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uongdm\Downloads\"/>
    </mc:Choice>
  </mc:AlternateContent>
  <bookViews>
    <workbookView xWindow="-120" yWindow="-120" windowWidth="24240" windowHeight="13290" tabRatio="878" firstSheet="24" activeTab="24"/>
  </bookViews>
  <sheets>
    <sheet name="FLC Cầu Giấy" sheetId="45" state="hidden" r:id="rId1"/>
    <sheet name="Móng cái" sheetId="59" state="hidden" r:id="rId2"/>
    <sheet name="Nguyễn Văn Lộc" sheetId="44" state="hidden" r:id="rId3"/>
    <sheet name="oceanpark" sheetId="61" state="hidden" r:id="rId4"/>
    <sheet name="Ecopark" sheetId="52" state="hidden" r:id="rId5"/>
    <sheet name="Gamuda" sheetId="51" state="hidden" r:id="rId6"/>
    <sheet name="các mã không điều chỉnh" sheetId="69" state="hidden" r:id="rId7"/>
    <sheet name="Hà Giang" sheetId="50" state="hidden" r:id="rId8"/>
    <sheet name="Lạng Sơn" sheetId="49" state="hidden" r:id="rId9"/>
    <sheet name="Thanh Hóa" sheetId="48" state="hidden" r:id="rId10"/>
    <sheet name="Sài Đồng" sheetId="68" state="hidden" r:id="rId11"/>
    <sheet name="SĐ" sheetId="40" state="hidden" r:id="rId12"/>
    <sheet name="Vĩnh Phúc" sheetId="63" state="hidden" r:id="rId13"/>
    <sheet name="Tuyên Quang" sheetId="57" state="hidden" r:id="rId14"/>
    <sheet name="Đồng Hới" sheetId="53" state="hidden" r:id="rId15"/>
    <sheet name="Bắc Ninh" sheetId="60" state="hidden" r:id="rId16"/>
    <sheet name="Hải Phòng" sheetId="54" state="hidden" r:id="rId17"/>
    <sheet name="Đông Anh" sheetId="65" state="hidden" r:id="rId18"/>
    <sheet name="NVL" sheetId="41" state="hidden" r:id="rId19"/>
    <sheet name="Ba Đồn" sheetId="55" state="hidden" r:id="rId20"/>
    <sheet name="Hạ Long (2)" sheetId="67" state="hidden" r:id="rId21"/>
    <sheet name="Thái Bình" sheetId="56" state="hidden" r:id="rId22"/>
    <sheet name="Phú Thọ - Việt Trì" sheetId="64" state="hidden" r:id="rId23"/>
    <sheet name="Đông Anh " sheetId="47" state="hidden" r:id="rId24"/>
    <sheet name="Đề xuất" sheetId="78" r:id="rId25"/>
    <sheet name="BBKK" sheetId="71" r:id="rId26"/>
    <sheet name="Sheet1" sheetId="76" state="hidden" r:id="rId27"/>
    <sheet name="kk ngày" sheetId="75" r:id="rId28"/>
    <sheet name="Sheet3" sheetId="77" r:id="rId29"/>
    <sheet name="các mã không điều chỉnhh" sheetId="73" r:id="rId30"/>
    <sheet name="ko đủ tồn" sheetId="74" state="hidden" r:id="rId31"/>
    <sheet name="Sheet2" sheetId="72" r:id="rId32"/>
    <sheet name="Hạ Long" sheetId="62" state="hidden" r:id="rId33"/>
    <sheet name="Thái Nguyên" sheetId="66" state="hidden" r:id="rId34"/>
  </sheets>
  <externalReferences>
    <externalReference r:id="rId35"/>
    <externalReference r:id="rId36"/>
  </externalReferences>
  <definedNames>
    <definedName name="_xlnm._FilterDatabase" localSheetId="19" hidden="1">'Ba Đồn'!$A$8:$Q$28</definedName>
    <definedName name="_xlnm._FilterDatabase" localSheetId="15" hidden="1">'Bắc Ninh'!$A$8:$Q$19</definedName>
    <definedName name="_xlnm._FilterDatabase" localSheetId="25" hidden="1">BBKK!$A$8:$S$1481</definedName>
    <definedName name="_xlnm._FilterDatabase" localSheetId="6" hidden="1">'các mã không điều chỉnh'!$A$8:$Q$10</definedName>
    <definedName name="_xlnm._FilterDatabase" localSheetId="29" hidden="1">'các mã không điều chỉnhh'!$A$8:$R$1125</definedName>
    <definedName name="_xlnm._FilterDatabase" localSheetId="17" hidden="1">'Đông Anh'!$A$8:$Q$10</definedName>
    <definedName name="_xlnm._FilterDatabase" localSheetId="23" hidden="1">'Đông Anh '!$A$8:$Q$15</definedName>
    <definedName name="_xlnm._FilterDatabase" localSheetId="14" hidden="1">'Đồng Hới'!$A$8:$Q$11</definedName>
    <definedName name="_xlnm._FilterDatabase" localSheetId="4" hidden="1">Ecopark!$A$8:$Q$11</definedName>
    <definedName name="_xlnm._FilterDatabase" localSheetId="0" hidden="1">'FLC Cầu Giấy'!$A$8:$Q$12</definedName>
    <definedName name="_xlnm._FilterDatabase" localSheetId="5" hidden="1">Gamuda!$A$8:$Q$12</definedName>
    <definedName name="_xlnm._FilterDatabase" localSheetId="7" hidden="1">'Hà Giang'!$A$8:$Q$12</definedName>
    <definedName name="_xlnm._FilterDatabase" localSheetId="32" hidden="1">'Hạ Long'!$A$8:$Q$59</definedName>
    <definedName name="_xlnm._FilterDatabase" localSheetId="20" hidden="1">'Hạ Long (2)'!$A$8:$Q$10</definedName>
    <definedName name="_xlnm._FilterDatabase" localSheetId="16" hidden="1">'Hải Phòng'!$A$8:$Q$10</definedName>
    <definedName name="_xlnm._FilterDatabase" localSheetId="27" hidden="1">'kk ngày'!$A$1:$V$3667</definedName>
    <definedName name="_xlnm._FilterDatabase" localSheetId="30" hidden="1">'ko đủ tồn'!$A$8:$R$1060</definedName>
    <definedName name="_xlnm._FilterDatabase" localSheetId="8" hidden="1">'Lạng Sơn'!$A$8:$Q$14</definedName>
    <definedName name="_xlnm._FilterDatabase" localSheetId="1" hidden="1">'Móng cái'!$A$8:$Q$12</definedName>
    <definedName name="_xlnm._FilterDatabase" localSheetId="2" hidden="1">'Nguyễn Văn Lộc'!$A$8:$Q$10</definedName>
    <definedName name="_xlnm._FilterDatabase" localSheetId="18" hidden="1">NVL!$A$8:$Q$21</definedName>
    <definedName name="_xlnm._FilterDatabase" localSheetId="3" hidden="1">oceanpark!$A$8:$Q$10</definedName>
    <definedName name="_xlnm._FilterDatabase" localSheetId="22" hidden="1">'Phú Thọ - Việt Trì'!$A$8:$Q$12</definedName>
    <definedName name="_xlnm._FilterDatabase" localSheetId="10" hidden="1">'Sài Đồng'!$A$8:$Q$33</definedName>
    <definedName name="_xlnm._FilterDatabase" localSheetId="11" hidden="1">SĐ!$A$8:$Q$23</definedName>
    <definedName name="_xlnm._FilterDatabase" localSheetId="26" hidden="1">Sheet1!$A$1:$AA$4358</definedName>
    <definedName name="_xlnm._FilterDatabase" localSheetId="28" hidden="1">Sheet3!$A$1:$AA$1</definedName>
    <definedName name="_xlnm._FilterDatabase" localSheetId="21" hidden="1">'Thái Bình'!$A$8:$Q$16</definedName>
    <definedName name="_xlnm._FilterDatabase" localSheetId="33" hidden="1">'Thái Nguyên'!$A$8:$Q$20</definedName>
    <definedName name="_xlnm._FilterDatabase" localSheetId="9" hidden="1">'Thanh Hóa'!$A$8:$Q$21</definedName>
    <definedName name="_xlnm._FilterDatabase" localSheetId="13" hidden="1">'Tuyên Quang'!$A$8:$Q$10</definedName>
    <definedName name="_xlnm._FilterDatabase" localSheetId="12" hidden="1">'Vĩnh Phúc'!$A$8:$Q$18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3" i="78" l="1"/>
  <c r="D12" i="78"/>
  <c r="E12" i="78"/>
  <c r="F12" i="78"/>
  <c r="G11" i="78" l="1"/>
  <c r="H50" i="78"/>
  <c r="G49" i="78"/>
  <c r="I49" i="78" s="1"/>
  <c r="G48" i="78"/>
  <c r="I48" i="78" s="1"/>
  <c r="G47" i="78"/>
  <c r="I47" i="78" s="1"/>
  <c r="G46" i="78"/>
  <c r="I46" i="78" s="1"/>
  <c r="G45" i="78"/>
  <c r="I45" i="78" s="1"/>
  <c r="G44" i="78"/>
  <c r="I44" i="78" s="1"/>
  <c r="G43" i="78"/>
  <c r="I43" i="78" s="1"/>
  <c r="G42" i="78"/>
  <c r="I42" i="78" s="1"/>
  <c r="G41" i="78"/>
  <c r="I41" i="78" s="1"/>
  <c r="G40" i="78"/>
  <c r="I40" i="78" s="1"/>
  <c r="G39" i="78"/>
  <c r="I39" i="78" s="1"/>
  <c r="G38" i="78"/>
  <c r="I38" i="78" s="1"/>
  <c r="G37" i="78"/>
  <c r="I37" i="78" s="1"/>
  <c r="G36" i="78"/>
  <c r="I36" i="78" s="1"/>
  <c r="G35" i="78"/>
  <c r="I35" i="78" s="1"/>
  <c r="G34" i="78"/>
  <c r="I34" i="78" s="1"/>
  <c r="G33" i="78"/>
  <c r="I33" i="78" s="1"/>
  <c r="G32" i="78"/>
  <c r="I32" i="78" s="1"/>
  <c r="G31" i="78"/>
  <c r="I31" i="78" s="1"/>
  <c r="G30" i="78"/>
  <c r="I30" i="78" s="1"/>
  <c r="G29" i="78"/>
  <c r="I29" i="78" s="1"/>
  <c r="G28" i="78"/>
  <c r="I28" i="78" s="1"/>
  <c r="G27" i="78"/>
  <c r="I27" i="78" s="1"/>
  <c r="G26" i="78"/>
  <c r="I26" i="78" s="1"/>
  <c r="G25" i="78"/>
  <c r="I25" i="78" s="1"/>
  <c r="G24" i="78"/>
  <c r="I24" i="78" s="1"/>
  <c r="G23" i="78"/>
  <c r="I23" i="78" s="1"/>
  <c r="G22" i="78"/>
  <c r="I22" i="78" s="1"/>
  <c r="G21" i="78"/>
  <c r="G50" i="78" s="1"/>
  <c r="I21" i="78" l="1"/>
  <c r="I50" i="78" s="1"/>
  <c r="J46" i="78" l="1"/>
  <c r="J42" i="78"/>
  <c r="J38" i="78"/>
  <c r="J34" i="78"/>
  <c r="J30" i="78"/>
  <c r="J26" i="78"/>
  <c r="J22" i="78"/>
  <c r="J49" i="78"/>
  <c r="J45" i="78"/>
  <c r="J41" i="78"/>
  <c r="J37" i="78"/>
  <c r="J33" i="78"/>
  <c r="J29" i="78"/>
  <c r="J25" i="78"/>
  <c r="J21" i="78"/>
  <c r="J48" i="78"/>
  <c r="J44" i="78"/>
  <c r="J40" i="78"/>
  <c r="J36" i="78"/>
  <c r="J32" i="78"/>
  <c r="J28" i="78"/>
  <c r="J24" i="78"/>
  <c r="J47" i="78"/>
  <c r="J43" i="78"/>
  <c r="J39" i="78"/>
  <c r="J35" i="78"/>
  <c r="J31" i="78"/>
  <c r="J27" i="78"/>
  <c r="J23" i="78"/>
  <c r="J50" i="78" l="1"/>
  <c r="Q53" i="71" l="1"/>
  <c r="Q63" i="71"/>
  <c r="Q69" i="71"/>
  <c r="Q393" i="71"/>
  <c r="Q394" i="71"/>
  <c r="Q395" i="71"/>
  <c r="Q396" i="71"/>
  <c r="Q397" i="71"/>
  <c r="Q398" i="71"/>
  <c r="Q739" i="71"/>
  <c r="Q740" i="71"/>
  <c r="Q741" i="71"/>
  <c r="Q742" i="71"/>
  <c r="Q743" i="71"/>
  <c r="Q1071" i="71"/>
  <c r="Q1072" i="71"/>
  <c r="Q1259" i="71"/>
  <c r="Q1361" i="71"/>
  <c r="Q1375" i="71"/>
  <c r="Q1410" i="71"/>
  <c r="Q1446" i="71"/>
  <c r="Q10" i="71"/>
  <c r="Q11" i="71"/>
  <c r="Q12" i="71"/>
  <c r="Q13" i="71"/>
  <c r="Q14" i="71"/>
  <c r="Q15" i="71"/>
  <c r="Q16" i="71"/>
  <c r="Q17" i="71"/>
  <c r="Q18" i="71"/>
  <c r="Q19" i="71"/>
  <c r="Q20" i="71"/>
  <c r="Q21" i="71"/>
  <c r="Q22" i="71"/>
  <c r="Q23" i="71"/>
  <c r="Q24" i="71"/>
  <c r="Q25" i="71"/>
  <c r="Q26" i="71"/>
  <c r="Q27" i="71"/>
  <c r="Q28" i="71"/>
  <c r="Q29" i="71"/>
  <c r="Q30" i="71"/>
  <c r="Q31" i="71"/>
  <c r="Q32" i="71"/>
  <c r="Q33" i="71"/>
  <c r="Q34" i="71"/>
  <c r="Q35" i="71"/>
  <c r="Q36" i="71"/>
  <c r="Q37" i="71"/>
  <c r="Q38" i="71"/>
  <c r="Q39" i="71"/>
  <c r="Q40" i="71"/>
  <c r="Q41" i="71"/>
  <c r="Q42" i="71"/>
  <c r="Q43" i="71"/>
  <c r="Q44" i="71"/>
  <c r="Q45" i="71"/>
  <c r="Q46" i="71"/>
  <c r="Q47" i="71"/>
  <c r="Q48" i="71"/>
  <c r="Q49" i="71"/>
  <c r="Q50" i="71"/>
  <c r="Q51" i="71"/>
  <c r="Q52" i="71"/>
  <c r="Q54" i="71"/>
  <c r="Q55" i="71"/>
  <c r="Q56" i="71"/>
  <c r="Q57" i="71"/>
  <c r="Q58" i="71"/>
  <c r="Q59" i="71"/>
  <c r="Q60" i="71"/>
  <c r="Q61" i="71"/>
  <c r="Q62" i="71"/>
  <c r="Q64" i="71"/>
  <c r="Q65" i="71"/>
  <c r="Q66" i="71"/>
  <c r="Q67" i="71"/>
  <c r="Q68" i="71"/>
  <c r="Q70" i="71"/>
  <c r="Q71" i="71"/>
  <c r="Q72" i="71"/>
  <c r="Q73" i="71"/>
  <c r="Q74" i="71"/>
  <c r="Q75" i="71"/>
  <c r="Q76" i="71"/>
  <c r="Q77" i="71"/>
  <c r="Q78" i="71"/>
  <c r="Q79" i="71"/>
  <c r="Q80" i="71"/>
  <c r="Q81" i="71"/>
  <c r="Q82" i="71"/>
  <c r="Q83" i="71"/>
  <c r="Q84" i="71"/>
  <c r="Q85" i="71"/>
  <c r="Q86" i="71"/>
  <c r="Q87" i="71"/>
  <c r="Q88" i="71"/>
  <c r="Q89" i="71"/>
  <c r="Q90" i="71"/>
  <c r="Q91" i="71"/>
  <c r="Q92" i="71"/>
  <c r="Q93" i="71"/>
  <c r="Q94" i="71"/>
  <c r="Q95" i="71"/>
  <c r="Q96" i="71"/>
  <c r="Q97" i="71"/>
  <c r="Q98" i="71"/>
  <c r="Q99" i="71"/>
  <c r="Q100" i="71"/>
  <c r="Q101" i="71"/>
  <c r="Q102" i="71"/>
  <c r="Q103" i="71"/>
  <c r="Q104" i="71"/>
  <c r="Q105" i="71"/>
  <c r="Q106" i="71"/>
  <c r="Q107" i="71"/>
  <c r="Q108" i="71"/>
  <c r="Q109" i="71"/>
  <c r="Q110" i="71"/>
  <c r="Q111" i="71"/>
  <c r="Q112" i="71"/>
  <c r="Q113" i="71"/>
  <c r="Q114" i="71"/>
  <c r="Q115" i="71"/>
  <c r="Q116" i="71"/>
  <c r="Q117" i="71"/>
  <c r="Q118" i="71"/>
  <c r="Q119" i="71"/>
  <c r="Q120" i="71"/>
  <c r="Q121" i="71"/>
  <c r="Q122" i="71"/>
  <c r="Q123" i="71"/>
  <c r="Q124" i="71"/>
  <c r="Q125" i="71"/>
  <c r="Q126" i="71"/>
  <c r="Q127" i="71"/>
  <c r="Q128" i="71"/>
  <c r="Q129" i="71"/>
  <c r="Q130" i="71"/>
  <c r="Q131" i="71"/>
  <c r="Q132" i="71"/>
  <c r="Q133" i="71"/>
  <c r="Q134" i="71"/>
  <c r="Q135" i="71"/>
  <c r="Q136" i="71"/>
  <c r="Q137" i="71"/>
  <c r="Q138" i="71"/>
  <c r="Q139" i="71"/>
  <c r="Q140" i="71"/>
  <c r="Q141" i="71"/>
  <c r="Q142" i="71"/>
  <c r="Q143" i="71"/>
  <c r="Q144" i="71"/>
  <c r="Q145" i="71"/>
  <c r="Q146" i="71"/>
  <c r="Q147" i="71"/>
  <c r="Q148" i="71"/>
  <c r="Q149" i="71"/>
  <c r="Q150" i="71"/>
  <c r="Q151" i="71"/>
  <c r="Q152" i="71"/>
  <c r="Q153" i="71"/>
  <c r="Q154" i="71"/>
  <c r="Q155" i="71"/>
  <c r="Q156" i="71"/>
  <c r="Q157" i="71"/>
  <c r="Q158" i="71"/>
  <c r="Q159" i="71"/>
  <c r="Q160" i="71"/>
  <c r="Q161" i="71"/>
  <c r="Q162" i="71"/>
  <c r="Q163" i="71"/>
  <c r="Q164" i="71"/>
  <c r="Q165" i="71"/>
  <c r="Q166" i="71"/>
  <c r="Q167" i="71"/>
  <c r="Q168" i="71"/>
  <c r="Q169" i="71"/>
  <c r="Q170" i="71"/>
  <c r="Q171" i="71"/>
  <c r="Q172" i="71"/>
  <c r="Q173" i="71"/>
  <c r="Q174" i="71"/>
  <c r="Q175" i="71"/>
  <c r="Q176" i="71"/>
  <c r="Q177" i="71"/>
  <c r="Q178" i="71"/>
  <c r="Q179" i="71"/>
  <c r="Q180" i="71"/>
  <c r="Q181" i="71"/>
  <c r="Q182" i="71"/>
  <c r="Q183" i="71"/>
  <c r="Q184" i="71"/>
  <c r="Q185" i="71"/>
  <c r="Q186" i="71"/>
  <c r="Q187" i="71"/>
  <c r="Q188" i="71"/>
  <c r="Q189" i="71"/>
  <c r="Q190" i="71"/>
  <c r="Q191" i="71"/>
  <c r="Q192" i="71"/>
  <c r="Q193" i="71"/>
  <c r="Q194" i="71"/>
  <c r="Q195" i="71"/>
  <c r="Q196" i="71"/>
  <c r="Q197" i="71"/>
  <c r="Q198" i="71"/>
  <c r="Q199" i="71"/>
  <c r="Q200" i="71"/>
  <c r="Q201" i="71"/>
  <c r="Q202" i="71"/>
  <c r="Q203" i="71"/>
  <c r="Q204" i="71"/>
  <c r="Q205" i="71"/>
  <c r="Q206" i="71"/>
  <c r="Q207" i="71"/>
  <c r="Q208" i="71"/>
  <c r="Q209" i="71"/>
  <c r="Q210" i="71"/>
  <c r="Q211" i="71"/>
  <c r="Q212" i="71"/>
  <c r="Q213" i="71"/>
  <c r="Q214" i="71"/>
  <c r="Q215" i="71"/>
  <c r="Q216" i="71"/>
  <c r="Q217" i="71"/>
  <c r="Q218" i="71"/>
  <c r="Q219" i="71"/>
  <c r="Q220" i="71"/>
  <c r="Q221" i="71"/>
  <c r="Q222" i="71"/>
  <c r="Q223" i="71"/>
  <c r="Q224" i="71"/>
  <c r="Q225" i="71"/>
  <c r="Q226" i="71"/>
  <c r="Q227" i="71"/>
  <c r="Q228" i="71"/>
  <c r="Q229" i="71"/>
  <c r="Q230" i="71"/>
  <c r="Q231" i="71"/>
  <c r="Q232" i="71"/>
  <c r="Q233" i="71"/>
  <c r="Q234" i="71"/>
  <c r="Q235" i="71"/>
  <c r="Q236" i="71"/>
  <c r="Q237" i="71"/>
  <c r="Q238" i="71"/>
  <c r="Q239" i="71"/>
  <c r="Q240" i="71"/>
  <c r="Q241" i="71"/>
  <c r="Q242" i="71"/>
  <c r="Q243" i="71"/>
  <c r="Q244" i="71"/>
  <c r="Q245" i="71"/>
  <c r="Q246" i="71"/>
  <c r="Q247" i="71"/>
  <c r="Q248" i="71"/>
  <c r="Q249" i="71"/>
  <c r="Q250" i="71"/>
  <c r="Q251" i="71"/>
  <c r="Q252" i="71"/>
  <c r="Q253" i="71"/>
  <c r="Q254" i="71"/>
  <c r="Q255" i="71"/>
  <c r="Q256" i="71"/>
  <c r="Q257" i="71"/>
  <c r="Q258" i="71"/>
  <c r="Q259" i="71"/>
  <c r="Q260" i="71"/>
  <c r="Q261" i="71"/>
  <c r="Q262" i="71"/>
  <c r="Q263" i="71"/>
  <c r="Q264" i="71"/>
  <c r="Q265" i="71"/>
  <c r="Q266" i="71"/>
  <c r="Q267" i="71"/>
  <c r="Q268" i="71"/>
  <c r="Q269" i="71"/>
  <c r="Q270" i="71"/>
  <c r="Q271" i="71"/>
  <c r="Q272" i="71"/>
  <c r="Q273" i="71"/>
  <c r="Q274" i="71"/>
  <c r="Q275" i="71"/>
  <c r="Q276" i="71"/>
  <c r="Q277" i="71"/>
  <c r="Q278" i="71"/>
  <c r="Q279" i="71"/>
  <c r="Q280" i="71"/>
  <c r="Q281" i="71"/>
  <c r="Q282" i="71"/>
  <c r="Q283" i="71"/>
  <c r="Q284" i="71"/>
  <c r="Q285" i="71"/>
  <c r="Q286" i="71"/>
  <c r="Q287" i="71"/>
  <c r="Q288" i="71"/>
  <c r="Q289" i="71"/>
  <c r="Q290" i="71"/>
  <c r="Q291" i="71"/>
  <c r="Q292" i="71"/>
  <c r="Q293" i="71"/>
  <c r="Q294" i="71"/>
  <c r="Q295" i="71"/>
  <c r="Q296" i="71"/>
  <c r="Q297" i="71"/>
  <c r="Q298" i="71"/>
  <c r="Q299" i="71"/>
  <c r="Q300" i="71"/>
  <c r="Q301" i="71"/>
  <c r="Q302" i="71"/>
  <c r="Q303" i="71"/>
  <c r="Q304" i="71"/>
  <c r="Q305" i="71"/>
  <c r="Q306" i="71"/>
  <c r="Q307" i="71"/>
  <c r="Q308" i="71"/>
  <c r="Q309" i="71"/>
  <c r="Q310" i="71"/>
  <c r="Q311" i="71"/>
  <c r="Q312" i="71"/>
  <c r="Q313" i="71"/>
  <c r="Q314" i="71"/>
  <c r="Q315" i="71"/>
  <c r="Q316" i="71"/>
  <c r="Q317" i="71"/>
  <c r="Q318" i="71"/>
  <c r="Q319" i="71"/>
  <c r="Q320" i="71"/>
  <c r="Q321" i="71"/>
  <c r="Q322" i="71"/>
  <c r="Q323" i="71"/>
  <c r="Q324" i="71"/>
  <c r="Q325" i="71"/>
  <c r="Q326" i="71"/>
  <c r="Q327" i="71"/>
  <c r="Q328" i="71"/>
  <c r="Q329" i="71"/>
  <c r="Q330" i="71"/>
  <c r="Q331" i="71"/>
  <c r="Q332" i="71"/>
  <c r="Q333" i="71"/>
  <c r="Q334" i="71"/>
  <c r="Q335" i="71"/>
  <c r="Q336" i="71"/>
  <c r="Q337" i="71"/>
  <c r="Q338" i="71"/>
  <c r="Q339" i="71"/>
  <c r="Q340" i="71"/>
  <c r="Q341" i="71"/>
  <c r="Q342" i="71"/>
  <c r="Q343" i="71"/>
  <c r="Q344" i="71"/>
  <c r="Q345" i="71"/>
  <c r="Q346" i="71"/>
  <c r="Q347" i="71"/>
  <c r="Q348" i="71"/>
  <c r="Q349" i="71"/>
  <c r="Q350" i="71"/>
  <c r="Q351" i="71"/>
  <c r="Q352" i="71"/>
  <c r="Q353" i="71"/>
  <c r="Q354" i="71"/>
  <c r="Q355" i="71"/>
  <c r="Q356" i="71"/>
  <c r="Q357" i="71"/>
  <c r="Q358" i="71"/>
  <c r="Q359" i="71"/>
  <c r="Q360" i="71"/>
  <c r="Q361" i="71"/>
  <c r="Q362" i="71"/>
  <c r="Q363" i="71"/>
  <c r="Q364" i="71"/>
  <c r="Q365" i="71"/>
  <c r="Q366" i="71"/>
  <c r="Q367" i="71"/>
  <c r="Q368" i="71"/>
  <c r="Q369" i="71"/>
  <c r="Q370" i="71"/>
  <c r="Q371" i="71"/>
  <c r="Q372" i="71"/>
  <c r="Q373" i="71"/>
  <c r="Q374" i="71"/>
  <c r="Q375" i="71"/>
  <c r="Q376" i="71"/>
  <c r="Q377" i="71"/>
  <c r="Q378" i="71"/>
  <c r="Q379" i="71"/>
  <c r="Q380" i="71"/>
  <c r="Q381" i="71"/>
  <c r="Q382" i="71"/>
  <c r="Q383" i="71"/>
  <c r="Q384" i="71"/>
  <c r="Q385" i="71"/>
  <c r="Q386" i="71"/>
  <c r="Q387" i="71"/>
  <c r="Q388" i="71"/>
  <c r="Q389" i="71"/>
  <c r="Q390" i="71"/>
  <c r="Q391" i="71"/>
  <c r="Q392" i="71"/>
  <c r="Q399" i="71"/>
  <c r="Q400" i="71"/>
  <c r="Q401" i="71"/>
  <c r="Q402" i="71"/>
  <c r="Q403" i="71"/>
  <c r="Q404" i="71"/>
  <c r="Q405" i="71"/>
  <c r="Q406" i="71"/>
  <c r="Q407" i="71"/>
  <c r="Q408" i="71"/>
  <c r="Q409" i="71"/>
  <c r="Q410" i="71"/>
  <c r="Q411" i="71"/>
  <c r="Q412" i="71"/>
  <c r="Q413" i="71"/>
  <c r="Q414" i="71"/>
  <c r="Q415" i="71"/>
  <c r="Q416" i="71"/>
  <c r="Q417" i="71"/>
  <c r="Q418" i="71"/>
  <c r="Q419" i="71"/>
  <c r="Q420" i="71"/>
  <c r="Q421" i="71"/>
  <c r="Q422" i="71"/>
  <c r="Q423" i="71"/>
  <c r="Q424" i="71"/>
  <c r="Q425" i="71"/>
  <c r="Q426" i="71"/>
  <c r="Q427" i="71"/>
  <c r="Q428" i="71"/>
  <c r="Q429" i="71"/>
  <c r="Q430" i="71"/>
  <c r="Q431" i="71"/>
  <c r="Q432" i="71"/>
  <c r="Q433" i="71"/>
  <c r="Q434" i="71"/>
  <c r="Q435" i="71"/>
  <c r="Q436" i="71"/>
  <c r="Q437" i="71"/>
  <c r="Q438" i="71"/>
  <c r="Q439" i="71"/>
  <c r="Q440" i="71"/>
  <c r="Q441" i="71"/>
  <c r="Q442" i="71"/>
  <c r="Q443" i="71"/>
  <c r="Q444" i="71"/>
  <c r="Q445" i="71"/>
  <c r="Q446" i="71"/>
  <c r="Q447" i="71"/>
  <c r="Q448" i="71"/>
  <c r="Q449" i="71"/>
  <c r="Q450" i="71"/>
  <c r="Q451" i="71"/>
  <c r="Q452" i="71"/>
  <c r="Q453" i="71"/>
  <c r="Q454" i="71"/>
  <c r="Q455" i="71"/>
  <c r="Q456" i="71"/>
  <c r="Q457" i="71"/>
  <c r="Q458" i="71"/>
  <c r="Q459" i="71"/>
  <c r="Q460" i="71"/>
  <c r="Q461" i="71"/>
  <c r="Q462" i="71"/>
  <c r="Q463" i="71"/>
  <c r="Q464" i="71"/>
  <c r="Q465" i="71"/>
  <c r="Q466" i="71"/>
  <c r="Q467" i="71"/>
  <c r="Q468" i="71"/>
  <c r="Q469" i="71"/>
  <c r="Q470" i="71"/>
  <c r="Q471" i="71"/>
  <c r="Q472" i="71"/>
  <c r="Q473" i="71"/>
  <c r="Q474" i="71"/>
  <c r="Q475" i="71"/>
  <c r="Q476" i="71"/>
  <c r="Q477" i="71"/>
  <c r="Q478" i="71"/>
  <c r="Q479" i="71"/>
  <c r="Q480" i="71"/>
  <c r="Q481" i="71"/>
  <c r="Q482" i="71"/>
  <c r="Q483" i="71"/>
  <c r="Q484" i="71"/>
  <c r="Q485" i="71"/>
  <c r="Q486" i="71"/>
  <c r="Q487" i="71"/>
  <c r="Q488" i="71"/>
  <c r="Q489" i="71"/>
  <c r="Q490" i="71"/>
  <c r="Q491" i="71"/>
  <c r="Q492" i="71"/>
  <c r="Q493" i="71"/>
  <c r="Q494" i="71"/>
  <c r="Q495" i="71"/>
  <c r="Q496" i="71"/>
  <c r="Q497" i="71"/>
  <c r="Q498" i="71"/>
  <c r="Q499" i="71"/>
  <c r="Q500" i="71"/>
  <c r="Q501" i="71"/>
  <c r="Q502" i="71"/>
  <c r="Q503" i="71"/>
  <c r="Q504" i="71"/>
  <c r="Q505" i="71"/>
  <c r="Q506" i="71"/>
  <c r="Q507" i="71"/>
  <c r="Q508" i="71"/>
  <c r="Q509" i="71"/>
  <c r="Q510" i="71"/>
  <c r="Q511" i="71"/>
  <c r="Q512" i="71"/>
  <c r="Q513" i="71"/>
  <c r="Q514" i="71"/>
  <c r="Q515" i="71"/>
  <c r="Q516" i="71"/>
  <c r="Q517" i="71"/>
  <c r="Q518" i="71"/>
  <c r="Q519" i="71"/>
  <c r="Q520" i="71"/>
  <c r="Q521" i="71"/>
  <c r="Q522" i="71"/>
  <c r="Q523" i="71"/>
  <c r="Q524" i="71"/>
  <c r="Q525" i="71"/>
  <c r="Q526" i="71"/>
  <c r="Q527" i="71"/>
  <c r="Q528" i="71"/>
  <c r="Q529" i="71"/>
  <c r="Q530" i="71"/>
  <c r="Q531" i="71"/>
  <c r="Q532" i="71"/>
  <c r="Q533" i="71"/>
  <c r="Q534" i="71"/>
  <c r="Q535" i="71"/>
  <c r="Q536" i="71"/>
  <c r="Q537" i="71"/>
  <c r="Q538" i="71"/>
  <c r="Q539" i="71"/>
  <c r="Q540" i="71"/>
  <c r="Q541" i="71"/>
  <c r="Q542" i="71"/>
  <c r="Q543" i="71"/>
  <c r="Q544" i="71"/>
  <c r="Q545" i="71"/>
  <c r="Q546" i="71"/>
  <c r="Q547" i="71"/>
  <c r="Q548" i="71"/>
  <c r="Q549" i="71"/>
  <c r="Q550" i="71"/>
  <c r="Q551" i="71"/>
  <c r="Q552" i="71"/>
  <c r="Q553" i="71"/>
  <c r="Q554" i="71"/>
  <c r="Q555" i="71"/>
  <c r="Q556" i="71"/>
  <c r="Q557" i="71"/>
  <c r="Q558" i="71"/>
  <c r="Q559" i="71"/>
  <c r="Q560" i="71"/>
  <c r="Q561" i="71"/>
  <c r="Q562" i="71"/>
  <c r="Q563" i="71"/>
  <c r="Q564" i="71"/>
  <c r="Q565" i="71"/>
  <c r="Q566" i="71"/>
  <c r="Q567" i="71"/>
  <c r="Q568" i="71"/>
  <c r="Q569" i="71"/>
  <c r="Q570" i="71"/>
  <c r="Q571" i="71"/>
  <c r="Q572" i="71"/>
  <c r="Q573" i="71"/>
  <c r="Q574" i="71"/>
  <c r="Q575" i="71"/>
  <c r="Q576" i="71"/>
  <c r="Q577" i="71"/>
  <c r="Q578" i="71"/>
  <c r="Q579" i="71"/>
  <c r="Q580" i="71"/>
  <c r="Q581" i="71"/>
  <c r="Q582" i="71"/>
  <c r="Q583" i="71"/>
  <c r="Q584" i="71"/>
  <c r="Q585" i="71"/>
  <c r="Q586" i="71"/>
  <c r="Q587" i="71"/>
  <c r="Q588" i="71"/>
  <c r="Q589" i="71"/>
  <c r="Q590" i="71"/>
  <c r="Q591" i="71"/>
  <c r="Q592" i="71"/>
  <c r="Q593" i="71"/>
  <c r="Q594" i="71"/>
  <c r="Q595" i="71"/>
  <c r="Q596" i="71"/>
  <c r="Q597" i="71"/>
  <c r="Q598" i="71"/>
  <c r="Q599" i="71"/>
  <c r="Q600" i="71"/>
  <c r="Q601" i="71"/>
  <c r="Q602" i="71"/>
  <c r="Q603" i="71"/>
  <c r="Q604" i="71"/>
  <c r="Q605" i="71"/>
  <c r="Q606" i="71"/>
  <c r="Q607" i="71"/>
  <c r="Q608" i="71"/>
  <c r="Q609" i="71"/>
  <c r="Q610" i="71"/>
  <c r="Q611" i="71"/>
  <c r="Q612" i="71"/>
  <c r="Q613" i="71"/>
  <c r="Q614" i="71"/>
  <c r="Q615" i="71"/>
  <c r="Q616" i="71"/>
  <c r="Q617" i="71"/>
  <c r="Q618" i="71"/>
  <c r="Q619" i="71"/>
  <c r="Q620" i="71"/>
  <c r="Q621" i="71"/>
  <c r="Q622" i="71"/>
  <c r="Q623" i="71"/>
  <c r="Q624" i="71"/>
  <c r="Q625" i="71"/>
  <c r="Q626" i="71"/>
  <c r="Q627" i="71"/>
  <c r="Q628" i="71"/>
  <c r="Q629" i="71"/>
  <c r="Q630" i="71"/>
  <c r="Q631" i="71"/>
  <c r="Q632" i="71"/>
  <c r="Q633" i="71"/>
  <c r="Q634" i="71"/>
  <c r="Q635" i="71"/>
  <c r="Q636" i="71"/>
  <c r="Q637" i="71"/>
  <c r="Q638" i="71"/>
  <c r="Q639" i="71"/>
  <c r="Q640" i="71"/>
  <c r="Q641" i="71"/>
  <c r="Q642" i="71"/>
  <c r="Q643" i="71"/>
  <c r="Q644" i="71"/>
  <c r="Q645" i="71"/>
  <c r="Q646" i="71"/>
  <c r="Q647" i="71"/>
  <c r="Q648" i="71"/>
  <c r="Q649" i="71"/>
  <c r="Q650" i="71"/>
  <c r="Q651" i="71"/>
  <c r="Q652" i="71"/>
  <c r="Q653" i="71"/>
  <c r="Q654" i="71"/>
  <c r="Q655" i="71"/>
  <c r="Q656" i="71"/>
  <c r="Q657" i="71"/>
  <c r="Q658" i="71"/>
  <c r="Q659" i="71"/>
  <c r="Q660" i="71"/>
  <c r="Q661" i="71"/>
  <c r="Q662" i="71"/>
  <c r="Q663" i="71"/>
  <c r="Q664" i="71"/>
  <c r="Q665" i="71"/>
  <c r="Q666" i="71"/>
  <c r="Q667" i="71"/>
  <c r="Q668" i="71"/>
  <c r="Q669" i="71"/>
  <c r="Q670" i="71"/>
  <c r="Q671" i="71"/>
  <c r="Q672" i="71"/>
  <c r="Q673" i="71"/>
  <c r="Q674" i="71"/>
  <c r="Q675" i="71"/>
  <c r="Q676" i="71"/>
  <c r="Q677" i="71"/>
  <c r="Q678" i="71"/>
  <c r="Q679" i="71"/>
  <c r="Q680" i="71"/>
  <c r="Q681" i="71"/>
  <c r="Q682" i="71"/>
  <c r="Q683" i="71"/>
  <c r="Q684" i="71"/>
  <c r="Q685" i="71"/>
  <c r="Q686" i="71"/>
  <c r="Q687" i="71"/>
  <c r="Q688" i="71"/>
  <c r="Q689" i="71"/>
  <c r="Q690" i="71"/>
  <c r="Q691" i="71"/>
  <c r="Q692" i="71"/>
  <c r="Q693" i="71"/>
  <c r="Q694" i="71"/>
  <c r="Q695" i="71"/>
  <c r="Q696" i="71"/>
  <c r="Q697" i="71"/>
  <c r="Q698" i="71"/>
  <c r="Q699" i="71"/>
  <c r="Q700" i="71"/>
  <c r="Q701" i="71"/>
  <c r="Q702" i="71"/>
  <c r="Q703" i="71"/>
  <c r="Q704" i="71"/>
  <c r="Q705" i="71"/>
  <c r="Q706" i="71"/>
  <c r="Q707" i="71"/>
  <c r="Q708" i="71"/>
  <c r="Q709" i="71"/>
  <c r="Q710" i="71"/>
  <c r="Q711" i="71"/>
  <c r="Q712" i="71"/>
  <c r="Q713" i="71"/>
  <c r="Q714" i="71"/>
  <c r="Q715" i="71"/>
  <c r="Q716" i="71"/>
  <c r="Q717" i="71"/>
  <c r="Q718" i="71"/>
  <c r="Q719" i="71"/>
  <c r="Q720" i="71"/>
  <c r="Q721" i="71"/>
  <c r="Q722" i="71"/>
  <c r="Q723" i="71"/>
  <c r="Q724" i="71"/>
  <c r="Q725" i="71"/>
  <c r="Q726" i="71"/>
  <c r="Q727" i="71"/>
  <c r="Q728" i="71"/>
  <c r="Q729" i="71"/>
  <c r="Q730" i="71"/>
  <c r="Q731" i="71"/>
  <c r="Q732" i="71"/>
  <c r="Q733" i="71"/>
  <c r="Q734" i="71"/>
  <c r="Q735" i="71"/>
  <c r="Q9" i="71"/>
  <c r="K740" i="71" l="1"/>
  <c r="L740" i="71" s="1"/>
  <c r="K741" i="71"/>
  <c r="L741" i="71" s="1"/>
  <c r="K742" i="71"/>
  <c r="L742" i="71" s="1"/>
  <c r="K743" i="71"/>
  <c r="L743" i="71" s="1"/>
  <c r="K1071" i="71"/>
  <c r="L1071" i="71" s="1"/>
  <c r="K1072" i="71"/>
  <c r="L1072" i="71" s="1"/>
  <c r="K1259" i="71"/>
  <c r="L1259" i="71" s="1"/>
  <c r="K1361" i="71"/>
  <c r="L1361" i="71" s="1"/>
  <c r="K1375" i="71"/>
  <c r="L1375" i="71" s="1"/>
  <c r="K1410" i="71"/>
  <c r="L1410" i="71" s="1"/>
  <c r="K1446" i="71"/>
  <c r="L1446" i="71" s="1"/>
  <c r="K739" i="71"/>
  <c r="L739" i="71" s="1"/>
  <c r="M53" i="71"/>
  <c r="N53" i="71" s="1"/>
  <c r="M63" i="71"/>
  <c r="N63" i="71" s="1"/>
  <c r="M69" i="71"/>
  <c r="N69" i="71" s="1"/>
  <c r="M393" i="71"/>
  <c r="N393" i="71" s="1"/>
  <c r="M394" i="71"/>
  <c r="N394" i="71" s="1"/>
  <c r="M395" i="71"/>
  <c r="N395" i="71" s="1"/>
  <c r="M396" i="71"/>
  <c r="N396" i="71" s="1"/>
  <c r="M397" i="71"/>
  <c r="N397" i="71" s="1"/>
  <c r="M398" i="71"/>
  <c r="N398" i="71" s="1"/>
  <c r="Y5" i="77"/>
  <c r="Y22" i="77"/>
  <c r="Z22" i="77" s="1"/>
  <c r="Y2" i="77"/>
  <c r="Y21" i="77"/>
  <c r="Y20" i="77"/>
  <c r="Z20" i="77"/>
  <c r="Y23" i="77"/>
  <c r="Z23" i="77"/>
  <c r="Y4" i="77"/>
  <c r="Z4" i="77" s="1"/>
  <c r="Y11" i="77"/>
  <c r="Z11" i="77" s="1"/>
  <c r="Y3" i="77"/>
  <c r="Y6" i="77"/>
  <c r="Z6" i="77"/>
  <c r="Y7" i="77"/>
  <c r="Z7" i="77"/>
  <c r="Y8" i="77"/>
  <c r="Z8" i="77"/>
  <c r="Y9" i="77"/>
  <c r="Z9" i="77" s="1"/>
  <c r="Y10" i="77"/>
  <c r="Z10" i="77"/>
  <c r="Y12" i="77"/>
  <c r="Z12" i="77" s="1"/>
  <c r="Y13" i="77"/>
  <c r="Z13" i="77" s="1"/>
  <c r="Y14" i="77"/>
  <c r="Z14" i="77" s="1"/>
  <c r="Y15" i="77"/>
  <c r="Y16" i="77"/>
  <c r="Y18" i="77"/>
  <c r="Y19" i="77"/>
  <c r="Z19" i="77" s="1"/>
  <c r="Y17" i="77"/>
  <c r="S5" i="77"/>
  <c r="S22" i="77"/>
  <c r="S2" i="77"/>
  <c r="Z2" i="77" s="1"/>
  <c r="S21" i="77"/>
  <c r="Z21" i="77" s="1"/>
  <c r="S20" i="77"/>
  <c r="S23" i="77"/>
  <c r="S4" i="77"/>
  <c r="S11" i="77"/>
  <c r="S3" i="77"/>
  <c r="S6" i="77"/>
  <c r="S7" i="77"/>
  <c r="S8" i="77"/>
  <c r="S9" i="77"/>
  <c r="S10" i="77"/>
  <c r="S12" i="77"/>
  <c r="S13" i="77"/>
  <c r="S14" i="77"/>
  <c r="S15" i="77"/>
  <c r="Z15" i="77" s="1"/>
  <c r="S16" i="77"/>
  <c r="S18" i="77"/>
  <c r="Z18" i="77" s="1"/>
  <c r="S19" i="77"/>
  <c r="S17" i="77"/>
  <c r="Z17" i="77" s="1"/>
  <c r="N21" i="77"/>
  <c r="N7" i="77"/>
  <c r="N13" i="77"/>
  <c r="N25" i="77"/>
  <c r="N30" i="77"/>
  <c r="N37" i="77"/>
  <c r="N42" i="77"/>
  <c r="N49" i="77"/>
  <c r="M5" i="77"/>
  <c r="N5" i="77" s="1"/>
  <c r="M22" i="77"/>
  <c r="N22" i="77" s="1"/>
  <c r="M2" i="77"/>
  <c r="N2" i="77" s="1"/>
  <c r="M21" i="77"/>
  <c r="M20" i="77"/>
  <c r="N20" i="77" s="1"/>
  <c r="M23" i="77"/>
  <c r="N23" i="77" s="1"/>
  <c r="M4" i="77"/>
  <c r="N4" i="77" s="1"/>
  <c r="M11" i="77"/>
  <c r="N11" i="77" s="1"/>
  <c r="M3" i="77"/>
  <c r="N3" i="77" s="1"/>
  <c r="M6" i="77"/>
  <c r="N6" i="77" s="1"/>
  <c r="M7" i="77"/>
  <c r="M8" i="77"/>
  <c r="N8" i="77" s="1"/>
  <c r="M9" i="77"/>
  <c r="N9" i="77" s="1"/>
  <c r="M10" i="77"/>
  <c r="N10" i="77" s="1"/>
  <c r="M12" i="77"/>
  <c r="N12" i="77" s="1"/>
  <c r="M13" i="77"/>
  <c r="M14" i="77"/>
  <c r="N14" i="77" s="1"/>
  <c r="M15" i="77"/>
  <c r="N15" i="77" s="1"/>
  <c r="M16" i="77"/>
  <c r="N16" i="77" s="1"/>
  <c r="M18" i="77"/>
  <c r="N18" i="77" s="1"/>
  <c r="M19" i="77"/>
  <c r="N19" i="77" s="1"/>
  <c r="M24" i="77"/>
  <c r="N24" i="77" s="1"/>
  <c r="M25" i="77"/>
  <c r="M26" i="77"/>
  <c r="N26" i="77" s="1"/>
  <c r="M27" i="77"/>
  <c r="N27" i="77" s="1"/>
  <c r="M28" i="77"/>
  <c r="N28" i="77" s="1"/>
  <c r="M29" i="77"/>
  <c r="N29" i="77" s="1"/>
  <c r="M30" i="77"/>
  <c r="M31" i="77"/>
  <c r="N31" i="77" s="1"/>
  <c r="M32" i="77"/>
  <c r="N32" i="77" s="1"/>
  <c r="M33" i="77"/>
  <c r="N33" i="77" s="1"/>
  <c r="M34" i="77"/>
  <c r="N34" i="77" s="1"/>
  <c r="M35" i="77"/>
  <c r="N35" i="77" s="1"/>
  <c r="M36" i="77"/>
  <c r="N36" i="77" s="1"/>
  <c r="M37" i="77"/>
  <c r="M38" i="77"/>
  <c r="N38" i="77" s="1"/>
  <c r="M39" i="77"/>
  <c r="N39" i="77" s="1"/>
  <c r="M40" i="77"/>
  <c r="N40" i="77" s="1"/>
  <c r="M41" i="77"/>
  <c r="N41" i="77" s="1"/>
  <c r="M42" i="77"/>
  <c r="M43" i="77"/>
  <c r="N43" i="77" s="1"/>
  <c r="M44" i="77"/>
  <c r="N44" i="77" s="1"/>
  <c r="M45" i="77"/>
  <c r="N45" i="77" s="1"/>
  <c r="M46" i="77"/>
  <c r="N46" i="77" s="1"/>
  <c r="M47" i="77"/>
  <c r="N47" i="77" s="1"/>
  <c r="M48" i="77"/>
  <c r="N48" i="77" s="1"/>
  <c r="M49" i="77"/>
  <c r="M50" i="77"/>
  <c r="N50" i="77" s="1"/>
  <c r="M17" i="77"/>
  <c r="N17" i="77" s="1"/>
  <c r="P5" i="77"/>
  <c r="O5" i="77" s="1"/>
  <c r="P4" i="77"/>
  <c r="P11" i="77"/>
  <c r="P3" i="77"/>
  <c r="O3" i="77" s="1"/>
  <c r="P10" i="77"/>
  <c r="P13" i="77"/>
  <c r="P14" i="77"/>
  <c r="P18" i="77"/>
  <c r="P19" i="77"/>
  <c r="O19" i="77" s="1"/>
  <c r="K5" i="77"/>
  <c r="L5" i="77"/>
  <c r="K22" i="77"/>
  <c r="P22" i="77" s="1"/>
  <c r="O22" i="77" s="1"/>
  <c r="L22" i="77"/>
  <c r="K2" i="77"/>
  <c r="P2" i="77" s="1"/>
  <c r="O2" i="77" s="1"/>
  <c r="L2" i="77"/>
  <c r="K21" i="77"/>
  <c r="L21" i="77"/>
  <c r="K20" i="77"/>
  <c r="L20" i="77"/>
  <c r="K23" i="77"/>
  <c r="P20" i="77" s="1"/>
  <c r="O20" i="77" s="1"/>
  <c r="L23" i="77"/>
  <c r="K4" i="77"/>
  <c r="L4" i="77"/>
  <c r="K11" i="77"/>
  <c r="L11" i="77"/>
  <c r="K3" i="77"/>
  <c r="P17" i="77" s="1"/>
  <c r="O17" i="77" s="1"/>
  <c r="L3" i="77"/>
  <c r="K6" i="77"/>
  <c r="P21" i="77" s="1"/>
  <c r="O21" i="77" s="1"/>
  <c r="L6" i="77"/>
  <c r="K7" i="77"/>
  <c r="L7" i="77"/>
  <c r="K8" i="77"/>
  <c r="P23" i="77" s="1"/>
  <c r="O23" i="77" s="1"/>
  <c r="L8" i="77"/>
  <c r="K9" i="77"/>
  <c r="L9" i="77"/>
  <c r="K10" i="77"/>
  <c r="L10" i="77"/>
  <c r="K12" i="77"/>
  <c r="L12" i="77"/>
  <c r="K13" i="77"/>
  <c r="L13" i="77"/>
  <c r="K14" i="77"/>
  <c r="L14" i="77"/>
  <c r="K15" i="77"/>
  <c r="L15" i="77"/>
  <c r="K16" i="77"/>
  <c r="L16" i="77"/>
  <c r="K18" i="77"/>
  <c r="L18" i="77"/>
  <c r="K19" i="77"/>
  <c r="L19" i="77"/>
  <c r="K24" i="77"/>
  <c r="L24" i="77"/>
  <c r="K25" i="77"/>
  <c r="L25" i="77"/>
  <c r="K26" i="77"/>
  <c r="L26" i="77"/>
  <c r="K27" i="77"/>
  <c r="P6" i="77" s="1"/>
  <c r="O6" i="77" s="1"/>
  <c r="L27" i="77"/>
  <c r="K28" i="77"/>
  <c r="L28" i="77"/>
  <c r="K29" i="77"/>
  <c r="L29" i="77"/>
  <c r="K30" i="77"/>
  <c r="L30" i="77"/>
  <c r="K31" i="77"/>
  <c r="L31" i="77"/>
  <c r="K32" i="77"/>
  <c r="L32" i="77"/>
  <c r="K33" i="77"/>
  <c r="L33" i="77"/>
  <c r="K34" i="77"/>
  <c r="L34" i="77"/>
  <c r="K35" i="77"/>
  <c r="L35" i="77"/>
  <c r="K36" i="77"/>
  <c r="P7" i="77" s="1"/>
  <c r="O7" i="77" s="1"/>
  <c r="L36" i="77"/>
  <c r="K37" i="77"/>
  <c r="P8" i="77" s="1"/>
  <c r="O8" i="77" s="1"/>
  <c r="L37" i="77"/>
  <c r="K38" i="77"/>
  <c r="P9" i="77" s="1"/>
  <c r="O9" i="77" s="1"/>
  <c r="L38" i="77"/>
  <c r="K39" i="77"/>
  <c r="L39" i="77"/>
  <c r="K40" i="77"/>
  <c r="P12" i="77" s="1"/>
  <c r="O12" i="77" s="1"/>
  <c r="L40" i="77"/>
  <c r="K41" i="77"/>
  <c r="L41" i="77"/>
  <c r="K42" i="77"/>
  <c r="L42" i="77"/>
  <c r="K43" i="77"/>
  <c r="P15" i="77" s="1"/>
  <c r="O15" i="77" s="1"/>
  <c r="L43" i="77"/>
  <c r="K44" i="77"/>
  <c r="P16" i="77" s="1"/>
  <c r="O16" i="77" s="1"/>
  <c r="L44" i="77"/>
  <c r="K45" i="77"/>
  <c r="L45" i="77"/>
  <c r="K46" i="77"/>
  <c r="L46" i="77"/>
  <c r="K47" i="77"/>
  <c r="L47" i="77"/>
  <c r="K48" i="77"/>
  <c r="L48" i="77"/>
  <c r="K49" i="77"/>
  <c r="L49" i="77"/>
  <c r="K50" i="77"/>
  <c r="L50" i="77"/>
  <c r="L17" i="77"/>
  <c r="K17" i="77"/>
  <c r="R5" i="77"/>
  <c r="R22" i="77"/>
  <c r="R2" i="77"/>
  <c r="R21" i="77"/>
  <c r="R20" i="77"/>
  <c r="R23" i="77"/>
  <c r="R4" i="77"/>
  <c r="R11" i="77"/>
  <c r="R3" i="77"/>
  <c r="R6" i="77"/>
  <c r="R7" i="77"/>
  <c r="R8" i="77"/>
  <c r="R9" i="77"/>
  <c r="R10" i="77"/>
  <c r="R12" i="77"/>
  <c r="R13" i="77"/>
  <c r="R14" i="77"/>
  <c r="R15" i="77"/>
  <c r="R16" i="77"/>
  <c r="R18" i="77"/>
  <c r="R19" i="77"/>
  <c r="R17" i="77"/>
  <c r="Q736" i="71"/>
  <c r="Q737" i="71"/>
  <c r="Q738" i="71"/>
  <c r="Q744" i="71"/>
  <c r="Q745" i="71"/>
  <c r="Q746" i="71"/>
  <c r="Q747" i="71"/>
  <c r="Q748" i="71"/>
  <c r="Q749" i="71"/>
  <c r="Q750" i="71"/>
  <c r="Q751" i="71"/>
  <c r="Q752" i="71"/>
  <c r="Q753" i="71"/>
  <c r="Q754" i="71"/>
  <c r="Q755" i="71"/>
  <c r="Q756" i="71"/>
  <c r="Q757" i="71"/>
  <c r="Q758" i="71"/>
  <c r="Q759" i="71"/>
  <c r="Q760" i="71"/>
  <c r="Q761" i="71"/>
  <c r="Q762" i="71"/>
  <c r="Q763" i="71"/>
  <c r="Q764" i="71"/>
  <c r="Q765" i="71"/>
  <c r="Q766" i="71"/>
  <c r="Q767" i="71"/>
  <c r="Q768" i="71"/>
  <c r="Q769" i="71"/>
  <c r="Q770" i="71"/>
  <c r="Q771" i="71"/>
  <c r="Q772" i="71"/>
  <c r="Q773" i="71"/>
  <c r="Q774" i="71"/>
  <c r="Q775" i="71"/>
  <c r="Q776" i="71"/>
  <c r="Q777" i="71"/>
  <c r="Q778" i="71"/>
  <c r="Q779" i="71"/>
  <c r="Q780" i="71"/>
  <c r="Q781" i="71"/>
  <c r="Q782" i="71"/>
  <c r="Q783" i="71"/>
  <c r="Q784" i="71"/>
  <c r="Q785" i="71"/>
  <c r="Q786" i="71"/>
  <c r="Q787" i="71"/>
  <c r="Q788" i="71"/>
  <c r="Q789" i="71"/>
  <c r="Q790" i="71"/>
  <c r="Q791" i="71"/>
  <c r="Q792" i="71"/>
  <c r="Q793" i="71"/>
  <c r="Q794" i="71"/>
  <c r="Q795" i="71"/>
  <c r="Q796" i="71"/>
  <c r="Q797" i="71"/>
  <c r="Q798" i="71"/>
  <c r="Q799" i="71"/>
  <c r="Q800" i="71"/>
  <c r="Q801" i="71"/>
  <c r="Q802" i="71"/>
  <c r="Q803" i="71"/>
  <c r="Q804" i="71"/>
  <c r="Q805" i="71"/>
  <c r="Q806" i="71"/>
  <c r="Q807" i="71"/>
  <c r="Q808" i="71"/>
  <c r="Q809" i="71"/>
  <c r="Q810" i="71"/>
  <c r="Q811" i="71"/>
  <c r="Q812" i="71"/>
  <c r="Q813" i="71"/>
  <c r="Q814" i="71"/>
  <c r="Q815" i="71"/>
  <c r="Q816" i="71"/>
  <c r="Q817" i="71"/>
  <c r="Q818" i="71"/>
  <c r="Q819" i="71"/>
  <c r="Q820" i="71"/>
  <c r="Q821" i="71"/>
  <c r="Q822" i="71"/>
  <c r="Q823" i="71"/>
  <c r="Q824" i="71"/>
  <c r="Q825" i="71"/>
  <c r="Q826" i="71"/>
  <c r="Q827" i="71"/>
  <c r="Q828" i="71"/>
  <c r="Q829" i="71"/>
  <c r="Q830" i="71"/>
  <c r="Q831" i="71"/>
  <c r="Q832" i="71"/>
  <c r="Q833" i="71"/>
  <c r="Q834" i="71"/>
  <c r="Q835" i="71"/>
  <c r="Q836" i="71"/>
  <c r="Q837" i="71"/>
  <c r="Q838" i="71"/>
  <c r="Q839" i="71"/>
  <c r="Q840" i="71"/>
  <c r="Q841" i="71"/>
  <c r="Q842" i="71"/>
  <c r="Q843" i="71"/>
  <c r="Q844" i="71"/>
  <c r="Q845" i="71"/>
  <c r="Q846" i="71"/>
  <c r="Q847" i="71"/>
  <c r="Q848" i="71"/>
  <c r="Q849" i="71"/>
  <c r="Q850" i="71"/>
  <c r="Q851" i="71"/>
  <c r="Q852" i="71"/>
  <c r="Q853" i="71"/>
  <c r="Q854" i="71"/>
  <c r="Q855" i="71"/>
  <c r="Q856" i="71"/>
  <c r="Q857" i="71"/>
  <c r="Q858" i="71"/>
  <c r="Q859" i="71"/>
  <c r="Q860" i="71"/>
  <c r="Q861" i="71"/>
  <c r="Q862" i="71"/>
  <c r="Q863" i="71"/>
  <c r="Q864" i="71"/>
  <c r="Q865" i="71"/>
  <c r="Q866" i="71"/>
  <c r="Q867" i="71"/>
  <c r="Q868" i="71"/>
  <c r="Q869" i="71"/>
  <c r="Q870" i="71"/>
  <c r="Q871" i="71"/>
  <c r="Q872" i="71"/>
  <c r="Q873" i="71"/>
  <c r="Q874" i="71"/>
  <c r="Q875" i="71"/>
  <c r="Q876" i="71"/>
  <c r="Q877" i="71"/>
  <c r="Q878" i="71"/>
  <c r="Q879" i="71"/>
  <c r="Q880" i="71"/>
  <c r="Q881" i="71"/>
  <c r="Q882" i="71"/>
  <c r="Q883" i="71"/>
  <c r="Q884" i="71"/>
  <c r="Q885" i="71"/>
  <c r="Q886" i="71"/>
  <c r="Q887" i="71"/>
  <c r="Q888" i="71"/>
  <c r="Q889" i="71"/>
  <c r="Q890" i="71"/>
  <c r="Q891" i="71"/>
  <c r="Q892" i="71"/>
  <c r="Q893" i="71"/>
  <c r="Q894" i="71"/>
  <c r="Q895" i="71"/>
  <c r="Q896" i="71"/>
  <c r="Q897" i="71"/>
  <c r="Q898" i="71"/>
  <c r="Q899" i="71"/>
  <c r="Q900" i="71"/>
  <c r="Q901" i="71"/>
  <c r="Q902" i="71"/>
  <c r="Q903" i="71"/>
  <c r="Q904" i="71"/>
  <c r="Q905" i="71"/>
  <c r="Q906" i="71"/>
  <c r="Q907" i="71"/>
  <c r="Q908" i="71"/>
  <c r="Q909" i="71"/>
  <c r="Q910" i="71"/>
  <c r="Q911" i="71"/>
  <c r="Q912" i="71"/>
  <c r="Q913" i="71"/>
  <c r="Q914" i="71"/>
  <c r="Q915" i="71"/>
  <c r="Q916" i="71"/>
  <c r="Q917" i="71"/>
  <c r="Q918" i="71"/>
  <c r="Q919" i="71"/>
  <c r="Q920" i="71"/>
  <c r="Q921" i="71"/>
  <c r="Q922" i="71"/>
  <c r="Q923" i="71"/>
  <c r="Q924" i="71"/>
  <c r="Q925" i="71"/>
  <c r="Q926" i="71"/>
  <c r="Q927" i="71"/>
  <c r="Q928" i="71"/>
  <c r="Q929" i="71"/>
  <c r="Q930" i="71"/>
  <c r="Q931" i="71"/>
  <c r="Q932" i="71"/>
  <c r="Q933" i="71"/>
  <c r="Q934" i="71"/>
  <c r="Q935" i="71"/>
  <c r="Q936" i="71"/>
  <c r="Q937" i="71"/>
  <c r="Q938" i="71"/>
  <c r="Q939" i="71"/>
  <c r="Q940" i="71"/>
  <c r="Q941" i="71"/>
  <c r="Q942" i="71"/>
  <c r="Q943" i="71"/>
  <c r="Q944" i="71"/>
  <c r="Q945" i="71"/>
  <c r="Q946" i="71"/>
  <c r="Q947" i="71"/>
  <c r="Q948" i="71"/>
  <c r="Q949" i="71"/>
  <c r="Q950" i="71"/>
  <c r="Q951" i="71"/>
  <c r="Q952" i="71"/>
  <c r="Q953" i="71"/>
  <c r="Q954" i="71"/>
  <c r="Q955" i="71"/>
  <c r="Q956" i="71"/>
  <c r="Q957" i="71"/>
  <c r="Q958" i="71"/>
  <c r="Q959" i="71"/>
  <c r="Q960" i="71"/>
  <c r="Q961" i="71"/>
  <c r="Q962" i="71"/>
  <c r="Q963" i="71"/>
  <c r="Q964" i="71"/>
  <c r="Q965" i="71"/>
  <c r="Q966" i="71"/>
  <c r="Q967" i="71"/>
  <c r="Q968" i="71"/>
  <c r="Q969" i="71"/>
  <c r="Q970" i="71"/>
  <c r="Q971" i="71"/>
  <c r="Q972" i="71"/>
  <c r="Q973" i="71"/>
  <c r="Q974" i="71"/>
  <c r="Q975" i="71"/>
  <c r="Q976" i="71"/>
  <c r="Q977" i="71"/>
  <c r="Q978" i="71"/>
  <c r="Q979" i="71"/>
  <c r="Q980" i="71"/>
  <c r="Q981" i="71"/>
  <c r="Q982" i="71"/>
  <c r="Q983" i="71"/>
  <c r="Q984" i="71"/>
  <c r="Q985" i="71"/>
  <c r="Q986" i="71"/>
  <c r="Q987" i="71"/>
  <c r="Q988" i="71"/>
  <c r="Q989" i="71"/>
  <c r="Q990" i="71"/>
  <c r="Q991" i="71"/>
  <c r="Q992" i="71"/>
  <c r="Q993" i="71"/>
  <c r="Q994" i="71"/>
  <c r="Q995" i="71"/>
  <c r="Q996" i="71"/>
  <c r="Q997" i="71"/>
  <c r="Q998" i="71"/>
  <c r="Q999" i="71"/>
  <c r="Q1000" i="71"/>
  <c r="Q1001" i="71"/>
  <c r="Q1002" i="71"/>
  <c r="Q1003" i="71"/>
  <c r="Q1004" i="71"/>
  <c r="Q1005" i="71"/>
  <c r="Q1006" i="71"/>
  <c r="Q1007" i="71"/>
  <c r="Q1008" i="71"/>
  <c r="Q1009" i="71"/>
  <c r="Q1010" i="71"/>
  <c r="Q1011" i="71"/>
  <c r="Q1012" i="71"/>
  <c r="Q1013" i="71"/>
  <c r="Q1014" i="71"/>
  <c r="Q1015" i="71"/>
  <c r="Q1016" i="71"/>
  <c r="Q1017" i="71"/>
  <c r="Q1018" i="71"/>
  <c r="Q1019" i="71"/>
  <c r="Q1020" i="71"/>
  <c r="Q1021" i="71"/>
  <c r="Q1022" i="71"/>
  <c r="Q1023" i="71"/>
  <c r="Q1024" i="71"/>
  <c r="Q1025" i="71"/>
  <c r="Q1026" i="71"/>
  <c r="Q1027" i="71"/>
  <c r="Q1028" i="71"/>
  <c r="Q1029" i="71"/>
  <c r="Q1030" i="71"/>
  <c r="Q1031" i="71"/>
  <c r="Q1032" i="71"/>
  <c r="Q1033" i="71"/>
  <c r="Q1034" i="71"/>
  <c r="Q1035" i="71"/>
  <c r="Q1036" i="71"/>
  <c r="Q1037" i="71"/>
  <c r="Q1038" i="71"/>
  <c r="Q1039" i="71"/>
  <c r="Q1040" i="71"/>
  <c r="Q1041" i="71"/>
  <c r="Q1042" i="71"/>
  <c r="Q1043" i="71"/>
  <c r="Q1044" i="71"/>
  <c r="Q1045" i="71"/>
  <c r="Q1046" i="71"/>
  <c r="Q1047" i="71"/>
  <c r="Q1048" i="71"/>
  <c r="Q1049" i="71"/>
  <c r="Q1050" i="71"/>
  <c r="Q1051" i="71"/>
  <c r="Q1052" i="71"/>
  <c r="Q1053" i="71"/>
  <c r="Q1054" i="71"/>
  <c r="Q1055" i="71"/>
  <c r="Q1056" i="71"/>
  <c r="Q1057" i="71"/>
  <c r="Q1058" i="71"/>
  <c r="Q1059" i="71"/>
  <c r="Q1060" i="71"/>
  <c r="Q1061" i="71"/>
  <c r="Q1062" i="71"/>
  <c r="Q1063" i="71"/>
  <c r="Q1064" i="71"/>
  <c r="Q1065" i="71"/>
  <c r="Q1066" i="71"/>
  <c r="Q1067" i="71"/>
  <c r="Q1068" i="71"/>
  <c r="Q1069" i="71"/>
  <c r="Q1070" i="71"/>
  <c r="Q1073" i="71"/>
  <c r="Q1074" i="71"/>
  <c r="Q1075" i="71"/>
  <c r="Q1076" i="71"/>
  <c r="Q1077" i="71"/>
  <c r="Q1078" i="71"/>
  <c r="Q1079" i="71"/>
  <c r="Q1080" i="71"/>
  <c r="Q1081" i="71"/>
  <c r="Q1082" i="71"/>
  <c r="Q1083" i="71"/>
  <c r="Q1084" i="71"/>
  <c r="Q1085" i="71"/>
  <c r="Q1086" i="71"/>
  <c r="Q1087" i="71"/>
  <c r="Q1088" i="71"/>
  <c r="Q1089" i="71"/>
  <c r="Q1090" i="71"/>
  <c r="Q1091" i="71"/>
  <c r="Q1092" i="71"/>
  <c r="Q1093" i="71"/>
  <c r="Q1094" i="71"/>
  <c r="Q1095" i="71"/>
  <c r="Q1096" i="71"/>
  <c r="Q1097" i="71"/>
  <c r="Q1098" i="71"/>
  <c r="Q1099" i="71"/>
  <c r="Q1100" i="71"/>
  <c r="Q1101" i="71"/>
  <c r="Q1102" i="71"/>
  <c r="Q1103" i="71"/>
  <c r="Q1104" i="71"/>
  <c r="Q1105" i="71"/>
  <c r="Q1106" i="71"/>
  <c r="Q1107" i="71"/>
  <c r="Q1108" i="71"/>
  <c r="Q1109" i="71"/>
  <c r="Q1110" i="71"/>
  <c r="Q1111" i="71"/>
  <c r="Q1112" i="71"/>
  <c r="Q1113" i="71"/>
  <c r="Q1114" i="71"/>
  <c r="Q1115" i="71"/>
  <c r="Q1116" i="71"/>
  <c r="Q1117" i="71"/>
  <c r="Q1118" i="71"/>
  <c r="Q1119" i="71"/>
  <c r="Q1120" i="71"/>
  <c r="Q1121" i="71"/>
  <c r="Q1122" i="71"/>
  <c r="Q1123" i="71"/>
  <c r="Q1124" i="71"/>
  <c r="Q1125" i="71"/>
  <c r="Q1126" i="71"/>
  <c r="Q1127" i="71"/>
  <c r="Q1128" i="71"/>
  <c r="Q1129" i="71"/>
  <c r="Q1130" i="71"/>
  <c r="Q1131" i="71"/>
  <c r="Q1132" i="71"/>
  <c r="Q1133" i="71"/>
  <c r="Q1134" i="71"/>
  <c r="Q1135" i="71"/>
  <c r="Q1136" i="71"/>
  <c r="Q1137" i="71"/>
  <c r="Q1138" i="71"/>
  <c r="Q1139" i="71"/>
  <c r="Q1140" i="71"/>
  <c r="Q1141" i="71"/>
  <c r="Q1142" i="71"/>
  <c r="Q1143" i="71"/>
  <c r="Q1144" i="71"/>
  <c r="Q1145" i="71"/>
  <c r="Q1146" i="71"/>
  <c r="Q1147" i="71"/>
  <c r="Q1148" i="71"/>
  <c r="Q1149" i="71"/>
  <c r="Q1150" i="71"/>
  <c r="Q1151" i="71"/>
  <c r="Q1152" i="71"/>
  <c r="Q1153" i="71"/>
  <c r="Q1154" i="71"/>
  <c r="Q1155" i="71"/>
  <c r="Q1156" i="71"/>
  <c r="Q1157" i="71"/>
  <c r="Q1158" i="71"/>
  <c r="Q1159" i="71"/>
  <c r="Q1160" i="71"/>
  <c r="Q1161" i="71"/>
  <c r="Q1162" i="71"/>
  <c r="Q1163" i="71"/>
  <c r="Q1164" i="71"/>
  <c r="Q1165" i="71"/>
  <c r="Q1166" i="71"/>
  <c r="Q1167" i="71"/>
  <c r="Q1168" i="71"/>
  <c r="Q1169" i="71"/>
  <c r="Q1170" i="71"/>
  <c r="Q1171" i="71"/>
  <c r="Q1172" i="71"/>
  <c r="Q1173" i="71"/>
  <c r="Q1174" i="71"/>
  <c r="Q1175" i="71"/>
  <c r="Q1176" i="71"/>
  <c r="Q1177" i="71"/>
  <c r="Q1178" i="71"/>
  <c r="Q1179" i="71"/>
  <c r="Q1180" i="71"/>
  <c r="Q1181" i="71"/>
  <c r="Q1182" i="71"/>
  <c r="Q1183" i="71"/>
  <c r="Q1184" i="71"/>
  <c r="Q1185" i="71"/>
  <c r="Q1186" i="71"/>
  <c r="Q1187" i="71"/>
  <c r="Q1188" i="71"/>
  <c r="Q1189" i="71"/>
  <c r="Q1190" i="71"/>
  <c r="Q1191" i="71"/>
  <c r="Q1192" i="71"/>
  <c r="Q1193" i="71"/>
  <c r="Q1194" i="71"/>
  <c r="Q1195" i="71"/>
  <c r="Q1196" i="71"/>
  <c r="Q1197" i="71"/>
  <c r="Q1198" i="71"/>
  <c r="Q1199" i="71"/>
  <c r="Q1200" i="71"/>
  <c r="Q1201" i="71"/>
  <c r="Q1202" i="71"/>
  <c r="Q1203" i="71"/>
  <c r="Q1204" i="71"/>
  <c r="Q1205" i="71"/>
  <c r="Q1206" i="71"/>
  <c r="Q1207" i="71"/>
  <c r="Q1208" i="71"/>
  <c r="Q1209" i="71"/>
  <c r="Q1210" i="71"/>
  <c r="Q1211" i="71"/>
  <c r="Q1212" i="71"/>
  <c r="Q1213" i="71"/>
  <c r="Q1214" i="71"/>
  <c r="Q1215" i="71"/>
  <c r="Q1216" i="71"/>
  <c r="Q1217" i="71"/>
  <c r="Q1218" i="71"/>
  <c r="Q1219" i="71"/>
  <c r="Q1220" i="71"/>
  <c r="Q1221" i="71"/>
  <c r="Q1222" i="71"/>
  <c r="Q1223" i="71"/>
  <c r="Q1224" i="71"/>
  <c r="Q1225" i="71"/>
  <c r="Q1226" i="71"/>
  <c r="Q1227" i="71"/>
  <c r="Q1228" i="71"/>
  <c r="Q1229" i="71"/>
  <c r="Q1230" i="71"/>
  <c r="Q1231" i="71"/>
  <c r="Q1232" i="71"/>
  <c r="Q1233" i="71"/>
  <c r="Q1234" i="71"/>
  <c r="Q1235" i="71"/>
  <c r="Q1236" i="71"/>
  <c r="Q1237" i="71"/>
  <c r="Q1238" i="71"/>
  <c r="Q1239" i="71"/>
  <c r="Q1240" i="71"/>
  <c r="Q1241" i="71"/>
  <c r="Q1242" i="71"/>
  <c r="Q1243" i="71"/>
  <c r="Q1244" i="71"/>
  <c r="Q1245" i="71"/>
  <c r="Q1246" i="71"/>
  <c r="Q1247" i="71"/>
  <c r="Q1248" i="71"/>
  <c r="Q1249" i="71"/>
  <c r="Q1250" i="71"/>
  <c r="Q1251" i="71"/>
  <c r="Q1252" i="71"/>
  <c r="Q1253" i="71"/>
  <c r="Q1254" i="71"/>
  <c r="Q1255" i="71"/>
  <c r="Q1256" i="71"/>
  <c r="Q1257" i="71"/>
  <c r="Q1258" i="71"/>
  <c r="Q1260" i="71"/>
  <c r="Q1261" i="71"/>
  <c r="Q1262" i="71"/>
  <c r="Q1263" i="71"/>
  <c r="Q1264" i="71"/>
  <c r="Q1265" i="71"/>
  <c r="Q1266" i="71"/>
  <c r="Q1267" i="71"/>
  <c r="Q1268" i="71"/>
  <c r="Q1269" i="71"/>
  <c r="Q1270" i="71"/>
  <c r="Q1271" i="71"/>
  <c r="Q1272" i="71"/>
  <c r="Q1273" i="71"/>
  <c r="Q1274" i="71"/>
  <c r="Q1275" i="71"/>
  <c r="Q1276" i="71"/>
  <c r="Q1277" i="71"/>
  <c r="Q1278" i="71"/>
  <c r="Q1279" i="71"/>
  <c r="Q1280" i="71"/>
  <c r="Q1281" i="71"/>
  <c r="Q1282" i="71"/>
  <c r="Q1283" i="71"/>
  <c r="Q1284" i="71"/>
  <c r="Q1285" i="71"/>
  <c r="Q1286" i="71"/>
  <c r="Q1287" i="71"/>
  <c r="Q1288" i="71"/>
  <c r="Q1289" i="71"/>
  <c r="Q1290" i="71"/>
  <c r="Q1291" i="71"/>
  <c r="Q1292" i="71"/>
  <c r="Q1293" i="71"/>
  <c r="Q1294" i="71"/>
  <c r="Q1295" i="71"/>
  <c r="Q1296" i="71"/>
  <c r="Q1297" i="71"/>
  <c r="Q1298" i="71"/>
  <c r="Q1299" i="71"/>
  <c r="Q1300" i="71"/>
  <c r="Q1301" i="71"/>
  <c r="Q1302" i="71"/>
  <c r="Q1303" i="71"/>
  <c r="Q1304" i="71"/>
  <c r="Q1305" i="71"/>
  <c r="Q1306" i="71"/>
  <c r="Q1307" i="71"/>
  <c r="Q1308" i="71"/>
  <c r="Q1309" i="71"/>
  <c r="Q1310" i="71"/>
  <c r="Q1311" i="71"/>
  <c r="Q1312" i="71"/>
  <c r="Q1313" i="71"/>
  <c r="Q1314" i="71"/>
  <c r="Q1315" i="71"/>
  <c r="Q1316" i="71"/>
  <c r="Q1317" i="71"/>
  <c r="Q1318" i="71"/>
  <c r="Q1319" i="71"/>
  <c r="Q1320" i="71"/>
  <c r="Q1321" i="71"/>
  <c r="Q1322" i="71"/>
  <c r="Q1323" i="71"/>
  <c r="Q1324" i="71"/>
  <c r="Q1325" i="71"/>
  <c r="Q1326" i="71"/>
  <c r="Q1327" i="71"/>
  <c r="Q1328" i="71"/>
  <c r="Q1329" i="71"/>
  <c r="Q1330" i="71"/>
  <c r="Q1331" i="71"/>
  <c r="Q1332" i="71"/>
  <c r="Q1333" i="71"/>
  <c r="Q1334" i="71"/>
  <c r="Q1335" i="71"/>
  <c r="Q1336" i="71"/>
  <c r="Q1337" i="71"/>
  <c r="Q1338" i="71"/>
  <c r="Q1339" i="71"/>
  <c r="Q1340" i="71"/>
  <c r="Q1341" i="71"/>
  <c r="Q1342" i="71"/>
  <c r="Q1343" i="71"/>
  <c r="Q1344" i="71"/>
  <c r="Q1345" i="71"/>
  <c r="Q1346" i="71"/>
  <c r="Q1347" i="71"/>
  <c r="Q1348" i="71"/>
  <c r="Q1349" i="71"/>
  <c r="Q1350" i="71"/>
  <c r="Q1351" i="71"/>
  <c r="Q1352" i="71"/>
  <c r="Q1353" i="71"/>
  <c r="Q1354" i="71"/>
  <c r="Q1355" i="71"/>
  <c r="Q1356" i="71"/>
  <c r="Q1357" i="71"/>
  <c r="Q1358" i="71"/>
  <c r="Q1359" i="71"/>
  <c r="Q1360" i="71"/>
  <c r="Q1362" i="71"/>
  <c r="Q1363" i="71"/>
  <c r="Q1364" i="71"/>
  <c r="Q1365" i="71"/>
  <c r="Q1366" i="71"/>
  <c r="Q1367" i="71"/>
  <c r="Q1368" i="71"/>
  <c r="Q1369" i="71"/>
  <c r="Q1370" i="71"/>
  <c r="Q1371" i="71"/>
  <c r="Q1372" i="71"/>
  <c r="Q1373" i="71"/>
  <c r="Q1374" i="71"/>
  <c r="Q1376" i="71"/>
  <c r="Q1377" i="71"/>
  <c r="Q1378" i="71"/>
  <c r="Q1379" i="71"/>
  <c r="Q1380" i="71"/>
  <c r="Q1381" i="71"/>
  <c r="Q1382" i="71"/>
  <c r="Q1383" i="71"/>
  <c r="Q1384" i="71"/>
  <c r="Q1385" i="71"/>
  <c r="Q1386" i="71"/>
  <c r="Q1387" i="71"/>
  <c r="Q1388" i="71"/>
  <c r="Q1389" i="71"/>
  <c r="Q1390" i="71"/>
  <c r="Q1391" i="71"/>
  <c r="Q1392" i="71"/>
  <c r="Q1393" i="71"/>
  <c r="Q1394" i="71"/>
  <c r="Q1395" i="71"/>
  <c r="Q1396" i="71"/>
  <c r="Q1397" i="71"/>
  <c r="Q1398" i="71"/>
  <c r="Q1399" i="71"/>
  <c r="Q1400" i="71"/>
  <c r="Q1401" i="71"/>
  <c r="Q1402" i="71"/>
  <c r="Q1403" i="71"/>
  <c r="Q1404" i="71"/>
  <c r="Q1405" i="71"/>
  <c r="Q1406" i="71"/>
  <c r="Q1407" i="71"/>
  <c r="Q1408" i="71"/>
  <c r="Q1409" i="71"/>
  <c r="Q1411" i="71"/>
  <c r="Q1412" i="71"/>
  <c r="Q1413" i="71"/>
  <c r="Q1414" i="71"/>
  <c r="Q1415" i="71"/>
  <c r="Q1416" i="71"/>
  <c r="Q1417" i="71"/>
  <c r="Q1418" i="71"/>
  <c r="Q1419" i="71"/>
  <c r="Q1420" i="71"/>
  <c r="Q1421" i="71"/>
  <c r="Q1422" i="71"/>
  <c r="Q1423" i="71"/>
  <c r="Q1424" i="71"/>
  <c r="Q1425" i="71"/>
  <c r="Q1426" i="71"/>
  <c r="Q1427" i="71"/>
  <c r="Q1428" i="71"/>
  <c r="Q1429" i="71"/>
  <c r="Q1430" i="71"/>
  <c r="Q1431" i="71"/>
  <c r="Q1432" i="71"/>
  <c r="Q1433" i="71"/>
  <c r="Q1434" i="71"/>
  <c r="Q1435" i="71"/>
  <c r="Q1436" i="71"/>
  <c r="Q1437" i="71"/>
  <c r="Q1438" i="71"/>
  <c r="Q1439" i="71"/>
  <c r="Q1440" i="71"/>
  <c r="Q1441" i="71"/>
  <c r="Q1442" i="71"/>
  <c r="Q1443" i="71"/>
  <c r="Q1444" i="71"/>
  <c r="Q1445" i="71"/>
  <c r="Q1447" i="71"/>
  <c r="Q1448" i="71"/>
  <c r="Q1449" i="71"/>
  <c r="Q1450" i="71"/>
  <c r="Q1451" i="71"/>
  <c r="Q1452" i="71"/>
  <c r="Q1453" i="71"/>
  <c r="Q1454" i="71"/>
  <c r="Q1455" i="71"/>
  <c r="Q1456" i="71"/>
  <c r="Q1457" i="71"/>
  <c r="Q1458" i="71"/>
  <c r="Q1459" i="71"/>
  <c r="Q1460" i="71"/>
  <c r="Q1461" i="71"/>
  <c r="Q1462" i="71"/>
  <c r="Q1463" i="71"/>
  <c r="Q1464" i="71"/>
  <c r="Q1465" i="71"/>
  <c r="Q1466" i="71"/>
  <c r="Q1467" i="71"/>
  <c r="Q1468" i="71"/>
  <c r="Q1469" i="71"/>
  <c r="Q1470" i="71"/>
  <c r="Q1471" i="71"/>
  <c r="Q1472" i="71"/>
  <c r="Q1473" i="71"/>
  <c r="Q1474" i="71"/>
  <c r="Q1475" i="71"/>
  <c r="Q1476" i="71"/>
  <c r="Q1477" i="71"/>
  <c r="Q1478" i="71"/>
  <c r="Q1479" i="71"/>
  <c r="Q1480" i="71"/>
  <c r="J3" i="75"/>
  <c r="J4" i="75"/>
  <c r="J5" i="75"/>
  <c r="J6" i="75"/>
  <c r="J7" i="75"/>
  <c r="J8" i="75"/>
  <c r="J9" i="75"/>
  <c r="J10" i="75"/>
  <c r="J11" i="75"/>
  <c r="J12" i="75"/>
  <c r="J13" i="75"/>
  <c r="J14" i="75"/>
  <c r="J15" i="75"/>
  <c r="J16" i="75"/>
  <c r="J17" i="75"/>
  <c r="J18" i="75"/>
  <c r="J19" i="75"/>
  <c r="J20" i="75"/>
  <c r="J21" i="75"/>
  <c r="J22" i="75"/>
  <c r="J23" i="75"/>
  <c r="J24" i="75"/>
  <c r="J25" i="75"/>
  <c r="J26" i="75"/>
  <c r="J27" i="75"/>
  <c r="J28" i="75"/>
  <c r="J29" i="75"/>
  <c r="J30" i="75"/>
  <c r="J31" i="75"/>
  <c r="J32" i="75"/>
  <c r="J33" i="75"/>
  <c r="J34" i="75"/>
  <c r="J35" i="75"/>
  <c r="J36" i="75"/>
  <c r="J37" i="75"/>
  <c r="J38" i="75"/>
  <c r="J39" i="75"/>
  <c r="J40" i="75"/>
  <c r="J41" i="75"/>
  <c r="J42" i="75"/>
  <c r="J43" i="75"/>
  <c r="J44" i="75"/>
  <c r="J45" i="75"/>
  <c r="J46" i="75"/>
  <c r="J47" i="75"/>
  <c r="J48" i="75"/>
  <c r="J49" i="75"/>
  <c r="J50" i="75"/>
  <c r="J51" i="75"/>
  <c r="J52" i="75"/>
  <c r="J53" i="75"/>
  <c r="J54" i="75"/>
  <c r="J55" i="75"/>
  <c r="J56" i="75"/>
  <c r="J57" i="75"/>
  <c r="J58" i="75"/>
  <c r="J59" i="75"/>
  <c r="J60" i="75"/>
  <c r="J61" i="75"/>
  <c r="J62" i="75"/>
  <c r="J63" i="75"/>
  <c r="J64" i="75"/>
  <c r="J65" i="75"/>
  <c r="J66" i="75"/>
  <c r="J67" i="75"/>
  <c r="J68" i="75"/>
  <c r="J69" i="75"/>
  <c r="J70" i="75"/>
  <c r="J71" i="75"/>
  <c r="J72" i="75"/>
  <c r="J73" i="75"/>
  <c r="J74" i="75"/>
  <c r="J75" i="75"/>
  <c r="J76" i="75"/>
  <c r="J77" i="75"/>
  <c r="J78" i="75"/>
  <c r="J79" i="75"/>
  <c r="J80" i="75"/>
  <c r="J81" i="75"/>
  <c r="J82" i="75"/>
  <c r="J83" i="75"/>
  <c r="J84" i="75"/>
  <c r="J85" i="75"/>
  <c r="J86" i="75"/>
  <c r="J87" i="75"/>
  <c r="J88" i="75"/>
  <c r="J89" i="75"/>
  <c r="J90" i="75"/>
  <c r="J91" i="75"/>
  <c r="J92" i="75"/>
  <c r="J93" i="75"/>
  <c r="J94" i="75"/>
  <c r="J95" i="75"/>
  <c r="J96" i="75"/>
  <c r="J97" i="75"/>
  <c r="J98" i="75"/>
  <c r="J99" i="75"/>
  <c r="J100" i="75"/>
  <c r="J101" i="75"/>
  <c r="J102" i="75"/>
  <c r="J103" i="75"/>
  <c r="J104" i="75"/>
  <c r="J105" i="75"/>
  <c r="J106" i="75"/>
  <c r="J107" i="75"/>
  <c r="J108" i="75"/>
  <c r="J109" i="75"/>
  <c r="J110" i="75"/>
  <c r="J111" i="75"/>
  <c r="J112" i="75"/>
  <c r="J113" i="75"/>
  <c r="J114" i="75"/>
  <c r="J115" i="75"/>
  <c r="J116" i="75"/>
  <c r="J117" i="75"/>
  <c r="J118" i="75"/>
  <c r="J119" i="75"/>
  <c r="J120" i="75"/>
  <c r="J121" i="75"/>
  <c r="J122" i="75"/>
  <c r="J123" i="75"/>
  <c r="J124" i="75"/>
  <c r="J125" i="75"/>
  <c r="J126" i="75"/>
  <c r="J127" i="75"/>
  <c r="J128" i="75"/>
  <c r="J129" i="75"/>
  <c r="J130" i="75"/>
  <c r="J131" i="75"/>
  <c r="J132" i="75"/>
  <c r="J133" i="75"/>
  <c r="J134" i="75"/>
  <c r="J135" i="75"/>
  <c r="J136" i="75"/>
  <c r="J137" i="75"/>
  <c r="J138" i="75"/>
  <c r="J139" i="75"/>
  <c r="J140" i="75"/>
  <c r="J141" i="75"/>
  <c r="J142" i="75"/>
  <c r="J143" i="75"/>
  <c r="J144" i="75"/>
  <c r="J145" i="75"/>
  <c r="J146" i="75"/>
  <c r="J147" i="75"/>
  <c r="J148" i="75"/>
  <c r="J149" i="75"/>
  <c r="J150" i="75"/>
  <c r="J151" i="75"/>
  <c r="J152" i="75"/>
  <c r="J153" i="75"/>
  <c r="J154" i="75"/>
  <c r="J155" i="75"/>
  <c r="J156" i="75"/>
  <c r="J157" i="75"/>
  <c r="J158" i="75"/>
  <c r="J159" i="75"/>
  <c r="J160" i="75"/>
  <c r="J161" i="75"/>
  <c r="J162" i="75"/>
  <c r="J163" i="75"/>
  <c r="J164" i="75"/>
  <c r="J165" i="75"/>
  <c r="J166" i="75"/>
  <c r="J167" i="75"/>
  <c r="J168" i="75"/>
  <c r="J169" i="75"/>
  <c r="J170" i="75"/>
  <c r="J171" i="75"/>
  <c r="J172" i="75"/>
  <c r="J173" i="75"/>
  <c r="J174" i="75"/>
  <c r="J175" i="75"/>
  <c r="J176" i="75"/>
  <c r="J177" i="75"/>
  <c r="J178" i="75"/>
  <c r="J179" i="75"/>
  <c r="J180" i="75"/>
  <c r="J181" i="75"/>
  <c r="J182" i="75"/>
  <c r="J183" i="75"/>
  <c r="J184" i="75"/>
  <c r="J185" i="75"/>
  <c r="J186" i="75"/>
  <c r="J187" i="75"/>
  <c r="J188" i="75"/>
  <c r="J189" i="75"/>
  <c r="J190" i="75"/>
  <c r="J191" i="75"/>
  <c r="J192" i="75"/>
  <c r="J193" i="75"/>
  <c r="J194" i="75"/>
  <c r="J195" i="75"/>
  <c r="J196" i="75"/>
  <c r="J197" i="75"/>
  <c r="J198" i="75"/>
  <c r="J199" i="75"/>
  <c r="J200" i="75"/>
  <c r="J201" i="75"/>
  <c r="J202" i="75"/>
  <c r="J203" i="75"/>
  <c r="J204" i="75"/>
  <c r="J205" i="75"/>
  <c r="J206" i="75"/>
  <c r="J207" i="75"/>
  <c r="J208" i="75"/>
  <c r="J209" i="75"/>
  <c r="J210" i="75"/>
  <c r="J211" i="75"/>
  <c r="J212" i="75"/>
  <c r="J213" i="75"/>
  <c r="J214" i="75"/>
  <c r="J215" i="75"/>
  <c r="J216" i="75"/>
  <c r="J217" i="75"/>
  <c r="J218" i="75"/>
  <c r="J219" i="75"/>
  <c r="J220" i="75"/>
  <c r="J221" i="75"/>
  <c r="J222" i="75"/>
  <c r="J223" i="75"/>
  <c r="J224" i="75"/>
  <c r="J225" i="75"/>
  <c r="J226" i="75"/>
  <c r="J227" i="75"/>
  <c r="J228" i="75"/>
  <c r="J229" i="75"/>
  <c r="J230" i="75"/>
  <c r="J231" i="75"/>
  <c r="J232" i="75"/>
  <c r="J233" i="75"/>
  <c r="J234" i="75"/>
  <c r="J235" i="75"/>
  <c r="J236" i="75"/>
  <c r="J237" i="75"/>
  <c r="J238" i="75"/>
  <c r="J239" i="75"/>
  <c r="J240" i="75"/>
  <c r="J241" i="75"/>
  <c r="J242" i="75"/>
  <c r="J243" i="75"/>
  <c r="J244" i="75"/>
  <c r="J245" i="75"/>
  <c r="J246" i="75"/>
  <c r="J247" i="75"/>
  <c r="J248" i="75"/>
  <c r="J249" i="75"/>
  <c r="J250" i="75"/>
  <c r="J251" i="75"/>
  <c r="J252" i="75"/>
  <c r="J253" i="75"/>
  <c r="J254" i="75"/>
  <c r="J255" i="75"/>
  <c r="J256" i="75"/>
  <c r="J257" i="75"/>
  <c r="J258" i="75"/>
  <c r="J259" i="75"/>
  <c r="J260" i="75"/>
  <c r="J261" i="75"/>
  <c r="J262" i="75"/>
  <c r="J263" i="75"/>
  <c r="J264" i="75"/>
  <c r="J265" i="75"/>
  <c r="J266" i="75"/>
  <c r="J267" i="75"/>
  <c r="J268" i="75"/>
  <c r="J269" i="75"/>
  <c r="J270" i="75"/>
  <c r="J271" i="75"/>
  <c r="J272" i="75"/>
  <c r="J273" i="75"/>
  <c r="J274" i="75"/>
  <c r="J275" i="75"/>
  <c r="J276" i="75"/>
  <c r="J277" i="75"/>
  <c r="J278" i="75"/>
  <c r="J279" i="75"/>
  <c r="J280" i="75"/>
  <c r="J281" i="75"/>
  <c r="J282" i="75"/>
  <c r="J283" i="75"/>
  <c r="J284" i="75"/>
  <c r="J285" i="75"/>
  <c r="J286" i="75"/>
  <c r="J287" i="75"/>
  <c r="J288" i="75"/>
  <c r="J289" i="75"/>
  <c r="J290" i="75"/>
  <c r="J291" i="75"/>
  <c r="J292" i="75"/>
  <c r="J293" i="75"/>
  <c r="J294" i="75"/>
  <c r="J295" i="75"/>
  <c r="J296" i="75"/>
  <c r="J297" i="75"/>
  <c r="J298" i="75"/>
  <c r="J299" i="75"/>
  <c r="J300" i="75"/>
  <c r="J301" i="75"/>
  <c r="J302" i="75"/>
  <c r="J303" i="75"/>
  <c r="J304" i="75"/>
  <c r="J305" i="75"/>
  <c r="J306" i="75"/>
  <c r="J307" i="75"/>
  <c r="J308" i="75"/>
  <c r="J309" i="75"/>
  <c r="J310" i="75"/>
  <c r="J311" i="75"/>
  <c r="J312" i="75"/>
  <c r="J313" i="75"/>
  <c r="J314" i="75"/>
  <c r="J315" i="75"/>
  <c r="J316" i="75"/>
  <c r="J317" i="75"/>
  <c r="J318" i="75"/>
  <c r="J319" i="75"/>
  <c r="J320" i="75"/>
  <c r="J321" i="75"/>
  <c r="J322" i="75"/>
  <c r="J323" i="75"/>
  <c r="J324" i="75"/>
  <c r="J325" i="75"/>
  <c r="J326" i="75"/>
  <c r="J327" i="75"/>
  <c r="J328" i="75"/>
  <c r="J329" i="75"/>
  <c r="J330" i="75"/>
  <c r="J331" i="75"/>
  <c r="J332" i="75"/>
  <c r="J333" i="75"/>
  <c r="J334" i="75"/>
  <c r="J335" i="75"/>
  <c r="J336" i="75"/>
  <c r="J337" i="75"/>
  <c r="J338" i="75"/>
  <c r="J339" i="75"/>
  <c r="J340" i="75"/>
  <c r="J341" i="75"/>
  <c r="J342" i="75"/>
  <c r="J343" i="75"/>
  <c r="J344" i="75"/>
  <c r="J345" i="75"/>
  <c r="J346" i="75"/>
  <c r="J347" i="75"/>
  <c r="J348" i="75"/>
  <c r="J349" i="75"/>
  <c r="J350" i="75"/>
  <c r="J351" i="75"/>
  <c r="J352" i="75"/>
  <c r="J353" i="75"/>
  <c r="J354" i="75"/>
  <c r="J355" i="75"/>
  <c r="J356" i="75"/>
  <c r="J357" i="75"/>
  <c r="J358" i="75"/>
  <c r="J359" i="75"/>
  <c r="J360" i="75"/>
  <c r="J361" i="75"/>
  <c r="J362" i="75"/>
  <c r="J363" i="75"/>
  <c r="J364" i="75"/>
  <c r="J365" i="75"/>
  <c r="J366" i="75"/>
  <c r="J367" i="75"/>
  <c r="J368" i="75"/>
  <c r="J369" i="75"/>
  <c r="J370" i="75"/>
  <c r="J371" i="75"/>
  <c r="J372" i="75"/>
  <c r="J373" i="75"/>
  <c r="J374" i="75"/>
  <c r="J375" i="75"/>
  <c r="J376" i="75"/>
  <c r="J377" i="75"/>
  <c r="J378" i="75"/>
  <c r="J379" i="75"/>
  <c r="J380" i="75"/>
  <c r="J381" i="75"/>
  <c r="J382" i="75"/>
  <c r="J383" i="75"/>
  <c r="J384" i="75"/>
  <c r="J385" i="75"/>
  <c r="J386" i="75"/>
  <c r="J387" i="75"/>
  <c r="J388" i="75"/>
  <c r="J389" i="75"/>
  <c r="J390" i="75"/>
  <c r="J391" i="75"/>
  <c r="J392" i="75"/>
  <c r="J393" i="75"/>
  <c r="J394" i="75"/>
  <c r="J395" i="75"/>
  <c r="J396" i="75"/>
  <c r="J397" i="75"/>
  <c r="J398" i="75"/>
  <c r="J399" i="75"/>
  <c r="J400" i="75"/>
  <c r="J401" i="75"/>
  <c r="J402" i="75"/>
  <c r="J403" i="75"/>
  <c r="J404" i="75"/>
  <c r="J405" i="75"/>
  <c r="J406" i="75"/>
  <c r="J407" i="75"/>
  <c r="J408" i="75"/>
  <c r="J409" i="75"/>
  <c r="J410" i="75"/>
  <c r="J411" i="75"/>
  <c r="J412" i="75"/>
  <c r="J413" i="75"/>
  <c r="J414" i="75"/>
  <c r="J415" i="75"/>
  <c r="J416" i="75"/>
  <c r="J417" i="75"/>
  <c r="J418" i="75"/>
  <c r="J419" i="75"/>
  <c r="J420" i="75"/>
  <c r="J421" i="75"/>
  <c r="J422" i="75"/>
  <c r="J423" i="75"/>
  <c r="J424" i="75"/>
  <c r="J425" i="75"/>
  <c r="J426" i="75"/>
  <c r="J427" i="75"/>
  <c r="J428" i="75"/>
  <c r="J429" i="75"/>
  <c r="J430" i="75"/>
  <c r="J431" i="75"/>
  <c r="J432" i="75"/>
  <c r="J433" i="75"/>
  <c r="J434" i="75"/>
  <c r="J435" i="75"/>
  <c r="J436" i="75"/>
  <c r="J437" i="75"/>
  <c r="J438" i="75"/>
  <c r="J439" i="75"/>
  <c r="J440" i="75"/>
  <c r="J441" i="75"/>
  <c r="J442" i="75"/>
  <c r="J443" i="75"/>
  <c r="J444" i="75"/>
  <c r="J445" i="75"/>
  <c r="J446" i="75"/>
  <c r="J447" i="75"/>
  <c r="J448" i="75"/>
  <c r="J449" i="75"/>
  <c r="J450" i="75"/>
  <c r="J451" i="75"/>
  <c r="J452" i="75"/>
  <c r="J453" i="75"/>
  <c r="J454" i="75"/>
  <c r="J455" i="75"/>
  <c r="J456" i="75"/>
  <c r="J457" i="75"/>
  <c r="J458" i="75"/>
  <c r="J459" i="75"/>
  <c r="J460" i="75"/>
  <c r="J461" i="75"/>
  <c r="J462" i="75"/>
  <c r="J463" i="75"/>
  <c r="J464" i="75"/>
  <c r="J465" i="75"/>
  <c r="J466" i="75"/>
  <c r="J467" i="75"/>
  <c r="J468" i="75"/>
  <c r="J469" i="75"/>
  <c r="J470" i="75"/>
  <c r="J471" i="75"/>
  <c r="J472" i="75"/>
  <c r="J473" i="75"/>
  <c r="J474" i="75"/>
  <c r="J475" i="75"/>
  <c r="J476" i="75"/>
  <c r="J477" i="75"/>
  <c r="J478" i="75"/>
  <c r="J479" i="75"/>
  <c r="J480" i="75"/>
  <c r="J481" i="75"/>
  <c r="J482" i="75"/>
  <c r="J483" i="75"/>
  <c r="J484" i="75"/>
  <c r="J485" i="75"/>
  <c r="J486" i="75"/>
  <c r="J487" i="75"/>
  <c r="J488" i="75"/>
  <c r="J489" i="75"/>
  <c r="J490" i="75"/>
  <c r="J491" i="75"/>
  <c r="J492" i="75"/>
  <c r="J493" i="75"/>
  <c r="J494" i="75"/>
  <c r="J495" i="75"/>
  <c r="J496" i="75"/>
  <c r="J497" i="75"/>
  <c r="J498" i="75"/>
  <c r="J499" i="75"/>
  <c r="J500" i="75"/>
  <c r="J501" i="75"/>
  <c r="J502" i="75"/>
  <c r="J503" i="75"/>
  <c r="J504" i="75"/>
  <c r="J505" i="75"/>
  <c r="J506" i="75"/>
  <c r="J507" i="75"/>
  <c r="J508" i="75"/>
  <c r="J509" i="75"/>
  <c r="J510" i="75"/>
  <c r="J511" i="75"/>
  <c r="J512" i="75"/>
  <c r="J513" i="75"/>
  <c r="J514" i="75"/>
  <c r="J515" i="75"/>
  <c r="J516" i="75"/>
  <c r="J517" i="75"/>
  <c r="J518" i="75"/>
  <c r="J519" i="75"/>
  <c r="J520" i="75"/>
  <c r="J521" i="75"/>
  <c r="J522" i="75"/>
  <c r="J523" i="75"/>
  <c r="J524" i="75"/>
  <c r="J525" i="75"/>
  <c r="J526" i="75"/>
  <c r="J527" i="75"/>
  <c r="J528" i="75"/>
  <c r="J529" i="75"/>
  <c r="J530" i="75"/>
  <c r="J531" i="75"/>
  <c r="J532" i="75"/>
  <c r="J533" i="75"/>
  <c r="J534" i="75"/>
  <c r="J535" i="75"/>
  <c r="J536" i="75"/>
  <c r="J537" i="75"/>
  <c r="J538" i="75"/>
  <c r="J539" i="75"/>
  <c r="J540" i="75"/>
  <c r="J541" i="75"/>
  <c r="J542" i="75"/>
  <c r="J543" i="75"/>
  <c r="J544" i="75"/>
  <c r="J545" i="75"/>
  <c r="J546" i="75"/>
  <c r="J547" i="75"/>
  <c r="J548" i="75"/>
  <c r="J549" i="75"/>
  <c r="J550" i="75"/>
  <c r="J551" i="75"/>
  <c r="J552" i="75"/>
  <c r="J553" i="75"/>
  <c r="J554" i="75"/>
  <c r="J555" i="75"/>
  <c r="J556" i="75"/>
  <c r="J557" i="75"/>
  <c r="J558" i="75"/>
  <c r="J559" i="75"/>
  <c r="J560" i="75"/>
  <c r="J561" i="75"/>
  <c r="J562" i="75"/>
  <c r="J563" i="75"/>
  <c r="J564" i="75"/>
  <c r="J565" i="75"/>
  <c r="J566" i="75"/>
  <c r="J567" i="75"/>
  <c r="J568" i="75"/>
  <c r="J569" i="75"/>
  <c r="J570" i="75"/>
  <c r="J571" i="75"/>
  <c r="J572" i="75"/>
  <c r="J573" i="75"/>
  <c r="J574" i="75"/>
  <c r="J575" i="75"/>
  <c r="J576" i="75"/>
  <c r="J577" i="75"/>
  <c r="J578" i="75"/>
  <c r="J579" i="75"/>
  <c r="J580" i="75"/>
  <c r="J581" i="75"/>
  <c r="J582" i="75"/>
  <c r="J583" i="75"/>
  <c r="J584" i="75"/>
  <c r="J585" i="75"/>
  <c r="J586" i="75"/>
  <c r="J587" i="75"/>
  <c r="J588" i="75"/>
  <c r="J589" i="75"/>
  <c r="J590" i="75"/>
  <c r="J591" i="75"/>
  <c r="J592" i="75"/>
  <c r="J593" i="75"/>
  <c r="J594" i="75"/>
  <c r="J595" i="75"/>
  <c r="J596" i="75"/>
  <c r="J597" i="75"/>
  <c r="J598" i="75"/>
  <c r="J599" i="75"/>
  <c r="J600" i="75"/>
  <c r="J601" i="75"/>
  <c r="J602" i="75"/>
  <c r="J603" i="75"/>
  <c r="J604" i="75"/>
  <c r="J605" i="75"/>
  <c r="J606" i="75"/>
  <c r="J607" i="75"/>
  <c r="J608" i="75"/>
  <c r="J609" i="75"/>
  <c r="J610" i="75"/>
  <c r="J611" i="75"/>
  <c r="J612" i="75"/>
  <c r="J613" i="75"/>
  <c r="J614" i="75"/>
  <c r="J615" i="75"/>
  <c r="J616" i="75"/>
  <c r="J617" i="75"/>
  <c r="J618" i="75"/>
  <c r="J619" i="75"/>
  <c r="J620" i="75"/>
  <c r="J621" i="75"/>
  <c r="J622" i="75"/>
  <c r="J623" i="75"/>
  <c r="J624" i="75"/>
  <c r="J625" i="75"/>
  <c r="J626" i="75"/>
  <c r="J627" i="75"/>
  <c r="J628" i="75"/>
  <c r="J629" i="75"/>
  <c r="J630" i="75"/>
  <c r="J631" i="75"/>
  <c r="J632" i="75"/>
  <c r="J633" i="75"/>
  <c r="J634" i="75"/>
  <c r="J635" i="75"/>
  <c r="J636" i="75"/>
  <c r="J637" i="75"/>
  <c r="J638" i="75"/>
  <c r="J639" i="75"/>
  <c r="J640" i="75"/>
  <c r="J641" i="75"/>
  <c r="J642" i="75"/>
  <c r="J643" i="75"/>
  <c r="J644" i="75"/>
  <c r="J645" i="75"/>
  <c r="J646" i="75"/>
  <c r="J647" i="75"/>
  <c r="J648" i="75"/>
  <c r="J649" i="75"/>
  <c r="J650" i="75"/>
  <c r="J651" i="75"/>
  <c r="J652" i="75"/>
  <c r="J653" i="75"/>
  <c r="J654" i="75"/>
  <c r="J655" i="75"/>
  <c r="J656" i="75"/>
  <c r="J657" i="75"/>
  <c r="J658" i="75"/>
  <c r="J659" i="75"/>
  <c r="J660" i="75"/>
  <c r="J661" i="75"/>
  <c r="J662" i="75"/>
  <c r="J663" i="75"/>
  <c r="J664" i="75"/>
  <c r="J665" i="75"/>
  <c r="J666" i="75"/>
  <c r="J667" i="75"/>
  <c r="J668" i="75"/>
  <c r="J669" i="75"/>
  <c r="J670" i="75"/>
  <c r="J671" i="75"/>
  <c r="J672" i="75"/>
  <c r="J673" i="75"/>
  <c r="J674" i="75"/>
  <c r="J675" i="75"/>
  <c r="J676" i="75"/>
  <c r="J677" i="75"/>
  <c r="J678" i="75"/>
  <c r="J679" i="75"/>
  <c r="J680" i="75"/>
  <c r="J681" i="75"/>
  <c r="J682" i="75"/>
  <c r="J683" i="75"/>
  <c r="J684" i="75"/>
  <c r="J685" i="75"/>
  <c r="J686" i="75"/>
  <c r="J687" i="75"/>
  <c r="J688" i="75"/>
  <c r="J689" i="75"/>
  <c r="J690" i="75"/>
  <c r="J691" i="75"/>
  <c r="J692" i="75"/>
  <c r="J693" i="75"/>
  <c r="J694" i="75"/>
  <c r="J695" i="75"/>
  <c r="J696" i="75"/>
  <c r="J697" i="75"/>
  <c r="J698" i="75"/>
  <c r="J699" i="75"/>
  <c r="J700" i="75"/>
  <c r="J701" i="75"/>
  <c r="J702" i="75"/>
  <c r="J703" i="75"/>
  <c r="J704" i="75"/>
  <c r="J705" i="75"/>
  <c r="J706" i="75"/>
  <c r="J707" i="75"/>
  <c r="J708" i="75"/>
  <c r="J709" i="75"/>
  <c r="J710" i="75"/>
  <c r="J711" i="75"/>
  <c r="J712" i="75"/>
  <c r="J713" i="75"/>
  <c r="J714" i="75"/>
  <c r="J715" i="75"/>
  <c r="J716" i="75"/>
  <c r="J717" i="75"/>
  <c r="J718" i="75"/>
  <c r="J719" i="75"/>
  <c r="J720" i="75"/>
  <c r="J721" i="75"/>
  <c r="J722" i="75"/>
  <c r="J723" i="75"/>
  <c r="J724" i="75"/>
  <c r="J725" i="75"/>
  <c r="J726" i="75"/>
  <c r="J727" i="75"/>
  <c r="J728" i="75"/>
  <c r="J729" i="75"/>
  <c r="J730" i="75"/>
  <c r="J731" i="75"/>
  <c r="J732" i="75"/>
  <c r="J733" i="75"/>
  <c r="J734" i="75"/>
  <c r="J735" i="75"/>
  <c r="J736" i="75"/>
  <c r="J737" i="75"/>
  <c r="J738" i="75"/>
  <c r="J739" i="75"/>
  <c r="J740" i="75"/>
  <c r="J741" i="75"/>
  <c r="J742" i="75"/>
  <c r="J743" i="75"/>
  <c r="J744" i="75"/>
  <c r="J745" i="75"/>
  <c r="J746" i="75"/>
  <c r="J747" i="75"/>
  <c r="J748" i="75"/>
  <c r="J749" i="75"/>
  <c r="J750" i="75"/>
  <c r="J751" i="75"/>
  <c r="J752" i="75"/>
  <c r="J753" i="75"/>
  <c r="J754" i="75"/>
  <c r="J755" i="75"/>
  <c r="J756" i="75"/>
  <c r="J757" i="75"/>
  <c r="J758" i="75"/>
  <c r="J759" i="75"/>
  <c r="J760" i="75"/>
  <c r="J761" i="75"/>
  <c r="J762" i="75"/>
  <c r="J763" i="75"/>
  <c r="J764" i="75"/>
  <c r="J765" i="75"/>
  <c r="J766" i="75"/>
  <c r="J767" i="75"/>
  <c r="J768" i="75"/>
  <c r="J769" i="75"/>
  <c r="J770" i="75"/>
  <c r="J771" i="75"/>
  <c r="J772" i="75"/>
  <c r="J773" i="75"/>
  <c r="J774" i="75"/>
  <c r="J775" i="75"/>
  <c r="J776" i="75"/>
  <c r="J777" i="75"/>
  <c r="J778" i="75"/>
  <c r="J779" i="75"/>
  <c r="J780" i="75"/>
  <c r="J781" i="75"/>
  <c r="J782" i="75"/>
  <c r="J783" i="75"/>
  <c r="J784" i="75"/>
  <c r="J785" i="75"/>
  <c r="J786" i="75"/>
  <c r="J787" i="75"/>
  <c r="J788" i="75"/>
  <c r="J789" i="75"/>
  <c r="J790" i="75"/>
  <c r="J791" i="75"/>
  <c r="J792" i="75"/>
  <c r="J793" i="75"/>
  <c r="J794" i="75"/>
  <c r="J795" i="75"/>
  <c r="J796" i="75"/>
  <c r="J797" i="75"/>
  <c r="J798" i="75"/>
  <c r="J799" i="75"/>
  <c r="J800" i="75"/>
  <c r="J801" i="75"/>
  <c r="J802" i="75"/>
  <c r="J803" i="75"/>
  <c r="J804" i="75"/>
  <c r="J805" i="75"/>
  <c r="J806" i="75"/>
  <c r="J807" i="75"/>
  <c r="J808" i="75"/>
  <c r="J809" i="75"/>
  <c r="J810" i="75"/>
  <c r="J811" i="75"/>
  <c r="J812" i="75"/>
  <c r="J813" i="75"/>
  <c r="J814" i="75"/>
  <c r="J815" i="75"/>
  <c r="J816" i="75"/>
  <c r="J817" i="75"/>
  <c r="J818" i="75"/>
  <c r="J819" i="75"/>
  <c r="J820" i="75"/>
  <c r="J821" i="75"/>
  <c r="J822" i="75"/>
  <c r="J823" i="75"/>
  <c r="J824" i="75"/>
  <c r="J825" i="75"/>
  <c r="J826" i="75"/>
  <c r="J827" i="75"/>
  <c r="J828" i="75"/>
  <c r="J829" i="75"/>
  <c r="J830" i="75"/>
  <c r="J831" i="75"/>
  <c r="J832" i="75"/>
  <c r="J833" i="75"/>
  <c r="J834" i="75"/>
  <c r="J835" i="75"/>
  <c r="J836" i="75"/>
  <c r="J837" i="75"/>
  <c r="J838" i="75"/>
  <c r="J839" i="75"/>
  <c r="J840" i="75"/>
  <c r="J841" i="75"/>
  <c r="J842" i="75"/>
  <c r="J843" i="75"/>
  <c r="J844" i="75"/>
  <c r="J845" i="75"/>
  <c r="J846" i="75"/>
  <c r="J847" i="75"/>
  <c r="J848" i="75"/>
  <c r="J849" i="75"/>
  <c r="J850" i="75"/>
  <c r="J851" i="75"/>
  <c r="J852" i="75"/>
  <c r="J853" i="75"/>
  <c r="J854" i="75"/>
  <c r="J855" i="75"/>
  <c r="J856" i="75"/>
  <c r="J857" i="75"/>
  <c r="J858" i="75"/>
  <c r="J859" i="75"/>
  <c r="J860" i="75"/>
  <c r="J861" i="75"/>
  <c r="J862" i="75"/>
  <c r="J863" i="75"/>
  <c r="J864" i="75"/>
  <c r="J865" i="75"/>
  <c r="J866" i="75"/>
  <c r="J867" i="75"/>
  <c r="J868" i="75"/>
  <c r="J869" i="75"/>
  <c r="J870" i="75"/>
  <c r="J871" i="75"/>
  <c r="J872" i="75"/>
  <c r="J873" i="75"/>
  <c r="J874" i="75"/>
  <c r="J875" i="75"/>
  <c r="J876" i="75"/>
  <c r="J877" i="75"/>
  <c r="J878" i="75"/>
  <c r="J879" i="75"/>
  <c r="J880" i="75"/>
  <c r="J881" i="75"/>
  <c r="J882" i="75"/>
  <c r="J883" i="75"/>
  <c r="J884" i="75"/>
  <c r="J885" i="75"/>
  <c r="J886" i="75"/>
  <c r="J887" i="75"/>
  <c r="J888" i="75"/>
  <c r="J889" i="75"/>
  <c r="J890" i="75"/>
  <c r="J891" i="75"/>
  <c r="J892" i="75"/>
  <c r="J893" i="75"/>
  <c r="J894" i="75"/>
  <c r="J895" i="75"/>
  <c r="J896" i="75"/>
  <c r="J897" i="75"/>
  <c r="J898" i="75"/>
  <c r="J899" i="75"/>
  <c r="J900" i="75"/>
  <c r="J901" i="75"/>
  <c r="J902" i="75"/>
  <c r="J903" i="75"/>
  <c r="J904" i="75"/>
  <c r="J905" i="75"/>
  <c r="J906" i="75"/>
  <c r="J907" i="75"/>
  <c r="J908" i="75"/>
  <c r="J909" i="75"/>
  <c r="J910" i="75"/>
  <c r="J911" i="75"/>
  <c r="J912" i="75"/>
  <c r="J913" i="75"/>
  <c r="J914" i="75"/>
  <c r="J915" i="75"/>
  <c r="J916" i="75"/>
  <c r="J917" i="75"/>
  <c r="J918" i="75"/>
  <c r="J919" i="75"/>
  <c r="J920" i="75"/>
  <c r="J921" i="75"/>
  <c r="J922" i="75"/>
  <c r="J923" i="75"/>
  <c r="J924" i="75"/>
  <c r="J925" i="75"/>
  <c r="J926" i="75"/>
  <c r="J927" i="75"/>
  <c r="J928" i="75"/>
  <c r="J929" i="75"/>
  <c r="J930" i="75"/>
  <c r="J931" i="75"/>
  <c r="J932" i="75"/>
  <c r="J933" i="75"/>
  <c r="J934" i="75"/>
  <c r="J935" i="75"/>
  <c r="J936" i="75"/>
  <c r="J937" i="75"/>
  <c r="J938" i="75"/>
  <c r="J939" i="75"/>
  <c r="J940" i="75"/>
  <c r="J941" i="75"/>
  <c r="J942" i="75"/>
  <c r="J943" i="75"/>
  <c r="J944" i="75"/>
  <c r="J945" i="75"/>
  <c r="J946" i="75"/>
  <c r="J947" i="75"/>
  <c r="J948" i="75"/>
  <c r="J949" i="75"/>
  <c r="J950" i="75"/>
  <c r="J951" i="75"/>
  <c r="J952" i="75"/>
  <c r="J953" i="75"/>
  <c r="J954" i="75"/>
  <c r="J955" i="75"/>
  <c r="J956" i="75"/>
  <c r="J957" i="75"/>
  <c r="J958" i="75"/>
  <c r="J959" i="75"/>
  <c r="J960" i="75"/>
  <c r="J961" i="75"/>
  <c r="J962" i="75"/>
  <c r="J963" i="75"/>
  <c r="J964" i="75"/>
  <c r="J965" i="75"/>
  <c r="J966" i="75"/>
  <c r="J967" i="75"/>
  <c r="J968" i="75"/>
  <c r="J969" i="75"/>
  <c r="J970" i="75"/>
  <c r="J971" i="75"/>
  <c r="J972" i="75"/>
  <c r="J973" i="75"/>
  <c r="J974" i="75"/>
  <c r="J975" i="75"/>
  <c r="J976" i="75"/>
  <c r="J977" i="75"/>
  <c r="J978" i="75"/>
  <c r="J979" i="75"/>
  <c r="J980" i="75"/>
  <c r="J981" i="75"/>
  <c r="J982" i="75"/>
  <c r="J983" i="75"/>
  <c r="J984" i="75"/>
  <c r="J985" i="75"/>
  <c r="J986" i="75"/>
  <c r="J987" i="75"/>
  <c r="J988" i="75"/>
  <c r="J989" i="75"/>
  <c r="J990" i="75"/>
  <c r="J991" i="75"/>
  <c r="J992" i="75"/>
  <c r="J993" i="75"/>
  <c r="J994" i="75"/>
  <c r="J995" i="75"/>
  <c r="J996" i="75"/>
  <c r="J997" i="75"/>
  <c r="J998" i="75"/>
  <c r="J999" i="75"/>
  <c r="J1000" i="75"/>
  <c r="J1001" i="75"/>
  <c r="J1002" i="75"/>
  <c r="J1003" i="75"/>
  <c r="J1004" i="75"/>
  <c r="J1005" i="75"/>
  <c r="J1006" i="75"/>
  <c r="J1007" i="75"/>
  <c r="J1008" i="75"/>
  <c r="J1009" i="75"/>
  <c r="J1010" i="75"/>
  <c r="J1011" i="75"/>
  <c r="J1012" i="75"/>
  <c r="J1013" i="75"/>
  <c r="J1014" i="75"/>
  <c r="J1015" i="75"/>
  <c r="J1016" i="75"/>
  <c r="J1017" i="75"/>
  <c r="J1018" i="75"/>
  <c r="J1019" i="75"/>
  <c r="J1020" i="75"/>
  <c r="J1021" i="75"/>
  <c r="J1022" i="75"/>
  <c r="J1023" i="75"/>
  <c r="J1024" i="75"/>
  <c r="J1025" i="75"/>
  <c r="J1026" i="75"/>
  <c r="J1027" i="75"/>
  <c r="J1028" i="75"/>
  <c r="J1029" i="75"/>
  <c r="J1030" i="75"/>
  <c r="J1031" i="75"/>
  <c r="J1032" i="75"/>
  <c r="J1033" i="75"/>
  <c r="J1034" i="75"/>
  <c r="J1035" i="75"/>
  <c r="J1036" i="75"/>
  <c r="J1037" i="75"/>
  <c r="J1038" i="75"/>
  <c r="J1039" i="75"/>
  <c r="J1040" i="75"/>
  <c r="J1041" i="75"/>
  <c r="J1042" i="75"/>
  <c r="J1043" i="75"/>
  <c r="J1044" i="75"/>
  <c r="J1045" i="75"/>
  <c r="J1046" i="75"/>
  <c r="J1047" i="75"/>
  <c r="J1048" i="75"/>
  <c r="J1049" i="75"/>
  <c r="J1050" i="75"/>
  <c r="J1051" i="75"/>
  <c r="J1052" i="75"/>
  <c r="J1053" i="75"/>
  <c r="J1054" i="75"/>
  <c r="J1055" i="75"/>
  <c r="J1056" i="75"/>
  <c r="J1057" i="75"/>
  <c r="J1058" i="75"/>
  <c r="J1059" i="75"/>
  <c r="J1060" i="75"/>
  <c r="J1061" i="75"/>
  <c r="J1062" i="75"/>
  <c r="J1063" i="75"/>
  <c r="J1064" i="75"/>
  <c r="J1065" i="75"/>
  <c r="J1066" i="75"/>
  <c r="J1067" i="75"/>
  <c r="J1068" i="75"/>
  <c r="J1069" i="75"/>
  <c r="J1070" i="75"/>
  <c r="J1071" i="75"/>
  <c r="J1072" i="75"/>
  <c r="J1073" i="75"/>
  <c r="J1074" i="75"/>
  <c r="J1075" i="75"/>
  <c r="J1076" i="75"/>
  <c r="J1077" i="75"/>
  <c r="J1078" i="75"/>
  <c r="J1079" i="75"/>
  <c r="J1080" i="75"/>
  <c r="J1081" i="75"/>
  <c r="J1082" i="75"/>
  <c r="J1083" i="75"/>
  <c r="J1084" i="75"/>
  <c r="J1085" i="75"/>
  <c r="J1086" i="75"/>
  <c r="J1087" i="75"/>
  <c r="J1088" i="75"/>
  <c r="J1089" i="75"/>
  <c r="J1090" i="75"/>
  <c r="J1091" i="75"/>
  <c r="J1092" i="75"/>
  <c r="J1093" i="75"/>
  <c r="J1094" i="75"/>
  <c r="J1095" i="75"/>
  <c r="J1096" i="75"/>
  <c r="J1097" i="75"/>
  <c r="J1098" i="75"/>
  <c r="J1099" i="75"/>
  <c r="J1100" i="75"/>
  <c r="J1101" i="75"/>
  <c r="J1102" i="75"/>
  <c r="J1103" i="75"/>
  <c r="J1104" i="75"/>
  <c r="J1105" i="75"/>
  <c r="J1106" i="75"/>
  <c r="J1107" i="75"/>
  <c r="J1108" i="75"/>
  <c r="J1109" i="75"/>
  <c r="J1110" i="75"/>
  <c r="J1111" i="75"/>
  <c r="J1112" i="75"/>
  <c r="J1113" i="75"/>
  <c r="J1114" i="75"/>
  <c r="J1115" i="75"/>
  <c r="J1116" i="75"/>
  <c r="J1117" i="75"/>
  <c r="J1118" i="75"/>
  <c r="J1119" i="75"/>
  <c r="J1120" i="75"/>
  <c r="J1121" i="75"/>
  <c r="J1122" i="75"/>
  <c r="J1123" i="75"/>
  <c r="J1124" i="75"/>
  <c r="J1125" i="75"/>
  <c r="J1126" i="75"/>
  <c r="J1127" i="75"/>
  <c r="J1128" i="75"/>
  <c r="J1129" i="75"/>
  <c r="J1130" i="75"/>
  <c r="J1131" i="75"/>
  <c r="J1132" i="75"/>
  <c r="J1133" i="75"/>
  <c r="J1134" i="75"/>
  <c r="J1135" i="75"/>
  <c r="J1136" i="75"/>
  <c r="J1137" i="75"/>
  <c r="J1138" i="75"/>
  <c r="J1139" i="75"/>
  <c r="J1140" i="75"/>
  <c r="J1141" i="75"/>
  <c r="J1142" i="75"/>
  <c r="J1143" i="75"/>
  <c r="J1144" i="75"/>
  <c r="J1145" i="75"/>
  <c r="J1146" i="75"/>
  <c r="J1147" i="75"/>
  <c r="J1148" i="75"/>
  <c r="J1149" i="75"/>
  <c r="J1150" i="75"/>
  <c r="J1151" i="75"/>
  <c r="J1152" i="75"/>
  <c r="J1153" i="75"/>
  <c r="J1154" i="75"/>
  <c r="J1155" i="75"/>
  <c r="J1156" i="75"/>
  <c r="J1157" i="75"/>
  <c r="J1158" i="75"/>
  <c r="J1159" i="75"/>
  <c r="J1160" i="75"/>
  <c r="J1161" i="75"/>
  <c r="J1162" i="75"/>
  <c r="J1163" i="75"/>
  <c r="J1164" i="75"/>
  <c r="J1165" i="75"/>
  <c r="J1166" i="75"/>
  <c r="J1167" i="75"/>
  <c r="J1168" i="75"/>
  <c r="J1169" i="75"/>
  <c r="J1170" i="75"/>
  <c r="J1171" i="75"/>
  <c r="J1172" i="75"/>
  <c r="J1173" i="75"/>
  <c r="J1174" i="75"/>
  <c r="J1175" i="75"/>
  <c r="J1176" i="75"/>
  <c r="J1177" i="75"/>
  <c r="J1178" i="75"/>
  <c r="J1179" i="75"/>
  <c r="J1180" i="75"/>
  <c r="J1181" i="75"/>
  <c r="J1182" i="75"/>
  <c r="J1183" i="75"/>
  <c r="J1184" i="75"/>
  <c r="J1185" i="75"/>
  <c r="J1186" i="75"/>
  <c r="J1187" i="75"/>
  <c r="J1188" i="75"/>
  <c r="J1189" i="75"/>
  <c r="J1190" i="75"/>
  <c r="J1191" i="75"/>
  <c r="J1192" i="75"/>
  <c r="J1193" i="75"/>
  <c r="J1194" i="75"/>
  <c r="J1195" i="75"/>
  <c r="J1196" i="75"/>
  <c r="J1197" i="75"/>
  <c r="J1198" i="75"/>
  <c r="J1199" i="75"/>
  <c r="J1200" i="75"/>
  <c r="J1201" i="75"/>
  <c r="J1202" i="75"/>
  <c r="J1203" i="75"/>
  <c r="J1204" i="75"/>
  <c r="J1205" i="75"/>
  <c r="J1206" i="75"/>
  <c r="J1207" i="75"/>
  <c r="J1208" i="75"/>
  <c r="J1209" i="75"/>
  <c r="J1210" i="75"/>
  <c r="J1211" i="75"/>
  <c r="J1212" i="75"/>
  <c r="J1213" i="75"/>
  <c r="J1214" i="75"/>
  <c r="J1215" i="75"/>
  <c r="J1216" i="75"/>
  <c r="J1217" i="75"/>
  <c r="J1218" i="75"/>
  <c r="J1219" i="75"/>
  <c r="J1220" i="75"/>
  <c r="J1221" i="75"/>
  <c r="J1222" i="75"/>
  <c r="J1223" i="75"/>
  <c r="J1224" i="75"/>
  <c r="J1225" i="75"/>
  <c r="J1226" i="75"/>
  <c r="J1227" i="75"/>
  <c r="J1228" i="75"/>
  <c r="J1229" i="75"/>
  <c r="J1230" i="75"/>
  <c r="J1231" i="75"/>
  <c r="J1232" i="75"/>
  <c r="J1233" i="75"/>
  <c r="J1234" i="75"/>
  <c r="J1235" i="75"/>
  <c r="J1236" i="75"/>
  <c r="J1237" i="75"/>
  <c r="J1238" i="75"/>
  <c r="J1239" i="75"/>
  <c r="J1240" i="75"/>
  <c r="J1241" i="75"/>
  <c r="J1242" i="75"/>
  <c r="J1243" i="75"/>
  <c r="J1244" i="75"/>
  <c r="J1245" i="75"/>
  <c r="J1246" i="75"/>
  <c r="J1247" i="75"/>
  <c r="J1248" i="75"/>
  <c r="J1249" i="75"/>
  <c r="J1250" i="75"/>
  <c r="J1251" i="75"/>
  <c r="J1252" i="75"/>
  <c r="J1253" i="75"/>
  <c r="J1254" i="75"/>
  <c r="J1255" i="75"/>
  <c r="J1256" i="75"/>
  <c r="J1257" i="75"/>
  <c r="J1258" i="75"/>
  <c r="J1259" i="75"/>
  <c r="J1260" i="75"/>
  <c r="J1261" i="75"/>
  <c r="J1262" i="75"/>
  <c r="J1263" i="75"/>
  <c r="J1264" i="75"/>
  <c r="J1265" i="75"/>
  <c r="J1266" i="75"/>
  <c r="J1267" i="75"/>
  <c r="J1268" i="75"/>
  <c r="J1269" i="75"/>
  <c r="J1270" i="75"/>
  <c r="J1271" i="75"/>
  <c r="J1272" i="75"/>
  <c r="J1273" i="75"/>
  <c r="J1274" i="75"/>
  <c r="J1275" i="75"/>
  <c r="J1276" i="75"/>
  <c r="J1277" i="75"/>
  <c r="J1278" i="75"/>
  <c r="J1279" i="75"/>
  <c r="J1280" i="75"/>
  <c r="J1281" i="75"/>
  <c r="J1282" i="75"/>
  <c r="J1283" i="75"/>
  <c r="J1284" i="75"/>
  <c r="J1285" i="75"/>
  <c r="J1286" i="75"/>
  <c r="J1287" i="75"/>
  <c r="J1288" i="75"/>
  <c r="J1289" i="75"/>
  <c r="J1290" i="75"/>
  <c r="J1291" i="75"/>
  <c r="J1292" i="75"/>
  <c r="J1293" i="75"/>
  <c r="J1294" i="75"/>
  <c r="J1295" i="75"/>
  <c r="J1296" i="75"/>
  <c r="J1297" i="75"/>
  <c r="J1298" i="75"/>
  <c r="J1299" i="75"/>
  <c r="J1300" i="75"/>
  <c r="J1301" i="75"/>
  <c r="J1302" i="75"/>
  <c r="J1303" i="75"/>
  <c r="J1304" i="75"/>
  <c r="J1305" i="75"/>
  <c r="J1306" i="75"/>
  <c r="J1307" i="75"/>
  <c r="J1308" i="75"/>
  <c r="J1309" i="75"/>
  <c r="J1310" i="75"/>
  <c r="J1311" i="75"/>
  <c r="J1312" i="75"/>
  <c r="J1313" i="75"/>
  <c r="J1314" i="75"/>
  <c r="J1315" i="75"/>
  <c r="J1316" i="75"/>
  <c r="J1317" i="75"/>
  <c r="J1318" i="75"/>
  <c r="J1319" i="75"/>
  <c r="J1320" i="75"/>
  <c r="J1321" i="75"/>
  <c r="J1322" i="75"/>
  <c r="J1323" i="75"/>
  <c r="J1324" i="75"/>
  <c r="J1325" i="75"/>
  <c r="J1326" i="75"/>
  <c r="J1327" i="75"/>
  <c r="J1328" i="75"/>
  <c r="J1329" i="75"/>
  <c r="J1330" i="75"/>
  <c r="J1331" i="75"/>
  <c r="J1332" i="75"/>
  <c r="J1333" i="75"/>
  <c r="J1334" i="75"/>
  <c r="J1335" i="75"/>
  <c r="J1336" i="75"/>
  <c r="J1337" i="75"/>
  <c r="J1338" i="75"/>
  <c r="J1339" i="75"/>
  <c r="J1340" i="75"/>
  <c r="J1341" i="75"/>
  <c r="J1342" i="75"/>
  <c r="J1343" i="75"/>
  <c r="J1344" i="75"/>
  <c r="J1345" i="75"/>
  <c r="J1346" i="75"/>
  <c r="J1347" i="75"/>
  <c r="J1348" i="75"/>
  <c r="J1349" i="75"/>
  <c r="J1350" i="75"/>
  <c r="J1351" i="75"/>
  <c r="J1352" i="75"/>
  <c r="J1353" i="75"/>
  <c r="J1354" i="75"/>
  <c r="J1355" i="75"/>
  <c r="J1356" i="75"/>
  <c r="J1357" i="75"/>
  <c r="J1358" i="75"/>
  <c r="J1359" i="75"/>
  <c r="J1360" i="75"/>
  <c r="J1361" i="75"/>
  <c r="J1362" i="75"/>
  <c r="J1363" i="75"/>
  <c r="J1364" i="75"/>
  <c r="J1365" i="75"/>
  <c r="J1366" i="75"/>
  <c r="J1367" i="75"/>
  <c r="J1368" i="75"/>
  <c r="J1369" i="75"/>
  <c r="J1370" i="75"/>
  <c r="J1371" i="75"/>
  <c r="J1372" i="75"/>
  <c r="J1373" i="75"/>
  <c r="J1374" i="75"/>
  <c r="J1375" i="75"/>
  <c r="J1376" i="75"/>
  <c r="J1377" i="75"/>
  <c r="J1378" i="75"/>
  <c r="J1379" i="75"/>
  <c r="J1380" i="75"/>
  <c r="J1381" i="75"/>
  <c r="J1382" i="75"/>
  <c r="J1383" i="75"/>
  <c r="J1384" i="75"/>
  <c r="J1385" i="75"/>
  <c r="J1386" i="75"/>
  <c r="J1387" i="75"/>
  <c r="J1388" i="75"/>
  <c r="J1389" i="75"/>
  <c r="J1390" i="75"/>
  <c r="J1391" i="75"/>
  <c r="J1392" i="75"/>
  <c r="J1393" i="75"/>
  <c r="J1394" i="75"/>
  <c r="J1395" i="75"/>
  <c r="J1396" i="75"/>
  <c r="J1397" i="75"/>
  <c r="J1398" i="75"/>
  <c r="J1399" i="75"/>
  <c r="J1400" i="75"/>
  <c r="J1401" i="75"/>
  <c r="J1402" i="75"/>
  <c r="J1403" i="75"/>
  <c r="J1404" i="75"/>
  <c r="J1405" i="75"/>
  <c r="J1406" i="75"/>
  <c r="J1407" i="75"/>
  <c r="J1408" i="75"/>
  <c r="J1409" i="75"/>
  <c r="J1410" i="75"/>
  <c r="J1411" i="75"/>
  <c r="J1412" i="75"/>
  <c r="J1413" i="75"/>
  <c r="J1414" i="75"/>
  <c r="J1415" i="75"/>
  <c r="J1416" i="75"/>
  <c r="J1417" i="75"/>
  <c r="J1418" i="75"/>
  <c r="J1419" i="75"/>
  <c r="J1420" i="75"/>
  <c r="J1421" i="75"/>
  <c r="J1422" i="75"/>
  <c r="J1423" i="75"/>
  <c r="J1424" i="75"/>
  <c r="J1425" i="75"/>
  <c r="J1426" i="75"/>
  <c r="J1427" i="75"/>
  <c r="J1428" i="75"/>
  <c r="J1429" i="75"/>
  <c r="J1430" i="75"/>
  <c r="J1431" i="75"/>
  <c r="J1432" i="75"/>
  <c r="J1433" i="75"/>
  <c r="J1434" i="75"/>
  <c r="J1435" i="75"/>
  <c r="J1436" i="75"/>
  <c r="J1437" i="75"/>
  <c r="J1438" i="75"/>
  <c r="J1439" i="75"/>
  <c r="J1440" i="75"/>
  <c r="J1441" i="75"/>
  <c r="J1442" i="75"/>
  <c r="J1443" i="75"/>
  <c r="J1444" i="75"/>
  <c r="J1445" i="75"/>
  <c r="J1446" i="75"/>
  <c r="J1447" i="75"/>
  <c r="J1448" i="75"/>
  <c r="J1449" i="75"/>
  <c r="J1450" i="75"/>
  <c r="J1451" i="75"/>
  <c r="J1452" i="75"/>
  <c r="J1453" i="75"/>
  <c r="J1454" i="75"/>
  <c r="J1455" i="75"/>
  <c r="J1456" i="75"/>
  <c r="J1457" i="75"/>
  <c r="J1458" i="75"/>
  <c r="J1459" i="75"/>
  <c r="J1460" i="75"/>
  <c r="J1461" i="75"/>
  <c r="J1462" i="75"/>
  <c r="J1463" i="75"/>
  <c r="J1464" i="75"/>
  <c r="J1465" i="75"/>
  <c r="J1466" i="75"/>
  <c r="J1467" i="75"/>
  <c r="J1468" i="75"/>
  <c r="J1469" i="75"/>
  <c r="J1470" i="75"/>
  <c r="J1471" i="75"/>
  <c r="J1472" i="75"/>
  <c r="J1473" i="75"/>
  <c r="J1474" i="75"/>
  <c r="J1475" i="75"/>
  <c r="J1476" i="75"/>
  <c r="J1477" i="75"/>
  <c r="J1478" i="75"/>
  <c r="J1479" i="75"/>
  <c r="J1480" i="75"/>
  <c r="J1481" i="75"/>
  <c r="J1482" i="75"/>
  <c r="J1483" i="75"/>
  <c r="J1484" i="75"/>
  <c r="J1485" i="75"/>
  <c r="J1486" i="75"/>
  <c r="J1487" i="75"/>
  <c r="J1488" i="75"/>
  <c r="J1489" i="75"/>
  <c r="J1490" i="75"/>
  <c r="J1491" i="75"/>
  <c r="J1492" i="75"/>
  <c r="J1493" i="75"/>
  <c r="J1494" i="75"/>
  <c r="J1495" i="75"/>
  <c r="J1496" i="75"/>
  <c r="J1497" i="75"/>
  <c r="J1498" i="75"/>
  <c r="J1499" i="75"/>
  <c r="J1500" i="75"/>
  <c r="J1501" i="75"/>
  <c r="J1502" i="75"/>
  <c r="J1503" i="75"/>
  <c r="J1504" i="75"/>
  <c r="J1505" i="75"/>
  <c r="J1506" i="75"/>
  <c r="J1507" i="75"/>
  <c r="J1508" i="75"/>
  <c r="J1509" i="75"/>
  <c r="J1510" i="75"/>
  <c r="J1511" i="75"/>
  <c r="J1512" i="75"/>
  <c r="J1513" i="75"/>
  <c r="J1514" i="75"/>
  <c r="J1515" i="75"/>
  <c r="J1516" i="75"/>
  <c r="J1517" i="75"/>
  <c r="J1518" i="75"/>
  <c r="J1519" i="75"/>
  <c r="J1520" i="75"/>
  <c r="J1521" i="75"/>
  <c r="J1522" i="75"/>
  <c r="J1523" i="75"/>
  <c r="J1524" i="75"/>
  <c r="J1525" i="75"/>
  <c r="J1526" i="75"/>
  <c r="J1527" i="75"/>
  <c r="J1528" i="75"/>
  <c r="J1529" i="75"/>
  <c r="J1530" i="75"/>
  <c r="J1531" i="75"/>
  <c r="J1532" i="75"/>
  <c r="J1533" i="75"/>
  <c r="J1534" i="75"/>
  <c r="J1535" i="75"/>
  <c r="J1536" i="75"/>
  <c r="J1537" i="75"/>
  <c r="J1538" i="75"/>
  <c r="J1539" i="75"/>
  <c r="J1540" i="75"/>
  <c r="J1541" i="75"/>
  <c r="J1542" i="75"/>
  <c r="J1543" i="75"/>
  <c r="J1544" i="75"/>
  <c r="J1545" i="75"/>
  <c r="J1546" i="75"/>
  <c r="J1547" i="75"/>
  <c r="J1548" i="75"/>
  <c r="J1549" i="75"/>
  <c r="J1550" i="75"/>
  <c r="J1551" i="75"/>
  <c r="J1552" i="75"/>
  <c r="J1553" i="75"/>
  <c r="J1554" i="75"/>
  <c r="J1555" i="75"/>
  <c r="J1556" i="75"/>
  <c r="J1557" i="75"/>
  <c r="J1558" i="75"/>
  <c r="J1559" i="75"/>
  <c r="J1560" i="75"/>
  <c r="J1561" i="75"/>
  <c r="J1562" i="75"/>
  <c r="J1563" i="75"/>
  <c r="J1564" i="75"/>
  <c r="J1565" i="75"/>
  <c r="J1566" i="75"/>
  <c r="J1567" i="75"/>
  <c r="J1568" i="75"/>
  <c r="J1569" i="75"/>
  <c r="J1570" i="75"/>
  <c r="J1571" i="75"/>
  <c r="J1572" i="75"/>
  <c r="J1573" i="75"/>
  <c r="J1574" i="75"/>
  <c r="J1575" i="75"/>
  <c r="J1576" i="75"/>
  <c r="J1577" i="75"/>
  <c r="J1578" i="75"/>
  <c r="J1579" i="75"/>
  <c r="J1580" i="75"/>
  <c r="J1581" i="75"/>
  <c r="J1582" i="75"/>
  <c r="J1583" i="75"/>
  <c r="J1584" i="75"/>
  <c r="J1585" i="75"/>
  <c r="J1586" i="75"/>
  <c r="J1587" i="75"/>
  <c r="J1588" i="75"/>
  <c r="J1589" i="75"/>
  <c r="J1590" i="75"/>
  <c r="J1591" i="75"/>
  <c r="J1592" i="75"/>
  <c r="J1593" i="75"/>
  <c r="J1594" i="75"/>
  <c r="J1595" i="75"/>
  <c r="J1596" i="75"/>
  <c r="J1597" i="75"/>
  <c r="J1598" i="75"/>
  <c r="J1599" i="75"/>
  <c r="J1600" i="75"/>
  <c r="J1601" i="75"/>
  <c r="J1602" i="75"/>
  <c r="J1603" i="75"/>
  <c r="J1604" i="75"/>
  <c r="J1605" i="75"/>
  <c r="J1606" i="75"/>
  <c r="J1607" i="75"/>
  <c r="J1608" i="75"/>
  <c r="J1609" i="75"/>
  <c r="J1610" i="75"/>
  <c r="J1611" i="75"/>
  <c r="J1612" i="75"/>
  <c r="J1613" i="75"/>
  <c r="J1614" i="75"/>
  <c r="J1615" i="75"/>
  <c r="J1616" i="75"/>
  <c r="J1617" i="75"/>
  <c r="J1618" i="75"/>
  <c r="J1619" i="75"/>
  <c r="J1620" i="75"/>
  <c r="J1621" i="75"/>
  <c r="J1622" i="75"/>
  <c r="J1623" i="75"/>
  <c r="J1624" i="75"/>
  <c r="J1625" i="75"/>
  <c r="J1626" i="75"/>
  <c r="J1627" i="75"/>
  <c r="J1628" i="75"/>
  <c r="J1629" i="75"/>
  <c r="J1630" i="75"/>
  <c r="J1631" i="75"/>
  <c r="J1632" i="75"/>
  <c r="J1633" i="75"/>
  <c r="J1634" i="75"/>
  <c r="J1635" i="75"/>
  <c r="J1636" i="75"/>
  <c r="J1637" i="75"/>
  <c r="J1638" i="75"/>
  <c r="J1639" i="75"/>
  <c r="J1640" i="75"/>
  <c r="J1641" i="75"/>
  <c r="J1642" i="75"/>
  <c r="J1643" i="75"/>
  <c r="J1644" i="75"/>
  <c r="J1645" i="75"/>
  <c r="J1646" i="75"/>
  <c r="J1647" i="75"/>
  <c r="J1648" i="75"/>
  <c r="J1649" i="75"/>
  <c r="J1650" i="75"/>
  <c r="J1651" i="75"/>
  <c r="J1652" i="75"/>
  <c r="J1653" i="75"/>
  <c r="J1654" i="75"/>
  <c r="J1655" i="75"/>
  <c r="J1656" i="75"/>
  <c r="J1657" i="75"/>
  <c r="J1658" i="75"/>
  <c r="J1659" i="75"/>
  <c r="J1660" i="75"/>
  <c r="J1661" i="75"/>
  <c r="J1662" i="75"/>
  <c r="J1663" i="75"/>
  <c r="J1664" i="75"/>
  <c r="J1665" i="75"/>
  <c r="J1666" i="75"/>
  <c r="J1667" i="75"/>
  <c r="J1668" i="75"/>
  <c r="J1669" i="75"/>
  <c r="J1670" i="75"/>
  <c r="J1671" i="75"/>
  <c r="J1672" i="75"/>
  <c r="J1673" i="75"/>
  <c r="J1674" i="75"/>
  <c r="J1675" i="75"/>
  <c r="J1676" i="75"/>
  <c r="J1677" i="75"/>
  <c r="J1678" i="75"/>
  <c r="J1679" i="75"/>
  <c r="J1680" i="75"/>
  <c r="J1681" i="75"/>
  <c r="J1682" i="75"/>
  <c r="J1683" i="75"/>
  <c r="J1684" i="75"/>
  <c r="J1685" i="75"/>
  <c r="J1686" i="75"/>
  <c r="J1687" i="75"/>
  <c r="J1688" i="75"/>
  <c r="J1689" i="75"/>
  <c r="J1690" i="75"/>
  <c r="J1691" i="75"/>
  <c r="J1692" i="75"/>
  <c r="J1693" i="75"/>
  <c r="J1694" i="75"/>
  <c r="J1695" i="75"/>
  <c r="J1696" i="75"/>
  <c r="J1697" i="75"/>
  <c r="J1698" i="75"/>
  <c r="J1699" i="75"/>
  <c r="J1700" i="75"/>
  <c r="J1701" i="75"/>
  <c r="J1702" i="75"/>
  <c r="J1703" i="75"/>
  <c r="J1704" i="75"/>
  <c r="J1705" i="75"/>
  <c r="J1706" i="75"/>
  <c r="J1707" i="75"/>
  <c r="J1708" i="75"/>
  <c r="J1709" i="75"/>
  <c r="J1710" i="75"/>
  <c r="J1711" i="75"/>
  <c r="J1712" i="75"/>
  <c r="J1713" i="75"/>
  <c r="J1714" i="75"/>
  <c r="J1715" i="75"/>
  <c r="J1716" i="75"/>
  <c r="J1717" i="75"/>
  <c r="J1718" i="75"/>
  <c r="J1719" i="75"/>
  <c r="J1720" i="75"/>
  <c r="J1721" i="75"/>
  <c r="J1722" i="75"/>
  <c r="J1723" i="75"/>
  <c r="J1724" i="75"/>
  <c r="J1725" i="75"/>
  <c r="J1726" i="75"/>
  <c r="J1727" i="75"/>
  <c r="J1728" i="75"/>
  <c r="J1729" i="75"/>
  <c r="J1730" i="75"/>
  <c r="J1731" i="75"/>
  <c r="J1732" i="75"/>
  <c r="J1733" i="75"/>
  <c r="J1734" i="75"/>
  <c r="J1735" i="75"/>
  <c r="J1736" i="75"/>
  <c r="J1737" i="75"/>
  <c r="J1738" i="75"/>
  <c r="J1739" i="75"/>
  <c r="J1740" i="75"/>
  <c r="J1741" i="75"/>
  <c r="J1742" i="75"/>
  <c r="J1743" i="75"/>
  <c r="J1744" i="75"/>
  <c r="J1745" i="75"/>
  <c r="J1746" i="75"/>
  <c r="J1747" i="75"/>
  <c r="J1748" i="75"/>
  <c r="J1749" i="75"/>
  <c r="J1750" i="75"/>
  <c r="J1751" i="75"/>
  <c r="J1752" i="75"/>
  <c r="J1753" i="75"/>
  <c r="J1754" i="75"/>
  <c r="J1755" i="75"/>
  <c r="J1756" i="75"/>
  <c r="J1757" i="75"/>
  <c r="J1758" i="75"/>
  <c r="J1759" i="75"/>
  <c r="J1760" i="75"/>
  <c r="J1761" i="75"/>
  <c r="J1762" i="75"/>
  <c r="J1763" i="75"/>
  <c r="J1764" i="75"/>
  <c r="J1765" i="75"/>
  <c r="J1766" i="75"/>
  <c r="J1767" i="75"/>
  <c r="J1768" i="75"/>
  <c r="J1769" i="75"/>
  <c r="J1770" i="75"/>
  <c r="J1771" i="75"/>
  <c r="J1772" i="75"/>
  <c r="J1773" i="75"/>
  <c r="J1774" i="75"/>
  <c r="J1775" i="75"/>
  <c r="J1776" i="75"/>
  <c r="J1777" i="75"/>
  <c r="J1778" i="75"/>
  <c r="J1779" i="75"/>
  <c r="J1780" i="75"/>
  <c r="J1781" i="75"/>
  <c r="J1782" i="75"/>
  <c r="J1783" i="75"/>
  <c r="J1784" i="75"/>
  <c r="J1785" i="75"/>
  <c r="J1786" i="75"/>
  <c r="J1787" i="75"/>
  <c r="J1788" i="75"/>
  <c r="J1789" i="75"/>
  <c r="J1790" i="75"/>
  <c r="J1791" i="75"/>
  <c r="J1792" i="75"/>
  <c r="J1793" i="75"/>
  <c r="J1794" i="75"/>
  <c r="J1795" i="75"/>
  <c r="J1796" i="75"/>
  <c r="J1797" i="75"/>
  <c r="J1798" i="75"/>
  <c r="J1799" i="75"/>
  <c r="J1800" i="75"/>
  <c r="J1801" i="75"/>
  <c r="J1802" i="75"/>
  <c r="J1803" i="75"/>
  <c r="J1804" i="75"/>
  <c r="J1805" i="75"/>
  <c r="J1806" i="75"/>
  <c r="J1807" i="75"/>
  <c r="J1808" i="75"/>
  <c r="J1809" i="75"/>
  <c r="J1810" i="75"/>
  <c r="J1811" i="75"/>
  <c r="J1812" i="75"/>
  <c r="J1813" i="75"/>
  <c r="J1814" i="75"/>
  <c r="J1815" i="75"/>
  <c r="J1816" i="75"/>
  <c r="J1817" i="75"/>
  <c r="J1818" i="75"/>
  <c r="J1819" i="75"/>
  <c r="J1820" i="75"/>
  <c r="J1821" i="75"/>
  <c r="J1822" i="75"/>
  <c r="J1823" i="75"/>
  <c r="J1824" i="75"/>
  <c r="J1825" i="75"/>
  <c r="J1826" i="75"/>
  <c r="J1827" i="75"/>
  <c r="J1828" i="75"/>
  <c r="J1829" i="75"/>
  <c r="J1830" i="75"/>
  <c r="J1831" i="75"/>
  <c r="J1832" i="75"/>
  <c r="J1833" i="75"/>
  <c r="J1834" i="75"/>
  <c r="J1835" i="75"/>
  <c r="J1836" i="75"/>
  <c r="J1837" i="75"/>
  <c r="J1838" i="75"/>
  <c r="J1839" i="75"/>
  <c r="J1840" i="75"/>
  <c r="J1841" i="75"/>
  <c r="J1842" i="75"/>
  <c r="J1843" i="75"/>
  <c r="J1844" i="75"/>
  <c r="J1845" i="75"/>
  <c r="J1846" i="75"/>
  <c r="J1847" i="75"/>
  <c r="J1848" i="75"/>
  <c r="J1849" i="75"/>
  <c r="J1850" i="75"/>
  <c r="J1851" i="75"/>
  <c r="J1852" i="75"/>
  <c r="J1853" i="75"/>
  <c r="J1854" i="75"/>
  <c r="J1855" i="75"/>
  <c r="J1856" i="75"/>
  <c r="J1857" i="75"/>
  <c r="J1858" i="75"/>
  <c r="J1859" i="75"/>
  <c r="J1860" i="75"/>
  <c r="J1861" i="75"/>
  <c r="J1862" i="75"/>
  <c r="J1863" i="75"/>
  <c r="J1864" i="75"/>
  <c r="J1865" i="75"/>
  <c r="J1866" i="75"/>
  <c r="J1867" i="75"/>
  <c r="J1868" i="75"/>
  <c r="J1869" i="75"/>
  <c r="J1870" i="75"/>
  <c r="J1871" i="75"/>
  <c r="J1872" i="75"/>
  <c r="J1873" i="75"/>
  <c r="J1874" i="75"/>
  <c r="J1875" i="75"/>
  <c r="J1876" i="75"/>
  <c r="J1877" i="75"/>
  <c r="J1878" i="75"/>
  <c r="J1879" i="75"/>
  <c r="J1880" i="75"/>
  <c r="J1881" i="75"/>
  <c r="J1882" i="75"/>
  <c r="J1883" i="75"/>
  <c r="J1884" i="75"/>
  <c r="J1885" i="75"/>
  <c r="J1886" i="75"/>
  <c r="J1887" i="75"/>
  <c r="J1888" i="75"/>
  <c r="J1889" i="75"/>
  <c r="J1890" i="75"/>
  <c r="J1891" i="75"/>
  <c r="J1892" i="75"/>
  <c r="J1893" i="75"/>
  <c r="J1894" i="75"/>
  <c r="J1895" i="75"/>
  <c r="J1896" i="75"/>
  <c r="J1897" i="75"/>
  <c r="J1898" i="75"/>
  <c r="J1899" i="75"/>
  <c r="J1900" i="75"/>
  <c r="J1901" i="75"/>
  <c r="J1902" i="75"/>
  <c r="J1903" i="75"/>
  <c r="J1904" i="75"/>
  <c r="J1905" i="75"/>
  <c r="J1906" i="75"/>
  <c r="J1907" i="75"/>
  <c r="J1908" i="75"/>
  <c r="J1909" i="75"/>
  <c r="J1910" i="75"/>
  <c r="J1911" i="75"/>
  <c r="J1912" i="75"/>
  <c r="J1913" i="75"/>
  <c r="J1914" i="75"/>
  <c r="J1915" i="75"/>
  <c r="J1916" i="75"/>
  <c r="J1917" i="75"/>
  <c r="J1918" i="75"/>
  <c r="J1919" i="75"/>
  <c r="J1920" i="75"/>
  <c r="J1921" i="75"/>
  <c r="J1922" i="75"/>
  <c r="J1923" i="75"/>
  <c r="J1924" i="75"/>
  <c r="J1925" i="75"/>
  <c r="J1926" i="75"/>
  <c r="J1927" i="75"/>
  <c r="J1928" i="75"/>
  <c r="J1929" i="75"/>
  <c r="J1930" i="75"/>
  <c r="J1931" i="75"/>
  <c r="J1932" i="75"/>
  <c r="J1933" i="75"/>
  <c r="J1934" i="75"/>
  <c r="J1935" i="75"/>
  <c r="J1936" i="75"/>
  <c r="J1937" i="75"/>
  <c r="J1938" i="75"/>
  <c r="J1939" i="75"/>
  <c r="J1940" i="75"/>
  <c r="J1941" i="75"/>
  <c r="J1942" i="75"/>
  <c r="J1943" i="75"/>
  <c r="J1944" i="75"/>
  <c r="J1945" i="75"/>
  <c r="J1946" i="75"/>
  <c r="J1947" i="75"/>
  <c r="J1948" i="75"/>
  <c r="J1949" i="75"/>
  <c r="J1950" i="75"/>
  <c r="J1951" i="75"/>
  <c r="J1952" i="75"/>
  <c r="J1953" i="75"/>
  <c r="J1954" i="75"/>
  <c r="J1955" i="75"/>
  <c r="J1956" i="75"/>
  <c r="J1957" i="75"/>
  <c r="J1958" i="75"/>
  <c r="J1959" i="75"/>
  <c r="J1960" i="75"/>
  <c r="J1961" i="75"/>
  <c r="J1962" i="75"/>
  <c r="J1963" i="75"/>
  <c r="J1964" i="75"/>
  <c r="J1965" i="75"/>
  <c r="J1966" i="75"/>
  <c r="J1967" i="75"/>
  <c r="J1968" i="75"/>
  <c r="J1969" i="75"/>
  <c r="J1970" i="75"/>
  <c r="J1971" i="75"/>
  <c r="J1972" i="75"/>
  <c r="J1973" i="75"/>
  <c r="J1974" i="75"/>
  <c r="J1975" i="75"/>
  <c r="J1976" i="75"/>
  <c r="J1977" i="75"/>
  <c r="J1978" i="75"/>
  <c r="J1979" i="75"/>
  <c r="J1980" i="75"/>
  <c r="J1981" i="75"/>
  <c r="J1982" i="75"/>
  <c r="J1983" i="75"/>
  <c r="J1984" i="75"/>
  <c r="J1985" i="75"/>
  <c r="J1986" i="75"/>
  <c r="J1987" i="75"/>
  <c r="J1988" i="75"/>
  <c r="J1989" i="75"/>
  <c r="J1990" i="75"/>
  <c r="J1991" i="75"/>
  <c r="J1992" i="75"/>
  <c r="J1993" i="75"/>
  <c r="J1994" i="75"/>
  <c r="J1995" i="75"/>
  <c r="J1996" i="75"/>
  <c r="J1997" i="75"/>
  <c r="J1998" i="75"/>
  <c r="J1999" i="75"/>
  <c r="J2000" i="75"/>
  <c r="J2001" i="75"/>
  <c r="J2002" i="75"/>
  <c r="J2003" i="75"/>
  <c r="J2004" i="75"/>
  <c r="J2005" i="75"/>
  <c r="J2006" i="75"/>
  <c r="J2007" i="75"/>
  <c r="J2008" i="75"/>
  <c r="J2009" i="75"/>
  <c r="J2010" i="75"/>
  <c r="J2011" i="75"/>
  <c r="J2012" i="75"/>
  <c r="J2013" i="75"/>
  <c r="J2014" i="75"/>
  <c r="J2015" i="75"/>
  <c r="J2016" i="75"/>
  <c r="J2017" i="75"/>
  <c r="J2018" i="75"/>
  <c r="J2019" i="75"/>
  <c r="J2020" i="75"/>
  <c r="J2021" i="75"/>
  <c r="J2022" i="75"/>
  <c r="J2023" i="75"/>
  <c r="J2024" i="75"/>
  <c r="J2025" i="75"/>
  <c r="J2026" i="75"/>
  <c r="J2027" i="75"/>
  <c r="J2028" i="75"/>
  <c r="J2029" i="75"/>
  <c r="J2030" i="75"/>
  <c r="J2031" i="75"/>
  <c r="J2032" i="75"/>
  <c r="J2033" i="75"/>
  <c r="J2034" i="75"/>
  <c r="J2035" i="75"/>
  <c r="J2036" i="75"/>
  <c r="J2037" i="75"/>
  <c r="J2038" i="75"/>
  <c r="J2039" i="75"/>
  <c r="J2040" i="75"/>
  <c r="J2041" i="75"/>
  <c r="J2042" i="75"/>
  <c r="J2043" i="75"/>
  <c r="J2044" i="75"/>
  <c r="J2045" i="75"/>
  <c r="J2046" i="75"/>
  <c r="J2047" i="75"/>
  <c r="J2048" i="75"/>
  <c r="J2049" i="75"/>
  <c r="J2050" i="75"/>
  <c r="J2051" i="75"/>
  <c r="J2052" i="75"/>
  <c r="J2053" i="75"/>
  <c r="J2054" i="75"/>
  <c r="J2055" i="75"/>
  <c r="J2056" i="75"/>
  <c r="J2057" i="75"/>
  <c r="J2058" i="75"/>
  <c r="J2059" i="75"/>
  <c r="J2060" i="75"/>
  <c r="J2061" i="75"/>
  <c r="J2062" i="75"/>
  <c r="J2063" i="75"/>
  <c r="J2064" i="75"/>
  <c r="J2065" i="75"/>
  <c r="J2066" i="75"/>
  <c r="J2067" i="75"/>
  <c r="J2068" i="75"/>
  <c r="J2069" i="75"/>
  <c r="J2070" i="75"/>
  <c r="J2071" i="75"/>
  <c r="J2072" i="75"/>
  <c r="J2073" i="75"/>
  <c r="J2074" i="75"/>
  <c r="J2075" i="75"/>
  <c r="J2076" i="75"/>
  <c r="J2077" i="75"/>
  <c r="J2078" i="75"/>
  <c r="J2079" i="75"/>
  <c r="J2080" i="75"/>
  <c r="J2081" i="75"/>
  <c r="J2082" i="75"/>
  <c r="J2083" i="75"/>
  <c r="J2084" i="75"/>
  <c r="J2085" i="75"/>
  <c r="J2086" i="75"/>
  <c r="J2087" i="75"/>
  <c r="J2088" i="75"/>
  <c r="J2089" i="75"/>
  <c r="J2090" i="75"/>
  <c r="J2091" i="75"/>
  <c r="J2092" i="75"/>
  <c r="J2093" i="75"/>
  <c r="J2094" i="75"/>
  <c r="J2095" i="75"/>
  <c r="J2096" i="75"/>
  <c r="J2097" i="75"/>
  <c r="J2098" i="75"/>
  <c r="J2099" i="75"/>
  <c r="J2100" i="75"/>
  <c r="J2101" i="75"/>
  <c r="J2102" i="75"/>
  <c r="J2103" i="75"/>
  <c r="J2104" i="75"/>
  <c r="J2105" i="75"/>
  <c r="J2106" i="75"/>
  <c r="J2107" i="75"/>
  <c r="J2108" i="75"/>
  <c r="J2109" i="75"/>
  <c r="J2110" i="75"/>
  <c r="J2111" i="75"/>
  <c r="J2112" i="75"/>
  <c r="J2113" i="75"/>
  <c r="J2114" i="75"/>
  <c r="J2115" i="75"/>
  <c r="J2116" i="75"/>
  <c r="J2117" i="75"/>
  <c r="J2118" i="75"/>
  <c r="J2119" i="75"/>
  <c r="J2120" i="75"/>
  <c r="J2121" i="75"/>
  <c r="J2122" i="75"/>
  <c r="J2123" i="75"/>
  <c r="J2124" i="75"/>
  <c r="J2125" i="75"/>
  <c r="J2126" i="75"/>
  <c r="J2127" i="75"/>
  <c r="J2128" i="75"/>
  <c r="J2129" i="75"/>
  <c r="J2130" i="75"/>
  <c r="J2131" i="75"/>
  <c r="J2132" i="75"/>
  <c r="J2133" i="75"/>
  <c r="J2134" i="75"/>
  <c r="J2135" i="75"/>
  <c r="J2136" i="75"/>
  <c r="J2137" i="75"/>
  <c r="J2138" i="75"/>
  <c r="J2139" i="75"/>
  <c r="J2140" i="75"/>
  <c r="J2141" i="75"/>
  <c r="J2142" i="75"/>
  <c r="J2143" i="75"/>
  <c r="J2144" i="75"/>
  <c r="J2145" i="75"/>
  <c r="J2146" i="75"/>
  <c r="J2147" i="75"/>
  <c r="J2148" i="75"/>
  <c r="J2149" i="75"/>
  <c r="J2150" i="75"/>
  <c r="J2151" i="75"/>
  <c r="J2152" i="75"/>
  <c r="J2153" i="75"/>
  <c r="J2154" i="75"/>
  <c r="J2155" i="75"/>
  <c r="J2156" i="75"/>
  <c r="J2157" i="75"/>
  <c r="J2158" i="75"/>
  <c r="J2159" i="75"/>
  <c r="J2160" i="75"/>
  <c r="J2161" i="75"/>
  <c r="J2162" i="75"/>
  <c r="J2163" i="75"/>
  <c r="J2164" i="75"/>
  <c r="J2165" i="75"/>
  <c r="J2166" i="75"/>
  <c r="J2167" i="75"/>
  <c r="J2168" i="75"/>
  <c r="J2169" i="75"/>
  <c r="J2170" i="75"/>
  <c r="J2171" i="75"/>
  <c r="J2172" i="75"/>
  <c r="J2173" i="75"/>
  <c r="J2174" i="75"/>
  <c r="J2175" i="75"/>
  <c r="J2176" i="75"/>
  <c r="J2177" i="75"/>
  <c r="J2178" i="75"/>
  <c r="J2179" i="75"/>
  <c r="J2180" i="75"/>
  <c r="J2181" i="75"/>
  <c r="J2182" i="75"/>
  <c r="J2183" i="75"/>
  <c r="J2184" i="75"/>
  <c r="J2185" i="75"/>
  <c r="J2186" i="75"/>
  <c r="J2187" i="75"/>
  <c r="J2188" i="75"/>
  <c r="J2189" i="75"/>
  <c r="J2190" i="75"/>
  <c r="J2191" i="75"/>
  <c r="J2192" i="75"/>
  <c r="J2193" i="75"/>
  <c r="J2194" i="75"/>
  <c r="J2195" i="75"/>
  <c r="J2196" i="75"/>
  <c r="J2197" i="75"/>
  <c r="J2198" i="75"/>
  <c r="J2199" i="75"/>
  <c r="J2200" i="75"/>
  <c r="J2201" i="75"/>
  <c r="J2202" i="75"/>
  <c r="J2203" i="75"/>
  <c r="J2204" i="75"/>
  <c r="J2205" i="75"/>
  <c r="J2206" i="75"/>
  <c r="J2207" i="75"/>
  <c r="J2208" i="75"/>
  <c r="J2209" i="75"/>
  <c r="J2210" i="75"/>
  <c r="J2211" i="75"/>
  <c r="J2212" i="75"/>
  <c r="J2213" i="75"/>
  <c r="J2214" i="75"/>
  <c r="J2215" i="75"/>
  <c r="J2216" i="75"/>
  <c r="J2217" i="75"/>
  <c r="J2218" i="75"/>
  <c r="J2219" i="75"/>
  <c r="J2220" i="75"/>
  <c r="J2221" i="75"/>
  <c r="J2222" i="75"/>
  <c r="J2223" i="75"/>
  <c r="J2224" i="75"/>
  <c r="J2225" i="75"/>
  <c r="J2226" i="75"/>
  <c r="J2227" i="75"/>
  <c r="J2228" i="75"/>
  <c r="J2229" i="75"/>
  <c r="J2230" i="75"/>
  <c r="J2231" i="75"/>
  <c r="J2232" i="75"/>
  <c r="J2233" i="75"/>
  <c r="J2234" i="75"/>
  <c r="J2235" i="75"/>
  <c r="J2236" i="75"/>
  <c r="J2237" i="75"/>
  <c r="J2238" i="75"/>
  <c r="J2239" i="75"/>
  <c r="J2240" i="75"/>
  <c r="J2241" i="75"/>
  <c r="J2242" i="75"/>
  <c r="J2243" i="75"/>
  <c r="J2244" i="75"/>
  <c r="J2245" i="75"/>
  <c r="J2246" i="75"/>
  <c r="J2247" i="75"/>
  <c r="J2248" i="75"/>
  <c r="J2249" i="75"/>
  <c r="J2250" i="75"/>
  <c r="J2251" i="75"/>
  <c r="J2252" i="75"/>
  <c r="J2253" i="75"/>
  <c r="J2254" i="75"/>
  <c r="J2255" i="75"/>
  <c r="J2256" i="75"/>
  <c r="J2257" i="75"/>
  <c r="J2258" i="75"/>
  <c r="J2259" i="75"/>
  <c r="J2260" i="75"/>
  <c r="J2261" i="75"/>
  <c r="J2262" i="75"/>
  <c r="J2263" i="75"/>
  <c r="J2264" i="75"/>
  <c r="J2265" i="75"/>
  <c r="J2266" i="75"/>
  <c r="J2267" i="75"/>
  <c r="J2268" i="75"/>
  <c r="J2269" i="75"/>
  <c r="J2270" i="75"/>
  <c r="J2271" i="75"/>
  <c r="J2272" i="75"/>
  <c r="J2273" i="75"/>
  <c r="J2274" i="75"/>
  <c r="J2275" i="75"/>
  <c r="J2276" i="75"/>
  <c r="J2277" i="75"/>
  <c r="J2278" i="75"/>
  <c r="J2279" i="75"/>
  <c r="J2280" i="75"/>
  <c r="J2281" i="75"/>
  <c r="J2282" i="75"/>
  <c r="J2283" i="75"/>
  <c r="J2284" i="75"/>
  <c r="J2285" i="75"/>
  <c r="J2286" i="75"/>
  <c r="J2287" i="75"/>
  <c r="J2288" i="75"/>
  <c r="J2289" i="75"/>
  <c r="J2290" i="75"/>
  <c r="J2291" i="75"/>
  <c r="J2292" i="75"/>
  <c r="J2293" i="75"/>
  <c r="J2294" i="75"/>
  <c r="J2295" i="75"/>
  <c r="J2296" i="75"/>
  <c r="J2297" i="75"/>
  <c r="J2298" i="75"/>
  <c r="J2299" i="75"/>
  <c r="J2300" i="75"/>
  <c r="J2301" i="75"/>
  <c r="J2302" i="75"/>
  <c r="J2303" i="75"/>
  <c r="J2304" i="75"/>
  <c r="J2305" i="75"/>
  <c r="J2306" i="75"/>
  <c r="J2307" i="75"/>
  <c r="J2308" i="75"/>
  <c r="J2309" i="75"/>
  <c r="J2310" i="75"/>
  <c r="J2311" i="75"/>
  <c r="J2312" i="75"/>
  <c r="J2313" i="75"/>
  <c r="J2314" i="75"/>
  <c r="J2315" i="75"/>
  <c r="J2316" i="75"/>
  <c r="J2317" i="75"/>
  <c r="J2318" i="75"/>
  <c r="J2319" i="75"/>
  <c r="J2320" i="75"/>
  <c r="J2321" i="75"/>
  <c r="J2322" i="75"/>
  <c r="J2323" i="75"/>
  <c r="J2324" i="75"/>
  <c r="J2325" i="75"/>
  <c r="J2326" i="75"/>
  <c r="J2327" i="75"/>
  <c r="J2328" i="75"/>
  <c r="J2329" i="75"/>
  <c r="J2330" i="75"/>
  <c r="J2331" i="75"/>
  <c r="J2332" i="75"/>
  <c r="J2333" i="75"/>
  <c r="J2334" i="75"/>
  <c r="J2335" i="75"/>
  <c r="J2336" i="75"/>
  <c r="J2337" i="75"/>
  <c r="J2338" i="75"/>
  <c r="J2339" i="75"/>
  <c r="J2340" i="75"/>
  <c r="J2341" i="75"/>
  <c r="J2342" i="75"/>
  <c r="J2343" i="75"/>
  <c r="J2344" i="75"/>
  <c r="J2345" i="75"/>
  <c r="J2346" i="75"/>
  <c r="J2347" i="75"/>
  <c r="J2348" i="75"/>
  <c r="J2349" i="75"/>
  <c r="J2350" i="75"/>
  <c r="J2351" i="75"/>
  <c r="J2352" i="75"/>
  <c r="J2353" i="75"/>
  <c r="J2354" i="75"/>
  <c r="J2355" i="75"/>
  <c r="J2356" i="75"/>
  <c r="J2357" i="75"/>
  <c r="J2358" i="75"/>
  <c r="J2359" i="75"/>
  <c r="J2360" i="75"/>
  <c r="J2361" i="75"/>
  <c r="J2362" i="75"/>
  <c r="J2363" i="75"/>
  <c r="J2364" i="75"/>
  <c r="J2365" i="75"/>
  <c r="J2366" i="75"/>
  <c r="J2367" i="75"/>
  <c r="J2368" i="75"/>
  <c r="J2369" i="75"/>
  <c r="J2370" i="75"/>
  <c r="J2371" i="75"/>
  <c r="J2372" i="75"/>
  <c r="J2373" i="75"/>
  <c r="J2374" i="75"/>
  <c r="J2375" i="75"/>
  <c r="J2376" i="75"/>
  <c r="J2377" i="75"/>
  <c r="J2378" i="75"/>
  <c r="J2379" i="75"/>
  <c r="J2380" i="75"/>
  <c r="J2381" i="75"/>
  <c r="J2382" i="75"/>
  <c r="J2383" i="75"/>
  <c r="J2384" i="75"/>
  <c r="J2385" i="75"/>
  <c r="J2386" i="75"/>
  <c r="J2387" i="75"/>
  <c r="J2388" i="75"/>
  <c r="J2389" i="75"/>
  <c r="J2390" i="75"/>
  <c r="J2391" i="75"/>
  <c r="J2392" i="75"/>
  <c r="J2393" i="75"/>
  <c r="J2394" i="75"/>
  <c r="J2395" i="75"/>
  <c r="J2396" i="75"/>
  <c r="J2397" i="75"/>
  <c r="J2398" i="75"/>
  <c r="J2399" i="75"/>
  <c r="J2400" i="75"/>
  <c r="J2401" i="75"/>
  <c r="J2402" i="75"/>
  <c r="J2403" i="75"/>
  <c r="J2404" i="75"/>
  <c r="J2405" i="75"/>
  <c r="J2406" i="75"/>
  <c r="J2407" i="75"/>
  <c r="J2408" i="75"/>
  <c r="J2409" i="75"/>
  <c r="J2410" i="75"/>
  <c r="J2411" i="75"/>
  <c r="J2412" i="75"/>
  <c r="J2413" i="75"/>
  <c r="J2414" i="75"/>
  <c r="J2415" i="75"/>
  <c r="J2416" i="75"/>
  <c r="J2417" i="75"/>
  <c r="J2418" i="75"/>
  <c r="J2419" i="75"/>
  <c r="J2420" i="75"/>
  <c r="J2421" i="75"/>
  <c r="J2422" i="75"/>
  <c r="J2423" i="75"/>
  <c r="J2424" i="75"/>
  <c r="J2425" i="75"/>
  <c r="J2426" i="75"/>
  <c r="J2427" i="75"/>
  <c r="J2428" i="75"/>
  <c r="J2429" i="75"/>
  <c r="J2430" i="75"/>
  <c r="J2431" i="75"/>
  <c r="J2432" i="75"/>
  <c r="J2433" i="75"/>
  <c r="J2434" i="75"/>
  <c r="J2435" i="75"/>
  <c r="J2436" i="75"/>
  <c r="J2437" i="75"/>
  <c r="J2438" i="75"/>
  <c r="J2439" i="75"/>
  <c r="J2440" i="75"/>
  <c r="J2441" i="75"/>
  <c r="J2442" i="75"/>
  <c r="J2443" i="75"/>
  <c r="J2444" i="75"/>
  <c r="J2445" i="75"/>
  <c r="J2446" i="75"/>
  <c r="J2447" i="75"/>
  <c r="J2448" i="75"/>
  <c r="J2449" i="75"/>
  <c r="J2450" i="75"/>
  <c r="J2451" i="75"/>
  <c r="J2452" i="75"/>
  <c r="J2453" i="75"/>
  <c r="J2454" i="75"/>
  <c r="J2455" i="75"/>
  <c r="J2456" i="75"/>
  <c r="J2457" i="75"/>
  <c r="J2458" i="75"/>
  <c r="J2459" i="75"/>
  <c r="J2460" i="75"/>
  <c r="J2461" i="75"/>
  <c r="J2462" i="75"/>
  <c r="J2463" i="75"/>
  <c r="J2464" i="75"/>
  <c r="J2465" i="75"/>
  <c r="J2466" i="75"/>
  <c r="J2467" i="75"/>
  <c r="J2468" i="75"/>
  <c r="J2469" i="75"/>
  <c r="J2470" i="75"/>
  <c r="J2471" i="75"/>
  <c r="J2472" i="75"/>
  <c r="J2473" i="75"/>
  <c r="J2474" i="75"/>
  <c r="J2475" i="75"/>
  <c r="J2476" i="75"/>
  <c r="J2477" i="75"/>
  <c r="J2478" i="75"/>
  <c r="J2479" i="75"/>
  <c r="J2480" i="75"/>
  <c r="J2481" i="75"/>
  <c r="J2482" i="75"/>
  <c r="J2483" i="75"/>
  <c r="J2484" i="75"/>
  <c r="J2485" i="75"/>
  <c r="J2486" i="75"/>
  <c r="J2487" i="75"/>
  <c r="J2488" i="75"/>
  <c r="J2489" i="75"/>
  <c r="J2490" i="75"/>
  <c r="J2491" i="75"/>
  <c r="J2492" i="75"/>
  <c r="J2493" i="75"/>
  <c r="J2494" i="75"/>
  <c r="J2495" i="75"/>
  <c r="J2496" i="75"/>
  <c r="J2497" i="75"/>
  <c r="J2498" i="75"/>
  <c r="J2499" i="75"/>
  <c r="J2500" i="75"/>
  <c r="J2501" i="75"/>
  <c r="J2502" i="75"/>
  <c r="J2503" i="75"/>
  <c r="J2504" i="75"/>
  <c r="J2505" i="75"/>
  <c r="J2506" i="75"/>
  <c r="J2507" i="75"/>
  <c r="J2508" i="75"/>
  <c r="J2509" i="75"/>
  <c r="J2510" i="75"/>
  <c r="J2511" i="75"/>
  <c r="J2512" i="75"/>
  <c r="J2513" i="75"/>
  <c r="J2514" i="75"/>
  <c r="J2515" i="75"/>
  <c r="J2516" i="75"/>
  <c r="J2517" i="75"/>
  <c r="J2518" i="75"/>
  <c r="J2519" i="75"/>
  <c r="J2520" i="75"/>
  <c r="J2521" i="75"/>
  <c r="J2522" i="75"/>
  <c r="J2523" i="75"/>
  <c r="J2524" i="75"/>
  <c r="J2525" i="75"/>
  <c r="J2526" i="75"/>
  <c r="J2527" i="75"/>
  <c r="J2528" i="75"/>
  <c r="J2529" i="75"/>
  <c r="J2530" i="75"/>
  <c r="J2531" i="75"/>
  <c r="J2532" i="75"/>
  <c r="J2533" i="75"/>
  <c r="J2534" i="75"/>
  <c r="J2535" i="75"/>
  <c r="J2536" i="75"/>
  <c r="J2537" i="75"/>
  <c r="J2538" i="75"/>
  <c r="J2539" i="75"/>
  <c r="J2540" i="75"/>
  <c r="J2541" i="75"/>
  <c r="J2542" i="75"/>
  <c r="J2543" i="75"/>
  <c r="J2544" i="75"/>
  <c r="J2545" i="75"/>
  <c r="J2546" i="75"/>
  <c r="J2547" i="75"/>
  <c r="J2548" i="75"/>
  <c r="J2549" i="75"/>
  <c r="J2550" i="75"/>
  <c r="J2551" i="75"/>
  <c r="J2552" i="75"/>
  <c r="J2553" i="75"/>
  <c r="J2554" i="75"/>
  <c r="J2555" i="75"/>
  <c r="J2556" i="75"/>
  <c r="J2557" i="75"/>
  <c r="J2558" i="75"/>
  <c r="J2559" i="75"/>
  <c r="J2560" i="75"/>
  <c r="J2561" i="75"/>
  <c r="J2562" i="75"/>
  <c r="J2563" i="75"/>
  <c r="J2564" i="75"/>
  <c r="J2565" i="75"/>
  <c r="J2566" i="75"/>
  <c r="J2567" i="75"/>
  <c r="J2568" i="75"/>
  <c r="J2569" i="75"/>
  <c r="J2570" i="75"/>
  <c r="J2571" i="75"/>
  <c r="J2572" i="75"/>
  <c r="J2573" i="75"/>
  <c r="J2574" i="75"/>
  <c r="J2575" i="75"/>
  <c r="J2576" i="75"/>
  <c r="J2577" i="75"/>
  <c r="J2578" i="75"/>
  <c r="J2579" i="75"/>
  <c r="J2580" i="75"/>
  <c r="J2581" i="75"/>
  <c r="J2582" i="75"/>
  <c r="J2583" i="75"/>
  <c r="J2584" i="75"/>
  <c r="J2585" i="75"/>
  <c r="J2586" i="75"/>
  <c r="J2587" i="75"/>
  <c r="J2588" i="75"/>
  <c r="J2589" i="75"/>
  <c r="J2590" i="75"/>
  <c r="J2591" i="75"/>
  <c r="J2592" i="75"/>
  <c r="J2593" i="75"/>
  <c r="J2594" i="75"/>
  <c r="J2595" i="75"/>
  <c r="J2596" i="75"/>
  <c r="J2597" i="75"/>
  <c r="J2598" i="75"/>
  <c r="J2599" i="75"/>
  <c r="J2600" i="75"/>
  <c r="J2601" i="75"/>
  <c r="J2602" i="75"/>
  <c r="J2603" i="75"/>
  <c r="J2604" i="75"/>
  <c r="J2605" i="75"/>
  <c r="J2606" i="75"/>
  <c r="J2607" i="75"/>
  <c r="J2608" i="75"/>
  <c r="J2609" i="75"/>
  <c r="J2610" i="75"/>
  <c r="J2611" i="75"/>
  <c r="J2612" i="75"/>
  <c r="J2613" i="75"/>
  <c r="J2614" i="75"/>
  <c r="J2615" i="75"/>
  <c r="J2616" i="75"/>
  <c r="J2617" i="75"/>
  <c r="J2618" i="75"/>
  <c r="J2619" i="75"/>
  <c r="J2620" i="75"/>
  <c r="J2621" i="75"/>
  <c r="J2622" i="75"/>
  <c r="J2623" i="75"/>
  <c r="J2624" i="75"/>
  <c r="J2625" i="75"/>
  <c r="J2626" i="75"/>
  <c r="J2627" i="75"/>
  <c r="J2628" i="75"/>
  <c r="J2629" i="75"/>
  <c r="J2630" i="75"/>
  <c r="J2631" i="75"/>
  <c r="J2632" i="75"/>
  <c r="J2633" i="75"/>
  <c r="J2634" i="75"/>
  <c r="J2635" i="75"/>
  <c r="J2636" i="75"/>
  <c r="J2637" i="75"/>
  <c r="J2638" i="75"/>
  <c r="J2639" i="75"/>
  <c r="J2640" i="75"/>
  <c r="J2641" i="75"/>
  <c r="J2642" i="75"/>
  <c r="J2643" i="75"/>
  <c r="J2644" i="75"/>
  <c r="J2645" i="75"/>
  <c r="J2646" i="75"/>
  <c r="J2647" i="75"/>
  <c r="J2648" i="75"/>
  <c r="J2649" i="75"/>
  <c r="J2650" i="75"/>
  <c r="J2651" i="75"/>
  <c r="J2652" i="75"/>
  <c r="J2653" i="75"/>
  <c r="J2654" i="75"/>
  <c r="J2655" i="75"/>
  <c r="J2656" i="75"/>
  <c r="J2657" i="75"/>
  <c r="J2658" i="75"/>
  <c r="J2659" i="75"/>
  <c r="J2660" i="75"/>
  <c r="J2661" i="75"/>
  <c r="J2662" i="75"/>
  <c r="J2663" i="75"/>
  <c r="J2664" i="75"/>
  <c r="J2665" i="75"/>
  <c r="J2666" i="75"/>
  <c r="J2667" i="75"/>
  <c r="J2668" i="75"/>
  <c r="J2669" i="75"/>
  <c r="J2670" i="75"/>
  <c r="J2671" i="75"/>
  <c r="J2672" i="75"/>
  <c r="J2673" i="75"/>
  <c r="J2674" i="75"/>
  <c r="J2675" i="75"/>
  <c r="J2676" i="75"/>
  <c r="J2677" i="75"/>
  <c r="J2678" i="75"/>
  <c r="J2679" i="75"/>
  <c r="J2680" i="75"/>
  <c r="J2681" i="75"/>
  <c r="J2682" i="75"/>
  <c r="J2683" i="75"/>
  <c r="J2684" i="75"/>
  <c r="J2685" i="75"/>
  <c r="J2686" i="75"/>
  <c r="J2687" i="75"/>
  <c r="J2688" i="75"/>
  <c r="J2689" i="75"/>
  <c r="J2690" i="75"/>
  <c r="J2691" i="75"/>
  <c r="J2692" i="75"/>
  <c r="J2693" i="75"/>
  <c r="J2694" i="75"/>
  <c r="J2695" i="75"/>
  <c r="J2696" i="75"/>
  <c r="J2697" i="75"/>
  <c r="J2698" i="75"/>
  <c r="J2699" i="75"/>
  <c r="J2700" i="75"/>
  <c r="J2701" i="75"/>
  <c r="J2702" i="75"/>
  <c r="J2703" i="75"/>
  <c r="J2704" i="75"/>
  <c r="J2705" i="75"/>
  <c r="J2706" i="75"/>
  <c r="J2707" i="75"/>
  <c r="J2708" i="75"/>
  <c r="J2709" i="75"/>
  <c r="J2710" i="75"/>
  <c r="J2711" i="75"/>
  <c r="J2712" i="75"/>
  <c r="J2713" i="75"/>
  <c r="J2714" i="75"/>
  <c r="J2715" i="75"/>
  <c r="J2716" i="75"/>
  <c r="J2717" i="75"/>
  <c r="J2718" i="75"/>
  <c r="J2719" i="75"/>
  <c r="J2720" i="75"/>
  <c r="J2721" i="75"/>
  <c r="J2722" i="75"/>
  <c r="J2723" i="75"/>
  <c r="J2724" i="75"/>
  <c r="J2725" i="75"/>
  <c r="J2726" i="75"/>
  <c r="J2727" i="75"/>
  <c r="J2728" i="75"/>
  <c r="J2729" i="75"/>
  <c r="J2730" i="75"/>
  <c r="J2731" i="75"/>
  <c r="J2732" i="75"/>
  <c r="J2733" i="75"/>
  <c r="J2734" i="75"/>
  <c r="J2735" i="75"/>
  <c r="J2736" i="75"/>
  <c r="J2737" i="75"/>
  <c r="J2738" i="75"/>
  <c r="J2739" i="75"/>
  <c r="J2740" i="75"/>
  <c r="J2741" i="75"/>
  <c r="J2742" i="75"/>
  <c r="J2743" i="75"/>
  <c r="J2744" i="75"/>
  <c r="J2745" i="75"/>
  <c r="J2746" i="75"/>
  <c r="J2747" i="75"/>
  <c r="J2748" i="75"/>
  <c r="J2749" i="75"/>
  <c r="J2750" i="75"/>
  <c r="J2751" i="75"/>
  <c r="J2752" i="75"/>
  <c r="J2753" i="75"/>
  <c r="J2754" i="75"/>
  <c r="J2755" i="75"/>
  <c r="J2756" i="75"/>
  <c r="J2757" i="75"/>
  <c r="J2758" i="75"/>
  <c r="J2759" i="75"/>
  <c r="J2760" i="75"/>
  <c r="J2761" i="75"/>
  <c r="J2762" i="75"/>
  <c r="J2763" i="75"/>
  <c r="J2764" i="75"/>
  <c r="J2765" i="75"/>
  <c r="J2766" i="75"/>
  <c r="J2767" i="75"/>
  <c r="J2768" i="75"/>
  <c r="J2769" i="75"/>
  <c r="J2770" i="75"/>
  <c r="J2771" i="75"/>
  <c r="J2772" i="75"/>
  <c r="J2773" i="75"/>
  <c r="J2774" i="75"/>
  <c r="J2775" i="75"/>
  <c r="J2776" i="75"/>
  <c r="J2777" i="75"/>
  <c r="J2778" i="75"/>
  <c r="J2779" i="75"/>
  <c r="J2780" i="75"/>
  <c r="J2781" i="75"/>
  <c r="J2782" i="75"/>
  <c r="J2783" i="75"/>
  <c r="J2784" i="75"/>
  <c r="J2785" i="75"/>
  <c r="J2786" i="75"/>
  <c r="J2787" i="75"/>
  <c r="J2788" i="75"/>
  <c r="J2789" i="75"/>
  <c r="J2790" i="75"/>
  <c r="J2791" i="75"/>
  <c r="J2792" i="75"/>
  <c r="J2793" i="75"/>
  <c r="J2794" i="75"/>
  <c r="J2795" i="75"/>
  <c r="J2796" i="75"/>
  <c r="J2797" i="75"/>
  <c r="J2798" i="75"/>
  <c r="J2799" i="75"/>
  <c r="J2800" i="75"/>
  <c r="J2801" i="75"/>
  <c r="J2802" i="75"/>
  <c r="J2803" i="75"/>
  <c r="J2804" i="75"/>
  <c r="J2805" i="75"/>
  <c r="J2806" i="75"/>
  <c r="J2807" i="75"/>
  <c r="J2808" i="75"/>
  <c r="J2809" i="75"/>
  <c r="J2810" i="75"/>
  <c r="J2811" i="75"/>
  <c r="J2812" i="75"/>
  <c r="J2813" i="75"/>
  <c r="J2814" i="75"/>
  <c r="J2815" i="75"/>
  <c r="J2816" i="75"/>
  <c r="J2817" i="75"/>
  <c r="J2818" i="75"/>
  <c r="J2819" i="75"/>
  <c r="J2820" i="75"/>
  <c r="J2821" i="75"/>
  <c r="J2822" i="75"/>
  <c r="J2823" i="75"/>
  <c r="J2824" i="75"/>
  <c r="J2825" i="75"/>
  <c r="J2826" i="75"/>
  <c r="J2827" i="75"/>
  <c r="J2828" i="75"/>
  <c r="J2829" i="75"/>
  <c r="J2830" i="75"/>
  <c r="J2831" i="75"/>
  <c r="J2832" i="75"/>
  <c r="J2833" i="75"/>
  <c r="J2834" i="75"/>
  <c r="J2835" i="75"/>
  <c r="J2836" i="75"/>
  <c r="J2837" i="75"/>
  <c r="J2838" i="75"/>
  <c r="J2839" i="75"/>
  <c r="J2840" i="75"/>
  <c r="J2841" i="75"/>
  <c r="J2842" i="75"/>
  <c r="J2843" i="75"/>
  <c r="J2844" i="75"/>
  <c r="J2845" i="75"/>
  <c r="J2846" i="75"/>
  <c r="J2847" i="75"/>
  <c r="J2848" i="75"/>
  <c r="J2849" i="75"/>
  <c r="J2850" i="75"/>
  <c r="J2851" i="75"/>
  <c r="J2852" i="75"/>
  <c r="J2853" i="75"/>
  <c r="J2854" i="75"/>
  <c r="J2855" i="75"/>
  <c r="J2856" i="75"/>
  <c r="J2857" i="75"/>
  <c r="J2858" i="75"/>
  <c r="J2859" i="75"/>
  <c r="J2860" i="75"/>
  <c r="J2861" i="75"/>
  <c r="J2862" i="75"/>
  <c r="J2863" i="75"/>
  <c r="J2864" i="75"/>
  <c r="J2865" i="75"/>
  <c r="J2866" i="75"/>
  <c r="J2867" i="75"/>
  <c r="J2868" i="75"/>
  <c r="J2869" i="75"/>
  <c r="J2870" i="75"/>
  <c r="J2871" i="75"/>
  <c r="J2872" i="75"/>
  <c r="J2873" i="75"/>
  <c r="J2874" i="75"/>
  <c r="J2875" i="75"/>
  <c r="J2876" i="75"/>
  <c r="J2877" i="75"/>
  <c r="J2878" i="75"/>
  <c r="J2879" i="75"/>
  <c r="J2880" i="75"/>
  <c r="J2881" i="75"/>
  <c r="J2882" i="75"/>
  <c r="J2883" i="75"/>
  <c r="J2884" i="75"/>
  <c r="J2885" i="75"/>
  <c r="J2886" i="75"/>
  <c r="J2887" i="75"/>
  <c r="J2888" i="75"/>
  <c r="J2889" i="75"/>
  <c r="J2890" i="75"/>
  <c r="J2891" i="75"/>
  <c r="J2892" i="75"/>
  <c r="J2893" i="75"/>
  <c r="J2894" i="75"/>
  <c r="J2895" i="75"/>
  <c r="J2896" i="75"/>
  <c r="J2897" i="75"/>
  <c r="J2898" i="75"/>
  <c r="J2899" i="75"/>
  <c r="J2900" i="75"/>
  <c r="J2901" i="75"/>
  <c r="J2902" i="75"/>
  <c r="J2903" i="75"/>
  <c r="J2904" i="75"/>
  <c r="J2905" i="75"/>
  <c r="J2906" i="75"/>
  <c r="J2907" i="75"/>
  <c r="J2908" i="75"/>
  <c r="J2909" i="75"/>
  <c r="J2910" i="75"/>
  <c r="J2911" i="75"/>
  <c r="J2912" i="75"/>
  <c r="J2913" i="75"/>
  <c r="J2914" i="75"/>
  <c r="J2915" i="75"/>
  <c r="J2916" i="75"/>
  <c r="J2917" i="75"/>
  <c r="J2918" i="75"/>
  <c r="J2919" i="75"/>
  <c r="J2920" i="75"/>
  <c r="J2921" i="75"/>
  <c r="J2922" i="75"/>
  <c r="J2923" i="75"/>
  <c r="J2924" i="75"/>
  <c r="J2925" i="75"/>
  <c r="J2926" i="75"/>
  <c r="J2927" i="75"/>
  <c r="J2928" i="75"/>
  <c r="J2929" i="75"/>
  <c r="J2930" i="75"/>
  <c r="J2931" i="75"/>
  <c r="J2932" i="75"/>
  <c r="J2933" i="75"/>
  <c r="J2934" i="75"/>
  <c r="J2935" i="75"/>
  <c r="J2936" i="75"/>
  <c r="J2937" i="75"/>
  <c r="J2938" i="75"/>
  <c r="J2939" i="75"/>
  <c r="J2940" i="75"/>
  <c r="J2941" i="75"/>
  <c r="J2942" i="75"/>
  <c r="J2943" i="75"/>
  <c r="J2944" i="75"/>
  <c r="J2945" i="75"/>
  <c r="J2946" i="75"/>
  <c r="J2947" i="75"/>
  <c r="J2948" i="75"/>
  <c r="J2949" i="75"/>
  <c r="J2950" i="75"/>
  <c r="J2951" i="75"/>
  <c r="J2952" i="75"/>
  <c r="J2953" i="75"/>
  <c r="J2954" i="75"/>
  <c r="J2955" i="75"/>
  <c r="J2956" i="75"/>
  <c r="J2957" i="75"/>
  <c r="J2958" i="75"/>
  <c r="J2959" i="75"/>
  <c r="J2960" i="75"/>
  <c r="J2961" i="75"/>
  <c r="J2962" i="75"/>
  <c r="J2963" i="75"/>
  <c r="J2964" i="75"/>
  <c r="J2965" i="75"/>
  <c r="J2966" i="75"/>
  <c r="J2967" i="75"/>
  <c r="J2968" i="75"/>
  <c r="J2969" i="75"/>
  <c r="J2970" i="75"/>
  <c r="J2971" i="75"/>
  <c r="J2972" i="75"/>
  <c r="J2973" i="75"/>
  <c r="J2974" i="75"/>
  <c r="J2975" i="75"/>
  <c r="J2976" i="75"/>
  <c r="J2977" i="75"/>
  <c r="J2978" i="75"/>
  <c r="J2979" i="75"/>
  <c r="J2980" i="75"/>
  <c r="J2981" i="75"/>
  <c r="J2982" i="75"/>
  <c r="J2983" i="75"/>
  <c r="J2984" i="75"/>
  <c r="J2985" i="75"/>
  <c r="J2986" i="75"/>
  <c r="J2987" i="75"/>
  <c r="J2988" i="75"/>
  <c r="J2989" i="75"/>
  <c r="J2990" i="75"/>
  <c r="J2991" i="75"/>
  <c r="J2992" i="75"/>
  <c r="J2993" i="75"/>
  <c r="J2994" i="75"/>
  <c r="J2995" i="75"/>
  <c r="J2996" i="75"/>
  <c r="J2997" i="75"/>
  <c r="J2998" i="75"/>
  <c r="J2999" i="75"/>
  <c r="J3000" i="75"/>
  <c r="J3001" i="75"/>
  <c r="J3002" i="75"/>
  <c r="J3003" i="75"/>
  <c r="J3004" i="75"/>
  <c r="J3005" i="75"/>
  <c r="J3006" i="75"/>
  <c r="J3007" i="75"/>
  <c r="J3008" i="75"/>
  <c r="J3009" i="75"/>
  <c r="J3010" i="75"/>
  <c r="J3011" i="75"/>
  <c r="J3012" i="75"/>
  <c r="J3013" i="75"/>
  <c r="J3014" i="75"/>
  <c r="J3015" i="75"/>
  <c r="J3016" i="75"/>
  <c r="J3017" i="75"/>
  <c r="J3018" i="75"/>
  <c r="J3019" i="75"/>
  <c r="J3020" i="75"/>
  <c r="J3021" i="75"/>
  <c r="J3022" i="75"/>
  <c r="J3023" i="75"/>
  <c r="J3024" i="75"/>
  <c r="J3025" i="75"/>
  <c r="J3026" i="75"/>
  <c r="J3027" i="75"/>
  <c r="J3028" i="75"/>
  <c r="J3029" i="75"/>
  <c r="J3030" i="75"/>
  <c r="J3031" i="75"/>
  <c r="J3032" i="75"/>
  <c r="J3033" i="75"/>
  <c r="J3034" i="75"/>
  <c r="J3035" i="75"/>
  <c r="J3036" i="75"/>
  <c r="J3037" i="75"/>
  <c r="J3038" i="75"/>
  <c r="J3039" i="75"/>
  <c r="J3040" i="75"/>
  <c r="J3041" i="75"/>
  <c r="J3042" i="75"/>
  <c r="J3043" i="75"/>
  <c r="J3044" i="75"/>
  <c r="J3045" i="75"/>
  <c r="J3046" i="75"/>
  <c r="J3047" i="75"/>
  <c r="J3048" i="75"/>
  <c r="J3049" i="75"/>
  <c r="J3050" i="75"/>
  <c r="J3051" i="75"/>
  <c r="J3052" i="75"/>
  <c r="J3053" i="75"/>
  <c r="J3054" i="75"/>
  <c r="J3055" i="75"/>
  <c r="J3056" i="75"/>
  <c r="J3057" i="75"/>
  <c r="J3058" i="75"/>
  <c r="J3059" i="75"/>
  <c r="J3060" i="75"/>
  <c r="J3061" i="75"/>
  <c r="J3062" i="75"/>
  <c r="J3063" i="75"/>
  <c r="J3064" i="75"/>
  <c r="J3065" i="75"/>
  <c r="J3066" i="75"/>
  <c r="J3067" i="75"/>
  <c r="J3068" i="75"/>
  <c r="J3069" i="75"/>
  <c r="J3070" i="75"/>
  <c r="J3071" i="75"/>
  <c r="J3072" i="75"/>
  <c r="J3073" i="75"/>
  <c r="J3074" i="75"/>
  <c r="J3075" i="75"/>
  <c r="J3076" i="75"/>
  <c r="J3077" i="75"/>
  <c r="J3078" i="75"/>
  <c r="J3079" i="75"/>
  <c r="J3080" i="75"/>
  <c r="J3081" i="75"/>
  <c r="J3082" i="75"/>
  <c r="J3083" i="75"/>
  <c r="J3084" i="75"/>
  <c r="J3085" i="75"/>
  <c r="J3086" i="75"/>
  <c r="J3087" i="75"/>
  <c r="J3088" i="75"/>
  <c r="J3089" i="75"/>
  <c r="J3090" i="75"/>
  <c r="J3091" i="75"/>
  <c r="J3092" i="75"/>
  <c r="J3093" i="75"/>
  <c r="J3094" i="75"/>
  <c r="J3095" i="75"/>
  <c r="J3096" i="75"/>
  <c r="J3097" i="75"/>
  <c r="J3098" i="75"/>
  <c r="J3099" i="75"/>
  <c r="J3100" i="75"/>
  <c r="J3101" i="75"/>
  <c r="J3102" i="75"/>
  <c r="J3103" i="75"/>
  <c r="J3104" i="75"/>
  <c r="J3105" i="75"/>
  <c r="J3106" i="75"/>
  <c r="J3107" i="75"/>
  <c r="J3108" i="75"/>
  <c r="J3109" i="75"/>
  <c r="J3110" i="75"/>
  <c r="J3111" i="75"/>
  <c r="J3112" i="75"/>
  <c r="J3113" i="75"/>
  <c r="J3114" i="75"/>
  <c r="J3115" i="75"/>
  <c r="J3116" i="75"/>
  <c r="J3117" i="75"/>
  <c r="J3118" i="75"/>
  <c r="J3119" i="75"/>
  <c r="J3120" i="75"/>
  <c r="J3121" i="75"/>
  <c r="J3122" i="75"/>
  <c r="J3123" i="75"/>
  <c r="J3124" i="75"/>
  <c r="J3125" i="75"/>
  <c r="J3126" i="75"/>
  <c r="J3127" i="75"/>
  <c r="J3128" i="75"/>
  <c r="J3129" i="75"/>
  <c r="J3130" i="75"/>
  <c r="J3131" i="75"/>
  <c r="J3132" i="75"/>
  <c r="J3133" i="75"/>
  <c r="J3134" i="75"/>
  <c r="J3135" i="75"/>
  <c r="J3136" i="75"/>
  <c r="J3137" i="75"/>
  <c r="J3138" i="75"/>
  <c r="J3139" i="75"/>
  <c r="J3140" i="75"/>
  <c r="J3141" i="75"/>
  <c r="J3142" i="75"/>
  <c r="J3143" i="75"/>
  <c r="J3144" i="75"/>
  <c r="J3145" i="75"/>
  <c r="J3146" i="75"/>
  <c r="J3147" i="75"/>
  <c r="J3148" i="75"/>
  <c r="J3149" i="75"/>
  <c r="J3150" i="75"/>
  <c r="J3151" i="75"/>
  <c r="J3152" i="75"/>
  <c r="J3153" i="75"/>
  <c r="J3154" i="75"/>
  <c r="J3155" i="75"/>
  <c r="J3156" i="75"/>
  <c r="J3157" i="75"/>
  <c r="J3158" i="75"/>
  <c r="J3159" i="75"/>
  <c r="J3160" i="75"/>
  <c r="J3161" i="75"/>
  <c r="J3162" i="75"/>
  <c r="J3163" i="75"/>
  <c r="J3164" i="75"/>
  <c r="J3165" i="75"/>
  <c r="J3166" i="75"/>
  <c r="J3167" i="75"/>
  <c r="J3168" i="75"/>
  <c r="J3169" i="75"/>
  <c r="J3170" i="75"/>
  <c r="J3171" i="75"/>
  <c r="J3172" i="75"/>
  <c r="J3173" i="75"/>
  <c r="J3174" i="75"/>
  <c r="J3175" i="75"/>
  <c r="J3176" i="75"/>
  <c r="J3177" i="75"/>
  <c r="J3178" i="75"/>
  <c r="J3179" i="75"/>
  <c r="J3180" i="75"/>
  <c r="J3181" i="75"/>
  <c r="J3182" i="75"/>
  <c r="J3183" i="75"/>
  <c r="J3184" i="75"/>
  <c r="J3185" i="75"/>
  <c r="J3186" i="75"/>
  <c r="J3187" i="75"/>
  <c r="J3188" i="75"/>
  <c r="J3189" i="75"/>
  <c r="J3190" i="75"/>
  <c r="J3191" i="75"/>
  <c r="J3192" i="75"/>
  <c r="J3193" i="75"/>
  <c r="J3194" i="75"/>
  <c r="J3195" i="75"/>
  <c r="J3196" i="75"/>
  <c r="J3197" i="75"/>
  <c r="J3198" i="75"/>
  <c r="J3199" i="75"/>
  <c r="J3200" i="75"/>
  <c r="J3201" i="75"/>
  <c r="J3202" i="75"/>
  <c r="J3203" i="75"/>
  <c r="J3204" i="75"/>
  <c r="J3205" i="75"/>
  <c r="J3206" i="75"/>
  <c r="J3207" i="75"/>
  <c r="J3208" i="75"/>
  <c r="J3209" i="75"/>
  <c r="J3210" i="75"/>
  <c r="J3211" i="75"/>
  <c r="J3212" i="75"/>
  <c r="J3213" i="75"/>
  <c r="J3214" i="75"/>
  <c r="J3215" i="75"/>
  <c r="J3216" i="75"/>
  <c r="J3217" i="75"/>
  <c r="J3218" i="75"/>
  <c r="J3219" i="75"/>
  <c r="J3220" i="75"/>
  <c r="J3221" i="75"/>
  <c r="J3222" i="75"/>
  <c r="J3223" i="75"/>
  <c r="J3224" i="75"/>
  <c r="J3225" i="75"/>
  <c r="J3226" i="75"/>
  <c r="J3227" i="75"/>
  <c r="J3228" i="75"/>
  <c r="J3229" i="75"/>
  <c r="J3230" i="75"/>
  <c r="J3231" i="75"/>
  <c r="J3232" i="75"/>
  <c r="J3233" i="75"/>
  <c r="J3234" i="75"/>
  <c r="J3235" i="75"/>
  <c r="J3236" i="75"/>
  <c r="J3237" i="75"/>
  <c r="J3238" i="75"/>
  <c r="J3239" i="75"/>
  <c r="J3240" i="75"/>
  <c r="J3241" i="75"/>
  <c r="J3242" i="75"/>
  <c r="J3243" i="75"/>
  <c r="J3244" i="75"/>
  <c r="J3245" i="75"/>
  <c r="J3246" i="75"/>
  <c r="J3247" i="75"/>
  <c r="J3248" i="75"/>
  <c r="J3249" i="75"/>
  <c r="J3250" i="75"/>
  <c r="J3251" i="75"/>
  <c r="J3252" i="75"/>
  <c r="J3253" i="75"/>
  <c r="J3254" i="75"/>
  <c r="J3255" i="75"/>
  <c r="J3256" i="75"/>
  <c r="J3257" i="75"/>
  <c r="J3258" i="75"/>
  <c r="J3259" i="75"/>
  <c r="J3260" i="75"/>
  <c r="J3261" i="75"/>
  <c r="J3262" i="75"/>
  <c r="J3263" i="75"/>
  <c r="J3264" i="75"/>
  <c r="J3265" i="75"/>
  <c r="J3266" i="75"/>
  <c r="J3267" i="75"/>
  <c r="J3268" i="75"/>
  <c r="J3269" i="75"/>
  <c r="J3270" i="75"/>
  <c r="J3271" i="75"/>
  <c r="J3272" i="75"/>
  <c r="J3273" i="75"/>
  <c r="J3274" i="75"/>
  <c r="J3275" i="75"/>
  <c r="J3276" i="75"/>
  <c r="J3277" i="75"/>
  <c r="J3278" i="75"/>
  <c r="J3279" i="75"/>
  <c r="J3280" i="75"/>
  <c r="J3281" i="75"/>
  <c r="J3282" i="75"/>
  <c r="J3283" i="75"/>
  <c r="J3284" i="75"/>
  <c r="J3285" i="75"/>
  <c r="J3286" i="75"/>
  <c r="J3287" i="75"/>
  <c r="J3288" i="75"/>
  <c r="J3289" i="75"/>
  <c r="J3290" i="75"/>
  <c r="J3291" i="75"/>
  <c r="J3292" i="75"/>
  <c r="J3293" i="75"/>
  <c r="J3294" i="75"/>
  <c r="J3295" i="75"/>
  <c r="J3296" i="75"/>
  <c r="J3297" i="75"/>
  <c r="J3298" i="75"/>
  <c r="J3299" i="75"/>
  <c r="J3300" i="75"/>
  <c r="J3301" i="75"/>
  <c r="J3302" i="75"/>
  <c r="J3303" i="75"/>
  <c r="J3304" i="75"/>
  <c r="J3305" i="75"/>
  <c r="J3306" i="75"/>
  <c r="J3307" i="75"/>
  <c r="J3308" i="75"/>
  <c r="J3309" i="75"/>
  <c r="J3310" i="75"/>
  <c r="J3311" i="75"/>
  <c r="J3312" i="75"/>
  <c r="J3313" i="75"/>
  <c r="J3314" i="75"/>
  <c r="J3315" i="75"/>
  <c r="J3316" i="75"/>
  <c r="J3317" i="75"/>
  <c r="J3318" i="75"/>
  <c r="J3319" i="75"/>
  <c r="J3320" i="75"/>
  <c r="J3321" i="75"/>
  <c r="J3322" i="75"/>
  <c r="J3323" i="75"/>
  <c r="J3324" i="75"/>
  <c r="J3325" i="75"/>
  <c r="J3326" i="75"/>
  <c r="J3327" i="75"/>
  <c r="J3328" i="75"/>
  <c r="J3329" i="75"/>
  <c r="J3330" i="75"/>
  <c r="J3331" i="75"/>
  <c r="J3332" i="75"/>
  <c r="J3333" i="75"/>
  <c r="J3334" i="75"/>
  <c r="J3335" i="75"/>
  <c r="J3336" i="75"/>
  <c r="J3337" i="75"/>
  <c r="J3338" i="75"/>
  <c r="J3339" i="75"/>
  <c r="J3340" i="75"/>
  <c r="J3341" i="75"/>
  <c r="J3342" i="75"/>
  <c r="J3343" i="75"/>
  <c r="J3344" i="75"/>
  <c r="J3345" i="75"/>
  <c r="J3346" i="75"/>
  <c r="J3347" i="75"/>
  <c r="J3348" i="75"/>
  <c r="J3349" i="75"/>
  <c r="J3350" i="75"/>
  <c r="J3351" i="75"/>
  <c r="J3352" i="75"/>
  <c r="J3353" i="75"/>
  <c r="J3354" i="75"/>
  <c r="J3355" i="75"/>
  <c r="J3356" i="75"/>
  <c r="J3357" i="75"/>
  <c r="J3358" i="75"/>
  <c r="J3359" i="75"/>
  <c r="J3360" i="75"/>
  <c r="J3361" i="75"/>
  <c r="J3362" i="75"/>
  <c r="J3363" i="75"/>
  <c r="J3364" i="75"/>
  <c r="J3365" i="75"/>
  <c r="J3366" i="75"/>
  <c r="J3367" i="75"/>
  <c r="J3368" i="75"/>
  <c r="J3369" i="75"/>
  <c r="J3370" i="75"/>
  <c r="J3371" i="75"/>
  <c r="J3372" i="75"/>
  <c r="J3373" i="75"/>
  <c r="J3374" i="75"/>
  <c r="J3375" i="75"/>
  <c r="J3376" i="75"/>
  <c r="J3377" i="75"/>
  <c r="J3378" i="75"/>
  <c r="J3379" i="75"/>
  <c r="J3380" i="75"/>
  <c r="J3381" i="75"/>
  <c r="J3382" i="75"/>
  <c r="J3383" i="75"/>
  <c r="J3384" i="75"/>
  <c r="J3385" i="75"/>
  <c r="J3386" i="75"/>
  <c r="J3387" i="75"/>
  <c r="J3388" i="75"/>
  <c r="J3389" i="75"/>
  <c r="J3390" i="75"/>
  <c r="J3391" i="75"/>
  <c r="J3392" i="75"/>
  <c r="J3393" i="75"/>
  <c r="J3394" i="75"/>
  <c r="J3395" i="75"/>
  <c r="J3396" i="75"/>
  <c r="J3397" i="75"/>
  <c r="J3398" i="75"/>
  <c r="J3399" i="75"/>
  <c r="J3400" i="75"/>
  <c r="J3401" i="75"/>
  <c r="J3402" i="75"/>
  <c r="J3403" i="75"/>
  <c r="J3404" i="75"/>
  <c r="J3405" i="75"/>
  <c r="J3406" i="75"/>
  <c r="J3407" i="75"/>
  <c r="J3408" i="75"/>
  <c r="J3409" i="75"/>
  <c r="J3410" i="75"/>
  <c r="J3411" i="75"/>
  <c r="J3412" i="75"/>
  <c r="J3413" i="75"/>
  <c r="J3414" i="75"/>
  <c r="J3415" i="75"/>
  <c r="J3416" i="75"/>
  <c r="J3417" i="75"/>
  <c r="J3418" i="75"/>
  <c r="J3419" i="75"/>
  <c r="J3420" i="75"/>
  <c r="J3421" i="75"/>
  <c r="J3422" i="75"/>
  <c r="J3423" i="75"/>
  <c r="J3424" i="75"/>
  <c r="J3425" i="75"/>
  <c r="J3426" i="75"/>
  <c r="J3427" i="75"/>
  <c r="J3428" i="75"/>
  <c r="J3429" i="75"/>
  <c r="J3430" i="75"/>
  <c r="J3431" i="75"/>
  <c r="J3432" i="75"/>
  <c r="J3433" i="75"/>
  <c r="J3434" i="75"/>
  <c r="J3435" i="75"/>
  <c r="J3436" i="75"/>
  <c r="J3437" i="75"/>
  <c r="J3438" i="75"/>
  <c r="J3439" i="75"/>
  <c r="J3440" i="75"/>
  <c r="J3441" i="75"/>
  <c r="J3442" i="75"/>
  <c r="J3443" i="75"/>
  <c r="J3444" i="75"/>
  <c r="J3445" i="75"/>
  <c r="J3446" i="75"/>
  <c r="J3447" i="75"/>
  <c r="J3448" i="75"/>
  <c r="J3449" i="75"/>
  <c r="J3450" i="75"/>
  <c r="J3451" i="75"/>
  <c r="J3452" i="75"/>
  <c r="J3453" i="75"/>
  <c r="J3454" i="75"/>
  <c r="J3455" i="75"/>
  <c r="J3456" i="75"/>
  <c r="J3457" i="75"/>
  <c r="J3458" i="75"/>
  <c r="J3459" i="75"/>
  <c r="J3460" i="75"/>
  <c r="J3461" i="75"/>
  <c r="J3462" i="75"/>
  <c r="J3463" i="75"/>
  <c r="J3464" i="75"/>
  <c r="J3465" i="75"/>
  <c r="J3466" i="75"/>
  <c r="J3467" i="75"/>
  <c r="J3468" i="75"/>
  <c r="J3469" i="75"/>
  <c r="J3470" i="75"/>
  <c r="J3471" i="75"/>
  <c r="J3472" i="75"/>
  <c r="J3473" i="75"/>
  <c r="J3474" i="75"/>
  <c r="J3475" i="75"/>
  <c r="J3476" i="75"/>
  <c r="J3477" i="75"/>
  <c r="J3478" i="75"/>
  <c r="J3479" i="75"/>
  <c r="J3480" i="75"/>
  <c r="J3481" i="75"/>
  <c r="J3482" i="75"/>
  <c r="J3483" i="75"/>
  <c r="J3484" i="75"/>
  <c r="J3485" i="75"/>
  <c r="J3486" i="75"/>
  <c r="J3487" i="75"/>
  <c r="J3488" i="75"/>
  <c r="J3489" i="75"/>
  <c r="J3490" i="75"/>
  <c r="J3491" i="75"/>
  <c r="J3492" i="75"/>
  <c r="J3493" i="75"/>
  <c r="J3494" i="75"/>
  <c r="J3495" i="75"/>
  <c r="J3496" i="75"/>
  <c r="J3497" i="75"/>
  <c r="J3498" i="75"/>
  <c r="J3499" i="75"/>
  <c r="J3500" i="75"/>
  <c r="J3501" i="75"/>
  <c r="J3502" i="75"/>
  <c r="J3503" i="75"/>
  <c r="J3504" i="75"/>
  <c r="J3505" i="75"/>
  <c r="J3506" i="75"/>
  <c r="J3507" i="75"/>
  <c r="J3508" i="75"/>
  <c r="J3509" i="75"/>
  <c r="J3510" i="75"/>
  <c r="J3511" i="75"/>
  <c r="J3512" i="75"/>
  <c r="J3513" i="75"/>
  <c r="J3514" i="75"/>
  <c r="J3515" i="75"/>
  <c r="J3516" i="75"/>
  <c r="J3517" i="75"/>
  <c r="J3518" i="75"/>
  <c r="J3519" i="75"/>
  <c r="J3520" i="75"/>
  <c r="J3521" i="75"/>
  <c r="J3522" i="75"/>
  <c r="J3523" i="75"/>
  <c r="J3524" i="75"/>
  <c r="J3525" i="75"/>
  <c r="J3526" i="75"/>
  <c r="J3527" i="75"/>
  <c r="J3528" i="75"/>
  <c r="J3529" i="75"/>
  <c r="J3530" i="75"/>
  <c r="J3531" i="75"/>
  <c r="J3532" i="75"/>
  <c r="J3533" i="75"/>
  <c r="J3534" i="75"/>
  <c r="J3535" i="75"/>
  <c r="J3536" i="75"/>
  <c r="J3537" i="75"/>
  <c r="J3538" i="75"/>
  <c r="J3539" i="75"/>
  <c r="J3540" i="75"/>
  <c r="J3541" i="75"/>
  <c r="J3542" i="75"/>
  <c r="J3543" i="75"/>
  <c r="J3544" i="75"/>
  <c r="J3545" i="75"/>
  <c r="J3546" i="75"/>
  <c r="J3547" i="75"/>
  <c r="J3548" i="75"/>
  <c r="J3549" i="75"/>
  <c r="J3550" i="75"/>
  <c r="J3551" i="75"/>
  <c r="J3552" i="75"/>
  <c r="J3553" i="75"/>
  <c r="J3554" i="75"/>
  <c r="J3555" i="75"/>
  <c r="J3556" i="75"/>
  <c r="J3557" i="75"/>
  <c r="J3558" i="75"/>
  <c r="J3559" i="75"/>
  <c r="J3560" i="75"/>
  <c r="J3561" i="75"/>
  <c r="J3562" i="75"/>
  <c r="J3563" i="75"/>
  <c r="J3564" i="75"/>
  <c r="J3565" i="75"/>
  <c r="J3566" i="75"/>
  <c r="J3567" i="75"/>
  <c r="J3568" i="75"/>
  <c r="J3569" i="75"/>
  <c r="J3570" i="75"/>
  <c r="J3571" i="75"/>
  <c r="J3572" i="75"/>
  <c r="J3573" i="75"/>
  <c r="J3574" i="75"/>
  <c r="J3575" i="75"/>
  <c r="J3576" i="75"/>
  <c r="J3577" i="75"/>
  <c r="J3578" i="75"/>
  <c r="J3579" i="75"/>
  <c r="J3580" i="75"/>
  <c r="J3581" i="75"/>
  <c r="J3582" i="75"/>
  <c r="J3583" i="75"/>
  <c r="J3584" i="75"/>
  <c r="J3585" i="75"/>
  <c r="J3586" i="75"/>
  <c r="J3587" i="75"/>
  <c r="J3588" i="75"/>
  <c r="J3589" i="75"/>
  <c r="J3590" i="75"/>
  <c r="J3591" i="75"/>
  <c r="J3592" i="75"/>
  <c r="J3593" i="75"/>
  <c r="J3594" i="75"/>
  <c r="J3595" i="75"/>
  <c r="J3596" i="75"/>
  <c r="J3597" i="75"/>
  <c r="J3598" i="75"/>
  <c r="J3599" i="75"/>
  <c r="J3600" i="75"/>
  <c r="J3601" i="75"/>
  <c r="J3602" i="75"/>
  <c r="J3603" i="75"/>
  <c r="J3604" i="75"/>
  <c r="J3605" i="75"/>
  <c r="J3606" i="75"/>
  <c r="J3607" i="75"/>
  <c r="J3608" i="75"/>
  <c r="J3609" i="75"/>
  <c r="J3610" i="75"/>
  <c r="J3611" i="75"/>
  <c r="J3612" i="75"/>
  <c r="J3613" i="75"/>
  <c r="J3614" i="75"/>
  <c r="J3615" i="75"/>
  <c r="J3616" i="75"/>
  <c r="J3617" i="75"/>
  <c r="J3618" i="75"/>
  <c r="J3619" i="75"/>
  <c r="J3620" i="75"/>
  <c r="J3621" i="75"/>
  <c r="J3622" i="75"/>
  <c r="J3623" i="75"/>
  <c r="J3624" i="75"/>
  <c r="J3625" i="75"/>
  <c r="J3626" i="75"/>
  <c r="J3627" i="75"/>
  <c r="J3628" i="75"/>
  <c r="J3629" i="75"/>
  <c r="J3630" i="75"/>
  <c r="J3631" i="75"/>
  <c r="J3632" i="75"/>
  <c r="J3633" i="75"/>
  <c r="J3634" i="75"/>
  <c r="J3635" i="75"/>
  <c r="J3636" i="75"/>
  <c r="J3637" i="75"/>
  <c r="J3638" i="75"/>
  <c r="J3639" i="75"/>
  <c r="J3640" i="75"/>
  <c r="J3641" i="75"/>
  <c r="J3642" i="75"/>
  <c r="J3643" i="75"/>
  <c r="J3644" i="75"/>
  <c r="J3645" i="75"/>
  <c r="J3646" i="75"/>
  <c r="J3647" i="75"/>
  <c r="J3648" i="75"/>
  <c r="J3649" i="75"/>
  <c r="J3650" i="75"/>
  <c r="J3651" i="75"/>
  <c r="J3652" i="75"/>
  <c r="J3653" i="75"/>
  <c r="J3654" i="75"/>
  <c r="J3655" i="75"/>
  <c r="J3656" i="75"/>
  <c r="J3657" i="75"/>
  <c r="J3658" i="75"/>
  <c r="J3659" i="75"/>
  <c r="J3660" i="75"/>
  <c r="J3661" i="75"/>
  <c r="J3662" i="75"/>
  <c r="J3663" i="75"/>
  <c r="J3664" i="75"/>
  <c r="J3665" i="75"/>
  <c r="J3666" i="75"/>
  <c r="J3667" i="75"/>
  <c r="J2" i="75"/>
  <c r="O18" i="77" l="1"/>
  <c r="O4" i="77"/>
  <c r="O13" i="77"/>
  <c r="O10" i="77"/>
  <c r="O11" i="77"/>
  <c r="Z16" i="77"/>
  <c r="O14" i="77"/>
  <c r="Z3" i="77"/>
  <c r="Z5" i="77"/>
  <c r="K737" i="71" l="1"/>
  <c r="L737" i="71" s="1"/>
  <c r="K738" i="71"/>
  <c r="L738" i="71" s="1"/>
  <c r="K744" i="71"/>
  <c r="L744" i="71" s="1"/>
  <c r="K745" i="71"/>
  <c r="L745" i="71" s="1"/>
  <c r="K746" i="71"/>
  <c r="L746" i="71" s="1"/>
  <c r="K747" i="71"/>
  <c r="L747" i="71" s="1"/>
  <c r="K748" i="71"/>
  <c r="L748" i="71" s="1"/>
  <c r="K749" i="71"/>
  <c r="L749" i="71" s="1"/>
  <c r="K750" i="71"/>
  <c r="L750" i="71" s="1"/>
  <c r="K751" i="71"/>
  <c r="L751" i="71" s="1"/>
  <c r="K752" i="71"/>
  <c r="L752" i="71" s="1"/>
  <c r="K753" i="71"/>
  <c r="L753" i="71" s="1"/>
  <c r="K754" i="71"/>
  <c r="L754" i="71" s="1"/>
  <c r="K755" i="71"/>
  <c r="L755" i="71" s="1"/>
  <c r="K756" i="71"/>
  <c r="L756" i="71" s="1"/>
  <c r="K757" i="71"/>
  <c r="L757" i="71" s="1"/>
  <c r="K758" i="71"/>
  <c r="L758" i="71" s="1"/>
  <c r="K759" i="71"/>
  <c r="L759" i="71" s="1"/>
  <c r="K760" i="71"/>
  <c r="L760" i="71" s="1"/>
  <c r="K761" i="71"/>
  <c r="L761" i="71" s="1"/>
  <c r="K762" i="71"/>
  <c r="L762" i="71" s="1"/>
  <c r="K763" i="71"/>
  <c r="L763" i="71" s="1"/>
  <c r="K764" i="71"/>
  <c r="L764" i="71" s="1"/>
  <c r="K765" i="71"/>
  <c r="L765" i="71" s="1"/>
  <c r="K766" i="71"/>
  <c r="L766" i="71" s="1"/>
  <c r="K767" i="71"/>
  <c r="L767" i="71" s="1"/>
  <c r="K768" i="71"/>
  <c r="L768" i="71" s="1"/>
  <c r="K769" i="71"/>
  <c r="L769" i="71" s="1"/>
  <c r="K770" i="71"/>
  <c r="L770" i="71" s="1"/>
  <c r="K771" i="71"/>
  <c r="L771" i="71" s="1"/>
  <c r="K772" i="71"/>
  <c r="L772" i="71" s="1"/>
  <c r="K773" i="71"/>
  <c r="L773" i="71" s="1"/>
  <c r="K774" i="71"/>
  <c r="L774" i="71" s="1"/>
  <c r="K775" i="71"/>
  <c r="L775" i="71" s="1"/>
  <c r="K776" i="71"/>
  <c r="L776" i="71" s="1"/>
  <c r="K777" i="71"/>
  <c r="L777" i="71" s="1"/>
  <c r="K778" i="71"/>
  <c r="L778" i="71" s="1"/>
  <c r="K779" i="71"/>
  <c r="L779" i="71" s="1"/>
  <c r="K780" i="71"/>
  <c r="L780" i="71" s="1"/>
  <c r="K781" i="71"/>
  <c r="L781" i="71" s="1"/>
  <c r="K782" i="71"/>
  <c r="L782" i="71" s="1"/>
  <c r="K783" i="71"/>
  <c r="L783" i="71" s="1"/>
  <c r="K784" i="71"/>
  <c r="L784" i="71" s="1"/>
  <c r="K785" i="71"/>
  <c r="L785" i="71" s="1"/>
  <c r="K786" i="71"/>
  <c r="L786" i="71" s="1"/>
  <c r="K787" i="71"/>
  <c r="L787" i="71" s="1"/>
  <c r="K788" i="71"/>
  <c r="L788" i="71" s="1"/>
  <c r="K789" i="71"/>
  <c r="L789" i="71" s="1"/>
  <c r="K790" i="71"/>
  <c r="L790" i="71" s="1"/>
  <c r="K791" i="71"/>
  <c r="L791" i="71" s="1"/>
  <c r="K792" i="71"/>
  <c r="L792" i="71" s="1"/>
  <c r="K793" i="71"/>
  <c r="L793" i="71" s="1"/>
  <c r="K794" i="71"/>
  <c r="L794" i="71" s="1"/>
  <c r="K795" i="71"/>
  <c r="L795" i="71" s="1"/>
  <c r="K796" i="71"/>
  <c r="L796" i="71" s="1"/>
  <c r="K797" i="71"/>
  <c r="L797" i="71" s="1"/>
  <c r="K798" i="71"/>
  <c r="L798" i="71" s="1"/>
  <c r="K799" i="71"/>
  <c r="L799" i="71" s="1"/>
  <c r="K800" i="71"/>
  <c r="L800" i="71" s="1"/>
  <c r="K801" i="71"/>
  <c r="L801" i="71" s="1"/>
  <c r="K802" i="71"/>
  <c r="L802" i="71" s="1"/>
  <c r="K803" i="71"/>
  <c r="L803" i="71" s="1"/>
  <c r="K804" i="71"/>
  <c r="L804" i="71" s="1"/>
  <c r="K805" i="71"/>
  <c r="L805" i="71" s="1"/>
  <c r="K806" i="71"/>
  <c r="L806" i="71" s="1"/>
  <c r="K807" i="71"/>
  <c r="L807" i="71" s="1"/>
  <c r="K808" i="71"/>
  <c r="L808" i="71" s="1"/>
  <c r="K809" i="71"/>
  <c r="L809" i="71" s="1"/>
  <c r="K810" i="71"/>
  <c r="L810" i="71" s="1"/>
  <c r="K811" i="71"/>
  <c r="L811" i="71" s="1"/>
  <c r="K812" i="71"/>
  <c r="L812" i="71" s="1"/>
  <c r="K813" i="71"/>
  <c r="L813" i="71" s="1"/>
  <c r="K814" i="71"/>
  <c r="L814" i="71" s="1"/>
  <c r="K815" i="71"/>
  <c r="L815" i="71" s="1"/>
  <c r="K816" i="71"/>
  <c r="L816" i="71" s="1"/>
  <c r="K817" i="71"/>
  <c r="L817" i="71" s="1"/>
  <c r="K818" i="71"/>
  <c r="L818" i="71" s="1"/>
  <c r="K819" i="71"/>
  <c r="L819" i="71" s="1"/>
  <c r="K820" i="71"/>
  <c r="L820" i="71" s="1"/>
  <c r="K821" i="71"/>
  <c r="L821" i="71" s="1"/>
  <c r="K822" i="71"/>
  <c r="L822" i="71" s="1"/>
  <c r="K823" i="71"/>
  <c r="L823" i="71" s="1"/>
  <c r="K824" i="71"/>
  <c r="L824" i="71" s="1"/>
  <c r="K825" i="71"/>
  <c r="L825" i="71" s="1"/>
  <c r="K826" i="71"/>
  <c r="L826" i="71" s="1"/>
  <c r="K827" i="71"/>
  <c r="L827" i="71" s="1"/>
  <c r="K828" i="71"/>
  <c r="L828" i="71" s="1"/>
  <c r="K829" i="71"/>
  <c r="L829" i="71" s="1"/>
  <c r="K830" i="71"/>
  <c r="L830" i="71" s="1"/>
  <c r="K831" i="71"/>
  <c r="L831" i="71" s="1"/>
  <c r="K832" i="71"/>
  <c r="L832" i="71" s="1"/>
  <c r="K833" i="71"/>
  <c r="L833" i="71" s="1"/>
  <c r="K834" i="71"/>
  <c r="L834" i="71" s="1"/>
  <c r="K835" i="71"/>
  <c r="L835" i="71" s="1"/>
  <c r="K836" i="71"/>
  <c r="L836" i="71" s="1"/>
  <c r="K837" i="71"/>
  <c r="L837" i="71" s="1"/>
  <c r="K838" i="71"/>
  <c r="L838" i="71" s="1"/>
  <c r="K839" i="71"/>
  <c r="L839" i="71" s="1"/>
  <c r="K840" i="71"/>
  <c r="L840" i="71" s="1"/>
  <c r="K841" i="71"/>
  <c r="L841" i="71" s="1"/>
  <c r="K842" i="71"/>
  <c r="L842" i="71" s="1"/>
  <c r="K843" i="71"/>
  <c r="L843" i="71" s="1"/>
  <c r="K844" i="71"/>
  <c r="L844" i="71" s="1"/>
  <c r="K845" i="71"/>
  <c r="L845" i="71" s="1"/>
  <c r="K846" i="71"/>
  <c r="L846" i="71" s="1"/>
  <c r="K847" i="71"/>
  <c r="L847" i="71" s="1"/>
  <c r="K848" i="71"/>
  <c r="L848" i="71" s="1"/>
  <c r="K849" i="71"/>
  <c r="L849" i="71" s="1"/>
  <c r="K850" i="71"/>
  <c r="L850" i="71" s="1"/>
  <c r="K851" i="71"/>
  <c r="L851" i="71" s="1"/>
  <c r="K852" i="71"/>
  <c r="L852" i="71" s="1"/>
  <c r="K853" i="71"/>
  <c r="L853" i="71" s="1"/>
  <c r="K854" i="71"/>
  <c r="L854" i="71" s="1"/>
  <c r="K855" i="71"/>
  <c r="L855" i="71" s="1"/>
  <c r="K856" i="71"/>
  <c r="L856" i="71" s="1"/>
  <c r="K857" i="71"/>
  <c r="L857" i="71" s="1"/>
  <c r="K858" i="71"/>
  <c r="L858" i="71" s="1"/>
  <c r="K859" i="71"/>
  <c r="L859" i="71" s="1"/>
  <c r="K860" i="71"/>
  <c r="L860" i="71" s="1"/>
  <c r="K861" i="71"/>
  <c r="L861" i="71" s="1"/>
  <c r="K862" i="71"/>
  <c r="L862" i="71" s="1"/>
  <c r="K863" i="71"/>
  <c r="L863" i="71" s="1"/>
  <c r="K864" i="71"/>
  <c r="L864" i="71" s="1"/>
  <c r="K865" i="71"/>
  <c r="L865" i="71" s="1"/>
  <c r="K866" i="71"/>
  <c r="L866" i="71" s="1"/>
  <c r="K867" i="71"/>
  <c r="L867" i="71" s="1"/>
  <c r="K868" i="71"/>
  <c r="L868" i="71" s="1"/>
  <c r="K869" i="71"/>
  <c r="L869" i="71" s="1"/>
  <c r="K870" i="71"/>
  <c r="L870" i="71" s="1"/>
  <c r="K871" i="71"/>
  <c r="L871" i="71" s="1"/>
  <c r="K872" i="71"/>
  <c r="L872" i="71" s="1"/>
  <c r="K873" i="71"/>
  <c r="L873" i="71" s="1"/>
  <c r="K874" i="71"/>
  <c r="L874" i="71" s="1"/>
  <c r="K875" i="71"/>
  <c r="L875" i="71" s="1"/>
  <c r="K876" i="71"/>
  <c r="L876" i="71" s="1"/>
  <c r="K877" i="71"/>
  <c r="L877" i="71" s="1"/>
  <c r="K878" i="71"/>
  <c r="L878" i="71" s="1"/>
  <c r="K879" i="71"/>
  <c r="L879" i="71" s="1"/>
  <c r="K880" i="71"/>
  <c r="L880" i="71" s="1"/>
  <c r="K881" i="71"/>
  <c r="L881" i="71" s="1"/>
  <c r="K882" i="71"/>
  <c r="L882" i="71" s="1"/>
  <c r="K883" i="71"/>
  <c r="L883" i="71" s="1"/>
  <c r="K884" i="71"/>
  <c r="L884" i="71" s="1"/>
  <c r="K885" i="71"/>
  <c r="L885" i="71" s="1"/>
  <c r="K886" i="71"/>
  <c r="L886" i="71" s="1"/>
  <c r="K887" i="71"/>
  <c r="L887" i="71" s="1"/>
  <c r="K888" i="71"/>
  <c r="L888" i="71" s="1"/>
  <c r="K889" i="71"/>
  <c r="L889" i="71" s="1"/>
  <c r="K890" i="71"/>
  <c r="L890" i="71" s="1"/>
  <c r="K891" i="71"/>
  <c r="L891" i="71" s="1"/>
  <c r="K892" i="71"/>
  <c r="L892" i="71" s="1"/>
  <c r="K893" i="71"/>
  <c r="L893" i="71" s="1"/>
  <c r="K894" i="71"/>
  <c r="L894" i="71" s="1"/>
  <c r="K895" i="71"/>
  <c r="L895" i="71" s="1"/>
  <c r="K896" i="71"/>
  <c r="L896" i="71" s="1"/>
  <c r="K897" i="71"/>
  <c r="L897" i="71" s="1"/>
  <c r="K898" i="71"/>
  <c r="L898" i="71" s="1"/>
  <c r="K899" i="71"/>
  <c r="L899" i="71" s="1"/>
  <c r="K900" i="71"/>
  <c r="L900" i="71" s="1"/>
  <c r="K901" i="71"/>
  <c r="L901" i="71" s="1"/>
  <c r="K902" i="71"/>
  <c r="L902" i="71" s="1"/>
  <c r="K903" i="71"/>
  <c r="L903" i="71" s="1"/>
  <c r="K904" i="71"/>
  <c r="L904" i="71" s="1"/>
  <c r="K905" i="71"/>
  <c r="L905" i="71" s="1"/>
  <c r="K906" i="71"/>
  <c r="L906" i="71" s="1"/>
  <c r="K907" i="71"/>
  <c r="L907" i="71" s="1"/>
  <c r="K908" i="71"/>
  <c r="L908" i="71" s="1"/>
  <c r="K909" i="71"/>
  <c r="L909" i="71" s="1"/>
  <c r="K910" i="71"/>
  <c r="L910" i="71" s="1"/>
  <c r="K911" i="71"/>
  <c r="L911" i="71" s="1"/>
  <c r="K912" i="71"/>
  <c r="L912" i="71" s="1"/>
  <c r="K913" i="71"/>
  <c r="L913" i="71" s="1"/>
  <c r="K914" i="71"/>
  <c r="L914" i="71" s="1"/>
  <c r="K915" i="71"/>
  <c r="L915" i="71" s="1"/>
  <c r="K916" i="71"/>
  <c r="L916" i="71" s="1"/>
  <c r="K917" i="71"/>
  <c r="L917" i="71" s="1"/>
  <c r="K918" i="71"/>
  <c r="L918" i="71" s="1"/>
  <c r="K919" i="71"/>
  <c r="L919" i="71" s="1"/>
  <c r="K920" i="71"/>
  <c r="L920" i="71" s="1"/>
  <c r="K921" i="71"/>
  <c r="L921" i="71" s="1"/>
  <c r="K922" i="71"/>
  <c r="L922" i="71" s="1"/>
  <c r="K923" i="71"/>
  <c r="L923" i="71" s="1"/>
  <c r="K924" i="71"/>
  <c r="L924" i="71" s="1"/>
  <c r="K925" i="71"/>
  <c r="L925" i="71" s="1"/>
  <c r="K926" i="71"/>
  <c r="L926" i="71" s="1"/>
  <c r="K927" i="71"/>
  <c r="L927" i="71" s="1"/>
  <c r="K928" i="71"/>
  <c r="L928" i="71" s="1"/>
  <c r="K929" i="71"/>
  <c r="L929" i="71" s="1"/>
  <c r="K930" i="71"/>
  <c r="L930" i="71" s="1"/>
  <c r="K931" i="71"/>
  <c r="L931" i="71" s="1"/>
  <c r="K932" i="71"/>
  <c r="L932" i="71" s="1"/>
  <c r="K933" i="71"/>
  <c r="L933" i="71" s="1"/>
  <c r="K934" i="71"/>
  <c r="L934" i="71" s="1"/>
  <c r="K935" i="71"/>
  <c r="L935" i="71" s="1"/>
  <c r="K936" i="71"/>
  <c r="L936" i="71" s="1"/>
  <c r="K937" i="71"/>
  <c r="L937" i="71" s="1"/>
  <c r="K938" i="71"/>
  <c r="L938" i="71" s="1"/>
  <c r="K939" i="71"/>
  <c r="L939" i="71" s="1"/>
  <c r="K940" i="71"/>
  <c r="L940" i="71" s="1"/>
  <c r="K941" i="71"/>
  <c r="L941" i="71" s="1"/>
  <c r="K942" i="71"/>
  <c r="L942" i="71" s="1"/>
  <c r="K943" i="71"/>
  <c r="L943" i="71" s="1"/>
  <c r="K944" i="71"/>
  <c r="L944" i="71" s="1"/>
  <c r="K945" i="71"/>
  <c r="L945" i="71" s="1"/>
  <c r="K946" i="71"/>
  <c r="L946" i="71" s="1"/>
  <c r="K947" i="71"/>
  <c r="L947" i="71" s="1"/>
  <c r="K948" i="71"/>
  <c r="L948" i="71" s="1"/>
  <c r="K949" i="71"/>
  <c r="L949" i="71" s="1"/>
  <c r="K950" i="71"/>
  <c r="L950" i="71" s="1"/>
  <c r="K951" i="71"/>
  <c r="L951" i="71" s="1"/>
  <c r="K952" i="71"/>
  <c r="L952" i="71" s="1"/>
  <c r="K953" i="71"/>
  <c r="L953" i="71" s="1"/>
  <c r="K954" i="71"/>
  <c r="L954" i="71" s="1"/>
  <c r="K955" i="71"/>
  <c r="L955" i="71" s="1"/>
  <c r="K956" i="71"/>
  <c r="L956" i="71" s="1"/>
  <c r="K957" i="71"/>
  <c r="L957" i="71" s="1"/>
  <c r="K958" i="71"/>
  <c r="L958" i="71" s="1"/>
  <c r="K959" i="71"/>
  <c r="L959" i="71" s="1"/>
  <c r="K960" i="71"/>
  <c r="L960" i="71" s="1"/>
  <c r="K961" i="71"/>
  <c r="L961" i="71" s="1"/>
  <c r="K962" i="71"/>
  <c r="L962" i="71" s="1"/>
  <c r="K963" i="71"/>
  <c r="L963" i="71" s="1"/>
  <c r="K964" i="71"/>
  <c r="L964" i="71" s="1"/>
  <c r="K965" i="71"/>
  <c r="L965" i="71" s="1"/>
  <c r="K966" i="71"/>
  <c r="L966" i="71" s="1"/>
  <c r="K967" i="71"/>
  <c r="L967" i="71" s="1"/>
  <c r="K968" i="71"/>
  <c r="L968" i="71" s="1"/>
  <c r="K969" i="71"/>
  <c r="L969" i="71" s="1"/>
  <c r="K970" i="71"/>
  <c r="L970" i="71" s="1"/>
  <c r="K971" i="71"/>
  <c r="L971" i="71" s="1"/>
  <c r="K972" i="71"/>
  <c r="L972" i="71" s="1"/>
  <c r="K973" i="71"/>
  <c r="L973" i="71" s="1"/>
  <c r="K974" i="71"/>
  <c r="L974" i="71" s="1"/>
  <c r="K975" i="71"/>
  <c r="L975" i="71" s="1"/>
  <c r="K976" i="71"/>
  <c r="L976" i="71" s="1"/>
  <c r="K977" i="71"/>
  <c r="L977" i="71" s="1"/>
  <c r="K978" i="71"/>
  <c r="L978" i="71" s="1"/>
  <c r="K979" i="71"/>
  <c r="L979" i="71" s="1"/>
  <c r="K980" i="71"/>
  <c r="L980" i="71" s="1"/>
  <c r="K981" i="71"/>
  <c r="L981" i="71" s="1"/>
  <c r="K982" i="71"/>
  <c r="L982" i="71" s="1"/>
  <c r="K983" i="71"/>
  <c r="L983" i="71" s="1"/>
  <c r="K984" i="71"/>
  <c r="L984" i="71" s="1"/>
  <c r="K985" i="71"/>
  <c r="L985" i="71" s="1"/>
  <c r="K986" i="71"/>
  <c r="L986" i="71" s="1"/>
  <c r="K987" i="71"/>
  <c r="L987" i="71" s="1"/>
  <c r="K988" i="71"/>
  <c r="L988" i="71" s="1"/>
  <c r="K989" i="71"/>
  <c r="L989" i="71" s="1"/>
  <c r="K990" i="71"/>
  <c r="L990" i="71" s="1"/>
  <c r="K991" i="71"/>
  <c r="L991" i="71" s="1"/>
  <c r="K992" i="71"/>
  <c r="L992" i="71" s="1"/>
  <c r="K993" i="71"/>
  <c r="L993" i="71" s="1"/>
  <c r="K994" i="71"/>
  <c r="L994" i="71" s="1"/>
  <c r="K995" i="71"/>
  <c r="L995" i="71" s="1"/>
  <c r="K996" i="71"/>
  <c r="L996" i="71" s="1"/>
  <c r="K997" i="71"/>
  <c r="L997" i="71" s="1"/>
  <c r="K998" i="71"/>
  <c r="L998" i="71" s="1"/>
  <c r="K999" i="71"/>
  <c r="L999" i="71" s="1"/>
  <c r="K1000" i="71"/>
  <c r="L1000" i="71" s="1"/>
  <c r="K1001" i="71"/>
  <c r="L1001" i="71" s="1"/>
  <c r="K1002" i="71"/>
  <c r="L1002" i="71" s="1"/>
  <c r="K1003" i="71"/>
  <c r="L1003" i="71" s="1"/>
  <c r="K1004" i="71"/>
  <c r="L1004" i="71" s="1"/>
  <c r="K1005" i="71"/>
  <c r="L1005" i="71" s="1"/>
  <c r="K1006" i="71"/>
  <c r="L1006" i="71" s="1"/>
  <c r="K1007" i="71"/>
  <c r="L1007" i="71" s="1"/>
  <c r="K1008" i="71"/>
  <c r="L1008" i="71" s="1"/>
  <c r="K1009" i="71"/>
  <c r="L1009" i="71" s="1"/>
  <c r="K1010" i="71"/>
  <c r="L1010" i="71" s="1"/>
  <c r="K1011" i="71"/>
  <c r="L1011" i="71" s="1"/>
  <c r="K1012" i="71"/>
  <c r="L1012" i="71" s="1"/>
  <c r="K1013" i="71"/>
  <c r="L1013" i="71" s="1"/>
  <c r="K1014" i="71"/>
  <c r="L1014" i="71" s="1"/>
  <c r="K1015" i="71"/>
  <c r="L1015" i="71" s="1"/>
  <c r="K1016" i="71"/>
  <c r="L1016" i="71" s="1"/>
  <c r="K1017" i="71"/>
  <c r="L1017" i="71" s="1"/>
  <c r="K1018" i="71"/>
  <c r="L1018" i="71" s="1"/>
  <c r="K1019" i="71"/>
  <c r="L1019" i="71" s="1"/>
  <c r="K1020" i="71"/>
  <c r="L1020" i="71" s="1"/>
  <c r="K1021" i="71"/>
  <c r="L1021" i="71" s="1"/>
  <c r="K1022" i="71"/>
  <c r="L1022" i="71" s="1"/>
  <c r="K1023" i="71"/>
  <c r="L1023" i="71" s="1"/>
  <c r="K1024" i="71"/>
  <c r="L1024" i="71" s="1"/>
  <c r="K1025" i="71"/>
  <c r="L1025" i="71" s="1"/>
  <c r="K1026" i="71"/>
  <c r="L1026" i="71" s="1"/>
  <c r="K1027" i="71"/>
  <c r="L1027" i="71" s="1"/>
  <c r="K1028" i="71"/>
  <c r="L1028" i="71" s="1"/>
  <c r="K1029" i="71"/>
  <c r="L1029" i="71" s="1"/>
  <c r="K1030" i="71"/>
  <c r="L1030" i="71" s="1"/>
  <c r="K1031" i="71"/>
  <c r="L1031" i="71" s="1"/>
  <c r="K1032" i="71"/>
  <c r="L1032" i="71" s="1"/>
  <c r="K1033" i="71"/>
  <c r="L1033" i="71" s="1"/>
  <c r="K1034" i="71"/>
  <c r="L1034" i="71" s="1"/>
  <c r="K1035" i="71"/>
  <c r="L1035" i="71" s="1"/>
  <c r="K1036" i="71"/>
  <c r="L1036" i="71" s="1"/>
  <c r="K1037" i="71"/>
  <c r="L1037" i="71" s="1"/>
  <c r="K1038" i="71"/>
  <c r="L1038" i="71" s="1"/>
  <c r="K1039" i="71"/>
  <c r="L1039" i="71" s="1"/>
  <c r="K1040" i="71"/>
  <c r="L1040" i="71" s="1"/>
  <c r="K1041" i="71"/>
  <c r="L1041" i="71" s="1"/>
  <c r="K1042" i="71"/>
  <c r="L1042" i="71" s="1"/>
  <c r="K1043" i="71"/>
  <c r="L1043" i="71" s="1"/>
  <c r="K1044" i="71"/>
  <c r="L1044" i="71" s="1"/>
  <c r="K1045" i="71"/>
  <c r="L1045" i="71" s="1"/>
  <c r="K1046" i="71"/>
  <c r="L1046" i="71" s="1"/>
  <c r="K1047" i="71"/>
  <c r="L1047" i="71" s="1"/>
  <c r="K1048" i="71"/>
  <c r="L1048" i="71" s="1"/>
  <c r="K1049" i="71"/>
  <c r="L1049" i="71" s="1"/>
  <c r="K1050" i="71"/>
  <c r="L1050" i="71" s="1"/>
  <c r="K1051" i="71"/>
  <c r="L1051" i="71" s="1"/>
  <c r="K1052" i="71"/>
  <c r="L1052" i="71" s="1"/>
  <c r="K1053" i="71"/>
  <c r="L1053" i="71" s="1"/>
  <c r="K1054" i="71"/>
  <c r="L1054" i="71" s="1"/>
  <c r="K1055" i="71"/>
  <c r="L1055" i="71" s="1"/>
  <c r="K1056" i="71"/>
  <c r="L1056" i="71" s="1"/>
  <c r="K1057" i="71"/>
  <c r="L1057" i="71" s="1"/>
  <c r="K1058" i="71"/>
  <c r="L1058" i="71" s="1"/>
  <c r="K1059" i="71"/>
  <c r="L1059" i="71" s="1"/>
  <c r="K1060" i="71"/>
  <c r="L1060" i="71" s="1"/>
  <c r="K1061" i="71"/>
  <c r="L1061" i="71" s="1"/>
  <c r="K1062" i="71"/>
  <c r="L1062" i="71" s="1"/>
  <c r="K1063" i="71"/>
  <c r="L1063" i="71" s="1"/>
  <c r="K1064" i="71"/>
  <c r="L1064" i="71" s="1"/>
  <c r="K1065" i="71"/>
  <c r="L1065" i="71" s="1"/>
  <c r="K1066" i="71"/>
  <c r="L1066" i="71" s="1"/>
  <c r="K1067" i="71"/>
  <c r="L1067" i="71" s="1"/>
  <c r="K1068" i="71"/>
  <c r="L1068" i="71" s="1"/>
  <c r="K1069" i="71"/>
  <c r="L1069" i="71" s="1"/>
  <c r="K1070" i="71"/>
  <c r="L1070" i="71" s="1"/>
  <c r="K1073" i="71"/>
  <c r="L1073" i="71" s="1"/>
  <c r="K1074" i="71"/>
  <c r="L1074" i="71" s="1"/>
  <c r="K1075" i="71"/>
  <c r="L1075" i="71" s="1"/>
  <c r="K1076" i="71"/>
  <c r="L1076" i="71" s="1"/>
  <c r="K1077" i="71"/>
  <c r="L1077" i="71" s="1"/>
  <c r="K1078" i="71"/>
  <c r="L1078" i="71" s="1"/>
  <c r="K1079" i="71"/>
  <c r="L1079" i="71" s="1"/>
  <c r="K1080" i="71"/>
  <c r="L1080" i="71" s="1"/>
  <c r="K1081" i="71"/>
  <c r="L1081" i="71" s="1"/>
  <c r="K1082" i="71"/>
  <c r="L1082" i="71" s="1"/>
  <c r="K1083" i="71"/>
  <c r="L1083" i="71" s="1"/>
  <c r="K1084" i="71"/>
  <c r="L1084" i="71" s="1"/>
  <c r="K1085" i="71"/>
  <c r="L1085" i="71" s="1"/>
  <c r="K1086" i="71"/>
  <c r="L1086" i="71" s="1"/>
  <c r="K1087" i="71"/>
  <c r="L1087" i="71" s="1"/>
  <c r="K1088" i="71"/>
  <c r="L1088" i="71" s="1"/>
  <c r="K1089" i="71"/>
  <c r="L1089" i="71" s="1"/>
  <c r="K1090" i="71"/>
  <c r="L1090" i="71" s="1"/>
  <c r="K1091" i="71"/>
  <c r="L1091" i="71" s="1"/>
  <c r="K1092" i="71"/>
  <c r="L1092" i="71" s="1"/>
  <c r="K1093" i="71"/>
  <c r="L1093" i="71" s="1"/>
  <c r="K1094" i="71"/>
  <c r="L1094" i="71" s="1"/>
  <c r="K1095" i="71"/>
  <c r="L1095" i="71" s="1"/>
  <c r="K1096" i="71"/>
  <c r="L1096" i="71" s="1"/>
  <c r="K1097" i="71"/>
  <c r="L1097" i="71" s="1"/>
  <c r="K1098" i="71"/>
  <c r="L1098" i="71" s="1"/>
  <c r="K1099" i="71"/>
  <c r="L1099" i="71" s="1"/>
  <c r="K1100" i="71"/>
  <c r="L1100" i="71" s="1"/>
  <c r="K1101" i="71"/>
  <c r="L1101" i="71" s="1"/>
  <c r="K1102" i="71"/>
  <c r="L1102" i="71" s="1"/>
  <c r="K1103" i="71"/>
  <c r="L1103" i="71" s="1"/>
  <c r="K1104" i="71"/>
  <c r="L1104" i="71" s="1"/>
  <c r="K1105" i="71"/>
  <c r="L1105" i="71" s="1"/>
  <c r="K1106" i="71"/>
  <c r="L1106" i="71" s="1"/>
  <c r="K1107" i="71"/>
  <c r="L1107" i="71" s="1"/>
  <c r="K1108" i="71"/>
  <c r="L1108" i="71" s="1"/>
  <c r="K1109" i="71"/>
  <c r="L1109" i="71" s="1"/>
  <c r="K1110" i="71"/>
  <c r="L1110" i="71" s="1"/>
  <c r="K1111" i="71"/>
  <c r="L1111" i="71" s="1"/>
  <c r="K1112" i="71"/>
  <c r="L1112" i="71" s="1"/>
  <c r="K1113" i="71"/>
  <c r="L1113" i="71" s="1"/>
  <c r="K1114" i="71"/>
  <c r="L1114" i="71" s="1"/>
  <c r="K1115" i="71"/>
  <c r="L1115" i="71" s="1"/>
  <c r="K1116" i="71"/>
  <c r="L1116" i="71" s="1"/>
  <c r="K1117" i="71"/>
  <c r="L1117" i="71" s="1"/>
  <c r="K1118" i="71"/>
  <c r="L1118" i="71" s="1"/>
  <c r="K1119" i="71"/>
  <c r="L1119" i="71" s="1"/>
  <c r="K1120" i="71"/>
  <c r="L1120" i="71" s="1"/>
  <c r="K1121" i="71"/>
  <c r="L1121" i="71" s="1"/>
  <c r="K1122" i="71"/>
  <c r="L1122" i="71" s="1"/>
  <c r="K1123" i="71"/>
  <c r="L1123" i="71" s="1"/>
  <c r="K1124" i="71"/>
  <c r="L1124" i="71" s="1"/>
  <c r="K1125" i="71"/>
  <c r="L1125" i="71" s="1"/>
  <c r="K1126" i="71"/>
  <c r="L1126" i="71" s="1"/>
  <c r="K1127" i="71"/>
  <c r="L1127" i="71" s="1"/>
  <c r="K1128" i="71"/>
  <c r="L1128" i="71" s="1"/>
  <c r="K1129" i="71"/>
  <c r="L1129" i="71" s="1"/>
  <c r="K1130" i="71"/>
  <c r="L1130" i="71" s="1"/>
  <c r="K1131" i="71"/>
  <c r="L1131" i="71" s="1"/>
  <c r="K1132" i="71"/>
  <c r="L1132" i="71" s="1"/>
  <c r="K1133" i="71"/>
  <c r="L1133" i="71" s="1"/>
  <c r="K1134" i="71"/>
  <c r="L1134" i="71" s="1"/>
  <c r="K1135" i="71"/>
  <c r="L1135" i="71" s="1"/>
  <c r="K1136" i="71"/>
  <c r="L1136" i="71" s="1"/>
  <c r="K1137" i="71"/>
  <c r="L1137" i="71" s="1"/>
  <c r="K1138" i="71"/>
  <c r="L1138" i="71" s="1"/>
  <c r="K1139" i="71"/>
  <c r="L1139" i="71" s="1"/>
  <c r="K1140" i="71"/>
  <c r="L1140" i="71" s="1"/>
  <c r="K1141" i="71"/>
  <c r="L1141" i="71" s="1"/>
  <c r="K1142" i="71"/>
  <c r="L1142" i="71" s="1"/>
  <c r="K1143" i="71"/>
  <c r="L1143" i="71" s="1"/>
  <c r="K1144" i="71"/>
  <c r="L1144" i="71" s="1"/>
  <c r="K1145" i="71"/>
  <c r="L1145" i="71" s="1"/>
  <c r="K1146" i="71"/>
  <c r="L1146" i="71" s="1"/>
  <c r="K1147" i="71"/>
  <c r="L1147" i="71" s="1"/>
  <c r="K1148" i="71"/>
  <c r="L1148" i="71" s="1"/>
  <c r="K1149" i="71"/>
  <c r="L1149" i="71" s="1"/>
  <c r="K1150" i="71"/>
  <c r="L1150" i="71" s="1"/>
  <c r="K1151" i="71"/>
  <c r="L1151" i="71" s="1"/>
  <c r="K1152" i="71"/>
  <c r="L1152" i="71" s="1"/>
  <c r="K1153" i="71"/>
  <c r="L1153" i="71" s="1"/>
  <c r="K1154" i="71"/>
  <c r="L1154" i="71" s="1"/>
  <c r="K1155" i="71"/>
  <c r="L1155" i="71" s="1"/>
  <c r="K1156" i="71"/>
  <c r="L1156" i="71" s="1"/>
  <c r="K1157" i="71"/>
  <c r="L1157" i="71" s="1"/>
  <c r="K1158" i="71"/>
  <c r="L1158" i="71" s="1"/>
  <c r="K1159" i="71"/>
  <c r="L1159" i="71" s="1"/>
  <c r="K1160" i="71"/>
  <c r="L1160" i="71" s="1"/>
  <c r="K1161" i="71"/>
  <c r="L1161" i="71" s="1"/>
  <c r="K1162" i="71"/>
  <c r="L1162" i="71" s="1"/>
  <c r="K1163" i="71"/>
  <c r="L1163" i="71" s="1"/>
  <c r="K1164" i="71"/>
  <c r="L1164" i="71" s="1"/>
  <c r="K1165" i="71"/>
  <c r="L1165" i="71" s="1"/>
  <c r="K1166" i="71"/>
  <c r="L1166" i="71" s="1"/>
  <c r="K1167" i="71"/>
  <c r="L1167" i="71" s="1"/>
  <c r="K1168" i="71"/>
  <c r="L1168" i="71" s="1"/>
  <c r="K1169" i="71"/>
  <c r="L1169" i="71" s="1"/>
  <c r="K1170" i="71"/>
  <c r="L1170" i="71" s="1"/>
  <c r="K1171" i="71"/>
  <c r="L1171" i="71" s="1"/>
  <c r="K1172" i="71"/>
  <c r="L1172" i="71" s="1"/>
  <c r="K1173" i="71"/>
  <c r="L1173" i="71" s="1"/>
  <c r="K1174" i="71"/>
  <c r="L1174" i="71" s="1"/>
  <c r="K1175" i="71"/>
  <c r="L1175" i="71" s="1"/>
  <c r="K1176" i="71"/>
  <c r="L1176" i="71" s="1"/>
  <c r="K1177" i="71"/>
  <c r="L1177" i="71" s="1"/>
  <c r="K1178" i="71"/>
  <c r="L1178" i="71" s="1"/>
  <c r="K1179" i="71"/>
  <c r="L1179" i="71" s="1"/>
  <c r="K1180" i="71"/>
  <c r="L1180" i="71" s="1"/>
  <c r="K1181" i="71"/>
  <c r="L1181" i="71" s="1"/>
  <c r="K1182" i="71"/>
  <c r="L1182" i="71" s="1"/>
  <c r="K1183" i="71"/>
  <c r="L1183" i="71" s="1"/>
  <c r="K1184" i="71"/>
  <c r="L1184" i="71" s="1"/>
  <c r="K1185" i="71"/>
  <c r="L1185" i="71" s="1"/>
  <c r="K1186" i="71"/>
  <c r="L1186" i="71" s="1"/>
  <c r="K1187" i="71"/>
  <c r="L1187" i="71" s="1"/>
  <c r="K1188" i="71"/>
  <c r="L1188" i="71" s="1"/>
  <c r="K1189" i="71"/>
  <c r="L1189" i="71" s="1"/>
  <c r="K1190" i="71"/>
  <c r="L1190" i="71" s="1"/>
  <c r="K1191" i="71"/>
  <c r="L1191" i="71" s="1"/>
  <c r="K1192" i="71"/>
  <c r="L1192" i="71" s="1"/>
  <c r="K1193" i="71"/>
  <c r="L1193" i="71" s="1"/>
  <c r="K1194" i="71"/>
  <c r="L1194" i="71" s="1"/>
  <c r="K1195" i="71"/>
  <c r="L1195" i="71" s="1"/>
  <c r="K1196" i="71"/>
  <c r="L1196" i="71" s="1"/>
  <c r="K1197" i="71"/>
  <c r="L1197" i="71" s="1"/>
  <c r="K1198" i="71"/>
  <c r="L1198" i="71" s="1"/>
  <c r="K1199" i="71"/>
  <c r="L1199" i="71" s="1"/>
  <c r="K1200" i="71"/>
  <c r="L1200" i="71" s="1"/>
  <c r="K1201" i="71"/>
  <c r="L1201" i="71" s="1"/>
  <c r="K1202" i="71"/>
  <c r="L1202" i="71" s="1"/>
  <c r="K1203" i="71"/>
  <c r="L1203" i="71" s="1"/>
  <c r="K1204" i="71"/>
  <c r="L1204" i="71" s="1"/>
  <c r="K1205" i="71"/>
  <c r="L1205" i="71" s="1"/>
  <c r="K1206" i="71"/>
  <c r="L1206" i="71" s="1"/>
  <c r="K1207" i="71"/>
  <c r="L1207" i="71" s="1"/>
  <c r="K1208" i="71"/>
  <c r="L1208" i="71" s="1"/>
  <c r="K1209" i="71"/>
  <c r="L1209" i="71" s="1"/>
  <c r="K1210" i="71"/>
  <c r="L1210" i="71" s="1"/>
  <c r="K1211" i="71"/>
  <c r="L1211" i="71" s="1"/>
  <c r="K1212" i="71"/>
  <c r="L1212" i="71" s="1"/>
  <c r="K1213" i="71"/>
  <c r="L1213" i="71" s="1"/>
  <c r="K1214" i="71"/>
  <c r="L1214" i="71" s="1"/>
  <c r="K1215" i="71"/>
  <c r="L1215" i="71" s="1"/>
  <c r="K1216" i="71"/>
  <c r="L1216" i="71" s="1"/>
  <c r="K1217" i="71"/>
  <c r="L1217" i="71" s="1"/>
  <c r="K1218" i="71"/>
  <c r="L1218" i="71" s="1"/>
  <c r="K1219" i="71"/>
  <c r="L1219" i="71" s="1"/>
  <c r="K1220" i="71"/>
  <c r="L1220" i="71" s="1"/>
  <c r="K1221" i="71"/>
  <c r="L1221" i="71" s="1"/>
  <c r="K1222" i="71"/>
  <c r="L1222" i="71" s="1"/>
  <c r="K1223" i="71"/>
  <c r="L1223" i="71" s="1"/>
  <c r="K1224" i="71"/>
  <c r="L1224" i="71" s="1"/>
  <c r="K1225" i="71"/>
  <c r="L1225" i="71" s="1"/>
  <c r="K1226" i="71"/>
  <c r="L1226" i="71" s="1"/>
  <c r="K1227" i="71"/>
  <c r="L1227" i="71" s="1"/>
  <c r="K1228" i="71"/>
  <c r="L1228" i="71" s="1"/>
  <c r="K1229" i="71"/>
  <c r="L1229" i="71" s="1"/>
  <c r="K1230" i="71"/>
  <c r="L1230" i="71" s="1"/>
  <c r="K1231" i="71"/>
  <c r="L1231" i="71" s="1"/>
  <c r="K1232" i="71"/>
  <c r="L1232" i="71" s="1"/>
  <c r="K1233" i="71"/>
  <c r="L1233" i="71" s="1"/>
  <c r="K1234" i="71"/>
  <c r="L1234" i="71" s="1"/>
  <c r="K1235" i="71"/>
  <c r="L1235" i="71" s="1"/>
  <c r="K1236" i="71"/>
  <c r="L1236" i="71" s="1"/>
  <c r="K1237" i="71"/>
  <c r="L1237" i="71" s="1"/>
  <c r="K1238" i="71"/>
  <c r="L1238" i="71" s="1"/>
  <c r="K1239" i="71"/>
  <c r="L1239" i="71" s="1"/>
  <c r="K1240" i="71"/>
  <c r="L1240" i="71" s="1"/>
  <c r="K1241" i="71"/>
  <c r="L1241" i="71" s="1"/>
  <c r="K1242" i="71"/>
  <c r="L1242" i="71" s="1"/>
  <c r="K1243" i="71"/>
  <c r="L1243" i="71" s="1"/>
  <c r="K1244" i="71"/>
  <c r="L1244" i="71" s="1"/>
  <c r="K1245" i="71"/>
  <c r="L1245" i="71" s="1"/>
  <c r="K1246" i="71"/>
  <c r="L1246" i="71" s="1"/>
  <c r="K1247" i="71"/>
  <c r="L1247" i="71" s="1"/>
  <c r="K1248" i="71"/>
  <c r="L1248" i="71" s="1"/>
  <c r="K1249" i="71"/>
  <c r="L1249" i="71" s="1"/>
  <c r="K1250" i="71"/>
  <c r="L1250" i="71" s="1"/>
  <c r="K1251" i="71"/>
  <c r="L1251" i="71" s="1"/>
  <c r="K1252" i="71"/>
  <c r="L1252" i="71" s="1"/>
  <c r="K1253" i="71"/>
  <c r="L1253" i="71" s="1"/>
  <c r="K1254" i="71"/>
  <c r="L1254" i="71" s="1"/>
  <c r="K1255" i="71"/>
  <c r="L1255" i="71" s="1"/>
  <c r="K1256" i="71"/>
  <c r="L1256" i="71" s="1"/>
  <c r="K1257" i="71"/>
  <c r="L1257" i="71" s="1"/>
  <c r="K1258" i="71"/>
  <c r="L1258" i="71" s="1"/>
  <c r="K1260" i="71"/>
  <c r="L1260" i="71" s="1"/>
  <c r="K1261" i="71"/>
  <c r="L1261" i="71" s="1"/>
  <c r="K1262" i="71"/>
  <c r="L1262" i="71" s="1"/>
  <c r="K1263" i="71"/>
  <c r="L1263" i="71" s="1"/>
  <c r="K1264" i="71"/>
  <c r="L1264" i="71" s="1"/>
  <c r="K1265" i="71"/>
  <c r="L1265" i="71" s="1"/>
  <c r="K1266" i="71"/>
  <c r="L1266" i="71" s="1"/>
  <c r="K1267" i="71"/>
  <c r="L1267" i="71" s="1"/>
  <c r="K1268" i="71"/>
  <c r="L1268" i="71" s="1"/>
  <c r="K1269" i="71"/>
  <c r="L1269" i="71" s="1"/>
  <c r="K1270" i="71"/>
  <c r="L1270" i="71" s="1"/>
  <c r="K1271" i="71"/>
  <c r="L1271" i="71" s="1"/>
  <c r="K1272" i="71"/>
  <c r="L1272" i="71" s="1"/>
  <c r="K1273" i="71"/>
  <c r="L1273" i="71" s="1"/>
  <c r="K1274" i="71"/>
  <c r="L1274" i="71" s="1"/>
  <c r="K1275" i="71"/>
  <c r="L1275" i="71" s="1"/>
  <c r="K1276" i="71"/>
  <c r="L1276" i="71" s="1"/>
  <c r="K1277" i="71"/>
  <c r="L1277" i="71" s="1"/>
  <c r="K1278" i="71"/>
  <c r="L1278" i="71" s="1"/>
  <c r="K1279" i="71"/>
  <c r="L1279" i="71" s="1"/>
  <c r="K1280" i="71"/>
  <c r="L1280" i="71" s="1"/>
  <c r="K1281" i="71"/>
  <c r="L1281" i="71" s="1"/>
  <c r="K1282" i="71"/>
  <c r="L1282" i="71" s="1"/>
  <c r="K1283" i="71"/>
  <c r="L1283" i="71" s="1"/>
  <c r="K1284" i="71"/>
  <c r="L1284" i="71" s="1"/>
  <c r="K1285" i="71"/>
  <c r="L1285" i="71" s="1"/>
  <c r="K1286" i="71"/>
  <c r="L1286" i="71" s="1"/>
  <c r="K1287" i="71"/>
  <c r="L1287" i="71" s="1"/>
  <c r="K1288" i="71"/>
  <c r="L1288" i="71" s="1"/>
  <c r="K1289" i="71"/>
  <c r="L1289" i="71" s="1"/>
  <c r="K1290" i="71"/>
  <c r="L1290" i="71" s="1"/>
  <c r="K1291" i="71"/>
  <c r="L1291" i="71" s="1"/>
  <c r="K1292" i="71"/>
  <c r="L1292" i="71" s="1"/>
  <c r="K1293" i="71"/>
  <c r="L1293" i="71" s="1"/>
  <c r="K1294" i="71"/>
  <c r="L1294" i="71" s="1"/>
  <c r="K1295" i="71"/>
  <c r="L1295" i="71" s="1"/>
  <c r="K1296" i="71"/>
  <c r="L1296" i="71" s="1"/>
  <c r="K1297" i="71"/>
  <c r="L1297" i="71" s="1"/>
  <c r="K1298" i="71"/>
  <c r="L1298" i="71" s="1"/>
  <c r="K1299" i="71"/>
  <c r="L1299" i="71" s="1"/>
  <c r="K1300" i="71"/>
  <c r="L1300" i="71" s="1"/>
  <c r="K1301" i="71"/>
  <c r="L1301" i="71" s="1"/>
  <c r="K1302" i="71"/>
  <c r="L1302" i="71" s="1"/>
  <c r="K1303" i="71"/>
  <c r="L1303" i="71" s="1"/>
  <c r="K1304" i="71"/>
  <c r="L1304" i="71" s="1"/>
  <c r="K1305" i="71"/>
  <c r="L1305" i="71" s="1"/>
  <c r="K1306" i="71"/>
  <c r="L1306" i="71" s="1"/>
  <c r="K1307" i="71"/>
  <c r="L1307" i="71" s="1"/>
  <c r="K1308" i="71"/>
  <c r="L1308" i="71" s="1"/>
  <c r="K1309" i="71"/>
  <c r="L1309" i="71" s="1"/>
  <c r="K1310" i="71"/>
  <c r="L1310" i="71" s="1"/>
  <c r="K1311" i="71"/>
  <c r="L1311" i="71" s="1"/>
  <c r="K1312" i="71"/>
  <c r="L1312" i="71" s="1"/>
  <c r="K1313" i="71"/>
  <c r="L1313" i="71" s="1"/>
  <c r="K1314" i="71"/>
  <c r="L1314" i="71" s="1"/>
  <c r="K1315" i="71"/>
  <c r="L1315" i="71" s="1"/>
  <c r="K1316" i="71"/>
  <c r="L1316" i="71" s="1"/>
  <c r="K1317" i="71"/>
  <c r="L1317" i="71" s="1"/>
  <c r="K1318" i="71"/>
  <c r="L1318" i="71" s="1"/>
  <c r="K1319" i="71"/>
  <c r="L1319" i="71" s="1"/>
  <c r="K1320" i="71"/>
  <c r="L1320" i="71" s="1"/>
  <c r="K1321" i="71"/>
  <c r="L1321" i="71" s="1"/>
  <c r="K1322" i="71"/>
  <c r="L1322" i="71" s="1"/>
  <c r="K1323" i="71"/>
  <c r="L1323" i="71" s="1"/>
  <c r="K1324" i="71"/>
  <c r="L1324" i="71" s="1"/>
  <c r="K1325" i="71"/>
  <c r="L1325" i="71" s="1"/>
  <c r="K1326" i="71"/>
  <c r="L1326" i="71" s="1"/>
  <c r="K1327" i="71"/>
  <c r="L1327" i="71" s="1"/>
  <c r="K1328" i="71"/>
  <c r="L1328" i="71" s="1"/>
  <c r="K1329" i="71"/>
  <c r="L1329" i="71" s="1"/>
  <c r="K1330" i="71"/>
  <c r="L1330" i="71" s="1"/>
  <c r="K1331" i="71"/>
  <c r="L1331" i="71" s="1"/>
  <c r="K1332" i="71"/>
  <c r="L1332" i="71" s="1"/>
  <c r="K1333" i="71"/>
  <c r="L1333" i="71" s="1"/>
  <c r="K1334" i="71"/>
  <c r="L1334" i="71" s="1"/>
  <c r="K1335" i="71"/>
  <c r="L1335" i="71" s="1"/>
  <c r="K1336" i="71"/>
  <c r="L1336" i="71" s="1"/>
  <c r="K1337" i="71"/>
  <c r="L1337" i="71" s="1"/>
  <c r="K1338" i="71"/>
  <c r="L1338" i="71" s="1"/>
  <c r="K1339" i="71"/>
  <c r="L1339" i="71" s="1"/>
  <c r="K1340" i="71"/>
  <c r="L1340" i="71" s="1"/>
  <c r="K1341" i="71"/>
  <c r="L1341" i="71" s="1"/>
  <c r="K1342" i="71"/>
  <c r="L1342" i="71" s="1"/>
  <c r="K1343" i="71"/>
  <c r="L1343" i="71" s="1"/>
  <c r="K1344" i="71"/>
  <c r="L1344" i="71" s="1"/>
  <c r="K1345" i="71"/>
  <c r="L1345" i="71" s="1"/>
  <c r="K1346" i="71"/>
  <c r="L1346" i="71" s="1"/>
  <c r="K1347" i="71"/>
  <c r="L1347" i="71" s="1"/>
  <c r="K1348" i="71"/>
  <c r="L1348" i="71" s="1"/>
  <c r="K1349" i="71"/>
  <c r="L1349" i="71" s="1"/>
  <c r="K1350" i="71"/>
  <c r="L1350" i="71" s="1"/>
  <c r="K1351" i="71"/>
  <c r="L1351" i="71" s="1"/>
  <c r="K1352" i="71"/>
  <c r="L1352" i="71" s="1"/>
  <c r="K1353" i="71"/>
  <c r="L1353" i="71" s="1"/>
  <c r="K1354" i="71"/>
  <c r="L1354" i="71" s="1"/>
  <c r="K1355" i="71"/>
  <c r="L1355" i="71" s="1"/>
  <c r="K1356" i="71"/>
  <c r="L1356" i="71" s="1"/>
  <c r="K1357" i="71"/>
  <c r="L1357" i="71" s="1"/>
  <c r="K1358" i="71"/>
  <c r="L1358" i="71" s="1"/>
  <c r="K1359" i="71"/>
  <c r="L1359" i="71" s="1"/>
  <c r="K1360" i="71"/>
  <c r="L1360" i="71" s="1"/>
  <c r="K1362" i="71"/>
  <c r="L1362" i="71" s="1"/>
  <c r="K1363" i="71"/>
  <c r="L1363" i="71" s="1"/>
  <c r="K1364" i="71"/>
  <c r="L1364" i="71" s="1"/>
  <c r="K1365" i="71"/>
  <c r="L1365" i="71" s="1"/>
  <c r="K1366" i="71"/>
  <c r="L1366" i="71" s="1"/>
  <c r="K1367" i="71"/>
  <c r="L1367" i="71" s="1"/>
  <c r="K1368" i="71"/>
  <c r="L1368" i="71" s="1"/>
  <c r="K1369" i="71"/>
  <c r="L1369" i="71" s="1"/>
  <c r="K1370" i="71"/>
  <c r="L1370" i="71" s="1"/>
  <c r="K1371" i="71"/>
  <c r="L1371" i="71" s="1"/>
  <c r="K1372" i="71"/>
  <c r="L1372" i="71" s="1"/>
  <c r="K1373" i="71"/>
  <c r="L1373" i="71" s="1"/>
  <c r="K1374" i="71"/>
  <c r="L1374" i="71" s="1"/>
  <c r="K1376" i="71"/>
  <c r="L1376" i="71" s="1"/>
  <c r="K1377" i="71"/>
  <c r="L1377" i="71" s="1"/>
  <c r="K1378" i="71"/>
  <c r="L1378" i="71" s="1"/>
  <c r="K1379" i="71"/>
  <c r="L1379" i="71" s="1"/>
  <c r="K1380" i="71"/>
  <c r="L1380" i="71" s="1"/>
  <c r="K1381" i="71"/>
  <c r="L1381" i="71" s="1"/>
  <c r="K1382" i="71"/>
  <c r="L1382" i="71" s="1"/>
  <c r="K1383" i="71"/>
  <c r="L1383" i="71" s="1"/>
  <c r="K1384" i="71"/>
  <c r="L1384" i="71" s="1"/>
  <c r="K1385" i="71"/>
  <c r="L1385" i="71" s="1"/>
  <c r="K1386" i="71"/>
  <c r="L1386" i="71" s="1"/>
  <c r="K1387" i="71"/>
  <c r="L1387" i="71" s="1"/>
  <c r="K1388" i="71"/>
  <c r="L1388" i="71" s="1"/>
  <c r="K1389" i="71"/>
  <c r="L1389" i="71" s="1"/>
  <c r="K1390" i="71"/>
  <c r="L1390" i="71" s="1"/>
  <c r="K1391" i="71"/>
  <c r="L1391" i="71" s="1"/>
  <c r="K1392" i="71"/>
  <c r="L1392" i="71" s="1"/>
  <c r="K1393" i="71"/>
  <c r="L1393" i="71" s="1"/>
  <c r="K1394" i="71"/>
  <c r="L1394" i="71" s="1"/>
  <c r="K1395" i="71"/>
  <c r="L1395" i="71" s="1"/>
  <c r="K1396" i="71"/>
  <c r="L1396" i="71" s="1"/>
  <c r="K1397" i="71"/>
  <c r="L1397" i="71" s="1"/>
  <c r="K1398" i="71"/>
  <c r="L1398" i="71" s="1"/>
  <c r="K1399" i="71"/>
  <c r="L1399" i="71" s="1"/>
  <c r="K1400" i="71"/>
  <c r="L1400" i="71" s="1"/>
  <c r="K1401" i="71"/>
  <c r="L1401" i="71" s="1"/>
  <c r="K1402" i="71"/>
  <c r="L1402" i="71" s="1"/>
  <c r="K1403" i="71"/>
  <c r="L1403" i="71" s="1"/>
  <c r="K1404" i="71"/>
  <c r="L1404" i="71" s="1"/>
  <c r="K1405" i="71"/>
  <c r="L1405" i="71" s="1"/>
  <c r="K1406" i="71"/>
  <c r="L1406" i="71" s="1"/>
  <c r="K1407" i="71"/>
  <c r="L1407" i="71" s="1"/>
  <c r="K1408" i="71"/>
  <c r="L1408" i="71" s="1"/>
  <c r="K1409" i="71"/>
  <c r="L1409" i="71" s="1"/>
  <c r="K1411" i="71"/>
  <c r="L1411" i="71" s="1"/>
  <c r="K1412" i="71"/>
  <c r="L1412" i="71" s="1"/>
  <c r="K1413" i="71"/>
  <c r="L1413" i="71" s="1"/>
  <c r="K1414" i="71"/>
  <c r="L1414" i="71" s="1"/>
  <c r="K1415" i="71"/>
  <c r="L1415" i="71" s="1"/>
  <c r="K1416" i="71"/>
  <c r="L1416" i="71" s="1"/>
  <c r="K1417" i="71"/>
  <c r="L1417" i="71" s="1"/>
  <c r="K1418" i="71"/>
  <c r="L1418" i="71" s="1"/>
  <c r="K1419" i="71"/>
  <c r="L1419" i="71" s="1"/>
  <c r="K1420" i="71"/>
  <c r="L1420" i="71" s="1"/>
  <c r="K1421" i="71"/>
  <c r="L1421" i="71" s="1"/>
  <c r="K1422" i="71"/>
  <c r="L1422" i="71" s="1"/>
  <c r="K1423" i="71"/>
  <c r="L1423" i="71" s="1"/>
  <c r="K1424" i="71"/>
  <c r="L1424" i="71" s="1"/>
  <c r="K1425" i="71"/>
  <c r="L1425" i="71" s="1"/>
  <c r="K1426" i="71"/>
  <c r="L1426" i="71" s="1"/>
  <c r="K1427" i="71"/>
  <c r="L1427" i="71" s="1"/>
  <c r="K1428" i="71"/>
  <c r="L1428" i="71" s="1"/>
  <c r="K1429" i="71"/>
  <c r="L1429" i="71" s="1"/>
  <c r="K1430" i="71"/>
  <c r="L1430" i="71" s="1"/>
  <c r="K1431" i="71"/>
  <c r="L1431" i="71" s="1"/>
  <c r="K1432" i="71"/>
  <c r="L1432" i="71" s="1"/>
  <c r="K1433" i="71"/>
  <c r="L1433" i="71" s="1"/>
  <c r="K1434" i="71"/>
  <c r="L1434" i="71" s="1"/>
  <c r="K1435" i="71"/>
  <c r="L1435" i="71" s="1"/>
  <c r="K1436" i="71"/>
  <c r="L1436" i="71" s="1"/>
  <c r="K1437" i="71"/>
  <c r="L1437" i="71" s="1"/>
  <c r="K1438" i="71"/>
  <c r="L1438" i="71" s="1"/>
  <c r="K1439" i="71"/>
  <c r="L1439" i="71" s="1"/>
  <c r="K1440" i="71"/>
  <c r="L1440" i="71" s="1"/>
  <c r="K1441" i="71"/>
  <c r="L1441" i="71" s="1"/>
  <c r="K1442" i="71"/>
  <c r="L1442" i="71" s="1"/>
  <c r="K1443" i="71"/>
  <c r="L1443" i="71" s="1"/>
  <c r="K1444" i="71"/>
  <c r="L1444" i="71" s="1"/>
  <c r="K1445" i="71"/>
  <c r="L1445" i="71" s="1"/>
  <c r="K1447" i="71"/>
  <c r="L1447" i="71" s="1"/>
  <c r="K1448" i="71"/>
  <c r="L1448" i="71" s="1"/>
  <c r="K1449" i="71"/>
  <c r="L1449" i="71" s="1"/>
  <c r="K1450" i="71"/>
  <c r="L1450" i="71" s="1"/>
  <c r="K1451" i="71"/>
  <c r="L1451" i="71" s="1"/>
  <c r="K1452" i="71"/>
  <c r="L1452" i="71" s="1"/>
  <c r="K1453" i="71"/>
  <c r="L1453" i="71" s="1"/>
  <c r="K1454" i="71"/>
  <c r="L1454" i="71" s="1"/>
  <c r="K1455" i="71"/>
  <c r="L1455" i="71" s="1"/>
  <c r="K1456" i="71"/>
  <c r="L1456" i="71" s="1"/>
  <c r="K1457" i="71"/>
  <c r="L1457" i="71" s="1"/>
  <c r="K1458" i="71"/>
  <c r="L1458" i="71" s="1"/>
  <c r="K1459" i="71"/>
  <c r="L1459" i="71" s="1"/>
  <c r="K1460" i="71"/>
  <c r="L1460" i="71" s="1"/>
  <c r="K1461" i="71"/>
  <c r="L1461" i="71" s="1"/>
  <c r="K1462" i="71"/>
  <c r="L1462" i="71" s="1"/>
  <c r="K1463" i="71"/>
  <c r="L1463" i="71" s="1"/>
  <c r="K1464" i="71"/>
  <c r="L1464" i="71" s="1"/>
  <c r="K1465" i="71"/>
  <c r="L1465" i="71" s="1"/>
  <c r="K1466" i="71"/>
  <c r="L1466" i="71" s="1"/>
  <c r="K1467" i="71"/>
  <c r="L1467" i="71" s="1"/>
  <c r="K1468" i="71"/>
  <c r="L1468" i="71" s="1"/>
  <c r="K1469" i="71"/>
  <c r="L1469" i="71" s="1"/>
  <c r="K1470" i="71"/>
  <c r="L1470" i="71" s="1"/>
  <c r="K1471" i="71"/>
  <c r="L1471" i="71" s="1"/>
  <c r="K1472" i="71"/>
  <c r="L1472" i="71" s="1"/>
  <c r="K1473" i="71"/>
  <c r="L1473" i="71" s="1"/>
  <c r="K1474" i="71"/>
  <c r="L1474" i="71" s="1"/>
  <c r="K1475" i="71"/>
  <c r="L1475" i="71" s="1"/>
  <c r="K1476" i="71"/>
  <c r="L1476" i="71" s="1"/>
  <c r="K1477" i="71"/>
  <c r="L1477" i="71" s="1"/>
  <c r="K1478" i="71"/>
  <c r="L1478" i="71" s="1"/>
  <c r="K1479" i="71"/>
  <c r="L1479" i="71" s="1"/>
  <c r="K1480" i="71"/>
  <c r="L1480" i="71" s="1"/>
  <c r="K736" i="71"/>
  <c r="L736" i="71" s="1"/>
  <c r="M10" i="71"/>
  <c r="N10" i="71" s="1"/>
  <c r="M11" i="71"/>
  <c r="N11" i="71" s="1"/>
  <c r="M12" i="71"/>
  <c r="N12" i="71" s="1"/>
  <c r="M13" i="71"/>
  <c r="N13" i="71" s="1"/>
  <c r="M14" i="71"/>
  <c r="N14" i="71" s="1"/>
  <c r="M15" i="71"/>
  <c r="N15" i="71" s="1"/>
  <c r="M16" i="71"/>
  <c r="N16" i="71" s="1"/>
  <c r="M17" i="71"/>
  <c r="N17" i="71" s="1"/>
  <c r="M18" i="71"/>
  <c r="N18" i="71" s="1"/>
  <c r="M19" i="71"/>
  <c r="N19" i="71" s="1"/>
  <c r="M20" i="71"/>
  <c r="N20" i="71" s="1"/>
  <c r="M21" i="71"/>
  <c r="N21" i="71" s="1"/>
  <c r="M22" i="71"/>
  <c r="N22" i="71" s="1"/>
  <c r="M23" i="71"/>
  <c r="N23" i="71" s="1"/>
  <c r="M24" i="71"/>
  <c r="N24" i="71" s="1"/>
  <c r="M25" i="71"/>
  <c r="N25" i="71" s="1"/>
  <c r="M26" i="71"/>
  <c r="N26" i="71" s="1"/>
  <c r="M27" i="71"/>
  <c r="N27" i="71" s="1"/>
  <c r="M28" i="71"/>
  <c r="N28" i="71" s="1"/>
  <c r="M29" i="71"/>
  <c r="N29" i="71" s="1"/>
  <c r="M30" i="71"/>
  <c r="N30" i="71" s="1"/>
  <c r="M31" i="71"/>
  <c r="N31" i="71" s="1"/>
  <c r="M32" i="71"/>
  <c r="N32" i="71" s="1"/>
  <c r="M33" i="71"/>
  <c r="N33" i="71" s="1"/>
  <c r="M34" i="71"/>
  <c r="N34" i="71" s="1"/>
  <c r="M35" i="71"/>
  <c r="N35" i="71" s="1"/>
  <c r="M36" i="71"/>
  <c r="N36" i="71" s="1"/>
  <c r="M37" i="71"/>
  <c r="N37" i="71" s="1"/>
  <c r="M38" i="71"/>
  <c r="N38" i="71" s="1"/>
  <c r="M39" i="71"/>
  <c r="N39" i="71" s="1"/>
  <c r="M40" i="71"/>
  <c r="N40" i="71" s="1"/>
  <c r="M41" i="71"/>
  <c r="N41" i="71" s="1"/>
  <c r="M42" i="71"/>
  <c r="N42" i="71" s="1"/>
  <c r="M43" i="71"/>
  <c r="N43" i="71" s="1"/>
  <c r="M44" i="71"/>
  <c r="N44" i="71" s="1"/>
  <c r="M45" i="71"/>
  <c r="N45" i="71" s="1"/>
  <c r="M46" i="71"/>
  <c r="N46" i="71" s="1"/>
  <c r="M47" i="71"/>
  <c r="N47" i="71" s="1"/>
  <c r="M48" i="71"/>
  <c r="N48" i="71" s="1"/>
  <c r="M49" i="71"/>
  <c r="N49" i="71" s="1"/>
  <c r="M50" i="71"/>
  <c r="N50" i="71" s="1"/>
  <c r="M51" i="71"/>
  <c r="N51" i="71" s="1"/>
  <c r="M52" i="71"/>
  <c r="N52" i="71" s="1"/>
  <c r="M54" i="71"/>
  <c r="N54" i="71" s="1"/>
  <c r="M55" i="71"/>
  <c r="N55" i="71" s="1"/>
  <c r="M56" i="71"/>
  <c r="N56" i="71" s="1"/>
  <c r="M57" i="71"/>
  <c r="N57" i="71" s="1"/>
  <c r="M58" i="71"/>
  <c r="N58" i="71" s="1"/>
  <c r="M59" i="71"/>
  <c r="N59" i="71" s="1"/>
  <c r="M60" i="71"/>
  <c r="N60" i="71" s="1"/>
  <c r="M61" i="71"/>
  <c r="N61" i="71" s="1"/>
  <c r="M62" i="71"/>
  <c r="N62" i="71" s="1"/>
  <c r="M64" i="71"/>
  <c r="N64" i="71" s="1"/>
  <c r="M65" i="71"/>
  <c r="N65" i="71" s="1"/>
  <c r="M66" i="71"/>
  <c r="N66" i="71" s="1"/>
  <c r="M67" i="71"/>
  <c r="N67" i="71" s="1"/>
  <c r="M68" i="71"/>
  <c r="N68" i="71" s="1"/>
  <c r="M70" i="71"/>
  <c r="N70" i="71" s="1"/>
  <c r="M71" i="71"/>
  <c r="N71" i="71" s="1"/>
  <c r="M72" i="71"/>
  <c r="N72" i="71" s="1"/>
  <c r="M73" i="71"/>
  <c r="N73" i="71" s="1"/>
  <c r="M74" i="71"/>
  <c r="N74" i="71" s="1"/>
  <c r="M75" i="71"/>
  <c r="N75" i="71" s="1"/>
  <c r="M76" i="71"/>
  <c r="N76" i="71" s="1"/>
  <c r="M77" i="71"/>
  <c r="N77" i="71" s="1"/>
  <c r="M78" i="71"/>
  <c r="N78" i="71" s="1"/>
  <c r="M79" i="71"/>
  <c r="N79" i="71" s="1"/>
  <c r="M80" i="71"/>
  <c r="N80" i="71" s="1"/>
  <c r="M81" i="71"/>
  <c r="N81" i="71" s="1"/>
  <c r="M82" i="71"/>
  <c r="N82" i="71" s="1"/>
  <c r="M83" i="71"/>
  <c r="N83" i="71" s="1"/>
  <c r="M84" i="71"/>
  <c r="N84" i="71" s="1"/>
  <c r="M85" i="71"/>
  <c r="N85" i="71" s="1"/>
  <c r="M86" i="71"/>
  <c r="N86" i="71" s="1"/>
  <c r="M87" i="71"/>
  <c r="N87" i="71" s="1"/>
  <c r="M88" i="71"/>
  <c r="N88" i="71" s="1"/>
  <c r="M89" i="71"/>
  <c r="N89" i="71" s="1"/>
  <c r="M90" i="71"/>
  <c r="N90" i="71" s="1"/>
  <c r="M91" i="71"/>
  <c r="N91" i="71" s="1"/>
  <c r="M92" i="71"/>
  <c r="N92" i="71" s="1"/>
  <c r="M93" i="71"/>
  <c r="N93" i="71" s="1"/>
  <c r="M94" i="71"/>
  <c r="N94" i="71" s="1"/>
  <c r="M95" i="71"/>
  <c r="N95" i="71" s="1"/>
  <c r="M96" i="71"/>
  <c r="N96" i="71" s="1"/>
  <c r="M97" i="71"/>
  <c r="N97" i="71" s="1"/>
  <c r="M98" i="71"/>
  <c r="N98" i="71" s="1"/>
  <c r="M99" i="71"/>
  <c r="N99" i="71" s="1"/>
  <c r="M100" i="71"/>
  <c r="N100" i="71" s="1"/>
  <c r="M101" i="71"/>
  <c r="N101" i="71" s="1"/>
  <c r="M102" i="71"/>
  <c r="N102" i="71" s="1"/>
  <c r="M103" i="71"/>
  <c r="N103" i="71" s="1"/>
  <c r="M104" i="71"/>
  <c r="N104" i="71" s="1"/>
  <c r="M105" i="71"/>
  <c r="N105" i="71" s="1"/>
  <c r="M106" i="71"/>
  <c r="N106" i="71" s="1"/>
  <c r="M107" i="71"/>
  <c r="N107" i="71" s="1"/>
  <c r="M108" i="71"/>
  <c r="N108" i="71" s="1"/>
  <c r="M109" i="71"/>
  <c r="N109" i="71" s="1"/>
  <c r="M110" i="71"/>
  <c r="N110" i="71" s="1"/>
  <c r="M111" i="71"/>
  <c r="N111" i="71" s="1"/>
  <c r="M112" i="71"/>
  <c r="N112" i="71" s="1"/>
  <c r="M113" i="71"/>
  <c r="N113" i="71" s="1"/>
  <c r="M114" i="71"/>
  <c r="N114" i="71" s="1"/>
  <c r="M115" i="71"/>
  <c r="N115" i="71" s="1"/>
  <c r="M116" i="71"/>
  <c r="N116" i="71" s="1"/>
  <c r="M117" i="71"/>
  <c r="N117" i="71" s="1"/>
  <c r="M118" i="71"/>
  <c r="N118" i="71" s="1"/>
  <c r="M119" i="71"/>
  <c r="N119" i="71" s="1"/>
  <c r="M120" i="71"/>
  <c r="N120" i="71" s="1"/>
  <c r="M121" i="71"/>
  <c r="N121" i="71" s="1"/>
  <c r="M122" i="71"/>
  <c r="N122" i="71" s="1"/>
  <c r="M123" i="71"/>
  <c r="N123" i="71" s="1"/>
  <c r="M124" i="71"/>
  <c r="N124" i="71" s="1"/>
  <c r="M125" i="71"/>
  <c r="N125" i="71" s="1"/>
  <c r="M126" i="71"/>
  <c r="N126" i="71" s="1"/>
  <c r="M127" i="71"/>
  <c r="N127" i="71" s="1"/>
  <c r="M128" i="71"/>
  <c r="N128" i="71" s="1"/>
  <c r="M129" i="71"/>
  <c r="N129" i="71" s="1"/>
  <c r="M130" i="71"/>
  <c r="N130" i="71" s="1"/>
  <c r="M131" i="71"/>
  <c r="N131" i="71" s="1"/>
  <c r="M132" i="71"/>
  <c r="N132" i="71" s="1"/>
  <c r="M133" i="71"/>
  <c r="N133" i="71" s="1"/>
  <c r="M134" i="71"/>
  <c r="N134" i="71" s="1"/>
  <c r="M135" i="71"/>
  <c r="N135" i="71" s="1"/>
  <c r="M136" i="71"/>
  <c r="N136" i="71" s="1"/>
  <c r="M137" i="71"/>
  <c r="N137" i="71" s="1"/>
  <c r="M138" i="71"/>
  <c r="N138" i="71" s="1"/>
  <c r="M139" i="71"/>
  <c r="N139" i="71" s="1"/>
  <c r="M140" i="71"/>
  <c r="N140" i="71" s="1"/>
  <c r="M141" i="71"/>
  <c r="N141" i="71" s="1"/>
  <c r="M142" i="71"/>
  <c r="N142" i="71" s="1"/>
  <c r="M143" i="71"/>
  <c r="N143" i="71" s="1"/>
  <c r="M144" i="71"/>
  <c r="N144" i="71" s="1"/>
  <c r="M145" i="71"/>
  <c r="N145" i="71" s="1"/>
  <c r="M146" i="71"/>
  <c r="N146" i="71" s="1"/>
  <c r="M147" i="71"/>
  <c r="N147" i="71" s="1"/>
  <c r="M148" i="71"/>
  <c r="N148" i="71" s="1"/>
  <c r="M149" i="71"/>
  <c r="N149" i="71" s="1"/>
  <c r="M150" i="71"/>
  <c r="N150" i="71" s="1"/>
  <c r="M151" i="71"/>
  <c r="N151" i="71" s="1"/>
  <c r="M152" i="71"/>
  <c r="N152" i="71" s="1"/>
  <c r="M153" i="71"/>
  <c r="N153" i="71" s="1"/>
  <c r="M154" i="71"/>
  <c r="N154" i="71" s="1"/>
  <c r="M155" i="71"/>
  <c r="N155" i="71" s="1"/>
  <c r="M156" i="71"/>
  <c r="N156" i="71" s="1"/>
  <c r="M157" i="71"/>
  <c r="N157" i="71" s="1"/>
  <c r="M158" i="71"/>
  <c r="N158" i="71" s="1"/>
  <c r="M159" i="71"/>
  <c r="N159" i="71" s="1"/>
  <c r="M160" i="71"/>
  <c r="N160" i="71" s="1"/>
  <c r="M161" i="71"/>
  <c r="N161" i="71" s="1"/>
  <c r="M162" i="71"/>
  <c r="N162" i="71" s="1"/>
  <c r="M163" i="71"/>
  <c r="N163" i="71" s="1"/>
  <c r="M164" i="71"/>
  <c r="N164" i="71" s="1"/>
  <c r="M165" i="71"/>
  <c r="N165" i="71" s="1"/>
  <c r="M166" i="71"/>
  <c r="N166" i="71" s="1"/>
  <c r="M167" i="71"/>
  <c r="N167" i="71" s="1"/>
  <c r="M168" i="71"/>
  <c r="N168" i="71" s="1"/>
  <c r="M169" i="71"/>
  <c r="N169" i="71" s="1"/>
  <c r="M170" i="71"/>
  <c r="N170" i="71" s="1"/>
  <c r="M171" i="71"/>
  <c r="N171" i="71" s="1"/>
  <c r="M172" i="71"/>
  <c r="N172" i="71" s="1"/>
  <c r="M173" i="71"/>
  <c r="N173" i="71" s="1"/>
  <c r="M174" i="71"/>
  <c r="N174" i="71" s="1"/>
  <c r="M175" i="71"/>
  <c r="N175" i="71" s="1"/>
  <c r="M176" i="71"/>
  <c r="N176" i="71" s="1"/>
  <c r="M177" i="71"/>
  <c r="N177" i="71" s="1"/>
  <c r="M178" i="71"/>
  <c r="N178" i="71" s="1"/>
  <c r="M179" i="71"/>
  <c r="N179" i="71" s="1"/>
  <c r="M180" i="71"/>
  <c r="N180" i="71" s="1"/>
  <c r="M181" i="71"/>
  <c r="N181" i="71" s="1"/>
  <c r="M182" i="71"/>
  <c r="N182" i="71" s="1"/>
  <c r="M183" i="71"/>
  <c r="N183" i="71" s="1"/>
  <c r="M184" i="71"/>
  <c r="N184" i="71" s="1"/>
  <c r="M185" i="71"/>
  <c r="N185" i="71" s="1"/>
  <c r="M186" i="71"/>
  <c r="N186" i="71" s="1"/>
  <c r="M187" i="71"/>
  <c r="N187" i="71" s="1"/>
  <c r="M188" i="71"/>
  <c r="N188" i="71" s="1"/>
  <c r="M189" i="71"/>
  <c r="N189" i="71" s="1"/>
  <c r="M190" i="71"/>
  <c r="N190" i="71" s="1"/>
  <c r="M191" i="71"/>
  <c r="N191" i="71" s="1"/>
  <c r="M192" i="71"/>
  <c r="N192" i="71" s="1"/>
  <c r="M193" i="71"/>
  <c r="N193" i="71" s="1"/>
  <c r="M194" i="71"/>
  <c r="N194" i="71" s="1"/>
  <c r="M195" i="71"/>
  <c r="N195" i="71" s="1"/>
  <c r="M196" i="71"/>
  <c r="N196" i="71" s="1"/>
  <c r="M197" i="71"/>
  <c r="N197" i="71" s="1"/>
  <c r="M198" i="71"/>
  <c r="N198" i="71" s="1"/>
  <c r="M199" i="71"/>
  <c r="N199" i="71" s="1"/>
  <c r="M200" i="71"/>
  <c r="N200" i="71" s="1"/>
  <c r="M201" i="71"/>
  <c r="N201" i="71" s="1"/>
  <c r="M202" i="71"/>
  <c r="N202" i="71" s="1"/>
  <c r="M203" i="71"/>
  <c r="N203" i="71" s="1"/>
  <c r="M204" i="71"/>
  <c r="N204" i="71" s="1"/>
  <c r="M205" i="71"/>
  <c r="N205" i="71" s="1"/>
  <c r="M206" i="71"/>
  <c r="N206" i="71" s="1"/>
  <c r="M207" i="71"/>
  <c r="N207" i="71" s="1"/>
  <c r="M208" i="71"/>
  <c r="N208" i="71" s="1"/>
  <c r="M209" i="71"/>
  <c r="N209" i="71" s="1"/>
  <c r="M210" i="71"/>
  <c r="N210" i="71" s="1"/>
  <c r="M211" i="71"/>
  <c r="N211" i="71" s="1"/>
  <c r="M212" i="71"/>
  <c r="N212" i="71" s="1"/>
  <c r="M213" i="71"/>
  <c r="N213" i="71" s="1"/>
  <c r="M214" i="71"/>
  <c r="N214" i="71" s="1"/>
  <c r="M215" i="71"/>
  <c r="N215" i="71" s="1"/>
  <c r="M216" i="71"/>
  <c r="N216" i="71" s="1"/>
  <c r="M217" i="71"/>
  <c r="N217" i="71" s="1"/>
  <c r="M218" i="71"/>
  <c r="N218" i="71" s="1"/>
  <c r="M219" i="71"/>
  <c r="N219" i="71" s="1"/>
  <c r="M220" i="71"/>
  <c r="N220" i="71" s="1"/>
  <c r="M221" i="71"/>
  <c r="N221" i="71" s="1"/>
  <c r="M222" i="71"/>
  <c r="N222" i="71" s="1"/>
  <c r="M223" i="71"/>
  <c r="N223" i="71" s="1"/>
  <c r="M224" i="71"/>
  <c r="N224" i="71" s="1"/>
  <c r="M225" i="71"/>
  <c r="N225" i="71" s="1"/>
  <c r="M226" i="71"/>
  <c r="N226" i="71" s="1"/>
  <c r="M227" i="71"/>
  <c r="N227" i="71" s="1"/>
  <c r="M228" i="71"/>
  <c r="N228" i="71" s="1"/>
  <c r="M229" i="71"/>
  <c r="N229" i="71" s="1"/>
  <c r="M230" i="71"/>
  <c r="N230" i="71" s="1"/>
  <c r="M231" i="71"/>
  <c r="N231" i="71" s="1"/>
  <c r="M232" i="71"/>
  <c r="N232" i="71" s="1"/>
  <c r="M233" i="71"/>
  <c r="N233" i="71" s="1"/>
  <c r="M234" i="71"/>
  <c r="N234" i="71" s="1"/>
  <c r="M235" i="71"/>
  <c r="N235" i="71" s="1"/>
  <c r="M236" i="71"/>
  <c r="N236" i="71" s="1"/>
  <c r="M237" i="71"/>
  <c r="N237" i="71" s="1"/>
  <c r="M238" i="71"/>
  <c r="N238" i="71" s="1"/>
  <c r="M239" i="71"/>
  <c r="N239" i="71" s="1"/>
  <c r="M240" i="71"/>
  <c r="N240" i="71" s="1"/>
  <c r="M241" i="71"/>
  <c r="N241" i="71" s="1"/>
  <c r="M242" i="71"/>
  <c r="N242" i="71" s="1"/>
  <c r="M243" i="71"/>
  <c r="N243" i="71" s="1"/>
  <c r="M244" i="71"/>
  <c r="N244" i="71" s="1"/>
  <c r="M245" i="71"/>
  <c r="N245" i="71" s="1"/>
  <c r="M246" i="71"/>
  <c r="N246" i="71" s="1"/>
  <c r="M247" i="71"/>
  <c r="N247" i="71" s="1"/>
  <c r="M248" i="71"/>
  <c r="N248" i="71" s="1"/>
  <c r="M249" i="71"/>
  <c r="N249" i="71" s="1"/>
  <c r="M250" i="71"/>
  <c r="N250" i="71" s="1"/>
  <c r="M251" i="71"/>
  <c r="N251" i="71" s="1"/>
  <c r="M252" i="71"/>
  <c r="N252" i="71" s="1"/>
  <c r="M253" i="71"/>
  <c r="N253" i="71" s="1"/>
  <c r="M254" i="71"/>
  <c r="N254" i="71" s="1"/>
  <c r="M255" i="71"/>
  <c r="N255" i="71" s="1"/>
  <c r="M256" i="71"/>
  <c r="N256" i="71" s="1"/>
  <c r="M257" i="71"/>
  <c r="N257" i="71" s="1"/>
  <c r="M258" i="71"/>
  <c r="N258" i="71" s="1"/>
  <c r="M259" i="71"/>
  <c r="N259" i="71" s="1"/>
  <c r="M260" i="71"/>
  <c r="N260" i="71" s="1"/>
  <c r="M261" i="71"/>
  <c r="N261" i="71" s="1"/>
  <c r="M262" i="71"/>
  <c r="N262" i="71" s="1"/>
  <c r="M263" i="71"/>
  <c r="N263" i="71" s="1"/>
  <c r="M264" i="71"/>
  <c r="N264" i="71" s="1"/>
  <c r="M265" i="71"/>
  <c r="N265" i="71" s="1"/>
  <c r="M266" i="71"/>
  <c r="N266" i="71" s="1"/>
  <c r="M267" i="71"/>
  <c r="N267" i="71" s="1"/>
  <c r="M268" i="71"/>
  <c r="N268" i="71" s="1"/>
  <c r="M269" i="71"/>
  <c r="N269" i="71" s="1"/>
  <c r="M270" i="71"/>
  <c r="N270" i="71" s="1"/>
  <c r="M271" i="71"/>
  <c r="N271" i="71" s="1"/>
  <c r="M272" i="71"/>
  <c r="N272" i="71" s="1"/>
  <c r="M273" i="71"/>
  <c r="N273" i="71" s="1"/>
  <c r="M274" i="71"/>
  <c r="N274" i="71" s="1"/>
  <c r="M275" i="71"/>
  <c r="N275" i="71" s="1"/>
  <c r="M276" i="71"/>
  <c r="N276" i="71" s="1"/>
  <c r="M277" i="71"/>
  <c r="N277" i="71" s="1"/>
  <c r="M278" i="71"/>
  <c r="N278" i="71" s="1"/>
  <c r="M279" i="71"/>
  <c r="N279" i="71" s="1"/>
  <c r="M280" i="71"/>
  <c r="N280" i="71" s="1"/>
  <c r="M281" i="71"/>
  <c r="N281" i="71" s="1"/>
  <c r="M282" i="71"/>
  <c r="N282" i="71" s="1"/>
  <c r="M283" i="71"/>
  <c r="N283" i="71" s="1"/>
  <c r="M284" i="71"/>
  <c r="N284" i="71" s="1"/>
  <c r="M285" i="71"/>
  <c r="N285" i="71" s="1"/>
  <c r="M286" i="71"/>
  <c r="N286" i="71" s="1"/>
  <c r="M287" i="71"/>
  <c r="N287" i="71" s="1"/>
  <c r="M288" i="71"/>
  <c r="N288" i="71" s="1"/>
  <c r="M289" i="71"/>
  <c r="N289" i="71" s="1"/>
  <c r="M290" i="71"/>
  <c r="N290" i="71" s="1"/>
  <c r="M291" i="71"/>
  <c r="N291" i="71" s="1"/>
  <c r="M292" i="71"/>
  <c r="N292" i="71" s="1"/>
  <c r="M293" i="71"/>
  <c r="N293" i="71" s="1"/>
  <c r="M294" i="71"/>
  <c r="N294" i="71" s="1"/>
  <c r="M295" i="71"/>
  <c r="N295" i="71" s="1"/>
  <c r="M296" i="71"/>
  <c r="N296" i="71" s="1"/>
  <c r="M297" i="71"/>
  <c r="N297" i="71" s="1"/>
  <c r="M298" i="71"/>
  <c r="N298" i="71" s="1"/>
  <c r="M299" i="71"/>
  <c r="N299" i="71" s="1"/>
  <c r="M300" i="71"/>
  <c r="N300" i="71" s="1"/>
  <c r="M301" i="71"/>
  <c r="N301" i="71" s="1"/>
  <c r="M302" i="71"/>
  <c r="N302" i="71" s="1"/>
  <c r="M303" i="71"/>
  <c r="N303" i="71" s="1"/>
  <c r="M304" i="71"/>
  <c r="N304" i="71" s="1"/>
  <c r="M305" i="71"/>
  <c r="N305" i="71" s="1"/>
  <c r="M306" i="71"/>
  <c r="N306" i="71" s="1"/>
  <c r="M307" i="71"/>
  <c r="N307" i="71" s="1"/>
  <c r="M308" i="71"/>
  <c r="N308" i="71" s="1"/>
  <c r="M309" i="71"/>
  <c r="N309" i="71" s="1"/>
  <c r="M310" i="71"/>
  <c r="N310" i="71" s="1"/>
  <c r="M311" i="71"/>
  <c r="N311" i="71" s="1"/>
  <c r="M312" i="71"/>
  <c r="N312" i="71" s="1"/>
  <c r="M313" i="71"/>
  <c r="N313" i="71" s="1"/>
  <c r="M314" i="71"/>
  <c r="N314" i="71" s="1"/>
  <c r="M315" i="71"/>
  <c r="N315" i="71" s="1"/>
  <c r="M316" i="71"/>
  <c r="N316" i="71" s="1"/>
  <c r="M317" i="71"/>
  <c r="N317" i="71" s="1"/>
  <c r="M318" i="71"/>
  <c r="N318" i="71" s="1"/>
  <c r="M319" i="71"/>
  <c r="N319" i="71" s="1"/>
  <c r="M320" i="71"/>
  <c r="N320" i="71" s="1"/>
  <c r="M321" i="71"/>
  <c r="N321" i="71" s="1"/>
  <c r="M322" i="71"/>
  <c r="N322" i="71" s="1"/>
  <c r="M323" i="71"/>
  <c r="N323" i="71" s="1"/>
  <c r="M324" i="71"/>
  <c r="N324" i="71" s="1"/>
  <c r="M325" i="71"/>
  <c r="N325" i="71" s="1"/>
  <c r="M326" i="71"/>
  <c r="N326" i="71" s="1"/>
  <c r="M327" i="71"/>
  <c r="N327" i="71" s="1"/>
  <c r="M328" i="71"/>
  <c r="N328" i="71" s="1"/>
  <c r="M329" i="71"/>
  <c r="N329" i="71" s="1"/>
  <c r="M330" i="71"/>
  <c r="N330" i="71" s="1"/>
  <c r="M331" i="71"/>
  <c r="N331" i="71" s="1"/>
  <c r="M332" i="71"/>
  <c r="N332" i="71" s="1"/>
  <c r="M333" i="71"/>
  <c r="N333" i="71" s="1"/>
  <c r="M334" i="71"/>
  <c r="N334" i="71" s="1"/>
  <c r="M335" i="71"/>
  <c r="N335" i="71" s="1"/>
  <c r="M336" i="71"/>
  <c r="N336" i="71" s="1"/>
  <c r="M337" i="71"/>
  <c r="N337" i="71" s="1"/>
  <c r="M338" i="71"/>
  <c r="N338" i="71" s="1"/>
  <c r="M339" i="71"/>
  <c r="N339" i="71" s="1"/>
  <c r="M340" i="71"/>
  <c r="N340" i="71" s="1"/>
  <c r="M341" i="71"/>
  <c r="N341" i="71" s="1"/>
  <c r="M342" i="71"/>
  <c r="N342" i="71" s="1"/>
  <c r="M343" i="71"/>
  <c r="N343" i="71" s="1"/>
  <c r="M344" i="71"/>
  <c r="N344" i="71" s="1"/>
  <c r="M345" i="71"/>
  <c r="N345" i="71" s="1"/>
  <c r="M346" i="71"/>
  <c r="N346" i="71" s="1"/>
  <c r="M347" i="71"/>
  <c r="N347" i="71" s="1"/>
  <c r="M348" i="71"/>
  <c r="N348" i="71" s="1"/>
  <c r="M349" i="71"/>
  <c r="N349" i="71" s="1"/>
  <c r="M350" i="71"/>
  <c r="N350" i="71" s="1"/>
  <c r="M351" i="71"/>
  <c r="N351" i="71" s="1"/>
  <c r="M352" i="71"/>
  <c r="N352" i="71" s="1"/>
  <c r="M353" i="71"/>
  <c r="N353" i="71" s="1"/>
  <c r="M354" i="71"/>
  <c r="N354" i="71" s="1"/>
  <c r="M355" i="71"/>
  <c r="N355" i="71" s="1"/>
  <c r="M356" i="71"/>
  <c r="N356" i="71" s="1"/>
  <c r="M357" i="71"/>
  <c r="N357" i="71" s="1"/>
  <c r="M358" i="71"/>
  <c r="N358" i="71" s="1"/>
  <c r="M359" i="71"/>
  <c r="N359" i="71" s="1"/>
  <c r="M360" i="71"/>
  <c r="N360" i="71" s="1"/>
  <c r="M361" i="71"/>
  <c r="N361" i="71" s="1"/>
  <c r="M362" i="71"/>
  <c r="N362" i="71" s="1"/>
  <c r="M363" i="71"/>
  <c r="N363" i="71" s="1"/>
  <c r="M364" i="71"/>
  <c r="N364" i="71" s="1"/>
  <c r="M365" i="71"/>
  <c r="N365" i="71" s="1"/>
  <c r="M366" i="71"/>
  <c r="N366" i="71" s="1"/>
  <c r="M367" i="71"/>
  <c r="N367" i="71" s="1"/>
  <c r="M368" i="71"/>
  <c r="N368" i="71" s="1"/>
  <c r="M369" i="71"/>
  <c r="N369" i="71" s="1"/>
  <c r="M370" i="71"/>
  <c r="N370" i="71" s="1"/>
  <c r="M371" i="71"/>
  <c r="N371" i="71" s="1"/>
  <c r="M372" i="71"/>
  <c r="N372" i="71" s="1"/>
  <c r="M373" i="71"/>
  <c r="N373" i="71" s="1"/>
  <c r="M374" i="71"/>
  <c r="N374" i="71" s="1"/>
  <c r="M375" i="71"/>
  <c r="N375" i="71" s="1"/>
  <c r="M376" i="71"/>
  <c r="N376" i="71" s="1"/>
  <c r="M377" i="71"/>
  <c r="N377" i="71" s="1"/>
  <c r="M378" i="71"/>
  <c r="N378" i="71" s="1"/>
  <c r="M379" i="71"/>
  <c r="N379" i="71" s="1"/>
  <c r="M380" i="71"/>
  <c r="N380" i="71" s="1"/>
  <c r="M381" i="71"/>
  <c r="N381" i="71" s="1"/>
  <c r="M382" i="71"/>
  <c r="N382" i="71" s="1"/>
  <c r="M383" i="71"/>
  <c r="N383" i="71" s="1"/>
  <c r="M384" i="71"/>
  <c r="N384" i="71" s="1"/>
  <c r="M385" i="71"/>
  <c r="N385" i="71" s="1"/>
  <c r="M386" i="71"/>
  <c r="N386" i="71" s="1"/>
  <c r="M387" i="71"/>
  <c r="N387" i="71" s="1"/>
  <c r="M388" i="71"/>
  <c r="N388" i="71" s="1"/>
  <c r="M389" i="71"/>
  <c r="N389" i="71" s="1"/>
  <c r="M390" i="71"/>
  <c r="N390" i="71" s="1"/>
  <c r="M391" i="71"/>
  <c r="N391" i="71" s="1"/>
  <c r="M392" i="71"/>
  <c r="N392" i="71" s="1"/>
  <c r="M399" i="71"/>
  <c r="N399" i="71" s="1"/>
  <c r="M400" i="71"/>
  <c r="N400" i="71" s="1"/>
  <c r="M401" i="71"/>
  <c r="N401" i="71" s="1"/>
  <c r="M402" i="71"/>
  <c r="N402" i="71" s="1"/>
  <c r="M403" i="71"/>
  <c r="N403" i="71" s="1"/>
  <c r="M404" i="71"/>
  <c r="N404" i="71" s="1"/>
  <c r="M405" i="71"/>
  <c r="N405" i="71" s="1"/>
  <c r="M406" i="71"/>
  <c r="N406" i="71" s="1"/>
  <c r="M407" i="71"/>
  <c r="N407" i="71" s="1"/>
  <c r="M408" i="71"/>
  <c r="N408" i="71" s="1"/>
  <c r="M409" i="71"/>
  <c r="N409" i="71" s="1"/>
  <c r="M410" i="71"/>
  <c r="N410" i="71" s="1"/>
  <c r="M411" i="71"/>
  <c r="N411" i="71" s="1"/>
  <c r="M412" i="71"/>
  <c r="N412" i="71" s="1"/>
  <c r="M413" i="71"/>
  <c r="N413" i="71" s="1"/>
  <c r="M414" i="71"/>
  <c r="N414" i="71" s="1"/>
  <c r="M415" i="71"/>
  <c r="N415" i="71" s="1"/>
  <c r="M416" i="71"/>
  <c r="N416" i="71" s="1"/>
  <c r="M417" i="71"/>
  <c r="N417" i="71" s="1"/>
  <c r="M418" i="71"/>
  <c r="N418" i="71" s="1"/>
  <c r="M419" i="71"/>
  <c r="N419" i="71" s="1"/>
  <c r="M420" i="71"/>
  <c r="N420" i="71" s="1"/>
  <c r="M421" i="71"/>
  <c r="N421" i="71" s="1"/>
  <c r="M422" i="71"/>
  <c r="N422" i="71" s="1"/>
  <c r="M423" i="71"/>
  <c r="N423" i="71" s="1"/>
  <c r="M424" i="71"/>
  <c r="N424" i="71" s="1"/>
  <c r="M425" i="71"/>
  <c r="N425" i="71" s="1"/>
  <c r="M426" i="71"/>
  <c r="N426" i="71" s="1"/>
  <c r="M427" i="71"/>
  <c r="N427" i="71" s="1"/>
  <c r="M428" i="71"/>
  <c r="N428" i="71" s="1"/>
  <c r="M429" i="71"/>
  <c r="N429" i="71" s="1"/>
  <c r="M430" i="71"/>
  <c r="N430" i="71" s="1"/>
  <c r="M431" i="71"/>
  <c r="N431" i="71" s="1"/>
  <c r="M432" i="71"/>
  <c r="N432" i="71" s="1"/>
  <c r="M433" i="71"/>
  <c r="N433" i="71" s="1"/>
  <c r="M434" i="71"/>
  <c r="N434" i="71" s="1"/>
  <c r="M435" i="71"/>
  <c r="N435" i="71" s="1"/>
  <c r="M436" i="71"/>
  <c r="N436" i="71" s="1"/>
  <c r="M437" i="71"/>
  <c r="N437" i="71" s="1"/>
  <c r="M438" i="71"/>
  <c r="N438" i="71" s="1"/>
  <c r="M439" i="71"/>
  <c r="N439" i="71" s="1"/>
  <c r="M440" i="71"/>
  <c r="N440" i="71" s="1"/>
  <c r="M441" i="71"/>
  <c r="N441" i="71" s="1"/>
  <c r="M442" i="71"/>
  <c r="N442" i="71" s="1"/>
  <c r="M443" i="71"/>
  <c r="N443" i="71" s="1"/>
  <c r="M444" i="71"/>
  <c r="N444" i="71" s="1"/>
  <c r="M445" i="71"/>
  <c r="N445" i="71" s="1"/>
  <c r="M446" i="71"/>
  <c r="N446" i="71" s="1"/>
  <c r="M447" i="71"/>
  <c r="N447" i="71" s="1"/>
  <c r="M448" i="71"/>
  <c r="N448" i="71" s="1"/>
  <c r="M449" i="71"/>
  <c r="N449" i="71" s="1"/>
  <c r="M450" i="71"/>
  <c r="N450" i="71" s="1"/>
  <c r="M451" i="71"/>
  <c r="N451" i="71" s="1"/>
  <c r="M452" i="71"/>
  <c r="N452" i="71" s="1"/>
  <c r="M453" i="71"/>
  <c r="N453" i="71" s="1"/>
  <c r="M454" i="71"/>
  <c r="N454" i="71" s="1"/>
  <c r="M455" i="71"/>
  <c r="N455" i="71" s="1"/>
  <c r="M456" i="71"/>
  <c r="N456" i="71" s="1"/>
  <c r="M457" i="71"/>
  <c r="N457" i="71" s="1"/>
  <c r="M458" i="71"/>
  <c r="N458" i="71" s="1"/>
  <c r="M459" i="71"/>
  <c r="N459" i="71" s="1"/>
  <c r="M460" i="71"/>
  <c r="N460" i="71" s="1"/>
  <c r="M461" i="71"/>
  <c r="N461" i="71" s="1"/>
  <c r="M462" i="71"/>
  <c r="N462" i="71" s="1"/>
  <c r="M463" i="71"/>
  <c r="N463" i="71" s="1"/>
  <c r="M464" i="71"/>
  <c r="N464" i="71" s="1"/>
  <c r="M465" i="71"/>
  <c r="N465" i="71" s="1"/>
  <c r="M466" i="71"/>
  <c r="N466" i="71" s="1"/>
  <c r="M467" i="71"/>
  <c r="N467" i="71" s="1"/>
  <c r="M468" i="71"/>
  <c r="N468" i="71" s="1"/>
  <c r="M469" i="71"/>
  <c r="N469" i="71" s="1"/>
  <c r="M470" i="71"/>
  <c r="N470" i="71" s="1"/>
  <c r="M471" i="71"/>
  <c r="N471" i="71" s="1"/>
  <c r="M472" i="71"/>
  <c r="N472" i="71" s="1"/>
  <c r="M473" i="71"/>
  <c r="N473" i="71" s="1"/>
  <c r="M474" i="71"/>
  <c r="N474" i="71" s="1"/>
  <c r="M475" i="71"/>
  <c r="N475" i="71" s="1"/>
  <c r="M476" i="71"/>
  <c r="N476" i="71" s="1"/>
  <c r="M477" i="71"/>
  <c r="N477" i="71" s="1"/>
  <c r="M478" i="71"/>
  <c r="N478" i="71" s="1"/>
  <c r="M479" i="71"/>
  <c r="N479" i="71" s="1"/>
  <c r="M480" i="71"/>
  <c r="N480" i="71" s="1"/>
  <c r="M481" i="71"/>
  <c r="N481" i="71" s="1"/>
  <c r="M482" i="71"/>
  <c r="N482" i="71" s="1"/>
  <c r="M483" i="71"/>
  <c r="N483" i="71" s="1"/>
  <c r="M484" i="71"/>
  <c r="N484" i="71" s="1"/>
  <c r="M485" i="71"/>
  <c r="N485" i="71" s="1"/>
  <c r="M486" i="71"/>
  <c r="N486" i="71" s="1"/>
  <c r="M487" i="71"/>
  <c r="N487" i="71" s="1"/>
  <c r="M488" i="71"/>
  <c r="N488" i="71" s="1"/>
  <c r="M489" i="71"/>
  <c r="N489" i="71" s="1"/>
  <c r="M490" i="71"/>
  <c r="N490" i="71" s="1"/>
  <c r="M491" i="71"/>
  <c r="N491" i="71" s="1"/>
  <c r="M492" i="71"/>
  <c r="N492" i="71" s="1"/>
  <c r="M493" i="71"/>
  <c r="N493" i="71" s="1"/>
  <c r="M494" i="71"/>
  <c r="N494" i="71" s="1"/>
  <c r="M495" i="71"/>
  <c r="N495" i="71" s="1"/>
  <c r="M496" i="71"/>
  <c r="N496" i="71" s="1"/>
  <c r="M497" i="71"/>
  <c r="N497" i="71" s="1"/>
  <c r="M498" i="71"/>
  <c r="N498" i="71" s="1"/>
  <c r="M499" i="71"/>
  <c r="N499" i="71" s="1"/>
  <c r="M500" i="71"/>
  <c r="N500" i="71" s="1"/>
  <c r="M501" i="71"/>
  <c r="N501" i="71" s="1"/>
  <c r="M502" i="71"/>
  <c r="N502" i="71" s="1"/>
  <c r="M503" i="71"/>
  <c r="N503" i="71" s="1"/>
  <c r="M504" i="71"/>
  <c r="N504" i="71" s="1"/>
  <c r="M505" i="71"/>
  <c r="N505" i="71" s="1"/>
  <c r="M506" i="71"/>
  <c r="N506" i="71" s="1"/>
  <c r="M507" i="71"/>
  <c r="N507" i="71" s="1"/>
  <c r="M508" i="71"/>
  <c r="N508" i="71" s="1"/>
  <c r="M509" i="71"/>
  <c r="N509" i="71" s="1"/>
  <c r="M510" i="71"/>
  <c r="N510" i="71" s="1"/>
  <c r="M511" i="71"/>
  <c r="N511" i="71" s="1"/>
  <c r="M512" i="71"/>
  <c r="N512" i="71" s="1"/>
  <c r="M513" i="71"/>
  <c r="N513" i="71" s="1"/>
  <c r="M514" i="71"/>
  <c r="N514" i="71" s="1"/>
  <c r="M515" i="71"/>
  <c r="N515" i="71" s="1"/>
  <c r="M516" i="71"/>
  <c r="N516" i="71" s="1"/>
  <c r="M517" i="71"/>
  <c r="N517" i="71" s="1"/>
  <c r="M518" i="71"/>
  <c r="N518" i="71" s="1"/>
  <c r="M519" i="71"/>
  <c r="N519" i="71" s="1"/>
  <c r="M520" i="71"/>
  <c r="N520" i="71" s="1"/>
  <c r="M521" i="71"/>
  <c r="N521" i="71" s="1"/>
  <c r="M522" i="71"/>
  <c r="N522" i="71" s="1"/>
  <c r="M523" i="71"/>
  <c r="N523" i="71" s="1"/>
  <c r="M524" i="71"/>
  <c r="N524" i="71" s="1"/>
  <c r="M525" i="71"/>
  <c r="N525" i="71" s="1"/>
  <c r="M526" i="71"/>
  <c r="N526" i="71" s="1"/>
  <c r="M527" i="71"/>
  <c r="N527" i="71" s="1"/>
  <c r="M528" i="71"/>
  <c r="N528" i="71" s="1"/>
  <c r="M529" i="71"/>
  <c r="N529" i="71" s="1"/>
  <c r="M530" i="71"/>
  <c r="N530" i="71" s="1"/>
  <c r="M531" i="71"/>
  <c r="N531" i="71" s="1"/>
  <c r="M532" i="71"/>
  <c r="N532" i="71" s="1"/>
  <c r="M533" i="71"/>
  <c r="N533" i="71" s="1"/>
  <c r="M534" i="71"/>
  <c r="N534" i="71" s="1"/>
  <c r="M535" i="71"/>
  <c r="N535" i="71" s="1"/>
  <c r="M536" i="71"/>
  <c r="N536" i="71" s="1"/>
  <c r="M537" i="71"/>
  <c r="N537" i="71" s="1"/>
  <c r="M538" i="71"/>
  <c r="N538" i="71" s="1"/>
  <c r="M539" i="71"/>
  <c r="N539" i="71" s="1"/>
  <c r="M540" i="71"/>
  <c r="N540" i="71" s="1"/>
  <c r="M541" i="71"/>
  <c r="N541" i="71" s="1"/>
  <c r="M542" i="71"/>
  <c r="N542" i="71" s="1"/>
  <c r="M543" i="71"/>
  <c r="N543" i="71" s="1"/>
  <c r="M544" i="71"/>
  <c r="N544" i="71" s="1"/>
  <c r="M545" i="71"/>
  <c r="N545" i="71" s="1"/>
  <c r="M546" i="71"/>
  <c r="N546" i="71" s="1"/>
  <c r="M547" i="71"/>
  <c r="N547" i="71" s="1"/>
  <c r="M548" i="71"/>
  <c r="N548" i="71" s="1"/>
  <c r="M549" i="71"/>
  <c r="N549" i="71" s="1"/>
  <c r="M550" i="71"/>
  <c r="N550" i="71" s="1"/>
  <c r="M551" i="71"/>
  <c r="N551" i="71" s="1"/>
  <c r="M552" i="71"/>
  <c r="N552" i="71" s="1"/>
  <c r="M553" i="71"/>
  <c r="N553" i="71" s="1"/>
  <c r="M554" i="71"/>
  <c r="N554" i="71" s="1"/>
  <c r="M555" i="71"/>
  <c r="N555" i="71" s="1"/>
  <c r="M556" i="71"/>
  <c r="N556" i="71" s="1"/>
  <c r="M557" i="71"/>
  <c r="N557" i="71" s="1"/>
  <c r="M558" i="71"/>
  <c r="N558" i="71" s="1"/>
  <c r="M559" i="71"/>
  <c r="N559" i="71" s="1"/>
  <c r="M560" i="71"/>
  <c r="N560" i="71" s="1"/>
  <c r="M561" i="71"/>
  <c r="N561" i="71" s="1"/>
  <c r="M562" i="71"/>
  <c r="N562" i="71" s="1"/>
  <c r="M563" i="71"/>
  <c r="N563" i="71" s="1"/>
  <c r="M564" i="71"/>
  <c r="N564" i="71" s="1"/>
  <c r="M565" i="71"/>
  <c r="N565" i="71" s="1"/>
  <c r="M566" i="71"/>
  <c r="N566" i="71" s="1"/>
  <c r="M567" i="71"/>
  <c r="N567" i="71" s="1"/>
  <c r="M568" i="71"/>
  <c r="N568" i="71" s="1"/>
  <c r="M569" i="71"/>
  <c r="N569" i="71" s="1"/>
  <c r="M570" i="71"/>
  <c r="N570" i="71" s="1"/>
  <c r="M571" i="71"/>
  <c r="N571" i="71" s="1"/>
  <c r="M572" i="71"/>
  <c r="N572" i="71" s="1"/>
  <c r="M573" i="71"/>
  <c r="N573" i="71" s="1"/>
  <c r="M574" i="71"/>
  <c r="N574" i="71" s="1"/>
  <c r="M575" i="71"/>
  <c r="N575" i="71" s="1"/>
  <c r="M576" i="71"/>
  <c r="N576" i="71" s="1"/>
  <c r="M577" i="71"/>
  <c r="N577" i="71" s="1"/>
  <c r="M578" i="71"/>
  <c r="N578" i="71" s="1"/>
  <c r="M579" i="71"/>
  <c r="N579" i="71" s="1"/>
  <c r="M580" i="71"/>
  <c r="N580" i="71" s="1"/>
  <c r="M581" i="71"/>
  <c r="N581" i="71" s="1"/>
  <c r="M582" i="71"/>
  <c r="N582" i="71" s="1"/>
  <c r="M583" i="71"/>
  <c r="N583" i="71" s="1"/>
  <c r="M584" i="71"/>
  <c r="N584" i="71" s="1"/>
  <c r="M585" i="71"/>
  <c r="N585" i="71" s="1"/>
  <c r="M586" i="71"/>
  <c r="N586" i="71" s="1"/>
  <c r="M587" i="71"/>
  <c r="N587" i="71" s="1"/>
  <c r="M588" i="71"/>
  <c r="N588" i="71" s="1"/>
  <c r="M589" i="71"/>
  <c r="N589" i="71" s="1"/>
  <c r="M590" i="71"/>
  <c r="N590" i="71" s="1"/>
  <c r="M591" i="71"/>
  <c r="N591" i="71" s="1"/>
  <c r="M592" i="71"/>
  <c r="N592" i="71" s="1"/>
  <c r="M593" i="71"/>
  <c r="N593" i="71" s="1"/>
  <c r="M594" i="71"/>
  <c r="N594" i="71" s="1"/>
  <c r="M595" i="71"/>
  <c r="N595" i="71" s="1"/>
  <c r="M596" i="71"/>
  <c r="N596" i="71" s="1"/>
  <c r="M597" i="71"/>
  <c r="N597" i="71" s="1"/>
  <c r="M598" i="71"/>
  <c r="N598" i="71" s="1"/>
  <c r="M599" i="71"/>
  <c r="N599" i="71" s="1"/>
  <c r="M600" i="71"/>
  <c r="N600" i="71" s="1"/>
  <c r="M601" i="71"/>
  <c r="N601" i="71" s="1"/>
  <c r="M602" i="71"/>
  <c r="N602" i="71" s="1"/>
  <c r="M603" i="71"/>
  <c r="N603" i="71" s="1"/>
  <c r="M604" i="71"/>
  <c r="N604" i="71" s="1"/>
  <c r="M605" i="71"/>
  <c r="N605" i="71" s="1"/>
  <c r="M606" i="71"/>
  <c r="N606" i="71" s="1"/>
  <c r="M607" i="71"/>
  <c r="N607" i="71" s="1"/>
  <c r="M608" i="71"/>
  <c r="N608" i="71" s="1"/>
  <c r="M609" i="71"/>
  <c r="N609" i="71" s="1"/>
  <c r="M610" i="71"/>
  <c r="N610" i="71" s="1"/>
  <c r="M611" i="71"/>
  <c r="N611" i="71" s="1"/>
  <c r="M612" i="71"/>
  <c r="N612" i="71" s="1"/>
  <c r="M613" i="71"/>
  <c r="N613" i="71" s="1"/>
  <c r="M614" i="71"/>
  <c r="N614" i="71" s="1"/>
  <c r="M615" i="71"/>
  <c r="N615" i="71" s="1"/>
  <c r="M616" i="71"/>
  <c r="N616" i="71" s="1"/>
  <c r="M617" i="71"/>
  <c r="N617" i="71" s="1"/>
  <c r="M618" i="71"/>
  <c r="N618" i="71" s="1"/>
  <c r="M619" i="71"/>
  <c r="N619" i="71" s="1"/>
  <c r="M620" i="71"/>
  <c r="N620" i="71" s="1"/>
  <c r="M621" i="71"/>
  <c r="N621" i="71" s="1"/>
  <c r="M622" i="71"/>
  <c r="N622" i="71" s="1"/>
  <c r="M623" i="71"/>
  <c r="N623" i="71" s="1"/>
  <c r="M624" i="71"/>
  <c r="N624" i="71" s="1"/>
  <c r="M625" i="71"/>
  <c r="N625" i="71" s="1"/>
  <c r="M626" i="71"/>
  <c r="N626" i="71" s="1"/>
  <c r="M627" i="71"/>
  <c r="N627" i="71" s="1"/>
  <c r="M628" i="71"/>
  <c r="N628" i="71" s="1"/>
  <c r="M629" i="71"/>
  <c r="N629" i="71" s="1"/>
  <c r="M630" i="71"/>
  <c r="N630" i="71" s="1"/>
  <c r="M631" i="71"/>
  <c r="N631" i="71" s="1"/>
  <c r="M632" i="71"/>
  <c r="N632" i="71" s="1"/>
  <c r="M633" i="71"/>
  <c r="N633" i="71" s="1"/>
  <c r="M634" i="71"/>
  <c r="N634" i="71" s="1"/>
  <c r="M635" i="71"/>
  <c r="N635" i="71" s="1"/>
  <c r="M636" i="71"/>
  <c r="N636" i="71" s="1"/>
  <c r="M637" i="71"/>
  <c r="N637" i="71" s="1"/>
  <c r="M638" i="71"/>
  <c r="N638" i="71" s="1"/>
  <c r="M639" i="71"/>
  <c r="N639" i="71" s="1"/>
  <c r="M640" i="71"/>
  <c r="N640" i="71" s="1"/>
  <c r="M641" i="71"/>
  <c r="N641" i="71" s="1"/>
  <c r="M642" i="71"/>
  <c r="N642" i="71" s="1"/>
  <c r="M643" i="71"/>
  <c r="N643" i="71" s="1"/>
  <c r="M644" i="71"/>
  <c r="N644" i="71" s="1"/>
  <c r="M645" i="71"/>
  <c r="N645" i="71" s="1"/>
  <c r="M646" i="71"/>
  <c r="N646" i="71" s="1"/>
  <c r="M647" i="71"/>
  <c r="N647" i="71" s="1"/>
  <c r="M648" i="71"/>
  <c r="N648" i="71" s="1"/>
  <c r="M649" i="71"/>
  <c r="N649" i="71" s="1"/>
  <c r="M650" i="71"/>
  <c r="N650" i="71" s="1"/>
  <c r="M651" i="71"/>
  <c r="N651" i="71" s="1"/>
  <c r="M652" i="71"/>
  <c r="N652" i="71" s="1"/>
  <c r="M653" i="71"/>
  <c r="N653" i="71" s="1"/>
  <c r="M654" i="71"/>
  <c r="N654" i="71" s="1"/>
  <c r="M655" i="71"/>
  <c r="N655" i="71" s="1"/>
  <c r="M656" i="71"/>
  <c r="N656" i="71" s="1"/>
  <c r="M657" i="71"/>
  <c r="N657" i="71" s="1"/>
  <c r="M658" i="71"/>
  <c r="N658" i="71" s="1"/>
  <c r="M659" i="71"/>
  <c r="N659" i="71" s="1"/>
  <c r="M660" i="71"/>
  <c r="N660" i="71" s="1"/>
  <c r="M661" i="71"/>
  <c r="N661" i="71" s="1"/>
  <c r="M662" i="71"/>
  <c r="N662" i="71" s="1"/>
  <c r="M663" i="71"/>
  <c r="N663" i="71" s="1"/>
  <c r="M664" i="71"/>
  <c r="N664" i="71" s="1"/>
  <c r="M665" i="71"/>
  <c r="N665" i="71" s="1"/>
  <c r="M666" i="71"/>
  <c r="N666" i="71" s="1"/>
  <c r="M667" i="71"/>
  <c r="N667" i="71" s="1"/>
  <c r="M668" i="71"/>
  <c r="N668" i="71" s="1"/>
  <c r="M669" i="71"/>
  <c r="N669" i="71" s="1"/>
  <c r="M670" i="71"/>
  <c r="N670" i="71" s="1"/>
  <c r="M671" i="71"/>
  <c r="N671" i="71" s="1"/>
  <c r="M672" i="71"/>
  <c r="N672" i="71" s="1"/>
  <c r="M673" i="71"/>
  <c r="N673" i="71" s="1"/>
  <c r="M674" i="71"/>
  <c r="N674" i="71" s="1"/>
  <c r="M675" i="71"/>
  <c r="N675" i="71" s="1"/>
  <c r="M676" i="71"/>
  <c r="N676" i="71" s="1"/>
  <c r="M677" i="71"/>
  <c r="N677" i="71" s="1"/>
  <c r="M678" i="71"/>
  <c r="N678" i="71" s="1"/>
  <c r="M679" i="71"/>
  <c r="N679" i="71" s="1"/>
  <c r="M680" i="71"/>
  <c r="N680" i="71" s="1"/>
  <c r="M681" i="71"/>
  <c r="N681" i="71" s="1"/>
  <c r="M682" i="71"/>
  <c r="N682" i="71" s="1"/>
  <c r="M683" i="71"/>
  <c r="N683" i="71" s="1"/>
  <c r="M684" i="71"/>
  <c r="N684" i="71" s="1"/>
  <c r="M685" i="71"/>
  <c r="N685" i="71" s="1"/>
  <c r="M686" i="71"/>
  <c r="N686" i="71" s="1"/>
  <c r="M687" i="71"/>
  <c r="N687" i="71" s="1"/>
  <c r="M688" i="71"/>
  <c r="N688" i="71" s="1"/>
  <c r="M689" i="71"/>
  <c r="N689" i="71" s="1"/>
  <c r="M690" i="71"/>
  <c r="N690" i="71" s="1"/>
  <c r="M691" i="71"/>
  <c r="N691" i="71" s="1"/>
  <c r="M692" i="71"/>
  <c r="N692" i="71" s="1"/>
  <c r="M693" i="71"/>
  <c r="N693" i="71" s="1"/>
  <c r="M694" i="71"/>
  <c r="N694" i="71" s="1"/>
  <c r="M695" i="71"/>
  <c r="N695" i="71" s="1"/>
  <c r="M696" i="71"/>
  <c r="N696" i="71" s="1"/>
  <c r="M697" i="71"/>
  <c r="N697" i="71" s="1"/>
  <c r="M698" i="71"/>
  <c r="N698" i="71" s="1"/>
  <c r="M699" i="71"/>
  <c r="N699" i="71" s="1"/>
  <c r="M700" i="71"/>
  <c r="N700" i="71" s="1"/>
  <c r="M701" i="71"/>
  <c r="N701" i="71" s="1"/>
  <c r="M702" i="71"/>
  <c r="N702" i="71" s="1"/>
  <c r="M703" i="71"/>
  <c r="N703" i="71" s="1"/>
  <c r="M704" i="71"/>
  <c r="N704" i="71" s="1"/>
  <c r="M705" i="71"/>
  <c r="N705" i="71" s="1"/>
  <c r="M706" i="71"/>
  <c r="N706" i="71" s="1"/>
  <c r="M707" i="71"/>
  <c r="N707" i="71" s="1"/>
  <c r="M708" i="71"/>
  <c r="N708" i="71" s="1"/>
  <c r="M709" i="71"/>
  <c r="N709" i="71" s="1"/>
  <c r="M710" i="71"/>
  <c r="N710" i="71" s="1"/>
  <c r="M711" i="71"/>
  <c r="N711" i="71" s="1"/>
  <c r="M712" i="71"/>
  <c r="N712" i="71" s="1"/>
  <c r="M713" i="71"/>
  <c r="N713" i="71" s="1"/>
  <c r="M714" i="71"/>
  <c r="N714" i="71" s="1"/>
  <c r="M715" i="71"/>
  <c r="N715" i="71" s="1"/>
  <c r="M716" i="71"/>
  <c r="N716" i="71" s="1"/>
  <c r="M717" i="71"/>
  <c r="N717" i="71" s="1"/>
  <c r="M718" i="71"/>
  <c r="N718" i="71" s="1"/>
  <c r="M719" i="71"/>
  <c r="N719" i="71" s="1"/>
  <c r="M720" i="71"/>
  <c r="N720" i="71" s="1"/>
  <c r="M721" i="71"/>
  <c r="N721" i="71" s="1"/>
  <c r="M722" i="71"/>
  <c r="N722" i="71" s="1"/>
  <c r="M723" i="71"/>
  <c r="N723" i="71" s="1"/>
  <c r="M724" i="71"/>
  <c r="N724" i="71" s="1"/>
  <c r="M725" i="71"/>
  <c r="N725" i="71" s="1"/>
  <c r="M726" i="71"/>
  <c r="N726" i="71" s="1"/>
  <c r="M727" i="71"/>
  <c r="N727" i="71" s="1"/>
  <c r="M728" i="71"/>
  <c r="N728" i="71" s="1"/>
  <c r="M729" i="71"/>
  <c r="N729" i="71" s="1"/>
  <c r="M730" i="71"/>
  <c r="N730" i="71" s="1"/>
  <c r="M731" i="71"/>
  <c r="N731" i="71" s="1"/>
  <c r="M732" i="71"/>
  <c r="N732" i="71" s="1"/>
  <c r="M733" i="71"/>
  <c r="N733" i="71" s="1"/>
  <c r="M734" i="71"/>
  <c r="N734" i="71" s="1"/>
  <c r="M735" i="71"/>
  <c r="N735" i="71" s="1"/>
  <c r="M9" i="71"/>
  <c r="N9" i="71" s="1"/>
  <c r="Q91" i="76"/>
  <c r="P91" i="76" s="1"/>
  <c r="Q80" i="76"/>
  <c r="P80" i="76" s="1"/>
  <c r="Q66" i="76"/>
  <c r="P66" i="76" s="1"/>
  <c r="Q63" i="76"/>
  <c r="P63" i="76" s="1"/>
  <c r="Q61" i="76"/>
  <c r="P61" i="76" s="1"/>
  <c r="Q52" i="76"/>
  <c r="P52" i="76" s="1"/>
  <c r="Q40" i="76"/>
  <c r="P40" i="76" s="1"/>
  <c r="Q21" i="76"/>
  <c r="P21" i="76" s="1"/>
  <c r="Q19" i="76"/>
  <c r="P19" i="76" s="1"/>
  <c r="T91" i="76"/>
  <c r="T80" i="76"/>
  <c r="T66" i="76"/>
  <c r="T63" i="76"/>
  <c r="T61" i="76"/>
  <c r="T52" i="76"/>
  <c r="T40" i="76"/>
  <c r="Z40" i="76" s="1"/>
  <c r="T21" i="76"/>
  <c r="T19" i="76"/>
  <c r="S91" i="76"/>
  <c r="S80" i="76"/>
  <c r="S66" i="76"/>
  <c r="S63" i="76"/>
  <c r="S61" i="76"/>
  <c r="S52" i="76"/>
  <c r="S40" i="76"/>
  <c r="S21" i="76"/>
  <c r="S19" i="76"/>
  <c r="Y3" i="76"/>
  <c r="Y4" i="76"/>
  <c r="Y5" i="76"/>
  <c r="Y6" i="76"/>
  <c r="Y7" i="76"/>
  <c r="Y8" i="76"/>
  <c r="Y9" i="76"/>
  <c r="Y10" i="76"/>
  <c r="Y11" i="76"/>
  <c r="Y12" i="76"/>
  <c r="Y13" i="76"/>
  <c r="Y14" i="76"/>
  <c r="Y15" i="76"/>
  <c r="Y16" i="76"/>
  <c r="Y17" i="76"/>
  <c r="Y18" i="76"/>
  <c r="Y19" i="76"/>
  <c r="Y20" i="76"/>
  <c r="Y21" i="76"/>
  <c r="Y22" i="76"/>
  <c r="Y23" i="76"/>
  <c r="Y24" i="76"/>
  <c r="Y25" i="76"/>
  <c r="Y26" i="76"/>
  <c r="Y27" i="76"/>
  <c r="Y28" i="76"/>
  <c r="Y29" i="76"/>
  <c r="Y30" i="76"/>
  <c r="Y31" i="76"/>
  <c r="Y32" i="76"/>
  <c r="Y33" i="76"/>
  <c r="Y34" i="76"/>
  <c r="Y35" i="76"/>
  <c r="Y36" i="76"/>
  <c r="Y37" i="76"/>
  <c r="Y38" i="76"/>
  <c r="Y39" i="76"/>
  <c r="Y40" i="76"/>
  <c r="Y41" i="76"/>
  <c r="Y42" i="76"/>
  <c r="Y43" i="76"/>
  <c r="Y44" i="76"/>
  <c r="Y45" i="76"/>
  <c r="Y46" i="76"/>
  <c r="Y47" i="76"/>
  <c r="Y48" i="76"/>
  <c r="Y49" i="76"/>
  <c r="Y50" i="76"/>
  <c r="Y51" i="76"/>
  <c r="Y52" i="76"/>
  <c r="Y53" i="76"/>
  <c r="Y54" i="76"/>
  <c r="Y55" i="76"/>
  <c r="Y56" i="76"/>
  <c r="Y57" i="76"/>
  <c r="Y58" i="76"/>
  <c r="Y59" i="76"/>
  <c r="Y60" i="76"/>
  <c r="Y61" i="76"/>
  <c r="Y62" i="76"/>
  <c r="Y63" i="76"/>
  <c r="Y64" i="76"/>
  <c r="Y65" i="76"/>
  <c r="Y66" i="76"/>
  <c r="Y67" i="76"/>
  <c r="Y68" i="76"/>
  <c r="Y69" i="76"/>
  <c r="Y70" i="76"/>
  <c r="Y71" i="76"/>
  <c r="Y72" i="76"/>
  <c r="Y73" i="76"/>
  <c r="Y74" i="76"/>
  <c r="Y75" i="76"/>
  <c r="Y76" i="76"/>
  <c r="Y77" i="76"/>
  <c r="Y78" i="76"/>
  <c r="Y79" i="76"/>
  <c r="Y80" i="76"/>
  <c r="Y81" i="76"/>
  <c r="Y82" i="76"/>
  <c r="Y83" i="76"/>
  <c r="Y84" i="76"/>
  <c r="Y85" i="76"/>
  <c r="Y86" i="76"/>
  <c r="Y87" i="76"/>
  <c r="Y88" i="76"/>
  <c r="Y89" i="76"/>
  <c r="Y90" i="76"/>
  <c r="Y91" i="76"/>
  <c r="Y92" i="76"/>
  <c r="Y93" i="76"/>
  <c r="Y94" i="76"/>
  <c r="Y95" i="76"/>
  <c r="Y96" i="76"/>
  <c r="Y97" i="76"/>
  <c r="Y98" i="76"/>
  <c r="Y99" i="76"/>
  <c r="Y100" i="76"/>
  <c r="Y101" i="76"/>
  <c r="Y102" i="76"/>
  <c r="Y103" i="76"/>
  <c r="Y104" i="76"/>
  <c r="Y105" i="76"/>
  <c r="Y106" i="76"/>
  <c r="Y107" i="76"/>
  <c r="Y108" i="76"/>
  <c r="Y109" i="76"/>
  <c r="Y110" i="76"/>
  <c r="Y111" i="76"/>
  <c r="Y112" i="76"/>
  <c r="Y113" i="76"/>
  <c r="Y114" i="76"/>
  <c r="Y115" i="76"/>
  <c r="Y116" i="76"/>
  <c r="Y117" i="76"/>
  <c r="Y118" i="76"/>
  <c r="Y119" i="76"/>
  <c r="Y120" i="76"/>
  <c r="Y121" i="76"/>
  <c r="Y122" i="76"/>
  <c r="Y123" i="76"/>
  <c r="Y124" i="76"/>
  <c r="Y125" i="76"/>
  <c r="Y126" i="76"/>
  <c r="Y127" i="76"/>
  <c r="Y128" i="76"/>
  <c r="Y129" i="76"/>
  <c r="Y130" i="76"/>
  <c r="Y131" i="76"/>
  <c r="Y132" i="76"/>
  <c r="Y133" i="76"/>
  <c r="Y134" i="76"/>
  <c r="Y135" i="76"/>
  <c r="Y136" i="76"/>
  <c r="Y137" i="76"/>
  <c r="Y138" i="76"/>
  <c r="Y139" i="76"/>
  <c r="Y140" i="76"/>
  <c r="Y141" i="76"/>
  <c r="Y142" i="76"/>
  <c r="Y143" i="76"/>
  <c r="Y144" i="76"/>
  <c r="Y145" i="76"/>
  <c r="Y146" i="76"/>
  <c r="Y147" i="76"/>
  <c r="Y148" i="76"/>
  <c r="Y149" i="76"/>
  <c r="Y150" i="76"/>
  <c r="Y151" i="76"/>
  <c r="Y152" i="76"/>
  <c r="Y153" i="76"/>
  <c r="Y154" i="76"/>
  <c r="Y155" i="76"/>
  <c r="Y156" i="76"/>
  <c r="Y157" i="76"/>
  <c r="Y158" i="76"/>
  <c r="Y159" i="76"/>
  <c r="Y160" i="76"/>
  <c r="Y161" i="76"/>
  <c r="Y162" i="76"/>
  <c r="Y163" i="76"/>
  <c r="Y164" i="76"/>
  <c r="Y165" i="76"/>
  <c r="Y166" i="76"/>
  <c r="Y167" i="76"/>
  <c r="Y168" i="76"/>
  <c r="Y169" i="76"/>
  <c r="Y170" i="76"/>
  <c r="Y171" i="76"/>
  <c r="Y172" i="76"/>
  <c r="Y173" i="76"/>
  <c r="Y174" i="76"/>
  <c r="Y175" i="76"/>
  <c r="Y176" i="76"/>
  <c r="Y177" i="76"/>
  <c r="Y178" i="76"/>
  <c r="Y179" i="76"/>
  <c r="Y180" i="76"/>
  <c r="Y181" i="76"/>
  <c r="Y182" i="76"/>
  <c r="Y183" i="76"/>
  <c r="Y184" i="76"/>
  <c r="Y185" i="76"/>
  <c r="Y186" i="76"/>
  <c r="Y187" i="76"/>
  <c r="Y188" i="76"/>
  <c r="Y189" i="76"/>
  <c r="Y190" i="76"/>
  <c r="Y191" i="76"/>
  <c r="Y192" i="76"/>
  <c r="Y193" i="76"/>
  <c r="Y194" i="76"/>
  <c r="Y195" i="76"/>
  <c r="Y196" i="76"/>
  <c r="Y197" i="76"/>
  <c r="Y198" i="76"/>
  <c r="Y199" i="76"/>
  <c r="Y200" i="76"/>
  <c r="Y201" i="76"/>
  <c r="Y202" i="76"/>
  <c r="Y203" i="76"/>
  <c r="Y204" i="76"/>
  <c r="Y205" i="76"/>
  <c r="Y206" i="76"/>
  <c r="Y207" i="76"/>
  <c r="Y208" i="76"/>
  <c r="Y209" i="76"/>
  <c r="Y210" i="76"/>
  <c r="Y211" i="76"/>
  <c r="Y212" i="76"/>
  <c r="Y213" i="76"/>
  <c r="Y214" i="76"/>
  <c r="Y215" i="76"/>
  <c r="Y216" i="76"/>
  <c r="Y217" i="76"/>
  <c r="Y218" i="76"/>
  <c r="Y219" i="76"/>
  <c r="Y220" i="76"/>
  <c r="Y221" i="76"/>
  <c r="Y222" i="76"/>
  <c r="Y223" i="76"/>
  <c r="Y224" i="76"/>
  <c r="Y225" i="76"/>
  <c r="Y226" i="76"/>
  <c r="Y227" i="76"/>
  <c r="Y228" i="76"/>
  <c r="Y229" i="76"/>
  <c r="Y230" i="76"/>
  <c r="Y231" i="76"/>
  <c r="Y232" i="76"/>
  <c r="Y233" i="76"/>
  <c r="Y234" i="76"/>
  <c r="Y235" i="76"/>
  <c r="Y236" i="76"/>
  <c r="Y237" i="76"/>
  <c r="Y238" i="76"/>
  <c r="Y239" i="76"/>
  <c r="Y240" i="76"/>
  <c r="Y241" i="76"/>
  <c r="Y242" i="76"/>
  <c r="Y243" i="76"/>
  <c r="Y244" i="76"/>
  <c r="Y245" i="76"/>
  <c r="Y246" i="76"/>
  <c r="Y247" i="76"/>
  <c r="Y248" i="76"/>
  <c r="Y249" i="76"/>
  <c r="Y250" i="76"/>
  <c r="Y251" i="76"/>
  <c r="Y252" i="76"/>
  <c r="Y253" i="76"/>
  <c r="Y254" i="76"/>
  <c r="Y255" i="76"/>
  <c r="Y256" i="76"/>
  <c r="Y257" i="76"/>
  <c r="Y258" i="76"/>
  <c r="Y259" i="76"/>
  <c r="Y260" i="76"/>
  <c r="Y261" i="76"/>
  <c r="Y262" i="76"/>
  <c r="Y263" i="76"/>
  <c r="Y264" i="76"/>
  <c r="Y265" i="76"/>
  <c r="Y266" i="76"/>
  <c r="Y267" i="76"/>
  <c r="Y268" i="76"/>
  <c r="Y269" i="76"/>
  <c r="Y270" i="76"/>
  <c r="Y271" i="76"/>
  <c r="Y272" i="76"/>
  <c r="Y273" i="76"/>
  <c r="Y274" i="76"/>
  <c r="Y275" i="76"/>
  <c r="Y276" i="76"/>
  <c r="Y277" i="76"/>
  <c r="Y278" i="76"/>
  <c r="Y279" i="76"/>
  <c r="Y280" i="76"/>
  <c r="Y281" i="76"/>
  <c r="Y282" i="76"/>
  <c r="Y283" i="76"/>
  <c r="Y284" i="76"/>
  <c r="Y285" i="76"/>
  <c r="Y286" i="76"/>
  <c r="Y287" i="76"/>
  <c r="Y288" i="76"/>
  <c r="Y289" i="76"/>
  <c r="Y290" i="76"/>
  <c r="Y291" i="76"/>
  <c r="Y292" i="76"/>
  <c r="Y293" i="76"/>
  <c r="Y294" i="76"/>
  <c r="Y295" i="76"/>
  <c r="Y296" i="76"/>
  <c r="Y297" i="76"/>
  <c r="Y298" i="76"/>
  <c r="Y299" i="76"/>
  <c r="Y300" i="76"/>
  <c r="Y301" i="76"/>
  <c r="Y302" i="76"/>
  <c r="Y303" i="76"/>
  <c r="Y304" i="76"/>
  <c r="Y305" i="76"/>
  <c r="Y306" i="76"/>
  <c r="Y307" i="76"/>
  <c r="Y308" i="76"/>
  <c r="Y309" i="76"/>
  <c r="Y310" i="76"/>
  <c r="Y311" i="76"/>
  <c r="Y312" i="76"/>
  <c r="Y313" i="76"/>
  <c r="Y314" i="76"/>
  <c r="Y315" i="76"/>
  <c r="Y316" i="76"/>
  <c r="Y317" i="76"/>
  <c r="Y318" i="76"/>
  <c r="Y319" i="76"/>
  <c r="Y320" i="76"/>
  <c r="Y321" i="76"/>
  <c r="Y322" i="76"/>
  <c r="Y323" i="76"/>
  <c r="Y324" i="76"/>
  <c r="Y325" i="76"/>
  <c r="Y326" i="76"/>
  <c r="Y327" i="76"/>
  <c r="Y328" i="76"/>
  <c r="Y329" i="76"/>
  <c r="Y330" i="76"/>
  <c r="Y331" i="76"/>
  <c r="Y332" i="76"/>
  <c r="Y333" i="76"/>
  <c r="Y334" i="76"/>
  <c r="Y335" i="76"/>
  <c r="Y336" i="76"/>
  <c r="Y337" i="76"/>
  <c r="Y338" i="76"/>
  <c r="Y339" i="76"/>
  <c r="Y340" i="76"/>
  <c r="Y341" i="76"/>
  <c r="Y342" i="76"/>
  <c r="Y343" i="76"/>
  <c r="Y344" i="76"/>
  <c r="Y345" i="76"/>
  <c r="Y346" i="76"/>
  <c r="Y347" i="76"/>
  <c r="Y348" i="76"/>
  <c r="Y349" i="76"/>
  <c r="Y350" i="76"/>
  <c r="Y351" i="76"/>
  <c r="Y352" i="76"/>
  <c r="Y353" i="76"/>
  <c r="Y354" i="76"/>
  <c r="Y355" i="76"/>
  <c r="Y356" i="76"/>
  <c r="Y357" i="76"/>
  <c r="Y358" i="76"/>
  <c r="Y359" i="76"/>
  <c r="Y360" i="76"/>
  <c r="Y361" i="76"/>
  <c r="Y362" i="76"/>
  <c r="Y363" i="76"/>
  <c r="Y364" i="76"/>
  <c r="Y365" i="76"/>
  <c r="Y366" i="76"/>
  <c r="Y367" i="76"/>
  <c r="Y368" i="76"/>
  <c r="Y369" i="76"/>
  <c r="Y370" i="76"/>
  <c r="Y371" i="76"/>
  <c r="Y372" i="76"/>
  <c r="Y373" i="76"/>
  <c r="Y374" i="76"/>
  <c r="Y375" i="76"/>
  <c r="Y376" i="76"/>
  <c r="Y377" i="76"/>
  <c r="Y378" i="76"/>
  <c r="Y379" i="76"/>
  <c r="Y380" i="76"/>
  <c r="Y381" i="76"/>
  <c r="Y382" i="76"/>
  <c r="Y383" i="76"/>
  <c r="Y384" i="76"/>
  <c r="Y385" i="76"/>
  <c r="Y386" i="76"/>
  <c r="Y387" i="76"/>
  <c r="Y388" i="76"/>
  <c r="Y389" i="76"/>
  <c r="Y390" i="76"/>
  <c r="Y391" i="76"/>
  <c r="Y392" i="76"/>
  <c r="Y393" i="76"/>
  <c r="Y394" i="76"/>
  <c r="Y395" i="76"/>
  <c r="Y396" i="76"/>
  <c r="Y397" i="76"/>
  <c r="Y398" i="76"/>
  <c r="Y399" i="76"/>
  <c r="Y400" i="76"/>
  <c r="Y401" i="76"/>
  <c r="Y402" i="76"/>
  <c r="Y403" i="76"/>
  <c r="Y404" i="76"/>
  <c r="Y405" i="76"/>
  <c r="Y406" i="76"/>
  <c r="Y407" i="76"/>
  <c r="Y408" i="76"/>
  <c r="Y409" i="76"/>
  <c r="Y410" i="76"/>
  <c r="Y411" i="76"/>
  <c r="Y412" i="76"/>
  <c r="Y413" i="76"/>
  <c r="Y414" i="76"/>
  <c r="Y415" i="76"/>
  <c r="Y416" i="76"/>
  <c r="Y417" i="76"/>
  <c r="Y418" i="76"/>
  <c r="Y419" i="76"/>
  <c r="Y420" i="76"/>
  <c r="Y421" i="76"/>
  <c r="Y422" i="76"/>
  <c r="Y423" i="76"/>
  <c r="Y424" i="76"/>
  <c r="Y425" i="76"/>
  <c r="Y426" i="76"/>
  <c r="Y427" i="76"/>
  <c r="Y428" i="76"/>
  <c r="Y429" i="76"/>
  <c r="Y430" i="76"/>
  <c r="Y431" i="76"/>
  <c r="Y432" i="76"/>
  <c r="Y433" i="76"/>
  <c r="Y434" i="76"/>
  <c r="Y435" i="76"/>
  <c r="Y436" i="76"/>
  <c r="Y437" i="76"/>
  <c r="Y438" i="76"/>
  <c r="Y439" i="76"/>
  <c r="Y440" i="76"/>
  <c r="Y441" i="76"/>
  <c r="Y442" i="76"/>
  <c r="Y443" i="76"/>
  <c r="Y444" i="76"/>
  <c r="Y445" i="76"/>
  <c r="Y446" i="76"/>
  <c r="Y447" i="76"/>
  <c r="Y448" i="76"/>
  <c r="Y449" i="76"/>
  <c r="Y450" i="76"/>
  <c r="Y451" i="76"/>
  <c r="Y452" i="76"/>
  <c r="Y453" i="76"/>
  <c r="Y454" i="76"/>
  <c r="Y455" i="76"/>
  <c r="Y456" i="76"/>
  <c r="Y457" i="76"/>
  <c r="Y458" i="76"/>
  <c r="Y459" i="76"/>
  <c r="Y460" i="76"/>
  <c r="Y461" i="76"/>
  <c r="Y462" i="76"/>
  <c r="Y463" i="76"/>
  <c r="Y464" i="76"/>
  <c r="Y465" i="76"/>
  <c r="Y466" i="76"/>
  <c r="Y467" i="76"/>
  <c r="Y468" i="76"/>
  <c r="Y469" i="76"/>
  <c r="Y470" i="76"/>
  <c r="Y471" i="76"/>
  <c r="Y472" i="76"/>
  <c r="Y473" i="76"/>
  <c r="Y474" i="76"/>
  <c r="Y475" i="76"/>
  <c r="Y476" i="76"/>
  <c r="Y477" i="76"/>
  <c r="Y478" i="76"/>
  <c r="Y479" i="76"/>
  <c r="Y480" i="76"/>
  <c r="Y481" i="76"/>
  <c r="Y482" i="76"/>
  <c r="Y483" i="76"/>
  <c r="Y484" i="76"/>
  <c r="Y485" i="76"/>
  <c r="Y486" i="76"/>
  <c r="Y487" i="76"/>
  <c r="Y488" i="76"/>
  <c r="Y489" i="76"/>
  <c r="Y490" i="76"/>
  <c r="Y491" i="76"/>
  <c r="Y492" i="76"/>
  <c r="Y493" i="76"/>
  <c r="Y494" i="76"/>
  <c r="Y495" i="76"/>
  <c r="Y496" i="76"/>
  <c r="Y497" i="76"/>
  <c r="Y498" i="76"/>
  <c r="Y499" i="76"/>
  <c r="Y500" i="76"/>
  <c r="Y501" i="76"/>
  <c r="Y502" i="76"/>
  <c r="Y503" i="76"/>
  <c r="Y504" i="76"/>
  <c r="Y505" i="76"/>
  <c r="Y506" i="76"/>
  <c r="Y507" i="76"/>
  <c r="Y508" i="76"/>
  <c r="Y509" i="76"/>
  <c r="Y510" i="76"/>
  <c r="Y511" i="76"/>
  <c r="Y512" i="76"/>
  <c r="Y513" i="76"/>
  <c r="Y514" i="76"/>
  <c r="Y515" i="76"/>
  <c r="Y516" i="76"/>
  <c r="Y517" i="76"/>
  <c r="Y518" i="76"/>
  <c r="Y519" i="76"/>
  <c r="Y520" i="76"/>
  <c r="Y521" i="76"/>
  <c r="Y522" i="76"/>
  <c r="Y523" i="76"/>
  <c r="Y524" i="76"/>
  <c r="Y525" i="76"/>
  <c r="Y526" i="76"/>
  <c r="Y527" i="76"/>
  <c r="Y528" i="76"/>
  <c r="Y529" i="76"/>
  <c r="Y530" i="76"/>
  <c r="Y531" i="76"/>
  <c r="Y532" i="76"/>
  <c r="Y533" i="76"/>
  <c r="Y534" i="76"/>
  <c r="Y535" i="76"/>
  <c r="Y536" i="76"/>
  <c r="Y537" i="76"/>
  <c r="Y538" i="76"/>
  <c r="Y539" i="76"/>
  <c r="Y540" i="76"/>
  <c r="Y541" i="76"/>
  <c r="Y542" i="76"/>
  <c r="Y543" i="76"/>
  <c r="Y544" i="76"/>
  <c r="Y545" i="76"/>
  <c r="Y546" i="76"/>
  <c r="Y547" i="76"/>
  <c r="Y548" i="76"/>
  <c r="Y549" i="76"/>
  <c r="Y550" i="76"/>
  <c r="Y551" i="76"/>
  <c r="Y552" i="76"/>
  <c r="Y553" i="76"/>
  <c r="Y554" i="76"/>
  <c r="Y555" i="76"/>
  <c r="Y556" i="76"/>
  <c r="Y557" i="76"/>
  <c r="Y558" i="76"/>
  <c r="Y559" i="76"/>
  <c r="Y560" i="76"/>
  <c r="Y561" i="76"/>
  <c r="Y562" i="76"/>
  <c r="Y563" i="76"/>
  <c r="Y564" i="76"/>
  <c r="Y565" i="76"/>
  <c r="Y566" i="76"/>
  <c r="Y567" i="76"/>
  <c r="Y568" i="76"/>
  <c r="Y569" i="76"/>
  <c r="Y570" i="76"/>
  <c r="Y571" i="76"/>
  <c r="Y572" i="76"/>
  <c r="Y573" i="76"/>
  <c r="Y574" i="76"/>
  <c r="Y575" i="76"/>
  <c r="Y576" i="76"/>
  <c r="Y577" i="76"/>
  <c r="Y578" i="76"/>
  <c r="Y579" i="76"/>
  <c r="Y580" i="76"/>
  <c r="Y581" i="76"/>
  <c r="Y582" i="76"/>
  <c r="Y583" i="76"/>
  <c r="Y584" i="76"/>
  <c r="Y585" i="76"/>
  <c r="Y586" i="76"/>
  <c r="Y587" i="76"/>
  <c r="Y588" i="76"/>
  <c r="Y589" i="76"/>
  <c r="Y590" i="76"/>
  <c r="Y591" i="76"/>
  <c r="Y592" i="76"/>
  <c r="Y593" i="76"/>
  <c r="Y594" i="76"/>
  <c r="Y595" i="76"/>
  <c r="Y596" i="76"/>
  <c r="Y597" i="76"/>
  <c r="Y598" i="76"/>
  <c r="Y599" i="76"/>
  <c r="Y600" i="76"/>
  <c r="Y601" i="76"/>
  <c r="Y602" i="76"/>
  <c r="Y603" i="76"/>
  <c r="Y604" i="76"/>
  <c r="Y605" i="76"/>
  <c r="Y606" i="76"/>
  <c r="Y607" i="76"/>
  <c r="Y608" i="76"/>
  <c r="Y609" i="76"/>
  <c r="Y610" i="76"/>
  <c r="Y611" i="76"/>
  <c r="Y612" i="76"/>
  <c r="Y613" i="76"/>
  <c r="Y614" i="76"/>
  <c r="Y615" i="76"/>
  <c r="Y616" i="76"/>
  <c r="Y617" i="76"/>
  <c r="Y618" i="76"/>
  <c r="Y619" i="76"/>
  <c r="Y620" i="76"/>
  <c r="Y621" i="76"/>
  <c r="Y622" i="76"/>
  <c r="Y623" i="76"/>
  <c r="Y624" i="76"/>
  <c r="Y625" i="76"/>
  <c r="Y626" i="76"/>
  <c r="Y627" i="76"/>
  <c r="Y628" i="76"/>
  <c r="Y629" i="76"/>
  <c r="Y630" i="76"/>
  <c r="Y631" i="76"/>
  <c r="Y632" i="76"/>
  <c r="Y633" i="76"/>
  <c r="Y634" i="76"/>
  <c r="Y635" i="76"/>
  <c r="Y636" i="76"/>
  <c r="Y637" i="76"/>
  <c r="Y638" i="76"/>
  <c r="Y639" i="76"/>
  <c r="Y640" i="76"/>
  <c r="Y641" i="76"/>
  <c r="Y642" i="76"/>
  <c r="Y643" i="76"/>
  <c r="Y644" i="76"/>
  <c r="Y645" i="76"/>
  <c r="Y646" i="76"/>
  <c r="Y647" i="76"/>
  <c r="Y648" i="76"/>
  <c r="Y649" i="76"/>
  <c r="Y650" i="76"/>
  <c r="Y651" i="76"/>
  <c r="Y652" i="76"/>
  <c r="Y653" i="76"/>
  <c r="Y654" i="76"/>
  <c r="Y655" i="76"/>
  <c r="Y656" i="76"/>
  <c r="Y657" i="76"/>
  <c r="Y658" i="76"/>
  <c r="Y659" i="76"/>
  <c r="Y660" i="76"/>
  <c r="Y661" i="76"/>
  <c r="Y662" i="76"/>
  <c r="Y663" i="76"/>
  <c r="Y664" i="76"/>
  <c r="Y665" i="76"/>
  <c r="Y666" i="76"/>
  <c r="Y667" i="76"/>
  <c r="Y668" i="76"/>
  <c r="Y669" i="76"/>
  <c r="Y670" i="76"/>
  <c r="Y671" i="76"/>
  <c r="Y672" i="76"/>
  <c r="Y673" i="76"/>
  <c r="Y674" i="76"/>
  <c r="Y675" i="76"/>
  <c r="Y676" i="76"/>
  <c r="Y677" i="76"/>
  <c r="Y678" i="76"/>
  <c r="Y679" i="76"/>
  <c r="Y680" i="76"/>
  <c r="Y681" i="76"/>
  <c r="Y682" i="76"/>
  <c r="Y683" i="76"/>
  <c r="Y684" i="76"/>
  <c r="Y685" i="76"/>
  <c r="Y686" i="76"/>
  <c r="Y687" i="76"/>
  <c r="Y688" i="76"/>
  <c r="Y689" i="76"/>
  <c r="Y690" i="76"/>
  <c r="Y691" i="76"/>
  <c r="Y692" i="76"/>
  <c r="Y693" i="76"/>
  <c r="Y694" i="76"/>
  <c r="Y695" i="76"/>
  <c r="Y696" i="76"/>
  <c r="Y697" i="76"/>
  <c r="Y698" i="76"/>
  <c r="Y699" i="76"/>
  <c r="Y700" i="76"/>
  <c r="Y701" i="76"/>
  <c r="Y702" i="76"/>
  <c r="Y703" i="76"/>
  <c r="Y704" i="76"/>
  <c r="Y705" i="76"/>
  <c r="Y706" i="76"/>
  <c r="Y707" i="76"/>
  <c r="Y708" i="76"/>
  <c r="Y709" i="76"/>
  <c r="Y710" i="76"/>
  <c r="Y711" i="76"/>
  <c r="Y712" i="76"/>
  <c r="Y713" i="76"/>
  <c r="Y714" i="76"/>
  <c r="Y715" i="76"/>
  <c r="Y716" i="76"/>
  <c r="Y717" i="76"/>
  <c r="Y718" i="76"/>
  <c r="Y719" i="76"/>
  <c r="Y720" i="76"/>
  <c r="Y721" i="76"/>
  <c r="Y722" i="76"/>
  <c r="Y723" i="76"/>
  <c r="Y724" i="76"/>
  <c r="Y725" i="76"/>
  <c r="Y726" i="76"/>
  <c r="Y727" i="76"/>
  <c r="Y728" i="76"/>
  <c r="Y729" i="76"/>
  <c r="Y730" i="76"/>
  <c r="Y731" i="76"/>
  <c r="Y732" i="76"/>
  <c r="Y733" i="76"/>
  <c r="Y734" i="76"/>
  <c r="Y735" i="76"/>
  <c r="Y736" i="76"/>
  <c r="Y737" i="76"/>
  <c r="Y738" i="76"/>
  <c r="Y739" i="76"/>
  <c r="Y740" i="76"/>
  <c r="Y741" i="76"/>
  <c r="Y742" i="76"/>
  <c r="Y743" i="76"/>
  <c r="Y744" i="76"/>
  <c r="Y745" i="76"/>
  <c r="Y746" i="76"/>
  <c r="Y747" i="76"/>
  <c r="Y748" i="76"/>
  <c r="Y749" i="76"/>
  <c r="Y750" i="76"/>
  <c r="Y751" i="76"/>
  <c r="Y752" i="76"/>
  <c r="Y753" i="76"/>
  <c r="Y754" i="76"/>
  <c r="Y755" i="76"/>
  <c r="Y756" i="76"/>
  <c r="Y757" i="76"/>
  <c r="Y758" i="76"/>
  <c r="Y759" i="76"/>
  <c r="Y760" i="76"/>
  <c r="Y761" i="76"/>
  <c r="Y762" i="76"/>
  <c r="Y763" i="76"/>
  <c r="Y764" i="76"/>
  <c r="Y765" i="76"/>
  <c r="Y766" i="76"/>
  <c r="Y767" i="76"/>
  <c r="Y768" i="76"/>
  <c r="Y769" i="76"/>
  <c r="Y770" i="76"/>
  <c r="Y771" i="76"/>
  <c r="Y772" i="76"/>
  <c r="Y773" i="76"/>
  <c r="Y774" i="76"/>
  <c r="Y775" i="76"/>
  <c r="Y776" i="76"/>
  <c r="Y777" i="76"/>
  <c r="Y778" i="76"/>
  <c r="Y779" i="76"/>
  <c r="Y780" i="76"/>
  <c r="Y781" i="76"/>
  <c r="Y782" i="76"/>
  <c r="Y783" i="76"/>
  <c r="Y784" i="76"/>
  <c r="Y785" i="76"/>
  <c r="Y786" i="76"/>
  <c r="Y787" i="76"/>
  <c r="Y788" i="76"/>
  <c r="Y789" i="76"/>
  <c r="Y790" i="76"/>
  <c r="Y791" i="76"/>
  <c r="Y792" i="76"/>
  <c r="Y793" i="76"/>
  <c r="Y794" i="76"/>
  <c r="Y795" i="76"/>
  <c r="Y796" i="76"/>
  <c r="Y797" i="76"/>
  <c r="Y798" i="76"/>
  <c r="Y799" i="76"/>
  <c r="Y800" i="76"/>
  <c r="Y801" i="76"/>
  <c r="Y802" i="76"/>
  <c r="Y803" i="76"/>
  <c r="Y804" i="76"/>
  <c r="Y805" i="76"/>
  <c r="Y806" i="76"/>
  <c r="Y807" i="76"/>
  <c r="Y808" i="76"/>
  <c r="Y809" i="76"/>
  <c r="Y810" i="76"/>
  <c r="Y811" i="76"/>
  <c r="Y812" i="76"/>
  <c r="Y813" i="76"/>
  <c r="Y814" i="76"/>
  <c r="Y815" i="76"/>
  <c r="Y816" i="76"/>
  <c r="Y817" i="76"/>
  <c r="Y818" i="76"/>
  <c r="Y819" i="76"/>
  <c r="Y820" i="76"/>
  <c r="Y821" i="76"/>
  <c r="Y822" i="76"/>
  <c r="Y823" i="76"/>
  <c r="Y824" i="76"/>
  <c r="Y825" i="76"/>
  <c r="Y826" i="76"/>
  <c r="Y827" i="76"/>
  <c r="Y828" i="76"/>
  <c r="Y829" i="76"/>
  <c r="Y830" i="76"/>
  <c r="Y831" i="76"/>
  <c r="Y832" i="76"/>
  <c r="Y833" i="76"/>
  <c r="Y834" i="76"/>
  <c r="Y835" i="76"/>
  <c r="Y836" i="76"/>
  <c r="Y837" i="76"/>
  <c r="Y838" i="76"/>
  <c r="Y839" i="76"/>
  <c r="Y840" i="76"/>
  <c r="Y841" i="76"/>
  <c r="Y842" i="76"/>
  <c r="Y843" i="76"/>
  <c r="Y844" i="76"/>
  <c r="Y845" i="76"/>
  <c r="Y846" i="76"/>
  <c r="Y847" i="76"/>
  <c r="Y848" i="76"/>
  <c r="Y849" i="76"/>
  <c r="Y850" i="76"/>
  <c r="Y851" i="76"/>
  <c r="Y852" i="76"/>
  <c r="Y853" i="76"/>
  <c r="Y854" i="76"/>
  <c r="Y855" i="76"/>
  <c r="Y856" i="76"/>
  <c r="Y857" i="76"/>
  <c r="Y858" i="76"/>
  <c r="Y859" i="76"/>
  <c r="Y860" i="76"/>
  <c r="Y861" i="76"/>
  <c r="Y862" i="76"/>
  <c r="Y863" i="76"/>
  <c r="Y864" i="76"/>
  <c r="Y865" i="76"/>
  <c r="Y866" i="76"/>
  <c r="Y867" i="76"/>
  <c r="Y868" i="76"/>
  <c r="Y869" i="76"/>
  <c r="Y870" i="76"/>
  <c r="Y871" i="76"/>
  <c r="Y872" i="76"/>
  <c r="Y873" i="76"/>
  <c r="Y874" i="76"/>
  <c r="Y875" i="76"/>
  <c r="Y876" i="76"/>
  <c r="Y877" i="76"/>
  <c r="Y878" i="76"/>
  <c r="Y879" i="76"/>
  <c r="Y880" i="76"/>
  <c r="Y881" i="76"/>
  <c r="Y882" i="76"/>
  <c r="Y883" i="76"/>
  <c r="Y884" i="76"/>
  <c r="Y885" i="76"/>
  <c r="Y886" i="76"/>
  <c r="Y887" i="76"/>
  <c r="Y888" i="76"/>
  <c r="Y889" i="76"/>
  <c r="Y890" i="76"/>
  <c r="Y891" i="76"/>
  <c r="Y892" i="76"/>
  <c r="Y893" i="76"/>
  <c r="Y894" i="76"/>
  <c r="Y895" i="76"/>
  <c r="Y896" i="76"/>
  <c r="Y897" i="76"/>
  <c r="Y898" i="76"/>
  <c r="Y899" i="76"/>
  <c r="Y900" i="76"/>
  <c r="Y901" i="76"/>
  <c r="Y902" i="76"/>
  <c r="Y903" i="76"/>
  <c r="Y904" i="76"/>
  <c r="Y905" i="76"/>
  <c r="Y906" i="76"/>
  <c r="Y907" i="76"/>
  <c r="Y908" i="76"/>
  <c r="Y909" i="76"/>
  <c r="Y910" i="76"/>
  <c r="Y911" i="76"/>
  <c r="Y912" i="76"/>
  <c r="Y913" i="76"/>
  <c r="Y914" i="76"/>
  <c r="Y915" i="76"/>
  <c r="Y916" i="76"/>
  <c r="Y917" i="76"/>
  <c r="Y918" i="76"/>
  <c r="Y919" i="76"/>
  <c r="Y920" i="76"/>
  <c r="Y921" i="76"/>
  <c r="Y922" i="76"/>
  <c r="Y923" i="76"/>
  <c r="Y924" i="76"/>
  <c r="Y925" i="76"/>
  <c r="Y926" i="76"/>
  <c r="Y927" i="76"/>
  <c r="Y928" i="76"/>
  <c r="Y929" i="76"/>
  <c r="Y930" i="76"/>
  <c r="Y931" i="76"/>
  <c r="Y932" i="76"/>
  <c r="Y933" i="76"/>
  <c r="Y934" i="76"/>
  <c r="Y935" i="76"/>
  <c r="Y936" i="76"/>
  <c r="Y937" i="76"/>
  <c r="Y938" i="76"/>
  <c r="Y939" i="76"/>
  <c r="Y940" i="76"/>
  <c r="Y941" i="76"/>
  <c r="Y942" i="76"/>
  <c r="Y943" i="76"/>
  <c r="Y944" i="76"/>
  <c r="Y945" i="76"/>
  <c r="Y946" i="76"/>
  <c r="Y947" i="76"/>
  <c r="Y948" i="76"/>
  <c r="Y949" i="76"/>
  <c r="Y950" i="76"/>
  <c r="Y951" i="76"/>
  <c r="Y952" i="76"/>
  <c r="Y953" i="76"/>
  <c r="Y954" i="76"/>
  <c r="Y955" i="76"/>
  <c r="Y956" i="76"/>
  <c r="Y957" i="76"/>
  <c r="Y958" i="76"/>
  <c r="Y959" i="76"/>
  <c r="Y960" i="76"/>
  <c r="Y961" i="76"/>
  <c r="Y962" i="76"/>
  <c r="Y963" i="76"/>
  <c r="Y964" i="76"/>
  <c r="Y965" i="76"/>
  <c r="Y966" i="76"/>
  <c r="Y967" i="76"/>
  <c r="Y968" i="76"/>
  <c r="Y969" i="76"/>
  <c r="Y970" i="76"/>
  <c r="Y971" i="76"/>
  <c r="Y972" i="76"/>
  <c r="Y973" i="76"/>
  <c r="Y974" i="76"/>
  <c r="Y975" i="76"/>
  <c r="Y976" i="76"/>
  <c r="Y977" i="76"/>
  <c r="Y978" i="76"/>
  <c r="Y979" i="76"/>
  <c r="Y980" i="76"/>
  <c r="Y981" i="76"/>
  <c r="Y982" i="76"/>
  <c r="Y983" i="76"/>
  <c r="Y984" i="76"/>
  <c r="Y985" i="76"/>
  <c r="Y986" i="76"/>
  <c r="Y987" i="76"/>
  <c r="Y988" i="76"/>
  <c r="Y989" i="76"/>
  <c r="Y990" i="76"/>
  <c r="Y991" i="76"/>
  <c r="Y992" i="76"/>
  <c r="Y993" i="76"/>
  <c r="Y994" i="76"/>
  <c r="Y995" i="76"/>
  <c r="Y996" i="76"/>
  <c r="Y997" i="76"/>
  <c r="Y998" i="76"/>
  <c r="Y999" i="76"/>
  <c r="Y1000" i="76"/>
  <c r="Y1001" i="76"/>
  <c r="Y1002" i="76"/>
  <c r="Y1003" i="76"/>
  <c r="Y1004" i="76"/>
  <c r="Y1005" i="76"/>
  <c r="Y1006" i="76"/>
  <c r="Y1007" i="76"/>
  <c r="Y1008" i="76"/>
  <c r="Y1009" i="76"/>
  <c r="Y1010" i="76"/>
  <c r="Y1011" i="76"/>
  <c r="Y1012" i="76"/>
  <c r="Y1013" i="76"/>
  <c r="Y1014" i="76"/>
  <c r="Y1015" i="76"/>
  <c r="Y1016" i="76"/>
  <c r="Y1017" i="76"/>
  <c r="Y1018" i="76"/>
  <c r="Y1019" i="76"/>
  <c r="Y1020" i="76"/>
  <c r="Y1021" i="76"/>
  <c r="Y1022" i="76"/>
  <c r="Y1023" i="76"/>
  <c r="Y1024" i="76"/>
  <c r="Y1025" i="76"/>
  <c r="Y1026" i="76"/>
  <c r="Y1027" i="76"/>
  <c r="Y1028" i="76"/>
  <c r="Y1029" i="76"/>
  <c r="Y1030" i="76"/>
  <c r="Y1031" i="76"/>
  <c r="Y1032" i="76"/>
  <c r="Y1033" i="76"/>
  <c r="Y1034" i="76"/>
  <c r="Y1035" i="76"/>
  <c r="Y1036" i="76"/>
  <c r="Y1037" i="76"/>
  <c r="Y1038" i="76"/>
  <c r="Y1039" i="76"/>
  <c r="Y1040" i="76"/>
  <c r="Y1041" i="76"/>
  <c r="Y1042" i="76"/>
  <c r="Y1043" i="76"/>
  <c r="Y1044" i="76"/>
  <c r="Y1045" i="76"/>
  <c r="Y1046" i="76"/>
  <c r="Y1047" i="76"/>
  <c r="Y1048" i="76"/>
  <c r="Y1049" i="76"/>
  <c r="Y1050" i="76"/>
  <c r="Y1051" i="76"/>
  <c r="Y1052" i="76"/>
  <c r="Y1053" i="76"/>
  <c r="Y1054" i="76"/>
  <c r="Y1055" i="76"/>
  <c r="Y1056" i="76"/>
  <c r="Y1057" i="76"/>
  <c r="Y1058" i="76"/>
  <c r="Y1059" i="76"/>
  <c r="Y1060" i="76"/>
  <c r="Y1061" i="76"/>
  <c r="Y1062" i="76"/>
  <c r="Y1063" i="76"/>
  <c r="Y1064" i="76"/>
  <c r="Y1065" i="76"/>
  <c r="Y1066" i="76"/>
  <c r="Y1067" i="76"/>
  <c r="Y1068" i="76"/>
  <c r="Y1069" i="76"/>
  <c r="Y1070" i="76"/>
  <c r="Y1071" i="76"/>
  <c r="Y1072" i="76"/>
  <c r="Y1073" i="76"/>
  <c r="Y1074" i="76"/>
  <c r="Y1075" i="76"/>
  <c r="Y1076" i="76"/>
  <c r="Y1077" i="76"/>
  <c r="Y1078" i="76"/>
  <c r="Y1079" i="76"/>
  <c r="Y1080" i="76"/>
  <c r="Y1081" i="76"/>
  <c r="Y1082" i="76"/>
  <c r="Y1083" i="76"/>
  <c r="Y1084" i="76"/>
  <c r="Y1085" i="76"/>
  <c r="Y1086" i="76"/>
  <c r="Y1087" i="76"/>
  <c r="Y1088" i="76"/>
  <c r="Y1089" i="76"/>
  <c r="Y1090" i="76"/>
  <c r="Y1091" i="76"/>
  <c r="Y1092" i="76"/>
  <c r="Y1093" i="76"/>
  <c r="Y1094" i="76"/>
  <c r="Y1095" i="76"/>
  <c r="Y1096" i="76"/>
  <c r="Y1097" i="76"/>
  <c r="Y1098" i="76"/>
  <c r="Y1099" i="76"/>
  <c r="Y1100" i="76"/>
  <c r="Y1101" i="76"/>
  <c r="Y1102" i="76"/>
  <c r="Y1103" i="76"/>
  <c r="Y1104" i="76"/>
  <c r="Y1105" i="76"/>
  <c r="Y1106" i="76"/>
  <c r="Y1107" i="76"/>
  <c r="Y1108" i="76"/>
  <c r="Y1109" i="76"/>
  <c r="Y1110" i="76"/>
  <c r="Y1111" i="76"/>
  <c r="Y1112" i="76"/>
  <c r="Y1113" i="76"/>
  <c r="Y1114" i="76"/>
  <c r="Y1115" i="76"/>
  <c r="Y1116" i="76"/>
  <c r="Y1117" i="76"/>
  <c r="Y1118" i="76"/>
  <c r="Y1119" i="76"/>
  <c r="Y1120" i="76"/>
  <c r="Y1121" i="76"/>
  <c r="Y1122" i="76"/>
  <c r="Y1123" i="76"/>
  <c r="Y1124" i="76"/>
  <c r="Y1125" i="76"/>
  <c r="Y1126" i="76"/>
  <c r="Y1127" i="76"/>
  <c r="Y1128" i="76"/>
  <c r="Y1129" i="76"/>
  <c r="Y1130" i="76"/>
  <c r="Y1131" i="76"/>
  <c r="Y1132" i="76"/>
  <c r="Y1133" i="76"/>
  <c r="Y1134" i="76"/>
  <c r="Y1135" i="76"/>
  <c r="Y1136" i="76"/>
  <c r="Y1137" i="76"/>
  <c r="Y1138" i="76"/>
  <c r="Y1139" i="76"/>
  <c r="Y1140" i="76"/>
  <c r="Y1141" i="76"/>
  <c r="Y1142" i="76"/>
  <c r="Y1143" i="76"/>
  <c r="Y1144" i="76"/>
  <c r="Y1145" i="76"/>
  <c r="Y1146" i="76"/>
  <c r="Y1147" i="76"/>
  <c r="Y1148" i="76"/>
  <c r="Y1149" i="76"/>
  <c r="Y1150" i="76"/>
  <c r="Y1151" i="76"/>
  <c r="Y1152" i="76"/>
  <c r="Y1153" i="76"/>
  <c r="Y1154" i="76"/>
  <c r="Y1155" i="76"/>
  <c r="Y1156" i="76"/>
  <c r="Y1157" i="76"/>
  <c r="Y1158" i="76"/>
  <c r="Y1159" i="76"/>
  <c r="Y1160" i="76"/>
  <c r="Y1161" i="76"/>
  <c r="Y1162" i="76"/>
  <c r="Y1163" i="76"/>
  <c r="Y1164" i="76"/>
  <c r="Y1165" i="76"/>
  <c r="Y1166" i="76"/>
  <c r="Y1167" i="76"/>
  <c r="Y1168" i="76"/>
  <c r="Y1169" i="76"/>
  <c r="Y1170" i="76"/>
  <c r="Y1171" i="76"/>
  <c r="Y1172" i="76"/>
  <c r="Y1173" i="76"/>
  <c r="Y1174" i="76"/>
  <c r="Y1175" i="76"/>
  <c r="Y1176" i="76"/>
  <c r="Y1177" i="76"/>
  <c r="Y1178" i="76"/>
  <c r="Y1179" i="76"/>
  <c r="Y1180" i="76"/>
  <c r="Y1181" i="76"/>
  <c r="Y1182" i="76"/>
  <c r="Y1183" i="76"/>
  <c r="Y1184" i="76"/>
  <c r="Y1185" i="76"/>
  <c r="Y1186" i="76"/>
  <c r="Y1187" i="76"/>
  <c r="Y1188" i="76"/>
  <c r="Y1189" i="76"/>
  <c r="Y1190" i="76"/>
  <c r="Y1191" i="76"/>
  <c r="Y1192" i="76"/>
  <c r="Y1193" i="76"/>
  <c r="Y1194" i="76"/>
  <c r="Y1195" i="76"/>
  <c r="Y1196" i="76"/>
  <c r="Y1197" i="76"/>
  <c r="Y1198" i="76"/>
  <c r="Y1199" i="76"/>
  <c r="Y1200" i="76"/>
  <c r="Y1201" i="76"/>
  <c r="Y1202" i="76"/>
  <c r="Y1203" i="76"/>
  <c r="Y1204" i="76"/>
  <c r="Y1205" i="76"/>
  <c r="Y1206" i="76"/>
  <c r="Y1207" i="76"/>
  <c r="Y1208" i="76"/>
  <c r="Y1209" i="76"/>
  <c r="Y1210" i="76"/>
  <c r="Y1211" i="76"/>
  <c r="Y1212" i="76"/>
  <c r="Y1213" i="76"/>
  <c r="Y1214" i="76"/>
  <c r="Y1215" i="76"/>
  <c r="Y1216" i="76"/>
  <c r="Y1217" i="76"/>
  <c r="Y1218" i="76"/>
  <c r="Y1219" i="76"/>
  <c r="Y1220" i="76"/>
  <c r="Y1221" i="76"/>
  <c r="Y1222" i="76"/>
  <c r="Y1223" i="76"/>
  <c r="Y1224" i="76"/>
  <c r="Y1225" i="76"/>
  <c r="Y1226" i="76"/>
  <c r="Y1227" i="76"/>
  <c r="Y1228" i="76"/>
  <c r="Y1229" i="76"/>
  <c r="Y1230" i="76"/>
  <c r="Y1231" i="76"/>
  <c r="Y1232" i="76"/>
  <c r="Y1233" i="76"/>
  <c r="Y1234" i="76"/>
  <c r="Y1235" i="76"/>
  <c r="Y1236" i="76"/>
  <c r="Y1237" i="76"/>
  <c r="Y1238" i="76"/>
  <c r="Y1239" i="76"/>
  <c r="Y1240" i="76"/>
  <c r="Y1241" i="76"/>
  <c r="Y1242" i="76"/>
  <c r="Y1243" i="76"/>
  <c r="Y1244" i="76"/>
  <c r="Y1245" i="76"/>
  <c r="Y1246" i="76"/>
  <c r="Y1247" i="76"/>
  <c r="Y1248" i="76"/>
  <c r="Y1249" i="76"/>
  <c r="Y1250" i="76"/>
  <c r="Y1251" i="76"/>
  <c r="Y1252" i="76"/>
  <c r="Y1253" i="76"/>
  <c r="Y1254" i="76"/>
  <c r="Y1255" i="76"/>
  <c r="Y1256" i="76"/>
  <c r="Y1257" i="76"/>
  <c r="Y1258" i="76"/>
  <c r="Y1259" i="76"/>
  <c r="Y1260" i="76"/>
  <c r="Y1261" i="76"/>
  <c r="Y1262" i="76"/>
  <c r="Y1263" i="76"/>
  <c r="Y1264" i="76"/>
  <c r="Y1265" i="76"/>
  <c r="Y1266" i="76"/>
  <c r="Y1267" i="76"/>
  <c r="Y1268" i="76"/>
  <c r="Y1269" i="76"/>
  <c r="Y1270" i="76"/>
  <c r="Y1271" i="76"/>
  <c r="Y1272" i="76"/>
  <c r="Y1273" i="76"/>
  <c r="Y1274" i="76"/>
  <c r="Y1275" i="76"/>
  <c r="Y1276" i="76"/>
  <c r="Y1277" i="76"/>
  <c r="Y1278" i="76"/>
  <c r="Y1279" i="76"/>
  <c r="Y1280" i="76"/>
  <c r="Y1281" i="76"/>
  <c r="Y1282" i="76"/>
  <c r="Y1283" i="76"/>
  <c r="Y1284" i="76"/>
  <c r="Y1285" i="76"/>
  <c r="Y1286" i="76"/>
  <c r="Y1287" i="76"/>
  <c r="Y1288" i="76"/>
  <c r="Y1289" i="76"/>
  <c r="Y1290" i="76"/>
  <c r="Y1291" i="76"/>
  <c r="Y1292" i="76"/>
  <c r="Y1293" i="76"/>
  <c r="Y1294" i="76"/>
  <c r="Y1295" i="76"/>
  <c r="Y1296" i="76"/>
  <c r="Y1297" i="76"/>
  <c r="Y1298" i="76"/>
  <c r="Y1299" i="76"/>
  <c r="Y1300" i="76"/>
  <c r="Y1301" i="76"/>
  <c r="Y1302" i="76"/>
  <c r="Y1303" i="76"/>
  <c r="Y1304" i="76"/>
  <c r="Y1305" i="76"/>
  <c r="Y1306" i="76"/>
  <c r="Y1307" i="76"/>
  <c r="Y1308" i="76"/>
  <c r="Y1309" i="76"/>
  <c r="Y1310" i="76"/>
  <c r="Y1311" i="76"/>
  <c r="Y1312" i="76"/>
  <c r="Y1313" i="76"/>
  <c r="Y1314" i="76"/>
  <c r="Y1315" i="76"/>
  <c r="Y1316" i="76"/>
  <c r="Y1317" i="76"/>
  <c r="Y1318" i="76"/>
  <c r="Y1319" i="76"/>
  <c r="Y1320" i="76"/>
  <c r="Y1321" i="76"/>
  <c r="Y1322" i="76"/>
  <c r="Y1323" i="76"/>
  <c r="Y1324" i="76"/>
  <c r="Y1325" i="76"/>
  <c r="Y1326" i="76"/>
  <c r="Y1327" i="76"/>
  <c r="Y1328" i="76"/>
  <c r="Y1329" i="76"/>
  <c r="Y1330" i="76"/>
  <c r="Y1331" i="76"/>
  <c r="Y1332" i="76"/>
  <c r="Y1333" i="76"/>
  <c r="Y1334" i="76"/>
  <c r="Y1335" i="76"/>
  <c r="Y1336" i="76"/>
  <c r="Y1337" i="76"/>
  <c r="Y1338" i="76"/>
  <c r="Y1339" i="76"/>
  <c r="Y1340" i="76"/>
  <c r="Y1341" i="76"/>
  <c r="Y1342" i="76"/>
  <c r="Y1343" i="76"/>
  <c r="Y1344" i="76"/>
  <c r="Y1345" i="76"/>
  <c r="Y1346" i="76"/>
  <c r="Y1347" i="76"/>
  <c r="Y1348" i="76"/>
  <c r="Y1349" i="76"/>
  <c r="Y1350" i="76"/>
  <c r="Y1351" i="76"/>
  <c r="Y1352" i="76"/>
  <c r="Y1353" i="76"/>
  <c r="Y1354" i="76"/>
  <c r="Y1355" i="76"/>
  <c r="Y1356" i="76"/>
  <c r="Y1357" i="76"/>
  <c r="Y1358" i="76"/>
  <c r="Y1359" i="76"/>
  <c r="Y1360" i="76"/>
  <c r="Y1361" i="76"/>
  <c r="Y1362" i="76"/>
  <c r="Y1363" i="76"/>
  <c r="Y1364" i="76"/>
  <c r="Y1365" i="76"/>
  <c r="Y1366" i="76"/>
  <c r="Y1367" i="76"/>
  <c r="Y1368" i="76"/>
  <c r="Y1369" i="76"/>
  <c r="Y1370" i="76"/>
  <c r="Y1371" i="76"/>
  <c r="Y1372" i="76"/>
  <c r="Y1373" i="76"/>
  <c r="Y1374" i="76"/>
  <c r="Y1375" i="76"/>
  <c r="Y1376" i="76"/>
  <c r="Y1377" i="76"/>
  <c r="Y1378" i="76"/>
  <c r="Y1379" i="76"/>
  <c r="Y1380" i="76"/>
  <c r="Y1381" i="76"/>
  <c r="Y1382" i="76"/>
  <c r="Y1383" i="76"/>
  <c r="Y1384" i="76"/>
  <c r="Y1385" i="76"/>
  <c r="Y1386" i="76"/>
  <c r="Y1387" i="76"/>
  <c r="Y1388" i="76"/>
  <c r="Y1389" i="76"/>
  <c r="Y1390" i="76"/>
  <c r="Y1391" i="76"/>
  <c r="Y1392" i="76"/>
  <c r="Y1393" i="76"/>
  <c r="Y1394" i="76"/>
  <c r="Y1395" i="76"/>
  <c r="Y1396" i="76"/>
  <c r="Y1397" i="76"/>
  <c r="Y1398" i="76"/>
  <c r="Y1399" i="76"/>
  <c r="Y1400" i="76"/>
  <c r="Y1401" i="76"/>
  <c r="Y1402" i="76"/>
  <c r="Y1403" i="76"/>
  <c r="Y1404" i="76"/>
  <c r="Y1405" i="76"/>
  <c r="Y1406" i="76"/>
  <c r="Y1407" i="76"/>
  <c r="Y1408" i="76"/>
  <c r="Y1409" i="76"/>
  <c r="Y1410" i="76"/>
  <c r="Y1411" i="76"/>
  <c r="Y1412" i="76"/>
  <c r="Y1413" i="76"/>
  <c r="Y1414" i="76"/>
  <c r="Y1415" i="76"/>
  <c r="Y1416" i="76"/>
  <c r="Y1417" i="76"/>
  <c r="Y1418" i="76"/>
  <c r="Y1419" i="76"/>
  <c r="Y1420" i="76"/>
  <c r="Y1421" i="76"/>
  <c r="Y1422" i="76"/>
  <c r="Y1423" i="76"/>
  <c r="Y1424" i="76"/>
  <c r="Y1425" i="76"/>
  <c r="Y1426" i="76"/>
  <c r="Y1427" i="76"/>
  <c r="Y1428" i="76"/>
  <c r="Y1429" i="76"/>
  <c r="Y1430" i="76"/>
  <c r="Y1431" i="76"/>
  <c r="Y1432" i="76"/>
  <c r="Y1433" i="76"/>
  <c r="Y1434" i="76"/>
  <c r="Y1435" i="76"/>
  <c r="Y1436" i="76"/>
  <c r="Y1437" i="76"/>
  <c r="Y1438" i="76"/>
  <c r="Y1439" i="76"/>
  <c r="Y1440" i="76"/>
  <c r="Y1441" i="76"/>
  <c r="Y1442" i="76"/>
  <c r="Y1443" i="76"/>
  <c r="Y1444" i="76"/>
  <c r="Y1445" i="76"/>
  <c r="Y1446" i="76"/>
  <c r="Y1447" i="76"/>
  <c r="Y1448" i="76"/>
  <c r="Y1449" i="76"/>
  <c r="Y1450" i="76"/>
  <c r="Y1451" i="76"/>
  <c r="Y1452" i="76"/>
  <c r="Y1453" i="76"/>
  <c r="Y1454" i="76"/>
  <c r="Y1455" i="76"/>
  <c r="Y1456" i="76"/>
  <c r="Y1457" i="76"/>
  <c r="Y1458" i="76"/>
  <c r="Y1459" i="76"/>
  <c r="Y1460" i="76"/>
  <c r="Y1461" i="76"/>
  <c r="Y1462" i="76"/>
  <c r="Y1463" i="76"/>
  <c r="Y1464" i="76"/>
  <c r="Y1465" i="76"/>
  <c r="Y1466" i="76"/>
  <c r="Y1467" i="76"/>
  <c r="Y1468" i="76"/>
  <c r="Y1469" i="76"/>
  <c r="Y1470" i="76"/>
  <c r="Y1471" i="76"/>
  <c r="Y2" i="76"/>
  <c r="K3" i="76"/>
  <c r="L3" i="76"/>
  <c r="K4" i="76"/>
  <c r="L4" i="76"/>
  <c r="K5" i="76"/>
  <c r="L5" i="76"/>
  <c r="K6" i="76"/>
  <c r="Q3" i="76" s="1"/>
  <c r="L6" i="76"/>
  <c r="K7" i="76"/>
  <c r="L7" i="76"/>
  <c r="K8" i="76"/>
  <c r="L8" i="76"/>
  <c r="K9" i="76"/>
  <c r="L9" i="76"/>
  <c r="K10" i="76"/>
  <c r="L10" i="76"/>
  <c r="K11" i="76"/>
  <c r="L11" i="76"/>
  <c r="K12" i="76"/>
  <c r="L12" i="76"/>
  <c r="K13" i="76"/>
  <c r="L13" i="76"/>
  <c r="K14" i="76"/>
  <c r="Q4" i="76" s="1"/>
  <c r="L14" i="76"/>
  <c r="K15" i="76"/>
  <c r="L15" i="76"/>
  <c r="K16" i="76"/>
  <c r="L16" i="76"/>
  <c r="K17" i="76"/>
  <c r="Q5" i="76" s="1"/>
  <c r="L17" i="76"/>
  <c r="K18" i="76"/>
  <c r="L18" i="76"/>
  <c r="K19" i="76"/>
  <c r="L19" i="76"/>
  <c r="K20" i="76"/>
  <c r="Q6" i="76" s="1"/>
  <c r="L20" i="76"/>
  <c r="K21" i="76"/>
  <c r="Q7" i="76" s="1"/>
  <c r="L21" i="76"/>
  <c r="K22" i="76"/>
  <c r="L22" i="76"/>
  <c r="Q8" i="76"/>
  <c r="K23" i="76"/>
  <c r="L23" i="76"/>
  <c r="K24" i="76"/>
  <c r="L24" i="76"/>
  <c r="K25" i="76"/>
  <c r="L25" i="76"/>
  <c r="K26" i="76"/>
  <c r="L26" i="76"/>
  <c r="K27" i="76"/>
  <c r="Q9" i="76" s="1"/>
  <c r="L27" i="76"/>
  <c r="K28" i="76"/>
  <c r="L28" i="76"/>
  <c r="K29" i="76"/>
  <c r="L29" i="76"/>
  <c r="K30" i="76"/>
  <c r="Q10" i="76" s="1"/>
  <c r="L30" i="76"/>
  <c r="K31" i="76"/>
  <c r="L31" i="76"/>
  <c r="K32" i="76"/>
  <c r="Q11" i="76" s="1"/>
  <c r="L32" i="76"/>
  <c r="K33" i="76"/>
  <c r="Q12" i="76" s="1"/>
  <c r="L33" i="76"/>
  <c r="K34" i="76"/>
  <c r="L34" i="76"/>
  <c r="K35" i="76"/>
  <c r="L35" i="76"/>
  <c r="K36" i="76"/>
  <c r="L36" i="76"/>
  <c r="K37" i="76"/>
  <c r="Q13" i="76" s="1"/>
  <c r="L37" i="76"/>
  <c r="K38" i="76"/>
  <c r="Q14" i="76" s="1"/>
  <c r="L38" i="76"/>
  <c r="K39" i="76"/>
  <c r="Q15" i="76" s="1"/>
  <c r="L39" i="76"/>
  <c r="K40" i="76"/>
  <c r="L40" i="76"/>
  <c r="K41" i="76"/>
  <c r="Q16" i="76" s="1"/>
  <c r="L41" i="76"/>
  <c r="K42" i="76"/>
  <c r="L42" i="76"/>
  <c r="K43" i="76"/>
  <c r="L43" i="76"/>
  <c r="K44" i="76"/>
  <c r="L44" i="76"/>
  <c r="K45" i="76"/>
  <c r="L45" i="76"/>
  <c r="K46" i="76"/>
  <c r="L46" i="76"/>
  <c r="K47" i="76"/>
  <c r="Q17" i="76" s="1"/>
  <c r="L47" i="76"/>
  <c r="K48" i="76"/>
  <c r="L48" i="76"/>
  <c r="K49" i="76"/>
  <c r="L49" i="76"/>
  <c r="K50" i="76"/>
  <c r="L50" i="76"/>
  <c r="K51" i="76"/>
  <c r="Q18" i="76" s="1"/>
  <c r="L51" i="76"/>
  <c r="K52" i="76"/>
  <c r="L52" i="76"/>
  <c r="K53" i="76"/>
  <c r="L53" i="76"/>
  <c r="K54" i="76"/>
  <c r="L54" i="76"/>
  <c r="K55" i="76"/>
  <c r="Q20" i="76" s="1"/>
  <c r="L55" i="76"/>
  <c r="K56" i="76"/>
  <c r="L56" i="76"/>
  <c r="K57" i="76"/>
  <c r="L57" i="76"/>
  <c r="K58" i="76"/>
  <c r="L58" i="76"/>
  <c r="K59" i="76"/>
  <c r="L59" i="76"/>
  <c r="K60" i="76"/>
  <c r="L60" i="76"/>
  <c r="K61" i="76"/>
  <c r="L61" i="76"/>
  <c r="K62" i="76"/>
  <c r="L62" i="76"/>
  <c r="K63" i="76"/>
  <c r="L63" i="76"/>
  <c r="K64" i="76"/>
  <c r="L64" i="76"/>
  <c r="K65" i="76"/>
  <c r="Q22" i="76" s="1"/>
  <c r="L65" i="76"/>
  <c r="K66" i="76"/>
  <c r="L66" i="76"/>
  <c r="K67" i="76"/>
  <c r="L67" i="76"/>
  <c r="K68" i="76"/>
  <c r="L68" i="76"/>
  <c r="K69" i="76"/>
  <c r="Q23" i="76" s="1"/>
  <c r="L69" i="76"/>
  <c r="K70" i="76"/>
  <c r="Q24" i="76" s="1"/>
  <c r="L70" i="76"/>
  <c r="K71" i="76"/>
  <c r="L71" i="76"/>
  <c r="K72" i="76"/>
  <c r="L72" i="76"/>
  <c r="K73" i="76"/>
  <c r="L73" i="76"/>
  <c r="K74" i="76"/>
  <c r="Q25" i="76" s="1"/>
  <c r="L74" i="76"/>
  <c r="K75" i="76"/>
  <c r="L75" i="76"/>
  <c r="K76" i="76"/>
  <c r="Q26" i="76" s="1"/>
  <c r="L76" i="76"/>
  <c r="K77" i="76"/>
  <c r="L77" i="76"/>
  <c r="K78" i="76"/>
  <c r="L78" i="76"/>
  <c r="K79" i="76"/>
  <c r="L79" i="76"/>
  <c r="K80" i="76"/>
  <c r="L80" i="76"/>
  <c r="K81" i="76"/>
  <c r="L81" i="76"/>
  <c r="K82" i="76"/>
  <c r="L82" i="76"/>
  <c r="K83" i="76"/>
  <c r="Q27" i="76" s="1"/>
  <c r="L83" i="76"/>
  <c r="K84" i="76"/>
  <c r="L84" i="76"/>
  <c r="K85" i="76"/>
  <c r="L85" i="76"/>
  <c r="K86" i="76"/>
  <c r="Q28" i="76" s="1"/>
  <c r="L86" i="76"/>
  <c r="K87" i="76"/>
  <c r="L87" i="76"/>
  <c r="K88" i="76"/>
  <c r="L88" i="76"/>
  <c r="K89" i="76"/>
  <c r="Q29" i="76" s="1"/>
  <c r="L89" i="76"/>
  <c r="K90" i="76"/>
  <c r="L90" i="76"/>
  <c r="K91" i="76"/>
  <c r="L91" i="76"/>
  <c r="K92" i="76"/>
  <c r="L92" i="76"/>
  <c r="K93" i="76"/>
  <c r="L93" i="76"/>
  <c r="K94" i="76"/>
  <c r="L94" i="76"/>
  <c r="K95" i="76"/>
  <c r="L95" i="76"/>
  <c r="K96" i="76"/>
  <c r="L96" i="76"/>
  <c r="K97" i="76"/>
  <c r="L97" i="76"/>
  <c r="K98" i="76"/>
  <c r="Q30" i="76" s="1"/>
  <c r="L98" i="76"/>
  <c r="K99" i="76"/>
  <c r="Q31" i="76" s="1"/>
  <c r="L99" i="76"/>
  <c r="K100" i="76"/>
  <c r="L100" i="76"/>
  <c r="K101" i="76"/>
  <c r="L101" i="76"/>
  <c r="K102" i="76"/>
  <c r="L102" i="76"/>
  <c r="K103" i="76"/>
  <c r="Q32" i="76" s="1"/>
  <c r="L103" i="76"/>
  <c r="K104" i="76"/>
  <c r="L104" i="76"/>
  <c r="K105" i="76"/>
  <c r="L105" i="76"/>
  <c r="K106" i="76"/>
  <c r="Q33" i="76" s="1"/>
  <c r="L106" i="76"/>
  <c r="K107" i="76"/>
  <c r="Q34" i="76" s="1"/>
  <c r="L107" i="76"/>
  <c r="K108" i="76"/>
  <c r="L108" i="76"/>
  <c r="K109" i="76"/>
  <c r="Q35" i="76" s="1"/>
  <c r="L109" i="76"/>
  <c r="K110" i="76"/>
  <c r="Q36" i="76" s="1"/>
  <c r="L110" i="76"/>
  <c r="K111" i="76"/>
  <c r="L111" i="76"/>
  <c r="K112" i="76"/>
  <c r="L112" i="76"/>
  <c r="K113" i="76"/>
  <c r="L113" i="76"/>
  <c r="K114" i="76"/>
  <c r="L114" i="76"/>
  <c r="K115" i="76"/>
  <c r="Q37" i="76" s="1"/>
  <c r="L115" i="76"/>
  <c r="K116" i="76"/>
  <c r="L116" i="76"/>
  <c r="K117" i="76"/>
  <c r="L117" i="76"/>
  <c r="K118" i="76"/>
  <c r="Q38" i="76" s="1"/>
  <c r="L118" i="76"/>
  <c r="K119" i="76"/>
  <c r="L119" i="76"/>
  <c r="K120" i="76"/>
  <c r="Q39" i="76" s="1"/>
  <c r="L120" i="76"/>
  <c r="K121" i="76"/>
  <c r="L121" i="76"/>
  <c r="K122" i="76"/>
  <c r="Q41" i="76" s="1"/>
  <c r="L122" i="76"/>
  <c r="K123" i="76"/>
  <c r="Q42" i="76" s="1"/>
  <c r="L123" i="76"/>
  <c r="K124" i="76"/>
  <c r="Q43" i="76" s="1"/>
  <c r="L124" i="76"/>
  <c r="K125" i="76"/>
  <c r="L125" i="76"/>
  <c r="K126" i="76"/>
  <c r="L126" i="76"/>
  <c r="K127" i="76"/>
  <c r="Q44" i="76" s="1"/>
  <c r="L127" i="76"/>
  <c r="K128" i="76"/>
  <c r="L128" i="76"/>
  <c r="K129" i="76"/>
  <c r="Q45" i="76" s="1"/>
  <c r="L129" i="76"/>
  <c r="K130" i="76"/>
  <c r="L130" i="76"/>
  <c r="K131" i="76"/>
  <c r="Q46" i="76" s="1"/>
  <c r="L131" i="76"/>
  <c r="K132" i="76"/>
  <c r="Q47" i="76" s="1"/>
  <c r="L132" i="76"/>
  <c r="K133" i="76"/>
  <c r="L133" i="76"/>
  <c r="K134" i="76"/>
  <c r="Q48" i="76" s="1"/>
  <c r="L134" i="76"/>
  <c r="K135" i="76"/>
  <c r="L135" i="76"/>
  <c r="K136" i="76"/>
  <c r="Q49" i="76" s="1"/>
  <c r="L136" i="76"/>
  <c r="K137" i="76"/>
  <c r="L137" i="76"/>
  <c r="K138" i="76"/>
  <c r="L138" i="76"/>
  <c r="K139" i="76"/>
  <c r="L139" i="76"/>
  <c r="K140" i="76"/>
  <c r="L140" i="76"/>
  <c r="K141" i="76"/>
  <c r="L141" i="76"/>
  <c r="K142" i="76"/>
  <c r="Q50" i="76" s="1"/>
  <c r="L142" i="76"/>
  <c r="K143" i="76"/>
  <c r="L143" i="76"/>
  <c r="K144" i="76"/>
  <c r="L144" i="76"/>
  <c r="K145" i="76"/>
  <c r="L145" i="76"/>
  <c r="K146" i="76"/>
  <c r="L146" i="76"/>
  <c r="K147" i="76"/>
  <c r="L147" i="76"/>
  <c r="K148" i="76"/>
  <c r="L148" i="76"/>
  <c r="K149" i="76"/>
  <c r="L149" i="76"/>
  <c r="K150" i="76"/>
  <c r="L150" i="76"/>
  <c r="K151" i="76"/>
  <c r="Q51" i="76" s="1"/>
  <c r="L151" i="76"/>
  <c r="K152" i="76"/>
  <c r="L152" i="76"/>
  <c r="K153" i="76"/>
  <c r="L153" i="76"/>
  <c r="K154" i="76"/>
  <c r="L154" i="76"/>
  <c r="K155" i="76"/>
  <c r="L155" i="76"/>
  <c r="K156" i="76"/>
  <c r="L156" i="76"/>
  <c r="K157" i="76"/>
  <c r="L157" i="76"/>
  <c r="K158" i="76"/>
  <c r="L158" i="76"/>
  <c r="K159" i="76"/>
  <c r="L159" i="76"/>
  <c r="K160" i="76"/>
  <c r="L160" i="76"/>
  <c r="K161" i="76"/>
  <c r="Q53" i="76" s="1"/>
  <c r="L161" i="76"/>
  <c r="K162" i="76"/>
  <c r="L162" i="76"/>
  <c r="K163" i="76"/>
  <c r="L163" i="76"/>
  <c r="K164" i="76"/>
  <c r="L164" i="76"/>
  <c r="K165" i="76"/>
  <c r="L165" i="76"/>
  <c r="K166" i="76"/>
  <c r="L166" i="76"/>
  <c r="K167" i="76"/>
  <c r="L167" i="76"/>
  <c r="K168" i="76"/>
  <c r="L168" i="76"/>
  <c r="K169" i="76"/>
  <c r="L169" i="76"/>
  <c r="K170" i="76"/>
  <c r="L170" i="76"/>
  <c r="K171" i="76"/>
  <c r="L171" i="76"/>
  <c r="K172" i="76"/>
  <c r="L172" i="76"/>
  <c r="K173" i="76"/>
  <c r="L173" i="76"/>
  <c r="K174" i="76"/>
  <c r="Q54" i="76" s="1"/>
  <c r="L174" i="76"/>
  <c r="K175" i="76"/>
  <c r="L175" i="76"/>
  <c r="K176" i="76"/>
  <c r="L176" i="76"/>
  <c r="K177" i="76"/>
  <c r="L177" i="76"/>
  <c r="K178" i="76"/>
  <c r="L178" i="76"/>
  <c r="K179" i="76"/>
  <c r="L179" i="76"/>
  <c r="K180" i="76"/>
  <c r="L180" i="76"/>
  <c r="K181" i="76"/>
  <c r="L181" i="76"/>
  <c r="K182" i="76"/>
  <c r="L182" i="76"/>
  <c r="K183" i="76"/>
  <c r="L183" i="76"/>
  <c r="K184" i="76"/>
  <c r="L184" i="76"/>
  <c r="K185" i="76"/>
  <c r="L185" i="76"/>
  <c r="K186" i="76"/>
  <c r="L186" i="76"/>
  <c r="K187" i="76"/>
  <c r="L187" i="76"/>
  <c r="K188" i="76"/>
  <c r="L188" i="76"/>
  <c r="K189" i="76"/>
  <c r="L189" i="76"/>
  <c r="K190" i="76"/>
  <c r="Q55" i="76" s="1"/>
  <c r="L190" i="76"/>
  <c r="K191" i="76"/>
  <c r="L191" i="76"/>
  <c r="K192" i="76"/>
  <c r="L192" i="76"/>
  <c r="K193" i="76"/>
  <c r="Q56" i="76" s="1"/>
  <c r="L193" i="76"/>
  <c r="K194" i="76"/>
  <c r="L194" i="76"/>
  <c r="K195" i="76"/>
  <c r="Q57" i="76" s="1"/>
  <c r="L195" i="76"/>
  <c r="K196" i="76"/>
  <c r="L196" i="76"/>
  <c r="K197" i="76"/>
  <c r="Q58" i="76" s="1"/>
  <c r="L197" i="76"/>
  <c r="K198" i="76"/>
  <c r="L198" i="76"/>
  <c r="K199" i="76"/>
  <c r="L199" i="76"/>
  <c r="K200" i="76"/>
  <c r="Q59" i="76" s="1"/>
  <c r="L200" i="76"/>
  <c r="K201" i="76"/>
  <c r="L201" i="76"/>
  <c r="K202" i="76"/>
  <c r="L202" i="76"/>
  <c r="K203" i="76"/>
  <c r="Q60" i="76" s="1"/>
  <c r="L203" i="76"/>
  <c r="K204" i="76"/>
  <c r="L204" i="76"/>
  <c r="K205" i="76"/>
  <c r="L205" i="76"/>
  <c r="K206" i="76"/>
  <c r="L206" i="76"/>
  <c r="K207" i="76"/>
  <c r="L207" i="76"/>
  <c r="K208" i="76"/>
  <c r="L208" i="76"/>
  <c r="K209" i="76"/>
  <c r="L209" i="76"/>
  <c r="K210" i="76"/>
  <c r="L210" i="76"/>
  <c r="K211" i="76"/>
  <c r="L211" i="76"/>
  <c r="K212" i="76"/>
  <c r="L212" i="76"/>
  <c r="K213" i="76"/>
  <c r="L213" i="76"/>
  <c r="K214" i="76"/>
  <c r="Q62" i="76" s="1"/>
  <c r="L214" i="76"/>
  <c r="K215" i="76"/>
  <c r="L215" i="76"/>
  <c r="K216" i="76"/>
  <c r="L216" i="76"/>
  <c r="K217" i="76"/>
  <c r="Q64" i="76" s="1"/>
  <c r="L217" i="76"/>
  <c r="K218" i="76"/>
  <c r="L218" i="76"/>
  <c r="K219" i="76"/>
  <c r="L219" i="76"/>
  <c r="K220" i="76"/>
  <c r="Q65" i="76" s="1"/>
  <c r="L220" i="76"/>
  <c r="K221" i="76"/>
  <c r="L221" i="76"/>
  <c r="K222" i="76"/>
  <c r="L222" i="76"/>
  <c r="K223" i="76"/>
  <c r="Q67" i="76" s="1"/>
  <c r="L223" i="76"/>
  <c r="K224" i="76"/>
  <c r="Q68" i="76" s="1"/>
  <c r="L224" i="76"/>
  <c r="K225" i="76"/>
  <c r="L225" i="76"/>
  <c r="K226" i="76"/>
  <c r="L226" i="76"/>
  <c r="K227" i="76"/>
  <c r="L227" i="76"/>
  <c r="K228" i="76"/>
  <c r="L228" i="76"/>
  <c r="K229" i="76"/>
  <c r="L229" i="76"/>
  <c r="K230" i="76"/>
  <c r="Q69" i="76" s="1"/>
  <c r="L230" i="76"/>
  <c r="K231" i="76"/>
  <c r="L231" i="76"/>
  <c r="K232" i="76"/>
  <c r="L232" i="76"/>
  <c r="K233" i="76"/>
  <c r="L233" i="76"/>
  <c r="K234" i="76"/>
  <c r="L234" i="76"/>
  <c r="K235" i="76"/>
  <c r="L235" i="76"/>
  <c r="K236" i="76"/>
  <c r="L236" i="76"/>
  <c r="K237" i="76"/>
  <c r="L237" i="76"/>
  <c r="K238" i="76"/>
  <c r="Q70" i="76" s="1"/>
  <c r="L238" i="76"/>
  <c r="K239" i="76"/>
  <c r="L239" i="76"/>
  <c r="K240" i="76"/>
  <c r="L240" i="76"/>
  <c r="K241" i="76"/>
  <c r="L241" i="76"/>
  <c r="K242" i="76"/>
  <c r="L242" i="76"/>
  <c r="K243" i="76"/>
  <c r="L243" i="76"/>
  <c r="K244" i="76"/>
  <c r="Q71" i="76" s="1"/>
  <c r="L244" i="76"/>
  <c r="K245" i="76"/>
  <c r="L245" i="76"/>
  <c r="K246" i="76"/>
  <c r="L246" i="76"/>
  <c r="K247" i="76"/>
  <c r="Q72" i="76" s="1"/>
  <c r="L247" i="76"/>
  <c r="Q73" i="76"/>
  <c r="K248" i="76"/>
  <c r="L248" i="76"/>
  <c r="K249" i="76"/>
  <c r="L249" i="76"/>
  <c r="K250" i="76"/>
  <c r="L250" i="76"/>
  <c r="K251" i="76"/>
  <c r="L251" i="76"/>
  <c r="K252" i="76"/>
  <c r="L252" i="76"/>
  <c r="K253" i="76"/>
  <c r="L253" i="76"/>
  <c r="K254" i="76"/>
  <c r="Q74" i="76" s="1"/>
  <c r="L254" i="76"/>
  <c r="K255" i="76"/>
  <c r="L255" i="76"/>
  <c r="K256" i="76"/>
  <c r="Q75" i="76" s="1"/>
  <c r="L256" i="76"/>
  <c r="K257" i="76"/>
  <c r="L257" i="76"/>
  <c r="K258" i="76"/>
  <c r="Q76" i="76" s="1"/>
  <c r="L258" i="76"/>
  <c r="K259" i="76"/>
  <c r="L259" i="76"/>
  <c r="K260" i="76"/>
  <c r="Q77" i="76" s="1"/>
  <c r="L260" i="76"/>
  <c r="K261" i="76"/>
  <c r="L261" i="76"/>
  <c r="K262" i="76"/>
  <c r="L262" i="76"/>
  <c r="K263" i="76"/>
  <c r="Q78" i="76" s="1"/>
  <c r="L263" i="76"/>
  <c r="K264" i="76"/>
  <c r="L264" i="76"/>
  <c r="K265" i="76"/>
  <c r="L265" i="76"/>
  <c r="K266" i="76"/>
  <c r="L266" i="76"/>
  <c r="K267" i="76"/>
  <c r="Q79" i="76" s="1"/>
  <c r="L267" i="76"/>
  <c r="K268" i="76"/>
  <c r="Q81" i="76" s="1"/>
  <c r="L268" i="76"/>
  <c r="K269" i="76"/>
  <c r="Q82" i="76" s="1"/>
  <c r="L269" i="76"/>
  <c r="K270" i="76"/>
  <c r="L270" i="76"/>
  <c r="K271" i="76"/>
  <c r="L271" i="76"/>
  <c r="K272" i="76"/>
  <c r="L272" i="76"/>
  <c r="K273" i="76"/>
  <c r="L273" i="76"/>
  <c r="K274" i="76"/>
  <c r="L274" i="76"/>
  <c r="K275" i="76"/>
  <c r="L275" i="76"/>
  <c r="K276" i="76"/>
  <c r="L276" i="76"/>
  <c r="K277" i="76"/>
  <c r="L277" i="76"/>
  <c r="K278" i="76"/>
  <c r="L278" i="76"/>
  <c r="K279" i="76"/>
  <c r="L279" i="76"/>
  <c r="K280" i="76"/>
  <c r="Q83" i="76" s="1"/>
  <c r="L280" i="76"/>
  <c r="K281" i="76"/>
  <c r="L281" i="76"/>
  <c r="K282" i="76"/>
  <c r="Q84" i="76" s="1"/>
  <c r="L282" i="76"/>
  <c r="K283" i="76"/>
  <c r="L283" i="76"/>
  <c r="K284" i="76"/>
  <c r="L284" i="76"/>
  <c r="K285" i="76"/>
  <c r="L285" i="76"/>
  <c r="K286" i="76"/>
  <c r="Q85" i="76" s="1"/>
  <c r="L286" i="76"/>
  <c r="K287" i="76"/>
  <c r="L287" i="76"/>
  <c r="K288" i="76"/>
  <c r="L288" i="76"/>
  <c r="K289" i="76"/>
  <c r="L289" i="76"/>
  <c r="K290" i="76"/>
  <c r="L290" i="76"/>
  <c r="K291" i="76"/>
  <c r="L291" i="76"/>
  <c r="K292" i="76"/>
  <c r="L292" i="76"/>
  <c r="K293" i="76"/>
  <c r="Q86" i="76" s="1"/>
  <c r="L293" i="76"/>
  <c r="K294" i="76"/>
  <c r="L294" i="76"/>
  <c r="K295" i="76"/>
  <c r="L295" i="76"/>
  <c r="K296" i="76"/>
  <c r="L296" i="76"/>
  <c r="K297" i="76"/>
  <c r="L297" i="76"/>
  <c r="K298" i="76"/>
  <c r="L298" i="76"/>
  <c r="K299" i="76"/>
  <c r="L299" i="76"/>
  <c r="K300" i="76"/>
  <c r="L300" i="76"/>
  <c r="K301" i="76"/>
  <c r="L301" i="76"/>
  <c r="K302" i="76"/>
  <c r="Q87" i="76" s="1"/>
  <c r="L302" i="76"/>
  <c r="K303" i="76"/>
  <c r="L303" i="76"/>
  <c r="K304" i="76"/>
  <c r="L304" i="76"/>
  <c r="K305" i="76"/>
  <c r="Q88" i="76" s="1"/>
  <c r="L305" i="76"/>
  <c r="K306" i="76"/>
  <c r="L306" i="76"/>
  <c r="K307" i="76"/>
  <c r="L307" i="76"/>
  <c r="K308" i="76"/>
  <c r="L308" i="76"/>
  <c r="K309" i="76"/>
  <c r="L309" i="76"/>
  <c r="K310" i="76"/>
  <c r="L310" i="76"/>
  <c r="K311" i="76"/>
  <c r="L311" i="76"/>
  <c r="K312" i="76"/>
  <c r="L312" i="76"/>
  <c r="K313" i="76"/>
  <c r="L313" i="76"/>
  <c r="K314" i="76"/>
  <c r="Q89" i="76" s="1"/>
  <c r="L314" i="76"/>
  <c r="K315" i="76"/>
  <c r="L315" i="76"/>
  <c r="K316" i="76"/>
  <c r="Q90" i="76" s="1"/>
  <c r="L316" i="76"/>
  <c r="K317" i="76"/>
  <c r="L317" i="76"/>
  <c r="K318" i="76"/>
  <c r="L318" i="76"/>
  <c r="K319" i="76"/>
  <c r="L319" i="76"/>
  <c r="K320" i="76"/>
  <c r="L320" i="76"/>
  <c r="K321" i="76"/>
  <c r="Q92" i="76" s="1"/>
  <c r="L321" i="76"/>
  <c r="K322" i="76"/>
  <c r="L322" i="76"/>
  <c r="K323" i="76"/>
  <c r="Q93" i="76" s="1"/>
  <c r="L323" i="76"/>
  <c r="K324" i="76"/>
  <c r="L324" i="76"/>
  <c r="K325" i="76"/>
  <c r="Q94" i="76" s="1"/>
  <c r="L325" i="76"/>
  <c r="K326" i="76"/>
  <c r="L326" i="76"/>
  <c r="K327" i="76"/>
  <c r="L327" i="76"/>
  <c r="K328" i="76"/>
  <c r="Q95" i="76" s="1"/>
  <c r="L328" i="76"/>
  <c r="K329" i="76"/>
  <c r="L329" i="76"/>
  <c r="K330" i="76"/>
  <c r="L330" i="76"/>
  <c r="K331" i="76"/>
  <c r="L331" i="76"/>
  <c r="K332" i="76"/>
  <c r="Q96" i="76" s="1"/>
  <c r="L332" i="76"/>
  <c r="K333" i="76"/>
  <c r="Q97" i="76" s="1"/>
  <c r="L333" i="76"/>
  <c r="K334" i="76"/>
  <c r="L334" i="76"/>
  <c r="K335" i="76"/>
  <c r="L335" i="76"/>
  <c r="K336" i="76"/>
  <c r="L336" i="76"/>
  <c r="K337" i="76"/>
  <c r="L337" i="76"/>
  <c r="K338" i="76"/>
  <c r="L338" i="76"/>
  <c r="K339" i="76"/>
  <c r="Q98" i="76" s="1"/>
  <c r="L339" i="76"/>
  <c r="K340" i="76"/>
  <c r="L340" i="76"/>
  <c r="K341" i="76"/>
  <c r="L341" i="76"/>
  <c r="K342" i="76"/>
  <c r="L342" i="76"/>
  <c r="K343" i="76"/>
  <c r="L343" i="76"/>
  <c r="K344" i="76"/>
  <c r="L344" i="76"/>
  <c r="K345" i="76"/>
  <c r="L345" i="76"/>
  <c r="K346" i="76"/>
  <c r="L346" i="76"/>
  <c r="K347" i="76"/>
  <c r="L347" i="76"/>
  <c r="K348" i="76"/>
  <c r="L348" i="76"/>
  <c r="K349" i="76"/>
  <c r="L349" i="76"/>
  <c r="K350" i="76"/>
  <c r="Q99" i="76" s="1"/>
  <c r="L350" i="76"/>
  <c r="K351" i="76"/>
  <c r="L351" i="76"/>
  <c r="K352" i="76"/>
  <c r="L352" i="76"/>
  <c r="K353" i="76"/>
  <c r="L353" i="76"/>
  <c r="K354" i="76"/>
  <c r="L354" i="76"/>
  <c r="K355" i="76"/>
  <c r="L355" i="76"/>
  <c r="K356" i="76"/>
  <c r="L356" i="76"/>
  <c r="K357" i="76"/>
  <c r="Q100" i="76" s="1"/>
  <c r="L357" i="76"/>
  <c r="K358" i="76"/>
  <c r="Q101" i="76" s="1"/>
  <c r="L358" i="76"/>
  <c r="K359" i="76"/>
  <c r="Q102" i="76" s="1"/>
  <c r="L359" i="76"/>
  <c r="K360" i="76"/>
  <c r="L360" i="76"/>
  <c r="K361" i="76"/>
  <c r="L361" i="76"/>
  <c r="K362" i="76"/>
  <c r="L362" i="76"/>
  <c r="K363" i="76"/>
  <c r="L363" i="76"/>
  <c r="K364" i="76"/>
  <c r="L364" i="76"/>
  <c r="K365" i="76"/>
  <c r="Q103" i="76" s="1"/>
  <c r="L365" i="76"/>
  <c r="K366" i="76"/>
  <c r="L366" i="76"/>
  <c r="K367" i="76"/>
  <c r="L367" i="76"/>
  <c r="K368" i="76"/>
  <c r="L368" i="76"/>
  <c r="K369" i="76"/>
  <c r="L369" i="76"/>
  <c r="K370" i="76"/>
  <c r="L370" i="76"/>
  <c r="K371" i="76"/>
  <c r="L371" i="76"/>
  <c r="K372" i="76"/>
  <c r="Q104" i="76" s="1"/>
  <c r="L372" i="76"/>
  <c r="K373" i="76"/>
  <c r="L373" i="76"/>
  <c r="K374" i="76"/>
  <c r="L374" i="76"/>
  <c r="K375" i="76"/>
  <c r="L375" i="76"/>
  <c r="K376" i="76"/>
  <c r="L376" i="76"/>
  <c r="K377" i="76"/>
  <c r="L377" i="76"/>
  <c r="K378" i="76"/>
  <c r="L378" i="76"/>
  <c r="K379" i="76"/>
  <c r="Q105" i="76" s="1"/>
  <c r="L379" i="76"/>
  <c r="K380" i="76"/>
  <c r="L380" i="76"/>
  <c r="K381" i="76"/>
  <c r="L381" i="76"/>
  <c r="K382" i="76"/>
  <c r="L382" i="76"/>
  <c r="K383" i="76"/>
  <c r="Q106" i="76" s="1"/>
  <c r="L383" i="76"/>
  <c r="K384" i="76"/>
  <c r="L384" i="76"/>
  <c r="K385" i="76"/>
  <c r="Q107" i="76" s="1"/>
  <c r="L385" i="76"/>
  <c r="K386" i="76"/>
  <c r="L386" i="76"/>
  <c r="K387" i="76"/>
  <c r="L387" i="76"/>
  <c r="K388" i="76"/>
  <c r="L388" i="76"/>
  <c r="K389" i="76"/>
  <c r="L389" i="76"/>
  <c r="K390" i="76"/>
  <c r="L390" i="76"/>
  <c r="K391" i="76"/>
  <c r="L391" i="76"/>
  <c r="K392" i="76"/>
  <c r="L392" i="76"/>
  <c r="K393" i="76"/>
  <c r="L393" i="76"/>
  <c r="K394" i="76"/>
  <c r="L394" i="76"/>
  <c r="K395" i="76"/>
  <c r="L395" i="76"/>
  <c r="K396" i="76"/>
  <c r="Q108" i="76" s="1"/>
  <c r="L396" i="76"/>
  <c r="K397" i="76"/>
  <c r="L397" i="76"/>
  <c r="K398" i="76"/>
  <c r="L398" i="76"/>
  <c r="K399" i="76"/>
  <c r="Q109" i="76" s="1"/>
  <c r="L399" i="76"/>
  <c r="K400" i="76"/>
  <c r="L400" i="76"/>
  <c r="K401" i="76"/>
  <c r="L401" i="76"/>
  <c r="K402" i="76"/>
  <c r="Q110" i="76" s="1"/>
  <c r="L402" i="76"/>
  <c r="K403" i="76"/>
  <c r="L403" i="76"/>
  <c r="K404" i="76"/>
  <c r="Q111" i="76" s="1"/>
  <c r="L404" i="76"/>
  <c r="K405" i="76"/>
  <c r="L405" i="76"/>
  <c r="K406" i="76"/>
  <c r="L406" i="76"/>
  <c r="K407" i="76"/>
  <c r="L407" i="76"/>
  <c r="K408" i="76"/>
  <c r="L408" i="76"/>
  <c r="K409" i="76"/>
  <c r="L409" i="76"/>
  <c r="K410" i="76"/>
  <c r="L410" i="76"/>
  <c r="K411" i="76"/>
  <c r="L411" i="76"/>
  <c r="K412" i="76"/>
  <c r="L412" i="76"/>
  <c r="K413" i="76"/>
  <c r="Q112" i="76" s="1"/>
  <c r="L413" i="76"/>
  <c r="K414" i="76"/>
  <c r="L414" i="76"/>
  <c r="K415" i="76"/>
  <c r="L415" i="76"/>
  <c r="K416" i="76"/>
  <c r="L416" i="76"/>
  <c r="K417" i="76"/>
  <c r="L417" i="76"/>
  <c r="K418" i="76"/>
  <c r="Q113" i="76" s="1"/>
  <c r="L418" i="76"/>
  <c r="K419" i="76"/>
  <c r="L419" i="76"/>
  <c r="K420" i="76"/>
  <c r="L420" i="76"/>
  <c r="K421" i="76"/>
  <c r="Q114" i="76" s="1"/>
  <c r="L421" i="76"/>
  <c r="K422" i="76"/>
  <c r="L422" i="76"/>
  <c r="K423" i="76"/>
  <c r="L423" i="76"/>
  <c r="K424" i="76"/>
  <c r="L424" i="76"/>
  <c r="K425" i="76"/>
  <c r="Q115" i="76" s="1"/>
  <c r="L425" i="76"/>
  <c r="K426" i="76"/>
  <c r="L426" i="76"/>
  <c r="K427" i="76"/>
  <c r="L427" i="76"/>
  <c r="K428" i="76"/>
  <c r="Q116" i="76" s="1"/>
  <c r="L428" i="76"/>
  <c r="K429" i="76"/>
  <c r="L429" i="76"/>
  <c r="K430" i="76"/>
  <c r="L430" i="76"/>
  <c r="K431" i="76"/>
  <c r="L431" i="76"/>
  <c r="K432" i="76"/>
  <c r="L432" i="76"/>
  <c r="K433" i="76"/>
  <c r="L433" i="76"/>
  <c r="K434" i="76"/>
  <c r="L434" i="76"/>
  <c r="K435" i="76"/>
  <c r="L435" i="76"/>
  <c r="K436" i="76"/>
  <c r="L436" i="76"/>
  <c r="K437" i="76"/>
  <c r="L437" i="76"/>
  <c r="K438" i="76"/>
  <c r="L438" i="76"/>
  <c r="K439" i="76"/>
  <c r="L439" i="76"/>
  <c r="K440" i="76"/>
  <c r="Q117" i="76" s="1"/>
  <c r="L440" i="76"/>
  <c r="K441" i="76"/>
  <c r="L441" i="76"/>
  <c r="K442" i="76"/>
  <c r="Q118" i="76" s="1"/>
  <c r="L442" i="76"/>
  <c r="K443" i="76"/>
  <c r="L443" i="76"/>
  <c r="K444" i="76"/>
  <c r="L444" i="76"/>
  <c r="K445" i="76"/>
  <c r="L445" i="76"/>
  <c r="K446" i="76"/>
  <c r="L446" i="76"/>
  <c r="K447" i="76"/>
  <c r="L447" i="76"/>
  <c r="K448" i="76"/>
  <c r="Q119" i="76" s="1"/>
  <c r="L448" i="76"/>
  <c r="K449" i="76"/>
  <c r="L449" i="76"/>
  <c r="K450" i="76"/>
  <c r="L450" i="76"/>
  <c r="K451" i="76"/>
  <c r="Q120" i="76" s="1"/>
  <c r="L451" i="76"/>
  <c r="K452" i="76"/>
  <c r="L452" i="76"/>
  <c r="K453" i="76"/>
  <c r="L453" i="76"/>
  <c r="K454" i="76"/>
  <c r="L454" i="76"/>
  <c r="K455" i="76"/>
  <c r="L455" i="76"/>
  <c r="K456" i="76"/>
  <c r="L456" i="76"/>
  <c r="K457" i="76"/>
  <c r="L457" i="76"/>
  <c r="K458" i="76"/>
  <c r="Q121" i="76" s="1"/>
  <c r="L458" i="76"/>
  <c r="K459" i="76"/>
  <c r="L459" i="76"/>
  <c r="K460" i="76"/>
  <c r="L460" i="76"/>
  <c r="K461" i="76"/>
  <c r="L461" i="76"/>
  <c r="K462" i="76"/>
  <c r="L462" i="76"/>
  <c r="K463" i="76"/>
  <c r="L463" i="76"/>
  <c r="K464" i="76"/>
  <c r="L464" i="76"/>
  <c r="K465" i="76"/>
  <c r="L465" i="76"/>
  <c r="K466" i="76"/>
  <c r="L466" i="76"/>
  <c r="K467" i="76"/>
  <c r="Q122" i="76" s="1"/>
  <c r="L467" i="76"/>
  <c r="K468" i="76"/>
  <c r="L468" i="76"/>
  <c r="K469" i="76"/>
  <c r="L469" i="76"/>
  <c r="K470" i="76"/>
  <c r="L470" i="76"/>
  <c r="K471" i="76"/>
  <c r="L471" i="76"/>
  <c r="K472" i="76"/>
  <c r="L472" i="76"/>
  <c r="K473" i="76"/>
  <c r="L473" i="76"/>
  <c r="K474" i="76"/>
  <c r="L474" i="76"/>
  <c r="K475" i="76"/>
  <c r="L475" i="76"/>
  <c r="K476" i="76"/>
  <c r="L476" i="76"/>
  <c r="K477" i="76"/>
  <c r="Q123" i="76" s="1"/>
  <c r="L477" i="76"/>
  <c r="K478" i="76"/>
  <c r="L478" i="76"/>
  <c r="K479" i="76"/>
  <c r="L479" i="76"/>
  <c r="K480" i="76"/>
  <c r="Q124" i="76" s="1"/>
  <c r="L480" i="76"/>
  <c r="K481" i="76"/>
  <c r="L481" i="76"/>
  <c r="K482" i="76"/>
  <c r="Q125" i="76" s="1"/>
  <c r="L482" i="76"/>
  <c r="K483" i="76"/>
  <c r="L483" i="76"/>
  <c r="K484" i="76"/>
  <c r="Q126" i="76" s="1"/>
  <c r="L484" i="76"/>
  <c r="K485" i="76"/>
  <c r="L485" i="76"/>
  <c r="K486" i="76"/>
  <c r="L486" i="76"/>
  <c r="K487" i="76"/>
  <c r="L487" i="76"/>
  <c r="K488" i="76"/>
  <c r="L488" i="76"/>
  <c r="K489" i="76"/>
  <c r="L489" i="76"/>
  <c r="K490" i="76"/>
  <c r="L490" i="76"/>
  <c r="K491" i="76"/>
  <c r="L491" i="76"/>
  <c r="K492" i="76"/>
  <c r="L492" i="76"/>
  <c r="K493" i="76"/>
  <c r="L493" i="76"/>
  <c r="K494" i="76"/>
  <c r="L494" i="76"/>
  <c r="K495" i="76"/>
  <c r="L495" i="76"/>
  <c r="K496" i="76"/>
  <c r="L496" i="76"/>
  <c r="K497" i="76"/>
  <c r="L497" i="76"/>
  <c r="K498" i="76"/>
  <c r="L498" i="76"/>
  <c r="K499" i="76"/>
  <c r="L499" i="76"/>
  <c r="K500" i="76"/>
  <c r="L500" i="76"/>
  <c r="K501" i="76"/>
  <c r="L501" i="76"/>
  <c r="K502" i="76"/>
  <c r="L502" i="76"/>
  <c r="K503" i="76"/>
  <c r="L503" i="76"/>
  <c r="K504" i="76"/>
  <c r="Q127" i="76" s="1"/>
  <c r="L504" i="76"/>
  <c r="K505" i="76"/>
  <c r="L505" i="76"/>
  <c r="K506" i="76"/>
  <c r="Q128" i="76" s="1"/>
  <c r="L506" i="76"/>
  <c r="K507" i="76"/>
  <c r="L507" i="76"/>
  <c r="K508" i="76"/>
  <c r="L508" i="76"/>
  <c r="K509" i="76"/>
  <c r="L509" i="76"/>
  <c r="K510" i="76"/>
  <c r="L510" i="76"/>
  <c r="K511" i="76"/>
  <c r="L511" i="76"/>
  <c r="K512" i="76"/>
  <c r="L512" i="76"/>
  <c r="K513" i="76"/>
  <c r="Q129" i="76" s="1"/>
  <c r="L513" i="76"/>
  <c r="K514" i="76"/>
  <c r="L514" i="76"/>
  <c r="K515" i="76"/>
  <c r="Q130" i="76" s="1"/>
  <c r="L515" i="76"/>
  <c r="K516" i="76"/>
  <c r="L516" i="76"/>
  <c r="K517" i="76"/>
  <c r="L517" i="76"/>
  <c r="K518" i="76"/>
  <c r="L518" i="76"/>
  <c r="K519" i="76"/>
  <c r="L519" i="76"/>
  <c r="K520" i="76"/>
  <c r="L520" i="76"/>
  <c r="K521" i="76"/>
  <c r="L521" i="76"/>
  <c r="K522" i="76"/>
  <c r="L522" i="76"/>
  <c r="K523" i="76"/>
  <c r="L523" i="76"/>
  <c r="K524" i="76"/>
  <c r="Q131" i="76" s="1"/>
  <c r="L524" i="76"/>
  <c r="K525" i="76"/>
  <c r="L525" i="76"/>
  <c r="K526" i="76"/>
  <c r="L526" i="76"/>
  <c r="K527" i="76"/>
  <c r="L527" i="76"/>
  <c r="K528" i="76"/>
  <c r="L528" i="76"/>
  <c r="K529" i="76"/>
  <c r="L529" i="76"/>
  <c r="K530" i="76"/>
  <c r="L530" i="76"/>
  <c r="K531" i="76"/>
  <c r="L531" i="76"/>
  <c r="K532" i="76"/>
  <c r="L532" i="76"/>
  <c r="K533" i="76"/>
  <c r="Q132" i="76" s="1"/>
  <c r="L533" i="76"/>
  <c r="K534" i="76"/>
  <c r="L534" i="76"/>
  <c r="K535" i="76"/>
  <c r="L535" i="76"/>
  <c r="K536" i="76"/>
  <c r="L536" i="76"/>
  <c r="K537" i="76"/>
  <c r="L537" i="76"/>
  <c r="K538" i="76"/>
  <c r="L538" i="76"/>
  <c r="K539" i="76"/>
  <c r="L539" i="76"/>
  <c r="K540" i="76"/>
  <c r="Q133" i="76" s="1"/>
  <c r="L540" i="76"/>
  <c r="K541" i="76"/>
  <c r="L541" i="76"/>
  <c r="K542" i="76"/>
  <c r="L542" i="76"/>
  <c r="K543" i="76"/>
  <c r="L543" i="76"/>
  <c r="K544" i="76"/>
  <c r="L544" i="76"/>
  <c r="K545" i="76"/>
  <c r="L545" i="76"/>
  <c r="K546" i="76"/>
  <c r="L546" i="76"/>
  <c r="K547" i="76"/>
  <c r="L547" i="76"/>
  <c r="K548" i="76"/>
  <c r="L548" i="76"/>
  <c r="K549" i="76"/>
  <c r="L549" i="76"/>
  <c r="K550" i="76"/>
  <c r="L550" i="76"/>
  <c r="K551" i="76"/>
  <c r="L551" i="76"/>
  <c r="K552" i="76"/>
  <c r="L552" i="76"/>
  <c r="K553" i="76"/>
  <c r="L553" i="76"/>
  <c r="K554" i="76"/>
  <c r="L554" i="76"/>
  <c r="K555" i="76"/>
  <c r="L555" i="76"/>
  <c r="K556" i="76"/>
  <c r="L556" i="76"/>
  <c r="K557" i="76"/>
  <c r="L557" i="76"/>
  <c r="K558" i="76"/>
  <c r="L558" i="76"/>
  <c r="K559" i="76"/>
  <c r="Q134" i="76" s="1"/>
  <c r="L559" i="76"/>
  <c r="K560" i="76"/>
  <c r="L560" i="76"/>
  <c r="K561" i="76"/>
  <c r="L561" i="76"/>
  <c r="K562" i="76"/>
  <c r="L562" i="76"/>
  <c r="K563" i="76"/>
  <c r="Q135" i="76" s="1"/>
  <c r="L563" i="76"/>
  <c r="K564" i="76"/>
  <c r="L564" i="76"/>
  <c r="K565" i="76"/>
  <c r="L565" i="76"/>
  <c r="K566" i="76"/>
  <c r="L566" i="76"/>
  <c r="K567" i="76"/>
  <c r="L567" i="76"/>
  <c r="K568" i="76"/>
  <c r="L568" i="76"/>
  <c r="K569" i="76"/>
  <c r="L569" i="76"/>
  <c r="K570" i="76"/>
  <c r="L570" i="76"/>
  <c r="K571" i="76"/>
  <c r="L571" i="76"/>
  <c r="K572" i="76"/>
  <c r="L572" i="76"/>
  <c r="K573" i="76"/>
  <c r="L573" i="76"/>
  <c r="K574" i="76"/>
  <c r="L574" i="76"/>
  <c r="K575" i="76"/>
  <c r="L575" i="76"/>
  <c r="K576" i="76"/>
  <c r="L576" i="76"/>
  <c r="K577" i="76"/>
  <c r="L577" i="76"/>
  <c r="K578" i="76"/>
  <c r="L578" i="76"/>
  <c r="K579" i="76"/>
  <c r="L579" i="76"/>
  <c r="K580" i="76"/>
  <c r="L580" i="76"/>
  <c r="K581" i="76"/>
  <c r="L581" i="76"/>
  <c r="K582" i="76"/>
  <c r="L582" i="76"/>
  <c r="K583" i="76"/>
  <c r="L583" i="76"/>
  <c r="K584" i="76"/>
  <c r="Q136" i="76" s="1"/>
  <c r="L584" i="76"/>
  <c r="K585" i="76"/>
  <c r="L585" i="76"/>
  <c r="K586" i="76"/>
  <c r="L586" i="76"/>
  <c r="K587" i="76"/>
  <c r="L587" i="76"/>
  <c r="K588" i="76"/>
  <c r="L588" i="76"/>
  <c r="K589" i="76"/>
  <c r="L589" i="76"/>
  <c r="K590" i="76"/>
  <c r="Q137" i="76" s="1"/>
  <c r="L590" i="76"/>
  <c r="K591" i="76"/>
  <c r="L591" i="76"/>
  <c r="K592" i="76"/>
  <c r="L592" i="76"/>
  <c r="K593" i="76"/>
  <c r="L593" i="76"/>
  <c r="K594" i="76"/>
  <c r="L594" i="76"/>
  <c r="K595" i="76"/>
  <c r="L595" i="76"/>
  <c r="K596" i="76"/>
  <c r="Q138" i="76" s="1"/>
  <c r="L596" i="76"/>
  <c r="K597" i="76"/>
  <c r="L597" i="76"/>
  <c r="K598" i="76"/>
  <c r="L598" i="76"/>
  <c r="K599" i="76"/>
  <c r="L599" i="76"/>
  <c r="K600" i="76"/>
  <c r="Q139" i="76" s="1"/>
  <c r="L600" i="76"/>
  <c r="K601" i="76"/>
  <c r="L601" i="76"/>
  <c r="K602" i="76"/>
  <c r="L602" i="76"/>
  <c r="K603" i="76"/>
  <c r="L603" i="76"/>
  <c r="K604" i="76"/>
  <c r="L604" i="76"/>
  <c r="Q140" i="76"/>
  <c r="K605" i="76"/>
  <c r="L605" i="76"/>
  <c r="K606" i="76"/>
  <c r="L606" i="76"/>
  <c r="K607" i="76"/>
  <c r="L607" i="76"/>
  <c r="K608" i="76"/>
  <c r="L608" i="76"/>
  <c r="K609" i="76"/>
  <c r="L609" i="76"/>
  <c r="K610" i="76"/>
  <c r="L610" i="76"/>
  <c r="K611" i="76"/>
  <c r="Q141" i="76" s="1"/>
  <c r="L611" i="76"/>
  <c r="K612" i="76"/>
  <c r="L612" i="76"/>
  <c r="K613" i="76"/>
  <c r="L613" i="76"/>
  <c r="K614" i="76"/>
  <c r="L614" i="76"/>
  <c r="K615" i="76"/>
  <c r="L615" i="76"/>
  <c r="K616" i="76"/>
  <c r="L616" i="76"/>
  <c r="K617" i="76"/>
  <c r="Q142" i="76" s="1"/>
  <c r="L617" i="76"/>
  <c r="K618" i="76"/>
  <c r="L618" i="76"/>
  <c r="K619" i="76"/>
  <c r="Q143" i="76" s="1"/>
  <c r="L619" i="76"/>
  <c r="K620" i="76"/>
  <c r="L620" i="76"/>
  <c r="K621" i="76"/>
  <c r="L621" i="76"/>
  <c r="K622" i="76"/>
  <c r="L622" i="76"/>
  <c r="K623" i="76"/>
  <c r="L623" i="76"/>
  <c r="K624" i="76"/>
  <c r="L624" i="76"/>
  <c r="K625" i="76"/>
  <c r="L625" i="76"/>
  <c r="K626" i="76"/>
  <c r="L626" i="76"/>
  <c r="K627" i="76"/>
  <c r="Q144" i="76" s="1"/>
  <c r="L627" i="76"/>
  <c r="Q145" i="76"/>
  <c r="K628" i="76"/>
  <c r="L628" i="76"/>
  <c r="K629" i="76"/>
  <c r="L629" i="76"/>
  <c r="K630" i="76"/>
  <c r="L630" i="76"/>
  <c r="K631" i="76"/>
  <c r="Q146" i="76" s="1"/>
  <c r="L631" i="76"/>
  <c r="K632" i="76"/>
  <c r="L632" i="76"/>
  <c r="K633" i="76"/>
  <c r="L633" i="76"/>
  <c r="K634" i="76"/>
  <c r="L634" i="76"/>
  <c r="K635" i="76"/>
  <c r="L635" i="76"/>
  <c r="K636" i="76"/>
  <c r="L636" i="76"/>
  <c r="K637" i="76"/>
  <c r="L637" i="76"/>
  <c r="K638" i="76"/>
  <c r="Q147" i="76" s="1"/>
  <c r="L638" i="76"/>
  <c r="K639" i="76"/>
  <c r="L639" i="76"/>
  <c r="K640" i="76"/>
  <c r="L640" i="76"/>
  <c r="K641" i="76"/>
  <c r="Q148" i="76" s="1"/>
  <c r="L641" i="76"/>
  <c r="K642" i="76"/>
  <c r="L642" i="76"/>
  <c r="K643" i="76"/>
  <c r="L643" i="76"/>
  <c r="K644" i="76"/>
  <c r="L644" i="76"/>
  <c r="K645" i="76"/>
  <c r="Q149" i="76" s="1"/>
  <c r="L645" i="76"/>
  <c r="K646" i="76"/>
  <c r="L646" i="76"/>
  <c r="K647" i="76"/>
  <c r="L647" i="76"/>
  <c r="K648" i="76"/>
  <c r="L648" i="76"/>
  <c r="K649" i="76"/>
  <c r="L649" i="76"/>
  <c r="K650" i="76"/>
  <c r="L650" i="76"/>
  <c r="K651" i="76"/>
  <c r="L651" i="76"/>
  <c r="K652" i="76"/>
  <c r="Q150" i="76" s="1"/>
  <c r="L652" i="76"/>
  <c r="K653" i="76"/>
  <c r="L653" i="76"/>
  <c r="K654" i="76"/>
  <c r="L654" i="76"/>
  <c r="K655" i="76"/>
  <c r="L655" i="76"/>
  <c r="K656" i="76"/>
  <c r="L656" i="76"/>
  <c r="K657" i="76"/>
  <c r="Q151" i="76" s="1"/>
  <c r="L657" i="76"/>
  <c r="K658" i="76"/>
  <c r="L658" i="76"/>
  <c r="K659" i="76"/>
  <c r="L659" i="76"/>
  <c r="K660" i="76"/>
  <c r="L660" i="76"/>
  <c r="K661" i="76"/>
  <c r="L661" i="76"/>
  <c r="K662" i="76"/>
  <c r="Q152" i="76" s="1"/>
  <c r="L662" i="76"/>
  <c r="K663" i="76"/>
  <c r="L663" i="76"/>
  <c r="K664" i="76"/>
  <c r="L664" i="76"/>
  <c r="K665" i="76"/>
  <c r="L665" i="76"/>
  <c r="K666" i="76"/>
  <c r="L666" i="76"/>
  <c r="K667" i="76"/>
  <c r="L667" i="76"/>
  <c r="K668" i="76"/>
  <c r="L668" i="76"/>
  <c r="K669" i="76"/>
  <c r="L669" i="76"/>
  <c r="K670" i="76"/>
  <c r="L670" i="76"/>
  <c r="K671" i="76"/>
  <c r="L671" i="76"/>
  <c r="K672" i="76"/>
  <c r="Q153" i="76" s="1"/>
  <c r="L672" i="76"/>
  <c r="K673" i="76"/>
  <c r="L673" i="76"/>
  <c r="K674" i="76"/>
  <c r="L674" i="76"/>
  <c r="K675" i="76"/>
  <c r="L675" i="76"/>
  <c r="K676" i="76"/>
  <c r="L676" i="76"/>
  <c r="K677" i="76"/>
  <c r="L677" i="76"/>
  <c r="K678" i="76"/>
  <c r="Q154" i="76" s="1"/>
  <c r="L678" i="76"/>
  <c r="K679" i="76"/>
  <c r="L679" i="76"/>
  <c r="K680" i="76"/>
  <c r="L680" i="76"/>
  <c r="K681" i="76"/>
  <c r="L681" i="76"/>
  <c r="K682" i="76"/>
  <c r="L682" i="76"/>
  <c r="K683" i="76"/>
  <c r="L683" i="76"/>
  <c r="K684" i="76"/>
  <c r="L684" i="76"/>
  <c r="K685" i="76"/>
  <c r="L685" i="76"/>
  <c r="K686" i="76"/>
  <c r="L686" i="76"/>
  <c r="K687" i="76"/>
  <c r="L687" i="76"/>
  <c r="K688" i="76"/>
  <c r="L688" i="76"/>
  <c r="K689" i="76"/>
  <c r="L689" i="76"/>
  <c r="K690" i="76"/>
  <c r="L690" i="76"/>
  <c r="K691" i="76"/>
  <c r="L691" i="76"/>
  <c r="K692" i="76"/>
  <c r="L692" i="76"/>
  <c r="K693" i="76"/>
  <c r="L693" i="76"/>
  <c r="K694" i="76"/>
  <c r="L694" i="76"/>
  <c r="K695" i="76"/>
  <c r="L695" i="76"/>
  <c r="K696" i="76"/>
  <c r="L696" i="76"/>
  <c r="K697" i="76"/>
  <c r="L697" i="76"/>
  <c r="K698" i="76"/>
  <c r="L698" i="76"/>
  <c r="K699" i="76"/>
  <c r="L699" i="76"/>
  <c r="K700" i="76"/>
  <c r="L700" i="76"/>
  <c r="K701" i="76"/>
  <c r="L701" i="76"/>
  <c r="K702" i="76"/>
  <c r="L702" i="76"/>
  <c r="K703" i="76"/>
  <c r="L703" i="76"/>
  <c r="K704" i="76"/>
  <c r="L704" i="76"/>
  <c r="K705" i="76"/>
  <c r="L705" i="76"/>
  <c r="K706" i="76"/>
  <c r="L706" i="76"/>
  <c r="K707" i="76"/>
  <c r="Q155" i="76" s="1"/>
  <c r="L707" i="76"/>
  <c r="K708" i="76"/>
  <c r="L708" i="76"/>
  <c r="K709" i="76"/>
  <c r="Q156" i="76" s="1"/>
  <c r="L709" i="76"/>
  <c r="K710" i="76"/>
  <c r="L710" i="76"/>
  <c r="K711" i="76"/>
  <c r="L711" i="76"/>
  <c r="K712" i="76"/>
  <c r="L712" i="76"/>
  <c r="K713" i="76"/>
  <c r="Q157" i="76" s="1"/>
  <c r="L713" i="76"/>
  <c r="K714" i="76"/>
  <c r="L714" i="76"/>
  <c r="K715" i="76"/>
  <c r="Q158" i="76" s="1"/>
  <c r="L715" i="76"/>
  <c r="K716" i="76"/>
  <c r="L716" i="76"/>
  <c r="K717" i="76"/>
  <c r="L717" i="76"/>
  <c r="K718" i="76"/>
  <c r="Q159" i="76" s="1"/>
  <c r="L718" i="76"/>
  <c r="K719" i="76"/>
  <c r="L719" i="76"/>
  <c r="K720" i="76"/>
  <c r="L720" i="76"/>
  <c r="K721" i="76"/>
  <c r="L721" i="76"/>
  <c r="K722" i="76"/>
  <c r="L722" i="76"/>
  <c r="K723" i="76"/>
  <c r="L723" i="76"/>
  <c r="K724" i="76"/>
  <c r="L724" i="76"/>
  <c r="K725" i="76"/>
  <c r="L725" i="76"/>
  <c r="K726" i="76"/>
  <c r="L726" i="76"/>
  <c r="K727" i="76"/>
  <c r="Q160" i="76" s="1"/>
  <c r="L727" i="76"/>
  <c r="K728" i="76"/>
  <c r="L728" i="76"/>
  <c r="K729" i="76"/>
  <c r="L729" i="76"/>
  <c r="K730" i="76"/>
  <c r="L730" i="76"/>
  <c r="K731" i="76"/>
  <c r="L731" i="76"/>
  <c r="K732" i="76"/>
  <c r="L732" i="76"/>
  <c r="K733" i="76"/>
  <c r="L733" i="76"/>
  <c r="K734" i="76"/>
  <c r="L734" i="76"/>
  <c r="K735" i="76"/>
  <c r="L735" i="76"/>
  <c r="K736" i="76"/>
  <c r="L736" i="76"/>
  <c r="K737" i="76"/>
  <c r="L737" i="76"/>
  <c r="K738" i="76"/>
  <c r="L738" i="76"/>
  <c r="K739" i="76"/>
  <c r="L739" i="76"/>
  <c r="K740" i="76"/>
  <c r="L740" i="76"/>
  <c r="K741" i="76"/>
  <c r="L741" i="76"/>
  <c r="K742" i="76"/>
  <c r="L742" i="76"/>
  <c r="K743" i="76"/>
  <c r="L743" i="76"/>
  <c r="K744" i="76"/>
  <c r="L744" i="76"/>
  <c r="K745" i="76"/>
  <c r="L745" i="76"/>
  <c r="K746" i="76"/>
  <c r="L746" i="76"/>
  <c r="K747" i="76"/>
  <c r="Q161" i="76" s="1"/>
  <c r="L747" i="76"/>
  <c r="K748" i="76"/>
  <c r="L748" i="76"/>
  <c r="K749" i="76"/>
  <c r="L749" i="76"/>
  <c r="K750" i="76"/>
  <c r="L750" i="76"/>
  <c r="K751" i="76"/>
  <c r="L751" i="76"/>
  <c r="K752" i="76"/>
  <c r="L752" i="76"/>
  <c r="K753" i="76"/>
  <c r="L753" i="76"/>
  <c r="K754" i="76"/>
  <c r="L754" i="76"/>
  <c r="K755" i="76"/>
  <c r="L755" i="76"/>
  <c r="K756" i="76"/>
  <c r="L756" i="76"/>
  <c r="K757" i="76"/>
  <c r="L757" i="76"/>
  <c r="K758" i="76"/>
  <c r="Q162" i="76" s="1"/>
  <c r="L758" i="76"/>
  <c r="K759" i="76"/>
  <c r="L759" i="76"/>
  <c r="K760" i="76"/>
  <c r="L760" i="76"/>
  <c r="K761" i="76"/>
  <c r="Q163" i="76" s="1"/>
  <c r="L761" i="76"/>
  <c r="K762" i="76"/>
  <c r="L762" i="76"/>
  <c r="K763" i="76"/>
  <c r="Q164" i="76" s="1"/>
  <c r="L763" i="76"/>
  <c r="K764" i="76"/>
  <c r="L764" i="76"/>
  <c r="K765" i="76"/>
  <c r="L765" i="76"/>
  <c r="K766" i="76"/>
  <c r="L766" i="76"/>
  <c r="K767" i="76"/>
  <c r="L767" i="76"/>
  <c r="K768" i="76"/>
  <c r="L768" i="76"/>
  <c r="K769" i="76"/>
  <c r="L769" i="76"/>
  <c r="K770" i="76"/>
  <c r="Q165" i="76" s="1"/>
  <c r="L770" i="76"/>
  <c r="K771" i="76"/>
  <c r="L771" i="76"/>
  <c r="K772" i="76"/>
  <c r="L772" i="76"/>
  <c r="K773" i="76"/>
  <c r="L773" i="76"/>
  <c r="K774" i="76"/>
  <c r="Q166" i="76" s="1"/>
  <c r="L774" i="76"/>
  <c r="K775" i="76"/>
  <c r="L775" i="76"/>
  <c r="K776" i="76"/>
  <c r="L776" i="76"/>
  <c r="K777" i="76"/>
  <c r="Q167" i="76" s="1"/>
  <c r="L777" i="76"/>
  <c r="K778" i="76"/>
  <c r="L778" i="76"/>
  <c r="K779" i="76"/>
  <c r="L779" i="76"/>
  <c r="K780" i="76"/>
  <c r="L780" i="76"/>
  <c r="K781" i="76"/>
  <c r="L781" i="76"/>
  <c r="K782" i="76"/>
  <c r="L782" i="76"/>
  <c r="K783" i="76"/>
  <c r="L783" i="76"/>
  <c r="K784" i="76"/>
  <c r="Q168" i="76" s="1"/>
  <c r="L784" i="76"/>
  <c r="K785" i="76"/>
  <c r="L785" i="76"/>
  <c r="K786" i="76"/>
  <c r="Q169" i="76" s="1"/>
  <c r="L786" i="76"/>
  <c r="K787" i="76"/>
  <c r="L787" i="76"/>
  <c r="K788" i="76"/>
  <c r="Q170" i="76" s="1"/>
  <c r="L788" i="76"/>
  <c r="K789" i="76"/>
  <c r="L789" i="76"/>
  <c r="K790" i="76"/>
  <c r="L790" i="76"/>
  <c r="K791" i="76"/>
  <c r="Q171" i="76" s="1"/>
  <c r="L791" i="76"/>
  <c r="K792" i="76"/>
  <c r="L792" i="76"/>
  <c r="K793" i="76"/>
  <c r="Q172" i="76" s="1"/>
  <c r="L793" i="76"/>
  <c r="K794" i="76"/>
  <c r="L794" i="76"/>
  <c r="K795" i="76"/>
  <c r="L795" i="76"/>
  <c r="K796" i="76"/>
  <c r="L796" i="76"/>
  <c r="K797" i="76"/>
  <c r="Q173" i="76" s="1"/>
  <c r="L797" i="76"/>
  <c r="K798" i="76"/>
  <c r="L798" i="76"/>
  <c r="K799" i="76"/>
  <c r="L799" i="76"/>
  <c r="K800" i="76"/>
  <c r="L800" i="76"/>
  <c r="K801" i="76"/>
  <c r="L801" i="76"/>
  <c r="K802" i="76"/>
  <c r="L802" i="76"/>
  <c r="K803" i="76"/>
  <c r="L803" i="76"/>
  <c r="K804" i="76"/>
  <c r="Q174" i="76" s="1"/>
  <c r="L804" i="76"/>
  <c r="K805" i="76"/>
  <c r="L805" i="76"/>
  <c r="K806" i="76"/>
  <c r="Q175" i="76" s="1"/>
  <c r="L806" i="76"/>
  <c r="K807" i="76"/>
  <c r="L807" i="76"/>
  <c r="K808" i="76"/>
  <c r="L808" i="76"/>
  <c r="K809" i="76"/>
  <c r="L809" i="76"/>
  <c r="K810" i="76"/>
  <c r="Q176" i="76" s="1"/>
  <c r="L810" i="76"/>
  <c r="K811" i="76"/>
  <c r="L811" i="76"/>
  <c r="K812" i="76"/>
  <c r="L812" i="76"/>
  <c r="K813" i="76"/>
  <c r="L813" i="76"/>
  <c r="K814" i="76"/>
  <c r="Q177" i="76" s="1"/>
  <c r="L814" i="76"/>
  <c r="K815" i="76"/>
  <c r="L815" i="76"/>
  <c r="K816" i="76"/>
  <c r="L816" i="76"/>
  <c r="K817" i="76"/>
  <c r="L817" i="76"/>
  <c r="K818" i="76"/>
  <c r="Q178" i="76" s="1"/>
  <c r="L818" i="76"/>
  <c r="K819" i="76"/>
  <c r="L819" i="76"/>
  <c r="K820" i="76"/>
  <c r="Q179" i="76" s="1"/>
  <c r="L820" i="76"/>
  <c r="K821" i="76"/>
  <c r="L821" i="76"/>
  <c r="K822" i="76"/>
  <c r="L822" i="76"/>
  <c r="K823" i="76"/>
  <c r="Q180" i="76" s="1"/>
  <c r="L823" i="76"/>
  <c r="K824" i="76"/>
  <c r="L824" i="76"/>
  <c r="K825" i="76"/>
  <c r="L825" i="76"/>
  <c r="K826" i="76"/>
  <c r="L826" i="76"/>
  <c r="K827" i="76"/>
  <c r="L827" i="76"/>
  <c r="K828" i="76"/>
  <c r="L828" i="76"/>
  <c r="K829" i="76"/>
  <c r="Q181" i="76" s="1"/>
  <c r="L829" i="76"/>
  <c r="K830" i="76"/>
  <c r="L830" i="76"/>
  <c r="K831" i="76"/>
  <c r="L831" i="76"/>
  <c r="K832" i="76"/>
  <c r="L832" i="76"/>
  <c r="K833" i="76"/>
  <c r="Q182" i="76" s="1"/>
  <c r="L833" i="76"/>
  <c r="K834" i="76"/>
  <c r="L834" i="76"/>
  <c r="K835" i="76"/>
  <c r="L835" i="76"/>
  <c r="K836" i="76"/>
  <c r="Q183" i="76" s="1"/>
  <c r="L836" i="76"/>
  <c r="K837" i="76"/>
  <c r="L837" i="76"/>
  <c r="K838" i="76"/>
  <c r="Q184" i="76" s="1"/>
  <c r="L838" i="76"/>
  <c r="K839" i="76"/>
  <c r="L839" i="76"/>
  <c r="K840" i="76"/>
  <c r="L840" i="76"/>
  <c r="K841" i="76"/>
  <c r="L841" i="76"/>
  <c r="K842" i="76"/>
  <c r="L842" i="76"/>
  <c r="K843" i="76"/>
  <c r="L843" i="76"/>
  <c r="K844" i="76"/>
  <c r="Q185" i="76" s="1"/>
  <c r="L844" i="76"/>
  <c r="K845" i="76"/>
  <c r="L845" i="76"/>
  <c r="K846" i="76"/>
  <c r="L846" i="76"/>
  <c r="K847" i="76"/>
  <c r="Q186" i="76" s="1"/>
  <c r="L847" i="76"/>
  <c r="K848" i="76"/>
  <c r="L848" i="76"/>
  <c r="K849" i="76"/>
  <c r="Q187" i="76" s="1"/>
  <c r="L849" i="76"/>
  <c r="K850" i="76"/>
  <c r="L850" i="76"/>
  <c r="K851" i="76"/>
  <c r="L851" i="76"/>
  <c r="K852" i="76"/>
  <c r="L852" i="76"/>
  <c r="K853" i="76"/>
  <c r="L853" i="76"/>
  <c r="K854" i="76"/>
  <c r="L854" i="76"/>
  <c r="K855" i="76"/>
  <c r="L855" i="76"/>
  <c r="K856" i="76"/>
  <c r="L856" i="76"/>
  <c r="K857" i="76"/>
  <c r="L857" i="76"/>
  <c r="K858" i="76"/>
  <c r="L858" i="76"/>
  <c r="K859" i="76"/>
  <c r="L859" i="76"/>
  <c r="K860" i="76"/>
  <c r="Q188" i="76" s="1"/>
  <c r="L860" i="76"/>
  <c r="K861" i="76"/>
  <c r="L861" i="76"/>
  <c r="K862" i="76"/>
  <c r="L862" i="76"/>
  <c r="K863" i="76"/>
  <c r="L863" i="76"/>
  <c r="K864" i="76"/>
  <c r="L864" i="76"/>
  <c r="K865" i="76"/>
  <c r="L865" i="76"/>
  <c r="K866" i="76"/>
  <c r="L866" i="76"/>
  <c r="K867" i="76"/>
  <c r="L867" i="76"/>
  <c r="K868" i="76"/>
  <c r="Q189" i="76" s="1"/>
  <c r="L868" i="76"/>
  <c r="K869" i="76"/>
  <c r="L869" i="76"/>
  <c r="K870" i="76"/>
  <c r="L870" i="76"/>
  <c r="K871" i="76"/>
  <c r="L871" i="76"/>
  <c r="K872" i="76"/>
  <c r="L872" i="76"/>
  <c r="K873" i="76"/>
  <c r="Q190" i="76" s="1"/>
  <c r="L873" i="76"/>
  <c r="K874" i="76"/>
  <c r="L874" i="76"/>
  <c r="K875" i="76"/>
  <c r="L875" i="76"/>
  <c r="K876" i="76"/>
  <c r="L876" i="76"/>
  <c r="K877" i="76"/>
  <c r="L877" i="76"/>
  <c r="K878" i="76"/>
  <c r="L878" i="76"/>
  <c r="K879" i="76"/>
  <c r="L879" i="76"/>
  <c r="K880" i="76"/>
  <c r="L880" i="76"/>
  <c r="K881" i="76"/>
  <c r="L881" i="76"/>
  <c r="K882" i="76"/>
  <c r="L882" i="76"/>
  <c r="K883" i="76"/>
  <c r="L883" i="76"/>
  <c r="K884" i="76"/>
  <c r="L884" i="76"/>
  <c r="K885" i="76"/>
  <c r="Q191" i="76" s="1"/>
  <c r="L885" i="76"/>
  <c r="K886" i="76"/>
  <c r="L886" i="76"/>
  <c r="K887" i="76"/>
  <c r="Q192" i="76" s="1"/>
  <c r="L887" i="76"/>
  <c r="K888" i="76"/>
  <c r="L888" i="76"/>
  <c r="K889" i="76"/>
  <c r="Q193" i="76" s="1"/>
  <c r="L889" i="76"/>
  <c r="K890" i="76"/>
  <c r="L890" i="76"/>
  <c r="K891" i="76"/>
  <c r="Q194" i="76" s="1"/>
  <c r="L891" i="76"/>
  <c r="K892" i="76"/>
  <c r="L892" i="76"/>
  <c r="K893" i="76"/>
  <c r="Q195" i="76" s="1"/>
  <c r="L893" i="76"/>
  <c r="K894" i="76"/>
  <c r="L894" i="76"/>
  <c r="K895" i="76"/>
  <c r="L895" i="76"/>
  <c r="K896" i="76"/>
  <c r="L896" i="76"/>
  <c r="K897" i="76"/>
  <c r="L897" i="76"/>
  <c r="K898" i="76"/>
  <c r="Q196" i="76" s="1"/>
  <c r="L898" i="76"/>
  <c r="K899" i="76"/>
  <c r="L899" i="76"/>
  <c r="K900" i="76"/>
  <c r="L900" i="76"/>
  <c r="K901" i="76"/>
  <c r="L901" i="76"/>
  <c r="K902" i="76"/>
  <c r="L902" i="76"/>
  <c r="K903" i="76"/>
  <c r="L903" i="76"/>
  <c r="K904" i="76"/>
  <c r="L904" i="76"/>
  <c r="K905" i="76"/>
  <c r="L905" i="76"/>
  <c r="K906" i="76"/>
  <c r="L906" i="76"/>
  <c r="K907" i="76"/>
  <c r="L907" i="76"/>
  <c r="K908" i="76"/>
  <c r="L908" i="76"/>
  <c r="K909" i="76"/>
  <c r="L909" i="76"/>
  <c r="K910" i="76"/>
  <c r="L910" i="76"/>
  <c r="K911" i="76"/>
  <c r="L911" i="76"/>
  <c r="K912" i="76"/>
  <c r="L912" i="76"/>
  <c r="K913" i="76"/>
  <c r="L913" i="76"/>
  <c r="K914" i="76"/>
  <c r="L914" i="76"/>
  <c r="K915" i="76"/>
  <c r="L915" i="76"/>
  <c r="K916" i="76"/>
  <c r="Q197" i="76" s="1"/>
  <c r="L916" i="76"/>
  <c r="K917" i="76"/>
  <c r="L917" i="76"/>
  <c r="K918" i="76"/>
  <c r="Q198" i="76" s="1"/>
  <c r="L918" i="76"/>
  <c r="K919" i="76"/>
  <c r="L919" i="76"/>
  <c r="K920" i="76"/>
  <c r="Q199" i="76" s="1"/>
  <c r="L920" i="76"/>
  <c r="K921" i="76"/>
  <c r="L921" i="76"/>
  <c r="K922" i="76"/>
  <c r="L922" i="76"/>
  <c r="K923" i="76"/>
  <c r="L923" i="76"/>
  <c r="K924" i="76"/>
  <c r="Q200" i="76" s="1"/>
  <c r="L924" i="76"/>
  <c r="K925" i="76"/>
  <c r="L925" i="76"/>
  <c r="K926" i="76"/>
  <c r="L926" i="76"/>
  <c r="K927" i="76"/>
  <c r="Q201" i="76" s="1"/>
  <c r="L927" i="76"/>
  <c r="K928" i="76"/>
  <c r="L928" i="76"/>
  <c r="K929" i="76"/>
  <c r="Q202" i="76" s="1"/>
  <c r="L929" i="76"/>
  <c r="K930" i="76"/>
  <c r="L930" i="76"/>
  <c r="K931" i="76"/>
  <c r="L931" i="76"/>
  <c r="K932" i="76"/>
  <c r="Q203" i="76" s="1"/>
  <c r="L932" i="76"/>
  <c r="K933" i="76"/>
  <c r="L933" i="76"/>
  <c r="K934" i="76"/>
  <c r="Q204" i="76" s="1"/>
  <c r="L934" i="76"/>
  <c r="K935" i="76"/>
  <c r="L935" i="76"/>
  <c r="K936" i="76"/>
  <c r="Q205" i="76" s="1"/>
  <c r="L936" i="76"/>
  <c r="K937" i="76"/>
  <c r="L937" i="76"/>
  <c r="K938" i="76"/>
  <c r="L938" i="76"/>
  <c r="K939" i="76"/>
  <c r="L939" i="76"/>
  <c r="K940" i="76"/>
  <c r="L940" i="76"/>
  <c r="K941" i="76"/>
  <c r="L941" i="76"/>
  <c r="K942" i="76"/>
  <c r="L942" i="76"/>
  <c r="K943" i="76"/>
  <c r="L943" i="76"/>
  <c r="K944" i="76"/>
  <c r="Q206" i="76" s="1"/>
  <c r="L944" i="76"/>
  <c r="K945" i="76"/>
  <c r="L945" i="76"/>
  <c r="K946" i="76"/>
  <c r="Q207" i="76" s="1"/>
  <c r="L946" i="76"/>
  <c r="K947" i="76"/>
  <c r="L947" i="76"/>
  <c r="K948" i="76"/>
  <c r="L948" i="76"/>
  <c r="K949" i="76"/>
  <c r="L949" i="76"/>
  <c r="K950" i="76"/>
  <c r="Q208" i="76" s="1"/>
  <c r="L950" i="76"/>
  <c r="K951" i="76"/>
  <c r="L951" i="76"/>
  <c r="K952" i="76"/>
  <c r="L952" i="76"/>
  <c r="K953" i="76"/>
  <c r="L953" i="76"/>
  <c r="K954" i="76"/>
  <c r="Q209" i="76" s="1"/>
  <c r="L954" i="76"/>
  <c r="K955" i="76"/>
  <c r="L955" i="76"/>
  <c r="K956" i="76"/>
  <c r="L956" i="76"/>
  <c r="K957" i="76"/>
  <c r="L957" i="76"/>
  <c r="K958" i="76"/>
  <c r="L958" i="76"/>
  <c r="K959" i="76"/>
  <c r="L959" i="76"/>
  <c r="K960" i="76"/>
  <c r="L960" i="76"/>
  <c r="K961" i="76"/>
  <c r="Q210" i="76" s="1"/>
  <c r="L961" i="76"/>
  <c r="K962" i="76"/>
  <c r="L962" i="76"/>
  <c r="K963" i="76"/>
  <c r="L963" i="76"/>
  <c r="K964" i="76"/>
  <c r="L964" i="76"/>
  <c r="K965" i="76"/>
  <c r="L965" i="76"/>
  <c r="K966" i="76"/>
  <c r="L966" i="76"/>
  <c r="K967" i="76"/>
  <c r="L967" i="76"/>
  <c r="K968" i="76"/>
  <c r="L968" i="76"/>
  <c r="K969" i="76"/>
  <c r="L969" i="76"/>
  <c r="K970" i="76"/>
  <c r="L970" i="76"/>
  <c r="K971" i="76"/>
  <c r="Q211" i="76" s="1"/>
  <c r="L971" i="76"/>
  <c r="K972" i="76"/>
  <c r="L972" i="76"/>
  <c r="K973" i="76"/>
  <c r="L973" i="76"/>
  <c r="K974" i="76"/>
  <c r="L974" i="76"/>
  <c r="K975" i="76"/>
  <c r="L975" i="76"/>
  <c r="K976" i="76"/>
  <c r="Q212" i="76" s="1"/>
  <c r="L976" i="76"/>
  <c r="K977" i="76"/>
  <c r="L977" i="76"/>
  <c r="K978" i="76"/>
  <c r="L978" i="76"/>
  <c r="K979" i="76"/>
  <c r="L979" i="76"/>
  <c r="K980" i="76"/>
  <c r="L980" i="76"/>
  <c r="K981" i="76"/>
  <c r="L981" i="76"/>
  <c r="K982" i="76"/>
  <c r="L982" i="76"/>
  <c r="K983" i="76"/>
  <c r="L983" i="76"/>
  <c r="K984" i="76"/>
  <c r="L984" i="76"/>
  <c r="K985" i="76"/>
  <c r="L985" i="76"/>
  <c r="K986" i="76"/>
  <c r="L986" i="76"/>
  <c r="K987" i="76"/>
  <c r="L987" i="76"/>
  <c r="K988" i="76"/>
  <c r="L988" i="76"/>
  <c r="K989" i="76"/>
  <c r="L989" i="76"/>
  <c r="K990" i="76"/>
  <c r="L990" i="76"/>
  <c r="K991" i="76"/>
  <c r="L991" i="76"/>
  <c r="K992" i="76"/>
  <c r="L992" i="76"/>
  <c r="K993" i="76"/>
  <c r="L993" i="76"/>
  <c r="K994" i="76"/>
  <c r="Q213" i="76" s="1"/>
  <c r="L994" i="76"/>
  <c r="K995" i="76"/>
  <c r="L995" i="76"/>
  <c r="K996" i="76"/>
  <c r="L996" i="76"/>
  <c r="K997" i="76"/>
  <c r="L997" i="76"/>
  <c r="K998" i="76"/>
  <c r="L998" i="76"/>
  <c r="K999" i="76"/>
  <c r="L999" i="76"/>
  <c r="K1000" i="76"/>
  <c r="L1000" i="76"/>
  <c r="K1001" i="76"/>
  <c r="L1001" i="76"/>
  <c r="K1002" i="76"/>
  <c r="L1002" i="76"/>
  <c r="K1003" i="76"/>
  <c r="L1003" i="76"/>
  <c r="K1004" i="76"/>
  <c r="L1004" i="76"/>
  <c r="K1005" i="76"/>
  <c r="L1005" i="76"/>
  <c r="K1006" i="76"/>
  <c r="L1006" i="76"/>
  <c r="K1007" i="76"/>
  <c r="L1007" i="76"/>
  <c r="K1008" i="76"/>
  <c r="L1008" i="76"/>
  <c r="K1009" i="76"/>
  <c r="L1009" i="76"/>
  <c r="K1010" i="76"/>
  <c r="L1010" i="76"/>
  <c r="K1011" i="76"/>
  <c r="L1011" i="76"/>
  <c r="K1012" i="76"/>
  <c r="L1012" i="76"/>
  <c r="K1013" i="76"/>
  <c r="Q214" i="76" s="1"/>
  <c r="L1013" i="76"/>
  <c r="K1014" i="76"/>
  <c r="L1014" i="76"/>
  <c r="K1015" i="76"/>
  <c r="L1015" i="76"/>
  <c r="K1016" i="76"/>
  <c r="Q215" i="76" s="1"/>
  <c r="L1016" i="76"/>
  <c r="K1017" i="76"/>
  <c r="L1017" i="76"/>
  <c r="K1018" i="76"/>
  <c r="L1018" i="76"/>
  <c r="K1019" i="76"/>
  <c r="L1019" i="76"/>
  <c r="K1020" i="76"/>
  <c r="L1020" i="76"/>
  <c r="K1021" i="76"/>
  <c r="Q216" i="76" s="1"/>
  <c r="L1021" i="76"/>
  <c r="K1022" i="76"/>
  <c r="L1022" i="76"/>
  <c r="K1023" i="76"/>
  <c r="L1023" i="76"/>
  <c r="K1024" i="76"/>
  <c r="L1024" i="76"/>
  <c r="K1025" i="76"/>
  <c r="L1025" i="76"/>
  <c r="K1026" i="76"/>
  <c r="L1026" i="76"/>
  <c r="K1027" i="76"/>
  <c r="L1027" i="76"/>
  <c r="K1028" i="76"/>
  <c r="L1028" i="76"/>
  <c r="K1029" i="76"/>
  <c r="L1029" i="76"/>
  <c r="K1030" i="76"/>
  <c r="L1030" i="76"/>
  <c r="K1031" i="76"/>
  <c r="L1031" i="76"/>
  <c r="K1032" i="76"/>
  <c r="L1032" i="76"/>
  <c r="K1033" i="76"/>
  <c r="L1033" i="76"/>
  <c r="K1034" i="76"/>
  <c r="L1034" i="76"/>
  <c r="K1035" i="76"/>
  <c r="L1035" i="76"/>
  <c r="K1036" i="76"/>
  <c r="L1036" i="76"/>
  <c r="K1037" i="76"/>
  <c r="L1037" i="76"/>
  <c r="K1038" i="76"/>
  <c r="L1038" i="76"/>
  <c r="K1039" i="76"/>
  <c r="L1039" i="76"/>
  <c r="K1040" i="76"/>
  <c r="L1040" i="76"/>
  <c r="K1041" i="76"/>
  <c r="L1041" i="76"/>
  <c r="K1042" i="76"/>
  <c r="L1042" i="76"/>
  <c r="K1043" i="76"/>
  <c r="L1043" i="76"/>
  <c r="K1044" i="76"/>
  <c r="L1044" i="76"/>
  <c r="K1045" i="76"/>
  <c r="L1045" i="76"/>
  <c r="K1046" i="76"/>
  <c r="L1046" i="76"/>
  <c r="K1047" i="76"/>
  <c r="Q217" i="76" s="1"/>
  <c r="L1047" i="76"/>
  <c r="K1048" i="76"/>
  <c r="L1048" i="76"/>
  <c r="K1049" i="76"/>
  <c r="L1049" i="76"/>
  <c r="K1050" i="76"/>
  <c r="L1050" i="76"/>
  <c r="K1051" i="76"/>
  <c r="L1051" i="76"/>
  <c r="K1052" i="76"/>
  <c r="L1052" i="76"/>
  <c r="K1053" i="76"/>
  <c r="Q218" i="76" s="1"/>
  <c r="L1053" i="76"/>
  <c r="K1054" i="76"/>
  <c r="L1054" i="76"/>
  <c r="K1055" i="76"/>
  <c r="L1055" i="76"/>
  <c r="K1056" i="76"/>
  <c r="L1056" i="76"/>
  <c r="K1057" i="76"/>
  <c r="L1057" i="76"/>
  <c r="K1058" i="76"/>
  <c r="L1058" i="76"/>
  <c r="K1059" i="76"/>
  <c r="L1059" i="76"/>
  <c r="K1060" i="76"/>
  <c r="L1060" i="76"/>
  <c r="K1061" i="76"/>
  <c r="Q219" i="76" s="1"/>
  <c r="L1061" i="76"/>
  <c r="K1062" i="76"/>
  <c r="L1062" i="76"/>
  <c r="K1063" i="76"/>
  <c r="L1063" i="76"/>
  <c r="K1064" i="76"/>
  <c r="L1064" i="76"/>
  <c r="K1065" i="76"/>
  <c r="L1065" i="76"/>
  <c r="K1066" i="76"/>
  <c r="L1066" i="76"/>
  <c r="K1067" i="76"/>
  <c r="L1067" i="76"/>
  <c r="K1068" i="76"/>
  <c r="L1068" i="76"/>
  <c r="K1069" i="76"/>
  <c r="L1069" i="76"/>
  <c r="K1070" i="76"/>
  <c r="L1070" i="76"/>
  <c r="K1071" i="76"/>
  <c r="L1071" i="76"/>
  <c r="K1072" i="76"/>
  <c r="L1072" i="76"/>
  <c r="K1073" i="76"/>
  <c r="L1073" i="76"/>
  <c r="K1074" i="76"/>
  <c r="L1074" i="76"/>
  <c r="K1075" i="76"/>
  <c r="Q220" i="76" s="1"/>
  <c r="L1075" i="76"/>
  <c r="K1076" i="76"/>
  <c r="L1076" i="76"/>
  <c r="K1077" i="76"/>
  <c r="L1077" i="76"/>
  <c r="K1078" i="76"/>
  <c r="L1078" i="76"/>
  <c r="K1079" i="76"/>
  <c r="L1079" i="76"/>
  <c r="K1080" i="76"/>
  <c r="L1080" i="76"/>
  <c r="K1081" i="76"/>
  <c r="L1081" i="76"/>
  <c r="K1082" i="76"/>
  <c r="L1082" i="76"/>
  <c r="K1083" i="76"/>
  <c r="L1083" i="76"/>
  <c r="K1084" i="76"/>
  <c r="L1084" i="76"/>
  <c r="K1085" i="76"/>
  <c r="L1085" i="76"/>
  <c r="K1086" i="76"/>
  <c r="L1086" i="76"/>
  <c r="K1087" i="76"/>
  <c r="L1087" i="76"/>
  <c r="K1088" i="76"/>
  <c r="L1088" i="76"/>
  <c r="K1089" i="76"/>
  <c r="L1089" i="76"/>
  <c r="K1090" i="76"/>
  <c r="Q221" i="76" s="1"/>
  <c r="L1090" i="76"/>
  <c r="K1091" i="76"/>
  <c r="L1091" i="76"/>
  <c r="K1092" i="76"/>
  <c r="L1092" i="76"/>
  <c r="K1093" i="76"/>
  <c r="L1093" i="76"/>
  <c r="K1094" i="76"/>
  <c r="L1094" i="76"/>
  <c r="K1095" i="76"/>
  <c r="Q222" i="76" s="1"/>
  <c r="L1095" i="76"/>
  <c r="K1096" i="76"/>
  <c r="L1096" i="76"/>
  <c r="K1097" i="76"/>
  <c r="Q223" i="76" s="1"/>
  <c r="L1097" i="76"/>
  <c r="K1098" i="76"/>
  <c r="L1098" i="76"/>
  <c r="K1099" i="76"/>
  <c r="L1099" i="76"/>
  <c r="K1100" i="76"/>
  <c r="L1100" i="76"/>
  <c r="K1101" i="76"/>
  <c r="L1101" i="76"/>
  <c r="K1102" i="76"/>
  <c r="L1102" i="76"/>
  <c r="K1103" i="76"/>
  <c r="L1103" i="76"/>
  <c r="K1104" i="76"/>
  <c r="Q224" i="76" s="1"/>
  <c r="L1104" i="76"/>
  <c r="K1105" i="76"/>
  <c r="L1105" i="76"/>
  <c r="K1106" i="76"/>
  <c r="L1106" i="76"/>
  <c r="K1107" i="76"/>
  <c r="L1107" i="76"/>
  <c r="K1108" i="76"/>
  <c r="L1108" i="76"/>
  <c r="K1109" i="76"/>
  <c r="Q225" i="76" s="1"/>
  <c r="L1109" i="76"/>
  <c r="K1110" i="76"/>
  <c r="L1110" i="76"/>
  <c r="K1111" i="76"/>
  <c r="L1111" i="76"/>
  <c r="K1112" i="76"/>
  <c r="L1112" i="76"/>
  <c r="K1113" i="76"/>
  <c r="L1113" i="76"/>
  <c r="K1114" i="76"/>
  <c r="L1114" i="76"/>
  <c r="K1115" i="76"/>
  <c r="Q226" i="76" s="1"/>
  <c r="L1115" i="76"/>
  <c r="K1116" i="76"/>
  <c r="L1116" i="76"/>
  <c r="K1117" i="76"/>
  <c r="L1117" i="76"/>
  <c r="K1118" i="76"/>
  <c r="Q227" i="76" s="1"/>
  <c r="L1118" i="76"/>
  <c r="K1119" i="76"/>
  <c r="L1119" i="76"/>
  <c r="K1120" i="76"/>
  <c r="L1120" i="76"/>
  <c r="K1121" i="76"/>
  <c r="L1121" i="76"/>
  <c r="K1122" i="76"/>
  <c r="L1122" i="76"/>
  <c r="K1123" i="76"/>
  <c r="L1123" i="76"/>
  <c r="K1124" i="76"/>
  <c r="L1124" i="76"/>
  <c r="K1125" i="76"/>
  <c r="L1125" i="76"/>
  <c r="K1126" i="76"/>
  <c r="L1126" i="76"/>
  <c r="K1127" i="76"/>
  <c r="L1127" i="76"/>
  <c r="K1128" i="76"/>
  <c r="L1128" i="76"/>
  <c r="K1129" i="76"/>
  <c r="L1129" i="76"/>
  <c r="K1130" i="76"/>
  <c r="L1130" i="76"/>
  <c r="K1131" i="76"/>
  <c r="Q228" i="76" s="1"/>
  <c r="L1131" i="76"/>
  <c r="K1132" i="76"/>
  <c r="L1132" i="76"/>
  <c r="K1133" i="76"/>
  <c r="L1133" i="76"/>
  <c r="K1134" i="76"/>
  <c r="L1134" i="76"/>
  <c r="K1135" i="76"/>
  <c r="L1135" i="76"/>
  <c r="K1136" i="76"/>
  <c r="L1136" i="76"/>
  <c r="K1137" i="76"/>
  <c r="L1137" i="76"/>
  <c r="K1138" i="76"/>
  <c r="L1138" i="76"/>
  <c r="K1139" i="76"/>
  <c r="L1139" i="76"/>
  <c r="K1140" i="76"/>
  <c r="L1140" i="76"/>
  <c r="K1141" i="76"/>
  <c r="L1141" i="76"/>
  <c r="K1142" i="76"/>
  <c r="L1142" i="76"/>
  <c r="K1143" i="76"/>
  <c r="L1143" i="76"/>
  <c r="K1144" i="76"/>
  <c r="L1144" i="76"/>
  <c r="K1145" i="76"/>
  <c r="L1145" i="76"/>
  <c r="K1146" i="76"/>
  <c r="L1146" i="76"/>
  <c r="K1147" i="76"/>
  <c r="L1147" i="76"/>
  <c r="K1148" i="76"/>
  <c r="L1148" i="76"/>
  <c r="K1149" i="76"/>
  <c r="L1149" i="76"/>
  <c r="K1150" i="76"/>
  <c r="L1150" i="76"/>
  <c r="K1151" i="76"/>
  <c r="Q229" i="76" s="1"/>
  <c r="L1151" i="76"/>
  <c r="K1152" i="76"/>
  <c r="L1152" i="76"/>
  <c r="K1153" i="76"/>
  <c r="Q230" i="76" s="1"/>
  <c r="L1153" i="76"/>
  <c r="K1154" i="76"/>
  <c r="L1154" i="76"/>
  <c r="K1155" i="76"/>
  <c r="L1155" i="76"/>
  <c r="K1156" i="76"/>
  <c r="L1156" i="76"/>
  <c r="K1157" i="76"/>
  <c r="L1157" i="76"/>
  <c r="K1158" i="76"/>
  <c r="L1158" i="76"/>
  <c r="K1159" i="76"/>
  <c r="L1159" i="76"/>
  <c r="K1160" i="76"/>
  <c r="L1160" i="76"/>
  <c r="K1161" i="76"/>
  <c r="Q231" i="76" s="1"/>
  <c r="L1161" i="76"/>
  <c r="K1162" i="76"/>
  <c r="L1162" i="76"/>
  <c r="K1163" i="76"/>
  <c r="L1163" i="76"/>
  <c r="K1164" i="76"/>
  <c r="L1164" i="76"/>
  <c r="K1165" i="76"/>
  <c r="L1165" i="76"/>
  <c r="K1166" i="76"/>
  <c r="L1166" i="76"/>
  <c r="K1167" i="76"/>
  <c r="L1167" i="76"/>
  <c r="K1168" i="76"/>
  <c r="L1168" i="76"/>
  <c r="K1169" i="76"/>
  <c r="L1169" i="76"/>
  <c r="K1170" i="76"/>
  <c r="L1170" i="76"/>
  <c r="K1171" i="76"/>
  <c r="L1171" i="76"/>
  <c r="K1172" i="76"/>
  <c r="L1172" i="76"/>
  <c r="K1173" i="76"/>
  <c r="L1173" i="76"/>
  <c r="K1174" i="76"/>
  <c r="L1174" i="76"/>
  <c r="K1175" i="76"/>
  <c r="L1175" i="76"/>
  <c r="K1176" i="76"/>
  <c r="L1176" i="76"/>
  <c r="K1177" i="76"/>
  <c r="L1177" i="76"/>
  <c r="K1178" i="76"/>
  <c r="L1178" i="76"/>
  <c r="K1179" i="76"/>
  <c r="Q232" i="76" s="1"/>
  <c r="L1179" i="76"/>
  <c r="K1180" i="76"/>
  <c r="L1180" i="76"/>
  <c r="K1181" i="76"/>
  <c r="L1181" i="76"/>
  <c r="K1182" i="76"/>
  <c r="L1182" i="76"/>
  <c r="K1183" i="76"/>
  <c r="Q233" i="76" s="1"/>
  <c r="L1183" i="76"/>
  <c r="K1184" i="76"/>
  <c r="L1184" i="76"/>
  <c r="K1185" i="76"/>
  <c r="L1185" i="76"/>
  <c r="K1186" i="76"/>
  <c r="L1186" i="76"/>
  <c r="K1187" i="76"/>
  <c r="Q234" i="76" s="1"/>
  <c r="L1187" i="76"/>
  <c r="K1188" i="76"/>
  <c r="L1188" i="76"/>
  <c r="K1189" i="76"/>
  <c r="Q235" i="76" s="1"/>
  <c r="L1189" i="76"/>
  <c r="K1190" i="76"/>
  <c r="L1190" i="76"/>
  <c r="K1191" i="76"/>
  <c r="L1191" i="76"/>
  <c r="K1192" i="76"/>
  <c r="L1192" i="76"/>
  <c r="K1193" i="76"/>
  <c r="Q236" i="76" s="1"/>
  <c r="L1193" i="76"/>
  <c r="K1194" i="76"/>
  <c r="L1194" i="76"/>
  <c r="K1195" i="76"/>
  <c r="Q237" i="76" s="1"/>
  <c r="L1195" i="76"/>
  <c r="K1196" i="76"/>
  <c r="L1196" i="76"/>
  <c r="K1197" i="76"/>
  <c r="L1197" i="76"/>
  <c r="K1198" i="76"/>
  <c r="L1198" i="76"/>
  <c r="K1199" i="76"/>
  <c r="L1199" i="76"/>
  <c r="K1200" i="76"/>
  <c r="L1200" i="76"/>
  <c r="K1201" i="76"/>
  <c r="Q238" i="76" s="1"/>
  <c r="L1201" i="76"/>
  <c r="K1202" i="76"/>
  <c r="L1202" i="76"/>
  <c r="K1203" i="76"/>
  <c r="L1203" i="76"/>
  <c r="K1204" i="76"/>
  <c r="L1204" i="76"/>
  <c r="K1205" i="76"/>
  <c r="L1205" i="76"/>
  <c r="K1206" i="76"/>
  <c r="L1206" i="76"/>
  <c r="K1207" i="76"/>
  <c r="L1207" i="76"/>
  <c r="K1208" i="76"/>
  <c r="L1208" i="76"/>
  <c r="K1209" i="76"/>
  <c r="L1209" i="76"/>
  <c r="K1210" i="76"/>
  <c r="L1210" i="76"/>
  <c r="K1211" i="76"/>
  <c r="L1211" i="76"/>
  <c r="K1212" i="76"/>
  <c r="L1212" i="76"/>
  <c r="K1213" i="76"/>
  <c r="L1213" i="76"/>
  <c r="K1214" i="76"/>
  <c r="L1214" i="76"/>
  <c r="K1215" i="76"/>
  <c r="L1215" i="76"/>
  <c r="K1216" i="76"/>
  <c r="L1216" i="76"/>
  <c r="K1217" i="76"/>
  <c r="L1217" i="76"/>
  <c r="K1218" i="76"/>
  <c r="Q239" i="76" s="1"/>
  <c r="L1218" i="76"/>
  <c r="K1219" i="76"/>
  <c r="L1219" i="76"/>
  <c r="K1220" i="76"/>
  <c r="L1220" i="76"/>
  <c r="K1221" i="76"/>
  <c r="L1221" i="76"/>
  <c r="K1222" i="76"/>
  <c r="L1222" i="76"/>
  <c r="K1223" i="76"/>
  <c r="L1223" i="76"/>
  <c r="K1224" i="76"/>
  <c r="L1224" i="76"/>
  <c r="K1225" i="76"/>
  <c r="L1225" i="76"/>
  <c r="K1226" i="76"/>
  <c r="L1226" i="76"/>
  <c r="K1227" i="76"/>
  <c r="L1227" i="76"/>
  <c r="K1228" i="76"/>
  <c r="L1228" i="76"/>
  <c r="K1229" i="76"/>
  <c r="L1229" i="76"/>
  <c r="K1230" i="76"/>
  <c r="L1230" i="76"/>
  <c r="K1231" i="76"/>
  <c r="L1231" i="76"/>
  <c r="K1232" i="76"/>
  <c r="L1232" i="76"/>
  <c r="K1233" i="76"/>
  <c r="L1233" i="76"/>
  <c r="K1234" i="76"/>
  <c r="L1234" i="76"/>
  <c r="K1235" i="76"/>
  <c r="L1235" i="76"/>
  <c r="K1236" i="76"/>
  <c r="L1236" i="76"/>
  <c r="K1237" i="76"/>
  <c r="L1237" i="76"/>
  <c r="K1238" i="76"/>
  <c r="Q240" i="76" s="1"/>
  <c r="L1238" i="76"/>
  <c r="K1239" i="76"/>
  <c r="L1239" i="76"/>
  <c r="K1240" i="76"/>
  <c r="L1240" i="76"/>
  <c r="K1241" i="76"/>
  <c r="L1241" i="76"/>
  <c r="K1242" i="76"/>
  <c r="L1242" i="76"/>
  <c r="K1243" i="76"/>
  <c r="L1243" i="76"/>
  <c r="K1244" i="76"/>
  <c r="L1244" i="76"/>
  <c r="K1245" i="76"/>
  <c r="L1245" i="76"/>
  <c r="K1246" i="76"/>
  <c r="L1246" i="76"/>
  <c r="K1247" i="76"/>
  <c r="L1247" i="76"/>
  <c r="K1248" i="76"/>
  <c r="L1248" i="76"/>
  <c r="K1249" i="76"/>
  <c r="L1249" i="76"/>
  <c r="K1250" i="76"/>
  <c r="L1250" i="76"/>
  <c r="K1251" i="76"/>
  <c r="L1251" i="76"/>
  <c r="K1252" i="76"/>
  <c r="Q241" i="76" s="1"/>
  <c r="L1252" i="76"/>
  <c r="K1253" i="76"/>
  <c r="L1253" i="76"/>
  <c r="K1254" i="76"/>
  <c r="L1254" i="76"/>
  <c r="K1255" i="76"/>
  <c r="L1255" i="76"/>
  <c r="K1256" i="76"/>
  <c r="L1256" i="76"/>
  <c r="K1257" i="76"/>
  <c r="L1257" i="76"/>
  <c r="K1258" i="76"/>
  <c r="L1258" i="76"/>
  <c r="K1259" i="76"/>
  <c r="L1259" i="76"/>
  <c r="K1260" i="76"/>
  <c r="L1260" i="76"/>
  <c r="K1261" i="76"/>
  <c r="L1261" i="76"/>
  <c r="K1262" i="76"/>
  <c r="L1262" i="76"/>
  <c r="K1263" i="76"/>
  <c r="L1263" i="76"/>
  <c r="K1264" i="76"/>
  <c r="Q242" i="76" s="1"/>
  <c r="L1264" i="76"/>
  <c r="K1265" i="76"/>
  <c r="L1265" i="76"/>
  <c r="K1266" i="76"/>
  <c r="L1266" i="76"/>
  <c r="K1267" i="76"/>
  <c r="L1267" i="76"/>
  <c r="K1268" i="76"/>
  <c r="L1268" i="76"/>
  <c r="K1269" i="76"/>
  <c r="L1269" i="76"/>
  <c r="K1270" i="76"/>
  <c r="L1270" i="76"/>
  <c r="K1271" i="76"/>
  <c r="L1271" i="76"/>
  <c r="K1272" i="76"/>
  <c r="Q243" i="76" s="1"/>
  <c r="L1272" i="76"/>
  <c r="K1273" i="76"/>
  <c r="L1273" i="76"/>
  <c r="K1274" i="76"/>
  <c r="L1274" i="76"/>
  <c r="K1275" i="76"/>
  <c r="L1275" i="76"/>
  <c r="K1276" i="76"/>
  <c r="L1276" i="76"/>
  <c r="K1277" i="76"/>
  <c r="L1277" i="76"/>
  <c r="K1278" i="76"/>
  <c r="L1278" i="76"/>
  <c r="K1279" i="76"/>
  <c r="L1279" i="76"/>
  <c r="K1280" i="76"/>
  <c r="L1280" i="76"/>
  <c r="K1281" i="76"/>
  <c r="L1281" i="76"/>
  <c r="K1282" i="76"/>
  <c r="L1282" i="76"/>
  <c r="K1283" i="76"/>
  <c r="L1283" i="76"/>
  <c r="K1284" i="76"/>
  <c r="L1284" i="76"/>
  <c r="K1285" i="76"/>
  <c r="L1285" i="76"/>
  <c r="K1286" i="76"/>
  <c r="Q244" i="76" s="1"/>
  <c r="L1286" i="76"/>
  <c r="K1287" i="76"/>
  <c r="L1287" i="76"/>
  <c r="K1288" i="76"/>
  <c r="L1288" i="76"/>
  <c r="K1289" i="76"/>
  <c r="L1289" i="76"/>
  <c r="K1290" i="76"/>
  <c r="Q245" i="76" s="1"/>
  <c r="L1290" i="76"/>
  <c r="K1291" i="76"/>
  <c r="L1291" i="76"/>
  <c r="K1292" i="76"/>
  <c r="L1292" i="76"/>
  <c r="K1293" i="76"/>
  <c r="L1293" i="76"/>
  <c r="K1294" i="76"/>
  <c r="L1294" i="76"/>
  <c r="K1295" i="76"/>
  <c r="L1295" i="76"/>
  <c r="K1296" i="76"/>
  <c r="L1296" i="76"/>
  <c r="K1297" i="76"/>
  <c r="L1297" i="76"/>
  <c r="K1298" i="76"/>
  <c r="L1298" i="76"/>
  <c r="K1299" i="76"/>
  <c r="L1299" i="76"/>
  <c r="K1300" i="76"/>
  <c r="L1300" i="76"/>
  <c r="K1301" i="76"/>
  <c r="L1301" i="76"/>
  <c r="K1302" i="76"/>
  <c r="Q246" i="76" s="1"/>
  <c r="L1302" i="76"/>
  <c r="K1303" i="76"/>
  <c r="L1303" i="76"/>
  <c r="K1304" i="76"/>
  <c r="L1304" i="76"/>
  <c r="K1305" i="76"/>
  <c r="L1305" i="76"/>
  <c r="K1306" i="76"/>
  <c r="L1306" i="76"/>
  <c r="K1307" i="76"/>
  <c r="L1307" i="76"/>
  <c r="K1308" i="76"/>
  <c r="L1308" i="76"/>
  <c r="K1309" i="76"/>
  <c r="L1309" i="76"/>
  <c r="K1310" i="76"/>
  <c r="Q247" i="76" s="1"/>
  <c r="L1310" i="76"/>
  <c r="K1311" i="76"/>
  <c r="L1311" i="76"/>
  <c r="K1312" i="76"/>
  <c r="L1312" i="76"/>
  <c r="K1313" i="76"/>
  <c r="L1313" i="76"/>
  <c r="K1314" i="76"/>
  <c r="L1314" i="76"/>
  <c r="K1315" i="76"/>
  <c r="L1315" i="76"/>
  <c r="K1316" i="76"/>
  <c r="L1316" i="76"/>
  <c r="K1317" i="76"/>
  <c r="L1317" i="76"/>
  <c r="K1318" i="76"/>
  <c r="Q248" i="76" s="1"/>
  <c r="L1318" i="76"/>
  <c r="K1319" i="76"/>
  <c r="L1319" i="76"/>
  <c r="K1320" i="76"/>
  <c r="L1320" i="76"/>
  <c r="K1321" i="76"/>
  <c r="L1321" i="76"/>
  <c r="K1322" i="76"/>
  <c r="L1322" i="76"/>
  <c r="K1323" i="76"/>
  <c r="L1323" i="76"/>
  <c r="K1324" i="76"/>
  <c r="Q249" i="76" s="1"/>
  <c r="L1324" i="76"/>
  <c r="K1325" i="76"/>
  <c r="L1325" i="76"/>
  <c r="K1326" i="76"/>
  <c r="Q250" i="76" s="1"/>
  <c r="L1326" i="76"/>
  <c r="K1327" i="76"/>
  <c r="L1327" i="76"/>
  <c r="K1328" i="76"/>
  <c r="Q251" i="76" s="1"/>
  <c r="L1328" i="76"/>
  <c r="K1329" i="76"/>
  <c r="L1329" i="76"/>
  <c r="K1330" i="76"/>
  <c r="L1330" i="76"/>
  <c r="K1331" i="76"/>
  <c r="L1331" i="76"/>
  <c r="K1332" i="76"/>
  <c r="Q252" i="76" s="1"/>
  <c r="L1332" i="76"/>
  <c r="K1333" i="76"/>
  <c r="L1333" i="76"/>
  <c r="K1334" i="76"/>
  <c r="L1334" i="76"/>
  <c r="K1335" i="76"/>
  <c r="L1335" i="76"/>
  <c r="K1336" i="76"/>
  <c r="Q253" i="76" s="1"/>
  <c r="L1336" i="76"/>
  <c r="K1337" i="76"/>
  <c r="L1337" i="76"/>
  <c r="K1338" i="76"/>
  <c r="Q254" i="76" s="1"/>
  <c r="L1338" i="76"/>
  <c r="K1339" i="76"/>
  <c r="L1339" i="76"/>
  <c r="K1340" i="76"/>
  <c r="L1340" i="76"/>
  <c r="K1341" i="76"/>
  <c r="Q255" i="76" s="1"/>
  <c r="L1341" i="76"/>
  <c r="K1342" i="76"/>
  <c r="L1342" i="76"/>
  <c r="K1343" i="76"/>
  <c r="L1343" i="76"/>
  <c r="K1344" i="76"/>
  <c r="Q256" i="76" s="1"/>
  <c r="L1344" i="76"/>
  <c r="K1345" i="76"/>
  <c r="L1345" i="76"/>
  <c r="K1346" i="76"/>
  <c r="Q257" i="76" s="1"/>
  <c r="L1346" i="76"/>
  <c r="K1347" i="76"/>
  <c r="L1347" i="76"/>
  <c r="K1348" i="76"/>
  <c r="Q258" i="76" s="1"/>
  <c r="L1348" i="76"/>
  <c r="K1349" i="76"/>
  <c r="L1349" i="76"/>
  <c r="K1350" i="76"/>
  <c r="L1350" i="76"/>
  <c r="K1351" i="76"/>
  <c r="L1351" i="76"/>
  <c r="K1352" i="76"/>
  <c r="L1352" i="76"/>
  <c r="K1353" i="76"/>
  <c r="L1353" i="76"/>
  <c r="K1354" i="76"/>
  <c r="L1354" i="76"/>
  <c r="K1355" i="76"/>
  <c r="L1355" i="76"/>
  <c r="K1356" i="76"/>
  <c r="L1356" i="76"/>
  <c r="K1357" i="76"/>
  <c r="L1357" i="76"/>
  <c r="K1358" i="76"/>
  <c r="L1358" i="76"/>
  <c r="K1359" i="76"/>
  <c r="L1359" i="76"/>
  <c r="K1360" i="76"/>
  <c r="Q259" i="76" s="1"/>
  <c r="L1360" i="76"/>
  <c r="K1361" i="76"/>
  <c r="L1361" i="76"/>
  <c r="K1362" i="76"/>
  <c r="L1362" i="76"/>
  <c r="K1363" i="76"/>
  <c r="L1363" i="76"/>
  <c r="K1364" i="76"/>
  <c r="Q260" i="76" s="1"/>
  <c r="L1364" i="76"/>
  <c r="K1365" i="76"/>
  <c r="L1365" i="76"/>
  <c r="K1366" i="76"/>
  <c r="L1366" i="76"/>
  <c r="K1367" i="76"/>
  <c r="L1367" i="76"/>
  <c r="K1368" i="76"/>
  <c r="L1368" i="76"/>
  <c r="K1369" i="76"/>
  <c r="L1369" i="76"/>
  <c r="K1370" i="76"/>
  <c r="Q261" i="76" s="1"/>
  <c r="L1370" i="76"/>
  <c r="K1371" i="76"/>
  <c r="L1371" i="76"/>
  <c r="K1372" i="76"/>
  <c r="L1372" i="76"/>
  <c r="K1373" i="76"/>
  <c r="Q262" i="76" s="1"/>
  <c r="L1373" i="76"/>
  <c r="K1374" i="76"/>
  <c r="L1374" i="76"/>
  <c r="K1375" i="76"/>
  <c r="L1375" i="76"/>
  <c r="K1376" i="76"/>
  <c r="L1376" i="76"/>
  <c r="K1377" i="76"/>
  <c r="L1377" i="76"/>
  <c r="K1378" i="76"/>
  <c r="L1378" i="76"/>
  <c r="K1379" i="76"/>
  <c r="L1379" i="76"/>
  <c r="K1380" i="76"/>
  <c r="L1380" i="76"/>
  <c r="K1381" i="76"/>
  <c r="Q263" i="76" s="1"/>
  <c r="L1381" i="76"/>
  <c r="K1382" i="76"/>
  <c r="L1382" i="76"/>
  <c r="K1383" i="76"/>
  <c r="L1383" i="76"/>
  <c r="K1384" i="76"/>
  <c r="L1384" i="76"/>
  <c r="K1385" i="76"/>
  <c r="L1385" i="76"/>
  <c r="K1386" i="76"/>
  <c r="L1386" i="76"/>
  <c r="K1387" i="76"/>
  <c r="L1387" i="76"/>
  <c r="K1388" i="76"/>
  <c r="L1388" i="76"/>
  <c r="K1389" i="76"/>
  <c r="L1389" i="76"/>
  <c r="K1390" i="76"/>
  <c r="Q264" i="76" s="1"/>
  <c r="L1390" i="76"/>
  <c r="K1391" i="76"/>
  <c r="L1391" i="76"/>
  <c r="K1392" i="76"/>
  <c r="L1392" i="76"/>
  <c r="K1393" i="76"/>
  <c r="L1393" i="76"/>
  <c r="K1394" i="76"/>
  <c r="Q265" i="76" s="1"/>
  <c r="L1394" i="76"/>
  <c r="K1395" i="76"/>
  <c r="L1395" i="76"/>
  <c r="K1396" i="76"/>
  <c r="L1396" i="76"/>
  <c r="K1397" i="76"/>
  <c r="L1397" i="76"/>
  <c r="K1398" i="76"/>
  <c r="L1398" i="76"/>
  <c r="K1399" i="76"/>
  <c r="L1399" i="76"/>
  <c r="K1400" i="76"/>
  <c r="L1400" i="76"/>
  <c r="K1401" i="76"/>
  <c r="L1401" i="76"/>
  <c r="K1402" i="76"/>
  <c r="L1402" i="76"/>
  <c r="K1403" i="76"/>
  <c r="L1403" i="76"/>
  <c r="K1404" i="76"/>
  <c r="Q266" i="76" s="1"/>
  <c r="L1404" i="76"/>
  <c r="K1405" i="76"/>
  <c r="L1405" i="76"/>
  <c r="K1406" i="76"/>
  <c r="L1406" i="76"/>
  <c r="K1407" i="76"/>
  <c r="L1407" i="76"/>
  <c r="K1408" i="76"/>
  <c r="L1408" i="76"/>
  <c r="K1409" i="76"/>
  <c r="L1409" i="76"/>
  <c r="K1410" i="76"/>
  <c r="L1410" i="76"/>
  <c r="K1411" i="76"/>
  <c r="L1411" i="76"/>
  <c r="K1412" i="76"/>
  <c r="L1412" i="76"/>
  <c r="K1413" i="76"/>
  <c r="L1413" i="76"/>
  <c r="K1414" i="76"/>
  <c r="L1414" i="76"/>
  <c r="K1415" i="76"/>
  <c r="L1415" i="76"/>
  <c r="K1416" i="76"/>
  <c r="L1416" i="76"/>
  <c r="K1417" i="76"/>
  <c r="Q267" i="76" s="1"/>
  <c r="L1417" i="76"/>
  <c r="K1418" i="76"/>
  <c r="L1418" i="76"/>
  <c r="K1419" i="76"/>
  <c r="L1419" i="76"/>
  <c r="K1420" i="76"/>
  <c r="L1420" i="76"/>
  <c r="K1421" i="76"/>
  <c r="L1421" i="76"/>
  <c r="K1422" i="76"/>
  <c r="L1422" i="76"/>
  <c r="K1423" i="76"/>
  <c r="L1423" i="76"/>
  <c r="K1424" i="76"/>
  <c r="L1424" i="76"/>
  <c r="K1425" i="76"/>
  <c r="L1425" i="76"/>
  <c r="K1426" i="76"/>
  <c r="L1426" i="76"/>
  <c r="K1427" i="76"/>
  <c r="Q268" i="76" s="1"/>
  <c r="L1427" i="76"/>
  <c r="K1428" i="76"/>
  <c r="L1428" i="76"/>
  <c r="K1429" i="76"/>
  <c r="L1429" i="76"/>
  <c r="K1430" i="76"/>
  <c r="L1430" i="76"/>
  <c r="K1431" i="76"/>
  <c r="L1431" i="76"/>
  <c r="K1432" i="76"/>
  <c r="L1432" i="76"/>
  <c r="K1433" i="76"/>
  <c r="L1433" i="76"/>
  <c r="K1434" i="76"/>
  <c r="L1434" i="76"/>
  <c r="K1435" i="76"/>
  <c r="L1435" i="76"/>
  <c r="K1436" i="76"/>
  <c r="L1436" i="76"/>
  <c r="K1437" i="76"/>
  <c r="Q269" i="76" s="1"/>
  <c r="L1437" i="76"/>
  <c r="K1438" i="76"/>
  <c r="L1438" i="76"/>
  <c r="K1439" i="76"/>
  <c r="L1439" i="76"/>
  <c r="K1440" i="76"/>
  <c r="L1440" i="76"/>
  <c r="K1441" i="76"/>
  <c r="L1441" i="76"/>
  <c r="K1442" i="76"/>
  <c r="L1442" i="76"/>
  <c r="K1443" i="76"/>
  <c r="L1443" i="76"/>
  <c r="K1444" i="76"/>
  <c r="L1444" i="76"/>
  <c r="K1445" i="76"/>
  <c r="L1445" i="76"/>
  <c r="K1446" i="76"/>
  <c r="L1446" i="76"/>
  <c r="K1447" i="76"/>
  <c r="L1447" i="76"/>
  <c r="K1448" i="76"/>
  <c r="L1448" i="76"/>
  <c r="K1449" i="76"/>
  <c r="L1449" i="76"/>
  <c r="K1450" i="76"/>
  <c r="L1450" i="76"/>
  <c r="K1451" i="76"/>
  <c r="L1451" i="76"/>
  <c r="K1452" i="76"/>
  <c r="Q270" i="76" s="1"/>
  <c r="L1452" i="76"/>
  <c r="K1453" i="76"/>
  <c r="L1453" i="76"/>
  <c r="K1454" i="76"/>
  <c r="Q271" i="76" s="1"/>
  <c r="L1454" i="76"/>
  <c r="K1455" i="76"/>
  <c r="L1455" i="76"/>
  <c r="K1456" i="76"/>
  <c r="L1456" i="76"/>
  <c r="K1457" i="76"/>
  <c r="L1457" i="76"/>
  <c r="K1458" i="76"/>
  <c r="Q272" i="76" s="1"/>
  <c r="L1458" i="76"/>
  <c r="K1459" i="76"/>
  <c r="L1459" i="76"/>
  <c r="K1460" i="76"/>
  <c r="L1460" i="76"/>
  <c r="K1461" i="76"/>
  <c r="Q273" i="76" s="1"/>
  <c r="L1461" i="76"/>
  <c r="K1462" i="76"/>
  <c r="L1462" i="76"/>
  <c r="K1463" i="76"/>
  <c r="L1463" i="76"/>
  <c r="K1464" i="76"/>
  <c r="L1464" i="76"/>
  <c r="K1465" i="76"/>
  <c r="Q274" i="76" s="1"/>
  <c r="L1465" i="76"/>
  <c r="K1466" i="76"/>
  <c r="L1466" i="76"/>
  <c r="K1467" i="76"/>
  <c r="L1467" i="76"/>
  <c r="K1468" i="76"/>
  <c r="L1468" i="76"/>
  <c r="K1469" i="76"/>
  <c r="Q275" i="76" s="1"/>
  <c r="L1469" i="76"/>
  <c r="K1470" i="76"/>
  <c r="L1470" i="76"/>
  <c r="K1471" i="76"/>
  <c r="L1471" i="76"/>
  <c r="K1472" i="76"/>
  <c r="L1472" i="76"/>
  <c r="K1473" i="76"/>
  <c r="L1473" i="76"/>
  <c r="K1474" i="76"/>
  <c r="L1474" i="76"/>
  <c r="K1475" i="76"/>
  <c r="L1475" i="76"/>
  <c r="K1476" i="76"/>
  <c r="L1476" i="76"/>
  <c r="K1477" i="76"/>
  <c r="L1477" i="76"/>
  <c r="K1478" i="76"/>
  <c r="L1478" i="76"/>
  <c r="K1479" i="76"/>
  <c r="L1479" i="76"/>
  <c r="K1480" i="76"/>
  <c r="L1480" i="76"/>
  <c r="K1481" i="76"/>
  <c r="Q276" i="76" s="1"/>
  <c r="L1481" i="76"/>
  <c r="K1482" i="76"/>
  <c r="L1482" i="76"/>
  <c r="K1483" i="76"/>
  <c r="Q277" i="76" s="1"/>
  <c r="L1483" i="76"/>
  <c r="K1484" i="76"/>
  <c r="L1484" i="76"/>
  <c r="K1485" i="76"/>
  <c r="L1485" i="76"/>
  <c r="K1486" i="76"/>
  <c r="L1486" i="76"/>
  <c r="K1487" i="76"/>
  <c r="L1487" i="76"/>
  <c r="K1488" i="76"/>
  <c r="L1488" i="76"/>
  <c r="K1489" i="76"/>
  <c r="L1489" i="76"/>
  <c r="K1490" i="76"/>
  <c r="L1490" i="76"/>
  <c r="K1491" i="76"/>
  <c r="L1491" i="76"/>
  <c r="K1492" i="76"/>
  <c r="L1492" i="76"/>
  <c r="K1493" i="76"/>
  <c r="L1493" i="76"/>
  <c r="K1494" i="76"/>
  <c r="Q278" i="76" s="1"/>
  <c r="L1494" i="76"/>
  <c r="K1495" i="76"/>
  <c r="L1495" i="76"/>
  <c r="K1496" i="76"/>
  <c r="L1496" i="76"/>
  <c r="K1497" i="76"/>
  <c r="L1497" i="76"/>
  <c r="K1498" i="76"/>
  <c r="L1498" i="76"/>
  <c r="K1499" i="76"/>
  <c r="L1499" i="76"/>
  <c r="K1500" i="76"/>
  <c r="L1500" i="76"/>
  <c r="K1501" i="76"/>
  <c r="Q279" i="76" s="1"/>
  <c r="L1501" i="76"/>
  <c r="K1502" i="76"/>
  <c r="L1502" i="76"/>
  <c r="K1503" i="76"/>
  <c r="Q280" i="76" s="1"/>
  <c r="L1503" i="76"/>
  <c r="K1504" i="76"/>
  <c r="L1504" i="76"/>
  <c r="K1505" i="76"/>
  <c r="L1505" i="76"/>
  <c r="K1506" i="76"/>
  <c r="L1506" i="76"/>
  <c r="K1507" i="76"/>
  <c r="L1507" i="76"/>
  <c r="K1508" i="76"/>
  <c r="L1508" i="76"/>
  <c r="K1509" i="76"/>
  <c r="L1509" i="76"/>
  <c r="K1510" i="76"/>
  <c r="L1510" i="76"/>
  <c r="K1511" i="76"/>
  <c r="Q281" i="76" s="1"/>
  <c r="L1511" i="76"/>
  <c r="K1512" i="76"/>
  <c r="L1512" i="76"/>
  <c r="K1513" i="76"/>
  <c r="L1513" i="76"/>
  <c r="K1514" i="76"/>
  <c r="L1514" i="76"/>
  <c r="K1515" i="76"/>
  <c r="Q282" i="76" s="1"/>
  <c r="L1515" i="76"/>
  <c r="K1516" i="76"/>
  <c r="L1516" i="76"/>
  <c r="K1517" i="76"/>
  <c r="Q283" i="76" s="1"/>
  <c r="L1517" i="76"/>
  <c r="K1518" i="76"/>
  <c r="L1518" i="76"/>
  <c r="K1519" i="76"/>
  <c r="L1519" i="76"/>
  <c r="K1520" i="76"/>
  <c r="L1520" i="76"/>
  <c r="K1521" i="76"/>
  <c r="Q284" i="76" s="1"/>
  <c r="L1521" i="76"/>
  <c r="K1522" i="76"/>
  <c r="L1522" i="76"/>
  <c r="K1523" i="76"/>
  <c r="L1523" i="76"/>
  <c r="K1524" i="76"/>
  <c r="L1524" i="76"/>
  <c r="K1525" i="76"/>
  <c r="Q285" i="76" s="1"/>
  <c r="L1525" i="76"/>
  <c r="K1526" i="76"/>
  <c r="L1526" i="76"/>
  <c r="K1527" i="76"/>
  <c r="L1527" i="76"/>
  <c r="K1528" i="76"/>
  <c r="L1528" i="76"/>
  <c r="K1529" i="76"/>
  <c r="L1529" i="76"/>
  <c r="K1530" i="76"/>
  <c r="L1530" i="76"/>
  <c r="K1531" i="76"/>
  <c r="Q286" i="76" s="1"/>
  <c r="L1531" i="76"/>
  <c r="K1532" i="76"/>
  <c r="L1532" i="76"/>
  <c r="K1533" i="76"/>
  <c r="L1533" i="76"/>
  <c r="K1534" i="76"/>
  <c r="L1534" i="76"/>
  <c r="K1535" i="76"/>
  <c r="L1535" i="76"/>
  <c r="K1536" i="76"/>
  <c r="L1536" i="76"/>
  <c r="K1537" i="76"/>
  <c r="L1537" i="76"/>
  <c r="K1538" i="76"/>
  <c r="Q287" i="76" s="1"/>
  <c r="L1538" i="76"/>
  <c r="K1539" i="76"/>
  <c r="L1539" i="76"/>
  <c r="K1540" i="76"/>
  <c r="Q288" i="76" s="1"/>
  <c r="L1540" i="76"/>
  <c r="K1541" i="76"/>
  <c r="L1541" i="76"/>
  <c r="K1542" i="76"/>
  <c r="L1542" i="76"/>
  <c r="K1543" i="76"/>
  <c r="Q289" i="76" s="1"/>
  <c r="L1543" i="76"/>
  <c r="K1544" i="76"/>
  <c r="L1544" i="76"/>
  <c r="K1545" i="76"/>
  <c r="L1545" i="76"/>
  <c r="K1546" i="76"/>
  <c r="L1546" i="76"/>
  <c r="K1547" i="76"/>
  <c r="L1547" i="76"/>
  <c r="K1548" i="76"/>
  <c r="L1548" i="76"/>
  <c r="K1549" i="76"/>
  <c r="L1549" i="76"/>
  <c r="K1550" i="76"/>
  <c r="Q290" i="76" s="1"/>
  <c r="L1550" i="76"/>
  <c r="K1551" i="76"/>
  <c r="L1551" i="76"/>
  <c r="K1552" i="76"/>
  <c r="L1552" i="76"/>
  <c r="K1553" i="76"/>
  <c r="L1553" i="76"/>
  <c r="K1554" i="76"/>
  <c r="L1554" i="76"/>
  <c r="K1555" i="76"/>
  <c r="L1555" i="76"/>
  <c r="K1556" i="76"/>
  <c r="L1556" i="76"/>
  <c r="K1557" i="76"/>
  <c r="Q291" i="76" s="1"/>
  <c r="L1557" i="76"/>
  <c r="K1558" i="76"/>
  <c r="L1558" i="76"/>
  <c r="K1559" i="76"/>
  <c r="Q292" i="76" s="1"/>
  <c r="L1559" i="76"/>
  <c r="K1560" i="76"/>
  <c r="L1560" i="76"/>
  <c r="K1561" i="76"/>
  <c r="L1561" i="76"/>
  <c r="K1562" i="76"/>
  <c r="L1562" i="76"/>
  <c r="K1563" i="76"/>
  <c r="L1563" i="76"/>
  <c r="K1564" i="76"/>
  <c r="L1564" i="76"/>
  <c r="K1565" i="76"/>
  <c r="Q293" i="76" s="1"/>
  <c r="L1565" i="76"/>
  <c r="K1566" i="76"/>
  <c r="L1566" i="76"/>
  <c r="K1567" i="76"/>
  <c r="L1567" i="76"/>
  <c r="K1568" i="76"/>
  <c r="L1568" i="76"/>
  <c r="K1569" i="76"/>
  <c r="L1569" i="76"/>
  <c r="K1570" i="76"/>
  <c r="L1570" i="76"/>
  <c r="K1571" i="76"/>
  <c r="L1571" i="76"/>
  <c r="K1572" i="76"/>
  <c r="L1572" i="76"/>
  <c r="K1573" i="76"/>
  <c r="Q294" i="76" s="1"/>
  <c r="L1573" i="76"/>
  <c r="K1574" i="76"/>
  <c r="L1574" i="76"/>
  <c r="K1575" i="76"/>
  <c r="L1575" i="76"/>
  <c r="K1576" i="76"/>
  <c r="Q295" i="76" s="1"/>
  <c r="L1576" i="76"/>
  <c r="K1577" i="76"/>
  <c r="L1577" i="76"/>
  <c r="K1578" i="76"/>
  <c r="L1578" i="76"/>
  <c r="K1579" i="76"/>
  <c r="L1579" i="76"/>
  <c r="K1580" i="76"/>
  <c r="L1580" i="76"/>
  <c r="K1581" i="76"/>
  <c r="L1581" i="76"/>
  <c r="K1582" i="76"/>
  <c r="L1582" i="76"/>
  <c r="K1583" i="76"/>
  <c r="L1583" i="76"/>
  <c r="K1584" i="76"/>
  <c r="L1584" i="76"/>
  <c r="K1585" i="76"/>
  <c r="Q296" i="76" s="1"/>
  <c r="L1585" i="76"/>
  <c r="K1586" i="76"/>
  <c r="L1586" i="76"/>
  <c r="K1587" i="76"/>
  <c r="Q297" i="76" s="1"/>
  <c r="L1587" i="76"/>
  <c r="K1588" i="76"/>
  <c r="L1588" i="76"/>
  <c r="K1589" i="76"/>
  <c r="L1589" i="76"/>
  <c r="K1590" i="76"/>
  <c r="L1590" i="76"/>
  <c r="K1591" i="76"/>
  <c r="Q298" i="76" s="1"/>
  <c r="L1591" i="76"/>
  <c r="K1592" i="76"/>
  <c r="L1592" i="76"/>
  <c r="K1593" i="76"/>
  <c r="L1593" i="76"/>
  <c r="K1594" i="76"/>
  <c r="L1594" i="76"/>
  <c r="K1595" i="76"/>
  <c r="Q299" i="76" s="1"/>
  <c r="L1595" i="76"/>
  <c r="K1596" i="76"/>
  <c r="L1596" i="76"/>
  <c r="K1597" i="76"/>
  <c r="L1597" i="76"/>
  <c r="K1598" i="76"/>
  <c r="L1598" i="76"/>
  <c r="K1599" i="76"/>
  <c r="L1599" i="76"/>
  <c r="K1600" i="76"/>
  <c r="L1600" i="76"/>
  <c r="K1601" i="76"/>
  <c r="L1601" i="76"/>
  <c r="K1602" i="76"/>
  <c r="L1602" i="76"/>
  <c r="K1603" i="76"/>
  <c r="L1603" i="76"/>
  <c r="K1604" i="76"/>
  <c r="L1604" i="76"/>
  <c r="K1605" i="76"/>
  <c r="L1605" i="76"/>
  <c r="K1606" i="76"/>
  <c r="Q300" i="76" s="1"/>
  <c r="L1606" i="76"/>
  <c r="K1607" i="76"/>
  <c r="L1607" i="76"/>
  <c r="K1608" i="76"/>
  <c r="L1608" i="76"/>
  <c r="K1609" i="76"/>
  <c r="L1609" i="76"/>
  <c r="K1610" i="76"/>
  <c r="L1610" i="76"/>
  <c r="K1611" i="76"/>
  <c r="Q301" i="76" s="1"/>
  <c r="L1611" i="76"/>
  <c r="K1612" i="76"/>
  <c r="L1612" i="76"/>
  <c r="K1613" i="76"/>
  <c r="L1613" i="76"/>
  <c r="K1614" i="76"/>
  <c r="L1614" i="76"/>
  <c r="K1615" i="76"/>
  <c r="L1615" i="76"/>
  <c r="K1616" i="76"/>
  <c r="L1616" i="76"/>
  <c r="K1617" i="76"/>
  <c r="L1617" i="76"/>
  <c r="K1618" i="76"/>
  <c r="Q302" i="76" s="1"/>
  <c r="L1618" i="76"/>
  <c r="K1619" i="76"/>
  <c r="L1619" i="76"/>
  <c r="K1620" i="76"/>
  <c r="L1620" i="76"/>
  <c r="K1621" i="76"/>
  <c r="L1621" i="76"/>
  <c r="K1622" i="76"/>
  <c r="L1622" i="76"/>
  <c r="K1623" i="76"/>
  <c r="L1623" i="76"/>
  <c r="K1624" i="76"/>
  <c r="L1624" i="76"/>
  <c r="K1625" i="76"/>
  <c r="L1625" i="76"/>
  <c r="K1626" i="76"/>
  <c r="L1626" i="76"/>
  <c r="K1627" i="76"/>
  <c r="L1627" i="76"/>
  <c r="K1628" i="76"/>
  <c r="L1628" i="76"/>
  <c r="K1629" i="76"/>
  <c r="L1629" i="76"/>
  <c r="K1630" i="76"/>
  <c r="L1630" i="76"/>
  <c r="K1631" i="76"/>
  <c r="L1631" i="76"/>
  <c r="K1632" i="76"/>
  <c r="L1632" i="76"/>
  <c r="K1633" i="76"/>
  <c r="L1633" i="76"/>
  <c r="K1634" i="76"/>
  <c r="L1634" i="76"/>
  <c r="K1635" i="76"/>
  <c r="L1635" i="76"/>
  <c r="K1636" i="76"/>
  <c r="L1636" i="76"/>
  <c r="K1637" i="76"/>
  <c r="Q303" i="76" s="1"/>
  <c r="L1637" i="76"/>
  <c r="K1638" i="76"/>
  <c r="L1638" i="76"/>
  <c r="K1639" i="76"/>
  <c r="Q304" i="76" s="1"/>
  <c r="L1639" i="76"/>
  <c r="K1640" i="76"/>
  <c r="L1640" i="76"/>
  <c r="K1641" i="76"/>
  <c r="L1641" i="76"/>
  <c r="K1642" i="76"/>
  <c r="L1642" i="76"/>
  <c r="K1643" i="76"/>
  <c r="L1643" i="76"/>
  <c r="K1644" i="76"/>
  <c r="L1644" i="76"/>
  <c r="K1645" i="76"/>
  <c r="L1645" i="76"/>
  <c r="K1646" i="76"/>
  <c r="L1646" i="76"/>
  <c r="K1647" i="76"/>
  <c r="L1647" i="76"/>
  <c r="K1648" i="76"/>
  <c r="L1648" i="76"/>
  <c r="K1649" i="76"/>
  <c r="L1649" i="76"/>
  <c r="K1650" i="76"/>
  <c r="L1650" i="76"/>
  <c r="K1651" i="76"/>
  <c r="L1651" i="76"/>
  <c r="K1652" i="76"/>
  <c r="Q305" i="76" s="1"/>
  <c r="L1652" i="76"/>
  <c r="K1653" i="76"/>
  <c r="L1653" i="76"/>
  <c r="K1654" i="76"/>
  <c r="Q306" i="76" s="1"/>
  <c r="L1654" i="76"/>
  <c r="K1655" i="76"/>
  <c r="L1655" i="76"/>
  <c r="K1656" i="76"/>
  <c r="Q307" i="76" s="1"/>
  <c r="L1656" i="76"/>
  <c r="K1657" i="76"/>
  <c r="L1657" i="76"/>
  <c r="K1658" i="76"/>
  <c r="L1658" i="76"/>
  <c r="K1659" i="76"/>
  <c r="L1659" i="76"/>
  <c r="K1660" i="76"/>
  <c r="L1660" i="76"/>
  <c r="K1661" i="76"/>
  <c r="Q308" i="76" s="1"/>
  <c r="L1661" i="76"/>
  <c r="K1662" i="76"/>
  <c r="L1662" i="76"/>
  <c r="K1663" i="76"/>
  <c r="L1663" i="76"/>
  <c r="K1664" i="76"/>
  <c r="L1664" i="76"/>
  <c r="K1665" i="76"/>
  <c r="L1665" i="76"/>
  <c r="K1666" i="76"/>
  <c r="L1666" i="76"/>
  <c r="K1667" i="76"/>
  <c r="L1667" i="76"/>
  <c r="K1668" i="76"/>
  <c r="L1668" i="76"/>
  <c r="K1669" i="76"/>
  <c r="L1669" i="76"/>
  <c r="K1670" i="76"/>
  <c r="L1670" i="76"/>
  <c r="K1671" i="76"/>
  <c r="L1671" i="76"/>
  <c r="K1672" i="76"/>
  <c r="L1672" i="76"/>
  <c r="K1673" i="76"/>
  <c r="L1673" i="76"/>
  <c r="K1674" i="76"/>
  <c r="Q309" i="76" s="1"/>
  <c r="L1674" i="76"/>
  <c r="K1675" i="76"/>
  <c r="L1675" i="76"/>
  <c r="K1676" i="76"/>
  <c r="L1676" i="76"/>
  <c r="K1677" i="76"/>
  <c r="L1677" i="76"/>
  <c r="K1678" i="76"/>
  <c r="Q310" i="76" s="1"/>
  <c r="L1678" i="76"/>
  <c r="K1679" i="76"/>
  <c r="L1679" i="76"/>
  <c r="K1680" i="76"/>
  <c r="Q311" i="76" s="1"/>
  <c r="L1680" i="76"/>
  <c r="K1681" i="76"/>
  <c r="L1681" i="76"/>
  <c r="K1682" i="76"/>
  <c r="L1682" i="76"/>
  <c r="K1683" i="76"/>
  <c r="L1683" i="76"/>
  <c r="K1684" i="76"/>
  <c r="L1684" i="76"/>
  <c r="K1685" i="76"/>
  <c r="L1685" i="76"/>
  <c r="K1686" i="76"/>
  <c r="Q312" i="76" s="1"/>
  <c r="L1686" i="76"/>
  <c r="K1687" i="76"/>
  <c r="L1687" i="76"/>
  <c r="K1688" i="76"/>
  <c r="L1688" i="76"/>
  <c r="K1689" i="76"/>
  <c r="L1689" i="76"/>
  <c r="K1690" i="76"/>
  <c r="L1690" i="76"/>
  <c r="K1691" i="76"/>
  <c r="L1691" i="76"/>
  <c r="K1692" i="76"/>
  <c r="Q313" i="76" s="1"/>
  <c r="L1692" i="76"/>
  <c r="K1693" i="76"/>
  <c r="L1693" i="76"/>
  <c r="K1694" i="76"/>
  <c r="L1694" i="76"/>
  <c r="K1695" i="76"/>
  <c r="L1695" i="76"/>
  <c r="K1696" i="76"/>
  <c r="L1696" i="76"/>
  <c r="K1697" i="76"/>
  <c r="Q314" i="76" s="1"/>
  <c r="L1697" i="76"/>
  <c r="K1698" i="76"/>
  <c r="L1698" i="76"/>
  <c r="K1699" i="76"/>
  <c r="Q315" i="76" s="1"/>
  <c r="L1699" i="76"/>
  <c r="K1700" i="76"/>
  <c r="L1700" i="76"/>
  <c r="K1701" i="76"/>
  <c r="Q316" i="76" s="1"/>
  <c r="L1701" i="76"/>
  <c r="K1702" i="76"/>
  <c r="L1702" i="76"/>
  <c r="K1703" i="76"/>
  <c r="L1703" i="76"/>
  <c r="K1704" i="76"/>
  <c r="L1704" i="76"/>
  <c r="K1705" i="76"/>
  <c r="L1705" i="76"/>
  <c r="K1706" i="76"/>
  <c r="L1706" i="76"/>
  <c r="K1707" i="76"/>
  <c r="L1707" i="76"/>
  <c r="K1708" i="76"/>
  <c r="L1708" i="76"/>
  <c r="K1709" i="76"/>
  <c r="Q317" i="76" s="1"/>
  <c r="L1709" i="76"/>
  <c r="K1710" i="76"/>
  <c r="L1710" i="76"/>
  <c r="K1711" i="76"/>
  <c r="L1711" i="76"/>
  <c r="K1712" i="76"/>
  <c r="L1712" i="76"/>
  <c r="K1713" i="76"/>
  <c r="L1713" i="76"/>
  <c r="K1714" i="76"/>
  <c r="L1714" i="76"/>
  <c r="K1715" i="76"/>
  <c r="L1715" i="76"/>
  <c r="K1716" i="76"/>
  <c r="L1716" i="76"/>
  <c r="K1717" i="76"/>
  <c r="L1717" i="76"/>
  <c r="K1718" i="76"/>
  <c r="L1718" i="76"/>
  <c r="K1719" i="76"/>
  <c r="Q318" i="76" s="1"/>
  <c r="L1719" i="76"/>
  <c r="K1720" i="76"/>
  <c r="L1720" i="76"/>
  <c r="K1721" i="76"/>
  <c r="L1721" i="76"/>
  <c r="K1722" i="76"/>
  <c r="Q319" i="76" s="1"/>
  <c r="L1722" i="76"/>
  <c r="K1723" i="76"/>
  <c r="L1723" i="76"/>
  <c r="K1724" i="76"/>
  <c r="L1724" i="76"/>
  <c r="K1725" i="76"/>
  <c r="Q320" i="76" s="1"/>
  <c r="L1725" i="76"/>
  <c r="K1726" i="76"/>
  <c r="L1726" i="76"/>
  <c r="K1727" i="76"/>
  <c r="L1727" i="76"/>
  <c r="K1728" i="76"/>
  <c r="L1728" i="76"/>
  <c r="K1729" i="76"/>
  <c r="L1729" i="76"/>
  <c r="K1730" i="76"/>
  <c r="L1730" i="76"/>
  <c r="K1731" i="76"/>
  <c r="L1731" i="76"/>
  <c r="K1732" i="76"/>
  <c r="L1732" i="76"/>
  <c r="K1733" i="76"/>
  <c r="L1733" i="76"/>
  <c r="K1734" i="76"/>
  <c r="L1734" i="76"/>
  <c r="K1735" i="76"/>
  <c r="L1735" i="76"/>
  <c r="K1736" i="76"/>
  <c r="Q321" i="76" s="1"/>
  <c r="L1736" i="76"/>
  <c r="K1737" i="76"/>
  <c r="L1737" i="76"/>
  <c r="K1738" i="76"/>
  <c r="L1738" i="76"/>
  <c r="K1739" i="76"/>
  <c r="L1739" i="76"/>
  <c r="K1740" i="76"/>
  <c r="L1740" i="76"/>
  <c r="K1741" i="76"/>
  <c r="L1741" i="76"/>
  <c r="K1742" i="76"/>
  <c r="L1742" i="76"/>
  <c r="K1743" i="76"/>
  <c r="L1743" i="76"/>
  <c r="K1744" i="76"/>
  <c r="L1744" i="76"/>
  <c r="K1745" i="76"/>
  <c r="L1745" i="76"/>
  <c r="K1746" i="76"/>
  <c r="L1746" i="76"/>
  <c r="K1747" i="76"/>
  <c r="L1747" i="76"/>
  <c r="K1748" i="76"/>
  <c r="L1748" i="76"/>
  <c r="K1749" i="76"/>
  <c r="Q322" i="76" s="1"/>
  <c r="L1749" i="76"/>
  <c r="K1750" i="76"/>
  <c r="L1750" i="76"/>
  <c r="K1751" i="76"/>
  <c r="L1751" i="76"/>
  <c r="K1752" i="76"/>
  <c r="L1752" i="76"/>
  <c r="K1753" i="76"/>
  <c r="L1753" i="76"/>
  <c r="K1754" i="76"/>
  <c r="L1754" i="76"/>
  <c r="K1755" i="76"/>
  <c r="L1755" i="76"/>
  <c r="K1756" i="76"/>
  <c r="L1756" i="76"/>
  <c r="K1757" i="76"/>
  <c r="L1757" i="76"/>
  <c r="K1758" i="76"/>
  <c r="L1758" i="76"/>
  <c r="K1759" i="76"/>
  <c r="Q323" i="76" s="1"/>
  <c r="L1759" i="76"/>
  <c r="K1760" i="76"/>
  <c r="L1760" i="76"/>
  <c r="K1761" i="76"/>
  <c r="L1761" i="76"/>
  <c r="K1762" i="76"/>
  <c r="L1762" i="76"/>
  <c r="K1763" i="76"/>
  <c r="L1763" i="76"/>
  <c r="K1764" i="76"/>
  <c r="Q324" i="76" s="1"/>
  <c r="L1764" i="76"/>
  <c r="K1765" i="76"/>
  <c r="L1765" i="76"/>
  <c r="K1766" i="76"/>
  <c r="L1766" i="76"/>
  <c r="K1767" i="76"/>
  <c r="L1767" i="76"/>
  <c r="K1768" i="76"/>
  <c r="L1768" i="76"/>
  <c r="K1769" i="76"/>
  <c r="L1769" i="76"/>
  <c r="K1770" i="76"/>
  <c r="Q325" i="76" s="1"/>
  <c r="L1770" i="76"/>
  <c r="K1771" i="76"/>
  <c r="L1771" i="76"/>
  <c r="K1772" i="76"/>
  <c r="L1772" i="76"/>
  <c r="K1773" i="76"/>
  <c r="L1773" i="76"/>
  <c r="K1774" i="76"/>
  <c r="L1774" i="76"/>
  <c r="K1775" i="76"/>
  <c r="L1775" i="76"/>
  <c r="K1776" i="76"/>
  <c r="L1776" i="76"/>
  <c r="K1777" i="76"/>
  <c r="Q326" i="76" s="1"/>
  <c r="L1777" i="76"/>
  <c r="K1778" i="76"/>
  <c r="L1778" i="76"/>
  <c r="K1779" i="76"/>
  <c r="L1779" i="76"/>
  <c r="K1780" i="76"/>
  <c r="L1780" i="76"/>
  <c r="K1781" i="76"/>
  <c r="Q327" i="76" s="1"/>
  <c r="L1781" i="76"/>
  <c r="K1782" i="76"/>
  <c r="L1782" i="76"/>
  <c r="K1783" i="76"/>
  <c r="Q328" i="76" s="1"/>
  <c r="L1783" i="76"/>
  <c r="K1784" i="76"/>
  <c r="L1784" i="76"/>
  <c r="K1785" i="76"/>
  <c r="Q329" i="76" s="1"/>
  <c r="L1785" i="76"/>
  <c r="K1786" i="76"/>
  <c r="L1786" i="76"/>
  <c r="K1787" i="76"/>
  <c r="L1787" i="76"/>
  <c r="K1788" i="76"/>
  <c r="L1788" i="76"/>
  <c r="K1789" i="76"/>
  <c r="Q330" i="76" s="1"/>
  <c r="L1789" i="76"/>
  <c r="K1790" i="76"/>
  <c r="L1790" i="76"/>
  <c r="K1791" i="76"/>
  <c r="L1791" i="76"/>
  <c r="K1792" i="76"/>
  <c r="Q331" i="76" s="1"/>
  <c r="L1792" i="76"/>
  <c r="K1793" i="76"/>
  <c r="L1793" i="76"/>
  <c r="K1794" i="76"/>
  <c r="L1794" i="76"/>
  <c r="K1795" i="76"/>
  <c r="L1795" i="76"/>
  <c r="K1796" i="76"/>
  <c r="L1796" i="76"/>
  <c r="K1797" i="76"/>
  <c r="Q332" i="76" s="1"/>
  <c r="L1797" i="76"/>
  <c r="K1798" i="76"/>
  <c r="L1798" i="76"/>
  <c r="K1799" i="76"/>
  <c r="Q333" i="76" s="1"/>
  <c r="L1799" i="76"/>
  <c r="K1800" i="76"/>
  <c r="L1800" i="76"/>
  <c r="K1801" i="76"/>
  <c r="L1801" i="76"/>
  <c r="K1802" i="76"/>
  <c r="Q334" i="76" s="1"/>
  <c r="L1802" i="76"/>
  <c r="K1803" i="76"/>
  <c r="L1803" i="76"/>
  <c r="K1804" i="76"/>
  <c r="L1804" i="76"/>
  <c r="K1805" i="76"/>
  <c r="L1805" i="76"/>
  <c r="K1806" i="76"/>
  <c r="L1806" i="76"/>
  <c r="K1807" i="76"/>
  <c r="L1807" i="76"/>
  <c r="K1808" i="76"/>
  <c r="L1808" i="76"/>
  <c r="K1809" i="76"/>
  <c r="Q335" i="76" s="1"/>
  <c r="L1809" i="76"/>
  <c r="K1810" i="76"/>
  <c r="L1810" i="76"/>
  <c r="K1811" i="76"/>
  <c r="L1811" i="76"/>
  <c r="K1812" i="76"/>
  <c r="Q336" i="76" s="1"/>
  <c r="L1812" i="76"/>
  <c r="K1813" i="76"/>
  <c r="L1813" i="76"/>
  <c r="K1814" i="76"/>
  <c r="Q337" i="76" s="1"/>
  <c r="L1814" i="76"/>
  <c r="K1815" i="76"/>
  <c r="L1815" i="76"/>
  <c r="K1816" i="76"/>
  <c r="Q338" i="76" s="1"/>
  <c r="L1816" i="76"/>
  <c r="K1817" i="76"/>
  <c r="L1817" i="76"/>
  <c r="K1818" i="76"/>
  <c r="L1818" i="76"/>
  <c r="K1819" i="76"/>
  <c r="L1819" i="76"/>
  <c r="K1820" i="76"/>
  <c r="L1820" i="76"/>
  <c r="K1821" i="76"/>
  <c r="L1821" i="76"/>
  <c r="K1822" i="76"/>
  <c r="L1822" i="76"/>
  <c r="K1823" i="76"/>
  <c r="Q339" i="76" s="1"/>
  <c r="L1823" i="76"/>
  <c r="K1824" i="76"/>
  <c r="L1824" i="76"/>
  <c r="K1825" i="76"/>
  <c r="L1825" i="76"/>
  <c r="K1826" i="76"/>
  <c r="Q340" i="76" s="1"/>
  <c r="L1826" i="76"/>
  <c r="K1827" i="76"/>
  <c r="L1827" i="76"/>
  <c r="K1828" i="76"/>
  <c r="L1828" i="76"/>
  <c r="K1829" i="76"/>
  <c r="L1829" i="76"/>
  <c r="K1830" i="76"/>
  <c r="L1830" i="76"/>
  <c r="K1831" i="76"/>
  <c r="L1831" i="76"/>
  <c r="K1832" i="76"/>
  <c r="Q341" i="76" s="1"/>
  <c r="L1832" i="76"/>
  <c r="K1833" i="76"/>
  <c r="L1833" i="76"/>
  <c r="K1834" i="76"/>
  <c r="L1834" i="76"/>
  <c r="K1835" i="76"/>
  <c r="Q342" i="76" s="1"/>
  <c r="L1835" i="76"/>
  <c r="K1836" i="76"/>
  <c r="L1836" i="76"/>
  <c r="K1837" i="76"/>
  <c r="L1837" i="76"/>
  <c r="K1838" i="76"/>
  <c r="Q343" i="76" s="1"/>
  <c r="L1838" i="76"/>
  <c r="K1839" i="76"/>
  <c r="L1839" i="76"/>
  <c r="K1840" i="76"/>
  <c r="L1840" i="76"/>
  <c r="K1841" i="76"/>
  <c r="L1841" i="76"/>
  <c r="K1842" i="76"/>
  <c r="L1842" i="76"/>
  <c r="K1843" i="76"/>
  <c r="L1843" i="76"/>
  <c r="K1844" i="76"/>
  <c r="L1844" i="76"/>
  <c r="K1845" i="76"/>
  <c r="L1845" i="76"/>
  <c r="K1846" i="76"/>
  <c r="Q344" i="76" s="1"/>
  <c r="L1846" i="76"/>
  <c r="K1847" i="76"/>
  <c r="L1847" i="76"/>
  <c r="K1848" i="76"/>
  <c r="L1848" i="76"/>
  <c r="K1849" i="76"/>
  <c r="Q345" i="76" s="1"/>
  <c r="L1849" i="76"/>
  <c r="K1850" i="76"/>
  <c r="L1850" i="76"/>
  <c r="K1851" i="76"/>
  <c r="L1851" i="76"/>
  <c r="K1852" i="76"/>
  <c r="L1852" i="76"/>
  <c r="K1853" i="76"/>
  <c r="Q346" i="76" s="1"/>
  <c r="L1853" i="76"/>
  <c r="K1854" i="76"/>
  <c r="Q347" i="76" s="1"/>
  <c r="L1854" i="76"/>
  <c r="K1855" i="76"/>
  <c r="L1855" i="76"/>
  <c r="K1856" i="76"/>
  <c r="L1856" i="76"/>
  <c r="K1857" i="76"/>
  <c r="L1857" i="76"/>
  <c r="K1858" i="76"/>
  <c r="L1858" i="76"/>
  <c r="K1859" i="76"/>
  <c r="L1859" i="76"/>
  <c r="K1860" i="76"/>
  <c r="Q348" i="76" s="1"/>
  <c r="L1860" i="76"/>
  <c r="K1861" i="76"/>
  <c r="Q349" i="76" s="1"/>
  <c r="L1861" i="76"/>
  <c r="K1862" i="76"/>
  <c r="L1862" i="76"/>
  <c r="K1863" i="76"/>
  <c r="L1863" i="76"/>
  <c r="K1864" i="76"/>
  <c r="L1864" i="76"/>
  <c r="K1865" i="76"/>
  <c r="L1865" i="76"/>
  <c r="K1866" i="76"/>
  <c r="L1866" i="76"/>
  <c r="K1867" i="76"/>
  <c r="L1867" i="76"/>
  <c r="K1868" i="76"/>
  <c r="L1868" i="76"/>
  <c r="K1869" i="76"/>
  <c r="L1869" i="76"/>
  <c r="K1870" i="76"/>
  <c r="Q350" i="76" s="1"/>
  <c r="L1870" i="76"/>
  <c r="K1871" i="76"/>
  <c r="L1871" i="76"/>
  <c r="K1872" i="76"/>
  <c r="L1872" i="76"/>
  <c r="K1873" i="76"/>
  <c r="L1873" i="76"/>
  <c r="K1874" i="76"/>
  <c r="L1874" i="76"/>
  <c r="K1875" i="76"/>
  <c r="Q351" i="76" s="1"/>
  <c r="L1875" i="76"/>
  <c r="K1876" i="76"/>
  <c r="L1876" i="76"/>
  <c r="K1877" i="76"/>
  <c r="L1877" i="76"/>
  <c r="K1878" i="76"/>
  <c r="L1878" i="76"/>
  <c r="K1879" i="76"/>
  <c r="L1879" i="76"/>
  <c r="K1880" i="76"/>
  <c r="Q352" i="76" s="1"/>
  <c r="L1880" i="76"/>
  <c r="K1881" i="76"/>
  <c r="L1881" i="76"/>
  <c r="K1882" i="76"/>
  <c r="L1882" i="76"/>
  <c r="K1883" i="76"/>
  <c r="L1883" i="76"/>
  <c r="K1884" i="76"/>
  <c r="L1884" i="76"/>
  <c r="K1885" i="76"/>
  <c r="L1885" i="76"/>
  <c r="K1886" i="76"/>
  <c r="L1886" i="76"/>
  <c r="K1887" i="76"/>
  <c r="L1887" i="76"/>
  <c r="K1888" i="76"/>
  <c r="L1888" i="76"/>
  <c r="K1889" i="76"/>
  <c r="L1889" i="76"/>
  <c r="K1890" i="76"/>
  <c r="L1890" i="76"/>
  <c r="K1891" i="76"/>
  <c r="L1891" i="76"/>
  <c r="K1892" i="76"/>
  <c r="L1892" i="76"/>
  <c r="K1893" i="76"/>
  <c r="L1893" i="76"/>
  <c r="K1894" i="76"/>
  <c r="Q353" i="76" s="1"/>
  <c r="L1894" i="76"/>
  <c r="K1895" i="76"/>
  <c r="L1895" i="76"/>
  <c r="K1896" i="76"/>
  <c r="L1896" i="76"/>
  <c r="K1897" i="76"/>
  <c r="L1897" i="76"/>
  <c r="K1898" i="76"/>
  <c r="L1898" i="76"/>
  <c r="K1899" i="76"/>
  <c r="L1899" i="76"/>
  <c r="K1900" i="76"/>
  <c r="L1900" i="76"/>
  <c r="K1901" i="76"/>
  <c r="L1901" i="76"/>
  <c r="K1902" i="76"/>
  <c r="L1902" i="76"/>
  <c r="K1903" i="76"/>
  <c r="L1903" i="76"/>
  <c r="K1904" i="76"/>
  <c r="L1904" i="76"/>
  <c r="K1905" i="76"/>
  <c r="L1905" i="76"/>
  <c r="K1906" i="76"/>
  <c r="L1906" i="76"/>
  <c r="K1907" i="76"/>
  <c r="Q354" i="76" s="1"/>
  <c r="L1907" i="76"/>
  <c r="K1908" i="76"/>
  <c r="L1908" i="76"/>
  <c r="K1909" i="76"/>
  <c r="L1909" i="76"/>
  <c r="K1910" i="76"/>
  <c r="L1910" i="76"/>
  <c r="K1911" i="76"/>
  <c r="L1911" i="76"/>
  <c r="K1912" i="76"/>
  <c r="Q355" i="76" s="1"/>
  <c r="L1912" i="76"/>
  <c r="K1913" i="76"/>
  <c r="L1913" i="76"/>
  <c r="K1914" i="76"/>
  <c r="L1914" i="76"/>
  <c r="K1915" i="76"/>
  <c r="Q356" i="76" s="1"/>
  <c r="L1915" i="76"/>
  <c r="K1916" i="76"/>
  <c r="L1916" i="76"/>
  <c r="K1917" i="76"/>
  <c r="L1917" i="76"/>
  <c r="K1918" i="76"/>
  <c r="L1918" i="76"/>
  <c r="K1919" i="76"/>
  <c r="L1919" i="76"/>
  <c r="K1920" i="76"/>
  <c r="L1920" i="76"/>
  <c r="K1921" i="76"/>
  <c r="Q357" i="76" s="1"/>
  <c r="L1921" i="76"/>
  <c r="K1922" i="76"/>
  <c r="L1922" i="76"/>
  <c r="K1923" i="76"/>
  <c r="L1923" i="76"/>
  <c r="K1924" i="76"/>
  <c r="L1924" i="76"/>
  <c r="K1925" i="76"/>
  <c r="L1925" i="76"/>
  <c r="K1926" i="76"/>
  <c r="L1926" i="76"/>
  <c r="K1927" i="76"/>
  <c r="Q358" i="76" s="1"/>
  <c r="L1927" i="76"/>
  <c r="K1928" i="76"/>
  <c r="L1928" i="76"/>
  <c r="K1929" i="76"/>
  <c r="L1929" i="76"/>
  <c r="K1930" i="76"/>
  <c r="L1930" i="76"/>
  <c r="K1931" i="76"/>
  <c r="L1931" i="76"/>
  <c r="K1932" i="76"/>
  <c r="L1932" i="76"/>
  <c r="K1933" i="76"/>
  <c r="L1933" i="76"/>
  <c r="K1934" i="76"/>
  <c r="L1934" i="76"/>
  <c r="K1935" i="76"/>
  <c r="L1935" i="76"/>
  <c r="K1936" i="76"/>
  <c r="L1936" i="76"/>
  <c r="K1937" i="76"/>
  <c r="L1937" i="76"/>
  <c r="K1938" i="76"/>
  <c r="L1938" i="76"/>
  <c r="K1939" i="76"/>
  <c r="L1939" i="76"/>
  <c r="K1940" i="76"/>
  <c r="L1940" i="76"/>
  <c r="K1941" i="76"/>
  <c r="L1941" i="76"/>
  <c r="K1942" i="76"/>
  <c r="L1942" i="76"/>
  <c r="K1943" i="76"/>
  <c r="L1943" i="76"/>
  <c r="K1944" i="76"/>
  <c r="L1944" i="76"/>
  <c r="K1945" i="76"/>
  <c r="L1945" i="76"/>
  <c r="K1946" i="76"/>
  <c r="Q359" i="76" s="1"/>
  <c r="L1946" i="76"/>
  <c r="K1947" i="76"/>
  <c r="L1947" i="76"/>
  <c r="K1948" i="76"/>
  <c r="L1948" i="76"/>
  <c r="K1949" i="76"/>
  <c r="L1949" i="76"/>
  <c r="K1950" i="76"/>
  <c r="L1950" i="76"/>
  <c r="K1951" i="76"/>
  <c r="Q360" i="76" s="1"/>
  <c r="L1951" i="76"/>
  <c r="K1952" i="76"/>
  <c r="L1952" i="76"/>
  <c r="K1953" i="76"/>
  <c r="Q361" i="76" s="1"/>
  <c r="L1953" i="76"/>
  <c r="K1954" i="76"/>
  <c r="L1954" i="76"/>
  <c r="K1955" i="76"/>
  <c r="L1955" i="76"/>
  <c r="K1956" i="76"/>
  <c r="L1956" i="76"/>
  <c r="K1957" i="76"/>
  <c r="L1957" i="76"/>
  <c r="K1958" i="76"/>
  <c r="L1958" i="76"/>
  <c r="K1959" i="76"/>
  <c r="L1959" i="76"/>
  <c r="K1960" i="76"/>
  <c r="L1960" i="76"/>
  <c r="K1961" i="76"/>
  <c r="L1961" i="76"/>
  <c r="K1962" i="76"/>
  <c r="Q362" i="76" s="1"/>
  <c r="L1962" i="76"/>
  <c r="K1963" i="76"/>
  <c r="L1963" i="76"/>
  <c r="K1964" i="76"/>
  <c r="Q363" i="76" s="1"/>
  <c r="L1964" i="76"/>
  <c r="K1965" i="76"/>
  <c r="L1965" i="76"/>
  <c r="K1966" i="76"/>
  <c r="L1966" i="76"/>
  <c r="K1967" i="76"/>
  <c r="L1967" i="76"/>
  <c r="K1968" i="76"/>
  <c r="L1968" i="76"/>
  <c r="K1969" i="76"/>
  <c r="L1969" i="76"/>
  <c r="K1970" i="76"/>
  <c r="Q364" i="76" s="1"/>
  <c r="L1970" i="76"/>
  <c r="K1971" i="76"/>
  <c r="L1971" i="76"/>
  <c r="K1972" i="76"/>
  <c r="L1972" i="76"/>
  <c r="K1973" i="76"/>
  <c r="Q365" i="76" s="1"/>
  <c r="L1973" i="76"/>
  <c r="K1974" i="76"/>
  <c r="L1974" i="76"/>
  <c r="K1975" i="76"/>
  <c r="L1975" i="76"/>
  <c r="K1976" i="76"/>
  <c r="L1976" i="76"/>
  <c r="K1977" i="76"/>
  <c r="L1977" i="76"/>
  <c r="K1978" i="76"/>
  <c r="L1978" i="76"/>
  <c r="K1979" i="76"/>
  <c r="L1979" i="76"/>
  <c r="K1980" i="76"/>
  <c r="L1980" i="76"/>
  <c r="K1981" i="76"/>
  <c r="L1981" i="76"/>
  <c r="K1982" i="76"/>
  <c r="L1982" i="76"/>
  <c r="K1983" i="76"/>
  <c r="L1983" i="76"/>
  <c r="K1984" i="76"/>
  <c r="Q366" i="76" s="1"/>
  <c r="L1984" i="76"/>
  <c r="K1985" i="76"/>
  <c r="L1985" i="76"/>
  <c r="K1986" i="76"/>
  <c r="Q367" i="76" s="1"/>
  <c r="L1986" i="76"/>
  <c r="K1987" i="76"/>
  <c r="L1987" i="76"/>
  <c r="K1988" i="76"/>
  <c r="L1988" i="76"/>
  <c r="K1989" i="76"/>
  <c r="L1989" i="76"/>
  <c r="K1990" i="76"/>
  <c r="Q368" i="76" s="1"/>
  <c r="L1990" i="76"/>
  <c r="K1991" i="76"/>
  <c r="L1991" i="76"/>
  <c r="K1992" i="76"/>
  <c r="L1992" i="76"/>
  <c r="K1993" i="76"/>
  <c r="L1993" i="76"/>
  <c r="K1994" i="76"/>
  <c r="Q369" i="76" s="1"/>
  <c r="L1994" i="76"/>
  <c r="K1995" i="76"/>
  <c r="L1995" i="76"/>
  <c r="K1996" i="76"/>
  <c r="L1996" i="76"/>
  <c r="K1997" i="76"/>
  <c r="L1997" i="76"/>
  <c r="K1998" i="76"/>
  <c r="L1998" i="76"/>
  <c r="K1999" i="76"/>
  <c r="L1999" i="76"/>
  <c r="K2000" i="76"/>
  <c r="L2000" i="76"/>
  <c r="K2001" i="76"/>
  <c r="L2001" i="76"/>
  <c r="K2002" i="76"/>
  <c r="L2002" i="76"/>
  <c r="K2003" i="76"/>
  <c r="L2003" i="76"/>
  <c r="K2004" i="76"/>
  <c r="L2004" i="76"/>
  <c r="K2005" i="76"/>
  <c r="L2005" i="76"/>
  <c r="K2006" i="76"/>
  <c r="L2006" i="76"/>
  <c r="K2007" i="76"/>
  <c r="L2007" i="76"/>
  <c r="K2008" i="76"/>
  <c r="L2008" i="76"/>
  <c r="K2009" i="76"/>
  <c r="Q370" i="76" s="1"/>
  <c r="L2009" i="76"/>
  <c r="K2010" i="76"/>
  <c r="L2010" i="76"/>
  <c r="K2011" i="76"/>
  <c r="L2011" i="76"/>
  <c r="K2012" i="76"/>
  <c r="L2012" i="76"/>
  <c r="K2013" i="76"/>
  <c r="L2013" i="76"/>
  <c r="K2014" i="76"/>
  <c r="L2014" i="76"/>
  <c r="K2015" i="76"/>
  <c r="L2015" i="76"/>
  <c r="K2016" i="76"/>
  <c r="L2016" i="76"/>
  <c r="K2017" i="76"/>
  <c r="Q371" i="76" s="1"/>
  <c r="L2017" i="76"/>
  <c r="K2018" i="76"/>
  <c r="L2018" i="76"/>
  <c r="K2019" i="76"/>
  <c r="L2019" i="76"/>
  <c r="K2020" i="76"/>
  <c r="L2020" i="76"/>
  <c r="K2021" i="76"/>
  <c r="L2021" i="76"/>
  <c r="K2022" i="76"/>
  <c r="L2022" i="76"/>
  <c r="K2023" i="76"/>
  <c r="L2023" i="76"/>
  <c r="K2024" i="76"/>
  <c r="Q372" i="76" s="1"/>
  <c r="L2024" i="76"/>
  <c r="K2025" i="76"/>
  <c r="L2025" i="76"/>
  <c r="K2026" i="76"/>
  <c r="Q373" i="76" s="1"/>
  <c r="L2026" i="76"/>
  <c r="K2027" i="76"/>
  <c r="L2027" i="76"/>
  <c r="K2028" i="76"/>
  <c r="Q374" i="76" s="1"/>
  <c r="L2028" i="76"/>
  <c r="K2029" i="76"/>
  <c r="L2029" i="76"/>
  <c r="K2030" i="76"/>
  <c r="L2030" i="76"/>
  <c r="K2031" i="76"/>
  <c r="L2031" i="76"/>
  <c r="K2032" i="76"/>
  <c r="Q375" i="76" s="1"/>
  <c r="L2032" i="76"/>
  <c r="K2033" i="76"/>
  <c r="L2033" i="76"/>
  <c r="K2034" i="76"/>
  <c r="L2034" i="76"/>
  <c r="K2035" i="76"/>
  <c r="Q376" i="76" s="1"/>
  <c r="L2035" i="76"/>
  <c r="K2036" i="76"/>
  <c r="L2036" i="76"/>
  <c r="K2037" i="76"/>
  <c r="L2037" i="76"/>
  <c r="K2038" i="76"/>
  <c r="L2038" i="76"/>
  <c r="K2039" i="76"/>
  <c r="Q377" i="76" s="1"/>
  <c r="L2039" i="76"/>
  <c r="K2040" i="76"/>
  <c r="L2040" i="76"/>
  <c r="K2041" i="76"/>
  <c r="L2041" i="76"/>
  <c r="K2042" i="76"/>
  <c r="L2042" i="76"/>
  <c r="K2043" i="76"/>
  <c r="Q378" i="76" s="1"/>
  <c r="L2043" i="76"/>
  <c r="K2044" i="76"/>
  <c r="L2044" i="76"/>
  <c r="K2045" i="76"/>
  <c r="Q379" i="76" s="1"/>
  <c r="L2045" i="76"/>
  <c r="K2046" i="76"/>
  <c r="L2046" i="76"/>
  <c r="K2047" i="76"/>
  <c r="Q380" i="76" s="1"/>
  <c r="L2047" i="76"/>
  <c r="K2048" i="76"/>
  <c r="L2048" i="76"/>
  <c r="K2049" i="76"/>
  <c r="L2049" i="76"/>
  <c r="K2050" i="76"/>
  <c r="Q381" i="76" s="1"/>
  <c r="L2050" i="76"/>
  <c r="K2051" i="76"/>
  <c r="L2051" i="76"/>
  <c r="K2052" i="76"/>
  <c r="Q382" i="76" s="1"/>
  <c r="L2052" i="76"/>
  <c r="K2053" i="76"/>
  <c r="L2053" i="76"/>
  <c r="K2054" i="76"/>
  <c r="L2054" i="76"/>
  <c r="K2055" i="76"/>
  <c r="L2055" i="76"/>
  <c r="K2056" i="76"/>
  <c r="L2056" i="76"/>
  <c r="K2057" i="76"/>
  <c r="L2057" i="76"/>
  <c r="K2058" i="76"/>
  <c r="L2058" i="76"/>
  <c r="K2059" i="76"/>
  <c r="L2059" i="76"/>
  <c r="K2060" i="76"/>
  <c r="L2060" i="76"/>
  <c r="K2061" i="76"/>
  <c r="Q383" i="76" s="1"/>
  <c r="L2061" i="76"/>
  <c r="K2062" i="76"/>
  <c r="L2062" i="76"/>
  <c r="K2063" i="76"/>
  <c r="L2063" i="76"/>
  <c r="K2064" i="76"/>
  <c r="L2064" i="76"/>
  <c r="K2065" i="76"/>
  <c r="L2065" i="76"/>
  <c r="K2066" i="76"/>
  <c r="L2066" i="76"/>
  <c r="K2067" i="76"/>
  <c r="L2067" i="76"/>
  <c r="K2068" i="76"/>
  <c r="Q384" i="76" s="1"/>
  <c r="L2068" i="76"/>
  <c r="K2069" i="76"/>
  <c r="L2069" i="76"/>
  <c r="K2070" i="76"/>
  <c r="L2070" i="76"/>
  <c r="K2071" i="76"/>
  <c r="L2071" i="76"/>
  <c r="K2072" i="76"/>
  <c r="Q385" i="76" s="1"/>
  <c r="L2072" i="76"/>
  <c r="K2073" i="76"/>
  <c r="L2073" i="76"/>
  <c r="K2074" i="76"/>
  <c r="L2074" i="76"/>
  <c r="K2075" i="76"/>
  <c r="L2075" i="76"/>
  <c r="K2076" i="76"/>
  <c r="Q386" i="76" s="1"/>
  <c r="L2076" i="76"/>
  <c r="K2077" i="76"/>
  <c r="L2077" i="76"/>
  <c r="K2078" i="76"/>
  <c r="L2078" i="76"/>
  <c r="K2079" i="76"/>
  <c r="L2079" i="76"/>
  <c r="K2080" i="76"/>
  <c r="Q387" i="76" s="1"/>
  <c r="L2080" i="76"/>
  <c r="K2081" i="76"/>
  <c r="L2081" i="76"/>
  <c r="K2082" i="76"/>
  <c r="Q388" i="76" s="1"/>
  <c r="L2082" i="76"/>
  <c r="K2083" i="76"/>
  <c r="L2083" i="76"/>
  <c r="K2084" i="76"/>
  <c r="L2084" i="76"/>
  <c r="K2085" i="76"/>
  <c r="L2085" i="76"/>
  <c r="K2086" i="76"/>
  <c r="L2086" i="76"/>
  <c r="K2087" i="76"/>
  <c r="Q389" i="76" s="1"/>
  <c r="L2087" i="76"/>
  <c r="K2088" i="76"/>
  <c r="L2088" i="76"/>
  <c r="K2089" i="76"/>
  <c r="L2089" i="76"/>
  <c r="K2090" i="76"/>
  <c r="Q390" i="76" s="1"/>
  <c r="L2090" i="76"/>
  <c r="K2091" i="76"/>
  <c r="L2091" i="76"/>
  <c r="K2092" i="76"/>
  <c r="L2092" i="76"/>
  <c r="K2093" i="76"/>
  <c r="L2093" i="76"/>
  <c r="K2094" i="76"/>
  <c r="L2094" i="76"/>
  <c r="K2095" i="76"/>
  <c r="Q391" i="76" s="1"/>
  <c r="L2095" i="76"/>
  <c r="K2096" i="76"/>
  <c r="L2096" i="76"/>
  <c r="K2097" i="76"/>
  <c r="L2097" i="76"/>
  <c r="K2098" i="76"/>
  <c r="Q392" i="76" s="1"/>
  <c r="L2098" i="76"/>
  <c r="K2099" i="76"/>
  <c r="L2099" i="76"/>
  <c r="K2100" i="76"/>
  <c r="L2100" i="76"/>
  <c r="K2101" i="76"/>
  <c r="Q393" i="76" s="1"/>
  <c r="L2101" i="76"/>
  <c r="K2102" i="76"/>
  <c r="L2102" i="76"/>
  <c r="K2103" i="76"/>
  <c r="L2103" i="76"/>
  <c r="K2104" i="76"/>
  <c r="L2104" i="76"/>
  <c r="K2105" i="76"/>
  <c r="L2105" i="76"/>
  <c r="K2106" i="76"/>
  <c r="L2106" i="76"/>
  <c r="K2107" i="76"/>
  <c r="Q394" i="76" s="1"/>
  <c r="L2107" i="76"/>
  <c r="K2108" i="76"/>
  <c r="L2108" i="76"/>
  <c r="K2109" i="76"/>
  <c r="L2109" i="76"/>
  <c r="K2110" i="76"/>
  <c r="L2110" i="76"/>
  <c r="K2111" i="76"/>
  <c r="L2111" i="76"/>
  <c r="K2112" i="76"/>
  <c r="L2112" i="76"/>
  <c r="K2113" i="76"/>
  <c r="L2113" i="76"/>
  <c r="K2114" i="76"/>
  <c r="L2114" i="76"/>
  <c r="K2115" i="76"/>
  <c r="Q395" i="76" s="1"/>
  <c r="L2115" i="76"/>
  <c r="K2116" i="76"/>
  <c r="L2116" i="76"/>
  <c r="K2117" i="76"/>
  <c r="L2117" i="76"/>
  <c r="K2118" i="76"/>
  <c r="L2118" i="76"/>
  <c r="K2119" i="76"/>
  <c r="L2119" i="76"/>
  <c r="K2120" i="76"/>
  <c r="L2120" i="76"/>
  <c r="K2121" i="76"/>
  <c r="Q396" i="76" s="1"/>
  <c r="L2121" i="76"/>
  <c r="K2122" i="76"/>
  <c r="L2122" i="76"/>
  <c r="K2123" i="76"/>
  <c r="L2123" i="76"/>
  <c r="K2124" i="76"/>
  <c r="Q397" i="76" s="1"/>
  <c r="L2124" i="76"/>
  <c r="K2125" i="76"/>
  <c r="L2125" i="76"/>
  <c r="K2126" i="76"/>
  <c r="L2126" i="76"/>
  <c r="K2127" i="76"/>
  <c r="L2127" i="76"/>
  <c r="K2128" i="76"/>
  <c r="L2128" i="76"/>
  <c r="K2129" i="76"/>
  <c r="Q398" i="76" s="1"/>
  <c r="L2129" i="76"/>
  <c r="K2130" i="76"/>
  <c r="L2130" i="76"/>
  <c r="K2131" i="76"/>
  <c r="L2131" i="76"/>
  <c r="K2132" i="76"/>
  <c r="L2132" i="76"/>
  <c r="K2133" i="76"/>
  <c r="L2133" i="76"/>
  <c r="K2134" i="76"/>
  <c r="L2134" i="76"/>
  <c r="K2135" i="76"/>
  <c r="L2135" i="76"/>
  <c r="K2136" i="76"/>
  <c r="L2136" i="76"/>
  <c r="K2137" i="76"/>
  <c r="L2137" i="76"/>
  <c r="K2138" i="76"/>
  <c r="Q399" i="76" s="1"/>
  <c r="L2138" i="76"/>
  <c r="K2139" i="76"/>
  <c r="L2139" i="76"/>
  <c r="K2140" i="76"/>
  <c r="L2140" i="76"/>
  <c r="K2141" i="76"/>
  <c r="L2141" i="76"/>
  <c r="K2142" i="76"/>
  <c r="L2142" i="76"/>
  <c r="K2143" i="76"/>
  <c r="L2143" i="76"/>
  <c r="K2144" i="76"/>
  <c r="L2144" i="76"/>
  <c r="K2145" i="76"/>
  <c r="Q400" i="76" s="1"/>
  <c r="L2145" i="76"/>
  <c r="K2146" i="76"/>
  <c r="L2146" i="76"/>
  <c r="K2147" i="76"/>
  <c r="L2147" i="76"/>
  <c r="K2148" i="76"/>
  <c r="L2148" i="76"/>
  <c r="K2149" i="76"/>
  <c r="L2149" i="76"/>
  <c r="K2150" i="76"/>
  <c r="Q401" i="76" s="1"/>
  <c r="L2150" i="76"/>
  <c r="K2151" i="76"/>
  <c r="L2151" i="76"/>
  <c r="K2152" i="76"/>
  <c r="L2152" i="76"/>
  <c r="K2153" i="76"/>
  <c r="L2153" i="76"/>
  <c r="K2154" i="76"/>
  <c r="L2154" i="76"/>
  <c r="K2155" i="76"/>
  <c r="L2155" i="76"/>
  <c r="K2156" i="76"/>
  <c r="L2156" i="76"/>
  <c r="K2157" i="76"/>
  <c r="L2157" i="76"/>
  <c r="K2158" i="76"/>
  <c r="L2158" i="76"/>
  <c r="K2159" i="76"/>
  <c r="L2159" i="76"/>
  <c r="K2160" i="76"/>
  <c r="L2160" i="76"/>
  <c r="K2161" i="76"/>
  <c r="L2161" i="76"/>
  <c r="K2162" i="76"/>
  <c r="L2162" i="76"/>
  <c r="K2163" i="76"/>
  <c r="L2163" i="76"/>
  <c r="K2164" i="76"/>
  <c r="L2164" i="76"/>
  <c r="K2165" i="76"/>
  <c r="L2165" i="76"/>
  <c r="K2166" i="76"/>
  <c r="L2166" i="76"/>
  <c r="K2167" i="76"/>
  <c r="L2167" i="76"/>
  <c r="K2168" i="76"/>
  <c r="L2168" i="76"/>
  <c r="K2169" i="76"/>
  <c r="Q402" i="76" s="1"/>
  <c r="L2169" i="76"/>
  <c r="K2170" i="76"/>
  <c r="L2170" i="76"/>
  <c r="K2171" i="76"/>
  <c r="L2171" i="76"/>
  <c r="K2172" i="76"/>
  <c r="L2172" i="76"/>
  <c r="K2173" i="76"/>
  <c r="Q403" i="76" s="1"/>
  <c r="L2173" i="76"/>
  <c r="K2174" i="76"/>
  <c r="L2174" i="76"/>
  <c r="K2175" i="76"/>
  <c r="L2175" i="76"/>
  <c r="K2176" i="76"/>
  <c r="L2176" i="76"/>
  <c r="K2177" i="76"/>
  <c r="L2177" i="76"/>
  <c r="K2178" i="76"/>
  <c r="L2178" i="76"/>
  <c r="K2179" i="76"/>
  <c r="L2179" i="76"/>
  <c r="K2180" i="76"/>
  <c r="L2180" i="76"/>
  <c r="K2181" i="76"/>
  <c r="Q404" i="76" s="1"/>
  <c r="L2181" i="76"/>
  <c r="K2182" i="76"/>
  <c r="L2182" i="76"/>
  <c r="K2183" i="76"/>
  <c r="L2183" i="76"/>
  <c r="K2184" i="76"/>
  <c r="L2184" i="76"/>
  <c r="K2185" i="76"/>
  <c r="L2185" i="76"/>
  <c r="K2186" i="76"/>
  <c r="L2186" i="76"/>
  <c r="K2187" i="76"/>
  <c r="L2187" i="76"/>
  <c r="K2188" i="76"/>
  <c r="L2188" i="76"/>
  <c r="K2189" i="76"/>
  <c r="Q405" i="76" s="1"/>
  <c r="L2189" i="76"/>
  <c r="K2190" i="76"/>
  <c r="L2190" i="76"/>
  <c r="K2191" i="76"/>
  <c r="Q406" i="76" s="1"/>
  <c r="L2191" i="76"/>
  <c r="K2192" i="76"/>
  <c r="L2192" i="76"/>
  <c r="K2193" i="76"/>
  <c r="Q407" i="76" s="1"/>
  <c r="L2193" i="76"/>
  <c r="K2194" i="76"/>
  <c r="L2194" i="76"/>
  <c r="K2195" i="76"/>
  <c r="Q408" i="76" s="1"/>
  <c r="L2195" i="76"/>
  <c r="K2196" i="76"/>
  <c r="L2196" i="76"/>
  <c r="K2197" i="76"/>
  <c r="Q409" i="76" s="1"/>
  <c r="L2197" i="76"/>
  <c r="K2198" i="76"/>
  <c r="L2198" i="76"/>
  <c r="K2199" i="76"/>
  <c r="L2199" i="76"/>
  <c r="K2200" i="76"/>
  <c r="L2200" i="76"/>
  <c r="K2201" i="76"/>
  <c r="L2201" i="76"/>
  <c r="K2202" i="76"/>
  <c r="L2202" i="76"/>
  <c r="K2203" i="76"/>
  <c r="L2203" i="76"/>
  <c r="K2204" i="76"/>
  <c r="L2204" i="76"/>
  <c r="K2205" i="76"/>
  <c r="Q410" i="76" s="1"/>
  <c r="L2205" i="76"/>
  <c r="K2206" i="76"/>
  <c r="L2206" i="76"/>
  <c r="K2207" i="76"/>
  <c r="L2207" i="76"/>
  <c r="K2208" i="76"/>
  <c r="L2208" i="76"/>
  <c r="K2209" i="76"/>
  <c r="L2209" i="76"/>
  <c r="K2210" i="76"/>
  <c r="Q411" i="76" s="1"/>
  <c r="L2210" i="76"/>
  <c r="K2211" i="76"/>
  <c r="L2211" i="76"/>
  <c r="K2212" i="76"/>
  <c r="L2212" i="76"/>
  <c r="K2213" i="76"/>
  <c r="L2213" i="76"/>
  <c r="K2214" i="76"/>
  <c r="Q412" i="76" s="1"/>
  <c r="L2214" i="76"/>
  <c r="K2215" i="76"/>
  <c r="L2215" i="76"/>
  <c r="K2216" i="76"/>
  <c r="L2216" i="76"/>
  <c r="K2217" i="76"/>
  <c r="L2217" i="76"/>
  <c r="K2218" i="76"/>
  <c r="L2218" i="76"/>
  <c r="K2219" i="76"/>
  <c r="Q413" i="76" s="1"/>
  <c r="L2219" i="76"/>
  <c r="K2220" i="76"/>
  <c r="L2220" i="76"/>
  <c r="K2221" i="76"/>
  <c r="Q414" i="76" s="1"/>
  <c r="L2221" i="76"/>
  <c r="K2222" i="76"/>
  <c r="L2222" i="76"/>
  <c r="K2223" i="76"/>
  <c r="Q415" i="76" s="1"/>
  <c r="L2223" i="76"/>
  <c r="K2224" i="76"/>
  <c r="L2224" i="76"/>
  <c r="K2225" i="76"/>
  <c r="L2225" i="76"/>
  <c r="K2226" i="76"/>
  <c r="Q416" i="76" s="1"/>
  <c r="L2226" i="76"/>
  <c r="K2227" i="76"/>
  <c r="L2227" i="76"/>
  <c r="K2228" i="76"/>
  <c r="L2228" i="76"/>
  <c r="K2229" i="76"/>
  <c r="L2229" i="76"/>
  <c r="K2230" i="76"/>
  <c r="L2230" i="76"/>
  <c r="K2231" i="76"/>
  <c r="L2231" i="76"/>
  <c r="K2232" i="76"/>
  <c r="Q417" i="76" s="1"/>
  <c r="L2232" i="76"/>
  <c r="K2233" i="76"/>
  <c r="L2233" i="76"/>
  <c r="K2234" i="76"/>
  <c r="L2234" i="76"/>
  <c r="K2235" i="76"/>
  <c r="L2235" i="76"/>
  <c r="K2236" i="76"/>
  <c r="L2236" i="76"/>
  <c r="K2237" i="76"/>
  <c r="L2237" i="76"/>
  <c r="K2238" i="76"/>
  <c r="L2238" i="76"/>
  <c r="K2239" i="76"/>
  <c r="L2239" i="76"/>
  <c r="K2240" i="76"/>
  <c r="L2240" i="76"/>
  <c r="K2241" i="76"/>
  <c r="L2241" i="76"/>
  <c r="K2242" i="76"/>
  <c r="L2242" i="76"/>
  <c r="K2243" i="76"/>
  <c r="L2243" i="76"/>
  <c r="K2244" i="76"/>
  <c r="L2244" i="76"/>
  <c r="K2245" i="76"/>
  <c r="L2245" i="76"/>
  <c r="K2246" i="76"/>
  <c r="L2246" i="76"/>
  <c r="K2247" i="76"/>
  <c r="L2247" i="76"/>
  <c r="K2248" i="76"/>
  <c r="L2248" i="76"/>
  <c r="K2249" i="76"/>
  <c r="L2249" i="76"/>
  <c r="K2250" i="76"/>
  <c r="L2250" i="76"/>
  <c r="K2251" i="76"/>
  <c r="Q418" i="76" s="1"/>
  <c r="L2251" i="76"/>
  <c r="K2252" i="76"/>
  <c r="L2252" i="76"/>
  <c r="K2253" i="76"/>
  <c r="L2253" i="76"/>
  <c r="K2254" i="76"/>
  <c r="L2254" i="76"/>
  <c r="K2255" i="76"/>
  <c r="L2255" i="76"/>
  <c r="K2256" i="76"/>
  <c r="Q419" i="76" s="1"/>
  <c r="L2256" i="76"/>
  <c r="K2257" i="76"/>
  <c r="L2257" i="76"/>
  <c r="K2258" i="76"/>
  <c r="L2258" i="76"/>
  <c r="K2259" i="76"/>
  <c r="L2259" i="76"/>
  <c r="K2260" i="76"/>
  <c r="L2260" i="76"/>
  <c r="K2261" i="76"/>
  <c r="Q420" i="76" s="1"/>
  <c r="L2261" i="76"/>
  <c r="K2262" i="76"/>
  <c r="L2262" i="76"/>
  <c r="K2263" i="76"/>
  <c r="L2263" i="76"/>
  <c r="K2264" i="76"/>
  <c r="L2264" i="76"/>
  <c r="K2265" i="76"/>
  <c r="L2265" i="76"/>
  <c r="K2266" i="76"/>
  <c r="L2266" i="76"/>
  <c r="K2267" i="76"/>
  <c r="L2267" i="76"/>
  <c r="K2268" i="76"/>
  <c r="Q421" i="76" s="1"/>
  <c r="L2268" i="76"/>
  <c r="K2269" i="76"/>
  <c r="L2269" i="76"/>
  <c r="K2270" i="76"/>
  <c r="L2270" i="76"/>
  <c r="K2271" i="76"/>
  <c r="L2271" i="76"/>
  <c r="K2272" i="76"/>
  <c r="L2272" i="76"/>
  <c r="K2273" i="76"/>
  <c r="L2273" i="76"/>
  <c r="K2274" i="76"/>
  <c r="L2274" i="76"/>
  <c r="K2275" i="76"/>
  <c r="L2275" i="76"/>
  <c r="K2276" i="76"/>
  <c r="Q422" i="76" s="1"/>
  <c r="L2276" i="76"/>
  <c r="K2277" i="76"/>
  <c r="L2277" i="76"/>
  <c r="K2278" i="76"/>
  <c r="L2278" i="76"/>
  <c r="K2279" i="76"/>
  <c r="L2279" i="76"/>
  <c r="K2280" i="76"/>
  <c r="L2280" i="76"/>
  <c r="K2281" i="76"/>
  <c r="L2281" i="76"/>
  <c r="K2282" i="76"/>
  <c r="L2282" i="76"/>
  <c r="K2283" i="76"/>
  <c r="L2283" i="76"/>
  <c r="K2284" i="76"/>
  <c r="Q423" i="76" s="1"/>
  <c r="L2284" i="76"/>
  <c r="K2285" i="76"/>
  <c r="L2285" i="76"/>
  <c r="K2286" i="76"/>
  <c r="L2286" i="76"/>
  <c r="K2287" i="76"/>
  <c r="Q424" i="76" s="1"/>
  <c r="L2287" i="76"/>
  <c r="K2288" i="76"/>
  <c r="L2288" i="76"/>
  <c r="K2289" i="76"/>
  <c r="L2289" i="76"/>
  <c r="K2290" i="76"/>
  <c r="L2290" i="76"/>
  <c r="K2291" i="76"/>
  <c r="Q425" i="76" s="1"/>
  <c r="L2291" i="76"/>
  <c r="K2292" i="76"/>
  <c r="L2292" i="76"/>
  <c r="K2293" i="76"/>
  <c r="L2293" i="76"/>
  <c r="K2294" i="76"/>
  <c r="Q426" i="76" s="1"/>
  <c r="L2294" i="76"/>
  <c r="K2295" i="76"/>
  <c r="L2295" i="76"/>
  <c r="K2296" i="76"/>
  <c r="L2296" i="76"/>
  <c r="K2297" i="76"/>
  <c r="Q427" i="76" s="1"/>
  <c r="L2297" i="76"/>
  <c r="K2298" i="76"/>
  <c r="L2298" i="76"/>
  <c r="K2299" i="76"/>
  <c r="L2299" i="76"/>
  <c r="K2300" i="76"/>
  <c r="Q428" i="76" s="1"/>
  <c r="L2300" i="76"/>
  <c r="K2301" i="76"/>
  <c r="L2301" i="76"/>
  <c r="K2302" i="76"/>
  <c r="L2302" i="76"/>
  <c r="K2303" i="76"/>
  <c r="L2303" i="76"/>
  <c r="K2304" i="76"/>
  <c r="L2304" i="76"/>
  <c r="K2305" i="76"/>
  <c r="Q429" i="76" s="1"/>
  <c r="L2305" i="76"/>
  <c r="K2306" i="76"/>
  <c r="L2306" i="76"/>
  <c r="K2307" i="76"/>
  <c r="L2307" i="76"/>
  <c r="K2308" i="76"/>
  <c r="L2308" i="76"/>
  <c r="K2309" i="76"/>
  <c r="L2309" i="76"/>
  <c r="K2310" i="76"/>
  <c r="Q430" i="76" s="1"/>
  <c r="L2310" i="76"/>
  <c r="K2311" i="76"/>
  <c r="L2311" i="76"/>
  <c r="K2312" i="76"/>
  <c r="L2312" i="76"/>
  <c r="K2313" i="76"/>
  <c r="L2313" i="76"/>
  <c r="K2314" i="76"/>
  <c r="L2314" i="76"/>
  <c r="K2315" i="76"/>
  <c r="L2315" i="76"/>
  <c r="K2316" i="76"/>
  <c r="L2316" i="76"/>
  <c r="K2317" i="76"/>
  <c r="Q431" i="76" s="1"/>
  <c r="L2317" i="76"/>
  <c r="K2318" i="76"/>
  <c r="L2318" i="76"/>
  <c r="K2319" i="76"/>
  <c r="L2319" i="76"/>
  <c r="K2320" i="76"/>
  <c r="L2320" i="76"/>
  <c r="K2321" i="76"/>
  <c r="L2321" i="76"/>
  <c r="K2322" i="76"/>
  <c r="L2322" i="76"/>
  <c r="K2323" i="76"/>
  <c r="Q432" i="76" s="1"/>
  <c r="L2323" i="76"/>
  <c r="K2324" i="76"/>
  <c r="L2324" i="76"/>
  <c r="K2325" i="76"/>
  <c r="Q433" i="76" s="1"/>
  <c r="L2325" i="76"/>
  <c r="K2326" i="76"/>
  <c r="L2326" i="76"/>
  <c r="K2327" i="76"/>
  <c r="L2327" i="76"/>
  <c r="K2328" i="76"/>
  <c r="Q434" i="76" s="1"/>
  <c r="L2328" i="76"/>
  <c r="K2329" i="76"/>
  <c r="L2329" i="76"/>
  <c r="K2330" i="76"/>
  <c r="L2330" i="76"/>
  <c r="K2331" i="76"/>
  <c r="L2331" i="76"/>
  <c r="K2332" i="76"/>
  <c r="L2332" i="76"/>
  <c r="K2333" i="76"/>
  <c r="Q435" i="76" s="1"/>
  <c r="L2333" i="76"/>
  <c r="K2334" i="76"/>
  <c r="L2334" i="76"/>
  <c r="K2335" i="76"/>
  <c r="Q436" i="76" s="1"/>
  <c r="L2335" i="76"/>
  <c r="K2336" i="76"/>
  <c r="L2336" i="76"/>
  <c r="K2337" i="76"/>
  <c r="L2337" i="76"/>
  <c r="K2338" i="76"/>
  <c r="L2338" i="76"/>
  <c r="K2339" i="76"/>
  <c r="L2339" i="76"/>
  <c r="K2340" i="76"/>
  <c r="Q437" i="76" s="1"/>
  <c r="L2340" i="76"/>
  <c r="K2341" i="76"/>
  <c r="L2341" i="76"/>
  <c r="K2342" i="76"/>
  <c r="L2342" i="76"/>
  <c r="K2343" i="76"/>
  <c r="L2343" i="76"/>
  <c r="K2344" i="76"/>
  <c r="L2344" i="76"/>
  <c r="K2345" i="76"/>
  <c r="L2345" i="76"/>
  <c r="K2346" i="76"/>
  <c r="L2346" i="76"/>
  <c r="K2347" i="76"/>
  <c r="L2347" i="76"/>
  <c r="K2348" i="76"/>
  <c r="Q438" i="76" s="1"/>
  <c r="L2348" i="76"/>
  <c r="K2349" i="76"/>
  <c r="L2349" i="76"/>
  <c r="K2350" i="76"/>
  <c r="L2350" i="76"/>
  <c r="K2351" i="76"/>
  <c r="L2351" i="76"/>
  <c r="K2352" i="76"/>
  <c r="Q439" i="76" s="1"/>
  <c r="L2352" i="76"/>
  <c r="K2353" i="76"/>
  <c r="L2353" i="76"/>
  <c r="K2354" i="76"/>
  <c r="Q440" i="76" s="1"/>
  <c r="L2354" i="76"/>
  <c r="K2355" i="76"/>
  <c r="L2355" i="76"/>
  <c r="K2356" i="76"/>
  <c r="L2356" i="76"/>
  <c r="K2357" i="76"/>
  <c r="L2357" i="76"/>
  <c r="K2358" i="76"/>
  <c r="Q441" i="76" s="1"/>
  <c r="L2358" i="76"/>
  <c r="K2359" i="76"/>
  <c r="L2359" i="76"/>
  <c r="K2360" i="76"/>
  <c r="L2360" i="76"/>
  <c r="K2361" i="76"/>
  <c r="L2361" i="76"/>
  <c r="K2362" i="76"/>
  <c r="L2362" i="76"/>
  <c r="K2363" i="76"/>
  <c r="L2363" i="76"/>
  <c r="K2364" i="76"/>
  <c r="L2364" i="76"/>
  <c r="K2365" i="76"/>
  <c r="L2365" i="76"/>
  <c r="K2366" i="76"/>
  <c r="Q442" i="76" s="1"/>
  <c r="L2366" i="76"/>
  <c r="K2367" i="76"/>
  <c r="L2367" i="76"/>
  <c r="K2368" i="76"/>
  <c r="Q443" i="76" s="1"/>
  <c r="L2368" i="76"/>
  <c r="K2369" i="76"/>
  <c r="L2369" i="76"/>
  <c r="K2370" i="76"/>
  <c r="L2370" i="76"/>
  <c r="K2371" i="76"/>
  <c r="Q444" i="76" s="1"/>
  <c r="L2371" i="76"/>
  <c r="K2372" i="76"/>
  <c r="L2372" i="76"/>
  <c r="K2373" i="76"/>
  <c r="L2373" i="76"/>
  <c r="K2374" i="76"/>
  <c r="L2374" i="76"/>
  <c r="K2375" i="76"/>
  <c r="L2375" i="76"/>
  <c r="K2376" i="76"/>
  <c r="L2376" i="76"/>
  <c r="K2377" i="76"/>
  <c r="L2377" i="76"/>
  <c r="K2378" i="76"/>
  <c r="L2378" i="76"/>
  <c r="K2379" i="76"/>
  <c r="L2379" i="76"/>
  <c r="K2380" i="76"/>
  <c r="L2380" i="76"/>
  <c r="K2381" i="76"/>
  <c r="Q445" i="76" s="1"/>
  <c r="L2381" i="76"/>
  <c r="K2382" i="76"/>
  <c r="L2382" i="76"/>
  <c r="K2383" i="76"/>
  <c r="L2383" i="76"/>
  <c r="K2384" i="76"/>
  <c r="Q446" i="76" s="1"/>
  <c r="L2384" i="76"/>
  <c r="K2385" i="76"/>
  <c r="L2385" i="76"/>
  <c r="K2386" i="76"/>
  <c r="L2386" i="76"/>
  <c r="K2387" i="76"/>
  <c r="Q447" i="76" s="1"/>
  <c r="L2387" i="76"/>
  <c r="K2388" i="76"/>
  <c r="L2388" i="76"/>
  <c r="K2389" i="76"/>
  <c r="L2389" i="76"/>
  <c r="K2390" i="76"/>
  <c r="L2390" i="76"/>
  <c r="K2391" i="76"/>
  <c r="L2391" i="76"/>
  <c r="K2392" i="76"/>
  <c r="L2392" i="76"/>
  <c r="K2393" i="76"/>
  <c r="L2393" i="76"/>
  <c r="K2394" i="76"/>
  <c r="L2394" i="76"/>
  <c r="K2395" i="76"/>
  <c r="L2395" i="76"/>
  <c r="K2396" i="76"/>
  <c r="L2396" i="76"/>
  <c r="K2397" i="76"/>
  <c r="L2397" i="76"/>
  <c r="K2398" i="76"/>
  <c r="Q448" i="76" s="1"/>
  <c r="L2398" i="76"/>
  <c r="K2399" i="76"/>
  <c r="L2399" i="76"/>
  <c r="K2400" i="76"/>
  <c r="Q449" i="76" s="1"/>
  <c r="L2400" i="76"/>
  <c r="K2401" i="76"/>
  <c r="L2401" i="76"/>
  <c r="K2402" i="76"/>
  <c r="L2402" i="76"/>
  <c r="K2403" i="76"/>
  <c r="L2403" i="76"/>
  <c r="K2404" i="76"/>
  <c r="Q450" i="76" s="1"/>
  <c r="L2404" i="76"/>
  <c r="K2405" i="76"/>
  <c r="L2405" i="76"/>
  <c r="K2406" i="76"/>
  <c r="L2406" i="76"/>
  <c r="K2407" i="76"/>
  <c r="L2407" i="76"/>
  <c r="K2408" i="76"/>
  <c r="L2408" i="76"/>
  <c r="K2409" i="76"/>
  <c r="L2409" i="76"/>
  <c r="K2410" i="76"/>
  <c r="L2410" i="76"/>
  <c r="K2411" i="76"/>
  <c r="L2411" i="76"/>
  <c r="K2412" i="76"/>
  <c r="L2412" i="76"/>
  <c r="K2413" i="76"/>
  <c r="Q451" i="76" s="1"/>
  <c r="L2413" i="76"/>
  <c r="K2414" i="76"/>
  <c r="L2414" i="76"/>
  <c r="K2415" i="76"/>
  <c r="L2415" i="76"/>
  <c r="K2416" i="76"/>
  <c r="L2416" i="76"/>
  <c r="K2417" i="76"/>
  <c r="L2417" i="76"/>
  <c r="K2418" i="76"/>
  <c r="L2418" i="76"/>
  <c r="K2419" i="76"/>
  <c r="L2419" i="76"/>
  <c r="K2420" i="76"/>
  <c r="L2420" i="76"/>
  <c r="K2421" i="76"/>
  <c r="L2421" i="76"/>
  <c r="K2422" i="76"/>
  <c r="L2422" i="76"/>
  <c r="K2423" i="76"/>
  <c r="L2423" i="76"/>
  <c r="K2424" i="76"/>
  <c r="L2424" i="76"/>
  <c r="K2425" i="76"/>
  <c r="L2425" i="76"/>
  <c r="K2426" i="76"/>
  <c r="L2426" i="76"/>
  <c r="K2427" i="76"/>
  <c r="Q452" i="76" s="1"/>
  <c r="L2427" i="76"/>
  <c r="K2428" i="76"/>
  <c r="L2428" i="76"/>
  <c r="K2429" i="76"/>
  <c r="L2429" i="76"/>
  <c r="K2430" i="76"/>
  <c r="L2430" i="76"/>
  <c r="K2431" i="76"/>
  <c r="L2431" i="76"/>
  <c r="K2432" i="76"/>
  <c r="L2432" i="76"/>
  <c r="K2433" i="76"/>
  <c r="L2433" i="76"/>
  <c r="K2434" i="76"/>
  <c r="L2434" i="76"/>
  <c r="K2435" i="76"/>
  <c r="L2435" i="76"/>
  <c r="K2436" i="76"/>
  <c r="L2436" i="76"/>
  <c r="K2437" i="76"/>
  <c r="Q453" i="76" s="1"/>
  <c r="L2437" i="76"/>
  <c r="K2438" i="76"/>
  <c r="L2438" i="76"/>
  <c r="K2439" i="76"/>
  <c r="L2439" i="76"/>
  <c r="K2440" i="76"/>
  <c r="L2440" i="76"/>
  <c r="K2441" i="76"/>
  <c r="L2441" i="76"/>
  <c r="K2442" i="76"/>
  <c r="L2442" i="76"/>
  <c r="K2443" i="76"/>
  <c r="L2443" i="76"/>
  <c r="K2444" i="76"/>
  <c r="L2444" i="76"/>
  <c r="K2445" i="76"/>
  <c r="L2445" i="76"/>
  <c r="K2446" i="76"/>
  <c r="Q454" i="76" s="1"/>
  <c r="L2446" i="76"/>
  <c r="K2447" i="76"/>
  <c r="L2447" i="76"/>
  <c r="K2448" i="76"/>
  <c r="L2448" i="76"/>
  <c r="K2449" i="76"/>
  <c r="L2449" i="76"/>
  <c r="K2450" i="76"/>
  <c r="L2450" i="76"/>
  <c r="K2451" i="76"/>
  <c r="L2451" i="76"/>
  <c r="K2452" i="76"/>
  <c r="L2452" i="76"/>
  <c r="K2453" i="76"/>
  <c r="L2453" i="76"/>
  <c r="K2454" i="76"/>
  <c r="Q455" i="76" s="1"/>
  <c r="L2454" i="76"/>
  <c r="K2455" i="76"/>
  <c r="L2455" i="76"/>
  <c r="K2456" i="76"/>
  <c r="Q456" i="76" s="1"/>
  <c r="L2456" i="76"/>
  <c r="K2457" i="76"/>
  <c r="L2457" i="76"/>
  <c r="K2458" i="76"/>
  <c r="Q457" i="76" s="1"/>
  <c r="L2458" i="76"/>
  <c r="K2459" i="76"/>
  <c r="L2459" i="76"/>
  <c r="K2460" i="76"/>
  <c r="L2460" i="76"/>
  <c r="K2461" i="76"/>
  <c r="Q458" i="76" s="1"/>
  <c r="L2461" i="76"/>
  <c r="K2462" i="76"/>
  <c r="L2462" i="76"/>
  <c r="K2463" i="76"/>
  <c r="Q459" i="76" s="1"/>
  <c r="L2463" i="76"/>
  <c r="K2464" i="76"/>
  <c r="L2464" i="76"/>
  <c r="K2465" i="76"/>
  <c r="L2465" i="76"/>
  <c r="K2466" i="76"/>
  <c r="L2466" i="76"/>
  <c r="K2467" i="76"/>
  <c r="L2467" i="76"/>
  <c r="K2468" i="76"/>
  <c r="L2468" i="76"/>
  <c r="K2469" i="76"/>
  <c r="L2469" i="76"/>
  <c r="K2470" i="76"/>
  <c r="Q460" i="76" s="1"/>
  <c r="L2470" i="76"/>
  <c r="K2471" i="76"/>
  <c r="L2471" i="76"/>
  <c r="K2472" i="76"/>
  <c r="L2472" i="76"/>
  <c r="K2473" i="76"/>
  <c r="L2473" i="76"/>
  <c r="K2474" i="76"/>
  <c r="L2474" i="76"/>
  <c r="K2475" i="76"/>
  <c r="L2475" i="76"/>
  <c r="K2476" i="76"/>
  <c r="L2476" i="76"/>
  <c r="K2477" i="76"/>
  <c r="L2477" i="76"/>
  <c r="K2478" i="76"/>
  <c r="L2478" i="76"/>
  <c r="K2479" i="76"/>
  <c r="L2479" i="76"/>
  <c r="K2480" i="76"/>
  <c r="L2480" i="76"/>
  <c r="K2481" i="76"/>
  <c r="L2481" i="76"/>
  <c r="K2482" i="76"/>
  <c r="L2482" i="76"/>
  <c r="K2483" i="76"/>
  <c r="L2483" i="76"/>
  <c r="K2484" i="76"/>
  <c r="L2484" i="76"/>
  <c r="K2485" i="76"/>
  <c r="L2485" i="76"/>
  <c r="K2486" i="76"/>
  <c r="L2486" i="76"/>
  <c r="K2487" i="76"/>
  <c r="L2487" i="76"/>
  <c r="K2488" i="76"/>
  <c r="L2488" i="76"/>
  <c r="K2489" i="76"/>
  <c r="L2489" i="76"/>
  <c r="K2490" i="76"/>
  <c r="L2490" i="76"/>
  <c r="K2491" i="76"/>
  <c r="Q461" i="76" s="1"/>
  <c r="L2491" i="76"/>
  <c r="K2492" i="76"/>
  <c r="L2492" i="76"/>
  <c r="K2493" i="76"/>
  <c r="L2493" i="76"/>
  <c r="K2494" i="76"/>
  <c r="L2494" i="76"/>
  <c r="K2495" i="76"/>
  <c r="L2495" i="76"/>
  <c r="K2496" i="76"/>
  <c r="L2496" i="76"/>
  <c r="K2497" i="76"/>
  <c r="L2497" i="76"/>
  <c r="K2498" i="76"/>
  <c r="L2498" i="76"/>
  <c r="K2499" i="76"/>
  <c r="L2499" i="76"/>
  <c r="K2500" i="76"/>
  <c r="L2500" i="76"/>
  <c r="K2501" i="76"/>
  <c r="L2501" i="76"/>
  <c r="K2502" i="76"/>
  <c r="L2502" i="76"/>
  <c r="K2503" i="76"/>
  <c r="Q462" i="76" s="1"/>
  <c r="L2503" i="76"/>
  <c r="K2504" i="76"/>
  <c r="L2504" i="76"/>
  <c r="K2505" i="76"/>
  <c r="L2505" i="76"/>
  <c r="K2506" i="76"/>
  <c r="L2506" i="76"/>
  <c r="K2507" i="76"/>
  <c r="L2507" i="76"/>
  <c r="K2508" i="76"/>
  <c r="L2508" i="76"/>
  <c r="K2509" i="76"/>
  <c r="L2509" i="76"/>
  <c r="K2510" i="76"/>
  <c r="L2510" i="76"/>
  <c r="K2511" i="76"/>
  <c r="L2511" i="76"/>
  <c r="K2512" i="76"/>
  <c r="L2512" i="76"/>
  <c r="K2513" i="76"/>
  <c r="L2513" i="76"/>
  <c r="K2514" i="76"/>
  <c r="L2514" i="76"/>
  <c r="K2515" i="76"/>
  <c r="L2515" i="76"/>
  <c r="K2516" i="76"/>
  <c r="L2516" i="76"/>
  <c r="K2517" i="76"/>
  <c r="L2517" i="76"/>
  <c r="K2518" i="76"/>
  <c r="L2518" i="76"/>
  <c r="K2519" i="76"/>
  <c r="L2519" i="76"/>
  <c r="K2520" i="76"/>
  <c r="L2520" i="76"/>
  <c r="K2521" i="76"/>
  <c r="L2521" i="76"/>
  <c r="K2522" i="76"/>
  <c r="L2522" i="76"/>
  <c r="K2523" i="76"/>
  <c r="Q463" i="76" s="1"/>
  <c r="L2523" i="76"/>
  <c r="K2524" i="76"/>
  <c r="L2524" i="76"/>
  <c r="K2525" i="76"/>
  <c r="L2525" i="76"/>
  <c r="K2526" i="76"/>
  <c r="L2526" i="76"/>
  <c r="K2527" i="76"/>
  <c r="L2527" i="76"/>
  <c r="K2528" i="76"/>
  <c r="L2528" i="76"/>
  <c r="K2529" i="76"/>
  <c r="L2529" i="76"/>
  <c r="K2530" i="76"/>
  <c r="L2530" i="76"/>
  <c r="K2531" i="76"/>
  <c r="L2531" i="76"/>
  <c r="K2532" i="76"/>
  <c r="L2532" i="76"/>
  <c r="K2533" i="76"/>
  <c r="L2533" i="76"/>
  <c r="K2534" i="76"/>
  <c r="L2534" i="76"/>
  <c r="K2535" i="76"/>
  <c r="L2535" i="76"/>
  <c r="K2536" i="76"/>
  <c r="Q464" i="76" s="1"/>
  <c r="L2536" i="76"/>
  <c r="K2537" i="76"/>
  <c r="L2537" i="76"/>
  <c r="K2538" i="76"/>
  <c r="L2538" i="76"/>
  <c r="K2539" i="76"/>
  <c r="L2539" i="76"/>
  <c r="K2540" i="76"/>
  <c r="Q465" i="76" s="1"/>
  <c r="L2540" i="76"/>
  <c r="K2541" i="76"/>
  <c r="L2541" i="76"/>
  <c r="K2542" i="76"/>
  <c r="L2542" i="76"/>
  <c r="K2543" i="76"/>
  <c r="L2543" i="76"/>
  <c r="K2544" i="76"/>
  <c r="L2544" i="76"/>
  <c r="K2545" i="76"/>
  <c r="L2545" i="76"/>
  <c r="K2546" i="76"/>
  <c r="L2546" i="76"/>
  <c r="K2547" i="76"/>
  <c r="L2547" i="76"/>
  <c r="K2548" i="76"/>
  <c r="L2548" i="76"/>
  <c r="K2549" i="76"/>
  <c r="L2549" i="76"/>
  <c r="K2550" i="76"/>
  <c r="L2550" i="76"/>
  <c r="K2551" i="76"/>
  <c r="L2551" i="76"/>
  <c r="K2552" i="76"/>
  <c r="L2552" i="76"/>
  <c r="K2553" i="76"/>
  <c r="Q466" i="76" s="1"/>
  <c r="L2553" i="76"/>
  <c r="K2554" i="76"/>
  <c r="L2554" i="76"/>
  <c r="K2555" i="76"/>
  <c r="L2555" i="76"/>
  <c r="K2556" i="76"/>
  <c r="L2556" i="76"/>
  <c r="K2557" i="76"/>
  <c r="L2557" i="76"/>
  <c r="K2558" i="76"/>
  <c r="L2558" i="76"/>
  <c r="K2559" i="76"/>
  <c r="L2559" i="76"/>
  <c r="K2560" i="76"/>
  <c r="L2560" i="76"/>
  <c r="K2561" i="76"/>
  <c r="L2561" i="76"/>
  <c r="K2562" i="76"/>
  <c r="L2562" i="76"/>
  <c r="K2563" i="76"/>
  <c r="Q467" i="76" s="1"/>
  <c r="L2563" i="76"/>
  <c r="K2564" i="76"/>
  <c r="L2564" i="76"/>
  <c r="K2565" i="76"/>
  <c r="L2565" i="76"/>
  <c r="K2566" i="76"/>
  <c r="L2566" i="76"/>
  <c r="K2567" i="76"/>
  <c r="L2567" i="76"/>
  <c r="K2568" i="76"/>
  <c r="L2568" i="76"/>
  <c r="K2569" i="76"/>
  <c r="L2569" i="76"/>
  <c r="K2570" i="76"/>
  <c r="L2570" i="76"/>
  <c r="K2571" i="76"/>
  <c r="L2571" i="76"/>
  <c r="K2572" i="76"/>
  <c r="L2572" i="76"/>
  <c r="K2573" i="76"/>
  <c r="L2573" i="76"/>
  <c r="K2574" i="76"/>
  <c r="L2574" i="76"/>
  <c r="K2575" i="76"/>
  <c r="L2575" i="76"/>
  <c r="K2576" i="76"/>
  <c r="L2576" i="76"/>
  <c r="K2577" i="76"/>
  <c r="L2577" i="76"/>
  <c r="K2578" i="76"/>
  <c r="L2578" i="76"/>
  <c r="K2579" i="76"/>
  <c r="L2579" i="76"/>
  <c r="K2580" i="76"/>
  <c r="L2580" i="76"/>
  <c r="K2581" i="76"/>
  <c r="L2581" i="76"/>
  <c r="K2582" i="76"/>
  <c r="L2582" i="76"/>
  <c r="K2583" i="76"/>
  <c r="L2583" i="76"/>
  <c r="K2584" i="76"/>
  <c r="L2584" i="76"/>
  <c r="K2585" i="76"/>
  <c r="L2585" i="76"/>
  <c r="K2586" i="76"/>
  <c r="L2586" i="76"/>
  <c r="K2587" i="76"/>
  <c r="L2587" i="76"/>
  <c r="K2588" i="76"/>
  <c r="L2588" i="76"/>
  <c r="K2589" i="76"/>
  <c r="L2589" i="76"/>
  <c r="K2590" i="76"/>
  <c r="L2590" i="76"/>
  <c r="K2591" i="76"/>
  <c r="L2591" i="76"/>
  <c r="K2592" i="76"/>
  <c r="L2592" i="76"/>
  <c r="K2593" i="76"/>
  <c r="L2593" i="76"/>
  <c r="K2594" i="76"/>
  <c r="L2594" i="76"/>
  <c r="K2595" i="76"/>
  <c r="L2595" i="76"/>
  <c r="K2596" i="76"/>
  <c r="L2596" i="76"/>
  <c r="K2597" i="76"/>
  <c r="Q468" i="76" s="1"/>
  <c r="L2597" i="76"/>
  <c r="K2598" i="76"/>
  <c r="L2598" i="76"/>
  <c r="K2599" i="76"/>
  <c r="L2599" i="76"/>
  <c r="K2600" i="76"/>
  <c r="L2600" i="76"/>
  <c r="K2601" i="76"/>
  <c r="L2601" i="76"/>
  <c r="K2602" i="76"/>
  <c r="L2602" i="76"/>
  <c r="K2603" i="76"/>
  <c r="Q469" i="76" s="1"/>
  <c r="L2603" i="76"/>
  <c r="K2604" i="76"/>
  <c r="L2604" i="76"/>
  <c r="K2605" i="76"/>
  <c r="L2605" i="76"/>
  <c r="K2606" i="76"/>
  <c r="L2606" i="76"/>
  <c r="K2607" i="76"/>
  <c r="Q470" i="76" s="1"/>
  <c r="L2607" i="76"/>
  <c r="K2608" i="76"/>
  <c r="L2608" i="76"/>
  <c r="K2609" i="76"/>
  <c r="Q471" i="76" s="1"/>
  <c r="L2609" i="76"/>
  <c r="K2610" i="76"/>
  <c r="L2610" i="76"/>
  <c r="K2611" i="76"/>
  <c r="Q472" i="76" s="1"/>
  <c r="L2611" i="76"/>
  <c r="K2612" i="76"/>
  <c r="L2612" i="76"/>
  <c r="K2613" i="76"/>
  <c r="L2613" i="76"/>
  <c r="K2614" i="76"/>
  <c r="L2614" i="76"/>
  <c r="K2615" i="76"/>
  <c r="L2615" i="76"/>
  <c r="K2616" i="76"/>
  <c r="L2616" i="76"/>
  <c r="K2617" i="76"/>
  <c r="L2617" i="76"/>
  <c r="K2618" i="76"/>
  <c r="L2618" i="76"/>
  <c r="K2619" i="76"/>
  <c r="L2619" i="76"/>
  <c r="K2620" i="76"/>
  <c r="Q473" i="76" s="1"/>
  <c r="L2620" i="76"/>
  <c r="K2621" i="76"/>
  <c r="L2621" i="76"/>
  <c r="K2622" i="76"/>
  <c r="Q474" i="76" s="1"/>
  <c r="L2622" i="76"/>
  <c r="K2623" i="76"/>
  <c r="L2623" i="76"/>
  <c r="K2624" i="76"/>
  <c r="L2624" i="76"/>
  <c r="K2625" i="76"/>
  <c r="L2625" i="76"/>
  <c r="K2626" i="76"/>
  <c r="L2626" i="76"/>
  <c r="K2627" i="76"/>
  <c r="Q475" i="76" s="1"/>
  <c r="L2627" i="76"/>
  <c r="K2628" i="76"/>
  <c r="L2628" i="76"/>
  <c r="K2629" i="76"/>
  <c r="L2629" i="76"/>
  <c r="K2630" i="76"/>
  <c r="L2630" i="76"/>
  <c r="K2631" i="76"/>
  <c r="L2631" i="76"/>
  <c r="K2632" i="76"/>
  <c r="L2632" i="76"/>
  <c r="K2633" i="76"/>
  <c r="Q476" i="76" s="1"/>
  <c r="L2633" i="76"/>
  <c r="K2634" i="76"/>
  <c r="L2634" i="76"/>
  <c r="K2635" i="76"/>
  <c r="L2635" i="76"/>
  <c r="K2636" i="76"/>
  <c r="L2636" i="76"/>
  <c r="K2637" i="76"/>
  <c r="Q477" i="76" s="1"/>
  <c r="L2637" i="76"/>
  <c r="K2638" i="76"/>
  <c r="L2638" i="76"/>
  <c r="K2639" i="76"/>
  <c r="Q478" i="76" s="1"/>
  <c r="L2639" i="76"/>
  <c r="K2640" i="76"/>
  <c r="L2640" i="76"/>
  <c r="K2641" i="76"/>
  <c r="L2641" i="76"/>
  <c r="K2642" i="76"/>
  <c r="L2642" i="76"/>
  <c r="K2643" i="76"/>
  <c r="L2643" i="76"/>
  <c r="K2644" i="76"/>
  <c r="L2644" i="76"/>
  <c r="K2645" i="76"/>
  <c r="L2645" i="76"/>
  <c r="K2646" i="76"/>
  <c r="L2646" i="76"/>
  <c r="K2647" i="76"/>
  <c r="L2647" i="76"/>
  <c r="K2648" i="76"/>
  <c r="L2648" i="76"/>
  <c r="K2649" i="76"/>
  <c r="L2649" i="76"/>
  <c r="K2650" i="76"/>
  <c r="L2650" i="76"/>
  <c r="K2651" i="76"/>
  <c r="L2651" i="76"/>
  <c r="K2652" i="76"/>
  <c r="L2652" i="76"/>
  <c r="K2653" i="76"/>
  <c r="Q479" i="76" s="1"/>
  <c r="L2653" i="76"/>
  <c r="K2654" i="76"/>
  <c r="L2654" i="76"/>
  <c r="K2655" i="76"/>
  <c r="Q480" i="76" s="1"/>
  <c r="L2655" i="76"/>
  <c r="K2656" i="76"/>
  <c r="L2656" i="76"/>
  <c r="K2657" i="76"/>
  <c r="Q481" i="76" s="1"/>
  <c r="L2657" i="76"/>
  <c r="K2658" i="76"/>
  <c r="L2658" i="76"/>
  <c r="K2659" i="76"/>
  <c r="L2659" i="76"/>
  <c r="K2660" i="76"/>
  <c r="Q482" i="76" s="1"/>
  <c r="L2660" i="76"/>
  <c r="K2661" i="76"/>
  <c r="L2661" i="76"/>
  <c r="K2662" i="76"/>
  <c r="L2662" i="76"/>
  <c r="K2663" i="76"/>
  <c r="L2663" i="76"/>
  <c r="K2664" i="76"/>
  <c r="L2664" i="76"/>
  <c r="K2665" i="76"/>
  <c r="L2665" i="76"/>
  <c r="K2666" i="76"/>
  <c r="L2666" i="76"/>
  <c r="K2667" i="76"/>
  <c r="L2667" i="76"/>
  <c r="K2668" i="76"/>
  <c r="L2668" i="76"/>
  <c r="K2669" i="76"/>
  <c r="L2669" i="76"/>
  <c r="K2670" i="76"/>
  <c r="L2670" i="76"/>
  <c r="K2671" i="76"/>
  <c r="L2671" i="76"/>
  <c r="K2672" i="76"/>
  <c r="L2672" i="76"/>
  <c r="K2673" i="76"/>
  <c r="L2673" i="76"/>
  <c r="K2674" i="76"/>
  <c r="Q483" i="76" s="1"/>
  <c r="L2674" i="76"/>
  <c r="K2675" i="76"/>
  <c r="L2675" i="76"/>
  <c r="K2676" i="76"/>
  <c r="L2676" i="76"/>
  <c r="K2677" i="76"/>
  <c r="L2677" i="76"/>
  <c r="K2678" i="76"/>
  <c r="L2678" i="76"/>
  <c r="K2679" i="76"/>
  <c r="L2679" i="76"/>
  <c r="K2680" i="76"/>
  <c r="L2680" i="76"/>
  <c r="K2681" i="76"/>
  <c r="L2681" i="76"/>
  <c r="K2682" i="76"/>
  <c r="L2682" i="76"/>
  <c r="K2683" i="76"/>
  <c r="Q484" i="76" s="1"/>
  <c r="L2683" i="76"/>
  <c r="K2684" i="76"/>
  <c r="L2684" i="76"/>
  <c r="K2685" i="76"/>
  <c r="L2685" i="76"/>
  <c r="K2686" i="76"/>
  <c r="L2686" i="76"/>
  <c r="K2687" i="76"/>
  <c r="L2687" i="76"/>
  <c r="K2688" i="76"/>
  <c r="L2688" i="76"/>
  <c r="K2689" i="76"/>
  <c r="L2689" i="76"/>
  <c r="K2690" i="76"/>
  <c r="Q485" i="76" s="1"/>
  <c r="L2690" i="76"/>
  <c r="K2691" i="76"/>
  <c r="L2691" i="76"/>
  <c r="K2692" i="76"/>
  <c r="L2692" i="76"/>
  <c r="K2693" i="76"/>
  <c r="L2693" i="76"/>
  <c r="K2694" i="76"/>
  <c r="Q486" i="76" s="1"/>
  <c r="L2694" i="76"/>
  <c r="K2695" i="76"/>
  <c r="L2695" i="76"/>
  <c r="K2696" i="76"/>
  <c r="L2696" i="76"/>
  <c r="K2697" i="76"/>
  <c r="L2697" i="76"/>
  <c r="K2698" i="76"/>
  <c r="L2698" i="76"/>
  <c r="K2699" i="76"/>
  <c r="L2699" i="76"/>
  <c r="K2700" i="76"/>
  <c r="Q487" i="76" s="1"/>
  <c r="L2700" i="76"/>
  <c r="K2701" i="76"/>
  <c r="L2701" i="76"/>
  <c r="K2702" i="76"/>
  <c r="Q488" i="76" s="1"/>
  <c r="L2702" i="76"/>
  <c r="K2703" i="76"/>
  <c r="L2703" i="76"/>
  <c r="K2704" i="76"/>
  <c r="L2704" i="76"/>
  <c r="K2705" i="76"/>
  <c r="Q489" i="76" s="1"/>
  <c r="L2705" i="76"/>
  <c r="K2706" i="76"/>
  <c r="L2706" i="76"/>
  <c r="K2707" i="76"/>
  <c r="L2707" i="76"/>
  <c r="K2708" i="76"/>
  <c r="L2708" i="76"/>
  <c r="K2709" i="76"/>
  <c r="L2709" i="76"/>
  <c r="K2710" i="76"/>
  <c r="L2710" i="76"/>
  <c r="K2711" i="76"/>
  <c r="Q490" i="76" s="1"/>
  <c r="L2711" i="76"/>
  <c r="K2712" i="76"/>
  <c r="L2712" i="76"/>
  <c r="K2713" i="76"/>
  <c r="L2713" i="76"/>
  <c r="K2714" i="76"/>
  <c r="L2714" i="76"/>
  <c r="K2715" i="76"/>
  <c r="L2715" i="76"/>
  <c r="K2716" i="76"/>
  <c r="L2716" i="76"/>
  <c r="K2717" i="76"/>
  <c r="L2717" i="76"/>
  <c r="K2718" i="76"/>
  <c r="Q491" i="76" s="1"/>
  <c r="L2718" i="76"/>
  <c r="K2719" i="76"/>
  <c r="L2719" i="76"/>
  <c r="K2720" i="76"/>
  <c r="Q492" i="76" s="1"/>
  <c r="L2720" i="76"/>
  <c r="K2721" i="76"/>
  <c r="L2721" i="76"/>
  <c r="K2722" i="76"/>
  <c r="L2722" i="76"/>
  <c r="K2723" i="76"/>
  <c r="L2723" i="76"/>
  <c r="K2724" i="76"/>
  <c r="L2724" i="76"/>
  <c r="K2725" i="76"/>
  <c r="L2725" i="76"/>
  <c r="K2726" i="76"/>
  <c r="L2726" i="76"/>
  <c r="K2727" i="76"/>
  <c r="L2727" i="76"/>
  <c r="K2728" i="76"/>
  <c r="L2728" i="76"/>
  <c r="K2729" i="76"/>
  <c r="L2729" i="76"/>
  <c r="K2730" i="76"/>
  <c r="L2730" i="76"/>
  <c r="K2731" i="76"/>
  <c r="L2731" i="76"/>
  <c r="K2732" i="76"/>
  <c r="Q493" i="76" s="1"/>
  <c r="L2732" i="76"/>
  <c r="K2733" i="76"/>
  <c r="L2733" i="76"/>
  <c r="K2734" i="76"/>
  <c r="L2734" i="76"/>
  <c r="K2735" i="76"/>
  <c r="L2735" i="76"/>
  <c r="K2736" i="76"/>
  <c r="L2736" i="76"/>
  <c r="K2737" i="76"/>
  <c r="L2737" i="76"/>
  <c r="K2738" i="76"/>
  <c r="L2738" i="76"/>
  <c r="K2739" i="76"/>
  <c r="L2739" i="76"/>
  <c r="K2740" i="76"/>
  <c r="L2740" i="76"/>
  <c r="K2741" i="76"/>
  <c r="Q494" i="76" s="1"/>
  <c r="L2741" i="76"/>
  <c r="K2742" i="76"/>
  <c r="L2742" i="76"/>
  <c r="K2743" i="76"/>
  <c r="L2743" i="76"/>
  <c r="K2744" i="76"/>
  <c r="L2744" i="76"/>
  <c r="K2745" i="76"/>
  <c r="L2745" i="76"/>
  <c r="K2746" i="76"/>
  <c r="L2746" i="76"/>
  <c r="K2747" i="76"/>
  <c r="L2747" i="76"/>
  <c r="K2748" i="76"/>
  <c r="L2748" i="76"/>
  <c r="K2749" i="76"/>
  <c r="L2749" i="76"/>
  <c r="K2750" i="76"/>
  <c r="Q495" i="76" s="1"/>
  <c r="L2750" i="76"/>
  <c r="K2751" i="76"/>
  <c r="L2751" i="76"/>
  <c r="K2752" i="76"/>
  <c r="L2752" i="76"/>
  <c r="K2753" i="76"/>
  <c r="L2753" i="76"/>
  <c r="K2754" i="76"/>
  <c r="Q496" i="76" s="1"/>
  <c r="L2754" i="76"/>
  <c r="K2755" i="76"/>
  <c r="L2755" i="76"/>
  <c r="K2756" i="76"/>
  <c r="L2756" i="76"/>
  <c r="K2757" i="76"/>
  <c r="L2757" i="76"/>
  <c r="K2758" i="76"/>
  <c r="Q497" i="76" s="1"/>
  <c r="L2758" i="76"/>
  <c r="K2759" i="76"/>
  <c r="L2759" i="76"/>
  <c r="K2760" i="76"/>
  <c r="L2760" i="76"/>
  <c r="K2761" i="76"/>
  <c r="L2761" i="76"/>
  <c r="K2762" i="76"/>
  <c r="Q498" i="76" s="1"/>
  <c r="L2762" i="76"/>
  <c r="K2763" i="76"/>
  <c r="L2763" i="76"/>
  <c r="K2764" i="76"/>
  <c r="L2764" i="76"/>
  <c r="K2765" i="76"/>
  <c r="L2765" i="76"/>
  <c r="K2766" i="76"/>
  <c r="L2766" i="76"/>
  <c r="K2767" i="76"/>
  <c r="L2767" i="76"/>
  <c r="K2768" i="76"/>
  <c r="L2768" i="76"/>
  <c r="K2769" i="76"/>
  <c r="L2769" i="76"/>
  <c r="K2770" i="76"/>
  <c r="L2770" i="76"/>
  <c r="K2771" i="76"/>
  <c r="L2771" i="76"/>
  <c r="K2772" i="76"/>
  <c r="L2772" i="76"/>
  <c r="K2773" i="76"/>
  <c r="Q499" i="76" s="1"/>
  <c r="L2773" i="76"/>
  <c r="K2774" i="76"/>
  <c r="L2774" i="76"/>
  <c r="K2775" i="76"/>
  <c r="L2775" i="76"/>
  <c r="K2776" i="76"/>
  <c r="L2776" i="76"/>
  <c r="K2777" i="76"/>
  <c r="L2777" i="76"/>
  <c r="K2778" i="76"/>
  <c r="Q500" i="76" s="1"/>
  <c r="L2778" i="76"/>
  <c r="K2779" i="76"/>
  <c r="L2779" i="76"/>
  <c r="K2780" i="76"/>
  <c r="L2780" i="76"/>
  <c r="K2781" i="76"/>
  <c r="L2781" i="76"/>
  <c r="K2782" i="76"/>
  <c r="L2782" i="76"/>
  <c r="K2783" i="76"/>
  <c r="L2783" i="76"/>
  <c r="K2784" i="76"/>
  <c r="L2784" i="76"/>
  <c r="K2785" i="76"/>
  <c r="Q501" i="76" s="1"/>
  <c r="L2785" i="76"/>
  <c r="K2786" i="76"/>
  <c r="L2786" i="76"/>
  <c r="K2787" i="76"/>
  <c r="L2787" i="76"/>
  <c r="K2788" i="76"/>
  <c r="Q502" i="76" s="1"/>
  <c r="L2788" i="76"/>
  <c r="K2789" i="76"/>
  <c r="L2789" i="76"/>
  <c r="K2790" i="76"/>
  <c r="Q503" i="76" s="1"/>
  <c r="L2790" i="76"/>
  <c r="K2791" i="76"/>
  <c r="L2791" i="76"/>
  <c r="K2792" i="76"/>
  <c r="Q504" i="76" s="1"/>
  <c r="L2792" i="76"/>
  <c r="K2793" i="76"/>
  <c r="L2793" i="76"/>
  <c r="K2794" i="76"/>
  <c r="L2794" i="76"/>
  <c r="K2795" i="76"/>
  <c r="Q505" i="76" s="1"/>
  <c r="L2795" i="76"/>
  <c r="K2796" i="76"/>
  <c r="L2796" i="76"/>
  <c r="K2797" i="76"/>
  <c r="L2797" i="76"/>
  <c r="K2798" i="76"/>
  <c r="L2798" i="76"/>
  <c r="K2799" i="76"/>
  <c r="Q506" i="76" s="1"/>
  <c r="L2799" i="76"/>
  <c r="K2800" i="76"/>
  <c r="L2800" i="76"/>
  <c r="K2801" i="76"/>
  <c r="L2801" i="76"/>
  <c r="K2802" i="76"/>
  <c r="L2802" i="76"/>
  <c r="K2803" i="76"/>
  <c r="Q507" i="76" s="1"/>
  <c r="L2803" i="76"/>
  <c r="K2804" i="76"/>
  <c r="L2804" i="76"/>
  <c r="K2805" i="76"/>
  <c r="L2805" i="76"/>
  <c r="K2806" i="76"/>
  <c r="L2806" i="76"/>
  <c r="K2807" i="76"/>
  <c r="Q508" i="76" s="1"/>
  <c r="L2807" i="76"/>
  <c r="K2808" i="76"/>
  <c r="L2808" i="76"/>
  <c r="K2809" i="76"/>
  <c r="L2809" i="76"/>
  <c r="K2810" i="76"/>
  <c r="L2810" i="76"/>
  <c r="K2811" i="76"/>
  <c r="L2811" i="76"/>
  <c r="K2812" i="76"/>
  <c r="L2812" i="76"/>
  <c r="K2813" i="76"/>
  <c r="L2813" i="76"/>
  <c r="K2814" i="76"/>
  <c r="L2814" i="76"/>
  <c r="K2815" i="76"/>
  <c r="L2815" i="76"/>
  <c r="K2816" i="76"/>
  <c r="L2816" i="76"/>
  <c r="K2817" i="76"/>
  <c r="L2817" i="76"/>
  <c r="K2818" i="76"/>
  <c r="L2818" i="76"/>
  <c r="K2819" i="76"/>
  <c r="L2819" i="76"/>
  <c r="K2820" i="76"/>
  <c r="L2820" i="76"/>
  <c r="K2821" i="76"/>
  <c r="L2821" i="76"/>
  <c r="K2822" i="76"/>
  <c r="L2822" i="76"/>
  <c r="K2823" i="76"/>
  <c r="L2823" i="76"/>
  <c r="K2824" i="76"/>
  <c r="L2824" i="76"/>
  <c r="K2825" i="76"/>
  <c r="L2825" i="76"/>
  <c r="K2826" i="76"/>
  <c r="L2826" i="76"/>
  <c r="K2827" i="76"/>
  <c r="L2827" i="76"/>
  <c r="K2828" i="76"/>
  <c r="L2828" i="76"/>
  <c r="K2829" i="76"/>
  <c r="L2829" i="76"/>
  <c r="K2830" i="76"/>
  <c r="L2830" i="76"/>
  <c r="K2831" i="76"/>
  <c r="Q509" i="76" s="1"/>
  <c r="L2831" i="76"/>
  <c r="K2832" i="76"/>
  <c r="L2832" i="76"/>
  <c r="K2833" i="76"/>
  <c r="L2833" i="76"/>
  <c r="K2834" i="76"/>
  <c r="L2834" i="76"/>
  <c r="K2835" i="76"/>
  <c r="L2835" i="76"/>
  <c r="K2836" i="76"/>
  <c r="L2836" i="76"/>
  <c r="K2837" i="76"/>
  <c r="L2837" i="76"/>
  <c r="K2838" i="76"/>
  <c r="L2838" i="76"/>
  <c r="K2839" i="76"/>
  <c r="L2839" i="76"/>
  <c r="K2840" i="76"/>
  <c r="L2840" i="76"/>
  <c r="K2841" i="76"/>
  <c r="L2841" i="76"/>
  <c r="K2842" i="76"/>
  <c r="L2842" i="76"/>
  <c r="K2843" i="76"/>
  <c r="Q510" i="76" s="1"/>
  <c r="L2843" i="76"/>
  <c r="K2844" i="76"/>
  <c r="L2844" i="76"/>
  <c r="K2845" i="76"/>
  <c r="L2845" i="76"/>
  <c r="K2846" i="76"/>
  <c r="L2846" i="76"/>
  <c r="K2847" i="76"/>
  <c r="L2847" i="76"/>
  <c r="K2848" i="76"/>
  <c r="L2848" i="76"/>
  <c r="K2849" i="76"/>
  <c r="L2849" i="76"/>
  <c r="K2850" i="76"/>
  <c r="Q511" i="76" s="1"/>
  <c r="L2850" i="76"/>
  <c r="K2851" i="76"/>
  <c r="L2851" i="76"/>
  <c r="K2852" i="76"/>
  <c r="L2852" i="76"/>
  <c r="K2853" i="76"/>
  <c r="L2853" i="76"/>
  <c r="K2854" i="76"/>
  <c r="L2854" i="76"/>
  <c r="K2855" i="76"/>
  <c r="L2855" i="76"/>
  <c r="K2856" i="76"/>
  <c r="L2856" i="76"/>
  <c r="K2857" i="76"/>
  <c r="L2857" i="76"/>
  <c r="K2858" i="76"/>
  <c r="L2858" i="76"/>
  <c r="K2859" i="76"/>
  <c r="L2859" i="76"/>
  <c r="K2860" i="76"/>
  <c r="L2860" i="76"/>
  <c r="K2861" i="76"/>
  <c r="Q512" i="76" s="1"/>
  <c r="L2861" i="76"/>
  <c r="K2862" i="76"/>
  <c r="L2862" i="76"/>
  <c r="K2863" i="76"/>
  <c r="L2863" i="76"/>
  <c r="K2864" i="76"/>
  <c r="L2864" i="76"/>
  <c r="K2865" i="76"/>
  <c r="L2865" i="76"/>
  <c r="K2866" i="76"/>
  <c r="Q513" i="76" s="1"/>
  <c r="L2866" i="76"/>
  <c r="K2867" i="76"/>
  <c r="L2867" i="76"/>
  <c r="K2868" i="76"/>
  <c r="L2868" i="76"/>
  <c r="K2869" i="76"/>
  <c r="L2869" i="76"/>
  <c r="K2870" i="76"/>
  <c r="L2870" i="76"/>
  <c r="K2871" i="76"/>
  <c r="L2871" i="76"/>
  <c r="K2872" i="76"/>
  <c r="L2872" i="76"/>
  <c r="K2873" i="76"/>
  <c r="L2873" i="76"/>
  <c r="K2874" i="76"/>
  <c r="L2874" i="76"/>
  <c r="K2875" i="76"/>
  <c r="L2875" i="76"/>
  <c r="K2876" i="76"/>
  <c r="Q514" i="76" s="1"/>
  <c r="L2876" i="76"/>
  <c r="K2877" i="76"/>
  <c r="L2877" i="76"/>
  <c r="K2878" i="76"/>
  <c r="L2878" i="76"/>
  <c r="K2879" i="76"/>
  <c r="Q515" i="76" s="1"/>
  <c r="L2879" i="76"/>
  <c r="K2880" i="76"/>
  <c r="L2880" i="76"/>
  <c r="K2881" i="76"/>
  <c r="L2881" i="76"/>
  <c r="K2882" i="76"/>
  <c r="L2882" i="76"/>
  <c r="K2883" i="76"/>
  <c r="L2883" i="76"/>
  <c r="K2884" i="76"/>
  <c r="L2884" i="76"/>
  <c r="K2885" i="76"/>
  <c r="Q516" i="76" s="1"/>
  <c r="L2885" i="76"/>
  <c r="K2886" i="76"/>
  <c r="L2886" i="76"/>
  <c r="K2887" i="76"/>
  <c r="L2887" i="76"/>
  <c r="K2888" i="76"/>
  <c r="Q517" i="76" s="1"/>
  <c r="L2888" i="76"/>
  <c r="K2889" i="76"/>
  <c r="L2889" i="76"/>
  <c r="K2890" i="76"/>
  <c r="L2890" i="76"/>
  <c r="K2891" i="76"/>
  <c r="L2891" i="76"/>
  <c r="K2892" i="76"/>
  <c r="L2892" i="76"/>
  <c r="K2893" i="76"/>
  <c r="L2893" i="76"/>
  <c r="K2894" i="76"/>
  <c r="L2894" i="76"/>
  <c r="K2895" i="76"/>
  <c r="Q518" i="76" s="1"/>
  <c r="L2895" i="76"/>
  <c r="K2896" i="76"/>
  <c r="L2896" i="76"/>
  <c r="K2897" i="76"/>
  <c r="L2897" i="76"/>
  <c r="K2898" i="76"/>
  <c r="Q519" i="76" s="1"/>
  <c r="L2898" i="76"/>
  <c r="K2899" i="76"/>
  <c r="L2899" i="76"/>
  <c r="K2900" i="76"/>
  <c r="L2900" i="76"/>
  <c r="K2901" i="76"/>
  <c r="L2901" i="76"/>
  <c r="K2902" i="76"/>
  <c r="L2902" i="76"/>
  <c r="K2903" i="76"/>
  <c r="Q520" i="76" s="1"/>
  <c r="L2903" i="76"/>
  <c r="K2904" i="76"/>
  <c r="L2904" i="76"/>
  <c r="K2905" i="76"/>
  <c r="Q521" i="76" s="1"/>
  <c r="L2905" i="76"/>
  <c r="K2906" i="76"/>
  <c r="L2906" i="76"/>
  <c r="K2907" i="76"/>
  <c r="L2907" i="76"/>
  <c r="K2908" i="76"/>
  <c r="L2908" i="76"/>
  <c r="K2909" i="76"/>
  <c r="L2909" i="76"/>
  <c r="K2910" i="76"/>
  <c r="Q522" i="76" s="1"/>
  <c r="L2910" i="76"/>
  <c r="K2911" i="76"/>
  <c r="L2911" i="76"/>
  <c r="K2912" i="76"/>
  <c r="L2912" i="76"/>
  <c r="K2913" i="76"/>
  <c r="Q523" i="76" s="1"/>
  <c r="L2913" i="76"/>
  <c r="K2914" i="76"/>
  <c r="L2914" i="76"/>
  <c r="K2915" i="76"/>
  <c r="L2915" i="76"/>
  <c r="K2916" i="76"/>
  <c r="Q524" i="76" s="1"/>
  <c r="L2916" i="76"/>
  <c r="K2917" i="76"/>
  <c r="L2917" i="76"/>
  <c r="K2918" i="76"/>
  <c r="L2918" i="76"/>
  <c r="K2919" i="76"/>
  <c r="Q525" i="76" s="1"/>
  <c r="L2919" i="76"/>
  <c r="K2920" i="76"/>
  <c r="L2920" i="76"/>
  <c r="K2921" i="76"/>
  <c r="L2921" i="76"/>
  <c r="K2922" i="76"/>
  <c r="L2922" i="76"/>
  <c r="K2923" i="76"/>
  <c r="L2923" i="76"/>
  <c r="K2924" i="76"/>
  <c r="L2924" i="76"/>
  <c r="K2925" i="76"/>
  <c r="Q526" i="76" s="1"/>
  <c r="L2925" i="76"/>
  <c r="K2926" i="76"/>
  <c r="L2926" i="76"/>
  <c r="K2927" i="76"/>
  <c r="Q527" i="76" s="1"/>
  <c r="L2927" i="76"/>
  <c r="K2928" i="76"/>
  <c r="L2928" i="76"/>
  <c r="K2929" i="76"/>
  <c r="Q528" i="76" s="1"/>
  <c r="L2929" i="76"/>
  <c r="K2930" i="76"/>
  <c r="L2930" i="76"/>
  <c r="K2931" i="76"/>
  <c r="L2931" i="76"/>
  <c r="K2932" i="76"/>
  <c r="Q529" i="76" s="1"/>
  <c r="L2932" i="76"/>
  <c r="K2933" i="76"/>
  <c r="L2933" i="76"/>
  <c r="K2934" i="76"/>
  <c r="L2934" i="76"/>
  <c r="K2935" i="76"/>
  <c r="Q530" i="76" s="1"/>
  <c r="L2935" i="76"/>
  <c r="K2936" i="76"/>
  <c r="L2936" i="76"/>
  <c r="K2937" i="76"/>
  <c r="L2937" i="76"/>
  <c r="K2938" i="76"/>
  <c r="Q531" i="76" s="1"/>
  <c r="L2938" i="76"/>
  <c r="K2939" i="76"/>
  <c r="L2939" i="76"/>
  <c r="K2940" i="76"/>
  <c r="L2940" i="76"/>
  <c r="K2941" i="76"/>
  <c r="L2941" i="76"/>
  <c r="K2942" i="76"/>
  <c r="L2942" i="76"/>
  <c r="K2943" i="76"/>
  <c r="L2943" i="76"/>
  <c r="K2944" i="76"/>
  <c r="L2944" i="76"/>
  <c r="K2945" i="76"/>
  <c r="L2945" i="76"/>
  <c r="K2946" i="76"/>
  <c r="L2946" i="76"/>
  <c r="K2947" i="76"/>
  <c r="L2947" i="76"/>
  <c r="K2948" i="76"/>
  <c r="L2948" i="76"/>
  <c r="K2949" i="76"/>
  <c r="L2949" i="76"/>
  <c r="K2950" i="76"/>
  <c r="L2950" i="76"/>
  <c r="K2951" i="76"/>
  <c r="L2951" i="76"/>
  <c r="K2952" i="76"/>
  <c r="L2952" i="76"/>
  <c r="K2953" i="76"/>
  <c r="L2953" i="76"/>
  <c r="K2954" i="76"/>
  <c r="L2954" i="76"/>
  <c r="K2955" i="76"/>
  <c r="L2955" i="76"/>
  <c r="K2956" i="76"/>
  <c r="L2956" i="76"/>
  <c r="K2957" i="76"/>
  <c r="L2957" i="76"/>
  <c r="K2958" i="76"/>
  <c r="Q532" i="76" s="1"/>
  <c r="L2958" i="76"/>
  <c r="K2959" i="76"/>
  <c r="L2959" i="76"/>
  <c r="K2960" i="76"/>
  <c r="L2960" i="76"/>
  <c r="K2961" i="76"/>
  <c r="L2961" i="76"/>
  <c r="K2962" i="76"/>
  <c r="Q533" i="76" s="1"/>
  <c r="L2962" i="76"/>
  <c r="K2963" i="76"/>
  <c r="L2963" i="76"/>
  <c r="K2964" i="76"/>
  <c r="L2964" i="76"/>
  <c r="K2965" i="76"/>
  <c r="L2965" i="76"/>
  <c r="K2966" i="76"/>
  <c r="L2966" i="76"/>
  <c r="K2967" i="76"/>
  <c r="L2967" i="76"/>
  <c r="K2968" i="76"/>
  <c r="L2968" i="76"/>
  <c r="K2969" i="76"/>
  <c r="L2969" i="76"/>
  <c r="K2970" i="76"/>
  <c r="L2970" i="76"/>
  <c r="K2971" i="76"/>
  <c r="Q534" i="76" s="1"/>
  <c r="L2971" i="76"/>
  <c r="K2972" i="76"/>
  <c r="L2972" i="76"/>
  <c r="K2973" i="76"/>
  <c r="L2973" i="76"/>
  <c r="K2974" i="76"/>
  <c r="L2974" i="76"/>
  <c r="K2975" i="76"/>
  <c r="L2975" i="76"/>
  <c r="K2976" i="76"/>
  <c r="Q535" i="76" s="1"/>
  <c r="L2976" i="76"/>
  <c r="K2977" i="76"/>
  <c r="L2977" i="76"/>
  <c r="K2978" i="76"/>
  <c r="L2978" i="76"/>
  <c r="K2979" i="76"/>
  <c r="L2979" i="76"/>
  <c r="K2980" i="76"/>
  <c r="L2980" i="76"/>
  <c r="K2981" i="76"/>
  <c r="L2981" i="76"/>
  <c r="K2982" i="76"/>
  <c r="L2982" i="76"/>
  <c r="K2983" i="76"/>
  <c r="L2983" i="76"/>
  <c r="K2984" i="76"/>
  <c r="L2984" i="76"/>
  <c r="K2985" i="76"/>
  <c r="L2985" i="76"/>
  <c r="K2986" i="76"/>
  <c r="L2986" i="76"/>
  <c r="K2987" i="76"/>
  <c r="Q536" i="76" s="1"/>
  <c r="L2987" i="76"/>
  <c r="K2988" i="76"/>
  <c r="L2988" i="76"/>
  <c r="K2989" i="76"/>
  <c r="L2989" i="76"/>
  <c r="K2990" i="76"/>
  <c r="L2990" i="76"/>
  <c r="K2991" i="76"/>
  <c r="Q537" i="76" s="1"/>
  <c r="L2991" i="76"/>
  <c r="K2992" i="76"/>
  <c r="L2992" i="76"/>
  <c r="K2993" i="76"/>
  <c r="L2993" i="76"/>
  <c r="K2994" i="76"/>
  <c r="L2994" i="76"/>
  <c r="K2995" i="76"/>
  <c r="L2995" i="76"/>
  <c r="K2996" i="76"/>
  <c r="L2996" i="76"/>
  <c r="K2997" i="76"/>
  <c r="L2997" i="76"/>
  <c r="K2998" i="76"/>
  <c r="L2998" i="76"/>
  <c r="K2999" i="76"/>
  <c r="L2999" i="76"/>
  <c r="K3000" i="76"/>
  <c r="L3000" i="76"/>
  <c r="K3001" i="76"/>
  <c r="L3001" i="76"/>
  <c r="K3002" i="76"/>
  <c r="Q538" i="76" s="1"/>
  <c r="L3002" i="76"/>
  <c r="K3003" i="76"/>
  <c r="L3003" i="76"/>
  <c r="K3004" i="76"/>
  <c r="L3004" i="76"/>
  <c r="K3005" i="76"/>
  <c r="L3005" i="76"/>
  <c r="K3006" i="76"/>
  <c r="Q539" i="76" s="1"/>
  <c r="L3006" i="76"/>
  <c r="K3007" i="76"/>
  <c r="L3007" i="76"/>
  <c r="K3008" i="76"/>
  <c r="L3008" i="76"/>
  <c r="K3009" i="76"/>
  <c r="L3009" i="76"/>
  <c r="K3010" i="76"/>
  <c r="L3010" i="76"/>
  <c r="K3011" i="76"/>
  <c r="L3011" i="76"/>
  <c r="K3012" i="76"/>
  <c r="L3012" i="76"/>
  <c r="K3013" i="76"/>
  <c r="L3013" i="76"/>
  <c r="K3014" i="76"/>
  <c r="L3014" i="76"/>
  <c r="K3015" i="76"/>
  <c r="L3015" i="76"/>
  <c r="K3016" i="76"/>
  <c r="L3016" i="76"/>
  <c r="K3017" i="76"/>
  <c r="L3017" i="76"/>
  <c r="K3018" i="76"/>
  <c r="L3018" i="76"/>
  <c r="K3019" i="76"/>
  <c r="L3019" i="76"/>
  <c r="K3020" i="76"/>
  <c r="L3020" i="76"/>
  <c r="K3021" i="76"/>
  <c r="L3021" i="76"/>
  <c r="K3022" i="76"/>
  <c r="Q540" i="76" s="1"/>
  <c r="L3022" i="76"/>
  <c r="K3023" i="76"/>
  <c r="L3023" i="76"/>
  <c r="K3024" i="76"/>
  <c r="L3024" i="76"/>
  <c r="K3025" i="76"/>
  <c r="L3025" i="76"/>
  <c r="K3026" i="76"/>
  <c r="L3026" i="76"/>
  <c r="K3027" i="76"/>
  <c r="L3027" i="76"/>
  <c r="K3028" i="76"/>
  <c r="L3028" i="76"/>
  <c r="K3029" i="76"/>
  <c r="L3029" i="76"/>
  <c r="K3030" i="76"/>
  <c r="L3030" i="76"/>
  <c r="K3031" i="76"/>
  <c r="L3031" i="76"/>
  <c r="K3032" i="76"/>
  <c r="Q541" i="76" s="1"/>
  <c r="L3032" i="76"/>
  <c r="K3033" i="76"/>
  <c r="L3033" i="76"/>
  <c r="K3034" i="76"/>
  <c r="L3034" i="76"/>
  <c r="K3035" i="76"/>
  <c r="L3035" i="76"/>
  <c r="K3036" i="76"/>
  <c r="L3036" i="76"/>
  <c r="K3037" i="76"/>
  <c r="L3037" i="76"/>
  <c r="K3038" i="76"/>
  <c r="L3038" i="76"/>
  <c r="K3039" i="76"/>
  <c r="L3039" i="76"/>
  <c r="K3040" i="76"/>
  <c r="Q542" i="76" s="1"/>
  <c r="L3040" i="76"/>
  <c r="K3041" i="76"/>
  <c r="L3041" i="76"/>
  <c r="K3042" i="76"/>
  <c r="L3042" i="76"/>
  <c r="K3043" i="76"/>
  <c r="Q543" i="76" s="1"/>
  <c r="L3043" i="76"/>
  <c r="K3044" i="76"/>
  <c r="L3044" i="76"/>
  <c r="K3045" i="76"/>
  <c r="Q544" i="76" s="1"/>
  <c r="L3045" i="76"/>
  <c r="K3046" i="76"/>
  <c r="L3046" i="76"/>
  <c r="K3047" i="76"/>
  <c r="L3047" i="76"/>
  <c r="K3048" i="76"/>
  <c r="Q545" i="76" s="1"/>
  <c r="L3048" i="76"/>
  <c r="K3049" i="76"/>
  <c r="L3049" i="76"/>
  <c r="K3050" i="76"/>
  <c r="Q546" i="76" s="1"/>
  <c r="L3050" i="76"/>
  <c r="K3051" i="76"/>
  <c r="L3051" i="76"/>
  <c r="K3052" i="76"/>
  <c r="L3052" i="76"/>
  <c r="K3053" i="76"/>
  <c r="L3053" i="76"/>
  <c r="K3054" i="76"/>
  <c r="L3054" i="76"/>
  <c r="K3055" i="76"/>
  <c r="Q547" i="76" s="1"/>
  <c r="L3055" i="76"/>
  <c r="K3056" i="76"/>
  <c r="L3056" i="76"/>
  <c r="K3057" i="76"/>
  <c r="Q548" i="76" s="1"/>
  <c r="L3057" i="76"/>
  <c r="K3058" i="76"/>
  <c r="L3058" i="76"/>
  <c r="K3059" i="76"/>
  <c r="L3059" i="76"/>
  <c r="K3060" i="76"/>
  <c r="L3060" i="76"/>
  <c r="K3061" i="76"/>
  <c r="L3061" i="76"/>
  <c r="K3062" i="76"/>
  <c r="L3062" i="76"/>
  <c r="K3063" i="76"/>
  <c r="L3063" i="76"/>
  <c r="K3064" i="76"/>
  <c r="L3064" i="76"/>
  <c r="K3065" i="76"/>
  <c r="L3065" i="76"/>
  <c r="K3066" i="76"/>
  <c r="L3066" i="76"/>
  <c r="K3067" i="76"/>
  <c r="L3067" i="76"/>
  <c r="K3068" i="76"/>
  <c r="Q549" i="76" s="1"/>
  <c r="L3068" i="76"/>
  <c r="K3069" i="76"/>
  <c r="L3069" i="76"/>
  <c r="K3070" i="76"/>
  <c r="L3070" i="76"/>
  <c r="K3071" i="76"/>
  <c r="L3071" i="76"/>
  <c r="K3072" i="76"/>
  <c r="L3072" i="76"/>
  <c r="K3073" i="76"/>
  <c r="L3073" i="76"/>
  <c r="K3074" i="76"/>
  <c r="L3074" i="76"/>
  <c r="K3075" i="76"/>
  <c r="Q550" i="76" s="1"/>
  <c r="L3075" i="76"/>
  <c r="K3076" i="76"/>
  <c r="L3076" i="76"/>
  <c r="K3077" i="76"/>
  <c r="L3077" i="76"/>
  <c r="K3078" i="76"/>
  <c r="L3078" i="76"/>
  <c r="K3079" i="76"/>
  <c r="Q551" i="76" s="1"/>
  <c r="L3079" i="76"/>
  <c r="K3080" i="76"/>
  <c r="L3080" i="76"/>
  <c r="K3081" i="76"/>
  <c r="L3081" i="76"/>
  <c r="K3082" i="76"/>
  <c r="L3082" i="76"/>
  <c r="K3083" i="76"/>
  <c r="Q552" i="76" s="1"/>
  <c r="L3083" i="76"/>
  <c r="K3084" i="76"/>
  <c r="L3084" i="76"/>
  <c r="K3085" i="76"/>
  <c r="L3085" i="76"/>
  <c r="K3086" i="76"/>
  <c r="L3086" i="76"/>
  <c r="K3087" i="76"/>
  <c r="L3087" i="76"/>
  <c r="K3088" i="76"/>
  <c r="Q553" i="76" s="1"/>
  <c r="L3088" i="76"/>
  <c r="K3089" i="76"/>
  <c r="L3089" i="76"/>
  <c r="K3090" i="76"/>
  <c r="L3090" i="76"/>
  <c r="K3091" i="76"/>
  <c r="L3091" i="76"/>
  <c r="K3092" i="76"/>
  <c r="L3092" i="76"/>
  <c r="K3093" i="76"/>
  <c r="L3093" i="76"/>
  <c r="K3094" i="76"/>
  <c r="L3094" i="76"/>
  <c r="K3095" i="76"/>
  <c r="L3095" i="76"/>
  <c r="K3096" i="76"/>
  <c r="Q554" i="76" s="1"/>
  <c r="L3096" i="76"/>
  <c r="K3097" i="76"/>
  <c r="L3097" i="76"/>
  <c r="K3098" i="76"/>
  <c r="L3098" i="76"/>
  <c r="K3099" i="76"/>
  <c r="L3099" i="76"/>
  <c r="K3100" i="76"/>
  <c r="L3100" i="76"/>
  <c r="K3101" i="76"/>
  <c r="L3101" i="76"/>
  <c r="K3102" i="76"/>
  <c r="L3102" i="76"/>
  <c r="K3103" i="76"/>
  <c r="L3103" i="76"/>
  <c r="K3104" i="76"/>
  <c r="L3104" i="76"/>
  <c r="K3105" i="76"/>
  <c r="L3105" i="76"/>
  <c r="K3106" i="76"/>
  <c r="L3106" i="76"/>
  <c r="K3107" i="76"/>
  <c r="L3107" i="76"/>
  <c r="K3108" i="76"/>
  <c r="L3108" i="76"/>
  <c r="K3109" i="76"/>
  <c r="L3109" i="76"/>
  <c r="K3110" i="76"/>
  <c r="L3110" i="76"/>
  <c r="K3111" i="76"/>
  <c r="Q555" i="76" s="1"/>
  <c r="L3111" i="76"/>
  <c r="K3112" i="76"/>
  <c r="L3112" i="76"/>
  <c r="K3113" i="76"/>
  <c r="L3113" i="76"/>
  <c r="K3114" i="76"/>
  <c r="L3114" i="76"/>
  <c r="K3115" i="76"/>
  <c r="Q556" i="76" s="1"/>
  <c r="L3115" i="76"/>
  <c r="K3116" i="76"/>
  <c r="L3116" i="76"/>
  <c r="K3117" i="76"/>
  <c r="L3117" i="76"/>
  <c r="K3118" i="76"/>
  <c r="L3118" i="76"/>
  <c r="K3119" i="76"/>
  <c r="L3119" i="76"/>
  <c r="K3120" i="76"/>
  <c r="L3120" i="76"/>
  <c r="K3121" i="76"/>
  <c r="L3121" i="76"/>
  <c r="K3122" i="76"/>
  <c r="L3122" i="76"/>
  <c r="K3123" i="76"/>
  <c r="L3123" i="76"/>
  <c r="K3124" i="76"/>
  <c r="L3124" i="76"/>
  <c r="K3125" i="76"/>
  <c r="L3125" i="76"/>
  <c r="K3126" i="76"/>
  <c r="L3126" i="76"/>
  <c r="K3127" i="76"/>
  <c r="L3127" i="76"/>
  <c r="K3128" i="76"/>
  <c r="L3128" i="76"/>
  <c r="K3129" i="76"/>
  <c r="L3129" i="76"/>
  <c r="K3130" i="76"/>
  <c r="L3130" i="76"/>
  <c r="K3131" i="76"/>
  <c r="Q557" i="76" s="1"/>
  <c r="L3131" i="76"/>
  <c r="K3132" i="76"/>
  <c r="L3132" i="76"/>
  <c r="K3133" i="76"/>
  <c r="L3133" i="76"/>
  <c r="K3134" i="76"/>
  <c r="L3134" i="76"/>
  <c r="K3135" i="76"/>
  <c r="L3135" i="76"/>
  <c r="K3136" i="76"/>
  <c r="L3136" i="76"/>
  <c r="K3137" i="76"/>
  <c r="L3137" i="76"/>
  <c r="K3138" i="76"/>
  <c r="L3138" i="76"/>
  <c r="K3139" i="76"/>
  <c r="L3139" i="76"/>
  <c r="K3140" i="76"/>
  <c r="L3140" i="76"/>
  <c r="K3141" i="76"/>
  <c r="Q558" i="76" s="1"/>
  <c r="L3141" i="76"/>
  <c r="K3142" i="76"/>
  <c r="L3142" i="76"/>
  <c r="K3143" i="76"/>
  <c r="L3143" i="76"/>
  <c r="K3144" i="76"/>
  <c r="Q559" i="76" s="1"/>
  <c r="L3144" i="76"/>
  <c r="K3145" i="76"/>
  <c r="L3145" i="76"/>
  <c r="K3146" i="76"/>
  <c r="L3146" i="76"/>
  <c r="K3147" i="76"/>
  <c r="L3147" i="76"/>
  <c r="K3148" i="76"/>
  <c r="L3148" i="76"/>
  <c r="K3149" i="76"/>
  <c r="L3149" i="76"/>
  <c r="K3150" i="76"/>
  <c r="L3150" i="76"/>
  <c r="K3151" i="76"/>
  <c r="L3151" i="76"/>
  <c r="K3152" i="76"/>
  <c r="Q560" i="76" s="1"/>
  <c r="L3152" i="76"/>
  <c r="K3153" i="76"/>
  <c r="L3153" i="76"/>
  <c r="K3154" i="76"/>
  <c r="Q561" i="76" s="1"/>
  <c r="L3154" i="76"/>
  <c r="K3155" i="76"/>
  <c r="L3155" i="76"/>
  <c r="K3156" i="76"/>
  <c r="L3156" i="76"/>
  <c r="K3157" i="76"/>
  <c r="L3157" i="76"/>
  <c r="K3158" i="76"/>
  <c r="L3158" i="76"/>
  <c r="K3159" i="76"/>
  <c r="L3159" i="76"/>
  <c r="K3160" i="76"/>
  <c r="L3160" i="76"/>
  <c r="K3161" i="76"/>
  <c r="L3161" i="76"/>
  <c r="K3162" i="76"/>
  <c r="Q562" i="76" s="1"/>
  <c r="L3162" i="76"/>
  <c r="K3163" i="76"/>
  <c r="L3163" i="76"/>
  <c r="K3164" i="76"/>
  <c r="Q563" i="76" s="1"/>
  <c r="L3164" i="76"/>
  <c r="K3165" i="76"/>
  <c r="L3165" i="76"/>
  <c r="K3166" i="76"/>
  <c r="L3166" i="76"/>
  <c r="K3167" i="76"/>
  <c r="L3167" i="76"/>
  <c r="K3168" i="76"/>
  <c r="L3168" i="76"/>
  <c r="K3169" i="76"/>
  <c r="L3169" i="76"/>
  <c r="K3170" i="76"/>
  <c r="Q564" i="76" s="1"/>
  <c r="L3170" i="76"/>
  <c r="K3171" i="76"/>
  <c r="L3171" i="76"/>
  <c r="K3172" i="76"/>
  <c r="L3172" i="76"/>
  <c r="K3173" i="76"/>
  <c r="L3173" i="76"/>
  <c r="K3174" i="76"/>
  <c r="L3174" i="76"/>
  <c r="K3175" i="76"/>
  <c r="L3175" i="76"/>
  <c r="K3176" i="76"/>
  <c r="L3176" i="76"/>
  <c r="K3177" i="76"/>
  <c r="L3177" i="76"/>
  <c r="K3178" i="76"/>
  <c r="Q565" i="76" s="1"/>
  <c r="L3178" i="76"/>
  <c r="K3179" i="76"/>
  <c r="L3179" i="76"/>
  <c r="K3180" i="76"/>
  <c r="L3180" i="76"/>
  <c r="K3181" i="76"/>
  <c r="L3181" i="76"/>
  <c r="K3182" i="76"/>
  <c r="L3182" i="76"/>
  <c r="K3183" i="76"/>
  <c r="L3183" i="76"/>
  <c r="K3184" i="76"/>
  <c r="L3184" i="76"/>
  <c r="K3185" i="76"/>
  <c r="L3185" i="76"/>
  <c r="K3186" i="76"/>
  <c r="L3186" i="76"/>
  <c r="K3187" i="76"/>
  <c r="L3187" i="76"/>
  <c r="K3188" i="76"/>
  <c r="L3188" i="76"/>
  <c r="K3189" i="76"/>
  <c r="L3189" i="76"/>
  <c r="K3190" i="76"/>
  <c r="L3190" i="76"/>
  <c r="K3191" i="76"/>
  <c r="L3191" i="76"/>
  <c r="K3192" i="76"/>
  <c r="L3192" i="76"/>
  <c r="K3193" i="76"/>
  <c r="L3193" i="76"/>
  <c r="K3194" i="76"/>
  <c r="L3194" i="76"/>
  <c r="K3195" i="76"/>
  <c r="Q566" i="76" s="1"/>
  <c r="L3195" i="76"/>
  <c r="K3196" i="76"/>
  <c r="L3196" i="76"/>
  <c r="K3197" i="76"/>
  <c r="L3197" i="76"/>
  <c r="K3198" i="76"/>
  <c r="L3198" i="76"/>
  <c r="K3199" i="76"/>
  <c r="L3199" i="76"/>
  <c r="K3200" i="76"/>
  <c r="L3200" i="76"/>
  <c r="K3201" i="76"/>
  <c r="L3201" i="76"/>
  <c r="K3202" i="76"/>
  <c r="L3202" i="76"/>
  <c r="K3203" i="76"/>
  <c r="L3203" i="76"/>
  <c r="K3204" i="76"/>
  <c r="L3204" i="76"/>
  <c r="K3205" i="76"/>
  <c r="L3205" i="76"/>
  <c r="K3206" i="76"/>
  <c r="L3206" i="76"/>
  <c r="K3207" i="76"/>
  <c r="L3207" i="76"/>
  <c r="K3208" i="76"/>
  <c r="L3208" i="76"/>
  <c r="K3209" i="76"/>
  <c r="L3209" i="76"/>
  <c r="K3210" i="76"/>
  <c r="L3210" i="76"/>
  <c r="K3211" i="76"/>
  <c r="L3211" i="76"/>
  <c r="K3212" i="76"/>
  <c r="L3212" i="76"/>
  <c r="K3213" i="76"/>
  <c r="L3213" i="76"/>
  <c r="K3214" i="76"/>
  <c r="L3214" i="76"/>
  <c r="K3215" i="76"/>
  <c r="L3215" i="76"/>
  <c r="K3216" i="76"/>
  <c r="L3216" i="76"/>
  <c r="K3217" i="76"/>
  <c r="L3217" i="76"/>
  <c r="K3218" i="76"/>
  <c r="Q567" i="76" s="1"/>
  <c r="L3218" i="76"/>
  <c r="K3219" i="76"/>
  <c r="L3219" i="76"/>
  <c r="K3220" i="76"/>
  <c r="L3220" i="76"/>
  <c r="K3221" i="76"/>
  <c r="L3221" i="76"/>
  <c r="K3222" i="76"/>
  <c r="L3222" i="76"/>
  <c r="K3223" i="76"/>
  <c r="L3223" i="76"/>
  <c r="K3224" i="76"/>
  <c r="L3224" i="76"/>
  <c r="K3225" i="76"/>
  <c r="L3225" i="76"/>
  <c r="K3226" i="76"/>
  <c r="L3226" i="76"/>
  <c r="K3227" i="76"/>
  <c r="L3227" i="76"/>
  <c r="K3228" i="76"/>
  <c r="L3228" i="76"/>
  <c r="K3229" i="76"/>
  <c r="L3229" i="76"/>
  <c r="K3230" i="76"/>
  <c r="L3230" i="76"/>
  <c r="K3231" i="76"/>
  <c r="L3231" i="76"/>
  <c r="K3232" i="76"/>
  <c r="L3232" i="76"/>
  <c r="K3233" i="76"/>
  <c r="L3233" i="76"/>
  <c r="K3234" i="76"/>
  <c r="L3234" i="76"/>
  <c r="K3235" i="76"/>
  <c r="L3235" i="76"/>
  <c r="K3236" i="76"/>
  <c r="L3236" i="76"/>
  <c r="K3237" i="76"/>
  <c r="L3237" i="76"/>
  <c r="K3238" i="76"/>
  <c r="L3238" i="76"/>
  <c r="K3239" i="76"/>
  <c r="L3239" i="76"/>
  <c r="K3240" i="76"/>
  <c r="L3240" i="76"/>
  <c r="K3241" i="76"/>
  <c r="L3241" i="76"/>
  <c r="K3242" i="76"/>
  <c r="L3242" i="76"/>
  <c r="K3243" i="76"/>
  <c r="Q568" i="76" s="1"/>
  <c r="L3243" i="76"/>
  <c r="K3244" i="76"/>
  <c r="L3244" i="76"/>
  <c r="K3245" i="76"/>
  <c r="L3245" i="76"/>
  <c r="K3246" i="76"/>
  <c r="L3246" i="76"/>
  <c r="K3247" i="76"/>
  <c r="L3247" i="76"/>
  <c r="K3248" i="76"/>
  <c r="L3248" i="76"/>
  <c r="K3249" i="76"/>
  <c r="L3249" i="76"/>
  <c r="K3250" i="76"/>
  <c r="L3250" i="76"/>
  <c r="K3251" i="76"/>
  <c r="L3251" i="76"/>
  <c r="K3252" i="76"/>
  <c r="Q569" i="76" s="1"/>
  <c r="L3252" i="76"/>
  <c r="K3253" i="76"/>
  <c r="L3253" i="76"/>
  <c r="K3254" i="76"/>
  <c r="Q570" i="76" s="1"/>
  <c r="L3254" i="76"/>
  <c r="K3255" i="76"/>
  <c r="L3255" i="76"/>
  <c r="K3256" i="76"/>
  <c r="Q571" i="76" s="1"/>
  <c r="L3256" i="76"/>
  <c r="K3257" i="76"/>
  <c r="L3257" i="76"/>
  <c r="K3258" i="76"/>
  <c r="Q572" i="76" s="1"/>
  <c r="L3258" i="76"/>
  <c r="K3259" i="76"/>
  <c r="L3259" i="76"/>
  <c r="K3260" i="76"/>
  <c r="L3260" i="76"/>
  <c r="K3261" i="76"/>
  <c r="L3261" i="76"/>
  <c r="K3262" i="76"/>
  <c r="L3262" i="76"/>
  <c r="K3263" i="76"/>
  <c r="L3263" i="76"/>
  <c r="K3264" i="76"/>
  <c r="L3264" i="76"/>
  <c r="K3265" i="76"/>
  <c r="L3265" i="76"/>
  <c r="K3266" i="76"/>
  <c r="Q573" i="76" s="1"/>
  <c r="L3266" i="76"/>
  <c r="K3267" i="76"/>
  <c r="L3267" i="76"/>
  <c r="K3268" i="76"/>
  <c r="Q574" i="76" s="1"/>
  <c r="L3268" i="76"/>
  <c r="K3269" i="76"/>
  <c r="L3269" i="76"/>
  <c r="K3270" i="76"/>
  <c r="Q575" i="76" s="1"/>
  <c r="L3270" i="76"/>
  <c r="K3271" i="76"/>
  <c r="L3271" i="76"/>
  <c r="K3272" i="76"/>
  <c r="L3272" i="76"/>
  <c r="K3273" i="76"/>
  <c r="L3273" i="76"/>
  <c r="K3274" i="76"/>
  <c r="L3274" i="76"/>
  <c r="K3275" i="76"/>
  <c r="L3275" i="76"/>
  <c r="K3276" i="76"/>
  <c r="L3276" i="76"/>
  <c r="K3277" i="76"/>
  <c r="Q576" i="76" s="1"/>
  <c r="L3277" i="76"/>
  <c r="K3278" i="76"/>
  <c r="L3278" i="76"/>
  <c r="K3279" i="76"/>
  <c r="L3279" i="76"/>
  <c r="K3280" i="76"/>
  <c r="Q577" i="76" s="1"/>
  <c r="L3280" i="76"/>
  <c r="K3281" i="76"/>
  <c r="L3281" i="76"/>
  <c r="K3282" i="76"/>
  <c r="Q578" i="76" s="1"/>
  <c r="L3282" i="76"/>
  <c r="K3283" i="76"/>
  <c r="L3283" i="76"/>
  <c r="K3284" i="76"/>
  <c r="Q579" i="76" s="1"/>
  <c r="L3284" i="76"/>
  <c r="K3285" i="76"/>
  <c r="L3285" i="76"/>
  <c r="K3286" i="76"/>
  <c r="L3286" i="76"/>
  <c r="K3287" i="76"/>
  <c r="L3287" i="76"/>
  <c r="K3288" i="76"/>
  <c r="L3288" i="76"/>
  <c r="K3289" i="76"/>
  <c r="L3289" i="76"/>
  <c r="K3290" i="76"/>
  <c r="L3290" i="76"/>
  <c r="K3291" i="76"/>
  <c r="Q580" i="76" s="1"/>
  <c r="L3291" i="76"/>
  <c r="K3292" i="76"/>
  <c r="L3292" i="76"/>
  <c r="K3293" i="76"/>
  <c r="Q581" i="76" s="1"/>
  <c r="L3293" i="76"/>
  <c r="K3294" i="76"/>
  <c r="L3294" i="76"/>
  <c r="K3295" i="76"/>
  <c r="L3295" i="76"/>
  <c r="K3296" i="76"/>
  <c r="L3296" i="76"/>
  <c r="K3297" i="76"/>
  <c r="L3297" i="76"/>
  <c r="K3298" i="76"/>
  <c r="Q582" i="76" s="1"/>
  <c r="L3298" i="76"/>
  <c r="K3299" i="76"/>
  <c r="L3299" i="76"/>
  <c r="K3300" i="76"/>
  <c r="L3300" i="76"/>
  <c r="K3301" i="76"/>
  <c r="L3301" i="76"/>
  <c r="K3302" i="76"/>
  <c r="L3302" i="76"/>
  <c r="K3303" i="76"/>
  <c r="Q583" i="76" s="1"/>
  <c r="L3303" i="76"/>
  <c r="K3304" i="76"/>
  <c r="L3304" i="76"/>
  <c r="K3305" i="76"/>
  <c r="Q584" i="76" s="1"/>
  <c r="L3305" i="76"/>
  <c r="K3306" i="76"/>
  <c r="L3306" i="76"/>
  <c r="K3307" i="76"/>
  <c r="L3307" i="76"/>
  <c r="K3308" i="76"/>
  <c r="L3308" i="76"/>
  <c r="K3309" i="76"/>
  <c r="L3309" i="76"/>
  <c r="K3310" i="76"/>
  <c r="Q585" i="76" s="1"/>
  <c r="L3310" i="76"/>
  <c r="K3311" i="76"/>
  <c r="L3311" i="76"/>
  <c r="K3312" i="76"/>
  <c r="L3312" i="76"/>
  <c r="K3313" i="76"/>
  <c r="Q586" i="76" s="1"/>
  <c r="L3313" i="76"/>
  <c r="K3314" i="76"/>
  <c r="L3314" i="76"/>
  <c r="K3315" i="76"/>
  <c r="Q587" i="76" s="1"/>
  <c r="L3315" i="76"/>
  <c r="K3316" i="76"/>
  <c r="L3316" i="76"/>
  <c r="K3317" i="76"/>
  <c r="L3317" i="76"/>
  <c r="K3318" i="76"/>
  <c r="L3318" i="76"/>
  <c r="K3319" i="76"/>
  <c r="L3319" i="76"/>
  <c r="K3320" i="76"/>
  <c r="L3320" i="76"/>
  <c r="K3321" i="76"/>
  <c r="L3321" i="76"/>
  <c r="K3322" i="76"/>
  <c r="L3322" i="76"/>
  <c r="K3323" i="76"/>
  <c r="L3323" i="76"/>
  <c r="K3324" i="76"/>
  <c r="L3324" i="76"/>
  <c r="K3325" i="76"/>
  <c r="L3325" i="76"/>
  <c r="K3326" i="76"/>
  <c r="L3326" i="76"/>
  <c r="K3327" i="76"/>
  <c r="L3327" i="76"/>
  <c r="K3328" i="76"/>
  <c r="L3328" i="76"/>
  <c r="K3329" i="76"/>
  <c r="L3329" i="76"/>
  <c r="K3330" i="76"/>
  <c r="Q588" i="76" s="1"/>
  <c r="L3330" i="76"/>
  <c r="K3331" i="76"/>
  <c r="L3331" i="76"/>
  <c r="K3332" i="76"/>
  <c r="Q589" i="76" s="1"/>
  <c r="L3332" i="76"/>
  <c r="K3333" i="76"/>
  <c r="L3333" i="76"/>
  <c r="K3334" i="76"/>
  <c r="Q590" i="76" s="1"/>
  <c r="L3334" i="76"/>
  <c r="K3335" i="76"/>
  <c r="L3335" i="76"/>
  <c r="K3336" i="76"/>
  <c r="L3336" i="76"/>
  <c r="K3337" i="76"/>
  <c r="Q591" i="76" s="1"/>
  <c r="L3337" i="76"/>
  <c r="K3338" i="76"/>
  <c r="L3338" i="76"/>
  <c r="K3339" i="76"/>
  <c r="L3339" i="76"/>
  <c r="K3340" i="76"/>
  <c r="L3340" i="76"/>
  <c r="K3341" i="76"/>
  <c r="L3341" i="76"/>
  <c r="K3342" i="76"/>
  <c r="L3342" i="76"/>
  <c r="K3343" i="76"/>
  <c r="L3343" i="76"/>
  <c r="K3344" i="76"/>
  <c r="Q592" i="76" s="1"/>
  <c r="L3344" i="76"/>
  <c r="K3345" i="76"/>
  <c r="L3345" i="76"/>
  <c r="K3346" i="76"/>
  <c r="L3346" i="76"/>
  <c r="K3347" i="76"/>
  <c r="L3347" i="76"/>
  <c r="K3348" i="76"/>
  <c r="Q593" i="76" s="1"/>
  <c r="L3348" i="76"/>
  <c r="K3349" i="76"/>
  <c r="L3349" i="76"/>
  <c r="K3350" i="76"/>
  <c r="L3350" i="76"/>
  <c r="K3351" i="76"/>
  <c r="L3351" i="76"/>
  <c r="K3352" i="76"/>
  <c r="L3352" i="76"/>
  <c r="K3353" i="76"/>
  <c r="Q594" i="76" s="1"/>
  <c r="L3353" i="76"/>
  <c r="K3354" i="76"/>
  <c r="L3354" i="76"/>
  <c r="K3355" i="76"/>
  <c r="L3355" i="76"/>
  <c r="K3356" i="76"/>
  <c r="L3356" i="76"/>
  <c r="K3357" i="76"/>
  <c r="L3357" i="76"/>
  <c r="K3358" i="76"/>
  <c r="L3358" i="76"/>
  <c r="K3359" i="76"/>
  <c r="L3359" i="76"/>
  <c r="K3360" i="76"/>
  <c r="Q595" i="76" s="1"/>
  <c r="L3360" i="76"/>
  <c r="K3361" i="76"/>
  <c r="L3361" i="76"/>
  <c r="K3362" i="76"/>
  <c r="L3362" i="76"/>
  <c r="K3363" i="76"/>
  <c r="L3363" i="76"/>
  <c r="K3364" i="76"/>
  <c r="Q596" i="76" s="1"/>
  <c r="L3364" i="76"/>
  <c r="K3365" i="76"/>
  <c r="L3365" i="76"/>
  <c r="K3366" i="76"/>
  <c r="L3366" i="76"/>
  <c r="K3367" i="76"/>
  <c r="L3367" i="76"/>
  <c r="K3368" i="76"/>
  <c r="L3368" i="76"/>
  <c r="K3369" i="76"/>
  <c r="Q597" i="76" s="1"/>
  <c r="L3369" i="76"/>
  <c r="K3370" i="76"/>
  <c r="L3370" i="76"/>
  <c r="K3371" i="76"/>
  <c r="L3371" i="76"/>
  <c r="K3372" i="76"/>
  <c r="Q598" i="76" s="1"/>
  <c r="L3372" i="76"/>
  <c r="K3373" i="76"/>
  <c r="L3373" i="76"/>
  <c r="K3374" i="76"/>
  <c r="L3374" i="76"/>
  <c r="K3375" i="76"/>
  <c r="L3375" i="76"/>
  <c r="K3376" i="76"/>
  <c r="L3376" i="76"/>
  <c r="K3377" i="76"/>
  <c r="L3377" i="76"/>
  <c r="K3378" i="76"/>
  <c r="Q599" i="76" s="1"/>
  <c r="L3378" i="76"/>
  <c r="K3379" i="76"/>
  <c r="L3379" i="76"/>
  <c r="K3380" i="76"/>
  <c r="L3380" i="76"/>
  <c r="K3381" i="76"/>
  <c r="L3381" i="76"/>
  <c r="K3382" i="76"/>
  <c r="L3382" i="76"/>
  <c r="K3383" i="76"/>
  <c r="L3383" i="76"/>
  <c r="K3384" i="76"/>
  <c r="L3384" i="76"/>
  <c r="K3385" i="76"/>
  <c r="L3385" i="76"/>
  <c r="K3386" i="76"/>
  <c r="L3386" i="76"/>
  <c r="K3387" i="76"/>
  <c r="L3387" i="76"/>
  <c r="K3388" i="76"/>
  <c r="L3388" i="76"/>
  <c r="K3389" i="76"/>
  <c r="L3389" i="76"/>
  <c r="K3390" i="76"/>
  <c r="L3390" i="76"/>
  <c r="K3391" i="76"/>
  <c r="L3391" i="76"/>
  <c r="K3392" i="76"/>
  <c r="L3392" i="76"/>
  <c r="K3393" i="76"/>
  <c r="Q600" i="76" s="1"/>
  <c r="L3393" i="76"/>
  <c r="K3394" i="76"/>
  <c r="L3394" i="76"/>
  <c r="K3395" i="76"/>
  <c r="Q601" i="76" s="1"/>
  <c r="L3395" i="76"/>
  <c r="K3396" i="76"/>
  <c r="L3396" i="76"/>
  <c r="K3397" i="76"/>
  <c r="L3397" i="76"/>
  <c r="K3398" i="76"/>
  <c r="L3398" i="76"/>
  <c r="K3399" i="76"/>
  <c r="L3399" i="76"/>
  <c r="K3400" i="76"/>
  <c r="L3400" i="76"/>
  <c r="K3401" i="76"/>
  <c r="L3401" i="76"/>
  <c r="K3402" i="76"/>
  <c r="L3402" i="76"/>
  <c r="K3403" i="76"/>
  <c r="L3403" i="76"/>
  <c r="K3404" i="76"/>
  <c r="L3404" i="76"/>
  <c r="K3405" i="76"/>
  <c r="L3405" i="76"/>
  <c r="K3406" i="76"/>
  <c r="Q602" i="76" s="1"/>
  <c r="L3406" i="76"/>
  <c r="K3407" i="76"/>
  <c r="L3407" i="76"/>
  <c r="K3408" i="76"/>
  <c r="Q603" i="76" s="1"/>
  <c r="L3408" i="76"/>
  <c r="K3409" i="76"/>
  <c r="L3409" i="76"/>
  <c r="K3410" i="76"/>
  <c r="L3410" i="76"/>
  <c r="K3411" i="76"/>
  <c r="Q604" i="76" s="1"/>
  <c r="L3411" i="76"/>
  <c r="K3412" i="76"/>
  <c r="L3412" i="76"/>
  <c r="K3413" i="76"/>
  <c r="L3413" i="76"/>
  <c r="K3414" i="76"/>
  <c r="L3414" i="76"/>
  <c r="K3415" i="76"/>
  <c r="L3415" i="76"/>
  <c r="K3416" i="76"/>
  <c r="L3416" i="76"/>
  <c r="K3417" i="76"/>
  <c r="L3417" i="76"/>
  <c r="K3418" i="76"/>
  <c r="Q605" i="76" s="1"/>
  <c r="L3418" i="76"/>
  <c r="K3419" i="76"/>
  <c r="L3419" i="76"/>
  <c r="K3420" i="76"/>
  <c r="L3420" i="76"/>
  <c r="K3421" i="76"/>
  <c r="L3421" i="76"/>
  <c r="K3422" i="76"/>
  <c r="L3422" i="76"/>
  <c r="K3423" i="76"/>
  <c r="L3423" i="76"/>
  <c r="K3424" i="76"/>
  <c r="L3424" i="76"/>
  <c r="K3425" i="76"/>
  <c r="L3425" i="76"/>
  <c r="K3426" i="76"/>
  <c r="L3426" i="76"/>
  <c r="K3427" i="76"/>
  <c r="Q606" i="76" s="1"/>
  <c r="L3427" i="76"/>
  <c r="K3428" i="76"/>
  <c r="L3428" i="76"/>
  <c r="K3429" i="76"/>
  <c r="L3429" i="76"/>
  <c r="K3430" i="76"/>
  <c r="Q607" i="76" s="1"/>
  <c r="L3430" i="76"/>
  <c r="K3431" i="76"/>
  <c r="L3431" i="76"/>
  <c r="K3432" i="76"/>
  <c r="L3432" i="76"/>
  <c r="K3433" i="76"/>
  <c r="L3433" i="76"/>
  <c r="K3434" i="76"/>
  <c r="Q608" i="76" s="1"/>
  <c r="L3434" i="76"/>
  <c r="K3435" i="76"/>
  <c r="L3435" i="76"/>
  <c r="K3436" i="76"/>
  <c r="L3436" i="76"/>
  <c r="K3437" i="76"/>
  <c r="L3437" i="76"/>
  <c r="K3438" i="76"/>
  <c r="L3438" i="76"/>
  <c r="K3439" i="76"/>
  <c r="L3439" i="76"/>
  <c r="K3440" i="76"/>
  <c r="L3440" i="76"/>
  <c r="K3441" i="76"/>
  <c r="L3441" i="76"/>
  <c r="K3442" i="76"/>
  <c r="L3442" i="76"/>
  <c r="K3443" i="76"/>
  <c r="L3443" i="76"/>
  <c r="K3444" i="76"/>
  <c r="Q609" i="76" s="1"/>
  <c r="L3444" i="76"/>
  <c r="K3445" i="76"/>
  <c r="L3445" i="76"/>
  <c r="K3446" i="76"/>
  <c r="Q610" i="76" s="1"/>
  <c r="L3446" i="76"/>
  <c r="K3447" i="76"/>
  <c r="L3447" i="76"/>
  <c r="K3448" i="76"/>
  <c r="L3448" i="76"/>
  <c r="K3449" i="76"/>
  <c r="L3449" i="76"/>
  <c r="K3450" i="76"/>
  <c r="L3450" i="76"/>
  <c r="K3451" i="76"/>
  <c r="L3451" i="76"/>
  <c r="K3452" i="76"/>
  <c r="L3452" i="76"/>
  <c r="K3453" i="76"/>
  <c r="L3453" i="76"/>
  <c r="K3454" i="76"/>
  <c r="L3454" i="76"/>
  <c r="K3455" i="76"/>
  <c r="Q611" i="76" s="1"/>
  <c r="L3455" i="76"/>
  <c r="K3456" i="76"/>
  <c r="L3456" i="76"/>
  <c r="K3457" i="76"/>
  <c r="Q612" i="76" s="1"/>
  <c r="L3457" i="76"/>
  <c r="K3458" i="76"/>
  <c r="L3458" i="76"/>
  <c r="K3459" i="76"/>
  <c r="L3459" i="76"/>
  <c r="K3460" i="76"/>
  <c r="Q613" i="76" s="1"/>
  <c r="L3460" i="76"/>
  <c r="K3461" i="76"/>
  <c r="L3461" i="76"/>
  <c r="K3462" i="76"/>
  <c r="L3462" i="76"/>
  <c r="K3463" i="76"/>
  <c r="Q614" i="76" s="1"/>
  <c r="L3463" i="76"/>
  <c r="K3464" i="76"/>
  <c r="L3464" i="76"/>
  <c r="K3465" i="76"/>
  <c r="L3465" i="76"/>
  <c r="K3466" i="76"/>
  <c r="L3466" i="76"/>
  <c r="K3467" i="76"/>
  <c r="L3467" i="76"/>
  <c r="K3468" i="76"/>
  <c r="Q615" i="76" s="1"/>
  <c r="L3468" i="76"/>
  <c r="K3469" i="76"/>
  <c r="L3469" i="76"/>
  <c r="K3470" i="76"/>
  <c r="Q616" i="76" s="1"/>
  <c r="L3470" i="76"/>
  <c r="K3471" i="76"/>
  <c r="L3471" i="76"/>
  <c r="K3472" i="76"/>
  <c r="Q617" i="76" s="1"/>
  <c r="L3472" i="76"/>
  <c r="K3473" i="76"/>
  <c r="Q618" i="76" s="1"/>
  <c r="L3473" i="76"/>
  <c r="K3474" i="76"/>
  <c r="Q619" i="76" s="1"/>
  <c r="L3474" i="76"/>
  <c r="K3475" i="76"/>
  <c r="Q620" i="76" s="1"/>
  <c r="L3475" i="76"/>
  <c r="K3476" i="76"/>
  <c r="Q621" i="76" s="1"/>
  <c r="L3476" i="76"/>
  <c r="K3477" i="76"/>
  <c r="L3477" i="76"/>
  <c r="K3478" i="76"/>
  <c r="L3478" i="76"/>
  <c r="K3479" i="76"/>
  <c r="L3479" i="76"/>
  <c r="K3480" i="76"/>
  <c r="L3480" i="76"/>
  <c r="K3481" i="76"/>
  <c r="Q622" i="76" s="1"/>
  <c r="L3481" i="76"/>
  <c r="K3482" i="76"/>
  <c r="L3482" i="76"/>
  <c r="K3483" i="76"/>
  <c r="Q623" i="76" s="1"/>
  <c r="L3483" i="76"/>
  <c r="K3484" i="76"/>
  <c r="L3484" i="76"/>
  <c r="K3485" i="76"/>
  <c r="L3485" i="76"/>
  <c r="K3486" i="76"/>
  <c r="L3486" i="76"/>
  <c r="K3487" i="76"/>
  <c r="Q624" i="76" s="1"/>
  <c r="L3487" i="76"/>
  <c r="K3488" i="76"/>
  <c r="L3488" i="76"/>
  <c r="K3489" i="76"/>
  <c r="L3489" i="76"/>
  <c r="K3490" i="76"/>
  <c r="Q625" i="76" s="1"/>
  <c r="L3490" i="76"/>
  <c r="K3491" i="76"/>
  <c r="L3491" i="76"/>
  <c r="K3492" i="76"/>
  <c r="L3492" i="76"/>
  <c r="K3493" i="76"/>
  <c r="L3493" i="76"/>
  <c r="K3494" i="76"/>
  <c r="L3494" i="76"/>
  <c r="K3495" i="76"/>
  <c r="L3495" i="76"/>
  <c r="K3496" i="76"/>
  <c r="L3496" i="76"/>
  <c r="K3497" i="76"/>
  <c r="Q626" i="76" s="1"/>
  <c r="L3497" i="76"/>
  <c r="K3498" i="76"/>
  <c r="L3498" i="76"/>
  <c r="K3499" i="76"/>
  <c r="Q627" i="76" s="1"/>
  <c r="L3499" i="76"/>
  <c r="K3500" i="76"/>
  <c r="L3500" i="76"/>
  <c r="K3501" i="76"/>
  <c r="L3501" i="76"/>
  <c r="K3502" i="76"/>
  <c r="L3502" i="76"/>
  <c r="K3503" i="76"/>
  <c r="L3503" i="76"/>
  <c r="K3504" i="76"/>
  <c r="L3504" i="76"/>
  <c r="K3505" i="76"/>
  <c r="L3505" i="76"/>
  <c r="K3506" i="76"/>
  <c r="L3506" i="76"/>
  <c r="K3507" i="76"/>
  <c r="L3507" i="76"/>
  <c r="K3508" i="76"/>
  <c r="L3508" i="76"/>
  <c r="K3509" i="76"/>
  <c r="L3509" i="76"/>
  <c r="K3510" i="76"/>
  <c r="L3510" i="76"/>
  <c r="K3511" i="76"/>
  <c r="Q628" i="76" s="1"/>
  <c r="L3511" i="76"/>
  <c r="K3512" i="76"/>
  <c r="L3512" i="76"/>
  <c r="K3513" i="76"/>
  <c r="Q629" i="76" s="1"/>
  <c r="L3513" i="76"/>
  <c r="K3514" i="76"/>
  <c r="L3514" i="76"/>
  <c r="K3515" i="76"/>
  <c r="L3515" i="76"/>
  <c r="K3516" i="76"/>
  <c r="Q630" i="76" s="1"/>
  <c r="L3516" i="76"/>
  <c r="K3517" i="76"/>
  <c r="Q631" i="76" s="1"/>
  <c r="L3517" i="76"/>
  <c r="K3518" i="76"/>
  <c r="Q632" i="76" s="1"/>
  <c r="L3518" i="76"/>
  <c r="K3519" i="76"/>
  <c r="Q633" i="76" s="1"/>
  <c r="L3519" i="76"/>
  <c r="K3520" i="76"/>
  <c r="Q634" i="76" s="1"/>
  <c r="L3520" i="76"/>
  <c r="K3521" i="76"/>
  <c r="Q635" i="76" s="1"/>
  <c r="L3521" i="76"/>
  <c r="K3522" i="76"/>
  <c r="Q636" i="76" s="1"/>
  <c r="L3522" i="76"/>
  <c r="K3523" i="76"/>
  <c r="Q637" i="76" s="1"/>
  <c r="L3523" i="76"/>
  <c r="K3524" i="76"/>
  <c r="Q638" i="76" s="1"/>
  <c r="L3524" i="76"/>
  <c r="K3525" i="76"/>
  <c r="Q639" i="76" s="1"/>
  <c r="L3525" i="76"/>
  <c r="K3526" i="76"/>
  <c r="Q640" i="76" s="1"/>
  <c r="L3526" i="76"/>
  <c r="K3527" i="76"/>
  <c r="Q641" i="76" s="1"/>
  <c r="L3527" i="76"/>
  <c r="K3528" i="76"/>
  <c r="Q642" i="76" s="1"/>
  <c r="L3528" i="76"/>
  <c r="K3529" i="76"/>
  <c r="Q643" i="76" s="1"/>
  <c r="L3529" i="76"/>
  <c r="K3530" i="76"/>
  <c r="Q644" i="76" s="1"/>
  <c r="L3530" i="76"/>
  <c r="K3531" i="76"/>
  <c r="Q645" i="76" s="1"/>
  <c r="L3531" i="76"/>
  <c r="K3532" i="76"/>
  <c r="Q646" i="76" s="1"/>
  <c r="L3532" i="76"/>
  <c r="K3533" i="76"/>
  <c r="Q647" i="76" s="1"/>
  <c r="L3533" i="76"/>
  <c r="K3534" i="76"/>
  <c r="Q648" i="76" s="1"/>
  <c r="L3534" i="76"/>
  <c r="K3535" i="76"/>
  <c r="Q649" i="76" s="1"/>
  <c r="L3535" i="76"/>
  <c r="K3536" i="76"/>
  <c r="Q650" i="76" s="1"/>
  <c r="L3536" i="76"/>
  <c r="K3537" i="76"/>
  <c r="Q651" i="76" s="1"/>
  <c r="L3537" i="76"/>
  <c r="K3538" i="76"/>
  <c r="Q652" i="76" s="1"/>
  <c r="L3538" i="76"/>
  <c r="K3539" i="76"/>
  <c r="Q653" i="76" s="1"/>
  <c r="L3539" i="76"/>
  <c r="K3540" i="76"/>
  <c r="Q654" i="76" s="1"/>
  <c r="L3540" i="76"/>
  <c r="K3541" i="76"/>
  <c r="Q655" i="76" s="1"/>
  <c r="L3541" i="76"/>
  <c r="K3542" i="76"/>
  <c r="Q656" i="76" s="1"/>
  <c r="L3542" i="76"/>
  <c r="K3543" i="76"/>
  <c r="Q657" i="76" s="1"/>
  <c r="L3543" i="76"/>
  <c r="K3544" i="76"/>
  <c r="Q658" i="76" s="1"/>
  <c r="L3544" i="76"/>
  <c r="K3545" i="76"/>
  <c r="Q659" i="76" s="1"/>
  <c r="L3545" i="76"/>
  <c r="K3546" i="76"/>
  <c r="Q660" i="76" s="1"/>
  <c r="L3546" i="76"/>
  <c r="K3547" i="76"/>
  <c r="Q661" i="76" s="1"/>
  <c r="L3547" i="76"/>
  <c r="K3548" i="76"/>
  <c r="Q662" i="76" s="1"/>
  <c r="L3548" i="76"/>
  <c r="K3549" i="76"/>
  <c r="Q663" i="76" s="1"/>
  <c r="L3549" i="76"/>
  <c r="K3550" i="76"/>
  <c r="Q664" i="76" s="1"/>
  <c r="L3550" i="76"/>
  <c r="K3551" i="76"/>
  <c r="Q665" i="76" s="1"/>
  <c r="L3551" i="76"/>
  <c r="K3552" i="76"/>
  <c r="Q666" i="76" s="1"/>
  <c r="L3552" i="76"/>
  <c r="K3553" i="76"/>
  <c r="Q667" i="76" s="1"/>
  <c r="L3553" i="76"/>
  <c r="K3554" i="76"/>
  <c r="Q668" i="76" s="1"/>
  <c r="L3554" i="76"/>
  <c r="K3555" i="76"/>
  <c r="Q669" i="76" s="1"/>
  <c r="L3555" i="76"/>
  <c r="K3556" i="76"/>
  <c r="Q670" i="76" s="1"/>
  <c r="L3556" i="76"/>
  <c r="K3557" i="76"/>
  <c r="Q671" i="76" s="1"/>
  <c r="L3557" i="76"/>
  <c r="K3558" i="76"/>
  <c r="Q672" i="76" s="1"/>
  <c r="L3558" i="76"/>
  <c r="K3559" i="76"/>
  <c r="Q673" i="76" s="1"/>
  <c r="L3559" i="76"/>
  <c r="K3560" i="76"/>
  <c r="Q674" i="76" s="1"/>
  <c r="L3560" i="76"/>
  <c r="K3561" i="76"/>
  <c r="Q675" i="76" s="1"/>
  <c r="L3561" i="76"/>
  <c r="K3562" i="76"/>
  <c r="Q676" i="76" s="1"/>
  <c r="L3562" i="76"/>
  <c r="K3563" i="76"/>
  <c r="Q677" i="76" s="1"/>
  <c r="L3563" i="76"/>
  <c r="K3564" i="76"/>
  <c r="Q678" i="76" s="1"/>
  <c r="L3564" i="76"/>
  <c r="K3565" i="76"/>
  <c r="Q679" i="76" s="1"/>
  <c r="L3565" i="76"/>
  <c r="K3566" i="76"/>
  <c r="Q680" i="76" s="1"/>
  <c r="L3566" i="76"/>
  <c r="K3567" i="76"/>
  <c r="Q681" i="76" s="1"/>
  <c r="L3567" i="76"/>
  <c r="K3568" i="76"/>
  <c r="Q682" i="76" s="1"/>
  <c r="L3568" i="76"/>
  <c r="K3569" i="76"/>
  <c r="Q683" i="76" s="1"/>
  <c r="L3569" i="76"/>
  <c r="K3570" i="76"/>
  <c r="Q684" i="76" s="1"/>
  <c r="L3570" i="76"/>
  <c r="K3571" i="76"/>
  <c r="Q685" i="76" s="1"/>
  <c r="L3571" i="76"/>
  <c r="K3572" i="76"/>
  <c r="Q686" i="76" s="1"/>
  <c r="L3572" i="76"/>
  <c r="K3573" i="76"/>
  <c r="Q687" i="76" s="1"/>
  <c r="L3573" i="76"/>
  <c r="K3574" i="76"/>
  <c r="Q688" i="76" s="1"/>
  <c r="L3574" i="76"/>
  <c r="K3575" i="76"/>
  <c r="Q689" i="76" s="1"/>
  <c r="L3575" i="76"/>
  <c r="K3576" i="76"/>
  <c r="Q690" i="76" s="1"/>
  <c r="L3576" i="76"/>
  <c r="K3577" i="76"/>
  <c r="Q691" i="76" s="1"/>
  <c r="L3577" i="76"/>
  <c r="K3578" i="76"/>
  <c r="Q692" i="76" s="1"/>
  <c r="L3578" i="76"/>
  <c r="K3579" i="76"/>
  <c r="Q693" i="76" s="1"/>
  <c r="L3579" i="76"/>
  <c r="K3580" i="76"/>
  <c r="Q694" i="76" s="1"/>
  <c r="L3580" i="76"/>
  <c r="K3581" i="76"/>
  <c r="Q695" i="76" s="1"/>
  <c r="L3581" i="76"/>
  <c r="K3582" i="76"/>
  <c r="Q696" i="76" s="1"/>
  <c r="L3582" i="76"/>
  <c r="K3583" i="76"/>
  <c r="Q697" i="76" s="1"/>
  <c r="L3583" i="76"/>
  <c r="K3584" i="76"/>
  <c r="Q698" i="76" s="1"/>
  <c r="L3584" i="76"/>
  <c r="K3585" i="76"/>
  <c r="Q699" i="76" s="1"/>
  <c r="L3585" i="76"/>
  <c r="K3586" i="76"/>
  <c r="Q700" i="76" s="1"/>
  <c r="L3586" i="76"/>
  <c r="K3587" i="76"/>
  <c r="Q701" i="76" s="1"/>
  <c r="L3587" i="76"/>
  <c r="K3588" i="76"/>
  <c r="Q702" i="76" s="1"/>
  <c r="L3588" i="76"/>
  <c r="K3589" i="76"/>
  <c r="Q703" i="76" s="1"/>
  <c r="L3589" i="76"/>
  <c r="K3590" i="76"/>
  <c r="Q704" i="76" s="1"/>
  <c r="L3590" i="76"/>
  <c r="K3591" i="76"/>
  <c r="Q705" i="76" s="1"/>
  <c r="L3591" i="76"/>
  <c r="K3592" i="76"/>
  <c r="Q706" i="76" s="1"/>
  <c r="L3592" i="76"/>
  <c r="K3593" i="76"/>
  <c r="Q707" i="76" s="1"/>
  <c r="L3593" i="76"/>
  <c r="K3594" i="76"/>
  <c r="Q708" i="76" s="1"/>
  <c r="L3594" i="76"/>
  <c r="K3595" i="76"/>
  <c r="Q709" i="76" s="1"/>
  <c r="L3595" i="76"/>
  <c r="K3596" i="76"/>
  <c r="Q710" i="76" s="1"/>
  <c r="L3596" i="76"/>
  <c r="K3597" i="76"/>
  <c r="Q711" i="76" s="1"/>
  <c r="L3597" i="76"/>
  <c r="K3598" i="76"/>
  <c r="Q712" i="76" s="1"/>
  <c r="L3598" i="76"/>
  <c r="K3599" i="76"/>
  <c r="Q713" i="76" s="1"/>
  <c r="L3599" i="76"/>
  <c r="K3600" i="76"/>
  <c r="Q714" i="76" s="1"/>
  <c r="L3600" i="76"/>
  <c r="K3601" i="76"/>
  <c r="Q715" i="76" s="1"/>
  <c r="L3601" i="76"/>
  <c r="K3602" i="76"/>
  <c r="Q716" i="76" s="1"/>
  <c r="L3602" i="76"/>
  <c r="K3603" i="76"/>
  <c r="Q717" i="76" s="1"/>
  <c r="L3603" i="76"/>
  <c r="K3604" i="76"/>
  <c r="Q718" i="76" s="1"/>
  <c r="L3604" i="76"/>
  <c r="K3605" i="76"/>
  <c r="Q719" i="76" s="1"/>
  <c r="L3605" i="76"/>
  <c r="K3606" i="76"/>
  <c r="Q720" i="76" s="1"/>
  <c r="L3606" i="76"/>
  <c r="K3607" i="76"/>
  <c r="Q721" i="76" s="1"/>
  <c r="L3607" i="76"/>
  <c r="K3608" i="76"/>
  <c r="Q722" i="76" s="1"/>
  <c r="L3608" i="76"/>
  <c r="K3609" i="76"/>
  <c r="Q723" i="76" s="1"/>
  <c r="L3609" i="76"/>
  <c r="K3610" i="76"/>
  <c r="Q724" i="76" s="1"/>
  <c r="L3610" i="76"/>
  <c r="K3611" i="76"/>
  <c r="Q725" i="76" s="1"/>
  <c r="L3611" i="76"/>
  <c r="K3612" i="76"/>
  <c r="Q726" i="76" s="1"/>
  <c r="L3612" i="76"/>
  <c r="K3613" i="76"/>
  <c r="Q727" i="76" s="1"/>
  <c r="L3613" i="76"/>
  <c r="K3614" i="76"/>
  <c r="Q728" i="76" s="1"/>
  <c r="L3614" i="76"/>
  <c r="K3615" i="76"/>
  <c r="Q729" i="76" s="1"/>
  <c r="L3615" i="76"/>
  <c r="K3616" i="76"/>
  <c r="Q730" i="76" s="1"/>
  <c r="L3616" i="76"/>
  <c r="K3617" i="76"/>
  <c r="Q731" i="76" s="1"/>
  <c r="L3617" i="76"/>
  <c r="K3618" i="76"/>
  <c r="Q732" i="76" s="1"/>
  <c r="L3618" i="76"/>
  <c r="K3619" i="76"/>
  <c r="Q733" i="76" s="1"/>
  <c r="L3619" i="76"/>
  <c r="K3620" i="76"/>
  <c r="Q734" i="76" s="1"/>
  <c r="L3620" i="76"/>
  <c r="K3621" i="76"/>
  <c r="Q735" i="76" s="1"/>
  <c r="L3621" i="76"/>
  <c r="K3622" i="76"/>
  <c r="Q736" i="76" s="1"/>
  <c r="L3622" i="76"/>
  <c r="K3623" i="76"/>
  <c r="Q737" i="76" s="1"/>
  <c r="L3623" i="76"/>
  <c r="K3624" i="76"/>
  <c r="Q738" i="76" s="1"/>
  <c r="L3624" i="76"/>
  <c r="K3625" i="76"/>
  <c r="Q739" i="76" s="1"/>
  <c r="L3625" i="76"/>
  <c r="K3626" i="76"/>
  <c r="Q740" i="76" s="1"/>
  <c r="L3626" i="76"/>
  <c r="K3627" i="76"/>
  <c r="Q741" i="76" s="1"/>
  <c r="L3627" i="76"/>
  <c r="K3628" i="76"/>
  <c r="Q742" i="76" s="1"/>
  <c r="L3628" i="76"/>
  <c r="K3629" i="76"/>
  <c r="Q743" i="76" s="1"/>
  <c r="L3629" i="76"/>
  <c r="K3630" i="76"/>
  <c r="Q744" i="76" s="1"/>
  <c r="L3630" i="76"/>
  <c r="K3631" i="76"/>
  <c r="Q745" i="76" s="1"/>
  <c r="L3631" i="76"/>
  <c r="K3632" i="76"/>
  <c r="Q746" i="76" s="1"/>
  <c r="L3632" i="76"/>
  <c r="K3633" i="76"/>
  <c r="Q747" i="76" s="1"/>
  <c r="L3633" i="76"/>
  <c r="K3634" i="76"/>
  <c r="Q748" i="76" s="1"/>
  <c r="L3634" i="76"/>
  <c r="K3635" i="76"/>
  <c r="Q749" i="76" s="1"/>
  <c r="L3635" i="76"/>
  <c r="K3636" i="76"/>
  <c r="Q750" i="76" s="1"/>
  <c r="L3636" i="76"/>
  <c r="K3637" i="76"/>
  <c r="Q751" i="76" s="1"/>
  <c r="L3637" i="76"/>
  <c r="K3638" i="76"/>
  <c r="Q752" i="76" s="1"/>
  <c r="L3638" i="76"/>
  <c r="K3639" i="76"/>
  <c r="Q753" i="76" s="1"/>
  <c r="L3639" i="76"/>
  <c r="K3640" i="76"/>
  <c r="Q754" i="76" s="1"/>
  <c r="L3640" i="76"/>
  <c r="K3641" i="76"/>
  <c r="Q755" i="76" s="1"/>
  <c r="L3641" i="76"/>
  <c r="K3642" i="76"/>
  <c r="Q756" i="76" s="1"/>
  <c r="L3642" i="76"/>
  <c r="K3643" i="76"/>
  <c r="Q757" i="76" s="1"/>
  <c r="L3643" i="76"/>
  <c r="K3644" i="76"/>
  <c r="Q758" i="76" s="1"/>
  <c r="L3644" i="76"/>
  <c r="K3645" i="76"/>
  <c r="Q759" i="76" s="1"/>
  <c r="L3645" i="76"/>
  <c r="K3646" i="76"/>
  <c r="Q760" i="76" s="1"/>
  <c r="L3646" i="76"/>
  <c r="K3647" i="76"/>
  <c r="Q761" i="76" s="1"/>
  <c r="L3647" i="76"/>
  <c r="K3648" i="76"/>
  <c r="Q762" i="76" s="1"/>
  <c r="L3648" i="76"/>
  <c r="K3649" i="76"/>
  <c r="Q763" i="76" s="1"/>
  <c r="L3649" i="76"/>
  <c r="K3650" i="76"/>
  <c r="Q764" i="76" s="1"/>
  <c r="L3650" i="76"/>
  <c r="K3651" i="76"/>
  <c r="Q765" i="76" s="1"/>
  <c r="L3651" i="76"/>
  <c r="K3652" i="76"/>
  <c r="Q766" i="76" s="1"/>
  <c r="L3652" i="76"/>
  <c r="K3653" i="76"/>
  <c r="Q767" i="76" s="1"/>
  <c r="L3653" i="76"/>
  <c r="K3654" i="76"/>
  <c r="Q768" i="76" s="1"/>
  <c r="L3654" i="76"/>
  <c r="K3655" i="76"/>
  <c r="Q769" i="76" s="1"/>
  <c r="L3655" i="76"/>
  <c r="K3656" i="76"/>
  <c r="Q770" i="76" s="1"/>
  <c r="L3656" i="76"/>
  <c r="K3657" i="76"/>
  <c r="Q771" i="76" s="1"/>
  <c r="L3657" i="76"/>
  <c r="K3658" i="76"/>
  <c r="Q772" i="76" s="1"/>
  <c r="L3658" i="76"/>
  <c r="K3659" i="76"/>
  <c r="Q773" i="76" s="1"/>
  <c r="L3659" i="76"/>
  <c r="K3660" i="76"/>
  <c r="Q774" i="76" s="1"/>
  <c r="L3660" i="76"/>
  <c r="K3661" i="76"/>
  <c r="Q775" i="76" s="1"/>
  <c r="L3661" i="76"/>
  <c r="K3662" i="76"/>
  <c r="Q776" i="76" s="1"/>
  <c r="L3662" i="76"/>
  <c r="K3663" i="76"/>
  <c r="Q777" i="76" s="1"/>
  <c r="L3663" i="76"/>
  <c r="K3664" i="76"/>
  <c r="Q778" i="76" s="1"/>
  <c r="L3664" i="76"/>
  <c r="K3665" i="76"/>
  <c r="Q779" i="76" s="1"/>
  <c r="L3665" i="76"/>
  <c r="K3666" i="76"/>
  <c r="Q780" i="76" s="1"/>
  <c r="L3666" i="76"/>
  <c r="K3667" i="76"/>
  <c r="Q781" i="76" s="1"/>
  <c r="L3667" i="76"/>
  <c r="K3668" i="76"/>
  <c r="Q782" i="76" s="1"/>
  <c r="L3668" i="76"/>
  <c r="K3669" i="76"/>
  <c r="Q783" i="76" s="1"/>
  <c r="L3669" i="76"/>
  <c r="K3670" i="76"/>
  <c r="Q784" i="76" s="1"/>
  <c r="L3670" i="76"/>
  <c r="K3671" i="76"/>
  <c r="Q785" i="76" s="1"/>
  <c r="L3671" i="76"/>
  <c r="K3672" i="76"/>
  <c r="Q786" i="76" s="1"/>
  <c r="L3672" i="76"/>
  <c r="K3673" i="76"/>
  <c r="L3673" i="76"/>
  <c r="K3674" i="76"/>
  <c r="Q787" i="76" s="1"/>
  <c r="L3674" i="76"/>
  <c r="K3675" i="76"/>
  <c r="Q788" i="76" s="1"/>
  <c r="L3675" i="76"/>
  <c r="K3676" i="76"/>
  <c r="Q789" i="76" s="1"/>
  <c r="L3676" i="76"/>
  <c r="K3677" i="76"/>
  <c r="Q790" i="76" s="1"/>
  <c r="L3677" i="76"/>
  <c r="K3678" i="76"/>
  <c r="Q791" i="76" s="1"/>
  <c r="L3678" i="76"/>
  <c r="K3679" i="76"/>
  <c r="Q792" i="76" s="1"/>
  <c r="L3679" i="76"/>
  <c r="K3680" i="76"/>
  <c r="Q793" i="76" s="1"/>
  <c r="L3680" i="76"/>
  <c r="K3681" i="76"/>
  <c r="Q794" i="76" s="1"/>
  <c r="L3681" i="76"/>
  <c r="K3682" i="76"/>
  <c r="Q795" i="76" s="1"/>
  <c r="L3682" i="76"/>
  <c r="K3683" i="76"/>
  <c r="Q796" i="76" s="1"/>
  <c r="L3683" i="76"/>
  <c r="K3684" i="76"/>
  <c r="Q797" i="76" s="1"/>
  <c r="L3684" i="76"/>
  <c r="K3685" i="76"/>
  <c r="Q798" i="76" s="1"/>
  <c r="L3685" i="76"/>
  <c r="K3686" i="76"/>
  <c r="Q799" i="76" s="1"/>
  <c r="L3686" i="76"/>
  <c r="K3687" i="76"/>
  <c r="Q800" i="76" s="1"/>
  <c r="L3687" i="76"/>
  <c r="K3688" i="76"/>
  <c r="Q801" i="76" s="1"/>
  <c r="L3688" i="76"/>
  <c r="K3689" i="76"/>
  <c r="Q802" i="76" s="1"/>
  <c r="L3689" i="76"/>
  <c r="K3690" i="76"/>
  <c r="Q803" i="76" s="1"/>
  <c r="L3690" i="76"/>
  <c r="K3691" i="76"/>
  <c r="Q804" i="76" s="1"/>
  <c r="L3691" i="76"/>
  <c r="K3692" i="76"/>
  <c r="Q805" i="76" s="1"/>
  <c r="L3692" i="76"/>
  <c r="K3693" i="76"/>
  <c r="Q806" i="76" s="1"/>
  <c r="L3693" i="76"/>
  <c r="K3694" i="76"/>
  <c r="Q807" i="76" s="1"/>
  <c r="L3694" i="76"/>
  <c r="K3695" i="76"/>
  <c r="Q808" i="76" s="1"/>
  <c r="L3695" i="76"/>
  <c r="K3696" i="76"/>
  <c r="Q809" i="76" s="1"/>
  <c r="L3696" i="76"/>
  <c r="K3697" i="76"/>
  <c r="Q810" i="76" s="1"/>
  <c r="L3697" i="76"/>
  <c r="K3698" i="76"/>
  <c r="Q811" i="76" s="1"/>
  <c r="L3698" i="76"/>
  <c r="K3699" i="76"/>
  <c r="Q812" i="76" s="1"/>
  <c r="L3699" i="76"/>
  <c r="K3700" i="76"/>
  <c r="Q813" i="76" s="1"/>
  <c r="L3700" i="76"/>
  <c r="K3701" i="76"/>
  <c r="Q814" i="76" s="1"/>
  <c r="L3701" i="76"/>
  <c r="K3702" i="76"/>
  <c r="Q815" i="76" s="1"/>
  <c r="L3702" i="76"/>
  <c r="K3703" i="76"/>
  <c r="Q816" i="76" s="1"/>
  <c r="L3703" i="76"/>
  <c r="K3704" i="76"/>
  <c r="Q817" i="76" s="1"/>
  <c r="L3704" i="76"/>
  <c r="K3705" i="76"/>
  <c r="Q818" i="76" s="1"/>
  <c r="L3705" i="76"/>
  <c r="K3706" i="76"/>
  <c r="Q819" i="76" s="1"/>
  <c r="L3706" i="76"/>
  <c r="K3707" i="76"/>
  <c r="Q820" i="76" s="1"/>
  <c r="L3707" i="76"/>
  <c r="K3708" i="76"/>
  <c r="Q821" i="76" s="1"/>
  <c r="L3708" i="76"/>
  <c r="K3709" i="76"/>
  <c r="Q822" i="76" s="1"/>
  <c r="L3709" i="76"/>
  <c r="K3710" i="76"/>
  <c r="Q823" i="76" s="1"/>
  <c r="L3710" i="76"/>
  <c r="K3711" i="76"/>
  <c r="Q824" i="76" s="1"/>
  <c r="L3711" i="76"/>
  <c r="K3712" i="76"/>
  <c r="Q825" i="76" s="1"/>
  <c r="L3712" i="76"/>
  <c r="K3713" i="76"/>
  <c r="Q826" i="76" s="1"/>
  <c r="L3713" i="76"/>
  <c r="K3714" i="76"/>
  <c r="Q827" i="76" s="1"/>
  <c r="L3714" i="76"/>
  <c r="K3715" i="76"/>
  <c r="Q828" i="76" s="1"/>
  <c r="L3715" i="76"/>
  <c r="K3716" i="76"/>
  <c r="Q829" i="76" s="1"/>
  <c r="L3716" i="76"/>
  <c r="K3717" i="76"/>
  <c r="Q830" i="76" s="1"/>
  <c r="L3717" i="76"/>
  <c r="K3718" i="76"/>
  <c r="Q831" i="76" s="1"/>
  <c r="L3718" i="76"/>
  <c r="K3719" i="76"/>
  <c r="Q832" i="76" s="1"/>
  <c r="L3719" i="76"/>
  <c r="K3720" i="76"/>
  <c r="Q833" i="76" s="1"/>
  <c r="L3720" i="76"/>
  <c r="K3721" i="76"/>
  <c r="Q834" i="76" s="1"/>
  <c r="L3721" i="76"/>
  <c r="K3722" i="76"/>
  <c r="Q835" i="76" s="1"/>
  <c r="L3722" i="76"/>
  <c r="K3723" i="76"/>
  <c r="Q836" i="76" s="1"/>
  <c r="L3723" i="76"/>
  <c r="K3724" i="76"/>
  <c r="Q837" i="76" s="1"/>
  <c r="L3724" i="76"/>
  <c r="K3725" i="76"/>
  <c r="Q838" i="76" s="1"/>
  <c r="L3725" i="76"/>
  <c r="K3726" i="76"/>
  <c r="Q839" i="76" s="1"/>
  <c r="L3726" i="76"/>
  <c r="K3727" i="76"/>
  <c r="Q840" i="76" s="1"/>
  <c r="L3727" i="76"/>
  <c r="K3728" i="76"/>
  <c r="Q841" i="76" s="1"/>
  <c r="L3728" i="76"/>
  <c r="K3729" i="76"/>
  <c r="Q842" i="76" s="1"/>
  <c r="L3729" i="76"/>
  <c r="K3730" i="76"/>
  <c r="Q843" i="76" s="1"/>
  <c r="L3730" i="76"/>
  <c r="K3731" i="76"/>
  <c r="Q844" i="76" s="1"/>
  <c r="L3731" i="76"/>
  <c r="K3732" i="76"/>
  <c r="Q845" i="76" s="1"/>
  <c r="L3732" i="76"/>
  <c r="K3733" i="76"/>
  <c r="Q846" i="76" s="1"/>
  <c r="L3733" i="76"/>
  <c r="K3734" i="76"/>
  <c r="Q847" i="76" s="1"/>
  <c r="L3734" i="76"/>
  <c r="K3735" i="76"/>
  <c r="Q848" i="76" s="1"/>
  <c r="L3735" i="76"/>
  <c r="K3736" i="76"/>
  <c r="Q849" i="76" s="1"/>
  <c r="L3736" i="76"/>
  <c r="K3737" i="76"/>
  <c r="Q850" i="76" s="1"/>
  <c r="L3737" i="76"/>
  <c r="K3738" i="76"/>
  <c r="Q851" i="76" s="1"/>
  <c r="L3738" i="76"/>
  <c r="K3739" i="76"/>
  <c r="Q852" i="76" s="1"/>
  <c r="L3739" i="76"/>
  <c r="K3740" i="76"/>
  <c r="Q853" i="76" s="1"/>
  <c r="L3740" i="76"/>
  <c r="K3741" i="76"/>
  <c r="Q854" i="76" s="1"/>
  <c r="L3741" i="76"/>
  <c r="K3742" i="76"/>
  <c r="Q855" i="76" s="1"/>
  <c r="L3742" i="76"/>
  <c r="K3743" i="76"/>
  <c r="Q856" i="76" s="1"/>
  <c r="L3743" i="76"/>
  <c r="K3744" i="76"/>
  <c r="Q857" i="76" s="1"/>
  <c r="L3744" i="76"/>
  <c r="K3745" i="76"/>
  <c r="Q858" i="76" s="1"/>
  <c r="L3745" i="76"/>
  <c r="K3746" i="76"/>
  <c r="Q859" i="76" s="1"/>
  <c r="L3746" i="76"/>
  <c r="K3747" i="76"/>
  <c r="Q860" i="76" s="1"/>
  <c r="L3747" i="76"/>
  <c r="K3748" i="76"/>
  <c r="Q861" i="76" s="1"/>
  <c r="L3748" i="76"/>
  <c r="K3749" i="76"/>
  <c r="Q862" i="76" s="1"/>
  <c r="L3749" i="76"/>
  <c r="K3750" i="76"/>
  <c r="Q863" i="76" s="1"/>
  <c r="L3750" i="76"/>
  <c r="K3751" i="76"/>
  <c r="Q864" i="76" s="1"/>
  <c r="L3751" i="76"/>
  <c r="K3752" i="76"/>
  <c r="Q865" i="76" s="1"/>
  <c r="L3752" i="76"/>
  <c r="K3753" i="76"/>
  <c r="Q866" i="76" s="1"/>
  <c r="L3753" i="76"/>
  <c r="K3754" i="76"/>
  <c r="Q867" i="76" s="1"/>
  <c r="L3754" i="76"/>
  <c r="K3755" i="76"/>
  <c r="Q868" i="76" s="1"/>
  <c r="L3755" i="76"/>
  <c r="K3756" i="76"/>
  <c r="Q869" i="76" s="1"/>
  <c r="L3756" i="76"/>
  <c r="K3757" i="76"/>
  <c r="Q870" i="76" s="1"/>
  <c r="L3757" i="76"/>
  <c r="K3758" i="76"/>
  <c r="Q871" i="76" s="1"/>
  <c r="L3758" i="76"/>
  <c r="K3759" i="76"/>
  <c r="Q872" i="76" s="1"/>
  <c r="L3759" i="76"/>
  <c r="K3760" i="76"/>
  <c r="Q873" i="76" s="1"/>
  <c r="L3760" i="76"/>
  <c r="K3761" i="76"/>
  <c r="Q874" i="76" s="1"/>
  <c r="L3761" i="76"/>
  <c r="K3762" i="76"/>
  <c r="Q875" i="76" s="1"/>
  <c r="L3762" i="76"/>
  <c r="K3763" i="76"/>
  <c r="Q876" i="76" s="1"/>
  <c r="L3763" i="76"/>
  <c r="K3764" i="76"/>
  <c r="Q877" i="76" s="1"/>
  <c r="L3764" i="76"/>
  <c r="K3765" i="76"/>
  <c r="Q878" i="76" s="1"/>
  <c r="L3765" i="76"/>
  <c r="K3766" i="76"/>
  <c r="Q879" i="76" s="1"/>
  <c r="L3766" i="76"/>
  <c r="K3767" i="76"/>
  <c r="Q880" i="76" s="1"/>
  <c r="L3767" i="76"/>
  <c r="K3768" i="76"/>
  <c r="Q881" i="76" s="1"/>
  <c r="L3768" i="76"/>
  <c r="K3769" i="76"/>
  <c r="Q882" i="76" s="1"/>
  <c r="L3769" i="76"/>
  <c r="K3770" i="76"/>
  <c r="Q883" i="76" s="1"/>
  <c r="L3770" i="76"/>
  <c r="K3771" i="76"/>
  <c r="Q884" i="76" s="1"/>
  <c r="L3771" i="76"/>
  <c r="K3772" i="76"/>
  <c r="Q885" i="76" s="1"/>
  <c r="L3772" i="76"/>
  <c r="K3773" i="76"/>
  <c r="Q886" i="76" s="1"/>
  <c r="L3773" i="76"/>
  <c r="K3774" i="76"/>
  <c r="Q887" i="76" s="1"/>
  <c r="L3774" i="76"/>
  <c r="K3775" i="76"/>
  <c r="Q888" i="76" s="1"/>
  <c r="L3775" i="76"/>
  <c r="K3776" i="76"/>
  <c r="Q889" i="76" s="1"/>
  <c r="L3776" i="76"/>
  <c r="K3777" i="76"/>
  <c r="Q890" i="76" s="1"/>
  <c r="L3777" i="76"/>
  <c r="K3778" i="76"/>
  <c r="Q891" i="76" s="1"/>
  <c r="L3778" i="76"/>
  <c r="K3779" i="76"/>
  <c r="Q892" i="76" s="1"/>
  <c r="L3779" i="76"/>
  <c r="K3780" i="76"/>
  <c r="Q893" i="76" s="1"/>
  <c r="L3780" i="76"/>
  <c r="K3781" i="76"/>
  <c r="Q894" i="76" s="1"/>
  <c r="L3781" i="76"/>
  <c r="K3782" i="76"/>
  <c r="Q895" i="76" s="1"/>
  <c r="L3782" i="76"/>
  <c r="K3783" i="76"/>
  <c r="Q896" i="76" s="1"/>
  <c r="L3783" i="76"/>
  <c r="K3784" i="76"/>
  <c r="Q897" i="76" s="1"/>
  <c r="L3784" i="76"/>
  <c r="K3785" i="76"/>
  <c r="Q898" i="76" s="1"/>
  <c r="L3785" i="76"/>
  <c r="K3786" i="76"/>
  <c r="Q899" i="76" s="1"/>
  <c r="L3786" i="76"/>
  <c r="K3787" i="76"/>
  <c r="Q900" i="76" s="1"/>
  <c r="L3787" i="76"/>
  <c r="K3788" i="76"/>
  <c r="Q901" i="76" s="1"/>
  <c r="L3788" i="76"/>
  <c r="K3789" i="76"/>
  <c r="Q902" i="76" s="1"/>
  <c r="L3789" i="76"/>
  <c r="K3790" i="76"/>
  <c r="Q903" i="76" s="1"/>
  <c r="L3790" i="76"/>
  <c r="K3791" i="76"/>
  <c r="Q904" i="76" s="1"/>
  <c r="L3791" i="76"/>
  <c r="K3792" i="76"/>
  <c r="Q905" i="76" s="1"/>
  <c r="L3792" i="76"/>
  <c r="K3793" i="76"/>
  <c r="Q906" i="76" s="1"/>
  <c r="L3793" i="76"/>
  <c r="K3794" i="76"/>
  <c r="Q907" i="76" s="1"/>
  <c r="L3794" i="76"/>
  <c r="K3795" i="76"/>
  <c r="Q908" i="76" s="1"/>
  <c r="L3795" i="76"/>
  <c r="K3796" i="76"/>
  <c r="Q909" i="76" s="1"/>
  <c r="L3796" i="76"/>
  <c r="K3797" i="76"/>
  <c r="Q910" i="76" s="1"/>
  <c r="L3797" i="76"/>
  <c r="K3798" i="76"/>
  <c r="Q911" i="76" s="1"/>
  <c r="L3798" i="76"/>
  <c r="K3799" i="76"/>
  <c r="Q912" i="76" s="1"/>
  <c r="L3799" i="76"/>
  <c r="K3800" i="76"/>
  <c r="Q913" i="76" s="1"/>
  <c r="L3800" i="76"/>
  <c r="K3801" i="76"/>
  <c r="Q914" i="76" s="1"/>
  <c r="L3801" i="76"/>
  <c r="K3802" i="76"/>
  <c r="Q915" i="76" s="1"/>
  <c r="L3802" i="76"/>
  <c r="K3803" i="76"/>
  <c r="Q916" i="76" s="1"/>
  <c r="L3803" i="76"/>
  <c r="K3804" i="76"/>
  <c r="Q917" i="76" s="1"/>
  <c r="L3804" i="76"/>
  <c r="K3805" i="76"/>
  <c r="Q918" i="76" s="1"/>
  <c r="L3805" i="76"/>
  <c r="K3806" i="76"/>
  <c r="Q919" i="76" s="1"/>
  <c r="L3806" i="76"/>
  <c r="K3807" i="76"/>
  <c r="Q920" i="76" s="1"/>
  <c r="L3807" i="76"/>
  <c r="K3808" i="76"/>
  <c r="Q921" i="76" s="1"/>
  <c r="L3808" i="76"/>
  <c r="K3809" i="76"/>
  <c r="Q922" i="76" s="1"/>
  <c r="L3809" i="76"/>
  <c r="K3810" i="76"/>
  <c r="Q923" i="76" s="1"/>
  <c r="L3810" i="76"/>
  <c r="K3811" i="76"/>
  <c r="Q924" i="76" s="1"/>
  <c r="L3811" i="76"/>
  <c r="K3812" i="76"/>
  <c r="Q925" i="76" s="1"/>
  <c r="L3812" i="76"/>
  <c r="K3813" i="76"/>
  <c r="Q926" i="76" s="1"/>
  <c r="L3813" i="76"/>
  <c r="K3814" i="76"/>
  <c r="Q927" i="76" s="1"/>
  <c r="L3814" i="76"/>
  <c r="K3815" i="76"/>
  <c r="Q928" i="76" s="1"/>
  <c r="L3815" i="76"/>
  <c r="K3816" i="76"/>
  <c r="Q929" i="76" s="1"/>
  <c r="L3816" i="76"/>
  <c r="K3817" i="76"/>
  <c r="Q930" i="76" s="1"/>
  <c r="L3817" i="76"/>
  <c r="K3818" i="76"/>
  <c r="Q931" i="76" s="1"/>
  <c r="L3818" i="76"/>
  <c r="K3819" i="76"/>
  <c r="Q932" i="76" s="1"/>
  <c r="L3819" i="76"/>
  <c r="K3820" i="76"/>
  <c r="Q933" i="76" s="1"/>
  <c r="L3820" i="76"/>
  <c r="K3821" i="76"/>
  <c r="Q934" i="76" s="1"/>
  <c r="L3821" i="76"/>
  <c r="K3822" i="76"/>
  <c r="Q935" i="76" s="1"/>
  <c r="L3822" i="76"/>
  <c r="K3823" i="76"/>
  <c r="Q936" i="76" s="1"/>
  <c r="L3823" i="76"/>
  <c r="K3824" i="76"/>
  <c r="Q937" i="76" s="1"/>
  <c r="L3824" i="76"/>
  <c r="K3825" i="76"/>
  <c r="Q938" i="76" s="1"/>
  <c r="L3825" i="76"/>
  <c r="K3826" i="76"/>
  <c r="Q939" i="76" s="1"/>
  <c r="L3826" i="76"/>
  <c r="K3827" i="76"/>
  <c r="Q940" i="76" s="1"/>
  <c r="L3827" i="76"/>
  <c r="K3828" i="76"/>
  <c r="Q941" i="76" s="1"/>
  <c r="L3828" i="76"/>
  <c r="K3829" i="76"/>
  <c r="Q942" i="76" s="1"/>
  <c r="L3829" i="76"/>
  <c r="K3830" i="76"/>
  <c r="Q943" i="76" s="1"/>
  <c r="L3830" i="76"/>
  <c r="K3831" i="76"/>
  <c r="Q944" i="76" s="1"/>
  <c r="L3831" i="76"/>
  <c r="K3832" i="76"/>
  <c r="Q945" i="76" s="1"/>
  <c r="L3832" i="76"/>
  <c r="K3833" i="76"/>
  <c r="Q946" i="76" s="1"/>
  <c r="L3833" i="76"/>
  <c r="K3834" i="76"/>
  <c r="Q947" i="76" s="1"/>
  <c r="L3834" i="76"/>
  <c r="K3835" i="76"/>
  <c r="Q948" i="76" s="1"/>
  <c r="L3835" i="76"/>
  <c r="K3836" i="76"/>
  <c r="Q949" i="76" s="1"/>
  <c r="L3836" i="76"/>
  <c r="K3837" i="76"/>
  <c r="Q950" i="76" s="1"/>
  <c r="L3837" i="76"/>
  <c r="K3838" i="76"/>
  <c r="Q951" i="76" s="1"/>
  <c r="L3838" i="76"/>
  <c r="K3839" i="76"/>
  <c r="Q952" i="76" s="1"/>
  <c r="L3839" i="76"/>
  <c r="K3840" i="76"/>
  <c r="Q953" i="76" s="1"/>
  <c r="L3840" i="76"/>
  <c r="K3841" i="76"/>
  <c r="Q954" i="76" s="1"/>
  <c r="L3841" i="76"/>
  <c r="K3842" i="76"/>
  <c r="Q955" i="76" s="1"/>
  <c r="L3842" i="76"/>
  <c r="K3843" i="76"/>
  <c r="Q956" i="76" s="1"/>
  <c r="L3843" i="76"/>
  <c r="K3844" i="76"/>
  <c r="Q957" i="76" s="1"/>
  <c r="L3844" i="76"/>
  <c r="K3845" i="76"/>
  <c r="Q958" i="76" s="1"/>
  <c r="L3845" i="76"/>
  <c r="K3846" i="76"/>
  <c r="Q959" i="76" s="1"/>
  <c r="L3846" i="76"/>
  <c r="K3847" i="76"/>
  <c r="Q960" i="76" s="1"/>
  <c r="L3847" i="76"/>
  <c r="K3848" i="76"/>
  <c r="Q961" i="76" s="1"/>
  <c r="L3848" i="76"/>
  <c r="K3849" i="76"/>
  <c r="Q962" i="76" s="1"/>
  <c r="L3849" i="76"/>
  <c r="K3850" i="76"/>
  <c r="Q963" i="76" s="1"/>
  <c r="L3850" i="76"/>
  <c r="K3851" i="76"/>
  <c r="Q964" i="76" s="1"/>
  <c r="L3851" i="76"/>
  <c r="K3852" i="76"/>
  <c r="Q965" i="76" s="1"/>
  <c r="L3852" i="76"/>
  <c r="K3853" i="76"/>
  <c r="Q966" i="76" s="1"/>
  <c r="L3853" i="76"/>
  <c r="K3854" i="76"/>
  <c r="Q967" i="76" s="1"/>
  <c r="L3854" i="76"/>
  <c r="K3855" i="76"/>
  <c r="Q968" i="76" s="1"/>
  <c r="L3855" i="76"/>
  <c r="K3856" i="76"/>
  <c r="Q969" i="76" s="1"/>
  <c r="L3856" i="76"/>
  <c r="K3857" i="76"/>
  <c r="Q970" i="76" s="1"/>
  <c r="L3857" i="76"/>
  <c r="K3858" i="76"/>
  <c r="Q971" i="76" s="1"/>
  <c r="L3858" i="76"/>
  <c r="K3859" i="76"/>
  <c r="Q972" i="76" s="1"/>
  <c r="L3859" i="76"/>
  <c r="K3860" i="76"/>
  <c r="Q973" i="76" s="1"/>
  <c r="L3860" i="76"/>
  <c r="K3861" i="76"/>
  <c r="Q974" i="76" s="1"/>
  <c r="L3861" i="76"/>
  <c r="K3862" i="76"/>
  <c r="Q975" i="76" s="1"/>
  <c r="L3862" i="76"/>
  <c r="K3863" i="76"/>
  <c r="Q976" i="76" s="1"/>
  <c r="L3863" i="76"/>
  <c r="K3864" i="76"/>
  <c r="Q977" i="76" s="1"/>
  <c r="L3864" i="76"/>
  <c r="K3865" i="76"/>
  <c r="Q978" i="76" s="1"/>
  <c r="L3865" i="76"/>
  <c r="K3866" i="76"/>
  <c r="Q979" i="76" s="1"/>
  <c r="L3866" i="76"/>
  <c r="K3867" i="76"/>
  <c r="Q980" i="76" s="1"/>
  <c r="L3867" i="76"/>
  <c r="K3868" i="76"/>
  <c r="Q981" i="76" s="1"/>
  <c r="L3868" i="76"/>
  <c r="K3869" i="76"/>
  <c r="Q982" i="76" s="1"/>
  <c r="L3869" i="76"/>
  <c r="K3870" i="76"/>
  <c r="Q983" i="76" s="1"/>
  <c r="L3870" i="76"/>
  <c r="K3871" i="76"/>
  <c r="Q984" i="76" s="1"/>
  <c r="L3871" i="76"/>
  <c r="K3872" i="76"/>
  <c r="Q985" i="76" s="1"/>
  <c r="L3872" i="76"/>
  <c r="K3873" i="76"/>
  <c r="Q986" i="76" s="1"/>
  <c r="L3873" i="76"/>
  <c r="K3874" i="76"/>
  <c r="Q987" i="76" s="1"/>
  <c r="L3874" i="76"/>
  <c r="K3875" i="76"/>
  <c r="Q988" i="76" s="1"/>
  <c r="L3875" i="76"/>
  <c r="K3876" i="76"/>
  <c r="Q989" i="76" s="1"/>
  <c r="L3876" i="76"/>
  <c r="K3877" i="76"/>
  <c r="Q990" i="76" s="1"/>
  <c r="L3877" i="76"/>
  <c r="K3878" i="76"/>
  <c r="Q991" i="76" s="1"/>
  <c r="L3878" i="76"/>
  <c r="K3879" i="76"/>
  <c r="Q992" i="76" s="1"/>
  <c r="L3879" i="76"/>
  <c r="K3880" i="76"/>
  <c r="Q993" i="76" s="1"/>
  <c r="L3880" i="76"/>
  <c r="K3881" i="76"/>
  <c r="Q994" i="76" s="1"/>
  <c r="L3881" i="76"/>
  <c r="K3882" i="76"/>
  <c r="Q995" i="76" s="1"/>
  <c r="L3882" i="76"/>
  <c r="K3883" i="76"/>
  <c r="Q996" i="76" s="1"/>
  <c r="L3883" i="76"/>
  <c r="K3884" i="76"/>
  <c r="Q997" i="76" s="1"/>
  <c r="L3884" i="76"/>
  <c r="K3885" i="76"/>
  <c r="Q998" i="76" s="1"/>
  <c r="L3885" i="76"/>
  <c r="K3886" i="76"/>
  <c r="Q999" i="76" s="1"/>
  <c r="L3886" i="76"/>
  <c r="K3887" i="76"/>
  <c r="Q1000" i="76" s="1"/>
  <c r="L3887" i="76"/>
  <c r="K3888" i="76"/>
  <c r="Q1001" i="76" s="1"/>
  <c r="L3888" i="76"/>
  <c r="K3889" i="76"/>
  <c r="Q1002" i="76" s="1"/>
  <c r="L3889" i="76"/>
  <c r="K3890" i="76"/>
  <c r="Q1003" i="76" s="1"/>
  <c r="L3890" i="76"/>
  <c r="K3891" i="76"/>
  <c r="Q1004" i="76" s="1"/>
  <c r="L3891" i="76"/>
  <c r="K3892" i="76"/>
  <c r="Q1005" i="76" s="1"/>
  <c r="L3892" i="76"/>
  <c r="K3893" i="76"/>
  <c r="Q1006" i="76" s="1"/>
  <c r="L3893" i="76"/>
  <c r="K3894" i="76"/>
  <c r="Q1007" i="76" s="1"/>
  <c r="L3894" i="76"/>
  <c r="K3895" i="76"/>
  <c r="Q1008" i="76" s="1"/>
  <c r="L3895" i="76"/>
  <c r="K3896" i="76"/>
  <c r="Q1009" i="76" s="1"/>
  <c r="L3896" i="76"/>
  <c r="K3897" i="76"/>
  <c r="Q1010" i="76" s="1"/>
  <c r="L3897" i="76"/>
  <c r="K3898" i="76"/>
  <c r="Q1011" i="76" s="1"/>
  <c r="L3898" i="76"/>
  <c r="K3899" i="76"/>
  <c r="Q1012" i="76" s="1"/>
  <c r="L3899" i="76"/>
  <c r="K3900" i="76"/>
  <c r="Q1013" i="76" s="1"/>
  <c r="L3900" i="76"/>
  <c r="K3901" i="76"/>
  <c r="Q1014" i="76" s="1"/>
  <c r="L3901" i="76"/>
  <c r="K3902" i="76"/>
  <c r="Q1015" i="76" s="1"/>
  <c r="L3902" i="76"/>
  <c r="K3903" i="76"/>
  <c r="Q1016" i="76" s="1"/>
  <c r="L3903" i="76"/>
  <c r="K3904" i="76"/>
  <c r="Q1017" i="76" s="1"/>
  <c r="L3904" i="76"/>
  <c r="K3905" i="76"/>
  <c r="Q1018" i="76" s="1"/>
  <c r="L3905" i="76"/>
  <c r="K3906" i="76"/>
  <c r="Q1019" i="76" s="1"/>
  <c r="L3906" i="76"/>
  <c r="K3907" i="76"/>
  <c r="Q1020" i="76" s="1"/>
  <c r="L3907" i="76"/>
  <c r="K3908" i="76"/>
  <c r="Q1021" i="76" s="1"/>
  <c r="L3908" i="76"/>
  <c r="K3909" i="76"/>
  <c r="Q1022" i="76" s="1"/>
  <c r="L3909" i="76"/>
  <c r="K3910" i="76"/>
  <c r="Q1023" i="76" s="1"/>
  <c r="L3910" i="76"/>
  <c r="K3911" i="76"/>
  <c r="Q1024" i="76" s="1"/>
  <c r="L3911" i="76"/>
  <c r="K3912" i="76"/>
  <c r="Q1025" i="76" s="1"/>
  <c r="L3912" i="76"/>
  <c r="K3913" i="76"/>
  <c r="Q1026" i="76" s="1"/>
  <c r="L3913" i="76"/>
  <c r="K3914" i="76"/>
  <c r="Q1027" i="76" s="1"/>
  <c r="L3914" i="76"/>
  <c r="K3915" i="76"/>
  <c r="Q1028" i="76" s="1"/>
  <c r="L3915" i="76"/>
  <c r="K3916" i="76"/>
  <c r="Q1029" i="76" s="1"/>
  <c r="L3916" i="76"/>
  <c r="K3917" i="76"/>
  <c r="Q1030" i="76" s="1"/>
  <c r="L3917" i="76"/>
  <c r="K3918" i="76"/>
  <c r="Q1031" i="76" s="1"/>
  <c r="L3918" i="76"/>
  <c r="K3919" i="76"/>
  <c r="Q1032" i="76" s="1"/>
  <c r="L3919" i="76"/>
  <c r="K3920" i="76"/>
  <c r="Q1033" i="76" s="1"/>
  <c r="L3920" i="76"/>
  <c r="K3921" i="76"/>
  <c r="Q1034" i="76" s="1"/>
  <c r="L3921" i="76"/>
  <c r="K3922" i="76"/>
  <c r="Q1035" i="76" s="1"/>
  <c r="L3922" i="76"/>
  <c r="K3923" i="76"/>
  <c r="Q1036" i="76" s="1"/>
  <c r="L3923" i="76"/>
  <c r="K3924" i="76"/>
  <c r="Q1037" i="76" s="1"/>
  <c r="L3924" i="76"/>
  <c r="K3925" i="76"/>
  <c r="Q1038" i="76" s="1"/>
  <c r="L3925" i="76"/>
  <c r="K3926" i="76"/>
  <c r="Q1039" i="76" s="1"/>
  <c r="L3926" i="76"/>
  <c r="K3927" i="76"/>
  <c r="Q1040" i="76" s="1"/>
  <c r="L3927" i="76"/>
  <c r="K3928" i="76"/>
  <c r="Q1041" i="76" s="1"/>
  <c r="L3928" i="76"/>
  <c r="K3929" i="76"/>
  <c r="Q1042" i="76" s="1"/>
  <c r="L3929" i="76"/>
  <c r="K3930" i="76"/>
  <c r="Q1043" i="76" s="1"/>
  <c r="L3930" i="76"/>
  <c r="K3931" i="76"/>
  <c r="Q1044" i="76" s="1"/>
  <c r="L3931" i="76"/>
  <c r="K3932" i="76"/>
  <c r="Q1045" i="76" s="1"/>
  <c r="L3932" i="76"/>
  <c r="K3933" i="76"/>
  <c r="Q1046" i="76" s="1"/>
  <c r="L3933" i="76"/>
  <c r="K3934" i="76"/>
  <c r="Q1047" i="76" s="1"/>
  <c r="L3934" i="76"/>
  <c r="K3935" i="76"/>
  <c r="Q1048" i="76" s="1"/>
  <c r="L3935" i="76"/>
  <c r="K3936" i="76"/>
  <c r="Q1049" i="76" s="1"/>
  <c r="L3936" i="76"/>
  <c r="K3937" i="76"/>
  <c r="Q1050" i="76" s="1"/>
  <c r="L3937" i="76"/>
  <c r="K3938" i="76"/>
  <c r="Q1051" i="76" s="1"/>
  <c r="L3938" i="76"/>
  <c r="K3939" i="76"/>
  <c r="Q1052" i="76" s="1"/>
  <c r="L3939" i="76"/>
  <c r="K3940" i="76"/>
  <c r="Q1053" i="76" s="1"/>
  <c r="L3940" i="76"/>
  <c r="K3941" i="76"/>
  <c r="Q1054" i="76" s="1"/>
  <c r="L3941" i="76"/>
  <c r="K3942" i="76"/>
  <c r="Q1055" i="76" s="1"/>
  <c r="L3942" i="76"/>
  <c r="K3943" i="76"/>
  <c r="Q1056" i="76" s="1"/>
  <c r="L3943" i="76"/>
  <c r="K3944" i="76"/>
  <c r="Q1057" i="76" s="1"/>
  <c r="L3944" i="76"/>
  <c r="K3945" i="76"/>
  <c r="Q1058" i="76" s="1"/>
  <c r="L3945" i="76"/>
  <c r="K3946" i="76"/>
  <c r="Q1059" i="76" s="1"/>
  <c r="L3946" i="76"/>
  <c r="K3947" i="76"/>
  <c r="Q1060" i="76" s="1"/>
  <c r="L3947" i="76"/>
  <c r="K3948" i="76"/>
  <c r="Q1061" i="76" s="1"/>
  <c r="L3948" i="76"/>
  <c r="K3949" i="76"/>
  <c r="Q1062" i="76" s="1"/>
  <c r="L3949" i="76"/>
  <c r="K3950" i="76"/>
  <c r="Q1063" i="76" s="1"/>
  <c r="L3950" i="76"/>
  <c r="K3951" i="76"/>
  <c r="Q1064" i="76" s="1"/>
  <c r="L3951" i="76"/>
  <c r="K3952" i="76"/>
  <c r="Q1065" i="76" s="1"/>
  <c r="L3952" i="76"/>
  <c r="K3953" i="76"/>
  <c r="Q1066" i="76" s="1"/>
  <c r="L3953" i="76"/>
  <c r="K3954" i="76"/>
  <c r="Q1067" i="76" s="1"/>
  <c r="L3954" i="76"/>
  <c r="K3955" i="76"/>
  <c r="Q1068" i="76" s="1"/>
  <c r="L3955" i="76"/>
  <c r="K3956" i="76"/>
  <c r="Q1069" i="76" s="1"/>
  <c r="L3956" i="76"/>
  <c r="K3957" i="76"/>
  <c r="Q1070" i="76" s="1"/>
  <c r="L3957" i="76"/>
  <c r="K3958" i="76"/>
  <c r="Q1071" i="76" s="1"/>
  <c r="L3958" i="76"/>
  <c r="K3959" i="76"/>
  <c r="Q1072" i="76" s="1"/>
  <c r="L3959" i="76"/>
  <c r="K3960" i="76"/>
  <c r="Q1073" i="76" s="1"/>
  <c r="L3960" i="76"/>
  <c r="K3961" i="76"/>
  <c r="Q1074" i="76" s="1"/>
  <c r="L3961" i="76"/>
  <c r="K3962" i="76"/>
  <c r="Q1075" i="76" s="1"/>
  <c r="L3962" i="76"/>
  <c r="K3963" i="76"/>
  <c r="Q1076" i="76" s="1"/>
  <c r="L3963" i="76"/>
  <c r="K3964" i="76"/>
  <c r="Q1077" i="76" s="1"/>
  <c r="L3964" i="76"/>
  <c r="K3965" i="76"/>
  <c r="Q1078" i="76" s="1"/>
  <c r="L3965" i="76"/>
  <c r="K3966" i="76"/>
  <c r="Q1079" i="76" s="1"/>
  <c r="L3966" i="76"/>
  <c r="K3967" i="76"/>
  <c r="Q1080" i="76" s="1"/>
  <c r="L3967" i="76"/>
  <c r="K3968" i="76"/>
  <c r="Q1081" i="76" s="1"/>
  <c r="L3968" i="76"/>
  <c r="K3969" i="76"/>
  <c r="Q1082" i="76" s="1"/>
  <c r="L3969" i="76"/>
  <c r="K3970" i="76"/>
  <c r="Q1083" i="76" s="1"/>
  <c r="L3970" i="76"/>
  <c r="K3971" i="76"/>
  <c r="Q1084" i="76" s="1"/>
  <c r="L3971" i="76"/>
  <c r="K3972" i="76"/>
  <c r="Q1085" i="76" s="1"/>
  <c r="L3972" i="76"/>
  <c r="K3973" i="76"/>
  <c r="Q1086" i="76" s="1"/>
  <c r="L3973" i="76"/>
  <c r="K3974" i="76"/>
  <c r="Q1087" i="76" s="1"/>
  <c r="L3974" i="76"/>
  <c r="K3975" i="76"/>
  <c r="Q1088" i="76" s="1"/>
  <c r="L3975" i="76"/>
  <c r="K3976" i="76"/>
  <c r="Q1089" i="76" s="1"/>
  <c r="L3976" i="76"/>
  <c r="K3977" i="76"/>
  <c r="Q1090" i="76" s="1"/>
  <c r="L3977" i="76"/>
  <c r="K3978" i="76"/>
  <c r="Q1091" i="76" s="1"/>
  <c r="L3978" i="76"/>
  <c r="K3979" i="76"/>
  <c r="Q1092" i="76" s="1"/>
  <c r="L3979" i="76"/>
  <c r="K3980" i="76"/>
  <c r="Q1093" i="76" s="1"/>
  <c r="L3980" i="76"/>
  <c r="K3981" i="76"/>
  <c r="Q1094" i="76" s="1"/>
  <c r="L3981" i="76"/>
  <c r="K3982" i="76"/>
  <c r="Q1095" i="76" s="1"/>
  <c r="L3982" i="76"/>
  <c r="K3983" i="76"/>
  <c r="Q1096" i="76" s="1"/>
  <c r="L3983" i="76"/>
  <c r="K3984" i="76"/>
  <c r="Q1097" i="76" s="1"/>
  <c r="L3984" i="76"/>
  <c r="K3985" i="76"/>
  <c r="Q1098" i="76" s="1"/>
  <c r="L3985" i="76"/>
  <c r="K3986" i="76"/>
  <c r="Q1099" i="76" s="1"/>
  <c r="L3986" i="76"/>
  <c r="K3987" i="76"/>
  <c r="Q1100" i="76" s="1"/>
  <c r="L3987" i="76"/>
  <c r="K3988" i="76"/>
  <c r="Q1101" i="76" s="1"/>
  <c r="L3988" i="76"/>
  <c r="K3989" i="76"/>
  <c r="Q1102" i="76" s="1"/>
  <c r="L3989" i="76"/>
  <c r="K3990" i="76"/>
  <c r="Q1103" i="76" s="1"/>
  <c r="L3990" i="76"/>
  <c r="K3991" i="76"/>
  <c r="Q1104" i="76" s="1"/>
  <c r="L3991" i="76"/>
  <c r="K3992" i="76"/>
  <c r="Q1105" i="76" s="1"/>
  <c r="L3992" i="76"/>
  <c r="K3993" i="76"/>
  <c r="Q1106" i="76" s="1"/>
  <c r="L3993" i="76"/>
  <c r="K3994" i="76"/>
  <c r="Q1107" i="76" s="1"/>
  <c r="L3994" i="76"/>
  <c r="K3995" i="76"/>
  <c r="Q1108" i="76" s="1"/>
  <c r="L3995" i="76"/>
  <c r="K3996" i="76"/>
  <c r="Q1109" i="76" s="1"/>
  <c r="L3996" i="76"/>
  <c r="K3997" i="76"/>
  <c r="Q1110" i="76" s="1"/>
  <c r="L3997" i="76"/>
  <c r="K3998" i="76"/>
  <c r="Q1111" i="76" s="1"/>
  <c r="L3998" i="76"/>
  <c r="K3999" i="76"/>
  <c r="Q1112" i="76" s="1"/>
  <c r="L3999" i="76"/>
  <c r="K4000" i="76"/>
  <c r="Q1113" i="76" s="1"/>
  <c r="L4000" i="76"/>
  <c r="K4001" i="76"/>
  <c r="Q1114" i="76" s="1"/>
  <c r="L4001" i="76"/>
  <c r="K4002" i="76"/>
  <c r="Q1115" i="76" s="1"/>
  <c r="L4002" i="76"/>
  <c r="K4003" i="76"/>
  <c r="Q1116" i="76" s="1"/>
  <c r="L4003" i="76"/>
  <c r="K4004" i="76"/>
  <c r="Q1117" i="76" s="1"/>
  <c r="L4004" i="76"/>
  <c r="K4005" i="76"/>
  <c r="Q1118" i="76" s="1"/>
  <c r="L4005" i="76"/>
  <c r="K4006" i="76"/>
  <c r="Q1119" i="76" s="1"/>
  <c r="L4006" i="76"/>
  <c r="K4007" i="76"/>
  <c r="Q1120" i="76" s="1"/>
  <c r="L4007" i="76"/>
  <c r="K4008" i="76"/>
  <c r="Q1121" i="76" s="1"/>
  <c r="L4008" i="76"/>
  <c r="K4009" i="76"/>
  <c r="Q1122" i="76" s="1"/>
  <c r="L4009" i="76"/>
  <c r="K4010" i="76"/>
  <c r="Q1123" i="76" s="1"/>
  <c r="L4010" i="76"/>
  <c r="K4011" i="76"/>
  <c r="Q1124" i="76" s="1"/>
  <c r="L4011" i="76"/>
  <c r="K4012" i="76"/>
  <c r="Q1125" i="76" s="1"/>
  <c r="L4012" i="76"/>
  <c r="K4013" i="76"/>
  <c r="Q1126" i="76" s="1"/>
  <c r="L4013" i="76"/>
  <c r="K4014" i="76"/>
  <c r="Q1127" i="76" s="1"/>
  <c r="L4014" i="76"/>
  <c r="K4015" i="76"/>
  <c r="Q1128" i="76" s="1"/>
  <c r="L4015" i="76"/>
  <c r="K4016" i="76"/>
  <c r="Q1129" i="76" s="1"/>
  <c r="L4016" i="76"/>
  <c r="K4017" i="76"/>
  <c r="Q1130" i="76" s="1"/>
  <c r="L4017" i="76"/>
  <c r="K4018" i="76"/>
  <c r="Q1131" i="76" s="1"/>
  <c r="L4018" i="76"/>
  <c r="K4019" i="76"/>
  <c r="Q1132" i="76" s="1"/>
  <c r="L4019" i="76"/>
  <c r="K4020" i="76"/>
  <c r="Q1133" i="76" s="1"/>
  <c r="L4020" i="76"/>
  <c r="K4021" i="76"/>
  <c r="Q1134" i="76" s="1"/>
  <c r="L4021" i="76"/>
  <c r="K4022" i="76"/>
  <c r="Q1135" i="76" s="1"/>
  <c r="L4022" i="76"/>
  <c r="K4023" i="76"/>
  <c r="Q1136" i="76" s="1"/>
  <c r="L4023" i="76"/>
  <c r="K4024" i="76"/>
  <c r="Q1137" i="76" s="1"/>
  <c r="L4024" i="76"/>
  <c r="K4025" i="76"/>
  <c r="Q1138" i="76" s="1"/>
  <c r="L4025" i="76"/>
  <c r="K4026" i="76"/>
  <c r="Q1139" i="76" s="1"/>
  <c r="L4026" i="76"/>
  <c r="K4027" i="76"/>
  <c r="Q1140" i="76" s="1"/>
  <c r="L4027" i="76"/>
  <c r="K4028" i="76"/>
  <c r="Q1141" i="76" s="1"/>
  <c r="L4028" i="76"/>
  <c r="K4029" i="76"/>
  <c r="Q1142" i="76" s="1"/>
  <c r="L4029" i="76"/>
  <c r="K4030" i="76"/>
  <c r="Q1143" i="76" s="1"/>
  <c r="L4030" i="76"/>
  <c r="K4031" i="76"/>
  <c r="Q1144" i="76" s="1"/>
  <c r="L4031" i="76"/>
  <c r="K4032" i="76"/>
  <c r="Q1145" i="76" s="1"/>
  <c r="L4032" i="76"/>
  <c r="K4033" i="76"/>
  <c r="Q1146" i="76" s="1"/>
  <c r="L4033" i="76"/>
  <c r="K4034" i="76"/>
  <c r="Q1147" i="76" s="1"/>
  <c r="L4034" i="76"/>
  <c r="K4035" i="76"/>
  <c r="Q1148" i="76" s="1"/>
  <c r="L4035" i="76"/>
  <c r="K4036" i="76"/>
  <c r="Q1149" i="76" s="1"/>
  <c r="L4036" i="76"/>
  <c r="K4037" i="76"/>
  <c r="Q1150" i="76" s="1"/>
  <c r="L4037" i="76"/>
  <c r="K4038" i="76"/>
  <c r="Q1151" i="76" s="1"/>
  <c r="L4038" i="76"/>
  <c r="K4039" i="76"/>
  <c r="Q1152" i="76" s="1"/>
  <c r="L4039" i="76"/>
  <c r="K4040" i="76"/>
  <c r="Q1153" i="76" s="1"/>
  <c r="L4040" i="76"/>
  <c r="K4041" i="76"/>
  <c r="Q1154" i="76" s="1"/>
  <c r="L4041" i="76"/>
  <c r="K4042" i="76"/>
  <c r="Q1155" i="76" s="1"/>
  <c r="L4042" i="76"/>
  <c r="K4043" i="76"/>
  <c r="Q1156" i="76" s="1"/>
  <c r="L4043" i="76"/>
  <c r="K4044" i="76"/>
  <c r="Q1157" i="76" s="1"/>
  <c r="L4044" i="76"/>
  <c r="K4045" i="76"/>
  <c r="Q1158" i="76" s="1"/>
  <c r="L4045" i="76"/>
  <c r="K4046" i="76"/>
  <c r="Q1159" i="76" s="1"/>
  <c r="L4046" i="76"/>
  <c r="K4047" i="76"/>
  <c r="Q1160" i="76" s="1"/>
  <c r="L4047" i="76"/>
  <c r="K4048" i="76"/>
  <c r="Q1161" i="76" s="1"/>
  <c r="L4048" i="76"/>
  <c r="K4049" i="76"/>
  <c r="Q1162" i="76" s="1"/>
  <c r="L4049" i="76"/>
  <c r="K4050" i="76"/>
  <c r="Q1163" i="76" s="1"/>
  <c r="L4050" i="76"/>
  <c r="K4051" i="76"/>
  <c r="Q1164" i="76" s="1"/>
  <c r="L4051" i="76"/>
  <c r="K4052" i="76"/>
  <c r="Q1165" i="76" s="1"/>
  <c r="L4052" i="76"/>
  <c r="K4053" i="76"/>
  <c r="Q1166" i="76" s="1"/>
  <c r="L4053" i="76"/>
  <c r="K4054" i="76"/>
  <c r="Q1167" i="76" s="1"/>
  <c r="L4054" i="76"/>
  <c r="K4055" i="76"/>
  <c r="Q1168" i="76" s="1"/>
  <c r="L4055" i="76"/>
  <c r="K4056" i="76"/>
  <c r="Q1169" i="76" s="1"/>
  <c r="L4056" i="76"/>
  <c r="K4057" i="76"/>
  <c r="Q1170" i="76" s="1"/>
  <c r="L4057" i="76"/>
  <c r="K4058" i="76"/>
  <c r="Q1171" i="76" s="1"/>
  <c r="L4058" i="76"/>
  <c r="K4059" i="76"/>
  <c r="Q1172" i="76" s="1"/>
  <c r="L4059" i="76"/>
  <c r="K4060" i="76"/>
  <c r="Q1173" i="76" s="1"/>
  <c r="L4060" i="76"/>
  <c r="K4061" i="76"/>
  <c r="Q1174" i="76" s="1"/>
  <c r="L4061" i="76"/>
  <c r="K4062" i="76"/>
  <c r="Q1175" i="76" s="1"/>
  <c r="L4062" i="76"/>
  <c r="K4063" i="76"/>
  <c r="Q1176" i="76" s="1"/>
  <c r="L4063" i="76"/>
  <c r="K4064" i="76"/>
  <c r="Q1177" i="76" s="1"/>
  <c r="L4064" i="76"/>
  <c r="K4065" i="76"/>
  <c r="Q1178" i="76" s="1"/>
  <c r="L4065" i="76"/>
  <c r="K4066" i="76"/>
  <c r="Q1179" i="76" s="1"/>
  <c r="L4066" i="76"/>
  <c r="K4067" i="76"/>
  <c r="Q1180" i="76" s="1"/>
  <c r="L4067" i="76"/>
  <c r="K4068" i="76"/>
  <c r="Q1181" i="76" s="1"/>
  <c r="L4068" i="76"/>
  <c r="K4069" i="76"/>
  <c r="Q1182" i="76" s="1"/>
  <c r="L4069" i="76"/>
  <c r="K4070" i="76"/>
  <c r="Q1183" i="76" s="1"/>
  <c r="L4070" i="76"/>
  <c r="K4071" i="76"/>
  <c r="Q1184" i="76" s="1"/>
  <c r="L4071" i="76"/>
  <c r="K4072" i="76"/>
  <c r="Q1185" i="76" s="1"/>
  <c r="L4072" i="76"/>
  <c r="K4073" i="76"/>
  <c r="Q1186" i="76" s="1"/>
  <c r="L4073" i="76"/>
  <c r="K4074" i="76"/>
  <c r="Q1187" i="76" s="1"/>
  <c r="L4074" i="76"/>
  <c r="K4075" i="76"/>
  <c r="Q1188" i="76" s="1"/>
  <c r="L4075" i="76"/>
  <c r="K4076" i="76"/>
  <c r="Q1189" i="76" s="1"/>
  <c r="L4076" i="76"/>
  <c r="K4077" i="76"/>
  <c r="Q1190" i="76" s="1"/>
  <c r="L4077" i="76"/>
  <c r="K4078" i="76"/>
  <c r="Q1191" i="76" s="1"/>
  <c r="L4078" i="76"/>
  <c r="K4079" i="76"/>
  <c r="Q1192" i="76" s="1"/>
  <c r="L4079" i="76"/>
  <c r="K4080" i="76"/>
  <c r="Q1193" i="76" s="1"/>
  <c r="L4080" i="76"/>
  <c r="K4081" i="76"/>
  <c r="Q1194" i="76" s="1"/>
  <c r="L4081" i="76"/>
  <c r="K4082" i="76"/>
  <c r="Q1195" i="76" s="1"/>
  <c r="L4082" i="76"/>
  <c r="K4083" i="76"/>
  <c r="Q1196" i="76" s="1"/>
  <c r="L4083" i="76"/>
  <c r="K4084" i="76"/>
  <c r="Q1197" i="76" s="1"/>
  <c r="L4084" i="76"/>
  <c r="K4085" i="76"/>
  <c r="Q1198" i="76" s="1"/>
  <c r="L4085" i="76"/>
  <c r="K4086" i="76"/>
  <c r="Q1199" i="76" s="1"/>
  <c r="L4086" i="76"/>
  <c r="K4087" i="76"/>
  <c r="Q1200" i="76" s="1"/>
  <c r="L4087" i="76"/>
  <c r="K4088" i="76"/>
  <c r="Q1201" i="76" s="1"/>
  <c r="L4088" i="76"/>
  <c r="K4089" i="76"/>
  <c r="Q1202" i="76" s="1"/>
  <c r="L4089" i="76"/>
  <c r="K4090" i="76"/>
  <c r="Q1203" i="76" s="1"/>
  <c r="L4090" i="76"/>
  <c r="K4091" i="76"/>
  <c r="Q1204" i="76" s="1"/>
  <c r="L4091" i="76"/>
  <c r="K4092" i="76"/>
  <c r="Q1205" i="76" s="1"/>
  <c r="L4092" i="76"/>
  <c r="K4093" i="76"/>
  <c r="Q1206" i="76" s="1"/>
  <c r="L4093" i="76"/>
  <c r="K4094" i="76"/>
  <c r="Q1207" i="76" s="1"/>
  <c r="L4094" i="76"/>
  <c r="K4095" i="76"/>
  <c r="Q1208" i="76" s="1"/>
  <c r="L4095" i="76"/>
  <c r="K4096" i="76"/>
  <c r="Q1209" i="76" s="1"/>
  <c r="L4096" i="76"/>
  <c r="K4097" i="76"/>
  <c r="Q1210" i="76" s="1"/>
  <c r="L4097" i="76"/>
  <c r="K4098" i="76"/>
  <c r="Q1211" i="76" s="1"/>
  <c r="L4098" i="76"/>
  <c r="K4099" i="76"/>
  <c r="Q1212" i="76" s="1"/>
  <c r="L4099" i="76"/>
  <c r="K4100" i="76"/>
  <c r="Q1213" i="76" s="1"/>
  <c r="L4100" i="76"/>
  <c r="K4101" i="76"/>
  <c r="Q1214" i="76" s="1"/>
  <c r="L4101" i="76"/>
  <c r="K4102" i="76"/>
  <c r="Q1215" i="76" s="1"/>
  <c r="L4102" i="76"/>
  <c r="K4103" i="76"/>
  <c r="Q1216" i="76" s="1"/>
  <c r="L4103" i="76"/>
  <c r="K4104" i="76"/>
  <c r="Q1217" i="76" s="1"/>
  <c r="L4104" i="76"/>
  <c r="K4105" i="76"/>
  <c r="Q1218" i="76" s="1"/>
  <c r="L4105" i="76"/>
  <c r="K4106" i="76"/>
  <c r="Q1219" i="76" s="1"/>
  <c r="L4106" i="76"/>
  <c r="K4107" i="76"/>
  <c r="Q1220" i="76" s="1"/>
  <c r="L4107" i="76"/>
  <c r="K4108" i="76"/>
  <c r="Q1221" i="76" s="1"/>
  <c r="L4108" i="76"/>
  <c r="K4109" i="76"/>
  <c r="Q1222" i="76" s="1"/>
  <c r="L4109" i="76"/>
  <c r="K4110" i="76"/>
  <c r="Q1223" i="76" s="1"/>
  <c r="L4110" i="76"/>
  <c r="K4111" i="76"/>
  <c r="Q1224" i="76" s="1"/>
  <c r="L4111" i="76"/>
  <c r="K4112" i="76"/>
  <c r="Q1225" i="76" s="1"/>
  <c r="L4112" i="76"/>
  <c r="K4113" i="76"/>
  <c r="Q1226" i="76" s="1"/>
  <c r="L4113" i="76"/>
  <c r="K4114" i="76"/>
  <c r="Q1227" i="76" s="1"/>
  <c r="L4114" i="76"/>
  <c r="K4115" i="76"/>
  <c r="Q1228" i="76" s="1"/>
  <c r="L4115" i="76"/>
  <c r="K4116" i="76"/>
  <c r="Q1229" i="76" s="1"/>
  <c r="L4116" i="76"/>
  <c r="K4117" i="76"/>
  <c r="Q1230" i="76" s="1"/>
  <c r="L4117" i="76"/>
  <c r="K4118" i="76"/>
  <c r="Q1231" i="76" s="1"/>
  <c r="L4118" i="76"/>
  <c r="K4119" i="76"/>
  <c r="Q1232" i="76" s="1"/>
  <c r="L4119" i="76"/>
  <c r="K4120" i="76"/>
  <c r="Q1233" i="76" s="1"/>
  <c r="L4120" i="76"/>
  <c r="K4121" i="76"/>
  <c r="Q1234" i="76" s="1"/>
  <c r="L4121" i="76"/>
  <c r="K4122" i="76"/>
  <c r="Q1235" i="76" s="1"/>
  <c r="L4122" i="76"/>
  <c r="K4123" i="76"/>
  <c r="Q1236" i="76" s="1"/>
  <c r="L4123" i="76"/>
  <c r="K4124" i="76"/>
  <c r="Q1237" i="76" s="1"/>
  <c r="L4124" i="76"/>
  <c r="K4125" i="76"/>
  <c r="Q1238" i="76" s="1"/>
  <c r="L4125" i="76"/>
  <c r="K4126" i="76"/>
  <c r="Q1239" i="76" s="1"/>
  <c r="L4126" i="76"/>
  <c r="K4127" i="76"/>
  <c r="Q1240" i="76" s="1"/>
  <c r="L4127" i="76"/>
  <c r="K4128" i="76"/>
  <c r="Q1241" i="76" s="1"/>
  <c r="L4128" i="76"/>
  <c r="K4129" i="76"/>
  <c r="Q1242" i="76" s="1"/>
  <c r="L4129" i="76"/>
  <c r="K4130" i="76"/>
  <c r="Q1243" i="76" s="1"/>
  <c r="L4130" i="76"/>
  <c r="K4131" i="76"/>
  <c r="Q1244" i="76" s="1"/>
  <c r="L4131" i="76"/>
  <c r="K4132" i="76"/>
  <c r="Q1245" i="76" s="1"/>
  <c r="L4132" i="76"/>
  <c r="K4133" i="76"/>
  <c r="Q1246" i="76" s="1"/>
  <c r="L4133" i="76"/>
  <c r="K4134" i="76"/>
  <c r="Q1247" i="76" s="1"/>
  <c r="L4134" i="76"/>
  <c r="K4135" i="76"/>
  <c r="Q1248" i="76" s="1"/>
  <c r="L4135" i="76"/>
  <c r="K4136" i="76"/>
  <c r="Q1249" i="76" s="1"/>
  <c r="L4136" i="76"/>
  <c r="K4137" i="76"/>
  <c r="Q1250" i="76" s="1"/>
  <c r="L4137" i="76"/>
  <c r="K4138" i="76"/>
  <c r="Q1251" i="76" s="1"/>
  <c r="L4138" i="76"/>
  <c r="K4139" i="76"/>
  <c r="Q1252" i="76" s="1"/>
  <c r="L4139" i="76"/>
  <c r="K4140" i="76"/>
  <c r="Q1253" i="76" s="1"/>
  <c r="L4140" i="76"/>
  <c r="K4141" i="76"/>
  <c r="Q1254" i="76" s="1"/>
  <c r="L4141" i="76"/>
  <c r="K4142" i="76"/>
  <c r="Q1255" i="76" s="1"/>
  <c r="L4142" i="76"/>
  <c r="K4143" i="76"/>
  <c r="Q1256" i="76" s="1"/>
  <c r="L4143" i="76"/>
  <c r="K4144" i="76"/>
  <c r="Q1257" i="76" s="1"/>
  <c r="L4144" i="76"/>
  <c r="K4145" i="76"/>
  <c r="Q1258" i="76" s="1"/>
  <c r="L4145" i="76"/>
  <c r="K4146" i="76"/>
  <c r="Q1259" i="76" s="1"/>
  <c r="L4146" i="76"/>
  <c r="K4147" i="76"/>
  <c r="Q1260" i="76" s="1"/>
  <c r="L4147" i="76"/>
  <c r="K4148" i="76"/>
  <c r="Q1261" i="76" s="1"/>
  <c r="L4148" i="76"/>
  <c r="K4149" i="76"/>
  <c r="Q1262" i="76" s="1"/>
  <c r="L4149" i="76"/>
  <c r="K4150" i="76"/>
  <c r="Q1263" i="76" s="1"/>
  <c r="L4150" i="76"/>
  <c r="K4151" i="76"/>
  <c r="Q1264" i="76" s="1"/>
  <c r="L4151" i="76"/>
  <c r="K4152" i="76"/>
  <c r="Q1265" i="76" s="1"/>
  <c r="L4152" i="76"/>
  <c r="K4153" i="76"/>
  <c r="Q1266" i="76" s="1"/>
  <c r="L4153" i="76"/>
  <c r="K4154" i="76"/>
  <c r="Q1267" i="76" s="1"/>
  <c r="L4154" i="76"/>
  <c r="K4155" i="76"/>
  <c r="Q1268" i="76" s="1"/>
  <c r="L4155" i="76"/>
  <c r="K4156" i="76"/>
  <c r="Q1269" i="76" s="1"/>
  <c r="L4156" i="76"/>
  <c r="K4157" i="76"/>
  <c r="Q1270" i="76" s="1"/>
  <c r="L4157" i="76"/>
  <c r="K4158" i="76"/>
  <c r="Q1271" i="76" s="1"/>
  <c r="L4158" i="76"/>
  <c r="K4159" i="76"/>
  <c r="Q1272" i="76" s="1"/>
  <c r="L4159" i="76"/>
  <c r="K4160" i="76"/>
  <c r="Q1273" i="76" s="1"/>
  <c r="L4160" i="76"/>
  <c r="K4161" i="76"/>
  <c r="Q1274" i="76" s="1"/>
  <c r="L4161" i="76"/>
  <c r="K4162" i="76"/>
  <c r="Q1275" i="76" s="1"/>
  <c r="L4162" i="76"/>
  <c r="K4163" i="76"/>
  <c r="Q1276" i="76" s="1"/>
  <c r="L4163" i="76"/>
  <c r="K4164" i="76"/>
  <c r="Q1277" i="76" s="1"/>
  <c r="L4164" i="76"/>
  <c r="K4165" i="76"/>
  <c r="Q1278" i="76" s="1"/>
  <c r="L4165" i="76"/>
  <c r="K4166" i="76"/>
  <c r="Q1279" i="76" s="1"/>
  <c r="L4166" i="76"/>
  <c r="K4167" i="76"/>
  <c r="Q1280" i="76" s="1"/>
  <c r="L4167" i="76"/>
  <c r="K4168" i="76"/>
  <c r="Q1281" i="76" s="1"/>
  <c r="L4168" i="76"/>
  <c r="K4169" i="76"/>
  <c r="Q1282" i="76" s="1"/>
  <c r="L4169" i="76"/>
  <c r="K4170" i="76"/>
  <c r="Q1283" i="76" s="1"/>
  <c r="L4170" i="76"/>
  <c r="K4171" i="76"/>
  <c r="Q1284" i="76" s="1"/>
  <c r="L4171" i="76"/>
  <c r="K4172" i="76"/>
  <c r="Q1285" i="76" s="1"/>
  <c r="L4172" i="76"/>
  <c r="K4173" i="76"/>
  <c r="Q1286" i="76" s="1"/>
  <c r="L4173" i="76"/>
  <c r="K4174" i="76"/>
  <c r="Q1287" i="76" s="1"/>
  <c r="L4174" i="76"/>
  <c r="K4175" i="76"/>
  <c r="Q1288" i="76" s="1"/>
  <c r="L4175" i="76"/>
  <c r="K4176" i="76"/>
  <c r="Q1289" i="76" s="1"/>
  <c r="L4176" i="76"/>
  <c r="K4177" i="76"/>
  <c r="Q1290" i="76" s="1"/>
  <c r="L4177" i="76"/>
  <c r="K4178" i="76"/>
  <c r="Q1291" i="76" s="1"/>
  <c r="L4178" i="76"/>
  <c r="K4179" i="76"/>
  <c r="Q1292" i="76" s="1"/>
  <c r="L4179" i="76"/>
  <c r="K4180" i="76"/>
  <c r="Q1293" i="76" s="1"/>
  <c r="L4180" i="76"/>
  <c r="K4181" i="76"/>
  <c r="Q1294" i="76" s="1"/>
  <c r="L4181" i="76"/>
  <c r="K4182" i="76"/>
  <c r="Q1295" i="76" s="1"/>
  <c r="L4182" i="76"/>
  <c r="K4183" i="76"/>
  <c r="Q1296" i="76" s="1"/>
  <c r="L4183" i="76"/>
  <c r="K4184" i="76"/>
  <c r="Q1297" i="76" s="1"/>
  <c r="L4184" i="76"/>
  <c r="K4185" i="76"/>
  <c r="Q1298" i="76" s="1"/>
  <c r="L4185" i="76"/>
  <c r="K4186" i="76"/>
  <c r="Q1299" i="76" s="1"/>
  <c r="L4186" i="76"/>
  <c r="K4187" i="76"/>
  <c r="Q1300" i="76" s="1"/>
  <c r="L4187" i="76"/>
  <c r="K4188" i="76"/>
  <c r="Q1301" i="76" s="1"/>
  <c r="L4188" i="76"/>
  <c r="K4189" i="76"/>
  <c r="Q1302" i="76" s="1"/>
  <c r="L4189" i="76"/>
  <c r="K4190" i="76"/>
  <c r="Q1303" i="76" s="1"/>
  <c r="L4190" i="76"/>
  <c r="K4191" i="76"/>
  <c r="Q1304" i="76" s="1"/>
  <c r="L4191" i="76"/>
  <c r="K4192" i="76"/>
  <c r="Q1305" i="76" s="1"/>
  <c r="L4192" i="76"/>
  <c r="K4193" i="76"/>
  <c r="Q1306" i="76" s="1"/>
  <c r="L4193" i="76"/>
  <c r="K4194" i="76"/>
  <c r="Q1307" i="76" s="1"/>
  <c r="L4194" i="76"/>
  <c r="K4195" i="76"/>
  <c r="Q1308" i="76" s="1"/>
  <c r="L4195" i="76"/>
  <c r="K4196" i="76"/>
  <c r="Q1309" i="76" s="1"/>
  <c r="L4196" i="76"/>
  <c r="K4197" i="76"/>
  <c r="Q1310" i="76" s="1"/>
  <c r="L4197" i="76"/>
  <c r="K4198" i="76"/>
  <c r="Q1311" i="76" s="1"/>
  <c r="L4198" i="76"/>
  <c r="K4199" i="76"/>
  <c r="Q1312" i="76" s="1"/>
  <c r="L4199" i="76"/>
  <c r="K4200" i="76"/>
  <c r="Q1313" i="76" s="1"/>
  <c r="L4200" i="76"/>
  <c r="K4201" i="76"/>
  <c r="Q1314" i="76" s="1"/>
  <c r="L4201" i="76"/>
  <c r="K4202" i="76"/>
  <c r="Q1315" i="76" s="1"/>
  <c r="L4202" i="76"/>
  <c r="K4203" i="76"/>
  <c r="Q1316" i="76" s="1"/>
  <c r="L4203" i="76"/>
  <c r="K4204" i="76"/>
  <c r="Q1317" i="76" s="1"/>
  <c r="L4204" i="76"/>
  <c r="K4205" i="76"/>
  <c r="Q1318" i="76" s="1"/>
  <c r="L4205" i="76"/>
  <c r="K4206" i="76"/>
  <c r="Q1319" i="76" s="1"/>
  <c r="L4206" i="76"/>
  <c r="K4207" i="76"/>
  <c r="Q1320" i="76" s="1"/>
  <c r="L4207" i="76"/>
  <c r="K4208" i="76"/>
  <c r="Q1321" i="76" s="1"/>
  <c r="L4208" i="76"/>
  <c r="K4209" i="76"/>
  <c r="Q1322" i="76" s="1"/>
  <c r="L4209" i="76"/>
  <c r="K4210" i="76"/>
  <c r="Q1323" i="76" s="1"/>
  <c r="L4210" i="76"/>
  <c r="K4211" i="76"/>
  <c r="Q1324" i="76" s="1"/>
  <c r="L4211" i="76"/>
  <c r="K4212" i="76"/>
  <c r="Q1325" i="76" s="1"/>
  <c r="L4212" i="76"/>
  <c r="K4213" i="76"/>
  <c r="Q1326" i="76" s="1"/>
  <c r="L4213" i="76"/>
  <c r="K4214" i="76"/>
  <c r="Q1327" i="76" s="1"/>
  <c r="L4214" i="76"/>
  <c r="K4215" i="76"/>
  <c r="Q1328" i="76" s="1"/>
  <c r="L4215" i="76"/>
  <c r="K4216" i="76"/>
  <c r="Q1329" i="76" s="1"/>
  <c r="L4216" i="76"/>
  <c r="K4217" i="76"/>
  <c r="Q1330" i="76" s="1"/>
  <c r="L4217" i="76"/>
  <c r="K4218" i="76"/>
  <c r="Q1331" i="76" s="1"/>
  <c r="L4218" i="76"/>
  <c r="K4219" i="76"/>
  <c r="Q1332" i="76" s="1"/>
  <c r="L4219" i="76"/>
  <c r="K4220" i="76"/>
  <c r="Q1333" i="76" s="1"/>
  <c r="L4220" i="76"/>
  <c r="K4221" i="76"/>
  <c r="Q1334" i="76" s="1"/>
  <c r="L4221" i="76"/>
  <c r="K4222" i="76"/>
  <c r="Q1335" i="76" s="1"/>
  <c r="L4222" i="76"/>
  <c r="K4223" i="76"/>
  <c r="Q1336" i="76" s="1"/>
  <c r="L4223" i="76"/>
  <c r="K4224" i="76"/>
  <c r="Q1337" i="76" s="1"/>
  <c r="L4224" i="76"/>
  <c r="K4225" i="76"/>
  <c r="Q1338" i="76" s="1"/>
  <c r="L4225" i="76"/>
  <c r="K4226" i="76"/>
  <c r="Q1339" i="76" s="1"/>
  <c r="L4226" i="76"/>
  <c r="K4227" i="76"/>
  <c r="Q1340" i="76" s="1"/>
  <c r="L4227" i="76"/>
  <c r="K4228" i="76"/>
  <c r="Q1341" i="76" s="1"/>
  <c r="L4228" i="76"/>
  <c r="K4229" i="76"/>
  <c r="Q1342" i="76" s="1"/>
  <c r="L4229" i="76"/>
  <c r="K4230" i="76"/>
  <c r="Q1343" i="76" s="1"/>
  <c r="L4230" i="76"/>
  <c r="K4231" i="76"/>
  <c r="Q1344" i="76" s="1"/>
  <c r="L4231" i="76"/>
  <c r="K4232" i="76"/>
  <c r="Q1345" i="76" s="1"/>
  <c r="L4232" i="76"/>
  <c r="K4233" i="76"/>
  <c r="Q1346" i="76" s="1"/>
  <c r="L4233" i="76"/>
  <c r="K4234" i="76"/>
  <c r="Q1347" i="76" s="1"/>
  <c r="L4234" i="76"/>
  <c r="K4235" i="76"/>
  <c r="Q1348" i="76" s="1"/>
  <c r="L4235" i="76"/>
  <c r="K4236" i="76"/>
  <c r="Q1349" i="76" s="1"/>
  <c r="L4236" i="76"/>
  <c r="K4237" i="76"/>
  <c r="Q1350" i="76" s="1"/>
  <c r="L4237" i="76"/>
  <c r="K4238" i="76"/>
  <c r="Q1351" i="76" s="1"/>
  <c r="L4238" i="76"/>
  <c r="K4239" i="76"/>
  <c r="Q1352" i="76" s="1"/>
  <c r="L4239" i="76"/>
  <c r="K4240" i="76"/>
  <c r="Q1353" i="76" s="1"/>
  <c r="L4240" i="76"/>
  <c r="K4241" i="76"/>
  <c r="Q1354" i="76" s="1"/>
  <c r="L4241" i="76"/>
  <c r="K4242" i="76"/>
  <c r="Q1355" i="76" s="1"/>
  <c r="L4242" i="76"/>
  <c r="K4243" i="76"/>
  <c r="Q1356" i="76" s="1"/>
  <c r="L4243" i="76"/>
  <c r="K4244" i="76"/>
  <c r="Q1357" i="76" s="1"/>
  <c r="L4244" i="76"/>
  <c r="K4245" i="76"/>
  <c r="Q1358" i="76" s="1"/>
  <c r="L4245" i="76"/>
  <c r="K4246" i="76"/>
  <c r="Q1359" i="76" s="1"/>
  <c r="L4246" i="76"/>
  <c r="K4247" i="76"/>
  <c r="Q1360" i="76" s="1"/>
  <c r="L4247" i="76"/>
  <c r="K4248" i="76"/>
  <c r="Q1361" i="76" s="1"/>
  <c r="L4248" i="76"/>
  <c r="K4249" i="76"/>
  <c r="Q1362" i="76" s="1"/>
  <c r="L4249" i="76"/>
  <c r="K4250" i="76"/>
  <c r="Q1363" i="76" s="1"/>
  <c r="L4250" i="76"/>
  <c r="K4251" i="76"/>
  <c r="Q1364" i="76" s="1"/>
  <c r="L4251" i="76"/>
  <c r="K4252" i="76"/>
  <c r="Q1365" i="76" s="1"/>
  <c r="L4252" i="76"/>
  <c r="K4253" i="76"/>
  <c r="Q1366" i="76" s="1"/>
  <c r="L4253" i="76"/>
  <c r="K4254" i="76"/>
  <c r="Q1367" i="76" s="1"/>
  <c r="L4254" i="76"/>
  <c r="K4255" i="76"/>
  <c r="Q1368" i="76" s="1"/>
  <c r="L4255" i="76"/>
  <c r="K4256" i="76"/>
  <c r="Q1369" i="76" s="1"/>
  <c r="L4256" i="76"/>
  <c r="K4257" i="76"/>
  <c r="Q1370" i="76" s="1"/>
  <c r="L4257" i="76"/>
  <c r="K4258" i="76"/>
  <c r="Q1371" i="76" s="1"/>
  <c r="L4258" i="76"/>
  <c r="K4259" i="76"/>
  <c r="Q1372" i="76" s="1"/>
  <c r="L4259" i="76"/>
  <c r="K4260" i="76"/>
  <c r="Q1373" i="76" s="1"/>
  <c r="L4260" i="76"/>
  <c r="K4261" i="76"/>
  <c r="Q1374" i="76" s="1"/>
  <c r="L4261" i="76"/>
  <c r="K4262" i="76"/>
  <c r="Q1375" i="76" s="1"/>
  <c r="L4262" i="76"/>
  <c r="K4263" i="76"/>
  <c r="Q1376" i="76" s="1"/>
  <c r="L4263" i="76"/>
  <c r="K4264" i="76"/>
  <c r="Q1377" i="76" s="1"/>
  <c r="L4264" i="76"/>
  <c r="K4265" i="76"/>
  <c r="Q1378" i="76" s="1"/>
  <c r="L4265" i="76"/>
  <c r="K4266" i="76"/>
  <c r="Q1379" i="76" s="1"/>
  <c r="L4266" i="76"/>
  <c r="K4267" i="76"/>
  <c r="Q1380" i="76" s="1"/>
  <c r="L4267" i="76"/>
  <c r="K4268" i="76"/>
  <c r="Q1381" i="76" s="1"/>
  <c r="L4268" i="76"/>
  <c r="K4269" i="76"/>
  <c r="Q1382" i="76" s="1"/>
  <c r="L4269" i="76"/>
  <c r="K4270" i="76"/>
  <c r="Q1383" i="76" s="1"/>
  <c r="L4270" i="76"/>
  <c r="K4271" i="76"/>
  <c r="Q1384" i="76" s="1"/>
  <c r="L4271" i="76"/>
  <c r="K4272" i="76"/>
  <c r="Q1385" i="76" s="1"/>
  <c r="L4272" i="76"/>
  <c r="K4273" i="76"/>
  <c r="Q1386" i="76" s="1"/>
  <c r="L4273" i="76"/>
  <c r="K4274" i="76"/>
  <c r="Q1387" i="76" s="1"/>
  <c r="L4274" i="76"/>
  <c r="K4275" i="76"/>
  <c r="Q1388" i="76" s="1"/>
  <c r="L4275" i="76"/>
  <c r="K4276" i="76"/>
  <c r="Q1389" i="76" s="1"/>
  <c r="L4276" i="76"/>
  <c r="K4277" i="76"/>
  <c r="Q1390" i="76" s="1"/>
  <c r="L4277" i="76"/>
  <c r="K4278" i="76"/>
  <c r="Q1391" i="76" s="1"/>
  <c r="L4278" i="76"/>
  <c r="K4279" i="76"/>
  <c r="Q1392" i="76" s="1"/>
  <c r="L4279" i="76"/>
  <c r="K4280" i="76"/>
  <c r="Q1393" i="76" s="1"/>
  <c r="L4280" i="76"/>
  <c r="K4281" i="76"/>
  <c r="Q1394" i="76" s="1"/>
  <c r="L4281" i="76"/>
  <c r="K4282" i="76"/>
  <c r="Q1395" i="76" s="1"/>
  <c r="L4282" i="76"/>
  <c r="K4283" i="76"/>
  <c r="Q1396" i="76" s="1"/>
  <c r="L4283" i="76"/>
  <c r="K4284" i="76"/>
  <c r="Q1397" i="76" s="1"/>
  <c r="L4284" i="76"/>
  <c r="K4285" i="76"/>
  <c r="Q1398" i="76" s="1"/>
  <c r="L4285" i="76"/>
  <c r="K4286" i="76"/>
  <c r="Q1399" i="76" s="1"/>
  <c r="L4286" i="76"/>
  <c r="K4287" i="76"/>
  <c r="Q1400" i="76" s="1"/>
  <c r="L4287" i="76"/>
  <c r="K4288" i="76"/>
  <c r="Q1401" i="76" s="1"/>
  <c r="L4288" i="76"/>
  <c r="K4289" i="76"/>
  <c r="Q1402" i="76" s="1"/>
  <c r="L4289" i="76"/>
  <c r="K4290" i="76"/>
  <c r="Q1403" i="76" s="1"/>
  <c r="L4290" i="76"/>
  <c r="K4291" i="76"/>
  <c r="Q1404" i="76" s="1"/>
  <c r="L4291" i="76"/>
  <c r="K4292" i="76"/>
  <c r="Q1405" i="76" s="1"/>
  <c r="L4292" i="76"/>
  <c r="K4293" i="76"/>
  <c r="Q1406" i="76" s="1"/>
  <c r="L4293" i="76"/>
  <c r="K4294" i="76"/>
  <c r="Q1407" i="76" s="1"/>
  <c r="L4294" i="76"/>
  <c r="K4295" i="76"/>
  <c r="Q1408" i="76" s="1"/>
  <c r="L4295" i="76"/>
  <c r="K4296" i="76"/>
  <c r="Q1409" i="76" s="1"/>
  <c r="L4296" i="76"/>
  <c r="K4297" i="76"/>
  <c r="Q1410" i="76" s="1"/>
  <c r="L4297" i="76"/>
  <c r="K4298" i="76"/>
  <c r="Q1411" i="76" s="1"/>
  <c r="L4298" i="76"/>
  <c r="K4299" i="76"/>
  <c r="Q1412" i="76" s="1"/>
  <c r="L4299" i="76"/>
  <c r="K4300" i="76"/>
  <c r="Q1413" i="76" s="1"/>
  <c r="L4300" i="76"/>
  <c r="K4301" i="76"/>
  <c r="Q1414" i="76" s="1"/>
  <c r="L4301" i="76"/>
  <c r="K4302" i="76"/>
  <c r="Q1415" i="76" s="1"/>
  <c r="L4302" i="76"/>
  <c r="K4303" i="76"/>
  <c r="Q1416" i="76" s="1"/>
  <c r="L4303" i="76"/>
  <c r="K4304" i="76"/>
  <c r="Q1417" i="76" s="1"/>
  <c r="L4304" i="76"/>
  <c r="K4305" i="76"/>
  <c r="Q1418" i="76" s="1"/>
  <c r="L4305" i="76"/>
  <c r="K4306" i="76"/>
  <c r="Q1419" i="76" s="1"/>
  <c r="L4306" i="76"/>
  <c r="K4307" i="76"/>
  <c r="Q1420" i="76" s="1"/>
  <c r="L4307" i="76"/>
  <c r="K4308" i="76"/>
  <c r="Q1421" i="76" s="1"/>
  <c r="L4308" i="76"/>
  <c r="K4309" i="76"/>
  <c r="Q1422" i="76" s="1"/>
  <c r="L4309" i="76"/>
  <c r="K4310" i="76"/>
  <c r="Q1423" i="76" s="1"/>
  <c r="L4310" i="76"/>
  <c r="K4311" i="76"/>
  <c r="Q1424" i="76" s="1"/>
  <c r="L4311" i="76"/>
  <c r="K4312" i="76"/>
  <c r="Q1425" i="76" s="1"/>
  <c r="L4312" i="76"/>
  <c r="K4313" i="76"/>
  <c r="Q1426" i="76" s="1"/>
  <c r="L4313" i="76"/>
  <c r="K4314" i="76"/>
  <c r="Q1427" i="76" s="1"/>
  <c r="L4314" i="76"/>
  <c r="K4315" i="76"/>
  <c r="Q1428" i="76" s="1"/>
  <c r="L4315" i="76"/>
  <c r="K4316" i="76"/>
  <c r="Q1429" i="76" s="1"/>
  <c r="L4316" i="76"/>
  <c r="K4317" i="76"/>
  <c r="Q1430" i="76" s="1"/>
  <c r="L4317" i="76"/>
  <c r="K4318" i="76"/>
  <c r="Q1431" i="76" s="1"/>
  <c r="L4318" i="76"/>
  <c r="K4319" i="76"/>
  <c r="Q1432" i="76" s="1"/>
  <c r="L4319" i="76"/>
  <c r="K4320" i="76"/>
  <c r="Q1433" i="76" s="1"/>
  <c r="L4320" i="76"/>
  <c r="K4321" i="76"/>
  <c r="Q1434" i="76" s="1"/>
  <c r="L4321" i="76"/>
  <c r="K4322" i="76"/>
  <c r="Q1435" i="76" s="1"/>
  <c r="L4322" i="76"/>
  <c r="K4323" i="76"/>
  <c r="Q1436" i="76" s="1"/>
  <c r="L4323" i="76"/>
  <c r="K4324" i="76"/>
  <c r="Q1437" i="76" s="1"/>
  <c r="L4324" i="76"/>
  <c r="K4325" i="76"/>
  <c r="Q1438" i="76" s="1"/>
  <c r="L4325" i="76"/>
  <c r="K4326" i="76"/>
  <c r="Q1439" i="76" s="1"/>
  <c r="L4326" i="76"/>
  <c r="K4327" i="76"/>
  <c r="Q1440" i="76" s="1"/>
  <c r="L4327" i="76"/>
  <c r="K4328" i="76"/>
  <c r="Q1441" i="76" s="1"/>
  <c r="L4328" i="76"/>
  <c r="K4329" i="76"/>
  <c r="Q1442" i="76" s="1"/>
  <c r="L4329" i="76"/>
  <c r="K4330" i="76"/>
  <c r="Q1443" i="76" s="1"/>
  <c r="L4330" i="76"/>
  <c r="K4331" i="76"/>
  <c r="Q1444" i="76" s="1"/>
  <c r="L4331" i="76"/>
  <c r="K4332" i="76"/>
  <c r="Q1445" i="76" s="1"/>
  <c r="L4332" i="76"/>
  <c r="K4333" i="76"/>
  <c r="Q1446" i="76" s="1"/>
  <c r="L4333" i="76"/>
  <c r="K4334" i="76"/>
  <c r="Q1447" i="76" s="1"/>
  <c r="L4334" i="76"/>
  <c r="K4335" i="76"/>
  <c r="Q1448" i="76" s="1"/>
  <c r="L4335" i="76"/>
  <c r="K4336" i="76"/>
  <c r="Q1449" i="76" s="1"/>
  <c r="L4336" i="76"/>
  <c r="K4337" i="76"/>
  <c r="Q1450" i="76" s="1"/>
  <c r="L4337" i="76"/>
  <c r="K4338" i="76"/>
  <c r="Q1451" i="76" s="1"/>
  <c r="L4338" i="76"/>
  <c r="K4339" i="76"/>
  <c r="Q1452" i="76" s="1"/>
  <c r="L4339" i="76"/>
  <c r="K4340" i="76"/>
  <c r="Q1453" i="76" s="1"/>
  <c r="L4340" i="76"/>
  <c r="K4341" i="76"/>
  <c r="Q1454" i="76" s="1"/>
  <c r="L4341" i="76"/>
  <c r="K4342" i="76"/>
  <c r="Q1455" i="76" s="1"/>
  <c r="L4342" i="76"/>
  <c r="K4343" i="76"/>
  <c r="Q1456" i="76" s="1"/>
  <c r="L4343" i="76"/>
  <c r="K4344" i="76"/>
  <c r="Q1457" i="76" s="1"/>
  <c r="L4344" i="76"/>
  <c r="K4345" i="76"/>
  <c r="Q1458" i="76" s="1"/>
  <c r="L4345" i="76"/>
  <c r="K4346" i="76"/>
  <c r="Q1459" i="76" s="1"/>
  <c r="L4346" i="76"/>
  <c r="K4347" i="76"/>
  <c r="Q1460" i="76" s="1"/>
  <c r="L4347" i="76"/>
  <c r="K4348" i="76"/>
  <c r="Q1461" i="76" s="1"/>
  <c r="L4348" i="76"/>
  <c r="K4349" i="76"/>
  <c r="Q1462" i="76" s="1"/>
  <c r="L4349" i="76"/>
  <c r="K4350" i="76"/>
  <c r="Q1463" i="76" s="1"/>
  <c r="L4350" i="76"/>
  <c r="K4351" i="76"/>
  <c r="Q1464" i="76" s="1"/>
  <c r="L4351" i="76"/>
  <c r="K4352" i="76"/>
  <c r="Q1465" i="76" s="1"/>
  <c r="L4352" i="76"/>
  <c r="K4353" i="76"/>
  <c r="Q1466" i="76" s="1"/>
  <c r="L4353" i="76"/>
  <c r="K4354" i="76"/>
  <c r="Q1467" i="76" s="1"/>
  <c r="L4354" i="76"/>
  <c r="K4355" i="76"/>
  <c r="Q1468" i="76" s="1"/>
  <c r="L4355" i="76"/>
  <c r="K4356" i="76"/>
  <c r="Q1469" i="76" s="1"/>
  <c r="L4356" i="76"/>
  <c r="K4357" i="76"/>
  <c r="Q1470" i="76" s="1"/>
  <c r="L4357" i="76"/>
  <c r="K4358" i="76"/>
  <c r="Q1471" i="76" s="1"/>
  <c r="L4358" i="76"/>
  <c r="L2" i="76"/>
  <c r="K2" i="76"/>
  <c r="Q2" i="76"/>
  <c r="T3" i="76"/>
  <c r="T4" i="76"/>
  <c r="T5" i="76"/>
  <c r="T6" i="76"/>
  <c r="T7" i="76"/>
  <c r="T8" i="76"/>
  <c r="Z8" i="76" s="1"/>
  <c r="T9" i="76"/>
  <c r="T10" i="76"/>
  <c r="T11" i="76"/>
  <c r="T12" i="76"/>
  <c r="T13" i="76"/>
  <c r="T14" i="76"/>
  <c r="Z14" i="76" s="1"/>
  <c r="T15" i="76"/>
  <c r="T16" i="76"/>
  <c r="T17" i="76"/>
  <c r="T18" i="76"/>
  <c r="T20" i="76"/>
  <c r="T22" i="76"/>
  <c r="Z22" i="76" s="1"/>
  <c r="T23" i="76"/>
  <c r="T24" i="76"/>
  <c r="Z24" i="76" s="1"/>
  <c r="T25" i="76"/>
  <c r="T26" i="76"/>
  <c r="T27" i="76"/>
  <c r="T28" i="76"/>
  <c r="Z28" i="76" s="1"/>
  <c r="T29" i="76"/>
  <c r="Z29" i="76" s="1"/>
  <c r="T30" i="76"/>
  <c r="T31" i="76"/>
  <c r="T32" i="76"/>
  <c r="Z32" i="76" s="1"/>
  <c r="T33" i="76"/>
  <c r="T34" i="76"/>
  <c r="T35" i="76"/>
  <c r="T36" i="76"/>
  <c r="T37" i="76"/>
  <c r="T38" i="76"/>
  <c r="T39" i="76"/>
  <c r="T41" i="76"/>
  <c r="T42" i="76"/>
  <c r="T43" i="76"/>
  <c r="T44" i="76"/>
  <c r="T45" i="76"/>
  <c r="T46" i="76"/>
  <c r="T47" i="76"/>
  <c r="T48" i="76"/>
  <c r="T49" i="76"/>
  <c r="T50" i="76"/>
  <c r="Z50" i="76" s="1"/>
  <c r="T51" i="76"/>
  <c r="Z52" i="76"/>
  <c r="T53" i="76"/>
  <c r="T54" i="76"/>
  <c r="T55" i="76"/>
  <c r="T56" i="76"/>
  <c r="T57" i="76"/>
  <c r="Z57" i="76" s="1"/>
  <c r="T58" i="76"/>
  <c r="T59" i="76"/>
  <c r="T60" i="76"/>
  <c r="T62" i="76"/>
  <c r="T64" i="76"/>
  <c r="T65" i="76"/>
  <c r="T67" i="76"/>
  <c r="T68" i="76"/>
  <c r="Z68" i="76" s="1"/>
  <c r="T69" i="76"/>
  <c r="T70" i="76"/>
  <c r="T71" i="76"/>
  <c r="T72" i="76"/>
  <c r="T73" i="76"/>
  <c r="T74" i="76"/>
  <c r="T75" i="76"/>
  <c r="T76" i="76"/>
  <c r="T77" i="76"/>
  <c r="T78" i="76"/>
  <c r="Z78" i="76" s="1"/>
  <c r="T79" i="76"/>
  <c r="T81" i="76"/>
  <c r="Z81" i="76" s="1"/>
  <c r="T82" i="76"/>
  <c r="T83" i="76"/>
  <c r="T84" i="76"/>
  <c r="Z84" i="76" s="1"/>
  <c r="T85" i="76"/>
  <c r="T86" i="76"/>
  <c r="T87" i="76"/>
  <c r="T88" i="76"/>
  <c r="T89" i="76"/>
  <c r="T90" i="76"/>
  <c r="Z90" i="76" s="1"/>
  <c r="T92" i="76"/>
  <c r="T93" i="76"/>
  <c r="T94" i="76"/>
  <c r="T95" i="76"/>
  <c r="T96" i="76"/>
  <c r="T97" i="76"/>
  <c r="T98" i="76"/>
  <c r="Z98" i="76" s="1"/>
  <c r="T99" i="76"/>
  <c r="T100" i="76"/>
  <c r="T101" i="76"/>
  <c r="Z101" i="76" s="1"/>
  <c r="T102" i="76"/>
  <c r="Z102" i="76" s="1"/>
  <c r="T103" i="76"/>
  <c r="T104" i="76"/>
  <c r="T105" i="76"/>
  <c r="T106" i="76"/>
  <c r="T107" i="76"/>
  <c r="T108" i="76"/>
  <c r="T109" i="76"/>
  <c r="T110" i="76"/>
  <c r="T111" i="76"/>
  <c r="T112" i="76"/>
  <c r="T113" i="76"/>
  <c r="T114" i="76"/>
  <c r="T115" i="76"/>
  <c r="T116" i="76"/>
  <c r="Z116" i="76" s="1"/>
  <c r="T117" i="76"/>
  <c r="T118" i="76"/>
  <c r="Z118" i="76" s="1"/>
  <c r="T119" i="76"/>
  <c r="T120" i="76"/>
  <c r="T121" i="76"/>
  <c r="T122" i="76"/>
  <c r="T123" i="76"/>
  <c r="T124" i="76"/>
  <c r="T125" i="76"/>
  <c r="Z125" i="76" s="1"/>
  <c r="T126" i="76"/>
  <c r="T127" i="76"/>
  <c r="T128" i="76"/>
  <c r="Z128" i="76" s="1"/>
  <c r="T129" i="76"/>
  <c r="T130" i="76"/>
  <c r="Z130" i="76" s="1"/>
  <c r="T131" i="76"/>
  <c r="T132" i="76"/>
  <c r="Z132" i="76" s="1"/>
  <c r="T133" i="76"/>
  <c r="T134" i="76"/>
  <c r="T135" i="76"/>
  <c r="T136" i="76"/>
  <c r="Z136" i="76" s="1"/>
  <c r="T137" i="76"/>
  <c r="T138" i="76"/>
  <c r="T139" i="76"/>
  <c r="T140" i="76"/>
  <c r="T141" i="76"/>
  <c r="Z141" i="76" s="1"/>
  <c r="T142" i="76"/>
  <c r="Z142" i="76" s="1"/>
  <c r="T143" i="76"/>
  <c r="T144" i="76"/>
  <c r="T145" i="76"/>
  <c r="T146" i="76"/>
  <c r="T147" i="76"/>
  <c r="T148" i="76"/>
  <c r="Z148" i="76" s="1"/>
  <c r="T149" i="76"/>
  <c r="T150" i="76"/>
  <c r="T151" i="76"/>
  <c r="T152" i="76"/>
  <c r="T153" i="76"/>
  <c r="T154" i="76"/>
  <c r="Z154" i="76" s="1"/>
  <c r="T155" i="76"/>
  <c r="T156" i="76"/>
  <c r="T157" i="76"/>
  <c r="T158" i="76"/>
  <c r="Z158" i="76" s="1"/>
  <c r="T159" i="76"/>
  <c r="T160" i="76"/>
  <c r="T161" i="76"/>
  <c r="Z161" i="76" s="1"/>
  <c r="T162" i="76"/>
  <c r="T163" i="76"/>
  <c r="T164" i="76"/>
  <c r="T165" i="76"/>
  <c r="T166" i="76"/>
  <c r="Z166" i="76" s="1"/>
  <c r="T167" i="76"/>
  <c r="T168" i="76"/>
  <c r="T169" i="76"/>
  <c r="T170" i="76"/>
  <c r="T171" i="76"/>
  <c r="T172" i="76"/>
  <c r="T173" i="76"/>
  <c r="T174" i="76"/>
  <c r="T175" i="76"/>
  <c r="T176" i="76"/>
  <c r="T177" i="76"/>
  <c r="Z177" i="76" s="1"/>
  <c r="T178" i="76"/>
  <c r="T179" i="76"/>
  <c r="T180" i="76"/>
  <c r="T181" i="76"/>
  <c r="T182" i="76"/>
  <c r="T183" i="76"/>
  <c r="T184" i="76"/>
  <c r="Z184" i="76" s="1"/>
  <c r="T185" i="76"/>
  <c r="Z185" i="76" s="1"/>
  <c r="T186" i="76"/>
  <c r="T187" i="76"/>
  <c r="T188" i="76"/>
  <c r="T189" i="76"/>
  <c r="T190" i="76"/>
  <c r="Z190" i="76" s="1"/>
  <c r="T191" i="76"/>
  <c r="T192" i="76"/>
  <c r="Z192" i="76" s="1"/>
  <c r="T193" i="76"/>
  <c r="T194" i="76"/>
  <c r="T195" i="76"/>
  <c r="T196" i="76"/>
  <c r="Z196" i="76" s="1"/>
  <c r="T197" i="76"/>
  <c r="T198" i="76"/>
  <c r="Z198" i="76" s="1"/>
  <c r="T199" i="76"/>
  <c r="T200" i="76"/>
  <c r="Z200" i="76" s="1"/>
  <c r="T201" i="76"/>
  <c r="T202" i="76"/>
  <c r="T203" i="76"/>
  <c r="T204" i="76"/>
  <c r="Z204" i="76" s="1"/>
  <c r="T205" i="76"/>
  <c r="T206" i="76"/>
  <c r="T207" i="76"/>
  <c r="T208" i="76"/>
  <c r="T209" i="76"/>
  <c r="Z209" i="76" s="1"/>
  <c r="T210" i="76"/>
  <c r="T211" i="76"/>
  <c r="T212" i="76"/>
  <c r="T213" i="76"/>
  <c r="T214" i="76"/>
  <c r="T215" i="76"/>
  <c r="T216" i="76"/>
  <c r="Z216" i="76" s="1"/>
  <c r="T217" i="76"/>
  <c r="T218" i="76"/>
  <c r="T219" i="76"/>
  <c r="T220" i="76"/>
  <c r="T221" i="76"/>
  <c r="T222" i="76"/>
  <c r="Z222" i="76" s="1"/>
  <c r="T223" i="76"/>
  <c r="T224" i="76"/>
  <c r="T225" i="76"/>
  <c r="Z225" i="76" s="1"/>
  <c r="T226" i="76"/>
  <c r="T227" i="76"/>
  <c r="T228" i="76"/>
  <c r="Z228" i="76" s="1"/>
  <c r="T229" i="76"/>
  <c r="T230" i="76"/>
  <c r="T231" i="76"/>
  <c r="T232" i="76"/>
  <c r="T233" i="76"/>
  <c r="Z233" i="76" s="1"/>
  <c r="T234" i="76"/>
  <c r="T235" i="76"/>
  <c r="T236" i="76"/>
  <c r="T237" i="76"/>
  <c r="Z237" i="76" s="1"/>
  <c r="T238" i="76"/>
  <c r="T239" i="76"/>
  <c r="T240" i="76"/>
  <c r="T241" i="76"/>
  <c r="T242" i="76"/>
  <c r="T243" i="76"/>
  <c r="T244" i="76"/>
  <c r="T245" i="76"/>
  <c r="T246" i="76"/>
  <c r="T247" i="76"/>
  <c r="T248" i="76"/>
  <c r="T249" i="76"/>
  <c r="T250" i="76"/>
  <c r="T251" i="76"/>
  <c r="T252" i="76"/>
  <c r="T253" i="76"/>
  <c r="T254" i="76"/>
  <c r="T255" i="76"/>
  <c r="Z255" i="76" s="1"/>
  <c r="T256" i="76"/>
  <c r="T257" i="76"/>
  <c r="T258" i="76"/>
  <c r="T259" i="76"/>
  <c r="T260" i="76"/>
  <c r="Z260" i="76" s="1"/>
  <c r="T261" i="76"/>
  <c r="T262" i="76"/>
  <c r="T263" i="76"/>
  <c r="T264" i="76"/>
  <c r="T265" i="76"/>
  <c r="T266" i="76"/>
  <c r="T267" i="76"/>
  <c r="T268" i="76"/>
  <c r="T269" i="76"/>
  <c r="T270" i="76"/>
  <c r="T271" i="76"/>
  <c r="T272" i="76"/>
  <c r="T273" i="76"/>
  <c r="T274" i="76"/>
  <c r="Z274" i="76" s="1"/>
  <c r="T275" i="76"/>
  <c r="T276" i="76"/>
  <c r="T277" i="76"/>
  <c r="T278" i="76"/>
  <c r="T279" i="76"/>
  <c r="T280" i="76"/>
  <c r="T281" i="76"/>
  <c r="T282" i="76"/>
  <c r="Z282" i="76" s="1"/>
  <c r="T283" i="76"/>
  <c r="T284" i="76"/>
  <c r="T285" i="76"/>
  <c r="T286" i="76"/>
  <c r="T287" i="76"/>
  <c r="T288" i="76"/>
  <c r="T289" i="76"/>
  <c r="T290" i="76"/>
  <c r="T291" i="76"/>
  <c r="T292" i="76"/>
  <c r="T293" i="76"/>
  <c r="T294" i="76"/>
  <c r="T295" i="76"/>
  <c r="T296" i="76"/>
  <c r="T297" i="76"/>
  <c r="Z297" i="76" s="1"/>
  <c r="T298" i="76"/>
  <c r="T299" i="76"/>
  <c r="T300" i="76"/>
  <c r="T301" i="76"/>
  <c r="T302" i="76"/>
  <c r="Z302" i="76" s="1"/>
  <c r="T303" i="76"/>
  <c r="T304" i="76"/>
  <c r="T305" i="76"/>
  <c r="T306" i="76"/>
  <c r="Z306" i="76" s="1"/>
  <c r="T307" i="76"/>
  <c r="T308" i="76"/>
  <c r="Z308" i="76" s="1"/>
  <c r="T309" i="76"/>
  <c r="Z309" i="76" s="1"/>
  <c r="T310" i="76"/>
  <c r="T311" i="76"/>
  <c r="T312" i="76"/>
  <c r="T313" i="76"/>
  <c r="T314" i="76"/>
  <c r="T315" i="76"/>
  <c r="T316" i="76"/>
  <c r="T317" i="76"/>
  <c r="Z317" i="76" s="1"/>
  <c r="T318" i="76"/>
  <c r="T319" i="76"/>
  <c r="T320" i="76"/>
  <c r="Z320" i="76" s="1"/>
  <c r="T321" i="76"/>
  <c r="Z321" i="76" s="1"/>
  <c r="T322" i="76"/>
  <c r="T323" i="76"/>
  <c r="T324" i="76"/>
  <c r="T325" i="76"/>
  <c r="T326" i="76"/>
  <c r="T327" i="76"/>
  <c r="Z327" i="76" s="1"/>
  <c r="T328" i="76"/>
  <c r="T329" i="76"/>
  <c r="T330" i="76"/>
  <c r="Z330" i="76" s="1"/>
  <c r="T331" i="76"/>
  <c r="T332" i="76"/>
  <c r="Z332" i="76" s="1"/>
  <c r="T333" i="76"/>
  <c r="T334" i="76"/>
  <c r="T335" i="76"/>
  <c r="T336" i="76"/>
  <c r="Z336" i="76" s="1"/>
  <c r="T337" i="76"/>
  <c r="T338" i="76"/>
  <c r="T339" i="76"/>
  <c r="T340" i="76"/>
  <c r="Z340" i="76" s="1"/>
  <c r="T341" i="76"/>
  <c r="Z341" i="76" s="1"/>
  <c r="T342" i="76"/>
  <c r="T343" i="76"/>
  <c r="T344" i="76"/>
  <c r="T345" i="76"/>
  <c r="Z345" i="76" s="1"/>
  <c r="T346" i="76"/>
  <c r="Z346" i="76" s="1"/>
  <c r="T347" i="76"/>
  <c r="T348" i="76"/>
  <c r="T349" i="76"/>
  <c r="T350" i="76"/>
  <c r="T351" i="76"/>
  <c r="Z351" i="76" s="1"/>
  <c r="T352" i="76"/>
  <c r="Z352" i="76" s="1"/>
  <c r="T353" i="76"/>
  <c r="T354" i="76"/>
  <c r="T355" i="76"/>
  <c r="T356" i="76"/>
  <c r="Z356" i="76" s="1"/>
  <c r="T357" i="76"/>
  <c r="T358" i="76"/>
  <c r="T359" i="76"/>
  <c r="T360" i="76"/>
  <c r="T361" i="76"/>
  <c r="T362" i="76"/>
  <c r="T363" i="76"/>
  <c r="Z363" i="76" s="1"/>
  <c r="T364" i="76"/>
  <c r="Z364" i="76" s="1"/>
  <c r="T365" i="76"/>
  <c r="T366" i="76"/>
  <c r="Z366" i="76" s="1"/>
  <c r="T367" i="76"/>
  <c r="T368" i="76"/>
  <c r="T369" i="76"/>
  <c r="Z369" i="76" s="1"/>
  <c r="T370" i="76"/>
  <c r="T371" i="76"/>
  <c r="T372" i="76"/>
  <c r="T373" i="76"/>
  <c r="T374" i="76"/>
  <c r="T375" i="76"/>
  <c r="T376" i="76"/>
  <c r="Z376" i="76" s="1"/>
  <c r="T377" i="76"/>
  <c r="Z377" i="76" s="1"/>
  <c r="T378" i="76"/>
  <c r="T379" i="76"/>
  <c r="T380" i="76"/>
  <c r="T381" i="76"/>
  <c r="T382" i="76"/>
  <c r="T383" i="76"/>
  <c r="T384" i="76"/>
  <c r="Z384" i="76" s="1"/>
  <c r="T385" i="76"/>
  <c r="T386" i="76"/>
  <c r="T387" i="76"/>
  <c r="T388" i="76"/>
  <c r="T389" i="76"/>
  <c r="Z389" i="76" s="1"/>
  <c r="T390" i="76"/>
  <c r="Z390" i="76" s="1"/>
  <c r="T391" i="76"/>
  <c r="T392" i="76"/>
  <c r="T393" i="76"/>
  <c r="T394" i="76"/>
  <c r="T395" i="76"/>
  <c r="T396" i="76"/>
  <c r="T397" i="76"/>
  <c r="T398" i="76"/>
  <c r="T399" i="76"/>
  <c r="T400" i="76"/>
  <c r="T401" i="76"/>
  <c r="Z401" i="76" s="1"/>
  <c r="T402" i="76"/>
  <c r="Z402" i="76" s="1"/>
  <c r="T403" i="76"/>
  <c r="T404" i="76"/>
  <c r="Z404" i="76" s="1"/>
  <c r="T405" i="76"/>
  <c r="T406" i="76"/>
  <c r="T407" i="76"/>
  <c r="T408" i="76"/>
  <c r="Z408" i="76" s="1"/>
  <c r="T409" i="76"/>
  <c r="T410" i="76"/>
  <c r="Z410" i="76" s="1"/>
  <c r="T411" i="76"/>
  <c r="Z411" i="76" s="1"/>
  <c r="T412" i="76"/>
  <c r="T413" i="76"/>
  <c r="T414" i="76"/>
  <c r="T415" i="76"/>
  <c r="T416" i="76"/>
  <c r="Z416" i="76" s="1"/>
  <c r="T417" i="76"/>
  <c r="T418" i="76"/>
  <c r="T419" i="76"/>
  <c r="T420" i="76"/>
  <c r="T421" i="76"/>
  <c r="T422" i="76"/>
  <c r="T423" i="76"/>
  <c r="Z423" i="76" s="1"/>
  <c r="T424" i="76"/>
  <c r="T425" i="76"/>
  <c r="T426" i="76"/>
  <c r="T427" i="76"/>
  <c r="T428" i="76"/>
  <c r="Z428" i="76" s="1"/>
  <c r="T429" i="76"/>
  <c r="T430" i="76"/>
  <c r="T431" i="76"/>
  <c r="T432" i="76"/>
  <c r="T433" i="76"/>
  <c r="T434" i="76"/>
  <c r="Z434" i="76" s="1"/>
  <c r="T435" i="76"/>
  <c r="T436" i="76"/>
  <c r="T437" i="76"/>
  <c r="T438" i="76"/>
  <c r="T439" i="76"/>
  <c r="T440" i="76"/>
  <c r="T441" i="76"/>
  <c r="Z441" i="76" s="1"/>
  <c r="T442" i="76"/>
  <c r="T443" i="76"/>
  <c r="T444" i="76"/>
  <c r="T445" i="76"/>
  <c r="T446" i="76"/>
  <c r="T447" i="76"/>
  <c r="T448" i="76"/>
  <c r="T449" i="76"/>
  <c r="T450" i="76"/>
  <c r="T451" i="76"/>
  <c r="T452" i="76"/>
  <c r="T453" i="76"/>
  <c r="T454" i="76"/>
  <c r="T455" i="76"/>
  <c r="T456" i="76"/>
  <c r="Z456" i="76" s="1"/>
  <c r="T457" i="76"/>
  <c r="T458" i="76"/>
  <c r="T459" i="76"/>
  <c r="Z459" i="76" s="1"/>
  <c r="T460" i="76"/>
  <c r="T461" i="76"/>
  <c r="T462" i="76"/>
  <c r="T463" i="76"/>
  <c r="T464" i="76"/>
  <c r="T465" i="76"/>
  <c r="T466" i="76"/>
  <c r="T467" i="76"/>
  <c r="T468" i="76"/>
  <c r="Z468" i="76" s="1"/>
  <c r="T469" i="76"/>
  <c r="T470" i="76"/>
  <c r="T471" i="76"/>
  <c r="T472" i="76"/>
  <c r="T473" i="76"/>
  <c r="T474" i="76"/>
  <c r="T475" i="76"/>
  <c r="T476" i="76"/>
  <c r="T477" i="76"/>
  <c r="T478" i="76"/>
  <c r="T479" i="76"/>
  <c r="Z479" i="76" s="1"/>
  <c r="T480" i="76"/>
  <c r="T481" i="76"/>
  <c r="T482" i="76"/>
  <c r="T483" i="76"/>
  <c r="Z483" i="76" s="1"/>
  <c r="T484" i="76"/>
  <c r="T485" i="76"/>
  <c r="T486" i="76"/>
  <c r="T487" i="76"/>
  <c r="T488" i="76"/>
  <c r="Z488" i="76" s="1"/>
  <c r="T489" i="76"/>
  <c r="T490" i="76"/>
  <c r="T491" i="76"/>
  <c r="T492" i="76"/>
  <c r="T493" i="76"/>
  <c r="T494" i="76"/>
  <c r="Z494" i="76" s="1"/>
  <c r="T495" i="76"/>
  <c r="Z495" i="76" s="1"/>
  <c r="T496" i="76"/>
  <c r="T497" i="76"/>
  <c r="T498" i="76"/>
  <c r="T499" i="76"/>
  <c r="T500" i="76"/>
  <c r="T501" i="76"/>
  <c r="Z501" i="76" s="1"/>
  <c r="T502" i="76"/>
  <c r="T503" i="76"/>
  <c r="Z503" i="76" s="1"/>
  <c r="T504" i="76"/>
  <c r="T505" i="76"/>
  <c r="T506" i="76"/>
  <c r="T507" i="76"/>
  <c r="Z507" i="76" s="1"/>
  <c r="T508" i="76"/>
  <c r="Z508" i="76" s="1"/>
  <c r="T509" i="76"/>
  <c r="T510" i="76"/>
  <c r="Z510" i="76" s="1"/>
  <c r="T511" i="76"/>
  <c r="T512" i="76"/>
  <c r="T513" i="76"/>
  <c r="T514" i="76"/>
  <c r="Z514" i="76" s="1"/>
  <c r="T515" i="76"/>
  <c r="T516" i="76"/>
  <c r="T517" i="76"/>
  <c r="T518" i="76"/>
  <c r="T519" i="76"/>
  <c r="T520" i="76"/>
  <c r="T521" i="76"/>
  <c r="T522" i="76"/>
  <c r="T523" i="76"/>
  <c r="T524" i="76"/>
  <c r="T525" i="76"/>
  <c r="T526" i="76"/>
  <c r="Z526" i="76" s="1"/>
  <c r="T527" i="76"/>
  <c r="T528" i="76"/>
  <c r="Z528" i="76" s="1"/>
  <c r="T529" i="76"/>
  <c r="T530" i="76"/>
  <c r="T531" i="76"/>
  <c r="T532" i="76"/>
  <c r="Z532" i="76" s="1"/>
  <c r="T533" i="76"/>
  <c r="T534" i="76"/>
  <c r="T535" i="76"/>
  <c r="T536" i="76"/>
  <c r="T537" i="76"/>
  <c r="T538" i="76"/>
  <c r="T539" i="76"/>
  <c r="T540" i="76"/>
  <c r="T541" i="76"/>
  <c r="T542" i="76"/>
  <c r="Z542" i="76" s="1"/>
  <c r="T543" i="76"/>
  <c r="T544" i="76"/>
  <c r="T545" i="76"/>
  <c r="T546" i="76"/>
  <c r="T547" i="76"/>
  <c r="T548" i="76"/>
  <c r="T549" i="76"/>
  <c r="T550" i="76"/>
  <c r="T551" i="76"/>
  <c r="Z551" i="76" s="1"/>
  <c r="T552" i="76"/>
  <c r="T553" i="76"/>
  <c r="T554" i="76"/>
  <c r="Z554" i="76" s="1"/>
  <c r="T555" i="76"/>
  <c r="Z555" i="76" s="1"/>
  <c r="T556" i="76"/>
  <c r="T557" i="76"/>
  <c r="T558" i="76"/>
  <c r="T559" i="76"/>
  <c r="T560" i="76"/>
  <c r="T561" i="76"/>
  <c r="T562" i="76"/>
  <c r="T563" i="76"/>
  <c r="T564" i="76"/>
  <c r="T565" i="76"/>
  <c r="T566" i="76"/>
  <c r="T567" i="76"/>
  <c r="T568" i="76"/>
  <c r="T569" i="76"/>
  <c r="T570" i="76"/>
  <c r="T571" i="76"/>
  <c r="T572" i="76"/>
  <c r="Z572" i="76" s="1"/>
  <c r="T573" i="76"/>
  <c r="T574" i="76"/>
  <c r="T575" i="76"/>
  <c r="T576" i="76"/>
  <c r="Z576" i="76" s="1"/>
  <c r="T577" i="76"/>
  <c r="T578" i="76"/>
  <c r="T579" i="76"/>
  <c r="T580" i="76"/>
  <c r="T581" i="76"/>
  <c r="Z581" i="76" s="1"/>
  <c r="T582" i="76"/>
  <c r="Z582" i="76" s="1"/>
  <c r="T583" i="76"/>
  <c r="T584" i="76"/>
  <c r="T585" i="76"/>
  <c r="Z585" i="76" s="1"/>
  <c r="T586" i="76"/>
  <c r="T587" i="76"/>
  <c r="T588" i="76"/>
  <c r="T589" i="76"/>
  <c r="T590" i="76"/>
  <c r="T591" i="76"/>
  <c r="T592" i="76"/>
  <c r="T593" i="76"/>
  <c r="T594" i="76"/>
  <c r="T595" i="76"/>
  <c r="T596" i="76"/>
  <c r="T597" i="76"/>
  <c r="T598" i="76"/>
  <c r="T599" i="76"/>
  <c r="T600" i="76"/>
  <c r="Z600" i="76" s="1"/>
  <c r="T601" i="76"/>
  <c r="T602" i="76"/>
  <c r="Z602" i="76" s="1"/>
  <c r="T603" i="76"/>
  <c r="T604" i="76"/>
  <c r="T605" i="76"/>
  <c r="Z605" i="76" s="1"/>
  <c r="T606" i="76"/>
  <c r="T607" i="76"/>
  <c r="T608" i="76"/>
  <c r="T609" i="76"/>
  <c r="Z609" i="76" s="1"/>
  <c r="T610" i="76"/>
  <c r="T611" i="76"/>
  <c r="Z611" i="76" s="1"/>
  <c r="T612" i="76"/>
  <c r="T613" i="76"/>
  <c r="T614" i="76"/>
  <c r="T615" i="76"/>
  <c r="T616" i="76"/>
  <c r="T617" i="76"/>
  <c r="T618" i="76"/>
  <c r="T619" i="76"/>
  <c r="T620" i="76"/>
  <c r="T621" i="76"/>
  <c r="Z621" i="76" s="1"/>
  <c r="T622" i="76"/>
  <c r="Z622" i="76" s="1"/>
  <c r="T623" i="76"/>
  <c r="T624" i="76"/>
  <c r="T625" i="76"/>
  <c r="T626" i="76"/>
  <c r="Z626" i="76" s="1"/>
  <c r="T627" i="76"/>
  <c r="T628" i="76"/>
  <c r="T629" i="76"/>
  <c r="T630" i="76"/>
  <c r="T631" i="76"/>
  <c r="T632" i="76"/>
  <c r="T633" i="76"/>
  <c r="T634" i="76"/>
  <c r="Z634" i="76" s="1"/>
  <c r="T635" i="76"/>
  <c r="T636" i="76"/>
  <c r="T637" i="76"/>
  <c r="T638" i="76"/>
  <c r="Z638" i="76" s="1"/>
  <c r="T639" i="76"/>
  <c r="T640" i="76"/>
  <c r="T641" i="76"/>
  <c r="T642" i="76"/>
  <c r="T643" i="76"/>
  <c r="T644" i="76"/>
  <c r="T645" i="76"/>
  <c r="T646" i="76"/>
  <c r="T647" i="76"/>
  <c r="T648" i="76"/>
  <c r="T649" i="76"/>
  <c r="T650" i="76"/>
  <c r="T651" i="76"/>
  <c r="T652" i="76"/>
  <c r="T653" i="76"/>
  <c r="T654" i="76"/>
  <c r="T655" i="76"/>
  <c r="T656" i="76"/>
  <c r="T657" i="76"/>
  <c r="T658" i="76"/>
  <c r="T659" i="76"/>
  <c r="T660" i="76"/>
  <c r="T661" i="76"/>
  <c r="T662" i="76"/>
  <c r="T663" i="76"/>
  <c r="T664" i="76"/>
  <c r="T665" i="76"/>
  <c r="T666" i="76"/>
  <c r="T667" i="76"/>
  <c r="T668" i="76"/>
  <c r="T669" i="76"/>
  <c r="T670" i="76"/>
  <c r="T671" i="76"/>
  <c r="T672" i="76"/>
  <c r="T673" i="76"/>
  <c r="T674" i="76"/>
  <c r="T675" i="76"/>
  <c r="T676" i="76"/>
  <c r="Z676" i="76" s="1"/>
  <c r="T677" i="76"/>
  <c r="T678" i="76"/>
  <c r="T679" i="76"/>
  <c r="T680" i="76"/>
  <c r="T681" i="76"/>
  <c r="T682" i="76"/>
  <c r="T683" i="76"/>
  <c r="T684" i="76"/>
  <c r="T685" i="76"/>
  <c r="T686" i="76"/>
  <c r="Z686" i="76" s="1"/>
  <c r="T687" i="76"/>
  <c r="T688" i="76"/>
  <c r="T689" i="76"/>
  <c r="T690" i="76"/>
  <c r="T691" i="76"/>
  <c r="T692" i="76"/>
  <c r="Z692" i="76" s="1"/>
  <c r="T693" i="76"/>
  <c r="Z693" i="76" s="1"/>
  <c r="T694" i="76"/>
  <c r="T695" i="76"/>
  <c r="T696" i="76"/>
  <c r="T697" i="76"/>
  <c r="T698" i="76"/>
  <c r="T699" i="76"/>
  <c r="T700" i="76"/>
  <c r="Z700" i="76" s="1"/>
  <c r="T701" i="76"/>
  <c r="T702" i="76"/>
  <c r="T703" i="76"/>
  <c r="T704" i="76"/>
  <c r="T705" i="76"/>
  <c r="T706" i="76"/>
  <c r="Z706" i="76" s="1"/>
  <c r="T707" i="76"/>
  <c r="Z707" i="76" s="1"/>
  <c r="T708" i="76"/>
  <c r="T709" i="76"/>
  <c r="T710" i="76"/>
  <c r="T711" i="76"/>
  <c r="Z711" i="76" s="1"/>
  <c r="T712" i="76"/>
  <c r="T713" i="76"/>
  <c r="Z713" i="76" s="1"/>
  <c r="T714" i="76"/>
  <c r="T715" i="76"/>
  <c r="T716" i="76"/>
  <c r="Z716" i="76" s="1"/>
  <c r="T717" i="76"/>
  <c r="Z717" i="76" s="1"/>
  <c r="T718" i="76"/>
  <c r="T719" i="76"/>
  <c r="T720" i="76"/>
  <c r="T721" i="76"/>
  <c r="T722" i="76"/>
  <c r="T723" i="76"/>
  <c r="T724" i="76"/>
  <c r="T725" i="76"/>
  <c r="T726" i="76"/>
  <c r="T727" i="76"/>
  <c r="T728" i="76"/>
  <c r="Z728" i="76" s="1"/>
  <c r="T729" i="76"/>
  <c r="T730" i="76"/>
  <c r="T731" i="76"/>
  <c r="T732" i="76"/>
  <c r="T733" i="76"/>
  <c r="T734" i="76"/>
  <c r="T735" i="76"/>
  <c r="T736" i="76"/>
  <c r="Z736" i="76" s="1"/>
  <c r="T737" i="76"/>
  <c r="T738" i="76"/>
  <c r="T739" i="76"/>
  <c r="T740" i="76"/>
  <c r="T741" i="76"/>
  <c r="T742" i="76"/>
  <c r="T743" i="76"/>
  <c r="T744" i="76"/>
  <c r="T745" i="76"/>
  <c r="T746" i="76"/>
  <c r="Z746" i="76" s="1"/>
  <c r="T747" i="76"/>
  <c r="Z747" i="76" s="1"/>
  <c r="T748" i="76"/>
  <c r="Z748" i="76" s="1"/>
  <c r="T749" i="76"/>
  <c r="Z749" i="76" s="1"/>
  <c r="T750" i="76"/>
  <c r="T751" i="76"/>
  <c r="T752" i="76"/>
  <c r="T753" i="76"/>
  <c r="T754" i="76"/>
  <c r="Z754" i="76" s="1"/>
  <c r="T755" i="76"/>
  <c r="T756" i="76"/>
  <c r="Z756" i="76" s="1"/>
  <c r="T757" i="76"/>
  <c r="T758" i="76"/>
  <c r="T759" i="76"/>
  <c r="Z759" i="76" s="1"/>
  <c r="T760" i="76"/>
  <c r="T761" i="76"/>
  <c r="T762" i="76"/>
  <c r="Z762" i="76" s="1"/>
  <c r="T763" i="76"/>
  <c r="T764" i="76"/>
  <c r="T765" i="76"/>
  <c r="Z765" i="76" s="1"/>
  <c r="T766" i="76"/>
  <c r="Z766" i="76" s="1"/>
  <c r="T767" i="76"/>
  <c r="Z767" i="76" s="1"/>
  <c r="T768" i="76"/>
  <c r="Z768" i="76" s="1"/>
  <c r="T769" i="76"/>
  <c r="T770" i="76"/>
  <c r="Z770" i="76" s="1"/>
  <c r="T771" i="76"/>
  <c r="T772" i="76"/>
  <c r="T773" i="76"/>
  <c r="T774" i="76"/>
  <c r="Z774" i="76" s="1"/>
  <c r="T775" i="76"/>
  <c r="T776" i="76"/>
  <c r="T777" i="76"/>
  <c r="T778" i="76"/>
  <c r="T779" i="76"/>
  <c r="T780" i="76"/>
  <c r="T781" i="76"/>
  <c r="T782" i="76"/>
  <c r="T783" i="76"/>
  <c r="T784" i="76"/>
  <c r="T785" i="76"/>
  <c r="T786" i="76"/>
  <c r="T787" i="76"/>
  <c r="T788" i="76"/>
  <c r="T789" i="76"/>
  <c r="Z789" i="76" s="1"/>
  <c r="T790" i="76"/>
  <c r="Z790" i="76" s="1"/>
  <c r="T791" i="76"/>
  <c r="T792" i="76"/>
  <c r="T793" i="76"/>
  <c r="T794" i="76"/>
  <c r="Z794" i="76" s="1"/>
  <c r="T795" i="76"/>
  <c r="Z795" i="76" s="1"/>
  <c r="T796" i="76"/>
  <c r="Z796" i="76" s="1"/>
  <c r="T797" i="76"/>
  <c r="T798" i="76"/>
  <c r="Z798" i="76" s="1"/>
  <c r="T799" i="76"/>
  <c r="T800" i="76"/>
  <c r="Z800" i="76" s="1"/>
  <c r="T801" i="76"/>
  <c r="Z801" i="76" s="1"/>
  <c r="T802" i="76"/>
  <c r="Z802" i="76" s="1"/>
  <c r="T803" i="76"/>
  <c r="T804" i="76"/>
  <c r="Z804" i="76" s="1"/>
  <c r="T805" i="76"/>
  <c r="T806" i="76"/>
  <c r="T807" i="76"/>
  <c r="T808" i="76"/>
  <c r="T809" i="76"/>
  <c r="T810" i="76"/>
  <c r="T811" i="76"/>
  <c r="T812" i="76"/>
  <c r="T813" i="76"/>
  <c r="T814" i="76"/>
  <c r="T815" i="76"/>
  <c r="T816" i="76"/>
  <c r="Z816" i="76" s="1"/>
  <c r="T817" i="76"/>
  <c r="T818" i="76"/>
  <c r="T819" i="76"/>
  <c r="T820" i="76"/>
  <c r="T821" i="76"/>
  <c r="T822" i="76"/>
  <c r="T823" i="76"/>
  <c r="T824" i="76"/>
  <c r="Z824" i="76" s="1"/>
  <c r="T825" i="76"/>
  <c r="T826" i="76"/>
  <c r="T827" i="76"/>
  <c r="Z827" i="76" s="1"/>
  <c r="T828" i="76"/>
  <c r="T829" i="76"/>
  <c r="T830" i="76"/>
  <c r="Z830" i="76" s="1"/>
  <c r="T831" i="76"/>
  <c r="T832" i="76"/>
  <c r="T833" i="76"/>
  <c r="T834" i="76"/>
  <c r="Z834" i="76" s="1"/>
  <c r="T835" i="76"/>
  <c r="T836" i="76"/>
  <c r="T837" i="76"/>
  <c r="T838" i="76"/>
  <c r="T839" i="76"/>
  <c r="T840" i="76"/>
  <c r="T841" i="76"/>
  <c r="T842" i="76"/>
  <c r="Z842" i="76" s="1"/>
  <c r="T843" i="76"/>
  <c r="T844" i="76"/>
  <c r="Z844" i="76" s="1"/>
  <c r="T845" i="76"/>
  <c r="T846" i="76"/>
  <c r="Z846" i="76" s="1"/>
  <c r="T847" i="76"/>
  <c r="T848" i="76"/>
  <c r="Z848" i="76" s="1"/>
  <c r="T849" i="76"/>
  <c r="T850" i="76"/>
  <c r="T851" i="76"/>
  <c r="Z851" i="76" s="1"/>
  <c r="T852" i="76"/>
  <c r="Z852" i="76" s="1"/>
  <c r="T853" i="76"/>
  <c r="T854" i="76"/>
  <c r="T855" i="76"/>
  <c r="Z855" i="76" s="1"/>
  <c r="T856" i="76"/>
  <c r="T857" i="76"/>
  <c r="T858" i="76"/>
  <c r="T859" i="76"/>
  <c r="T860" i="76"/>
  <c r="Z860" i="76" s="1"/>
  <c r="T861" i="76"/>
  <c r="T862" i="76"/>
  <c r="T863" i="76"/>
  <c r="T864" i="76"/>
  <c r="T865" i="76"/>
  <c r="T866" i="76"/>
  <c r="T867" i="76"/>
  <c r="T868" i="76"/>
  <c r="T869" i="76"/>
  <c r="T870" i="76"/>
  <c r="T871" i="76"/>
  <c r="T872" i="76"/>
  <c r="Z872" i="76" s="1"/>
  <c r="T873" i="76"/>
  <c r="T874" i="76"/>
  <c r="T875" i="76"/>
  <c r="T876" i="76"/>
  <c r="T877" i="76"/>
  <c r="T878" i="76"/>
  <c r="T879" i="76"/>
  <c r="Z879" i="76" s="1"/>
  <c r="T880" i="76"/>
  <c r="Z880" i="76" s="1"/>
  <c r="T881" i="76"/>
  <c r="T882" i="76"/>
  <c r="T883" i="76"/>
  <c r="T884" i="76"/>
  <c r="T885" i="76"/>
  <c r="T886" i="76"/>
  <c r="Z886" i="76" s="1"/>
  <c r="T887" i="76"/>
  <c r="T888" i="76"/>
  <c r="Z888" i="76" s="1"/>
  <c r="T889" i="76"/>
  <c r="T890" i="76"/>
  <c r="T891" i="76"/>
  <c r="T892" i="76"/>
  <c r="T893" i="76"/>
  <c r="T894" i="76"/>
  <c r="Z894" i="76" s="1"/>
  <c r="T895" i="76"/>
  <c r="T896" i="76"/>
  <c r="T897" i="76"/>
  <c r="T898" i="76"/>
  <c r="T899" i="76"/>
  <c r="Z899" i="76" s="1"/>
  <c r="T900" i="76"/>
  <c r="T901" i="76"/>
  <c r="T902" i="76"/>
  <c r="T903" i="76"/>
  <c r="T904" i="76"/>
  <c r="T905" i="76"/>
  <c r="T906" i="76"/>
  <c r="Z906" i="76" s="1"/>
  <c r="T907" i="76"/>
  <c r="T908" i="76"/>
  <c r="Z908" i="76" s="1"/>
  <c r="T909" i="76"/>
  <c r="Z909" i="76" s="1"/>
  <c r="T910" i="76"/>
  <c r="T911" i="76"/>
  <c r="T912" i="76"/>
  <c r="T913" i="76"/>
  <c r="T914" i="76"/>
  <c r="Z914" i="76" s="1"/>
  <c r="T915" i="76"/>
  <c r="T916" i="76"/>
  <c r="T917" i="76"/>
  <c r="T918" i="76"/>
  <c r="Z918" i="76" s="1"/>
  <c r="T919" i="76"/>
  <c r="T920" i="76"/>
  <c r="T921" i="76"/>
  <c r="T922" i="76"/>
  <c r="T923" i="76"/>
  <c r="T924" i="76"/>
  <c r="Z924" i="76" s="1"/>
  <c r="T925" i="76"/>
  <c r="T926" i="76"/>
  <c r="Z926" i="76" s="1"/>
  <c r="T927" i="76"/>
  <c r="T928" i="76"/>
  <c r="T929" i="76"/>
  <c r="T930" i="76"/>
  <c r="Z930" i="76" s="1"/>
  <c r="T931" i="76"/>
  <c r="T932" i="76"/>
  <c r="Z932" i="76" s="1"/>
  <c r="T933" i="76"/>
  <c r="T934" i="76"/>
  <c r="T935" i="76"/>
  <c r="T936" i="76"/>
  <c r="Z936" i="76" s="1"/>
  <c r="T937" i="76"/>
  <c r="T938" i="76"/>
  <c r="T939" i="76"/>
  <c r="T940" i="76"/>
  <c r="T941" i="76"/>
  <c r="T942" i="76"/>
  <c r="Z942" i="76" s="1"/>
  <c r="T943" i="76"/>
  <c r="T944" i="76"/>
  <c r="T945" i="76"/>
  <c r="T946" i="76"/>
  <c r="T947" i="76"/>
  <c r="T948" i="76"/>
  <c r="Z948" i="76" s="1"/>
  <c r="T949" i="76"/>
  <c r="T950" i="76"/>
  <c r="Z950" i="76" s="1"/>
  <c r="T951" i="76"/>
  <c r="T952" i="76"/>
  <c r="T953" i="76"/>
  <c r="T954" i="76"/>
  <c r="Z954" i="76" s="1"/>
  <c r="T955" i="76"/>
  <c r="T956" i="76"/>
  <c r="T957" i="76"/>
  <c r="T958" i="76"/>
  <c r="T959" i="76"/>
  <c r="T960" i="76"/>
  <c r="Z960" i="76" s="1"/>
  <c r="T961" i="76"/>
  <c r="T962" i="76"/>
  <c r="T963" i="76"/>
  <c r="T964" i="76"/>
  <c r="T965" i="76"/>
  <c r="T966" i="76"/>
  <c r="Z966" i="76" s="1"/>
  <c r="T967" i="76"/>
  <c r="T968" i="76"/>
  <c r="Z968" i="76" s="1"/>
  <c r="T969" i="76"/>
  <c r="T970" i="76"/>
  <c r="T971" i="76"/>
  <c r="T972" i="76"/>
  <c r="Z972" i="76" s="1"/>
  <c r="T973" i="76"/>
  <c r="T974" i="76"/>
  <c r="T975" i="76"/>
  <c r="T976" i="76"/>
  <c r="T977" i="76"/>
  <c r="T978" i="76"/>
  <c r="Z978" i="76" s="1"/>
  <c r="T979" i="76"/>
  <c r="T980" i="76"/>
  <c r="Z980" i="76" s="1"/>
  <c r="T981" i="76"/>
  <c r="T982" i="76"/>
  <c r="T983" i="76"/>
  <c r="T984" i="76"/>
  <c r="Z984" i="76" s="1"/>
  <c r="T985" i="76"/>
  <c r="T986" i="76"/>
  <c r="Z986" i="76" s="1"/>
  <c r="T987" i="76"/>
  <c r="T988" i="76"/>
  <c r="T989" i="76"/>
  <c r="T990" i="76"/>
  <c r="Z990" i="76" s="1"/>
  <c r="T991" i="76"/>
  <c r="T992" i="76"/>
  <c r="T993" i="76"/>
  <c r="T994" i="76"/>
  <c r="T995" i="76"/>
  <c r="T996" i="76"/>
  <c r="Z996" i="76" s="1"/>
  <c r="T997" i="76"/>
  <c r="T998" i="76"/>
  <c r="T999" i="76"/>
  <c r="T1000" i="76"/>
  <c r="T1001" i="76"/>
  <c r="T1002" i="76"/>
  <c r="Z1002" i="76" s="1"/>
  <c r="T1003" i="76"/>
  <c r="T1004" i="76"/>
  <c r="Z1004" i="76" s="1"/>
  <c r="T1005" i="76"/>
  <c r="T1006" i="76"/>
  <c r="T1007" i="76"/>
  <c r="T1008" i="76"/>
  <c r="Z1008" i="76" s="1"/>
  <c r="T1009" i="76"/>
  <c r="T1010" i="76"/>
  <c r="T1011" i="76"/>
  <c r="T1012" i="76"/>
  <c r="T1013" i="76"/>
  <c r="T1014" i="76"/>
  <c r="Z1014" i="76" s="1"/>
  <c r="T1015" i="76"/>
  <c r="T1016" i="76"/>
  <c r="T1017" i="76"/>
  <c r="T1018" i="76"/>
  <c r="T1019" i="76"/>
  <c r="T1020" i="76"/>
  <c r="Z1020" i="76" s="1"/>
  <c r="T1021" i="76"/>
  <c r="T1022" i="76"/>
  <c r="Z1022" i="76" s="1"/>
  <c r="T1023" i="76"/>
  <c r="T1024" i="76"/>
  <c r="T1025" i="76"/>
  <c r="T1026" i="76"/>
  <c r="Z1026" i="76" s="1"/>
  <c r="T1027" i="76"/>
  <c r="T1028" i="76"/>
  <c r="T1029" i="76"/>
  <c r="T1030" i="76"/>
  <c r="T1031" i="76"/>
  <c r="T1032" i="76"/>
  <c r="Z1032" i="76" s="1"/>
  <c r="T1033" i="76"/>
  <c r="T1034" i="76"/>
  <c r="Z1034" i="76" s="1"/>
  <c r="T1035" i="76"/>
  <c r="T1036" i="76"/>
  <c r="T1037" i="76"/>
  <c r="T1038" i="76"/>
  <c r="Z1038" i="76" s="1"/>
  <c r="T1039" i="76"/>
  <c r="T1040" i="76"/>
  <c r="Z1040" i="76" s="1"/>
  <c r="T1041" i="76"/>
  <c r="T1042" i="76"/>
  <c r="T1043" i="76"/>
  <c r="T1044" i="76"/>
  <c r="Z1044" i="76" s="1"/>
  <c r="T1045" i="76"/>
  <c r="T1046" i="76"/>
  <c r="T1047" i="76"/>
  <c r="T1048" i="76"/>
  <c r="T1049" i="76"/>
  <c r="T1050" i="76"/>
  <c r="Z1050" i="76" s="1"/>
  <c r="T1051" i="76"/>
  <c r="T1052" i="76"/>
  <c r="T1053" i="76"/>
  <c r="T1054" i="76"/>
  <c r="T1055" i="76"/>
  <c r="T1056" i="76"/>
  <c r="Z1056" i="76" s="1"/>
  <c r="T1057" i="76"/>
  <c r="T1058" i="76"/>
  <c r="Z1058" i="76" s="1"/>
  <c r="T1059" i="76"/>
  <c r="T1060" i="76"/>
  <c r="T1061" i="76"/>
  <c r="T1062" i="76"/>
  <c r="Z1062" i="76" s="1"/>
  <c r="T1063" i="76"/>
  <c r="T1064" i="76"/>
  <c r="Z1064" i="76" s="1"/>
  <c r="T1065" i="76"/>
  <c r="T1066" i="76"/>
  <c r="T1067" i="76"/>
  <c r="T1068" i="76"/>
  <c r="Z1068" i="76" s="1"/>
  <c r="T1069" i="76"/>
  <c r="T1070" i="76"/>
  <c r="T1071" i="76"/>
  <c r="T1072" i="76"/>
  <c r="T1073" i="76"/>
  <c r="T1074" i="76"/>
  <c r="Z1074" i="76" s="1"/>
  <c r="T1075" i="76"/>
  <c r="T1076" i="76"/>
  <c r="T1077" i="76"/>
  <c r="T1078" i="76"/>
  <c r="T1079" i="76"/>
  <c r="T1080" i="76"/>
  <c r="Z1080" i="76" s="1"/>
  <c r="T1081" i="76"/>
  <c r="T1082" i="76"/>
  <c r="Z1082" i="76" s="1"/>
  <c r="T1083" i="76"/>
  <c r="T1084" i="76"/>
  <c r="T1085" i="76"/>
  <c r="T1086" i="76"/>
  <c r="Z1086" i="76" s="1"/>
  <c r="T1087" i="76"/>
  <c r="T1088" i="76"/>
  <c r="Z1088" i="76" s="1"/>
  <c r="T1089" i="76"/>
  <c r="T1090" i="76"/>
  <c r="T1091" i="76"/>
  <c r="T1092" i="76"/>
  <c r="Z1092" i="76" s="1"/>
  <c r="T1093" i="76"/>
  <c r="T1094" i="76"/>
  <c r="T1095" i="76"/>
  <c r="T1096" i="76"/>
  <c r="T1097" i="76"/>
  <c r="T1098" i="76"/>
  <c r="Z1098" i="76" s="1"/>
  <c r="T1099" i="76"/>
  <c r="T1100" i="76"/>
  <c r="T1101" i="76"/>
  <c r="T1102" i="76"/>
  <c r="T1103" i="76"/>
  <c r="T1104" i="76"/>
  <c r="T1105" i="76"/>
  <c r="T1106" i="76"/>
  <c r="T1107" i="76"/>
  <c r="T1108" i="76"/>
  <c r="Z1108" i="76" s="1"/>
  <c r="T1109" i="76"/>
  <c r="Z1109" i="76" s="1"/>
  <c r="T1110" i="76"/>
  <c r="T1111" i="76"/>
  <c r="T1112" i="76"/>
  <c r="Z1112" i="76" s="1"/>
  <c r="T1113" i="76"/>
  <c r="T1114" i="76"/>
  <c r="T1115" i="76"/>
  <c r="T1116" i="76"/>
  <c r="T1117" i="76"/>
  <c r="T1118" i="76"/>
  <c r="Z1118" i="76" s="1"/>
  <c r="T1119" i="76"/>
  <c r="T1120" i="76"/>
  <c r="Z1120" i="76" s="1"/>
  <c r="T1121" i="76"/>
  <c r="Z1121" i="76" s="1"/>
  <c r="T1122" i="76"/>
  <c r="Z1122" i="76" s="1"/>
  <c r="T1123" i="76"/>
  <c r="T1124" i="76"/>
  <c r="T1125" i="76"/>
  <c r="T1126" i="76"/>
  <c r="T1127" i="76"/>
  <c r="T1128" i="76"/>
  <c r="T1129" i="76"/>
  <c r="T1130" i="76"/>
  <c r="T1131" i="76"/>
  <c r="T1132" i="76"/>
  <c r="T1133" i="76"/>
  <c r="Z1133" i="76" s="1"/>
  <c r="T1134" i="76"/>
  <c r="Z1134" i="76" s="1"/>
  <c r="T1135" i="76"/>
  <c r="T1136" i="76"/>
  <c r="T1137" i="76"/>
  <c r="T1138" i="76"/>
  <c r="T1139" i="76"/>
  <c r="T1140" i="76"/>
  <c r="T1141" i="76"/>
  <c r="T1142" i="76"/>
  <c r="T1143" i="76"/>
  <c r="T1144" i="76"/>
  <c r="Z1144" i="76" s="1"/>
  <c r="T1145" i="76"/>
  <c r="T1146" i="76"/>
  <c r="T1147" i="76"/>
  <c r="T1148" i="76"/>
  <c r="Z1148" i="76" s="1"/>
  <c r="T1149" i="76"/>
  <c r="T1150" i="76"/>
  <c r="Z1150" i="76" s="1"/>
  <c r="T1151" i="76"/>
  <c r="Z1151" i="76" s="1"/>
  <c r="T1152" i="76"/>
  <c r="Z1152" i="76" s="1"/>
  <c r="T1153" i="76"/>
  <c r="T1154" i="76"/>
  <c r="Z1154" i="76" s="1"/>
  <c r="T1155" i="76"/>
  <c r="T1156" i="76"/>
  <c r="Z1156" i="76" s="1"/>
  <c r="T1157" i="76"/>
  <c r="Z1157" i="76" s="1"/>
  <c r="T1158" i="76"/>
  <c r="Z1158" i="76" s="1"/>
  <c r="T1159" i="76"/>
  <c r="T1160" i="76"/>
  <c r="T1161" i="76"/>
  <c r="T1162" i="76"/>
  <c r="T1163" i="76"/>
  <c r="Z1163" i="76" s="1"/>
  <c r="T1164" i="76"/>
  <c r="Z1164" i="76" s="1"/>
  <c r="T1165" i="76"/>
  <c r="T1166" i="76"/>
  <c r="T1167" i="76"/>
  <c r="T1168" i="76"/>
  <c r="T1169" i="76"/>
  <c r="Z1169" i="76" s="1"/>
  <c r="T1170" i="76"/>
  <c r="Z1170" i="76" s="1"/>
  <c r="T1171" i="76"/>
  <c r="T1172" i="76"/>
  <c r="T1173" i="76"/>
  <c r="T1174" i="76"/>
  <c r="T1175" i="76"/>
  <c r="Z1175" i="76" s="1"/>
  <c r="T1176" i="76"/>
  <c r="Z1176" i="76" s="1"/>
  <c r="T1177" i="76"/>
  <c r="T1178" i="76"/>
  <c r="T1179" i="76"/>
  <c r="T1180" i="76"/>
  <c r="Z1180" i="76" s="1"/>
  <c r="T1181" i="76"/>
  <c r="T1182" i="76"/>
  <c r="Z1182" i="76" s="1"/>
  <c r="T1183" i="76"/>
  <c r="T1184" i="76"/>
  <c r="Z1184" i="76" s="1"/>
  <c r="T1185" i="76"/>
  <c r="T1186" i="76"/>
  <c r="T1187" i="76"/>
  <c r="T1188" i="76"/>
  <c r="Z1188" i="76" s="1"/>
  <c r="T1189" i="76"/>
  <c r="T1190" i="76"/>
  <c r="T1191" i="76"/>
  <c r="T1192" i="76"/>
  <c r="T1193" i="76"/>
  <c r="Z1193" i="76" s="1"/>
  <c r="T1194" i="76"/>
  <c r="T1195" i="76"/>
  <c r="T1196" i="76"/>
  <c r="Z1196" i="76" s="1"/>
  <c r="T1197" i="76"/>
  <c r="T1198" i="76"/>
  <c r="T1199" i="76"/>
  <c r="Z1199" i="76" s="1"/>
  <c r="T1200" i="76"/>
  <c r="T1201" i="76"/>
  <c r="T1202" i="76"/>
  <c r="T1203" i="76"/>
  <c r="T1204" i="76"/>
  <c r="T1205" i="76"/>
  <c r="Z1205" i="76" s="1"/>
  <c r="T1206" i="76"/>
  <c r="T1207" i="76"/>
  <c r="T1208" i="76"/>
  <c r="Z1208" i="76" s="1"/>
  <c r="T1209" i="76"/>
  <c r="T1210" i="76"/>
  <c r="Z1210" i="76" s="1"/>
  <c r="T1211" i="76"/>
  <c r="T1212" i="76"/>
  <c r="Z1212" i="76" s="1"/>
  <c r="T1213" i="76"/>
  <c r="T1214" i="76"/>
  <c r="Z1214" i="76" s="1"/>
  <c r="T1215" i="76"/>
  <c r="T1216" i="76"/>
  <c r="T1217" i="76"/>
  <c r="T1218" i="76"/>
  <c r="Z1218" i="76" s="1"/>
  <c r="T1219" i="76"/>
  <c r="T1220" i="76"/>
  <c r="Z1220" i="76" s="1"/>
  <c r="T1221" i="76"/>
  <c r="T1222" i="76"/>
  <c r="T1223" i="76"/>
  <c r="T1224" i="76"/>
  <c r="T1225" i="76"/>
  <c r="T1226" i="76"/>
  <c r="T1227" i="76"/>
  <c r="Z1227" i="76" s="1"/>
  <c r="T1228" i="76"/>
  <c r="Z1228" i="76" s="1"/>
  <c r="T1229" i="76"/>
  <c r="Z1229" i="76" s="1"/>
  <c r="T1230" i="76"/>
  <c r="T1231" i="76"/>
  <c r="T1232" i="76"/>
  <c r="T1233" i="76"/>
  <c r="T1234" i="76"/>
  <c r="T1235" i="76"/>
  <c r="Z1235" i="76" s="1"/>
  <c r="T1236" i="76"/>
  <c r="T1237" i="76"/>
  <c r="T1238" i="76"/>
  <c r="T1239" i="76"/>
  <c r="T1240" i="76"/>
  <c r="Z1240" i="76" s="1"/>
  <c r="T1241" i="76"/>
  <c r="Z1241" i="76" s="1"/>
  <c r="T1242" i="76"/>
  <c r="T1243" i="76"/>
  <c r="T1244" i="76"/>
  <c r="Z1244" i="76" s="1"/>
  <c r="T1245" i="76"/>
  <c r="T1246" i="76"/>
  <c r="Z1246" i="76" s="1"/>
  <c r="T1247" i="76"/>
  <c r="Z1247" i="76" s="1"/>
  <c r="T1248" i="76"/>
  <c r="Z1248" i="76" s="1"/>
  <c r="T1249" i="76"/>
  <c r="T1250" i="76"/>
  <c r="T1251" i="76"/>
  <c r="T1252" i="76"/>
  <c r="T1253" i="76"/>
  <c r="Z1253" i="76" s="1"/>
  <c r="T1254" i="76"/>
  <c r="Z1254" i="76" s="1"/>
  <c r="T1255" i="76"/>
  <c r="T1256" i="76"/>
  <c r="Z1256" i="76" s="1"/>
  <c r="T1257" i="76"/>
  <c r="T1258" i="76"/>
  <c r="T1259" i="76"/>
  <c r="Z1259" i="76" s="1"/>
  <c r="T1260" i="76"/>
  <c r="T1261" i="76"/>
  <c r="Z1261" i="76" s="1"/>
  <c r="T1262" i="76"/>
  <c r="T1263" i="76"/>
  <c r="T1264" i="76"/>
  <c r="Z1264" i="76" s="1"/>
  <c r="T1265" i="76"/>
  <c r="T1266" i="76"/>
  <c r="Z1266" i="76" s="1"/>
  <c r="T1267" i="76"/>
  <c r="T1268" i="76"/>
  <c r="T1269" i="76"/>
  <c r="T1270" i="76"/>
  <c r="T1271" i="76"/>
  <c r="T1272" i="76"/>
  <c r="Z1272" i="76" s="1"/>
  <c r="T1273" i="76"/>
  <c r="Z1273" i="76" s="1"/>
  <c r="T1274" i="76"/>
  <c r="Z1274" i="76" s="1"/>
  <c r="T1275" i="76"/>
  <c r="T1276" i="76"/>
  <c r="T1277" i="76"/>
  <c r="Z1277" i="76" s="1"/>
  <c r="T1278" i="76"/>
  <c r="T1279" i="76"/>
  <c r="T1280" i="76"/>
  <c r="Z1280" i="76" s="1"/>
  <c r="T1281" i="76"/>
  <c r="T1282" i="76"/>
  <c r="T1283" i="76"/>
  <c r="T1284" i="76"/>
  <c r="T1285" i="76"/>
  <c r="Z1285" i="76" s="1"/>
  <c r="T1286" i="76"/>
  <c r="T1287" i="76"/>
  <c r="T1288" i="76"/>
  <c r="Z1288" i="76" s="1"/>
  <c r="T1289" i="76"/>
  <c r="T1290" i="76"/>
  <c r="Z1290" i="76" s="1"/>
  <c r="T1291" i="76"/>
  <c r="T1292" i="76"/>
  <c r="Z1292" i="76" s="1"/>
  <c r="T1293" i="76"/>
  <c r="T1294" i="76"/>
  <c r="Z1294" i="76" s="1"/>
  <c r="T1295" i="76"/>
  <c r="T1296" i="76"/>
  <c r="T1297" i="76"/>
  <c r="T1298" i="76"/>
  <c r="Z1298" i="76" s="1"/>
  <c r="T1299" i="76"/>
  <c r="T1300" i="76"/>
  <c r="T1301" i="76"/>
  <c r="T1302" i="76"/>
  <c r="T1303" i="76"/>
  <c r="T1304" i="76"/>
  <c r="T1305" i="76"/>
  <c r="T1306" i="76"/>
  <c r="Z1306" i="76" s="1"/>
  <c r="T1307" i="76"/>
  <c r="T1308" i="76"/>
  <c r="T1309" i="76"/>
  <c r="T1310" i="76"/>
  <c r="T1311" i="76"/>
  <c r="T1312" i="76"/>
  <c r="Z1312" i="76" s="1"/>
  <c r="T1313" i="76"/>
  <c r="T1314" i="76"/>
  <c r="Z1314" i="76" s="1"/>
  <c r="T1315" i="76"/>
  <c r="T1316" i="76"/>
  <c r="Z1316" i="76" s="1"/>
  <c r="T1317" i="76"/>
  <c r="T1318" i="76"/>
  <c r="Z1318" i="76" s="1"/>
  <c r="T1319" i="76"/>
  <c r="T1320" i="76"/>
  <c r="T1321" i="76"/>
  <c r="T1322" i="76"/>
  <c r="T1323" i="76"/>
  <c r="T1324" i="76"/>
  <c r="T1325" i="76"/>
  <c r="Z1325" i="76" s="1"/>
  <c r="T1326" i="76"/>
  <c r="T1327" i="76"/>
  <c r="T1328" i="76"/>
  <c r="T1329" i="76"/>
  <c r="T1330" i="76"/>
  <c r="T1331" i="76"/>
  <c r="Z1331" i="76" s="1"/>
  <c r="T1332" i="76"/>
  <c r="Z1332" i="76" s="1"/>
  <c r="T1333" i="76"/>
  <c r="T1334" i="76"/>
  <c r="T1335" i="76"/>
  <c r="T1336" i="76"/>
  <c r="Z1336" i="76" s="1"/>
  <c r="T1337" i="76"/>
  <c r="T1338" i="76"/>
  <c r="Z1338" i="76" s="1"/>
  <c r="T1339" i="76"/>
  <c r="T1340" i="76"/>
  <c r="Z1340" i="76" s="1"/>
  <c r="T1341" i="76"/>
  <c r="T1342" i="76"/>
  <c r="Z1342" i="76" s="1"/>
  <c r="T1343" i="76"/>
  <c r="T1344" i="76"/>
  <c r="Z1344" i="76" s="1"/>
  <c r="T1345" i="76"/>
  <c r="T1346" i="76"/>
  <c r="T1347" i="76"/>
  <c r="T1348" i="76"/>
  <c r="Z1348" i="76" s="1"/>
  <c r="T1349" i="76"/>
  <c r="Z1349" i="76" s="1"/>
  <c r="T1350" i="76"/>
  <c r="T1351" i="76"/>
  <c r="Z1351" i="76" s="1"/>
  <c r="T1352" i="76"/>
  <c r="T1353" i="76"/>
  <c r="T1354" i="76"/>
  <c r="T1355" i="76"/>
  <c r="T1356" i="76"/>
  <c r="T1357" i="76"/>
  <c r="Z1357" i="76" s="1"/>
  <c r="T1358" i="76"/>
  <c r="T1359" i="76"/>
  <c r="Z1359" i="76" s="1"/>
  <c r="T1360" i="76"/>
  <c r="T1361" i="76"/>
  <c r="T1362" i="76"/>
  <c r="T1363" i="76"/>
  <c r="Z1363" i="76" s="1"/>
  <c r="T1364" i="76"/>
  <c r="Z1364" i="76" s="1"/>
  <c r="T1365" i="76"/>
  <c r="T1366" i="76"/>
  <c r="T1367" i="76"/>
  <c r="T1368" i="76"/>
  <c r="Z1368" i="76" s="1"/>
  <c r="T1369" i="76"/>
  <c r="Z1369" i="76" s="1"/>
  <c r="T1370" i="76"/>
  <c r="Z1370" i="76" s="1"/>
  <c r="T1371" i="76"/>
  <c r="T1372" i="76"/>
  <c r="T1373" i="76"/>
  <c r="T1374" i="76"/>
  <c r="T1375" i="76"/>
  <c r="T1376" i="76"/>
  <c r="Z1376" i="76" s="1"/>
  <c r="T1377" i="76"/>
  <c r="T1378" i="76"/>
  <c r="T1379" i="76"/>
  <c r="Z1379" i="76" s="1"/>
  <c r="T1380" i="76"/>
  <c r="T1381" i="76"/>
  <c r="Z1381" i="76" s="1"/>
  <c r="T1382" i="76"/>
  <c r="Z1382" i="76" s="1"/>
  <c r="T1383" i="76"/>
  <c r="T1384" i="76"/>
  <c r="Z1384" i="76" s="1"/>
  <c r="T1385" i="76"/>
  <c r="T1386" i="76"/>
  <c r="T1387" i="76"/>
  <c r="T1388" i="76"/>
  <c r="T1389" i="76"/>
  <c r="T1390" i="76"/>
  <c r="Z1390" i="76" s="1"/>
  <c r="T1391" i="76"/>
  <c r="Z1391" i="76" s="1"/>
  <c r="T1392" i="76"/>
  <c r="Z1392" i="76" s="1"/>
  <c r="T1393" i="76"/>
  <c r="T1394" i="76"/>
  <c r="Z1394" i="76" s="1"/>
  <c r="T1395" i="76"/>
  <c r="T1396" i="76"/>
  <c r="Z1396" i="76" s="1"/>
  <c r="T1397" i="76"/>
  <c r="Z1397" i="76" s="1"/>
  <c r="T1398" i="76"/>
  <c r="Z1398" i="76" s="1"/>
  <c r="T1399" i="76"/>
  <c r="T1400" i="76"/>
  <c r="T1401" i="76"/>
  <c r="T1402" i="76"/>
  <c r="Z1402" i="76" s="1"/>
  <c r="T1403" i="76"/>
  <c r="Z1403" i="76" s="1"/>
  <c r="T1404" i="76"/>
  <c r="Z1404" i="76" s="1"/>
  <c r="T1405" i="76"/>
  <c r="Z1405" i="76" s="1"/>
  <c r="T1406" i="76"/>
  <c r="T1407" i="76"/>
  <c r="T1408" i="76"/>
  <c r="T1409" i="76"/>
  <c r="Z1409" i="76" s="1"/>
  <c r="T1410" i="76"/>
  <c r="Z1410" i="76" s="1"/>
  <c r="T1411" i="76"/>
  <c r="T1412" i="76"/>
  <c r="T1413" i="76"/>
  <c r="T1414" i="76"/>
  <c r="Z1414" i="76" s="1"/>
  <c r="T1415" i="76"/>
  <c r="T1416" i="76"/>
  <c r="Z1416" i="76" s="1"/>
  <c r="T1417" i="76"/>
  <c r="Z1417" i="76" s="1"/>
  <c r="T1418" i="76"/>
  <c r="Z1418" i="76" s="1"/>
  <c r="T1419" i="76"/>
  <c r="T1420" i="76"/>
  <c r="T1421" i="76"/>
  <c r="T1422" i="76"/>
  <c r="Z1422" i="76" s="1"/>
  <c r="T1423" i="76"/>
  <c r="Z1423" i="76" s="1"/>
  <c r="T1424" i="76"/>
  <c r="Z1424" i="76" s="1"/>
  <c r="T1425" i="76"/>
  <c r="T1426" i="76"/>
  <c r="T1427" i="76"/>
  <c r="T1428" i="76"/>
  <c r="Z1428" i="76" s="1"/>
  <c r="T1429" i="76"/>
  <c r="T1430" i="76"/>
  <c r="Z1430" i="76" s="1"/>
  <c r="T1431" i="76"/>
  <c r="T1432" i="76"/>
  <c r="T1433" i="76"/>
  <c r="Z1433" i="76" s="1"/>
  <c r="T1434" i="76"/>
  <c r="Z1434" i="76" s="1"/>
  <c r="T1435" i="76"/>
  <c r="Z1435" i="76" s="1"/>
  <c r="T1436" i="76"/>
  <c r="Z1436" i="76" s="1"/>
  <c r="T1437" i="76"/>
  <c r="T1438" i="76"/>
  <c r="T1439" i="76"/>
  <c r="T1440" i="76"/>
  <c r="T1441" i="76"/>
  <c r="Z1441" i="76" s="1"/>
  <c r="T1442" i="76"/>
  <c r="T1443" i="76"/>
  <c r="T1444" i="76"/>
  <c r="Z1444" i="76" s="1"/>
  <c r="T1445" i="76"/>
  <c r="T1446" i="76"/>
  <c r="Z1446" i="76" s="1"/>
  <c r="T1447" i="76"/>
  <c r="Z1447" i="76" s="1"/>
  <c r="T1448" i="76"/>
  <c r="Z1448" i="76" s="1"/>
  <c r="T1449" i="76"/>
  <c r="T1450" i="76"/>
  <c r="Z1450" i="76" s="1"/>
  <c r="T1451" i="76"/>
  <c r="T1452" i="76"/>
  <c r="Z1452" i="76" s="1"/>
  <c r="T1453" i="76"/>
  <c r="T1454" i="76"/>
  <c r="Z1454" i="76" s="1"/>
  <c r="T1455" i="76"/>
  <c r="T1456" i="76"/>
  <c r="Z1456" i="76" s="1"/>
  <c r="T1457" i="76"/>
  <c r="Z1457" i="76" s="1"/>
  <c r="T1458" i="76"/>
  <c r="T1459" i="76"/>
  <c r="Z1459" i="76" s="1"/>
  <c r="T1460" i="76"/>
  <c r="T1461" i="76"/>
  <c r="T1462" i="76"/>
  <c r="T1463" i="76"/>
  <c r="T1464" i="76"/>
  <c r="T1465" i="76"/>
  <c r="Z1465" i="76" s="1"/>
  <c r="T1466" i="76"/>
  <c r="T1467" i="76"/>
  <c r="T1468" i="76"/>
  <c r="Z1468" i="76" s="1"/>
  <c r="T1469" i="76"/>
  <c r="T1470" i="76"/>
  <c r="T1471" i="76"/>
  <c r="S3" i="76"/>
  <c r="S4" i="76"/>
  <c r="S5" i="76"/>
  <c r="S6" i="76"/>
  <c r="S7" i="76"/>
  <c r="S8" i="76"/>
  <c r="S9" i="76"/>
  <c r="S10" i="76"/>
  <c r="S11" i="76"/>
  <c r="S12" i="76"/>
  <c r="S13" i="76"/>
  <c r="S14" i="76"/>
  <c r="S15" i="76"/>
  <c r="S16" i="76"/>
  <c r="S17" i="76"/>
  <c r="S18" i="76"/>
  <c r="S20" i="76"/>
  <c r="S22" i="76"/>
  <c r="S23" i="76"/>
  <c r="S24" i="76"/>
  <c r="S25" i="76"/>
  <c r="S26" i="76"/>
  <c r="S27" i="76"/>
  <c r="S28" i="76"/>
  <c r="S29" i="76"/>
  <c r="S30" i="76"/>
  <c r="S31" i="76"/>
  <c r="S32" i="76"/>
  <c r="S33" i="76"/>
  <c r="S34" i="76"/>
  <c r="S35" i="76"/>
  <c r="S36" i="76"/>
  <c r="S37" i="76"/>
  <c r="S38" i="76"/>
  <c r="S39" i="76"/>
  <c r="S41" i="76"/>
  <c r="S42" i="76"/>
  <c r="S43" i="76"/>
  <c r="S44" i="76"/>
  <c r="S45" i="76"/>
  <c r="S46" i="76"/>
  <c r="S47" i="76"/>
  <c r="S48" i="76"/>
  <c r="S49" i="76"/>
  <c r="S50" i="76"/>
  <c r="S51" i="76"/>
  <c r="S53" i="76"/>
  <c r="S54" i="76"/>
  <c r="S55" i="76"/>
  <c r="S56" i="76"/>
  <c r="S57" i="76"/>
  <c r="S58" i="76"/>
  <c r="S59" i="76"/>
  <c r="S60" i="76"/>
  <c r="S62" i="76"/>
  <c r="S64" i="76"/>
  <c r="S65" i="76"/>
  <c r="S67" i="76"/>
  <c r="S68" i="76"/>
  <c r="S69" i="76"/>
  <c r="S70" i="76"/>
  <c r="S71" i="76"/>
  <c r="S72" i="76"/>
  <c r="S73" i="76"/>
  <c r="S74" i="76"/>
  <c r="S75" i="76"/>
  <c r="S76" i="76"/>
  <c r="S77" i="76"/>
  <c r="S78" i="76"/>
  <c r="S79" i="76"/>
  <c r="S81" i="76"/>
  <c r="S82" i="76"/>
  <c r="S83" i="76"/>
  <c r="S84" i="76"/>
  <c r="S85" i="76"/>
  <c r="S86" i="76"/>
  <c r="S87" i="76"/>
  <c r="S88" i="76"/>
  <c r="S89" i="76"/>
  <c r="S90" i="76"/>
  <c r="S92" i="76"/>
  <c r="S93" i="76"/>
  <c r="S94" i="76"/>
  <c r="S95" i="76"/>
  <c r="S96" i="76"/>
  <c r="S97" i="76"/>
  <c r="S98" i="76"/>
  <c r="S99" i="76"/>
  <c r="S100" i="76"/>
  <c r="S101" i="76"/>
  <c r="S102" i="76"/>
  <c r="S103" i="76"/>
  <c r="S104" i="76"/>
  <c r="S105" i="76"/>
  <c r="S106" i="76"/>
  <c r="S107" i="76"/>
  <c r="S108" i="76"/>
  <c r="S109" i="76"/>
  <c r="S110" i="76"/>
  <c r="S111" i="76"/>
  <c r="S112" i="76"/>
  <c r="S113" i="76"/>
  <c r="S114" i="76"/>
  <c r="S115" i="76"/>
  <c r="S116" i="76"/>
  <c r="S117" i="76"/>
  <c r="S118" i="76"/>
  <c r="S119" i="76"/>
  <c r="S120" i="76"/>
  <c r="S121" i="76"/>
  <c r="S122" i="76"/>
  <c r="S123" i="76"/>
  <c r="S124" i="76"/>
  <c r="S125" i="76"/>
  <c r="S126" i="76"/>
  <c r="S127" i="76"/>
  <c r="S128" i="76"/>
  <c r="S129" i="76"/>
  <c r="S130" i="76"/>
  <c r="S131" i="76"/>
  <c r="S132" i="76"/>
  <c r="S133" i="76"/>
  <c r="S134" i="76"/>
  <c r="S135" i="76"/>
  <c r="S136" i="76"/>
  <c r="S137" i="76"/>
  <c r="S138" i="76"/>
  <c r="S139" i="76"/>
  <c r="S140" i="76"/>
  <c r="S141" i="76"/>
  <c r="S142" i="76"/>
  <c r="S143" i="76"/>
  <c r="S144" i="76"/>
  <c r="S145" i="76"/>
  <c r="S146" i="76"/>
  <c r="S147" i="76"/>
  <c r="S148" i="76"/>
  <c r="S149" i="76"/>
  <c r="S150" i="76"/>
  <c r="S151" i="76"/>
  <c r="S152" i="76"/>
  <c r="S153" i="76"/>
  <c r="S154" i="76"/>
  <c r="S155" i="76"/>
  <c r="S156" i="76"/>
  <c r="S157" i="76"/>
  <c r="S158" i="76"/>
  <c r="S159" i="76"/>
  <c r="S160" i="76"/>
  <c r="S161" i="76"/>
  <c r="S162" i="76"/>
  <c r="S163" i="76"/>
  <c r="S164" i="76"/>
  <c r="S165" i="76"/>
  <c r="S166" i="76"/>
  <c r="S167" i="76"/>
  <c r="S168" i="76"/>
  <c r="S169" i="76"/>
  <c r="S170" i="76"/>
  <c r="S171" i="76"/>
  <c r="S172" i="76"/>
  <c r="S173" i="76"/>
  <c r="S174" i="76"/>
  <c r="S175" i="76"/>
  <c r="S176" i="76"/>
  <c r="S177" i="76"/>
  <c r="S178" i="76"/>
  <c r="S179" i="76"/>
  <c r="S180" i="76"/>
  <c r="S181" i="76"/>
  <c r="S182" i="76"/>
  <c r="S183" i="76"/>
  <c r="S184" i="76"/>
  <c r="S185" i="76"/>
  <c r="S186" i="76"/>
  <c r="S187" i="76"/>
  <c r="S188" i="76"/>
  <c r="S189" i="76"/>
  <c r="S190" i="76"/>
  <c r="S191" i="76"/>
  <c r="S192" i="76"/>
  <c r="S193" i="76"/>
  <c r="S194" i="76"/>
  <c r="S195" i="76"/>
  <c r="S196" i="76"/>
  <c r="S197" i="76"/>
  <c r="S198" i="76"/>
  <c r="S199" i="76"/>
  <c r="S200" i="76"/>
  <c r="S201" i="76"/>
  <c r="S202" i="76"/>
  <c r="S203" i="76"/>
  <c r="S204" i="76"/>
  <c r="S205" i="76"/>
  <c r="S206" i="76"/>
  <c r="S207" i="76"/>
  <c r="S208" i="76"/>
  <c r="S209" i="76"/>
  <c r="S210" i="76"/>
  <c r="S211" i="76"/>
  <c r="S212" i="76"/>
  <c r="S213" i="76"/>
  <c r="S214" i="76"/>
  <c r="S215" i="76"/>
  <c r="S216" i="76"/>
  <c r="S217" i="76"/>
  <c r="S218" i="76"/>
  <c r="S219" i="76"/>
  <c r="S220" i="76"/>
  <c r="S221" i="76"/>
  <c r="S222" i="76"/>
  <c r="S223" i="76"/>
  <c r="S224" i="76"/>
  <c r="S225" i="76"/>
  <c r="S226" i="76"/>
  <c r="S227" i="76"/>
  <c r="S228" i="76"/>
  <c r="S229" i="76"/>
  <c r="S230" i="76"/>
  <c r="S231" i="76"/>
  <c r="S232" i="76"/>
  <c r="S233" i="76"/>
  <c r="S234" i="76"/>
  <c r="S235" i="76"/>
  <c r="S236" i="76"/>
  <c r="S237" i="76"/>
  <c r="S238" i="76"/>
  <c r="S239" i="76"/>
  <c r="S240" i="76"/>
  <c r="S241" i="76"/>
  <c r="S242" i="76"/>
  <c r="S243" i="76"/>
  <c r="S244" i="76"/>
  <c r="S245" i="76"/>
  <c r="S246" i="76"/>
  <c r="S247" i="76"/>
  <c r="S248" i="76"/>
  <c r="S249" i="76"/>
  <c r="S250" i="76"/>
  <c r="S251" i="76"/>
  <c r="S252" i="76"/>
  <c r="S253" i="76"/>
  <c r="S254" i="76"/>
  <c r="S255" i="76"/>
  <c r="S256" i="76"/>
  <c r="S257" i="76"/>
  <c r="S258" i="76"/>
  <c r="S259" i="76"/>
  <c r="S260" i="76"/>
  <c r="S261" i="76"/>
  <c r="S262" i="76"/>
  <c r="S263" i="76"/>
  <c r="S264" i="76"/>
  <c r="S265" i="76"/>
  <c r="S266" i="76"/>
  <c r="S267" i="76"/>
  <c r="S268" i="76"/>
  <c r="S269" i="76"/>
  <c r="S270" i="76"/>
  <c r="S271" i="76"/>
  <c r="S272" i="76"/>
  <c r="S273" i="76"/>
  <c r="S274" i="76"/>
  <c r="S275" i="76"/>
  <c r="S276" i="76"/>
  <c r="S277" i="76"/>
  <c r="S278" i="76"/>
  <c r="S279" i="76"/>
  <c r="S280" i="76"/>
  <c r="S281" i="76"/>
  <c r="S282" i="76"/>
  <c r="S283" i="76"/>
  <c r="S284" i="76"/>
  <c r="S285" i="76"/>
  <c r="S286" i="76"/>
  <c r="S287" i="76"/>
  <c r="S288" i="76"/>
  <c r="S289" i="76"/>
  <c r="S290" i="76"/>
  <c r="S291" i="76"/>
  <c r="S292" i="76"/>
  <c r="S293" i="76"/>
  <c r="S294" i="76"/>
  <c r="S295" i="76"/>
  <c r="S296" i="76"/>
  <c r="S297" i="76"/>
  <c r="S298" i="76"/>
  <c r="S299" i="76"/>
  <c r="S300" i="76"/>
  <c r="S301" i="76"/>
  <c r="S302" i="76"/>
  <c r="S303" i="76"/>
  <c r="S304" i="76"/>
  <c r="S305" i="76"/>
  <c r="S306" i="76"/>
  <c r="S307" i="76"/>
  <c r="S308" i="76"/>
  <c r="S309" i="76"/>
  <c r="S310" i="76"/>
  <c r="S311" i="76"/>
  <c r="S312" i="76"/>
  <c r="S313" i="76"/>
  <c r="S314" i="76"/>
  <c r="S315" i="76"/>
  <c r="S316" i="76"/>
  <c r="S317" i="76"/>
  <c r="S318" i="76"/>
  <c r="S319" i="76"/>
  <c r="S320" i="76"/>
  <c r="S321" i="76"/>
  <c r="S322" i="76"/>
  <c r="S323" i="76"/>
  <c r="S324" i="76"/>
  <c r="S325" i="76"/>
  <c r="S326" i="76"/>
  <c r="S327" i="76"/>
  <c r="S328" i="76"/>
  <c r="S329" i="76"/>
  <c r="S330" i="76"/>
  <c r="S331" i="76"/>
  <c r="S332" i="76"/>
  <c r="S333" i="76"/>
  <c r="S334" i="76"/>
  <c r="S335" i="76"/>
  <c r="S336" i="76"/>
  <c r="S337" i="76"/>
  <c r="S338" i="76"/>
  <c r="S339" i="76"/>
  <c r="S340" i="76"/>
  <c r="S341" i="76"/>
  <c r="S342" i="76"/>
  <c r="S343" i="76"/>
  <c r="S344" i="76"/>
  <c r="S345" i="76"/>
  <c r="S346" i="76"/>
  <c r="S347" i="76"/>
  <c r="S348" i="76"/>
  <c r="S349" i="76"/>
  <c r="S350" i="76"/>
  <c r="S351" i="76"/>
  <c r="S352" i="76"/>
  <c r="S353" i="76"/>
  <c r="S354" i="76"/>
  <c r="S355" i="76"/>
  <c r="S356" i="76"/>
  <c r="S357" i="76"/>
  <c r="S358" i="76"/>
  <c r="S359" i="76"/>
  <c r="S360" i="76"/>
  <c r="S361" i="76"/>
  <c r="S362" i="76"/>
  <c r="S363" i="76"/>
  <c r="S364" i="76"/>
  <c r="S365" i="76"/>
  <c r="S366" i="76"/>
  <c r="S367" i="76"/>
  <c r="S368" i="76"/>
  <c r="S369" i="76"/>
  <c r="S370" i="76"/>
  <c r="S371" i="76"/>
  <c r="S372" i="76"/>
  <c r="S373" i="76"/>
  <c r="S374" i="76"/>
  <c r="S375" i="76"/>
  <c r="S376" i="76"/>
  <c r="S377" i="76"/>
  <c r="S378" i="76"/>
  <c r="S379" i="76"/>
  <c r="S380" i="76"/>
  <c r="S381" i="76"/>
  <c r="S382" i="76"/>
  <c r="S383" i="76"/>
  <c r="S384" i="76"/>
  <c r="S385" i="76"/>
  <c r="S386" i="76"/>
  <c r="S387" i="76"/>
  <c r="S388" i="76"/>
  <c r="S389" i="76"/>
  <c r="S390" i="76"/>
  <c r="S391" i="76"/>
  <c r="S392" i="76"/>
  <c r="S393" i="76"/>
  <c r="S394" i="76"/>
  <c r="S395" i="76"/>
  <c r="S396" i="76"/>
  <c r="S397" i="76"/>
  <c r="S398" i="76"/>
  <c r="S399" i="76"/>
  <c r="S400" i="76"/>
  <c r="S401" i="76"/>
  <c r="S402" i="76"/>
  <c r="S403" i="76"/>
  <c r="S404" i="76"/>
  <c r="S405" i="76"/>
  <c r="S406" i="76"/>
  <c r="S407" i="76"/>
  <c r="S408" i="76"/>
  <c r="S409" i="76"/>
  <c r="S410" i="76"/>
  <c r="S411" i="76"/>
  <c r="S412" i="76"/>
  <c r="S413" i="76"/>
  <c r="S414" i="76"/>
  <c r="S415" i="76"/>
  <c r="S416" i="76"/>
  <c r="S417" i="76"/>
  <c r="S418" i="76"/>
  <c r="S419" i="76"/>
  <c r="S420" i="76"/>
  <c r="S421" i="76"/>
  <c r="S422" i="76"/>
  <c r="S423" i="76"/>
  <c r="S424" i="76"/>
  <c r="S425" i="76"/>
  <c r="S426" i="76"/>
  <c r="S427" i="76"/>
  <c r="S428" i="76"/>
  <c r="S429" i="76"/>
  <c r="S430" i="76"/>
  <c r="S431" i="76"/>
  <c r="S432" i="76"/>
  <c r="S433" i="76"/>
  <c r="S434" i="76"/>
  <c r="S435" i="76"/>
  <c r="S436" i="76"/>
  <c r="S437" i="76"/>
  <c r="S438" i="76"/>
  <c r="S439" i="76"/>
  <c r="S440" i="76"/>
  <c r="S441" i="76"/>
  <c r="S442" i="76"/>
  <c r="S443" i="76"/>
  <c r="S444" i="76"/>
  <c r="S445" i="76"/>
  <c r="S446" i="76"/>
  <c r="S447" i="76"/>
  <c r="S448" i="76"/>
  <c r="S449" i="76"/>
  <c r="S450" i="76"/>
  <c r="S451" i="76"/>
  <c r="S452" i="76"/>
  <c r="S453" i="76"/>
  <c r="S454" i="76"/>
  <c r="S455" i="76"/>
  <c r="S456" i="76"/>
  <c r="S457" i="76"/>
  <c r="S458" i="76"/>
  <c r="S459" i="76"/>
  <c r="S460" i="76"/>
  <c r="S461" i="76"/>
  <c r="S462" i="76"/>
  <c r="S463" i="76"/>
  <c r="S464" i="76"/>
  <c r="S465" i="76"/>
  <c r="S466" i="76"/>
  <c r="S467" i="76"/>
  <c r="S468" i="76"/>
  <c r="S469" i="76"/>
  <c r="S470" i="76"/>
  <c r="S471" i="76"/>
  <c r="S472" i="76"/>
  <c r="S473" i="76"/>
  <c r="S474" i="76"/>
  <c r="S475" i="76"/>
  <c r="S476" i="76"/>
  <c r="S477" i="76"/>
  <c r="S478" i="76"/>
  <c r="S479" i="76"/>
  <c r="S480" i="76"/>
  <c r="S481" i="76"/>
  <c r="S482" i="76"/>
  <c r="S483" i="76"/>
  <c r="S484" i="76"/>
  <c r="S485" i="76"/>
  <c r="S486" i="76"/>
  <c r="S487" i="76"/>
  <c r="S488" i="76"/>
  <c r="S489" i="76"/>
  <c r="S490" i="76"/>
  <c r="S491" i="76"/>
  <c r="S492" i="76"/>
  <c r="S493" i="76"/>
  <c r="S494" i="76"/>
  <c r="S495" i="76"/>
  <c r="S496" i="76"/>
  <c r="S497" i="76"/>
  <c r="S498" i="76"/>
  <c r="S499" i="76"/>
  <c r="S500" i="76"/>
  <c r="S501" i="76"/>
  <c r="S502" i="76"/>
  <c r="S503" i="76"/>
  <c r="S504" i="76"/>
  <c r="S505" i="76"/>
  <c r="S506" i="76"/>
  <c r="S507" i="76"/>
  <c r="S508" i="76"/>
  <c r="S509" i="76"/>
  <c r="S510" i="76"/>
  <c r="S511" i="76"/>
  <c r="S512" i="76"/>
  <c r="S513" i="76"/>
  <c r="S514" i="76"/>
  <c r="S515" i="76"/>
  <c r="S516" i="76"/>
  <c r="S517" i="76"/>
  <c r="S518" i="76"/>
  <c r="S519" i="76"/>
  <c r="S520" i="76"/>
  <c r="S521" i="76"/>
  <c r="S522" i="76"/>
  <c r="S523" i="76"/>
  <c r="S524" i="76"/>
  <c r="S525" i="76"/>
  <c r="S526" i="76"/>
  <c r="S527" i="76"/>
  <c r="S528" i="76"/>
  <c r="S529" i="76"/>
  <c r="S530" i="76"/>
  <c r="S531" i="76"/>
  <c r="S532" i="76"/>
  <c r="S533" i="76"/>
  <c r="S534" i="76"/>
  <c r="S535" i="76"/>
  <c r="S536" i="76"/>
  <c r="S537" i="76"/>
  <c r="S538" i="76"/>
  <c r="S539" i="76"/>
  <c r="S540" i="76"/>
  <c r="S541" i="76"/>
  <c r="S542" i="76"/>
  <c r="S543" i="76"/>
  <c r="S544" i="76"/>
  <c r="S545" i="76"/>
  <c r="S546" i="76"/>
  <c r="S547" i="76"/>
  <c r="S548" i="76"/>
  <c r="S549" i="76"/>
  <c r="S550" i="76"/>
  <c r="S551" i="76"/>
  <c r="S552" i="76"/>
  <c r="S553" i="76"/>
  <c r="S554" i="76"/>
  <c r="S555" i="76"/>
  <c r="S556" i="76"/>
  <c r="S557" i="76"/>
  <c r="S558" i="76"/>
  <c r="S559" i="76"/>
  <c r="S560" i="76"/>
  <c r="S561" i="76"/>
  <c r="S562" i="76"/>
  <c r="S563" i="76"/>
  <c r="S564" i="76"/>
  <c r="S565" i="76"/>
  <c r="S566" i="76"/>
  <c r="S567" i="76"/>
  <c r="S568" i="76"/>
  <c r="S569" i="76"/>
  <c r="S570" i="76"/>
  <c r="S571" i="76"/>
  <c r="S572" i="76"/>
  <c r="S573" i="76"/>
  <c r="S574" i="76"/>
  <c r="S575" i="76"/>
  <c r="S576" i="76"/>
  <c r="S577" i="76"/>
  <c r="S578" i="76"/>
  <c r="S579" i="76"/>
  <c r="S580" i="76"/>
  <c r="S581" i="76"/>
  <c r="S582" i="76"/>
  <c r="S583" i="76"/>
  <c r="S584" i="76"/>
  <c r="S585" i="76"/>
  <c r="S586" i="76"/>
  <c r="S587" i="76"/>
  <c r="S588" i="76"/>
  <c r="S589" i="76"/>
  <c r="S590" i="76"/>
  <c r="S591" i="76"/>
  <c r="S592" i="76"/>
  <c r="S593" i="76"/>
  <c r="S594" i="76"/>
  <c r="S595" i="76"/>
  <c r="S596" i="76"/>
  <c r="S597" i="76"/>
  <c r="S598" i="76"/>
  <c r="S599" i="76"/>
  <c r="S600" i="76"/>
  <c r="S601" i="76"/>
  <c r="S602" i="76"/>
  <c r="S603" i="76"/>
  <c r="S604" i="76"/>
  <c r="S605" i="76"/>
  <c r="S606" i="76"/>
  <c r="S607" i="76"/>
  <c r="S608" i="76"/>
  <c r="S609" i="76"/>
  <c r="S610" i="76"/>
  <c r="S611" i="76"/>
  <c r="S612" i="76"/>
  <c r="S613" i="76"/>
  <c r="S614" i="76"/>
  <c r="S615" i="76"/>
  <c r="S616" i="76"/>
  <c r="S617" i="76"/>
  <c r="S618" i="76"/>
  <c r="S619" i="76"/>
  <c r="S620" i="76"/>
  <c r="S621" i="76"/>
  <c r="S622" i="76"/>
  <c r="S623" i="76"/>
  <c r="S624" i="76"/>
  <c r="S625" i="76"/>
  <c r="S626" i="76"/>
  <c r="S627" i="76"/>
  <c r="S628" i="76"/>
  <c r="S629" i="76"/>
  <c r="S630" i="76"/>
  <c r="S631" i="76"/>
  <c r="S632" i="76"/>
  <c r="S633" i="76"/>
  <c r="S634" i="76"/>
  <c r="S635" i="76"/>
  <c r="S636" i="76"/>
  <c r="S637" i="76"/>
  <c r="S638" i="76"/>
  <c r="S639" i="76"/>
  <c r="S640" i="76"/>
  <c r="S641" i="76"/>
  <c r="S642" i="76"/>
  <c r="S643" i="76"/>
  <c r="S644" i="76"/>
  <c r="S645" i="76"/>
  <c r="S646" i="76"/>
  <c r="S647" i="76"/>
  <c r="S648" i="76"/>
  <c r="S649" i="76"/>
  <c r="S650" i="76"/>
  <c r="S651" i="76"/>
  <c r="S652" i="76"/>
  <c r="S653" i="76"/>
  <c r="S654" i="76"/>
  <c r="S655" i="76"/>
  <c r="S656" i="76"/>
  <c r="S657" i="76"/>
  <c r="S658" i="76"/>
  <c r="S659" i="76"/>
  <c r="S660" i="76"/>
  <c r="S661" i="76"/>
  <c r="S662" i="76"/>
  <c r="S663" i="76"/>
  <c r="S664" i="76"/>
  <c r="S665" i="76"/>
  <c r="S666" i="76"/>
  <c r="S667" i="76"/>
  <c r="S668" i="76"/>
  <c r="S669" i="76"/>
  <c r="S670" i="76"/>
  <c r="S671" i="76"/>
  <c r="S672" i="76"/>
  <c r="S673" i="76"/>
  <c r="S674" i="76"/>
  <c r="S675" i="76"/>
  <c r="S676" i="76"/>
  <c r="S677" i="76"/>
  <c r="S678" i="76"/>
  <c r="S679" i="76"/>
  <c r="S680" i="76"/>
  <c r="S681" i="76"/>
  <c r="S682" i="76"/>
  <c r="S683" i="76"/>
  <c r="S684" i="76"/>
  <c r="S685" i="76"/>
  <c r="S686" i="76"/>
  <c r="S687" i="76"/>
  <c r="S688" i="76"/>
  <c r="S689" i="76"/>
  <c r="S690" i="76"/>
  <c r="S691" i="76"/>
  <c r="S692" i="76"/>
  <c r="S693" i="76"/>
  <c r="S694" i="76"/>
  <c r="S695" i="76"/>
  <c r="S696" i="76"/>
  <c r="S697" i="76"/>
  <c r="S698" i="76"/>
  <c r="S699" i="76"/>
  <c r="S700" i="76"/>
  <c r="S701" i="76"/>
  <c r="S702" i="76"/>
  <c r="S703" i="76"/>
  <c r="S704" i="76"/>
  <c r="S705" i="76"/>
  <c r="S706" i="76"/>
  <c r="S707" i="76"/>
  <c r="S708" i="76"/>
  <c r="S709" i="76"/>
  <c r="S710" i="76"/>
  <c r="S711" i="76"/>
  <c r="S712" i="76"/>
  <c r="S713" i="76"/>
  <c r="S714" i="76"/>
  <c r="S715" i="76"/>
  <c r="S716" i="76"/>
  <c r="S717" i="76"/>
  <c r="S718" i="76"/>
  <c r="S719" i="76"/>
  <c r="S720" i="76"/>
  <c r="S721" i="76"/>
  <c r="S722" i="76"/>
  <c r="S723" i="76"/>
  <c r="S724" i="76"/>
  <c r="S725" i="76"/>
  <c r="S726" i="76"/>
  <c r="S727" i="76"/>
  <c r="S728" i="76"/>
  <c r="S729" i="76"/>
  <c r="S730" i="76"/>
  <c r="S731" i="76"/>
  <c r="S732" i="76"/>
  <c r="S733" i="76"/>
  <c r="S734" i="76"/>
  <c r="S735" i="76"/>
  <c r="S736" i="76"/>
  <c r="S737" i="76"/>
  <c r="S738" i="76"/>
  <c r="S739" i="76"/>
  <c r="S740" i="76"/>
  <c r="S741" i="76"/>
  <c r="S742" i="76"/>
  <c r="S743" i="76"/>
  <c r="S744" i="76"/>
  <c r="S745" i="76"/>
  <c r="S746" i="76"/>
  <c r="S747" i="76"/>
  <c r="S748" i="76"/>
  <c r="S749" i="76"/>
  <c r="S750" i="76"/>
  <c r="S751" i="76"/>
  <c r="S752" i="76"/>
  <c r="S753" i="76"/>
  <c r="S754" i="76"/>
  <c r="S755" i="76"/>
  <c r="S756" i="76"/>
  <c r="S757" i="76"/>
  <c r="S758" i="76"/>
  <c r="S759" i="76"/>
  <c r="S760" i="76"/>
  <c r="S761" i="76"/>
  <c r="S762" i="76"/>
  <c r="S763" i="76"/>
  <c r="S764" i="76"/>
  <c r="S765" i="76"/>
  <c r="S766" i="76"/>
  <c r="S767" i="76"/>
  <c r="S768" i="76"/>
  <c r="S769" i="76"/>
  <c r="S770" i="76"/>
  <c r="S771" i="76"/>
  <c r="S772" i="76"/>
  <c r="S773" i="76"/>
  <c r="S774" i="76"/>
  <c r="S775" i="76"/>
  <c r="S776" i="76"/>
  <c r="S777" i="76"/>
  <c r="S778" i="76"/>
  <c r="S779" i="76"/>
  <c r="S780" i="76"/>
  <c r="S781" i="76"/>
  <c r="S782" i="76"/>
  <c r="S783" i="76"/>
  <c r="S784" i="76"/>
  <c r="S785" i="76"/>
  <c r="S786" i="76"/>
  <c r="S787" i="76"/>
  <c r="S788" i="76"/>
  <c r="S789" i="76"/>
  <c r="S790" i="76"/>
  <c r="S791" i="76"/>
  <c r="S792" i="76"/>
  <c r="S793" i="76"/>
  <c r="S794" i="76"/>
  <c r="S795" i="76"/>
  <c r="S796" i="76"/>
  <c r="S797" i="76"/>
  <c r="S798" i="76"/>
  <c r="S799" i="76"/>
  <c r="S800" i="76"/>
  <c r="S801" i="76"/>
  <c r="S802" i="76"/>
  <c r="S803" i="76"/>
  <c r="S804" i="76"/>
  <c r="S805" i="76"/>
  <c r="S806" i="76"/>
  <c r="S807" i="76"/>
  <c r="S808" i="76"/>
  <c r="S809" i="76"/>
  <c r="S810" i="76"/>
  <c r="S811" i="76"/>
  <c r="S812" i="76"/>
  <c r="S813" i="76"/>
  <c r="S814" i="76"/>
  <c r="S815" i="76"/>
  <c r="S816" i="76"/>
  <c r="S817" i="76"/>
  <c r="S818" i="76"/>
  <c r="S819" i="76"/>
  <c r="S820" i="76"/>
  <c r="S821" i="76"/>
  <c r="S822" i="76"/>
  <c r="S823" i="76"/>
  <c r="S824" i="76"/>
  <c r="S825" i="76"/>
  <c r="S826" i="76"/>
  <c r="S827" i="76"/>
  <c r="S828" i="76"/>
  <c r="S829" i="76"/>
  <c r="S830" i="76"/>
  <c r="S831" i="76"/>
  <c r="S832" i="76"/>
  <c r="S833" i="76"/>
  <c r="S834" i="76"/>
  <c r="S835" i="76"/>
  <c r="S836" i="76"/>
  <c r="S837" i="76"/>
  <c r="S838" i="76"/>
  <c r="S839" i="76"/>
  <c r="S840" i="76"/>
  <c r="S841" i="76"/>
  <c r="S842" i="76"/>
  <c r="S843" i="76"/>
  <c r="S844" i="76"/>
  <c r="S845" i="76"/>
  <c r="S846" i="76"/>
  <c r="S847" i="76"/>
  <c r="S848" i="76"/>
  <c r="S849" i="76"/>
  <c r="S850" i="76"/>
  <c r="S851" i="76"/>
  <c r="S852" i="76"/>
  <c r="S853" i="76"/>
  <c r="S854" i="76"/>
  <c r="S855" i="76"/>
  <c r="S856" i="76"/>
  <c r="S857" i="76"/>
  <c r="S858" i="76"/>
  <c r="S859" i="76"/>
  <c r="S860" i="76"/>
  <c r="S861" i="76"/>
  <c r="S862" i="76"/>
  <c r="S863" i="76"/>
  <c r="S864" i="76"/>
  <c r="S865" i="76"/>
  <c r="S866" i="76"/>
  <c r="S867" i="76"/>
  <c r="S868" i="76"/>
  <c r="S869" i="76"/>
  <c r="S870" i="76"/>
  <c r="S871" i="76"/>
  <c r="S872" i="76"/>
  <c r="S873" i="76"/>
  <c r="S874" i="76"/>
  <c r="S875" i="76"/>
  <c r="S876" i="76"/>
  <c r="S877" i="76"/>
  <c r="S878" i="76"/>
  <c r="S879" i="76"/>
  <c r="S880" i="76"/>
  <c r="S881" i="76"/>
  <c r="S882" i="76"/>
  <c r="S883" i="76"/>
  <c r="S884" i="76"/>
  <c r="S885" i="76"/>
  <c r="S886" i="76"/>
  <c r="S887" i="76"/>
  <c r="S888" i="76"/>
  <c r="S889" i="76"/>
  <c r="S890" i="76"/>
  <c r="S891" i="76"/>
  <c r="S892" i="76"/>
  <c r="S893" i="76"/>
  <c r="S894" i="76"/>
  <c r="S895" i="76"/>
  <c r="S896" i="76"/>
  <c r="S897" i="76"/>
  <c r="S898" i="76"/>
  <c r="S899" i="76"/>
  <c r="S900" i="76"/>
  <c r="S901" i="76"/>
  <c r="S902" i="76"/>
  <c r="S903" i="76"/>
  <c r="S904" i="76"/>
  <c r="S905" i="76"/>
  <c r="S906" i="76"/>
  <c r="S907" i="76"/>
  <c r="S908" i="76"/>
  <c r="S909" i="76"/>
  <c r="S910" i="76"/>
  <c r="S911" i="76"/>
  <c r="S912" i="76"/>
  <c r="S913" i="76"/>
  <c r="S914" i="76"/>
  <c r="S915" i="76"/>
  <c r="S916" i="76"/>
  <c r="S917" i="76"/>
  <c r="S918" i="76"/>
  <c r="S919" i="76"/>
  <c r="S920" i="76"/>
  <c r="S921" i="76"/>
  <c r="S922" i="76"/>
  <c r="S923" i="76"/>
  <c r="S924" i="76"/>
  <c r="S925" i="76"/>
  <c r="S926" i="76"/>
  <c r="S927" i="76"/>
  <c r="S928" i="76"/>
  <c r="S929" i="76"/>
  <c r="S930" i="76"/>
  <c r="S931" i="76"/>
  <c r="S932" i="76"/>
  <c r="S933" i="76"/>
  <c r="S934" i="76"/>
  <c r="S935" i="76"/>
  <c r="S936" i="76"/>
  <c r="S937" i="76"/>
  <c r="S938" i="76"/>
  <c r="S939" i="76"/>
  <c r="S940" i="76"/>
  <c r="S941" i="76"/>
  <c r="S942" i="76"/>
  <c r="S943" i="76"/>
  <c r="S944" i="76"/>
  <c r="S945" i="76"/>
  <c r="S946" i="76"/>
  <c r="S947" i="76"/>
  <c r="S948" i="76"/>
  <c r="S949" i="76"/>
  <c r="S950" i="76"/>
  <c r="S951" i="76"/>
  <c r="S952" i="76"/>
  <c r="S953" i="76"/>
  <c r="S954" i="76"/>
  <c r="S955" i="76"/>
  <c r="S956" i="76"/>
  <c r="S957" i="76"/>
  <c r="S958" i="76"/>
  <c r="S959" i="76"/>
  <c r="S960" i="76"/>
  <c r="S961" i="76"/>
  <c r="S962" i="76"/>
  <c r="S963" i="76"/>
  <c r="S964" i="76"/>
  <c r="S965" i="76"/>
  <c r="S966" i="76"/>
  <c r="S967" i="76"/>
  <c r="S968" i="76"/>
  <c r="S969" i="76"/>
  <c r="S970" i="76"/>
  <c r="S971" i="76"/>
  <c r="S972" i="76"/>
  <c r="S973" i="76"/>
  <c r="S974" i="76"/>
  <c r="S975" i="76"/>
  <c r="S976" i="76"/>
  <c r="S977" i="76"/>
  <c r="S978" i="76"/>
  <c r="S979" i="76"/>
  <c r="S980" i="76"/>
  <c r="S981" i="76"/>
  <c r="S982" i="76"/>
  <c r="S983" i="76"/>
  <c r="S984" i="76"/>
  <c r="S985" i="76"/>
  <c r="S986" i="76"/>
  <c r="S987" i="76"/>
  <c r="S988" i="76"/>
  <c r="S989" i="76"/>
  <c r="S990" i="76"/>
  <c r="S991" i="76"/>
  <c r="S992" i="76"/>
  <c r="S993" i="76"/>
  <c r="S994" i="76"/>
  <c r="S995" i="76"/>
  <c r="S996" i="76"/>
  <c r="S997" i="76"/>
  <c r="S998" i="76"/>
  <c r="S999" i="76"/>
  <c r="S1000" i="76"/>
  <c r="S1001" i="76"/>
  <c r="S1002" i="76"/>
  <c r="S1003" i="76"/>
  <c r="S1004" i="76"/>
  <c r="S1005" i="76"/>
  <c r="S1006" i="76"/>
  <c r="S1007" i="76"/>
  <c r="S1008" i="76"/>
  <c r="S1009" i="76"/>
  <c r="S1010" i="76"/>
  <c r="S1011" i="76"/>
  <c r="S1012" i="76"/>
  <c r="S1013" i="76"/>
  <c r="S1014" i="76"/>
  <c r="S1015" i="76"/>
  <c r="S1016" i="76"/>
  <c r="S1017" i="76"/>
  <c r="S1018" i="76"/>
  <c r="S1019" i="76"/>
  <c r="S1020" i="76"/>
  <c r="S1021" i="76"/>
  <c r="S1022" i="76"/>
  <c r="S1023" i="76"/>
  <c r="S1024" i="76"/>
  <c r="S1025" i="76"/>
  <c r="S1026" i="76"/>
  <c r="S1027" i="76"/>
  <c r="S1028" i="76"/>
  <c r="S1029" i="76"/>
  <c r="S1030" i="76"/>
  <c r="S1031" i="76"/>
  <c r="S1032" i="76"/>
  <c r="S1033" i="76"/>
  <c r="S1034" i="76"/>
  <c r="S1035" i="76"/>
  <c r="S1036" i="76"/>
  <c r="S1037" i="76"/>
  <c r="S1038" i="76"/>
  <c r="S1039" i="76"/>
  <c r="S1040" i="76"/>
  <c r="S1041" i="76"/>
  <c r="S1042" i="76"/>
  <c r="S1043" i="76"/>
  <c r="S1044" i="76"/>
  <c r="S1045" i="76"/>
  <c r="S1046" i="76"/>
  <c r="S1047" i="76"/>
  <c r="S1048" i="76"/>
  <c r="S1049" i="76"/>
  <c r="S1050" i="76"/>
  <c r="S1051" i="76"/>
  <c r="S1052" i="76"/>
  <c r="S1053" i="76"/>
  <c r="S1054" i="76"/>
  <c r="S1055" i="76"/>
  <c r="S1056" i="76"/>
  <c r="S1057" i="76"/>
  <c r="S1058" i="76"/>
  <c r="S1059" i="76"/>
  <c r="S1060" i="76"/>
  <c r="S1061" i="76"/>
  <c r="S1062" i="76"/>
  <c r="S1063" i="76"/>
  <c r="S1064" i="76"/>
  <c r="S1065" i="76"/>
  <c r="S1066" i="76"/>
  <c r="S1067" i="76"/>
  <c r="S1068" i="76"/>
  <c r="S1069" i="76"/>
  <c r="S1070" i="76"/>
  <c r="S1071" i="76"/>
  <c r="S1072" i="76"/>
  <c r="S1073" i="76"/>
  <c r="S1074" i="76"/>
  <c r="S1075" i="76"/>
  <c r="S1076" i="76"/>
  <c r="S1077" i="76"/>
  <c r="S1078" i="76"/>
  <c r="S1079" i="76"/>
  <c r="S1080" i="76"/>
  <c r="S1081" i="76"/>
  <c r="S1082" i="76"/>
  <c r="S1083" i="76"/>
  <c r="S1084" i="76"/>
  <c r="S1085" i="76"/>
  <c r="S1086" i="76"/>
  <c r="S1087" i="76"/>
  <c r="S1088" i="76"/>
  <c r="S1089" i="76"/>
  <c r="S1090" i="76"/>
  <c r="S1091" i="76"/>
  <c r="S1092" i="76"/>
  <c r="S1093" i="76"/>
  <c r="S1094" i="76"/>
  <c r="S1095" i="76"/>
  <c r="S1096" i="76"/>
  <c r="S1097" i="76"/>
  <c r="S1098" i="76"/>
  <c r="S1099" i="76"/>
  <c r="S1100" i="76"/>
  <c r="S1101" i="76"/>
  <c r="S1102" i="76"/>
  <c r="S1103" i="76"/>
  <c r="S1104" i="76"/>
  <c r="S1105" i="76"/>
  <c r="S1106" i="76"/>
  <c r="S1107" i="76"/>
  <c r="S1108" i="76"/>
  <c r="S1109" i="76"/>
  <c r="S1110" i="76"/>
  <c r="S1111" i="76"/>
  <c r="S1112" i="76"/>
  <c r="S1113" i="76"/>
  <c r="S1114" i="76"/>
  <c r="S1115" i="76"/>
  <c r="S1116" i="76"/>
  <c r="S1117" i="76"/>
  <c r="S1118" i="76"/>
  <c r="S1119" i="76"/>
  <c r="S1120" i="76"/>
  <c r="S1121" i="76"/>
  <c r="S1122" i="76"/>
  <c r="S1123" i="76"/>
  <c r="S1124" i="76"/>
  <c r="S1125" i="76"/>
  <c r="S1126" i="76"/>
  <c r="S1127" i="76"/>
  <c r="S1128" i="76"/>
  <c r="S1129" i="76"/>
  <c r="S1130" i="76"/>
  <c r="S1131" i="76"/>
  <c r="S1132" i="76"/>
  <c r="S1133" i="76"/>
  <c r="S1134" i="76"/>
  <c r="S1135" i="76"/>
  <c r="S1136" i="76"/>
  <c r="S1137" i="76"/>
  <c r="S1138" i="76"/>
  <c r="S1139" i="76"/>
  <c r="S1140" i="76"/>
  <c r="S1141" i="76"/>
  <c r="S1142" i="76"/>
  <c r="S1143" i="76"/>
  <c r="S1144" i="76"/>
  <c r="S1145" i="76"/>
  <c r="S1146" i="76"/>
  <c r="S1147" i="76"/>
  <c r="S1148" i="76"/>
  <c r="S1149" i="76"/>
  <c r="S1150" i="76"/>
  <c r="S1151" i="76"/>
  <c r="S1152" i="76"/>
  <c r="S1153" i="76"/>
  <c r="S1154" i="76"/>
  <c r="S1155" i="76"/>
  <c r="S1156" i="76"/>
  <c r="S1157" i="76"/>
  <c r="S1158" i="76"/>
  <c r="S1159" i="76"/>
  <c r="S1160" i="76"/>
  <c r="S1161" i="76"/>
  <c r="S1162" i="76"/>
  <c r="S1163" i="76"/>
  <c r="S1164" i="76"/>
  <c r="S1165" i="76"/>
  <c r="S1166" i="76"/>
  <c r="S1167" i="76"/>
  <c r="S1168" i="76"/>
  <c r="S1169" i="76"/>
  <c r="S1170" i="76"/>
  <c r="S1171" i="76"/>
  <c r="S1172" i="76"/>
  <c r="S1173" i="76"/>
  <c r="S1174" i="76"/>
  <c r="S1175" i="76"/>
  <c r="S1176" i="76"/>
  <c r="S1177" i="76"/>
  <c r="S1178" i="76"/>
  <c r="S1179" i="76"/>
  <c r="S1180" i="76"/>
  <c r="S1181" i="76"/>
  <c r="S1182" i="76"/>
  <c r="S1183" i="76"/>
  <c r="S1184" i="76"/>
  <c r="S1185" i="76"/>
  <c r="S1186" i="76"/>
  <c r="S1187" i="76"/>
  <c r="S1188" i="76"/>
  <c r="S1189" i="76"/>
  <c r="S1190" i="76"/>
  <c r="S1191" i="76"/>
  <c r="S1192" i="76"/>
  <c r="S1193" i="76"/>
  <c r="S1194" i="76"/>
  <c r="S1195" i="76"/>
  <c r="S1196" i="76"/>
  <c r="S1197" i="76"/>
  <c r="S1198" i="76"/>
  <c r="S1199" i="76"/>
  <c r="S1200" i="76"/>
  <c r="S1201" i="76"/>
  <c r="S1202" i="76"/>
  <c r="S1203" i="76"/>
  <c r="S1204" i="76"/>
  <c r="S1205" i="76"/>
  <c r="S1206" i="76"/>
  <c r="S1207" i="76"/>
  <c r="S1208" i="76"/>
  <c r="S1209" i="76"/>
  <c r="S1210" i="76"/>
  <c r="S1211" i="76"/>
  <c r="S1212" i="76"/>
  <c r="S1213" i="76"/>
  <c r="S1214" i="76"/>
  <c r="S1215" i="76"/>
  <c r="S1216" i="76"/>
  <c r="S1217" i="76"/>
  <c r="S1218" i="76"/>
  <c r="S1219" i="76"/>
  <c r="S1220" i="76"/>
  <c r="S1221" i="76"/>
  <c r="S1222" i="76"/>
  <c r="S1223" i="76"/>
  <c r="S1224" i="76"/>
  <c r="S1225" i="76"/>
  <c r="S1226" i="76"/>
  <c r="S1227" i="76"/>
  <c r="S1228" i="76"/>
  <c r="S1229" i="76"/>
  <c r="S1230" i="76"/>
  <c r="S1231" i="76"/>
  <c r="S1232" i="76"/>
  <c r="S1233" i="76"/>
  <c r="S1234" i="76"/>
  <c r="S1235" i="76"/>
  <c r="S1236" i="76"/>
  <c r="S1237" i="76"/>
  <c r="S1238" i="76"/>
  <c r="S1239" i="76"/>
  <c r="S1240" i="76"/>
  <c r="S1241" i="76"/>
  <c r="S1242" i="76"/>
  <c r="S1243" i="76"/>
  <c r="S1244" i="76"/>
  <c r="S1245" i="76"/>
  <c r="S1246" i="76"/>
  <c r="S1247" i="76"/>
  <c r="S1248" i="76"/>
  <c r="S1249" i="76"/>
  <c r="S1250" i="76"/>
  <c r="S1251" i="76"/>
  <c r="S1252" i="76"/>
  <c r="S1253" i="76"/>
  <c r="S1254" i="76"/>
  <c r="S1255" i="76"/>
  <c r="S1256" i="76"/>
  <c r="S1257" i="76"/>
  <c r="S1258" i="76"/>
  <c r="S1259" i="76"/>
  <c r="S1260" i="76"/>
  <c r="S1261" i="76"/>
  <c r="S1262" i="76"/>
  <c r="S1263" i="76"/>
  <c r="S1264" i="76"/>
  <c r="S1265" i="76"/>
  <c r="S1266" i="76"/>
  <c r="S1267" i="76"/>
  <c r="S1268" i="76"/>
  <c r="S1269" i="76"/>
  <c r="S1270" i="76"/>
  <c r="S1271" i="76"/>
  <c r="S1272" i="76"/>
  <c r="S1273" i="76"/>
  <c r="S1274" i="76"/>
  <c r="S1275" i="76"/>
  <c r="S1276" i="76"/>
  <c r="S1277" i="76"/>
  <c r="S1278" i="76"/>
  <c r="S1279" i="76"/>
  <c r="S1280" i="76"/>
  <c r="S1281" i="76"/>
  <c r="S1282" i="76"/>
  <c r="S1283" i="76"/>
  <c r="S1284" i="76"/>
  <c r="S1285" i="76"/>
  <c r="S1286" i="76"/>
  <c r="S1287" i="76"/>
  <c r="S1288" i="76"/>
  <c r="S1289" i="76"/>
  <c r="S1290" i="76"/>
  <c r="S1291" i="76"/>
  <c r="S1292" i="76"/>
  <c r="S1293" i="76"/>
  <c r="S1294" i="76"/>
  <c r="S1295" i="76"/>
  <c r="S1296" i="76"/>
  <c r="S1297" i="76"/>
  <c r="S1298" i="76"/>
  <c r="S1299" i="76"/>
  <c r="S1300" i="76"/>
  <c r="S1301" i="76"/>
  <c r="S1302" i="76"/>
  <c r="S1303" i="76"/>
  <c r="S1304" i="76"/>
  <c r="S1305" i="76"/>
  <c r="S1306" i="76"/>
  <c r="S1307" i="76"/>
  <c r="S1308" i="76"/>
  <c r="S1309" i="76"/>
  <c r="S1310" i="76"/>
  <c r="S1311" i="76"/>
  <c r="S1312" i="76"/>
  <c r="S1313" i="76"/>
  <c r="S1314" i="76"/>
  <c r="S1315" i="76"/>
  <c r="S1316" i="76"/>
  <c r="S1317" i="76"/>
  <c r="S1318" i="76"/>
  <c r="S1319" i="76"/>
  <c r="S1320" i="76"/>
  <c r="S1321" i="76"/>
  <c r="S1322" i="76"/>
  <c r="S1323" i="76"/>
  <c r="S1324" i="76"/>
  <c r="S1325" i="76"/>
  <c r="S1326" i="76"/>
  <c r="S1327" i="76"/>
  <c r="S1328" i="76"/>
  <c r="S1329" i="76"/>
  <c r="S1330" i="76"/>
  <c r="S1331" i="76"/>
  <c r="S1332" i="76"/>
  <c r="S1333" i="76"/>
  <c r="S1334" i="76"/>
  <c r="S1335" i="76"/>
  <c r="S1336" i="76"/>
  <c r="S1337" i="76"/>
  <c r="S1338" i="76"/>
  <c r="S1339" i="76"/>
  <c r="S1340" i="76"/>
  <c r="S1341" i="76"/>
  <c r="S1342" i="76"/>
  <c r="S1343" i="76"/>
  <c r="S1344" i="76"/>
  <c r="S1345" i="76"/>
  <c r="S1346" i="76"/>
  <c r="S1347" i="76"/>
  <c r="S1348" i="76"/>
  <c r="S1349" i="76"/>
  <c r="S1350" i="76"/>
  <c r="S1351" i="76"/>
  <c r="S1352" i="76"/>
  <c r="S1353" i="76"/>
  <c r="S1354" i="76"/>
  <c r="S1355" i="76"/>
  <c r="S1356" i="76"/>
  <c r="S1357" i="76"/>
  <c r="S1358" i="76"/>
  <c r="S1359" i="76"/>
  <c r="S1360" i="76"/>
  <c r="S1361" i="76"/>
  <c r="S1362" i="76"/>
  <c r="S1363" i="76"/>
  <c r="S1364" i="76"/>
  <c r="S1365" i="76"/>
  <c r="S1366" i="76"/>
  <c r="S1367" i="76"/>
  <c r="S1368" i="76"/>
  <c r="S1369" i="76"/>
  <c r="S1370" i="76"/>
  <c r="S1371" i="76"/>
  <c r="S1372" i="76"/>
  <c r="S1373" i="76"/>
  <c r="S1374" i="76"/>
  <c r="S1375" i="76"/>
  <c r="S1376" i="76"/>
  <c r="S1377" i="76"/>
  <c r="S1378" i="76"/>
  <c r="S1379" i="76"/>
  <c r="S1380" i="76"/>
  <c r="S1381" i="76"/>
  <c r="S1382" i="76"/>
  <c r="S1383" i="76"/>
  <c r="S1384" i="76"/>
  <c r="S1385" i="76"/>
  <c r="S1386" i="76"/>
  <c r="S1387" i="76"/>
  <c r="S1388" i="76"/>
  <c r="S1389" i="76"/>
  <c r="S1390" i="76"/>
  <c r="S1391" i="76"/>
  <c r="S1392" i="76"/>
  <c r="S1393" i="76"/>
  <c r="S1394" i="76"/>
  <c r="S1395" i="76"/>
  <c r="S1396" i="76"/>
  <c r="S1397" i="76"/>
  <c r="S1398" i="76"/>
  <c r="S1399" i="76"/>
  <c r="S1400" i="76"/>
  <c r="S1401" i="76"/>
  <c r="S1402" i="76"/>
  <c r="S1403" i="76"/>
  <c r="S1404" i="76"/>
  <c r="S1405" i="76"/>
  <c r="S1406" i="76"/>
  <c r="S1407" i="76"/>
  <c r="S1408" i="76"/>
  <c r="S1409" i="76"/>
  <c r="S1410" i="76"/>
  <c r="S1411" i="76"/>
  <c r="S1412" i="76"/>
  <c r="S1413" i="76"/>
  <c r="S1414" i="76"/>
  <c r="S1415" i="76"/>
  <c r="S1416" i="76"/>
  <c r="S1417" i="76"/>
  <c r="S1418" i="76"/>
  <c r="S1419" i="76"/>
  <c r="S1420" i="76"/>
  <c r="S1421" i="76"/>
  <c r="S1422" i="76"/>
  <c r="S1423" i="76"/>
  <c r="S1424" i="76"/>
  <c r="S1425" i="76"/>
  <c r="S1426" i="76"/>
  <c r="S1427" i="76"/>
  <c r="S1428" i="76"/>
  <c r="S1429" i="76"/>
  <c r="S1430" i="76"/>
  <c r="S1431" i="76"/>
  <c r="S1432" i="76"/>
  <c r="S1433" i="76"/>
  <c r="S1434" i="76"/>
  <c r="S1435" i="76"/>
  <c r="S1436" i="76"/>
  <c r="S1437" i="76"/>
  <c r="S1438" i="76"/>
  <c r="S1439" i="76"/>
  <c r="S1440" i="76"/>
  <c r="S1441" i="76"/>
  <c r="S1442" i="76"/>
  <c r="S1443" i="76"/>
  <c r="S1444" i="76"/>
  <c r="S1445" i="76"/>
  <c r="S1446" i="76"/>
  <c r="S1447" i="76"/>
  <c r="S1448" i="76"/>
  <c r="S1449" i="76"/>
  <c r="S1450" i="76"/>
  <c r="S1451" i="76"/>
  <c r="S1452" i="76"/>
  <c r="S1453" i="76"/>
  <c r="S1454" i="76"/>
  <c r="S1455" i="76"/>
  <c r="S1456" i="76"/>
  <c r="S1457" i="76"/>
  <c r="S1458" i="76"/>
  <c r="S1459" i="76"/>
  <c r="S1460" i="76"/>
  <c r="S1461" i="76"/>
  <c r="S1462" i="76"/>
  <c r="S1463" i="76"/>
  <c r="S1464" i="76"/>
  <c r="S1465" i="76"/>
  <c r="S1466" i="76"/>
  <c r="S1467" i="76"/>
  <c r="S1468" i="76"/>
  <c r="S1469" i="76"/>
  <c r="S1470" i="76"/>
  <c r="S1471" i="76"/>
  <c r="S2" i="76"/>
  <c r="T2" i="76"/>
  <c r="Z159" i="76" l="1"/>
  <c r="Z123" i="76"/>
  <c r="Z111" i="76"/>
  <c r="Z54" i="76"/>
  <c r="Z1303" i="76"/>
  <c r="Z1279" i="76"/>
  <c r="Z1267" i="76"/>
  <c r="Z1255" i="76"/>
  <c r="Z1243" i="76"/>
  <c r="Z1231" i="76"/>
  <c r="Z1207" i="76"/>
  <c r="Z1195" i="76"/>
  <c r="Z1183" i="76"/>
  <c r="Z1147" i="76"/>
  <c r="Z1135" i="76"/>
  <c r="Z1123" i="76"/>
  <c r="Z1075" i="76"/>
  <c r="Z1015" i="76"/>
  <c r="Z691" i="76"/>
  <c r="Z667" i="76"/>
  <c r="Z595" i="76"/>
  <c r="Z395" i="76"/>
  <c r="Z335" i="76"/>
  <c r="Z311" i="76"/>
  <c r="Z251" i="76"/>
  <c r="Z239" i="76"/>
  <c r="Z179" i="76"/>
  <c r="Z167" i="76"/>
  <c r="Z95" i="76"/>
  <c r="Z23" i="76"/>
  <c r="P94" i="76"/>
  <c r="P1458" i="76"/>
  <c r="P1446" i="76"/>
  <c r="P1434" i="76"/>
  <c r="P1422" i="76"/>
  <c r="P1410" i="76"/>
  <c r="P1398" i="76"/>
  <c r="P1386" i="76"/>
  <c r="P1374" i="76"/>
  <c r="P1368" i="76"/>
  <c r="P1362" i="76"/>
  <c r="P1356" i="76"/>
  <c r="P1350" i="76"/>
  <c r="P1344" i="76"/>
  <c r="P1338" i="76"/>
  <c r="P1332" i="76"/>
  <c r="P1326" i="76"/>
  <c r="P1320" i="76"/>
  <c r="P1314" i="76"/>
  <c r="P1308" i="76"/>
  <c r="P1302" i="76"/>
  <c r="P1296" i="76"/>
  <c r="P1290" i="76"/>
  <c r="P1284" i="76"/>
  <c r="P1278" i="76"/>
  <c r="P1272" i="76"/>
  <c r="P1266" i="76"/>
  <c r="P1260" i="76"/>
  <c r="P1254" i="76"/>
  <c r="P1248" i="76"/>
  <c r="P1242" i="76"/>
  <c r="P1236" i="76"/>
  <c r="P1230" i="76"/>
  <c r="P1224" i="76"/>
  <c r="P1218" i="76"/>
  <c r="P1212" i="76"/>
  <c r="P1206" i="76"/>
  <c r="P1200" i="76"/>
  <c r="P1194" i="76"/>
  <c r="P1188" i="76"/>
  <c r="P1182" i="76"/>
  <c r="P1176" i="76"/>
  <c r="P1170" i="76"/>
  <c r="P1164" i="76"/>
  <c r="P1158" i="76"/>
  <c r="P1152" i="76"/>
  <c r="P1146" i="76"/>
  <c r="P1140" i="76"/>
  <c r="P1134" i="76"/>
  <c r="P1128" i="76"/>
  <c r="P1122" i="76"/>
  <c r="P1116" i="76"/>
  <c r="P1110" i="76"/>
  <c r="P1104" i="76"/>
  <c r="P1098" i="76"/>
  <c r="P1092" i="76"/>
  <c r="P1086" i="76"/>
  <c r="P1080" i="76"/>
  <c r="P1074" i="76"/>
  <c r="P1068" i="76"/>
  <c r="P1062" i="76"/>
  <c r="P1056" i="76"/>
  <c r="P1050" i="76"/>
  <c r="P1044" i="76"/>
  <c r="P1038" i="76"/>
  <c r="P1032" i="76"/>
  <c r="P1470" i="76"/>
  <c r="P1464" i="76"/>
  <c r="P1452" i="76"/>
  <c r="P1440" i="76"/>
  <c r="P1428" i="76"/>
  <c r="P1416" i="76"/>
  <c r="P1404" i="76"/>
  <c r="P1392" i="76"/>
  <c r="P1380" i="76"/>
  <c r="P113" i="76"/>
  <c r="P1026" i="76"/>
  <c r="P1020" i="76"/>
  <c r="P1014" i="76"/>
  <c r="P1008" i="76"/>
  <c r="P1002" i="76"/>
  <c r="P996" i="76"/>
  <c r="P990" i="76"/>
  <c r="P984" i="76"/>
  <c r="P978" i="76"/>
  <c r="P972" i="76"/>
  <c r="P966" i="76"/>
  <c r="P960" i="76"/>
  <c r="P954" i="76"/>
  <c r="P948" i="76"/>
  <c r="P942" i="76"/>
  <c r="P936" i="76"/>
  <c r="P930" i="76"/>
  <c r="P924" i="76"/>
  <c r="P918" i="76"/>
  <c r="P912" i="76"/>
  <c r="P906" i="76"/>
  <c r="P900" i="76"/>
  <c r="P894" i="76"/>
  <c r="P888" i="76"/>
  <c r="P882" i="76"/>
  <c r="P876" i="76"/>
  <c r="P870" i="76"/>
  <c r="P864" i="76"/>
  <c r="P858" i="76"/>
  <c r="P852" i="76"/>
  <c r="P846" i="76"/>
  <c r="P840" i="76"/>
  <c r="P834" i="76"/>
  <c r="P828" i="76"/>
  <c r="P822" i="76"/>
  <c r="P816" i="76"/>
  <c r="P810" i="76"/>
  <c r="P804" i="76"/>
  <c r="P798" i="76"/>
  <c r="P792" i="76"/>
  <c r="P781" i="76"/>
  <c r="P775" i="76"/>
  <c r="P769" i="76"/>
  <c r="P763" i="76"/>
  <c r="P757" i="76"/>
  <c r="P751" i="76"/>
  <c r="P745" i="76"/>
  <c r="P739" i="76"/>
  <c r="P733" i="76"/>
  <c r="P727" i="76"/>
  <c r="P721" i="76"/>
  <c r="P715" i="76"/>
  <c r="P709" i="76"/>
  <c r="P703" i="76"/>
  <c r="P697" i="76"/>
  <c r="P691" i="76"/>
  <c r="P685" i="76"/>
  <c r="P679" i="76"/>
  <c r="P673" i="76"/>
  <c r="P667" i="76"/>
  <c r="P661" i="76"/>
  <c r="P655" i="76"/>
  <c r="P649" i="76"/>
  <c r="P643" i="76"/>
  <c r="P637" i="76"/>
  <c r="P631" i="76"/>
  <c r="P628" i="76"/>
  <c r="P55" i="76"/>
  <c r="P125" i="76"/>
  <c r="P116" i="76"/>
  <c r="P95" i="76"/>
  <c r="P1467" i="76"/>
  <c r="Z1225" i="76"/>
  <c r="Z1201" i="76"/>
  <c r="Z1177" i="76"/>
  <c r="Z1165" i="76"/>
  <c r="Z1105" i="76"/>
  <c r="Z1093" i="76"/>
  <c r="Z961" i="76"/>
  <c r="Z685" i="76"/>
  <c r="Z589" i="76"/>
  <c r="Z421" i="76"/>
  <c r="Z313" i="76"/>
  <c r="Z265" i="76"/>
  <c r="Z145" i="76"/>
  <c r="Z121" i="76"/>
  <c r="Z109" i="76"/>
  <c r="Z97" i="76"/>
  <c r="Z85" i="76"/>
  <c r="Z73" i="76"/>
  <c r="Z25" i="76"/>
  <c r="P145" i="76"/>
  <c r="P111" i="76"/>
  <c r="P101" i="76"/>
  <c r="P105" i="76"/>
  <c r="P92" i="76"/>
  <c r="P627" i="76"/>
  <c r="P624" i="76"/>
  <c r="P622" i="76"/>
  <c r="P620" i="76"/>
  <c r="P614" i="76"/>
  <c r="P612" i="76"/>
  <c r="P606" i="76"/>
  <c r="P591" i="76"/>
  <c r="P586" i="76"/>
  <c r="P576" i="76"/>
  <c r="P556" i="76"/>
  <c r="P551" i="76"/>
  <c r="P547" i="76"/>
  <c r="P543" i="76"/>
  <c r="P534" i="76"/>
  <c r="P530" i="76"/>
  <c r="P528" i="76"/>
  <c r="P521" i="76"/>
  <c r="P507" i="76"/>
  <c r="P501" i="76"/>
  <c r="P499" i="76"/>
  <c r="P484" i="76"/>
  <c r="P479" i="76"/>
  <c r="P472" i="76"/>
  <c r="P467" i="76"/>
  <c r="P462" i="76"/>
  <c r="P461" i="76"/>
  <c r="P458" i="76"/>
  <c r="P453" i="76"/>
  <c r="P451" i="76"/>
  <c r="P444" i="76"/>
  <c r="P436" i="76"/>
  <c r="P432" i="76"/>
  <c r="P431" i="76"/>
  <c r="P429" i="76"/>
  <c r="P424" i="76"/>
  <c r="P418" i="76"/>
  <c r="P414" i="76"/>
  <c r="P409" i="76"/>
  <c r="P406" i="76"/>
  <c r="P403" i="76"/>
  <c r="P394" i="76"/>
  <c r="P393" i="76"/>
  <c r="P391" i="76"/>
  <c r="P380" i="76"/>
  <c r="P376" i="76"/>
  <c r="P371" i="76"/>
  <c r="P360" i="76"/>
  <c r="P330" i="76"/>
  <c r="P328" i="76"/>
  <c r="P315" i="76"/>
  <c r="P304" i="76"/>
  <c r="P298" i="76"/>
  <c r="P296" i="76"/>
  <c r="P294" i="76"/>
  <c r="P289" i="76"/>
  <c r="P286" i="76"/>
  <c r="P285" i="76"/>
  <c r="P279" i="76"/>
  <c r="P277" i="76"/>
  <c r="P274" i="76"/>
  <c r="P267" i="76"/>
  <c r="P263" i="76"/>
  <c r="P238" i="76"/>
  <c r="P237" i="76"/>
  <c r="P235" i="76"/>
  <c r="P233" i="76"/>
  <c r="P230" i="76"/>
  <c r="P220" i="76"/>
  <c r="P216" i="76"/>
  <c r="P210" i="76"/>
  <c r="P193" i="76"/>
  <c r="P186" i="76"/>
  <c r="P181" i="76"/>
  <c r="P180" i="76"/>
  <c r="P172" i="76"/>
  <c r="P164" i="76"/>
  <c r="P160" i="76"/>
  <c r="P158" i="76"/>
  <c r="P156" i="76"/>
  <c r="P146" i="76"/>
  <c r="P129" i="76"/>
  <c r="Z571" i="76"/>
  <c r="Z499" i="76"/>
  <c r="Z475" i="76"/>
  <c r="Z415" i="76"/>
  <c r="Z367" i="76"/>
  <c r="Z355" i="76"/>
  <c r="Z283" i="76"/>
  <c r="Z211" i="76"/>
  <c r="Z139" i="76"/>
  <c r="Z127" i="76"/>
  <c r="Z55" i="76"/>
  <c r="Z19" i="76"/>
  <c r="Z7" i="76"/>
  <c r="P379" i="76"/>
  <c r="P377" i="76"/>
  <c r="P370" i="76"/>
  <c r="P365" i="76"/>
  <c r="P354" i="76"/>
  <c r="P346" i="76"/>
  <c r="P342" i="76"/>
  <c r="P339" i="76"/>
  <c r="P333" i="76"/>
  <c r="P327" i="76"/>
  <c r="P317" i="76"/>
  <c r="P314" i="76"/>
  <c r="P308" i="76"/>
  <c r="P293" i="76"/>
  <c r="P292" i="76"/>
  <c r="P283" i="76"/>
  <c r="P281" i="76"/>
  <c r="P139" i="76"/>
  <c r="P114" i="76"/>
  <c r="P65" i="76"/>
  <c r="P1455" i="76"/>
  <c r="P1443" i="76"/>
  <c r="P1437" i="76"/>
  <c r="P1425" i="76"/>
  <c r="P1413" i="76"/>
  <c r="P1401" i="76"/>
  <c r="P1389" i="76"/>
  <c r="P1377" i="76"/>
  <c r="P1365" i="76"/>
  <c r="P1353" i="76"/>
  <c r="P1341" i="76"/>
  <c r="P1329" i="76"/>
  <c r="P2" i="76"/>
  <c r="P1461" i="76"/>
  <c r="P1449" i="76"/>
  <c r="P1431" i="76"/>
  <c r="P1419" i="76"/>
  <c r="P1407" i="76"/>
  <c r="P1395" i="76"/>
  <c r="P1383" i="76"/>
  <c r="P1371" i="76"/>
  <c r="P1359" i="76"/>
  <c r="P1347" i="76"/>
  <c r="P1335" i="76"/>
  <c r="P1323" i="76"/>
  <c r="P1466" i="76"/>
  <c r="P1454" i="76"/>
  <c r="P1442" i="76"/>
  <c r="P1430" i="76"/>
  <c r="P1418" i="76"/>
  <c r="P1406" i="76"/>
  <c r="P1370" i="76"/>
  <c r="P1358" i="76"/>
  <c r="P1346" i="76"/>
  <c r="P1334" i="76"/>
  <c r="P1316" i="76"/>
  <c r="P1460" i="76"/>
  <c r="P1448" i="76"/>
  <c r="P1436" i="76"/>
  <c r="P1424" i="76"/>
  <c r="P1412" i="76"/>
  <c r="P1400" i="76"/>
  <c r="P1394" i="76"/>
  <c r="P1388" i="76"/>
  <c r="P1382" i="76"/>
  <c r="P1376" i="76"/>
  <c r="P1364" i="76"/>
  <c r="P1352" i="76"/>
  <c r="P1340" i="76"/>
  <c r="P1328" i="76"/>
  <c r="P1322" i="76"/>
  <c r="P1465" i="76"/>
  <c r="P1453" i="76"/>
  <c r="P1441" i="76"/>
  <c r="P1429" i="76"/>
  <c r="P1417" i="76"/>
  <c r="P1405" i="76"/>
  <c r="P1393" i="76"/>
  <c r="P1381" i="76"/>
  <c r="P1369" i="76"/>
  <c r="P1363" i="76"/>
  <c r="P1345" i="76"/>
  <c r="P1471" i="76"/>
  <c r="P1459" i="76"/>
  <c r="P1447" i="76"/>
  <c r="P1435" i="76"/>
  <c r="P1423" i="76"/>
  <c r="P1411" i="76"/>
  <c r="P1399" i="76"/>
  <c r="P1387" i="76"/>
  <c r="P1375" i="76"/>
  <c r="P1357" i="76"/>
  <c r="P1351" i="76"/>
  <c r="P1463" i="76"/>
  <c r="P1451" i="76"/>
  <c r="P1439" i="76"/>
  <c r="P1427" i="76"/>
  <c r="P1415" i="76"/>
  <c r="P1403" i="76"/>
  <c r="P1391" i="76"/>
  <c r="P1379" i="76"/>
  <c r="P1367" i="76"/>
  <c r="P1355" i="76"/>
  <c r="P1469" i="76"/>
  <c r="P1457" i="76"/>
  <c r="P1445" i="76"/>
  <c r="P1433" i="76"/>
  <c r="P1421" i="76"/>
  <c r="P1409" i="76"/>
  <c r="P1397" i="76"/>
  <c r="P1385" i="76"/>
  <c r="P1373" i="76"/>
  <c r="P1361" i="76"/>
  <c r="P1468" i="76"/>
  <c r="P1456" i="76"/>
  <c r="P1444" i="76"/>
  <c r="P1432" i="76"/>
  <c r="P1420" i="76"/>
  <c r="P1408" i="76"/>
  <c r="P1396" i="76"/>
  <c r="P1384" i="76"/>
  <c r="P1372" i="76"/>
  <c r="P1360" i="76"/>
  <c r="P1348" i="76"/>
  <c r="P1336" i="76"/>
  <c r="P1324" i="76"/>
  <c r="P1312" i="76"/>
  <c r="P1300" i="76"/>
  <c r="P1288" i="76"/>
  <c r="P1276" i="76"/>
  <c r="P1264" i="76"/>
  <c r="P1252" i="76"/>
  <c r="P1462" i="76"/>
  <c r="P1450" i="76"/>
  <c r="P1438" i="76"/>
  <c r="P1426" i="76"/>
  <c r="P1414" i="76"/>
  <c r="P1402" i="76"/>
  <c r="P1390" i="76"/>
  <c r="P1378" i="76"/>
  <c r="P1366" i="76"/>
  <c r="P1354" i="76"/>
  <c r="P1342" i="76"/>
  <c r="P1330" i="76"/>
  <c r="P1318" i="76"/>
  <c r="P1306" i="76"/>
  <c r="P1294" i="76"/>
  <c r="P1282" i="76"/>
  <c r="P1270" i="76"/>
  <c r="P1258" i="76"/>
  <c r="P1246" i="76"/>
  <c r="P1317" i="76"/>
  <c r="P1305" i="76"/>
  <c r="P1293" i="76"/>
  <c r="P1281" i="76"/>
  <c r="P1269" i="76"/>
  <c r="P1257" i="76"/>
  <c r="P1245" i="76"/>
  <c r="P1233" i="76"/>
  <c r="P1221" i="76"/>
  <c r="P1209" i="76"/>
  <c r="P1197" i="76"/>
  <c r="P1185" i="76"/>
  <c r="P1173" i="76"/>
  <c r="P1161" i="76"/>
  <c r="P1149" i="76"/>
  <c r="P1137" i="76"/>
  <c r="P1125" i="76"/>
  <c r="P1113" i="76"/>
  <c r="P1101" i="76"/>
  <c r="P1089" i="76"/>
  <c r="P1077" i="76"/>
  <c r="P1065" i="76"/>
  <c r="P1053" i="76"/>
  <c r="P1041" i="76"/>
  <c r="P1029" i="76"/>
  <c r="P1017" i="76"/>
  <c r="P1005" i="76"/>
  <c r="P993" i="76"/>
  <c r="P987" i="76"/>
  <c r="P981" i="76"/>
  <c r="P975" i="76"/>
  <c r="P969" i="76"/>
  <c r="P963" i="76"/>
  <c r="P957" i="76"/>
  <c r="P951" i="76"/>
  <c r="P945" i="76"/>
  <c r="P939" i="76"/>
  <c r="P933" i="76"/>
  <c r="P927" i="76"/>
  <c r="P921" i="76"/>
  <c r="P915" i="76"/>
  <c r="P909" i="76"/>
  <c r="P903" i="76"/>
  <c r="P897" i="76"/>
  <c r="P891" i="76"/>
  <c r="P885" i="76"/>
  <c r="P879" i="76"/>
  <c r="P873" i="76"/>
  <c r="P867" i="76"/>
  <c r="P861" i="76"/>
  <c r="P855" i="76"/>
  <c r="P849" i="76"/>
  <c r="P843" i="76"/>
  <c r="P837" i="76"/>
  <c r="P831" i="76"/>
  <c r="P825" i="76"/>
  <c r="P819" i="76"/>
  <c r="P813" i="76"/>
  <c r="P807" i="76"/>
  <c r="P801" i="76"/>
  <c r="P795" i="76"/>
  <c r="P789" i="76"/>
  <c r="P784" i="76"/>
  <c r="P778" i="76"/>
  <c r="P772" i="76"/>
  <c r="P766" i="76"/>
  <c r="P760" i="76"/>
  <c r="P754" i="76"/>
  <c r="P748" i="76"/>
  <c r="P742" i="76"/>
  <c r="P736" i="76"/>
  <c r="P730" i="76"/>
  <c r="P724" i="76"/>
  <c r="P718" i="76"/>
  <c r="P712" i="76"/>
  <c r="P706" i="76"/>
  <c r="P700" i="76"/>
  <c r="P694" i="76"/>
  <c r="P688" i="76"/>
  <c r="P682" i="76"/>
  <c r="P676" i="76"/>
  <c r="P670" i="76"/>
  <c r="P664" i="76"/>
  <c r="P658" i="76"/>
  <c r="P652" i="76"/>
  <c r="P1311" i="76"/>
  <c r="P1299" i="76"/>
  <c r="P1287" i="76"/>
  <c r="P1275" i="76"/>
  <c r="P1263" i="76"/>
  <c r="P1251" i="76"/>
  <c r="P1239" i="76"/>
  <c r="P1227" i="76"/>
  <c r="P1215" i="76"/>
  <c r="P1203" i="76"/>
  <c r="P1191" i="76"/>
  <c r="P1179" i="76"/>
  <c r="P1167" i="76"/>
  <c r="P1155" i="76"/>
  <c r="P1143" i="76"/>
  <c r="P1131" i="76"/>
  <c r="P1119" i="76"/>
  <c r="P1107" i="76"/>
  <c r="P1095" i="76"/>
  <c r="P1083" i="76"/>
  <c r="P1071" i="76"/>
  <c r="P1059" i="76"/>
  <c r="P1047" i="76"/>
  <c r="P1035" i="76"/>
  <c r="P1023" i="76"/>
  <c r="P1011" i="76"/>
  <c r="P999" i="76"/>
  <c r="P1304" i="76"/>
  <c r="P1298" i="76"/>
  <c r="P1286" i="76"/>
  <c r="P1268" i="76"/>
  <c r="P1262" i="76"/>
  <c r="P1244" i="76"/>
  <c r="P1232" i="76"/>
  <c r="P1226" i="76"/>
  <c r="P1214" i="76"/>
  <c r="P1202" i="76"/>
  <c r="P1190" i="76"/>
  <c r="P1178" i="76"/>
  <c r="P1166" i="76"/>
  <c r="P1154" i="76"/>
  <c r="P1142" i="76"/>
  <c r="P1130" i="76"/>
  <c r="P1118" i="76"/>
  <c r="P1106" i="76"/>
  <c r="P1094" i="76"/>
  <c r="P1082" i="76"/>
  <c r="P1070" i="76"/>
  <c r="P1058" i="76"/>
  <c r="P1046" i="76"/>
  <c r="P1034" i="76"/>
  <c r="P1022" i="76"/>
  <c r="P1010" i="76"/>
  <c r="P998" i="76"/>
  <c r="P986" i="76"/>
  <c r="P974" i="76"/>
  <c r="P962" i="76"/>
  <c r="P950" i="76"/>
  <c r="P938" i="76"/>
  <c r="P926" i="76"/>
  <c r="P914" i="76"/>
  <c r="P908" i="76"/>
  <c r="P902" i="76"/>
  <c r="P896" i="76"/>
  <c r="P890" i="76"/>
  <c r="P884" i="76"/>
  <c r="P878" i="76"/>
  <c r="P872" i="76"/>
  <c r="P866" i="76"/>
  <c r="P860" i="76"/>
  <c r="P854" i="76"/>
  <c r="P848" i="76"/>
  <c r="P842" i="76"/>
  <c r="P836" i="76"/>
  <c r="P830" i="76"/>
  <c r="P824" i="76"/>
  <c r="P818" i="76"/>
  <c r="P812" i="76"/>
  <c r="P806" i="76"/>
  <c r="P800" i="76"/>
  <c r="P794" i="76"/>
  <c r="P788" i="76"/>
  <c r="P783" i="76"/>
  <c r="P777" i="76"/>
  <c r="P771" i="76"/>
  <c r="P765" i="76"/>
  <c r="P759" i="76"/>
  <c r="P753" i="76"/>
  <c r="P747" i="76"/>
  <c r="P741" i="76"/>
  <c r="P735" i="76"/>
  <c r="P729" i="76"/>
  <c r="P723" i="76"/>
  <c r="P717" i="76"/>
  <c r="P711" i="76"/>
  <c r="P705" i="76"/>
  <c r="P699" i="76"/>
  <c r="P693" i="76"/>
  <c r="P687" i="76"/>
  <c r="P681" i="76"/>
  <c r="P675" i="76"/>
  <c r="P669" i="76"/>
  <c r="P663" i="76"/>
  <c r="P657" i="76"/>
  <c r="P651" i="76"/>
  <c r="P645" i="76"/>
  <c r="P639" i="76"/>
  <c r="P633" i="76"/>
  <c r="P629" i="76"/>
  <c r="P623" i="76"/>
  <c r="P1310" i="76"/>
  <c r="P1292" i="76"/>
  <c r="P1280" i="76"/>
  <c r="P1274" i="76"/>
  <c r="P1256" i="76"/>
  <c r="P1250" i="76"/>
  <c r="P1238" i="76"/>
  <c r="P1220" i="76"/>
  <c r="P1208" i="76"/>
  <c r="P1196" i="76"/>
  <c r="P1184" i="76"/>
  <c r="P1172" i="76"/>
  <c r="P1160" i="76"/>
  <c r="P1148" i="76"/>
  <c r="P1136" i="76"/>
  <c r="P1124" i="76"/>
  <c r="P1112" i="76"/>
  <c r="P1100" i="76"/>
  <c r="P1088" i="76"/>
  <c r="P1076" i="76"/>
  <c r="P1064" i="76"/>
  <c r="P1052" i="76"/>
  <c r="P1040" i="76"/>
  <c r="P1028" i="76"/>
  <c r="P1016" i="76"/>
  <c r="P1004" i="76"/>
  <c r="P992" i="76"/>
  <c r="P980" i="76"/>
  <c r="P968" i="76"/>
  <c r="P956" i="76"/>
  <c r="P944" i="76"/>
  <c r="P932" i="76"/>
  <c r="P920" i="76"/>
  <c r="P1333" i="76"/>
  <c r="P1321" i="76"/>
  <c r="P1309" i="76"/>
  <c r="P1297" i="76"/>
  <c r="P1285" i="76"/>
  <c r="P1273" i="76"/>
  <c r="P1261" i="76"/>
  <c r="P1249" i="76"/>
  <c r="P1237" i="76"/>
  <c r="P1225" i="76"/>
  <c r="P1213" i="76"/>
  <c r="P1201" i="76"/>
  <c r="P1189" i="76"/>
  <c r="P1177" i="76"/>
  <c r="P1165" i="76"/>
  <c r="P1153" i="76"/>
  <c r="P1141" i="76"/>
  <c r="P1129" i="76"/>
  <c r="P1117" i="76"/>
  <c r="P1105" i="76"/>
  <c r="P1093" i="76"/>
  <c r="P1081" i="76"/>
  <c r="P1069" i="76"/>
  <c r="P1057" i="76"/>
  <c r="P1045" i="76"/>
  <c r="P1033" i="76"/>
  <c r="P1021" i="76"/>
  <c r="P1009" i="76"/>
  <c r="P1003" i="76"/>
  <c r="P997" i="76"/>
  <c r="P991" i="76"/>
  <c r="P985" i="76"/>
  <c r="P979" i="76"/>
  <c r="P973" i="76"/>
  <c r="P967" i="76"/>
  <c r="P961" i="76"/>
  <c r="P955" i="76"/>
  <c r="P949" i="76"/>
  <c r="P943" i="76"/>
  <c r="P937" i="76"/>
  <c r="P931" i="76"/>
  <c r="P925" i="76"/>
  <c r="P919" i="76"/>
  <c r="P913" i="76"/>
  <c r="P907" i="76"/>
  <c r="P901" i="76"/>
  <c r="P895" i="76"/>
  <c r="P889" i="76"/>
  <c r="P883" i="76"/>
  <c r="P877" i="76"/>
  <c r="P871" i="76"/>
  <c r="P865" i="76"/>
  <c r="P859" i="76"/>
  <c r="P853" i="76"/>
  <c r="P847" i="76"/>
  <c r="P841" i="76"/>
  <c r="P835" i="76"/>
  <c r="P829" i="76"/>
  <c r="P823" i="76"/>
  <c r="P817" i="76"/>
  <c r="P811" i="76"/>
  <c r="P805" i="76"/>
  <c r="P799" i="76"/>
  <c r="P793" i="76"/>
  <c r="P787" i="76"/>
  <c r="P782" i="76"/>
  <c r="P776" i="76"/>
  <c r="P770" i="76"/>
  <c r="P764" i="76"/>
  <c r="P758" i="76"/>
  <c r="P752" i="76"/>
  <c r="P746" i="76"/>
  <c r="P740" i="76"/>
  <c r="P734" i="76"/>
  <c r="P728" i="76"/>
  <c r="P722" i="76"/>
  <c r="P716" i="76"/>
  <c r="P710" i="76"/>
  <c r="P704" i="76"/>
  <c r="P698" i="76"/>
  <c r="P692" i="76"/>
  <c r="P686" i="76"/>
  <c r="P1339" i="76"/>
  <c r="P1327" i="76"/>
  <c r="P1315" i="76"/>
  <c r="P1303" i="76"/>
  <c r="P1291" i="76"/>
  <c r="P1279" i="76"/>
  <c r="P1267" i="76"/>
  <c r="P1255" i="76"/>
  <c r="P1243" i="76"/>
  <c r="P1231" i="76"/>
  <c r="P1219" i="76"/>
  <c r="P1207" i="76"/>
  <c r="P1195" i="76"/>
  <c r="P1183" i="76"/>
  <c r="P1171" i="76"/>
  <c r="P1159" i="76"/>
  <c r="P1147" i="76"/>
  <c r="P1135" i="76"/>
  <c r="P1123" i="76"/>
  <c r="P1111" i="76"/>
  <c r="P1099" i="76"/>
  <c r="P1087" i="76"/>
  <c r="P1075" i="76"/>
  <c r="P1063" i="76"/>
  <c r="P1051" i="76"/>
  <c r="P1039" i="76"/>
  <c r="P1027" i="76"/>
  <c r="P1015" i="76"/>
  <c r="P1343" i="76"/>
  <c r="P1331" i="76"/>
  <c r="P1319" i="76"/>
  <c r="P1307" i="76"/>
  <c r="P1295" i="76"/>
  <c r="P1283" i="76"/>
  <c r="P1271" i="76"/>
  <c r="P1259" i="76"/>
  <c r="P1247" i="76"/>
  <c r="P1235" i="76"/>
  <c r="P1223" i="76"/>
  <c r="P1211" i="76"/>
  <c r="P1199" i="76"/>
  <c r="P1187" i="76"/>
  <c r="P1175" i="76"/>
  <c r="P1163" i="76"/>
  <c r="P1151" i="76"/>
  <c r="P1133" i="76"/>
  <c r="P1121" i="76"/>
  <c r="P1109" i="76"/>
  <c r="P1097" i="76"/>
  <c r="P1085" i="76"/>
  <c r="P1073" i="76"/>
  <c r="P1061" i="76"/>
  <c r="P1049" i="76"/>
  <c r="P1037" i="76"/>
  <c r="P1025" i="76"/>
  <c r="P1013" i="76"/>
  <c r="P1001" i="76"/>
  <c r="P995" i="76"/>
  <c r="P989" i="76"/>
  <c r="P983" i="76"/>
  <c r="P977" i="76"/>
  <c r="P971" i="76"/>
  <c r="P965" i="76"/>
  <c r="P959" i="76"/>
  <c r="P953" i="76"/>
  <c r="P947" i="76"/>
  <c r="P941" i="76"/>
  <c r="P935" i="76"/>
  <c r="P929" i="76"/>
  <c r="P923" i="76"/>
  <c r="P917" i="76"/>
  <c r="P911" i="76"/>
  <c r="P905" i="76"/>
  <c r="P899" i="76"/>
  <c r="P893" i="76"/>
  <c r="P887" i="76"/>
  <c r="P881" i="76"/>
  <c r="P875" i="76"/>
  <c r="P869" i="76"/>
  <c r="P863" i="76"/>
  <c r="P857" i="76"/>
  <c r="P851" i="76"/>
  <c r="P845" i="76"/>
  <c r="P839" i="76"/>
  <c r="P833" i="76"/>
  <c r="P827" i="76"/>
  <c r="P821" i="76"/>
  <c r="P815" i="76"/>
  <c r="P809" i="76"/>
  <c r="P803" i="76"/>
  <c r="P797" i="76"/>
  <c r="P791" i="76"/>
  <c r="P786" i="76"/>
  <c r="P780" i="76"/>
  <c r="P774" i="76"/>
  <c r="P768" i="76"/>
  <c r="P762" i="76"/>
  <c r="P756" i="76"/>
  <c r="P750" i="76"/>
  <c r="P744" i="76"/>
  <c r="P738" i="76"/>
  <c r="P732" i="76"/>
  <c r="P726" i="76"/>
  <c r="P720" i="76"/>
  <c r="P714" i="76"/>
  <c r="P708" i="76"/>
  <c r="P702" i="76"/>
  <c r="P696" i="76"/>
  <c r="P690" i="76"/>
  <c r="P684" i="76"/>
  <c r="P678" i="76"/>
  <c r="P672" i="76"/>
  <c r="P1349" i="76"/>
  <c r="P1337" i="76"/>
  <c r="P1325" i="76"/>
  <c r="P1313" i="76"/>
  <c r="P1301" i="76"/>
  <c r="P1289" i="76"/>
  <c r="P1277" i="76"/>
  <c r="P1265" i="76"/>
  <c r="P1253" i="76"/>
  <c r="P1241" i="76"/>
  <c r="P1229" i="76"/>
  <c r="P1217" i="76"/>
  <c r="P1205" i="76"/>
  <c r="P1193" i="76"/>
  <c r="P1181" i="76"/>
  <c r="P1169" i="76"/>
  <c r="P1157" i="76"/>
  <c r="P1145" i="76"/>
  <c r="P1139" i="76"/>
  <c r="P1127" i="76"/>
  <c r="P1115" i="76"/>
  <c r="P1103" i="76"/>
  <c r="P1091" i="76"/>
  <c r="P1079" i="76"/>
  <c r="P1067" i="76"/>
  <c r="P1055" i="76"/>
  <c r="P1043" i="76"/>
  <c r="P1031" i="76"/>
  <c r="P1019" i="76"/>
  <c r="P1007" i="76"/>
  <c r="P1240" i="76"/>
  <c r="P1228" i="76"/>
  <c r="P1216" i="76"/>
  <c r="P1204" i="76"/>
  <c r="P1192" i="76"/>
  <c r="P1180" i="76"/>
  <c r="P1168" i="76"/>
  <c r="P1156" i="76"/>
  <c r="P1144" i="76"/>
  <c r="P1132" i="76"/>
  <c r="P1120" i="76"/>
  <c r="P1108" i="76"/>
  <c r="P1096" i="76"/>
  <c r="P1084" i="76"/>
  <c r="P1072" i="76"/>
  <c r="P1060" i="76"/>
  <c r="P1048" i="76"/>
  <c r="P1036" i="76"/>
  <c r="P1024" i="76"/>
  <c r="P1012" i="76"/>
  <c r="P1000" i="76"/>
  <c r="P988" i="76"/>
  <c r="P976" i="76"/>
  <c r="P958" i="76"/>
  <c r="P946" i="76"/>
  <c r="P934" i="76"/>
  <c r="P922" i="76"/>
  <c r="P910" i="76"/>
  <c r="P904" i="76"/>
  <c r="P892" i="76"/>
  <c r="P886" i="76"/>
  <c r="P880" i="76"/>
  <c r="P874" i="76"/>
  <c r="P868" i="76"/>
  <c r="P862" i="76"/>
  <c r="P856" i="76"/>
  <c r="P850" i="76"/>
  <c r="P844" i="76"/>
  <c r="P838" i="76"/>
  <c r="P832" i="76"/>
  <c r="P826" i="76"/>
  <c r="P820" i="76"/>
  <c r="P814" i="76"/>
  <c r="P808" i="76"/>
  <c r="P802" i="76"/>
  <c r="P796" i="76"/>
  <c r="P790" i="76"/>
  <c r="P785" i="76"/>
  <c r="P779" i="76"/>
  <c r="P773" i="76"/>
  <c r="P767" i="76"/>
  <c r="P761" i="76"/>
  <c r="P755" i="76"/>
  <c r="P749" i="76"/>
  <c r="P743" i="76"/>
  <c r="P737" i="76"/>
  <c r="P731" i="76"/>
  <c r="P725" i="76"/>
  <c r="P719" i="76"/>
  <c r="P713" i="76"/>
  <c r="P707" i="76"/>
  <c r="P701" i="76"/>
  <c r="P695" i="76"/>
  <c r="P689" i="76"/>
  <c r="P683" i="76"/>
  <c r="P677" i="76"/>
  <c r="P671" i="76"/>
  <c r="P665" i="76"/>
  <c r="P659" i="76"/>
  <c r="P653" i="76"/>
  <c r="P647" i="76"/>
  <c r="P641" i="76"/>
  <c r="P635" i="76"/>
  <c r="P626" i="76"/>
  <c r="P618" i="76"/>
  <c r="P611" i="76"/>
  <c r="P601" i="76"/>
  <c r="P1234" i="76"/>
  <c r="P1222" i="76"/>
  <c r="P1210" i="76"/>
  <c r="P1198" i="76"/>
  <c r="P1186" i="76"/>
  <c r="P1174" i="76"/>
  <c r="P1162" i="76"/>
  <c r="P1150" i="76"/>
  <c r="P1138" i="76"/>
  <c r="P1126" i="76"/>
  <c r="P1114" i="76"/>
  <c r="P1102" i="76"/>
  <c r="P1090" i="76"/>
  <c r="P1078" i="76"/>
  <c r="P1066" i="76"/>
  <c r="P1054" i="76"/>
  <c r="P1042" i="76"/>
  <c r="P1030" i="76"/>
  <c r="P1018" i="76"/>
  <c r="P1006" i="76"/>
  <c r="P994" i="76"/>
  <c r="P982" i="76"/>
  <c r="P970" i="76"/>
  <c r="P964" i="76"/>
  <c r="P952" i="76"/>
  <c r="P940" i="76"/>
  <c r="P928" i="76"/>
  <c r="P916" i="76"/>
  <c r="P898" i="76"/>
  <c r="P646" i="76"/>
  <c r="P640" i="76"/>
  <c r="P634" i="76"/>
  <c r="P625" i="76"/>
  <c r="P617" i="76"/>
  <c r="P613" i="76"/>
  <c r="P607" i="76"/>
  <c r="P605" i="76"/>
  <c r="P602" i="76"/>
  <c r="P596" i="76"/>
  <c r="P590" i="76"/>
  <c r="P585" i="76"/>
  <c r="P582" i="76"/>
  <c r="P577" i="76"/>
  <c r="P574" i="76"/>
  <c r="P571" i="76"/>
  <c r="P565" i="76"/>
  <c r="P561" i="76"/>
  <c r="P553" i="76"/>
  <c r="P542" i="76"/>
  <c r="P540" i="76"/>
  <c r="P533" i="76"/>
  <c r="P531" i="76"/>
  <c r="P529" i="76"/>
  <c r="P513" i="76"/>
  <c r="P502" i="76"/>
  <c r="P497" i="76"/>
  <c r="P483" i="76"/>
  <c r="P473" i="76"/>
  <c r="P464" i="76"/>
  <c r="P460" i="76"/>
  <c r="P457" i="76"/>
  <c r="P454" i="76"/>
  <c r="P450" i="76"/>
  <c r="P448" i="76"/>
  <c r="P443" i="76"/>
  <c r="P423" i="76"/>
  <c r="P392" i="76"/>
  <c r="P387" i="76"/>
  <c r="P384" i="76"/>
  <c r="P381" i="76"/>
  <c r="P375" i="76"/>
  <c r="P373" i="76"/>
  <c r="P368" i="76"/>
  <c r="P366" i="76"/>
  <c r="P355" i="76"/>
  <c r="P353" i="76"/>
  <c r="P350" i="76"/>
  <c r="P344" i="76"/>
  <c r="P338" i="76"/>
  <c r="P331" i="76"/>
  <c r="P310" i="76"/>
  <c r="P306" i="76"/>
  <c r="P302" i="76"/>
  <c r="P300" i="76"/>
  <c r="P295" i="76"/>
  <c r="P288" i="76"/>
  <c r="P264" i="76"/>
  <c r="P259" i="76"/>
  <c r="P258" i="76"/>
  <c r="P604" i="76"/>
  <c r="P600" i="76"/>
  <c r="P597" i="76"/>
  <c r="P587" i="76"/>
  <c r="P583" i="76"/>
  <c r="P580" i="76"/>
  <c r="P568" i="76"/>
  <c r="P566" i="76"/>
  <c r="P558" i="76"/>
  <c r="P555" i="76"/>
  <c r="P550" i="76"/>
  <c r="P548" i="76"/>
  <c r="P544" i="76"/>
  <c r="P537" i="76"/>
  <c r="P526" i="76"/>
  <c r="P525" i="76"/>
  <c r="P523" i="76"/>
  <c r="P518" i="76"/>
  <c r="P506" i="76"/>
  <c r="P480" i="76"/>
  <c r="P477" i="76"/>
  <c r="P470" i="76"/>
  <c r="P466" i="76"/>
  <c r="P463" i="76"/>
  <c r="P459" i="76"/>
  <c r="P452" i="76"/>
  <c r="P433" i="76"/>
  <c r="P415" i="76"/>
  <c r="P410" i="76"/>
  <c r="P407" i="76"/>
  <c r="P404" i="76"/>
  <c r="P402" i="76"/>
  <c r="P400" i="76"/>
  <c r="P396" i="76"/>
  <c r="P395" i="76"/>
  <c r="P383" i="76"/>
  <c r="P378" i="76"/>
  <c r="P361" i="76"/>
  <c r="P351" i="76"/>
  <c r="P335" i="76"/>
  <c r="P332" i="76"/>
  <c r="P329" i="76"/>
  <c r="P322" i="76"/>
  <c r="P320" i="76"/>
  <c r="P318" i="76"/>
  <c r="P316" i="76"/>
  <c r="P301" i="76"/>
  <c r="P297" i="76"/>
  <c r="P291" i="76"/>
  <c r="P284" i="76"/>
  <c r="P282" i="76"/>
  <c r="P280" i="76"/>
  <c r="P273" i="76"/>
  <c r="P269" i="76"/>
  <c r="P680" i="76"/>
  <c r="P674" i="76"/>
  <c r="P668" i="76"/>
  <c r="P662" i="76"/>
  <c r="P656" i="76"/>
  <c r="P650" i="76"/>
  <c r="P644" i="76"/>
  <c r="P638" i="76"/>
  <c r="P632" i="76"/>
  <c r="P621" i="76"/>
  <c r="P616" i="76"/>
  <c r="P610" i="76"/>
  <c r="P608" i="76"/>
  <c r="P592" i="76"/>
  <c r="P589" i="76"/>
  <c r="P579" i="76"/>
  <c r="P573" i="76"/>
  <c r="P570" i="76"/>
  <c r="P567" i="76"/>
  <c r="P564" i="76"/>
  <c r="P563" i="76"/>
  <c r="P560" i="76"/>
  <c r="P549" i="76"/>
  <c r="P546" i="76"/>
  <c r="P541" i="76"/>
  <c r="P538" i="76"/>
  <c r="P517" i="76"/>
  <c r="P514" i="76"/>
  <c r="P504" i="76"/>
  <c r="P498" i="76"/>
  <c r="P495" i="76"/>
  <c r="P493" i="76"/>
  <c r="P492" i="76"/>
  <c r="P488" i="76"/>
  <c r="P485" i="76"/>
  <c r="P482" i="76"/>
  <c r="P465" i="76"/>
  <c r="P456" i="76"/>
  <c r="P446" i="76"/>
  <c r="P442" i="76"/>
  <c r="P440" i="76"/>
  <c r="P438" i="76"/>
  <c r="P428" i="76"/>
  <c r="P426" i="76"/>
  <c r="P422" i="76"/>
  <c r="P411" i="76"/>
  <c r="P401" i="76"/>
  <c r="P399" i="76"/>
  <c r="P390" i="76"/>
  <c r="P385" i="76"/>
  <c r="P372" i="76"/>
  <c r="P369" i="76"/>
  <c r="P364" i="76"/>
  <c r="P363" i="76"/>
  <c r="P359" i="76"/>
  <c r="P352" i="76"/>
  <c r="P343" i="76"/>
  <c r="P341" i="76"/>
  <c r="P340" i="76"/>
  <c r="P337" i="76"/>
  <c r="P334" i="76"/>
  <c r="P321" i="76"/>
  <c r="P358" i="76"/>
  <c r="P357" i="76"/>
  <c r="P356" i="76"/>
  <c r="P349" i="76"/>
  <c r="P345" i="76"/>
  <c r="P326" i="76"/>
  <c r="P323" i="76"/>
  <c r="P666" i="76"/>
  <c r="P660" i="76"/>
  <c r="P654" i="76"/>
  <c r="P648" i="76"/>
  <c r="P642" i="76"/>
  <c r="P636" i="76"/>
  <c r="P630" i="76"/>
  <c r="P619" i="76"/>
  <c r="P615" i="76"/>
  <c r="P609" i="76"/>
  <c r="P603" i="76"/>
  <c r="P599" i="76"/>
  <c r="P598" i="76"/>
  <c r="P595" i="76"/>
  <c r="P593" i="76"/>
  <c r="P588" i="76"/>
  <c r="P578" i="76"/>
  <c r="P575" i="76"/>
  <c r="P572" i="76"/>
  <c r="P569" i="76"/>
  <c r="P562" i="76"/>
  <c r="P559" i="76"/>
  <c r="P554" i="76"/>
  <c r="P545" i="76"/>
  <c r="P539" i="76"/>
  <c r="P535" i="76"/>
  <c r="P532" i="76"/>
  <c r="P524" i="76"/>
  <c r="P522" i="76"/>
  <c r="P519" i="76"/>
  <c r="P511" i="76"/>
  <c r="P503" i="76"/>
  <c r="P500" i="76"/>
  <c r="P496" i="76"/>
  <c r="P491" i="76"/>
  <c r="P487" i="76"/>
  <c r="P486" i="76"/>
  <c r="P474" i="76"/>
  <c r="P455" i="76"/>
  <c r="P449" i="76"/>
  <c r="P441" i="76"/>
  <c r="P439" i="76"/>
  <c r="P437" i="76"/>
  <c r="P434" i="76"/>
  <c r="P430" i="76"/>
  <c r="P421" i="76"/>
  <c r="P419" i="76"/>
  <c r="P417" i="76"/>
  <c r="P416" i="76"/>
  <c r="P412" i="76"/>
  <c r="P397" i="76"/>
  <c r="P388" i="76"/>
  <c r="P386" i="76"/>
  <c r="P382" i="76"/>
  <c r="P374" i="76"/>
  <c r="P367" i="76"/>
  <c r="P362" i="76"/>
  <c r="P348" i="76"/>
  <c r="P347" i="76"/>
  <c r="P336" i="76"/>
  <c r="P325" i="76"/>
  <c r="P324" i="76"/>
  <c r="P319" i="76"/>
  <c r="P313" i="76"/>
  <c r="P312" i="76"/>
  <c r="P311" i="76"/>
  <c r="P309" i="76"/>
  <c r="P307" i="76"/>
  <c r="P594" i="76"/>
  <c r="P584" i="76"/>
  <c r="P581" i="76"/>
  <c r="P557" i="76"/>
  <c r="P552" i="76"/>
  <c r="P536" i="76"/>
  <c r="P527" i="76"/>
  <c r="P520" i="76"/>
  <c r="P516" i="76"/>
  <c r="P515" i="76"/>
  <c r="P512" i="76"/>
  <c r="P510" i="76"/>
  <c r="P509" i="76"/>
  <c r="P508" i="76"/>
  <c r="P505" i="76"/>
  <c r="P494" i="76"/>
  <c r="P490" i="76"/>
  <c r="P489" i="76"/>
  <c r="P481" i="76"/>
  <c r="P478" i="76"/>
  <c r="P476" i="76"/>
  <c r="P475" i="76"/>
  <c r="P471" i="76"/>
  <c r="P469" i="76"/>
  <c r="P468" i="76"/>
  <c r="P447" i="76"/>
  <c r="P445" i="76"/>
  <c r="P435" i="76"/>
  <c r="P427" i="76"/>
  <c r="P425" i="76"/>
  <c r="P420" i="76"/>
  <c r="P413" i="76"/>
  <c r="P408" i="76"/>
  <c r="P405" i="76"/>
  <c r="P398" i="76"/>
  <c r="P389" i="76"/>
  <c r="P303" i="76"/>
  <c r="P299" i="76"/>
  <c r="P276" i="76"/>
  <c r="P275" i="76"/>
  <c r="P268" i="76"/>
  <c r="P262" i="76"/>
  <c r="P236" i="76"/>
  <c r="P234" i="76"/>
  <c r="P229" i="76"/>
  <c r="P226" i="76"/>
  <c r="P225" i="76"/>
  <c r="P223" i="76"/>
  <c r="P219" i="76"/>
  <c r="P214" i="76"/>
  <c r="P211" i="76"/>
  <c r="P202" i="76"/>
  <c r="P195" i="76"/>
  <c r="P192" i="76"/>
  <c r="P182" i="76"/>
  <c r="P173" i="76"/>
  <c r="P171" i="76"/>
  <c r="P163" i="76"/>
  <c r="P157" i="76"/>
  <c r="P155" i="76"/>
  <c r="P148" i="76"/>
  <c r="P143" i="76"/>
  <c r="P133" i="76"/>
  <c r="P124" i="76"/>
  <c r="P108" i="76"/>
  <c r="P99" i="76"/>
  <c r="P98" i="76"/>
  <c r="P86" i="76"/>
  <c r="P59" i="76"/>
  <c r="P51" i="76"/>
  <c r="P47" i="76"/>
  <c r="P43" i="76"/>
  <c r="P35" i="76"/>
  <c r="P34" i="76"/>
  <c r="P22" i="76"/>
  <c r="P4" i="76"/>
  <c r="P3" i="76"/>
  <c r="P253" i="76"/>
  <c r="P249" i="76"/>
  <c r="P248" i="76"/>
  <c r="P242" i="76"/>
  <c r="P241" i="76"/>
  <c r="P221" i="76"/>
  <c r="P213" i="76"/>
  <c r="P212" i="76"/>
  <c r="P207" i="76"/>
  <c r="P204" i="76"/>
  <c r="P197" i="76"/>
  <c r="P196" i="76"/>
  <c r="P189" i="76"/>
  <c r="P185" i="76"/>
  <c r="P184" i="76"/>
  <c r="P179" i="76"/>
  <c r="P177" i="76"/>
  <c r="P168" i="76"/>
  <c r="P159" i="76"/>
  <c r="P150" i="76"/>
  <c r="P144" i="76"/>
  <c r="P138" i="76"/>
  <c r="P127" i="76"/>
  <c r="P123" i="76"/>
  <c r="P115" i="76"/>
  <c r="P109" i="76"/>
  <c r="P107" i="76"/>
  <c r="P93" i="76"/>
  <c r="P90" i="76"/>
  <c r="P74" i="76"/>
  <c r="P72" i="76"/>
  <c r="P64" i="76"/>
  <c r="P56" i="76"/>
  <c r="P45" i="76"/>
  <c r="P41" i="76"/>
  <c r="P27" i="76"/>
  <c r="P24" i="76"/>
  <c r="P16" i="76"/>
  <c r="P14" i="76"/>
  <c r="P11" i="76"/>
  <c r="P8" i="76"/>
  <c r="P255" i="76"/>
  <c r="P232" i="76"/>
  <c r="P231" i="76"/>
  <c r="P228" i="76"/>
  <c r="P222" i="76"/>
  <c r="P218" i="76"/>
  <c r="P217" i="76"/>
  <c r="P201" i="76"/>
  <c r="P194" i="76"/>
  <c r="P191" i="76"/>
  <c r="P190" i="76"/>
  <c r="P187" i="76"/>
  <c r="P167" i="76"/>
  <c r="P161" i="76"/>
  <c r="P151" i="76"/>
  <c r="P149" i="76"/>
  <c r="P142" i="76"/>
  <c r="P137" i="76"/>
  <c r="P132" i="76"/>
  <c r="P130" i="76"/>
  <c r="P126" i="76"/>
  <c r="P122" i="76"/>
  <c r="P102" i="76"/>
  <c r="P100" i="76"/>
  <c r="P79" i="76"/>
  <c r="P77" i="76"/>
  <c r="P53" i="76"/>
  <c r="P50" i="76"/>
  <c r="P49" i="76"/>
  <c r="P42" i="76"/>
  <c r="P38" i="76"/>
  <c r="P33" i="76"/>
  <c r="P305" i="76"/>
  <c r="P290" i="76"/>
  <c r="P287" i="76"/>
  <c r="P271" i="76"/>
  <c r="P265" i="76"/>
  <c r="P261" i="76"/>
  <c r="P260" i="76"/>
  <c r="P257" i="76"/>
  <c r="P251" i="76"/>
  <c r="P247" i="76"/>
  <c r="P244" i="76"/>
  <c r="P240" i="76"/>
  <c r="P227" i="76"/>
  <c r="P215" i="76"/>
  <c r="P208" i="76"/>
  <c r="P206" i="76"/>
  <c r="P203" i="76"/>
  <c r="P199" i="76"/>
  <c r="P188" i="76"/>
  <c r="P183" i="76"/>
  <c r="P178" i="76"/>
  <c r="P175" i="76"/>
  <c r="P170" i="76"/>
  <c r="P165" i="76"/>
  <c r="P162" i="76"/>
  <c r="P152" i="76"/>
  <c r="P147" i="76"/>
  <c r="P140" i="76"/>
  <c r="P134" i="76"/>
  <c r="P119" i="76"/>
  <c r="P117" i="76"/>
  <c r="P110" i="76"/>
  <c r="P104" i="76"/>
  <c r="P97" i="76"/>
  <c r="P89" i="76"/>
  <c r="P88" i="76"/>
  <c r="P87" i="76"/>
  <c r="P83" i="76"/>
  <c r="P81" i="76"/>
  <c r="P76" i="76"/>
  <c r="P73" i="76"/>
  <c r="P69" i="76"/>
  <c r="P48" i="76"/>
  <c r="P39" i="76"/>
  <c r="P36" i="76"/>
  <c r="P29" i="76"/>
  <c r="P28" i="76"/>
  <c r="P20" i="76"/>
  <c r="P278" i="76"/>
  <c r="P272" i="76"/>
  <c r="P270" i="76"/>
  <c r="P266" i="76"/>
  <c r="P256" i="76"/>
  <c r="P254" i="76"/>
  <c r="P252" i="76"/>
  <c r="P250" i="76"/>
  <c r="P246" i="76"/>
  <c r="P245" i="76"/>
  <c r="P243" i="76"/>
  <c r="P239" i="76"/>
  <c r="P224" i="76"/>
  <c r="P209" i="76"/>
  <c r="P205" i="76"/>
  <c r="P200" i="76"/>
  <c r="P198" i="76"/>
  <c r="P176" i="76"/>
  <c r="P174" i="76"/>
  <c r="P169" i="76"/>
  <c r="P166" i="76"/>
  <c r="P154" i="76"/>
  <c r="P153" i="76"/>
  <c r="P141" i="76"/>
  <c r="P136" i="76"/>
  <c r="P135" i="76"/>
  <c r="P131" i="76"/>
  <c r="P128" i="76"/>
  <c r="P121" i="76"/>
  <c r="P120" i="76"/>
  <c r="P118" i="76"/>
  <c r="P112" i="76"/>
  <c r="P106" i="76"/>
  <c r="P103" i="76"/>
  <c r="P96" i="76"/>
  <c r="P85" i="76"/>
  <c r="P84" i="76"/>
  <c r="P82" i="76"/>
  <c r="P78" i="76"/>
  <c r="P75" i="76"/>
  <c r="P68" i="76"/>
  <c r="P62" i="76"/>
  <c r="P60" i="76"/>
  <c r="P58" i="76"/>
  <c r="P46" i="76"/>
  <c r="P37" i="76"/>
  <c r="P32" i="76"/>
  <c r="P31" i="76"/>
  <c r="P26" i="76"/>
  <c r="P23" i="76"/>
  <c r="P13" i="76"/>
  <c r="P7" i="76"/>
  <c r="P6" i="76"/>
  <c r="P5" i="76"/>
  <c r="Z1339" i="76"/>
  <c r="Z1076" i="76"/>
  <c r="Z1099" i="76"/>
  <c r="Z1242" i="76"/>
  <c r="P71" i="76"/>
  <c r="P70" i="76"/>
  <c r="P67" i="76"/>
  <c r="P57" i="76"/>
  <c r="P54" i="76"/>
  <c r="P44" i="76"/>
  <c r="P30" i="76"/>
  <c r="P25" i="76"/>
  <c r="P18" i="76"/>
  <c r="P17" i="76"/>
  <c r="P15" i="76"/>
  <c r="P12" i="76"/>
  <c r="P10" i="76"/>
  <c r="P9" i="76"/>
  <c r="Z1286" i="76"/>
  <c r="Z1393" i="76"/>
  <c r="Z1276" i="76"/>
  <c r="Z1145" i="76"/>
  <c r="Z10" i="76"/>
  <c r="Z310" i="76"/>
  <c r="Z1378" i="76"/>
  <c r="Z1366" i="76"/>
  <c r="Z1307" i="76"/>
  <c r="Z1190" i="76"/>
  <c r="Z656" i="76"/>
  <c r="Z644" i="76"/>
  <c r="Z1469" i="76"/>
  <c r="Z1295" i="76"/>
  <c r="Z1189" i="76"/>
  <c r="Z655" i="76"/>
  <c r="Z761" i="76"/>
  <c r="Z1116" i="76"/>
  <c r="Z1350" i="76"/>
  <c r="Z1222" i="76"/>
  <c r="Z973" i="76"/>
  <c r="Z938" i="76"/>
  <c r="Z915" i="76"/>
  <c r="Z1209" i="76"/>
  <c r="Z937" i="76"/>
  <c r="Z1372" i="76"/>
  <c r="Z1313" i="76"/>
  <c r="Z1327" i="76"/>
  <c r="Z1315" i="76"/>
  <c r="Z1197" i="76"/>
  <c r="Z1052" i="76"/>
  <c r="Z925" i="76"/>
  <c r="Z772" i="76"/>
  <c r="Z1412" i="76"/>
  <c r="Z1347" i="76"/>
  <c r="Z1326" i="76"/>
  <c r="Z1153" i="76"/>
  <c r="Z1051" i="76"/>
  <c r="Z1016" i="76"/>
  <c r="Z1005" i="76"/>
  <c r="Z970" i="76"/>
  <c r="Z531" i="76"/>
  <c r="Z519" i="76"/>
  <c r="Z17" i="76"/>
  <c r="Z1411" i="76"/>
  <c r="Z1358" i="76"/>
  <c r="Z1346" i="76"/>
  <c r="Z1304" i="76"/>
  <c r="Z1130" i="76"/>
  <c r="Z1107" i="76"/>
  <c r="Z1027" i="76"/>
  <c r="Z992" i="76"/>
  <c r="Z969" i="76"/>
  <c r="Z782" i="76"/>
  <c r="Z584" i="76"/>
  <c r="Z1464" i="76"/>
  <c r="Z1421" i="76"/>
  <c r="Z1345" i="76"/>
  <c r="Z1324" i="76"/>
  <c r="Z1250" i="76"/>
  <c r="Z1217" i="76"/>
  <c r="Z1206" i="76"/>
  <c r="Z1173" i="76"/>
  <c r="Z1129" i="76"/>
  <c r="Z1106" i="76"/>
  <c r="Z991" i="76"/>
  <c r="Z887" i="76"/>
  <c r="Z781" i="76"/>
  <c r="Z591" i="76"/>
  <c r="Z583" i="76"/>
  <c r="Z562" i="76"/>
  <c r="Z540" i="76"/>
  <c r="Z1463" i="76"/>
  <c r="Z1442" i="76"/>
  <c r="Z1270" i="76"/>
  <c r="Z1260" i="76"/>
  <c r="Z1216" i="76"/>
  <c r="Z1172" i="76"/>
  <c r="Z1162" i="76"/>
  <c r="Z979" i="76"/>
  <c r="Z944" i="76"/>
  <c r="Z791" i="76"/>
  <c r="Z169" i="76"/>
  <c r="Z1462" i="76"/>
  <c r="Z1387" i="76"/>
  <c r="Z1333" i="76"/>
  <c r="Z1322" i="76"/>
  <c r="Z1301" i="76"/>
  <c r="Z1215" i="76"/>
  <c r="Z1171" i="76"/>
  <c r="Z1059" i="76"/>
  <c r="Z1024" i="76"/>
  <c r="Z943" i="76"/>
  <c r="Z861" i="76"/>
  <c r="Z720" i="76"/>
  <c r="Z637" i="76"/>
  <c r="Z599" i="76"/>
  <c r="Z1440" i="76"/>
  <c r="Z1386" i="76"/>
  <c r="Z1321" i="76"/>
  <c r="Z1300" i="76"/>
  <c r="Z1268" i="76"/>
  <c r="Z1203" i="76"/>
  <c r="Z1138" i="76"/>
  <c r="Z1126" i="76"/>
  <c r="Z1069" i="76"/>
  <c r="Z1046" i="76"/>
  <c r="Z1023" i="76"/>
  <c r="Z919" i="76"/>
  <c r="Z907" i="76"/>
  <c r="Z896" i="76"/>
  <c r="Z598" i="76"/>
  <c r="Z570" i="76"/>
  <c r="Z289" i="76"/>
  <c r="Z272" i="76"/>
  <c r="Z207" i="76"/>
  <c r="Z1439" i="76"/>
  <c r="Z1429" i="76"/>
  <c r="Z1385" i="76"/>
  <c r="Z1375" i="76"/>
  <c r="Z1320" i="76"/>
  <c r="Z1202" i="76"/>
  <c r="Z1137" i="76"/>
  <c r="Z1045" i="76"/>
  <c r="Z895" i="76"/>
  <c r="Z812" i="76"/>
  <c r="Z610" i="76"/>
  <c r="Z393" i="76"/>
  <c r="Z1449" i="76"/>
  <c r="Z1352" i="76"/>
  <c r="Z1319" i="76"/>
  <c r="Z1224" i="76"/>
  <c r="Z1136" i="76"/>
  <c r="Z1078" i="76"/>
  <c r="Z1033" i="76"/>
  <c r="Z998" i="76"/>
  <c r="Z729" i="76"/>
  <c r="Z627" i="76"/>
  <c r="Z295" i="76"/>
  <c r="Z1470" i="76"/>
  <c r="Z1458" i="76"/>
  <c r="Z1437" i="76"/>
  <c r="Z1330" i="76"/>
  <c r="Z1297" i="76"/>
  <c r="Z1234" i="76"/>
  <c r="Z1223" i="76"/>
  <c r="Z1200" i="76"/>
  <c r="Z1146" i="76"/>
  <c r="Z1100" i="76"/>
  <c r="Z1077" i="76"/>
  <c r="Z997" i="76"/>
  <c r="Z962" i="76"/>
  <c r="Z951" i="76"/>
  <c r="Z916" i="76"/>
  <c r="Z645" i="76"/>
  <c r="Z304" i="76"/>
  <c r="Z294" i="76"/>
  <c r="Z1466" i="76"/>
  <c r="Z1438" i="76"/>
  <c r="Z1420" i="76"/>
  <c r="Z1377" i="76"/>
  <c r="Z1367" i="76"/>
  <c r="Z1296" i="76"/>
  <c r="Z1287" i="76"/>
  <c r="Z1278" i="76"/>
  <c r="Z1252" i="76"/>
  <c r="Z1226" i="76"/>
  <c r="Z1198" i="76"/>
  <c r="Z1181" i="76"/>
  <c r="Z1117" i="76"/>
  <c r="Z1097" i="76"/>
  <c r="Z1087" i="76"/>
  <c r="Z1057" i="76"/>
  <c r="Z1035" i="76"/>
  <c r="Z1025" i="76"/>
  <c r="Z1003" i="76"/>
  <c r="Z981" i="76"/>
  <c r="Z971" i="76"/>
  <c r="Z949" i="76"/>
  <c r="Z927" i="76"/>
  <c r="Z917" i="76"/>
  <c r="Z825" i="76"/>
  <c r="Z771" i="76"/>
  <c r="Z590" i="76"/>
  <c r="Z2" i="76"/>
  <c r="Z1455" i="76"/>
  <c r="Z1445" i="76"/>
  <c r="Z1427" i="76"/>
  <c r="Z1374" i="76"/>
  <c r="Z1365" i="76"/>
  <c r="Z1356" i="76"/>
  <c r="Z1275" i="76"/>
  <c r="Z1258" i="76"/>
  <c r="Z1249" i="76"/>
  <c r="Z1232" i="76"/>
  <c r="Z1187" i="76"/>
  <c r="Z1178" i="76"/>
  <c r="Z1124" i="76"/>
  <c r="Z1115" i="76"/>
  <c r="Z1104" i="76"/>
  <c r="Z1094" i="76"/>
  <c r="Z1085" i="76"/>
  <c r="Z845" i="76"/>
  <c r="Z780" i="76"/>
  <c r="Z722" i="76"/>
  <c r="Z604" i="76"/>
  <c r="Z588" i="76"/>
  <c r="Z371" i="76"/>
  <c r="Z318" i="76"/>
  <c r="Z278" i="76"/>
  <c r="Z1471" i="76"/>
  <c r="Z1426" i="76"/>
  <c r="Z1400" i="76"/>
  <c r="Z1373" i="76"/>
  <c r="Z1355" i="76"/>
  <c r="Z1328" i="76"/>
  <c r="Z1302" i="76"/>
  <c r="Z1293" i="76"/>
  <c r="Z1284" i="76"/>
  <c r="Z1204" i="76"/>
  <c r="Z1186" i="76"/>
  <c r="Z1160" i="76"/>
  <c r="Z1114" i="76"/>
  <c r="Z1103" i="76"/>
  <c r="Z1084" i="76"/>
  <c r="Z1053" i="76"/>
  <c r="Z1043" i="76"/>
  <c r="Z1021" i="76"/>
  <c r="Z999" i="76"/>
  <c r="Z989" i="76"/>
  <c r="Z967" i="76"/>
  <c r="Z945" i="76"/>
  <c r="Z935" i="76"/>
  <c r="Z913" i="76"/>
  <c r="Z867" i="76"/>
  <c r="Z833" i="76"/>
  <c r="Z755" i="76"/>
  <c r="Z710" i="76"/>
  <c r="Z616" i="76"/>
  <c r="Z418" i="76"/>
  <c r="Z409" i="76"/>
  <c r="Z394" i="76"/>
  <c r="Z113" i="76"/>
  <c r="Z1453" i="76"/>
  <c r="Z1425" i="76"/>
  <c r="Z1408" i="76"/>
  <c r="Z1399" i="76"/>
  <c r="Z1354" i="76"/>
  <c r="Z1337" i="76"/>
  <c r="Z1283" i="76"/>
  <c r="Z1230" i="76"/>
  <c r="Z1213" i="76"/>
  <c r="Z1168" i="76"/>
  <c r="Z1159" i="76"/>
  <c r="Z1142" i="76"/>
  <c r="Z1132" i="76"/>
  <c r="Z1113" i="76"/>
  <c r="Z1083" i="76"/>
  <c r="Z1063" i="76"/>
  <c r="Z1042" i="76"/>
  <c r="Z1010" i="76"/>
  <c r="Z988" i="76"/>
  <c r="Z956" i="76"/>
  <c r="Z934" i="76"/>
  <c r="Z866" i="76"/>
  <c r="Z854" i="76"/>
  <c r="Z654" i="76"/>
  <c r="Z631" i="76"/>
  <c r="Z357" i="76"/>
  <c r="Z349" i="76"/>
  <c r="Z231" i="76"/>
  <c r="Z1443" i="76"/>
  <c r="Z1353" i="76"/>
  <c r="Z1310" i="76"/>
  <c r="Z1282" i="76"/>
  <c r="Z1265" i="76"/>
  <c r="Z1194" i="76"/>
  <c r="Z1131" i="76"/>
  <c r="Z1101" i="76"/>
  <c r="Z1041" i="76"/>
  <c r="Z1009" i="76"/>
  <c r="Z987" i="76"/>
  <c r="Z955" i="76"/>
  <c r="Z933" i="76"/>
  <c r="Z853" i="76"/>
  <c r="Z831" i="76"/>
  <c r="Z742" i="76"/>
  <c r="Z730" i="76"/>
  <c r="Z708" i="76"/>
  <c r="Z675" i="76"/>
  <c r="Z664" i="76"/>
  <c r="Z160" i="76"/>
  <c r="Z112" i="76"/>
  <c r="Z1451" i="76"/>
  <c r="Z1406" i="76"/>
  <c r="Z1380" i="76"/>
  <c r="Z1371" i="76"/>
  <c r="Z1362" i="76"/>
  <c r="Z1309" i="76"/>
  <c r="Z1291" i="76"/>
  <c r="Z1281" i="76"/>
  <c r="Z1238" i="76"/>
  <c r="Z1221" i="76"/>
  <c r="Z1211" i="76"/>
  <c r="Z1166" i="76"/>
  <c r="Z1111" i="76"/>
  <c r="Z1081" i="76"/>
  <c r="Z864" i="76"/>
  <c r="Z741" i="76"/>
  <c r="Z522" i="76"/>
  <c r="Z500" i="76"/>
  <c r="Z1460" i="76"/>
  <c r="Z1432" i="76"/>
  <c r="Z1415" i="76"/>
  <c r="Z1361" i="76"/>
  <c r="Z1343" i="76"/>
  <c r="Z1334" i="76"/>
  <c r="Z1308" i="76"/>
  <c r="Z1237" i="76"/>
  <c r="Z1192" i="76"/>
  <c r="Z1139" i="76"/>
  <c r="Z1110" i="76"/>
  <c r="Z1070" i="76"/>
  <c r="Z1061" i="76"/>
  <c r="Z1039" i="76"/>
  <c r="Z1017" i="76"/>
  <c r="Z1007" i="76"/>
  <c r="Z985" i="76"/>
  <c r="Z963" i="76"/>
  <c r="Z953" i="76"/>
  <c r="Z931" i="76"/>
  <c r="Z898" i="76"/>
  <c r="Z863" i="76"/>
  <c r="Z740" i="76"/>
  <c r="Z694" i="76"/>
  <c r="Z575" i="76"/>
  <c r="Z565" i="76"/>
  <c r="Z521" i="76"/>
  <c r="Z509" i="76"/>
  <c r="Z256" i="76"/>
  <c r="Z180" i="76"/>
  <c r="Z171" i="76"/>
  <c r="Z1431" i="76"/>
  <c r="Z1388" i="76"/>
  <c r="Z1360" i="76"/>
  <c r="Z1299" i="76"/>
  <c r="Z1289" i="76"/>
  <c r="Z1271" i="76"/>
  <c r="Z1262" i="76"/>
  <c r="Z1236" i="76"/>
  <c r="Z1219" i="76"/>
  <c r="Z1191" i="76"/>
  <c r="Z1174" i="76"/>
  <c r="Z1060" i="76"/>
  <c r="Z1028" i="76"/>
  <c r="Z1006" i="76"/>
  <c r="Z974" i="76"/>
  <c r="Z952" i="76"/>
  <c r="Z920" i="76"/>
  <c r="Z897" i="76"/>
  <c r="Z874" i="76"/>
  <c r="Z564" i="76"/>
  <c r="Z476" i="76"/>
  <c r="Z1461" i="76"/>
  <c r="Z1383" i="76"/>
  <c r="Z1305" i="76"/>
  <c r="Z1233" i="76"/>
  <c r="Z1143" i="76"/>
  <c r="Z1128" i="76"/>
  <c r="Z1091" i="76"/>
  <c r="Z1067" i="76"/>
  <c r="Z905" i="76"/>
  <c r="Z893" i="76"/>
  <c r="Z873" i="76"/>
  <c r="Z862" i="76"/>
  <c r="Z809" i="76"/>
  <c r="Z737" i="76"/>
  <c r="Z705" i="76"/>
  <c r="Z674" i="76"/>
  <c r="Z652" i="76"/>
  <c r="Z615" i="76"/>
  <c r="Z561" i="76"/>
  <c r="Z530" i="76"/>
  <c r="Z491" i="76"/>
  <c r="Z429" i="76"/>
  <c r="Z405" i="76"/>
  <c r="Z338" i="76"/>
  <c r="Z223" i="76"/>
  <c r="Z186" i="76"/>
  <c r="Z1467" i="76"/>
  <c r="Z1389" i="76"/>
  <c r="Z1311" i="76"/>
  <c r="Z1239" i="76"/>
  <c r="Z1149" i="76"/>
  <c r="Z1127" i="76"/>
  <c r="Z1090" i="76"/>
  <c r="Z1066" i="76"/>
  <c r="Z1049" i="76"/>
  <c r="Z1031" i="76"/>
  <c r="Z1013" i="76"/>
  <c r="Z995" i="76"/>
  <c r="Z977" i="76"/>
  <c r="Z959" i="76"/>
  <c r="Z941" i="76"/>
  <c r="Z923" i="76"/>
  <c r="Z808" i="76"/>
  <c r="Z797" i="76"/>
  <c r="Z777" i="76"/>
  <c r="Z704" i="76"/>
  <c r="Z684" i="76"/>
  <c r="Z673" i="76"/>
  <c r="Z662" i="76"/>
  <c r="Z550" i="76"/>
  <c r="Z439" i="76"/>
  <c r="Z337" i="76"/>
  <c r="Z232" i="76"/>
  <c r="Z133" i="76"/>
  <c r="Z15" i="76"/>
  <c r="Z1395" i="76"/>
  <c r="Z1317" i="76"/>
  <c r="Z1245" i="76"/>
  <c r="Z1155" i="76"/>
  <c r="Z1119" i="76"/>
  <c r="Z1089" i="76"/>
  <c r="Z1065" i="76"/>
  <c r="Z1048" i="76"/>
  <c r="Z1030" i="76"/>
  <c r="Z1012" i="76"/>
  <c r="Z994" i="76"/>
  <c r="Z976" i="76"/>
  <c r="Z958" i="76"/>
  <c r="Z940" i="76"/>
  <c r="Z922" i="76"/>
  <c r="Z881" i="76"/>
  <c r="Z818" i="76"/>
  <c r="Z807" i="76"/>
  <c r="Z776" i="76"/>
  <c r="Z735" i="76"/>
  <c r="Z628" i="76"/>
  <c r="Z623" i="76"/>
  <c r="Z559" i="76"/>
  <c r="Z539" i="76"/>
  <c r="Z447" i="76"/>
  <c r="Z322" i="76"/>
  <c r="Z248" i="76"/>
  <c r="Z241" i="76"/>
  <c r="Z44" i="76"/>
  <c r="Z1401" i="76"/>
  <c r="Z1323" i="76"/>
  <c r="Z1251" i="76"/>
  <c r="Z1161" i="76"/>
  <c r="Z1141" i="76"/>
  <c r="Z1073" i="76"/>
  <c r="Z1047" i="76"/>
  <c r="Z1029" i="76"/>
  <c r="Z1011" i="76"/>
  <c r="Z993" i="76"/>
  <c r="Z975" i="76"/>
  <c r="Z957" i="76"/>
  <c r="Z939" i="76"/>
  <c r="Z921" i="76"/>
  <c r="Z902" i="76"/>
  <c r="Z839" i="76"/>
  <c r="Z817" i="76"/>
  <c r="Z806" i="76"/>
  <c r="Z764" i="76"/>
  <c r="Z734" i="76"/>
  <c r="Z702" i="76"/>
  <c r="Z613" i="76"/>
  <c r="Z569" i="76"/>
  <c r="Z558" i="76"/>
  <c r="Z462" i="76"/>
  <c r="Z452" i="76"/>
  <c r="Z446" i="76"/>
  <c r="Z359" i="76"/>
  <c r="Z65" i="76"/>
  <c r="Z59" i="76"/>
  <c r="Z1407" i="76"/>
  <c r="Z1329" i="76"/>
  <c r="Z1257" i="76"/>
  <c r="Z1167" i="76"/>
  <c r="Z1140" i="76"/>
  <c r="Z1125" i="76"/>
  <c r="Z1096" i="76"/>
  <c r="Z1072" i="76"/>
  <c r="Z870" i="76"/>
  <c r="Z838" i="76"/>
  <c r="Z826" i="76"/>
  <c r="Z805" i="76"/>
  <c r="Z763" i="76"/>
  <c r="Z701" i="76"/>
  <c r="Z670" i="76"/>
  <c r="Z586" i="76"/>
  <c r="Z368" i="76"/>
  <c r="Z354" i="76"/>
  <c r="Z230" i="76"/>
  <c r="Z221" i="76"/>
  <c r="Z146" i="76"/>
  <c r="Z58" i="76"/>
  <c r="Z1413" i="76"/>
  <c r="Z1335" i="76"/>
  <c r="Z1263" i="76"/>
  <c r="Z1179" i="76"/>
  <c r="Z1095" i="76"/>
  <c r="Z1071" i="76"/>
  <c r="Z1055" i="76"/>
  <c r="Z1037" i="76"/>
  <c r="Z1019" i="76"/>
  <c r="Z1001" i="76"/>
  <c r="Z983" i="76"/>
  <c r="Z965" i="76"/>
  <c r="Z947" i="76"/>
  <c r="Z929" i="76"/>
  <c r="Z900" i="76"/>
  <c r="Z837" i="76"/>
  <c r="Z732" i="76"/>
  <c r="Z669" i="76"/>
  <c r="Z647" i="76"/>
  <c r="Z460" i="76"/>
  <c r="Z51" i="76"/>
  <c r="Z1419" i="76"/>
  <c r="Z1341" i="76"/>
  <c r="Z1269" i="76"/>
  <c r="Z1185" i="76"/>
  <c r="Z1102" i="76"/>
  <c r="Z1079" i="76"/>
  <c r="Z1054" i="76"/>
  <c r="Z1036" i="76"/>
  <c r="Z1018" i="76"/>
  <c r="Z1000" i="76"/>
  <c r="Z982" i="76"/>
  <c r="Z964" i="76"/>
  <c r="Z946" i="76"/>
  <c r="Z928" i="76"/>
  <c r="Z836" i="76"/>
  <c r="Z815" i="76"/>
  <c r="Z803" i="76"/>
  <c r="Z783" i="76"/>
  <c r="Z743" i="76"/>
  <c r="Z731" i="76"/>
  <c r="Z721" i="76"/>
  <c r="Z699" i="76"/>
  <c r="Z657" i="76"/>
  <c r="Z646" i="76"/>
  <c r="Z636" i="76"/>
  <c r="Z343" i="76"/>
  <c r="Z305" i="76"/>
  <c r="Z162" i="76"/>
  <c r="Z153" i="76"/>
  <c r="Z108" i="76"/>
  <c r="Z82" i="76"/>
  <c r="Z74" i="76"/>
  <c r="Z69" i="76"/>
  <c r="Z56" i="76"/>
  <c r="Z912" i="76"/>
  <c r="Z903" i="76"/>
  <c r="Z878" i="76"/>
  <c r="Z832" i="76"/>
  <c r="Z814" i="76"/>
  <c r="Z779" i="76"/>
  <c r="Z719" i="76"/>
  <c r="Z663" i="76"/>
  <c r="Z653" i="76"/>
  <c r="Z643" i="76"/>
  <c r="Z633" i="76"/>
  <c r="Z614" i="76"/>
  <c r="Z608" i="76"/>
  <c r="Z597" i="76"/>
  <c r="Z574" i="76"/>
  <c r="Z557" i="76"/>
  <c r="Z549" i="76"/>
  <c r="Z469" i="76"/>
  <c r="Z445" i="76"/>
  <c r="Z392" i="76"/>
  <c r="Z383" i="76"/>
  <c r="Z353" i="76"/>
  <c r="Z329" i="76"/>
  <c r="Z270" i="76"/>
  <c r="Z238" i="76"/>
  <c r="Z229" i="76"/>
  <c r="Z195" i="76"/>
  <c r="Z87" i="76"/>
  <c r="Z36" i="76"/>
  <c r="Z911" i="76"/>
  <c r="Z868" i="76"/>
  <c r="Z850" i="76"/>
  <c r="Z840" i="76"/>
  <c r="Z823" i="76"/>
  <c r="Z813" i="76"/>
  <c r="Z788" i="76"/>
  <c r="Z778" i="76"/>
  <c r="Z753" i="76"/>
  <c r="Z744" i="76"/>
  <c r="Z718" i="76"/>
  <c r="Z607" i="76"/>
  <c r="Z596" i="76"/>
  <c r="Z548" i="76"/>
  <c r="Z516" i="76"/>
  <c r="Z484" i="76"/>
  <c r="Z477" i="76"/>
  <c r="Z436" i="76"/>
  <c r="Z413" i="76"/>
  <c r="Z391" i="76"/>
  <c r="Z375" i="76"/>
  <c r="Z328" i="76"/>
  <c r="Z247" i="76"/>
  <c r="Z149" i="76"/>
  <c r="Z94" i="76"/>
  <c r="Z86" i="76"/>
  <c r="Z79" i="76"/>
  <c r="Z910" i="76"/>
  <c r="Z885" i="76"/>
  <c r="Z876" i="76"/>
  <c r="Z859" i="76"/>
  <c r="Z849" i="76"/>
  <c r="Z822" i="76"/>
  <c r="Z769" i="76"/>
  <c r="Z752" i="76"/>
  <c r="Z727" i="76"/>
  <c r="Z681" i="76"/>
  <c r="Z601" i="76"/>
  <c r="Z547" i="76"/>
  <c r="Z515" i="76"/>
  <c r="Z457" i="76"/>
  <c r="Z444" i="76"/>
  <c r="Z435" i="76"/>
  <c r="Z254" i="76"/>
  <c r="Z212" i="76"/>
  <c r="Z193" i="76"/>
  <c r="Z93" i="76"/>
  <c r="Z901" i="76"/>
  <c r="Z884" i="76"/>
  <c r="Z875" i="76"/>
  <c r="Z858" i="76"/>
  <c r="Z821" i="76"/>
  <c r="Z726" i="76"/>
  <c r="Z680" i="76"/>
  <c r="Z661" i="76"/>
  <c r="Z651" i="76"/>
  <c r="Z640" i="76"/>
  <c r="Z580" i="76"/>
  <c r="Z546" i="76"/>
  <c r="Z482" i="76"/>
  <c r="Z419" i="76"/>
  <c r="Z412" i="76"/>
  <c r="Z382" i="76"/>
  <c r="Z361" i="76"/>
  <c r="Z350" i="76"/>
  <c r="Z342" i="76"/>
  <c r="Z334" i="76"/>
  <c r="Z299" i="76"/>
  <c r="Z266" i="76"/>
  <c r="Z253" i="76"/>
  <c r="Z92" i="76"/>
  <c r="Z47" i="76"/>
  <c r="Z892" i="76"/>
  <c r="Z857" i="76"/>
  <c r="Z847" i="76"/>
  <c r="Z820" i="76"/>
  <c r="Z811" i="76"/>
  <c r="Z785" i="76"/>
  <c r="Z750" i="76"/>
  <c r="Z698" i="76"/>
  <c r="Z679" i="76"/>
  <c r="Z660" i="76"/>
  <c r="Z650" i="76"/>
  <c r="Z639" i="76"/>
  <c r="Z630" i="76"/>
  <c r="Z545" i="76"/>
  <c r="Z502" i="76"/>
  <c r="Z481" i="76"/>
  <c r="Z467" i="76"/>
  <c r="Z398" i="76"/>
  <c r="Z381" i="76"/>
  <c r="Z360" i="76"/>
  <c r="Z326" i="76"/>
  <c r="Z290" i="76"/>
  <c r="Z277" i="76"/>
  <c r="Z215" i="76"/>
  <c r="Z202" i="76"/>
  <c r="Z91" i="76"/>
  <c r="Z46" i="76"/>
  <c r="Z33" i="76"/>
  <c r="Z819" i="76"/>
  <c r="Z810" i="76"/>
  <c r="Z784" i="76"/>
  <c r="Z758" i="76"/>
  <c r="Z724" i="76"/>
  <c r="Z715" i="76"/>
  <c r="Z688" i="76"/>
  <c r="Z678" i="76"/>
  <c r="Z659" i="76"/>
  <c r="Z649" i="76"/>
  <c r="Z629" i="76"/>
  <c r="Z594" i="76"/>
  <c r="Z578" i="76"/>
  <c r="Z480" i="76"/>
  <c r="Z455" i="76"/>
  <c r="Z245" i="76"/>
  <c r="Z214" i="76"/>
  <c r="Z210" i="76"/>
  <c r="Z201" i="76"/>
  <c r="Z191" i="76"/>
  <c r="Z147" i="76"/>
  <c r="Z105" i="76"/>
  <c r="Z99" i="76"/>
  <c r="Z77" i="76"/>
  <c r="Z45" i="76"/>
  <c r="Z39" i="76"/>
  <c r="Z890" i="76"/>
  <c r="Z865" i="76"/>
  <c r="Z828" i="76"/>
  <c r="Z792" i="76"/>
  <c r="Z775" i="76"/>
  <c r="Z723" i="76"/>
  <c r="Z714" i="76"/>
  <c r="Z687" i="76"/>
  <c r="Z677" i="76"/>
  <c r="Z668" i="76"/>
  <c r="Z658" i="76"/>
  <c r="Z648" i="76"/>
  <c r="Z587" i="76"/>
  <c r="Z577" i="76"/>
  <c r="Z563" i="76"/>
  <c r="Z489" i="76"/>
  <c r="Z431" i="76"/>
  <c r="Z422" i="76"/>
  <c r="Z348" i="76"/>
  <c r="Z220" i="76"/>
  <c r="Z114" i="76"/>
  <c r="Z66" i="76"/>
  <c r="Z53" i="76"/>
  <c r="Z18" i="76"/>
  <c r="Z843" i="76"/>
  <c r="Z829" i="76"/>
  <c r="Z760" i="76"/>
  <c r="Z733" i="76"/>
  <c r="Z712" i="76"/>
  <c r="Z683" i="76"/>
  <c r="Z635" i="76"/>
  <c r="Z612" i="76"/>
  <c r="Z603" i="76"/>
  <c r="Z538" i="76"/>
  <c r="Z487" i="76"/>
  <c r="Z465" i="76"/>
  <c r="Z443" i="76"/>
  <c r="Z365" i="76"/>
  <c r="Z288" i="76"/>
  <c r="Z218" i="76"/>
  <c r="Z206" i="76"/>
  <c r="Z151" i="76"/>
  <c r="Z37" i="76"/>
  <c r="Z13" i="76"/>
  <c r="Z871" i="76"/>
  <c r="Z773" i="76"/>
  <c r="Z690" i="76"/>
  <c r="Z682" i="76"/>
  <c r="Z666" i="76"/>
  <c r="Z620" i="76"/>
  <c r="Z553" i="76"/>
  <c r="Z537" i="76"/>
  <c r="Z464" i="76"/>
  <c r="Z442" i="76"/>
  <c r="Z427" i="76"/>
  <c r="Z407" i="76"/>
  <c r="Z339" i="76"/>
  <c r="Z287" i="76"/>
  <c r="Z264" i="76"/>
  <c r="Z246" i="76"/>
  <c r="Z227" i="76"/>
  <c r="Z199" i="76"/>
  <c r="Z182" i="76"/>
  <c r="Z174" i="76"/>
  <c r="Z43" i="76"/>
  <c r="Z891" i="76"/>
  <c r="Z877" i="76"/>
  <c r="Z856" i="76"/>
  <c r="Z835" i="76"/>
  <c r="Z787" i="76"/>
  <c r="Z739" i="76"/>
  <c r="Z725" i="76"/>
  <c r="Z697" i="76"/>
  <c r="Z689" i="76"/>
  <c r="Z665" i="76"/>
  <c r="Z642" i="76"/>
  <c r="Z619" i="76"/>
  <c r="Z606" i="76"/>
  <c r="Z593" i="76"/>
  <c r="Z560" i="76"/>
  <c r="Z544" i="76"/>
  <c r="Z525" i="76"/>
  <c r="Z498" i="76"/>
  <c r="Z472" i="76"/>
  <c r="Z463" i="76"/>
  <c r="Z426" i="76"/>
  <c r="Z406" i="76"/>
  <c r="Z388" i="76"/>
  <c r="Z370" i="76"/>
  <c r="Z347" i="76"/>
  <c r="Z333" i="76"/>
  <c r="Z315" i="76"/>
  <c r="Z293" i="76"/>
  <c r="Z273" i="76"/>
  <c r="Z144" i="76"/>
  <c r="Z134" i="76"/>
  <c r="Z119" i="76"/>
  <c r="Z107" i="76"/>
  <c r="Z103" i="76"/>
  <c r="Z63" i="76"/>
  <c r="Z42" i="76"/>
  <c r="Z904" i="76"/>
  <c r="Z841" i="76"/>
  <c r="Z793" i="76"/>
  <c r="Z786" i="76"/>
  <c r="Z745" i="76"/>
  <c r="Z738" i="76"/>
  <c r="Z696" i="76"/>
  <c r="Z641" i="76"/>
  <c r="Z625" i="76"/>
  <c r="Z618" i="76"/>
  <c r="Z592" i="76"/>
  <c r="Z568" i="76"/>
  <c r="Z543" i="76"/>
  <c r="Z524" i="76"/>
  <c r="Z486" i="76"/>
  <c r="Z471" i="76"/>
  <c r="Z448" i="76"/>
  <c r="Z387" i="76"/>
  <c r="Z374" i="76"/>
  <c r="Z358" i="76"/>
  <c r="Z307" i="76"/>
  <c r="Z279" i="76"/>
  <c r="Z263" i="76"/>
  <c r="Z250" i="76"/>
  <c r="Z189" i="76"/>
  <c r="Z173" i="76"/>
  <c r="Z129" i="76"/>
  <c r="Z115" i="76"/>
  <c r="Z72" i="76"/>
  <c r="Z62" i="76"/>
  <c r="Z41" i="76"/>
  <c r="Z21" i="76"/>
  <c r="Z883" i="76"/>
  <c r="Z869" i="76"/>
  <c r="Z751" i="76"/>
  <c r="Z703" i="76"/>
  <c r="Z695" i="76"/>
  <c r="Z672" i="76"/>
  <c r="Z624" i="76"/>
  <c r="Z617" i="76"/>
  <c r="Z573" i="76"/>
  <c r="Z567" i="76"/>
  <c r="Z552" i="76"/>
  <c r="Z523" i="76"/>
  <c r="Z470" i="76"/>
  <c r="Z386" i="76"/>
  <c r="Z380" i="76"/>
  <c r="Z373" i="76"/>
  <c r="Z301" i="76"/>
  <c r="Z267" i="76"/>
  <c r="Z249" i="76"/>
  <c r="Z244" i="76"/>
  <c r="Z235" i="76"/>
  <c r="Z224" i="76"/>
  <c r="Z217" i="76"/>
  <c r="Z156" i="76"/>
  <c r="Z106" i="76"/>
  <c r="Z61" i="76"/>
  <c r="Z31" i="76"/>
  <c r="Z12" i="76"/>
  <c r="Z4" i="76"/>
  <c r="Z889" i="76"/>
  <c r="Z882" i="76"/>
  <c r="Z799" i="76"/>
  <c r="Z757" i="76"/>
  <c r="Z709" i="76"/>
  <c r="Z671" i="76"/>
  <c r="Z632" i="76"/>
  <c r="Z579" i="76"/>
  <c r="Z566" i="76"/>
  <c r="Z533" i="76"/>
  <c r="Z504" i="76"/>
  <c r="Z492" i="76"/>
  <c r="Z485" i="76"/>
  <c r="Z478" i="76"/>
  <c r="Z461" i="76"/>
  <c r="Z385" i="76"/>
  <c r="Z372" i="76"/>
  <c r="Z362" i="76"/>
  <c r="Z344" i="76"/>
  <c r="Z331" i="76"/>
  <c r="Z284" i="76"/>
  <c r="Z271" i="76"/>
  <c r="Z257" i="76"/>
  <c r="Z243" i="76"/>
  <c r="Z234" i="76"/>
  <c r="Z187" i="76"/>
  <c r="Z165" i="76"/>
  <c r="Z155" i="76"/>
  <c r="Z140" i="76"/>
  <c r="Z124" i="76"/>
  <c r="Z110" i="76"/>
  <c r="Z71" i="76"/>
  <c r="Z48" i="76"/>
  <c r="Z529" i="76"/>
  <c r="Z506" i="76"/>
  <c r="Z490" i="76"/>
  <c r="Z425" i="76"/>
  <c r="Z397" i="76"/>
  <c r="Z379" i="76"/>
  <c r="Z316" i="76"/>
  <c r="Z300" i="76"/>
  <c r="Z281" i="76"/>
  <c r="Z269" i="76"/>
  <c r="Z242" i="76"/>
  <c r="Z236" i="76"/>
  <c r="Z172" i="76"/>
  <c r="Z89" i="76"/>
  <c r="Z60" i="76"/>
  <c r="Z27" i="76"/>
  <c r="Z513" i="76"/>
  <c r="Z505" i="76"/>
  <c r="Z440" i="76"/>
  <c r="Z433" i="76"/>
  <c r="Z417" i="76"/>
  <c r="Z396" i="76"/>
  <c r="Z378" i="76"/>
  <c r="Z325" i="76"/>
  <c r="Z205" i="76"/>
  <c r="Z197" i="76"/>
  <c r="Z178" i="76"/>
  <c r="Z131" i="76"/>
  <c r="Z126" i="76"/>
  <c r="Z117" i="76"/>
  <c r="Z96" i="76"/>
  <c r="Z520" i="76"/>
  <c r="Z512" i="76"/>
  <c r="Z451" i="76"/>
  <c r="Z432" i="76"/>
  <c r="Z286" i="76"/>
  <c r="Z276" i="76"/>
  <c r="Z262" i="76"/>
  <c r="Z143" i="76"/>
  <c r="Z80" i="76"/>
  <c r="Z67" i="76"/>
  <c r="Z6" i="76"/>
  <c r="Z556" i="76"/>
  <c r="Z527" i="76"/>
  <c r="Z511" i="76"/>
  <c r="Z493" i="76"/>
  <c r="Z474" i="76"/>
  <c r="Z450" i="76"/>
  <c r="Z424" i="76"/>
  <c r="Z400" i="76"/>
  <c r="Z314" i="76"/>
  <c r="Z298" i="76"/>
  <c r="Z275" i="76"/>
  <c r="Z261" i="76"/>
  <c r="Z252" i="76"/>
  <c r="Z240" i="76"/>
  <c r="Z183" i="76"/>
  <c r="Z170" i="76"/>
  <c r="Z164" i="76"/>
  <c r="Z152" i="76"/>
  <c r="Z138" i="76"/>
  <c r="Z135" i="76"/>
  <c r="Z122" i="76"/>
  <c r="Z120" i="76"/>
  <c r="Z76" i="76"/>
  <c r="Z64" i="76"/>
  <c r="Z35" i="76"/>
  <c r="Z30" i="76"/>
  <c r="Z11" i="76"/>
  <c r="Z5" i="76"/>
  <c r="Z536" i="76"/>
  <c r="Z473" i="76"/>
  <c r="Z454" i="76"/>
  <c r="Z449" i="76"/>
  <c r="Z438" i="76"/>
  <c r="Z420" i="76"/>
  <c r="Z324" i="76"/>
  <c r="Z292" i="76"/>
  <c r="Z285" i="76"/>
  <c r="Z280" i="76"/>
  <c r="Z258" i="76"/>
  <c r="Z226" i="76"/>
  <c r="Z219" i="76"/>
  <c r="Z208" i="76"/>
  <c r="Z203" i="76"/>
  <c r="Z176" i="76"/>
  <c r="Z163" i="76"/>
  <c r="Z157" i="76"/>
  <c r="Z100" i="76"/>
  <c r="Z83" i="76"/>
  <c r="Z75" i="76"/>
  <c r="Z49" i="76"/>
  <c r="Z16" i="76"/>
  <c r="Z535" i="76"/>
  <c r="Z518" i="76"/>
  <c r="Z497" i="76"/>
  <c r="Z466" i="76"/>
  <c r="Z453" i="76"/>
  <c r="Z430" i="76"/>
  <c r="Z403" i="76"/>
  <c r="Z399" i="76"/>
  <c r="Z323" i="76"/>
  <c r="Z303" i="76"/>
  <c r="Z291" i="76"/>
  <c r="Z213" i="76"/>
  <c r="Z188" i="76"/>
  <c r="Z175" i="76"/>
  <c r="Z38" i="76"/>
  <c r="Z20" i="76"/>
  <c r="Z541" i="76"/>
  <c r="Z534" i="76"/>
  <c r="Z517" i="76"/>
  <c r="Z496" i="76"/>
  <c r="Z458" i="76"/>
  <c r="Z437" i="76"/>
  <c r="Z414" i="76"/>
  <c r="Z319" i="76"/>
  <c r="Z312" i="76"/>
  <c r="Z296" i="76"/>
  <c r="Z268" i="76"/>
  <c r="Z259" i="76"/>
  <c r="Z194" i="76"/>
  <c r="Z181" i="76"/>
  <c r="Z168" i="76"/>
  <c r="Z150" i="76"/>
  <c r="Z137" i="76"/>
  <c r="Z104" i="76"/>
  <c r="Z88" i="76"/>
  <c r="Z70" i="76"/>
  <c r="Z34" i="76"/>
  <c r="Z26" i="76"/>
  <c r="Z9" i="76"/>
  <c r="Z3" i="76"/>
  <c r="I3667" i="75"/>
  <c r="I3666" i="75"/>
  <c r="I3665" i="75"/>
  <c r="I3664" i="75"/>
  <c r="I3663" i="75"/>
  <c r="I3662" i="75"/>
  <c r="I3661" i="75"/>
  <c r="I3660" i="75"/>
  <c r="I3659" i="75"/>
  <c r="I3658" i="75"/>
  <c r="I3657" i="75"/>
  <c r="I3656" i="75"/>
  <c r="I3655" i="75"/>
  <c r="I3654" i="75"/>
  <c r="I3653" i="75"/>
  <c r="I3652" i="75"/>
  <c r="I3651" i="75"/>
  <c r="I3650" i="75"/>
  <c r="I3649" i="75"/>
  <c r="I3648" i="75"/>
  <c r="I3647" i="75"/>
  <c r="I3646" i="75"/>
  <c r="I3645" i="75"/>
  <c r="I3644" i="75"/>
  <c r="I3643" i="75"/>
  <c r="I3642" i="75"/>
  <c r="I3641" i="75"/>
  <c r="I3640" i="75"/>
  <c r="I3639" i="75"/>
  <c r="I3638" i="75"/>
  <c r="I3637" i="75"/>
  <c r="I3636" i="75"/>
  <c r="I3635" i="75"/>
  <c r="I3634" i="75"/>
  <c r="I3633" i="75"/>
  <c r="I3632" i="75"/>
  <c r="I3631" i="75"/>
  <c r="I3630" i="75"/>
  <c r="I3629" i="75"/>
  <c r="I3628" i="75"/>
  <c r="I3627" i="75"/>
  <c r="I3626" i="75"/>
  <c r="I3625" i="75"/>
  <c r="I3624" i="75"/>
  <c r="I3623" i="75"/>
  <c r="I3622" i="75"/>
  <c r="I3621" i="75"/>
  <c r="I3620" i="75"/>
  <c r="I3619" i="75"/>
  <c r="I3618" i="75"/>
  <c r="I3617" i="75"/>
  <c r="I3616" i="75"/>
  <c r="I3615" i="75"/>
  <c r="I3614" i="75"/>
  <c r="I3613" i="75"/>
  <c r="I3612" i="75"/>
  <c r="I3611" i="75"/>
  <c r="I3610" i="75"/>
  <c r="I3609" i="75"/>
  <c r="I3608" i="75"/>
  <c r="I3607" i="75"/>
  <c r="I3606" i="75"/>
  <c r="I3605" i="75"/>
  <c r="I3604" i="75"/>
  <c r="I3603" i="75"/>
  <c r="I3602" i="75"/>
  <c r="I3601" i="75"/>
  <c r="I3600" i="75"/>
  <c r="I3599" i="75"/>
  <c r="I3598" i="75"/>
  <c r="I3597" i="75"/>
  <c r="I3596" i="75"/>
  <c r="I3595" i="75"/>
  <c r="I3594" i="75"/>
  <c r="I3593" i="75"/>
  <c r="I3592" i="75"/>
  <c r="I3591" i="75"/>
  <c r="I3590" i="75"/>
  <c r="I3589" i="75"/>
  <c r="I3588" i="75"/>
  <c r="I3587" i="75"/>
  <c r="I3586" i="75"/>
  <c r="I3585" i="75"/>
  <c r="I3584" i="75"/>
  <c r="I3583" i="75"/>
  <c r="I3582" i="75"/>
  <c r="I3581" i="75"/>
  <c r="I3580" i="75"/>
  <c r="I3579" i="75"/>
  <c r="I3578" i="75"/>
  <c r="I3577" i="75"/>
  <c r="I3576" i="75"/>
  <c r="I3575" i="75"/>
  <c r="I3574" i="75"/>
  <c r="I3573" i="75"/>
  <c r="I3572" i="75"/>
  <c r="I3571" i="75"/>
  <c r="I3570" i="75"/>
  <c r="I3569" i="75"/>
  <c r="I3568" i="75"/>
  <c r="I3567" i="75"/>
  <c r="I3566" i="75"/>
  <c r="I3565" i="75"/>
  <c r="I3564" i="75"/>
  <c r="I3563" i="75"/>
  <c r="I3562" i="75"/>
  <c r="I3561" i="75"/>
  <c r="I3560" i="75"/>
  <c r="I3559" i="75"/>
  <c r="I3558" i="75"/>
  <c r="I3557" i="75"/>
  <c r="I3556" i="75"/>
  <c r="I3555" i="75"/>
  <c r="I3554" i="75"/>
  <c r="I3553" i="75"/>
  <c r="I3552" i="75"/>
  <c r="I3551" i="75"/>
  <c r="I3550" i="75"/>
  <c r="I3549" i="75"/>
  <c r="I3548" i="75"/>
  <c r="I3547" i="75"/>
  <c r="I3546" i="75"/>
  <c r="I3545" i="75"/>
  <c r="I3544" i="75"/>
  <c r="I3543" i="75"/>
  <c r="I3542" i="75"/>
  <c r="I3541" i="75"/>
  <c r="I3540" i="75"/>
  <c r="I3539" i="75"/>
  <c r="I3538" i="75"/>
  <c r="I3537" i="75"/>
  <c r="I3536" i="75"/>
  <c r="I3535" i="75"/>
  <c r="I3534" i="75"/>
  <c r="I3533" i="75"/>
  <c r="I3532" i="75"/>
  <c r="I3531" i="75"/>
  <c r="I3530" i="75"/>
  <c r="I3529" i="75"/>
  <c r="I3528" i="75"/>
  <c r="I3527" i="75"/>
  <c r="I3526" i="75"/>
  <c r="I3525" i="75"/>
  <c r="I3524" i="75"/>
  <c r="I3523" i="75"/>
  <c r="I3522" i="75"/>
  <c r="I3521" i="75"/>
  <c r="I3520" i="75"/>
  <c r="I3519" i="75"/>
  <c r="I3518" i="75"/>
  <c r="I3517" i="75"/>
  <c r="I3516" i="75"/>
  <c r="I3515" i="75"/>
  <c r="I3514" i="75"/>
  <c r="I3513" i="75"/>
  <c r="I3512" i="75"/>
  <c r="I3511" i="75"/>
  <c r="I3510" i="75"/>
  <c r="I3509" i="75"/>
  <c r="I3508" i="75"/>
  <c r="I3507" i="75"/>
  <c r="I3506" i="75"/>
  <c r="I3505" i="75"/>
  <c r="I3504" i="75"/>
  <c r="I3503" i="75"/>
  <c r="I3502" i="75"/>
  <c r="I3501" i="75"/>
  <c r="I3500" i="75"/>
  <c r="I3499" i="75"/>
  <c r="I3498" i="75"/>
  <c r="I3497" i="75"/>
  <c r="I3496" i="75"/>
  <c r="I3495" i="75"/>
  <c r="I3494" i="75"/>
  <c r="I3493" i="75"/>
  <c r="I3492" i="75"/>
  <c r="I3491" i="75"/>
  <c r="I3490" i="75"/>
  <c r="I3489" i="75"/>
  <c r="I3488" i="75"/>
  <c r="I3487" i="75"/>
  <c r="I3486" i="75"/>
  <c r="I3485" i="75"/>
  <c r="I3484" i="75"/>
  <c r="I3483" i="75"/>
  <c r="I3482" i="75"/>
  <c r="I3481" i="75"/>
  <c r="I3480" i="75"/>
  <c r="I3479" i="75"/>
  <c r="I3478" i="75"/>
  <c r="I3477" i="75"/>
  <c r="I3476" i="75"/>
  <c r="I3475" i="75"/>
  <c r="I3474" i="75"/>
  <c r="I3473" i="75"/>
  <c r="I3472" i="75"/>
  <c r="I3471" i="75"/>
  <c r="I3470" i="75"/>
  <c r="I3469" i="75"/>
  <c r="I3468" i="75"/>
  <c r="I3467" i="75"/>
  <c r="I3466" i="75"/>
  <c r="I3465" i="75"/>
  <c r="I3464" i="75"/>
  <c r="I3463" i="75"/>
  <c r="I3462" i="75"/>
  <c r="I3461" i="75"/>
  <c r="I3460" i="75"/>
  <c r="I3459" i="75"/>
  <c r="I3458" i="75"/>
  <c r="I3457" i="75"/>
  <c r="I3456" i="75"/>
  <c r="I3455" i="75"/>
  <c r="I3454" i="75"/>
  <c r="I3453" i="75"/>
  <c r="I3452" i="75"/>
  <c r="I3451" i="75"/>
  <c r="I3450" i="75"/>
  <c r="I3449" i="75"/>
  <c r="I3448" i="75"/>
  <c r="I3447" i="75"/>
  <c r="I3446" i="75"/>
  <c r="I3445" i="75"/>
  <c r="I3444" i="75"/>
  <c r="I3443" i="75"/>
  <c r="I3442" i="75"/>
  <c r="I3441" i="75"/>
  <c r="I3440" i="75"/>
  <c r="I3439" i="75"/>
  <c r="I3438" i="75"/>
  <c r="I3437" i="75"/>
  <c r="I3436" i="75"/>
  <c r="I3435" i="75"/>
  <c r="I3434" i="75"/>
  <c r="I3433" i="75"/>
  <c r="I3432" i="75"/>
  <c r="I3431" i="75"/>
  <c r="I3430" i="75"/>
  <c r="I3429" i="75"/>
  <c r="I3428" i="75"/>
  <c r="I3427" i="75"/>
  <c r="I3426" i="75"/>
  <c r="I3425" i="75"/>
  <c r="I3424" i="75"/>
  <c r="I3423" i="75"/>
  <c r="I3422" i="75"/>
  <c r="I3421" i="75"/>
  <c r="I3420" i="75"/>
  <c r="I3419" i="75"/>
  <c r="I3418" i="75"/>
  <c r="I3417" i="75"/>
  <c r="I3416" i="75"/>
  <c r="I3415" i="75"/>
  <c r="I3414" i="75"/>
  <c r="I3413" i="75"/>
  <c r="I3412" i="75"/>
  <c r="I3411" i="75"/>
  <c r="I3410" i="75"/>
  <c r="I3409" i="75"/>
  <c r="I3408" i="75"/>
  <c r="I3407" i="75"/>
  <c r="I3406" i="75"/>
  <c r="I3405" i="75"/>
  <c r="I3404" i="75"/>
  <c r="I3403" i="75"/>
  <c r="I3402" i="75"/>
  <c r="I3401" i="75"/>
  <c r="I3400" i="75"/>
  <c r="I3399" i="75"/>
  <c r="I3398" i="75"/>
  <c r="I3397" i="75"/>
  <c r="I3396" i="75"/>
  <c r="I3395" i="75"/>
  <c r="I3394" i="75"/>
  <c r="I3393" i="75"/>
  <c r="I3392" i="75"/>
  <c r="I3391" i="75"/>
  <c r="I3390" i="75"/>
  <c r="I3389" i="75"/>
  <c r="I3388" i="75"/>
  <c r="I3387" i="75"/>
  <c r="I3386" i="75"/>
  <c r="I3385" i="75"/>
  <c r="I3384" i="75"/>
  <c r="I3383" i="75"/>
  <c r="I3382" i="75"/>
  <c r="I3381" i="75"/>
  <c r="I3380" i="75"/>
  <c r="I3379" i="75"/>
  <c r="I3378" i="75"/>
  <c r="I3377" i="75"/>
  <c r="I3376" i="75"/>
  <c r="I3375" i="75"/>
  <c r="I3374" i="75"/>
  <c r="I3373" i="75"/>
  <c r="I3372" i="75"/>
  <c r="I3371" i="75"/>
  <c r="I3370" i="75"/>
  <c r="I3369" i="75"/>
  <c r="I3368" i="75"/>
  <c r="I3367" i="75"/>
  <c r="I3366" i="75"/>
  <c r="I3365" i="75"/>
  <c r="I3364" i="75"/>
  <c r="I3363" i="75"/>
  <c r="I3362" i="75"/>
  <c r="I3361" i="75"/>
  <c r="I3360" i="75"/>
  <c r="I3359" i="75"/>
  <c r="I3358" i="75"/>
  <c r="I3357" i="75"/>
  <c r="I3356" i="75"/>
  <c r="I3355" i="75"/>
  <c r="I3354" i="75"/>
  <c r="I3353" i="75"/>
  <c r="I3352" i="75"/>
  <c r="I3351" i="75"/>
  <c r="I3350" i="75"/>
  <c r="I3349" i="75"/>
  <c r="I3348" i="75"/>
  <c r="I3347" i="75"/>
  <c r="I3346" i="75"/>
  <c r="I3345" i="75"/>
  <c r="I3344" i="75"/>
  <c r="I3343" i="75"/>
  <c r="I3342" i="75"/>
  <c r="I3341" i="75"/>
  <c r="I3340" i="75"/>
  <c r="I3339" i="75"/>
  <c r="I3338" i="75"/>
  <c r="I3337" i="75"/>
  <c r="I3336" i="75"/>
  <c r="I3335" i="75"/>
  <c r="I3334" i="75"/>
  <c r="I3333" i="75"/>
  <c r="I3332" i="75"/>
  <c r="I3331" i="75"/>
  <c r="I3330" i="75"/>
  <c r="I3329" i="75"/>
  <c r="I3328" i="75"/>
  <c r="I3327" i="75"/>
  <c r="I3326" i="75"/>
  <c r="I3325" i="75"/>
  <c r="I3324" i="75"/>
  <c r="I3323" i="75"/>
  <c r="I3322" i="75"/>
  <c r="I3321" i="75"/>
  <c r="I3320" i="75"/>
  <c r="I3319" i="75"/>
  <c r="I3318" i="75"/>
  <c r="I3317" i="75"/>
  <c r="I3316" i="75"/>
  <c r="I3315" i="75"/>
  <c r="I3314" i="75"/>
  <c r="I3313" i="75"/>
  <c r="I3312" i="75"/>
  <c r="I3311" i="75"/>
  <c r="I3310" i="75"/>
  <c r="I3309" i="75"/>
  <c r="I3308" i="75"/>
  <c r="I3307" i="75"/>
  <c r="I3306" i="75"/>
  <c r="I3305" i="75"/>
  <c r="I3304" i="75"/>
  <c r="I3303" i="75"/>
  <c r="I3302" i="75"/>
  <c r="I3301" i="75"/>
  <c r="I3300" i="75"/>
  <c r="I3299" i="75"/>
  <c r="I3298" i="75"/>
  <c r="I3297" i="75"/>
  <c r="I3296" i="75"/>
  <c r="I3295" i="75"/>
  <c r="I3294" i="75"/>
  <c r="I3293" i="75"/>
  <c r="I3292" i="75"/>
  <c r="I3291" i="75"/>
  <c r="I3290" i="75"/>
  <c r="I3289" i="75"/>
  <c r="I3288" i="75"/>
  <c r="I3287" i="75"/>
  <c r="I3286" i="75"/>
  <c r="I3285" i="75"/>
  <c r="I3284" i="75"/>
  <c r="I3283" i="75"/>
  <c r="I3282" i="75"/>
  <c r="I3281" i="75"/>
  <c r="I3280" i="75"/>
  <c r="I3279" i="75"/>
  <c r="I3278" i="75"/>
  <c r="I3277" i="75"/>
  <c r="I3276" i="75"/>
  <c r="I3275" i="75"/>
  <c r="I3274" i="75"/>
  <c r="I3273" i="75"/>
  <c r="I3272" i="75"/>
  <c r="I3271" i="75"/>
  <c r="I3270" i="75"/>
  <c r="I3269" i="75"/>
  <c r="I3268" i="75"/>
  <c r="I3267" i="75"/>
  <c r="I3266" i="75"/>
  <c r="I3265" i="75"/>
  <c r="I3264" i="75"/>
  <c r="I3263" i="75"/>
  <c r="I3262" i="75"/>
  <c r="I3261" i="75"/>
  <c r="I3260" i="75"/>
  <c r="I3259" i="75"/>
  <c r="I3258" i="75"/>
  <c r="I3257" i="75"/>
  <c r="I3256" i="75"/>
  <c r="I3255" i="75"/>
  <c r="I3254" i="75"/>
  <c r="I3253" i="75"/>
  <c r="I3252" i="75"/>
  <c r="I3251" i="75"/>
  <c r="I3250" i="75"/>
  <c r="I3249" i="75"/>
  <c r="I3248" i="75"/>
  <c r="I3247" i="75"/>
  <c r="I3246" i="75"/>
  <c r="I3245" i="75"/>
  <c r="I3244" i="75"/>
  <c r="I3243" i="75"/>
  <c r="I3242" i="75"/>
  <c r="I3241" i="75"/>
  <c r="I3240" i="75"/>
  <c r="I3239" i="75"/>
  <c r="I3238" i="75"/>
  <c r="I3237" i="75"/>
  <c r="I3236" i="75"/>
  <c r="I3235" i="75"/>
  <c r="I3234" i="75"/>
  <c r="I3233" i="75"/>
  <c r="I3232" i="75"/>
  <c r="I3231" i="75"/>
  <c r="I3230" i="75"/>
  <c r="I3229" i="75"/>
  <c r="I3228" i="75"/>
  <c r="I3227" i="75"/>
  <c r="I3226" i="75"/>
  <c r="I3225" i="75"/>
  <c r="I3224" i="75"/>
  <c r="I3223" i="75"/>
  <c r="I3222" i="75"/>
  <c r="I3221" i="75"/>
  <c r="I3220" i="75"/>
  <c r="I3219" i="75"/>
  <c r="I3218" i="75"/>
  <c r="I3217" i="75"/>
  <c r="I3216" i="75"/>
  <c r="I3215" i="75"/>
  <c r="I3214" i="75"/>
  <c r="I3213" i="75"/>
  <c r="I3212" i="75"/>
  <c r="I3211" i="75"/>
  <c r="I3210" i="75"/>
  <c r="I3209" i="75"/>
  <c r="I3208" i="75"/>
  <c r="I3207" i="75"/>
  <c r="I3206" i="75"/>
  <c r="I3205" i="75"/>
  <c r="I3204" i="75"/>
  <c r="I3203" i="75"/>
  <c r="I3202" i="75"/>
  <c r="I3201" i="75"/>
  <c r="I3200" i="75"/>
  <c r="I3199" i="75"/>
  <c r="I3198" i="75"/>
  <c r="I3197" i="75"/>
  <c r="I3196" i="75"/>
  <c r="I3195" i="75"/>
  <c r="I3194" i="75"/>
  <c r="I3193" i="75"/>
  <c r="I3192" i="75"/>
  <c r="I3191" i="75"/>
  <c r="I3190" i="75"/>
  <c r="I3189" i="75"/>
  <c r="I3188" i="75"/>
  <c r="I3187" i="75"/>
  <c r="I3186" i="75"/>
  <c r="I3185" i="75"/>
  <c r="I3184" i="75"/>
  <c r="I3183" i="75"/>
  <c r="I3182" i="75"/>
  <c r="I3181" i="75"/>
  <c r="I3180" i="75"/>
  <c r="I3179" i="75"/>
  <c r="I3178" i="75"/>
  <c r="I3177" i="75"/>
  <c r="I3176" i="75"/>
  <c r="I3175" i="75"/>
  <c r="I3174" i="75"/>
  <c r="I3173" i="75"/>
  <c r="I3172" i="75"/>
  <c r="I3171" i="75"/>
  <c r="I3170" i="75"/>
  <c r="I3169" i="75"/>
  <c r="I3168" i="75"/>
  <c r="I3167" i="75"/>
  <c r="I3166" i="75"/>
  <c r="I3165" i="75"/>
  <c r="I3164" i="75"/>
  <c r="I3163" i="75"/>
  <c r="I3162" i="75"/>
  <c r="I3161" i="75"/>
  <c r="I3160" i="75"/>
  <c r="I3159" i="75"/>
  <c r="I3158" i="75"/>
  <c r="I3157" i="75"/>
  <c r="I3156" i="75"/>
  <c r="I3155" i="75"/>
  <c r="I3154" i="75"/>
  <c r="I3153" i="75"/>
  <c r="I3152" i="75"/>
  <c r="I3151" i="75"/>
  <c r="I3150" i="75"/>
  <c r="I3149" i="75"/>
  <c r="I3148" i="75"/>
  <c r="I3147" i="75"/>
  <c r="I3146" i="75"/>
  <c r="I3145" i="75"/>
  <c r="I3144" i="75"/>
  <c r="I3143" i="75"/>
  <c r="I3142" i="75"/>
  <c r="I3141" i="75"/>
  <c r="I3140" i="75"/>
  <c r="I3139" i="75"/>
  <c r="I3138" i="75"/>
  <c r="I3137" i="75"/>
  <c r="I3136" i="75"/>
  <c r="I3135" i="75"/>
  <c r="I3134" i="75"/>
  <c r="I3133" i="75"/>
  <c r="I3132" i="75"/>
  <c r="I3131" i="75"/>
  <c r="I3130" i="75"/>
  <c r="I3129" i="75"/>
  <c r="I3128" i="75"/>
  <c r="I3127" i="75"/>
  <c r="I3126" i="75"/>
  <c r="I3125" i="75"/>
  <c r="I3124" i="75"/>
  <c r="I3123" i="75"/>
  <c r="I3122" i="75"/>
  <c r="I3121" i="75"/>
  <c r="I3120" i="75"/>
  <c r="I3119" i="75"/>
  <c r="I3118" i="75"/>
  <c r="I3117" i="75"/>
  <c r="I3116" i="75"/>
  <c r="I3115" i="75"/>
  <c r="I3114" i="75"/>
  <c r="I3113" i="75"/>
  <c r="I3112" i="75"/>
  <c r="I3111" i="75"/>
  <c r="I3110" i="75"/>
  <c r="I3109" i="75"/>
  <c r="I3108" i="75"/>
  <c r="I3107" i="75"/>
  <c r="I3106" i="75"/>
  <c r="I3105" i="75"/>
  <c r="I3104" i="75"/>
  <c r="I3103" i="75"/>
  <c r="I3102" i="75"/>
  <c r="I3101" i="75"/>
  <c r="I3100" i="75"/>
  <c r="I3099" i="75"/>
  <c r="I3098" i="75"/>
  <c r="I3097" i="75"/>
  <c r="I3096" i="75"/>
  <c r="I3095" i="75"/>
  <c r="I3094" i="75"/>
  <c r="I3093" i="75"/>
  <c r="I3092" i="75"/>
  <c r="I3091" i="75"/>
  <c r="I3090" i="75"/>
  <c r="I3089" i="75"/>
  <c r="I3088" i="75"/>
  <c r="I3087" i="75"/>
  <c r="I3086" i="75"/>
  <c r="I3085" i="75"/>
  <c r="I3084" i="75"/>
  <c r="I3083" i="75"/>
  <c r="I3082" i="75"/>
  <c r="I3081" i="75"/>
  <c r="I3080" i="75"/>
  <c r="I3079" i="75"/>
  <c r="I3078" i="75"/>
  <c r="I3077" i="75"/>
  <c r="I3076" i="75"/>
  <c r="I3075" i="75"/>
  <c r="I3074" i="75"/>
  <c r="I3073" i="75"/>
  <c r="I3072" i="75"/>
  <c r="I3071" i="75"/>
  <c r="I3070" i="75"/>
  <c r="I3069" i="75"/>
  <c r="I3068" i="75"/>
  <c r="I3067" i="75"/>
  <c r="I3066" i="75"/>
  <c r="I3065" i="75"/>
  <c r="I3064" i="75"/>
  <c r="I3063" i="75"/>
  <c r="I3062" i="75"/>
  <c r="I3061" i="75"/>
  <c r="I3060" i="75"/>
  <c r="I3059" i="75"/>
  <c r="I3058" i="75"/>
  <c r="I3057" i="75"/>
  <c r="I3056" i="75"/>
  <c r="I3055" i="75"/>
  <c r="I3054" i="75"/>
  <c r="I3053" i="75"/>
  <c r="I3052" i="75"/>
  <c r="I3051" i="75"/>
  <c r="I3050" i="75"/>
  <c r="I3049" i="75"/>
  <c r="I3048" i="75"/>
  <c r="I3047" i="75"/>
  <c r="I3046" i="75"/>
  <c r="I3045" i="75"/>
  <c r="I3044" i="75"/>
  <c r="I3043" i="75"/>
  <c r="I3042" i="75"/>
  <c r="I3041" i="75"/>
  <c r="I3040" i="75"/>
  <c r="I3039" i="75"/>
  <c r="I3038" i="75"/>
  <c r="I3037" i="75"/>
  <c r="I3036" i="75"/>
  <c r="I3035" i="75"/>
  <c r="I3034" i="75"/>
  <c r="I3033" i="75"/>
  <c r="I3032" i="75"/>
  <c r="I3031" i="75"/>
  <c r="I3030" i="75"/>
  <c r="I3029" i="75"/>
  <c r="I3028" i="75"/>
  <c r="I3027" i="75"/>
  <c r="I3026" i="75"/>
  <c r="I3025" i="75"/>
  <c r="I3024" i="75"/>
  <c r="I3023" i="75"/>
  <c r="I3022" i="75"/>
  <c r="I3021" i="75"/>
  <c r="I3020" i="75"/>
  <c r="I3019" i="75"/>
  <c r="I3018" i="75"/>
  <c r="I3017" i="75"/>
  <c r="I3016" i="75"/>
  <c r="I3015" i="75"/>
  <c r="I3014" i="75"/>
  <c r="I3013" i="75"/>
  <c r="I3012" i="75"/>
  <c r="I3011" i="75"/>
  <c r="I3010" i="75"/>
  <c r="I3009" i="75"/>
  <c r="I3008" i="75"/>
  <c r="I3007" i="75"/>
  <c r="I3006" i="75"/>
  <c r="I3005" i="75"/>
  <c r="I3004" i="75"/>
  <c r="I3003" i="75"/>
  <c r="I3002" i="75"/>
  <c r="I3001" i="75"/>
  <c r="I3000" i="75"/>
  <c r="I2999" i="75"/>
  <c r="I2998" i="75"/>
  <c r="I2997" i="75"/>
  <c r="I2996" i="75"/>
  <c r="I2995" i="75"/>
  <c r="I2994" i="75"/>
  <c r="I2993" i="75"/>
  <c r="I2992" i="75"/>
  <c r="I2991" i="75"/>
  <c r="I2990" i="75"/>
  <c r="I2989" i="75"/>
  <c r="I2988" i="75"/>
  <c r="I2987" i="75"/>
  <c r="I2986" i="75"/>
  <c r="I2985" i="75"/>
  <c r="I2984" i="75"/>
  <c r="I2983" i="75"/>
  <c r="I2982" i="75"/>
  <c r="I2981" i="75"/>
  <c r="I2980" i="75"/>
  <c r="I2979" i="75"/>
  <c r="I2978" i="75"/>
  <c r="I2977" i="75"/>
  <c r="I2976" i="75"/>
  <c r="I2975" i="75"/>
  <c r="I2974" i="75"/>
  <c r="I2973" i="75"/>
  <c r="I2972" i="75"/>
  <c r="I2971" i="75"/>
  <c r="I2970" i="75"/>
  <c r="I2969" i="75"/>
  <c r="I2968" i="75"/>
  <c r="I2967" i="75"/>
  <c r="I2966" i="75"/>
  <c r="I2965" i="75"/>
  <c r="I2964" i="75"/>
  <c r="I2963" i="75"/>
  <c r="I2962" i="75"/>
  <c r="I2961" i="75"/>
  <c r="I2960" i="75"/>
  <c r="I2959" i="75"/>
  <c r="I2958" i="75"/>
  <c r="I2957" i="75"/>
  <c r="I2956" i="75"/>
  <c r="I2955" i="75"/>
  <c r="I2954" i="75"/>
  <c r="I2953" i="75"/>
  <c r="I2952" i="75"/>
  <c r="I2951" i="75"/>
  <c r="I2950" i="75"/>
  <c r="I2949" i="75"/>
  <c r="I2948" i="75"/>
  <c r="I2947" i="75"/>
  <c r="I2946" i="75"/>
  <c r="I2945" i="75"/>
  <c r="I2944" i="75"/>
  <c r="I2943" i="75"/>
  <c r="I2942" i="75"/>
  <c r="I2941" i="75"/>
  <c r="I2940" i="75"/>
  <c r="I2939" i="75"/>
  <c r="I2938" i="75"/>
  <c r="I2937" i="75"/>
  <c r="I2936" i="75"/>
  <c r="I2935" i="75"/>
  <c r="I2934" i="75"/>
  <c r="I2933" i="75"/>
  <c r="I2932" i="75"/>
  <c r="I2931" i="75"/>
  <c r="I2930" i="75"/>
  <c r="I2929" i="75"/>
  <c r="I2928" i="75"/>
  <c r="I2927" i="75"/>
  <c r="I2926" i="75"/>
  <c r="I2925" i="75"/>
  <c r="I2924" i="75"/>
  <c r="I2923" i="75"/>
  <c r="I2922" i="75"/>
  <c r="I2921" i="75"/>
  <c r="I2920" i="75"/>
  <c r="I2919" i="75"/>
  <c r="I2918" i="75"/>
  <c r="I2917" i="75"/>
  <c r="I2916" i="75"/>
  <c r="I2915" i="75"/>
  <c r="I2914" i="75"/>
  <c r="I2913" i="75"/>
  <c r="I2912" i="75"/>
  <c r="I2911" i="75"/>
  <c r="I2910" i="75"/>
  <c r="I2909" i="75"/>
  <c r="I2908" i="75"/>
  <c r="I2907" i="75"/>
  <c r="I2906" i="75"/>
  <c r="I2905" i="75"/>
  <c r="I2904" i="75"/>
  <c r="I2903" i="75"/>
  <c r="I2902" i="75"/>
  <c r="I2901" i="75"/>
  <c r="I2900" i="75"/>
  <c r="I2899" i="75"/>
  <c r="I2898" i="75"/>
  <c r="I2897" i="75"/>
  <c r="I2896" i="75"/>
  <c r="I2895" i="75"/>
  <c r="I2894" i="75"/>
  <c r="I2893" i="75"/>
  <c r="I2892" i="75"/>
  <c r="I2891" i="75"/>
  <c r="I2890" i="75"/>
  <c r="I2889" i="75"/>
  <c r="I2888" i="75"/>
  <c r="I2887" i="75"/>
  <c r="I2886" i="75"/>
  <c r="I2885" i="75"/>
  <c r="I2884" i="75"/>
  <c r="I2883" i="75"/>
  <c r="I2882" i="75"/>
  <c r="I2881" i="75"/>
  <c r="I2880" i="75"/>
  <c r="I2879" i="75"/>
  <c r="I2878" i="75"/>
  <c r="I2877" i="75"/>
  <c r="I2876" i="75"/>
  <c r="I2875" i="75"/>
  <c r="I2874" i="75"/>
  <c r="I2873" i="75"/>
  <c r="I2872" i="75"/>
  <c r="I2871" i="75"/>
  <c r="I2870" i="75"/>
  <c r="I2869" i="75"/>
  <c r="I2868" i="75"/>
  <c r="I2867" i="75"/>
  <c r="I2866" i="75"/>
  <c r="I2865" i="75"/>
  <c r="I2864" i="75"/>
  <c r="I2863" i="75"/>
  <c r="I2862" i="75"/>
  <c r="I2861" i="75"/>
  <c r="I2860" i="75"/>
  <c r="I2859" i="75"/>
  <c r="I2858" i="75"/>
  <c r="I2857" i="75"/>
  <c r="I2856" i="75"/>
  <c r="I2855" i="75"/>
  <c r="I2854" i="75"/>
  <c r="I2853" i="75"/>
  <c r="I2852" i="75"/>
  <c r="I2851" i="75"/>
  <c r="I2850" i="75"/>
  <c r="I2849" i="75"/>
  <c r="I2848" i="75"/>
  <c r="I2847" i="75"/>
  <c r="I2846" i="75"/>
  <c r="I2845" i="75"/>
  <c r="I2844" i="75"/>
  <c r="I2843" i="75"/>
  <c r="I2842" i="75"/>
  <c r="I2841" i="75"/>
  <c r="I2840" i="75"/>
  <c r="I2839" i="75"/>
  <c r="I2838" i="75"/>
  <c r="I2837" i="75"/>
  <c r="I2836" i="75"/>
  <c r="I2835" i="75"/>
  <c r="I2834" i="75"/>
  <c r="I2833" i="75"/>
  <c r="I2832" i="75"/>
  <c r="I2831" i="75"/>
  <c r="I2830" i="75"/>
  <c r="I2829" i="75"/>
  <c r="I2828" i="75"/>
  <c r="I2827" i="75"/>
  <c r="I2826" i="75"/>
  <c r="I2825" i="75"/>
  <c r="I2824" i="75"/>
  <c r="I2823" i="75"/>
  <c r="I2822" i="75"/>
  <c r="I2821" i="75"/>
  <c r="I2820" i="75"/>
  <c r="I2819" i="75"/>
  <c r="I2818" i="75"/>
  <c r="I2817" i="75"/>
  <c r="I2816" i="75"/>
  <c r="I2815" i="75"/>
  <c r="I2814" i="75"/>
  <c r="I2813" i="75"/>
  <c r="I2812" i="75"/>
  <c r="I2811" i="75"/>
  <c r="I2810" i="75"/>
  <c r="I2809" i="75"/>
  <c r="I2808" i="75"/>
  <c r="I2807" i="75"/>
  <c r="I2806" i="75"/>
  <c r="I2805" i="75"/>
  <c r="I2804" i="75"/>
  <c r="I2803" i="75"/>
  <c r="I2802" i="75"/>
  <c r="I2801" i="75"/>
  <c r="I2800" i="75"/>
  <c r="I2799" i="75"/>
  <c r="I2798" i="75"/>
  <c r="I2797" i="75"/>
  <c r="I2796" i="75"/>
  <c r="I2795" i="75"/>
  <c r="I2794" i="75"/>
  <c r="I2793" i="75"/>
  <c r="I2792" i="75"/>
  <c r="I2791" i="75"/>
  <c r="I2790" i="75"/>
  <c r="I2789" i="75"/>
  <c r="I2788" i="75"/>
  <c r="I2787" i="75"/>
  <c r="I2786" i="75"/>
  <c r="I2785" i="75"/>
  <c r="I2784" i="75"/>
  <c r="I2783" i="75"/>
  <c r="I2782" i="75"/>
  <c r="I2781" i="75"/>
  <c r="I2780" i="75"/>
  <c r="I2779" i="75"/>
  <c r="I2778" i="75"/>
  <c r="I2777" i="75"/>
  <c r="I2776" i="75"/>
  <c r="I2775" i="75"/>
  <c r="I2774" i="75"/>
  <c r="I2773" i="75"/>
  <c r="I2772" i="75"/>
  <c r="I2771" i="75"/>
  <c r="I2770" i="75"/>
  <c r="I2769" i="75"/>
  <c r="I2768" i="75"/>
  <c r="I2767" i="75"/>
  <c r="I2766" i="75"/>
  <c r="I2765" i="75"/>
  <c r="I2764" i="75"/>
  <c r="I2763" i="75"/>
  <c r="I2762" i="75"/>
  <c r="I2761" i="75"/>
  <c r="I2760" i="75"/>
  <c r="I2759" i="75"/>
  <c r="I2758" i="75"/>
  <c r="I2757" i="75"/>
  <c r="I2756" i="75"/>
  <c r="I2755" i="75"/>
  <c r="I2754" i="75"/>
  <c r="I2753" i="75"/>
  <c r="I2752" i="75"/>
  <c r="I2751" i="75"/>
  <c r="I2750" i="75"/>
  <c r="I2749" i="75"/>
  <c r="I2748" i="75"/>
  <c r="I2747" i="75"/>
  <c r="I2746" i="75"/>
  <c r="I2745" i="75"/>
  <c r="I2744" i="75"/>
  <c r="I2743" i="75"/>
  <c r="I2742" i="75"/>
  <c r="I2741" i="75"/>
  <c r="I2740" i="75"/>
  <c r="I2739" i="75"/>
  <c r="I2738" i="75"/>
  <c r="I2737" i="75"/>
  <c r="I2736" i="75"/>
  <c r="I2735" i="75"/>
  <c r="I2734" i="75"/>
  <c r="I2733" i="75"/>
  <c r="I2732" i="75"/>
  <c r="I2731" i="75"/>
  <c r="I2730" i="75"/>
  <c r="I2729" i="75"/>
  <c r="I2728" i="75"/>
  <c r="I2727" i="75"/>
  <c r="I2726" i="75"/>
  <c r="I2725" i="75"/>
  <c r="I2724" i="75"/>
  <c r="I2723" i="75"/>
  <c r="I2722" i="75"/>
  <c r="I2721" i="75"/>
  <c r="I2720" i="75"/>
  <c r="I2719" i="75"/>
  <c r="I2718" i="75"/>
  <c r="I2717" i="75"/>
  <c r="I2716" i="75"/>
  <c r="I2715" i="75"/>
  <c r="I2714" i="75"/>
  <c r="I2713" i="75"/>
  <c r="I2712" i="75"/>
  <c r="I2711" i="75"/>
  <c r="I2710" i="75"/>
  <c r="I2709" i="75"/>
  <c r="I2708" i="75"/>
  <c r="I2707" i="75"/>
  <c r="I2706" i="75"/>
  <c r="I2705" i="75"/>
  <c r="I2704" i="75"/>
  <c r="I2703" i="75"/>
  <c r="I2702" i="75"/>
  <c r="I2701" i="75"/>
  <c r="I2700" i="75"/>
  <c r="I2699" i="75"/>
  <c r="I2698" i="75"/>
  <c r="I2697" i="75"/>
  <c r="I2696" i="75"/>
  <c r="I2695" i="75"/>
  <c r="I2694" i="75"/>
  <c r="I2693" i="75"/>
  <c r="I2692" i="75"/>
  <c r="I2691" i="75"/>
  <c r="I2690" i="75"/>
  <c r="I2689" i="75"/>
  <c r="I2688" i="75"/>
  <c r="I2687" i="75"/>
  <c r="I2686" i="75"/>
  <c r="I2685" i="75"/>
  <c r="I2684" i="75"/>
  <c r="I2683" i="75"/>
  <c r="I2682" i="75"/>
  <c r="I2681" i="75"/>
  <c r="I2680" i="75"/>
  <c r="I2679" i="75"/>
  <c r="I2678" i="75"/>
  <c r="I2677" i="75"/>
  <c r="I2676" i="75"/>
  <c r="I2675" i="75"/>
  <c r="I2674" i="75"/>
  <c r="I2673" i="75"/>
  <c r="I2672" i="75"/>
  <c r="I2671" i="75"/>
  <c r="I2670" i="75"/>
  <c r="I2669" i="75"/>
  <c r="I2668" i="75"/>
  <c r="I2667" i="75"/>
  <c r="I2666" i="75"/>
  <c r="I2665" i="75"/>
  <c r="I2664" i="75"/>
  <c r="I2663" i="75"/>
  <c r="I2662" i="75"/>
  <c r="I2661" i="75"/>
  <c r="I2660" i="75"/>
  <c r="I2659" i="75"/>
  <c r="I2658" i="75"/>
  <c r="I2657" i="75"/>
  <c r="I2656" i="75"/>
  <c r="I2655" i="75"/>
  <c r="I2654" i="75"/>
  <c r="I2653" i="75"/>
  <c r="I2652" i="75"/>
  <c r="I2651" i="75"/>
  <c r="I2650" i="75"/>
  <c r="I2649" i="75"/>
  <c r="I2648" i="75"/>
  <c r="I2647" i="75"/>
  <c r="I2646" i="75"/>
  <c r="I2645" i="75"/>
  <c r="I2644" i="75"/>
  <c r="I2643" i="75"/>
  <c r="I2642" i="75"/>
  <c r="I2641" i="75"/>
  <c r="I2640" i="75"/>
  <c r="I2639" i="75"/>
  <c r="I2638" i="75"/>
  <c r="I2637" i="75"/>
  <c r="I2636" i="75"/>
  <c r="I2635" i="75"/>
  <c r="I2634" i="75"/>
  <c r="I2633" i="75"/>
  <c r="I2632" i="75"/>
  <c r="I2631" i="75"/>
  <c r="I2630" i="75"/>
  <c r="I2629" i="75"/>
  <c r="I2628" i="75"/>
  <c r="I2627" i="75"/>
  <c r="I2626" i="75"/>
  <c r="I2625" i="75"/>
  <c r="I2624" i="75"/>
  <c r="I2623" i="75"/>
  <c r="I2622" i="75"/>
  <c r="I2621" i="75"/>
  <c r="I2620" i="75"/>
  <c r="I2619" i="75"/>
  <c r="I2618" i="75"/>
  <c r="I2617" i="75"/>
  <c r="I2616" i="75"/>
  <c r="I2615" i="75"/>
  <c r="I2614" i="75"/>
  <c r="I2613" i="75"/>
  <c r="I2612" i="75"/>
  <c r="I2611" i="75"/>
  <c r="I2610" i="75"/>
  <c r="I2609" i="75"/>
  <c r="I2608" i="75"/>
  <c r="I2607" i="75"/>
  <c r="I2606" i="75"/>
  <c r="I2605" i="75"/>
  <c r="I2604" i="75"/>
  <c r="I2603" i="75"/>
  <c r="I2602" i="75"/>
  <c r="I2601" i="75"/>
  <c r="I2600" i="75"/>
  <c r="I2599" i="75"/>
  <c r="I2598" i="75"/>
  <c r="I2597" i="75"/>
  <c r="I2596" i="75"/>
  <c r="I2595" i="75"/>
  <c r="I2594" i="75"/>
  <c r="I2593" i="75"/>
  <c r="I2592" i="75"/>
  <c r="I2591" i="75"/>
  <c r="I2590" i="75"/>
  <c r="I2589" i="75"/>
  <c r="I2588" i="75"/>
  <c r="I2587" i="75"/>
  <c r="I2586" i="75"/>
  <c r="I2585" i="75"/>
  <c r="I2584" i="75"/>
  <c r="I2583" i="75"/>
  <c r="I2582" i="75"/>
  <c r="I2581" i="75"/>
  <c r="I2580" i="75"/>
  <c r="I2579" i="75"/>
  <c r="I2578" i="75"/>
  <c r="I2577" i="75"/>
  <c r="I2576" i="75"/>
  <c r="I2575" i="75"/>
  <c r="I2574" i="75"/>
  <c r="I2573" i="75"/>
  <c r="I2572" i="75"/>
  <c r="I2571" i="75"/>
  <c r="I2570" i="75"/>
  <c r="I2569" i="75"/>
  <c r="I2568" i="75"/>
  <c r="I2567" i="75"/>
  <c r="I2566" i="75"/>
  <c r="I2565" i="75"/>
  <c r="I2564" i="75"/>
  <c r="I2563" i="75"/>
  <c r="I2562" i="75"/>
  <c r="I2561" i="75"/>
  <c r="I2560" i="75"/>
  <c r="I2559" i="75"/>
  <c r="I2558" i="75"/>
  <c r="I2557" i="75"/>
  <c r="I2556" i="75"/>
  <c r="I2555" i="75"/>
  <c r="I2554" i="75"/>
  <c r="I2553" i="75"/>
  <c r="I2552" i="75"/>
  <c r="I2551" i="75"/>
  <c r="I2550" i="75"/>
  <c r="I2549" i="75"/>
  <c r="I2548" i="75"/>
  <c r="I2547" i="75"/>
  <c r="I2546" i="75"/>
  <c r="I2545" i="75"/>
  <c r="I2544" i="75"/>
  <c r="I2543" i="75"/>
  <c r="I2542" i="75"/>
  <c r="I2541" i="75"/>
  <c r="I2540" i="75"/>
  <c r="I2539" i="75"/>
  <c r="I2538" i="75"/>
  <c r="I2537" i="75"/>
  <c r="I2536" i="75"/>
  <c r="I2535" i="75"/>
  <c r="I2534" i="75"/>
  <c r="I2533" i="75"/>
  <c r="I2532" i="75"/>
  <c r="I2531" i="75"/>
  <c r="I2530" i="75"/>
  <c r="I2529" i="75"/>
  <c r="I2528" i="75"/>
  <c r="I2527" i="75"/>
  <c r="I2526" i="75"/>
  <c r="I2525" i="75"/>
  <c r="I2524" i="75"/>
  <c r="I2523" i="75"/>
  <c r="I2522" i="75"/>
  <c r="I2521" i="75"/>
  <c r="I2520" i="75"/>
  <c r="I2519" i="75"/>
  <c r="I2518" i="75"/>
  <c r="I2517" i="75"/>
  <c r="I2516" i="75"/>
  <c r="I2515" i="75"/>
  <c r="I2514" i="75"/>
  <c r="I2513" i="75"/>
  <c r="I2512" i="75"/>
  <c r="I2511" i="75"/>
  <c r="I2510" i="75"/>
  <c r="I2509" i="75"/>
  <c r="I2508" i="75"/>
  <c r="I2507" i="75"/>
  <c r="I2506" i="75"/>
  <c r="I2505" i="75"/>
  <c r="I2504" i="75"/>
  <c r="I2503" i="75"/>
  <c r="I2502" i="75"/>
  <c r="I2501" i="75"/>
  <c r="I2500" i="75"/>
  <c r="I2499" i="75"/>
  <c r="I2498" i="75"/>
  <c r="I2497" i="75"/>
  <c r="I2496" i="75"/>
  <c r="I2495" i="75"/>
  <c r="I2494" i="75"/>
  <c r="I2493" i="75"/>
  <c r="I2492" i="75"/>
  <c r="I2491" i="75"/>
  <c r="I2490" i="75"/>
  <c r="I2489" i="75"/>
  <c r="I2488" i="75"/>
  <c r="I2487" i="75"/>
  <c r="I2486" i="75"/>
  <c r="I2485" i="75"/>
  <c r="I2484" i="75"/>
  <c r="I2483" i="75"/>
  <c r="I2482" i="75"/>
  <c r="I2481" i="75"/>
  <c r="I2480" i="75"/>
  <c r="I2479" i="75"/>
  <c r="I2478" i="75"/>
  <c r="I2477" i="75"/>
  <c r="I2476" i="75"/>
  <c r="I2475" i="75"/>
  <c r="I2474" i="75"/>
  <c r="I2473" i="75"/>
  <c r="I2472" i="75"/>
  <c r="I2471" i="75"/>
  <c r="I2470" i="75"/>
  <c r="I2469" i="75"/>
  <c r="I2468" i="75"/>
  <c r="I2467" i="75"/>
  <c r="I2466" i="75"/>
  <c r="I2465" i="75"/>
  <c r="I2464" i="75"/>
  <c r="I2463" i="75"/>
  <c r="I2462" i="75"/>
  <c r="I2461" i="75"/>
  <c r="I2460" i="75"/>
  <c r="I2459" i="75"/>
  <c r="I2458" i="75"/>
  <c r="I2457" i="75"/>
  <c r="I2456" i="75"/>
  <c r="I2455" i="75"/>
  <c r="I2454" i="75"/>
  <c r="I2453" i="75"/>
  <c r="I2452" i="75"/>
  <c r="I2451" i="75"/>
  <c r="I2450" i="75"/>
  <c r="I2449" i="75"/>
  <c r="I2448" i="75"/>
  <c r="I2447" i="75"/>
  <c r="I2446" i="75"/>
  <c r="I2445" i="75"/>
  <c r="I2444" i="75"/>
  <c r="I2443" i="75"/>
  <c r="I2442" i="75"/>
  <c r="I2441" i="75"/>
  <c r="I2440" i="75"/>
  <c r="I2439" i="75"/>
  <c r="I2438" i="75"/>
  <c r="I2437" i="75"/>
  <c r="I2436" i="75"/>
  <c r="I2435" i="75"/>
  <c r="I2434" i="75"/>
  <c r="I2433" i="75"/>
  <c r="I2432" i="75"/>
  <c r="I2431" i="75"/>
  <c r="I2430" i="75"/>
  <c r="I2429" i="75"/>
  <c r="I2428" i="75"/>
  <c r="I2427" i="75"/>
  <c r="I2426" i="75"/>
  <c r="I2425" i="75"/>
  <c r="I2424" i="75"/>
  <c r="I2423" i="75"/>
  <c r="I2422" i="75"/>
  <c r="I2421" i="75"/>
  <c r="I2420" i="75"/>
  <c r="I2419" i="75"/>
  <c r="I2418" i="75"/>
  <c r="I2417" i="75"/>
  <c r="I2416" i="75"/>
  <c r="I2415" i="75"/>
  <c r="I2414" i="75"/>
  <c r="I2413" i="75"/>
  <c r="I2412" i="75"/>
  <c r="I2411" i="75"/>
  <c r="I2410" i="75"/>
  <c r="I2409" i="75"/>
  <c r="I2408" i="75"/>
  <c r="I2407" i="75"/>
  <c r="I2406" i="75"/>
  <c r="I2405" i="75"/>
  <c r="I2404" i="75"/>
  <c r="I2403" i="75"/>
  <c r="I2402" i="75"/>
  <c r="I2401" i="75"/>
  <c r="I2400" i="75"/>
  <c r="I2399" i="75"/>
  <c r="I2398" i="75"/>
  <c r="I2397" i="75"/>
  <c r="I2396" i="75"/>
  <c r="I2395" i="75"/>
  <c r="I2394" i="75"/>
  <c r="I2393" i="75"/>
  <c r="I2392" i="75"/>
  <c r="I2391" i="75"/>
  <c r="I2390" i="75"/>
  <c r="I2389" i="75"/>
  <c r="I2388" i="75"/>
  <c r="I2387" i="75"/>
  <c r="I2386" i="75"/>
  <c r="I2385" i="75"/>
  <c r="I2384" i="75"/>
  <c r="I2383" i="75"/>
  <c r="I2382" i="75"/>
  <c r="I2381" i="75"/>
  <c r="I2380" i="75"/>
  <c r="I2379" i="75"/>
  <c r="I2378" i="75"/>
  <c r="I2377" i="75"/>
  <c r="I2376" i="75"/>
  <c r="I2375" i="75"/>
  <c r="I2374" i="75"/>
  <c r="I2373" i="75"/>
  <c r="I2372" i="75"/>
  <c r="I2371" i="75"/>
  <c r="I2370" i="75"/>
  <c r="I2369" i="75"/>
  <c r="I2368" i="75"/>
  <c r="I2367" i="75"/>
  <c r="I2366" i="75"/>
  <c r="I2365" i="75"/>
  <c r="I2364" i="75"/>
  <c r="I2363" i="75"/>
  <c r="I2362" i="75"/>
  <c r="I2361" i="75"/>
  <c r="I2360" i="75"/>
  <c r="I2359" i="75"/>
  <c r="I2358" i="75"/>
  <c r="I2357" i="75"/>
  <c r="I2356" i="75"/>
  <c r="I2355" i="75"/>
  <c r="I2354" i="75"/>
  <c r="I2353" i="75"/>
  <c r="I2352" i="75"/>
  <c r="I2351" i="75"/>
  <c r="I2350" i="75"/>
  <c r="I2349" i="75"/>
  <c r="I2348" i="75"/>
  <c r="I2347" i="75"/>
  <c r="I2346" i="75"/>
  <c r="I2345" i="75"/>
  <c r="I2344" i="75"/>
  <c r="I2343" i="75"/>
  <c r="I2342" i="75"/>
  <c r="I2341" i="75"/>
  <c r="I2340" i="75"/>
  <c r="I2339" i="75"/>
  <c r="I2338" i="75"/>
  <c r="I2337" i="75"/>
  <c r="I2336" i="75"/>
  <c r="I2335" i="75"/>
  <c r="I2334" i="75"/>
  <c r="I2333" i="75"/>
  <c r="I2332" i="75"/>
  <c r="I2331" i="75"/>
  <c r="I2330" i="75"/>
  <c r="I2329" i="75"/>
  <c r="I2328" i="75"/>
  <c r="I2327" i="75"/>
  <c r="I2326" i="75"/>
  <c r="I2325" i="75"/>
  <c r="I2324" i="75"/>
  <c r="I2323" i="75"/>
  <c r="I2322" i="75"/>
  <c r="I2321" i="75"/>
  <c r="I2320" i="75"/>
  <c r="I2319" i="75"/>
  <c r="I2318" i="75"/>
  <c r="I2317" i="75"/>
  <c r="I2316" i="75"/>
  <c r="I2315" i="75"/>
  <c r="I2314" i="75"/>
  <c r="I2313" i="75"/>
  <c r="I2312" i="75"/>
  <c r="I2311" i="75"/>
  <c r="I2310" i="75"/>
  <c r="I2309" i="75"/>
  <c r="I2308" i="75"/>
  <c r="I2307" i="75"/>
  <c r="I2306" i="75"/>
  <c r="I2305" i="75"/>
  <c r="I2304" i="75"/>
  <c r="I2303" i="75"/>
  <c r="I2302" i="75"/>
  <c r="I2301" i="75"/>
  <c r="I2300" i="75"/>
  <c r="I2299" i="75"/>
  <c r="I2298" i="75"/>
  <c r="I2297" i="75"/>
  <c r="I2296" i="75"/>
  <c r="I2295" i="75"/>
  <c r="I2294" i="75"/>
  <c r="I2293" i="75"/>
  <c r="I2292" i="75"/>
  <c r="I2291" i="75"/>
  <c r="I2290" i="75"/>
  <c r="I2289" i="75"/>
  <c r="I2288" i="75"/>
  <c r="I2287" i="75"/>
  <c r="I2286" i="75"/>
  <c r="I2285" i="75"/>
  <c r="I2284" i="75"/>
  <c r="I2283" i="75"/>
  <c r="I2282" i="75"/>
  <c r="I2281" i="75"/>
  <c r="I2280" i="75"/>
  <c r="I2279" i="75"/>
  <c r="I2278" i="75"/>
  <c r="I2277" i="75"/>
  <c r="I2276" i="75"/>
  <c r="I2275" i="75"/>
  <c r="I2274" i="75"/>
  <c r="I2273" i="75"/>
  <c r="I2272" i="75"/>
  <c r="I2271" i="75"/>
  <c r="I2270" i="75"/>
  <c r="I2269" i="75"/>
  <c r="I2268" i="75"/>
  <c r="I2267" i="75"/>
  <c r="I2266" i="75"/>
  <c r="I2265" i="75"/>
  <c r="I2264" i="75"/>
  <c r="I2263" i="75"/>
  <c r="I2262" i="75"/>
  <c r="I2261" i="75"/>
  <c r="I2260" i="75"/>
  <c r="I2259" i="75"/>
  <c r="I2258" i="75"/>
  <c r="I2257" i="75"/>
  <c r="I2256" i="75"/>
  <c r="I2255" i="75"/>
  <c r="I2254" i="75"/>
  <c r="I2253" i="75"/>
  <c r="I2252" i="75"/>
  <c r="I2251" i="75"/>
  <c r="I2250" i="75"/>
  <c r="I2249" i="75"/>
  <c r="I2248" i="75"/>
  <c r="I2247" i="75"/>
  <c r="I2246" i="75"/>
  <c r="I2245" i="75"/>
  <c r="I2244" i="75"/>
  <c r="I2243" i="75"/>
  <c r="I2242" i="75"/>
  <c r="I2241" i="75"/>
  <c r="I2240" i="75"/>
  <c r="I2239" i="75"/>
  <c r="I2238" i="75"/>
  <c r="I2237" i="75"/>
  <c r="I2236" i="75"/>
  <c r="I2235" i="75"/>
  <c r="I2234" i="75"/>
  <c r="I2233" i="75"/>
  <c r="I2232" i="75"/>
  <c r="I2231" i="75"/>
  <c r="I2230" i="75"/>
  <c r="I2229" i="75"/>
  <c r="I2228" i="75"/>
  <c r="I2227" i="75"/>
  <c r="I2226" i="75"/>
  <c r="I2225" i="75"/>
  <c r="I2224" i="75"/>
  <c r="I2223" i="75"/>
  <c r="I2222" i="75"/>
  <c r="I2221" i="75"/>
  <c r="I2220" i="75"/>
  <c r="I2219" i="75"/>
  <c r="I2218" i="75"/>
  <c r="I2217" i="75"/>
  <c r="I2216" i="75"/>
  <c r="I2215" i="75"/>
  <c r="I2214" i="75"/>
  <c r="I2213" i="75"/>
  <c r="I2212" i="75"/>
  <c r="I2211" i="75"/>
  <c r="I2210" i="75"/>
  <c r="I2209" i="75"/>
  <c r="I2208" i="75"/>
  <c r="I2207" i="75"/>
  <c r="I2206" i="75"/>
  <c r="I2205" i="75"/>
  <c r="I2204" i="75"/>
  <c r="I2203" i="75"/>
  <c r="I2202" i="75"/>
  <c r="I2201" i="75"/>
  <c r="I2200" i="75"/>
  <c r="I2199" i="75"/>
  <c r="I2198" i="75"/>
  <c r="I2197" i="75"/>
  <c r="I2196" i="75"/>
  <c r="I2195" i="75"/>
  <c r="I2194" i="75"/>
  <c r="I2193" i="75"/>
  <c r="I2192" i="75"/>
  <c r="I2191" i="75"/>
  <c r="I2190" i="75"/>
  <c r="I2189" i="75"/>
  <c r="I2188" i="75"/>
  <c r="I2187" i="75"/>
  <c r="I2186" i="75"/>
  <c r="I2185" i="75"/>
  <c r="I2184" i="75"/>
  <c r="I2183" i="75"/>
  <c r="I2182" i="75"/>
  <c r="I2181" i="75"/>
  <c r="I2180" i="75"/>
  <c r="I2179" i="75"/>
  <c r="I2178" i="75"/>
  <c r="I2177" i="75"/>
  <c r="I2176" i="75"/>
  <c r="I2175" i="75"/>
  <c r="I2174" i="75"/>
  <c r="I2173" i="75"/>
  <c r="I2172" i="75"/>
  <c r="I2171" i="75"/>
  <c r="I2170" i="75"/>
  <c r="I2169" i="75"/>
  <c r="I2168" i="75"/>
  <c r="I2167" i="75"/>
  <c r="I2166" i="75"/>
  <c r="I2165" i="75"/>
  <c r="I2164" i="75"/>
  <c r="I2163" i="75"/>
  <c r="I2162" i="75"/>
  <c r="I2161" i="75"/>
  <c r="I2160" i="75"/>
  <c r="I2159" i="75"/>
  <c r="I2158" i="75"/>
  <c r="I2157" i="75"/>
  <c r="I2156" i="75"/>
  <c r="I2155" i="75"/>
  <c r="I2154" i="75"/>
  <c r="I2153" i="75"/>
  <c r="I2152" i="75"/>
  <c r="I2151" i="75"/>
  <c r="I2150" i="75"/>
  <c r="I2149" i="75"/>
  <c r="I2148" i="75"/>
  <c r="I2147" i="75"/>
  <c r="I2146" i="75"/>
  <c r="I2145" i="75"/>
  <c r="I2144" i="75"/>
  <c r="I2143" i="75"/>
  <c r="I2142" i="75"/>
  <c r="I2141" i="75"/>
  <c r="I2140" i="75"/>
  <c r="I2139" i="75"/>
  <c r="I2138" i="75"/>
  <c r="I2137" i="75"/>
  <c r="I2136" i="75"/>
  <c r="I2135" i="75"/>
  <c r="I2134" i="75"/>
  <c r="I2133" i="75"/>
  <c r="I2132" i="75"/>
  <c r="I2131" i="75"/>
  <c r="I2130" i="75"/>
  <c r="I2129" i="75"/>
  <c r="I2128" i="75"/>
  <c r="I2127" i="75"/>
  <c r="I2126" i="75"/>
  <c r="I2125" i="75"/>
  <c r="I2124" i="75"/>
  <c r="I2123" i="75"/>
  <c r="I2122" i="75"/>
  <c r="I2121" i="75"/>
  <c r="I2120" i="75"/>
  <c r="I2119" i="75"/>
  <c r="I2118" i="75"/>
  <c r="I2117" i="75"/>
  <c r="I2116" i="75"/>
  <c r="I2115" i="75"/>
  <c r="I2114" i="75"/>
  <c r="I2113" i="75"/>
  <c r="I2112" i="75"/>
  <c r="I2111" i="75"/>
  <c r="I2110" i="75"/>
  <c r="I2109" i="75"/>
  <c r="I2108" i="75"/>
  <c r="I2107" i="75"/>
  <c r="I2106" i="75"/>
  <c r="I2105" i="75"/>
  <c r="I2104" i="75"/>
  <c r="I2103" i="75"/>
  <c r="I2102" i="75"/>
  <c r="I2101" i="75"/>
  <c r="I2100" i="75"/>
  <c r="I2099" i="75"/>
  <c r="I2098" i="75"/>
  <c r="I2097" i="75"/>
  <c r="I2096" i="75"/>
  <c r="I2095" i="75"/>
  <c r="I2094" i="75"/>
  <c r="I2093" i="75"/>
  <c r="I2092" i="75"/>
  <c r="I2091" i="75"/>
  <c r="I2090" i="75"/>
  <c r="I2089" i="75"/>
  <c r="I2088" i="75"/>
  <c r="I2087" i="75"/>
  <c r="I2086" i="75"/>
  <c r="I2085" i="75"/>
  <c r="I2084" i="75"/>
  <c r="I2083" i="75"/>
  <c r="I2082" i="75"/>
  <c r="I2081" i="75"/>
  <c r="I2080" i="75"/>
  <c r="I2079" i="75"/>
  <c r="I2078" i="75"/>
  <c r="I2077" i="75"/>
  <c r="I2076" i="75"/>
  <c r="I2075" i="75"/>
  <c r="I2074" i="75"/>
  <c r="I2073" i="75"/>
  <c r="I2072" i="75"/>
  <c r="I2071" i="75"/>
  <c r="I2070" i="75"/>
  <c r="I2069" i="75"/>
  <c r="I2068" i="75"/>
  <c r="I2067" i="75"/>
  <c r="I2066" i="75"/>
  <c r="I2065" i="75"/>
  <c r="I2064" i="75"/>
  <c r="I2063" i="75"/>
  <c r="I2062" i="75"/>
  <c r="I2061" i="75"/>
  <c r="I2060" i="75"/>
  <c r="I2059" i="75"/>
  <c r="I2058" i="75"/>
  <c r="I2057" i="75"/>
  <c r="I2056" i="75"/>
  <c r="I2055" i="75"/>
  <c r="I2054" i="75"/>
  <c r="I2053" i="75"/>
  <c r="I2052" i="75"/>
  <c r="I2051" i="75"/>
  <c r="I2050" i="75"/>
  <c r="I2049" i="75"/>
  <c r="I2048" i="75"/>
  <c r="I2047" i="75"/>
  <c r="I2046" i="75"/>
  <c r="I2045" i="75"/>
  <c r="I2044" i="75"/>
  <c r="I2043" i="75"/>
  <c r="I2042" i="75"/>
  <c r="I2041" i="75"/>
  <c r="I2040" i="75"/>
  <c r="I2039" i="75"/>
  <c r="I2038" i="75"/>
  <c r="I2037" i="75"/>
  <c r="I2036" i="75"/>
  <c r="I2035" i="75"/>
  <c r="I2034" i="75"/>
  <c r="I2033" i="75"/>
  <c r="I2032" i="75"/>
  <c r="I2031" i="75"/>
  <c r="I2030" i="75"/>
  <c r="I2029" i="75"/>
  <c r="I2028" i="75"/>
  <c r="I2027" i="75"/>
  <c r="I2026" i="75"/>
  <c r="I2025" i="75"/>
  <c r="I2024" i="75"/>
  <c r="I2023" i="75"/>
  <c r="I2022" i="75"/>
  <c r="I2021" i="75"/>
  <c r="I2020" i="75"/>
  <c r="I2019" i="75"/>
  <c r="I2018" i="75"/>
  <c r="I2017" i="75"/>
  <c r="I2016" i="75"/>
  <c r="I2015" i="75"/>
  <c r="I2014" i="75"/>
  <c r="I2013" i="75"/>
  <c r="I2012" i="75"/>
  <c r="I2011" i="75"/>
  <c r="I2010" i="75"/>
  <c r="I2009" i="75"/>
  <c r="I2008" i="75"/>
  <c r="I2007" i="75"/>
  <c r="I2006" i="75"/>
  <c r="I2005" i="75"/>
  <c r="I2004" i="75"/>
  <c r="I2003" i="75"/>
  <c r="I2002" i="75"/>
  <c r="I2001" i="75"/>
  <c r="I2000" i="75"/>
  <c r="I1999" i="75"/>
  <c r="I1998" i="75"/>
  <c r="I1997" i="75"/>
  <c r="I1996" i="75"/>
  <c r="I1995" i="75"/>
  <c r="I1994" i="75"/>
  <c r="I1993" i="75"/>
  <c r="I1992" i="75"/>
  <c r="I1991" i="75"/>
  <c r="I1990" i="75"/>
  <c r="I1989" i="75"/>
  <c r="I1988" i="75"/>
  <c r="I1987" i="75"/>
  <c r="I1986" i="75"/>
  <c r="I1985" i="75"/>
  <c r="I1984" i="75"/>
  <c r="I1983" i="75"/>
  <c r="I1982" i="75"/>
  <c r="I1981" i="75"/>
  <c r="I1980" i="75"/>
  <c r="I1979" i="75"/>
  <c r="I1978" i="75"/>
  <c r="I1977" i="75"/>
  <c r="I1976" i="75"/>
  <c r="I1975" i="75"/>
  <c r="I1974" i="75"/>
  <c r="I1973" i="75"/>
  <c r="I1972" i="75"/>
  <c r="I1971" i="75"/>
  <c r="I1970" i="75"/>
  <c r="I1969" i="75"/>
  <c r="I1968" i="75"/>
  <c r="I1967" i="75"/>
  <c r="I1966" i="75"/>
  <c r="I1965" i="75"/>
  <c r="I1964" i="75"/>
  <c r="I1963" i="75"/>
  <c r="I1962" i="75"/>
  <c r="I1961" i="75"/>
  <c r="I1960" i="75"/>
  <c r="I1959" i="75"/>
  <c r="I1958" i="75"/>
  <c r="I1957" i="75"/>
  <c r="I1956" i="75"/>
  <c r="I1955" i="75"/>
  <c r="I1954" i="75"/>
  <c r="I1953" i="75"/>
  <c r="I1952" i="75"/>
  <c r="I1951" i="75"/>
  <c r="I1950" i="75"/>
  <c r="I1949" i="75"/>
  <c r="I1948" i="75"/>
  <c r="I1947" i="75"/>
  <c r="I1946" i="75"/>
  <c r="I1945" i="75"/>
  <c r="I1944" i="75"/>
  <c r="I1943" i="75"/>
  <c r="I1942" i="75"/>
  <c r="I1941" i="75"/>
  <c r="I1940" i="75"/>
  <c r="I1939" i="75"/>
  <c r="I1938" i="75"/>
  <c r="I1937" i="75"/>
  <c r="I1936" i="75"/>
  <c r="I1935" i="75"/>
  <c r="I1934" i="75"/>
  <c r="I1933" i="75"/>
  <c r="I1932" i="75"/>
  <c r="I1931" i="75"/>
  <c r="I1930" i="75"/>
  <c r="I1929" i="75"/>
  <c r="I1928" i="75"/>
  <c r="I1927" i="75"/>
  <c r="I1926" i="75"/>
  <c r="I1925" i="75"/>
  <c r="I1924" i="75"/>
  <c r="I1923" i="75"/>
  <c r="I1922" i="75"/>
  <c r="I1921" i="75"/>
  <c r="I1920" i="75"/>
  <c r="I1919" i="75"/>
  <c r="I1918" i="75"/>
  <c r="I1917" i="75"/>
  <c r="I1916" i="75"/>
  <c r="I1915" i="75"/>
  <c r="I1914" i="75"/>
  <c r="I1913" i="75"/>
  <c r="I1912" i="75"/>
  <c r="I1911" i="75"/>
  <c r="I1910" i="75"/>
  <c r="I1909" i="75"/>
  <c r="I1908" i="75"/>
  <c r="I1907" i="75"/>
  <c r="I1906" i="75"/>
  <c r="I1905" i="75"/>
  <c r="I1904" i="75"/>
  <c r="I1903" i="75"/>
  <c r="I1902" i="75"/>
  <c r="I1901" i="75"/>
  <c r="I1900" i="75"/>
  <c r="I1899" i="75"/>
  <c r="I1898" i="75"/>
  <c r="I1897" i="75"/>
  <c r="I1896" i="75"/>
  <c r="I1895" i="75"/>
  <c r="I1894" i="75"/>
  <c r="I1893" i="75"/>
  <c r="I1892" i="75"/>
  <c r="I1891" i="75"/>
  <c r="I1890" i="75"/>
  <c r="I1889" i="75"/>
  <c r="I1888" i="75"/>
  <c r="I1887" i="75"/>
  <c r="I1886" i="75"/>
  <c r="I1885" i="75"/>
  <c r="I1884" i="75"/>
  <c r="I1883" i="75"/>
  <c r="I1882" i="75"/>
  <c r="I1881" i="75"/>
  <c r="I1880" i="75"/>
  <c r="I1879" i="75"/>
  <c r="I1878" i="75"/>
  <c r="I1877" i="75"/>
  <c r="I1876" i="75"/>
  <c r="I1875" i="75"/>
  <c r="I1874" i="75"/>
  <c r="I1873" i="75"/>
  <c r="I1872" i="75"/>
  <c r="I1871" i="75"/>
  <c r="I1870" i="75"/>
  <c r="I1869" i="75"/>
  <c r="I1868" i="75"/>
  <c r="I1867" i="75"/>
  <c r="I1866" i="75"/>
  <c r="I1865" i="75"/>
  <c r="I1864" i="75"/>
  <c r="I1863" i="75"/>
  <c r="I1862" i="75"/>
  <c r="I1861" i="75"/>
  <c r="I1860" i="75"/>
  <c r="I1859" i="75"/>
  <c r="I1858" i="75"/>
  <c r="I1857" i="75"/>
  <c r="I1856" i="75"/>
  <c r="I1855" i="75"/>
  <c r="I1854" i="75"/>
  <c r="I1853" i="75"/>
  <c r="I1852" i="75"/>
  <c r="I1851" i="75"/>
  <c r="I1850" i="75"/>
  <c r="I1849" i="75"/>
  <c r="I1848" i="75"/>
  <c r="I1847" i="75"/>
  <c r="I1846" i="75"/>
  <c r="I1845" i="75"/>
  <c r="I1844" i="75"/>
  <c r="I1843" i="75"/>
  <c r="I1842" i="75"/>
  <c r="I1841" i="75"/>
  <c r="I1840" i="75"/>
  <c r="I1839" i="75"/>
  <c r="I1838" i="75"/>
  <c r="I1837" i="75"/>
  <c r="I1836" i="75"/>
  <c r="I1835" i="75"/>
  <c r="I1834" i="75"/>
  <c r="I1833" i="75"/>
  <c r="I1832" i="75"/>
  <c r="I1831" i="75"/>
  <c r="I1830" i="75"/>
  <c r="I1829" i="75"/>
  <c r="I1828" i="75"/>
  <c r="I1827" i="75"/>
  <c r="I1826" i="75"/>
  <c r="I1825" i="75"/>
  <c r="I1824" i="75"/>
  <c r="I1823" i="75"/>
  <c r="I1822" i="75"/>
  <c r="I1821" i="75"/>
  <c r="I1820" i="75"/>
  <c r="I1819" i="75"/>
  <c r="I1818" i="75"/>
  <c r="I1817" i="75"/>
  <c r="I1816" i="75"/>
  <c r="I1815" i="75"/>
  <c r="I1814" i="75"/>
  <c r="I1813" i="75"/>
  <c r="I1812" i="75"/>
  <c r="I1811" i="75"/>
  <c r="I1810" i="75"/>
  <c r="I1809" i="75"/>
  <c r="I1808" i="75"/>
  <c r="I1807" i="75"/>
  <c r="I1806" i="75"/>
  <c r="I1805" i="75"/>
  <c r="I1804" i="75"/>
  <c r="I1803" i="75"/>
  <c r="I1802" i="75"/>
  <c r="I1801" i="75"/>
  <c r="I1800" i="75"/>
  <c r="I1799" i="75"/>
  <c r="I1798" i="75"/>
  <c r="I1797" i="75"/>
  <c r="I1796" i="75"/>
  <c r="I1795" i="75"/>
  <c r="I1794" i="75"/>
  <c r="I1793" i="75"/>
  <c r="I1792" i="75"/>
  <c r="I1791" i="75"/>
  <c r="I1790" i="75"/>
  <c r="I1789" i="75"/>
  <c r="I1788" i="75"/>
  <c r="I1787" i="75"/>
  <c r="I1786" i="75"/>
  <c r="I1785" i="75"/>
  <c r="I1784" i="75"/>
  <c r="I1783" i="75"/>
  <c r="I1782" i="75"/>
  <c r="I1781" i="75"/>
  <c r="I1780" i="75"/>
  <c r="I1779" i="75"/>
  <c r="I1778" i="75"/>
  <c r="I1777" i="75"/>
  <c r="I1776" i="75"/>
  <c r="I1775" i="75"/>
  <c r="I1774" i="75"/>
  <c r="I1773" i="75"/>
  <c r="I1772" i="75"/>
  <c r="I1771" i="75"/>
  <c r="I1770" i="75"/>
  <c r="I1769" i="75"/>
  <c r="I1768" i="75"/>
  <c r="I1767" i="75"/>
  <c r="I1766" i="75"/>
  <c r="I1765" i="75"/>
  <c r="I1764" i="75"/>
  <c r="I1763" i="75"/>
  <c r="I1762" i="75"/>
  <c r="I1761" i="75"/>
  <c r="I1760" i="75"/>
  <c r="I1759" i="75"/>
  <c r="I1758" i="75"/>
  <c r="I1757" i="75"/>
  <c r="I1756" i="75"/>
  <c r="I1755" i="75"/>
  <c r="I1754" i="75"/>
  <c r="I1753" i="75"/>
  <c r="I1752" i="75"/>
  <c r="I1751" i="75"/>
  <c r="I1750" i="75"/>
  <c r="I1749" i="75"/>
  <c r="I1748" i="75"/>
  <c r="I1747" i="75"/>
  <c r="I1746" i="75"/>
  <c r="I1745" i="75"/>
  <c r="I1744" i="75"/>
  <c r="I1743" i="75"/>
  <c r="I1742" i="75"/>
  <c r="I1741" i="75"/>
  <c r="I1740" i="75"/>
  <c r="I1739" i="75"/>
  <c r="I1738" i="75"/>
  <c r="I1737" i="75"/>
  <c r="I1736" i="75"/>
  <c r="I1735" i="75"/>
  <c r="I1734" i="75"/>
  <c r="I1733" i="75"/>
  <c r="I1732" i="75"/>
  <c r="I1731" i="75"/>
  <c r="I1730" i="75"/>
  <c r="I1729" i="75"/>
  <c r="I1728" i="75"/>
  <c r="I1727" i="75"/>
  <c r="I1726" i="75"/>
  <c r="I1725" i="75"/>
  <c r="I1724" i="75"/>
  <c r="I1723" i="75"/>
  <c r="I1722" i="75"/>
  <c r="I1721" i="75"/>
  <c r="I1720" i="75"/>
  <c r="I1719" i="75"/>
  <c r="I1718" i="75"/>
  <c r="I1717" i="75"/>
  <c r="I1716" i="75"/>
  <c r="I1715" i="75"/>
  <c r="I1714" i="75"/>
  <c r="I1713" i="75"/>
  <c r="I1712" i="75"/>
  <c r="I1711" i="75"/>
  <c r="I1710" i="75"/>
  <c r="I1709" i="75"/>
  <c r="I1708" i="75"/>
  <c r="I1707" i="75"/>
  <c r="I1706" i="75"/>
  <c r="I1705" i="75"/>
  <c r="I1704" i="75"/>
  <c r="I1703" i="75"/>
  <c r="I1702" i="75"/>
  <c r="I1701" i="75"/>
  <c r="I1700" i="75"/>
  <c r="I1699" i="75"/>
  <c r="I1698" i="75"/>
  <c r="I1697" i="75"/>
  <c r="I1696" i="75"/>
  <c r="I1695" i="75"/>
  <c r="I1694" i="75"/>
  <c r="I1693" i="75"/>
  <c r="I1692" i="75"/>
  <c r="I1691" i="75"/>
  <c r="I1690" i="75"/>
  <c r="I1689" i="75"/>
  <c r="I1688" i="75"/>
  <c r="I1687" i="75"/>
  <c r="I1686" i="75"/>
  <c r="I1685" i="75"/>
  <c r="I1684" i="75"/>
  <c r="I1683" i="75"/>
  <c r="I1682" i="75"/>
  <c r="I1681" i="75"/>
  <c r="I1680" i="75"/>
  <c r="I1679" i="75"/>
  <c r="I1678" i="75"/>
  <c r="I1677" i="75"/>
  <c r="I1676" i="75"/>
  <c r="I1675" i="75"/>
  <c r="I1674" i="75"/>
  <c r="I1673" i="75"/>
  <c r="I1672" i="75"/>
  <c r="I1671" i="75"/>
  <c r="I1670" i="75"/>
  <c r="I1669" i="75"/>
  <c r="I1668" i="75"/>
  <c r="I1667" i="75"/>
  <c r="I1666" i="75"/>
  <c r="I1665" i="75"/>
  <c r="I1664" i="75"/>
  <c r="I1663" i="75"/>
  <c r="I1662" i="75"/>
  <c r="I1661" i="75"/>
  <c r="I1660" i="75"/>
  <c r="I1659" i="75"/>
  <c r="I1658" i="75"/>
  <c r="I1657" i="75"/>
  <c r="I1656" i="75"/>
  <c r="I1655" i="75"/>
  <c r="I1654" i="75"/>
  <c r="I1653" i="75"/>
  <c r="I1652" i="75"/>
  <c r="I1651" i="75"/>
  <c r="I1650" i="75"/>
  <c r="I1649" i="75"/>
  <c r="I1648" i="75"/>
  <c r="I1647" i="75"/>
  <c r="I1646" i="75"/>
  <c r="I1645" i="75"/>
  <c r="I1644" i="75"/>
  <c r="I1643" i="75"/>
  <c r="I1642" i="75"/>
  <c r="I1641" i="75"/>
  <c r="I1640" i="75"/>
  <c r="I1639" i="75"/>
  <c r="I1638" i="75"/>
  <c r="I1637" i="75"/>
  <c r="I1636" i="75"/>
  <c r="I1635" i="75"/>
  <c r="I1634" i="75"/>
  <c r="I1633" i="75"/>
  <c r="I1632" i="75"/>
  <c r="I1631" i="75"/>
  <c r="I1630" i="75"/>
  <c r="I1629" i="75"/>
  <c r="I1628" i="75"/>
  <c r="I1627" i="75"/>
  <c r="I1626" i="75"/>
  <c r="I1625" i="75"/>
  <c r="I1624" i="75"/>
  <c r="I1623" i="75"/>
  <c r="I1622" i="75"/>
  <c r="I1621" i="75"/>
  <c r="I1620" i="75"/>
  <c r="I1619" i="75"/>
  <c r="I1618" i="75"/>
  <c r="I1617" i="75"/>
  <c r="I1616" i="75"/>
  <c r="I1615" i="75"/>
  <c r="I1614" i="75"/>
  <c r="I1613" i="75"/>
  <c r="I1612" i="75"/>
  <c r="I1611" i="75"/>
  <c r="I1610" i="75"/>
  <c r="I1609" i="75"/>
  <c r="I1608" i="75"/>
  <c r="I1607" i="75"/>
  <c r="I1606" i="75"/>
  <c r="I1605" i="75"/>
  <c r="I1604" i="75"/>
  <c r="I1603" i="75"/>
  <c r="I1602" i="75"/>
  <c r="I1601" i="75"/>
  <c r="I1600" i="75"/>
  <c r="I1599" i="75"/>
  <c r="I1598" i="75"/>
  <c r="I1597" i="75"/>
  <c r="I1596" i="75"/>
  <c r="I1595" i="75"/>
  <c r="I1594" i="75"/>
  <c r="I1593" i="75"/>
  <c r="I1592" i="75"/>
  <c r="I1591" i="75"/>
  <c r="I1590" i="75"/>
  <c r="I1589" i="75"/>
  <c r="I1588" i="75"/>
  <c r="I1587" i="75"/>
  <c r="I1586" i="75"/>
  <c r="I1585" i="75"/>
  <c r="I1584" i="75"/>
  <c r="I1583" i="75"/>
  <c r="I1582" i="75"/>
  <c r="I1581" i="75"/>
  <c r="I1580" i="75"/>
  <c r="I1579" i="75"/>
  <c r="I1578" i="75"/>
  <c r="I1577" i="75"/>
  <c r="I1576" i="75"/>
  <c r="I1575" i="75"/>
  <c r="I1574" i="75"/>
  <c r="I1573" i="75"/>
  <c r="I1572" i="75"/>
  <c r="I1571" i="75"/>
  <c r="I1570" i="75"/>
  <c r="I1569" i="75"/>
  <c r="I1568" i="75"/>
  <c r="I1567" i="75"/>
  <c r="I1566" i="75"/>
  <c r="I1565" i="75"/>
  <c r="I1564" i="75"/>
  <c r="I1563" i="75"/>
  <c r="I1562" i="75"/>
  <c r="I1561" i="75"/>
  <c r="I1560" i="75"/>
  <c r="I1559" i="75"/>
  <c r="I1558" i="75"/>
  <c r="I1557" i="75"/>
  <c r="I1556" i="75"/>
  <c r="I1555" i="75"/>
  <c r="I1554" i="75"/>
  <c r="I1553" i="75"/>
  <c r="I1552" i="75"/>
  <c r="I1551" i="75"/>
  <c r="I1550" i="75"/>
  <c r="I1549" i="75"/>
  <c r="I1548" i="75"/>
  <c r="I1547" i="75"/>
  <c r="I1546" i="75"/>
  <c r="I1545" i="75"/>
  <c r="I1544" i="75"/>
  <c r="I1543" i="75"/>
  <c r="I1542" i="75"/>
  <c r="I1541" i="75"/>
  <c r="I1540" i="75"/>
  <c r="I1539" i="75"/>
  <c r="I1538" i="75"/>
  <c r="I1537" i="75"/>
  <c r="I1536" i="75"/>
  <c r="I1535" i="75"/>
  <c r="I1534" i="75"/>
  <c r="I1533" i="75"/>
  <c r="I1532" i="75"/>
  <c r="I1531" i="75"/>
  <c r="I1530" i="75"/>
  <c r="I1529" i="75"/>
  <c r="I1528" i="75"/>
  <c r="I1527" i="75"/>
  <c r="I1526" i="75"/>
  <c r="I1525" i="75"/>
  <c r="I1524" i="75"/>
  <c r="I1523" i="75"/>
  <c r="I1522" i="75"/>
  <c r="I1521" i="75"/>
  <c r="I1520" i="75"/>
  <c r="I1519" i="75"/>
  <c r="I1518" i="75"/>
  <c r="I1517" i="75"/>
  <c r="I1516" i="75"/>
  <c r="I1515" i="75"/>
  <c r="I1514" i="75"/>
  <c r="I1513" i="75"/>
  <c r="I1512" i="75"/>
  <c r="I1511" i="75"/>
  <c r="I1510" i="75"/>
  <c r="I1509" i="75"/>
  <c r="I1508" i="75"/>
  <c r="I1507" i="75"/>
  <c r="I1506" i="75"/>
  <c r="I1505" i="75"/>
  <c r="I1504" i="75"/>
  <c r="I1503" i="75"/>
  <c r="I1502" i="75"/>
  <c r="I1501" i="75"/>
  <c r="I1500" i="75"/>
  <c r="I1499" i="75"/>
  <c r="I1498" i="75"/>
  <c r="I1497" i="75"/>
  <c r="I1496" i="75"/>
  <c r="I1495" i="75"/>
  <c r="I1494" i="75"/>
  <c r="I1493" i="75"/>
  <c r="I1492" i="75"/>
  <c r="I1491" i="75"/>
  <c r="I1490" i="75"/>
  <c r="I1489" i="75"/>
  <c r="I1488" i="75"/>
  <c r="I1487" i="75"/>
  <c r="I1486" i="75"/>
  <c r="I1485" i="75"/>
  <c r="I1484" i="75"/>
  <c r="I1483" i="75"/>
  <c r="I1482" i="75"/>
  <c r="I1481" i="75"/>
  <c r="I1480" i="75"/>
  <c r="I1479" i="75"/>
  <c r="I1478" i="75"/>
  <c r="I1477" i="75"/>
  <c r="I1476" i="75"/>
  <c r="I1475" i="75"/>
  <c r="I1474" i="75"/>
  <c r="I1473" i="75"/>
  <c r="I1472" i="75"/>
  <c r="I1471" i="75"/>
  <c r="I1470" i="75"/>
  <c r="I1469" i="75"/>
  <c r="I1468" i="75"/>
  <c r="I1467" i="75"/>
  <c r="I1466" i="75"/>
  <c r="I1465" i="75"/>
  <c r="I1464" i="75"/>
  <c r="I1463" i="75"/>
  <c r="I1462" i="75"/>
  <c r="I1461" i="75"/>
  <c r="I1460" i="75"/>
  <c r="I1459" i="75"/>
  <c r="I1458" i="75"/>
  <c r="I1457" i="75"/>
  <c r="I1456" i="75"/>
  <c r="I1455" i="75"/>
  <c r="I1454" i="75"/>
  <c r="I1453" i="75"/>
  <c r="I1452" i="75"/>
  <c r="I1451" i="75"/>
  <c r="I1450" i="75"/>
  <c r="I1449" i="75"/>
  <c r="I1448" i="75"/>
  <c r="I1447" i="75"/>
  <c r="I1446" i="75"/>
  <c r="I1445" i="75"/>
  <c r="I1444" i="75"/>
  <c r="I1443" i="75"/>
  <c r="I1442" i="75"/>
  <c r="I1441" i="75"/>
  <c r="I1440" i="75"/>
  <c r="I1439" i="75"/>
  <c r="I1438" i="75"/>
  <c r="I1437" i="75"/>
  <c r="I1436" i="75"/>
  <c r="I1435" i="75"/>
  <c r="I1434" i="75"/>
  <c r="I1433" i="75"/>
  <c r="I1432" i="75"/>
  <c r="I1431" i="75"/>
  <c r="I1430" i="75"/>
  <c r="I1429" i="75"/>
  <c r="I1428" i="75"/>
  <c r="I1427" i="75"/>
  <c r="I1426" i="75"/>
  <c r="I1425" i="75"/>
  <c r="I1424" i="75"/>
  <c r="I1423" i="75"/>
  <c r="I1422" i="75"/>
  <c r="I1421" i="75"/>
  <c r="I1420" i="75"/>
  <c r="I1419" i="75"/>
  <c r="I1418" i="75"/>
  <c r="I1417" i="75"/>
  <c r="I1416" i="75"/>
  <c r="I1415" i="75"/>
  <c r="I1414" i="75"/>
  <c r="I1413" i="75"/>
  <c r="I1412" i="75"/>
  <c r="I1411" i="75"/>
  <c r="I1410" i="75"/>
  <c r="I1409" i="75"/>
  <c r="I1408" i="75"/>
  <c r="I1407" i="75"/>
  <c r="I1406" i="75"/>
  <c r="I1405" i="75"/>
  <c r="I1404" i="75"/>
  <c r="I1403" i="75"/>
  <c r="I1402" i="75"/>
  <c r="I1401" i="75"/>
  <c r="I1400" i="75"/>
  <c r="I1399" i="75"/>
  <c r="I1398" i="75"/>
  <c r="I1397" i="75"/>
  <c r="I1396" i="75"/>
  <c r="I1395" i="75"/>
  <c r="I1394" i="75"/>
  <c r="I1393" i="75"/>
  <c r="I1392" i="75"/>
  <c r="I1391" i="75"/>
  <c r="I1390" i="75"/>
  <c r="I1389" i="75"/>
  <c r="I1388" i="75"/>
  <c r="I1387" i="75"/>
  <c r="I1386" i="75"/>
  <c r="I1385" i="75"/>
  <c r="I1384" i="75"/>
  <c r="I1383" i="75"/>
  <c r="I1382" i="75"/>
  <c r="I1381" i="75"/>
  <c r="I1380" i="75"/>
  <c r="I1379" i="75"/>
  <c r="I1378" i="75"/>
  <c r="I1377" i="75"/>
  <c r="I1376" i="75"/>
  <c r="I1375" i="75"/>
  <c r="I1374" i="75"/>
  <c r="I1373" i="75"/>
  <c r="I1372" i="75"/>
  <c r="I1371" i="75"/>
  <c r="I1370" i="75"/>
  <c r="I1369" i="75"/>
  <c r="I1368" i="75"/>
  <c r="I1367" i="75"/>
  <c r="I1366" i="75"/>
  <c r="I1365" i="75"/>
  <c r="I1364" i="75"/>
  <c r="I1363" i="75"/>
  <c r="I1362" i="75"/>
  <c r="I1361" i="75"/>
  <c r="I1360" i="75"/>
  <c r="I1359" i="75"/>
  <c r="I1358" i="75"/>
  <c r="I1357" i="75"/>
  <c r="I1356" i="75"/>
  <c r="I1355" i="75"/>
  <c r="I1354" i="75"/>
  <c r="I1353" i="75"/>
  <c r="I1352" i="75"/>
  <c r="I1351" i="75"/>
  <c r="I1350" i="75"/>
  <c r="I1349" i="75"/>
  <c r="I1348" i="75"/>
  <c r="I1347" i="75"/>
  <c r="I1346" i="75"/>
  <c r="I1345" i="75"/>
  <c r="I1344" i="75"/>
  <c r="I1343" i="75"/>
  <c r="I1342" i="75"/>
  <c r="I1341" i="75"/>
  <c r="I1340" i="75"/>
  <c r="I1339" i="75"/>
  <c r="I1338" i="75"/>
  <c r="I1337" i="75"/>
  <c r="I1336" i="75"/>
  <c r="I1335" i="75"/>
  <c r="I1334" i="75"/>
  <c r="I1333" i="75"/>
  <c r="I1332" i="75"/>
  <c r="I1331" i="75"/>
  <c r="I1330" i="75"/>
  <c r="I1329" i="75"/>
  <c r="I1328" i="75"/>
  <c r="I1327" i="75"/>
  <c r="I1326" i="75"/>
  <c r="I1325" i="75"/>
  <c r="I1324" i="75"/>
  <c r="I1323" i="75"/>
  <c r="I1322" i="75"/>
  <c r="I1321" i="75"/>
  <c r="I1320" i="75"/>
  <c r="I1319" i="75"/>
  <c r="I1318" i="75"/>
  <c r="I1317" i="75"/>
  <c r="I1316" i="75"/>
  <c r="I1315" i="75"/>
  <c r="I1314" i="75"/>
  <c r="I1313" i="75"/>
  <c r="I1312" i="75"/>
  <c r="I1311" i="75"/>
  <c r="I1310" i="75"/>
  <c r="I1309" i="75"/>
  <c r="I1308" i="75"/>
  <c r="I1307" i="75"/>
  <c r="I1306" i="75"/>
  <c r="I1305" i="75"/>
  <c r="I1304" i="75"/>
  <c r="I1303" i="75"/>
  <c r="I1302" i="75"/>
  <c r="I1301" i="75"/>
  <c r="I1300" i="75"/>
  <c r="I1299" i="75"/>
  <c r="I1298" i="75"/>
  <c r="I1297" i="75"/>
  <c r="I1296" i="75"/>
  <c r="I1295" i="75"/>
  <c r="I1294" i="75"/>
  <c r="I1293" i="75"/>
  <c r="I1292" i="75"/>
  <c r="I1291" i="75"/>
  <c r="I1290" i="75"/>
  <c r="I1289" i="75"/>
  <c r="I1288" i="75"/>
  <c r="I1287" i="75"/>
  <c r="I1286" i="75"/>
  <c r="I1285" i="75"/>
  <c r="I1284" i="75"/>
  <c r="I1283" i="75"/>
  <c r="I1282" i="75"/>
  <c r="I1281" i="75"/>
  <c r="I1280" i="75"/>
  <c r="I1279" i="75"/>
  <c r="I1278" i="75"/>
  <c r="I1277" i="75"/>
  <c r="I1276" i="75"/>
  <c r="I1275" i="75"/>
  <c r="I1274" i="75"/>
  <c r="I1273" i="75"/>
  <c r="I1272" i="75"/>
  <c r="I1271" i="75"/>
  <c r="I1270" i="75"/>
  <c r="I1269" i="75"/>
  <c r="I1268" i="75"/>
  <c r="I1267" i="75"/>
  <c r="I1266" i="75"/>
  <c r="I1265" i="75"/>
  <c r="I1264" i="75"/>
  <c r="I1263" i="75"/>
  <c r="I1262" i="75"/>
  <c r="I1261" i="75"/>
  <c r="I1260" i="75"/>
  <c r="I1259" i="75"/>
  <c r="I1258" i="75"/>
  <c r="I1257" i="75"/>
  <c r="I1256" i="75"/>
  <c r="I1255" i="75"/>
  <c r="I1254" i="75"/>
  <c r="I1253" i="75"/>
  <c r="I1252" i="75"/>
  <c r="I1251" i="75"/>
  <c r="I1250" i="75"/>
  <c r="I1249" i="75"/>
  <c r="I1248" i="75"/>
  <c r="I1247" i="75"/>
  <c r="I1246" i="75"/>
  <c r="I1245" i="75"/>
  <c r="I1244" i="75"/>
  <c r="I1243" i="75"/>
  <c r="I1242" i="75"/>
  <c r="I1241" i="75"/>
  <c r="I1240" i="75"/>
  <c r="I1239" i="75"/>
  <c r="I1238" i="75"/>
  <c r="I1237" i="75"/>
  <c r="I1236" i="75"/>
  <c r="I1235" i="75"/>
  <c r="I1234" i="75"/>
  <c r="I1233" i="75"/>
  <c r="I1232" i="75"/>
  <c r="I1231" i="75"/>
  <c r="I1230" i="75"/>
  <c r="I1229" i="75"/>
  <c r="I1228" i="75"/>
  <c r="I1227" i="75"/>
  <c r="I1226" i="75"/>
  <c r="I1225" i="75"/>
  <c r="I1224" i="75"/>
  <c r="I1223" i="75"/>
  <c r="I1222" i="75"/>
  <c r="I1221" i="75"/>
  <c r="I1220" i="75"/>
  <c r="I1219" i="75"/>
  <c r="I1218" i="75"/>
  <c r="I1217" i="75"/>
  <c r="I1216" i="75"/>
  <c r="I1215" i="75"/>
  <c r="I1214" i="75"/>
  <c r="I1213" i="75"/>
  <c r="I1212" i="75"/>
  <c r="I1211" i="75"/>
  <c r="I1210" i="75"/>
  <c r="I1209" i="75"/>
  <c r="I1208" i="75"/>
  <c r="I1207" i="75"/>
  <c r="I1206" i="75"/>
  <c r="I1205" i="75"/>
  <c r="I1204" i="75"/>
  <c r="I1203" i="75"/>
  <c r="I1202" i="75"/>
  <c r="I1201" i="75"/>
  <c r="I1200" i="75"/>
  <c r="I1199" i="75"/>
  <c r="I1198" i="75"/>
  <c r="I1197" i="75"/>
  <c r="I1196" i="75"/>
  <c r="I1195" i="75"/>
  <c r="I1194" i="75"/>
  <c r="I1193" i="75"/>
  <c r="I1192" i="75"/>
  <c r="I1191" i="75"/>
  <c r="I1190" i="75"/>
  <c r="I1189" i="75"/>
  <c r="I1188" i="75"/>
  <c r="I1187" i="75"/>
  <c r="I1186" i="75"/>
  <c r="I1185" i="75"/>
  <c r="I1184" i="75"/>
  <c r="I1183" i="75"/>
  <c r="I1182" i="75"/>
  <c r="I1181" i="75"/>
  <c r="I1180" i="75"/>
  <c r="I1179" i="75"/>
  <c r="I1178" i="75"/>
  <c r="I1177" i="75"/>
  <c r="I1176" i="75"/>
  <c r="I1175" i="75"/>
  <c r="I1174" i="75"/>
  <c r="I1173" i="75"/>
  <c r="I1172" i="75"/>
  <c r="I1171" i="75"/>
  <c r="I1170" i="75"/>
  <c r="I1169" i="75"/>
  <c r="I1168" i="75"/>
  <c r="I1167" i="75"/>
  <c r="I1166" i="75"/>
  <c r="I1165" i="75"/>
  <c r="I1164" i="75"/>
  <c r="I1163" i="75"/>
  <c r="I1162" i="75"/>
  <c r="I1161" i="75"/>
  <c r="I1160" i="75"/>
  <c r="I1159" i="75"/>
  <c r="I1158" i="75"/>
  <c r="I1157" i="75"/>
  <c r="I1156" i="75"/>
  <c r="I1155" i="75"/>
  <c r="I1154" i="75"/>
  <c r="I1153" i="75"/>
  <c r="I1152" i="75"/>
  <c r="I1151" i="75"/>
  <c r="I1150" i="75"/>
  <c r="I1149" i="75"/>
  <c r="I1148" i="75"/>
  <c r="I1147" i="75"/>
  <c r="I1146" i="75"/>
  <c r="I1145" i="75"/>
  <c r="I1144" i="75"/>
  <c r="I1143" i="75"/>
  <c r="I1142" i="75"/>
  <c r="I1141" i="75"/>
  <c r="I1140" i="75"/>
  <c r="I1139" i="75"/>
  <c r="I1138" i="75"/>
  <c r="I1137" i="75"/>
  <c r="I1136" i="75"/>
  <c r="I1135" i="75"/>
  <c r="I1134" i="75"/>
  <c r="I1133" i="75"/>
  <c r="I1132" i="75"/>
  <c r="I1131" i="75"/>
  <c r="I1130" i="75"/>
  <c r="I1129" i="75"/>
  <c r="I1128" i="75"/>
  <c r="I1127" i="75"/>
  <c r="I1126" i="75"/>
  <c r="I1125" i="75"/>
  <c r="I1124" i="75"/>
  <c r="I1123" i="75"/>
  <c r="I1122" i="75"/>
  <c r="I1121" i="75"/>
  <c r="I1120" i="75"/>
  <c r="I1119" i="75"/>
  <c r="I1118" i="75"/>
  <c r="I1117" i="75"/>
  <c r="I1116" i="75"/>
  <c r="I1115" i="75"/>
  <c r="I1114" i="75"/>
  <c r="I1113" i="75"/>
  <c r="I1112" i="75"/>
  <c r="I1111" i="75"/>
  <c r="I1110" i="75"/>
  <c r="I1109" i="75"/>
  <c r="I1108" i="75"/>
  <c r="I1107" i="75"/>
  <c r="I1106" i="75"/>
  <c r="I1105" i="75"/>
  <c r="I1104" i="75"/>
  <c r="I1103" i="75"/>
  <c r="I1102" i="75"/>
  <c r="I1101" i="75"/>
  <c r="I1100" i="75"/>
  <c r="I1099" i="75"/>
  <c r="I1098" i="75"/>
  <c r="I1097" i="75"/>
  <c r="I1096" i="75"/>
  <c r="I1095" i="75"/>
  <c r="I1094" i="75"/>
  <c r="I1093" i="75"/>
  <c r="I1092" i="75"/>
  <c r="I1091" i="75"/>
  <c r="I1090" i="75"/>
  <c r="I1089" i="75"/>
  <c r="I1088" i="75"/>
  <c r="I1087" i="75"/>
  <c r="I1086" i="75"/>
  <c r="I1085" i="75"/>
  <c r="I1084" i="75"/>
  <c r="I1083" i="75"/>
  <c r="I1082" i="75"/>
  <c r="I1081" i="75"/>
  <c r="I1080" i="75"/>
  <c r="I1079" i="75"/>
  <c r="I1078" i="75"/>
  <c r="I1077" i="75"/>
  <c r="I1076" i="75"/>
  <c r="I1075" i="75"/>
  <c r="I1074" i="75"/>
  <c r="I1073" i="75"/>
  <c r="I1072" i="75"/>
  <c r="I1071" i="75"/>
  <c r="I1070" i="75"/>
  <c r="I1069" i="75"/>
  <c r="I1068" i="75"/>
  <c r="I1067" i="75"/>
  <c r="I1066" i="75"/>
  <c r="I1065" i="75"/>
  <c r="I1064" i="75"/>
  <c r="I1063" i="75"/>
  <c r="I1062" i="75"/>
  <c r="I1061" i="75"/>
  <c r="I1060" i="75"/>
  <c r="I1059" i="75"/>
  <c r="I1058" i="75"/>
  <c r="I1057" i="75"/>
  <c r="I1056" i="75"/>
  <c r="I1055" i="75"/>
  <c r="I1054" i="75"/>
  <c r="I1053" i="75"/>
  <c r="I1052" i="75"/>
  <c r="I1051" i="75"/>
  <c r="I1050" i="75"/>
  <c r="I1049" i="75"/>
  <c r="I1048" i="75"/>
  <c r="I1047" i="75"/>
  <c r="I1046" i="75"/>
  <c r="I1045" i="75"/>
  <c r="I1044" i="75"/>
  <c r="I1043" i="75"/>
  <c r="I1042" i="75"/>
  <c r="I1041" i="75"/>
  <c r="I1040" i="75"/>
  <c r="I1039" i="75"/>
  <c r="I1038" i="75"/>
  <c r="I1037" i="75"/>
  <c r="I1036" i="75"/>
  <c r="I1035" i="75"/>
  <c r="I1034" i="75"/>
  <c r="I1033" i="75"/>
  <c r="I1032" i="75"/>
  <c r="I1031" i="75"/>
  <c r="I1030" i="75"/>
  <c r="I1029" i="75"/>
  <c r="I1028" i="75"/>
  <c r="I1027" i="75"/>
  <c r="I1026" i="75"/>
  <c r="I1025" i="75"/>
  <c r="I1024" i="75"/>
  <c r="I1023" i="75"/>
  <c r="I1022" i="75"/>
  <c r="I1021" i="75"/>
  <c r="I1020" i="75"/>
  <c r="I1019" i="75"/>
  <c r="I1018" i="75"/>
  <c r="I1017" i="75"/>
  <c r="I1016" i="75"/>
  <c r="I1015" i="75"/>
  <c r="I1014" i="75"/>
  <c r="I1013" i="75"/>
  <c r="I1012" i="75"/>
  <c r="I1011" i="75"/>
  <c r="I1010" i="75"/>
  <c r="I1009" i="75"/>
  <c r="I1008" i="75"/>
  <c r="I1007" i="75"/>
  <c r="I1006" i="75"/>
  <c r="I1005" i="75"/>
  <c r="I1004" i="75"/>
  <c r="I1003" i="75"/>
  <c r="I1002" i="75"/>
  <c r="I1001" i="75"/>
  <c r="I1000" i="75"/>
  <c r="I999" i="75"/>
  <c r="I998" i="75"/>
  <c r="I997" i="75"/>
  <c r="I996" i="75"/>
  <c r="I995" i="75"/>
  <c r="I994" i="75"/>
  <c r="I993" i="75"/>
  <c r="I992" i="75"/>
  <c r="I991" i="75"/>
  <c r="I990" i="75"/>
  <c r="I989" i="75"/>
  <c r="I988" i="75"/>
  <c r="I987" i="75"/>
  <c r="I986" i="75"/>
  <c r="I985" i="75"/>
  <c r="I984" i="75"/>
  <c r="I983" i="75"/>
  <c r="I982" i="75"/>
  <c r="I981" i="75"/>
  <c r="I980" i="75"/>
  <c r="I979" i="75"/>
  <c r="I978" i="75"/>
  <c r="I977" i="75"/>
  <c r="I976" i="75"/>
  <c r="I975" i="75"/>
  <c r="I974" i="75"/>
  <c r="I973" i="75"/>
  <c r="I972" i="75"/>
  <c r="I971" i="75"/>
  <c r="I970" i="75"/>
  <c r="I969" i="75"/>
  <c r="I968" i="75"/>
  <c r="I967" i="75"/>
  <c r="I966" i="75"/>
  <c r="I965" i="75"/>
  <c r="I964" i="75"/>
  <c r="I963" i="75"/>
  <c r="I962" i="75"/>
  <c r="I961" i="75"/>
  <c r="I960" i="75"/>
  <c r="I959" i="75"/>
  <c r="I958" i="75"/>
  <c r="I957" i="75"/>
  <c r="I956" i="75"/>
  <c r="I955" i="75"/>
  <c r="I954" i="75"/>
  <c r="I953" i="75"/>
  <c r="I952" i="75"/>
  <c r="I951" i="75"/>
  <c r="I950" i="75"/>
  <c r="I949" i="75"/>
  <c r="I948" i="75"/>
  <c r="I947" i="75"/>
  <c r="I946" i="75"/>
  <c r="I945" i="75"/>
  <c r="I944" i="75"/>
  <c r="I943" i="75"/>
  <c r="I942" i="75"/>
  <c r="I941" i="75"/>
  <c r="I940" i="75"/>
  <c r="I939" i="75"/>
  <c r="I938" i="75"/>
  <c r="I937" i="75"/>
  <c r="I936" i="75"/>
  <c r="I935" i="75"/>
  <c r="I934" i="75"/>
  <c r="I933" i="75"/>
  <c r="I932" i="75"/>
  <c r="I931" i="75"/>
  <c r="I930" i="75"/>
  <c r="I929" i="75"/>
  <c r="I928" i="75"/>
  <c r="I927" i="75"/>
  <c r="I926" i="75"/>
  <c r="I925" i="75"/>
  <c r="I924" i="75"/>
  <c r="I923" i="75"/>
  <c r="I922" i="75"/>
  <c r="I921" i="75"/>
  <c r="I920" i="75"/>
  <c r="I919" i="75"/>
  <c r="I918" i="75"/>
  <c r="I917" i="75"/>
  <c r="I916" i="75"/>
  <c r="I915" i="75"/>
  <c r="I914" i="75"/>
  <c r="I913" i="75"/>
  <c r="I912" i="75"/>
  <c r="I911" i="75"/>
  <c r="I910" i="75"/>
  <c r="I909" i="75"/>
  <c r="I908" i="75"/>
  <c r="I907" i="75"/>
  <c r="I906" i="75"/>
  <c r="I905" i="75"/>
  <c r="I904" i="75"/>
  <c r="I903" i="75"/>
  <c r="I902" i="75"/>
  <c r="I901" i="75"/>
  <c r="I900" i="75"/>
  <c r="I899" i="75"/>
  <c r="I898" i="75"/>
  <c r="I897" i="75"/>
  <c r="I896" i="75"/>
  <c r="I895" i="75"/>
  <c r="I894" i="75"/>
  <c r="I893" i="75"/>
  <c r="I892" i="75"/>
  <c r="I891" i="75"/>
  <c r="I890" i="75"/>
  <c r="I889" i="75"/>
  <c r="I888" i="75"/>
  <c r="I887" i="75"/>
  <c r="I886" i="75"/>
  <c r="I885" i="75"/>
  <c r="I884" i="75"/>
  <c r="I883" i="75"/>
  <c r="I882" i="75"/>
  <c r="I881" i="75"/>
  <c r="I880" i="75"/>
  <c r="I879" i="75"/>
  <c r="I878" i="75"/>
  <c r="I877" i="75"/>
  <c r="I876" i="75"/>
  <c r="I875" i="75"/>
  <c r="I874" i="75"/>
  <c r="I873" i="75"/>
  <c r="I872" i="75"/>
  <c r="I871" i="75"/>
  <c r="I870" i="75"/>
  <c r="I869" i="75"/>
  <c r="I868" i="75"/>
  <c r="I867" i="75"/>
  <c r="I866" i="75"/>
  <c r="I865" i="75"/>
  <c r="I864" i="75"/>
  <c r="I863" i="75"/>
  <c r="I862" i="75"/>
  <c r="I861" i="75"/>
  <c r="I860" i="75"/>
  <c r="I859" i="75"/>
  <c r="I858" i="75"/>
  <c r="I857" i="75"/>
  <c r="I856" i="75"/>
  <c r="I855" i="75"/>
  <c r="I854" i="75"/>
  <c r="I853" i="75"/>
  <c r="I852" i="75"/>
  <c r="I851" i="75"/>
  <c r="I850" i="75"/>
  <c r="I849" i="75"/>
  <c r="I848" i="75"/>
  <c r="I847" i="75"/>
  <c r="I846" i="75"/>
  <c r="I845" i="75"/>
  <c r="I844" i="75"/>
  <c r="I843" i="75"/>
  <c r="I842" i="75"/>
  <c r="I841" i="75"/>
  <c r="I840" i="75"/>
  <c r="I839" i="75"/>
  <c r="I838" i="75"/>
  <c r="I837" i="75"/>
  <c r="I836" i="75"/>
  <c r="I835" i="75"/>
  <c r="I834" i="75"/>
  <c r="I833" i="75"/>
  <c r="I832" i="75"/>
  <c r="I831" i="75"/>
  <c r="I830" i="75"/>
  <c r="I829" i="75"/>
  <c r="I828" i="75"/>
  <c r="I827" i="75"/>
  <c r="I826" i="75"/>
  <c r="I825" i="75"/>
  <c r="I824" i="75"/>
  <c r="I823" i="75"/>
  <c r="I822" i="75"/>
  <c r="I821" i="75"/>
  <c r="I820" i="75"/>
  <c r="I819" i="75"/>
  <c r="I818" i="75"/>
  <c r="I817" i="75"/>
  <c r="I816" i="75"/>
  <c r="I815" i="75"/>
  <c r="I814" i="75"/>
  <c r="I813" i="75"/>
  <c r="I812" i="75"/>
  <c r="I811" i="75"/>
  <c r="I810" i="75"/>
  <c r="I809" i="75"/>
  <c r="I808" i="75"/>
  <c r="I807" i="75"/>
  <c r="I806" i="75"/>
  <c r="I805" i="75"/>
  <c r="I804" i="75"/>
  <c r="I803" i="75"/>
  <c r="I802" i="75"/>
  <c r="I801" i="75"/>
  <c r="I800" i="75"/>
  <c r="I799" i="75"/>
  <c r="I798" i="75"/>
  <c r="I797" i="75"/>
  <c r="I796" i="75"/>
  <c r="I795" i="75"/>
  <c r="I794" i="75"/>
  <c r="I793" i="75"/>
  <c r="I792" i="75"/>
  <c r="I791" i="75"/>
  <c r="I790" i="75"/>
  <c r="I789" i="75"/>
  <c r="I788" i="75"/>
  <c r="I787" i="75"/>
  <c r="I786" i="75"/>
  <c r="I785" i="75"/>
  <c r="I784" i="75"/>
  <c r="I783" i="75"/>
  <c r="I782" i="75"/>
  <c r="I781" i="75"/>
  <c r="I780" i="75"/>
  <c r="I779" i="75"/>
  <c r="I778" i="75"/>
  <c r="I777" i="75"/>
  <c r="I776" i="75"/>
  <c r="I775" i="75"/>
  <c r="I774" i="75"/>
  <c r="I773" i="75"/>
  <c r="I772" i="75"/>
  <c r="I771" i="75"/>
  <c r="I770" i="75"/>
  <c r="I769" i="75"/>
  <c r="I768" i="75"/>
  <c r="I767" i="75"/>
  <c r="I766" i="75"/>
  <c r="I765" i="75"/>
  <c r="I764" i="75"/>
  <c r="I763" i="75"/>
  <c r="I762" i="75"/>
  <c r="I761" i="75"/>
  <c r="I760" i="75"/>
  <c r="I759" i="75"/>
  <c r="I758" i="75"/>
  <c r="I757" i="75"/>
  <c r="I756" i="75"/>
  <c r="I755" i="75"/>
  <c r="I754" i="75"/>
  <c r="I753" i="75"/>
  <c r="I752" i="75"/>
  <c r="I751" i="75"/>
  <c r="I750" i="75"/>
  <c r="I749" i="75"/>
  <c r="I748" i="75"/>
  <c r="I747" i="75"/>
  <c r="I746" i="75"/>
  <c r="I745" i="75"/>
  <c r="I744" i="75"/>
  <c r="I743" i="75"/>
  <c r="I742" i="75"/>
  <c r="I741" i="75"/>
  <c r="I740" i="75"/>
  <c r="I739" i="75"/>
  <c r="I738" i="75"/>
  <c r="I737" i="75"/>
  <c r="I736" i="75"/>
  <c r="I735" i="75"/>
  <c r="I734" i="75"/>
  <c r="I733" i="75"/>
  <c r="I732" i="75"/>
  <c r="I731" i="75"/>
  <c r="I730" i="75"/>
  <c r="I729" i="75"/>
  <c r="I728" i="75"/>
  <c r="I727" i="75"/>
  <c r="I726" i="75"/>
  <c r="I725" i="75"/>
  <c r="I724" i="75"/>
  <c r="I723" i="75"/>
  <c r="I722" i="75"/>
  <c r="I721" i="75"/>
  <c r="I720" i="75"/>
  <c r="I719" i="75"/>
  <c r="I718" i="75"/>
  <c r="I717" i="75"/>
  <c r="I716" i="75"/>
  <c r="I715" i="75"/>
  <c r="I714" i="75"/>
  <c r="I713" i="75"/>
  <c r="I712" i="75"/>
  <c r="I711" i="75"/>
  <c r="I710" i="75"/>
  <c r="I709" i="75"/>
  <c r="I708" i="75"/>
  <c r="I707" i="75"/>
  <c r="I706" i="75"/>
  <c r="I705" i="75"/>
  <c r="I704" i="75"/>
  <c r="I703" i="75"/>
  <c r="I702" i="75"/>
  <c r="I701" i="75"/>
  <c r="I700" i="75"/>
  <c r="I699" i="75"/>
  <c r="I698" i="75"/>
  <c r="I697" i="75"/>
  <c r="I696" i="75"/>
  <c r="I695" i="75"/>
  <c r="I694" i="75"/>
  <c r="I693" i="75"/>
  <c r="I692" i="75"/>
  <c r="I691" i="75"/>
  <c r="I690" i="75"/>
  <c r="I689" i="75"/>
  <c r="I688" i="75"/>
  <c r="I687" i="75"/>
  <c r="I686" i="75"/>
  <c r="I685" i="75"/>
  <c r="I684" i="75"/>
  <c r="I683" i="75"/>
  <c r="I682" i="75"/>
  <c r="I681" i="75"/>
  <c r="I680" i="75"/>
  <c r="I679" i="75"/>
  <c r="I678" i="75"/>
  <c r="I677" i="75"/>
  <c r="I676" i="75"/>
  <c r="I675" i="75"/>
  <c r="I674" i="75"/>
  <c r="I673" i="75"/>
  <c r="I672" i="75"/>
  <c r="I671" i="75"/>
  <c r="I670" i="75"/>
  <c r="I669" i="75"/>
  <c r="I668" i="75"/>
  <c r="I667" i="75"/>
  <c r="I666" i="75"/>
  <c r="I665" i="75"/>
  <c r="I664" i="75"/>
  <c r="I663" i="75"/>
  <c r="I662" i="75"/>
  <c r="I661" i="75"/>
  <c r="I660" i="75"/>
  <c r="I659" i="75"/>
  <c r="I658" i="75"/>
  <c r="I657" i="75"/>
  <c r="I656" i="75"/>
  <c r="I655" i="75"/>
  <c r="I654" i="75"/>
  <c r="I653" i="75"/>
  <c r="I652" i="75"/>
  <c r="I651" i="75"/>
  <c r="I650" i="75"/>
  <c r="I649" i="75"/>
  <c r="I648" i="75"/>
  <c r="I647" i="75"/>
  <c r="I646" i="75"/>
  <c r="I645" i="75"/>
  <c r="I644" i="75"/>
  <c r="I643" i="75"/>
  <c r="I642" i="75"/>
  <c r="I641" i="75"/>
  <c r="I640" i="75"/>
  <c r="I639" i="75"/>
  <c r="I638" i="75"/>
  <c r="I637" i="75"/>
  <c r="I636" i="75"/>
  <c r="I635" i="75"/>
  <c r="I634" i="75"/>
  <c r="I633" i="75"/>
  <c r="I632" i="75"/>
  <c r="I631" i="75"/>
  <c r="I630" i="75"/>
  <c r="I629" i="75"/>
  <c r="I628" i="75"/>
  <c r="I627" i="75"/>
  <c r="I626" i="75"/>
  <c r="I625" i="75"/>
  <c r="I624" i="75"/>
  <c r="I623" i="75"/>
  <c r="I622" i="75"/>
  <c r="I621" i="75"/>
  <c r="I620" i="75"/>
  <c r="I619" i="75"/>
  <c r="I618" i="75"/>
  <c r="I617" i="75"/>
  <c r="I616" i="75"/>
  <c r="I615" i="75"/>
  <c r="I614" i="75"/>
  <c r="I613" i="75"/>
  <c r="I612" i="75"/>
  <c r="I611" i="75"/>
  <c r="I610" i="75"/>
  <c r="I609" i="75"/>
  <c r="I608" i="75"/>
  <c r="I607" i="75"/>
  <c r="I606" i="75"/>
  <c r="I605" i="75"/>
  <c r="I604" i="75"/>
  <c r="I603" i="75"/>
  <c r="I602" i="75"/>
  <c r="I601" i="75"/>
  <c r="I600" i="75"/>
  <c r="I599" i="75"/>
  <c r="I598" i="75"/>
  <c r="I597" i="75"/>
  <c r="I596" i="75"/>
  <c r="I595" i="75"/>
  <c r="I594" i="75"/>
  <c r="I593" i="75"/>
  <c r="I592" i="75"/>
  <c r="I591" i="75"/>
  <c r="I590" i="75"/>
  <c r="I589" i="75"/>
  <c r="I588" i="75"/>
  <c r="I587" i="75"/>
  <c r="I586" i="75"/>
  <c r="I585" i="75"/>
  <c r="I584" i="75"/>
  <c r="I583" i="75"/>
  <c r="I582" i="75"/>
  <c r="I581" i="75"/>
  <c r="I580" i="75"/>
  <c r="I579" i="75"/>
  <c r="I578" i="75"/>
  <c r="I577" i="75"/>
  <c r="I576" i="75"/>
  <c r="I575" i="75"/>
  <c r="I574" i="75"/>
  <c r="I573" i="75"/>
  <c r="I572" i="75"/>
  <c r="I571" i="75"/>
  <c r="I570" i="75"/>
  <c r="I569" i="75"/>
  <c r="I568" i="75"/>
  <c r="I567" i="75"/>
  <c r="I566" i="75"/>
  <c r="I565" i="75"/>
  <c r="I564" i="75"/>
  <c r="I563" i="75"/>
  <c r="I562" i="75"/>
  <c r="I561" i="75"/>
  <c r="I560" i="75"/>
  <c r="I559" i="75"/>
  <c r="I558" i="75"/>
  <c r="I557" i="75"/>
  <c r="I556" i="75"/>
  <c r="I555" i="75"/>
  <c r="I554" i="75"/>
  <c r="I553" i="75"/>
  <c r="I552" i="75"/>
  <c r="I551" i="75"/>
  <c r="I550" i="75"/>
  <c r="I549" i="75"/>
  <c r="I548" i="75"/>
  <c r="I547" i="75"/>
  <c r="I546" i="75"/>
  <c r="I545" i="75"/>
  <c r="I544" i="75"/>
  <c r="I543" i="75"/>
  <c r="I542" i="75"/>
  <c r="I541" i="75"/>
  <c r="I540" i="75"/>
  <c r="I539" i="75"/>
  <c r="I538" i="75"/>
  <c r="I537" i="75"/>
  <c r="I536" i="75"/>
  <c r="I535" i="75"/>
  <c r="I534" i="75"/>
  <c r="I533" i="75"/>
  <c r="I532" i="75"/>
  <c r="I531" i="75"/>
  <c r="I530" i="75"/>
  <c r="I529" i="75"/>
  <c r="I528" i="75"/>
  <c r="I527" i="75"/>
  <c r="I526" i="75"/>
  <c r="I525" i="75"/>
  <c r="I524" i="75"/>
  <c r="I523" i="75"/>
  <c r="I522" i="75"/>
  <c r="I521" i="75"/>
  <c r="I520" i="75"/>
  <c r="I519" i="75"/>
  <c r="I518" i="75"/>
  <c r="I517" i="75"/>
  <c r="I516" i="75"/>
  <c r="I515" i="75"/>
  <c r="I514" i="75"/>
  <c r="I513" i="75"/>
  <c r="I512" i="75"/>
  <c r="I511" i="75"/>
  <c r="I510" i="75"/>
  <c r="I509" i="75"/>
  <c r="I508" i="75"/>
  <c r="I507" i="75"/>
  <c r="I506" i="75"/>
  <c r="I505" i="75"/>
  <c r="I504" i="75"/>
  <c r="I503" i="75"/>
  <c r="I502" i="75"/>
  <c r="I501" i="75"/>
  <c r="I500" i="75"/>
  <c r="I499" i="75"/>
  <c r="I498" i="75"/>
  <c r="I497" i="75"/>
  <c r="I496" i="75"/>
  <c r="I495" i="75"/>
  <c r="I494" i="75"/>
  <c r="I493" i="75"/>
  <c r="I492" i="75"/>
  <c r="I491" i="75"/>
  <c r="I490" i="75"/>
  <c r="I489" i="75"/>
  <c r="I488" i="75"/>
  <c r="I487" i="75"/>
  <c r="I486" i="75"/>
  <c r="I485" i="75"/>
  <c r="I484" i="75"/>
  <c r="I483" i="75"/>
  <c r="I482" i="75"/>
  <c r="I481" i="75"/>
  <c r="I480" i="75"/>
  <c r="I479" i="75"/>
  <c r="I478" i="75"/>
  <c r="I477" i="75"/>
  <c r="I476" i="75"/>
  <c r="I475" i="75"/>
  <c r="I474" i="75"/>
  <c r="I473" i="75"/>
  <c r="I472" i="75"/>
  <c r="I471" i="75"/>
  <c r="I470" i="75"/>
  <c r="I469" i="75"/>
  <c r="I468" i="75"/>
  <c r="I467" i="75"/>
  <c r="I466" i="75"/>
  <c r="I465" i="75"/>
  <c r="I464" i="75"/>
  <c r="I463" i="75"/>
  <c r="I462" i="75"/>
  <c r="I461" i="75"/>
  <c r="I460" i="75"/>
  <c r="I459" i="75"/>
  <c r="I458" i="75"/>
  <c r="I457" i="75"/>
  <c r="I456" i="75"/>
  <c r="I455" i="75"/>
  <c r="I454" i="75"/>
  <c r="I453" i="75"/>
  <c r="I452" i="75"/>
  <c r="I451" i="75"/>
  <c r="I450" i="75"/>
  <c r="I449" i="75"/>
  <c r="I448" i="75"/>
  <c r="I447" i="75"/>
  <c r="I446" i="75"/>
  <c r="I445" i="75"/>
  <c r="I444" i="75"/>
  <c r="I443" i="75"/>
  <c r="I442" i="75"/>
  <c r="I441" i="75"/>
  <c r="I440" i="75"/>
  <c r="I439" i="75"/>
  <c r="I438" i="75"/>
  <c r="I437" i="75"/>
  <c r="I436" i="75"/>
  <c r="I435" i="75"/>
  <c r="I434" i="75"/>
  <c r="I433" i="75"/>
  <c r="I432" i="75"/>
  <c r="I431" i="75"/>
  <c r="I430" i="75"/>
  <c r="I429" i="75"/>
  <c r="I428" i="75"/>
  <c r="I427" i="75"/>
  <c r="I426" i="75"/>
  <c r="I425" i="75"/>
  <c r="I424" i="75"/>
  <c r="I423" i="75"/>
  <c r="I422" i="75"/>
  <c r="I421" i="75"/>
  <c r="I420" i="75"/>
  <c r="I419" i="75"/>
  <c r="I418" i="75"/>
  <c r="I417" i="75"/>
  <c r="I416" i="75"/>
  <c r="I415" i="75"/>
  <c r="I414" i="75"/>
  <c r="I413" i="75"/>
  <c r="I412" i="75"/>
  <c r="I411" i="75"/>
  <c r="I410" i="75"/>
  <c r="I409" i="75"/>
  <c r="I408" i="75"/>
  <c r="I407" i="75"/>
  <c r="I406" i="75"/>
  <c r="I405" i="75"/>
  <c r="I404" i="75"/>
  <c r="I403" i="75"/>
  <c r="I402" i="75"/>
  <c r="I401" i="75"/>
  <c r="I400" i="75"/>
  <c r="I399" i="75"/>
  <c r="I398" i="75"/>
  <c r="I397" i="75"/>
  <c r="I396" i="75"/>
  <c r="I395" i="75"/>
  <c r="I394" i="75"/>
  <c r="I393" i="75"/>
  <c r="I392" i="75"/>
  <c r="I391" i="75"/>
  <c r="I390" i="75"/>
  <c r="I389" i="75"/>
  <c r="I388" i="75"/>
  <c r="I387" i="75"/>
  <c r="I386" i="75"/>
  <c r="I385" i="75"/>
  <c r="I384" i="75"/>
  <c r="I383" i="75"/>
  <c r="I382" i="75"/>
  <c r="I381" i="75"/>
  <c r="I380" i="75"/>
  <c r="I379" i="75"/>
  <c r="I378" i="75"/>
  <c r="I377" i="75"/>
  <c r="I376" i="75"/>
  <c r="I375" i="75"/>
  <c r="I374" i="75"/>
  <c r="I373" i="75"/>
  <c r="I372" i="75"/>
  <c r="I371" i="75"/>
  <c r="I370" i="75"/>
  <c r="I369" i="75"/>
  <c r="I368" i="75"/>
  <c r="I367" i="75"/>
  <c r="I366" i="75"/>
  <c r="I365" i="75"/>
  <c r="I364" i="75"/>
  <c r="I363" i="75"/>
  <c r="I362" i="75"/>
  <c r="I361" i="75"/>
  <c r="I360" i="75"/>
  <c r="I359" i="75"/>
  <c r="I358" i="75"/>
  <c r="I357" i="75"/>
  <c r="I356" i="75"/>
  <c r="I355" i="75"/>
  <c r="I354" i="75"/>
  <c r="I353" i="75"/>
  <c r="I352" i="75"/>
  <c r="I351" i="75"/>
  <c r="I350" i="75"/>
  <c r="I349" i="75"/>
  <c r="I348" i="75"/>
  <c r="I347" i="75"/>
  <c r="I346" i="75"/>
  <c r="I345" i="75"/>
  <c r="I344" i="75"/>
  <c r="I343" i="75"/>
  <c r="I342" i="75"/>
  <c r="I341" i="75"/>
  <c r="I340" i="75"/>
  <c r="I339" i="75"/>
  <c r="I338" i="75"/>
  <c r="I337" i="75"/>
  <c r="I336" i="75"/>
  <c r="I335" i="75"/>
  <c r="I334" i="75"/>
  <c r="I333" i="75"/>
  <c r="I332" i="75"/>
  <c r="I331" i="75"/>
  <c r="I330" i="75"/>
  <c r="I329" i="75"/>
  <c r="I328" i="75"/>
  <c r="I327" i="75"/>
  <c r="I326" i="75"/>
  <c r="I325" i="75"/>
  <c r="I324" i="75"/>
  <c r="I323" i="75"/>
  <c r="I322" i="75"/>
  <c r="I321" i="75"/>
  <c r="I320" i="75"/>
  <c r="I319" i="75"/>
  <c r="I318" i="75"/>
  <c r="I317" i="75"/>
  <c r="I316" i="75"/>
  <c r="I315" i="75"/>
  <c r="I314" i="75"/>
  <c r="I313" i="75"/>
  <c r="I312" i="75"/>
  <c r="I311" i="75"/>
  <c r="I310" i="75"/>
  <c r="I309" i="75"/>
  <c r="I308" i="75"/>
  <c r="I307" i="75"/>
  <c r="I306" i="75"/>
  <c r="I305" i="75"/>
  <c r="I304" i="75"/>
  <c r="I303" i="75"/>
  <c r="I302" i="75"/>
  <c r="I301" i="75"/>
  <c r="I300" i="75"/>
  <c r="I299" i="75"/>
  <c r="I298" i="75"/>
  <c r="I297" i="75"/>
  <c r="I296" i="75"/>
  <c r="I295" i="75"/>
  <c r="I294" i="75"/>
  <c r="I293" i="75"/>
  <c r="I292" i="75"/>
  <c r="I291" i="75"/>
  <c r="I290" i="75"/>
  <c r="I289" i="75"/>
  <c r="I288" i="75"/>
  <c r="I287" i="75"/>
  <c r="I286" i="75"/>
  <c r="I285" i="75"/>
  <c r="I284" i="75"/>
  <c r="I283" i="75"/>
  <c r="I282" i="75"/>
  <c r="I281" i="75"/>
  <c r="I280" i="75"/>
  <c r="I279" i="75"/>
  <c r="I278" i="75"/>
  <c r="I277" i="75"/>
  <c r="I276" i="75"/>
  <c r="I275" i="75"/>
  <c r="I274" i="75"/>
  <c r="I273" i="75"/>
  <c r="I272" i="75"/>
  <c r="I271" i="75"/>
  <c r="I270" i="75"/>
  <c r="I269" i="75"/>
  <c r="I268" i="75"/>
  <c r="I267" i="75"/>
  <c r="I266" i="75"/>
  <c r="I265" i="75"/>
  <c r="I264" i="75"/>
  <c r="I263" i="75"/>
  <c r="I262" i="75"/>
  <c r="I261" i="75"/>
  <c r="I260" i="75"/>
  <c r="I259" i="75"/>
  <c r="I258" i="75"/>
  <c r="I257" i="75"/>
  <c r="I256" i="75"/>
  <c r="I255" i="75"/>
  <c r="I254" i="75"/>
  <c r="I253" i="75"/>
  <c r="I252" i="75"/>
  <c r="I251" i="75"/>
  <c r="I250" i="75"/>
  <c r="I249" i="75"/>
  <c r="I248" i="75"/>
  <c r="I247" i="75"/>
  <c r="I246" i="75"/>
  <c r="I245" i="75"/>
  <c r="I244" i="75"/>
  <c r="I243" i="75"/>
  <c r="I242" i="75"/>
  <c r="I241" i="75"/>
  <c r="I240" i="75"/>
  <c r="I239" i="75"/>
  <c r="I238" i="75"/>
  <c r="I237" i="75"/>
  <c r="I236" i="75"/>
  <c r="I235" i="75"/>
  <c r="I234" i="75"/>
  <c r="I233" i="75"/>
  <c r="I232" i="75"/>
  <c r="I231" i="75"/>
  <c r="I230" i="75"/>
  <c r="I229" i="75"/>
  <c r="I228" i="75"/>
  <c r="I227" i="75"/>
  <c r="I226" i="75"/>
  <c r="I225" i="75"/>
  <c r="I224" i="75"/>
  <c r="I223" i="75"/>
  <c r="I222" i="75"/>
  <c r="I221" i="75"/>
  <c r="I220" i="75"/>
  <c r="I219" i="75"/>
  <c r="I218" i="75"/>
  <c r="I217" i="75"/>
  <c r="I216" i="75"/>
  <c r="I215" i="75"/>
  <c r="I214" i="75"/>
  <c r="I213" i="75"/>
  <c r="I212" i="75"/>
  <c r="I211" i="75"/>
  <c r="I210" i="75"/>
  <c r="I209" i="75"/>
  <c r="I208" i="75"/>
  <c r="I207" i="75"/>
  <c r="I206" i="75"/>
  <c r="I205" i="75"/>
  <c r="I204" i="75"/>
  <c r="I203" i="75"/>
  <c r="I202" i="75"/>
  <c r="I201" i="75"/>
  <c r="I200" i="75"/>
  <c r="I199" i="75"/>
  <c r="I198" i="75"/>
  <c r="I197" i="75"/>
  <c r="I196" i="75"/>
  <c r="I195" i="75"/>
  <c r="I194" i="75"/>
  <c r="I193" i="75"/>
  <c r="I192" i="75"/>
  <c r="I191" i="75"/>
  <c r="I190" i="75"/>
  <c r="I189" i="75"/>
  <c r="I188" i="75"/>
  <c r="I187" i="75"/>
  <c r="I186" i="75"/>
  <c r="I185" i="75"/>
  <c r="I184" i="75"/>
  <c r="I183" i="75"/>
  <c r="I182" i="75"/>
  <c r="I181" i="75"/>
  <c r="I180" i="75"/>
  <c r="I179" i="75"/>
  <c r="I178" i="75"/>
  <c r="I177" i="75"/>
  <c r="I176" i="75"/>
  <c r="I175" i="75"/>
  <c r="I174" i="75"/>
  <c r="I173" i="75"/>
  <c r="I172" i="75"/>
  <c r="I171" i="75"/>
  <c r="I170" i="75"/>
  <c r="I169" i="75"/>
  <c r="I168" i="75"/>
  <c r="I167" i="75"/>
  <c r="I166" i="75"/>
  <c r="I165" i="75"/>
  <c r="I164" i="75"/>
  <c r="I163" i="75"/>
  <c r="I162" i="75"/>
  <c r="I161" i="75"/>
  <c r="I160" i="75"/>
  <c r="I159" i="75"/>
  <c r="I158" i="75"/>
  <c r="I157" i="75"/>
  <c r="I156" i="75"/>
  <c r="I155" i="75"/>
  <c r="I154" i="75"/>
  <c r="I153" i="75"/>
  <c r="I152" i="75"/>
  <c r="I151" i="75"/>
  <c r="I150" i="75"/>
  <c r="I149" i="75"/>
  <c r="I148" i="75"/>
  <c r="I147" i="75"/>
  <c r="I146" i="75"/>
  <c r="I145" i="75"/>
  <c r="I144" i="75"/>
  <c r="I143" i="75"/>
  <c r="I142" i="75"/>
  <c r="I141" i="75"/>
  <c r="I140" i="75"/>
  <c r="I139" i="75"/>
  <c r="I138" i="75"/>
  <c r="I137" i="75"/>
  <c r="I136" i="75"/>
  <c r="I135" i="75"/>
  <c r="I134" i="75"/>
  <c r="I133" i="75"/>
  <c r="I132" i="75"/>
  <c r="I131" i="75"/>
  <c r="I130" i="75"/>
  <c r="I129" i="75"/>
  <c r="I128" i="75"/>
  <c r="I127" i="75"/>
  <c r="I126" i="75"/>
  <c r="I125" i="75"/>
  <c r="I124" i="75"/>
  <c r="I123" i="75"/>
  <c r="I122" i="75"/>
  <c r="I121" i="75"/>
  <c r="I120" i="75"/>
  <c r="I119" i="75"/>
  <c r="I118" i="75"/>
  <c r="I117" i="75"/>
  <c r="I116" i="75"/>
  <c r="I115" i="75"/>
  <c r="I114" i="75"/>
  <c r="I113" i="75"/>
  <c r="I112" i="75"/>
  <c r="I111" i="75"/>
  <c r="I110" i="75"/>
  <c r="I109" i="75"/>
  <c r="I108" i="75"/>
  <c r="I107" i="75"/>
  <c r="I106" i="75"/>
  <c r="I105" i="75"/>
  <c r="I104" i="75"/>
  <c r="I103" i="75"/>
  <c r="I102" i="75"/>
  <c r="I101" i="75"/>
  <c r="I100" i="75"/>
  <c r="I99" i="75"/>
  <c r="I98" i="75"/>
  <c r="I97" i="75"/>
  <c r="I96" i="75"/>
  <c r="I95" i="75"/>
  <c r="I94" i="75"/>
  <c r="I93" i="75"/>
  <c r="I92" i="75"/>
  <c r="I91" i="75"/>
  <c r="I90" i="75"/>
  <c r="I89" i="75"/>
  <c r="I88" i="75"/>
  <c r="I87" i="75"/>
  <c r="I86" i="75"/>
  <c r="I85" i="75"/>
  <c r="I84" i="75"/>
  <c r="I83" i="75"/>
  <c r="I82" i="75"/>
  <c r="I81" i="75"/>
  <c r="I80" i="75"/>
  <c r="I79" i="75"/>
  <c r="I78" i="75"/>
  <c r="I77" i="75"/>
  <c r="I76" i="75"/>
  <c r="I75" i="75"/>
  <c r="I74" i="75"/>
  <c r="I73" i="75"/>
  <c r="I72" i="75"/>
  <c r="I71" i="75"/>
  <c r="I70" i="75"/>
  <c r="I69" i="75"/>
  <c r="I68" i="75"/>
  <c r="I67" i="75"/>
  <c r="I66" i="75"/>
  <c r="I65" i="75"/>
  <c r="I64" i="75"/>
  <c r="I63" i="75"/>
  <c r="I62" i="75"/>
  <c r="I61" i="75"/>
  <c r="I60" i="75"/>
  <c r="I59" i="75"/>
  <c r="I58" i="75"/>
  <c r="I57" i="75"/>
  <c r="I56" i="75"/>
  <c r="I55" i="75"/>
  <c r="I54" i="75"/>
  <c r="I53" i="75"/>
  <c r="I52" i="75"/>
  <c r="I51" i="75"/>
  <c r="I50" i="75"/>
  <c r="I49" i="75"/>
  <c r="I48" i="75"/>
  <c r="I47" i="75"/>
  <c r="I46" i="75"/>
  <c r="I45" i="75"/>
  <c r="I44" i="75"/>
  <c r="I43" i="75"/>
  <c r="I42" i="75"/>
  <c r="I41" i="75"/>
  <c r="I40" i="75"/>
  <c r="I39" i="75"/>
  <c r="I38" i="75"/>
  <c r="I37" i="75"/>
  <c r="I36" i="75"/>
  <c r="I35" i="75"/>
  <c r="I34" i="75"/>
  <c r="I33" i="75"/>
  <c r="I32" i="75"/>
  <c r="I31" i="75"/>
  <c r="I30" i="75"/>
  <c r="I29" i="75"/>
  <c r="I28" i="75"/>
  <c r="I27" i="75"/>
  <c r="I26" i="75"/>
  <c r="I25" i="75"/>
  <c r="I24" i="75"/>
  <c r="I23" i="75"/>
  <c r="I22" i="75"/>
  <c r="I21" i="75"/>
  <c r="I20" i="75"/>
  <c r="I19" i="75"/>
  <c r="I18" i="75"/>
  <c r="I17" i="75"/>
  <c r="I16" i="75"/>
  <c r="I15" i="75"/>
  <c r="I14" i="75"/>
  <c r="I13" i="75"/>
  <c r="I12" i="75"/>
  <c r="I11" i="75"/>
  <c r="I10" i="75"/>
  <c r="I9" i="75"/>
  <c r="I8" i="75"/>
  <c r="I7" i="75"/>
  <c r="I6" i="75"/>
  <c r="I5" i="75"/>
  <c r="I4" i="75"/>
  <c r="I3" i="75"/>
  <c r="I2" i="75"/>
  <c r="I1" i="75" l="1"/>
  <c r="N1059" i="74"/>
  <c r="O1059" i="74" s="1"/>
  <c r="J1059" i="74"/>
  <c r="K1059" i="74" s="1"/>
  <c r="I1059" i="74"/>
  <c r="N1058" i="74"/>
  <c r="O1058" i="74" s="1"/>
  <c r="J1058" i="74"/>
  <c r="K1058" i="74" s="1"/>
  <c r="I1058" i="74"/>
  <c r="N1057" i="74"/>
  <c r="O1057" i="74" s="1"/>
  <c r="J1057" i="74"/>
  <c r="K1057" i="74" s="1"/>
  <c r="I1057" i="74"/>
  <c r="N1056" i="74"/>
  <c r="J1056" i="74"/>
  <c r="K1056" i="74" s="1"/>
  <c r="I1056" i="74"/>
  <c r="N1055" i="74"/>
  <c r="J1055" i="74"/>
  <c r="K1055" i="74" s="1"/>
  <c r="I1055" i="74"/>
  <c r="N1054" i="74"/>
  <c r="O1054" i="74" s="1"/>
  <c r="J1054" i="74"/>
  <c r="K1054" i="74" s="1"/>
  <c r="I1054" i="74"/>
  <c r="N1053" i="74"/>
  <c r="O1053" i="74" s="1"/>
  <c r="J1053" i="74"/>
  <c r="K1053" i="74" s="1"/>
  <c r="I1053" i="74"/>
  <c r="N1052" i="74"/>
  <c r="J1052" i="74"/>
  <c r="K1052" i="74" s="1"/>
  <c r="I1052" i="74"/>
  <c r="N1051" i="74"/>
  <c r="O1051" i="74" s="1"/>
  <c r="J1051" i="74"/>
  <c r="K1051" i="74" s="1"/>
  <c r="I1051" i="74"/>
  <c r="N1050" i="74"/>
  <c r="O1050" i="74" s="1"/>
  <c r="J1050" i="74"/>
  <c r="K1050" i="74" s="1"/>
  <c r="I1050" i="74"/>
  <c r="N1049" i="74"/>
  <c r="J1049" i="74"/>
  <c r="K1049" i="74" s="1"/>
  <c r="I1049" i="74"/>
  <c r="N1048" i="74"/>
  <c r="J1048" i="74"/>
  <c r="K1048" i="74" s="1"/>
  <c r="I1048" i="74"/>
  <c r="N1047" i="74"/>
  <c r="J1047" i="74"/>
  <c r="K1047" i="74" s="1"/>
  <c r="I1047" i="74"/>
  <c r="N1046" i="74"/>
  <c r="J1046" i="74"/>
  <c r="K1046" i="74" s="1"/>
  <c r="I1046" i="74"/>
  <c r="N1045" i="74"/>
  <c r="J1045" i="74"/>
  <c r="K1045" i="74" s="1"/>
  <c r="I1045" i="74"/>
  <c r="N1044" i="74"/>
  <c r="J1044" i="74"/>
  <c r="K1044" i="74" s="1"/>
  <c r="I1044" i="74"/>
  <c r="N1043" i="74"/>
  <c r="J1043" i="74"/>
  <c r="K1043" i="74" s="1"/>
  <c r="I1043" i="74"/>
  <c r="N1042" i="74"/>
  <c r="J1042" i="74"/>
  <c r="K1042" i="74" s="1"/>
  <c r="I1042" i="74"/>
  <c r="N1041" i="74"/>
  <c r="J1041" i="74"/>
  <c r="K1041" i="74" s="1"/>
  <c r="I1041" i="74"/>
  <c r="N1040" i="74"/>
  <c r="J1040" i="74"/>
  <c r="K1040" i="74" s="1"/>
  <c r="I1040" i="74"/>
  <c r="N1039" i="74"/>
  <c r="J1039" i="74"/>
  <c r="K1039" i="74" s="1"/>
  <c r="I1039" i="74"/>
  <c r="N1038" i="74"/>
  <c r="J1038" i="74"/>
  <c r="K1038" i="74" s="1"/>
  <c r="I1038" i="74"/>
  <c r="N1037" i="74"/>
  <c r="O1037" i="74" s="1"/>
  <c r="J1037" i="74"/>
  <c r="K1037" i="74" s="1"/>
  <c r="I1037" i="74"/>
  <c r="N1036" i="74"/>
  <c r="J1036" i="74"/>
  <c r="K1036" i="74" s="1"/>
  <c r="I1036" i="74"/>
  <c r="N1035" i="74"/>
  <c r="J1035" i="74"/>
  <c r="K1035" i="74" s="1"/>
  <c r="I1035" i="74"/>
  <c r="N1034" i="74"/>
  <c r="J1034" i="74"/>
  <c r="K1034" i="74" s="1"/>
  <c r="I1034" i="74"/>
  <c r="N1033" i="74"/>
  <c r="J1033" i="74"/>
  <c r="K1033" i="74" s="1"/>
  <c r="I1033" i="74"/>
  <c r="N1032" i="74"/>
  <c r="J1032" i="74"/>
  <c r="K1032" i="74" s="1"/>
  <c r="I1032" i="74"/>
  <c r="N1031" i="74"/>
  <c r="J1031" i="74"/>
  <c r="K1031" i="74" s="1"/>
  <c r="I1031" i="74"/>
  <c r="N1030" i="74"/>
  <c r="J1030" i="74"/>
  <c r="K1030" i="74" s="1"/>
  <c r="I1030" i="74"/>
  <c r="N1029" i="74"/>
  <c r="J1029" i="74"/>
  <c r="K1029" i="74" s="1"/>
  <c r="I1029" i="74"/>
  <c r="N1028" i="74"/>
  <c r="J1028" i="74"/>
  <c r="K1028" i="74" s="1"/>
  <c r="I1028" i="74"/>
  <c r="N1027" i="74"/>
  <c r="J1027" i="74"/>
  <c r="K1027" i="74" s="1"/>
  <c r="I1027" i="74"/>
  <c r="N1026" i="74"/>
  <c r="J1026" i="74"/>
  <c r="K1026" i="74" s="1"/>
  <c r="I1026" i="74"/>
  <c r="N1025" i="74"/>
  <c r="J1025" i="74"/>
  <c r="K1025" i="74" s="1"/>
  <c r="I1025" i="74"/>
  <c r="N1024" i="74"/>
  <c r="J1024" i="74"/>
  <c r="K1024" i="74" s="1"/>
  <c r="I1024" i="74"/>
  <c r="N1023" i="74"/>
  <c r="J1023" i="74"/>
  <c r="K1023" i="74" s="1"/>
  <c r="I1023" i="74"/>
  <c r="N1022" i="74"/>
  <c r="J1022" i="74"/>
  <c r="K1022" i="74" s="1"/>
  <c r="I1022" i="74"/>
  <c r="N1021" i="74"/>
  <c r="J1021" i="74"/>
  <c r="K1021" i="74" s="1"/>
  <c r="I1021" i="74"/>
  <c r="N1020" i="74"/>
  <c r="J1020" i="74"/>
  <c r="K1020" i="74" s="1"/>
  <c r="I1020" i="74"/>
  <c r="N1019" i="74"/>
  <c r="J1019" i="74"/>
  <c r="K1019" i="74" s="1"/>
  <c r="I1019" i="74"/>
  <c r="N1018" i="74"/>
  <c r="J1018" i="74"/>
  <c r="K1018" i="74" s="1"/>
  <c r="I1018" i="74"/>
  <c r="N1017" i="74"/>
  <c r="J1017" i="74"/>
  <c r="K1017" i="74" s="1"/>
  <c r="I1017" i="74"/>
  <c r="N1016" i="74"/>
  <c r="J1016" i="74"/>
  <c r="K1016" i="74" s="1"/>
  <c r="I1016" i="74"/>
  <c r="N1015" i="74"/>
  <c r="J1015" i="74"/>
  <c r="K1015" i="74" s="1"/>
  <c r="I1015" i="74"/>
  <c r="N1014" i="74"/>
  <c r="J1014" i="74"/>
  <c r="K1014" i="74" s="1"/>
  <c r="I1014" i="74"/>
  <c r="N1013" i="74"/>
  <c r="J1013" i="74"/>
  <c r="K1013" i="74" s="1"/>
  <c r="I1013" i="74"/>
  <c r="N1012" i="74"/>
  <c r="J1012" i="74"/>
  <c r="K1012" i="74" s="1"/>
  <c r="I1012" i="74"/>
  <c r="N1011" i="74"/>
  <c r="J1011" i="74"/>
  <c r="K1011" i="74" s="1"/>
  <c r="I1011" i="74"/>
  <c r="N1010" i="74"/>
  <c r="J1010" i="74"/>
  <c r="K1010" i="74" s="1"/>
  <c r="I1010" i="74"/>
  <c r="N1009" i="74"/>
  <c r="J1009" i="74"/>
  <c r="K1009" i="74" s="1"/>
  <c r="I1009" i="74"/>
  <c r="N1008" i="74"/>
  <c r="J1008" i="74"/>
  <c r="K1008" i="74" s="1"/>
  <c r="I1008" i="74"/>
  <c r="N1007" i="74"/>
  <c r="J1007" i="74"/>
  <c r="K1007" i="74" s="1"/>
  <c r="I1007" i="74"/>
  <c r="N1006" i="74"/>
  <c r="J1006" i="74"/>
  <c r="K1006" i="74" s="1"/>
  <c r="I1006" i="74"/>
  <c r="N1005" i="74"/>
  <c r="J1005" i="74"/>
  <c r="K1005" i="74" s="1"/>
  <c r="I1005" i="74"/>
  <c r="N1004" i="74"/>
  <c r="J1004" i="74"/>
  <c r="K1004" i="74" s="1"/>
  <c r="I1004" i="74"/>
  <c r="N1003" i="74"/>
  <c r="J1003" i="74"/>
  <c r="K1003" i="74" s="1"/>
  <c r="I1003" i="74"/>
  <c r="N1002" i="74"/>
  <c r="J1002" i="74"/>
  <c r="K1002" i="74" s="1"/>
  <c r="I1002" i="74"/>
  <c r="N1001" i="74"/>
  <c r="J1001" i="74"/>
  <c r="K1001" i="74" s="1"/>
  <c r="I1001" i="74"/>
  <c r="N1000" i="74"/>
  <c r="J1000" i="74"/>
  <c r="K1000" i="74" s="1"/>
  <c r="I1000" i="74"/>
  <c r="N999" i="74"/>
  <c r="J999" i="74"/>
  <c r="K999" i="74" s="1"/>
  <c r="I999" i="74"/>
  <c r="N998" i="74"/>
  <c r="J998" i="74"/>
  <c r="K998" i="74" s="1"/>
  <c r="I998" i="74"/>
  <c r="N997" i="74"/>
  <c r="J997" i="74"/>
  <c r="K997" i="74" s="1"/>
  <c r="I997" i="74"/>
  <c r="N996" i="74"/>
  <c r="J996" i="74"/>
  <c r="K996" i="74" s="1"/>
  <c r="I996" i="74"/>
  <c r="N995" i="74"/>
  <c r="J995" i="74"/>
  <c r="K995" i="74" s="1"/>
  <c r="I995" i="74"/>
  <c r="N994" i="74"/>
  <c r="J994" i="74"/>
  <c r="K994" i="74" s="1"/>
  <c r="I994" i="74"/>
  <c r="N993" i="74"/>
  <c r="O993" i="74" s="1"/>
  <c r="J993" i="74"/>
  <c r="K993" i="74" s="1"/>
  <c r="I993" i="74"/>
  <c r="N992" i="74"/>
  <c r="O992" i="74" s="1"/>
  <c r="J992" i="74"/>
  <c r="K992" i="74" s="1"/>
  <c r="I992" i="74"/>
  <c r="N991" i="74"/>
  <c r="J991" i="74"/>
  <c r="K991" i="74" s="1"/>
  <c r="I991" i="74"/>
  <c r="N990" i="74"/>
  <c r="J990" i="74"/>
  <c r="K990" i="74" s="1"/>
  <c r="I990" i="74"/>
  <c r="N989" i="74"/>
  <c r="J989" i="74"/>
  <c r="K989" i="74" s="1"/>
  <c r="I989" i="74"/>
  <c r="N988" i="74"/>
  <c r="J988" i="74"/>
  <c r="K988" i="74" s="1"/>
  <c r="I988" i="74"/>
  <c r="N987" i="74"/>
  <c r="O987" i="74" s="1"/>
  <c r="J987" i="74"/>
  <c r="K987" i="74" s="1"/>
  <c r="I987" i="74"/>
  <c r="N986" i="74"/>
  <c r="O986" i="74" s="1"/>
  <c r="J986" i="74"/>
  <c r="K986" i="74" s="1"/>
  <c r="I986" i="74"/>
  <c r="N985" i="74"/>
  <c r="J985" i="74"/>
  <c r="K985" i="74" s="1"/>
  <c r="I985" i="74"/>
  <c r="N984" i="74"/>
  <c r="J984" i="74"/>
  <c r="K984" i="74" s="1"/>
  <c r="I984" i="74"/>
  <c r="N983" i="74"/>
  <c r="J983" i="74"/>
  <c r="K983" i="74" s="1"/>
  <c r="I983" i="74"/>
  <c r="N982" i="74"/>
  <c r="J982" i="74"/>
  <c r="K982" i="74" s="1"/>
  <c r="I982" i="74"/>
  <c r="N981" i="74"/>
  <c r="O981" i="74" s="1"/>
  <c r="J981" i="74"/>
  <c r="K981" i="74" s="1"/>
  <c r="I981" i="74"/>
  <c r="N980" i="74"/>
  <c r="J980" i="74"/>
  <c r="K980" i="74" s="1"/>
  <c r="I980" i="74"/>
  <c r="N979" i="74"/>
  <c r="J979" i="74"/>
  <c r="K979" i="74" s="1"/>
  <c r="I979" i="74"/>
  <c r="N978" i="74"/>
  <c r="O978" i="74" s="1"/>
  <c r="J978" i="74"/>
  <c r="K978" i="74" s="1"/>
  <c r="I978" i="74"/>
  <c r="N977" i="74"/>
  <c r="J977" i="74"/>
  <c r="K977" i="74" s="1"/>
  <c r="I977" i="74"/>
  <c r="N976" i="74"/>
  <c r="J976" i="74"/>
  <c r="K976" i="74" s="1"/>
  <c r="I976" i="74"/>
  <c r="N975" i="74"/>
  <c r="O975" i="74" s="1"/>
  <c r="J975" i="74"/>
  <c r="K975" i="74" s="1"/>
  <c r="I975" i="74"/>
  <c r="N974" i="74"/>
  <c r="J974" i="74"/>
  <c r="K974" i="74" s="1"/>
  <c r="I974" i="74"/>
  <c r="N973" i="74"/>
  <c r="J973" i="74"/>
  <c r="K973" i="74" s="1"/>
  <c r="I973" i="74"/>
  <c r="N972" i="74"/>
  <c r="J972" i="74"/>
  <c r="K972" i="74" s="1"/>
  <c r="I972" i="74"/>
  <c r="N971" i="74"/>
  <c r="J971" i="74"/>
  <c r="K971" i="74" s="1"/>
  <c r="I971" i="74"/>
  <c r="N970" i="74"/>
  <c r="J970" i="74"/>
  <c r="K970" i="74" s="1"/>
  <c r="I970" i="74"/>
  <c r="N969" i="74"/>
  <c r="J969" i="74"/>
  <c r="K969" i="74" s="1"/>
  <c r="I969" i="74"/>
  <c r="N968" i="74"/>
  <c r="J968" i="74"/>
  <c r="K968" i="74" s="1"/>
  <c r="I968" i="74"/>
  <c r="N967" i="74"/>
  <c r="J967" i="74"/>
  <c r="K967" i="74" s="1"/>
  <c r="I967" i="74"/>
  <c r="N966" i="74"/>
  <c r="J966" i="74"/>
  <c r="K966" i="74" s="1"/>
  <c r="I966" i="74"/>
  <c r="N965" i="74"/>
  <c r="J965" i="74"/>
  <c r="K965" i="74" s="1"/>
  <c r="I965" i="74"/>
  <c r="N964" i="74"/>
  <c r="J964" i="74"/>
  <c r="K964" i="74" s="1"/>
  <c r="I964" i="74"/>
  <c r="N963" i="74"/>
  <c r="J963" i="74"/>
  <c r="K963" i="74" s="1"/>
  <c r="I963" i="74"/>
  <c r="N962" i="74"/>
  <c r="J962" i="74"/>
  <c r="K962" i="74" s="1"/>
  <c r="I962" i="74"/>
  <c r="N961" i="74"/>
  <c r="J961" i="74"/>
  <c r="K961" i="74" s="1"/>
  <c r="I961" i="74"/>
  <c r="N960" i="74"/>
  <c r="J960" i="74"/>
  <c r="K960" i="74" s="1"/>
  <c r="I960" i="74"/>
  <c r="N959" i="74"/>
  <c r="J959" i="74"/>
  <c r="K959" i="74" s="1"/>
  <c r="I959" i="74"/>
  <c r="N958" i="74"/>
  <c r="J958" i="74"/>
  <c r="K958" i="74" s="1"/>
  <c r="I958" i="74"/>
  <c r="N957" i="74"/>
  <c r="J957" i="74"/>
  <c r="K957" i="74" s="1"/>
  <c r="I957" i="74"/>
  <c r="N956" i="74"/>
  <c r="J956" i="74"/>
  <c r="K956" i="74" s="1"/>
  <c r="I956" i="74"/>
  <c r="N955" i="74"/>
  <c r="J955" i="74"/>
  <c r="K955" i="74" s="1"/>
  <c r="I955" i="74"/>
  <c r="N954" i="74"/>
  <c r="J954" i="74"/>
  <c r="K954" i="74" s="1"/>
  <c r="I954" i="74"/>
  <c r="N953" i="74"/>
  <c r="J953" i="74"/>
  <c r="K953" i="74" s="1"/>
  <c r="I953" i="74"/>
  <c r="N952" i="74"/>
  <c r="J952" i="74"/>
  <c r="K952" i="74" s="1"/>
  <c r="I952" i="74"/>
  <c r="N951" i="74"/>
  <c r="J951" i="74"/>
  <c r="K951" i="74" s="1"/>
  <c r="I951" i="74"/>
  <c r="N950" i="74"/>
  <c r="J950" i="74"/>
  <c r="K950" i="74" s="1"/>
  <c r="I950" i="74"/>
  <c r="N949" i="74"/>
  <c r="J949" i="74"/>
  <c r="K949" i="74" s="1"/>
  <c r="I949" i="74"/>
  <c r="N948" i="74"/>
  <c r="J948" i="74"/>
  <c r="K948" i="74" s="1"/>
  <c r="I948" i="74"/>
  <c r="N947" i="74"/>
  <c r="J947" i="74"/>
  <c r="K947" i="74" s="1"/>
  <c r="I947" i="74"/>
  <c r="N946" i="74"/>
  <c r="J946" i="74"/>
  <c r="K946" i="74" s="1"/>
  <c r="I946" i="74"/>
  <c r="N945" i="74"/>
  <c r="J945" i="74"/>
  <c r="K945" i="74" s="1"/>
  <c r="I945" i="74"/>
  <c r="N944" i="74"/>
  <c r="J944" i="74"/>
  <c r="K944" i="74" s="1"/>
  <c r="I944" i="74"/>
  <c r="N943" i="74"/>
  <c r="J943" i="74"/>
  <c r="K943" i="74" s="1"/>
  <c r="I943" i="74"/>
  <c r="N942" i="74"/>
  <c r="J942" i="74"/>
  <c r="K942" i="74" s="1"/>
  <c r="I942" i="74"/>
  <c r="N941" i="74"/>
  <c r="J941" i="74"/>
  <c r="K941" i="74" s="1"/>
  <c r="I941" i="74"/>
  <c r="N940" i="74"/>
  <c r="J940" i="74"/>
  <c r="K940" i="74" s="1"/>
  <c r="I940" i="74"/>
  <c r="N939" i="74"/>
  <c r="J939" i="74"/>
  <c r="K939" i="74" s="1"/>
  <c r="I939" i="74"/>
  <c r="N938" i="74"/>
  <c r="J938" i="74"/>
  <c r="K938" i="74" s="1"/>
  <c r="I938" i="74"/>
  <c r="N937" i="74"/>
  <c r="J937" i="74"/>
  <c r="K937" i="74" s="1"/>
  <c r="I937" i="74"/>
  <c r="N936" i="74"/>
  <c r="J936" i="74"/>
  <c r="K936" i="74" s="1"/>
  <c r="I936" i="74"/>
  <c r="N935" i="74"/>
  <c r="J935" i="74"/>
  <c r="K935" i="74" s="1"/>
  <c r="I935" i="74"/>
  <c r="N934" i="74"/>
  <c r="J934" i="74"/>
  <c r="K934" i="74" s="1"/>
  <c r="I934" i="74"/>
  <c r="N933" i="74"/>
  <c r="J933" i="74"/>
  <c r="K933" i="74" s="1"/>
  <c r="I933" i="74"/>
  <c r="N932" i="74"/>
  <c r="J932" i="74"/>
  <c r="K932" i="74" s="1"/>
  <c r="I932" i="74"/>
  <c r="N931" i="74"/>
  <c r="J931" i="74"/>
  <c r="K931" i="74" s="1"/>
  <c r="I931" i="74"/>
  <c r="N930" i="74"/>
  <c r="J930" i="74"/>
  <c r="K930" i="74" s="1"/>
  <c r="I930" i="74"/>
  <c r="N929" i="74"/>
  <c r="J929" i="74"/>
  <c r="K929" i="74" s="1"/>
  <c r="I929" i="74"/>
  <c r="N928" i="74"/>
  <c r="J928" i="74"/>
  <c r="K928" i="74" s="1"/>
  <c r="I928" i="74"/>
  <c r="N927" i="74"/>
  <c r="J927" i="74"/>
  <c r="K927" i="74" s="1"/>
  <c r="I927" i="74"/>
  <c r="N926" i="74"/>
  <c r="J926" i="74"/>
  <c r="K926" i="74" s="1"/>
  <c r="I926" i="74"/>
  <c r="N925" i="74"/>
  <c r="J925" i="74"/>
  <c r="K925" i="74" s="1"/>
  <c r="I925" i="74"/>
  <c r="N924" i="74"/>
  <c r="J924" i="74"/>
  <c r="K924" i="74" s="1"/>
  <c r="I924" i="74"/>
  <c r="N923" i="74"/>
  <c r="J923" i="74"/>
  <c r="K923" i="74" s="1"/>
  <c r="I923" i="74"/>
  <c r="N922" i="74"/>
  <c r="J922" i="74"/>
  <c r="K922" i="74" s="1"/>
  <c r="I922" i="74"/>
  <c r="N921" i="74"/>
  <c r="J921" i="74"/>
  <c r="K921" i="74" s="1"/>
  <c r="I921" i="74"/>
  <c r="N920" i="74"/>
  <c r="J920" i="74"/>
  <c r="K920" i="74" s="1"/>
  <c r="I920" i="74"/>
  <c r="N919" i="74"/>
  <c r="J919" i="74"/>
  <c r="K919" i="74" s="1"/>
  <c r="I919" i="74"/>
  <c r="N918" i="74"/>
  <c r="J918" i="74"/>
  <c r="K918" i="74" s="1"/>
  <c r="I918" i="74"/>
  <c r="N917" i="74"/>
  <c r="J917" i="74"/>
  <c r="K917" i="74" s="1"/>
  <c r="I917" i="74"/>
  <c r="N916" i="74"/>
  <c r="J916" i="74"/>
  <c r="K916" i="74" s="1"/>
  <c r="I916" i="74"/>
  <c r="N915" i="74"/>
  <c r="J915" i="74"/>
  <c r="K915" i="74" s="1"/>
  <c r="I915" i="74"/>
  <c r="N914" i="74"/>
  <c r="J914" i="74"/>
  <c r="K914" i="74" s="1"/>
  <c r="I914" i="74"/>
  <c r="N913" i="74"/>
  <c r="J913" i="74"/>
  <c r="K913" i="74" s="1"/>
  <c r="I913" i="74"/>
  <c r="N912" i="74"/>
  <c r="J912" i="74"/>
  <c r="K912" i="74" s="1"/>
  <c r="I912" i="74"/>
  <c r="N911" i="74"/>
  <c r="J911" i="74"/>
  <c r="K911" i="74" s="1"/>
  <c r="I911" i="74"/>
  <c r="N910" i="74"/>
  <c r="J910" i="74"/>
  <c r="K910" i="74" s="1"/>
  <c r="I910" i="74"/>
  <c r="N909" i="74"/>
  <c r="J909" i="74"/>
  <c r="K909" i="74" s="1"/>
  <c r="I909" i="74"/>
  <c r="N908" i="74"/>
  <c r="J908" i="74"/>
  <c r="K908" i="74" s="1"/>
  <c r="I908" i="74"/>
  <c r="N907" i="74"/>
  <c r="J907" i="74"/>
  <c r="K907" i="74" s="1"/>
  <c r="I907" i="74"/>
  <c r="N906" i="74"/>
  <c r="J906" i="74"/>
  <c r="K906" i="74" s="1"/>
  <c r="I906" i="74"/>
  <c r="N905" i="74"/>
  <c r="J905" i="74"/>
  <c r="K905" i="74" s="1"/>
  <c r="I905" i="74"/>
  <c r="N904" i="74"/>
  <c r="J904" i="74"/>
  <c r="K904" i="74" s="1"/>
  <c r="I904" i="74"/>
  <c r="N903" i="74"/>
  <c r="J903" i="74"/>
  <c r="K903" i="74" s="1"/>
  <c r="I903" i="74"/>
  <c r="N902" i="74"/>
  <c r="J902" i="74"/>
  <c r="K902" i="74" s="1"/>
  <c r="I902" i="74"/>
  <c r="N901" i="74"/>
  <c r="J901" i="74"/>
  <c r="K901" i="74" s="1"/>
  <c r="I901" i="74"/>
  <c r="N900" i="74"/>
  <c r="J900" i="74"/>
  <c r="K900" i="74" s="1"/>
  <c r="I900" i="74"/>
  <c r="N899" i="74"/>
  <c r="J899" i="74"/>
  <c r="K899" i="74" s="1"/>
  <c r="I899" i="74"/>
  <c r="N898" i="74"/>
  <c r="J898" i="74"/>
  <c r="K898" i="74" s="1"/>
  <c r="I898" i="74"/>
  <c r="N897" i="74"/>
  <c r="J897" i="74"/>
  <c r="K897" i="74" s="1"/>
  <c r="I897" i="74"/>
  <c r="N896" i="74"/>
  <c r="J896" i="74"/>
  <c r="K896" i="74" s="1"/>
  <c r="I896" i="74"/>
  <c r="N895" i="74"/>
  <c r="J895" i="74"/>
  <c r="K895" i="74" s="1"/>
  <c r="I895" i="74"/>
  <c r="N894" i="74"/>
  <c r="J894" i="74"/>
  <c r="K894" i="74" s="1"/>
  <c r="I894" i="74"/>
  <c r="N893" i="74"/>
  <c r="J893" i="74"/>
  <c r="K893" i="74" s="1"/>
  <c r="I893" i="74"/>
  <c r="N892" i="74"/>
  <c r="J892" i="74"/>
  <c r="K892" i="74" s="1"/>
  <c r="I892" i="74"/>
  <c r="N891" i="74"/>
  <c r="J891" i="74"/>
  <c r="K891" i="74" s="1"/>
  <c r="I891" i="74"/>
  <c r="N890" i="74"/>
  <c r="J890" i="74"/>
  <c r="K890" i="74" s="1"/>
  <c r="I890" i="74"/>
  <c r="N889" i="74"/>
  <c r="J889" i="74"/>
  <c r="K889" i="74" s="1"/>
  <c r="I889" i="74"/>
  <c r="N888" i="74"/>
  <c r="J888" i="74"/>
  <c r="K888" i="74" s="1"/>
  <c r="I888" i="74"/>
  <c r="N887" i="74"/>
  <c r="J887" i="74"/>
  <c r="K887" i="74" s="1"/>
  <c r="I887" i="74"/>
  <c r="N886" i="74"/>
  <c r="J886" i="74"/>
  <c r="K886" i="74" s="1"/>
  <c r="I886" i="74"/>
  <c r="N885" i="74"/>
  <c r="J885" i="74"/>
  <c r="K885" i="74" s="1"/>
  <c r="I885" i="74"/>
  <c r="N884" i="74"/>
  <c r="J884" i="74"/>
  <c r="K884" i="74" s="1"/>
  <c r="I884" i="74"/>
  <c r="N883" i="74"/>
  <c r="J883" i="74"/>
  <c r="K883" i="74" s="1"/>
  <c r="I883" i="74"/>
  <c r="N882" i="74"/>
  <c r="J882" i="74"/>
  <c r="K882" i="74" s="1"/>
  <c r="I882" i="74"/>
  <c r="N881" i="74"/>
  <c r="J881" i="74"/>
  <c r="K881" i="74" s="1"/>
  <c r="I881" i="74"/>
  <c r="N880" i="74"/>
  <c r="J880" i="74"/>
  <c r="K880" i="74" s="1"/>
  <c r="I880" i="74"/>
  <c r="N879" i="74"/>
  <c r="J879" i="74"/>
  <c r="K879" i="74" s="1"/>
  <c r="I879" i="74"/>
  <c r="N878" i="74"/>
  <c r="J878" i="74"/>
  <c r="K878" i="74" s="1"/>
  <c r="I878" i="74"/>
  <c r="N877" i="74"/>
  <c r="J877" i="74"/>
  <c r="K877" i="74" s="1"/>
  <c r="I877" i="74"/>
  <c r="N876" i="74"/>
  <c r="J876" i="74"/>
  <c r="K876" i="74" s="1"/>
  <c r="I876" i="74"/>
  <c r="N875" i="74"/>
  <c r="J875" i="74"/>
  <c r="K875" i="74" s="1"/>
  <c r="I875" i="74"/>
  <c r="N874" i="74"/>
  <c r="J874" i="74"/>
  <c r="K874" i="74" s="1"/>
  <c r="I874" i="74"/>
  <c r="N873" i="74"/>
  <c r="J873" i="74"/>
  <c r="K873" i="74" s="1"/>
  <c r="I873" i="74"/>
  <c r="N872" i="74"/>
  <c r="J872" i="74"/>
  <c r="K872" i="74" s="1"/>
  <c r="I872" i="74"/>
  <c r="N871" i="74"/>
  <c r="J871" i="74"/>
  <c r="K871" i="74" s="1"/>
  <c r="I871" i="74"/>
  <c r="N870" i="74"/>
  <c r="J870" i="74"/>
  <c r="K870" i="74" s="1"/>
  <c r="I870" i="74"/>
  <c r="N869" i="74"/>
  <c r="J869" i="74"/>
  <c r="K869" i="74" s="1"/>
  <c r="I869" i="74"/>
  <c r="N868" i="74"/>
  <c r="J868" i="74"/>
  <c r="K868" i="74" s="1"/>
  <c r="I868" i="74"/>
  <c r="N867" i="74"/>
  <c r="J867" i="74"/>
  <c r="K867" i="74" s="1"/>
  <c r="I867" i="74"/>
  <c r="N866" i="74"/>
  <c r="J866" i="74"/>
  <c r="K866" i="74" s="1"/>
  <c r="I866" i="74"/>
  <c r="N865" i="74"/>
  <c r="J865" i="74"/>
  <c r="K865" i="74" s="1"/>
  <c r="I865" i="74"/>
  <c r="N864" i="74"/>
  <c r="J864" i="74"/>
  <c r="K864" i="74" s="1"/>
  <c r="I864" i="74"/>
  <c r="N863" i="74"/>
  <c r="J863" i="74"/>
  <c r="K863" i="74" s="1"/>
  <c r="I863" i="74"/>
  <c r="N862" i="74"/>
  <c r="J862" i="74"/>
  <c r="K862" i="74" s="1"/>
  <c r="I862" i="74"/>
  <c r="N861" i="74"/>
  <c r="J861" i="74"/>
  <c r="K861" i="74" s="1"/>
  <c r="I861" i="74"/>
  <c r="N860" i="74"/>
  <c r="J860" i="74"/>
  <c r="K860" i="74" s="1"/>
  <c r="I860" i="74"/>
  <c r="N859" i="74"/>
  <c r="J859" i="74"/>
  <c r="K859" i="74" s="1"/>
  <c r="I859" i="74"/>
  <c r="N858" i="74"/>
  <c r="J858" i="74"/>
  <c r="K858" i="74" s="1"/>
  <c r="I858" i="74"/>
  <c r="N857" i="74"/>
  <c r="J857" i="74"/>
  <c r="K857" i="74" s="1"/>
  <c r="I857" i="74"/>
  <c r="N856" i="74"/>
  <c r="J856" i="74"/>
  <c r="K856" i="74" s="1"/>
  <c r="I856" i="74"/>
  <c r="N855" i="74"/>
  <c r="J855" i="74"/>
  <c r="K855" i="74" s="1"/>
  <c r="I855" i="74"/>
  <c r="N854" i="74"/>
  <c r="J854" i="74"/>
  <c r="K854" i="74" s="1"/>
  <c r="I854" i="74"/>
  <c r="N853" i="74"/>
  <c r="J853" i="74"/>
  <c r="K853" i="74" s="1"/>
  <c r="I853" i="74"/>
  <c r="N852" i="74"/>
  <c r="J852" i="74"/>
  <c r="K852" i="74" s="1"/>
  <c r="I852" i="74"/>
  <c r="N851" i="74"/>
  <c r="J851" i="74"/>
  <c r="K851" i="74" s="1"/>
  <c r="I851" i="74"/>
  <c r="N850" i="74"/>
  <c r="J850" i="74"/>
  <c r="K850" i="74" s="1"/>
  <c r="I850" i="74"/>
  <c r="N849" i="74"/>
  <c r="J849" i="74"/>
  <c r="K849" i="74" s="1"/>
  <c r="I849" i="74"/>
  <c r="N848" i="74"/>
  <c r="J848" i="74"/>
  <c r="K848" i="74" s="1"/>
  <c r="I848" i="74"/>
  <c r="N847" i="74"/>
  <c r="J847" i="74"/>
  <c r="K847" i="74" s="1"/>
  <c r="I847" i="74"/>
  <c r="N846" i="74"/>
  <c r="J846" i="74"/>
  <c r="K846" i="74" s="1"/>
  <c r="I846" i="74"/>
  <c r="N845" i="74"/>
  <c r="J845" i="74"/>
  <c r="K845" i="74" s="1"/>
  <c r="I845" i="74"/>
  <c r="N844" i="74"/>
  <c r="J844" i="74"/>
  <c r="K844" i="74" s="1"/>
  <c r="I844" i="74"/>
  <c r="N843" i="74"/>
  <c r="J843" i="74"/>
  <c r="K843" i="74" s="1"/>
  <c r="I843" i="74"/>
  <c r="N842" i="74"/>
  <c r="J842" i="74"/>
  <c r="K842" i="74" s="1"/>
  <c r="I842" i="74"/>
  <c r="N841" i="74"/>
  <c r="J841" i="74"/>
  <c r="K841" i="74" s="1"/>
  <c r="I841" i="74"/>
  <c r="N840" i="74"/>
  <c r="J840" i="74"/>
  <c r="K840" i="74" s="1"/>
  <c r="I840" i="74"/>
  <c r="N839" i="74"/>
  <c r="J839" i="74"/>
  <c r="K839" i="74" s="1"/>
  <c r="I839" i="74"/>
  <c r="N838" i="74"/>
  <c r="J838" i="74"/>
  <c r="K838" i="74" s="1"/>
  <c r="I838" i="74"/>
  <c r="N837" i="74"/>
  <c r="J837" i="74"/>
  <c r="K837" i="74" s="1"/>
  <c r="I837" i="74"/>
  <c r="N836" i="74"/>
  <c r="J836" i="74"/>
  <c r="K836" i="74" s="1"/>
  <c r="I836" i="74"/>
  <c r="N835" i="74"/>
  <c r="J835" i="74"/>
  <c r="K835" i="74" s="1"/>
  <c r="I835" i="74"/>
  <c r="N834" i="74"/>
  <c r="J834" i="74"/>
  <c r="K834" i="74" s="1"/>
  <c r="I834" i="74"/>
  <c r="N833" i="74"/>
  <c r="J833" i="74"/>
  <c r="K833" i="74" s="1"/>
  <c r="I833" i="74"/>
  <c r="N832" i="74"/>
  <c r="J832" i="74"/>
  <c r="K832" i="74" s="1"/>
  <c r="I832" i="74"/>
  <c r="N831" i="74"/>
  <c r="J831" i="74"/>
  <c r="K831" i="74" s="1"/>
  <c r="I831" i="74"/>
  <c r="N830" i="74"/>
  <c r="J830" i="74"/>
  <c r="K830" i="74" s="1"/>
  <c r="I830" i="74"/>
  <c r="N829" i="74"/>
  <c r="J829" i="74"/>
  <c r="K829" i="74" s="1"/>
  <c r="I829" i="74"/>
  <c r="N828" i="74"/>
  <c r="J828" i="74"/>
  <c r="K828" i="74" s="1"/>
  <c r="I828" i="74"/>
  <c r="N827" i="74"/>
  <c r="J827" i="74"/>
  <c r="K827" i="74" s="1"/>
  <c r="I827" i="74"/>
  <c r="N826" i="74"/>
  <c r="J826" i="74"/>
  <c r="K826" i="74" s="1"/>
  <c r="I826" i="74"/>
  <c r="N825" i="74"/>
  <c r="J825" i="74"/>
  <c r="K825" i="74" s="1"/>
  <c r="I825" i="74"/>
  <c r="N824" i="74"/>
  <c r="J824" i="74"/>
  <c r="K824" i="74" s="1"/>
  <c r="I824" i="74"/>
  <c r="N823" i="74"/>
  <c r="J823" i="74"/>
  <c r="K823" i="74" s="1"/>
  <c r="I823" i="74"/>
  <c r="N822" i="74"/>
  <c r="J822" i="74"/>
  <c r="K822" i="74" s="1"/>
  <c r="I822" i="74"/>
  <c r="N821" i="74"/>
  <c r="J821" i="74"/>
  <c r="K821" i="74" s="1"/>
  <c r="I821" i="74"/>
  <c r="N820" i="74"/>
  <c r="J820" i="74"/>
  <c r="K820" i="74" s="1"/>
  <c r="I820" i="74"/>
  <c r="N819" i="74"/>
  <c r="J819" i="74"/>
  <c r="K819" i="74" s="1"/>
  <c r="I819" i="74"/>
  <c r="N818" i="74"/>
  <c r="J818" i="74"/>
  <c r="K818" i="74" s="1"/>
  <c r="I818" i="74"/>
  <c r="N817" i="74"/>
  <c r="J817" i="74"/>
  <c r="K817" i="74" s="1"/>
  <c r="I817" i="74"/>
  <c r="N816" i="74"/>
  <c r="J816" i="74"/>
  <c r="K816" i="74" s="1"/>
  <c r="I816" i="74"/>
  <c r="N815" i="74"/>
  <c r="J815" i="74"/>
  <c r="K815" i="74" s="1"/>
  <c r="I815" i="74"/>
  <c r="N814" i="74"/>
  <c r="J814" i="74"/>
  <c r="K814" i="74" s="1"/>
  <c r="I814" i="74"/>
  <c r="N813" i="74"/>
  <c r="J813" i="74"/>
  <c r="K813" i="74" s="1"/>
  <c r="I813" i="74"/>
  <c r="N812" i="74"/>
  <c r="J812" i="74"/>
  <c r="K812" i="74" s="1"/>
  <c r="I812" i="74"/>
  <c r="N811" i="74"/>
  <c r="J811" i="74"/>
  <c r="K811" i="74" s="1"/>
  <c r="I811" i="74"/>
  <c r="N810" i="74"/>
  <c r="J810" i="74"/>
  <c r="K810" i="74" s="1"/>
  <c r="I810" i="74"/>
  <c r="N809" i="74"/>
  <c r="J809" i="74"/>
  <c r="K809" i="74" s="1"/>
  <c r="I809" i="74"/>
  <c r="N808" i="74"/>
  <c r="J808" i="74"/>
  <c r="K808" i="74" s="1"/>
  <c r="I808" i="74"/>
  <c r="N807" i="74"/>
  <c r="J807" i="74"/>
  <c r="K807" i="74" s="1"/>
  <c r="I807" i="74"/>
  <c r="N806" i="74"/>
  <c r="J806" i="74"/>
  <c r="K806" i="74" s="1"/>
  <c r="I806" i="74"/>
  <c r="N805" i="74"/>
  <c r="J805" i="74"/>
  <c r="K805" i="74" s="1"/>
  <c r="I805" i="74"/>
  <c r="N804" i="74"/>
  <c r="J804" i="74"/>
  <c r="K804" i="74" s="1"/>
  <c r="I804" i="74"/>
  <c r="N803" i="74"/>
  <c r="J803" i="74"/>
  <c r="K803" i="74" s="1"/>
  <c r="I803" i="74"/>
  <c r="N802" i="74"/>
  <c r="J802" i="74"/>
  <c r="K802" i="74" s="1"/>
  <c r="I802" i="74"/>
  <c r="N801" i="74"/>
  <c r="J801" i="74"/>
  <c r="K801" i="74" s="1"/>
  <c r="I801" i="74"/>
  <c r="N800" i="74"/>
  <c r="J800" i="74"/>
  <c r="K800" i="74" s="1"/>
  <c r="I800" i="74"/>
  <c r="N799" i="74"/>
  <c r="J799" i="74"/>
  <c r="K799" i="74" s="1"/>
  <c r="I799" i="74"/>
  <c r="N798" i="74"/>
  <c r="J798" i="74"/>
  <c r="K798" i="74" s="1"/>
  <c r="I798" i="74"/>
  <c r="N797" i="74"/>
  <c r="J797" i="74"/>
  <c r="K797" i="74" s="1"/>
  <c r="I797" i="74"/>
  <c r="N796" i="74"/>
  <c r="J796" i="74"/>
  <c r="K796" i="74" s="1"/>
  <c r="I796" i="74"/>
  <c r="N795" i="74"/>
  <c r="J795" i="74"/>
  <c r="K795" i="74" s="1"/>
  <c r="I795" i="74"/>
  <c r="N794" i="74"/>
  <c r="J794" i="74"/>
  <c r="K794" i="74" s="1"/>
  <c r="I794" i="74"/>
  <c r="N793" i="74"/>
  <c r="J793" i="74"/>
  <c r="K793" i="74" s="1"/>
  <c r="I793" i="74"/>
  <c r="N792" i="74"/>
  <c r="J792" i="74"/>
  <c r="K792" i="74" s="1"/>
  <c r="I792" i="74"/>
  <c r="N791" i="74"/>
  <c r="J791" i="74"/>
  <c r="K791" i="74" s="1"/>
  <c r="I791" i="74"/>
  <c r="N790" i="74"/>
  <c r="J790" i="74"/>
  <c r="K790" i="74" s="1"/>
  <c r="I790" i="74"/>
  <c r="N789" i="74"/>
  <c r="J789" i="74"/>
  <c r="K789" i="74" s="1"/>
  <c r="I789" i="74"/>
  <c r="N788" i="74"/>
  <c r="J788" i="74"/>
  <c r="K788" i="74" s="1"/>
  <c r="I788" i="74"/>
  <c r="N787" i="74"/>
  <c r="J787" i="74"/>
  <c r="K787" i="74" s="1"/>
  <c r="I787" i="74"/>
  <c r="N786" i="74"/>
  <c r="J786" i="74"/>
  <c r="K786" i="74" s="1"/>
  <c r="I786" i="74"/>
  <c r="N785" i="74"/>
  <c r="J785" i="74"/>
  <c r="K785" i="74" s="1"/>
  <c r="I785" i="74"/>
  <c r="N784" i="74"/>
  <c r="J784" i="74"/>
  <c r="K784" i="74" s="1"/>
  <c r="I784" i="74"/>
  <c r="N783" i="74"/>
  <c r="J783" i="74"/>
  <c r="K783" i="74" s="1"/>
  <c r="I783" i="74"/>
  <c r="N782" i="74"/>
  <c r="J782" i="74"/>
  <c r="K782" i="74" s="1"/>
  <c r="I782" i="74"/>
  <c r="N781" i="74"/>
  <c r="J781" i="74"/>
  <c r="K781" i="74" s="1"/>
  <c r="I781" i="74"/>
  <c r="N780" i="74"/>
  <c r="J780" i="74"/>
  <c r="K780" i="74" s="1"/>
  <c r="I780" i="74"/>
  <c r="N779" i="74"/>
  <c r="J779" i="74"/>
  <c r="K779" i="74" s="1"/>
  <c r="I779" i="74"/>
  <c r="N778" i="74"/>
  <c r="J778" i="74"/>
  <c r="K778" i="74" s="1"/>
  <c r="I778" i="74"/>
  <c r="N777" i="74"/>
  <c r="J777" i="74"/>
  <c r="K777" i="74" s="1"/>
  <c r="I777" i="74"/>
  <c r="N776" i="74"/>
  <c r="J776" i="74"/>
  <c r="K776" i="74" s="1"/>
  <c r="I776" i="74"/>
  <c r="N775" i="74"/>
  <c r="J775" i="74"/>
  <c r="K775" i="74" s="1"/>
  <c r="I775" i="74"/>
  <c r="N774" i="74"/>
  <c r="J774" i="74"/>
  <c r="K774" i="74" s="1"/>
  <c r="I774" i="74"/>
  <c r="N773" i="74"/>
  <c r="J773" i="74"/>
  <c r="K773" i="74" s="1"/>
  <c r="I773" i="74"/>
  <c r="N772" i="74"/>
  <c r="J772" i="74"/>
  <c r="K772" i="74" s="1"/>
  <c r="I772" i="74"/>
  <c r="N771" i="74"/>
  <c r="J771" i="74"/>
  <c r="K771" i="74" s="1"/>
  <c r="I771" i="74"/>
  <c r="N770" i="74"/>
  <c r="J770" i="74"/>
  <c r="K770" i="74" s="1"/>
  <c r="I770" i="74"/>
  <c r="N769" i="74"/>
  <c r="J769" i="74"/>
  <c r="K769" i="74" s="1"/>
  <c r="I769" i="74"/>
  <c r="N768" i="74"/>
  <c r="J768" i="74"/>
  <c r="K768" i="74" s="1"/>
  <c r="I768" i="74"/>
  <c r="N767" i="74"/>
  <c r="J767" i="74"/>
  <c r="K767" i="74" s="1"/>
  <c r="I767" i="74"/>
  <c r="N766" i="74"/>
  <c r="J766" i="74"/>
  <c r="K766" i="74" s="1"/>
  <c r="I766" i="74"/>
  <c r="N765" i="74"/>
  <c r="J765" i="74"/>
  <c r="K765" i="74" s="1"/>
  <c r="I765" i="74"/>
  <c r="N764" i="74"/>
  <c r="J764" i="74"/>
  <c r="K764" i="74" s="1"/>
  <c r="I764" i="74"/>
  <c r="N763" i="74"/>
  <c r="J763" i="74"/>
  <c r="K763" i="74" s="1"/>
  <c r="I763" i="74"/>
  <c r="N762" i="74"/>
  <c r="J762" i="74"/>
  <c r="K762" i="74" s="1"/>
  <c r="I762" i="74"/>
  <c r="N761" i="74"/>
  <c r="J761" i="74"/>
  <c r="K761" i="74" s="1"/>
  <c r="I761" i="74"/>
  <c r="N760" i="74"/>
  <c r="J760" i="74"/>
  <c r="K760" i="74" s="1"/>
  <c r="I760" i="74"/>
  <c r="N759" i="74"/>
  <c r="J759" i="74"/>
  <c r="K759" i="74" s="1"/>
  <c r="I759" i="74"/>
  <c r="N758" i="74"/>
  <c r="J758" i="74"/>
  <c r="K758" i="74" s="1"/>
  <c r="I758" i="74"/>
  <c r="N757" i="74"/>
  <c r="J757" i="74"/>
  <c r="K757" i="74" s="1"/>
  <c r="I757" i="74"/>
  <c r="N756" i="74"/>
  <c r="J756" i="74"/>
  <c r="K756" i="74" s="1"/>
  <c r="I756" i="74"/>
  <c r="N755" i="74"/>
  <c r="J755" i="74"/>
  <c r="K755" i="74" s="1"/>
  <c r="I755" i="74"/>
  <c r="N754" i="74"/>
  <c r="J754" i="74"/>
  <c r="K754" i="74" s="1"/>
  <c r="I754" i="74"/>
  <c r="N753" i="74"/>
  <c r="J753" i="74"/>
  <c r="K753" i="74" s="1"/>
  <c r="I753" i="74"/>
  <c r="N752" i="74"/>
  <c r="J752" i="74"/>
  <c r="K752" i="74" s="1"/>
  <c r="I752" i="74"/>
  <c r="N751" i="74"/>
  <c r="J751" i="74"/>
  <c r="K751" i="74" s="1"/>
  <c r="I751" i="74"/>
  <c r="N750" i="74"/>
  <c r="J750" i="74"/>
  <c r="K750" i="74" s="1"/>
  <c r="I750" i="74"/>
  <c r="N749" i="74"/>
  <c r="J749" i="74"/>
  <c r="K749" i="74" s="1"/>
  <c r="I749" i="74"/>
  <c r="N748" i="74"/>
  <c r="J748" i="74"/>
  <c r="K748" i="74" s="1"/>
  <c r="I748" i="74"/>
  <c r="N747" i="74"/>
  <c r="J747" i="74"/>
  <c r="K747" i="74" s="1"/>
  <c r="I747" i="74"/>
  <c r="N746" i="74"/>
  <c r="J746" i="74"/>
  <c r="K746" i="74" s="1"/>
  <c r="I746" i="74"/>
  <c r="N745" i="74"/>
  <c r="J745" i="74"/>
  <c r="K745" i="74" s="1"/>
  <c r="I745" i="74"/>
  <c r="N744" i="74"/>
  <c r="J744" i="74"/>
  <c r="K744" i="74" s="1"/>
  <c r="I744" i="74"/>
  <c r="N743" i="74"/>
  <c r="J743" i="74"/>
  <c r="K743" i="74" s="1"/>
  <c r="I743" i="74"/>
  <c r="N742" i="74"/>
  <c r="J742" i="74"/>
  <c r="K742" i="74" s="1"/>
  <c r="I742" i="74"/>
  <c r="N741" i="74"/>
  <c r="J741" i="74"/>
  <c r="K741" i="74" s="1"/>
  <c r="I741" i="74"/>
  <c r="N740" i="74"/>
  <c r="J740" i="74"/>
  <c r="K740" i="74" s="1"/>
  <c r="I740" i="74"/>
  <c r="N739" i="74"/>
  <c r="J739" i="74"/>
  <c r="K739" i="74" s="1"/>
  <c r="I739" i="74"/>
  <c r="N738" i="74"/>
  <c r="J738" i="74"/>
  <c r="K738" i="74" s="1"/>
  <c r="I738" i="74"/>
  <c r="N737" i="74"/>
  <c r="J737" i="74"/>
  <c r="K737" i="74" s="1"/>
  <c r="I737" i="74"/>
  <c r="N736" i="74"/>
  <c r="J736" i="74"/>
  <c r="K736" i="74" s="1"/>
  <c r="I736" i="74"/>
  <c r="N735" i="74"/>
  <c r="J735" i="74"/>
  <c r="K735" i="74" s="1"/>
  <c r="I735" i="74"/>
  <c r="N734" i="74"/>
  <c r="J734" i="74"/>
  <c r="K734" i="74" s="1"/>
  <c r="I734" i="74"/>
  <c r="N733" i="74"/>
  <c r="J733" i="74"/>
  <c r="K733" i="74" s="1"/>
  <c r="I733" i="74"/>
  <c r="N732" i="74"/>
  <c r="J732" i="74"/>
  <c r="K732" i="74" s="1"/>
  <c r="I732" i="74"/>
  <c r="N731" i="74"/>
  <c r="J731" i="74"/>
  <c r="K731" i="74" s="1"/>
  <c r="I731" i="74"/>
  <c r="N730" i="74"/>
  <c r="J730" i="74"/>
  <c r="K730" i="74" s="1"/>
  <c r="I730" i="74"/>
  <c r="N729" i="74"/>
  <c r="J729" i="74"/>
  <c r="K729" i="74" s="1"/>
  <c r="I729" i="74"/>
  <c r="N728" i="74"/>
  <c r="J728" i="74"/>
  <c r="K728" i="74" s="1"/>
  <c r="I728" i="74"/>
  <c r="N727" i="74"/>
  <c r="J727" i="74"/>
  <c r="K727" i="74" s="1"/>
  <c r="I727" i="74"/>
  <c r="N726" i="74"/>
  <c r="J726" i="74"/>
  <c r="K726" i="74" s="1"/>
  <c r="I726" i="74"/>
  <c r="N725" i="74"/>
  <c r="J725" i="74"/>
  <c r="K725" i="74" s="1"/>
  <c r="I725" i="74"/>
  <c r="N724" i="74"/>
  <c r="J724" i="74"/>
  <c r="K724" i="74" s="1"/>
  <c r="I724" i="74"/>
  <c r="N723" i="74"/>
  <c r="J723" i="74"/>
  <c r="K723" i="74" s="1"/>
  <c r="I723" i="74"/>
  <c r="N722" i="74"/>
  <c r="J722" i="74"/>
  <c r="K722" i="74" s="1"/>
  <c r="I722" i="74"/>
  <c r="N721" i="74"/>
  <c r="J721" i="74"/>
  <c r="K721" i="74" s="1"/>
  <c r="I721" i="74"/>
  <c r="N720" i="74"/>
  <c r="J720" i="74"/>
  <c r="K720" i="74" s="1"/>
  <c r="I720" i="74"/>
  <c r="N719" i="74"/>
  <c r="J719" i="74"/>
  <c r="K719" i="74" s="1"/>
  <c r="I719" i="74"/>
  <c r="N718" i="74"/>
  <c r="J718" i="74"/>
  <c r="K718" i="74" s="1"/>
  <c r="I718" i="74"/>
  <c r="N717" i="74"/>
  <c r="J717" i="74"/>
  <c r="K717" i="74" s="1"/>
  <c r="I717" i="74"/>
  <c r="N716" i="74"/>
  <c r="J716" i="74"/>
  <c r="K716" i="74" s="1"/>
  <c r="I716" i="74"/>
  <c r="N715" i="74"/>
  <c r="J715" i="74"/>
  <c r="K715" i="74" s="1"/>
  <c r="I715" i="74"/>
  <c r="N714" i="74"/>
  <c r="J714" i="74"/>
  <c r="K714" i="74" s="1"/>
  <c r="I714" i="74"/>
  <c r="N713" i="74"/>
  <c r="J713" i="74"/>
  <c r="K713" i="74" s="1"/>
  <c r="I713" i="74"/>
  <c r="N712" i="74"/>
  <c r="J712" i="74"/>
  <c r="K712" i="74" s="1"/>
  <c r="I712" i="74"/>
  <c r="N711" i="74"/>
  <c r="J711" i="74"/>
  <c r="K711" i="74" s="1"/>
  <c r="I711" i="74"/>
  <c r="N710" i="74"/>
  <c r="J710" i="74"/>
  <c r="K710" i="74" s="1"/>
  <c r="I710" i="74"/>
  <c r="N709" i="74"/>
  <c r="J709" i="74"/>
  <c r="K709" i="74" s="1"/>
  <c r="I709" i="74"/>
  <c r="N708" i="74"/>
  <c r="J708" i="74"/>
  <c r="K708" i="74" s="1"/>
  <c r="I708" i="74"/>
  <c r="N707" i="74"/>
  <c r="J707" i="74"/>
  <c r="K707" i="74" s="1"/>
  <c r="I707" i="74"/>
  <c r="N706" i="74"/>
  <c r="J706" i="74"/>
  <c r="K706" i="74" s="1"/>
  <c r="I706" i="74"/>
  <c r="N705" i="74"/>
  <c r="J705" i="74"/>
  <c r="K705" i="74" s="1"/>
  <c r="I705" i="74"/>
  <c r="N704" i="74"/>
  <c r="J704" i="74"/>
  <c r="K704" i="74" s="1"/>
  <c r="I704" i="74"/>
  <c r="N703" i="74"/>
  <c r="J703" i="74"/>
  <c r="K703" i="74" s="1"/>
  <c r="I703" i="74"/>
  <c r="N702" i="74"/>
  <c r="J702" i="74"/>
  <c r="K702" i="74" s="1"/>
  <c r="I702" i="74"/>
  <c r="N701" i="74"/>
  <c r="J701" i="74"/>
  <c r="K701" i="74" s="1"/>
  <c r="I701" i="74"/>
  <c r="N700" i="74"/>
  <c r="J700" i="74"/>
  <c r="K700" i="74" s="1"/>
  <c r="I700" i="74"/>
  <c r="N699" i="74"/>
  <c r="J699" i="74"/>
  <c r="K699" i="74" s="1"/>
  <c r="I699" i="74"/>
  <c r="N698" i="74"/>
  <c r="J698" i="74"/>
  <c r="K698" i="74" s="1"/>
  <c r="I698" i="74"/>
  <c r="N697" i="74"/>
  <c r="J697" i="74"/>
  <c r="K697" i="74" s="1"/>
  <c r="I697" i="74"/>
  <c r="N696" i="74"/>
  <c r="J696" i="74"/>
  <c r="K696" i="74" s="1"/>
  <c r="I696" i="74"/>
  <c r="N695" i="74"/>
  <c r="J695" i="74"/>
  <c r="K695" i="74" s="1"/>
  <c r="I695" i="74"/>
  <c r="N694" i="74"/>
  <c r="J694" i="74"/>
  <c r="K694" i="74" s="1"/>
  <c r="I694" i="74"/>
  <c r="N693" i="74"/>
  <c r="J693" i="74"/>
  <c r="K693" i="74" s="1"/>
  <c r="I693" i="74"/>
  <c r="N692" i="74"/>
  <c r="J692" i="74"/>
  <c r="K692" i="74" s="1"/>
  <c r="I692" i="74"/>
  <c r="N691" i="74"/>
  <c r="J691" i="74"/>
  <c r="K691" i="74" s="1"/>
  <c r="I691" i="74"/>
  <c r="N690" i="74"/>
  <c r="J690" i="74"/>
  <c r="K690" i="74" s="1"/>
  <c r="I690" i="74"/>
  <c r="N689" i="74"/>
  <c r="J689" i="74"/>
  <c r="K689" i="74" s="1"/>
  <c r="I689" i="74"/>
  <c r="N688" i="74"/>
  <c r="J688" i="74"/>
  <c r="K688" i="74" s="1"/>
  <c r="I688" i="74"/>
  <c r="N687" i="74"/>
  <c r="J687" i="74"/>
  <c r="K687" i="74" s="1"/>
  <c r="I687" i="74"/>
  <c r="N686" i="74"/>
  <c r="J686" i="74"/>
  <c r="K686" i="74" s="1"/>
  <c r="I686" i="74"/>
  <c r="N685" i="74"/>
  <c r="J685" i="74"/>
  <c r="K685" i="74" s="1"/>
  <c r="I685" i="74"/>
  <c r="N684" i="74"/>
  <c r="J684" i="74"/>
  <c r="K684" i="74" s="1"/>
  <c r="I684" i="74"/>
  <c r="N683" i="74"/>
  <c r="J683" i="74"/>
  <c r="K683" i="74" s="1"/>
  <c r="I683" i="74"/>
  <c r="N682" i="74"/>
  <c r="J682" i="74"/>
  <c r="K682" i="74" s="1"/>
  <c r="I682" i="74"/>
  <c r="N681" i="74"/>
  <c r="J681" i="74"/>
  <c r="K681" i="74" s="1"/>
  <c r="I681" i="74"/>
  <c r="N680" i="74"/>
  <c r="J680" i="74"/>
  <c r="K680" i="74" s="1"/>
  <c r="I680" i="74"/>
  <c r="N679" i="74"/>
  <c r="J679" i="74"/>
  <c r="K679" i="74" s="1"/>
  <c r="I679" i="74"/>
  <c r="N678" i="74"/>
  <c r="J678" i="74"/>
  <c r="K678" i="74" s="1"/>
  <c r="I678" i="74"/>
  <c r="N677" i="74"/>
  <c r="J677" i="74"/>
  <c r="K677" i="74" s="1"/>
  <c r="I677" i="74"/>
  <c r="N676" i="74"/>
  <c r="J676" i="74"/>
  <c r="K676" i="74" s="1"/>
  <c r="I676" i="74"/>
  <c r="N675" i="74"/>
  <c r="J675" i="74"/>
  <c r="K675" i="74" s="1"/>
  <c r="I675" i="74"/>
  <c r="N674" i="74"/>
  <c r="J674" i="74"/>
  <c r="K674" i="74" s="1"/>
  <c r="I674" i="74"/>
  <c r="N673" i="74"/>
  <c r="J673" i="74"/>
  <c r="K673" i="74" s="1"/>
  <c r="I673" i="74"/>
  <c r="N672" i="74"/>
  <c r="J672" i="74"/>
  <c r="K672" i="74" s="1"/>
  <c r="I672" i="74"/>
  <c r="N671" i="74"/>
  <c r="J671" i="74"/>
  <c r="K671" i="74" s="1"/>
  <c r="I671" i="74"/>
  <c r="N670" i="74"/>
  <c r="J670" i="74"/>
  <c r="K670" i="74" s="1"/>
  <c r="I670" i="74"/>
  <c r="N669" i="74"/>
  <c r="J669" i="74"/>
  <c r="K669" i="74" s="1"/>
  <c r="I669" i="74"/>
  <c r="N668" i="74"/>
  <c r="J668" i="74"/>
  <c r="K668" i="74" s="1"/>
  <c r="I668" i="74"/>
  <c r="N667" i="74"/>
  <c r="J667" i="74"/>
  <c r="K667" i="74" s="1"/>
  <c r="I667" i="74"/>
  <c r="N666" i="74"/>
  <c r="J666" i="74"/>
  <c r="K666" i="74" s="1"/>
  <c r="I666" i="74"/>
  <c r="N665" i="74"/>
  <c r="J665" i="74"/>
  <c r="K665" i="74" s="1"/>
  <c r="I665" i="74"/>
  <c r="N664" i="74"/>
  <c r="J664" i="74"/>
  <c r="K664" i="74" s="1"/>
  <c r="I664" i="74"/>
  <c r="N663" i="74"/>
  <c r="J663" i="74"/>
  <c r="K663" i="74" s="1"/>
  <c r="I663" i="74"/>
  <c r="N662" i="74"/>
  <c r="J662" i="74"/>
  <c r="K662" i="74" s="1"/>
  <c r="I662" i="74"/>
  <c r="N661" i="74"/>
  <c r="J661" i="74"/>
  <c r="K661" i="74" s="1"/>
  <c r="I661" i="74"/>
  <c r="N660" i="74"/>
  <c r="J660" i="74"/>
  <c r="K660" i="74" s="1"/>
  <c r="I660" i="74"/>
  <c r="N659" i="74"/>
  <c r="J659" i="74"/>
  <c r="K659" i="74" s="1"/>
  <c r="I659" i="74"/>
  <c r="N658" i="74"/>
  <c r="J658" i="74"/>
  <c r="K658" i="74" s="1"/>
  <c r="I658" i="74"/>
  <c r="N657" i="74"/>
  <c r="J657" i="74"/>
  <c r="K657" i="74" s="1"/>
  <c r="I657" i="74"/>
  <c r="N656" i="74"/>
  <c r="J656" i="74"/>
  <c r="K656" i="74" s="1"/>
  <c r="I656" i="74"/>
  <c r="N655" i="74"/>
  <c r="J655" i="74"/>
  <c r="K655" i="74" s="1"/>
  <c r="I655" i="74"/>
  <c r="N654" i="74"/>
  <c r="J654" i="74"/>
  <c r="K654" i="74" s="1"/>
  <c r="I654" i="74"/>
  <c r="N653" i="74"/>
  <c r="J653" i="74"/>
  <c r="K653" i="74" s="1"/>
  <c r="I653" i="74"/>
  <c r="N652" i="74"/>
  <c r="J652" i="74"/>
  <c r="K652" i="74" s="1"/>
  <c r="I652" i="74"/>
  <c r="N651" i="74"/>
  <c r="J651" i="74"/>
  <c r="K651" i="74" s="1"/>
  <c r="I651" i="74"/>
  <c r="N650" i="74"/>
  <c r="J650" i="74"/>
  <c r="K650" i="74" s="1"/>
  <c r="I650" i="74"/>
  <c r="N649" i="74"/>
  <c r="J649" i="74"/>
  <c r="K649" i="74" s="1"/>
  <c r="I649" i="74"/>
  <c r="N648" i="74"/>
  <c r="J648" i="74"/>
  <c r="K648" i="74" s="1"/>
  <c r="I648" i="74"/>
  <c r="N647" i="74"/>
  <c r="J647" i="74"/>
  <c r="K647" i="74" s="1"/>
  <c r="I647" i="74"/>
  <c r="N646" i="74"/>
  <c r="J646" i="74"/>
  <c r="K646" i="74" s="1"/>
  <c r="I646" i="74"/>
  <c r="N645" i="74"/>
  <c r="J645" i="74"/>
  <c r="K645" i="74" s="1"/>
  <c r="I645" i="74"/>
  <c r="N644" i="74"/>
  <c r="J644" i="74"/>
  <c r="K644" i="74" s="1"/>
  <c r="I644" i="74"/>
  <c r="N643" i="74"/>
  <c r="J643" i="74"/>
  <c r="K643" i="74" s="1"/>
  <c r="I643" i="74"/>
  <c r="N642" i="74"/>
  <c r="J642" i="74"/>
  <c r="K642" i="74" s="1"/>
  <c r="I642" i="74"/>
  <c r="N641" i="74"/>
  <c r="J641" i="74"/>
  <c r="K641" i="74" s="1"/>
  <c r="I641" i="74"/>
  <c r="N640" i="74"/>
  <c r="J640" i="74"/>
  <c r="K640" i="74" s="1"/>
  <c r="I640" i="74"/>
  <c r="N639" i="74"/>
  <c r="J639" i="74"/>
  <c r="K639" i="74" s="1"/>
  <c r="I639" i="74"/>
  <c r="N638" i="74"/>
  <c r="J638" i="74"/>
  <c r="K638" i="74" s="1"/>
  <c r="I638" i="74"/>
  <c r="N637" i="74"/>
  <c r="J637" i="74"/>
  <c r="K637" i="74" s="1"/>
  <c r="I637" i="74"/>
  <c r="N636" i="74"/>
  <c r="J636" i="74"/>
  <c r="K636" i="74" s="1"/>
  <c r="I636" i="74"/>
  <c r="N635" i="74"/>
  <c r="J635" i="74"/>
  <c r="K635" i="74" s="1"/>
  <c r="I635" i="74"/>
  <c r="N634" i="74"/>
  <c r="J634" i="74"/>
  <c r="K634" i="74" s="1"/>
  <c r="I634" i="74"/>
  <c r="N633" i="74"/>
  <c r="J633" i="74"/>
  <c r="K633" i="74" s="1"/>
  <c r="I633" i="74"/>
  <c r="N632" i="74"/>
  <c r="J632" i="74"/>
  <c r="K632" i="74" s="1"/>
  <c r="I632" i="74"/>
  <c r="N631" i="74"/>
  <c r="O631" i="74" s="1"/>
  <c r="J631" i="74"/>
  <c r="K631" i="74" s="1"/>
  <c r="I631" i="74"/>
  <c r="N630" i="74"/>
  <c r="J630" i="74"/>
  <c r="K630" i="74" s="1"/>
  <c r="I630" i="74"/>
  <c r="N629" i="74"/>
  <c r="J629" i="74"/>
  <c r="K629" i="74" s="1"/>
  <c r="I629" i="74"/>
  <c r="N628" i="74"/>
  <c r="J628" i="74"/>
  <c r="K628" i="74" s="1"/>
  <c r="I628" i="74"/>
  <c r="N627" i="74"/>
  <c r="J627" i="74"/>
  <c r="K627" i="74" s="1"/>
  <c r="I627" i="74"/>
  <c r="N626" i="74"/>
  <c r="J626" i="74"/>
  <c r="K626" i="74" s="1"/>
  <c r="I626" i="74"/>
  <c r="N625" i="74"/>
  <c r="J625" i="74"/>
  <c r="K625" i="74" s="1"/>
  <c r="I625" i="74"/>
  <c r="N624" i="74"/>
  <c r="J624" i="74"/>
  <c r="K624" i="74" s="1"/>
  <c r="I624" i="74"/>
  <c r="N623" i="74"/>
  <c r="J623" i="74"/>
  <c r="K623" i="74" s="1"/>
  <c r="I623" i="74"/>
  <c r="N622" i="74"/>
  <c r="J622" i="74"/>
  <c r="K622" i="74" s="1"/>
  <c r="I622" i="74"/>
  <c r="N621" i="74"/>
  <c r="J621" i="74"/>
  <c r="K621" i="74" s="1"/>
  <c r="I621" i="74"/>
  <c r="N620" i="74"/>
  <c r="J620" i="74"/>
  <c r="K620" i="74" s="1"/>
  <c r="I620" i="74"/>
  <c r="N619" i="74"/>
  <c r="J619" i="74"/>
  <c r="K619" i="74" s="1"/>
  <c r="I619" i="74"/>
  <c r="N618" i="74"/>
  <c r="J618" i="74"/>
  <c r="K618" i="74" s="1"/>
  <c r="I618" i="74"/>
  <c r="N617" i="74"/>
  <c r="J617" i="74"/>
  <c r="K617" i="74" s="1"/>
  <c r="I617" i="74"/>
  <c r="N616" i="74"/>
  <c r="J616" i="74"/>
  <c r="K616" i="74" s="1"/>
  <c r="I616" i="74"/>
  <c r="N615" i="74"/>
  <c r="J615" i="74"/>
  <c r="K615" i="74" s="1"/>
  <c r="I615" i="74"/>
  <c r="N614" i="74"/>
  <c r="J614" i="74"/>
  <c r="K614" i="74" s="1"/>
  <c r="I614" i="74"/>
  <c r="N613" i="74"/>
  <c r="J613" i="74"/>
  <c r="K613" i="74" s="1"/>
  <c r="I613" i="74"/>
  <c r="N612" i="74"/>
  <c r="J612" i="74"/>
  <c r="K612" i="74" s="1"/>
  <c r="I612" i="74"/>
  <c r="N611" i="74"/>
  <c r="J611" i="74"/>
  <c r="K611" i="74" s="1"/>
  <c r="I611" i="74"/>
  <c r="N610" i="74"/>
  <c r="J610" i="74"/>
  <c r="K610" i="74" s="1"/>
  <c r="I610" i="74"/>
  <c r="N609" i="74"/>
  <c r="J609" i="74"/>
  <c r="K609" i="74" s="1"/>
  <c r="I609" i="74"/>
  <c r="N608" i="74"/>
  <c r="J608" i="74"/>
  <c r="K608" i="74" s="1"/>
  <c r="I608" i="74"/>
  <c r="N607" i="74"/>
  <c r="J607" i="74"/>
  <c r="K607" i="74" s="1"/>
  <c r="I607" i="74"/>
  <c r="N606" i="74"/>
  <c r="J606" i="74"/>
  <c r="K606" i="74" s="1"/>
  <c r="I606" i="74"/>
  <c r="N605" i="74"/>
  <c r="J605" i="74"/>
  <c r="K605" i="74" s="1"/>
  <c r="I605" i="74"/>
  <c r="N604" i="74"/>
  <c r="J604" i="74"/>
  <c r="K604" i="74" s="1"/>
  <c r="I604" i="74"/>
  <c r="N603" i="74"/>
  <c r="J603" i="74"/>
  <c r="K603" i="74" s="1"/>
  <c r="I603" i="74"/>
  <c r="N602" i="74"/>
  <c r="J602" i="74"/>
  <c r="K602" i="74" s="1"/>
  <c r="I602" i="74"/>
  <c r="N601" i="74"/>
  <c r="O601" i="74" s="1"/>
  <c r="J601" i="74"/>
  <c r="K601" i="74" s="1"/>
  <c r="I601" i="74"/>
  <c r="N600" i="74"/>
  <c r="J600" i="74"/>
  <c r="K600" i="74" s="1"/>
  <c r="I600" i="74"/>
  <c r="N599" i="74"/>
  <c r="J599" i="74"/>
  <c r="K599" i="74" s="1"/>
  <c r="I599" i="74"/>
  <c r="N598" i="74"/>
  <c r="J598" i="74"/>
  <c r="K598" i="74" s="1"/>
  <c r="I598" i="74"/>
  <c r="N597" i="74"/>
  <c r="J597" i="74"/>
  <c r="K597" i="74" s="1"/>
  <c r="I597" i="74"/>
  <c r="N596" i="74"/>
  <c r="J596" i="74"/>
  <c r="K596" i="74" s="1"/>
  <c r="I596" i="74"/>
  <c r="N595" i="74"/>
  <c r="J595" i="74"/>
  <c r="K595" i="74" s="1"/>
  <c r="I595" i="74"/>
  <c r="N594" i="74"/>
  <c r="J594" i="74"/>
  <c r="K594" i="74" s="1"/>
  <c r="I594" i="74"/>
  <c r="N593" i="74"/>
  <c r="J593" i="74"/>
  <c r="K593" i="74" s="1"/>
  <c r="I593" i="74"/>
  <c r="N592" i="74"/>
  <c r="J592" i="74"/>
  <c r="K592" i="74" s="1"/>
  <c r="I592" i="74"/>
  <c r="N591" i="74"/>
  <c r="J591" i="74"/>
  <c r="K591" i="74" s="1"/>
  <c r="I591" i="74"/>
  <c r="N590" i="74"/>
  <c r="J590" i="74"/>
  <c r="K590" i="74" s="1"/>
  <c r="I590" i="74"/>
  <c r="N589" i="74"/>
  <c r="J589" i="74"/>
  <c r="K589" i="74" s="1"/>
  <c r="I589" i="74"/>
  <c r="N588" i="74"/>
  <c r="J588" i="74"/>
  <c r="K588" i="74" s="1"/>
  <c r="I588" i="74"/>
  <c r="N587" i="74"/>
  <c r="J587" i="74"/>
  <c r="K587" i="74" s="1"/>
  <c r="I587" i="74"/>
  <c r="N586" i="74"/>
  <c r="J586" i="74"/>
  <c r="K586" i="74" s="1"/>
  <c r="I586" i="74"/>
  <c r="N585" i="74"/>
  <c r="J585" i="74"/>
  <c r="K585" i="74" s="1"/>
  <c r="I585" i="74"/>
  <c r="N584" i="74"/>
  <c r="J584" i="74"/>
  <c r="K584" i="74" s="1"/>
  <c r="I584" i="74"/>
  <c r="N583" i="74"/>
  <c r="J583" i="74"/>
  <c r="K583" i="74" s="1"/>
  <c r="I583" i="74"/>
  <c r="N582" i="74"/>
  <c r="J582" i="74"/>
  <c r="K582" i="74" s="1"/>
  <c r="I582" i="74"/>
  <c r="N581" i="74"/>
  <c r="J581" i="74"/>
  <c r="K581" i="74" s="1"/>
  <c r="I581" i="74"/>
  <c r="N580" i="74"/>
  <c r="J580" i="74"/>
  <c r="K580" i="74" s="1"/>
  <c r="I580" i="74"/>
  <c r="N579" i="74"/>
  <c r="J579" i="74"/>
  <c r="K579" i="74" s="1"/>
  <c r="I579" i="74"/>
  <c r="N578" i="74"/>
  <c r="J578" i="74"/>
  <c r="K578" i="74" s="1"/>
  <c r="I578" i="74"/>
  <c r="N577" i="74"/>
  <c r="J577" i="74"/>
  <c r="K577" i="74" s="1"/>
  <c r="I577" i="74"/>
  <c r="N576" i="74"/>
  <c r="J576" i="74"/>
  <c r="K576" i="74" s="1"/>
  <c r="I576" i="74"/>
  <c r="N575" i="74"/>
  <c r="J575" i="74"/>
  <c r="K575" i="74" s="1"/>
  <c r="I575" i="74"/>
  <c r="N574" i="74"/>
  <c r="J574" i="74"/>
  <c r="K574" i="74" s="1"/>
  <c r="I574" i="74"/>
  <c r="N573" i="74"/>
  <c r="J573" i="74"/>
  <c r="K573" i="74" s="1"/>
  <c r="I573" i="74"/>
  <c r="N572" i="74"/>
  <c r="J572" i="74"/>
  <c r="K572" i="74" s="1"/>
  <c r="I572" i="74"/>
  <c r="N571" i="74"/>
  <c r="J571" i="74"/>
  <c r="K571" i="74" s="1"/>
  <c r="I571" i="74"/>
  <c r="N570" i="74"/>
  <c r="J570" i="74"/>
  <c r="K570" i="74" s="1"/>
  <c r="I570" i="74"/>
  <c r="N569" i="74"/>
  <c r="J569" i="74"/>
  <c r="K569" i="74" s="1"/>
  <c r="I569" i="74"/>
  <c r="N568" i="74"/>
  <c r="J568" i="74"/>
  <c r="K568" i="74" s="1"/>
  <c r="I568" i="74"/>
  <c r="N567" i="74"/>
  <c r="J567" i="74"/>
  <c r="K567" i="74" s="1"/>
  <c r="I567" i="74"/>
  <c r="N566" i="74"/>
  <c r="J566" i="74"/>
  <c r="K566" i="74" s="1"/>
  <c r="I566" i="74"/>
  <c r="N565" i="74"/>
  <c r="J565" i="74"/>
  <c r="K565" i="74" s="1"/>
  <c r="I565" i="74"/>
  <c r="N564" i="74"/>
  <c r="J564" i="74"/>
  <c r="K564" i="74" s="1"/>
  <c r="I564" i="74"/>
  <c r="N563" i="74"/>
  <c r="J563" i="74"/>
  <c r="K563" i="74" s="1"/>
  <c r="I563" i="74"/>
  <c r="N562" i="74"/>
  <c r="J562" i="74"/>
  <c r="K562" i="74" s="1"/>
  <c r="I562" i="74"/>
  <c r="N561" i="74"/>
  <c r="J561" i="74"/>
  <c r="K561" i="74" s="1"/>
  <c r="I561" i="74"/>
  <c r="N560" i="74"/>
  <c r="J560" i="74"/>
  <c r="K560" i="74" s="1"/>
  <c r="I560" i="74"/>
  <c r="N559" i="74"/>
  <c r="J559" i="74"/>
  <c r="K559" i="74" s="1"/>
  <c r="I559" i="74"/>
  <c r="N558" i="74"/>
  <c r="J558" i="74"/>
  <c r="K558" i="74" s="1"/>
  <c r="I558" i="74"/>
  <c r="N557" i="74"/>
  <c r="J557" i="74"/>
  <c r="K557" i="74" s="1"/>
  <c r="I557" i="74"/>
  <c r="N556" i="74"/>
  <c r="J556" i="74"/>
  <c r="K556" i="74" s="1"/>
  <c r="I556" i="74"/>
  <c r="N555" i="74"/>
  <c r="J555" i="74"/>
  <c r="K555" i="74" s="1"/>
  <c r="I555" i="74"/>
  <c r="N554" i="74"/>
  <c r="J554" i="74"/>
  <c r="K554" i="74" s="1"/>
  <c r="I554" i="74"/>
  <c r="N553" i="74"/>
  <c r="J553" i="74"/>
  <c r="K553" i="74" s="1"/>
  <c r="I553" i="74"/>
  <c r="N552" i="74"/>
  <c r="J552" i="74"/>
  <c r="K552" i="74" s="1"/>
  <c r="I552" i="74"/>
  <c r="N551" i="74"/>
  <c r="J551" i="74"/>
  <c r="K551" i="74" s="1"/>
  <c r="I551" i="74"/>
  <c r="N550" i="74"/>
  <c r="J550" i="74"/>
  <c r="K550" i="74" s="1"/>
  <c r="I550" i="74"/>
  <c r="N549" i="74"/>
  <c r="J549" i="74"/>
  <c r="K549" i="74" s="1"/>
  <c r="I549" i="74"/>
  <c r="N548" i="74"/>
  <c r="J548" i="74"/>
  <c r="K548" i="74" s="1"/>
  <c r="I548" i="74"/>
  <c r="N547" i="74"/>
  <c r="J547" i="74"/>
  <c r="K547" i="74" s="1"/>
  <c r="I547" i="74"/>
  <c r="N546" i="74"/>
  <c r="J546" i="74"/>
  <c r="K546" i="74" s="1"/>
  <c r="I546" i="74"/>
  <c r="N545" i="74"/>
  <c r="J545" i="74"/>
  <c r="K545" i="74" s="1"/>
  <c r="I545" i="74"/>
  <c r="N544" i="74"/>
  <c r="J544" i="74"/>
  <c r="K544" i="74" s="1"/>
  <c r="I544" i="74"/>
  <c r="N543" i="74"/>
  <c r="J543" i="74"/>
  <c r="K543" i="74" s="1"/>
  <c r="I543" i="74"/>
  <c r="N542" i="74"/>
  <c r="J542" i="74"/>
  <c r="K542" i="74" s="1"/>
  <c r="I542" i="74"/>
  <c r="N541" i="74"/>
  <c r="J541" i="74"/>
  <c r="K541" i="74" s="1"/>
  <c r="I541" i="74"/>
  <c r="N540" i="74"/>
  <c r="J540" i="74"/>
  <c r="K540" i="74" s="1"/>
  <c r="I540" i="74"/>
  <c r="N539" i="74"/>
  <c r="J539" i="74"/>
  <c r="K539" i="74" s="1"/>
  <c r="I539" i="74"/>
  <c r="N538" i="74"/>
  <c r="J538" i="74"/>
  <c r="K538" i="74" s="1"/>
  <c r="I538" i="74"/>
  <c r="N537" i="74"/>
  <c r="J537" i="74"/>
  <c r="K537" i="74" s="1"/>
  <c r="I537" i="74"/>
  <c r="N536" i="74"/>
  <c r="J536" i="74"/>
  <c r="K536" i="74" s="1"/>
  <c r="I536" i="74"/>
  <c r="N535" i="74"/>
  <c r="L535" i="74"/>
  <c r="M535" i="74" s="1"/>
  <c r="I535" i="74"/>
  <c r="N534" i="74"/>
  <c r="L534" i="74"/>
  <c r="M534" i="74" s="1"/>
  <c r="I534" i="74"/>
  <c r="N533" i="74"/>
  <c r="L533" i="74"/>
  <c r="M533" i="74" s="1"/>
  <c r="I533" i="74"/>
  <c r="N532" i="74"/>
  <c r="L532" i="74"/>
  <c r="M532" i="74" s="1"/>
  <c r="I532" i="74"/>
  <c r="N531" i="74"/>
  <c r="L531" i="74"/>
  <c r="M531" i="74" s="1"/>
  <c r="I531" i="74"/>
  <c r="N530" i="74"/>
  <c r="L530" i="74"/>
  <c r="M530" i="74" s="1"/>
  <c r="I530" i="74"/>
  <c r="N529" i="74"/>
  <c r="L529" i="74"/>
  <c r="M529" i="74" s="1"/>
  <c r="I529" i="74"/>
  <c r="N528" i="74"/>
  <c r="L528" i="74"/>
  <c r="M528" i="74" s="1"/>
  <c r="I528" i="74"/>
  <c r="N527" i="74"/>
  <c r="L527" i="74"/>
  <c r="M527" i="74" s="1"/>
  <c r="I527" i="74"/>
  <c r="N526" i="74"/>
  <c r="L526" i="74"/>
  <c r="M526" i="74" s="1"/>
  <c r="I526" i="74"/>
  <c r="N525" i="74"/>
  <c r="L525" i="74"/>
  <c r="M525" i="74" s="1"/>
  <c r="I525" i="74"/>
  <c r="N524" i="74"/>
  <c r="L524" i="74"/>
  <c r="M524" i="74" s="1"/>
  <c r="I524" i="74"/>
  <c r="N523" i="74"/>
  <c r="L523" i="74"/>
  <c r="M523" i="74" s="1"/>
  <c r="I523" i="74"/>
  <c r="N522" i="74"/>
  <c r="L522" i="74"/>
  <c r="M522" i="74" s="1"/>
  <c r="I522" i="74"/>
  <c r="N521" i="74"/>
  <c r="L521" i="74"/>
  <c r="M521" i="74" s="1"/>
  <c r="I521" i="74"/>
  <c r="N520" i="74"/>
  <c r="L520" i="74"/>
  <c r="M520" i="74" s="1"/>
  <c r="I520" i="74"/>
  <c r="N519" i="74"/>
  <c r="L519" i="74"/>
  <c r="M519" i="74" s="1"/>
  <c r="I519" i="74"/>
  <c r="N518" i="74"/>
  <c r="L518" i="74"/>
  <c r="M518" i="74" s="1"/>
  <c r="I518" i="74"/>
  <c r="N517" i="74"/>
  <c r="L517" i="74"/>
  <c r="M517" i="74" s="1"/>
  <c r="I517" i="74"/>
  <c r="N516" i="74"/>
  <c r="L516" i="74"/>
  <c r="M516" i="74" s="1"/>
  <c r="I516" i="74"/>
  <c r="N515" i="74"/>
  <c r="L515" i="74"/>
  <c r="M515" i="74" s="1"/>
  <c r="I515" i="74"/>
  <c r="N514" i="74"/>
  <c r="L514" i="74"/>
  <c r="M514" i="74" s="1"/>
  <c r="I514" i="74"/>
  <c r="N513" i="74"/>
  <c r="L513" i="74"/>
  <c r="M513" i="74" s="1"/>
  <c r="I513" i="74"/>
  <c r="N512" i="74"/>
  <c r="L512" i="74"/>
  <c r="M512" i="74" s="1"/>
  <c r="I512" i="74"/>
  <c r="N511" i="74"/>
  <c r="L511" i="74"/>
  <c r="M511" i="74" s="1"/>
  <c r="I511" i="74"/>
  <c r="N510" i="74"/>
  <c r="L510" i="74"/>
  <c r="M510" i="74" s="1"/>
  <c r="I510" i="74"/>
  <c r="N509" i="74"/>
  <c r="L509" i="74"/>
  <c r="M509" i="74" s="1"/>
  <c r="I509" i="74"/>
  <c r="N508" i="74"/>
  <c r="L508" i="74"/>
  <c r="M508" i="74" s="1"/>
  <c r="I508" i="74"/>
  <c r="N507" i="74"/>
  <c r="L507" i="74"/>
  <c r="M507" i="74" s="1"/>
  <c r="I507" i="74"/>
  <c r="N506" i="74"/>
  <c r="L506" i="74"/>
  <c r="M506" i="74" s="1"/>
  <c r="I506" i="74"/>
  <c r="N505" i="74"/>
  <c r="L505" i="74"/>
  <c r="M505" i="74" s="1"/>
  <c r="I505" i="74"/>
  <c r="N504" i="74"/>
  <c r="L504" i="74"/>
  <c r="M504" i="74" s="1"/>
  <c r="I504" i="74"/>
  <c r="N503" i="74"/>
  <c r="L503" i="74"/>
  <c r="M503" i="74" s="1"/>
  <c r="I503" i="74"/>
  <c r="N502" i="74"/>
  <c r="L502" i="74"/>
  <c r="M502" i="74" s="1"/>
  <c r="I502" i="74"/>
  <c r="N501" i="74"/>
  <c r="L501" i="74"/>
  <c r="M501" i="74" s="1"/>
  <c r="I501" i="74"/>
  <c r="N500" i="74"/>
  <c r="L500" i="74"/>
  <c r="M500" i="74" s="1"/>
  <c r="I500" i="74"/>
  <c r="N499" i="74"/>
  <c r="L499" i="74"/>
  <c r="M499" i="74" s="1"/>
  <c r="I499" i="74"/>
  <c r="N498" i="74"/>
  <c r="L498" i="74"/>
  <c r="M498" i="74" s="1"/>
  <c r="I498" i="74"/>
  <c r="N497" i="74"/>
  <c r="L497" i="74"/>
  <c r="M497" i="74" s="1"/>
  <c r="I497" i="74"/>
  <c r="N496" i="74"/>
  <c r="L496" i="74"/>
  <c r="M496" i="74" s="1"/>
  <c r="I496" i="74"/>
  <c r="N495" i="74"/>
  <c r="L495" i="74"/>
  <c r="M495" i="74" s="1"/>
  <c r="I495" i="74"/>
  <c r="N494" i="74"/>
  <c r="L494" i="74"/>
  <c r="M494" i="74" s="1"/>
  <c r="I494" i="74"/>
  <c r="N493" i="74"/>
  <c r="L493" i="74"/>
  <c r="M493" i="74" s="1"/>
  <c r="I493" i="74"/>
  <c r="N492" i="74"/>
  <c r="L492" i="74"/>
  <c r="M492" i="74" s="1"/>
  <c r="I492" i="74"/>
  <c r="N491" i="74"/>
  <c r="L491" i="74"/>
  <c r="M491" i="74" s="1"/>
  <c r="I491" i="74"/>
  <c r="N490" i="74"/>
  <c r="L490" i="74"/>
  <c r="M490" i="74" s="1"/>
  <c r="I490" i="74"/>
  <c r="N489" i="74"/>
  <c r="L489" i="74"/>
  <c r="M489" i="74" s="1"/>
  <c r="I489" i="74"/>
  <c r="N488" i="74"/>
  <c r="L488" i="74"/>
  <c r="M488" i="74" s="1"/>
  <c r="I488" i="74"/>
  <c r="N487" i="74"/>
  <c r="L487" i="74"/>
  <c r="M487" i="74" s="1"/>
  <c r="I487" i="74"/>
  <c r="N486" i="74"/>
  <c r="L486" i="74"/>
  <c r="M486" i="74" s="1"/>
  <c r="I486" i="74"/>
  <c r="N485" i="74"/>
  <c r="L485" i="74"/>
  <c r="M485" i="74" s="1"/>
  <c r="I485" i="74"/>
  <c r="N484" i="74"/>
  <c r="L484" i="74"/>
  <c r="M484" i="74" s="1"/>
  <c r="I484" i="74"/>
  <c r="N483" i="74"/>
  <c r="L483" i="74"/>
  <c r="M483" i="74" s="1"/>
  <c r="I483" i="74"/>
  <c r="N482" i="74"/>
  <c r="L482" i="74"/>
  <c r="M482" i="74" s="1"/>
  <c r="I482" i="74"/>
  <c r="N481" i="74"/>
  <c r="L481" i="74"/>
  <c r="M481" i="74" s="1"/>
  <c r="I481" i="74"/>
  <c r="N480" i="74"/>
  <c r="L480" i="74"/>
  <c r="M480" i="74" s="1"/>
  <c r="I480" i="74"/>
  <c r="N479" i="74"/>
  <c r="L479" i="74"/>
  <c r="M479" i="74" s="1"/>
  <c r="I479" i="74"/>
  <c r="N478" i="74"/>
  <c r="L478" i="74"/>
  <c r="M478" i="74" s="1"/>
  <c r="I478" i="74"/>
  <c r="N477" i="74"/>
  <c r="L477" i="74"/>
  <c r="M477" i="74" s="1"/>
  <c r="I477" i="74"/>
  <c r="N476" i="74"/>
  <c r="L476" i="74"/>
  <c r="M476" i="74" s="1"/>
  <c r="I476" i="74"/>
  <c r="N475" i="74"/>
  <c r="L475" i="74"/>
  <c r="M475" i="74" s="1"/>
  <c r="I475" i="74"/>
  <c r="N474" i="74"/>
  <c r="L474" i="74"/>
  <c r="M474" i="74" s="1"/>
  <c r="I474" i="74"/>
  <c r="N473" i="74"/>
  <c r="L473" i="74"/>
  <c r="M473" i="74" s="1"/>
  <c r="I473" i="74"/>
  <c r="N472" i="74"/>
  <c r="L472" i="74"/>
  <c r="M472" i="74" s="1"/>
  <c r="I472" i="74"/>
  <c r="N471" i="74"/>
  <c r="L471" i="74"/>
  <c r="M471" i="74" s="1"/>
  <c r="I471" i="74"/>
  <c r="N470" i="74"/>
  <c r="L470" i="74"/>
  <c r="M470" i="74" s="1"/>
  <c r="I470" i="74"/>
  <c r="N469" i="74"/>
  <c r="L469" i="74"/>
  <c r="M469" i="74" s="1"/>
  <c r="I469" i="74"/>
  <c r="N468" i="74"/>
  <c r="L468" i="74"/>
  <c r="M468" i="74" s="1"/>
  <c r="I468" i="74"/>
  <c r="N467" i="74"/>
  <c r="L467" i="74"/>
  <c r="M467" i="74" s="1"/>
  <c r="I467" i="74"/>
  <c r="N466" i="74"/>
  <c r="L466" i="74"/>
  <c r="M466" i="74" s="1"/>
  <c r="I466" i="74"/>
  <c r="N465" i="74"/>
  <c r="L465" i="74"/>
  <c r="M465" i="74" s="1"/>
  <c r="I465" i="74"/>
  <c r="N464" i="74"/>
  <c r="L464" i="74"/>
  <c r="M464" i="74" s="1"/>
  <c r="I464" i="74"/>
  <c r="N463" i="74"/>
  <c r="L463" i="74"/>
  <c r="M463" i="74" s="1"/>
  <c r="I463" i="74"/>
  <c r="N462" i="74"/>
  <c r="L462" i="74"/>
  <c r="M462" i="74" s="1"/>
  <c r="I462" i="74"/>
  <c r="N461" i="74"/>
  <c r="L461" i="74"/>
  <c r="M461" i="74" s="1"/>
  <c r="I461" i="74"/>
  <c r="N460" i="74"/>
  <c r="L460" i="74"/>
  <c r="M460" i="74" s="1"/>
  <c r="I460" i="74"/>
  <c r="N459" i="74"/>
  <c r="L459" i="74"/>
  <c r="M459" i="74" s="1"/>
  <c r="I459" i="74"/>
  <c r="N458" i="74"/>
  <c r="L458" i="74"/>
  <c r="M458" i="74" s="1"/>
  <c r="I458" i="74"/>
  <c r="N457" i="74"/>
  <c r="L457" i="74"/>
  <c r="M457" i="74" s="1"/>
  <c r="I457" i="74"/>
  <c r="N456" i="74"/>
  <c r="L456" i="74"/>
  <c r="M456" i="74" s="1"/>
  <c r="I456" i="74"/>
  <c r="N455" i="74"/>
  <c r="L455" i="74"/>
  <c r="M455" i="74" s="1"/>
  <c r="I455" i="74"/>
  <c r="N454" i="74"/>
  <c r="L454" i="74"/>
  <c r="M454" i="74" s="1"/>
  <c r="I454" i="74"/>
  <c r="N453" i="74"/>
  <c r="L453" i="74"/>
  <c r="M453" i="74" s="1"/>
  <c r="I453" i="74"/>
  <c r="N452" i="74"/>
  <c r="L452" i="74"/>
  <c r="M452" i="74" s="1"/>
  <c r="I452" i="74"/>
  <c r="N451" i="74"/>
  <c r="L451" i="74"/>
  <c r="M451" i="74" s="1"/>
  <c r="I451" i="74"/>
  <c r="N450" i="74"/>
  <c r="L450" i="74"/>
  <c r="M450" i="74" s="1"/>
  <c r="I450" i="74"/>
  <c r="N449" i="74"/>
  <c r="L449" i="74"/>
  <c r="M449" i="74" s="1"/>
  <c r="I449" i="74"/>
  <c r="N448" i="74"/>
  <c r="L448" i="74"/>
  <c r="M448" i="74" s="1"/>
  <c r="I448" i="74"/>
  <c r="N447" i="74"/>
  <c r="L447" i="74"/>
  <c r="M447" i="74" s="1"/>
  <c r="I447" i="74"/>
  <c r="N446" i="74"/>
  <c r="L446" i="74"/>
  <c r="M446" i="74" s="1"/>
  <c r="I446" i="74"/>
  <c r="N445" i="74"/>
  <c r="L445" i="74"/>
  <c r="M445" i="74" s="1"/>
  <c r="I445" i="74"/>
  <c r="N444" i="74"/>
  <c r="L444" i="74"/>
  <c r="M444" i="74" s="1"/>
  <c r="I444" i="74"/>
  <c r="N443" i="74"/>
  <c r="L443" i="74"/>
  <c r="M443" i="74" s="1"/>
  <c r="I443" i="74"/>
  <c r="N442" i="74"/>
  <c r="L442" i="74"/>
  <c r="M442" i="74" s="1"/>
  <c r="I442" i="74"/>
  <c r="N441" i="74"/>
  <c r="L441" i="74"/>
  <c r="M441" i="74" s="1"/>
  <c r="I441" i="74"/>
  <c r="N440" i="74"/>
  <c r="L440" i="74"/>
  <c r="M440" i="74" s="1"/>
  <c r="I440" i="74"/>
  <c r="N439" i="74"/>
  <c r="L439" i="74"/>
  <c r="M439" i="74" s="1"/>
  <c r="I439" i="74"/>
  <c r="N438" i="74"/>
  <c r="L438" i="74"/>
  <c r="M438" i="74" s="1"/>
  <c r="I438" i="74"/>
  <c r="N437" i="74"/>
  <c r="L437" i="74"/>
  <c r="M437" i="74" s="1"/>
  <c r="I437" i="74"/>
  <c r="N436" i="74"/>
  <c r="L436" i="74"/>
  <c r="M436" i="74" s="1"/>
  <c r="I436" i="74"/>
  <c r="N435" i="74"/>
  <c r="L435" i="74"/>
  <c r="M435" i="74" s="1"/>
  <c r="I435" i="74"/>
  <c r="N434" i="74"/>
  <c r="L434" i="74"/>
  <c r="M434" i="74" s="1"/>
  <c r="I434" i="74"/>
  <c r="N433" i="74"/>
  <c r="L433" i="74"/>
  <c r="M433" i="74" s="1"/>
  <c r="I433" i="74"/>
  <c r="N432" i="74"/>
  <c r="L432" i="74"/>
  <c r="M432" i="74" s="1"/>
  <c r="I432" i="74"/>
  <c r="N431" i="74"/>
  <c r="L431" i="74"/>
  <c r="M431" i="74" s="1"/>
  <c r="I431" i="74"/>
  <c r="N430" i="74"/>
  <c r="L430" i="74"/>
  <c r="M430" i="74" s="1"/>
  <c r="I430" i="74"/>
  <c r="N429" i="74"/>
  <c r="L429" i="74"/>
  <c r="M429" i="74" s="1"/>
  <c r="I429" i="74"/>
  <c r="N428" i="74"/>
  <c r="L428" i="74"/>
  <c r="M428" i="74" s="1"/>
  <c r="I428" i="74"/>
  <c r="N427" i="74"/>
  <c r="L427" i="74"/>
  <c r="M427" i="74" s="1"/>
  <c r="I427" i="74"/>
  <c r="N426" i="74"/>
  <c r="L426" i="74"/>
  <c r="M426" i="74" s="1"/>
  <c r="I426" i="74"/>
  <c r="N425" i="74"/>
  <c r="L425" i="74"/>
  <c r="M425" i="74" s="1"/>
  <c r="I425" i="74"/>
  <c r="N424" i="74"/>
  <c r="L424" i="74"/>
  <c r="M424" i="74" s="1"/>
  <c r="I424" i="74"/>
  <c r="N423" i="74"/>
  <c r="L423" i="74"/>
  <c r="M423" i="74" s="1"/>
  <c r="I423" i="74"/>
  <c r="N422" i="74"/>
  <c r="L422" i="74"/>
  <c r="M422" i="74" s="1"/>
  <c r="I422" i="74"/>
  <c r="N421" i="74"/>
  <c r="L421" i="74"/>
  <c r="M421" i="74" s="1"/>
  <c r="I421" i="74"/>
  <c r="N420" i="74"/>
  <c r="L420" i="74"/>
  <c r="M420" i="74" s="1"/>
  <c r="I420" i="74"/>
  <c r="N419" i="74"/>
  <c r="L419" i="74"/>
  <c r="M419" i="74" s="1"/>
  <c r="I419" i="74"/>
  <c r="N418" i="74"/>
  <c r="L418" i="74"/>
  <c r="M418" i="74" s="1"/>
  <c r="I418" i="74"/>
  <c r="N417" i="74"/>
  <c r="L417" i="74"/>
  <c r="M417" i="74" s="1"/>
  <c r="I417" i="74"/>
  <c r="N416" i="74"/>
  <c r="L416" i="74"/>
  <c r="M416" i="74" s="1"/>
  <c r="I416" i="74"/>
  <c r="N415" i="74"/>
  <c r="L415" i="74"/>
  <c r="M415" i="74" s="1"/>
  <c r="I415" i="74"/>
  <c r="N414" i="74"/>
  <c r="L414" i="74"/>
  <c r="M414" i="74" s="1"/>
  <c r="I414" i="74"/>
  <c r="N413" i="74"/>
  <c r="L413" i="74"/>
  <c r="M413" i="74" s="1"/>
  <c r="I413" i="74"/>
  <c r="N412" i="74"/>
  <c r="L412" i="74"/>
  <c r="M412" i="74" s="1"/>
  <c r="I412" i="74"/>
  <c r="N411" i="74"/>
  <c r="L411" i="74"/>
  <c r="M411" i="74" s="1"/>
  <c r="I411" i="74"/>
  <c r="N410" i="74"/>
  <c r="L410" i="74"/>
  <c r="M410" i="74" s="1"/>
  <c r="I410" i="74"/>
  <c r="N409" i="74"/>
  <c r="L409" i="74"/>
  <c r="M409" i="74" s="1"/>
  <c r="I409" i="74"/>
  <c r="N408" i="74"/>
  <c r="L408" i="74"/>
  <c r="M408" i="74" s="1"/>
  <c r="I408" i="74"/>
  <c r="N407" i="74"/>
  <c r="L407" i="74"/>
  <c r="M407" i="74" s="1"/>
  <c r="I407" i="74"/>
  <c r="N406" i="74"/>
  <c r="L406" i="74"/>
  <c r="M406" i="74" s="1"/>
  <c r="I406" i="74"/>
  <c r="N405" i="74"/>
  <c r="L405" i="74"/>
  <c r="M405" i="74" s="1"/>
  <c r="I405" i="74"/>
  <c r="N404" i="74"/>
  <c r="L404" i="74"/>
  <c r="M404" i="74" s="1"/>
  <c r="I404" i="74"/>
  <c r="N403" i="74"/>
  <c r="L403" i="74"/>
  <c r="M403" i="74" s="1"/>
  <c r="I403" i="74"/>
  <c r="N402" i="74"/>
  <c r="L402" i="74"/>
  <c r="M402" i="74" s="1"/>
  <c r="I402" i="74"/>
  <c r="N401" i="74"/>
  <c r="L401" i="74"/>
  <c r="M401" i="74" s="1"/>
  <c r="I401" i="74"/>
  <c r="N400" i="74"/>
  <c r="L400" i="74"/>
  <c r="M400" i="74" s="1"/>
  <c r="I400" i="74"/>
  <c r="N399" i="74"/>
  <c r="L399" i="74"/>
  <c r="M399" i="74" s="1"/>
  <c r="I399" i="74"/>
  <c r="N398" i="74"/>
  <c r="L398" i="74"/>
  <c r="M398" i="74" s="1"/>
  <c r="I398" i="74"/>
  <c r="N397" i="74"/>
  <c r="L397" i="74"/>
  <c r="M397" i="74" s="1"/>
  <c r="I397" i="74"/>
  <c r="N396" i="74"/>
  <c r="L396" i="74"/>
  <c r="M396" i="74" s="1"/>
  <c r="I396" i="74"/>
  <c r="N395" i="74"/>
  <c r="L395" i="74"/>
  <c r="M395" i="74" s="1"/>
  <c r="I395" i="74"/>
  <c r="N394" i="74"/>
  <c r="L394" i="74"/>
  <c r="M394" i="74" s="1"/>
  <c r="I394" i="74"/>
  <c r="N393" i="74"/>
  <c r="L393" i="74"/>
  <c r="M393" i="74" s="1"/>
  <c r="I393" i="74"/>
  <c r="N392" i="74"/>
  <c r="L392" i="74"/>
  <c r="M392" i="74" s="1"/>
  <c r="I392" i="74"/>
  <c r="N391" i="74"/>
  <c r="L391" i="74"/>
  <c r="M391" i="74" s="1"/>
  <c r="I391" i="74"/>
  <c r="N390" i="74"/>
  <c r="L390" i="74"/>
  <c r="M390" i="74" s="1"/>
  <c r="I390" i="74"/>
  <c r="N389" i="74"/>
  <c r="L389" i="74"/>
  <c r="M389" i="74" s="1"/>
  <c r="I389" i="74"/>
  <c r="N388" i="74"/>
  <c r="L388" i="74"/>
  <c r="M388" i="74" s="1"/>
  <c r="I388" i="74"/>
  <c r="N387" i="74"/>
  <c r="L387" i="74"/>
  <c r="M387" i="74" s="1"/>
  <c r="I387" i="74"/>
  <c r="N386" i="74"/>
  <c r="L386" i="74"/>
  <c r="M386" i="74" s="1"/>
  <c r="I386" i="74"/>
  <c r="N385" i="74"/>
  <c r="L385" i="74"/>
  <c r="M385" i="74" s="1"/>
  <c r="I385" i="74"/>
  <c r="N384" i="74"/>
  <c r="L384" i="74"/>
  <c r="M384" i="74" s="1"/>
  <c r="I384" i="74"/>
  <c r="N383" i="74"/>
  <c r="L383" i="74"/>
  <c r="M383" i="74" s="1"/>
  <c r="I383" i="74"/>
  <c r="N382" i="74"/>
  <c r="L382" i="74"/>
  <c r="M382" i="74" s="1"/>
  <c r="I382" i="74"/>
  <c r="N381" i="74"/>
  <c r="L381" i="74"/>
  <c r="M381" i="74" s="1"/>
  <c r="I381" i="74"/>
  <c r="N380" i="74"/>
  <c r="L380" i="74"/>
  <c r="M380" i="74" s="1"/>
  <c r="I380" i="74"/>
  <c r="N379" i="74"/>
  <c r="L379" i="74"/>
  <c r="M379" i="74" s="1"/>
  <c r="I379" i="74"/>
  <c r="N378" i="74"/>
  <c r="L378" i="74"/>
  <c r="M378" i="74" s="1"/>
  <c r="I378" i="74"/>
  <c r="N377" i="74"/>
  <c r="L377" i="74"/>
  <c r="M377" i="74" s="1"/>
  <c r="I377" i="74"/>
  <c r="N376" i="74"/>
  <c r="L376" i="74"/>
  <c r="M376" i="74" s="1"/>
  <c r="I376" i="74"/>
  <c r="N375" i="74"/>
  <c r="L375" i="74"/>
  <c r="M375" i="74" s="1"/>
  <c r="I375" i="74"/>
  <c r="N374" i="74"/>
  <c r="L374" i="74"/>
  <c r="M374" i="74" s="1"/>
  <c r="I374" i="74"/>
  <c r="N373" i="74"/>
  <c r="L373" i="74"/>
  <c r="M373" i="74" s="1"/>
  <c r="I373" i="74"/>
  <c r="N372" i="74"/>
  <c r="L372" i="74"/>
  <c r="M372" i="74" s="1"/>
  <c r="I372" i="74"/>
  <c r="N371" i="74"/>
  <c r="L371" i="74"/>
  <c r="M371" i="74" s="1"/>
  <c r="I371" i="74"/>
  <c r="N370" i="74"/>
  <c r="L370" i="74"/>
  <c r="M370" i="74" s="1"/>
  <c r="I370" i="74"/>
  <c r="N369" i="74"/>
  <c r="L369" i="74"/>
  <c r="M369" i="74" s="1"/>
  <c r="I369" i="74"/>
  <c r="N368" i="74"/>
  <c r="L368" i="74"/>
  <c r="M368" i="74" s="1"/>
  <c r="I368" i="74"/>
  <c r="N367" i="74"/>
  <c r="L367" i="74"/>
  <c r="M367" i="74" s="1"/>
  <c r="I367" i="74"/>
  <c r="N366" i="74"/>
  <c r="L366" i="74"/>
  <c r="M366" i="74" s="1"/>
  <c r="I366" i="74"/>
  <c r="N365" i="74"/>
  <c r="L365" i="74"/>
  <c r="M365" i="74" s="1"/>
  <c r="I365" i="74"/>
  <c r="N364" i="74"/>
  <c r="L364" i="74"/>
  <c r="M364" i="74" s="1"/>
  <c r="I364" i="74"/>
  <c r="N363" i="74"/>
  <c r="L363" i="74"/>
  <c r="M363" i="74" s="1"/>
  <c r="I363" i="74"/>
  <c r="N362" i="74"/>
  <c r="L362" i="74"/>
  <c r="M362" i="74" s="1"/>
  <c r="I362" i="74"/>
  <c r="N361" i="74"/>
  <c r="L361" i="74"/>
  <c r="M361" i="74" s="1"/>
  <c r="I361" i="74"/>
  <c r="N360" i="74"/>
  <c r="L360" i="74"/>
  <c r="M360" i="74" s="1"/>
  <c r="I360" i="74"/>
  <c r="N359" i="74"/>
  <c r="L359" i="74"/>
  <c r="M359" i="74" s="1"/>
  <c r="I359" i="74"/>
  <c r="N358" i="74"/>
  <c r="L358" i="74"/>
  <c r="M358" i="74" s="1"/>
  <c r="I358" i="74"/>
  <c r="N357" i="74"/>
  <c r="L357" i="74"/>
  <c r="M357" i="74" s="1"/>
  <c r="I357" i="74"/>
  <c r="N356" i="74"/>
  <c r="L356" i="74"/>
  <c r="M356" i="74" s="1"/>
  <c r="I356" i="74"/>
  <c r="N355" i="74"/>
  <c r="L355" i="74"/>
  <c r="M355" i="74" s="1"/>
  <c r="I355" i="74"/>
  <c r="N354" i="74"/>
  <c r="L354" i="74"/>
  <c r="M354" i="74" s="1"/>
  <c r="I354" i="74"/>
  <c r="N353" i="74"/>
  <c r="L353" i="74"/>
  <c r="M353" i="74" s="1"/>
  <c r="I353" i="74"/>
  <c r="N352" i="74"/>
  <c r="L352" i="74"/>
  <c r="M352" i="74" s="1"/>
  <c r="I352" i="74"/>
  <c r="N351" i="74"/>
  <c r="L351" i="74"/>
  <c r="M351" i="74" s="1"/>
  <c r="I351" i="74"/>
  <c r="N350" i="74"/>
  <c r="L350" i="74"/>
  <c r="M350" i="74" s="1"/>
  <c r="I350" i="74"/>
  <c r="N349" i="74"/>
  <c r="L349" i="74"/>
  <c r="M349" i="74" s="1"/>
  <c r="I349" i="74"/>
  <c r="N348" i="74"/>
  <c r="L348" i="74"/>
  <c r="M348" i="74" s="1"/>
  <c r="I348" i="74"/>
  <c r="N347" i="74"/>
  <c r="L347" i="74"/>
  <c r="M347" i="74" s="1"/>
  <c r="I347" i="74"/>
  <c r="N346" i="74"/>
  <c r="L346" i="74"/>
  <c r="M346" i="74" s="1"/>
  <c r="I346" i="74"/>
  <c r="N345" i="74"/>
  <c r="L345" i="74"/>
  <c r="M345" i="74" s="1"/>
  <c r="I345" i="74"/>
  <c r="N344" i="74"/>
  <c r="L344" i="74"/>
  <c r="M344" i="74" s="1"/>
  <c r="I344" i="74"/>
  <c r="N343" i="74"/>
  <c r="L343" i="74"/>
  <c r="M343" i="74" s="1"/>
  <c r="I343" i="74"/>
  <c r="N342" i="74"/>
  <c r="L342" i="74"/>
  <c r="M342" i="74" s="1"/>
  <c r="I342" i="74"/>
  <c r="N341" i="74"/>
  <c r="L341" i="74"/>
  <c r="M341" i="74" s="1"/>
  <c r="I341" i="74"/>
  <c r="N340" i="74"/>
  <c r="L340" i="74"/>
  <c r="M340" i="74" s="1"/>
  <c r="I340" i="74"/>
  <c r="N339" i="74"/>
  <c r="L339" i="74"/>
  <c r="M339" i="74" s="1"/>
  <c r="I339" i="74"/>
  <c r="N338" i="74"/>
  <c r="L338" i="74"/>
  <c r="M338" i="74" s="1"/>
  <c r="I338" i="74"/>
  <c r="N337" i="74"/>
  <c r="L337" i="74"/>
  <c r="M337" i="74" s="1"/>
  <c r="I337" i="74"/>
  <c r="N336" i="74"/>
  <c r="L336" i="74"/>
  <c r="M336" i="74" s="1"/>
  <c r="I336" i="74"/>
  <c r="N335" i="74"/>
  <c r="L335" i="74"/>
  <c r="M335" i="74" s="1"/>
  <c r="I335" i="74"/>
  <c r="N334" i="74"/>
  <c r="L334" i="74"/>
  <c r="M334" i="74" s="1"/>
  <c r="I334" i="74"/>
  <c r="N333" i="74"/>
  <c r="L333" i="74"/>
  <c r="M333" i="74" s="1"/>
  <c r="I333" i="74"/>
  <c r="N332" i="74"/>
  <c r="L332" i="74"/>
  <c r="M332" i="74" s="1"/>
  <c r="I332" i="74"/>
  <c r="N331" i="74"/>
  <c r="L331" i="74"/>
  <c r="M331" i="74" s="1"/>
  <c r="I331" i="74"/>
  <c r="N330" i="74"/>
  <c r="L330" i="74"/>
  <c r="M330" i="74" s="1"/>
  <c r="I330" i="74"/>
  <c r="N329" i="74"/>
  <c r="L329" i="74"/>
  <c r="M329" i="74" s="1"/>
  <c r="I329" i="74"/>
  <c r="N328" i="74"/>
  <c r="L328" i="74"/>
  <c r="M328" i="74" s="1"/>
  <c r="I328" i="74"/>
  <c r="N327" i="74"/>
  <c r="L327" i="74"/>
  <c r="M327" i="74" s="1"/>
  <c r="I327" i="74"/>
  <c r="N326" i="74"/>
  <c r="L326" i="74"/>
  <c r="M326" i="74" s="1"/>
  <c r="I326" i="74"/>
  <c r="N325" i="74"/>
  <c r="L325" i="74"/>
  <c r="M325" i="74" s="1"/>
  <c r="I325" i="74"/>
  <c r="N324" i="74"/>
  <c r="L324" i="74"/>
  <c r="M324" i="74" s="1"/>
  <c r="I324" i="74"/>
  <c r="N323" i="74"/>
  <c r="L323" i="74"/>
  <c r="M323" i="74" s="1"/>
  <c r="I323" i="74"/>
  <c r="N322" i="74"/>
  <c r="L322" i="74"/>
  <c r="M322" i="74" s="1"/>
  <c r="I322" i="74"/>
  <c r="N321" i="74"/>
  <c r="L321" i="74"/>
  <c r="M321" i="74" s="1"/>
  <c r="I321" i="74"/>
  <c r="N320" i="74"/>
  <c r="L320" i="74"/>
  <c r="M320" i="74" s="1"/>
  <c r="I320" i="74"/>
  <c r="N319" i="74"/>
  <c r="L319" i="74"/>
  <c r="M319" i="74" s="1"/>
  <c r="I319" i="74"/>
  <c r="N318" i="74"/>
  <c r="L318" i="74"/>
  <c r="M318" i="74" s="1"/>
  <c r="I318" i="74"/>
  <c r="N317" i="74"/>
  <c r="L317" i="74"/>
  <c r="M317" i="74" s="1"/>
  <c r="I317" i="74"/>
  <c r="N316" i="74"/>
  <c r="L316" i="74"/>
  <c r="M316" i="74" s="1"/>
  <c r="I316" i="74"/>
  <c r="N315" i="74"/>
  <c r="L315" i="74"/>
  <c r="M315" i="74" s="1"/>
  <c r="I315" i="74"/>
  <c r="N314" i="74"/>
  <c r="L314" i="74"/>
  <c r="M314" i="74" s="1"/>
  <c r="I314" i="74"/>
  <c r="N313" i="74"/>
  <c r="L313" i="74"/>
  <c r="M313" i="74" s="1"/>
  <c r="I313" i="74"/>
  <c r="N312" i="74"/>
  <c r="L312" i="74"/>
  <c r="M312" i="74" s="1"/>
  <c r="I312" i="74"/>
  <c r="N311" i="74"/>
  <c r="L311" i="74"/>
  <c r="M311" i="74" s="1"/>
  <c r="I311" i="74"/>
  <c r="N310" i="74"/>
  <c r="L310" i="74"/>
  <c r="M310" i="74" s="1"/>
  <c r="I310" i="74"/>
  <c r="N309" i="74"/>
  <c r="L309" i="74"/>
  <c r="M309" i="74" s="1"/>
  <c r="I309" i="74"/>
  <c r="N308" i="74"/>
  <c r="L308" i="74"/>
  <c r="M308" i="74" s="1"/>
  <c r="I308" i="74"/>
  <c r="N307" i="74"/>
  <c r="L307" i="74"/>
  <c r="M307" i="74" s="1"/>
  <c r="I307" i="74"/>
  <c r="N306" i="74"/>
  <c r="L306" i="74"/>
  <c r="M306" i="74" s="1"/>
  <c r="I306" i="74"/>
  <c r="N305" i="74"/>
  <c r="L305" i="74"/>
  <c r="M305" i="74" s="1"/>
  <c r="I305" i="74"/>
  <c r="N304" i="74"/>
  <c r="L304" i="74"/>
  <c r="M304" i="74" s="1"/>
  <c r="I304" i="74"/>
  <c r="N303" i="74"/>
  <c r="L303" i="74"/>
  <c r="M303" i="74" s="1"/>
  <c r="I303" i="74"/>
  <c r="N302" i="74"/>
  <c r="L302" i="74"/>
  <c r="M302" i="74" s="1"/>
  <c r="I302" i="74"/>
  <c r="N301" i="74"/>
  <c r="L301" i="74"/>
  <c r="M301" i="74" s="1"/>
  <c r="I301" i="74"/>
  <c r="N300" i="74"/>
  <c r="L300" i="74"/>
  <c r="M300" i="74" s="1"/>
  <c r="I300" i="74"/>
  <c r="N299" i="74"/>
  <c r="L299" i="74"/>
  <c r="M299" i="74" s="1"/>
  <c r="I299" i="74"/>
  <c r="N298" i="74"/>
  <c r="L298" i="74"/>
  <c r="M298" i="74" s="1"/>
  <c r="I298" i="74"/>
  <c r="N297" i="74"/>
  <c r="L297" i="74"/>
  <c r="M297" i="74" s="1"/>
  <c r="I297" i="74"/>
  <c r="N296" i="74"/>
  <c r="L296" i="74"/>
  <c r="M296" i="74" s="1"/>
  <c r="I296" i="74"/>
  <c r="N295" i="74"/>
  <c r="L295" i="74"/>
  <c r="M295" i="74" s="1"/>
  <c r="I295" i="74"/>
  <c r="N294" i="74"/>
  <c r="L294" i="74"/>
  <c r="M294" i="74" s="1"/>
  <c r="I294" i="74"/>
  <c r="N293" i="74"/>
  <c r="L293" i="74"/>
  <c r="M293" i="74" s="1"/>
  <c r="I293" i="74"/>
  <c r="N292" i="74"/>
  <c r="L292" i="74"/>
  <c r="M292" i="74" s="1"/>
  <c r="I292" i="74"/>
  <c r="N291" i="74"/>
  <c r="L291" i="74"/>
  <c r="M291" i="74" s="1"/>
  <c r="I291" i="74"/>
  <c r="N290" i="74"/>
  <c r="L290" i="74"/>
  <c r="M290" i="74" s="1"/>
  <c r="I290" i="74"/>
  <c r="N289" i="74"/>
  <c r="L289" i="74"/>
  <c r="M289" i="74" s="1"/>
  <c r="I289" i="74"/>
  <c r="N288" i="74"/>
  <c r="L288" i="74"/>
  <c r="M288" i="74" s="1"/>
  <c r="I288" i="74"/>
  <c r="N287" i="74"/>
  <c r="L287" i="74"/>
  <c r="M287" i="74" s="1"/>
  <c r="I287" i="74"/>
  <c r="N286" i="74"/>
  <c r="L286" i="74"/>
  <c r="M286" i="74" s="1"/>
  <c r="I286" i="74"/>
  <c r="N285" i="74"/>
  <c r="L285" i="74"/>
  <c r="M285" i="74" s="1"/>
  <c r="I285" i="74"/>
  <c r="N284" i="74"/>
  <c r="L284" i="74"/>
  <c r="M284" i="74" s="1"/>
  <c r="I284" i="74"/>
  <c r="N283" i="74"/>
  <c r="L283" i="74"/>
  <c r="M283" i="74" s="1"/>
  <c r="I283" i="74"/>
  <c r="N282" i="74"/>
  <c r="L282" i="74"/>
  <c r="M282" i="74" s="1"/>
  <c r="I282" i="74"/>
  <c r="N281" i="74"/>
  <c r="L281" i="74"/>
  <c r="M281" i="74" s="1"/>
  <c r="I281" i="74"/>
  <c r="N280" i="74"/>
  <c r="L280" i="74"/>
  <c r="M280" i="74" s="1"/>
  <c r="I280" i="74"/>
  <c r="N279" i="74"/>
  <c r="L279" i="74"/>
  <c r="M279" i="74" s="1"/>
  <c r="I279" i="74"/>
  <c r="N278" i="74"/>
  <c r="L278" i="74"/>
  <c r="M278" i="74" s="1"/>
  <c r="I278" i="74"/>
  <c r="N277" i="74"/>
  <c r="L277" i="74"/>
  <c r="M277" i="74" s="1"/>
  <c r="I277" i="74"/>
  <c r="N276" i="74"/>
  <c r="L276" i="74"/>
  <c r="M276" i="74" s="1"/>
  <c r="I276" i="74"/>
  <c r="N275" i="74"/>
  <c r="L275" i="74"/>
  <c r="M275" i="74" s="1"/>
  <c r="I275" i="74"/>
  <c r="N274" i="74"/>
  <c r="L274" i="74"/>
  <c r="M274" i="74" s="1"/>
  <c r="I274" i="74"/>
  <c r="N273" i="74"/>
  <c r="L273" i="74"/>
  <c r="M273" i="74" s="1"/>
  <c r="I273" i="74"/>
  <c r="N272" i="74"/>
  <c r="L272" i="74"/>
  <c r="M272" i="74" s="1"/>
  <c r="I272" i="74"/>
  <c r="N271" i="74"/>
  <c r="L271" i="74"/>
  <c r="M271" i="74" s="1"/>
  <c r="I271" i="74"/>
  <c r="N270" i="74"/>
  <c r="L270" i="74"/>
  <c r="M270" i="74" s="1"/>
  <c r="I270" i="74"/>
  <c r="N269" i="74"/>
  <c r="L269" i="74"/>
  <c r="M269" i="74" s="1"/>
  <c r="I269" i="74"/>
  <c r="N268" i="74"/>
  <c r="L268" i="74"/>
  <c r="M268" i="74" s="1"/>
  <c r="I268" i="74"/>
  <c r="N267" i="74"/>
  <c r="L267" i="74"/>
  <c r="M267" i="74" s="1"/>
  <c r="I267" i="74"/>
  <c r="N266" i="74"/>
  <c r="L266" i="74"/>
  <c r="M266" i="74" s="1"/>
  <c r="I266" i="74"/>
  <c r="N265" i="74"/>
  <c r="L265" i="74"/>
  <c r="M265" i="74" s="1"/>
  <c r="I265" i="74"/>
  <c r="N264" i="74"/>
  <c r="L264" i="74"/>
  <c r="M264" i="74" s="1"/>
  <c r="I264" i="74"/>
  <c r="N263" i="74"/>
  <c r="L263" i="74"/>
  <c r="M263" i="74" s="1"/>
  <c r="I263" i="74"/>
  <c r="N262" i="74"/>
  <c r="L262" i="74"/>
  <c r="M262" i="74" s="1"/>
  <c r="I262" i="74"/>
  <c r="N261" i="74"/>
  <c r="L261" i="74"/>
  <c r="M261" i="74" s="1"/>
  <c r="I261" i="74"/>
  <c r="N260" i="74"/>
  <c r="L260" i="74"/>
  <c r="M260" i="74" s="1"/>
  <c r="I260" i="74"/>
  <c r="N259" i="74"/>
  <c r="L259" i="74"/>
  <c r="M259" i="74" s="1"/>
  <c r="I259" i="74"/>
  <c r="N258" i="74"/>
  <c r="L258" i="74"/>
  <c r="M258" i="74" s="1"/>
  <c r="I258" i="74"/>
  <c r="N257" i="74"/>
  <c r="L257" i="74"/>
  <c r="M257" i="74" s="1"/>
  <c r="I257" i="74"/>
  <c r="N256" i="74"/>
  <c r="L256" i="74"/>
  <c r="M256" i="74" s="1"/>
  <c r="I256" i="74"/>
  <c r="N255" i="74"/>
  <c r="L255" i="74"/>
  <c r="M255" i="74" s="1"/>
  <c r="I255" i="74"/>
  <c r="N254" i="74"/>
  <c r="L254" i="74"/>
  <c r="M254" i="74" s="1"/>
  <c r="I254" i="74"/>
  <c r="N253" i="74"/>
  <c r="L253" i="74"/>
  <c r="M253" i="74" s="1"/>
  <c r="I253" i="74"/>
  <c r="N252" i="74"/>
  <c r="L252" i="74"/>
  <c r="M252" i="74" s="1"/>
  <c r="I252" i="74"/>
  <c r="N251" i="74"/>
  <c r="L251" i="74"/>
  <c r="M251" i="74" s="1"/>
  <c r="I251" i="74"/>
  <c r="N250" i="74"/>
  <c r="L250" i="74"/>
  <c r="M250" i="74" s="1"/>
  <c r="I250" i="74"/>
  <c r="N249" i="74"/>
  <c r="L249" i="74"/>
  <c r="M249" i="74" s="1"/>
  <c r="I249" i="74"/>
  <c r="N248" i="74"/>
  <c r="L248" i="74"/>
  <c r="M248" i="74" s="1"/>
  <c r="I248" i="74"/>
  <c r="N247" i="74"/>
  <c r="L247" i="74"/>
  <c r="M247" i="74" s="1"/>
  <c r="I247" i="74"/>
  <c r="N246" i="74"/>
  <c r="L246" i="74"/>
  <c r="M246" i="74" s="1"/>
  <c r="I246" i="74"/>
  <c r="N245" i="74"/>
  <c r="L245" i="74"/>
  <c r="M245" i="74" s="1"/>
  <c r="I245" i="74"/>
  <c r="N244" i="74"/>
  <c r="L244" i="74"/>
  <c r="M244" i="74" s="1"/>
  <c r="I244" i="74"/>
  <c r="N243" i="74"/>
  <c r="L243" i="74"/>
  <c r="M243" i="74" s="1"/>
  <c r="I243" i="74"/>
  <c r="N242" i="74"/>
  <c r="L242" i="74"/>
  <c r="M242" i="74" s="1"/>
  <c r="I242" i="74"/>
  <c r="N241" i="74"/>
  <c r="L241" i="74"/>
  <c r="M241" i="74" s="1"/>
  <c r="I241" i="74"/>
  <c r="N240" i="74"/>
  <c r="L240" i="74"/>
  <c r="M240" i="74" s="1"/>
  <c r="I240" i="74"/>
  <c r="N239" i="74"/>
  <c r="L239" i="74"/>
  <c r="M239" i="74" s="1"/>
  <c r="I239" i="74"/>
  <c r="N238" i="74"/>
  <c r="L238" i="74"/>
  <c r="M238" i="74" s="1"/>
  <c r="I238" i="74"/>
  <c r="N237" i="74"/>
  <c r="L237" i="74"/>
  <c r="M237" i="74" s="1"/>
  <c r="I237" i="74"/>
  <c r="N236" i="74"/>
  <c r="L236" i="74"/>
  <c r="M236" i="74" s="1"/>
  <c r="I236" i="74"/>
  <c r="N235" i="74"/>
  <c r="L235" i="74"/>
  <c r="M235" i="74" s="1"/>
  <c r="I235" i="74"/>
  <c r="N234" i="74"/>
  <c r="L234" i="74"/>
  <c r="M234" i="74" s="1"/>
  <c r="I234" i="74"/>
  <c r="N233" i="74"/>
  <c r="L233" i="74"/>
  <c r="M233" i="74" s="1"/>
  <c r="I233" i="74"/>
  <c r="N232" i="74"/>
  <c r="L232" i="74"/>
  <c r="M232" i="74" s="1"/>
  <c r="I232" i="74"/>
  <c r="N231" i="74"/>
  <c r="L231" i="74"/>
  <c r="M231" i="74" s="1"/>
  <c r="I231" i="74"/>
  <c r="N230" i="74"/>
  <c r="L230" i="74"/>
  <c r="M230" i="74" s="1"/>
  <c r="I230" i="74"/>
  <c r="N229" i="74"/>
  <c r="L229" i="74"/>
  <c r="M229" i="74" s="1"/>
  <c r="I229" i="74"/>
  <c r="N228" i="74"/>
  <c r="L228" i="74"/>
  <c r="M228" i="74" s="1"/>
  <c r="I228" i="74"/>
  <c r="N227" i="74"/>
  <c r="L227" i="74"/>
  <c r="M227" i="74" s="1"/>
  <c r="I227" i="74"/>
  <c r="N226" i="74"/>
  <c r="L226" i="74"/>
  <c r="M226" i="74" s="1"/>
  <c r="I226" i="74"/>
  <c r="N225" i="74"/>
  <c r="L225" i="74"/>
  <c r="M225" i="74" s="1"/>
  <c r="I225" i="74"/>
  <c r="N224" i="74"/>
  <c r="L224" i="74"/>
  <c r="M224" i="74" s="1"/>
  <c r="I224" i="74"/>
  <c r="N223" i="74"/>
  <c r="L223" i="74"/>
  <c r="M223" i="74" s="1"/>
  <c r="I223" i="74"/>
  <c r="N222" i="74"/>
  <c r="L222" i="74"/>
  <c r="M222" i="74" s="1"/>
  <c r="I222" i="74"/>
  <c r="N221" i="74"/>
  <c r="L221" i="74"/>
  <c r="M221" i="74" s="1"/>
  <c r="I221" i="74"/>
  <c r="N220" i="74"/>
  <c r="L220" i="74"/>
  <c r="M220" i="74" s="1"/>
  <c r="I220" i="74"/>
  <c r="N219" i="74"/>
  <c r="L219" i="74"/>
  <c r="M219" i="74" s="1"/>
  <c r="I219" i="74"/>
  <c r="N218" i="74"/>
  <c r="L218" i="74"/>
  <c r="M218" i="74" s="1"/>
  <c r="I218" i="74"/>
  <c r="N217" i="74"/>
  <c r="L217" i="74"/>
  <c r="M217" i="74" s="1"/>
  <c r="I217" i="74"/>
  <c r="N216" i="74"/>
  <c r="L216" i="74"/>
  <c r="M216" i="74" s="1"/>
  <c r="I216" i="74"/>
  <c r="N215" i="74"/>
  <c r="L215" i="74"/>
  <c r="M215" i="74" s="1"/>
  <c r="I215" i="74"/>
  <c r="N214" i="74"/>
  <c r="L214" i="74"/>
  <c r="M214" i="74" s="1"/>
  <c r="I214" i="74"/>
  <c r="N213" i="74"/>
  <c r="L213" i="74"/>
  <c r="M213" i="74" s="1"/>
  <c r="I213" i="74"/>
  <c r="N212" i="74"/>
  <c r="L212" i="74"/>
  <c r="M212" i="74" s="1"/>
  <c r="I212" i="74"/>
  <c r="N211" i="74"/>
  <c r="L211" i="74"/>
  <c r="M211" i="74" s="1"/>
  <c r="I211" i="74"/>
  <c r="N210" i="74"/>
  <c r="L210" i="74"/>
  <c r="M210" i="74" s="1"/>
  <c r="I210" i="74"/>
  <c r="N209" i="74"/>
  <c r="L209" i="74"/>
  <c r="M209" i="74" s="1"/>
  <c r="I209" i="74"/>
  <c r="N208" i="74"/>
  <c r="L208" i="74"/>
  <c r="M208" i="74" s="1"/>
  <c r="I208" i="74"/>
  <c r="N207" i="74"/>
  <c r="L207" i="74"/>
  <c r="M207" i="74" s="1"/>
  <c r="I207" i="74"/>
  <c r="N206" i="74"/>
  <c r="L206" i="74"/>
  <c r="M206" i="74" s="1"/>
  <c r="I206" i="74"/>
  <c r="N205" i="74"/>
  <c r="L205" i="74"/>
  <c r="M205" i="74" s="1"/>
  <c r="I205" i="74"/>
  <c r="N204" i="74"/>
  <c r="L204" i="74"/>
  <c r="M204" i="74" s="1"/>
  <c r="I204" i="74"/>
  <c r="N203" i="74"/>
  <c r="L203" i="74"/>
  <c r="M203" i="74" s="1"/>
  <c r="I203" i="74"/>
  <c r="N202" i="74"/>
  <c r="L202" i="74"/>
  <c r="M202" i="74" s="1"/>
  <c r="I202" i="74"/>
  <c r="N201" i="74"/>
  <c r="L201" i="74"/>
  <c r="M201" i="74" s="1"/>
  <c r="I201" i="74"/>
  <c r="N200" i="74"/>
  <c r="L200" i="74"/>
  <c r="M200" i="74" s="1"/>
  <c r="I200" i="74"/>
  <c r="N199" i="74"/>
  <c r="L199" i="74"/>
  <c r="M199" i="74" s="1"/>
  <c r="I199" i="74"/>
  <c r="N198" i="74"/>
  <c r="L198" i="74"/>
  <c r="M198" i="74" s="1"/>
  <c r="I198" i="74"/>
  <c r="N197" i="74"/>
  <c r="L197" i="74"/>
  <c r="M197" i="74" s="1"/>
  <c r="I197" i="74"/>
  <c r="N196" i="74"/>
  <c r="L196" i="74"/>
  <c r="M196" i="74" s="1"/>
  <c r="I196" i="74"/>
  <c r="N195" i="74"/>
  <c r="L195" i="74"/>
  <c r="M195" i="74" s="1"/>
  <c r="I195" i="74"/>
  <c r="N194" i="74"/>
  <c r="L194" i="74"/>
  <c r="M194" i="74" s="1"/>
  <c r="I194" i="74"/>
  <c r="N193" i="74"/>
  <c r="L193" i="74"/>
  <c r="M193" i="74" s="1"/>
  <c r="I193" i="74"/>
  <c r="N192" i="74"/>
  <c r="L192" i="74"/>
  <c r="M192" i="74" s="1"/>
  <c r="I192" i="74"/>
  <c r="N191" i="74"/>
  <c r="L191" i="74"/>
  <c r="M191" i="74" s="1"/>
  <c r="I191" i="74"/>
  <c r="N190" i="74"/>
  <c r="L190" i="74"/>
  <c r="M190" i="74" s="1"/>
  <c r="I190" i="74"/>
  <c r="N189" i="74"/>
  <c r="L189" i="74"/>
  <c r="M189" i="74" s="1"/>
  <c r="I189" i="74"/>
  <c r="N188" i="74"/>
  <c r="L188" i="74"/>
  <c r="M188" i="74" s="1"/>
  <c r="I188" i="74"/>
  <c r="N187" i="74"/>
  <c r="L187" i="74"/>
  <c r="M187" i="74" s="1"/>
  <c r="I187" i="74"/>
  <c r="N186" i="74"/>
  <c r="L186" i="74"/>
  <c r="M186" i="74" s="1"/>
  <c r="I186" i="74"/>
  <c r="N185" i="74"/>
  <c r="L185" i="74"/>
  <c r="M185" i="74" s="1"/>
  <c r="I185" i="74"/>
  <c r="N184" i="74"/>
  <c r="L184" i="74"/>
  <c r="M184" i="74" s="1"/>
  <c r="I184" i="74"/>
  <c r="N183" i="74"/>
  <c r="L183" i="74"/>
  <c r="M183" i="74" s="1"/>
  <c r="I183" i="74"/>
  <c r="N182" i="74"/>
  <c r="L182" i="74"/>
  <c r="M182" i="74" s="1"/>
  <c r="I182" i="74"/>
  <c r="N181" i="74"/>
  <c r="L181" i="74"/>
  <c r="M181" i="74" s="1"/>
  <c r="I181" i="74"/>
  <c r="N180" i="74"/>
  <c r="L180" i="74"/>
  <c r="M180" i="74" s="1"/>
  <c r="I180" i="74"/>
  <c r="N179" i="74"/>
  <c r="L179" i="74"/>
  <c r="M179" i="74" s="1"/>
  <c r="I179" i="74"/>
  <c r="N178" i="74"/>
  <c r="L178" i="74"/>
  <c r="M178" i="74" s="1"/>
  <c r="I178" i="74"/>
  <c r="N177" i="74"/>
  <c r="L177" i="74"/>
  <c r="M177" i="74" s="1"/>
  <c r="I177" i="74"/>
  <c r="N176" i="74"/>
  <c r="L176" i="74"/>
  <c r="M176" i="74" s="1"/>
  <c r="I176" i="74"/>
  <c r="N175" i="74"/>
  <c r="L175" i="74"/>
  <c r="M175" i="74" s="1"/>
  <c r="I175" i="74"/>
  <c r="N174" i="74"/>
  <c r="L174" i="74"/>
  <c r="M174" i="74" s="1"/>
  <c r="I174" i="74"/>
  <c r="N173" i="74"/>
  <c r="L173" i="74"/>
  <c r="M173" i="74" s="1"/>
  <c r="I173" i="74"/>
  <c r="N172" i="74"/>
  <c r="L172" i="74"/>
  <c r="M172" i="74" s="1"/>
  <c r="I172" i="74"/>
  <c r="N171" i="74"/>
  <c r="L171" i="74"/>
  <c r="M171" i="74" s="1"/>
  <c r="I171" i="74"/>
  <c r="N170" i="74"/>
  <c r="L170" i="74"/>
  <c r="M170" i="74" s="1"/>
  <c r="I170" i="74"/>
  <c r="N169" i="74"/>
  <c r="L169" i="74"/>
  <c r="M169" i="74" s="1"/>
  <c r="I169" i="74"/>
  <c r="N168" i="74"/>
  <c r="L168" i="74"/>
  <c r="M168" i="74" s="1"/>
  <c r="I168" i="74"/>
  <c r="N167" i="74"/>
  <c r="L167" i="74"/>
  <c r="M167" i="74" s="1"/>
  <c r="I167" i="74"/>
  <c r="N166" i="74"/>
  <c r="L166" i="74"/>
  <c r="M166" i="74" s="1"/>
  <c r="I166" i="74"/>
  <c r="N165" i="74"/>
  <c r="L165" i="74"/>
  <c r="M165" i="74" s="1"/>
  <c r="I165" i="74"/>
  <c r="N164" i="74"/>
  <c r="L164" i="74"/>
  <c r="M164" i="74" s="1"/>
  <c r="I164" i="74"/>
  <c r="N163" i="74"/>
  <c r="L163" i="74"/>
  <c r="M163" i="74" s="1"/>
  <c r="I163" i="74"/>
  <c r="N162" i="74"/>
  <c r="L162" i="74"/>
  <c r="M162" i="74" s="1"/>
  <c r="I162" i="74"/>
  <c r="N161" i="74"/>
  <c r="L161" i="74"/>
  <c r="M161" i="74" s="1"/>
  <c r="I161" i="74"/>
  <c r="N160" i="74"/>
  <c r="L160" i="74"/>
  <c r="M160" i="74" s="1"/>
  <c r="I160" i="74"/>
  <c r="N159" i="74"/>
  <c r="L159" i="74"/>
  <c r="M159" i="74" s="1"/>
  <c r="I159" i="74"/>
  <c r="N158" i="74"/>
  <c r="L158" i="74"/>
  <c r="M158" i="74" s="1"/>
  <c r="I158" i="74"/>
  <c r="N157" i="74"/>
  <c r="L157" i="74"/>
  <c r="M157" i="74" s="1"/>
  <c r="I157" i="74"/>
  <c r="N156" i="74"/>
  <c r="L156" i="74"/>
  <c r="M156" i="74" s="1"/>
  <c r="I156" i="74"/>
  <c r="N155" i="74"/>
  <c r="L155" i="74"/>
  <c r="M155" i="74" s="1"/>
  <c r="I155" i="74"/>
  <c r="N154" i="74"/>
  <c r="L154" i="74"/>
  <c r="M154" i="74" s="1"/>
  <c r="I154" i="74"/>
  <c r="N153" i="74"/>
  <c r="L153" i="74"/>
  <c r="M153" i="74" s="1"/>
  <c r="I153" i="74"/>
  <c r="N152" i="74"/>
  <c r="L152" i="74"/>
  <c r="M152" i="74" s="1"/>
  <c r="I152" i="74"/>
  <c r="N151" i="74"/>
  <c r="L151" i="74"/>
  <c r="M151" i="74" s="1"/>
  <c r="I151" i="74"/>
  <c r="N150" i="74"/>
  <c r="L150" i="74"/>
  <c r="M150" i="74" s="1"/>
  <c r="I150" i="74"/>
  <c r="N149" i="74"/>
  <c r="L149" i="74"/>
  <c r="M149" i="74" s="1"/>
  <c r="I149" i="74"/>
  <c r="N148" i="74"/>
  <c r="L148" i="74"/>
  <c r="M148" i="74" s="1"/>
  <c r="I148" i="74"/>
  <c r="N147" i="74"/>
  <c r="L147" i="74"/>
  <c r="M147" i="74" s="1"/>
  <c r="I147" i="74"/>
  <c r="N146" i="74"/>
  <c r="L146" i="74"/>
  <c r="M146" i="74" s="1"/>
  <c r="I146" i="74"/>
  <c r="N145" i="74"/>
  <c r="L145" i="74"/>
  <c r="M145" i="74" s="1"/>
  <c r="I145" i="74"/>
  <c r="N144" i="74"/>
  <c r="L144" i="74"/>
  <c r="M144" i="74" s="1"/>
  <c r="I144" i="74"/>
  <c r="N143" i="74"/>
  <c r="L143" i="74"/>
  <c r="M143" i="74" s="1"/>
  <c r="I143" i="74"/>
  <c r="N142" i="74"/>
  <c r="L142" i="74"/>
  <c r="M142" i="74" s="1"/>
  <c r="I142" i="74"/>
  <c r="N141" i="74"/>
  <c r="L141" i="74"/>
  <c r="M141" i="74" s="1"/>
  <c r="I141" i="74"/>
  <c r="N140" i="74"/>
  <c r="L140" i="74"/>
  <c r="M140" i="74" s="1"/>
  <c r="I140" i="74"/>
  <c r="N139" i="74"/>
  <c r="L139" i="74"/>
  <c r="M139" i="74" s="1"/>
  <c r="I139" i="74"/>
  <c r="N138" i="74"/>
  <c r="L138" i="74"/>
  <c r="M138" i="74" s="1"/>
  <c r="I138" i="74"/>
  <c r="N137" i="74"/>
  <c r="L137" i="74"/>
  <c r="M137" i="74" s="1"/>
  <c r="I137" i="74"/>
  <c r="N136" i="74"/>
  <c r="L136" i="74"/>
  <c r="M136" i="74" s="1"/>
  <c r="I136" i="74"/>
  <c r="N135" i="74"/>
  <c r="L135" i="74"/>
  <c r="M135" i="74" s="1"/>
  <c r="I135" i="74"/>
  <c r="N134" i="74"/>
  <c r="L134" i="74"/>
  <c r="M134" i="74" s="1"/>
  <c r="I134" i="74"/>
  <c r="N133" i="74"/>
  <c r="L133" i="74"/>
  <c r="M133" i="74" s="1"/>
  <c r="I133" i="74"/>
  <c r="N132" i="74"/>
  <c r="L132" i="74"/>
  <c r="M132" i="74" s="1"/>
  <c r="I132" i="74"/>
  <c r="N131" i="74"/>
  <c r="L131" i="74"/>
  <c r="M131" i="74" s="1"/>
  <c r="I131" i="74"/>
  <c r="N130" i="74"/>
  <c r="L130" i="74"/>
  <c r="M130" i="74" s="1"/>
  <c r="I130" i="74"/>
  <c r="N129" i="74"/>
  <c r="L129" i="74"/>
  <c r="M129" i="74" s="1"/>
  <c r="I129" i="74"/>
  <c r="N128" i="74"/>
  <c r="L128" i="74"/>
  <c r="M128" i="74" s="1"/>
  <c r="I128" i="74"/>
  <c r="N127" i="74"/>
  <c r="L127" i="74"/>
  <c r="M127" i="74" s="1"/>
  <c r="I127" i="74"/>
  <c r="N126" i="74"/>
  <c r="L126" i="74"/>
  <c r="M126" i="74" s="1"/>
  <c r="I126" i="74"/>
  <c r="N125" i="74"/>
  <c r="L125" i="74"/>
  <c r="M125" i="74" s="1"/>
  <c r="I125" i="74"/>
  <c r="N124" i="74"/>
  <c r="L124" i="74"/>
  <c r="M124" i="74" s="1"/>
  <c r="I124" i="74"/>
  <c r="N123" i="74"/>
  <c r="L123" i="74"/>
  <c r="M123" i="74" s="1"/>
  <c r="I123" i="74"/>
  <c r="N122" i="74"/>
  <c r="L122" i="74"/>
  <c r="M122" i="74" s="1"/>
  <c r="I122" i="74"/>
  <c r="N121" i="74"/>
  <c r="L121" i="74"/>
  <c r="M121" i="74" s="1"/>
  <c r="I121" i="74"/>
  <c r="N120" i="74"/>
  <c r="L120" i="74"/>
  <c r="M120" i="74" s="1"/>
  <c r="I120" i="74"/>
  <c r="N119" i="74"/>
  <c r="L119" i="74"/>
  <c r="M119" i="74" s="1"/>
  <c r="I119" i="74"/>
  <c r="N118" i="74"/>
  <c r="L118" i="74"/>
  <c r="M118" i="74" s="1"/>
  <c r="I118" i="74"/>
  <c r="N117" i="74"/>
  <c r="L117" i="74"/>
  <c r="M117" i="74" s="1"/>
  <c r="I117" i="74"/>
  <c r="N116" i="74"/>
  <c r="L116" i="74"/>
  <c r="M116" i="74" s="1"/>
  <c r="I116" i="74"/>
  <c r="N115" i="74"/>
  <c r="L115" i="74"/>
  <c r="M115" i="74" s="1"/>
  <c r="I115" i="74"/>
  <c r="N114" i="74"/>
  <c r="L114" i="74"/>
  <c r="M114" i="74" s="1"/>
  <c r="I114" i="74"/>
  <c r="N113" i="74"/>
  <c r="L113" i="74"/>
  <c r="M113" i="74" s="1"/>
  <c r="I113" i="74"/>
  <c r="N112" i="74"/>
  <c r="L112" i="74"/>
  <c r="M112" i="74" s="1"/>
  <c r="I112" i="74"/>
  <c r="N111" i="74"/>
  <c r="L111" i="74"/>
  <c r="M111" i="74" s="1"/>
  <c r="I111" i="74"/>
  <c r="N110" i="74"/>
  <c r="L110" i="74"/>
  <c r="M110" i="74" s="1"/>
  <c r="I110" i="74"/>
  <c r="N109" i="74"/>
  <c r="L109" i="74"/>
  <c r="M109" i="74" s="1"/>
  <c r="I109" i="74"/>
  <c r="N108" i="74"/>
  <c r="L108" i="74"/>
  <c r="M108" i="74" s="1"/>
  <c r="I108" i="74"/>
  <c r="N107" i="74"/>
  <c r="L107" i="74"/>
  <c r="M107" i="74" s="1"/>
  <c r="I107" i="74"/>
  <c r="N106" i="74"/>
  <c r="L106" i="74"/>
  <c r="M106" i="74" s="1"/>
  <c r="I106" i="74"/>
  <c r="N105" i="74"/>
  <c r="L105" i="74"/>
  <c r="M105" i="74" s="1"/>
  <c r="I105" i="74"/>
  <c r="N104" i="74"/>
  <c r="L104" i="74"/>
  <c r="M104" i="74" s="1"/>
  <c r="I104" i="74"/>
  <c r="N103" i="74"/>
  <c r="L103" i="74"/>
  <c r="M103" i="74" s="1"/>
  <c r="I103" i="74"/>
  <c r="N102" i="74"/>
  <c r="L102" i="74"/>
  <c r="M102" i="74" s="1"/>
  <c r="I102" i="74"/>
  <c r="N101" i="74"/>
  <c r="L101" i="74"/>
  <c r="M101" i="74" s="1"/>
  <c r="I101" i="74"/>
  <c r="N100" i="74"/>
  <c r="L100" i="74"/>
  <c r="M100" i="74" s="1"/>
  <c r="I100" i="74"/>
  <c r="N99" i="74"/>
  <c r="L99" i="74"/>
  <c r="M99" i="74" s="1"/>
  <c r="I99" i="74"/>
  <c r="N98" i="74"/>
  <c r="L98" i="74"/>
  <c r="M98" i="74" s="1"/>
  <c r="I98" i="74"/>
  <c r="N97" i="74"/>
  <c r="L97" i="74"/>
  <c r="M97" i="74" s="1"/>
  <c r="I97" i="74"/>
  <c r="N96" i="74"/>
  <c r="L96" i="74"/>
  <c r="M96" i="74" s="1"/>
  <c r="I96" i="74"/>
  <c r="N95" i="74"/>
  <c r="L95" i="74"/>
  <c r="M95" i="74" s="1"/>
  <c r="I95" i="74"/>
  <c r="N94" i="74"/>
  <c r="L94" i="74"/>
  <c r="M94" i="74" s="1"/>
  <c r="I94" i="74"/>
  <c r="N93" i="74"/>
  <c r="L93" i="74"/>
  <c r="M93" i="74" s="1"/>
  <c r="I93" i="74"/>
  <c r="N92" i="74"/>
  <c r="L92" i="74"/>
  <c r="M92" i="74" s="1"/>
  <c r="I92" i="74"/>
  <c r="N91" i="74"/>
  <c r="L91" i="74"/>
  <c r="M91" i="74" s="1"/>
  <c r="I91" i="74"/>
  <c r="N90" i="74"/>
  <c r="L90" i="74"/>
  <c r="M90" i="74" s="1"/>
  <c r="I90" i="74"/>
  <c r="N89" i="74"/>
  <c r="L89" i="74"/>
  <c r="M89" i="74" s="1"/>
  <c r="I89" i="74"/>
  <c r="N88" i="74"/>
  <c r="L88" i="74"/>
  <c r="M88" i="74" s="1"/>
  <c r="I88" i="74"/>
  <c r="N87" i="74"/>
  <c r="L87" i="74"/>
  <c r="M87" i="74" s="1"/>
  <c r="I87" i="74"/>
  <c r="N86" i="74"/>
  <c r="L86" i="74"/>
  <c r="M86" i="74" s="1"/>
  <c r="I86" i="74"/>
  <c r="N85" i="74"/>
  <c r="L85" i="74"/>
  <c r="M85" i="74" s="1"/>
  <c r="I85" i="74"/>
  <c r="N84" i="74"/>
  <c r="L84" i="74"/>
  <c r="M84" i="74" s="1"/>
  <c r="I84" i="74"/>
  <c r="N83" i="74"/>
  <c r="L83" i="74"/>
  <c r="M83" i="74" s="1"/>
  <c r="I83" i="74"/>
  <c r="N82" i="74"/>
  <c r="L82" i="74"/>
  <c r="M82" i="74" s="1"/>
  <c r="I82" i="74"/>
  <c r="N81" i="74"/>
  <c r="L81" i="74"/>
  <c r="M81" i="74" s="1"/>
  <c r="I81" i="74"/>
  <c r="N80" i="74"/>
  <c r="L80" i="74"/>
  <c r="M80" i="74" s="1"/>
  <c r="I80" i="74"/>
  <c r="N79" i="74"/>
  <c r="L79" i="74"/>
  <c r="M79" i="74" s="1"/>
  <c r="I79" i="74"/>
  <c r="N78" i="74"/>
  <c r="L78" i="74"/>
  <c r="M78" i="74" s="1"/>
  <c r="I78" i="74"/>
  <c r="N77" i="74"/>
  <c r="L77" i="74"/>
  <c r="M77" i="74" s="1"/>
  <c r="I77" i="74"/>
  <c r="N76" i="74"/>
  <c r="L76" i="74"/>
  <c r="M76" i="74" s="1"/>
  <c r="I76" i="74"/>
  <c r="N75" i="74"/>
  <c r="L75" i="74"/>
  <c r="M75" i="74" s="1"/>
  <c r="I75" i="74"/>
  <c r="N74" i="74"/>
  <c r="L74" i="74"/>
  <c r="M74" i="74" s="1"/>
  <c r="I74" i="74"/>
  <c r="N73" i="74"/>
  <c r="L73" i="74"/>
  <c r="M73" i="74" s="1"/>
  <c r="I73" i="74"/>
  <c r="N72" i="74"/>
  <c r="L72" i="74"/>
  <c r="M72" i="74" s="1"/>
  <c r="I72" i="74"/>
  <c r="N71" i="74"/>
  <c r="L71" i="74"/>
  <c r="M71" i="74" s="1"/>
  <c r="I71" i="74"/>
  <c r="N70" i="74"/>
  <c r="L70" i="74"/>
  <c r="M70" i="74" s="1"/>
  <c r="I70" i="74"/>
  <c r="N69" i="74"/>
  <c r="L69" i="74"/>
  <c r="M69" i="74" s="1"/>
  <c r="I69" i="74"/>
  <c r="N68" i="74"/>
  <c r="L68" i="74"/>
  <c r="M68" i="74" s="1"/>
  <c r="I68" i="74"/>
  <c r="N67" i="74"/>
  <c r="L67" i="74"/>
  <c r="M67" i="74" s="1"/>
  <c r="I67" i="74"/>
  <c r="N66" i="74"/>
  <c r="L66" i="74"/>
  <c r="M66" i="74" s="1"/>
  <c r="I66" i="74"/>
  <c r="N65" i="74"/>
  <c r="L65" i="74"/>
  <c r="M65" i="74" s="1"/>
  <c r="I65" i="74"/>
  <c r="N64" i="74"/>
  <c r="L64" i="74"/>
  <c r="M64" i="74" s="1"/>
  <c r="I64" i="74"/>
  <c r="N63" i="74"/>
  <c r="L63" i="74"/>
  <c r="M63" i="74" s="1"/>
  <c r="I63" i="74"/>
  <c r="N62" i="74"/>
  <c r="L62" i="74"/>
  <c r="M62" i="74" s="1"/>
  <c r="I62" i="74"/>
  <c r="N61" i="74"/>
  <c r="L61" i="74"/>
  <c r="M61" i="74" s="1"/>
  <c r="I61" i="74"/>
  <c r="N60" i="74"/>
  <c r="L60" i="74"/>
  <c r="M60" i="74" s="1"/>
  <c r="I60" i="74"/>
  <c r="N59" i="74"/>
  <c r="L59" i="74"/>
  <c r="M59" i="74" s="1"/>
  <c r="I59" i="74"/>
  <c r="N58" i="74"/>
  <c r="L58" i="74"/>
  <c r="M58" i="74" s="1"/>
  <c r="I58" i="74"/>
  <c r="N57" i="74"/>
  <c r="L57" i="74"/>
  <c r="M57" i="74" s="1"/>
  <c r="I57" i="74"/>
  <c r="N56" i="74"/>
  <c r="L56" i="74"/>
  <c r="M56" i="74" s="1"/>
  <c r="I56" i="74"/>
  <c r="N55" i="74"/>
  <c r="L55" i="74"/>
  <c r="M55" i="74" s="1"/>
  <c r="I55" i="74"/>
  <c r="N54" i="74"/>
  <c r="L54" i="74"/>
  <c r="M54" i="74" s="1"/>
  <c r="I54" i="74"/>
  <c r="N53" i="74"/>
  <c r="L53" i="74"/>
  <c r="M53" i="74" s="1"/>
  <c r="I53" i="74"/>
  <c r="N52" i="74"/>
  <c r="L52" i="74"/>
  <c r="M52" i="74" s="1"/>
  <c r="I52" i="74"/>
  <c r="N51" i="74"/>
  <c r="L51" i="74"/>
  <c r="M51" i="74" s="1"/>
  <c r="I51" i="74"/>
  <c r="N50" i="74"/>
  <c r="L50" i="74"/>
  <c r="M50" i="74" s="1"/>
  <c r="I50" i="74"/>
  <c r="N49" i="74"/>
  <c r="L49" i="74"/>
  <c r="M49" i="74" s="1"/>
  <c r="I49" i="74"/>
  <c r="N48" i="74"/>
  <c r="L48" i="74"/>
  <c r="M48" i="74" s="1"/>
  <c r="I48" i="74"/>
  <c r="N47" i="74"/>
  <c r="L47" i="74"/>
  <c r="M47" i="74" s="1"/>
  <c r="I47" i="74"/>
  <c r="N46" i="74"/>
  <c r="L46" i="74"/>
  <c r="M46" i="74" s="1"/>
  <c r="I46" i="74"/>
  <c r="N45" i="74"/>
  <c r="L45" i="74"/>
  <c r="M45" i="74" s="1"/>
  <c r="I45" i="74"/>
  <c r="N44" i="74"/>
  <c r="L44" i="74"/>
  <c r="M44" i="74" s="1"/>
  <c r="I44" i="74"/>
  <c r="N43" i="74"/>
  <c r="L43" i="74"/>
  <c r="M43" i="74" s="1"/>
  <c r="I43" i="74"/>
  <c r="N42" i="74"/>
  <c r="L42" i="74"/>
  <c r="M42" i="74" s="1"/>
  <c r="I42" i="74"/>
  <c r="N41" i="74"/>
  <c r="L41" i="74"/>
  <c r="M41" i="74" s="1"/>
  <c r="I41" i="74"/>
  <c r="N40" i="74"/>
  <c r="L40" i="74"/>
  <c r="M40" i="74" s="1"/>
  <c r="I40" i="74"/>
  <c r="N39" i="74"/>
  <c r="L39" i="74"/>
  <c r="M39" i="74" s="1"/>
  <c r="I39" i="74"/>
  <c r="N38" i="74"/>
  <c r="L38" i="74"/>
  <c r="M38" i="74" s="1"/>
  <c r="I38" i="74"/>
  <c r="N37" i="74"/>
  <c r="L37" i="74"/>
  <c r="M37" i="74" s="1"/>
  <c r="I37" i="74"/>
  <c r="N36" i="74"/>
  <c r="L36" i="74"/>
  <c r="M36" i="74" s="1"/>
  <c r="I36" i="74"/>
  <c r="N35" i="74"/>
  <c r="L35" i="74"/>
  <c r="M35" i="74" s="1"/>
  <c r="I35" i="74"/>
  <c r="N34" i="74"/>
  <c r="L34" i="74"/>
  <c r="M34" i="74" s="1"/>
  <c r="I34" i="74"/>
  <c r="N33" i="74"/>
  <c r="L33" i="74"/>
  <c r="M33" i="74" s="1"/>
  <c r="I33" i="74"/>
  <c r="N32" i="74"/>
  <c r="L32" i="74"/>
  <c r="M32" i="74" s="1"/>
  <c r="I32" i="74"/>
  <c r="N31" i="74"/>
  <c r="L31" i="74"/>
  <c r="M31" i="74" s="1"/>
  <c r="I31" i="74"/>
  <c r="N30" i="74"/>
  <c r="L30" i="74"/>
  <c r="M30" i="74" s="1"/>
  <c r="I30" i="74"/>
  <c r="N29" i="74"/>
  <c r="L29" i="74"/>
  <c r="M29" i="74" s="1"/>
  <c r="I29" i="74"/>
  <c r="N28" i="74"/>
  <c r="L28" i="74"/>
  <c r="M28" i="74" s="1"/>
  <c r="I28" i="74"/>
  <c r="N27" i="74"/>
  <c r="L27" i="74"/>
  <c r="M27" i="74" s="1"/>
  <c r="I27" i="74"/>
  <c r="N26" i="74"/>
  <c r="L26" i="74"/>
  <c r="M26" i="74" s="1"/>
  <c r="I26" i="74"/>
  <c r="N25" i="74"/>
  <c r="L25" i="74"/>
  <c r="M25" i="74" s="1"/>
  <c r="I25" i="74"/>
  <c r="N24" i="74"/>
  <c r="L24" i="74"/>
  <c r="M24" i="74" s="1"/>
  <c r="I24" i="74"/>
  <c r="N23" i="74"/>
  <c r="L23" i="74"/>
  <c r="M23" i="74" s="1"/>
  <c r="I23" i="74"/>
  <c r="N22" i="74"/>
  <c r="L22" i="74"/>
  <c r="M22" i="74" s="1"/>
  <c r="I22" i="74"/>
  <c r="N21" i="74"/>
  <c r="L21" i="74"/>
  <c r="M21" i="74" s="1"/>
  <c r="I21" i="74"/>
  <c r="N20" i="74"/>
  <c r="L20" i="74"/>
  <c r="M20" i="74" s="1"/>
  <c r="I20" i="74"/>
  <c r="N19" i="74"/>
  <c r="L19" i="74"/>
  <c r="M19" i="74" s="1"/>
  <c r="I19" i="74"/>
  <c r="N18" i="74"/>
  <c r="L18" i="74"/>
  <c r="M18" i="74" s="1"/>
  <c r="I18" i="74"/>
  <c r="N17" i="74"/>
  <c r="L17" i="74"/>
  <c r="M17" i="74" s="1"/>
  <c r="I17" i="74"/>
  <c r="N16" i="74"/>
  <c r="L16" i="74"/>
  <c r="M16" i="74" s="1"/>
  <c r="I16" i="74"/>
  <c r="N15" i="74"/>
  <c r="L15" i="74"/>
  <c r="M15" i="74" s="1"/>
  <c r="I15" i="74"/>
  <c r="N14" i="74"/>
  <c r="L14" i="74"/>
  <c r="M14" i="74" s="1"/>
  <c r="I14" i="74"/>
  <c r="N13" i="74"/>
  <c r="L13" i="74"/>
  <c r="M13" i="74" s="1"/>
  <c r="I13" i="74"/>
  <c r="N12" i="74"/>
  <c r="L12" i="74"/>
  <c r="M12" i="74" s="1"/>
  <c r="I12" i="74"/>
  <c r="N11" i="74"/>
  <c r="L11" i="74"/>
  <c r="M11" i="74" s="1"/>
  <c r="I11" i="74"/>
  <c r="N10" i="74"/>
  <c r="L10" i="74"/>
  <c r="M10" i="74" s="1"/>
  <c r="I10" i="74"/>
  <c r="N9" i="74"/>
  <c r="L9" i="74"/>
  <c r="M9" i="74" s="1"/>
  <c r="I9" i="74"/>
  <c r="K5" i="74"/>
  <c r="J5" i="74"/>
  <c r="O316" i="74" l="1"/>
  <c r="O440" i="74"/>
  <c r="O444" i="74"/>
  <c r="O1036" i="74"/>
  <c r="O441" i="74"/>
  <c r="O445" i="74"/>
  <c r="O698" i="74"/>
  <c r="O561" i="74"/>
  <c r="O756" i="74"/>
  <c r="O132" i="74"/>
  <c r="O136" i="74"/>
  <c r="O306" i="74"/>
  <c r="O139" i="74"/>
  <c r="O722" i="74"/>
  <c r="O110" i="74"/>
  <c r="O130" i="74"/>
  <c r="O134" i="74"/>
  <c r="O140" i="74"/>
  <c r="O755" i="74"/>
  <c r="O354" i="74"/>
  <c r="O812" i="74"/>
  <c r="O570" i="74"/>
  <c r="O957" i="74"/>
  <c r="O66" i="74"/>
  <c r="O614" i="74"/>
  <c r="O801" i="74"/>
  <c r="O571" i="74"/>
  <c r="O906" i="74"/>
  <c r="O468" i="74"/>
  <c r="O476" i="74"/>
  <c r="O194" i="74"/>
  <c r="O333" i="74"/>
  <c r="O632" i="74"/>
  <c r="O256" i="74"/>
  <c r="O407" i="74"/>
  <c r="O332" i="74"/>
  <c r="O642" i="74"/>
  <c r="O686" i="74"/>
  <c r="O761" i="74"/>
  <c r="O860" i="74"/>
  <c r="O892" i="74"/>
  <c r="O896" i="74"/>
  <c r="O260" i="74"/>
  <c r="O423" i="74"/>
  <c r="O435" i="74"/>
  <c r="O42" i="74"/>
  <c r="O539" i="74"/>
  <c r="O68" i="74"/>
  <c r="O909" i="74"/>
  <c r="O43" i="74"/>
  <c r="O47" i="74"/>
  <c r="O167" i="74"/>
  <c r="O381" i="74"/>
  <c r="O461" i="74"/>
  <c r="O516" i="74"/>
  <c r="O921" i="74"/>
  <c r="O945" i="74"/>
  <c r="O36" i="74"/>
  <c r="O40" i="74"/>
  <c r="O44" i="74"/>
  <c r="O171" i="74"/>
  <c r="O247" i="74"/>
  <c r="O501" i="74"/>
  <c r="O509" i="74"/>
  <c r="O966" i="74"/>
  <c r="O970" i="74"/>
  <c r="O386" i="74"/>
  <c r="O33" i="74"/>
  <c r="O176" i="74"/>
  <c r="O220" i="74"/>
  <c r="O502" i="74"/>
  <c r="O939" i="74"/>
  <c r="O951" i="74"/>
  <c r="O963" i="74"/>
  <c r="O967" i="74"/>
  <c r="O284" i="74"/>
  <c r="O598" i="74"/>
  <c r="O1008" i="74"/>
  <c r="O83" i="74"/>
  <c r="O87" i="74"/>
  <c r="O118" i="74"/>
  <c r="O122" i="74"/>
  <c r="O178" i="74"/>
  <c r="O186" i="74"/>
  <c r="O292" i="74"/>
  <c r="O296" i="74"/>
  <c r="O644" i="74"/>
  <c r="O655" i="74"/>
  <c r="O729" i="74"/>
  <c r="O737" i="74"/>
  <c r="O819" i="74"/>
  <c r="O870" i="74"/>
  <c r="O874" i="74"/>
  <c r="O886" i="74"/>
  <c r="O942" i="74"/>
  <c r="O45" i="74"/>
  <c r="O237" i="74"/>
  <c r="O308" i="74"/>
  <c r="O470" i="74"/>
  <c r="O576" i="74"/>
  <c r="O600" i="74"/>
  <c r="O710" i="74"/>
  <c r="O757" i="74"/>
  <c r="O855" i="74"/>
  <c r="O910" i="74"/>
  <c r="O34" i="74"/>
  <c r="O37" i="74"/>
  <c r="O99" i="74"/>
  <c r="O103" i="74"/>
  <c r="O538" i="74"/>
  <c r="O542" i="74"/>
  <c r="O746" i="74"/>
  <c r="O832" i="74"/>
  <c r="O844" i="74"/>
  <c r="O997" i="74"/>
  <c r="O1001" i="74"/>
  <c r="O1049" i="74"/>
  <c r="O49" i="74"/>
  <c r="O245" i="74"/>
  <c r="O65" i="74"/>
  <c r="O84" i="74"/>
  <c r="O127" i="74"/>
  <c r="O164" i="74"/>
  <c r="O179" i="74"/>
  <c r="O187" i="74"/>
  <c r="O191" i="74"/>
  <c r="O203" i="74"/>
  <c r="O227" i="74"/>
  <c r="O230" i="74"/>
  <c r="O356" i="74"/>
  <c r="O364" i="74"/>
  <c r="O428" i="74"/>
  <c r="O495" i="74"/>
  <c r="O645" i="74"/>
  <c r="O734" i="74"/>
  <c r="O777" i="74"/>
  <c r="O887" i="74"/>
  <c r="O368" i="74"/>
  <c r="O526" i="74"/>
  <c r="O738" i="74"/>
  <c r="O848" i="74"/>
  <c r="O852" i="74"/>
  <c r="O899" i="74"/>
  <c r="O239" i="74"/>
  <c r="O531" i="74"/>
  <c r="O657" i="74"/>
  <c r="O1006" i="74"/>
  <c r="O1026" i="74"/>
  <c r="O28" i="74"/>
  <c r="O32" i="74"/>
  <c r="O108" i="74"/>
  <c r="O112" i="74"/>
  <c r="O208" i="74"/>
  <c r="O294" i="74"/>
  <c r="O452" i="74"/>
  <c r="O602" i="74"/>
  <c r="O782" i="74"/>
  <c r="O813" i="74"/>
  <c r="O817" i="74"/>
  <c r="O876" i="74"/>
  <c r="O884" i="74"/>
  <c r="O888" i="74"/>
  <c r="O928" i="74"/>
  <c r="O940" i="74"/>
  <c r="O169" i="74"/>
  <c r="O330" i="74"/>
  <c r="O591" i="74"/>
  <c r="O995" i="74"/>
  <c r="O1003" i="74"/>
  <c r="O165" i="74"/>
  <c r="O236" i="74"/>
  <c r="O17" i="74"/>
  <c r="O86" i="74"/>
  <c r="O146" i="74"/>
  <c r="O154" i="74"/>
  <c r="O181" i="74"/>
  <c r="O185" i="74"/>
  <c r="O295" i="74"/>
  <c r="O410" i="74"/>
  <c r="O414" i="74"/>
  <c r="O418" i="74"/>
  <c r="O430" i="74"/>
  <c r="O524" i="74"/>
  <c r="O728" i="74"/>
  <c r="O736" i="74"/>
  <c r="O783" i="74"/>
  <c r="O873" i="74"/>
  <c r="O929" i="74"/>
  <c r="O941" i="74"/>
  <c r="O980" i="74"/>
  <c r="O1011" i="74"/>
  <c r="O1015" i="74"/>
  <c r="O1019" i="74"/>
  <c r="O29" i="74"/>
  <c r="O55" i="74"/>
  <c r="O90" i="74"/>
  <c r="O111" i="74"/>
  <c r="O201" i="74"/>
  <c r="O235" i="74"/>
  <c r="O270" i="74"/>
  <c r="O335" i="74"/>
  <c r="O362" i="74"/>
  <c r="O370" i="74"/>
  <c r="O389" i="74"/>
  <c r="O393" i="74"/>
  <c r="O448" i="74"/>
  <c r="O472" i="74"/>
  <c r="O514" i="74"/>
  <c r="O583" i="74"/>
  <c r="O626" i="74"/>
  <c r="O641" i="74"/>
  <c r="O656" i="74"/>
  <c r="O664" i="74"/>
  <c r="O791" i="74"/>
  <c r="O872" i="74"/>
  <c r="O74" i="74"/>
  <c r="O115" i="74"/>
  <c r="O123" i="74"/>
  <c r="O152" i="74"/>
  <c r="O320" i="74"/>
  <c r="O328" i="74"/>
  <c r="O347" i="74"/>
  <c r="O366" i="74"/>
  <c r="O433" i="74"/>
  <c r="O488" i="74"/>
  <c r="O545" i="74"/>
  <c r="O668" i="74"/>
  <c r="O676" i="74"/>
  <c r="O680" i="74"/>
  <c r="O692" i="74"/>
  <c r="O707" i="74"/>
  <c r="O753" i="74"/>
  <c r="O833" i="74"/>
  <c r="O837" i="74"/>
  <c r="O937" i="74"/>
  <c r="O953" i="74"/>
  <c r="O982" i="74"/>
  <c r="O1040" i="74"/>
  <c r="O1048" i="74"/>
  <c r="O464" i="74"/>
  <c r="O649" i="74"/>
  <c r="O696" i="74"/>
  <c r="O41" i="74"/>
  <c r="O53" i="74"/>
  <c r="O217" i="74"/>
  <c r="O263" i="74"/>
  <c r="O442" i="74"/>
  <c r="O473" i="74"/>
  <c r="O511" i="74"/>
  <c r="O553" i="74"/>
  <c r="O557" i="74"/>
  <c r="O603" i="74"/>
  <c r="O627" i="74"/>
  <c r="O665" i="74"/>
  <c r="O716" i="74"/>
  <c r="O765" i="74"/>
  <c r="O769" i="74"/>
  <c r="O907" i="74"/>
  <c r="O922" i="74"/>
  <c r="O926" i="74"/>
  <c r="O979" i="74"/>
  <c r="O1010" i="74"/>
  <c r="O71" i="74"/>
  <c r="O101" i="74"/>
  <c r="O120" i="74"/>
  <c r="O172" i="74"/>
  <c r="O272" i="74"/>
  <c r="O287" i="74"/>
  <c r="O317" i="74"/>
  <c r="O329" i="74"/>
  <c r="O344" i="74"/>
  <c r="O352" i="74"/>
  <c r="O367" i="74"/>
  <c r="O402" i="74"/>
  <c r="O422" i="74"/>
  <c r="O426" i="74"/>
  <c r="O453" i="74"/>
  <c r="O457" i="74"/>
  <c r="O523" i="74"/>
  <c r="O569" i="74"/>
  <c r="O588" i="74"/>
  <c r="O592" i="74"/>
  <c r="O704" i="74"/>
  <c r="O807" i="74"/>
  <c r="O811" i="74"/>
  <c r="O830" i="74"/>
  <c r="O842" i="74"/>
  <c r="O861" i="74"/>
  <c r="O893" i="74"/>
  <c r="O903" i="74"/>
  <c r="O72" i="74"/>
  <c r="O222" i="74"/>
  <c r="O244" i="74"/>
  <c r="O318" i="74"/>
  <c r="O322" i="74"/>
  <c r="O434" i="74"/>
  <c r="O454" i="74"/>
  <c r="O543" i="74"/>
  <c r="O546" i="74"/>
  <c r="O670" i="74"/>
  <c r="O708" i="74"/>
  <c r="O831" i="74"/>
  <c r="O846" i="74"/>
  <c r="O13" i="74"/>
  <c r="O31" i="74"/>
  <c r="O46" i="74"/>
  <c r="O54" i="74"/>
  <c r="O88" i="74"/>
  <c r="O215" i="74"/>
  <c r="O280" i="74"/>
  <c r="O376" i="74"/>
  <c r="O387" i="74"/>
  <c r="O446" i="74"/>
  <c r="O474" i="74"/>
  <c r="O573" i="74"/>
  <c r="O647" i="74"/>
  <c r="O662" i="74"/>
  <c r="O717" i="74"/>
  <c r="O762" i="74"/>
  <c r="O766" i="74"/>
  <c r="O785" i="74"/>
  <c r="O789" i="74"/>
  <c r="O793" i="74"/>
  <c r="O797" i="74"/>
  <c r="O823" i="74"/>
  <c r="O858" i="74"/>
  <c r="O889" i="74"/>
  <c r="O923" i="74"/>
  <c r="O969" i="74"/>
  <c r="O566" i="74"/>
  <c r="O589" i="74"/>
  <c r="O612" i="74"/>
  <c r="O705" i="74"/>
  <c r="O954" i="74"/>
  <c r="O984" i="74"/>
  <c r="O1042" i="74"/>
  <c r="O184" i="74"/>
  <c r="O192" i="74"/>
  <c r="O196" i="74"/>
  <c r="O246" i="74"/>
  <c r="O277" i="74"/>
  <c r="O281" i="74"/>
  <c r="O342" i="74"/>
  <c r="O400" i="74"/>
  <c r="O447" i="74"/>
  <c r="O451" i="74"/>
  <c r="O513" i="74"/>
  <c r="O551" i="74"/>
  <c r="O621" i="74"/>
  <c r="O759" i="74"/>
  <c r="O786" i="74"/>
  <c r="O798" i="74"/>
  <c r="O805" i="74"/>
  <c r="O859" i="74"/>
  <c r="O901" i="74"/>
  <c r="O920" i="74"/>
  <c r="O989" i="74"/>
  <c r="O14" i="74"/>
  <c r="O96" i="74"/>
  <c r="O126" i="74"/>
  <c r="O166" i="74"/>
  <c r="O350" i="74"/>
  <c r="O404" i="74"/>
  <c r="O412" i="74"/>
  <c r="O416" i="74"/>
  <c r="O463" i="74"/>
  <c r="O521" i="74"/>
  <c r="O540" i="74"/>
  <c r="O567" i="74"/>
  <c r="O609" i="74"/>
  <c r="O648" i="74"/>
  <c r="O683" i="74"/>
  <c r="O691" i="74"/>
  <c r="O695" i="74"/>
  <c r="O752" i="74"/>
  <c r="O771" i="74"/>
  <c r="O775" i="74"/>
  <c r="O828" i="74"/>
  <c r="O867" i="74"/>
  <c r="O974" i="74"/>
  <c r="O1043" i="74"/>
  <c r="O985" i="74"/>
  <c r="O35" i="74"/>
  <c r="O58" i="74"/>
  <c r="O51" i="74"/>
  <c r="O11" i="74"/>
  <c r="O20" i="74"/>
  <c r="O24" i="74"/>
  <c r="O131" i="74"/>
  <c r="O56" i="74"/>
  <c r="O60" i="74"/>
  <c r="O214" i="74"/>
  <c r="O228" i="74"/>
  <c r="O242" i="74"/>
  <c r="O271" i="74"/>
  <c r="O300" i="74"/>
  <c r="O304" i="74"/>
  <c r="O315" i="74"/>
  <c r="O365" i="74"/>
  <c r="O391" i="74"/>
  <c r="O541" i="74"/>
  <c r="O548" i="74"/>
  <c r="O623" i="74"/>
  <c r="O735" i="74"/>
  <c r="O742" i="74"/>
  <c r="O810" i="74"/>
  <c r="O897" i="74"/>
  <c r="O916" i="74"/>
  <c r="O77" i="74"/>
  <c r="O183" i="74"/>
  <c r="O189" i="74"/>
  <c r="O323" i="74"/>
  <c r="O380" i="74"/>
  <c r="O421" i="74"/>
  <c r="O439" i="74"/>
  <c r="O694" i="74"/>
  <c r="O712" i="74"/>
  <c r="O720" i="74"/>
  <c r="O764" i="74"/>
  <c r="O768" i="74"/>
  <c r="O803" i="74"/>
  <c r="O821" i="74"/>
  <c r="O836" i="74"/>
  <c r="O880" i="74"/>
  <c r="O908" i="74"/>
  <c r="O935" i="74"/>
  <c r="O1005" i="74"/>
  <c r="O1030" i="74"/>
  <c r="O73" i="74"/>
  <c r="O12" i="74"/>
  <c r="O16" i="74"/>
  <c r="O30" i="74"/>
  <c r="O39" i="74"/>
  <c r="O81" i="74"/>
  <c r="O149" i="74"/>
  <c r="O170" i="74"/>
  <c r="O180" i="74"/>
  <c r="O193" i="74"/>
  <c r="O264" i="74"/>
  <c r="O268" i="74"/>
  <c r="O290" i="74"/>
  <c r="O345" i="74"/>
  <c r="O349" i="74"/>
  <c r="O388" i="74"/>
  <c r="O425" i="74"/>
  <c r="O462" i="74"/>
  <c r="O484" i="74"/>
  <c r="O499" i="74"/>
  <c r="O534" i="74"/>
  <c r="O587" i="74"/>
  <c r="O594" i="74"/>
  <c r="O727" i="74"/>
  <c r="O747" i="74"/>
  <c r="O750" i="74"/>
  <c r="O883" i="74"/>
  <c r="O990" i="74"/>
  <c r="O1002" i="74"/>
  <c r="O1023" i="74"/>
  <c r="O1034" i="74"/>
  <c r="O1052" i="74"/>
  <c r="O1056" i="74"/>
  <c r="O163" i="74"/>
  <c r="O23" i="74"/>
  <c r="O57" i="74"/>
  <c r="O61" i="74"/>
  <c r="O67" i="74"/>
  <c r="O92" i="74"/>
  <c r="O133" i="74"/>
  <c r="O142" i="74"/>
  <c r="O218" i="74"/>
  <c r="O225" i="74"/>
  <c r="O257" i="74"/>
  <c r="O283" i="74"/>
  <c r="O297" i="74"/>
  <c r="O305" i="74"/>
  <c r="O369" i="74"/>
  <c r="O373" i="74"/>
  <c r="O429" i="74"/>
  <c r="O436" i="74"/>
  <c r="O458" i="74"/>
  <c r="O489" i="74"/>
  <c r="O492" i="74"/>
  <c r="O503" i="74"/>
  <c r="O527" i="74"/>
  <c r="O552" i="74"/>
  <c r="O559" i="74"/>
  <c r="O580" i="74"/>
  <c r="O605" i="74"/>
  <c r="O624" i="74"/>
  <c r="O650" i="74"/>
  <c r="O654" i="74"/>
  <c r="O724" i="74"/>
  <c r="O739" i="74"/>
  <c r="O779" i="74"/>
  <c r="O800" i="74"/>
  <c r="O825" i="74"/>
  <c r="O849" i="74"/>
  <c r="O862" i="74"/>
  <c r="O891" i="74"/>
  <c r="O894" i="74"/>
  <c r="O898" i="74"/>
  <c r="O977" i="74"/>
  <c r="O999" i="74"/>
  <c r="O1009" i="74"/>
  <c r="O1016" i="74"/>
  <c r="O1020" i="74"/>
  <c r="O153" i="74"/>
  <c r="O276" i="74"/>
  <c r="O549" i="74"/>
  <c r="O672" i="74"/>
  <c r="O709" i="74"/>
  <c r="O841" i="74"/>
  <c r="O932" i="74"/>
  <c r="O936" i="74"/>
  <c r="O946" i="74"/>
  <c r="O956" i="74"/>
  <c r="O1027" i="74"/>
  <c r="O1038" i="74"/>
  <c r="O109" i="74"/>
  <c r="O254" i="74"/>
  <c r="O378" i="74"/>
  <c r="O10" i="74"/>
  <c r="O75" i="74"/>
  <c r="O82" i="74"/>
  <c r="O102" i="74"/>
  <c r="O106" i="74"/>
  <c r="O147" i="74"/>
  <c r="O205" i="74"/>
  <c r="O261" i="74"/>
  <c r="O265" i="74"/>
  <c r="O291" i="74"/>
  <c r="O382" i="74"/>
  <c r="O482" i="74"/>
  <c r="O585" i="74"/>
  <c r="O613" i="74"/>
  <c r="O640" i="74"/>
  <c r="O699" i="74"/>
  <c r="O702" i="74"/>
  <c r="O714" i="74"/>
  <c r="O721" i="74"/>
  <c r="O758" i="74"/>
  <c r="O776" i="74"/>
  <c r="O822" i="74"/>
  <c r="O834" i="74"/>
  <c r="O838" i="74"/>
  <c r="O881" i="74"/>
  <c r="O933" i="74"/>
  <c r="O988" i="74"/>
  <c r="O188" i="74"/>
  <c r="O198" i="74"/>
  <c r="O212" i="74"/>
  <c r="O219" i="74"/>
  <c r="O226" i="74"/>
  <c r="O251" i="74"/>
  <c r="O262" i="74"/>
  <c r="O302" i="74"/>
  <c r="O309" i="74"/>
  <c r="O313" i="74"/>
  <c r="O374" i="74"/>
  <c r="O419" i="74"/>
  <c r="O437" i="74"/>
  <c r="O490" i="74"/>
  <c r="O493" i="74"/>
  <c r="O497" i="74"/>
  <c r="O518" i="74"/>
  <c r="O528" i="74"/>
  <c r="O536" i="74"/>
  <c r="O564" i="74"/>
  <c r="O577" i="74"/>
  <c r="O596" i="74"/>
  <c r="O681" i="74"/>
  <c r="O684" i="74"/>
  <c r="O725" i="74"/>
  <c r="O740" i="74"/>
  <c r="O744" i="74"/>
  <c r="O773" i="74"/>
  <c r="O787" i="74"/>
  <c r="O815" i="74"/>
  <c r="O850" i="74"/>
  <c r="O885" i="74"/>
  <c r="O895" i="74"/>
  <c r="O918" i="74"/>
  <c r="O1013" i="74"/>
  <c r="O1017" i="74"/>
  <c r="O606" i="74"/>
  <c r="O1021" i="74"/>
  <c r="O1028" i="74"/>
  <c r="O1039" i="74"/>
  <c r="O21" i="74"/>
  <c r="O155" i="74"/>
  <c r="L5" i="74"/>
  <c r="O22" i="74"/>
  <c r="O25" i="74"/>
  <c r="O48" i="74"/>
  <c r="O52" i="74"/>
  <c r="O59" i="74"/>
  <c r="O97" i="74"/>
  <c r="O128" i="74"/>
  <c r="O141" i="74"/>
  <c r="O144" i="74"/>
  <c r="O151" i="74"/>
  <c r="O195" i="74"/>
  <c r="O223" i="74"/>
  <c r="O241" i="74"/>
  <c r="O248" i="74"/>
  <c r="O252" i="74"/>
  <c r="O259" i="74"/>
  <c r="O282" i="74"/>
  <c r="O303" i="74"/>
  <c r="O314" i="74"/>
  <c r="O351" i="74"/>
  <c r="O358" i="74"/>
  <c r="O361" i="74"/>
  <c r="O375" i="74"/>
  <c r="O390" i="74"/>
  <c r="O424" i="74"/>
  <c r="O427" i="74"/>
  <c r="O494" i="74"/>
  <c r="O529" i="74"/>
  <c r="O537" i="74"/>
  <c r="O544" i="74"/>
  <c r="O578" i="74"/>
  <c r="O597" i="74"/>
  <c r="O622" i="74"/>
  <c r="O630" i="74"/>
  <c r="O659" i="74"/>
  <c r="O682" i="74"/>
  <c r="O741" i="74"/>
  <c r="O760" i="74"/>
  <c r="O774" i="74"/>
  <c r="O781" i="74"/>
  <c r="O795" i="74"/>
  <c r="O809" i="74"/>
  <c r="O824" i="74"/>
  <c r="O827" i="74"/>
  <c r="O864" i="74"/>
  <c r="O915" i="74"/>
  <c r="O944" i="74"/>
  <c r="O965" i="74"/>
  <c r="O1014" i="74"/>
  <c r="O19" i="74"/>
  <c r="O76" i="74"/>
  <c r="O94" i="74"/>
  <c r="O98" i="74"/>
  <c r="O121" i="74"/>
  <c r="O125" i="74"/>
  <c r="O200" i="74"/>
  <c r="O231" i="74"/>
  <c r="O278" i="74"/>
  <c r="O285" i="74"/>
  <c r="O289" i="74"/>
  <c r="O307" i="74"/>
  <c r="O326" i="74"/>
  <c r="O340" i="74"/>
  <c r="O383" i="74"/>
  <c r="O398" i="74"/>
  <c r="O420" i="74"/>
  <c r="O460" i="74"/>
  <c r="O479" i="74"/>
  <c r="O483" i="74"/>
  <c r="O498" i="74"/>
  <c r="O505" i="74"/>
  <c r="O519" i="74"/>
  <c r="O554" i="74"/>
  <c r="O582" i="74"/>
  <c r="O607" i="74"/>
  <c r="O611" i="74"/>
  <c r="O634" i="74"/>
  <c r="O674" i="74"/>
  <c r="O685" i="74"/>
  <c r="O693" i="74"/>
  <c r="O715" i="74"/>
  <c r="O767" i="74"/>
  <c r="O788" i="74"/>
  <c r="O820" i="74"/>
  <c r="O839" i="74"/>
  <c r="O843" i="74"/>
  <c r="O871" i="74"/>
  <c r="O882" i="74"/>
  <c r="O911" i="74"/>
  <c r="O930" i="74"/>
  <c r="O934" i="74"/>
  <c r="O948" i="74"/>
  <c r="O952" i="74"/>
  <c r="O962" i="74"/>
  <c r="O968" i="74"/>
  <c r="O1022" i="74"/>
  <c r="O1025" i="74"/>
  <c r="O1029" i="74"/>
  <c r="O1033" i="74"/>
  <c r="O555" i="74"/>
  <c r="O558" i="74"/>
  <c r="O608" i="74"/>
  <c r="O667" i="74"/>
  <c r="O799" i="74"/>
  <c r="O806" i="74"/>
  <c r="O190" i="74"/>
  <c r="O105" i="74"/>
  <c r="O27" i="74"/>
  <c r="O62" i="74"/>
  <c r="O79" i="74"/>
  <c r="O124" i="74"/>
  <c r="O161" i="74"/>
  <c r="O177" i="74"/>
  <c r="O182" i="74"/>
  <c r="O234" i="74"/>
  <c r="O275" i="74"/>
  <c r="O298" i="74"/>
  <c r="O301" i="74"/>
  <c r="O331" i="74"/>
  <c r="O341" i="74"/>
  <c r="O371" i="74"/>
  <c r="O385" i="74"/>
  <c r="O413" i="74"/>
  <c r="O794" i="74"/>
  <c r="O38" i="74"/>
  <c r="O70" i="74"/>
  <c r="O85" i="74"/>
  <c r="O148" i="74"/>
  <c r="O158" i="74"/>
  <c r="O168" i="74"/>
  <c r="O197" i="74"/>
  <c r="O204" i="74"/>
  <c r="O211" i="74"/>
  <c r="O249" i="74"/>
  <c r="O253" i="74"/>
  <c r="O288" i="74"/>
  <c r="O321" i="74"/>
  <c r="O325" i="74"/>
  <c r="O486" i="74"/>
  <c r="O50" i="74"/>
  <c r="O95" i="74"/>
  <c r="O119" i="74"/>
  <c r="O145" i="74"/>
  <c r="O159" i="74"/>
  <c r="O224" i="74"/>
  <c r="O355" i="74"/>
  <c r="O392" i="74"/>
  <c r="O635" i="74"/>
  <c r="O660" i="74"/>
  <c r="O726" i="74"/>
  <c r="O770" i="74"/>
  <c r="O91" i="74"/>
  <c r="O80" i="74"/>
  <c r="O107" i="74"/>
  <c r="O129" i="74"/>
  <c r="O175" i="74"/>
  <c r="O372" i="74"/>
  <c r="O504" i="74"/>
  <c r="O620" i="74"/>
  <c r="O63" i="74"/>
  <c r="O89" i="74"/>
  <c r="O202" i="74"/>
  <c r="O312" i="74"/>
  <c r="O346" i="74"/>
  <c r="O359" i="74"/>
  <c r="O379" i="74"/>
  <c r="O449" i="74"/>
  <c r="O471" i="74"/>
  <c r="O581" i="74"/>
  <c r="O643" i="74"/>
  <c r="O26" i="74"/>
  <c r="O116" i="74"/>
  <c r="O143" i="74"/>
  <c r="O156" i="74"/>
  <c r="O238" i="74"/>
  <c r="O286" i="74"/>
  <c r="O299" i="74"/>
  <c r="O319" i="74"/>
  <c r="O339" i="74"/>
  <c r="O100" i="74"/>
  <c r="O113" i="74"/>
  <c r="O117" i="74"/>
  <c r="O135" i="74"/>
  <c r="O157" i="74"/>
  <c r="O258" i="74"/>
  <c r="O273" i="74"/>
  <c r="O625" i="74"/>
  <c r="O9" i="74"/>
  <c r="O114" i="74"/>
  <c r="O274" i="74"/>
  <c r="O15" i="74"/>
  <c r="O18" i="74"/>
  <c r="O64" i="74"/>
  <c r="O69" i="74"/>
  <c r="O78" i="74"/>
  <c r="O137" i="74"/>
  <c r="O150" i="74"/>
  <c r="O160" i="74"/>
  <c r="O173" i="74"/>
  <c r="O199" i="74"/>
  <c r="O206" i="74"/>
  <c r="O210" i="74"/>
  <c r="O213" i="74"/>
  <c r="O216" i="74"/>
  <c r="O229" i="74"/>
  <c r="O232" i="74"/>
  <c r="O310" i="74"/>
  <c r="O327" i="74"/>
  <c r="O343" i="74"/>
  <c r="O360" i="74"/>
  <c r="O377" i="74"/>
  <c r="O401" i="74"/>
  <c r="O480" i="74"/>
  <c r="O666" i="74"/>
  <c r="O465" i="74"/>
  <c r="O443" i="74"/>
  <c r="O450" i="74"/>
  <c r="O459" i="74"/>
  <c r="O466" i="74"/>
  <c r="O469" i="74"/>
  <c r="O475" i="74"/>
  <c r="O485" i="74"/>
  <c r="O491" i="74"/>
  <c r="O508" i="74"/>
  <c r="O517" i="74"/>
  <c r="O533" i="74"/>
  <c r="O560" i="74"/>
  <c r="O572" i="74"/>
  <c r="O579" i="74"/>
  <c r="O651" i="74"/>
  <c r="O671" i="74"/>
  <c r="O701" i="74"/>
  <c r="O711" i="74"/>
  <c r="O749" i="74"/>
  <c r="O847" i="74"/>
  <c r="O904" i="74"/>
  <c r="O925" i="74"/>
  <c r="O931" i="74"/>
  <c r="O250" i="74"/>
  <c r="O266" i="74"/>
  <c r="O269" i="74"/>
  <c r="O279" i="74"/>
  <c r="O311" i="74"/>
  <c r="O334" i="74"/>
  <c r="O337" i="74"/>
  <c r="O363" i="74"/>
  <c r="O395" i="74"/>
  <c r="O411" i="74"/>
  <c r="O417" i="74"/>
  <c r="O530" i="74"/>
  <c r="O547" i="74"/>
  <c r="O637" i="74"/>
  <c r="O658" i="74"/>
  <c r="O661" i="74"/>
  <c r="O675" i="74"/>
  <c r="O678" i="74"/>
  <c r="O688" i="74"/>
  <c r="O733" i="74"/>
  <c r="O816" i="74"/>
  <c r="O854" i="74"/>
  <c r="O857" i="74"/>
  <c r="O866" i="74"/>
  <c r="O869" i="74"/>
  <c r="O905" i="74"/>
  <c r="O913" i="74"/>
  <c r="O950" i="74"/>
  <c r="O959" i="74"/>
  <c r="O971" i="74"/>
  <c r="O983" i="74"/>
  <c r="O1018" i="74"/>
  <c r="O1031" i="74"/>
  <c r="O1047" i="74"/>
  <c r="O595" i="74"/>
  <c r="O730" i="74"/>
  <c r="O743" i="74"/>
  <c r="O780" i="74"/>
  <c r="O792" i="74"/>
  <c r="O804" i="74"/>
  <c r="O826" i="74"/>
  <c r="O829" i="74"/>
  <c r="O835" i="74"/>
  <c r="O878" i="74"/>
  <c r="O890" i="74"/>
  <c r="O919" i="74"/>
  <c r="O938" i="74"/>
  <c r="O947" i="74"/>
  <c r="O996" i="74"/>
  <c r="O1012" i="74"/>
  <c r="O1035" i="74"/>
  <c r="O1044" i="74"/>
  <c r="O845" i="74"/>
  <c r="O851" i="74"/>
  <c r="O863" i="74"/>
  <c r="O875" i="74"/>
  <c r="O879" i="74"/>
  <c r="O902" i="74"/>
  <c r="O917" i="74"/>
  <c r="O399" i="74"/>
  <c r="O405" i="74"/>
  <c r="O431" i="74"/>
  <c r="O438" i="74"/>
  <c r="O496" i="74"/>
  <c r="O515" i="74"/>
  <c r="O615" i="74"/>
  <c r="O638" i="74"/>
  <c r="O669" i="74"/>
  <c r="O689" i="74"/>
  <c r="O772" i="74"/>
  <c r="O784" i="74"/>
  <c r="O796" i="74"/>
  <c r="O808" i="74"/>
  <c r="O1000" i="74"/>
  <c r="O1032" i="74"/>
  <c r="O1041" i="74"/>
  <c r="O338" i="74"/>
  <c r="O348" i="74"/>
  <c r="O357" i="74"/>
  <c r="O396" i="74"/>
  <c r="O406" i="74"/>
  <c r="O409" i="74"/>
  <c r="O415" i="74"/>
  <c r="O467" i="74"/>
  <c r="O500" i="74"/>
  <c r="O506" i="74"/>
  <c r="O510" i="74"/>
  <c r="O525" i="74"/>
  <c r="O618" i="74"/>
  <c r="O628" i="74"/>
  <c r="O639" i="74"/>
  <c r="O652" i="74"/>
  <c r="O679" i="74"/>
  <c r="O718" i="74"/>
  <c r="O731" i="74"/>
  <c r="O778" i="74"/>
  <c r="O790" i="74"/>
  <c r="O802" i="74"/>
  <c r="O814" i="74"/>
  <c r="O914" i="74"/>
  <c r="O960" i="74"/>
  <c r="O972" i="74"/>
  <c r="O1045" i="74"/>
  <c r="O394" i="74"/>
  <c r="O397" i="74"/>
  <c r="O403" i="74"/>
  <c r="O455" i="74"/>
  <c r="O477" i="74"/>
  <c r="O565" i="74"/>
  <c r="O646" i="74"/>
  <c r="O653" i="74"/>
  <c r="O663" i="74"/>
  <c r="O673" i="74"/>
  <c r="O687" i="74"/>
  <c r="O690" i="74"/>
  <c r="O706" i="74"/>
  <c r="O719" i="74"/>
  <c r="O754" i="74"/>
  <c r="O763" i="74"/>
  <c r="O818" i="74"/>
  <c r="O840" i="74"/>
  <c r="O900" i="74"/>
  <c r="O927" i="74"/>
  <c r="O958" i="74"/>
  <c r="O964" i="74"/>
  <c r="O976" i="74"/>
  <c r="O994" i="74"/>
  <c r="O478" i="74"/>
  <c r="O481" i="74"/>
  <c r="O487" i="74"/>
  <c r="O535" i="74"/>
  <c r="O562" i="74"/>
  <c r="O584" i="74"/>
  <c r="O619" i="74"/>
  <c r="O633" i="74"/>
  <c r="O636" i="74"/>
  <c r="O677" i="74"/>
  <c r="O700" i="74"/>
  <c r="O703" i="74"/>
  <c r="O713" i="74"/>
  <c r="O723" i="74"/>
  <c r="O732" i="74"/>
  <c r="O748" i="74"/>
  <c r="O751" i="74"/>
  <c r="O856" i="74"/>
  <c r="O868" i="74"/>
  <c r="O912" i="74"/>
  <c r="O924" i="74"/>
  <c r="O949" i="74"/>
  <c r="O961" i="74"/>
  <c r="O973" i="74"/>
  <c r="O991" i="74"/>
  <c r="O1007" i="74"/>
  <c r="O1024" i="74"/>
  <c r="O1046" i="74"/>
  <c r="O1055" i="74"/>
  <c r="O697" i="74"/>
  <c r="O745" i="74"/>
  <c r="O853" i="74"/>
  <c r="O865" i="74"/>
  <c r="O877" i="74"/>
  <c r="O943" i="74"/>
  <c r="O955" i="74"/>
  <c r="O998" i="74"/>
  <c r="O1004" i="74"/>
  <c r="M5" i="74"/>
  <c r="N5" i="74" s="1"/>
  <c r="O456" i="74"/>
  <c r="O293" i="74"/>
  <c r="O138" i="74"/>
  <c r="O243" i="74"/>
  <c r="O336" i="74"/>
  <c r="O408" i="74"/>
  <c r="O240" i="74"/>
  <c r="O255" i="74"/>
  <c r="O267" i="74"/>
  <c r="O324" i="74"/>
  <c r="O512" i="74"/>
  <c r="L1060" i="74"/>
  <c r="O209" i="74"/>
  <c r="O590" i="74"/>
  <c r="O522" i="74"/>
  <c r="O104" i="74"/>
  <c r="O174" i="74"/>
  <c r="O221" i="74"/>
  <c r="O353" i="74"/>
  <c r="O384" i="74"/>
  <c r="O432" i="74"/>
  <c r="O207" i="74"/>
  <c r="O233" i="74"/>
  <c r="O507" i="74"/>
  <c r="M1060" i="74"/>
  <c r="O93" i="74"/>
  <c r="O162" i="74"/>
  <c r="O568" i="74"/>
  <c r="O593" i="74"/>
  <c r="O604" i="74"/>
  <c r="O532" i="74"/>
  <c r="O563" i="74"/>
  <c r="O574" i="74"/>
  <c r="O599" i="74"/>
  <c r="O610" i="74"/>
  <c r="O520" i="74"/>
  <c r="O550" i="74"/>
  <c r="O616" i="74"/>
  <c r="J1060" i="74"/>
  <c r="O575" i="74"/>
  <c r="O586" i="74"/>
  <c r="K1060" i="74"/>
  <c r="O556" i="74"/>
  <c r="O617" i="74"/>
  <c r="O629" i="74"/>
  <c r="J1124" i="73"/>
  <c r="K1124" i="73" s="1"/>
  <c r="I1124" i="73"/>
  <c r="J1123" i="73"/>
  <c r="K1123" i="73" s="1"/>
  <c r="I1123" i="73"/>
  <c r="K1122" i="73"/>
  <c r="J1122" i="73"/>
  <c r="I1122" i="73"/>
  <c r="J1121" i="73"/>
  <c r="K1121" i="73" s="1"/>
  <c r="I1121" i="73"/>
  <c r="J1120" i="73"/>
  <c r="K1120" i="73" s="1"/>
  <c r="I1120" i="73"/>
  <c r="J1119" i="73"/>
  <c r="K1119" i="73" s="1"/>
  <c r="I1119" i="73"/>
  <c r="K1118" i="73"/>
  <c r="J1118" i="73"/>
  <c r="I1118" i="73"/>
  <c r="J1117" i="73"/>
  <c r="K1117" i="73" s="1"/>
  <c r="I1117" i="73"/>
  <c r="J1116" i="73"/>
  <c r="K1116" i="73" s="1"/>
  <c r="I1116" i="73"/>
  <c r="J1115" i="73"/>
  <c r="K1115" i="73" s="1"/>
  <c r="I1115" i="73"/>
  <c r="K1114" i="73"/>
  <c r="J1114" i="73"/>
  <c r="I1114" i="73"/>
  <c r="J1113" i="73"/>
  <c r="K1113" i="73" s="1"/>
  <c r="I1113" i="73"/>
  <c r="J1112" i="73"/>
  <c r="K1112" i="73" s="1"/>
  <c r="I1112" i="73"/>
  <c r="J1111" i="73"/>
  <c r="K1111" i="73" s="1"/>
  <c r="I1111" i="73"/>
  <c r="K1110" i="73"/>
  <c r="J1110" i="73"/>
  <c r="I1110" i="73"/>
  <c r="J1109" i="73"/>
  <c r="K1109" i="73" s="1"/>
  <c r="I1109" i="73"/>
  <c r="J1108" i="73"/>
  <c r="K1108" i="73" s="1"/>
  <c r="I1108" i="73"/>
  <c r="J1107" i="73"/>
  <c r="K1107" i="73" s="1"/>
  <c r="I1107" i="73"/>
  <c r="K1106" i="73"/>
  <c r="J1106" i="73"/>
  <c r="I1106" i="73"/>
  <c r="J1105" i="73"/>
  <c r="K1105" i="73" s="1"/>
  <c r="I1105" i="73"/>
  <c r="J1104" i="73"/>
  <c r="K1104" i="73" s="1"/>
  <c r="I1104" i="73"/>
  <c r="J1103" i="73"/>
  <c r="K1103" i="73" s="1"/>
  <c r="I1103" i="73"/>
  <c r="K1102" i="73"/>
  <c r="J1102" i="73"/>
  <c r="I1102" i="73"/>
  <c r="J1101" i="73"/>
  <c r="K1101" i="73" s="1"/>
  <c r="I1101" i="73"/>
  <c r="J1100" i="73"/>
  <c r="K1100" i="73" s="1"/>
  <c r="I1100" i="73"/>
  <c r="J1099" i="73"/>
  <c r="K1099" i="73" s="1"/>
  <c r="I1099" i="73"/>
  <c r="K1098" i="73"/>
  <c r="J1098" i="73"/>
  <c r="I1098" i="73"/>
  <c r="J1097" i="73"/>
  <c r="K1097" i="73" s="1"/>
  <c r="I1097" i="73"/>
  <c r="J1096" i="73"/>
  <c r="K1096" i="73" s="1"/>
  <c r="I1096" i="73"/>
  <c r="J1095" i="73"/>
  <c r="K1095" i="73" s="1"/>
  <c r="I1095" i="73"/>
  <c r="K1094" i="73"/>
  <c r="J1094" i="73"/>
  <c r="I1094" i="73"/>
  <c r="J1093" i="73"/>
  <c r="K1093" i="73" s="1"/>
  <c r="I1093" i="73"/>
  <c r="J1092" i="73"/>
  <c r="K1092" i="73" s="1"/>
  <c r="I1092" i="73"/>
  <c r="J1091" i="73"/>
  <c r="K1091" i="73" s="1"/>
  <c r="I1091" i="73"/>
  <c r="K1090" i="73"/>
  <c r="J1090" i="73"/>
  <c r="I1090" i="73"/>
  <c r="J1089" i="73"/>
  <c r="K1089" i="73" s="1"/>
  <c r="I1089" i="73"/>
  <c r="J1088" i="73"/>
  <c r="K1088" i="73" s="1"/>
  <c r="I1088" i="73"/>
  <c r="J1087" i="73"/>
  <c r="K1087" i="73" s="1"/>
  <c r="I1087" i="73"/>
  <c r="K1086" i="73"/>
  <c r="J1086" i="73"/>
  <c r="I1086" i="73"/>
  <c r="J1085" i="73"/>
  <c r="K1085" i="73" s="1"/>
  <c r="I1085" i="73"/>
  <c r="J1084" i="73"/>
  <c r="K1084" i="73" s="1"/>
  <c r="I1084" i="73"/>
  <c r="J1083" i="73"/>
  <c r="K1083" i="73" s="1"/>
  <c r="I1083" i="73"/>
  <c r="K1082" i="73"/>
  <c r="J1082" i="73"/>
  <c r="I1082" i="73"/>
  <c r="J1081" i="73"/>
  <c r="K1081" i="73" s="1"/>
  <c r="I1081" i="73"/>
  <c r="J1080" i="73"/>
  <c r="K1080" i="73" s="1"/>
  <c r="I1080" i="73"/>
  <c r="J1079" i="73"/>
  <c r="K1079" i="73" s="1"/>
  <c r="I1079" i="73"/>
  <c r="K1078" i="73"/>
  <c r="J1078" i="73"/>
  <c r="I1078" i="73"/>
  <c r="J1077" i="73"/>
  <c r="K1077" i="73" s="1"/>
  <c r="I1077" i="73"/>
  <c r="J1076" i="73"/>
  <c r="K1076" i="73" s="1"/>
  <c r="I1076" i="73"/>
  <c r="J1075" i="73"/>
  <c r="K1075" i="73" s="1"/>
  <c r="I1075" i="73"/>
  <c r="K1074" i="73"/>
  <c r="J1074" i="73"/>
  <c r="I1074" i="73"/>
  <c r="J1073" i="73"/>
  <c r="K1073" i="73" s="1"/>
  <c r="I1073" i="73"/>
  <c r="J1072" i="73"/>
  <c r="K1072" i="73" s="1"/>
  <c r="I1072" i="73"/>
  <c r="J1071" i="73"/>
  <c r="K1071" i="73" s="1"/>
  <c r="I1071" i="73"/>
  <c r="K1070" i="73"/>
  <c r="J1070" i="73"/>
  <c r="I1070" i="73"/>
  <c r="J1069" i="73"/>
  <c r="K1069" i="73" s="1"/>
  <c r="I1069" i="73"/>
  <c r="J1068" i="73"/>
  <c r="K1068" i="73" s="1"/>
  <c r="I1068" i="73"/>
  <c r="J1067" i="73"/>
  <c r="K1067" i="73" s="1"/>
  <c r="I1067" i="73"/>
  <c r="K1066" i="73"/>
  <c r="J1066" i="73"/>
  <c r="I1066" i="73"/>
  <c r="J1065" i="73"/>
  <c r="K1065" i="73" s="1"/>
  <c r="I1065" i="73"/>
  <c r="J1064" i="73"/>
  <c r="K1064" i="73" s="1"/>
  <c r="I1064" i="73"/>
  <c r="J1063" i="73"/>
  <c r="K1063" i="73" s="1"/>
  <c r="I1063" i="73"/>
  <c r="K1062" i="73"/>
  <c r="J1062" i="73"/>
  <c r="I1062" i="73"/>
  <c r="J1061" i="73"/>
  <c r="K1061" i="73" s="1"/>
  <c r="I1061" i="73"/>
  <c r="J1060" i="73"/>
  <c r="K1060" i="73" s="1"/>
  <c r="I1060" i="73"/>
  <c r="J1059" i="73"/>
  <c r="K1059" i="73" s="1"/>
  <c r="I1059" i="73"/>
  <c r="K1058" i="73"/>
  <c r="J1058" i="73"/>
  <c r="I1058" i="73"/>
  <c r="J1057" i="73"/>
  <c r="K1057" i="73" s="1"/>
  <c r="I1057" i="73"/>
  <c r="J1056" i="73"/>
  <c r="K1056" i="73" s="1"/>
  <c r="I1056" i="73"/>
  <c r="J1055" i="73"/>
  <c r="K1055" i="73" s="1"/>
  <c r="I1055" i="73"/>
  <c r="K1054" i="73"/>
  <c r="J1054" i="73"/>
  <c r="I1054" i="73"/>
  <c r="J1053" i="73"/>
  <c r="K1053" i="73" s="1"/>
  <c r="I1053" i="73"/>
  <c r="J1052" i="73"/>
  <c r="K1052" i="73" s="1"/>
  <c r="I1052" i="73"/>
  <c r="J1051" i="73"/>
  <c r="K1051" i="73" s="1"/>
  <c r="I1051" i="73"/>
  <c r="K1050" i="73"/>
  <c r="J1050" i="73"/>
  <c r="I1050" i="73"/>
  <c r="J1049" i="73"/>
  <c r="K1049" i="73" s="1"/>
  <c r="I1049" i="73"/>
  <c r="J1048" i="73"/>
  <c r="K1048" i="73" s="1"/>
  <c r="I1048" i="73"/>
  <c r="J1047" i="73"/>
  <c r="K1047" i="73" s="1"/>
  <c r="I1047" i="73"/>
  <c r="K1046" i="73"/>
  <c r="J1046" i="73"/>
  <c r="I1046" i="73"/>
  <c r="J1045" i="73"/>
  <c r="K1045" i="73" s="1"/>
  <c r="I1045" i="73"/>
  <c r="J1044" i="73"/>
  <c r="K1044" i="73" s="1"/>
  <c r="I1044" i="73"/>
  <c r="J1043" i="73"/>
  <c r="K1043" i="73" s="1"/>
  <c r="I1043" i="73"/>
  <c r="K1042" i="73"/>
  <c r="J1042" i="73"/>
  <c r="I1042" i="73"/>
  <c r="J1041" i="73"/>
  <c r="K1041" i="73" s="1"/>
  <c r="I1041" i="73"/>
  <c r="J1040" i="73"/>
  <c r="K1040" i="73" s="1"/>
  <c r="I1040" i="73"/>
  <c r="J1039" i="73"/>
  <c r="K1039" i="73" s="1"/>
  <c r="I1039" i="73"/>
  <c r="K1038" i="73"/>
  <c r="J1038" i="73"/>
  <c r="I1038" i="73"/>
  <c r="J1037" i="73"/>
  <c r="K1037" i="73" s="1"/>
  <c r="I1037" i="73"/>
  <c r="J1036" i="73"/>
  <c r="K1036" i="73" s="1"/>
  <c r="I1036" i="73"/>
  <c r="J1035" i="73"/>
  <c r="K1035" i="73" s="1"/>
  <c r="I1035" i="73"/>
  <c r="K1034" i="73"/>
  <c r="J1034" i="73"/>
  <c r="I1034" i="73"/>
  <c r="J1033" i="73"/>
  <c r="K1033" i="73" s="1"/>
  <c r="I1033" i="73"/>
  <c r="J1032" i="73"/>
  <c r="K1032" i="73" s="1"/>
  <c r="I1032" i="73"/>
  <c r="J1031" i="73"/>
  <c r="K1031" i="73" s="1"/>
  <c r="I1031" i="73"/>
  <c r="K1030" i="73"/>
  <c r="J1030" i="73"/>
  <c r="I1030" i="73"/>
  <c r="J1029" i="73"/>
  <c r="K1029" i="73" s="1"/>
  <c r="I1029" i="73"/>
  <c r="J1028" i="73"/>
  <c r="K1028" i="73" s="1"/>
  <c r="I1028" i="73"/>
  <c r="J1027" i="73"/>
  <c r="K1027" i="73" s="1"/>
  <c r="I1027" i="73"/>
  <c r="K1026" i="73"/>
  <c r="J1026" i="73"/>
  <c r="I1026" i="73"/>
  <c r="J1025" i="73"/>
  <c r="K1025" i="73" s="1"/>
  <c r="I1025" i="73"/>
  <c r="J1024" i="73"/>
  <c r="K1024" i="73" s="1"/>
  <c r="I1024" i="73"/>
  <c r="J1023" i="73"/>
  <c r="K1023" i="73" s="1"/>
  <c r="I1023" i="73"/>
  <c r="K1022" i="73"/>
  <c r="J1022" i="73"/>
  <c r="I1022" i="73"/>
  <c r="J1021" i="73"/>
  <c r="K1021" i="73" s="1"/>
  <c r="I1021" i="73"/>
  <c r="J1020" i="73"/>
  <c r="K1020" i="73" s="1"/>
  <c r="I1020" i="73"/>
  <c r="J1019" i="73"/>
  <c r="K1019" i="73" s="1"/>
  <c r="I1019" i="73"/>
  <c r="K1018" i="73"/>
  <c r="J1018" i="73"/>
  <c r="I1018" i="73"/>
  <c r="J1017" i="73"/>
  <c r="K1017" i="73" s="1"/>
  <c r="I1017" i="73"/>
  <c r="J1016" i="73"/>
  <c r="K1016" i="73" s="1"/>
  <c r="I1016" i="73"/>
  <c r="J1015" i="73"/>
  <c r="K1015" i="73" s="1"/>
  <c r="I1015" i="73"/>
  <c r="K1014" i="73"/>
  <c r="J1014" i="73"/>
  <c r="I1014" i="73"/>
  <c r="J1013" i="73"/>
  <c r="K1013" i="73" s="1"/>
  <c r="I1013" i="73"/>
  <c r="J1012" i="73"/>
  <c r="K1012" i="73" s="1"/>
  <c r="I1012" i="73"/>
  <c r="J1011" i="73"/>
  <c r="K1011" i="73" s="1"/>
  <c r="I1011" i="73"/>
  <c r="K1010" i="73"/>
  <c r="J1010" i="73"/>
  <c r="I1010" i="73"/>
  <c r="J1009" i="73"/>
  <c r="K1009" i="73" s="1"/>
  <c r="I1009" i="73"/>
  <c r="J1008" i="73"/>
  <c r="K1008" i="73" s="1"/>
  <c r="I1008" i="73"/>
  <c r="J1007" i="73"/>
  <c r="K1007" i="73" s="1"/>
  <c r="I1007" i="73"/>
  <c r="K1006" i="73"/>
  <c r="J1006" i="73"/>
  <c r="I1006" i="73"/>
  <c r="J1005" i="73"/>
  <c r="K1005" i="73" s="1"/>
  <c r="I1005" i="73"/>
  <c r="J1004" i="73"/>
  <c r="K1004" i="73" s="1"/>
  <c r="I1004" i="73"/>
  <c r="J1003" i="73"/>
  <c r="K1003" i="73" s="1"/>
  <c r="I1003" i="73"/>
  <c r="K1002" i="73"/>
  <c r="J1002" i="73"/>
  <c r="I1002" i="73"/>
  <c r="J1001" i="73"/>
  <c r="K1001" i="73" s="1"/>
  <c r="I1001" i="73"/>
  <c r="J1000" i="73"/>
  <c r="K1000" i="73" s="1"/>
  <c r="I1000" i="73"/>
  <c r="J999" i="73"/>
  <c r="K999" i="73" s="1"/>
  <c r="I999" i="73"/>
  <c r="K998" i="73"/>
  <c r="J998" i="73"/>
  <c r="I998" i="73"/>
  <c r="J997" i="73"/>
  <c r="K997" i="73" s="1"/>
  <c r="I997" i="73"/>
  <c r="J996" i="73"/>
  <c r="K996" i="73" s="1"/>
  <c r="I996" i="73"/>
  <c r="J995" i="73"/>
  <c r="K995" i="73" s="1"/>
  <c r="I995" i="73"/>
  <c r="K994" i="73"/>
  <c r="J994" i="73"/>
  <c r="I994" i="73"/>
  <c r="J993" i="73"/>
  <c r="K993" i="73" s="1"/>
  <c r="I993" i="73"/>
  <c r="J992" i="73"/>
  <c r="K992" i="73" s="1"/>
  <c r="I992" i="73"/>
  <c r="J991" i="73"/>
  <c r="K991" i="73" s="1"/>
  <c r="I991" i="73"/>
  <c r="K990" i="73"/>
  <c r="J990" i="73"/>
  <c r="I990" i="73"/>
  <c r="J989" i="73"/>
  <c r="K989" i="73" s="1"/>
  <c r="I989" i="73"/>
  <c r="J988" i="73"/>
  <c r="K988" i="73" s="1"/>
  <c r="I988" i="73"/>
  <c r="J987" i="73"/>
  <c r="K987" i="73" s="1"/>
  <c r="I987" i="73"/>
  <c r="K986" i="73"/>
  <c r="J986" i="73"/>
  <c r="I986" i="73"/>
  <c r="J985" i="73"/>
  <c r="K985" i="73" s="1"/>
  <c r="I985" i="73"/>
  <c r="J984" i="73"/>
  <c r="K984" i="73" s="1"/>
  <c r="I984" i="73"/>
  <c r="J983" i="73"/>
  <c r="K983" i="73" s="1"/>
  <c r="I983" i="73"/>
  <c r="K982" i="73"/>
  <c r="J982" i="73"/>
  <c r="I982" i="73"/>
  <c r="J981" i="73"/>
  <c r="K981" i="73" s="1"/>
  <c r="I981" i="73"/>
  <c r="J980" i="73"/>
  <c r="K980" i="73" s="1"/>
  <c r="I980" i="73"/>
  <c r="J979" i="73"/>
  <c r="K979" i="73" s="1"/>
  <c r="I979" i="73"/>
  <c r="K978" i="73"/>
  <c r="J978" i="73"/>
  <c r="I978" i="73"/>
  <c r="J977" i="73"/>
  <c r="K977" i="73" s="1"/>
  <c r="I977" i="73"/>
  <c r="J976" i="73"/>
  <c r="K976" i="73" s="1"/>
  <c r="I976" i="73"/>
  <c r="J975" i="73"/>
  <c r="K975" i="73" s="1"/>
  <c r="I975" i="73"/>
  <c r="K974" i="73"/>
  <c r="J974" i="73"/>
  <c r="I974" i="73"/>
  <c r="J973" i="73"/>
  <c r="K973" i="73" s="1"/>
  <c r="I973" i="73"/>
  <c r="J972" i="73"/>
  <c r="K972" i="73" s="1"/>
  <c r="I972" i="73"/>
  <c r="J971" i="73"/>
  <c r="K971" i="73" s="1"/>
  <c r="I971" i="73"/>
  <c r="K970" i="73"/>
  <c r="J970" i="73"/>
  <c r="I970" i="73"/>
  <c r="J969" i="73"/>
  <c r="K969" i="73" s="1"/>
  <c r="I969" i="73"/>
  <c r="J968" i="73"/>
  <c r="K968" i="73" s="1"/>
  <c r="I968" i="73"/>
  <c r="J967" i="73"/>
  <c r="K967" i="73" s="1"/>
  <c r="I967" i="73"/>
  <c r="K966" i="73"/>
  <c r="J966" i="73"/>
  <c r="I966" i="73"/>
  <c r="J965" i="73"/>
  <c r="K965" i="73" s="1"/>
  <c r="I965" i="73"/>
  <c r="J964" i="73"/>
  <c r="K964" i="73" s="1"/>
  <c r="I964" i="73"/>
  <c r="J963" i="73"/>
  <c r="K963" i="73" s="1"/>
  <c r="I963" i="73"/>
  <c r="K962" i="73"/>
  <c r="J962" i="73"/>
  <c r="I962" i="73"/>
  <c r="J961" i="73"/>
  <c r="K961" i="73" s="1"/>
  <c r="I961" i="73"/>
  <c r="J960" i="73"/>
  <c r="K960" i="73" s="1"/>
  <c r="I960" i="73"/>
  <c r="J959" i="73"/>
  <c r="K959" i="73" s="1"/>
  <c r="I959" i="73"/>
  <c r="K958" i="73"/>
  <c r="J958" i="73"/>
  <c r="I958" i="73"/>
  <c r="J957" i="73"/>
  <c r="K957" i="73" s="1"/>
  <c r="I957" i="73"/>
  <c r="J956" i="73"/>
  <c r="K956" i="73" s="1"/>
  <c r="I956" i="73"/>
  <c r="J955" i="73"/>
  <c r="K955" i="73" s="1"/>
  <c r="I955" i="73"/>
  <c r="K954" i="73"/>
  <c r="J954" i="73"/>
  <c r="I954" i="73"/>
  <c r="J953" i="73"/>
  <c r="K953" i="73" s="1"/>
  <c r="I953" i="73"/>
  <c r="J952" i="73"/>
  <c r="K952" i="73" s="1"/>
  <c r="I952" i="73"/>
  <c r="J951" i="73"/>
  <c r="K951" i="73" s="1"/>
  <c r="I951" i="73"/>
  <c r="K950" i="73"/>
  <c r="J950" i="73"/>
  <c r="I950" i="73"/>
  <c r="J949" i="73"/>
  <c r="K949" i="73" s="1"/>
  <c r="I949" i="73"/>
  <c r="J948" i="73"/>
  <c r="K948" i="73" s="1"/>
  <c r="I948" i="73"/>
  <c r="J947" i="73"/>
  <c r="K947" i="73" s="1"/>
  <c r="I947" i="73"/>
  <c r="K946" i="73"/>
  <c r="J946" i="73"/>
  <c r="I946" i="73"/>
  <c r="J945" i="73"/>
  <c r="K945" i="73" s="1"/>
  <c r="I945" i="73"/>
  <c r="J944" i="73"/>
  <c r="K944" i="73" s="1"/>
  <c r="I944" i="73"/>
  <c r="J943" i="73"/>
  <c r="K943" i="73" s="1"/>
  <c r="I943" i="73"/>
  <c r="K942" i="73"/>
  <c r="J942" i="73"/>
  <c r="I942" i="73"/>
  <c r="J941" i="73"/>
  <c r="K941" i="73" s="1"/>
  <c r="I941" i="73"/>
  <c r="J940" i="73"/>
  <c r="K940" i="73" s="1"/>
  <c r="I940" i="73"/>
  <c r="J939" i="73"/>
  <c r="K939" i="73" s="1"/>
  <c r="I939" i="73"/>
  <c r="K938" i="73"/>
  <c r="J938" i="73"/>
  <c r="I938" i="73"/>
  <c r="J937" i="73"/>
  <c r="K937" i="73" s="1"/>
  <c r="I937" i="73"/>
  <c r="J936" i="73"/>
  <c r="K936" i="73" s="1"/>
  <c r="I936" i="73"/>
  <c r="J935" i="73"/>
  <c r="K935" i="73" s="1"/>
  <c r="I935" i="73"/>
  <c r="K934" i="73"/>
  <c r="J934" i="73"/>
  <c r="I934" i="73"/>
  <c r="J933" i="73"/>
  <c r="K933" i="73" s="1"/>
  <c r="I933" i="73"/>
  <c r="J932" i="73"/>
  <c r="K932" i="73" s="1"/>
  <c r="I932" i="73"/>
  <c r="J931" i="73"/>
  <c r="K931" i="73" s="1"/>
  <c r="I931" i="73"/>
  <c r="K930" i="73"/>
  <c r="J930" i="73"/>
  <c r="I930" i="73"/>
  <c r="J929" i="73"/>
  <c r="K929" i="73" s="1"/>
  <c r="I929" i="73"/>
  <c r="J928" i="73"/>
  <c r="K928" i="73" s="1"/>
  <c r="I928" i="73"/>
  <c r="J927" i="73"/>
  <c r="K927" i="73" s="1"/>
  <c r="I927" i="73"/>
  <c r="K926" i="73"/>
  <c r="J926" i="73"/>
  <c r="I926" i="73"/>
  <c r="J925" i="73"/>
  <c r="K925" i="73" s="1"/>
  <c r="I925" i="73"/>
  <c r="J924" i="73"/>
  <c r="K924" i="73" s="1"/>
  <c r="I924" i="73"/>
  <c r="J923" i="73"/>
  <c r="K923" i="73" s="1"/>
  <c r="I923" i="73"/>
  <c r="K922" i="73"/>
  <c r="J922" i="73"/>
  <c r="I922" i="73"/>
  <c r="J921" i="73"/>
  <c r="K921" i="73" s="1"/>
  <c r="I921" i="73"/>
  <c r="J920" i="73"/>
  <c r="K920" i="73" s="1"/>
  <c r="I920" i="73"/>
  <c r="J919" i="73"/>
  <c r="K919" i="73" s="1"/>
  <c r="I919" i="73"/>
  <c r="K918" i="73"/>
  <c r="J918" i="73"/>
  <c r="I918" i="73"/>
  <c r="J917" i="73"/>
  <c r="K917" i="73" s="1"/>
  <c r="I917" i="73"/>
  <c r="J916" i="73"/>
  <c r="K916" i="73" s="1"/>
  <c r="I916" i="73"/>
  <c r="J915" i="73"/>
  <c r="K915" i="73" s="1"/>
  <c r="I915" i="73"/>
  <c r="K914" i="73"/>
  <c r="J914" i="73"/>
  <c r="I914" i="73"/>
  <c r="J913" i="73"/>
  <c r="K913" i="73" s="1"/>
  <c r="I913" i="73"/>
  <c r="J912" i="73"/>
  <c r="K912" i="73" s="1"/>
  <c r="I912" i="73"/>
  <c r="J911" i="73"/>
  <c r="K911" i="73" s="1"/>
  <c r="I911" i="73"/>
  <c r="K910" i="73"/>
  <c r="J910" i="73"/>
  <c r="I910" i="73"/>
  <c r="J909" i="73"/>
  <c r="K909" i="73" s="1"/>
  <c r="I909" i="73"/>
  <c r="J908" i="73"/>
  <c r="K908" i="73" s="1"/>
  <c r="I908" i="73"/>
  <c r="J907" i="73"/>
  <c r="K907" i="73" s="1"/>
  <c r="I907" i="73"/>
  <c r="K906" i="73"/>
  <c r="J906" i="73"/>
  <c r="I906" i="73"/>
  <c r="J905" i="73"/>
  <c r="K905" i="73" s="1"/>
  <c r="I905" i="73"/>
  <c r="J904" i="73"/>
  <c r="K904" i="73" s="1"/>
  <c r="I904" i="73"/>
  <c r="J903" i="73"/>
  <c r="K903" i="73" s="1"/>
  <c r="I903" i="73"/>
  <c r="K902" i="73"/>
  <c r="J902" i="73"/>
  <c r="I902" i="73"/>
  <c r="J901" i="73"/>
  <c r="K901" i="73" s="1"/>
  <c r="I901" i="73"/>
  <c r="J900" i="73"/>
  <c r="K900" i="73" s="1"/>
  <c r="I900" i="73"/>
  <c r="J899" i="73"/>
  <c r="K899" i="73" s="1"/>
  <c r="I899" i="73"/>
  <c r="K898" i="73"/>
  <c r="J898" i="73"/>
  <c r="I898" i="73"/>
  <c r="J897" i="73"/>
  <c r="K897" i="73" s="1"/>
  <c r="I897" i="73"/>
  <c r="J896" i="73"/>
  <c r="K896" i="73" s="1"/>
  <c r="I896" i="73"/>
  <c r="J895" i="73"/>
  <c r="K895" i="73" s="1"/>
  <c r="I895" i="73"/>
  <c r="K894" i="73"/>
  <c r="J894" i="73"/>
  <c r="I894" i="73"/>
  <c r="J893" i="73"/>
  <c r="K893" i="73" s="1"/>
  <c r="I893" i="73"/>
  <c r="J892" i="73"/>
  <c r="K892" i="73" s="1"/>
  <c r="I892" i="73"/>
  <c r="J891" i="73"/>
  <c r="K891" i="73" s="1"/>
  <c r="I891" i="73"/>
  <c r="K890" i="73"/>
  <c r="J890" i="73"/>
  <c r="I890" i="73"/>
  <c r="J889" i="73"/>
  <c r="K889" i="73" s="1"/>
  <c r="I889" i="73"/>
  <c r="J888" i="73"/>
  <c r="K888" i="73" s="1"/>
  <c r="I888" i="73"/>
  <c r="J887" i="73"/>
  <c r="K887" i="73" s="1"/>
  <c r="I887" i="73"/>
  <c r="K886" i="73"/>
  <c r="J886" i="73"/>
  <c r="I886" i="73"/>
  <c r="J885" i="73"/>
  <c r="K885" i="73" s="1"/>
  <c r="I885" i="73"/>
  <c r="J884" i="73"/>
  <c r="K884" i="73" s="1"/>
  <c r="I884" i="73"/>
  <c r="J883" i="73"/>
  <c r="K883" i="73" s="1"/>
  <c r="I883" i="73"/>
  <c r="K882" i="73"/>
  <c r="J882" i="73"/>
  <c r="I882" i="73"/>
  <c r="J881" i="73"/>
  <c r="K881" i="73" s="1"/>
  <c r="I881" i="73"/>
  <c r="J880" i="73"/>
  <c r="K880" i="73" s="1"/>
  <c r="I880" i="73"/>
  <c r="J879" i="73"/>
  <c r="K879" i="73" s="1"/>
  <c r="I879" i="73"/>
  <c r="K878" i="73"/>
  <c r="J878" i="73"/>
  <c r="I878" i="73"/>
  <c r="J877" i="73"/>
  <c r="K877" i="73" s="1"/>
  <c r="I877" i="73"/>
  <c r="J876" i="73"/>
  <c r="K876" i="73" s="1"/>
  <c r="I876" i="73"/>
  <c r="J875" i="73"/>
  <c r="K875" i="73" s="1"/>
  <c r="I875" i="73"/>
  <c r="K874" i="73"/>
  <c r="J874" i="73"/>
  <c r="I874" i="73"/>
  <c r="J873" i="73"/>
  <c r="K873" i="73" s="1"/>
  <c r="I873" i="73"/>
  <c r="J872" i="73"/>
  <c r="K872" i="73" s="1"/>
  <c r="I872" i="73"/>
  <c r="J871" i="73"/>
  <c r="K871" i="73" s="1"/>
  <c r="I871" i="73"/>
  <c r="K870" i="73"/>
  <c r="J870" i="73"/>
  <c r="I870" i="73"/>
  <c r="J869" i="73"/>
  <c r="K869" i="73" s="1"/>
  <c r="I869" i="73"/>
  <c r="J868" i="73"/>
  <c r="K868" i="73" s="1"/>
  <c r="I868" i="73"/>
  <c r="J867" i="73"/>
  <c r="K867" i="73" s="1"/>
  <c r="I867" i="73"/>
  <c r="K866" i="73"/>
  <c r="J866" i="73"/>
  <c r="I866" i="73"/>
  <c r="J865" i="73"/>
  <c r="K865" i="73" s="1"/>
  <c r="I865" i="73"/>
  <c r="J864" i="73"/>
  <c r="K864" i="73" s="1"/>
  <c r="I864" i="73"/>
  <c r="J863" i="73"/>
  <c r="K863" i="73" s="1"/>
  <c r="I863" i="73"/>
  <c r="K862" i="73"/>
  <c r="J862" i="73"/>
  <c r="I862" i="73"/>
  <c r="J861" i="73"/>
  <c r="K861" i="73" s="1"/>
  <c r="I861" i="73"/>
  <c r="J860" i="73"/>
  <c r="K860" i="73" s="1"/>
  <c r="I860" i="73"/>
  <c r="J859" i="73"/>
  <c r="K859" i="73" s="1"/>
  <c r="I859" i="73"/>
  <c r="K858" i="73"/>
  <c r="J858" i="73"/>
  <c r="I858" i="73"/>
  <c r="J857" i="73"/>
  <c r="K857" i="73" s="1"/>
  <c r="I857" i="73"/>
  <c r="J856" i="73"/>
  <c r="K856" i="73" s="1"/>
  <c r="I856" i="73"/>
  <c r="J855" i="73"/>
  <c r="K855" i="73" s="1"/>
  <c r="I855" i="73"/>
  <c r="K854" i="73"/>
  <c r="J854" i="73"/>
  <c r="I854" i="73"/>
  <c r="J853" i="73"/>
  <c r="K853" i="73" s="1"/>
  <c r="I853" i="73"/>
  <c r="J852" i="73"/>
  <c r="K852" i="73" s="1"/>
  <c r="I852" i="73"/>
  <c r="J851" i="73"/>
  <c r="K851" i="73" s="1"/>
  <c r="I851" i="73"/>
  <c r="K850" i="73"/>
  <c r="J850" i="73"/>
  <c r="I850" i="73"/>
  <c r="J849" i="73"/>
  <c r="K849" i="73" s="1"/>
  <c r="I849" i="73"/>
  <c r="J848" i="73"/>
  <c r="K848" i="73" s="1"/>
  <c r="I848" i="73"/>
  <c r="J847" i="73"/>
  <c r="K847" i="73" s="1"/>
  <c r="I847" i="73"/>
  <c r="K846" i="73"/>
  <c r="J846" i="73"/>
  <c r="I846" i="73"/>
  <c r="J845" i="73"/>
  <c r="K845" i="73" s="1"/>
  <c r="I845" i="73"/>
  <c r="J844" i="73"/>
  <c r="K844" i="73" s="1"/>
  <c r="I844" i="73"/>
  <c r="J843" i="73"/>
  <c r="K843" i="73" s="1"/>
  <c r="I843" i="73"/>
  <c r="K842" i="73"/>
  <c r="J842" i="73"/>
  <c r="I842" i="73"/>
  <c r="J841" i="73"/>
  <c r="K841" i="73" s="1"/>
  <c r="I841" i="73"/>
  <c r="J840" i="73"/>
  <c r="K840" i="73" s="1"/>
  <c r="I840" i="73"/>
  <c r="J839" i="73"/>
  <c r="K839" i="73" s="1"/>
  <c r="I839" i="73"/>
  <c r="K838" i="73"/>
  <c r="J838" i="73"/>
  <c r="I838" i="73"/>
  <c r="J837" i="73"/>
  <c r="K837" i="73" s="1"/>
  <c r="I837" i="73"/>
  <c r="J836" i="73"/>
  <c r="K836" i="73" s="1"/>
  <c r="I836" i="73"/>
  <c r="J835" i="73"/>
  <c r="K835" i="73" s="1"/>
  <c r="I835" i="73"/>
  <c r="K834" i="73"/>
  <c r="J834" i="73"/>
  <c r="I834" i="73"/>
  <c r="J833" i="73"/>
  <c r="K833" i="73" s="1"/>
  <c r="I833" i="73"/>
  <c r="J832" i="73"/>
  <c r="K832" i="73" s="1"/>
  <c r="I832" i="73"/>
  <c r="J831" i="73"/>
  <c r="K831" i="73" s="1"/>
  <c r="I831" i="73"/>
  <c r="K830" i="73"/>
  <c r="J830" i="73"/>
  <c r="I830" i="73"/>
  <c r="J829" i="73"/>
  <c r="K829" i="73" s="1"/>
  <c r="I829" i="73"/>
  <c r="J828" i="73"/>
  <c r="K828" i="73" s="1"/>
  <c r="I828" i="73"/>
  <c r="J827" i="73"/>
  <c r="K827" i="73" s="1"/>
  <c r="I827" i="73"/>
  <c r="K826" i="73"/>
  <c r="J826" i="73"/>
  <c r="I826" i="73"/>
  <c r="J825" i="73"/>
  <c r="K825" i="73" s="1"/>
  <c r="I825" i="73"/>
  <c r="J824" i="73"/>
  <c r="K824" i="73" s="1"/>
  <c r="I824" i="73"/>
  <c r="J823" i="73"/>
  <c r="K823" i="73" s="1"/>
  <c r="I823" i="73"/>
  <c r="K822" i="73"/>
  <c r="J822" i="73"/>
  <c r="I822" i="73"/>
  <c r="J821" i="73"/>
  <c r="K821" i="73" s="1"/>
  <c r="I821" i="73"/>
  <c r="J820" i="73"/>
  <c r="K820" i="73" s="1"/>
  <c r="I820" i="73"/>
  <c r="J819" i="73"/>
  <c r="K819" i="73" s="1"/>
  <c r="I819" i="73"/>
  <c r="K818" i="73"/>
  <c r="J818" i="73"/>
  <c r="I818" i="73"/>
  <c r="J817" i="73"/>
  <c r="K817" i="73" s="1"/>
  <c r="I817" i="73"/>
  <c r="J816" i="73"/>
  <c r="K816" i="73" s="1"/>
  <c r="I816" i="73"/>
  <c r="J815" i="73"/>
  <c r="K815" i="73" s="1"/>
  <c r="I815" i="73"/>
  <c r="K814" i="73"/>
  <c r="J814" i="73"/>
  <c r="I814" i="73"/>
  <c r="J813" i="73"/>
  <c r="K813" i="73" s="1"/>
  <c r="I813" i="73"/>
  <c r="J812" i="73"/>
  <c r="K812" i="73" s="1"/>
  <c r="I812" i="73"/>
  <c r="J811" i="73"/>
  <c r="K811" i="73" s="1"/>
  <c r="I811" i="73"/>
  <c r="K810" i="73"/>
  <c r="J810" i="73"/>
  <c r="I810" i="73"/>
  <c r="J809" i="73"/>
  <c r="K809" i="73" s="1"/>
  <c r="I809" i="73"/>
  <c r="J808" i="73"/>
  <c r="K808" i="73" s="1"/>
  <c r="I808" i="73"/>
  <c r="J807" i="73"/>
  <c r="K807" i="73" s="1"/>
  <c r="I807" i="73"/>
  <c r="K806" i="73"/>
  <c r="J806" i="73"/>
  <c r="I806" i="73"/>
  <c r="J805" i="73"/>
  <c r="K805" i="73" s="1"/>
  <c r="I805" i="73"/>
  <c r="J804" i="73"/>
  <c r="K804" i="73" s="1"/>
  <c r="I804" i="73"/>
  <c r="J803" i="73"/>
  <c r="K803" i="73" s="1"/>
  <c r="I803" i="73"/>
  <c r="K802" i="73"/>
  <c r="J802" i="73"/>
  <c r="I802" i="73"/>
  <c r="J801" i="73"/>
  <c r="K801" i="73" s="1"/>
  <c r="I801" i="73"/>
  <c r="J800" i="73"/>
  <c r="K800" i="73" s="1"/>
  <c r="I800" i="73"/>
  <c r="J799" i="73"/>
  <c r="K799" i="73" s="1"/>
  <c r="I799" i="73"/>
  <c r="K798" i="73"/>
  <c r="J798" i="73"/>
  <c r="I798" i="73"/>
  <c r="J797" i="73"/>
  <c r="K797" i="73" s="1"/>
  <c r="I797" i="73"/>
  <c r="J796" i="73"/>
  <c r="K796" i="73" s="1"/>
  <c r="I796" i="73"/>
  <c r="J795" i="73"/>
  <c r="K795" i="73" s="1"/>
  <c r="I795" i="73"/>
  <c r="K794" i="73"/>
  <c r="J794" i="73"/>
  <c r="I794" i="73"/>
  <c r="J793" i="73"/>
  <c r="K793" i="73" s="1"/>
  <c r="I793" i="73"/>
  <c r="J792" i="73"/>
  <c r="K792" i="73" s="1"/>
  <c r="I792" i="73"/>
  <c r="J791" i="73"/>
  <c r="K791" i="73" s="1"/>
  <c r="I791" i="73"/>
  <c r="K790" i="73"/>
  <c r="J790" i="73"/>
  <c r="I790" i="73"/>
  <c r="J789" i="73"/>
  <c r="K789" i="73" s="1"/>
  <c r="I789" i="73"/>
  <c r="J788" i="73"/>
  <c r="K788" i="73" s="1"/>
  <c r="I788" i="73"/>
  <c r="J787" i="73"/>
  <c r="K787" i="73" s="1"/>
  <c r="I787" i="73"/>
  <c r="J786" i="73"/>
  <c r="K786" i="73" s="1"/>
  <c r="I786" i="73"/>
  <c r="K785" i="73"/>
  <c r="J785" i="73"/>
  <c r="I785" i="73"/>
  <c r="J784" i="73"/>
  <c r="K784" i="73" s="1"/>
  <c r="I784" i="73"/>
  <c r="J783" i="73"/>
  <c r="K783" i="73" s="1"/>
  <c r="I783" i="73"/>
  <c r="J782" i="73"/>
  <c r="K782" i="73" s="1"/>
  <c r="I782" i="73"/>
  <c r="K781" i="73"/>
  <c r="J781" i="73"/>
  <c r="I781" i="73"/>
  <c r="J780" i="73"/>
  <c r="K780" i="73" s="1"/>
  <c r="I780" i="73"/>
  <c r="J779" i="73"/>
  <c r="K779" i="73" s="1"/>
  <c r="I779" i="73"/>
  <c r="J778" i="73"/>
  <c r="K778" i="73" s="1"/>
  <c r="I778" i="73"/>
  <c r="K777" i="73"/>
  <c r="J777" i="73"/>
  <c r="I777" i="73"/>
  <c r="J776" i="73"/>
  <c r="K776" i="73" s="1"/>
  <c r="I776" i="73"/>
  <c r="J775" i="73"/>
  <c r="K775" i="73" s="1"/>
  <c r="I775" i="73"/>
  <c r="J774" i="73"/>
  <c r="K774" i="73" s="1"/>
  <c r="I774" i="73"/>
  <c r="K773" i="73"/>
  <c r="J773" i="73"/>
  <c r="I773" i="73"/>
  <c r="J772" i="73"/>
  <c r="K772" i="73" s="1"/>
  <c r="I772" i="73"/>
  <c r="J771" i="73"/>
  <c r="K771" i="73" s="1"/>
  <c r="I771" i="73"/>
  <c r="J770" i="73"/>
  <c r="K770" i="73" s="1"/>
  <c r="I770" i="73"/>
  <c r="K769" i="73"/>
  <c r="J769" i="73"/>
  <c r="I769" i="73"/>
  <c r="J768" i="73"/>
  <c r="K768" i="73" s="1"/>
  <c r="I768" i="73"/>
  <c r="J767" i="73"/>
  <c r="K767" i="73" s="1"/>
  <c r="I767" i="73"/>
  <c r="J766" i="73"/>
  <c r="K766" i="73" s="1"/>
  <c r="I766" i="73"/>
  <c r="K765" i="73"/>
  <c r="J765" i="73"/>
  <c r="I765" i="73"/>
  <c r="J764" i="73"/>
  <c r="K764" i="73" s="1"/>
  <c r="I764" i="73"/>
  <c r="J763" i="73"/>
  <c r="K763" i="73" s="1"/>
  <c r="I763" i="73"/>
  <c r="J762" i="73"/>
  <c r="K762" i="73" s="1"/>
  <c r="I762" i="73"/>
  <c r="K761" i="73"/>
  <c r="J761" i="73"/>
  <c r="I761" i="73"/>
  <c r="J760" i="73"/>
  <c r="K760" i="73" s="1"/>
  <c r="I760" i="73"/>
  <c r="J759" i="73"/>
  <c r="K759" i="73" s="1"/>
  <c r="I759" i="73"/>
  <c r="J758" i="73"/>
  <c r="K758" i="73" s="1"/>
  <c r="I758" i="73"/>
  <c r="K757" i="73"/>
  <c r="J757" i="73"/>
  <c r="I757" i="73"/>
  <c r="J756" i="73"/>
  <c r="K756" i="73" s="1"/>
  <c r="I756" i="73"/>
  <c r="J755" i="73"/>
  <c r="K755" i="73" s="1"/>
  <c r="I755" i="73"/>
  <c r="J754" i="73"/>
  <c r="K754" i="73" s="1"/>
  <c r="I754" i="73"/>
  <c r="K753" i="73"/>
  <c r="J753" i="73"/>
  <c r="I753" i="73"/>
  <c r="J752" i="73"/>
  <c r="K752" i="73" s="1"/>
  <c r="I752" i="73"/>
  <c r="J751" i="73"/>
  <c r="K751" i="73" s="1"/>
  <c r="I751" i="73"/>
  <c r="J750" i="73"/>
  <c r="K750" i="73" s="1"/>
  <c r="I750" i="73"/>
  <c r="K749" i="73"/>
  <c r="J749" i="73"/>
  <c r="I749" i="73"/>
  <c r="J748" i="73"/>
  <c r="K748" i="73" s="1"/>
  <c r="I748" i="73"/>
  <c r="J747" i="73"/>
  <c r="K747" i="73" s="1"/>
  <c r="I747" i="73"/>
  <c r="J746" i="73"/>
  <c r="K746" i="73" s="1"/>
  <c r="I746" i="73"/>
  <c r="K745" i="73"/>
  <c r="J745" i="73"/>
  <c r="I745" i="73"/>
  <c r="J744" i="73"/>
  <c r="K744" i="73" s="1"/>
  <c r="I744" i="73"/>
  <c r="J743" i="73"/>
  <c r="K743" i="73" s="1"/>
  <c r="I743" i="73"/>
  <c r="J742" i="73"/>
  <c r="K742" i="73" s="1"/>
  <c r="I742" i="73"/>
  <c r="K741" i="73"/>
  <c r="J741" i="73"/>
  <c r="I741" i="73"/>
  <c r="J740" i="73"/>
  <c r="K740" i="73" s="1"/>
  <c r="I740" i="73"/>
  <c r="J739" i="73"/>
  <c r="K739" i="73" s="1"/>
  <c r="I739" i="73"/>
  <c r="J738" i="73"/>
  <c r="K738" i="73" s="1"/>
  <c r="I738" i="73"/>
  <c r="K737" i="73"/>
  <c r="J737" i="73"/>
  <c r="I737" i="73"/>
  <c r="J736" i="73"/>
  <c r="K736" i="73" s="1"/>
  <c r="I736" i="73"/>
  <c r="J735" i="73"/>
  <c r="K735" i="73" s="1"/>
  <c r="I735" i="73"/>
  <c r="J734" i="73"/>
  <c r="K734" i="73" s="1"/>
  <c r="I734" i="73"/>
  <c r="K733" i="73"/>
  <c r="J733" i="73"/>
  <c r="I733" i="73"/>
  <c r="J732" i="73"/>
  <c r="K732" i="73" s="1"/>
  <c r="I732" i="73"/>
  <c r="J731" i="73"/>
  <c r="K731" i="73" s="1"/>
  <c r="I731" i="73"/>
  <c r="J730" i="73"/>
  <c r="K730" i="73" s="1"/>
  <c r="I730" i="73"/>
  <c r="K729" i="73"/>
  <c r="J729" i="73"/>
  <c r="I729" i="73"/>
  <c r="J728" i="73"/>
  <c r="K728" i="73" s="1"/>
  <c r="I728" i="73"/>
  <c r="J727" i="73"/>
  <c r="K727" i="73" s="1"/>
  <c r="I727" i="73"/>
  <c r="J726" i="73"/>
  <c r="K726" i="73" s="1"/>
  <c r="I726" i="73"/>
  <c r="K725" i="73"/>
  <c r="J725" i="73"/>
  <c r="I725" i="73"/>
  <c r="J724" i="73"/>
  <c r="K724" i="73" s="1"/>
  <c r="I724" i="73"/>
  <c r="J723" i="73"/>
  <c r="K723" i="73" s="1"/>
  <c r="I723" i="73"/>
  <c r="J722" i="73"/>
  <c r="K722" i="73" s="1"/>
  <c r="I722" i="73"/>
  <c r="J721" i="73"/>
  <c r="K721" i="73" s="1"/>
  <c r="I721" i="73"/>
  <c r="J720" i="73"/>
  <c r="K720" i="73" s="1"/>
  <c r="I720" i="73"/>
  <c r="J719" i="73"/>
  <c r="K719" i="73" s="1"/>
  <c r="I719" i="73"/>
  <c r="J718" i="73"/>
  <c r="K718" i="73" s="1"/>
  <c r="I718" i="73"/>
  <c r="J717" i="73"/>
  <c r="K717" i="73" s="1"/>
  <c r="I717" i="73"/>
  <c r="J716" i="73"/>
  <c r="K716" i="73" s="1"/>
  <c r="I716" i="73"/>
  <c r="J715" i="73"/>
  <c r="K715" i="73" s="1"/>
  <c r="I715" i="73"/>
  <c r="J714" i="73"/>
  <c r="K714" i="73" s="1"/>
  <c r="I714" i="73"/>
  <c r="J713" i="73"/>
  <c r="K713" i="73" s="1"/>
  <c r="I713" i="73"/>
  <c r="J712" i="73"/>
  <c r="K712" i="73" s="1"/>
  <c r="I712" i="73"/>
  <c r="J711" i="73"/>
  <c r="K711" i="73" s="1"/>
  <c r="I711" i="73"/>
  <c r="J710" i="73"/>
  <c r="K710" i="73" s="1"/>
  <c r="I710" i="73"/>
  <c r="J709" i="73"/>
  <c r="K709" i="73" s="1"/>
  <c r="I709" i="73"/>
  <c r="J708" i="73"/>
  <c r="K708" i="73" s="1"/>
  <c r="I708" i="73"/>
  <c r="J707" i="73"/>
  <c r="K707" i="73" s="1"/>
  <c r="I707" i="73"/>
  <c r="J706" i="73"/>
  <c r="K706" i="73" s="1"/>
  <c r="I706" i="73"/>
  <c r="J705" i="73"/>
  <c r="K705" i="73" s="1"/>
  <c r="I705" i="73"/>
  <c r="J704" i="73"/>
  <c r="K704" i="73" s="1"/>
  <c r="I704" i="73"/>
  <c r="J703" i="73"/>
  <c r="K703" i="73" s="1"/>
  <c r="I703" i="73"/>
  <c r="J702" i="73"/>
  <c r="K702" i="73" s="1"/>
  <c r="I702" i="73"/>
  <c r="J701" i="73"/>
  <c r="K701" i="73" s="1"/>
  <c r="I701" i="73"/>
  <c r="J700" i="73"/>
  <c r="K700" i="73" s="1"/>
  <c r="I700" i="73"/>
  <c r="J699" i="73"/>
  <c r="K699" i="73" s="1"/>
  <c r="I699" i="73"/>
  <c r="J698" i="73"/>
  <c r="K698" i="73" s="1"/>
  <c r="I698" i="73"/>
  <c r="J697" i="73"/>
  <c r="K697" i="73" s="1"/>
  <c r="I697" i="73"/>
  <c r="J696" i="73"/>
  <c r="K696" i="73" s="1"/>
  <c r="I696" i="73"/>
  <c r="J695" i="73"/>
  <c r="K695" i="73" s="1"/>
  <c r="I695" i="73"/>
  <c r="J694" i="73"/>
  <c r="K694" i="73" s="1"/>
  <c r="I694" i="73"/>
  <c r="J693" i="73"/>
  <c r="K693" i="73" s="1"/>
  <c r="I693" i="73"/>
  <c r="J692" i="73"/>
  <c r="K692" i="73" s="1"/>
  <c r="I692" i="73"/>
  <c r="J691" i="73"/>
  <c r="K691" i="73" s="1"/>
  <c r="I691" i="73"/>
  <c r="J690" i="73"/>
  <c r="K690" i="73" s="1"/>
  <c r="I690" i="73"/>
  <c r="J689" i="73"/>
  <c r="K689" i="73" s="1"/>
  <c r="I689" i="73"/>
  <c r="J688" i="73"/>
  <c r="K688" i="73" s="1"/>
  <c r="I688" i="73"/>
  <c r="J687" i="73"/>
  <c r="K687" i="73" s="1"/>
  <c r="I687" i="73"/>
  <c r="J686" i="73"/>
  <c r="K686" i="73" s="1"/>
  <c r="I686" i="73"/>
  <c r="J685" i="73"/>
  <c r="K685" i="73" s="1"/>
  <c r="I685" i="73"/>
  <c r="J684" i="73"/>
  <c r="K684" i="73" s="1"/>
  <c r="I684" i="73"/>
  <c r="J683" i="73"/>
  <c r="K683" i="73" s="1"/>
  <c r="I683" i="73"/>
  <c r="J682" i="73"/>
  <c r="K682" i="73" s="1"/>
  <c r="I682" i="73"/>
  <c r="J681" i="73"/>
  <c r="K681" i="73" s="1"/>
  <c r="I681" i="73"/>
  <c r="J680" i="73"/>
  <c r="K680" i="73" s="1"/>
  <c r="I680" i="73"/>
  <c r="J679" i="73"/>
  <c r="K679" i="73" s="1"/>
  <c r="I679" i="73"/>
  <c r="J678" i="73"/>
  <c r="K678" i="73" s="1"/>
  <c r="I678" i="73"/>
  <c r="J677" i="73"/>
  <c r="K677" i="73" s="1"/>
  <c r="I677" i="73"/>
  <c r="J676" i="73"/>
  <c r="K676" i="73" s="1"/>
  <c r="I676" i="73"/>
  <c r="J675" i="73"/>
  <c r="K675" i="73" s="1"/>
  <c r="I675" i="73"/>
  <c r="J674" i="73"/>
  <c r="K674" i="73" s="1"/>
  <c r="I674" i="73"/>
  <c r="J673" i="73"/>
  <c r="K673" i="73" s="1"/>
  <c r="I673" i="73"/>
  <c r="J672" i="73"/>
  <c r="K672" i="73" s="1"/>
  <c r="I672" i="73"/>
  <c r="J671" i="73"/>
  <c r="K671" i="73" s="1"/>
  <c r="I671" i="73"/>
  <c r="J670" i="73"/>
  <c r="K670" i="73" s="1"/>
  <c r="I670" i="73"/>
  <c r="J669" i="73"/>
  <c r="K669" i="73" s="1"/>
  <c r="I669" i="73"/>
  <c r="J668" i="73"/>
  <c r="K668" i="73" s="1"/>
  <c r="I668" i="73"/>
  <c r="J667" i="73"/>
  <c r="K667" i="73" s="1"/>
  <c r="I667" i="73"/>
  <c r="J666" i="73"/>
  <c r="K666" i="73" s="1"/>
  <c r="I666" i="73"/>
  <c r="J665" i="73"/>
  <c r="K665" i="73" s="1"/>
  <c r="I665" i="73"/>
  <c r="J664" i="73"/>
  <c r="K664" i="73" s="1"/>
  <c r="I664" i="73"/>
  <c r="J663" i="73"/>
  <c r="K663" i="73" s="1"/>
  <c r="I663" i="73"/>
  <c r="J662" i="73"/>
  <c r="K662" i="73" s="1"/>
  <c r="I662" i="73"/>
  <c r="J661" i="73"/>
  <c r="K661" i="73" s="1"/>
  <c r="I661" i="73"/>
  <c r="J660" i="73"/>
  <c r="K660" i="73" s="1"/>
  <c r="I660" i="73"/>
  <c r="J659" i="73"/>
  <c r="K659" i="73" s="1"/>
  <c r="I659" i="73"/>
  <c r="J658" i="73"/>
  <c r="K658" i="73" s="1"/>
  <c r="I658" i="73"/>
  <c r="J657" i="73"/>
  <c r="K657" i="73" s="1"/>
  <c r="I657" i="73"/>
  <c r="J656" i="73"/>
  <c r="K656" i="73" s="1"/>
  <c r="I656" i="73"/>
  <c r="J655" i="73"/>
  <c r="K655" i="73" s="1"/>
  <c r="I655" i="73"/>
  <c r="J654" i="73"/>
  <c r="K654" i="73" s="1"/>
  <c r="I654" i="73"/>
  <c r="J653" i="73"/>
  <c r="K653" i="73" s="1"/>
  <c r="I653" i="73"/>
  <c r="J652" i="73"/>
  <c r="K652" i="73" s="1"/>
  <c r="I652" i="73"/>
  <c r="J651" i="73"/>
  <c r="K651" i="73" s="1"/>
  <c r="I651" i="73"/>
  <c r="J650" i="73"/>
  <c r="K650" i="73" s="1"/>
  <c r="I650" i="73"/>
  <c r="J649" i="73"/>
  <c r="K649" i="73" s="1"/>
  <c r="I649" i="73"/>
  <c r="J648" i="73"/>
  <c r="K648" i="73" s="1"/>
  <c r="I648" i="73"/>
  <c r="J647" i="73"/>
  <c r="K647" i="73" s="1"/>
  <c r="I647" i="73"/>
  <c r="J646" i="73"/>
  <c r="K646" i="73" s="1"/>
  <c r="I646" i="73"/>
  <c r="J645" i="73"/>
  <c r="K645" i="73" s="1"/>
  <c r="I645" i="73"/>
  <c r="J644" i="73"/>
  <c r="K644" i="73" s="1"/>
  <c r="I644" i="73"/>
  <c r="J643" i="73"/>
  <c r="K643" i="73" s="1"/>
  <c r="I643" i="73"/>
  <c r="J642" i="73"/>
  <c r="K642" i="73" s="1"/>
  <c r="I642" i="73"/>
  <c r="J641" i="73"/>
  <c r="K641" i="73" s="1"/>
  <c r="I641" i="73"/>
  <c r="J640" i="73"/>
  <c r="K640" i="73" s="1"/>
  <c r="I640" i="73"/>
  <c r="J639" i="73"/>
  <c r="K639" i="73" s="1"/>
  <c r="I639" i="73"/>
  <c r="J638" i="73"/>
  <c r="K638" i="73" s="1"/>
  <c r="I638" i="73"/>
  <c r="J637" i="73"/>
  <c r="K637" i="73" s="1"/>
  <c r="I637" i="73"/>
  <c r="J636" i="73"/>
  <c r="K636" i="73" s="1"/>
  <c r="I636" i="73"/>
  <c r="J635" i="73"/>
  <c r="K635" i="73" s="1"/>
  <c r="I635" i="73"/>
  <c r="J634" i="73"/>
  <c r="K634" i="73" s="1"/>
  <c r="I634" i="73"/>
  <c r="J633" i="73"/>
  <c r="K633" i="73" s="1"/>
  <c r="I633" i="73"/>
  <c r="J632" i="73"/>
  <c r="K632" i="73" s="1"/>
  <c r="I632" i="73"/>
  <c r="J631" i="73"/>
  <c r="K631" i="73" s="1"/>
  <c r="I631" i="73"/>
  <c r="J630" i="73"/>
  <c r="K630" i="73" s="1"/>
  <c r="I630" i="73"/>
  <c r="J629" i="73"/>
  <c r="K629" i="73" s="1"/>
  <c r="I629" i="73"/>
  <c r="J628" i="73"/>
  <c r="K628" i="73" s="1"/>
  <c r="I628" i="73"/>
  <c r="J627" i="73"/>
  <c r="K627" i="73" s="1"/>
  <c r="I627" i="73"/>
  <c r="J626" i="73"/>
  <c r="K626" i="73" s="1"/>
  <c r="I626" i="73"/>
  <c r="J625" i="73"/>
  <c r="K625" i="73" s="1"/>
  <c r="I625" i="73"/>
  <c r="J624" i="73"/>
  <c r="K624" i="73" s="1"/>
  <c r="I624" i="73"/>
  <c r="J623" i="73"/>
  <c r="K623" i="73" s="1"/>
  <c r="I623" i="73"/>
  <c r="J622" i="73"/>
  <c r="K622" i="73" s="1"/>
  <c r="I622" i="73"/>
  <c r="J621" i="73"/>
  <c r="K621" i="73" s="1"/>
  <c r="I621" i="73"/>
  <c r="J620" i="73"/>
  <c r="K620" i="73" s="1"/>
  <c r="I620" i="73"/>
  <c r="J619" i="73"/>
  <c r="K619" i="73" s="1"/>
  <c r="I619" i="73"/>
  <c r="J618" i="73"/>
  <c r="K618" i="73" s="1"/>
  <c r="I618" i="73"/>
  <c r="J617" i="73"/>
  <c r="K617" i="73" s="1"/>
  <c r="I617" i="73"/>
  <c r="J616" i="73"/>
  <c r="K616" i="73" s="1"/>
  <c r="I616" i="73"/>
  <c r="J615" i="73"/>
  <c r="K615" i="73" s="1"/>
  <c r="I615" i="73"/>
  <c r="J614" i="73"/>
  <c r="K614" i="73" s="1"/>
  <c r="I614" i="73"/>
  <c r="J613" i="73"/>
  <c r="K613" i="73" s="1"/>
  <c r="I613" i="73"/>
  <c r="J612" i="73"/>
  <c r="K612" i="73" s="1"/>
  <c r="I612" i="73"/>
  <c r="J611" i="73"/>
  <c r="K611" i="73" s="1"/>
  <c r="I611" i="73"/>
  <c r="J610" i="73"/>
  <c r="K610" i="73" s="1"/>
  <c r="I610" i="73"/>
  <c r="J609" i="73"/>
  <c r="K609" i="73" s="1"/>
  <c r="I609" i="73"/>
  <c r="J608" i="73"/>
  <c r="K608" i="73" s="1"/>
  <c r="I608" i="73"/>
  <c r="J607" i="73"/>
  <c r="K607" i="73" s="1"/>
  <c r="I607" i="73"/>
  <c r="J606" i="73"/>
  <c r="K606" i="73" s="1"/>
  <c r="I606" i="73"/>
  <c r="J605" i="73"/>
  <c r="K605" i="73" s="1"/>
  <c r="I605" i="73"/>
  <c r="J604" i="73"/>
  <c r="K604" i="73" s="1"/>
  <c r="I604" i="73"/>
  <c r="J603" i="73"/>
  <c r="K603" i="73" s="1"/>
  <c r="I603" i="73"/>
  <c r="J602" i="73"/>
  <c r="K602" i="73" s="1"/>
  <c r="I602" i="73"/>
  <c r="J601" i="73"/>
  <c r="K601" i="73" s="1"/>
  <c r="I601" i="73"/>
  <c r="J600" i="73"/>
  <c r="K600" i="73" s="1"/>
  <c r="I600" i="73"/>
  <c r="J599" i="73"/>
  <c r="K599" i="73" s="1"/>
  <c r="I599" i="73"/>
  <c r="J598" i="73"/>
  <c r="K598" i="73" s="1"/>
  <c r="I598" i="73"/>
  <c r="J597" i="73"/>
  <c r="K597" i="73" s="1"/>
  <c r="I597" i="73"/>
  <c r="J596" i="73"/>
  <c r="K596" i="73" s="1"/>
  <c r="I596" i="73"/>
  <c r="J595" i="73"/>
  <c r="K595" i="73" s="1"/>
  <c r="I595" i="73"/>
  <c r="J594" i="73"/>
  <c r="K594" i="73" s="1"/>
  <c r="I594" i="73"/>
  <c r="J593" i="73"/>
  <c r="K593" i="73" s="1"/>
  <c r="I593" i="73"/>
  <c r="J592" i="73"/>
  <c r="K592" i="73" s="1"/>
  <c r="I592" i="73"/>
  <c r="J591" i="73"/>
  <c r="K591" i="73" s="1"/>
  <c r="I591" i="73"/>
  <c r="J590" i="73"/>
  <c r="K590" i="73" s="1"/>
  <c r="I590" i="73"/>
  <c r="J589" i="73"/>
  <c r="K589" i="73" s="1"/>
  <c r="I589" i="73"/>
  <c r="J588" i="73"/>
  <c r="K588" i="73" s="1"/>
  <c r="I588" i="73"/>
  <c r="J587" i="73"/>
  <c r="K587" i="73" s="1"/>
  <c r="I587" i="73"/>
  <c r="J586" i="73"/>
  <c r="I586" i="73"/>
  <c r="L585" i="73"/>
  <c r="M585" i="73" s="1"/>
  <c r="I585" i="73"/>
  <c r="L584" i="73"/>
  <c r="M584" i="73" s="1"/>
  <c r="I584" i="73"/>
  <c r="L583" i="73"/>
  <c r="M583" i="73" s="1"/>
  <c r="I583" i="73"/>
  <c r="L582" i="73"/>
  <c r="M582" i="73" s="1"/>
  <c r="I582" i="73"/>
  <c r="L581" i="73"/>
  <c r="M581" i="73" s="1"/>
  <c r="I581" i="73"/>
  <c r="L580" i="73"/>
  <c r="M580" i="73" s="1"/>
  <c r="I580" i="73"/>
  <c r="L579" i="73"/>
  <c r="M579" i="73" s="1"/>
  <c r="I579" i="73"/>
  <c r="L578" i="73"/>
  <c r="M578" i="73" s="1"/>
  <c r="I578" i="73"/>
  <c r="L577" i="73"/>
  <c r="M577" i="73" s="1"/>
  <c r="I577" i="73"/>
  <c r="L576" i="73"/>
  <c r="M576" i="73" s="1"/>
  <c r="I576" i="73"/>
  <c r="L575" i="73"/>
  <c r="M575" i="73" s="1"/>
  <c r="I575" i="73"/>
  <c r="L574" i="73"/>
  <c r="M574" i="73" s="1"/>
  <c r="I574" i="73"/>
  <c r="L573" i="73"/>
  <c r="M573" i="73" s="1"/>
  <c r="I573" i="73"/>
  <c r="L572" i="73"/>
  <c r="M572" i="73" s="1"/>
  <c r="I572" i="73"/>
  <c r="L571" i="73"/>
  <c r="M571" i="73" s="1"/>
  <c r="I571" i="73"/>
  <c r="L570" i="73"/>
  <c r="M570" i="73" s="1"/>
  <c r="I570" i="73"/>
  <c r="L569" i="73"/>
  <c r="M569" i="73" s="1"/>
  <c r="I569" i="73"/>
  <c r="L568" i="73"/>
  <c r="M568" i="73" s="1"/>
  <c r="I568" i="73"/>
  <c r="L567" i="73"/>
  <c r="M567" i="73" s="1"/>
  <c r="I567" i="73"/>
  <c r="L566" i="73"/>
  <c r="M566" i="73" s="1"/>
  <c r="I566" i="73"/>
  <c r="L565" i="73"/>
  <c r="M565" i="73" s="1"/>
  <c r="I565" i="73"/>
  <c r="L564" i="73"/>
  <c r="M564" i="73" s="1"/>
  <c r="I564" i="73"/>
  <c r="L563" i="73"/>
  <c r="M563" i="73" s="1"/>
  <c r="I563" i="73"/>
  <c r="L562" i="73"/>
  <c r="M562" i="73" s="1"/>
  <c r="I562" i="73"/>
  <c r="L561" i="73"/>
  <c r="M561" i="73" s="1"/>
  <c r="I561" i="73"/>
  <c r="L560" i="73"/>
  <c r="M560" i="73" s="1"/>
  <c r="I560" i="73"/>
  <c r="L559" i="73"/>
  <c r="M559" i="73" s="1"/>
  <c r="I559" i="73"/>
  <c r="L558" i="73"/>
  <c r="M558" i="73" s="1"/>
  <c r="I558" i="73"/>
  <c r="L557" i="73"/>
  <c r="M557" i="73" s="1"/>
  <c r="I557" i="73"/>
  <c r="L556" i="73"/>
  <c r="M556" i="73" s="1"/>
  <c r="I556" i="73"/>
  <c r="L555" i="73"/>
  <c r="M555" i="73" s="1"/>
  <c r="I555" i="73"/>
  <c r="L554" i="73"/>
  <c r="M554" i="73" s="1"/>
  <c r="I554" i="73"/>
  <c r="L553" i="73"/>
  <c r="M553" i="73" s="1"/>
  <c r="I553" i="73"/>
  <c r="L552" i="73"/>
  <c r="M552" i="73" s="1"/>
  <c r="I552" i="73"/>
  <c r="L551" i="73"/>
  <c r="M551" i="73" s="1"/>
  <c r="I551" i="73"/>
  <c r="L550" i="73"/>
  <c r="M550" i="73" s="1"/>
  <c r="I550" i="73"/>
  <c r="L549" i="73"/>
  <c r="M549" i="73" s="1"/>
  <c r="I549" i="73"/>
  <c r="L548" i="73"/>
  <c r="M548" i="73" s="1"/>
  <c r="I548" i="73"/>
  <c r="L547" i="73"/>
  <c r="M547" i="73" s="1"/>
  <c r="I547" i="73"/>
  <c r="L546" i="73"/>
  <c r="M546" i="73" s="1"/>
  <c r="I546" i="73"/>
  <c r="L545" i="73"/>
  <c r="M545" i="73" s="1"/>
  <c r="I545" i="73"/>
  <c r="L544" i="73"/>
  <c r="M544" i="73" s="1"/>
  <c r="I544" i="73"/>
  <c r="L543" i="73"/>
  <c r="M543" i="73" s="1"/>
  <c r="I543" i="73"/>
  <c r="L542" i="73"/>
  <c r="M542" i="73" s="1"/>
  <c r="I542" i="73"/>
  <c r="L541" i="73"/>
  <c r="M541" i="73" s="1"/>
  <c r="I541" i="73"/>
  <c r="L540" i="73"/>
  <c r="M540" i="73" s="1"/>
  <c r="I540" i="73"/>
  <c r="L539" i="73"/>
  <c r="M539" i="73" s="1"/>
  <c r="I539" i="73"/>
  <c r="L538" i="73"/>
  <c r="M538" i="73" s="1"/>
  <c r="I538" i="73"/>
  <c r="L537" i="73"/>
  <c r="M537" i="73" s="1"/>
  <c r="I537" i="73"/>
  <c r="L536" i="73"/>
  <c r="M536" i="73" s="1"/>
  <c r="I536" i="73"/>
  <c r="L535" i="73"/>
  <c r="M535" i="73" s="1"/>
  <c r="I535" i="73"/>
  <c r="L534" i="73"/>
  <c r="M534" i="73" s="1"/>
  <c r="I534" i="73"/>
  <c r="L533" i="73"/>
  <c r="M533" i="73" s="1"/>
  <c r="I533" i="73"/>
  <c r="L532" i="73"/>
  <c r="M532" i="73" s="1"/>
  <c r="I532" i="73"/>
  <c r="L531" i="73"/>
  <c r="M531" i="73" s="1"/>
  <c r="I531" i="73"/>
  <c r="L530" i="73"/>
  <c r="M530" i="73" s="1"/>
  <c r="I530" i="73"/>
  <c r="L529" i="73"/>
  <c r="M529" i="73" s="1"/>
  <c r="I529" i="73"/>
  <c r="L528" i="73"/>
  <c r="M528" i="73" s="1"/>
  <c r="I528" i="73"/>
  <c r="L527" i="73"/>
  <c r="M527" i="73" s="1"/>
  <c r="I527" i="73"/>
  <c r="L526" i="73"/>
  <c r="M526" i="73" s="1"/>
  <c r="I526" i="73"/>
  <c r="L525" i="73"/>
  <c r="M525" i="73" s="1"/>
  <c r="I525" i="73"/>
  <c r="L524" i="73"/>
  <c r="M524" i="73" s="1"/>
  <c r="I524" i="73"/>
  <c r="L523" i="73"/>
  <c r="M523" i="73" s="1"/>
  <c r="I523" i="73"/>
  <c r="L522" i="73"/>
  <c r="M522" i="73" s="1"/>
  <c r="I522" i="73"/>
  <c r="L521" i="73"/>
  <c r="M521" i="73" s="1"/>
  <c r="I521" i="73"/>
  <c r="L520" i="73"/>
  <c r="M520" i="73" s="1"/>
  <c r="I520" i="73"/>
  <c r="L519" i="73"/>
  <c r="M519" i="73" s="1"/>
  <c r="I519" i="73"/>
  <c r="L518" i="73"/>
  <c r="M518" i="73" s="1"/>
  <c r="I518" i="73"/>
  <c r="L517" i="73"/>
  <c r="M517" i="73" s="1"/>
  <c r="I517" i="73"/>
  <c r="L516" i="73"/>
  <c r="M516" i="73" s="1"/>
  <c r="I516" i="73"/>
  <c r="L515" i="73"/>
  <c r="M515" i="73" s="1"/>
  <c r="I515" i="73"/>
  <c r="L514" i="73"/>
  <c r="M514" i="73" s="1"/>
  <c r="I514" i="73"/>
  <c r="L513" i="73"/>
  <c r="M513" i="73" s="1"/>
  <c r="I513" i="73"/>
  <c r="L512" i="73"/>
  <c r="M512" i="73" s="1"/>
  <c r="I512" i="73"/>
  <c r="L511" i="73"/>
  <c r="M511" i="73" s="1"/>
  <c r="I511" i="73"/>
  <c r="L510" i="73"/>
  <c r="M510" i="73" s="1"/>
  <c r="I510" i="73"/>
  <c r="L509" i="73"/>
  <c r="M509" i="73" s="1"/>
  <c r="I509" i="73"/>
  <c r="L508" i="73"/>
  <c r="M508" i="73" s="1"/>
  <c r="I508" i="73"/>
  <c r="L507" i="73"/>
  <c r="M507" i="73" s="1"/>
  <c r="I507" i="73"/>
  <c r="L506" i="73"/>
  <c r="M506" i="73" s="1"/>
  <c r="I506" i="73"/>
  <c r="L505" i="73"/>
  <c r="M505" i="73" s="1"/>
  <c r="I505" i="73"/>
  <c r="L504" i="73"/>
  <c r="M504" i="73" s="1"/>
  <c r="I504" i="73"/>
  <c r="L503" i="73"/>
  <c r="M503" i="73" s="1"/>
  <c r="I503" i="73"/>
  <c r="L502" i="73"/>
  <c r="M502" i="73" s="1"/>
  <c r="I502" i="73"/>
  <c r="L501" i="73"/>
  <c r="M501" i="73" s="1"/>
  <c r="I501" i="73"/>
  <c r="L500" i="73"/>
  <c r="M500" i="73" s="1"/>
  <c r="I500" i="73"/>
  <c r="L499" i="73"/>
  <c r="M499" i="73" s="1"/>
  <c r="I499" i="73"/>
  <c r="L498" i="73"/>
  <c r="M498" i="73" s="1"/>
  <c r="I498" i="73"/>
  <c r="L497" i="73"/>
  <c r="M497" i="73" s="1"/>
  <c r="I497" i="73"/>
  <c r="L496" i="73"/>
  <c r="M496" i="73" s="1"/>
  <c r="I496" i="73"/>
  <c r="L495" i="73"/>
  <c r="M495" i="73" s="1"/>
  <c r="I495" i="73"/>
  <c r="L494" i="73"/>
  <c r="M494" i="73" s="1"/>
  <c r="I494" i="73"/>
  <c r="L493" i="73"/>
  <c r="M493" i="73" s="1"/>
  <c r="I493" i="73"/>
  <c r="L492" i="73"/>
  <c r="M492" i="73" s="1"/>
  <c r="I492" i="73"/>
  <c r="L491" i="73"/>
  <c r="M491" i="73" s="1"/>
  <c r="I491" i="73"/>
  <c r="L490" i="73"/>
  <c r="M490" i="73" s="1"/>
  <c r="I490" i="73"/>
  <c r="L489" i="73"/>
  <c r="M489" i="73" s="1"/>
  <c r="I489" i="73"/>
  <c r="L488" i="73"/>
  <c r="M488" i="73" s="1"/>
  <c r="I488" i="73"/>
  <c r="L487" i="73"/>
  <c r="M487" i="73" s="1"/>
  <c r="I487" i="73"/>
  <c r="L486" i="73"/>
  <c r="M486" i="73" s="1"/>
  <c r="I486" i="73"/>
  <c r="L485" i="73"/>
  <c r="M485" i="73" s="1"/>
  <c r="I485" i="73"/>
  <c r="L484" i="73"/>
  <c r="M484" i="73" s="1"/>
  <c r="I484" i="73"/>
  <c r="L483" i="73"/>
  <c r="M483" i="73" s="1"/>
  <c r="I483" i="73"/>
  <c r="L482" i="73"/>
  <c r="M482" i="73" s="1"/>
  <c r="I482" i="73"/>
  <c r="L481" i="73"/>
  <c r="M481" i="73" s="1"/>
  <c r="I481" i="73"/>
  <c r="L480" i="73"/>
  <c r="M480" i="73" s="1"/>
  <c r="I480" i="73"/>
  <c r="L479" i="73"/>
  <c r="M479" i="73" s="1"/>
  <c r="I479" i="73"/>
  <c r="L478" i="73"/>
  <c r="M478" i="73" s="1"/>
  <c r="I478" i="73"/>
  <c r="L477" i="73"/>
  <c r="M477" i="73" s="1"/>
  <c r="I477" i="73"/>
  <c r="L476" i="73"/>
  <c r="M476" i="73" s="1"/>
  <c r="I476" i="73"/>
  <c r="L475" i="73"/>
  <c r="M475" i="73" s="1"/>
  <c r="I475" i="73"/>
  <c r="L474" i="73"/>
  <c r="M474" i="73" s="1"/>
  <c r="I474" i="73"/>
  <c r="L473" i="73"/>
  <c r="M473" i="73" s="1"/>
  <c r="I473" i="73"/>
  <c r="L472" i="73"/>
  <c r="M472" i="73" s="1"/>
  <c r="I472" i="73"/>
  <c r="L471" i="73"/>
  <c r="M471" i="73" s="1"/>
  <c r="I471" i="73"/>
  <c r="L470" i="73"/>
  <c r="M470" i="73" s="1"/>
  <c r="I470" i="73"/>
  <c r="L469" i="73"/>
  <c r="M469" i="73" s="1"/>
  <c r="I469" i="73"/>
  <c r="L468" i="73"/>
  <c r="M468" i="73" s="1"/>
  <c r="I468" i="73"/>
  <c r="L467" i="73"/>
  <c r="M467" i="73" s="1"/>
  <c r="I467" i="73"/>
  <c r="L466" i="73"/>
  <c r="M466" i="73" s="1"/>
  <c r="I466" i="73"/>
  <c r="L465" i="73"/>
  <c r="M465" i="73" s="1"/>
  <c r="I465" i="73"/>
  <c r="L464" i="73"/>
  <c r="M464" i="73" s="1"/>
  <c r="I464" i="73"/>
  <c r="L463" i="73"/>
  <c r="M463" i="73" s="1"/>
  <c r="I463" i="73"/>
  <c r="L462" i="73"/>
  <c r="M462" i="73" s="1"/>
  <c r="I462" i="73"/>
  <c r="L461" i="73"/>
  <c r="M461" i="73" s="1"/>
  <c r="I461" i="73"/>
  <c r="L460" i="73"/>
  <c r="M460" i="73" s="1"/>
  <c r="I460" i="73"/>
  <c r="L459" i="73"/>
  <c r="M459" i="73" s="1"/>
  <c r="I459" i="73"/>
  <c r="L458" i="73"/>
  <c r="M458" i="73" s="1"/>
  <c r="I458" i="73"/>
  <c r="L457" i="73"/>
  <c r="M457" i="73" s="1"/>
  <c r="I457" i="73"/>
  <c r="L456" i="73"/>
  <c r="M456" i="73" s="1"/>
  <c r="I456" i="73"/>
  <c r="L455" i="73"/>
  <c r="M455" i="73" s="1"/>
  <c r="I455" i="73"/>
  <c r="L454" i="73"/>
  <c r="M454" i="73" s="1"/>
  <c r="I454" i="73"/>
  <c r="L453" i="73"/>
  <c r="M453" i="73" s="1"/>
  <c r="I453" i="73"/>
  <c r="L452" i="73"/>
  <c r="M452" i="73" s="1"/>
  <c r="I452" i="73"/>
  <c r="L451" i="73"/>
  <c r="M451" i="73" s="1"/>
  <c r="I451" i="73"/>
  <c r="L450" i="73"/>
  <c r="M450" i="73" s="1"/>
  <c r="I450" i="73"/>
  <c r="L449" i="73"/>
  <c r="M449" i="73" s="1"/>
  <c r="I449" i="73"/>
  <c r="L448" i="73"/>
  <c r="M448" i="73" s="1"/>
  <c r="I448" i="73"/>
  <c r="L447" i="73"/>
  <c r="M447" i="73" s="1"/>
  <c r="I447" i="73"/>
  <c r="M446" i="73"/>
  <c r="L446" i="73"/>
  <c r="I446" i="73"/>
  <c r="M445" i="73"/>
  <c r="L445" i="73"/>
  <c r="I445" i="73"/>
  <c r="L444" i="73"/>
  <c r="M444" i="73" s="1"/>
  <c r="I444" i="73"/>
  <c r="M443" i="73"/>
  <c r="L443" i="73"/>
  <c r="I443" i="73"/>
  <c r="M442" i="73"/>
  <c r="L442" i="73"/>
  <c r="I442" i="73"/>
  <c r="M441" i="73"/>
  <c r="L441" i="73"/>
  <c r="I441" i="73"/>
  <c r="L440" i="73"/>
  <c r="M440" i="73" s="1"/>
  <c r="I440" i="73"/>
  <c r="M439" i="73"/>
  <c r="L439" i="73"/>
  <c r="I439" i="73"/>
  <c r="M438" i="73"/>
  <c r="L438" i="73"/>
  <c r="I438" i="73"/>
  <c r="M437" i="73"/>
  <c r="L437" i="73"/>
  <c r="I437" i="73"/>
  <c r="L436" i="73"/>
  <c r="M436" i="73" s="1"/>
  <c r="I436" i="73"/>
  <c r="M435" i="73"/>
  <c r="L435" i="73"/>
  <c r="I435" i="73"/>
  <c r="M434" i="73"/>
  <c r="L434" i="73"/>
  <c r="I434" i="73"/>
  <c r="M433" i="73"/>
  <c r="L433" i="73"/>
  <c r="I433" i="73"/>
  <c r="L432" i="73"/>
  <c r="M432" i="73" s="1"/>
  <c r="I432" i="73"/>
  <c r="M431" i="73"/>
  <c r="L431" i="73"/>
  <c r="I431" i="73"/>
  <c r="M430" i="73"/>
  <c r="L430" i="73"/>
  <c r="I430" i="73"/>
  <c r="M429" i="73"/>
  <c r="L429" i="73"/>
  <c r="I429" i="73"/>
  <c r="L428" i="73"/>
  <c r="M428" i="73" s="1"/>
  <c r="I428" i="73"/>
  <c r="M427" i="73"/>
  <c r="L427" i="73"/>
  <c r="I427" i="73"/>
  <c r="M426" i="73"/>
  <c r="L426" i="73"/>
  <c r="I426" i="73"/>
  <c r="M425" i="73"/>
  <c r="L425" i="73"/>
  <c r="I425" i="73"/>
  <c r="L424" i="73"/>
  <c r="M424" i="73" s="1"/>
  <c r="I424" i="73"/>
  <c r="M423" i="73"/>
  <c r="L423" i="73"/>
  <c r="I423" i="73"/>
  <c r="M422" i="73"/>
  <c r="L422" i="73"/>
  <c r="I422" i="73"/>
  <c r="M421" i="73"/>
  <c r="L421" i="73"/>
  <c r="I421" i="73"/>
  <c r="L420" i="73"/>
  <c r="M420" i="73" s="1"/>
  <c r="I420" i="73"/>
  <c r="M419" i="73"/>
  <c r="L419" i="73"/>
  <c r="I419" i="73"/>
  <c r="M418" i="73"/>
  <c r="L418" i="73"/>
  <c r="I418" i="73"/>
  <c r="M417" i="73"/>
  <c r="L417" i="73"/>
  <c r="I417" i="73"/>
  <c r="L416" i="73"/>
  <c r="M416" i="73" s="1"/>
  <c r="I416" i="73"/>
  <c r="M415" i="73"/>
  <c r="L415" i="73"/>
  <c r="I415" i="73"/>
  <c r="M414" i="73"/>
  <c r="L414" i="73"/>
  <c r="I414" i="73"/>
  <c r="M413" i="73"/>
  <c r="L413" i="73"/>
  <c r="I413" i="73"/>
  <c r="L412" i="73"/>
  <c r="M412" i="73" s="1"/>
  <c r="I412" i="73"/>
  <c r="M411" i="73"/>
  <c r="L411" i="73"/>
  <c r="I411" i="73"/>
  <c r="M410" i="73"/>
  <c r="L410" i="73"/>
  <c r="I410" i="73"/>
  <c r="M409" i="73"/>
  <c r="L409" i="73"/>
  <c r="I409" i="73"/>
  <c r="L408" i="73"/>
  <c r="M408" i="73" s="1"/>
  <c r="I408" i="73"/>
  <c r="M407" i="73"/>
  <c r="L407" i="73"/>
  <c r="I407" i="73"/>
  <c r="M406" i="73"/>
  <c r="L406" i="73"/>
  <c r="I406" i="73"/>
  <c r="M405" i="73"/>
  <c r="L405" i="73"/>
  <c r="I405" i="73"/>
  <c r="L404" i="73"/>
  <c r="M404" i="73" s="1"/>
  <c r="I404" i="73"/>
  <c r="M403" i="73"/>
  <c r="L403" i="73"/>
  <c r="I403" i="73"/>
  <c r="M402" i="73"/>
  <c r="L402" i="73"/>
  <c r="I402" i="73"/>
  <c r="M401" i="73"/>
  <c r="L401" i="73"/>
  <c r="I401" i="73"/>
  <c r="L400" i="73"/>
  <c r="M400" i="73" s="1"/>
  <c r="I400" i="73"/>
  <c r="M399" i="73"/>
  <c r="L399" i="73"/>
  <c r="I399" i="73"/>
  <c r="M398" i="73"/>
  <c r="L398" i="73"/>
  <c r="I398" i="73"/>
  <c r="M397" i="73"/>
  <c r="L397" i="73"/>
  <c r="I397" i="73"/>
  <c r="L396" i="73"/>
  <c r="M396" i="73" s="1"/>
  <c r="I396" i="73"/>
  <c r="M395" i="73"/>
  <c r="L395" i="73"/>
  <c r="I395" i="73"/>
  <c r="M394" i="73"/>
  <c r="L394" i="73"/>
  <c r="I394" i="73"/>
  <c r="M393" i="73"/>
  <c r="L393" i="73"/>
  <c r="I393" i="73"/>
  <c r="L392" i="73"/>
  <c r="M392" i="73" s="1"/>
  <c r="I392" i="73"/>
  <c r="M391" i="73"/>
  <c r="L391" i="73"/>
  <c r="I391" i="73"/>
  <c r="M390" i="73"/>
  <c r="L390" i="73"/>
  <c r="I390" i="73"/>
  <c r="M389" i="73"/>
  <c r="L389" i="73"/>
  <c r="I389" i="73"/>
  <c r="L388" i="73"/>
  <c r="M388" i="73" s="1"/>
  <c r="I388" i="73"/>
  <c r="M387" i="73"/>
  <c r="L387" i="73"/>
  <c r="I387" i="73"/>
  <c r="M386" i="73"/>
  <c r="L386" i="73"/>
  <c r="I386" i="73"/>
  <c r="M385" i="73"/>
  <c r="L385" i="73"/>
  <c r="I385" i="73"/>
  <c r="L384" i="73"/>
  <c r="M384" i="73" s="1"/>
  <c r="I384" i="73"/>
  <c r="M383" i="73"/>
  <c r="L383" i="73"/>
  <c r="I383" i="73"/>
  <c r="M382" i="73"/>
  <c r="L382" i="73"/>
  <c r="I382" i="73"/>
  <c r="M381" i="73"/>
  <c r="L381" i="73"/>
  <c r="I381" i="73"/>
  <c r="L380" i="73"/>
  <c r="M380" i="73" s="1"/>
  <c r="I380" i="73"/>
  <c r="M379" i="73"/>
  <c r="L379" i="73"/>
  <c r="I379" i="73"/>
  <c r="M378" i="73"/>
  <c r="L378" i="73"/>
  <c r="I378" i="73"/>
  <c r="M377" i="73"/>
  <c r="L377" i="73"/>
  <c r="I377" i="73"/>
  <c r="L376" i="73"/>
  <c r="M376" i="73" s="1"/>
  <c r="I376" i="73"/>
  <c r="M375" i="73"/>
  <c r="L375" i="73"/>
  <c r="I375" i="73"/>
  <c r="M374" i="73"/>
  <c r="L374" i="73"/>
  <c r="I374" i="73"/>
  <c r="M373" i="73"/>
  <c r="L373" i="73"/>
  <c r="I373" i="73"/>
  <c r="L372" i="73"/>
  <c r="M372" i="73" s="1"/>
  <c r="I372" i="73"/>
  <c r="M371" i="73"/>
  <c r="L371" i="73"/>
  <c r="I371" i="73"/>
  <c r="M370" i="73"/>
  <c r="L370" i="73"/>
  <c r="I370" i="73"/>
  <c r="M369" i="73"/>
  <c r="L369" i="73"/>
  <c r="I369" i="73"/>
  <c r="L368" i="73"/>
  <c r="M368" i="73" s="1"/>
  <c r="I368" i="73"/>
  <c r="M367" i="73"/>
  <c r="L367" i="73"/>
  <c r="I367" i="73"/>
  <c r="M366" i="73"/>
  <c r="L366" i="73"/>
  <c r="I366" i="73"/>
  <c r="M365" i="73"/>
  <c r="L365" i="73"/>
  <c r="I365" i="73"/>
  <c r="L364" i="73"/>
  <c r="M364" i="73" s="1"/>
  <c r="I364" i="73"/>
  <c r="M363" i="73"/>
  <c r="L363" i="73"/>
  <c r="I363" i="73"/>
  <c r="M362" i="73"/>
  <c r="L362" i="73"/>
  <c r="I362" i="73"/>
  <c r="M361" i="73"/>
  <c r="L361" i="73"/>
  <c r="I361" i="73"/>
  <c r="L360" i="73"/>
  <c r="M360" i="73" s="1"/>
  <c r="I360" i="73"/>
  <c r="M359" i="73"/>
  <c r="L359" i="73"/>
  <c r="I359" i="73"/>
  <c r="M358" i="73"/>
  <c r="L358" i="73"/>
  <c r="I358" i="73"/>
  <c r="M357" i="73"/>
  <c r="L357" i="73"/>
  <c r="I357" i="73"/>
  <c r="L356" i="73"/>
  <c r="M356" i="73" s="1"/>
  <c r="I356" i="73"/>
  <c r="M355" i="73"/>
  <c r="L355" i="73"/>
  <c r="I355" i="73"/>
  <c r="M354" i="73"/>
  <c r="L354" i="73"/>
  <c r="I354" i="73"/>
  <c r="M353" i="73"/>
  <c r="L353" i="73"/>
  <c r="I353" i="73"/>
  <c r="L352" i="73"/>
  <c r="M352" i="73" s="1"/>
  <c r="I352" i="73"/>
  <c r="M351" i="73"/>
  <c r="L351" i="73"/>
  <c r="I351" i="73"/>
  <c r="M350" i="73"/>
  <c r="L350" i="73"/>
  <c r="I350" i="73"/>
  <c r="M349" i="73"/>
  <c r="L349" i="73"/>
  <c r="I349" i="73"/>
  <c r="L348" i="73"/>
  <c r="M348" i="73" s="1"/>
  <c r="I348" i="73"/>
  <c r="M347" i="73"/>
  <c r="L347" i="73"/>
  <c r="I347" i="73"/>
  <c r="M346" i="73"/>
  <c r="L346" i="73"/>
  <c r="I346" i="73"/>
  <c r="M345" i="73"/>
  <c r="L345" i="73"/>
  <c r="I345" i="73"/>
  <c r="L344" i="73"/>
  <c r="M344" i="73" s="1"/>
  <c r="I344" i="73"/>
  <c r="M343" i="73"/>
  <c r="L343" i="73"/>
  <c r="I343" i="73"/>
  <c r="M342" i="73"/>
  <c r="L342" i="73"/>
  <c r="I342" i="73"/>
  <c r="M341" i="73"/>
  <c r="L341" i="73"/>
  <c r="I341" i="73"/>
  <c r="L340" i="73"/>
  <c r="M340" i="73" s="1"/>
  <c r="I340" i="73"/>
  <c r="M339" i="73"/>
  <c r="L339" i="73"/>
  <c r="I339" i="73"/>
  <c r="M338" i="73"/>
  <c r="L338" i="73"/>
  <c r="I338" i="73"/>
  <c r="M337" i="73"/>
  <c r="L337" i="73"/>
  <c r="I337" i="73"/>
  <c r="L336" i="73"/>
  <c r="M336" i="73" s="1"/>
  <c r="I336" i="73"/>
  <c r="M335" i="73"/>
  <c r="L335" i="73"/>
  <c r="I335" i="73"/>
  <c r="M334" i="73"/>
  <c r="L334" i="73"/>
  <c r="I334" i="73"/>
  <c r="M333" i="73"/>
  <c r="L333" i="73"/>
  <c r="I333" i="73"/>
  <c r="L332" i="73"/>
  <c r="M332" i="73" s="1"/>
  <c r="I332" i="73"/>
  <c r="M331" i="73"/>
  <c r="L331" i="73"/>
  <c r="I331" i="73"/>
  <c r="M330" i="73"/>
  <c r="L330" i="73"/>
  <c r="I330" i="73"/>
  <c r="M329" i="73"/>
  <c r="L329" i="73"/>
  <c r="I329" i="73"/>
  <c r="L328" i="73"/>
  <c r="M328" i="73" s="1"/>
  <c r="I328" i="73"/>
  <c r="M327" i="73"/>
  <c r="L327" i="73"/>
  <c r="I327" i="73"/>
  <c r="M326" i="73"/>
  <c r="L326" i="73"/>
  <c r="I326" i="73"/>
  <c r="M325" i="73"/>
  <c r="L325" i="73"/>
  <c r="I325" i="73"/>
  <c r="L324" i="73"/>
  <c r="M324" i="73" s="1"/>
  <c r="I324" i="73"/>
  <c r="M323" i="73"/>
  <c r="L323" i="73"/>
  <c r="I323" i="73"/>
  <c r="M322" i="73"/>
  <c r="L322" i="73"/>
  <c r="I322" i="73"/>
  <c r="M321" i="73"/>
  <c r="L321" i="73"/>
  <c r="I321" i="73"/>
  <c r="L320" i="73"/>
  <c r="M320" i="73" s="1"/>
  <c r="I320" i="73"/>
  <c r="M319" i="73"/>
  <c r="L319" i="73"/>
  <c r="I319" i="73"/>
  <c r="M318" i="73"/>
  <c r="L318" i="73"/>
  <c r="I318" i="73"/>
  <c r="M317" i="73"/>
  <c r="L317" i="73"/>
  <c r="I317" i="73"/>
  <c r="L316" i="73"/>
  <c r="M316" i="73" s="1"/>
  <c r="I316" i="73"/>
  <c r="M315" i="73"/>
  <c r="L315" i="73"/>
  <c r="I315" i="73"/>
  <c r="M314" i="73"/>
  <c r="L314" i="73"/>
  <c r="I314" i="73"/>
  <c r="M313" i="73"/>
  <c r="L313" i="73"/>
  <c r="I313" i="73"/>
  <c r="L312" i="73"/>
  <c r="M312" i="73" s="1"/>
  <c r="I312" i="73"/>
  <c r="M311" i="73"/>
  <c r="L311" i="73"/>
  <c r="I311" i="73"/>
  <c r="M310" i="73"/>
  <c r="L310" i="73"/>
  <c r="I310" i="73"/>
  <c r="M309" i="73"/>
  <c r="L309" i="73"/>
  <c r="I309" i="73"/>
  <c r="L308" i="73"/>
  <c r="M308" i="73" s="1"/>
  <c r="I308" i="73"/>
  <c r="M307" i="73"/>
  <c r="L307" i="73"/>
  <c r="I307" i="73"/>
  <c r="M306" i="73"/>
  <c r="L306" i="73"/>
  <c r="I306" i="73"/>
  <c r="M305" i="73"/>
  <c r="L305" i="73"/>
  <c r="I305" i="73"/>
  <c r="L304" i="73"/>
  <c r="M304" i="73" s="1"/>
  <c r="I304" i="73"/>
  <c r="M303" i="73"/>
  <c r="L303" i="73"/>
  <c r="I303" i="73"/>
  <c r="M302" i="73"/>
  <c r="L302" i="73"/>
  <c r="I302" i="73"/>
  <c r="M301" i="73"/>
  <c r="L301" i="73"/>
  <c r="I301" i="73"/>
  <c r="L300" i="73"/>
  <c r="M300" i="73" s="1"/>
  <c r="I300" i="73"/>
  <c r="M299" i="73"/>
  <c r="L299" i="73"/>
  <c r="I299" i="73"/>
  <c r="M298" i="73"/>
  <c r="L298" i="73"/>
  <c r="I298" i="73"/>
  <c r="M297" i="73"/>
  <c r="L297" i="73"/>
  <c r="I297" i="73"/>
  <c r="L296" i="73"/>
  <c r="M296" i="73" s="1"/>
  <c r="I296" i="73"/>
  <c r="M295" i="73"/>
  <c r="L295" i="73"/>
  <c r="I295" i="73"/>
  <c r="M294" i="73"/>
  <c r="L294" i="73"/>
  <c r="I294" i="73"/>
  <c r="M293" i="73"/>
  <c r="L293" i="73"/>
  <c r="I293" i="73"/>
  <c r="L292" i="73"/>
  <c r="M292" i="73" s="1"/>
  <c r="I292" i="73"/>
  <c r="M291" i="73"/>
  <c r="L291" i="73"/>
  <c r="I291" i="73"/>
  <c r="M290" i="73"/>
  <c r="L290" i="73"/>
  <c r="I290" i="73"/>
  <c r="M289" i="73"/>
  <c r="L289" i="73"/>
  <c r="I289" i="73"/>
  <c r="L288" i="73"/>
  <c r="M288" i="73" s="1"/>
  <c r="I288" i="73"/>
  <c r="M287" i="73"/>
  <c r="L287" i="73"/>
  <c r="I287" i="73"/>
  <c r="M286" i="73"/>
  <c r="L286" i="73"/>
  <c r="I286" i="73"/>
  <c r="M285" i="73"/>
  <c r="L285" i="73"/>
  <c r="I285" i="73"/>
  <c r="L284" i="73"/>
  <c r="M284" i="73" s="1"/>
  <c r="I284" i="73"/>
  <c r="M283" i="73"/>
  <c r="L283" i="73"/>
  <c r="I283" i="73"/>
  <c r="M282" i="73"/>
  <c r="L282" i="73"/>
  <c r="I282" i="73"/>
  <c r="M281" i="73"/>
  <c r="L281" i="73"/>
  <c r="I281" i="73"/>
  <c r="L280" i="73"/>
  <c r="M280" i="73" s="1"/>
  <c r="I280" i="73"/>
  <c r="M279" i="73"/>
  <c r="L279" i="73"/>
  <c r="I279" i="73"/>
  <c r="M278" i="73"/>
  <c r="L278" i="73"/>
  <c r="I278" i="73"/>
  <c r="M277" i="73"/>
  <c r="L277" i="73"/>
  <c r="I277" i="73"/>
  <c r="L276" i="73"/>
  <c r="M276" i="73" s="1"/>
  <c r="I276" i="73"/>
  <c r="M275" i="73"/>
  <c r="L275" i="73"/>
  <c r="I275" i="73"/>
  <c r="M274" i="73"/>
  <c r="L274" i="73"/>
  <c r="I274" i="73"/>
  <c r="M273" i="73"/>
  <c r="L273" i="73"/>
  <c r="I273" i="73"/>
  <c r="L272" i="73"/>
  <c r="M272" i="73" s="1"/>
  <c r="I272" i="73"/>
  <c r="M271" i="73"/>
  <c r="L271" i="73"/>
  <c r="I271" i="73"/>
  <c r="M270" i="73"/>
  <c r="L270" i="73"/>
  <c r="I270" i="73"/>
  <c r="M269" i="73"/>
  <c r="L269" i="73"/>
  <c r="I269" i="73"/>
  <c r="L268" i="73"/>
  <c r="M268" i="73" s="1"/>
  <c r="I268" i="73"/>
  <c r="M267" i="73"/>
  <c r="L267" i="73"/>
  <c r="I267" i="73"/>
  <c r="M266" i="73"/>
  <c r="L266" i="73"/>
  <c r="I266" i="73"/>
  <c r="M265" i="73"/>
  <c r="L265" i="73"/>
  <c r="I265" i="73"/>
  <c r="L264" i="73"/>
  <c r="M264" i="73" s="1"/>
  <c r="I264" i="73"/>
  <c r="M263" i="73"/>
  <c r="L263" i="73"/>
  <c r="I263" i="73"/>
  <c r="M262" i="73"/>
  <c r="L262" i="73"/>
  <c r="I262" i="73"/>
  <c r="M261" i="73"/>
  <c r="L261" i="73"/>
  <c r="I261" i="73"/>
  <c r="L260" i="73"/>
  <c r="M260" i="73" s="1"/>
  <c r="I260" i="73"/>
  <c r="M259" i="73"/>
  <c r="L259" i="73"/>
  <c r="I259" i="73"/>
  <c r="M258" i="73"/>
  <c r="L258" i="73"/>
  <c r="I258" i="73"/>
  <c r="M257" i="73"/>
  <c r="L257" i="73"/>
  <c r="I257" i="73"/>
  <c r="L256" i="73"/>
  <c r="M256" i="73" s="1"/>
  <c r="I256" i="73"/>
  <c r="M255" i="73"/>
  <c r="L255" i="73"/>
  <c r="I255" i="73"/>
  <c r="M254" i="73"/>
  <c r="L254" i="73"/>
  <c r="I254" i="73"/>
  <c r="M253" i="73"/>
  <c r="L253" i="73"/>
  <c r="I253" i="73"/>
  <c r="L252" i="73"/>
  <c r="M252" i="73" s="1"/>
  <c r="I252" i="73"/>
  <c r="M251" i="73"/>
  <c r="L251" i="73"/>
  <c r="I251" i="73"/>
  <c r="L250" i="73"/>
  <c r="M250" i="73" s="1"/>
  <c r="I250" i="73"/>
  <c r="M249" i="73"/>
  <c r="L249" i="73"/>
  <c r="I249" i="73"/>
  <c r="L248" i="73"/>
  <c r="M248" i="73" s="1"/>
  <c r="I248" i="73"/>
  <c r="M247" i="73"/>
  <c r="L247" i="73"/>
  <c r="I247" i="73"/>
  <c r="L246" i="73"/>
  <c r="M246" i="73" s="1"/>
  <c r="I246" i="73"/>
  <c r="M245" i="73"/>
  <c r="L245" i="73"/>
  <c r="I245" i="73"/>
  <c r="L244" i="73"/>
  <c r="M244" i="73" s="1"/>
  <c r="I244" i="73"/>
  <c r="M243" i="73"/>
  <c r="L243" i="73"/>
  <c r="I243" i="73"/>
  <c r="L242" i="73"/>
  <c r="M242" i="73" s="1"/>
  <c r="I242" i="73"/>
  <c r="M241" i="73"/>
  <c r="L241" i="73"/>
  <c r="I241" i="73"/>
  <c r="L240" i="73"/>
  <c r="M240" i="73" s="1"/>
  <c r="I240" i="73"/>
  <c r="M239" i="73"/>
  <c r="L239" i="73"/>
  <c r="I239" i="73"/>
  <c r="L238" i="73"/>
  <c r="M238" i="73" s="1"/>
  <c r="I238" i="73"/>
  <c r="M237" i="73"/>
  <c r="L237" i="73"/>
  <c r="I237" i="73"/>
  <c r="L236" i="73"/>
  <c r="M236" i="73" s="1"/>
  <c r="I236" i="73"/>
  <c r="M235" i="73"/>
  <c r="L235" i="73"/>
  <c r="I235" i="73"/>
  <c r="L234" i="73"/>
  <c r="M234" i="73" s="1"/>
  <c r="I234" i="73"/>
  <c r="M233" i="73"/>
  <c r="L233" i="73"/>
  <c r="I233" i="73"/>
  <c r="L232" i="73"/>
  <c r="M232" i="73" s="1"/>
  <c r="I232" i="73"/>
  <c r="M231" i="73"/>
  <c r="L231" i="73"/>
  <c r="I231" i="73"/>
  <c r="L230" i="73"/>
  <c r="M230" i="73" s="1"/>
  <c r="I230" i="73"/>
  <c r="M229" i="73"/>
  <c r="L229" i="73"/>
  <c r="I229" i="73"/>
  <c r="L228" i="73"/>
  <c r="M228" i="73" s="1"/>
  <c r="I228" i="73"/>
  <c r="M227" i="73"/>
  <c r="L227" i="73"/>
  <c r="I227" i="73"/>
  <c r="L226" i="73"/>
  <c r="M226" i="73" s="1"/>
  <c r="I226" i="73"/>
  <c r="M225" i="73"/>
  <c r="L225" i="73"/>
  <c r="I225" i="73"/>
  <c r="L224" i="73"/>
  <c r="M224" i="73" s="1"/>
  <c r="I224" i="73"/>
  <c r="M223" i="73"/>
  <c r="L223" i="73"/>
  <c r="I223" i="73"/>
  <c r="L222" i="73"/>
  <c r="M222" i="73" s="1"/>
  <c r="I222" i="73"/>
  <c r="M221" i="73"/>
  <c r="L221" i="73"/>
  <c r="I221" i="73"/>
  <c r="L220" i="73"/>
  <c r="M220" i="73" s="1"/>
  <c r="I220" i="73"/>
  <c r="M219" i="73"/>
  <c r="L219" i="73"/>
  <c r="I219" i="73"/>
  <c r="L218" i="73"/>
  <c r="M218" i="73" s="1"/>
  <c r="I218" i="73"/>
  <c r="M217" i="73"/>
  <c r="L217" i="73"/>
  <c r="I217" i="73"/>
  <c r="L216" i="73"/>
  <c r="M216" i="73" s="1"/>
  <c r="I216" i="73"/>
  <c r="M215" i="73"/>
  <c r="L215" i="73"/>
  <c r="I215" i="73"/>
  <c r="L214" i="73"/>
  <c r="M214" i="73" s="1"/>
  <c r="I214" i="73"/>
  <c r="M213" i="73"/>
  <c r="L213" i="73"/>
  <c r="I213" i="73"/>
  <c r="L212" i="73"/>
  <c r="M212" i="73" s="1"/>
  <c r="I212" i="73"/>
  <c r="M211" i="73"/>
  <c r="L211" i="73"/>
  <c r="I211" i="73"/>
  <c r="L210" i="73"/>
  <c r="M210" i="73" s="1"/>
  <c r="I210" i="73"/>
  <c r="M209" i="73"/>
  <c r="L209" i="73"/>
  <c r="I209" i="73"/>
  <c r="L208" i="73"/>
  <c r="M208" i="73" s="1"/>
  <c r="I208" i="73"/>
  <c r="M207" i="73"/>
  <c r="L207" i="73"/>
  <c r="I207" i="73"/>
  <c r="L206" i="73"/>
  <c r="M206" i="73" s="1"/>
  <c r="I206" i="73"/>
  <c r="M205" i="73"/>
  <c r="L205" i="73"/>
  <c r="I205" i="73"/>
  <c r="L204" i="73"/>
  <c r="M204" i="73" s="1"/>
  <c r="I204" i="73"/>
  <c r="M203" i="73"/>
  <c r="L203" i="73"/>
  <c r="I203" i="73"/>
  <c r="L202" i="73"/>
  <c r="M202" i="73" s="1"/>
  <c r="I202" i="73"/>
  <c r="M201" i="73"/>
  <c r="L201" i="73"/>
  <c r="I201" i="73"/>
  <c r="L200" i="73"/>
  <c r="M200" i="73" s="1"/>
  <c r="I200" i="73"/>
  <c r="M199" i="73"/>
  <c r="L199" i="73"/>
  <c r="I199" i="73"/>
  <c r="L198" i="73"/>
  <c r="M198" i="73" s="1"/>
  <c r="I198" i="73"/>
  <c r="M197" i="73"/>
  <c r="L197" i="73"/>
  <c r="I197" i="73"/>
  <c r="L196" i="73"/>
  <c r="M196" i="73" s="1"/>
  <c r="I196" i="73"/>
  <c r="M195" i="73"/>
  <c r="L195" i="73"/>
  <c r="I195" i="73"/>
  <c r="L194" i="73"/>
  <c r="M194" i="73" s="1"/>
  <c r="I194" i="73"/>
  <c r="M193" i="73"/>
  <c r="L193" i="73"/>
  <c r="I193" i="73"/>
  <c r="L192" i="73"/>
  <c r="M192" i="73" s="1"/>
  <c r="I192" i="73"/>
  <c r="M191" i="73"/>
  <c r="L191" i="73"/>
  <c r="I191" i="73"/>
  <c r="L190" i="73"/>
  <c r="M190" i="73" s="1"/>
  <c r="I190" i="73"/>
  <c r="M189" i="73"/>
  <c r="L189" i="73"/>
  <c r="I189" i="73"/>
  <c r="L188" i="73"/>
  <c r="M188" i="73" s="1"/>
  <c r="I188" i="73"/>
  <c r="M187" i="73"/>
  <c r="L187" i="73"/>
  <c r="I187" i="73"/>
  <c r="L186" i="73"/>
  <c r="M186" i="73" s="1"/>
  <c r="I186" i="73"/>
  <c r="M185" i="73"/>
  <c r="L185" i="73"/>
  <c r="I185" i="73"/>
  <c r="L184" i="73"/>
  <c r="M184" i="73" s="1"/>
  <c r="I184" i="73"/>
  <c r="M183" i="73"/>
  <c r="L183" i="73"/>
  <c r="I183" i="73"/>
  <c r="L182" i="73"/>
  <c r="M182" i="73" s="1"/>
  <c r="I182" i="73"/>
  <c r="M181" i="73"/>
  <c r="L181" i="73"/>
  <c r="I181" i="73"/>
  <c r="L180" i="73"/>
  <c r="M180" i="73" s="1"/>
  <c r="I180" i="73"/>
  <c r="M179" i="73"/>
  <c r="L179" i="73"/>
  <c r="I179" i="73"/>
  <c r="L178" i="73"/>
  <c r="M178" i="73" s="1"/>
  <c r="I178" i="73"/>
  <c r="M177" i="73"/>
  <c r="L177" i="73"/>
  <c r="I177" i="73"/>
  <c r="L176" i="73"/>
  <c r="M176" i="73" s="1"/>
  <c r="I176" i="73"/>
  <c r="M175" i="73"/>
  <c r="L175" i="73"/>
  <c r="I175" i="73"/>
  <c r="L174" i="73"/>
  <c r="M174" i="73" s="1"/>
  <c r="I174" i="73"/>
  <c r="M173" i="73"/>
  <c r="L173" i="73"/>
  <c r="I173" i="73"/>
  <c r="L172" i="73"/>
  <c r="M172" i="73" s="1"/>
  <c r="I172" i="73"/>
  <c r="M171" i="73"/>
  <c r="L171" i="73"/>
  <c r="I171" i="73"/>
  <c r="L170" i="73"/>
  <c r="M170" i="73" s="1"/>
  <c r="I170" i="73"/>
  <c r="M169" i="73"/>
  <c r="L169" i="73"/>
  <c r="I169" i="73"/>
  <c r="L168" i="73"/>
  <c r="M168" i="73" s="1"/>
  <c r="I168" i="73"/>
  <c r="M167" i="73"/>
  <c r="L167" i="73"/>
  <c r="I167" i="73"/>
  <c r="L166" i="73"/>
  <c r="M166" i="73" s="1"/>
  <c r="I166" i="73"/>
  <c r="M165" i="73"/>
  <c r="L165" i="73"/>
  <c r="I165" i="73"/>
  <c r="L164" i="73"/>
  <c r="M164" i="73" s="1"/>
  <c r="I164" i="73"/>
  <c r="M163" i="73"/>
  <c r="L163" i="73"/>
  <c r="I163" i="73"/>
  <c r="L162" i="73"/>
  <c r="M162" i="73" s="1"/>
  <c r="I162" i="73"/>
  <c r="M161" i="73"/>
  <c r="L161" i="73"/>
  <c r="I161" i="73"/>
  <c r="L160" i="73"/>
  <c r="M160" i="73" s="1"/>
  <c r="I160" i="73"/>
  <c r="M159" i="73"/>
  <c r="L159" i="73"/>
  <c r="I159" i="73"/>
  <c r="L158" i="73"/>
  <c r="M158" i="73" s="1"/>
  <c r="I158" i="73"/>
  <c r="M157" i="73"/>
  <c r="L157" i="73"/>
  <c r="I157" i="73"/>
  <c r="L156" i="73"/>
  <c r="M156" i="73" s="1"/>
  <c r="I156" i="73"/>
  <c r="M155" i="73"/>
  <c r="L155" i="73"/>
  <c r="I155" i="73"/>
  <c r="L154" i="73"/>
  <c r="M154" i="73" s="1"/>
  <c r="I154" i="73"/>
  <c r="M153" i="73"/>
  <c r="L153" i="73"/>
  <c r="I153" i="73"/>
  <c r="L152" i="73"/>
  <c r="M152" i="73" s="1"/>
  <c r="I152" i="73"/>
  <c r="M151" i="73"/>
  <c r="L151" i="73"/>
  <c r="I151" i="73"/>
  <c r="L150" i="73"/>
  <c r="M150" i="73" s="1"/>
  <c r="I150" i="73"/>
  <c r="M149" i="73"/>
  <c r="L149" i="73"/>
  <c r="I149" i="73"/>
  <c r="L148" i="73"/>
  <c r="M148" i="73" s="1"/>
  <c r="I148" i="73"/>
  <c r="M147" i="73"/>
  <c r="L147" i="73"/>
  <c r="I147" i="73"/>
  <c r="L146" i="73"/>
  <c r="M146" i="73" s="1"/>
  <c r="I146" i="73"/>
  <c r="M145" i="73"/>
  <c r="L145" i="73"/>
  <c r="I145" i="73"/>
  <c r="L144" i="73"/>
  <c r="M144" i="73" s="1"/>
  <c r="I144" i="73"/>
  <c r="M143" i="73"/>
  <c r="L143" i="73"/>
  <c r="I143" i="73"/>
  <c r="L142" i="73"/>
  <c r="M142" i="73" s="1"/>
  <c r="I142" i="73"/>
  <c r="M141" i="73"/>
  <c r="L141" i="73"/>
  <c r="I141" i="73"/>
  <c r="L140" i="73"/>
  <c r="M140" i="73" s="1"/>
  <c r="I140" i="73"/>
  <c r="M139" i="73"/>
  <c r="L139" i="73"/>
  <c r="I139" i="73"/>
  <c r="L138" i="73"/>
  <c r="M138" i="73" s="1"/>
  <c r="I138" i="73"/>
  <c r="M137" i="73"/>
  <c r="L137" i="73"/>
  <c r="I137" i="73"/>
  <c r="L136" i="73"/>
  <c r="M136" i="73" s="1"/>
  <c r="I136" i="73"/>
  <c r="M135" i="73"/>
  <c r="L135" i="73"/>
  <c r="I135" i="73"/>
  <c r="L134" i="73"/>
  <c r="M134" i="73" s="1"/>
  <c r="I134" i="73"/>
  <c r="M133" i="73"/>
  <c r="L133" i="73"/>
  <c r="I133" i="73"/>
  <c r="L132" i="73"/>
  <c r="M132" i="73" s="1"/>
  <c r="I132" i="73"/>
  <c r="M131" i="73"/>
  <c r="L131" i="73"/>
  <c r="I131" i="73"/>
  <c r="L130" i="73"/>
  <c r="M130" i="73" s="1"/>
  <c r="I130" i="73"/>
  <c r="M129" i="73"/>
  <c r="L129" i="73"/>
  <c r="I129" i="73"/>
  <c r="L128" i="73"/>
  <c r="M128" i="73" s="1"/>
  <c r="I128" i="73"/>
  <c r="M127" i="73"/>
  <c r="L127" i="73"/>
  <c r="I127" i="73"/>
  <c r="L126" i="73"/>
  <c r="M126" i="73" s="1"/>
  <c r="I126" i="73"/>
  <c r="M125" i="73"/>
  <c r="L125" i="73"/>
  <c r="I125" i="73"/>
  <c r="L124" i="73"/>
  <c r="M124" i="73" s="1"/>
  <c r="I124" i="73"/>
  <c r="M123" i="73"/>
  <c r="L123" i="73"/>
  <c r="I123" i="73"/>
  <c r="L122" i="73"/>
  <c r="M122" i="73" s="1"/>
  <c r="I122" i="73"/>
  <c r="M121" i="73"/>
  <c r="L121" i="73"/>
  <c r="I121" i="73"/>
  <c r="L120" i="73"/>
  <c r="M120" i="73" s="1"/>
  <c r="I120" i="73"/>
  <c r="M119" i="73"/>
  <c r="L119" i="73"/>
  <c r="I119" i="73"/>
  <c r="L118" i="73"/>
  <c r="M118" i="73" s="1"/>
  <c r="I118" i="73"/>
  <c r="M117" i="73"/>
  <c r="L117" i="73"/>
  <c r="I117" i="73"/>
  <c r="L116" i="73"/>
  <c r="M116" i="73" s="1"/>
  <c r="I116" i="73"/>
  <c r="M115" i="73"/>
  <c r="L115" i="73"/>
  <c r="I115" i="73"/>
  <c r="L114" i="73"/>
  <c r="M114" i="73" s="1"/>
  <c r="I114" i="73"/>
  <c r="M113" i="73"/>
  <c r="L113" i="73"/>
  <c r="I113" i="73"/>
  <c r="L112" i="73"/>
  <c r="M112" i="73" s="1"/>
  <c r="I112" i="73"/>
  <c r="M111" i="73"/>
  <c r="L111" i="73"/>
  <c r="I111" i="73"/>
  <c r="L110" i="73"/>
  <c r="M110" i="73" s="1"/>
  <c r="I110" i="73"/>
  <c r="M109" i="73"/>
  <c r="L109" i="73"/>
  <c r="I109" i="73"/>
  <c r="L108" i="73"/>
  <c r="M108" i="73" s="1"/>
  <c r="I108" i="73"/>
  <c r="M107" i="73"/>
  <c r="L107" i="73"/>
  <c r="I107" i="73"/>
  <c r="L106" i="73"/>
  <c r="M106" i="73" s="1"/>
  <c r="I106" i="73"/>
  <c r="M105" i="73"/>
  <c r="L105" i="73"/>
  <c r="I105" i="73"/>
  <c r="M104" i="73"/>
  <c r="L104" i="73"/>
  <c r="I104" i="73"/>
  <c r="M103" i="73"/>
  <c r="L103" i="73"/>
  <c r="I103" i="73"/>
  <c r="L102" i="73"/>
  <c r="M102" i="73" s="1"/>
  <c r="I102" i="73"/>
  <c r="L101" i="73"/>
  <c r="M101" i="73" s="1"/>
  <c r="I101" i="73"/>
  <c r="M100" i="73"/>
  <c r="L100" i="73"/>
  <c r="I100" i="73"/>
  <c r="M99" i="73"/>
  <c r="L99" i="73"/>
  <c r="I99" i="73"/>
  <c r="L98" i="73"/>
  <c r="M98" i="73" s="1"/>
  <c r="I98" i="73"/>
  <c r="L97" i="73"/>
  <c r="M97" i="73" s="1"/>
  <c r="I97" i="73"/>
  <c r="M96" i="73"/>
  <c r="L96" i="73"/>
  <c r="I96" i="73"/>
  <c r="M95" i="73"/>
  <c r="L95" i="73"/>
  <c r="I95" i="73"/>
  <c r="L94" i="73"/>
  <c r="M94" i="73" s="1"/>
  <c r="I94" i="73"/>
  <c r="L93" i="73"/>
  <c r="M93" i="73" s="1"/>
  <c r="I93" i="73"/>
  <c r="M92" i="73"/>
  <c r="L92" i="73"/>
  <c r="I92" i="73"/>
  <c r="M91" i="73"/>
  <c r="L91" i="73"/>
  <c r="I91" i="73"/>
  <c r="L90" i="73"/>
  <c r="M90" i="73" s="1"/>
  <c r="I90" i="73"/>
  <c r="L89" i="73"/>
  <c r="M89" i="73" s="1"/>
  <c r="I89" i="73"/>
  <c r="M88" i="73"/>
  <c r="L88" i="73"/>
  <c r="I88" i="73"/>
  <c r="M87" i="73"/>
  <c r="L87" i="73"/>
  <c r="I87" i="73"/>
  <c r="L86" i="73"/>
  <c r="M86" i="73" s="1"/>
  <c r="I86" i="73"/>
  <c r="L85" i="73"/>
  <c r="M85" i="73" s="1"/>
  <c r="I85" i="73"/>
  <c r="M84" i="73"/>
  <c r="L84" i="73"/>
  <c r="I84" i="73"/>
  <c r="M83" i="73"/>
  <c r="L83" i="73"/>
  <c r="I83" i="73"/>
  <c r="L82" i="73"/>
  <c r="M82" i="73" s="1"/>
  <c r="I82" i="73"/>
  <c r="L81" i="73"/>
  <c r="M81" i="73" s="1"/>
  <c r="I81" i="73"/>
  <c r="M80" i="73"/>
  <c r="L80" i="73"/>
  <c r="I80" i="73"/>
  <c r="M79" i="73"/>
  <c r="L79" i="73"/>
  <c r="I79" i="73"/>
  <c r="L78" i="73"/>
  <c r="M78" i="73" s="1"/>
  <c r="I78" i="73"/>
  <c r="L77" i="73"/>
  <c r="M77" i="73" s="1"/>
  <c r="I77" i="73"/>
  <c r="M76" i="73"/>
  <c r="L76" i="73"/>
  <c r="I76" i="73"/>
  <c r="M75" i="73"/>
  <c r="L75" i="73"/>
  <c r="I75" i="73"/>
  <c r="L74" i="73"/>
  <c r="M74" i="73" s="1"/>
  <c r="I74" i="73"/>
  <c r="L73" i="73"/>
  <c r="M73" i="73" s="1"/>
  <c r="I73" i="73"/>
  <c r="M72" i="73"/>
  <c r="L72" i="73"/>
  <c r="I72" i="73"/>
  <c r="M71" i="73"/>
  <c r="L71" i="73"/>
  <c r="I71" i="73"/>
  <c r="L70" i="73"/>
  <c r="M70" i="73" s="1"/>
  <c r="I70" i="73"/>
  <c r="L69" i="73"/>
  <c r="M69" i="73" s="1"/>
  <c r="I69" i="73"/>
  <c r="M68" i="73"/>
  <c r="L68" i="73"/>
  <c r="I68" i="73"/>
  <c r="M67" i="73"/>
  <c r="L67" i="73"/>
  <c r="I67" i="73"/>
  <c r="L66" i="73"/>
  <c r="M66" i="73" s="1"/>
  <c r="I66" i="73"/>
  <c r="L65" i="73"/>
  <c r="M65" i="73" s="1"/>
  <c r="I65" i="73"/>
  <c r="M64" i="73"/>
  <c r="L64" i="73"/>
  <c r="I64" i="73"/>
  <c r="M63" i="73"/>
  <c r="L63" i="73"/>
  <c r="I63" i="73"/>
  <c r="L62" i="73"/>
  <c r="M62" i="73" s="1"/>
  <c r="I62" i="73"/>
  <c r="L61" i="73"/>
  <c r="M61" i="73" s="1"/>
  <c r="I61" i="73"/>
  <c r="M60" i="73"/>
  <c r="L60" i="73"/>
  <c r="I60" i="73"/>
  <c r="M59" i="73"/>
  <c r="L59" i="73"/>
  <c r="I59" i="73"/>
  <c r="L58" i="73"/>
  <c r="M58" i="73" s="1"/>
  <c r="I58" i="73"/>
  <c r="L57" i="73"/>
  <c r="M57" i="73" s="1"/>
  <c r="I57" i="73"/>
  <c r="M56" i="73"/>
  <c r="L56" i="73"/>
  <c r="I56" i="73"/>
  <c r="M55" i="73"/>
  <c r="L55" i="73"/>
  <c r="I55" i="73"/>
  <c r="L54" i="73"/>
  <c r="M54" i="73" s="1"/>
  <c r="I54" i="73"/>
  <c r="L53" i="73"/>
  <c r="M53" i="73" s="1"/>
  <c r="I53" i="73"/>
  <c r="M52" i="73"/>
  <c r="L52" i="73"/>
  <c r="I52" i="73"/>
  <c r="L51" i="73"/>
  <c r="M51" i="73" s="1"/>
  <c r="I51" i="73"/>
  <c r="L50" i="73"/>
  <c r="M50" i="73" s="1"/>
  <c r="I50" i="73"/>
  <c r="L49" i="73"/>
  <c r="M49" i="73" s="1"/>
  <c r="I49" i="73"/>
  <c r="M48" i="73"/>
  <c r="L48" i="73"/>
  <c r="I48" i="73"/>
  <c r="L47" i="73"/>
  <c r="M47" i="73" s="1"/>
  <c r="I47" i="73"/>
  <c r="L46" i="73"/>
  <c r="M46" i="73" s="1"/>
  <c r="I46" i="73"/>
  <c r="L45" i="73"/>
  <c r="M45" i="73" s="1"/>
  <c r="I45" i="73"/>
  <c r="M44" i="73"/>
  <c r="L44" i="73"/>
  <c r="I44" i="73"/>
  <c r="L43" i="73"/>
  <c r="M43" i="73" s="1"/>
  <c r="I43" i="73"/>
  <c r="L42" i="73"/>
  <c r="M42" i="73" s="1"/>
  <c r="I42" i="73"/>
  <c r="L41" i="73"/>
  <c r="M41" i="73" s="1"/>
  <c r="I41" i="73"/>
  <c r="M40" i="73"/>
  <c r="L40" i="73"/>
  <c r="I40" i="73"/>
  <c r="L39" i="73"/>
  <c r="M39" i="73" s="1"/>
  <c r="I39" i="73"/>
  <c r="L38" i="73"/>
  <c r="M38" i="73" s="1"/>
  <c r="I38" i="73"/>
  <c r="L37" i="73"/>
  <c r="M37" i="73" s="1"/>
  <c r="I37" i="73"/>
  <c r="M36" i="73"/>
  <c r="L36" i="73"/>
  <c r="I36" i="73"/>
  <c r="L35" i="73"/>
  <c r="M35" i="73" s="1"/>
  <c r="I35" i="73"/>
  <c r="L34" i="73"/>
  <c r="M34" i="73" s="1"/>
  <c r="I34" i="73"/>
  <c r="L33" i="73"/>
  <c r="M33" i="73" s="1"/>
  <c r="I33" i="73"/>
  <c r="M32" i="73"/>
  <c r="L32" i="73"/>
  <c r="I32" i="73"/>
  <c r="L31" i="73"/>
  <c r="M31" i="73" s="1"/>
  <c r="I31" i="73"/>
  <c r="L30" i="73"/>
  <c r="M30" i="73" s="1"/>
  <c r="I30" i="73"/>
  <c r="L29" i="73"/>
  <c r="M29" i="73" s="1"/>
  <c r="I29" i="73"/>
  <c r="M28" i="73"/>
  <c r="L28" i="73"/>
  <c r="I28" i="73"/>
  <c r="L27" i="73"/>
  <c r="M27" i="73" s="1"/>
  <c r="I27" i="73"/>
  <c r="L26" i="73"/>
  <c r="M26" i="73" s="1"/>
  <c r="I26" i="73"/>
  <c r="L25" i="73"/>
  <c r="M25" i="73" s="1"/>
  <c r="I25" i="73"/>
  <c r="M24" i="73"/>
  <c r="L24" i="73"/>
  <c r="I24" i="73"/>
  <c r="L23" i="73"/>
  <c r="M23" i="73" s="1"/>
  <c r="I23" i="73"/>
  <c r="L22" i="73"/>
  <c r="M22" i="73" s="1"/>
  <c r="I22" i="73"/>
  <c r="L21" i="73"/>
  <c r="M21" i="73" s="1"/>
  <c r="I21" i="73"/>
  <c r="M20" i="73"/>
  <c r="L20" i="73"/>
  <c r="I20" i="73"/>
  <c r="L19" i="73"/>
  <c r="M19" i="73" s="1"/>
  <c r="I19" i="73"/>
  <c r="L18" i="73"/>
  <c r="M18" i="73" s="1"/>
  <c r="I18" i="73"/>
  <c r="L17" i="73"/>
  <c r="M17" i="73" s="1"/>
  <c r="I17" i="73"/>
  <c r="M16" i="73"/>
  <c r="L16" i="73"/>
  <c r="I16" i="73"/>
  <c r="L15" i="73"/>
  <c r="M15" i="73" s="1"/>
  <c r="I15" i="73"/>
  <c r="L14" i="73"/>
  <c r="M14" i="73" s="1"/>
  <c r="I14" i="73"/>
  <c r="L13" i="73"/>
  <c r="M13" i="73" s="1"/>
  <c r="I13" i="73"/>
  <c r="M12" i="73"/>
  <c r="L12" i="73"/>
  <c r="I12" i="73"/>
  <c r="L11" i="73"/>
  <c r="M11" i="73" s="1"/>
  <c r="I11" i="73"/>
  <c r="L10" i="73"/>
  <c r="M10" i="73" s="1"/>
  <c r="I10" i="73"/>
  <c r="L9" i="73"/>
  <c r="I9" i="73"/>
  <c r="L1125" i="73" l="1"/>
  <c r="M9" i="73"/>
  <c r="M1125" i="73" s="1"/>
  <c r="N1125" i="73" s="1"/>
  <c r="J1125" i="73"/>
  <c r="K586" i="73"/>
  <c r="K1125" i="73" s="1"/>
  <c r="N20" i="66" l="1"/>
  <c r="L20" i="66"/>
  <c r="K20" i="66"/>
  <c r="N19" i="66"/>
  <c r="J19" i="66"/>
  <c r="I19" i="66"/>
  <c r="N18" i="66"/>
  <c r="I18" i="66"/>
  <c r="J18" i="66" s="1"/>
  <c r="N17" i="66"/>
  <c r="I17" i="66"/>
  <c r="J17" i="66" s="1"/>
  <c r="N16" i="66"/>
  <c r="I16" i="66"/>
  <c r="J16" i="66" s="1"/>
  <c r="N15" i="66"/>
  <c r="I15" i="66"/>
  <c r="J15" i="66" s="1"/>
  <c r="N14" i="66"/>
  <c r="J14" i="66"/>
  <c r="I14" i="66"/>
  <c r="N13" i="66"/>
  <c r="I13" i="66"/>
  <c r="J13" i="66" s="1"/>
  <c r="N12" i="66"/>
  <c r="I12" i="66"/>
  <c r="J12" i="66" s="1"/>
  <c r="N11" i="66"/>
  <c r="J11" i="66"/>
  <c r="I11" i="66"/>
  <c r="N10" i="66"/>
  <c r="J10" i="66"/>
  <c r="I10" i="66"/>
  <c r="N9" i="66"/>
  <c r="I9" i="66"/>
  <c r="I20" i="66" s="1"/>
  <c r="L59" i="62"/>
  <c r="K59" i="62"/>
  <c r="J59" i="62"/>
  <c r="I59" i="62"/>
  <c r="L15" i="47"/>
  <c r="K15" i="47"/>
  <c r="J15" i="47"/>
  <c r="I15" i="47"/>
  <c r="L12" i="64"/>
  <c r="K12" i="64"/>
  <c r="J12" i="64"/>
  <c r="I12" i="64"/>
  <c r="K16" i="56"/>
  <c r="J16" i="56"/>
  <c r="I16" i="56"/>
  <c r="L15" i="56"/>
  <c r="L14" i="56"/>
  <c r="L13" i="56"/>
  <c r="L16" i="56" s="1"/>
  <c r="L10" i="67"/>
  <c r="K10" i="67"/>
  <c r="J10" i="67"/>
  <c r="I10" i="67"/>
  <c r="I28" i="55"/>
  <c r="L27" i="55"/>
  <c r="K27" i="55"/>
  <c r="I27" i="55"/>
  <c r="J27" i="55" s="1"/>
  <c r="J28" i="55" s="1"/>
  <c r="K26" i="55"/>
  <c r="L26" i="55" s="1"/>
  <c r="L25" i="55"/>
  <c r="K25" i="55"/>
  <c r="L24" i="55"/>
  <c r="K24" i="55"/>
  <c r="K23" i="55"/>
  <c r="L23" i="55" s="1"/>
  <c r="K22" i="55"/>
  <c r="L22" i="55" s="1"/>
  <c r="L21" i="55"/>
  <c r="K21" i="55"/>
  <c r="L20" i="55"/>
  <c r="K20" i="55"/>
  <c r="K19" i="55"/>
  <c r="L19" i="55" s="1"/>
  <c r="K18" i="55"/>
  <c r="L18" i="55" s="1"/>
  <c r="L17" i="55"/>
  <c r="K17" i="55"/>
  <c r="L16" i="55"/>
  <c r="K16" i="55"/>
  <c r="K15" i="55"/>
  <c r="L15" i="55" s="1"/>
  <c r="K14" i="55"/>
  <c r="L14" i="55" s="1"/>
  <c r="L13" i="55"/>
  <c r="K13" i="55"/>
  <c r="L12" i="55"/>
  <c r="K12" i="55"/>
  <c r="K11" i="55"/>
  <c r="L11" i="55" s="1"/>
  <c r="K10" i="55"/>
  <c r="L10" i="55" s="1"/>
  <c r="L9" i="55"/>
  <c r="K9" i="55"/>
  <c r="K28" i="55" s="1"/>
  <c r="L21" i="41"/>
  <c r="K21" i="41"/>
  <c r="J21" i="41"/>
  <c r="I21" i="41"/>
  <c r="L10" i="65"/>
  <c r="K10" i="65"/>
  <c r="J10" i="65"/>
  <c r="I10" i="65"/>
  <c r="L10" i="54"/>
  <c r="K10" i="54"/>
  <c r="J10" i="54"/>
  <c r="I10" i="54"/>
  <c r="L19" i="60"/>
  <c r="K19" i="60"/>
  <c r="J19" i="60"/>
  <c r="I19" i="60"/>
  <c r="L11" i="53"/>
  <c r="K11" i="53"/>
  <c r="J11" i="53"/>
  <c r="I11" i="53"/>
  <c r="L10" i="53"/>
  <c r="L10" i="57"/>
  <c r="K10" i="57"/>
  <c r="J10" i="57"/>
  <c r="I10" i="57"/>
  <c r="J9" i="57"/>
  <c r="L18" i="63"/>
  <c r="K18" i="63"/>
  <c r="J18" i="63"/>
  <c r="I18" i="63"/>
  <c r="L23" i="40"/>
  <c r="K23" i="40"/>
  <c r="J23" i="40"/>
  <c r="I23" i="40"/>
  <c r="L33" i="68"/>
  <c r="K33" i="68"/>
  <c r="J33" i="68"/>
  <c r="I33" i="68"/>
  <c r="L21" i="48"/>
  <c r="K21" i="48"/>
  <c r="J21" i="48"/>
  <c r="I21" i="48"/>
  <c r="L14" i="49"/>
  <c r="K14" i="49"/>
  <c r="J14" i="49"/>
  <c r="I14" i="49"/>
  <c r="N12" i="50"/>
  <c r="K12" i="50"/>
  <c r="J12" i="50"/>
  <c r="I12" i="50"/>
  <c r="N11" i="50"/>
  <c r="L11" i="50"/>
  <c r="L12" i="50" s="1"/>
  <c r="N10" i="50"/>
  <c r="N9" i="50"/>
  <c r="K10" i="69"/>
  <c r="J10" i="69"/>
  <c r="I10" i="69"/>
  <c r="L9" i="69"/>
  <c r="L10" i="69" s="1"/>
  <c r="N12" i="51"/>
  <c r="L12" i="51"/>
  <c r="K12" i="51"/>
  <c r="N11" i="51"/>
  <c r="I11" i="51"/>
  <c r="J11" i="51" s="1"/>
  <c r="N10" i="51"/>
  <c r="I10" i="51"/>
  <c r="J10" i="51" s="1"/>
  <c r="N9" i="51"/>
  <c r="I9" i="51"/>
  <c r="I12" i="51" s="1"/>
  <c r="L11" i="52"/>
  <c r="K11" i="52"/>
  <c r="J11" i="52"/>
  <c r="I11" i="52"/>
  <c r="L10" i="61"/>
  <c r="K10" i="61"/>
  <c r="J10" i="61"/>
  <c r="I10" i="61"/>
  <c r="L10" i="44"/>
  <c r="K10" i="44"/>
  <c r="J10" i="44"/>
  <c r="I10" i="44"/>
  <c r="L12" i="59"/>
  <c r="K12" i="59"/>
  <c r="J12" i="59"/>
  <c r="I12" i="59"/>
  <c r="L12" i="45"/>
  <c r="K12" i="45"/>
  <c r="J12" i="45"/>
  <c r="I12" i="45"/>
  <c r="L28" i="55" l="1"/>
  <c r="J9" i="51"/>
  <c r="J12" i="51" s="1"/>
  <c r="J9" i="66"/>
  <c r="J20" i="66" s="1"/>
  <c r="F4" i="72"/>
  <c r="F5" i="72"/>
  <c r="N5" i="71"/>
  <c r="N1481" i="71"/>
  <c r="M5" i="71"/>
  <c r="M1481" i="71"/>
  <c r="G5" i="72" s="1"/>
  <c r="K5" i="71"/>
  <c r="K1481" i="71"/>
  <c r="G4" i="72" s="1"/>
  <c r="L5" i="71"/>
  <c r="L1481" i="71"/>
  <c r="F6" i="72" s="1"/>
  <c r="F7" i="72" l="1"/>
  <c r="O1481" i="71"/>
  <c r="G3" i="72"/>
  <c r="F3" i="72"/>
  <c r="O5" i="71"/>
  <c r="C12" i="78"/>
  <c r="G12" i="78"/>
  <c r="G16" i="78" s="1"/>
</calcChain>
</file>

<file path=xl/sharedStrings.xml><?xml version="1.0" encoding="utf-8"?>
<sst xmlns="http://schemas.openxmlformats.org/spreadsheetml/2006/main" count="64467" uniqueCount="7565">
  <si>
    <t xml:space="preserve">
               Mã hiệu: SBL.KDBL.QT.BM.01.02
               Lần ban hành: 01
               Ngày ban hành: 22/03/2018
</t>
  </si>
  <si>
    <t>BẢNG CHÊNH LỆCH HÀNG HÓA KIỂM KÊ</t>
  </si>
  <si>
    <t>STT</t>
  </si>
  <si>
    <t>Loại Hàng</t>
  </si>
  <si>
    <t>Mã sản phẩm</t>
  </si>
  <si>
    <t>Mã Barcode</t>
  </si>
  <si>
    <t>Tên sản phẩm</t>
  </si>
  <si>
    <t>Giá bán lẻ</t>
  </si>
  <si>
    <t xml:space="preserve">Số lượng tồn phần mềm </t>
  </si>
  <si>
    <t>Số lượng tồn thực tế</t>
  </si>
  <si>
    <t xml:space="preserve">Chênh lệch </t>
  </si>
  <si>
    <t xml:space="preserve">Lý do ST giải trình </t>
  </si>
  <si>
    <t>Ngày điều chỉnh</t>
  </si>
  <si>
    <t xml:space="preserve">Chênh lệch thừa </t>
  </si>
  <si>
    <t xml:space="preserve">Chênh lệch thiếu </t>
  </si>
  <si>
    <t>Số lượng</t>
  </si>
  <si>
    <t xml:space="preserve">Trị giá thừa </t>
  </si>
  <si>
    <t xml:space="preserve">Trị giá thiếu </t>
  </si>
  <si>
    <t>Tổng</t>
  </si>
  <si>
    <t>Quản lý ST</t>
  </si>
  <si>
    <t xml:space="preserve">        GSKV</t>
  </si>
  <si>
    <t>Trưởng nhóm kiểm kê</t>
  </si>
  <si>
    <t xml:space="preserve">Giám đốc ĐHBL </t>
  </si>
  <si>
    <t>Trưởng Phòng Kế Toán</t>
  </si>
  <si>
    <t>(Ký và ghi rõ họ tên)</t>
  </si>
  <si>
    <t>Vào lúc …….giờ …….. phút, thứ  ….. ngày …28…. tháng …01.. Năm   2022….</t>
  </si>
  <si>
    <t>ghi chú</t>
  </si>
  <si>
    <t>THỰC PHẨM</t>
  </si>
  <si>
    <t>152785</t>
  </si>
  <si>
    <t>4903015500038</t>
  </si>
  <si>
    <t>YBC- Snack khoai tây Chipstar vị rong biển (50g)</t>
  </si>
  <si>
    <t>tăng</t>
  </si>
  <si>
    <t>CHĂM SÓC SẮC ĐẸP</t>
  </si>
  <si>
    <t>NHÀ CỬA ĐỜI SỐNG</t>
  </si>
  <si>
    <t>134011</t>
  </si>
  <si>
    <t>4987176140296</t>
  </si>
  <si>
    <t>P&amp;G- Viên giặt xả Gel Bold 3D hương hoa xanh 36v</t>
  </si>
  <si>
    <t>134010</t>
  </si>
  <si>
    <t>4987176140203</t>
  </si>
  <si>
    <t>P&amp;G- Viên giặt xả Gel Bold 4D hương hoa hồng 36v</t>
  </si>
  <si>
    <t>ĐỒ CHO MẸ BÉ</t>
  </si>
  <si>
    <t>121520</t>
  </si>
  <si>
    <t>1217032304283</t>
  </si>
  <si>
    <t>ANYZOO- Yếm quàng cổ cúc bấm cho bé</t>
  </si>
  <si>
    <t>100015</t>
  </si>
  <si>
    <t>4971710306378</t>
  </si>
  <si>
    <t>KOSE- Miếng lột mụn đầu đen Softymo 10 miếng</t>
  </si>
  <si>
    <t>130489</t>
  </si>
  <si>
    <t>4956810234806</t>
  </si>
  <si>
    <t>KOKUBO- Sảp khử mùi toilet hoa oải hương 200ml</t>
  </si>
  <si>
    <t>134045</t>
  </si>
  <si>
    <t>4546490505527</t>
  </si>
  <si>
    <t>LIVING- BÌNH GIỮ NHIỆT NẮP VẶN ENJOY TRẮNG 480ML</t>
  </si>
  <si>
    <t>174600</t>
  </si>
  <si>
    <t>4901551368051</t>
  </si>
  <si>
    <t>KRACIE- Kẹo ngậm khử mùi bạc hà the mát Frisk 35g</t>
  </si>
  <si>
    <t>không rõ nguyên nhân</t>
  </si>
  <si>
    <t>bán nhầm sang mã 130493</t>
  </si>
  <si>
    <t>bán nhầm sang mã 134047</t>
  </si>
  <si>
    <t>bán nhầm sang mã 174599</t>
  </si>
  <si>
    <t>130493</t>
  </si>
  <si>
    <t>4956810234844</t>
  </si>
  <si>
    <t>KOKUBO- Sáp khử mùi không khí hoa oải hương 200ml</t>
  </si>
  <si>
    <t>134047</t>
  </si>
  <si>
    <t>4546490505541</t>
  </si>
  <si>
    <t>LIVING- BÌNH GIỮ NHIỆT NẮP VẶN ENJOY ĐEN 480ML</t>
  </si>
  <si>
    <t>174599</t>
  </si>
  <si>
    <t>4901551368044</t>
  </si>
  <si>
    <t>KRACIE- Kẹo ngậm khử mùi bạc hà dịu nhẹ Frisk 35g</t>
  </si>
  <si>
    <t>CHĂM SÓC SỨC KHỎE</t>
  </si>
  <si>
    <t>110079</t>
  </si>
  <si>
    <t>4937224924613</t>
  </si>
  <si>
    <t>JAPAN ALGAE- Tảo xoắn Spirulina bổ sung SGF 1500v</t>
  </si>
  <si>
    <t>110080</t>
  </si>
  <si>
    <t>4937224925634</t>
  </si>
  <si>
    <t>JAPAN ALGAE- Tảo xoắn SPIRULINA Nhật Bản1500Vviên</t>
  </si>
  <si>
    <t>110081</t>
  </si>
  <si>
    <t>4937224925658</t>
  </si>
  <si>
    <t>JAPAN ALGAE- Tảo xoắn SPIRULINA 2200 viên</t>
  </si>
  <si>
    <t>110246</t>
  </si>
  <si>
    <t>4589788400012</t>
  </si>
  <si>
    <t>GH CREATION- Viên uống tăng chiều cao 270 viên</t>
  </si>
  <si>
    <t>110304</t>
  </si>
  <si>
    <t>4511413404133</t>
  </si>
  <si>
    <t>DHC- Viên bổ sung vitaminC 120 viên</t>
  </si>
  <si>
    <t>110311</t>
  </si>
  <si>
    <t>4562193140575</t>
  </si>
  <si>
    <t>NOGUCHI- Viên b.sung DHA&amp;EPA chứa bạch quả 60v</t>
  </si>
  <si>
    <t>110402</t>
  </si>
  <si>
    <t>4987415993508</t>
  </si>
  <si>
    <t>SHISEIDO- The Collagen EXR (50ml x 10 lọ)</t>
  </si>
  <si>
    <t>110403</t>
  </si>
  <si>
    <t>4987415993454</t>
  </si>
  <si>
    <t>SHISEIDO- The Collagen NEW (50ml x 10 lọ)</t>
  </si>
  <si>
    <t>110444</t>
  </si>
  <si>
    <t>4971493107230</t>
  </si>
  <si>
    <t>ORIHIRO- Viên trắng da Natural White (300 viên)</t>
  </si>
  <si>
    <t>110447</t>
  </si>
  <si>
    <t>4971493001880</t>
  </si>
  <si>
    <t>ORIHIRO- Trà giảm mỡ bụng Genpi (3g x 60 gói)</t>
  </si>
  <si>
    <t>110472</t>
  </si>
  <si>
    <t>4511606904853</t>
  </si>
  <si>
    <t>CRESCENDO- Tảo tăng ch.cao Shinshin Kakumei 300v</t>
  </si>
  <si>
    <t>110524</t>
  </si>
  <si>
    <t>4976652012073</t>
  </si>
  <si>
    <t>FINE-Viên uống chống nắng 30 ngày (30v)</t>
  </si>
  <si>
    <t>110537</t>
  </si>
  <si>
    <t>4589622170972</t>
  </si>
  <si>
    <t>Viên Uống Chống Nắng UV Plus+ Block100 (45v)</t>
  </si>
  <si>
    <t>110550</t>
  </si>
  <si>
    <t>4571157256597</t>
  </si>
  <si>
    <t>ORIHIRO- Thức uống hỗ trợ ngủ ngon 1.5g x 14 gói</t>
  </si>
  <si>
    <t>110619</t>
  </si>
  <si>
    <t>4511413403730</t>
  </si>
  <si>
    <t>DHC- Viên uống bổ sung kẽm 60 viên</t>
  </si>
  <si>
    <t>110688</t>
  </si>
  <si>
    <t>4573533690384</t>
  </si>
  <si>
    <t>PILLBOX- Viên giải rượu Kanpai Ukon Gold 5v New</t>
  </si>
  <si>
    <t>174051</t>
  </si>
  <si>
    <t>4987107619792</t>
  </si>
  <si>
    <t>TRANSINO- Viên uống trị nám White C Clear 120v</t>
  </si>
  <si>
    <t>176444</t>
  </si>
  <si>
    <t>4902087156587</t>
  </si>
  <si>
    <t>TAMANOI- Dấm giảm cân dấm táo&amp;mật ong vị mơ 500ml</t>
  </si>
  <si>
    <t>230095</t>
  </si>
  <si>
    <t>2301012209008</t>
  </si>
  <si>
    <t>IKIMOTO-Viên chống lão hóa trẻ tế bàoNMN15000+ 90v</t>
  </si>
  <si>
    <t>ko rõ nguyên nhân</t>
  </si>
  <si>
    <t>153144</t>
  </si>
  <si>
    <t>4539114075230</t>
  </si>
  <si>
    <t>VALOR SELECT- Dầu ăn hạt cải không cholesterol 1L</t>
  </si>
  <si>
    <t xml:space="preserve">Bị mất </t>
  </si>
  <si>
    <t>101712</t>
  </si>
  <si>
    <t>4513574036611</t>
  </si>
  <si>
    <t>KUMANO YUSHI- Sữa dưỡng thể CN ý dĩ SPF 31(400ml)</t>
  </si>
  <si>
    <t>NGÀNH KHÁC</t>
  </si>
  <si>
    <t>173344</t>
  </si>
  <si>
    <t>4571157255422</t>
  </si>
  <si>
    <t>ORIHIRO- Thạch mềm vị nho và cam 20gx12 chiếc</t>
  </si>
  <si>
    <t>150457</t>
  </si>
  <si>
    <t>4902590852181</t>
  </si>
  <si>
    <t>AJINOMOTO- Dầu ăn Kanola chai 1000g</t>
  </si>
  <si>
    <t>152848</t>
  </si>
  <si>
    <t>4990485007068</t>
  </si>
  <si>
    <t>SEIKI- Bánh mochi socola trà xanh 30 chiếc</t>
  </si>
  <si>
    <t>tách set quà</t>
  </si>
  <si>
    <t>153206</t>
  </si>
  <si>
    <t>4945202306102</t>
  </si>
  <si>
    <t>SATOEN- Trà Sencha Special Hưng Long 20 túi (40g)</t>
  </si>
  <si>
    <t>153250</t>
  </si>
  <si>
    <t>4902777204727</t>
  </si>
  <si>
    <t>MEIJI- Socola bọc hạnh nhân 79g</t>
  </si>
  <si>
    <t xml:space="preserve">tách set quà </t>
  </si>
  <si>
    <t>101794</t>
  </si>
  <si>
    <t>4550516705464</t>
  </si>
  <si>
    <t>SHISEIDO-Sữa rửa mặt Senka VitaC làm sáng da 100g</t>
  </si>
  <si>
    <t>101937</t>
  </si>
  <si>
    <t>1011042312005</t>
  </si>
  <si>
    <t>SHISEIDO- Set SRM Senka Acnes + UNO hot clear gel</t>
  </si>
  <si>
    <t>153187</t>
  </si>
  <si>
    <t>4945757190101</t>
  </si>
  <si>
    <t>MEITO- Kẹo socola dâu 3 vị 238g</t>
  </si>
  <si>
    <t>178409</t>
  </si>
  <si>
    <t>1718002211001</t>
  </si>
  <si>
    <t>SAKUKO- Hộp quà Tết tự mix bản màu xanh</t>
  </si>
  <si>
    <t>175600</t>
  </si>
  <si>
    <t>4909466000936</t>
  </si>
  <si>
    <t>SHOHO- Bánh mochi dâu tây 10 chiếc</t>
  </si>
  <si>
    <t>153226</t>
  </si>
  <si>
    <t>4902201181150</t>
  </si>
  <si>
    <t>NESTLE- Bánh Kitkat mini 12 chiếc</t>
  </si>
  <si>
    <t>153172</t>
  </si>
  <si>
    <t>4902501625910</t>
  </si>
  <si>
    <t>FURUTA- Bánh quy bơ socola chip (Hộp 10 cái)</t>
  </si>
  <si>
    <t>152889</t>
  </si>
  <si>
    <t>4902501625606</t>
  </si>
  <si>
    <t>FURUTA- Bánh quy bơ socola chip hộp 11 cái</t>
  </si>
  <si>
    <t>153147</t>
  </si>
  <si>
    <t>4902621005579</t>
  </si>
  <si>
    <t>HAMADA- Bánh xốp bsung Canxi, V.D vị việt quất 36c</t>
  </si>
  <si>
    <t>178506</t>
  </si>
  <si>
    <t>2024001666666</t>
  </si>
  <si>
    <t>SAKUKO- Set quà Tết Phước Long</t>
  </si>
  <si>
    <t>178521</t>
  </si>
  <si>
    <t>1722012401031</t>
  </si>
  <si>
    <t>SKK-Túi quà may mắn Phát Tài</t>
  </si>
  <si>
    <t>tăng tồn kết ca</t>
  </si>
  <si>
    <t>Nội dung</t>
  </si>
  <si>
    <t>Số items</t>
  </si>
  <si>
    <t>Số lượng sp</t>
  </si>
  <si>
    <t>Giá trị</t>
  </si>
  <si>
    <t>TỔNG SỐ ITEMS KIỂM</t>
  </si>
  <si>
    <t>TỔNG SỐ ITEMS KIỂM KHỚP PM</t>
  </si>
  <si>
    <t xml:space="preserve">SỐ ITEMS THỪA ĐỢT KK  </t>
  </si>
  <si>
    <t xml:space="preserve">SỐ ITEMS THIẾU ĐỢT KK  </t>
  </si>
  <si>
    <t>TỔNG SỐ TIỀN THỪA</t>
  </si>
  <si>
    <t>TỔNG SỐ TIỀN THIẾU</t>
  </si>
  <si>
    <t>CHĂM SÓC HÀNG NGÀY</t>
  </si>
  <si>
    <t>134475</t>
  </si>
  <si>
    <t>4901121182889</t>
  </si>
  <si>
    <t>NEPIA- Set 5 hộp giấy ăn (300 tờ x 5 hộp)</t>
  </si>
  <si>
    <t>133502</t>
  </si>
  <si>
    <t>4942355108375</t>
  </si>
  <si>
    <t>ROCKET SOAP- Nước rửa chén hương chanh 600ml</t>
  </si>
  <si>
    <t>151596</t>
  </si>
  <si>
    <t>4902102038690</t>
  </si>
  <si>
    <t>Cocacola chai 300ml</t>
  </si>
  <si>
    <t>150038</t>
  </si>
  <si>
    <t>4905846111261</t>
  </si>
  <si>
    <t>CHOYA- Rượu mơ Umeshu Kishu 720ml (14 độ)</t>
  </si>
  <si>
    <t>134194</t>
  </si>
  <si>
    <t>4901301418609</t>
  </si>
  <si>
    <t>KAO- Nước rửa bát Kyukyuto diệt khuẩn 1250ml</t>
  </si>
  <si>
    <t>110028</t>
  </si>
  <si>
    <t>4903301186403</t>
  </si>
  <si>
    <t>LION- Kem đánh răng White &amp; White</t>
  </si>
  <si>
    <t>101865</t>
  </si>
  <si>
    <t>4580785220115</t>
  </si>
  <si>
    <t>S-LABO- Lẻ mặt nạ tinh chất CICA 1 miếng</t>
  </si>
  <si>
    <t>154135</t>
  </si>
  <si>
    <t>4901050131484</t>
  </si>
  <si>
    <t>ITO- Bánh quy Cookies Original Assort hộp 48 chiếc</t>
  </si>
  <si>
    <t>134197</t>
  </si>
  <si>
    <t>4901301418562</t>
  </si>
  <si>
    <t>KAO- Nước rửa bát Kyukyuto hương nho 1250ml</t>
  </si>
  <si>
    <t>150953</t>
  </si>
  <si>
    <t>4571157255408</t>
  </si>
  <si>
    <t>ORIHIRO- Thạch mềm vị táo và nho 20g x 12 cái</t>
  </si>
  <si>
    <t>153311</t>
  </si>
  <si>
    <t>4971679010255</t>
  </si>
  <si>
    <t>SACHI MOCHI- Bánh Mochi Daifuku vị trà xanh 200g</t>
  </si>
  <si>
    <t>153313</t>
  </si>
  <si>
    <t>4971679013096</t>
  </si>
  <si>
    <t>SACHI MOCHI- Bánh Mochi vị đào 200g</t>
  </si>
  <si>
    <t>150451</t>
  </si>
  <si>
    <t>4902179014290</t>
  </si>
  <si>
    <t>SANGARIA- Nước soda nho 500g</t>
  </si>
  <si>
    <t>110733</t>
  </si>
  <si>
    <t>4903111360987</t>
  </si>
  <si>
    <t>UNICHARM- BVS Jukusui ban đêm có cánh 42cm- 10m</t>
  </si>
  <si>
    <t>154453</t>
  </si>
  <si>
    <t>4901830356106</t>
  </si>
  <si>
    <t>D'ASSES- Bánh quy nhân socola matcha 12 chiếc</t>
  </si>
  <si>
    <t>100205</t>
  </si>
  <si>
    <t>4956962108017</t>
  </si>
  <si>
    <t>ALOINS- Kem dưỡng da toàn thân Aloins Cream 185g</t>
  </si>
  <si>
    <t>154456</t>
  </si>
  <si>
    <t>8938558574495</t>
  </si>
  <si>
    <t>HARU SAKURA BEEF - Thịt bò thăn ngoại Bít tết 150g</t>
  </si>
  <si>
    <t>134372</t>
  </si>
  <si>
    <t>4550239058182</t>
  </si>
  <si>
    <t>HAYASHI- Khăn lau đầu họa tiết hình học 34x80cm</t>
  </si>
  <si>
    <t>154278</t>
  </si>
  <si>
    <t>4525751207295</t>
  </si>
  <si>
    <t>GLOBE- Trà ô long đóng chai 2L</t>
  </si>
  <si>
    <t>154493</t>
  </si>
  <si>
    <t>8936127153850</t>
  </si>
  <si>
    <t>GRANOLA BITE- Viên ngũ cốc vị xoài túi 30g</t>
  </si>
  <si>
    <t>153688</t>
  </si>
  <si>
    <t>8938548111044</t>
  </si>
  <si>
    <t>IZUMI -Nước khoáng Ion Kiềm thiên nhiên</t>
  </si>
  <si>
    <t>153729</t>
  </si>
  <si>
    <t>8938548111068</t>
  </si>
  <si>
    <t>KOMOMO - Rượu Single Year Umeshu 350ml</t>
  </si>
  <si>
    <t>154434</t>
  </si>
  <si>
    <t>4904046080223</t>
  </si>
  <si>
    <t>NAKATA- Rượu mơ trắng Kishu 12 độ</t>
  </si>
  <si>
    <t>152124</t>
  </si>
  <si>
    <t>4571157258249</t>
  </si>
  <si>
    <t>151656</t>
  </si>
  <si>
    <t>4902750865037</t>
  </si>
  <si>
    <t>UHA MIKAKUTO- Kẹo sữa đặc đậu đỏ 93g</t>
  </si>
  <si>
    <t>153643</t>
  </si>
  <si>
    <t>9551001410271</t>
  </si>
  <si>
    <t>Yobick - Nước sữa chua dâu tằm, việt quất 310ml</t>
  </si>
  <si>
    <t>134797</t>
  </si>
  <si>
    <t>4991203173140</t>
  </si>
  <si>
    <t>ECHO-Nạo vỏ rau củ</t>
  </si>
  <si>
    <t>130747</t>
  </si>
  <si>
    <t>4984824719811</t>
  </si>
  <si>
    <t xml:space="preserve">PANASONIC- Pin tiểu 2A- 2 pcs </t>
  </si>
  <si>
    <t>101308</t>
  </si>
  <si>
    <t>4513574014169</t>
  </si>
  <si>
    <t>KUMANO- Dầu xả Salon Link Extra (1000ml)</t>
  </si>
  <si>
    <t>30057</t>
  </si>
  <si>
    <t>4538604000509</t>
  </si>
  <si>
    <t>UFC- Bàn chải Dent-inn lông mảnh loại mềm</t>
  </si>
  <si>
    <t>110179</t>
  </si>
  <si>
    <t>4987084410443</t>
  </si>
  <si>
    <t>SANTE- Dung dịch vệ sinh chăm sóc mắt FX Neo 12ml</t>
  </si>
  <si>
    <t>110539</t>
  </si>
  <si>
    <t>4987084315106</t>
  </si>
  <si>
    <t>SANTEN- Nước nhỏ mắt Sante FX V plus 12ml</t>
  </si>
  <si>
    <t>154181</t>
  </si>
  <si>
    <t>8809106178406</t>
  </si>
  <si>
    <t>Otter Mong - Snack Rong Biển Vị BBQ 4g*3 gói</t>
  </si>
  <si>
    <t>PIERAS- NSM Propolinse bong mảng bám k.cồn 600ml</t>
  </si>
  <si>
    <t>110509</t>
  </si>
  <si>
    <t>4901548160064</t>
  </si>
  <si>
    <t xml:space="preserve">KIRIBAI- Miếng giữ nhiệt hình thỏ (10 miếng) </t>
  </si>
  <si>
    <t>173882</t>
  </si>
  <si>
    <t>4901387022615</t>
  </si>
  <si>
    <t>CREATE- Bàn chải bản rộng Dental Prestige loại mềm</t>
  </si>
  <si>
    <t>101010</t>
  </si>
  <si>
    <t>4538604920005</t>
  </si>
  <si>
    <t>UFC- Bàn chải Clearwind EX loại thường Dent-inn</t>
  </si>
  <si>
    <t>30058</t>
  </si>
  <si>
    <t>4538604000486</t>
  </si>
  <si>
    <t>UFC- Bàn chải Dent-inn lông mảnh loại thường</t>
  </si>
  <si>
    <t>101962</t>
  </si>
  <si>
    <t>4945192018784</t>
  </si>
  <si>
    <t>LSC-Lotion trà xanh 500ml</t>
  </si>
  <si>
    <t>100344</t>
  </si>
  <si>
    <t>4969757105290</t>
  </si>
  <si>
    <t>KYOWA- Hộp bông tẩy trang ( 80 tờ )</t>
  </si>
  <si>
    <t>102210</t>
  </si>
  <si>
    <t>4570044002095</t>
  </si>
  <si>
    <t>INFINITY – Mặt nạ My Lover's lily trắng cao cấp 1P</t>
  </si>
  <si>
    <t>101867</t>
  </si>
  <si>
    <t>4580785220139</t>
  </si>
  <si>
    <t>S-LABO- Lẻ mặt nạ tinh chất vitamin C 1 miếng</t>
  </si>
  <si>
    <t>101352</t>
  </si>
  <si>
    <t>4513574027077</t>
  </si>
  <si>
    <t>HATOMUGI- Sữa tắm trắng da ý dĩ 800ml</t>
  </si>
  <si>
    <t>152413</t>
  </si>
  <si>
    <t>4909411086299</t>
  </si>
  <si>
    <t>KIRIN- Trà sữa 1,5L</t>
  </si>
  <si>
    <t>153938</t>
  </si>
  <si>
    <t>4901330748296</t>
  </si>
  <si>
    <t>Calbee - Ngũ cốc trái cây 700g</t>
  </si>
  <si>
    <t>153310</t>
  </si>
  <si>
    <t>4971679301018</t>
  </si>
  <si>
    <t>SACHI MOCHI- Bánh Mochi vị dâu tây 200g</t>
  </si>
  <si>
    <t>153905</t>
  </si>
  <si>
    <t>4901620300784</t>
  </si>
  <si>
    <t>NISSIN - Bánh quy dừa vị hạnh nhân hạt phỉ 16miếng</t>
  </si>
  <si>
    <t>153958</t>
  </si>
  <si>
    <t>4901360354108</t>
  </si>
  <si>
    <t>BOURBON - Bánh quy bơ 90.9g</t>
  </si>
  <si>
    <t>153861</t>
  </si>
  <si>
    <t>4901360355303</t>
  </si>
  <si>
    <t>BOURBON - Bánh xốp đậu nành Carb Balance 12 cái</t>
  </si>
  <si>
    <t>154538</t>
  </si>
  <si>
    <t>4901050130173</t>
  </si>
  <si>
    <t>ITO- Bánh quy kem sococla Languly (6 chiếc)</t>
  </si>
  <si>
    <t>154397</t>
  </si>
  <si>
    <t>4901050130180</t>
  </si>
  <si>
    <t>LANGULY- Bánh quy vị vani 6 chiếc</t>
  </si>
  <si>
    <t>152947</t>
  </si>
  <si>
    <t>4901360346752</t>
  </si>
  <si>
    <t>BOURBON- Bánh quy bơ Butter Cookies 60 chiếc</t>
  </si>
  <si>
    <t>154027</t>
  </si>
  <si>
    <t>4936790440312</t>
  </si>
  <si>
    <t>COCACOLA-Nước ngọt có gas Lemon Lime Tominaga350ml</t>
  </si>
  <si>
    <t>154002</t>
  </si>
  <si>
    <t>8851016211018</t>
  </si>
  <si>
    <t>JAGABEE- Snack khoai tây vị rong biển 36g</t>
  </si>
  <si>
    <t>152192</t>
  </si>
  <si>
    <t>4902102019187</t>
  </si>
  <si>
    <t>COCACOLA- Lon 160ml</t>
  </si>
  <si>
    <t>151916</t>
  </si>
  <si>
    <t>4902504400903</t>
  </si>
  <si>
    <t>BELL FOODS- Sốt chấm thịt nướng vị cay 230g</t>
  </si>
  <si>
    <t>121486</t>
  </si>
  <si>
    <t>4973512259098</t>
  </si>
  <si>
    <t>ARAU BABY- Sữa tắm gội thảo mộc chai 450ml NEW</t>
  </si>
  <si>
    <t>134196</t>
  </si>
  <si>
    <t>4901301418630</t>
  </si>
  <si>
    <t>KAO- Nước rửa bát Kyukyuto hương chanh 1250ml</t>
  </si>
  <si>
    <t>154087</t>
  </si>
  <si>
    <t>4955129034688</t>
  </si>
  <si>
    <t>TARAMI - Thạch mix vị Dossari</t>
  </si>
  <si>
    <t>110758</t>
  </si>
  <si>
    <t>4511329399806</t>
  </si>
  <si>
    <t>ONISHI IRYO- KHẨU TRANG 3D MÀU TRẮNG 30 CHIẾC</t>
  </si>
  <si>
    <t>30015</t>
  </si>
  <si>
    <t>4966680245741</t>
  </si>
  <si>
    <t>30102</t>
  </si>
  <si>
    <t>4903301318187</t>
  </si>
  <si>
    <t>LION- Bàn chải đánh răng type-smooth</t>
  </si>
  <si>
    <t>101011</t>
  </si>
  <si>
    <t>4538604920012</t>
  </si>
  <si>
    <t>UFC- Bàn chải Clearwind EX loại mềm Dent-inn</t>
  </si>
  <si>
    <t>134223</t>
  </si>
  <si>
    <t>1312002408005</t>
  </si>
  <si>
    <t>FUKUNAGA- Ô cán dài 58cm</t>
  </si>
  <si>
    <t>133593</t>
  </si>
  <si>
    <t>4904881211011</t>
  </si>
  <si>
    <t>CHOPLA- Đũa sợi thủy tinh Shikisai (10 đôi )</t>
  </si>
  <si>
    <t>134500</t>
  </si>
  <si>
    <t>4987176292698</t>
  </si>
  <si>
    <t>P&amp;G- Viên giặt 4D Gel hương hoa Lavender 11 viên</t>
  </si>
  <si>
    <t>Thực phẩm Fresh</t>
  </si>
  <si>
    <t>120931</t>
  </si>
  <si>
    <t>4976652007536</t>
  </si>
  <si>
    <t>FINE JAPAN- Bột bổ sung canxi cho trẻ em vị Socola</t>
  </si>
  <si>
    <t>134100</t>
  </si>
  <si>
    <t>8906081441430</t>
  </si>
  <si>
    <t>KAI- Dao nhà bếp lưỡi răng cưa x.da trời 94mm-Slim</t>
  </si>
  <si>
    <t>134106</t>
  </si>
  <si>
    <t>8906081441317</t>
  </si>
  <si>
    <t>KAI-Dao gọt h.quả có răng cưa x.da trời 112mm-Slim</t>
  </si>
  <si>
    <t>154495</t>
  </si>
  <si>
    <t>4932123118262</t>
  </si>
  <si>
    <t>KANAZAWA KENROKU- Thạch cà phê &amp; pudding xoài 8c</t>
  </si>
  <si>
    <t>154604</t>
  </si>
  <si>
    <t>8938522888344</t>
  </si>
  <si>
    <t>OHSMILENUTS- Chà là không cành hộp 500g</t>
  </si>
  <si>
    <t>110221</t>
  </si>
  <si>
    <t>4901616005266</t>
  </si>
  <si>
    <t>SUNSTAR- KDR ttmuối p/bệnh răng nướu (tuýp 170g)</t>
  </si>
  <si>
    <t>131364</t>
  </si>
  <si>
    <t>4984324011477</t>
  </si>
  <si>
    <t>SANADA SEIKO- Bột tẩy rửa lồng máy giặt đứng 55g</t>
  </si>
  <si>
    <t>134530</t>
  </si>
  <si>
    <t>4580682877795</t>
  </si>
  <si>
    <t>KOUYU - Set móc nhựa 4 chiếc màu đen</t>
  </si>
  <si>
    <t>134099</t>
  </si>
  <si>
    <t>8906081441423</t>
  </si>
  <si>
    <t>KAI- Dao nhà bếp lưỡi răng cưa hồng 94mm-Slim</t>
  </si>
  <si>
    <t>130001</t>
  </si>
  <si>
    <t>4984824719934</t>
  </si>
  <si>
    <t>PANASONIC- Pin tiểu 3A- 2 pcs</t>
  </si>
  <si>
    <t>154628</t>
  </si>
  <si>
    <t>8938556726612</t>
  </si>
  <si>
    <t>MARINE FARM- Cá hồi Chile đông lạnh cắt khúc</t>
  </si>
  <si>
    <t>152734</t>
  </si>
  <si>
    <t>8938539090075</t>
  </si>
  <si>
    <t>NIPPON FOOD- Cá hồi Chile đông lạnh</t>
  </si>
  <si>
    <t>134375</t>
  </si>
  <si>
    <t>4550239058212</t>
  </si>
  <si>
    <t>HAYASHI- Khăn lau đầu họa tiết không gian 34x80cm</t>
  </si>
  <si>
    <t>134067</t>
  </si>
  <si>
    <t>4548266395417</t>
  </si>
  <si>
    <t>HYS- KHĂN TẮM COTTON HỮU CƠ 60X120 BH700704</t>
  </si>
  <si>
    <t>134307</t>
  </si>
  <si>
    <t>4549308051377</t>
  </si>
  <si>
    <t>SKK - Cốc uống nước 450ml</t>
  </si>
  <si>
    <t>134328</t>
  </si>
  <si>
    <t>1321172411128</t>
  </si>
  <si>
    <t>SKK- Giá kệ đa năng size nhỏ</t>
  </si>
  <si>
    <t>134329</t>
  </si>
  <si>
    <t>1321172411135</t>
  </si>
  <si>
    <t>SKK- Giá kệ đa năng size to</t>
  </si>
  <si>
    <t>152872</t>
  </si>
  <si>
    <t>4902888346613</t>
  </si>
  <si>
    <t>MORINAGA- Kem pari pari choco (Hộp 8 chiếc)</t>
  </si>
  <si>
    <t>134228</t>
  </si>
  <si>
    <t>4948949038127</t>
  </si>
  <si>
    <t>NAKATANI- Ô gấp hoạ tiết chống rỉ sét 55cm</t>
  </si>
  <si>
    <t>134224</t>
  </si>
  <si>
    <t>1312002408012</t>
  </si>
  <si>
    <t>UESHIMA- Ô cán dài hoạ tiết kẻ sọc 58cm</t>
  </si>
  <si>
    <t>134268</t>
  </si>
  <si>
    <t>1310072410034</t>
  </si>
  <si>
    <t>SKK - Nồi nấu đa năng size 18cm</t>
  </si>
  <si>
    <t>134261</t>
  </si>
  <si>
    <t>4549308538601</t>
  </si>
  <si>
    <t>SKK - Chảo chống dính cao cấp size 20cm</t>
  </si>
  <si>
    <t>134269</t>
  </si>
  <si>
    <t>1310072410041</t>
  </si>
  <si>
    <t>SKK - Nồi nấu đa năng size 20cm</t>
  </si>
  <si>
    <t>220058</t>
  </si>
  <si>
    <t>4580784261355</t>
  </si>
  <si>
    <t>ANYZOO- Bỉm quần Premium size L 52 miếng</t>
  </si>
  <si>
    <t>220059</t>
  </si>
  <si>
    <t>4580784261362</t>
  </si>
  <si>
    <t>ANYZOO- Bỉm quần Premium size XL 42 miếng</t>
  </si>
  <si>
    <t>220056</t>
  </si>
  <si>
    <t>4580784261331</t>
  </si>
  <si>
    <t>ANYZOO- Bỉm dán Premium size M 64 miếng</t>
  </si>
  <si>
    <t>220057</t>
  </si>
  <si>
    <t>4580784261348</t>
  </si>
  <si>
    <t>ANYZOO- Bỉm quần Premium size M 54 miếng</t>
  </si>
  <si>
    <t>220072</t>
  </si>
  <si>
    <t>4901301437778</t>
  </si>
  <si>
    <t>MERRIES- BỈM DÁN M 52 + 2 miếng</t>
  </si>
  <si>
    <t>220075</t>
  </si>
  <si>
    <t>4901301443007</t>
  </si>
  <si>
    <t>MERRIES -Bỉm quần L 44+2 miếng</t>
  </si>
  <si>
    <t>210019</t>
  </si>
  <si>
    <t>4987493001324</t>
  </si>
  <si>
    <t>BEAN STALK- Sữa cho bé từ 9-36 tháng tuổi 820g</t>
  </si>
  <si>
    <t>154280</t>
  </si>
  <si>
    <t>8938558574457</t>
  </si>
  <si>
    <t>SANGEN WAGYU- Thịt bò tam vương nướng 200g</t>
  </si>
  <si>
    <t>154485</t>
  </si>
  <si>
    <t>8938556726445</t>
  </si>
  <si>
    <t>AYUSEN- Cá thu Nhật</t>
  </si>
  <si>
    <t>174823</t>
  </si>
  <si>
    <t>4965628023069</t>
  </si>
  <si>
    <t>KOMATSU- Cá Hokke đông lạnh 1 con</t>
  </si>
  <si>
    <t>101840</t>
  </si>
  <si>
    <t>4936201106400</t>
  </si>
  <si>
    <t>ROLAND- Mặt nạ đất sét chăm sóc lỗ chân lông 100g</t>
  </si>
  <si>
    <t>133360</t>
  </si>
  <si>
    <t>4962964241607</t>
  </si>
  <si>
    <t>PONYKASEI- Giá để bọt biển hút chân không trắng</t>
  </si>
  <si>
    <t>102010</t>
  </si>
  <si>
    <t>4901525011686</t>
  </si>
  <si>
    <t>COW- Sữa tắm bọt mịn dịu nhẹ cam chanh 500ml</t>
  </si>
  <si>
    <t>154162</t>
  </si>
  <si>
    <t>49750522</t>
  </si>
  <si>
    <t>FURUTA- Kẹo Socola hình quả trứng 20g</t>
  </si>
  <si>
    <t>101952</t>
  </si>
  <si>
    <t>4909978147105</t>
  </si>
  <si>
    <t>SHISEIDO- Sữa CN Anessa cho da dầu SPF50+(60ml)new</t>
  </si>
  <si>
    <t>152821</t>
  </si>
  <si>
    <t>4978526807129</t>
  </si>
  <si>
    <t>NAKANO- Rượu mơ Kunizakari 720ml 14 độ</t>
  </si>
  <si>
    <t>153235</t>
  </si>
  <si>
    <t>4905846118543</t>
  </si>
  <si>
    <t>CHOYA- Rượu mơ Single Year có quả 650ml (15 độ)</t>
  </si>
  <si>
    <t>178245</t>
  </si>
  <si>
    <t>4970458112142</t>
  </si>
  <si>
    <t>MARUMAN- Nước uống tinh chất nghệ 100ml x 6 chai</t>
  </si>
  <si>
    <t>153715</t>
  </si>
  <si>
    <t>4901111377905</t>
  </si>
  <si>
    <t>AGF- Trà đào thơm ngon đậm vị 7 gói</t>
  </si>
  <si>
    <t>154348</t>
  </si>
  <si>
    <t>4903361440880</t>
  </si>
  <si>
    <t>UNIMAT RIKEN-Kẹo mút IQ bổ sung DHA vị cam dâu 10c</t>
  </si>
  <si>
    <t>121536</t>
  </si>
  <si>
    <t>4973512259128</t>
  </si>
  <si>
    <t>ARAU BABY- Sữa tắm gội thảo mộc dưỡng ẩm 450ml</t>
  </si>
  <si>
    <t>153968</t>
  </si>
  <si>
    <t>4902750648722</t>
  </si>
  <si>
    <t>UHA - Kẹo Dẻo Cororo Vị dâu 40g</t>
  </si>
  <si>
    <t>133778</t>
  </si>
  <si>
    <t>4903320045118</t>
  </si>
  <si>
    <t>LEC- Nước tẩy rửa diệt khuẩn khử mùi kiềm360ml túi</t>
  </si>
  <si>
    <t>102173</t>
  </si>
  <si>
    <t>4901417723314</t>
  </si>
  <si>
    <t>KRACIE – Dầu gội Ichikami cho tóc nhuộm 480ml</t>
  </si>
  <si>
    <t>110461</t>
  </si>
  <si>
    <t>4987084000132</t>
  </si>
  <si>
    <t>SANTEN- Nước nhỏ mắt Sancoba 5ml</t>
  </si>
  <si>
    <t>101447</t>
  </si>
  <si>
    <t>4902468232022</t>
  </si>
  <si>
    <t>MEISHOKU- Kem BB trang điểm- tone da hồng</t>
  </si>
  <si>
    <t>153360</t>
  </si>
  <si>
    <t>4000415856601</t>
  </si>
  <si>
    <t>SCHOGETTEN- Socola trắng thanh 100g</t>
  </si>
  <si>
    <t>101556</t>
  </si>
  <si>
    <t>4513574025882</t>
  </si>
  <si>
    <t>HATOMUGI- Nước hoa hồng ý dĩ trắng da 500ml</t>
  </si>
  <si>
    <t>154491</t>
  </si>
  <si>
    <t>8936127153652</t>
  </si>
  <si>
    <t>FAMINUTS- Hạt điều rang muối hộp 180g</t>
  </si>
  <si>
    <t>153785</t>
  </si>
  <si>
    <t>4903333251216</t>
  </si>
  <si>
    <t>LOTTE- Socola boc macca 9 viên</t>
  </si>
  <si>
    <t>121449</t>
  </si>
  <si>
    <t>4902508024860</t>
  </si>
  <si>
    <t>PIGEON- Núm ti bình cổ rộng 3L- 15 tháng (2 cái)</t>
  </si>
  <si>
    <t>134108</t>
  </si>
  <si>
    <t>8906081441331</t>
  </si>
  <si>
    <t>KAI- Dao gọt hoa quả lưỡi răng cưa vàng 112mm-Slim</t>
  </si>
  <si>
    <t>102178</t>
  </si>
  <si>
    <t>4939553042020</t>
  </si>
  <si>
    <t>CEZANNE – Son tint Watery Lip 02 Đỏ san hô</t>
  </si>
  <si>
    <t>152452</t>
  </si>
  <si>
    <t>4901111456846</t>
  </si>
  <si>
    <t>AGF- Bột trà xanh sữa Blendy Stick 6 thanh</t>
  </si>
  <si>
    <t>101625</t>
  </si>
  <si>
    <t>4513574025905</t>
  </si>
  <si>
    <t>HATOMUGI- Kem tay ý dĩ dưỡng ẩm 65g</t>
  </si>
  <si>
    <t>101925</t>
  </si>
  <si>
    <t>4571365223138</t>
  </si>
  <si>
    <t>HADAOMOI- Suhada White All In One Gel (290g)</t>
  </si>
  <si>
    <t>154249</t>
  </si>
  <si>
    <t>4517244004627</t>
  </si>
  <si>
    <t>ASAHI_Mì udon khô 400g</t>
  </si>
  <si>
    <t>154250</t>
  </si>
  <si>
    <t>4973288210118</t>
  </si>
  <si>
    <t>SUNAOCHI_Mì soba Inakasoba 200g</t>
  </si>
  <si>
    <t>152566</t>
  </si>
  <si>
    <t>4909411084950</t>
  </si>
  <si>
    <t>KIRIN- Trà sữa Relax 500ml</t>
  </si>
  <si>
    <t>134110</t>
  </si>
  <si>
    <t>8906081441355</t>
  </si>
  <si>
    <t>KAI- Dao gọt hoa quả lưỡi răng cưa đen 112mm-Slim</t>
  </si>
  <si>
    <t>120835</t>
  </si>
  <si>
    <t>4901616214811</t>
  </si>
  <si>
    <t>SUNSTAR- Bàn chải đánh răng cho bé từ 6-12 tuổi</t>
  </si>
  <si>
    <t>101828</t>
  </si>
  <si>
    <t>4513574037571</t>
  </si>
  <si>
    <t>KUMANO-Dầu gội Pharmaact Men's siêu mát 600ml</t>
  </si>
  <si>
    <t>153428</t>
  </si>
  <si>
    <t>4000607850004</t>
  </si>
  <si>
    <t>Schogetten - Sô cô la thanh vị sữa 100g</t>
  </si>
  <si>
    <t>120090</t>
  </si>
  <si>
    <t>4902508039888</t>
  </si>
  <si>
    <t xml:space="preserve">PIGEON- Bánh ăn dặm bổ sung canxi cá mòi 6 tháng </t>
  </si>
  <si>
    <t>121218</t>
  </si>
  <si>
    <t>4973512258206</t>
  </si>
  <si>
    <t>ARAU BABY- Nước rửa bình sữa dạng bọt Túi 450ml</t>
  </si>
  <si>
    <t>154536</t>
  </si>
  <si>
    <t>4901360365678</t>
  </si>
  <si>
    <t>BOURBON- Bánh quy Roanne vị dâu 16 chiếc</t>
  </si>
  <si>
    <t>153907</t>
  </si>
  <si>
    <t>4547894660539</t>
  </si>
  <si>
    <t>OREO - Bánh quy vị Socola 235.2g</t>
  </si>
  <si>
    <t>154390</t>
  </si>
  <si>
    <t>4901002141875</t>
  </si>
  <si>
    <t>S&amp;B- Viên cà ri không cay 180g</t>
  </si>
  <si>
    <t>101728</t>
  </si>
  <si>
    <t>4531261702311</t>
  </si>
  <si>
    <t>COTTON LABO- Giấy thấm dầu (150 tờ)</t>
  </si>
  <si>
    <t>150813</t>
  </si>
  <si>
    <t>4547894640012</t>
  </si>
  <si>
    <t>NABISCO- Hộp bánh quy Rits size S 39 chiếc</t>
  </si>
  <si>
    <t>152804</t>
  </si>
  <si>
    <t>4902888254888</t>
  </si>
  <si>
    <t>MORINAGA- Kẹo dẻo trái cây Hi-chew (86g)</t>
  </si>
  <si>
    <t>134105</t>
  </si>
  <si>
    <t>8906081441300</t>
  </si>
  <si>
    <t>KAI- Dao gọt hoa quả lưỡi răng cưa hồng 112mm-Slim</t>
  </si>
  <si>
    <t>134097</t>
  </si>
  <si>
    <t>8906081441287</t>
  </si>
  <si>
    <t>KAI- Dao nhà bếp màu cam 112mm (Slim pack)</t>
  </si>
  <si>
    <t>154382</t>
  </si>
  <si>
    <t>49598544</t>
  </si>
  <si>
    <t>ORION- Kẹo ngậm Coca Mini 8g</t>
  </si>
  <si>
    <t>ONISHI IRYO- VỎ GỐI LÀM MÁT 43×63CM</t>
  </si>
  <si>
    <t>174298</t>
  </si>
  <si>
    <t>4904453552122</t>
  </si>
  <si>
    <t xml:space="preserve">NISHIWAKI- Bàn chải ngọc trai đen đầu rộng - Mềm </t>
  </si>
  <si>
    <t>130671</t>
  </si>
  <si>
    <t>4984324013297</t>
  </si>
  <si>
    <t>SANADA SEIKO- Viên tẩy rửa bồn cầu 4viên x 10g</t>
  </si>
  <si>
    <t>ONISHI IRYO- VỎ GỐI LÀM MÁT LÓT LƯỚI 35X50CM</t>
  </si>
  <si>
    <t>133668</t>
  </si>
  <si>
    <t>4973307463778</t>
  </si>
  <si>
    <t>SKATER- Mút rửa bát hình kem ốc quế 2 chiếc</t>
  </si>
  <si>
    <t>154089</t>
  </si>
  <si>
    <t>4955129034725</t>
  </si>
  <si>
    <t>TARAMI - Thạch vị táo Dossari</t>
  </si>
  <si>
    <t>150180</t>
  </si>
  <si>
    <t>4946842505975</t>
  </si>
  <si>
    <t>ASAHI- Viên ngậm Mintia catechin khử mùi 50 viên</t>
  </si>
  <si>
    <t>30094</t>
  </si>
  <si>
    <t>4538604000523</t>
  </si>
  <si>
    <t>UFC- Bàn chải đánh răng Clear Wind EX-S lông cứng</t>
  </si>
  <si>
    <t>153911</t>
  </si>
  <si>
    <t>4936790440305</t>
  </si>
  <si>
    <t>COCACOLA - Nước ngọt có gas Tominaga 350ml</t>
  </si>
  <si>
    <t>134578</t>
  </si>
  <si>
    <t>4901080201218</t>
  </si>
  <si>
    <t>EARTH - Bẫy gián HOI HOI ( 3 Miếng/ hộp)</t>
  </si>
  <si>
    <t>134536</t>
  </si>
  <si>
    <t>4580682873445</t>
  </si>
  <si>
    <t>Gloves - Găng tay Polyethylene - 100 cái Màu Đen</t>
  </si>
  <si>
    <t>134533</t>
  </si>
  <si>
    <t>4580682875241</t>
  </si>
  <si>
    <t>Gloves - Găng tay Polyethylene - 120 cái Size S</t>
  </si>
  <si>
    <t>153642</t>
  </si>
  <si>
    <t>9551011820138</t>
  </si>
  <si>
    <t>VIDA - Nước uống có ga hương táo 325ml</t>
  </si>
  <si>
    <t>153640</t>
  </si>
  <si>
    <t>9551011820022</t>
  </si>
  <si>
    <t>VIDA - Nước uống có ga hương đào 325ml</t>
  </si>
  <si>
    <t>154680</t>
  </si>
  <si>
    <t>8993200670482</t>
  </si>
  <si>
    <t>CIMORY- Sữa chua xôi xoài 40grx4 thanh</t>
  </si>
  <si>
    <t>101998</t>
  </si>
  <si>
    <t>4515061190226</t>
  </si>
  <si>
    <t>SABORINO_Mặt nạ buổi sáng hương trái cây 1 miếng</t>
  </si>
  <si>
    <t>121489</t>
  </si>
  <si>
    <t>1218002212003</t>
  </si>
  <si>
    <t>MOONY- Giấy ướt 76 tờ</t>
  </si>
  <si>
    <t>120834</t>
  </si>
  <si>
    <t>4901616214828</t>
  </si>
  <si>
    <t>SUNSTAR- Bàn chải đánh răng cho bé từ 4 đến 6 tuổi</t>
  </si>
  <si>
    <t>133730</t>
  </si>
  <si>
    <t>4905596114178</t>
  </si>
  <si>
    <t xml:space="preserve">INOMATA- Lọ đựng gia vị 100ml nắp nâu </t>
  </si>
  <si>
    <t>134146</t>
  </si>
  <si>
    <t>4903367303974</t>
  </si>
  <si>
    <t>ROCKET SOAP- Bột tẩy rửa lồng giặt 120g</t>
  </si>
  <si>
    <t>174326</t>
  </si>
  <si>
    <t>4904453552139</t>
  </si>
  <si>
    <t>NISHIWAKI- Bàn chải ngọc trai đen đầu rộng Wide- Loại thường</t>
  </si>
  <si>
    <t>154353</t>
  </si>
  <si>
    <t>4901335510249</t>
  </si>
  <si>
    <t>KOIKEYA- Snack vị phô mai 73g</t>
  </si>
  <si>
    <t>121127</t>
  </si>
  <si>
    <t>4902888182709</t>
  </si>
  <si>
    <t>MORINAGA- Bánh ăn dặm Manna canxi 9th 43gx2 gói</t>
  </si>
  <si>
    <t>154090</t>
  </si>
  <si>
    <t>4955129034749</t>
  </si>
  <si>
    <t>TARAMI - Thạch vị dứa Dossari</t>
  </si>
  <si>
    <t>120205</t>
  </si>
  <si>
    <t>4902508135146</t>
  </si>
  <si>
    <t>PIGEON- Nước ép táo và rau xanh lốc 3 hộp x 125ml</t>
  </si>
  <si>
    <t>153319</t>
  </si>
  <si>
    <t>4547894640296</t>
  </si>
  <si>
    <t>NABISCO- Bánh quy Ritz kem phô mai 12 chiếc</t>
  </si>
  <si>
    <t>121324</t>
  </si>
  <si>
    <t>4987244185198</t>
  </si>
  <si>
    <t>WAKODO- Bột ăn dặm vị cá, gà, rau củ 7 tháng</t>
  </si>
  <si>
    <t>153202</t>
  </si>
  <si>
    <t>4902773018816</t>
  </si>
  <si>
    <t>MATSUNAGA- Bánh quy đậu đỏ Shiruko (160g)</t>
  </si>
  <si>
    <t>121550</t>
  </si>
  <si>
    <t>4901551356713</t>
  </si>
  <si>
    <t>KRACIE - Kẹo sáng tạo bánh Donuts 41g</t>
  </si>
  <si>
    <t>152744</t>
  </si>
  <si>
    <t>4902179019448</t>
  </si>
  <si>
    <t>SANGARIA- Nước nho xanh 500ml</t>
  </si>
  <si>
    <t>176339</t>
  </si>
  <si>
    <t>4562193641478</t>
  </si>
  <si>
    <t>GENSEIDA- Hạt dẻ hấp Thiên Tân 260g</t>
  </si>
  <si>
    <t>110784</t>
  </si>
  <si>
    <t>4582302232199</t>
  </si>
  <si>
    <t>J&amp;C- Khẩu trang 1 DAY MASK cho nữ (50c) - New</t>
  </si>
  <si>
    <t>153768</t>
  </si>
  <si>
    <t>4901111596511</t>
  </si>
  <si>
    <t>AFG- Trà Rooibos mật ong 7 gói</t>
  </si>
  <si>
    <t>134860</t>
  </si>
  <si>
    <t>4571113806125</t>
  </si>
  <si>
    <t>MEDIKYU- Nước rửa tay Animo kháng khuẩn (250ml)</t>
  </si>
  <si>
    <t>130796</t>
  </si>
  <si>
    <t>4991203150301</t>
  </si>
  <si>
    <t>ECHO- Thìa ăn inox</t>
  </si>
  <si>
    <t>102061</t>
  </si>
  <si>
    <t>8935006533288</t>
  </si>
  <si>
    <t>SUNPLAY - Sữa CN dưỡng da trắng mịn SPF50+ 30g</t>
  </si>
  <si>
    <t>121223</t>
  </si>
  <si>
    <t>4987493005117</t>
  </si>
  <si>
    <t>BEANSTALK- Bánh gạo bổ sung canxi 6 tháng (20g)</t>
  </si>
  <si>
    <t>153639</t>
  </si>
  <si>
    <t>9551001410233</t>
  </si>
  <si>
    <t>VIDA - Nước uống có ga hương vải vị muối 325ml</t>
  </si>
  <si>
    <t>134254</t>
  </si>
  <si>
    <t>4901121274683</t>
  </si>
  <si>
    <t>NEPIA- Giấy vệ sinh hương hoa anh đào 12 cuộn</t>
  </si>
  <si>
    <t>101008</t>
  </si>
  <si>
    <t>4538604150051</t>
  </si>
  <si>
    <t>UFC- Bàn chải Dent Ultima TR-S 1 loại mềm</t>
  </si>
  <si>
    <t>101710</t>
  </si>
  <si>
    <t>4513574033955</t>
  </si>
  <si>
    <t>HATOMUGI- KCN ý dĩ dưỡng ẩm  SPF 50+ (80g)</t>
  </si>
  <si>
    <t>134095</t>
  </si>
  <si>
    <t>8906081441263</t>
  </si>
  <si>
    <t>KAI- Dao nhà bếp màu xanh lá cây 112mm (Slim pack)</t>
  </si>
  <si>
    <t>134198</t>
  </si>
  <si>
    <t>4901301418661</t>
  </si>
  <si>
    <t>KAO- Nước rửa bát Kyukyuto hương trà xanh 1250ml</t>
  </si>
  <si>
    <t>154289</t>
  </si>
  <si>
    <t>4902713127271</t>
  </si>
  <si>
    <t>MARUKOME_Súp miso ăn liền 183g</t>
  </si>
  <si>
    <t>100348</t>
  </si>
  <si>
    <t>4903111455614</t>
  </si>
  <si>
    <t>UNICHARM- Bông tẩy trang (82 tờ x2)</t>
  </si>
  <si>
    <t>102238</t>
  </si>
  <si>
    <t>4550516711083</t>
  </si>
  <si>
    <t>SHISEIDO – Dầu gội Tsubaki mát lạnh 450ml</t>
  </si>
  <si>
    <t>134213</t>
  </si>
  <si>
    <t>4901329271903</t>
  </si>
  <si>
    <t>KANEYO- Nước rửa bát diệt khuẩn hương cam 600ml</t>
  </si>
  <si>
    <t>173989</t>
  </si>
  <si>
    <t>4932313033092</t>
  </si>
  <si>
    <t>TSUNO SHOKUHIN- Dầu gạo cao cấp 1500gr</t>
  </si>
  <si>
    <t>101864</t>
  </si>
  <si>
    <t>4580785220122</t>
  </si>
  <si>
    <t>S-LABO- Hộp mặt nạ tinh chất CICA 5 miếng</t>
  </si>
  <si>
    <t>153641</t>
  </si>
  <si>
    <t>9551001410295</t>
  </si>
  <si>
    <t>VIDA - Nước uống có ga hương cam 325ml</t>
  </si>
  <si>
    <t>121551</t>
  </si>
  <si>
    <t>4901551356737</t>
  </si>
  <si>
    <t>KRACIE - Kẹo sáng tạo bánh Kếp 35g</t>
  </si>
  <si>
    <t>30099</t>
  </si>
  <si>
    <t>4949176220132</t>
  </si>
  <si>
    <t>TO-PLAN- Khẩu trang gọng mềm size nhỏ 120 chiếc</t>
  </si>
  <si>
    <t>ROHTO-Serum Melano CC dưỡng trắng da 20ml</t>
  </si>
  <si>
    <t>100091</t>
  </si>
  <si>
    <t>4987072070352</t>
  </si>
  <si>
    <t>KOBAYASHI-Gel khử mùi vùng dưới da 50g</t>
  </si>
  <si>
    <t>134582</t>
  </si>
  <si>
    <t>8936013257549</t>
  </si>
  <si>
    <t>EARTH - Bình xịt côn trùng ARS JET GOLD 300ml</t>
  </si>
  <si>
    <t>110388</t>
  </si>
  <si>
    <t>4901301306289</t>
  </si>
  <si>
    <t>KAO- BVS Laurier hàng ngày hương hoa cúc (72 m)</t>
  </si>
  <si>
    <t>101835</t>
  </si>
  <si>
    <t>4936201103003</t>
  </si>
  <si>
    <t>ROLAND- Lotion dưỡng ẩm premium HA 185ml</t>
  </si>
  <si>
    <t>101309</t>
  </si>
  <si>
    <t>4513574014152</t>
  </si>
  <si>
    <t>KUMANO- Dầu gội Salon Link Extra (1000ml)</t>
  </si>
  <si>
    <t>154417</t>
  </si>
  <si>
    <t>4905846114859</t>
  </si>
  <si>
    <t>CHOYA- Rượu Mơ Ủ lá Tía Tô đỏ 700ML 17 độ</t>
  </si>
  <si>
    <t>154499</t>
  </si>
  <si>
    <t>4993009888853</t>
  </si>
  <si>
    <t>WAKASAYA HONPO- Bánh quy phô mai Hokkaido 32c</t>
  </si>
  <si>
    <t>133600</t>
  </si>
  <si>
    <t>4903367301758</t>
  </si>
  <si>
    <t xml:space="preserve">ROCKET SOAP- Nước rửa bát hương bưởi 600ml </t>
  </si>
  <si>
    <t>102008</t>
  </si>
  <si>
    <t>4901525011648</t>
  </si>
  <si>
    <t>COW- Sữa tắm bọt mịn dịu nhẹ hương sữa 500ml</t>
  </si>
  <si>
    <t>110547</t>
  </si>
  <si>
    <t>4589687933017</t>
  </si>
  <si>
    <t>API- Thức uống Collagen 82x The Pink 100mlx10 chai</t>
  </si>
  <si>
    <t>101857</t>
  </si>
  <si>
    <t>4513574030305</t>
  </si>
  <si>
    <t>HATOMUGI- Sữa tắm dưỡng ẩm ý dĩ 600ml</t>
  </si>
  <si>
    <t>153724</t>
  </si>
  <si>
    <t>4978526005556</t>
  </si>
  <si>
    <t>NAKANO- Rượu mơ Kunizakari nguyên vị 720ml 14 độ</t>
  </si>
  <si>
    <t>178169</t>
  </si>
  <si>
    <t>4987103050445</t>
  </si>
  <si>
    <t>ZERIA- Viên uống bổ gan Hepalyse GX 360 viên</t>
  </si>
  <si>
    <t>110962</t>
  </si>
  <si>
    <t>4545593007822</t>
  </si>
  <si>
    <t>NUCOS- Nước uống Collagen Spa sáng da 50ml x10chai</t>
  </si>
  <si>
    <t>230134</t>
  </si>
  <si>
    <t>4987365002015</t>
  </si>
  <si>
    <t>IBOKORORI- DD hỗ trợ chữa mắt cá,mụn cóc (10ml)</t>
  </si>
  <si>
    <t>102180</t>
  </si>
  <si>
    <t>4971710573664</t>
  </si>
  <si>
    <t>KOSE SEKKISEI – Milk chống nắng SPF50+ PA++++ 60ml</t>
  </si>
  <si>
    <t>130683</t>
  </si>
  <si>
    <t>4901080206213</t>
  </si>
  <si>
    <t>EARTH- Thuốc diệt gián tận gốc Black Cap 12 viên</t>
  </si>
  <si>
    <t>230334</t>
  </si>
  <si>
    <t>4562193141916</t>
  </si>
  <si>
    <t>NOGUCHI- Viên uống bổ gan chiết xuất nghệ đen 90v</t>
  </si>
  <si>
    <t>154554</t>
  </si>
  <si>
    <t>4904046078695</t>
  </si>
  <si>
    <t>NAKATA– Bộ quà tặng rượu hoàng gia No.7 (500ml×2)</t>
  </si>
  <si>
    <t>154587</t>
  </si>
  <si>
    <t>8936127150392</t>
  </si>
  <si>
    <t>FAMINUTS- Hạt điều rang muối 250g</t>
  </si>
  <si>
    <t>134595</t>
  </si>
  <si>
    <t>4595318550362</t>
  </si>
  <si>
    <t>DURE’E BALLE- Viên giặt xả hương nước hoa 30v</t>
  </si>
  <si>
    <t>176317</t>
  </si>
  <si>
    <t>4971493105861</t>
  </si>
  <si>
    <t>ORIHIRO- Viên uống Natto Kinase 2000FU 60 viên</t>
  </si>
  <si>
    <t>102251</t>
  </si>
  <si>
    <t>4550516485403</t>
  </si>
  <si>
    <t>SHISEIDO – Dầu xả Tsubaki giảm gãy rụng 450ml</t>
  </si>
  <si>
    <t>154569</t>
  </si>
  <si>
    <t>4902777243436</t>
  </si>
  <si>
    <t>MEIJI- Socola tươi MeltyKiss vị dâu 53g</t>
  </si>
  <si>
    <t>110829</t>
  </si>
  <si>
    <t>4570169501039</t>
  </si>
  <si>
    <t>IKIMOTO- Viên uống Nấm linh chi Fucoidan x2 240v</t>
  </si>
  <si>
    <t>150366</t>
  </si>
  <si>
    <t>4514603307818</t>
  </si>
  <si>
    <t>ASAHI- Trà Ô long giảm mỡ 2L</t>
  </si>
  <si>
    <t>110470</t>
  </si>
  <si>
    <t>4987103049111</t>
  </si>
  <si>
    <t xml:space="preserve">ZERIA- Viên uống bổ gan Hepalyse Plus II (180v) </t>
  </si>
  <si>
    <t>174062</t>
  </si>
  <si>
    <t>4958349250135</t>
  </si>
  <si>
    <t>KANEHIDE- Viên uống tảo Okinawa Fucoidan xanh 180v</t>
  </si>
  <si>
    <t>154422</t>
  </si>
  <si>
    <t>4904046080483</t>
  </si>
  <si>
    <t>NAKATA- Rượu Mơ NAKATA KISHU 300ml 8 độ</t>
  </si>
  <si>
    <t>101561</t>
  </si>
  <si>
    <t>4987205080302</t>
  </si>
  <si>
    <t>HOYU-Thuốc nhuộm bạc Bigen dạng kem-hạt dẻ 3G</t>
  </si>
  <si>
    <t>102179</t>
  </si>
  <si>
    <t>4971710573657</t>
  </si>
  <si>
    <t>KOSE SEKKISEI – Gel chống nắng SPF50+ PA++++ 70g</t>
  </si>
  <si>
    <t>101826</t>
  </si>
  <si>
    <t>4987107635433</t>
  </si>
  <si>
    <t>TRANSINO-KCN trắng da Whitening UV SPF50+ 30ml (Ne</t>
  </si>
  <si>
    <t>153807</t>
  </si>
  <si>
    <t>4904046079753</t>
  </si>
  <si>
    <t>NAKATA - Rượu mơ Vàng 720ml</t>
  </si>
  <si>
    <t>110700</t>
  </si>
  <si>
    <t>4975497808278</t>
  </si>
  <si>
    <t>DIC LIFETEC- Tảo Vàng EX Family (2000 viên)</t>
  </si>
  <si>
    <t>134980</t>
  </si>
  <si>
    <t>8936212086803</t>
  </si>
  <si>
    <t>KAIYO- Bình giữ nhiệt kèm lọc trà 1,8L màu đồng</t>
  </si>
  <si>
    <t>152903</t>
  </si>
  <si>
    <t>4903333235827</t>
  </si>
  <si>
    <t>LOTTE- Socola Ghana sữa 26 chiếc</t>
  </si>
  <si>
    <t>154468</t>
  </si>
  <si>
    <t>8938558266239</t>
  </si>
  <si>
    <t>SATOEN- Hộp trà Sencha Special 80g</t>
  </si>
  <si>
    <t>154513</t>
  </si>
  <si>
    <t>4571157250557</t>
  </si>
  <si>
    <t>ORIHIRO- Thạch mềm vị cam nho 240g</t>
  </si>
  <si>
    <t>153788</t>
  </si>
  <si>
    <t>4903333282050</t>
  </si>
  <si>
    <t>LOTTE- Socola boc hạnh nhân 86g</t>
  </si>
  <si>
    <t>102337</t>
  </si>
  <si>
    <t>4550516494450</t>
  </si>
  <si>
    <t>SHISEIDO-Sữa tắm Perfect Bubble hoa linh lan 500ml</t>
  </si>
  <si>
    <t>154466</t>
  </si>
  <si>
    <t>8938558266222</t>
  </si>
  <si>
    <t>176245</t>
  </si>
  <si>
    <t>4562130919035</t>
  </si>
  <si>
    <t>NISHIMATSUYA- Áo mưa xe đẩy Smart Angel 43×55×80cm</t>
  </si>
  <si>
    <t>110572</t>
  </si>
  <si>
    <t>4958349250029</t>
  </si>
  <si>
    <t>KANEHIDE- Viên uống tảo nâu Okinawa Fucoidan 150v</t>
  </si>
  <si>
    <t>121217</t>
  </si>
  <si>
    <t>4973512258190</t>
  </si>
  <si>
    <t>ARAU BABY- Nước rửa bình sữa dạng bọt Chai 500ml</t>
  </si>
  <si>
    <t>173109</t>
  </si>
  <si>
    <t>4904046081480</t>
  </si>
  <si>
    <t>NAKATA- Rượu mơ xanh 720ml</t>
  </si>
  <si>
    <t>102328</t>
  </si>
  <si>
    <t>4952458312999</t>
  </si>
  <si>
    <t>JANAMI- Kem chống nắng dưỡng trắng nâng tone 30g</t>
  </si>
  <si>
    <t>134335</t>
  </si>
  <si>
    <t>4987176228550</t>
  </si>
  <si>
    <t>P&amp;G- Viên xả thơm hương cam 420ml</t>
  </si>
  <si>
    <t>230374</t>
  </si>
  <si>
    <t>4589457740227</t>
  </si>
  <si>
    <t>JAPAN ENZYME- Viên uống tăng chiều cao 300 viên</t>
  </si>
  <si>
    <t>101989</t>
  </si>
  <si>
    <t>4901696542354</t>
  </si>
  <si>
    <t>ROSETTE- Gel tẩy da chết dưỡng sáng da 180g</t>
  </si>
  <si>
    <t>230616</t>
  </si>
  <si>
    <t>4987210301119</t>
  </si>
  <si>
    <t>MAYADO- Viên uống hỗ trợ bệnh tiểu đường 170 viên</t>
  </si>
  <si>
    <t>154537</t>
  </si>
  <si>
    <t>4901005004764</t>
  </si>
  <si>
    <t>GLICO- Socola Kobe Roasted vị sữa 104g</t>
  </si>
  <si>
    <t>110744</t>
  </si>
  <si>
    <t>4582557590211</t>
  </si>
  <si>
    <t>FUJINA- Viên hỗ trợ hạ mỡ máu Sarafine 80 viên</t>
  </si>
  <si>
    <t>110797</t>
  </si>
  <si>
    <t>4582557590259</t>
  </si>
  <si>
    <t>IKIMOTO- TPBVSK nội tiết tố Femina Vital 90 viên</t>
  </si>
  <si>
    <t>153315</t>
  </si>
  <si>
    <t>4971679301025</t>
  </si>
  <si>
    <t>SACHI MOCHI- Mochi vị dưa lưới 200g</t>
  </si>
  <si>
    <t>102176</t>
  </si>
  <si>
    <t>4939553041429</t>
  </si>
  <si>
    <t>CEZANNE – Son thỏi Lasting Lip Color #504</t>
  </si>
  <si>
    <t>100020</t>
  </si>
  <si>
    <t>4971710311587</t>
  </si>
  <si>
    <t>KOSE- Sữa tắm Softymo White Body Soap chống lão hóa Ha (600ml)</t>
  </si>
  <si>
    <t>134222</t>
  </si>
  <si>
    <t>4582203350817</t>
  </si>
  <si>
    <t>OUC- Ô gấp hoạ tiết SBF1614 (50cm)</t>
  </si>
  <si>
    <t>102065</t>
  </si>
  <si>
    <t>4906156037890</t>
  </si>
  <si>
    <t>RECKITT-Kem tẩy lông Veet Pure-Da nhạy cảm 150g</t>
  </si>
  <si>
    <t>154454</t>
  </si>
  <si>
    <t>4901830351873</t>
  </si>
  <si>
    <t>D'ASSES- Bánh quy nhân socola socola 12 chiếc</t>
  </si>
  <si>
    <t>102239</t>
  </si>
  <si>
    <t>4550516711090</t>
  </si>
  <si>
    <t>SHISEIDO – Dầu xả Tsubaki mát lạnh 450ml</t>
  </si>
  <si>
    <t>102226</t>
  </si>
  <si>
    <t>4901417701015</t>
  </si>
  <si>
    <t>KRACIE – Dầu xả HIMAWARI suôn mượt 500g</t>
  </si>
  <si>
    <t>101959</t>
  </si>
  <si>
    <t>4595641735030</t>
  </si>
  <si>
    <t>M&amp;Y- Kem dưỡng tinh chất vàng &amp; Vitamin E 50g</t>
  </si>
  <si>
    <t>152862</t>
  </si>
  <si>
    <t>4902590148772</t>
  </si>
  <si>
    <t>AJINOMOTO- Dầu mè rang nguyên chất JOYL 160g</t>
  </si>
  <si>
    <t>102275</t>
  </si>
  <si>
    <t>4939553041054</t>
  </si>
  <si>
    <t>CEZANNE - Son thỏi Lasting Gloss Lip #101</t>
  </si>
  <si>
    <t>154416</t>
  </si>
  <si>
    <t>4905846114811</t>
  </si>
  <si>
    <t>CHOYA- Rượu Mơ Extra years 700ML 17 độ</t>
  </si>
  <si>
    <t>152145</t>
  </si>
  <si>
    <t>4902750910454</t>
  </si>
  <si>
    <t>UHA MIKAKUTO- Kẹo sữa đặc 88g</t>
  </si>
  <si>
    <t>231548</t>
  </si>
  <si>
    <t>4550583434939</t>
  </si>
  <si>
    <t>MUJI - Lotion Toning water cho da nhạy cảm 300ml N</t>
  </si>
  <si>
    <t>110955</t>
  </si>
  <si>
    <t>9300807326978</t>
  </si>
  <si>
    <t>BLACKMORES - Viên uống hỗ trợ tim mạch lọ 60 viên</t>
  </si>
  <si>
    <t>178504</t>
  </si>
  <si>
    <t>4589687936023</t>
  </si>
  <si>
    <t>HÀNG TẶNG-API- Mặt nạ 82x (3 miếng)</t>
  </si>
  <si>
    <t>134353</t>
  </si>
  <si>
    <t>1312002501607</t>
  </si>
  <si>
    <t>BACKYARD FAMILY- Ô gấp họa tiết 50cm</t>
  </si>
  <si>
    <t>134960</t>
  </si>
  <si>
    <t>8936212086759</t>
  </si>
  <si>
    <t>KAIYO- Chảo inox tay cầm 24cm có vung kính</t>
  </si>
  <si>
    <t>153787</t>
  </si>
  <si>
    <t>4903333273157</t>
  </si>
  <si>
    <t>LOTTE- Socola Ghana viên lớn 9 viên</t>
  </si>
  <si>
    <t>134227</t>
  </si>
  <si>
    <t>4948949038110</t>
  </si>
  <si>
    <t>NAKATANI- Ô gấp hoạ tiết rằn ri chống rỉ sét55cm</t>
  </si>
  <si>
    <t>134523</t>
  </si>
  <si>
    <t>4987176293985</t>
  </si>
  <si>
    <t>P&amp;G- Viên xả thơm quần áo hương hoa hồng 420ml</t>
  </si>
  <si>
    <t>101811</t>
  </si>
  <si>
    <t>4987107626523</t>
  </si>
  <si>
    <t>TRANSINO-Sữa dưỡng trắng Whitening Clear EX 100mL</t>
  </si>
  <si>
    <t>102225</t>
  </si>
  <si>
    <t>4901417701008</t>
  </si>
  <si>
    <t>KRACIE – Dầu gội HIMAWARI suôn mượt 500ml</t>
  </si>
  <si>
    <t>153883</t>
  </si>
  <si>
    <t>4903015123473</t>
  </si>
  <si>
    <t>YBC - Bánh quy nhân kem phô mai cheddar 40g</t>
  </si>
  <si>
    <t>102181</t>
  </si>
  <si>
    <t>4971710507294</t>
  </si>
  <si>
    <t>KOSE SEKKISEI – Chống nắng nâng tông SPF30 35g</t>
  </si>
  <si>
    <t>110953</t>
  </si>
  <si>
    <t>9300807351154</t>
  </si>
  <si>
    <t>BLACKMORES - Viên uống dầu cá bổ sung Omega 3</t>
  </si>
  <si>
    <t>110832</t>
  </si>
  <si>
    <t>4595120079228</t>
  </si>
  <si>
    <t>FUJINA-Viên uống bổ gan KanProX 60 viên</t>
  </si>
  <si>
    <t>154535</t>
  </si>
  <si>
    <t>4901360365449</t>
  </si>
  <si>
    <t>BOURBON- Bánh quy socola Alfort vị dâu 136g</t>
  </si>
  <si>
    <t>134195</t>
  </si>
  <si>
    <t>4901301418500</t>
  </si>
  <si>
    <t>KAO- Nước rửa bát Kyukyuto hương cam 1250ml</t>
  </si>
  <si>
    <t>110952</t>
  </si>
  <si>
    <t>9300807310342</t>
  </si>
  <si>
    <t>BLACKMORES-Vitamin tổng hợp cho bà bầu và sau sinh</t>
  </si>
  <si>
    <t>110985</t>
  </si>
  <si>
    <t>4571157259109</t>
  </si>
  <si>
    <t>ORIHIRO - Bột Collagen Proteoglycan nhau thai heo</t>
  </si>
  <si>
    <t>134965</t>
  </si>
  <si>
    <t>8936212086698</t>
  </si>
  <si>
    <t>KAIYO- Chảo inox Ceramic sâu lòng vung kính 24cm</t>
  </si>
  <si>
    <t>152905</t>
  </si>
  <si>
    <t>4903333232253</t>
  </si>
  <si>
    <t>LOTTE- Socola Ghana sữa nướng 26 chiếc</t>
  </si>
  <si>
    <t>121451</t>
  </si>
  <si>
    <t>4902508024839</t>
  </si>
  <si>
    <t>PIGEON- Núm ti bình cổ rộng M - 3 tháng (2c)</t>
  </si>
  <si>
    <t>153955</t>
  </si>
  <si>
    <t>4902501625927</t>
  </si>
  <si>
    <t>FURUTA - Bánh quy hạnh nhân 11 chiếc</t>
  </si>
  <si>
    <t>152828</t>
  </si>
  <si>
    <t>4902750859098</t>
  </si>
  <si>
    <t xml:space="preserve">UHA MIKAKUTO- Kẹo viên nhân đậu đỏ vị mặn 109g </t>
  </si>
  <si>
    <t>121614</t>
  </si>
  <si>
    <t>4571498430052</t>
  </si>
  <si>
    <t>TOHO- Gặp nướu hưu cao cổ vàng xanh</t>
  </si>
  <si>
    <t>102182</t>
  </si>
  <si>
    <t>4971710569612</t>
  </si>
  <si>
    <t>KOSE SEKKISEI– Kem nền BB dưỡng trắng#01 SPF50+ 30</t>
  </si>
  <si>
    <t>110951</t>
  </si>
  <si>
    <t>93552370</t>
  </si>
  <si>
    <t xml:space="preserve">BLACKMORES - Viên uống bổ tim hỗ trợ sức khỏe </t>
  </si>
  <si>
    <t>102365</t>
  </si>
  <si>
    <t>4550516494474</t>
  </si>
  <si>
    <t>SHISEIDO- Sữa tắm dưỡng ẩm hương hoa 500ml</t>
  </si>
  <si>
    <t>154394</t>
  </si>
  <si>
    <t>4901830416831</t>
  </si>
  <si>
    <t>FIGARO- Hộp bánh quy cao cấp 18 chiếc</t>
  </si>
  <si>
    <t>154599</t>
  </si>
  <si>
    <t>4897117630185</t>
  </si>
  <si>
    <t>FRANZZI- Bánh quy socola chanh vani 115g</t>
  </si>
  <si>
    <t>134472</t>
  </si>
  <si>
    <t>8936212082119</t>
  </si>
  <si>
    <t>KAIYO-Nồi nhôm đúc đáy từ nguyên khối Elegant 24cm</t>
  </si>
  <si>
    <t>178499</t>
  </si>
  <si>
    <t>4589687936022</t>
  </si>
  <si>
    <t>HÀNG TẶNG- API- Mặt nạ 82X chống lão hóa hộp 2m</t>
  </si>
  <si>
    <t>121654</t>
  </si>
  <si>
    <t>4902571203889</t>
  </si>
  <si>
    <t>HAKUBAKU-Mì Somen 5 vị rau củ cho bé từ 6M tuổi</t>
  </si>
  <si>
    <t>178170</t>
  </si>
  <si>
    <t>4957669656894</t>
  </si>
  <si>
    <t>MARUMAN- Viên bổ não chiết xuất Ginkgo Biloba 100v</t>
  </si>
  <si>
    <t>110016</t>
  </si>
  <si>
    <t>4524326200563</t>
  </si>
  <si>
    <t>YUUKI SEIYAKU- Tảo lục Chlorella Royal DX 1550v</t>
  </si>
  <si>
    <t>102235</t>
  </si>
  <si>
    <t>4550516491190</t>
  </si>
  <si>
    <t>SHISEIDO – Mặt nạ Tsubaki phục hồi 180g</t>
  </si>
  <si>
    <t>30083</t>
  </si>
  <si>
    <t>8936212084137</t>
  </si>
  <si>
    <t>KAIYO-Máy tăm nước 5 chế độ màu ghi, model KOR-415</t>
  </si>
  <si>
    <t>110910</t>
  </si>
  <si>
    <t>4511413614846</t>
  </si>
  <si>
    <t>DHC- Viên uống bổ sung collagen 30 ngày (180 viên)</t>
  </si>
  <si>
    <t>152486</t>
  </si>
  <si>
    <t>4902179021502</t>
  </si>
  <si>
    <t>SANGARIA- Nước sữa chuối 500ml</t>
  </si>
  <si>
    <t>174528</t>
  </si>
  <si>
    <t>4987205041181</t>
  </si>
  <si>
    <t>HOYU- Kem Nhuộm Tóc Bigen Speedy 7- Nâu đen sẫm</t>
  </si>
  <si>
    <t>110082</t>
  </si>
  <si>
    <t>4971493104277</t>
  </si>
  <si>
    <t>ORIHIRO- Tinh chất hàu, nghệ, tỏi 180 viên</t>
  </si>
  <si>
    <t>230430</t>
  </si>
  <si>
    <t>4901872975105</t>
  </si>
  <si>
    <t>SHISEDO- XỊT KHOÁNG CẤP ẨM ELIXIR 80ML</t>
  </si>
  <si>
    <t>134900</t>
  </si>
  <si>
    <t>4562344352499</t>
  </si>
  <si>
    <t>THERMOS- Bình giữ nhiệt màu xanh dương 500ml</t>
  </si>
  <si>
    <t>110954</t>
  </si>
  <si>
    <t>93559041</t>
  </si>
  <si>
    <t xml:space="preserve">BLACKMORES - Viên uống hỗ trợ phục hồi tế bào gan </t>
  </si>
  <si>
    <t>102234</t>
  </si>
  <si>
    <t>4550516485977</t>
  </si>
  <si>
    <t>SHISEIDO – Dầu xả Tsubaki phục hồi 450ml</t>
  </si>
  <si>
    <t>154007</t>
  </si>
  <si>
    <t>4971679253034</t>
  </si>
  <si>
    <t>SACHI MOCHI- Mochi vị soda chanh 115g</t>
  </si>
  <si>
    <t>154071</t>
  </si>
  <si>
    <t>4901360353415</t>
  </si>
  <si>
    <t>BOURBON - Bánh xốp sữa đậu nành 112.8g</t>
  </si>
  <si>
    <t>176334</t>
  </si>
  <si>
    <t>4901601213829</t>
  </si>
  <si>
    <t>KAI- Chảo sâu lòng siêu nhẹ Cho Karui 28cm DW-5634</t>
  </si>
  <si>
    <t>101851</t>
  </si>
  <si>
    <t>4906156037906</t>
  </si>
  <si>
    <t>RECKITT- Kem tẩy lông Veet Pure - Da nhạy cảm 150g</t>
  </si>
  <si>
    <t>101792</t>
  </si>
  <si>
    <t>4971710397208</t>
  </si>
  <si>
    <t>KOSE - Kem Tay Q10 dưỡng trắng nâng tone 80g</t>
  </si>
  <si>
    <t>130713</t>
  </si>
  <si>
    <t>4901301017321</t>
  </si>
  <si>
    <t>KAO- Nước giặt tẩy trắng Haiter 1500ml</t>
  </si>
  <si>
    <t>102274</t>
  </si>
  <si>
    <t>4939553040248</t>
  </si>
  <si>
    <t>CEZANNE - Son thỏi Lasting Gloss Lip #RD1</t>
  </si>
  <si>
    <t>101955</t>
  </si>
  <si>
    <t>4595641735016</t>
  </si>
  <si>
    <t>M&amp;Y- Tinh chất dưỡng mắt tinh chất vàng 40ml</t>
  </si>
  <si>
    <t>231117</t>
  </si>
  <si>
    <t>4901525010962</t>
  </si>
  <si>
    <t>BOUNCIA- Sữa tắm bọt Hương Hoa Hồng 480ml</t>
  </si>
  <si>
    <t>154547</t>
  </si>
  <si>
    <t>4904046080537</t>
  </si>
  <si>
    <t>NAKATA– Rượu mơ vị mật ong Nhật Bản 720 ml</t>
  </si>
  <si>
    <t>121128</t>
  </si>
  <si>
    <t>4902888200014</t>
  </si>
  <si>
    <t>MORINAGA- Bánh kem xốp Manna 14 cái (9 tháng)</t>
  </si>
  <si>
    <t>134749</t>
  </si>
  <si>
    <t>8935255823574</t>
  </si>
  <si>
    <t>L&amp;L- Bình giữ nhiệt màu trắng 500ml</t>
  </si>
  <si>
    <t>110504</t>
  </si>
  <si>
    <t>4987306045156</t>
  </si>
  <si>
    <t>TAISHO- Bột cải thiện cảm cúm Pabron Gold A 44 gói</t>
  </si>
  <si>
    <t>101991</t>
  </si>
  <si>
    <t>4560119222435</t>
  </si>
  <si>
    <t>MOIST DIANE- Sữa tắm cấp ẩm hương bạc hà</t>
  </si>
  <si>
    <t>101771</t>
  </si>
  <si>
    <t>4513574015951</t>
  </si>
  <si>
    <t>KUMANO- Sữa tắm Horse Oil dầu ngựa (600ml)</t>
  </si>
  <si>
    <t>154597</t>
  </si>
  <si>
    <t>041143120101</t>
  </si>
  <si>
    <t>SUNMAID- Nho khô 6 hộp nhỏ 170g</t>
  </si>
  <si>
    <t>153070</t>
  </si>
  <si>
    <t>4975186230090</t>
  </si>
  <si>
    <t>AKAI BOUSHI- Bánh quy Kukkia kem socola sữa 10c</t>
  </si>
  <si>
    <t>153013</t>
  </si>
  <si>
    <t>4932313037427</t>
  </si>
  <si>
    <t>TSUNO SHOKUHIN- Dầu gạo cao cấp 1000gr</t>
  </si>
  <si>
    <t>175591</t>
  </si>
  <si>
    <t>4511413503997</t>
  </si>
  <si>
    <t>DHC-Son dưỡng Lip Cream không màu 1.5g</t>
  </si>
  <si>
    <t>230207</t>
  </si>
  <si>
    <t>4987107608703</t>
  </si>
  <si>
    <t>DAIICHI SANKYO-Kem cải thiện mụn, viêm nang (6g)</t>
  </si>
  <si>
    <t>102205</t>
  </si>
  <si>
    <t>4570044002217</t>
  </si>
  <si>
    <t>INFINITY – Mặt nạ My Lover's matcha cao cấp 5P</t>
  </si>
  <si>
    <t>120199</t>
  </si>
  <si>
    <t>4902508134637</t>
  </si>
  <si>
    <t>PIGEON- Bánh ăn dặm canxi cá mòi rong biển 7 tháng</t>
  </si>
  <si>
    <t>154531</t>
  </si>
  <si>
    <t>4936790526207</t>
  </si>
  <si>
    <t>KOBE BUSSAN- Trà hoa nhài Sapo Pet 2L</t>
  </si>
  <si>
    <t>134853</t>
  </si>
  <si>
    <t>8935255827947</t>
  </si>
  <si>
    <t>L&amp;L- Hộp bảo quản thủy tinh hình tròn Rose 950ML</t>
  </si>
  <si>
    <t>134230</t>
  </si>
  <si>
    <t>4901301433367</t>
  </si>
  <si>
    <t>KAO- Nước rửa bát Kyukyuto không mùi 1250ml</t>
  </si>
  <si>
    <t>121656</t>
  </si>
  <si>
    <t>4902571203872</t>
  </si>
  <si>
    <t>HAKUBAKU-Mì Somen vị khoai lang cho bé từ 6M tuổi</t>
  </si>
  <si>
    <t>153255</t>
  </si>
  <si>
    <t>4902621005562</t>
  </si>
  <si>
    <t>HAMADA- Bánh xốp bsung collagen, sắt vị cacao 36c</t>
  </si>
  <si>
    <t>153145</t>
  </si>
  <si>
    <t>4902621005586</t>
  </si>
  <si>
    <t>HAMADA- Bánh xốp canxi, sắt vị cacao đậm 36c</t>
  </si>
  <si>
    <t>101976</t>
  </si>
  <si>
    <t>4904651418138</t>
  </si>
  <si>
    <t>SALONDEPRO- Kem nhuộm tóc phủ bạc F5K( nâu hạt dẻ)</t>
  </si>
  <si>
    <t>110920</t>
  </si>
  <si>
    <t>4511413621394</t>
  </si>
  <si>
    <t>DHC- Viên uống bổ sung vitamin E 30ngày (30 viên)</t>
  </si>
  <si>
    <t>133973</t>
  </si>
  <si>
    <t>4975970254998</t>
  </si>
  <si>
    <t>BESTCO- Chảo chống dính màu đỏ 28cm</t>
  </si>
  <si>
    <t>153966</t>
  </si>
  <si>
    <t>4902501626139</t>
  </si>
  <si>
    <t>FURUTA - Bánh quy vị caramel 124g</t>
  </si>
  <si>
    <t>110771</t>
  </si>
  <si>
    <t>4589814751255</t>
  </si>
  <si>
    <t>AKAMAMA- DHA &amp; EPA cho bà bầu 30 ngày (90v)</t>
  </si>
  <si>
    <t>102013</t>
  </si>
  <si>
    <t>4971710587562</t>
  </si>
  <si>
    <t>KOSE- Kem Tay Q10 dưỡng trắng hương đào 80g</t>
  </si>
  <si>
    <t>102017</t>
  </si>
  <si>
    <t>4971710587555</t>
  </si>
  <si>
    <t>KOSE-Kem tay Q10 Extra Guard Medicated 80g</t>
  </si>
  <si>
    <t>101936</t>
  </si>
  <si>
    <t>4901331001307</t>
  </si>
  <si>
    <t>KAI- Set dao cạo râu 5 lưỡi kép Xfit</t>
  </si>
  <si>
    <t>230980</t>
  </si>
  <si>
    <t>4973202315028</t>
  </si>
  <si>
    <t>S SELECT - Bông tẩy trang hộp 80 miếng</t>
  </si>
  <si>
    <t>154005</t>
  </si>
  <si>
    <t>8851016230132</t>
  </si>
  <si>
    <t>JAGABEE -Snack khoai tây vị cay 36g</t>
  </si>
  <si>
    <t>153843</t>
  </si>
  <si>
    <t>4901360353620</t>
  </si>
  <si>
    <t>BOURBON - Bánh quy socola vị vanila Alfort mini</t>
  </si>
  <si>
    <t>134577</t>
  </si>
  <si>
    <t>8936013257617</t>
  </si>
  <si>
    <t>EARTH - Nomat Dung dịch xông diệt muỗi (*2)</t>
  </si>
  <si>
    <t>121516</t>
  </si>
  <si>
    <t>4987244196378</t>
  </si>
  <si>
    <t>WAKODO- Nước ép trái cây táo bổ sung sắt 125mlx3</t>
  </si>
  <si>
    <t>133769</t>
  </si>
  <si>
    <t>4901601001686</t>
  </si>
  <si>
    <t>KAI- Bộ dao nhà bếp Hocho 112mm (12 chiếc/bộ)</t>
  </si>
  <si>
    <t>101614</t>
  </si>
  <si>
    <t>4513574031319</t>
  </si>
  <si>
    <t>HATOMUGI- Xịt khoáng ý dĩ dưỡng ẩm 250ml</t>
  </si>
  <si>
    <t>101983</t>
  </si>
  <si>
    <t>4904651124282</t>
  </si>
  <si>
    <t>SALONDEPRO- Nhuộm tóc dạng bọt F3 (nâu sáng)</t>
  </si>
  <si>
    <t>134127</t>
  </si>
  <si>
    <t>1312002310049</t>
  </si>
  <si>
    <t>ONISHI IRYO- Ô cán dài cho trẻ em 55 cm</t>
  </si>
  <si>
    <t>231433</t>
  </si>
  <si>
    <t>4987300029459</t>
  </si>
  <si>
    <t>SSP- Viên uống chống say xe Aneron hộp 10 viên</t>
  </si>
  <si>
    <t>154200</t>
  </si>
  <si>
    <t>4902713127288</t>
  </si>
  <si>
    <t>MARUKOME_Súp miso ăn liền giảm muối 183g</t>
  </si>
  <si>
    <t>110672</t>
  </si>
  <si>
    <t>4987306047730</t>
  </si>
  <si>
    <t>TAISHO- Bột cảm cúm Pabron trẻ em vị dâu 12 gói</t>
  </si>
  <si>
    <t>154504</t>
  </si>
  <si>
    <t>4901002186982</t>
  </si>
  <si>
    <t>S&amp;B- Viên cari vị không cay 144g</t>
  </si>
  <si>
    <t>102233</t>
  </si>
  <si>
    <t>4550516485830</t>
  </si>
  <si>
    <t>SHISEIDO – Dầu gội Tsubaki phục hồi 450ml</t>
  </si>
  <si>
    <t>230265</t>
  </si>
  <si>
    <t>4511413406496</t>
  </si>
  <si>
    <t>DHC- Viên uống bổ sung sắt 60 ngày (120 viên)</t>
  </si>
  <si>
    <t>154534</t>
  </si>
  <si>
    <t>4002590000039</t>
  </si>
  <si>
    <t>KALFANY- Kẹo vị cam chanh bưởi 150g</t>
  </si>
  <si>
    <t>153314</t>
  </si>
  <si>
    <t>4971679301063</t>
  </si>
  <si>
    <t>SACHI MOCHI- Mochi vị cam Nhật 200g</t>
  </si>
  <si>
    <t>154475</t>
  </si>
  <si>
    <t>4580352280047</t>
  </si>
  <si>
    <t>OHASHI SEICHA- Gói trà sữa hồng trà đường đen 85g</t>
  </si>
  <si>
    <t>101796</t>
  </si>
  <si>
    <t>4560119224903</t>
  </si>
  <si>
    <t>MOIST DIANE-Dầu gội phục hồi tóc hư tổn nặng 450ml</t>
  </si>
  <si>
    <t>120600</t>
  </si>
  <si>
    <t>4902508011365</t>
  </si>
  <si>
    <t>PIGEON-Núm ty thay thế bình cổ rộng size S</t>
  </si>
  <si>
    <t>152495</t>
  </si>
  <si>
    <t>4902179021496</t>
  </si>
  <si>
    <t>SANGARIA- Nước sữa dâu 500ml</t>
  </si>
  <si>
    <t>231566</t>
  </si>
  <si>
    <t>4904046081305</t>
  </si>
  <si>
    <t>NAKATA - Rượu mơ đỏ Umeshu 300ml/10 độ</t>
  </si>
  <si>
    <t>102229</t>
  </si>
  <si>
    <t>4550516485410</t>
  </si>
  <si>
    <t>SHISEIDO – Dầu gội Tsubaki bồng bềnh 450ml</t>
  </si>
  <si>
    <t>175435</t>
  </si>
  <si>
    <t>4901726014752</t>
  </si>
  <si>
    <t>ITSUKI FOODS- Mì soumen rau củ ngũ sắc320g</t>
  </si>
  <si>
    <t>134745</t>
  </si>
  <si>
    <t>8935255826957</t>
  </si>
  <si>
    <t>L&amp;L- Ly nhựa 2 lớp màu xanh mint 720ml</t>
  </si>
  <si>
    <t>121655</t>
  </si>
  <si>
    <t>4902571203896</t>
  </si>
  <si>
    <t>HAKUBAKU-Mì Somen 5 vị ngũ cốc cho bé từ 6M tuổi</t>
  </si>
  <si>
    <t>154190</t>
  </si>
  <si>
    <t>4902688265503</t>
  </si>
  <si>
    <t>HACHI_Sốt mì spaghetti vị tỏi cà chua 260g</t>
  </si>
  <si>
    <t>174654</t>
  </si>
  <si>
    <t>4966680247004</t>
  </si>
  <si>
    <t>133586</t>
  </si>
  <si>
    <t>4901601207439</t>
  </si>
  <si>
    <t xml:space="preserve">KAI- Dĩa ăn kẻ sọc size L, FA-5172 (4 chiếc/bộ) </t>
  </si>
  <si>
    <t>110684</t>
  </si>
  <si>
    <t>4901387051479</t>
  </si>
  <si>
    <t>CREATE- Tăm nha khoa Smart Inn cỡ siêu nhỏ 60pcs</t>
  </si>
  <si>
    <t>154201</t>
  </si>
  <si>
    <t>4902713129404</t>
  </si>
  <si>
    <t>MARUKOME_Tương miso có thêm dashi đóng hộp 650g</t>
  </si>
  <si>
    <t>230873</t>
  </si>
  <si>
    <t>4513574036635</t>
  </si>
  <si>
    <t>KUMANO- Dầu gội Salon Link hoa trà 1000ml</t>
  </si>
  <si>
    <t>230874</t>
  </si>
  <si>
    <t>4513574036642</t>
  </si>
  <si>
    <t>KUMANO- Dầu xả Salon Link hoa trà 1000ml</t>
  </si>
  <si>
    <t>230872</t>
  </si>
  <si>
    <t>4513574016118</t>
  </si>
  <si>
    <t>KUMANO- Dầu xả Salon Link Non-Silicon 1000ml</t>
  </si>
  <si>
    <t>134087</t>
  </si>
  <si>
    <t>4978951040771</t>
  </si>
  <si>
    <t>MITSUEI- Nước rửa bát diệt khuẩn hương chanh 600ml</t>
  </si>
  <si>
    <t>121555</t>
  </si>
  <si>
    <t>4901551357161</t>
  </si>
  <si>
    <t>KRACIE - Kẹo sáng tạo thế giới kem Chocolate 27g</t>
  </si>
  <si>
    <t>154213</t>
  </si>
  <si>
    <t>4903065270004</t>
  </si>
  <si>
    <t>Nước sốt mì Mentsuyu Yamaki 500ml</t>
  </si>
  <si>
    <t>154357</t>
  </si>
  <si>
    <t>4942355404804</t>
  </si>
  <si>
    <t>KOBE BUSSAN- Dầu hào 360g</t>
  </si>
  <si>
    <t>101970</t>
  </si>
  <si>
    <t>4904651418084</t>
  </si>
  <si>
    <t>SALONDEPRO- Kem nhuộm tóc phủ bạc F2(nâu sáng nhất</t>
  </si>
  <si>
    <t>131013</t>
  </si>
  <si>
    <t>4901750403706</t>
  </si>
  <si>
    <t>CRECIA- Set giấy ăn hộp Klenex-Aquaveil (360x5)</t>
  </si>
  <si>
    <t>101403</t>
  </si>
  <si>
    <t>4582372213388</t>
  </si>
  <si>
    <t>PH JAPAN- Dung dịch vệ sinh phụ nữ-Mint</t>
  </si>
  <si>
    <t>102093</t>
  </si>
  <si>
    <t>4971710314151</t>
  </si>
  <si>
    <t>KOSE - Khăn giấy tẩy trang dưỡng trắng da 52 miếng</t>
  </si>
  <si>
    <t>102345</t>
  </si>
  <si>
    <t>4971710303483</t>
  </si>
  <si>
    <t>KOSE- Sữa rửa mặt tẩy trang dưỡng trắng 60g</t>
  </si>
  <si>
    <t>30024</t>
  </si>
  <si>
    <t>8801046371008</t>
  </si>
  <si>
    <t>KĐR AEKYUNG 2080 Dr.Clinic Tartar Control 125gr</t>
  </si>
  <si>
    <t>102019</t>
  </si>
  <si>
    <t>4513574030008</t>
  </si>
  <si>
    <t>HATOMUGI-Dầu Tẩy Trang Ý Dĩ Dưỡng Ẩm sáng da 500ml</t>
  </si>
  <si>
    <t>134255</t>
  </si>
  <si>
    <t>4901329271910</t>
  </si>
  <si>
    <t>KANEYO- Túi nước rửa bát hương cam 500ml</t>
  </si>
  <si>
    <t>102012</t>
  </si>
  <si>
    <t>4971710587579</t>
  </si>
  <si>
    <t>102015</t>
  </si>
  <si>
    <t>4971710587517</t>
  </si>
  <si>
    <t>KOSE- Kem Tay Q10 dưỡng ẩm da thường 80g</t>
  </si>
  <si>
    <t>153441</t>
  </si>
  <si>
    <t>8936127150385</t>
  </si>
  <si>
    <t>Faminuts - Hạt điều rang không muối hũ nhôm 300g</t>
  </si>
  <si>
    <t>230867</t>
  </si>
  <si>
    <t>4513574036093</t>
  </si>
  <si>
    <t>HATOMUGI - Nước tẩy trang ý dĩ 500ml</t>
  </si>
  <si>
    <t>101766</t>
  </si>
  <si>
    <t>4513574037298</t>
  </si>
  <si>
    <t>KUMANO- Lotion White Rose Musk (500ml)</t>
  </si>
  <si>
    <t>102308</t>
  </si>
  <si>
    <t>4901525010467</t>
  </si>
  <si>
    <t>BOUNCIA- Sữa tắm bọt Dưỡng Ẩm Siêu Mịn 460ml</t>
  </si>
  <si>
    <t>153728</t>
  </si>
  <si>
    <t>8938548111075</t>
  </si>
  <si>
    <t>KOMOMO - Rượu Soba Shochu 350ml</t>
  </si>
  <si>
    <t>133378</t>
  </si>
  <si>
    <t>4546785410802</t>
  </si>
  <si>
    <t>IMA- Miếng cọ nồi bằng thép không gỉ 30gx2 chiếc</t>
  </si>
  <si>
    <t>153904</t>
  </si>
  <si>
    <t>4901620300159</t>
  </si>
  <si>
    <t>NISSIN - Bánh quy dừa 16 miếng</t>
  </si>
  <si>
    <t>154206</t>
  </si>
  <si>
    <t>4901174017008</t>
  </si>
  <si>
    <t>NIHON KAISUI- Gia vị rắc cơm vị nhím biển</t>
  </si>
  <si>
    <t>134573</t>
  </si>
  <si>
    <t>8936013257310</t>
  </si>
  <si>
    <t>EARTH - Bình xịt côn trùng ARS JET GOLD 600ml</t>
  </si>
  <si>
    <t>102212</t>
  </si>
  <si>
    <t>4570044002255</t>
  </si>
  <si>
    <t>INFINITY – Mặt nạ My Lover's đào cao cấp 1P</t>
  </si>
  <si>
    <t>230869</t>
  </si>
  <si>
    <t>4513574029347</t>
  </si>
  <si>
    <t>HATOMUGI- SRM tạo bọt ý dĩ dưỡng ẩm 160ml</t>
  </si>
  <si>
    <t>230870</t>
  </si>
  <si>
    <t>4513574037489</t>
  </si>
  <si>
    <t>KUMANOYUSHI- KCN nâng tông Hatomugi 70g</t>
  </si>
  <si>
    <t>120408</t>
  </si>
  <si>
    <t>4902424433081</t>
  </si>
  <si>
    <t>SKIN VAPE-Xịt chống muỗi hồng</t>
  </si>
  <si>
    <t>231358</t>
  </si>
  <si>
    <t>4547894640302</t>
  </si>
  <si>
    <t>NABISCO-Bánh Crackers Ritz socola 106g</t>
  </si>
  <si>
    <t>151964</t>
  </si>
  <si>
    <t>4902590852716</t>
  </si>
  <si>
    <t>AJINOMOTO- Dầu Oliu nguyên chất 70g</t>
  </si>
  <si>
    <t>154522</t>
  </si>
  <si>
    <t>4002590000022</t>
  </si>
  <si>
    <t>KALFANY- Kẹo vị nho dâu 150g</t>
  </si>
  <si>
    <t>152957</t>
  </si>
  <si>
    <t>4902504401405</t>
  </si>
  <si>
    <t>BELL FOODS- Sốt Steak vị phô mai 210g</t>
  </si>
  <si>
    <t>121618</t>
  </si>
  <si>
    <t>4901525369015</t>
  </si>
  <si>
    <t>COW- Xà phòng tắm bé hương dịu 90g</t>
  </si>
  <si>
    <t>152810</t>
  </si>
  <si>
    <t>4909411085551</t>
  </si>
  <si>
    <t>KIRIN- Nước giải khát vị vải muối (500ml)</t>
  </si>
  <si>
    <t>152699</t>
  </si>
  <si>
    <t>4909411084875</t>
  </si>
  <si>
    <t>KIRIN- Trà chanh 500ml</t>
  </si>
  <si>
    <t>174948</t>
  </si>
  <si>
    <t>4582114354119</t>
  </si>
  <si>
    <t>SANUKISHISEI- Mì soumen 300g</t>
  </si>
  <si>
    <t>134344</t>
  </si>
  <si>
    <t>4580682875555</t>
  </si>
  <si>
    <t>KOUYU- Set đũa dùng 1 lần có tăm (30 đôi)</t>
  </si>
  <si>
    <t>101762</t>
  </si>
  <si>
    <t>4513574037595</t>
  </si>
  <si>
    <t>KUMANO-Sữa tắm Pharmaact Men's siêu mát 600ml</t>
  </si>
  <si>
    <t>134540</t>
  </si>
  <si>
    <t>4901070122745</t>
  </si>
  <si>
    <t>SHOSHURIKI-Hộp khử mùi thơm phòng hương chanh tươi</t>
  </si>
  <si>
    <t>120652</t>
  </si>
  <si>
    <t>4987493005131</t>
  </si>
  <si>
    <t>BEANSTALK- Bánh ăn dặm canxi rong biển 6 tháng 20g</t>
  </si>
  <si>
    <t>121226</t>
  </si>
  <si>
    <t>4987493005292</t>
  </si>
  <si>
    <t>BEANSTALK- Bánh gạo rong biển tôm 9 tháng 5 góix2c</t>
  </si>
  <si>
    <t>121653</t>
  </si>
  <si>
    <t>4973210993614</t>
  </si>
  <si>
    <t>CHUCHUBABY- Son làm mềm môi cho bé 3.5g</t>
  </si>
  <si>
    <t>134257</t>
  </si>
  <si>
    <t>4984324017660</t>
  </si>
  <si>
    <t>SANADA SEIKO- Viên tẩy rửa bồn cầu hương cam 10gx3</t>
  </si>
  <si>
    <t>153197</t>
  </si>
  <si>
    <t>4902501625934</t>
  </si>
  <si>
    <t>FURUTA- Bánh quy kẹp kem socola (Hộp 8 cái)</t>
  </si>
  <si>
    <t>121395</t>
  </si>
  <si>
    <t>4902508139014</t>
  </si>
  <si>
    <t>PIGEON- Bánh ăn dặm canxi bí đỏ khoai lang 7 tháng</t>
  </si>
  <si>
    <t>101817</t>
  </si>
  <si>
    <t>4901601301038</t>
  </si>
  <si>
    <t>KAI- Bấm móng tay hoa văn màu trắng (M) HC3601</t>
  </si>
  <si>
    <t>153256</t>
  </si>
  <si>
    <t>4902621005555</t>
  </si>
  <si>
    <t>HAMADA- Bánh xốp bổ sung canxi vị vani 36c</t>
  </si>
  <si>
    <t>154477</t>
  </si>
  <si>
    <t>4580352280023</t>
  </si>
  <si>
    <t>OHASHI SEICHA- Gói trà hoji vị khoai lang 85g</t>
  </si>
  <si>
    <t>110712</t>
  </si>
  <si>
    <t>4582302233110</t>
  </si>
  <si>
    <t>J&amp;C- Khẩu trang Began Fit cho nữ - Tone lạnh (30c)</t>
  </si>
  <si>
    <t>102209</t>
  </si>
  <si>
    <t>4570044002057</t>
  </si>
  <si>
    <t>INFINITY – Mặt nạ My Lover's yuzu cao cấp 1P</t>
  </si>
  <si>
    <t>130730</t>
  </si>
  <si>
    <t>4987072029022</t>
  </si>
  <si>
    <t>KOBAYASHI- Viên sủi làm sạch đường ống hương đào</t>
  </si>
  <si>
    <t>151947</t>
  </si>
  <si>
    <t>4978498006346</t>
  </si>
  <si>
    <t>MARUTO- Bánh bông lan chuối Castella 1 chiếc</t>
  </si>
  <si>
    <t>152336</t>
  </si>
  <si>
    <t>4901111586727</t>
  </si>
  <si>
    <t>AGF- Cà phê hòa tan Blendy Stick vị sữa 8 thanh</t>
  </si>
  <si>
    <t>154617</t>
  </si>
  <si>
    <t>4972560201110</t>
  </si>
  <si>
    <t>KODA- Trà lúa mạch túi lọc 510g (10gx51gói)</t>
  </si>
  <si>
    <t>134042</t>
  </si>
  <si>
    <t>4571249952000</t>
  </si>
  <si>
    <t>ONISHI IRYO- Ô CÁN DÀI CẢN GIÓ 60CM (SỌC-ĐEN)</t>
  </si>
  <si>
    <t>134041</t>
  </si>
  <si>
    <t>4571249952024</t>
  </si>
  <si>
    <t>ONISHI IRYO- Ô CÁN DÀI CẢN GIÓ 60CM (SỌC-XANH NHẠT</t>
  </si>
  <si>
    <t>134036</t>
  </si>
  <si>
    <t>4571249951973</t>
  </si>
  <si>
    <t>ONISHI IRYO- Ô CÁN DÀI CẢN GIÓ 60CM (CHẤM BI-HỒNG)</t>
  </si>
  <si>
    <t>110112</t>
  </si>
  <si>
    <t>4936613072331</t>
  </si>
  <si>
    <t>SAN YO- Hộp bông ngoáy tai (180c)</t>
  </si>
  <si>
    <t>154614</t>
  </si>
  <si>
    <t>4901360364718</t>
  </si>
  <si>
    <t>BOURBON- Bánh quy Petit dâu 20 chiếc</t>
  </si>
  <si>
    <t>153823</t>
  </si>
  <si>
    <t>4901360360758</t>
  </si>
  <si>
    <t>BOURBON - Bánh que vị socola Elise gói 32 chiếc</t>
  </si>
  <si>
    <t>121499</t>
  </si>
  <si>
    <t>4582118955305</t>
  </si>
  <si>
    <t>ZETTOC- Kem đánh răng trẻ em hương dâu (70g)</t>
  </si>
  <si>
    <t>134502</t>
  </si>
  <si>
    <t>4987176292384</t>
  </si>
  <si>
    <t>P&amp;G- Viên giặt 4D Gel hương tươi mát 11 viên</t>
  </si>
  <si>
    <t>121554</t>
  </si>
  <si>
    <t>4901551357147</t>
  </si>
  <si>
    <t>KRACIE - Kẹo sáng tạo sushi 28.5g</t>
  </si>
  <si>
    <t>134660</t>
  </si>
  <si>
    <t>4973430020299</t>
  </si>
  <si>
    <t>SANADA- Rổ nhựa 20.1cm có tay cầm màu trắng</t>
  </si>
  <si>
    <t>134683</t>
  </si>
  <si>
    <t>4955959140405</t>
  </si>
  <si>
    <t>NAKAYA- Hộp đựng thực phẩm kháng khuẩn 1.3L</t>
  </si>
  <si>
    <t>130935</t>
  </si>
  <si>
    <t>4956810233045</t>
  </si>
  <si>
    <t>KOKUBO- Dụng cụ rửa bình</t>
  </si>
  <si>
    <t>133804</t>
  </si>
  <si>
    <t>4905596111665</t>
  </si>
  <si>
    <t xml:space="preserve">INOMATA- Cốc nhựa uống nước màu trắng 350ml </t>
  </si>
  <si>
    <t>133652</t>
  </si>
  <si>
    <t>4955959120216</t>
  </si>
  <si>
    <t>NAKAYA- Bộ hộp nhựa hình chữ nhật 100ml (4 chiếc)</t>
  </si>
  <si>
    <t>133788</t>
  </si>
  <si>
    <t>4901601292961</t>
  </si>
  <si>
    <t>KAI- Sạn lỗ inox, DE-5831</t>
  </si>
  <si>
    <t>231212</t>
  </si>
  <si>
    <t>4902621005647</t>
  </si>
  <si>
    <t>HEALTHY CLUB-Bánh xốp ăn kiêng 36 chiếc</t>
  </si>
  <si>
    <t>231279</t>
  </si>
  <si>
    <t>4902102034494</t>
  </si>
  <si>
    <t>COCACOLA-Nước ngọt vị cam Fanta orange 160ml</t>
  </si>
  <si>
    <t>110683</t>
  </si>
  <si>
    <t>4901387051387</t>
  </si>
  <si>
    <t>CREATE- Tăm chỉ chữ Y làm sạch kẽ răng 30 chiếc</t>
  </si>
  <si>
    <t>154004</t>
  </si>
  <si>
    <t>8851016211032</t>
  </si>
  <si>
    <t>JAGABEE - Snack khoai tây vị truyền thống 36g</t>
  </si>
  <si>
    <t>231027</t>
  </si>
  <si>
    <t>4547894660522</t>
  </si>
  <si>
    <t>NABISCO-Bánh quy Oreo vị socola 116g</t>
  </si>
  <si>
    <t>154346</t>
  </si>
  <si>
    <t>4901360361687</t>
  </si>
  <si>
    <t>BOURBON- Bánh mochi vị socola truffe 87g</t>
  </si>
  <si>
    <t>120307</t>
  </si>
  <si>
    <t>4956810230365</t>
  </si>
  <si>
    <t>KOKUBO- Cọ bình sữa và núm ty</t>
  </si>
  <si>
    <t>30028</t>
  </si>
  <si>
    <t>8801046895184</t>
  </si>
  <si>
    <t>KĐR DENTAL CLINIC 2080 Shining White 3D Effect</t>
  </si>
  <si>
    <t>131860</t>
  </si>
  <si>
    <t>4902050443560</t>
  </si>
  <si>
    <t>SEIWA PRO- Nước tẩy dùng cho lồng máy giặt 550g</t>
  </si>
  <si>
    <t>134580</t>
  </si>
  <si>
    <t>4901080956217</t>
  </si>
  <si>
    <t>EARTH -Bẫy diệt ruồi giấm ARS FLY CATCHER</t>
  </si>
  <si>
    <t>153855</t>
  </si>
  <si>
    <t>4901360358397</t>
  </si>
  <si>
    <t>PEPTIT - Khoai tây sấy vị súp 35g</t>
  </si>
  <si>
    <t>154294</t>
  </si>
  <si>
    <t>4901326040397</t>
  </si>
  <si>
    <t>KASUGAI- Kẹo dẻo vị vải 107g</t>
  </si>
  <si>
    <t>231305</t>
  </si>
  <si>
    <t>4901326041325</t>
  </si>
  <si>
    <t>KASUGAI-Kẹo dẻo vị dưa hấu 107g</t>
  </si>
  <si>
    <t>133041</t>
  </si>
  <si>
    <t>4901065609510</t>
  </si>
  <si>
    <t>OHE- Bông tắm tròn loại mềm tạo bọt (màu hồng)</t>
  </si>
  <si>
    <t>152796</t>
  </si>
  <si>
    <t>4902590148741</t>
  </si>
  <si>
    <t>AJINOMOTO- Dầu mè vị đậm 70g</t>
  </si>
  <si>
    <t>134579</t>
  </si>
  <si>
    <t>8850273132876</t>
  </si>
  <si>
    <t>EARTH - Mồi diệt kiến ARS ANT KILLER2</t>
  </si>
  <si>
    <t>152972</t>
  </si>
  <si>
    <t>4974689050044</t>
  </si>
  <si>
    <t>DAIKO FOODS- Snack rong biển vị xì dầu 40g</t>
  </si>
  <si>
    <t>152368</t>
  </si>
  <si>
    <t>4901001117031</t>
  </si>
  <si>
    <t>AJINOMOTO- Hạt nêm tảo bẹ 8gx7 gói</t>
  </si>
  <si>
    <t>134531</t>
  </si>
  <si>
    <t>4580682877801</t>
  </si>
  <si>
    <t>KOUYU - Set móc nhựa 4 chiếc màu trắng/ghi</t>
  </si>
  <si>
    <t>134787</t>
  </si>
  <si>
    <t>4520297070433</t>
  </si>
  <si>
    <t>POCKET-Găng tay cao su-07-043</t>
  </si>
  <si>
    <t>101886</t>
  </si>
  <si>
    <t>4901331017810</t>
  </si>
  <si>
    <t>KAI- Set 3 dao cạo mặt cho nữ</t>
  </si>
  <si>
    <t>153859</t>
  </si>
  <si>
    <t>4901360354177</t>
  </si>
  <si>
    <t>BOURBON - Bánh xốp phủ socola Lumonde 120g</t>
  </si>
  <si>
    <t>134343</t>
  </si>
  <si>
    <t>4580682875760</t>
  </si>
  <si>
    <t>KOUYU- Set đũa dùng 1 lần có tăm A (20 đôi)</t>
  </si>
  <si>
    <t>133627</t>
  </si>
  <si>
    <t>4973430020350</t>
  </si>
  <si>
    <t>SANADA SEIKO- Chậu nhựa 5.3L màu xanh</t>
  </si>
  <si>
    <t>133629</t>
  </si>
  <si>
    <t>4955959153214</t>
  </si>
  <si>
    <t>NAKAYA KAGAKU- Rổ nhựa 3,5L màu trắng</t>
  </si>
  <si>
    <t>150471</t>
  </si>
  <si>
    <t>4902179007292</t>
  </si>
  <si>
    <t>SANGARIA- Nước soda ramune 500g</t>
  </si>
  <si>
    <t>152739</t>
  </si>
  <si>
    <t>4571157252193</t>
  </si>
  <si>
    <t>ORIHIRO- Thạch mềm vị đào 20gx6 chiếc</t>
  </si>
  <si>
    <t>154445</t>
  </si>
  <si>
    <t>4517244004634</t>
  </si>
  <si>
    <t>HATA FOODS- Mì kishimen khô 400g</t>
  </si>
  <si>
    <t>154411</t>
  </si>
  <si>
    <t>4903015123695</t>
  </si>
  <si>
    <t>YBC- Bánh quy kem chanh 40g</t>
  </si>
  <si>
    <t>154620</t>
  </si>
  <si>
    <t>4903123300421</t>
  </si>
  <si>
    <t>KYO MISO- Bột chiên sẵn tenkasu vị nguyên bản 90g</t>
  </si>
  <si>
    <t>154188</t>
  </si>
  <si>
    <t>4902688265176</t>
  </si>
  <si>
    <t>HACHI_Sốt mì spaghetti vị napolitan 285g</t>
  </si>
  <si>
    <t>130124</t>
  </si>
  <si>
    <t>4956810231812</t>
  </si>
  <si>
    <t>KOKUBO- Hộp trữ thức ăn 12 ngăn byebye</t>
  </si>
  <si>
    <t>134675</t>
  </si>
  <si>
    <t>4955959151302</t>
  </si>
  <si>
    <t>NAKAYA- Hộp đựng thực phẩm 900ml</t>
  </si>
  <si>
    <t>134021</t>
  </si>
  <si>
    <t>4986614258395</t>
  </si>
  <si>
    <t>OKAZAKI-Viên thả bồn cầu hương cam 50gx2 viên</t>
  </si>
  <si>
    <t>133824</t>
  </si>
  <si>
    <t>4905596451785</t>
  </si>
  <si>
    <t>INOMATA- Khay đựng vật dụng trong suốt 31.2cm</t>
  </si>
  <si>
    <t>134048</t>
  </si>
  <si>
    <t>4905596118466</t>
  </si>
  <si>
    <t>INOMATA-  ĐĨA NHỰA VUÔNG MÀU TRẮNG 13CMX13CM</t>
  </si>
  <si>
    <t>134665</t>
  </si>
  <si>
    <t>4905596119166</t>
  </si>
  <si>
    <t>INOMATA- Hộp đựng gia vị nắp trắng</t>
  </si>
  <si>
    <t>133802</t>
  </si>
  <si>
    <t>4905596120162</t>
  </si>
  <si>
    <t>INOMATA- Lọ đựng gia vị màu trắng 360ml</t>
  </si>
  <si>
    <t>131169</t>
  </si>
  <si>
    <t>4904510667868</t>
  </si>
  <si>
    <t>DUNLOP- Găng tay cao su màu xanh lá size M</t>
  </si>
  <si>
    <t>131168</t>
  </si>
  <si>
    <t>4904510667851</t>
  </si>
  <si>
    <t>DUNLOP- Găng tay cao su nhám, mềm màu hồng size M</t>
  </si>
  <si>
    <t>130468</t>
  </si>
  <si>
    <t>4905596503262</t>
  </si>
  <si>
    <t>INOMATA-Khay đựng đá có nắp 48 ngăn</t>
  </si>
  <si>
    <t>130467</t>
  </si>
  <si>
    <t>4905596503163</t>
  </si>
  <si>
    <t>INOMATA-Khay đựng đá có nắp 8 ngăn</t>
  </si>
  <si>
    <t>131363</t>
  </si>
  <si>
    <t>4984324011415</t>
  </si>
  <si>
    <t>SANADA SEIKO- Viên vệ sinh lồng máy giặt (55g)</t>
  </si>
  <si>
    <t>131038</t>
  </si>
  <si>
    <t>4991203155313</t>
  </si>
  <si>
    <t>ECHO- Dao gọt hoa quả đục lỗ loại nhỏ 0349-487</t>
  </si>
  <si>
    <t>154053</t>
  </si>
  <si>
    <t>4902820108033</t>
  </si>
  <si>
    <t xml:space="preserve">MARUMIYA-  Gia vị rắc cơm vị cá ngừ </t>
  </si>
  <si>
    <t>134008</t>
  </si>
  <si>
    <t>4973430021050</t>
  </si>
  <si>
    <t>SANADA- Khay nhựa đựng đồ đa năng 5 ngăn (Trắng)</t>
  </si>
  <si>
    <t>133728</t>
  </si>
  <si>
    <t>4905596114963</t>
  </si>
  <si>
    <t>INOMATA- Hộp đựng gia vị h.vuông 430ml nắp trắng</t>
  </si>
  <si>
    <t>133732</t>
  </si>
  <si>
    <t>4905596114376</t>
  </si>
  <si>
    <t xml:space="preserve">INOMATA- Lọ đựng gia vị 68ml nắp trong </t>
  </si>
  <si>
    <t>133800</t>
  </si>
  <si>
    <t>4905596114161</t>
  </si>
  <si>
    <t>INOMATA- Lọ đựng gia vị nắp trắng 100ml</t>
  </si>
  <si>
    <t>130634</t>
  </si>
  <si>
    <t>4973430020206</t>
  </si>
  <si>
    <t>SANADA- Chậu 2.5L màu xanh</t>
  </si>
  <si>
    <t>130435</t>
  </si>
  <si>
    <t>4905596210481</t>
  </si>
  <si>
    <t>INOMATA-Hộp đựng đồ di động nhà tắm mầu trắng</t>
  </si>
  <si>
    <t>130483</t>
  </si>
  <si>
    <t>4935154746190</t>
  </si>
  <si>
    <t>SANADA SEIKO- Dụng cụ mở bia</t>
  </si>
  <si>
    <t>102211</t>
  </si>
  <si>
    <t>4570044002200</t>
  </si>
  <si>
    <t>INFINITY – Mặt nạ My Lover's matcha cao cấp 1P</t>
  </si>
  <si>
    <t>153866</t>
  </si>
  <si>
    <t>4901360353880</t>
  </si>
  <si>
    <t>BOURBON - Kẹo dẻo vị sữa chua Sharimoni 57g</t>
  </si>
  <si>
    <t>101872</t>
  </si>
  <si>
    <t>4901525010900</t>
  </si>
  <si>
    <t>COW- XÀ PHÒNG SỮA BÒ DƯỠNG ẨM 90G</t>
  </si>
  <si>
    <t>151259</t>
  </si>
  <si>
    <t>49431865</t>
  </si>
  <si>
    <t>KRACIE- Kẹo Mentos vị bạc hà 37.5g</t>
  </si>
  <si>
    <t>173801</t>
  </si>
  <si>
    <t>4955129025204</t>
  </si>
  <si>
    <t>TARAMI- Thạch dưa lưới bổ sung vitamin C 160g</t>
  </si>
  <si>
    <t>173802</t>
  </si>
  <si>
    <t>4955129025310</t>
  </si>
  <si>
    <t>TARAMI- Thạch xoài và đào trắng bổ sung C 160g</t>
  </si>
  <si>
    <t>154558</t>
  </si>
  <si>
    <t>4901088014018</t>
  </si>
  <si>
    <t>EIWA- Kẹo Marshmallow mini 65g</t>
  </si>
  <si>
    <t>130194</t>
  </si>
  <si>
    <t>4982494124195</t>
  </si>
  <si>
    <t>NAKANO- Đũa tre hoa cẩm chướng B-078</t>
  </si>
  <si>
    <t>153912</t>
  </si>
  <si>
    <t>4936790442934</t>
  </si>
  <si>
    <t>COCACOLA - Nước ngọt có gas Zero Tominaga 350ml</t>
  </si>
  <si>
    <t>153373</t>
  </si>
  <si>
    <t>8936127153515</t>
  </si>
  <si>
    <t>FAMINUTS- Hạt điểu vị cay tỏi ớt túi 40g</t>
  </si>
  <si>
    <t>153854</t>
  </si>
  <si>
    <t>4901360358373</t>
  </si>
  <si>
    <t>PEPTIT - Khoai tây sấy vị muối 35g</t>
  </si>
  <si>
    <t>134532</t>
  </si>
  <si>
    <t>4582111357878</t>
  </si>
  <si>
    <t>Gloves - Găng tay Polyethylene - 40 cái Dày</t>
  </si>
  <si>
    <t>154026</t>
  </si>
  <si>
    <t>1516032504229</t>
  </si>
  <si>
    <t>MEIJI- Bình đựng nước 330ml</t>
  </si>
  <si>
    <t>30016</t>
  </si>
  <si>
    <t>4901616012363</t>
  </si>
  <si>
    <t>SUNSTAR- KĐR Ora2 Me hương bạc hà 20g</t>
  </si>
  <si>
    <t>133457</t>
  </si>
  <si>
    <t>DN5000</t>
  </si>
  <si>
    <t>Biến áp đổi nguồn SH5000</t>
  </si>
  <si>
    <t>154398</t>
  </si>
  <si>
    <t>49598711</t>
  </si>
  <si>
    <t>ORION- Kẹo mini Việt quất 8g</t>
  </si>
  <si>
    <t>153985</t>
  </si>
  <si>
    <t>49755190</t>
  </si>
  <si>
    <t>FUJIYA - Kẹo mút 7 vị</t>
  </si>
  <si>
    <t>153647</t>
  </si>
  <si>
    <t>9551001410165</t>
  </si>
  <si>
    <t>Yobick - Nước sữa chua táo fuji 310ml</t>
  </si>
  <si>
    <t>154270</t>
  </si>
  <si>
    <t>4901361041175</t>
  </si>
  <si>
    <t>CORIS- Kẹo Viên Thổi Sáo Vị Coca 8 viên</t>
  </si>
  <si>
    <t>154163</t>
  </si>
  <si>
    <t>4901361042035</t>
  </si>
  <si>
    <t>CORIS- Kẹo Viên Thổi Sáo Vị Nho 8 viên</t>
  </si>
  <si>
    <t>153374</t>
  </si>
  <si>
    <t>8936127153522</t>
  </si>
  <si>
    <t>FAMINUTS- Hạt điểu vị cơm dừa sấy túi 40g</t>
  </si>
  <si>
    <t>153440</t>
  </si>
  <si>
    <t>8936127153546</t>
  </si>
  <si>
    <t>Faminuts - Hạt điều Tom yum 40g</t>
  </si>
  <si>
    <t>153986</t>
  </si>
  <si>
    <t>49598803</t>
  </si>
  <si>
    <t>ORION - Kẹo bút chì Shin-chan 12g</t>
  </si>
  <si>
    <t>151258</t>
  </si>
  <si>
    <t>49431858</t>
  </si>
  <si>
    <t>KRACIE- Kẹo Mentos vị nho 37.5g</t>
  </si>
  <si>
    <t>150361</t>
  </si>
  <si>
    <t>4955129020100</t>
  </si>
  <si>
    <t>TARAMI- Thạch đào 160g</t>
  </si>
  <si>
    <t>153945</t>
  </si>
  <si>
    <t>4955129028182</t>
  </si>
  <si>
    <t>TARAMI - Thạch túi vị quýt 150g</t>
  </si>
  <si>
    <t>172937</t>
  </si>
  <si>
    <t>4901082061568</t>
  </si>
  <si>
    <t>ORION- Kẹo viên Mini Grape vị nho 9g</t>
  </si>
  <si>
    <t>153984</t>
  </si>
  <si>
    <t>4902757261405</t>
  </si>
  <si>
    <t>MEITO - Kẹo Meito vị trái cây tổng hợp 85g</t>
  </si>
  <si>
    <t>153096</t>
  </si>
  <si>
    <t>4901326037243</t>
  </si>
  <si>
    <t>KASUGAI- KẸO NGẬM THẢO DƯỢC GIẢM NGỨA RÁT HỌNG 74G</t>
  </si>
  <si>
    <t>130175</t>
  </si>
  <si>
    <t>4973430080606</t>
  </si>
  <si>
    <t>SANADA- Xiên hoa quả 25 chiếc</t>
  </si>
  <si>
    <t>133857</t>
  </si>
  <si>
    <t>4905596118367</t>
  </si>
  <si>
    <t>INOMATA- Đĩa nhựa Folio màu trắng 20cm</t>
  </si>
  <si>
    <t>133654</t>
  </si>
  <si>
    <t>4986614202879</t>
  </si>
  <si>
    <t>OKAZAKI- Xốp rửa bát hình răng cưa (5 miếng)</t>
  </si>
  <si>
    <t>134070</t>
  </si>
  <si>
    <t>1312042306019</t>
  </si>
  <si>
    <t>131171</t>
  </si>
  <si>
    <t>4904510216127</t>
  </si>
  <si>
    <t>DUNLOP- Găng tay cao su trơn màu hồng size M</t>
  </si>
  <si>
    <t>154051</t>
  </si>
  <si>
    <t>4901088011499</t>
  </si>
  <si>
    <t>EIWA- Kẹo Marshmallow vị việt quất</t>
  </si>
  <si>
    <t>154515</t>
  </si>
  <si>
    <t>8991002503021</t>
  </si>
  <si>
    <t>ROLL N'ROLL- Bánh quế vị dâu 80g</t>
  </si>
  <si>
    <t>154191</t>
  </si>
  <si>
    <t>4582100127161</t>
  </si>
  <si>
    <t>KOSHO_Sốt pasta vị nấm kiểu Nhật 250g</t>
  </si>
  <si>
    <t>154514</t>
  </si>
  <si>
    <t>8991002503007</t>
  </si>
  <si>
    <t>ROLL N'ROLL- Bánh quế vị socola 80g</t>
  </si>
  <si>
    <t>153093</t>
  </si>
  <si>
    <t>4903015500151</t>
  </si>
  <si>
    <t>YBC- SNACK KHOAI TÂY CHIPSTAR VỊ BƠ 45G</t>
  </si>
  <si>
    <t>130065</t>
  </si>
  <si>
    <t>4905596006800</t>
  </si>
  <si>
    <t>INOMATA- Khay để nắp xoong nồi</t>
  </si>
  <si>
    <t>134633</t>
  </si>
  <si>
    <t>4902901747564</t>
  </si>
  <si>
    <t>MITSUBISHI- Set 4 pin tiểu AA (pin 2A)</t>
  </si>
  <si>
    <t>133650</t>
  </si>
  <si>
    <t>4955959114116</t>
  </si>
  <si>
    <t>NAKAYA- Bộ hộp nhựa hình vuông 200ml (3 chiếc)</t>
  </si>
  <si>
    <t>133644</t>
  </si>
  <si>
    <t>4986614239431</t>
  </si>
  <si>
    <t xml:space="preserve">OKAZAKI- Túi giặt quần áo 35x50cm </t>
  </si>
  <si>
    <t>134079</t>
  </si>
  <si>
    <t>4986614258401</t>
  </si>
  <si>
    <t>OKAZAKI- Viên thả bồn cầu hương xà bông 50g x 2 ch</t>
  </si>
  <si>
    <t>134088</t>
  </si>
  <si>
    <t>4903367306487</t>
  </si>
  <si>
    <t>ROCKET- Rửa chén hương cam 600ml</t>
  </si>
  <si>
    <t>133614</t>
  </si>
  <si>
    <t>4903367302359</t>
  </si>
  <si>
    <t>ROCKET SOAP- Nước tẩy trắng quần áo 600ml</t>
  </si>
  <si>
    <t>133744</t>
  </si>
  <si>
    <t>4905596458265</t>
  </si>
  <si>
    <t>INOMATA- Khay lưới chữ nhật đựng đồ sz L màu trắng</t>
  </si>
  <si>
    <t>134659</t>
  </si>
  <si>
    <t>4955959153313</t>
  </si>
  <si>
    <t>INOMATA- Rổ nhựa màu trắng 2.2L</t>
  </si>
  <si>
    <t>130364</t>
  </si>
  <si>
    <t>4905596055068</t>
  </si>
  <si>
    <t>INOMATA-Rổ màu trắng 2L</t>
  </si>
  <si>
    <t>133784</t>
  </si>
  <si>
    <t>4905596185789</t>
  </si>
  <si>
    <t>INOMATA- Hộp đựng TP chịu nhiệt lò vi sóng 1.4L</t>
  </si>
  <si>
    <t>133368</t>
  </si>
  <si>
    <t>4962964232407</t>
  </si>
  <si>
    <t>PONYKASEI- Móc dán tường chữ nhật màu nâu 3 chiếc</t>
  </si>
  <si>
    <t>130226</t>
  </si>
  <si>
    <t>4904510887501</t>
  </si>
  <si>
    <t>SEIWA PRO- Gang tay cao su size M ( J )</t>
  </si>
  <si>
    <t>134994</t>
  </si>
  <si>
    <t>4991203147301</t>
  </si>
  <si>
    <t>ECHO - Nạo rau, củ, quả 0336-429</t>
  </si>
  <si>
    <t>100171</t>
  </si>
  <si>
    <t>4901331003301</t>
  </si>
  <si>
    <t>KAI- Dao cạo Kai-KII</t>
  </si>
  <si>
    <t>154223</t>
  </si>
  <si>
    <t>4902560422581</t>
  </si>
  <si>
    <t>HAGOROMO_Rắc cơm vị cá hồi 26g</t>
  </si>
  <si>
    <t>101879</t>
  </si>
  <si>
    <t>4973202303032</t>
  </si>
  <si>
    <t xml:space="preserve">COTTON LABO- Bông tẩy trang 80 tờ x 2 hộp </t>
  </si>
  <si>
    <t>153841</t>
  </si>
  <si>
    <t>4901360354207</t>
  </si>
  <si>
    <t>BOURBON - Bánh quy vị kem Rollita 7 chiếc</t>
  </si>
  <si>
    <t>151267</t>
  </si>
  <si>
    <t>4970014150151</t>
  </si>
  <si>
    <t>IWAMOTO- Bánh xốp Stick Wafers canxi 10 chiếc</t>
  </si>
  <si>
    <t>121637</t>
  </si>
  <si>
    <t>4987244196774</t>
  </si>
  <si>
    <t>WAKODO- TPBS Mì udon gà rau củ 130g</t>
  </si>
  <si>
    <t>131309</t>
  </si>
  <si>
    <t>4973430020114</t>
  </si>
  <si>
    <t>SANADA- Rổ nhựa màu trắng 24cm</t>
  </si>
  <si>
    <t>131313</t>
  </si>
  <si>
    <t>4973430020367</t>
  </si>
  <si>
    <t>SANADA SEIKO- Thau nhựa màu trắng 5,3L</t>
  </si>
  <si>
    <t>134534</t>
  </si>
  <si>
    <t>4580682875258</t>
  </si>
  <si>
    <t>Gloves - Găng tay Polyethylene - 120 cái Size M</t>
  </si>
  <si>
    <t>130072</t>
  </si>
  <si>
    <t>4905596111108</t>
  </si>
  <si>
    <t>INOMATA- Dụng cụ vắt cam 250ml</t>
  </si>
  <si>
    <t>101888</t>
  </si>
  <si>
    <t>4901331017803</t>
  </si>
  <si>
    <t>KAI- Set 3 dao cạo Body cho nữ</t>
  </si>
  <si>
    <t>133128</t>
  </si>
  <si>
    <t>4984909811119</t>
  </si>
  <si>
    <t>YAXELL- Tấm trải pinic Cars size S 90x60 cm</t>
  </si>
  <si>
    <t>154616</t>
  </si>
  <si>
    <t>4977945090303</t>
  </si>
  <si>
    <t>MASUZEN- Nước súp lẩu vị gà 400g</t>
  </si>
  <si>
    <t>110648</t>
  </si>
  <si>
    <t>4987084416902</t>
  </si>
  <si>
    <t>SANTEN- Nước nhỏ mắt Soft Santear ngừa khô mắt 5ml</t>
  </si>
  <si>
    <t>131174</t>
  </si>
  <si>
    <t>4580104821412</t>
  </si>
  <si>
    <t>KYOWA- Nước tẩy rửa lồng máy giặt 400g</t>
  </si>
  <si>
    <t>121559</t>
  </si>
  <si>
    <t>4901551356904</t>
  </si>
  <si>
    <t>KRACIE - Kẹo sáng tạo thế giới sắc màu 27g</t>
  </si>
  <si>
    <t>133050</t>
  </si>
  <si>
    <t>4901065618314</t>
  </si>
  <si>
    <t>OHE- Khăn tắm tạo bọt 100cm (Mềm vừa - màu hồng)</t>
  </si>
  <si>
    <t>154565</t>
  </si>
  <si>
    <t>4936790509408</t>
  </si>
  <si>
    <t>TOMINAGA- Trà lúa mạch 2L</t>
  </si>
  <si>
    <t>153743</t>
  </si>
  <si>
    <t>4902553036146</t>
  </si>
  <si>
    <t>FUJICCO- Rong biển Wakame sấy khô 35g</t>
  </si>
  <si>
    <t>130513</t>
  </si>
  <si>
    <t>4960380121275</t>
  </si>
  <si>
    <t>IMOTANI- Chổi lau đa năng màu xanh</t>
  </si>
  <si>
    <t>153357</t>
  </si>
  <si>
    <t>4000607854705</t>
  </si>
  <si>
    <t>SCHOGETTEN- Socola sữa chua dâu tây thanh100g</t>
  </si>
  <si>
    <t>121365</t>
  </si>
  <si>
    <t>4979369328703</t>
  </si>
  <si>
    <t>YAMAGEN- Nước tương cho trẻ em vị ngọt 150ml</t>
  </si>
  <si>
    <t>120745</t>
  </si>
  <si>
    <t>4987244183903</t>
  </si>
  <si>
    <t>WAKODO- Trà lúa mạch cho bé hộp 08 gói</t>
  </si>
  <si>
    <t>154494</t>
  </si>
  <si>
    <t>8936127153843</t>
  </si>
  <si>
    <t>GRANOLA BITE- Viên ngũ cốc vị tự nhiên túi 30g</t>
  </si>
  <si>
    <t>153877</t>
  </si>
  <si>
    <t>4901050139633</t>
  </si>
  <si>
    <t>ITO- Bánh quy Languly kẹp kem vani 129.6g</t>
  </si>
  <si>
    <t>153789</t>
  </si>
  <si>
    <t>4901050139732</t>
  </si>
  <si>
    <t>ITO- Bánh quy nhân kem socola 12 chiếc</t>
  </si>
  <si>
    <t>154088</t>
  </si>
  <si>
    <t>4955129034701</t>
  </si>
  <si>
    <t>TARAMI - Thạch vị đào trắng</t>
  </si>
  <si>
    <t>153940</t>
  </si>
  <si>
    <t>4955129012761</t>
  </si>
  <si>
    <t>TARAMI - Thạch túi vị táo 150g</t>
  </si>
  <si>
    <t>154086</t>
  </si>
  <si>
    <t>4955129034664</t>
  </si>
  <si>
    <t>TARAMI - Thạch vị quýt Nhật Mikan</t>
  </si>
  <si>
    <t>174351</t>
  </si>
  <si>
    <t>4901080764010</t>
  </si>
  <si>
    <t>EARTH- KĐR Aquafresh vị bạc hà dịu nhẹ 140g</t>
  </si>
  <si>
    <t>178516</t>
  </si>
  <si>
    <t>1711002312051</t>
  </si>
  <si>
    <t>SAKUKO- Tất trẻ em hoạ tiết Noel (1 đôi)</t>
  </si>
  <si>
    <t>152410</t>
  </si>
  <si>
    <t>4902504401337</t>
  </si>
  <si>
    <t>BELL FOODS- Sốt salad mè vị cay nhẹ 220g</t>
  </si>
  <si>
    <t>ORIHIRO- Thạch mềm vị đào nho tím 216g</t>
  </si>
  <si>
    <t>154386</t>
  </si>
  <si>
    <t>4901326040816</t>
  </si>
  <si>
    <t>KASUGAI- Kẹo dẻo vị yuzui 102g</t>
  </si>
  <si>
    <t>231303</t>
  </si>
  <si>
    <t>4901326040052</t>
  </si>
  <si>
    <t>KASUGAI-Kẹo vị dâu Strawberry gummy 107g</t>
  </si>
  <si>
    <t>231222</t>
  </si>
  <si>
    <t>4903015102522</t>
  </si>
  <si>
    <t>YBC-Bánh quy Levain Crackers 152,1g</t>
  </si>
  <si>
    <t>110255</t>
  </si>
  <si>
    <t>4901301024077</t>
  </si>
  <si>
    <t>KAO- Kem đánh răng chống hôi miệng Guard Hallo</t>
  </si>
  <si>
    <t>134035</t>
  </si>
  <si>
    <t>1312002305007</t>
  </si>
  <si>
    <t>ONISHI IRYO- Ô CÁN DÀI HỌA TIẾT 55CM</t>
  </si>
  <si>
    <t>130685</t>
  </si>
  <si>
    <t>4901121140292</t>
  </si>
  <si>
    <t>NEPIA-Hộp giấy ăn Japan Premium 220 tờ</t>
  </si>
  <si>
    <t>153842</t>
  </si>
  <si>
    <t>4901360353606</t>
  </si>
  <si>
    <t>BOURBON - Bánh quy socola Alfort mini</t>
  </si>
  <si>
    <t>154060</t>
  </si>
  <si>
    <t>4901360342877</t>
  </si>
  <si>
    <t>BOURBON- Bánh gạo tổng hợp 65g (3 vị)</t>
  </si>
  <si>
    <t>133399</t>
  </si>
  <si>
    <t>4962964227809</t>
  </si>
  <si>
    <t>PONYKASEI- Móc dán tường hình chữ nhật trắng 3pcs</t>
  </si>
  <si>
    <t>153289</t>
  </si>
  <si>
    <t>4902820108132</t>
  </si>
  <si>
    <t>MARUMIYA- Rắc cơm rong biển 20g</t>
  </si>
  <si>
    <t>102341</t>
  </si>
  <si>
    <t>4976631482330</t>
  </si>
  <si>
    <t>PELICAN- Xà phòng tắm ngừa mụn vùng lưng 50g</t>
  </si>
  <si>
    <t>176216</t>
  </si>
  <si>
    <t>4562130924275</t>
  </si>
  <si>
    <t>NISHIMATSUYA- Dây khóa tủ an toàn cho bé SA hồng</t>
  </si>
  <si>
    <t>154186</t>
  </si>
  <si>
    <t>4902688204403</t>
  </si>
  <si>
    <t>HACHI_Viên cari kiểu Nhật vị cay vừa 200g</t>
  </si>
  <si>
    <t>100173</t>
  </si>
  <si>
    <t>4901331007439</t>
  </si>
  <si>
    <t>KAI- dao cạo Beauty-M ( Set 10 màu hồng)</t>
  </si>
  <si>
    <t>30110</t>
  </si>
  <si>
    <t>4968988070285</t>
  </si>
  <si>
    <t>IMA KRASIMO - Hộp 200 Bông Ngoáy Tai (xanh)</t>
  </si>
  <si>
    <t>121537</t>
  </si>
  <si>
    <t>1215002310005</t>
  </si>
  <si>
    <t>MEIJI-Thìa đong sữa bột 40ml</t>
  </si>
  <si>
    <t>133410</t>
  </si>
  <si>
    <t>4962964223214</t>
  </si>
  <si>
    <t>PONYKASEI- Móc dán tường hình tròn trắng- 2 chiếc</t>
  </si>
  <si>
    <t>133743</t>
  </si>
  <si>
    <t>4905596468271</t>
  </si>
  <si>
    <t>INOMATA- Khay lưới chữ nhật đựng đồ sz L màu nâu</t>
  </si>
  <si>
    <t>174035</t>
  </si>
  <si>
    <t>4901601297799</t>
  </si>
  <si>
    <t>KAI- MIẾNG TẠO HÌNH BÁNH BẰNG NHỰA- DL-8043</t>
  </si>
  <si>
    <t>230443</t>
  </si>
  <si>
    <t>4987158530435</t>
  </si>
  <si>
    <t>TORII- KEM BÔI VẾT CÔN TRÙNG ROKOITO (HỘP 10 TUÝP)</t>
  </si>
  <si>
    <t>134926</t>
  </si>
  <si>
    <t>4546490800769</t>
  </si>
  <si>
    <t>LIVING- Bộ 5 đôi đũa mẫu hoa xanh 22cm</t>
  </si>
  <si>
    <t>121498</t>
  </si>
  <si>
    <t>4582118955312</t>
  </si>
  <si>
    <t>ZETTOC- Kem đánh răng trẻ em hương cam (70g)</t>
  </si>
  <si>
    <t>110757</t>
  </si>
  <si>
    <t>4511329399813</t>
  </si>
  <si>
    <t>ONISHI IRYO- KHẨU TRANG 3D MÀU XÁM 30 CHIẾC</t>
  </si>
  <si>
    <t>134214</t>
  </si>
  <si>
    <t>4901301435927</t>
  </si>
  <si>
    <t>KAO- Xịt tẩy rửa nhà bếp Haiter làm trắng 400ml</t>
  </si>
  <si>
    <t>178424</t>
  </si>
  <si>
    <t>4511413603741</t>
  </si>
  <si>
    <t>DHC- Viên uống bổ sung vitamin C 30 ngày (60 viên)</t>
  </si>
  <si>
    <t>134133</t>
  </si>
  <si>
    <t>4562483279718</t>
  </si>
  <si>
    <t>SOLOMO PLUS-Đũa ăn chịu nhiệt lục giác Artnap 5đôi</t>
  </si>
  <si>
    <t>101618</t>
  </si>
  <si>
    <t>4513574031456</t>
  </si>
  <si>
    <t>KUMANO- SRM DEVE kèm hạt tẩy da chết 130g</t>
  </si>
  <si>
    <t>153964</t>
  </si>
  <si>
    <t>4902501057834</t>
  </si>
  <si>
    <t>FURUTA - Kẹo viên socola nhân kem dâu 124g</t>
  </si>
  <si>
    <t>152337</t>
  </si>
  <si>
    <t>4901111910973</t>
  </si>
  <si>
    <t>AGF- Cà phê hòa tan Blendy Stick espresso 8 thanh</t>
  </si>
  <si>
    <t>133801</t>
  </si>
  <si>
    <t>4905596114369</t>
  </si>
  <si>
    <t>INOMATA- Lọ đựng gia vị nắp trong 100ml</t>
  </si>
  <si>
    <t>110675</t>
  </si>
  <si>
    <t>4582302232649</t>
  </si>
  <si>
    <t>J&amp;C- Khẩu trang MORANDI cho bé mix 3 màu (30c)</t>
  </si>
  <si>
    <t>154400</t>
  </si>
  <si>
    <t>4901360364602</t>
  </si>
  <si>
    <t>BOURBON- Kẹo trái cây 10 chiếc</t>
  </si>
  <si>
    <t>101877</t>
  </si>
  <si>
    <t>4550516474568</t>
  </si>
  <si>
    <t>SHISEIDO- SỮA RỬA MẶT SENKA DƯỠNG ẨM 100G</t>
  </si>
  <si>
    <t>133278</t>
  </si>
  <si>
    <t>4971902070797</t>
  </si>
  <si>
    <t>KOKUBO- Bột vệ sinh lồng giặt ch.xuất trà xanh100g</t>
  </si>
  <si>
    <t>134799</t>
  </si>
  <si>
    <t>4973430020237</t>
  </si>
  <si>
    <t>SANADA-Chậu nhà bếp-D5323</t>
  </si>
  <si>
    <t>153429</t>
  </si>
  <si>
    <t>4000607854606</t>
  </si>
  <si>
    <t>Schogotten - Sô cô la thanh For Kids 100g</t>
  </si>
  <si>
    <t>153164</t>
  </si>
  <si>
    <t>4903015130266</t>
  </si>
  <si>
    <t>YBC- Bánh Cookie Langue de chat 36 cái</t>
  </si>
  <si>
    <t>110686</t>
  </si>
  <si>
    <t>4901387051462</t>
  </si>
  <si>
    <t>CREATE- Tăm nha khoa Smart Inn cỡ nhỏ 30pcs</t>
  </si>
  <si>
    <t>176327</t>
  </si>
  <si>
    <t>4901601384741</t>
  </si>
  <si>
    <t>KAI- Dụng cụ mở nắp chai, dh-6519</t>
  </si>
  <si>
    <t>231050</t>
  </si>
  <si>
    <t>4971710521580</t>
  </si>
  <si>
    <t>KOSE-Mặt nạ cấp ẩm và dưỡng mịn da 7 miếng</t>
  </si>
  <si>
    <t>120014</t>
  </si>
  <si>
    <t>4901301281630</t>
  </si>
  <si>
    <t>KAO- Kem đánh răng cho bé vị dưa gang 70g</t>
  </si>
  <si>
    <t>154593</t>
  </si>
  <si>
    <t>8938522888900</t>
  </si>
  <si>
    <t>OHSMILENUTS- Hạt điều rang củi Bình Phước 250g</t>
  </si>
  <si>
    <t>151917</t>
  </si>
  <si>
    <t>4902504400972</t>
  </si>
  <si>
    <t>BELL FOODS- Sốt ướp thịt Kalbee 230g</t>
  </si>
  <si>
    <t>153281</t>
  </si>
  <si>
    <t>4903101501154</t>
  </si>
  <si>
    <t>YAMAMORI- Nguyên liệu để trộn cơm cá Shirasu 180g</t>
  </si>
  <si>
    <t>153707</t>
  </si>
  <si>
    <t>4971988021300</t>
  </si>
  <si>
    <t>KIMURA- Rong biển nướng Ariake tẩm gia vị 80 miếng</t>
  </si>
  <si>
    <t>101555</t>
  </si>
  <si>
    <t>4513574030015</t>
  </si>
  <si>
    <t>HATOMUGI- Kem cấp ẩm &amp; dưỡng trắng ý dĩ (300g)</t>
  </si>
  <si>
    <t>101750</t>
  </si>
  <si>
    <t>4901433035828</t>
  </si>
  <si>
    <t>ISEHAN- Chì kẻ mày chống trôi- Nâu sáng 03</t>
  </si>
  <si>
    <t>134204</t>
  </si>
  <si>
    <t>4902144811220</t>
  </si>
  <si>
    <t>NISHIN NIHON- Giấy VS hương anh đào 25mm (12 c)</t>
  </si>
  <si>
    <t>231082</t>
  </si>
  <si>
    <t>4987115860940</t>
  </si>
  <si>
    <t>KINCHO-Xịt khử mùi nhà vệ sinh hương hoa hồng 45ml</t>
  </si>
  <si>
    <t>154277</t>
  </si>
  <si>
    <t>4902560422543</t>
  </si>
  <si>
    <t>HAGOROMO- Rắc cơm Papatto vị cá ngừ 30g</t>
  </si>
  <si>
    <t>133588</t>
  </si>
  <si>
    <t>4901601207453</t>
  </si>
  <si>
    <t xml:space="preserve">KAI- Dĩa ăn kẻ sọc size S, FA-5174 (4 chiếc/bộ) </t>
  </si>
  <si>
    <t>130578</t>
  </si>
  <si>
    <t>4973230057099</t>
  </si>
  <si>
    <t>SANKO- Hộp bảo quản đồ ăn 500ml màu cam</t>
  </si>
  <si>
    <t>110649</t>
  </si>
  <si>
    <t>4987084416919</t>
  </si>
  <si>
    <t>SANTEN- Nước nhỏ mắt Soft Santear giảm mệt mỏi 5ml</t>
  </si>
  <si>
    <t>101973</t>
  </si>
  <si>
    <t>4904651418107</t>
  </si>
  <si>
    <t>SALONDEPRO- Kem nhuộm tóc phủ bạc F4(nâu nhạt )</t>
  </si>
  <si>
    <t>101974</t>
  </si>
  <si>
    <t>4904651443338</t>
  </si>
  <si>
    <t>SALONDEPRO- Kem nhuộm tóc phủ bạc F4R(nâu ánh tím)</t>
  </si>
  <si>
    <t>101975</t>
  </si>
  <si>
    <t>4904651418114</t>
  </si>
  <si>
    <t>SALONDEPRO- Kem nhuộm tóc phủ bạc F5(nâu tự nhiên)</t>
  </si>
  <si>
    <t>110474</t>
  </si>
  <si>
    <t>4987316018775</t>
  </si>
  <si>
    <t>SATO- Xịt mũi cải thiện xoang Nazal 30ml</t>
  </si>
  <si>
    <t>134852</t>
  </si>
  <si>
    <t>8935255827954</t>
  </si>
  <si>
    <t>L&amp;L- Hộp bảo quản thủy tinh hình tròn Rose 650ML</t>
  </si>
  <si>
    <t>230871</t>
  </si>
  <si>
    <t>4513574016101</t>
  </si>
  <si>
    <t>KUMANO- Dầu gội Salon Link Non-Silicon 1000ml</t>
  </si>
  <si>
    <t>153939</t>
  </si>
  <si>
    <t>4901330748340</t>
  </si>
  <si>
    <t>Calbee -Ngũ cốc trái cây ít đường 550g</t>
  </si>
  <si>
    <t>121220</t>
  </si>
  <si>
    <t>4973307264771</t>
  </si>
  <si>
    <t>SKATER- Vòng tay đuổi muỗi Tomica</t>
  </si>
  <si>
    <t>102270</t>
  </si>
  <si>
    <t>4939553002918</t>
  </si>
  <si>
    <t>CEZANNE - Phấn má Natural Cheek N #1</t>
  </si>
  <si>
    <t>153844</t>
  </si>
  <si>
    <t>4901360353637</t>
  </si>
  <si>
    <t>BOURBON - Bánh quy socola vị dâu Alfort mini</t>
  </si>
  <si>
    <t>154659</t>
  </si>
  <si>
    <t>8938530363130</t>
  </si>
  <si>
    <t>GREEN FOOD - Rong nho biển túi 100G</t>
  </si>
  <si>
    <t>101949</t>
  </si>
  <si>
    <t>4571365222087</t>
  </si>
  <si>
    <t>HADAOMOI- Gel dưỡng ẩm tế bào gốc Suhada 290g</t>
  </si>
  <si>
    <t>120013</t>
  </si>
  <si>
    <t>4901301281623</t>
  </si>
  <si>
    <t>KAO- Kem đánh răng cho bé vị dâu 70g</t>
  </si>
  <si>
    <t>101706</t>
  </si>
  <si>
    <t>4513574017252</t>
  </si>
  <si>
    <t>KUMANO- Dầu xả SHIKIORIORI hoa trà (600ml)</t>
  </si>
  <si>
    <t>100062</t>
  </si>
  <si>
    <t>4987205081729</t>
  </si>
  <si>
    <t>HOYU- Thuốc nhuộm phủ bạc Bigen dạng kem tone nâu tự nhiên 5NA</t>
  </si>
  <si>
    <t>100061</t>
  </si>
  <si>
    <t>4987205080708</t>
  </si>
  <si>
    <t>HOYU- Thuốc nhuộm phủ bạc Bigen dạng kem tone nâu sẫm 7G</t>
  </si>
  <si>
    <t>134207</t>
  </si>
  <si>
    <t>4972225008719</t>
  </si>
  <si>
    <t>INOMATA- Set 4 dĩa nhựa nhiều màu 161mm</t>
  </si>
  <si>
    <t>134346</t>
  </si>
  <si>
    <t>4987176264732</t>
  </si>
  <si>
    <t>P&amp;G- Viên giặt xả 4D hương hoa 31 viên</t>
  </si>
  <si>
    <t>133405</t>
  </si>
  <si>
    <t>4962964243700</t>
  </si>
  <si>
    <t xml:space="preserve">PONYKASEI- Móc dán tường màu hồng 6 chiếc </t>
  </si>
  <si>
    <t>153918</t>
  </si>
  <si>
    <t>4978323043836</t>
  </si>
  <si>
    <t>MARUKIN-Bánh ngọt cắt miếng vị socola 8 cái</t>
  </si>
  <si>
    <t>102309</t>
  </si>
  <si>
    <t>8935255826971</t>
  </si>
  <si>
    <t>L&amp;L- Ly nhựa 2 lớp kèm ống hút 750ml màu hồng</t>
  </si>
  <si>
    <t>101591</t>
  </si>
  <si>
    <t>4901872466023</t>
  </si>
  <si>
    <t>SHISEIDO- Dầu gội bóng mượt Tsubaki premium 490ml</t>
  </si>
  <si>
    <t>134479</t>
  </si>
  <si>
    <t>4987115545892</t>
  </si>
  <si>
    <t>KINCHO-DD làm thơm phòng và đuổi muỗi Hoa SIBERIAN</t>
  </si>
  <si>
    <t>102177</t>
  </si>
  <si>
    <t>4939553042013</t>
  </si>
  <si>
    <t>CEZANNE – Son tint Watery Lip 01 Hồng tự nhiên</t>
  </si>
  <si>
    <t>120602</t>
  </si>
  <si>
    <t>4902508011389</t>
  </si>
  <si>
    <t>PIGEON- Núm ty thay thế bình cổ rộng size L 2 cái</t>
  </si>
  <si>
    <t>230118</t>
  </si>
  <si>
    <t>2304032210023</t>
  </si>
  <si>
    <t>SEKI- Dao thái size vừa</t>
  </si>
  <si>
    <t>101800</t>
  </si>
  <si>
    <t>4560119224736</t>
  </si>
  <si>
    <t>MOIST DIANE- Dầu gội kiểm soát dầu 450ml</t>
  </si>
  <si>
    <t>101802</t>
  </si>
  <si>
    <t>4580632114703</t>
  </si>
  <si>
    <t>MOIST DIANE- Dầu gội phục hồi ngăn rụng tóc 450ml</t>
  </si>
  <si>
    <t>230549</t>
  </si>
  <si>
    <t>4571157256658</t>
  </si>
  <si>
    <t>ORIHIRO- Kẹo nhai bổ sung sắt + axit folic 120v</t>
  </si>
  <si>
    <t>121523</t>
  </si>
  <si>
    <t>4580784260136</t>
  </si>
  <si>
    <t>ANZYOO - Hộp cơm màu xanh</t>
  </si>
  <si>
    <t>121639</t>
  </si>
  <si>
    <t>4987244196859</t>
  </si>
  <si>
    <t>WAKODO- TPBS Súp Sukiyaki 100g</t>
  </si>
  <si>
    <t>153806</t>
  </si>
  <si>
    <t>4971679013362</t>
  </si>
  <si>
    <t>SACHI MOCHI - Bánh Mochi Socola rice cake 200g</t>
  </si>
  <si>
    <t>133270</t>
  </si>
  <si>
    <t>4968909055889</t>
  </si>
  <si>
    <t>UYEKI- Xịt tẩy trắng vết bẩn quần áo 250ml</t>
  </si>
  <si>
    <t>230117</t>
  </si>
  <si>
    <t>2304032210016</t>
  </si>
  <si>
    <t>SEKI- Dao chặt size lớn</t>
  </si>
  <si>
    <t>154509</t>
  </si>
  <si>
    <t>4000415111908</t>
  </si>
  <si>
    <t>SCHOGETTEN- Socola nhân kem ý 100g</t>
  </si>
  <si>
    <t>230956</t>
  </si>
  <si>
    <t>4971710394771</t>
  </si>
  <si>
    <t>KOSE - Khăn ướt tẩy trang dưỡng ẩm Softymo 50m</t>
  </si>
  <si>
    <t>231440</t>
  </si>
  <si>
    <t>4987643121100</t>
  </si>
  <si>
    <t>APAGARD-Kem đánh răng làm trắng răng 50g</t>
  </si>
  <si>
    <t>153886</t>
  </si>
  <si>
    <t>4903015112255</t>
  </si>
  <si>
    <t>YBC - Bánh quy giòn Levain Prime 258.6g</t>
  </si>
  <si>
    <t>133577</t>
  </si>
  <si>
    <t>4987072032619</t>
  </si>
  <si>
    <t>KOBAYASHI- Dung dịch thơm bồn cầu (bạc hà) 20ml</t>
  </si>
  <si>
    <t>121580</t>
  </si>
  <si>
    <t>4902508812917</t>
  </si>
  <si>
    <t>PIGEON – Bình sữa PP họa tiết logo 330ml</t>
  </si>
  <si>
    <t>110526</t>
  </si>
  <si>
    <t>4903111504152</t>
  </si>
  <si>
    <t>UNICHARM- Khẩu trang 3D size thường (100 chiếc)</t>
  </si>
  <si>
    <t>101734</t>
  </si>
  <si>
    <t>4901433038140</t>
  </si>
  <si>
    <t>ISEHAN- Kẻ mắt nước Kissme chống trôi 03(Nâu)</t>
  </si>
  <si>
    <t>25000</t>
  </si>
  <si>
    <t>New Zealand - Táo Dazzle Mr.Apple</t>
  </si>
  <si>
    <t>230261</t>
  </si>
  <si>
    <t>4987343061645</t>
  </si>
  <si>
    <t>KORANDO- Viên uống nhuận tràng Byurakku (400v)</t>
  </si>
  <si>
    <t>154073</t>
  </si>
  <si>
    <t>4901360362325</t>
  </si>
  <si>
    <t>BOURBON - Kẹo viên socola Mini Bit 139g (mix 5 vị)</t>
  </si>
  <si>
    <t>231488</t>
  </si>
  <si>
    <t>8936212080221</t>
  </si>
  <si>
    <t>KAIYO-Thớt thái gỗ teak đầu cây hình oval size M</t>
  </si>
  <si>
    <t>134861</t>
  </si>
  <si>
    <t>4571113800611</t>
  </si>
  <si>
    <t>MEDIKYU- Nước rửa tay Animo túi refill 200ml</t>
  </si>
  <si>
    <t>134590</t>
  </si>
  <si>
    <t>4595318550027</t>
  </si>
  <si>
    <t>DURE’E BALLE- Viên giặt xả hương hoa tự nhiên 65v</t>
  </si>
  <si>
    <t>134591</t>
  </si>
  <si>
    <t>4595318550010</t>
  </si>
  <si>
    <t>DURE’E BALLE- Viên giặt xả hương nước hoa 65v</t>
  </si>
  <si>
    <t>154476</t>
  </si>
  <si>
    <t>4580352280443</t>
  </si>
  <si>
    <t>OHASHI SEICHA- Hộp hồng trà đường đen 5 gói</t>
  </si>
  <si>
    <t>154600</t>
  </si>
  <si>
    <t>4897117630178</t>
  </si>
  <si>
    <t>FRANZZI- Bánh quy socola trà xanh 115g</t>
  </si>
  <si>
    <t>230440</t>
  </si>
  <si>
    <t>4949176099073</t>
  </si>
  <si>
    <t>TOPLAN- MIẾNG DÁN THẢI ĐỘC CHÂN BAN ĐÊM IKIIKI 30M</t>
  </si>
  <si>
    <t>171492</t>
  </si>
  <si>
    <t>4994202003302</t>
  </si>
  <si>
    <t>PENGUIN- Bánh Mochi Shofuku 20 chiếc</t>
  </si>
  <si>
    <t>154310</t>
  </si>
  <si>
    <t>4904670292269</t>
  </si>
  <si>
    <t>SHOCHIKUBAI-Rượu Sake Kyoto Junmai 13-14% 300ML</t>
  </si>
  <si>
    <t>154606</t>
  </si>
  <si>
    <t>4975186250029</t>
  </si>
  <si>
    <t>AKAIBOSHI- Bánh quy hộp Kukkia 4 vị</t>
  </si>
  <si>
    <t>152447</t>
  </si>
  <si>
    <t>4902388057019</t>
  </si>
  <si>
    <t>NAGATANIEN- Gia vị rang cơm vị tôm túi 3 gói</t>
  </si>
  <si>
    <t>134912</t>
  </si>
  <si>
    <t>8936212086636</t>
  </si>
  <si>
    <t>KAIYO- Bình giữ nhiệt có lõi lọc 500ml màu xanh</t>
  </si>
  <si>
    <t>110747</t>
  </si>
  <si>
    <t>4562193141848</t>
  </si>
  <si>
    <t>NOGUCHI- Viên uống tinh chất 2 loại nghệ 60 viên</t>
  </si>
  <si>
    <t>154510</t>
  </si>
  <si>
    <t>4002590000046</t>
  </si>
  <si>
    <t>KALFANY- Kẹo vị bạc hà 150g</t>
  </si>
  <si>
    <t>154605</t>
  </si>
  <si>
    <t>4901360364435</t>
  </si>
  <si>
    <t>BOURBON- Bánh Brownie Choco 106g</t>
  </si>
  <si>
    <t>173962</t>
  </si>
  <si>
    <t>4903301205623</t>
  </si>
  <si>
    <t>LION-KDR Lion clinice bạc hà tươi mát 143g</t>
  </si>
  <si>
    <t>154339</t>
  </si>
  <si>
    <t>4971679013188</t>
  </si>
  <si>
    <t>SACHI MOCHI- Bánh mochi thanh yên 200g</t>
  </si>
  <si>
    <t>133974</t>
  </si>
  <si>
    <t>4975970255018</t>
  </si>
  <si>
    <t>BESTCO- Chảo chống dính kèm nắp thủy tinh 26cm</t>
  </si>
  <si>
    <t>231268</t>
  </si>
  <si>
    <t>8936212089101</t>
  </si>
  <si>
    <t>KAIYO-Ô tự động cán dài 16 nan, kẻ xanh rêu</t>
  </si>
  <si>
    <t>178530</t>
  </si>
  <si>
    <t>1731002405027</t>
  </si>
  <si>
    <t>DGMH40000</t>
  </si>
  <si>
    <t>154455</t>
  </si>
  <si>
    <t>4901830351774</t>
  </si>
  <si>
    <t>D'ASSES- Bánh quy nhân socola socola trắng 12c</t>
  </si>
  <si>
    <t>154345</t>
  </si>
  <si>
    <t>4901088008505</t>
  </si>
  <si>
    <t>EIWA- Kẹo marshmallow vị nho</t>
  </si>
  <si>
    <t>153885</t>
  </si>
  <si>
    <t>4903015123763</t>
  </si>
  <si>
    <t>YBC - Bánh quy cacao nhân kem 55g</t>
  </si>
  <si>
    <t>154062</t>
  </si>
  <si>
    <t>4901360362417</t>
  </si>
  <si>
    <t>BOURBON - Bánh quy vị socola đen Millefas</t>
  </si>
  <si>
    <t>230699</t>
  </si>
  <si>
    <t>4909978164485</t>
  </si>
  <si>
    <t>SHISEIDO- Kem dưỡng trắng da Aqualabel 5in1 90G</t>
  </si>
  <si>
    <t>134913</t>
  </si>
  <si>
    <t>8936212086537</t>
  </si>
  <si>
    <t>KAIYO- Cặp lồng giữ nhiệt 1000ml màu ghi</t>
  </si>
  <si>
    <t>134914</t>
  </si>
  <si>
    <t>8936212086520</t>
  </si>
  <si>
    <t>KAIYO- Cặp lồng giữ nhiệt 1000ml màu vàng</t>
  </si>
  <si>
    <t>133466</t>
  </si>
  <si>
    <t>49599121</t>
  </si>
  <si>
    <t>KANEYO- Bánh xà phòng nhà bếp hương bạc hà 135g</t>
  </si>
  <si>
    <t>134221</t>
  </si>
  <si>
    <t>4582203352668</t>
  </si>
  <si>
    <t>NAKATANI- Ô gấp hoạ tiết chống rỉ sét 60cm</t>
  </si>
  <si>
    <t>101023</t>
  </si>
  <si>
    <t>4901331000614</t>
  </si>
  <si>
    <t xml:space="preserve">KAI- Set 4 lưỡi dao thay thế </t>
  </si>
  <si>
    <t>25180</t>
  </si>
  <si>
    <t>NK - Cam vàng NK</t>
  </si>
  <si>
    <t>100332</t>
  </si>
  <si>
    <t>4971710308921</t>
  </si>
  <si>
    <t>KOSE- Kem dưỡng tái tạo da, xóa nếp nhăn Q10(40g)</t>
  </si>
  <si>
    <t>154412</t>
  </si>
  <si>
    <t>4905846118529</t>
  </si>
  <si>
    <t>CHOYA- Rượu Mơ Black 700ML 14 độ</t>
  </si>
  <si>
    <t>133120</t>
  </si>
  <si>
    <t>4901601399394</t>
  </si>
  <si>
    <t>KAI- Dao bếp đầu tròn Wakatake 16.5cm</t>
  </si>
  <si>
    <t>25003</t>
  </si>
  <si>
    <t>ĐL - Nho sữa</t>
  </si>
  <si>
    <t>154524</t>
  </si>
  <si>
    <t>8936127153669</t>
  </si>
  <si>
    <t>FAMINUTS- Hạt macca nứt vỏ HTT 180g</t>
  </si>
  <si>
    <t>153720</t>
  </si>
  <si>
    <t>4903333259267</t>
  </si>
  <si>
    <t>LOTTE- Bánh Socola Capuchino Doraemon 37g</t>
  </si>
  <si>
    <t>121429</t>
  </si>
  <si>
    <t>4976652015906</t>
  </si>
  <si>
    <t>FINE JAPAN- Bột bổ sung canxi cho trẻ vị dâu 140g</t>
  </si>
  <si>
    <t>134471</t>
  </si>
  <si>
    <t>8936212082102</t>
  </si>
  <si>
    <t>KAIYO-Nồi nhôm đúc đáy từ nguyên khối Elegant 20cm</t>
  </si>
  <si>
    <t>101714</t>
  </si>
  <si>
    <t>4987107632142</t>
  </si>
  <si>
    <t>TRANSINO-SRM trắng da Transino Clear Wash 100g</t>
  </si>
  <si>
    <t>153734</t>
  </si>
  <si>
    <t>4901351002438</t>
  </si>
  <si>
    <t>KANRO- Kẹo trà xanh 61g</t>
  </si>
  <si>
    <t>110535</t>
  </si>
  <si>
    <t>4901387051202</t>
  </si>
  <si>
    <t>CREATE- Tăm nhựa đầu nhỏ vệ sinh răng 60 chiếc</t>
  </si>
  <si>
    <t>134030</t>
  </si>
  <si>
    <t>1312042305005</t>
  </si>
  <si>
    <t>102324</t>
  </si>
  <si>
    <t>4973202315035</t>
  </si>
  <si>
    <t>S SELECT- Bông tẩy trang hộp 80 miếng</t>
  </si>
  <si>
    <t>101448</t>
  </si>
  <si>
    <t>4513574027060</t>
  </si>
  <si>
    <t>HATOMUGI- SRM kèm tẩy trang trắng da ý dĩ 130g</t>
  </si>
  <si>
    <t>102378</t>
  </si>
  <si>
    <t>4909978205539</t>
  </si>
  <si>
    <t>SHISEIDO- Gel CN Anessa nâng tông SPF50+ (90g) new</t>
  </si>
  <si>
    <t>101950</t>
  </si>
  <si>
    <t>4909978147129</t>
  </si>
  <si>
    <t>110607</t>
  </si>
  <si>
    <t>4582557590051</t>
  </si>
  <si>
    <t>FUJINA- Viên hỗ trợ ngủ ngon Sleepy 80 viên</t>
  </si>
  <si>
    <t>231265</t>
  </si>
  <si>
    <t>8936212089194</t>
  </si>
  <si>
    <t>KAIYO-Ô gấp gọn tự động hai chiều 10 nan,xanh navy</t>
  </si>
  <si>
    <t>110720</t>
  </si>
  <si>
    <t>4562193141824</t>
  </si>
  <si>
    <t>NOGUCHI- Viên uống Ginkgo Biloba bổ não DHA+EPA 60</t>
  </si>
  <si>
    <t>121333</t>
  </si>
  <si>
    <t>4987244170460</t>
  </si>
  <si>
    <t>WAKODO- Bột ăn dặm vị bí đỏ khoai lang 5 tháng</t>
  </si>
  <si>
    <t>102080</t>
  </si>
  <si>
    <t>4987176032546</t>
  </si>
  <si>
    <t>P&amp;G- Dao cạo Gillette Fusion 5 có pin (5+1 lưỡi)</t>
  </si>
  <si>
    <t>134964</t>
  </si>
  <si>
    <t>8936212086681</t>
  </si>
  <si>
    <t>KAIYO- Chảo inox Ceramic sâu lòng vung kính 20cm</t>
  </si>
  <si>
    <t>134988</t>
  </si>
  <si>
    <t>4987176292643</t>
  </si>
  <si>
    <t>P&amp;G- Viên giặt xả 4D hương tươi mát 28 viên</t>
  </si>
  <si>
    <t>101445</t>
  </si>
  <si>
    <t>4902468232008</t>
  </si>
  <si>
    <t xml:space="preserve">MEISHOKU- Kem BB trang điểm- tone da trắng </t>
  </si>
  <si>
    <t>174787</t>
  </si>
  <si>
    <t>4580525722008</t>
  </si>
  <si>
    <t>RIBETO- Thực phẩm bảo vệ sức khỏe Hepaclean</t>
  </si>
  <si>
    <t>231417</t>
  </si>
  <si>
    <t>8936212083840</t>
  </si>
  <si>
    <t>KAIYO-Chảo inox 316 Premium thành cao size 24cm</t>
  </si>
  <si>
    <t>133734</t>
  </si>
  <si>
    <t>4905596185888</t>
  </si>
  <si>
    <t>INOMATA- Hộp nhựa đựng thực phẩm 1300ml</t>
  </si>
  <si>
    <t>101856</t>
  </si>
  <si>
    <t>4987107635464</t>
  </si>
  <si>
    <t>TRANSINO- Kem CC nâng tone SPF50＋/(30g )</t>
  </si>
  <si>
    <t>153798</t>
  </si>
  <si>
    <t>4902777234946</t>
  </si>
  <si>
    <t>MEIJI- Socola sữa Himilk 120g 26 thanh</t>
  </si>
  <si>
    <t>154489</t>
  </si>
  <si>
    <t>8936127153621</t>
  </si>
  <si>
    <t>FAMINUTS- Hạt điều cơm dừa sấy hộp 180g</t>
  </si>
  <si>
    <t>121525</t>
  </si>
  <si>
    <t>4580784260518</t>
  </si>
  <si>
    <t>ANZYOO- Bình uống nước cho bé màu xanh 300ml</t>
  </si>
  <si>
    <t>120595</t>
  </si>
  <si>
    <t>4902508003452</t>
  </si>
  <si>
    <t xml:space="preserve">PIGEON- Bình sữa nhựa cổ rộng hình ngôi sao 160ml </t>
  </si>
  <si>
    <t>102201</t>
  </si>
  <si>
    <t>4570044001357</t>
  </si>
  <si>
    <t>INFINITY – Mặt nạ My Lover's NMN cao cấp 5P</t>
  </si>
  <si>
    <t>25002</t>
  </si>
  <si>
    <t>ĐL - Dưa lưới Hami</t>
  </si>
  <si>
    <t>154313</t>
  </si>
  <si>
    <t>4518083009026</t>
  </si>
  <si>
    <t>KIMIBANDAI- Rượu Sake 720ml</t>
  </si>
  <si>
    <t>174526</t>
  </si>
  <si>
    <t>4987205041167</t>
  </si>
  <si>
    <t>HOYU- Kem Nhuộm Tóc Bigen Speedy 5 Nâu Sẫm</t>
  </si>
  <si>
    <t>230633</t>
  </si>
  <si>
    <t>4971493105915</t>
  </si>
  <si>
    <t>ORIHIRO- Viên uống bổ sung Fucoidan  90 viên</t>
  </si>
  <si>
    <t>100423</t>
  </si>
  <si>
    <t>4901872441587</t>
  </si>
  <si>
    <t>SHISEIDO- Sữa tắm Perfect Bubble hương hoa tự nhiên 500ml (xanh)</t>
  </si>
  <si>
    <t>171503</t>
  </si>
  <si>
    <t>4994202000998</t>
  </si>
  <si>
    <t>S-TRUST- Bánh hạt dẻ 12 chiếc</t>
  </si>
  <si>
    <t>102327</t>
  </si>
  <si>
    <t>4952458300842</t>
  </si>
  <si>
    <t>JANAMI- Kem dưỡng sáng mờ nám Bihaku gel cream 30g</t>
  </si>
  <si>
    <t>110459</t>
  </si>
  <si>
    <t>4987072070628</t>
  </si>
  <si>
    <t>KOBAYASHI- Viên uống hỗ trợ tiền mãn kinh 840 viên</t>
  </si>
  <si>
    <t>110406</t>
  </si>
  <si>
    <t>4580629170040</t>
  </si>
  <si>
    <t>NIHON HEALTH- Viên t.cường sinhlý MonsterShot 150v</t>
  </si>
  <si>
    <t>176207</t>
  </si>
  <si>
    <t>4562130914177</t>
  </si>
  <si>
    <t>NISHIMATSUYA- Dụng cụ tiệt trùng bình sữa SA</t>
  </si>
  <si>
    <t>150449</t>
  </si>
  <si>
    <t>4901515512988</t>
  </si>
  <si>
    <t>MANNSWINES- Rượu mơ vảy vàng KIKKOMAN 500ml</t>
  </si>
  <si>
    <t>134915</t>
  </si>
  <si>
    <t>8936212086513</t>
  </si>
  <si>
    <t>KAIYO- Cặp lồng giữ nhiệt 1000ml màu xanh mint</t>
  </si>
  <si>
    <t>102306</t>
  </si>
  <si>
    <t>4987107673527</t>
  </si>
  <si>
    <t>TRANSINO- Sữa dưỡng da Brightening Clear 100ml</t>
  </si>
  <si>
    <t>154462</t>
  </si>
  <si>
    <t>4985089061127</t>
  </si>
  <si>
    <t>UNAGI MNOGATARI- Bánh pie vị mật ong 10 chiếc</t>
  </si>
  <si>
    <t>154526</t>
  </si>
  <si>
    <t>8936127153706</t>
  </si>
  <si>
    <t>FAMINUTS- Hạt Dẻ Cười rang muối 140g</t>
  </si>
  <si>
    <t>153087</t>
  </si>
  <si>
    <t>4901830351743</t>
  </si>
  <si>
    <t>SANRITSU- BÁNH QUY DASSES NHÂN SOCOLA TRẮNG 12 CÁI</t>
  </si>
  <si>
    <t>134898</t>
  </si>
  <si>
    <t>4562344352512</t>
  </si>
  <si>
    <t>THERMOS- Bình giữ nhiệt màu kem 500ml</t>
  </si>
  <si>
    <t>230331</t>
  </si>
  <si>
    <t>2308002303036</t>
  </si>
  <si>
    <t>SK-II- Mặt nạ dưỡng da 1 miếng</t>
  </si>
  <si>
    <t>134987</t>
  </si>
  <si>
    <t>4987176292612</t>
  </si>
  <si>
    <t>P&amp;G- Viên giặt xả 4D hương hoa 28 viên</t>
  </si>
  <si>
    <t>134485</t>
  </si>
  <si>
    <t>8936212083789</t>
  </si>
  <si>
    <t>KAIYO-Chảo inox 316 liền khối 5-ply Premium 24cm</t>
  </si>
  <si>
    <t>154463</t>
  </si>
  <si>
    <t>8938558266208</t>
  </si>
  <si>
    <t>SATOEN- Hộp trà Sencha Special 40g (20 túi x 2g)</t>
  </si>
  <si>
    <t>154523</t>
  </si>
  <si>
    <t>8936127153683</t>
  </si>
  <si>
    <t>FAMINUTS- Hạnh nhân rang HTT 200g</t>
  </si>
  <si>
    <t>152887</t>
  </si>
  <si>
    <t>4902888255557</t>
  </si>
  <si>
    <t>MORINAGA- Kẹo caramel muối bổ sung khoáng chất 83g</t>
  </si>
  <si>
    <t>150812</t>
  </si>
  <si>
    <t>4547894640029</t>
  </si>
  <si>
    <t>NABISCO- Hộp bánh quy Rits size L 75 chiếc</t>
  </si>
  <si>
    <t>178355</t>
  </si>
  <si>
    <t>4987072042670</t>
  </si>
  <si>
    <t>KOBAYASHI- Viên hỗ trợ viêm xoang Chikunain b 224v</t>
  </si>
  <si>
    <t>231267</t>
  </si>
  <si>
    <t>8936212089118</t>
  </si>
  <si>
    <t>KAIYO-Ô tự động cán dài 16 nan, kẻ xanh navy</t>
  </si>
  <si>
    <t>110503</t>
  </si>
  <si>
    <t>4987306045132</t>
  </si>
  <si>
    <t>TAISHO- Viên cải thiện cảm cúm Pabron Gold A 210v</t>
  </si>
  <si>
    <t>174015</t>
  </si>
  <si>
    <t>4901601291735</t>
  </si>
  <si>
    <t>KAI- DAO GỌT HOA QUẢ SELECT, DH-7173</t>
  </si>
  <si>
    <t>110851</t>
  </si>
  <si>
    <t>4976652004016</t>
  </si>
  <si>
    <t>FINE JAPAN- Viên uống Fucoidan 198 viên</t>
  </si>
  <si>
    <t>100847</t>
  </si>
  <si>
    <t>4901872443758</t>
  </si>
  <si>
    <t>SHISEIDO- Sữa tắm Bubble Sweet floral 500ml</t>
  </si>
  <si>
    <t>150350</t>
  </si>
  <si>
    <t>4902777026329</t>
  </si>
  <si>
    <t>MEIJI- Socola dâu tây hộp 26 chiếc</t>
  </si>
  <si>
    <t>230651</t>
  </si>
  <si>
    <t>4595317463038</t>
  </si>
  <si>
    <t>JBH- Thức uống tinh chất nghệ Nano 15 tuýp x 10ml</t>
  </si>
  <si>
    <t>134151</t>
  </si>
  <si>
    <t>4901601219890</t>
  </si>
  <si>
    <t>KAI - Dao nhà bếp Shoso Petty 150mm AB-5161</t>
  </si>
  <si>
    <t>110500</t>
  </si>
  <si>
    <t>4571262290080</t>
  </si>
  <si>
    <t>ANIMATO- Viên tăng ch.cao Height Extension EX 300v</t>
  </si>
  <si>
    <t>101560</t>
  </si>
  <si>
    <t>4987241169658</t>
  </si>
  <si>
    <t>176331</t>
  </si>
  <si>
    <t>4901601213775</t>
  </si>
  <si>
    <t>KAI- Chảo siêu nhẹ Cho Karui IH 26cm, DW-5629</t>
  </si>
  <si>
    <t>230982</t>
  </si>
  <si>
    <t>4571113807559</t>
  </si>
  <si>
    <t>S SELECT - Nước rửa tay tạo bọt mịn 460ml</t>
  </si>
  <si>
    <t>121457</t>
  </si>
  <si>
    <t>4582557590129</t>
  </si>
  <si>
    <t>IKIMOTO- TP bảo vệ sức khỏe Kids Support 15 gói</t>
  </si>
  <si>
    <t>154470</t>
  </si>
  <si>
    <t>8938558266215</t>
  </si>
  <si>
    <t>SATOEN- Hộp trà Sencha Genmai 50g (20 túi x 2.5g)</t>
  </si>
  <si>
    <t>110963</t>
  </si>
  <si>
    <t>4580612460004</t>
  </si>
  <si>
    <t>NUCOS- Nước uống Collagen Spa mịn da 50ml x10chai</t>
  </si>
  <si>
    <t>152844</t>
  </si>
  <si>
    <t>4901005501515</t>
  </si>
  <si>
    <t>GLICO- Bánh socola nhân kem trà xanh 6 chiếc</t>
  </si>
  <si>
    <t>134977</t>
  </si>
  <si>
    <t>8936212086902</t>
  </si>
  <si>
    <t>KAIYO- Nồi ủ chân không 4,5L màu ghi</t>
  </si>
  <si>
    <t>102160</t>
  </si>
  <si>
    <t>4901872466313</t>
  </si>
  <si>
    <t>SHISEIDO – Kem xả Tsubaki phục hồi bóng mượt 180g</t>
  </si>
  <si>
    <t>101532</t>
  </si>
  <si>
    <t>4901872459957</t>
  </si>
  <si>
    <t xml:space="preserve">SHISEIDO-Kem ủ phục hồi tóc hư tổn Tsubaki 180g </t>
  </si>
  <si>
    <t>152952</t>
  </si>
  <si>
    <t>8938515476572</t>
  </si>
  <si>
    <t>SATOEN- Rượu mơ KOMOMO Special 750ml 18 độ</t>
  </si>
  <si>
    <t>102241</t>
  </si>
  <si>
    <t>4550516905550</t>
  </si>
  <si>
    <t>102020</t>
  </si>
  <si>
    <t>4560119224897</t>
  </si>
  <si>
    <t>MOIST DIANE- Dầu xả vào nếp thẳng mượt 450ml</t>
  </si>
  <si>
    <t>30098</t>
  </si>
  <si>
    <t>4949176220125</t>
  </si>
  <si>
    <t>TO-PLAN- Khẩu trang gọng mềm 120 chiếc</t>
  </si>
  <si>
    <t>176294</t>
  </si>
  <si>
    <t>4904230027621</t>
  </si>
  <si>
    <t>ASAHI- Rượu Whisky Black Nikka Clear 700ml</t>
  </si>
  <si>
    <t>154588</t>
  </si>
  <si>
    <t>041143125762</t>
  </si>
  <si>
    <t>SUNMAID- Nho khô túi 170g</t>
  </si>
  <si>
    <t>102367</t>
  </si>
  <si>
    <t>4570069710951</t>
  </si>
  <si>
    <t>STELLA BEAUTE- Thanh massage chăm sóc da mặt</t>
  </si>
  <si>
    <t>101006</t>
  </si>
  <si>
    <t>4538604150013</t>
  </si>
  <si>
    <t>UFC- Bàn chải Dent Ultima loại thường</t>
  </si>
  <si>
    <t>120015</t>
  </si>
  <si>
    <t>4901301281661</t>
  </si>
  <si>
    <t>KAO- Bàn chải Clear Clean cho trẻ từ 0~3 tuối</t>
  </si>
  <si>
    <t>120833</t>
  </si>
  <si>
    <t>4901616214835</t>
  </si>
  <si>
    <t>SUNSTAR- Bàn chải đánh răng cho bé từ 2 đến 4 tuổi</t>
  </si>
  <si>
    <t>174299</t>
  </si>
  <si>
    <t>4904453552238</t>
  </si>
  <si>
    <t xml:space="preserve">NISHIWAKI- Bàn chải ngọc trai đen đầu thường- Mềm </t>
  </si>
  <si>
    <t>174994</t>
  </si>
  <si>
    <t>4973307464027</t>
  </si>
  <si>
    <t>SKATER- Bàn chải Marvel 3~5 tuổi (3 chiếc)</t>
  </si>
  <si>
    <t>30044</t>
  </si>
  <si>
    <t>4952130004013</t>
  </si>
  <si>
    <t>S SELECT- Bàn chải lông siêu mềm đầu vừa</t>
  </si>
  <si>
    <t>30046</t>
  </si>
  <si>
    <t>4952130004037</t>
  </si>
  <si>
    <t>S SELECT- Bàn chải lông siêu mềm đầu rộng</t>
  </si>
  <si>
    <t>30047</t>
  </si>
  <si>
    <t>4952130004044</t>
  </si>
  <si>
    <t>S SELECT- Bàn chải lông mềm đầu nhỏ</t>
  </si>
  <si>
    <t>30048</t>
  </si>
  <si>
    <t>4952130004051</t>
  </si>
  <si>
    <t>S SELECT- Bàn chải lông siêu mềm đầu nhỏ</t>
  </si>
  <si>
    <t>30056</t>
  </si>
  <si>
    <t>4538604000493</t>
  </si>
  <si>
    <t>UFC- Bàn chải Dent-inn lông mảnh cứng</t>
  </si>
  <si>
    <t>30095</t>
  </si>
  <si>
    <t>4538604000530</t>
  </si>
  <si>
    <t>UFC- Bàn chải đánh răng Clear Wind EX-S lông mềm</t>
  </si>
  <si>
    <t>30096</t>
  </si>
  <si>
    <t>4538604000547</t>
  </si>
  <si>
    <t>UFC- Bàn chải đánh răng Clear Wind MX-N lông mềm</t>
  </si>
  <si>
    <t>30097</t>
  </si>
  <si>
    <t>4538604000554</t>
  </si>
  <si>
    <t>UFC- Bàn chải đánh răng Clear Wind MX-N lông cứng</t>
  </si>
  <si>
    <t>30103</t>
  </si>
  <si>
    <t>4903301293187</t>
  </si>
  <si>
    <t>LION- Bàn chải đánh răng type-sharp lông mềm</t>
  </si>
  <si>
    <t>174300</t>
  </si>
  <si>
    <t>4904453552245</t>
  </si>
  <si>
    <t>NISHIWAKI- Bàn chải ngọc trai đen đầu thường- Loại thường</t>
  </si>
  <si>
    <t>30045</t>
  </si>
  <si>
    <t>4952130004020</t>
  </si>
  <si>
    <t>S SELECT- Bàn chải lông mềm đầu rộng</t>
  </si>
  <si>
    <t>30037</t>
  </si>
  <si>
    <t>4538604150037</t>
  </si>
  <si>
    <t>UFC- Bàn chải Dent Ultima TL-S 1 siêu mềm</t>
  </si>
  <si>
    <t>120011</t>
  </si>
  <si>
    <t>4901301245397</t>
  </si>
  <si>
    <t>KAO- Bàn chải răng cho bé 7~12 tuổi</t>
  </si>
  <si>
    <t>175354</t>
  </si>
  <si>
    <t>4973307464171</t>
  </si>
  <si>
    <t>SKATER- Bàn chải HelloKitty 3-5 tuổi (3 chiếc)</t>
  </si>
  <si>
    <t>175351</t>
  </si>
  <si>
    <t>4973307466939</t>
  </si>
  <si>
    <t>SKATER- Bàn chải Toy Story 3~5 tuổi (3 chiếc)</t>
  </si>
  <si>
    <t>174995</t>
  </si>
  <si>
    <t>4973307464041</t>
  </si>
  <si>
    <t>SKATER- Bàn chải Marvel 6~12 tuổi (3 chiếc)</t>
  </si>
  <si>
    <t>178549</t>
  </si>
  <si>
    <t>DGMD10010</t>
  </si>
  <si>
    <t>Đồng giá 10K</t>
  </si>
  <si>
    <t>178562</t>
  </si>
  <si>
    <t>DGMD10015</t>
  </si>
  <si>
    <t>Đồng giá 15K</t>
  </si>
  <si>
    <t>178545</t>
  </si>
  <si>
    <t>DGMD10020</t>
  </si>
  <si>
    <t>Đồng giá 20K</t>
  </si>
  <si>
    <t>178564</t>
  </si>
  <si>
    <t>DGMH20000</t>
  </si>
  <si>
    <t>Đồng giá 20.000</t>
  </si>
  <si>
    <t>178585</t>
  </si>
  <si>
    <t>DGMD10020N</t>
  </si>
  <si>
    <t>178541</t>
  </si>
  <si>
    <t>DGMD10025</t>
  </si>
  <si>
    <t>Đồng giá 25K</t>
  </si>
  <si>
    <t>178580</t>
  </si>
  <si>
    <t>DGMD10025N</t>
  </si>
  <si>
    <t>178565</t>
  </si>
  <si>
    <t>DGMH25000</t>
  </si>
  <si>
    <t>Đồng giá 25.000</t>
  </si>
  <si>
    <t>178548</t>
  </si>
  <si>
    <t>DGMD10030</t>
  </si>
  <si>
    <t>Đồng giá 30K</t>
  </si>
  <si>
    <t>178566</t>
  </si>
  <si>
    <t>DGMH30000</t>
  </si>
  <si>
    <t>Đồng giá 30.000</t>
  </si>
  <si>
    <t>178588</t>
  </si>
  <si>
    <t>DGMD10030N</t>
  </si>
  <si>
    <t>178567</t>
  </si>
  <si>
    <t>DGMH35000</t>
  </si>
  <si>
    <t>Đồng giá 35.000</t>
  </si>
  <si>
    <t>178547</t>
  </si>
  <si>
    <t>DGMD10040</t>
  </si>
  <si>
    <t>Đồng giá 40K</t>
  </si>
  <si>
    <t>178568</t>
  </si>
  <si>
    <t>Đồng giá 40.000</t>
  </si>
  <si>
    <t>178587</t>
  </si>
  <si>
    <t>DGMD10040N</t>
  </si>
  <si>
    <t>178544</t>
  </si>
  <si>
    <t>DGMD10050</t>
  </si>
  <si>
    <t>Đồng giá 50K</t>
  </si>
  <si>
    <t>178569</t>
  </si>
  <si>
    <t>DGMH50000</t>
  </si>
  <si>
    <t>Đồng giá 50.000</t>
  </si>
  <si>
    <t>178583</t>
  </si>
  <si>
    <t>DGMD10050N</t>
  </si>
  <si>
    <t>178540</t>
  </si>
  <si>
    <t>DGMD10060</t>
  </si>
  <si>
    <t>Đồng giá 60K</t>
  </si>
  <si>
    <t>178570</t>
  </si>
  <si>
    <t>DGMH60000</t>
  </si>
  <si>
    <t>Đồng giá 60.000</t>
  </si>
  <si>
    <t>178584</t>
  </si>
  <si>
    <t>DGMD10060N</t>
  </si>
  <si>
    <t>178543</t>
  </si>
  <si>
    <t>DGMD10069</t>
  </si>
  <si>
    <t>Đồng giá 69K</t>
  </si>
  <si>
    <t>178582</t>
  </si>
  <si>
    <t>DGMD10069N</t>
  </si>
  <si>
    <t>178542</t>
  </si>
  <si>
    <t>DGMD10070</t>
  </si>
  <si>
    <t>Đồng giá 70K</t>
  </si>
  <si>
    <t>178571</t>
  </si>
  <si>
    <t>DGMH70000</t>
  </si>
  <si>
    <t>Đồng giá 70.000</t>
  </si>
  <si>
    <t>178581</t>
  </si>
  <si>
    <t>DGMD10070N</t>
  </si>
  <si>
    <t>178572</t>
  </si>
  <si>
    <t>DGMH80000</t>
  </si>
  <si>
    <t>Đồng giá 80.000</t>
  </si>
  <si>
    <t>178586</t>
  </si>
  <si>
    <t>DGMD10080N</t>
  </si>
  <si>
    <t>Đồng giá 80K</t>
  </si>
  <si>
    <t>178546</t>
  </si>
  <si>
    <t>DGMD10080</t>
  </si>
  <si>
    <t>178552</t>
  </si>
  <si>
    <t>DGMD10085</t>
  </si>
  <si>
    <t>Đồng giá 85K</t>
  </si>
  <si>
    <t>178592</t>
  </si>
  <si>
    <t>DGMD10085N</t>
  </si>
  <si>
    <t>178550</t>
  </si>
  <si>
    <t>DGMD10090</t>
  </si>
  <si>
    <t>Đồng giá 90K</t>
  </si>
  <si>
    <t>178573</t>
  </si>
  <si>
    <t>DGMH90000</t>
  </si>
  <si>
    <t>Đồng giá 90.000</t>
  </si>
  <si>
    <t>178590</t>
  </si>
  <si>
    <t>DGMD10090N</t>
  </si>
  <si>
    <t>102111</t>
  </si>
  <si>
    <t>DGMP10099</t>
  </si>
  <si>
    <t>Mỹ phẩm đồng giá 99K</t>
  </si>
  <si>
    <t>102129</t>
  </si>
  <si>
    <t>DGMP10099N</t>
  </si>
  <si>
    <t>178597</t>
  </si>
  <si>
    <t>DGMD10099N</t>
  </si>
  <si>
    <t>Đồng giá 99K</t>
  </si>
  <si>
    <t>178557</t>
  </si>
  <si>
    <t>DGMD10099</t>
  </si>
  <si>
    <t>178574</t>
  </si>
  <si>
    <t>DGMH100000</t>
  </si>
  <si>
    <t>Đồng giá 100.000</t>
  </si>
  <si>
    <t>178591</t>
  </si>
  <si>
    <t>DGMD10109N</t>
  </si>
  <si>
    <t>Đồng giá 109K</t>
  </si>
  <si>
    <t>178551</t>
  </si>
  <si>
    <t>DGMD10109</t>
  </si>
  <si>
    <t>178723</t>
  </si>
  <si>
    <t>DGMH120000</t>
  </si>
  <si>
    <t>Đồng giá 120.000</t>
  </si>
  <si>
    <t>178563</t>
  </si>
  <si>
    <t>DGMD10125</t>
  </si>
  <si>
    <t>Đồng giá 125K</t>
  </si>
  <si>
    <t>178626</t>
  </si>
  <si>
    <t>DGMD10125N</t>
  </si>
  <si>
    <t>178553</t>
  </si>
  <si>
    <t>DGMD10129</t>
  </si>
  <si>
    <t>Đồng giá 129K</t>
  </si>
  <si>
    <t>102112</t>
  </si>
  <si>
    <t>DGMP10129</t>
  </si>
  <si>
    <t>Mỹ phẩm đồng giá 129K</t>
  </si>
  <si>
    <t>178724</t>
  </si>
  <si>
    <t>DGMH140000</t>
  </si>
  <si>
    <t>Đồng giá 140.000</t>
  </si>
  <si>
    <t>178605</t>
  </si>
  <si>
    <t>DGMD10149N</t>
  </si>
  <si>
    <t>Đồng giá 149k</t>
  </si>
  <si>
    <t>178554</t>
  </si>
  <si>
    <t>DGMD10169</t>
  </si>
  <si>
    <t>Đồng giá 169K</t>
  </si>
  <si>
    <t>178555</t>
  </si>
  <si>
    <t>DGMD10189</t>
  </si>
  <si>
    <t>Đồng giá 189K</t>
  </si>
  <si>
    <t>102115</t>
  </si>
  <si>
    <t>DGMP10199</t>
  </si>
  <si>
    <t>Mỹ phẩm đồng giá 199K</t>
  </si>
  <si>
    <t>102116</t>
  </si>
  <si>
    <t>DGMP10229</t>
  </si>
  <si>
    <t>Mỹ phẩm đồng giá 229K</t>
  </si>
  <si>
    <t>Đồng Giá TPCN 300k</t>
  </si>
  <si>
    <t>178689</t>
  </si>
  <si>
    <t>DG202000012</t>
  </si>
  <si>
    <t>178687</t>
  </si>
  <si>
    <t>DG202000011</t>
  </si>
  <si>
    <t>Đồng Giá TPCN 400k</t>
  </si>
  <si>
    <t>178713</t>
  </si>
  <si>
    <t>DGMH499000</t>
  </si>
  <si>
    <t>Đồng giá 499.000</t>
  </si>
  <si>
    <t>THỜI TRANG</t>
  </si>
  <si>
    <t>142987</t>
  </si>
  <si>
    <t>1413092504247</t>
  </si>
  <si>
    <t>COVER - Khẩu trang che mặt Cold Summer</t>
  </si>
  <si>
    <t>142422</t>
  </si>
  <si>
    <t>4518755568189</t>
  </si>
  <si>
    <t>FUKUSE- Quần tất nữ Fukuske Tough Leg ML Da sáng</t>
  </si>
  <si>
    <t>142426</t>
  </si>
  <si>
    <t>4518755547405</t>
  </si>
  <si>
    <t>FUKUSE- Quần tất thon chân ML Đen</t>
  </si>
  <si>
    <t>142546</t>
  </si>
  <si>
    <t>4518755548310</t>
  </si>
  <si>
    <t>FUKUSKE- Quần mỏng mịn không tưa rách ML Da đậm</t>
  </si>
  <si>
    <t>142547</t>
  </si>
  <si>
    <t>4518755548235</t>
  </si>
  <si>
    <t>FUKUSKE- Quần mỏng mịn không tưa rách ML Đen</t>
  </si>
  <si>
    <t>142991</t>
  </si>
  <si>
    <t>4527837028480</t>
  </si>
  <si>
    <t>FUKUSKE- Quần tất áp lực không tưa rách LL Da sáng</t>
  </si>
  <si>
    <t>142552</t>
  </si>
  <si>
    <t>4905489203248</t>
  </si>
  <si>
    <t>FUKUSKE- Quần tất L2L Nâu set 10 chiếc</t>
  </si>
  <si>
    <t>142988</t>
  </si>
  <si>
    <t>4527837026776</t>
  </si>
  <si>
    <t>FUKUSKE- Quần tất Manzoku không tưa rách LL Đen</t>
  </si>
  <si>
    <t>FUKUSKE- Quần tất Manzoku không tưa rách ML Đen</t>
  </si>
  <si>
    <t>142994</t>
  </si>
  <si>
    <t>4527837026691</t>
  </si>
  <si>
    <t>142440</t>
  </si>
  <si>
    <t>4518755568196</t>
  </si>
  <si>
    <t>FUKUSKE- Quần tất nữ Fukuske Tough Leg ML Da đậm</t>
  </si>
  <si>
    <t>142420</t>
  </si>
  <si>
    <t>4905489988367</t>
  </si>
  <si>
    <t>142438</t>
  </si>
  <si>
    <t>4518755715651</t>
  </si>
  <si>
    <t>FUKUSKE- Quần tất thon chân độ dày 30 L2L Da sáng</t>
  </si>
  <si>
    <t>142992</t>
  </si>
  <si>
    <t>4527837031367</t>
  </si>
  <si>
    <t>FUKUSKE- Quần tất thon chân độ dày 30 LL Da sáng</t>
  </si>
  <si>
    <t>142540</t>
  </si>
  <si>
    <t>4518755548020</t>
  </si>
  <si>
    <t>FUKUSKE- Quần tất thon chân mỏng mịn L2L Da sáng</t>
  </si>
  <si>
    <t>142542</t>
  </si>
  <si>
    <t>4518755547986</t>
  </si>
  <si>
    <t>FUKUSKE- Quần tất thon chân mỏng mịn L2L Đen</t>
  </si>
  <si>
    <t>142544</t>
  </si>
  <si>
    <t>4518755547719</t>
  </si>
  <si>
    <t>FUKUSKE- Quần tất thon chân mỏng mịn ML Nâu nhạt</t>
  </si>
  <si>
    <t>142539</t>
  </si>
  <si>
    <t>4518755549881</t>
  </si>
  <si>
    <t>FUKUSKE- Quần tất thon chân thoáng khí ML Da sáng</t>
  </si>
  <si>
    <t>142433</t>
  </si>
  <si>
    <t>4518755550078</t>
  </si>
  <si>
    <t>FUKUSKE- Quần tất thon chân thoáng mát L2L Da đậm</t>
  </si>
  <si>
    <t>142432</t>
  </si>
  <si>
    <t>4518755549973</t>
  </si>
  <si>
    <t>FUKUSKE- Quần tất thon chân thoáng mát L2L Đen</t>
  </si>
  <si>
    <t>142990</t>
  </si>
  <si>
    <t>4527837028428</t>
  </si>
  <si>
    <t>FUKUSKE-Quần tất áp lực không tưa rách ML Da sáng</t>
  </si>
  <si>
    <t>142989</t>
  </si>
  <si>
    <t>4527837026790</t>
  </si>
  <si>
    <t>FUKUSKE-Quần tất Manzoku không tưa rách LL Da sáng</t>
  </si>
  <si>
    <t>142424</t>
  </si>
  <si>
    <t>4518755546170</t>
  </si>
  <si>
    <t>FUKUSKE-Quần tất Manzoku không tưa rách ML Da sáng</t>
  </si>
  <si>
    <t>142995</t>
  </si>
  <si>
    <t>4527837026714</t>
  </si>
  <si>
    <t>142425</t>
  </si>
  <si>
    <t>4518755546163</t>
  </si>
  <si>
    <t>FUKUSKE-Quần tất Manzoku không tưa rách ML Nâu nhạt</t>
  </si>
  <si>
    <t>142759</t>
  </si>
  <si>
    <t>4580682871632</t>
  </si>
  <si>
    <t>KOUYU- Áo lót nam cổ V màu trắng L</t>
  </si>
  <si>
    <t>142758</t>
  </si>
  <si>
    <t>4580682871625</t>
  </si>
  <si>
    <t>KOUYU- Áo lót nam cổ V màu trắng M</t>
  </si>
  <si>
    <t>142760</t>
  </si>
  <si>
    <t>4580682871649</t>
  </si>
  <si>
    <t>KOUYU- Áo lót nam cổ V màu trắng XL</t>
  </si>
  <si>
    <t>142756</t>
  </si>
  <si>
    <t>4580682871748</t>
  </si>
  <si>
    <t>KOUYU- Quần lót đùi nam Trunk L</t>
  </si>
  <si>
    <t>142846</t>
  </si>
  <si>
    <t>4547383084983</t>
  </si>
  <si>
    <t>LECIEN - Áo lót có gọng màu be B75</t>
  </si>
  <si>
    <t>142856</t>
  </si>
  <si>
    <t>4547383085232</t>
  </si>
  <si>
    <t>LECIEN - Áo lót có gọng màu xanh đậm B80</t>
  </si>
  <si>
    <t>142950</t>
  </si>
  <si>
    <t>4547383094920</t>
  </si>
  <si>
    <t>LECIEN - Áo lót có gọng nâng ngực màu đen B80</t>
  </si>
  <si>
    <t>142889</t>
  </si>
  <si>
    <t>4547383087526</t>
  </si>
  <si>
    <t>LECIEN - Áo lót không gọng định hình màu hồng C75</t>
  </si>
  <si>
    <t>142893</t>
  </si>
  <si>
    <t>4547383087632</t>
  </si>
  <si>
    <t>LECIEN - Áo lót không gọng định hình màu xanh C70</t>
  </si>
  <si>
    <t>142902</t>
  </si>
  <si>
    <t>4547383086512</t>
  </si>
  <si>
    <t>LECIEN - Áo lót không gọng thoáng khí hồng xám A80</t>
  </si>
  <si>
    <t>142915</t>
  </si>
  <si>
    <t>4547383098706</t>
  </si>
  <si>
    <t>LECIEN - Áo lót không gọng thoáng khí màu be B85</t>
  </si>
  <si>
    <t>142900</t>
  </si>
  <si>
    <t>4547383102892</t>
  </si>
  <si>
    <t>LECIEN - Áo lót không gọng thoáng khí màu be LL</t>
  </si>
  <si>
    <t>142897</t>
  </si>
  <si>
    <t>4547383102922</t>
  </si>
  <si>
    <t>LECIEN - Áo lót không gọng thoáng khí màu đen LL</t>
  </si>
  <si>
    <t>142922</t>
  </si>
  <si>
    <t>4547383094708</t>
  </si>
  <si>
    <t>LECIEN - Áo lót không nâng ngực màu da size M</t>
  </si>
  <si>
    <t>142921</t>
  </si>
  <si>
    <t>4547383094692</t>
  </si>
  <si>
    <t>LECIEN - Áo lót nâng ngực màu đen size LL</t>
  </si>
  <si>
    <t>142919</t>
  </si>
  <si>
    <t>4547383094678</t>
  </si>
  <si>
    <t>LECIEN - Áo lót nâng ngực màu đen size M</t>
  </si>
  <si>
    <t>142863</t>
  </si>
  <si>
    <t>4547383086697</t>
  </si>
  <si>
    <t>LECIEN - Áo lót ngực thoáng khí màu xanh lụa A80</t>
  </si>
  <si>
    <t>142866</t>
  </si>
  <si>
    <t>4547383086727</t>
  </si>
  <si>
    <t>LECIEN - Áo lót ngực thoáng khí màu xanh lụa A95</t>
  </si>
  <si>
    <t>142867</t>
  </si>
  <si>
    <t>4547383086734</t>
  </si>
  <si>
    <t>LECIEN - Áo lót ngực thoáng khí màu xanh lụa B75</t>
  </si>
  <si>
    <t>142869</t>
  </si>
  <si>
    <t>4547383086758</t>
  </si>
  <si>
    <t>LECIEN - Áo lót ngực thoáng khí màu xanh lụa B85</t>
  </si>
  <si>
    <t>142870</t>
  </si>
  <si>
    <t>4547383086765</t>
  </si>
  <si>
    <t>LECIEN - Áo lót ngực thoáng khí màu xanh lụa B90</t>
  </si>
  <si>
    <t>142871</t>
  </si>
  <si>
    <t>4547383086772</t>
  </si>
  <si>
    <t>LECIEN - Áo lót ngực thoáng khí màu xanh lụa B95</t>
  </si>
  <si>
    <t>142872</t>
  </si>
  <si>
    <t>4547383086819</t>
  </si>
  <si>
    <t>LECIEN - Áo lót ngực thoáng khí màu xanh lụa C90</t>
  </si>
  <si>
    <t>142873</t>
  </si>
  <si>
    <t>4547383086826</t>
  </si>
  <si>
    <t>LECIEN - Áo lót ngực thoáng khí màu xanh lụa C95</t>
  </si>
  <si>
    <t>142874</t>
  </si>
  <si>
    <t>4547383086833</t>
  </si>
  <si>
    <t>LECIEN - Áo lót ngực thoáng khí màu xanh lụa D75</t>
  </si>
  <si>
    <t>142875</t>
  </si>
  <si>
    <t>4547383086840</t>
  </si>
  <si>
    <t>LECIEN - Áo lót ngực thoáng khí màu xanh lụa D80</t>
  </si>
  <si>
    <t>142844</t>
  </si>
  <si>
    <t>4547383093442</t>
  </si>
  <si>
    <t>LECIEN - Quần lót màu xanh chàm size L</t>
  </si>
  <si>
    <t>142943</t>
  </si>
  <si>
    <t>4547383107125</t>
  </si>
  <si>
    <t>LECIEN - Quần lót ren màu hồng size M</t>
  </si>
  <si>
    <t>142955</t>
  </si>
  <si>
    <t>4547383095361</t>
  </si>
  <si>
    <t>LECIEN - Quần lót tôn dáng màu đen size L</t>
  </si>
  <si>
    <t>141919</t>
  </si>
  <si>
    <t>4547383178187</t>
  </si>
  <si>
    <t>LECIEN- Áo lót Junior cup 1/2 in bông tuyết- Trắng</t>
  </si>
  <si>
    <t>142492</t>
  </si>
  <si>
    <t>4547383081609</t>
  </si>
  <si>
    <t>LECIEN- Áo lót ren Silhouette màu đen B75</t>
  </si>
  <si>
    <t>142495</t>
  </si>
  <si>
    <t>4547383081500</t>
  </si>
  <si>
    <t>LECIEN- Áo lót ren Silhouette màu hồng B80</t>
  </si>
  <si>
    <t>141921</t>
  </si>
  <si>
    <t>4547383006718</t>
  </si>
  <si>
    <t>LECIEN- Áo lót ZuttoUp ren màu xám C70</t>
  </si>
  <si>
    <t>142930</t>
  </si>
  <si>
    <t>4547383092889</t>
  </si>
  <si>
    <t>LECIEN -Áo ngực không gọng nhẹ vai màu đen size LL</t>
  </si>
  <si>
    <t>142934</t>
  </si>
  <si>
    <t>4547383107033</t>
  </si>
  <si>
    <t>LECIEN -Áo ngực không gọng nhẹ vai màu hồng size M</t>
  </si>
  <si>
    <t>142675</t>
  </si>
  <si>
    <t>4547383085546</t>
  </si>
  <si>
    <t>LECIEN- Quần lót ren Skin Fit màu đen size M</t>
  </si>
  <si>
    <t>142679</t>
  </si>
  <si>
    <t>4547383090212</t>
  </si>
  <si>
    <t>LECIEN- Quần lót ren Skin Fit màu Vanilla size M</t>
  </si>
  <si>
    <t>142535</t>
  </si>
  <si>
    <t>4547383081296</t>
  </si>
  <si>
    <t>LECIEN- Quần lót Shinkokyu thoáng khí ren- Trắng M</t>
  </si>
  <si>
    <t>173884</t>
  </si>
  <si>
    <t>4952583053774</t>
  </si>
  <si>
    <t>NPK- Ống thở lặn cho trẻ em CS-2795- Màu vàng 33cm</t>
  </si>
  <si>
    <t>230020</t>
  </si>
  <si>
    <t>4983608134543</t>
  </si>
  <si>
    <t>TABATA- Kính bơi V730J cho bé 4~9 tuổi xanh lá</t>
  </si>
  <si>
    <t>142171</t>
  </si>
  <si>
    <t>1413072111014</t>
  </si>
  <si>
    <t>TUTU ANNA- Tất Nhật cổ ngắn kiểu basic</t>
  </si>
  <si>
    <t>142974</t>
  </si>
  <si>
    <t>1413092504124</t>
  </si>
  <si>
    <t>UNIQLO- Áo chống nắng nam màu be size L</t>
  </si>
  <si>
    <t>142976</t>
  </si>
  <si>
    <t>1413092504148</t>
  </si>
  <si>
    <t>UNIQLO- Áo chống nắng nam màu xanh đậm size M</t>
  </si>
  <si>
    <t>133147</t>
  </si>
  <si>
    <t>4548266362242</t>
  </si>
  <si>
    <t>HYS- Khăn lau đầu cao cấp 2 lớp 34x80cm Pink</t>
  </si>
  <si>
    <t>133908</t>
  </si>
  <si>
    <t>4548266412374</t>
  </si>
  <si>
    <t>HYS- Khăn tắm biển Aegean xanh lá 60x120cm</t>
  </si>
  <si>
    <t>134066</t>
  </si>
  <si>
    <t>4548266401828</t>
  </si>
  <si>
    <t>HYS- KHĂN MẶT COTTON HỌA TIẾT KẺ SỌC 34X80CM PINK</t>
  </si>
  <si>
    <t>134171</t>
  </si>
  <si>
    <t>4550239071433</t>
  </si>
  <si>
    <t>HYS- Khăn tắm cotton Polk Rabbit 60x120cm Nâu</t>
  </si>
  <si>
    <t>134180</t>
  </si>
  <si>
    <t>4550239071525</t>
  </si>
  <si>
    <t>HYS- Khăn tắm cotton Lina Bear 60x120 cm Xám</t>
  </si>
  <si>
    <t>134369</t>
  </si>
  <si>
    <t>4550239058151</t>
  </si>
  <si>
    <t>HAYASHI- Khăn lau đầu họa tiết hình cắt 34x80cm</t>
  </si>
  <si>
    <t>231535</t>
  </si>
  <si>
    <t>2304032411017</t>
  </si>
  <si>
    <t>Set khăn cao cấp Nhật Bản 4 món màu xanh navy</t>
  </si>
  <si>
    <t>231536</t>
  </si>
  <si>
    <t>2304032411024</t>
  </si>
  <si>
    <t>Set khăn cao cấp Nhật Bản 4 món màu vàng nâu</t>
  </si>
  <si>
    <t>134064</t>
  </si>
  <si>
    <t>4550239030423</t>
  </si>
  <si>
    <t>HYS- KHĂN MẶT COTTON PETITE MATE 34X80CM PINK</t>
  </si>
  <si>
    <t>134436</t>
  </si>
  <si>
    <t>4550239076308</t>
  </si>
  <si>
    <t>HAYASHI- Khăn mặt Tech Color màu kem 34x35cm</t>
  </si>
  <si>
    <t>134050</t>
  </si>
  <si>
    <t>4548266393703</t>
  </si>
  <si>
    <t>HYS- KHĂN MẶT COTTON BIỂN AEGEAN 34X35CM PINK</t>
  </si>
  <si>
    <t>134183</t>
  </si>
  <si>
    <t>4550239071518</t>
  </si>
  <si>
    <t>HYS- Khăn mặt Lina Bear 34x35cm Nâu</t>
  </si>
  <si>
    <t>134175</t>
  </si>
  <si>
    <t>4550239071471</t>
  </si>
  <si>
    <t>HYS- Khăn lau đầu Polk Rabbit 34x80cm Xám</t>
  </si>
  <si>
    <t>133840</t>
  </si>
  <si>
    <t>8906081440549</t>
  </si>
  <si>
    <t>KAI- Dao nhà bếp Hocho màu xanh da trời 78mm</t>
  </si>
  <si>
    <t>133842</t>
  </si>
  <si>
    <t>8906081440563</t>
  </si>
  <si>
    <t>KAI- Dao nhà bếp Hocho màu vàng 78mm</t>
  </si>
  <si>
    <t>133843</t>
  </si>
  <si>
    <t>8906081440570</t>
  </si>
  <si>
    <t>KAI- Dao nhà bếp Hocho màu da cam 78mm</t>
  </si>
  <si>
    <t>134093</t>
  </si>
  <si>
    <t>8906081441249</t>
  </si>
  <si>
    <t>KAI- Dao nhà bếp màu hồng 112mm (Slim pack)</t>
  </si>
  <si>
    <t>134094</t>
  </si>
  <si>
    <t>8906081441256</t>
  </si>
  <si>
    <t>KAI- Dao nhà bếp màu x.da trời 112mm (Slim pack)</t>
  </si>
  <si>
    <t>134101</t>
  </si>
  <si>
    <t>8906081441447</t>
  </si>
  <si>
    <t>KAI- Dao nhà bếp lưỡi răng cưa xanh lá 94mm-Slim</t>
  </si>
  <si>
    <t>134103</t>
  </si>
  <si>
    <t>8906081441461</t>
  </si>
  <si>
    <t>KAI- Dao nhà bếp Hocho lưỡi răng cưa cam 94mm-Slim</t>
  </si>
  <si>
    <t>134104</t>
  </si>
  <si>
    <t>8906081441478</t>
  </si>
  <si>
    <t>KAI- Dao nhà bếp Hocho lưỡi răng cưa đen 94mm-Slim</t>
  </si>
  <si>
    <t>134098</t>
  </si>
  <si>
    <t>8906081441294</t>
  </si>
  <si>
    <t>KAI- Dao nhà bếp màu đen 112mm (Slim pack)</t>
  </si>
  <si>
    <t>134109</t>
  </si>
  <si>
    <t>8906081441348</t>
  </si>
  <si>
    <t>KAI- Dao gọt hoa quả lưỡi răng cưa cam 112mm-Slim</t>
  </si>
  <si>
    <t>134102</t>
  </si>
  <si>
    <t>8906081441454</t>
  </si>
  <si>
    <t>KAI-Dao nhà bếp Hocho lưỡi răng cưa vàng 94mm-Slim</t>
  </si>
  <si>
    <t>134096</t>
  </si>
  <si>
    <t>8906081441270</t>
  </si>
  <si>
    <t>KAI- Dao nhà bếp màu vàng 112mm (Slim pack)</t>
  </si>
  <si>
    <t>134090</t>
  </si>
  <si>
    <t>8906081440396</t>
  </si>
  <si>
    <t>KAI- Dao nhà bếp 112mm màu xanh da trời</t>
  </si>
  <si>
    <t>133550</t>
  </si>
  <si>
    <t>8906081440389</t>
  </si>
  <si>
    <t>KAI- Dao nhà bếp màu hồng 112mm</t>
  </si>
  <si>
    <t>133565</t>
  </si>
  <si>
    <t>1310032010007</t>
  </si>
  <si>
    <t>KAI- Dao nhà bếp Hocho 94mm</t>
  </si>
  <si>
    <t>133556</t>
  </si>
  <si>
    <t>8906081440440</t>
  </si>
  <si>
    <t>KAI- Dao nhà bếp lưỡi răng cưa màu xanh da trời 11</t>
  </si>
  <si>
    <t>133558</t>
  </si>
  <si>
    <t>8906081440464</t>
  </si>
  <si>
    <t>KAI- Dao nhà bếp lưỡi răng cưa màu vàng 112mm</t>
  </si>
  <si>
    <t>133555</t>
  </si>
  <si>
    <t>8906081440433</t>
  </si>
  <si>
    <t>KAI- Dao nhà bếp lưỡi răng cưa màu hồng 112mm</t>
  </si>
  <si>
    <t>110225</t>
  </si>
  <si>
    <t>4903111370955</t>
  </si>
  <si>
    <t>UNICHARM- BVS Tampon Soft mềm ngày nhiều 9c</t>
  </si>
  <si>
    <t>110385</t>
  </si>
  <si>
    <t>4901301306234</t>
  </si>
  <si>
    <t>KAO- BVS Laurier hàng ngày hương nước hoa (72 m)</t>
  </si>
  <si>
    <t>110723</t>
  </si>
  <si>
    <t>4901301392381</t>
  </si>
  <si>
    <t>KAO- BVS Laurier ban đêm k.cánh 27cm (10m x 2 gói)</t>
  </si>
  <si>
    <t>110727</t>
  </si>
  <si>
    <t>4903111317769</t>
  </si>
  <si>
    <t>UNICHARM- BVS Hadaomoi ban ngày ko cánh 21cm- 32m</t>
  </si>
  <si>
    <t>110729</t>
  </si>
  <si>
    <t>4903111362509</t>
  </si>
  <si>
    <t>UNICHARM- BVS Hadaomoi ban ngày ko cánh 23cm- 24m</t>
  </si>
  <si>
    <t>110859</t>
  </si>
  <si>
    <t>4903111373673</t>
  </si>
  <si>
    <t>UNICHARM- BVS Center-in ban đêm có cánh 29cm</t>
  </si>
  <si>
    <t>30014</t>
  </si>
  <si>
    <t>4903111373154</t>
  </si>
  <si>
    <t>UNICHARM- BVS Center-in có cánh 21cm</t>
  </si>
  <si>
    <t>30053</t>
  </si>
  <si>
    <t>4902011890099</t>
  </si>
  <si>
    <t>ELLEAIR- BVS siêu mỏng có cánh 25cm 19m</t>
  </si>
  <si>
    <t>30054</t>
  </si>
  <si>
    <t>4902011890105</t>
  </si>
  <si>
    <t>ELLEAIR- BVS ban đêm siêu mỏng có cánh 29cm 15m</t>
  </si>
  <si>
    <t>30055</t>
  </si>
  <si>
    <t>4902011890112</t>
  </si>
  <si>
    <t>ELLEAIR- BVS ban đêm siêu mỏng có cánh 36cm 12m</t>
  </si>
  <si>
    <t>30059</t>
  </si>
  <si>
    <t>8801260413416</t>
  </si>
  <si>
    <t>KLEANNARA- BVS SOONSOOHAN hàng ngày 18cm</t>
  </si>
  <si>
    <t>30060</t>
  </si>
  <si>
    <t>8801260418800</t>
  </si>
  <si>
    <t>KLEANNARA- BVS SOONSOOHAN 23cm</t>
  </si>
  <si>
    <t>30062</t>
  </si>
  <si>
    <t>8801260417056</t>
  </si>
  <si>
    <t>KLEANNARA- BVS ZERO hàng ngày ko cánh 18cm</t>
  </si>
  <si>
    <t>30064</t>
  </si>
  <si>
    <t>8801260417179</t>
  </si>
  <si>
    <t>KLEANNARA- BVS ZERO siêu mỏng có cánh 26cm</t>
  </si>
  <si>
    <t>30066</t>
  </si>
  <si>
    <t>8801260420711</t>
  </si>
  <si>
    <t>KLEANNARA- BVS ZERO YOUNG 26cm</t>
  </si>
  <si>
    <t>110732</t>
  </si>
  <si>
    <t>4903111360574</t>
  </si>
  <si>
    <t>UNICHARM- BVS Jukusui ban đêm có cánh 40cm- 10m</t>
  </si>
  <si>
    <t>110603</t>
  </si>
  <si>
    <t>4901301392411</t>
  </si>
  <si>
    <t xml:space="preserve">KAO- BVS Laurier ban ngày cánh 20.5cm 20 miếngx2 </t>
  </si>
  <si>
    <t>110601</t>
  </si>
  <si>
    <t>4901301392404</t>
  </si>
  <si>
    <t xml:space="preserve">KAO- BVS Laurier hàng ngày k cánh20.5cm 28miếngx2 </t>
  </si>
  <si>
    <t>143123</t>
  </si>
  <si>
    <t>GNNDGN-92082.M.BLK</t>
  </si>
  <si>
    <t>PARTIRD'ABORD-Dép đế xuồng quai rộng ánh kim M-Đen</t>
  </si>
  <si>
    <t>143029</t>
  </si>
  <si>
    <t>GNNDGN-3217.S.COP</t>
  </si>
  <si>
    <t>MILKY MILKY- Xăng đan quai ngang bản đôi S-Đồng</t>
  </si>
  <si>
    <t>143027</t>
  </si>
  <si>
    <t>GNNDGN-3217.S.BLK</t>
  </si>
  <si>
    <t>MILKY MILKY- Xăng đan quai ngang bản đôi S-Đen</t>
  </si>
  <si>
    <t>143030</t>
  </si>
  <si>
    <t>GNNDGN-3217.M.BLK</t>
  </si>
  <si>
    <t>MILKY MILKY- Xăng đan quai ngang bản đôi M-Đen</t>
  </si>
  <si>
    <t>143033</t>
  </si>
  <si>
    <t>GNNDGN-3217.L.BLK</t>
  </si>
  <si>
    <t>MILKY MILKY- Xăng đan quai ngang bản đôi L-Đen</t>
  </si>
  <si>
    <t>143117</t>
  </si>
  <si>
    <t>GNNDGN-92015.L.BLK</t>
  </si>
  <si>
    <t>FIRST CONTACT-Xăng đan quai thun co giãn L-Đen</t>
  </si>
  <si>
    <t>143067</t>
  </si>
  <si>
    <t>GNNDGN-6901.S.BLK</t>
  </si>
  <si>
    <t>ARBRE JARDIN-Xăng đan đế xuồng quai chéo S-Đen</t>
  </si>
  <si>
    <t>143058</t>
  </si>
  <si>
    <t>GNNDGN-6140.LL.COP</t>
  </si>
  <si>
    <t>ARBRE JARDIN-Dép đế xuồng hở mũi xỏ ngón LL-Đồng</t>
  </si>
  <si>
    <t>143054</t>
  </si>
  <si>
    <t>GNNDGN-6140.LL.BLK</t>
  </si>
  <si>
    <t>ARBRE JARDIN-Dép đế xuồng hở mũi xỏ ngón LL-Đen</t>
  </si>
  <si>
    <t>143059</t>
  </si>
  <si>
    <t>GNNDGN-6900.S.BLK</t>
  </si>
  <si>
    <t>ARBRE JARDIN- Xăng đan đế xuồng có nơ S-Đen</t>
  </si>
  <si>
    <t>154170</t>
  </si>
  <si>
    <t>4902585004199</t>
  </si>
  <si>
    <t>FUTABA- Kem Socola 115ml</t>
  </si>
  <si>
    <t>154672</t>
  </si>
  <si>
    <t>74570052028</t>
  </si>
  <si>
    <t>HAAGEN DAZS- Kem vị bánh quy &amp; kem tươi 100ml</t>
  </si>
  <si>
    <t>154682</t>
  </si>
  <si>
    <t>8993200669301</t>
  </si>
  <si>
    <t>CIMORY- Sữa chua dâu xoài thạch dừa 120gr</t>
  </si>
  <si>
    <t>174761</t>
  </si>
  <si>
    <t>4902585003390</t>
  </si>
  <si>
    <t>LOGITEM - Kem Tiramisu bọc sô cô la Futaba</t>
  </si>
  <si>
    <t>154010</t>
  </si>
  <si>
    <t>4908609116909</t>
  </si>
  <si>
    <t>OYAMA- Kem trà xanh đậm vị 10 chiếc</t>
  </si>
  <si>
    <t>154683</t>
  </si>
  <si>
    <t>8993200669417</t>
  </si>
  <si>
    <t>CIMORY- Sữa chua việt quất thạch dừa 120gr</t>
  </si>
  <si>
    <t>151051</t>
  </si>
  <si>
    <t>45116568</t>
  </si>
  <si>
    <t>LOTTE- Kem vani Daifuku</t>
  </si>
  <si>
    <t>154024</t>
  </si>
  <si>
    <t>4528355022141</t>
  </si>
  <si>
    <t>NAGANUMA - Kem vị muối 100g</t>
  </si>
  <si>
    <t>154092</t>
  </si>
  <si>
    <t>4902888351983A</t>
  </si>
  <si>
    <t>MORINAGA - Kem Ramune soda và nho hộp 10 chiếc</t>
  </si>
  <si>
    <t>154664</t>
  </si>
  <si>
    <t>4902705096646</t>
  </si>
  <si>
    <t>MEIJI- Kem Socola Premium 200ml</t>
  </si>
  <si>
    <t>154668</t>
  </si>
  <si>
    <t>3415581139181</t>
  </si>
  <si>
    <t>HAAGEN DAZS- Kem hạt macca 100ml</t>
  </si>
  <si>
    <t>154670</t>
  </si>
  <si>
    <t>74570022021</t>
  </si>
  <si>
    <t>HAAGEN DAZS- Kem dâu tây 100ml</t>
  </si>
  <si>
    <t>154678</t>
  </si>
  <si>
    <t>8993200669790</t>
  </si>
  <si>
    <t>CIMORY- Sữa chua dâu 40grx4 thanh</t>
  </si>
  <si>
    <t>154663</t>
  </si>
  <si>
    <t>4902705096622</t>
  </si>
  <si>
    <t>MEIJI- Kem Vani Premium 200ml</t>
  </si>
  <si>
    <t>151724</t>
  </si>
  <si>
    <t>4902888349249</t>
  </si>
  <si>
    <t>MORINAGA- Kem Chocolate Ice</t>
  </si>
  <si>
    <t>174764</t>
  </si>
  <si>
    <t>4528355022158</t>
  </si>
  <si>
    <t>LOGITEM - Kem ly Nganuma vị Phô mai</t>
  </si>
  <si>
    <t>154018</t>
  </si>
  <si>
    <t>4908609119672</t>
  </si>
  <si>
    <t>SHIROBARA -Kem mattra hoa hồng cao cấp 110g</t>
  </si>
  <si>
    <t>154281</t>
  </si>
  <si>
    <t>4902585004144</t>
  </si>
  <si>
    <t>FUTABA- Kem 3 vị dâu chuối socola 105ml</t>
  </si>
  <si>
    <t>174765</t>
  </si>
  <si>
    <t>4528355022172</t>
  </si>
  <si>
    <t>LOGITEM - Kem ly Nganuma vị Sô cô la</t>
  </si>
  <si>
    <t>154009</t>
  </si>
  <si>
    <t>4908609116855</t>
  </si>
  <si>
    <t>OYAMA- Kem sữa 10 chiếc</t>
  </si>
  <si>
    <t>154679</t>
  </si>
  <si>
    <t>8993200669806</t>
  </si>
  <si>
    <t>CIMORY- Sữa chua việt quất 40grx4 thanh</t>
  </si>
  <si>
    <t>154681</t>
  </si>
  <si>
    <t>8993200669264</t>
  </si>
  <si>
    <t>CIMORY- Sữa chua dâu vải thạch dừa 120gr</t>
  </si>
  <si>
    <t>154023</t>
  </si>
  <si>
    <t>4532463001448</t>
  </si>
  <si>
    <t>KOCHI- Kem vị hạt dẻ 115g</t>
  </si>
  <si>
    <t>154671</t>
  </si>
  <si>
    <t>3415581533187</t>
  </si>
  <si>
    <t>HAAGEN DAZS- Kem socola Bỉ 100ml</t>
  </si>
  <si>
    <t>174766</t>
  </si>
  <si>
    <t>4528355022165</t>
  </si>
  <si>
    <t>LOGITEM - Kem ly Naganuma vị Trà xanh</t>
  </si>
  <si>
    <t>154669</t>
  </si>
  <si>
    <t>74570002023</t>
  </si>
  <si>
    <t>HAAGEN DAZS- Kem vani 100ml</t>
  </si>
  <si>
    <t>151565</t>
  </si>
  <si>
    <t>4902585120882</t>
  </si>
  <si>
    <t>FUTABA- Kem Sandwich Hokkaido</t>
  </si>
  <si>
    <t>152392</t>
  </si>
  <si>
    <t>4902585121117</t>
  </si>
  <si>
    <t>FUTABA- Kem socola Dandy 160ml</t>
  </si>
  <si>
    <t>151049</t>
  </si>
  <si>
    <t>4902585120837</t>
  </si>
  <si>
    <t>FUTABA- Kem vani sandwich</t>
  </si>
  <si>
    <t>154140</t>
  </si>
  <si>
    <t>4902585101942</t>
  </si>
  <si>
    <t>FUTABA- Kem ly Sacre vị chanh</t>
  </si>
  <si>
    <t>154012</t>
  </si>
  <si>
    <t>4902585004205</t>
  </si>
  <si>
    <t>FUTABA- Kem trà sữa</t>
  </si>
  <si>
    <t>154662</t>
  </si>
  <si>
    <t>4902705096639</t>
  </si>
  <si>
    <t>MEIJI- Kem Matcha Premium 200ml</t>
  </si>
  <si>
    <t>152241</t>
  </si>
  <si>
    <t>4903308014426</t>
  </si>
  <si>
    <t>QBB- Phô mai các loại hạt dinh dưỡng 90g (6 miếng)</t>
  </si>
  <si>
    <t>152240</t>
  </si>
  <si>
    <t>4903308014433</t>
  </si>
  <si>
    <t>QBB- Phô mai dâu mâm xôi việt quất 90g (6 miếng)</t>
  </si>
  <si>
    <t>150125</t>
  </si>
  <si>
    <t>4903308030358</t>
  </si>
  <si>
    <t>QBB- Phô mai vị chanh vàng 90g (6 miếng)</t>
  </si>
  <si>
    <t>153212</t>
  </si>
  <si>
    <t>4903308019001</t>
  </si>
  <si>
    <t>QBB- Phô mai vị dâu tây 90g (6 miếng)</t>
  </si>
  <si>
    <t>152242</t>
  </si>
  <si>
    <t>4903308014419</t>
  </si>
  <si>
    <t>QBB- Phô mai vị nho 90g (6 miếng)</t>
  </si>
  <si>
    <t>152836</t>
  </si>
  <si>
    <t>4903308060461</t>
  </si>
  <si>
    <t>QBB- Phô mai vị Nho Chardonnay 90g (6 miếng)</t>
  </si>
  <si>
    <t>152243</t>
  </si>
  <si>
    <t>4903308014402</t>
  </si>
  <si>
    <t>QBB- Phô mai vị vanilla 90g (6 miếng)</t>
  </si>
  <si>
    <t>152244</t>
  </si>
  <si>
    <t>4903308014440</t>
  </si>
  <si>
    <t>QBB- Phô mai vị việt quất 90g (6 miếng)</t>
  </si>
  <si>
    <t>153301</t>
  </si>
  <si>
    <t>4903308060775</t>
  </si>
  <si>
    <t>QBB- Phomai vị dưa lưới 90g ( 6 miếng)</t>
  </si>
  <si>
    <t>174819</t>
  </si>
  <si>
    <t>8850329536511</t>
  </si>
  <si>
    <t>MEIJI- Sữa chua uống cam 4chaix85ml</t>
  </si>
  <si>
    <t>174820</t>
  </si>
  <si>
    <t>8850329536238</t>
  </si>
  <si>
    <t>MEIJI- Sữa chua uống dâu tây 4chaix85ml</t>
  </si>
  <si>
    <t>174818</t>
  </si>
  <si>
    <t>8850329536504</t>
  </si>
  <si>
    <t>MEIJI- Sữa chua uống việt quất 4chaix85ml</t>
  </si>
  <si>
    <t>152115</t>
  </si>
  <si>
    <t>8850329527250</t>
  </si>
  <si>
    <t>MEIJI- Sữa chua thạch dừa 4hũx90g NEW</t>
  </si>
  <si>
    <t>152114</t>
  </si>
  <si>
    <t>8850329527236</t>
  </si>
  <si>
    <t>MEIJI- Sữa chua dâu tây 4hũx90g NEW</t>
  </si>
  <si>
    <t>134707</t>
  </si>
  <si>
    <t>6934968128466</t>
  </si>
  <si>
    <t>SKK-Dụng cụ nạo rau củ 2846</t>
  </si>
  <si>
    <t>134347</t>
  </si>
  <si>
    <t>1311032412488</t>
  </si>
  <si>
    <t>SKK- Bình đựng tạo bọt 250ml</t>
  </si>
  <si>
    <t>134323</t>
  </si>
  <si>
    <t>4930428520414</t>
  </si>
  <si>
    <t>SKK- Ấm đun nước ~2.5l</t>
  </si>
  <si>
    <t>134315</t>
  </si>
  <si>
    <t>1321172411067</t>
  </si>
  <si>
    <t>SKK - Chảo chống dính cao cấp size 14-18cm TL</t>
  </si>
  <si>
    <t>134275</t>
  </si>
  <si>
    <t>4549308545043</t>
  </si>
  <si>
    <t>SKK - Chảo chống dính cao cấp size 14cm</t>
  </si>
  <si>
    <t>134274</t>
  </si>
  <si>
    <t>4549308560954</t>
  </si>
  <si>
    <t>134317</t>
  </si>
  <si>
    <t>1321172411081</t>
  </si>
  <si>
    <t>SKK - Chảo chống dính cao cấp size 26-30cm  TL</t>
  </si>
  <si>
    <t>134263</t>
  </si>
  <si>
    <t>4549308550580</t>
  </si>
  <si>
    <t>SKK - Chảo chống dính cao cấp size 28cm</t>
  </si>
  <si>
    <t>134311</t>
  </si>
  <si>
    <t>1321152411018</t>
  </si>
  <si>
    <t>SKK - Vỏ chai giữ nhiệt 500ml</t>
  </si>
  <si>
    <t>134312</t>
  </si>
  <si>
    <t>1321152411025</t>
  </si>
  <si>
    <t>SKK - Vỏ giữ lon nước 500ml</t>
  </si>
  <si>
    <t>134313</t>
  </si>
  <si>
    <t>1321152411032</t>
  </si>
  <si>
    <t>SKK - Vỏ chai giữ nhiệt 600ml</t>
  </si>
  <si>
    <t>134306</t>
  </si>
  <si>
    <t>1321152411001</t>
  </si>
  <si>
    <t>SKK - Cốc giữ nhiệt 350ml</t>
  </si>
  <si>
    <t>134331</t>
  </si>
  <si>
    <t>1321172411142</t>
  </si>
  <si>
    <t>SKK- Gia dụng nhà bếp đa năng</t>
  </si>
  <si>
    <t>134330</t>
  </si>
  <si>
    <t>4930428522838</t>
  </si>
  <si>
    <t>SKK- Thùng rác đạp chân inox 3L</t>
  </si>
  <si>
    <t>134284</t>
  </si>
  <si>
    <t>4549308552010</t>
  </si>
  <si>
    <t>SKK - Nồi áp suất 4.5L</t>
  </si>
  <si>
    <t>134285</t>
  </si>
  <si>
    <t>4549308517354</t>
  </si>
  <si>
    <t>134266</t>
  </si>
  <si>
    <t>1310072410010</t>
  </si>
  <si>
    <t>SKK - Nồi nấu đa năng size 16cm</t>
  </si>
  <si>
    <t>134273</t>
  </si>
  <si>
    <t>1310072410089</t>
  </si>
  <si>
    <t>SKK - Nồi nấu đa năng size 30cm</t>
  </si>
  <si>
    <t>134265</t>
  </si>
  <si>
    <t>1310072410003</t>
  </si>
  <si>
    <t>SKK - Nồi nấu đa năng size 26cm</t>
  </si>
  <si>
    <t>134272</t>
  </si>
  <si>
    <t>1310072410072</t>
  </si>
  <si>
    <t>SKK - Nồi nấu đa năng size 28cm</t>
  </si>
  <si>
    <t>134267</t>
  </si>
  <si>
    <t>1310072410027</t>
  </si>
  <si>
    <t>SKK - Nồi nấu đa năng size 15cm</t>
  </si>
  <si>
    <t>134271</t>
  </si>
  <si>
    <t>1310072410065</t>
  </si>
  <si>
    <t>SKK - Nồi nấu đa năng size 24cm</t>
  </si>
  <si>
    <t>154478</t>
  </si>
  <si>
    <t>8938556726131</t>
  </si>
  <si>
    <t>AYUSEN- Cá thu Nhật Kinka</t>
  </si>
  <si>
    <t>154486</t>
  </si>
  <si>
    <t>8938556726360</t>
  </si>
  <si>
    <t>AYUSEN- Cá tuyết Nhật</t>
  </si>
  <si>
    <t>154631</t>
  </si>
  <si>
    <t>8936069495445</t>
  </si>
  <si>
    <t>BVSG- Bánh mochi hồng phúc vị phô mai đào 10 chiếc</t>
  </si>
  <si>
    <t>154633</t>
  </si>
  <si>
    <t>8936069495155</t>
  </si>
  <si>
    <t>BVSG- Bánh mochi trà sữa trân châu 4 chiếc</t>
  </si>
  <si>
    <t>154632</t>
  </si>
  <si>
    <t>8936069494707</t>
  </si>
  <si>
    <t>BVSG- Bánh sandwich sữa 10 chiếc</t>
  </si>
  <si>
    <t>154637</t>
  </si>
  <si>
    <t>8936069495100</t>
  </si>
  <si>
    <t>BVSG- Bánh tuyết đại phúc phúc bồn tử 10 chiếc</t>
  </si>
  <si>
    <t>154635</t>
  </si>
  <si>
    <t>8936069495162</t>
  </si>
  <si>
    <t>BVSG- Bánh tuyết đại phúc socola 10 chiếc</t>
  </si>
  <si>
    <t>154634</t>
  </si>
  <si>
    <t>8936069494295</t>
  </si>
  <si>
    <t>BVSG- Bánh tuyết đại phúc trà xanh</t>
  </si>
  <si>
    <t>154636</t>
  </si>
  <si>
    <t>8936069495032</t>
  </si>
  <si>
    <t>BVSG- Bánh tuyết đại phúc việt quất 10 chiếc</t>
  </si>
  <si>
    <t>154640</t>
  </si>
  <si>
    <t>8936069495452</t>
  </si>
  <si>
    <t>BVSG- Cá chình nướng đông lạnh 110g</t>
  </si>
  <si>
    <t>154639</t>
  </si>
  <si>
    <t>8936069495476</t>
  </si>
  <si>
    <t>BVSG- Cá chình nướng đông lạnh 200g</t>
  </si>
  <si>
    <t>154641</t>
  </si>
  <si>
    <t>8936069495483</t>
  </si>
  <si>
    <t>BVSG- Cá chình xiên que 167g</t>
  </si>
  <si>
    <t>152426</t>
  </si>
  <si>
    <t>1518022105119</t>
  </si>
  <si>
    <t>CHUUGAI FOODS- Cá trích ép trứng đông lạnh màu đỏ</t>
  </si>
  <si>
    <t>152424</t>
  </si>
  <si>
    <t>1518022105096</t>
  </si>
  <si>
    <t>CHUUGAI FOODS- Cá trích ép trứng đông lạnh vàng</t>
  </si>
  <si>
    <t>152422</t>
  </si>
  <si>
    <t>1518022105072</t>
  </si>
  <si>
    <t>CHUUGAI FOODS- Cá trích ép trứng đông lạnh xanh</t>
  </si>
  <si>
    <t>152418</t>
  </si>
  <si>
    <t>1518022105034</t>
  </si>
  <si>
    <t>CHUUGAI FOODS- Trứng cá chuồn đông lạnh 100g</t>
  </si>
  <si>
    <t>152419</t>
  </si>
  <si>
    <t>1518022105041</t>
  </si>
  <si>
    <t>DAIEI FOODS- Trứng tôm đông lạnh 100g</t>
  </si>
  <si>
    <t>153325</t>
  </si>
  <si>
    <t>8938558574006</t>
  </si>
  <si>
    <t>HARU SAKURA BEEF - Thịt bò thăn ngoại Bít tết 200g</t>
  </si>
  <si>
    <t>153326</t>
  </si>
  <si>
    <t>8938558574044</t>
  </si>
  <si>
    <t>HARU SAKURA BEEF - Thịt bò thăn ngoại Lúc lắc 200g</t>
  </si>
  <si>
    <t>152133</t>
  </si>
  <si>
    <t>4942355123729</t>
  </si>
  <si>
    <t>KOBE BUSSAN- Bánh Tôm Chiên 400g</t>
  </si>
  <si>
    <t>152478</t>
  </si>
  <si>
    <t>4961749000156</t>
  </si>
  <si>
    <t>KOUKYU- Cá trứng Shishamo vỉ 8 con</t>
  </si>
  <si>
    <t>152423</t>
  </si>
  <si>
    <t>1518022105089</t>
  </si>
  <si>
    <t>KOUKYU- Lươn Nhật nướng có sốt</t>
  </si>
  <si>
    <t>152415</t>
  </si>
  <si>
    <t>1518022105003</t>
  </si>
  <si>
    <t>KOUSYO- Gừng hồng 150g</t>
  </si>
  <si>
    <t>152532</t>
  </si>
  <si>
    <t>8938539090402</t>
  </si>
  <si>
    <t>NIPPON MARU- Cá saba đông lạnh túi 2 con</t>
  </si>
  <si>
    <t>152742</t>
  </si>
  <si>
    <t>8938539090440</t>
  </si>
  <si>
    <t>NIPPON MARU- Thịt bò Úc Meltique hokubee Ribeye</t>
  </si>
  <si>
    <t>152741</t>
  </si>
  <si>
    <t>8938539090433</t>
  </si>
  <si>
    <t>NIPPON MARU- Thịt bò Úc Meltique hokubee Striploin</t>
  </si>
  <si>
    <t>154479</t>
  </si>
  <si>
    <t>8938556726186</t>
  </si>
  <si>
    <t>PECHE- Cá tuyết Nam cực Sapmer</t>
  </si>
  <si>
    <t>154627</t>
  </si>
  <si>
    <t>8938556726599</t>
  </si>
  <si>
    <t>PECHE- Cá tuyết Sapmer đông lạnh fillet</t>
  </si>
  <si>
    <t>154279</t>
  </si>
  <si>
    <t>8938558574464</t>
  </si>
  <si>
    <t>SANGEN WAGYU- Thịt bò tam vương bít tết 200g</t>
  </si>
  <si>
    <t>152473</t>
  </si>
  <si>
    <t>1518022106000</t>
  </si>
  <si>
    <t>TAIYO- Bạch quả Nhật Bản nguyên vỏ 1kg</t>
  </si>
  <si>
    <t>210018</t>
  </si>
  <si>
    <t>4987493000389</t>
  </si>
  <si>
    <t>BEAN STALK- Sữa cho bé từ 0-12 tháng tuổi 800g</t>
  </si>
  <si>
    <t>210030</t>
  </si>
  <si>
    <t>2102042510009</t>
  </si>
  <si>
    <t>BEAN STALK- Sữa cho bé từ 0-12 tháng 800g DATE</t>
  </si>
  <si>
    <t>210031</t>
  </si>
  <si>
    <t>2102042510016</t>
  </si>
  <si>
    <t>BEAN STALK- Sữa cho bé từ 9-36 tháng 820g DATE</t>
  </si>
  <si>
    <t>210000</t>
  </si>
  <si>
    <t>4902705001404</t>
  </si>
  <si>
    <t>MEIJI- Sữa cho bé dị ứng đạm sữa bò 850g</t>
  </si>
  <si>
    <t>210032</t>
  </si>
  <si>
    <t>4902705098053</t>
  </si>
  <si>
    <t>MEIJI- Sữa cho bé dị ứng đạm sữa bò 800g</t>
  </si>
  <si>
    <t>210035</t>
  </si>
  <si>
    <t>4902705096417</t>
  </si>
  <si>
    <t>MEIJI- Sữa số 9 cho bé từ 1-3 tuổi 30 thanh</t>
  </si>
  <si>
    <t>210015</t>
  </si>
  <si>
    <t>2101012402016</t>
  </si>
  <si>
    <t>MEIJI- Sữa số 0 cho bé từ 0-1 tuổi 30 thanh</t>
  </si>
  <si>
    <t>210014</t>
  </si>
  <si>
    <t>2101012402009</t>
  </si>
  <si>
    <t>210034</t>
  </si>
  <si>
    <t>4902705095892</t>
  </si>
  <si>
    <t>173635</t>
  </si>
  <si>
    <t>4902720109116</t>
  </si>
  <si>
    <t>MORINAGA- Sữa số 0 cho bé từ 0-1 tuổi 800g</t>
  </si>
  <si>
    <t>Sữa</t>
  </si>
  <si>
    <t>220061</t>
  </si>
  <si>
    <t>4595642636046</t>
  </si>
  <si>
    <t>MEGUMI- Bỉm dán L 32 miếng</t>
  </si>
  <si>
    <t>220062</t>
  </si>
  <si>
    <t>4595642636053</t>
  </si>
  <si>
    <t>MEGUMI- Bỉm quần M 50 miếng</t>
  </si>
  <si>
    <t>220079</t>
  </si>
  <si>
    <t>4901301448002</t>
  </si>
  <si>
    <t>220073</t>
  </si>
  <si>
    <t>4901301437754</t>
  </si>
  <si>
    <t>MERRIES- Bỉm dán SS 68 + 4 miếng</t>
  </si>
  <si>
    <t>220078</t>
  </si>
  <si>
    <t>4901301447982</t>
  </si>
  <si>
    <t>220071</t>
  </si>
  <si>
    <t>4901301437761</t>
  </si>
  <si>
    <t>MERRIES- BỈM DÁN S 62 + 4 miếng</t>
  </si>
  <si>
    <t>220074</t>
  </si>
  <si>
    <t>4901301443021</t>
  </si>
  <si>
    <t>MERRIES- Bỉm quần XXL 24 +2 miếng</t>
  </si>
  <si>
    <t>220077</t>
  </si>
  <si>
    <t>4901301443014</t>
  </si>
  <si>
    <t>MERRIES- BỈM QUẦN XL 38+2 MIẾNG</t>
  </si>
  <si>
    <t>220047</t>
  </si>
  <si>
    <t>4901301419200</t>
  </si>
  <si>
    <t>MERRIES- BỈM QUẦN XL 38+6 MIẾNG</t>
  </si>
  <si>
    <t>220076</t>
  </si>
  <si>
    <t>4901301442994</t>
  </si>
  <si>
    <t>MERRIES -Bỉm quần M 52+2 miếng</t>
  </si>
  <si>
    <t>Bỉm</t>
  </si>
  <si>
    <t>Không thiếu hàng. Hàng trong kho không kiểm</t>
  </si>
  <si>
    <t>Thừa 4 sp. Thực tế đếm được 53 sp</t>
  </si>
  <si>
    <t>Không thiếu hàng. Thực tế có 44 sp</t>
  </si>
  <si>
    <t>Không thiếu hàng. Thực tế có 84 sp</t>
  </si>
  <si>
    <t>Thừa 4 sp. Thwucj tế đếm được 22 sp</t>
  </si>
  <si>
    <t>Không thiếu hàng. Thực tế đếm được 16sp</t>
  </si>
  <si>
    <t>Không thiếu hàng. Thực tế đếm được 15 sp</t>
  </si>
  <si>
    <t>Thiếu 1 sp. Thực tế kiểm được 34sp</t>
  </si>
  <si>
    <t>Thiếu 1 sp. Hàng trên quầy chưa đếm 11 sp</t>
  </si>
  <si>
    <t>Không thiếu hàng. Thực tế đếm được 12 sp</t>
  </si>
  <si>
    <t>Không thiếu hàng. Thực tế đếm được 12sp</t>
  </si>
  <si>
    <t>Không thiếu hàng. Thực tế có 11 sp</t>
  </si>
  <si>
    <t>Không thiếu hàng. Hàng trưng bày trong tủ đông</t>
  </si>
  <si>
    <t>Không thiếu hàng. Thực tế đếm được 31 sp</t>
  </si>
  <si>
    <t>Thiếu 4 sp. Thực tế có 6 sp trên kệ</t>
  </si>
  <si>
    <t>Không thiếu hàng. Thực tế có 17sp</t>
  </si>
  <si>
    <t>Không thiếu hàng. Thực tế đếm được 19 sp</t>
  </si>
  <si>
    <t>Thừa 1 sp. Thực tế đếm được 8sp</t>
  </si>
  <si>
    <t>Không thiếu hàng. Thực tế đếm được 7 sp</t>
  </si>
  <si>
    <t xml:space="preserve">Không thiếu hàng. </t>
  </si>
  <si>
    <t>THiếu 1 sp. Hàng trên quầy chưa đếm 8 sp</t>
  </si>
  <si>
    <t>Thiếu 2sp. Thực tế có 4 sp</t>
  </si>
  <si>
    <t>Không thiếu hàng. Thực tế đếm được 5 sp</t>
  </si>
  <si>
    <t>Đủ 17 sp. Ko thiếu hàng</t>
  </si>
  <si>
    <t>Thiếu 1 sp. Thực tế có 4 sp</t>
  </si>
  <si>
    <t>Không thiếu hàng. Thực tế có 6 sp</t>
  </si>
  <si>
    <t>Thiếu 0,15. Chênh lệch HNOPO2605/00040 số lượng 0,15 kg</t>
  </si>
  <si>
    <t>Không thiếu hàng. Thực tế có 4 sp</t>
  </si>
  <si>
    <t>Thiếu 0,545. Chênh lệch HNOPO2605/00040 số lượng 2.85kg</t>
  </si>
  <si>
    <t>Thiếu 2 sp. Thực tế đếm đươc 16sp</t>
  </si>
  <si>
    <t>Thiếu 2 sp. Thực tế đếm đươc 2 sp</t>
  </si>
  <si>
    <t>Thiếu 2 sp. Đếm thực tế được 15 sp</t>
  </si>
  <si>
    <t>Thiếu 2 sp. Thực tế có 52 sp</t>
  </si>
  <si>
    <t>Thiếu 1 sp. Thực tế có 16 sp</t>
  </si>
  <si>
    <t>Không thiếu hàng. Thực tế có 5 sp</t>
  </si>
  <si>
    <t xml:space="preserve">Không thiếu hàng. Thực tế có 3 sp </t>
  </si>
  <si>
    <t>Thiếu 0,605. Chênh lệch HNOPO2605/00040 số lượng 1,96 kg</t>
  </si>
  <si>
    <t>Thừa 0,24. Chênh lệch HNOPO2605/00040 số lượng 2,49 kg</t>
  </si>
  <si>
    <t>Không thiếu hàng. Thực tế có 15sp</t>
  </si>
  <si>
    <t>Thiếu 1 sp. Thực tế đếm được 1 sp</t>
  </si>
  <si>
    <t>Thiếu 1 sp. Thực tế có 3 sp</t>
  </si>
  <si>
    <t>Không thiếu sản phẩm. Thực tế có 4 sp</t>
  </si>
  <si>
    <t>Không thiếu hàng. Thực tế đếm được 11 sp</t>
  </si>
  <si>
    <t>Không thiếu hàng. SP để gầm quầy thu ngân</t>
  </si>
  <si>
    <t>Thiếu 3 sp. Thực tế có 13 sp</t>
  </si>
  <si>
    <t>Không thiếu hàng. Hàng trong kho</t>
  </si>
  <si>
    <t>Không thiếu hàng. Thực tế có 12 sp</t>
  </si>
  <si>
    <t>Không thiếu hàng. Thực tế 37</t>
  </si>
  <si>
    <t>Không thiếu hàng. Thực tế có 2 sp</t>
  </si>
  <si>
    <t>Không thiếu hàng. Hàng xuất làm hàng test đang trưng bày ở quầy thu ngân</t>
  </si>
  <si>
    <t>Không thiếu sản phẩm. Thực tế có 1 sp</t>
  </si>
  <si>
    <t>Không thừa hàng. Thực tế có 12 sp</t>
  </si>
  <si>
    <t>Không thừa hàng. Thực tế ko có hàng</t>
  </si>
  <si>
    <t xml:space="preserve">Thừa 2. Thực tế đếm có 5 sp </t>
  </si>
  <si>
    <t>Thừa 2 sp. Thực tế đếm được 19 sp</t>
  </si>
  <si>
    <t>Không thừa hàng. Thực tế đếm được 21 sp</t>
  </si>
  <si>
    <t>Thừa 5 sp. Thực tế đếm được 7 sp</t>
  </si>
  <si>
    <t>Không thừa hàng. Thực tế có 20 sp</t>
  </si>
  <si>
    <t>Không thừa hàng</t>
  </si>
  <si>
    <t>Thiếu 3. Thực tế có 3 sp trên quầy</t>
  </si>
  <si>
    <t>Không thừa hàng. Thực tế đếm 26</t>
  </si>
  <si>
    <t>Không thừa hàng. Thực tế có 15 sp</t>
  </si>
  <si>
    <t>Không thừa hàng. Thực tế có 7 sp</t>
  </si>
  <si>
    <t>Thừa 10 sp. Thực tế có 13 sp</t>
  </si>
  <si>
    <t>Thừa 3 sp. Thực tế đếm được 103 sp</t>
  </si>
  <si>
    <t>Thừa 2 sp. Thực tế đếm được 34 sp</t>
  </si>
  <si>
    <t>NT điều chuyển chưa pick đơn</t>
  </si>
  <si>
    <t>Thừa 2 sp. Thực tế có 89 sp</t>
  </si>
  <si>
    <t>Thừa 5 sp. Thực tế có 49 sp</t>
  </si>
  <si>
    <t>Không thừa hàng. Thực tế đếm 15</t>
  </si>
  <si>
    <t>Không thừa hàng. Thực tế đếm 9</t>
  </si>
  <si>
    <t>Không thừa hàng. Thực tế không có hàng</t>
  </si>
  <si>
    <t>Thừa 1 sp. Thực tế có 24 sp</t>
  </si>
  <si>
    <t>Thừa 8 sp. Thực tế có 18 sp</t>
  </si>
  <si>
    <t>Thừa 1 sp. Thực tế có 11 sp</t>
  </si>
  <si>
    <t>Thừa 2 sp. Thực tế đếm được 2 sp</t>
  </si>
  <si>
    <t>Thừa 2 sp. Thực tế đếm được 29sp</t>
  </si>
  <si>
    <t>Thiếu 1 sp. Thực tế ko có hàng</t>
  </si>
  <si>
    <t>Không thừa hàng. TO st Nguyễn Tuân</t>
  </si>
  <si>
    <t>Không thừa hàng. Thực tế đếm được 8sp</t>
  </si>
  <si>
    <t>Không thừa hàng. Chênh lệch đơn  HNOPO2604/00174</t>
  </si>
  <si>
    <t>Không thừa hàng. Thực tế đếm được 13 sp</t>
  </si>
  <si>
    <t>Thừa 3 sp. Thực tế đếm được 28 sp</t>
  </si>
  <si>
    <t>142041</t>
  </si>
  <si>
    <t>142038</t>
  </si>
  <si>
    <t>142278</t>
  </si>
  <si>
    <t>142279</t>
  </si>
  <si>
    <t>142282</t>
  </si>
  <si>
    <t>2008144308028</t>
  </si>
  <si>
    <t>NISHIMATSUYA- Phụ kiện Giữ ấm Mùa đông Nhật Bản</t>
  </si>
  <si>
    <t>2008144300080</t>
  </si>
  <si>
    <t>NISHIMATSUYA- Áo Sơ Mi Trẻ em Nhật Bản</t>
  </si>
  <si>
    <t>1444042204016</t>
  </si>
  <si>
    <t>NISHIMATSUYA- Quần thu đông trẻ em</t>
  </si>
  <si>
    <t>1444032204002</t>
  </si>
  <si>
    <t>1444042204009</t>
  </si>
  <si>
    <t>NISHIMATSUYA- Váy và chân váy thu đông trẻ em</t>
  </si>
  <si>
    <t>ngày</t>
  </si>
  <si>
    <t>ngành</t>
  </si>
  <si>
    <t>Mã SP</t>
  </si>
  <si>
    <t>Barcode</t>
  </si>
  <si>
    <t>Tên SP</t>
  </si>
  <si>
    <t>tồn PM</t>
  </si>
  <si>
    <t>tồn thực tế</t>
  </si>
  <si>
    <t>sl thừa</t>
  </si>
  <si>
    <t>giá trị thừa</t>
  </si>
  <si>
    <t>sl thiếu</t>
  </si>
  <si>
    <t>giá trị thiếu</t>
  </si>
  <si>
    <t>siêu thị</t>
  </si>
  <si>
    <t>Order_No</t>
  </si>
  <si>
    <t>Ghi chú</t>
  </si>
  <si>
    <t>Nguyên nhân</t>
  </si>
  <si>
    <t>Xác nhận</t>
  </si>
  <si>
    <t>Hoàn thành</t>
  </si>
  <si>
    <t>Điều kiện</t>
  </si>
  <si>
    <t>SKK Trần Đăng Ninh</t>
  </si>
  <si>
    <t>GJ-DCXN-2505-000113</t>
  </si>
  <si>
    <t>134086</t>
  </si>
  <si>
    <t>4978951040788</t>
  </si>
  <si>
    <t>MITSUEI- Nước rửa bát diệt khuẩn hương cam 600ml</t>
  </si>
  <si>
    <t>0</t>
  </si>
  <si>
    <t>GJ-DCXN-2505-000116</t>
  </si>
  <si>
    <t>GJ-DCXN-2506-000002</t>
  </si>
  <si>
    <t>BỈM</t>
  </si>
  <si>
    <t>220046</t>
  </si>
  <si>
    <t>4901301419262</t>
  </si>
  <si>
    <t>MERRIES- BỈM QUẦN L 44+6 MIẾNG</t>
  </si>
  <si>
    <t>GJ-DCXN-2506-000004</t>
  </si>
  <si>
    <t>142585</t>
  </si>
  <si>
    <t>1445002311140</t>
  </si>
  <si>
    <t>SKRStep - Giày búp bê Arch Contact Be 24/39194</t>
  </si>
  <si>
    <t>1445002311287</t>
  </si>
  <si>
    <t>GJ-DCXN-2506-000006</t>
  </si>
  <si>
    <t>HỆ THỐNG</t>
  </si>
  <si>
    <t>180213</t>
  </si>
  <si>
    <t>2025041800006</t>
  </si>
  <si>
    <t>SKK - Túi PP dệt size to 42x35x16cm ( new)</t>
  </si>
  <si>
    <t>2022086666111</t>
  </si>
  <si>
    <t>170997</t>
  </si>
  <si>
    <t>4549308526455</t>
  </si>
  <si>
    <t>PEARL METAL- Chảo chống dính sâu lòng màu cam 24cm</t>
  </si>
  <si>
    <t>4549308530322</t>
  </si>
  <si>
    <t>220045</t>
  </si>
  <si>
    <t>4901301419255</t>
  </si>
  <si>
    <t>MERRIES- BỈM QUẦN M 52+6 MIẾNG</t>
  </si>
  <si>
    <t>134325</t>
  </si>
  <si>
    <t>4549308561562</t>
  </si>
  <si>
    <t>134201</t>
  </si>
  <si>
    <t>4987176212597</t>
  </si>
  <si>
    <t>P&amp;G- Viên giặt xả 4D Bold hương lavender 32 viên</t>
  </si>
  <si>
    <t>4987176264596</t>
  </si>
  <si>
    <t>142599</t>
  </si>
  <si>
    <t>SKRStep - Giày 4cm First Contact Charcoal 24/39520</t>
  </si>
  <si>
    <t>VĂN PHÒNG PHẨM</t>
  </si>
  <si>
    <t>160370</t>
  </si>
  <si>
    <t>SAKUKO- Túi PP dệt màu xanh size to 42x35x16cm</t>
  </si>
  <si>
    <t>170993</t>
  </si>
  <si>
    <t xml:space="preserve">PEARL METAL-Chảo chống dính sâu lòng màu cam24cm </t>
  </si>
  <si>
    <t>134360</t>
  </si>
  <si>
    <t>P&amp;G- Viên giặt xả 4D Bold hương lavender 30 viên</t>
  </si>
  <si>
    <t>134290</t>
  </si>
  <si>
    <t>1310072411000</t>
  </si>
  <si>
    <t>SKK - Nồi nấu đa năng size 14cm</t>
  </si>
  <si>
    <t>GJ-DCXN-2506-000009</t>
  </si>
  <si>
    <t>142448</t>
  </si>
  <si>
    <t>1414032300028</t>
  </si>
  <si>
    <t>NISHIMATSUYA- Quần Len Nỉ Nhật Bản new</t>
  </si>
  <si>
    <t>1444032410007</t>
  </si>
  <si>
    <t>120817</t>
  </si>
  <si>
    <t>4987244183675</t>
  </si>
  <si>
    <t>WAKODO- Bánh bổ sung DHA cà chua phomai 1 tuổi</t>
  </si>
  <si>
    <t>4902508133913</t>
  </si>
  <si>
    <t>130061</t>
  </si>
  <si>
    <t>4905596005919</t>
  </si>
  <si>
    <t>INOMATA- Thớt thái hoa quả màu vàng chanh</t>
  </si>
  <si>
    <t>4905596005803</t>
  </si>
  <si>
    <t>142806</t>
  </si>
  <si>
    <t>NISHIMATSUYA- Phụ kiện mùa hè trẻ em new</t>
  </si>
  <si>
    <t>174172</t>
  </si>
  <si>
    <t>PIGEON- Bánh ăn dặm cà rốt và rau bina 6 tháng 25g</t>
  </si>
  <si>
    <t>130060</t>
  </si>
  <si>
    <t>INOMATA- Thớt thái rau màu cam</t>
  </si>
  <si>
    <t>GJ-DCXN-2506-000011</t>
  </si>
  <si>
    <t>142488</t>
  </si>
  <si>
    <t>1443062308001</t>
  </si>
  <si>
    <t> NISHIMATSUYA- Set đồ thu đông trẻ em Nhật Bản</t>
  </si>
  <si>
    <t>1444042502716</t>
  </si>
  <si>
    <t>4901121181431</t>
  </si>
  <si>
    <t>Support</t>
  </si>
  <si>
    <t>142813</t>
  </si>
  <si>
    <t>NISHIMATSUYA- Váy liền thân bé gái</t>
  </si>
  <si>
    <t>133658</t>
  </si>
  <si>
    <t xml:space="preserve">NEPIA- Set hộp giấy ăn hình hoa (300 tờ x 5 hộp) </t>
  </si>
  <si>
    <t>GJ-DCXN-2506-000024</t>
  </si>
  <si>
    <t>160363</t>
  </si>
  <si>
    <t>1611022111019</t>
  </si>
  <si>
    <t>SAKUKO- Túi giấy hồng 28x22x11cm</t>
  </si>
  <si>
    <t>4945202320102</t>
  </si>
  <si>
    <t>160378</t>
  </si>
  <si>
    <t>SKK-Túi quà size to 20x25x10 cm</t>
  </si>
  <si>
    <t>142623</t>
  </si>
  <si>
    <t>1445002311522</t>
  </si>
  <si>
    <t>SKRStep - Giày mũi vuông AC Đen 23.5/49700</t>
  </si>
  <si>
    <t>1445002311461</t>
  </si>
  <si>
    <t>GJ-DCXN-2506-000028</t>
  </si>
  <si>
    <t>142624</t>
  </si>
  <si>
    <t>1445002311539</t>
  </si>
  <si>
    <t>SKRStep - Giày mũi vuông AC Đen 24/49700</t>
  </si>
  <si>
    <t>142639</t>
  </si>
  <si>
    <t>1445002311683</t>
  </si>
  <si>
    <t>SKRStep - Giày vuông cc trơn AC Charcoal 24/49704</t>
  </si>
  <si>
    <t>1445002311898</t>
  </si>
  <si>
    <t>142642</t>
  </si>
  <si>
    <t>1445002311713</t>
  </si>
  <si>
    <t>SKRStep - Giày vuông cc trơn AC Đen 23/49704</t>
  </si>
  <si>
    <t>142617</t>
  </si>
  <si>
    <t>SKRStep - Giày mũi mũi vuông AC Bạc 23/49700</t>
  </si>
  <si>
    <t>142660</t>
  </si>
  <si>
    <t>SKRStep- Giày vuông cc trơn AC Đen 24/49704</t>
  </si>
  <si>
    <t>GJ-DCXN-2506-000030</t>
  </si>
  <si>
    <t>1414032300042</t>
  </si>
  <si>
    <t>133667</t>
  </si>
  <si>
    <t>4973307463747</t>
  </si>
  <si>
    <t>SKATER- Mút rửa bát hình bánh kem 2 chiếc</t>
  </si>
  <si>
    <t>142450</t>
  </si>
  <si>
    <t>NISHIMATSUYA- Quần mùa hè trẻ em Nhật Bản</t>
  </si>
  <si>
    <t>142277</t>
  </si>
  <si>
    <t>1444022204005</t>
  </si>
  <si>
    <t>NISHIMATSUYA- Miếng lót cho trẻ sơ sinh thu đông</t>
  </si>
  <si>
    <t>GJ-DCXN-2506-000038</t>
  </si>
  <si>
    <t>GJ-DCXN-2506-000041</t>
  </si>
  <si>
    <t>121539</t>
  </si>
  <si>
    <t>4902105114933</t>
  </si>
  <si>
    <t>NISSIN- Mỳ mug vàng Mr.Mug 94g</t>
  </si>
  <si>
    <t>GJ-DCXN-2506-000045</t>
  </si>
  <si>
    <t>130285</t>
  </si>
  <si>
    <t>4901301289599</t>
  </si>
  <si>
    <t>KAO- Nước giặt đậm đặc WideHaiter quần áo màu600ml</t>
  </si>
  <si>
    <t>4901301437525</t>
  </si>
  <si>
    <t>121465</t>
  </si>
  <si>
    <t>49840834</t>
  </si>
  <si>
    <t>KEWPIE- Rau củ nghiền tổng hợp 7 tháng  (70g)</t>
  </si>
  <si>
    <t>49842708</t>
  </si>
  <si>
    <t>134291</t>
  </si>
  <si>
    <t>KAO- Nước xả vải Flair hương hoa quyến rũ (520ml)</t>
  </si>
  <si>
    <t>121463</t>
  </si>
  <si>
    <t>KEWPIE- Bột bắp nghiền Hokkaido 5 tháng  (70g)</t>
  </si>
  <si>
    <t>178477</t>
  </si>
  <si>
    <t>1715002308021</t>
  </si>
  <si>
    <t>SKK-Gối thương hiệu</t>
  </si>
  <si>
    <t>GJ-DCXN-2506-000049</t>
  </si>
  <si>
    <t>142638</t>
  </si>
  <si>
    <t>1445002311676</t>
  </si>
  <si>
    <t>SKRStep- Giày vuông cc trơn AC Charcoal 23.5/49704</t>
  </si>
  <si>
    <t>2022087777111</t>
  </si>
  <si>
    <t>178603</t>
  </si>
  <si>
    <t>DGMD10149</t>
  </si>
  <si>
    <t>160369</t>
  </si>
  <si>
    <t>SAKUKO- Túi PP dệt màu hồng size nhỏ 21x27x15cm</t>
  </si>
  <si>
    <t>130825</t>
  </si>
  <si>
    <t>4901750417352</t>
  </si>
  <si>
    <t>CRECIA- Hộp giấy ăn Scottie 200 tờ ( pack 5 hộp)</t>
  </si>
  <si>
    <t>GJ-DCXN-2506-000052</t>
  </si>
  <si>
    <t>4901750408473</t>
  </si>
  <si>
    <t>4902105114940</t>
  </si>
  <si>
    <t>134324</t>
  </si>
  <si>
    <t>4549308561951</t>
  </si>
  <si>
    <t>133331</t>
  </si>
  <si>
    <t>4971902921440</t>
  </si>
  <si>
    <t>KOKUBO- Bột khử tóc trong ống nước 20g x 2 gói</t>
  </si>
  <si>
    <t>4956810219872</t>
  </si>
  <si>
    <t>178538</t>
  </si>
  <si>
    <t>1731002405102</t>
  </si>
  <si>
    <t>132976</t>
  </si>
  <si>
    <t>CRECIA- Hộp giấy ăn mềm Klenex (160 tờ x 3 hộp)</t>
  </si>
  <si>
    <t>121540</t>
  </si>
  <si>
    <t>NISSIN- Mỳ mug trắng Mr.Mug 94g</t>
  </si>
  <si>
    <t>174987</t>
  </si>
  <si>
    <t>KOKUBO- Hộp khử mùi tủ lạnh 150g</t>
  </si>
  <si>
    <t>142633</t>
  </si>
  <si>
    <t>1445002311621</t>
  </si>
  <si>
    <t>SKRStep - Giày mũi vuông cao cấp AC Đen 23.5/49703</t>
  </si>
  <si>
    <t>1445002311706</t>
  </si>
  <si>
    <t>GJ-DCXN-2506-000064</t>
  </si>
  <si>
    <t>130813</t>
  </si>
  <si>
    <t>4901301288554</t>
  </si>
  <si>
    <t>KAO-  Nước rửa bát Kyukyuto hương trà xanh 770ml</t>
  </si>
  <si>
    <t>4901301288585</t>
  </si>
  <si>
    <t>220027</t>
  </si>
  <si>
    <t>4901301402400</t>
  </si>
  <si>
    <t>MERRIES- Bỉm quần L 44+6 miếng</t>
  </si>
  <si>
    <t>120627</t>
  </si>
  <si>
    <t>4902508137713</t>
  </si>
  <si>
    <t>PIGEON- Nước uống ion điện giải vị táo 3 hộpx125ml</t>
  </si>
  <si>
    <t>142641</t>
  </si>
  <si>
    <t>SKRStep - Giày vuông cc trơn AC Đen 22.5/49704</t>
  </si>
  <si>
    <t>133903</t>
  </si>
  <si>
    <t>KAO- Nước rửa bát Kyukyuto diệt khuẩn 770ml</t>
  </si>
  <si>
    <t>GJ-DCXN-2506-000068</t>
  </si>
  <si>
    <t>GJ-DCXN-2506-000075</t>
  </si>
  <si>
    <t>4571249925332</t>
  </si>
  <si>
    <t>134032</t>
  </si>
  <si>
    <t>ONISHI IRYO- Ô CÁN DÀI MÀU TRƠN 58CM</t>
  </si>
  <si>
    <t>4901551356461</t>
  </si>
  <si>
    <t>GJ-DCXN-2506-000077</t>
  </si>
  <si>
    <t>121549</t>
  </si>
  <si>
    <t>KRACIE - Kẹo thử thách Ramen 32g</t>
  </si>
  <si>
    <t>1445002311508</t>
  </si>
  <si>
    <t>GJ-DCXN-2506-000087</t>
  </si>
  <si>
    <t>1445002401056</t>
  </si>
  <si>
    <t>142621</t>
  </si>
  <si>
    <t>SKRStep - Giày mũi vuông AC Đen 22.5/49700</t>
  </si>
  <si>
    <t>142671</t>
  </si>
  <si>
    <t>SKRStep - Giày mũi vuông cao cấp AC Bạc 24/49703</t>
  </si>
  <si>
    <t>GJ-DCXN-2506-000090</t>
  </si>
  <si>
    <t>GJ-DCXN-2506-000091</t>
  </si>
  <si>
    <t>4987176264640</t>
  </si>
  <si>
    <t>130710</t>
  </si>
  <si>
    <t>4901301010575</t>
  </si>
  <si>
    <t>KAO- Nước giặt tẩy Wide Haiter quần áo màu 1000ml</t>
  </si>
  <si>
    <t>134157</t>
  </si>
  <si>
    <t>4987176190710</t>
  </si>
  <si>
    <t>P&amp;G-Nước giặt làm mềm vải Bold hương hoa xanh 640g</t>
  </si>
  <si>
    <t>134345</t>
  </si>
  <si>
    <t>P&amp;G- Viên giặt xả 4D hương tươi mát 31 viên</t>
  </si>
  <si>
    <t>178604</t>
  </si>
  <si>
    <t>DGMD10299N</t>
  </si>
  <si>
    <t>Đồng giá 299k</t>
  </si>
  <si>
    <t>134057</t>
  </si>
  <si>
    <t>4550239034667</t>
  </si>
  <si>
    <t>HYS- KHĂN TẮM COTTON HỌA TIẾT 60X120CM GRAY</t>
  </si>
  <si>
    <t>4548266395424</t>
  </si>
  <si>
    <t>GJ-DCXN-2507-000004</t>
  </si>
  <si>
    <t>4901121178523</t>
  </si>
  <si>
    <t>4902105116449</t>
  </si>
  <si>
    <t>133714</t>
  </si>
  <si>
    <t>4903367000118</t>
  </si>
  <si>
    <t>ROCKET SOAP- Nước tẩy rửa nhà bếp 600ml</t>
  </si>
  <si>
    <t>134068</t>
  </si>
  <si>
    <t>HYS- KHĂN TẮM COTTON HỮU CƠ 60X120 BH700728</t>
  </si>
  <si>
    <t>134425</t>
  </si>
  <si>
    <t>NEPIA - Set hộp giấy ăn cao cấp (360 tờ x 5 hộp)</t>
  </si>
  <si>
    <t>121556</t>
  </si>
  <si>
    <t>NISSIN- Mì udon Anpaman màu xanh 90g</t>
  </si>
  <si>
    <t>GJ-DCXN-2507-000010</t>
  </si>
  <si>
    <t>GJ-DCXN-2507-000011</t>
  </si>
  <si>
    <t>121484</t>
  </si>
  <si>
    <t>4902508084451</t>
  </si>
  <si>
    <t>PIGEON- Sữa tắm gội sơ sinh hương hoa chai 500ml</t>
  </si>
  <si>
    <t>4902508084420</t>
  </si>
  <si>
    <t>121477</t>
  </si>
  <si>
    <t>PIGEON- Sữa tắm gội dưỡng ẩm trẻ sơ sinh Chai500ml</t>
  </si>
  <si>
    <t>GJ-DCXN-2507-000016</t>
  </si>
  <si>
    <t>GJ-DCXN-2507-000024</t>
  </si>
  <si>
    <t>GJ-DCXN-2507-000029</t>
  </si>
  <si>
    <t>178305</t>
  </si>
  <si>
    <t>1718002111257</t>
  </si>
  <si>
    <t>SAKUKO - Túi rượu hình hạc</t>
  </si>
  <si>
    <t>1715002110013</t>
  </si>
  <si>
    <t>1723002504060</t>
  </si>
  <si>
    <t>Tăng tồn</t>
  </si>
  <si>
    <t>4901387051196</t>
  </si>
  <si>
    <t>4901655440509</t>
  </si>
  <si>
    <t>133625</t>
  </si>
  <si>
    <t>4956810802937</t>
  </si>
  <si>
    <t>KOKUBO- Rổ nhựa hình ovan 1.5L màu xanh</t>
  </si>
  <si>
    <t>178217</t>
  </si>
  <si>
    <t>SAKUKO- Túi nhựa trong quai da 20x20x10cm 2021</t>
  </si>
  <si>
    <t>178680</t>
  </si>
  <si>
    <t>SKK - Gối cổ Rohto (hàng tặng)</t>
  </si>
  <si>
    <t>110685</t>
  </si>
  <si>
    <t>CREATE- Tăm nha khoa Smart Inn cỡ siêu nhỏ 30pcs</t>
  </si>
  <si>
    <t>130826</t>
  </si>
  <si>
    <t xml:space="preserve">CRECIA - Hộp giấy ăn màu trắng Scottie 440 tờ </t>
  </si>
  <si>
    <t>GJ-DCXN-2507-000031</t>
  </si>
  <si>
    <t>174522</t>
  </si>
  <si>
    <t>4903367301437</t>
  </si>
  <si>
    <t>4987176190604</t>
  </si>
  <si>
    <t>134158</t>
  </si>
  <si>
    <t>P&amp;G-Nước giặt làm mềm vải Bold hương hoa hồng640g</t>
  </si>
  <si>
    <t>GJ-DCXN-2507-000032</t>
  </si>
  <si>
    <t>4903367303394</t>
  </si>
  <si>
    <t>GJ-DCXN-2507-000036</t>
  </si>
  <si>
    <t>134358</t>
  </si>
  <si>
    <t>ROCKET SOAP-Nước tẩy vệ sinh lồng máy giặt 550g</t>
  </si>
  <si>
    <t>GJ-DCXN-2507-000041</t>
  </si>
  <si>
    <t>GJ-DCXN-2507-000045</t>
  </si>
  <si>
    <t>178218</t>
  </si>
  <si>
    <t>1715002110020</t>
  </si>
  <si>
    <t>SAKUKO- Túi nhựa trong quai da 25x28x14.5cm 2021</t>
  </si>
  <si>
    <t>8853647173000</t>
  </si>
  <si>
    <t>4956810802951</t>
  </si>
  <si>
    <t>4987426002091</t>
  </si>
  <si>
    <t>178434</t>
  </si>
  <si>
    <t>API- Vỏ hộp Kakemono Pack 6</t>
  </si>
  <si>
    <t>133723</t>
  </si>
  <si>
    <t>KOKUBO- Bộ rổ chậu hai lớp hình chữ nhật màu đỏ</t>
  </si>
  <si>
    <t>120689</t>
  </si>
  <si>
    <t>MUHI-Lăn muỗi chim cánh cụt 50ml</t>
  </si>
  <si>
    <t>GJ-DCXN-2507-000046</t>
  </si>
  <si>
    <t>GJ-DCXN-2507-000050</t>
  </si>
  <si>
    <t>134332</t>
  </si>
  <si>
    <t>4987176242365</t>
  </si>
  <si>
    <t>P&amp;G- Viên xả thơm hương hoa hồng 420ml</t>
  </si>
  <si>
    <t>GJ-DCXN-2507-000052</t>
  </si>
  <si>
    <t>142729</t>
  </si>
  <si>
    <t>1413002404223</t>
  </si>
  <si>
    <t>UNIQLO- Áo chống nắng nữ 03 Gray size XL</t>
  </si>
  <si>
    <t>1413002404254</t>
  </si>
  <si>
    <t>GJ-DCXN-2507-000060</t>
  </si>
  <si>
    <t>230452</t>
  </si>
  <si>
    <t>2304032305187</t>
  </si>
  <si>
    <t>CẶP CHỐNG GÙ RANDOSERU SIÊU NHẸ MÀU HỒNG ĐẬM N23</t>
  </si>
  <si>
    <t>1717002022877</t>
  </si>
  <si>
    <t>160371</t>
  </si>
  <si>
    <t>2022087777222</t>
  </si>
  <si>
    <t>SAKUKO- Túi giấy màu hồng size nhỏ 21x27x15cm</t>
  </si>
  <si>
    <t>4987426001056</t>
  </si>
  <si>
    <t>142732</t>
  </si>
  <si>
    <t>UNIQLO- Áo chống nắng nữ 10 Pink size S</t>
  </si>
  <si>
    <t>160336</t>
  </si>
  <si>
    <t>Cặp chống gù Randoseru siêu nhẹ màu đỏ</t>
  </si>
  <si>
    <t>120687</t>
  </si>
  <si>
    <t>MUHI- Kem bôi muỗi và côn trùng đốt 15g</t>
  </si>
  <si>
    <t>GJ-DCXN-2507-000073</t>
  </si>
  <si>
    <t>134125</t>
  </si>
  <si>
    <t>4589932020417</t>
  </si>
  <si>
    <t>ONISHI IRYO-  Ô cán dài cho nam kẻ caro 70cm (Đen)</t>
  </si>
  <si>
    <t>1312002310032</t>
  </si>
  <si>
    <t>GJ-DCXN-2507-000080</t>
  </si>
  <si>
    <t>4901301419958</t>
  </si>
  <si>
    <t>134126</t>
  </si>
  <si>
    <t>ONISHI IRYO- Ô cán dài họa tiết kẻ caro 70cm</t>
  </si>
  <si>
    <t>134145</t>
  </si>
  <si>
    <t>KAO- Nước giặt Wide Haiter cho quần áo màu 560ml</t>
  </si>
  <si>
    <t>GJ-DCXN-2507-000083</t>
  </si>
  <si>
    <t>131609</t>
  </si>
  <si>
    <t>4901301310224</t>
  </si>
  <si>
    <t>KAO- Xịt tẩy rửa bồn tắm Magic Clean 380ml</t>
  </si>
  <si>
    <t>4901301237910</t>
  </si>
  <si>
    <t>GJ-DCXN-2507-000084</t>
  </si>
  <si>
    <t>4983239051554</t>
  </si>
  <si>
    <t>130018</t>
  </si>
  <si>
    <t>KAO- Xịt kính Magic Clean 400ml</t>
  </si>
  <si>
    <t>133608</t>
  </si>
  <si>
    <t>KOSE- Nước giặt giày cao cấp 500ml</t>
  </si>
  <si>
    <t>174471</t>
  </si>
  <si>
    <t>4903367000019</t>
  </si>
  <si>
    <t>ROCKET- Rửa chén hương rau củ 600ml</t>
  </si>
  <si>
    <t>GJ-DCXN-2507-000091</t>
  </si>
  <si>
    <t>134025</t>
  </si>
  <si>
    <t>4571249951812</t>
  </si>
  <si>
    <t>ONISHI IRYO- Ô GẬP KHÔNG HỌA TIẾT 53CM</t>
  </si>
  <si>
    <t>GJ-DCXN-2507-000093</t>
  </si>
  <si>
    <t>GJ-DCXN-2507-000091 -5</t>
  </si>
  <si>
    <t>142637</t>
  </si>
  <si>
    <t>1445002311669</t>
  </si>
  <si>
    <t>SKRStep - Giày vuông cc trơn AC Charcoal 23/49704</t>
  </si>
  <si>
    <t>1445002311720</t>
  </si>
  <si>
    <t>GJ-DCXN-2507-000096</t>
  </si>
  <si>
    <t>142643</t>
  </si>
  <si>
    <t>SKRStep - Giày vuông cc trơn AC Đen 23.5/49704</t>
  </si>
  <si>
    <t>134034</t>
  </si>
  <si>
    <t>4948949032613</t>
  </si>
  <si>
    <t>ONISHI IRYO- Ô CÁN DÀI CẢN GIÓ 65CM</t>
  </si>
  <si>
    <t>GJ-DCXN-2508-000003</t>
  </si>
  <si>
    <t>142631</t>
  </si>
  <si>
    <t>1445002311607</t>
  </si>
  <si>
    <t>SKRStep - Giày mũi vuông cao cấp AC Đen 22.5/49703</t>
  </si>
  <si>
    <t>1445002401032</t>
  </si>
  <si>
    <t>GJ-DCXN-2508-000006</t>
  </si>
  <si>
    <t>178428</t>
  </si>
  <si>
    <t>4580784261072</t>
  </si>
  <si>
    <t>TESTER- ANYZOO Bỉm quần M 3 miếng</t>
  </si>
  <si>
    <t>4580784261393</t>
  </si>
  <si>
    <t>4589487910522</t>
  </si>
  <si>
    <t>142669</t>
  </si>
  <si>
    <t>SKRStep - Giày mũi vuông cao cấp AC Bạc 23/49703</t>
  </si>
  <si>
    <t>178483</t>
  </si>
  <si>
    <t>TESTER- ANYZOO Bỉm dán S 2 miếng</t>
  </si>
  <si>
    <t>134027</t>
  </si>
  <si>
    <t>ONISHI IRYO- Ô CÁN DÀI KHÔNG HỌA TIẾT</t>
  </si>
  <si>
    <t>142452</t>
  </si>
  <si>
    <t>1414032300066</t>
  </si>
  <si>
    <t>NISHIMATSUYA- Bộ quần áo mùa hè bé gái</t>
  </si>
  <si>
    <t>1414032300080</t>
  </si>
  <si>
    <t>GJ-DCXN-2508-000010</t>
  </si>
  <si>
    <t>1445002311645</t>
  </si>
  <si>
    <t>142634</t>
  </si>
  <si>
    <t>1445002311638</t>
  </si>
  <si>
    <t>SKRStep - Giày mũi vuông cao cấp AC Đen 24/49703</t>
  </si>
  <si>
    <t>4903367301956</t>
  </si>
  <si>
    <t>142454</t>
  </si>
  <si>
    <t>NISHIMATSUYA- Bộ quần áo mùa hè bé trai</t>
  </si>
  <si>
    <t>142635</t>
  </si>
  <si>
    <t>SKRStep - Giày mũi vuông cao cấp AC Đen 24.5/49703</t>
  </si>
  <si>
    <t>142627</t>
  </si>
  <si>
    <t>1445002311560</t>
  </si>
  <si>
    <t>SKRStep - Giày mũi vuông cao cấp AC Be 23/49703</t>
  </si>
  <si>
    <t>121529</t>
  </si>
  <si>
    <t>4901588218688</t>
  </si>
  <si>
    <t>GINBIS- BÁNH QUY ĂN DẶM BỔ SUNG CHO BÉ 1 TUỔI 63G</t>
  </si>
  <si>
    <t>174470</t>
  </si>
  <si>
    <t>ROCKET- Rửa chén hương táo 600ml</t>
  </si>
  <si>
    <t>178523</t>
  </si>
  <si>
    <t>4589506153299</t>
  </si>
  <si>
    <t>LIFE DO PLUS- Giấy ướt 99% nước tinh khiết 80 tờ</t>
  </si>
  <si>
    <t>GJ-DCXN-2508-000012</t>
  </si>
  <si>
    <t>1414032300004</t>
  </si>
  <si>
    <t>142630</t>
  </si>
  <si>
    <t>1445002311591</t>
  </si>
  <si>
    <t>SKRStep - Giày mũi vuông cao cấp AC Be 24.5/49703</t>
  </si>
  <si>
    <t>1445002401049</t>
  </si>
  <si>
    <t>121478</t>
  </si>
  <si>
    <t>4582302233141</t>
  </si>
  <si>
    <t>J&amp;C- Khẩu trang trẻ em Noel người tuyết (30c)</t>
  </si>
  <si>
    <t>4582302233158</t>
  </si>
  <si>
    <t>130058</t>
  </si>
  <si>
    <t>4905596005605</t>
  </si>
  <si>
    <t>INOMATA- Thớt thái thịt màu trắng</t>
  </si>
  <si>
    <t>4973430014359</t>
  </si>
  <si>
    <t>110713</t>
  </si>
  <si>
    <t>4582302233059</t>
  </si>
  <si>
    <t>J&amp;C- Khẩu trang Began Fit cho nữ - Tone ấm (30c)</t>
  </si>
  <si>
    <t>142446</t>
  </si>
  <si>
    <t>NISHIMATSUYA- Áo mùa hè trẻ em Nhật Bản</t>
  </si>
  <si>
    <t>142670</t>
  </si>
  <si>
    <t>SKRStep - Giày mũi vuông cao cấp AC Bạc 23.5/49703</t>
  </si>
  <si>
    <t>121479</t>
  </si>
  <si>
    <t>J&amp;C- Khẩu trang trẻ em Noel tuần lộc (30c)</t>
  </si>
  <si>
    <t>133737</t>
  </si>
  <si>
    <t>SANADA- Hộp đựng thực phẩm 1100ml</t>
  </si>
  <si>
    <t>GJ-DCXN-2508-000013</t>
  </si>
  <si>
    <t>GJ-DCXN-2508-000018</t>
  </si>
  <si>
    <t>4905596006466</t>
  </si>
  <si>
    <t>4987176235732</t>
  </si>
  <si>
    <t>130063</t>
  </si>
  <si>
    <t xml:space="preserve">INOMATA - Thớt thái có viền </t>
  </si>
  <si>
    <t>134251</t>
  </si>
  <si>
    <t>P&amp;G- Xịt khử mùi ô tô hương hoa 2.4ml</t>
  </si>
  <si>
    <t>1445002401018</t>
  </si>
  <si>
    <t>GJ-DCXN-2508-000020</t>
  </si>
  <si>
    <t>4905596503064</t>
  </si>
  <si>
    <t>178589</t>
  </si>
  <si>
    <t>DGMD10010N</t>
  </si>
  <si>
    <t>142667</t>
  </si>
  <si>
    <t>SKRStep - Giày mũi vuông cao cấp AC Bạc 22.5/49703</t>
  </si>
  <si>
    <t>130466</t>
  </si>
  <si>
    <t>INOMATA-Khay đựng đá có nắp 12 ngăn</t>
  </si>
  <si>
    <t>GJ-DCXN-2508-000023</t>
  </si>
  <si>
    <t>GJ-DCXN-2508-000024</t>
  </si>
  <si>
    <t>171187</t>
  </si>
  <si>
    <t>4903717007507</t>
  </si>
  <si>
    <t>WAISE- Bọt biển Pika KE-057</t>
  </si>
  <si>
    <t>GJ-DCXN-2508-000025</t>
  </si>
  <si>
    <t>GJ-DCXN-2508-000030</t>
  </si>
  <si>
    <t>230455</t>
  </si>
  <si>
    <t>2304032305217</t>
  </si>
  <si>
    <t>CẶP CHỐNG GÙ RANDOSERU SIÊU NHẸ MÀU HỒNG NHẠT N23</t>
  </si>
  <si>
    <t>GJ-DCXN-2508-000035</t>
  </si>
  <si>
    <t>CẶP CHỐNG GÙ RANDOSERU SIÊU NHẸ MÀU HỒNG ĐẬM N23,CẶP CHỐNG GÙ RANDOSERU SIÊU NHẸ MÀU HỒNG ĐẬM N23</t>
  </si>
  <si>
    <t>CREATE- Tăm nha khoa Smart Inn cỡ nhỏ 30pcs,CREATE- Tăm nha khoa Smart Inn cỡ nhỏ 30pcs</t>
  </si>
  <si>
    <t>134248</t>
  </si>
  <si>
    <t>4518003033261</t>
  </si>
  <si>
    <t>WATERFRONT- Ô cán dài 16 65cm</t>
  </si>
  <si>
    <t>4518003014772</t>
  </si>
  <si>
    <t>GJ-DCXN-2508-000040</t>
  </si>
  <si>
    <t>231532</t>
  </si>
  <si>
    <t>4547301691057</t>
  </si>
  <si>
    <t>GUNZE-Quần tất Sabrina màu 420-Beige L-L</t>
  </si>
  <si>
    <t>4947272441376</t>
  </si>
  <si>
    <t>133945</t>
  </si>
  <si>
    <t>WATERFRONT- Ô cán dài 16 (65cm)</t>
  </si>
  <si>
    <t>134123</t>
  </si>
  <si>
    <t>ONISHI IRYO- Ô cán dài màu trơn 70cm (Xanh than)</t>
  </si>
  <si>
    <t>GJ-DCXN-2508-000063</t>
  </si>
  <si>
    <t>1445002311614</t>
  </si>
  <si>
    <t>1718002201002</t>
  </si>
  <si>
    <t>4902105116432</t>
  </si>
  <si>
    <t>SỮA</t>
  </si>
  <si>
    <t>173851</t>
  </si>
  <si>
    <t>4902720120005</t>
  </si>
  <si>
    <t>MORINAGA- Sữa bầu vị trà xanh (18g x 12 gói)</t>
  </si>
  <si>
    <t>4902720162791</t>
  </si>
  <si>
    <t>4904510887518</t>
  </si>
  <si>
    <t>130734</t>
  </si>
  <si>
    <t>4987072124901</t>
  </si>
  <si>
    <t>KOBAYASHI- Viên sủi thông tắc đường ống (12 viên)</t>
  </si>
  <si>
    <t>142632</t>
  </si>
  <si>
    <t>SKRStep - Giày mũi vuông cao cấp AC Đen 23/49703</t>
  </si>
  <si>
    <t>178307</t>
  </si>
  <si>
    <t>SAKUKO- Túi đựng rượu núi Phú Sỹ Nhật Bản</t>
  </si>
  <si>
    <t>121571</t>
  </si>
  <si>
    <t>NISSIN- Mì ramen Anpaman màu đỏ 90g</t>
  </si>
  <si>
    <t>210023</t>
  </si>
  <si>
    <t>MORINAGA- Sữa bầu vị trà xanh (20g×10 gói)</t>
  </si>
  <si>
    <t>130225</t>
  </si>
  <si>
    <t>SEIWA PRO- Gang tay cao su size L ( J )</t>
  </si>
  <si>
    <t>GJ-DCXN-2508-000065</t>
  </si>
  <si>
    <t>GJ-DCXN-2508-000068</t>
  </si>
  <si>
    <t>121557</t>
  </si>
  <si>
    <t>4901551355990</t>
  </si>
  <si>
    <t>KRACIE - Kẹo giáo dục vị nho 23.5g</t>
  </si>
  <si>
    <t>4901551356003</t>
  </si>
  <si>
    <t>121558</t>
  </si>
  <si>
    <t>KRACIE - Kẹo giáo dục vị soda bổ sung canxi 25.5g</t>
  </si>
  <si>
    <t>133738</t>
  </si>
  <si>
    <t>4973430014366</t>
  </si>
  <si>
    <t>SANADA- Hộp đựng thực phẩm 1700ml</t>
  </si>
  <si>
    <t>133814</t>
  </si>
  <si>
    <t>4973430022927</t>
  </si>
  <si>
    <t>SANADA- Hộp đựng thực phẩm nắp dẻo xanh 2.2L</t>
  </si>
  <si>
    <t>GJ-DCXN-2508-000069</t>
  </si>
  <si>
    <t>6923944101357</t>
  </si>
  <si>
    <t>134705</t>
  </si>
  <si>
    <t>SKK-Găng tay rửa chén lót nhung</t>
  </si>
  <si>
    <t>1444082502271</t>
  </si>
  <si>
    <t>GJ-DCXN-2509-000005</t>
  </si>
  <si>
    <t>142814</t>
  </si>
  <si>
    <t>NISHIMATSUYA- Bộ đồ liền thân trẻ em</t>
  </si>
  <si>
    <t>GJ-DCXN-2509-000007</t>
  </si>
  <si>
    <t>134574</t>
  </si>
  <si>
    <t>8936013257389</t>
  </si>
  <si>
    <t>EARTH - Xịt Côn Trùng Ars Pro.X Mạnh 500ml</t>
  </si>
  <si>
    <t>8936013257631</t>
  </si>
  <si>
    <t>134575</t>
  </si>
  <si>
    <t>EARTH - Xịt Côn Trùng Ars Pro.X 500ml hương cam</t>
  </si>
  <si>
    <t>178676</t>
  </si>
  <si>
    <t>1715002502672</t>
  </si>
  <si>
    <t>SKK- Túi quà hoạ tiết hoa dây nơ size M 25x20x12cm</t>
  </si>
  <si>
    <t>GJ-DCXN-2509-000009</t>
  </si>
  <si>
    <t>GJ-DCXN-2509-000012</t>
  </si>
  <si>
    <t>1715002502665</t>
  </si>
  <si>
    <t>GJ-DCXN-2509-000013</t>
  </si>
  <si>
    <t>121553</t>
  </si>
  <si>
    <t>4901551357000</t>
  </si>
  <si>
    <t>KRACIE - Kẹo sáng tạo lễ hội vui vẻ 26g</t>
  </si>
  <si>
    <t>130438</t>
  </si>
  <si>
    <t>4905596210818</t>
  </si>
  <si>
    <t>INOMATA- Chậu rửa màu xanh lá cây 2.9L</t>
  </si>
  <si>
    <t>4905596211280</t>
  </si>
  <si>
    <t>178675</t>
  </si>
  <si>
    <t>SKK- Túi quà hoạ tiết hoa dây nơ size S 18x16x10cm</t>
  </si>
  <si>
    <t>130443</t>
  </si>
  <si>
    <t>INOMATA-Chậu màu trắng 4.2L</t>
  </si>
  <si>
    <t>121577</t>
  </si>
  <si>
    <t>8801046886359</t>
  </si>
  <si>
    <t>KĐR DENTAL CLINIC 2080 Kids (strawberry)_80gr</t>
  </si>
  <si>
    <t>8801046898260</t>
  </si>
  <si>
    <t>GJ-DCXN-2509-000025</t>
  </si>
  <si>
    <t>30033</t>
  </si>
  <si>
    <t>KĐR DENTAL CLINIC 2080 Pro Mild Sensitive 125gr</t>
  </si>
  <si>
    <t>GJ-DCXN-2509-000027</t>
  </si>
  <si>
    <t>4982790308350</t>
  </si>
  <si>
    <t>134802</t>
  </si>
  <si>
    <t>SEIWAPRO -Mút cọ rửa có 1 mặt ráp (bộ 5 cái)</t>
  </si>
  <si>
    <t>GJ-DCXN-2509-000042</t>
  </si>
  <si>
    <t>4546490505534</t>
  </si>
  <si>
    <t>130398</t>
  </si>
  <si>
    <t>4580244694433</t>
  </si>
  <si>
    <t>THERMOS- Nồi ủ 4.5 L inox</t>
  </si>
  <si>
    <t>4580244694440</t>
  </si>
  <si>
    <t>4901301433350</t>
  </si>
  <si>
    <t>134650</t>
  </si>
  <si>
    <t>4962191114088</t>
  </si>
  <si>
    <t>SKK-Thảm nhà bếp siêu thấm chống trơn trượt 1317 2</t>
  </si>
  <si>
    <t>4962191114026</t>
  </si>
  <si>
    <t>4973307470158</t>
  </si>
  <si>
    <t>134046</t>
  </si>
  <si>
    <t>LIVING- BÌNH GIỮ NHIỆT NẮP VẶN ENJOY XÁM 480ML</t>
  </si>
  <si>
    <t>130009</t>
  </si>
  <si>
    <t>THERMOS-Nồi ủ 4.5L (C)</t>
  </si>
  <si>
    <t>134231</t>
  </si>
  <si>
    <t>KAO-Nước rửa bát Kyukyuto hương hoa cỏ 1250ml</t>
  </si>
  <si>
    <t>134654</t>
  </si>
  <si>
    <t>SKK-Thảm nhà bếp siêu thấm chống trơn trượt 1159 2</t>
  </si>
  <si>
    <t>133571</t>
  </si>
  <si>
    <t>SKATER- Mút rửa bát hình Macaron 2 chiếc</t>
  </si>
  <si>
    <t>178710</t>
  </si>
  <si>
    <t>2025102033333</t>
  </si>
  <si>
    <t>SKK- Túi quà tặng màu xanh 21*27*15cm</t>
  </si>
  <si>
    <t>GJ-DCXN-2509-000043</t>
  </si>
  <si>
    <t>4973430022811</t>
  </si>
  <si>
    <t>133813</t>
  </si>
  <si>
    <t>SANADA- Hộp đựng thực phẩm nắp dẻo trắng 2.2L</t>
  </si>
  <si>
    <t>GJ-DCXN-2509-000046</t>
  </si>
  <si>
    <t>8850273147573</t>
  </si>
  <si>
    <t>GJ-DCXN-2509-000048</t>
  </si>
  <si>
    <t>134581</t>
  </si>
  <si>
    <t>EARTH -Keo dính chuột ARS</t>
  </si>
  <si>
    <t>GJ-DCXN-2509-000060</t>
  </si>
  <si>
    <t>4901387022592</t>
  </si>
  <si>
    <t>4962191114064</t>
  </si>
  <si>
    <t>110208</t>
  </si>
  <si>
    <t>4966680247103</t>
  </si>
  <si>
    <t>PIERAS- NSM Propolinse trà xanh 600ml</t>
  </si>
  <si>
    <t>173606</t>
  </si>
  <si>
    <t>CREATE- Bàn chải đầu rộng Dental Prestige- Mềm vừa</t>
  </si>
  <si>
    <t>134651</t>
  </si>
  <si>
    <t>SKK-Thảm nhà bếp siêu thấm chống trơn trượt 1299 1</t>
  </si>
  <si>
    <t>178702</t>
  </si>
  <si>
    <t>1715002508001</t>
  </si>
  <si>
    <t>SKK- Gối SKK kỉ niệm 14 năm màu hồng</t>
  </si>
  <si>
    <t>4945202310251</t>
  </si>
  <si>
    <t>178703</t>
  </si>
  <si>
    <t>1715002508018</t>
  </si>
  <si>
    <t>SKK- Gối SKK kỉ niệm 14 năm màu xanh</t>
  </si>
  <si>
    <t>8801046371022</t>
  </si>
  <si>
    <t>134129</t>
  </si>
  <si>
    <t>SAKUKO- Gối vuông hình linh vật Sakuko 38x38cm</t>
  </si>
  <si>
    <t>30026</t>
  </si>
  <si>
    <t>KĐR AEKYUNG 2080 Dr.Clinic Sensitive Care 125gr</t>
  </si>
  <si>
    <t>178686</t>
  </si>
  <si>
    <t>DG202000010N</t>
  </si>
  <si>
    <t>Đồng Giá TPCN 500k</t>
  </si>
  <si>
    <t>134365</t>
  </si>
  <si>
    <t>1314022503739</t>
  </si>
  <si>
    <t>SKK_Set khăn cao cấp Nhật Bản 2 món màu hồng</t>
  </si>
  <si>
    <t>1314022503722</t>
  </si>
  <si>
    <t>GJ-DCXN-2509-000064</t>
  </si>
  <si>
    <t>142755</t>
  </si>
  <si>
    <t>4580682871731</t>
  </si>
  <si>
    <t>KOUYU- Quần lót đùi nam Trunk M</t>
  </si>
  <si>
    <t>134364</t>
  </si>
  <si>
    <t>SKK_Set khăn cao cấp Nhật Bản 2 món màu xanh rêu</t>
  </si>
  <si>
    <t>GJ-DCXN-2510-000004</t>
  </si>
  <si>
    <t>134062</t>
  </si>
  <si>
    <t>4550239030409</t>
  </si>
  <si>
    <t>HYS- KHĂN TẮM COTTON PETITE MATE 60X120CM PINK</t>
  </si>
  <si>
    <t>4902508135122</t>
  </si>
  <si>
    <t>4902720119986</t>
  </si>
  <si>
    <t>4987176235916</t>
  </si>
  <si>
    <t>121404</t>
  </si>
  <si>
    <t>PIGEON- Nước uống ion điện giải 3 hộpx125ml</t>
  </si>
  <si>
    <t>173850</t>
  </si>
  <si>
    <t>MORINAGA- Sữa bầu vị trà sữa (18g x 12 gói)</t>
  </si>
  <si>
    <t>134253</t>
  </si>
  <si>
    <t>P&amp;G- Xịt khử mùi ô tô khử mùi thuốc lá 2.4ml</t>
  </si>
  <si>
    <t>GJ-DCXN-2510-000007</t>
  </si>
  <si>
    <t>142453</t>
  </si>
  <si>
    <t>1414032300073</t>
  </si>
  <si>
    <t>NISHIMATSUYA- Set bộ quần áo mùa hè trẻ em</t>
  </si>
  <si>
    <t>4945202312251</t>
  </si>
  <si>
    <t>160382</t>
  </si>
  <si>
    <t>SKK - Túi thương hiệu IKIMOTO (20x12.5x10)</t>
  </si>
  <si>
    <t>1414032300059</t>
  </si>
  <si>
    <t>GJ-DCXN-2510-000008</t>
  </si>
  <si>
    <t>142451</t>
  </si>
  <si>
    <t>NISHIMATSUYA- Đồ bơi trẻ em Nhật Bản</t>
  </si>
  <si>
    <t>GJ-DCXN-2510-000009</t>
  </si>
  <si>
    <t>142032</t>
  </si>
  <si>
    <t>2008144300028</t>
  </si>
  <si>
    <t>NISHIMATSUYA- Quần Len Nỉ Nhật Bản</t>
  </si>
  <si>
    <t>2025102011111</t>
  </si>
  <si>
    <t>4905596211211</t>
  </si>
  <si>
    <t>DGMD10229</t>
  </si>
  <si>
    <t>160374</t>
  </si>
  <si>
    <t>4945202303838</t>
  </si>
  <si>
    <t>SAKUKO- Thiệp thương hiệu 03</t>
  </si>
  <si>
    <t>Không rõ nguyên nhân</t>
  </si>
  <si>
    <t>178708</t>
  </si>
  <si>
    <t>SKK- Túi quà tặng màu hồng 21*27*15cm</t>
  </si>
  <si>
    <t>130441</t>
  </si>
  <si>
    <t>INOMATA-Chậu màu xanh 4.2L</t>
  </si>
  <si>
    <t>178616</t>
  </si>
  <si>
    <t>Đồng giá 229k</t>
  </si>
  <si>
    <t>GJ-DCXN-2510-000011</t>
  </si>
  <si>
    <t>4550239034650</t>
  </si>
  <si>
    <t>178475</t>
  </si>
  <si>
    <t>1715002308007</t>
  </si>
  <si>
    <t>SKK- Áo mưa kỉ niệm 14 năm</t>
  </si>
  <si>
    <t>4945202310252</t>
  </si>
  <si>
    <t>134056</t>
  </si>
  <si>
    <t>HYS- KHĂN TẮM COTTON HỌA TIẾT 60X120CM BEIGE</t>
  </si>
  <si>
    <t>134128</t>
  </si>
  <si>
    <t>SAKUKO- Chăn hình linh vật Sakuko 94x154cm</t>
  </si>
  <si>
    <t>GJ-DCXN-2510-000016</t>
  </si>
  <si>
    <t>2008144300066</t>
  </si>
  <si>
    <t>GJ-DCXN-2510-000018</t>
  </si>
  <si>
    <t>142036</t>
  </si>
  <si>
    <t>NISHIMATSUYA- Bộ Đồ Body Liền Thân Trẻ em Nhật Bản</t>
  </si>
  <si>
    <t>GJ-DCXN-2510-000019</t>
  </si>
  <si>
    <t>GJ-DCXN-2510-000020</t>
  </si>
  <si>
    <t>lên BB -59 KT điều chỉnh -40</t>
  </si>
  <si>
    <t>GJ-DCXN-2510-000021</t>
  </si>
  <si>
    <t>4520297070440</t>
  </si>
  <si>
    <t>121521</t>
  </si>
  <si>
    <t>4580784260112</t>
  </si>
  <si>
    <t>ANYZOO- Hộp cơm trẻ em màu đỏ</t>
  </si>
  <si>
    <t>4580784260129</t>
  </si>
  <si>
    <t>178221</t>
  </si>
  <si>
    <t>1715002110051</t>
  </si>
  <si>
    <t>SAKUKO- Hoa giấy Hoa hồng cho set quà (bó)</t>
  </si>
  <si>
    <t>4920132010001</t>
  </si>
  <si>
    <t>134788</t>
  </si>
  <si>
    <t>POCKET-Găng tay cao su-07-044</t>
  </si>
  <si>
    <t>121522</t>
  </si>
  <si>
    <t>ANYZOO- Hộp cơm màu vàng</t>
  </si>
  <si>
    <t>160379</t>
  </si>
  <si>
    <t>SKK-Hộp đựng quà 20.10</t>
  </si>
  <si>
    <t>GJ-DCXN-2510-000026</t>
  </si>
  <si>
    <t>133585</t>
  </si>
  <si>
    <t>4901601207422</t>
  </si>
  <si>
    <t xml:space="preserve">KAI- Thìa ăn kẻ sọc size L, FA-5171 (4 chiếc/bộ) </t>
  </si>
  <si>
    <t>133587</t>
  </si>
  <si>
    <t>178614</t>
  </si>
  <si>
    <t>DGMD10959N</t>
  </si>
  <si>
    <t>Đồng giá 959k</t>
  </si>
  <si>
    <t>178609</t>
  </si>
  <si>
    <t>4901601207446</t>
  </si>
  <si>
    <t xml:space="preserve">KAI- Thìa ăn kẻ sọc size S, FA-5173 (4 chiếc/bộ) </t>
  </si>
  <si>
    <t>DGMD10959</t>
  </si>
  <si>
    <t>121446</t>
  </si>
  <si>
    <t>4987426113612</t>
  </si>
  <si>
    <t>MUHI- Nước nhỏ mắt cho bé (15ml)</t>
  </si>
  <si>
    <t>GJ-DCXN-2510-000028</t>
  </si>
  <si>
    <t>GJ-DCXN-2510-000030</t>
  </si>
  <si>
    <t>231266</t>
  </si>
  <si>
    <t>8936212089064</t>
  </si>
  <si>
    <t>KAIYO-Ô gấp gọn tự động hai chiều 10 nan,xanh rêu</t>
  </si>
  <si>
    <t>4901065511721</t>
  </si>
  <si>
    <t>133031</t>
  </si>
  <si>
    <t xml:space="preserve">OHE- Xốp đa năng tạo bọt 1 mặt lưới </t>
  </si>
  <si>
    <t>2000164957415</t>
  </si>
  <si>
    <t>GJ-DCXN-2510-000036</t>
  </si>
  <si>
    <t>134786</t>
  </si>
  <si>
    <t>4520297070426</t>
  </si>
  <si>
    <t>POCKET-Găng tay cao su-07-042</t>
  </si>
  <si>
    <t>4901301306265</t>
  </si>
  <si>
    <t>142459</t>
  </si>
  <si>
    <t>UNIQLO-ÁO CHỐNG NẮNG NỮ AIRISM 02 LIGHT GRAY XL</t>
  </si>
  <si>
    <t>110386</t>
  </si>
  <si>
    <t>KAO- BVS Laurier hàng ngày hương mẫu đơn (72m)</t>
  </si>
  <si>
    <t>GJ-DCXN-2510-000043</t>
  </si>
  <si>
    <t>1715002401012</t>
  </si>
  <si>
    <t>4901301306258</t>
  </si>
  <si>
    <t>178524</t>
  </si>
  <si>
    <t>ANYZOO- Bình tập uống cho bé nhiều màu</t>
  </si>
  <si>
    <t>110384</t>
  </si>
  <si>
    <t>KAO- BVS Laurier hàng ngày hương hoa hồng (72 m)</t>
  </si>
  <si>
    <t>142447</t>
  </si>
  <si>
    <t>1414032300011</t>
  </si>
  <si>
    <t>NISHIMATSUYA- Áo Len Áo Nỉ Nhật Bản</t>
  </si>
  <si>
    <t>2008144300011</t>
  </si>
  <si>
    <t>GJ-DCXN-2510-000047</t>
  </si>
  <si>
    <t>DGMD10459N</t>
  </si>
  <si>
    <t>142031</t>
  </si>
  <si>
    <t>178599</t>
  </si>
  <si>
    <t>Đồng giá 459K</t>
  </si>
  <si>
    <t>GJ-DCXN-2510-000048</t>
  </si>
  <si>
    <t>142925</t>
  </si>
  <si>
    <t>4547383107156</t>
  </si>
  <si>
    <t>LECIEN - Áo lót nâng ngực màu be size M</t>
  </si>
  <si>
    <t>4547383107170</t>
  </si>
  <si>
    <t>4905596210887</t>
  </si>
  <si>
    <t>178419</t>
  </si>
  <si>
    <t>4945202399999</t>
  </si>
  <si>
    <t>SKK - Hộp quà sum vầy đỏ 35*35*10</t>
  </si>
  <si>
    <t>1715002502696</t>
  </si>
  <si>
    <t>142927</t>
  </si>
  <si>
    <t>LECIEN - Áo lót nâng ngực màu hồng size LL</t>
  </si>
  <si>
    <t>130440</t>
  </si>
  <si>
    <t>INOMATA-Chậu màu trắng 2.9L</t>
  </si>
  <si>
    <t>178678</t>
  </si>
  <si>
    <t>SKK- Hộp quà tặng gắn nơ size S</t>
  </si>
  <si>
    <t>GJ-DCXN-2510-000053</t>
  </si>
  <si>
    <t>134191</t>
  </si>
  <si>
    <t>4550239055471</t>
  </si>
  <si>
    <t>HYS- Khăn lau đầu Petit Forest 34x80cm Xanh</t>
  </si>
  <si>
    <t>178602</t>
  </si>
  <si>
    <t>DGMD10299</t>
  </si>
  <si>
    <t>DGMD10229N</t>
  </si>
  <si>
    <t>178617</t>
  </si>
  <si>
    <t>GJ-DCXN-2510-000055</t>
  </si>
  <si>
    <t>178623</t>
  </si>
  <si>
    <t>8853647002016</t>
  </si>
  <si>
    <t>API- Set 6 Collagen Kakemono ổi hồng (hàng tặng)</t>
  </si>
  <si>
    <t>HÀNG TẶNG- API- Mặt nạ 82X chống lão hóa hộp 2m</t>
  </si>
  <si>
    <t>142172</t>
  </si>
  <si>
    <t>1413072111021</t>
  </si>
  <si>
    <t>DAISO- Tất Nhật cổ dài</t>
  </si>
  <si>
    <t>GJ-DCXN-2510-000058</t>
  </si>
  <si>
    <t>178717</t>
  </si>
  <si>
    <t>1611022111020</t>
  </si>
  <si>
    <t>SAKUKO- Túi quà sinh nhật 21*27*10cm</t>
  </si>
  <si>
    <t>2022005797979</t>
  </si>
  <si>
    <t>2025041800004</t>
  </si>
  <si>
    <t>101007</t>
  </si>
  <si>
    <t>4538604150020</t>
  </si>
  <si>
    <t>UFC- Bàn chải Dent Ultima TL-S 1 loại mềm</t>
  </si>
  <si>
    <t>4580784261379</t>
  </si>
  <si>
    <t>134501</t>
  </si>
  <si>
    <t>4987176292377</t>
  </si>
  <si>
    <t>P&amp;G- Viên giặt 4D Gel hương hoa ngọt ngào 11 viên</t>
  </si>
  <si>
    <t>160364</t>
  </si>
  <si>
    <t>SAKUKO- Túi quà hoạ tiết quạt Nhật Bản</t>
  </si>
  <si>
    <t>180211</t>
  </si>
  <si>
    <t>SKK - Túi nilon size đại</t>
  </si>
  <si>
    <t>220060</t>
  </si>
  <si>
    <t>ANYZOO- Bỉm quần Premium size XXL 38 miếng</t>
  </si>
  <si>
    <t>GJ-DCXN-2510-000059</t>
  </si>
  <si>
    <t>4955959140603</t>
  </si>
  <si>
    <t>134681</t>
  </si>
  <si>
    <t>NAKAYA- Hộp đựng thực phẩm 1L</t>
  </si>
  <si>
    <t>142276</t>
  </si>
  <si>
    <t>1444012204008</t>
  </si>
  <si>
    <t>NISHIMATSUYA- Bộ đồ Body thu đông trẻ em</t>
  </si>
  <si>
    <t>2008144300059</t>
  </si>
  <si>
    <t>GJ-DCXN-2511-000002</t>
  </si>
  <si>
    <t>4962191114071</t>
  </si>
  <si>
    <t>142035</t>
  </si>
  <si>
    <t>NISHIMATSUYA- Bộ Quần Áo Trẻ em Nhật Bản (Set rời)</t>
  </si>
  <si>
    <t>134649</t>
  </si>
  <si>
    <t>SKK-Thảm nhà bếp siêu thấm chống trơn trượt 1317 1</t>
  </si>
  <si>
    <t>1314022503753</t>
  </si>
  <si>
    <t>GJ-DCXN-2511-000003</t>
  </si>
  <si>
    <t>8936212083611</t>
  </si>
  <si>
    <t>142809</t>
  </si>
  <si>
    <t>4905489991817</t>
  </si>
  <si>
    <t>FUKUSKE- Quần tất thon chân ML Be nhạt set 10 đôi</t>
  </si>
  <si>
    <t>4905489991855</t>
  </si>
  <si>
    <t>134367</t>
  </si>
  <si>
    <t>SKK_Set khăn cao cấp Nhật Bản 2 món màu ghi</t>
  </si>
  <si>
    <t>230796</t>
  </si>
  <si>
    <t>KAIYO-Chảo inox đáy liền 3 lớp có nắp kính (24cm)</t>
  </si>
  <si>
    <t>142808</t>
  </si>
  <si>
    <t>FUKUSKE- Quần tất thon chân L2L Be nhạt set 10 đôi</t>
  </si>
  <si>
    <t>GJ-DCXN-2511-000004</t>
  </si>
  <si>
    <t>110817</t>
  </si>
  <si>
    <t>4903111588602</t>
  </si>
  <si>
    <t>UNICHARM- Khẩu trang 3D size thường 100 chiếc new</t>
  </si>
  <si>
    <t>GJ-DCXN-2511-000014</t>
  </si>
  <si>
    <t>132699</t>
  </si>
  <si>
    <t>4901065594700</t>
  </si>
  <si>
    <t>OHE- Lọc rác cho bồn rửa bát (20 cái)</t>
  </si>
  <si>
    <t>142807</t>
  </si>
  <si>
    <t>4905489991886</t>
  </si>
  <si>
    <t>FUKUSKE- Quần tất thon chân L2L Be nude set 10 đôi</t>
  </si>
  <si>
    <t>GJ-DCXN-2511-000016</t>
  </si>
  <si>
    <t>142550</t>
  </si>
  <si>
    <t>4905489203187</t>
  </si>
  <si>
    <t>FUKUSKE- Quần tất ML Nâu set 10 chiếc</t>
  </si>
  <si>
    <t>GJ-DCXN-2511-000018</t>
  </si>
  <si>
    <t>134177</t>
  </si>
  <si>
    <t>4550239071457</t>
  </si>
  <si>
    <t>HYS- Khăn mặt Polk Rabbit 34x35cm Nâu</t>
  </si>
  <si>
    <t>GJ-DCXN-2511-000019</t>
  </si>
  <si>
    <t>134184</t>
  </si>
  <si>
    <t>4550239071549</t>
  </si>
  <si>
    <t>HYS- Khăn mặt Lina Bear 34x35cm Xám</t>
  </si>
  <si>
    <t>GJ-DCXN-2511-000020</t>
  </si>
  <si>
    <t>178718</t>
  </si>
  <si>
    <t>1715002511001</t>
  </si>
  <si>
    <t>SKK- Chăn lông Muji 2m*2.3m</t>
  </si>
  <si>
    <t>134395</t>
  </si>
  <si>
    <t>131204250311</t>
  </si>
  <si>
    <t>MUJI- Chăn đũi cotton kẻ hồng</t>
  </si>
  <si>
    <t>142926</t>
  </si>
  <si>
    <t>4547383107163</t>
  </si>
  <si>
    <t>LECIEN - Áo lót nâng ngực màu hồng size L</t>
  </si>
  <si>
    <t>121548</t>
  </si>
  <si>
    <t>4901551353958</t>
  </si>
  <si>
    <t>KRACIE - Kẹo sáng tạo cơm bento 29g</t>
  </si>
  <si>
    <t>GJ-DCXN-2511-000024</t>
  </si>
  <si>
    <t>GJ-DCXN-2511-000025</t>
  </si>
  <si>
    <t>max</t>
  </si>
  <si>
    <t>30031</t>
  </si>
  <si>
    <t>8801046898338</t>
  </si>
  <si>
    <t>KĐR AEKYUNG 2080 Pro Clinic 125gr</t>
  </si>
  <si>
    <t>134192</t>
  </si>
  <si>
    <t>4550239055488</t>
  </si>
  <si>
    <t>HYS- Khăn lau đầu Petit Forest 34x80cm Be</t>
  </si>
  <si>
    <t>GJ-DCXN-2511-000031</t>
  </si>
  <si>
    <t>GJ-DCXN-2511-000032</t>
  </si>
  <si>
    <t>GJ-DCXN-2511-000033</t>
  </si>
  <si>
    <t>142932</t>
  </si>
  <si>
    <t>4547383092902</t>
  </si>
  <si>
    <t>LECIEN -Áo ngực không gọng nhẹ vai màu be size L</t>
  </si>
  <si>
    <t>GJ-DCXN-2511-000039</t>
  </si>
  <si>
    <t>GJ-DCXN-2511-000041</t>
  </si>
  <si>
    <t>30017</t>
  </si>
  <si>
    <t>4903111300419</t>
  </si>
  <si>
    <t>UNICHARM- BVS Hadamoi ban ngày không cánh 23cm</t>
  </si>
  <si>
    <t>133999</t>
  </si>
  <si>
    <t>4987176140258</t>
  </si>
  <si>
    <t>230797</t>
  </si>
  <si>
    <t>8936212083628</t>
  </si>
  <si>
    <t>KAIYO-Chảo inox đáy liền 3 lớp có nắp kính (26cm)</t>
  </si>
  <si>
    <t>GJ-DCXN-2511-000045</t>
  </si>
  <si>
    <t>134647</t>
  </si>
  <si>
    <t>4962191114200</t>
  </si>
  <si>
    <t>SKK-Thảm siêu thấm chống trơn trượt TY-053</t>
  </si>
  <si>
    <t>171071</t>
  </si>
  <si>
    <t>4973307306501</t>
  </si>
  <si>
    <t>SKATER- Bàn chải xe đua 3~5 tuổi (3 chiếc)</t>
  </si>
  <si>
    <t>134645</t>
  </si>
  <si>
    <t>4962191114217</t>
  </si>
  <si>
    <t>SKK-Thảm siêu thấm chống trơn trượt TY-533</t>
  </si>
  <si>
    <t>GJ-DCXN-2511-000046</t>
  </si>
  <si>
    <t>121530</t>
  </si>
  <si>
    <t>4901301239983</t>
  </si>
  <si>
    <t>KAO- Giấy ướt cho bé Merries 64m (Tan trong nước)</t>
  </si>
  <si>
    <t>GJ-DCXN-2511-000047</t>
  </si>
  <si>
    <t>GJ-DCXN-2511-000052</t>
  </si>
  <si>
    <t>134276</t>
  </si>
  <si>
    <t>4549308554250</t>
  </si>
  <si>
    <t>134569</t>
  </si>
  <si>
    <t>8936212082027</t>
  </si>
  <si>
    <t>KAIYO- Nồi chiên ngập dầu màu xanh navy</t>
  </si>
  <si>
    <t>134279</t>
  </si>
  <si>
    <t>4945308525199</t>
  </si>
  <si>
    <t>SKK - Chảo chống dính cao cấp size 22cm</t>
  </si>
  <si>
    <t>134621</t>
  </si>
  <si>
    <t>4982790413405</t>
  </si>
  <si>
    <t>SEIWA PRO - Set 3 viên thả bồn cầu hương lavender</t>
  </si>
  <si>
    <t>134570</t>
  </si>
  <si>
    <t>8936212082010</t>
  </si>
  <si>
    <t>KAIYO- Nồi chiên ngập dầu màu xanh mint</t>
  </si>
  <si>
    <t>30038</t>
  </si>
  <si>
    <t>4538604150044</t>
  </si>
  <si>
    <t>GJ-DCXN-2511-000054</t>
  </si>
  <si>
    <t>134000</t>
  </si>
  <si>
    <t>4987176108913</t>
  </si>
  <si>
    <t>130333</t>
  </si>
  <si>
    <t>4902430553384</t>
  </si>
  <si>
    <t xml:space="preserve">P&amp;G - Nước hoa cho ô tô khử mùi thuốc lá 30 ngày </t>
  </si>
  <si>
    <t>133610</t>
  </si>
  <si>
    <t>4901070124947</t>
  </si>
  <si>
    <t>ST- Nước hoa khử mùi ô tô hương hoa 3.2ml</t>
  </si>
  <si>
    <t>133998</t>
  </si>
  <si>
    <t>4987176140180</t>
  </si>
  <si>
    <t>178674</t>
  </si>
  <si>
    <t>1715002502658</t>
  </si>
  <si>
    <t>SAKUKO -Bó hoa 3 bông</t>
  </si>
  <si>
    <t>GJ-DCXN-2511-000061</t>
  </si>
  <si>
    <t>134370</t>
  </si>
  <si>
    <t>4550239058168</t>
  </si>
  <si>
    <t>HAYASHI- Khăn mặt họa tiết hình cắt 34x35cm</t>
  </si>
  <si>
    <t>134376</t>
  </si>
  <si>
    <t>4550239058229</t>
  </si>
  <si>
    <t>HAYASHI- Khăn mặt họa tiết không gian 34x35cm</t>
  </si>
  <si>
    <t>130439</t>
  </si>
  <si>
    <t>4905596210832</t>
  </si>
  <si>
    <t>INOMATA-Chậu màu hồng 2.9L</t>
  </si>
  <si>
    <t>GJ-DCXN-2511-000063</t>
  </si>
  <si>
    <t>134379</t>
  </si>
  <si>
    <t>4550239058250</t>
  </si>
  <si>
    <t>HAYASHI- Khăn mặt họa tiết đường nét 34x35cm</t>
  </si>
  <si>
    <t>134092</t>
  </si>
  <si>
    <t>8906081440938</t>
  </si>
  <si>
    <t>KAI- Dao gọt hoa quả lưỡi răng cưa màu đen 112mm</t>
  </si>
  <si>
    <t>142920</t>
  </si>
  <si>
    <t>4547383094685</t>
  </si>
  <si>
    <t xml:space="preserve">LECIEN - Áo lót nâng ngực màu đen size L </t>
  </si>
  <si>
    <t>134373</t>
  </si>
  <si>
    <t>4550239058199</t>
  </si>
  <si>
    <t>HAYASHI- Khăn mặt họa tiết hình học 34x35cm</t>
  </si>
  <si>
    <t>210021</t>
  </si>
  <si>
    <t>4902720162784</t>
  </si>
  <si>
    <t>MORINAGA- Sữa bầu vị trà sữa (20g×10 gói)</t>
  </si>
  <si>
    <t>142551</t>
  </si>
  <si>
    <t>4905489203217</t>
  </si>
  <si>
    <t>FUKUSKE- Quần tất L2L Be đậm set 10 chiếc</t>
  </si>
  <si>
    <t>132492</t>
  </si>
  <si>
    <t>4982790388574</t>
  </si>
  <si>
    <t>SEIWA PRO- Dụng cụ cọ rửa bồn cầu (35cm)</t>
  </si>
  <si>
    <t>134107</t>
  </si>
  <si>
    <t>8906081441324</t>
  </si>
  <si>
    <t>KAI- Dao gọt hoa quả lưỡi răng cưa x.lá 112mm-Slim</t>
  </si>
  <si>
    <t>GJ-DCXN-2512-000005</t>
  </si>
  <si>
    <t>134571</t>
  </si>
  <si>
    <t>8936212083956</t>
  </si>
  <si>
    <t>KAIYO- Hộp cơm giữ nhiệt màu nâu 1600ml</t>
  </si>
  <si>
    <t>GJ-DCXN-2512-000006</t>
  </si>
  <si>
    <t>GJ-DCXN-2512-000008</t>
  </si>
  <si>
    <t>134682</t>
  </si>
  <si>
    <t>4955959140504</t>
  </si>
  <si>
    <t>154335</t>
  </si>
  <si>
    <t>4902105286999</t>
  </si>
  <si>
    <t>NISSIN_Mì hộp soba Donbei vụn tempura chiên 69g</t>
  </si>
  <si>
    <t>154216</t>
  </si>
  <si>
    <t>4942355054184</t>
  </si>
  <si>
    <t>KOBE BUSSAN_Tảo biển sấy khô 30g</t>
  </si>
  <si>
    <t>154410</t>
  </si>
  <si>
    <t>4901360364459</t>
  </si>
  <si>
    <t>BOURBON- Socola Mini Bit hỗn hợp 102g</t>
  </si>
  <si>
    <t>154066</t>
  </si>
  <si>
    <t>4977856205506</t>
  </si>
  <si>
    <t>NOMURA - Bánh quy Mire vị caramel 120g</t>
  </si>
  <si>
    <t>154327</t>
  </si>
  <si>
    <t>4902885004066</t>
  </si>
  <si>
    <t>PEYOUNG- Mì Hộp Yakisoba 106g</t>
  </si>
  <si>
    <t>152873</t>
  </si>
  <si>
    <t>4902888350399</t>
  </si>
  <si>
    <t>MORINAGA- Kem bánh crepe choco vani ‎70g</t>
  </si>
  <si>
    <t>152250</t>
  </si>
  <si>
    <t>4971971385518</t>
  </si>
  <si>
    <t>KOSUGI- Đậu nành lên men Natto 40gx3 hộp</t>
  </si>
  <si>
    <t>152877</t>
  </si>
  <si>
    <t>4902888351983</t>
  </si>
  <si>
    <t>MORINAGA- Kem ramune vị soda và chanh (Hộp 10c)</t>
  </si>
  <si>
    <t>153111</t>
  </si>
  <si>
    <t>4902773018502</t>
  </si>
  <si>
    <t>MATSUNAGA- Bánh quy đậu đỏ Shiruko (210g)</t>
  </si>
  <si>
    <t>154182</t>
  </si>
  <si>
    <t>4970033212106</t>
  </si>
  <si>
    <t>OKUMOTO_Bột chiên Suki dùng chiên gà 120g</t>
  </si>
  <si>
    <t>101631</t>
  </si>
  <si>
    <t>4511413310007</t>
  </si>
  <si>
    <t>DHC- Son dưỡng môi Colour Lip (Cam Apricot)</t>
  </si>
  <si>
    <t>230776</t>
  </si>
  <si>
    <t>4971710569599</t>
  </si>
  <si>
    <t>KOSE- Kem nền BB SEKKISEI BRIGHTENING be sáng 30g</t>
  </si>
  <si>
    <t>154180</t>
  </si>
  <si>
    <t>8809106172077</t>
  </si>
  <si>
    <t>Otter Mong - Snack Rong Biển Vị truyền thống 4g*3</t>
  </si>
  <si>
    <t>153302</t>
  </si>
  <si>
    <t>8850329022410</t>
  </si>
  <si>
    <t>MEIJI- Sữa chua uống Bulgaria ít béo 150ml</t>
  </si>
  <si>
    <t>134733</t>
  </si>
  <si>
    <t>4991437704370</t>
  </si>
  <si>
    <t>S SELECT- Túi cầm tay màu trắng sữa size L</t>
  </si>
  <si>
    <t>154444</t>
  </si>
  <si>
    <t>4901330513764</t>
  </si>
  <si>
    <t>CALBEE- Snack khoai tây vị rong biển 55g</t>
  </si>
  <si>
    <t>154354</t>
  </si>
  <si>
    <t>4901335510232</t>
  </si>
  <si>
    <t>KOIKEYA- Snack vị thịt nướng BBQ 73g</t>
  </si>
  <si>
    <t>154363</t>
  </si>
  <si>
    <t>4902105252499</t>
  </si>
  <si>
    <t>NISSIN- Mỳ cốc vị cà ri 70g</t>
  </si>
  <si>
    <t>174683</t>
  </si>
  <si>
    <t>4902388036571</t>
  </si>
  <si>
    <t>NAGATANIEN- Gói rong biển đậu hũ khô 100g</t>
  </si>
  <si>
    <t>153153</t>
  </si>
  <si>
    <t>4903015127082</t>
  </si>
  <si>
    <t>YAMAZAKI- Bánh quy socola Noir vị vani 16 chiếc </t>
  </si>
  <si>
    <t>153091</t>
  </si>
  <si>
    <t>4903015500137</t>
  </si>
  <si>
    <t>YBC- SNACK KHOAI TÂY CHIPSTAR VỊ RONG BIỂN 45G</t>
  </si>
  <si>
    <t>153303</t>
  </si>
  <si>
    <t>8850329022427</t>
  </si>
  <si>
    <t>MEIJI- Sữa chua uống Bulgaria vị quả mọng 150ml</t>
  </si>
  <si>
    <t>GJ-DCXN-2512-000009</t>
  </si>
  <si>
    <t>101799</t>
  </si>
  <si>
    <t>4560119224828</t>
  </si>
  <si>
    <t>MOIST DIANE-  Dầu xả làm phồng tóc 450ml</t>
  </si>
  <si>
    <t>101563</t>
  </si>
  <si>
    <t>4987205080500</t>
  </si>
  <si>
    <t>HOYU-Thuốc nhuộm bạc Bigen dạng kem-hạt dẻ đậm 5G</t>
  </si>
  <si>
    <t>101562</t>
  </si>
  <si>
    <t>4987205080609</t>
  </si>
  <si>
    <t>HOYU-Thuốc nhuộm bạc Bigen dạng kem-nâuNatural 6G</t>
  </si>
  <si>
    <t>134487</t>
  </si>
  <si>
    <t>8936212083819</t>
  </si>
  <si>
    <t>KAIYO-Chảo inox 316 5-ply Premium sâu lòng24cm</t>
  </si>
  <si>
    <t>GJ-DCXN-2512-000010</t>
  </si>
  <si>
    <t>120790</t>
  </si>
  <si>
    <t>4901221020302</t>
  </si>
  <si>
    <t xml:space="preserve">EBISU- Tưa lưỡi màu hồng B-D3 </t>
  </si>
  <si>
    <t>GJ-DCXN-2512-000016</t>
  </si>
  <si>
    <t>120271</t>
  </si>
  <si>
    <t>4902508103909</t>
  </si>
  <si>
    <t>PIGEON- Kem đánh răng hương bạc hà cho bé (50g)</t>
  </si>
  <si>
    <t>154175</t>
  </si>
  <si>
    <t>4902105255797</t>
  </si>
  <si>
    <t>NISSIN_Mì Xào Ăn Liền Nissin Yakisoba 104g</t>
  </si>
  <si>
    <t>150131</t>
  </si>
  <si>
    <t>4950861103685</t>
  </si>
  <si>
    <t>DOUNAN- Ruốc cá hồi 200g nắp đỏ</t>
  </si>
  <si>
    <t>110876</t>
  </si>
  <si>
    <t>4987210301126</t>
  </si>
  <si>
    <t>MAYADO- Viên uống hỗ trợ bệnh tiểu đường 370 viên</t>
  </si>
  <si>
    <t>120273</t>
  </si>
  <si>
    <t>4902508104463</t>
  </si>
  <si>
    <t>PIGEON- Kem đánh răng hương nho cho bé (50g)</t>
  </si>
  <si>
    <t>153290</t>
  </si>
  <si>
    <t>4902820108156</t>
  </si>
  <si>
    <t>MARUMIYA- Rắc cơm cá hồi 20g</t>
  </si>
  <si>
    <t>142549</t>
  </si>
  <si>
    <t>4905489203156</t>
  </si>
  <si>
    <t>FUKUSKE- Quần tất ML Be đậm set 10 chiếc</t>
  </si>
  <si>
    <t>152777</t>
  </si>
  <si>
    <t>4906871022119</t>
  </si>
  <si>
    <t>TOKYO RAMEN- Mì ăn liền vị gà 112g</t>
  </si>
  <si>
    <t>150130</t>
  </si>
  <si>
    <t>4950861103227</t>
  </si>
  <si>
    <t>DOUNAN- Ruốc cá hồi 180g nắp xanh</t>
  </si>
  <si>
    <t>102077</t>
  </si>
  <si>
    <t>4987176032805</t>
  </si>
  <si>
    <t>P&amp;G- Dao cạo Gillette Pro Shield ko pin (5+1 lưỡi)</t>
  </si>
  <si>
    <t>GJ-DCXN-2512-000025</t>
  </si>
  <si>
    <t>110914</t>
  </si>
  <si>
    <t>4511413609941</t>
  </si>
  <si>
    <t>DHC- Viên uống bổ sung kẽm 30 viên</t>
  </si>
  <si>
    <t>100187</t>
  </si>
  <si>
    <t>4511413302163</t>
  </si>
  <si>
    <t>101534</t>
  </si>
  <si>
    <t>4513574029590</t>
  </si>
  <si>
    <t>HATOMUGI- SRM trắng da ý dĩ 170g</t>
  </si>
  <si>
    <t>142923</t>
  </si>
  <si>
    <t>4547383094715</t>
  </si>
  <si>
    <t>LECIEN - Áo lót không nâng ngực màu da size L</t>
  </si>
  <si>
    <t>153292</t>
  </si>
  <si>
    <t>4571157252810</t>
  </si>
  <si>
    <t>ORIHIRO- Thạch mềm vị chanh và bưởi 240g</t>
  </si>
  <si>
    <t>4571157252674</t>
  </si>
  <si>
    <t>4901065545313</t>
  </si>
  <si>
    <t>134862</t>
  </si>
  <si>
    <t>4987176297433</t>
  </si>
  <si>
    <t>P&amp;G -Nước hoa ô tô ion aqua 2.5ml</t>
  </si>
  <si>
    <t>133855</t>
  </si>
  <si>
    <t>4973430019613</t>
  </si>
  <si>
    <t>SANADA- Lọ đựng gia vị nắp bật 620ml (màu trắng)</t>
  </si>
  <si>
    <t>4955959130505</t>
  </si>
  <si>
    <t>231595</t>
  </si>
  <si>
    <t>8936212080580</t>
  </si>
  <si>
    <t>KAIYO - Ấm siêu tốc 2 lớp màu xanh navy (1.5L)</t>
  </si>
  <si>
    <t>8936212080566</t>
  </si>
  <si>
    <t>153291</t>
  </si>
  <si>
    <t>ORIHIRO- Thạch mềm vị đào và xoài 240g</t>
  </si>
  <si>
    <t>133591</t>
  </si>
  <si>
    <t>OHE- Miếng cọ nồi màu cam</t>
  </si>
  <si>
    <t>134684</t>
  </si>
  <si>
    <t>NAKAYA- Hộp đựng thực phẩm nắp dẻo 1.3L</t>
  </si>
  <si>
    <t>231389</t>
  </si>
  <si>
    <t>KAIYO-Ấm siêu tốc 2 lớp 1,5L, màu xanh</t>
  </si>
  <si>
    <t>142030</t>
  </si>
  <si>
    <t>2008144300004</t>
  </si>
  <si>
    <t>NISHIMATSUYA- Áo Khoác Trẻ em Nhật Bản</t>
  </si>
  <si>
    <t>GJ-DCXN-2512-000026</t>
  </si>
  <si>
    <t>4571347774368</t>
  </si>
  <si>
    <t>153902</t>
  </si>
  <si>
    <t>4902621004909</t>
  </si>
  <si>
    <t>BLANCE POWER - Bánh vị hạnh nhân</t>
  </si>
  <si>
    <t>4902621004572</t>
  </si>
  <si>
    <t>230479</t>
  </si>
  <si>
    <t>4995283001751</t>
  </si>
  <si>
    <t>CARENOW- SỮA TẮM ALGEMARIN HƯƠNG NƯỚC HOA 300ML</t>
  </si>
  <si>
    <t>4995283000358</t>
  </si>
  <si>
    <t>152472</t>
  </si>
  <si>
    <t>KOUKYU- Bạch quả rang muối 400g</t>
  </si>
  <si>
    <t>153901</t>
  </si>
  <si>
    <t>BLANCE POWER - Bánh vị bơ hokkaido</t>
  </si>
  <si>
    <t>230468</t>
  </si>
  <si>
    <t>CARENOW- SỮA TẮM ALGEMARIN HƯƠNG MÁT LẠNH 300ML</t>
  </si>
  <si>
    <t>178410</t>
  </si>
  <si>
    <t>1718002211018</t>
  </si>
  <si>
    <t>SAKUKO- Hộp quà Tết tự mix bản màu đỏ</t>
  </si>
  <si>
    <t>1722012412105</t>
  </si>
  <si>
    <t>GJ-DCXN-2512-000028</t>
  </si>
  <si>
    <t>178673</t>
  </si>
  <si>
    <t>SKK_Túi quà nhỏ mix set quà Tết 2025</t>
  </si>
  <si>
    <t>1715002502702</t>
  </si>
  <si>
    <t>178679</t>
  </si>
  <si>
    <t>SKK- Hộp quà tặng gắn nơ size L</t>
  </si>
  <si>
    <t>4511413404874</t>
  </si>
  <si>
    <t>154512</t>
  </si>
  <si>
    <t>4571157250564</t>
  </si>
  <si>
    <t>ORIHIRO- Thạch mềm vị dâu và quýt 240g</t>
  </si>
  <si>
    <t>134928</t>
  </si>
  <si>
    <t>4573694100159</t>
  </si>
  <si>
    <t>AOKEMENG- Nước giặt hương Lavender 2kg</t>
  </si>
  <si>
    <t>4573694100265</t>
  </si>
  <si>
    <t>110833</t>
  </si>
  <si>
    <t>4595120079389</t>
  </si>
  <si>
    <t>FUJINA-Viên uống bổ mắt EyeFine 30 viên</t>
  </si>
  <si>
    <t>4901588231533</t>
  </si>
  <si>
    <t>4906871022157</t>
  </si>
  <si>
    <t>4939553010593</t>
  </si>
  <si>
    <t>4955959112112</t>
  </si>
  <si>
    <t>4955959123019</t>
  </si>
  <si>
    <t>100018</t>
  </si>
  <si>
    <t>4971710309140</t>
  </si>
  <si>
    <t>KOSE- Mặt nạ bổ sung vitamin C làm trắng da (5m/hộp)</t>
  </si>
  <si>
    <t>4971710308631</t>
  </si>
  <si>
    <t>4987426002961</t>
  </si>
  <si>
    <t>152405</t>
  </si>
  <si>
    <t>8850329003624</t>
  </si>
  <si>
    <t>MEIJI - Sữa tươi thanh trùng không Lactose 946ml</t>
  </si>
  <si>
    <t>8850329103003</t>
  </si>
  <si>
    <t>134771</t>
  </si>
  <si>
    <t>8935255823123</t>
  </si>
  <si>
    <t>L&amp;L- Bộ cây lau nhà SWEEPY màu xanh</t>
  </si>
  <si>
    <t>8935255823109</t>
  </si>
  <si>
    <t>134476</t>
  </si>
  <si>
    <t>8936212086582</t>
  </si>
  <si>
    <t>KAIYO- Phích giữ nhiệt 2 lớp inox màu vàng 2L</t>
  </si>
  <si>
    <t>8936212086599</t>
  </si>
  <si>
    <t>110053</t>
  </si>
  <si>
    <t>DHC- Viên uống hỗ trợ trắng da Hatomugi 20v</t>
  </si>
  <si>
    <t>LIVING- BÌNH GIỮ NHIỆT NẮP VẶN ENJOY ĐEN 480ML</t>
  </si>
  <si>
    <t>134929</t>
  </si>
  <si>
    <t>153088</t>
  </si>
  <si>
    <t>GINBIS- BÁNH QUY HÌNH ĐỘNG VẬT VỊ BƠ 23G X 6 GÓI</t>
  </si>
  <si>
    <t>152776</t>
  </si>
  <si>
    <t>TOKYO RAMEN- Mì ăn liền vị tôm&amp;nước hầm heo 112g</t>
  </si>
  <si>
    <t>102255</t>
  </si>
  <si>
    <t>CEZANNE - Kem nền 5in1 BB Cream #3</t>
  </si>
  <si>
    <t>134699</t>
  </si>
  <si>
    <t>NAKAYA- Hộp đựng thực phẩm 630ml</t>
  </si>
  <si>
    <t>134688</t>
  </si>
  <si>
    <t>NAKAYA- Hộp đựng thực phẩm 2 lớp</t>
  </si>
  <si>
    <t>231074</t>
  </si>
  <si>
    <t>KOSE-Mặt nạ dưỡng trắng và bổ sung collagen 5m</t>
  </si>
  <si>
    <t>121541</t>
  </si>
  <si>
    <t>MUHI- Kem bôi muỗi và côn trùng đốt 20g</t>
  </si>
  <si>
    <t>174812</t>
  </si>
  <si>
    <t>MEIJI - Sữa tươi thanh trùng 946ml</t>
  </si>
  <si>
    <t>134769</t>
  </si>
  <si>
    <t>L&amp;L- Bộ cây lau nhà màu xanh 7L</t>
  </si>
  <si>
    <t>GJ-DCXN-2512-000030</t>
  </si>
  <si>
    <t>210027</t>
  </si>
  <si>
    <t>4901005026711</t>
  </si>
  <si>
    <t>GLICO- Sữa thanh Icreo số 1 cho bé 1‑3 tuổi 136g</t>
  </si>
  <si>
    <t>2408001717008</t>
  </si>
  <si>
    <t>4995283000402</t>
  </si>
  <si>
    <t>178628</t>
  </si>
  <si>
    <t>SCGATE- Gấu bông cho bé cỡ nhỏ</t>
  </si>
  <si>
    <t>230469</t>
  </si>
  <si>
    <t>CARENOW- SỮA TẮM ALGEMARIN HƯƠNG ĐÀO 300ML</t>
  </si>
  <si>
    <t>GJ-DCXN-2512-000032</t>
  </si>
  <si>
    <t>1445002311515</t>
  </si>
  <si>
    <t>110812</t>
  </si>
  <si>
    <t>8853647002010</t>
  </si>
  <si>
    <t>API- Thực phẩm bổ sung Collagen beauty drink 245ml</t>
  </si>
  <si>
    <t>142622</t>
  </si>
  <si>
    <t>SKRStep - Giày mũi mũi vuông AC Đen 23/49700</t>
  </si>
  <si>
    <t>1516002307287</t>
  </si>
  <si>
    <t>GJ-DCXN-2512-000034</t>
  </si>
  <si>
    <t>152079</t>
  </si>
  <si>
    <t>4901330742836</t>
  </si>
  <si>
    <t>CALBEE- Ngũ cốc trái cây 700g</t>
  </si>
  <si>
    <t>4971710573688</t>
  </si>
  <si>
    <t>231594</t>
  </si>
  <si>
    <t>8936212080610</t>
  </si>
  <si>
    <t>KAIYO - Ấm siêu tốc 2 lớp màu xanh navy (2L)</t>
  </si>
  <si>
    <t>8936212080627</t>
  </si>
  <si>
    <t>230847</t>
  </si>
  <si>
    <t>8936212083192</t>
  </si>
  <si>
    <t>KAIYO - Chảo inox vân nổi đáy liền sâu lòng 26cm</t>
  </si>
  <si>
    <t>8936212083604</t>
  </si>
  <si>
    <t>142665</t>
  </si>
  <si>
    <t>DAISO- Tất Nhật cổ ngắn</t>
  </si>
  <si>
    <t>102064</t>
  </si>
  <si>
    <t>KOSE - Tinh chất chống nắng SPF50+ PA++++ (60g)</t>
  </si>
  <si>
    <t>134813</t>
  </si>
  <si>
    <t>KAIYO-Ấm siêu tốc thuỷ tinh kèm lõi lọc trà 1,7L</t>
  </si>
  <si>
    <t>231136</t>
  </si>
  <si>
    <t>KAIYO - Chảo inox vân nổi đáy liền sâu lòng 24cm</t>
  </si>
  <si>
    <t>4901065594809</t>
  </si>
  <si>
    <t>GJ-DCXN-2512-000043</t>
  </si>
  <si>
    <t>4902105252505</t>
  </si>
  <si>
    <t>4955959114314</t>
  </si>
  <si>
    <t>4973430014328</t>
  </si>
  <si>
    <t>132700</t>
  </si>
  <si>
    <t>OHE- Lọc rác cho bồn rửa bát (30 chiếc)</t>
  </si>
  <si>
    <t>154364</t>
  </si>
  <si>
    <t>NISSIN- Mỳ cốc vị hải sản 70g</t>
  </si>
  <si>
    <t>133735</t>
  </si>
  <si>
    <t>NAKAYA- Hộp đựng thực phẩm K143 540mL</t>
  </si>
  <si>
    <t>134671</t>
  </si>
  <si>
    <t>NAKAYA- Hộp đựng thực phẩm 750ml</t>
  </si>
  <si>
    <t>GJ-DCXN-2512-000045</t>
  </si>
  <si>
    <t>4560119226686</t>
  </si>
  <si>
    <t>4582557590150</t>
  </si>
  <si>
    <t>4902820108019</t>
  </si>
  <si>
    <t>134215</t>
  </si>
  <si>
    <t>4904883279718</t>
  </si>
  <si>
    <t>KINBATA- Đũa chịu nhiệt chống trơn 5 đôi</t>
  </si>
  <si>
    <t>4904881211073</t>
  </si>
  <si>
    <t>4905596166184</t>
  </si>
  <si>
    <t>4973230203007</t>
  </si>
  <si>
    <t>154459</t>
  </si>
  <si>
    <t>4904511006031</t>
  </si>
  <si>
    <t>DAIKOKU - Mì hộp vị nước tương ăn liền 62g</t>
  </si>
  <si>
    <t>134564</t>
  </si>
  <si>
    <t>8936212083741</t>
  </si>
  <si>
    <t>KAIYO-Quánh đúc inox 3 lớp đáy liền mini size 10cm</t>
  </si>
  <si>
    <t>8936212083727</t>
  </si>
  <si>
    <t>8936212083802</t>
  </si>
  <si>
    <t>231448</t>
  </si>
  <si>
    <t>8936212083826</t>
  </si>
  <si>
    <t>Kaiyo-Chảo inox 316 liền khối có vung kính 26cm</t>
  </si>
  <si>
    <t>154134</t>
  </si>
  <si>
    <t>8938558574440</t>
  </si>
  <si>
    <t>Sakura Beef - Thịt bò thăn ngoại nướng 200g</t>
  </si>
  <si>
    <t>101992</t>
  </si>
  <si>
    <t>MOIST DIANE- Sữa tắm dưỡng ẩm hương cam quýt</t>
  </si>
  <si>
    <t>110838</t>
  </si>
  <si>
    <t>FUJINA - Viên uống Multivitamin 30 viên</t>
  </si>
  <si>
    <t>153286</t>
  </si>
  <si>
    <t>MARUMIYA- Rắc cơm trứng rong biển 25g</t>
  </si>
  <si>
    <t>133592</t>
  </si>
  <si>
    <t>CHOPLA- Đũa sợi thủy tinh nano bạc Shikisai (5đôi)</t>
  </si>
  <si>
    <t>130425</t>
  </si>
  <si>
    <t>INOMATA-Hộp đựng thức ăn 930ml ID-601</t>
  </si>
  <si>
    <t>131453</t>
  </si>
  <si>
    <t>SANKO- Set 3 hộp đựng &amp; bảo quản thức ăn 470ml ( xanh,vàng&amp; hồng)</t>
  </si>
  <si>
    <t>134488</t>
  </si>
  <si>
    <t>KAIYO-Chảo đúc inox 3 lớp đáy liền Tri-Ply 12cm</t>
  </si>
  <si>
    <t>134486</t>
  </si>
  <si>
    <t>KAIYO-Chảo inox 316 5-ply Premium sâu lòng20cm</t>
  </si>
  <si>
    <t>GJ-DCXN-2512-000047</t>
  </si>
  <si>
    <t>142733</t>
  </si>
  <si>
    <t>1413002404261</t>
  </si>
  <si>
    <t>UNIQLO- Áo chống nắng nữ 10 Pink size M</t>
  </si>
  <si>
    <t>GJ-DCXN-2601-000003</t>
  </si>
  <si>
    <t>153078</t>
  </si>
  <si>
    <t>4513896001328</t>
  </si>
  <si>
    <t>MIHO- Đậu nành Nhật Edamame 500g</t>
  </si>
  <si>
    <t>142281</t>
  </si>
  <si>
    <t>1444032204026</t>
  </si>
  <si>
    <t>4547894660041</t>
  </si>
  <si>
    <t>101866</t>
  </si>
  <si>
    <t>4580785220153</t>
  </si>
  <si>
    <t>S-LABO- Lẻ mặt nạ tinh chất NMN 1 miếng</t>
  </si>
  <si>
    <t>4901301449757</t>
  </si>
  <si>
    <t>153068</t>
  </si>
  <si>
    <t>4901830348170</t>
  </si>
  <si>
    <t>SANRITSU- Bánh quy matcha socola Couque Dasses 12c</t>
  </si>
  <si>
    <t>4902881054737</t>
  </si>
  <si>
    <t>101892</t>
  </si>
  <si>
    <t>4936201101153</t>
  </si>
  <si>
    <t>ROLAND- Toner cân bằng da Loshi Moist 500ml</t>
  </si>
  <si>
    <t>4936201100736</t>
  </si>
  <si>
    <t>154340</t>
  </si>
  <si>
    <t>4971679013331</t>
  </si>
  <si>
    <t>SACHI MOCHI- Bánh mochi hồng bạch 200g</t>
  </si>
  <si>
    <t>102074</t>
  </si>
  <si>
    <t>4971710569605</t>
  </si>
  <si>
    <t>KOSE-Kem nền Sekkisei Brightening BB SPF50+ 02 30g</t>
  </si>
  <si>
    <t>151810</t>
  </si>
  <si>
    <t>4980655080830</t>
  </si>
  <si>
    <t>CHOCO DAIFUKU- Bánh Mochi nhân kem Đào 18 viên</t>
  </si>
  <si>
    <t>4980655042937</t>
  </si>
  <si>
    <t>8936212083796</t>
  </si>
  <si>
    <t>8938556726124</t>
  </si>
  <si>
    <t>153269</t>
  </si>
  <si>
    <t>1519012402010</t>
  </si>
  <si>
    <t>SAKURA BEEF- Thịt bò thăn ngoại 200g</t>
  </si>
  <si>
    <t>231026</t>
  </si>
  <si>
    <t>NABISCO-Bánh quy Oreo kẹp vani 65g</t>
  </si>
  <si>
    <t>134817</t>
  </si>
  <si>
    <t>KAO- Nước giặt Attack khử mùi 720g</t>
  </si>
  <si>
    <t>154361</t>
  </si>
  <si>
    <t>MYOJO- Mì ăn liền vị nước tương 104g</t>
  </si>
  <si>
    <t>101893</t>
  </si>
  <si>
    <t>ROLAND- SRM chiết xuất dầu ngựa Loshi Moist 130g</t>
  </si>
  <si>
    <t>151809</t>
  </si>
  <si>
    <t>CHOCO DAIFUKU- Bánh Mochi nhân kem Dâu tây 18 viên</t>
  </si>
  <si>
    <t>231447</t>
  </si>
  <si>
    <t>Kaiyo-Chảo inox 316 liền khối 5-ply Premium 26cm</t>
  </si>
  <si>
    <t>154481</t>
  </si>
  <si>
    <t>BIYASU- Bạch quả hấp 250g</t>
  </si>
  <si>
    <t>GJ-DCXN-2512-000053</t>
  </si>
  <si>
    <t>GJ-DCXN-2512-000058</t>
  </si>
  <si>
    <t xml:space="preserve"> 4971679013096 </t>
  </si>
  <si>
    <t xml:space="preserve"> 4971679010255 </t>
  </si>
  <si>
    <t>4902508039895</t>
  </si>
  <si>
    <t>120091</t>
  </si>
  <si>
    <t>PIGEON- Bánh ăn dặm canxi vị rong biển 6 tháng</t>
  </si>
  <si>
    <t>GJ-DCXN-2512-000059</t>
  </si>
  <si>
    <t>178672</t>
  </si>
  <si>
    <t>1722012412099</t>
  </si>
  <si>
    <t>SKK_Túi quà to mix set quà Tết 2025</t>
  </si>
  <si>
    <t>1722012512058</t>
  </si>
  <si>
    <t>231538</t>
  </si>
  <si>
    <t>2304032411048</t>
  </si>
  <si>
    <t>Set khăn cao cấp Nhật Bản 4 món màu ghi</t>
  </si>
  <si>
    <t>230762</t>
  </si>
  <si>
    <t>4550512059332</t>
  </si>
  <si>
    <t>MUJI- Nước hoa hồng Light Toning cho da dầu- 200ml</t>
  </si>
  <si>
    <t>4571365222810</t>
  </si>
  <si>
    <t>153133</t>
  </si>
  <si>
    <t>4901050133198</t>
  </si>
  <si>
    <t>153847</t>
  </si>
  <si>
    <t>4901360354115</t>
  </si>
  <si>
    <t>BOURBON - Bánh quy vị Choco Digestive 98g</t>
  </si>
  <si>
    <t>4987493005124</t>
  </si>
  <si>
    <t>8801260418817</t>
  </si>
  <si>
    <t>8809106172046</t>
  </si>
  <si>
    <t>178741</t>
  </si>
  <si>
    <t>SKK- Túi quà Tết Chiêu Tài (Đỏ L)</t>
  </si>
  <si>
    <t>231188</t>
  </si>
  <si>
    <t>THE STEM CELL-Nước hoa hồng NMN dưỡng trắng 500ml</t>
  </si>
  <si>
    <t>120651</t>
  </si>
  <si>
    <t>BEANSTALK- Bánh ăn dặm 6 loại rau củ 6 tháng 20g</t>
  </si>
  <si>
    <t>30061</t>
  </si>
  <si>
    <t>KLEANNARA- BVS SOONSOOHAN 26cm</t>
  </si>
  <si>
    <t>154179</t>
  </si>
  <si>
    <t>Otter Mong - Snack Rong Biển Vị Ô Liu 4g*3 gói</t>
  </si>
  <si>
    <t>GJ-DCXN-2601-000014</t>
  </si>
  <si>
    <t>4546490505077</t>
  </si>
  <si>
    <t>101967</t>
  </si>
  <si>
    <t>1011042405004</t>
  </si>
  <si>
    <t>SHISEIDO- Set sữa rửa mặt- mặt nạ Senka dưỡng ẩm</t>
  </si>
  <si>
    <t>4901360346745</t>
  </si>
  <si>
    <t>150137</t>
  </si>
  <si>
    <t>4980655043712</t>
  </si>
  <si>
    <t>CHOCO DAIFUKU- Bánh Mochi trà xanh 18 viên</t>
  </si>
  <si>
    <t>151928</t>
  </si>
  <si>
    <t>4901740710784</t>
  </si>
  <si>
    <t>SHIMAYA- Cháo gà gói 250g (1 phần ăn)</t>
  </si>
  <si>
    <t>4901740710821</t>
  </si>
  <si>
    <t xml:space="preserve">YAMAZAKI- Bánh quy socola Noir vị vani 16 chiếc </t>
  </si>
  <si>
    <t>4902888200038</t>
  </si>
  <si>
    <t>134044</t>
  </si>
  <si>
    <t>LIVING- BÌNH GIỮ NHIỆT NẮP BẤM CHẤM BI 350ML</t>
  </si>
  <si>
    <t>152948</t>
  </si>
  <si>
    <t>BOURBON- Bánh quy Torte Cookies 60 chiếc</t>
  </si>
  <si>
    <t>151929</t>
  </si>
  <si>
    <t>SHIMAYA- Cháo cá Tráp đỏ gói 250g (1 phần ăn)</t>
  </si>
  <si>
    <t>120209</t>
  </si>
  <si>
    <t>MORINAGA- Bánh quy hình gấu 7 tháng 13gx4 gói</t>
  </si>
  <si>
    <t>GJ-DCXN-2601-000019</t>
  </si>
  <si>
    <t>231502</t>
  </si>
  <si>
    <t>4901696542248</t>
  </si>
  <si>
    <t>ROSETTE- Gel tẩy tế bào chết cho da dầu 120g N</t>
  </si>
  <si>
    <t>154464</t>
  </si>
  <si>
    <t>4909466001377</t>
  </si>
  <si>
    <t>SHOHO SEIKA- Bánh mochi nhân socola 10 chiếc</t>
  </si>
  <si>
    <t>4909466002756</t>
  </si>
  <si>
    <t>153730</t>
  </si>
  <si>
    <t>8938548111006</t>
  </si>
  <si>
    <t>SATOEN- Rượu mơ KOMOMO Single Year Umeshu 500ml</t>
  </si>
  <si>
    <t>8938548111020</t>
  </si>
  <si>
    <t>153254</t>
  </si>
  <si>
    <t>PENGUIN- Bánh Mochi Matcha 10 cái</t>
  </si>
  <si>
    <t>153210</t>
  </si>
  <si>
    <t>SATOEN- Rượu mơ KOMOMO Soba Shochu 500ml</t>
  </si>
  <si>
    <t>110888</t>
  </si>
  <si>
    <t>4954007015467</t>
  </si>
  <si>
    <t>MEIJI PHARMA- Viên uống Anserine 90 viên</t>
  </si>
  <si>
    <t>4571157256573</t>
  </si>
  <si>
    <t>GJ-DCXN-2601-000020</t>
  </si>
  <si>
    <t>231503</t>
  </si>
  <si>
    <t>4901696542255</t>
  </si>
  <si>
    <t>ROSETTE- Gel tẩy tế bào chết cho da khô 120g N</t>
  </si>
  <si>
    <t>4945202320101</t>
  </si>
  <si>
    <t>160377</t>
  </si>
  <si>
    <t>SKK-Túi quà size nhỏ 20x12,5x10 cm</t>
  </si>
  <si>
    <t>110245</t>
  </si>
  <si>
    <t>ORIHIRO- Viên bổ sung DHA&amp;EPA 180 viên</t>
  </si>
  <si>
    <t>GJ-DCXN-2601-000023</t>
  </si>
  <si>
    <t>GJ-DCXN-2601-000026</t>
  </si>
  <si>
    <t>4518083009101</t>
  </si>
  <si>
    <t>154568</t>
  </si>
  <si>
    <t>4902777243207</t>
  </si>
  <si>
    <t>MEIJI- Socola tươi MeltyKiss Premium 52g</t>
  </si>
  <si>
    <t>151221</t>
  </si>
  <si>
    <t>4902777006284</t>
  </si>
  <si>
    <t>MEIJI- Socola Macadamia hộp 9 viên</t>
  </si>
  <si>
    <t>4902777198729</t>
  </si>
  <si>
    <t>4904511006048</t>
  </si>
  <si>
    <t>134638</t>
  </si>
  <si>
    <t>4957944021089</t>
  </si>
  <si>
    <t>MIRAI- Chổi cọ toilet đầu tròn cán dài 40cm</t>
  </si>
  <si>
    <t>4957944008097</t>
  </si>
  <si>
    <t>154314</t>
  </si>
  <si>
    <t>KIMIBANDAI- Rượu Mơ 300ml</t>
  </si>
  <si>
    <t>153186</t>
  </si>
  <si>
    <t>MEIJI- Socola hạnh nhân đậm vị 75g</t>
  </si>
  <si>
    <t>154332</t>
  </si>
  <si>
    <t>DAIKOKU- Mì hộp ramen vị miso 70g</t>
  </si>
  <si>
    <t>134637</t>
  </si>
  <si>
    <t>MIRAI- Chổi cọ toilet đầu tròn cán dài 36cm</t>
  </si>
  <si>
    <t>134139</t>
  </si>
  <si>
    <t>4901070130047</t>
  </si>
  <si>
    <t>ESTE- Refill t.dầu thơm phòng xạ hương cc 50ml</t>
  </si>
  <si>
    <t>4901070129799</t>
  </si>
  <si>
    <t>GJ-DCXN-2601-000029</t>
  </si>
  <si>
    <t>4987306047761</t>
  </si>
  <si>
    <t>134018</t>
  </si>
  <si>
    <t>ESTE- Refill tinh dầu thơm phòng sang trọng 50ml</t>
  </si>
  <si>
    <t>120178</t>
  </si>
  <si>
    <t>TAISHO- Siro cảm cúm Parubon vị dâu 120ml</t>
  </si>
  <si>
    <t>GJ-DCXN-2601-000030</t>
  </si>
  <si>
    <t>220040</t>
  </si>
  <si>
    <t>4580784260853</t>
  </si>
  <si>
    <t>ANYZOO- Bỉm quần L 44 miếng</t>
  </si>
  <si>
    <t>4580784261317</t>
  </si>
  <si>
    <t>4902105286982</t>
  </si>
  <si>
    <t>220054</t>
  </si>
  <si>
    <t>ANYZOO- Bỉm dán Premium size NB 86 miếng.</t>
  </si>
  <si>
    <t>154337</t>
  </si>
  <si>
    <t>NISSIN- Mì hộp udon kèm đậu chiên cắt nhỏ 68g</t>
  </si>
  <si>
    <t>GJ-DCXN-2601-000031</t>
  </si>
  <si>
    <t>4580682871755</t>
  </si>
  <si>
    <t>154442</t>
  </si>
  <si>
    <t>4902201183505</t>
  </si>
  <si>
    <t>NESTLE- Bánh KitKat vị cam và socola 9 chiếc</t>
  </si>
  <si>
    <t>142757</t>
  </si>
  <si>
    <t>KOUYU- Quần lót đùi nam Trunk LL</t>
  </si>
  <si>
    <t>1314022706015</t>
  </si>
  <si>
    <t>GJ-DCXN-2601-000036</t>
  </si>
  <si>
    <t>160365</t>
  </si>
  <si>
    <t>1611022112009</t>
  </si>
  <si>
    <t>SAKUKO- Bao lì xì Tết Đại Lộc màu xanh set 3c</t>
  </si>
  <si>
    <t>1722012512027</t>
  </si>
  <si>
    <t>178641</t>
  </si>
  <si>
    <t>4520251910002</t>
  </si>
  <si>
    <t>SKK - Set lì xì Ajisai (5 chiếc)</t>
  </si>
  <si>
    <t>110265</t>
  </si>
  <si>
    <t>4571157251240</t>
  </si>
  <si>
    <t>ORIHIRO- Bột nghệ giải rượu (20 gói/ túi)</t>
  </si>
  <si>
    <t>4511413404157</t>
  </si>
  <si>
    <t>4987123701907</t>
  </si>
  <si>
    <t>133153</t>
  </si>
  <si>
    <t>HYS- Khăn tắm cotton biển Aegean 60x120cm Green</t>
  </si>
  <si>
    <t>178738</t>
  </si>
  <si>
    <t>SKK- Lì xì Vinh Hoa</t>
  </si>
  <si>
    <t>230361</t>
  </si>
  <si>
    <t>DHC- Viên uống bổ sung collagen 60 ngày (360 viên)</t>
  </si>
  <si>
    <t>230375</t>
  </si>
  <si>
    <t>NITTO PHARMA- Viên uống Canxi bổ sung D3, Mg 100v</t>
  </si>
  <si>
    <t>152238</t>
  </si>
  <si>
    <t>1518002011003</t>
  </si>
  <si>
    <t>Vỏ rượu mơ Choya xanh</t>
  </si>
  <si>
    <t>1518002011010</t>
  </si>
  <si>
    <t>GJ-DCXN-2601-000043</t>
  </si>
  <si>
    <t>1722012512034</t>
  </si>
  <si>
    <t>2025102000000</t>
  </si>
  <si>
    <t>178744</t>
  </si>
  <si>
    <t>1715002601016</t>
  </si>
  <si>
    <t>SHISEIDO- Túi quà tặng</t>
  </si>
  <si>
    <t>178740</t>
  </si>
  <si>
    <t>1722012512041</t>
  </si>
  <si>
    <t>SKK- Túi quà Tết Chiêu Phúc (Xanh M)</t>
  </si>
  <si>
    <t>4550239071495</t>
  </si>
  <si>
    <t>4903333261963</t>
  </si>
  <si>
    <t>8935255823093</t>
  </si>
  <si>
    <t>8936212080603</t>
  </si>
  <si>
    <t>176336</t>
  </si>
  <si>
    <t>Vỏ rượu mơ vảy vàng</t>
  </si>
  <si>
    <t>178739</t>
  </si>
  <si>
    <t>SKK- Lì xì Trường Cát</t>
  </si>
  <si>
    <t>178707</t>
  </si>
  <si>
    <t>SKK- Túi quà tặng màu hồng 25*32*15cm</t>
  </si>
  <si>
    <t>134179</t>
  </si>
  <si>
    <t>HYS- Khăn tắm cotton Lina Bear 60x120 cm Nâu</t>
  </si>
  <si>
    <t>153786</t>
  </si>
  <si>
    <t>LOTTE- Socola boc hạnh nhân giòn 80g</t>
  </si>
  <si>
    <t>134768</t>
  </si>
  <si>
    <t>L&amp;L- Bộ cây lau nhà màu xanh 5.5L</t>
  </si>
  <si>
    <t>134482</t>
  </si>
  <si>
    <t>KAIYO-Ấm siêu tốc 2 lớp cool touch 2L xanh green</t>
  </si>
  <si>
    <t>230320</t>
  </si>
  <si>
    <t>2304032303008</t>
  </si>
  <si>
    <t>Găng tay chống nắng</t>
  </si>
  <si>
    <t>1413092503035</t>
  </si>
  <si>
    <t>GJ-DCXN-2601-000044</t>
  </si>
  <si>
    <t>1722012512003</t>
  </si>
  <si>
    <t>142818</t>
  </si>
  <si>
    <t>SKK_Găng tay chống nắng dáng ngắn màu kem</t>
  </si>
  <si>
    <t>178736</t>
  </si>
  <si>
    <t>SKK- Lì xì Khai Vận</t>
  </si>
  <si>
    <t>202611666888</t>
  </si>
  <si>
    <t>GJ-DCXN-2601-000051</t>
  </si>
  <si>
    <t>152656</t>
  </si>
  <si>
    <t>4904670208376</t>
  </si>
  <si>
    <t>TAKARA SHUZO- Rượu sake vảy vàng Shouchikubai 300m</t>
  </si>
  <si>
    <t>154452</t>
  </si>
  <si>
    <t>2026116868688</t>
  </si>
  <si>
    <t>SKK- Hộp quà Chiêu Phúc (Xanh M)</t>
  </si>
  <si>
    <t>GJ-DCXN-2601-000054</t>
  </si>
  <si>
    <t>152223</t>
  </si>
  <si>
    <t>4942355168379</t>
  </si>
  <si>
    <t>KOBE BUSSAN- Sò điệp tẩm bột chiên 360g</t>
  </si>
  <si>
    <t>4582459753844</t>
  </si>
  <si>
    <t>154391</t>
  </si>
  <si>
    <t>4902713122801</t>
  </si>
  <si>
    <t>MARUKOME- Tương miso giảm muối 750g</t>
  </si>
  <si>
    <t>4902713127738</t>
  </si>
  <si>
    <t>152136</t>
  </si>
  <si>
    <t>EBINODAIMARU- Tôm tẩm bột chiên giòn 300g</t>
  </si>
  <si>
    <t>154322</t>
  </si>
  <si>
    <t>MARUKOME- Tương miso giảm muối 650g</t>
  </si>
  <si>
    <t>GJ-DCXN-2602-000005</t>
  </si>
  <si>
    <t>1314022503746</t>
  </si>
  <si>
    <t>GJ-DCXN-2602-000007</t>
  </si>
  <si>
    <t>1518022106031</t>
  </si>
  <si>
    <t>2025102022222</t>
  </si>
  <si>
    <t>4901351013397</t>
  </si>
  <si>
    <t>4902713121545</t>
  </si>
  <si>
    <t>153288</t>
  </si>
  <si>
    <t>4902820108064</t>
  </si>
  <si>
    <t>MARUMIYA- Rắc cơm trứng thịt bò 70g</t>
  </si>
  <si>
    <t>4902820011555</t>
  </si>
  <si>
    <t>153691</t>
  </si>
  <si>
    <t>4902881066389</t>
  </si>
  <si>
    <t>MYOJO- Mỳ ramen vị muối 5 gói</t>
  </si>
  <si>
    <t>4902881066358</t>
  </si>
  <si>
    <t>150480</t>
  </si>
  <si>
    <t>4935958863192</t>
  </si>
  <si>
    <t>ICHIEI FOODS- Bánh Dorayaki nhân đào 8 cái</t>
  </si>
  <si>
    <t>4935958862089</t>
  </si>
  <si>
    <t>4956810238354</t>
  </si>
  <si>
    <t>8850329536658</t>
  </si>
  <si>
    <t>134981</t>
  </si>
  <si>
    <t>8936212086797</t>
  </si>
  <si>
    <t>KAIYO- Bình giữ nhiệt kèm lọc trà 1,8L màu ghi đá</t>
  </si>
  <si>
    <t>134366</t>
  </si>
  <si>
    <t>SKK_Set khăn cao cấp Nhật Bản 2 món màu vàng</t>
  </si>
  <si>
    <t>152481</t>
  </si>
  <si>
    <t>DAIEI FOODS- Rong biển wakame 500g</t>
  </si>
  <si>
    <t>178709</t>
  </si>
  <si>
    <t>SKK- Túi quà tặng màu xanh 25*32*15cm</t>
  </si>
  <si>
    <t>150296</t>
  </si>
  <si>
    <t>KANRO- Kẹo trà sữa 80g</t>
  </si>
  <si>
    <t>152815</t>
  </si>
  <si>
    <t>MARUKOME-Tương miso Ryotei-No-Aji (750g)</t>
  </si>
  <si>
    <t>150165</t>
  </si>
  <si>
    <t>MARUMIYA- Rắc cơm vị trứng và rong biển 20 gói</t>
  </si>
  <si>
    <t>153690</t>
  </si>
  <si>
    <t>MYOJO- Mỳ ramen vị nước tương 5 gói</t>
  </si>
  <si>
    <t>150478</t>
  </si>
  <si>
    <t>ICHIEI FOODS- Bánh Dorayaki nhân trà xanh 8 cái</t>
  </si>
  <si>
    <t>133863</t>
  </si>
  <si>
    <t>KOKUBO- Miếng cọ xoong nồi bọc xốp tạo bọt 2 chiếc</t>
  </si>
  <si>
    <t>174817</t>
  </si>
  <si>
    <t>MEIJI- Sữa chua uống nguyên chất 4chaix85ml</t>
  </si>
  <si>
    <t>GJ-DCXN-2602-000009</t>
  </si>
  <si>
    <t>150349</t>
  </si>
  <si>
    <t>4902777026107</t>
  </si>
  <si>
    <t>MEIJI- Socola sữa hộp 26 chiếc</t>
  </si>
  <si>
    <t xml:space="preserve"> 4902777234946</t>
  </si>
  <si>
    <t>152811</t>
  </si>
  <si>
    <t>4909411085575</t>
  </si>
  <si>
    <t>KIRIN- Nước giải khát vị vải muối (1.5l)</t>
  </si>
  <si>
    <t xml:space="preserve"> 4909411086299</t>
  </si>
  <si>
    <t>GJ-DCXN-2602-000013</t>
  </si>
  <si>
    <t>GJ-DCXN-2602-000012</t>
  </si>
  <si>
    <t>152991</t>
  </si>
  <si>
    <t>4595642745144</t>
  </si>
  <si>
    <t>S-TRUST- Bánh mochi Fukufuku maru 3 vị 24 chiếc</t>
  </si>
  <si>
    <t>4595642745113</t>
  </si>
  <si>
    <t>152920</t>
  </si>
  <si>
    <t>S-TRUST- Bánh mochi Hanafuku 4 vị 20 chiếc</t>
  </si>
  <si>
    <t>GJ-DCXN-2602-000014</t>
  </si>
  <si>
    <t>180209</t>
  </si>
  <si>
    <t>2025041800002</t>
  </si>
  <si>
    <t>SKK - Túi thân thiện môi trường size vừa</t>
  </si>
  <si>
    <t>2025041800003</t>
  </si>
  <si>
    <t>2026113636363</t>
  </si>
  <si>
    <t>4897117631403</t>
  </si>
  <si>
    <t>4903333265862</t>
  </si>
  <si>
    <t>154496</t>
  </si>
  <si>
    <t>4932123118385</t>
  </si>
  <si>
    <t>KANAZAWA KENROKU- Thạch trái cây mix vị 8c</t>
  </si>
  <si>
    <t xml:space="preserve"> NISHIMATSUYA- Set đồ thu đông trẻ em Nhật Bản</t>
  </si>
  <si>
    <t>180210</t>
  </si>
  <si>
    <t>SKK - Túi thân thiện môi trường size lớn</t>
  </si>
  <si>
    <t>154451</t>
  </si>
  <si>
    <t>SKK- Hộp quà Chiêu Phúc (Đỏ M)</t>
  </si>
  <si>
    <t>154601</t>
  </si>
  <si>
    <t>FRANZZI- Bánh cuộn trứng giòn sữa khoai môn 100g</t>
  </si>
  <si>
    <t>153721</t>
  </si>
  <si>
    <t>LOTTE- Socola Ghana Ripple 10 chiếc</t>
  </si>
  <si>
    <t>GJ-DCXN-2602-000017</t>
  </si>
  <si>
    <t>154440</t>
  </si>
  <si>
    <t>4902201183093</t>
  </si>
  <si>
    <t>NESTLE- Bánh KitKat vị truyền thống 11 chiếc</t>
  </si>
  <si>
    <t>4902201183086</t>
  </si>
  <si>
    <t>30032</t>
  </si>
  <si>
    <t>8801046886366</t>
  </si>
  <si>
    <t>KĐR DENTAL CLINIC 2080 Dongyi Shenggum 120gr</t>
  </si>
  <si>
    <t>100894</t>
  </si>
  <si>
    <t>4531261702458</t>
  </si>
  <si>
    <t>COTTON LABO- Giấy thấm dầu 120 tờ</t>
  </si>
  <si>
    <t>160381</t>
  </si>
  <si>
    <t>4945202312254</t>
  </si>
  <si>
    <t>SKK - Túi Lucky bag (25x32x10)</t>
  </si>
  <si>
    <t>152786</t>
  </si>
  <si>
    <t>4901050138193</t>
  </si>
  <si>
    <t>ITO- Bánh quy nhân kem vani Languly 12 cái</t>
  </si>
  <si>
    <t>4901525010955</t>
  </si>
  <si>
    <t>134319</t>
  </si>
  <si>
    <t>1321172411104</t>
  </si>
  <si>
    <t>SKK - Nồi nấu đa năng size 20-24cm  TL</t>
  </si>
  <si>
    <t>154437</t>
  </si>
  <si>
    <t>NESTLE- Bánh KitKat đậm vị socola đen 10 chiếc</t>
  </si>
  <si>
    <t>231116</t>
  </si>
  <si>
    <t>BOUNCIA- Sữa tắm bọt Hương Hoa Cỏ 480ml</t>
  </si>
  <si>
    <t>GJ-DCXN-2602-000024</t>
  </si>
  <si>
    <t>154350</t>
  </si>
  <si>
    <t>231576</t>
  </si>
  <si>
    <t>4904046080674</t>
  </si>
  <si>
    <t>NAKATA - Rượu mơ Umeshu vị mật ong 300ml/10 độ</t>
  </si>
  <si>
    <t>4901760423749</t>
  </si>
  <si>
    <t>SHOWA- Dầu ăn hạt cải chai 1000g</t>
  </si>
  <si>
    <t>GJ-DCXN-2602-000041</t>
  </si>
  <si>
    <t>154474</t>
  </si>
  <si>
    <t>4580352280429</t>
  </si>
  <si>
    <t>OHASHI SEICHA- Hộp trà hoji vị khoai lang 5 gói</t>
  </si>
  <si>
    <t>4901070128525</t>
  </si>
  <si>
    <t>150043</t>
  </si>
  <si>
    <t>4901085021033</t>
  </si>
  <si>
    <t>ITOEN- Gói trà xanh 150g</t>
  </si>
  <si>
    <t>154167</t>
  </si>
  <si>
    <t>4904561033124</t>
  </si>
  <si>
    <t>TANAKA - Gia vị rắc cơm Hello Kitty 40g (10x8)</t>
  </si>
  <si>
    <t>154205</t>
  </si>
  <si>
    <t>4901174400282</t>
  </si>
  <si>
    <t>NIHON KAISUI- Gia vị rắc cơm vị rong biển và trứng</t>
  </si>
  <si>
    <t>4901174400145</t>
  </si>
  <si>
    <t>153840</t>
  </si>
  <si>
    <t>4901360353675</t>
  </si>
  <si>
    <t>BOURBON - Bánh quy phủ socola trắng Rasucre 108g</t>
  </si>
  <si>
    <t>4901360353378</t>
  </si>
  <si>
    <t>130074</t>
  </si>
  <si>
    <t>4905596111627</t>
  </si>
  <si>
    <t>INOMATA- Cốc nhựa màu đỏ 350ml</t>
  </si>
  <si>
    <t>120201</t>
  </si>
  <si>
    <t>4902508134651</t>
  </si>
  <si>
    <t>PIGEON- Bánh ăn dặm canxi vị rau 9 tháng</t>
  </si>
  <si>
    <t>DGMD10015N</t>
  </si>
  <si>
    <t>153272</t>
  </si>
  <si>
    <t>4573116023363</t>
  </si>
  <si>
    <t>SEIU- Thực phẩm bổ sung năng lượng hương nho 180g</t>
  </si>
  <si>
    <t>154276</t>
  </si>
  <si>
    <t>4571145932885</t>
  </si>
  <si>
    <t>DAIGO MISO- Khô cá bào 30g</t>
  </si>
  <si>
    <t>153890</t>
  </si>
  <si>
    <t>4935958872668</t>
  </si>
  <si>
    <t>DORAYAKI - Bánh rán vị kem phô mai 115g</t>
  </si>
  <si>
    <t>152580</t>
  </si>
  <si>
    <t>4978323701156</t>
  </si>
  <si>
    <t>MARUKIN- Bánh bông lan Baumkuchen cắt lát dày 270g</t>
  </si>
  <si>
    <t>150479</t>
  </si>
  <si>
    <t>4935958862065</t>
  </si>
  <si>
    <t>ICHIEI FOODS- Bánh Dorayaki nhân dâu 8 cái</t>
  </si>
  <si>
    <t>152937</t>
  </si>
  <si>
    <t>4976762550076</t>
  </si>
  <si>
    <t>HIYOSHI SEIKA- Bánh Dorayaki nhân trà xanh 300g</t>
  </si>
  <si>
    <t>151232</t>
  </si>
  <si>
    <t>4902888218811</t>
  </si>
  <si>
    <t>MORINAGA- Bánh quy Marie 21 chiếc</t>
  </si>
  <si>
    <t>153693</t>
  </si>
  <si>
    <t>4902881066440</t>
  </si>
  <si>
    <t>MYOJO- Mỳ ramen vị miso 5 gói</t>
  </si>
  <si>
    <t>134020</t>
  </si>
  <si>
    <t>ESTE- Refill tinh dầu thơm phòng thanh khiết 50ml</t>
  </si>
  <si>
    <t>154204</t>
  </si>
  <si>
    <t>NIHON KAISUI- Gia vị rắc cơm vị rong biển cá ngừ</t>
  </si>
  <si>
    <t>153959</t>
  </si>
  <si>
    <t>BOURBON - Bánh quy chocochip carb balance 104.4g</t>
  </si>
  <si>
    <t>178625</t>
  </si>
  <si>
    <t>134371</t>
  </si>
  <si>
    <t>4550239058175</t>
  </si>
  <si>
    <t>HAYASHI- Khăn tắm họa tiết hình học 60x120cm</t>
  </si>
  <si>
    <t>1314022706057</t>
  </si>
  <si>
    <t>GJ-DCXN-2602-000048</t>
  </si>
  <si>
    <t>178294</t>
  </si>
  <si>
    <t>1718002111189</t>
  </si>
  <si>
    <t>Mèo 4inch</t>
  </si>
  <si>
    <t>1718002201033</t>
  </si>
  <si>
    <t>160344</t>
  </si>
  <si>
    <t>2021025555555</t>
  </si>
  <si>
    <t>Sakuko - Lì xì Tết Sum Vầy</t>
  </si>
  <si>
    <t>2021555555555</t>
  </si>
  <si>
    <t>4520251115002</t>
  </si>
  <si>
    <t>110959</t>
  </si>
  <si>
    <t>4580612460714</t>
  </si>
  <si>
    <t>NUCOS - Nước uống Collagen 30mlx10 chai</t>
  </si>
  <si>
    <t>133453</t>
  </si>
  <si>
    <t>1314020312010</t>
  </si>
  <si>
    <t>HYS- Khăn tắm Portugal họa tiết kẻ 60x120cm Pink</t>
  </si>
  <si>
    <t>134316</t>
  </si>
  <si>
    <t>1321172411074</t>
  </si>
  <si>
    <t>SKK - Chảo chống dính cao cấp size 20-24cm  TL</t>
  </si>
  <si>
    <t>134061</t>
  </si>
  <si>
    <t>4550239030393</t>
  </si>
  <si>
    <t>HYS- KHĂN TẮM COTTON PETITE MATE 60X120CM BLUE</t>
  </si>
  <si>
    <t>153950</t>
  </si>
  <si>
    <t>4531915012544</t>
  </si>
  <si>
    <t>AGURI-Thạch rau câu mix vị xoài quýt nho xanh 288g</t>
  </si>
  <si>
    <t>4901001026968</t>
  </si>
  <si>
    <t>134141</t>
  </si>
  <si>
    <t>4901070131013</t>
  </si>
  <si>
    <t>ESTE- Refill tinh dầu thơm hương hổ phách 50ml</t>
  </si>
  <si>
    <t>4901070130115</t>
  </si>
  <si>
    <t>153869</t>
  </si>
  <si>
    <t>4901360351589</t>
  </si>
  <si>
    <t>PEPTIT - Bánh gạo vị nước tương Agemaru 26g</t>
  </si>
  <si>
    <t>153952</t>
  </si>
  <si>
    <t>4901360342259</t>
  </si>
  <si>
    <t>BOURBON - Bánh gạo vị phô mai (85g/gói)</t>
  </si>
  <si>
    <t>152893</t>
  </si>
  <si>
    <t>4902501625590</t>
  </si>
  <si>
    <t>FURUTA- Bánh quy sữa hộp 12 cái</t>
  </si>
  <si>
    <t>4902501625903</t>
  </si>
  <si>
    <t>154227</t>
  </si>
  <si>
    <t>4902688265312</t>
  </si>
  <si>
    <t>HACHI_Sốt cà chua cho mì spaghetti 260g</t>
  </si>
  <si>
    <t>4902688265169</t>
  </si>
  <si>
    <t>154183</t>
  </si>
  <si>
    <t>4901002141882</t>
  </si>
  <si>
    <t>S&amp;B_Viên cari vị cay vừa 180g</t>
  </si>
  <si>
    <t>4902688271924</t>
  </si>
  <si>
    <t>154602</t>
  </si>
  <si>
    <t>4902777214634</t>
  </si>
  <si>
    <t>MEIJI- Socola bọc macca vị trà xanh 63g (9 viên)</t>
  </si>
  <si>
    <t>4902820108071</t>
  </si>
  <si>
    <t>153168</t>
  </si>
  <si>
    <t>4903015188137</t>
  </si>
  <si>
    <t>YBC- Bánh quế nhân kem dâu tây (Hộp 10 thanh)</t>
  </si>
  <si>
    <t>4903015500120</t>
  </si>
  <si>
    <t>153059</t>
  </si>
  <si>
    <t>4903308060676</t>
  </si>
  <si>
    <t>QBB- Phô mai vị chuối 90g (6 miếng)</t>
  </si>
  <si>
    <t>4903308039788</t>
  </si>
  <si>
    <t>153930</t>
  </si>
  <si>
    <t>4908849357100</t>
  </si>
  <si>
    <t>OITA - Nước ép lê tươi 190ml</t>
  </si>
  <si>
    <t>4908849285106</t>
  </si>
  <si>
    <t>101369</t>
  </si>
  <si>
    <t>4901872958238</t>
  </si>
  <si>
    <t>SHISEIDO- Kem dưỡng chống lão hóa Aqualabel 5in1 - 90G</t>
  </si>
  <si>
    <t>4909978164478</t>
  </si>
  <si>
    <t>102355</t>
  </si>
  <si>
    <t>4909978221539</t>
  </si>
  <si>
    <t>SHISEIDO- Kem siêu dưỡng ẩm Aqualabel 111g</t>
  </si>
  <si>
    <t>101838</t>
  </si>
  <si>
    <t>4936201103034</t>
  </si>
  <si>
    <t>ROLAND- Serum mix 5 loại dưỡng chất 20ml</t>
  </si>
  <si>
    <t>4936201103690</t>
  </si>
  <si>
    <t>231020</t>
  </si>
  <si>
    <t>4938536657404</t>
  </si>
  <si>
    <t>KOMI- Dầu gội phủ bạc thảo dược-Đen (500ml)</t>
  </si>
  <si>
    <t>4938536657428</t>
  </si>
  <si>
    <t>4946842634835</t>
  </si>
  <si>
    <t>4968666600940</t>
  </si>
  <si>
    <t>101379</t>
  </si>
  <si>
    <t>4971710383904</t>
  </si>
  <si>
    <t>231449</t>
  </si>
  <si>
    <t>4976229624449</t>
  </si>
  <si>
    <t>KURIHARAEN-Bánh pound hạnh nhân 180g</t>
  </si>
  <si>
    <t>4976229624494</t>
  </si>
  <si>
    <t>153692</t>
  </si>
  <si>
    <t>4902881066419</t>
  </si>
  <si>
    <t>MYOJO- Mỳ ramen vị nước hầm xương 5 gói</t>
  </si>
  <si>
    <t>4976740902781</t>
  </si>
  <si>
    <t>153989</t>
  </si>
  <si>
    <t>4977629311960</t>
  </si>
  <si>
    <t>NERI CHU - Kẹo cao su vị trái cây</t>
  </si>
  <si>
    <t>4977629311977</t>
  </si>
  <si>
    <t>4987205080401</t>
  </si>
  <si>
    <t>102031</t>
  </si>
  <si>
    <t>4987205100666</t>
  </si>
  <si>
    <t>HOYU- Thuốc nhuộm phủ bạc Bigen cho nam màu 06</t>
  </si>
  <si>
    <t>4987205100659</t>
  </si>
  <si>
    <t>153011</t>
  </si>
  <si>
    <t>4987244196361</t>
  </si>
  <si>
    <t>WAKODO- Nước điện giải vị táo 125mlx3 hộp 3 tháng</t>
  </si>
  <si>
    <t>154497</t>
  </si>
  <si>
    <t>4990485015407</t>
  </si>
  <si>
    <t>SEIKI- Hộp bánh Moch dâu tây 260g</t>
  </si>
  <si>
    <t>4990485017555</t>
  </si>
  <si>
    <t>134814</t>
  </si>
  <si>
    <t>8936212083260</t>
  </si>
  <si>
    <t>KAIYO- Hộp cơm giữ nhiệt màu hồng ruby 1.700ml</t>
  </si>
  <si>
    <t>133364</t>
  </si>
  <si>
    <t>HYS- Khăn tắm cotton biển Aegean 60x120cm Beige</t>
  </si>
  <si>
    <t>178326</t>
  </si>
  <si>
    <t>SAKUKO - Mèo thần tài</t>
  </si>
  <si>
    <t>160337</t>
  </si>
  <si>
    <t>Sakuko - Lì xì Tết Bình An</t>
  </si>
  <si>
    <t>178644</t>
  </si>
  <si>
    <t>SKK - Hộp đựng quà Tết 2025</t>
  </si>
  <si>
    <t>150806</t>
  </si>
  <si>
    <t>AJINOMOTO- Hạt nêm từ thịt gà (gói 50g)</t>
  </si>
  <si>
    <t>134137</t>
  </si>
  <si>
    <t>ESTE- Refill tinh dầu thơm phòng êm ái 50ml</t>
  </si>
  <si>
    <t>153198</t>
  </si>
  <si>
    <t>FURUTA- Bánh quy sữa (Hộp 10 chiếc)</t>
  </si>
  <si>
    <t>154228</t>
  </si>
  <si>
    <t>HACHI_Sốt mì spaghetti vị thịt bằm 285g</t>
  </si>
  <si>
    <t>154187</t>
  </si>
  <si>
    <t>HACHI_Viên sốt vang kiểu Nhật 160g</t>
  </si>
  <si>
    <t>153282</t>
  </si>
  <si>
    <t>MARUMIYA- Gia vị rắc cơm trứng cá tuyết 25g</t>
  </si>
  <si>
    <t>153090</t>
  </si>
  <si>
    <t>YBC- SNACK KHOAI TÂY CHIPSTAR VỊ SÚP CONSOMME 45G</t>
  </si>
  <si>
    <t>152838</t>
  </si>
  <si>
    <t>QBB- Phô mai vị Cam Socola 90g (6 miếng)</t>
  </si>
  <si>
    <t>153924</t>
  </si>
  <si>
    <t>OITA - Nước ép cam tươi 190ml</t>
  </si>
  <si>
    <t>230700</t>
  </si>
  <si>
    <t>SHISEIDO- Kem dưỡng chống lão hoá Aqualabel 90g</t>
  </si>
  <si>
    <t>101837</t>
  </si>
  <si>
    <t>ROLAND- Serum dưỡng ẩm HA 20ml</t>
  </si>
  <si>
    <t>231134</t>
  </si>
  <si>
    <t>KOMI- Dầu gội phủ bạc thảo dược-Nâu đen(500ml)</t>
  </si>
  <si>
    <t>110870</t>
  </si>
  <si>
    <t>ASAHI- Viên uống bổ sung vitamin D và vita 120v</t>
  </si>
  <si>
    <t>154483</t>
  </si>
  <si>
    <t>NISHI- Sốt lươn Nhật 100ml</t>
  </si>
  <si>
    <t>153913</t>
  </si>
  <si>
    <t>KURIHARAEN - Bánh vị chuối</t>
  </si>
  <si>
    <t>152202</t>
  </si>
  <si>
    <t>HIGASHIMARU- Mì ramen vị nước xương cay nhẹ 5 suất</t>
  </si>
  <si>
    <t>153988</t>
  </si>
  <si>
    <t>NERI CHU - Kẹo cao su vị nho</t>
  </si>
  <si>
    <t>101564</t>
  </si>
  <si>
    <t>HOYU-Thuốc nhuộm bạc Bigen dạng kem hạtdẻNatural4G</t>
  </si>
  <si>
    <t>102030</t>
  </si>
  <si>
    <t>HOYU- Thuốc nhuộm phủ bạc Bigen cho nam màu 05</t>
  </si>
  <si>
    <t>154498</t>
  </si>
  <si>
    <t>SEIKI- Hộp bánh Moch nho 260g</t>
  </si>
  <si>
    <t>GJ-DCXN-2602-000054</t>
  </si>
  <si>
    <t>134013</t>
  </si>
  <si>
    <t>4901070128921</t>
  </si>
  <si>
    <t>ESTE- Tinh dầu thơm phòng hương quý phái 50ml</t>
  </si>
  <si>
    <t>GJ-DCXN-2602-000058</t>
  </si>
  <si>
    <t>ORIHIRO- Thạch mềm vị đào nho tím 20gx12 chiếc</t>
  </si>
  <si>
    <t>4595642745137</t>
  </si>
  <si>
    <t>152890</t>
  </si>
  <si>
    <t>4975186221081</t>
  </si>
  <si>
    <t>AKAI BOUSHI- Bánh quy Kukkia 4 vị 12 chiếc</t>
  </si>
  <si>
    <t>134563</t>
  </si>
  <si>
    <t>8936212083734</t>
  </si>
  <si>
    <t>KAIYO-Quánh đúc inox 3 lớp đáy liền mini size 14cm</t>
  </si>
  <si>
    <t>131173</t>
  </si>
  <si>
    <t>4580104821672</t>
  </si>
  <si>
    <t>KYOWA- Nước tẩy rửa đường ống 500g</t>
  </si>
  <si>
    <t>152883</t>
  </si>
  <si>
    <t>PENGUIN- Bánh mochi Fukufuku maru 3 vị 24 chiếc</t>
  </si>
  <si>
    <t>154570</t>
  </si>
  <si>
    <t>4902777243443</t>
  </si>
  <si>
    <t>MEIJI- Socola Melty Kiss vị matcha 53g</t>
  </si>
  <si>
    <t>152933</t>
  </si>
  <si>
    <t>4976762550021</t>
  </si>
  <si>
    <t>HIYOSHI SEIKA- Bánh Dorayaki nhân hạt dẻ 300g</t>
  </si>
  <si>
    <t>154450</t>
  </si>
  <si>
    <t>SKK- Hộp quà Chiêu Tài (Đỏ L)</t>
  </si>
  <si>
    <t>GJ-DCXN-2602-000059</t>
  </si>
  <si>
    <t>GJ-DCXN-2602-000064</t>
  </si>
  <si>
    <t>2025041800001</t>
  </si>
  <si>
    <t>134587</t>
  </si>
  <si>
    <t>6943819143879</t>
  </si>
  <si>
    <t>L&amp;L- Bình giữ nhiệt 320ml - Màu vàng</t>
  </si>
  <si>
    <t>6943819143862</t>
  </si>
  <si>
    <t>4901301419231</t>
  </si>
  <si>
    <t>4976229624456</t>
  </si>
  <si>
    <t>180208</t>
  </si>
  <si>
    <t>SKK - Túi thân thiện môi trường size nhỏ</t>
  </si>
  <si>
    <t>134586</t>
  </si>
  <si>
    <t>L&amp;L- Bình giữ nhiệt 320ml - Màu hồng</t>
  </si>
  <si>
    <t>220044</t>
  </si>
  <si>
    <t>MERRIES- BỈM DÁN M 56+4 MIẾNG</t>
  </si>
  <si>
    <t>153914</t>
  </si>
  <si>
    <t>KURIHARAEN - Bánh vị phô mai</t>
  </si>
  <si>
    <t>GJ-DCXN-2603-000019</t>
  </si>
  <si>
    <t>153361</t>
  </si>
  <si>
    <t>4000415851705</t>
  </si>
  <si>
    <t>SCHOGETTEN- Socola Praline Noisettes thanh 100g</t>
  </si>
  <si>
    <t>154467</t>
  </si>
  <si>
    <t>4932123118835</t>
  </si>
  <si>
    <t>KANAZAWA- Bánh gạo truyền thống mix vị 12 chiếc</t>
  </si>
  <si>
    <t>152111</t>
  </si>
  <si>
    <t>4971617011696</t>
  </si>
  <si>
    <t>KUNITARO- Trà xanh gạo lứt Kyushuu (200g)</t>
  </si>
  <si>
    <t>152917</t>
  </si>
  <si>
    <t>4901085632505</t>
  </si>
  <si>
    <t>ITOEN- Trà xanh gạo lứt túi lọc 20 túi</t>
  </si>
  <si>
    <t>150869</t>
  </si>
  <si>
    <t>4975391612032</t>
  </si>
  <si>
    <t>UJIYASU- Trà lúa mạch (túi lọc 10g×52gói)</t>
  </si>
  <si>
    <t>1722012512010</t>
  </si>
  <si>
    <t>4550516705945</t>
  </si>
  <si>
    <t>154528</t>
  </si>
  <si>
    <t>4901305411095</t>
  </si>
  <si>
    <t>KATAOKA- Bột Matcha Trà Sữa Tsujiri (170g)</t>
  </si>
  <si>
    <t>4901305410951</t>
  </si>
  <si>
    <t>130765</t>
  </si>
  <si>
    <t>4991203166548</t>
  </si>
  <si>
    <t>ECHO- Dụng cụ mài, nạo rau củ inox</t>
  </si>
  <si>
    <t>4956746080065</t>
  </si>
  <si>
    <t>110658</t>
  </si>
  <si>
    <t>4987072004708</t>
  </si>
  <si>
    <t>KOBAYASHI- Xịt họng khử khuẩn 15ml</t>
  </si>
  <si>
    <t>4987072070840</t>
  </si>
  <si>
    <t>110540</t>
  </si>
  <si>
    <t>4987103048466</t>
  </si>
  <si>
    <t>ZERIA-Th.uống bổ gan&amp;giảm mệt HepalyseII 50mlx10c</t>
  </si>
  <si>
    <t>134584</t>
  </si>
  <si>
    <t>6943819143909</t>
  </si>
  <si>
    <t>L&amp;L- Bình giữ nhiệt 320ml - Màu tím</t>
  </si>
  <si>
    <t>231597</t>
  </si>
  <si>
    <t>8936212089330</t>
  </si>
  <si>
    <t>KAIYO - Ô gấp gọn siêu nhẹ có móc treo hình lá to</t>
  </si>
  <si>
    <t>8936212089323</t>
  </si>
  <si>
    <t>178737</t>
  </si>
  <si>
    <t>SKK- Lì xì Thành Công</t>
  </si>
  <si>
    <t>101875</t>
  </si>
  <si>
    <t>SHISEIDO- SỮA RỬA MẶT SENKA ACNE CHO DA MỤN 100G</t>
  </si>
  <si>
    <t>153097</t>
  </si>
  <si>
    <t>KATAOKA- BỘT MATCHA TRÀ SỮA TSUJIRI (190G)</t>
  </si>
  <si>
    <t>130758</t>
  </si>
  <si>
    <t>ECHO- Dụng cụ mài và gọt rau củ</t>
  </si>
  <si>
    <t>110659</t>
  </si>
  <si>
    <t>KOBAYASHI- Xịt họng khử khuẩn the mát 15ml</t>
  </si>
  <si>
    <t>231596</t>
  </si>
  <si>
    <t>KAIYO - Ô gấp gọn siêu nhẹ có móc treo hình lá cây</t>
  </si>
  <si>
    <t>GJ-DCXN-2602-000066</t>
  </si>
  <si>
    <t>GJ-DCXN-2602-000065</t>
  </si>
  <si>
    <t>133957</t>
  </si>
  <si>
    <t>4548266393635</t>
  </si>
  <si>
    <t>1314022706044</t>
  </si>
  <si>
    <t>GJ-DCXN-2602-000067</t>
  </si>
  <si>
    <t>178220</t>
  </si>
  <si>
    <t>1715002110044</t>
  </si>
  <si>
    <t>SAKUKO- Hoa giấy Cẩm chướng cho set quà (bó)</t>
  </si>
  <si>
    <t>230817</t>
  </si>
  <si>
    <t>4595120079068</t>
  </si>
  <si>
    <t>KYOTO- Viên Uống Kyoto Has II 50EX 30 viên</t>
  </si>
  <si>
    <t>4570169500094</t>
  </si>
  <si>
    <t>173358</t>
  </si>
  <si>
    <t>4902585003581</t>
  </si>
  <si>
    <t>FUTABA- Kem socola khổng lồ</t>
  </si>
  <si>
    <t>4908849017127</t>
  </si>
  <si>
    <t>133184</t>
  </si>
  <si>
    <t>HYS- Khăn tắm cotton biển Aegean 60x120cm Pink</t>
  </si>
  <si>
    <t>110750</t>
  </si>
  <si>
    <t>IKIMOTO- TP bảo vệ sức khỏe Elasco Liquid 30 tuýp</t>
  </si>
  <si>
    <t>153929</t>
  </si>
  <si>
    <t>OITA - Nước ép quất tươi 190ml</t>
  </si>
  <si>
    <t>GJ-DCXN-2603-000020</t>
  </si>
  <si>
    <t>121641</t>
  </si>
  <si>
    <t>4902888972225</t>
  </si>
  <si>
    <t>MORINAGA- Bánh quy Manna sữa 46g</t>
  </si>
  <si>
    <t>GJ-DCXN-2603-000021</t>
  </si>
  <si>
    <t>4511413609934</t>
  </si>
  <si>
    <t>153248</t>
  </si>
  <si>
    <t>4902777026398</t>
  </si>
  <si>
    <t>MEIJI- Socola 86% cacao 130g</t>
  </si>
  <si>
    <t>30109</t>
  </si>
  <si>
    <t>4546785571718</t>
  </si>
  <si>
    <t>IMA KRASIMO - Hộp 200 Bông Ngoáy Tai (hồng)</t>
  </si>
  <si>
    <t>8936212086674</t>
  </si>
  <si>
    <t>110930</t>
  </si>
  <si>
    <t>DHC- Viên uống khoáng tổng hợp 30 ngày (90 viên)</t>
  </si>
  <si>
    <t>134963</t>
  </si>
  <si>
    <t>KAIYO- Chảo inox Ceramic dáng cạn size 28cm</t>
  </si>
  <si>
    <t>GJ-DCXN-2603-000022</t>
  </si>
  <si>
    <t>GJ-DCXN-2603-000024</t>
  </si>
  <si>
    <t>142496</t>
  </si>
  <si>
    <t>4547383081517</t>
  </si>
  <si>
    <t>LECIEN- Áo lót ren Silhouette màu hồng B75</t>
  </si>
  <si>
    <t>134260</t>
  </si>
  <si>
    <t>4549308543766</t>
  </si>
  <si>
    <t>SKK - Chảo chống dính cao cấp size 18cm</t>
  </si>
  <si>
    <t>4901065626753</t>
  </si>
  <si>
    <t>134473</t>
  </si>
  <si>
    <t>4901601989007</t>
  </si>
  <si>
    <t>KAI-Bấm móng tay màu đỏ (S), HC-0466</t>
  </si>
  <si>
    <t>4902380135845</t>
  </si>
  <si>
    <t>151709</t>
  </si>
  <si>
    <t>4909411077013</t>
  </si>
  <si>
    <t>KIRIN- Nước táo 1,5L</t>
  </si>
  <si>
    <t>230112</t>
  </si>
  <si>
    <t>4939553041108</t>
  </si>
  <si>
    <t>CEZANNE- Son thỏi Lasting Lip Color 407 (Đỏ nâu)</t>
  </si>
  <si>
    <t>4939553002086</t>
  </si>
  <si>
    <t>133992</t>
  </si>
  <si>
    <t>OHE- Miếng xốp tắm tròn tạo bọt màu xanh</t>
  </si>
  <si>
    <t>150140</t>
  </si>
  <si>
    <t>NISSIN- Dầu ăn hạt cải 1L</t>
  </si>
  <si>
    <t>230110</t>
  </si>
  <si>
    <t>CEZANNE- Son thỏi Lasting Lip Color 402 (Đỏ)</t>
  </si>
  <si>
    <t>134477</t>
  </si>
  <si>
    <t>KAIYO- Phích giữ nhiệt 2 lớp inox màu xanh 2L</t>
  </si>
  <si>
    <t>150204</t>
  </si>
  <si>
    <t>4972319532410</t>
  </si>
  <si>
    <t>AJINOMOTO- Đậu Hà Lan 300g</t>
  </si>
  <si>
    <t>GJ-DCXN-2603-000027</t>
  </si>
  <si>
    <t>152929</t>
  </si>
  <si>
    <t>4976762550014</t>
  </si>
  <si>
    <t>HIYOSHI SEIKA- Bánh Dorayaki nhân đậu đỏ 300g</t>
  </si>
  <si>
    <t>GJ-DCXN-2603-000028</t>
  </si>
  <si>
    <t>154203</t>
  </si>
  <si>
    <t>4978323043829</t>
  </si>
  <si>
    <t>MARUKIN- Bánh baumkuchen vị phô mai cắt lát 225g</t>
  </si>
  <si>
    <t>4902008125708</t>
  </si>
  <si>
    <t>153809</t>
  </si>
  <si>
    <t>Bánh rán TENKEI mini 3 vị (160g)</t>
  </si>
  <si>
    <t>GJ-DCXN-2603-000030</t>
  </si>
  <si>
    <t>GJ-DCXN-2603-000031</t>
  </si>
  <si>
    <t>4938536657158</t>
  </si>
  <si>
    <t>4946842638086</t>
  </si>
  <si>
    <t>4997483400655</t>
  </si>
  <si>
    <t>8936212086667</t>
  </si>
  <si>
    <t>230283</t>
  </si>
  <si>
    <t>KOMI- Dầu gội phủ đen thảo dược-Nâu Coffee (500ml)</t>
  </si>
  <si>
    <t>110660</t>
  </si>
  <si>
    <t>ASAHI- Viên bổ não chiết xuất lá bạch quả 180 viên</t>
  </si>
  <si>
    <t>153897</t>
  </si>
  <si>
    <t>KUMAMON - Gia vị rắc cơm vị cá mòi 25g</t>
  </si>
  <si>
    <t>134731</t>
  </si>
  <si>
    <t>KAIYO- Cốc giữ nhiệt 2 lớp màu ghi 350ml</t>
  </si>
  <si>
    <t>GJ-DCXN-2603-000037</t>
  </si>
  <si>
    <t>4901360355198</t>
  </si>
  <si>
    <t>154319</t>
  </si>
  <si>
    <t>4901360363148</t>
  </si>
  <si>
    <t>BOURBON- Bánh quy nhân kem kẹp nho vị bơ &amp; caramel</t>
  </si>
  <si>
    <t>4902011890082</t>
  </si>
  <si>
    <t>154436</t>
  </si>
  <si>
    <t>4902201183055</t>
  </si>
  <si>
    <t>NESTLE- Bánh KitKat vị dâu 10 chiếc</t>
  </si>
  <si>
    <t>4902508084598</t>
  </si>
  <si>
    <t>4997483400648</t>
  </si>
  <si>
    <t>153960</t>
  </si>
  <si>
    <t>BOURBON - Bánh Crepe phủ Socola 47g</t>
  </si>
  <si>
    <t>30052</t>
  </si>
  <si>
    <t>ELLEAIR- BVS siêu mỏng có cánh 23cm 23m</t>
  </si>
  <si>
    <t>121485</t>
  </si>
  <si>
    <t>PIGEON- Kem trị nẻ dưỡng ẩm cho bé 50g</t>
  </si>
  <si>
    <t>153896</t>
  </si>
  <si>
    <t>KUMAMON - Gia vị rắc cơm vị trứng gà 25g</t>
  </si>
  <si>
    <t>GJ-DCXN-2603-000041</t>
  </si>
  <si>
    <t>154049</t>
  </si>
  <si>
    <t>4903015106506</t>
  </si>
  <si>
    <t>YBC- Bánh ngũ cốc nguyên cám 232g</t>
  </si>
  <si>
    <t>154378</t>
  </si>
  <si>
    <t>154019</t>
  </si>
  <si>
    <t>4908609116770</t>
  </si>
  <si>
    <t>SHIROBARA -Kem vị sữa tươi 35g x 8 chiếc</t>
  </si>
  <si>
    <t>154173</t>
  </si>
  <si>
    <t>4903015174581</t>
  </si>
  <si>
    <t>YBC- Bánh quy vị vani 16 chiếc</t>
  </si>
  <si>
    <t>4908609120944</t>
  </si>
  <si>
    <t>White Rose - Kem sữa tươi 35ml</t>
  </si>
  <si>
    <t>GJ-DCXN-2603-000042</t>
  </si>
  <si>
    <t>GJ-DCXN-2603-000043</t>
  </si>
  <si>
    <t>110389</t>
  </si>
  <si>
    <t>133978</t>
  </si>
  <si>
    <t>4902050405568</t>
  </si>
  <si>
    <t>ROOKIE V- Nước lau sàn, nhà tắm hương cam WAI 4L</t>
  </si>
  <si>
    <t>133977</t>
  </si>
  <si>
    <t>152557</t>
  </si>
  <si>
    <t>110815</t>
  </si>
  <si>
    <t>4954391104853</t>
  </si>
  <si>
    <t>KOMEDA- Bột cải thiện cảm cúm Paston Gold A 46 gói</t>
  </si>
  <si>
    <t>4901301306210</t>
  </si>
  <si>
    <t>KAO- BVS Laurier hàng ngày không mùi (72 m)</t>
  </si>
  <si>
    <t>4902050101293</t>
  </si>
  <si>
    <t>ROOKIE V- Nước rửa chén hương chanh WAI 4L</t>
  </si>
  <si>
    <t>4902585153248</t>
  </si>
  <si>
    <t>FUTABA- Kem cà phê latte Kaoru 60mlx5c</t>
  </si>
  <si>
    <t>GJ-DCXN-2603-000045</t>
  </si>
  <si>
    <t>154607</t>
  </si>
  <si>
    <t>4000607167706</t>
  </si>
  <si>
    <t>SCHOGETTEN- Socola trắng 100g</t>
  </si>
  <si>
    <t>GJ-DCXN-2603-000048</t>
  </si>
  <si>
    <t>4902820108088</t>
  </si>
  <si>
    <t>4936201106974</t>
  </si>
  <si>
    <t>110604</t>
  </si>
  <si>
    <t>4901872046928</t>
  </si>
  <si>
    <t xml:space="preserve">SHISEIDO- Viên uống trắng da Pure White 240 viên </t>
  </si>
  <si>
    <t>DG202000006</t>
  </si>
  <si>
    <t>154438</t>
  </si>
  <si>
    <t>4902201183031</t>
  </si>
  <si>
    <t>NESTLE- Bánh KitKat trà xanh 10 chiếc</t>
  </si>
  <si>
    <t>153283</t>
  </si>
  <si>
    <t>MARUMIYA- Gia vị rắc cơm trứng cá tuyết 52g</t>
  </si>
  <si>
    <t>101897</t>
  </si>
  <si>
    <t>ROLAND- Dầu xả dưỡng tóc suôn mượt SFree 480ml</t>
  </si>
  <si>
    <t>110485</t>
  </si>
  <si>
    <t>Đồng Giá TPCN 850k</t>
  </si>
  <si>
    <t>GJ-DCXN-2603-000049</t>
  </si>
  <si>
    <t>101785</t>
  </si>
  <si>
    <t>4971710394481</t>
  </si>
  <si>
    <t>KOSE- Kem dưỡng trắng da tay Q10 hương đào (80g)</t>
  </si>
  <si>
    <t>GJ-DCXN-2603-000058</t>
  </si>
  <si>
    <t>4978498003017</t>
  </si>
  <si>
    <t>150413</t>
  </si>
  <si>
    <t>MARUTO- Bánh bông lan Castella khuôn dài 260g</t>
  </si>
  <si>
    <t>GJ-DCXN-2603-000059</t>
  </si>
  <si>
    <t>GJ-DCXN-2603-000060</t>
  </si>
  <si>
    <t>4902820108057</t>
  </si>
  <si>
    <t>231592</t>
  </si>
  <si>
    <t>4580667071415</t>
  </si>
  <si>
    <t>Kem dưỡng da lô hội Nomea Aloe &amp; NMN Nhật Bản 280g</t>
  </si>
  <si>
    <t>120819</t>
  </si>
  <si>
    <t>4987244183699</t>
  </si>
  <si>
    <t>WAKODO- Bánh bổ sung DHA sữa chua 1 tuổi</t>
  </si>
  <si>
    <t>153287</t>
  </si>
  <si>
    <t>MARUMIYA- Rắc cơm trứng thịt bò 34g</t>
  </si>
  <si>
    <t>GJ-DCXN-2603-000062</t>
  </si>
  <si>
    <t>4902508138994</t>
  </si>
  <si>
    <t>152765</t>
  </si>
  <si>
    <t>4902621003438</t>
  </si>
  <si>
    <t xml:space="preserve">HAMADA- Bánh xốp bổ sung canxi vị vani 40 cái </t>
  </si>
  <si>
    <t>152767</t>
  </si>
  <si>
    <t>4902621004503</t>
  </si>
  <si>
    <t>HAMADA- Bánh xốp canxi, sắt vị cacao đậm 40c</t>
  </si>
  <si>
    <t>4978498002300</t>
  </si>
  <si>
    <t>131348</t>
  </si>
  <si>
    <t>4991203152527</t>
  </si>
  <si>
    <t>ECHO- Búa đập thịt, cá, tỏi</t>
  </si>
  <si>
    <t>121384</t>
  </si>
  <si>
    <t>PIGEON- Bánh ăn dặm canxi vị cá mòi 7 tháng 12g</t>
  </si>
  <si>
    <t>150391</t>
  </si>
  <si>
    <t>MARUTO- Bánh phô mai Cheese Cake 180g</t>
  </si>
  <si>
    <t>GJ-DCXN-2603-000064</t>
  </si>
  <si>
    <t>GJ-DCXN-2603-000067</t>
  </si>
  <si>
    <t>178719</t>
  </si>
  <si>
    <t>DGMH10000</t>
  </si>
  <si>
    <t>Đồng giá 10.000</t>
  </si>
  <si>
    <t>GJ-DCXN-2603-000068</t>
  </si>
  <si>
    <t>GJ-DCXN-2604-000002</t>
  </si>
  <si>
    <t>134336</t>
  </si>
  <si>
    <t>4901121274652</t>
  </si>
  <si>
    <t>NEPIA- Giấy vệ sinh Nepi Nepi 12 cuộn 2 lớp</t>
  </si>
  <si>
    <t>142938</t>
  </si>
  <si>
    <t>4547383093381</t>
  </si>
  <si>
    <t>LECIEN - Quần lót ren màu đen size L</t>
  </si>
  <si>
    <t>4547383035848</t>
  </si>
  <si>
    <t>GJ-DCXN-2604-000004</t>
  </si>
  <si>
    <t>134993</t>
  </si>
  <si>
    <t>4991203203144</t>
  </si>
  <si>
    <t>ECHO-Thìa inox</t>
  </si>
  <si>
    <t>4991203167613</t>
  </si>
  <si>
    <t>142398</t>
  </si>
  <si>
    <t>LECIEN- Quần lót ren Gokujo Fit- Đen M</t>
  </si>
  <si>
    <t>132723</t>
  </si>
  <si>
    <t>GJ-DCXN-2604-000007</t>
  </si>
  <si>
    <t>4984324014522</t>
  </si>
  <si>
    <t>4986614258388</t>
  </si>
  <si>
    <t>131362</t>
  </si>
  <si>
    <t>SANADA SEIKO- Bột vệ sinh lồng máy giặt (túi 100g)</t>
  </si>
  <si>
    <t>134022</t>
  </si>
  <si>
    <t>OKAZAKI-Viên thả bồn cầu hương lavender 50gx2 viên</t>
  </si>
  <si>
    <t>GJ-DCXN-2604-000011</t>
  </si>
  <si>
    <t>231438</t>
  </si>
  <si>
    <t>4550344650592</t>
  </si>
  <si>
    <t>MUJI- Sữa rửa mặt dịu nhẹ, dưỡng ẩm 100g</t>
  </si>
  <si>
    <t>4548266412350</t>
  </si>
  <si>
    <t>4945202618034</t>
  </si>
  <si>
    <t>133906</t>
  </si>
  <si>
    <t>HYS- Khăn tắm biển Aegean xanh dương 60x120cm</t>
  </si>
  <si>
    <t>143000</t>
  </si>
  <si>
    <t>NISHIMATSUYA- Set bộ quần áo cho bé trai</t>
  </si>
  <si>
    <t>102353</t>
  </si>
  <si>
    <t>4573694100357</t>
  </si>
  <si>
    <t>AOKEMENG- Sữa tắm chai xanh 450ml</t>
  </si>
  <si>
    <t>102352</t>
  </si>
  <si>
    <t>GJ-DCXN-2604-000017</t>
  </si>
  <si>
    <t>154325</t>
  </si>
  <si>
    <t>4904511001548</t>
  </si>
  <si>
    <t>DAIKOKU- Mì hộp ramen vị miso 105g</t>
  </si>
  <si>
    <t>154326</t>
  </si>
  <si>
    <t>4904511001531</t>
  </si>
  <si>
    <t>DAIKOKU- Mì hộp ramen vị nước tương rong biển 100g</t>
  </si>
  <si>
    <t>154198</t>
  </si>
  <si>
    <t>4979397000145</t>
  </si>
  <si>
    <t>YAMAMOTO_Mì ramen ăn liền vị miso 90g*5</t>
  </si>
  <si>
    <t>230767</t>
  </si>
  <si>
    <t>4570192201104</t>
  </si>
  <si>
    <t>CLOVER- Tăm nước cầm tay 7 đầu BPF-01 (Màu đen)</t>
  </si>
  <si>
    <t>30084</t>
  </si>
  <si>
    <t>4573694100340</t>
  </si>
  <si>
    <t>AOKEMENG- Sữa tắm chai hồng 450ml</t>
  </si>
  <si>
    <t>8936212084151</t>
  </si>
  <si>
    <t>KAIYO-Máy tăm nước 5 chế độ màu xanh,model KOR-415</t>
  </si>
  <si>
    <t>GJ-DCXN-2604-000019</t>
  </si>
  <si>
    <t>4511413608944</t>
  </si>
  <si>
    <t>4547383071280</t>
  </si>
  <si>
    <t>153094</t>
  </si>
  <si>
    <t>4901360351695</t>
  </si>
  <si>
    <t>BOURBON- BÁNH GẠO NƯỚNG VỊ TÔM 33G</t>
  </si>
  <si>
    <t>153828</t>
  </si>
  <si>
    <t>4901360358311</t>
  </si>
  <si>
    <t>PEPTIT - Bánh quy vị socola trắng 47g</t>
  </si>
  <si>
    <t>154274</t>
  </si>
  <si>
    <t>4901005002173</t>
  </si>
  <si>
    <t>GLICO- Bánh ốc quế Caplico mini 87g</t>
  </si>
  <si>
    <t>4902720162777</t>
  </si>
  <si>
    <t>4987493005285</t>
  </si>
  <si>
    <t>110906</t>
  </si>
  <si>
    <t>DHC- Viên uống hỗ trợ trắng da Hatomugi 30 viên</t>
  </si>
  <si>
    <t>142692</t>
  </si>
  <si>
    <t>LECIEN- Quần lót ren Shinkokyu  thoáng khí vàng L</t>
  </si>
  <si>
    <t>210022</t>
  </si>
  <si>
    <t>MORINAGA- Sữa bầu vị cà phê (20g×10 gói)</t>
  </si>
  <si>
    <t>121601</t>
  </si>
  <si>
    <t>BEAN STALK– Bánh gạo cá mòi 20g (từ 9 tháng)</t>
  </si>
  <si>
    <t>GJ-DCXN-2604-000020</t>
  </si>
  <si>
    <t>152539</t>
  </si>
  <si>
    <t>4978498003000</t>
  </si>
  <si>
    <t>MARUTO- Bánh bông lan Castella cắt miếng 260g</t>
  </si>
  <si>
    <t>GJ-DCXN-2604-000022</t>
  </si>
  <si>
    <t>4548266412367</t>
  </si>
  <si>
    <t>4560119222473</t>
  </si>
  <si>
    <t>4570169510154</t>
  </si>
  <si>
    <t>134071</t>
  </si>
  <si>
    <t>4956810239160</t>
  </si>
  <si>
    <t>KOKUBO- KHĂN TẮM TẠO BỌT SIÊU MỀM 24X100CM- HỒNG</t>
  </si>
  <si>
    <t>4902720119962</t>
  </si>
  <si>
    <t>101977</t>
  </si>
  <si>
    <t>4904651418121</t>
  </si>
  <si>
    <t>SALONDEPRO- Kem nhuộm tóc phủ bạc F6 ( nâu đen)</t>
  </si>
  <si>
    <t>4936201107629</t>
  </si>
  <si>
    <t>173629</t>
  </si>
  <si>
    <t>4962964113195</t>
  </si>
  <si>
    <t>PONYKASEI- Móc treo hình chữ S màu trắng 12 chiếc</t>
  </si>
  <si>
    <t>153071</t>
  </si>
  <si>
    <t>4975186230106</t>
  </si>
  <si>
    <t>AKAI BOUSHI- Bánh quy Kukkia kem trà xanh socola10</t>
  </si>
  <si>
    <t>153304</t>
  </si>
  <si>
    <t>8850329123575</t>
  </si>
  <si>
    <t>MEIJI- Sữa tươi thanh trùng vị dưa lưới 946ml</t>
  </si>
  <si>
    <t>230862</t>
  </si>
  <si>
    <t>8936212083581</t>
  </si>
  <si>
    <t>KAIYO - Chảo inox chống dính vân nổi đáy liền 26cm</t>
  </si>
  <si>
    <t>133907</t>
  </si>
  <si>
    <t>HYS- Khăn tắm biển Aegean hồng 60x120cm</t>
  </si>
  <si>
    <t>101990</t>
  </si>
  <si>
    <t>MOIST DIANE- Sữa tắm sáng da hương trái cây</t>
  </si>
  <si>
    <t>110776</t>
  </si>
  <si>
    <t>IKIMOTO- TPBVSK Đông trùng hạ thảo 60 viên</t>
  </si>
  <si>
    <t>173877</t>
  </si>
  <si>
    <t>MORINAGA- Sữa bầu vị cà phê (18g x 12 gói)</t>
  </si>
  <si>
    <t>101902</t>
  </si>
  <si>
    <t>ROLAND- Lotion tinh chất Vitamin C &amp; Retinol 250ml</t>
  </si>
  <si>
    <t>GJ-DCXN-2604-000023</t>
  </si>
  <si>
    <t>GJ-DCXN-2604-000027</t>
  </si>
  <si>
    <t>150458</t>
  </si>
  <si>
    <t>4902705116542</t>
  </si>
  <si>
    <t>MEIJI- Sữa số 0 cho bé từ 0-1 tuổi 800g</t>
  </si>
  <si>
    <t>4945202618041</t>
  </si>
  <si>
    <t>134992</t>
  </si>
  <si>
    <t>8935255813698</t>
  </si>
  <si>
    <t>LOCK&amp;LOCK- Ô gấp cầm tay mở tự động</t>
  </si>
  <si>
    <t>143006</t>
  </si>
  <si>
    <t>NISHIMATSUYA- Set bộ quần áo cho bé gái</t>
  </si>
  <si>
    <t>GJ-DCXN-2604-000029</t>
  </si>
  <si>
    <t>GJ-DCXN-2604-000031</t>
  </si>
  <si>
    <t>154037</t>
  </si>
  <si>
    <t>4901330742959</t>
  </si>
  <si>
    <t>Calbee – Ngũ cốc trái cây ít đường 600g</t>
  </si>
  <si>
    <t>4934675230010</t>
  </si>
  <si>
    <t>153259</t>
  </si>
  <si>
    <t>CHIBORI- Bánh Cookie kiểu Nhật 4 vị 16 chiếc</t>
  </si>
  <si>
    <t>GJ-DCXN-2604-000033</t>
  </si>
  <si>
    <t>110625</t>
  </si>
  <si>
    <t>4901301392367</t>
  </si>
  <si>
    <t>KAO-BVS Laurier ban ngày k.cánh 20.5cm 28 miếng</t>
  </si>
  <si>
    <t>133126</t>
  </si>
  <si>
    <t>4984909812246</t>
  </si>
  <si>
    <t>YAXELL- Bộ dĩa xiên hoa quả hình Toy Story</t>
  </si>
  <si>
    <t>154196</t>
  </si>
  <si>
    <t>4979397000152</t>
  </si>
  <si>
    <t>YAMAMOTO_Mì xào kiểu Nhật 89g*5</t>
  </si>
  <si>
    <t>4980365771134</t>
  </si>
  <si>
    <t>152138</t>
  </si>
  <si>
    <t>HATA FOODS- Mì Udon 200g</t>
  </si>
  <si>
    <t>GJ-DCXN-2604-000034</t>
  </si>
  <si>
    <t>GJ-DCXN-2604-000036</t>
  </si>
  <si>
    <t>4979397000138</t>
  </si>
  <si>
    <t>154359</t>
  </si>
  <si>
    <t>YAMAMOTO- Mì ramen ăn liền hải sản thịt heo 88g*5</t>
  </si>
  <si>
    <t>GJ-DCXN-2604-000037</t>
  </si>
  <si>
    <t>GJ-DCXN-2604-000040</t>
  </si>
  <si>
    <t>4901726012802</t>
  </si>
  <si>
    <t>152542</t>
  </si>
  <si>
    <t>ITSUKI FOODS- Mì xào Yakisoba tươi kèm sốt 510g</t>
  </si>
  <si>
    <t>134897</t>
  </si>
  <si>
    <t>4562344352482</t>
  </si>
  <si>
    <t>THERMOS- Bình giữ nhiệt màu đỏ 500ml</t>
  </si>
  <si>
    <t>GJ-DCXN-2604-000043</t>
  </si>
  <si>
    <t>134878</t>
  </si>
  <si>
    <t>4955959129349</t>
  </si>
  <si>
    <t>NAKAYA - Hộp đựng chịu nhiệt lò vi sóng-K293-4</t>
  </si>
  <si>
    <t>GJ-DCXN-2604-000045</t>
  </si>
  <si>
    <t>154202</t>
  </si>
  <si>
    <t>4978323043874</t>
  </si>
  <si>
    <t>MARUKIN- Bánh bông lan baumkuchen cắt lát 225g</t>
  </si>
  <si>
    <t>102382</t>
  </si>
  <si>
    <t>4909978252250</t>
  </si>
  <si>
    <t>SHISEIDO- Kem dưỡng trắng da Aqualabel 5in1 (108g)</t>
  </si>
  <si>
    <t>4979397000114</t>
  </si>
  <si>
    <t>30063</t>
  </si>
  <si>
    <t>8801260417162</t>
  </si>
  <si>
    <t>KLEANNARA- BVS ZERO siêu mỏng có cánh 23cm</t>
  </si>
  <si>
    <t>134967</t>
  </si>
  <si>
    <t>8936212088241</t>
  </si>
  <si>
    <t>KAIYO- Cây lau nhà tự vắt chữ nhật, màu xanh navy</t>
  </si>
  <si>
    <t>8936212088234</t>
  </si>
  <si>
    <t>154199</t>
  </si>
  <si>
    <t>YAMAMOTO_Mì ramen ăn liền vị nước tương 90g*5</t>
  </si>
  <si>
    <t>134966</t>
  </si>
  <si>
    <t>KAIYO- Cây lau nhà tự vắt chữ nhật, màu xanh mint</t>
  </si>
  <si>
    <t>GJ-DCXN-2604-000046</t>
  </si>
  <si>
    <t>4550239058243</t>
  </si>
  <si>
    <t>134378</t>
  </si>
  <si>
    <t>HAYASHI- Khăn lau đầu tiết đường nét 34x80cm</t>
  </si>
  <si>
    <t>GJ-DCXN-2604-000052</t>
  </si>
  <si>
    <t>142721</t>
  </si>
  <si>
    <t>1413002404148</t>
  </si>
  <si>
    <t>UNIQLO- Áo chống nắng nữ 09 Black size M</t>
  </si>
  <si>
    <t>101922</t>
  </si>
  <si>
    <t>4513574031302</t>
  </si>
  <si>
    <t>HATOMUGI- SRM ngừa mụn trắng da ý dĩ 130g</t>
  </si>
  <si>
    <t>4562344360012</t>
  </si>
  <si>
    <t>153863</t>
  </si>
  <si>
    <t>4901360803460</t>
  </si>
  <si>
    <t>BOURBON - Kẹo dẻo vị nho đen 50g</t>
  </si>
  <si>
    <t>4901360353897</t>
  </si>
  <si>
    <t>4902888972232</t>
  </si>
  <si>
    <t>101836</t>
  </si>
  <si>
    <t>4936201103010</t>
  </si>
  <si>
    <t>ROLAND- Lotion chống lão hóa premium Placenta 185ml</t>
  </si>
  <si>
    <t>4976740902774</t>
  </si>
  <si>
    <t>134903</t>
  </si>
  <si>
    <t>THERMOS- Bình giữ nhiệt màu tím 500ml</t>
  </si>
  <si>
    <t>153867</t>
  </si>
  <si>
    <t>BOURBON - Kẹo dẻo vị nho Sharimoni 57g</t>
  </si>
  <si>
    <t>121643</t>
  </si>
  <si>
    <t>MORINAGA- Bánh xốp Manna vị sữa hộp 35g</t>
  </si>
  <si>
    <t>152201</t>
  </si>
  <si>
    <t>HIGASHIMARU- Mì ramen vị nước hầm xương 5 suất</t>
  </si>
  <si>
    <t>GJ-DCXN-2604-000064</t>
  </si>
  <si>
    <t>GJ-DCXN-2604-000065</t>
  </si>
  <si>
    <t>152961</t>
  </si>
  <si>
    <t>8938539090426</t>
  </si>
  <si>
    <t>NIPPON MARU- Cá tuyết cắt khúc túi 2 lát</t>
  </si>
  <si>
    <t>GJ-DCXN-2605-000002</t>
  </si>
  <si>
    <t>GJ-DCXN-2605-000005</t>
  </si>
  <si>
    <t>154673</t>
  </si>
  <si>
    <t>3415584126188</t>
  </si>
  <si>
    <t>HAAGEN DAZS- Kem trà xanh matcha 100ml</t>
  </si>
  <si>
    <t>142137</t>
  </si>
  <si>
    <t>4547383028062</t>
  </si>
  <si>
    <t>LECIEN- Áo lót Kataraku Longline Bra- Xanh ngọc M</t>
  </si>
  <si>
    <t>4547383073932</t>
  </si>
  <si>
    <t>142912</t>
  </si>
  <si>
    <t>4547383098652</t>
  </si>
  <si>
    <t>LECIEN - Áo lót không gọng thoáng khí màu be A85</t>
  </si>
  <si>
    <t>4562344352505</t>
  </si>
  <si>
    <t>153089</t>
  </si>
  <si>
    <t>4903015500113</t>
  </si>
  <si>
    <t>YBC- SNACK KHOAI TÂY CHIPSTAR VỊ MUỐI NHẠT 45G</t>
  </si>
  <si>
    <t>153974</t>
  </si>
  <si>
    <t>4902750905535</t>
  </si>
  <si>
    <t>UHA - Kẹo Mềm Puccho Vị Nho 50g</t>
  </si>
  <si>
    <t>153092</t>
  </si>
  <si>
    <t>4903015500144</t>
  </si>
  <si>
    <t>YBC- SNACK KHOAI TÂY CHIPSTAR VỊ KEM HÀNH 45G</t>
  </si>
  <si>
    <t>102348</t>
  </si>
  <si>
    <t>4513574036703</t>
  </si>
  <si>
    <t>KUMANO- Sữa rửa mặt Deve Pore Care 170g</t>
  </si>
  <si>
    <t>4987072071267</t>
  </si>
  <si>
    <t>110411</t>
  </si>
  <si>
    <t>4987241100538</t>
  </si>
  <si>
    <t>ROHTO- Nước nhỏ mắt Rohto Cool 40α màu xanh 12ml</t>
  </si>
  <si>
    <t>178593</t>
  </si>
  <si>
    <t>DGMD10129N</t>
  </si>
  <si>
    <t>143032</t>
  </si>
  <si>
    <t>GNNDGN-3217.M.COP</t>
  </si>
  <si>
    <t>MILKY MILKY- Xăng đan quai ngang bản đôi M-Đồng</t>
  </si>
  <si>
    <t>GNNDGN-3217.L.COP</t>
  </si>
  <si>
    <t>GNNDGN-6901.M.BLK</t>
  </si>
  <si>
    <t>142443</t>
  </si>
  <si>
    <t>LECIEN- Áo lót Kataraku Longline Bra- Hồng M,LECIEN- Áo lót Kataraku Longline Bra- Hồng M</t>
  </si>
  <si>
    <t>134902</t>
  </si>
  <si>
    <t>THERMOS- Bình giữ nhiệt màu hồng nhạt 500ml</t>
  </si>
  <si>
    <t>ANIMATO- Viên tăng ch.cao Height Extension EX 300v,ANIMATO- Viên tăng ch.cao Height Extension EX 300v</t>
  </si>
  <si>
    <t>SANGARIA- Nước sữa chuối 500ml,SANGARIA- Nước sữa chuối 500ml</t>
  </si>
  <si>
    <t>121128,121128</t>
  </si>
  <si>
    <t>MORINAGA- Bánh kem xốp Manna 14 cái (9 tháng),MORINAGA- Bánh kem xốp Manna 14 cái (9 tháng)</t>
  </si>
  <si>
    <t>KIRIN- Trà sữa Relax 500ml,KIRIN- Trà sữa Relax 500ml</t>
  </si>
  <si>
    <t>KIRIN- Trà sữa 1,5L,KIRIN- Trà sữa 1,5L</t>
  </si>
  <si>
    <t>SANADA SEIKO- Viên tẩy rửa bồn cầu 4viên x 10g,SANADA SEIKO- Viên tẩy rửa bồn cầu 4viên x 10g</t>
  </si>
  <si>
    <t>110645</t>
  </si>
  <si>
    <t>KOBAYASHI- Nước rửa mắt EyebonCool sảng khoái500ml,KOBAYASHI- Nước rửa mắt EyebonCool sảng khoái500ml</t>
  </si>
  <si>
    <t>HOYU- Kem Nhuộm Tóc Bigen Speedy 7- Nâu đen sẫm,HOYU- Kem Nhuộm Tóc Bigen Speedy 7- Nâu đen sẫm</t>
  </si>
  <si>
    <t>BEANSTALK- Bánh ăn dặm 6 loại rau củ 6 tháng 20g,BEANSTALK- Bánh ăn dặm 6 loại rau củ 6 tháng 20g</t>
  </si>
  <si>
    <t>143037</t>
  </si>
  <si>
    <t>MILKY MILKY- Xăng đan quai ngang bản đôi L-Đồng</t>
  </si>
  <si>
    <t>143069</t>
  </si>
  <si>
    <t>ARBRE JARDIN-Xăng đan đế xuồng quai chéo M-Đen</t>
  </si>
  <si>
    <t>trước 13.05</t>
  </si>
  <si>
    <t>kk 13.05</t>
  </si>
  <si>
    <t>27/10/2025, 07/11/2025, 10/11/2025, 15/01/2026</t>
  </si>
  <si>
    <t>07/11/2025, 03/12/2025, 04/12/2025, 23/02/2026, 06/04/2026 8:51:40 AM</t>
  </si>
  <si>
    <t>13/06/2025, 30/06/2025, 07/07/2025, 14/07/2025, 28/07/2025, 15/09/2025, 22/09/2025, 23/09/2025, 30/09/2025, 06/10/2025, 23/10/2025, 24/10/2025, 04/12/2025, 09/12/2025</t>
  </si>
  <si>
    <t>05/12/2025, 23/02/2026</t>
  </si>
  <si>
    <t>18/12/2025, 21/04/2026</t>
  </si>
  <si>
    <t>29/01/2026, 09/02/2026, 11/02/2026, 23/02/2026, 19/03/2026</t>
  </si>
  <si>
    <t>17/01/2026, 21/01/2026, 22/01/2026, 23/01/2026</t>
  </si>
  <si>
    <t>27/10/2025, 10/11/2025</t>
  </si>
  <si>
    <t>05/01/2026 3:51:24 PM, 22/01/2026, 24/02/2026, 30/03/2026</t>
  </si>
  <si>
    <t>07/06/2025, 16/06/2025, 18/07/2025, 31/07/2025, 03/09/2025, 15/09/2025, 20/10/2025, 17/11/2025, 04/12/2025, 16/04/2026</t>
  </si>
  <si>
    <t>14/07/2025, 28/07/2025, 08/09/2025, 23/02/2026</t>
  </si>
  <si>
    <t>09/01/2026 3:04:24 PM, 27/02/2026</t>
  </si>
  <si>
    <t>28/07/2025, 11/08/2025, 25/08/2025, 23/02/2026</t>
  </si>
  <si>
    <t>05/09/2025, 06/09/2025, 08/09/2025, 09/09/2025, 11/09/2025, 06/10/2025, 13/10/2025, 28/01/2026</t>
  </si>
  <si>
    <t>17/01/2026, 22/01/2026, 27/01/2026</t>
  </si>
  <si>
    <t>04/07/2025, 08/09/2025, 29/12/2025 4:00:32 PM</t>
  </si>
  <si>
    <t>09/12/2025, 10/12/2025, 15/12/2025 3:08:37 PM, 29/12/2025 4:00:32 PM, 14/01/2026, 20/01/2026, 21/01/2026, 07/02/2026, 20/03/2026, 04/05/2026</t>
  </si>
  <si>
    <t>07/02/2026, 26/02/2026</t>
  </si>
  <si>
    <t>13/06/2025, 14/07/2025, 15/09/2025, 22/09/2025, 23/09/2025, 30/09/2025, 06/10/2025, 23/10/2025, 24/10/2025, 09/12/2025</t>
  </si>
  <si>
    <t>21/01/2026, 27/01/2026, 23/02/2026</t>
  </si>
  <si>
    <t>06/06/2025, 07/06/2025, 24/02/2026, 25/02/2026, 26/02/2026, 27/02/2026, 23/03/2026</t>
  </si>
  <si>
    <t>05/03/2026, 09/03/2026, 16/03/2026, 20/03/2026</t>
  </si>
  <si>
    <t>17/01/2026, 22/01/2026, 27/01/2026, 26/02/2026</t>
  </si>
  <si>
    <t>24/04/2026, 28/04/2026, 29/04/2026</t>
  </si>
  <si>
    <t>14/07/2025, 11/09/2025, 12/09/2025, 03/11/2025, 24/02/2026</t>
  </si>
  <si>
    <t>29/12/2025 4:00:32 PM, 05/01/2026 3:51:24 PM, 21/01/2026</t>
  </si>
  <si>
    <t>21/01/2026, 07/02/2026</t>
  </si>
  <si>
    <t>16/03/2026, 06/04/2026 8:51:40 AM</t>
  </si>
  <si>
    <t>23/01/2026, 27/01/2026, 03/02/2026, 06/02/2026, 07/02/2026, 09/02/2026, 20/04/2026, 11/05/2026</t>
  </si>
  <si>
    <t>18/08/2025, 25/08/2025, 30/09/2025, 10/11/2025, 09/12/2025, 15/01/2026, 21/01/2026, 30/01/2026</t>
  </si>
  <si>
    <t>04/07/2025, 29/12/2025 4:00:32 PM</t>
  </si>
  <si>
    <t>27/01/2026, 28/01/2026, 07/02/2026, 02/03/2026, 04/05/2026</t>
  </si>
  <si>
    <t>11/07/2025, 16/08/2025, 19/08/2025, 20/08/2025, 04/09/2025, 24/11/2025, 03/02/2026, 12/03/2026, 31/03/2026, 01/04/2026, 03/04/2026</t>
  </si>
  <si>
    <t>03/02/2026, 20/04/2026, 22/04/2026, 28/04/2026, 04/05/2026</t>
  </si>
  <si>
    <t>03/12/2025, 23/02/2026, 06/04/2026 8:51:40 AM</t>
  </si>
  <si>
    <t>13/06/2025, 30/06/2025, 04/07/2025, 07/07/2025, 28/07/2025</t>
  </si>
  <si>
    <t>07/02/2026, 25/02/2026, 02/03/2026, 05/03/2026</t>
  </si>
  <si>
    <t>06/02/2026, 07/02/2026, 27/02/2026, 31/03/2026, 09/04/2026, 15/04/2026, 16/04/2026, 20/04/2026, 07/05/2026</t>
  </si>
  <si>
    <t>13/03/2026, 16/03/2026, 20/03/2026</t>
  </si>
  <si>
    <t>13/01/2026, 22/01/2026, 27/01/2026, 30/01/2026, 02/02/2026, 24/02/2026</t>
  </si>
  <si>
    <t>16/06/2025, 20/06/2025, 18/08/2025, 03/09/2025, 05/09/2025, 11/09/2025, 16/09/2025, 20/10/2025, 24/10/2025</t>
  </si>
  <si>
    <t>03/09/2025, 11/05/2026</t>
  </si>
  <si>
    <t>29/01/2026, 23/03/2026</t>
  </si>
  <si>
    <t>04/02/2026, 09/02/2026, 11/05/2026</t>
  </si>
  <si>
    <t>03/11/2025, 05/11/2025</t>
  </si>
  <si>
    <t>09/12/2025, 18/12/2025, 05/01/2026 3:51:24 PM</t>
  </si>
  <si>
    <t>16/08/2025, 19/08/2025</t>
  </si>
  <si>
    <t>18/12/2025, 25/12/2025 3:20:39 PM, 08/01/2026 10:07:08 AM, 07/02/2026, 23/02/2026</t>
  </si>
  <si>
    <t>23/02/2026, 10/04/2026 10:54:24 AM</t>
  </si>
  <si>
    <t>23/06/2025, 15/12/2025 3:08:37 PM</t>
  </si>
  <si>
    <t>26/12/2025 3:42:55 PM, 29/12/2025 4:00:32 PM</t>
  </si>
  <si>
    <t>13/01/2026, 06/03/2026</t>
  </si>
  <si>
    <t>19/12/2025 2:53:19 PM, 26/12/2025 3:42:55 PM</t>
  </si>
  <si>
    <t>08/01/2026 10:07:08 AM, 09/02/2026, 02/04/2026, 10/04/2026 10:54:24 AM, 04/05/2026, 11/05/2026</t>
  </si>
  <si>
    <t>27/01/2026, 09/03/2026, 30/03/2026</t>
  </si>
  <si>
    <t>05/01/2026 3:51:24 PM, 08/01/2026 10:07:08 AM, 13/01/2026, 14/01/2026, 17/01/2026, 21/01/2026, 07/04/2026 10:37:54 AM, 20/04/2026, 21/04/2026, 22/04/2026, 23/04/2026, 24/04/2026</t>
  </si>
  <si>
    <t>22/09/2025, 23/10/2025</t>
  </si>
  <si>
    <t>20/03/2026, 23/03/2026</t>
  </si>
  <si>
    <t>03/02/2026, 06/02/2026, 07/02/2026, 23/02/2026, 12/03/2026</t>
  </si>
  <si>
    <t>07/02/2026, 27/02/2026, 02/03/2026, 09/03/2026, 16/03/2026, 09/04/2026</t>
  </si>
  <si>
    <t>02/03/2026, 04/05/2026</t>
  </si>
  <si>
    <t>18/07/2025, 28/07/2025, 11/08/2025, 25/08/2025, 16/09/2025, 04/12/2025, 23/02/2026</t>
  </si>
  <si>
    <t>23/10/2025, 24/11/2025, 21/01/2026</t>
  </si>
  <si>
    <t>16/03/2026, 19/03/2026</t>
  </si>
  <si>
    <t>13/01/2026, 02/03/2026</t>
  </si>
  <si>
    <t>22/09/2025, 30/09/2025, 14/11/2025, 15/11/2025, 17/11/2025, 01/12/2025, 16/03/2026, 18/03/2026, 02/04/2026, 03/04/2026, 06/04/2026 8:51:40 AM</t>
  </si>
  <si>
    <t>02/03/2026, 01/04/2026</t>
  </si>
  <si>
    <t>11/02/2026, 02/03/2026, 12/03/2026, 25/03/2026, 30/03/2026, 31/03/2026, 01/04/2026, 02/04/2026, 03/04/2026, 04/05/2026</t>
  </si>
  <si>
    <t>06/03/2026, 20/03/2026</t>
  </si>
  <si>
    <t>06/03/2026, 07/03/2026</t>
  </si>
  <si>
    <t>14/07/2025, 25/08/2025</t>
  </si>
  <si>
    <t>29/01/2026, 08/04/2026 9:03:27 AM, 04/05/2026</t>
  </si>
  <si>
    <t>09/12/2025, 11/12/2025</t>
  </si>
  <si>
    <t>28/07/2025, 23/02/2026</t>
  </si>
  <si>
    <t>23/03/2026, 30/03/2026, 01/04/2026</t>
  </si>
  <si>
    <t>09/02/2026, 23/03/2026</t>
  </si>
  <si>
    <t>24/02/2026, 25/02/2026, 27/02/2026, 16/03/2026</t>
  </si>
  <si>
    <t>03/06/2025, 04/06/2025, 05/06/2025, 06/06/2025</t>
  </si>
  <si>
    <t>15/12/2025 3:08:37 PM, 07/05/2026, 11/05/2026</t>
  </si>
  <si>
    <t>24/11/2025, 03/12/2025, 05/12/2025</t>
  </si>
  <si>
    <t>08/10/2025, 28/11/2025, 10/04/2026 10:54:24 AM, 13/04/2026 8:54:09 AM</t>
  </si>
  <si>
    <t>15/07/2025, 04/08/2025, 22/09/2025, 06/11/2025, 14/11/2025, 15/11/2025, 17/11/2025, 26/11/2025, 01/12/2025, 04/12/2025, 09/12/2025, 10/12/2025, 02/03/2026, 05/03/2026, 16/03/2026, 18/03/2026, 25/03/2026, 26/03/2026, 27/03/2026, 30/03/2026, 31/03/2026, 01/04/2026, 02/04/2026, 03/04/2026</t>
  </si>
  <si>
    <t>07/07/2025, 17/07/2025, 16/08/2025</t>
  </si>
  <si>
    <t>07/06/2025, 09/06/2025, 03/09/2025</t>
  </si>
  <si>
    <t>14/07/2025, 16/07/2025</t>
  </si>
  <si>
    <t>10/07/2025, 11/07/2025, 14/07/2025, 04/08/2025, 19/08/2025</t>
  </si>
  <si>
    <t>30/06/2025, 08/08/2025, 23/03/2026</t>
  </si>
  <si>
    <t>09/12/2025, 10/12/2025, 27/01/2026, 01/04/2026, 06/04/2026 8:51:40 AM</t>
  </si>
  <si>
    <t>28/07/2025, 29/07/2025, 30/07/2025, 22/09/2025, 23/10/2025, 14/11/2025</t>
  </si>
  <si>
    <t>29/01/2026, 30/01/2026, 02/02/2026, 09/02/2026, 23/02/2026, 09/03/2026</t>
  </si>
  <si>
    <t>07/06/2025, 02/07/2025, 03/07/2025, 26/11/2025, 27/11/2025, 09/12/2025, 12/03/2026</t>
  </si>
  <si>
    <t>07/11/2025, 06/03/2026</t>
  </si>
  <si>
    <t>26/02/2026, 05/03/2026</t>
  </si>
  <si>
    <t>27/03/2026, 28/04/2026</t>
  </si>
  <si>
    <t>29/12/2025 4:00:32 PM, 06/03/2026</t>
  </si>
  <si>
    <t>06/11/2025, 05/01/2026 3:51:24 PM</t>
  </si>
  <si>
    <t>01/04/2026, 13/04/2026 8:54:09 AM, 14/04/2026 10:27:23 AM, 15/04/2026</t>
  </si>
  <si>
    <t>22/01/2026, 24/02/2026</t>
  </si>
  <si>
    <t>04/07/2025, 09/09/2025</t>
  </si>
  <si>
    <t>07/06/2025, 16/06/2025, 18/07/2025, 31/07/2025, 03/09/2025, 11/09/2025, 12/09/2025, 15/09/2025, 20/10/2025, 17/11/2025, 04/12/2025, 16/04/2026</t>
  </si>
  <si>
    <t>20/06/2025, 04/07/2025, 04/08/2025, 23/10/2025</t>
  </si>
  <si>
    <t>16/06/2025, 20/06/2025, 31/07/2025, 11/08/2025, 28/08/2025, 03/09/2025, 22/09/2025</t>
  </si>
  <si>
    <t>03/11/2025, 04/11/2025, 06/11/2025</t>
  </si>
  <si>
    <t>30/10/2025, 04/12/2025, 24/02/2026</t>
  </si>
  <si>
    <t>04/09/2025, 06/11/2025, 15/01/2026, 16/01/2026, 17/01/2026, 20/04/2026, 04/05/2026</t>
  </si>
  <si>
    <t>17/01/2026, 07/02/2026</t>
  </si>
  <si>
    <t>15/12/2025 3:08:37 PM, 05/01/2026 3:51:24 PM, 17/01/2026, 03/02/2026, 23/02/2026</t>
  </si>
  <si>
    <t>11/12/2025, 15/12/2025 3:08:37 PM, 17/01/2026, 21/01/2026, 20/04/2026, 21/04/2026</t>
  </si>
  <si>
    <t>07/06/2025, 23/06/2025</t>
  </si>
  <si>
    <t>27/01/2026, 03/02/2026, 06/02/2026</t>
  </si>
  <si>
    <t>15/12/2025 3:08:37 PM, 09/01/2026 3:04:24 PM, 13/01/2026, 23/02/2026</t>
  </si>
  <si>
    <t>28/08/2025, 13/10/2025</t>
  </si>
  <si>
    <t>22/12/2025 11:13:54 AM, 29/12/2025 4:00:32 PM, 30/12/2025 10:48:23 AM, 23/01/2026, 24/02/2026</t>
  </si>
  <si>
    <t>10/12/2025, 11/12/2025, 22/01/2026, 09/02/2026, 04/04/2026, 28/04/2026</t>
  </si>
  <si>
    <t>20/01/2026, 19/03/2026</t>
  </si>
  <si>
    <t>08/08/2025, 30/09/2025</t>
  </si>
  <si>
    <t>11/07/2025, 28/07/2025, 29/07/2025, 30/07/2025, 22/08/2025, 27/10/2025</t>
  </si>
  <si>
    <t>12/03/2026, 19/03/2026</t>
  </si>
  <si>
    <t>21/07/2025, 10/04/2026 10:54:24 AM</t>
  </si>
  <si>
    <t>30/03/2026, 22/04/2026</t>
  </si>
  <si>
    <t>03/09/2025, 20/10/2025</t>
  </si>
  <si>
    <t>17/04/2026, 24/04/2026, 28/04/2026</t>
  </si>
  <si>
    <t>03/11/2025, 24/11/2025</t>
  </si>
  <si>
    <t>07/07/2025, 14/11/2025, 24/11/2025</t>
  </si>
  <si>
    <t>30/03/2026, 28/04/2026, 05/05/2026</t>
  </si>
  <si>
    <t>10/04/2026 10:54:24 AM, 11/05/2026</t>
  </si>
  <si>
    <t>09/12/2025, 10/12/2025, 29/01/2026, 04/05/2026, 11/05/2026</t>
  </si>
  <si>
    <t>18/08/2025, 30/09/2025, 09/02/2026</t>
  </si>
  <si>
    <t>22/09/2025, 23/09/2025, 24/09/2025, 30/09/2025, 06/10/2025, 20/10/2025, 17/11/2025, 10/04/2026 10:54:24 AM, 13/04/2026 8:54:09 AM, 15/04/2026, 07/05/2026, 11/05/2026</t>
  </si>
  <si>
    <t>17/09/2025, 17/11/2025, 06/04/2026 8:51:40 AM, 15/04/2026</t>
  </si>
  <si>
    <t>10/12/2025, 11/05/2026</t>
  </si>
  <si>
    <t>24/02/2026, 25/02/2026, 09/03/2026, 08/04/2026 9:03:27 AM, 13/04/2026 8:54:09 AM, 04/05/2026, 06/05/2026</t>
  </si>
  <si>
    <t>20/11/2025, 21/11/2025, 03/12/2025, 05/12/2025, 14/04/2026 10:27:23 AM</t>
  </si>
  <si>
    <t>09/12/2025, 24/02/2026</t>
  </si>
  <si>
    <t>09/07/2025, 13/08/2025</t>
  </si>
  <si>
    <t>24/12/2025 2:37:59 PM, 29/12/2025 4:00:32 PM, 15/01/2026</t>
  </si>
  <si>
    <t>08/10/2025, 06/04/2026 8:51:40 AM, 10/04/2026 10:54:24 AM</t>
  </si>
  <si>
    <t>07/06/2025, 09/06/2025, 06/09/2025</t>
  </si>
  <si>
    <t>18/08/2025, 13/04/2026 8:54:09 AM</t>
  </si>
  <si>
    <t>23/03/2026, 13/04/2026 8:54:09 AM</t>
  </si>
  <si>
    <t>16/08/2025, 05/09/2025, 22/09/2025</t>
  </si>
  <si>
    <t>02/07/2025, 03/07/2025, 04/07/2025, 07/07/2025, 11/07/2025, 24/11/2025, 03/12/2025, 09/12/2025, 11/12/2025, 15/12/2025 3:08:37 PM, 13/01/2026, 21/01/2026, 27/01/2026, 23/02/2026, 23/03/2026, 25/03/2026, 26/03/2026, 05/05/2026, 11/05/2026</t>
  </si>
  <si>
    <t>14/07/2025, 31/07/2025, 05/09/2025, 11/09/2025, 12/09/2025, 03/11/2025, 24/02/2026</t>
  </si>
  <si>
    <t>25/08/2025, 28/08/2025, 13/10/2025, 28/10/2025, 20/11/2025, 05/12/2025</t>
  </si>
  <si>
    <t>04/04/2026, 09/04/2026</t>
  </si>
  <si>
    <t>02/03/2026, 24/04/2026, 05/05/2026</t>
  </si>
  <si>
    <t>06/10/2025, 24/02/2026, 02/03/2026, 28/04/2026</t>
  </si>
  <si>
    <t>09/01/2026 3:04:24 PM, 03/02/2026</t>
  </si>
  <si>
    <t>16/08/2025, 24/10/2025, 27/10/2025, 23/03/2026, 28/04/2026, 04/05/2026</t>
  </si>
  <si>
    <t>09/03/2026, 10/03/2026, 11/03/2026, 19/03/2026, 23/03/2026, 04/04/2026, 06/04/2026 8:51:40 AM, 13/04/2026 8:54:09 AM, 04/05/2026</t>
  </si>
  <si>
    <t>09/12/2025, 11/12/2025, 24/12/2025 2:37:59 PM, 16/03/2026, 19/03/2026, 23/03/2026, 06/04/2026 8:51:40 AM, 13/04/2026 8:54:09 AM, 04/05/2026</t>
  </si>
  <si>
    <t>06/04/2026 8:51:40 AM, 04/05/2026</t>
  </si>
  <si>
    <t>19/12/2025 2:53:19 PM, 23/12/2025 3:28:13 PM, 05/01/2026 3:51:24 PM, 03/02/2026, 09/02/2026, 24/02/2026, 23/03/2026, 28/04/2026, 29/04/2026, 11/05/2026</t>
  </si>
  <si>
    <t>03/11/2025, 05/11/2025, 06/11/2025, 13/01/2026</t>
  </si>
  <si>
    <t>03/09/2025, 30/03/2026</t>
  </si>
  <si>
    <t>05/05/2026, 11/05/2026</t>
  </si>
  <si>
    <t>27/03/2026, 30/03/2026</t>
  </si>
  <si>
    <t>31/10/2025, 28/01/2026</t>
  </si>
  <si>
    <t>26/02/2026, 02/03/2026, 28/04/2026, 04/05/2026</t>
  </si>
  <si>
    <t>26/02/2026, 02/03/2026, 11/03/2026, 09/04/2026</t>
  </si>
  <si>
    <t>18/12/2025, 22/12/2025 11:13:54 AM, 27/01/2026, 07/02/2026, 09/03/2026, 16/03/2026</t>
  </si>
  <si>
    <t>11/07/2025, 22/08/2025, 22/09/2025, 27/10/2025</t>
  </si>
  <si>
    <t>24/02/2026, 19/03/2026, 23/03/2026, 24/03/2026</t>
  </si>
  <si>
    <t>09/02/2026, 23/02/2026</t>
  </si>
  <si>
    <t>10/07/2025, 23/02/2026, 03/04/2026</t>
  </si>
  <si>
    <t>01/04/2026, 07/04/2026 10:37:54 AM, 28/04/2026, 04/05/2026</t>
  </si>
  <si>
    <t>06/08/2025, 16/09/2025, 22/09/2025, 06/10/2025, 08/10/2025</t>
  </si>
  <si>
    <t>27/02/2026, 20/04/2026, 04/05/2026, 11/05/2026</t>
  </si>
  <si>
    <t>08/09/2025, 28/01/2026</t>
  </si>
  <si>
    <t>02/03/2026, 04/03/2026, 16/03/2026, 30/03/2026, 31/03/2026, 06/04/2026 8:51:40 AM, 08/04/2026 9:03:27 AM, 10/04/2026 10:54:24 AM, 22/04/2026, 24/04/2026, 04/05/2026, 11/05/2026</t>
  </si>
  <si>
    <t>01/07/2025, 02/03/2026, 16/03/2026, 19/03/2026</t>
  </si>
  <si>
    <t>06/03/2026, 11/05/2026</t>
  </si>
  <si>
    <t>17/11/2025, 13/03/2026</t>
  </si>
  <si>
    <t>23/02/2026, 20/03/2026, 23/03/2026</t>
  </si>
  <si>
    <t>14/01/2026, 16/03/2026, 04/05/2026, 06/05/2026, 11/05/2026</t>
  </si>
  <si>
    <t>09/01/2026 3:04:24 PM, 13/01/2026, 14/01/2026, 06/05/2026</t>
  </si>
  <si>
    <t>13/01/2026, 16/03/2026, 04/04/2026, 06/04/2026 8:51:40 AM, 09/04/2026, 10/04/2026 10:54:24 AM, 04/05/2026, 06/05/2026</t>
  </si>
  <si>
    <t>15/07/2025, 09/01/2026 3:04:24 PM, 10/03/2026, 30/03/2026, 13/04/2026 8:54:09 AM</t>
  </si>
  <si>
    <t>17/09/2025, 10/11/2025, 11/11/2025, 09/04/2026, 13/04/2026 8:54:09 AM, 11/05/2026</t>
  </si>
  <si>
    <t>09/12/2025, 06/01/2026 4:07:21 PM, 09/01/2026 3:04:24 PM, 22/04/2026</t>
  </si>
  <si>
    <t>09/02/2026, 23/04/2026, 11/05/2026</t>
  </si>
  <si>
    <t>29/12/2025 4:00:32 PM, 05/01/2026 3:51:24 PM</t>
  </si>
  <si>
    <t>09/09/2025, 09/04/2026, 11/05/2026</t>
  </si>
  <si>
    <t>23/02/2026, 07/05/2026</t>
  </si>
  <si>
    <t>22/12/2025 11:13:54 AM, 05/01/2026 3:51:24 PM</t>
  </si>
  <si>
    <t>15/04/2026, 11/05/2026</t>
  </si>
  <si>
    <t>19/08/2025, 20/11/2025</t>
  </si>
  <si>
    <t>01/12/2025, 10/12/2025</t>
  </si>
  <si>
    <t>06/09/2025, 14/11/2025, 17/11/2025, 24/11/2025, 13/04/2026 8:54:09 AM, 04/05/2026</t>
  </si>
  <si>
    <t>11/12/2025, 23/02/2026, 21/04/2026</t>
  </si>
  <si>
    <t>03/02/2026, 24/02/2026</t>
  </si>
  <si>
    <t>23/03/2026, 02/04/2026</t>
  </si>
  <si>
    <t>05/01/2026 3:51:24 PM, 13/01/2026, 09/03/2026, 23/03/2026</t>
  </si>
  <si>
    <t>25/06/2025, 23/02/2026</t>
  </si>
  <si>
    <t>25/12/2025 3:20:39 PM, 23/03/2026, 11/05/2026</t>
  </si>
  <si>
    <t>03/09/2025, 30/03/2026, 03/04/2026, 06/04/2026 8:51:40 AM, 10/04/2026 10:54:24 AM</t>
  </si>
  <si>
    <t>08/01/2026 10:07:08 AM, 03/02/2026, 07/02/2026, 20/04/2026, 22/04/2026, 28/04/2026, 04/05/2026</t>
  </si>
  <si>
    <t>09/02/2026, 23/02/2026, 24/04/2026</t>
  </si>
  <si>
    <t>09/01/2026 3:04:24 PM, 17/01/2026, 30/01/2026, 04/05/2026</t>
  </si>
  <si>
    <t>26/02/2026, 13/04/2026 8:54:09 AM</t>
  </si>
  <si>
    <t>30/03/2026, 01/04/2026</t>
  </si>
  <si>
    <t>30/03/2026, 05/05/2026</t>
  </si>
  <si>
    <t>10/03/2026, 12/03/2026, 22/04/2026, 11/05/2026</t>
  </si>
  <si>
    <t>09/02/2026, 09/03/2026</t>
  </si>
  <si>
    <t>08/04/2026 9:03:27 AM, 10/04/2026 10:54:24 AM, 23/04/2026, 24/04/2026, 04/05/2026</t>
  </si>
  <si>
    <t>24/04/2026, 04/05/2026</t>
  </si>
  <si>
    <t>09/09/2025, 22/09/2025, 11/05/2026</t>
  </si>
  <si>
    <t>27/01/2026, 11/05/2026</t>
  </si>
  <si>
    <t>18/12/2025, 09/02/2026, 24/02/2026, 02/03/2026, 09/03/2026, 21/04/2026, 11/05/2026</t>
  </si>
  <si>
    <t>25/02/2026, 25/03/2026, 31/03/2026</t>
  </si>
  <si>
    <t>25/11/2025, 09/12/2025, 09/02/2026, 24/02/2026</t>
  </si>
  <si>
    <t>09/12/2025, 20/04/2026</t>
  </si>
  <si>
    <t>03/02/2026, 16/03/2026, 28/04/2026, 04/05/2026</t>
  </si>
  <si>
    <t>17/03/2026, 19/03/2026, 23/03/2026, 30/03/2026</t>
  </si>
  <si>
    <t>24/02/2026, 25/02/2026</t>
  </si>
  <si>
    <t>17/01/2026, 06/02/2026</t>
  </si>
  <si>
    <t>24/09/2025, 06/10/2025, 20/10/2025, 09/04/2026, 10/04/2026 10:54:24 AM, 13/04/2026 8:54:09 AM</t>
  </si>
  <si>
    <t>13/04/2026 8:54:09 AM, 22/04/2026, 29/04/2026</t>
  </si>
  <si>
    <t>09/02/2026, 27/02/2026, 02/04/2026</t>
  </si>
  <si>
    <t>18/12/2025, 04/04/2026, 15/04/2026</t>
  </si>
  <si>
    <t>09/12/2025, 23/12/2025 3:28:13 PM, 11/03/2026</t>
  </si>
  <si>
    <t>23/03/2026, 24/03/2026, 28/04/2026</t>
  </si>
  <si>
    <t>04/08/2025, 28/04/2026</t>
  </si>
  <si>
    <t>16/03/2026, 29/04/2026</t>
  </si>
  <si>
    <t>02/07/2025, 15/09/2025, 22/10/2025</t>
  </si>
  <si>
    <t>09/12/2025, 18/12/2025, 22/12/2025 11:13:54 AM, 11/05/2026</t>
  </si>
  <si>
    <t>24/12/2025 2:37:59 PM, 02/03/2026, 16/03/2026, 13/04/2026 8:54:09 AM</t>
  </si>
  <si>
    <t>13/06/2025, 14/07/2025, 08/08/2025, 25/08/2025, 08/09/2025, 15/09/2025, 22/09/2025, 25/11/2025, 04/12/2025, 05/01/2026 3:51:24 PM, 27/01/2026, 03/02/2026, 24/02/2026, 03/04/2026, 20/04/2026, 28/04/2026</t>
  </si>
  <si>
    <t>24/02/2026, 20/04/2026, 24/04/2026, 28/04/2026</t>
  </si>
  <si>
    <t>07/11/2025, 17/11/2025, 20/11/2025</t>
  </si>
  <si>
    <t>09/12/2025, 04/03/2026</t>
  </si>
  <si>
    <t>03/02/2026, 27/02/2026, 09/03/2026</t>
  </si>
  <si>
    <t>03/09/2025, 23/10/2025</t>
  </si>
  <si>
    <t>23/02/2026, 04/03/2026</t>
  </si>
  <si>
    <t>04/05/2026, 11/05/2026</t>
  </si>
  <si>
    <t>10/03/2026, 13/04/2026 8:54:09 AM</t>
  </si>
  <si>
    <t>30/09/2025, 13/10/2025, 09/03/2026, 13/03/2026</t>
  </si>
  <si>
    <t>18/08/2025, 25/08/2025, 30/09/2025, 07/11/2025, 10/11/2025, 05/12/2025, 09/12/2025, 15/01/2026, 21/01/2026, 30/01/2026, 01/04/2026, 04/04/2026, 06/04/2026 8:51:40 AM</t>
  </si>
  <si>
    <t>02/07/2025, 03/07/2025, 04/07/2025, 07/07/2025, 11/07/2025, 30/09/2025, 06/10/2025, 23/10/2025, 24/10/2025, 24/11/2025, 03/12/2025, 09/12/2025, 11/12/2025, 15/12/2025 3:08:37 PM, 13/01/2026, 21/01/2026, 27/01/2026, 23/02/2026, 23/03/2026, 25/03/2026, 26/03/2026, 31/03/2026, 05/05/2026, 11/05/2026</t>
  </si>
  <si>
    <t>02/03/2026, 03/03/2026, 16/03/2026, 01/04/2026, 29/04/2026</t>
  </si>
  <si>
    <t>05/01/2026 3:51:24 PM, 22/01/2026, 03/02/2026, 09/02/2026, 31/03/2026</t>
  </si>
  <si>
    <t>14/01/2026, 15/01/2026, 24/02/2026, 04/03/2026, 16/03/2026, 27/03/2026</t>
  </si>
  <si>
    <t>10/03/2026, 20/04/2026</t>
  </si>
  <si>
    <t>10/03/2026, 12/03/2026, 16/03/2026, 24/04/2026, 28/04/2026, 04/05/2026, 11/05/2026</t>
  </si>
  <si>
    <t>25/12/2025 3:20:39 PM, 13/01/2026, 27/03/2026, 04/05/2026, 11/05/2026</t>
  </si>
  <si>
    <t>17/11/2025, 04/12/2025, 05/01/2026 3:51:24 PM, 27/01/2026, 03/02/2026</t>
  </si>
  <si>
    <t>09/01/2026 3:04:24 PM, 13/01/2026, 26/02/2026, 02/03/2026, 19/03/2026, 28/04/2026, 04/05/2026</t>
  </si>
  <si>
    <t>18/12/2025, 25/12/2025 3:20:39 PM, 23/02/2026</t>
  </si>
  <si>
    <t>05/09/2025, 06/09/2025, 09/09/2025, 11/09/2025, 06/10/2025, 13/10/2025, 21/10/2025</t>
  </si>
  <si>
    <t>29/01/2026, 30/01/2026, 02/02/2026, 06/02/2026, 09/03/2026</t>
  </si>
  <si>
    <t>08/01/2026 10:07:08 AM, 27/01/2026, 29/01/2026, 09/02/2026, 24/02/2026, 26/02/2026, 27/02/2026, 02/03/2026, 03/03/2026</t>
  </si>
  <si>
    <t>10/06/2025, 11/06/2025, 12/06/2025, 13/06/2025, 16/06/2025, 17/06/2025, 18/06/2025, 20/06/2025, 23/06/2025, 02/07/2025, 07/07/2025, 16/07/2025, 21/07/2025, 23/07/2025, 04/11/2025, 03/02/2026, 04/02/2026</t>
  </si>
  <si>
    <t>16/03/2026, 09/04/2026, 15/04/2026, 17/04/2026</t>
  </si>
  <si>
    <t>13/04/2026 8:54:09 AM, 15/04/2026, 11/05/2026</t>
  </si>
  <si>
    <t>17/09/2025, 22/09/2025, 23/09/2025, 25/09/2025, 30/09/2025, 13/10/2025, 06/04/2026 8:51:40 AM, 07/05/2026, 11/05/2026</t>
  </si>
  <si>
    <t>23/03/2026, 06/05/2026</t>
  </si>
  <si>
    <t>10/07/2025, 14/07/2025, 16/07/2025, 04/08/2025, 18/08/2025, 20/08/2025, 22/08/2025, 24/11/2025, 03/02/2026, 12/03/2026, 01/04/2026, 03/04/2026</t>
  </si>
  <si>
    <t>13/04/2026 8:54:09 AM, 11/05/2026</t>
  </si>
  <si>
    <t>13/08/2025, 26/11/2025, 04/12/2025, 09/12/2025, 24/12/2025 2:37:59 PM, 29/12/2025 4:00:32 PM</t>
  </si>
  <si>
    <t>11/02/2026, 23/02/2026, 24/02/2026, 02/03/2026, 17/03/2026, 19/03/2026, 23/03/2026, 30/03/2026, 04/05/2026</t>
  </si>
  <si>
    <t>09/02/2026, 02/03/2026, 03/03/2026</t>
  </si>
  <si>
    <t>24/02/2026, 26/02/2026, 04/05/2026</t>
  </si>
  <si>
    <t>04/02/2026, 06/02/2026, 24/02/2026, 09/03/2026, 16/03/2026, 16/04/2026, 20/04/2026, 11/05/2026</t>
  </si>
  <si>
    <t>18/12/2025, 29/12/2025 4:00:32 PM, 23/01/2026, 27/01/2026</t>
  </si>
  <si>
    <t>06/02/2026, 26/02/2026, 16/03/2026</t>
  </si>
  <si>
    <t>25/02/2026, 25/03/2026</t>
  </si>
  <si>
    <t>24/02/2026, 31/03/2026, 06/04/2026 8:51:40 AM, 07/04/2026 10:37:54 AM, 04/05/2026, 11/05/2026</t>
  </si>
  <si>
    <t>09/12/2025, 10/12/2025, 15/12/2025 3:08:37 PM, 14/01/2026, 20/01/2026, 03/02/2026, 04/02/2026, 09/02/2026, 11/02/2026, 23/02/2026, 24/02/2026, 19/03/2026, 20/03/2026</t>
  </si>
  <si>
    <t>16/03/2026, 28/04/2026</t>
  </si>
  <si>
    <t>29/12/2025 4:00:32 PM, 05/01/2026 3:51:24 PM, 09/01/2026 3:04:24 PM</t>
  </si>
  <si>
    <t>28/01/2026, 01/04/2026, 04/05/2026, 11/05/2026</t>
  </si>
  <si>
    <t>24/12/2025 2:37:59 PM, 14/01/2026, 23/04/2026</t>
  </si>
  <si>
    <t>24/02/2026, 02/03/2026, 09/03/2026, 11/03/2026, 16/03/2026, 04/05/2026, 06/05/2026</t>
  </si>
  <si>
    <t>22/01/2026, 23/04/2026, 11/05/2026</t>
  </si>
  <si>
    <t>02/10/2025, 29/01/2026, 25/03/2026, 07/04/2026 10:37:54 AM, 11/05/2026</t>
  </si>
  <si>
    <t>26/02/2026, 13/04/2026 8:54:09 AM, 20/04/2026, 23/04/2026, 11/05/2026</t>
  </si>
  <si>
    <t>23/02/2026, 05/03/2026</t>
  </si>
  <si>
    <t>27/01/2026, 30/01/2026, 02/02/2026, 30/03/2026</t>
  </si>
  <si>
    <t>26/02/2026, 02/03/2026, 09/03/2026, 12/03/2026, 23/03/2026, 13/04/2026 8:54:09 AM, 04/05/2026, 11/05/2026</t>
  </si>
  <si>
    <t>22/12/2025 11:13:54 AM, 26/02/2026</t>
  </si>
  <si>
    <t>09/02/2026, 24/02/2026, 02/03/2026, 11/05/2026</t>
  </si>
  <si>
    <t>03/06/2025, 25/11/2025</t>
  </si>
  <si>
    <t>03/06/2025, 04/06/2025, 05/06/2025, 06/06/2025, 03/09/2025, 30/09/2025, 04/04/2026, 06/04/2026 8:51:40 AM, 08/04/2026 9:03:27 AM, 09/04/2026</t>
  </si>
  <si>
    <t>06/06/2025, 30/06/2025, 09/07/2025, 21/01/2026, 27/02/2026, 16/03/2026, 23/03/2026</t>
  </si>
  <si>
    <t>07/06/2025, 09/07/2025</t>
  </si>
  <si>
    <t>07/06/2025, 21/01/2026</t>
  </si>
  <si>
    <t>07/06/2025, 24/02/2026, 23/03/2026, 26/03/2026, 27/03/2026, 30/03/2026, 02/04/2026, 06/04/2026 8:51:40 AM, 07/04/2026 10:37:54 AM, 09/04/2026, 10/04/2026 10:54:24 AM, 13/04/2026 8:54:09 AM, 04/05/2026</t>
  </si>
  <si>
    <t>07/06/2025, 02/07/2025, 03/07/2025, 04/07/2025, 07/07/2025, 09/07/2025, 10/07/2025, 11/07/2025, 26/11/2025, 27/11/2025, 09/12/2025, 15/12/2025 3:08:37 PM</t>
  </si>
  <si>
    <t>09/06/2025, 10/06/2025, 13/06/2025, 20/06/2025, 23/06/2025, 26/06/2025, 30/06/2025, 14/07/2025, 21/07/2025, 22/07/2025, 28/07/2025, 30/07/2025, 13/08/2025, 14/08/2025</t>
  </si>
  <si>
    <t>09/06/2025, 27/03/2026</t>
  </si>
  <si>
    <t>09/06/2025, 13/08/2025, 22/08/2025, 23/09/2025, 29/12/2025 4:00:32 PM, 24/02/2026</t>
  </si>
  <si>
    <t>09/06/2025, 10/06/2025, 16/06/2025, 26/06/2025, 21/07/2025, 22/07/2025, 16/08/2025, 19/08/2025</t>
  </si>
  <si>
    <t>09/06/2025, 15/07/2025</t>
  </si>
  <si>
    <t>09/06/2025, 16/08/2025</t>
  </si>
  <si>
    <t>10/06/2025, 24/11/2025, 07/02/2026</t>
  </si>
  <si>
    <t>10/06/2025, 08/10/2025, 14/10/2025, 15/10/2025, 16/10/2025, 17/10/2025, 20/10/2025, 21/10/2025, 22/10/2025, 20/03/2026</t>
  </si>
  <si>
    <t>10/06/2025, 12/06/2025, 13/06/2025, 16/06/2025, 17/06/2025, 18/06/2025, 20/06/2025, 02/07/2025, 21/07/2025</t>
  </si>
  <si>
    <t>11/06/2025, 20/06/2025, 21/07/2025, 15/09/2025, 14/10/2025, 14/11/2025, 23/03/2026</t>
  </si>
  <si>
    <t>11/06/2025, 30/09/2025, 06/10/2025, 08/10/2025, 13/10/2025, 16/10/2025, 17/10/2025, 20/10/2025, 21/10/2025, 17/11/2025, 18/11/2025, 19/11/2025, 20/11/2025, 21/11/2025, 06/01/2026 4:07:21 PM, 09/01/2026 3:04:24 PM, 15/01/2026, 16/01/2026, 17/01/2026, 21/01/2026, 28/01/2026, 29/01/2026, 03/02/2026, 07/02/2026, 09/02/2026, 23/02/2026, 02/03/2026, 03/03/2026, 04/03/2026, 05/03/2026, 07/03/2026, 09/03/2026, 20/04/2026, 22/04/2026</t>
  </si>
  <si>
    <t>12/06/2025, 02/07/2025</t>
  </si>
  <si>
    <t>12/06/2025, 20/06/2025</t>
  </si>
  <si>
    <t>13/06/2025, 14/07/2025, 08/08/2025, 25/08/2025, 08/09/2025, 15/09/2025, 17/09/2025, 20/10/2025</t>
  </si>
  <si>
    <t>13/06/2025, 20/06/2025, 23/06/2025, 30/06/2025, 14/07/2025, 28/07/2025, 30/07/2025, 13/08/2025, 14/08/2025, 13/10/2025, 20/10/2025, 27/10/2025</t>
  </si>
  <si>
    <t>16/06/2025, 26/06/2025, 19/08/2025, 04/09/2025</t>
  </si>
  <si>
    <t>17/06/2025, 23/06/2025, 14/07/2025, 28/07/2025, 10/11/2025, 23/01/2026, 24/02/2026, 02/03/2026, 04/05/2026</t>
  </si>
  <si>
    <t>18/06/2025, 04/07/2025, 09/07/2025</t>
  </si>
  <si>
    <t>18/06/2025, 09/07/2025, 15/07/2025, 28/07/2025</t>
  </si>
  <si>
    <t>18/06/2025, 10/07/2025</t>
  </si>
  <si>
    <t>20/06/2025, 14/07/2025, 22/08/2025, 20/10/2025</t>
  </si>
  <si>
    <t>20/06/2025, 02/07/2025, 11/08/2025</t>
  </si>
  <si>
    <t>16/06/2025, 20/06/2025, 31/07/2025, 11/08/2025, 25/08/2025, 28/08/2025, 03/09/2025, 22/09/2025, 13/10/2025, 20/11/2025, 05/12/2025</t>
  </si>
  <si>
    <t>20/06/2025, 21/07/2025, 28/07/2025, 14/10/2025, 21/10/2025, 24/11/2025, 16/03/2026, 17/03/2026, 23/03/2026, 24/03/2026, 27/03/2026, 30/03/2026, 31/03/2026, 02/04/2026, 06/04/2026 8:51:40 AM, 07/04/2026 10:37:54 AM, 09/04/2026, 10/04/2026 10:54:24 AM, 13/04/2026 8:54:09 AM, 04/05/2026</t>
  </si>
  <si>
    <t>20/06/2025, 07/07/2025, 10/07/2025, 14/07/2025</t>
  </si>
  <si>
    <t>23/06/2025, 09/09/2025</t>
  </si>
  <si>
    <t>23/06/2025, 07/07/2025</t>
  </si>
  <si>
    <t>23/06/2025, 07/07/2025, 08/07/2025, 14/07/2025, 10/11/2025, 26/12/2025 3:42:55 PM, 23/01/2026, 04/05/2026</t>
  </si>
  <si>
    <t>23/06/2025, 09/07/2025</t>
  </si>
  <si>
    <t>25/06/2025, 30/06/2025, 09/07/2025</t>
  </si>
  <si>
    <t>25/06/2025, 06/10/2025</t>
  </si>
  <si>
    <t>01/07/2025, 02/07/2025, 07/07/2025, 24/11/2025, 02/03/2026, 09/03/2026, 16/03/2026, 19/03/2026</t>
  </si>
  <si>
    <t>02/07/2025, 19/08/2025</t>
  </si>
  <si>
    <t>04/07/2025, 30/07/2025</t>
  </si>
  <si>
    <t>04/07/2025, 28/07/2025, 06/10/2025, 05/01/2026 3:51:24 PM</t>
  </si>
  <si>
    <t>04/07/2025, 07/07/2025, 09/07/2025, 10/07/2025, 11/07/2025, 15/12/2025 3:08:37 PM, 03/02/2026, 06/02/2026, 07/02/2026, 09/02/2026, 23/02/2026</t>
  </si>
  <si>
    <t>07/07/2025, 06/09/2025, 14/10/2025</t>
  </si>
  <si>
    <t>07/07/2025, 14/11/2025, 17/11/2025, 24/11/2025, 23/01/2026</t>
  </si>
  <si>
    <t>07/07/2025, 04/11/2025, 03/02/2026, 04/02/2026, 23/02/2026</t>
  </si>
  <si>
    <t>07/07/2025, 08/07/2025, 14/07/2025, 28/07/2025, 30/07/2025, 03/09/2025, 24/02/2026</t>
  </si>
  <si>
    <t>14/07/2025, 03/09/2025, 05/01/2026 3:51:24 PM</t>
  </si>
  <si>
    <t>14/07/2025, 21/07/2025</t>
  </si>
  <si>
    <t>14/07/2025, 11/09/2025, 07/02/2026, 12/03/2026</t>
  </si>
  <si>
    <t>14/07/2025, 22/08/2025</t>
  </si>
  <si>
    <t>15/07/2025, 06/11/2025, 17/11/2025, 21/11/2025, 26/11/2025, 02/03/2026, 05/03/2026</t>
  </si>
  <si>
    <t>15/07/2025, 28/07/2025</t>
  </si>
  <si>
    <t>17/07/2025, 16/08/2025</t>
  </si>
  <si>
    <t>21/07/2025, 28/07/2025, 14/11/2025, 26/02/2026</t>
  </si>
  <si>
    <t>28/07/2025, 25/08/2025, 11/09/2025, 18/12/2025</t>
  </si>
  <si>
    <t>28/07/2025, 14/10/2025, 21/10/2025, 14/11/2025</t>
  </si>
  <si>
    <t>28/07/2025, 24/10/2025</t>
  </si>
  <si>
    <t>28/07/2025, 11/09/2025, 18/12/2025</t>
  </si>
  <si>
    <t>28/07/2025, 22/12/2025 11:13:54 AM</t>
  </si>
  <si>
    <t>30/07/2025, 08/08/2025</t>
  </si>
  <si>
    <t>30/07/2025, 28/08/2025, 06/10/2025</t>
  </si>
  <si>
    <t>30/07/2025, 01/08/2025</t>
  </si>
  <si>
    <t>01/08/2025, 06/10/2025</t>
  </si>
  <si>
    <t>04/08/2025, 11/08/2025, 11/09/2025, 17/11/2025, 09/12/2025, 31/03/2026, 01/04/2026, 03/04/2026</t>
  </si>
  <si>
    <t>05/08/2025, 11/08/2025, 13/08/2025</t>
  </si>
  <si>
    <t>06/08/2025, 03/09/2025, 22/09/2025</t>
  </si>
  <si>
    <t>08/08/2025, 19/08/2025</t>
  </si>
  <si>
    <t>08/08/2025, 11/08/2025</t>
  </si>
  <si>
    <t>08/08/2025, 16/09/2025, 08/10/2025</t>
  </si>
  <si>
    <t>11/08/2025, 20/08/2025, 03/09/2025, 05/09/2025, 08/09/2025, 09/09/2025, 06/10/2025, 08/10/2025, 09/10/2025, 13/10/2025, 15/10/2025, 20/10/2025, 23/10/2025, 27/03/2026</t>
  </si>
  <si>
    <t>11/08/2025, 13/08/2025, 03/09/2025, 06/10/2025, 08/10/2025, 13/10/2025, 15/10/2025, 20/10/2025, 25/03/2026, 27/03/2026, 30/03/2026, 10/04/2026 10:54:24 AM</t>
  </si>
  <si>
    <t>11/08/2025, 13/08/2025</t>
  </si>
  <si>
    <t>11/08/2025, 13/08/2025, 18/08/2025, 03/09/2025</t>
  </si>
  <si>
    <t>11/08/2025, 28/10/2025, 24/11/2025, 22/12/2025 11:13:54 AM</t>
  </si>
  <si>
    <t>11/08/2025, 11/09/2025, 21/11/2025, 26/11/2025, 01/12/2025, 04/12/2025, 10/12/2025, 25/03/2026, 27/03/2026, 30/03/2026, 03/04/2026, 04/04/2026, 06/04/2026 8:51:40 AM</t>
  </si>
  <si>
    <t>13/08/2025, 29/12/2025 4:00:32 PM, 24/02/2026</t>
  </si>
  <si>
    <t>13/08/2025, 28/11/2025</t>
  </si>
  <si>
    <t>13/08/2025, 20/08/2025, 05/09/2025, 09/09/2025, 09/10/2025, 13/10/2025, 15/10/2025, 16/10/2025, 17/10/2025, 20/10/2025, 23/10/2025, 27/10/2025, 30/03/2026, 07/04/2026 10:37:54 AM, 10/04/2026 10:54:24 AM, 15/04/2026</t>
  </si>
  <si>
    <t>13/08/2025, 05/09/2025, 06/10/2025, 13/10/2025, 24/11/2025, 15/12/2025 3:08:37 PM, 22/12/2025 11:13:54 AM, 29/12/2025 4:00:32 PM</t>
  </si>
  <si>
    <t>16/08/2025, 22/08/2025</t>
  </si>
  <si>
    <t>16/08/2025, 05/09/2025, 24/02/2026, 06/04/2026 8:51:40 AM</t>
  </si>
  <si>
    <t>16/08/2025, 06/10/2025</t>
  </si>
  <si>
    <t>19/08/2025, 23/10/2025</t>
  </si>
  <si>
    <t>28/08/2025, 03/09/2025</t>
  </si>
  <si>
    <t>03/09/2025, 09/09/2025</t>
  </si>
  <si>
    <t>03/09/2025, 24/12/2025 2:37:59 PM</t>
  </si>
  <si>
    <t>03/09/2025, 23/09/2025, 30/09/2025, 20/10/2025, 23/02/2026, 24/02/2026, 02/03/2026</t>
  </si>
  <si>
    <t>03/09/2025, 09/09/2025, 06/10/2025</t>
  </si>
  <si>
    <t>05/09/2025, 24/09/2025, 30/09/2025, 06/10/2025, 13/10/2025, 04/11/2025, 09/12/2025, 15/12/2025 3:08:37 PM, 18/12/2025, 22/12/2025 11:13:54 AM</t>
  </si>
  <si>
    <t>05/09/2025, 23/09/2025, 24/09/2025, 24/11/2025, 09/12/2025, 22/12/2025 11:13:54 AM</t>
  </si>
  <si>
    <t>06/09/2025, 20/10/2025</t>
  </si>
  <si>
    <t>08/09/2025, 09/10/2025, 27/03/2026</t>
  </si>
  <si>
    <t>09/09/2025, 15/09/2025, 22/09/2025, 14/10/2025</t>
  </si>
  <si>
    <t>11/09/2025, 15/09/2025, 16/09/2025, 23/09/2025</t>
  </si>
  <si>
    <t>15/09/2025, 22/10/2025</t>
  </si>
  <si>
    <t>15/09/2025, 14/11/2025, 26/11/2025</t>
  </si>
  <si>
    <t>15/09/2025, 30/09/2025, 06/10/2025, 13/10/2025, 16/10/2025, 05/11/2025, 19/03/2026</t>
  </si>
  <si>
    <t>15/09/2025, 13/10/2025, 14/11/2025, 26/11/2025</t>
  </si>
  <si>
    <t>17/09/2025, 14/11/2025, 03/04/2026, 20/04/2026, 24/04/2026</t>
  </si>
  <si>
    <t>22/09/2025, 21/11/2025, 15/12/2025 3:08:37 PM</t>
  </si>
  <si>
    <t>22/09/2025, 23/12/2025 3:28:13 PM</t>
  </si>
  <si>
    <t>22/09/2025, 08/10/2025, 05/11/2025</t>
  </si>
  <si>
    <t>22/09/2025, 21/11/2025, 15/12/2025 3:08:37 PM, 22/12/2025 11:13:54 AM, 05/01/2026 3:51:24 PM, 13/01/2026</t>
  </si>
  <si>
    <t>22/09/2025, 30/09/2025</t>
  </si>
  <si>
    <t>22/09/2025, 20/10/2025, 10/11/2025, 18/12/2025</t>
  </si>
  <si>
    <t>23/09/2025, 16/10/2025, 17/10/2025, 20/10/2025, 21/10/2025, 18/11/2025, 19/11/2025, 26/11/2025, 06/01/2026 4:07:21 PM, 14/01/2026, 17/01/2026, 09/03/2026, 12/03/2026, 16/03/2026, 19/03/2026, 23/03/2026</t>
  </si>
  <si>
    <t>23/09/2025, 24/09/2025, 30/09/2025</t>
  </si>
  <si>
    <t>25/09/2025, 30/09/2025, 13/10/2025, 10/11/2025, 11/11/2025</t>
  </si>
  <si>
    <t>30/09/2025, 08/10/2025, 21/11/2025</t>
  </si>
  <si>
    <t>30/09/2025, 20/10/2025</t>
  </si>
  <si>
    <t>30/09/2025, 08/04/2026 9:03:27 AM, 09/04/2026, 10/04/2026 10:54:24 AM</t>
  </si>
  <si>
    <t>30/09/2025, 13/03/2026</t>
  </si>
  <si>
    <t>30/09/2025, 13/10/2025, 28/10/2025</t>
  </si>
  <si>
    <t>02/10/2025, 22/01/2026, 29/01/2026, 25/03/2026</t>
  </si>
  <si>
    <t>06/10/2025, 27/01/2026</t>
  </si>
  <si>
    <t>06/10/2025, 04/12/2025, 05/12/2025, 09/12/2025</t>
  </si>
  <si>
    <t>06/10/2025, 01/12/2025</t>
  </si>
  <si>
    <t>08/10/2025, 13/10/2025, 20/10/2025, 23/10/2025</t>
  </si>
  <si>
    <t>09/10/2025, 13/10/2025, 14/10/2025, 15/10/2025, 16/10/2025, 20/10/2025, 21/10/2025, 22/10/2025</t>
  </si>
  <si>
    <t>13/10/2025, 05/01/2026 3:51:24 PM</t>
  </si>
  <si>
    <t>13/10/2025, 14/10/2025, 15/10/2025, 16/10/2025, 20/10/2025, 21/10/2025, 24/10/2025, 03/11/2025, 19/11/2025, 04/03/2026, 05/03/2026, 09/03/2026</t>
  </si>
  <si>
    <t>13/10/2025, 05/11/2025, 17/11/2025, 26/11/2025, 21/01/2026, 22/01/2026, 03/02/2026, 07/03/2026, 09/03/2026, 12/03/2026, 16/03/2026, 17/03/2026, 26/03/2026, 14/04/2026 10:27:23 AM</t>
  </si>
  <si>
    <t>13/10/2025, 29/10/2025</t>
  </si>
  <si>
    <t>13/10/2025, 30/10/2025, 24/11/2025, 06/04/2026 8:51:40 AM</t>
  </si>
  <si>
    <t>14/10/2025, 14/11/2025</t>
  </si>
  <si>
    <t>15/10/2025, 23/12/2025 3:28:13 PM, 24/12/2025 2:37:59 PM, 25/12/2025 3:20:39 PM, 29/12/2025 4:00:32 PM, 05/01/2026 3:51:24 PM, 06/01/2026 4:07:21 PM, 08/01/2026 10:07:08 AM, 13/01/2026, 27/01/2026, 03/02/2026, 09/02/2026, 26/02/2026, 20/03/2026, 25/03/2026, 06/04/2026 8:51:40 AM</t>
  </si>
  <si>
    <t>20/10/2025, 22/10/2025, 31/10/2025</t>
  </si>
  <si>
    <t>20/10/2025, 17/11/2025, 18/11/2025, 19/11/2025, 20/11/2025, 24/11/2025, 03/12/2025, 04/03/2026, 05/03/2026, 07/03/2026, 09/03/2026</t>
  </si>
  <si>
    <t>20/10/2025, 24/10/2025, 20/11/2025, 24/11/2025</t>
  </si>
  <si>
    <t>20/10/2025, 22/10/2025, 27/10/2025</t>
  </si>
  <si>
    <t>21/10/2025, 14/11/2025</t>
  </si>
  <si>
    <t>23/10/2025, 20/03/2026, 23/03/2026, 04/05/2026</t>
  </si>
  <si>
    <t>23/10/2025, 20/11/2025</t>
  </si>
  <si>
    <t>24/10/2025, 14/04/2026 10:27:23 AM</t>
  </si>
  <si>
    <t>24/10/2025, 17/01/2026, 09/03/2026, 10/03/2026, 11/03/2026, 04/04/2026, 06/04/2026 8:51:40 AM</t>
  </si>
  <si>
    <t>27/10/2025, 06/11/2025, 15/01/2026, 16/01/2026, 28/04/2026, 04/05/2026</t>
  </si>
  <si>
    <t>28/10/2025, 29/10/2025, 30/10/2025, 17/11/2025, 26/11/2025, 03/12/2025, 10/12/2025, 30/01/2026, 02/02/2026, 03/02/2026, 06/02/2026, 07/02/2026, 09/02/2026, 11/02/2026, 23/02/2026, 06/03/2026, 09/03/2026, 06/04/2026 8:51:40 AM, 22/04/2026</t>
  </si>
  <si>
    <t>28/10/2025, 29/10/2025, 30/10/2025, 17/11/2025, 26/11/2025, 03/12/2025, 10/12/2025, 30/01/2026, 02/02/2026, 03/02/2026, 04/02/2026, 06/02/2026, 07/02/2026, 11/02/2026, 23/02/2026, 24/02/2026, 06/03/2026, 09/03/2026, 22/04/2026</t>
  </si>
  <si>
    <t>29/10/2025, 03/12/2025</t>
  </si>
  <si>
    <t>29/10/2025, 29/01/2026, 09/03/2026</t>
  </si>
  <si>
    <t>29/10/2025, 14/11/2025</t>
  </si>
  <si>
    <t>29/10/2025, 09/03/2026</t>
  </si>
  <si>
    <t>30/10/2025, 17/11/2025, 04/12/2025</t>
  </si>
  <si>
    <t>04/07/2025, 30/10/2025</t>
  </si>
  <si>
    <t>30/10/2025, 24/11/2025</t>
  </si>
  <si>
    <t>31/10/2025, 28/01/2026, 24/02/2026</t>
  </si>
  <si>
    <t>03/11/2025, 04/11/2025, 06/11/2025, 25/12/2025 3:20:39 PM</t>
  </si>
  <si>
    <t>03/11/2025, 05/11/2025, 17/11/2025, 18/11/2025, 19/11/2025, 21/11/2025, 17/01/2026, 23/03/2026, 24/03/2026, 04/05/2026</t>
  </si>
  <si>
    <t>03/11/2025, 05/01/2026 3:51:24 PM, 14/01/2026, 15/01/2026, 16/01/2026, 17/01/2026, 21/01/2026, 22/01/2026, 27/01/2026, 28/01/2026, 29/01/2026, 30/01/2026, 02/02/2026, 03/02/2026, 04/02/2026, 07/02/2026, 09/02/2026, 24/02/2026, 02/03/2026, 03/03/2026, 09/03/2026</t>
  </si>
  <si>
    <t>03/11/2025, 04/05/2026, 07/05/2026, 11/05/2026</t>
  </si>
  <si>
    <t>03/11/2025, 05/11/2025, 06/11/2025, 13/01/2026, 23/04/2026</t>
  </si>
  <si>
    <t>04/11/2025, 09/12/2025</t>
  </si>
  <si>
    <t>05/11/2025, 26/02/2026</t>
  </si>
  <si>
    <t>05/11/2025, 24/11/2025, 19/12/2025 2:53:19 PM, 22/12/2025 11:13:54 AM, 27/01/2026, 03/02/2026, 07/02/2026, 24/02/2026</t>
  </si>
  <si>
    <t>05/11/2025, 21/11/2025</t>
  </si>
  <si>
    <t>06/11/2025, 10/11/2025, 11/11/2025, 04/12/2025</t>
  </si>
  <si>
    <t>06/11/2025, 04/05/2026</t>
  </si>
  <si>
    <t>06/11/2025, 24/11/2025</t>
  </si>
  <si>
    <t>06/11/2025, 12/11/2025, 17/11/2025, 04/12/2025, 05/01/2026 3:51:24 PM</t>
  </si>
  <si>
    <t>10/11/2025, 14/11/2025, 20/11/2025</t>
  </si>
  <si>
    <t>10/11/2025, 12/11/2025, 15/12/2025 3:08:37 PM, 05/01/2026 3:51:24 PM</t>
  </si>
  <si>
    <t>11/11/2025, 03/02/2026</t>
  </si>
  <si>
    <t>14/11/2025, 03/12/2025, 04/12/2025, 18/12/2025</t>
  </si>
  <si>
    <t>17/11/2025, 24/02/2026</t>
  </si>
  <si>
    <t>24/11/2025, 10/12/2025</t>
  </si>
  <si>
    <t>25/11/2025, 09/12/2025, 22/01/2026, 09/02/2026</t>
  </si>
  <si>
    <t>26/11/2025, 04/12/2025, 09/12/2025, 24/12/2025 2:37:59 PM, 29/12/2025 4:00:32 PM</t>
  </si>
  <si>
    <t>28/11/2025, 03/02/2026</t>
  </si>
  <si>
    <t>28/11/2025, 24/02/2026</t>
  </si>
  <si>
    <t>01/12/2025, 18/12/2025</t>
  </si>
  <si>
    <t>04/12/2025, 13/04/2026 8:54:09 AM</t>
  </si>
  <si>
    <t>04/12/2025, 05/12/2025, 09/12/2025, 09/04/2026, 13/04/2026 8:54:09 AM</t>
  </si>
  <si>
    <t>04/12/2025, 23/02/2026</t>
  </si>
  <si>
    <t>04/12/2025, 03/02/2026</t>
  </si>
  <si>
    <t>06/12/2025 9:12:47 AM, 24/02/2026</t>
  </si>
  <si>
    <t>09/12/2025, 22/12/2025 11:13:54 AM</t>
  </si>
  <si>
    <t>09/12/2025, 24/12/2025 2:37:59 PM, 08/01/2026 10:07:08 AM</t>
  </si>
  <si>
    <t>09/12/2025, 15/12/2025 3:08:37 PM</t>
  </si>
  <si>
    <t>09/12/2025, 10/12/2025, 19/12/2025 2:53:19 PM, 26/12/2025 3:42:55 PM</t>
  </si>
  <si>
    <t>09/12/2025, 11/12/2025, 24/12/2025 2:37:59 PM</t>
  </si>
  <si>
    <t>09/12/2025, 29/01/2026, 30/01/2026, 09/02/2026</t>
  </si>
  <si>
    <t>09/12/2025, 10/12/2025, 11/12/2025, 18/12/2025, 22/12/2025 11:13:54 AM, 25/12/2025 3:20:39 PM, 29/12/2025 4:00:32 PM</t>
  </si>
  <si>
    <t>09/12/2025, 06/01/2026 4:07:21 PM, 22/04/2026</t>
  </si>
  <si>
    <t>09/12/2025, 18/12/2025, 22/12/2025 11:13:54 AM</t>
  </si>
  <si>
    <t>09/12/2025, 26/12/2025 3:42:55 PM, 23/02/2026</t>
  </si>
  <si>
    <t>09/12/2025, 10/12/2025, 27/01/2026</t>
  </si>
  <si>
    <t>09/12/2025, 13/01/2026</t>
  </si>
  <si>
    <t>09/12/2025, 11/05/2026</t>
  </si>
  <si>
    <t>10/12/2025, 15/12/2025 3:08:37 PM, 24/02/2026, 26/02/2026</t>
  </si>
  <si>
    <t>10/12/2025, 15/12/2025 3:08:37 PM</t>
  </si>
  <si>
    <t>10/12/2025, 29/12/2025 4:00:32 PM, 17/01/2026</t>
  </si>
  <si>
    <t>15/12/2025 3:08:37 PM, 26/12/2025 3:42:55 PM, 08/01/2026 10:07:08 AM, 17/01/2026, 21/01/2026, 24/02/2026</t>
  </si>
  <si>
    <t>15/12/2025 3:08:37 PM, 05/01/2026 3:51:24 PM</t>
  </si>
  <si>
    <t>15/12/2025 3:08:37 PM, 24/02/2026, 20/04/2026, 29/04/2026</t>
  </si>
  <si>
    <t>15/12/2025 3:08:37 PM, 27/01/2026</t>
  </si>
  <si>
    <t>15/12/2025 3:08:37 PM, 22/12/2025 11:13:54 AM, 23/12/2025 3:28:13 PM, 24/12/2025 2:37:59 PM</t>
  </si>
  <si>
    <t>18/12/2025, 27/01/2026, 06/03/2026, 09/03/2026</t>
  </si>
  <si>
    <t>18/12/2025, 22/12/2025 11:13:54 AM, 23/12/2025 3:28:13 PM, 27/01/2026, 29/01/2026, 30/01/2026, 07/02/2026, 09/02/2026, 24/02/2026, 25/02/2026, 09/03/2026, 16/03/2026</t>
  </si>
  <si>
    <t>18/12/2025, 22/12/2025 11:13:54 AM</t>
  </si>
  <si>
    <t>18/12/2025, 22/12/2025 11:13:54 AM, 26/02/2026</t>
  </si>
  <si>
    <t>18/12/2025, 05/01/2026 3:51:24 PM, 27/01/2026, 03/02/2026, 24/02/2026, 09/03/2026</t>
  </si>
  <si>
    <t>18/12/2025, 22/12/2025 11:13:54 AM, 24/12/2025 2:37:59 PM, 26/12/2025 3:42:55 PM, 29/12/2025 4:00:32 PM</t>
  </si>
  <si>
    <t>19/12/2025 2:53:19 PM, 22/12/2025 11:13:54 AM, 23/12/2025 3:28:13 PM, 24/12/2025 2:37:59 PM, 25/12/2025 3:20:39 PM, 29/12/2025 4:00:32 PM, 05/01/2026 3:51:24 PM, 06/01/2026 4:07:21 PM, 08/01/2026 10:07:08 AM, 13/01/2026, 27/01/2026, 09/02/2026, 23/02/2026</t>
  </si>
  <si>
    <t>19/12/2025 2:53:19 PM, 23/12/2025 3:28:13 PM</t>
  </si>
  <si>
    <t>19/12/2025 2:53:19 PM, 23/12/2025 3:28:13 PM, 05/01/2026 3:51:24 PM, 09/01/2026 3:04:24 PM, 13/01/2026, 26/02/2026, 02/03/2026, 19/03/2026, 23/03/2026, 28/04/2026, 04/05/2026</t>
  </si>
  <si>
    <t>19/12/2025 2:53:19 PM, 29/12/2025 4:00:32 PM, 17/01/2026, 20/04/2026, 28/04/2026</t>
  </si>
  <si>
    <t>22/12/2025 11:13:54 AM, 09/03/2026</t>
  </si>
  <si>
    <t>22/12/2025 11:13:54 AM, 24/02/2026, 26/02/2026</t>
  </si>
  <si>
    <t>22/12/2025 11:13:54 AM, 29/12/2025 4:00:32 PM</t>
  </si>
  <si>
    <t>22/12/2025 11:13:54 AM, 13/04/2026 8:54:09 AM, 20/04/2026</t>
  </si>
  <si>
    <t>22/12/2025 11:13:54 AM, 09/04/2026</t>
  </si>
  <si>
    <t>22/12/2025 11:13:54 AM, 05/01/2026 3:51:24 PM, 24/02/2026</t>
  </si>
  <si>
    <t>22/12/2025 11:13:54 AM, 13/01/2026</t>
  </si>
  <si>
    <t>22/12/2025 11:13:54 AM, 23/12/2025 3:28:13 PM, 24/12/2025 2:37:59 PM, 05/01/2026 3:51:24 PM</t>
  </si>
  <si>
    <t>22/12/2025 11:13:54 AM, 24/12/2025 2:37:59 PM</t>
  </si>
  <si>
    <t>22/12/2025 11:13:54 AM, 26/02/2026, 16/03/2026, 10/04/2026 10:54:24 AM</t>
  </si>
  <si>
    <t>22/12/2025 11:13:54 AM, 27/01/2026</t>
  </si>
  <si>
    <t>23/12/2025 3:28:13 PM, 29/12/2025 4:00:32 PM</t>
  </si>
  <si>
    <t>23/12/2025 3:28:13 PM, 24/12/2025 2:37:59 PM, 17/01/2026, 22/01/2026, 03/02/2026, 23/02/2026, 24/03/2026</t>
  </si>
  <si>
    <t>24/12/2025 2:37:59 PM, 14/01/2026, 09/02/2026, 24/02/2026, 31/03/2026, 06/04/2026 8:51:40 AM, 07/04/2026 10:37:54 AM, 04/05/2026</t>
  </si>
  <si>
    <t>25/12/2025 3:20:39 PM, 13/04/2026 8:54:09 AM</t>
  </si>
  <si>
    <t>25/12/2025 3:20:39 PM, 17/04/2026</t>
  </si>
  <si>
    <t>25/12/2025 3:20:39 PM, 29/12/2025 4:00:32 PM, 15/04/2026, 28/04/2026</t>
  </si>
  <si>
    <t>25/12/2025 3:20:39 PM, 27/01/2026</t>
  </si>
  <si>
    <t>26/12/2025 3:42:55 PM, 05/01/2026 3:51:24 PM</t>
  </si>
  <si>
    <t>26/12/2025 3:42:55 PM, 23/02/2026</t>
  </si>
  <si>
    <t>29/12/2025 4:00:32 PM, 24/02/2026</t>
  </si>
  <si>
    <t>29/12/2025 4:00:32 PM, 05/01/2026 3:51:24 PM, 21/01/2026, 03/02/2026, 04/02/2026, 24/02/2026</t>
  </si>
  <si>
    <t>29/12/2025 4:00:32 PM, 04/04/2026, 13/04/2026 8:54:09 AM</t>
  </si>
  <si>
    <t>29/12/2025 4:00:32 PM, 30/12/2025 10:48:23 AM</t>
  </si>
  <si>
    <t>29/12/2025 4:00:32 PM, 27/03/2026, 20/04/2026</t>
  </si>
  <si>
    <t>29/12/2025 4:00:32 PM, 14/01/2026</t>
  </si>
  <si>
    <t>29/12/2025 4:00:32 PM, 05/01/2026 3:51:24 PM, 15/01/2026, 23/03/2026</t>
  </si>
  <si>
    <t>29/12/2025 4:00:32 PM, 26/02/2026</t>
  </si>
  <si>
    <t>29/12/2025 4:00:32 PM, 03/02/2026, 06/03/2026, 16/03/2026</t>
  </si>
  <si>
    <t>05/01/2026 3:51:24 PM, 04/05/2026</t>
  </si>
  <si>
    <t>05/01/2026 3:51:24 PM, 08/04/2026 9:03:27 AM, 20/04/2026</t>
  </si>
  <si>
    <t>05/01/2026 3:51:24 PM, 03/02/2026, 24/02/2026, 26/03/2026, 20/04/2026</t>
  </si>
  <si>
    <t>05/01/2026 3:51:24 PM, 13/01/2026</t>
  </si>
  <si>
    <t>05/01/2026 3:51:24 PM, 09/03/2026, 11/05/2026</t>
  </si>
  <si>
    <t>05/01/2026 3:51:24 PM, 04/04/2026, 09/04/2026</t>
  </si>
  <si>
    <t>05/01/2026 3:51:24 PM, 23/03/2026</t>
  </si>
  <si>
    <t>05/01/2026 3:51:24 PM, 28/04/2026</t>
  </si>
  <si>
    <t>05/01/2026 3:51:24 PM, 17/01/2026, 03/02/2026, 16/03/2026</t>
  </si>
  <si>
    <t>09/01/2026 3:04:24 PM, 17/01/2026, 30/01/2026</t>
  </si>
  <si>
    <t>09/01/2026 3:04:24 PM, 09/02/2026, 05/03/2026, 09/03/2026, 03/04/2026, 14/04/2026 10:27:23 AM</t>
  </si>
  <si>
    <t>09/01/2026 3:04:24 PM, 25/02/2026</t>
  </si>
  <si>
    <t>09/01/2026 3:04:24 PM, 04/04/2026, 06/04/2026 8:51:40 AM, 11/05/2026</t>
  </si>
  <si>
    <t>09/01/2026 3:04:24 PM, 04/05/2026</t>
  </si>
  <si>
    <t>13/01/2026, 23/02/2026</t>
  </si>
  <si>
    <t>13/01/2026, 24/02/2026, 04/05/2026, 11/05/2026</t>
  </si>
  <si>
    <t>13/01/2026, 10/04/2026 10:54:24 AM, 11/05/2026</t>
  </si>
  <si>
    <t>13/01/2026, 26/02/2026, 02/03/2026, 09/04/2026</t>
  </si>
  <si>
    <t>13/01/2026, 23/03/2026, 27/03/2026, 04/05/2026</t>
  </si>
  <si>
    <t>14/01/2026, 24/02/2026, 04/03/2026</t>
  </si>
  <si>
    <t>14/01/2026, 29/01/2026</t>
  </si>
  <si>
    <t>14/01/2026, 03/02/2026</t>
  </si>
  <si>
    <t>14/01/2026, 27/01/2026, 29/01/2026, 30/03/2026</t>
  </si>
  <si>
    <t>14/01/2026, 03/02/2026, 24/02/2026</t>
  </si>
  <si>
    <t>15/01/2026, 16/03/2026, 27/03/2026</t>
  </si>
  <si>
    <t>15/01/2026, 16/01/2026, 07/02/2026, 23/02/2026, 02/03/2026, 03/03/2026, 04/03/2026, 09/03/2026, 20/04/2026, 22/04/2026</t>
  </si>
  <si>
    <t>17/01/2026, 21/01/2026, 26/02/2026, 20/04/2026</t>
  </si>
  <si>
    <t>17/01/2026, 24/02/2026</t>
  </si>
  <si>
    <t>17/01/2026, 21/01/2026, 29/01/2026, 07/02/2026, 26/02/2026</t>
  </si>
  <si>
    <t>17/01/2026, 24/02/2026, 06/03/2026</t>
  </si>
  <si>
    <t>17/01/2026, 23/02/2026</t>
  </si>
  <si>
    <t>20/01/2026, 26/02/2026</t>
  </si>
  <si>
    <t>20/01/2026, 23/02/2026</t>
  </si>
  <si>
    <t>20/01/2026, 08/04/2026 9:03:27 AM, 09/04/2026</t>
  </si>
  <si>
    <t>21/01/2026, 23/04/2026</t>
  </si>
  <si>
    <t>21/01/2026, 23/02/2026</t>
  </si>
  <si>
    <t>22/01/2026, 23/01/2026</t>
  </si>
  <si>
    <t>22/01/2026, 07/04/2026 10:37:54 AM, 11/05/2026</t>
  </si>
  <si>
    <t>23/01/2026, 27/01/2026, 28/01/2026, 29/01/2026, 30/01/2026, 02/02/2026, 03/02/2026, 04/02/2026, 06/02/2026, 07/02/2026, 09/02/2026, 24/02/2026</t>
  </si>
  <si>
    <t>23/01/2026, 27/01/2026, 28/01/2026, 29/01/2026, 30/01/2026, 02/02/2026, 03/02/2026, 04/02/2026, 06/02/2026, 07/02/2026, 24/02/2026</t>
  </si>
  <si>
    <t>23/01/2026, 16/03/2026</t>
  </si>
  <si>
    <t>23/01/2026, 07/02/2026, 09/02/2026, 24/02/2026, 04/03/2026, 05/03/2026</t>
  </si>
  <si>
    <t>23/01/2026, 04/03/2026</t>
  </si>
  <si>
    <t>23/01/2026, 24/02/2026, 02/03/2026, 09/03/2026, 13/03/2026</t>
  </si>
  <si>
    <t>27/01/2026, 23/02/2026, 09/03/2026, 30/03/2026, 03/04/2026, 14/04/2026 10:27:23 AM</t>
  </si>
  <si>
    <t>27/01/2026, 24/02/2026</t>
  </si>
  <si>
    <t>27/01/2026, 28/01/2026, 29/01/2026, 30/01/2026, 02/02/2026, 03/02/2026, 12/03/2026, 14/04/2026 10:27:23 AM</t>
  </si>
  <si>
    <t>27/01/2026, 02/03/2026</t>
  </si>
  <si>
    <t>27/01/2026, 07/02/2026, 23/02/2026</t>
  </si>
  <si>
    <t>28/01/2026, 29/01/2026, 30/01/2026, 02/02/2026, 03/02/2026, 04/02/2026, 06/02/2026, 24/02/2026</t>
  </si>
  <si>
    <t>29/01/2026, 07/02/2026, 24/02/2026</t>
  </si>
  <si>
    <t>30/01/2026, 26/03/2026</t>
  </si>
  <si>
    <t>30/01/2026, 03/02/2026, 07/02/2026</t>
  </si>
  <si>
    <t>30/01/2026, 03/02/2026, 04/03/2026, 28/04/2026</t>
  </si>
  <si>
    <t>03/02/2026, 16/03/2026, 19/03/2026, 23/03/2026</t>
  </si>
  <si>
    <t>03/02/2026, 23/03/2026, 10/04/2026 10:54:24 AM, 28/04/2026, 04/05/2026</t>
  </si>
  <si>
    <t>03/02/2026, 04/05/2026</t>
  </si>
  <si>
    <t>03/02/2026, 01/04/2026, 06/04/2026 8:51:40 AM, 28/04/2026</t>
  </si>
  <si>
    <t>03/02/2026, 09/03/2026, 12/03/2026</t>
  </si>
  <si>
    <t>03/02/2026, 06/02/2026, 07/02/2026, 09/02/2026</t>
  </si>
  <si>
    <t>03/02/2026, 02/03/2026, 16/03/2026, 30/03/2026, 06/04/2026 8:51:40 AM, 28/04/2026</t>
  </si>
  <si>
    <t>03/02/2026, 23/02/2026</t>
  </si>
  <si>
    <t>03/02/2026, 07/02/2026, 23/02/2026</t>
  </si>
  <si>
    <t>04/02/2026, 07/02/2026, 09/02/2026</t>
  </si>
  <si>
    <t>04/02/2026, 06/02/2026, 24/02/2026, 16/04/2026, 20/04/2026, 11/05/2026</t>
  </si>
  <si>
    <t>06/02/2026, 07/02/2026</t>
  </si>
  <si>
    <t>06/02/2026, 07/02/2026, 24/02/2026</t>
  </si>
  <si>
    <t>07/02/2026, 26/02/2026, 27/02/2026, 02/03/2026, 03/03/2026, 04/03/2026, 05/03/2026, 06/03/2026, 09/03/2026, 10/03/2026, 11/03/2026, 12/03/2026, 13/03/2026, 16/03/2026, 17/03/2026, 18/03/2026, 19/03/2026, 20/03/2026, 23/03/2026, 24/03/2026, 25/03/2026, 26/03/2026, 27/03/2026</t>
  </si>
  <si>
    <t>07/02/2026, 06/05/2026</t>
  </si>
  <si>
    <t>07/02/2026, 02/03/2026</t>
  </si>
  <si>
    <t>07/02/2026, 26/02/2026, 27/02/2026, 02/03/2026, 03/03/2026, 04/03/2026, 05/03/2026, 06/03/2026, 09/03/2026, 10/03/2026, 11/03/2026, 12/03/2026, 13/03/2026, 16/03/2026, 17/03/2026, 18/03/2026, 20/03/2026, 23/03/2026, 24/03/2026, 25/03/2026, 27/03/2026, 31/03/2026, 04/05/2026, 07/05/2026, 11/05/2026</t>
  </si>
  <si>
    <t>07/02/2026, 27/02/2026, 09/03/2026</t>
  </si>
  <si>
    <t>07/02/2026, 26/02/2026, 27/02/2026, 16/03/2026, 31/03/2026, 09/04/2026, 15/04/2026, 16/04/2026, 20/04/2026</t>
  </si>
  <si>
    <t>07/02/2026, 23/02/2026, 03/03/2026, 20/03/2026, 28/04/2026</t>
  </si>
  <si>
    <t>09/02/2026, 24/02/2026, 16/03/2026</t>
  </si>
  <si>
    <t>09/02/2026, 24/02/2026</t>
  </si>
  <si>
    <t>11/02/2026, 23/02/2026</t>
  </si>
  <si>
    <t>11/02/2026, 02/03/2026, 09/03/2026, 10/03/2026, 11/03/2026, 12/03/2026, 16/03/2026, 17/03/2026, 25/03/2026, 30/03/2026, 03/04/2026</t>
  </si>
  <si>
    <t>23/02/2026, 28/04/2026, 11/05/2026</t>
  </si>
  <si>
    <t>23/02/2026, 26/02/2026, 27/02/2026, 02/03/2026, 05/03/2026, 19/03/2026, 25/03/2026, 30/03/2026, 28/04/2026, 04/05/2026</t>
  </si>
  <si>
    <t>23/02/2026, 25/02/2026, 26/02/2026, 02/03/2026</t>
  </si>
  <si>
    <t>23/02/2026, 10/03/2026, 23/03/2026</t>
  </si>
  <si>
    <t>24/02/2026, 02/03/2026</t>
  </si>
  <si>
    <t>24/02/2026, 04/03/2026</t>
  </si>
  <si>
    <t>24/02/2026, 27/02/2026, 09/03/2026, 10/03/2026</t>
  </si>
  <si>
    <t>24/02/2026, 09/03/2026</t>
  </si>
  <si>
    <t>24/02/2026, 23/03/2026</t>
  </si>
  <si>
    <t>24/02/2026, 13/03/2026</t>
  </si>
  <si>
    <t>24/02/2026, 12/03/2026</t>
  </si>
  <si>
    <t>24/02/2026, 27/02/2026</t>
  </si>
  <si>
    <t>24/02/2026, 26/02/2026</t>
  </si>
  <si>
    <t>24/02/2026, 11/05/2026</t>
  </si>
  <si>
    <t>24/02/2026, 02/03/2026, 16/03/2026, 13/04/2026 8:54:09 AM</t>
  </si>
  <si>
    <t>24/02/2026, 10/03/2026</t>
  </si>
  <si>
    <t>24/02/2026, 06/04/2026 8:51:40 AM, 29/04/2026, 04/05/2026, 07/05/2026, 11/05/2026</t>
  </si>
  <si>
    <t>24/02/2026, 25/03/2026</t>
  </si>
  <si>
    <t>24/02/2026, 27/02/2026, 09/03/2026, 10/03/2026, 27/03/2026</t>
  </si>
  <si>
    <t>24/02/2026, 13/04/2026 8:54:09 AM</t>
  </si>
  <si>
    <t>24/02/2026, 31/03/2026, 01/04/2026</t>
  </si>
  <si>
    <t>24/02/2026, 04/05/2026, 06/05/2026, 11/05/2026</t>
  </si>
  <si>
    <t>26/02/2026, 29/04/2026</t>
  </si>
  <si>
    <t>26/02/2026, 02/03/2026, 09/03/2026, 12/03/2026, 14/04/2026 10:27:23 AM, 11/05/2026</t>
  </si>
  <si>
    <t>26/02/2026, 27/02/2026, 02/03/2026, 05/03/2026, 10/03/2026, 16/03/2026, 23/03/2026, 02/04/2026, 15/04/2026</t>
  </si>
  <si>
    <t>27/02/2026, 02/03/2026, 03/03/2026, 04/03/2026, 05/03/2026, 06/03/2026, 09/03/2026, 10/03/2026, 11/03/2026, 12/03/2026, 13/03/2026, 16/03/2026, 17/03/2026, 18/03/2026, 19/03/2026</t>
  </si>
  <si>
    <t>02/03/2026, 09/04/2026</t>
  </si>
  <si>
    <t>02/03/2026, 04/03/2026</t>
  </si>
  <si>
    <t>02/03/2026, 07/04/2026 10:37:54 AM, 13/04/2026 8:54:09 AM</t>
  </si>
  <si>
    <t>02/03/2026, 03/03/2026</t>
  </si>
  <si>
    <t>02/03/2026, 05/03/2026</t>
  </si>
  <si>
    <t>02/03/2026, 03/03/2026, 11/05/2026</t>
  </si>
  <si>
    <t>04/03/2026, 11/05/2026</t>
  </si>
  <si>
    <t>04/03/2026, 05/03/2026, 07/03/2026, 09/03/2026</t>
  </si>
  <si>
    <t>04/03/2026, 16/03/2026, 07/04/2026 10:37:54 AM, 13/04/2026 8:54:09 AM</t>
  </si>
  <si>
    <t>05/03/2026, 04/05/2026, 07/05/2026</t>
  </si>
  <si>
    <t>06/03/2026, 30/03/2026</t>
  </si>
  <si>
    <t>06/03/2026, 09/03/2026, 23/03/2026</t>
  </si>
  <si>
    <t>09/03/2026, 23/03/2026</t>
  </si>
  <si>
    <t>09/03/2026, 16/03/2026</t>
  </si>
  <si>
    <t>09/03/2026, 04/05/2026, 05/05/2026</t>
  </si>
  <si>
    <t>09/03/2026, 10/03/2026, 11/03/2026, 16/03/2026, 17/03/2026, 30/03/2026, 31/03/2026, 01/04/2026, 02/04/2026, 03/04/2026, 04/05/2026, 06/05/2026</t>
  </si>
  <si>
    <t>09/03/2026, 11/03/2026</t>
  </si>
  <si>
    <t>10/03/2026, 19/03/2026, 23/03/2026, 30/03/2026</t>
  </si>
  <si>
    <t>11/03/2026, 28/04/2026</t>
  </si>
  <si>
    <t>13/03/2026, 23/03/2026, 26/03/2026</t>
  </si>
  <si>
    <t>13/03/2026, 16/03/2026</t>
  </si>
  <si>
    <t>13/03/2026, 10/04/2026 10:54:24 AM</t>
  </si>
  <si>
    <t>16/03/2026, 23/03/2026, 08/04/2026 9:03:27 AM, 13/04/2026 8:54:09 AM, 14/04/2026 10:27:23 AM, 20/04/2026</t>
  </si>
  <si>
    <t>16/03/2026, 20/03/2026</t>
  </si>
  <si>
    <t>19/03/2026, 13/04/2026 8:54:09 AM</t>
  </si>
  <si>
    <t>25/03/2026, 08/04/2026 9:03:27 AM</t>
  </si>
  <si>
    <t>27/03/2026, 29/04/2026, 04/05/2026</t>
  </si>
  <si>
    <t>01/04/2026, 04/04/2026, 06/04/2026 8:51:40 AM</t>
  </si>
  <si>
    <t>06/04/2026 8:51:40 AM, 09/04/2026</t>
  </si>
  <si>
    <t>06/04/2026 8:51:40 AM, 13/04/2026 8:54:09 AM</t>
  </si>
  <si>
    <t>07/04/2026 10:37:54 AM, 13/04/2026 8:54:09 AM, 24/04/2026</t>
  </si>
  <si>
    <t>08/04/2026 9:03:27 AM, 14/04/2026 10:27:23 AM</t>
  </si>
  <si>
    <t>09/04/2026, 15/04/2026, 17/04/2026, 20/04/2026, 22/04/2026, 28/04/2026, 29/04/2026, 04/05/2026</t>
  </si>
  <si>
    <t>09/04/2026, 28/04/2026</t>
  </si>
  <si>
    <t>09/04/2026, 10/04/2026 10:54:24 AM</t>
  </si>
  <si>
    <t>13/04/2026 8:54:09 AM, 29/04/2026</t>
  </si>
  <si>
    <t>13/04/2026 8:54:09 AM, 14/04/2026 10:27:23 AM, 15/04/2026, 16/04/2026</t>
  </si>
  <si>
    <t>15/04/2026, 28/04/2026, 04/05/2026</t>
  </si>
  <si>
    <t>20/04/2026, 22/04/2026, 05/05/2026, 07/05/2026, 11/05/2026</t>
  </si>
  <si>
    <t>22/04/2026, 04/05/2026, 06/05/2026, 07/05/2026, 11/05/2026</t>
  </si>
  <si>
    <t>23/04/2026, 28/04/2026</t>
  </si>
  <si>
    <t>28/04/2026, 11/05/2026</t>
  </si>
  <si>
    <t>28/04/2026, 04/05/2026</t>
  </si>
  <si>
    <t>29/04/2026, 11/05/2026</t>
  </si>
  <si>
    <t>04/05/2026, 07/05/2026, 11/05/2026</t>
  </si>
  <si>
    <t xml:space="preserve">4971679013096 </t>
  </si>
  <si>
    <t>Ngành</t>
  </si>
  <si>
    <t>Mã hàng</t>
  </si>
  <si>
    <t>Giá</t>
  </si>
  <si>
    <t>Nhóm</t>
  </si>
  <si>
    <t>Loại</t>
  </si>
  <si>
    <t>date</t>
  </si>
  <si>
    <t>Bán nhầm 142447 x617</t>
  </si>
  <si>
    <t>Bán nhầm 142446 x282</t>
  </si>
  <si>
    <t>Bán nhầm 142030 x30, 142276 x3, 142454 x21, 142454 x21, 142277 x8, 142032 x2, 142281 x2, 142279 x4, 142453 x67</t>
  </si>
  <si>
    <t>Bán nhầm 153325 x133</t>
  </si>
  <si>
    <t>Bán nhầm 154455 x85</t>
  </si>
  <si>
    <t>Bán nhầm 178740 x79, 178676 x4</t>
  </si>
  <si>
    <t>Bán nhầm 178641 x76</t>
  </si>
  <si>
    <t>Bán nhầm 142452 x63</t>
  </si>
  <si>
    <t>Bán nhầm 142452 x53</t>
  </si>
  <si>
    <t>Bán nhầm 178641 x43</t>
  </si>
  <si>
    <t>Bán nhầm 142446 x46</t>
  </si>
  <si>
    <t>Bán nhầm 134475 x44</t>
  </si>
  <si>
    <t>Bán nhầm 153325 x31, 153269 x2</t>
  </si>
  <si>
    <t>Bán nhầm 134088 x26, 174522 x5</t>
  </si>
  <si>
    <t>Bán nhầm 178641 x31</t>
  </si>
  <si>
    <t>Bán nhầm 142448 x28</t>
  </si>
  <si>
    <t>Bán nhầm 153133 x21</t>
  </si>
  <si>
    <t>Bán nhầm 152242 x25, 153212 x2</t>
  </si>
  <si>
    <t>Bán nhầm 174351 x1, 110255 x17, 300311 x1, 30028 x1, 30060 x2</t>
  </si>
  <si>
    <t>Bán nhầm 210019 x22</t>
  </si>
  <si>
    <t>Bán nhầm 100187 x20</t>
  </si>
  <si>
    <t>Bán nhầm 174299 x18, 30095 x1</t>
  </si>
  <si>
    <t xml:space="preserve">Bán nhầm 134265 x16, 134319 x1, 134319 x1 </t>
  </si>
  <si>
    <t>Bán nhầm 142446 x18</t>
  </si>
  <si>
    <t>Bán nhầm 154455 x17</t>
  </si>
  <si>
    <t>Bán nhầm 152903 x16, 153248 x1</t>
  </si>
  <si>
    <t>Bán nhầm 154470 x8, 150043 x3, 152111 x5</t>
  </si>
  <si>
    <t>Bán nhầm 150350 x15, 154602 x1</t>
  </si>
  <si>
    <t>Bán nhầm 153291 x16</t>
  </si>
  <si>
    <t>Bán nhầm 220059 x16</t>
  </si>
  <si>
    <t>Bán nhầm 230980 x11</t>
  </si>
  <si>
    <t>Bán nhầm 134100 x5, 134099 x2, 133843 x3, 134104 x1</t>
  </si>
  <si>
    <t>Bán nhầm 178614 x13</t>
  </si>
  <si>
    <t>Bán nhầm 30046 x12, 30044 x1</t>
  </si>
  <si>
    <t>Bán nhầm 102337 x12</t>
  </si>
  <si>
    <t>Bán nhầm 102337 x2, 102365 x10</t>
  </si>
  <si>
    <t>Bán nhầm 152241 x12</t>
  </si>
  <si>
    <t>Bán nhầm 154009 x7,154010 x5</t>
  </si>
  <si>
    <t>Bán nhầm 102251 x12</t>
  </si>
  <si>
    <t>Bán nhầm 150457 x11</t>
  </si>
  <si>
    <t>Bán nhầm 101563 x10</t>
  </si>
  <si>
    <t>Bán nhầm 220076 x6, 220045 x4</t>
  </si>
  <si>
    <t>Bán nhầm 173606 x8, 101007 x2</t>
  </si>
  <si>
    <t>Bán nhầm 102235 x10</t>
  </si>
  <si>
    <t>Bán nhầm 210019 x3, 210018 x6</t>
  </si>
  <si>
    <t>Bán nhầm 220027 x9</t>
  </si>
  <si>
    <t>Bán nhầm 121223 x8</t>
  </si>
  <si>
    <t>Bán nhầm 133502 x8</t>
  </si>
  <si>
    <t>Bán nhầm 153313 x7</t>
  </si>
  <si>
    <t>Bán nhầm 154463 x8</t>
  </si>
  <si>
    <t>Bán nhầm 142995 x4, 142542 x4</t>
  </si>
  <si>
    <t>Bán nhầm 101352 x7</t>
  </si>
  <si>
    <t>Bán nhầm 152240 x6, 153059 x1</t>
  </si>
  <si>
    <t>Bán nhầm 220027 x2, 220047 x4, 220075 x1</t>
  </si>
  <si>
    <t>Bán nhầm 133502 x6</t>
  </si>
  <si>
    <t>Bán nhầm 134574 x6</t>
  </si>
  <si>
    <t>Bán nhầm 153313 x6</t>
  </si>
  <si>
    <t>Bán nhầm 153269 x6</t>
  </si>
  <si>
    <t>Bán nhầm 154060 x2, 153959 x2,153952 x1, 154049 x1</t>
  </si>
  <si>
    <t>Bán nhầm 101369 x4, 102382 x2</t>
  </si>
  <si>
    <t>Bán nhầm 101922 x5, 101534 x1</t>
  </si>
  <si>
    <t>Bán nhầm Bán nhầm 133840 x6</t>
  </si>
  <si>
    <t>Bán nhầm 134265 x6</t>
  </si>
  <si>
    <t>Bán nhầm 134276 x1, 134275 x3, 134260 x2</t>
  </si>
  <si>
    <t>Bán nhầm 154663 x6</t>
  </si>
  <si>
    <t>Bán nhầm 110411 x5</t>
  </si>
  <si>
    <t>Bán nhầm 110920 x2, 110914 x3</t>
  </si>
  <si>
    <t>Bán nhầm 131169 x1, 131168 x4</t>
  </si>
  <si>
    <t>Bán nhầm 142637 x5</t>
  </si>
  <si>
    <t>Bán nhầm 142755 x5</t>
  </si>
  <si>
    <t>Bán nhầm 153930 x5</t>
  </si>
  <si>
    <t>Bán nhầm 152656 x5</t>
  </si>
  <si>
    <t>Bán nhầm 154522 x3, 151916 x2</t>
  </si>
  <si>
    <t>Bán nhầm 154663 x5</t>
  </si>
  <si>
    <t>Bán nhầm 100187 x4</t>
  </si>
  <si>
    <t>Bán nhầm 121540 x4</t>
  </si>
  <si>
    <t>Bán nhầm 134191 x4</t>
  </si>
  <si>
    <t>Bán nhầm 134335 x4</t>
  </si>
  <si>
    <t>Bán nhầm 142631 x3, 142633 x1</t>
  </si>
  <si>
    <t>Bán nhầm 152426 x4</t>
  </si>
  <si>
    <t>Bán nhầm 153313 x4</t>
  </si>
  <si>
    <t xml:space="preserve">Bán nhầm 174522 x2, 133714 x1, </t>
  </si>
  <si>
    <t>Bán nhầm 210034 x2, 150458 x1, 173851 x1</t>
  </si>
  <si>
    <t xml:space="preserve">Bán nhầm 102355 x3, </t>
  </si>
  <si>
    <t>Bán nhầm 231020 x4</t>
  </si>
  <si>
    <t>Bán nhầm 133840 x4</t>
  </si>
  <si>
    <t>Bán nhầm 134860 x4</t>
  </si>
  <si>
    <t>Bán nhầm Bán nhầm 154455 x4</t>
  </si>
  <si>
    <t>Bán nhầm 30047 x4</t>
  </si>
  <si>
    <t>Bán nhầm 220075 x1, 220072 x3</t>
  </si>
  <si>
    <t>Bán nhầm 102226 x3</t>
  </si>
  <si>
    <t>Bán nhầm 110539 x2, 110265 x1</t>
  </si>
  <si>
    <t>Bán nhầm 230374 x3</t>
  </si>
  <si>
    <t>Bán nhầm 110723 x2, 110225 x1</t>
  </si>
  <si>
    <t>Bán nhầm 134057 x3</t>
  </si>
  <si>
    <t>Bán nhầm 133502 x1, 133502 x2</t>
  </si>
  <si>
    <t>Bán nhầm 134125 x2, 134126 x1</t>
  </si>
  <si>
    <t>Bán nhầm 134195 x3</t>
  </si>
  <si>
    <t xml:space="preserve">Bán nhầm 134279 x1, 134324 x1, 134325 x1 </t>
  </si>
  <si>
    <t>Bán nhầm 134061 x3</t>
  </si>
  <si>
    <t>Bán nhầm 134650 x3</t>
  </si>
  <si>
    <t>Bán nhầm 142639 x3</t>
  </si>
  <si>
    <t>Bán nhầm 142627 x3</t>
  </si>
  <si>
    <t>Bán nhầm 152948 x3</t>
  </si>
  <si>
    <t>Bán nhầm 153314 x2, 153310 x1</t>
  </si>
  <si>
    <t>Bán nhầm 151810 x3</t>
  </si>
  <si>
    <t>Bán nhầm 230452 x2, 230455 x1</t>
  </si>
  <si>
    <t>Bán nhầm 101998 x1, 101865 x1, 101866 x1</t>
  </si>
  <si>
    <t>Bán nhầm 100187 x3</t>
  </si>
  <si>
    <t>Bán nhầm 230265 x1, 110504 x2</t>
  </si>
  <si>
    <t>Bán nhầm 110953 x1, 110744 x2</t>
  </si>
  <si>
    <t>Bán nhầm 130468 x3</t>
  </si>
  <si>
    <t>Bán nhầm 134993 x3</t>
  </si>
  <si>
    <t>Bán nhầm 133840 x3</t>
  </si>
  <si>
    <t xml:space="preserve">Bán nhầm 142539 x1, 142433 x1, 142432 x1 </t>
  </si>
  <si>
    <t>Bán nhầm 152656 x3</t>
  </si>
  <si>
    <t>Bán nhầm 154504 x3</t>
  </si>
  <si>
    <t>Bán nhầm 101007 x3</t>
  </si>
  <si>
    <t>Bán nhầm 30038 x2, 30057 x1</t>
  </si>
  <si>
    <t>Bán nhầm 152742 x 2.934</t>
  </si>
  <si>
    <t>Bán nhầm 101379 x2</t>
  </si>
  <si>
    <t>Bán nhầm 102031 x2</t>
  </si>
  <si>
    <t>Bán nhầm 230956 x2</t>
  </si>
  <si>
    <t>Bán nhầm 110684 x2</t>
  </si>
  <si>
    <t>Bán nhầm 230817 x1, 110829 x1</t>
  </si>
  <si>
    <t>Bán nhầm 121521 x2</t>
  </si>
  <si>
    <t>Bán nhầm 134660 x2</t>
  </si>
  <si>
    <t>Bán nhầm 134110 x1, 134108 x1</t>
  </si>
  <si>
    <t>Bán nhầm 134230 x2</t>
  </si>
  <si>
    <t>Bán nhầm 134475 x2</t>
  </si>
  <si>
    <t>Bán nhầm 133957 x2</t>
  </si>
  <si>
    <t>Bán nhầm 231538 x2</t>
  </si>
  <si>
    <t>Bán nhầm 231448 x1, 231417 x1</t>
  </si>
  <si>
    <t>Bán nhầm 134964 x2</t>
  </si>
  <si>
    <t>Bán nhầm 134563 x1, 134564 x1</t>
  </si>
  <si>
    <t>Bán nhầm 133999 x2</t>
  </si>
  <si>
    <t>Bán nhầm 134967 x2</t>
  </si>
  <si>
    <t>Bán nhầm 134335 x2</t>
  </si>
  <si>
    <t>Bán nhầm 142623 x2</t>
  </si>
  <si>
    <t>Bán nhầm 153212 x1</t>
  </si>
  <si>
    <t>Bán nhầm 153902 x2</t>
  </si>
  <si>
    <t>Bán nhầm 154037 x1, 152079 x1</t>
  </si>
  <si>
    <t>Bán nhầm 154455 x2</t>
  </si>
  <si>
    <t>Bán nhầm 152426 x1, 152422 x1</t>
  </si>
  <si>
    <t>Bán nhầm 174326 x2</t>
  </si>
  <si>
    <t>Bán nhầm 110540 x1, 110954 x1</t>
  </si>
  <si>
    <t>Bán nhầm 110888 x2</t>
  </si>
  <si>
    <t>Bán nhầm 134992 x2</t>
  </si>
  <si>
    <t>Bán nhầm 110208 x1, 174654 x1</t>
  </si>
  <si>
    <t>Bán nhầm 30109 x2</t>
  </si>
  <si>
    <t>Bán nhầm 102225 x2</t>
  </si>
  <si>
    <t>Bán nhầm 101563 x2</t>
  </si>
  <si>
    <t>Bán nhầm 110951 x1, 110016 x1</t>
  </si>
  <si>
    <t>Bán nhầm 110797 x2</t>
  </si>
  <si>
    <t>Bán nhầm 110658 x2</t>
  </si>
  <si>
    <t>Bán nhầm 110732 x2</t>
  </si>
  <si>
    <t>Bán nhầm 110526 x2</t>
  </si>
  <si>
    <t>Bán nhầm 134253 x2</t>
  </si>
  <si>
    <t>Bán nhầm 134368 x2</t>
  </si>
  <si>
    <t>Bán nhầm 134317 x2</t>
  </si>
  <si>
    <t>Bán nhầm 134378 x2</t>
  </si>
  <si>
    <t>Bán nhầm 134897 x2</t>
  </si>
  <si>
    <t>Bán nhầm 142988 x2</t>
  </si>
  <si>
    <t>Bán nhầm 142634 x2</t>
  </si>
  <si>
    <t>Bán nhầm 142630 x2</t>
  </si>
  <si>
    <t>Bán nhầm 142759 x2</t>
  </si>
  <si>
    <t>Bán nhầm 142925 x2</t>
  </si>
  <si>
    <t>Bán nhầm 142488 x2</t>
  </si>
  <si>
    <t>Bán nhầm 151928 x2</t>
  </si>
  <si>
    <t>Bán nhầm 154475 x2</t>
  </si>
  <si>
    <t>Bán nhầm 152877 x2</t>
  </si>
  <si>
    <t>Bán nhầm 121451 x2</t>
  </si>
  <si>
    <t>Bán nhầm 173850 x2</t>
  </si>
  <si>
    <t>Bán nhầm 220040 x2</t>
  </si>
  <si>
    <t>Bán nhầm 220057 x2</t>
  </si>
  <si>
    <t>Bán nhầm 110028 x2</t>
  </si>
  <si>
    <t>Bán nhầm 30103 x2</t>
  </si>
  <si>
    <t>Bán nhầm 101826 x1</t>
  </si>
  <si>
    <t>Bán nhầm 100020 x1</t>
  </si>
  <si>
    <t>Bán nhầm 102177 x1</t>
  </si>
  <si>
    <t>Bán nhầm 230374 x1</t>
  </si>
  <si>
    <t>Bán nhầm 110603 x1</t>
  </si>
  <si>
    <t>Bán nhầm 230651 x1</t>
  </si>
  <si>
    <t>Bán nhầm 30014 x1</t>
  </si>
  <si>
    <t>Bán nhầm 121521 x1</t>
  </si>
  <si>
    <t>Bán nhầm 133908 x1</t>
  </si>
  <si>
    <t>Bán nhầm 134045 x1</t>
  </si>
  <si>
    <t>Bán nhầm 133453 x1</t>
  </si>
  <si>
    <t>Bán nhầm 134316 x1</t>
  </si>
  <si>
    <t>Bán nhầm 134476 x1</t>
  </si>
  <si>
    <t>Bán nhầm 134814 x1</t>
  </si>
  <si>
    <t>Bán nhầm 134332 x1</t>
  </si>
  <si>
    <t>Bán nhầm 134573 x1</t>
  </si>
  <si>
    <t>Bán nhầm 134981 x1</t>
  </si>
  <si>
    <t>Bán nhầm 134587 x1</t>
  </si>
  <si>
    <t>Bán nhầm 142446 x1</t>
  </si>
  <si>
    <t>Bán nhầm 152786 x1</t>
  </si>
  <si>
    <t>Bán nhầm 153254 x1</t>
  </si>
  <si>
    <t>Bán nhầm 101983 x1</t>
  </si>
  <si>
    <t>Bán nhầm 175351 x1</t>
  </si>
  <si>
    <t>Bán nhầm 173851 x1</t>
  </si>
  <si>
    <t>Bán nhầm 134992 x1</t>
  </si>
  <si>
    <t>Bán nhầm 101561 x1</t>
  </si>
  <si>
    <t>Bán nhầm 101563 x1</t>
  </si>
  <si>
    <t>Bán nhầm 30058 x1</t>
  </si>
  <si>
    <t>Bán nhầm 101010 x1</t>
  </si>
  <si>
    <t>Bán nhầm 230874 x1</t>
  </si>
  <si>
    <t>Bán nhầm 230867 x1</t>
  </si>
  <si>
    <t>Bán nhầm 102229 x1</t>
  </si>
  <si>
    <t>Bán nhầm 230873 x1</t>
  </si>
  <si>
    <t>Bán nhầm 101799 x1</t>
  </si>
  <si>
    <t>Bán nhầm 102173 x1</t>
  </si>
  <si>
    <t>Bán nhầm 101836 x1</t>
  </si>
  <si>
    <t>Bán nhầm 100344 x1</t>
  </si>
  <si>
    <t>Bán nhầm 101886 x1</t>
  </si>
  <si>
    <t>Bán nhầm 102225 x1</t>
  </si>
  <si>
    <t>Bán nhầm 101925 x1</t>
  </si>
  <si>
    <t>Bán nhầm 101976 x1</t>
  </si>
  <si>
    <t>Bán nhầm 101977 x1</t>
  </si>
  <si>
    <t>Bán nhầm 101992 x1</t>
  </si>
  <si>
    <t>Bán nhầm 102010 x1</t>
  </si>
  <si>
    <t>Bán nhầm 102019 x1</t>
  </si>
  <si>
    <t>Bán nhầm 102238 x1</t>
  </si>
  <si>
    <t>Bán nhầm 101811 x1</t>
  </si>
  <si>
    <t>Bán nhầm 134745 x1</t>
  </si>
  <si>
    <t>Bán nhầm 102328 x1</t>
  </si>
  <si>
    <t>Bán nhầm 102353 x1</t>
  </si>
  <si>
    <t>Bán nhầm 101950 x1</t>
  </si>
  <si>
    <t>Bán nhầm 110503 x1</t>
  </si>
  <si>
    <t>Bán nhầm 110952 x1</t>
  </si>
  <si>
    <t>Bán nhầm 110604 x1</t>
  </si>
  <si>
    <t>Bán nhầm 110625 x1</t>
  </si>
  <si>
    <t>Bán nhầm Bán nhầm 230651 x1</t>
  </si>
  <si>
    <t>Bán nhầm 121478 x1</t>
  </si>
  <si>
    <t>Bán nhầm 30017 x1</t>
  </si>
  <si>
    <t>Bán nhầm 110833 x1</t>
  </si>
  <si>
    <t>Bán nhầm 110758 x1</t>
  </si>
  <si>
    <t>Bán nhầm 110771 x1</t>
  </si>
  <si>
    <t>Bán nhầm 230361 x1</t>
  </si>
  <si>
    <t>Bán nhầm 110959 x1</t>
  </si>
  <si>
    <t>Bán nhầm 120271 x1</t>
  </si>
  <si>
    <t>Bán nhầm 121558 x1</t>
  </si>
  <si>
    <t>Bán nhầm 153011 x1</t>
  </si>
  <si>
    <t>Bán nhầm 120199 x1</t>
  </si>
  <si>
    <t>Bán nhầm 121451 x1</t>
  </si>
  <si>
    <t>Bán nhầm 121484 x1</t>
  </si>
  <si>
    <t>Bán nhầm 121499 x1</t>
  </si>
  <si>
    <t>Bán nhầm 121551 x1</t>
  </si>
  <si>
    <t>Bán nhầm 121557 x1</t>
  </si>
  <si>
    <t>Bán nhầm 131609 x1</t>
  </si>
  <si>
    <t>Bán nhầm 130443 x1</t>
  </si>
  <si>
    <t>Bán nhầm 134475 x1</t>
  </si>
  <si>
    <t>Bán nhầm 133627 x1</t>
  </si>
  <si>
    <t>Bán nhầm 133769 x1</t>
  </si>
  <si>
    <t>Bán nhầm 133585 x1</t>
  </si>
  <si>
    <t>Bán nhầm 133973 x1</t>
  </si>
  <si>
    <t>Bán nhầm 133978 x1</t>
  </si>
  <si>
    <t>Bán nhầm 134501 x1</t>
  </si>
  <si>
    <t>Bán nhầm 134025 x1</t>
  </si>
  <si>
    <t>Bán nhầm 134092 x1</t>
  </si>
  <si>
    <t>Bán nhầm 134071 x1</t>
  </si>
  <si>
    <t>Bán nhầm 134177 x1</t>
  </si>
  <si>
    <t>Bán nhầm 134230 x1</t>
  </si>
  <si>
    <t>Bán nhầm 134317 x1</t>
  </si>
  <si>
    <t>Bán nhầm 134273 x1</t>
  </si>
  <si>
    <t>Bán nhầm 134330 x1</t>
  </si>
  <si>
    <t>Bán nhầm 134367 x1</t>
  </si>
  <si>
    <t>Bán nhầm 134375 x1</t>
  </si>
  <si>
    <t>Bán nhầm 134370 x1</t>
  </si>
  <si>
    <t>Bán nhầm 134472 x1</t>
  </si>
  <si>
    <t>Bán nhầm 231594 x1</t>
  </si>
  <si>
    <t>Bán nhầm 134000 x1</t>
  </si>
  <si>
    <t>Bán nhầm 134532 x1</t>
  </si>
  <si>
    <t>Bán nhầm 134569 x1</t>
  </si>
  <si>
    <t>Bán nhầm 134584 x1</t>
  </si>
  <si>
    <t>Bán nhầm 134638 x1</t>
  </si>
  <si>
    <t>Bán nhầm 134647 x1</t>
  </si>
  <si>
    <t>Bán nhầm 134771 x1</t>
  </si>
  <si>
    <t>Bán nhầm 130765 x1</t>
  </si>
  <si>
    <t>Bán nhầm 134928 x1</t>
  </si>
  <si>
    <t>Bán nhầm 131348 x1</t>
  </si>
  <si>
    <t>Bán nhầm 142950 x1</t>
  </si>
  <si>
    <t>Bán nhầm 142988 x1</t>
  </si>
  <si>
    <t>Bán nhầm 142137 x1</t>
  </si>
  <si>
    <t>Bán nhầm 142721 x1</t>
  </si>
  <si>
    <t>Bán nhầm 142496 x1</t>
  </si>
  <si>
    <t>Bán nhầm 142425 x1</t>
  </si>
  <si>
    <t>Bán nhầm 142426 x1</t>
  </si>
  <si>
    <t>Bán nhầm 142552 x1</t>
  </si>
  <si>
    <t>Bán nhầm 142585 x1</t>
  </si>
  <si>
    <t>Bán nhầm 142624 x1</t>
  </si>
  <si>
    <t>Bán nhầm 142642 x1</t>
  </si>
  <si>
    <t>Bán nhầm 142172 x1</t>
  </si>
  <si>
    <t>Bán nhầm 142759 x1</t>
  </si>
  <si>
    <t>Bán nhầm 142930 x1</t>
  </si>
  <si>
    <t>Bán nhầm 142912 x1</t>
  </si>
  <si>
    <t>Bán nhầm 142932 x1</t>
  </si>
  <si>
    <t>Bán nhầm 142923 x1</t>
  </si>
  <si>
    <t>Bán nhầm 142938 x1</t>
  </si>
  <si>
    <t>Bán nhầm 142974 x1</t>
  </si>
  <si>
    <t>Bán nhầm 142547 x1</t>
  </si>
  <si>
    <t>Bán nhầm 143032 x1</t>
  </si>
  <si>
    <t>Bán nhầm 143030 x1</t>
  </si>
  <si>
    <t>Bán nhầm 143117 x1</t>
  </si>
  <si>
    <t>Bán nhầm 143054 x1</t>
  </si>
  <si>
    <t>Bán nhầm 143067 x1</t>
  </si>
  <si>
    <t>Bán nhầm 143027 x1</t>
  </si>
  <si>
    <t>Bán nhầm 151259 x1</t>
  </si>
  <si>
    <t>Bán nhầm 151049 x1</t>
  </si>
  <si>
    <t>Bán nhầm 151810 x1</t>
  </si>
  <si>
    <t>Bán nhầm 154528 x1</t>
  </si>
  <si>
    <t>Bán nhầm 153302 x1</t>
  </si>
  <si>
    <t>Bán nhầm 153863 x1</t>
  </si>
  <si>
    <t>Bán nhầm 231449 x1</t>
  </si>
  <si>
    <t>Bán nhầm 154087 x1</t>
  </si>
  <si>
    <t>Bán nhầm 153989 x1</t>
  </si>
  <si>
    <t>Bán nhầm 154019 x1</t>
  </si>
  <si>
    <t>Bán nhầm 173801 x1</t>
  </si>
  <si>
    <t>Bán nhầm 173802 x1</t>
  </si>
  <si>
    <t>Bán nhầm 152877 x1</t>
  </si>
  <si>
    <t>Bán nhầm 154181 x1</t>
  </si>
  <si>
    <t>Bán nhầm 154205 x1</t>
  </si>
  <si>
    <t>Bán nhầm 154066 x1</t>
  </si>
  <si>
    <t>Bán nhầm 154294 x1</t>
  </si>
  <si>
    <t>Bán nhầm 152223 x1</t>
  </si>
  <si>
    <t>Bán nhầm 154497 x1</t>
  </si>
  <si>
    <t>Bán nhầm 153441 x1</t>
  </si>
  <si>
    <t>Bán nhầm 153360 x1</t>
  </si>
  <si>
    <t>Bán nhầm 154228 x1</t>
  </si>
  <si>
    <t>Bán nhầm 210035 x1</t>
  </si>
  <si>
    <t>Bán nhầm 110082 x1</t>
  </si>
  <si>
    <t>Bán nhầm 153304 x1</t>
  </si>
  <si>
    <t>Bán nhầm 154319 x1</t>
  </si>
  <si>
    <t>Bán nhầm 178428 x1</t>
  </si>
  <si>
    <t>Bán nhầm 178672 x1</t>
  </si>
  <si>
    <t>Bán nhầm 220040 x1</t>
  </si>
  <si>
    <t>Bán nhầm 220062 x1</t>
  </si>
  <si>
    <t>Bán nhầm 220077 x1</t>
  </si>
  <si>
    <t>Bán nhầm 220078 x1</t>
  </si>
  <si>
    <t>Bán nhầm 230872 x1</t>
  </si>
  <si>
    <t>Bán nhầm 230862 x1</t>
  </si>
  <si>
    <t>Bán nhầm 231595 x1</t>
  </si>
  <si>
    <t>Bán nhầm 231597 x1</t>
  </si>
  <si>
    <t>Bán nhầm 30032 x1</t>
  </si>
  <si>
    <t>Bán nhầm 30054 x1</t>
  </si>
  <si>
    <t>Bán nhầm 30063 x1</t>
  </si>
  <si>
    <t>Bán nhầm 154627 x0.24</t>
  </si>
  <si>
    <t>Bán nhầm 152961 x 0.16</t>
  </si>
  <si>
    <t>Bán nhầm 152734 x 0.13</t>
  </si>
  <si>
    <t>Bán nhầm 154628 x 0.13</t>
  </si>
  <si>
    <t>Bán nhầm 154486 x 0.16</t>
  </si>
  <si>
    <t>Bán nhầm 154479 x0.24</t>
  </si>
  <si>
    <t>Bán nhầm 101867 x1</t>
  </si>
  <si>
    <t>Bán nhầm 102378 x1</t>
  </si>
  <si>
    <t>Bán nhầm 101990 x1</t>
  </si>
  <si>
    <t>Bán nhầm 102008 x1</t>
  </si>
  <si>
    <t>Bán nhầm 102178 x1</t>
  </si>
  <si>
    <t>Bán nhầm 102160 x1</t>
  </si>
  <si>
    <t>Bán nhầm 102327 x1</t>
  </si>
  <si>
    <t>Bán nhầm 110386 x1</t>
  </si>
  <si>
    <t>Bán nhầm 121384 x1</t>
  </si>
  <si>
    <t>Bán nhầm 121548 x1</t>
  </si>
  <si>
    <t>Bán nhầm 130439 x1</t>
  </si>
  <si>
    <t>Bán nhầm 134126 x1</t>
  </si>
  <si>
    <t>Bán nhầm 134323 x1</t>
  </si>
  <si>
    <t>Bán nhầm 134582 x1</t>
  </si>
  <si>
    <t>Bán nhầm 134731 x1</t>
  </si>
  <si>
    <t>Bán nhầm 142665 x1</t>
  </si>
  <si>
    <t>Bán nhầm 142551 x1</t>
  </si>
  <si>
    <t>Bán nhầm 151724 x1</t>
  </si>
  <si>
    <t>Bán nhầm 154639 x1</t>
  </si>
  <si>
    <t>Bán nhầm 153311 x1</t>
  </si>
  <si>
    <t>Bán nhầm 153806 x1</t>
  </si>
  <si>
    <t>Bán nhầm 154607 x1</t>
  </si>
  <si>
    <t>Bán nhầm 154179 x1</t>
  </si>
  <si>
    <t>Bán nhầm 153902 x1</t>
  </si>
  <si>
    <t>Bán nhầm 110221 x1</t>
  </si>
  <si>
    <t>Bán nhầm 30015 x1</t>
  </si>
  <si>
    <t>Bán nhầm 220071 x1</t>
  </si>
  <si>
    <t>Bán nhầm 110906 x1</t>
  </si>
  <si>
    <t>Bán nhầm 134485 x1</t>
  </si>
  <si>
    <t>Bán nhầm 30057 x1</t>
  </si>
  <si>
    <t>Bán nhầm 101879 x1</t>
  </si>
  <si>
    <t>Bán nhầm 101011 x1</t>
  </si>
  <si>
    <t>Bán nhầm 101448 x1</t>
  </si>
  <si>
    <t>Bán nhầm 101800 x1</t>
  </si>
  <si>
    <t>Bán nhầm 102306 x1</t>
  </si>
  <si>
    <t>Bán nhầm 101835 x1</t>
  </si>
  <si>
    <t>Bán nhầm 101888 x1</t>
  </si>
  <si>
    <t>Bán nhầm 101949 x1</t>
  </si>
  <si>
    <t>Bán nhầm 101975 x1</t>
  </si>
  <si>
    <t>Bán nhầm 174526 x1</t>
  </si>
  <si>
    <t>Bán nhầm 102020 x1</t>
  </si>
  <si>
    <t>Bán nhầm 101802 x1</t>
  </si>
  <si>
    <t>Bán nhầm 101591 x1</t>
  </si>
  <si>
    <t>Bán nhầm 102352 x1</t>
  </si>
  <si>
    <t>Bán nhầm 110951 x1</t>
  </si>
  <si>
    <t>Bán nhầm 174787 x1</t>
  </si>
  <si>
    <t>Bán nhầm 110727 x1</t>
  </si>
  <si>
    <t>Bán nhầm 110539 x1</t>
  </si>
  <si>
    <t>Bán nhầm 230334 x1</t>
  </si>
  <si>
    <t>Bán nhầm 110485 x1</t>
  </si>
  <si>
    <t>Bán nhầm 110601 x1</t>
  </si>
  <si>
    <t>Bán nhầm 110757 x1</t>
  </si>
  <si>
    <t>Bán nhầm 110870 x1</t>
  </si>
  <si>
    <t>Bán nhầm 110700 x1</t>
  </si>
  <si>
    <t>Bán nhầm 110081 x1</t>
  </si>
  <si>
    <t>Bán nhầm 110459 x1</t>
  </si>
  <si>
    <t>Bán nhầm 110607 x1</t>
  </si>
  <si>
    <t>Bán nhầm 110962 x1</t>
  </si>
  <si>
    <t>Bán nhầm 120273 x1</t>
  </si>
  <si>
    <t>Bán nhầm 120602 x1</t>
  </si>
  <si>
    <t>Bán nhầm 110675 x1</t>
  </si>
  <si>
    <t>Bán nhầm 121477 x1</t>
  </si>
  <si>
    <t>Bán nhầm 121498 x1</t>
  </si>
  <si>
    <t>Bán nhầm 134797 x1</t>
  </si>
  <si>
    <t>Bán nhầm 131171 x1</t>
  </si>
  <si>
    <t>Bán nhầm 134994 x1</t>
  </si>
  <si>
    <t>Bán nhầm 130018 x1</t>
  </si>
  <si>
    <t>Bán nhầm 134192 x1</t>
  </si>
  <si>
    <t>Bán nhầm 133587 x1</t>
  </si>
  <si>
    <t>Bán nhầm 131313 x1</t>
  </si>
  <si>
    <t>Bán nhầm 134087 x1</t>
  </si>
  <si>
    <t>Bán nhầm 133120 x1</t>
  </si>
  <si>
    <t>Bán nhầm 133906 x1</t>
  </si>
  <si>
    <t>Bán nhầm 133974 x1</t>
  </si>
  <si>
    <t>Bán nhầm 133977 x1</t>
  </si>
  <si>
    <t>Bán nhầm 134500 x1</t>
  </si>
  <si>
    <t>Bán nhầm 134032 x1</t>
  </si>
  <si>
    <t>Bán nhầm 134183 x1</t>
  </si>
  <si>
    <t>Bán nhầm 134090 x1</t>
  </si>
  <si>
    <t>Bán nhầm 134104 x1</t>
  </si>
  <si>
    <t>Bán nhầm 134107 x1</t>
  </si>
  <si>
    <t>Bán nhầm 134184 x1</t>
  </si>
  <si>
    <t>Bán nhầm 134272 x1</t>
  </si>
  <si>
    <t>Bán nhầm 134274 x1</t>
  </si>
  <si>
    <t>Bán nhầm 134268 x1</t>
  </si>
  <si>
    <t>Bán nhầm 134261 x1</t>
  </si>
  <si>
    <t>Bán nhầm 134328 x1</t>
  </si>
  <si>
    <t>Bán nhầm 134523 x1</t>
  </si>
  <si>
    <t>Bán nhầm 134364 x1</t>
  </si>
  <si>
    <t>Bán nhầm 134376 x1</t>
  </si>
  <si>
    <t>Bán nhầm 134471 x1</t>
  </si>
  <si>
    <t>Bán nhầm 134477 x1</t>
  </si>
  <si>
    <t>Bán nhầm 133998 x1</t>
  </si>
  <si>
    <t>Bán nhầm 134533 x1</t>
  </si>
  <si>
    <t>Bán nhầm 134488 x1</t>
  </si>
  <si>
    <t>Bán nhầm 134570 x1</t>
  </si>
  <si>
    <t>Bán nhầm 134586 x1</t>
  </si>
  <si>
    <t>Bán nhầm 134900 x1</t>
  </si>
  <si>
    <t>Bán nhầm 134637 x1</t>
  </si>
  <si>
    <t>Bán nhầm 134645 x1</t>
  </si>
  <si>
    <t>Bán nhầm 102309 x1</t>
  </si>
  <si>
    <t>Bán nhầm 134768 x1</t>
  </si>
  <si>
    <t>Bán nhầm 134487 x1</t>
  </si>
  <si>
    <t>Bán nhầm 134929 x1</t>
  </si>
  <si>
    <t>Bán nhầm 142443 x1</t>
  </si>
  <si>
    <t>Bán nhầm 142540 x1</t>
  </si>
  <si>
    <t>Bán nhầm 142546 x1</t>
  </si>
  <si>
    <t>Bán nhầm 142424 x1</t>
  </si>
  <si>
    <t>Bán nhầm 142492 x1</t>
  </si>
  <si>
    <t>Bán nhầm 142991 x1</t>
  </si>
  <si>
    <t>Bán nhầm 142599 x1</t>
  </si>
  <si>
    <t>Bán nhầm 142635 x1</t>
  </si>
  <si>
    <t>Bán nhầm 142459 x1</t>
  </si>
  <si>
    <t>Bán nhầm 142902 x1</t>
  </si>
  <si>
    <t>Bán nhầm 142921 x1</t>
  </si>
  <si>
    <t>Bán nhầm 142866 x1</t>
  </si>
  <si>
    <t>Bán nhầm 142919 x1</t>
  </si>
  <si>
    <t>Bán nhầm 142943 x1</t>
  </si>
  <si>
    <t>Bán nhầm 142976 x1</t>
  </si>
  <si>
    <t>Bán nhầm 143123 x1</t>
  </si>
  <si>
    <t>Bán nhầm 143037 x1</t>
  </si>
  <si>
    <t>Bán nhầm 143033 x1</t>
  </si>
  <si>
    <t>Bán nhầm 143059 x1</t>
  </si>
  <si>
    <t>Bán nhầm 143069 x1</t>
  </si>
  <si>
    <t>Bán nhầm 143058 x1</t>
  </si>
  <si>
    <t>Bán nhầm 153807 x1</t>
  </si>
  <si>
    <t>Bán nhầm 210015 x1</t>
  </si>
  <si>
    <t>Bán nhầm 151258 x1</t>
  </si>
  <si>
    <t>Bán nhầm 153938 x1</t>
  </si>
  <si>
    <t>Bán nhầm 154483 x1</t>
  </si>
  <si>
    <t>Bán nhầm 152887 x1</t>
  </si>
  <si>
    <t>Bán nhầm 120745 x1</t>
  </si>
  <si>
    <t>Bán nhầm 152243 x1</t>
  </si>
  <si>
    <t>Bán nhầm 153798 x1</t>
  </si>
  <si>
    <t>Bán nhầm 153303 x1</t>
  </si>
  <si>
    <t>Bán nhầm 174812 x1</t>
  </si>
  <si>
    <t>Bán nhầm 154604 x1</t>
  </si>
  <si>
    <t>Bán nhầm 153867 x1</t>
  </si>
  <si>
    <t>Bán nhầm 154346 x1</t>
  </si>
  <si>
    <t>Bán nhầm 153988 x1</t>
  </si>
  <si>
    <t>Bán nhầm 154018 x1</t>
  </si>
  <si>
    <t>Bán nhầm 153945 x1</t>
  </si>
  <si>
    <t>Bán nhầm 154204 x1</t>
  </si>
  <si>
    <t>Bán nhầm 154386 x1</t>
  </si>
  <si>
    <t>Bán nhầm 176339 x1</t>
  </si>
  <si>
    <t>Bán nhầm 154498 x1</t>
  </si>
  <si>
    <t>Bán nhầm 153097 x1</t>
  </si>
  <si>
    <t>Bán nhầm 153786 x1</t>
  </si>
  <si>
    <t>Bán nhầm 154089 x1</t>
  </si>
  <si>
    <t>Bán nhầm 154090 x1</t>
  </si>
  <si>
    <t>Bán nhầm 175354 x1</t>
  </si>
  <si>
    <t>Bán nhầm 178483 x1</t>
  </si>
  <si>
    <t>Bán nhầm 178673 x1</t>
  </si>
  <si>
    <t>Bán nhầm 220061 x1</t>
  </si>
  <si>
    <t>Bán nhầm 220073 x1</t>
  </si>
  <si>
    <t>Bán nhầm 160336 x1</t>
  </si>
  <si>
    <t>Bán nhầm 231136 x1</t>
  </si>
  <si>
    <t>Bán nhầm 101555 x1</t>
  </si>
  <si>
    <t>Bán nhầm 230871 x1</t>
  </si>
  <si>
    <t>Bán nhầm 101706 x1</t>
  </si>
  <si>
    <t>Bán nhầm 101308 x1</t>
  </si>
  <si>
    <t>Bán nhầm 134482 x1</t>
  </si>
  <si>
    <t>Bán nhầm 231389 x1</t>
  </si>
  <si>
    <t>Bán nhầm 231596 x1</t>
  </si>
  <si>
    <t>Bán nhầm 110859 x1</t>
  </si>
  <si>
    <t>Bán nhầm 110733 x1</t>
  </si>
  <si>
    <t>Bán nhầm 30033 x1</t>
  </si>
  <si>
    <t>Bán nhầm 30045 x1</t>
  </si>
  <si>
    <t>Bán nhầm 30052 x1</t>
  </si>
  <si>
    <t>Bán nhầm 101006 x1</t>
  </si>
  <si>
    <t>Bán nhầm 30062 x1</t>
  </si>
  <si>
    <t>Bán nhầm 174300 x1</t>
  </si>
  <si>
    <t>Bán nhầm 231116 x1, 101762 x1</t>
  </si>
  <si>
    <t>Bán nhầm 102030 x2</t>
  </si>
  <si>
    <t>Bán nhầm 30059 x2</t>
  </si>
  <si>
    <t>Bán nhầm 110503 x2</t>
  </si>
  <si>
    <t>Bán nhầm 110817 x2</t>
  </si>
  <si>
    <t>Bán nhầm 110179 x2</t>
  </si>
  <si>
    <t>Bán nhầm 110645 x2</t>
  </si>
  <si>
    <t>Bán nhầm 110729 x2</t>
  </si>
  <si>
    <t>Bán nhầm 230440 x1, 110747 x1</t>
  </si>
  <si>
    <t>Bán nhầm 134366 x2</t>
  </si>
  <si>
    <t>Bán nhầm 134064 x2</t>
  </si>
  <si>
    <t>Bán nhầm 134126 x2</t>
  </si>
  <si>
    <t>Bán nhầm 130333 x2</t>
  </si>
  <si>
    <t>Bán nhầm 134274 x2</t>
  </si>
  <si>
    <t>Bán nhầm 134372 x1, 134378 x1</t>
  </si>
  <si>
    <t>Bán nhầm 134486 x2</t>
  </si>
  <si>
    <t>Bán nhầm 134966 x2</t>
  </si>
  <si>
    <t>Bán nhầm 142813 x2</t>
  </si>
  <si>
    <t>Bán nhầm 142987 x2</t>
  </si>
  <si>
    <t>Bán nhầm 142641 x1, 142643 x1</t>
  </si>
  <si>
    <t>Bán nhầm 142922 x2</t>
  </si>
  <si>
    <t>Bán nhầm 153806 x2</t>
  </si>
  <si>
    <t>Bán nhầm 153901 x2</t>
  </si>
  <si>
    <t>Bán nhầm 154346 x2</t>
  </si>
  <si>
    <t>Bán nhầm 153807 x2</t>
  </si>
  <si>
    <t>Bán nhầm 210022 x2</t>
  </si>
  <si>
    <t>Bán nhầm 210021 x1, 210015 x1</t>
  </si>
  <si>
    <t>Bán nhầm 173882 x2</t>
  </si>
  <si>
    <t>Bán nhầm 220044 x1</t>
  </si>
  <si>
    <t>Bán nhầm 160336 x2</t>
  </si>
  <si>
    <t>Bán nhầm 102093 x2</t>
  </si>
  <si>
    <t>Bán nhầm 153913 x1, 153914 x1</t>
  </si>
  <si>
    <t>Bán nhầm 30057 x2</t>
  </si>
  <si>
    <t>Bán nhầm 110221 x2</t>
  </si>
  <si>
    <t>Bán nhầm 101973 x1, 101974 x1</t>
  </si>
  <si>
    <t>Bán nhầm 230700 x2</t>
  </si>
  <si>
    <t>Bán nhầm 110686 x2</t>
  </si>
  <si>
    <t>Bán nhầm 110727 x2</t>
  </si>
  <si>
    <t>Bán nhầm 110607 x2</t>
  </si>
  <si>
    <t>Bán nhầm 110245 x2</t>
  </si>
  <si>
    <t>Bán nhầm 230633 x1, 110406 x1</t>
  </si>
  <si>
    <t>Bán nhầm 230375 x2</t>
  </si>
  <si>
    <t>Bán nhầm 110619 x3</t>
  </si>
  <si>
    <t>Bán nhầm 134502 x2</t>
  </si>
  <si>
    <t>Bán nhầm 134104 x2</t>
  </si>
  <si>
    <t>Bán nhầm 134373 x2</t>
  </si>
  <si>
    <t>Bán nhầm 131309 x2</t>
  </si>
  <si>
    <t>Bán nhầm 134898 x2</t>
  </si>
  <si>
    <t>Bán nhầm 142621 x2</t>
  </si>
  <si>
    <t>Bán nhầm 142622 x1, 142667 x1</t>
  </si>
  <si>
    <t>Bán nhầm 142671 x2</t>
  </si>
  <si>
    <t>Bán nhầm 142670 x2</t>
  </si>
  <si>
    <t>Bán nhầm 154510 x2</t>
  </si>
  <si>
    <t>Bán nhầm 151929 x2</t>
  </si>
  <si>
    <t>Bán nhầm 152452 x2</t>
  </si>
  <si>
    <t>Bán nhầm 210015 x2</t>
  </si>
  <si>
    <t>Bán nhầm 210014 x1, 173877 x1</t>
  </si>
  <si>
    <t>Bán nhầm 30102 x2</t>
  </si>
  <si>
    <t>Bán nhầm 30110 x2</t>
  </si>
  <si>
    <t>Bán nhầm 102013 x2</t>
  </si>
  <si>
    <t>Bán nhầm 230699 x3</t>
  </si>
  <si>
    <t>Bán nhầm 121523 x2, 121522 x1</t>
  </si>
  <si>
    <t>Bán nhầm 130466 x3</t>
  </si>
  <si>
    <t>Bán nhầm 134104 x3</t>
  </si>
  <si>
    <t>Bán nhầm 134198 x3</t>
  </si>
  <si>
    <t>Bán nhầm 134274 x3</t>
  </si>
  <si>
    <t>Bán nhầm 134651 x3</t>
  </si>
  <si>
    <t>Bán nhầm 231266 x2, 231265 x1</t>
  </si>
  <si>
    <t>Bán nhầm 142813 x3</t>
  </si>
  <si>
    <t>Bán nhầm 142669 x3</t>
  </si>
  <si>
    <t>Bán nhầm 142631 x3</t>
  </si>
  <si>
    <t>Bán nhầm 154173 x1, 152557 x2</t>
  </si>
  <si>
    <t>Bán nhầm 152947 x3</t>
  </si>
  <si>
    <t>Bán nhầm 152244 x2, 152838 x1</t>
  </si>
  <si>
    <t>Bán nhầm 154510 x3</t>
  </si>
  <si>
    <t>Bán nhầm 220056 x1, 220054 x2</t>
  </si>
  <si>
    <t>Bán nhầm 220079 x1</t>
  </si>
  <si>
    <t>Bán nhầm 100205 x1, 101952 x1, 101714 x1</t>
  </si>
  <si>
    <t>Bán nhầm 101309 x2, 101309 x1</t>
  </si>
  <si>
    <t>Bán nhầm 176207 x2, 121449 x1</t>
  </si>
  <si>
    <t>Bán nhầm 134369 x3</t>
  </si>
  <si>
    <t>Bán nhầm 134263 x1, 134266 x2</t>
  </si>
  <si>
    <t>Bán nhầm 132723 x3</t>
  </si>
  <si>
    <t>Bán nhầm 142617 x3</t>
  </si>
  <si>
    <t>Bán nhầm 142420 x2, 142440 x1</t>
  </si>
  <si>
    <t>Bán nhầm 153768 x3</t>
  </si>
  <si>
    <t>Bán nhầm 154390 x3</t>
  </si>
  <si>
    <t>Bán nhầm 220058 x2</t>
  </si>
  <si>
    <t>Bán nhầm 152741 x 2.934</t>
  </si>
  <si>
    <t>Bán nhầm 230700 x4</t>
  </si>
  <si>
    <t>Bán nhầm 131171 x4</t>
  </si>
  <si>
    <t>Bán nhầm 134047 x1, 134046 x1, 134902 x1, 134903 x1</t>
  </si>
  <si>
    <t>Bán nhầm 134175 x4</t>
  </si>
  <si>
    <t>Bán nhầm 142813 x4</t>
  </si>
  <si>
    <t>Bán nhầm 142989 x4</t>
  </si>
  <si>
    <t>Bán nhầm 154462 x3, 151809 x1</t>
  </si>
  <si>
    <t>Bán nhầm 220074 x4</t>
  </si>
  <si>
    <t>Bán nhầm 220044 x4</t>
  </si>
  <si>
    <t>Bán nhầm 110660 x1, 100750 x1, 178169 x1, 110470 x1</t>
  </si>
  <si>
    <t>Bán nhầm 102239 x3, 101802 x1</t>
  </si>
  <si>
    <t>Bán nhầm 134861 x4</t>
  </si>
  <si>
    <t>Bán nhầm 174298 x4</t>
  </si>
  <si>
    <t>Bán nhầm 30037 x2, 30048 x3</t>
  </si>
  <si>
    <t>Bán nhầm 121539 x4</t>
  </si>
  <si>
    <t>Bán nhầm 134104 x5</t>
  </si>
  <si>
    <t>Bán nhầm 142660 x5</t>
  </si>
  <si>
    <t>Bán nhầm 152424 x4, 154639 x1</t>
  </si>
  <si>
    <t>Bán nhầm 153924 x5</t>
  </si>
  <si>
    <t>Bán nhầm 154092 x5</t>
  </si>
  <si>
    <t>Bán nhầm 110500 x3, 110246 x1</t>
  </si>
  <si>
    <t>Bán nhầm 101448 x5</t>
  </si>
  <si>
    <t>Bán nhầm 110461 x5</t>
  </si>
  <si>
    <t>Bán nhầm 153768 x5</t>
  </si>
  <si>
    <t>Bán nhầm 133364 x3, 134067 x3</t>
  </si>
  <si>
    <t>Bán nhầm 134346 x4,134988 x2</t>
  </si>
  <si>
    <t>Bán nhầm 134575 x6</t>
  </si>
  <si>
    <t>Bán nhầm 142757 x5</t>
  </si>
  <si>
    <t>Bán nhầm 210030 x6</t>
  </si>
  <si>
    <t>Bán nhầm 220074 x6</t>
  </si>
  <si>
    <t>Bán nhầm 231134 x4</t>
  </si>
  <si>
    <t>Bán nhầm 152243 x6</t>
  </si>
  <si>
    <t>Bán nhầm 154092 x7</t>
  </si>
  <si>
    <t>Bán nhầm 174470 x5, 174471 x2</t>
  </si>
  <si>
    <t>Bán nhầm 142758 x2, 142760 x1</t>
  </si>
  <si>
    <t>Bán nhầm 142813 x8</t>
  </si>
  <si>
    <t>Bán nhầm 154466 x8</t>
  </si>
  <si>
    <t>Bán nhầm 153768 x8</t>
  </si>
  <si>
    <t>Bán nhầm 30037 x8</t>
  </si>
  <si>
    <t>Bán nhầm 178741 x4, 178739 x4</t>
  </si>
  <si>
    <t xml:space="preserve">Bán nhầm 100061 x1, </t>
  </si>
  <si>
    <t>Bán nhầm 120651 x8</t>
  </si>
  <si>
    <t xml:space="preserve">Bán nhầm 134194 x2, 134197 x2, 134231 x1 </t>
  </si>
  <si>
    <t>Bán nhầm 154279 x2, 154280 x6</t>
  </si>
  <si>
    <t>Bán nhầm 101532 x10</t>
  </si>
  <si>
    <t>Bán nhầm 100847 x10</t>
  </si>
  <si>
    <t>Bán nhầm 220046 x9, 220044 x2</t>
  </si>
  <si>
    <t>Bán nhầm 154662 x5, 154664 x6</t>
  </si>
  <si>
    <t>Bán nhầm 102324 x11</t>
  </si>
  <si>
    <t>Bán nhầm 152836 x12</t>
  </si>
  <si>
    <t>Bán nhầm 102241 x12</t>
  </si>
  <si>
    <t>Bán nhầm 30045 x12</t>
  </si>
  <si>
    <t xml:space="preserve">Bán nhầm 101562 x10, 101564 x2,100062 x1 </t>
  </si>
  <si>
    <t>Bán nhầm 133565 x6, 133555 x3, 133558 x4</t>
  </si>
  <si>
    <t>Bán nhầm 178609 x13</t>
  </si>
  <si>
    <t>Bán nhầm 100847 x2, 100423 x12</t>
  </si>
  <si>
    <t>Bán nhầm 153807 x14</t>
  </si>
  <si>
    <t>Bán nhầm 101614 x7</t>
  </si>
  <si>
    <t>Bán nhầm 153786 x15</t>
  </si>
  <si>
    <t>Bán nhầm 134255 x6, 133600 x8, 134087 x2</t>
  </si>
  <si>
    <t>Bán nhầm 153798 x16</t>
  </si>
  <si>
    <t>Bán nhầm 154512 x16</t>
  </si>
  <si>
    <t>Bán nhầm 220060 x16</t>
  </si>
  <si>
    <t>Bán nhầm 110221 x17</t>
  </si>
  <si>
    <t>Bán nhầm 150038 x17</t>
  </si>
  <si>
    <t>Bán nhầm 153315 x7, 153311 x6, 154339 x4</t>
  </si>
  <si>
    <t>Bán nhầm 174300 x18</t>
  </si>
  <si>
    <t>Bán nhầm 150140 x11</t>
  </si>
  <si>
    <t>Bán nhầm 142813 x21</t>
  </si>
  <si>
    <t>Bán nhầm 154135 x21</t>
  </si>
  <si>
    <t>Bán nhầm 134268 x16, 134269 x6</t>
  </si>
  <si>
    <t>Bán nhầm 210031 x22, 210030 x3</t>
  </si>
  <si>
    <t>Bán nhầm 152244 x25</t>
  </si>
  <si>
    <t>Bán nhầm 174470 x26</t>
  </si>
  <si>
    <t>Bán nhầm 142041 x28</t>
  </si>
  <si>
    <t>Bán nhầm 142813 x30</t>
  </si>
  <si>
    <t xml:space="preserve">Bán nhầm 175591 x20, 101631 x4,102274 x3 </t>
  </si>
  <si>
    <t>Bán nhầm 133658 x44, 130685 x1, 134204 x1, 134254 x2</t>
  </si>
  <si>
    <t>Bán nhầm 142813 x67</t>
  </si>
  <si>
    <t>Bán nhầm 178741 x79</t>
  </si>
  <si>
    <t>Bán nhầm 154453 x85, 153087 x17, 154509 x4,  154600 x2</t>
  </si>
  <si>
    <t>Bán nhầm 142036 x63, 142814 x53</t>
  </si>
  <si>
    <t xml:space="preserve">Bán nhầm 178737 x31, 178739 x48, 178738 x76 </t>
  </si>
  <si>
    <t>Bán nhầm 154279 x31, 153326 x133</t>
  </si>
  <si>
    <t>Bán nhầm 143006 x1, 142278 x46, 142450 x282,  142806 x18, 142035 x1</t>
  </si>
  <si>
    <t>Bán nhầm 142031 x617</t>
  </si>
  <si>
    <t>230724</t>
  </si>
  <si>
    <t>4901004039040</t>
  </si>
  <si>
    <t>ASAHI- Bia STYLE FREE 0 đường 350ml</t>
  </si>
  <si>
    <t>154418</t>
  </si>
  <si>
    <t>4905846114897</t>
  </si>
  <si>
    <t>CHOYA- Rượu Mơ Sữa ong chúa 700ML 17 độ</t>
  </si>
  <si>
    <t>154555</t>
  </si>
  <si>
    <t>4904046078275</t>
  </si>
  <si>
    <t>NAKATA– Bộ quà tặng rượu hoàng gia No.9 (500ml×2)</t>
  </si>
  <si>
    <t>153746</t>
  </si>
  <si>
    <t>4905846118505</t>
  </si>
  <si>
    <t>CHOYA- Rượu mơ Umeshu 3 năm 720ml</t>
  </si>
  <si>
    <t>154435</t>
  </si>
  <si>
    <t>4904046080230</t>
  </si>
  <si>
    <t>NAKATA- Rượu mơ đỏ Kishu 12 độ</t>
  </si>
  <si>
    <t>tr</t>
  </si>
  <si>
    <t>sau</t>
  </si>
  <si>
    <t>trc</t>
  </si>
  <si>
    <t>Bán nhầm 231576 x 23</t>
  </si>
  <si>
    <t>Bán nhầm 154314 x23, 153210 x1</t>
  </si>
  <si>
    <t>Bán nhầm 231576 x 1</t>
  </si>
  <si>
    <t>Bán nhầm 150038 x8</t>
  </si>
  <si>
    <t>Bán nhầm 150038 x4</t>
  </si>
  <si>
    <t>Bán nhầm 150038 x2</t>
  </si>
  <si>
    <t>Bán nhầm 150038 x1</t>
  </si>
  <si>
    <t>Bán nhầm 154412 x1, 153730x2, 231566 x2, 154434 x4, 152656 x8</t>
  </si>
  <si>
    <t>Bán nhầm 153746 x1</t>
  </si>
  <si>
    <t>Bán nhầm 154418 x1</t>
  </si>
  <si>
    <t>Bán nhầm 154554 x1</t>
  </si>
  <si>
    <t>Bán nhầm 154555 x1</t>
  </si>
  <si>
    <t>Bán nhầm 154435 x1</t>
  </si>
  <si>
    <t>Bán nhầm 153235 x1</t>
  </si>
  <si>
    <t>Bán nhầm 152821 x1</t>
  </si>
  <si>
    <t>Bán nhầm 173109 x1</t>
  </si>
  <si>
    <t>Bán nhầm 150038 x14</t>
  </si>
  <si>
    <t>Bán nhầm 150038 x5</t>
  </si>
  <si>
    <t>Bán nhầm 153728 x14, 153729 x5</t>
  </si>
  <si>
    <t>Công ty Cổ phần Sakuko Việt Nam</t>
  </si>
  <si>
    <t>Phòng Kinh doanh Bán lẻ</t>
  </si>
  <si>
    <t>CT1 ParkView, số 3 Vũ Phạm Hàm, Trung Hoà, Cầu Giấy, Hà Nội</t>
  </si>
  <si>
    <t>ĐƠN ĐỀ XUẤT HỖ TRỢ/ TỔNG HỢP GIÁ TRỊ ĐỀN BÙ CHÊNH LỆCH  KIỂM KÊ</t>
  </si>
  <si>
    <t>Kính gửi: Ban Giám đốc Công ty TNHH Sakuko Việt Nam</t>
  </si>
  <si>
    <t>Đại diện siêu thị Trần Đăng Ninh là Nguyễn Thị Duyên</t>
  </si>
  <si>
    <t>Trong đợt kiểm kê tổng tại siêu thị Trần Đăng Ninh  ngày 13.05.2026 bộ phận kiểm kê đã chốt ra số liệu kiểm kê cuối cùng cho Trần Đăng Ninh như sau:</t>
  </si>
  <si>
    <t>BẢNG TỔNG HỢP LÝ DO GIẢI TRÌNH BBKK TRẦN ĐĂNG NINH</t>
  </si>
  <si>
    <t>Lý do</t>
  </si>
  <si>
    <t>Số lượng Chênh lệch (+)</t>
  </si>
  <si>
    <t>Số lượng Chênh lệch (-)</t>
  </si>
  <si>
    <t xml:space="preserve"> GIÁ TRỊ (+) </t>
  </si>
  <si>
    <t xml:space="preserve"> GIÁ TRỊ (-) </t>
  </si>
  <si>
    <t>CL</t>
  </si>
  <si>
    <t>Đền bù</t>
  </si>
  <si>
    <t>Ghi chú BPKK</t>
  </si>
  <si>
    <t>Check</t>
  </si>
  <si>
    <t>Nhầm mã với nhau</t>
  </si>
  <si>
    <t>Doanh thu tính từ 04/06/2025 đến 13/05/2026</t>
  </si>
  <si>
    <t>Tỉ lệ giới hạn</t>
  </si>
  <si>
    <t>Số QL siêu thị</t>
  </si>
  <si>
    <t>Tỉ lệ thực tế</t>
  </si>
  <si>
    <t>Số Phó Quản lý</t>
  </si>
  <si>
    <t>Thực tế thất thoát</t>
  </si>
  <si>
    <t>Số NVBH</t>
  </si>
  <si>
    <t xml:space="preserve">           Đại diện siêu thị  Trần Đăng Ninh  chúng em viết đề xuất tổng số tiền đền bù  do không quản lý được hàng hóa dẫn đến thất thoát, chúng em xin sẽ được thanh toán và phân bổ như sau:</t>
  </si>
  <si>
    <t>Họ và tên</t>
  </si>
  <si>
    <t>Chức vụ</t>
  </si>
  <si>
    <t>Mã nhân viên</t>
  </si>
  <si>
    <t>Ngày bắt đầu làm việc</t>
  </si>
  <si>
    <t>Ngày kết thúc hoặc điều chuyển</t>
  </si>
  <si>
    <t>Số ngày làm việc tại siêu thị</t>
  </si>
  <si>
    <t>Hệ số</t>
  </si>
  <si>
    <t>Số ngày LV*hệ số</t>
  </si>
  <si>
    <t>Tổng Tiền Thưởng/Phạt</t>
  </si>
  <si>
    <t xml:space="preserve">Chữ ký nhân viên </t>
  </si>
  <si>
    <t>Lương Thị Thanh Thương</t>
  </si>
  <si>
    <t>QL</t>
  </si>
  <si>
    <t>ST731</t>
  </si>
  <si>
    <t>Nguyễn Đình Duy</t>
  </si>
  <si>
    <t>NVBH</t>
  </si>
  <si>
    <t xml:space="preserve">chuyên viên </t>
  </si>
  <si>
    <t>Lê Hiền Trang</t>
  </si>
  <si>
    <t>Nguyễn Thị Thu</t>
  </si>
  <si>
    <t>Nghiêm Huệ Linh</t>
  </si>
  <si>
    <t>Đào Thị Hà</t>
  </si>
  <si>
    <t>Nguyễn Hoàng Anh</t>
  </si>
  <si>
    <t>Vũ Thị Hoa</t>
  </si>
  <si>
    <t>Phạm Thị Diễm</t>
  </si>
  <si>
    <t>Quách Thị Mai Quỳnh</t>
  </si>
  <si>
    <t>Đặng Văn Vinh</t>
  </si>
  <si>
    <t>Giáp Hoàng Kim Yến</t>
  </si>
  <si>
    <t>Phùng Phú Sơn</t>
  </si>
  <si>
    <t>Phạm Thị Mai Hương</t>
  </si>
  <si>
    <t>Cấn Huyền Trang</t>
  </si>
  <si>
    <t>Đỗ Thi Ngoan</t>
  </si>
  <si>
    <t>Phạm Ngọc Hưng</t>
  </si>
  <si>
    <t>Nguyễn Thuỳ Linh</t>
  </si>
  <si>
    <t>Vũ Thị Vân Anh</t>
  </si>
  <si>
    <t>Lê Thi Hương</t>
  </si>
  <si>
    <t>ST193</t>
  </si>
  <si>
    <t>Nguyễn Thị Hồng</t>
  </si>
  <si>
    <t>ST061</t>
  </si>
  <si>
    <t>Bùi Thị Mai</t>
  </si>
  <si>
    <t>Dương Thị Hạnh</t>
  </si>
  <si>
    <t>Nguyễn Trần Hoà Phương</t>
  </si>
  <si>
    <t>Vũ Hoàng Duy</t>
  </si>
  <si>
    <t>Lê Thị Bích</t>
  </si>
  <si>
    <t xml:space="preserve">Quản lý siêu thị  </t>
  </si>
  <si>
    <t>Quản lý chuỗi</t>
  </si>
  <si>
    <t>Ban kiểm soát</t>
  </si>
  <si>
    <t>Giám đốc bán lẻ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</si>
</sst>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_);_(* \(#,##0\);_(* &quot;-&quot;??_);_(@_)"/>
    <numFmt numFmtId="165" formatCode="_-* #,##0\ _₫_-;\-* #,##0\ _₫_-;_-* &quot;-&quot;??\ _₫_-;_-@_-"/>
    <numFmt numFmtId="166" formatCode="_-* #,##0.0\ _₫_-;\-* #,##0.0\ _₫_-;_-* &quot;-&quot;??\ _₫_-;_-@_-"/>
  </numFmts>
  <fonts count="32">
    <font>
      <sz val="11"/>
      <color theme="1"/>
      <name val="Calibri"/>
      <family val="2"/>
      <scheme val="minor"/>
    </font>
    <font>
      <sz val="11"/>
      <color theme="1"/>
      <name val="Calibri"/>
      <family val="2"/>
      <scheme val="minor"/>
    </font>
    <font>
      <sz val="11"/>
      <color theme="1"/>
      <name val="Times New Roman"/>
      <family val="1"/>
    </font>
    <font>
      <b/>
      <sz val="24"/>
      <color indexed="8"/>
      <name val="Times New Roman"/>
      <family val="1"/>
    </font>
    <font>
      <b/>
      <sz val="16"/>
      <color indexed="8"/>
      <name val="Times New Roman"/>
      <family val="1"/>
    </font>
    <font>
      <b/>
      <sz val="12"/>
      <color indexed="8"/>
      <name val="Times New Roman"/>
      <family val="1"/>
    </font>
    <font>
      <b/>
      <sz val="12"/>
      <color theme="1"/>
      <name val="Times New Roman"/>
      <family val="1"/>
    </font>
    <font>
      <sz val="12"/>
      <color theme="1"/>
      <name val="Times New Roman"/>
      <family val="1"/>
    </font>
    <font>
      <sz val="12"/>
      <color indexed="8"/>
      <name val="Times New Roman"/>
      <family val="1"/>
    </font>
    <font>
      <b/>
      <sz val="12"/>
      <color rgb="FFFF0000"/>
      <name val="Times New Roman"/>
      <family val="1"/>
    </font>
    <font>
      <i/>
      <sz val="12"/>
      <color indexed="8"/>
      <name val="Times New Roman"/>
      <family val="1"/>
    </font>
    <font>
      <i/>
      <sz val="11"/>
      <color theme="1"/>
      <name val="Times New Roman"/>
      <family val="1"/>
    </font>
    <font>
      <sz val="10"/>
      <name val="Arial"/>
      <family val="2"/>
    </font>
    <font>
      <sz val="10"/>
      <name val="Arial"/>
      <family val="2"/>
      <charset val="163"/>
    </font>
    <font>
      <sz val="12"/>
      <color rgb="FFFF0000"/>
      <name val="Times New Roman"/>
      <family val="1"/>
    </font>
    <font>
      <b/>
      <sz val="12"/>
      <color rgb="FF000000"/>
      <name val="Times New Roman"/>
      <family val="1"/>
    </font>
    <font>
      <sz val="12"/>
      <color rgb="FF000000"/>
      <name val="Times New Roman"/>
      <family val="1"/>
    </font>
    <font>
      <sz val="12"/>
      <color rgb="FFFF0000"/>
      <name val="Arial"/>
      <family val="2"/>
    </font>
    <font>
      <sz val="13"/>
      <color rgb="FFFF0000"/>
      <name val="Arial"/>
      <family val="2"/>
    </font>
    <font>
      <sz val="10"/>
      <color rgb="FF000000"/>
      <name val="Arial"/>
      <family val="2"/>
    </font>
    <font>
      <sz val="10"/>
      <color rgb="FF000000"/>
      <name val="Times New Roman"/>
      <family val="1"/>
    </font>
    <font>
      <sz val="11"/>
      <color theme="1"/>
      <name val="DengXian"/>
      <family val="2"/>
    </font>
    <font>
      <sz val="10"/>
      <name val="Calibri"/>
      <family val="2"/>
    </font>
    <font>
      <b/>
      <sz val="12"/>
      <color indexed="63"/>
      <name val="Times New Roman"/>
      <family val="1"/>
    </font>
    <font>
      <sz val="12"/>
      <name val="Times New Roman"/>
      <family val="1"/>
    </font>
    <font>
      <b/>
      <sz val="12"/>
      <color rgb="FF000000"/>
      <name val="Times New Roman"/>
      <family val="1"/>
      <charset val="163"/>
    </font>
    <font>
      <sz val="12"/>
      <color theme="1"/>
      <name val="Times New Roman"/>
      <family val="1"/>
      <charset val="163"/>
    </font>
    <font>
      <sz val="12"/>
      <name val="Times New Roman"/>
      <family val="1"/>
      <charset val="163"/>
    </font>
    <font>
      <b/>
      <sz val="12"/>
      <name val="Times New Roman"/>
      <family val="1"/>
    </font>
    <font>
      <sz val="12"/>
      <color theme="0"/>
      <name val="Times New Roman"/>
      <family val="1"/>
    </font>
    <font>
      <sz val="12"/>
      <color rgb="FF000000"/>
      <name val="Calibri"/>
      <family val="2"/>
      <scheme val="minor"/>
    </font>
    <font>
      <sz val="12"/>
      <color rgb="FF001A33"/>
      <name val="Times New Roman"/>
      <family val="1"/>
    </font>
  </fonts>
  <fills count="9">
    <fill>
      <patternFill patternType="none"/>
    </fill>
    <fill>
      <patternFill patternType="gray125"/>
    </fill>
    <fill>
      <patternFill patternType="solid">
        <fgColor theme="0"/>
        <bgColor indexed="64"/>
      </patternFill>
    </fill>
    <fill>
      <patternFill patternType="solid">
        <fgColor rgb="FFFDFCFA"/>
        <bgColor indexed="64"/>
      </patternFill>
    </fill>
    <fill>
      <patternFill patternType="solid">
        <fgColor rgb="FFFFC000"/>
        <bgColor indexed="64"/>
      </patternFill>
    </fill>
    <fill>
      <patternFill patternType="solid">
        <fgColor rgb="FF92D050"/>
        <bgColor indexed="64"/>
      </patternFill>
    </fill>
    <fill>
      <patternFill patternType="solid">
        <fgColor indexed="62"/>
        <bgColor indexed="64"/>
      </patternFill>
    </fill>
    <fill>
      <patternFill patternType="solid">
        <fgColor rgb="FFFFFF00"/>
        <bgColor indexed="64"/>
      </patternFill>
    </fill>
    <fill>
      <patternFill patternType="solid">
        <fgColor rgb="FFFFFFFF"/>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medium">
        <color rgb="FF000000"/>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right/>
      <top/>
      <bottom style="thin">
        <color indexed="64"/>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DEE0E3"/>
      </top>
      <bottom style="thin">
        <color rgb="FF000000"/>
      </bottom>
      <diagonal/>
    </border>
    <border>
      <left style="thin">
        <color rgb="FF000000"/>
      </left>
      <right style="thin">
        <color rgb="FF000000"/>
      </right>
      <top style="thin">
        <color rgb="FF000000"/>
      </top>
      <bottom/>
      <diagonal/>
    </border>
    <border>
      <left style="thin">
        <color rgb="FFDEE0E3"/>
      </left>
      <right style="thin">
        <color rgb="FF000000"/>
      </right>
      <top style="thin">
        <color rgb="FFDEE0E3"/>
      </top>
      <bottom style="thin">
        <color rgb="FF000000"/>
      </bottom>
      <diagonal/>
    </border>
    <border>
      <left style="thin">
        <color rgb="FFDEE0E3"/>
      </left>
      <right style="thin">
        <color rgb="FF000000"/>
      </right>
      <top/>
      <bottom style="thin">
        <color rgb="FF000000"/>
      </bottom>
      <diagonal/>
    </border>
    <border>
      <left style="thin">
        <color rgb="FF000000"/>
      </left>
      <right/>
      <top style="thin">
        <color rgb="FFDEE0E3"/>
      </top>
      <bottom style="thin">
        <color rgb="FF000000"/>
      </bottom>
      <diagonal/>
    </border>
    <border>
      <left/>
      <right style="thin">
        <color rgb="FF000000"/>
      </right>
      <top style="thin">
        <color rgb="FFDEE0E3"/>
      </top>
      <bottom style="thin">
        <color rgb="FF000000"/>
      </bottom>
      <diagonal/>
    </border>
  </borders>
  <cellStyleXfs count="7">
    <xf numFmtId="0" fontId="0" fillId="0" borderId="0"/>
    <xf numFmtId="43" fontId="1" fillId="0" borderId="0" applyFont="0" applyFill="0" applyBorder="0" applyAlignment="0" applyProtection="0"/>
    <xf numFmtId="0" fontId="12" fillId="0" borderId="0" applyNumberFormat="0" applyFill="0" applyBorder="0" applyAlignment="0" applyProtection="0"/>
    <xf numFmtId="0" fontId="13" fillId="0" borderId="0"/>
    <xf numFmtId="0" fontId="21" fillId="0" borderId="0"/>
    <xf numFmtId="43" fontId="21" fillId="0" borderId="0" applyFont="0" applyFill="0" applyBorder="0" applyAlignment="0" applyProtection="0"/>
    <xf numFmtId="9" fontId="1" fillId="0" borderId="0" applyFont="0" applyFill="0" applyBorder="0" applyAlignment="0" applyProtection="0"/>
  </cellStyleXfs>
  <cellXfs count="241">
    <xf numFmtId="0" fontId="0" fillId="0" borderId="0" xfId="0"/>
    <xf numFmtId="0" fontId="2" fillId="2" borderId="0" xfId="0" applyFont="1" applyFill="1" applyAlignment="1">
      <alignment vertical="center"/>
    </xf>
    <xf numFmtId="1" fontId="2" fillId="2" borderId="0" xfId="0" applyNumberFormat="1" applyFont="1" applyFill="1" applyAlignment="1">
      <alignment vertical="center"/>
    </xf>
    <xf numFmtId="164" fontId="2" fillId="2" borderId="0" xfId="1" applyNumberFormat="1" applyFont="1" applyFill="1" applyAlignment="1">
      <alignment vertical="center"/>
    </xf>
    <xf numFmtId="0" fontId="2" fillId="2" borderId="0" xfId="0" applyFont="1" applyFill="1" applyAlignment="1">
      <alignment horizontal="center" vertical="center"/>
    </xf>
    <xf numFmtId="4" fontId="2" fillId="2" borderId="0" xfId="0" applyNumberFormat="1" applyFont="1" applyFill="1" applyAlignment="1">
      <alignment vertical="center"/>
    </xf>
    <xf numFmtId="0" fontId="4" fillId="2" borderId="0" xfId="0" applyFont="1" applyFill="1" applyAlignment="1">
      <alignment horizontal="center"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wrapText="1"/>
    </xf>
    <xf numFmtId="0" fontId="8" fillId="2" borderId="1" xfId="0" applyFont="1" applyFill="1" applyBorder="1" applyAlignment="1">
      <alignment horizontal="center" vertical="center" wrapText="1"/>
    </xf>
    <xf numFmtId="0" fontId="6" fillId="2" borderId="2" xfId="0" applyFont="1" applyFill="1" applyBorder="1" applyAlignment="1">
      <alignment vertical="center"/>
    </xf>
    <xf numFmtId="0" fontId="6" fillId="2" borderId="3" xfId="0" applyFont="1" applyFill="1" applyBorder="1" applyAlignment="1">
      <alignment vertical="center"/>
    </xf>
    <xf numFmtId="164" fontId="9" fillId="0" borderId="1" xfId="1" applyNumberFormat="1" applyFont="1" applyBorder="1" applyAlignment="1">
      <alignment horizontal="center" vertical="center"/>
    </xf>
    <xf numFmtId="164" fontId="7" fillId="2" borderId="1" xfId="1" applyNumberFormat="1" applyFont="1" applyFill="1" applyBorder="1" applyAlignment="1">
      <alignment horizontal="center" vertical="center"/>
    </xf>
    <xf numFmtId="14" fontId="7" fillId="2" borderId="1" xfId="1" applyNumberFormat="1" applyFont="1" applyFill="1" applyBorder="1" applyAlignment="1">
      <alignment horizontal="center" vertical="center" wrapText="1"/>
    </xf>
    <xf numFmtId="0" fontId="6" fillId="2" borderId="0" xfId="0" applyFont="1" applyFill="1" applyAlignment="1">
      <alignment horizontal="center" vertical="center"/>
    </xf>
    <xf numFmtId="4" fontId="6" fillId="2" borderId="0" xfId="0" applyNumberFormat="1" applyFont="1" applyFill="1" applyAlignment="1">
      <alignment horizontal="center" vertical="center"/>
    </xf>
    <xf numFmtId="0" fontId="7" fillId="2" borderId="0" xfId="0" applyFont="1" applyFill="1" applyAlignment="1">
      <alignment vertical="center"/>
    </xf>
    <xf numFmtId="1" fontId="7" fillId="2" borderId="0" xfId="0" applyNumberFormat="1" applyFont="1" applyFill="1" applyAlignment="1">
      <alignment vertical="center"/>
    </xf>
    <xf numFmtId="164" fontId="7" fillId="2" borderId="0" xfId="1" applyNumberFormat="1" applyFont="1" applyFill="1" applyAlignment="1">
      <alignment vertical="center"/>
    </xf>
    <xf numFmtId="0" fontId="7" fillId="2" borderId="0" xfId="0" applyFont="1" applyFill="1" applyAlignment="1">
      <alignment horizontal="center" vertical="center"/>
    </xf>
    <xf numFmtId="4" fontId="7" fillId="2" borderId="0" xfId="0" applyNumberFormat="1" applyFont="1" applyFill="1" applyAlignment="1">
      <alignment vertical="center"/>
    </xf>
    <xf numFmtId="0" fontId="8" fillId="2" borderId="0" xfId="0" applyFont="1" applyFill="1" applyAlignment="1">
      <alignment vertical="center"/>
    </xf>
    <xf numFmtId="1" fontId="5" fillId="2" borderId="0" xfId="0" applyNumberFormat="1" applyFont="1" applyFill="1" applyAlignment="1">
      <alignment vertical="center"/>
    </xf>
    <xf numFmtId="1" fontId="5" fillId="2" borderId="0" xfId="0" applyNumberFormat="1" applyFont="1" applyFill="1" applyAlignment="1">
      <alignment horizontal="left" vertical="center"/>
    </xf>
    <xf numFmtId="0" fontId="6" fillId="2" borderId="0" xfId="0" applyFont="1" applyFill="1" applyAlignment="1">
      <alignment vertical="center"/>
    </xf>
    <xf numFmtId="1" fontId="5" fillId="2" borderId="0" xfId="0" applyNumberFormat="1" applyFont="1" applyFill="1" applyAlignment="1">
      <alignment horizontal="center" vertical="center"/>
    </xf>
    <xf numFmtId="1" fontId="10" fillId="2" borderId="0" xfId="0" applyNumberFormat="1" applyFont="1" applyFill="1" applyAlignment="1">
      <alignment vertical="center"/>
    </xf>
    <xf numFmtId="0" fontId="10" fillId="2" borderId="0" xfId="0" applyFont="1" applyFill="1" applyAlignment="1">
      <alignment vertical="center"/>
    </xf>
    <xf numFmtId="1" fontId="10" fillId="2" borderId="0" xfId="0" applyNumberFormat="1" applyFont="1" applyFill="1" applyAlignment="1">
      <alignment horizontal="left" vertical="center"/>
    </xf>
    <xf numFmtId="0" fontId="10" fillId="2" borderId="0" xfId="0" applyFont="1" applyFill="1" applyAlignment="1">
      <alignment horizontal="center" vertical="center"/>
    </xf>
    <xf numFmtId="0" fontId="11" fillId="2" borderId="0" xfId="0" applyFont="1" applyFill="1" applyAlignment="1">
      <alignment vertical="center"/>
    </xf>
    <xf numFmtId="164" fontId="11" fillId="2" borderId="0" xfId="1" applyNumberFormat="1" applyFont="1" applyFill="1" applyAlignment="1">
      <alignment vertical="center"/>
    </xf>
    <xf numFmtId="0" fontId="11" fillId="2" borderId="0" xfId="0" applyFont="1" applyFill="1" applyAlignment="1">
      <alignment horizontal="center" vertical="center"/>
    </xf>
    <xf numFmtId="0" fontId="6" fillId="2" borderId="1" xfId="0" applyFont="1" applyFill="1" applyBorder="1" applyAlignment="1">
      <alignment vertical="center"/>
    </xf>
    <xf numFmtId="0" fontId="8" fillId="0" borderId="1" xfId="0" applyFont="1" applyBorder="1" applyAlignment="1">
      <alignment vertical="center" wrapText="1"/>
    </xf>
    <xf numFmtId="0" fontId="8" fillId="0" borderId="1" xfId="0" applyFont="1" applyBorder="1" applyAlignment="1">
      <alignment horizontal="left" vertical="center" wrapText="1"/>
    </xf>
    <xf numFmtId="164" fontId="8" fillId="0" borderId="1" xfId="1" applyNumberFormat="1" applyFont="1" applyFill="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164" fontId="7" fillId="0" borderId="1" xfId="0" applyNumberFormat="1" applyFont="1" applyBorder="1" applyAlignment="1">
      <alignment horizontal="center" vertical="center" wrapText="1"/>
    </xf>
    <xf numFmtId="1" fontId="8" fillId="0" borderId="1" xfId="0" quotePrefix="1" applyNumberFormat="1" applyFont="1" applyBorder="1" applyAlignment="1">
      <alignment horizontal="left"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64" fontId="6" fillId="2" borderId="1" xfId="1" applyNumberFormat="1" applyFont="1" applyFill="1" applyBorder="1" applyAlignment="1">
      <alignment horizontal="center" vertical="center" wrapText="1"/>
    </xf>
    <xf numFmtId="0" fontId="8" fillId="2" borderId="0" xfId="0" applyFont="1" applyFill="1" applyAlignment="1">
      <alignment horizontal="center" vertical="center"/>
    </xf>
    <xf numFmtId="0" fontId="8" fillId="0" borderId="1" xfId="0" quotePrefix="1" applyFont="1" applyBorder="1" applyAlignment="1">
      <alignment horizontal="left" vertical="center" wrapText="1"/>
    </xf>
    <xf numFmtId="1" fontId="8" fillId="2" borderId="1" xfId="0" applyNumberFormat="1" applyFont="1" applyFill="1" applyBorder="1" applyAlignment="1">
      <alignment horizontal="center" vertical="center" wrapText="1"/>
    </xf>
    <xf numFmtId="164" fontId="8" fillId="2" borderId="1" xfId="1" applyNumberFormat="1" applyFont="1" applyFill="1" applyBorder="1" applyAlignment="1">
      <alignment horizontal="center" vertical="center" wrapText="1"/>
    </xf>
    <xf numFmtId="164" fontId="7" fillId="2" borderId="1" xfId="1" applyNumberFormat="1" applyFont="1" applyFill="1" applyBorder="1" applyAlignment="1">
      <alignment horizontal="center" vertical="center" wrapText="1"/>
    </xf>
    <xf numFmtId="164" fontId="7"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2" borderId="1" xfId="0" quotePrefix="1" applyFont="1" applyFill="1" applyBorder="1" applyAlignment="1">
      <alignment horizontal="center" vertical="center" wrapText="1"/>
    </xf>
    <xf numFmtId="0" fontId="7" fillId="2" borderId="2" xfId="0" applyFont="1" applyFill="1" applyBorder="1" applyAlignment="1">
      <alignment vertical="center"/>
    </xf>
    <xf numFmtId="0" fontId="7" fillId="2" borderId="3" xfId="0" applyFont="1" applyFill="1" applyBorder="1" applyAlignment="1">
      <alignment vertical="center"/>
    </xf>
    <xf numFmtId="0" fontId="7" fillId="2" borderId="1" xfId="0" applyFont="1" applyFill="1" applyBorder="1" applyAlignment="1">
      <alignment vertical="center"/>
    </xf>
    <xf numFmtId="164" fontId="14" fillId="0" borderId="1" xfId="1" applyNumberFormat="1" applyFont="1" applyBorder="1" applyAlignment="1">
      <alignment horizontal="center" vertical="center"/>
    </xf>
    <xf numFmtId="4" fontId="7" fillId="2" borderId="0" xfId="0" applyNumberFormat="1" applyFont="1" applyFill="1" applyAlignment="1">
      <alignment horizontal="center" vertical="center"/>
    </xf>
    <xf numFmtId="164" fontId="7" fillId="2" borderId="1" xfId="1" quotePrefix="1" applyNumberFormat="1" applyFont="1" applyFill="1" applyBorder="1" applyAlignment="1">
      <alignment horizontal="center" vertical="center" wrapText="1"/>
    </xf>
    <xf numFmtId="1" fontId="8" fillId="0" borderId="1" xfId="0" applyNumberFormat="1" applyFont="1" applyBorder="1" applyAlignment="1">
      <alignment horizontal="center" vertical="center" wrapText="1"/>
    </xf>
    <xf numFmtId="49" fontId="8" fillId="2" borderId="1" xfId="0" applyNumberFormat="1" applyFont="1" applyFill="1" applyBorder="1" applyAlignment="1">
      <alignment horizontal="center" vertical="center" wrapText="1"/>
    </xf>
    <xf numFmtId="164" fontId="7" fillId="0" borderId="1" xfId="1" applyNumberFormat="1" applyFont="1" applyFill="1" applyBorder="1" applyAlignment="1">
      <alignment horizontal="center" vertical="center" wrapText="1"/>
    </xf>
    <xf numFmtId="14" fontId="7" fillId="0" borderId="1" xfId="1" applyNumberFormat="1" applyFont="1" applyFill="1" applyBorder="1" applyAlignment="1">
      <alignment horizontal="center" vertical="center" wrapText="1"/>
    </xf>
    <xf numFmtId="0" fontId="7" fillId="0" borderId="0" xfId="0" applyFont="1" applyAlignment="1">
      <alignment horizontal="center" vertical="center" wrapText="1"/>
    </xf>
    <xf numFmtId="4" fontId="7" fillId="0" borderId="0" xfId="0" applyNumberFormat="1" applyFont="1" applyAlignment="1">
      <alignment horizontal="center" vertical="center" wrapText="1"/>
    </xf>
    <xf numFmtId="0" fontId="15" fillId="3" borderId="5" xfId="0" applyFont="1" applyFill="1" applyBorder="1" applyAlignment="1">
      <alignment horizontal="center" vertical="center"/>
    </xf>
    <xf numFmtId="0" fontId="15" fillId="3" borderId="6" xfId="0" applyFont="1" applyFill="1" applyBorder="1" applyAlignment="1">
      <alignment horizontal="center" vertical="center"/>
    </xf>
    <xf numFmtId="0" fontId="15" fillId="3" borderId="7" xfId="0" applyFont="1" applyFill="1" applyBorder="1" applyAlignment="1">
      <alignment horizontal="center" vertical="center"/>
    </xf>
    <xf numFmtId="0" fontId="16" fillId="3" borderId="8" xfId="0" applyFont="1" applyFill="1" applyBorder="1" applyAlignment="1">
      <alignment vertical="center" wrapText="1"/>
    </xf>
    <xf numFmtId="3" fontId="16" fillId="3" borderId="9" xfId="0" applyNumberFormat="1" applyFont="1" applyFill="1" applyBorder="1" applyAlignment="1">
      <alignment horizontal="center" vertical="center"/>
    </xf>
    <xf numFmtId="0" fontId="16" fillId="3" borderId="10" xfId="0" applyFont="1" applyFill="1" applyBorder="1" applyAlignment="1">
      <alignment horizontal="center" vertical="center"/>
    </xf>
    <xf numFmtId="0" fontId="16" fillId="3" borderId="11" xfId="0" applyFont="1" applyFill="1" applyBorder="1" applyAlignment="1">
      <alignment vertical="center" wrapText="1"/>
    </xf>
    <xf numFmtId="3" fontId="16" fillId="3" borderId="12" xfId="0" applyNumberFormat="1" applyFont="1" applyFill="1" applyBorder="1" applyAlignment="1">
      <alignment horizontal="center" vertical="center"/>
    </xf>
    <xf numFmtId="0" fontId="16" fillId="3" borderId="13" xfId="0" applyFont="1" applyFill="1" applyBorder="1" applyAlignment="1">
      <alignment horizontal="center" vertical="center"/>
    </xf>
    <xf numFmtId="0" fontId="17" fillId="3" borderId="12" xfId="0" applyFont="1" applyFill="1" applyBorder="1" applyAlignment="1">
      <alignment horizontal="center" vertical="center"/>
    </xf>
    <xf numFmtId="0" fontId="17" fillId="3" borderId="12" xfId="1" applyNumberFormat="1" applyFont="1" applyFill="1" applyBorder="1" applyAlignment="1">
      <alignment horizontal="center" vertical="center"/>
    </xf>
    <xf numFmtId="0" fontId="14" fillId="3" borderId="13" xfId="0" applyFont="1" applyFill="1" applyBorder="1" applyAlignment="1">
      <alignment horizontal="center" vertical="center"/>
    </xf>
    <xf numFmtId="0" fontId="18" fillId="3" borderId="13" xfId="0" applyFont="1" applyFill="1" applyBorder="1" applyAlignment="1">
      <alignment vertical="center"/>
    </xf>
    <xf numFmtId="0" fontId="19" fillId="3" borderId="13" xfId="0" applyFont="1" applyFill="1" applyBorder="1" applyAlignment="1">
      <alignment vertical="center"/>
    </xf>
    <xf numFmtId="0" fontId="16" fillId="3" borderId="15" xfId="0" applyFont="1" applyFill="1" applyBorder="1" applyAlignment="1">
      <alignment vertical="center" wrapText="1"/>
    </xf>
    <xf numFmtId="0" fontId="20" fillId="3" borderId="18" xfId="0" applyFont="1" applyFill="1" applyBorder="1" applyAlignment="1">
      <alignment vertical="center"/>
    </xf>
    <xf numFmtId="0" fontId="5" fillId="2" borderId="2" xfId="0" applyFont="1" applyFill="1" applyBorder="1" applyAlignment="1">
      <alignment horizontal="center" vertical="center" wrapText="1"/>
    </xf>
    <xf numFmtId="164" fontId="4" fillId="2" borderId="0" xfId="1" applyNumberFormat="1" applyFont="1" applyFill="1" applyAlignment="1">
      <alignment horizontal="center" vertical="center"/>
    </xf>
    <xf numFmtId="164" fontId="6" fillId="2" borderId="1" xfId="1" applyNumberFormat="1" applyFont="1" applyFill="1" applyBorder="1" applyAlignment="1">
      <alignment horizontal="center" vertical="center" wrapText="1"/>
    </xf>
    <xf numFmtId="0" fontId="8" fillId="2" borderId="0" xfId="0" applyFont="1" applyFill="1" applyAlignment="1">
      <alignment horizontal="center" vertical="center"/>
    </xf>
    <xf numFmtId="0" fontId="5" fillId="2" borderId="1" xfId="0" applyFont="1" applyFill="1" applyBorder="1" applyAlignment="1">
      <alignment horizontal="center" vertical="center" wrapText="1"/>
    </xf>
    <xf numFmtId="164" fontId="6" fillId="2" borderId="1" xfId="1" applyNumberFormat="1" applyFont="1" applyFill="1" applyBorder="1" applyAlignment="1">
      <alignment horizontal="center" vertical="center" wrapText="1"/>
    </xf>
    <xf numFmtId="0" fontId="8" fillId="2" borderId="0" xfId="0" applyFont="1" applyFill="1" applyAlignment="1">
      <alignment horizontal="center" vertical="center"/>
    </xf>
    <xf numFmtId="43" fontId="7" fillId="2" borderId="1" xfId="0" applyNumberFormat="1" applyFont="1" applyFill="1" applyBorder="1" applyAlignment="1">
      <alignment horizontal="center" vertical="center" wrapText="1"/>
    </xf>
    <xf numFmtId="37" fontId="4" fillId="2" borderId="0" xfId="0" applyNumberFormat="1" applyFont="1" applyFill="1" applyAlignment="1">
      <alignment horizontal="center" vertical="center"/>
    </xf>
    <xf numFmtId="0" fontId="8" fillId="2" borderId="0" xfId="0" applyFont="1" applyFill="1" applyAlignment="1">
      <alignment horizontal="center" vertical="center"/>
    </xf>
    <xf numFmtId="0" fontId="22" fillId="0" borderId="0" xfId="4" applyFont="1" applyAlignment="1">
      <alignment vertical="center"/>
    </xf>
    <xf numFmtId="164" fontId="0" fillId="0" borderId="0" xfId="5" applyNumberFormat="1" applyFont="1"/>
    <xf numFmtId="0" fontId="21" fillId="0" borderId="0" xfId="4"/>
    <xf numFmtId="14" fontId="21" fillId="0" borderId="0" xfId="4" applyNumberFormat="1"/>
    <xf numFmtId="3" fontId="21" fillId="0" borderId="0" xfId="4" applyNumberFormat="1"/>
    <xf numFmtId="4" fontId="21" fillId="0" borderId="0" xfId="4" applyNumberFormat="1"/>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3" fillId="6" borderId="22" xfId="0" applyFont="1" applyFill="1" applyBorder="1" applyAlignment="1">
      <alignment horizontal="center"/>
    </xf>
    <xf numFmtId="0" fontId="23" fillId="6" borderId="23" xfId="0" applyFont="1" applyFill="1" applyBorder="1" applyAlignment="1">
      <alignment horizontal="center"/>
    </xf>
    <xf numFmtId="37" fontId="0" fillId="0" borderId="0" xfId="0" applyNumberFormat="1"/>
    <xf numFmtId="14" fontId="0" fillId="0" borderId="0" xfId="0" applyNumberFormat="1"/>
    <xf numFmtId="43" fontId="7" fillId="2" borderId="1" xfId="1" applyFont="1" applyFill="1" applyBorder="1" applyAlignment="1">
      <alignment horizontal="center" vertical="center" wrapText="1"/>
    </xf>
    <xf numFmtId="0" fontId="6" fillId="2" borderId="0" xfId="3" applyFont="1" applyFill="1" applyProtection="1">
      <protection locked="0"/>
    </xf>
    <xf numFmtId="0" fontId="7" fillId="2" borderId="0" xfId="3" applyFont="1" applyFill="1" applyAlignment="1" applyProtection="1">
      <alignment wrapText="1"/>
      <protection locked="0"/>
    </xf>
    <xf numFmtId="0" fontId="24" fillId="2" borderId="0" xfId="3" applyFont="1" applyFill="1"/>
    <xf numFmtId="0" fontId="24" fillId="2" borderId="0" xfId="3" applyFont="1" applyFill="1" applyAlignment="1">
      <alignment wrapText="1"/>
    </xf>
    <xf numFmtId="0" fontId="7" fillId="2" borderId="0" xfId="3" applyFont="1" applyFill="1" applyProtection="1">
      <protection locked="0"/>
    </xf>
    <xf numFmtId="164" fontId="24" fillId="2" borderId="0" xfId="1" applyNumberFormat="1" applyFont="1" applyFill="1"/>
    <xf numFmtId="164" fontId="24" fillId="2" borderId="0" xfId="1" applyNumberFormat="1" applyFont="1" applyFill="1" applyAlignment="1">
      <alignment wrapText="1"/>
    </xf>
    <xf numFmtId="0" fontId="6" fillId="2" borderId="0" xfId="3" applyFont="1" applyFill="1" applyAlignment="1" applyProtection="1">
      <alignment horizontal="center"/>
      <protection locked="0"/>
    </xf>
    <xf numFmtId="0" fontId="6" fillId="2" borderId="0" xfId="3" applyFont="1" applyFill="1" applyAlignment="1" applyProtection="1">
      <alignment horizontal="center" wrapText="1"/>
      <protection locked="0"/>
    </xf>
    <xf numFmtId="164" fontId="7" fillId="2" borderId="0" xfId="1" applyNumberFormat="1" applyFont="1" applyFill="1" applyAlignment="1" applyProtection="1">
      <alignment wrapText="1"/>
      <protection locked="0"/>
    </xf>
    <xf numFmtId="0" fontId="7" fillId="2" borderId="0" xfId="3" applyFont="1" applyFill="1"/>
    <xf numFmtId="0" fontId="15" fillId="2" borderId="1" xfId="3" applyFont="1" applyFill="1" applyBorder="1" applyAlignment="1">
      <alignment horizontal="center" vertical="center"/>
    </xf>
    <xf numFmtId="0" fontId="15" fillId="2" borderId="1" xfId="3" applyFont="1" applyFill="1" applyBorder="1" applyAlignment="1">
      <alignment horizontal="center" vertical="center" wrapText="1"/>
    </xf>
    <xf numFmtId="0" fontId="7" fillId="2" borderId="1" xfId="3" applyFont="1" applyFill="1" applyBorder="1" applyAlignment="1">
      <alignment horizontal="center"/>
    </xf>
    <xf numFmtId="164" fontId="7" fillId="2" borderId="1" xfId="0" applyNumberFormat="1" applyFont="1" applyFill="1" applyBorder="1" applyAlignment="1">
      <alignment wrapText="1"/>
    </xf>
    <xf numFmtId="164" fontId="7" fillId="2" borderId="1" xfId="0" applyNumberFormat="1" applyFont="1" applyFill="1" applyBorder="1"/>
    <xf numFmtId="164" fontId="7" fillId="2" borderId="1" xfId="5" applyNumberFormat="1" applyFont="1" applyFill="1" applyBorder="1" applyAlignment="1"/>
    <xf numFmtId="0" fontId="7" fillId="2" borderId="1" xfId="3" applyFont="1" applyFill="1" applyBorder="1"/>
    <xf numFmtId="164" fontId="6" fillId="2" borderId="1" xfId="3" applyNumberFormat="1" applyFont="1" applyFill="1" applyBorder="1"/>
    <xf numFmtId="0" fontId="26" fillId="2" borderId="0" xfId="3" applyFont="1" applyFill="1"/>
    <xf numFmtId="164" fontId="26" fillId="0" borderId="0" xfId="1" applyNumberFormat="1" applyFont="1"/>
    <xf numFmtId="10" fontId="6" fillId="2" borderId="0" xfId="6" applyNumberFormat="1" applyFont="1" applyFill="1" applyProtection="1"/>
    <xf numFmtId="0" fontId="9" fillId="0" borderId="0" xfId="0" applyFont="1"/>
    <xf numFmtId="164" fontId="7" fillId="2" borderId="0" xfId="1" applyNumberFormat="1" applyFont="1" applyFill="1"/>
    <xf numFmtId="165" fontId="27" fillId="2" borderId="0" xfId="5" applyNumberFormat="1" applyFont="1" applyFill="1" applyProtection="1"/>
    <xf numFmtId="10" fontId="28" fillId="2" borderId="0" xfId="6" applyNumberFormat="1" applyFont="1" applyFill="1" applyProtection="1">
      <protection locked="0"/>
    </xf>
    <xf numFmtId="165" fontId="24" fillId="2" borderId="0" xfId="5" applyNumberFormat="1" applyFont="1" applyFill="1" applyProtection="1"/>
    <xf numFmtId="164" fontId="28" fillId="7" borderId="0" xfId="1" applyNumberFormat="1" applyFont="1" applyFill="1"/>
    <xf numFmtId="165" fontId="29" fillId="2" borderId="0" xfId="3" applyNumberFormat="1" applyFont="1" applyFill="1" applyProtection="1">
      <protection locked="0"/>
    </xf>
    <xf numFmtId="164" fontId="7" fillId="2" borderId="0" xfId="5" applyNumberFormat="1" applyFont="1" applyFill="1" applyProtection="1">
      <protection locked="0"/>
    </xf>
    <xf numFmtId="164" fontId="6" fillId="2" borderId="0" xfId="1" applyNumberFormat="1" applyFont="1" applyFill="1" applyProtection="1">
      <protection locked="0"/>
    </xf>
    <xf numFmtId="165" fontId="7" fillId="2" borderId="0" xfId="3" applyNumberFormat="1" applyFont="1" applyFill="1" applyAlignment="1" applyProtection="1">
      <alignment wrapText="1"/>
      <protection locked="0"/>
    </xf>
    <xf numFmtId="165" fontId="29" fillId="2" borderId="0" xfId="3" applyNumberFormat="1" applyFont="1" applyFill="1" applyAlignment="1" applyProtection="1">
      <alignment wrapText="1"/>
      <protection locked="0"/>
    </xf>
    <xf numFmtId="165" fontId="7" fillId="2" borderId="0" xfId="3" applyNumberFormat="1" applyFont="1" applyFill="1"/>
    <xf numFmtId="165" fontId="7" fillId="2" borderId="0" xfId="5" applyNumberFormat="1" applyFont="1" applyFill="1" applyProtection="1">
      <protection locked="0"/>
    </xf>
    <xf numFmtId="0" fontId="7" fillId="2" borderId="24" xfId="3" applyFont="1" applyFill="1" applyBorder="1" applyAlignment="1">
      <alignment vertical="top" wrapText="1"/>
    </xf>
    <xf numFmtId="0" fontId="6" fillId="2" borderId="1" xfId="3" applyFont="1" applyFill="1" applyBorder="1" applyAlignment="1" applyProtection="1">
      <alignment horizontal="center" vertical="center"/>
      <protection locked="0"/>
    </xf>
    <xf numFmtId="0" fontId="6" fillId="2" borderId="1" xfId="3" applyFont="1" applyFill="1" applyBorder="1" applyAlignment="1" applyProtection="1">
      <alignment horizontal="center" vertical="center" wrapText="1"/>
      <protection locked="0"/>
    </xf>
    <xf numFmtId="0" fontId="24" fillId="2" borderId="0" xfId="3" applyFont="1" applyFill="1" applyAlignment="1">
      <alignment vertical="center"/>
    </xf>
    <xf numFmtId="0" fontId="26" fillId="2" borderId="1" xfId="3" applyFont="1" applyFill="1" applyBorder="1" applyAlignment="1" applyProtection="1">
      <alignment horizontal="center" vertical="center"/>
      <protection locked="0"/>
    </xf>
    <xf numFmtId="0" fontId="7" fillId="2" borderId="1" xfId="3" applyFont="1" applyFill="1" applyBorder="1" applyAlignment="1" applyProtection="1">
      <alignment horizontal="left" vertical="center" wrapText="1"/>
      <protection locked="0"/>
    </xf>
    <xf numFmtId="0" fontId="24" fillId="2" borderId="1" xfId="3" applyFont="1" applyFill="1" applyBorder="1" applyAlignment="1" applyProtection="1">
      <alignment horizontal="center" vertical="center"/>
      <protection locked="0"/>
    </xf>
    <xf numFmtId="0" fontId="7" fillId="2" borderId="1" xfId="3" applyFont="1" applyFill="1" applyBorder="1" applyAlignment="1" applyProtection="1">
      <alignment horizontal="center" vertical="center"/>
      <protection locked="0"/>
    </xf>
    <xf numFmtId="14" fontId="7" fillId="2" borderId="1" xfId="3" applyNumberFormat="1" applyFont="1" applyFill="1" applyBorder="1" applyAlignment="1" applyProtection="1">
      <alignment horizontal="center" vertical="center" wrapText="1"/>
      <protection locked="0"/>
    </xf>
    <xf numFmtId="1" fontId="24" fillId="2" borderId="1" xfId="3" applyNumberFormat="1" applyFont="1" applyFill="1" applyBorder="1" applyAlignment="1" applyProtection="1">
      <alignment horizontal="center"/>
      <protection locked="0"/>
    </xf>
    <xf numFmtId="166" fontId="24" fillId="2" borderId="1" xfId="5" applyNumberFormat="1" applyFont="1" applyFill="1" applyBorder="1" applyAlignment="1" applyProtection="1">
      <alignment horizontal="right"/>
    </xf>
    <xf numFmtId="165" fontId="24" fillId="2" borderId="1" xfId="5" applyNumberFormat="1" applyFont="1" applyFill="1" applyBorder="1" applyAlignment="1" applyProtection="1">
      <alignment horizontal="right"/>
    </xf>
    <xf numFmtId="164" fontId="24" fillId="2" borderId="1" xfId="5" applyNumberFormat="1" applyFont="1" applyFill="1" applyBorder="1" applyAlignment="1" applyProtection="1">
      <alignment wrapText="1"/>
      <protection locked="0"/>
    </xf>
    <xf numFmtId="0" fontId="30" fillId="0" borderId="25" xfId="0" applyFont="1" applyBorder="1"/>
    <xf numFmtId="0" fontId="30" fillId="0" borderId="25" xfId="0" applyFont="1" applyBorder="1" applyAlignment="1">
      <alignment horizontal="center" vertical="center"/>
    </xf>
    <xf numFmtId="0" fontId="30" fillId="8" borderId="25" xfId="0" applyFont="1" applyFill="1" applyBorder="1"/>
    <xf numFmtId="0" fontId="30" fillId="8" borderId="25" xfId="0" applyFont="1" applyFill="1" applyBorder="1" applyAlignment="1">
      <alignment horizontal="center" vertical="center"/>
    </xf>
    <xf numFmtId="0" fontId="30" fillId="0" borderId="25" xfId="0" applyFont="1" applyBorder="1" applyAlignment="1">
      <alignment horizontal="center"/>
    </xf>
    <xf numFmtId="14" fontId="30" fillId="0" borderId="25" xfId="0" applyNumberFormat="1" applyFont="1" applyBorder="1" applyAlignment="1">
      <alignment horizontal="center"/>
    </xf>
    <xf numFmtId="0" fontId="30" fillId="8" borderId="26" xfId="0" applyFont="1" applyFill="1" applyBorder="1" applyAlignment="1">
      <alignment horizontal="center"/>
    </xf>
    <xf numFmtId="14" fontId="30" fillId="8" borderId="26" xfId="0" applyNumberFormat="1" applyFont="1" applyFill="1" applyBorder="1" applyAlignment="1">
      <alignment horizontal="center"/>
    </xf>
    <xf numFmtId="0" fontId="30" fillId="8" borderId="26" xfId="0" applyFont="1" applyFill="1" applyBorder="1"/>
    <xf numFmtId="0" fontId="30" fillId="8" borderId="26" xfId="0" applyFont="1" applyFill="1" applyBorder="1" applyAlignment="1">
      <alignment horizontal="center" vertical="center"/>
    </xf>
    <xf numFmtId="0" fontId="30" fillId="8" borderId="27" xfId="0" applyFont="1" applyFill="1" applyBorder="1"/>
    <xf numFmtId="0" fontId="30" fillId="8" borderId="27" xfId="0" applyFont="1" applyFill="1" applyBorder="1" applyAlignment="1">
      <alignment horizontal="center" vertical="center"/>
    </xf>
    <xf numFmtId="14" fontId="30" fillId="8" borderId="27" xfId="0" applyNumberFormat="1" applyFont="1" applyFill="1" applyBorder="1" applyAlignment="1">
      <alignment horizontal="center"/>
    </xf>
    <xf numFmtId="0" fontId="30" fillId="8" borderId="27" xfId="0" applyFont="1" applyFill="1" applyBorder="1" applyAlignment="1">
      <alignment horizontal="center"/>
    </xf>
    <xf numFmtId="0" fontId="30" fillId="8" borderId="28" xfId="0" applyFont="1" applyFill="1" applyBorder="1" applyAlignment="1">
      <alignment vertical="center"/>
    </xf>
    <xf numFmtId="0" fontId="30" fillId="8" borderId="29" xfId="0" applyFont="1" applyFill="1" applyBorder="1" applyAlignment="1">
      <alignment horizontal="center" vertical="center"/>
    </xf>
    <xf numFmtId="0" fontId="30" fillId="0" borderId="1" xfId="0" applyFont="1" applyBorder="1" applyAlignment="1">
      <alignment vertical="center"/>
    </xf>
    <xf numFmtId="0" fontId="30" fillId="8" borderId="1" xfId="0" applyFont="1" applyFill="1" applyBorder="1"/>
    <xf numFmtId="0" fontId="30" fillId="8" borderId="29" xfId="0" applyFont="1" applyFill="1" applyBorder="1" applyAlignment="1">
      <alignment horizontal="center"/>
    </xf>
    <xf numFmtId="14" fontId="30" fillId="8" borderId="29" xfId="0" applyNumberFormat="1" applyFont="1" applyFill="1" applyBorder="1" applyAlignment="1">
      <alignment horizontal="center"/>
    </xf>
    <xf numFmtId="0" fontId="30" fillId="8" borderId="30" xfId="0" applyFont="1" applyFill="1" applyBorder="1"/>
    <xf numFmtId="0" fontId="30" fillId="0" borderId="27" xfId="0" applyFont="1" applyBorder="1"/>
    <xf numFmtId="0" fontId="30" fillId="0" borderId="29" xfId="0" applyFont="1" applyBorder="1" applyAlignment="1">
      <alignment horizontal="center" vertical="center"/>
    </xf>
    <xf numFmtId="14" fontId="30" fillId="0" borderId="29" xfId="0" applyNumberFormat="1" applyFont="1" applyBorder="1" applyAlignment="1">
      <alignment horizontal="center"/>
    </xf>
    <xf numFmtId="0" fontId="30" fillId="8" borderId="27" xfId="0" applyFont="1" applyFill="1" applyBorder="1" applyAlignment="1">
      <alignment vertical="center"/>
    </xf>
    <xf numFmtId="0" fontId="30" fillId="8" borderId="31" xfId="0" applyFont="1" applyFill="1" applyBorder="1" applyAlignment="1">
      <alignment vertical="center"/>
    </xf>
    <xf numFmtId="165" fontId="7" fillId="2" borderId="1" xfId="3" applyNumberFormat="1" applyFont="1" applyFill="1" applyBorder="1" applyAlignment="1" applyProtection="1">
      <alignment wrapText="1"/>
      <protection locked="0"/>
    </xf>
    <xf numFmtId="0" fontId="30" fillId="8" borderId="32" xfId="0" applyFont="1" applyFill="1" applyBorder="1" applyAlignment="1">
      <alignment horizontal="center" vertical="center"/>
    </xf>
    <xf numFmtId="0" fontId="7" fillId="2" borderId="1" xfId="3" applyFont="1" applyFill="1" applyBorder="1" applyAlignment="1" applyProtection="1">
      <alignment horizontal="center" vertical="center" wrapText="1"/>
      <protection locked="0"/>
    </xf>
    <xf numFmtId="0" fontId="7" fillId="2" borderId="1" xfId="3" applyFont="1" applyFill="1" applyBorder="1" applyAlignment="1">
      <alignment wrapText="1"/>
    </xf>
    <xf numFmtId="49" fontId="7" fillId="2" borderId="0" xfId="3" applyNumberFormat="1" applyFont="1" applyFill="1"/>
    <xf numFmtId="0" fontId="7" fillId="2" borderId="21" xfId="3" applyFont="1" applyFill="1" applyBorder="1" applyAlignment="1" applyProtection="1">
      <alignment horizontal="left" vertical="center" wrapText="1"/>
      <protection locked="0"/>
    </xf>
    <xf numFmtId="0" fontId="7" fillId="2" borderId="21" xfId="3" applyFont="1" applyFill="1" applyBorder="1" applyAlignment="1">
      <alignment wrapText="1"/>
    </xf>
    <xf numFmtId="0" fontId="31" fillId="0" borderId="1" xfId="0" applyFont="1" applyBorder="1"/>
    <xf numFmtId="0" fontId="28" fillId="2" borderId="4" xfId="3" applyFont="1" applyFill="1" applyBorder="1" applyAlignment="1">
      <alignment horizontal="center"/>
    </xf>
    <xf numFmtId="14" fontId="28" fillId="2" borderId="1" xfId="3" applyNumberFormat="1" applyFont="1" applyFill="1" applyBorder="1" applyAlignment="1">
      <alignment horizontal="center"/>
    </xf>
    <xf numFmtId="14" fontId="28" fillId="2" borderId="1" xfId="0" quotePrefix="1" applyNumberFormat="1" applyFont="1" applyFill="1" applyBorder="1" applyAlignment="1">
      <alignment horizontal="center"/>
    </xf>
    <xf numFmtId="1" fontId="28" fillId="2" borderId="1" xfId="3" applyNumberFormat="1" applyFont="1" applyFill="1" applyBorder="1" applyAlignment="1">
      <alignment horizontal="center"/>
    </xf>
    <xf numFmtId="164" fontId="28" fillId="2" borderId="1" xfId="1" applyNumberFormat="1" applyFont="1" applyFill="1" applyBorder="1" applyAlignment="1">
      <alignment horizontal="center"/>
    </xf>
    <xf numFmtId="0" fontId="28" fillId="2" borderId="21" xfId="3" applyFont="1" applyFill="1" applyBorder="1" applyAlignment="1">
      <alignment wrapText="1"/>
    </xf>
    <xf numFmtId="0" fontId="28" fillId="2" borderId="21" xfId="3" applyFont="1" applyFill="1" applyBorder="1"/>
    <xf numFmtId="0" fontId="24" fillId="2" borderId="0" xfId="3" applyFont="1" applyFill="1" applyAlignment="1">
      <alignment horizontal="center"/>
    </xf>
    <xf numFmtId="14" fontId="24" fillId="2" borderId="0" xfId="3" applyNumberFormat="1" applyFont="1" applyFill="1" applyAlignment="1">
      <alignment horizontal="center"/>
    </xf>
    <xf numFmtId="14" fontId="24" fillId="2" borderId="0" xfId="0" quotePrefix="1" applyNumberFormat="1" applyFont="1" applyFill="1" applyAlignment="1">
      <alignment horizontal="center"/>
    </xf>
    <xf numFmtId="1" fontId="24" fillId="2" borderId="0" xfId="3" applyNumberFormat="1" applyFont="1" applyFill="1" applyAlignment="1">
      <alignment horizontal="center"/>
    </xf>
    <xf numFmtId="1" fontId="24" fillId="2" borderId="0" xfId="3" applyNumberFormat="1" applyFont="1" applyFill="1" applyAlignment="1">
      <alignment horizontal="right"/>
    </xf>
    <xf numFmtId="164" fontId="28" fillId="2" borderId="0" xfId="1" applyNumberFormat="1" applyFont="1" applyFill="1" applyBorder="1" applyAlignment="1">
      <alignment horizontal="center"/>
    </xf>
    <xf numFmtId="0" fontId="6" fillId="2" borderId="0" xfId="3" applyFont="1" applyFill="1" applyAlignment="1">
      <alignment vertical="center"/>
    </xf>
    <xf numFmtId="0" fontId="28" fillId="2" borderId="0" xfId="3" applyFont="1" applyFill="1" applyAlignment="1">
      <alignment horizontal="right"/>
    </xf>
    <xf numFmtId="0" fontId="28" fillId="2" borderId="0" xfId="3" applyFont="1" applyFill="1"/>
    <xf numFmtId="164" fontId="28" fillId="2" borderId="0" xfId="3" applyNumberFormat="1" applyFont="1" applyFill="1"/>
    <xf numFmtId="0" fontId="8" fillId="0" borderId="1" xfId="0" applyFont="1" applyFill="1" applyBorder="1" applyAlignment="1">
      <alignment horizontal="center" vertical="center" wrapText="1"/>
    </xf>
    <xf numFmtId="164" fontId="6" fillId="2" borderId="1" xfId="1" applyNumberFormat="1"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8" fillId="2" borderId="0" xfId="0" applyFont="1" applyFill="1" applyAlignment="1">
      <alignment horizontal="center" vertical="center"/>
    </xf>
    <xf numFmtId="164" fontId="2" fillId="2" borderId="0" xfId="1" applyNumberFormat="1" applyFont="1" applyFill="1" applyAlignment="1">
      <alignment horizontal="left" vertical="center" wrapText="1"/>
    </xf>
    <xf numFmtId="0" fontId="3" fillId="2" borderId="0" xfId="0" applyFont="1" applyFill="1" applyAlignment="1">
      <alignment horizontal="center" vertical="center" wrapText="1"/>
    </xf>
    <xf numFmtId="0" fontId="5" fillId="2" borderId="1" xfId="0" applyFont="1" applyFill="1" applyBorder="1" applyAlignment="1">
      <alignment horizontal="center" vertical="center" wrapText="1"/>
    </xf>
    <xf numFmtId="1" fontId="5" fillId="2" borderId="1" xfId="0" applyNumberFormat="1" applyFont="1" applyFill="1" applyBorder="1" applyAlignment="1">
      <alignment horizontal="center" vertical="center" wrapText="1"/>
    </xf>
    <xf numFmtId="164" fontId="5" fillId="2" borderId="1" xfId="1" applyNumberFormat="1" applyFont="1" applyFill="1" applyBorder="1" applyAlignment="1">
      <alignment horizontal="center" vertical="center" wrapText="1"/>
    </xf>
    <xf numFmtId="0" fontId="7" fillId="2" borderId="24" xfId="3" applyFont="1" applyFill="1" applyBorder="1" applyAlignment="1">
      <alignment horizontal="center" vertical="top" wrapText="1"/>
    </xf>
    <xf numFmtId="0" fontId="28" fillId="2" borderId="2" xfId="3" applyFont="1" applyFill="1" applyBorder="1" applyAlignment="1">
      <alignment horizontal="center"/>
    </xf>
    <xf numFmtId="0" fontId="28" fillId="2" borderId="3" xfId="3" applyFont="1" applyFill="1" applyBorder="1" applyAlignment="1">
      <alignment horizontal="center"/>
    </xf>
    <xf numFmtId="0" fontId="28" fillId="2" borderId="4" xfId="3" applyFont="1" applyFill="1" applyBorder="1" applyAlignment="1">
      <alignment horizontal="center"/>
    </xf>
    <xf numFmtId="0" fontId="6" fillId="2" borderId="0" xfId="3" applyFont="1" applyFill="1" applyAlignment="1">
      <alignment horizontal="center" vertical="center"/>
    </xf>
    <xf numFmtId="0" fontId="7" fillId="2" borderId="19" xfId="3" quotePrefix="1" applyFont="1" applyFill="1" applyBorder="1" applyAlignment="1" applyProtection="1">
      <alignment horizontal="center" vertical="top" wrapText="1"/>
      <protection locked="0"/>
    </xf>
    <xf numFmtId="0" fontId="7" fillId="2" borderId="20" xfId="3" quotePrefix="1" applyFont="1" applyFill="1" applyBorder="1" applyAlignment="1" applyProtection="1">
      <alignment horizontal="center" vertical="top" wrapText="1"/>
      <protection locked="0"/>
    </xf>
    <xf numFmtId="0" fontId="7" fillId="2" borderId="21" xfId="3" quotePrefix="1" applyFont="1" applyFill="1" applyBorder="1" applyAlignment="1" applyProtection="1">
      <alignment horizontal="center" vertical="top" wrapText="1"/>
      <protection locked="0"/>
    </xf>
    <xf numFmtId="0" fontId="25" fillId="2" borderId="19" xfId="3" applyFont="1" applyFill="1" applyBorder="1" applyAlignment="1">
      <alignment horizontal="center" vertical="center" wrapText="1"/>
    </xf>
    <xf numFmtId="0" fontId="25" fillId="2" borderId="20" xfId="3" applyFont="1" applyFill="1" applyBorder="1" applyAlignment="1">
      <alignment horizontal="center" vertical="center" wrapText="1"/>
    </xf>
    <xf numFmtId="0" fontId="25" fillId="2" borderId="21" xfId="3" applyFont="1" applyFill="1" applyBorder="1" applyAlignment="1">
      <alignment horizontal="center" vertical="center" wrapText="1"/>
    </xf>
    <xf numFmtId="0" fontId="6" fillId="2" borderId="0" xfId="3" applyFont="1" applyFill="1" applyAlignment="1" applyProtection="1">
      <alignment horizontal="center"/>
      <protection locked="0"/>
    </xf>
    <xf numFmtId="0" fontId="7" fillId="2" borderId="0" xfId="3" applyFont="1" applyFill="1" applyAlignment="1" applyProtection="1">
      <alignment horizontal="left" wrapText="1"/>
      <protection locked="0"/>
    </xf>
    <xf numFmtId="0" fontId="7" fillId="2" borderId="0" xfId="3" applyFont="1" applyFill="1" applyAlignment="1" applyProtection="1">
      <alignment horizontal="left" vertical="top" wrapText="1"/>
      <protection locked="0"/>
    </xf>
    <xf numFmtId="0" fontId="15" fillId="2" borderId="24" xfId="3" applyFont="1" applyFill="1" applyBorder="1" applyAlignment="1">
      <alignment horizontal="center" vertical="center" wrapText="1"/>
    </xf>
    <xf numFmtId="0" fontId="5" fillId="5" borderId="19" xfId="0" applyFont="1" applyFill="1" applyBorder="1" applyAlignment="1">
      <alignment horizontal="center" vertical="center" wrapText="1"/>
    </xf>
    <xf numFmtId="0" fontId="5" fillId="5" borderId="20" xfId="0" applyFont="1" applyFill="1" applyBorder="1" applyAlignment="1">
      <alignment horizontal="center" vertical="center" wrapText="1"/>
    </xf>
    <xf numFmtId="0" fontId="5" fillId="5" borderId="21"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5" fillId="4" borderId="21"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21" xfId="0" applyFont="1" applyFill="1" applyBorder="1" applyAlignment="1">
      <alignment horizontal="center" vertical="center" wrapText="1"/>
    </xf>
    <xf numFmtId="3" fontId="17" fillId="3" borderId="14" xfId="0" applyNumberFormat="1" applyFont="1" applyFill="1" applyBorder="1" applyAlignment="1">
      <alignment horizontal="center" vertical="center"/>
    </xf>
    <xf numFmtId="3" fontId="17" fillId="3" borderId="9" xfId="0" applyNumberFormat="1" applyFont="1" applyFill="1" applyBorder="1" applyAlignment="1">
      <alignment horizontal="center" vertical="center"/>
    </xf>
    <xf numFmtId="3" fontId="17" fillId="3" borderId="16" xfId="0" applyNumberFormat="1" applyFont="1" applyFill="1" applyBorder="1" applyAlignment="1">
      <alignment horizontal="center" vertical="center"/>
    </xf>
    <xf numFmtId="3" fontId="17" fillId="3" borderId="17" xfId="0" applyNumberFormat="1" applyFont="1" applyFill="1" applyBorder="1" applyAlignment="1">
      <alignment horizontal="center" vertical="center"/>
    </xf>
  </cellXfs>
  <cellStyles count="7">
    <cellStyle name="Comma" xfId="1" builtinId="3"/>
    <cellStyle name="Comma 2" xfId="5"/>
    <cellStyle name="Normal" xfId="0" builtinId="0"/>
    <cellStyle name="Normal 2" xfId="3"/>
    <cellStyle name="Normal 3" xfId="4"/>
    <cellStyle name="Normal 5" xfId="2"/>
    <cellStyle name="Percent" xfId="6" builtinId="5"/>
  </cellStyles>
  <dxfs count="2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372286" y="1457324"/>
          <a:ext cx="13661652"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..........FLC Cầu Giấy.................... 	                        			</a:t>
          </a:r>
          <a:r>
            <a:rPr lang="en-US" sz="1200" b="1" i="0" baseline="0">
              <a:effectLst/>
              <a:latin typeface="Times New Roman" panose="02020603050405020304" pitchFamily="18" charset="0"/>
              <a:ea typeface="+mn-ea"/>
              <a:cs typeface="Times New Roman" panose="02020603050405020304" pitchFamily="18" charset="0"/>
            </a:rPr>
            <a:t>Ngày kiểm kê: 14/07/2022</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1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..........móng cái.................... 	                        			</a:t>
          </a:r>
          <a:r>
            <a:rPr lang="en-US" sz="1200" b="1" i="0" baseline="0">
              <a:effectLst/>
              <a:latin typeface="Times New Roman" panose="02020603050405020304" pitchFamily="18" charset="0"/>
              <a:ea typeface="+mn-ea"/>
              <a:cs typeface="Times New Roman" panose="02020603050405020304" pitchFamily="18" charset="0"/>
            </a:rPr>
            <a:t>Ngày kiểm kê:  08/03/2023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 ...................</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2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..........Nguyễn Văn Lộc.................... 	                        			</a:t>
          </a:r>
          <a:r>
            <a:rPr lang="en-US" sz="1200" b="1" i="0" baseline="0">
              <a:effectLst/>
              <a:latin typeface="Times New Roman" panose="02020603050405020304" pitchFamily="18" charset="0"/>
              <a:ea typeface="+mn-ea"/>
              <a:cs typeface="Times New Roman" panose="02020603050405020304" pitchFamily="18" charset="0"/>
            </a:rPr>
            <a:t>Ngày kiểm kê: 04/08/2022</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2372286" y="1457324"/>
          <a:ext cx="13661652"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..........oceanpark.................... 	                        			</a:t>
          </a:r>
          <a:r>
            <a:rPr lang="en-US" sz="1200" b="1" i="0" baseline="0">
              <a:effectLst/>
              <a:latin typeface="Times New Roman" panose="02020603050405020304" pitchFamily="18" charset="0"/>
              <a:ea typeface="+mn-ea"/>
              <a:cs typeface="Times New Roman" panose="02020603050405020304" pitchFamily="18" charset="0"/>
            </a:rPr>
            <a:t>Ngày kiểm kê:   04/10/2022</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4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..........Ecopark.................... 	                        			</a:t>
          </a:r>
          <a:r>
            <a:rPr lang="en-US" sz="1200" b="1" i="0" baseline="0">
              <a:effectLst/>
              <a:latin typeface="Times New Roman" panose="02020603050405020304" pitchFamily="18" charset="0"/>
              <a:ea typeface="+mn-ea"/>
              <a:cs typeface="Times New Roman" panose="02020603050405020304" pitchFamily="18" charset="0"/>
            </a:rPr>
            <a:t>Ngày kiểm kê: 01/06/2023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5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..........Gamuda.................... 	                        			</a:t>
          </a:r>
          <a:r>
            <a:rPr lang="en-US" sz="1200" b="1" i="0" baseline="0">
              <a:effectLst/>
              <a:latin typeface="Times New Roman" panose="02020603050405020304" pitchFamily="18" charset="0"/>
              <a:ea typeface="+mn-ea"/>
              <a:cs typeface="Times New Roman" panose="02020603050405020304" pitchFamily="18" charset="0"/>
            </a:rPr>
            <a:t>Ngày kiểm kê: 04/12/2023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600-000002000000}"/>
            </a:ext>
          </a:extLst>
        </xdr:cNvPr>
        <xdr:cNvSpPr txBox="1">
          <a:spLocks noChangeArrowheads="1"/>
        </xdr:cNvSpPr>
      </xdr:nvSpPr>
      <xdr:spPr bwMode="auto">
        <a:xfrm>
          <a:off x="2438961" y="1449704"/>
          <a:ext cx="14720832" cy="880670"/>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..........Gamuda.................... 	                        			</a:t>
          </a:r>
          <a:r>
            <a:rPr lang="en-US" sz="1200" b="1" i="0" baseline="0">
              <a:effectLst/>
              <a:latin typeface="Times New Roman" panose="02020603050405020304" pitchFamily="18" charset="0"/>
              <a:ea typeface="+mn-ea"/>
              <a:cs typeface="Times New Roman" panose="02020603050405020304" pitchFamily="18" charset="0"/>
            </a:rPr>
            <a:t>Ngày kiểm kê: 04/12/2023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18285" cy="1377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7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..........Hà Giang.................... 	                        			</a:t>
          </a:r>
          <a:r>
            <a:rPr lang="en-US" sz="1200" b="1" i="0" baseline="0">
              <a:effectLst/>
              <a:latin typeface="Times New Roman" panose="02020603050405020304" pitchFamily="18" charset="0"/>
              <a:ea typeface="+mn-ea"/>
              <a:cs typeface="Times New Roman" panose="02020603050405020304" pitchFamily="18" charset="0"/>
            </a:rPr>
            <a:t>Ngày kiểm kê: 05/04/2023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8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..........Lạng Sơn.................... 	                        			</a:t>
          </a:r>
          <a:r>
            <a:rPr lang="en-US" sz="1200" b="1" i="0" baseline="0">
              <a:effectLst/>
              <a:latin typeface="Times New Roman" panose="02020603050405020304" pitchFamily="18" charset="0"/>
              <a:ea typeface="+mn-ea"/>
              <a:cs typeface="Times New Roman" panose="02020603050405020304" pitchFamily="18" charset="0"/>
            </a:rPr>
            <a:t>Ngày kiểm kê:  08/03/2023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9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..........Thanh Hóa.................... 	                        			</a:t>
          </a:r>
          <a:r>
            <a:rPr lang="en-US" sz="1200" b="1" i="0" baseline="0">
              <a:effectLst/>
              <a:latin typeface="Times New Roman" panose="02020603050405020304" pitchFamily="18" charset="0"/>
              <a:ea typeface="+mn-ea"/>
              <a:cs typeface="Times New Roman" panose="02020603050405020304" pitchFamily="18" charset="0"/>
            </a:rPr>
            <a:t>Ngày kiểm kê:  </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A00-000002000000}"/>
            </a:ext>
          </a:extLst>
        </xdr:cNvPr>
        <xdr:cNvSpPr txBox="1">
          <a:spLocks noChangeArrowheads="1"/>
        </xdr:cNvSpPr>
      </xdr:nvSpPr>
      <xdr:spPr bwMode="auto">
        <a:xfrm>
          <a:off x="2438961" y="1449704"/>
          <a:ext cx="14789412" cy="880670"/>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..........Vinh.................... 	                        			</a:t>
          </a:r>
          <a:r>
            <a:rPr lang="en-US" sz="1200" b="1" i="0" baseline="0">
              <a:effectLst/>
              <a:latin typeface="Times New Roman" panose="02020603050405020304" pitchFamily="18" charset="0"/>
              <a:ea typeface="+mn-ea"/>
              <a:cs typeface="Times New Roman" panose="02020603050405020304" pitchFamily="18" charset="0"/>
            </a:rPr>
            <a:t>Ngày kiểm kê: 03/10/2023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18285" cy="1377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B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..........Sài Đồng.................... 	                        			</a:t>
          </a:r>
          <a:r>
            <a:rPr lang="en-US" sz="1200" b="1" i="0" baseline="0">
              <a:effectLst/>
              <a:latin typeface="Times New Roman" panose="02020603050405020304" pitchFamily="18" charset="0"/>
              <a:ea typeface="+mn-ea"/>
              <a:cs typeface="Times New Roman" panose="02020603050405020304" pitchFamily="18" charset="0"/>
            </a:rPr>
            <a:t>Ngày kiểm kê: 23/06/2023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C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..........Vĩnh phúc.................... 	                        			</a:t>
          </a:r>
          <a:r>
            <a:rPr lang="en-US" sz="1200" b="1" i="0" baseline="0">
              <a:effectLst/>
              <a:latin typeface="Times New Roman" panose="02020603050405020304" pitchFamily="18" charset="0"/>
              <a:ea typeface="+mn-ea"/>
              <a:cs typeface="Times New Roman" panose="02020603050405020304" pitchFamily="18" charset="0"/>
            </a:rPr>
            <a:t>Ngày kiểm kê: 27/06//2022</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D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..........Tuyên Quang.................... 	                        			</a:t>
          </a:r>
          <a:r>
            <a:rPr lang="en-US" sz="1200" b="1" i="0" baseline="0">
              <a:effectLst/>
              <a:latin typeface="Times New Roman" panose="02020603050405020304" pitchFamily="18" charset="0"/>
              <a:ea typeface="+mn-ea"/>
              <a:cs typeface="Times New Roman" panose="02020603050405020304" pitchFamily="18" charset="0"/>
            </a:rPr>
            <a:t>Ngày kiểm kê:  07/11/2022</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E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..........Đồng Hới.................... 	                        			</a:t>
          </a:r>
          <a:r>
            <a:rPr lang="en-US" sz="1200" b="1" i="0" baseline="0">
              <a:effectLst/>
              <a:latin typeface="Times New Roman" panose="02020603050405020304" pitchFamily="18" charset="0"/>
              <a:ea typeface="+mn-ea"/>
              <a:cs typeface="Times New Roman" panose="02020603050405020304" pitchFamily="18" charset="0"/>
            </a:rPr>
            <a:t>Ngày kiểm kê: 21/12/2022</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0F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..........Bắc Ninh.................... 	                        			</a:t>
          </a:r>
          <a:r>
            <a:rPr lang="en-US" sz="1200" b="1" i="0" baseline="0">
              <a:effectLst/>
              <a:latin typeface="Times New Roman" panose="02020603050405020304" pitchFamily="18" charset="0"/>
              <a:ea typeface="+mn-ea"/>
              <a:cs typeface="Times New Roman" panose="02020603050405020304" pitchFamily="18" charset="0"/>
            </a:rPr>
            <a:t>Ngày kiểm kê:  10/07/2023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10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..........Hải Phòng.................... 	                        			</a:t>
          </a:r>
          <a:r>
            <a:rPr lang="en-US" sz="1200" b="1" i="0" baseline="0">
              <a:effectLst/>
              <a:latin typeface="Times New Roman" panose="02020603050405020304" pitchFamily="18" charset="0"/>
              <a:ea typeface="+mn-ea"/>
              <a:cs typeface="Times New Roman" panose="02020603050405020304" pitchFamily="18" charset="0"/>
            </a:rPr>
            <a:t>Ngày kiểm kê: 08/09/2022</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11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..........Đông Anh.................... 	                        			</a:t>
          </a:r>
          <a:r>
            <a:rPr lang="en-US" sz="1200" b="1" i="0" baseline="0">
              <a:effectLst/>
              <a:latin typeface="Times New Roman" panose="02020603050405020304" pitchFamily="18" charset="0"/>
              <a:ea typeface="+mn-ea"/>
              <a:cs typeface="Times New Roman" panose="02020603050405020304" pitchFamily="18" charset="0"/>
            </a:rPr>
            <a:t>Ngày kiểm kê: 07/04/2023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12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..........Nguyễn Văn Lộc.................... 	                        			</a:t>
          </a:r>
          <a:r>
            <a:rPr lang="en-US" sz="1200" b="1" i="0" baseline="0">
              <a:effectLst/>
              <a:latin typeface="Times New Roman" panose="02020603050405020304" pitchFamily="18" charset="0"/>
              <a:ea typeface="+mn-ea"/>
              <a:cs typeface="Times New Roman" panose="02020603050405020304" pitchFamily="18" charset="0"/>
            </a:rPr>
            <a:t>Ngày kiểm kê: 14/07/2022</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13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..........Ba Đồn.................... 	                        			</a:t>
          </a:r>
          <a:r>
            <a:rPr lang="en-US" sz="1200" b="1" i="0" baseline="0">
              <a:effectLst/>
              <a:latin typeface="Times New Roman" panose="02020603050405020304" pitchFamily="18" charset="0"/>
              <a:ea typeface="+mn-ea"/>
              <a:cs typeface="Times New Roman" panose="02020603050405020304" pitchFamily="18" charset="0"/>
            </a:rPr>
            <a:t>Ngày kiểm kê:  10/11/2023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1400-000002000000}"/>
            </a:ext>
          </a:extLst>
        </xdr:cNvPr>
        <xdr:cNvSpPr txBox="1">
          <a:spLocks noChangeArrowheads="1"/>
        </xdr:cNvSpPr>
      </xdr:nvSpPr>
      <xdr:spPr bwMode="auto">
        <a:xfrm>
          <a:off x="2438961" y="1449704"/>
          <a:ext cx="14545572" cy="880670"/>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..........Hạ Long.................... 	                        			</a:t>
          </a:r>
          <a:r>
            <a:rPr lang="en-US" sz="1200" b="1" i="0" baseline="0">
              <a:effectLst/>
              <a:latin typeface="Times New Roman" panose="02020603050405020304" pitchFamily="18" charset="0"/>
              <a:ea typeface="+mn-ea"/>
              <a:cs typeface="Times New Roman" panose="02020603050405020304" pitchFamily="18" charset="0"/>
            </a:rPr>
            <a:t>Ngày kiểm kê:  04/08/2023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18285" cy="1377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15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..........Thái Bình.................... 	                        			</a:t>
          </a:r>
          <a:r>
            <a:rPr lang="en-US" sz="1200" b="1" i="0" baseline="0">
              <a:effectLst/>
              <a:latin typeface="Times New Roman" panose="02020603050405020304" pitchFamily="18" charset="0"/>
              <a:ea typeface="+mn-ea"/>
              <a:cs typeface="Times New Roman" panose="02020603050405020304" pitchFamily="18" charset="0"/>
            </a:rPr>
            <a:t>Ngày kiểm kê:  29/06/2023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16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..........Việt Trì.................... 	                        			</a:t>
          </a:r>
          <a:r>
            <a:rPr lang="en-US" sz="1200" b="1" i="0" baseline="0">
              <a:effectLst/>
              <a:latin typeface="Times New Roman" panose="02020603050405020304" pitchFamily="18" charset="0"/>
              <a:ea typeface="+mn-ea"/>
              <a:cs typeface="Times New Roman" panose="02020603050405020304" pitchFamily="18" charset="0"/>
            </a:rPr>
            <a:t>Ngày kiểm kê: 31/03/2023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17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..........Đông Anh.................... 	                        			</a:t>
          </a:r>
          <a:r>
            <a:rPr lang="en-US" sz="1200" b="1" i="0" baseline="0">
              <a:effectLst/>
              <a:latin typeface="Times New Roman" panose="02020603050405020304" pitchFamily="18" charset="0"/>
              <a:ea typeface="+mn-ea"/>
              <a:cs typeface="Times New Roman" panose="02020603050405020304" pitchFamily="18" charset="0"/>
            </a:rPr>
            <a:t>Ngày kiểm kê:  26/05/2023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561</xdr:colOff>
      <xdr:row>3</xdr:row>
      <xdr:rowOff>9524</xdr:rowOff>
    </xdr:from>
    <xdr:to>
      <xdr:col>14</xdr:col>
      <xdr:colOff>212913</xdr:colOff>
      <xdr:row>4</xdr:row>
      <xdr:rowOff>207818</xdr:rowOff>
    </xdr:to>
    <xdr:sp macro="" textlink="">
      <xdr:nvSpPr>
        <xdr:cNvPr id="2" name="Text Box 2">
          <a:extLst>
            <a:ext uri="{FF2B5EF4-FFF2-40B4-BE49-F238E27FC236}">
              <a16:creationId xmlns:a16="http://schemas.microsoft.com/office/drawing/2014/main" id="{00000000-0008-0000-1800-000002000000}"/>
            </a:ext>
          </a:extLst>
        </xdr:cNvPr>
        <xdr:cNvSpPr txBox="1">
          <a:spLocks noChangeArrowheads="1"/>
        </xdr:cNvSpPr>
      </xdr:nvSpPr>
      <xdr:spPr bwMode="auto">
        <a:xfrm>
          <a:off x="2438961" y="1464251"/>
          <a:ext cx="16006534" cy="641640"/>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TĐN                        					</a:t>
          </a:r>
          <a:r>
            <a:rPr lang="en-US" sz="1200" b="1" i="0" baseline="0">
              <a:effectLst/>
              <a:latin typeface="Times New Roman" panose="02020603050405020304" pitchFamily="18" charset="0"/>
              <a:ea typeface="+mn-ea"/>
              <a:cs typeface="Times New Roman" panose="02020603050405020304" pitchFamily="18" charset="0"/>
            </a:rPr>
            <a:t>Ngày kiểm kê:  13/05/2026</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5....................</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362808</xdr:rowOff>
    </xdr:from>
    <xdr:to>
      <xdr:col>2</xdr:col>
      <xdr:colOff>720436</xdr:colOff>
      <xdr:row>2</xdr:row>
      <xdr:rowOff>81561</xdr:rowOff>
    </xdr:to>
    <xdr:pic>
      <xdr:nvPicPr>
        <xdr:cNvPr id="4" name="Picture 3">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62808"/>
          <a:ext cx="3158836" cy="660862"/>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561</xdr:colOff>
      <xdr:row>3</xdr:row>
      <xdr:rowOff>9524</xdr:rowOff>
    </xdr:from>
    <xdr:to>
      <xdr:col>13</xdr:col>
      <xdr:colOff>212913</xdr:colOff>
      <xdr:row>4</xdr:row>
      <xdr:rowOff>207818</xdr:rowOff>
    </xdr:to>
    <xdr:sp macro="" textlink="">
      <xdr:nvSpPr>
        <xdr:cNvPr id="2" name="Text Box 2">
          <a:extLst>
            <a:ext uri="{FF2B5EF4-FFF2-40B4-BE49-F238E27FC236}">
              <a16:creationId xmlns:a16="http://schemas.microsoft.com/office/drawing/2014/main" id="{00000000-0008-0000-1800-000002000000}"/>
            </a:ext>
          </a:extLst>
        </xdr:cNvPr>
        <xdr:cNvSpPr txBox="1">
          <a:spLocks noChangeArrowheads="1"/>
        </xdr:cNvSpPr>
      </xdr:nvSpPr>
      <xdr:spPr bwMode="auto">
        <a:xfrm>
          <a:off x="2372286" y="1457324"/>
          <a:ext cx="15576177" cy="645969"/>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TĐN                        					</a:t>
          </a:r>
          <a:r>
            <a:rPr lang="en-US" sz="1200" b="1" i="0" baseline="0">
              <a:effectLst/>
              <a:latin typeface="Times New Roman" panose="02020603050405020304" pitchFamily="18" charset="0"/>
              <a:ea typeface="+mn-ea"/>
              <a:cs typeface="Times New Roman" panose="02020603050405020304" pitchFamily="18" charset="0"/>
            </a:rPr>
            <a:t>Ngày kiểm kê:  13/05/2026</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5....................</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362808</xdr:rowOff>
    </xdr:from>
    <xdr:to>
      <xdr:col>2</xdr:col>
      <xdr:colOff>720436</xdr:colOff>
      <xdr:row>2</xdr:row>
      <xdr:rowOff>81561</xdr:rowOff>
    </xdr:to>
    <xdr:pic>
      <xdr:nvPicPr>
        <xdr:cNvPr id="3" name="Picture 2">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62808"/>
          <a:ext cx="3092161" cy="65220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561</xdr:colOff>
      <xdr:row>3</xdr:row>
      <xdr:rowOff>9524</xdr:rowOff>
    </xdr:from>
    <xdr:to>
      <xdr:col>13</xdr:col>
      <xdr:colOff>212913</xdr:colOff>
      <xdr:row>4</xdr:row>
      <xdr:rowOff>207818</xdr:rowOff>
    </xdr:to>
    <xdr:sp macro="" textlink="">
      <xdr:nvSpPr>
        <xdr:cNvPr id="2" name="Text Box 2">
          <a:extLst>
            <a:ext uri="{FF2B5EF4-FFF2-40B4-BE49-F238E27FC236}">
              <a16:creationId xmlns:a16="http://schemas.microsoft.com/office/drawing/2014/main" id="{00000000-0008-0000-1800-000002000000}"/>
            </a:ext>
          </a:extLst>
        </xdr:cNvPr>
        <xdr:cNvSpPr txBox="1">
          <a:spLocks noChangeArrowheads="1"/>
        </xdr:cNvSpPr>
      </xdr:nvSpPr>
      <xdr:spPr bwMode="auto">
        <a:xfrm>
          <a:off x="2372286" y="1457324"/>
          <a:ext cx="15576177" cy="645969"/>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TĐN                        					</a:t>
          </a:r>
          <a:r>
            <a:rPr lang="en-US" sz="1200" b="1" i="0" baseline="0">
              <a:effectLst/>
              <a:latin typeface="Times New Roman" panose="02020603050405020304" pitchFamily="18" charset="0"/>
              <a:ea typeface="+mn-ea"/>
              <a:cs typeface="Times New Roman" panose="02020603050405020304" pitchFamily="18" charset="0"/>
            </a:rPr>
            <a:t>Ngày kiểm kê:  13/05/2026</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5....................</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362808</xdr:rowOff>
    </xdr:from>
    <xdr:to>
      <xdr:col>2</xdr:col>
      <xdr:colOff>720436</xdr:colOff>
      <xdr:row>2</xdr:row>
      <xdr:rowOff>81561</xdr:rowOff>
    </xdr:to>
    <xdr:pic>
      <xdr:nvPicPr>
        <xdr:cNvPr id="3" name="Picture 2">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62808"/>
          <a:ext cx="3092161" cy="652203"/>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1A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..........Hạ Long.................... 	                        			</a:t>
          </a:r>
          <a:r>
            <a:rPr lang="en-US" sz="1200" b="1" i="0" baseline="0">
              <a:effectLst/>
              <a:latin typeface="Times New Roman" panose="02020603050405020304" pitchFamily="18" charset="0"/>
              <a:ea typeface="+mn-ea"/>
              <a:cs typeface="Times New Roman" panose="02020603050405020304" pitchFamily="18" charset="0"/>
            </a:rPr>
            <a:t>Ngày kiểm kê:  29/05/2023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561</xdr:colOff>
      <xdr:row>3</xdr:row>
      <xdr:rowOff>9524</xdr:rowOff>
    </xdr:from>
    <xdr:to>
      <xdr:col>12</xdr:col>
      <xdr:colOff>212913</xdr:colOff>
      <xdr:row>4</xdr:row>
      <xdr:rowOff>448234</xdr:rowOff>
    </xdr:to>
    <xdr:sp macro="" textlink="">
      <xdr:nvSpPr>
        <xdr:cNvPr id="2" name="Text Box 2">
          <a:extLst>
            <a:ext uri="{FF2B5EF4-FFF2-40B4-BE49-F238E27FC236}">
              <a16:creationId xmlns:a16="http://schemas.microsoft.com/office/drawing/2014/main" id="{00000000-0008-0000-1B00-000002000000}"/>
            </a:ext>
          </a:extLst>
        </xdr:cNvPr>
        <xdr:cNvSpPr txBox="1">
          <a:spLocks noChangeArrowheads="1"/>
        </xdr:cNvSpPr>
      </xdr:nvSpPr>
      <xdr:spPr bwMode="auto">
        <a:xfrm>
          <a:off x="2372286" y="1457324"/>
          <a:ext cx="14147427" cy="886385"/>
        </a:xfrm>
        <a:prstGeom prst="rect">
          <a:avLst/>
        </a:prstGeom>
        <a:noFill/>
        <a:ln>
          <a:noFill/>
        </a:ln>
      </xdr:spPr>
      <xdr:txBody>
        <a:bodyPr vertOverflow="clip" wrap="square" lIns="91440" tIns="45720" rIns="91440" bIns="4572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ST :    ..........Thái Nguyên.................... 	                        			</a:t>
          </a:r>
          <a:r>
            <a:rPr lang="en-US" sz="1200" b="1" i="0" baseline="0">
              <a:effectLst/>
              <a:latin typeface="Times New Roman" panose="02020603050405020304" pitchFamily="18" charset="0"/>
              <a:ea typeface="+mn-ea"/>
              <a:cs typeface="Times New Roman" panose="02020603050405020304" pitchFamily="18" charset="0"/>
            </a:rPr>
            <a:t>Ngày kiểm kê:  03/11/2023</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200">
              <a:effectLst/>
              <a:latin typeface="Times New Roman" panose="02020603050405020304" pitchFamily="18" charset="0"/>
              <a:cs typeface="Times New Roman" panose="02020603050405020304" pitchFamily="18" charset="0"/>
            </a:rPr>
            <a:t>	</a:t>
          </a:r>
        </a:p>
        <a:p>
          <a:pPr algn="l"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Lần kiểm thứ:  ..........Lần 3....................</a:t>
          </a:r>
        </a:p>
        <a:p>
          <a:pPr algn="l" rtl="0">
            <a:defRPr sz="1000"/>
          </a:pPr>
          <a:endParaRPr lang="en-US" sz="12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0</xdr:colOff>
      <xdr:row>0</xdr:row>
      <xdr:rowOff>0</xdr:rowOff>
    </xdr:from>
    <xdr:to>
      <xdr:col>1</xdr:col>
      <xdr:colOff>1000125</xdr:colOff>
      <xdr:row>2</xdr:row>
      <xdr:rowOff>447675</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049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ongdh/Downloads/dmhh%2009.05.2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ongdh/Downloads/report%20(6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0"/>
      <sheetName val="Sheet1"/>
    </sheetNames>
    <sheetDataSet>
      <sheetData sheetId="0">
        <row r="1">
          <cell r="C1" t="str">
            <v>Barcode</v>
          </cell>
          <cell r="D1" t="str">
            <v>Tên SP</v>
          </cell>
          <cell r="E1" t="str">
            <v>Giá</v>
          </cell>
          <cell r="F1" t="str">
            <v>Mã hàng</v>
          </cell>
          <cell r="G1" t="str">
            <v>Ngành</v>
          </cell>
          <cell r="H1" t="str">
            <v>Nhóm</v>
          </cell>
        </row>
        <row r="2">
          <cell r="C2" t="str">
            <v>4901301298720</v>
          </cell>
          <cell r="D2" t="str">
            <v>KAO- Xịt khử mùi chân 8x4 dành cho nam 135g</v>
          </cell>
          <cell r="E2">
            <v>175000</v>
          </cell>
          <cell r="F2" t="str">
            <v>100001</v>
          </cell>
          <cell r="G2" t="str">
            <v>CHĂM SÓC SẮC ĐẸP</v>
          </cell>
          <cell r="H2" t="str">
            <v>Mỹ phẩm khác</v>
          </cell>
        </row>
        <row r="3">
          <cell r="C3" t="str">
            <v>4560147175291</v>
          </cell>
          <cell r="D3" t="str">
            <v>TOFU MORITAYA- Mặt nạ đậu hũ 150g</v>
          </cell>
          <cell r="E3">
            <v>427000</v>
          </cell>
          <cell r="F3" t="str">
            <v>100006</v>
          </cell>
          <cell r="G3" t="str">
            <v>CHĂM SÓC SẮC ĐẸP</v>
          </cell>
          <cell r="H3" t="str">
            <v>CHĂM SÓC DA</v>
          </cell>
        </row>
        <row r="4">
          <cell r="C4" t="str">
            <v>4901301236753</v>
          </cell>
          <cell r="D4" t="str">
            <v>ATRIX-Kem dưỡng da tay 80g</v>
          </cell>
          <cell r="E4">
            <v>250000</v>
          </cell>
          <cell r="F4" t="str">
            <v>100010</v>
          </cell>
          <cell r="G4" t="str">
            <v>CHĂM SÓC SẮC ĐẸP</v>
          </cell>
          <cell r="H4" t="str">
            <v>CHĂM SÓC CƠ THỂ</v>
          </cell>
        </row>
        <row r="5">
          <cell r="C5" t="str">
            <v>4901301240293</v>
          </cell>
          <cell r="D5" t="str">
            <v>KAO- Nước hoa hồng trắng da Curel cho da thường 140ml</v>
          </cell>
          <cell r="E5">
            <v>480000</v>
          </cell>
          <cell r="F5" t="str">
            <v>100011</v>
          </cell>
          <cell r="G5" t="str">
            <v>CHĂM SÓC SẮC ĐẸP</v>
          </cell>
          <cell r="H5" t="str">
            <v>CHĂM SÓC DA</v>
          </cell>
        </row>
        <row r="6">
          <cell r="C6" t="str">
            <v>4901301251572</v>
          </cell>
          <cell r="D6" t="str">
            <v>KAO- Kem dưỡng chống thâm quầng mắt Curel 20 g</v>
          </cell>
          <cell r="E6">
            <v>550000</v>
          </cell>
          <cell r="F6" t="str">
            <v>100012</v>
          </cell>
          <cell r="G6" t="str">
            <v>CHĂM SÓC SẮC ĐẸP</v>
          </cell>
          <cell r="H6" t="str">
            <v>CHĂM SÓC DA</v>
          </cell>
        </row>
        <row r="7">
          <cell r="C7" t="str">
            <v>4901301264343</v>
          </cell>
          <cell r="D7" t="str">
            <v>KAO-Nước hoa hồng cho da dầu Curel 150ml</v>
          </cell>
          <cell r="E7">
            <v>519000</v>
          </cell>
          <cell r="F7" t="str">
            <v>100013</v>
          </cell>
          <cell r="G7" t="str">
            <v>CHĂM SÓC SẮC ĐẸP</v>
          </cell>
          <cell r="H7" t="str">
            <v>CHĂM SÓC DA</v>
          </cell>
        </row>
        <row r="8">
          <cell r="C8" t="str">
            <v>4971710306378</v>
          </cell>
          <cell r="D8" t="str">
            <v>KOSE- Miếng lột mụn đầu đen Softymo 10 miếng</v>
          </cell>
          <cell r="E8">
            <v>120000</v>
          </cell>
          <cell r="F8" t="str">
            <v>100015</v>
          </cell>
          <cell r="G8" t="str">
            <v>CHĂM SÓC SẮC ĐẸP</v>
          </cell>
          <cell r="H8" t="str">
            <v>CHĂM SÓC DA</v>
          </cell>
        </row>
        <row r="9">
          <cell r="C9" t="str">
            <v>4971710308655</v>
          </cell>
          <cell r="D9" t="str">
            <v>KOSE- Mặt nạ bổ sung Axit Hyaluronic dưỡng ẩm sâu (5m/hộp)</v>
          </cell>
          <cell r="E9">
            <v>170000</v>
          </cell>
          <cell r="F9" t="str">
            <v>100016</v>
          </cell>
          <cell r="G9" t="str">
            <v>CHĂM SÓC SẮC ĐẸP</v>
          </cell>
          <cell r="H9" t="str">
            <v>CHĂM SÓC DA</v>
          </cell>
        </row>
        <row r="10">
          <cell r="C10" t="str">
            <v>4971710308679</v>
          </cell>
          <cell r="D10" t="str">
            <v>KOSE- Mặt nạ Q10 chống lão hóa (5m/hộp)</v>
          </cell>
          <cell r="E10">
            <v>170000</v>
          </cell>
          <cell r="F10" t="str">
            <v>100017</v>
          </cell>
          <cell r="G10" t="str">
            <v>CHĂM SÓC SẮC ĐẸP</v>
          </cell>
          <cell r="H10" t="str">
            <v>CHĂM SÓC DA</v>
          </cell>
        </row>
        <row r="11">
          <cell r="C11" t="str">
            <v>4971710309140</v>
          </cell>
          <cell r="D11" t="str">
            <v>KOSE- Mặt nạ bổ sung vitamin C làm trắng da (5m/hộp)</v>
          </cell>
          <cell r="E11">
            <v>170000</v>
          </cell>
          <cell r="F11" t="str">
            <v>100018</v>
          </cell>
          <cell r="G11" t="str">
            <v>CHĂM SÓC SẮC ĐẸP</v>
          </cell>
          <cell r="H11" t="str">
            <v>CHĂM SÓC DA</v>
          </cell>
        </row>
        <row r="12">
          <cell r="C12" t="str">
            <v>4971710311556</v>
          </cell>
          <cell r="D12" t="str">
            <v>KOSE- Sữa tắm Softymo White Body Soap Colagen Ca (600ml)</v>
          </cell>
          <cell r="E12">
            <v>259000</v>
          </cell>
          <cell r="F12" t="str">
            <v>100019</v>
          </cell>
          <cell r="G12" t="str">
            <v>CHĂM SÓC SẮC ĐẸP</v>
          </cell>
          <cell r="H12" t="str">
            <v>CHĂM SÓC CƠ THỂ</v>
          </cell>
        </row>
        <row r="13">
          <cell r="C13" t="str">
            <v>4971710311587</v>
          </cell>
          <cell r="D13" t="str">
            <v>KOSE- Sữa tắm Softymo White Body Soap chống lão hóa Ha (600ml)</v>
          </cell>
          <cell r="E13">
            <v>259000</v>
          </cell>
          <cell r="F13" t="str">
            <v>100020</v>
          </cell>
          <cell r="G13" t="str">
            <v>CHĂM SÓC SẮC ĐẸP</v>
          </cell>
          <cell r="H13" t="str">
            <v>CHĂM SÓC CƠ THỂ</v>
          </cell>
        </row>
        <row r="14">
          <cell r="C14" t="str">
            <v>4971710312638</v>
          </cell>
          <cell r="D14" t="str">
            <v>KOSE-Kem tay Q10 Whitening Medicated siêu ẩm 80g</v>
          </cell>
          <cell r="E14">
            <v>170000</v>
          </cell>
          <cell r="F14" t="str">
            <v>100021</v>
          </cell>
          <cell r="G14" t="str">
            <v>CHĂM SÓC SẮC ĐẸP</v>
          </cell>
          <cell r="H14" t="str">
            <v>CHĂM SÓC CƠ THỂ</v>
          </cell>
        </row>
        <row r="15">
          <cell r="C15" t="str">
            <v>4971710315066</v>
          </cell>
          <cell r="D15" t="str">
            <v>KOSE- Kem Tay Q10 dưỡng ẩm da thường 80g</v>
          </cell>
          <cell r="E15">
            <v>170000</v>
          </cell>
          <cell r="F15" t="str">
            <v>100022</v>
          </cell>
          <cell r="G15" t="str">
            <v>CHĂM SÓC SẮC ĐẸP</v>
          </cell>
          <cell r="H15" t="str">
            <v>CHĂM SÓC CƠ THỂ</v>
          </cell>
        </row>
        <row r="16">
          <cell r="C16" t="str">
            <v>4971710315714</v>
          </cell>
          <cell r="D16" t="str">
            <v>KOSE- Gel bôi lột mụn cám (25g)</v>
          </cell>
          <cell r="E16">
            <v>160000</v>
          </cell>
          <cell r="F16" t="str">
            <v>100023</v>
          </cell>
          <cell r="G16" t="str">
            <v>CHĂM SÓC SẮC ĐẸP</v>
          </cell>
          <cell r="H16" t="str">
            <v>CHĂM SÓC DA</v>
          </cell>
        </row>
        <row r="17">
          <cell r="C17" t="str">
            <v>4971710318807</v>
          </cell>
          <cell r="D17" t="str">
            <v>KOSE- Sữa tắm Softymo White Body Soap Powder In Pa (600ml)</v>
          </cell>
          <cell r="E17">
            <v>259000</v>
          </cell>
          <cell r="F17" t="str">
            <v>100024</v>
          </cell>
          <cell r="G17" t="str">
            <v>CHĂM SÓC SẮC ĐẸP</v>
          </cell>
          <cell r="H17" t="str">
            <v>CHĂM SÓC CƠ THỂ</v>
          </cell>
        </row>
        <row r="18">
          <cell r="C18" t="str">
            <v>4971710319361</v>
          </cell>
          <cell r="D18" t="str">
            <v>KOSE- Hộp mặt nạ 30 miếng bổ sung vitamin C</v>
          </cell>
          <cell r="E18">
            <v>255000</v>
          </cell>
          <cell r="F18" t="str">
            <v>100025</v>
          </cell>
          <cell r="G18" t="str">
            <v>CHĂM SÓC SẮC ĐẸP</v>
          </cell>
          <cell r="H18" t="str">
            <v>CHĂM SÓC DA</v>
          </cell>
        </row>
        <row r="19">
          <cell r="C19" t="str">
            <v>4971710319378</v>
          </cell>
          <cell r="D19" t="str">
            <v>KOSE-Mặt nạ dưỡng trắng da với tinh chất collagen 30 miếng</v>
          </cell>
          <cell r="E19">
            <v>255000</v>
          </cell>
          <cell r="F19" t="str">
            <v>100026</v>
          </cell>
          <cell r="G19" t="str">
            <v>CHĂM SÓC SẮC ĐẸP</v>
          </cell>
          <cell r="H19" t="str">
            <v>CHĂM SÓC DA</v>
          </cell>
        </row>
        <row r="20">
          <cell r="C20" t="str">
            <v>4971710319392</v>
          </cell>
          <cell r="D20" t="str">
            <v>KOSE-Mặt nạ hộp Q10 chống lão hóa 30 miếng</v>
          </cell>
          <cell r="E20">
            <v>270000</v>
          </cell>
          <cell r="F20" t="str">
            <v>100027</v>
          </cell>
          <cell r="G20" t="str">
            <v>CHĂM SÓC SẮC ĐẸP</v>
          </cell>
          <cell r="H20" t="str">
            <v>CHĂM SÓC DA</v>
          </cell>
        </row>
        <row r="21">
          <cell r="C21" t="str">
            <v>4971710380880</v>
          </cell>
          <cell r="D21" t="str">
            <v>KOSE-Nước hoa hồng giữ ẩm 200ml</v>
          </cell>
          <cell r="E21">
            <v>300000</v>
          </cell>
          <cell r="F21" t="str">
            <v>100028</v>
          </cell>
          <cell r="G21" t="str">
            <v>CHĂM SÓC SẮC ĐẸP</v>
          </cell>
          <cell r="H21" t="str">
            <v>CHĂM SÓC DA</v>
          </cell>
        </row>
        <row r="22">
          <cell r="C22" t="str">
            <v>4971710381467</v>
          </cell>
          <cell r="D22" t="str">
            <v>KOSE- Nước hoa hồng trắng da cho da dầu (180ml)</v>
          </cell>
          <cell r="E22">
            <v>320000</v>
          </cell>
          <cell r="F22" t="str">
            <v>100030</v>
          </cell>
          <cell r="G22" t="str">
            <v>CHĂM SÓC SẮC ĐẸP</v>
          </cell>
          <cell r="H22" t="str">
            <v>CHĂM SÓC DA</v>
          </cell>
        </row>
        <row r="23">
          <cell r="C23" t="str">
            <v>4971710381061</v>
          </cell>
          <cell r="D23" t="str">
            <v>KOSE- Dầu tẩy trang mắt môi Softymo W 230ml</v>
          </cell>
          <cell r="E23">
            <v>210000</v>
          </cell>
          <cell r="F23" t="str">
            <v>100032</v>
          </cell>
          <cell r="G23" t="str">
            <v>CHĂM SÓC SẮC ĐẸP</v>
          </cell>
          <cell r="H23" t="str">
            <v>CHĂM SÓC DA</v>
          </cell>
        </row>
        <row r="24">
          <cell r="C24" t="str">
            <v>4971710799705</v>
          </cell>
          <cell r="D24" t="str">
            <v>KOSE-Sữa rửa mặt dành cho da khô 190g</v>
          </cell>
          <cell r="E24">
            <v>140000</v>
          </cell>
          <cell r="F24" t="str">
            <v>100034</v>
          </cell>
          <cell r="G24" t="str">
            <v>CHĂM SÓC SẮC ĐẸP</v>
          </cell>
          <cell r="H24" t="str">
            <v>CHĂM SÓC DA</v>
          </cell>
        </row>
        <row r="25">
          <cell r="C25" t="str">
            <v>4973512238666</v>
          </cell>
          <cell r="D25" t="str">
            <v>ARAU- Sữa rửa mặt 120g</v>
          </cell>
          <cell r="E25">
            <v>145000</v>
          </cell>
          <cell r="F25" t="str">
            <v>100035</v>
          </cell>
          <cell r="G25" t="str">
            <v>CHĂM SÓC SẮC ĐẸP</v>
          </cell>
          <cell r="H25" t="str">
            <v>CHĂM SÓC DA</v>
          </cell>
        </row>
        <row r="26">
          <cell r="C26" t="str">
            <v>4987241122622</v>
          </cell>
          <cell r="D26" t="str">
            <v>ROHTO- Sữa rửa mặt trà xanh ngăn ngừa mụn dạng kem 120g</v>
          </cell>
          <cell r="E26">
            <v>195000</v>
          </cell>
          <cell r="F26" t="str">
            <v>100036</v>
          </cell>
          <cell r="G26" t="str">
            <v>CHĂM SÓC SẮC ĐẸP</v>
          </cell>
          <cell r="H26" t="str">
            <v>CHĂM SÓC DA</v>
          </cell>
        </row>
        <row r="27">
          <cell r="C27" t="str">
            <v>4987241127078</v>
          </cell>
          <cell r="D27" t="str">
            <v>ROHTO- Sữa rửa mặt trà xanh ngăn ngừa mụn dạng bọt 150g</v>
          </cell>
          <cell r="E27">
            <v>200000</v>
          </cell>
          <cell r="F27" t="str">
            <v>100037</v>
          </cell>
          <cell r="G27" t="str">
            <v>CHĂM SÓC SẮC ĐẸP</v>
          </cell>
          <cell r="H27" t="str">
            <v>CHĂM SÓC DA</v>
          </cell>
        </row>
        <row r="28">
          <cell r="C28" t="str">
            <v>4560314701148</v>
          </cell>
          <cell r="D28" t="str">
            <v>SCALABO- Dầu xả dưỡng tóc Daichi 300ml</v>
          </cell>
          <cell r="E28">
            <v>110000</v>
          </cell>
          <cell r="F28" t="str">
            <v>100041</v>
          </cell>
          <cell r="G28" t="str">
            <v>CHĂM SÓC SẮC ĐẸP</v>
          </cell>
          <cell r="H28" t="str">
            <v>CHĂM SÓC TÓC</v>
          </cell>
        </row>
        <row r="29">
          <cell r="C29" t="str">
            <v>4901301285409</v>
          </cell>
          <cell r="D29" t="str">
            <v>KAO- Nhuộm phủ đen Liese Prettia-bọt(NaturalMoca)</v>
          </cell>
          <cell r="E29">
            <v>250000</v>
          </cell>
          <cell r="F29" t="str">
            <v>100042</v>
          </cell>
          <cell r="G29" t="str">
            <v>CHĂM SÓC SẮC ĐẸP</v>
          </cell>
          <cell r="H29" t="str">
            <v>CHĂM SÓC TÓC</v>
          </cell>
        </row>
        <row r="30">
          <cell r="C30" t="str">
            <v>4901301286932</v>
          </cell>
          <cell r="D30" t="str">
            <v>KAO- Th nhuộm tóc bạc Blaune tạo bọt (Nâu no 5)</v>
          </cell>
          <cell r="E30">
            <v>290000</v>
          </cell>
          <cell r="F30" t="str">
            <v>100043</v>
          </cell>
          <cell r="G30" t="str">
            <v>CHĂM SÓC SẮC ĐẸP</v>
          </cell>
          <cell r="H30" t="str">
            <v>CHĂM SÓC TÓC</v>
          </cell>
        </row>
        <row r="31">
          <cell r="C31" t="str">
            <v>4901301286949</v>
          </cell>
          <cell r="D31" t="str">
            <v>KAO- Th nhuộm tóc bạc Blaune tạo bọt (Nâu đậm no6)</v>
          </cell>
          <cell r="E31">
            <v>290000</v>
          </cell>
          <cell r="F31" t="str">
            <v>100044</v>
          </cell>
          <cell r="G31" t="str">
            <v>CHĂM SÓC SẮC ĐẸP</v>
          </cell>
          <cell r="H31" t="str">
            <v>CHĂM SÓC TÓC</v>
          </cell>
        </row>
        <row r="32">
          <cell r="C32" t="str">
            <v>4901301286994</v>
          </cell>
          <cell r="D32" t="str">
            <v>KAO- Th nhuộm tóc bạc Blaune tạo bọt (Nâu đen no7)</v>
          </cell>
          <cell r="E32">
            <v>290000</v>
          </cell>
          <cell r="F32" t="str">
            <v>100045</v>
          </cell>
          <cell r="G32" t="str">
            <v>CHĂM SÓC SẮC ĐẸP</v>
          </cell>
          <cell r="H32" t="str">
            <v>CHĂM SÓC TÓC</v>
          </cell>
        </row>
        <row r="33">
          <cell r="C33" t="str">
            <v>4901301293169</v>
          </cell>
          <cell r="D33" t="str">
            <v>KAO- Th nhuộm tóc bạc Blaune-kem (nâu sẫm)</v>
          </cell>
          <cell r="E33">
            <v>260000</v>
          </cell>
          <cell r="F33" t="str">
            <v>100046</v>
          </cell>
          <cell r="G33" t="str">
            <v>CHĂM SÓC SẮC ĐẸP</v>
          </cell>
          <cell r="H33" t="str">
            <v>CHĂM SÓC TÓC</v>
          </cell>
        </row>
        <row r="34">
          <cell r="C34" t="str">
            <v>4901301299017</v>
          </cell>
          <cell r="D34" t="str">
            <v>KAO- Th nhuộm tóc bạc Blaune-kem (nâu no 05)</v>
          </cell>
          <cell r="E34">
            <v>273000</v>
          </cell>
          <cell r="F34" t="str">
            <v>100048</v>
          </cell>
          <cell r="G34" t="str">
            <v>CHĂM SÓC SẮC ĐẸP</v>
          </cell>
          <cell r="H34" t="str">
            <v>CHĂM SÓC TÓC</v>
          </cell>
        </row>
        <row r="35">
          <cell r="C35" t="str">
            <v>4971710380644</v>
          </cell>
          <cell r="D35" t="str">
            <v>KOSE- Sữa tắm Softymo MENʼS 550ml</v>
          </cell>
          <cell r="E35">
            <v>220000</v>
          </cell>
          <cell r="F35" t="str">
            <v>100057</v>
          </cell>
          <cell r="G35" t="str">
            <v>CHĂM SÓC SẮC ĐẸP</v>
          </cell>
          <cell r="H35" t="str">
            <v>Mỹ phẩm khác</v>
          </cell>
        </row>
        <row r="36">
          <cell r="C36" t="str">
            <v>4971710383256</v>
          </cell>
          <cell r="D36" t="str">
            <v>KOSE- Sữa rửa mặt hoạt tính Softymo MENʼS 130g</v>
          </cell>
          <cell r="E36">
            <v>89000</v>
          </cell>
          <cell r="F36" t="str">
            <v>100058</v>
          </cell>
          <cell r="G36" t="str">
            <v>CHĂM SÓC SẮC ĐẸP</v>
          </cell>
          <cell r="H36" t="str">
            <v>Mỹ phẩm khác</v>
          </cell>
        </row>
        <row r="37">
          <cell r="C37" t="str">
            <v>4971710384017</v>
          </cell>
          <cell r="D37" t="str">
            <v>KOSE- Sữa tắm than hoạt tính Softymo MENʼS 550ml</v>
          </cell>
          <cell r="E37">
            <v>249000</v>
          </cell>
          <cell r="F37" t="str">
            <v>100059</v>
          </cell>
          <cell r="G37" t="str">
            <v>CHĂM SÓC SẮC ĐẸP</v>
          </cell>
          <cell r="H37" t="str">
            <v>Mỹ phẩm khác</v>
          </cell>
        </row>
        <row r="38">
          <cell r="C38" t="str">
            <v>4971710384031</v>
          </cell>
          <cell r="D38" t="str">
            <v>KOSE- Dầu gội than hoạt tính Softymo MENʼS 550ml</v>
          </cell>
          <cell r="E38">
            <v>249000</v>
          </cell>
          <cell r="F38" t="str">
            <v>100060</v>
          </cell>
          <cell r="G38" t="str">
            <v>CHĂM SÓC SẮC ĐẸP</v>
          </cell>
          <cell r="H38" t="str">
            <v>Mỹ phẩm khác</v>
          </cell>
        </row>
        <row r="39">
          <cell r="C39" t="str">
            <v>4987205080708</v>
          </cell>
          <cell r="D39" t="str">
            <v>HOYU- Thuốc nhuộm phủ bạc Bigen dạng kem tone nâu sẫm 7G</v>
          </cell>
          <cell r="E39">
            <v>225000</v>
          </cell>
          <cell r="F39" t="str">
            <v>100061</v>
          </cell>
          <cell r="G39" t="str">
            <v>CHĂM SÓC SẮC ĐẸP</v>
          </cell>
          <cell r="H39" t="str">
            <v>CHĂM SÓC TÓC</v>
          </cell>
        </row>
        <row r="40">
          <cell r="C40" t="str">
            <v>4987205081729</v>
          </cell>
          <cell r="D40" t="str">
            <v>HOYU- Thuốc nhuộm phủ bạc Bigen dạng kem tone nâu tự nhiên 5NA</v>
          </cell>
          <cell r="E40">
            <v>225000</v>
          </cell>
          <cell r="F40" t="str">
            <v>100062</v>
          </cell>
          <cell r="G40" t="str">
            <v>CHĂM SÓC SẮC ĐẸP</v>
          </cell>
          <cell r="H40" t="str">
            <v>CHĂM SÓC TÓC</v>
          </cell>
        </row>
        <row r="41">
          <cell r="C41" t="str">
            <v>4987205100314</v>
          </cell>
          <cell r="D41" t="str">
            <v>HOYU- Thuốc nhuộm phủ bạc Bigen cho nam giới màu đen tự nhiên</v>
          </cell>
          <cell r="E41">
            <v>290000</v>
          </cell>
          <cell r="F41" t="str">
            <v>100063</v>
          </cell>
          <cell r="G41" t="str">
            <v>CHĂM SÓC SẮC ĐẸP</v>
          </cell>
          <cell r="H41" t="str">
            <v>Mỹ phẩm khác</v>
          </cell>
        </row>
        <row r="42">
          <cell r="C42" t="str">
            <v>4511413305478</v>
          </cell>
          <cell r="D42" t="str">
            <v>DHC-Dầu tẩy trang làm sạch sâu SS 70ml</v>
          </cell>
          <cell r="E42">
            <v>299000</v>
          </cell>
          <cell r="F42" t="str">
            <v>100068</v>
          </cell>
          <cell r="G42" t="str">
            <v>CHĂM SÓC SẮC ĐẸP</v>
          </cell>
          <cell r="H42" t="str">
            <v>CHĂM SÓC DA</v>
          </cell>
        </row>
        <row r="43">
          <cell r="C43" t="str">
            <v>4511413301982</v>
          </cell>
          <cell r="D43" t="str">
            <v>DHC- Tinh chất trị mụn và làm se khít lỗ chân lông (15ml)</v>
          </cell>
          <cell r="E43">
            <v>210000</v>
          </cell>
          <cell r="F43" t="str">
            <v>100073</v>
          </cell>
          <cell r="G43" t="str">
            <v>CHĂM SÓC SẮC ĐẸP</v>
          </cell>
          <cell r="H43" t="str">
            <v>CHĂM SÓC DA</v>
          </cell>
        </row>
        <row r="44">
          <cell r="C44" t="str">
            <v>4511413306284</v>
          </cell>
          <cell r="D44" t="str">
            <v>DHC-Mặt nạ dưỡng ẩm da tinh chất Hyaluronic 4 tấm</v>
          </cell>
          <cell r="E44">
            <v>210000</v>
          </cell>
          <cell r="F44" t="str">
            <v>100076</v>
          </cell>
          <cell r="G44" t="str">
            <v>CHĂM SÓC SẮC ĐẸP</v>
          </cell>
          <cell r="H44" t="str">
            <v>CHĂM SÓC DA</v>
          </cell>
        </row>
        <row r="45">
          <cell r="C45" t="str">
            <v>4511413306161</v>
          </cell>
          <cell r="D45" t="str">
            <v>DHC- Sữa dưỡng da mặt ngăn ngừa mụn 40ml</v>
          </cell>
          <cell r="E45">
            <v>230000</v>
          </cell>
          <cell r="F45" t="str">
            <v>100077</v>
          </cell>
          <cell r="G45" t="str">
            <v>CHĂM SÓC SẮC ĐẸP</v>
          </cell>
          <cell r="H45" t="str">
            <v>CHĂM SÓC DA</v>
          </cell>
        </row>
        <row r="46">
          <cell r="C46" t="str">
            <v>4511413306826</v>
          </cell>
          <cell r="D46" t="str">
            <v>DHC-Xà phòng rửa mặt chiết xuất trà xanh</v>
          </cell>
          <cell r="E46">
            <v>135000</v>
          </cell>
          <cell r="F46" t="str">
            <v>100078</v>
          </cell>
          <cell r="G46" t="str">
            <v>CHĂM SÓC SẮC ĐẸP</v>
          </cell>
          <cell r="H46" t="str">
            <v>CHĂM SÓC DA</v>
          </cell>
        </row>
        <row r="47">
          <cell r="C47" t="str">
            <v>4511413307328</v>
          </cell>
          <cell r="D47" t="str">
            <v>DHC- Bột rửa mặt làm sạch sâu 50g</v>
          </cell>
          <cell r="E47">
            <v>230000</v>
          </cell>
          <cell r="F47" t="str">
            <v>100080</v>
          </cell>
          <cell r="G47" t="str">
            <v>CHĂM SÓC SẮC ĐẸP</v>
          </cell>
          <cell r="H47" t="str">
            <v>CHĂM SÓC DA</v>
          </cell>
        </row>
        <row r="48">
          <cell r="C48" t="str">
            <v>4987072003701</v>
          </cell>
          <cell r="D48" t="str">
            <v>KOBAYASHI- Gel trị mụn ban đêm 12ml</v>
          </cell>
          <cell r="E48">
            <v>195000</v>
          </cell>
          <cell r="F48" t="str">
            <v>100090</v>
          </cell>
          <cell r="G48" t="str">
            <v>CHĂM SÓC SẮC ĐẸP</v>
          </cell>
          <cell r="H48" t="str">
            <v>CHĂM SÓC DA</v>
          </cell>
        </row>
        <row r="49">
          <cell r="C49" t="str">
            <v>4987072070352</v>
          </cell>
          <cell r="D49" t="str">
            <v>KOBAYASHI-Gel khử mùi vùng dưới da 50g</v>
          </cell>
          <cell r="E49">
            <v>209000</v>
          </cell>
          <cell r="F49" t="str">
            <v>100091</v>
          </cell>
          <cell r="G49" t="str">
            <v>CHĂM SÓC SẮC ĐẸP</v>
          </cell>
          <cell r="H49" t="str">
            <v>CHĂM SÓC CƠ THỂ</v>
          </cell>
        </row>
        <row r="50">
          <cell r="C50" t="str">
            <v>4971710319385</v>
          </cell>
          <cell r="D50" t="str">
            <v>KOSE- Mặt nạ tinh chất Acid Hyaluronic 30 miếng</v>
          </cell>
          <cell r="E50">
            <v>255000</v>
          </cell>
          <cell r="F50" t="str">
            <v>100092</v>
          </cell>
          <cell r="G50" t="str">
            <v>CHĂM SÓC SẮC ĐẸP</v>
          </cell>
          <cell r="H50" t="str">
            <v>CHĂM SÓC DA</v>
          </cell>
        </row>
        <row r="51">
          <cell r="C51" t="str">
            <v>4971710382037</v>
          </cell>
          <cell r="D51" t="str">
            <v>KOSE- Mặt nạ tinh chất Acid tranexamic 30 miếng</v>
          </cell>
          <cell r="E51">
            <v>255000</v>
          </cell>
          <cell r="F51" t="str">
            <v>100093</v>
          </cell>
          <cell r="G51" t="str">
            <v>CHĂM SÓC SẮC ĐẸP</v>
          </cell>
          <cell r="H51" t="str">
            <v>CHĂM SÓC DA</v>
          </cell>
        </row>
        <row r="52">
          <cell r="C52" t="str">
            <v>4971710383911</v>
          </cell>
          <cell r="D52" t="str">
            <v>KOSE- Mặt nạ làm trắng da tinh chất nhau thai động vật (5m/h)</v>
          </cell>
          <cell r="E52">
            <v>170000</v>
          </cell>
          <cell r="F52" t="str">
            <v>100094</v>
          </cell>
          <cell r="G52" t="str">
            <v>CHĂM SÓC SẮC ĐẸP</v>
          </cell>
          <cell r="H52" t="str">
            <v>CHĂM SÓC DA</v>
          </cell>
        </row>
        <row r="53">
          <cell r="C53" t="str">
            <v>4987036434015</v>
          </cell>
          <cell r="D53" t="str">
            <v>MENTURM-Son dưỡng môi Olive xanh lá</v>
          </cell>
          <cell r="E53">
            <v>85000</v>
          </cell>
          <cell r="F53" t="str">
            <v>100098</v>
          </cell>
          <cell r="G53" t="str">
            <v>CHĂM SÓC SẮC ĐẸP</v>
          </cell>
          <cell r="H53" t="str">
            <v>TRANG ĐIỂM</v>
          </cell>
        </row>
        <row r="54">
          <cell r="C54" t="str">
            <v>4987036533206</v>
          </cell>
          <cell r="D54" t="str">
            <v>MENTURM-KCN Sun bears Strong Super Plus SPF 50+30g</v>
          </cell>
          <cell r="E54">
            <v>105000</v>
          </cell>
          <cell r="F54" t="str">
            <v>100099</v>
          </cell>
          <cell r="G54" t="str">
            <v>CHĂM SÓC SẮC ĐẸP</v>
          </cell>
          <cell r="H54" t="str">
            <v>CHĂM SÓC CƠ THỂ</v>
          </cell>
        </row>
        <row r="55">
          <cell r="C55" t="str">
            <v>4987036533305</v>
          </cell>
          <cell r="D55" t="str">
            <v>MENTURM - Kem chống nắng Sun bears làm mát da SPF 50+ 30g (màu xanh)</v>
          </cell>
          <cell r="E55">
            <v>105000</v>
          </cell>
          <cell r="F55" t="str">
            <v>100100</v>
          </cell>
          <cell r="G55" t="str">
            <v>CHĂM SÓC SẮC ĐẸP</v>
          </cell>
          <cell r="H55" t="str">
            <v>CHĂM SÓC CƠ THỂ</v>
          </cell>
        </row>
        <row r="56">
          <cell r="C56" t="str">
            <v>4987241128037</v>
          </cell>
          <cell r="D56" t="str">
            <v>HADALABO-Kem dưỡng làm trắng da 50g</v>
          </cell>
          <cell r="E56">
            <v>320000</v>
          </cell>
          <cell r="F56" t="str">
            <v>100102</v>
          </cell>
          <cell r="G56" t="str">
            <v>CHĂM SÓC SẮC ĐẸP</v>
          </cell>
          <cell r="H56" t="str">
            <v>CHĂM SÓC DA</v>
          </cell>
        </row>
        <row r="57">
          <cell r="C57" t="str">
            <v>4987241128075</v>
          </cell>
          <cell r="D57" t="str">
            <v>HADALABO- Nước hoa hồng làm trắng da 170ml</v>
          </cell>
          <cell r="E57">
            <v>280000</v>
          </cell>
          <cell r="F57" t="str">
            <v>100103</v>
          </cell>
          <cell r="G57" t="str">
            <v>CHĂM SÓC SẮC ĐẸP</v>
          </cell>
          <cell r="H57" t="str">
            <v>CHĂM SÓC DA</v>
          </cell>
        </row>
        <row r="58">
          <cell r="C58" t="str">
            <v>4902468226106</v>
          </cell>
          <cell r="D58" t="str">
            <v>MEISHOKU- Tẩy da chết DET không mùi (180ml)</v>
          </cell>
          <cell r="E58">
            <v>365000</v>
          </cell>
          <cell r="F58" t="str">
            <v>100104</v>
          </cell>
          <cell r="G58" t="str">
            <v>CHĂM SÓC SẮC ĐẸP</v>
          </cell>
          <cell r="H58" t="str">
            <v>CHĂM SÓC DA</v>
          </cell>
        </row>
        <row r="59">
          <cell r="C59" t="str">
            <v>4902468226151</v>
          </cell>
          <cell r="D59" t="str">
            <v>MEISHOKU- Tẩy da chết DET Cleansing nam 180ml màu xanh</v>
          </cell>
          <cell r="E59">
            <v>294000</v>
          </cell>
          <cell r="F59" t="str">
            <v>100105</v>
          </cell>
          <cell r="G59" t="str">
            <v>CHĂM SÓC SẮC ĐẸP</v>
          </cell>
          <cell r="H59" t="str">
            <v>Mỹ phẩm khác</v>
          </cell>
        </row>
        <row r="60">
          <cell r="C60" t="str">
            <v>4971710300840</v>
          </cell>
          <cell r="D60" t="str">
            <v>KOSE-Sữa rửa mặt làm trắng da 190g</v>
          </cell>
          <cell r="E60">
            <v>140000</v>
          </cell>
          <cell r="F60" t="str">
            <v>100106</v>
          </cell>
          <cell r="G60" t="str">
            <v>CHĂM SÓC SẮC ĐẸP</v>
          </cell>
          <cell r="H60" t="str">
            <v>CHĂM SÓC DA</v>
          </cell>
        </row>
        <row r="61">
          <cell r="C61" t="str">
            <v>4971710303742</v>
          </cell>
          <cell r="D61" t="str">
            <v>KOSE-Sữa rửa mặt bổ sung collagen 150g</v>
          </cell>
          <cell r="E61">
            <v>125000</v>
          </cell>
          <cell r="F61" t="str">
            <v>100107</v>
          </cell>
          <cell r="G61" t="str">
            <v>CHĂM SÓC SẮC ĐẸP</v>
          </cell>
          <cell r="H61" t="str">
            <v>CHĂM SÓC DA</v>
          </cell>
        </row>
        <row r="62">
          <cell r="C62" t="str">
            <v>4971710303759</v>
          </cell>
          <cell r="D62" t="str">
            <v>KOSE-Sữa rửa mặt bổ sung collagen 190g</v>
          </cell>
          <cell r="E62">
            <v>140000</v>
          </cell>
          <cell r="F62" t="str">
            <v>100108</v>
          </cell>
          <cell r="G62" t="str">
            <v>CHĂM SÓC SẮC ĐẸP</v>
          </cell>
          <cell r="H62" t="str">
            <v>CHĂM SÓC DA</v>
          </cell>
        </row>
        <row r="63">
          <cell r="C63" t="str">
            <v>4971710310795</v>
          </cell>
          <cell r="D63" t="str">
            <v>KOSE-TAY TRANG DA SOFTYMO WHITE CLEANSING OIL 230ML _ MAU VANG</v>
          </cell>
          <cell r="E63">
            <v>180000</v>
          </cell>
          <cell r="F63" t="str">
            <v>100110</v>
          </cell>
          <cell r="G63" t="str">
            <v>CHĂM SÓC SẮC ĐẸP</v>
          </cell>
          <cell r="H63" t="str">
            <v>CHĂM SÓC DA</v>
          </cell>
        </row>
        <row r="64">
          <cell r="C64" t="str">
            <v>4971710310818</v>
          </cell>
          <cell r="D64" t="str">
            <v>KOSE- Dầu tẩy trang làm sạch sâu Softymo Deep Cleansing Oil 230ml _ màu vàng</v>
          </cell>
          <cell r="E64">
            <v>180000</v>
          </cell>
          <cell r="F64" t="str">
            <v>100111</v>
          </cell>
          <cell r="G64" t="str">
            <v>CHĂM SÓC SẮC ĐẸP</v>
          </cell>
          <cell r="H64" t="str">
            <v>CHĂM SÓC DA</v>
          </cell>
        </row>
        <row r="65">
          <cell r="C65" t="str">
            <v>4971710311105</v>
          </cell>
          <cell r="D65" t="str">
            <v>KOSE- Dầu tẩy trang Softymo Speedy Cleansing Oil 60ml _ màu hồng</v>
          </cell>
          <cell r="E65">
            <v>95000</v>
          </cell>
          <cell r="F65" t="str">
            <v>100112</v>
          </cell>
          <cell r="G65" t="str">
            <v>CHĂM SÓC SẮC ĐẸP</v>
          </cell>
          <cell r="H65" t="str">
            <v>CHĂM SÓC DA</v>
          </cell>
        </row>
        <row r="66">
          <cell r="C66" t="str">
            <v>4971710311327</v>
          </cell>
          <cell r="D66" t="str">
            <v>KOSE- Dầu tẩy trang làm sạch nhanh Softymo Speedy Cleansing Oil 230ml _ màu hồng</v>
          </cell>
          <cell r="E66">
            <v>180000</v>
          </cell>
          <cell r="F66" t="str">
            <v>100113</v>
          </cell>
          <cell r="G66" t="str">
            <v>CHĂM SÓC SẮC ĐẸP</v>
          </cell>
          <cell r="H66" t="str">
            <v>CHĂM SÓC DA</v>
          </cell>
        </row>
        <row r="67">
          <cell r="C67" t="str">
            <v>4971710313468</v>
          </cell>
          <cell r="D67" t="str">
            <v>KOSE- Nước tẩy trang nhanh Softymo 230ml</v>
          </cell>
          <cell r="E67">
            <v>180000</v>
          </cell>
          <cell r="F67" t="str">
            <v>100114</v>
          </cell>
          <cell r="G67" t="str">
            <v>CHĂM SÓC SẮC ĐẸP</v>
          </cell>
          <cell r="H67" t="str">
            <v>CHĂM SÓC DA</v>
          </cell>
        </row>
        <row r="68">
          <cell r="C68" t="str">
            <v>4971710318302</v>
          </cell>
          <cell r="D68" t="str">
            <v>KOSE- Sữa rửa mặt tẩy trang dạng bọt Softymo Speedy Cleansing Foam 200ml</v>
          </cell>
          <cell r="E68">
            <v>189000</v>
          </cell>
          <cell r="F68" t="str">
            <v>100115</v>
          </cell>
          <cell r="G68" t="str">
            <v>CHĂM SÓC SẮC ĐẸP</v>
          </cell>
          <cell r="H68" t="str">
            <v>CHĂM SÓC DA</v>
          </cell>
        </row>
        <row r="69">
          <cell r="C69" t="str">
            <v>4971710318838</v>
          </cell>
          <cell r="D69" t="str">
            <v>KOSE- Dầu tẩy trang tạo bọt Softymo Speedy Awa Liquid Cleansing 200ml _ màu vàng</v>
          </cell>
          <cell r="E69">
            <v>200000</v>
          </cell>
          <cell r="F69" t="str">
            <v>100116</v>
          </cell>
          <cell r="G69" t="str">
            <v>CHĂM SÓC SẮC ĐẸP</v>
          </cell>
          <cell r="H69" t="str">
            <v>CHĂM SÓC DA</v>
          </cell>
        </row>
        <row r="70">
          <cell r="C70" t="str">
            <v>4971710318852</v>
          </cell>
          <cell r="D70" t="str">
            <v>KOSE- Dung dịch tẩy trang tạo bọt Softymo Speedy Awa Liquid Cleansing 200ml _ màu xanh</v>
          </cell>
          <cell r="E70">
            <v>200000</v>
          </cell>
          <cell r="F70" t="str">
            <v>100117</v>
          </cell>
          <cell r="G70" t="str">
            <v>CHĂM SÓC SẮC ĐẸP</v>
          </cell>
          <cell r="H70" t="str">
            <v>CHĂM SÓC DA</v>
          </cell>
        </row>
        <row r="71">
          <cell r="C71" t="str">
            <v>4901301202963</v>
          </cell>
          <cell r="D71" t="str">
            <v>KAO- Th nhuộm phủ bạc Blaune-gắn lược (LightBrown)</v>
          </cell>
          <cell r="E71">
            <v>300000</v>
          </cell>
          <cell r="F71" t="str">
            <v>100128</v>
          </cell>
          <cell r="G71" t="str">
            <v>CHĂM SÓC SẮC ĐẸP</v>
          </cell>
          <cell r="H71" t="str">
            <v>CHĂM SÓC TÓC</v>
          </cell>
        </row>
        <row r="72">
          <cell r="C72" t="str">
            <v>4901301203021</v>
          </cell>
          <cell r="D72" t="str">
            <v>KAO- Th nhuộm phủ bạc Blaune-gắn lược (Đentựnhiên)</v>
          </cell>
          <cell r="E72">
            <v>305000</v>
          </cell>
          <cell r="F72" t="str">
            <v>100130</v>
          </cell>
          <cell r="G72" t="str">
            <v>CHĂM SÓC SẮC ĐẸP</v>
          </cell>
          <cell r="H72" t="str">
            <v>CHĂM SÓC TÓC</v>
          </cell>
        </row>
        <row r="73">
          <cell r="C73" t="str">
            <v>4901301250667</v>
          </cell>
          <cell r="D73" t="str">
            <v>KAO- Th nhuộm màu LiesePrettia-Nam-bọt(RoyalMoca)</v>
          </cell>
          <cell r="E73">
            <v>263000</v>
          </cell>
          <cell r="F73" t="str">
            <v>100138</v>
          </cell>
          <cell r="G73" t="str">
            <v>CHĂM SÓC SẮC ĐẸP</v>
          </cell>
          <cell r="H73" t="str">
            <v>Mỹ phẩm khác</v>
          </cell>
        </row>
        <row r="74">
          <cell r="C74" t="str">
            <v>4901301250698</v>
          </cell>
          <cell r="D74" t="str">
            <v>KAO- Nh phủ đen LiesePrettia cho nam-NaturalBlack</v>
          </cell>
          <cell r="E74">
            <v>250000</v>
          </cell>
          <cell r="F74" t="str">
            <v>100139</v>
          </cell>
          <cell r="G74" t="str">
            <v>CHĂM SÓC SẮC ĐẸP</v>
          </cell>
          <cell r="H74" t="str">
            <v>Mỹ phẩm khác</v>
          </cell>
        </row>
        <row r="75">
          <cell r="C75" t="str">
            <v>4901301260550</v>
          </cell>
          <cell r="D75" t="str">
            <v>KAO- Th nhuộm màu LiesePrettia-Nam-bọt(Kafe Brown)</v>
          </cell>
          <cell r="E75">
            <v>250000</v>
          </cell>
          <cell r="F75" t="str">
            <v>100140</v>
          </cell>
          <cell r="G75" t="str">
            <v>CHĂM SÓC SẮC ĐẸP</v>
          </cell>
          <cell r="H75" t="str">
            <v>Mỹ phẩm khác</v>
          </cell>
        </row>
        <row r="76">
          <cell r="C76" t="str">
            <v>4901301266231</v>
          </cell>
          <cell r="D76" t="str">
            <v>KAO- Th nhuộm màu Liese Prettia - bọt( RoyalBrown)</v>
          </cell>
          <cell r="E76">
            <v>263000</v>
          </cell>
          <cell r="F76" t="str">
            <v>100142</v>
          </cell>
          <cell r="G76" t="str">
            <v>CHĂM SÓC SẮC ĐẸP</v>
          </cell>
          <cell r="H76" t="str">
            <v>CHĂM SÓC TÓC</v>
          </cell>
        </row>
        <row r="77">
          <cell r="C77" t="str">
            <v>4901301266385</v>
          </cell>
          <cell r="D77" t="str">
            <v>KAO- Nhuộm phủ đen Liese Prettia-bọt(NaturalBlack)</v>
          </cell>
          <cell r="E77">
            <v>250000</v>
          </cell>
          <cell r="F77" t="str">
            <v>100143</v>
          </cell>
          <cell r="G77" t="str">
            <v>CHĂM SÓC SẮC ĐẸP</v>
          </cell>
          <cell r="H77" t="str">
            <v>CHĂM SÓC TÓC</v>
          </cell>
        </row>
        <row r="78">
          <cell r="C78" t="str">
            <v>4901301281555</v>
          </cell>
          <cell r="D78" t="str">
            <v>KAO- Dầu xả Segreta 360ml</v>
          </cell>
          <cell r="E78">
            <v>280000</v>
          </cell>
          <cell r="F78" t="str">
            <v>100145</v>
          </cell>
          <cell r="G78" t="str">
            <v>CHĂM SÓC SẮC ĐẸP</v>
          </cell>
          <cell r="H78" t="str">
            <v>CHĂM SÓC TÓC</v>
          </cell>
        </row>
        <row r="79">
          <cell r="C79" t="str">
            <v>4901301283726</v>
          </cell>
          <cell r="D79" t="str">
            <v>KAO- Th nhuộm tóc bạc Blaune-kem (nâu no.5)</v>
          </cell>
          <cell r="E79">
            <v>260000</v>
          </cell>
          <cell r="F79" t="str">
            <v>100146</v>
          </cell>
          <cell r="G79" t="str">
            <v>CHĂM SÓC SẮC ĐẸP</v>
          </cell>
          <cell r="H79" t="str">
            <v>CHĂM SÓC TÓC</v>
          </cell>
        </row>
        <row r="80">
          <cell r="C80" t="str">
            <v>4901301283733</v>
          </cell>
          <cell r="D80" t="str">
            <v>KAO- Th nhuộm tóc bạc Blaune-kem (nâu đậm no.6)</v>
          </cell>
          <cell r="E80">
            <v>260000</v>
          </cell>
          <cell r="F80" t="str">
            <v>100147</v>
          </cell>
          <cell r="G80" t="str">
            <v>CHĂM SÓC SẮC ĐẸP</v>
          </cell>
          <cell r="H80" t="str">
            <v>CHĂM SÓC TÓC</v>
          </cell>
        </row>
        <row r="81">
          <cell r="C81" t="str">
            <v>4901872837144</v>
          </cell>
          <cell r="D81" t="str">
            <v>SHISEIDO- Kem ủ tóc cao cấp FINO 230g</v>
          </cell>
          <cell r="E81">
            <v>207000</v>
          </cell>
          <cell r="F81" t="str">
            <v>100148</v>
          </cell>
          <cell r="G81" t="str">
            <v>CHĂM SÓC SẮC ĐẸP</v>
          </cell>
          <cell r="H81" t="str">
            <v>CHĂM SÓC TÓC</v>
          </cell>
        </row>
        <row r="82">
          <cell r="C82" t="str">
            <v>4901872857173</v>
          </cell>
          <cell r="D82" t="str">
            <v>SHISEIDO- Dầu gội Suibun 600ml</v>
          </cell>
          <cell r="E82">
            <v>242000</v>
          </cell>
          <cell r="F82" t="str">
            <v>100149</v>
          </cell>
          <cell r="G82" t="str">
            <v>CHĂM SÓC SẮC ĐẸP</v>
          </cell>
          <cell r="H82" t="str">
            <v>CHĂM SÓC TÓC</v>
          </cell>
        </row>
        <row r="83">
          <cell r="C83" t="str">
            <v>4901872857210</v>
          </cell>
          <cell r="D83" t="str">
            <v>SHISEIDO- Cặp dầu gội +xả Mini Suibun 50ml</v>
          </cell>
          <cell r="E83">
            <v>110000</v>
          </cell>
          <cell r="F83" t="str">
            <v>100151</v>
          </cell>
          <cell r="G83" t="str">
            <v>CHĂM SÓC SẮC ĐẸP</v>
          </cell>
          <cell r="H83" t="str">
            <v>CHĂM SÓC TÓC</v>
          </cell>
        </row>
        <row r="84">
          <cell r="C84" t="str">
            <v>4901872873166</v>
          </cell>
          <cell r="D84" t="str">
            <v>SHISEIDO- Dầu gội Sea Breeze 600ml</v>
          </cell>
          <cell r="E84">
            <v>240000</v>
          </cell>
          <cell r="F84" t="str">
            <v>100152</v>
          </cell>
          <cell r="G84" t="str">
            <v>CHĂM SÓC SẮC ĐẸP</v>
          </cell>
          <cell r="H84" t="str">
            <v>CHĂM SÓC TÓC</v>
          </cell>
        </row>
        <row r="85">
          <cell r="C85" t="str">
            <v>4901872873173</v>
          </cell>
          <cell r="D85" t="str">
            <v>SHISEIDO- Dầu xả Sea Breeze 600ml</v>
          </cell>
          <cell r="E85">
            <v>240000</v>
          </cell>
          <cell r="F85" t="str">
            <v>100153</v>
          </cell>
          <cell r="G85" t="str">
            <v>CHĂM SÓC SẮC ĐẸP</v>
          </cell>
          <cell r="H85" t="str">
            <v>CHĂM SÓC TÓC</v>
          </cell>
        </row>
        <row r="86">
          <cell r="C86" t="str">
            <v>4971710315592</v>
          </cell>
          <cell r="D86" t="str">
            <v>KOSE- Dầu gội Softymo MENʼS 550ml</v>
          </cell>
          <cell r="E86">
            <v>220000</v>
          </cell>
          <cell r="F86" t="str">
            <v>100155</v>
          </cell>
          <cell r="G86" t="str">
            <v>CHĂM SÓC SẮC ĐẸP</v>
          </cell>
          <cell r="H86" t="str">
            <v>Mỹ phẩm khác</v>
          </cell>
        </row>
        <row r="87">
          <cell r="C87" t="str">
            <v>4971710799590</v>
          </cell>
          <cell r="D87" t="str">
            <v>KOSE-Dầu gội đầu SOFTYMO 600ml</v>
          </cell>
          <cell r="E87">
            <v>247000</v>
          </cell>
          <cell r="F87" t="str">
            <v>100156</v>
          </cell>
          <cell r="G87" t="str">
            <v>CHĂM SÓC SẮC ĐẸP</v>
          </cell>
          <cell r="H87" t="str">
            <v>CHĂM SÓC TÓC</v>
          </cell>
        </row>
        <row r="88">
          <cell r="C88" t="str">
            <v>45131677</v>
          </cell>
          <cell r="D88" t="str">
            <v>MANDOM- Gatsby keo vuốt tóc tạo nếp siêu bền 80g</v>
          </cell>
          <cell r="E88">
            <v>150000</v>
          </cell>
          <cell r="F88" t="str">
            <v>100160</v>
          </cell>
          <cell r="G88" t="str">
            <v>CHĂM SÓC SẮC ĐẸP</v>
          </cell>
          <cell r="H88" t="str">
            <v>Mỹ phẩm khác</v>
          </cell>
        </row>
        <row r="89">
          <cell r="C89" t="str">
            <v>4901331003301</v>
          </cell>
          <cell r="D89" t="str">
            <v>KAI- Dao cạo Kai-KII</v>
          </cell>
          <cell r="E89">
            <v>49000</v>
          </cell>
          <cell r="F89" t="str">
            <v>100171</v>
          </cell>
          <cell r="G89" t="str">
            <v>CHĂM SÓC SẮC ĐẸP</v>
          </cell>
          <cell r="H89" t="str">
            <v>Mỹ phẩm khác</v>
          </cell>
        </row>
        <row r="90">
          <cell r="C90" t="str">
            <v>4901331007439</v>
          </cell>
          <cell r="D90" t="str">
            <v>KAI- dao cạo Beauty-M ( Set 10 màu hồng)</v>
          </cell>
          <cell r="E90">
            <v>90000</v>
          </cell>
          <cell r="F90" t="str">
            <v>100173</v>
          </cell>
          <cell r="G90" t="str">
            <v>CHĂM SÓC SẮC ĐẸP</v>
          </cell>
          <cell r="H90" t="str">
            <v>Mỹ phẩm khác</v>
          </cell>
        </row>
        <row r="91">
          <cell r="C91" t="str">
            <v>4901331009167</v>
          </cell>
          <cell r="D91" t="str">
            <v>KAI- Dao cạo BB-2 ( set 20 )</v>
          </cell>
          <cell r="E91">
            <v>130000</v>
          </cell>
          <cell r="F91" t="str">
            <v>100174</v>
          </cell>
          <cell r="G91" t="str">
            <v>CHĂM SÓC SẮC ĐẸP</v>
          </cell>
          <cell r="H91" t="str">
            <v>Mỹ phẩm khác</v>
          </cell>
        </row>
        <row r="92">
          <cell r="C92" t="str">
            <v>4901331010699</v>
          </cell>
          <cell r="D92" t="str">
            <v>KAI- Dao cạo râu nam 2 lưỡi (1 cán và 8 đầu lưỡi)</v>
          </cell>
          <cell r="E92">
            <v>75000</v>
          </cell>
          <cell r="F92" t="str">
            <v>100175</v>
          </cell>
          <cell r="G92" t="str">
            <v>CHĂM SÓC SẮC ĐẸP</v>
          </cell>
          <cell r="H92" t="str">
            <v>Mỹ phẩm khác</v>
          </cell>
        </row>
        <row r="93">
          <cell r="C93" t="str">
            <v>4987241138630</v>
          </cell>
          <cell r="D93" t="str">
            <v>ROHTO- Lăn khử mùi hình quả đào hương hoa</v>
          </cell>
          <cell r="E93">
            <v>195000</v>
          </cell>
          <cell r="F93" t="str">
            <v>100185</v>
          </cell>
          <cell r="G93" t="str">
            <v>CHĂM SÓC SẮC ĐẸP</v>
          </cell>
          <cell r="H93" t="str">
            <v>CHĂM SÓC CƠ THỂ</v>
          </cell>
        </row>
        <row r="94">
          <cell r="C94" t="str">
            <v>4987241138647</v>
          </cell>
          <cell r="D94" t="str">
            <v>ROHTO- Lăn khử mùi hình quả đào hương chanh</v>
          </cell>
          <cell r="E94">
            <v>199000</v>
          </cell>
          <cell r="F94" t="str">
            <v>100186</v>
          </cell>
          <cell r="G94" t="str">
            <v>CHĂM SÓC SẮC ĐẸP</v>
          </cell>
          <cell r="H94" t="str">
            <v>CHĂM SÓC CƠ THỂ</v>
          </cell>
        </row>
        <row r="95">
          <cell r="C95" t="str">
            <v>4511413302163</v>
          </cell>
          <cell r="D95" t="str">
            <v>DHC-Son dưỡng Lip Cream không màu 1.5g</v>
          </cell>
          <cell r="E95">
            <v>199000</v>
          </cell>
          <cell r="F95" t="str">
            <v>100187</v>
          </cell>
          <cell r="G95" t="str">
            <v>CHĂM SÓC SẮC ĐẸP</v>
          </cell>
          <cell r="H95" t="str">
            <v>TRANG ĐIỂM</v>
          </cell>
        </row>
        <row r="96">
          <cell r="C96" t="str">
            <v>4901301298690</v>
          </cell>
          <cell r="D96" t="str">
            <v>KAO- Gel chống nắng Nivea chống nước SPF 50 (140g)</v>
          </cell>
          <cell r="E96">
            <v>299000</v>
          </cell>
          <cell r="F96" t="str">
            <v>100188</v>
          </cell>
          <cell r="G96" t="str">
            <v>CHĂM SÓC SẮC ĐẸP</v>
          </cell>
          <cell r="H96" t="str">
            <v>CHĂM SÓC CƠ THỂ</v>
          </cell>
        </row>
        <row r="97">
          <cell r="C97" t="str">
            <v>4901301298744</v>
          </cell>
          <cell r="D97" t="str">
            <v>KAO- Gel chống nắng Nivea chống nước SPF 35 (140g)</v>
          </cell>
          <cell r="E97">
            <v>269000</v>
          </cell>
          <cell r="F97" t="str">
            <v>100189</v>
          </cell>
          <cell r="G97" t="str">
            <v>CHĂM SÓC SẮC ĐẸP</v>
          </cell>
          <cell r="H97" t="str">
            <v>CHĂM SÓC CƠ THỂ</v>
          </cell>
        </row>
        <row r="98">
          <cell r="C98" t="str">
            <v>4901301305152</v>
          </cell>
          <cell r="D98" t="str">
            <v>KAO- Essence chống nắng Biore Aqua RichSPF50(33g)</v>
          </cell>
          <cell r="E98">
            <v>200000</v>
          </cell>
          <cell r="F98" t="str">
            <v>100192</v>
          </cell>
          <cell r="G98" t="str">
            <v>CHĂM SÓC SẮC ĐẸP</v>
          </cell>
          <cell r="H98" t="str">
            <v>CHĂM SÓC CƠ THỂ</v>
          </cell>
        </row>
        <row r="99">
          <cell r="C99" t="str">
            <v>4901301305176</v>
          </cell>
          <cell r="D99" t="str">
            <v>KAO- Kem chống nắng làm trắng da Biore 33g</v>
          </cell>
          <cell r="E99">
            <v>200000</v>
          </cell>
          <cell r="F99" t="str">
            <v>100193</v>
          </cell>
          <cell r="G99" t="str">
            <v>CHĂM SÓC SẮC ĐẸP</v>
          </cell>
          <cell r="H99" t="str">
            <v>CHĂM SÓC CƠ THỂ</v>
          </cell>
        </row>
        <row r="100">
          <cell r="C100" t="str">
            <v>4901525137010</v>
          </cell>
          <cell r="D100" t="str">
            <v>COW- Xà bông tắm con bò màu đỏ 100g</v>
          </cell>
          <cell r="E100">
            <v>35000</v>
          </cell>
          <cell r="F100" t="str">
            <v>100195</v>
          </cell>
          <cell r="G100" t="str">
            <v>CHĂM SÓC SẮC ĐẸP</v>
          </cell>
          <cell r="H100" t="str">
            <v>CHĂM SÓC CƠ THỂ</v>
          </cell>
        </row>
        <row r="101">
          <cell r="C101" t="str">
            <v>4901872895298</v>
          </cell>
          <cell r="D101" t="str">
            <v>SHISEIDO-Son dưỡng hương thơm quả mâm xôi 3.5g</v>
          </cell>
          <cell r="E101">
            <v>142000</v>
          </cell>
          <cell r="F101" t="str">
            <v>100199</v>
          </cell>
          <cell r="G101" t="str">
            <v>CHĂM SÓC SẮC ĐẸP</v>
          </cell>
          <cell r="H101" t="str">
            <v>TRANG ĐIỂM</v>
          </cell>
        </row>
        <row r="102">
          <cell r="C102" t="str">
            <v>4901872895304</v>
          </cell>
          <cell r="D102" t="str">
            <v>SHISEIDO- Son dưỡng môi hương thơm cao cấp La France 3.5g</v>
          </cell>
          <cell r="E102">
            <v>125000</v>
          </cell>
          <cell r="F102" t="str">
            <v>100200</v>
          </cell>
          <cell r="G102" t="str">
            <v>CHĂM SÓC SẮC ĐẸP</v>
          </cell>
          <cell r="H102" t="str">
            <v>TRANG ĐIỂM</v>
          </cell>
        </row>
        <row r="103">
          <cell r="C103" t="str">
            <v>4901872895311</v>
          </cell>
          <cell r="D103" t="str">
            <v>SHISEIDO-Son dưỡng hương dứa 3.5g</v>
          </cell>
          <cell r="E103">
            <v>142000</v>
          </cell>
          <cell r="F103" t="str">
            <v>100201</v>
          </cell>
          <cell r="G103" t="str">
            <v>CHĂM SÓC SẮC ĐẸP</v>
          </cell>
          <cell r="H103" t="str">
            <v>TRANG ĐIỂM</v>
          </cell>
        </row>
        <row r="104">
          <cell r="C104" t="str">
            <v>49325263</v>
          </cell>
          <cell r="D104" t="str">
            <v>SHISEIDO-Kem dưỡng ẩm da tay hộp 100g</v>
          </cell>
          <cell r="E104">
            <v>195000</v>
          </cell>
          <cell r="F104" t="str">
            <v>100204</v>
          </cell>
          <cell r="G104" t="str">
            <v>CHĂM SÓC SẮC ĐẸP</v>
          </cell>
          <cell r="H104" t="str">
            <v>CHĂM SÓC CƠ THỂ</v>
          </cell>
        </row>
        <row r="105">
          <cell r="C105" t="str">
            <v>4956962108017</v>
          </cell>
          <cell r="D105" t="str">
            <v>ALOINS- Kem dưỡng da toàn thân Aloins Cream 185g</v>
          </cell>
          <cell r="E105">
            <v>350000</v>
          </cell>
          <cell r="F105" t="str">
            <v>100205</v>
          </cell>
          <cell r="G105" t="str">
            <v>CHĂM SÓC SẮC ĐẸP</v>
          </cell>
          <cell r="H105" t="str">
            <v>CHĂM SÓC CƠ THỂ</v>
          </cell>
        </row>
        <row r="106">
          <cell r="C106" t="str">
            <v>4964596451416</v>
          </cell>
          <cell r="D106" t="str">
            <v>TOKIWA- Xịt khoáng dưỡng da Hadanomi 250ml</v>
          </cell>
          <cell r="E106">
            <v>290000</v>
          </cell>
          <cell r="F106" t="str">
            <v>100206</v>
          </cell>
          <cell r="G106" t="str">
            <v>CHĂM SÓC SẮC ĐẸP</v>
          </cell>
          <cell r="H106" t="str">
            <v>CHĂM SÓC DA</v>
          </cell>
        </row>
        <row r="107">
          <cell r="C107" t="str">
            <v>4964596451508</v>
          </cell>
          <cell r="D107" t="str">
            <v>HADANOMY- Kem dưỡng ẩm 100ml</v>
          </cell>
          <cell r="E107">
            <v>320000</v>
          </cell>
          <cell r="F107" t="str">
            <v>100208</v>
          </cell>
          <cell r="G107" t="str">
            <v>CHĂM SÓC SẮC ĐẸP</v>
          </cell>
          <cell r="H107" t="str">
            <v>CHĂM SÓC DA</v>
          </cell>
        </row>
        <row r="108">
          <cell r="C108" t="str">
            <v>4901601231403</v>
          </cell>
          <cell r="D108" t="str">
            <v>KAI- Nhíp precosme</v>
          </cell>
          <cell r="E108">
            <v>179000</v>
          </cell>
          <cell r="F108" t="str">
            <v>100213</v>
          </cell>
          <cell r="G108" t="str">
            <v>CHĂM SÓC SẮC ĐẸP</v>
          </cell>
          <cell r="H108" t="str">
            <v>Mỹ phẩm khác</v>
          </cell>
        </row>
        <row r="109">
          <cell r="C109" t="str">
            <v>4969757118498</v>
          </cell>
          <cell r="D109" t="str">
            <v>KYOWA- Bông tẩy trang 60 miếng</v>
          </cell>
          <cell r="E109">
            <v>50000</v>
          </cell>
          <cell r="F109" t="str">
            <v>100215</v>
          </cell>
          <cell r="G109" t="str">
            <v>CHĂM SÓC SẮC ĐẸP</v>
          </cell>
          <cell r="H109" t="str">
            <v>Mỹ phẩm khác</v>
          </cell>
        </row>
        <row r="110">
          <cell r="C110" t="str">
            <v>4901417784612</v>
          </cell>
          <cell r="D110" t="str">
            <v>KRACIE- Set gội xả Ichikami mềm mượt- Đen 530ml</v>
          </cell>
          <cell r="E110">
            <v>280000</v>
          </cell>
          <cell r="F110" t="str">
            <v>100217</v>
          </cell>
          <cell r="G110" t="str">
            <v>CHĂM SÓC SẮC ĐẸP</v>
          </cell>
          <cell r="H110" t="str">
            <v>CHĂM SÓC TÓC</v>
          </cell>
        </row>
        <row r="111">
          <cell r="C111" t="str">
            <v>4991203168481</v>
          </cell>
          <cell r="D111" t="str">
            <v>ECHO- Bấm móng tay Flower</v>
          </cell>
          <cell r="E111">
            <v>40000</v>
          </cell>
          <cell r="F111" t="str">
            <v>100219</v>
          </cell>
          <cell r="G111" t="str">
            <v>CHĂM SÓC SẮC ĐẸP</v>
          </cell>
          <cell r="H111" t="str">
            <v>Mỹ phẩm khác</v>
          </cell>
        </row>
        <row r="112">
          <cell r="C112" t="str">
            <v>4903111478064</v>
          </cell>
          <cell r="D112" t="str">
            <v>UNICHARM- Giấy lau dưỡng ẩm, tẩy trang 40 tờ</v>
          </cell>
          <cell r="E112">
            <v>70000</v>
          </cell>
          <cell r="F112" t="str">
            <v>100221</v>
          </cell>
          <cell r="G112" t="str">
            <v>CHĂM SÓC SẮC ĐẸP</v>
          </cell>
          <cell r="H112" t="str">
            <v>Mỹ phẩm khác</v>
          </cell>
        </row>
        <row r="113">
          <cell r="C113" t="str">
            <v>4903301241799</v>
          </cell>
          <cell r="D113" t="str">
            <v>LION- Lăn khử mùi diệt khuẩn BAN Premium 40ml</v>
          </cell>
          <cell r="E113">
            <v>225000</v>
          </cell>
          <cell r="F113" t="str">
            <v>100224</v>
          </cell>
          <cell r="G113" t="str">
            <v>CHĂM SÓC SẮC ĐẸP</v>
          </cell>
          <cell r="H113" t="str">
            <v>CHĂM SÓC CƠ THỂ</v>
          </cell>
        </row>
        <row r="114">
          <cell r="C114" t="str">
            <v>4903301533696</v>
          </cell>
          <cell r="D114" t="str">
            <v>LION- Lăn khử mùi diệt khuẩn BAN không mùi 30ml FOR MEN</v>
          </cell>
          <cell r="E114">
            <v>150000</v>
          </cell>
          <cell r="F114" t="str">
            <v>100226</v>
          </cell>
          <cell r="G114" t="str">
            <v>CHĂM SÓC SẮC ĐẸP</v>
          </cell>
          <cell r="H114" t="str">
            <v>CHĂM SÓC CƠ THỂ</v>
          </cell>
        </row>
        <row r="115">
          <cell r="C115" t="str">
            <v>4901872444915</v>
          </cell>
          <cell r="D115" t="str">
            <v>SHISEIDO- Sữa rửa mặt Perfect Whip 120g</v>
          </cell>
          <cell r="E115">
            <v>120000</v>
          </cell>
          <cell r="F115" t="str">
            <v>100229</v>
          </cell>
          <cell r="G115" t="str">
            <v>CHĂM SÓC SẮC ĐẸP</v>
          </cell>
          <cell r="H115" t="str">
            <v>CHĂM SÓC DA</v>
          </cell>
        </row>
        <row r="116">
          <cell r="C116" t="str">
            <v>4580397175001</v>
          </cell>
          <cell r="D116" t="str">
            <v>PURE VIVI- Lotion tẩy trang 500ml</v>
          </cell>
          <cell r="E116">
            <v>270000</v>
          </cell>
          <cell r="F116" t="str">
            <v>100233</v>
          </cell>
          <cell r="G116" t="str">
            <v>CHĂM SÓC SẮC ĐẸP</v>
          </cell>
          <cell r="H116" t="str">
            <v>CHĂM SÓC DA</v>
          </cell>
        </row>
        <row r="117">
          <cell r="C117" t="str">
            <v>4973167147146</v>
          </cell>
          <cell r="D117" t="str">
            <v>KANEBO- Kem BB Beige Natural</v>
          </cell>
          <cell r="E117">
            <v>390000</v>
          </cell>
          <cell r="F117" t="str">
            <v>100234</v>
          </cell>
          <cell r="G117" t="str">
            <v>CHĂM SÓC SẮC ĐẸP</v>
          </cell>
          <cell r="H117" t="str">
            <v>CHĂM SÓC CƠ THỂ</v>
          </cell>
        </row>
        <row r="118">
          <cell r="C118" t="str">
            <v>4987205110061</v>
          </cell>
          <cell r="D118" t="str">
            <v>HOYU- Dưỡng phủ bạc Bigen dành cho nam giới màu đen tự nhiên 160g</v>
          </cell>
          <cell r="E118">
            <v>294000</v>
          </cell>
          <cell r="F118" t="str">
            <v>100236</v>
          </cell>
          <cell r="G118" t="str">
            <v>CHĂM SÓC SẮC ĐẸP</v>
          </cell>
          <cell r="H118" t="str">
            <v>Mỹ phẩm khác</v>
          </cell>
        </row>
        <row r="119">
          <cell r="C119" t="str">
            <v>4987205110078</v>
          </cell>
          <cell r="D119" t="str">
            <v>HOYU- Dưỡng phủ bạc Bigen dành cho nam giới màu nâu đậm 160g.</v>
          </cell>
          <cell r="E119">
            <v>294000</v>
          </cell>
          <cell r="F119" t="str">
            <v>100238</v>
          </cell>
          <cell r="G119" t="str">
            <v>CHĂM SÓC SẮC ĐẸP</v>
          </cell>
          <cell r="H119" t="str">
            <v>Mỹ phẩm khác</v>
          </cell>
        </row>
        <row r="120">
          <cell r="C120" t="str">
            <v>4987205100321</v>
          </cell>
          <cell r="D120" t="str">
            <v>HOYU- Thuốc nhuộm phủ bạc cho nam màu nõu sẫm</v>
          </cell>
          <cell r="E120">
            <v>260000</v>
          </cell>
          <cell r="F120" t="str">
            <v>100239</v>
          </cell>
          <cell r="G120" t="str">
            <v>CHĂM SÓC SẮC ĐẸP</v>
          </cell>
          <cell r="H120" t="str">
            <v>Mỹ phẩm khác</v>
          </cell>
        </row>
        <row r="121">
          <cell r="C121" t="str">
            <v>4987241145607</v>
          </cell>
          <cell r="D121" t="str">
            <v>HADALABO- Sữa rửa mặt tinh chất hyaluronic 100g</v>
          </cell>
          <cell r="E121">
            <v>168000</v>
          </cell>
          <cell r="F121" t="str">
            <v>100240</v>
          </cell>
          <cell r="G121" t="str">
            <v>CHĂM SÓC SẮC ĐẸP</v>
          </cell>
          <cell r="H121" t="str">
            <v>CHĂM SÓC DA</v>
          </cell>
        </row>
        <row r="122">
          <cell r="C122" t="str">
            <v>4991203147332</v>
          </cell>
          <cell r="D122" t="str">
            <v>ECHO- Nhíp 1236-519</v>
          </cell>
          <cell r="E122">
            <v>39000</v>
          </cell>
          <cell r="F122" t="str">
            <v>100244</v>
          </cell>
          <cell r="G122" t="str">
            <v>CHĂM SÓC SẮC ĐẸP</v>
          </cell>
          <cell r="H122" t="str">
            <v>Mỹ phẩm khác</v>
          </cell>
        </row>
        <row r="123">
          <cell r="C123" t="str">
            <v>4901872444960</v>
          </cell>
          <cell r="D123" t="str">
            <v>SHISEIDO-Dầu tẩy trang dịu nhẹ Perfect Liquid 230ml</v>
          </cell>
          <cell r="E123">
            <v>299000</v>
          </cell>
          <cell r="F123" t="str">
            <v>100247</v>
          </cell>
          <cell r="G123" t="str">
            <v>CHĂM SÓC SẮC ĐẸP</v>
          </cell>
          <cell r="H123" t="str">
            <v>CHĂM SÓC DA</v>
          </cell>
        </row>
        <row r="124">
          <cell r="C124" t="str">
            <v>4901872444939</v>
          </cell>
          <cell r="D124" t="str">
            <v>SHISEIDO-Nước tẩy trang Perfect Watery Oil 230ml</v>
          </cell>
          <cell r="E124">
            <v>299000</v>
          </cell>
          <cell r="F124" t="str">
            <v>100248</v>
          </cell>
          <cell r="G124" t="str">
            <v>CHĂM SÓC SẮC ĐẸP</v>
          </cell>
          <cell r="H124" t="str">
            <v>CHĂM SÓC DA</v>
          </cell>
        </row>
        <row r="125">
          <cell r="C125" t="str">
            <v>4901301320643</v>
          </cell>
          <cell r="D125" t="str">
            <v>KAO- Sữa chống nắng siêu chống nước SPF 50(40ml)</v>
          </cell>
          <cell r="E125">
            <v>220000</v>
          </cell>
          <cell r="F125" t="str">
            <v>100249</v>
          </cell>
          <cell r="G125" t="str">
            <v>CHĂM SÓC SẮC ĐẸP</v>
          </cell>
          <cell r="H125" t="str">
            <v>CHĂM SÓC CƠ THỂ</v>
          </cell>
        </row>
        <row r="126">
          <cell r="C126" t="str">
            <v>4936201101320</v>
          </cell>
          <cell r="D126" t="str">
            <v>COSMETIC ROLAND- Set dầu gội chăm sóc tóc Roland &amp; Botanical 550ml</v>
          </cell>
          <cell r="E126">
            <v>320000</v>
          </cell>
          <cell r="F126" t="str">
            <v>100253</v>
          </cell>
          <cell r="G126" t="str">
            <v>CHĂM SÓC SẮC ĐẸP</v>
          </cell>
          <cell r="H126" t="str">
            <v>CHĂM SÓC TÓC</v>
          </cell>
        </row>
        <row r="127">
          <cell r="C127" t="str">
            <v>4901417674418</v>
          </cell>
          <cell r="D127" t="str">
            <v>KRACIE- Sữa rửa mặt hương lá đào Naive 130g</v>
          </cell>
          <cell r="E127">
            <v>109000</v>
          </cell>
          <cell r="F127" t="str">
            <v>100256</v>
          </cell>
          <cell r="G127" t="str">
            <v>CHĂM SÓC SẮC ĐẸP</v>
          </cell>
          <cell r="H127" t="str">
            <v>CHĂM SÓC DA</v>
          </cell>
        </row>
        <row r="128">
          <cell r="C128" t="str">
            <v>4901417674432</v>
          </cell>
          <cell r="D128" t="str">
            <v>KRACIE- Sữa rửa mặt lá trà Naive 130g</v>
          </cell>
          <cell r="E128">
            <v>109000</v>
          </cell>
          <cell r="F128" t="str">
            <v>100257</v>
          </cell>
          <cell r="G128" t="str">
            <v>CHĂM SÓC SẮC ĐẸP</v>
          </cell>
          <cell r="H128" t="str">
            <v>CHĂM SÓC DA</v>
          </cell>
        </row>
        <row r="129">
          <cell r="C129" t="str">
            <v>4901417674425</v>
          </cell>
          <cell r="D129" t="str">
            <v>KRACIE- Sữa rửa mặt lô hội Na#ve 130g</v>
          </cell>
          <cell r="E129">
            <v>120000</v>
          </cell>
          <cell r="F129" t="str">
            <v>100258</v>
          </cell>
          <cell r="G129" t="str">
            <v>CHĂM SÓC SẮC ĐẸP</v>
          </cell>
          <cell r="H129" t="str">
            <v>CHĂM SÓC DA</v>
          </cell>
        </row>
        <row r="130">
          <cell r="C130" t="str">
            <v>4902111722689</v>
          </cell>
          <cell r="D130" t="str">
            <v>UNILEVER- Sữa rửa mặt Dove cho nam dạng bọt 130ml</v>
          </cell>
          <cell r="E130">
            <v>185000</v>
          </cell>
          <cell r="F130" t="str">
            <v>100259</v>
          </cell>
          <cell r="G130" t="str">
            <v>CHĂM SÓC SẮC ĐẸP</v>
          </cell>
          <cell r="H130" t="str">
            <v>Mỹ phẩm khác</v>
          </cell>
        </row>
        <row r="131">
          <cell r="C131" t="str">
            <v>4977498012166</v>
          </cell>
          <cell r="D131" t="str">
            <v>PONY- Set 5 dao cạo râu</v>
          </cell>
          <cell r="E131">
            <v>40000</v>
          </cell>
          <cell r="F131" t="str">
            <v>100261</v>
          </cell>
          <cell r="G131" t="str">
            <v>CHĂM SÓC SẮC ĐẸP</v>
          </cell>
          <cell r="H131" t="str">
            <v>Mỹ phẩm khác</v>
          </cell>
        </row>
        <row r="132">
          <cell r="C132" t="str">
            <v>4903301206835</v>
          </cell>
          <cell r="D132" t="str">
            <v>LION-Lăn khử mùi vùng dưới da BAN NaNo Ion block roll on 40ml</v>
          </cell>
          <cell r="E132">
            <v>168000</v>
          </cell>
          <cell r="F132" t="str">
            <v>100262</v>
          </cell>
          <cell r="G132" t="str">
            <v>CHĂM SÓC SẮC ĐẸP</v>
          </cell>
          <cell r="H132" t="str">
            <v>CHĂM SÓC CƠ THỂ</v>
          </cell>
        </row>
        <row r="133">
          <cell r="C133" t="str">
            <v>4971710310115</v>
          </cell>
          <cell r="D133" t="str">
            <v>KOSE- Giấy thấm dầu Softymo Minus Ion _ 150 tờ</v>
          </cell>
          <cell r="E133">
            <v>79000</v>
          </cell>
          <cell r="F133" t="str">
            <v>100265</v>
          </cell>
          <cell r="G133" t="str">
            <v>CHĂM SÓC SẮC ĐẸP</v>
          </cell>
          <cell r="H133" t="str">
            <v>Mỹ phẩm khác</v>
          </cell>
        </row>
        <row r="134">
          <cell r="C134" t="str">
            <v>4971710311747</v>
          </cell>
          <cell r="D134" t="str">
            <v>KOSE- Giấy thấm dầu Softymo than hoạt tính _màu đen</v>
          </cell>
          <cell r="E134">
            <v>99000</v>
          </cell>
          <cell r="F134" t="str">
            <v>100266</v>
          </cell>
          <cell r="G134" t="str">
            <v>CHĂM SÓC SẮC ĐẸP</v>
          </cell>
          <cell r="H134" t="str">
            <v>Mỹ phẩm khác</v>
          </cell>
        </row>
        <row r="135">
          <cell r="C135" t="str">
            <v>4901872818013</v>
          </cell>
          <cell r="D135" t="str">
            <v>SHISEIDO- Kem dưỡng da toàn thân 120g</v>
          </cell>
          <cell r="E135">
            <v>221000</v>
          </cell>
          <cell r="F135" t="str">
            <v>100268</v>
          </cell>
          <cell r="G135" t="str">
            <v>CHĂM SÓC SẮC ĐẸP</v>
          </cell>
          <cell r="H135" t="str">
            <v>CHĂM SÓC CƠ THỂ</v>
          </cell>
        </row>
        <row r="136">
          <cell r="C136" t="str">
            <v>4901872864171</v>
          </cell>
          <cell r="D136" t="str">
            <v>SHISEIDO- Sữa dưỡng thể 150ml</v>
          </cell>
          <cell r="E136">
            <v>190000</v>
          </cell>
          <cell r="F136" t="str">
            <v>100273</v>
          </cell>
          <cell r="G136" t="str">
            <v>CHĂM SÓC SẮC ĐẸP</v>
          </cell>
          <cell r="H136" t="str">
            <v>CHĂM SÓC CƠ THỂ</v>
          </cell>
        </row>
        <row r="137">
          <cell r="C137" t="str">
            <v>4901872864195</v>
          </cell>
          <cell r="D137" t="str">
            <v>SHISEIDO- Kem cải thiện nứt nẻ tay gót chân (100g)</v>
          </cell>
          <cell r="E137">
            <v>230000</v>
          </cell>
          <cell r="F137" t="str">
            <v>100274</v>
          </cell>
          <cell r="G137" t="str">
            <v>CHĂM SÓC SẮC ĐẸP</v>
          </cell>
          <cell r="H137" t="str">
            <v>CHĂM SÓC CƠ THỂ</v>
          </cell>
        </row>
        <row r="138">
          <cell r="C138" t="str">
            <v>4901872873302</v>
          </cell>
          <cell r="D138" t="str">
            <v>SHISEIDO-Son không mùi</v>
          </cell>
          <cell r="E138">
            <v>125000</v>
          </cell>
          <cell r="F138" t="str">
            <v>100275</v>
          </cell>
          <cell r="G138" t="str">
            <v>CHĂM SÓC SẮC ĐẸP</v>
          </cell>
          <cell r="H138" t="str">
            <v>TRANG ĐIỂM</v>
          </cell>
        </row>
        <row r="139">
          <cell r="C139" t="str">
            <v>4901872873326</v>
          </cell>
          <cell r="D139" t="str">
            <v>SHISEIDO-Son hương bạc hà</v>
          </cell>
          <cell r="E139">
            <v>125000</v>
          </cell>
          <cell r="F139" t="str">
            <v>100277</v>
          </cell>
          <cell r="G139" t="str">
            <v>CHĂM SÓC SẮC ĐẸP</v>
          </cell>
          <cell r="H139" t="str">
            <v>TRANG ĐIỂM</v>
          </cell>
        </row>
        <row r="140">
          <cell r="C140" t="str">
            <v>4589563520102</v>
          </cell>
          <cell r="D140" t="str">
            <v>CURE- Gel tẩy da chết Natural Aqua Gel 250g</v>
          </cell>
          <cell r="E140">
            <v>489000</v>
          </cell>
          <cell r="F140" t="str">
            <v>100281</v>
          </cell>
          <cell r="G140" t="str">
            <v>CHĂM SÓC SẮC ĐẸP</v>
          </cell>
          <cell r="H140" t="str">
            <v>CHĂM SÓC DA</v>
          </cell>
        </row>
        <row r="141">
          <cell r="C141" t="str">
            <v>4901301264336</v>
          </cell>
          <cell r="D141" t="str">
            <v>KAO-Sữa rửa mặt tạo bọt cho da dầu Curel 150ml</v>
          </cell>
          <cell r="E141">
            <v>390000</v>
          </cell>
          <cell r="F141" t="str">
            <v>100282</v>
          </cell>
          <cell r="G141" t="str">
            <v>CHĂM SÓC SẮC ĐẸP</v>
          </cell>
          <cell r="H141" t="str">
            <v>CHĂM SÓC DA</v>
          </cell>
        </row>
        <row r="142">
          <cell r="C142" t="str">
            <v>4901301269348</v>
          </cell>
          <cell r="D142" t="str">
            <v>KAO- Sữa rửa mặt tạo bọt dưỡng ẩm cho da nhạy cảm Curel 150ml</v>
          </cell>
          <cell r="E142">
            <v>320000</v>
          </cell>
          <cell r="F142" t="str">
            <v>100283</v>
          </cell>
          <cell r="G142" t="str">
            <v>CHĂM SÓC SẮC ĐẸP</v>
          </cell>
          <cell r="H142" t="str">
            <v>CHĂM SÓC DA</v>
          </cell>
        </row>
        <row r="143">
          <cell r="C143" t="str">
            <v>4901525003223</v>
          </cell>
          <cell r="D143" t="str">
            <v>SKINLIFE- SRM trị mụn 130g</v>
          </cell>
          <cell r="E143">
            <v>125000</v>
          </cell>
          <cell r="F143" t="str">
            <v>100284</v>
          </cell>
          <cell r="G143" t="str">
            <v>CHĂM SÓC SẮC ĐẸP</v>
          </cell>
          <cell r="H143" t="str">
            <v>CHĂM SÓC DA</v>
          </cell>
        </row>
        <row r="144">
          <cell r="C144" t="str">
            <v>4901872834211</v>
          </cell>
          <cell r="D144" t="str">
            <v>SHISEIDO- Bông tẩy trang 70 tờ</v>
          </cell>
          <cell r="E144">
            <v>60000</v>
          </cell>
          <cell r="F144" t="str">
            <v>100285</v>
          </cell>
          <cell r="G144" t="str">
            <v>CHĂM SÓC SẮC ĐẸP</v>
          </cell>
          <cell r="H144" t="str">
            <v>Mỹ phẩm khác</v>
          </cell>
        </row>
        <row r="145">
          <cell r="C145" t="str">
            <v>4901872895830</v>
          </cell>
          <cell r="D145" t="str">
            <v>SHISEIDO-Dầu gội dưỡng ẩm hương hoa 600ml</v>
          </cell>
          <cell r="E145">
            <v>210000</v>
          </cell>
          <cell r="F145" t="str">
            <v>100292</v>
          </cell>
          <cell r="G145" t="str">
            <v>CHĂM SÓC SẮC ĐẸP</v>
          </cell>
          <cell r="H145" t="str">
            <v>CHĂM SÓC TÓC</v>
          </cell>
        </row>
        <row r="146">
          <cell r="C146" t="str">
            <v>4901872895847</v>
          </cell>
          <cell r="D146" t="str">
            <v>SHISEIDO-Dầu xả dưỡng ẩm chăm sóc tóc 600ml</v>
          </cell>
          <cell r="E146">
            <v>210000</v>
          </cell>
          <cell r="F146" t="str">
            <v>100293</v>
          </cell>
          <cell r="G146" t="str">
            <v>CHĂM SÓC SẮC ĐẸP</v>
          </cell>
          <cell r="H146" t="str">
            <v>CHĂM SÓC TÓC</v>
          </cell>
        </row>
        <row r="147">
          <cell r="C147" t="str">
            <v>4903301220411</v>
          </cell>
          <cell r="D147" t="str">
            <v/>
          </cell>
          <cell r="E147">
            <v>225000</v>
          </cell>
          <cell r="F147" t="str">
            <v>100307</v>
          </cell>
          <cell r="G147" t="str">
            <v>CHĂM SÓC SẮC ĐẸP</v>
          </cell>
          <cell r="H147" t="str">
            <v>CHĂM SÓC CƠ THỂ</v>
          </cell>
        </row>
        <row r="148">
          <cell r="C148" t="str">
            <v>4964596459672</v>
          </cell>
          <cell r="D148" t="str">
            <v>HADANOMI- Sữa rửa mặt tạo bọt 110g</v>
          </cell>
          <cell r="E148">
            <v>305000</v>
          </cell>
          <cell r="F148" t="str">
            <v>100308</v>
          </cell>
          <cell r="G148" t="str">
            <v>CHĂM SÓC SẮC ĐẸP</v>
          </cell>
          <cell r="H148" t="str">
            <v>CHĂM SÓC DA</v>
          </cell>
        </row>
        <row r="149">
          <cell r="C149" t="str">
            <v>4964596413322</v>
          </cell>
          <cell r="D149" t="str">
            <v>SANA- Lotion sữa dưỡng ẩm chiết xuất đậu hũ 200ml</v>
          </cell>
          <cell r="E149">
            <v>270000</v>
          </cell>
          <cell r="F149" t="str">
            <v>100309</v>
          </cell>
          <cell r="G149" t="str">
            <v>CHĂM SÓC SẮC ĐẸP</v>
          </cell>
          <cell r="H149" t="str">
            <v>CHĂM SÓC DA</v>
          </cell>
        </row>
        <row r="150">
          <cell r="C150" t="str">
            <v>4964596457821</v>
          </cell>
          <cell r="D150" t="str">
            <v>SANA-Nướchoahồngdưỡngdachiếtxuấtđậuhũ200ml</v>
          </cell>
          <cell r="E150">
            <v>270000</v>
          </cell>
          <cell r="F150" t="str">
            <v>100310</v>
          </cell>
          <cell r="G150" t="str">
            <v>CHĂM SÓC SẮC ĐẸP</v>
          </cell>
          <cell r="H150" t="str">
            <v>CHĂM SÓC DA</v>
          </cell>
        </row>
        <row r="151">
          <cell r="C151" t="str">
            <v>4964596440380</v>
          </cell>
          <cell r="D151" t="str">
            <v>SANA- Sữa rửa mặt tạo bọt chiết xuất đậu hũ 200ml</v>
          </cell>
          <cell r="E151">
            <v>250000</v>
          </cell>
          <cell r="F151" t="str">
            <v>100312</v>
          </cell>
          <cell r="G151" t="str">
            <v>CHĂM SÓC SẮC ĐẸP</v>
          </cell>
          <cell r="H151" t="str">
            <v>CHĂM SÓC DA</v>
          </cell>
        </row>
        <row r="152">
          <cell r="C152" t="str">
            <v>4964596447822</v>
          </cell>
          <cell r="D152" t="str">
            <v>SANA- Tẩy trang 180g</v>
          </cell>
          <cell r="E152">
            <v>290000</v>
          </cell>
          <cell r="F152" t="str">
            <v>100313</v>
          </cell>
          <cell r="G152" t="str">
            <v>CHĂM SÓC SẮC ĐẸP</v>
          </cell>
          <cell r="H152" t="str">
            <v>CHĂM SÓC DA</v>
          </cell>
        </row>
        <row r="153">
          <cell r="C153" t="str">
            <v>4589517710214</v>
          </cell>
          <cell r="D153" t="str">
            <v>ARIES-Hỗn hợp rửa mặt làm mịn da (120g)</v>
          </cell>
          <cell r="E153">
            <v>890000</v>
          </cell>
          <cell r="F153" t="str">
            <v>100318</v>
          </cell>
          <cell r="G153" t="str">
            <v>CHĂM SÓC SẮC ĐẸP</v>
          </cell>
          <cell r="H153" t="str">
            <v>CHĂM SÓC DA</v>
          </cell>
        </row>
        <row r="154">
          <cell r="C154" t="str">
            <v>4902111740737</v>
          </cell>
          <cell r="D154" t="str">
            <v>UNILEVER- Sữa tắm Dove dưỡng ẩm 500g</v>
          </cell>
          <cell r="E154">
            <v>180000</v>
          </cell>
          <cell r="F154" t="str">
            <v>100323</v>
          </cell>
          <cell r="G154" t="str">
            <v>CHĂM SÓC SẮC ĐẸP</v>
          </cell>
          <cell r="H154" t="str">
            <v>CHĂM SÓC CƠ THỂ</v>
          </cell>
        </row>
        <row r="155">
          <cell r="C155" t="str">
            <v>4987036436279</v>
          </cell>
          <cell r="D155" t="str">
            <v>MENTURM- Son dưỡng ẩm chiết xuất đậu nành 4g</v>
          </cell>
          <cell r="E155">
            <v>94000</v>
          </cell>
          <cell r="F155" t="str">
            <v>100326</v>
          </cell>
          <cell r="G155" t="str">
            <v>CHĂM SÓC SẮC ĐẸP</v>
          </cell>
          <cell r="H155" t="str">
            <v>TRANG ĐIỂM</v>
          </cell>
        </row>
        <row r="156">
          <cell r="C156" t="str">
            <v>4987036434091</v>
          </cell>
          <cell r="D156" t="str">
            <v>MENTURM- Son dưỡng ẩm chiết xuất mật ong 4g</v>
          </cell>
          <cell r="E156">
            <v>94000</v>
          </cell>
          <cell r="F156" t="str">
            <v>100327</v>
          </cell>
          <cell r="G156" t="str">
            <v>CHĂM SÓC SẮC ĐẸP</v>
          </cell>
          <cell r="H156" t="str">
            <v>TRANG ĐIỂM</v>
          </cell>
        </row>
        <row r="157">
          <cell r="C157" t="str">
            <v>4987036434039</v>
          </cell>
          <cell r="D157" t="str">
            <v>MENTURM- Son dưỡng ẩm cho môi nhạy cảm 4g</v>
          </cell>
          <cell r="E157">
            <v>94000</v>
          </cell>
          <cell r="F157" t="str">
            <v>100328</v>
          </cell>
          <cell r="G157" t="str">
            <v>CHĂM SÓC SẮC ĐẸP</v>
          </cell>
          <cell r="H157" t="str">
            <v>TRANG ĐIỂM</v>
          </cell>
        </row>
        <row r="158">
          <cell r="C158" t="str">
            <v>4971710381498</v>
          </cell>
          <cell r="D158" t="str">
            <v>KOSE- Kem dưỡng trắng Moisture Mild White(55g)</v>
          </cell>
          <cell r="E158">
            <v>300000</v>
          </cell>
          <cell r="F158" t="str">
            <v>100331</v>
          </cell>
          <cell r="G158" t="str">
            <v>CHĂM SÓC SẮC ĐẸP</v>
          </cell>
          <cell r="H158" t="str">
            <v>CHĂM SÓC DA</v>
          </cell>
        </row>
        <row r="159">
          <cell r="C159" t="str">
            <v>4971710308921</v>
          </cell>
          <cell r="D159" t="str">
            <v>KOSE- Kem dưỡng tái tạo da, xóa nếp nhăn Q10(40g)</v>
          </cell>
          <cell r="E159">
            <v>480000</v>
          </cell>
          <cell r="F159" t="str">
            <v>100332</v>
          </cell>
          <cell r="G159" t="str">
            <v>CHĂM SÓC SẮC ĐẸP</v>
          </cell>
          <cell r="H159" t="str">
            <v>CHĂM SÓC DA</v>
          </cell>
        </row>
        <row r="160">
          <cell r="C160" t="str">
            <v>4971710381474</v>
          </cell>
          <cell r="D160" t="str">
            <v>KOSE- Nước hoa hồng trắng da cho da khô (180ml)</v>
          </cell>
          <cell r="E160">
            <v>320000</v>
          </cell>
          <cell r="F160" t="str">
            <v>100333</v>
          </cell>
          <cell r="G160" t="str">
            <v>CHĂM SÓC SẮC ĐẸP</v>
          </cell>
          <cell r="H160" t="str">
            <v>CHĂM SÓC DA</v>
          </cell>
        </row>
        <row r="161">
          <cell r="C161" t="str">
            <v>4901417643032</v>
          </cell>
          <cell r="D161" t="str">
            <v>KRACIE- Sữa dưỡng thể chiết xuất lê và hoa minoza 220g</v>
          </cell>
          <cell r="E161">
            <v>196000</v>
          </cell>
          <cell r="F161" t="str">
            <v>100334</v>
          </cell>
          <cell r="G161" t="str">
            <v>CHĂM SÓC SẮC ĐẸP</v>
          </cell>
          <cell r="H161" t="str">
            <v>CHĂM SÓC CƠ THỂ</v>
          </cell>
        </row>
        <row r="162">
          <cell r="C162" t="str">
            <v>4901417642714</v>
          </cell>
          <cell r="D162" t="str">
            <v>KRACIE- Sữa dưỡng thể chiết xuất quả dâu 220g</v>
          </cell>
          <cell r="E162">
            <v>196000</v>
          </cell>
          <cell r="F162" t="str">
            <v>100335</v>
          </cell>
          <cell r="G162" t="str">
            <v>CHĂM SÓC SẮC ĐẸP</v>
          </cell>
          <cell r="H162" t="str">
            <v>CHĂM SÓC CƠ THỂ</v>
          </cell>
        </row>
        <row r="163">
          <cell r="C163" t="str">
            <v>4901417642592</v>
          </cell>
          <cell r="D163" t="str">
            <v>KRACIE- Sữa dưỡng thể hương hoa hồng 220g</v>
          </cell>
          <cell r="E163">
            <v>196000</v>
          </cell>
          <cell r="F163" t="str">
            <v>100336</v>
          </cell>
          <cell r="G163" t="str">
            <v>CHĂM SÓC SẮC ĐẸP</v>
          </cell>
          <cell r="H163" t="str">
            <v>CHĂM SÓC CƠ THỂ</v>
          </cell>
        </row>
        <row r="164">
          <cell r="C164" t="str">
            <v>4901696533918</v>
          </cell>
          <cell r="D164" t="str">
            <v>ROZETTA- Sữa rửa mặt bùn khoáng dưỡng ẩm tuýp 120g</v>
          </cell>
          <cell r="E164">
            <v>160000</v>
          </cell>
          <cell r="F164" t="str">
            <v>100338</v>
          </cell>
          <cell r="G164" t="str">
            <v>CHĂM SÓC SẮC ĐẸP</v>
          </cell>
          <cell r="H164" t="str">
            <v>CHĂM SÓC DA</v>
          </cell>
        </row>
        <row r="165">
          <cell r="C165" t="str">
            <v>4901696534922</v>
          </cell>
          <cell r="D165" t="str">
            <v>ROZETTA- Sữa rửa mặt chiết xuất đất sét Ghassoul và dầu Argan 120g</v>
          </cell>
          <cell r="E165">
            <v>160000</v>
          </cell>
          <cell r="F165" t="str">
            <v>100339</v>
          </cell>
          <cell r="G165" t="str">
            <v>CHĂM SÓC SẮC ĐẸP</v>
          </cell>
          <cell r="H165" t="str">
            <v>CHĂM SÓC DA</v>
          </cell>
        </row>
        <row r="166">
          <cell r="C166" t="str">
            <v>4901872036509</v>
          </cell>
          <cell r="D166" t="str">
            <v>SHISEIDO- KCN Anessa Perfect UV cho da khô (60ml)</v>
          </cell>
          <cell r="E166">
            <v>685000</v>
          </cell>
          <cell r="F166" t="str">
            <v>100341</v>
          </cell>
          <cell r="G166" t="str">
            <v>CHĂM SÓC SẮC ĐẸP</v>
          </cell>
          <cell r="H166" t="str">
            <v>CHĂM SÓC CƠ THỂ</v>
          </cell>
        </row>
        <row r="167">
          <cell r="C167" t="str">
            <v>4901872036523</v>
          </cell>
          <cell r="D167" t="str">
            <v>SHISEIDO- KCN Anessa Perfect UV tinh chất HA(60ml)</v>
          </cell>
          <cell r="E167">
            <v>685000</v>
          </cell>
          <cell r="F167" t="str">
            <v>100342</v>
          </cell>
          <cell r="G167" t="str">
            <v>CHĂM SÓC SẮC ĐẸP</v>
          </cell>
          <cell r="H167" t="str">
            <v>CHĂM SÓC CƠ THỂ</v>
          </cell>
        </row>
        <row r="168">
          <cell r="C168" t="str">
            <v>4973202301168</v>
          </cell>
          <cell r="D168" t="str">
            <v>COTTON LABO- Bông tẩy trang 80 tờ x 2 hộp (50×60mm)</v>
          </cell>
          <cell r="E168">
            <v>65000</v>
          </cell>
          <cell r="F168" t="str">
            <v>100343</v>
          </cell>
          <cell r="G168" t="str">
            <v>CHĂM SÓC SẮC ĐẸP</v>
          </cell>
          <cell r="H168" t="str">
            <v>Mỹ phẩm khác</v>
          </cell>
        </row>
        <row r="169">
          <cell r="C169" t="str">
            <v>4969757105290</v>
          </cell>
          <cell r="D169" t="str">
            <v>KYOWA- Hộp bông tẩy trang ( 80 tờ )</v>
          </cell>
          <cell r="E169">
            <v>65000</v>
          </cell>
          <cell r="F169" t="str">
            <v>100344</v>
          </cell>
          <cell r="G169" t="str">
            <v>CHĂM SÓC SẮC ĐẸP</v>
          </cell>
          <cell r="H169" t="str">
            <v>Mỹ phẩm khác</v>
          </cell>
        </row>
        <row r="170">
          <cell r="C170" t="str">
            <v>4903301025726</v>
          </cell>
          <cell r="D170" t="str">
            <v>LION PAIR- Kem cải thiện tình trạng mụn 24 g</v>
          </cell>
          <cell r="E170">
            <v>250000</v>
          </cell>
          <cell r="F170" t="str">
            <v>100345</v>
          </cell>
          <cell r="G170" t="str">
            <v>CHĂM SÓC SẮC ĐẸP</v>
          </cell>
          <cell r="H170" t="str">
            <v>CHĂM SÓC DA</v>
          </cell>
        </row>
        <row r="171">
          <cell r="C171" t="str">
            <v>4903111467938</v>
          </cell>
          <cell r="D171" t="str">
            <v>UNICHARM- Bông tẩy trang (32 tờ)</v>
          </cell>
          <cell r="E171">
            <v>70000</v>
          </cell>
          <cell r="F171" t="str">
            <v>100347</v>
          </cell>
          <cell r="G171" t="str">
            <v>CHĂM SÓC SẮC ĐẸP</v>
          </cell>
          <cell r="H171" t="str">
            <v>Mỹ phẩm khác</v>
          </cell>
        </row>
        <row r="172">
          <cell r="C172" t="str">
            <v>4903111455614</v>
          </cell>
          <cell r="D172" t="str">
            <v>UNICHARM- Bông tẩy trang (82 tờ x2)</v>
          </cell>
          <cell r="E172">
            <v>95000</v>
          </cell>
          <cell r="F172" t="str">
            <v>100348</v>
          </cell>
          <cell r="G172" t="str">
            <v>CHĂM SÓC SẮC ĐẸP</v>
          </cell>
          <cell r="H172" t="str">
            <v>Mỹ phẩm khác</v>
          </cell>
        </row>
        <row r="173">
          <cell r="C173" t="str">
            <v>4973202301182</v>
          </cell>
          <cell r="D173" t="str">
            <v>COTTON LABO- Bông tẩy trang Selena Puff 2way 80 tờ x 2 hộp(50×60mm)</v>
          </cell>
          <cell r="E173">
            <v>95000</v>
          </cell>
          <cell r="F173" t="str">
            <v>100349</v>
          </cell>
          <cell r="G173" t="str">
            <v>CHĂM SÓC SẮC ĐẸP</v>
          </cell>
          <cell r="H173" t="str">
            <v>Mỹ phẩm khác</v>
          </cell>
        </row>
        <row r="174">
          <cell r="C174" t="str">
            <v>4901872447800</v>
          </cell>
          <cell r="D174" t="str">
            <v>TSUBAKI- Set dầu gội, xả dưỡng ẩm sâu (500ml+500ml)</v>
          </cell>
          <cell r="E174">
            <v>347000</v>
          </cell>
          <cell r="F174" t="str">
            <v>100350</v>
          </cell>
          <cell r="G174" t="str">
            <v>CHĂM SÓC SẮC ĐẸP</v>
          </cell>
          <cell r="H174" t="str">
            <v>CHĂM SÓC TÓC</v>
          </cell>
        </row>
        <row r="175">
          <cell r="C175" t="str">
            <v>4901872447824</v>
          </cell>
          <cell r="D175" t="str">
            <v>TSUBAKI- Set dầu gội, xả chăm sóc đặc biệt (500ml+500ml)</v>
          </cell>
          <cell r="E175">
            <v>330000</v>
          </cell>
          <cell r="F175" t="str">
            <v>100351</v>
          </cell>
          <cell r="G175" t="str">
            <v>CHĂM SÓC SẮC ĐẸP</v>
          </cell>
          <cell r="H175" t="str">
            <v>CHĂM SÓC TÓC</v>
          </cell>
        </row>
        <row r="176">
          <cell r="C176" t="str">
            <v>4511413306185</v>
          </cell>
          <cell r="D176" t="str">
            <v>DHC- Set mini tinh chất Q10 (Dầu tẩy trang, xà bông rửa mặt, Lotion, kem dưỡng da)</v>
          </cell>
          <cell r="E176">
            <v>305000</v>
          </cell>
          <cell r="F176" t="str">
            <v>100354</v>
          </cell>
          <cell r="G176" t="str">
            <v>CHĂM SÓC SẮC ĐẸP</v>
          </cell>
          <cell r="H176" t="str">
            <v>CHĂM SÓC DA</v>
          </cell>
        </row>
        <row r="177">
          <cell r="C177" t="str">
            <v>4901301218483</v>
          </cell>
          <cell r="D177" t="str">
            <v>KAO- Set mini dầu gội, xả Essential dưỡng tóc bồng bềnh (45ml x 2)</v>
          </cell>
          <cell r="E177">
            <v>95000</v>
          </cell>
          <cell r="F177" t="str">
            <v>100355</v>
          </cell>
          <cell r="G177" t="str">
            <v>CHĂM SÓC SẮC ĐẸP</v>
          </cell>
          <cell r="H177" t="str">
            <v>CHĂM SÓC TÓC</v>
          </cell>
        </row>
        <row r="178">
          <cell r="C178" t="str">
            <v>4901301310439</v>
          </cell>
          <cell r="D178" t="str">
            <v>KAO- Set mini dầu gội, xả Merit Pyuan dưỡng ẩm (60ml x 2)</v>
          </cell>
          <cell r="E178">
            <v>135000</v>
          </cell>
          <cell r="F178" t="str">
            <v>100356</v>
          </cell>
          <cell r="G178" t="str">
            <v>CHĂM SÓC SẮC ĐẸP</v>
          </cell>
          <cell r="H178" t="str">
            <v>CHĂM SÓC TÓC</v>
          </cell>
        </row>
        <row r="179">
          <cell r="C179" t="str">
            <v>4901301310446</v>
          </cell>
          <cell r="D179" t="str">
            <v>KAO- Set mini dầu gội, xả Merit Pyuan Refresh  (60ml x 2)</v>
          </cell>
          <cell r="E179">
            <v>135000</v>
          </cell>
          <cell r="F179" t="str">
            <v>100357</v>
          </cell>
          <cell r="G179" t="str">
            <v>CHĂM SÓC SẮC ĐẸP</v>
          </cell>
          <cell r="H179" t="str">
            <v>CHĂM SÓC TÓC</v>
          </cell>
        </row>
        <row r="180">
          <cell r="C180" t="str">
            <v>4901872831302</v>
          </cell>
          <cell r="D180" t="str">
            <v>Shiseido- Set mini dầu gội, xả Super Mild (50ml x 2)</v>
          </cell>
          <cell r="E180">
            <v>110000</v>
          </cell>
          <cell r="F180" t="str">
            <v>100362</v>
          </cell>
          <cell r="G180" t="str">
            <v>CHĂM SÓC SẮC ĐẸP</v>
          </cell>
          <cell r="H180" t="str">
            <v>CHĂM SÓC TÓC</v>
          </cell>
        </row>
        <row r="181">
          <cell r="C181" t="str">
            <v>4901872448340</v>
          </cell>
          <cell r="D181" t="str">
            <v>SHISEIDO- Set mini dầu gội, xả, sữa tắm Macherie (50ml x 3)</v>
          </cell>
          <cell r="E181">
            <v>195000</v>
          </cell>
          <cell r="F181" t="str">
            <v>100363</v>
          </cell>
          <cell r="G181" t="str">
            <v>CHĂM SÓC SẮC ĐẸP</v>
          </cell>
          <cell r="H181" t="str">
            <v>CHĂM SÓC TÓC</v>
          </cell>
        </row>
        <row r="182">
          <cell r="C182" t="str">
            <v>4901301293053</v>
          </cell>
          <cell r="D182" t="str">
            <v>KAO- Set mini dầu gội, xả Essential mềm mại, nhanh khô (45ml x 2)</v>
          </cell>
          <cell r="E182">
            <v>95000</v>
          </cell>
          <cell r="F182" t="str">
            <v>100369</v>
          </cell>
          <cell r="G182" t="str">
            <v>CHĂM SÓC SẮC ĐẸP</v>
          </cell>
          <cell r="H182" t="str">
            <v>CHĂM SÓC TÓC</v>
          </cell>
        </row>
        <row r="183">
          <cell r="C183" t="str">
            <v>4901301218445</v>
          </cell>
          <cell r="D183" t="str">
            <v>KAO- Set mini dầu gội, xả Essential suôn mượt, dưỡng ẩm (45ml x 2)</v>
          </cell>
          <cell r="E183">
            <v>95000</v>
          </cell>
          <cell r="F183" t="str">
            <v>100370</v>
          </cell>
          <cell r="G183" t="str">
            <v>CHĂM SÓC SẮC ĐẸP</v>
          </cell>
          <cell r="H183" t="str">
            <v>CHĂM SÓC TÓC</v>
          </cell>
        </row>
        <row r="184">
          <cell r="C184" t="str">
            <v>4956810890491</v>
          </cell>
          <cell r="D184" t="str">
            <v>KOKUBO- Giấy thấm dầu (70 tờ)</v>
          </cell>
          <cell r="E184">
            <v>40000</v>
          </cell>
          <cell r="F184" t="str">
            <v>100377</v>
          </cell>
          <cell r="G184" t="str">
            <v>CHĂM SÓC SẮC ĐẸP</v>
          </cell>
          <cell r="H184" t="str">
            <v>Mỹ phẩm khác</v>
          </cell>
        </row>
        <row r="185">
          <cell r="C185" t="str">
            <v>4549549298289</v>
          </cell>
          <cell r="D185" t="str">
            <v>PLATIUM LABEL - Dưỡng da 4D Gel chiết xuất từ Colagen, Q10, axit hyaluronic dạng gel 175g</v>
          </cell>
          <cell r="E185">
            <v>399000</v>
          </cell>
          <cell r="F185" t="str">
            <v>100378</v>
          </cell>
          <cell r="G185" t="str">
            <v>CHĂM SÓC SẮC ĐẸP</v>
          </cell>
          <cell r="H185" t="str">
            <v>CHĂM SÓC DA</v>
          </cell>
        </row>
        <row r="186">
          <cell r="C186" t="str">
            <v>4987241139286</v>
          </cell>
          <cell r="D186" t="str">
            <v>ROHTO - Gel chống nắng Hadalabo Gyokujun Perfect UV Gel (không màu)</v>
          </cell>
          <cell r="E186">
            <v>360000</v>
          </cell>
          <cell r="F186" t="str">
            <v>100380</v>
          </cell>
          <cell r="G186" t="str">
            <v>CHĂM SÓC SẮC ĐẸP</v>
          </cell>
          <cell r="H186" t="str">
            <v>CHĂM SÓC CƠ THỂ</v>
          </cell>
        </row>
        <row r="187">
          <cell r="C187" t="str">
            <v>4987241139293</v>
          </cell>
          <cell r="D187" t="str">
            <v>ROHTO - Gel chống nắng Hadalabo Gyokujun Perfect UV Gel (hồng be)</v>
          </cell>
          <cell r="E187">
            <v>360000</v>
          </cell>
          <cell r="F187" t="str">
            <v>100381</v>
          </cell>
          <cell r="G187" t="str">
            <v>CHĂM SÓC SẮC ĐẸP</v>
          </cell>
          <cell r="H187" t="str">
            <v>CHĂM SÓC CƠ THỂ</v>
          </cell>
        </row>
        <row r="188">
          <cell r="C188" t="str">
            <v>4967989002387</v>
          </cell>
          <cell r="D188" t="str">
            <v>STAY FREE- Mặt nạ mắt 60 miếng</v>
          </cell>
          <cell r="E188">
            <v>199000</v>
          </cell>
          <cell r="F188" t="str">
            <v>100382</v>
          </cell>
          <cell r="G188" t="str">
            <v>CHĂM SÓC SẮC ĐẸP</v>
          </cell>
          <cell r="H188" t="str">
            <v>CHĂM SÓC DA</v>
          </cell>
        </row>
        <row r="189">
          <cell r="C189" t="str">
            <v>4901301214614</v>
          </cell>
          <cell r="D189" t="str">
            <v>KAO- Giấy ướt tẩy trang Biore gói 10 tờ</v>
          </cell>
          <cell r="E189">
            <v>89000</v>
          </cell>
          <cell r="F189" t="str">
            <v>100388</v>
          </cell>
          <cell r="G189" t="str">
            <v>CHĂM SÓC SẮC ĐẸP</v>
          </cell>
          <cell r="H189" t="str">
            <v>CHĂM SÓC DA</v>
          </cell>
        </row>
        <row r="190">
          <cell r="C190" t="str">
            <v>4971710318890</v>
          </cell>
          <cell r="D190" t="str">
            <v>KOSE COSMETIC- Giấy thấm dầu hoa hồng 70 miếng</v>
          </cell>
          <cell r="E190">
            <v>109000</v>
          </cell>
          <cell r="F190" t="str">
            <v>100391</v>
          </cell>
          <cell r="G190" t="str">
            <v>CHĂM SÓC SẮC ĐẸP</v>
          </cell>
          <cell r="H190" t="str">
            <v>Mỹ phẩm khác</v>
          </cell>
        </row>
        <row r="191">
          <cell r="C191" t="str">
            <v>45038501</v>
          </cell>
          <cell r="D191" t="str">
            <v>MANDOM- Giấy thấm dầu dạng Film 70 miếng</v>
          </cell>
          <cell r="E191">
            <v>89000</v>
          </cell>
          <cell r="F191" t="str">
            <v>100392</v>
          </cell>
          <cell r="G191" t="str">
            <v>CHĂM SÓC SẮC ĐẸP</v>
          </cell>
          <cell r="H191" t="str">
            <v>Mỹ phẩm khác</v>
          </cell>
        </row>
        <row r="192">
          <cell r="C192" t="str">
            <v>4902111747583</v>
          </cell>
          <cell r="D192" t="str">
            <v>LUX- Set 3 dầu gội, xả, dưỡng phục hồi tóc hư tổn Super Rich Shine (430g + 430g + 100g)</v>
          </cell>
          <cell r="E192">
            <v>380000</v>
          </cell>
          <cell r="F192" t="str">
            <v>100398</v>
          </cell>
          <cell r="G192" t="str">
            <v>CHĂM SÓC SẮC ĐẸP</v>
          </cell>
          <cell r="H192" t="str">
            <v>CHĂM SÓC TÓC</v>
          </cell>
        </row>
        <row r="193">
          <cell r="C193" t="str">
            <v>4571169853555</v>
          </cell>
          <cell r="D193" t="str">
            <v>GRAPHICO- Kem chống nắng Skin Peace 80g cho mẹ và bé (SPF 35, PA+++)</v>
          </cell>
          <cell r="E193">
            <v>210000</v>
          </cell>
          <cell r="F193" t="str">
            <v>100400</v>
          </cell>
          <cell r="G193" t="str">
            <v>CHĂM SÓC SẮC ĐẸP</v>
          </cell>
          <cell r="H193" t="str">
            <v>CHĂM SÓC CƠ THỂ</v>
          </cell>
        </row>
        <row r="194">
          <cell r="C194" t="str">
            <v>4901301289377</v>
          </cell>
          <cell r="D194" t="str">
            <v>KAO- Chai sữa tắm tạo bọt Curel 480ml</v>
          </cell>
          <cell r="E194">
            <v>385000</v>
          </cell>
          <cell r="F194" t="str">
            <v>100404</v>
          </cell>
          <cell r="G194" t="str">
            <v>CHĂM SÓC SẮC ĐẸP</v>
          </cell>
          <cell r="H194" t="str">
            <v>CHĂM SÓC CƠ THỂ</v>
          </cell>
        </row>
        <row r="195">
          <cell r="C195" t="str">
            <v>4901301290700</v>
          </cell>
          <cell r="D195" t="str">
            <v>KAO- Sữa tắm tạo bọt Biore dùng được cho trẻ nhỏ 600 ml</v>
          </cell>
          <cell r="E195">
            <v>230000</v>
          </cell>
          <cell r="F195" t="str">
            <v>100407</v>
          </cell>
          <cell r="G195" t="str">
            <v>CHĂM SÓC SẮC ĐẸP</v>
          </cell>
          <cell r="H195" t="str">
            <v>CHĂM SÓC CƠ THỂ</v>
          </cell>
        </row>
        <row r="196">
          <cell r="C196" t="str">
            <v>4901417169518</v>
          </cell>
          <cell r="D196" t="str">
            <v>KRACIE- Sữa tắm Naive chiết xuất lá đào dùng cho cả gia đình (530ml)</v>
          </cell>
          <cell r="E196">
            <v>199000</v>
          </cell>
          <cell r="F196" t="str">
            <v>100412</v>
          </cell>
          <cell r="G196" t="str">
            <v>CHĂM SÓC SẮC ĐẸP</v>
          </cell>
          <cell r="H196" t="str">
            <v>CHĂM SÓC CƠ THỂ</v>
          </cell>
        </row>
        <row r="197">
          <cell r="C197" t="str">
            <v>4901417168382</v>
          </cell>
          <cell r="D197" t="str">
            <v>KRACIE- Sữa tắm dạng bọt Naive chiết xuất lá đào dùng cho cả gia đình (500ml)</v>
          </cell>
          <cell r="E197">
            <v>160000</v>
          </cell>
          <cell r="F197" t="str">
            <v>100413</v>
          </cell>
          <cell r="G197" t="str">
            <v>CHĂM SÓC SẮC ĐẸP</v>
          </cell>
          <cell r="H197" t="str">
            <v>CHĂM SÓC CƠ THỂ</v>
          </cell>
        </row>
        <row r="198">
          <cell r="C198" t="str">
            <v>4901417168399</v>
          </cell>
          <cell r="D198" t="str">
            <v>KRACIE- Túi sữa tắm dạng bọt Naive chiết xuất lá đào dùng cho cả gia đình (Túi thay thế 450ml)</v>
          </cell>
          <cell r="E198">
            <v>95000</v>
          </cell>
          <cell r="F198" t="str">
            <v>100414</v>
          </cell>
          <cell r="G198" t="str">
            <v>CHĂM SÓC SẮC ĐẸP</v>
          </cell>
          <cell r="H198" t="str">
            <v>CHĂM SÓC CƠ THỂ</v>
          </cell>
        </row>
        <row r="199">
          <cell r="C199" t="str">
            <v>4990110004769</v>
          </cell>
          <cell r="D199" t="str">
            <v>WHITE CONC- Xịt dưỡng trắng body (245ml)</v>
          </cell>
          <cell r="E199">
            <v>350000</v>
          </cell>
          <cell r="F199" t="str">
            <v>100415</v>
          </cell>
          <cell r="G199" t="str">
            <v>CHĂM SÓC SẮC ĐẸP</v>
          </cell>
          <cell r="H199" t="str">
            <v>CHĂM SÓC CƠ THỂ</v>
          </cell>
        </row>
        <row r="200">
          <cell r="C200" t="str">
            <v>4902111737287</v>
          </cell>
          <cell r="D200" t="str">
            <v>LUX - Sữa tắm hương hoa hồng sang trọng Adore Forever 350g màu đỏ</v>
          </cell>
          <cell r="E200">
            <v>195000</v>
          </cell>
          <cell r="F200" t="str">
            <v>100416</v>
          </cell>
          <cell r="G200" t="str">
            <v>CHĂM SÓC SẮC ĐẸP</v>
          </cell>
          <cell r="H200" t="str">
            <v>CHĂM SÓC CƠ THỂ</v>
          </cell>
        </row>
        <row r="201">
          <cell r="C201" t="str">
            <v>4902111741901</v>
          </cell>
          <cell r="D201" t="str">
            <v>LUX - Sữa tắm hương hoa huyền bí Mystique Forever 350g màu tím</v>
          </cell>
          <cell r="E201">
            <v>195000</v>
          </cell>
          <cell r="F201" t="str">
            <v>100417</v>
          </cell>
          <cell r="G201" t="str">
            <v>CHĂM SÓC SẮC ĐẸP</v>
          </cell>
          <cell r="H201" t="str">
            <v>CHĂM SÓC CƠ THỂ</v>
          </cell>
        </row>
        <row r="202">
          <cell r="C202" t="str">
            <v>4901301307224</v>
          </cell>
          <cell r="D202" t="str">
            <v>KAO- Sữa tắm Nivea Creme care 480ml</v>
          </cell>
          <cell r="E202">
            <v>175000</v>
          </cell>
          <cell r="F202" t="str">
            <v>100419</v>
          </cell>
          <cell r="G202" t="str">
            <v>CHĂM SÓC SẮC ĐẸP</v>
          </cell>
          <cell r="H202" t="str">
            <v>CHĂM SÓC CƠ THỂ</v>
          </cell>
        </row>
        <row r="203">
          <cell r="C203" t="str">
            <v>4987241134991</v>
          </cell>
          <cell r="D203" t="str">
            <v>ROHTO-Lotion trắng da làm mờ vết thâm nám 170ml</v>
          </cell>
          <cell r="E203">
            <v>280000</v>
          </cell>
          <cell r="F203" t="str">
            <v>100420</v>
          </cell>
          <cell r="G203" t="str">
            <v>CHĂM SÓC SẮC ĐẸP</v>
          </cell>
          <cell r="H203" t="str">
            <v>CHĂM SÓC DA</v>
          </cell>
        </row>
        <row r="204">
          <cell r="C204" t="str">
            <v>4987241135011</v>
          </cell>
          <cell r="D204" t="str">
            <v>ROHTO-Serum Melano CC trị thâm nám 20g</v>
          </cell>
          <cell r="E204">
            <v>330000</v>
          </cell>
          <cell r="F204" t="str">
            <v>100421</v>
          </cell>
          <cell r="G204" t="str">
            <v>CHĂM SÓC SẮC ĐẸP</v>
          </cell>
          <cell r="H204" t="str">
            <v>CHĂM SÓC DA</v>
          </cell>
        </row>
        <row r="205">
          <cell r="C205" t="str">
            <v>4987241138975</v>
          </cell>
          <cell r="D205" t="str">
            <v>ROHTO-Xịt khoáng Melano CC</v>
          </cell>
          <cell r="E205">
            <v>310000</v>
          </cell>
          <cell r="F205" t="str">
            <v>100422</v>
          </cell>
          <cell r="G205" t="str">
            <v>CHĂM SÓC SẮC ĐẸP</v>
          </cell>
          <cell r="H205" t="str">
            <v>CHĂM SÓC DA</v>
          </cell>
        </row>
        <row r="206">
          <cell r="C206" t="str">
            <v>4901872441587</v>
          </cell>
          <cell r="D206" t="str">
            <v>SHISEIDO- Sữa tắm Perfect Bubble hương hoa tự nhiên 500ml (xanh)</v>
          </cell>
          <cell r="E206">
            <v>217000</v>
          </cell>
          <cell r="F206" t="str">
            <v>100423</v>
          </cell>
          <cell r="G206" t="str">
            <v>CHĂM SÓC SẮC ĐẸP</v>
          </cell>
          <cell r="H206" t="str">
            <v>CHĂM SÓC CƠ THỂ</v>
          </cell>
        </row>
        <row r="207">
          <cell r="C207" t="str">
            <v>4901872441594</v>
          </cell>
          <cell r="D207" t="str">
            <v>SHISEIDO- Túi sữa tắm thay thế Perfect Bubble dưỡng da kiểm soát mùi mồ hôi 350ml</v>
          </cell>
          <cell r="E207">
            <v>120000</v>
          </cell>
          <cell r="F207" t="str">
            <v>100424</v>
          </cell>
          <cell r="G207" t="str">
            <v>CHĂM SÓC SẮC ĐẸP</v>
          </cell>
          <cell r="H207" t="str">
            <v>CHĂM SÓC CƠ THỂ</v>
          </cell>
        </row>
        <row r="208">
          <cell r="C208" t="str">
            <v>4901417169617</v>
          </cell>
          <cell r="D208" t="str">
            <v>KRAICE- Sữa tắm Naive chiết xuất đào- túi (380ml)</v>
          </cell>
          <cell r="E208">
            <v>85000</v>
          </cell>
          <cell r="F208" t="str">
            <v>100425</v>
          </cell>
          <cell r="G208" t="str">
            <v>CHĂM SÓC SẮC ĐẸP</v>
          </cell>
          <cell r="H208" t="str">
            <v>CHĂM SÓC CƠ THỂ</v>
          </cell>
        </row>
        <row r="209">
          <cell r="C209" t="str">
            <v>4901301326409</v>
          </cell>
          <cell r="D209" t="str">
            <v>KAO- Dầu gội Segreta 360ml</v>
          </cell>
          <cell r="E209">
            <v>261000</v>
          </cell>
          <cell r="F209" t="str">
            <v>100426</v>
          </cell>
          <cell r="G209" t="str">
            <v>CHĂM SÓC SẮC ĐẸP</v>
          </cell>
          <cell r="H209" t="str">
            <v>CHĂM SÓC TÓC</v>
          </cell>
        </row>
        <row r="210">
          <cell r="C210" t="str">
            <v>4511413308646</v>
          </cell>
          <cell r="D210" t="str">
            <v>DHC- Sữa rửa mặt cho da mụn 130g</v>
          </cell>
          <cell r="E210">
            <v>250000</v>
          </cell>
          <cell r="F210" t="str">
            <v>100428</v>
          </cell>
          <cell r="G210" t="str">
            <v>CHĂM SÓC SẮC ĐẸP</v>
          </cell>
          <cell r="H210" t="str">
            <v>CHĂM SÓC DA</v>
          </cell>
        </row>
        <row r="211">
          <cell r="C211" t="str">
            <v>4515061048480</v>
          </cell>
          <cell r="D211" t="str">
            <v>AHA- Giấy ướt tẩy trang 60 tờ</v>
          </cell>
          <cell r="E211">
            <v>179000</v>
          </cell>
          <cell r="F211" t="str">
            <v>100431</v>
          </cell>
          <cell r="G211" t="str">
            <v>CHĂM SÓC SẮC ĐẸP</v>
          </cell>
          <cell r="H211" t="str">
            <v>CHĂM SÓC DA</v>
          </cell>
        </row>
        <row r="212">
          <cell r="C212" t="str">
            <v>4902111746166</v>
          </cell>
          <cell r="D212" t="str">
            <v>LUX- Cặp dầu gội, xả dưỡng ẩm chiết xuất thảo dược Botanical Pure (450g + 450g)</v>
          </cell>
          <cell r="E212">
            <v>399000</v>
          </cell>
          <cell r="F212" t="str">
            <v>100432</v>
          </cell>
          <cell r="G212" t="str">
            <v>CHĂM SÓC SẮC ĐẸP</v>
          </cell>
          <cell r="H212" t="str">
            <v>CHĂM SÓC TÓC</v>
          </cell>
        </row>
        <row r="213">
          <cell r="C213" t="str">
            <v>4901872450558</v>
          </cell>
          <cell r="D213" t="str">
            <v>SHISEIDO- Dưỡng ẩm da Senka Perfect Emulsion Silky 150ml</v>
          </cell>
          <cell r="E213">
            <v>230000</v>
          </cell>
          <cell r="F213" t="str">
            <v>100433</v>
          </cell>
          <cell r="G213" t="str">
            <v>CHĂM SÓC SẮC ĐẸP</v>
          </cell>
          <cell r="H213" t="str">
            <v>CHĂM SÓC DA</v>
          </cell>
        </row>
        <row r="214">
          <cell r="C214" t="str">
            <v>4901872453658</v>
          </cell>
          <cell r="D214" t="str">
            <v>SHISEIDO- Set dầu tẩy trang Perfect Watery Oil và kem rửa mặt mini Perfect Whip</v>
          </cell>
          <cell r="E214">
            <v>313000</v>
          </cell>
          <cell r="F214" t="str">
            <v>100434</v>
          </cell>
          <cell r="G214" t="str">
            <v>CHĂM SÓC SẮC ĐẸP</v>
          </cell>
          <cell r="H214" t="str">
            <v>CHĂM SÓC DA</v>
          </cell>
        </row>
        <row r="215">
          <cell r="C215" t="str">
            <v>4936201101092</v>
          </cell>
          <cell r="D215" t="str">
            <v>CHANOIKI-Tẩy trang Cleansing Lotion hương trà xanh 400ml</v>
          </cell>
          <cell r="E215">
            <v>399000</v>
          </cell>
          <cell r="F215" t="str">
            <v>100435</v>
          </cell>
          <cell r="G215" t="str">
            <v>CHĂM SÓC SẮC ĐẸP</v>
          </cell>
          <cell r="H215" t="str">
            <v>CHĂM SÓC DA</v>
          </cell>
        </row>
        <row r="216">
          <cell r="C216" t="str">
            <v>4936201101108</v>
          </cell>
          <cell r="D216" t="str">
            <v>CHANOIKI- Xà phòng rửa mặt trà xanh 100g</v>
          </cell>
          <cell r="E216">
            <v>230000</v>
          </cell>
          <cell r="F216" t="str">
            <v>100436</v>
          </cell>
          <cell r="G216" t="str">
            <v>CHĂM SÓC SẮC ĐẸP</v>
          </cell>
          <cell r="H216" t="str">
            <v>CHĂM SÓC DA</v>
          </cell>
        </row>
        <row r="217">
          <cell r="C217" t="str">
            <v>4901301336774</v>
          </cell>
          <cell r="D217" t="str">
            <v>KAO- Set gội xả MERRIT 480mlx2 + gói dầu gội thay thế 340ml</v>
          </cell>
          <cell r="E217">
            <v>360000</v>
          </cell>
          <cell r="F217" t="str">
            <v>100437</v>
          </cell>
          <cell r="G217" t="str">
            <v>CHĂM SÓC SẮC ĐẸP</v>
          </cell>
          <cell r="H217" t="str">
            <v>CHĂM SÓC TÓC</v>
          </cell>
        </row>
        <row r="218">
          <cell r="C218" t="str">
            <v>4901301335951</v>
          </cell>
          <cell r="D218" t="str">
            <v>KAO- Sữa tắm tạo bọt Biore-u hương cam chanh 600ml</v>
          </cell>
          <cell r="E218">
            <v>220000</v>
          </cell>
          <cell r="F218" t="str">
            <v>100439</v>
          </cell>
          <cell r="G218" t="str">
            <v>CHĂM SÓC SẮC ĐẸP</v>
          </cell>
          <cell r="H218" t="str">
            <v>CHĂM SÓC CƠ THỂ</v>
          </cell>
        </row>
        <row r="219">
          <cell r="C219" t="str">
            <v>4901301335937</v>
          </cell>
          <cell r="D219" t="str">
            <v>KAO- Sữa tắm tạo bọt Biore-u hương hoa hồng 600ml</v>
          </cell>
          <cell r="E219">
            <v>220000</v>
          </cell>
          <cell r="F219" t="str">
            <v>100440</v>
          </cell>
          <cell r="G219" t="str">
            <v>CHĂM SÓC SẮC ĐẸP</v>
          </cell>
          <cell r="H219" t="str">
            <v>CHĂM SÓC CƠ THỂ</v>
          </cell>
        </row>
        <row r="220">
          <cell r="C220" t="str">
            <v>4964596447907</v>
          </cell>
          <cell r="D220" t="str">
            <v>SANA- Gel dưỡng da Toronto 100g</v>
          </cell>
          <cell r="E220">
            <v>289000</v>
          </cell>
          <cell r="F220" t="str">
            <v>100441</v>
          </cell>
          <cell r="G220" t="str">
            <v>CHĂM SÓC SẮC ĐẸP</v>
          </cell>
          <cell r="H220" t="str">
            <v>CHĂM SÓC DA</v>
          </cell>
        </row>
        <row r="221">
          <cell r="C221" t="str">
            <v>4964596402371</v>
          </cell>
          <cell r="D221" t="str">
            <v>SANA- Nước hoa hồng dưỡng da săn chắc Q10 200ml</v>
          </cell>
          <cell r="E221">
            <v>300000</v>
          </cell>
          <cell r="F221" t="str">
            <v>100442</v>
          </cell>
          <cell r="G221" t="str">
            <v>CHĂM SÓC SẮC ĐẸP</v>
          </cell>
          <cell r="H221" t="str">
            <v>CHĂM SÓC DA</v>
          </cell>
        </row>
        <row r="222">
          <cell r="C222" t="str">
            <v>4964596457838</v>
          </cell>
          <cell r="D222" t="str">
            <v>SANA- Nước hoa hồng Shittori dưỡng ẩm cho da khô 200ml</v>
          </cell>
          <cell r="E222">
            <v>270000</v>
          </cell>
          <cell r="F222" t="str">
            <v>100443</v>
          </cell>
          <cell r="G222" t="str">
            <v>CHĂM SÓC SẮC ĐẸP</v>
          </cell>
          <cell r="H222" t="str">
            <v>CHĂM SÓC DA</v>
          </cell>
        </row>
        <row r="223">
          <cell r="C223" t="str">
            <v>4964596457845</v>
          </cell>
          <cell r="D223" t="str">
            <v>SANA- Sữa dưỡng da chiết xuất đậu nành 150ml</v>
          </cell>
          <cell r="E223">
            <v>225000</v>
          </cell>
          <cell r="F223" t="str">
            <v>100444</v>
          </cell>
          <cell r="G223" t="str">
            <v>CHĂM SÓC SẮC ĐẸP</v>
          </cell>
          <cell r="H223" t="str">
            <v>CHĂM SÓC DA</v>
          </cell>
        </row>
        <row r="224">
          <cell r="C224" t="str">
            <v>4964596457814</v>
          </cell>
          <cell r="D224" t="str">
            <v>SANA- Sữa rửa mặt chiết xuất đậu nành 150g</v>
          </cell>
          <cell r="E224">
            <v>205000</v>
          </cell>
          <cell r="F224" t="str">
            <v>100445</v>
          </cell>
          <cell r="G224" t="str">
            <v>CHĂM SÓC SẮC ĐẸP</v>
          </cell>
          <cell r="H224" t="str">
            <v>CHĂM SÓC DA</v>
          </cell>
        </row>
        <row r="225">
          <cell r="C225" t="str">
            <v>4964596415906</v>
          </cell>
          <cell r="D225" t="str">
            <v>SANA- Sữa rửa mặt chiết xuất đậu nành cho da khô 150g</v>
          </cell>
          <cell r="E225">
            <v>205000</v>
          </cell>
          <cell r="F225" t="str">
            <v>100446</v>
          </cell>
          <cell r="G225" t="str">
            <v>CHĂM SÓC SẮC ĐẸP</v>
          </cell>
          <cell r="H225" t="str">
            <v>CHĂM SÓC DA</v>
          </cell>
        </row>
        <row r="226">
          <cell r="C226" t="str">
            <v>4901301761385</v>
          </cell>
          <cell r="D226" t="str">
            <v>KAO- Dầu tẩy trang Biore 230 ml</v>
          </cell>
          <cell r="E226">
            <v>330000</v>
          </cell>
          <cell r="F226" t="str">
            <v>100448</v>
          </cell>
          <cell r="G226" t="str">
            <v>CHĂM SÓC SẮC ĐẸP</v>
          </cell>
          <cell r="H226" t="str">
            <v>CHĂM SÓC DA</v>
          </cell>
        </row>
        <row r="227">
          <cell r="C227" t="str">
            <v>4901696533901</v>
          </cell>
          <cell r="D227" t="str">
            <v>ROZETTA- Sữa rửa mặt chiết xuất bùn biển 120g</v>
          </cell>
          <cell r="E227">
            <v>194000</v>
          </cell>
          <cell r="F227" t="str">
            <v>100449</v>
          </cell>
          <cell r="G227" t="str">
            <v>CHĂM SÓC SẮC ĐẸP</v>
          </cell>
          <cell r="H227" t="str">
            <v>CHĂM SÓC DA</v>
          </cell>
        </row>
        <row r="228">
          <cell r="C228" t="str">
            <v>4903361869711</v>
          </cell>
          <cell r="D228" t="str">
            <v>UNIMAT RIKEN- Miếng dán thư dãn chiết xuất ngải cứu (30 miếng)</v>
          </cell>
          <cell r="E228">
            <v>445000</v>
          </cell>
          <cell r="F228" t="str">
            <v>100457</v>
          </cell>
          <cell r="G228" t="str">
            <v>CHĂM SÓC SẮC ĐẸP</v>
          </cell>
          <cell r="H228" t="str">
            <v>CHĂM SÓC CƠ THỂ</v>
          </cell>
        </row>
        <row r="229">
          <cell r="C229" t="str">
            <v>4903361869728</v>
          </cell>
          <cell r="D229" t="str">
            <v>UNIMAT RIKEN- Miếng dán thư dãn chiết xuất Lavender (30 miếng)</v>
          </cell>
          <cell r="E229">
            <v>445000</v>
          </cell>
          <cell r="F229" t="str">
            <v>100458</v>
          </cell>
          <cell r="G229" t="str">
            <v>CHĂM SÓC SẮC ĐẸP</v>
          </cell>
          <cell r="H229" t="str">
            <v>CHĂM SÓC CƠ THỂ</v>
          </cell>
        </row>
        <row r="230">
          <cell r="C230" t="str">
            <v>4903361869735</v>
          </cell>
          <cell r="D230" t="str">
            <v>UNIMAT RIKEN- Miếng dán thư dãn chiết xuất bạc hà (30 miếng)</v>
          </cell>
          <cell r="E230">
            <v>445000</v>
          </cell>
          <cell r="F230" t="str">
            <v>100459</v>
          </cell>
          <cell r="G230" t="str">
            <v>CHĂM SÓC SẮC ĐẸP</v>
          </cell>
          <cell r="H230" t="str">
            <v>CHĂM SÓC CƠ THỂ</v>
          </cell>
        </row>
        <row r="231">
          <cell r="C231" t="str">
            <v>4903361869742</v>
          </cell>
          <cell r="D231" t="str">
            <v>UNIMAT RIKEN- Miếng dán thư dãn chiết xuất hoa anh đào (30 miếng)</v>
          </cell>
          <cell r="E231">
            <v>445000</v>
          </cell>
          <cell r="F231" t="str">
            <v>100460</v>
          </cell>
          <cell r="G231" t="str">
            <v>CHĂM SÓC SẮC ĐẸP</v>
          </cell>
          <cell r="H231" t="str">
            <v>CHĂM SÓC CƠ THỂ</v>
          </cell>
        </row>
        <row r="232">
          <cell r="C232" t="str">
            <v>4901301333735</v>
          </cell>
          <cell r="D232" t="str">
            <v>KAO-Xịt khử mùi cơ thể hương xà bông (50g)</v>
          </cell>
          <cell r="E232">
            <v>145000</v>
          </cell>
          <cell r="F232" t="str">
            <v>100461</v>
          </cell>
          <cell r="G232" t="str">
            <v>CHĂM SÓC SẮC ĐẸP</v>
          </cell>
          <cell r="H232" t="str">
            <v>CHĂM SÓC CƠ THỂ</v>
          </cell>
        </row>
        <row r="233">
          <cell r="C233" t="str">
            <v>4902111747309</v>
          </cell>
          <cell r="D233" t="str">
            <v>LUX- Set dầu gội, xả Luminous màu cam dưỡng tóc bồng (450g+450g)</v>
          </cell>
          <cell r="E233">
            <v>399000</v>
          </cell>
          <cell r="F233" t="str">
            <v>100463</v>
          </cell>
          <cell r="G233" t="str">
            <v>CHĂM SÓC SẮC ĐẸP</v>
          </cell>
          <cell r="H233" t="str">
            <v>CHĂM SÓC TÓC</v>
          </cell>
        </row>
        <row r="234">
          <cell r="C234" t="str">
            <v>4902111747316</v>
          </cell>
          <cell r="D234" t="str">
            <v>LUX- Set dầu gội, xả Luminous xanh lục cho tóc thẳng (450g+450g)</v>
          </cell>
          <cell r="E234">
            <v>399000</v>
          </cell>
          <cell r="F234" t="str">
            <v>100464</v>
          </cell>
          <cell r="G234" t="str">
            <v>CHĂM SÓC SẮC ĐẸP</v>
          </cell>
          <cell r="H234" t="str">
            <v>CHĂM SÓC TÓC</v>
          </cell>
        </row>
        <row r="235">
          <cell r="C235" t="str">
            <v>4902111747286</v>
          </cell>
          <cell r="D235" t="str">
            <v>LUX- Set dầu gội, xả Luminous màu đỏ dưỡng tóc hư tổn (450g+450g)</v>
          </cell>
          <cell r="E235">
            <v>399000</v>
          </cell>
          <cell r="F235" t="str">
            <v>100465</v>
          </cell>
          <cell r="G235" t="str">
            <v>CHĂM SÓC SẮC ĐẸP</v>
          </cell>
          <cell r="H235" t="str">
            <v>CHĂM SÓC TÓC</v>
          </cell>
        </row>
        <row r="236">
          <cell r="C236" t="str">
            <v>4902111747293</v>
          </cell>
          <cell r="D236" t="str">
            <v>LUX- Set dầu gội, xả Luminous màu xanh lá dưỡng tóc suôn mượt (450g+450g)</v>
          </cell>
          <cell r="E236">
            <v>399000</v>
          </cell>
          <cell r="F236" t="str">
            <v>100466</v>
          </cell>
          <cell r="G236" t="str">
            <v>CHĂM SÓC SẮC ĐẸP</v>
          </cell>
          <cell r="H236" t="str">
            <v>CHĂM SÓC TÓC</v>
          </cell>
        </row>
        <row r="237">
          <cell r="C237" t="str">
            <v>4987241150335</v>
          </cell>
          <cell r="D237" t="str">
            <v>HADALABO- Lotion dưỡng trắng da Hakujun Premium (Cho da nhờn - 170ml)</v>
          </cell>
          <cell r="E237">
            <v>280000</v>
          </cell>
          <cell r="F237" t="str">
            <v>100467</v>
          </cell>
          <cell r="G237" t="str">
            <v>CHĂM SÓC SẮC ĐẸP</v>
          </cell>
          <cell r="H237" t="str">
            <v>CHĂM SÓC DA</v>
          </cell>
        </row>
        <row r="238">
          <cell r="C238" t="str">
            <v>4987241150359</v>
          </cell>
          <cell r="D238" t="str">
            <v>HADALABO- Lotion dưỡng trắng da Hakujun Premium (Cho da thường đến khô - 170ml)</v>
          </cell>
          <cell r="E238">
            <v>280000</v>
          </cell>
          <cell r="F238" t="str">
            <v>100468</v>
          </cell>
          <cell r="G238" t="str">
            <v>CHĂM SÓC SẮC ĐẸP</v>
          </cell>
          <cell r="H238" t="str">
            <v>CHĂM SÓC DA</v>
          </cell>
        </row>
        <row r="239">
          <cell r="C239" t="str">
            <v>4987241150878</v>
          </cell>
          <cell r="D239" t="str">
            <v>ROHTO - Mặt nạ Irohada bổ sung vitamin B12 và dưỡng chất (5 miếng)</v>
          </cell>
          <cell r="E239">
            <v>179000</v>
          </cell>
          <cell r="F239" t="str">
            <v>100470</v>
          </cell>
          <cell r="G239" t="str">
            <v>CHĂM SÓC SẮC ĐẸP</v>
          </cell>
          <cell r="H239" t="str">
            <v>CHĂM SÓC DA</v>
          </cell>
        </row>
        <row r="240">
          <cell r="C240" t="str">
            <v>4987241150809</v>
          </cell>
          <cell r="D240" t="str">
            <v>SUGAO- Kem nền thế hệ mới DD Cream Airfit Pure Natural (sáng da) 25g SPF50+ PA++++</v>
          </cell>
          <cell r="E240">
            <v>409000</v>
          </cell>
          <cell r="F240" t="str">
            <v>100472</v>
          </cell>
          <cell r="G240" t="str">
            <v>CHĂM SÓC SẮC ĐẸP</v>
          </cell>
          <cell r="H240" t="str">
            <v>TRANG ĐIỂM</v>
          </cell>
        </row>
        <row r="241">
          <cell r="C241" t="str">
            <v>4987241150847</v>
          </cell>
          <cell r="D241" t="str">
            <v>SUGAO - Kem lót SILK Color Base 20ml màu xanh</v>
          </cell>
          <cell r="E241">
            <v>320000</v>
          </cell>
          <cell r="F241" t="str">
            <v>100474</v>
          </cell>
          <cell r="G241" t="str">
            <v>CHĂM SÓC SẮC ĐẸP</v>
          </cell>
          <cell r="H241" t="str">
            <v>TRANG ĐIỂM</v>
          </cell>
        </row>
        <row r="242">
          <cell r="C242" t="str">
            <v>4987241150823</v>
          </cell>
          <cell r="D242" t="str">
            <v>SUGAO - Kem lót SILK Color Base 20ml màu hồng</v>
          </cell>
          <cell r="E242">
            <v>320000</v>
          </cell>
          <cell r="F242" t="str">
            <v>100475</v>
          </cell>
          <cell r="G242" t="str">
            <v>CHĂM SÓC SẮC ĐẸP</v>
          </cell>
          <cell r="H242" t="str">
            <v>TRANG ĐIỂM</v>
          </cell>
        </row>
        <row r="243">
          <cell r="C243" t="str">
            <v>4987241150830</v>
          </cell>
          <cell r="D243" t="str">
            <v>SUGAO - Kem lót SILK Color Base 20ml màu vàng</v>
          </cell>
          <cell r="E243">
            <v>320000</v>
          </cell>
          <cell r="F243" t="str">
            <v>100476</v>
          </cell>
          <cell r="G243" t="str">
            <v>CHĂM SÓC SẮC ĐẸP</v>
          </cell>
          <cell r="H243" t="str">
            <v>TRANG ĐIỂM</v>
          </cell>
        </row>
        <row r="244">
          <cell r="C244" t="str">
            <v>4987241150397</v>
          </cell>
          <cell r="D244" t="str">
            <v>HADALABO- Sữa rửa mặt chiết xuất y dĩ 100g</v>
          </cell>
          <cell r="E244">
            <v>168000</v>
          </cell>
          <cell r="F244" t="str">
            <v>100478</v>
          </cell>
          <cell r="G244" t="str">
            <v>CHĂM SÓC SẮC ĐẸP</v>
          </cell>
          <cell r="H244" t="str">
            <v>CHĂM SÓC DA</v>
          </cell>
        </row>
        <row r="245">
          <cell r="C245" t="str">
            <v>4987241151370</v>
          </cell>
          <cell r="D245" t="str">
            <v>ROHTO- Lăn khử mùi Deo-Roll Perfect Protect (50ml)</v>
          </cell>
          <cell r="E245">
            <v>195000</v>
          </cell>
          <cell r="F245" t="str">
            <v>100480</v>
          </cell>
          <cell r="G245" t="str">
            <v>CHĂM SÓC SẮC ĐẸP</v>
          </cell>
          <cell r="H245" t="str">
            <v>CHĂM SÓC CƠ THỂ</v>
          </cell>
        </row>
        <row r="246">
          <cell r="C246" t="str">
            <v>4589975540514</v>
          </cell>
          <cell r="D246" t="str">
            <v>MEBIKA- Lotion dưỡng ẩm 500ml</v>
          </cell>
          <cell r="E246">
            <v>250000</v>
          </cell>
          <cell r="F246" t="str">
            <v>100483</v>
          </cell>
          <cell r="G246" t="str">
            <v>CHĂM SÓC SẮC ĐẸP</v>
          </cell>
          <cell r="H246" t="str">
            <v>CHĂM SÓC DA</v>
          </cell>
        </row>
        <row r="247">
          <cell r="C247" t="str">
            <v>4589975540361</v>
          </cell>
          <cell r="D247" t="str">
            <v>MEBIKA- Dầu gội dưỡng ẩm túi 420ml</v>
          </cell>
          <cell r="E247">
            <v>199000</v>
          </cell>
          <cell r="F247" t="str">
            <v>100486</v>
          </cell>
          <cell r="G247" t="str">
            <v>CHĂM SÓC SẮC ĐẸP</v>
          </cell>
          <cell r="H247" t="str">
            <v>CHĂM SÓC TÓC</v>
          </cell>
        </row>
        <row r="248">
          <cell r="C248" t="str">
            <v>4589975540347</v>
          </cell>
          <cell r="D248" t="str">
            <v>MEBIKA- Dầu xả dưỡng ẩm 500ml</v>
          </cell>
          <cell r="E248">
            <v>235000</v>
          </cell>
          <cell r="F248" t="str">
            <v>100488</v>
          </cell>
          <cell r="G248" t="str">
            <v>CHĂM SÓC SẮC ĐẸP</v>
          </cell>
          <cell r="H248" t="str">
            <v>CHĂM SÓC TÓC</v>
          </cell>
        </row>
        <row r="249">
          <cell r="C249" t="str">
            <v>4560147176595</v>
          </cell>
          <cell r="D249" t="str">
            <v>MORITAYA - Bánh xà phòng rửa mặt trị mụn 100g</v>
          </cell>
          <cell r="E249">
            <v>360000</v>
          </cell>
          <cell r="F249" t="str">
            <v>100490</v>
          </cell>
          <cell r="G249" t="str">
            <v>CHĂM SÓC SẮC ĐẸP</v>
          </cell>
          <cell r="H249" t="str">
            <v>CHĂM SÓC DA</v>
          </cell>
        </row>
        <row r="250">
          <cell r="C250" t="str">
            <v>4560147175871</v>
          </cell>
          <cell r="D250" t="str">
            <v>MORITAYA - GEL dưỡng chiết suất sữa đậu nành All-in-One (80g)</v>
          </cell>
          <cell r="E250">
            <v>680000</v>
          </cell>
          <cell r="F250" t="str">
            <v>100491</v>
          </cell>
          <cell r="G250" t="str">
            <v>CHĂM SÓC SẮC ĐẸP</v>
          </cell>
          <cell r="H250" t="str">
            <v>CHĂM SÓC DA</v>
          </cell>
        </row>
        <row r="251">
          <cell r="C251" t="str">
            <v>4573138860205</v>
          </cell>
          <cell r="D251" t="str">
            <v>OTOHA- Xà phòng dưỡng da hương mật ong 90g</v>
          </cell>
          <cell r="E251">
            <v>199000</v>
          </cell>
          <cell r="F251" t="str">
            <v>100499</v>
          </cell>
          <cell r="G251" t="str">
            <v>CHĂM SÓC SẮC ĐẸP</v>
          </cell>
          <cell r="H251" t="str">
            <v>CHĂM SÓC DA</v>
          </cell>
        </row>
        <row r="252">
          <cell r="C252" t="str">
            <v>4573138860250</v>
          </cell>
          <cell r="D252" t="str">
            <v>OTOHA- Mặt nạ dưỡng da chiết xuất lô hội (1 miếng)</v>
          </cell>
          <cell r="E252">
            <v>25000</v>
          </cell>
          <cell r="F252" t="str">
            <v>100500</v>
          </cell>
          <cell r="G252" t="str">
            <v>CHĂM SÓC SẮC ĐẸP</v>
          </cell>
          <cell r="H252" t="str">
            <v>CHĂM SÓC DA</v>
          </cell>
        </row>
        <row r="253">
          <cell r="C253" t="str">
            <v>4573138860434</v>
          </cell>
          <cell r="D253" t="str">
            <v>APIS- Xà phòng rửa mặt dưỡng da hương bạc hà 30g</v>
          </cell>
          <cell r="E253">
            <v>74000</v>
          </cell>
          <cell r="F253" t="str">
            <v>100506</v>
          </cell>
          <cell r="G253" t="str">
            <v>CHĂM SÓC SẮC ĐẸP</v>
          </cell>
          <cell r="H253" t="str">
            <v>CHĂM SÓC DA</v>
          </cell>
        </row>
        <row r="254">
          <cell r="C254" t="str">
            <v>4573138860410</v>
          </cell>
          <cell r="D254" t="str">
            <v>COSMERIA- Kem chống nắng, UV SPF50 PA++++ 50g</v>
          </cell>
          <cell r="E254">
            <v>691000</v>
          </cell>
          <cell r="F254" t="str">
            <v>100511</v>
          </cell>
          <cell r="G254" t="str">
            <v>CHĂM SÓC SẮC ĐẸP</v>
          </cell>
          <cell r="H254" t="str">
            <v>CHĂM SÓC CƠ THỂ</v>
          </cell>
        </row>
        <row r="255">
          <cell r="C255" t="str">
            <v>4901417785091</v>
          </cell>
          <cell r="D255" t="str">
            <v>KRACIE- Set gội xả Ichikami- Đen 480ml (hộp xanh)</v>
          </cell>
          <cell r="E255">
            <v>300000</v>
          </cell>
          <cell r="F255" t="str">
            <v>100513</v>
          </cell>
          <cell r="G255" t="str">
            <v>CHĂM SÓC SẮC ĐẸP</v>
          </cell>
          <cell r="H255" t="str">
            <v>CHĂM SÓC TÓC</v>
          </cell>
        </row>
        <row r="256">
          <cell r="C256" t="str">
            <v>4901417785107</v>
          </cell>
          <cell r="D256" t="str">
            <v>KRACIE- Set gội xả Ichikami-Cam 480ml (hộp cam)</v>
          </cell>
          <cell r="E256">
            <v>300000</v>
          </cell>
          <cell r="F256" t="str">
            <v>100514</v>
          </cell>
          <cell r="G256" t="str">
            <v>CHĂM SÓC SẮC ĐẸP</v>
          </cell>
          <cell r="H256" t="str">
            <v>CHĂM SÓC TÓC</v>
          </cell>
        </row>
        <row r="257">
          <cell r="C257" t="str">
            <v>4901872873197</v>
          </cell>
          <cell r="D257" t="str">
            <v>SHISEIDO- Sea Breeze Dầu gội kèm xả 2-in-1 (600mL)</v>
          </cell>
          <cell r="E257">
            <v>240000</v>
          </cell>
          <cell r="F257" t="str">
            <v>100516</v>
          </cell>
          <cell r="G257" t="str">
            <v>CHĂM SÓC SẮC ĐẸP</v>
          </cell>
          <cell r="H257" t="str">
            <v>CHĂM SÓC TÓC</v>
          </cell>
        </row>
        <row r="258">
          <cell r="C258" t="str">
            <v>4901301286703</v>
          </cell>
          <cell r="D258" t="str">
            <v>KAO- Merrit Cool Dầu gội xả 2-in-1 mát lạnh (480ml)</v>
          </cell>
          <cell r="E258">
            <v>330000</v>
          </cell>
          <cell r="F258" t="str">
            <v>100518</v>
          </cell>
          <cell r="G258" t="str">
            <v>CHĂM SÓC SẮC ĐẸP</v>
          </cell>
          <cell r="H258" t="str">
            <v>CHĂM SÓC TÓC</v>
          </cell>
        </row>
        <row r="259">
          <cell r="C259" t="str">
            <v>4971710388817</v>
          </cell>
          <cell r="D259" t="str">
            <v>KOSE SOFTYMO- Dầu tẩy trang LACHESCA (230ml)</v>
          </cell>
          <cell r="E259">
            <v>270000</v>
          </cell>
          <cell r="F259" t="str">
            <v>100520</v>
          </cell>
          <cell r="G259" t="str">
            <v>CHĂM SÓC SẮC ĐẸP</v>
          </cell>
          <cell r="H259" t="str">
            <v>CHĂM SÓC DA</v>
          </cell>
        </row>
        <row r="260">
          <cell r="C260" t="str">
            <v>4971710388824</v>
          </cell>
          <cell r="D260" t="str">
            <v>KOSE SOFTYMO- Gel ấm tẩy trang làm sạch sâu LACHESCA (200g)</v>
          </cell>
          <cell r="E260">
            <v>345000</v>
          </cell>
          <cell r="F260" t="str">
            <v>100521</v>
          </cell>
          <cell r="G260" t="str">
            <v>CHĂM SÓC SẮC ĐẸP</v>
          </cell>
          <cell r="H260" t="str">
            <v>CHĂM SÓC DA</v>
          </cell>
        </row>
        <row r="261">
          <cell r="C261" t="str">
            <v>4901301286925</v>
          </cell>
          <cell r="D261" t="str">
            <v>KAO- Th nhuộm tóc bạc Blaune tạo bọt (nâu 4)</v>
          </cell>
          <cell r="E261">
            <v>300000</v>
          </cell>
          <cell r="F261" t="str">
            <v>100531</v>
          </cell>
          <cell r="G261" t="str">
            <v>CHĂM SÓC SẮC ĐẸP</v>
          </cell>
          <cell r="H261" t="str">
            <v>CHĂM SÓC TÓC</v>
          </cell>
        </row>
        <row r="262">
          <cell r="C262" t="str">
            <v>4901301286895</v>
          </cell>
          <cell r="D262" t="str">
            <v>KAO- Th nhuộm tóc bạc Blaune tạo bọt (nâu nhạt 4)</v>
          </cell>
          <cell r="E262">
            <v>300000</v>
          </cell>
          <cell r="F262" t="str">
            <v>100532</v>
          </cell>
          <cell r="G262" t="str">
            <v>CHĂM SÓC SẮC ĐẸP</v>
          </cell>
          <cell r="H262" t="str">
            <v>CHĂM SÓC TÓC</v>
          </cell>
        </row>
        <row r="263">
          <cell r="C263" t="str">
            <v>4562178114010</v>
          </cell>
          <cell r="D263" t="str">
            <v>NESNO- Nước hoa hồng 210ml</v>
          </cell>
          <cell r="E263">
            <v>429000</v>
          </cell>
          <cell r="F263" t="str">
            <v>100621</v>
          </cell>
          <cell r="G263" t="str">
            <v>CHĂM SÓC SẮC ĐẸP</v>
          </cell>
          <cell r="H263" t="str">
            <v>CHĂM SÓC DA</v>
          </cell>
        </row>
        <row r="264">
          <cell r="C264" t="str">
            <v>4562178114027</v>
          </cell>
          <cell r="D264" t="str">
            <v>NESNO- Gel dưỡng ẩm 140g</v>
          </cell>
          <cell r="E264">
            <v>592000</v>
          </cell>
          <cell r="F264" t="str">
            <v>100622</v>
          </cell>
          <cell r="G264" t="str">
            <v>CHĂM SÓC SẮC ĐẸP</v>
          </cell>
          <cell r="H264" t="str">
            <v>CHĂM SÓC DA</v>
          </cell>
        </row>
        <row r="265">
          <cell r="C265" t="str">
            <v>4562178114492</v>
          </cell>
          <cell r="D265" t="str">
            <v>NESNO- Sữa tắm cho bé (300ml)</v>
          </cell>
          <cell r="E265">
            <v>378000</v>
          </cell>
          <cell r="F265" t="str">
            <v>100624</v>
          </cell>
          <cell r="G265" t="str">
            <v>ĐỒ CHO MẸ BÉ</v>
          </cell>
          <cell r="H265" t="str">
            <v>CHĂM SÓC CƠ THỂ BÉ</v>
          </cell>
        </row>
        <row r="266">
          <cell r="C266" t="str">
            <v>4977084400506</v>
          </cell>
          <cell r="D266" t="str">
            <v>VESS- Cọ rửa mặt Maiko san (SIL600)</v>
          </cell>
          <cell r="E266">
            <v>123000</v>
          </cell>
          <cell r="F266" t="str">
            <v>100629</v>
          </cell>
          <cell r="G266" t="str">
            <v>CHĂM SÓC SẮC ĐẸP</v>
          </cell>
          <cell r="H266" t="str">
            <v>Mỹ phẩm khác</v>
          </cell>
        </row>
        <row r="267">
          <cell r="C267" t="str">
            <v>4977084808029</v>
          </cell>
          <cell r="D267" t="str">
            <v>VESS- Cọ rửa mặt Whip Pore Brush WP600</v>
          </cell>
          <cell r="E267">
            <v>117000</v>
          </cell>
          <cell r="F267" t="str">
            <v>100639</v>
          </cell>
          <cell r="G267" t="str">
            <v>CHĂM SÓC SẮC ĐẸP</v>
          </cell>
          <cell r="H267" t="str">
            <v>Mỹ phẩm khác</v>
          </cell>
        </row>
        <row r="268">
          <cell r="C268" t="str">
            <v>4977084722271</v>
          </cell>
          <cell r="D268" t="str">
            <v>VESS- Lược massage Head Cassa Brush HC-800</v>
          </cell>
          <cell r="E268">
            <v>163000</v>
          </cell>
          <cell r="F268" t="str">
            <v>100651</v>
          </cell>
          <cell r="G268" t="str">
            <v>CHĂM SÓC SẮC ĐẸP</v>
          </cell>
          <cell r="H268" t="str">
            <v>Mỹ phẩm khác</v>
          </cell>
        </row>
        <row r="269">
          <cell r="C269" t="str">
            <v>4531560300065</v>
          </cell>
          <cell r="D269" t="str">
            <v>AVANCE- Tinh chất dưỡng mi EX 7ml</v>
          </cell>
          <cell r="E269">
            <v>370000</v>
          </cell>
          <cell r="F269" t="str">
            <v>100656</v>
          </cell>
          <cell r="G269" t="str">
            <v>CHĂM SÓC SẮC ĐẸP</v>
          </cell>
          <cell r="H269" t="str">
            <v>TRANG ĐIỂM</v>
          </cell>
        </row>
        <row r="270">
          <cell r="C270" t="str">
            <v>4531560300850</v>
          </cell>
          <cell r="D270" t="str">
            <v>AVANCE- Nước tẩy trang mắt Dou Demaquillant Super 100ml</v>
          </cell>
          <cell r="E270">
            <v>267000</v>
          </cell>
          <cell r="F270" t="str">
            <v>100657</v>
          </cell>
          <cell r="G270" t="str">
            <v>CHĂM SÓC SẮC ĐẸP</v>
          </cell>
          <cell r="H270" t="str">
            <v>TRANG ĐIỂM</v>
          </cell>
        </row>
        <row r="271">
          <cell r="C271" t="str">
            <v>4531560300881</v>
          </cell>
          <cell r="D271" t="str">
            <v>AVANCE- Bút kẻ mi joliet Liquid Eyeliner màu đen</v>
          </cell>
          <cell r="E271">
            <v>246000</v>
          </cell>
          <cell r="F271" t="str">
            <v>100658</v>
          </cell>
          <cell r="G271" t="str">
            <v>CHĂM SÓC SẮC ĐẸP</v>
          </cell>
          <cell r="H271" t="str">
            <v>TRANG ĐIỂM</v>
          </cell>
        </row>
        <row r="272">
          <cell r="C272" t="str">
            <v>4531560301130</v>
          </cell>
          <cell r="D272" t="str">
            <v>AVANCE- Bút kẻ mi joliet Liquid Eyeliner màu nâu</v>
          </cell>
          <cell r="E272">
            <v>246000</v>
          </cell>
          <cell r="F272" t="str">
            <v>100659</v>
          </cell>
          <cell r="G272" t="str">
            <v>CHĂM SÓC SẮC ĐẸP</v>
          </cell>
          <cell r="H272" t="str">
            <v>TRANG ĐIỂM</v>
          </cell>
        </row>
        <row r="273">
          <cell r="C273" t="str">
            <v>4531560301338</v>
          </cell>
          <cell r="D273" t="str">
            <v xml:space="preserve">AVANCE- Mascara tinh chất dưỡng mi màu đen bóng </v>
          </cell>
          <cell r="E273">
            <v>309000</v>
          </cell>
          <cell r="F273" t="str">
            <v>100660</v>
          </cell>
          <cell r="G273" t="str">
            <v>CHĂM SÓC SẮC ĐẸP</v>
          </cell>
          <cell r="H273" t="str">
            <v>TRANG ĐIỂM</v>
          </cell>
        </row>
        <row r="274">
          <cell r="C274" t="str">
            <v>4531560301529</v>
          </cell>
          <cell r="D274" t="str">
            <v>AVANCE- Bút kẻ mắt JOLIET màu đen</v>
          </cell>
          <cell r="E274">
            <v>206000</v>
          </cell>
          <cell r="F274" t="str">
            <v>100663</v>
          </cell>
          <cell r="G274" t="str">
            <v>CHĂM SÓC SẮC ĐẸP</v>
          </cell>
          <cell r="H274" t="str">
            <v>TRANG ĐIỂM</v>
          </cell>
        </row>
        <row r="275">
          <cell r="C275" t="str">
            <v>4531560301536</v>
          </cell>
          <cell r="D275" t="str">
            <v>AVANCE- Bút kẻ mắt JOLIET màu nâu</v>
          </cell>
          <cell r="E275">
            <v>206000</v>
          </cell>
          <cell r="F275" t="str">
            <v>100664</v>
          </cell>
          <cell r="G275" t="str">
            <v>CHĂM SÓC SẮC ĐẸP</v>
          </cell>
          <cell r="H275" t="str">
            <v>TRANG ĐIỂM</v>
          </cell>
        </row>
        <row r="276">
          <cell r="C276" t="str">
            <v>4531560301697</v>
          </cell>
          <cell r="D276" t="str">
            <v>AVANCE- Tinh chất dưỡng mi N 10ml</v>
          </cell>
          <cell r="E276">
            <v>309000</v>
          </cell>
          <cell r="F276" t="str">
            <v>100667</v>
          </cell>
          <cell r="G276" t="str">
            <v>CHĂM SÓC SẮC ĐẸP</v>
          </cell>
          <cell r="H276" t="str">
            <v>TRANG ĐIỂM</v>
          </cell>
        </row>
        <row r="277">
          <cell r="C277" t="str">
            <v>4531560301710</v>
          </cell>
          <cell r="D277" t="str">
            <v>AVANCE- Mascara dài mi có tinh chất dưỡng (6.5 mL)</v>
          </cell>
          <cell r="E277">
            <v>309000</v>
          </cell>
          <cell r="F277" t="str">
            <v>100668</v>
          </cell>
          <cell r="G277" t="str">
            <v>CHĂM SÓC SẮC ĐẸP</v>
          </cell>
          <cell r="H277" t="str">
            <v>TRANG ĐIỂM</v>
          </cell>
        </row>
        <row r="278">
          <cell r="C278" t="str">
            <v>4540688951127</v>
          </cell>
          <cell r="D278" t="str">
            <v>NAPLA- Dầu gội Organic M.Chareut Arganina 480ml</v>
          </cell>
          <cell r="E278">
            <v>304000</v>
          </cell>
          <cell r="F278" t="str">
            <v>100683</v>
          </cell>
          <cell r="G278" t="str">
            <v>CHĂM SÓC SẮC ĐẸP</v>
          </cell>
          <cell r="H278" t="str">
            <v>CHĂM SÓC TÓC</v>
          </cell>
        </row>
        <row r="279">
          <cell r="C279" t="str">
            <v>4540688951837</v>
          </cell>
          <cell r="D279" t="str">
            <v>NAPLA- Dầu xả Organic M.CHAREAUT ALGANIINA (Hương hoa hồng - 500g)</v>
          </cell>
          <cell r="E279">
            <v>344000</v>
          </cell>
          <cell r="F279" t="str">
            <v>100696</v>
          </cell>
          <cell r="G279" t="str">
            <v>CHĂM SÓC SẮC ĐẸP</v>
          </cell>
          <cell r="H279" t="str">
            <v>CHĂM SÓC TÓC</v>
          </cell>
        </row>
        <row r="280">
          <cell r="C280" t="str">
            <v>4540688955033</v>
          </cell>
          <cell r="D280" t="str">
            <v>NAPLA- Dầu gội dưỡng ẩm lưu hương lâu Miss Joange (Hương mộc lan 300ml)</v>
          </cell>
          <cell r="E280">
            <v>313000</v>
          </cell>
          <cell r="F280" t="str">
            <v>100705</v>
          </cell>
          <cell r="G280" t="str">
            <v>CHĂM SÓC SẮC ĐẸP</v>
          </cell>
          <cell r="H280" t="str">
            <v>CHĂM SÓC TÓC</v>
          </cell>
        </row>
        <row r="281">
          <cell r="C281" t="str">
            <v>4560251184172</v>
          </cell>
          <cell r="D281" t="str">
            <v xml:space="preserve">ASTY- Gel lột mặt nạ dầu ngựa GOBAIYOKA 90g </v>
          </cell>
          <cell r="E281">
            <v>241000</v>
          </cell>
          <cell r="F281" t="str">
            <v>100709</v>
          </cell>
          <cell r="G281" t="str">
            <v>CHĂM SÓC SẮC ĐẸP</v>
          </cell>
          <cell r="H281" t="str">
            <v>CHĂM SÓC DA</v>
          </cell>
        </row>
        <row r="282">
          <cell r="C282" t="str">
            <v>4560251184356</v>
          </cell>
          <cell r="D282" t="str">
            <v xml:space="preserve">ASTY- Gel lột mặt nạ từ than, đất sét 90g </v>
          </cell>
          <cell r="E282">
            <v>241000</v>
          </cell>
          <cell r="F282" t="str">
            <v>100710</v>
          </cell>
          <cell r="G282" t="str">
            <v>CHĂM SÓC SẮC ĐẸP</v>
          </cell>
          <cell r="H282" t="str">
            <v>CHĂM SÓC DA</v>
          </cell>
        </row>
        <row r="283">
          <cell r="C283" t="str">
            <v>4560251184806</v>
          </cell>
          <cell r="D283" t="str">
            <v>ASTY- Dầu tẩy trang chiết xuất dầu ngựa 200ml</v>
          </cell>
          <cell r="E283">
            <v>241000</v>
          </cell>
          <cell r="F283" t="str">
            <v>100711</v>
          </cell>
          <cell r="G283" t="str">
            <v>CHĂM SÓC SẮC ĐẸP</v>
          </cell>
          <cell r="H283" t="str">
            <v>CHĂM SÓC DA</v>
          </cell>
        </row>
        <row r="284">
          <cell r="C284" t="str">
            <v>4560278232948</v>
          </cell>
          <cell r="D284" t="str">
            <v>BBYE- Kem BB MAMA BUTTER SPF50 PA+++ (Hồng nude - 30g)</v>
          </cell>
          <cell r="E284">
            <v>370000</v>
          </cell>
          <cell r="F284" t="str">
            <v>100712</v>
          </cell>
          <cell r="G284" t="str">
            <v>CHĂM SÓC SẮC ĐẸP</v>
          </cell>
          <cell r="H284" t="str">
            <v>TRANG ĐIỂM</v>
          </cell>
        </row>
        <row r="285">
          <cell r="C285" t="str">
            <v>4560278232962</v>
          </cell>
          <cell r="D285" t="str">
            <v>BBYE- Mặt nạ dưỡng da MAMA BUTTER Rich (1 miếng)</v>
          </cell>
          <cell r="E285">
            <v>86000</v>
          </cell>
          <cell r="F285" t="str">
            <v>100714</v>
          </cell>
          <cell r="G285" t="str">
            <v>CHĂM SÓC SẮC ĐẸP</v>
          </cell>
          <cell r="H285" t="str">
            <v>CHĂM SÓC DA</v>
          </cell>
        </row>
        <row r="286">
          <cell r="C286" t="str">
            <v>4560278233617</v>
          </cell>
          <cell r="D286" t="str">
            <v>BBYE- Phấn phủ MAMA BUTTER SPF25 PA++ (màu da tự nhiên - 8g)</v>
          </cell>
          <cell r="E286">
            <v>370000</v>
          </cell>
          <cell r="F286" t="str">
            <v>100723</v>
          </cell>
          <cell r="G286" t="str">
            <v>CHĂM SÓC SẮC ĐẸP</v>
          </cell>
          <cell r="H286" t="str">
            <v>TRANG ĐIỂM</v>
          </cell>
        </row>
        <row r="287">
          <cell r="C287" t="str">
            <v>4560278233662</v>
          </cell>
          <cell r="D287" t="str">
            <v>BBYE- Dầu gội MAMA BUTTER 430ml</v>
          </cell>
          <cell r="E287">
            <v>296000</v>
          </cell>
          <cell r="F287" t="str">
            <v>100724</v>
          </cell>
          <cell r="G287" t="str">
            <v>CHĂM SÓC SẮC ĐẸP</v>
          </cell>
          <cell r="H287" t="str">
            <v>CHĂM SÓC TÓC</v>
          </cell>
        </row>
        <row r="288">
          <cell r="C288" t="str">
            <v>4560278234003</v>
          </cell>
          <cell r="D288" t="str">
            <v>BBYE- Son dưỡng MAMA BUTTER màu đỏ</v>
          </cell>
          <cell r="E288">
            <v>325600</v>
          </cell>
          <cell r="F288" t="str">
            <v>100727</v>
          </cell>
          <cell r="G288" t="str">
            <v>CHĂM SÓC SẮC ĐẸP</v>
          </cell>
          <cell r="H288" t="str">
            <v>TRANG ĐIỂM</v>
          </cell>
        </row>
        <row r="289">
          <cell r="C289" t="str">
            <v>4560278234300</v>
          </cell>
          <cell r="D289" t="str">
            <v>BBYE- Lotion trẻ em MAMA BUTTER 180ml</v>
          </cell>
          <cell r="E289">
            <v>444000</v>
          </cell>
          <cell r="F289" t="str">
            <v>100731</v>
          </cell>
          <cell r="G289" t="str">
            <v>ĐỒ CHO MẸ BÉ</v>
          </cell>
          <cell r="H289" t="str">
            <v>CHĂM SÓC CƠ THỂ BÉ</v>
          </cell>
        </row>
        <row r="290">
          <cell r="C290" t="str">
            <v>4562163837467</v>
          </cell>
          <cell r="D290" t="str">
            <v>JUNCOSME- Sữa rửa mặt chiết xuất dầu ngựa (120g)</v>
          </cell>
          <cell r="E290">
            <v>128000</v>
          </cell>
          <cell r="F290" t="str">
            <v>100733</v>
          </cell>
          <cell r="G290" t="str">
            <v>CHĂM SÓC SẮC ĐẸP</v>
          </cell>
          <cell r="H290" t="str">
            <v>CHĂM SÓC DA</v>
          </cell>
        </row>
        <row r="291">
          <cell r="C291" t="str">
            <v>4562163837474</v>
          </cell>
          <cell r="D291" t="str">
            <v>JUNCOSME- Lotion chiết xuất dầu ngựa 200ml</v>
          </cell>
          <cell r="E291">
            <v>142000</v>
          </cell>
          <cell r="F291" t="str">
            <v>100734</v>
          </cell>
          <cell r="G291" t="str">
            <v>CHĂM SÓC SẮC ĐẸP</v>
          </cell>
          <cell r="H291" t="str">
            <v>CHĂM SÓC DA</v>
          </cell>
        </row>
        <row r="292">
          <cell r="C292" t="str">
            <v>4562366440167</v>
          </cell>
          <cell r="D292" t="str">
            <v>LIRETY- Sữa dưỡng cơ thể hương Jasmine apple 150ml</v>
          </cell>
          <cell r="E292">
            <v>255000</v>
          </cell>
          <cell r="F292" t="str">
            <v>100743</v>
          </cell>
          <cell r="G292" t="str">
            <v>CHĂM SÓC SẮC ĐẸP</v>
          </cell>
          <cell r="H292" t="str">
            <v>CHĂM SÓC CƠ THỂ</v>
          </cell>
        </row>
        <row r="293">
          <cell r="C293" t="str">
            <v>4562366440174</v>
          </cell>
          <cell r="D293" t="str">
            <v>LIRETY- Sữa dưỡng cơ thể hương Rose peony 150ml</v>
          </cell>
          <cell r="E293">
            <v>255000</v>
          </cell>
          <cell r="F293" t="str">
            <v>100744</v>
          </cell>
          <cell r="G293" t="str">
            <v>CHĂM SÓC SẮC ĐẸP</v>
          </cell>
          <cell r="H293" t="str">
            <v>CHĂM SÓC CƠ THỂ</v>
          </cell>
        </row>
        <row r="294">
          <cell r="C294" t="str">
            <v>4562366440365</v>
          </cell>
          <cell r="D294" t="str">
            <v>LIRETY- Sữa dưỡng cơ thể hương hoa Scherie 150ml</v>
          </cell>
          <cell r="E294">
            <v>255000</v>
          </cell>
          <cell r="F294" t="str">
            <v>100747</v>
          </cell>
          <cell r="G294" t="str">
            <v>CHĂM SÓC SẮC ĐẸP</v>
          </cell>
          <cell r="H294" t="str">
            <v>CHĂM SÓC CƠ THỂ</v>
          </cell>
        </row>
        <row r="295">
          <cell r="C295" t="str">
            <v>4571234681007</v>
          </cell>
          <cell r="D295" t="str">
            <v>SHESTYLE- Mặt nạ ủ KOUJI HIME trắng da (150g)</v>
          </cell>
          <cell r="E295">
            <v>334000</v>
          </cell>
          <cell r="F295" t="str">
            <v>100757</v>
          </cell>
          <cell r="G295" t="str">
            <v>CHĂM SÓC SẮC ĐẸP</v>
          </cell>
          <cell r="H295" t="str">
            <v>CHĂM SÓC DA</v>
          </cell>
        </row>
        <row r="296">
          <cell r="C296" t="str">
            <v>4571234681014</v>
          </cell>
          <cell r="D296" t="str">
            <v>SHESTYLE- Kem dưỡng mềm da tự nhiên (100g)</v>
          </cell>
          <cell r="E296">
            <v>311000</v>
          </cell>
          <cell r="F296" t="str">
            <v>100758</v>
          </cell>
          <cell r="G296" t="str">
            <v>CHĂM SÓC SẮC ĐẸP</v>
          </cell>
          <cell r="H296" t="str">
            <v>CHĂM SÓC DA</v>
          </cell>
        </row>
        <row r="297">
          <cell r="C297" t="str">
            <v>4571234681052</v>
          </cell>
          <cell r="D297" t="str">
            <v>SHESTYLE - Sữa tắm dưỡng ẩm SHEA&amp;NATURE (400g)</v>
          </cell>
          <cell r="E297">
            <v>311000</v>
          </cell>
          <cell r="F297" t="str">
            <v>100759</v>
          </cell>
          <cell r="G297" t="str">
            <v>CHĂM SÓC SẮC ĐẸP</v>
          </cell>
          <cell r="H297" t="str">
            <v>CHĂM SÓC CƠ THỂ</v>
          </cell>
        </row>
        <row r="298">
          <cell r="C298" t="str">
            <v>4571234681120</v>
          </cell>
          <cell r="D298" t="str">
            <v>SHESTYLE- Sữa rửa mặt KOUJI HIME hương hoa anh đào 100g</v>
          </cell>
          <cell r="E298">
            <v>239000</v>
          </cell>
          <cell r="F298" t="str">
            <v>100762</v>
          </cell>
          <cell r="G298" t="str">
            <v>CHĂM SÓC SẮC ĐẸP</v>
          </cell>
          <cell r="H298" t="str">
            <v>CHĂM SÓC DA</v>
          </cell>
        </row>
        <row r="299">
          <cell r="C299" t="str">
            <v>4580284232657</v>
          </cell>
          <cell r="D299" t="str">
            <v>SPR- Dầu gội dưỡng tóc phục hồi hư tổn NATVRA Hương hoa thảo mộc 500ml</v>
          </cell>
          <cell r="E299">
            <v>207000</v>
          </cell>
          <cell r="F299" t="str">
            <v>100768</v>
          </cell>
          <cell r="G299" t="str">
            <v>CHĂM SÓC SẮC ĐẸP</v>
          </cell>
          <cell r="H299" t="str">
            <v>CHĂM SÓC TÓC</v>
          </cell>
        </row>
        <row r="300">
          <cell r="C300" t="str">
            <v>4580284232664</v>
          </cell>
          <cell r="D300" t="str">
            <v>SPR- Dầu xả dưỡng tóc phục hồi hư tổn NATVRA Hương hoa thảo mộc 500ml</v>
          </cell>
          <cell r="E300">
            <v>207000</v>
          </cell>
          <cell r="F300" t="str">
            <v>100769</v>
          </cell>
          <cell r="G300" t="str">
            <v>CHĂM SÓC SẮC ĐẸP</v>
          </cell>
          <cell r="H300" t="str">
            <v>CHĂM SÓC TÓC</v>
          </cell>
        </row>
        <row r="301">
          <cell r="C301" t="str">
            <v>4580291192036</v>
          </cell>
          <cell r="D301" t="str">
            <v>SANTA MARCHE- Dung dịch vệ sinh phụ nữ Sweet Body 140ml</v>
          </cell>
          <cell r="E301">
            <v>205000</v>
          </cell>
          <cell r="F301" t="str">
            <v>100771</v>
          </cell>
          <cell r="G301" t="str">
            <v>CHĂM SÓC SẮC ĐẸP</v>
          </cell>
          <cell r="H301" t="str">
            <v>CHĂM SÓC CƠ THỂ</v>
          </cell>
        </row>
        <row r="302">
          <cell r="C302" t="str">
            <v>4580291192043</v>
          </cell>
          <cell r="D302" t="str">
            <v>SANTA MARCHE- Xịt vệ sinh phụ nữ Sweet Body 60ml</v>
          </cell>
          <cell r="E302">
            <v>205000</v>
          </cell>
          <cell r="F302" t="str">
            <v>100772</v>
          </cell>
          <cell r="G302" t="str">
            <v>CHĂM SÓC SẮC ĐẸP</v>
          </cell>
          <cell r="H302" t="str">
            <v>CHĂM SÓC CƠ THỂ</v>
          </cell>
        </row>
        <row r="303">
          <cell r="C303" t="str">
            <v>4580291194405</v>
          </cell>
          <cell r="D303" t="str">
            <v>SANTA MARCHE- Gel tẩy trang GREEN TEA làm sạch sâu 400ml</v>
          </cell>
          <cell r="E303">
            <v>473000</v>
          </cell>
          <cell r="F303" t="str">
            <v>100773</v>
          </cell>
          <cell r="G303" t="str">
            <v>CHĂM SÓC SẮC ĐẸP</v>
          </cell>
          <cell r="H303" t="str">
            <v>CHĂM SÓC DA</v>
          </cell>
        </row>
        <row r="304">
          <cell r="C304" t="str">
            <v>4580291194443</v>
          </cell>
          <cell r="D304" t="str">
            <v>SANTA MARCHE- Gel tẩy da chết GREEN TEA làm sạch sâu 200ml</v>
          </cell>
          <cell r="E304">
            <v>385000</v>
          </cell>
          <cell r="F304" t="str">
            <v>100774</v>
          </cell>
          <cell r="G304" t="str">
            <v>CHĂM SÓC SẮC ĐẸP</v>
          </cell>
          <cell r="H304" t="str">
            <v>CHĂM SÓC DA</v>
          </cell>
        </row>
        <row r="305">
          <cell r="C305" t="str">
            <v>4580295035650</v>
          </cell>
          <cell r="D305" t="str">
            <v>MSH- Phấn phủ TIME SECRET SPF50+ PA++++ (màu da khỏe - 7g)</v>
          </cell>
          <cell r="E305">
            <v>382000</v>
          </cell>
          <cell r="F305" t="str">
            <v>100780</v>
          </cell>
          <cell r="G305" t="str">
            <v>CHĂM SÓC SẮC ĐẸP</v>
          </cell>
          <cell r="H305" t="str">
            <v>TRANG ĐIỂM</v>
          </cell>
        </row>
        <row r="306">
          <cell r="C306" t="str">
            <v>4582425682406</v>
          </cell>
          <cell r="D306" t="str">
            <v>SEGREAT- Mặt nạ Lishan chiết xuất dầu ngựa hương anh đào (5 miếng)</v>
          </cell>
          <cell r="E306">
            <v>195000</v>
          </cell>
          <cell r="F306" t="str">
            <v>100782</v>
          </cell>
          <cell r="G306" t="str">
            <v>CHĂM SÓC SẮC ĐẸP</v>
          </cell>
          <cell r="H306" t="str">
            <v>CHĂM SÓC DA</v>
          </cell>
        </row>
        <row r="307">
          <cell r="C307" t="str">
            <v>4901417785404</v>
          </cell>
          <cell r="D307" t="str">
            <v>KRACIE- Set gội xả Ichikami- Đen 480ml (hộp sakura)</v>
          </cell>
          <cell r="E307">
            <v>300000</v>
          </cell>
          <cell r="F307" t="str">
            <v>100786</v>
          </cell>
          <cell r="G307" t="str">
            <v>CHĂM SÓC SẮC ĐẸP</v>
          </cell>
          <cell r="H307" t="str">
            <v>CHĂM SÓC TÓC</v>
          </cell>
        </row>
        <row r="308">
          <cell r="C308" t="str">
            <v>4901417785411</v>
          </cell>
          <cell r="D308" t="str">
            <v>KRACIE- Set gội xả Ichikami-Cam 480ml (hộp hoa mơ)</v>
          </cell>
          <cell r="E308">
            <v>300000</v>
          </cell>
          <cell r="F308" t="str">
            <v>100787</v>
          </cell>
          <cell r="G308" t="str">
            <v>CHĂM SÓC SẮC ĐẸP</v>
          </cell>
          <cell r="H308" t="str">
            <v>CHĂM SÓC TÓC</v>
          </cell>
        </row>
        <row r="309">
          <cell r="C309" t="str">
            <v>4964653102183</v>
          </cell>
          <cell r="D309" t="str">
            <v>JUNCOSME- Dầu gội phục hồi hư tổn dầu ngựa 1000ml</v>
          </cell>
          <cell r="E309">
            <v>267000</v>
          </cell>
          <cell r="F309" t="str">
            <v>100788</v>
          </cell>
          <cell r="G309" t="str">
            <v>CHĂM SÓC SẮC ĐẸP</v>
          </cell>
          <cell r="H309" t="str">
            <v>CHĂM SÓC TÓC</v>
          </cell>
        </row>
        <row r="310">
          <cell r="C310" t="str">
            <v>4964653102190</v>
          </cell>
          <cell r="D310" t="str">
            <v>JUNCOSME- Dầu xả phục hồi hư tổn dầu ngựa 1000ml</v>
          </cell>
          <cell r="E310">
            <v>267000</v>
          </cell>
          <cell r="F310" t="str">
            <v>100789</v>
          </cell>
          <cell r="G310" t="str">
            <v>CHĂM SÓC SẮC ĐẸP</v>
          </cell>
          <cell r="H310" t="str">
            <v>CHĂM SÓC TÓC</v>
          </cell>
        </row>
        <row r="311">
          <cell r="C311" t="str">
            <v>4964653102800</v>
          </cell>
          <cell r="D311" t="str">
            <v>JUNCOSME- Sữa tắm chiết xuất dầu ngựa 600ml</v>
          </cell>
          <cell r="E311">
            <v>208000</v>
          </cell>
          <cell r="F311" t="str">
            <v>100790</v>
          </cell>
          <cell r="G311" t="str">
            <v>CHĂM SÓC SẮC ĐẸP</v>
          </cell>
          <cell r="H311" t="str">
            <v>CHĂM SÓC CƠ THỂ</v>
          </cell>
        </row>
        <row r="312">
          <cell r="C312" t="str">
            <v>4964653103708</v>
          </cell>
          <cell r="D312" t="str">
            <v>JUNCOSME- Sữa tắm chiết xuất đậu nành 550ml</v>
          </cell>
          <cell r="E312">
            <v>214000</v>
          </cell>
          <cell r="F312" t="str">
            <v>100794</v>
          </cell>
          <cell r="G312" t="str">
            <v>CHĂM SÓC SẮC ĐẸP</v>
          </cell>
          <cell r="H312" t="str">
            <v>CHĂM SÓC CƠ THỂ</v>
          </cell>
        </row>
        <row r="313">
          <cell r="C313" t="str">
            <v>4964653103715</v>
          </cell>
          <cell r="D313" t="str">
            <v>JUNCOSME- Sữa tắm chiết xuất đậu nành (túi thay thế 400ml)</v>
          </cell>
          <cell r="E313">
            <v>133000</v>
          </cell>
          <cell r="F313" t="str">
            <v>100795</v>
          </cell>
          <cell r="G313" t="str">
            <v>CHĂM SÓC SẮC ĐẸP</v>
          </cell>
          <cell r="H313" t="str">
            <v>CHĂM SÓC CƠ THỂ</v>
          </cell>
        </row>
        <row r="314">
          <cell r="C314" t="str">
            <v>4972915010176</v>
          </cell>
          <cell r="D314" t="str">
            <v>KOJI- Miếng dán kích mí mắt Eye Tape</v>
          </cell>
          <cell r="E314">
            <v>93000</v>
          </cell>
          <cell r="F314" t="str">
            <v>100804</v>
          </cell>
          <cell r="G314" t="str">
            <v>CHĂM SÓC SẮC ĐẸP</v>
          </cell>
          <cell r="H314" t="str">
            <v>TRANG ĐIỂM</v>
          </cell>
        </row>
        <row r="315">
          <cell r="C315" t="str">
            <v>4972915129632</v>
          </cell>
          <cell r="D315" t="str">
            <v>KOJI- Kẹp bấm mi Eyelash Curler 71 (33mm)</v>
          </cell>
          <cell r="E315">
            <v>122000</v>
          </cell>
          <cell r="F315" t="str">
            <v>100812</v>
          </cell>
          <cell r="G315" t="str">
            <v>CHĂM SÓC SẮC ĐẸP</v>
          </cell>
          <cell r="H315" t="str">
            <v>TRANG ĐIỂM</v>
          </cell>
        </row>
        <row r="316">
          <cell r="C316" t="str">
            <v>4972915037517</v>
          </cell>
          <cell r="D316" t="str">
            <v>KOJI- Phấn mắt eye shadow 01 Brown II</v>
          </cell>
          <cell r="E316">
            <v>440000</v>
          </cell>
          <cell r="F316" t="str">
            <v>100819</v>
          </cell>
          <cell r="G316" t="str">
            <v>CHĂM SÓC SẮC ĐẸP</v>
          </cell>
          <cell r="H316" t="str">
            <v>TRANG ĐIỂM</v>
          </cell>
        </row>
        <row r="317">
          <cell r="C317" t="str">
            <v>4972915037609</v>
          </cell>
          <cell r="D317" t="str">
            <v>KOJI- Kem trang điểm mắt Dolly Wink III 01 Gold</v>
          </cell>
          <cell r="E317">
            <v>275000</v>
          </cell>
          <cell r="F317" t="str">
            <v>100820</v>
          </cell>
          <cell r="G317" t="str">
            <v>CHĂM SÓC SẮC ĐẸP</v>
          </cell>
          <cell r="H317" t="str">
            <v>TRANG ĐIỂM</v>
          </cell>
        </row>
        <row r="318">
          <cell r="C318" t="str">
            <v>4972915031355</v>
          </cell>
          <cell r="D318" t="str">
            <v>KOJI- Gọt bút chì kẻ mày Dolly Wink III</v>
          </cell>
          <cell r="E318">
            <v>111000</v>
          </cell>
          <cell r="F318" t="str">
            <v>100825</v>
          </cell>
          <cell r="G318" t="str">
            <v>CHĂM SÓC SẮC ĐẸP</v>
          </cell>
          <cell r="H318" t="str">
            <v>TRANG ĐIỂM</v>
          </cell>
        </row>
        <row r="319">
          <cell r="C319" t="str">
            <v>4511413308691</v>
          </cell>
          <cell r="D319" t="str">
            <v>DHC-Gel trị mụn và làm trắng da 30ml</v>
          </cell>
          <cell r="E319">
            <v>299000</v>
          </cell>
          <cell r="F319" t="str">
            <v>100831</v>
          </cell>
          <cell r="G319" t="str">
            <v>CHĂM SÓC SẮC ĐẸP</v>
          </cell>
          <cell r="H319" t="str">
            <v>CHĂM SÓC DA</v>
          </cell>
        </row>
        <row r="320">
          <cell r="C320" t="str">
            <v>4560251184455</v>
          </cell>
          <cell r="D320" t="str">
            <v>ASTY- Kem dầu ngựa dưỡng ẩm (100g)</v>
          </cell>
          <cell r="E320">
            <v>434000</v>
          </cell>
          <cell r="F320" t="str">
            <v>100834</v>
          </cell>
          <cell r="G320" t="str">
            <v>CHĂM SÓC SẮC ĐẸP</v>
          </cell>
          <cell r="H320" t="str">
            <v>CHĂM SÓC DA</v>
          </cell>
        </row>
        <row r="321">
          <cell r="C321" t="str">
            <v>4560251183007</v>
          </cell>
          <cell r="D321" t="str">
            <v>ASTY- Gel lột mặt nạ làm sạch da cho nam (90g)</v>
          </cell>
          <cell r="E321">
            <v>352000</v>
          </cell>
          <cell r="F321" t="str">
            <v>100835</v>
          </cell>
          <cell r="G321" t="str">
            <v>CHĂM SÓC SẮC ĐẸP</v>
          </cell>
          <cell r="H321" t="str">
            <v>Mỹ phẩm khác</v>
          </cell>
        </row>
        <row r="322">
          <cell r="C322" t="str">
            <v>4560251185308</v>
          </cell>
          <cell r="D322" t="str">
            <v>ASTY- Gel tẩy da chết than hoạt tính (200g)</v>
          </cell>
          <cell r="E322">
            <v>260000</v>
          </cell>
          <cell r="F322" t="str">
            <v>100839</v>
          </cell>
          <cell r="G322" t="str">
            <v>CHĂM SÓC SẮC ĐẸP</v>
          </cell>
          <cell r="H322" t="str">
            <v>CHĂM SÓC DA</v>
          </cell>
        </row>
        <row r="323">
          <cell r="C323" t="str">
            <v>4560251184974</v>
          </cell>
          <cell r="D323" t="str">
            <v>ASTY- Kem Kabaiyoka dưỡng ẩm chiết xuất dầu ngựa (250ml)</v>
          </cell>
          <cell r="E323">
            <v>327000</v>
          </cell>
          <cell r="F323" t="str">
            <v>100840</v>
          </cell>
          <cell r="G323" t="str">
            <v>CHĂM SÓC SẮC ĐẸP</v>
          </cell>
          <cell r="H323" t="str">
            <v>CHĂM SÓC DA</v>
          </cell>
        </row>
        <row r="324">
          <cell r="C324" t="str">
            <v>4531560301727</v>
          </cell>
          <cell r="D324" t="str">
            <v>AVANCE- Mascara dày mi có tinh chất dưỡng (6.5 mL)</v>
          </cell>
          <cell r="E324">
            <v>309000</v>
          </cell>
          <cell r="F324" t="str">
            <v>100843</v>
          </cell>
          <cell r="G324" t="str">
            <v>CHĂM SÓC SẮC ĐẸP</v>
          </cell>
          <cell r="H324" t="str">
            <v>TRANG ĐIỂM</v>
          </cell>
        </row>
        <row r="325">
          <cell r="C325" t="str">
            <v>4901872443758</v>
          </cell>
          <cell r="D325" t="str">
            <v>SHISEIDO- Sữa tắm Bubble Sweet floral 500ml</v>
          </cell>
          <cell r="E325">
            <v>217000</v>
          </cell>
          <cell r="F325" t="str">
            <v>100847</v>
          </cell>
          <cell r="G325" t="str">
            <v>CHĂM SÓC SẮC ĐẸP</v>
          </cell>
          <cell r="H325" t="str">
            <v>CHĂM SÓC CƠ THỂ</v>
          </cell>
        </row>
        <row r="326">
          <cell r="C326" t="str">
            <v>4901872444953</v>
          </cell>
          <cell r="D326" t="str">
            <v>SHISEIDO- Gel tẩy trang Senka Perfect Gel 160g</v>
          </cell>
          <cell r="E326">
            <v>210000</v>
          </cell>
          <cell r="F326" t="str">
            <v>100848</v>
          </cell>
          <cell r="G326" t="str">
            <v>CHĂM SÓC SẮC ĐẸP</v>
          </cell>
          <cell r="H326" t="str">
            <v>CHĂM SÓC DA</v>
          </cell>
        </row>
        <row r="327">
          <cell r="C327" t="str">
            <v>4901872448371</v>
          </cell>
          <cell r="D327" t="str">
            <v>SHISEIDO - Lotion làm trắng da Senka 200ml</v>
          </cell>
          <cell r="E327">
            <v>298000</v>
          </cell>
          <cell r="F327" t="str">
            <v>100849</v>
          </cell>
          <cell r="G327" t="str">
            <v>CHĂM SÓC SẮC ĐẸP</v>
          </cell>
          <cell r="H327" t="str">
            <v>CHĂM SÓC DA</v>
          </cell>
        </row>
        <row r="328">
          <cell r="C328" t="str">
            <v>4901872450503</v>
          </cell>
          <cell r="D328" t="str">
            <v>SHISEIDO - Dầu dưỡng ẩm cơ thể Senka 200ml</v>
          </cell>
          <cell r="E328">
            <v>189000</v>
          </cell>
          <cell r="F328" t="str">
            <v>100850</v>
          </cell>
          <cell r="G328" t="str">
            <v>CHĂM SÓC SẮC ĐẸP</v>
          </cell>
          <cell r="H328" t="str">
            <v>CHĂM SÓC CƠ THỂ</v>
          </cell>
        </row>
        <row r="329">
          <cell r="C329" t="str">
            <v>4901872450510</v>
          </cell>
          <cell r="D329" t="str">
            <v>SHISEIDO - Dầu dưỡng ẩm cơ thể Senka Relax Floral 200ml</v>
          </cell>
          <cell r="E329">
            <v>189000</v>
          </cell>
          <cell r="F329" t="str">
            <v>100851</v>
          </cell>
          <cell r="G329" t="str">
            <v>CHĂM SÓC SẮC ĐẸP</v>
          </cell>
          <cell r="H329" t="str">
            <v>CHĂM SÓC CƠ THỂ</v>
          </cell>
        </row>
        <row r="330">
          <cell r="C330" t="str">
            <v>4901872450527</v>
          </cell>
          <cell r="D330" t="str">
            <v>SHISEIDO - Dầu dưỡng ẩm cơ thể Senka Fresh Floral 200ml</v>
          </cell>
          <cell r="E330">
            <v>189000</v>
          </cell>
          <cell r="F330" t="str">
            <v>100852</v>
          </cell>
          <cell r="G330" t="str">
            <v>CHĂM SÓC SẮC ĐẸP</v>
          </cell>
          <cell r="H330" t="str">
            <v>CHĂM SÓC CƠ THỂ</v>
          </cell>
        </row>
        <row r="331">
          <cell r="C331" t="str">
            <v>4901872455225</v>
          </cell>
          <cell r="D331" t="str">
            <v>SHISEIDO - Mặt nạ dưỡng ẩm Senka 28 miếng</v>
          </cell>
          <cell r="E331">
            <v>350000</v>
          </cell>
          <cell r="F331" t="str">
            <v>100858</v>
          </cell>
          <cell r="G331" t="str">
            <v>CHĂM SÓC SẮC ĐẸP</v>
          </cell>
          <cell r="H331" t="str">
            <v>CHĂM SÓC DA</v>
          </cell>
        </row>
        <row r="332">
          <cell r="C332" t="str">
            <v>4901301344328</v>
          </cell>
          <cell r="D332" t="str">
            <v>KAO- Sữa tắm tạo bọt Biore-u hương thảo mộc 480ml</v>
          </cell>
          <cell r="E332">
            <v>175000</v>
          </cell>
          <cell r="F332" t="str">
            <v>100860</v>
          </cell>
          <cell r="G332" t="str">
            <v>CHĂM SÓC SẮC ĐẸP</v>
          </cell>
          <cell r="H332" t="str">
            <v>CHĂM SÓC CƠ THỂ</v>
          </cell>
        </row>
        <row r="333">
          <cell r="C333" t="str">
            <v>4901872451708</v>
          </cell>
          <cell r="D333" t="str">
            <v>SHISEIDO- Sữa rửa mặt Perfect White Clay 120g</v>
          </cell>
          <cell r="E333">
            <v>130000</v>
          </cell>
          <cell r="F333" t="str">
            <v>100861</v>
          </cell>
          <cell r="G333" t="str">
            <v>CHĂM SÓC SẮC ĐẸP</v>
          </cell>
          <cell r="H333" t="str">
            <v>CHĂM SÓC DA</v>
          </cell>
        </row>
        <row r="334">
          <cell r="C334" t="str">
            <v>4901872459889</v>
          </cell>
          <cell r="D334" t="str">
            <v>TSUBAKI- Set gội xả chăm sóc tóc suôn mượt (450ml)</v>
          </cell>
          <cell r="E334">
            <v>347000</v>
          </cell>
          <cell r="F334" t="str">
            <v>100862</v>
          </cell>
          <cell r="G334" t="str">
            <v>CHĂM SÓC SẮC ĐẸP</v>
          </cell>
          <cell r="H334" t="str">
            <v>CHĂM SÓC TÓC</v>
          </cell>
        </row>
        <row r="335">
          <cell r="C335" t="str">
            <v>4901872459896</v>
          </cell>
          <cell r="D335" t="str">
            <v>TSUBAKI- Set gội xả chăm sóc tóc hư tổn (450ml)</v>
          </cell>
          <cell r="E335">
            <v>347000</v>
          </cell>
          <cell r="F335" t="str">
            <v>100863</v>
          </cell>
          <cell r="G335" t="str">
            <v>CHĂM SÓC SẮC ĐẸP</v>
          </cell>
          <cell r="H335" t="str">
            <v>CHĂM SÓC TÓC</v>
          </cell>
        </row>
        <row r="336">
          <cell r="C336" t="str">
            <v>4901872444908</v>
          </cell>
          <cell r="D336" t="str">
            <v>SHISHEIDO- SRM tạo bọt Senka Perfect Whip 150ml</v>
          </cell>
          <cell r="E336">
            <v>185000</v>
          </cell>
          <cell r="F336" t="str">
            <v>100865</v>
          </cell>
          <cell r="G336" t="str">
            <v>CHĂM SÓC SẮC ĐẸP</v>
          </cell>
          <cell r="H336" t="str">
            <v>CHĂM SÓC DA</v>
          </cell>
        </row>
        <row r="337">
          <cell r="C337" t="str">
            <v>4901301336323</v>
          </cell>
          <cell r="D337" t="str">
            <v>KAO- Sữa tắm tạo bọt Biore-u 480ml</v>
          </cell>
          <cell r="E337">
            <v>185000</v>
          </cell>
          <cell r="F337" t="str">
            <v>100867</v>
          </cell>
          <cell r="G337" t="str">
            <v>CHĂM SÓC SẮC ĐẸP</v>
          </cell>
          <cell r="H337" t="str">
            <v>CHĂM SÓC CƠ THỂ</v>
          </cell>
        </row>
        <row r="338">
          <cell r="C338" t="str">
            <v>4582425681003</v>
          </cell>
          <cell r="D338" t="str">
            <v>SEGREAT - Dầu gội Lishan chiết xuất dầu ngựa 600ml</v>
          </cell>
          <cell r="E338">
            <v>296000</v>
          </cell>
          <cell r="F338" t="str">
            <v>100875</v>
          </cell>
          <cell r="G338" t="str">
            <v>CHĂM SÓC SẮC ĐẸP</v>
          </cell>
          <cell r="H338" t="str">
            <v>CHĂM SÓC TÓC</v>
          </cell>
        </row>
        <row r="339">
          <cell r="C339" t="str">
            <v>4582425682345</v>
          </cell>
          <cell r="D339" t="str">
            <v>SEGREAT - Dầu xả Lishan chiết xuất dầu ngựa 600ml</v>
          </cell>
          <cell r="E339">
            <v>296000</v>
          </cell>
          <cell r="F339" t="str">
            <v>100876</v>
          </cell>
          <cell r="G339" t="str">
            <v>CHĂM SÓC SẮC ĐẸP</v>
          </cell>
          <cell r="H339" t="str">
            <v>CHĂM SÓC TÓC</v>
          </cell>
        </row>
        <row r="340">
          <cell r="C340" t="str">
            <v>4971710390278</v>
          </cell>
          <cell r="D340" t="str">
            <v>KOSE- Sữa rửa mặt Softymo 150g</v>
          </cell>
          <cell r="E340">
            <v>125000</v>
          </cell>
          <cell r="F340" t="str">
            <v>100879</v>
          </cell>
          <cell r="G340" t="str">
            <v>CHĂM SÓC SẮC ĐẸP</v>
          </cell>
          <cell r="H340" t="str">
            <v>CHĂM SÓC DA</v>
          </cell>
        </row>
        <row r="341">
          <cell r="C341" t="str">
            <v>4901301344342</v>
          </cell>
          <cell r="D341" t="str">
            <v>KAO - Chai sữa tắm hương hoa hồng 480ml</v>
          </cell>
          <cell r="E341">
            <v>185000</v>
          </cell>
          <cell r="F341" t="str">
            <v>100880</v>
          </cell>
          <cell r="G341" t="str">
            <v>CHĂM SÓC SẮC ĐẸP</v>
          </cell>
          <cell r="H341" t="str">
            <v>CHĂM SÓC CƠ THỂ</v>
          </cell>
        </row>
        <row r="342">
          <cell r="C342" t="str">
            <v>4901417643117</v>
          </cell>
          <cell r="D342" t="str">
            <v>KRACIE- Sữa dưỡng thể hương hoa hồng 220g</v>
          </cell>
          <cell r="E342">
            <v>155000</v>
          </cell>
          <cell r="F342" t="str">
            <v>100881</v>
          </cell>
          <cell r="G342" t="str">
            <v>CHĂM SÓC SẮC ĐẸP</v>
          </cell>
          <cell r="H342" t="str">
            <v>CHĂM SÓC CƠ THỂ</v>
          </cell>
        </row>
        <row r="343">
          <cell r="C343" t="str">
            <v>4902806106305</v>
          </cell>
          <cell r="D343" t="str">
            <v>MANDOM- Gatsby gel vuốt tóc tạo nếp siêu bền 30ml</v>
          </cell>
          <cell r="E343">
            <v>90000</v>
          </cell>
          <cell r="F343" t="str">
            <v>100882</v>
          </cell>
          <cell r="G343" t="str">
            <v>CHĂM SÓC SẮC ĐẸP</v>
          </cell>
          <cell r="H343" t="str">
            <v>Mỹ phẩm khác</v>
          </cell>
        </row>
        <row r="344">
          <cell r="C344" t="str">
            <v>4902806105803</v>
          </cell>
          <cell r="D344" t="str">
            <v>MANDOM - Gel vuốt tóc tạo nếp siêu bền Tight Nuance 110ml</v>
          </cell>
          <cell r="E344">
            <v>220000</v>
          </cell>
          <cell r="F344" t="str">
            <v>100886</v>
          </cell>
          <cell r="G344" t="str">
            <v>CHĂM SÓC SẮC ĐẸP</v>
          </cell>
          <cell r="H344" t="str">
            <v>Mỹ phẩm khác</v>
          </cell>
        </row>
        <row r="345">
          <cell r="C345" t="str">
            <v>4902806105735</v>
          </cell>
          <cell r="D345" t="str">
            <v>MANDOM - Gel vuốt tóc tạo nếp nhanh Edgy Nuance 110ml</v>
          </cell>
          <cell r="E345">
            <v>220000</v>
          </cell>
          <cell r="F345" t="str">
            <v>100887</v>
          </cell>
          <cell r="G345" t="str">
            <v>CHĂM SÓC SẮC ĐẸP</v>
          </cell>
          <cell r="H345" t="str">
            <v>Mỹ phẩm khác</v>
          </cell>
        </row>
        <row r="346">
          <cell r="C346" t="str">
            <v>4580291194436</v>
          </cell>
          <cell r="D346" t="str">
            <v>SANTAMARCH- Gel tẩy trang chiết xuất trà xanh 70g</v>
          </cell>
          <cell r="E346">
            <v>150000</v>
          </cell>
          <cell r="F346" t="str">
            <v>100889</v>
          </cell>
          <cell r="G346" t="str">
            <v>CHĂM SÓC SẮC ĐẸP</v>
          </cell>
          <cell r="H346" t="str">
            <v>CHĂM SÓC DA</v>
          </cell>
        </row>
        <row r="347">
          <cell r="C347" t="str">
            <v>4901872460861</v>
          </cell>
          <cell r="D347" t="str">
            <v>TSUBAKI - Set dầu gội dưỡng ẩm 500ml</v>
          </cell>
          <cell r="E347">
            <v>347000</v>
          </cell>
          <cell r="F347" t="str">
            <v>100890</v>
          </cell>
          <cell r="G347" t="str">
            <v>CHĂM SÓC SẮC ĐẸP</v>
          </cell>
          <cell r="H347" t="str">
            <v>CHĂM SÓC TÓC</v>
          </cell>
        </row>
        <row r="348">
          <cell r="C348" t="str">
            <v>4901417643131</v>
          </cell>
          <cell r="D348" t="str">
            <v>KRACIE- Sữa dưỡng thể Aroma Resort chiết xuất quả dâu 220g</v>
          </cell>
          <cell r="E348">
            <v>155000</v>
          </cell>
          <cell r="F348" t="str">
            <v>100891</v>
          </cell>
          <cell r="G348" t="str">
            <v>CHĂM SÓC SẮC ĐẸP</v>
          </cell>
          <cell r="H348" t="str">
            <v>CHĂM SÓC CƠ THỂ</v>
          </cell>
        </row>
        <row r="349">
          <cell r="C349" t="str">
            <v>4901417643162</v>
          </cell>
          <cell r="D349" t="str">
            <v>KRACIE- Kem dưỡng thể Aroma Resort hương cam và hoa minoza 170g</v>
          </cell>
          <cell r="E349">
            <v>196000</v>
          </cell>
          <cell r="F349" t="str">
            <v>100892</v>
          </cell>
          <cell r="G349" t="str">
            <v>CHĂM SÓC SẮC ĐẸP</v>
          </cell>
          <cell r="H349" t="str">
            <v>CHĂM SÓC CƠ THỂ</v>
          </cell>
        </row>
        <row r="350">
          <cell r="C350" t="str">
            <v>4531261702458</v>
          </cell>
          <cell r="D350" t="str">
            <v>COTTON LABO- Giấy thấm dầu 120 tờ</v>
          </cell>
          <cell r="E350">
            <v>90000</v>
          </cell>
          <cell r="F350" t="str">
            <v>100894</v>
          </cell>
          <cell r="G350" t="str">
            <v>CHĂM SÓC SẮC ĐẸP</v>
          </cell>
          <cell r="H350" t="str">
            <v>Mỹ phẩm khác</v>
          </cell>
        </row>
        <row r="351">
          <cell r="C351" t="str">
            <v>4902111745374</v>
          </cell>
          <cell r="D351" t="str">
            <v>LUX- Cặp dầu gội xả Luminous hương hoa anh đào (450g+450g)</v>
          </cell>
          <cell r="E351">
            <v>399000</v>
          </cell>
          <cell r="F351" t="str">
            <v>100895</v>
          </cell>
          <cell r="G351" t="str">
            <v>CHĂM SÓC SẮC ĐẸP</v>
          </cell>
          <cell r="H351" t="str">
            <v>CHĂM SÓC TÓC</v>
          </cell>
        </row>
        <row r="352">
          <cell r="C352" t="str">
            <v>4902111748764</v>
          </cell>
          <cell r="D352" t="str">
            <v>LUX- Cặp dầu gội xả Luminous dưỡng tóc óng mượt kèm serum (450g+450g+15ml)</v>
          </cell>
          <cell r="E352">
            <v>399000</v>
          </cell>
          <cell r="F352" t="str">
            <v>100896</v>
          </cell>
          <cell r="G352" t="str">
            <v>CHĂM SÓC SẮC ĐẸP</v>
          </cell>
          <cell r="H352" t="str">
            <v>CHĂM SÓC TÓC</v>
          </cell>
        </row>
        <row r="353">
          <cell r="C353" t="str">
            <v>4560147177226</v>
          </cell>
          <cell r="D353" t="str">
            <v>MORITAYA- Mặt nạ đậu nành sữa chua dưỡng ẩm 5miếng</v>
          </cell>
          <cell r="E353">
            <v>215000</v>
          </cell>
          <cell r="F353" t="str">
            <v>100897</v>
          </cell>
          <cell r="G353" t="str">
            <v>CHĂM SÓC SẮC ĐẸP</v>
          </cell>
          <cell r="H353" t="str">
            <v>CHĂM SÓC DA</v>
          </cell>
        </row>
        <row r="354">
          <cell r="C354" t="str">
            <v>4560147177233</v>
          </cell>
          <cell r="D354" t="str">
            <v>MORITAYA- Mặt nạ đậu nành sữa chua chống lão hóa (Hộp đỏ - 23mlx5 miếng)</v>
          </cell>
          <cell r="E354">
            <v>215000</v>
          </cell>
          <cell r="F354" t="str">
            <v>100898</v>
          </cell>
          <cell r="G354" t="str">
            <v>CHĂM SÓC SẮC ĐẸP</v>
          </cell>
          <cell r="H354" t="str">
            <v>CHĂM SÓC DA</v>
          </cell>
        </row>
        <row r="355">
          <cell r="C355" t="str">
            <v>4560147177240</v>
          </cell>
          <cell r="D355" t="str">
            <v>MORITAYA- Mặt nạ đậu phụ sữa chua cho làn da sáng mịn (Hộp xanh- 23mlx5 miếng</v>
          </cell>
          <cell r="E355">
            <v>215000</v>
          </cell>
          <cell r="F355" t="str">
            <v>100899</v>
          </cell>
          <cell r="G355" t="str">
            <v>CHĂM SÓC SẮC ĐẸP</v>
          </cell>
          <cell r="H355" t="str">
            <v>CHĂM SÓC DA</v>
          </cell>
        </row>
        <row r="356">
          <cell r="C356" t="str">
            <v>4571334071876</v>
          </cell>
          <cell r="D356" t="str">
            <v>SKCARA- Nước hoa hồng dưỡng da HKK+5 (200ml)</v>
          </cell>
          <cell r="E356">
            <v>355000</v>
          </cell>
          <cell r="F356" t="str">
            <v>100911</v>
          </cell>
          <cell r="G356" t="str">
            <v>CHĂM SÓC SẮC ĐẸP</v>
          </cell>
          <cell r="H356" t="str">
            <v>CHĂM SÓC DA</v>
          </cell>
        </row>
        <row r="357">
          <cell r="C357" t="str">
            <v>4571334071883</v>
          </cell>
          <cell r="D357" t="str">
            <v>SKCARA- Kem dưỡng ẩm HKK+5 (50g)</v>
          </cell>
          <cell r="E357">
            <v>355000</v>
          </cell>
          <cell r="F357" t="str">
            <v>100912</v>
          </cell>
          <cell r="G357" t="str">
            <v>CHĂM SÓC SẮC ĐẸP</v>
          </cell>
          <cell r="H357" t="str">
            <v>CHĂM SÓC DA</v>
          </cell>
        </row>
        <row r="358">
          <cell r="C358" t="str">
            <v>4571334071906</v>
          </cell>
          <cell r="D358" t="str">
            <v>SKCARA- Kem lót Premium Primer kiềm dầu lâu trôi (Nền da trong, mịn)</v>
          </cell>
          <cell r="E358">
            <v>355000</v>
          </cell>
          <cell r="F358" t="str">
            <v>100913</v>
          </cell>
          <cell r="G358" t="str">
            <v>CHĂM SÓC SẮC ĐẸP</v>
          </cell>
          <cell r="H358" t="str">
            <v>TRANG ĐIỂM</v>
          </cell>
        </row>
        <row r="359">
          <cell r="C359" t="str">
            <v>4571334071913</v>
          </cell>
          <cell r="D359" t="str">
            <v>SKCARA- Kem lót Premium Primer kiềm dầu lâu trôi (Da hồng hào tươi khỏe)</v>
          </cell>
          <cell r="E359">
            <v>355000</v>
          </cell>
          <cell r="F359" t="str">
            <v>100914</v>
          </cell>
          <cell r="G359" t="str">
            <v>CHĂM SÓC SẮC ĐẸP</v>
          </cell>
          <cell r="H359" t="str">
            <v>TRANG ĐIỂM</v>
          </cell>
        </row>
        <row r="360">
          <cell r="C360" t="str">
            <v>4580291194344</v>
          </cell>
          <cell r="D360" t="str">
            <v>SANTA MARCHE- Kem lót trang điểm dạng gel kiềm dầu lâu trôi SPF50 (25g)</v>
          </cell>
          <cell r="E360">
            <v>336000</v>
          </cell>
          <cell r="F360" t="str">
            <v>100915</v>
          </cell>
          <cell r="G360" t="str">
            <v>CHĂM SÓC SẮC ĐẸP</v>
          </cell>
          <cell r="H360" t="str">
            <v>TRANG ĐIỂM</v>
          </cell>
        </row>
        <row r="361">
          <cell r="C361" t="str">
            <v>4580291194528</v>
          </cell>
          <cell r="D361" t="str">
            <v>SANTA MARCHE- Nước tẩy trang Point Remover có tác dụng dưỡng mi (180ml)</v>
          </cell>
          <cell r="E361">
            <v>310000</v>
          </cell>
          <cell r="F361" t="str">
            <v>100916</v>
          </cell>
          <cell r="G361" t="str">
            <v>CHĂM SÓC SẮC ĐẸP</v>
          </cell>
          <cell r="H361" t="str">
            <v>CHĂM SÓC DA</v>
          </cell>
        </row>
        <row r="362">
          <cell r="C362" t="str">
            <v>4580295035728</v>
          </cell>
          <cell r="D362" t="str">
            <v>MSH- Chì kẻ mắt xoay 1 chiều Love Liner màu nâu Medium Brown</v>
          </cell>
          <cell r="E362">
            <v>260000</v>
          </cell>
          <cell r="F362" t="str">
            <v>100921</v>
          </cell>
          <cell r="G362" t="str">
            <v>CHĂM SÓC SẮC ĐẸP</v>
          </cell>
          <cell r="H362" t="str">
            <v>TRANG ĐIỂM</v>
          </cell>
        </row>
        <row r="363">
          <cell r="C363" t="str">
            <v>4580295035735</v>
          </cell>
          <cell r="D363" t="str">
            <v>MSH- Chì kẻ mắt xoay 1 chiều Love Liner màu nâu tro Ash Brown</v>
          </cell>
          <cell r="E363">
            <v>260000</v>
          </cell>
          <cell r="F363" t="str">
            <v>100922</v>
          </cell>
          <cell r="G363" t="str">
            <v>CHĂM SÓC SẮC ĐẸP</v>
          </cell>
          <cell r="H363" t="str">
            <v>TRANG ĐIỂM</v>
          </cell>
        </row>
        <row r="364">
          <cell r="C364" t="str">
            <v>4582425682352</v>
          </cell>
          <cell r="D364" t="str">
            <v>LISHAN- Mặt nạ miếng chiết xuất dầu ngựa chăm sóc da (1 miếng)</v>
          </cell>
          <cell r="E364">
            <v>39000</v>
          </cell>
          <cell r="F364" t="str">
            <v>100927</v>
          </cell>
          <cell r="G364" t="str">
            <v>CHĂM SÓC SẮC ĐẸP</v>
          </cell>
          <cell r="H364" t="str">
            <v>CHĂM SÓC DA</v>
          </cell>
        </row>
        <row r="365">
          <cell r="C365" t="str">
            <v>4589530701015</v>
          </cell>
          <cell r="D365" t="str">
            <v>BOTANICAL- Gel TT 14 thảo mộc Hot Cleansing 200g</v>
          </cell>
          <cell r="E365">
            <v>350000</v>
          </cell>
          <cell r="F365" t="str">
            <v>100929</v>
          </cell>
          <cell r="G365" t="str">
            <v>CHĂM SÓC SẮC ĐẸP</v>
          </cell>
          <cell r="H365" t="str">
            <v>CHĂM SÓC DA</v>
          </cell>
        </row>
        <row r="366">
          <cell r="C366" t="str">
            <v>4589530701022</v>
          </cell>
          <cell r="D366" t="str">
            <v>BOTANICAL MARCHE-  Dầu tẩy trang từ 14 loại thảo mộc Cleansing Oil 200ml</v>
          </cell>
          <cell r="E366">
            <v>380000</v>
          </cell>
          <cell r="F366" t="str">
            <v>100930</v>
          </cell>
          <cell r="G366" t="str">
            <v>CHĂM SÓC SẮC ĐẸP</v>
          </cell>
          <cell r="H366" t="str">
            <v>CHĂM SÓC DA</v>
          </cell>
        </row>
        <row r="367">
          <cell r="C367" t="str">
            <v>4589530701053</v>
          </cell>
          <cell r="D367" t="str">
            <v>BEAUCLAIR- Nước hoa hồng làm sạch và se khít lỗ chân lông 150ml</v>
          </cell>
          <cell r="E367">
            <v>288000</v>
          </cell>
          <cell r="F367" t="str">
            <v>100932</v>
          </cell>
          <cell r="G367" t="str">
            <v>CHĂM SÓC SẮC ĐẸP</v>
          </cell>
          <cell r="H367" t="str">
            <v>CHĂM SÓC DA</v>
          </cell>
        </row>
        <row r="368">
          <cell r="C368" t="str">
            <v>4589530701077</v>
          </cell>
          <cell r="D368" t="str">
            <v>BOTANICAL MARCHE- Sữa rửa mặt đất sét làm sạch sâu lỗ chân lông 120g</v>
          </cell>
          <cell r="E368">
            <v>295000</v>
          </cell>
          <cell r="F368" t="str">
            <v>100933</v>
          </cell>
          <cell r="G368" t="str">
            <v>CHĂM SÓC SẮC ĐẸP</v>
          </cell>
          <cell r="H368" t="str">
            <v>CHĂM SÓC DA</v>
          </cell>
        </row>
        <row r="369">
          <cell r="C369" t="str">
            <v>4902111742502</v>
          </cell>
          <cell r="D369" t="str">
            <v>DOVE- Cặp dầu gội xả dưỡng ẩm tóc (400g+400g)</v>
          </cell>
          <cell r="E369">
            <v>260000</v>
          </cell>
          <cell r="F369" t="str">
            <v>100934</v>
          </cell>
          <cell r="G369" t="str">
            <v>CHĂM SÓC SẮC ĐẸP</v>
          </cell>
          <cell r="H369" t="str">
            <v>CHĂM SÓC TÓC</v>
          </cell>
        </row>
        <row r="370">
          <cell r="C370" t="str">
            <v>4902111742533</v>
          </cell>
          <cell r="D370" t="str">
            <v>DOVE- Cặp dầu gội xả chăm sóc tóc xoăn (400g+400g)</v>
          </cell>
          <cell r="E370">
            <v>260000</v>
          </cell>
          <cell r="F370" t="str">
            <v>100936</v>
          </cell>
          <cell r="G370" t="str">
            <v>CHĂM SÓC SẮC ĐẸP</v>
          </cell>
          <cell r="H370" t="str">
            <v>CHĂM SÓC TÓC</v>
          </cell>
        </row>
        <row r="371">
          <cell r="C371" t="str">
            <v>4964653103647</v>
          </cell>
          <cell r="D371" t="str">
            <v>JUNCOSME- Gel dưỡng da 6 trong 1 Bage (80g)</v>
          </cell>
          <cell r="E371">
            <v>350000</v>
          </cell>
          <cell r="F371" t="str">
            <v>100939</v>
          </cell>
          <cell r="G371" t="str">
            <v>CHĂM SÓC SẮC ĐẸP</v>
          </cell>
          <cell r="H371" t="str">
            <v>CHĂM SÓC DA</v>
          </cell>
        </row>
        <row r="372">
          <cell r="C372" t="str">
            <v>4971710390612</v>
          </cell>
          <cell r="D372" t="str">
            <v>KOSE- Mặt nạ dưỡng ẩm chiết xuất gạo 40 miếng</v>
          </cell>
          <cell r="E372">
            <v>350000</v>
          </cell>
          <cell r="F372" t="str">
            <v>100941</v>
          </cell>
          <cell r="G372" t="str">
            <v>CHĂM SÓC SẮC ĐẸP</v>
          </cell>
          <cell r="H372" t="str">
            <v>CHĂM SÓC DA</v>
          </cell>
        </row>
        <row r="373">
          <cell r="C373" t="str">
            <v>4901301350169</v>
          </cell>
          <cell r="D373" t="str">
            <v>KAO- Dầu gội xả Merrit Cool 2-in1 mát lạnh (480ml)</v>
          </cell>
          <cell r="E373">
            <v>330000</v>
          </cell>
          <cell r="F373" t="str">
            <v>100948</v>
          </cell>
          <cell r="G373" t="str">
            <v>CHĂM SÓC SẮC ĐẸP</v>
          </cell>
          <cell r="H373" t="str">
            <v>CHĂM SÓC TÓC</v>
          </cell>
        </row>
        <row r="374">
          <cell r="C374" t="str">
            <v>4531560302045</v>
          </cell>
          <cell r="D374" t="str">
            <v>AVANCE- Bút kẻ mày 2 đầu lâu trôi Tint &amp; Powder (Màu nâu tự nhiên)</v>
          </cell>
          <cell r="E374">
            <v>279000</v>
          </cell>
          <cell r="F374" t="str">
            <v>100950</v>
          </cell>
          <cell r="G374" t="str">
            <v>CHĂM SÓC SẮC ĐẸP</v>
          </cell>
          <cell r="H374" t="str">
            <v>TRANG ĐIỂM</v>
          </cell>
        </row>
        <row r="375">
          <cell r="C375" t="str">
            <v>4531560302076</v>
          </cell>
          <cell r="D375" t="str">
            <v>AVANCE- Bút kẻ mắt dạng nước Joliet (Màu đen đậm)</v>
          </cell>
          <cell r="E375">
            <v>246000</v>
          </cell>
          <cell r="F375" t="str">
            <v>100952</v>
          </cell>
          <cell r="G375" t="str">
            <v>CHĂM SÓC SẮC ĐẸP</v>
          </cell>
          <cell r="H375" t="str">
            <v>TRANG ĐIỂM</v>
          </cell>
        </row>
        <row r="376">
          <cell r="C376" t="str">
            <v>4531560302083</v>
          </cell>
          <cell r="D376" t="str">
            <v>AVANCE- Bút kẻ mắt dạng nước Joliet (Màu nâu đậm)</v>
          </cell>
          <cell r="E376">
            <v>246000</v>
          </cell>
          <cell r="F376" t="str">
            <v>100953</v>
          </cell>
          <cell r="G376" t="str">
            <v>CHĂM SÓC SẮC ĐẸP</v>
          </cell>
          <cell r="H376" t="str">
            <v>TRANG ĐIỂM</v>
          </cell>
        </row>
        <row r="377">
          <cell r="C377" t="str">
            <v>4560272800747</v>
          </cell>
          <cell r="D377" t="str">
            <v>PEC- Nước lotion dưỡng ẩm cho mặt từ rượu Nhật Bản 200ml</v>
          </cell>
          <cell r="E377">
            <v>240000</v>
          </cell>
          <cell r="F377" t="str">
            <v>100954</v>
          </cell>
          <cell r="G377" t="str">
            <v>CHĂM SÓC SẮC ĐẸP</v>
          </cell>
          <cell r="H377" t="str">
            <v>CHĂM SÓC DA</v>
          </cell>
        </row>
        <row r="378">
          <cell r="C378" t="str">
            <v>4560278220907</v>
          </cell>
          <cell r="D378" t="str">
            <v>BBYE- Sữa tắm dạng bọt trẻ em Mama butter 300 ml</v>
          </cell>
          <cell r="E378">
            <v>288000</v>
          </cell>
          <cell r="F378" t="str">
            <v>100955</v>
          </cell>
          <cell r="G378" t="str">
            <v>CHĂM SÓC SẮC ĐẸP</v>
          </cell>
          <cell r="H378" t="str">
            <v>CHĂM SÓC CƠ THỂ</v>
          </cell>
        </row>
        <row r="379">
          <cell r="C379" t="str">
            <v>4560278233181</v>
          </cell>
          <cell r="D379" t="str">
            <v>BBYE- Mặt nạ đất sét Mama butter 60g</v>
          </cell>
          <cell r="E379">
            <v>289000</v>
          </cell>
          <cell r="F379" t="str">
            <v>100957</v>
          </cell>
          <cell r="G379" t="str">
            <v>CHĂM SÓC SẮC ĐẸP</v>
          </cell>
          <cell r="H379" t="str">
            <v>CHĂM SÓC DA</v>
          </cell>
        </row>
        <row r="380">
          <cell r="C380" t="str">
            <v>4560350110447</v>
          </cell>
          <cell r="D380" t="str">
            <v>NEXANS- Sữa tắm trắng da Manis 450mL</v>
          </cell>
          <cell r="E380">
            <v>220000</v>
          </cell>
          <cell r="F380" t="str">
            <v>100960</v>
          </cell>
          <cell r="G380" t="str">
            <v>CHĂM SÓC SẮC ĐẸP</v>
          </cell>
          <cell r="H380" t="str">
            <v>CHĂM SÓC CƠ THỂ</v>
          </cell>
        </row>
        <row r="381">
          <cell r="C381" t="str">
            <v>4560350110669</v>
          </cell>
          <cell r="D381" t="str">
            <v>NEXANS- KCN TT Manis Whiteing UV Cream SPF50+/PA+ (80g)</v>
          </cell>
          <cell r="E381">
            <v>520000</v>
          </cell>
          <cell r="F381" t="str">
            <v>100961</v>
          </cell>
          <cell r="G381" t="str">
            <v>CHĂM SÓC SẮC ĐẸP</v>
          </cell>
          <cell r="H381" t="str">
            <v>CHĂM SÓC CƠ THỂ</v>
          </cell>
        </row>
        <row r="382">
          <cell r="C382" t="str">
            <v>4560350110683</v>
          </cell>
          <cell r="D382" t="str">
            <v>NEXANS- Lotion dưỡng trắng cơ thể 150ml</v>
          </cell>
          <cell r="E382">
            <v>500000</v>
          </cell>
          <cell r="F382" t="str">
            <v>100962</v>
          </cell>
          <cell r="G382" t="str">
            <v>CHĂM SÓC SẮC ĐẸP</v>
          </cell>
          <cell r="H382" t="str">
            <v>CHĂM SÓC DA</v>
          </cell>
        </row>
        <row r="383">
          <cell r="C383" t="str">
            <v>4560350110904</v>
          </cell>
          <cell r="D383" t="str">
            <v>NEXANS- Kem dưỡng trắng vùng cổ Manis 60G</v>
          </cell>
          <cell r="E383">
            <v>480000</v>
          </cell>
          <cell r="F383" t="str">
            <v>100963</v>
          </cell>
          <cell r="G383" t="str">
            <v>CHĂM SÓC SẮC ĐẸP</v>
          </cell>
          <cell r="H383" t="str">
            <v>CHĂM SÓC CƠ THỂ</v>
          </cell>
        </row>
        <row r="384">
          <cell r="C384" t="str">
            <v>4560401460347</v>
          </cell>
          <cell r="D384" t="str">
            <v>QUALITY FIRST- Mặt nạ nữ hoàng Premium siêu dưỡng ẩm, chống lão hóa 1 miếng x 5 túi</v>
          </cell>
          <cell r="E384">
            <v>220000</v>
          </cell>
          <cell r="F384" t="str">
            <v>100964</v>
          </cell>
          <cell r="G384" t="str">
            <v>CHĂM SÓC SẮC ĐẸP</v>
          </cell>
          <cell r="H384" t="str">
            <v>CHĂM SÓC DA</v>
          </cell>
        </row>
        <row r="385">
          <cell r="C385" t="str">
            <v>4560401460354</v>
          </cell>
          <cell r="D385" t="str">
            <v>QUALITY FIRST- Mặt nạ nữ hoàng Premium siêu dưỡng trắng 1 miếng x 5 túi</v>
          </cell>
          <cell r="E385">
            <v>220000</v>
          </cell>
          <cell r="F385" t="str">
            <v>100965</v>
          </cell>
          <cell r="G385" t="str">
            <v>CHĂM SÓC SẮC ĐẸP</v>
          </cell>
          <cell r="H385" t="str">
            <v>CHĂM SÓC DA</v>
          </cell>
        </row>
        <row r="386">
          <cell r="C386" t="str">
            <v>4560401460361</v>
          </cell>
          <cell r="D386" t="str">
            <v>QUALITY FIRST- Mặt nạ nữ hoàng Premium se khít lỗ chân lông 1 miếng x 5 túi</v>
          </cell>
          <cell r="E386">
            <v>220000</v>
          </cell>
          <cell r="F386" t="str">
            <v>100966</v>
          </cell>
          <cell r="G386" t="str">
            <v>CHĂM SÓC SẮC ĐẸP</v>
          </cell>
          <cell r="H386" t="str">
            <v>CHĂM SÓC DA</v>
          </cell>
        </row>
        <row r="387">
          <cell r="C387" t="str">
            <v>4560401460460</v>
          </cell>
          <cell r="D387" t="str">
            <v>QUALITY FIRST- Mặt nạ siêu dưỡng ẩm MoistEX ( 7 miếng)</v>
          </cell>
          <cell r="E387">
            <v>120000</v>
          </cell>
          <cell r="F387" t="str">
            <v>100968</v>
          </cell>
          <cell r="G387" t="str">
            <v>CHĂM SÓC SẮC ĐẸP</v>
          </cell>
          <cell r="H387" t="str">
            <v>CHĂM SÓC DA</v>
          </cell>
        </row>
        <row r="388">
          <cell r="C388" t="str">
            <v>4560401460477</v>
          </cell>
          <cell r="D388" t="str">
            <v>QUALITY FIRST- Mặt nạ siêu dưỡng trắng WhiteEX( 5 miếng/ túi)</v>
          </cell>
          <cell r="E388">
            <v>120000</v>
          </cell>
          <cell r="F388" t="str">
            <v>100969</v>
          </cell>
          <cell r="G388" t="str">
            <v>CHĂM SÓC SẮC ĐẸP</v>
          </cell>
          <cell r="H388" t="str">
            <v>CHĂM SÓC DA</v>
          </cell>
        </row>
        <row r="389">
          <cell r="C389" t="str">
            <v>4562364262303</v>
          </cell>
          <cell r="D389" t="str">
            <v>CANDY DOLL- Phấn phủ Whitepure loại trung bình 8g</v>
          </cell>
          <cell r="E389">
            <v>370000</v>
          </cell>
          <cell r="F389" t="str">
            <v>100970</v>
          </cell>
          <cell r="G389" t="str">
            <v>CHĂM SÓC SẮC ĐẸP</v>
          </cell>
          <cell r="H389" t="str">
            <v>TRANG ĐIỂM</v>
          </cell>
        </row>
        <row r="390">
          <cell r="C390" t="str">
            <v>4562364262310</v>
          </cell>
          <cell r="D390" t="str">
            <v>CANDY DOLL- Phấn phủ Whitepure màu tỏa sáng 8g</v>
          </cell>
          <cell r="E390">
            <v>370000</v>
          </cell>
          <cell r="F390" t="str">
            <v>100971</v>
          </cell>
          <cell r="G390" t="str">
            <v>CHĂM SÓC SẮC ĐẸP</v>
          </cell>
          <cell r="H390" t="str">
            <v>TRANG ĐIỂM</v>
          </cell>
        </row>
        <row r="391">
          <cell r="C391" t="str">
            <v>4562364262532</v>
          </cell>
          <cell r="D391" t="str">
            <v>CANDY DOLL- Kem nền dạng lỏng màu be trắng 30ml</v>
          </cell>
          <cell r="E391">
            <v>350000</v>
          </cell>
          <cell r="F391" t="str">
            <v>100973</v>
          </cell>
          <cell r="G391" t="str">
            <v>CHĂM SÓC SẮC ĐẸP</v>
          </cell>
          <cell r="H391" t="str">
            <v>TRANG ĐIỂM</v>
          </cell>
        </row>
        <row r="392">
          <cell r="C392" t="str">
            <v>4562364262921</v>
          </cell>
          <cell r="D392" t="str">
            <v>CANDY DOLL- Kem lót trắng ngọc trai 30g</v>
          </cell>
          <cell r="E392">
            <v>350000</v>
          </cell>
          <cell r="F392" t="str">
            <v>100975</v>
          </cell>
          <cell r="G392" t="str">
            <v>CHĂM SÓC SẮC ĐẸP</v>
          </cell>
          <cell r="H392" t="str">
            <v>TRANG ĐIỂM</v>
          </cell>
        </row>
        <row r="393">
          <cell r="C393" t="str">
            <v>4580143108055</v>
          </cell>
          <cell r="D393" t="str">
            <v>QUICKRESPONSE - Gel chống nắng toàn thân Vibeke 150 g SPF30/PA+++</v>
          </cell>
          <cell r="E393">
            <v>280000</v>
          </cell>
          <cell r="F393" t="str">
            <v>100981</v>
          </cell>
          <cell r="G393" t="str">
            <v>CHĂM SÓC SẮC ĐẸP</v>
          </cell>
          <cell r="H393" t="str">
            <v>CHĂM SÓC CƠ THỂ</v>
          </cell>
        </row>
        <row r="394">
          <cell r="C394" t="str">
            <v>4580295035803</v>
          </cell>
          <cell r="D394" t="str">
            <v>MSH- Cushion khoáng lỏng Time Secret màu Natural</v>
          </cell>
          <cell r="E394">
            <v>396000</v>
          </cell>
          <cell r="F394" t="str">
            <v>100988</v>
          </cell>
          <cell r="G394" t="str">
            <v>CHĂM SÓC SẮC ĐẸP</v>
          </cell>
          <cell r="H394" t="str">
            <v>TRANG ĐIỂM</v>
          </cell>
        </row>
        <row r="395">
          <cell r="C395" t="str">
            <v>4901301289742</v>
          </cell>
          <cell r="D395" t="str">
            <v>KAO- Dầu gội đầu Success Extra Cool 380ml</v>
          </cell>
          <cell r="E395">
            <v>240000</v>
          </cell>
          <cell r="F395" t="str">
            <v>100989</v>
          </cell>
          <cell r="G395" t="str">
            <v>CHĂM SÓC SẮC ĐẸP</v>
          </cell>
          <cell r="H395" t="str">
            <v>CHĂM SÓC TÓC</v>
          </cell>
        </row>
        <row r="396">
          <cell r="C396" t="str">
            <v>4901301306074</v>
          </cell>
          <cell r="D396" t="str">
            <v>KAO- Sữa tắm khử mùi cơ thể Biore dành cho nam Biore hương bạc hà 440ml</v>
          </cell>
          <cell r="E396">
            <v>150000</v>
          </cell>
          <cell r="F396" t="str">
            <v>100990</v>
          </cell>
          <cell r="G396" t="str">
            <v>CHĂM SÓC SẮC ĐẸP</v>
          </cell>
          <cell r="H396" t="str">
            <v>Mỹ phẩm khác</v>
          </cell>
        </row>
        <row r="397">
          <cell r="C397" t="str">
            <v>4901301306098</v>
          </cell>
          <cell r="D397" t="str">
            <v>KAO- Sữa tắm khử mùi cơ thể Biore dành cho nam Biore hương xà phòng 440ml</v>
          </cell>
          <cell r="E397">
            <v>150000</v>
          </cell>
          <cell r="F397" t="str">
            <v>100991</v>
          </cell>
          <cell r="G397" t="str">
            <v>CHĂM SÓC SẮC ĐẸP</v>
          </cell>
          <cell r="H397" t="str">
            <v>Mỹ phẩm khác</v>
          </cell>
        </row>
        <row r="398">
          <cell r="C398" t="str">
            <v>4901301343161</v>
          </cell>
          <cell r="D398" t="str">
            <v>KAO- Dầu gội suôn mượt Access 400ml</v>
          </cell>
          <cell r="E398">
            <v>260000</v>
          </cell>
          <cell r="F398" t="str">
            <v>100992</v>
          </cell>
          <cell r="G398" t="str">
            <v>CHĂM SÓC SẮC ĐẸP</v>
          </cell>
          <cell r="H398" t="str">
            <v>CHĂM SÓC TÓC</v>
          </cell>
        </row>
        <row r="399">
          <cell r="C399" t="str">
            <v>4902806437102</v>
          </cell>
          <cell r="D399" t="str">
            <v>MANDOM- Sữa tắm dành cho nam Lucido 450ml</v>
          </cell>
          <cell r="E399">
            <v>275000</v>
          </cell>
          <cell r="F399" t="str">
            <v>100994</v>
          </cell>
          <cell r="G399" t="str">
            <v>CHĂM SÓC SẮC ĐẸP</v>
          </cell>
          <cell r="H399" t="str">
            <v>Mỹ phẩm khác</v>
          </cell>
        </row>
        <row r="400">
          <cell r="C400" t="str">
            <v>4902806583779</v>
          </cell>
          <cell r="D400" t="str">
            <v>MANDOM- Keo vuốt tóc Gatsby dành cho nam 200g</v>
          </cell>
          <cell r="E400">
            <v>125000</v>
          </cell>
          <cell r="F400" t="str">
            <v>100996</v>
          </cell>
          <cell r="G400" t="str">
            <v>CHĂM SÓC SẮC ĐẸP</v>
          </cell>
          <cell r="H400" t="str">
            <v>Mỹ phẩm khác</v>
          </cell>
        </row>
        <row r="401">
          <cell r="C401" t="str">
            <v>4538604000424</v>
          </cell>
          <cell r="D401" t="str">
            <v>UFC- Bàn chải Clearwind đầu nhỏ loại thường</v>
          </cell>
          <cell r="E401">
            <v>32000</v>
          </cell>
          <cell r="F401" t="str">
            <v>100998</v>
          </cell>
          <cell r="G401" t="str">
            <v>CHĂM SÓC HÀNG NGÀY</v>
          </cell>
          <cell r="H401" t="str">
            <v>CHĂM SÓC RĂNG MIỆNG</v>
          </cell>
        </row>
        <row r="402">
          <cell r="C402" t="str">
            <v>4538604000455</v>
          </cell>
          <cell r="D402" t="str">
            <v>UFC- Bàn chải đánh răng đầu rộng loại mềm Dent-inn</v>
          </cell>
          <cell r="E402">
            <v>40000</v>
          </cell>
          <cell r="F402" t="str">
            <v>100999</v>
          </cell>
          <cell r="G402" t="str">
            <v>CHĂM SÓC HÀNG NGÀY</v>
          </cell>
          <cell r="H402" t="str">
            <v>CHĂM SÓC RĂNG MIỆNG</v>
          </cell>
        </row>
        <row r="403">
          <cell r="C403" t="str">
            <v>4538604002053</v>
          </cell>
          <cell r="D403" t="str">
            <v>UFC- Chỉ nha khoa cho bé  Flossy (60 chiếc/ hộp)</v>
          </cell>
          <cell r="E403">
            <v>165000</v>
          </cell>
          <cell r="F403" t="str">
            <v>101000</v>
          </cell>
          <cell r="G403" t="str">
            <v>ĐỒ CHO MẸ BÉ</v>
          </cell>
          <cell r="H403" t="str">
            <v>CHĂM SÓC CƠ THỂ BÉ</v>
          </cell>
        </row>
        <row r="404">
          <cell r="C404" t="str">
            <v>4538604090289</v>
          </cell>
          <cell r="D404" t="str">
            <v>UFC- Bàn chải Spiral Dr.Beaver 5 chiếc</v>
          </cell>
          <cell r="E404">
            <v>165000</v>
          </cell>
          <cell r="F404" t="str">
            <v>101001</v>
          </cell>
          <cell r="G404" t="str">
            <v>CHĂM SÓC HÀNG NGÀY</v>
          </cell>
          <cell r="H404" t="str">
            <v>CHĂM SÓC RĂNG MIỆNG</v>
          </cell>
        </row>
        <row r="405">
          <cell r="C405" t="str">
            <v>4538604090326</v>
          </cell>
          <cell r="D405" t="str">
            <v>UFC- Bàn chải Dr.Beaver loại thường 10 chiếc</v>
          </cell>
          <cell r="E405">
            <v>165000</v>
          </cell>
          <cell r="F405" t="str">
            <v>101002</v>
          </cell>
          <cell r="G405" t="str">
            <v>CHĂM SÓC HÀNG NGÀY</v>
          </cell>
          <cell r="H405" t="str">
            <v>CHĂM SÓC RĂNG MIỆNG</v>
          </cell>
        </row>
        <row r="406">
          <cell r="C406" t="str">
            <v>4538604091026</v>
          </cell>
          <cell r="D406" t="str">
            <v>UFC- Bàn chải Dr.Beaver cho bé loại thường 5 chiếc</v>
          </cell>
          <cell r="E406">
            <v>120000</v>
          </cell>
          <cell r="F406" t="str">
            <v>101004</v>
          </cell>
          <cell r="G406" t="str">
            <v>CHĂM SÓC HÀNG NGÀY</v>
          </cell>
          <cell r="H406" t="str">
            <v>CHĂM SÓC RĂNG MIỆNG</v>
          </cell>
        </row>
        <row r="407">
          <cell r="C407" t="str">
            <v>4538604091033</v>
          </cell>
          <cell r="D407" t="str">
            <v>UFC- Bàn chải Dr.Beaver loại thường 5 chiếc</v>
          </cell>
          <cell r="E407">
            <v>120000</v>
          </cell>
          <cell r="F407" t="str">
            <v>101005</v>
          </cell>
          <cell r="G407" t="str">
            <v>CHĂM SÓC HÀNG NGÀY</v>
          </cell>
          <cell r="H407" t="str">
            <v>CHĂM SÓC RĂNG MIỆNG</v>
          </cell>
        </row>
        <row r="408">
          <cell r="C408" t="str">
            <v>4538604150013</v>
          </cell>
          <cell r="D408" t="str">
            <v>UFC- Bàn chải Dent Ultima loại thường</v>
          </cell>
          <cell r="E408">
            <v>58000</v>
          </cell>
          <cell r="F408" t="str">
            <v>101006</v>
          </cell>
          <cell r="G408" t="str">
            <v>CHĂM SÓC HÀNG NGÀY</v>
          </cell>
          <cell r="H408" t="str">
            <v>CHĂM SÓC RĂNG MIỆNG</v>
          </cell>
        </row>
        <row r="409">
          <cell r="C409" t="str">
            <v>4538604150020</v>
          </cell>
          <cell r="D409" t="str">
            <v>UFC- Bàn chải Dent Ultima TL-S 1 loại mềm</v>
          </cell>
          <cell r="E409">
            <v>58000</v>
          </cell>
          <cell r="F409" t="str">
            <v>101007</v>
          </cell>
          <cell r="G409" t="str">
            <v>CHĂM SÓC HÀNG NGÀY</v>
          </cell>
          <cell r="H409" t="str">
            <v>CHĂM SÓC RĂNG MIỆNG</v>
          </cell>
        </row>
        <row r="410">
          <cell r="C410" t="str">
            <v>4538604150051</v>
          </cell>
          <cell r="D410" t="str">
            <v>UFC- Bàn chải Dent Ultima TR-S 1 loại mềm</v>
          </cell>
          <cell r="E410">
            <v>58000</v>
          </cell>
          <cell r="F410" t="str">
            <v>101008</v>
          </cell>
          <cell r="G410" t="str">
            <v>CHĂM SÓC HÀNG NGÀY</v>
          </cell>
          <cell r="H410" t="str">
            <v>CHĂM SÓC RĂNG MIỆNG</v>
          </cell>
        </row>
        <row r="411">
          <cell r="C411" t="str">
            <v>4538604150068</v>
          </cell>
          <cell r="D411" t="str">
            <v>UFC- Bàn chải Dent Ultima  TR-SS 1 loại siêu mềm</v>
          </cell>
          <cell r="E411">
            <v>58000</v>
          </cell>
          <cell r="F411" t="str">
            <v>101009</v>
          </cell>
          <cell r="G411" t="str">
            <v>CHĂM SÓC HÀNG NGÀY</v>
          </cell>
          <cell r="H411" t="str">
            <v>CHĂM SÓC RĂNG MIỆNG</v>
          </cell>
        </row>
        <row r="412">
          <cell r="C412" t="str">
            <v>4538604920005</v>
          </cell>
          <cell r="D412" t="str">
            <v>UFC- Bàn chải Clearwind EX loại thường Dent-inn</v>
          </cell>
          <cell r="E412">
            <v>25000</v>
          </cell>
          <cell r="F412" t="str">
            <v>101010</v>
          </cell>
          <cell r="G412" t="str">
            <v>CHĂM SÓC HÀNG NGÀY</v>
          </cell>
          <cell r="H412" t="str">
            <v>CHĂM SÓC RĂNG MIỆNG</v>
          </cell>
        </row>
        <row r="413">
          <cell r="C413" t="str">
            <v>4538604920012</v>
          </cell>
          <cell r="D413" t="str">
            <v>UFC- Bàn chải Clearwind EX loại mềm Dent-inn</v>
          </cell>
          <cell r="E413">
            <v>25000</v>
          </cell>
          <cell r="F413" t="str">
            <v>101011</v>
          </cell>
          <cell r="G413" t="str">
            <v>CHĂM SÓC HÀNG NGÀY</v>
          </cell>
          <cell r="H413" t="str">
            <v>CHĂM SÓC RĂNG MIỆNG</v>
          </cell>
        </row>
        <row r="414">
          <cell r="C414" t="str">
            <v>4930444001287</v>
          </cell>
          <cell r="D414" t="str">
            <v>DAITO-Mặt nạ hũ Modeling dưỡng ẩm Gold 28g</v>
          </cell>
          <cell r="E414">
            <v>125000</v>
          </cell>
          <cell r="F414" t="str">
            <v>101013</v>
          </cell>
          <cell r="G414" t="str">
            <v>CHĂM SÓC SẮC ĐẸP</v>
          </cell>
          <cell r="H414" t="str">
            <v>CHĂM SÓC DA</v>
          </cell>
        </row>
        <row r="415">
          <cell r="C415" t="str">
            <v>4901601974959</v>
          </cell>
          <cell r="D415" t="str">
            <v xml:space="preserve">KAI- Set 2 nhíp inox </v>
          </cell>
          <cell r="E415">
            <v>111000</v>
          </cell>
          <cell r="F415" t="str">
            <v>101019</v>
          </cell>
          <cell r="G415" t="str">
            <v>CHĂM SÓC SẮC ĐẸP</v>
          </cell>
          <cell r="H415" t="str">
            <v>Mỹ phẩm khác</v>
          </cell>
        </row>
        <row r="416">
          <cell r="C416" t="str">
            <v>4901331000607</v>
          </cell>
          <cell r="D416" t="str">
            <v xml:space="preserve">KAI- Dao cạo râu 5 lưỡi kép </v>
          </cell>
          <cell r="E416">
            <v>220000</v>
          </cell>
          <cell r="F416" t="str">
            <v>101020</v>
          </cell>
          <cell r="G416" t="str">
            <v>CHĂM SÓC SẮC ĐẸP</v>
          </cell>
          <cell r="H416" t="str">
            <v>Mỹ phẩm khác</v>
          </cell>
        </row>
        <row r="417">
          <cell r="C417" t="str">
            <v>4901331000614</v>
          </cell>
          <cell r="D417" t="str">
            <v xml:space="preserve">KAI- Set 4 lưỡi dao thay thế </v>
          </cell>
          <cell r="E417">
            <v>235000</v>
          </cell>
          <cell r="F417" t="str">
            <v>101023</v>
          </cell>
          <cell r="G417" t="str">
            <v>CHĂM SÓC SẮC ĐẸP</v>
          </cell>
          <cell r="H417" t="str">
            <v>Mỹ phẩm khác</v>
          </cell>
        </row>
        <row r="418">
          <cell r="C418" t="str">
            <v>4901601938531</v>
          </cell>
          <cell r="D418" t="str">
            <v>KAI- Set 3 dạo cạo lông mày cán dài (màu đen)</v>
          </cell>
          <cell r="E418">
            <v>64000</v>
          </cell>
          <cell r="F418" t="str">
            <v>101025</v>
          </cell>
          <cell r="G418" t="str">
            <v>CHĂM SÓC SẮC ĐẸP</v>
          </cell>
          <cell r="H418" t="str">
            <v>Mỹ phẩm khác</v>
          </cell>
        </row>
        <row r="419">
          <cell r="C419" t="str">
            <v>4901872461998</v>
          </cell>
          <cell r="D419" t="str">
            <v>SHISEIDO- Dầu tẩy trang Seika All Clear Oil 230ml</v>
          </cell>
          <cell r="E419">
            <v>250000</v>
          </cell>
          <cell r="F419" t="str">
            <v>101027</v>
          </cell>
          <cell r="G419" t="str">
            <v>CHĂM SÓC SẮC ĐẸP</v>
          </cell>
          <cell r="H419" t="str">
            <v>CHĂM SÓC DA</v>
          </cell>
        </row>
        <row r="420">
          <cell r="C420" t="str">
            <v>4901616107410</v>
          </cell>
          <cell r="D420" t="str">
            <v>SUNSTAR-Dầu gội 2in1 chăm sóc da đầu cho nam 460ml</v>
          </cell>
          <cell r="E420">
            <v>205000</v>
          </cell>
          <cell r="F420" t="str">
            <v>101028</v>
          </cell>
          <cell r="G420" t="str">
            <v>CHĂM SÓC SẮC ĐẸP</v>
          </cell>
          <cell r="H420" t="str">
            <v>Mỹ phẩm khác</v>
          </cell>
        </row>
        <row r="421">
          <cell r="C421" t="str">
            <v>4901872455911</v>
          </cell>
          <cell r="D421" t="str">
            <v>SHISEIDO- Sữa tắm Macherie 450 ml</v>
          </cell>
          <cell r="E421">
            <v>250000</v>
          </cell>
          <cell r="F421" t="str">
            <v>101029</v>
          </cell>
          <cell r="G421" t="str">
            <v>CHĂM SÓC SẮC ĐẸP</v>
          </cell>
          <cell r="H421" t="str">
            <v>CHĂM SÓC CƠ THỂ</v>
          </cell>
        </row>
        <row r="422">
          <cell r="C422" t="str">
            <v>4901872073696</v>
          </cell>
          <cell r="D422" t="str">
            <v>SHISEIDO- Sữa CN Anessa Perfect UV SPF50 (60ml)</v>
          </cell>
          <cell r="E422">
            <v>685000</v>
          </cell>
          <cell r="F422" t="str">
            <v>101030</v>
          </cell>
          <cell r="G422" t="str">
            <v>CHĂM SÓC SẮC ĐẸP</v>
          </cell>
          <cell r="H422" t="str">
            <v>CHĂM SÓC CƠ THỂ</v>
          </cell>
        </row>
        <row r="423">
          <cell r="C423" t="str">
            <v>4901872083374</v>
          </cell>
          <cell r="D423" t="str">
            <v>SHISEIDO- Sữa CN Anessa da nhạy cảm SPF35+ (60ml)</v>
          </cell>
          <cell r="E423">
            <v>685000</v>
          </cell>
          <cell r="F423" t="str">
            <v>101031</v>
          </cell>
          <cell r="G423" t="str">
            <v>CHĂM SÓC SẮC ĐẸP</v>
          </cell>
          <cell r="H423" t="str">
            <v>CHĂM SÓC CƠ THỂ</v>
          </cell>
        </row>
        <row r="424">
          <cell r="C424" t="str">
            <v>4901872083350</v>
          </cell>
          <cell r="D424" t="str">
            <v>SHISEIDO- Sữa CN Anessa da nhạy cảm SPF50+ (60ml)</v>
          </cell>
          <cell r="E424">
            <v>715000</v>
          </cell>
          <cell r="F424" t="str">
            <v>101032</v>
          </cell>
          <cell r="G424" t="str">
            <v>CHĂM SÓC SẮC ĐẸP</v>
          </cell>
          <cell r="H424" t="str">
            <v>CHĂM SÓC CƠ THỂ</v>
          </cell>
        </row>
        <row r="425">
          <cell r="C425" t="str">
            <v>4573342840253</v>
          </cell>
          <cell r="D425" t="str">
            <v>STAY FREE- Sữa rửa mặt Satori Botanical hương hoa hồng 150g</v>
          </cell>
          <cell r="E425">
            <v>145000</v>
          </cell>
          <cell r="F425" t="str">
            <v>101033</v>
          </cell>
          <cell r="G425" t="str">
            <v>CHĂM SÓC SẮC ĐẸP</v>
          </cell>
          <cell r="H425" t="str">
            <v>CHĂM SÓC DA</v>
          </cell>
        </row>
        <row r="426">
          <cell r="C426" t="str">
            <v>4573342840352</v>
          </cell>
          <cell r="D426" t="str">
            <v>STAY FREE- Kem BB Perfect Premium Satori Botanical 50g</v>
          </cell>
          <cell r="E426">
            <v>168000</v>
          </cell>
          <cell r="F426" t="str">
            <v>101034</v>
          </cell>
          <cell r="G426" t="str">
            <v>CHĂM SÓC SẮC ĐẸP</v>
          </cell>
          <cell r="H426" t="str">
            <v>TRANG ĐIỂM</v>
          </cell>
        </row>
        <row r="427">
          <cell r="C427" t="str">
            <v>4580291194276</v>
          </cell>
          <cell r="D427" t="str">
            <v>SANTA MARCHE- Gel ấm rửa mặt tẩy trang Hot Gel Cleansing 200g</v>
          </cell>
          <cell r="E427">
            <v>430000</v>
          </cell>
          <cell r="F427" t="str">
            <v>101035</v>
          </cell>
          <cell r="G427" t="str">
            <v>CHĂM SÓC SẮC ĐẸP</v>
          </cell>
          <cell r="H427" t="str">
            <v>CHĂM SÓC DA</v>
          </cell>
        </row>
        <row r="428">
          <cell r="C428" t="str">
            <v>4589593962903</v>
          </cell>
          <cell r="D428" t="str">
            <v>HANAMOMEN- Xịt tẩy da chết toàn thân 120ml</v>
          </cell>
          <cell r="E428">
            <v>350000</v>
          </cell>
          <cell r="F428" t="str">
            <v>101036</v>
          </cell>
          <cell r="G428" t="str">
            <v>CHĂM SÓC SẮC ĐẸP</v>
          </cell>
          <cell r="H428" t="str">
            <v>CHĂM SÓC DA</v>
          </cell>
        </row>
        <row r="429">
          <cell r="C429" t="str">
            <v>4571212867003</v>
          </cell>
          <cell r="D429" t="str">
            <v>ASHIYA COSMETIC- Kem tẩy lông Love Skin Easy Off 150g</v>
          </cell>
          <cell r="E429">
            <v>420000</v>
          </cell>
          <cell r="F429" t="str">
            <v>101037</v>
          </cell>
          <cell r="G429" t="str">
            <v>CHĂM SÓC SẮC ĐẸP</v>
          </cell>
          <cell r="H429" t="str">
            <v>CHĂM SÓC CƠ THỂ</v>
          </cell>
        </row>
        <row r="430">
          <cell r="C430" t="str">
            <v>4573342840062</v>
          </cell>
          <cell r="D430" t="str">
            <v>STAY FREE-Dầu gội thảo dược Satori Botanical 480ml</v>
          </cell>
          <cell r="E430">
            <v>195000</v>
          </cell>
          <cell r="F430" t="str">
            <v>101039</v>
          </cell>
          <cell r="G430" t="str">
            <v>CHĂM SÓC SẮC ĐẸP</v>
          </cell>
          <cell r="H430" t="str">
            <v>CHĂM SÓC TÓC</v>
          </cell>
        </row>
        <row r="431">
          <cell r="C431" t="str">
            <v>4573342840079</v>
          </cell>
          <cell r="D431" t="str">
            <v>STAY FREE- Dầu xả Satori Botanical hương hoa hồng 480ml</v>
          </cell>
          <cell r="E431">
            <v>195000</v>
          </cell>
          <cell r="F431" t="str">
            <v>101040</v>
          </cell>
          <cell r="G431" t="str">
            <v>CHĂM SÓC SẮC ĐẸP</v>
          </cell>
          <cell r="H431" t="str">
            <v>CHĂM SÓC TÓC</v>
          </cell>
        </row>
        <row r="432">
          <cell r="C432" t="str">
            <v>4954215808653</v>
          </cell>
          <cell r="D432" t="str">
            <v>STAY FREE- Mặt nạ chiết suất Collagen 5 miếng</v>
          </cell>
          <cell r="E432">
            <v>140000</v>
          </cell>
          <cell r="F432" t="str">
            <v>101045</v>
          </cell>
          <cell r="G432" t="str">
            <v>CHĂM SÓC SẮC ĐẸP</v>
          </cell>
          <cell r="H432" t="str">
            <v>CHĂM SÓC DA</v>
          </cell>
        </row>
        <row r="433">
          <cell r="C433" t="str">
            <v>4544434101224</v>
          </cell>
          <cell r="D433" t="str">
            <v>ANNECY- Lược hoa gấp màu hồng</v>
          </cell>
          <cell r="E433">
            <v>85000</v>
          </cell>
          <cell r="F433" t="str">
            <v>101047</v>
          </cell>
          <cell r="G433" t="str">
            <v>CHĂM SÓC SẮC ĐẸP</v>
          </cell>
          <cell r="H433" t="str">
            <v>Mỹ phẩm khác</v>
          </cell>
        </row>
        <row r="434">
          <cell r="C434" t="str">
            <v>4544434101316</v>
          </cell>
          <cell r="D434" t="str">
            <v>ANNECY- Lược hoa cao cấp chăm sóc tóc</v>
          </cell>
          <cell r="E434">
            <v>105000</v>
          </cell>
          <cell r="F434" t="str">
            <v>101048</v>
          </cell>
          <cell r="G434" t="str">
            <v>CHĂM SÓC SẮC ĐẸP</v>
          </cell>
          <cell r="H434" t="str">
            <v>Mỹ phẩm khác</v>
          </cell>
        </row>
        <row r="435">
          <cell r="C435" t="str">
            <v>4571212862350</v>
          </cell>
          <cell r="D435" t="str">
            <v>HAPPY BATH- Sữa rửa mặt trắng da chiết xuất gạo và đậu hũ 170g</v>
          </cell>
          <cell r="E435">
            <v>215000</v>
          </cell>
          <cell r="F435" t="str">
            <v>101049</v>
          </cell>
          <cell r="G435" t="str">
            <v>CHĂM SÓC SẮC ĐẸP</v>
          </cell>
          <cell r="H435" t="str">
            <v>CHĂM SÓC DA</v>
          </cell>
        </row>
        <row r="436">
          <cell r="C436" t="str">
            <v>4571212862367</v>
          </cell>
          <cell r="D436" t="str">
            <v>HAPPY BATH- Mặt nạ dưỡng da chiết xuất rượu và bã rượu 170g</v>
          </cell>
          <cell r="E436">
            <v>195000</v>
          </cell>
          <cell r="F436" t="str">
            <v>101050</v>
          </cell>
          <cell r="G436" t="str">
            <v>CHĂM SÓC SẮC ĐẸP</v>
          </cell>
          <cell r="H436" t="str">
            <v>CHĂM SÓC DA</v>
          </cell>
        </row>
        <row r="437">
          <cell r="C437" t="str">
            <v>4571212867027</v>
          </cell>
          <cell r="D437" t="str">
            <v>HAPPY BATH- Mặt nạ dưỡng da Maiko chiết xuất bã rượu 170g</v>
          </cell>
          <cell r="E437">
            <v>195000</v>
          </cell>
          <cell r="F437" t="str">
            <v>101051</v>
          </cell>
          <cell r="G437" t="str">
            <v>CHĂM SÓC SẮC ĐẸP</v>
          </cell>
          <cell r="H437" t="str">
            <v>CHĂM SÓC DA</v>
          </cell>
        </row>
        <row r="438">
          <cell r="C438" t="str">
            <v>4903329981035</v>
          </cell>
          <cell r="D438" t="str">
            <v>LUCKYWINK- Cọ trang điểm má Perfect Cheek</v>
          </cell>
          <cell r="E438">
            <v>255000</v>
          </cell>
          <cell r="F438" t="str">
            <v>101053</v>
          </cell>
          <cell r="G438" t="str">
            <v>CHĂM SÓC SẮC ĐẸP</v>
          </cell>
          <cell r="H438" t="str">
            <v>Mỹ phẩm khác</v>
          </cell>
        </row>
        <row r="439">
          <cell r="C439" t="str">
            <v>4903329981400</v>
          </cell>
          <cell r="D439" t="str">
            <v>LUCKYWINK- Cọ trang điểm tán kem nền Super Cover Foundation</v>
          </cell>
          <cell r="E439">
            <v>255000</v>
          </cell>
          <cell r="F439" t="str">
            <v>101054</v>
          </cell>
          <cell r="G439" t="str">
            <v>CHĂM SÓC SẮC ĐẸP</v>
          </cell>
          <cell r="H439" t="str">
            <v>Mỹ phẩm khác</v>
          </cell>
        </row>
        <row r="440">
          <cell r="C440" t="str">
            <v>4560130657230</v>
          </cell>
          <cell r="D440" t="str">
            <v>LYON PLANNING- Cọ rửa mặt NYF-800</v>
          </cell>
          <cell r="E440">
            <v>170000</v>
          </cell>
          <cell r="F440" t="str">
            <v>101055</v>
          </cell>
          <cell r="G440" t="str">
            <v>CHĂM SÓC SẮC ĐẸP</v>
          </cell>
          <cell r="H440" t="str">
            <v>Mỹ phẩm khác</v>
          </cell>
        </row>
        <row r="441">
          <cell r="C441" t="str">
            <v>4964653103777</v>
          </cell>
          <cell r="D441" t="str">
            <v>JUNCOSME- Lotion dưỡng ẩm toàn thân 455ml (da dầu)</v>
          </cell>
          <cell r="E441">
            <v>195000</v>
          </cell>
          <cell r="F441" t="str">
            <v>101056</v>
          </cell>
          <cell r="G441" t="str">
            <v>CHĂM SÓC SẮC ĐẸP</v>
          </cell>
          <cell r="H441" t="str">
            <v>CHĂM SÓC CƠ THỂ</v>
          </cell>
        </row>
        <row r="442">
          <cell r="C442" t="str">
            <v>4964653103784</v>
          </cell>
          <cell r="D442" t="str">
            <v>JUNCOSME- Lotion dưỡng ẩm toàn thân 455ml (da khô)</v>
          </cell>
          <cell r="E442">
            <v>195000</v>
          </cell>
          <cell r="F442" t="str">
            <v>101057</v>
          </cell>
          <cell r="G442" t="str">
            <v>CHĂM SÓC SẮC ĐẸP</v>
          </cell>
          <cell r="H442" t="str">
            <v>CHĂM SÓC DA</v>
          </cell>
        </row>
        <row r="443">
          <cell r="C443" t="str">
            <v>4560350110751</v>
          </cell>
          <cell r="D443" t="str">
            <v>NEXANS- Nước hoa hồng toàn thân từ Yuzu 500ml</v>
          </cell>
          <cell r="E443">
            <v>220000</v>
          </cell>
          <cell r="F443" t="str">
            <v>101058</v>
          </cell>
          <cell r="G443" t="str">
            <v>CHĂM SÓC SẮC ĐẸP</v>
          </cell>
          <cell r="H443" t="str">
            <v>CHĂM SÓC DA</v>
          </cell>
        </row>
        <row r="444">
          <cell r="C444" t="str">
            <v>4573202061057</v>
          </cell>
          <cell r="D444" t="str">
            <v>KOUGEISHA-  Gel tẩy trang Claypathy Deep Cleansing 300ml</v>
          </cell>
          <cell r="E444">
            <v>350000</v>
          </cell>
          <cell r="F444" t="str">
            <v>101059</v>
          </cell>
          <cell r="G444" t="str">
            <v>CHĂM SÓC SẮC ĐẸP</v>
          </cell>
          <cell r="H444" t="str">
            <v>CHĂM SÓC DA</v>
          </cell>
        </row>
        <row r="445">
          <cell r="C445" t="str">
            <v>4573202061064</v>
          </cell>
          <cell r="D445" t="str">
            <v>KOUGEISHA- Gel tẩy da chết Claypathy Clear Peeling 300ml</v>
          </cell>
          <cell r="E445">
            <v>350000</v>
          </cell>
          <cell r="F445" t="str">
            <v>101060</v>
          </cell>
          <cell r="G445" t="str">
            <v>CHĂM SÓC SẮC ĐẸP</v>
          </cell>
          <cell r="H445" t="str">
            <v>CHĂM SÓC DA</v>
          </cell>
        </row>
        <row r="446">
          <cell r="C446" t="str">
            <v>4573202061132</v>
          </cell>
          <cell r="D446" t="str">
            <v>KOUGEISHA- SRM siêu dưỡng ẩm Claypathy Mild High Moisture 140g</v>
          </cell>
          <cell r="E446">
            <v>350000</v>
          </cell>
          <cell r="F446" t="str">
            <v>101061</v>
          </cell>
          <cell r="G446" t="str">
            <v>CHĂM SÓC SẮC ĐẸP</v>
          </cell>
          <cell r="H446" t="str">
            <v>CHĂM SÓC DA</v>
          </cell>
        </row>
        <row r="447">
          <cell r="C447" t="str">
            <v>4573202061149</v>
          </cell>
          <cell r="D447" t="str">
            <v>KOUGEISHA- STT rửa mặt dưỡng ẩm 2IN1 Claypathy Mild Peel 300ml</v>
          </cell>
          <cell r="E447">
            <v>420000</v>
          </cell>
          <cell r="F447" t="str">
            <v>101062</v>
          </cell>
          <cell r="G447" t="str">
            <v>CHĂM SÓC SẮC ĐẸP</v>
          </cell>
          <cell r="H447" t="str">
            <v>CHĂM SÓC DA</v>
          </cell>
        </row>
        <row r="448">
          <cell r="C448" t="str">
            <v>4903329982346</v>
          </cell>
          <cell r="D448" t="str">
            <v>LUCKYWINK- Cọ trang điểm tán phấn phủ dạng bột Super Cover Powder</v>
          </cell>
          <cell r="E448">
            <v>330000</v>
          </cell>
          <cell r="F448" t="str">
            <v>101063</v>
          </cell>
          <cell r="G448" t="str">
            <v>CHĂM SÓC SẮC ĐẸP</v>
          </cell>
          <cell r="H448" t="str">
            <v>Mỹ phẩm khác</v>
          </cell>
        </row>
        <row r="449">
          <cell r="C449" t="str">
            <v>4560278232931</v>
          </cell>
          <cell r="D449" t="str">
            <v>MAMA BUTTER- Kem nền BB Cream tông màu be Yellow Beige (30g)</v>
          </cell>
          <cell r="E449">
            <v>370000</v>
          </cell>
          <cell r="F449" t="str">
            <v>101064</v>
          </cell>
          <cell r="G449" t="str">
            <v>CHĂM SÓC SẮC ĐẸP</v>
          </cell>
          <cell r="H449" t="str">
            <v>TRANG ĐIỂM</v>
          </cell>
        </row>
        <row r="450">
          <cell r="C450" t="str">
            <v>4573206417218</v>
          </cell>
          <cell r="D450" t="str">
            <v>SCENES- Nước hoa hồng dưỡng ẩm chiết xuất trứng 500ml</v>
          </cell>
          <cell r="E450">
            <v>250000</v>
          </cell>
          <cell r="F450" t="str">
            <v>101066</v>
          </cell>
          <cell r="G450" t="str">
            <v>CHĂM SÓC SẮC ĐẸP</v>
          </cell>
          <cell r="H450" t="str">
            <v>CHĂM SÓC DA</v>
          </cell>
        </row>
        <row r="451">
          <cell r="C451" t="str">
            <v>4582445100126</v>
          </cell>
          <cell r="D451" t="str">
            <v>SKINVILL- Gel tẩy da chết trắng da White Peeling Gel 250g</v>
          </cell>
          <cell r="E451">
            <v>490000</v>
          </cell>
          <cell r="F451" t="str">
            <v>101068</v>
          </cell>
          <cell r="G451" t="str">
            <v>CHĂM SÓC SẮC ĐẸP</v>
          </cell>
          <cell r="H451" t="str">
            <v>CHĂM SÓC DA</v>
          </cell>
        </row>
        <row r="452">
          <cell r="C452" t="str">
            <v>4582445101369</v>
          </cell>
          <cell r="D452" t="str">
            <v>SKINVILL- Gel tẩy trang rửa mặt Hot Cleansing 200g</v>
          </cell>
          <cell r="E452">
            <v>470000</v>
          </cell>
          <cell r="F452" t="str">
            <v>101069</v>
          </cell>
          <cell r="G452" t="str">
            <v>CHĂM SÓC SẮC ĐẸP</v>
          </cell>
          <cell r="H452" t="str">
            <v>CHĂM SÓC DA</v>
          </cell>
        </row>
        <row r="453">
          <cell r="C453" t="str">
            <v>4582445101888</v>
          </cell>
          <cell r="D453" t="str">
            <v>SKINVILL- Mặt nạ dưỡng chất Essence Sheet Mask 20ml x 4 miếng</v>
          </cell>
          <cell r="E453">
            <v>260000</v>
          </cell>
          <cell r="F453" t="str">
            <v>101071</v>
          </cell>
          <cell r="G453" t="str">
            <v>CHĂM SÓC SẮC ĐẸP</v>
          </cell>
          <cell r="H453" t="str">
            <v>CHĂM SÓC DA</v>
          </cell>
        </row>
        <row r="454">
          <cell r="C454" t="str">
            <v>4562237200999</v>
          </cell>
          <cell r="D454" t="str">
            <v>HAKUDEI- Sữa rửa mặt bùn trắng 130g</v>
          </cell>
          <cell r="E454">
            <v>180000</v>
          </cell>
          <cell r="F454" t="str">
            <v>101072</v>
          </cell>
          <cell r="G454" t="str">
            <v>CHĂM SÓC SẮC ĐẸP</v>
          </cell>
          <cell r="H454" t="str">
            <v>CHĂM SÓC DA</v>
          </cell>
        </row>
        <row r="455">
          <cell r="C455" t="str">
            <v>4968988979014</v>
          </cell>
          <cell r="D455" t="str">
            <v>MITSUKI- Mặt nạ tinh chất Collagen 30ml (1 miếng)</v>
          </cell>
          <cell r="E455">
            <v>45000</v>
          </cell>
          <cell r="F455" t="str">
            <v>101075</v>
          </cell>
          <cell r="G455" t="str">
            <v>CHĂM SÓC SẮC ĐẸP</v>
          </cell>
          <cell r="H455" t="str">
            <v>CHĂM SÓC DA</v>
          </cell>
        </row>
        <row r="456">
          <cell r="C456" t="str">
            <v>4968988979038</v>
          </cell>
          <cell r="D456" t="str">
            <v>MITSUKI- Mặt nạ tinh chất gạo Rice Ceramide 30ml (1 miếng)</v>
          </cell>
          <cell r="E456">
            <v>45000</v>
          </cell>
          <cell r="F456" t="str">
            <v>101076</v>
          </cell>
          <cell r="G456" t="str">
            <v>CHĂM SÓC SẮC ĐẸP</v>
          </cell>
          <cell r="H456" t="str">
            <v>CHĂM SÓC DA</v>
          </cell>
        </row>
        <row r="457">
          <cell r="C457" t="str">
            <v>4968988979069</v>
          </cell>
          <cell r="D457" t="str">
            <v>MITSUKI- Mặt nạ tinh chất dầu ngựa 30ml (1 miếng)</v>
          </cell>
          <cell r="E457">
            <v>45000</v>
          </cell>
          <cell r="F457" t="str">
            <v>101079</v>
          </cell>
          <cell r="G457" t="str">
            <v>CHĂM SÓC SẮC ĐẸP</v>
          </cell>
          <cell r="H457" t="str">
            <v>CHĂM SÓC DA</v>
          </cell>
        </row>
        <row r="458">
          <cell r="C458" t="str">
            <v>4971902924106</v>
          </cell>
          <cell r="D458" t="str">
            <v>KOKUBO-Xà phòng rửa mặt và toàn thân Novopin 150g</v>
          </cell>
          <cell r="E458">
            <v>45000</v>
          </cell>
          <cell r="F458" t="str">
            <v>101081</v>
          </cell>
          <cell r="G458" t="str">
            <v>CHĂM SÓC SẮC ĐẸP</v>
          </cell>
          <cell r="H458" t="str">
            <v>CHĂM SÓC DA</v>
          </cell>
        </row>
        <row r="459">
          <cell r="C459" t="str">
            <v>4571169853876</v>
          </cell>
          <cell r="D459" t="str">
            <v>GRAPHICO- Gel CN Skin Peace 80g cho mẹ&amp;bé (PA+++)</v>
          </cell>
          <cell r="E459">
            <v>210000</v>
          </cell>
          <cell r="F459" t="str">
            <v>101082</v>
          </cell>
          <cell r="G459" t="str">
            <v>CHĂM SÓC SẮC ĐẸP</v>
          </cell>
          <cell r="H459" t="str">
            <v>CHĂM SÓC CƠ THỂ</v>
          </cell>
        </row>
        <row r="460">
          <cell r="C460" t="str">
            <v>4948130731813</v>
          </cell>
          <cell r="D460" t="str">
            <v>K-Palette- Eye liner màu đen Super Black 24h WP</v>
          </cell>
          <cell r="E460">
            <v>300000</v>
          </cell>
          <cell r="F460" t="str">
            <v>101085</v>
          </cell>
          <cell r="G460" t="str">
            <v>CHĂM SÓC SẮC ĐẸP</v>
          </cell>
          <cell r="H460" t="str">
            <v>TRANG ĐIỂM</v>
          </cell>
        </row>
        <row r="461">
          <cell r="C461" t="str">
            <v>4948130731844</v>
          </cell>
          <cell r="D461" t="str">
            <v>K-Palette- Eye liner màu Nature Black 24h WP</v>
          </cell>
          <cell r="E461">
            <v>300000</v>
          </cell>
          <cell r="F461" t="str">
            <v>101086</v>
          </cell>
          <cell r="G461" t="str">
            <v>CHĂM SÓC SẮC ĐẸP</v>
          </cell>
          <cell r="H461" t="str">
            <v>TRANG ĐIỂM</v>
          </cell>
        </row>
        <row r="462">
          <cell r="C462" t="str">
            <v>4948130731820</v>
          </cell>
          <cell r="D462" t="str">
            <v>K-Palette- Eye liner nước màu Brown Black 24h WP</v>
          </cell>
          <cell r="E462">
            <v>300000</v>
          </cell>
          <cell r="F462" t="str">
            <v>101087</v>
          </cell>
          <cell r="G462" t="str">
            <v>CHĂM SÓC SẮC ĐẸP</v>
          </cell>
          <cell r="H462" t="str">
            <v>TRANG ĐIỂM</v>
          </cell>
        </row>
        <row r="463">
          <cell r="C463" t="str">
            <v>4948130731837</v>
          </cell>
          <cell r="D463" t="str">
            <v xml:space="preserve">K-Palette- Eye liner nước màu Deep Brown 24h WP </v>
          </cell>
          <cell r="E463">
            <v>300000</v>
          </cell>
          <cell r="F463" t="str">
            <v>101088</v>
          </cell>
          <cell r="G463" t="str">
            <v>CHĂM SÓC SẮC ĐẸP</v>
          </cell>
          <cell r="H463" t="str">
            <v>TRANG ĐIỂM</v>
          </cell>
        </row>
        <row r="464">
          <cell r="C464" t="str">
            <v>4948130731035</v>
          </cell>
          <cell r="D464" t="str">
            <v>K-Palette- Kẻ lông mày nước 2IN1 màu MochaBrown03</v>
          </cell>
          <cell r="E464">
            <v>300000</v>
          </cell>
          <cell r="F464" t="str">
            <v>101091</v>
          </cell>
          <cell r="G464" t="str">
            <v>CHĂM SÓC SẮC ĐẸP</v>
          </cell>
          <cell r="H464" t="str">
            <v>TRANG ĐIỂM</v>
          </cell>
        </row>
        <row r="465">
          <cell r="C465" t="str">
            <v>4948130731615</v>
          </cell>
          <cell r="D465" t="str">
            <v>K-Palette- Son nước màu 01 AntiqueApricot</v>
          </cell>
          <cell r="E465">
            <v>300000</v>
          </cell>
          <cell r="F465" t="str">
            <v>101097</v>
          </cell>
          <cell r="G465" t="str">
            <v>CHĂM SÓC SẮC ĐẸP</v>
          </cell>
          <cell r="H465" t="str">
            <v>TRANG ĐIỂM</v>
          </cell>
        </row>
        <row r="466">
          <cell r="C466" t="str">
            <v>4948130731622</v>
          </cell>
          <cell r="D466" t="str">
            <v>K-Palette- Son nước màu 02 Rich Rose Pink</v>
          </cell>
          <cell r="E466">
            <v>300000</v>
          </cell>
          <cell r="F466" t="str">
            <v>101098</v>
          </cell>
          <cell r="G466" t="str">
            <v>CHĂM SÓC SẮC ĐẸP</v>
          </cell>
          <cell r="H466" t="str">
            <v>TRANG ĐIỂM</v>
          </cell>
        </row>
        <row r="467">
          <cell r="C467" t="str">
            <v>4948130731639</v>
          </cell>
          <cell r="D467" t="str">
            <v>K-Palette- Son nước màu 03 Radiant Pink</v>
          </cell>
          <cell r="E467">
            <v>300000</v>
          </cell>
          <cell r="F467" t="str">
            <v>101099</v>
          </cell>
          <cell r="G467" t="str">
            <v>CHĂM SÓC SẮC ĐẸP</v>
          </cell>
          <cell r="H467" t="str">
            <v>TRANG ĐIỂM</v>
          </cell>
        </row>
        <row r="468">
          <cell r="C468" t="str">
            <v>4948130732216</v>
          </cell>
          <cell r="D468" t="str">
            <v>K-Palette- Son thỏi màu Glamarous Beige 01</v>
          </cell>
          <cell r="E468">
            <v>350000</v>
          </cell>
          <cell r="F468" t="str">
            <v>101102</v>
          </cell>
          <cell r="G468" t="str">
            <v>CHĂM SÓC SẮC ĐẸP</v>
          </cell>
          <cell r="H468" t="str">
            <v>TRANG ĐIỂM</v>
          </cell>
        </row>
        <row r="469">
          <cell r="C469" t="str">
            <v>4948130732230</v>
          </cell>
          <cell r="D469" t="str">
            <v>K-Palette- Son thỏi màu 03 Rose Pink</v>
          </cell>
          <cell r="E469">
            <v>350000</v>
          </cell>
          <cell r="F469" t="str">
            <v>101104</v>
          </cell>
          <cell r="G469" t="str">
            <v>CHĂM SÓC SẮC ĐẸP</v>
          </cell>
          <cell r="H469" t="str">
            <v>TRANG ĐIỂM</v>
          </cell>
        </row>
        <row r="470">
          <cell r="C470" t="str">
            <v>4948130732315</v>
          </cell>
          <cell r="D470" t="str">
            <v>K-Palette- Che khuyết điểm màu 01  Light Beige</v>
          </cell>
          <cell r="E470">
            <v>300000</v>
          </cell>
          <cell r="F470" t="str">
            <v>101106</v>
          </cell>
          <cell r="G470" t="str">
            <v>CHĂM SÓC SẮC ĐẸP</v>
          </cell>
          <cell r="H470" t="str">
            <v>TRANG ĐIỂM</v>
          </cell>
        </row>
        <row r="471">
          <cell r="C471" t="str">
            <v>4948130730441</v>
          </cell>
          <cell r="D471" t="str">
            <v>K-Palette- Phấn mắt dạng kem 01  Nudy Beige</v>
          </cell>
          <cell r="E471">
            <v>300000</v>
          </cell>
          <cell r="F471" t="str">
            <v>101109</v>
          </cell>
          <cell r="G471" t="str">
            <v>CHĂM SÓC SẮC ĐẸP</v>
          </cell>
          <cell r="H471" t="str">
            <v>TRANG ĐIỂM</v>
          </cell>
        </row>
        <row r="472">
          <cell r="C472" t="str">
            <v>4901301356673</v>
          </cell>
          <cell r="D472" t="str">
            <v>ESSENTIAL- Dầu gội siêu phục hồi tóc hư tổn Smart Repair- 480ml</v>
          </cell>
          <cell r="E472">
            <v>204000</v>
          </cell>
          <cell r="F472" t="str">
            <v>101116</v>
          </cell>
          <cell r="G472" t="str">
            <v>CHĂM SÓC SẮC ĐẸP</v>
          </cell>
          <cell r="H472" t="str">
            <v>CHĂM SÓC TÓC</v>
          </cell>
        </row>
        <row r="473">
          <cell r="C473" t="str">
            <v>4901301356758</v>
          </cell>
          <cell r="D473" t="str">
            <v>ESSENTIAL-Dầu gội mềm mượt giúp tóc vào nếp SMART ARRANCE 480ml</v>
          </cell>
          <cell r="E473">
            <v>204000</v>
          </cell>
          <cell r="F473" t="str">
            <v>101117</v>
          </cell>
          <cell r="G473" t="str">
            <v>CHĂM SÓC SẮC ĐẸP</v>
          </cell>
          <cell r="H473" t="str">
            <v>CHĂM SÓC TÓC</v>
          </cell>
        </row>
        <row r="474">
          <cell r="C474" t="str">
            <v>4560401460491</v>
          </cell>
          <cell r="D474" t="str">
            <v>QUALITY FIRST- Mặt nạ All in one The Best 3 miếng/túi</v>
          </cell>
          <cell r="E474">
            <v>93000</v>
          </cell>
          <cell r="F474" t="str">
            <v>101118</v>
          </cell>
          <cell r="G474" t="str">
            <v>CHĂM SÓC SẮC ĐẸP</v>
          </cell>
          <cell r="H474" t="str">
            <v>CHĂM SÓC DA</v>
          </cell>
        </row>
        <row r="475">
          <cell r="C475" t="str">
            <v>4901301271594</v>
          </cell>
          <cell r="D475" t="str">
            <v>KAO- Son dưỡng ẩm Nivea không màu hương Oliu+Chanh</v>
          </cell>
          <cell r="E475">
            <v>139000</v>
          </cell>
          <cell r="F475" t="str">
            <v>101121</v>
          </cell>
          <cell r="G475" t="str">
            <v>CHĂM SÓC SẮC ĐẸP</v>
          </cell>
          <cell r="H475" t="str">
            <v>TRANG ĐIỂM</v>
          </cell>
        </row>
        <row r="476">
          <cell r="C476" t="str">
            <v>4589750490010</v>
          </cell>
          <cell r="D476" t="str">
            <v>ALFACE - Mặt nạ dưỡng ẩm Diamond Moisture (túi 1 miếng)</v>
          </cell>
          <cell r="E476">
            <v>55000</v>
          </cell>
          <cell r="F476" t="str">
            <v>101129</v>
          </cell>
          <cell r="G476" t="str">
            <v>CHĂM SÓC SẮC ĐẸP</v>
          </cell>
          <cell r="H476" t="str">
            <v>CHĂM SÓC DA</v>
          </cell>
        </row>
        <row r="477">
          <cell r="C477" t="str">
            <v>4589750490027</v>
          </cell>
          <cell r="D477" t="str">
            <v>ALFACE - Mặt nạ dưỡng ẩm than tre Deep Black (túi 1 miếng)</v>
          </cell>
          <cell r="E477">
            <v>55000</v>
          </cell>
          <cell r="F477" t="str">
            <v>101130</v>
          </cell>
          <cell r="G477" t="str">
            <v>CHĂM SÓC SẮC ĐẸP</v>
          </cell>
          <cell r="H477" t="str">
            <v>CHĂM SÓC DA</v>
          </cell>
        </row>
        <row r="478">
          <cell r="C478" t="str">
            <v>4589750490041</v>
          </cell>
          <cell r="D478" t="str">
            <v>ALFACE - Mặt nạ siêu dưỡng ẩm Crystal Moisture (túi 1 miếng)</v>
          </cell>
          <cell r="E478">
            <v>55000</v>
          </cell>
          <cell r="F478" t="str">
            <v>101132</v>
          </cell>
          <cell r="G478" t="str">
            <v>CHĂM SÓC SẮC ĐẸP</v>
          </cell>
          <cell r="H478" t="str">
            <v>CHĂM SÓC DA</v>
          </cell>
        </row>
        <row r="479">
          <cell r="C479" t="str">
            <v>4589750490058</v>
          </cell>
          <cell r="D479" t="str">
            <v>ALFACE - Mặt nạ siêu dưỡng ẩm than tre Pure Black (túi 1 miếng)</v>
          </cell>
          <cell r="E479">
            <v>55000</v>
          </cell>
          <cell r="F479" t="str">
            <v>101133</v>
          </cell>
          <cell r="G479" t="str">
            <v>CHĂM SÓC SẮC ĐẸP</v>
          </cell>
          <cell r="H479" t="str">
            <v>CHĂM SÓC DA</v>
          </cell>
        </row>
        <row r="480">
          <cell r="C480" t="str">
            <v>4589750490072</v>
          </cell>
          <cell r="D480" t="str">
            <v>ALFACE - Mặt nạ dưỡng ẩm Diamond Moiture (hộp 5 miếng)</v>
          </cell>
          <cell r="E480">
            <v>250000</v>
          </cell>
          <cell r="F480" t="str">
            <v>101135</v>
          </cell>
          <cell r="G480" t="str">
            <v>CHĂM SÓC SẮC ĐẸP</v>
          </cell>
          <cell r="H480" t="str">
            <v>CHĂM SÓC DA</v>
          </cell>
        </row>
        <row r="481">
          <cell r="C481" t="str">
            <v>4589750490089</v>
          </cell>
          <cell r="D481" t="str">
            <v xml:space="preserve">ALFACE - Mặt nạ dưỡng ẩm than tre Deep Black (hộp 5 miếng) </v>
          </cell>
          <cell r="E481">
            <v>250000</v>
          </cell>
          <cell r="F481" t="str">
            <v>101136</v>
          </cell>
          <cell r="G481" t="str">
            <v>CHĂM SÓC SẮC ĐẸP</v>
          </cell>
          <cell r="H481" t="str">
            <v>CHĂM SÓC DA</v>
          </cell>
        </row>
        <row r="482">
          <cell r="C482" t="str">
            <v>4589750490102</v>
          </cell>
          <cell r="D482" t="str">
            <v>ALFACE - Mặt nạ siêu dưỡng ẩm Crystal Moisture (hộp 5 miếng)</v>
          </cell>
          <cell r="E482">
            <v>250000</v>
          </cell>
          <cell r="F482" t="str">
            <v>101138</v>
          </cell>
          <cell r="G482" t="str">
            <v>CHĂM SÓC SẮC ĐẸP</v>
          </cell>
          <cell r="H482" t="str">
            <v>CHĂM SÓC DA</v>
          </cell>
        </row>
        <row r="483">
          <cell r="C483" t="str">
            <v>4589750490119</v>
          </cell>
          <cell r="D483" t="str">
            <v>ALFACE - Mặt nạ siêu dưỡng ẩm than tre Pure Black (hộp 5 miếng)</v>
          </cell>
          <cell r="E483">
            <v>250000</v>
          </cell>
          <cell r="F483" t="str">
            <v>101139</v>
          </cell>
          <cell r="G483" t="str">
            <v>CHĂM SÓC SẮC ĐẸP</v>
          </cell>
          <cell r="H483" t="str">
            <v>CHĂM SÓC DA</v>
          </cell>
        </row>
        <row r="484">
          <cell r="C484" t="str">
            <v>4589750490126</v>
          </cell>
          <cell r="D484" t="str">
            <v>ALFACE - Mặt nạ siêu dưỡng ẩm Rich turn (hộp 5 miếng)</v>
          </cell>
          <cell r="E484">
            <v>250000</v>
          </cell>
          <cell r="F484" t="str">
            <v>101140</v>
          </cell>
          <cell r="G484" t="str">
            <v>CHĂM SÓC SẮC ĐẸP</v>
          </cell>
          <cell r="H484" t="str">
            <v>CHĂM SÓC DA</v>
          </cell>
        </row>
        <row r="485">
          <cell r="C485" t="str">
            <v>4901301355560</v>
          </cell>
          <cell r="D485" t="str">
            <v>KAO- Son dưỡng ẩm Nivea-hồng Raspberry</v>
          </cell>
          <cell r="E485">
            <v>175000</v>
          </cell>
          <cell r="F485" t="str">
            <v>101141</v>
          </cell>
          <cell r="G485" t="str">
            <v>CHĂM SÓC SẮC ĐẸP</v>
          </cell>
          <cell r="H485" t="str">
            <v>TRANG ĐIỂM</v>
          </cell>
        </row>
        <row r="486">
          <cell r="C486" t="str">
            <v>4902111752662</v>
          </cell>
          <cell r="D486" t="str">
            <v>LUX - Cặp dầu gội đầu, dầu xả phục hồi hư tổn Super Rich Shine chai 350gx2</v>
          </cell>
          <cell r="E486">
            <v>260000</v>
          </cell>
          <cell r="F486" t="str">
            <v>101143</v>
          </cell>
          <cell r="G486" t="str">
            <v>CHĂM SÓC SẮC ĐẸP</v>
          </cell>
          <cell r="H486" t="str">
            <v>CHĂM SÓC TÓC</v>
          </cell>
        </row>
        <row r="487">
          <cell r="C487" t="str">
            <v>4902111743271</v>
          </cell>
          <cell r="D487" t="str">
            <v>DOVE- Sữa tắm mềm mại cho da nhạy cảm 380ml (Chai dùng thử)</v>
          </cell>
          <cell r="E487">
            <v>105000</v>
          </cell>
          <cell r="F487" t="str">
            <v>101144</v>
          </cell>
          <cell r="G487" t="str">
            <v>CHĂM SÓC SẮC ĐẸP</v>
          </cell>
          <cell r="H487" t="str">
            <v>CHĂM SÓC TÓC</v>
          </cell>
        </row>
        <row r="488">
          <cell r="C488" t="str">
            <v>4902111753133</v>
          </cell>
          <cell r="D488" t="str">
            <v>DOVE- Sữa tắm dưỡng ẩm cho da khô chai 380ml (Chai dùng thử)</v>
          </cell>
          <cell r="E488">
            <v>105000</v>
          </cell>
          <cell r="F488" t="str">
            <v>101145</v>
          </cell>
          <cell r="G488" t="str">
            <v>CHĂM SÓC SẮC ĐẸP</v>
          </cell>
          <cell r="H488" t="str">
            <v>CHĂM SÓC TÓC</v>
          </cell>
        </row>
        <row r="489">
          <cell r="C489" t="str">
            <v>4902111751696</v>
          </cell>
          <cell r="D489" t="str">
            <v>DOVE- Sữa tắm dưỡng ẩm từ thảo mộc hương hoa Lavender 450g (Chai dùng thử)</v>
          </cell>
          <cell r="E489">
            <v>125000</v>
          </cell>
          <cell r="F489" t="str">
            <v>101147</v>
          </cell>
          <cell r="G489" t="str">
            <v>CHĂM SÓC SẮC ĐẸP</v>
          </cell>
          <cell r="H489" t="str">
            <v>CHĂM SÓC TÓC</v>
          </cell>
        </row>
        <row r="490">
          <cell r="C490" t="str">
            <v>4902111751702</v>
          </cell>
          <cell r="D490" t="str">
            <v>DOVE- Sữa tắm thảo mộc dưỡng ẩm hương Damask Rose chai 450g (Chai dùng thử)</v>
          </cell>
          <cell r="E490">
            <v>125000</v>
          </cell>
          <cell r="F490" t="str">
            <v>101148</v>
          </cell>
          <cell r="G490" t="str">
            <v>CHĂM SÓC SẮC ĐẸP</v>
          </cell>
          <cell r="H490" t="str">
            <v>CHĂM SÓC TÓC</v>
          </cell>
        </row>
        <row r="491">
          <cell r="C491" t="str">
            <v>4902111751719</v>
          </cell>
          <cell r="D491" t="str">
            <v>DOVE- Sữa tắm dưỡng ẩm từ thảo mộc hương hoa nhài Jasmine 450g (Chai dùng thử)</v>
          </cell>
          <cell r="E491">
            <v>125000</v>
          </cell>
          <cell r="F491" t="str">
            <v>101149</v>
          </cell>
          <cell r="G491" t="str">
            <v>CHĂM SÓC SẮC ĐẸP</v>
          </cell>
          <cell r="H491" t="str">
            <v>CHĂM SÓC TÓC</v>
          </cell>
        </row>
        <row r="492">
          <cell r="C492" t="str">
            <v>4902111752822</v>
          </cell>
          <cell r="D492" t="str">
            <v>LUX- Sữa tắm cao cấp Premium Botanifique 390g (Chai dùng thử)</v>
          </cell>
          <cell r="E492">
            <v>125000</v>
          </cell>
          <cell r="F492" t="str">
            <v>101150</v>
          </cell>
          <cell r="G492" t="str">
            <v>CHĂM SÓC SẮC ĐẸP</v>
          </cell>
          <cell r="H492" t="str">
            <v>CHĂM SÓC TÓC</v>
          </cell>
        </row>
        <row r="493">
          <cell r="C493" t="str">
            <v>4901301356444</v>
          </cell>
          <cell r="D493" t="str">
            <v>MERIT PYUAN- Cặp dầu gội xả Smart and Stylish-850ml</v>
          </cell>
          <cell r="E493">
            <v>330000</v>
          </cell>
          <cell r="F493" t="str">
            <v>101151</v>
          </cell>
          <cell r="G493" t="str">
            <v>CHĂM SÓC SẮC ĐẸP</v>
          </cell>
          <cell r="H493" t="str">
            <v>CHĂM SÓC TÓC</v>
          </cell>
        </row>
        <row r="494">
          <cell r="C494" t="str">
            <v>4972915089370</v>
          </cell>
          <cell r="D494" t="str">
            <v>DOLLY WINK- Set đôi Mascara và bút kẻ mắt nước màu nâu</v>
          </cell>
          <cell r="E494">
            <v>350000</v>
          </cell>
          <cell r="F494" t="str">
            <v>101159</v>
          </cell>
          <cell r="G494" t="str">
            <v>CHĂM SÓC SẮC ĐẸP</v>
          </cell>
          <cell r="H494" t="str">
            <v>TRANG ĐIỂM</v>
          </cell>
        </row>
        <row r="495">
          <cell r="C495" t="str">
            <v>4901872449699</v>
          </cell>
          <cell r="D495" t="str">
            <v>SHISEIDO- Sữa rửa mặt cho nam giới UNO 130g</v>
          </cell>
          <cell r="E495">
            <v>120000</v>
          </cell>
          <cell r="F495" t="str">
            <v>101160</v>
          </cell>
          <cell r="G495" t="str">
            <v>CHĂM SÓC SẮC ĐẸP</v>
          </cell>
          <cell r="H495" t="str">
            <v>Mỹ phẩm khác</v>
          </cell>
        </row>
        <row r="496">
          <cell r="C496" t="str">
            <v>4573161374205</v>
          </cell>
          <cell r="D496" t="str">
            <v>DECORA GIRL- GTĐ phấn nền Foundation Pearl Veil ánh ngọc trai (gói 60 tờ)</v>
          </cell>
          <cell r="E496">
            <v>150000</v>
          </cell>
          <cell r="F496" t="str">
            <v>101161</v>
          </cell>
          <cell r="G496" t="str">
            <v>CHĂM SÓC SẮC ĐẸP</v>
          </cell>
          <cell r="H496" t="str">
            <v>Mỹ phẩm khác</v>
          </cell>
        </row>
        <row r="497">
          <cell r="C497" t="str">
            <v>4573161376810</v>
          </cell>
          <cell r="D497" t="str">
            <v>DECORA GIRL- Son lì Coupy Design màu 02 Passion Orange</v>
          </cell>
          <cell r="E497">
            <v>390000</v>
          </cell>
          <cell r="F497" t="str">
            <v>101163</v>
          </cell>
          <cell r="G497" t="str">
            <v>CHĂM SÓC SẮC ĐẸP</v>
          </cell>
          <cell r="H497" t="str">
            <v>TRANG ĐIỂM</v>
          </cell>
        </row>
        <row r="498">
          <cell r="C498" t="str">
            <v>4901872462087</v>
          </cell>
          <cell r="D498" t="str">
            <v>SHISEIDO- Sữa rửa mặt Perfect Whip chứa collagen 120g</v>
          </cell>
          <cell r="E498">
            <v>119000</v>
          </cell>
          <cell r="F498" t="str">
            <v>101169</v>
          </cell>
          <cell r="G498" t="str">
            <v>CHĂM SÓC SẮC ĐẸP</v>
          </cell>
          <cell r="H498" t="str">
            <v>CHĂM SÓC DA</v>
          </cell>
        </row>
        <row r="499">
          <cell r="C499" t="str">
            <v>4589919560233</v>
          </cell>
          <cell r="D499" t="str">
            <v>AHALO BUTTER- Sữa tắm chiết xuất mật ong 500ml</v>
          </cell>
          <cell r="E499">
            <v>195000</v>
          </cell>
          <cell r="F499" t="str">
            <v>101170</v>
          </cell>
          <cell r="G499" t="str">
            <v>CHĂM SÓC SẮC ĐẸP</v>
          </cell>
          <cell r="H499" t="str">
            <v>CHĂM SÓC TÓC</v>
          </cell>
        </row>
        <row r="500">
          <cell r="C500" t="str">
            <v>4560424400504</v>
          </cell>
          <cell r="D500" t="str">
            <v>AHALO  BUTTER- Mặt nạ ủ tóc dưỡng chất Premium 220g</v>
          </cell>
          <cell r="E500">
            <v>235000</v>
          </cell>
          <cell r="F500" t="str">
            <v>101175</v>
          </cell>
          <cell r="G500" t="str">
            <v>CHĂM SÓC SẮC ĐẸP</v>
          </cell>
          <cell r="H500" t="str">
            <v>CHĂM SÓC TÓC</v>
          </cell>
        </row>
        <row r="501">
          <cell r="C501" t="str">
            <v>4589919560035</v>
          </cell>
          <cell r="D501" t="str">
            <v>AHALO BUTTER- Mặt nạ ủ tóc sạch gàu Premium 220g</v>
          </cell>
          <cell r="E501">
            <v>235000</v>
          </cell>
          <cell r="F501" t="str">
            <v>101179</v>
          </cell>
          <cell r="G501" t="str">
            <v>CHĂM SÓC SẮC ĐẸP</v>
          </cell>
          <cell r="H501" t="str">
            <v>CHĂM SÓC TÓC</v>
          </cell>
        </row>
        <row r="502">
          <cell r="C502" t="str">
            <v>4902111738529</v>
          </cell>
          <cell r="D502" t="str">
            <v>UNILEVER- Xà phòng Dove dưỡng ẩm da nhạy cảm (2b)</v>
          </cell>
          <cell r="E502">
            <v>75000</v>
          </cell>
          <cell r="F502" t="str">
            <v>101231</v>
          </cell>
          <cell r="G502" t="str">
            <v>CHĂM SÓC SẮC ĐẸP</v>
          </cell>
          <cell r="H502" t="str">
            <v>CHĂM SÓC CƠ THỂ</v>
          </cell>
        </row>
        <row r="503">
          <cell r="C503" t="str">
            <v>4902111738505</v>
          </cell>
          <cell r="D503" t="str">
            <v>UNILEVER- Xà phòng Dove dưỡng ẩm (set 2 bánh)</v>
          </cell>
          <cell r="E503">
            <v>75000</v>
          </cell>
          <cell r="F503" t="str">
            <v>101233</v>
          </cell>
          <cell r="G503" t="str">
            <v>CHĂM SÓC SẮC ĐẸP</v>
          </cell>
          <cell r="H503" t="str">
            <v>CHĂM SÓC CƠ THỂ</v>
          </cell>
        </row>
        <row r="504">
          <cell r="C504" t="str">
            <v>4902111760650</v>
          </cell>
          <cell r="D504" t="str">
            <v>UNILEVER- Xà phòng Lux hương hương Soft Rose set3</v>
          </cell>
          <cell r="E504">
            <v>75000</v>
          </cell>
          <cell r="F504" t="str">
            <v>101234</v>
          </cell>
          <cell r="G504" t="str">
            <v>CHĂM SÓC SẮC ĐẸP</v>
          </cell>
          <cell r="H504" t="str">
            <v>CHĂM SÓC CƠ THỂ</v>
          </cell>
        </row>
        <row r="505">
          <cell r="C505" t="str">
            <v>4902111760957</v>
          </cell>
          <cell r="D505" t="str">
            <v>UNILEVER-Bộ gội xả Lux cho tóc hư tổn(430gx430g)</v>
          </cell>
          <cell r="E505">
            <v>295000</v>
          </cell>
          <cell r="F505" t="str">
            <v>101235</v>
          </cell>
          <cell r="G505" t="str">
            <v>CHĂM SÓC SẮC ĐẸP</v>
          </cell>
          <cell r="H505" t="str">
            <v>CHĂM SÓC TÓC</v>
          </cell>
        </row>
        <row r="506">
          <cell r="C506" t="str">
            <v>4902111760940</v>
          </cell>
          <cell r="D506" t="str">
            <v>UNILEVER-Bộ gội xả Lux dưỡng ẩm(430gx430g)</v>
          </cell>
          <cell r="E506">
            <v>295000</v>
          </cell>
          <cell r="F506" t="str">
            <v>101236</v>
          </cell>
          <cell r="G506" t="str">
            <v>CHĂM SÓC SẮC ĐẸP</v>
          </cell>
          <cell r="H506" t="str">
            <v>CHĂM SÓC TÓC</v>
          </cell>
        </row>
        <row r="507">
          <cell r="C507" t="str">
            <v>4902111760964</v>
          </cell>
          <cell r="D507" t="str">
            <v>UNILEVER-Bộ gội xả giữ nếp thẳng mượt(430gx430g)</v>
          </cell>
          <cell r="E507">
            <v>295000</v>
          </cell>
          <cell r="F507" t="str">
            <v>101237</v>
          </cell>
          <cell r="G507" t="str">
            <v>CHĂM SÓC SẮC ĐẸP</v>
          </cell>
          <cell r="H507" t="str">
            <v>CHĂM SÓC TÓC</v>
          </cell>
        </row>
        <row r="508">
          <cell r="C508" t="str">
            <v>4902111722726</v>
          </cell>
          <cell r="D508" t="str">
            <v>UNILEVER- Sữa rửa mặt Dove cho nam Men Care 120g</v>
          </cell>
          <cell r="E508">
            <v>160000</v>
          </cell>
          <cell r="F508" t="str">
            <v>101238</v>
          </cell>
          <cell r="G508" t="str">
            <v>CHĂM SÓC SẮC ĐẸP</v>
          </cell>
          <cell r="H508" t="str">
            <v>Mỹ phẩm khác</v>
          </cell>
        </row>
        <row r="509">
          <cell r="C509" t="str">
            <v>4902111740751</v>
          </cell>
          <cell r="D509" t="str">
            <v>UNILEVER- Sữa tắm Dove cho da nhạy cảm 500g</v>
          </cell>
          <cell r="E509">
            <v>195000</v>
          </cell>
          <cell r="F509" t="str">
            <v>101239</v>
          </cell>
          <cell r="G509" t="str">
            <v>CHĂM SÓC SẮC ĐẸP</v>
          </cell>
          <cell r="H509" t="str">
            <v>CHĂM SÓC CƠ THỂ</v>
          </cell>
        </row>
        <row r="510">
          <cell r="C510" t="str">
            <v>4902111757315</v>
          </cell>
          <cell r="D510" t="str">
            <v>UNILEVER- Chai tắm gội body Lux Go Active 150g</v>
          </cell>
          <cell r="E510">
            <v>149000</v>
          </cell>
          <cell r="F510" t="str">
            <v>101240</v>
          </cell>
          <cell r="G510" t="str">
            <v>CHĂM SÓC SẮC ĐẸP</v>
          </cell>
          <cell r="H510" t="str">
            <v>CHĂM SÓC CƠ THỂ</v>
          </cell>
        </row>
        <row r="511">
          <cell r="C511" t="str">
            <v>4902111759838</v>
          </cell>
          <cell r="D511" t="str">
            <v>UNILEVER- SRM dạng bọt Dove cx dầu.hạt lựu 145ml</v>
          </cell>
          <cell r="E511">
            <v>175000</v>
          </cell>
          <cell r="F511" t="str">
            <v>101241</v>
          </cell>
          <cell r="G511" t="str">
            <v>CHĂM SÓC SẮC ĐẸP</v>
          </cell>
          <cell r="H511" t="str">
            <v>CHĂM SÓC DA</v>
          </cell>
        </row>
        <row r="512">
          <cell r="C512" t="str">
            <v>4902111739014</v>
          </cell>
          <cell r="D512" t="str">
            <v>UNILEVER- Dầu gội cho nam AXE Black 350g</v>
          </cell>
          <cell r="E512">
            <v>195000</v>
          </cell>
          <cell r="F512" t="str">
            <v>101242</v>
          </cell>
          <cell r="G512" t="str">
            <v>CHĂM SÓC SẮC ĐẸP</v>
          </cell>
          <cell r="H512" t="str">
            <v>Mỹ phẩm khác</v>
          </cell>
        </row>
        <row r="513">
          <cell r="C513" t="str">
            <v>4902111752198</v>
          </cell>
          <cell r="D513" t="str">
            <v>UNILEVER- Sữa tắm Lux Premium Botanifique (490g)</v>
          </cell>
          <cell r="E513">
            <v>195000</v>
          </cell>
          <cell r="F513" t="str">
            <v>101243</v>
          </cell>
          <cell r="G513" t="str">
            <v>CHĂM SÓC SẮC ĐẸP</v>
          </cell>
          <cell r="H513" t="str">
            <v>CHĂM SÓC CƠ THỂ</v>
          </cell>
        </row>
        <row r="514">
          <cell r="C514" t="str">
            <v>4902111758138</v>
          </cell>
          <cell r="D514" t="str">
            <v>UNILEVER- Dầu gội Clear Men All in one 350g</v>
          </cell>
          <cell r="E514">
            <v>295000</v>
          </cell>
          <cell r="F514" t="str">
            <v>101244</v>
          </cell>
          <cell r="G514" t="str">
            <v>CHĂM SÓC SẮC ĐẸP</v>
          </cell>
          <cell r="H514" t="str">
            <v>CHĂM SÓC TÓC</v>
          </cell>
        </row>
        <row r="515">
          <cell r="C515" t="str">
            <v>4902111736914</v>
          </cell>
          <cell r="D515" t="str">
            <v>UNILEVER- SRM dạng bọt Dove công thức 3in1 135ml</v>
          </cell>
          <cell r="E515">
            <v>215000</v>
          </cell>
          <cell r="F515" t="str">
            <v>101245</v>
          </cell>
          <cell r="G515" t="str">
            <v>CHĂM SÓC SẮC ĐẸP</v>
          </cell>
          <cell r="H515" t="str">
            <v>CHĂM SÓC DA</v>
          </cell>
        </row>
        <row r="516">
          <cell r="C516" t="str">
            <v>4902111736938</v>
          </cell>
          <cell r="D516" t="str">
            <v>UNILEVER- Sữa tẩy trang Dove dưỡng ẩm 195ml</v>
          </cell>
          <cell r="E516">
            <v>215000</v>
          </cell>
          <cell r="F516" t="str">
            <v>101246</v>
          </cell>
          <cell r="G516" t="str">
            <v>CHĂM SÓC SẮC ĐẸP</v>
          </cell>
          <cell r="H516" t="str">
            <v>CHĂM SÓC DA</v>
          </cell>
        </row>
        <row r="517">
          <cell r="C517" t="str">
            <v>4902111758817</v>
          </cell>
          <cell r="D517" t="str">
            <v>UNILEVER- Sữa tắm Dove chiết xuất dầu Oliu 500g</v>
          </cell>
          <cell r="E517">
            <v>210000</v>
          </cell>
          <cell r="F517" t="str">
            <v>101247</v>
          </cell>
          <cell r="G517" t="str">
            <v>CHĂM SÓC SẮC ĐẸP</v>
          </cell>
          <cell r="H517" t="str">
            <v>CHĂM SÓC CƠ THỂ</v>
          </cell>
        </row>
        <row r="518">
          <cell r="C518" t="str">
            <v>4901301249050</v>
          </cell>
          <cell r="D518" t="str">
            <v>KAO- KCN cho bé Biore Mild Care Milk SPF30(120ml)</v>
          </cell>
          <cell r="E518">
            <v>215000</v>
          </cell>
          <cell r="F518" t="str">
            <v>101248</v>
          </cell>
          <cell r="G518" t="str">
            <v>CHĂM SÓC SẮC ĐẸP</v>
          </cell>
          <cell r="H518" t="str">
            <v>CHĂM SÓC CƠ THỂ</v>
          </cell>
        </row>
        <row r="519">
          <cell r="C519" t="str">
            <v>4901301276186</v>
          </cell>
          <cell r="D519" t="str">
            <v>KAO- Gel chống nắng NIVEA dưỡng ẩm SPF 50 (80g)</v>
          </cell>
          <cell r="E519">
            <v>250000</v>
          </cell>
          <cell r="F519" t="str">
            <v>101249</v>
          </cell>
          <cell r="G519" t="str">
            <v>CHĂM SÓC SẮC ĐẸP</v>
          </cell>
          <cell r="H519" t="str">
            <v>CHĂM SÓC CƠ THỂ</v>
          </cell>
        </row>
        <row r="520">
          <cell r="C520" t="str">
            <v>4901301303844</v>
          </cell>
          <cell r="D520" t="str">
            <v>KAO- KCN dạng sữa Biore UV PerfectMilk SPF50 40ml</v>
          </cell>
          <cell r="E520">
            <v>200000</v>
          </cell>
          <cell r="F520" t="str">
            <v>101250</v>
          </cell>
          <cell r="G520" t="str">
            <v>CHĂM SÓC SẮC ĐẸP</v>
          </cell>
          <cell r="H520" t="str">
            <v>CHĂM SÓC CƠ THỂ</v>
          </cell>
        </row>
        <row r="521">
          <cell r="C521" t="str">
            <v>4901301304957</v>
          </cell>
          <cell r="D521" t="str">
            <v>KAO- KCN dạng sữa Biore UV Face Milk SPF50 30ml</v>
          </cell>
          <cell r="E521">
            <v>200000</v>
          </cell>
          <cell r="F521" t="str">
            <v>101251</v>
          </cell>
          <cell r="G521" t="str">
            <v>CHĂM SÓC SẮC ĐẸP</v>
          </cell>
          <cell r="H521" t="str">
            <v>CHĂM SÓC CƠ THỂ</v>
          </cell>
        </row>
        <row r="522">
          <cell r="C522" t="str">
            <v>4901301305138</v>
          </cell>
          <cell r="D522" t="str">
            <v>KAO- KCN dạngsữa nâng tone Biore UVBrightMilk 30ml</v>
          </cell>
          <cell r="E522">
            <v>200000</v>
          </cell>
          <cell r="F522" t="str">
            <v>101252</v>
          </cell>
          <cell r="G522" t="str">
            <v>CHĂM SÓC SẮC ĐẸP</v>
          </cell>
          <cell r="H522" t="str">
            <v>CHĂM SÓC CƠ THỂ</v>
          </cell>
        </row>
        <row r="523">
          <cell r="C523" t="str">
            <v>4901301347510</v>
          </cell>
          <cell r="D523" t="str">
            <v>KAO- KCN NIVEA dạng sữa water proof SPF50 (80g)</v>
          </cell>
          <cell r="E523">
            <v>245000</v>
          </cell>
          <cell r="F523" t="str">
            <v>101253</v>
          </cell>
          <cell r="G523" t="str">
            <v>CHĂM SÓC SẮC ĐẸP</v>
          </cell>
          <cell r="H523" t="str">
            <v>CHĂM SÓC CƠ THỂ</v>
          </cell>
        </row>
        <row r="524">
          <cell r="C524" t="str">
            <v>4902470832319</v>
          </cell>
          <cell r="D524" t="str">
            <v>FEATHER- Gel cạo râu HiSHAVE MOIST 230g</v>
          </cell>
          <cell r="E524">
            <v>95000</v>
          </cell>
          <cell r="F524" t="str">
            <v>101254</v>
          </cell>
          <cell r="G524" t="str">
            <v>CHĂM SÓC SẮC ĐẸP</v>
          </cell>
          <cell r="H524" t="str">
            <v>Mỹ phẩm khác</v>
          </cell>
        </row>
        <row r="525">
          <cell r="C525" t="str">
            <v>4901301365538</v>
          </cell>
          <cell r="D525" t="str">
            <v>KAO- Mặt nạ ngủ cho mắt Biore Tegotae 16 miếng</v>
          </cell>
          <cell r="E525">
            <v>290000</v>
          </cell>
          <cell r="F525" t="str">
            <v>101255</v>
          </cell>
          <cell r="G525" t="str">
            <v>CHĂM SÓC SẮC ĐẸP</v>
          </cell>
          <cell r="H525" t="str">
            <v>CHĂM SÓC DA</v>
          </cell>
        </row>
        <row r="526">
          <cell r="C526" t="str">
            <v>4901301266934</v>
          </cell>
          <cell r="D526" t="str">
            <v>KAO- Gel chống nắng NIVEA cho bé SPF28/PA++(120g)</v>
          </cell>
          <cell r="E526">
            <v>215000</v>
          </cell>
          <cell r="F526" t="str">
            <v>101256</v>
          </cell>
          <cell r="G526" t="str">
            <v>CHĂM SÓC SẮC ĐẸP</v>
          </cell>
          <cell r="H526" t="str">
            <v>CHĂM SÓC CƠ THỂ</v>
          </cell>
        </row>
        <row r="527">
          <cell r="C527" t="str">
            <v>4901301267351</v>
          </cell>
          <cell r="D527" t="str">
            <v>KAO- KCN NIVEA dạng sữa da nhạy cảm SPF50(30ml)</v>
          </cell>
          <cell r="E527">
            <v>215000</v>
          </cell>
          <cell r="F527" t="str">
            <v>101257</v>
          </cell>
          <cell r="G527" t="str">
            <v>CHĂM SÓC SẮC ĐẸP</v>
          </cell>
          <cell r="H527" t="str">
            <v>CHĂM SÓC CƠ THỂ</v>
          </cell>
        </row>
        <row r="528">
          <cell r="C528" t="str">
            <v>4901301298713</v>
          </cell>
          <cell r="D528" t="str">
            <v>KAO- Gel chống nắng NIVEA dưỡng ẩm SPF35 (80g)</v>
          </cell>
          <cell r="E528">
            <v>215000</v>
          </cell>
          <cell r="F528" t="str">
            <v>101258</v>
          </cell>
          <cell r="G528" t="str">
            <v>CHĂM SÓC SẮC ĐẸP</v>
          </cell>
          <cell r="H528" t="str">
            <v>CHĂM SÓC CƠ THỂ</v>
          </cell>
        </row>
        <row r="529">
          <cell r="C529" t="str">
            <v>4901301362223</v>
          </cell>
          <cell r="D529" t="str">
            <v>KAO- Lotion ch.nắng NIVEA ZeroFeeling SPF50 100ml</v>
          </cell>
          <cell r="E529">
            <v>295000</v>
          </cell>
          <cell r="F529" t="str">
            <v>101260</v>
          </cell>
          <cell r="G529" t="str">
            <v>CHĂM SÓC SẮC ĐẸP</v>
          </cell>
          <cell r="H529" t="str">
            <v>CHĂM SÓC CƠ THỂ</v>
          </cell>
        </row>
        <row r="530">
          <cell r="C530" t="str">
            <v>4901301366771</v>
          </cell>
          <cell r="D530" t="str">
            <v>KAO- Sữa tắm gội &amp; rửa mặt Mens Biore 1-One 480ml</v>
          </cell>
          <cell r="E530">
            <v>280000</v>
          </cell>
          <cell r="F530" t="str">
            <v>101261</v>
          </cell>
          <cell r="G530" t="str">
            <v>CHĂM SÓC SẮC ĐẸP</v>
          </cell>
          <cell r="H530" t="str">
            <v>Mỹ phẩm khác</v>
          </cell>
        </row>
        <row r="531">
          <cell r="C531" t="str">
            <v>4935421705240</v>
          </cell>
          <cell r="D531" t="str">
            <v xml:space="preserve">Shu Uemura- Son thỏi RougeUnlimited Matte MRD144 </v>
          </cell>
          <cell r="E531">
            <v>750000</v>
          </cell>
          <cell r="F531" t="str">
            <v>101263</v>
          </cell>
          <cell r="G531" t="str">
            <v>CHĂM SÓC SẮC ĐẸP</v>
          </cell>
          <cell r="H531" t="str">
            <v>TRANG ĐIỂM</v>
          </cell>
        </row>
        <row r="532">
          <cell r="C532" t="str">
            <v>4935421705271</v>
          </cell>
          <cell r="D532" t="str">
            <v>Shu Uemura- Son thỏi RougeUnlimited Matte MRD163</v>
          </cell>
          <cell r="E532">
            <v>750000</v>
          </cell>
          <cell r="F532" t="str">
            <v>101264</v>
          </cell>
          <cell r="G532" t="str">
            <v>CHĂM SÓC SẮC ĐẸP</v>
          </cell>
          <cell r="H532" t="str">
            <v>TRANG ĐIỂM</v>
          </cell>
        </row>
        <row r="533">
          <cell r="C533" t="str">
            <v>4935421705486</v>
          </cell>
          <cell r="D533" t="str">
            <v>Shu Uemura- Son thỏi RougeUnlimited Matte MCR342</v>
          </cell>
          <cell r="E533">
            <v>750000</v>
          </cell>
          <cell r="F533" t="str">
            <v>101265</v>
          </cell>
          <cell r="G533" t="str">
            <v>CHĂM SÓC SẮC ĐẸP</v>
          </cell>
          <cell r="H533" t="str">
            <v>TRANG ĐIỂM</v>
          </cell>
        </row>
        <row r="534">
          <cell r="C534" t="str">
            <v>4935421705462</v>
          </cell>
          <cell r="D534" t="str">
            <v>Shu Uemura- Son thỏi RougeUnlimited Matte MPK376</v>
          </cell>
          <cell r="E534">
            <v>750000</v>
          </cell>
          <cell r="F534" t="str">
            <v>101266</v>
          </cell>
          <cell r="G534" t="str">
            <v>CHĂM SÓC SẮC ĐẸP</v>
          </cell>
          <cell r="H534" t="str">
            <v>TRANG ĐIỂM</v>
          </cell>
        </row>
        <row r="535">
          <cell r="C535" t="str">
            <v>4935421705509</v>
          </cell>
          <cell r="D535" t="str">
            <v>Shu Uemura- Son thỏi RougeUnlimited Matte MOR550</v>
          </cell>
          <cell r="E535">
            <v>750000</v>
          </cell>
          <cell r="F535" t="str">
            <v>101267</v>
          </cell>
          <cell r="G535" t="str">
            <v>CHĂM SÓC SẮC ĐẸP</v>
          </cell>
          <cell r="H535" t="str">
            <v>TRANG ĐIỂM</v>
          </cell>
        </row>
        <row r="536">
          <cell r="C536" t="str">
            <v>4935421705516</v>
          </cell>
          <cell r="D536" t="str">
            <v>Shu Uemura- Son thỏi RougeUnlimited Matte MOR570</v>
          </cell>
          <cell r="E536">
            <v>750000</v>
          </cell>
          <cell r="F536" t="str">
            <v>101268</v>
          </cell>
          <cell r="G536" t="str">
            <v>CHĂM SÓC SẮC ĐẸP</v>
          </cell>
          <cell r="H536" t="str">
            <v>TRANG ĐIỂM</v>
          </cell>
        </row>
        <row r="537">
          <cell r="C537" t="str">
            <v>4948130733626</v>
          </cell>
          <cell r="D537" t="str">
            <v>K-Palette- Chì kẻ mày 3IN1 nâu tự nhiên Natural Brown</v>
          </cell>
          <cell r="E537">
            <v>300000</v>
          </cell>
          <cell r="F537" t="str">
            <v>101269</v>
          </cell>
          <cell r="G537" t="str">
            <v>CHĂM SÓC SẮC ĐẸP</v>
          </cell>
          <cell r="H537" t="str">
            <v>TRANG ĐIỂM</v>
          </cell>
        </row>
        <row r="538">
          <cell r="C538" t="str">
            <v>4902111740836</v>
          </cell>
          <cell r="D538" t="str">
            <v>UNILEVER- Sữa tắm Dove  Vanilla &amp; Shea Butter 480g</v>
          </cell>
          <cell r="E538">
            <v>195000</v>
          </cell>
          <cell r="F538" t="str">
            <v>101270</v>
          </cell>
          <cell r="G538" t="str">
            <v>CHĂM SÓC SẮC ĐẸP</v>
          </cell>
          <cell r="H538" t="str">
            <v>CHĂM SÓC CƠ THỂ</v>
          </cell>
        </row>
        <row r="539">
          <cell r="C539" t="str">
            <v>4971650800776</v>
          </cell>
          <cell r="D539" t="str">
            <v>CLUB COSMETICS- Tinh chất dưỡng da Kikumasamune 15</v>
          </cell>
          <cell r="E539">
            <v>520000</v>
          </cell>
          <cell r="F539" t="str">
            <v>101271</v>
          </cell>
          <cell r="G539" t="str">
            <v>CHĂM SÓC SẮC ĐẸP</v>
          </cell>
          <cell r="H539" t="str">
            <v>CHĂM SÓC DA</v>
          </cell>
        </row>
        <row r="540">
          <cell r="C540" t="str">
            <v>4971650800646</v>
          </cell>
          <cell r="D540" t="str">
            <v>KIKU MASAMUNE- SRM rượu Nhật dưỡng ẩm sáng da 200g</v>
          </cell>
          <cell r="E540">
            <v>190000</v>
          </cell>
          <cell r="F540" t="str">
            <v>101272</v>
          </cell>
          <cell r="G540" t="str">
            <v>CHĂM SÓC SẮC ĐẸP</v>
          </cell>
          <cell r="H540" t="str">
            <v>CHĂM SÓC DA</v>
          </cell>
        </row>
        <row r="541">
          <cell r="C541" t="str">
            <v>4920124011729</v>
          </cell>
          <cell r="D541" t="str">
            <v>COSME INTERNATIONAL- Kem Trị Thâm Quầng Mắt SUPER KUMAGIC EX</v>
          </cell>
          <cell r="E541">
            <v>255000</v>
          </cell>
          <cell r="F541" t="str">
            <v>101279</v>
          </cell>
          <cell r="G541" t="str">
            <v>CHĂM SÓC SẮC ĐẸP</v>
          </cell>
          <cell r="H541" t="str">
            <v>CHĂM SÓC DA</v>
          </cell>
        </row>
        <row r="542">
          <cell r="C542" t="str">
            <v>4977324713687</v>
          </cell>
          <cell r="D542" t="str">
            <v>SHOBI- Mút tẩy trang 3D Flat cut</v>
          </cell>
          <cell r="E542">
            <v>75000</v>
          </cell>
          <cell r="F542" t="str">
            <v>101280</v>
          </cell>
          <cell r="G542" t="str">
            <v>CHĂM SÓC SẮC ĐẸP</v>
          </cell>
          <cell r="H542" t="str">
            <v>Mỹ phẩm khác</v>
          </cell>
        </row>
        <row r="543">
          <cell r="C543" t="str">
            <v>4977324713670</v>
          </cell>
          <cell r="D543" t="str">
            <v>SHOBI- Mút tẩy trang 3D hình quả lê</v>
          </cell>
          <cell r="E543">
            <v>75000</v>
          </cell>
          <cell r="F543" t="str">
            <v>101281</v>
          </cell>
          <cell r="G543" t="str">
            <v>CHĂM SÓC SẮC ĐẸP</v>
          </cell>
          <cell r="H543" t="str">
            <v>Mỹ phẩm khác</v>
          </cell>
        </row>
        <row r="544">
          <cell r="C544" t="str">
            <v>4580667070357</v>
          </cell>
          <cell r="D544" t="str">
            <v>J'WHITE- SRM tinh chất Trà Xanh tuýp trắng(200g)</v>
          </cell>
          <cell r="E544">
            <v>175000</v>
          </cell>
          <cell r="F544" t="str">
            <v>101292</v>
          </cell>
          <cell r="G544" t="str">
            <v>CHĂM SÓC SẮC ĐẸP</v>
          </cell>
          <cell r="H544" t="str">
            <v>CHĂM SÓC DA</v>
          </cell>
        </row>
        <row r="545">
          <cell r="C545" t="str">
            <v>4580667070364</v>
          </cell>
          <cell r="D545" t="str">
            <v>J'WHITE- SRM tinh chất Gạo tuýp trắng (200g)</v>
          </cell>
          <cell r="E545">
            <v>175000</v>
          </cell>
          <cell r="F545" t="str">
            <v>101293</v>
          </cell>
          <cell r="G545" t="str">
            <v>CHĂM SÓC SẮC ĐẸP</v>
          </cell>
          <cell r="H545" t="str">
            <v>CHĂM SÓC DA</v>
          </cell>
        </row>
        <row r="546">
          <cell r="C546" t="str">
            <v>4901416177491</v>
          </cell>
          <cell r="D546" t="str">
            <v>CLUBCOSME- Kem dưỡng All in One tinh chất Yuzu 100</v>
          </cell>
          <cell r="E546">
            <v>360000</v>
          </cell>
          <cell r="F546" t="str">
            <v>101295</v>
          </cell>
          <cell r="G546" t="str">
            <v>CHĂM SÓC SẮC ĐẸP</v>
          </cell>
          <cell r="H546" t="str">
            <v>CHĂM SÓC DA</v>
          </cell>
        </row>
        <row r="547">
          <cell r="C547" t="str">
            <v>4901416177842</v>
          </cell>
          <cell r="D547" t="str">
            <v>CLUBCOSME- Lotion dưỡng dành cho da dầu 500ml</v>
          </cell>
          <cell r="E547">
            <v>220000</v>
          </cell>
          <cell r="F547" t="str">
            <v>101296</v>
          </cell>
          <cell r="G547" t="str">
            <v>CHĂM SÓC SẮC ĐẸP</v>
          </cell>
          <cell r="H547" t="str">
            <v>CHĂM SÓC DA</v>
          </cell>
        </row>
        <row r="548">
          <cell r="C548" t="str">
            <v>4901416177859</v>
          </cell>
          <cell r="D548" t="str">
            <v>CLUBCOSME- Lotion dưỡng dành cho da thường 500ml</v>
          </cell>
          <cell r="E548">
            <v>220000</v>
          </cell>
          <cell r="F548" t="str">
            <v>101297</v>
          </cell>
          <cell r="G548" t="str">
            <v>CHĂM SÓC SẮC ĐẸP</v>
          </cell>
          <cell r="H548" t="str">
            <v>CHĂM SÓC DA</v>
          </cell>
        </row>
        <row r="549">
          <cell r="C549" t="str">
            <v>4994048924908</v>
          </cell>
          <cell r="D549" t="str">
            <v>SERA- Lotion dưỡng trắng da One Day Brightener 120</v>
          </cell>
          <cell r="E549">
            <v>220000</v>
          </cell>
          <cell r="F549" t="str">
            <v>101298</v>
          </cell>
          <cell r="G549" t="str">
            <v>CHĂM SÓC SẮC ĐẸP</v>
          </cell>
          <cell r="H549" t="str">
            <v>CHĂM SÓC DA</v>
          </cell>
        </row>
        <row r="550">
          <cell r="C550" t="str">
            <v>4901301379061</v>
          </cell>
          <cell r="D550" t="str">
            <v>KAO- Dầu gội Success 2in1 Smooth Wash 400ml</v>
          </cell>
          <cell r="E550">
            <v>255000</v>
          </cell>
          <cell r="F550" t="str">
            <v>101300</v>
          </cell>
          <cell r="G550" t="str">
            <v>CHĂM SÓC SẮC ĐẸP</v>
          </cell>
          <cell r="H550" t="str">
            <v>CHĂM SÓC TÓC</v>
          </cell>
        </row>
        <row r="551">
          <cell r="C551" t="str">
            <v>4977324713755</v>
          </cell>
          <cell r="D551" t="str">
            <v>SHOBI- Mút trang điểm 3D 4 loại</v>
          </cell>
          <cell r="E551">
            <v>150000</v>
          </cell>
          <cell r="F551" t="str">
            <v>101301</v>
          </cell>
          <cell r="G551" t="str">
            <v>CHĂM SÓC SẮC ĐẸP</v>
          </cell>
          <cell r="H551" t="str">
            <v>Mỹ phẩm khác</v>
          </cell>
        </row>
        <row r="552">
          <cell r="C552" t="str">
            <v>4987241162130</v>
          </cell>
          <cell r="D552" t="str">
            <v>ROHTO- KCN nâng tông SkinAqua Essence- Mint 80g</v>
          </cell>
          <cell r="E552">
            <v>230000</v>
          </cell>
          <cell r="F552" t="str">
            <v>101302</v>
          </cell>
          <cell r="G552" t="str">
            <v>CHĂM SÓC SẮC ĐẸP</v>
          </cell>
          <cell r="H552" t="str">
            <v>CHĂM SÓC CƠ THỂ</v>
          </cell>
        </row>
        <row r="553">
          <cell r="C553" t="str">
            <v>4987241157754</v>
          </cell>
          <cell r="D553" t="str">
            <v>ROHTO- KCN nâng tone SkinAqua Essence-Lavender 80g</v>
          </cell>
          <cell r="E553">
            <v>230000</v>
          </cell>
          <cell r="F553" t="str">
            <v>101303</v>
          </cell>
          <cell r="G553" t="str">
            <v>CHĂM SÓC SẮC ĐẸP</v>
          </cell>
          <cell r="H553" t="str">
            <v>CHĂM SÓC CƠ THỂ</v>
          </cell>
        </row>
        <row r="554">
          <cell r="C554" t="str">
            <v>4987241164905</v>
          </cell>
          <cell r="D554" t="str">
            <v>ROHTO- KCN nâng tông dạngsữa SkinAqua-Lavendar40ml</v>
          </cell>
          <cell r="E554">
            <v>210000</v>
          </cell>
          <cell r="F554" t="str">
            <v>101304</v>
          </cell>
          <cell r="G554" t="str">
            <v>CHĂM SÓC SẮC ĐẸP</v>
          </cell>
          <cell r="H554" t="str">
            <v>CHĂM SÓC CƠ THỂ</v>
          </cell>
        </row>
        <row r="555">
          <cell r="C555" t="str">
            <v>4987415689289</v>
          </cell>
          <cell r="D555" t="str">
            <v>SHISEIDO-Kem bôi mụn Pimplit không màu 15g</v>
          </cell>
          <cell r="E555">
            <v>220000</v>
          </cell>
          <cell r="F555" t="str">
            <v>101305</v>
          </cell>
          <cell r="G555" t="str">
            <v>CHĂM SÓC SẮC ĐẸP</v>
          </cell>
          <cell r="H555" t="str">
            <v>CHĂM SÓC DA</v>
          </cell>
        </row>
        <row r="556">
          <cell r="C556" t="str">
            <v>4987415688664</v>
          </cell>
          <cell r="D556" t="str">
            <v>SHISEIDO-Kem bôi mụn Pimplit màu da 18g</v>
          </cell>
          <cell r="E556">
            <v>220000</v>
          </cell>
          <cell r="F556" t="str">
            <v>101306</v>
          </cell>
          <cell r="G556" t="str">
            <v>CHĂM SÓC SẮC ĐẸP</v>
          </cell>
          <cell r="H556" t="str">
            <v>CHĂM SÓC DA</v>
          </cell>
        </row>
        <row r="557">
          <cell r="C557" t="str">
            <v>4513574014169</v>
          </cell>
          <cell r="D557" t="str">
            <v>KUMANO- Dầu xả Salon Link Extra (1000ml)</v>
          </cell>
          <cell r="E557">
            <v>196000</v>
          </cell>
          <cell r="F557" t="str">
            <v>101308</v>
          </cell>
          <cell r="G557" t="str">
            <v>CHĂM SÓC SẮC ĐẸP</v>
          </cell>
          <cell r="H557" t="str">
            <v>CHĂM SÓC TÓC</v>
          </cell>
        </row>
        <row r="558">
          <cell r="C558" t="str">
            <v>4513574014152</v>
          </cell>
          <cell r="D558" t="str">
            <v>KUMANO- Dầu gội Salon Link Extra (1000ml)</v>
          </cell>
          <cell r="E558">
            <v>196000</v>
          </cell>
          <cell r="F558" t="str">
            <v>101309</v>
          </cell>
          <cell r="G558" t="str">
            <v>CHĂM SÓC SẮC ĐẸP</v>
          </cell>
          <cell r="H558" t="str">
            <v>CHĂM SÓC TÓC</v>
          </cell>
        </row>
        <row r="559">
          <cell r="C559" t="str">
            <v>4902430913805</v>
          </cell>
          <cell r="D559" t="str">
            <v>P&amp;G- Bộ gội xả H&amp;S tóc dầu 370+370ml Green</v>
          </cell>
          <cell r="E559">
            <v>260000</v>
          </cell>
          <cell r="F559" t="str">
            <v>101310</v>
          </cell>
          <cell r="G559" t="str">
            <v>CHĂM SÓC SẮC ĐẸP</v>
          </cell>
          <cell r="H559" t="str">
            <v>CHĂM SÓC TÓC</v>
          </cell>
        </row>
        <row r="560">
          <cell r="C560" t="str">
            <v>4902430913799</v>
          </cell>
          <cell r="D560" t="str">
            <v>P&amp;G- Bộ gội xả H&amp;S tóc khô 370+370ml Blue</v>
          </cell>
          <cell r="E560">
            <v>260000</v>
          </cell>
          <cell r="F560" t="str">
            <v>101311</v>
          </cell>
          <cell r="G560" t="str">
            <v>CHĂM SÓC SẮC ĐẸP</v>
          </cell>
          <cell r="H560" t="str">
            <v>CHĂM SÓC TÓC</v>
          </cell>
        </row>
        <row r="561">
          <cell r="C561" t="str">
            <v>4902430762083</v>
          </cell>
          <cell r="D561" t="str">
            <v>P&amp;G-Set gội xả ủ Pantene tóc mỏng(300ml+270g+70g)</v>
          </cell>
          <cell r="E561">
            <v>225000</v>
          </cell>
          <cell r="F561" t="str">
            <v>101312</v>
          </cell>
          <cell r="G561" t="str">
            <v>CHĂM SÓC SẮC ĐẸP</v>
          </cell>
          <cell r="H561" t="str">
            <v>CHĂM SÓC TÓC</v>
          </cell>
        </row>
        <row r="562">
          <cell r="C562" t="str">
            <v>4902430762069</v>
          </cell>
          <cell r="D562" t="str">
            <v>P&amp;G-Set gội xả ủ Pantene tóc hư tổn 300ml+270g+70g</v>
          </cell>
          <cell r="E562">
            <v>225000</v>
          </cell>
          <cell r="F562" t="str">
            <v>101313</v>
          </cell>
          <cell r="G562" t="str">
            <v>CHĂM SÓC SẮC ĐẸP</v>
          </cell>
          <cell r="H562" t="str">
            <v>CHĂM SÓC TÓC</v>
          </cell>
        </row>
        <row r="563">
          <cell r="C563" t="str">
            <v>4902430762076</v>
          </cell>
          <cell r="D563" t="str">
            <v>P&amp;G-Set gội xả ủ Pantene tóc khô(300ml+270g+70g)</v>
          </cell>
          <cell r="E563">
            <v>225000</v>
          </cell>
          <cell r="F563" t="str">
            <v>101314</v>
          </cell>
          <cell r="G563" t="str">
            <v>CHĂM SÓC SẮC ĐẸP</v>
          </cell>
          <cell r="H563" t="str">
            <v>CHĂM SÓC TÓC</v>
          </cell>
        </row>
        <row r="564">
          <cell r="C564" t="str">
            <v>4987241157761</v>
          </cell>
          <cell r="D564" t="str">
            <v>ROHTO-Xịt CN nâng tone SkinAqua Spray-Lavender 70g</v>
          </cell>
          <cell r="E564">
            <v>265000</v>
          </cell>
          <cell r="F564" t="str">
            <v>101316</v>
          </cell>
          <cell r="G564" t="str">
            <v>CHĂM SÓC SẮC ĐẸP</v>
          </cell>
          <cell r="H564" t="str">
            <v>CHĂM SÓC CƠ THỂ</v>
          </cell>
        </row>
        <row r="565">
          <cell r="C565" t="str">
            <v>4971825016582</v>
          </cell>
          <cell r="D565" t="str">
            <v>DEONATULLE- Lăn khử mùi Soft Stone 20g</v>
          </cell>
          <cell r="E565">
            <v>350000</v>
          </cell>
          <cell r="F565" t="str">
            <v>101343</v>
          </cell>
          <cell r="G565" t="str">
            <v>CHĂM SÓC SẮC ĐẸP</v>
          </cell>
          <cell r="H565" t="str">
            <v>CHĂM SÓC CƠ THỂ</v>
          </cell>
        </row>
        <row r="566">
          <cell r="C566" t="str">
            <v>4901601301052</v>
          </cell>
          <cell r="D566" t="str">
            <v>KAI- Bấm móng tay màu trắng (S), HC-3603</v>
          </cell>
          <cell r="E566">
            <v>105000</v>
          </cell>
          <cell r="F566" t="str">
            <v>101345</v>
          </cell>
          <cell r="G566" t="str">
            <v>CHĂM SÓC SẮC ĐẸP</v>
          </cell>
          <cell r="H566" t="str">
            <v>Mỹ phẩm khác</v>
          </cell>
        </row>
        <row r="567">
          <cell r="C567" t="str">
            <v>4580168602514</v>
          </cell>
          <cell r="D567" t="str">
            <v>ELLE VIE- Nước hoa hồng tinh chất Gạo 120ml</v>
          </cell>
          <cell r="E567">
            <v>225000</v>
          </cell>
          <cell r="F567" t="str">
            <v>101346</v>
          </cell>
          <cell r="G567" t="str">
            <v>CHĂM SÓC SẮC ĐẸP</v>
          </cell>
          <cell r="H567" t="str">
            <v>CHĂM SÓC DA</v>
          </cell>
        </row>
        <row r="568">
          <cell r="C568" t="str">
            <v>4580168602521</v>
          </cell>
          <cell r="D568" t="str">
            <v>ELLE VIE- Kem dưỡng da tinh chất Gạo 50g</v>
          </cell>
          <cell r="E568">
            <v>225000</v>
          </cell>
          <cell r="F568" t="str">
            <v>101347</v>
          </cell>
          <cell r="G568" t="str">
            <v>CHĂM SÓC SẮC ĐẸP</v>
          </cell>
          <cell r="H568" t="str">
            <v>CHĂM SÓC DA</v>
          </cell>
        </row>
        <row r="569">
          <cell r="C569" t="str">
            <v>4977324200002</v>
          </cell>
          <cell r="D569" t="str">
            <v>SHOBI- Lưới rửa mặt Lovely</v>
          </cell>
          <cell r="E569">
            <v>45000</v>
          </cell>
          <cell r="F569" t="str">
            <v>101350</v>
          </cell>
          <cell r="G569" t="str">
            <v>CHĂM SÓC SẮC ĐẸP</v>
          </cell>
          <cell r="H569" t="str">
            <v>Mỹ phẩm khác</v>
          </cell>
        </row>
        <row r="570">
          <cell r="C570" t="str">
            <v>4513574027077</v>
          </cell>
          <cell r="D570" t="str">
            <v>HATOMUGI- Sữa tắm trắng da ý dĩ 800ml</v>
          </cell>
          <cell r="E570">
            <v>180000</v>
          </cell>
          <cell r="F570" t="str">
            <v>101352</v>
          </cell>
          <cell r="G570" t="str">
            <v>CHĂM SÓC SẮC ĐẸP</v>
          </cell>
          <cell r="H570" t="str">
            <v>CHĂM SÓC CƠ THỂ</v>
          </cell>
        </row>
        <row r="571">
          <cell r="C571" t="str">
            <v>4902650044877</v>
          </cell>
          <cell r="D571" t="str">
            <v>HAKUTSURU- Nước hoa hồng dưỡng ẩm từ Sake (500ml)</v>
          </cell>
          <cell r="E571">
            <v>220000</v>
          </cell>
          <cell r="F571" t="str">
            <v>101353</v>
          </cell>
          <cell r="G571" t="str">
            <v>CHĂM SÓC SẮC ĐẸP</v>
          </cell>
          <cell r="H571" t="str">
            <v>CHĂM SÓC DA</v>
          </cell>
        </row>
        <row r="572">
          <cell r="C572" t="str">
            <v>4580291194498</v>
          </cell>
          <cell r="D572" t="str">
            <v>SANTA MARCHE-Nước tẩy trang mắt môi trà xanh 180ml</v>
          </cell>
          <cell r="E572">
            <v>290000</v>
          </cell>
          <cell r="F572" t="str">
            <v>101354</v>
          </cell>
          <cell r="G572" t="str">
            <v>CHĂM SÓC SẮC ĐẸP</v>
          </cell>
          <cell r="H572" t="str">
            <v>CHĂM SÓC DA</v>
          </cell>
        </row>
        <row r="573">
          <cell r="C573" t="str">
            <v>4589530701381</v>
          </cell>
          <cell r="D573" t="str">
            <v>BOTANICAL MARCHE-Tẩy trang tinh chất than tre 120g</v>
          </cell>
          <cell r="E573">
            <v>350000</v>
          </cell>
          <cell r="F573" t="str">
            <v>101355</v>
          </cell>
          <cell r="G573" t="str">
            <v>CHĂM SÓC SẮC ĐẸP</v>
          </cell>
          <cell r="H573" t="str">
            <v>CHĂM SÓC DA</v>
          </cell>
        </row>
        <row r="574">
          <cell r="C574" t="str">
            <v>4904112825857</v>
          </cell>
          <cell r="D574" t="str">
            <v>NIHON SEKKEN- Sữa tắm Organic Mutenka 550ml</v>
          </cell>
          <cell r="E574">
            <v>125000</v>
          </cell>
          <cell r="F574" t="str">
            <v>101356</v>
          </cell>
          <cell r="G574" t="str">
            <v>CHĂM SÓC SẮC ĐẸP</v>
          </cell>
          <cell r="H574" t="str">
            <v>CHĂM SÓC CƠ THỂ</v>
          </cell>
        </row>
        <row r="575">
          <cell r="C575" t="str">
            <v>4904112828391</v>
          </cell>
          <cell r="D575" t="str">
            <v>NIHON SEKKEN- Sữa rửa mặt Organic Mutenka 180g</v>
          </cell>
          <cell r="E575">
            <v>85000</v>
          </cell>
          <cell r="F575" t="str">
            <v>101357</v>
          </cell>
          <cell r="G575" t="str">
            <v>CHĂM SÓC SẮC ĐẸP</v>
          </cell>
          <cell r="H575" t="str">
            <v>CHĂM SÓC DA</v>
          </cell>
        </row>
        <row r="576">
          <cell r="C576" t="str">
            <v>4901301379030</v>
          </cell>
          <cell r="D576" t="str">
            <v>KAO- Dầu gội Success cho nam Ex Cool 400ml</v>
          </cell>
          <cell r="E576">
            <v>255000</v>
          </cell>
          <cell r="F576" t="str">
            <v>101358</v>
          </cell>
          <cell r="G576" t="str">
            <v>CHĂM SÓC SẮC ĐẸP</v>
          </cell>
          <cell r="H576" t="str">
            <v>Mỹ phẩm khác</v>
          </cell>
        </row>
        <row r="577">
          <cell r="C577" t="str">
            <v>4901872958207</v>
          </cell>
          <cell r="D577" t="str">
            <v>SHISEIDO- Kem dưỡng ẩm Aqualabel 5in1-90g</v>
          </cell>
          <cell r="E577">
            <v>450000</v>
          </cell>
          <cell r="F577" t="str">
            <v>101364</v>
          </cell>
          <cell r="G577" t="str">
            <v>CHĂM SÓC SẮC ĐẸP</v>
          </cell>
          <cell r="H577" t="str">
            <v>CHĂM SÓC DA</v>
          </cell>
        </row>
        <row r="578">
          <cell r="C578" t="str">
            <v>4511413517437</v>
          </cell>
          <cell r="D578" t="str">
            <v>DHC-Dầu tẩy trang Oliu Deep Cleansing Oil (M)120ml</v>
          </cell>
          <cell r="E578">
            <v>495000</v>
          </cell>
          <cell r="F578" t="str">
            <v>101365</v>
          </cell>
          <cell r="G578" t="str">
            <v>CHĂM SÓC SẮC ĐẸP</v>
          </cell>
          <cell r="H578" t="str">
            <v>CHĂM SÓC DA</v>
          </cell>
        </row>
        <row r="579">
          <cell r="C579" t="str">
            <v>1011002010002</v>
          </cell>
          <cell r="D579" t="str">
            <v>ELLE VIE- Set Lotion Kem dưỡng da Rice Charge (120ml+50g)</v>
          </cell>
          <cell r="E579">
            <v>450000</v>
          </cell>
          <cell r="F579" t="str">
            <v>101366</v>
          </cell>
          <cell r="G579" t="str">
            <v>CHĂM SÓC SẮC ĐẸP</v>
          </cell>
          <cell r="H579" t="str">
            <v>CHĂM SÓC DA</v>
          </cell>
        </row>
        <row r="580">
          <cell r="C580" t="str">
            <v>4901872958238</v>
          </cell>
          <cell r="D580" t="str">
            <v>SHISEIDO- Kem dưỡng chống lão hóa Aqualabel 5in1 - 90G</v>
          </cell>
          <cell r="E580">
            <v>480000</v>
          </cell>
          <cell r="F580" t="str">
            <v>101369</v>
          </cell>
          <cell r="G580" t="str">
            <v>CHĂM SÓC SẮC ĐẸP</v>
          </cell>
          <cell r="H580" t="str">
            <v>CHĂM SÓC DA</v>
          </cell>
        </row>
        <row r="581">
          <cell r="C581" t="str">
            <v>4971710383904</v>
          </cell>
          <cell r="D581" t="str">
            <v>KOSE- Kem Tay Q10 dưỡng trắng hương đào 80g</v>
          </cell>
          <cell r="E581">
            <v>170000</v>
          </cell>
          <cell r="F581" t="str">
            <v>101379</v>
          </cell>
          <cell r="G581" t="str">
            <v>CHĂM SÓC SẮC ĐẸP</v>
          </cell>
          <cell r="H581" t="str">
            <v>CHĂM SÓC CƠ THỂ</v>
          </cell>
        </row>
        <row r="582">
          <cell r="C582" t="str">
            <v>4971710389401</v>
          </cell>
          <cell r="D582" t="str">
            <v>KOSE- Kem dưỡng tay Coen Rich Q10 Extra Guard 80g</v>
          </cell>
          <cell r="E582">
            <v>170000</v>
          </cell>
          <cell r="F582" t="str">
            <v>101380</v>
          </cell>
          <cell r="G582" t="str">
            <v>CHĂM SÓC SẮC ĐẸP</v>
          </cell>
          <cell r="H582" t="str">
            <v>CHĂM SÓC CƠ THỂ</v>
          </cell>
        </row>
        <row r="583">
          <cell r="C583" t="str">
            <v>4971710390322</v>
          </cell>
          <cell r="D583" t="str">
            <v>KOSE- Kem dưỡng tay Precious Garden-Hương oải hươn</v>
          </cell>
          <cell r="E583">
            <v>150000</v>
          </cell>
          <cell r="F583" t="str">
            <v>101382</v>
          </cell>
          <cell r="G583" t="str">
            <v>CHĂM SÓC SẮC ĐẸP</v>
          </cell>
          <cell r="H583" t="str">
            <v>CHĂM SÓC CƠ THỂ</v>
          </cell>
        </row>
        <row r="584">
          <cell r="C584" t="str">
            <v>4971710390346</v>
          </cell>
          <cell r="D584" t="str">
            <v>KOSE- Kem dưỡng tay Precious Garden-Hương mâm xôi(</v>
          </cell>
          <cell r="E584">
            <v>150000</v>
          </cell>
          <cell r="F584" t="str">
            <v>101383</v>
          </cell>
          <cell r="G584" t="str">
            <v>CHĂM SÓC SẮC ĐẸP</v>
          </cell>
          <cell r="H584" t="str">
            <v>CHĂM SÓC CƠ THỂ</v>
          </cell>
        </row>
        <row r="585">
          <cell r="C585" t="str">
            <v>4971710390339</v>
          </cell>
          <cell r="D585" t="str">
            <v>KOSE- Kem dưỡng tay Precious Garden-Hương đào(70g)</v>
          </cell>
          <cell r="E585">
            <v>150000</v>
          </cell>
          <cell r="F585" t="str">
            <v>101384</v>
          </cell>
          <cell r="G585" t="str">
            <v>CHĂM SÓC SẮC ĐẸP</v>
          </cell>
          <cell r="H585" t="str">
            <v>CHĂM SÓC CƠ THỂ</v>
          </cell>
        </row>
        <row r="586">
          <cell r="C586" t="str">
            <v>4971710390315</v>
          </cell>
          <cell r="D586" t="str">
            <v>KOSE- Kem dưỡng tay Precious Garden-Hương hoa hồng</v>
          </cell>
          <cell r="E586">
            <v>150000</v>
          </cell>
          <cell r="F586" t="str">
            <v>101385</v>
          </cell>
          <cell r="G586" t="str">
            <v>CHĂM SÓC SẮC ĐẸP</v>
          </cell>
          <cell r="H586" t="str">
            <v>CHĂM SÓC CƠ THỂ</v>
          </cell>
        </row>
        <row r="587">
          <cell r="C587" t="str">
            <v>4971710394566</v>
          </cell>
          <cell r="D587" t="str">
            <v>KOSE- Kem dưỡng tay Precious Garden-Hương Yuzu(70g</v>
          </cell>
          <cell r="E587">
            <v>150000</v>
          </cell>
          <cell r="F587" t="str">
            <v>101386</v>
          </cell>
          <cell r="G587" t="str">
            <v>CHĂM SÓC SẮC ĐẸP</v>
          </cell>
          <cell r="H587" t="str">
            <v>CHĂM SÓC CƠ THỂ</v>
          </cell>
        </row>
        <row r="588">
          <cell r="C588" t="str">
            <v>4909978984366</v>
          </cell>
          <cell r="D588" t="str">
            <v xml:space="preserve">SHISEIDO- Kem dưỡng trắng da Aqualabel - 90g </v>
          </cell>
          <cell r="E588">
            <v>450000</v>
          </cell>
          <cell r="F588" t="str">
            <v>101387</v>
          </cell>
          <cell r="G588" t="str">
            <v>CHĂM SÓC SẮC ĐẸP</v>
          </cell>
          <cell r="H588" t="str">
            <v>CHĂM SÓC DA</v>
          </cell>
        </row>
        <row r="589">
          <cell r="C589" t="str">
            <v>4580295032505</v>
          </cell>
          <cell r="D589" t="str">
            <v>MSH-Phấn khoáng Time Secret SPF 50+ - Light</v>
          </cell>
          <cell r="E589">
            <v>395000</v>
          </cell>
          <cell r="F589" t="str">
            <v>101388</v>
          </cell>
          <cell r="G589" t="str">
            <v>CHĂM SÓC SẮC ĐẸP</v>
          </cell>
          <cell r="H589" t="str">
            <v>TRANG ĐIỂM</v>
          </cell>
        </row>
        <row r="590">
          <cell r="C590" t="str">
            <v>4580295032512</v>
          </cell>
          <cell r="D590" t="str">
            <v>MSH-Phấn khoáng Time Secret SPF 50+ - Medium light</v>
          </cell>
          <cell r="E590">
            <v>395000</v>
          </cell>
          <cell r="F590" t="str">
            <v>101389</v>
          </cell>
          <cell r="G590" t="str">
            <v>CHĂM SÓC SẮC ĐẸP</v>
          </cell>
          <cell r="H590" t="str">
            <v>TRANG ĐIỂM</v>
          </cell>
        </row>
        <row r="591">
          <cell r="C591" t="str">
            <v>4580295032529</v>
          </cell>
          <cell r="D591" t="str">
            <v>MSH-Phấn khoáng Time Secret SPF 50+ - Natural</v>
          </cell>
          <cell r="E591">
            <v>395000</v>
          </cell>
          <cell r="F591" t="str">
            <v>101390</v>
          </cell>
          <cell r="G591" t="str">
            <v>CHĂM SÓC SẮC ĐẸP</v>
          </cell>
          <cell r="H591" t="str">
            <v>TRANG ĐIỂM</v>
          </cell>
        </row>
        <row r="592">
          <cell r="C592" t="str">
            <v>4580295032543</v>
          </cell>
          <cell r="D592" t="str">
            <v>MSH- Kem lót Time Secret Mineral Primer (30g)</v>
          </cell>
          <cell r="E592">
            <v>360000</v>
          </cell>
          <cell r="F592" t="str">
            <v>101391</v>
          </cell>
          <cell r="G592" t="str">
            <v>CHĂM SÓC SẮC ĐẸP</v>
          </cell>
          <cell r="H592" t="str">
            <v>TRANG ĐIỂM</v>
          </cell>
        </row>
        <row r="593">
          <cell r="C593" t="str">
            <v>4987241145676</v>
          </cell>
          <cell r="D593" t="str">
            <v>ROHTO- Kem dưỡng trắng HadaLabo SPF 50+(90g)</v>
          </cell>
          <cell r="E593">
            <v>456000</v>
          </cell>
          <cell r="F593" t="str">
            <v>101392</v>
          </cell>
          <cell r="G593" t="str">
            <v>CHĂM SÓC SẮC ĐẸP</v>
          </cell>
          <cell r="H593" t="str">
            <v>CHĂM SÓC DA</v>
          </cell>
        </row>
        <row r="594">
          <cell r="C594" t="str">
            <v>4987241155798</v>
          </cell>
          <cell r="D594" t="str">
            <v>ROHTO- Mặt nạ dưỡng ẩm HadalaboKoi-Gokujyun-20miến</v>
          </cell>
          <cell r="E594">
            <v>340000</v>
          </cell>
          <cell r="F594" t="str">
            <v>101393</v>
          </cell>
          <cell r="G594" t="str">
            <v>CHĂM SÓC SẮC ĐẸP</v>
          </cell>
          <cell r="H594" t="str">
            <v>CHĂM SÓC DA</v>
          </cell>
        </row>
        <row r="595">
          <cell r="C595" t="str">
            <v>4987241155774</v>
          </cell>
          <cell r="D595" t="str">
            <v>ROHTO- Gel dưỡng ẩm HadaLaboKoi-Gokujyun-100g</v>
          </cell>
          <cell r="E595">
            <v>446000</v>
          </cell>
          <cell r="F595" t="str">
            <v>101394</v>
          </cell>
          <cell r="G595" t="str">
            <v>CHĂM SÓC SẮC ĐẸP</v>
          </cell>
          <cell r="H595" t="str">
            <v>CHĂM SÓC DA</v>
          </cell>
        </row>
        <row r="596">
          <cell r="C596" t="str">
            <v>4987241157600</v>
          </cell>
          <cell r="D596" t="str">
            <v>ROHTO- Gel dưỡng trắng HadalaboKoi-Gokujyun-100g</v>
          </cell>
          <cell r="E596">
            <v>446000</v>
          </cell>
          <cell r="F596" t="str">
            <v>101395</v>
          </cell>
          <cell r="G596" t="str">
            <v>CHĂM SÓC SẮC ĐẸP</v>
          </cell>
          <cell r="H596" t="str">
            <v>CHĂM SÓC DA</v>
          </cell>
        </row>
        <row r="597">
          <cell r="C597" t="str">
            <v>4987241143436</v>
          </cell>
          <cell r="D597" t="str">
            <v>ROHTO- Gel chống lão hóa HadaLabo-Gokujyun-100g</v>
          </cell>
          <cell r="E597">
            <v>350000</v>
          </cell>
          <cell r="F597" t="str">
            <v>101396</v>
          </cell>
          <cell r="G597" t="str">
            <v>CHĂM SÓC SẮC ĐẸP</v>
          </cell>
          <cell r="H597" t="str">
            <v>CHĂM SÓC DA</v>
          </cell>
        </row>
        <row r="598">
          <cell r="C598" t="str">
            <v>4971710384789</v>
          </cell>
          <cell r="D598" t="str">
            <v>KOSE- Sữa rửa mặt bổ sung collagen 220g</v>
          </cell>
          <cell r="E598">
            <v>155000</v>
          </cell>
          <cell r="F598" t="str">
            <v>101397</v>
          </cell>
          <cell r="G598" t="str">
            <v>CHĂM SÓC SẮC ĐẸP</v>
          </cell>
          <cell r="H598" t="str">
            <v>CHĂM SÓC DA</v>
          </cell>
        </row>
        <row r="599">
          <cell r="C599" t="str">
            <v>4971710384772</v>
          </cell>
          <cell r="D599" t="str">
            <v>KOSE- Sữa rửa mặt dành cho da khô 220g</v>
          </cell>
          <cell r="E599">
            <v>155000</v>
          </cell>
          <cell r="F599" t="str">
            <v>101398</v>
          </cell>
          <cell r="G599" t="str">
            <v>CHĂM SÓC SẮC ĐẸP</v>
          </cell>
          <cell r="H599" t="str">
            <v>CHĂM SÓC DA</v>
          </cell>
        </row>
        <row r="600">
          <cell r="C600" t="str">
            <v>4971710384765</v>
          </cell>
          <cell r="D600" t="str">
            <v>KOSE- Sữa rửa mặt làm trắng da 220g</v>
          </cell>
          <cell r="E600">
            <v>155000</v>
          </cell>
          <cell r="F600" t="str">
            <v>101399</v>
          </cell>
          <cell r="G600" t="str">
            <v>CHĂM SÓC SẮC ĐẸP</v>
          </cell>
          <cell r="H600" t="str">
            <v>CHĂM SÓC DA</v>
          </cell>
        </row>
        <row r="601">
          <cell r="C601" t="str">
            <v>4582372213319</v>
          </cell>
          <cell r="D601" t="str">
            <v>PH JAPAN- Dung dịch vệ sinh phụ nữ-Passionate</v>
          </cell>
          <cell r="E601">
            <v>180000</v>
          </cell>
          <cell r="F601" t="str">
            <v>101400</v>
          </cell>
          <cell r="G601" t="str">
            <v>CHĂM SÓC SẮC ĐẸP</v>
          </cell>
          <cell r="H601" t="str">
            <v>CHĂM SÓC CƠ THỂ</v>
          </cell>
        </row>
        <row r="602">
          <cell r="C602" t="str">
            <v>4582372213333</v>
          </cell>
          <cell r="D602" t="str">
            <v>PH JAPAN- Dung dịch vệ sinh phụ nữ-Shower Splash</v>
          </cell>
          <cell r="E602">
            <v>180000</v>
          </cell>
          <cell r="F602" t="str">
            <v>101401</v>
          </cell>
          <cell r="G602" t="str">
            <v>CHĂM SÓC SẮC ĐẸP</v>
          </cell>
          <cell r="H602" t="str">
            <v>CHĂM SÓC CƠ THỂ</v>
          </cell>
        </row>
        <row r="603">
          <cell r="C603" t="str">
            <v>4582372213326</v>
          </cell>
          <cell r="D603" t="str">
            <v>PH JAPAN- Dung dịch vệ sinh phụ nữ-Fresh Blossom</v>
          </cell>
          <cell r="E603">
            <v>180000</v>
          </cell>
          <cell r="F603" t="str">
            <v>101402</v>
          </cell>
          <cell r="G603" t="str">
            <v>CHĂM SÓC SẮC ĐẸP</v>
          </cell>
          <cell r="H603" t="str">
            <v>CHĂM SÓC CƠ THỂ</v>
          </cell>
        </row>
        <row r="604">
          <cell r="C604" t="str">
            <v>4582372213388</v>
          </cell>
          <cell r="D604" t="str">
            <v>PH JAPAN- Dung dịch vệ sinh phụ nữ-Mint</v>
          </cell>
          <cell r="E604">
            <v>180000</v>
          </cell>
          <cell r="F604" t="str">
            <v>101403</v>
          </cell>
          <cell r="G604" t="str">
            <v>CHĂM SÓC SẮC ĐẸP</v>
          </cell>
          <cell r="H604" t="str">
            <v>CHĂM SÓC CƠ THỂ</v>
          </cell>
        </row>
        <row r="605">
          <cell r="C605" t="str">
            <v>4987107626547</v>
          </cell>
          <cell r="D605" t="str">
            <v>TRANSINO-KCN trắng da Whitening UV SPF50+ 30ml</v>
          </cell>
          <cell r="E605">
            <v>720000</v>
          </cell>
          <cell r="F605" t="str">
            <v>101404</v>
          </cell>
          <cell r="G605" t="str">
            <v>CHĂM SÓC SẮC ĐẸP</v>
          </cell>
          <cell r="H605" t="str">
            <v>CHĂM SÓC CƠ THỂ</v>
          </cell>
        </row>
        <row r="606">
          <cell r="C606" t="str">
            <v>4987107626486</v>
          </cell>
          <cell r="D606" t="str">
            <v>TRANSINO-SRM trắng da Transino Clear Wash 100g</v>
          </cell>
          <cell r="E606">
            <v>520000</v>
          </cell>
          <cell r="F606" t="str">
            <v>101405</v>
          </cell>
          <cell r="G606" t="str">
            <v>CHĂM SÓC SẮC ĐẸP</v>
          </cell>
          <cell r="H606" t="str">
            <v>CHĂM SÓC DA</v>
          </cell>
        </row>
        <row r="607">
          <cell r="C607" t="str">
            <v>4987107626493</v>
          </cell>
          <cell r="D607" t="str">
            <v>TRANSINO-Lotion trắng da Whitening Clear EX 150ml</v>
          </cell>
          <cell r="E607">
            <v>890000</v>
          </cell>
          <cell r="F607" t="str">
            <v>101406</v>
          </cell>
          <cell r="G607" t="str">
            <v>CHĂM SÓC SẮC ĐẸP</v>
          </cell>
          <cell r="H607" t="str">
            <v>CHĂM SÓC DA</v>
          </cell>
        </row>
        <row r="608">
          <cell r="C608" t="str">
            <v>4987107626509</v>
          </cell>
          <cell r="D608" t="str">
            <v>TRANSINO-Essence trị nám Whitening EX II 30g</v>
          </cell>
          <cell r="E608">
            <v>1250000</v>
          </cell>
          <cell r="F608" t="str">
            <v>101407</v>
          </cell>
          <cell r="G608" t="str">
            <v>CHĂM SÓC SẮC ĐẸP</v>
          </cell>
          <cell r="H608" t="str">
            <v>CHĂM SÓC DA</v>
          </cell>
        </row>
        <row r="609">
          <cell r="C609" t="str">
            <v>4987107626530</v>
          </cell>
          <cell r="D609" t="str">
            <v>TRANSINO-Kem dưỡng đặc trị nám Whitening EX-35g</v>
          </cell>
          <cell r="E609">
            <v>1110000</v>
          </cell>
          <cell r="F609" t="str">
            <v>101408</v>
          </cell>
          <cell r="G609" t="str">
            <v>CHĂM SÓC SẮC ĐẸP</v>
          </cell>
          <cell r="H609" t="str">
            <v>CHĂM SÓC DA</v>
          </cell>
        </row>
        <row r="610">
          <cell r="C610" t="str">
            <v>4524734500736</v>
          </cell>
          <cell r="D610" t="str">
            <v>Dr.Ci:Labo- Lotion LaboLabo se lỗ chân lông 200ml</v>
          </cell>
          <cell r="E610">
            <v>709000</v>
          </cell>
          <cell r="F610" t="str">
            <v>101409</v>
          </cell>
          <cell r="G610" t="str">
            <v>CHĂM SÓC SẮC ĐẸP</v>
          </cell>
          <cell r="H610" t="str">
            <v>CHĂM SÓC DA</v>
          </cell>
        </row>
        <row r="611">
          <cell r="C611" t="str">
            <v>4524734500484</v>
          </cell>
          <cell r="D611" t="str">
            <v>Dr.Ci:Labo- SRM LaboLabo se khít lỗ chân lông 120g</v>
          </cell>
          <cell r="E611">
            <v>260000</v>
          </cell>
          <cell r="F611" t="str">
            <v>101410</v>
          </cell>
          <cell r="G611" t="str">
            <v>CHĂM SÓC SẮC ĐẸP</v>
          </cell>
          <cell r="H611" t="str">
            <v>CHĂM SÓC DA</v>
          </cell>
        </row>
        <row r="612">
          <cell r="C612" t="str">
            <v>4976631649337</v>
          </cell>
          <cell r="D612" t="str">
            <v>PELICAN SOAP-Xà phòng trị thâm nách 100g</v>
          </cell>
          <cell r="E612">
            <v>189000</v>
          </cell>
          <cell r="F612" t="str">
            <v>101413</v>
          </cell>
          <cell r="G612" t="str">
            <v>CHĂM SÓC SẮC ĐẸP</v>
          </cell>
          <cell r="H612" t="str">
            <v>CHĂM SÓC CƠ THỂ</v>
          </cell>
        </row>
        <row r="613">
          <cell r="C613" t="str">
            <v>4976631894225</v>
          </cell>
          <cell r="D613" t="str">
            <v>PELICAN SOAP-Xà phòng trị mụn lưng For Back 135g</v>
          </cell>
          <cell r="E613">
            <v>149000</v>
          </cell>
          <cell r="F613" t="str">
            <v>101414</v>
          </cell>
          <cell r="G613" t="str">
            <v>CHĂM SÓC SẮC ĐẸP</v>
          </cell>
          <cell r="H613" t="str">
            <v>CHĂM SÓC CƠ THỂ</v>
          </cell>
        </row>
        <row r="614">
          <cell r="C614" t="str">
            <v>4976631478272</v>
          </cell>
          <cell r="D614" t="str">
            <v>PELICAN SOAP-Xà phòng trị thâm mông 80g</v>
          </cell>
          <cell r="E614">
            <v>169000</v>
          </cell>
          <cell r="F614" t="str">
            <v>101415</v>
          </cell>
          <cell r="G614" t="str">
            <v>CHĂM SÓC SẮC ĐẸP</v>
          </cell>
          <cell r="H614" t="str">
            <v>CHĂM SÓC CƠ THỂ</v>
          </cell>
        </row>
        <row r="615">
          <cell r="C615" t="str">
            <v>4976631477589</v>
          </cell>
          <cell r="D615" t="str">
            <v>PELICAN SOAP-Xà phòng tắm từ sữa và dâu tây 80g</v>
          </cell>
          <cell r="E615">
            <v>45000</v>
          </cell>
          <cell r="F615" t="str">
            <v>101416</v>
          </cell>
          <cell r="G615" t="str">
            <v>CHĂM SÓC SẮC ĐẸP</v>
          </cell>
          <cell r="H615" t="str">
            <v>CHĂM SÓC CƠ THỂ</v>
          </cell>
        </row>
        <row r="616">
          <cell r="C616" t="str">
            <v>4901525006286</v>
          </cell>
          <cell r="D616" t="str">
            <v>COW SOAP-Sữa tắm hương xà phòng 550ml</v>
          </cell>
          <cell r="E616">
            <v>149000</v>
          </cell>
          <cell r="F616" t="str">
            <v>101417</v>
          </cell>
          <cell r="G616" t="str">
            <v>CHĂM SÓC SẮC ĐẸP</v>
          </cell>
          <cell r="H616" t="str">
            <v>CHĂM SÓC CƠ THỂ</v>
          </cell>
        </row>
        <row r="617">
          <cell r="C617" t="str">
            <v>4901525006316</v>
          </cell>
          <cell r="D617" t="str">
            <v>COW SOAP-Sữa tắm hương hoa hồng 550ml</v>
          </cell>
          <cell r="E617">
            <v>149000</v>
          </cell>
          <cell r="F617" t="str">
            <v>101418</v>
          </cell>
          <cell r="G617" t="str">
            <v>CHĂM SÓC SẮC ĐẸP</v>
          </cell>
          <cell r="H617" t="str">
            <v>CHĂM SÓC CƠ THỂ</v>
          </cell>
        </row>
        <row r="618">
          <cell r="C618" t="str">
            <v>4901525006293</v>
          </cell>
          <cell r="D618" t="str">
            <v>COW SOAP-Sữa tắm hương xà phòng túi thay thế 400ml</v>
          </cell>
          <cell r="E618">
            <v>95000</v>
          </cell>
          <cell r="F618" t="str">
            <v>101419</v>
          </cell>
          <cell r="G618" t="str">
            <v>CHĂM SÓC SẮC ĐẸP</v>
          </cell>
          <cell r="H618" t="str">
            <v>CHĂM SÓC CƠ THỂ</v>
          </cell>
        </row>
        <row r="619">
          <cell r="C619" t="str">
            <v>4901525006323</v>
          </cell>
          <cell r="D619" t="str">
            <v>COW SOAP-Sữa tắm hương hoa hồng túi thay thế 400ml</v>
          </cell>
          <cell r="E619">
            <v>95000</v>
          </cell>
          <cell r="F619" t="str">
            <v>101420</v>
          </cell>
          <cell r="G619" t="str">
            <v>CHĂM SÓC SẮC ĐẸP</v>
          </cell>
          <cell r="H619" t="str">
            <v>CHĂM SÓC CƠ THỂ</v>
          </cell>
        </row>
        <row r="620">
          <cell r="C620" t="str">
            <v>4513574022812</v>
          </cell>
          <cell r="D620" t="str">
            <v>KUMANOYUSHI- Dầu gội Salon Link Extra treatment 1L</v>
          </cell>
          <cell r="E620">
            <v>240000</v>
          </cell>
          <cell r="F620" t="str">
            <v>101421</v>
          </cell>
          <cell r="G620" t="str">
            <v>CHĂM SÓC SẮC ĐẸP</v>
          </cell>
          <cell r="H620" t="str">
            <v>CHĂM SÓC TÓC</v>
          </cell>
        </row>
        <row r="621">
          <cell r="C621" t="str">
            <v>4909978997038</v>
          </cell>
          <cell r="D621" t="str">
            <v>SHISEIDO- Kem siêu dưỡng ẩm Aqualabel (90g)</v>
          </cell>
          <cell r="E621">
            <v>450000</v>
          </cell>
          <cell r="F621" t="str">
            <v>101422</v>
          </cell>
          <cell r="G621" t="str">
            <v>CHĂM SÓC SẮC ĐẸP</v>
          </cell>
          <cell r="H621" t="str">
            <v>CHĂM SÓC DA</v>
          </cell>
        </row>
        <row r="622">
          <cell r="C622" t="str">
            <v>4901417786654</v>
          </cell>
          <cell r="D622" t="str">
            <v>KRAICE-Set gội xả Ichikami bồng bềnh (480ml x 2)</v>
          </cell>
          <cell r="E622">
            <v>280000</v>
          </cell>
          <cell r="F622" t="str">
            <v>101425</v>
          </cell>
          <cell r="G622" t="str">
            <v>CHĂM SÓC SẮC ĐẸP</v>
          </cell>
          <cell r="H622" t="str">
            <v>CHĂM SÓC TÓC</v>
          </cell>
        </row>
        <row r="623">
          <cell r="C623" t="str">
            <v>4580667070500</v>
          </cell>
          <cell r="D623" t="str">
            <v>J'WHITE-SRM sáng da chiết xuất màng trứng 120g</v>
          </cell>
          <cell r="E623">
            <v>115000</v>
          </cell>
          <cell r="F623" t="str">
            <v>101426</v>
          </cell>
          <cell r="G623" t="str">
            <v>CHĂM SÓC SẮC ĐẸP</v>
          </cell>
          <cell r="H623" t="str">
            <v>CHĂM SÓC DA</v>
          </cell>
        </row>
        <row r="624">
          <cell r="C624" t="str">
            <v>4589505171522</v>
          </cell>
          <cell r="D624" t="str">
            <v>J'WHITE-Xịt khoáng Collagen mineral spray 250ml</v>
          </cell>
          <cell r="E624">
            <v>270000</v>
          </cell>
          <cell r="F624" t="str">
            <v>101427</v>
          </cell>
          <cell r="G624" t="str">
            <v>CHĂM SÓC SẮC ĐẸP</v>
          </cell>
          <cell r="H624" t="str">
            <v>CHĂM SÓC DA</v>
          </cell>
        </row>
        <row r="625">
          <cell r="C625" t="str">
            <v>4580667070517</v>
          </cell>
          <cell r="D625" t="str">
            <v>J'WHITE-Mặt nạ sáng da chiết xuất màng trứng 25ml</v>
          </cell>
          <cell r="E625">
            <v>25000</v>
          </cell>
          <cell r="F625" t="str">
            <v>101428</v>
          </cell>
          <cell r="G625" t="str">
            <v>CHĂM SÓC SẮC ĐẸP</v>
          </cell>
          <cell r="H625" t="str">
            <v>CHĂM SÓC DA</v>
          </cell>
        </row>
        <row r="626">
          <cell r="C626" t="str">
            <v>4580667070487</v>
          </cell>
          <cell r="D626" t="str">
            <v>J'WHITE-Lotion sáng da chiết xuất màng trứng 500ml</v>
          </cell>
          <cell r="E626">
            <v>280000</v>
          </cell>
          <cell r="F626" t="str">
            <v>101429</v>
          </cell>
          <cell r="G626" t="str">
            <v>CHĂM SÓC SẮC ĐẸP</v>
          </cell>
          <cell r="H626" t="str">
            <v>CHĂM SÓC DA</v>
          </cell>
        </row>
        <row r="627">
          <cell r="C627" t="str">
            <v>4580667070494</v>
          </cell>
          <cell r="D627" t="str">
            <v>J'WHITE-Gel dưỡng chiết xuất màng trứng 180g</v>
          </cell>
          <cell r="E627">
            <v>280000</v>
          </cell>
          <cell r="F627" t="str">
            <v>101430</v>
          </cell>
          <cell r="G627" t="str">
            <v>CHĂM SÓC SẮC ĐẸP</v>
          </cell>
          <cell r="H627" t="str">
            <v>CHĂM SÓC DA</v>
          </cell>
        </row>
        <row r="628">
          <cell r="C628" t="str">
            <v>4935421705264</v>
          </cell>
          <cell r="D628" t="str">
            <v>Shu Uemura- Son thỏi RougeUnlimited Matte MRD161</v>
          </cell>
          <cell r="E628">
            <v>750000</v>
          </cell>
          <cell r="F628" t="str">
            <v>101431</v>
          </cell>
          <cell r="G628" t="str">
            <v>CHĂM SÓC SẮC ĐẸP</v>
          </cell>
          <cell r="H628" t="str">
            <v>TRANG ĐIỂM</v>
          </cell>
        </row>
        <row r="629">
          <cell r="C629" t="str">
            <v>4902468226045</v>
          </cell>
          <cell r="D629" t="str">
            <v>MEISHOKU- Gel tẩy tế bào chết hương trái cây 180ml</v>
          </cell>
          <cell r="E629">
            <v>365000</v>
          </cell>
          <cell r="F629" t="str">
            <v>101432</v>
          </cell>
          <cell r="G629" t="str">
            <v>CHĂM SÓC SẮC ĐẸP</v>
          </cell>
          <cell r="H629" t="str">
            <v>CHĂM SÓC DA</v>
          </cell>
        </row>
        <row r="630">
          <cell r="C630" t="str">
            <v>4902468226052</v>
          </cell>
          <cell r="D630" t="str">
            <v>MEISHOKU- Gel tẩy tế bào chết hương dâu 180ml</v>
          </cell>
          <cell r="E630">
            <v>345000</v>
          </cell>
          <cell r="F630" t="str">
            <v>101433</v>
          </cell>
          <cell r="G630" t="str">
            <v>CHĂM SÓC SẮC ĐẸP</v>
          </cell>
          <cell r="H630" t="str">
            <v>CHĂM SÓC DA</v>
          </cell>
        </row>
        <row r="631">
          <cell r="C631" t="str">
            <v>4902468226311</v>
          </cell>
          <cell r="D631" t="str">
            <v>MEISHOKU- Gel tẩy da chết cho da lão hóa (180ml)</v>
          </cell>
          <cell r="E631">
            <v>425000</v>
          </cell>
          <cell r="F631" t="str">
            <v>101434</v>
          </cell>
          <cell r="G631" t="str">
            <v>CHĂM SÓC SẮC ĐẸP</v>
          </cell>
          <cell r="H631" t="str">
            <v>CHĂM SÓC DA</v>
          </cell>
        </row>
        <row r="632">
          <cell r="C632" t="str">
            <v>4902468802003</v>
          </cell>
          <cell r="D632" t="str">
            <v>MEISHOKU- Lotion ngăn ngừa mụn Bigansui 90ml</v>
          </cell>
          <cell r="E632">
            <v>275000</v>
          </cell>
          <cell r="F632" t="str">
            <v>101435</v>
          </cell>
          <cell r="G632" t="str">
            <v>CHĂM SÓC SẮC ĐẸP</v>
          </cell>
          <cell r="H632" t="str">
            <v>CHĂM SÓC DA</v>
          </cell>
        </row>
        <row r="633">
          <cell r="C633" t="str">
            <v>4902468802034</v>
          </cell>
          <cell r="D633" t="str">
            <v>MEISHOKU- Tinh chất ngăn ngừa mụn Bigansui 15g</v>
          </cell>
          <cell r="E633">
            <v>295000</v>
          </cell>
          <cell r="F633" t="str">
            <v>101436</v>
          </cell>
          <cell r="G633" t="str">
            <v>CHĂM SÓC SẮC ĐẸP</v>
          </cell>
          <cell r="H633" t="str">
            <v>CHĂM SÓC DA</v>
          </cell>
        </row>
        <row r="634">
          <cell r="C634" t="str">
            <v>4902468232176</v>
          </cell>
          <cell r="D634" t="str">
            <v>MEISHOKU- Phấn phủ khoáng Moist-Labo 01 da sáng-6g</v>
          </cell>
          <cell r="E634">
            <v>345000</v>
          </cell>
          <cell r="F634" t="str">
            <v>101437</v>
          </cell>
          <cell r="G634" t="str">
            <v>CHĂM SÓC SẮC ĐẸP</v>
          </cell>
          <cell r="H634" t="str">
            <v>TRANG ĐIỂM</v>
          </cell>
        </row>
        <row r="635">
          <cell r="C635" t="str">
            <v>4902468232077</v>
          </cell>
          <cell r="D635" t="str">
            <v>MEISHOKU- Phấn phủ bột kiềm dầu-tone sáng</v>
          </cell>
          <cell r="E635">
            <v>345000</v>
          </cell>
          <cell r="F635" t="str">
            <v>101438</v>
          </cell>
          <cell r="G635" t="str">
            <v>CHĂM SÓC SẮC ĐẸP</v>
          </cell>
          <cell r="H635" t="str">
            <v>TRANG ĐIỂM</v>
          </cell>
        </row>
        <row r="636">
          <cell r="C636" t="str">
            <v>4902468232084</v>
          </cell>
          <cell r="D636" t="str">
            <v>MEISHOKU- Phấn phủ bột kiềm dầu-tone hồng</v>
          </cell>
          <cell r="E636">
            <v>345000</v>
          </cell>
          <cell r="F636" t="str">
            <v>101439</v>
          </cell>
          <cell r="G636" t="str">
            <v>CHĂM SÓC SẮC ĐẸP</v>
          </cell>
          <cell r="H636" t="str">
            <v>TRANG ĐIỂM</v>
          </cell>
        </row>
        <row r="637">
          <cell r="C637" t="str">
            <v>4902468236068</v>
          </cell>
          <cell r="D637" t="str">
            <v>MEISHOKU- Lotion dưỡng sáng da chống lão hóa-190ml</v>
          </cell>
          <cell r="E637">
            <v>345000</v>
          </cell>
          <cell r="F637" t="str">
            <v>101440</v>
          </cell>
          <cell r="G637" t="str">
            <v>CHĂM SÓC SẮC ĐẸP</v>
          </cell>
          <cell r="H637" t="str">
            <v>CHĂM SÓC DA</v>
          </cell>
        </row>
        <row r="638">
          <cell r="C638" t="str">
            <v>4902468236051</v>
          </cell>
          <cell r="D638" t="str">
            <v>MEISHOKU- Kem dưỡng sáng da chống lão hóa-55g</v>
          </cell>
          <cell r="E638">
            <v>295000</v>
          </cell>
          <cell r="F638" t="str">
            <v>101441</v>
          </cell>
          <cell r="G638" t="str">
            <v>CHĂM SÓC SẮC ĐẸP</v>
          </cell>
          <cell r="H638" t="str">
            <v>CHĂM SÓC DA</v>
          </cell>
        </row>
        <row r="639">
          <cell r="C639" t="str">
            <v>4902468236037</v>
          </cell>
          <cell r="D639" t="str">
            <v>MEISHOKU- Kem mắt chống nhăn dưỡng sáng 2in1-30g</v>
          </cell>
          <cell r="E639">
            <v>345000</v>
          </cell>
          <cell r="F639" t="str">
            <v>101442</v>
          </cell>
          <cell r="G639" t="str">
            <v>CHĂM SÓC SẮC ĐẸP</v>
          </cell>
          <cell r="H639" t="str">
            <v>CHĂM SÓC DA</v>
          </cell>
        </row>
        <row r="640">
          <cell r="C640" t="str">
            <v>4902468296017</v>
          </cell>
          <cell r="D640" t="str">
            <v>MEISHOKU- Phấn nước Most-Labo Flora- da tự nhiên</v>
          </cell>
          <cell r="E640">
            <v>685000</v>
          </cell>
          <cell r="F640" t="str">
            <v>101443</v>
          </cell>
          <cell r="G640" t="str">
            <v>CHĂM SÓC SẮC ĐẸP</v>
          </cell>
          <cell r="H640" t="str">
            <v>TRANG ĐIỂM</v>
          </cell>
        </row>
        <row r="641">
          <cell r="C641" t="str">
            <v>4902468296000</v>
          </cell>
          <cell r="D641" t="str">
            <v>MEISHOKU- Phấn nước Most-Labo Flora- da sáng</v>
          </cell>
          <cell r="E641">
            <v>685000</v>
          </cell>
          <cell r="F641" t="str">
            <v>101444</v>
          </cell>
          <cell r="G641" t="str">
            <v>CHĂM SÓC SẮC ĐẸP</v>
          </cell>
          <cell r="H641" t="str">
            <v>TRANG ĐIỂM</v>
          </cell>
        </row>
        <row r="642">
          <cell r="C642" t="str">
            <v>4902468232008</v>
          </cell>
          <cell r="D642" t="str">
            <v xml:space="preserve">MEISHOKU- Kem BB trang điểm- tone da trắng </v>
          </cell>
          <cell r="E642">
            <v>345000</v>
          </cell>
          <cell r="F642" t="str">
            <v>101445</v>
          </cell>
          <cell r="G642" t="str">
            <v>CHĂM SÓC SẮC ĐẸP</v>
          </cell>
          <cell r="H642" t="str">
            <v>TRANG ĐIỂM</v>
          </cell>
        </row>
        <row r="643">
          <cell r="C643" t="str">
            <v>4902468232015</v>
          </cell>
          <cell r="D643" t="str">
            <v>MEISHOKU- Kem BB trang điểm- tone da trắng sáng</v>
          </cell>
          <cell r="E643">
            <v>345000</v>
          </cell>
          <cell r="F643" t="str">
            <v>101446</v>
          </cell>
          <cell r="G643" t="str">
            <v>CHĂM SÓC SẮC ĐẸP</v>
          </cell>
          <cell r="H643" t="str">
            <v>TRANG ĐIỂM</v>
          </cell>
        </row>
        <row r="644">
          <cell r="C644" t="str">
            <v>4902468232022</v>
          </cell>
          <cell r="D644" t="str">
            <v>MEISHOKU- Kem BB trang điểm- tone da hồng</v>
          </cell>
          <cell r="E644">
            <v>345000</v>
          </cell>
          <cell r="F644" t="str">
            <v>101447</v>
          </cell>
          <cell r="G644" t="str">
            <v>CHĂM SÓC SẮC ĐẸP</v>
          </cell>
          <cell r="H644" t="str">
            <v>TRANG ĐIỂM</v>
          </cell>
        </row>
        <row r="645">
          <cell r="C645" t="str">
            <v>4513574027060</v>
          </cell>
          <cell r="D645" t="str">
            <v>HATOMUGI- SRM kèm tẩy trang trắng da ý dĩ 130g</v>
          </cell>
          <cell r="E645">
            <v>95000</v>
          </cell>
          <cell r="F645" t="str">
            <v>101448</v>
          </cell>
          <cell r="G645" t="str">
            <v>CHĂM SÓC SẮC ĐẸP</v>
          </cell>
          <cell r="H645" t="str">
            <v>CHĂM SÓC DA</v>
          </cell>
        </row>
        <row r="646">
          <cell r="C646" t="str">
            <v>4901301232014</v>
          </cell>
          <cell r="D646" t="str">
            <v>KAO- Xà phòng tắm White hương hoa nhiệt đới (130g)</v>
          </cell>
          <cell r="E646">
            <v>40000</v>
          </cell>
          <cell r="F646" t="str">
            <v>101449</v>
          </cell>
          <cell r="G646" t="str">
            <v>CHĂM SÓC SẮC ĐẸP</v>
          </cell>
          <cell r="H646" t="str">
            <v>CHĂM SÓC CƠ THỂ</v>
          </cell>
        </row>
        <row r="647">
          <cell r="C647" t="str">
            <v>4901301310361</v>
          </cell>
          <cell r="D647" t="str">
            <v>KAO- Xà phòng tắm White hương cam chanh (130g)</v>
          </cell>
          <cell r="E647">
            <v>40000</v>
          </cell>
          <cell r="F647" t="str">
            <v>101450</v>
          </cell>
          <cell r="G647" t="str">
            <v>CHĂM SÓC SẮC ĐẸP</v>
          </cell>
          <cell r="H647" t="str">
            <v>CHĂM SÓC CƠ THỂ</v>
          </cell>
        </row>
        <row r="648">
          <cell r="C648" t="str">
            <v>4990110004752</v>
          </cell>
          <cell r="D648" t="str">
            <v>WHITE CONC- Sữa tắm trắng da toàn thân (360ml)</v>
          </cell>
          <cell r="E648">
            <v>350000</v>
          </cell>
          <cell r="F648" t="str">
            <v>101451</v>
          </cell>
          <cell r="G648" t="str">
            <v>CHĂM SÓC SẮC ĐẸP</v>
          </cell>
          <cell r="H648" t="str">
            <v>CHĂM SÓC CƠ THỂ</v>
          </cell>
        </row>
        <row r="649">
          <cell r="C649" t="str">
            <v>4990110005520</v>
          </cell>
          <cell r="D649" t="str">
            <v>WHITE CONC- Kem dưỡng trắng body White CC (200g)</v>
          </cell>
          <cell r="E649">
            <v>350000</v>
          </cell>
          <cell r="F649" t="str">
            <v>101452</v>
          </cell>
          <cell r="G649" t="str">
            <v>CHĂM SÓC SẮC ĐẸP</v>
          </cell>
          <cell r="H649" t="str">
            <v>CHĂM SÓC CƠ THỂ</v>
          </cell>
        </row>
        <row r="650">
          <cell r="C650" t="str">
            <v>4935421765633</v>
          </cell>
          <cell r="D650" t="str">
            <v>Shu Uemura-Son thỏi RougeUnlimited AM-RD163</v>
          </cell>
          <cell r="E650">
            <v>750000</v>
          </cell>
          <cell r="F650" t="str">
            <v>101456</v>
          </cell>
          <cell r="G650" t="str">
            <v>CHĂM SÓC SẮC ĐẸP</v>
          </cell>
          <cell r="H650" t="str">
            <v>TRANG ĐIỂM</v>
          </cell>
        </row>
        <row r="651">
          <cell r="C651" t="str">
            <v>4935421702096</v>
          </cell>
          <cell r="D651" t="str">
            <v>Shu Uemura-Son thỏi RougeUnlimited AM-OR588</v>
          </cell>
          <cell r="E651">
            <v>750000</v>
          </cell>
          <cell r="F651" t="str">
            <v>101457</v>
          </cell>
          <cell r="G651" t="str">
            <v>CHĂM SÓC SẮC ĐẸP</v>
          </cell>
          <cell r="H651" t="str">
            <v>TRANG ĐIỂM</v>
          </cell>
        </row>
        <row r="652">
          <cell r="C652" t="str">
            <v>4935421765718</v>
          </cell>
          <cell r="D652" t="str">
            <v>Shu Uemura-Son thỏi RougeUnlimited AM-BR784</v>
          </cell>
          <cell r="E652">
            <v>750000</v>
          </cell>
          <cell r="F652" t="str">
            <v>101458</v>
          </cell>
          <cell r="G652" t="str">
            <v>CHĂM SÓC SẮC ĐẸP</v>
          </cell>
          <cell r="H652" t="str">
            <v>TRANG ĐIỂM</v>
          </cell>
        </row>
        <row r="653">
          <cell r="C653" t="str">
            <v>4909978152888</v>
          </cell>
          <cell r="D653" t="str">
            <v>SHISEIDO- Nước tẩy trang Senka sạch thoáng230ml</v>
          </cell>
          <cell r="E653">
            <v>119000</v>
          </cell>
          <cell r="F653" t="str">
            <v>101459</v>
          </cell>
          <cell r="G653" t="str">
            <v>CHĂM SÓC SẮC ĐẸP</v>
          </cell>
          <cell r="H653" t="str">
            <v>CHĂM SÓC DA</v>
          </cell>
        </row>
        <row r="654">
          <cell r="C654" t="str">
            <v>4909978150211</v>
          </cell>
          <cell r="D654" t="str">
            <v>SHISEIDO- Nước tẩy trang Senka trắng da (230ml)</v>
          </cell>
          <cell r="E654">
            <v>119000</v>
          </cell>
          <cell r="F654" t="str">
            <v>101460</v>
          </cell>
          <cell r="G654" t="str">
            <v>CHĂM SÓC SẮC ĐẸP</v>
          </cell>
          <cell r="H654" t="str">
            <v>CHĂM SÓC DA</v>
          </cell>
        </row>
        <row r="655">
          <cell r="C655" t="str">
            <v>4909978701581</v>
          </cell>
          <cell r="D655" t="str">
            <v xml:space="preserve">SENKA- Gel sữa CN Perfect UV Gel SPF50 (80ml) </v>
          </cell>
          <cell r="E655">
            <v>229000</v>
          </cell>
          <cell r="F655" t="str">
            <v>101461</v>
          </cell>
          <cell r="G655" t="str">
            <v>CHĂM SÓC SẮC ĐẸP</v>
          </cell>
          <cell r="H655" t="str">
            <v>CHĂM SÓC CƠ THỂ</v>
          </cell>
        </row>
        <row r="656">
          <cell r="C656" t="str">
            <v>4909978155544</v>
          </cell>
          <cell r="D656" t="str">
            <v>SHISEIDO- SRM Senka Acne Care cho da mụn 100g</v>
          </cell>
          <cell r="E656">
            <v>115000</v>
          </cell>
          <cell r="F656" t="str">
            <v>101462</v>
          </cell>
          <cell r="G656" t="str">
            <v>CHĂM SÓC SẮC ĐẸP</v>
          </cell>
          <cell r="H656" t="str">
            <v>CHĂM SÓC DA</v>
          </cell>
        </row>
        <row r="657">
          <cell r="C657" t="str">
            <v>4987107626578</v>
          </cell>
          <cell r="D657" t="str">
            <v>TRANSINO- Bộ dưỡng trắng da trị nám Trial set (5p)</v>
          </cell>
          <cell r="E657">
            <v>450000</v>
          </cell>
          <cell r="F657" t="str">
            <v>101463</v>
          </cell>
          <cell r="G657" t="str">
            <v>CHĂM SÓC SẮC ĐẸP</v>
          </cell>
          <cell r="H657" t="str">
            <v>CHĂM SÓC DA</v>
          </cell>
        </row>
        <row r="658">
          <cell r="C658" t="str">
            <v>1011002103001</v>
          </cell>
          <cell r="D658" t="str">
            <v>J'WHITE- Set Lotion&amp;Kem dưỡng c.x màng trứng (500m</v>
          </cell>
          <cell r="E658">
            <v>560000</v>
          </cell>
          <cell r="F658" t="str">
            <v>101464</v>
          </cell>
          <cell r="G658" t="str">
            <v>CHĂM SÓC SẮC ĐẸP</v>
          </cell>
          <cell r="H658" t="str">
            <v>CHĂM SÓC DA</v>
          </cell>
        </row>
        <row r="659">
          <cell r="C659" t="str">
            <v>4973167249024</v>
          </cell>
          <cell r="D659" t="str">
            <v>KATE- Bút kẻ mắt nước Liquid WP- Glow Black</v>
          </cell>
          <cell r="E659">
            <v>200000</v>
          </cell>
          <cell r="F659" t="str">
            <v>101467</v>
          </cell>
          <cell r="G659" t="str">
            <v>CHĂM SÓC SẮC ĐẸP</v>
          </cell>
          <cell r="H659" t="str">
            <v>TRANG ĐIỂM</v>
          </cell>
        </row>
        <row r="660">
          <cell r="C660" t="str">
            <v>4973167249048</v>
          </cell>
          <cell r="D660" t="str">
            <v>KATE- Bút kẻ mắt nước Liquid WP- Matte Black</v>
          </cell>
          <cell r="E660">
            <v>200000</v>
          </cell>
          <cell r="F660" t="str">
            <v>101468</v>
          </cell>
          <cell r="G660" t="str">
            <v>CHĂM SÓC SẮC ĐẸP</v>
          </cell>
          <cell r="H660" t="str">
            <v>TRANG ĐIỂM</v>
          </cell>
        </row>
        <row r="661">
          <cell r="C661" t="str">
            <v>4973167242407</v>
          </cell>
          <cell r="D661" t="str">
            <v>KATE- Phấn nền che phủ siêu mịn-Tone TB sáng</v>
          </cell>
          <cell r="E661">
            <v>350000</v>
          </cell>
          <cell r="F661" t="str">
            <v>101478</v>
          </cell>
          <cell r="G661" t="str">
            <v>CHĂM SÓC SẮC ĐẸP</v>
          </cell>
          <cell r="H661" t="str">
            <v>TRANG ĐIỂM</v>
          </cell>
        </row>
        <row r="662">
          <cell r="C662" t="str">
            <v>4973167242353</v>
          </cell>
          <cell r="D662" t="str">
            <v>KATE- Phấn nền che phủ siêu mịn-Tone trắng sáng</v>
          </cell>
          <cell r="E662">
            <v>350000</v>
          </cell>
          <cell r="F662" t="str">
            <v>101479</v>
          </cell>
          <cell r="G662" t="str">
            <v>CHĂM SÓC SẮC ĐẸP</v>
          </cell>
          <cell r="H662" t="str">
            <v>TRANG ĐIỂM</v>
          </cell>
        </row>
        <row r="663">
          <cell r="C663" t="str">
            <v>4973167911822</v>
          </cell>
          <cell r="D663" t="str">
            <v>KATE-Bút kẻ mắt siêu mảnh Shade Black</v>
          </cell>
          <cell r="E663">
            <v>176000</v>
          </cell>
          <cell r="F663" t="str">
            <v>101499</v>
          </cell>
          <cell r="G663" t="str">
            <v>CHĂM SÓC SẮC ĐẸP</v>
          </cell>
          <cell r="H663" t="str">
            <v>TRANG ĐIỂM</v>
          </cell>
        </row>
        <row r="664">
          <cell r="C664" t="str">
            <v>4973167286807</v>
          </cell>
          <cell r="D664" t="str">
            <v>KATE-Chì gel kẻ mắt Fit Rare- Nâu</v>
          </cell>
          <cell r="E664">
            <v>250000</v>
          </cell>
          <cell r="F664" t="str">
            <v>101501</v>
          </cell>
          <cell r="G664" t="str">
            <v>CHĂM SÓC SẮC ĐẸP</v>
          </cell>
          <cell r="H664" t="str">
            <v>TRANG ĐIỂM</v>
          </cell>
        </row>
        <row r="665">
          <cell r="C665" t="str">
            <v>4973167286920</v>
          </cell>
          <cell r="D665" t="str">
            <v>KATE-Chì kẻ mày 2way kèm bột tán đầu oval-Màu trà</v>
          </cell>
          <cell r="E665">
            <v>290000</v>
          </cell>
          <cell r="F665" t="str">
            <v>101502</v>
          </cell>
          <cell r="G665" t="str">
            <v>CHĂM SÓC SẮC ĐẸP</v>
          </cell>
          <cell r="H665" t="str">
            <v>TRANG ĐIỂM</v>
          </cell>
        </row>
        <row r="666">
          <cell r="C666" t="str">
            <v>4973167819180</v>
          </cell>
          <cell r="D666" t="str">
            <v>KATE-Kem lót điều chỉnh tone da-Trung hòa mụn đỏ</v>
          </cell>
          <cell r="E666">
            <v>350000</v>
          </cell>
          <cell r="F666" t="str">
            <v>101511</v>
          </cell>
          <cell r="G666" t="str">
            <v>CHĂM SÓC SẮC ĐẸP</v>
          </cell>
          <cell r="H666" t="str">
            <v>TRANG ĐIỂM</v>
          </cell>
        </row>
        <row r="667">
          <cell r="C667" t="str">
            <v>4973167317983</v>
          </cell>
          <cell r="D667" t="str">
            <v>KATE-Mascara làm dày mi chống nước-Đen</v>
          </cell>
          <cell r="E667">
            <v>330000</v>
          </cell>
          <cell r="F667" t="str">
            <v>101519</v>
          </cell>
          <cell r="G667" t="str">
            <v>CHĂM SÓC SẮC ĐẸP</v>
          </cell>
          <cell r="H667" t="str">
            <v>TRANG ĐIỂM</v>
          </cell>
        </row>
        <row r="668">
          <cell r="C668" t="str">
            <v>4973167317860</v>
          </cell>
          <cell r="D668" t="str">
            <v>KATE-Ruột Refills bấm mi</v>
          </cell>
          <cell r="E668">
            <v>44000</v>
          </cell>
          <cell r="F668" t="str">
            <v>101523</v>
          </cell>
          <cell r="G668" t="str">
            <v>CHĂM SÓC SẮC ĐẸP</v>
          </cell>
          <cell r="H668" t="str">
            <v>TRANG ĐIỂM</v>
          </cell>
        </row>
        <row r="669">
          <cell r="C669" t="str">
            <v>4990110005001</v>
          </cell>
          <cell r="D669" t="str">
            <v>WHITE CONC- Tẩy da chết trắng da body (180g)</v>
          </cell>
          <cell r="E669">
            <v>385000</v>
          </cell>
          <cell r="F669" t="str">
            <v>101528</v>
          </cell>
          <cell r="G669" t="str">
            <v>CHĂM SÓC SẮC ĐẸP</v>
          </cell>
          <cell r="H669" t="str">
            <v>CHĂM SÓC CƠ THỂ</v>
          </cell>
        </row>
        <row r="670">
          <cell r="C670" t="str">
            <v>4901872459957</v>
          </cell>
          <cell r="D670" t="str">
            <v xml:space="preserve">SHISEIDO-Kem ủ phục hồi tóc hư tổn Tsubaki 180g </v>
          </cell>
          <cell r="E670">
            <v>295000</v>
          </cell>
          <cell r="F670" t="str">
            <v>101532</v>
          </cell>
          <cell r="G670" t="str">
            <v>CHĂM SÓC SẮC ĐẸP</v>
          </cell>
          <cell r="H670" t="str">
            <v>CHĂM SÓC TÓC</v>
          </cell>
        </row>
        <row r="671">
          <cell r="C671" t="str">
            <v>4513574029590</v>
          </cell>
          <cell r="D671" t="str">
            <v>HATOMUGI- SRM trắng da ý dĩ 170g</v>
          </cell>
          <cell r="E671">
            <v>130000</v>
          </cell>
          <cell r="F671" t="str">
            <v>101534</v>
          </cell>
          <cell r="G671" t="str">
            <v>CHĂM SÓC SẮC ĐẸP</v>
          </cell>
          <cell r="H671" t="str">
            <v>CHĂM SÓC DA</v>
          </cell>
        </row>
        <row r="672">
          <cell r="C672" t="str">
            <v>4901525006330</v>
          </cell>
          <cell r="D672" t="str">
            <v>COW SOAP-Sữa tắm hương cam chanh 550ml</v>
          </cell>
          <cell r="E672">
            <v>149000</v>
          </cell>
          <cell r="F672" t="str">
            <v>101535</v>
          </cell>
          <cell r="G672" t="str">
            <v>CHĂM SÓC SẮC ĐẸP</v>
          </cell>
          <cell r="H672" t="str">
            <v>CHĂM SÓC CƠ THỂ</v>
          </cell>
        </row>
        <row r="673">
          <cell r="C673" t="str">
            <v>4994048927619</v>
          </cell>
          <cell r="D673" t="str">
            <v>SERA-Lotion dưỡng trắng One Day chống nắng SPF15 P</v>
          </cell>
          <cell r="E673">
            <v>280000</v>
          </cell>
          <cell r="F673" t="str">
            <v>101539</v>
          </cell>
          <cell r="G673" t="str">
            <v>CHĂM SÓC SẮC ĐẸP</v>
          </cell>
          <cell r="H673" t="str">
            <v>CHĂM SÓC CƠ THỂ</v>
          </cell>
        </row>
        <row r="674">
          <cell r="C674" t="str">
            <v>4560147176045</v>
          </cell>
          <cell r="D674" t="str">
            <v>MORITAYA- Kem dưỡng đậu hũ sữa chua (50g)</v>
          </cell>
          <cell r="E674">
            <v>275000</v>
          </cell>
          <cell r="F674" t="str">
            <v>101540</v>
          </cell>
          <cell r="G674" t="str">
            <v>CHĂM SÓC SẮC ĐẸP</v>
          </cell>
          <cell r="H674" t="str">
            <v>CHĂM SÓC DA</v>
          </cell>
        </row>
        <row r="675">
          <cell r="C675" t="str">
            <v>4987241148622</v>
          </cell>
          <cell r="D675" t="str">
            <v>ROHTO- Kem cải thiện viêm nang lông Zaraporo (35g)</v>
          </cell>
          <cell r="E675">
            <v>280000</v>
          </cell>
          <cell r="F675" t="str">
            <v>101541</v>
          </cell>
          <cell r="G675" t="str">
            <v>CHĂM SÓC SẮC ĐẸP</v>
          </cell>
          <cell r="H675" t="str">
            <v>CHĂM SÓC CƠ THỂ</v>
          </cell>
        </row>
        <row r="676">
          <cell r="C676" t="str">
            <v>4909978152895</v>
          </cell>
          <cell r="D676" t="str">
            <v>SHISEIDO- Nước tẩy trang Senka sạch thoáng (70ml)</v>
          </cell>
          <cell r="E676">
            <v>59000</v>
          </cell>
          <cell r="F676" t="str">
            <v>101542</v>
          </cell>
          <cell r="G676" t="str">
            <v>CHĂM SÓC SẮC ĐẸP</v>
          </cell>
          <cell r="H676" t="str">
            <v>CHĂM SÓC DA</v>
          </cell>
        </row>
        <row r="677">
          <cell r="C677" t="str">
            <v>4987107626516</v>
          </cell>
          <cell r="D677" t="str">
            <v>TRANSINO- Tinh chất trị nám Whitening EX II (50g)</v>
          </cell>
          <cell r="E677">
            <v>1750000</v>
          </cell>
          <cell r="F677" t="str">
            <v>101543</v>
          </cell>
          <cell r="G677" t="str">
            <v>CHĂM SÓC SẮC ĐẸP</v>
          </cell>
          <cell r="H677" t="str">
            <v>CHĂM SÓC DA</v>
          </cell>
        </row>
        <row r="678">
          <cell r="C678" t="str">
            <v>4513574012752</v>
          </cell>
          <cell r="D678" t="str">
            <v>KUMANO- Dầu gội chiết xuất dầu ngựa (600ml)</v>
          </cell>
          <cell r="E678">
            <v>220000</v>
          </cell>
          <cell r="F678" t="str">
            <v>101544</v>
          </cell>
          <cell r="G678" t="str">
            <v>CHĂM SÓC SẮC ĐẸP</v>
          </cell>
          <cell r="H678" t="str">
            <v>CHĂM SÓC TÓC</v>
          </cell>
        </row>
        <row r="679">
          <cell r="C679" t="str">
            <v>4513574012769</v>
          </cell>
          <cell r="D679" t="str">
            <v>KUMANO- Dầu xả chiết xuất dầu ngựa (600ml)</v>
          </cell>
          <cell r="E679">
            <v>220000</v>
          </cell>
          <cell r="F679" t="str">
            <v>101545</v>
          </cell>
          <cell r="G679" t="str">
            <v>CHĂM SÓC SẮC ĐẸP</v>
          </cell>
          <cell r="H679" t="str">
            <v>CHĂM SÓC TÓC</v>
          </cell>
        </row>
        <row r="680">
          <cell r="C680" t="str">
            <v>4901872450480</v>
          </cell>
          <cell r="D680" t="str">
            <v>SHISEIDO- Sữa tắm Senka Perfect Whip (500ml)</v>
          </cell>
          <cell r="E680">
            <v>169000</v>
          </cell>
          <cell r="F680" t="str">
            <v>101546</v>
          </cell>
          <cell r="G680" t="str">
            <v>CHĂM SÓC SẮC ĐẸP</v>
          </cell>
          <cell r="H680" t="str">
            <v>CHĂM SÓC CƠ THỂ</v>
          </cell>
        </row>
        <row r="681">
          <cell r="C681" t="str">
            <v>4971825016674</v>
          </cell>
          <cell r="D681" t="str">
            <v>DEONATULLE- Lăn đá khoáng nam Soft Stone 20g</v>
          </cell>
          <cell r="E681">
            <v>335000</v>
          </cell>
          <cell r="F681" t="str">
            <v>101547</v>
          </cell>
          <cell r="G681" t="str">
            <v>CHĂM SÓC SẮC ĐẸP</v>
          </cell>
          <cell r="H681" t="str">
            <v>Mỹ phẩm khác</v>
          </cell>
        </row>
        <row r="682">
          <cell r="C682" t="str">
            <v>4987241128105</v>
          </cell>
          <cell r="D682" t="str">
            <v>ROHTO- SRM Oxy Deep Wash cho nam (130g)</v>
          </cell>
          <cell r="E682">
            <v>105000</v>
          </cell>
          <cell r="F682" t="str">
            <v>101549</v>
          </cell>
          <cell r="G682" t="str">
            <v>CHĂM SÓC SẮC ĐẸP</v>
          </cell>
          <cell r="H682" t="str">
            <v>Mỹ phẩm khác</v>
          </cell>
        </row>
        <row r="683">
          <cell r="C683" t="str">
            <v>4515061081210</v>
          </cell>
          <cell r="D683" t="str">
            <v>TSURURI- Mặt nạ đất sét bùn biển- da thường (150g)</v>
          </cell>
          <cell r="E683">
            <v>385000</v>
          </cell>
          <cell r="F683" t="str">
            <v>101551</v>
          </cell>
          <cell r="G683" t="str">
            <v>CHĂM SÓC SẮC ĐẸP</v>
          </cell>
          <cell r="H683" t="str">
            <v>CHĂM SÓC DA</v>
          </cell>
        </row>
        <row r="684">
          <cell r="C684" t="str">
            <v>4513574017290</v>
          </cell>
          <cell r="D684" t="str">
            <v>KUMANOYUSHI-Sữa tắm Pharmaact Men's siêu mát 600ml</v>
          </cell>
          <cell r="E684">
            <v>155000</v>
          </cell>
          <cell r="F684" t="str">
            <v>101553</v>
          </cell>
          <cell r="G684" t="str">
            <v>CHĂM SÓC SẮC ĐẸP</v>
          </cell>
          <cell r="H684" t="str">
            <v>Mỹ phẩm khác</v>
          </cell>
        </row>
        <row r="685">
          <cell r="C685" t="str">
            <v>4513574011663</v>
          </cell>
          <cell r="D685" t="str">
            <v>KUMANOYUSHI-Dầu gội Pharmaact Men's trị gàu 600ml</v>
          </cell>
          <cell r="E685">
            <v>155000</v>
          </cell>
          <cell r="F685" t="str">
            <v>101554</v>
          </cell>
          <cell r="G685" t="str">
            <v>CHĂM SÓC SẮC ĐẸP</v>
          </cell>
          <cell r="H685" t="str">
            <v>Mỹ phẩm khác</v>
          </cell>
        </row>
        <row r="686">
          <cell r="C686" t="str">
            <v>4513574030015</v>
          </cell>
          <cell r="D686" t="str">
            <v>HATOMUGI- Kem cấp ẩm &amp; dưỡng trắng ý dĩ (300g)</v>
          </cell>
          <cell r="E686">
            <v>155000</v>
          </cell>
          <cell r="F686" t="str">
            <v>101555</v>
          </cell>
          <cell r="G686" t="str">
            <v>CHĂM SÓC SẮC ĐẸP</v>
          </cell>
          <cell r="H686" t="str">
            <v>CHĂM SÓC DA</v>
          </cell>
        </row>
        <row r="687">
          <cell r="C687" t="str">
            <v>4513574025882</v>
          </cell>
          <cell r="D687" t="str">
            <v>HATOMUGI- Nước hoa hồng ý dĩ trắng da 500ml</v>
          </cell>
          <cell r="E687">
            <v>155000</v>
          </cell>
          <cell r="F687" t="str">
            <v>101556</v>
          </cell>
          <cell r="G687" t="str">
            <v>CHĂM SÓC SẮC ĐẸP</v>
          </cell>
          <cell r="H687" t="str">
            <v>CHĂM SÓC DA</v>
          </cell>
        </row>
        <row r="688">
          <cell r="C688" t="str">
            <v>4513574025912</v>
          </cell>
          <cell r="D688" t="str">
            <v>KUMANOYUSHI- Sữa dưỡng thể trắng da ý dĩ 250g</v>
          </cell>
          <cell r="E688">
            <v>159000</v>
          </cell>
          <cell r="F688" t="str">
            <v>101557</v>
          </cell>
          <cell r="G688" t="str">
            <v>CHĂM SÓC SẮC ĐẸP</v>
          </cell>
          <cell r="H688" t="str">
            <v>CHĂM SÓC CƠ THỂ</v>
          </cell>
        </row>
        <row r="689">
          <cell r="C689" t="str">
            <v>4902468113604</v>
          </cell>
          <cell r="D689" t="str">
            <v>MEISHOKU-Lotion trị mụn Bigansui cho nam 80ml</v>
          </cell>
          <cell r="E689">
            <v>275000</v>
          </cell>
          <cell r="F689" t="str">
            <v>101558</v>
          </cell>
          <cell r="G689" t="str">
            <v>CHĂM SÓC SẮC ĐẸP</v>
          </cell>
          <cell r="H689" t="str">
            <v>Mỹ phẩm khác</v>
          </cell>
        </row>
        <row r="690">
          <cell r="C690" t="str">
            <v>4902468232183</v>
          </cell>
          <cell r="D690" t="str">
            <v>MEISHOKU-Phấn phủ khoáng Moist-Labo 03 da TB-6g</v>
          </cell>
          <cell r="E690">
            <v>345000</v>
          </cell>
          <cell r="F690" t="str">
            <v>101559</v>
          </cell>
          <cell r="G690" t="str">
            <v>CHĂM SÓC SẮC ĐẸP</v>
          </cell>
          <cell r="H690" t="str">
            <v>TRANG ĐIỂM</v>
          </cell>
        </row>
        <row r="691">
          <cell r="C691" t="str">
            <v>4987241169658</v>
          </cell>
          <cell r="D691" t="str">
            <v>ROHTO-Serum Melano CC dưỡng trắng da 20ml</v>
          </cell>
          <cell r="E691">
            <v>300000</v>
          </cell>
          <cell r="F691" t="str">
            <v>101560</v>
          </cell>
          <cell r="G691" t="str">
            <v>CHĂM SÓC SẮC ĐẸP</v>
          </cell>
          <cell r="H691" t="str">
            <v>CHĂM SÓC DA</v>
          </cell>
        </row>
        <row r="692">
          <cell r="C692" t="str">
            <v>4987205080302</v>
          </cell>
          <cell r="D692" t="str">
            <v>HOYU-Thuốc nhuộm bạc Bigen dạng kem-hạt dẻ 3G</v>
          </cell>
          <cell r="E692">
            <v>225000</v>
          </cell>
          <cell r="F692" t="str">
            <v>101561</v>
          </cell>
          <cell r="G692" t="str">
            <v>CHĂM SÓC SẮC ĐẸP</v>
          </cell>
          <cell r="H692" t="str">
            <v>CHĂM SÓC TÓC</v>
          </cell>
        </row>
        <row r="693">
          <cell r="C693" t="str">
            <v>4987205080609</v>
          </cell>
          <cell r="D693" t="str">
            <v>HOYU-Thuốc nhuộm bạc Bigen dạng kem-nâuNatural 6G</v>
          </cell>
          <cell r="E693">
            <v>225000</v>
          </cell>
          <cell r="F693" t="str">
            <v>101562</v>
          </cell>
          <cell r="G693" t="str">
            <v>CHĂM SÓC SẮC ĐẸP</v>
          </cell>
          <cell r="H693" t="str">
            <v>CHĂM SÓC TÓC</v>
          </cell>
        </row>
        <row r="694">
          <cell r="C694" t="str">
            <v>4987205080500</v>
          </cell>
          <cell r="D694" t="str">
            <v>HOYU-Thuốc nhuộm bạc Bigen dạng kem-hạt dẻ đậm 5G</v>
          </cell>
          <cell r="E694">
            <v>225000</v>
          </cell>
          <cell r="F694" t="str">
            <v>101563</v>
          </cell>
          <cell r="G694" t="str">
            <v>CHĂM SÓC SẮC ĐẸP</v>
          </cell>
          <cell r="H694" t="str">
            <v>CHĂM SÓC TÓC</v>
          </cell>
        </row>
        <row r="695">
          <cell r="C695" t="str">
            <v>4987205080401</v>
          </cell>
          <cell r="D695" t="str">
            <v>HOYU-Thuốc nhuộm bạc Bigen dạng kem hạtdẻNatural4G</v>
          </cell>
          <cell r="E695">
            <v>225000</v>
          </cell>
          <cell r="F695" t="str">
            <v>101564</v>
          </cell>
          <cell r="G695" t="str">
            <v>CHĂM SÓC SẮC ĐẸP</v>
          </cell>
          <cell r="H695" t="str">
            <v>CHĂM SÓC TÓC</v>
          </cell>
        </row>
        <row r="696">
          <cell r="C696" t="str">
            <v>4906156034639</v>
          </cell>
          <cell r="D696" t="str">
            <v>RECKITT- Kem tẩy lông Veet cho da nhạy cảm 150g</v>
          </cell>
          <cell r="E696">
            <v>320000</v>
          </cell>
          <cell r="F696" t="str">
            <v>101566</v>
          </cell>
          <cell r="G696" t="str">
            <v>CHĂM SÓC SẮC ĐẸP</v>
          </cell>
          <cell r="H696" t="str">
            <v>CHĂM SÓC CƠ THỂ</v>
          </cell>
        </row>
        <row r="697">
          <cell r="C697" t="str">
            <v>4902468226908</v>
          </cell>
          <cell r="D697" t="str">
            <v>MEISHOKU- Tẩy da chết DET Clear(không mùi)-58ml</v>
          </cell>
          <cell r="E697">
            <v>170000</v>
          </cell>
          <cell r="F697" t="str">
            <v>101567</v>
          </cell>
          <cell r="G697" t="str">
            <v>NGÀNH KHÁC</v>
          </cell>
          <cell r="H697" t="str">
            <v>SẢN PHẨM MẪU</v>
          </cell>
        </row>
        <row r="698">
          <cell r="C698" t="str">
            <v>4589729840006</v>
          </cell>
          <cell r="D698" t="str">
            <v>SUPERFOOD LAB- Dầu gội Biotin&amp;Scalp da dầu (480ml)</v>
          </cell>
          <cell r="E698">
            <v>345000</v>
          </cell>
          <cell r="F698" t="str">
            <v>101568</v>
          </cell>
          <cell r="G698" t="str">
            <v>CHĂM SÓC SẮC ĐẸP</v>
          </cell>
          <cell r="H698" t="str">
            <v>CHĂM SÓC TÓC</v>
          </cell>
        </row>
        <row r="699">
          <cell r="C699" t="str">
            <v>4589729840013</v>
          </cell>
          <cell r="D699" t="str">
            <v>SUPERFOOD LAB- Dầu xả Bitotin&amp;Scalp dầu (480ml)</v>
          </cell>
          <cell r="E699">
            <v>345000</v>
          </cell>
          <cell r="F699" t="str">
            <v>101569</v>
          </cell>
          <cell r="G699" t="str">
            <v>CHĂM SÓC SẮC ĐẸP</v>
          </cell>
          <cell r="H699" t="str">
            <v>CHĂM SÓC TÓC</v>
          </cell>
        </row>
        <row r="700">
          <cell r="C700" t="str">
            <v>4589729840020</v>
          </cell>
          <cell r="D700" t="str">
            <v>SUPERFOOD LAB- Dầu gội Biotin&amp;Oil da thường (480ml</v>
          </cell>
          <cell r="E700">
            <v>345000</v>
          </cell>
          <cell r="F700" t="str">
            <v>101570</v>
          </cell>
          <cell r="G700" t="str">
            <v>CHĂM SÓC SẮC ĐẸP</v>
          </cell>
          <cell r="H700" t="str">
            <v>CHĂM SÓC TÓC</v>
          </cell>
        </row>
        <row r="701">
          <cell r="C701" t="str">
            <v>4589729840037</v>
          </cell>
          <cell r="D701" t="str">
            <v>SUPERFOOD LAB- Dầu xả Biotin&amp;Oil da thường (480ml)</v>
          </cell>
          <cell r="E701">
            <v>345000</v>
          </cell>
          <cell r="F701" t="str">
            <v>101571</v>
          </cell>
          <cell r="G701" t="str">
            <v>CHĂM SÓC SẮC ĐẸP</v>
          </cell>
          <cell r="H701" t="str">
            <v>CHĂM SÓC TÓC</v>
          </cell>
        </row>
        <row r="702">
          <cell r="C702" t="str">
            <v>4580667070845</v>
          </cell>
          <cell r="D702" t="str">
            <v>JWHITE-Nước tẩy trang c.xuat  trứng Shina's (500ml</v>
          </cell>
          <cell r="E702">
            <v>195000</v>
          </cell>
          <cell r="F702" t="str">
            <v>101572</v>
          </cell>
          <cell r="G702" t="str">
            <v>CHĂM SÓC SẮC ĐẸP</v>
          </cell>
          <cell r="H702" t="str">
            <v>CHĂM SÓC DA</v>
          </cell>
        </row>
        <row r="703">
          <cell r="C703" t="str">
            <v>4562352081138</v>
          </cell>
          <cell r="D703" t="str">
            <v>ABI- Compact 3 tầng phấn mắt+má+môi (tone cam)</v>
          </cell>
          <cell r="E703">
            <v>320000</v>
          </cell>
          <cell r="F703" t="str">
            <v>101573</v>
          </cell>
          <cell r="G703" t="str">
            <v>CHĂM SÓC SẮC ĐẸP</v>
          </cell>
          <cell r="H703" t="str">
            <v>TRANG ĐIỂM</v>
          </cell>
        </row>
        <row r="704">
          <cell r="C704" t="str">
            <v>4562352081121</v>
          </cell>
          <cell r="D704" t="str">
            <v>ABI- Compact 3 tầng phấn mắt+má+môi (tone đỏ đun)</v>
          </cell>
          <cell r="E704">
            <v>320000</v>
          </cell>
          <cell r="F704" t="str">
            <v>101574</v>
          </cell>
          <cell r="G704" t="str">
            <v>CHĂM SÓC SẮC ĐẸP</v>
          </cell>
          <cell r="H704" t="str">
            <v>TRANG ĐIỂM</v>
          </cell>
        </row>
        <row r="705">
          <cell r="C705" t="str">
            <v>4562352081145</v>
          </cell>
          <cell r="D705" t="str">
            <v>ABI- Compact 3 tầng phấn mắt+má+môi (hồng Cherry)</v>
          </cell>
          <cell r="E705">
            <v>320000</v>
          </cell>
          <cell r="F705" t="str">
            <v>101575</v>
          </cell>
          <cell r="G705" t="str">
            <v>CHĂM SÓC SẮC ĐẸP</v>
          </cell>
          <cell r="H705" t="str">
            <v>TRANG ĐIỂM</v>
          </cell>
        </row>
        <row r="706">
          <cell r="C706" t="str">
            <v>4560461866660</v>
          </cell>
          <cell r="D706" t="str">
            <v>POPBERRY- Miếng dán mụn 54 miếng</v>
          </cell>
          <cell r="E706">
            <v>220000</v>
          </cell>
          <cell r="F706" t="str">
            <v>101576</v>
          </cell>
          <cell r="G706" t="str">
            <v>CHĂM SÓC SẮC ĐẸP</v>
          </cell>
          <cell r="H706" t="str">
            <v>CHĂM SÓC DA</v>
          </cell>
        </row>
        <row r="707">
          <cell r="C707" t="str">
            <v>4589750491284</v>
          </cell>
          <cell r="D707" t="str">
            <v>ALFACE- Set mặt nạ siêu dưỡng ẩm (6 miếng)</v>
          </cell>
          <cell r="E707">
            <v>285000</v>
          </cell>
          <cell r="F707" t="str">
            <v>101577</v>
          </cell>
          <cell r="G707" t="str">
            <v>CHĂM SÓC SẮC ĐẸP</v>
          </cell>
          <cell r="H707" t="str">
            <v>CHĂM SÓC DA</v>
          </cell>
        </row>
        <row r="708">
          <cell r="C708" t="str">
            <v>4589750491222</v>
          </cell>
          <cell r="D708" t="str">
            <v>ALFACE- Set mặt nạ Vitamin siêu thẩm thấu (4 m)</v>
          </cell>
          <cell r="E708">
            <v>285000</v>
          </cell>
          <cell r="F708" t="str">
            <v>101578</v>
          </cell>
          <cell r="G708" t="str">
            <v>CHĂM SÓC SẮC ĐẸP</v>
          </cell>
          <cell r="H708" t="str">
            <v>CHĂM SÓC DA</v>
          </cell>
        </row>
        <row r="709">
          <cell r="C709" t="str">
            <v>4571119644011</v>
          </cell>
          <cell r="D709" t="str">
            <v>S-LABO- Son dưỡng môi- chanh&amp;bạc hà</v>
          </cell>
          <cell r="E709">
            <v>85000</v>
          </cell>
          <cell r="F709" t="str">
            <v>101579</v>
          </cell>
          <cell r="G709" t="str">
            <v>CHĂM SÓC SẮC ĐẸP</v>
          </cell>
          <cell r="H709" t="str">
            <v>TRANG ĐIỂM</v>
          </cell>
        </row>
        <row r="710">
          <cell r="C710" t="str">
            <v>4571119644028</v>
          </cell>
          <cell r="D710" t="str">
            <v>S-LABO- Son dưỡng môi- phong lữ&amp;oải hương</v>
          </cell>
          <cell r="E710">
            <v>85000</v>
          </cell>
          <cell r="F710" t="str">
            <v>101580</v>
          </cell>
          <cell r="G710" t="str">
            <v>CHĂM SÓC SẮC ĐẸP</v>
          </cell>
          <cell r="H710" t="str">
            <v>TRANG ĐIỂM</v>
          </cell>
        </row>
        <row r="711">
          <cell r="C711" t="str">
            <v>4571119644035</v>
          </cell>
          <cell r="D711" t="str">
            <v>S-LABO- Son dưỡng môi- chanh&amp;ngọc lan tây</v>
          </cell>
          <cell r="E711">
            <v>85000</v>
          </cell>
          <cell r="F711" t="str">
            <v>101581</v>
          </cell>
          <cell r="G711" t="str">
            <v>CHĂM SÓC SẮC ĐẸP</v>
          </cell>
          <cell r="H711" t="str">
            <v>TRANG ĐIỂM</v>
          </cell>
        </row>
        <row r="712">
          <cell r="C712" t="str">
            <v>4901416175633</v>
          </cell>
          <cell r="D712" t="str">
            <v>CLUB COSME- Phấn phủ kiềm dầu hương hoa hồng</v>
          </cell>
          <cell r="E712">
            <v>365000</v>
          </cell>
          <cell r="F712" t="str">
            <v>101582</v>
          </cell>
          <cell r="G712" t="str">
            <v>CHĂM SÓC SẮC ĐẸP</v>
          </cell>
          <cell r="H712" t="str">
            <v>TRANG ĐIỂM</v>
          </cell>
        </row>
        <row r="713">
          <cell r="C713" t="str">
            <v>4901416175640</v>
          </cell>
          <cell r="D713" t="str">
            <v>CLUB COSME- Phấn phủ kiềm dầu hương hoa thạch thảo</v>
          </cell>
          <cell r="E713">
            <v>365000</v>
          </cell>
          <cell r="F713" t="str">
            <v>101583</v>
          </cell>
          <cell r="G713" t="str">
            <v>CHĂM SÓC SẮC ĐẸP</v>
          </cell>
          <cell r="H713" t="str">
            <v>TRANG ĐIỂM</v>
          </cell>
        </row>
        <row r="714">
          <cell r="C714" t="str">
            <v>4901416177507</v>
          </cell>
          <cell r="D714" t="str">
            <v>CLUB COSME- Kem dưỡng dành cho da nhạy cảm 62g</v>
          </cell>
          <cell r="E714">
            <v>240000</v>
          </cell>
          <cell r="F714" t="str">
            <v>101584</v>
          </cell>
          <cell r="G714" t="str">
            <v>CHĂM SÓC SẮC ĐẸP</v>
          </cell>
          <cell r="H714" t="str">
            <v>CHĂM SÓC DA</v>
          </cell>
        </row>
        <row r="715">
          <cell r="C715" t="str">
            <v>4580055922022</v>
          </cell>
          <cell r="D715" t="str">
            <v>PEAULULU- Nước hoa vùng kín (hương hoa hồng)</v>
          </cell>
          <cell r="E715">
            <v>385000</v>
          </cell>
          <cell r="F715" t="str">
            <v>101585</v>
          </cell>
          <cell r="G715" t="str">
            <v>CHĂM SÓC SẮC ĐẸP</v>
          </cell>
          <cell r="H715" t="str">
            <v>CHĂM SÓC CƠ THỂ</v>
          </cell>
        </row>
        <row r="716">
          <cell r="C716" t="str">
            <v>4580055922008</v>
          </cell>
          <cell r="D716" t="str">
            <v>PEAULULU- Nước hoa vùng kín (hương đào)</v>
          </cell>
          <cell r="E716">
            <v>385000</v>
          </cell>
          <cell r="F716" t="str">
            <v>101586</v>
          </cell>
          <cell r="G716" t="str">
            <v>CHĂM SÓC SẮC ĐẸP</v>
          </cell>
          <cell r="H716" t="str">
            <v>CHĂM SÓC CƠ THỂ</v>
          </cell>
        </row>
        <row r="717">
          <cell r="C717" t="str">
            <v>4580055922046</v>
          </cell>
          <cell r="D717" t="str">
            <v>PEAULULU- Nước hoa vùng kín (hương vanilla)</v>
          </cell>
          <cell r="E717">
            <v>385000</v>
          </cell>
          <cell r="F717" t="str">
            <v>101587</v>
          </cell>
          <cell r="G717" t="str">
            <v>CHĂM SÓC SẮC ĐẸP</v>
          </cell>
          <cell r="H717" t="str">
            <v>CHĂM SÓC CƠ THỂ</v>
          </cell>
        </row>
        <row r="718">
          <cell r="C718" t="str">
            <v>4580055922015</v>
          </cell>
          <cell r="D718" t="str">
            <v>PEAULULU- Nước hoa vùng kín (hương lê tây)</v>
          </cell>
          <cell r="E718">
            <v>385000</v>
          </cell>
          <cell r="F718" t="str">
            <v>101588</v>
          </cell>
          <cell r="G718" t="str">
            <v>CHĂM SÓC SẮC ĐẸP</v>
          </cell>
          <cell r="H718" t="str">
            <v>CHĂM SÓC CƠ THỂ</v>
          </cell>
        </row>
        <row r="719">
          <cell r="C719" t="str">
            <v>4901416176920</v>
          </cell>
          <cell r="D719" t="str">
            <v>CLUB COSME- Kem lót che phủ hương hoa hồng</v>
          </cell>
          <cell r="E719">
            <v>290000</v>
          </cell>
          <cell r="F719" t="str">
            <v>101589</v>
          </cell>
          <cell r="G719" t="str">
            <v>CHĂM SÓC SẮC ĐẸP</v>
          </cell>
          <cell r="H719" t="str">
            <v>TRANG ĐIỂM</v>
          </cell>
        </row>
        <row r="720">
          <cell r="C720" t="str">
            <v>4901416176937</v>
          </cell>
          <cell r="D720" t="str">
            <v>CLUB COSME- Kem lót che phủ hương hoa thạch thảo</v>
          </cell>
          <cell r="E720">
            <v>290000</v>
          </cell>
          <cell r="F720" t="str">
            <v>101590</v>
          </cell>
          <cell r="G720" t="str">
            <v>CHĂM SÓC SẮC ĐẸP</v>
          </cell>
          <cell r="H720" t="str">
            <v>TRANG ĐIỂM</v>
          </cell>
        </row>
        <row r="721">
          <cell r="C721" t="str">
            <v>4901872466023</v>
          </cell>
          <cell r="D721" t="str">
            <v>SHISEIDO- Dầu gội bóng mượt Tsubaki premium 490ml</v>
          </cell>
          <cell r="E721">
            <v>230000</v>
          </cell>
          <cell r="F721" t="str">
            <v>101591</v>
          </cell>
          <cell r="G721" t="str">
            <v>CHĂM SÓC SẮC ĐẸP</v>
          </cell>
          <cell r="H721" t="str">
            <v>CHĂM SÓC TÓC</v>
          </cell>
        </row>
        <row r="722">
          <cell r="C722" t="str">
            <v>4901872466061</v>
          </cell>
          <cell r="D722" t="str">
            <v>SHISEIDO- Dầu xả bóng mượt Tsubaki premium 490ml</v>
          </cell>
          <cell r="E722">
            <v>230000</v>
          </cell>
          <cell r="F722" t="str">
            <v>101592</v>
          </cell>
          <cell r="G722" t="str">
            <v>CHĂM SÓC SẮC ĐẸP</v>
          </cell>
          <cell r="H722" t="str">
            <v>CHĂM SÓC TÓC</v>
          </cell>
        </row>
        <row r="723">
          <cell r="C723" t="str">
            <v>4901872466146</v>
          </cell>
          <cell r="D723" t="str">
            <v>SHISEIDO- Dầu gội ngăn rụng Tsubaki premium 490ml</v>
          </cell>
          <cell r="E723">
            <v>230000</v>
          </cell>
          <cell r="F723" t="str">
            <v>101593</v>
          </cell>
          <cell r="G723" t="str">
            <v>CHĂM SÓC SẮC ĐẸP</v>
          </cell>
          <cell r="H723" t="str">
            <v>CHĂM SÓC TÓC</v>
          </cell>
        </row>
        <row r="724">
          <cell r="C724" t="str">
            <v>4901872466238</v>
          </cell>
          <cell r="D724" t="str">
            <v>SHISEIDO- Dầu xả ngăn rụng Tsubaki premium 490ml</v>
          </cell>
          <cell r="E724">
            <v>230000</v>
          </cell>
          <cell r="F724" t="str">
            <v>101594</v>
          </cell>
          <cell r="G724" t="str">
            <v>CHĂM SÓC SẮC ĐẸP</v>
          </cell>
          <cell r="H724" t="str">
            <v>CHĂM SÓC TÓC</v>
          </cell>
        </row>
        <row r="725">
          <cell r="C725" t="str">
            <v>4901872463138</v>
          </cell>
          <cell r="D725" t="str">
            <v>SHISEIDO- Kem dưỡng trắng Senka White Beauty 100g</v>
          </cell>
          <cell r="E725">
            <v>290000</v>
          </cell>
          <cell r="F725" t="str">
            <v>101595</v>
          </cell>
          <cell r="G725" t="str">
            <v>CHĂM SÓC SẮC ĐẸP</v>
          </cell>
          <cell r="H725" t="str">
            <v>CHĂM SÓC DA</v>
          </cell>
        </row>
        <row r="726">
          <cell r="C726" t="str">
            <v>4513574033221</v>
          </cell>
          <cell r="D726" t="str">
            <v>KUMANO- Sữa tắm BESENSE SKIN 1000ml</v>
          </cell>
          <cell r="E726">
            <v>295000</v>
          </cell>
          <cell r="F726" t="str">
            <v>101599</v>
          </cell>
          <cell r="G726" t="str">
            <v>CHĂM SÓC SẮC ĐẸP</v>
          </cell>
          <cell r="H726" t="str">
            <v>CHĂM SÓC CƠ THỂ</v>
          </cell>
        </row>
        <row r="727">
          <cell r="C727" t="str">
            <v>4513574033214</v>
          </cell>
          <cell r="D727" t="str">
            <v>KUMANOYUSHI- Dầu gội xả 2in1 BESENSE SKIN 1000ml</v>
          </cell>
          <cell r="E727">
            <v>369000</v>
          </cell>
          <cell r="F727" t="str">
            <v>101600</v>
          </cell>
          <cell r="G727" t="str">
            <v>CHĂM SÓC SẮC ĐẸP</v>
          </cell>
          <cell r="H727" t="str">
            <v>CHĂM SÓC TÓC</v>
          </cell>
        </row>
        <row r="728">
          <cell r="C728" t="str">
            <v>4513574033238</v>
          </cell>
          <cell r="D728" t="str">
            <v>KUMANOYUSHI- SRM Sakura&amp;AminoAcid W-Cleansing 190g</v>
          </cell>
          <cell r="E728">
            <v>169000</v>
          </cell>
          <cell r="F728" t="str">
            <v>101601</v>
          </cell>
          <cell r="G728" t="str">
            <v>CHĂM SÓC SẮC ĐẸP</v>
          </cell>
          <cell r="H728" t="str">
            <v>CHĂM SÓC DA</v>
          </cell>
        </row>
        <row r="729">
          <cell r="C729" t="str">
            <v>4987241145638</v>
          </cell>
          <cell r="D729" t="str">
            <v>ROHTO- Sữa rửa mặt dạng bọt cho da mụn (160ml)</v>
          </cell>
          <cell r="E729">
            <v>180000</v>
          </cell>
          <cell r="F729" t="str">
            <v>101602</v>
          </cell>
          <cell r="G729" t="str">
            <v>CHĂM SÓC SẮC ĐẸP</v>
          </cell>
          <cell r="H729" t="str">
            <v>CHĂM SÓC DA</v>
          </cell>
        </row>
        <row r="730">
          <cell r="C730" t="str">
            <v>4987241168446</v>
          </cell>
          <cell r="D730" t="str">
            <v>ROHTO-Lotion Hadalabo trắng da mờ nám-da hỗn hợp 1</v>
          </cell>
          <cell r="E730">
            <v>280000</v>
          </cell>
          <cell r="F730" t="str">
            <v>101603</v>
          </cell>
          <cell r="G730" t="str">
            <v>CHĂM SÓC SẮC ĐẸP</v>
          </cell>
          <cell r="H730" t="str">
            <v>CHĂM SÓC DA</v>
          </cell>
        </row>
        <row r="731">
          <cell r="C731" t="str">
            <v>4987241168491</v>
          </cell>
          <cell r="D731" t="str">
            <v>ROHTO-Lotion Hadalabo trắng da mờ nám-da khô 170ml</v>
          </cell>
          <cell r="E731">
            <v>280000</v>
          </cell>
          <cell r="F731" t="str">
            <v>101604</v>
          </cell>
          <cell r="G731" t="str">
            <v>CHĂM SÓC SẮC ĐẸP</v>
          </cell>
          <cell r="H731" t="str">
            <v>CHĂM SÓC DA</v>
          </cell>
        </row>
        <row r="732">
          <cell r="C732" t="str">
            <v>4979006078497</v>
          </cell>
          <cell r="D732" t="str">
            <v>SK-II- Essential Travel Kit (Set 4 SP)</v>
          </cell>
          <cell r="E732">
            <v>1200000</v>
          </cell>
          <cell r="F732" t="str">
            <v>101606</v>
          </cell>
          <cell r="G732" t="str">
            <v>CHĂM SÓC SẮC ĐẸP</v>
          </cell>
          <cell r="H732" t="str">
            <v>CHĂM SÓC DA</v>
          </cell>
        </row>
        <row r="733">
          <cell r="C733" t="str">
            <v>4534623175075</v>
          </cell>
          <cell r="D733" t="str">
            <v>BAE WORD- Kem ủ trắng Apatheia Glowing Pack (500g)</v>
          </cell>
          <cell r="E733">
            <v>750000</v>
          </cell>
          <cell r="F733" t="str">
            <v>101607</v>
          </cell>
          <cell r="G733" t="str">
            <v>CHĂM SÓC SẮC ĐẸP</v>
          </cell>
          <cell r="H733" t="str">
            <v>CHĂM SÓC DA</v>
          </cell>
        </row>
        <row r="734">
          <cell r="C734" t="str">
            <v>4560401460712</v>
          </cell>
          <cell r="D734" t="str">
            <v>QUALITYFIRST- Mặt nạ cấp nước cho da dầu  4 miếng</v>
          </cell>
          <cell r="E734">
            <v>220000</v>
          </cell>
          <cell r="F734" t="str">
            <v>101608</v>
          </cell>
          <cell r="G734" t="str">
            <v>CHĂM SÓC SẮC ĐẸP</v>
          </cell>
          <cell r="H734" t="str">
            <v>CHĂM SÓC DA</v>
          </cell>
        </row>
        <row r="735">
          <cell r="C735" t="str">
            <v>4513574029606</v>
          </cell>
          <cell r="D735" t="str">
            <v>KUMANOYUSHI- Sữa dưỡng thể Hatomugi 400ml</v>
          </cell>
          <cell r="E735">
            <v>239000</v>
          </cell>
          <cell r="F735" t="str">
            <v>101609</v>
          </cell>
          <cell r="G735" t="str">
            <v>CHĂM SÓC SẮC ĐẸP</v>
          </cell>
          <cell r="H735" t="str">
            <v>CHĂM SÓC CƠ THỂ</v>
          </cell>
        </row>
        <row r="736">
          <cell r="C736" t="str">
            <v>4987107626554</v>
          </cell>
          <cell r="D736" t="str">
            <v>TRANSINO- Kem CC kèm chống nắng SPF 50+/(30g)</v>
          </cell>
          <cell r="E736">
            <v>720000</v>
          </cell>
          <cell r="F736" t="str">
            <v>101610</v>
          </cell>
          <cell r="G736" t="str">
            <v>CHĂM SÓC SẮC ĐẸP</v>
          </cell>
          <cell r="H736" t="str">
            <v>CHĂM SÓC CƠ THỂ</v>
          </cell>
        </row>
        <row r="737">
          <cell r="C737" t="str">
            <v>4548863049492</v>
          </cell>
          <cell r="D737" t="str">
            <v>CHACOTT- Nước tẩy trang cho da nhạy cảm 500ml mới</v>
          </cell>
          <cell r="E737">
            <v>450000</v>
          </cell>
          <cell r="F737" t="str">
            <v>101611</v>
          </cell>
          <cell r="G737" t="str">
            <v>CHĂM SÓC SẮC ĐẸP</v>
          </cell>
          <cell r="H737" t="str">
            <v>CHĂM SÓC DA</v>
          </cell>
        </row>
        <row r="738">
          <cell r="C738" t="str">
            <v>4580055922039</v>
          </cell>
          <cell r="D738" t="str">
            <v>PEAULULU- Nước hoa vùng kín hương gỗ 6ml</v>
          </cell>
          <cell r="E738">
            <v>385000</v>
          </cell>
          <cell r="F738" t="str">
            <v>101612</v>
          </cell>
          <cell r="G738" t="str">
            <v>CHĂM SÓC SẮC ĐẸP</v>
          </cell>
          <cell r="H738" t="str">
            <v>CHĂM SÓC CƠ THỂ</v>
          </cell>
        </row>
        <row r="739">
          <cell r="C739" t="str">
            <v>4513574031319</v>
          </cell>
          <cell r="D739" t="str">
            <v>HATOMUGI- Xịt khoáng ý dĩ dưỡng ẩm 250ml</v>
          </cell>
          <cell r="E739">
            <v>145000</v>
          </cell>
          <cell r="F739" t="str">
            <v>101614</v>
          </cell>
          <cell r="G739" t="str">
            <v>CHĂM SÓC SẮC ĐẸP</v>
          </cell>
          <cell r="H739" t="str">
            <v>CHĂM SÓC DA</v>
          </cell>
        </row>
        <row r="740">
          <cell r="C740" t="str">
            <v>4513574028098</v>
          </cell>
          <cell r="D740" t="str">
            <v>KUMANOYUSHI- SRM Shikiori chiết xuất đậu nành 200g</v>
          </cell>
          <cell r="E740">
            <v>125000</v>
          </cell>
          <cell r="F740" t="str">
            <v>101615</v>
          </cell>
          <cell r="G740" t="str">
            <v>CHĂM SÓC SẮC ĐẸP</v>
          </cell>
          <cell r="H740" t="str">
            <v>CHĂM SÓC DA</v>
          </cell>
        </row>
        <row r="741">
          <cell r="C741" t="str">
            <v>4513574028081</v>
          </cell>
          <cell r="D741" t="str">
            <v>KUMANOYUSHI- Nước hoa hồng Shikiori đậu nành 500ml</v>
          </cell>
          <cell r="E741">
            <v>175000</v>
          </cell>
          <cell r="F741" t="str">
            <v>101616</v>
          </cell>
          <cell r="G741" t="str">
            <v>CHĂM SÓC SẮC ĐẸP</v>
          </cell>
          <cell r="H741" t="str">
            <v>CHĂM SÓC DA</v>
          </cell>
        </row>
        <row r="742">
          <cell r="C742" t="str">
            <v>4513574028104</v>
          </cell>
          <cell r="D742" t="str">
            <v>KUMANOYUSHI- Sữa tắm Shikiori đậu nành 600ml</v>
          </cell>
          <cell r="E742">
            <v>175000</v>
          </cell>
          <cell r="F742" t="str">
            <v>101617</v>
          </cell>
          <cell r="G742" t="str">
            <v>CHĂM SÓC SẮC ĐẸP</v>
          </cell>
          <cell r="H742" t="str">
            <v>CHĂM SÓC CƠ THỂ</v>
          </cell>
        </row>
        <row r="743">
          <cell r="C743" t="str">
            <v>4513574031456</v>
          </cell>
          <cell r="D743" t="str">
            <v>KUMANO- SRM DEVE kèm hạt tẩy da chết 130g</v>
          </cell>
          <cell r="E743">
            <v>115000</v>
          </cell>
          <cell r="F743" t="str">
            <v>101618</v>
          </cell>
          <cell r="G743" t="str">
            <v>CHĂM SÓC SẮC ĐẸP</v>
          </cell>
          <cell r="H743" t="str">
            <v>Mỹ phẩm khác</v>
          </cell>
        </row>
        <row r="744">
          <cell r="C744" t="str">
            <v>4987241169931</v>
          </cell>
          <cell r="D744" t="str">
            <v>ROHTO- Mặt nạ Melano CC cải thiện thâm nám (20m)</v>
          </cell>
          <cell r="E744">
            <v>280000</v>
          </cell>
          <cell r="F744" t="str">
            <v>101619</v>
          </cell>
          <cell r="G744" t="str">
            <v>CHĂM SÓC SẮC ĐẸP</v>
          </cell>
          <cell r="H744" t="str">
            <v>CHĂM SÓC DA</v>
          </cell>
        </row>
        <row r="745">
          <cell r="C745" t="str">
            <v>4987241169665</v>
          </cell>
          <cell r="D745" t="str">
            <v>ROHTO- Lotion Melano CC mờ thâm nám (170ml)</v>
          </cell>
          <cell r="E745">
            <v>280000</v>
          </cell>
          <cell r="F745" t="str">
            <v>101620</v>
          </cell>
          <cell r="G745" t="str">
            <v>CHĂM SÓC SẮC ĐẸP</v>
          </cell>
          <cell r="H745" t="str">
            <v>CHĂM SÓC DA</v>
          </cell>
        </row>
        <row r="746">
          <cell r="C746" t="str">
            <v>4571243111014</v>
          </cell>
          <cell r="D746" t="str">
            <v>CHINOSHIO- Lotion cho da mụn Dokudami 500ml</v>
          </cell>
          <cell r="E746">
            <v>165000</v>
          </cell>
          <cell r="F746" t="str">
            <v>101621</v>
          </cell>
          <cell r="G746" t="str">
            <v>CHĂM SÓC SẮC ĐẸP</v>
          </cell>
          <cell r="H746" t="str">
            <v>CHĂM SÓC DA</v>
          </cell>
        </row>
        <row r="747">
          <cell r="C747" t="str">
            <v>4987241167012</v>
          </cell>
          <cell r="D747" t="str">
            <v>ROHTO- Lotion Hadalabo Premium siêu dưỡng ẩm 170ml</v>
          </cell>
          <cell r="E747">
            <v>352000</v>
          </cell>
          <cell r="F747" t="str">
            <v>101622</v>
          </cell>
          <cell r="G747" t="str">
            <v>CHĂM SÓC SẮC ĐẸP</v>
          </cell>
          <cell r="H747" t="str">
            <v>CHĂM SÓC DA</v>
          </cell>
        </row>
        <row r="748">
          <cell r="C748" t="str">
            <v>4571243111021</v>
          </cell>
          <cell r="D748" t="str">
            <v>CHINOSHIO- Lotion tía tô cấp ẩm Shiso (500ml)</v>
          </cell>
          <cell r="E748">
            <v>165000</v>
          </cell>
          <cell r="F748" t="str">
            <v>101623</v>
          </cell>
          <cell r="G748" t="str">
            <v>CHĂM SÓC SẮC ĐẸP</v>
          </cell>
          <cell r="H748" t="str">
            <v>CHĂM SÓC DA</v>
          </cell>
        </row>
        <row r="749">
          <cell r="C749" t="str">
            <v>4971710391718</v>
          </cell>
          <cell r="D749" t="str">
            <v>KOSE-Kem tay Q10 Whitening Medicated siêu ẩm 80g</v>
          </cell>
          <cell r="E749">
            <v>170000</v>
          </cell>
          <cell r="F749" t="str">
            <v>101624</v>
          </cell>
          <cell r="G749" t="str">
            <v>CHĂM SÓC SẮC ĐẸP</v>
          </cell>
          <cell r="H749" t="str">
            <v>CHĂM SÓC CƠ THỂ</v>
          </cell>
        </row>
        <row r="750">
          <cell r="C750" t="str">
            <v>4513574025905</v>
          </cell>
          <cell r="D750" t="str">
            <v>HATOMUGI- Kem tay ý dĩ dưỡng ẩm 65g</v>
          </cell>
          <cell r="E750">
            <v>75000</v>
          </cell>
          <cell r="F750" t="str">
            <v>101625</v>
          </cell>
          <cell r="G750" t="str">
            <v>CHĂM SÓC SẮC ĐẸP</v>
          </cell>
          <cell r="H750" t="str">
            <v>CHĂM SÓC CƠ THỂ</v>
          </cell>
        </row>
        <row r="751">
          <cell r="C751" t="str">
            <v>4901872470709</v>
          </cell>
          <cell r="D751" t="str">
            <v>SHISEIDO-Cặp gội xả Tsubaki sạch dầu mát lạnh (490</v>
          </cell>
          <cell r="E751">
            <v>385000</v>
          </cell>
          <cell r="F751" t="str">
            <v>101626</v>
          </cell>
          <cell r="G751" t="str">
            <v>CHĂM SÓC SẮC ĐẸP</v>
          </cell>
          <cell r="H751" t="str">
            <v>CHĂM SÓC TÓC</v>
          </cell>
        </row>
        <row r="752">
          <cell r="C752" t="str">
            <v>4589919562299</v>
          </cell>
          <cell r="D752" t="str">
            <v>STELLA SEED- Hộp mặt nạ 29 loại thảo mộc 30 miếng</v>
          </cell>
          <cell r="E752">
            <v>389000</v>
          </cell>
          <cell r="F752" t="str">
            <v>101627</v>
          </cell>
          <cell r="G752" t="str">
            <v>CHĂM SÓC SẮC ĐẸP</v>
          </cell>
          <cell r="H752" t="str">
            <v>CHĂM SÓC DA</v>
          </cell>
        </row>
        <row r="753">
          <cell r="C753" t="str">
            <v>4589919562305</v>
          </cell>
          <cell r="D753" t="str">
            <v>STELLA SEED- Mặt nạ thảo mộc dưỡng trắng (5m)</v>
          </cell>
          <cell r="E753">
            <v>139000</v>
          </cell>
          <cell r="F753" t="str">
            <v>101628</v>
          </cell>
          <cell r="G753" t="str">
            <v>CHĂM SÓC SẮC ĐẸP</v>
          </cell>
          <cell r="H753" t="str">
            <v>CHĂM SÓC DA</v>
          </cell>
        </row>
        <row r="754">
          <cell r="C754" t="str">
            <v>4580667070029</v>
          </cell>
          <cell r="D754" t="str">
            <v>J'WHITE- Mặt nạ Collagen &amp; trà xanh 1 miếng</v>
          </cell>
          <cell r="E754">
            <v>28000</v>
          </cell>
          <cell r="F754" t="str">
            <v>101629</v>
          </cell>
          <cell r="G754" t="str">
            <v>CHĂM SÓC SẮC ĐẸP</v>
          </cell>
          <cell r="H754" t="str">
            <v>CHĂM SÓC DA</v>
          </cell>
        </row>
        <row r="755">
          <cell r="C755" t="str">
            <v>4580667070012</v>
          </cell>
          <cell r="D755" t="str">
            <v>J'WHITE- Mặt nạ vàng 24k Gold 1 miếng</v>
          </cell>
          <cell r="E755">
            <v>28000</v>
          </cell>
          <cell r="F755" t="str">
            <v>101630</v>
          </cell>
          <cell r="G755" t="str">
            <v>CHĂM SÓC SẮC ĐẸP</v>
          </cell>
          <cell r="H755" t="str">
            <v>CHĂM SÓC DA</v>
          </cell>
        </row>
        <row r="756">
          <cell r="C756" t="str">
            <v>4511413310007</v>
          </cell>
          <cell r="D756" t="str">
            <v>DHC- Son dưỡng môi Colour Lip (Cam Apricot)</v>
          </cell>
          <cell r="E756">
            <v>199000</v>
          </cell>
          <cell r="F756" t="str">
            <v>101631</v>
          </cell>
          <cell r="G756" t="str">
            <v>CHĂM SÓC SẮC ĐẸP</v>
          </cell>
          <cell r="H756" t="str">
            <v>TRANG ĐIỂM</v>
          </cell>
        </row>
        <row r="757">
          <cell r="C757" t="str">
            <v>4511413309995</v>
          </cell>
          <cell r="D757" t="str">
            <v>DHC- Son dưỡng môi Colour Lip (Đỏ Plump)</v>
          </cell>
          <cell r="E757">
            <v>199000</v>
          </cell>
          <cell r="F757" t="str">
            <v>101632</v>
          </cell>
          <cell r="G757" t="str">
            <v>CHĂM SÓC SẮC ĐẸP</v>
          </cell>
          <cell r="H757" t="str">
            <v>TRANG ĐIỂM</v>
          </cell>
        </row>
        <row r="758">
          <cell r="C758" t="str">
            <v>4511413310014</v>
          </cell>
          <cell r="D758" t="str">
            <v>DHC- Son dưỡng môi Colour Lip (màu hồng)</v>
          </cell>
          <cell r="E758">
            <v>199000</v>
          </cell>
          <cell r="F758" t="str">
            <v>101633</v>
          </cell>
          <cell r="G758" t="str">
            <v>CHĂM SÓC SẮC ĐẸP</v>
          </cell>
          <cell r="H758" t="str">
            <v>TRANG ĐIỂM</v>
          </cell>
        </row>
        <row r="759">
          <cell r="C759" t="str">
            <v>4550344293911</v>
          </cell>
          <cell r="D759" t="str">
            <v>MUJI- Nước hoa hồng Light Toning cho da dầu- 200ml</v>
          </cell>
          <cell r="E759">
            <v>245000</v>
          </cell>
          <cell r="F759" t="str">
            <v>101634</v>
          </cell>
          <cell r="G759" t="str">
            <v>CHĂM SÓC SẮC ĐẸP</v>
          </cell>
          <cell r="H759" t="str">
            <v>CHĂM SÓC DA</v>
          </cell>
        </row>
        <row r="760">
          <cell r="C760" t="str">
            <v>4550344293928</v>
          </cell>
          <cell r="D760" t="str">
            <v>MUJI- Nước hoa hồng Light Toning cho da khô- 200ml</v>
          </cell>
          <cell r="E760">
            <v>245000</v>
          </cell>
          <cell r="F760" t="str">
            <v>101635</v>
          </cell>
          <cell r="G760" t="str">
            <v>CHĂM SÓC SẮC ĐẸP</v>
          </cell>
          <cell r="H760" t="str">
            <v>CHĂM SÓC DA</v>
          </cell>
        </row>
        <row r="761">
          <cell r="C761" t="str">
            <v>4550002867485</v>
          </cell>
          <cell r="D761" t="str">
            <v>MUJI- Dầu tẩy trang Oil Cleansing- 200ml</v>
          </cell>
          <cell r="E761">
            <v>285000</v>
          </cell>
          <cell r="F761" t="str">
            <v>101636</v>
          </cell>
          <cell r="G761" t="str">
            <v>CHĂM SÓC SẮC ĐẸP</v>
          </cell>
          <cell r="H761" t="str">
            <v>CHĂM SÓC DA</v>
          </cell>
        </row>
        <row r="762">
          <cell r="C762" t="str">
            <v>4901417621733</v>
          </cell>
          <cell r="D762" t="str">
            <v>KRACIE- Kem dưỡng trắng da trị mụn Hadabisei (50g)</v>
          </cell>
          <cell r="E762">
            <v>269000</v>
          </cell>
          <cell r="F762" t="str">
            <v>101637</v>
          </cell>
          <cell r="G762" t="str">
            <v>CHĂM SÓC SẮC ĐẸP</v>
          </cell>
          <cell r="H762" t="str">
            <v>CHĂM SÓC DA</v>
          </cell>
        </row>
        <row r="763">
          <cell r="C763" t="str">
            <v>4987241127948</v>
          </cell>
          <cell r="D763" t="str">
            <v xml:space="preserve">ROHTO- Kem dưỡng ẩm HA Hadalabo Goku Jyun  (50g) </v>
          </cell>
          <cell r="E763">
            <v>320000</v>
          </cell>
          <cell r="F763" t="str">
            <v>101638</v>
          </cell>
          <cell r="G763" t="str">
            <v>CHĂM SÓC SẮC ĐẸP</v>
          </cell>
          <cell r="H763" t="str">
            <v>CHĂM SÓC DA</v>
          </cell>
        </row>
        <row r="764">
          <cell r="C764" t="str">
            <v>4987241169702</v>
          </cell>
          <cell r="D764" t="str">
            <v>ROHTO- Kem dưỡng Melano CC Whitening Gel (100g)</v>
          </cell>
          <cell r="E764">
            <v>381000</v>
          </cell>
          <cell r="F764" t="str">
            <v>101639</v>
          </cell>
          <cell r="G764" t="str">
            <v>CHĂM SÓC SẮC ĐẸP</v>
          </cell>
          <cell r="H764" t="str">
            <v>CHĂM SÓC DA</v>
          </cell>
        </row>
        <row r="765">
          <cell r="C765" t="str">
            <v>4513574025875</v>
          </cell>
          <cell r="D765" t="str">
            <v>REIHAKU HATOMUGI- Nước hoa hồng ý dĩ 1000ml</v>
          </cell>
          <cell r="E765">
            <v>309000</v>
          </cell>
          <cell r="F765" t="str">
            <v>101640</v>
          </cell>
          <cell r="G765" t="str">
            <v>CHĂM SÓC SẮC ĐẸP</v>
          </cell>
          <cell r="H765" t="str">
            <v>CHĂM SÓC DA</v>
          </cell>
        </row>
        <row r="766">
          <cell r="C766" t="str">
            <v>6789211207005</v>
          </cell>
          <cell r="D766" t="str">
            <v>Mỹ phẩm đồng giá 20,000</v>
          </cell>
          <cell r="E766">
            <v>20000</v>
          </cell>
          <cell r="F766" t="str">
            <v>101641</v>
          </cell>
          <cell r="G766" t="str">
            <v>CHĂM SÓC SẮC ĐẸP</v>
          </cell>
          <cell r="H766" t="str">
            <v>MỸ PHẨM ĐỒNG GIÁ</v>
          </cell>
        </row>
        <row r="767">
          <cell r="C767" t="str">
            <v>6789211207012</v>
          </cell>
          <cell r="D767" t="str">
            <v>Mỹ phẩm đồng giá 30,000</v>
          </cell>
          <cell r="E767">
            <v>30000</v>
          </cell>
          <cell r="F767" t="str">
            <v>101642</v>
          </cell>
          <cell r="G767" t="str">
            <v>CHĂM SÓC SẮC ĐẸP</v>
          </cell>
          <cell r="H767" t="str">
            <v>MỸ PHẨM ĐỒNG GIÁ</v>
          </cell>
        </row>
        <row r="768">
          <cell r="C768" t="str">
            <v>6789211207029</v>
          </cell>
          <cell r="D768" t="str">
            <v>Mỹ phẩm đồng giá 50,000</v>
          </cell>
          <cell r="E768">
            <v>50000</v>
          </cell>
          <cell r="F768" t="str">
            <v>101643</v>
          </cell>
          <cell r="G768" t="str">
            <v>CHĂM SÓC SẮC ĐẸP</v>
          </cell>
          <cell r="H768" t="str">
            <v>MỸ PHẨM ĐỒNG GIÁ</v>
          </cell>
        </row>
        <row r="769">
          <cell r="C769" t="str">
            <v>6789211207036</v>
          </cell>
          <cell r="D769" t="str">
            <v>Mỹ phẩm đồng giá 60,000</v>
          </cell>
          <cell r="E769">
            <v>60000</v>
          </cell>
          <cell r="F769" t="str">
            <v>101644</v>
          </cell>
          <cell r="G769" t="str">
            <v>CHĂM SÓC SẮC ĐẸP</v>
          </cell>
          <cell r="H769" t="str">
            <v>MỸ PHẨM ĐỒNG GIÁ</v>
          </cell>
        </row>
        <row r="770">
          <cell r="C770" t="str">
            <v>6789211207043</v>
          </cell>
          <cell r="D770" t="str">
            <v>Mỹ phẩm đồng giá 80,000</v>
          </cell>
          <cell r="E770">
            <v>80000</v>
          </cell>
          <cell r="F770" t="str">
            <v>101645</v>
          </cell>
          <cell r="G770" t="str">
            <v>CHĂM SÓC SẮC ĐẸP</v>
          </cell>
          <cell r="H770" t="str">
            <v>MỸ PHẨM ĐỒNG GIÁ</v>
          </cell>
        </row>
        <row r="771">
          <cell r="C771" t="str">
            <v>6789211207050</v>
          </cell>
          <cell r="D771" t="str">
            <v>Mỹ phẩm đồng giá 100,000</v>
          </cell>
          <cell r="E771">
            <v>100000</v>
          </cell>
          <cell r="F771" t="str">
            <v>101646</v>
          </cell>
          <cell r="G771" t="str">
            <v>CHĂM SÓC SẮC ĐẸP</v>
          </cell>
          <cell r="H771" t="str">
            <v>MỸ PHẨM ĐỒNG GIÁ</v>
          </cell>
        </row>
        <row r="772">
          <cell r="C772" t="str">
            <v>6789211207067</v>
          </cell>
          <cell r="D772" t="str">
            <v>Mỹ phẩm đồng giá 120,000</v>
          </cell>
          <cell r="E772">
            <v>120000</v>
          </cell>
          <cell r="F772" t="str">
            <v>101647</v>
          </cell>
          <cell r="G772" t="str">
            <v>CHĂM SÓC SẮC ĐẸP</v>
          </cell>
          <cell r="H772" t="str">
            <v>MỸ PHẨM ĐỒNG GIÁ</v>
          </cell>
        </row>
        <row r="773">
          <cell r="C773" t="str">
            <v>6789211207074</v>
          </cell>
          <cell r="D773" t="str">
            <v>Mỹ phẩm đồng giá 150,000</v>
          </cell>
          <cell r="E773">
            <v>150000</v>
          </cell>
          <cell r="F773" t="str">
            <v>101648</v>
          </cell>
          <cell r="G773" t="str">
            <v>CHĂM SÓC SẮC ĐẸP</v>
          </cell>
          <cell r="H773" t="str">
            <v>MỸ PHẨM ĐỒNG GIÁ</v>
          </cell>
        </row>
        <row r="774">
          <cell r="C774" t="str">
            <v>6789211207081</v>
          </cell>
          <cell r="D774" t="str">
            <v>Mỹ phẩm đồng giá 160,000</v>
          </cell>
          <cell r="E774">
            <v>160000</v>
          </cell>
          <cell r="F774" t="str">
            <v>101649</v>
          </cell>
          <cell r="G774" t="str">
            <v>CHĂM SÓC SẮC ĐẸP</v>
          </cell>
          <cell r="H774" t="str">
            <v>MỸ PHẨM ĐỒNG GIÁ</v>
          </cell>
        </row>
        <row r="775">
          <cell r="C775" t="str">
            <v>6789211207098</v>
          </cell>
          <cell r="D775" t="str">
            <v>Mỹ phẩm đồng giá 180,000</v>
          </cell>
          <cell r="E775">
            <v>180000</v>
          </cell>
          <cell r="F775" t="str">
            <v>101650</v>
          </cell>
          <cell r="G775" t="str">
            <v>CHĂM SÓC SẮC ĐẸP</v>
          </cell>
          <cell r="H775" t="str">
            <v>MỸ PHẨM ĐỒNG GIÁ</v>
          </cell>
        </row>
        <row r="776">
          <cell r="C776" t="str">
            <v>6789211207104</v>
          </cell>
          <cell r="D776" t="str">
            <v>Mỹ phẩm đồng giá 200,000</v>
          </cell>
          <cell r="E776">
            <v>200000</v>
          </cell>
          <cell r="F776" t="str">
            <v>101651</v>
          </cell>
          <cell r="G776" t="str">
            <v>CHĂM SÓC SẮC ĐẸP</v>
          </cell>
          <cell r="H776" t="str">
            <v>MỸ PHẨM ĐỒNG GIÁ</v>
          </cell>
        </row>
        <row r="777">
          <cell r="C777" t="str">
            <v>6789211207111</v>
          </cell>
          <cell r="D777" t="str">
            <v>Mỹ phẩm đồng giá 220,000</v>
          </cell>
          <cell r="E777">
            <v>220000</v>
          </cell>
          <cell r="F777" t="str">
            <v>101652</v>
          </cell>
          <cell r="G777" t="str">
            <v>CHĂM SÓC SẮC ĐẸP</v>
          </cell>
          <cell r="H777" t="str">
            <v>MỸ PHẨM ĐỒNG GIÁ</v>
          </cell>
        </row>
        <row r="778">
          <cell r="C778" t="str">
            <v>6789211207128</v>
          </cell>
          <cell r="D778" t="str">
            <v>Mỹ phẩm đồng giá 250,000</v>
          </cell>
          <cell r="E778">
            <v>250000</v>
          </cell>
          <cell r="F778" t="str">
            <v>101653</v>
          </cell>
          <cell r="G778" t="str">
            <v>CHĂM SÓC SẮC ĐẸP</v>
          </cell>
          <cell r="H778" t="str">
            <v>MỸ PHẨM ĐỒNG GIÁ</v>
          </cell>
        </row>
        <row r="779">
          <cell r="C779" t="str">
            <v>6789211207135</v>
          </cell>
          <cell r="D779" t="str">
            <v>Mỹ phẩm đồng giá 280,000</v>
          </cell>
          <cell r="E779">
            <v>280000</v>
          </cell>
          <cell r="F779" t="str">
            <v>101654</v>
          </cell>
          <cell r="G779" t="str">
            <v>CHĂM SÓC SẮC ĐẸP</v>
          </cell>
          <cell r="H779" t="str">
            <v>MỸ PHẨM ĐỒNG GIÁ</v>
          </cell>
        </row>
        <row r="780">
          <cell r="C780" t="str">
            <v>6789211207142</v>
          </cell>
          <cell r="D780" t="str">
            <v>Mỹ phẩm đồng giá 300,000</v>
          </cell>
          <cell r="E780">
            <v>300000</v>
          </cell>
          <cell r="F780" t="str">
            <v>101655</v>
          </cell>
          <cell r="G780" t="str">
            <v>CHĂM SÓC SẮC ĐẸP</v>
          </cell>
          <cell r="H780" t="str">
            <v>MỸ PHẨM ĐỒNG GIÁ</v>
          </cell>
        </row>
        <row r="781">
          <cell r="C781" t="str">
            <v>6789211207159</v>
          </cell>
          <cell r="D781" t="str">
            <v>Mỹ phẩm đồng giá 320,000</v>
          </cell>
          <cell r="E781">
            <v>320000</v>
          </cell>
          <cell r="F781" t="str">
            <v>101656</v>
          </cell>
          <cell r="G781" t="str">
            <v>CHĂM SÓC SẮC ĐẸP</v>
          </cell>
          <cell r="H781" t="str">
            <v>MỸ PHẨM ĐỒNG GIÁ</v>
          </cell>
        </row>
        <row r="782">
          <cell r="C782" t="str">
            <v>6789211207166</v>
          </cell>
          <cell r="D782" t="str">
            <v>Mỹ phẩm đồng giá 350,000</v>
          </cell>
          <cell r="E782">
            <v>350000</v>
          </cell>
          <cell r="F782" t="str">
            <v>101657</v>
          </cell>
          <cell r="G782" t="str">
            <v>CHĂM SÓC SẮC ĐẸP</v>
          </cell>
          <cell r="H782" t="str">
            <v>MỸ PHẨM ĐỒNG GIÁ</v>
          </cell>
        </row>
        <row r="783">
          <cell r="C783" t="str">
            <v>6789211207173</v>
          </cell>
          <cell r="D783" t="str">
            <v>Mỹ phẩm đồng giá 420,000</v>
          </cell>
          <cell r="E783">
            <v>420000</v>
          </cell>
          <cell r="F783" t="str">
            <v>101658</v>
          </cell>
          <cell r="G783" t="str">
            <v>CHĂM SÓC SẮC ĐẸP</v>
          </cell>
          <cell r="H783" t="str">
            <v>MỸ PHẨM ĐỒNG GIÁ</v>
          </cell>
        </row>
        <row r="784">
          <cell r="C784" t="str">
            <v>6789211207180</v>
          </cell>
          <cell r="D784" t="str">
            <v>Mỹ phẩm đồng giá 600,000</v>
          </cell>
          <cell r="E784">
            <v>600000</v>
          </cell>
          <cell r="F784" t="str">
            <v>101659</v>
          </cell>
          <cell r="G784" t="str">
            <v>CHĂM SÓC SẮC ĐẸP</v>
          </cell>
          <cell r="H784" t="str">
            <v>MỸ PHẨM ĐỒNG GIÁ</v>
          </cell>
        </row>
        <row r="785">
          <cell r="C785" t="str">
            <v>6789211207197</v>
          </cell>
          <cell r="D785" t="str">
            <v>Mỹ phẩm đồng giá 650,000</v>
          </cell>
          <cell r="E785">
            <v>650000</v>
          </cell>
          <cell r="F785" t="str">
            <v>101660</v>
          </cell>
          <cell r="G785" t="str">
            <v>CHĂM SÓC SẮC ĐẸP</v>
          </cell>
          <cell r="H785" t="str">
            <v>MỸ PHẨM ĐỒNG GIÁ</v>
          </cell>
        </row>
        <row r="786">
          <cell r="C786" t="str">
            <v>4973167943182</v>
          </cell>
          <cell r="D786" t="str">
            <v xml:space="preserve">KATE-Chì kẻ mày 2way kèm bột tán đầu oval-Nâu </v>
          </cell>
          <cell r="E786">
            <v>290000</v>
          </cell>
          <cell r="F786" t="str">
            <v>101663</v>
          </cell>
          <cell r="G786" t="str">
            <v>CHĂM SÓC SẮC ĐẸP</v>
          </cell>
          <cell r="H786" t="str">
            <v>TRANG ĐIỂM</v>
          </cell>
        </row>
        <row r="787">
          <cell r="C787" t="str">
            <v>4580667071132</v>
          </cell>
          <cell r="D787" t="str">
            <v>J'WHITE- Mặt nạ tinh chất gạo (1 miếng)</v>
          </cell>
          <cell r="E787">
            <v>18500</v>
          </cell>
          <cell r="F787" t="str">
            <v>101666</v>
          </cell>
          <cell r="G787" t="str">
            <v>CHĂM SÓC SẮC ĐẸP</v>
          </cell>
          <cell r="H787" t="str">
            <v>CHĂM SÓC DA</v>
          </cell>
        </row>
        <row r="788">
          <cell r="C788" t="str">
            <v>4580667071125</v>
          </cell>
          <cell r="D788" t="str">
            <v>J'WHITE- Mặt nạ tinh chất lô hội (1 miếng)</v>
          </cell>
          <cell r="E788">
            <v>18500</v>
          </cell>
          <cell r="F788" t="str">
            <v>101667</v>
          </cell>
          <cell r="G788" t="str">
            <v>CHĂM SÓC SẮC ĐẸP</v>
          </cell>
          <cell r="H788" t="str">
            <v>CHĂM SÓC DA</v>
          </cell>
        </row>
        <row r="789">
          <cell r="C789" t="str">
            <v>4901525008297</v>
          </cell>
          <cell r="D789" t="str">
            <v>COW SOAP- Sữa tắm Bouncia túi thay thế (400ml)</v>
          </cell>
          <cell r="E789">
            <v>95000</v>
          </cell>
          <cell r="F789" t="str">
            <v>101668</v>
          </cell>
          <cell r="G789" t="str">
            <v>CHĂM SÓC SẮC ĐẸP</v>
          </cell>
          <cell r="H789" t="str">
            <v>CHĂM SÓC CƠ THỂ</v>
          </cell>
        </row>
        <row r="790">
          <cell r="C790" t="str">
            <v>4979006092479</v>
          </cell>
          <cell r="D790" t="str">
            <v>SK-II- Essential Travel Kit (Set 4 SP)</v>
          </cell>
          <cell r="E790">
            <v>1200000</v>
          </cell>
          <cell r="F790" t="str">
            <v>101669</v>
          </cell>
          <cell r="G790" t="str">
            <v>CHĂM SÓC SẮC ĐẸP</v>
          </cell>
          <cell r="H790" t="str">
            <v>CHĂM SÓC DA</v>
          </cell>
        </row>
        <row r="791">
          <cell r="C791" t="str">
            <v>4573259039009</v>
          </cell>
          <cell r="D791" t="str">
            <v>MONOMARU-Gel tẩy da chết làm mịn và sáng da (250g)</v>
          </cell>
          <cell r="E791">
            <v>395000</v>
          </cell>
          <cell r="F791" t="str">
            <v>101670</v>
          </cell>
          <cell r="G791" t="str">
            <v>CHĂM SÓC SẮC ĐẸP</v>
          </cell>
          <cell r="H791" t="str">
            <v>CHĂM SÓC DA</v>
          </cell>
        </row>
        <row r="792">
          <cell r="C792" t="str">
            <v>4901417787088</v>
          </cell>
          <cell r="D792" t="str">
            <v>KRACIE- Set gội xả Ichikami-Cam 480ml (tóc khô)</v>
          </cell>
          <cell r="E792">
            <v>290000</v>
          </cell>
          <cell r="F792" t="str">
            <v>101671</v>
          </cell>
          <cell r="G792" t="str">
            <v>CHĂM SÓC SẮC ĐẸP</v>
          </cell>
          <cell r="H792" t="str">
            <v>CHĂM SÓC TÓC</v>
          </cell>
        </row>
        <row r="793">
          <cell r="C793" t="str">
            <v>4901417787095</v>
          </cell>
          <cell r="D793" t="str">
            <v>KRACIE- Set gội xả Ichikami-Hồng 480ml (tóc dầu)</v>
          </cell>
          <cell r="E793">
            <v>290000</v>
          </cell>
          <cell r="F793" t="str">
            <v>101672</v>
          </cell>
          <cell r="G793" t="str">
            <v>CHĂM SÓC SẮC ĐẸP</v>
          </cell>
          <cell r="H793" t="str">
            <v>CHĂM SÓC TÓC</v>
          </cell>
        </row>
        <row r="794">
          <cell r="C794" t="str">
            <v>4901417787071</v>
          </cell>
          <cell r="D794" t="str">
            <v>KRACIE- Set gội xả Ichikami-Trắng 480ml (tóc xơ)</v>
          </cell>
          <cell r="E794">
            <v>290000</v>
          </cell>
          <cell r="F794" t="str">
            <v>101673</v>
          </cell>
          <cell r="G794" t="str">
            <v>CHĂM SÓC SẮC ĐẸP</v>
          </cell>
          <cell r="H794" t="str">
            <v>CHĂM SÓC TÓC</v>
          </cell>
        </row>
        <row r="795">
          <cell r="C795" t="str">
            <v>4909978120757</v>
          </cell>
          <cell r="D795" t="str">
            <v>SHISEIDO- Sữa CN Anessa cho da dầu SPF50+(60ml)</v>
          </cell>
          <cell r="E795">
            <v>750000</v>
          </cell>
          <cell r="F795" t="str">
            <v>101674</v>
          </cell>
          <cell r="G795" t="str">
            <v>CHĂM SÓC SẮC ĐẸP</v>
          </cell>
          <cell r="H795" t="str">
            <v>CHĂM SÓC CƠ THỂ</v>
          </cell>
        </row>
        <row r="796">
          <cell r="C796" t="str">
            <v>4973167945933</v>
          </cell>
          <cell r="D796" t="str">
            <v>KATE-Phấn tươi siêu mịn Cream Fit- Tone sáng</v>
          </cell>
          <cell r="E796">
            <v>400000</v>
          </cell>
          <cell r="F796" t="str">
            <v>101675</v>
          </cell>
          <cell r="G796" t="str">
            <v>CHĂM SÓC SẮC ĐẸP</v>
          </cell>
          <cell r="H796" t="str">
            <v>TRANG ĐIỂM</v>
          </cell>
        </row>
        <row r="797">
          <cell r="C797" t="str">
            <v>4589919561797</v>
          </cell>
          <cell r="D797" t="str">
            <v>STELLA SEED- Mặt nạ thảo mộc chống lão hóa (5m)</v>
          </cell>
          <cell r="E797">
            <v>139000</v>
          </cell>
          <cell r="F797" t="str">
            <v>101679</v>
          </cell>
          <cell r="G797" t="str">
            <v>CHĂM SÓC SẮC ĐẸP</v>
          </cell>
          <cell r="H797" t="str">
            <v>CHĂM SÓC DA</v>
          </cell>
        </row>
        <row r="798">
          <cell r="C798" t="str">
            <v>4589760233508</v>
          </cell>
          <cell r="D798" t="str">
            <v>MTG- Bộ dưỡng da Refa chống lão hóa (set 4 món)</v>
          </cell>
          <cell r="E798">
            <v>990000</v>
          </cell>
          <cell r="F798" t="str">
            <v>101680</v>
          </cell>
          <cell r="G798" t="str">
            <v>CHĂM SÓC SẮC ĐẸP</v>
          </cell>
          <cell r="H798" t="str">
            <v>CHĂM SÓC DA</v>
          </cell>
        </row>
        <row r="799">
          <cell r="C799" t="str">
            <v>4901601278132</v>
          </cell>
          <cell r="D799" t="str">
            <v>KAI- Nhíp nhổ lông mày HL0401</v>
          </cell>
          <cell r="E799">
            <v>100000</v>
          </cell>
          <cell r="F799" t="str">
            <v>101681</v>
          </cell>
          <cell r="G799" t="str">
            <v>CHĂM SÓC SẮC ĐẸP</v>
          </cell>
          <cell r="H799" t="str">
            <v>Mỹ phẩm khác</v>
          </cell>
        </row>
        <row r="800">
          <cell r="C800" t="str">
            <v>4901601301069</v>
          </cell>
          <cell r="D800" t="str">
            <v>KAI- Bấm móng tay hoa văn màu trắng (M) HC3604</v>
          </cell>
          <cell r="E800">
            <v>125000</v>
          </cell>
          <cell r="F800" t="str">
            <v>101682</v>
          </cell>
          <cell r="G800" t="str">
            <v>CHĂM SÓC SẮC ĐẸP</v>
          </cell>
          <cell r="H800" t="str">
            <v>Mỹ phẩm khác</v>
          </cell>
        </row>
        <row r="801">
          <cell r="C801" t="str">
            <v>4901601253528</v>
          </cell>
          <cell r="D801" t="str">
            <v>KAI- Bấm móng tay nhiều màu (S) KE-0605</v>
          </cell>
          <cell r="E801">
            <v>105000</v>
          </cell>
          <cell r="F801" t="str">
            <v>101685</v>
          </cell>
          <cell r="G801" t="str">
            <v>CHĂM SÓC SẮC ĐẸP</v>
          </cell>
          <cell r="H801" t="str">
            <v>Mỹ phẩm khác</v>
          </cell>
        </row>
        <row r="802">
          <cell r="C802" t="str">
            <v>4533213673144</v>
          </cell>
          <cell r="D802" t="str">
            <v>LIBERTA- Kem hỗ trợ giảm mụn thịt Tsubuporon (1.8m</v>
          </cell>
          <cell r="E802">
            <v>420000</v>
          </cell>
          <cell r="F802" t="str">
            <v>101686</v>
          </cell>
          <cell r="G802" t="str">
            <v>CHĂM SÓC SẮC ĐẸP</v>
          </cell>
          <cell r="H802" t="str">
            <v>CHĂM SÓC DA</v>
          </cell>
        </row>
        <row r="803">
          <cell r="C803" t="str">
            <v>4901601987386</v>
          </cell>
          <cell r="D803" t="str">
            <v>KAI- Mút trang điểm hình vuông set 2 chiếc (KM)</v>
          </cell>
          <cell r="E803">
            <v>40000</v>
          </cell>
          <cell r="F803" t="str">
            <v>101687</v>
          </cell>
          <cell r="G803" t="str">
            <v>CHĂM SÓC SẮC ĐẸP</v>
          </cell>
          <cell r="H803" t="str">
            <v>Mỹ phẩm khác</v>
          </cell>
        </row>
        <row r="804">
          <cell r="C804" t="str">
            <v>4935421701945</v>
          </cell>
          <cell r="D804" t="str">
            <v xml:space="preserve">Shu Uemura- Son thỏi Amplified Matte AMRD144 </v>
          </cell>
          <cell r="E804">
            <v>750000</v>
          </cell>
          <cell r="F804" t="str">
            <v>101688</v>
          </cell>
          <cell r="G804" t="str">
            <v>CHĂM SÓC SẮC ĐẸP</v>
          </cell>
          <cell r="H804" t="str">
            <v>TRANG ĐIỂM</v>
          </cell>
        </row>
        <row r="805">
          <cell r="C805" t="str">
            <v>4589729841201</v>
          </cell>
          <cell r="D805" t="str">
            <v>SUPERFOOD LAB- Sữa tắm Biotin mọi loại da 480ml</v>
          </cell>
          <cell r="E805">
            <v>248000</v>
          </cell>
          <cell r="F805" t="str">
            <v>101690</v>
          </cell>
          <cell r="G805" t="str">
            <v>CHĂM SÓC SẮC ĐẸP</v>
          </cell>
          <cell r="H805" t="str">
            <v>CHĂM SÓC CƠ THỂ</v>
          </cell>
        </row>
        <row r="806">
          <cell r="C806" t="str">
            <v>4589729841218</v>
          </cell>
          <cell r="D806" t="str">
            <v>SUPERFOOD LAB- Sữa tắm Biotin cho da khô 480ml</v>
          </cell>
          <cell r="E806">
            <v>248000</v>
          </cell>
          <cell r="F806" t="str">
            <v>101691</v>
          </cell>
          <cell r="G806" t="str">
            <v>CHĂM SÓC SẮC ĐẸP</v>
          </cell>
          <cell r="H806" t="str">
            <v>CHĂM SÓC CƠ THỂ</v>
          </cell>
        </row>
        <row r="807">
          <cell r="C807" t="str">
            <v>4987241148608</v>
          </cell>
          <cell r="D807" t="str">
            <v>ROHTO- Kem chống lão hóa Hadalabo Gokujyun α 50g</v>
          </cell>
          <cell r="E807">
            <v>225000</v>
          </cell>
          <cell r="F807" t="str">
            <v>101692</v>
          </cell>
          <cell r="G807" t="str">
            <v>CHĂM SÓC SẮC ĐẸP</v>
          </cell>
          <cell r="H807" t="str">
            <v>CHĂM SÓC DA</v>
          </cell>
        </row>
        <row r="808">
          <cell r="C808" t="str">
            <v>4560401460941</v>
          </cell>
          <cell r="D808" t="str">
            <v>QUALITY FIRST- Mặt nạ All in one EX II 7 miếng</v>
          </cell>
          <cell r="E808">
            <v>120000</v>
          </cell>
          <cell r="F808" t="str">
            <v>101693</v>
          </cell>
          <cell r="G808" t="str">
            <v>CHĂM SÓC SẮC ĐẸP</v>
          </cell>
          <cell r="H808" t="str">
            <v>CHĂM SÓC DA</v>
          </cell>
        </row>
        <row r="809">
          <cell r="C809" t="str">
            <v>4549738970491</v>
          </cell>
          <cell r="D809" t="str">
            <v>MUJI- SRM tẩy tế bào chết Face Soap Scrub (120g)</v>
          </cell>
          <cell r="E809">
            <v>180000</v>
          </cell>
          <cell r="F809" t="str">
            <v>101695</v>
          </cell>
          <cell r="G809" t="str">
            <v>CHĂM SÓC SẮC ĐẸP</v>
          </cell>
          <cell r="H809" t="str">
            <v>CHĂM SÓC DA</v>
          </cell>
        </row>
        <row r="810">
          <cell r="C810" t="str">
            <v>4971825016766</v>
          </cell>
          <cell r="D810" t="str">
            <v>DEONATULLE- Lăn đá khoáng nam Soft Stone dạng sáp</v>
          </cell>
          <cell r="E810">
            <v>335000</v>
          </cell>
          <cell r="F810" t="str">
            <v>101696</v>
          </cell>
          <cell r="G810" t="str">
            <v>CHĂM SÓC SẮC ĐẸP</v>
          </cell>
          <cell r="H810" t="str">
            <v>Mỹ phẩm khác</v>
          </cell>
        </row>
        <row r="811">
          <cell r="C811" t="str">
            <v>4976631894263</v>
          </cell>
          <cell r="D811" t="str">
            <v>PELICAN SOAP- Xịt trị mụn lưng (100ml)</v>
          </cell>
          <cell r="E811">
            <v>189000</v>
          </cell>
          <cell r="F811" t="str">
            <v>101697</v>
          </cell>
          <cell r="G811" t="str">
            <v>CHĂM SÓC SẮC ĐẸP</v>
          </cell>
          <cell r="H811" t="str">
            <v>CHĂM SÓC CƠ THỂ</v>
          </cell>
        </row>
        <row r="812">
          <cell r="C812" t="str">
            <v>4589760231689</v>
          </cell>
          <cell r="D812" t="str">
            <v>MTG- KCN vật lý PLOSION chiết xuất thảo dược (40g)</v>
          </cell>
          <cell r="E812">
            <v>222000</v>
          </cell>
          <cell r="F812" t="str">
            <v>101698</v>
          </cell>
          <cell r="G812" t="str">
            <v>CHĂM SÓC SẮC ĐẸP</v>
          </cell>
          <cell r="H812" t="str">
            <v>CHĂM SÓC CƠ THỂ</v>
          </cell>
        </row>
        <row r="813">
          <cell r="C813" t="str">
            <v>4987241169689</v>
          </cell>
          <cell r="D813" t="str">
            <v>ROHTO- Lotion Melano CC mờ thâm nám (170ml)</v>
          </cell>
          <cell r="E813">
            <v>305000</v>
          </cell>
          <cell r="F813" t="str">
            <v>101699</v>
          </cell>
          <cell r="G813" t="str">
            <v>CHĂM SÓC SẮC ĐẸP</v>
          </cell>
          <cell r="H813" t="str">
            <v>CHĂM SÓC DA</v>
          </cell>
        </row>
        <row r="814">
          <cell r="C814" t="str">
            <v>4987241168231</v>
          </cell>
          <cell r="D814" t="str">
            <v>ROHTO- KCN nâng tông Skin Aqua SPF50+ PA++++ 80g</v>
          </cell>
          <cell r="E814">
            <v>230000</v>
          </cell>
          <cell r="F814" t="str">
            <v>101700</v>
          </cell>
          <cell r="G814" t="str">
            <v>CHĂM SÓC SẮC ĐẸP</v>
          </cell>
          <cell r="H814" t="str">
            <v>CHĂM SÓC CƠ THỂ</v>
          </cell>
        </row>
        <row r="815">
          <cell r="C815" t="str">
            <v>4906156037197</v>
          </cell>
          <cell r="D815" t="str">
            <v>RECKITT- Kem tẩy lông Veet dưỡng ẩm sâu 150g</v>
          </cell>
          <cell r="E815">
            <v>320000</v>
          </cell>
          <cell r="F815" t="str">
            <v>101701</v>
          </cell>
          <cell r="G815" t="str">
            <v>CHĂM SÓC SẮC ĐẸP</v>
          </cell>
          <cell r="H815" t="str">
            <v>CHĂM SÓC CƠ THỂ</v>
          </cell>
        </row>
        <row r="816">
          <cell r="C816" t="str">
            <v>4906156037180</v>
          </cell>
          <cell r="D816" t="str">
            <v>RECKITT- Kem tẩy lông Veet cho da nhạy cảm 150g</v>
          </cell>
          <cell r="E816">
            <v>320000</v>
          </cell>
          <cell r="F816" t="str">
            <v>101702</v>
          </cell>
          <cell r="G816" t="str">
            <v>CHĂM SÓC SẮC ĐẸP</v>
          </cell>
          <cell r="H816" t="str">
            <v>CHĂM SÓC CƠ THỂ</v>
          </cell>
        </row>
        <row r="817">
          <cell r="C817" t="str">
            <v>4513574036895</v>
          </cell>
          <cell r="D817" t="str">
            <v>KUMANO YUSHI- SRM Besense Freesia W-Cleansing (190</v>
          </cell>
          <cell r="E817">
            <v>139000</v>
          </cell>
          <cell r="F817" t="str">
            <v>101703</v>
          </cell>
          <cell r="G817" t="str">
            <v>CHĂM SÓC SẮC ĐẸP</v>
          </cell>
          <cell r="H817" t="str">
            <v>CHĂM SÓC DA</v>
          </cell>
        </row>
        <row r="818">
          <cell r="C818" t="str">
            <v>4513574036901</v>
          </cell>
          <cell r="D818" t="str">
            <v>KUMANO YUSHI- SRM Besense Orange  W-Cleansing (190</v>
          </cell>
          <cell r="E818">
            <v>139000</v>
          </cell>
          <cell r="F818" t="str">
            <v>101704</v>
          </cell>
          <cell r="G818" t="str">
            <v>CHĂM SÓC SẮC ĐẸP</v>
          </cell>
          <cell r="H818" t="str">
            <v>CHĂM SÓC DA</v>
          </cell>
        </row>
        <row r="819">
          <cell r="C819" t="str">
            <v>4513574017245</v>
          </cell>
          <cell r="D819" t="str">
            <v>KUMANO- Dầu gội SHIKIORIORI hoa trà (600ml)</v>
          </cell>
          <cell r="E819">
            <v>215000</v>
          </cell>
          <cell r="F819" t="str">
            <v>101705</v>
          </cell>
          <cell r="G819" t="str">
            <v>CHĂM SÓC SẮC ĐẸP</v>
          </cell>
          <cell r="H819" t="str">
            <v>CHĂM SÓC TÓC</v>
          </cell>
        </row>
        <row r="820">
          <cell r="C820" t="str">
            <v>4513574017252</v>
          </cell>
          <cell r="D820" t="str">
            <v>KUMANO- Dầu xả SHIKIORIORI hoa trà (600ml)</v>
          </cell>
          <cell r="E820">
            <v>215000</v>
          </cell>
          <cell r="F820" t="str">
            <v>101706</v>
          </cell>
          <cell r="G820" t="str">
            <v>CHĂM SÓC SẮC ĐẸP</v>
          </cell>
          <cell r="H820" t="str">
            <v>CHĂM SÓC TÓC</v>
          </cell>
        </row>
        <row r="821">
          <cell r="C821" t="str">
            <v>4513574017269</v>
          </cell>
          <cell r="D821" t="str">
            <v>KUMANO- Sữa tắm SHIKIORIORI hoa trà (600ml)</v>
          </cell>
          <cell r="E821">
            <v>195000</v>
          </cell>
          <cell r="F821" t="str">
            <v>101707</v>
          </cell>
          <cell r="G821" t="str">
            <v>CHĂM SÓC SẮC ĐẸP</v>
          </cell>
          <cell r="H821" t="str">
            <v>CHĂM SÓC CƠ THỂ</v>
          </cell>
        </row>
        <row r="822">
          <cell r="C822" t="str">
            <v>4513574035997</v>
          </cell>
          <cell r="D822" t="str">
            <v>HATOMUGI- KCN ý dĩ nâng tông SPF 50+(70g)</v>
          </cell>
          <cell r="E822">
            <v>179000</v>
          </cell>
          <cell r="F822" t="str">
            <v>101708</v>
          </cell>
          <cell r="G822" t="str">
            <v>CHĂM SÓC SẮC ĐẸP</v>
          </cell>
          <cell r="H822" t="str">
            <v>CHĂM SÓC CƠ THỂ</v>
          </cell>
        </row>
        <row r="823">
          <cell r="C823" t="str">
            <v>4513574036628</v>
          </cell>
          <cell r="D823" t="str">
            <v>HATOMUGI- Sữa dưỡng thể nâng tone ý dĩ (250ml)</v>
          </cell>
          <cell r="E823">
            <v>260000</v>
          </cell>
          <cell r="F823" t="str">
            <v>101709</v>
          </cell>
          <cell r="G823" t="str">
            <v>CHĂM SÓC SẮC ĐẸP</v>
          </cell>
          <cell r="H823" t="str">
            <v>CHĂM SÓC CƠ THỂ</v>
          </cell>
        </row>
        <row r="824">
          <cell r="C824" t="str">
            <v>4513574033955</v>
          </cell>
          <cell r="D824" t="str">
            <v>HATOMUGI- KCN ý dĩ dưỡng ẩm  SPF 50+ (80g)</v>
          </cell>
          <cell r="E824">
            <v>179000</v>
          </cell>
          <cell r="F824" t="str">
            <v>101710</v>
          </cell>
          <cell r="G824" t="str">
            <v>CHĂM SÓC SẮC ĐẸP</v>
          </cell>
          <cell r="H824" t="str">
            <v>CHĂM SÓC CƠ THỂ</v>
          </cell>
        </row>
        <row r="825">
          <cell r="C825" t="str">
            <v>4513574033351</v>
          </cell>
          <cell r="D825" t="str">
            <v>HATOMUGI- Sữa dưỡng thể ý dĩ SPF 50+(250ml)</v>
          </cell>
          <cell r="E825">
            <v>195000</v>
          </cell>
          <cell r="F825" t="str">
            <v>101711</v>
          </cell>
          <cell r="G825" t="str">
            <v>CHĂM SÓC SẮC ĐẸP</v>
          </cell>
          <cell r="H825" t="str">
            <v>CHĂM SÓC CƠ THỂ</v>
          </cell>
        </row>
        <row r="826">
          <cell r="C826" t="str">
            <v>4513574036611</v>
          </cell>
          <cell r="D826" t="str">
            <v>HATOMUGI- Sữa dưỡng thể CN ý dĩ SPF 31(400ml)</v>
          </cell>
          <cell r="E826">
            <v>320000</v>
          </cell>
          <cell r="F826" t="str">
            <v>101712</v>
          </cell>
          <cell r="G826" t="str">
            <v>CHĂM SÓC SẮC ĐẸP</v>
          </cell>
          <cell r="H826" t="str">
            <v>CHĂM SÓC CƠ THỂ</v>
          </cell>
        </row>
        <row r="827">
          <cell r="C827" t="str">
            <v>4513574021884</v>
          </cell>
          <cell r="D827" t="str">
            <v>KUMANO YUSHI- Sữa tắm DEVE tạo bọt  (500ml)</v>
          </cell>
          <cell r="E827">
            <v>195000</v>
          </cell>
          <cell r="F827" t="str">
            <v>101713</v>
          </cell>
          <cell r="G827" t="str">
            <v>CHĂM SÓC SẮC ĐẸP</v>
          </cell>
          <cell r="H827" t="str">
            <v>CHĂM SÓC CƠ THỂ</v>
          </cell>
        </row>
        <row r="828">
          <cell r="C828" t="str">
            <v>4987107632142</v>
          </cell>
          <cell r="D828" t="str">
            <v>TRANSINO-SRM trắng da Transino Clear Wash 100g</v>
          </cell>
          <cell r="E828">
            <v>520000</v>
          </cell>
          <cell r="F828" t="str">
            <v>101714</v>
          </cell>
          <cell r="G828" t="str">
            <v>CHĂM SÓC SẮC ĐẸP</v>
          </cell>
          <cell r="H828" t="str">
            <v>CHĂM SÓC DA</v>
          </cell>
        </row>
        <row r="829">
          <cell r="C829" t="str">
            <v>4909978120795</v>
          </cell>
          <cell r="D829" t="str">
            <v>SHISEIDO- Gel CN Anessa Perfect UV SPF50+ (90g)</v>
          </cell>
          <cell r="E829">
            <v>575000</v>
          </cell>
          <cell r="F829" t="str">
            <v>101715</v>
          </cell>
          <cell r="G829" t="str">
            <v>CHĂM SÓC SẮC ĐẸP</v>
          </cell>
          <cell r="H829" t="str">
            <v>CHĂM SÓC CƠ THỂ</v>
          </cell>
        </row>
        <row r="830">
          <cell r="C830" t="str">
            <v>4909978127756</v>
          </cell>
          <cell r="D830" t="str">
            <v>SHISEIDO- Gel CN Anessa nâng tông SPF50+ (90g)</v>
          </cell>
          <cell r="E830">
            <v>575000</v>
          </cell>
          <cell r="F830" t="str">
            <v>101716</v>
          </cell>
          <cell r="G830" t="str">
            <v>CHĂM SÓC SẮC ĐẸP</v>
          </cell>
          <cell r="H830" t="str">
            <v>CHĂM SÓC CƠ THỂ</v>
          </cell>
        </row>
        <row r="831">
          <cell r="C831" t="str">
            <v>4589687935028</v>
          </cell>
          <cell r="D831" t="str">
            <v>API- Kem dưỡng tái sinh da 82x AI Stem Cell 10ml</v>
          </cell>
          <cell r="E831">
            <v>990000</v>
          </cell>
          <cell r="F831" t="str">
            <v>101717</v>
          </cell>
          <cell r="G831" t="str">
            <v>CHĂM SÓC SẮC ĐẸP</v>
          </cell>
          <cell r="H831" t="str">
            <v>CHĂM SÓC DA</v>
          </cell>
        </row>
        <row r="832">
          <cell r="C832" t="str">
            <v>4589687935011</v>
          </cell>
          <cell r="D832" t="str">
            <v>API- Serum dưỡng tái sinh da 82x AI Stem Cell 10ml</v>
          </cell>
          <cell r="E832">
            <v>990000</v>
          </cell>
          <cell r="F832" t="str">
            <v>101718</v>
          </cell>
          <cell r="G832" t="str">
            <v>CHĂM SÓC SẮC ĐẸP</v>
          </cell>
          <cell r="H832" t="str">
            <v>CHĂM SÓC DA</v>
          </cell>
        </row>
        <row r="833">
          <cell r="C833" t="str">
            <v>4901433036504</v>
          </cell>
          <cell r="D833" t="str">
            <v>ISEHAN- Kẻ mắt nước Kissme chống trôi màu đen</v>
          </cell>
          <cell r="E833">
            <v>259000</v>
          </cell>
          <cell r="F833" t="str">
            <v>101719</v>
          </cell>
          <cell r="G833" t="str">
            <v>CHĂM SÓC SẮC ĐẸP</v>
          </cell>
          <cell r="H833" t="str">
            <v>TRANG ĐIỂM</v>
          </cell>
        </row>
        <row r="834">
          <cell r="C834" t="str">
            <v>4901433036948</v>
          </cell>
          <cell r="D834" t="str">
            <v>ISEHAN- Kẻ mắt nước Kissme chống trôi màu nâu</v>
          </cell>
          <cell r="E834">
            <v>259000</v>
          </cell>
          <cell r="F834" t="str">
            <v>101720</v>
          </cell>
          <cell r="G834" t="str">
            <v>CHĂM SÓC SẮC ĐẸP</v>
          </cell>
          <cell r="H834" t="str">
            <v>TRANG ĐIỂM</v>
          </cell>
        </row>
        <row r="835">
          <cell r="C835" t="str">
            <v>4901433037051</v>
          </cell>
          <cell r="D835" t="str">
            <v>ISEHAN- Kẻ mắt nước Kissme chống trôi màu nâu đen</v>
          </cell>
          <cell r="E835">
            <v>259000</v>
          </cell>
          <cell r="F835" t="str">
            <v>101721</v>
          </cell>
          <cell r="G835" t="str">
            <v>CHĂM SÓC SẮC ĐẸP</v>
          </cell>
          <cell r="H835" t="str">
            <v>TRANG ĐIỂM</v>
          </cell>
        </row>
        <row r="836">
          <cell r="C836" t="str">
            <v>4901433036962</v>
          </cell>
          <cell r="D836" t="str">
            <v>ISEHAN- Chuốt mi dài cong Kissme màu đen tuyền</v>
          </cell>
          <cell r="E836">
            <v>299000</v>
          </cell>
          <cell r="F836" t="str">
            <v>101722</v>
          </cell>
          <cell r="G836" t="str">
            <v>CHĂM SÓC SẮC ĐẸP</v>
          </cell>
          <cell r="H836" t="str">
            <v>TRANG ĐIỂM</v>
          </cell>
        </row>
        <row r="837">
          <cell r="C837" t="str">
            <v>4901433036986</v>
          </cell>
          <cell r="D837" t="str">
            <v>ISEHAN- Chuốt mi dày cong Kissme màu đen bóng</v>
          </cell>
          <cell r="E837">
            <v>299000</v>
          </cell>
          <cell r="F837" t="str">
            <v>101723</v>
          </cell>
          <cell r="G837" t="str">
            <v>CHĂM SÓC SẮC ĐẸP</v>
          </cell>
          <cell r="H837" t="str">
            <v>TRANG ĐIỂM</v>
          </cell>
        </row>
        <row r="838">
          <cell r="C838" t="str">
            <v>4524734500804</v>
          </cell>
          <cell r="D838" t="str">
            <v>Dr.Ci:Labo- SRM LaboLabo se lỗ chân lông 120g new</v>
          </cell>
          <cell r="E838">
            <v>375000</v>
          </cell>
          <cell r="F838" t="str">
            <v>101724</v>
          </cell>
          <cell r="G838" t="str">
            <v>CHĂM SÓC SẮC ĐẸP</v>
          </cell>
          <cell r="H838" t="str">
            <v>CHĂM SÓC DA</v>
          </cell>
        </row>
        <row r="839">
          <cell r="C839" t="str">
            <v>4901525010245</v>
          </cell>
          <cell r="D839" t="str">
            <v xml:space="preserve">COW SOAP- Sữa rửa mặt Skin Life (130g) </v>
          </cell>
          <cell r="E839">
            <v>125000</v>
          </cell>
          <cell r="F839" t="str">
            <v>101725</v>
          </cell>
          <cell r="G839" t="str">
            <v>CHĂM SÓC SẮC ĐẸP</v>
          </cell>
          <cell r="H839" t="str">
            <v>CHĂM SÓC DA</v>
          </cell>
        </row>
        <row r="840">
          <cell r="C840" t="str">
            <v>4964596701122</v>
          </cell>
          <cell r="D840" t="str">
            <v>SANA- Nước hoa hồng đậu hũ cấp ẩm sâu (200ml)</v>
          </cell>
          <cell r="E840">
            <v>270000</v>
          </cell>
          <cell r="F840" t="str">
            <v>101726</v>
          </cell>
          <cell r="G840" t="str">
            <v>CHĂM SÓC SẮC ĐẸP</v>
          </cell>
          <cell r="H840" t="str">
            <v>CHĂM SÓC DA</v>
          </cell>
        </row>
        <row r="841">
          <cell r="C841" t="str">
            <v>4964596701115</v>
          </cell>
          <cell r="D841" t="str">
            <v>SANA- SRM dưỡng da đậu hũ cấp ẩm sâu (150g)</v>
          </cell>
          <cell r="E841">
            <v>205000</v>
          </cell>
          <cell r="F841" t="str">
            <v>101727</v>
          </cell>
          <cell r="G841" t="str">
            <v>CHĂM SÓC SẮC ĐẸP</v>
          </cell>
          <cell r="H841" t="str">
            <v>CHĂM SÓC DA</v>
          </cell>
        </row>
        <row r="842">
          <cell r="C842" t="str">
            <v>4531261702311</v>
          </cell>
          <cell r="D842" t="str">
            <v>COTTON LABO- Giấy thấm dầu (150 tờ)</v>
          </cell>
          <cell r="E842">
            <v>90000</v>
          </cell>
          <cell r="F842" t="str">
            <v>101728</v>
          </cell>
          <cell r="G842" t="str">
            <v>CHĂM SÓC SẮC ĐẸP</v>
          </cell>
          <cell r="H842" t="str">
            <v>Mỹ phẩm khác</v>
          </cell>
        </row>
        <row r="843">
          <cell r="C843" t="str">
            <v>4902468226915</v>
          </cell>
          <cell r="D843" t="str">
            <v>MEISHOKU- Gel tẩy tế bào chết hương trái cây 58ml</v>
          </cell>
          <cell r="E843">
            <v>170000</v>
          </cell>
          <cell r="F843" t="str">
            <v>101729</v>
          </cell>
          <cell r="G843" t="str">
            <v>CHĂM SÓC SẮC ĐẸP</v>
          </cell>
          <cell r="H843" t="str">
            <v>CHĂM SÓC DA</v>
          </cell>
        </row>
        <row r="844">
          <cell r="C844" t="str">
            <v>4901433038522</v>
          </cell>
          <cell r="D844" t="str">
            <v>ISEHAN- Chuốt mi Kissme làm cong và dài mi (Đen)</v>
          </cell>
          <cell r="E844">
            <v>299000</v>
          </cell>
          <cell r="F844" t="str">
            <v>101730</v>
          </cell>
          <cell r="G844" t="str">
            <v>CHĂM SÓC SẮC ĐẸP</v>
          </cell>
          <cell r="H844" t="str">
            <v>TRANG ĐIỂM</v>
          </cell>
        </row>
        <row r="845">
          <cell r="C845" t="str">
            <v>4901433038126</v>
          </cell>
          <cell r="D845" t="str">
            <v>ISEHAN- Kẻ mắt nước Kissme chống trôi 01(Đen)</v>
          </cell>
          <cell r="E845">
            <v>299000</v>
          </cell>
          <cell r="F845" t="str">
            <v>101731</v>
          </cell>
          <cell r="G845" t="str">
            <v>CHĂM SÓC SẮC ĐẸP</v>
          </cell>
          <cell r="H845" t="str">
            <v>TRANG ĐIỂM</v>
          </cell>
        </row>
        <row r="846">
          <cell r="C846" t="str">
            <v>4901433081474</v>
          </cell>
          <cell r="D846" t="str">
            <v>ISEHAN- Tẩy trang mascara Kissme có dưỡng mi (6.6m</v>
          </cell>
          <cell r="E846">
            <v>219000</v>
          </cell>
          <cell r="F846" t="str">
            <v>101732</v>
          </cell>
          <cell r="G846" t="str">
            <v>CHĂM SÓC SẮC ĐẸP</v>
          </cell>
          <cell r="H846" t="str">
            <v>TRANG ĐIỂM</v>
          </cell>
        </row>
        <row r="847">
          <cell r="C847" t="str">
            <v>4901433038133</v>
          </cell>
          <cell r="D847" t="str">
            <v>ISEHAN- Kẻ mắt nước Kissme chống trôi 02(Nâu đen)</v>
          </cell>
          <cell r="E847">
            <v>299000</v>
          </cell>
          <cell r="F847" t="str">
            <v>101733</v>
          </cell>
          <cell r="G847" t="str">
            <v>CHĂM SÓC SẮC ĐẸP</v>
          </cell>
          <cell r="H847" t="str">
            <v>TRANG ĐIỂM</v>
          </cell>
        </row>
        <row r="848">
          <cell r="C848" t="str">
            <v>4901433038140</v>
          </cell>
          <cell r="D848" t="str">
            <v>ISEHAN- Kẻ mắt nước Kissme chống trôi 03(Nâu)</v>
          </cell>
          <cell r="E848">
            <v>299000</v>
          </cell>
          <cell r="F848" t="str">
            <v>101734</v>
          </cell>
          <cell r="G848" t="str">
            <v>CHĂM SÓC SẮC ĐẸP</v>
          </cell>
          <cell r="H848" t="str">
            <v>TRANG ĐIỂM</v>
          </cell>
        </row>
        <row r="849">
          <cell r="C849" t="str">
            <v>4991203188960</v>
          </cell>
          <cell r="D849" t="str">
            <v>ECHO- Nhíp 1236-519</v>
          </cell>
          <cell r="E849">
            <v>40000</v>
          </cell>
          <cell r="F849" t="str">
            <v>101735</v>
          </cell>
          <cell r="G849" t="str">
            <v>CHĂM SÓC SẮC ĐẸP</v>
          </cell>
          <cell r="H849" t="str">
            <v>Mỹ phẩm khác</v>
          </cell>
        </row>
        <row r="850">
          <cell r="C850" t="str">
            <v>4901872449675</v>
          </cell>
          <cell r="D850" t="str">
            <v>SHISEIDO- SRM UNO cho nam cho da dầu (130g)</v>
          </cell>
          <cell r="E850">
            <v>119000</v>
          </cell>
          <cell r="F850" t="str">
            <v>101736</v>
          </cell>
          <cell r="G850" t="str">
            <v>CHĂM SÓC SẮC ĐẸP</v>
          </cell>
          <cell r="H850" t="str">
            <v>Mỹ phẩm khác</v>
          </cell>
        </row>
        <row r="851">
          <cell r="C851" t="str">
            <v>4901872449682</v>
          </cell>
          <cell r="D851" t="str">
            <v>SHISEIDO- SRM UNO cho nam có hạt scrub (130g)</v>
          </cell>
          <cell r="E851">
            <v>119000</v>
          </cell>
          <cell r="F851" t="str">
            <v>101737</v>
          </cell>
          <cell r="G851" t="str">
            <v>CHĂM SÓC SẮC ĐẸP</v>
          </cell>
          <cell r="H851" t="str">
            <v>Mỹ phẩm khác</v>
          </cell>
        </row>
        <row r="852">
          <cell r="C852" t="str">
            <v>4901872449705</v>
          </cell>
          <cell r="D852" t="str">
            <v>SHISEIDO- Kem dưỡng ẩm UNO ban đêm cho nam (90g)</v>
          </cell>
          <cell r="E852">
            <v>249000</v>
          </cell>
          <cell r="F852" t="str">
            <v>101738</v>
          </cell>
          <cell r="G852" t="str">
            <v>CHĂM SÓC SẮC ĐẸP</v>
          </cell>
          <cell r="H852" t="str">
            <v>Mỹ phẩm khác</v>
          </cell>
        </row>
        <row r="853">
          <cell r="C853" t="str">
            <v>4901872460793</v>
          </cell>
          <cell r="D853" t="str">
            <v>SHISEIDO- Gel dưỡng trắng UNO ban ngày cho nam(90g</v>
          </cell>
          <cell r="E853">
            <v>249000</v>
          </cell>
          <cell r="F853" t="str">
            <v>101739</v>
          </cell>
          <cell r="G853" t="str">
            <v>CHĂM SÓC SẮC ĐẸP</v>
          </cell>
          <cell r="H853" t="str">
            <v>Mỹ phẩm khác</v>
          </cell>
        </row>
        <row r="854">
          <cell r="C854" t="str">
            <v>4901872447008</v>
          </cell>
          <cell r="D854" t="str">
            <v>SHISEIDO- Sáp vuốt tóc UNO cho nam loại Hard (80g)</v>
          </cell>
          <cell r="E854">
            <v>149000</v>
          </cell>
          <cell r="F854" t="str">
            <v>101740</v>
          </cell>
          <cell r="G854" t="str">
            <v>CHĂM SÓC SẮC ĐẸP</v>
          </cell>
          <cell r="H854" t="str">
            <v>Mỹ phẩm khác</v>
          </cell>
        </row>
        <row r="855">
          <cell r="C855" t="str">
            <v>4901872447015</v>
          </cell>
          <cell r="D855" t="str">
            <v>SHISEIDO- Sáp vuốt tóc UNO cho nam loại Matte (80g</v>
          </cell>
          <cell r="E855">
            <v>149000</v>
          </cell>
          <cell r="F855" t="str">
            <v>101741</v>
          </cell>
          <cell r="G855" t="str">
            <v>CHĂM SÓC SẮC ĐẸP</v>
          </cell>
          <cell r="H855" t="str">
            <v>Mỹ phẩm khác</v>
          </cell>
        </row>
        <row r="856">
          <cell r="C856" t="str">
            <v>4901872447022</v>
          </cell>
          <cell r="D856" t="str">
            <v>SHISEIDO- Sáp vuốt tóc UNO cho nam loại Wet (80g)</v>
          </cell>
          <cell r="E856">
            <v>149000</v>
          </cell>
          <cell r="F856" t="str">
            <v>101742</v>
          </cell>
          <cell r="G856" t="str">
            <v>CHĂM SÓC SẮC ĐẸP</v>
          </cell>
          <cell r="H856" t="str">
            <v>Mỹ phẩm khác</v>
          </cell>
        </row>
        <row r="857">
          <cell r="C857" t="str">
            <v>4901872469925</v>
          </cell>
          <cell r="D857" t="str">
            <v>SHISEIDO- SRM UNO cho nam loại Hot Clear Gel(130g)</v>
          </cell>
          <cell r="E857">
            <v>119000</v>
          </cell>
          <cell r="F857" t="str">
            <v>101743</v>
          </cell>
          <cell r="G857" t="str">
            <v>CHĂM SÓC SẮC ĐẸP</v>
          </cell>
          <cell r="H857" t="str">
            <v>Mỹ phẩm khác</v>
          </cell>
        </row>
        <row r="858">
          <cell r="C858" t="str">
            <v>4580291194351</v>
          </cell>
          <cell r="D858" t="str">
            <v>SANTA MARCHE- Tẩy trang GREEN TEA sạch sâu (400ml)</v>
          </cell>
          <cell r="E858">
            <v>473000</v>
          </cell>
          <cell r="F858" t="str">
            <v>101744</v>
          </cell>
          <cell r="G858" t="str">
            <v>CHĂM SÓC SẮC ĐẸP</v>
          </cell>
          <cell r="H858" t="str">
            <v>CHĂM SÓC DA</v>
          </cell>
        </row>
        <row r="859">
          <cell r="C859" t="str">
            <v>4901433076579</v>
          </cell>
          <cell r="D859" t="str">
            <v>ISEHAN- Tinh chất dưỡng dài mi (5.5g)</v>
          </cell>
          <cell r="E859">
            <v>299000</v>
          </cell>
          <cell r="F859" t="str">
            <v>101745</v>
          </cell>
          <cell r="G859" t="str">
            <v>CHĂM SÓC SẮC ĐẸP</v>
          </cell>
          <cell r="H859" t="str">
            <v>TRANG ĐIỂM</v>
          </cell>
        </row>
        <row r="860">
          <cell r="C860" t="str">
            <v>4901433037945</v>
          </cell>
          <cell r="D860" t="str">
            <v>ISEHAN- Mascara làm dài và cong mi sợi mảnh- Đen01</v>
          </cell>
          <cell r="E860">
            <v>268000</v>
          </cell>
          <cell r="F860" t="str">
            <v>101746</v>
          </cell>
          <cell r="G860" t="str">
            <v>CHĂM SÓC SẮC ĐẸP</v>
          </cell>
          <cell r="H860" t="str">
            <v>TRANG ĐIỂM</v>
          </cell>
        </row>
        <row r="861">
          <cell r="C861" t="str">
            <v>4901433037952</v>
          </cell>
          <cell r="D861" t="str">
            <v>ISEHAN- Mascara làm dài và cong mi sợi mảnh- Nâu02</v>
          </cell>
          <cell r="E861">
            <v>268000</v>
          </cell>
          <cell r="F861" t="str">
            <v>101747</v>
          </cell>
          <cell r="G861" t="str">
            <v>CHĂM SÓC SẮC ĐẸP</v>
          </cell>
          <cell r="H861" t="str">
            <v>TRANG ĐIỂM</v>
          </cell>
        </row>
        <row r="862">
          <cell r="C862" t="str">
            <v>4901433035804</v>
          </cell>
          <cell r="D862" t="str">
            <v>ISEHAN- Chì kẻ mày chống trôi- Nâu đen 01</v>
          </cell>
          <cell r="E862">
            <v>155000</v>
          </cell>
          <cell r="F862" t="str">
            <v>101748</v>
          </cell>
          <cell r="G862" t="str">
            <v>CHĂM SÓC SẮC ĐẸP</v>
          </cell>
          <cell r="H862" t="str">
            <v>TRANG ĐIỂM</v>
          </cell>
        </row>
        <row r="863">
          <cell r="C863" t="str">
            <v>4901433035811</v>
          </cell>
          <cell r="D863" t="str">
            <v>ISEHAN- Chì kẻ mày chống trôi- Nâu tự nhiên 02</v>
          </cell>
          <cell r="E863">
            <v>155000</v>
          </cell>
          <cell r="F863" t="str">
            <v>101749</v>
          </cell>
          <cell r="G863" t="str">
            <v>CHĂM SÓC SẮC ĐẸP</v>
          </cell>
          <cell r="H863" t="str">
            <v>TRANG ĐIỂM</v>
          </cell>
        </row>
        <row r="864">
          <cell r="C864" t="str">
            <v>4901433035828</v>
          </cell>
          <cell r="D864" t="str">
            <v>ISEHAN- Chì kẻ mày chống trôi- Nâu sáng 03</v>
          </cell>
          <cell r="E864">
            <v>155000</v>
          </cell>
          <cell r="F864" t="str">
            <v>101750</v>
          </cell>
          <cell r="G864" t="str">
            <v>CHĂM SÓC SẮC ĐẸP</v>
          </cell>
          <cell r="H864" t="str">
            <v>TRANG ĐIỂM</v>
          </cell>
        </row>
        <row r="865">
          <cell r="C865" t="str">
            <v>4901433035774</v>
          </cell>
          <cell r="D865" t="str">
            <v>ISEHAN- Chì kẻ mắt 2 đầu dạng xoay- Đen 01</v>
          </cell>
          <cell r="E865">
            <v>155000</v>
          </cell>
          <cell r="F865" t="str">
            <v>101751</v>
          </cell>
          <cell r="G865" t="str">
            <v>CHĂM SÓC SẮC ĐẸP</v>
          </cell>
          <cell r="H865" t="str">
            <v>TRANG ĐIỂM</v>
          </cell>
        </row>
        <row r="866">
          <cell r="C866" t="str">
            <v>4901433035781</v>
          </cell>
          <cell r="D866" t="str">
            <v>ISEHAN- Chì kẻ mắt 2 đầu dạng xoay- Nâu 02</v>
          </cell>
          <cell r="E866">
            <v>155000</v>
          </cell>
          <cell r="F866" t="str">
            <v>101752</v>
          </cell>
          <cell r="G866" t="str">
            <v>CHĂM SÓC SẮC ĐẸP</v>
          </cell>
          <cell r="H866" t="str">
            <v>TRANG ĐIỂM</v>
          </cell>
        </row>
        <row r="867">
          <cell r="C867" t="str">
            <v>4901433056359</v>
          </cell>
          <cell r="D867" t="str">
            <v>ISEHAN- Phấn phủ chống nắng kiềm dầu- Màu Natural</v>
          </cell>
          <cell r="E867">
            <v>279000</v>
          </cell>
          <cell r="F867" t="str">
            <v>101753</v>
          </cell>
          <cell r="G867" t="str">
            <v>CHĂM SÓC SẮC ĐẸP</v>
          </cell>
          <cell r="H867" t="str">
            <v>TRANG ĐIỂM</v>
          </cell>
        </row>
        <row r="868">
          <cell r="C868" t="str">
            <v>4901433056366</v>
          </cell>
          <cell r="D868" t="str">
            <v>ISEHAN- Phấn phủ chống nắng kiềm dầu- Màu Clear</v>
          </cell>
          <cell r="E868">
            <v>279000</v>
          </cell>
          <cell r="F868" t="str">
            <v>101754</v>
          </cell>
          <cell r="G868" t="str">
            <v>CHĂM SÓC SẮC ĐẸP</v>
          </cell>
          <cell r="H868" t="str">
            <v>TRANG ĐIỂM</v>
          </cell>
        </row>
        <row r="869">
          <cell r="C869" t="str">
            <v>4901433138260</v>
          </cell>
          <cell r="D869" t="str">
            <v>ISEHAN- Kẻ mày gel 2 đầu siêu chống trôi- Nâu 01</v>
          </cell>
          <cell r="E869">
            <v>199000</v>
          </cell>
          <cell r="F869" t="str">
            <v>101755</v>
          </cell>
          <cell r="G869" t="str">
            <v>CHĂM SÓC SẮC ĐẸP</v>
          </cell>
          <cell r="H869" t="str">
            <v>TRANG ĐIỂM</v>
          </cell>
        </row>
        <row r="870">
          <cell r="C870" t="str">
            <v>4901433138277</v>
          </cell>
          <cell r="D870" t="str">
            <v xml:space="preserve">ISEHAN- Kẻ mày gel 2 đầu siêu chống trôi- Nâu đen </v>
          </cell>
          <cell r="E870">
            <v>199000</v>
          </cell>
          <cell r="F870" t="str">
            <v>101756</v>
          </cell>
          <cell r="G870" t="str">
            <v>CHĂM SÓC SẮC ĐẸP</v>
          </cell>
          <cell r="H870" t="str">
            <v>TRANG ĐIỂM</v>
          </cell>
        </row>
        <row r="871">
          <cell r="C871" t="str">
            <v>4987176108043</v>
          </cell>
          <cell r="D871" t="str">
            <v>P&amp;G-Set gội xả Pantene tóc hư tổn (270ml+270g)</v>
          </cell>
          <cell r="E871">
            <v>225000</v>
          </cell>
          <cell r="F871" t="str">
            <v>101757</v>
          </cell>
          <cell r="G871" t="str">
            <v>CHĂM SÓC SẮC ĐẸP</v>
          </cell>
          <cell r="H871" t="str">
            <v>CHĂM SÓC TÓC</v>
          </cell>
        </row>
        <row r="872">
          <cell r="C872" t="str">
            <v>4987176108364</v>
          </cell>
          <cell r="D872" t="str">
            <v>P&amp;G-Set gội xả Pantene cho tóc mỏng (270ml+270g)</v>
          </cell>
          <cell r="E872">
            <v>225000</v>
          </cell>
          <cell r="F872" t="str">
            <v>101758</v>
          </cell>
          <cell r="G872" t="str">
            <v>CHĂM SÓC SẮC ĐẸP</v>
          </cell>
          <cell r="H872" t="str">
            <v>CHĂM SÓC TÓC</v>
          </cell>
        </row>
        <row r="873">
          <cell r="C873" t="str">
            <v>4987176108388</v>
          </cell>
          <cell r="D873" t="str">
            <v>P&amp;G-Set gội xả Pantene cho tóc xơ rối (270ml+270g)</v>
          </cell>
          <cell r="E873">
            <v>225000</v>
          </cell>
          <cell r="F873" t="str">
            <v>101759</v>
          </cell>
          <cell r="G873" t="str">
            <v>CHĂM SÓC SẮC ĐẸP</v>
          </cell>
          <cell r="H873" t="str">
            <v>CHĂM SÓC TÓC</v>
          </cell>
        </row>
        <row r="874">
          <cell r="C874" t="str">
            <v>4971710522228</v>
          </cell>
          <cell r="D874" t="str">
            <v>KOSE- Sữa rửa mặt bổ sung collagen 220g</v>
          </cell>
          <cell r="E874">
            <v>155000</v>
          </cell>
          <cell r="F874" t="str">
            <v>101760</v>
          </cell>
          <cell r="G874" t="str">
            <v>CHĂM SÓC SẮC ĐẸP</v>
          </cell>
          <cell r="H874" t="str">
            <v>CHĂM SÓC DA</v>
          </cell>
        </row>
        <row r="875">
          <cell r="C875" t="str">
            <v>4971710522211</v>
          </cell>
          <cell r="D875" t="str">
            <v>KOSE- Sữa rửa mặt dành cho da khô 220g</v>
          </cell>
          <cell r="E875">
            <v>155000</v>
          </cell>
          <cell r="F875" t="str">
            <v>101761</v>
          </cell>
          <cell r="G875" t="str">
            <v>CHĂM SÓC SẮC ĐẸP</v>
          </cell>
          <cell r="H875" t="str">
            <v>CHĂM SÓC DA</v>
          </cell>
        </row>
        <row r="876">
          <cell r="C876" t="str">
            <v>4513574037595</v>
          </cell>
          <cell r="D876" t="str">
            <v>KUMANO-Sữa tắm Pharmaact Men's siêu mát 600ml</v>
          </cell>
          <cell r="E876">
            <v>139000</v>
          </cell>
          <cell r="F876" t="str">
            <v>101762</v>
          </cell>
          <cell r="G876" t="str">
            <v>CHĂM SÓC SẮC ĐẸP</v>
          </cell>
          <cell r="H876" t="str">
            <v>Mỹ phẩm khác</v>
          </cell>
        </row>
        <row r="877">
          <cell r="C877" t="str">
            <v>4589919564439</v>
          </cell>
          <cell r="D877" t="str">
            <v>BOTANICAL ESTHE- Mặt nạ Premium Moist (3 gói)</v>
          </cell>
          <cell r="E877">
            <v>240000</v>
          </cell>
          <cell r="F877" t="str">
            <v>101763</v>
          </cell>
          <cell r="G877" t="str">
            <v>CHĂM SÓC SẮC ĐẸP</v>
          </cell>
          <cell r="H877" t="str">
            <v>CHĂM SÓC DA</v>
          </cell>
        </row>
        <row r="878">
          <cell r="C878" t="str">
            <v>4589919564996</v>
          </cell>
          <cell r="D878" t="str">
            <v>BOTANICAL ESTHE- Mặt nạ Aqua Moist (3 gói)</v>
          </cell>
          <cell r="E878">
            <v>240000</v>
          </cell>
          <cell r="F878" t="str">
            <v>101764</v>
          </cell>
          <cell r="G878" t="str">
            <v>CHĂM SÓC SẮC ĐẸP</v>
          </cell>
          <cell r="H878" t="str">
            <v>CHĂM SÓC DA</v>
          </cell>
        </row>
        <row r="879">
          <cell r="C879" t="str">
            <v>4901433038492</v>
          </cell>
          <cell r="D879" t="str">
            <v>ISEHAN- Mascara dài và cong mi Kissme WP 01 (Đen)</v>
          </cell>
          <cell r="E879">
            <v>299000</v>
          </cell>
          <cell r="F879" t="str">
            <v>101765</v>
          </cell>
          <cell r="G879" t="str">
            <v>CHĂM SÓC SẮC ĐẸP</v>
          </cell>
          <cell r="H879" t="str">
            <v>TRANG ĐIỂM</v>
          </cell>
        </row>
        <row r="880">
          <cell r="C880" t="str">
            <v>4513574037298</v>
          </cell>
          <cell r="D880" t="str">
            <v>KUMANO- Lotion White Rose Musk (500ml)</v>
          </cell>
          <cell r="E880">
            <v>165000</v>
          </cell>
          <cell r="F880" t="str">
            <v>101766</v>
          </cell>
          <cell r="G880" t="str">
            <v>CHĂM SÓC SẮC ĐẸP</v>
          </cell>
          <cell r="H880" t="str">
            <v>CHĂM SÓC DA</v>
          </cell>
        </row>
        <row r="881">
          <cell r="C881" t="str">
            <v>4513574037304</v>
          </cell>
          <cell r="D881" t="str">
            <v>KUMANO YUSHI- Sữa rửa mặt White Rose Musk (190g)</v>
          </cell>
          <cell r="E881">
            <v>139000</v>
          </cell>
          <cell r="F881" t="str">
            <v>101767</v>
          </cell>
          <cell r="G881" t="str">
            <v>CHĂM SÓC SẮC ĐẸP</v>
          </cell>
          <cell r="H881" t="str">
            <v>CHĂM SÓC DA</v>
          </cell>
        </row>
        <row r="882">
          <cell r="C882" t="str">
            <v>4513574037540</v>
          </cell>
          <cell r="D882" t="str">
            <v>KUMANO- Sữa tắm White Rose Musk (700ml)</v>
          </cell>
          <cell r="E882">
            <v>280000</v>
          </cell>
          <cell r="F882" t="str">
            <v>101768</v>
          </cell>
          <cell r="G882" t="str">
            <v>CHĂM SÓC SẮC ĐẸP</v>
          </cell>
          <cell r="H882" t="str">
            <v>CHĂM SÓC CƠ THỂ</v>
          </cell>
        </row>
        <row r="883">
          <cell r="C883" t="str">
            <v>4513574037526</v>
          </cell>
          <cell r="D883" t="str">
            <v>KUMANO- Dầu gội White Rose Musk (700ml)</v>
          </cell>
          <cell r="E883">
            <v>280000</v>
          </cell>
          <cell r="F883" t="str">
            <v>101769</v>
          </cell>
          <cell r="G883" t="str">
            <v>CHĂM SÓC SẮC ĐẸP</v>
          </cell>
          <cell r="H883" t="str">
            <v>CHĂM SÓC TÓC</v>
          </cell>
        </row>
        <row r="884">
          <cell r="C884" t="str">
            <v>4513574037533</v>
          </cell>
          <cell r="D884" t="str">
            <v>KUMANO- Dầu xả White Rose Musk (700ml)</v>
          </cell>
          <cell r="E884">
            <v>280000</v>
          </cell>
          <cell r="F884" t="str">
            <v>101770</v>
          </cell>
          <cell r="G884" t="str">
            <v>CHĂM SÓC SẮC ĐẸP</v>
          </cell>
          <cell r="H884" t="str">
            <v>CHĂM SÓC TÓC</v>
          </cell>
        </row>
        <row r="885">
          <cell r="C885" t="str">
            <v>4513574015951</v>
          </cell>
          <cell r="D885" t="str">
            <v>KUMANO- Sữa tắm Horse Oil dầu ngựa (600ml)</v>
          </cell>
          <cell r="E885">
            <v>220000</v>
          </cell>
          <cell r="F885" t="str">
            <v>101771</v>
          </cell>
          <cell r="G885" t="str">
            <v>CHĂM SÓC SẮC ĐẸP</v>
          </cell>
          <cell r="H885" t="str">
            <v>CHĂM SÓC CƠ THỂ</v>
          </cell>
        </row>
        <row r="886">
          <cell r="C886" t="str">
            <v>4513574015968</v>
          </cell>
          <cell r="D886" t="str">
            <v>KUMANO YUSHI- Xịt dưỡng Horse Oil dầu ngựa (300ml)</v>
          </cell>
          <cell r="E886">
            <v>250000</v>
          </cell>
          <cell r="F886" t="str">
            <v>101772</v>
          </cell>
          <cell r="G886" t="str">
            <v>CHĂM SÓC SẮC ĐẸP</v>
          </cell>
          <cell r="H886" t="str">
            <v>CHĂM SÓC TÓC</v>
          </cell>
        </row>
        <row r="887">
          <cell r="C887" t="str">
            <v>4582400833458</v>
          </cell>
          <cell r="D887" t="str">
            <v>KUMANO YUSHI- Sữa tắm CICA chiết xuất rau má (1l)</v>
          </cell>
          <cell r="E887">
            <v>260000</v>
          </cell>
          <cell r="F887" t="str">
            <v>101773</v>
          </cell>
          <cell r="G887" t="str">
            <v>CHĂM SÓC SẮC ĐẸP</v>
          </cell>
          <cell r="H887" t="str">
            <v>CHĂM SÓC CƠ THỂ</v>
          </cell>
        </row>
        <row r="888">
          <cell r="C888" t="str">
            <v>4582400833496</v>
          </cell>
          <cell r="D888" t="str">
            <v>KUMANO- Lotion dưỡng thể CICA rau má (250g)</v>
          </cell>
          <cell r="E888">
            <v>239000</v>
          </cell>
          <cell r="F888" t="str">
            <v>101774</v>
          </cell>
          <cell r="G888" t="str">
            <v>CHĂM SÓC SẮC ĐẸP</v>
          </cell>
          <cell r="H888" t="str">
            <v>CHĂM SÓC CƠ THỂ</v>
          </cell>
        </row>
        <row r="889">
          <cell r="C889" t="str">
            <v>4582400831133</v>
          </cell>
          <cell r="D889" t="str">
            <v>KUMANO- Sữa rửa mặt CICA rau má (130g)</v>
          </cell>
          <cell r="E889">
            <v>139000</v>
          </cell>
          <cell r="F889" t="str">
            <v>101775</v>
          </cell>
          <cell r="G889" t="str">
            <v>CHĂM SÓC SẮC ĐẸP</v>
          </cell>
          <cell r="H889" t="str">
            <v>CHĂM SÓC DA</v>
          </cell>
        </row>
        <row r="890">
          <cell r="C890" t="str">
            <v>4582400833502</v>
          </cell>
          <cell r="D890" t="str">
            <v>KUMANO YUSHI- Sữa tắm HONEY chiết xuất mật ong(1l)</v>
          </cell>
          <cell r="E890">
            <v>310000</v>
          </cell>
          <cell r="F890" t="str">
            <v>101776</v>
          </cell>
          <cell r="G890" t="str">
            <v>CHĂM SÓC SẮC ĐẸP</v>
          </cell>
          <cell r="H890" t="str">
            <v>CHĂM SÓC CƠ THỂ</v>
          </cell>
        </row>
        <row r="891">
          <cell r="C891" t="str">
            <v>4582400831164</v>
          </cell>
          <cell r="D891" t="str">
            <v>KUMANO- Sữa rửa mặt HONEY mật ong(250g)</v>
          </cell>
          <cell r="E891">
            <v>189000</v>
          </cell>
          <cell r="F891" t="str">
            <v>101777</v>
          </cell>
          <cell r="G891" t="str">
            <v>CHĂM SÓC SẮC ĐẸP</v>
          </cell>
          <cell r="H891" t="str">
            <v>CHĂM SÓC DA</v>
          </cell>
        </row>
        <row r="892">
          <cell r="C892" t="str">
            <v>4513574037830</v>
          </cell>
          <cell r="D892" t="str">
            <v>KUMANO- Gel dưỡng chiết xuất ý dĩ (300g)</v>
          </cell>
          <cell r="E892">
            <v>189000</v>
          </cell>
          <cell r="F892" t="str">
            <v>101778</v>
          </cell>
          <cell r="G892" t="str">
            <v>CHĂM SÓC SẮC ĐẸP</v>
          </cell>
          <cell r="H892" t="str">
            <v>CHĂM SÓC DA</v>
          </cell>
        </row>
        <row r="893">
          <cell r="C893" t="str">
            <v>4513574037854</v>
          </cell>
          <cell r="D893" t="str">
            <v>KUMANO- Gel dưỡng chiết xuất rau má (300g)</v>
          </cell>
          <cell r="E893">
            <v>189000</v>
          </cell>
          <cell r="F893" t="str">
            <v>101779</v>
          </cell>
          <cell r="G893" t="str">
            <v>CHĂM SÓC SẮC ĐẸP</v>
          </cell>
          <cell r="H893" t="str">
            <v>CHĂM SÓC DA</v>
          </cell>
        </row>
        <row r="894">
          <cell r="C894" t="str">
            <v>4513574037847</v>
          </cell>
          <cell r="D894" t="str">
            <v>KUMANO- Gel dưỡng chiết xuất mật ong (300g)</v>
          </cell>
          <cell r="E894">
            <v>189000</v>
          </cell>
          <cell r="F894" t="str">
            <v>101780</v>
          </cell>
          <cell r="G894" t="str">
            <v>CHĂM SÓC SẮC ĐẸP</v>
          </cell>
          <cell r="H894" t="str">
            <v>CHĂM SÓC DA</v>
          </cell>
        </row>
        <row r="895">
          <cell r="C895" t="str">
            <v>4589505172024</v>
          </cell>
          <cell r="D895" t="str">
            <v>HADARIKI- Kem trị thâm quầng mắt Kumargic Eye 20g</v>
          </cell>
          <cell r="E895">
            <v>225000</v>
          </cell>
          <cell r="F895" t="str">
            <v>101781</v>
          </cell>
          <cell r="G895" t="str">
            <v>CHĂM SÓC SẮC ĐẸP</v>
          </cell>
          <cell r="H895" t="str">
            <v>CHĂM SÓC DA</v>
          </cell>
        </row>
        <row r="896">
          <cell r="C896" t="str">
            <v>4901301404241</v>
          </cell>
          <cell r="D896" t="str">
            <v>KAO- Sữa tắm khử mùi cơ thể Biore cho nam (400ml)</v>
          </cell>
          <cell r="E896">
            <v>280000</v>
          </cell>
          <cell r="F896" t="str">
            <v>101782</v>
          </cell>
          <cell r="G896" t="str">
            <v>CHĂM SÓC SẮC ĐẸP</v>
          </cell>
          <cell r="H896" t="str">
            <v>Mỹ phẩm khác</v>
          </cell>
        </row>
        <row r="897">
          <cell r="C897" t="str">
            <v>4901872471430</v>
          </cell>
          <cell r="D897" t="str">
            <v>SHISEIDO- Son dưỡng môi hoa anh đào</v>
          </cell>
          <cell r="E897">
            <v>125000</v>
          </cell>
          <cell r="F897" t="str">
            <v>101783</v>
          </cell>
          <cell r="G897" t="str">
            <v>CHĂM SÓC SẮC ĐẸP</v>
          </cell>
          <cell r="H897" t="str">
            <v>TRANG ĐIỂM</v>
          </cell>
        </row>
        <row r="898">
          <cell r="C898" t="str">
            <v>4901872472963</v>
          </cell>
          <cell r="D898" t="str">
            <v>SHISEIDO-Cặp gội xả Tsubaki sạch dầu mát lạnh490ml</v>
          </cell>
          <cell r="E898">
            <v>418000</v>
          </cell>
          <cell r="F898" t="str">
            <v>101784</v>
          </cell>
          <cell r="G898" t="str">
            <v>CHĂM SÓC SẮC ĐẸP</v>
          </cell>
          <cell r="H898" t="str">
            <v>CHĂM SÓC TÓC</v>
          </cell>
        </row>
        <row r="899">
          <cell r="C899" t="str">
            <v>4971710394481</v>
          </cell>
          <cell r="D899" t="str">
            <v>KOSE- Kem dưỡng trắng da tay Q10 hương đào (80g)</v>
          </cell>
          <cell r="E899">
            <v>170000</v>
          </cell>
          <cell r="F899" t="str">
            <v>101785</v>
          </cell>
          <cell r="G899" t="str">
            <v>CHĂM SÓC SẮC ĐẸP</v>
          </cell>
          <cell r="H899" t="str">
            <v>CHĂM SÓC CƠ THỂ</v>
          </cell>
        </row>
        <row r="900">
          <cell r="C900" t="str">
            <v>4901331002694</v>
          </cell>
          <cell r="D900" t="str">
            <v>KAI- Dao cạo râu 3 lưỡi Kai (3 chiếc/gói)</v>
          </cell>
          <cell r="E900">
            <v>75000</v>
          </cell>
          <cell r="F900" t="str">
            <v>101786</v>
          </cell>
          <cell r="G900" t="str">
            <v>CHĂM SÓC SẮC ĐẸP</v>
          </cell>
          <cell r="H900" t="str">
            <v>Mỹ phẩm khác</v>
          </cell>
        </row>
        <row r="901">
          <cell r="C901" t="str">
            <v>4901696538333</v>
          </cell>
          <cell r="D901" t="str">
            <v>ROSETTE- Gel tẩy tế bào chết cho da dầu 180g</v>
          </cell>
          <cell r="E901">
            <v>185000</v>
          </cell>
          <cell r="F901" t="str">
            <v>101787</v>
          </cell>
          <cell r="G901" t="str">
            <v>CHĂM SÓC SẮC ĐẸP</v>
          </cell>
          <cell r="H901" t="str">
            <v>CHĂM SÓC DA</v>
          </cell>
        </row>
        <row r="902">
          <cell r="C902" t="str">
            <v>4901696538340</v>
          </cell>
          <cell r="D902" t="str">
            <v>ROSETTE- Gel tẩy tế bào chết cho da khô 180g</v>
          </cell>
          <cell r="E902">
            <v>185000</v>
          </cell>
          <cell r="F902" t="str">
            <v>101788</v>
          </cell>
          <cell r="G902" t="str">
            <v>CHĂM SÓC SẮC ĐẸP</v>
          </cell>
          <cell r="H902" t="str">
            <v>CHĂM SÓC DA</v>
          </cell>
        </row>
        <row r="903">
          <cell r="C903" t="str">
            <v>4992440034713</v>
          </cell>
          <cell r="D903" t="str">
            <v xml:space="preserve">KEANA- Mặt nạ cám gạo 10 miếng </v>
          </cell>
          <cell r="E903">
            <v>250000</v>
          </cell>
          <cell r="F903" t="str">
            <v>101789</v>
          </cell>
          <cell r="G903" t="str">
            <v>CHĂM SÓC SẮC ĐẸP</v>
          </cell>
          <cell r="H903" t="str">
            <v>CHĂM SÓC DA</v>
          </cell>
        </row>
        <row r="904">
          <cell r="C904" t="str">
            <v>4992440036656</v>
          </cell>
          <cell r="D904" t="str">
            <v xml:space="preserve">KEANA- Mặt nạ cám gạo túi 170g </v>
          </cell>
          <cell r="E904">
            <v>420000</v>
          </cell>
          <cell r="F904" t="str">
            <v>101790</v>
          </cell>
          <cell r="G904" t="str">
            <v>CHĂM SÓC SẮC ĐẸP</v>
          </cell>
          <cell r="H904" t="str">
            <v>CHĂM SÓC DA</v>
          </cell>
        </row>
        <row r="905">
          <cell r="C905" t="str">
            <v>4971825016605</v>
          </cell>
          <cell r="D905" t="str">
            <v>DEONATULLE-Lăn đá khoáng Soft Stone làm sáng da</v>
          </cell>
          <cell r="E905">
            <v>350000</v>
          </cell>
          <cell r="F905" t="str">
            <v>101791</v>
          </cell>
          <cell r="G905" t="str">
            <v>CHĂM SÓC SẮC ĐẸP</v>
          </cell>
          <cell r="H905" t="str">
            <v>CHĂM SÓC CƠ THỂ</v>
          </cell>
        </row>
        <row r="906">
          <cell r="C906" t="str">
            <v>4971710397208</v>
          </cell>
          <cell r="D906" t="str">
            <v>KOSE - Kem Tay Q10 dưỡng trắng nâng tone 80g</v>
          </cell>
          <cell r="E906">
            <v>170000</v>
          </cell>
          <cell r="F906" t="str">
            <v>101792</v>
          </cell>
          <cell r="G906" t="str">
            <v>CHĂM SÓC SẮC ĐẸP</v>
          </cell>
          <cell r="H906" t="str">
            <v>CHĂM SÓC CƠ THỂ</v>
          </cell>
        </row>
        <row r="907">
          <cell r="C907" t="str">
            <v>4550344650578</v>
          </cell>
          <cell r="D907" t="str">
            <v>MUJI- Sữa rửa mặt tẩy tế bào chết 100g</v>
          </cell>
          <cell r="E907">
            <v>180000</v>
          </cell>
          <cell r="F907" t="str">
            <v>101793</v>
          </cell>
          <cell r="G907" t="str">
            <v>CHĂM SÓC SẮC ĐẸP</v>
          </cell>
          <cell r="H907" t="str">
            <v>CHĂM SÓC DA</v>
          </cell>
        </row>
        <row r="908">
          <cell r="C908" t="str">
            <v>4550516705464</v>
          </cell>
          <cell r="D908" t="str">
            <v>SHISEIDO-Sữa rửa mặt Senka VitaC làm sáng da 100g</v>
          </cell>
          <cell r="E908">
            <v>125000</v>
          </cell>
          <cell r="F908" t="str">
            <v>101794</v>
          </cell>
          <cell r="G908" t="str">
            <v>CHĂM SÓC SẮC ĐẸP</v>
          </cell>
          <cell r="H908" t="str">
            <v>CHĂM SÓC DA</v>
          </cell>
        </row>
        <row r="909">
          <cell r="C909" t="str">
            <v>4909978702854</v>
          </cell>
          <cell r="D909" t="str">
            <v>SHISEIDO-Sữa rửa mặt Senka dưỡng da trắng hồng100g</v>
          </cell>
          <cell r="E909">
            <v>115000</v>
          </cell>
          <cell r="F909" t="str">
            <v>101795</v>
          </cell>
          <cell r="G909" t="str">
            <v>CHĂM SÓC SẮC ĐẸP</v>
          </cell>
          <cell r="H909" t="str">
            <v>CHĂM SÓC DA</v>
          </cell>
        </row>
        <row r="910">
          <cell r="C910" t="str">
            <v>4560119224903</v>
          </cell>
          <cell r="D910" t="str">
            <v>MOIST DIANE-Dầu gội phục hồi tóc hư tổn nặng 450ml</v>
          </cell>
          <cell r="E910">
            <v>245000</v>
          </cell>
          <cell r="F910" t="str">
            <v>101796</v>
          </cell>
          <cell r="G910" t="str">
            <v>CHĂM SÓC SẮC ĐẸP</v>
          </cell>
          <cell r="H910" t="str">
            <v>CHĂM SÓC TÓC</v>
          </cell>
        </row>
        <row r="911">
          <cell r="C911" t="str">
            <v>4560119224910</v>
          </cell>
          <cell r="D911" t="str">
            <v>MOIST DIANE-Dầu xả phục hồi tóc hư tổn nặng 450ml</v>
          </cell>
          <cell r="E911">
            <v>245000</v>
          </cell>
          <cell r="F911" t="str">
            <v>101797</v>
          </cell>
          <cell r="G911" t="str">
            <v>CHĂM SÓC SẮC ĐẸP</v>
          </cell>
          <cell r="H911" t="str">
            <v>CHĂM SÓC TÓC</v>
          </cell>
        </row>
        <row r="912">
          <cell r="C912" t="str">
            <v>4560119224811</v>
          </cell>
          <cell r="D912" t="str">
            <v>MOIST DIANE- Dầu gội làm phồng tóc 450ml</v>
          </cell>
          <cell r="E912">
            <v>245000</v>
          </cell>
          <cell r="F912" t="str">
            <v>101798</v>
          </cell>
          <cell r="G912" t="str">
            <v>CHĂM SÓC SẮC ĐẸP</v>
          </cell>
          <cell r="H912" t="str">
            <v>CHĂM SÓC TÓC</v>
          </cell>
        </row>
        <row r="913">
          <cell r="C913" t="str">
            <v>4560119224828</v>
          </cell>
          <cell r="D913" t="str">
            <v>MOIST DIANE-  Dầu xả làm phồng tóc 450ml</v>
          </cell>
          <cell r="E913">
            <v>245000</v>
          </cell>
          <cell r="F913" t="str">
            <v>101799</v>
          </cell>
          <cell r="G913" t="str">
            <v>CHĂM SÓC SẮC ĐẸP</v>
          </cell>
          <cell r="H913" t="str">
            <v>CHĂM SÓC TÓC</v>
          </cell>
        </row>
        <row r="914">
          <cell r="C914" t="str">
            <v>4560119224736</v>
          </cell>
          <cell r="D914" t="str">
            <v>MOIST DIANE- Dầu gội kiểm soát dầu 450ml</v>
          </cell>
          <cell r="E914">
            <v>245000</v>
          </cell>
          <cell r="F914" t="str">
            <v>101800</v>
          </cell>
          <cell r="G914" t="str">
            <v>CHĂM SÓC SẮC ĐẸP</v>
          </cell>
          <cell r="H914" t="str">
            <v>CHĂM SÓC TÓC</v>
          </cell>
        </row>
        <row r="915">
          <cell r="C915" t="str">
            <v>4560119224743</v>
          </cell>
          <cell r="D915" t="str">
            <v>MOIST DIANE- Dầu xả kiểm soát dầu 450ml</v>
          </cell>
          <cell r="E915">
            <v>245000</v>
          </cell>
          <cell r="F915" t="str">
            <v>101801</v>
          </cell>
          <cell r="G915" t="str">
            <v>CHĂM SÓC SẮC ĐẸP</v>
          </cell>
          <cell r="H915" t="str">
            <v>CHĂM SÓC TÓC</v>
          </cell>
        </row>
        <row r="916">
          <cell r="C916" t="str">
            <v>4580632114703</v>
          </cell>
          <cell r="D916" t="str">
            <v>MOIST DIANE- Dầu gội phục hồi ngăn rụng tóc 450ml</v>
          </cell>
          <cell r="E916">
            <v>245000</v>
          </cell>
          <cell r="F916" t="str">
            <v>101802</v>
          </cell>
          <cell r="G916" t="str">
            <v>CHĂM SÓC SẮC ĐẸP</v>
          </cell>
          <cell r="H916" t="str">
            <v>CHĂM SÓC TÓC</v>
          </cell>
        </row>
        <row r="917">
          <cell r="C917" t="str">
            <v>4580632114710</v>
          </cell>
          <cell r="D917" t="str">
            <v>MOIST DIANE- Dầu xả phục hồi ngăn rụng tóc 450ml</v>
          </cell>
          <cell r="E917">
            <v>245000</v>
          </cell>
          <cell r="F917" t="str">
            <v>101803</v>
          </cell>
          <cell r="G917" t="str">
            <v>CHĂM SÓC SẮC ĐẸP</v>
          </cell>
          <cell r="H917" t="str">
            <v>CHĂM SÓC TÓC</v>
          </cell>
        </row>
        <row r="918">
          <cell r="C918" t="str">
            <v>4560119228406</v>
          </cell>
          <cell r="D918" t="str">
            <v>MOIST DIANE- Dầu gội giữ màu tóc nhuộm tẩy 450ml</v>
          </cell>
          <cell r="E918">
            <v>250000</v>
          </cell>
          <cell r="F918" t="str">
            <v>101804</v>
          </cell>
          <cell r="G918" t="str">
            <v>CHĂM SÓC SẮC ĐẸP</v>
          </cell>
          <cell r="H918" t="str">
            <v>CHĂM SÓC TÓC</v>
          </cell>
        </row>
        <row r="919">
          <cell r="C919" t="str">
            <v>4560119228413</v>
          </cell>
          <cell r="D919" t="str">
            <v>MOIST DIANE- Dầu xả giữ màu tóc nhuộm tẩy 450ml</v>
          </cell>
          <cell r="E919">
            <v>250000</v>
          </cell>
          <cell r="F919" t="str">
            <v>101805</v>
          </cell>
          <cell r="G919" t="str">
            <v>CHĂM SÓC SẮC ĐẸP</v>
          </cell>
          <cell r="H919" t="str">
            <v>CHĂM SÓC TÓC</v>
          </cell>
        </row>
        <row r="920">
          <cell r="C920" t="str">
            <v>4580632110590</v>
          </cell>
          <cell r="D920" t="str">
            <v>MOIST DIANE- Dầu gội phục hồi tóc nhuộm tẩy 450ml</v>
          </cell>
          <cell r="E920">
            <v>250000</v>
          </cell>
          <cell r="F920" t="str">
            <v>101806</v>
          </cell>
          <cell r="G920" t="str">
            <v>CHĂM SÓC SẮC ĐẸP</v>
          </cell>
          <cell r="H920" t="str">
            <v>CHĂM SÓC TÓC</v>
          </cell>
        </row>
        <row r="921">
          <cell r="C921" t="str">
            <v>4580632110606</v>
          </cell>
          <cell r="D921" t="str">
            <v>MOIST DIANE- Dầu xả phục hồi tóc nhuộm tẩy 450ml</v>
          </cell>
          <cell r="E921">
            <v>250000</v>
          </cell>
          <cell r="F921" t="str">
            <v>101807</v>
          </cell>
          <cell r="G921" t="str">
            <v>CHĂM SÓC SẮC ĐẸP</v>
          </cell>
          <cell r="H921" t="str">
            <v>CHĂM SÓC TÓC</v>
          </cell>
        </row>
        <row r="922">
          <cell r="C922" t="str">
            <v>4524734505021</v>
          </cell>
          <cell r="D922" t="str">
            <v>Dr.Ci:Labo-Dầu tẩy trang Labo Labo 110ml</v>
          </cell>
          <cell r="E922">
            <v>399000</v>
          </cell>
          <cell r="F922" t="str">
            <v>101808</v>
          </cell>
          <cell r="G922" t="str">
            <v>CHĂM SÓC SẮC ĐẸP</v>
          </cell>
          <cell r="H922" t="str">
            <v>CHĂM SÓC DA</v>
          </cell>
        </row>
        <row r="923">
          <cell r="C923" t="str">
            <v>4524734505038</v>
          </cell>
          <cell r="D923" t="str">
            <v>Dr.Ci:Labo- Kem dưỡng LaboLabo se lỗ chân lông 90g</v>
          </cell>
          <cell r="E923">
            <v>629000</v>
          </cell>
          <cell r="F923" t="str">
            <v>101809</v>
          </cell>
          <cell r="G923" t="str">
            <v>CHĂM SÓC SẮC ĐẸP</v>
          </cell>
          <cell r="H923" t="str">
            <v>CHĂM SÓC DA</v>
          </cell>
        </row>
        <row r="924">
          <cell r="C924" t="str">
            <v>4987107626479</v>
          </cell>
          <cell r="D924" t="str">
            <v>TRANSINO- Kem tẩy trang Clear Cleansing 120g</v>
          </cell>
          <cell r="E924">
            <v>500000</v>
          </cell>
          <cell r="F924" t="str">
            <v>101810</v>
          </cell>
          <cell r="G924" t="str">
            <v>CHĂM SÓC SẮC ĐẸP</v>
          </cell>
          <cell r="H924" t="str">
            <v>CHĂM SÓC DA</v>
          </cell>
        </row>
        <row r="925">
          <cell r="C925" t="str">
            <v>4987107626523</v>
          </cell>
          <cell r="D925" t="str">
            <v>TRANSINO-Sữa dưỡng trắng Whitening Clear EX 100mL</v>
          </cell>
          <cell r="E925">
            <v>845000</v>
          </cell>
          <cell r="F925" t="str">
            <v>101811</v>
          </cell>
          <cell r="G925" t="str">
            <v>CHĂM SÓC SẮC ĐẸP</v>
          </cell>
          <cell r="H925" t="str">
            <v>CHĂM SÓC DA</v>
          </cell>
        </row>
        <row r="926">
          <cell r="C926" t="str">
            <v>4987107624796</v>
          </cell>
          <cell r="D926" t="str">
            <v>TRANSINO- Mặt nạ dưỡng trắng da 4 miếng</v>
          </cell>
          <cell r="E926">
            <v>500000</v>
          </cell>
          <cell r="F926" t="str">
            <v>101812</v>
          </cell>
          <cell r="G926" t="str">
            <v>CHĂM SÓC SẮC ĐẸP</v>
          </cell>
          <cell r="H926" t="str">
            <v>CHĂM SÓC DA</v>
          </cell>
        </row>
        <row r="927">
          <cell r="C927" t="str">
            <v>4987107624789</v>
          </cell>
          <cell r="D927" t="str">
            <v>TRANSINO-Thanh che khuyết điểm dưỡng trắng da 2.5g</v>
          </cell>
          <cell r="E927">
            <v>720000</v>
          </cell>
          <cell r="F927" t="str">
            <v>101813</v>
          </cell>
          <cell r="G927" t="str">
            <v>CHĂM SÓC SẮC ĐẸP</v>
          </cell>
          <cell r="H927" t="str">
            <v>TRANG ĐIỂM</v>
          </cell>
        </row>
        <row r="928">
          <cell r="C928" t="str">
            <v>4987107626561</v>
          </cell>
          <cell r="D928" t="str">
            <v>TRANSINO- Phấn nền UV Powder SPF50+/PA++++ 12g</v>
          </cell>
          <cell r="E928">
            <v>830000</v>
          </cell>
          <cell r="F928" t="str">
            <v>101814</v>
          </cell>
          <cell r="G928" t="str">
            <v>CHĂM SÓC SẮC ĐẸP</v>
          </cell>
          <cell r="H928" t="str">
            <v>TRANG ĐIỂM</v>
          </cell>
        </row>
        <row r="929">
          <cell r="C929" t="str">
            <v>4987107632173</v>
          </cell>
          <cell r="D929" t="str">
            <v xml:space="preserve">TRANSINO- Tinh chất dưỡng trắng da dạng thỏi 5.3g </v>
          </cell>
          <cell r="E929">
            <v>960000</v>
          </cell>
          <cell r="F929" t="str">
            <v>101815</v>
          </cell>
          <cell r="G929" t="str">
            <v>CHĂM SÓC SẮC ĐẸP</v>
          </cell>
          <cell r="H929" t="str">
            <v>CHĂM SÓC DA</v>
          </cell>
        </row>
        <row r="930">
          <cell r="C930" t="str">
            <v>1011002212017</v>
          </cell>
          <cell r="D930" t="str">
            <v>YUKINA- Set dưỡng da trị nám (3p)</v>
          </cell>
          <cell r="E930">
            <v>3000000</v>
          </cell>
          <cell r="F930" t="str">
            <v>101816</v>
          </cell>
          <cell r="G930" t="str">
            <v>CHĂM SÓC SẮC ĐẸP</v>
          </cell>
          <cell r="H930" t="str">
            <v>CHĂM SÓC DA</v>
          </cell>
        </row>
        <row r="931">
          <cell r="C931" t="str">
            <v>4901601301038</v>
          </cell>
          <cell r="D931" t="str">
            <v>KAI- Bấm móng tay hoa văn màu trắng (M) HC3601</v>
          </cell>
          <cell r="E931">
            <v>125000</v>
          </cell>
          <cell r="F931" t="str">
            <v>101817</v>
          </cell>
          <cell r="G931" t="str">
            <v>CHĂM SÓC SẮC ĐẸP</v>
          </cell>
          <cell r="H931" t="str">
            <v>Mỹ phẩm khác</v>
          </cell>
        </row>
        <row r="932">
          <cell r="C932" t="str">
            <v>4971710393200</v>
          </cell>
          <cell r="D932" t="str">
            <v>KOSE- Gel CN Suncut siêu chống thấm nước (100g)</v>
          </cell>
          <cell r="E932">
            <v>219000</v>
          </cell>
          <cell r="F932" t="str">
            <v>101818</v>
          </cell>
          <cell r="G932" t="str">
            <v>CHĂM SÓC SẮC ĐẸP</v>
          </cell>
          <cell r="H932" t="str">
            <v>CHĂM SÓC CƠ THỂ</v>
          </cell>
        </row>
        <row r="933">
          <cell r="C933" t="str">
            <v>4971710393217</v>
          </cell>
          <cell r="D933" t="str">
            <v>KOSE- Essence CN Suncut siêu chống thấm nước (60g)</v>
          </cell>
          <cell r="E933">
            <v>199000</v>
          </cell>
          <cell r="F933" t="str">
            <v>101819</v>
          </cell>
          <cell r="G933" t="str">
            <v>CHĂM SÓC SẮC ĐẸP</v>
          </cell>
          <cell r="H933" t="str">
            <v>CHĂM SÓC CƠ THỂ</v>
          </cell>
        </row>
        <row r="934">
          <cell r="C934" t="str">
            <v>4971710393224</v>
          </cell>
          <cell r="D934" t="str">
            <v>KOSE- Essence CN Suncut siêu chống thấm nước (110g)</v>
          </cell>
          <cell r="E934">
            <v>259000</v>
          </cell>
          <cell r="F934" t="str">
            <v>101820</v>
          </cell>
          <cell r="G934" t="str">
            <v>CHĂM SÓC SẮC ĐẸP</v>
          </cell>
          <cell r="H934" t="str">
            <v>CHĂM SÓC CƠ THỂ</v>
          </cell>
        </row>
        <row r="935">
          <cell r="C935" t="str">
            <v>4971710523270</v>
          </cell>
          <cell r="D935" t="str">
            <v>KOSE- Essence CN Suncut nâng tông trắng hồng (80g)</v>
          </cell>
          <cell r="E935">
            <v>229000</v>
          </cell>
          <cell r="F935" t="str">
            <v>101821</v>
          </cell>
          <cell r="G935" t="str">
            <v>CHĂM SÓC SẮC ĐẸP</v>
          </cell>
          <cell r="H935" t="str">
            <v>CHĂM SÓC CƠ THỂ</v>
          </cell>
        </row>
        <row r="936">
          <cell r="C936" t="str">
            <v>4971710523515</v>
          </cell>
          <cell r="D936" t="str">
            <v>KOSE- Essence CN Suncut nâng tông tự nhiên (80g)</v>
          </cell>
          <cell r="E936">
            <v>229000</v>
          </cell>
          <cell r="F936" t="str">
            <v>101822</v>
          </cell>
          <cell r="G936" t="str">
            <v>CHĂM SÓC SẮC ĐẸP</v>
          </cell>
          <cell r="H936" t="str">
            <v>CHĂM SÓC CƠ THỂ</v>
          </cell>
        </row>
        <row r="937">
          <cell r="C937" t="str">
            <v>4971710398670</v>
          </cell>
          <cell r="D937" t="str">
            <v>KOSE- Essence CN Suncut nâng tông làm dịu da (80g)</v>
          </cell>
          <cell r="E937">
            <v>229000</v>
          </cell>
          <cell r="F937" t="str">
            <v>101823</v>
          </cell>
          <cell r="G937" t="str">
            <v>CHĂM SÓC SẮC ĐẸP</v>
          </cell>
          <cell r="H937" t="str">
            <v>CHĂM SÓC CƠ THỂ</v>
          </cell>
        </row>
        <row r="938">
          <cell r="C938" t="str">
            <v>4971710393729</v>
          </cell>
          <cell r="D938" t="str">
            <v>KOSE- Essence CN Suncut nâng tông trắng sáng (80g)</v>
          </cell>
          <cell r="E938">
            <v>229000</v>
          </cell>
          <cell r="F938" t="str">
            <v>101824</v>
          </cell>
          <cell r="G938" t="str">
            <v>CHĂM SÓC SẮC ĐẸP</v>
          </cell>
          <cell r="H938" t="str">
            <v>CHĂM SÓC CƠ THỂ</v>
          </cell>
        </row>
        <row r="939">
          <cell r="C939" t="str">
            <v>4901301404244</v>
          </cell>
          <cell r="D939" t="str">
            <v>KAO- Sữa tắm khử mùi cơ thể Biore cho nam (400ml)</v>
          </cell>
          <cell r="E939">
            <v>280000</v>
          </cell>
          <cell r="F939" t="str">
            <v>101825</v>
          </cell>
          <cell r="G939" t="str">
            <v>CHĂM SÓC SẮC ĐẸP</v>
          </cell>
          <cell r="H939" t="str">
            <v>Mỹ phẩm khác</v>
          </cell>
        </row>
        <row r="940">
          <cell r="C940" t="str">
            <v>4987107635433</v>
          </cell>
          <cell r="D940" t="str">
            <v>TRANSINO-KCN trắng da Whitening UV SPF50+ 30ml (Ne</v>
          </cell>
          <cell r="E940">
            <v>720000</v>
          </cell>
          <cell r="F940" t="str">
            <v>101826</v>
          </cell>
          <cell r="G940" t="str">
            <v>CHĂM SÓC SẮC ĐẸP</v>
          </cell>
          <cell r="H940" t="str">
            <v>CHĂM SÓC CƠ THỂ</v>
          </cell>
        </row>
        <row r="941">
          <cell r="C941" t="str">
            <v>4971710393712</v>
          </cell>
          <cell r="D941" t="str">
            <v>KOSE- Xịt CN Suncut nâng tông trắng sáng (60g)</v>
          </cell>
          <cell r="E941">
            <v>219000</v>
          </cell>
          <cell r="F941" t="str">
            <v>101827</v>
          </cell>
          <cell r="G941" t="str">
            <v>CHĂM SÓC SẮC ĐẸP</v>
          </cell>
          <cell r="H941" t="str">
            <v>CHĂM SÓC CƠ THỂ</v>
          </cell>
        </row>
        <row r="942">
          <cell r="C942" t="str">
            <v>4513574037571</v>
          </cell>
          <cell r="D942" t="str">
            <v>KUMANO-Dầu gội Pharmaact Men's siêu mát 600ml</v>
          </cell>
          <cell r="E942">
            <v>139000</v>
          </cell>
          <cell r="F942" t="str">
            <v>101828</v>
          </cell>
          <cell r="G942" t="str">
            <v>CHĂM SÓC SẮC ĐẸP</v>
          </cell>
          <cell r="H942" t="str">
            <v>Mỹ phẩm khác</v>
          </cell>
        </row>
        <row r="943">
          <cell r="C943" t="str">
            <v>1011032300110</v>
          </cell>
          <cell r="D943" t="str">
            <v>Vỏ combo xanh lá chăm sóc da Santa Marche IKIGO</v>
          </cell>
          <cell r="E943">
            <v>20000</v>
          </cell>
          <cell r="F943" t="str">
            <v>101829</v>
          </cell>
          <cell r="G943" t="str">
            <v>VĂN PHÒNG PHẨM</v>
          </cell>
          <cell r="H943" t="str">
            <v>ĐỒ DÙNG VPP</v>
          </cell>
        </row>
        <row r="944">
          <cell r="C944" t="str">
            <v>1010032300127</v>
          </cell>
          <cell r="D944" t="str">
            <v>Vỏ combo tím chăm sóc phụ nữ IKIGO</v>
          </cell>
          <cell r="E944">
            <v>20000</v>
          </cell>
          <cell r="F944" t="str">
            <v>101830</v>
          </cell>
          <cell r="G944" t="str">
            <v>VĂN PHÒNG PHẨM</v>
          </cell>
          <cell r="H944" t="str">
            <v>ĐỒ DÙNG VPP</v>
          </cell>
        </row>
        <row r="945">
          <cell r="C945" t="str">
            <v>4550516705846</v>
          </cell>
          <cell r="D945" t="str">
            <v>SHISHEIDO- SRM tạo bọt Senka Perfect Whip 150ml</v>
          </cell>
          <cell r="E945">
            <v>185000</v>
          </cell>
          <cell r="F945" t="str">
            <v>101831</v>
          </cell>
          <cell r="G945" t="str">
            <v>CHĂM SÓC SẮC ĐẸP</v>
          </cell>
          <cell r="H945" t="str">
            <v>CHĂM SÓC DA</v>
          </cell>
        </row>
        <row r="946">
          <cell r="C946" t="str">
            <v>4936201103898</v>
          </cell>
          <cell r="D946" t="str">
            <v>ROLAND- Cặp gội xả hương Citrus 470x470ml</v>
          </cell>
          <cell r="E946">
            <v>350000</v>
          </cell>
          <cell r="F946" t="str">
            <v>101832</v>
          </cell>
          <cell r="G946" t="str">
            <v>CHĂM SÓC SẮC ĐẸP</v>
          </cell>
          <cell r="H946" t="str">
            <v>CHĂM SÓC TÓC</v>
          </cell>
        </row>
        <row r="947">
          <cell r="C947" t="str">
            <v>4936201105755</v>
          </cell>
          <cell r="D947" t="str">
            <v>ROLAND- Sữa rửa mặt than tre cho da dầu 120g</v>
          </cell>
          <cell r="E947">
            <v>135000</v>
          </cell>
          <cell r="F947" t="str">
            <v>101833</v>
          </cell>
          <cell r="G947" t="str">
            <v>CHĂM SÓC SẮC ĐẸP</v>
          </cell>
          <cell r="H947" t="str">
            <v>CHĂM SÓC DA</v>
          </cell>
        </row>
        <row r="948">
          <cell r="C948" t="str">
            <v>4936201105762</v>
          </cell>
          <cell r="D948" t="str">
            <v>ROLAND- Sữa rửa mặt bùn trắng cho da thường 120g</v>
          </cell>
          <cell r="E948">
            <v>179000</v>
          </cell>
          <cell r="F948" t="str">
            <v>101834</v>
          </cell>
          <cell r="G948" t="str">
            <v>CHĂM SÓC SẮC ĐẸP</v>
          </cell>
          <cell r="H948" t="str">
            <v>CHĂM SÓC DA</v>
          </cell>
        </row>
        <row r="949">
          <cell r="C949" t="str">
            <v>4936201103003</v>
          </cell>
          <cell r="D949" t="str">
            <v>ROLAND- Lotion dưỡng ẩm premium HA 185ml</v>
          </cell>
          <cell r="E949">
            <v>270000</v>
          </cell>
          <cell r="F949" t="str">
            <v>101835</v>
          </cell>
          <cell r="G949" t="str">
            <v>CHĂM SÓC SẮC ĐẸP</v>
          </cell>
          <cell r="H949" t="str">
            <v>CHĂM SÓC DA</v>
          </cell>
        </row>
        <row r="950">
          <cell r="C950" t="str">
            <v>4936201103010</v>
          </cell>
          <cell r="D950" t="str">
            <v>ROLAND- Lotion chống lão hóa premium Placenta 185ml</v>
          </cell>
          <cell r="E950">
            <v>270000</v>
          </cell>
          <cell r="F950" t="str">
            <v>101836</v>
          </cell>
          <cell r="G950" t="str">
            <v>CHĂM SÓC SẮC ĐẸP</v>
          </cell>
          <cell r="H950" t="str">
            <v>CHĂM SÓC DA</v>
          </cell>
        </row>
        <row r="951">
          <cell r="C951" t="str">
            <v>4936201103690</v>
          </cell>
          <cell r="D951" t="str">
            <v>ROLAND- Serum dưỡng ẩm HA 20ml</v>
          </cell>
          <cell r="E951">
            <v>345000</v>
          </cell>
          <cell r="F951" t="str">
            <v>101837</v>
          </cell>
          <cell r="G951" t="str">
            <v>CHĂM SÓC SẮC ĐẸP</v>
          </cell>
          <cell r="H951" t="str">
            <v>CHĂM SÓC DA</v>
          </cell>
        </row>
        <row r="952">
          <cell r="C952" t="str">
            <v>4936201103034</v>
          </cell>
          <cell r="D952" t="str">
            <v>ROLAND- Serum mix 5 loại dưỡng chất 20ml</v>
          </cell>
          <cell r="E952">
            <v>385000</v>
          </cell>
          <cell r="F952" t="str">
            <v>101838</v>
          </cell>
          <cell r="G952" t="str">
            <v>CHĂM SÓC SẮC ĐẸP</v>
          </cell>
          <cell r="H952" t="str">
            <v>CHĂM SÓC DA</v>
          </cell>
        </row>
        <row r="953">
          <cell r="C953" t="str">
            <v>4936201102655</v>
          </cell>
          <cell r="D953" t="str">
            <v>ROLAND- Lotion dưỡng trắng vitamin C 185ml</v>
          </cell>
          <cell r="E953">
            <v>225000</v>
          </cell>
          <cell r="F953" t="str">
            <v>101839</v>
          </cell>
          <cell r="G953" t="str">
            <v>CHĂM SÓC SẮC ĐẸP</v>
          </cell>
          <cell r="H953" t="str">
            <v>CHĂM SÓC DA</v>
          </cell>
        </row>
        <row r="954">
          <cell r="C954" t="str">
            <v>4936201106400</v>
          </cell>
          <cell r="D954" t="str">
            <v>ROLAND- Mặt nạ đất sét chăm sóc lỗ chân lông 100g</v>
          </cell>
          <cell r="E954">
            <v>215000</v>
          </cell>
          <cell r="F954" t="str">
            <v>101840</v>
          </cell>
          <cell r="G954" t="str">
            <v>CHĂM SÓC SẮC ĐẸP</v>
          </cell>
          <cell r="H954" t="str">
            <v>CHĂM SÓC DA</v>
          </cell>
        </row>
        <row r="955">
          <cell r="C955" t="str">
            <v>4901433056373</v>
          </cell>
          <cell r="D955" t="str">
            <v>ISEHAN- Phấn phủ chống nắng kiềm dầu- Màu da</v>
          </cell>
          <cell r="E955">
            <v>279000</v>
          </cell>
          <cell r="F955" t="str">
            <v>101841</v>
          </cell>
          <cell r="G955" t="str">
            <v>CHĂM SÓC SẮC ĐẸP</v>
          </cell>
          <cell r="H955" t="str">
            <v>TRANG ĐIỂM</v>
          </cell>
        </row>
        <row r="956">
          <cell r="C956" t="str">
            <v>4994416036103</v>
          </cell>
          <cell r="D956" t="str">
            <v>S SELECT- Khăn ướt tẩy trang dưỡng ẩm 50 miếng</v>
          </cell>
          <cell r="E956">
            <v>129000</v>
          </cell>
          <cell r="F956" t="str">
            <v>101842</v>
          </cell>
          <cell r="G956" t="str">
            <v>CHĂM SÓC SẮC ĐẸP</v>
          </cell>
          <cell r="H956" t="str">
            <v>CHĂM SÓC DA</v>
          </cell>
        </row>
        <row r="957">
          <cell r="C957" t="str">
            <v>4550516474087</v>
          </cell>
          <cell r="D957" t="str">
            <v>SHISEIDO- Dầu gội phục hồi Tsubaki Premium EX 490m</v>
          </cell>
          <cell r="E957">
            <v>269000</v>
          </cell>
          <cell r="F957" t="str">
            <v>101843</v>
          </cell>
          <cell r="G957" t="str">
            <v>CHĂM SÓC SẮC ĐẸP</v>
          </cell>
          <cell r="H957" t="str">
            <v>CHĂM SÓC TÓC</v>
          </cell>
        </row>
        <row r="958">
          <cell r="C958" t="str">
            <v>4550516474155</v>
          </cell>
          <cell r="D958" t="str">
            <v>SHISEIDO- Dầu xả phục hồi Tsubaki Premium EX 490ml</v>
          </cell>
          <cell r="E958">
            <v>269000</v>
          </cell>
          <cell r="F958" t="str">
            <v>101844</v>
          </cell>
          <cell r="G958" t="str">
            <v>CHĂM SÓC SẮC ĐẸP</v>
          </cell>
          <cell r="H958" t="str">
            <v>CHĂM SÓC TÓC</v>
          </cell>
        </row>
        <row r="959">
          <cell r="C959" t="str">
            <v>4901433138635</v>
          </cell>
          <cell r="D959" t="str">
            <v>ISEHAN- Mascara lông mày Kissme 04 (Nâu tự nhiên)</v>
          </cell>
          <cell r="E959">
            <v>219000</v>
          </cell>
          <cell r="F959" t="str">
            <v>101845</v>
          </cell>
          <cell r="G959" t="str">
            <v>CHĂM SÓC SẮC ĐẸP</v>
          </cell>
          <cell r="H959" t="str">
            <v>TRANG ĐIỂM</v>
          </cell>
        </row>
        <row r="960">
          <cell r="C960" t="str">
            <v>4901433139069</v>
          </cell>
          <cell r="D960" t="str">
            <v>ISEHAN- Mascara lông mày Kissme 08 (Xám tro)</v>
          </cell>
          <cell r="E960">
            <v>219000</v>
          </cell>
          <cell r="F960" t="str">
            <v>101846</v>
          </cell>
          <cell r="G960" t="str">
            <v>CHĂM SÓC SẮC ĐẸP</v>
          </cell>
          <cell r="H960" t="str">
            <v>TRANG ĐIỂM</v>
          </cell>
        </row>
        <row r="961">
          <cell r="C961" t="str">
            <v>4901433139403</v>
          </cell>
          <cell r="D961" t="str">
            <v>ISEHAN- Mascara lông mày Kissme 09 (Xám tự nhiên)</v>
          </cell>
          <cell r="E961">
            <v>219000</v>
          </cell>
          <cell r="F961" t="str">
            <v>101847</v>
          </cell>
          <cell r="G961" t="str">
            <v>CHĂM SÓC SẮC ĐẸP</v>
          </cell>
          <cell r="H961" t="str">
            <v>TRANG ĐIỂM</v>
          </cell>
        </row>
        <row r="962">
          <cell r="C962" t="str">
            <v>4906156037906</v>
          </cell>
          <cell r="D962" t="str">
            <v>RECKITT- Kem tẩy lông Veet Pure - Da nhạy cảm 150g</v>
          </cell>
          <cell r="E962">
            <v>255000</v>
          </cell>
          <cell r="F962" t="str">
            <v>101851</v>
          </cell>
          <cell r="G962" t="str">
            <v>CHĂM SÓC SẮC ĐẸP</v>
          </cell>
          <cell r="H962" t="str">
            <v>CHĂM SÓC CƠ THỂ</v>
          </cell>
        </row>
        <row r="963">
          <cell r="C963" t="str">
            <v>4906156037920</v>
          </cell>
          <cell r="D963" t="str">
            <v>RECKITT- Kem tẩy lông Veet Rich dưỡng ẩm 150g</v>
          </cell>
          <cell r="E963">
            <v>255000</v>
          </cell>
          <cell r="F963" t="str">
            <v>101852</v>
          </cell>
          <cell r="G963" t="str">
            <v>CHĂM SÓC SẮC ĐẸP</v>
          </cell>
          <cell r="H963" t="str">
            <v>CHĂM SÓC CƠ THỂ</v>
          </cell>
        </row>
        <row r="964">
          <cell r="C964" t="str">
            <v>4573138860694</v>
          </cell>
          <cell r="D964" t="str">
            <v>OTOHA- Mặt nạ dưỡng ẩm chiết xuất hoa anh đào 1m</v>
          </cell>
          <cell r="E964">
            <v>25000</v>
          </cell>
          <cell r="F964" t="str">
            <v>101853</v>
          </cell>
          <cell r="G964" t="str">
            <v>CHĂM SÓC SẮC ĐẸP</v>
          </cell>
          <cell r="H964" t="str">
            <v>CHĂM SÓC DA</v>
          </cell>
        </row>
        <row r="965">
          <cell r="C965" t="str">
            <v>4513574029354</v>
          </cell>
          <cell r="D965" t="str">
            <v>KUMANO YUSHI- Lotion trắng da REIHAKU ý dĩ (500ml)</v>
          </cell>
          <cell r="E965">
            <v>209000</v>
          </cell>
          <cell r="F965" t="str">
            <v>101854</v>
          </cell>
          <cell r="G965" t="str">
            <v>CHĂM SÓC SẮC ĐẸP</v>
          </cell>
          <cell r="H965" t="str">
            <v>CHĂM SÓC DA</v>
          </cell>
        </row>
        <row r="966">
          <cell r="C966" t="str">
            <v>4987107635396</v>
          </cell>
          <cell r="D966" t="str">
            <v>TRANSINO-Essence trị nám da Melano Signal 30g</v>
          </cell>
          <cell r="E966">
            <v>1250000</v>
          </cell>
          <cell r="F966" t="str">
            <v>101855</v>
          </cell>
          <cell r="G966" t="str">
            <v>CHĂM SÓC SẮC ĐẸP</v>
          </cell>
          <cell r="H966" t="str">
            <v>CHĂM SÓC DA</v>
          </cell>
        </row>
        <row r="967">
          <cell r="C967" t="str">
            <v>4987107635464</v>
          </cell>
          <cell r="D967" t="str">
            <v>TRANSINO- Kem CC nâng tone SPF50＋/(30g )</v>
          </cell>
          <cell r="E967">
            <v>720000</v>
          </cell>
          <cell r="F967" t="str">
            <v>101856</v>
          </cell>
          <cell r="G967" t="str">
            <v>CHĂM SÓC SẮC ĐẸP</v>
          </cell>
          <cell r="H967" t="str">
            <v>TRANG ĐIỂM</v>
          </cell>
        </row>
        <row r="968">
          <cell r="C968" t="str">
            <v>4513574030305</v>
          </cell>
          <cell r="D968" t="str">
            <v>HATOMUGI- Sữa tắm dưỡng ẩm ý dĩ 600ml</v>
          </cell>
          <cell r="E968">
            <v>199000</v>
          </cell>
          <cell r="F968" t="str">
            <v>101857</v>
          </cell>
          <cell r="G968" t="str">
            <v>CHĂM SÓC SẮC ĐẸP</v>
          </cell>
          <cell r="H968" t="str">
            <v>CHĂM SÓC CƠ THỂ</v>
          </cell>
        </row>
        <row r="969">
          <cell r="C969" t="str">
            <v>4595122879048</v>
          </cell>
          <cell r="D969" t="str">
            <v>MDSKIN- Mặt nạ tinh chất vitamin C 30 miếng</v>
          </cell>
          <cell r="E969">
            <v>225000</v>
          </cell>
          <cell r="F969" t="str">
            <v>101858</v>
          </cell>
          <cell r="G969" t="str">
            <v>CHĂM SÓC SẮC ĐẸP</v>
          </cell>
          <cell r="H969" t="str">
            <v>CHĂM SÓC DA</v>
          </cell>
        </row>
        <row r="970">
          <cell r="C970" t="str">
            <v>4571119643540</v>
          </cell>
          <cell r="D970" t="str">
            <v>S-LABO- Mặt nạ tinh chất Hyaluronic Acid 30 miếng</v>
          </cell>
          <cell r="E970">
            <v>225000</v>
          </cell>
          <cell r="F970" t="str">
            <v>101859</v>
          </cell>
          <cell r="G970" t="str">
            <v>CHĂM SÓC SẮC ĐẸP</v>
          </cell>
          <cell r="H970" t="str">
            <v>CHĂM SÓC DA</v>
          </cell>
        </row>
        <row r="971">
          <cell r="C971" t="str">
            <v>4571119643357</v>
          </cell>
          <cell r="D971" t="str">
            <v>S-LABO- Mặt nạ tinh chất Placenta 30 miếng</v>
          </cell>
          <cell r="E971">
            <v>225000</v>
          </cell>
          <cell r="F971" t="str">
            <v>101860</v>
          </cell>
          <cell r="G971" t="str">
            <v>CHĂM SÓC SẮC ĐẸP</v>
          </cell>
          <cell r="H971" t="str">
            <v>CHĂM SÓC DA</v>
          </cell>
        </row>
        <row r="972">
          <cell r="C972" t="str">
            <v>4580785220191</v>
          </cell>
          <cell r="D972" t="str">
            <v>S-LABO- Mặt nạ tinh chất CICA cho mặt và cổ 7m</v>
          </cell>
          <cell r="E972">
            <v>125000</v>
          </cell>
          <cell r="F972" t="str">
            <v>101861</v>
          </cell>
          <cell r="G972" t="str">
            <v>CHĂM SÓC SẮC ĐẸP</v>
          </cell>
          <cell r="H972" t="str">
            <v>CHĂM SÓC DA</v>
          </cell>
        </row>
        <row r="973">
          <cell r="C973" t="str">
            <v>4580785220160</v>
          </cell>
          <cell r="D973" t="str">
            <v>S-LABO- Hộp mặt nạ tinh chất NMN 5 miếng</v>
          </cell>
          <cell r="E973">
            <v>139000</v>
          </cell>
          <cell r="F973" t="str">
            <v>101862</v>
          </cell>
          <cell r="G973" t="str">
            <v>CHĂM SÓC SẮC ĐẸP</v>
          </cell>
          <cell r="H973" t="str">
            <v>CHĂM SÓC DA</v>
          </cell>
        </row>
        <row r="974">
          <cell r="C974" t="str">
            <v>4580785220146</v>
          </cell>
          <cell r="D974" t="str">
            <v>S-LABO- Hộp mặt nạ tinh chất vitamin C 5 miếng</v>
          </cell>
          <cell r="E974">
            <v>139000</v>
          </cell>
          <cell r="F974" t="str">
            <v>101863</v>
          </cell>
          <cell r="G974" t="str">
            <v>CHĂM SÓC SẮC ĐẸP</v>
          </cell>
          <cell r="H974" t="str">
            <v>CHĂM SÓC DA</v>
          </cell>
        </row>
        <row r="975">
          <cell r="C975" t="str">
            <v>4580785220122</v>
          </cell>
          <cell r="D975" t="str">
            <v>S-LABO- Hộp mặt nạ tinh chất CICA 5 miếng</v>
          </cell>
          <cell r="E975">
            <v>139000</v>
          </cell>
          <cell r="F975" t="str">
            <v>101864</v>
          </cell>
          <cell r="G975" t="str">
            <v>CHĂM SÓC SẮC ĐẸP</v>
          </cell>
          <cell r="H975" t="str">
            <v>CHĂM SÓC DA</v>
          </cell>
        </row>
        <row r="976">
          <cell r="C976" t="str">
            <v>4580785220115</v>
          </cell>
          <cell r="D976" t="str">
            <v>S-LABO- Lẻ mặt nạ tinh chất CICA 1 miếng</v>
          </cell>
          <cell r="E976">
            <v>29000</v>
          </cell>
          <cell r="F976" t="str">
            <v>101865</v>
          </cell>
          <cell r="G976" t="str">
            <v>CHĂM SÓC SẮC ĐẸP</v>
          </cell>
          <cell r="H976" t="str">
            <v>CHĂM SÓC DA</v>
          </cell>
        </row>
        <row r="977">
          <cell r="C977" t="str">
            <v>4580785220153</v>
          </cell>
          <cell r="D977" t="str">
            <v>S-LABO- Lẻ mặt nạ tinh chất NMN 1 miếng</v>
          </cell>
          <cell r="E977">
            <v>29000</v>
          </cell>
          <cell r="F977" t="str">
            <v>101866</v>
          </cell>
          <cell r="G977" t="str">
            <v>CHĂM SÓC SẮC ĐẸP</v>
          </cell>
          <cell r="H977" t="str">
            <v>CHĂM SÓC DA</v>
          </cell>
        </row>
        <row r="978">
          <cell r="C978" t="str">
            <v>4580785220139</v>
          </cell>
          <cell r="D978" t="str">
            <v>S-LABO- Lẻ mặt nạ tinh chất vitamin C 1 miếng</v>
          </cell>
          <cell r="E978">
            <v>29000</v>
          </cell>
          <cell r="F978" t="str">
            <v>101867</v>
          </cell>
          <cell r="G978" t="str">
            <v>CHĂM SÓC SẮC ĐẸP</v>
          </cell>
          <cell r="H978" t="str">
            <v>CHĂM SÓC DA</v>
          </cell>
        </row>
        <row r="979">
          <cell r="C979" t="str">
            <v>4952458267206</v>
          </cell>
          <cell r="D979" t="str">
            <v>JANAMI- Kem chống nắng phổ rộng BIHAKU SPF50+ 35ml</v>
          </cell>
          <cell r="E979">
            <v>695000</v>
          </cell>
          <cell r="F979" t="str">
            <v>101868</v>
          </cell>
          <cell r="G979" t="str">
            <v>CHĂM SÓC SẮC ĐẸP</v>
          </cell>
          <cell r="H979" t="str">
            <v>CHĂM SÓC CƠ THỂ</v>
          </cell>
        </row>
        <row r="980">
          <cell r="C980" t="str">
            <v>4573138860267</v>
          </cell>
          <cell r="D980" t="str">
            <v>OTOHA- Mặt nạ dưỡng ẩm chiết xuất hoa anh đào 1m</v>
          </cell>
          <cell r="E980">
            <v>25000</v>
          </cell>
          <cell r="F980" t="str">
            <v>101869</v>
          </cell>
          <cell r="G980" t="str">
            <v>CHĂM SÓC SẮC ĐẸP</v>
          </cell>
          <cell r="H980" t="str">
            <v>CHĂM SÓC DA</v>
          </cell>
        </row>
        <row r="981">
          <cell r="C981" t="str">
            <v>4952458280045</v>
          </cell>
          <cell r="D981" t="str">
            <v>JANAMI- KEM CHỐNG NẮNG PHỔ RỘNG BIHAKU SPF50+ 10ML</v>
          </cell>
          <cell r="E981">
            <v>250000</v>
          </cell>
          <cell r="F981" t="str">
            <v>101870</v>
          </cell>
          <cell r="G981" t="str">
            <v>NGÀNH KHÁC</v>
          </cell>
          <cell r="H981" t="str">
            <v>HÀNG MẪU</v>
          </cell>
        </row>
        <row r="982">
          <cell r="C982" t="str">
            <v>4580291194375</v>
          </cell>
          <cell r="D982" t="str">
            <v>SANTA MARCHE- GEL TẨY TRANG GREEN TEA LÀM SẠCH SÂU</v>
          </cell>
          <cell r="E982">
            <v>499000</v>
          </cell>
          <cell r="F982" t="str">
            <v>101871</v>
          </cell>
          <cell r="G982" t="str">
            <v>CHĂM SÓC SẮC ĐẸP</v>
          </cell>
          <cell r="H982" t="str">
            <v>CHĂM SÓC DA</v>
          </cell>
        </row>
        <row r="983">
          <cell r="C983" t="str">
            <v>4901525010900</v>
          </cell>
          <cell r="D983" t="str">
            <v>COW- XÀ PHÒNG SỮA BÒ DƯỠNG ẨM 90G</v>
          </cell>
          <cell r="E983">
            <v>35000</v>
          </cell>
          <cell r="F983" t="str">
            <v>101872</v>
          </cell>
          <cell r="G983" t="str">
            <v>CHĂM SÓC SẮC ĐẸP</v>
          </cell>
          <cell r="H983" t="str">
            <v>CHĂM SÓC CƠ THỂ</v>
          </cell>
        </row>
        <row r="984">
          <cell r="C984" t="str">
            <v>4901433038966</v>
          </cell>
          <cell r="D984" t="str">
            <v>ISEHAN- TINH CHẤT DƯỠNG DÀI MI KISSME(5.5G)</v>
          </cell>
          <cell r="E984">
            <v>299000</v>
          </cell>
          <cell r="F984" t="str">
            <v>101873</v>
          </cell>
          <cell r="G984" t="str">
            <v>CHĂM SÓC SẮC ĐẸP</v>
          </cell>
          <cell r="H984" t="str">
            <v>TRANG ĐIỂM</v>
          </cell>
        </row>
        <row r="985">
          <cell r="C985" t="str">
            <v>4987107635402</v>
          </cell>
          <cell r="D985" t="str">
            <v>TRANSINO- TINH CHẤT TRỊ NÁM MELANO SIGNAL 50G</v>
          </cell>
          <cell r="E985">
            <v>1750000</v>
          </cell>
          <cell r="F985" t="str">
            <v>101874</v>
          </cell>
          <cell r="G985" t="str">
            <v>CHĂM SÓC SẮC ĐẸP</v>
          </cell>
          <cell r="H985" t="str">
            <v>CHĂM SÓC DA</v>
          </cell>
        </row>
        <row r="986">
          <cell r="C986" t="str">
            <v>4550516705945</v>
          </cell>
          <cell r="D986" t="str">
            <v>SHISEIDO- SỮA RỬA MẶT SENKA ACNE CHO DA MỤN 100G</v>
          </cell>
          <cell r="E986">
            <v>135000</v>
          </cell>
          <cell r="F986" t="str">
            <v>101875</v>
          </cell>
          <cell r="G986" t="str">
            <v>CHĂM SÓC SẮC ĐẸP</v>
          </cell>
          <cell r="H986" t="str">
            <v>CHĂM SÓC DA</v>
          </cell>
        </row>
        <row r="987">
          <cell r="C987" t="str">
            <v>4550516705921</v>
          </cell>
          <cell r="D987" t="str">
            <v>SHISEIDO- SỮA RỬA MẶT SENKA DƯỠNG TRẮNG HỒNG 100G</v>
          </cell>
          <cell r="E987">
            <v>115000</v>
          </cell>
          <cell r="F987" t="str">
            <v>101876</v>
          </cell>
          <cell r="G987" t="str">
            <v>CHĂM SÓC SẮC ĐẸP</v>
          </cell>
          <cell r="H987" t="str">
            <v>CHĂM SÓC DA</v>
          </cell>
        </row>
        <row r="988">
          <cell r="C988" t="str">
            <v>4550516474568</v>
          </cell>
          <cell r="D988" t="str">
            <v>SHISEIDO- SỮA RỬA MẶT SENKA DƯỠNG ẨM 100G</v>
          </cell>
          <cell r="E988">
            <v>135000</v>
          </cell>
          <cell r="F988" t="str">
            <v>101877</v>
          </cell>
          <cell r="G988" t="str">
            <v>CHĂM SÓC SẮC ĐẸP</v>
          </cell>
          <cell r="H988" t="str">
            <v>CHĂM SÓC DA</v>
          </cell>
        </row>
        <row r="989">
          <cell r="C989" t="str">
            <v>4550516474582</v>
          </cell>
          <cell r="D989" t="str">
            <v>SHISEIDO- SỮA RỬA MẶT SENKA BỔ SUNG COLLAGEN 100G</v>
          </cell>
          <cell r="E989">
            <v>135000</v>
          </cell>
          <cell r="F989" t="str">
            <v>101878</v>
          </cell>
          <cell r="G989" t="str">
            <v>CHĂM SÓC SẮC ĐẸP</v>
          </cell>
          <cell r="H989" t="str">
            <v>CHĂM SÓC DA</v>
          </cell>
        </row>
        <row r="990">
          <cell r="C990" t="str">
            <v>4973202303032</v>
          </cell>
          <cell r="D990" t="str">
            <v xml:space="preserve">COTTON LABO- Bông tẩy trang 80 tờ x 2 hộp </v>
          </cell>
          <cell r="E990">
            <v>50000</v>
          </cell>
          <cell r="F990" t="str">
            <v>101879</v>
          </cell>
          <cell r="G990" t="str">
            <v>CHĂM SÓC SẮC ĐẸP</v>
          </cell>
          <cell r="H990" t="str">
            <v>Mỹ phẩm khác</v>
          </cell>
        </row>
        <row r="991">
          <cell r="C991" t="str">
            <v>4987107632180</v>
          </cell>
          <cell r="D991" t="str">
            <v>TRANSINO- Bộ dùng thử Trial Set</v>
          </cell>
          <cell r="E991">
            <v>500000</v>
          </cell>
          <cell r="F991" t="str">
            <v>101880</v>
          </cell>
          <cell r="G991" t="str">
            <v>CHĂM SÓC SẮC ĐẸP</v>
          </cell>
          <cell r="H991" t="str">
            <v>CHĂM SÓC DA</v>
          </cell>
        </row>
        <row r="992">
          <cell r="C992" t="str">
            <v>4571119643557</v>
          </cell>
          <cell r="D992" t="str">
            <v>S-LABO- Mặt nạ tinh chất Placenta 30 miếng</v>
          </cell>
          <cell r="E992">
            <v>225000</v>
          </cell>
          <cell r="F992" t="str">
            <v>101881</v>
          </cell>
          <cell r="G992" t="str">
            <v>CHĂM SÓC SẮC ĐẸP</v>
          </cell>
          <cell r="H992" t="str">
            <v>CHĂM SÓC DA</v>
          </cell>
        </row>
        <row r="993">
          <cell r="C993" t="str">
            <v>4550516474636</v>
          </cell>
          <cell r="D993" t="str">
            <v>SHISEIDO- Sữa rửa mặt Perfect White Clay 120g</v>
          </cell>
          <cell r="E993">
            <v>135000</v>
          </cell>
          <cell r="F993" t="str">
            <v>101882</v>
          </cell>
          <cell r="G993" t="str">
            <v>CHĂM SÓC SẮC ĐẸP</v>
          </cell>
          <cell r="H993" t="str">
            <v>CHĂM SÓC DA</v>
          </cell>
        </row>
        <row r="994">
          <cell r="C994" t="str">
            <v>4550516705624</v>
          </cell>
          <cell r="D994" t="str">
            <v>SENKA- Gel sữa CN Perfect UV Gel SPF50 (80ml)</v>
          </cell>
          <cell r="E994">
            <v>249000</v>
          </cell>
          <cell r="F994" t="str">
            <v>101883</v>
          </cell>
          <cell r="G994" t="str">
            <v>CHĂM SÓC SẮC ĐẸP</v>
          </cell>
          <cell r="H994" t="str">
            <v>CHĂM SÓC CƠ THỂ</v>
          </cell>
        </row>
        <row r="995">
          <cell r="C995" t="str">
            <v>1011042307001</v>
          </cell>
          <cell r="D995" t="str">
            <v>SHISEIDO- Combo 2 SRM nữ Senka dưỡng ẩm 100gx2</v>
          </cell>
          <cell r="E995">
            <v>119000</v>
          </cell>
          <cell r="F995" t="str">
            <v>101884</v>
          </cell>
          <cell r="G995" t="str">
            <v>CHĂM SÓC SẮC ĐẸP</v>
          </cell>
          <cell r="H995" t="str">
            <v>CHĂM SÓC DA</v>
          </cell>
        </row>
        <row r="996">
          <cell r="C996" t="str">
            <v>1011042307018</v>
          </cell>
          <cell r="D996" t="str">
            <v>SHISEIDO- Combo SRM Perfect Whip- Uno cho cặp đôi</v>
          </cell>
          <cell r="E996">
            <v>119000</v>
          </cell>
          <cell r="F996" t="str">
            <v>101885</v>
          </cell>
          <cell r="G996" t="str">
            <v>CHĂM SÓC SẮC ĐẸP</v>
          </cell>
          <cell r="H996" t="str">
            <v>CHĂM SÓC DA</v>
          </cell>
        </row>
        <row r="997">
          <cell r="C997" t="str">
            <v>4901331017810</v>
          </cell>
          <cell r="D997" t="str">
            <v>KAI- Set 3 dao cạo mặt cho nữ</v>
          </cell>
          <cell r="E997">
            <v>52000</v>
          </cell>
          <cell r="F997" t="str">
            <v>101886</v>
          </cell>
          <cell r="G997" t="str">
            <v>CHĂM SÓC SẮC ĐẸP</v>
          </cell>
          <cell r="H997" t="str">
            <v>Mỹ phẩm khác</v>
          </cell>
        </row>
        <row r="998">
          <cell r="C998" t="str">
            <v>4901331017827</v>
          </cell>
          <cell r="D998" t="str">
            <v>KAI- Set 3 dao cạo lông mày cho nữ</v>
          </cell>
          <cell r="E998">
            <v>52000</v>
          </cell>
          <cell r="F998" t="str">
            <v>101887</v>
          </cell>
          <cell r="G998" t="str">
            <v>CHĂM SÓC SẮC ĐẸP</v>
          </cell>
          <cell r="H998" t="str">
            <v>Mỹ phẩm khác</v>
          </cell>
        </row>
        <row r="999">
          <cell r="C999" t="str">
            <v>4901331017803</v>
          </cell>
          <cell r="D999" t="str">
            <v>KAI- Set 3 dao cạo Body cho nữ</v>
          </cell>
          <cell r="E999">
            <v>52000</v>
          </cell>
          <cell r="F999" t="str">
            <v>101888</v>
          </cell>
          <cell r="G999" t="str">
            <v>CHĂM SÓC SẮC ĐẸP</v>
          </cell>
          <cell r="H999" t="str">
            <v>Mỹ phẩm khác</v>
          </cell>
        </row>
        <row r="1000">
          <cell r="C1000" t="str">
            <v>4991203144751</v>
          </cell>
          <cell r="D1000" t="str">
            <v>ECHO- Bấm móng tay chấm bi 0836-064</v>
          </cell>
          <cell r="E1000">
            <v>40000</v>
          </cell>
          <cell r="F1000" t="str">
            <v>101889</v>
          </cell>
          <cell r="G1000" t="str">
            <v>CHĂM SÓC SẮC ĐẸP</v>
          </cell>
          <cell r="H1000" t="str">
            <v>Mỹ phẩm khác</v>
          </cell>
        </row>
        <row r="1001">
          <cell r="C1001" t="str">
            <v>4936201106936</v>
          </cell>
          <cell r="D1001" t="str">
            <v>ROLAND- Gel rửa mặt, tẩy trang tinh chất CICA 150g</v>
          </cell>
          <cell r="E1001">
            <v>125000</v>
          </cell>
          <cell r="F1001" t="str">
            <v>101890</v>
          </cell>
          <cell r="G1001" t="str">
            <v>CHĂM SÓC SẮC ĐẸP</v>
          </cell>
          <cell r="H1001" t="str">
            <v>CHĂM SÓC DA</v>
          </cell>
        </row>
        <row r="1002">
          <cell r="C1002" t="str">
            <v>4936201107773</v>
          </cell>
          <cell r="D1002" t="str">
            <v>ROLAND- Lotion dưỡng chiết xuất dầu ngựa Loshi 435ml</v>
          </cell>
          <cell r="E1002">
            <v>225000</v>
          </cell>
          <cell r="F1002" t="str">
            <v>101891</v>
          </cell>
          <cell r="G1002" t="str">
            <v>CHĂM SÓC SẮC ĐẸP</v>
          </cell>
          <cell r="H1002" t="str">
            <v>CHĂM SÓC DA</v>
          </cell>
        </row>
        <row r="1003">
          <cell r="C1003" t="str">
            <v>4936201101153</v>
          </cell>
          <cell r="D1003" t="str">
            <v>ROLAND- Toner cân bằng da Loshi Moist 500ml</v>
          </cell>
          <cell r="E1003">
            <v>150000</v>
          </cell>
          <cell r="F1003" t="str">
            <v>101892</v>
          </cell>
          <cell r="G1003" t="str">
            <v>CHĂM SÓC SẮC ĐẸP</v>
          </cell>
          <cell r="H1003" t="str">
            <v>CHĂM SÓC DA</v>
          </cell>
        </row>
        <row r="1004">
          <cell r="C1004" t="str">
            <v>4936201100736</v>
          </cell>
          <cell r="D1004" t="str">
            <v>ROLAND- SRM chiết xuất dầu ngựa Loshi Moist 130g</v>
          </cell>
          <cell r="E1004">
            <v>155000</v>
          </cell>
          <cell r="F1004" t="str">
            <v>101893</v>
          </cell>
          <cell r="G1004" t="str">
            <v>CHĂM SÓC SẮC ĐẸP</v>
          </cell>
          <cell r="H1004" t="str">
            <v>CHĂM SÓC DA</v>
          </cell>
        </row>
        <row r="1005">
          <cell r="C1005" t="str">
            <v>4936201105700</v>
          </cell>
          <cell r="D1005" t="str">
            <v>ROLAND- Dầu gội khô hương bạc hà Junsuhada 200ml</v>
          </cell>
          <cell r="E1005">
            <v>165000</v>
          </cell>
          <cell r="F1005" t="str">
            <v>101894</v>
          </cell>
          <cell r="G1005" t="str">
            <v>CHĂM SÓC SẮC ĐẸP</v>
          </cell>
          <cell r="H1005" t="str">
            <v>CHĂM SÓC TÓC</v>
          </cell>
        </row>
        <row r="1006">
          <cell r="C1006" t="str">
            <v>4936201107643</v>
          </cell>
          <cell r="D1006" t="str">
            <v>ROLAND- Sữa tắm hương bạc hà Junsuhada 480ml</v>
          </cell>
          <cell r="E1006">
            <v>250000</v>
          </cell>
          <cell r="F1006" t="str">
            <v>101895</v>
          </cell>
          <cell r="G1006" t="str">
            <v>CHĂM SÓC SẮC ĐẸP</v>
          </cell>
          <cell r="H1006" t="str">
            <v>CHĂM SÓC CƠ THỂ</v>
          </cell>
        </row>
        <row r="1007">
          <cell r="C1007" t="str">
            <v>4936201106967</v>
          </cell>
          <cell r="D1007" t="str">
            <v>ROLAND- Dầu gội dưỡng tóc suôn mượt SFree 480ml</v>
          </cell>
          <cell r="E1007">
            <v>325000</v>
          </cell>
          <cell r="F1007" t="str">
            <v>101896</v>
          </cell>
          <cell r="G1007" t="str">
            <v>CHĂM SÓC SẮC ĐẸP</v>
          </cell>
          <cell r="H1007" t="str">
            <v>CHĂM SÓC TÓC</v>
          </cell>
        </row>
        <row r="1008">
          <cell r="C1008" t="str">
            <v>4936201106974</v>
          </cell>
          <cell r="D1008" t="str">
            <v>ROLAND- Dầu xả dưỡng tóc suôn mượt SFree 480ml</v>
          </cell>
          <cell r="E1008">
            <v>325000</v>
          </cell>
          <cell r="F1008" t="str">
            <v>101897</v>
          </cell>
          <cell r="G1008" t="str">
            <v>CHĂM SÓC SẮC ĐẸP</v>
          </cell>
          <cell r="H1008" t="str">
            <v>CHĂM SÓC TÓC</v>
          </cell>
        </row>
        <row r="1009">
          <cell r="C1009" t="str">
            <v>4936201107667</v>
          </cell>
          <cell r="D1009" t="str">
            <v>ROLAND- Dầu gội phục hồi hư tổn Truest SFree 480ml</v>
          </cell>
          <cell r="E1009">
            <v>325000</v>
          </cell>
          <cell r="F1009" t="str">
            <v>101898</v>
          </cell>
          <cell r="G1009" t="str">
            <v>CHĂM SÓC SẮC ĐẸP</v>
          </cell>
          <cell r="H1009" t="str">
            <v>CHĂM SÓC TÓC</v>
          </cell>
        </row>
        <row r="1010">
          <cell r="C1010" t="str">
            <v>4936201107674</v>
          </cell>
          <cell r="D1010" t="str">
            <v>ROLAND- Dầu xả phục hồi hư tổn Truest SFree 480ml</v>
          </cell>
          <cell r="E1010">
            <v>325000</v>
          </cell>
          <cell r="F1010" t="str">
            <v>101899</v>
          </cell>
          <cell r="G1010" t="str">
            <v>CHĂM SÓC SẮC ĐẸP</v>
          </cell>
          <cell r="H1010" t="str">
            <v>CHĂM SÓC TÓC</v>
          </cell>
        </row>
        <row r="1011">
          <cell r="C1011" t="str">
            <v>4936201107599</v>
          </cell>
          <cell r="D1011" t="str">
            <v>ROLAND- SRM đất sét VitaC dưỡng da sáng mịn 120g</v>
          </cell>
          <cell r="E1011">
            <v>150000</v>
          </cell>
          <cell r="F1011" t="str">
            <v>101900</v>
          </cell>
          <cell r="G1011" t="str">
            <v>CHĂM SÓC SẮC ĐẸP</v>
          </cell>
          <cell r="H1011" t="str">
            <v>CHĂM SÓC DA</v>
          </cell>
        </row>
        <row r="1012">
          <cell r="C1012" t="str">
            <v>4936201106943</v>
          </cell>
          <cell r="D1012" t="str">
            <v>ROLAND- Serum làm sáng da, mờ thâm Vitamin C 20ml</v>
          </cell>
          <cell r="E1012">
            <v>310000</v>
          </cell>
          <cell r="F1012" t="str">
            <v>101901</v>
          </cell>
          <cell r="G1012" t="str">
            <v>CHĂM SÓC SẮC ĐẸP</v>
          </cell>
          <cell r="H1012" t="str">
            <v>CHĂM SÓC DA</v>
          </cell>
        </row>
        <row r="1013">
          <cell r="C1013" t="str">
            <v>4936201107629</v>
          </cell>
          <cell r="D1013" t="str">
            <v>ROLAND- Lotion tinh chất Vitamin C &amp; Retinol 250ml</v>
          </cell>
          <cell r="E1013">
            <v>270000</v>
          </cell>
          <cell r="F1013" t="str">
            <v>101902</v>
          </cell>
          <cell r="G1013" t="str">
            <v>CHĂM SÓC SẮC ĐẸP</v>
          </cell>
          <cell r="H1013" t="str">
            <v>CHĂM SÓC DA</v>
          </cell>
        </row>
        <row r="1014">
          <cell r="C1014" t="str">
            <v>4936201107636</v>
          </cell>
          <cell r="D1014" t="str">
            <v>ROLAND- Serum Vitamin C &amp; Retinol 50ml</v>
          </cell>
          <cell r="E1014">
            <v>345000</v>
          </cell>
          <cell r="F1014" t="str">
            <v>101903</v>
          </cell>
          <cell r="G1014" t="str">
            <v>CHĂM SÓC SẮC ĐẸP</v>
          </cell>
          <cell r="H1014" t="str">
            <v>CHĂM SÓC DA</v>
          </cell>
        </row>
        <row r="1015">
          <cell r="C1015" t="str">
            <v>45131639</v>
          </cell>
          <cell r="D1015" t="str">
            <v>MANDOM- Gatsby sáp vuốt đuôi tóc tạo dáng dựng 80g</v>
          </cell>
          <cell r="E1015">
            <v>150000</v>
          </cell>
          <cell r="F1015" t="str">
            <v>101904</v>
          </cell>
          <cell r="G1015" t="str">
            <v>CHĂM SÓC SẮC ĐẸP</v>
          </cell>
          <cell r="H1015" t="str">
            <v>Mỹ phẩm khác</v>
          </cell>
        </row>
        <row r="1016">
          <cell r="C1016" t="str">
            <v>4902806309904</v>
          </cell>
          <cell r="D1016" t="str">
            <v>MANDOM- Gatsby sáp vuốt tóc giữ nếp 80g</v>
          </cell>
          <cell r="E1016">
            <v>150000</v>
          </cell>
          <cell r="F1016" t="str">
            <v>101905</v>
          </cell>
          <cell r="G1016" t="str">
            <v>CHĂM SÓC SẮC ĐẸP</v>
          </cell>
          <cell r="H1016" t="str">
            <v>Mỹ phẩm khác</v>
          </cell>
        </row>
        <row r="1017">
          <cell r="C1017" t="str">
            <v>4902806108781</v>
          </cell>
          <cell r="D1017" t="str">
            <v>MANDOM- Gatsby sáp vuốt tóc tạo phồng 80g</v>
          </cell>
          <cell r="E1017">
            <v>150000</v>
          </cell>
          <cell r="F1017" t="str">
            <v>101906</v>
          </cell>
          <cell r="G1017" t="str">
            <v>CHĂM SÓC SẮC ĐẸP</v>
          </cell>
          <cell r="H1017" t="str">
            <v>Mỹ phẩm khác</v>
          </cell>
        </row>
        <row r="1018">
          <cell r="C1018" t="str">
            <v>4902050620534</v>
          </cell>
          <cell r="D1018" t="str">
            <v>DAIICHI- Sữa tắm thảo mộc hương cỏ roi ngựa 450ml</v>
          </cell>
          <cell r="E1018">
            <v>175000</v>
          </cell>
          <cell r="F1018" t="str">
            <v>101907</v>
          </cell>
          <cell r="G1018" t="str">
            <v>CHĂM SÓC SẮC ĐẸP</v>
          </cell>
          <cell r="H1018" t="str">
            <v>CHĂM SÓC CƠ THỂ</v>
          </cell>
        </row>
        <row r="1019">
          <cell r="C1019" t="str">
            <v>4902050620541</v>
          </cell>
          <cell r="D1019" t="str">
            <v>DAIICHI- Túi sữa tắm thảo mộc hương cỏ 380ml</v>
          </cell>
          <cell r="E1019">
            <v>95000</v>
          </cell>
          <cell r="F1019" t="str">
            <v>101908</v>
          </cell>
          <cell r="G1019" t="str">
            <v>CHĂM SÓC SẮC ĐẸP</v>
          </cell>
          <cell r="H1019" t="str">
            <v>CHĂM SÓC CƠ THỂ</v>
          </cell>
        </row>
        <row r="1020">
          <cell r="C1020" t="str">
            <v>4902050620510</v>
          </cell>
          <cell r="D1020" t="str">
            <v>DAIICHI- Sữa tắm thảo mộc hương hoa 450ml</v>
          </cell>
          <cell r="E1020">
            <v>175000</v>
          </cell>
          <cell r="F1020" t="str">
            <v>101909</v>
          </cell>
          <cell r="G1020" t="str">
            <v>CHĂM SÓC SẮC ĐẸP</v>
          </cell>
          <cell r="H1020" t="str">
            <v>CHĂM SÓC CƠ THỂ</v>
          </cell>
        </row>
        <row r="1021">
          <cell r="C1021" t="str">
            <v>4902050620527</v>
          </cell>
          <cell r="D1021" t="str">
            <v>DAIICHI- Túi sữa tắm thảo mộc hương cỏ 380ml</v>
          </cell>
          <cell r="E1021">
            <v>95000</v>
          </cell>
          <cell r="F1021" t="str">
            <v>101910</v>
          </cell>
          <cell r="G1021" t="str">
            <v>CHĂM SÓC SẮC ĐẸP</v>
          </cell>
          <cell r="H1021" t="str">
            <v>CHĂM SÓC CƠ THỂ</v>
          </cell>
        </row>
        <row r="1022">
          <cell r="C1022" t="str">
            <v>1011002309007</v>
          </cell>
          <cell r="D1022" t="str">
            <v>SHISEIDO- Combo sữa tắm Bubble + SRM White Clay</v>
          </cell>
          <cell r="E1022">
            <v>198000</v>
          </cell>
          <cell r="F1022" t="str">
            <v>101911</v>
          </cell>
          <cell r="G1022" t="str">
            <v>CHĂM SÓC SẮC ĐẸP</v>
          </cell>
          <cell r="H1022" t="str">
            <v>CHĂM SÓC DA</v>
          </cell>
        </row>
        <row r="1023">
          <cell r="C1023" t="str">
            <v>1012002309004</v>
          </cell>
          <cell r="D1023" t="str">
            <v>SHISEIDO- Combo gội xả phục hồi hư tổn Tsubaki</v>
          </cell>
          <cell r="E1023">
            <v>215000</v>
          </cell>
          <cell r="F1023" t="str">
            <v>101912</v>
          </cell>
          <cell r="G1023" t="str">
            <v>CHĂM SÓC SẮC ĐẸP</v>
          </cell>
          <cell r="H1023" t="str">
            <v>CHĂM SÓC TÓC</v>
          </cell>
        </row>
        <row r="1024">
          <cell r="C1024" t="str">
            <v>1010052309005</v>
          </cell>
          <cell r="D1024" t="str">
            <v>COW SOAP- Sữa tắm hương xà phòng 500ml+túi refill</v>
          </cell>
          <cell r="E1024">
            <v>149000</v>
          </cell>
          <cell r="F1024" t="str">
            <v>101913</v>
          </cell>
          <cell r="G1024" t="str">
            <v>CHĂM SÓC SẮC ĐẸP</v>
          </cell>
          <cell r="H1024" t="str">
            <v>CHĂM SÓC CƠ THỂ</v>
          </cell>
        </row>
        <row r="1025">
          <cell r="C1025" t="str">
            <v>1010052309012</v>
          </cell>
          <cell r="D1025" t="str">
            <v>COW SOAP- Sữa tắm hương hoa hồng 500ml+túi refill</v>
          </cell>
          <cell r="E1025">
            <v>149000</v>
          </cell>
          <cell r="F1025" t="str">
            <v>101914</v>
          </cell>
          <cell r="G1025" t="str">
            <v>CHĂM SÓC SẮC ĐẸP</v>
          </cell>
          <cell r="H1025" t="str">
            <v>CHĂM SÓC CƠ THỂ</v>
          </cell>
        </row>
        <row r="1026">
          <cell r="C1026" t="str">
            <v>1011042309005</v>
          </cell>
          <cell r="D1026" t="str">
            <v>SHISEIDO- Set SRM Perfect Whip-Uno da dầu 120x130g</v>
          </cell>
          <cell r="E1026">
            <v>119000</v>
          </cell>
          <cell r="F1026" t="str">
            <v>101915</v>
          </cell>
          <cell r="G1026" t="str">
            <v>CHĂM SÓC SẮC ĐẸP</v>
          </cell>
          <cell r="H1026" t="str">
            <v>CHĂM SÓC DA</v>
          </cell>
        </row>
        <row r="1027">
          <cell r="C1027" t="str">
            <v>1012002310000</v>
          </cell>
          <cell r="D1027" t="str">
            <v>SHISEIDO- Combo gội xả ngăn rụng tóc Tsubaki 490x1</v>
          </cell>
          <cell r="E1027">
            <v>215000</v>
          </cell>
          <cell r="F1027" t="str">
            <v>101916</v>
          </cell>
          <cell r="G1027" t="str">
            <v>CHĂM SÓC SẮC ĐẸP</v>
          </cell>
          <cell r="H1027" t="str">
            <v>CHĂM SÓC TÓC</v>
          </cell>
        </row>
        <row r="1028">
          <cell r="C1028" t="str">
            <v>8801046892664</v>
          </cell>
          <cell r="D1028" t="str">
            <v>MOISTDIANE-Gội xả chống rụng+làm phồng tóc 450mlx2</v>
          </cell>
          <cell r="E1028">
            <v>225000</v>
          </cell>
          <cell r="F1028" t="str">
            <v>101917</v>
          </cell>
          <cell r="G1028" t="str">
            <v>CHĂM SÓC SẮC ĐẸP</v>
          </cell>
          <cell r="H1028" t="str">
            <v>CHĂM SÓC TÓC</v>
          </cell>
        </row>
        <row r="1029">
          <cell r="C1029" t="str">
            <v>8801046990599</v>
          </cell>
          <cell r="D1029" t="str">
            <v>MOIST DIANE-Gội xả giữ màu tóc nhuộm tẩy 450mlx2</v>
          </cell>
          <cell r="E1029">
            <v>250000</v>
          </cell>
          <cell r="F1029" t="str">
            <v>101918</v>
          </cell>
          <cell r="G1029" t="str">
            <v>CHĂM SÓC SẮC ĐẸP</v>
          </cell>
          <cell r="H1029" t="str">
            <v>CHĂM SÓC TÓC</v>
          </cell>
        </row>
        <row r="1030">
          <cell r="C1030" t="str">
            <v>8801046899922</v>
          </cell>
          <cell r="D1030" t="str">
            <v>MOIST DIANE-Gội xả phục hồi tóc nhuộm 450mlx2</v>
          </cell>
          <cell r="E1030">
            <v>250000</v>
          </cell>
          <cell r="F1030" t="str">
            <v>101919</v>
          </cell>
          <cell r="G1030" t="str">
            <v>CHĂM SÓC SẮC ĐẸP</v>
          </cell>
          <cell r="H1030" t="str">
            <v>CHĂM SÓC TÓC</v>
          </cell>
        </row>
        <row r="1031">
          <cell r="C1031" t="str">
            <v>4550516708175</v>
          </cell>
          <cell r="D1031" t="str">
            <v>SHISEIDO- Dầu gội Tsubaki kiểm soát dầu 490ml</v>
          </cell>
          <cell r="E1031">
            <v>230000</v>
          </cell>
          <cell r="F1031" t="str">
            <v>101920</v>
          </cell>
          <cell r="G1031" t="str">
            <v>CHĂM SÓC SẮC ĐẸP</v>
          </cell>
          <cell r="H1031" t="str">
            <v>CHĂM SÓC TÓC</v>
          </cell>
        </row>
        <row r="1032">
          <cell r="C1032" t="str">
            <v>4550516708182</v>
          </cell>
          <cell r="D1032" t="str">
            <v>SHISEIDO- Dầu xả Tsubaki kiểm soát dầu 490ml</v>
          </cell>
          <cell r="E1032">
            <v>230000</v>
          </cell>
          <cell r="F1032" t="str">
            <v>101921</v>
          </cell>
          <cell r="G1032" t="str">
            <v>CHĂM SÓC SẮC ĐẸP</v>
          </cell>
          <cell r="H1032" t="str">
            <v>CHĂM SÓC TÓC</v>
          </cell>
        </row>
        <row r="1033">
          <cell r="C1033" t="str">
            <v>4513574031302</v>
          </cell>
          <cell r="D1033" t="str">
            <v>HATOMUGI- SRM ngừa mụn trắng da ý dĩ 130g</v>
          </cell>
          <cell r="E1033">
            <v>115000</v>
          </cell>
          <cell r="F1033" t="str">
            <v>101922</v>
          </cell>
          <cell r="G1033" t="str">
            <v>CHĂM SÓC SẮC ĐẸP</v>
          </cell>
          <cell r="H1033" t="str">
            <v>CHĂM SÓC DA</v>
          </cell>
        </row>
        <row r="1034">
          <cell r="C1034" t="str">
            <v>4571365221981</v>
          </cell>
          <cell r="D1034" t="str">
            <v>HADAOMOI-  Mặt nạ tế báo gốc cấp nước (30m) Trắng</v>
          </cell>
          <cell r="E1034">
            <v>195000</v>
          </cell>
          <cell r="F1034" t="str">
            <v>101923</v>
          </cell>
          <cell r="G1034" t="str">
            <v>CHĂM SÓC SẮC ĐẸP</v>
          </cell>
          <cell r="H1034" t="str">
            <v>CHĂM SÓC DA</v>
          </cell>
        </row>
        <row r="1035">
          <cell r="C1035" t="str">
            <v>4571365222032</v>
          </cell>
          <cell r="D1035" t="str">
            <v>HADAOMOI- Mặt nạ tế báo gốc chống lão hóa (30m) Tím</v>
          </cell>
          <cell r="E1035">
            <v>195000</v>
          </cell>
          <cell r="F1035" t="str">
            <v>101924</v>
          </cell>
          <cell r="G1035" t="str">
            <v>CHĂM SÓC SẮC ĐẸP</v>
          </cell>
          <cell r="H1035" t="str">
            <v>CHĂM SÓC DA</v>
          </cell>
        </row>
        <row r="1036">
          <cell r="C1036" t="str">
            <v>4571365223138</v>
          </cell>
          <cell r="D1036" t="str">
            <v>HADAOMOI- Suhada White All In One Gel (290g)</v>
          </cell>
          <cell r="E1036">
            <v>210000</v>
          </cell>
          <cell r="F1036" t="str">
            <v>101925</v>
          </cell>
          <cell r="G1036" t="str">
            <v>CHĂM SÓC SẮC ĐẸP</v>
          </cell>
          <cell r="H1036" t="str">
            <v>CHĂM SÓC DA</v>
          </cell>
        </row>
        <row r="1037">
          <cell r="C1037" t="str">
            <v>4571365222278</v>
          </cell>
          <cell r="D1037" t="str">
            <v>HADAOMOI- Moisturizing All In One Gel (290g)</v>
          </cell>
          <cell r="E1037">
            <v>210000</v>
          </cell>
          <cell r="F1037" t="str">
            <v>101926</v>
          </cell>
          <cell r="G1037" t="str">
            <v>CHĂM SÓC SẮC ĐẸP</v>
          </cell>
          <cell r="H1037" t="str">
            <v>CHĂM SÓC DA</v>
          </cell>
        </row>
        <row r="1038">
          <cell r="C1038" t="str">
            <v>4580291194146</v>
          </cell>
          <cell r="D1038" t="str">
            <v>SANTA MARCHE- Refill tẩy trang Deep Cleaning 330g</v>
          </cell>
          <cell r="E1038">
            <v>140000</v>
          </cell>
          <cell r="F1038" t="str">
            <v>101927</v>
          </cell>
          <cell r="G1038" t="str">
            <v>CHĂM SÓC SẮC ĐẸP</v>
          </cell>
          <cell r="H1038" t="str">
            <v>CHĂM SÓC DA</v>
          </cell>
        </row>
        <row r="1039">
          <cell r="C1039" t="str">
            <v>4580291194382</v>
          </cell>
          <cell r="D1039" t="str">
            <v>SANTA MARCHE- Dầu tẩy trang trà xanh 195ml</v>
          </cell>
          <cell r="E1039">
            <v>280000</v>
          </cell>
          <cell r="F1039" t="str">
            <v>101928</v>
          </cell>
          <cell r="G1039" t="str">
            <v>CHĂM SÓC SẮC ĐẸP</v>
          </cell>
          <cell r="H1039" t="str">
            <v>CHĂM SÓC DA</v>
          </cell>
        </row>
        <row r="1040">
          <cell r="C1040" t="str">
            <v>4580291194580</v>
          </cell>
          <cell r="D1040" t="str">
            <v>SANTA MARCHE- Gel làm sạch lưỡi khử mùi 80g h.bưởi</v>
          </cell>
          <cell r="E1040">
            <v>130000</v>
          </cell>
          <cell r="F1040" t="str">
            <v>101929</v>
          </cell>
          <cell r="G1040" t="str">
            <v>CHĂM SÓC SẮC ĐẸP</v>
          </cell>
          <cell r="H1040" t="str">
            <v>CHĂM SÓC DA</v>
          </cell>
        </row>
        <row r="1041">
          <cell r="C1041" t="str">
            <v>4580291194610</v>
          </cell>
          <cell r="D1041" t="str">
            <v>SANTA MARCHE- Gel làm sạch lưỡi khử mùi 80g h.nho</v>
          </cell>
          <cell r="E1041">
            <v>130000</v>
          </cell>
          <cell r="F1041" t="str">
            <v>101930</v>
          </cell>
          <cell r="G1041" t="str">
            <v>CHĂM SÓC SẮC ĐẸP</v>
          </cell>
          <cell r="H1041" t="str">
            <v>CHĂM SÓC DA</v>
          </cell>
        </row>
        <row r="1042">
          <cell r="C1042" t="str">
            <v>4580291192104</v>
          </cell>
          <cell r="D1042" t="str">
            <v>SANTA MARCHE-D.dịch vệ sinh phụ nữ Sweet Body 140m</v>
          </cell>
          <cell r="E1042">
            <v>130000</v>
          </cell>
          <cell r="F1042" t="str">
            <v>101931</v>
          </cell>
          <cell r="G1042" t="str">
            <v>CHĂM SÓC SẮC ĐẸP</v>
          </cell>
          <cell r="H1042" t="str">
            <v>CHĂM SÓC CƠ THỂ</v>
          </cell>
        </row>
        <row r="1043">
          <cell r="C1043" t="str">
            <v>4987107635457</v>
          </cell>
          <cell r="D1043" t="str">
            <v>TRANSINO-Thanh che khuyết điểm dưỡng trắng da 2.5g</v>
          </cell>
          <cell r="E1043">
            <v>720000</v>
          </cell>
          <cell r="F1043" t="str">
            <v>101932</v>
          </cell>
          <cell r="G1043" t="str">
            <v>CHĂM SÓC SẮC ĐẸP</v>
          </cell>
          <cell r="H1043" t="str">
            <v>TRANG ĐIỂM</v>
          </cell>
        </row>
        <row r="1044">
          <cell r="C1044" t="str">
            <v>4901601939262</v>
          </cell>
          <cell r="D1044" t="str">
            <v>KAI- Bấm móng tay typeW001 màu xanh lá KE0110</v>
          </cell>
          <cell r="E1044">
            <v>99000</v>
          </cell>
          <cell r="F1044" t="str">
            <v>101933</v>
          </cell>
          <cell r="G1044" t="str">
            <v>CHĂM SÓC SẮC ĐẸP</v>
          </cell>
          <cell r="H1044" t="str">
            <v>Mỹ phẩm khác</v>
          </cell>
        </row>
        <row r="1045">
          <cell r="C1045" t="str">
            <v>4901601937411</v>
          </cell>
          <cell r="D1045" t="str">
            <v>KAI- Bấm móng tay typeW001 màu trắng KE0108</v>
          </cell>
          <cell r="E1045">
            <v>99000</v>
          </cell>
          <cell r="F1045" t="str">
            <v>101934</v>
          </cell>
          <cell r="G1045" t="str">
            <v>CHĂM SÓC SẮC ĐẸP</v>
          </cell>
          <cell r="H1045" t="str">
            <v>Mỹ phẩm khác</v>
          </cell>
        </row>
        <row r="1046">
          <cell r="C1046" t="str">
            <v>4901601939255</v>
          </cell>
          <cell r="D1046" t="str">
            <v>KAI- Bấm móng tay typeW001 màu cam KE0109</v>
          </cell>
          <cell r="E1046">
            <v>99000</v>
          </cell>
          <cell r="F1046" t="str">
            <v>101935</v>
          </cell>
          <cell r="G1046" t="str">
            <v>CHĂM SÓC SẮC ĐẸP</v>
          </cell>
          <cell r="H1046" t="str">
            <v>Mỹ phẩm khác</v>
          </cell>
        </row>
        <row r="1047">
          <cell r="C1047" t="str">
            <v>4901331001307</v>
          </cell>
          <cell r="D1047" t="str">
            <v>KAI- Set dao cạo râu 5 lưỡi kép Xfit</v>
          </cell>
          <cell r="E1047">
            <v>169000</v>
          </cell>
          <cell r="F1047" t="str">
            <v>101936</v>
          </cell>
          <cell r="G1047" t="str">
            <v>CHĂM SÓC SẮC ĐẸP</v>
          </cell>
          <cell r="H1047" t="str">
            <v>Mỹ phẩm khác</v>
          </cell>
        </row>
        <row r="1048">
          <cell r="C1048" t="str">
            <v>1011042312005</v>
          </cell>
          <cell r="D1048" t="str">
            <v>SHISEIDO- Set SRM Senka Acnes + UNO hot clear gel</v>
          </cell>
          <cell r="E1048">
            <v>119000</v>
          </cell>
          <cell r="F1048" t="str">
            <v>101937</v>
          </cell>
          <cell r="G1048" t="str">
            <v>CHĂM SÓC SẮC ĐẸP</v>
          </cell>
          <cell r="H1048" t="str">
            <v>CHĂM SÓC DA</v>
          </cell>
        </row>
        <row r="1049">
          <cell r="C1049" t="str">
            <v>1011042312012</v>
          </cell>
          <cell r="D1049" t="str">
            <v>SHISEIDO-Set SRM Senka dưỡng trắng+UNO hạt Scrub</v>
          </cell>
          <cell r="E1049">
            <v>119000</v>
          </cell>
          <cell r="F1049" t="str">
            <v>101938</v>
          </cell>
          <cell r="G1049" t="str">
            <v>CHĂM SÓC SẮC ĐẸP</v>
          </cell>
          <cell r="H1049" t="str">
            <v>CHĂM SÓC DA</v>
          </cell>
        </row>
        <row r="1050">
          <cell r="C1050" t="str">
            <v>1011042312029</v>
          </cell>
          <cell r="D1050" t="str">
            <v>SHISEIDO-Set SRM Senka collagen+UNO hot clear gel</v>
          </cell>
          <cell r="E1050">
            <v>119000</v>
          </cell>
          <cell r="F1050" t="str">
            <v>101939</v>
          </cell>
          <cell r="G1050" t="str">
            <v>CHĂM SÓC SẮC ĐẸP</v>
          </cell>
          <cell r="H1050" t="str">
            <v>CHĂM SÓC DA</v>
          </cell>
        </row>
        <row r="1051">
          <cell r="C1051" t="str">
            <v>1011042312036</v>
          </cell>
          <cell r="D1051" t="str">
            <v>SHISEIDO- Set SRM Senka clay + Uno hạt Scrub</v>
          </cell>
          <cell r="E1051">
            <v>119000</v>
          </cell>
          <cell r="F1051" t="str">
            <v>101940</v>
          </cell>
          <cell r="G1051" t="str">
            <v>CHĂM SÓC SẮC ĐẸP</v>
          </cell>
          <cell r="H1051" t="str">
            <v>CHĂM SÓC DA</v>
          </cell>
        </row>
        <row r="1052">
          <cell r="C1052" t="str">
            <v>1011042312043</v>
          </cell>
          <cell r="D1052" t="str">
            <v>SHISEIDO- Set SRM Senka sáng da + Uno hạt Scrub</v>
          </cell>
          <cell r="E1052">
            <v>119000</v>
          </cell>
          <cell r="F1052" t="str">
            <v>101941</v>
          </cell>
          <cell r="G1052" t="str">
            <v>CHĂM SÓC SẮC ĐẸP</v>
          </cell>
          <cell r="H1052" t="str">
            <v>CHĂM SÓC DA</v>
          </cell>
        </row>
        <row r="1053">
          <cell r="C1053" t="str">
            <v>4901601232059</v>
          </cell>
          <cell r="D1053" t="str">
            <v>KAI - Đá chà gót chân HB0306</v>
          </cell>
          <cell r="E1053">
            <v>72000</v>
          </cell>
          <cell r="F1053" t="str">
            <v>101942</v>
          </cell>
          <cell r="G1053" t="str">
            <v>CHĂM SÓC SẮC ĐẸP</v>
          </cell>
          <cell r="H1053" t="str">
            <v>Mỹ phẩm khác</v>
          </cell>
        </row>
        <row r="1054">
          <cell r="C1054" t="str">
            <v>4901331001321</v>
          </cell>
          <cell r="D1054" t="str">
            <v>KAI - Set dao cạo râu 5 lưỡi + 1 chai bọt cạo râu</v>
          </cell>
          <cell r="E1054">
            <v>175000</v>
          </cell>
          <cell r="F1054" t="str">
            <v>101943</v>
          </cell>
          <cell r="G1054" t="str">
            <v>CHĂM SÓC SẮC ĐẸP</v>
          </cell>
          <cell r="H1054" t="str">
            <v>Mỹ phẩm khác</v>
          </cell>
        </row>
        <row r="1055">
          <cell r="C1055" t="str">
            <v>4901331002540</v>
          </cell>
          <cell r="D1055" t="str">
            <v>KAI - Dao cạo lông mày lưỡi đơn thân nhựa</v>
          </cell>
          <cell r="E1055">
            <v>20000</v>
          </cell>
          <cell r="F1055" t="str">
            <v>101944</v>
          </cell>
          <cell r="G1055" t="str">
            <v>CHĂM SÓC SẮC ĐẸP</v>
          </cell>
          <cell r="H1055" t="str">
            <v>Mỹ phẩm khác</v>
          </cell>
        </row>
        <row r="1056">
          <cell r="C1056" t="str">
            <v>4901331004186</v>
          </cell>
          <cell r="D1056" t="str">
            <v>KAI - Set 3 dao cạo lông mày lưỡi đơn thân nhựa</v>
          </cell>
          <cell r="E1056">
            <v>40000</v>
          </cell>
          <cell r="F1056" t="str">
            <v>101945</v>
          </cell>
          <cell r="G1056" t="str">
            <v>CHĂM SÓC SẮC ĐẸP</v>
          </cell>
          <cell r="H1056" t="str">
            <v>Mỹ phẩm khác</v>
          </cell>
        </row>
        <row r="1057">
          <cell r="C1057" t="str">
            <v>4901601286151</v>
          </cell>
          <cell r="D1057" t="str">
            <v>KAI- Dụng cụ cạo râu dùng pin, HC-1109</v>
          </cell>
          <cell r="E1057">
            <v>473000</v>
          </cell>
          <cell r="F1057" t="str">
            <v>101946</v>
          </cell>
          <cell r="G1057" t="str">
            <v>CHĂM SÓC SẮC ĐẸP</v>
          </cell>
          <cell r="H1057" t="str">
            <v>Mỹ phẩm khác</v>
          </cell>
        </row>
        <row r="1058">
          <cell r="C1058" t="str">
            <v>4901331011641</v>
          </cell>
          <cell r="D1058" t="str">
            <v>KAI- Dao cạo Bikini (2 chiếc)</v>
          </cell>
          <cell r="E1058">
            <v>49000</v>
          </cell>
          <cell r="F1058" t="str">
            <v>101947</v>
          </cell>
          <cell r="G1058" t="str">
            <v>CHĂM SÓC SẮC ĐẸP</v>
          </cell>
          <cell r="H1058" t="str">
            <v>Mỹ phẩm khác</v>
          </cell>
        </row>
        <row r="1059">
          <cell r="C1059" t="str">
            <v>4571365221974</v>
          </cell>
          <cell r="D1059" t="str">
            <v>HADAOMOI- Mặt nạ tế bào gốc cấp ẩm phục hồi (30m) Hồng</v>
          </cell>
          <cell r="E1059">
            <v>195000</v>
          </cell>
          <cell r="F1059" t="str">
            <v>101948</v>
          </cell>
          <cell r="G1059" t="str">
            <v>CHĂM SÓC SẮC ĐẸP</v>
          </cell>
          <cell r="H1059" t="str">
            <v>CHĂM SÓC DA</v>
          </cell>
        </row>
        <row r="1060">
          <cell r="C1060" t="str">
            <v>4571365222087</v>
          </cell>
          <cell r="D1060" t="str">
            <v>HADAOMOI- Gel dưỡng ẩm tế bào gốc Suhada 290g</v>
          </cell>
          <cell r="E1060">
            <v>210000</v>
          </cell>
          <cell r="F1060" t="str">
            <v>101949</v>
          </cell>
          <cell r="G1060" t="str">
            <v>CHĂM SÓC SẮC ĐẸP</v>
          </cell>
          <cell r="H1060" t="str">
            <v>CHĂM SÓC DA</v>
          </cell>
        </row>
        <row r="1061">
          <cell r="C1061" t="str">
            <v>4909978147129</v>
          </cell>
          <cell r="D1061" t="str">
            <v>SHISEIDO- Gel CN Anessa nâng tông SPF50+ (90g) new</v>
          </cell>
          <cell r="E1061">
            <v>575000</v>
          </cell>
          <cell r="F1061" t="str">
            <v>101950</v>
          </cell>
          <cell r="G1061" t="str">
            <v>CHĂM SÓC SẮC ĐẸP</v>
          </cell>
          <cell r="H1061" t="str">
            <v>CHĂM SÓC CƠ THỂ</v>
          </cell>
        </row>
        <row r="1062">
          <cell r="C1062" t="str">
            <v>4909978147112</v>
          </cell>
          <cell r="D1062" t="str">
            <v>SHISEIDO- Gel CN Anessa Perfect UV SPF50+ (90g)new</v>
          </cell>
          <cell r="E1062">
            <v>620000</v>
          </cell>
          <cell r="F1062" t="str">
            <v>101951</v>
          </cell>
          <cell r="G1062" t="str">
            <v>CHĂM SÓC SẮC ĐẸP</v>
          </cell>
          <cell r="H1062" t="str">
            <v>CHĂM SÓC CƠ THỂ</v>
          </cell>
        </row>
        <row r="1063">
          <cell r="C1063" t="str">
            <v>4909978147105</v>
          </cell>
          <cell r="D1063" t="str">
            <v>SHISEIDO- Sữa CN Anessa cho da dầu SPF50+(60ml)new</v>
          </cell>
          <cell r="E1063">
            <v>750000</v>
          </cell>
          <cell r="F1063" t="str">
            <v>101952</v>
          </cell>
          <cell r="G1063" t="str">
            <v>CHĂM SÓC SẮC ĐẸP</v>
          </cell>
          <cell r="H1063" t="str">
            <v>CHĂM SÓC CƠ THỂ</v>
          </cell>
        </row>
        <row r="1064">
          <cell r="C1064" t="str">
            <v>4909978131586</v>
          </cell>
          <cell r="D1064" t="str">
            <v>SHISEIDO- Sữa CN Anessa da nhạy cảmSPF50+(60ml)new</v>
          </cell>
          <cell r="E1064">
            <v>750000</v>
          </cell>
          <cell r="F1064" t="str">
            <v>101953</v>
          </cell>
          <cell r="G1064" t="str">
            <v>CHĂM SÓC SẮC ĐẸP</v>
          </cell>
          <cell r="H1064" t="str">
            <v>CHĂM SÓC CƠ THỂ</v>
          </cell>
        </row>
        <row r="1065">
          <cell r="C1065" t="str">
            <v>4945192018692</v>
          </cell>
          <cell r="D1065" t="str">
            <v>LSC- Phấn nước CICA Cushion Foundation 01Ochre 15g</v>
          </cell>
          <cell r="E1065">
            <v>350000</v>
          </cell>
          <cell r="F1065" t="str">
            <v>101954</v>
          </cell>
          <cell r="G1065" t="str">
            <v>CHĂM SÓC SẮC ĐẸP</v>
          </cell>
          <cell r="H1065" t="str">
            <v>TRANG ĐIỂM</v>
          </cell>
        </row>
        <row r="1066">
          <cell r="C1066" t="str">
            <v>4595641735016</v>
          </cell>
          <cell r="D1066" t="str">
            <v>M&amp;Y- Tinh chất dưỡng mắt tinh chất vàng 40ml</v>
          </cell>
          <cell r="E1066">
            <v>250000</v>
          </cell>
          <cell r="F1066" t="str">
            <v>101955</v>
          </cell>
          <cell r="G1066" t="str">
            <v>CHĂM SÓC SẮC ĐẸP</v>
          </cell>
          <cell r="H1066" t="str">
            <v>CHĂM SÓC DA</v>
          </cell>
        </row>
        <row r="1067">
          <cell r="C1067" t="str">
            <v>4589890530393</v>
          </cell>
          <cell r="D1067" t="str">
            <v>M&amp;Y- Gel dưỡng NMN Collagen All in one 280g</v>
          </cell>
          <cell r="E1067">
            <v>165000</v>
          </cell>
          <cell r="F1067" t="str">
            <v>101956</v>
          </cell>
          <cell r="G1067" t="str">
            <v>CHĂM SÓC SẮC ĐẸP</v>
          </cell>
          <cell r="H1067" t="str">
            <v>CHĂM SÓC DA</v>
          </cell>
        </row>
        <row r="1068">
          <cell r="C1068" t="str">
            <v>4595641735023</v>
          </cell>
          <cell r="D1068" t="str">
            <v>M&amp;Y- Lotion dưỡng tinh chất vàng &amp; Vitamin E 120ml</v>
          </cell>
          <cell r="E1068">
            <v>350000</v>
          </cell>
          <cell r="F1068" t="str">
            <v>101957</v>
          </cell>
          <cell r="G1068" t="str">
            <v>CHĂM SÓC SẮC ĐẸP</v>
          </cell>
          <cell r="H1068" t="str">
            <v>CHĂM SÓC DA</v>
          </cell>
        </row>
        <row r="1069">
          <cell r="C1069" t="str">
            <v>4589890530416</v>
          </cell>
          <cell r="D1069" t="str">
            <v>M&amp;Y- Gel tẩy da chết Aqua 500ml</v>
          </cell>
          <cell r="E1069">
            <v>250000</v>
          </cell>
          <cell r="F1069" t="str">
            <v>101958</v>
          </cell>
          <cell r="G1069" t="str">
            <v>CHĂM SÓC SẮC ĐẸP</v>
          </cell>
          <cell r="H1069" t="str">
            <v>CHĂM SÓC DA</v>
          </cell>
        </row>
        <row r="1070">
          <cell r="C1070" t="str">
            <v>4595641735030</v>
          </cell>
          <cell r="D1070" t="str">
            <v>M&amp;Y- Kem dưỡng tinh chất vàng &amp; Vitamin E 50g</v>
          </cell>
          <cell r="E1070">
            <v>350000</v>
          </cell>
          <cell r="F1070" t="str">
            <v>101959</v>
          </cell>
          <cell r="G1070" t="str">
            <v>CHĂM SÓC SẮC ĐẸP</v>
          </cell>
          <cell r="H1070" t="str">
            <v>CHĂM SÓC DA</v>
          </cell>
        </row>
        <row r="1071">
          <cell r="C1071" t="str">
            <v>1011042404007</v>
          </cell>
          <cell r="D1071" t="str">
            <v>SHISEIDO- Set tẩy trang trắng da &amp; SRM trắng hồng</v>
          </cell>
          <cell r="E1071">
            <v>119000</v>
          </cell>
          <cell r="F1071" t="str">
            <v>101960</v>
          </cell>
          <cell r="G1071" t="str">
            <v>CHĂM SÓC SẮC ĐẸP</v>
          </cell>
          <cell r="H1071" t="str">
            <v>CHĂM SÓC DA</v>
          </cell>
        </row>
        <row r="1072">
          <cell r="C1072" t="str">
            <v>1011042404014</v>
          </cell>
          <cell r="D1072" t="str">
            <v>SHISEIDO- Set SRM Collagen Senka &amp; Uno nam da dầu</v>
          </cell>
          <cell r="E1072">
            <v>119000</v>
          </cell>
          <cell r="F1072" t="str">
            <v>101961</v>
          </cell>
          <cell r="G1072" t="str">
            <v>CHĂM SÓC SẮC ĐẸP</v>
          </cell>
          <cell r="H1072" t="str">
            <v>Mỹ phẩm khác</v>
          </cell>
        </row>
        <row r="1073">
          <cell r="C1073" t="str">
            <v>4945192018784</v>
          </cell>
          <cell r="D1073" t="str">
            <v>LSC-Lotion trà xanh 500ml</v>
          </cell>
          <cell r="E1073">
            <v>285000</v>
          </cell>
          <cell r="F1073" t="str">
            <v>101962</v>
          </cell>
          <cell r="G1073" t="str">
            <v>CHĂM SÓC SẮC ĐẸP</v>
          </cell>
          <cell r="H1073" t="str">
            <v>CHĂM SÓC DA</v>
          </cell>
        </row>
        <row r="1074">
          <cell r="C1074" t="str">
            <v>4945192018791</v>
          </cell>
          <cell r="D1074" t="str">
            <v>LSC- Tẩy trang trà xanh 250g</v>
          </cell>
          <cell r="E1074">
            <v>325000</v>
          </cell>
          <cell r="F1074" t="str">
            <v>101963</v>
          </cell>
          <cell r="G1074" t="str">
            <v>CHĂM SÓC SẮC ĐẸP</v>
          </cell>
          <cell r="H1074" t="str">
            <v>CHĂM SÓC DA</v>
          </cell>
        </row>
        <row r="1075">
          <cell r="C1075" t="str">
            <v>4945192018708</v>
          </cell>
          <cell r="D1075" t="str">
            <v>LSC- Phấn nước CICA Cushion 02 Light Ochre 15g</v>
          </cell>
          <cell r="E1075">
            <v>350000</v>
          </cell>
          <cell r="F1075" t="str">
            <v>101964</v>
          </cell>
          <cell r="G1075" t="str">
            <v>CHĂM SÓC SẮC ĐẸP</v>
          </cell>
          <cell r="H1075" t="str">
            <v>TRANG ĐIỂM</v>
          </cell>
        </row>
        <row r="1076">
          <cell r="C1076" t="str">
            <v>1012002404020</v>
          </cell>
          <cell r="D1076" t="str">
            <v>SHISEIDO- Set dầu gội+túi refill Tsubaki PremiumEX</v>
          </cell>
          <cell r="E1076">
            <v>249000</v>
          </cell>
          <cell r="F1076" t="str">
            <v>101965</v>
          </cell>
          <cell r="G1076" t="str">
            <v>CHĂM SÓC SẮC ĐẸP</v>
          </cell>
          <cell r="H1076" t="str">
            <v>CHĂM SÓC TÓC</v>
          </cell>
        </row>
        <row r="1077">
          <cell r="C1077" t="str">
            <v>4987107674388</v>
          </cell>
          <cell r="D1077" t="str">
            <v>TRANSINO- Kem tẩy trang Clear Cleansing EX 110g</v>
          </cell>
          <cell r="E1077">
            <v>500000</v>
          </cell>
          <cell r="F1077" t="str">
            <v>101966</v>
          </cell>
          <cell r="G1077" t="str">
            <v>CHĂM SÓC SẮC ĐẸP</v>
          </cell>
          <cell r="H1077" t="str">
            <v>CHĂM SÓC DA</v>
          </cell>
        </row>
        <row r="1078">
          <cell r="C1078" t="str">
            <v>1011042405004</v>
          </cell>
          <cell r="D1078" t="str">
            <v>SHISEIDO- Set sữa rửa mặt- mặt nạ Senka dưỡng ẩm</v>
          </cell>
          <cell r="E1078">
            <v>120000</v>
          </cell>
          <cell r="F1078" t="str">
            <v>101967</v>
          </cell>
          <cell r="G1078" t="str">
            <v>CHĂM SÓC SẮC ĐẸP</v>
          </cell>
          <cell r="H1078" t="str">
            <v>CHĂM SÓC DA</v>
          </cell>
        </row>
        <row r="1079">
          <cell r="C1079" t="str">
            <v>4580291192111</v>
          </cell>
          <cell r="D1079" t="str">
            <v>SANTA MARCHE- Dung dịch vệ sinh Sweet Body 140ml</v>
          </cell>
          <cell r="E1079">
            <v>175000</v>
          </cell>
          <cell r="F1079" t="str">
            <v>101968</v>
          </cell>
          <cell r="G1079" t="str">
            <v>CHĂM SÓC SẮC ĐẸP</v>
          </cell>
          <cell r="H1079" t="str">
            <v>CHĂM SÓC CƠ THỂ</v>
          </cell>
        </row>
        <row r="1080">
          <cell r="C1080" t="str">
            <v>4901696542347</v>
          </cell>
          <cell r="D1080" t="str">
            <v>ROSETTE-Gel tẩy da chết thu nhỏ lỗ chân lông 180g</v>
          </cell>
          <cell r="E1080">
            <v>209000</v>
          </cell>
          <cell r="F1080" t="str">
            <v>101969</v>
          </cell>
          <cell r="G1080" t="str">
            <v>CHĂM SÓC SẮC ĐẸP</v>
          </cell>
          <cell r="H1080" t="str">
            <v>CHĂM SÓC DA</v>
          </cell>
        </row>
        <row r="1081">
          <cell r="C1081" t="str">
            <v>4904651418084</v>
          </cell>
          <cell r="D1081" t="str">
            <v>SALONDEPRO- Kem nhuộm tóc phủ bạc F2(nâu sáng nhất</v>
          </cell>
          <cell r="E1081">
            <v>185000</v>
          </cell>
          <cell r="F1081" t="str">
            <v>101970</v>
          </cell>
          <cell r="G1081" t="str">
            <v>CHĂM SÓC SẮC ĐẸP</v>
          </cell>
          <cell r="H1081" t="str">
            <v>CHĂM SÓC TÓC</v>
          </cell>
        </row>
        <row r="1082">
          <cell r="C1082" t="str">
            <v>4904651418091</v>
          </cell>
          <cell r="D1082" t="str">
            <v>SALONDEPRO- Kem nhuộm tóc phủ bạc F3B (nâu be)</v>
          </cell>
          <cell r="E1082">
            <v>185000</v>
          </cell>
          <cell r="F1082" t="str">
            <v>101971</v>
          </cell>
          <cell r="G1082" t="str">
            <v>CHĂM SÓC SẮC ĐẸP</v>
          </cell>
          <cell r="H1082" t="str">
            <v>CHĂM SÓC TÓC</v>
          </cell>
        </row>
        <row r="1083">
          <cell r="C1083" t="str">
            <v>4904651443321</v>
          </cell>
          <cell r="D1083" t="str">
            <v>SALONDEPRO- Kem nhuộm tóc phủ bạc F3 (nâu sáng)</v>
          </cell>
          <cell r="E1083">
            <v>185000</v>
          </cell>
          <cell r="F1083" t="str">
            <v>101972</v>
          </cell>
          <cell r="G1083" t="str">
            <v>CHĂM SÓC SẮC ĐẸP</v>
          </cell>
          <cell r="H1083" t="str">
            <v>CHĂM SÓC TÓC</v>
          </cell>
        </row>
        <row r="1084">
          <cell r="C1084" t="str">
            <v>4904651418107</v>
          </cell>
          <cell r="D1084" t="str">
            <v>SALONDEPRO- Kem nhuộm tóc phủ bạc F4(nâu nhạt )</v>
          </cell>
          <cell r="E1084">
            <v>185000</v>
          </cell>
          <cell r="F1084" t="str">
            <v>101973</v>
          </cell>
          <cell r="G1084" t="str">
            <v>CHĂM SÓC SẮC ĐẸP</v>
          </cell>
          <cell r="H1084" t="str">
            <v>CHĂM SÓC TÓC</v>
          </cell>
        </row>
        <row r="1085">
          <cell r="C1085" t="str">
            <v>4904651443338</v>
          </cell>
          <cell r="D1085" t="str">
            <v>SALONDEPRO- Kem nhuộm tóc phủ bạc F4R(nâu ánh tím)</v>
          </cell>
          <cell r="E1085">
            <v>185000</v>
          </cell>
          <cell r="F1085" t="str">
            <v>101974</v>
          </cell>
          <cell r="G1085" t="str">
            <v>CHĂM SÓC SẮC ĐẸP</v>
          </cell>
          <cell r="H1085" t="str">
            <v>CHĂM SÓC TÓC</v>
          </cell>
        </row>
        <row r="1086">
          <cell r="C1086" t="str">
            <v>4904651418114</v>
          </cell>
          <cell r="D1086" t="str">
            <v>SALONDEPRO- Kem nhuộm tóc phủ bạc F5(nâu tự nhiên)</v>
          </cell>
          <cell r="E1086">
            <v>185000</v>
          </cell>
          <cell r="F1086" t="str">
            <v>101975</v>
          </cell>
          <cell r="G1086" t="str">
            <v>CHĂM SÓC SẮC ĐẸP</v>
          </cell>
          <cell r="H1086" t="str">
            <v>CHĂM SÓC TÓC</v>
          </cell>
        </row>
        <row r="1087">
          <cell r="C1087" t="str">
            <v>4904651418138</v>
          </cell>
          <cell r="D1087" t="str">
            <v>SALONDEPRO- Kem nhuộm tóc phủ bạc F5K( nâu hạt dẻ)</v>
          </cell>
          <cell r="E1087">
            <v>185000</v>
          </cell>
          <cell r="F1087" t="str">
            <v>101976</v>
          </cell>
          <cell r="G1087" t="str">
            <v>CHĂM SÓC SẮC ĐẸP</v>
          </cell>
          <cell r="H1087" t="str">
            <v>CHĂM SÓC TÓC</v>
          </cell>
        </row>
        <row r="1088">
          <cell r="C1088" t="str">
            <v>4904651418121</v>
          </cell>
          <cell r="D1088" t="str">
            <v>SALONDEPRO- Kem nhuộm tóc phủ bạc F6 ( nâu đen)</v>
          </cell>
          <cell r="E1088">
            <v>185000</v>
          </cell>
          <cell r="F1088" t="str">
            <v>101977</v>
          </cell>
          <cell r="G1088" t="str">
            <v>CHĂM SÓC SẮC ĐẸP</v>
          </cell>
          <cell r="H1088" t="str">
            <v>CHĂM SÓC TÓC</v>
          </cell>
        </row>
        <row r="1089">
          <cell r="C1089" t="str">
            <v>4904651440382</v>
          </cell>
          <cell r="D1089" t="str">
            <v>SALONDEPRO- Kem nhuộm tóc phủ bạc F7(đen tự nhiên)</v>
          </cell>
          <cell r="E1089">
            <v>185000</v>
          </cell>
          <cell r="F1089" t="str">
            <v>101978</v>
          </cell>
          <cell r="G1089" t="str">
            <v>CHĂM SÓC SẮC ĐẸP</v>
          </cell>
          <cell r="H1089" t="str">
            <v>CHĂM SÓC TÓC</v>
          </cell>
        </row>
        <row r="1090">
          <cell r="C1090" t="str">
            <v>4904651418145</v>
          </cell>
          <cell r="D1090" t="str">
            <v>SALONDEPRO- Kem nhuộm tóc Nam MCa5(nâu tự nhiên)</v>
          </cell>
          <cell r="E1090">
            <v>185000</v>
          </cell>
          <cell r="F1090" t="str">
            <v>101979</v>
          </cell>
          <cell r="G1090" t="str">
            <v>CHĂM SÓC SẮC ĐẸP</v>
          </cell>
          <cell r="H1090" t="str">
            <v>Mỹ phẩm khác</v>
          </cell>
        </row>
        <row r="1091">
          <cell r="C1091" t="str">
            <v>4904651418152</v>
          </cell>
          <cell r="D1091" t="str">
            <v>SALONDEPRO- Kem nhuộm tóc Nam MCa6 (nâu đen)</v>
          </cell>
          <cell r="E1091">
            <v>185000</v>
          </cell>
          <cell r="F1091" t="str">
            <v>101980</v>
          </cell>
          <cell r="G1091" t="str">
            <v>CHĂM SÓC SẮC ĐẸP</v>
          </cell>
          <cell r="H1091" t="str">
            <v>Mỹ phẩm khác</v>
          </cell>
        </row>
        <row r="1092">
          <cell r="C1092" t="str">
            <v>4904651418169</v>
          </cell>
          <cell r="D1092" t="str">
            <v>SALONDEPRO- Kem nhuộm tóc Nam MCa7 (đen tự nhiên)</v>
          </cell>
          <cell r="E1092">
            <v>185000</v>
          </cell>
          <cell r="F1092" t="str">
            <v>101981</v>
          </cell>
          <cell r="G1092" t="str">
            <v>CHĂM SÓC SẮC ĐẸP</v>
          </cell>
          <cell r="H1092" t="str">
            <v>Mỹ phẩm khác</v>
          </cell>
        </row>
        <row r="1093">
          <cell r="C1093" t="str">
            <v>4904651124268</v>
          </cell>
          <cell r="D1093" t="str">
            <v>SALONDEPRO- Nhuộm tóc dạng bọt F2(nâu sáng nhất)</v>
          </cell>
          <cell r="E1093">
            <v>290000</v>
          </cell>
          <cell r="F1093" t="str">
            <v>101982</v>
          </cell>
          <cell r="G1093" t="str">
            <v>CHĂM SÓC SẮC ĐẸP</v>
          </cell>
          <cell r="H1093" t="str">
            <v>CHĂM SÓC TÓC</v>
          </cell>
        </row>
        <row r="1094">
          <cell r="C1094" t="str">
            <v>4904651124282</v>
          </cell>
          <cell r="D1094" t="str">
            <v>SALONDEPRO- Nhuộm tóc dạng bọt F3 (nâu sáng)</v>
          </cell>
          <cell r="E1094">
            <v>290000</v>
          </cell>
          <cell r="F1094" t="str">
            <v>101983</v>
          </cell>
          <cell r="G1094" t="str">
            <v>CHĂM SÓC SẮC ĐẸP</v>
          </cell>
          <cell r="H1094" t="str">
            <v>CHĂM SÓC TÓC</v>
          </cell>
        </row>
        <row r="1095">
          <cell r="C1095" t="str">
            <v>4904651124305</v>
          </cell>
          <cell r="D1095" t="str">
            <v>SALONDEPRO- Nhuộm tóc dạng bọt F4 (nâu nhạt)</v>
          </cell>
          <cell r="E1095">
            <v>290000</v>
          </cell>
          <cell r="F1095" t="str">
            <v>101984</v>
          </cell>
          <cell r="G1095" t="str">
            <v>CHĂM SÓC SẮC ĐẸP</v>
          </cell>
          <cell r="H1095" t="str">
            <v>CHĂM SÓC TÓC</v>
          </cell>
        </row>
        <row r="1096">
          <cell r="C1096" t="str">
            <v>4904651124343</v>
          </cell>
          <cell r="D1096" t="str">
            <v>SALONDEPRO- Nhuộm tóc dạng bọt F5 (nâu tự nhiên)</v>
          </cell>
          <cell r="E1096">
            <v>290000</v>
          </cell>
          <cell r="F1096" t="str">
            <v>101985</v>
          </cell>
          <cell r="G1096" t="str">
            <v>CHĂM SÓC SẮC ĐẸP</v>
          </cell>
          <cell r="H1096" t="str">
            <v>CHĂM SÓC TÓC</v>
          </cell>
        </row>
        <row r="1097">
          <cell r="C1097" t="str">
            <v>4904651124350</v>
          </cell>
          <cell r="D1097" t="str">
            <v>SALONDEPRO- Nhuộm tóc dạng bọt F6 (nâu đen)</v>
          </cell>
          <cell r="E1097">
            <v>290000</v>
          </cell>
          <cell r="F1097" t="str">
            <v>101986</v>
          </cell>
          <cell r="G1097" t="str">
            <v>CHĂM SÓC SẮC ĐẸP</v>
          </cell>
          <cell r="H1097" t="str">
            <v>CHĂM SÓC TÓC</v>
          </cell>
        </row>
        <row r="1098">
          <cell r="C1098" t="str">
            <v>4903018113518</v>
          </cell>
          <cell r="D1098" t="str">
            <v>YANAGIYA- Dầu dưỡng tóc bưởi giảm gãy rụng 240ml</v>
          </cell>
          <cell r="E1098">
            <v>229000</v>
          </cell>
          <cell r="F1098" t="str">
            <v>101987</v>
          </cell>
          <cell r="G1098" t="str">
            <v>CHĂM SÓC SẮC ĐẸP</v>
          </cell>
          <cell r="H1098" t="str">
            <v>CHĂM SÓC TÓC</v>
          </cell>
        </row>
        <row r="1099">
          <cell r="C1099" t="str">
            <v>4903018113235</v>
          </cell>
          <cell r="D1099" t="str">
            <v>YANAGIYA- Dầu dưỡng tóc bạc hà giảm gãy rụng 240ml</v>
          </cell>
          <cell r="E1099">
            <v>229000</v>
          </cell>
          <cell r="F1099" t="str">
            <v>101988</v>
          </cell>
          <cell r="G1099" t="str">
            <v>CHĂM SÓC SẮC ĐẸP</v>
          </cell>
          <cell r="H1099" t="str">
            <v>CHĂM SÓC TÓC</v>
          </cell>
        </row>
        <row r="1100">
          <cell r="C1100" t="str">
            <v>4901696542354</v>
          </cell>
          <cell r="D1100" t="str">
            <v>ROSETTE- Gel tẩy da chết dưỡng sáng da 180g</v>
          </cell>
          <cell r="E1100">
            <v>209000</v>
          </cell>
          <cell r="F1100" t="str">
            <v>101989</v>
          </cell>
          <cell r="G1100" t="str">
            <v>CHĂM SÓC SẮC ĐẸP</v>
          </cell>
          <cell r="H1100" t="str">
            <v>CHĂM SÓC DA</v>
          </cell>
        </row>
        <row r="1101">
          <cell r="C1101" t="str">
            <v>4560119222473</v>
          </cell>
          <cell r="D1101" t="str">
            <v>MOIST DIANE- Sữa tắm sáng da hương trái cây</v>
          </cell>
          <cell r="E1101">
            <v>220000</v>
          </cell>
          <cell r="F1101" t="str">
            <v>101990</v>
          </cell>
          <cell r="G1101" t="str">
            <v>CHĂM SÓC SẮC ĐẸP</v>
          </cell>
          <cell r="H1101" t="str">
            <v>CHĂM SÓC CƠ THỂ</v>
          </cell>
        </row>
        <row r="1102">
          <cell r="C1102" t="str">
            <v>4560119222435</v>
          </cell>
          <cell r="D1102" t="str">
            <v>MOIST DIANE- Sữa tắm cấp ẩm hương bạc hà</v>
          </cell>
          <cell r="E1102">
            <v>220000</v>
          </cell>
          <cell r="F1102" t="str">
            <v>101991</v>
          </cell>
          <cell r="G1102" t="str">
            <v>CHĂM SÓC SẮC ĐẸP</v>
          </cell>
          <cell r="H1102" t="str">
            <v>CHĂM SÓC CƠ THỂ</v>
          </cell>
        </row>
        <row r="1103">
          <cell r="C1103" t="str">
            <v>4560119226686</v>
          </cell>
          <cell r="D1103" t="str">
            <v>MOIST DIANE- Sữa tắm dưỡng ẩm hương cam quýt</v>
          </cell>
          <cell r="E1103">
            <v>220000</v>
          </cell>
          <cell r="F1103" t="str">
            <v>101992</v>
          </cell>
          <cell r="G1103" t="str">
            <v>CHĂM SÓC SẮC ĐẸP</v>
          </cell>
          <cell r="H1103" t="str">
            <v>CHĂM SÓC CƠ THỂ</v>
          </cell>
        </row>
        <row r="1104">
          <cell r="C1104" t="str">
            <v>4560119226693</v>
          </cell>
          <cell r="D1104" t="str">
            <v>MOIST DIANE- Sữa tắm dưỡng ẩm hương nho trắng</v>
          </cell>
          <cell r="E1104">
            <v>220000</v>
          </cell>
          <cell r="F1104" t="str">
            <v>101993</v>
          </cell>
          <cell r="G1104" t="str">
            <v>CHĂM SÓC SẮC ĐẸP</v>
          </cell>
          <cell r="H1104" t="str">
            <v>CHĂM SÓC CƠ THỂ</v>
          </cell>
        </row>
        <row r="1105">
          <cell r="C1105" t="str">
            <v>8801046899953</v>
          </cell>
          <cell r="D1105" t="str">
            <v>MOIST DIANE- Combo sữa tắm dưỡng ẩm Vàng- Xanh</v>
          </cell>
          <cell r="E1105">
            <v>205000</v>
          </cell>
          <cell r="F1105" t="str">
            <v>101994</v>
          </cell>
          <cell r="G1105" t="str">
            <v>CHĂM SÓC SẮC ĐẸP</v>
          </cell>
          <cell r="H1105" t="str">
            <v>CHĂM SÓC CƠ THỂ</v>
          </cell>
        </row>
        <row r="1106">
          <cell r="C1106" t="str">
            <v>8801046891995</v>
          </cell>
          <cell r="D1106" t="str">
            <v>MOIST DIANE- Combo sữa tắm dưỡng ẩm Cam- Xanh</v>
          </cell>
          <cell r="E1106">
            <v>205000</v>
          </cell>
          <cell r="F1106" t="str">
            <v>101995</v>
          </cell>
          <cell r="G1106" t="str">
            <v>CHĂM SÓC SẮC ĐẸP</v>
          </cell>
          <cell r="H1106" t="str">
            <v>CHĂM SÓC CƠ THỂ</v>
          </cell>
        </row>
        <row r="1107">
          <cell r="C1107" t="str">
            <v>8801046892701</v>
          </cell>
          <cell r="D1107" t="str">
            <v>MOIST DIANE- Combo sữa tắm dưỡng ẩm Đỏ- Xanh</v>
          </cell>
          <cell r="E1107">
            <v>205000</v>
          </cell>
          <cell r="F1107" t="str">
            <v>101996</v>
          </cell>
          <cell r="G1107" t="str">
            <v>CHĂM SÓC SẮC ĐẸP</v>
          </cell>
          <cell r="H1107" t="str">
            <v>CHĂM SÓC CƠ THỂ</v>
          </cell>
        </row>
        <row r="1108">
          <cell r="C1108" t="str">
            <v>4901696541821</v>
          </cell>
          <cell r="D1108" t="str">
            <v>ROSETTE_Nước hoa hồng dưỡng ẩm mềm da 500ml</v>
          </cell>
          <cell r="E1108">
            <v>319000</v>
          </cell>
          <cell r="F1108" t="str">
            <v>101997</v>
          </cell>
          <cell r="G1108" t="str">
            <v>CHĂM SÓC SẮC ĐẸP</v>
          </cell>
          <cell r="H1108" t="str">
            <v>CHĂM SÓC DA</v>
          </cell>
        </row>
        <row r="1109">
          <cell r="C1109" t="str">
            <v>4515061190226</v>
          </cell>
          <cell r="D1109" t="str">
            <v>SABORINO_Mặt nạ buổi sáng hương trái cây 1 miếng</v>
          </cell>
          <cell r="E1109">
            <v>33000</v>
          </cell>
          <cell r="F1109" t="str">
            <v>101998</v>
          </cell>
          <cell r="G1109" t="str">
            <v>CHĂM SÓC SẮC ĐẸP</v>
          </cell>
          <cell r="H1109" t="str">
            <v>CHĂM SÓC DA</v>
          </cell>
        </row>
        <row r="1110">
          <cell r="C1110" t="str">
            <v>4992440037288</v>
          </cell>
          <cell r="D1110" t="str">
            <v>KEANA-Mặt nạ se khít lỗ chân lông 10 miếng</v>
          </cell>
          <cell r="E1110">
            <v>250000</v>
          </cell>
          <cell r="F1110" t="str">
            <v>101999</v>
          </cell>
          <cell r="G1110" t="str">
            <v>CHĂM SÓC SẮC ĐẸP</v>
          </cell>
          <cell r="H1110" t="str">
            <v>CHĂM SÓC DA</v>
          </cell>
        </row>
        <row r="1111">
          <cell r="C1111" t="str">
            <v>4938536657077</v>
          </cell>
          <cell r="D1111" t="str">
            <v>KOMI- Dầu gội phủ bạc màu nâu đen 25mlx10 gói</v>
          </cell>
          <cell r="E1111">
            <v>340000</v>
          </cell>
          <cell r="F1111" t="str">
            <v>102000</v>
          </cell>
          <cell r="G1111" t="str">
            <v>CHĂM SÓC SẮC ĐẸP</v>
          </cell>
          <cell r="H1111" t="str">
            <v>CHĂM SÓC TÓC</v>
          </cell>
        </row>
        <row r="1112">
          <cell r="C1112" t="str">
            <v>4580523260335</v>
          </cell>
          <cell r="D1112" t="str">
            <v>ELL VIE-Serum trẻ hóa da dưỡng ẩm sâu NMN 30mL</v>
          </cell>
          <cell r="E1112">
            <v>280000</v>
          </cell>
          <cell r="F1112" t="str">
            <v>102001</v>
          </cell>
          <cell r="G1112" t="str">
            <v>CHĂM SÓC SẮC ĐẸP</v>
          </cell>
          <cell r="H1112" t="str">
            <v>CHĂM SÓC DA</v>
          </cell>
        </row>
        <row r="1113">
          <cell r="C1113" t="str">
            <v>4971710576238</v>
          </cell>
          <cell r="D1113" t="str">
            <v>KOSE- Dầu tẩy trang sạch sâu Softymo 240ml</v>
          </cell>
          <cell r="E1113">
            <v>180000</v>
          </cell>
          <cell r="F1113" t="str">
            <v>102002</v>
          </cell>
          <cell r="G1113" t="str">
            <v>CHĂM SÓC SẮC ĐẸP</v>
          </cell>
          <cell r="H1113" t="str">
            <v>CHĂM SÓC DA</v>
          </cell>
        </row>
        <row r="1114">
          <cell r="C1114" t="str">
            <v>1011012410007</v>
          </cell>
          <cell r="D1114" t="str">
            <v>TRANSINO - SET QUÀ TẶNG</v>
          </cell>
          <cell r="E1114">
            <v>0</v>
          </cell>
          <cell r="F1114" t="str">
            <v>102003</v>
          </cell>
          <cell r="G1114" t="str">
            <v>CHĂM SÓC SẮC ĐẸP</v>
          </cell>
          <cell r="H1114" t="str">
            <v>CHĂM SÓC DA</v>
          </cell>
        </row>
        <row r="1115">
          <cell r="C1115" t="str">
            <v>4901417788436</v>
          </cell>
          <cell r="D1115" t="str">
            <v>KRACIE- Bộ gội xả Ichikami suôn mượt 480mlx2 Trắng</v>
          </cell>
          <cell r="E1115">
            <v>280000</v>
          </cell>
          <cell r="F1115" t="str">
            <v>102004</v>
          </cell>
          <cell r="G1115" t="str">
            <v>CHĂM SÓC SẮC ĐẸP</v>
          </cell>
          <cell r="H1115" t="str">
            <v>CHĂM SÓC TÓC</v>
          </cell>
        </row>
        <row r="1116">
          <cell r="C1116" t="str">
            <v>4901417788443</v>
          </cell>
          <cell r="D1116" t="str">
            <v>KRACIE- Bộ gội xả Ichikami cấp ẩm 480mlx2 cam</v>
          </cell>
          <cell r="E1116">
            <v>280000</v>
          </cell>
          <cell r="F1116" t="str">
            <v>102005</v>
          </cell>
          <cell r="G1116" t="str">
            <v>CHĂM SÓC SẮC ĐẸP</v>
          </cell>
          <cell r="H1116" t="str">
            <v>CHĂM SÓC TÓC</v>
          </cell>
        </row>
        <row r="1117">
          <cell r="C1117" t="str">
            <v>4901417788450</v>
          </cell>
          <cell r="D1117" t="str">
            <v>KRACIE-Bộ gội xả cho tóc nhuộm Ichikami 480ml New</v>
          </cell>
          <cell r="E1117">
            <v>280000</v>
          </cell>
          <cell r="F1117" t="str">
            <v>102006</v>
          </cell>
          <cell r="G1117" t="str">
            <v>CHĂM SÓC SẮC ĐẸP</v>
          </cell>
          <cell r="H1117" t="str">
            <v>CHĂM SÓC TÓC</v>
          </cell>
        </row>
        <row r="1118">
          <cell r="C1118" t="str">
            <v>4976631479361</v>
          </cell>
          <cell r="D1118" t="str">
            <v>PELICAN-Xà phòng tắm chiết xuất quả hồng 80g New</v>
          </cell>
          <cell r="E1118">
            <v>59000</v>
          </cell>
          <cell r="F1118" t="str">
            <v>102007</v>
          </cell>
          <cell r="G1118" t="str">
            <v>CHĂM SÓC SẮC ĐẸP</v>
          </cell>
          <cell r="H1118" t="str">
            <v>CHĂM SÓC CƠ THỂ</v>
          </cell>
        </row>
        <row r="1119">
          <cell r="C1119" t="str">
            <v>4901525011648</v>
          </cell>
          <cell r="D1119" t="str">
            <v>COW- Sữa tắm bọt mịn dịu nhẹ hương sữa 500ml</v>
          </cell>
          <cell r="E1119">
            <v>155000</v>
          </cell>
          <cell r="F1119" t="str">
            <v>102008</v>
          </cell>
          <cell r="G1119" t="str">
            <v>CHĂM SÓC SẮC ĐẸP</v>
          </cell>
          <cell r="H1119" t="str">
            <v>CHĂM SÓC CƠ THỂ</v>
          </cell>
        </row>
        <row r="1120">
          <cell r="C1120" t="str">
            <v>4901525011662</v>
          </cell>
          <cell r="D1120" t="str">
            <v>COW- Sữa tắm bọt mịn dịu nhẹ hương hoa 500ml</v>
          </cell>
          <cell r="E1120">
            <v>155000</v>
          </cell>
          <cell r="F1120" t="str">
            <v>102009</v>
          </cell>
          <cell r="G1120" t="str">
            <v>CHĂM SÓC SẮC ĐẸP</v>
          </cell>
          <cell r="H1120" t="str">
            <v>CHĂM SÓC CƠ THỂ</v>
          </cell>
        </row>
        <row r="1121">
          <cell r="C1121" t="str">
            <v>4901525011686</v>
          </cell>
          <cell r="D1121" t="str">
            <v>COW- Sữa tắm bọt mịn dịu nhẹ cam chanh 500ml</v>
          </cell>
          <cell r="E1121">
            <v>155000</v>
          </cell>
          <cell r="F1121" t="str">
            <v>102010</v>
          </cell>
          <cell r="G1121" t="str">
            <v>CHĂM SÓC SẮC ĐẸP</v>
          </cell>
          <cell r="H1121" t="str">
            <v>CHĂM SÓC CƠ THỂ</v>
          </cell>
        </row>
        <row r="1122">
          <cell r="C1122" t="str">
            <v>4976631481609</v>
          </cell>
          <cell r="D1122" t="str">
            <v>PELICAN SOAP-Xà phòng trị mụn lưng For Back 135g</v>
          </cell>
          <cell r="E1122">
            <v>149000</v>
          </cell>
          <cell r="F1122" t="str">
            <v>102011</v>
          </cell>
          <cell r="G1122" t="str">
            <v>CHĂM SÓC SẮC ĐẸP</v>
          </cell>
          <cell r="H1122" t="str">
            <v>CHĂM SÓC CƠ THỂ</v>
          </cell>
        </row>
        <row r="1123">
          <cell r="C1123" t="str">
            <v>4971710587579</v>
          </cell>
          <cell r="D1123" t="str">
            <v>KOSE - Kem Tay Q10 dưỡng trắng nâng tone 80g</v>
          </cell>
          <cell r="E1123">
            <v>170000</v>
          </cell>
          <cell r="F1123" t="str">
            <v>102012</v>
          </cell>
          <cell r="G1123" t="str">
            <v>CHĂM SÓC SẮC ĐẸP</v>
          </cell>
          <cell r="H1123" t="str">
            <v>CHĂM SÓC CƠ THỂ</v>
          </cell>
        </row>
        <row r="1124">
          <cell r="C1124" t="str">
            <v>4971710587562</v>
          </cell>
          <cell r="D1124" t="str">
            <v>KOSE- Kem Tay Q10 dưỡng trắng hương đào 80g</v>
          </cell>
          <cell r="E1124">
            <v>170000</v>
          </cell>
          <cell r="F1124" t="str">
            <v>102013</v>
          </cell>
          <cell r="G1124" t="str">
            <v>CHĂM SÓC SẮC ĐẸP</v>
          </cell>
          <cell r="H1124" t="str">
            <v>CHĂM SÓC CƠ THỂ</v>
          </cell>
        </row>
        <row r="1125">
          <cell r="C1125" t="str">
            <v>4971710587524</v>
          </cell>
          <cell r="D1125" t="str">
            <v>KOSE- Kem Tay Q10 siêu dưỡng ẩm da Khô 80g</v>
          </cell>
          <cell r="E1125">
            <v>170000</v>
          </cell>
          <cell r="F1125" t="str">
            <v>102014</v>
          </cell>
          <cell r="G1125" t="str">
            <v>CHĂM SÓC SẮC ĐẸP</v>
          </cell>
          <cell r="H1125" t="str">
            <v>CHĂM SÓC CƠ THỂ</v>
          </cell>
        </row>
        <row r="1126">
          <cell r="C1126" t="str">
            <v>4971710587517</v>
          </cell>
          <cell r="D1126" t="str">
            <v>KOSE- Kem Tay Q10 dưỡng ẩm da thường 80g</v>
          </cell>
          <cell r="E1126">
            <v>170000</v>
          </cell>
          <cell r="F1126" t="str">
            <v>102015</v>
          </cell>
          <cell r="G1126" t="str">
            <v>CHĂM SÓC SẮC ĐẸP</v>
          </cell>
          <cell r="H1126" t="str">
            <v>CHĂM SÓC CƠ THỂ</v>
          </cell>
        </row>
        <row r="1127">
          <cell r="C1127" t="str">
            <v>4971710587531</v>
          </cell>
          <cell r="D1127" t="str">
            <v>KOSE- Kem Tay Q10 dưỡng trắng hương đào 80g</v>
          </cell>
          <cell r="E1127">
            <v>170000</v>
          </cell>
          <cell r="F1127" t="str">
            <v>102016</v>
          </cell>
          <cell r="G1127" t="str">
            <v>CHĂM SÓC SẮC ĐẸP</v>
          </cell>
          <cell r="H1127" t="str">
            <v>CHĂM SÓC CƠ THỂ</v>
          </cell>
        </row>
        <row r="1128">
          <cell r="C1128" t="str">
            <v>4971710587555</v>
          </cell>
          <cell r="D1128" t="str">
            <v>KOSE-Kem tay Q10 Extra Guard Medicated 80g</v>
          </cell>
          <cell r="E1128">
            <v>170000</v>
          </cell>
          <cell r="F1128" t="str">
            <v>102017</v>
          </cell>
          <cell r="G1128" t="str">
            <v>CHĂM SÓC SẮC ĐẸP</v>
          </cell>
          <cell r="H1128" t="str">
            <v>CHĂM SÓC CƠ THỂ</v>
          </cell>
        </row>
        <row r="1129">
          <cell r="C1129" t="str">
            <v>4550516707666</v>
          </cell>
          <cell r="D1129" t="str">
            <v>SHISEIDO-SRM SENKA Low pH Cica Da Nhạy Cảm 100g</v>
          </cell>
          <cell r="E1129">
            <v>125000</v>
          </cell>
          <cell r="F1129" t="str">
            <v>102018</v>
          </cell>
          <cell r="G1129" t="str">
            <v>CHĂM SÓC SẮC ĐẸP</v>
          </cell>
          <cell r="H1129" t="str">
            <v>CHĂM SÓC DA</v>
          </cell>
        </row>
        <row r="1130">
          <cell r="C1130" t="str">
            <v>4513574030008</v>
          </cell>
          <cell r="D1130" t="str">
            <v>HATOMUGI-Dầu Tẩy Trang Ý Dĩ Dưỡng Ẩm sáng da 500ml</v>
          </cell>
          <cell r="E1130">
            <v>175000</v>
          </cell>
          <cell r="F1130" t="str">
            <v>102019</v>
          </cell>
          <cell r="G1130" t="str">
            <v>CHĂM SÓC SẮC ĐẸP</v>
          </cell>
          <cell r="H1130" t="str">
            <v>CHĂM SÓC DA</v>
          </cell>
        </row>
        <row r="1131">
          <cell r="C1131" t="str">
            <v>4560119224897</v>
          </cell>
          <cell r="D1131" t="str">
            <v>MOIST DIANE- Dầu xả vào nếp thẳng mượt 450ml</v>
          </cell>
          <cell r="E1131">
            <v>245000</v>
          </cell>
          <cell r="F1131" t="str">
            <v>102020</v>
          </cell>
          <cell r="G1131" t="str">
            <v>CHĂM SÓC SẮC ĐẸP</v>
          </cell>
          <cell r="H1131" t="str">
            <v>CHĂM SÓC TÓC</v>
          </cell>
        </row>
        <row r="1132">
          <cell r="C1132" t="str">
            <v>4560119224880</v>
          </cell>
          <cell r="D1132" t="str">
            <v>MOIST DIANE- Dầu gội vào nếp thẳng mượt 450ml</v>
          </cell>
          <cell r="E1132">
            <v>245000</v>
          </cell>
          <cell r="F1132" t="str">
            <v>102021</v>
          </cell>
          <cell r="G1132" t="str">
            <v>CHĂM SÓC SẮC ĐẸP</v>
          </cell>
          <cell r="H1132" t="str">
            <v>CHĂM SÓC TÓC</v>
          </cell>
        </row>
        <row r="1133">
          <cell r="C1133" t="str">
            <v>4580785220108</v>
          </cell>
          <cell r="D1133" t="str">
            <v>S-LABO- Mặt nạ gạo 10 miếng</v>
          </cell>
          <cell r="E1133">
            <v>150000</v>
          </cell>
          <cell r="F1133" t="str">
            <v>102022</v>
          </cell>
          <cell r="G1133" t="str">
            <v>CHĂM SÓC SẮC ĐẸP</v>
          </cell>
          <cell r="H1133" t="str">
            <v>CHĂM SÓC DA</v>
          </cell>
        </row>
        <row r="1134">
          <cell r="C1134" t="str">
            <v>4901559215227</v>
          </cell>
          <cell r="D1134" t="str">
            <v>MUỐI TẮM IIYU TABIDACHI - YUKIMI NIGORI HỘP 12 GÓI</v>
          </cell>
          <cell r="E1134">
            <v>149000</v>
          </cell>
          <cell r="F1134" t="str">
            <v>102023</v>
          </cell>
          <cell r="G1134" t="str">
            <v>CHĂM SÓC SẮC ĐẸP</v>
          </cell>
          <cell r="H1134" t="str">
            <v>CHĂM SÓC CƠ THỂ</v>
          </cell>
        </row>
        <row r="1135">
          <cell r="C1135" t="str">
            <v>4901559215388</v>
          </cell>
          <cell r="D1135" t="str">
            <v>MUỐI TẮM IIYU TABIDACHI - KOYO NIGORI, HỘP 12 GÓI</v>
          </cell>
          <cell r="E1135">
            <v>149000</v>
          </cell>
          <cell r="F1135" t="str">
            <v>102024</v>
          </cell>
          <cell r="G1135" t="str">
            <v>CHĂM SÓC SẮC ĐẸP</v>
          </cell>
          <cell r="H1135" t="str">
            <v>CHĂM SÓC CƠ THỂ</v>
          </cell>
        </row>
        <row r="1136">
          <cell r="C1136" t="str">
            <v>4901559215449</v>
          </cell>
          <cell r="D1136" t="str">
            <v>MUỐI TẮM IIYU TABIDACHI - FUJIMI NIGORI HỘP 12 GÓI</v>
          </cell>
          <cell r="E1136">
            <v>149000</v>
          </cell>
          <cell r="F1136" t="str">
            <v>102025</v>
          </cell>
          <cell r="G1136" t="str">
            <v>CHĂM SÓC SẮC ĐẸP</v>
          </cell>
          <cell r="H1136" t="str">
            <v>CHĂM SÓC CƠ THỂ</v>
          </cell>
        </row>
        <row r="1137">
          <cell r="C1137" t="str">
            <v>4901559215333</v>
          </cell>
          <cell r="D1137" t="str">
            <v>MUỐI TẮM IIYU TABIDACHI - NIGORI ROTEN, HỘP 12 GÓI</v>
          </cell>
          <cell r="E1137">
            <v>149000</v>
          </cell>
          <cell r="F1137" t="str">
            <v>102026</v>
          </cell>
          <cell r="G1137" t="str">
            <v>CHĂM SÓC SẮC ĐẸP</v>
          </cell>
          <cell r="H1137" t="str">
            <v>CHĂM SÓC CƠ THỂ</v>
          </cell>
        </row>
        <row r="1138">
          <cell r="C1138" t="str">
            <v>4901559215272</v>
          </cell>
          <cell r="D1138" t="str">
            <v>MUỐI TẮM IIYU TABIDACHI - NAGOMI NIGORI HỘP 12 GÓI</v>
          </cell>
          <cell r="E1138">
            <v>149000</v>
          </cell>
          <cell r="F1138" t="str">
            <v>102027</v>
          </cell>
          <cell r="G1138" t="str">
            <v>CHĂM SÓC SẮC ĐẸP</v>
          </cell>
          <cell r="H1138" t="str">
            <v>CHĂM SÓC CƠ THỂ</v>
          </cell>
        </row>
        <row r="1139">
          <cell r="C1139" t="str">
            <v>4901559226575</v>
          </cell>
          <cell r="D1139" t="str">
            <v>SỮA TẮM TẠO BỌT AWAAWALAND HƯƠNG TÁO, 300ML</v>
          </cell>
          <cell r="E1139">
            <v>279000</v>
          </cell>
          <cell r="F1139" t="str">
            <v>102028</v>
          </cell>
          <cell r="G1139" t="str">
            <v>ĐỒ CHO MẸ BÉ</v>
          </cell>
          <cell r="H1139" t="str">
            <v>CHĂM SÓC CƠ THỂ BÉ</v>
          </cell>
        </row>
        <row r="1140">
          <cell r="C1140" t="str">
            <v>4901559226568</v>
          </cell>
          <cell r="D1140" t="str">
            <v>SỮA TẮM TẠO BỌT AWAAWALAND HƯƠNG NHO, 300ML</v>
          </cell>
          <cell r="E1140">
            <v>279000</v>
          </cell>
          <cell r="F1140" t="str">
            <v>102029</v>
          </cell>
          <cell r="G1140" t="str">
            <v>ĐỒ CHO MẸ BÉ</v>
          </cell>
          <cell r="H1140" t="str">
            <v>CHĂM SÓC CƠ THỂ BÉ</v>
          </cell>
        </row>
        <row r="1141">
          <cell r="C1141" t="str">
            <v>4987205100659</v>
          </cell>
          <cell r="D1141" t="str">
            <v>HOYU- Thuốc nhuộm phủ bạc Bigen cho nam màu 05</v>
          </cell>
          <cell r="E1141">
            <v>290000</v>
          </cell>
          <cell r="F1141" t="str">
            <v>102030</v>
          </cell>
          <cell r="G1141" t="str">
            <v>CHĂM SÓC SẮC ĐẸP</v>
          </cell>
          <cell r="H1141" t="str">
            <v>Mỹ phẩm khác</v>
          </cell>
        </row>
        <row r="1142">
          <cell r="C1142" t="str">
            <v>4987205100666</v>
          </cell>
          <cell r="D1142" t="str">
            <v>HOYU- Thuốc nhuộm phủ bạc Bigen cho nam màu 06</v>
          </cell>
          <cell r="E1142">
            <v>290000</v>
          </cell>
          <cell r="F1142" t="str">
            <v>102031</v>
          </cell>
          <cell r="G1142" t="str">
            <v>CHĂM SÓC SẮC ĐẸP</v>
          </cell>
          <cell r="H1142" t="str">
            <v>Mỹ phẩm khác</v>
          </cell>
        </row>
        <row r="1143">
          <cell r="C1143" t="str">
            <v>4901559215166</v>
          </cell>
          <cell r="D1143" t="str">
            <v>MUỐI TẮM IIYU TABIDACHI HỘP 12 GÓI</v>
          </cell>
          <cell r="E1143">
            <v>125000</v>
          </cell>
          <cell r="F1143" t="str">
            <v>102032</v>
          </cell>
          <cell r="G1143" t="str">
            <v>CHĂM SÓC SẮC ĐẸP</v>
          </cell>
          <cell r="H1143" t="str">
            <v>CHĂM SÓC CƠ THỂ</v>
          </cell>
        </row>
        <row r="1144">
          <cell r="C1144" t="str">
            <v>4902468236143</v>
          </cell>
          <cell r="D1144" t="str">
            <v>MEISHOKU - Kem giảm nhăn, thâm mắt Placewhiter 30g</v>
          </cell>
          <cell r="E1144">
            <v>365000</v>
          </cell>
          <cell r="F1144" t="str">
            <v>102033</v>
          </cell>
          <cell r="G1144" t="str">
            <v>CHĂM SÓC SẮC ĐẸP</v>
          </cell>
          <cell r="H1144" t="str">
            <v>CHĂM SÓC DA</v>
          </cell>
        </row>
        <row r="1145">
          <cell r="C1145" t="str">
            <v>4971710576214</v>
          </cell>
          <cell r="D1145" t="str">
            <v>KOSE-Dầu Tẩy Trang Softymo làm sạch da 240ml(hồng)</v>
          </cell>
          <cell r="E1145">
            <v>179000</v>
          </cell>
          <cell r="F1145" t="str">
            <v>102034</v>
          </cell>
          <cell r="G1145" t="str">
            <v>CHĂM SÓC SẮC ĐẸP</v>
          </cell>
          <cell r="H1145" t="str">
            <v>CHĂM SÓC DA</v>
          </cell>
        </row>
        <row r="1146">
          <cell r="C1146" t="str">
            <v>4971710576252</v>
          </cell>
          <cell r="D1146" t="str">
            <v>KOSE-Dầu Tẩy Trang Softymo làm sáng da 240ml(vàng)</v>
          </cell>
          <cell r="E1146">
            <v>179000</v>
          </cell>
          <cell r="F1146" t="str">
            <v>102035</v>
          </cell>
          <cell r="G1146" t="str">
            <v>CHĂM SÓC SẮC ĐẸP</v>
          </cell>
          <cell r="H1146" t="str">
            <v>CHĂM SÓC DA</v>
          </cell>
        </row>
        <row r="1147">
          <cell r="C1147" t="str">
            <v>4936968811388</v>
          </cell>
          <cell r="D1147" t="str">
            <v>SHU UEMURA- Son thỏi Kinu KM RD 171</v>
          </cell>
          <cell r="E1147">
            <v>750000</v>
          </cell>
          <cell r="F1147" t="str">
            <v>102036</v>
          </cell>
          <cell r="G1147" t="str">
            <v>CHĂM SÓC SẮC ĐẸP</v>
          </cell>
          <cell r="H1147" t="str">
            <v>TRANG ĐIỂM</v>
          </cell>
        </row>
        <row r="1148">
          <cell r="C1148" t="str">
            <v>4550583434960</v>
          </cell>
          <cell r="D1148" t="str">
            <v>MUJI- Nước hoa hồng Light Toning cho da dầu- 300ml</v>
          </cell>
          <cell r="E1148">
            <v>319000</v>
          </cell>
          <cell r="F1148" t="str">
            <v>102037</v>
          </cell>
          <cell r="G1148" t="str">
            <v>CHĂM SÓC SẮC ĐẸP</v>
          </cell>
          <cell r="H1148" t="str">
            <v>CHĂM SÓC DA</v>
          </cell>
        </row>
        <row r="1149">
          <cell r="C1149" t="str">
            <v>4909978215200</v>
          </cell>
          <cell r="D1149" t="str">
            <v>SHISEIDO - Kẹp bấm mi</v>
          </cell>
          <cell r="E1149">
            <v>299000</v>
          </cell>
          <cell r="F1149" t="str">
            <v>102038</v>
          </cell>
          <cell r="G1149" t="str">
            <v>CHĂM SÓC SẮC ĐẸP</v>
          </cell>
          <cell r="H1149" t="str">
            <v>TRANG ĐIỂM</v>
          </cell>
        </row>
        <row r="1150">
          <cell r="C1150" t="str">
            <v>4901301391872</v>
          </cell>
          <cell r="D1150" t="str">
            <v>KAO - Lăn khử mùi 8X4 cho nam không mùi</v>
          </cell>
          <cell r="E1150">
            <v>249000</v>
          </cell>
          <cell r="F1150" t="str">
            <v>102039</v>
          </cell>
          <cell r="G1150" t="str">
            <v>CHĂM SÓC SẮC ĐẸP</v>
          </cell>
          <cell r="H1150" t="str">
            <v>CHĂM SÓC CƠ THỂ</v>
          </cell>
        </row>
        <row r="1151">
          <cell r="C1151" t="str">
            <v>4909978221522</v>
          </cell>
          <cell r="D1151" t="str">
            <v>SHISEIDO - Kem dưỡng trắng cấp ẩm toàn diện 111g</v>
          </cell>
          <cell r="E1151">
            <v>450000</v>
          </cell>
          <cell r="F1151" t="str">
            <v>102040</v>
          </cell>
          <cell r="G1151" t="str">
            <v>CHĂM SÓC SẮC ĐẸP</v>
          </cell>
          <cell r="H1151" t="str">
            <v>CHĂM SÓC DA</v>
          </cell>
        </row>
        <row r="1152">
          <cell r="C1152" t="str">
            <v>4952458290358</v>
          </cell>
          <cell r="D1152" t="str">
            <v>MINE-Dầu gội phục hồi hư tổn hương nước hoa 500g</v>
          </cell>
          <cell r="E1152">
            <v>490000</v>
          </cell>
          <cell r="F1152" t="str">
            <v>102042</v>
          </cell>
          <cell r="G1152" t="str">
            <v>CHĂM SÓC SẮC ĐẸP</v>
          </cell>
          <cell r="H1152" t="str">
            <v>CHĂM SÓC TÓC</v>
          </cell>
        </row>
        <row r="1153">
          <cell r="C1153" t="str">
            <v>4952458290365</v>
          </cell>
          <cell r="D1153" t="str">
            <v>MINE-Dầu xả phục hồi hư tổn hương nước hoa 500g</v>
          </cell>
          <cell r="E1153">
            <v>490000</v>
          </cell>
          <cell r="F1153" t="str">
            <v>102043</v>
          </cell>
          <cell r="G1153" t="str">
            <v>CHĂM SÓC SẮC ĐẸP</v>
          </cell>
          <cell r="H1153" t="str">
            <v>CHĂM SÓC TÓC</v>
          </cell>
        </row>
        <row r="1154">
          <cell r="C1154" t="str">
            <v>4952458290372</v>
          </cell>
          <cell r="D1154" t="str">
            <v>MINE- Ủ tóc phục hồi hư tổn hương nước hoa 180g</v>
          </cell>
          <cell r="E1154">
            <v>490000</v>
          </cell>
          <cell r="F1154" t="str">
            <v>102044</v>
          </cell>
          <cell r="G1154" t="str">
            <v>CHĂM SÓC SẮC ĐẸP</v>
          </cell>
          <cell r="H1154" t="str">
            <v>CHĂM SÓC TÓC</v>
          </cell>
        </row>
        <row r="1155">
          <cell r="C1155" t="str">
            <v>4909978180249</v>
          </cell>
          <cell r="D1155" t="str">
            <v>SHISEIDO- Lotion dưỡng trắng da Aqualabel 170ml</v>
          </cell>
          <cell r="E1155">
            <v>450000</v>
          </cell>
          <cell r="F1155" t="str">
            <v>102045</v>
          </cell>
          <cell r="G1155" t="str">
            <v>CHĂM SÓC SẮC ĐẸP</v>
          </cell>
          <cell r="H1155" t="str">
            <v>CHĂM SÓC DA</v>
          </cell>
        </row>
        <row r="1156">
          <cell r="C1156" t="str">
            <v>4909978198992</v>
          </cell>
          <cell r="D1156" t="str">
            <v>SHISEIDO- Lotion chống lão hóa Aqualabel 170ml</v>
          </cell>
          <cell r="E1156">
            <v>450000</v>
          </cell>
          <cell r="F1156" t="str">
            <v>102046</v>
          </cell>
          <cell r="G1156" t="str">
            <v>CHĂM SÓC SẮC ĐẸP</v>
          </cell>
          <cell r="H1156" t="str">
            <v>CHĂM SÓC DA</v>
          </cell>
        </row>
        <row r="1157">
          <cell r="C1157" t="str">
            <v>4573340592239</v>
          </cell>
          <cell r="D1157" t="str">
            <v>PICOMONTE- Chì kẻ mày 3in1 3WAY màu nâu hồng new</v>
          </cell>
          <cell r="E1157">
            <v>230000</v>
          </cell>
          <cell r="F1157" t="str">
            <v>102047</v>
          </cell>
          <cell r="G1157" t="str">
            <v>CHĂM SÓC SẮC ĐẸP</v>
          </cell>
          <cell r="H1157" t="str">
            <v>TRANG ĐIỂM</v>
          </cell>
        </row>
        <row r="1158">
          <cell r="C1158" t="str">
            <v>4902111775425</v>
          </cell>
          <cell r="D1158" t="str">
            <v>LUX - Bộ 3 gội xả ủ phục hồi tóc hư tổn</v>
          </cell>
          <cell r="E1158">
            <v>300000</v>
          </cell>
          <cell r="F1158" t="str">
            <v>102048</v>
          </cell>
          <cell r="G1158" t="str">
            <v>CHĂM SÓC SẮC ĐẸP</v>
          </cell>
          <cell r="H1158" t="str">
            <v>CHĂM SÓC TÓC</v>
          </cell>
        </row>
        <row r="1159">
          <cell r="C1159" t="str">
            <v>4902111775432</v>
          </cell>
          <cell r="D1159" t="str">
            <v>LUX - Bộ 3 gội xả ủ dưỡng ẩm cho tóc khô</v>
          </cell>
          <cell r="E1159">
            <v>300000</v>
          </cell>
          <cell r="F1159" t="str">
            <v>102049</v>
          </cell>
          <cell r="G1159" t="str">
            <v>CHĂM SÓC SẮC ĐẸP</v>
          </cell>
          <cell r="H1159" t="str">
            <v>CHĂM SÓC TÓC</v>
          </cell>
        </row>
        <row r="1160">
          <cell r="C1160" t="str">
            <v>4901417788566</v>
          </cell>
          <cell r="D1160" t="str">
            <v>KRACIE-Bộ gội xả Himawari phục hồi khô xơ chẻ ngọn</v>
          </cell>
          <cell r="E1160">
            <v>345000</v>
          </cell>
          <cell r="F1160" t="str">
            <v>102050</v>
          </cell>
          <cell r="G1160" t="str">
            <v>CHĂM SÓC SẮC ĐẸP</v>
          </cell>
          <cell r="H1160" t="str">
            <v>CHĂM SÓC TÓC</v>
          </cell>
        </row>
        <row r="1161">
          <cell r="C1161" t="str">
            <v>4901417788542</v>
          </cell>
          <cell r="D1161" t="str">
            <v>KRACIE-Bộ gội xả Himawari phục hồi và dưỡng ẩm sâu</v>
          </cell>
          <cell r="E1161">
            <v>345000</v>
          </cell>
          <cell r="F1161" t="str">
            <v>102051</v>
          </cell>
          <cell r="G1161" t="str">
            <v>CHĂM SÓC SẮC ĐẸP</v>
          </cell>
          <cell r="H1161" t="str">
            <v>CHĂM SÓC TÓC</v>
          </cell>
        </row>
        <row r="1162">
          <cell r="C1162" t="str">
            <v>4901417788573</v>
          </cell>
          <cell r="D1162" t="str">
            <v>KRACIE- Bộ gội xả Ichikami suôn mượt 480mlx2 Trắng</v>
          </cell>
          <cell r="E1162">
            <v>280000</v>
          </cell>
          <cell r="F1162" t="str">
            <v>102052</v>
          </cell>
          <cell r="G1162" t="str">
            <v>CHĂM SÓC SẮC ĐẸP</v>
          </cell>
          <cell r="H1162" t="str">
            <v>CHĂM SÓC TÓC</v>
          </cell>
        </row>
        <row r="1163">
          <cell r="C1163" t="str">
            <v>4901417788627</v>
          </cell>
          <cell r="D1163" t="str">
            <v>KRACIE - Bộ gội xả Ichikami hương mùa xuân 480mlx2</v>
          </cell>
          <cell r="E1163">
            <v>280000</v>
          </cell>
          <cell r="F1163" t="str">
            <v>102053</v>
          </cell>
          <cell r="G1163" t="str">
            <v>CHĂM SÓC SẮC ĐẸP</v>
          </cell>
          <cell r="H1163" t="str">
            <v>CHĂM SÓC TÓC</v>
          </cell>
        </row>
        <row r="1164">
          <cell r="C1164" t="str">
            <v>4901417788634</v>
          </cell>
          <cell r="D1164" t="str">
            <v>KRACIE- Bộ gội xả Ichikami suôn mượt 400ml + 400g</v>
          </cell>
          <cell r="E1164">
            <v>280000</v>
          </cell>
          <cell r="F1164" t="str">
            <v>102054</v>
          </cell>
          <cell r="G1164" t="str">
            <v>CHĂM SÓC SẮC ĐẸP</v>
          </cell>
          <cell r="H1164" t="str">
            <v>CHĂM SÓC TÓC</v>
          </cell>
        </row>
        <row r="1165">
          <cell r="C1165" t="str">
            <v>4901417788641</v>
          </cell>
          <cell r="D1165" t="str">
            <v>KRACIE- Bộ gội xả Ichikami bóng mượt 400ml + 400g</v>
          </cell>
          <cell r="E1165">
            <v>280000</v>
          </cell>
          <cell r="F1165" t="str">
            <v>102055</v>
          </cell>
          <cell r="G1165" t="str">
            <v>CHĂM SÓC SẮC ĐẸP</v>
          </cell>
          <cell r="H1165" t="str">
            <v>CHĂM SÓC TÓC</v>
          </cell>
        </row>
        <row r="1166">
          <cell r="C1166" t="str">
            <v>4550516494894</v>
          </cell>
          <cell r="D1166" t="str">
            <v>SHISEIDO-Bộ gội xả phục hồi Tsubaki Premium EX400m</v>
          </cell>
          <cell r="E1166">
            <v>360000</v>
          </cell>
          <cell r="F1166" t="str">
            <v>102056</v>
          </cell>
          <cell r="G1166" t="str">
            <v>CHĂM SÓC SẮC ĐẸP</v>
          </cell>
          <cell r="H1166" t="str">
            <v>CHĂM SÓC TÓC</v>
          </cell>
        </row>
        <row r="1167">
          <cell r="C1167" t="str">
            <v>4902111775449</v>
          </cell>
          <cell r="D1167" t="str">
            <v>LUX- Bộ 3 gội xả ủ suôn mượt Super Rich Shine</v>
          </cell>
          <cell r="E1167">
            <v>300000</v>
          </cell>
          <cell r="F1167" t="str">
            <v>102057</v>
          </cell>
          <cell r="G1167" t="str">
            <v>CHĂM SÓC SẮC ĐẸP</v>
          </cell>
          <cell r="H1167" t="str">
            <v>CHĂM SÓC TÓC</v>
          </cell>
        </row>
        <row r="1168">
          <cell r="C1168" t="str">
            <v>4987241173648</v>
          </cell>
          <cell r="D1168" t="str">
            <v>ROHTO- KCN nâng tông Skin Aqua Latte Beige SPF50</v>
          </cell>
          <cell r="E1168">
            <v>230000</v>
          </cell>
          <cell r="F1168" t="str">
            <v>102058</v>
          </cell>
          <cell r="G1168" t="str">
            <v>CHĂM SÓC SẮC ĐẸP</v>
          </cell>
          <cell r="H1168" t="str">
            <v>CHĂM SÓC CƠ THỂ</v>
          </cell>
        </row>
        <row r="1169">
          <cell r="C1169" t="str">
            <v>8935006532687</v>
          </cell>
          <cell r="D1169" t="str">
            <v>SUNPLAY - Sữa CN bảo vệ vượt trội SPF81 30g</v>
          </cell>
          <cell r="E1169">
            <v>136000</v>
          </cell>
          <cell r="F1169" t="str">
            <v>102059</v>
          </cell>
          <cell r="G1169" t="str">
            <v>CHĂM SÓC SẮC ĐẸP</v>
          </cell>
          <cell r="H1169" t="str">
            <v>CHĂM SÓC CƠ THỂ</v>
          </cell>
        </row>
        <row r="1170">
          <cell r="C1170" t="str">
            <v>8935006537873</v>
          </cell>
          <cell r="D1170" t="str">
            <v>SUNPLAY - Sữa CN bảo vệ vượt trội SPF81 70g</v>
          </cell>
          <cell r="E1170">
            <v>195000</v>
          </cell>
          <cell r="F1170" t="str">
            <v>102060</v>
          </cell>
          <cell r="G1170" t="str">
            <v>CHĂM SÓC SẮC ĐẸP</v>
          </cell>
          <cell r="H1170" t="str">
            <v>CHĂM SÓC CƠ THỂ</v>
          </cell>
        </row>
        <row r="1171">
          <cell r="C1171" t="str">
            <v>8935006533288</v>
          </cell>
          <cell r="D1171" t="str">
            <v>SUNPLAY - Sữa CN dưỡng da trắng mịn SPF50+ 30g</v>
          </cell>
          <cell r="E1171">
            <v>135000</v>
          </cell>
          <cell r="F1171" t="str">
            <v>102061</v>
          </cell>
          <cell r="G1171" t="str">
            <v>CHĂM SÓC SẮC ĐẸP</v>
          </cell>
          <cell r="H1171" t="str">
            <v>CHĂM SÓC CƠ THỂ</v>
          </cell>
        </row>
        <row r="1172">
          <cell r="C1172" t="str">
            <v>8935006533806</v>
          </cell>
          <cell r="D1172" t="str">
            <v>SUNPLAY - Sữa CN Dưỡng Da Ngừa Mụn SPF50+ 30g</v>
          </cell>
          <cell r="E1172">
            <v>135000</v>
          </cell>
          <cell r="F1172" t="str">
            <v>102062</v>
          </cell>
          <cell r="G1172" t="str">
            <v>CHĂM SÓC SẮC ĐẸP</v>
          </cell>
          <cell r="H1172" t="str">
            <v>CHĂM SÓC CƠ THỂ</v>
          </cell>
        </row>
        <row r="1173">
          <cell r="C1173" t="str">
            <v>8935006532724</v>
          </cell>
          <cell r="D1173" t="str">
            <v>SUNPLAY - Sữa CN Dưỡng Da Ẩm Mịn SPF50+ 30g</v>
          </cell>
          <cell r="E1173">
            <v>136000</v>
          </cell>
          <cell r="F1173" t="str">
            <v>102063</v>
          </cell>
          <cell r="G1173" t="str">
            <v>CHĂM SÓC SẮC ĐẸP</v>
          </cell>
          <cell r="H1173" t="str">
            <v>CHĂM SÓC CƠ THỂ</v>
          </cell>
        </row>
        <row r="1174">
          <cell r="C1174" t="str">
            <v>4971710573688</v>
          </cell>
          <cell r="D1174" t="str">
            <v>KOSE - Tinh chất chống nắng SPF50+ PA++++ (60g)</v>
          </cell>
          <cell r="E1174">
            <v>579000</v>
          </cell>
          <cell r="F1174" t="str">
            <v>102064</v>
          </cell>
          <cell r="G1174" t="str">
            <v>CHĂM SÓC SẮC ĐẸP</v>
          </cell>
          <cell r="H1174" t="str">
            <v>CHĂM SÓC CƠ THỂ</v>
          </cell>
        </row>
        <row r="1175">
          <cell r="C1175" t="str">
            <v>4906156037890</v>
          </cell>
          <cell r="D1175" t="str">
            <v>RECKITT-Kem tẩy lông Veet Pure-Da nhạy cảm 150g</v>
          </cell>
          <cell r="E1175">
            <v>255000</v>
          </cell>
          <cell r="F1175" t="str">
            <v>102065</v>
          </cell>
          <cell r="G1175" t="str">
            <v>CHĂM SÓC SẮC ĐẸP</v>
          </cell>
          <cell r="H1175" t="str">
            <v>CHĂM SÓC CƠ THỂ</v>
          </cell>
        </row>
        <row r="1176">
          <cell r="C1176" t="str">
            <v>4901008314709</v>
          </cell>
          <cell r="D1176" t="str">
            <v>CANMAKE- Phấn phủ siêu mịn đa sắc mã 03 - 10g</v>
          </cell>
          <cell r="E1176">
            <v>320000</v>
          </cell>
          <cell r="F1176" t="str">
            <v>102066</v>
          </cell>
          <cell r="G1176" t="str">
            <v>CHĂM SÓC SẮC ĐẸP</v>
          </cell>
          <cell r="H1176" t="str">
            <v>TRANG ĐIỂM</v>
          </cell>
        </row>
        <row r="1177">
          <cell r="C1177" t="str">
            <v>4901008307008</v>
          </cell>
          <cell r="D1177" t="str">
            <v>CANMAKE- Phấn má Glow Fleur Cheek 02 Peach 6.3g</v>
          </cell>
          <cell r="E1177">
            <v>295000</v>
          </cell>
          <cell r="F1177" t="str">
            <v>102067</v>
          </cell>
          <cell r="G1177" t="str">
            <v>CHĂM SÓC SẮC ĐẸP</v>
          </cell>
          <cell r="H1177" t="str">
            <v>TRANG ĐIỂM</v>
          </cell>
        </row>
        <row r="1178">
          <cell r="C1178" t="str">
            <v>4901008307015</v>
          </cell>
          <cell r="D1178" t="str">
            <v>CANMAKE- Phấn má Glow Fleur Cheek 03 F.Orange 6.3g</v>
          </cell>
          <cell r="E1178">
            <v>295000</v>
          </cell>
          <cell r="F1178" t="str">
            <v>102068</v>
          </cell>
          <cell r="G1178" t="str">
            <v>CHĂM SÓC SẮC ĐẸP</v>
          </cell>
          <cell r="H1178" t="str">
            <v>TRANG ĐIỂM</v>
          </cell>
        </row>
        <row r="1179">
          <cell r="C1179" t="str">
            <v>4901008306995</v>
          </cell>
          <cell r="D1179" t="str">
            <v>CANMAKE-Phấn má Glow Fleur Cheek 01 Peach 6.3g</v>
          </cell>
          <cell r="E1179">
            <v>295000</v>
          </cell>
          <cell r="F1179" t="str">
            <v>102069</v>
          </cell>
          <cell r="G1179" t="str">
            <v>CHĂM SÓC SẮC ĐẸP</v>
          </cell>
          <cell r="H1179" t="str">
            <v>TRANG ĐIỂM</v>
          </cell>
        </row>
        <row r="1180">
          <cell r="C1180" t="str">
            <v>4901008313924</v>
          </cell>
          <cell r="D1180" t="str">
            <v>CANMAKE-Phấn má Glow Fleur Cheek 17 S.milk 6.3g</v>
          </cell>
          <cell r="E1180">
            <v>295000</v>
          </cell>
          <cell r="F1180" t="str">
            <v>102070</v>
          </cell>
          <cell r="G1180" t="str">
            <v>CHĂM SÓC SẮC ĐẸP</v>
          </cell>
          <cell r="H1180" t="str">
            <v>TRANG ĐIỂM</v>
          </cell>
        </row>
        <row r="1181">
          <cell r="C1181" t="str">
            <v>4901008314037</v>
          </cell>
          <cell r="D1181" t="str">
            <v>CANMAKE- Phấn phủ siêu mịn đa sắc mã 01 - 10g</v>
          </cell>
          <cell r="E1181">
            <v>320000</v>
          </cell>
          <cell r="F1181" t="str">
            <v>102071</v>
          </cell>
          <cell r="G1181" t="str">
            <v>CHĂM SÓC SẮC ĐẸP</v>
          </cell>
          <cell r="H1181" t="str">
            <v>TRANG ĐIỂM</v>
          </cell>
        </row>
        <row r="1182">
          <cell r="C1182" t="str">
            <v>4526040002928</v>
          </cell>
          <cell r="D1182" t="str">
            <v>P’s - Xịt khoáng SPA MISt WATER 250g</v>
          </cell>
          <cell r="E1182">
            <v>210000</v>
          </cell>
          <cell r="F1182" t="str">
            <v>102072</v>
          </cell>
          <cell r="G1182" t="str">
            <v>CHĂM SÓC SẮC ĐẸP</v>
          </cell>
          <cell r="H1182" t="str">
            <v>CHĂM SÓC DA</v>
          </cell>
        </row>
        <row r="1183">
          <cell r="C1183" t="str">
            <v>3499320014939</v>
          </cell>
          <cell r="D1183" t="str">
            <v>CETAPHIL - Sữa rửa mặt dưỡng ẩm 237ml</v>
          </cell>
          <cell r="E1183">
            <v>365000</v>
          </cell>
          <cell r="F1183" t="str">
            <v>102073</v>
          </cell>
          <cell r="G1183" t="str">
            <v>CHĂM SÓC SẮC ĐẸP</v>
          </cell>
          <cell r="H1183" t="str">
            <v>CHĂM SÓC DA</v>
          </cell>
        </row>
        <row r="1184">
          <cell r="C1184" t="str">
            <v>4971710569605</v>
          </cell>
          <cell r="D1184" t="str">
            <v>KOSE-Kem nền Sekkisei Brightening BB SPF50+ 02 30g</v>
          </cell>
          <cell r="E1184">
            <v>595000</v>
          </cell>
          <cell r="F1184" t="str">
            <v>102074</v>
          </cell>
          <cell r="G1184" t="str">
            <v>CHĂM SÓC SẮC ĐẸP</v>
          </cell>
          <cell r="H1184" t="str">
            <v>TRANG ĐIỂM</v>
          </cell>
        </row>
        <row r="1185">
          <cell r="C1185" t="str">
            <v>4971710576276</v>
          </cell>
          <cell r="D1185" t="str">
            <v>KOSE- Nước tẩy trang nhanh Softymo 240ml (xanh)</v>
          </cell>
          <cell r="E1185">
            <v>179000</v>
          </cell>
          <cell r="F1185" t="str">
            <v>102075</v>
          </cell>
          <cell r="G1185" t="str">
            <v>CHĂM SÓC SẮC ĐẸP</v>
          </cell>
          <cell r="H1185" t="str">
            <v>CHĂM SÓC DA</v>
          </cell>
        </row>
        <row r="1186">
          <cell r="C1186" t="str">
            <v>4987176032829</v>
          </cell>
          <cell r="D1186" t="str">
            <v>P&amp;G- Dao cạo Gillette Fushion ko pin (5+1 lưỡi)</v>
          </cell>
          <cell r="E1186">
            <v>595000</v>
          </cell>
          <cell r="F1186" t="str">
            <v>102076</v>
          </cell>
          <cell r="G1186" t="str">
            <v>CHĂM SÓC SẮC ĐẸP</v>
          </cell>
          <cell r="H1186" t="str">
            <v>Mỹ phẩm khác</v>
          </cell>
        </row>
        <row r="1187">
          <cell r="C1187" t="str">
            <v>4987176032805</v>
          </cell>
          <cell r="D1187" t="str">
            <v>P&amp;G- Dao cạo Gillette Pro Shield ko pin (5+1 lưỡi)</v>
          </cell>
          <cell r="E1187">
            <v>595000</v>
          </cell>
          <cell r="F1187" t="str">
            <v>102077</v>
          </cell>
          <cell r="G1187" t="str">
            <v>CHĂM SÓC SẮC ĐẸP</v>
          </cell>
          <cell r="H1187" t="str">
            <v>Mỹ phẩm khác</v>
          </cell>
        </row>
        <row r="1188">
          <cell r="C1188" t="str">
            <v>4987176032812</v>
          </cell>
          <cell r="D1188" t="str">
            <v>P&amp;G- Dao cạo Gillette Pro Glide ko pin (5+1 lưỡi)</v>
          </cell>
          <cell r="E1188">
            <v>595000</v>
          </cell>
          <cell r="F1188" t="str">
            <v>102078</v>
          </cell>
          <cell r="G1188" t="str">
            <v>CHĂM SÓC SẮC ĐẸP</v>
          </cell>
          <cell r="H1188" t="str">
            <v>Mỹ phẩm khác</v>
          </cell>
        </row>
        <row r="1189">
          <cell r="C1189" t="str">
            <v>4987176032393</v>
          </cell>
          <cell r="D1189" t="str">
            <v>P&amp;G- Dao cạo Gillette Pro Glide có pin (5+1 lưỡi)</v>
          </cell>
          <cell r="E1189">
            <v>650000</v>
          </cell>
          <cell r="F1189" t="str">
            <v>102079</v>
          </cell>
          <cell r="G1189" t="str">
            <v>CHĂM SÓC SẮC ĐẸP</v>
          </cell>
          <cell r="H1189" t="str">
            <v>Mỹ phẩm khác</v>
          </cell>
        </row>
        <row r="1190">
          <cell r="C1190" t="str">
            <v>4987176032546</v>
          </cell>
          <cell r="D1190" t="str">
            <v>P&amp;G- Dao cạo Gillette Fusion 5 có pin (5+1 lưỡi)</v>
          </cell>
          <cell r="E1190">
            <v>650000</v>
          </cell>
          <cell r="F1190" t="str">
            <v>102080</v>
          </cell>
          <cell r="G1190" t="str">
            <v>CHĂM SÓC SẮC ĐẸP</v>
          </cell>
          <cell r="H1190" t="str">
            <v>Mỹ phẩm khác</v>
          </cell>
        </row>
        <row r="1191">
          <cell r="C1191" t="str">
            <v>4902111775616</v>
          </cell>
          <cell r="D1191" t="str">
            <v>LUX - Sữa tắm hương hoa hồng Soft Rose 450g</v>
          </cell>
          <cell r="E1191">
            <v>250000</v>
          </cell>
          <cell r="F1191" t="str">
            <v>102081</v>
          </cell>
          <cell r="G1191" t="str">
            <v>CHĂM SÓC SẮC ĐẸP</v>
          </cell>
          <cell r="H1191" t="str">
            <v>CHĂM SÓC CƠ THỂ</v>
          </cell>
        </row>
        <row r="1192">
          <cell r="C1192" t="str">
            <v>4549777705009</v>
          </cell>
          <cell r="D1192" t="str">
            <v>GOATS MILK- Sữa tắm dưỡng ẩm 2000ml (màu xanh)</v>
          </cell>
          <cell r="E1192">
            <v>550000</v>
          </cell>
          <cell r="F1192" t="str">
            <v>102082</v>
          </cell>
          <cell r="G1192" t="str">
            <v>CHĂM SÓC SẮC ĐẸP</v>
          </cell>
          <cell r="H1192" t="str">
            <v>CHĂM SÓC CƠ THỂ</v>
          </cell>
        </row>
        <row r="1193">
          <cell r="C1193" t="str">
            <v>4549777704460</v>
          </cell>
          <cell r="D1193" t="str">
            <v>GOATS MILK- Sữa tắm dưỡng ẩm 2000ml (màu trắng)</v>
          </cell>
          <cell r="E1193">
            <v>550000</v>
          </cell>
          <cell r="F1193" t="str">
            <v>102083</v>
          </cell>
          <cell r="G1193" t="str">
            <v>CHĂM SÓC SẮC ĐẸP</v>
          </cell>
          <cell r="H1193" t="str">
            <v>CHĂM SÓC CƠ THỂ</v>
          </cell>
        </row>
        <row r="1194">
          <cell r="C1194" t="str">
            <v>4582194817399</v>
          </cell>
          <cell r="D1194" t="str">
            <v>LEIVI - Sữa tắm tinh chất sữa dê Sakura 1000ml</v>
          </cell>
          <cell r="E1194">
            <v>320000</v>
          </cell>
          <cell r="F1194" t="str">
            <v>102084</v>
          </cell>
          <cell r="G1194" t="str">
            <v>CHĂM SÓC SẮC ĐẸP</v>
          </cell>
          <cell r="H1194" t="str">
            <v>CHĂM SÓC CƠ THỂ</v>
          </cell>
        </row>
        <row r="1195">
          <cell r="C1195" t="str">
            <v>4549777706778</v>
          </cell>
          <cell r="D1195" t="str">
            <v>GOATS MILK- Sữa tắm dưỡng ẩm 2000ml (màu hồng)</v>
          </cell>
          <cell r="E1195">
            <v>550000</v>
          </cell>
          <cell r="F1195" t="str">
            <v>102085</v>
          </cell>
          <cell r="G1195" t="str">
            <v>CHĂM SÓC SẮC ĐẸP</v>
          </cell>
          <cell r="H1195" t="str">
            <v>CHĂM SÓC CƠ THỂ</v>
          </cell>
        </row>
        <row r="1196">
          <cell r="C1196" t="str">
            <v>8935293100453</v>
          </cell>
          <cell r="D1196" t="str">
            <v>PRECINOX - Sủi da Inox Precinox - G303</v>
          </cell>
          <cell r="E1196">
            <v>0</v>
          </cell>
          <cell r="F1196" t="str">
            <v>102086</v>
          </cell>
          <cell r="G1196" t="str">
            <v>CHĂM SÓC SẮC ĐẸP</v>
          </cell>
          <cell r="H1196" t="str">
            <v>Mỹ phẩm khác</v>
          </cell>
        </row>
        <row r="1197">
          <cell r="C1197" t="str">
            <v>8935293100507</v>
          </cell>
          <cell r="D1197" t="str">
            <v>PRECINOX - Sủi da Inox Precinox - G310</v>
          </cell>
          <cell r="E1197">
            <v>0</v>
          </cell>
          <cell r="F1197" t="str">
            <v>102087</v>
          </cell>
          <cell r="G1197" t="str">
            <v>CHĂM SÓC SẮC ĐẸP</v>
          </cell>
          <cell r="H1197" t="str">
            <v>Mỹ phẩm khác</v>
          </cell>
        </row>
        <row r="1198">
          <cell r="C1198" t="str">
            <v>4987176163110</v>
          </cell>
          <cell r="D1198" t="str">
            <v>PANTENE - Mặt nạ ủ tóc phục hồi hư tổn 170g</v>
          </cell>
          <cell r="E1198">
            <v>285000</v>
          </cell>
          <cell r="F1198" t="str">
            <v>102088</v>
          </cell>
          <cell r="G1198" t="str">
            <v>CHĂM SÓC SẮC ĐẸP</v>
          </cell>
          <cell r="H1198" t="str">
            <v>CHĂM SÓC TÓC</v>
          </cell>
        </row>
        <row r="1199">
          <cell r="C1199" t="str">
            <v>4589959630286</v>
          </cell>
          <cell r="D1199" t="str">
            <v>Oyama Piajou - Sữa tắm nước hoa Woman 400ml</v>
          </cell>
          <cell r="E1199">
            <v>350000</v>
          </cell>
          <cell r="F1199" t="str">
            <v>102089</v>
          </cell>
          <cell r="G1199" t="str">
            <v>CHĂM SÓC SẮC ĐẸP</v>
          </cell>
          <cell r="H1199" t="str">
            <v>CHĂM SÓC CƠ THỂ</v>
          </cell>
        </row>
        <row r="1200">
          <cell r="C1200" t="str">
            <v>4582178204221</v>
          </cell>
          <cell r="D1200" t="str">
            <v>OUTCLEAR - Dung dịch vệ sinh phụ nữ 150ml</v>
          </cell>
          <cell r="E1200">
            <v>350000</v>
          </cell>
          <cell r="F1200" t="str">
            <v>102090</v>
          </cell>
          <cell r="G1200" t="str">
            <v>CHĂM SÓC SẮC ĐẸP</v>
          </cell>
          <cell r="H1200" t="str">
            <v>CHĂM SÓC CƠ THỂ</v>
          </cell>
        </row>
        <row r="1201">
          <cell r="C1201" t="str">
            <v>4580041048972</v>
          </cell>
          <cell r="D1201" t="str">
            <v>S-LABO - Mặt nạ dưỡng trắng chống lão hóa 30 miếng</v>
          </cell>
          <cell r="E1201">
            <v>240000</v>
          </cell>
          <cell r="F1201" t="str">
            <v>102091</v>
          </cell>
          <cell r="G1201" t="str">
            <v>CHĂM SÓC SẮC ĐẸP</v>
          </cell>
          <cell r="H1201" t="str">
            <v>CHĂM SÓC DA</v>
          </cell>
        </row>
        <row r="1202">
          <cell r="C1202" t="str">
            <v>4987176130655</v>
          </cell>
          <cell r="D1202" t="str">
            <v>P&amp;G- Dao cạo Gillette Pro Glide có pin (5+1 lưỡi)</v>
          </cell>
          <cell r="E1202">
            <v>650000</v>
          </cell>
          <cell r="F1202" t="str">
            <v>102092</v>
          </cell>
          <cell r="G1202" t="str">
            <v>CHĂM SÓC SẮC ĐẸP</v>
          </cell>
          <cell r="H1202" t="str">
            <v>Mỹ phẩm khác</v>
          </cell>
        </row>
        <row r="1203">
          <cell r="C1203" t="str">
            <v>4971710314151</v>
          </cell>
          <cell r="D1203" t="str">
            <v>KOSE - Khăn giấy tẩy trang dưỡng trắng da 52 miếng</v>
          </cell>
          <cell r="E1203">
            <v>179000</v>
          </cell>
          <cell r="F1203" t="str">
            <v>102093</v>
          </cell>
          <cell r="G1203" t="str">
            <v>CHĂM SÓC SẮC ĐẸP</v>
          </cell>
          <cell r="H1203" t="str">
            <v>CHĂM SÓC DA</v>
          </cell>
        </row>
        <row r="1204">
          <cell r="C1204" t="str">
            <v>4513574033757</v>
          </cell>
          <cell r="D1204" t="str">
            <v>KUMANO - Dầu xả SalonLink phục hồi 1000ml</v>
          </cell>
          <cell r="E1204">
            <v>195000</v>
          </cell>
          <cell r="F1204" t="str">
            <v>102094</v>
          </cell>
          <cell r="G1204" t="str">
            <v>CHĂM SÓC SẮC ĐẸP</v>
          </cell>
          <cell r="H1204" t="str">
            <v>CHĂM SÓC TÓC</v>
          </cell>
        </row>
        <row r="1205">
          <cell r="C1205" t="str">
            <v>4513574033740</v>
          </cell>
          <cell r="D1205" t="str">
            <v>KUMANO - Dầu gội SalonLink dưỡng tóc 1000ml</v>
          </cell>
          <cell r="E1205">
            <v>195000</v>
          </cell>
          <cell r="F1205" t="str">
            <v>102095</v>
          </cell>
          <cell r="G1205" t="str">
            <v>CHĂM SÓC SẮC ĐẸP</v>
          </cell>
          <cell r="H1205" t="str">
            <v>CHĂM SÓC TÓC</v>
          </cell>
        </row>
        <row r="1206">
          <cell r="C1206" t="str">
            <v>4901417702111</v>
          </cell>
          <cell r="D1206" t="str">
            <v>KRACIE LATTE- Dầu gội phục hồi Ma &amp; Me 490ml</v>
          </cell>
          <cell r="E1206">
            <v>269000</v>
          </cell>
          <cell r="F1206" t="str">
            <v>102096</v>
          </cell>
          <cell r="G1206" t="str">
            <v>ĐỒ CHO MẸ BÉ</v>
          </cell>
          <cell r="H1206" t="str">
            <v>CHĂM SÓC CƠ THỂ BÉ</v>
          </cell>
        </row>
        <row r="1207">
          <cell r="C1207" t="str">
            <v>4901417702128</v>
          </cell>
          <cell r="D1207" t="str">
            <v>KRACIE LATTE- Dầu xả phục hồi Ma &amp; Me 490g</v>
          </cell>
          <cell r="E1207">
            <v>269000</v>
          </cell>
          <cell r="F1207" t="str">
            <v>102097</v>
          </cell>
          <cell r="G1207" t="str">
            <v>ĐỒ CHO MẸ BÉ</v>
          </cell>
          <cell r="H1207" t="str">
            <v>CHĂM SÓC CƠ THỂ BÉ</v>
          </cell>
        </row>
        <row r="1208">
          <cell r="C1208" t="str">
            <v>4589959630330</v>
          </cell>
          <cell r="D1208" t="str">
            <v>Oyama Piajou - Dung dịch vệ sinh Woman 400ml</v>
          </cell>
          <cell r="E1208">
            <v>520000</v>
          </cell>
          <cell r="F1208" t="str">
            <v>102098</v>
          </cell>
          <cell r="G1208" t="str">
            <v>CHĂM SÓC SẮC ĐẸP</v>
          </cell>
          <cell r="H1208" t="str">
            <v>CHĂM SÓC CƠ THỂ</v>
          </cell>
        </row>
        <row r="1209">
          <cell r="C1209" t="str">
            <v>4901417120458</v>
          </cell>
          <cell r="D1209" t="str">
            <v>KRACIE - Sữa tắm ma&amp;me Latte dạng foam</v>
          </cell>
          <cell r="E1209">
            <v>280000</v>
          </cell>
          <cell r="F1209" t="str">
            <v>102099</v>
          </cell>
          <cell r="G1209" t="str">
            <v>CHĂM SÓC SẮC ĐẸP</v>
          </cell>
          <cell r="H1209" t="str">
            <v>CHĂM SÓC CƠ THỂ</v>
          </cell>
        </row>
        <row r="1210">
          <cell r="C1210" t="str">
            <v>4901301348029</v>
          </cell>
          <cell r="D1210" t="str">
            <v>KAO - Mặ𝐭 nạ xông hơi mắt MegaRhythm (12 miếng)</v>
          </cell>
          <cell r="E1210">
            <v>275000</v>
          </cell>
          <cell r="F1210" t="str">
            <v>102100</v>
          </cell>
          <cell r="G1210" t="str">
            <v>CHĂM SÓC SẮC ĐẸP</v>
          </cell>
          <cell r="H1210" t="str">
            <v>CHĂM SÓC DA</v>
          </cell>
        </row>
        <row r="1211">
          <cell r="C1211" t="str">
            <v>4571138553455</v>
          </cell>
          <cell r="D1211" t="str">
            <v>Hydrogen - Kem làm mờ nám H2 Skin Spot Cream(10g)</v>
          </cell>
          <cell r="E1211">
            <v>275000</v>
          </cell>
          <cell r="F1211" t="str">
            <v>102101</v>
          </cell>
          <cell r="G1211" t="str">
            <v>CHĂM SÓC SẮC ĐẸP</v>
          </cell>
          <cell r="H1211" t="str">
            <v>CHĂM SÓC DA</v>
          </cell>
        </row>
        <row r="1212">
          <cell r="C1212" t="str">
            <v>4987176033338</v>
          </cell>
          <cell r="D1212" t="str">
            <v>GILLETTE - Set dao cạo râu dùng pin + 13 lưỡi thay</v>
          </cell>
          <cell r="E1212">
            <v>1100000</v>
          </cell>
          <cell r="F1212" t="str">
            <v>102102</v>
          </cell>
          <cell r="G1212" t="str">
            <v>CHĂM SÓC SẮC ĐẸP</v>
          </cell>
          <cell r="H1212" t="str">
            <v>Mỹ phẩm khác</v>
          </cell>
        </row>
        <row r="1213">
          <cell r="C1213" t="str">
            <v>4949176022477</v>
          </cell>
          <cell r="D1213" t="str">
            <v>TO-PLAN- Bút chấm chân tóc phủ bạc màu đen</v>
          </cell>
          <cell r="E1213">
            <v>245000</v>
          </cell>
          <cell r="F1213" t="str">
            <v>102103</v>
          </cell>
          <cell r="G1213" t="str">
            <v>CHĂM SÓC SẮC ĐẸP</v>
          </cell>
          <cell r="H1213" t="str">
            <v>CHĂM SÓC TÓC</v>
          </cell>
        </row>
        <row r="1214">
          <cell r="C1214" t="str">
            <v>4901417788832</v>
          </cell>
          <cell r="D1214" t="str">
            <v>KRACIE- Bộ gội xả Ichikami suôn mượt 480mlx2 Trắng</v>
          </cell>
          <cell r="E1214">
            <v>300000</v>
          </cell>
          <cell r="F1214" t="str">
            <v>102104</v>
          </cell>
          <cell r="G1214" t="str">
            <v>CHĂM SÓC SẮC ĐẸP</v>
          </cell>
          <cell r="H1214" t="str">
            <v>CHĂM SÓC TÓC</v>
          </cell>
        </row>
        <row r="1215">
          <cell r="C1215" t="str">
            <v>4901417788856</v>
          </cell>
          <cell r="D1215" t="str">
            <v>KRACIE- Set gội xả Ichikami- Đen 480ml (hộp xanh)</v>
          </cell>
          <cell r="E1215">
            <v>300000</v>
          </cell>
          <cell r="F1215" t="str">
            <v>102105</v>
          </cell>
          <cell r="G1215" t="str">
            <v>CHĂM SÓC SẮC ĐẸP</v>
          </cell>
          <cell r="H1215" t="str">
            <v>CHĂM SÓC TÓC</v>
          </cell>
        </row>
        <row r="1216">
          <cell r="C1216" t="str">
            <v>4901417788849</v>
          </cell>
          <cell r="D1216" t="str">
            <v>KRACIE- Set gội xả Ichikami-Cam 480ml (hộp cam)</v>
          </cell>
          <cell r="E1216">
            <v>300000</v>
          </cell>
          <cell r="F1216" t="str">
            <v>102106</v>
          </cell>
          <cell r="G1216" t="str">
            <v>CHĂM SÓC SẮC ĐẸP</v>
          </cell>
          <cell r="H1216" t="str">
            <v>CHĂM SÓC TÓC</v>
          </cell>
        </row>
        <row r="1217">
          <cell r="C1217" t="str">
            <v>4550516475961</v>
          </cell>
          <cell r="D1217" t="str">
            <v>SHISEIDO– Dầu gội Fino Premium Touch 550ml</v>
          </cell>
          <cell r="E1217">
            <v>225000</v>
          </cell>
          <cell r="F1217" t="str">
            <v>102107</v>
          </cell>
          <cell r="G1217" t="str">
            <v>CHĂM SÓC SẮC ĐẸP</v>
          </cell>
          <cell r="H1217" t="str">
            <v>CHĂM SÓC TÓC</v>
          </cell>
        </row>
        <row r="1218">
          <cell r="C1218" t="str">
            <v>4550516476074</v>
          </cell>
          <cell r="D1218" t="str">
            <v>SHISEIDO – Dầu xả Fino Premium Touch 550ml</v>
          </cell>
          <cell r="E1218">
            <v>225000</v>
          </cell>
          <cell r="F1218" t="str">
            <v>102108</v>
          </cell>
          <cell r="G1218" t="str">
            <v>CHĂM SÓC SẮC ĐẸP</v>
          </cell>
          <cell r="H1218" t="str">
            <v>CHĂM SÓC TÓC</v>
          </cell>
        </row>
        <row r="1219">
          <cell r="C1219" t="str">
            <v>DGMP10049</v>
          </cell>
          <cell r="D1219" t="str">
            <v>Mỹ phẩm đồng giá 49K</v>
          </cell>
          <cell r="E1219">
            <v>49000</v>
          </cell>
          <cell r="F1219" t="str">
            <v>102109</v>
          </cell>
          <cell r="G1219" t="str">
            <v>CHĂM SÓC SẮC ĐẸP</v>
          </cell>
          <cell r="H1219" t="str">
            <v>MỸ PHẨM ĐỒNG GIÁ</v>
          </cell>
        </row>
        <row r="1220">
          <cell r="C1220" t="str">
            <v>DGMP10069</v>
          </cell>
          <cell r="D1220" t="str">
            <v>Mỹ phẩm đồng giá 69K</v>
          </cell>
          <cell r="E1220">
            <v>69000</v>
          </cell>
          <cell r="F1220" t="str">
            <v>102110</v>
          </cell>
          <cell r="G1220" t="str">
            <v>CHĂM SÓC SẮC ĐẸP</v>
          </cell>
          <cell r="H1220" t="str">
            <v>MỸ PHẨM ĐỒNG GIÁ</v>
          </cell>
        </row>
        <row r="1221">
          <cell r="C1221" t="str">
            <v>DGMP10099</v>
          </cell>
          <cell r="D1221" t="str">
            <v>Mỹ phẩm đồng giá 99K</v>
          </cell>
          <cell r="E1221">
            <v>99000</v>
          </cell>
          <cell r="F1221" t="str">
            <v>102111</v>
          </cell>
          <cell r="G1221" t="str">
            <v>CHĂM SÓC SẮC ĐẸP</v>
          </cell>
          <cell r="H1221" t="str">
            <v>MỸ PHẨM ĐỒNG GIÁ</v>
          </cell>
        </row>
        <row r="1222">
          <cell r="C1222" t="str">
            <v>DGMP10129</v>
          </cell>
          <cell r="D1222" t="str">
            <v>Mỹ phẩm đồng giá 129K</v>
          </cell>
          <cell r="E1222">
            <v>129000</v>
          </cell>
          <cell r="F1222" t="str">
            <v>102112</v>
          </cell>
          <cell r="G1222" t="str">
            <v>CHĂM SÓC SẮC ĐẸP</v>
          </cell>
          <cell r="H1222" t="str">
            <v>MỸ PHẨM ĐỒNG GIÁ</v>
          </cell>
        </row>
        <row r="1223">
          <cell r="C1223" t="str">
            <v>DGMP10149</v>
          </cell>
          <cell r="D1223" t="str">
            <v>Mỹ phẩm đồng giá 149K</v>
          </cell>
          <cell r="E1223">
            <v>149000</v>
          </cell>
          <cell r="F1223" t="str">
            <v>102113</v>
          </cell>
          <cell r="G1223" t="str">
            <v>CHĂM SÓC SẮC ĐẸP</v>
          </cell>
          <cell r="H1223" t="str">
            <v>MỸ PHẨM ĐỒNG GIÁ</v>
          </cell>
        </row>
        <row r="1224">
          <cell r="C1224" t="str">
            <v>DGMP10169</v>
          </cell>
          <cell r="D1224" t="str">
            <v>Mỹ phẩm đồng giá 169K</v>
          </cell>
          <cell r="E1224">
            <v>169000</v>
          </cell>
          <cell r="F1224" t="str">
            <v>102114</v>
          </cell>
          <cell r="G1224" t="str">
            <v>CHĂM SÓC SẮC ĐẸP</v>
          </cell>
          <cell r="H1224" t="str">
            <v>MỸ PHẨM ĐỒNG GIÁ</v>
          </cell>
        </row>
        <row r="1225">
          <cell r="C1225" t="str">
            <v>DGMP10199</v>
          </cell>
          <cell r="D1225" t="str">
            <v>Mỹ phẩm đồng giá 199K</v>
          </cell>
          <cell r="E1225">
            <v>199000</v>
          </cell>
          <cell r="F1225" t="str">
            <v>102115</v>
          </cell>
          <cell r="G1225" t="str">
            <v>CHĂM SÓC SẮC ĐẸP</v>
          </cell>
          <cell r="H1225" t="str">
            <v>MỸ PHẨM ĐỒNG GIÁ</v>
          </cell>
        </row>
        <row r="1226">
          <cell r="C1226" t="str">
            <v>DGMP10229</v>
          </cell>
          <cell r="D1226" t="str">
            <v>Mỹ phẩm đồng giá 229K</v>
          </cell>
          <cell r="E1226">
            <v>229000</v>
          </cell>
          <cell r="F1226" t="str">
            <v>102116</v>
          </cell>
          <cell r="G1226" t="str">
            <v>CHĂM SÓC SẮC ĐẸP</v>
          </cell>
          <cell r="H1226" t="str">
            <v>MỸ PHẨM ĐỒNG GIÁ</v>
          </cell>
        </row>
        <row r="1227">
          <cell r="C1227" t="str">
            <v>DGMP10249</v>
          </cell>
          <cell r="D1227" t="str">
            <v>Mỹ phẩm đồng giá 249K</v>
          </cell>
          <cell r="E1227">
            <v>249000</v>
          </cell>
          <cell r="F1227" t="str">
            <v>102117</v>
          </cell>
          <cell r="G1227" t="str">
            <v>CHĂM SÓC SẮC ĐẸP</v>
          </cell>
          <cell r="H1227" t="str">
            <v>MỸ PHẨM ĐỒNG GIÁ</v>
          </cell>
        </row>
        <row r="1228">
          <cell r="C1228" t="str">
            <v>DGMP10299</v>
          </cell>
          <cell r="D1228" t="str">
            <v>Mỹ phẩm đồng giá 299K</v>
          </cell>
          <cell r="E1228">
            <v>299000</v>
          </cell>
          <cell r="F1228" t="str">
            <v>102118</v>
          </cell>
          <cell r="G1228" t="str">
            <v>CHĂM SÓC SẮC ĐẸP</v>
          </cell>
          <cell r="H1228" t="str">
            <v>MỸ PHẨM ĐỒNG GIÁ</v>
          </cell>
        </row>
        <row r="1229">
          <cell r="C1229" t="str">
            <v>DGMP10349</v>
          </cell>
          <cell r="D1229" t="str">
            <v>Mỹ phẩm đồng giá 349K</v>
          </cell>
          <cell r="E1229">
            <v>349000</v>
          </cell>
          <cell r="F1229" t="str">
            <v>102119</v>
          </cell>
          <cell r="G1229" t="str">
            <v>CHĂM SÓC SẮC ĐẸP</v>
          </cell>
          <cell r="H1229" t="str">
            <v>MỸ PHẨM ĐỒNG GIÁ</v>
          </cell>
        </row>
        <row r="1230">
          <cell r="C1230" t="str">
            <v>DGMP10399</v>
          </cell>
          <cell r="D1230" t="str">
            <v>Mỹ phẩm đồng giá 399K</v>
          </cell>
          <cell r="E1230">
            <v>399000</v>
          </cell>
          <cell r="F1230" t="str">
            <v>102120</v>
          </cell>
          <cell r="G1230" t="str">
            <v>CHĂM SÓC SẮC ĐẸP</v>
          </cell>
          <cell r="H1230" t="str">
            <v>MỸ PHẨM ĐỒNG GIÁ</v>
          </cell>
        </row>
        <row r="1231">
          <cell r="C1231" t="str">
            <v>DGMP10499</v>
          </cell>
          <cell r="D1231" t="str">
            <v>Mỹ phẩm đồng giá 499K</v>
          </cell>
          <cell r="E1231">
            <v>499000</v>
          </cell>
          <cell r="F1231" t="str">
            <v>102121</v>
          </cell>
          <cell r="G1231" t="str">
            <v>CHĂM SÓC SẮC ĐẸP</v>
          </cell>
          <cell r="H1231" t="str">
            <v>MỸ PHẨM ĐỒNG GIÁ</v>
          </cell>
        </row>
        <row r="1232">
          <cell r="C1232" t="str">
            <v>DGMP10599</v>
          </cell>
          <cell r="D1232" t="str">
            <v>Mỹ phẩm đồng giá 599K</v>
          </cell>
          <cell r="E1232">
            <v>599000</v>
          </cell>
          <cell r="F1232" t="str">
            <v>102122</v>
          </cell>
          <cell r="G1232" t="str">
            <v>CHĂM SÓC SẮC ĐẸP</v>
          </cell>
          <cell r="H1232" t="str">
            <v>MỸ PHẨM ĐỒNG GIÁ</v>
          </cell>
        </row>
        <row r="1233">
          <cell r="C1233" t="str">
            <v>DGMP10699</v>
          </cell>
          <cell r="D1233" t="str">
            <v>Mỹ phẩm đồng giá 699K</v>
          </cell>
          <cell r="E1233">
            <v>699000</v>
          </cell>
          <cell r="F1233" t="str">
            <v>102123</v>
          </cell>
          <cell r="G1233" t="str">
            <v>CHĂM SÓC SẮC ĐẸP</v>
          </cell>
          <cell r="H1233" t="str">
            <v>MỸ PHẨM ĐỒNG GIÁ</v>
          </cell>
        </row>
        <row r="1234">
          <cell r="C1234" t="str">
            <v>DGMP10799</v>
          </cell>
          <cell r="D1234" t="str">
            <v>Mỹ phẩm đồng giá 799K</v>
          </cell>
          <cell r="E1234">
            <v>799000</v>
          </cell>
          <cell r="F1234" t="str">
            <v>102124</v>
          </cell>
          <cell r="G1234" t="str">
            <v>CHĂM SÓC SẮC ĐẸP</v>
          </cell>
          <cell r="H1234" t="str">
            <v>MỸ PHẨM ĐỒNG GIÁ</v>
          </cell>
        </row>
        <row r="1235">
          <cell r="C1235" t="str">
            <v>DGMP10899</v>
          </cell>
          <cell r="D1235" t="str">
            <v>Mỹ phẩm đồng giá 899K</v>
          </cell>
          <cell r="E1235">
            <v>899000</v>
          </cell>
          <cell r="F1235" t="str">
            <v>102125</v>
          </cell>
          <cell r="G1235" t="str">
            <v>CHĂM SÓC SẮC ĐẸP</v>
          </cell>
          <cell r="H1235" t="str">
            <v>MỸ PHẨM ĐỒNG GIÁ</v>
          </cell>
        </row>
        <row r="1236">
          <cell r="C1236" t="str">
            <v>DGMP10999</v>
          </cell>
          <cell r="D1236" t="str">
            <v>Mỹ phẩm đồng giá 999K</v>
          </cell>
          <cell r="E1236">
            <v>999000</v>
          </cell>
          <cell r="F1236" t="str">
            <v>102126</v>
          </cell>
          <cell r="G1236" t="str">
            <v>CHĂM SÓC SẮC ĐẸP</v>
          </cell>
          <cell r="H1236" t="str">
            <v>MỸ PHẨM ĐỒNG GIÁ</v>
          </cell>
        </row>
        <row r="1237">
          <cell r="C1237" t="str">
            <v>4595318651021</v>
          </cell>
          <cell r="D1237" t="str">
            <v>KHERI – Dầu dưỡng đa năng Osmanthus 50ml</v>
          </cell>
          <cell r="E1237">
            <v>0</v>
          </cell>
          <cell r="F1237" t="str">
            <v>102145</v>
          </cell>
          <cell r="G1237" t="str">
            <v>CHĂM SÓC SẮC ĐẸP</v>
          </cell>
          <cell r="H1237" t="str">
            <v>CHĂM SÓC CƠ THỂ</v>
          </cell>
        </row>
        <row r="1238">
          <cell r="C1238" t="str">
            <v>4513574043640</v>
          </cell>
          <cell r="D1238" t="str">
            <v>Kumano Yushi – Dầu xả Salon Link Extra hương Chard</v>
          </cell>
          <cell r="E1238">
            <v>0</v>
          </cell>
          <cell r="F1238" t="str">
            <v>102146</v>
          </cell>
          <cell r="G1238" t="str">
            <v>CHĂM SÓC SẮC ĐẸP</v>
          </cell>
          <cell r="H1238" t="str">
            <v>CHĂM SÓC TÓC</v>
          </cell>
        </row>
        <row r="1239">
          <cell r="C1239" t="str">
            <v>4513574043626</v>
          </cell>
          <cell r="D1239" t="str">
            <v>Kumano Yushi – Dầu gội Salon Link Extra hương Char</v>
          </cell>
          <cell r="E1239">
            <v>0</v>
          </cell>
          <cell r="F1239" t="str">
            <v>102147</v>
          </cell>
          <cell r="G1239" t="str">
            <v>CHĂM SÓC SẮC ĐẸP</v>
          </cell>
          <cell r="H1239" t="str">
            <v>CHĂM SÓC TÓC</v>
          </cell>
        </row>
        <row r="1240">
          <cell r="C1240" t="str">
            <v>4513574043633</v>
          </cell>
          <cell r="D1240" t="str">
            <v>Kumano Yushi – Dầu xả Salon Link Extra hương Chard</v>
          </cell>
          <cell r="E1240">
            <v>0</v>
          </cell>
          <cell r="F1240" t="str">
            <v>102148</v>
          </cell>
          <cell r="G1240" t="str">
            <v>CHĂM SÓC SẮC ĐẸP</v>
          </cell>
          <cell r="H1240" t="str">
            <v>CHĂM SÓC TÓC</v>
          </cell>
        </row>
        <row r="1241">
          <cell r="C1241" t="str">
            <v>4571365223459</v>
          </cell>
          <cell r="D1241" t="str">
            <v>THE STEM CELL – Serum dưỡng da Power Skin 55ml</v>
          </cell>
          <cell r="E1241">
            <v>0</v>
          </cell>
          <cell r="F1241" t="str">
            <v>102149</v>
          </cell>
          <cell r="G1241" t="str">
            <v>CHĂM SÓC SẮC ĐẸP</v>
          </cell>
          <cell r="H1241" t="str">
            <v>CHĂM SÓC CƠ THỂ</v>
          </cell>
        </row>
        <row r="1242">
          <cell r="C1242" t="str">
            <v>4571365223404</v>
          </cell>
          <cell r="D1242" t="str">
            <v>THE STEM CELL – Tinh chất dưỡng da Retinol &amp; Vitam</v>
          </cell>
          <cell r="E1242">
            <v>0</v>
          </cell>
          <cell r="F1242" t="str">
            <v>102150</v>
          </cell>
          <cell r="G1242" t="str">
            <v>CHĂM SÓC SẮC ĐẸP</v>
          </cell>
          <cell r="H1242" t="str">
            <v>CHĂM SÓC CƠ THỂ</v>
          </cell>
        </row>
        <row r="1243">
          <cell r="C1243" t="str">
            <v>4571365223565</v>
          </cell>
          <cell r="D1243" t="str">
            <v>THE STEM CELL – Tinh chất dưỡng da PDRN &amp; Glutathi</v>
          </cell>
          <cell r="E1243">
            <v>0</v>
          </cell>
          <cell r="F1243" t="str">
            <v>102151</v>
          </cell>
          <cell r="G1243" t="str">
            <v>CHĂM SÓC SẮC ĐẸP</v>
          </cell>
          <cell r="H1243" t="str">
            <v>CHĂM SÓC CƠ THỂ</v>
          </cell>
        </row>
        <row r="1244">
          <cell r="C1244" t="str">
            <v>4571365223596</v>
          </cell>
          <cell r="D1244" t="str">
            <v xml:space="preserve">THE STEM CELL – Tinh chất dưỡng da NMN &amp; Collagen </v>
          </cell>
          <cell r="E1244">
            <v>0</v>
          </cell>
          <cell r="F1244" t="str">
            <v>102152</v>
          </cell>
          <cell r="G1244" t="str">
            <v>CHĂM SÓC SẮC ĐẸP</v>
          </cell>
          <cell r="H1244" t="str">
            <v>CHĂM SÓC CƠ THỂ</v>
          </cell>
        </row>
        <row r="1245">
          <cell r="C1245" t="str">
            <v>4571365223602</v>
          </cell>
          <cell r="D1245" t="str">
            <v>THE STEM CELL – Tinh chất dưỡng da Astaxanthin &amp; C</v>
          </cell>
          <cell r="E1245">
            <v>0</v>
          </cell>
          <cell r="F1245" t="str">
            <v>102153</v>
          </cell>
          <cell r="G1245" t="str">
            <v>CHĂM SÓC SẮC ĐẸP</v>
          </cell>
          <cell r="H1245" t="str">
            <v>CHĂM SÓC CƠ THỂ</v>
          </cell>
        </row>
        <row r="1246">
          <cell r="C1246" t="str">
            <v>4595988192183</v>
          </cell>
          <cell r="D1246" t="str">
            <v>CHEERLIEF – Sữa rửa mặt than hoạt tính 100g</v>
          </cell>
          <cell r="E1246">
            <v>0</v>
          </cell>
          <cell r="F1246" t="str">
            <v>102154</v>
          </cell>
          <cell r="G1246" t="str">
            <v>CHĂM SÓC SẮC ĐẸP</v>
          </cell>
          <cell r="H1246" t="str">
            <v>CHĂM SÓC DA</v>
          </cell>
        </row>
        <row r="1247">
          <cell r="C1247" t="str">
            <v>4580523260403</v>
          </cell>
          <cell r="D1247" t="str">
            <v>CHEERLIEF – Sữa rửa mặt Hyaluronic Acid 100g</v>
          </cell>
          <cell r="E1247">
            <v>0</v>
          </cell>
          <cell r="F1247" t="str">
            <v>102155</v>
          </cell>
          <cell r="G1247" t="str">
            <v>CHĂM SÓC SẮC ĐẸP</v>
          </cell>
          <cell r="H1247" t="str">
            <v>CHĂM SÓC DA</v>
          </cell>
        </row>
        <row r="1248">
          <cell r="C1248" t="str">
            <v>4580523260410</v>
          </cell>
          <cell r="D1248" t="str">
            <v>Set – Kem dưỡng trắng và giảm nếp nhăn Wrinkle &amp; W</v>
          </cell>
          <cell r="E1248">
            <v>0</v>
          </cell>
          <cell r="F1248" t="str">
            <v>102156</v>
          </cell>
          <cell r="G1248" t="str">
            <v>CHĂM SÓC SẮC ĐẸP</v>
          </cell>
          <cell r="H1248" t="str">
            <v>CHĂM SÓC DA</v>
          </cell>
        </row>
        <row r="1249">
          <cell r="C1249" t="str">
            <v>4978951300318</v>
          </cell>
          <cell r="D1249" t="str">
            <v>Mitsuei – Sữa Tắm Love Line Pure Body Hương Hoa Nh</v>
          </cell>
          <cell r="E1249">
            <v>0</v>
          </cell>
          <cell r="F1249" t="str">
            <v>102157</v>
          </cell>
          <cell r="G1249" t="str">
            <v>CHĂM SÓC SẮC ĐẸP</v>
          </cell>
          <cell r="H1249" t="str">
            <v>CHĂM SÓC CƠ THỂ</v>
          </cell>
        </row>
        <row r="1250">
          <cell r="C1250" t="str">
            <v>4978951300325</v>
          </cell>
          <cell r="D1250" t="str">
            <v>Mitsuei – Sữa tắm Love Line Pure Body hương lan dạ</v>
          </cell>
          <cell r="E1250">
            <v>0</v>
          </cell>
          <cell r="F1250" t="str">
            <v>102158</v>
          </cell>
          <cell r="G1250" t="str">
            <v>CHĂM SÓC SẮC ĐẸP</v>
          </cell>
          <cell r="H1250" t="str">
            <v>CHĂM SÓC CƠ THỂ</v>
          </cell>
        </row>
        <row r="1251">
          <cell r="C1251" t="str">
            <v>4909978209773</v>
          </cell>
          <cell r="D1251" t="str">
            <v>SHISEIDO- Serum chống nắng Anessa nâng tông (30ml)</v>
          </cell>
          <cell r="E1251">
            <v>850000</v>
          </cell>
          <cell r="F1251" t="str">
            <v>102159</v>
          </cell>
          <cell r="G1251" t="str">
            <v>CHĂM SÓC SẮC ĐẸP</v>
          </cell>
          <cell r="H1251" t="str">
            <v>CHĂM SÓC CƠ THỂ</v>
          </cell>
        </row>
        <row r="1252">
          <cell r="C1252" t="str">
            <v>4901872466313</v>
          </cell>
          <cell r="D1252" t="str">
            <v>SHISEIDO – Kem xả Tsubaki phục hồi bóng mượt 180g</v>
          </cell>
          <cell r="E1252">
            <v>225000</v>
          </cell>
          <cell r="F1252" t="str">
            <v>102160</v>
          </cell>
          <cell r="G1252" t="str">
            <v>CHĂM SÓC SẮC ĐẸP</v>
          </cell>
          <cell r="H1252" t="str">
            <v>CHĂM SÓC TÓC</v>
          </cell>
        </row>
        <row r="1253">
          <cell r="C1253" t="str">
            <v>4901872466290</v>
          </cell>
          <cell r="D1253" t="str">
            <v>SHISEIDO – Kem xả Tsubaki phục hồi bồng bềnh 180g</v>
          </cell>
          <cell r="E1253">
            <v>225000</v>
          </cell>
          <cell r="F1253" t="str">
            <v>102161</v>
          </cell>
          <cell r="G1253" t="str">
            <v>CHĂM SÓC SẮC ĐẸP</v>
          </cell>
          <cell r="H1253" t="str">
            <v>CHĂM SÓC TÓC</v>
          </cell>
        </row>
        <row r="1254">
          <cell r="C1254" t="str">
            <v>4987205041136</v>
          </cell>
          <cell r="D1254" t="str">
            <v>HOYU- Kem Nhuộm Tóc Bigen Speedy 3 Nâu Nhạt</v>
          </cell>
          <cell r="E1254">
            <v>285000</v>
          </cell>
          <cell r="F1254" t="str">
            <v>102162</v>
          </cell>
          <cell r="G1254" t="str">
            <v>CHĂM SÓC SẮC ĐẸP</v>
          </cell>
          <cell r="H1254" t="str">
            <v>CHĂM SÓC TÓC</v>
          </cell>
        </row>
        <row r="1255">
          <cell r="C1255" t="str">
            <v>4971710577723</v>
          </cell>
          <cell r="D1255" t="str">
            <v>KOSE - Tinh chất chống nắng Tone Up UV 80g</v>
          </cell>
          <cell r="E1255">
            <v>219000</v>
          </cell>
          <cell r="F1255" t="str">
            <v>102163</v>
          </cell>
          <cell r="G1255" t="str">
            <v>CHĂM SÓC SẮC ĐẸP</v>
          </cell>
          <cell r="H1255" t="str">
            <v>CHĂM SÓC CƠ THỂ</v>
          </cell>
        </row>
        <row r="1256">
          <cell r="C1256" t="str">
            <v>4971710577280</v>
          </cell>
          <cell r="D1256" t="str">
            <v>KOSE - Sữa chống nắng UV Perfect Milk SPF50+ 50ml</v>
          </cell>
          <cell r="E1256">
            <v>189000</v>
          </cell>
          <cell r="F1256" t="str">
            <v>102164</v>
          </cell>
          <cell r="G1256" t="str">
            <v>CHĂM SÓC SẮC ĐẸP</v>
          </cell>
          <cell r="H1256" t="str">
            <v>CHĂM SÓC CƠ THỂ</v>
          </cell>
        </row>
        <row r="1257">
          <cell r="C1257" t="str">
            <v>4971710577273</v>
          </cell>
          <cell r="D1257" t="str">
            <v>KOSE - Tinh chất chống nắng UV Perfect SPF50+ 80g</v>
          </cell>
          <cell r="E1257">
            <v>189000</v>
          </cell>
          <cell r="F1257" t="str">
            <v>102165</v>
          </cell>
          <cell r="G1257" t="str">
            <v>CHĂM SÓC SẮC ĐẸP</v>
          </cell>
          <cell r="H1257" t="str">
            <v>CHĂM SÓC CƠ THỂ</v>
          </cell>
        </row>
        <row r="1258">
          <cell r="C1258" t="str">
            <v>4971710577754</v>
          </cell>
          <cell r="D1258" t="str">
            <v>KOSE - Tinh chất chống nắng Light Up SPF50+ 80g</v>
          </cell>
          <cell r="E1258">
            <v>219000</v>
          </cell>
          <cell r="F1258" t="str">
            <v>102166</v>
          </cell>
          <cell r="G1258" t="str">
            <v>CHĂM SÓC SẮC ĐẸP</v>
          </cell>
          <cell r="H1258" t="str">
            <v>CHĂM SÓC CƠ THỂ</v>
          </cell>
        </row>
        <row r="1259">
          <cell r="C1259" t="str">
            <v>4901417622488</v>
          </cell>
          <cell r="D1259" t="str">
            <v xml:space="preserve">KRACIE – Serum trị mụn &amp; thâm Hadabisei Acne Spot </v>
          </cell>
          <cell r="E1259">
            <v>269000</v>
          </cell>
          <cell r="F1259" t="str">
            <v>102167</v>
          </cell>
          <cell r="G1259" t="str">
            <v>CHĂM SÓC SẮC ĐẸP</v>
          </cell>
          <cell r="H1259" t="str">
            <v>CHĂM SÓC DA</v>
          </cell>
        </row>
        <row r="1260">
          <cell r="C1260" t="str">
            <v>4901417621764</v>
          </cell>
          <cell r="D1260" t="str">
            <v>KRACIE- Mặt nạ dành cho da mụn Hadabisei</v>
          </cell>
          <cell r="E1260">
            <v>39000</v>
          </cell>
          <cell r="F1260" t="str">
            <v>102168</v>
          </cell>
          <cell r="G1260" t="str">
            <v>CHĂM SÓC SẮC ĐẸP</v>
          </cell>
          <cell r="H1260" t="str">
            <v>CHĂM SÓC DA</v>
          </cell>
        </row>
        <row r="1261">
          <cell r="C1261" t="str">
            <v>4901417722416</v>
          </cell>
          <cell r="D1261" t="str">
            <v>KRACIE – Dầu gội Ichikami suôn mượt 480ml</v>
          </cell>
          <cell r="E1261">
            <v>199000</v>
          </cell>
          <cell r="F1261" t="str">
            <v>102169</v>
          </cell>
          <cell r="G1261" t="str">
            <v>CHĂM SÓC SẮC ĐẸP</v>
          </cell>
          <cell r="H1261" t="str">
            <v>CHĂM SÓC TÓC</v>
          </cell>
        </row>
        <row r="1262">
          <cell r="C1262" t="str">
            <v>4901417722423</v>
          </cell>
          <cell r="D1262" t="str">
            <v>KRACIE – Dầu xả Ichikami suôn mượt 480ml</v>
          </cell>
          <cell r="E1262">
            <v>199000</v>
          </cell>
          <cell r="F1262" t="str">
            <v>102170</v>
          </cell>
          <cell r="G1262" t="str">
            <v>CHĂM SÓC SẮC ĐẸP</v>
          </cell>
          <cell r="H1262" t="str">
            <v>CHĂM SÓC TÓC</v>
          </cell>
        </row>
        <row r="1263">
          <cell r="C1263" t="str">
            <v>4901417722430</v>
          </cell>
          <cell r="D1263" t="str">
            <v>KRACIE – Dầu gội Ichikami dưỡng ẩm 480ml</v>
          </cell>
          <cell r="E1263">
            <v>199000</v>
          </cell>
          <cell r="F1263" t="str">
            <v>102171</v>
          </cell>
          <cell r="G1263" t="str">
            <v>CHĂM SÓC SẮC ĐẸP</v>
          </cell>
          <cell r="H1263" t="str">
            <v>CHĂM SÓC TÓC</v>
          </cell>
        </row>
        <row r="1264">
          <cell r="C1264" t="str">
            <v>4901417722447</v>
          </cell>
          <cell r="D1264" t="str">
            <v>KRACIE – Dầu xả Ichikami dưỡng ẩm 480g</v>
          </cell>
          <cell r="E1264">
            <v>199000</v>
          </cell>
          <cell r="F1264" t="str">
            <v>102172</v>
          </cell>
          <cell r="G1264" t="str">
            <v>CHĂM SÓC SẮC ĐẸP</v>
          </cell>
          <cell r="H1264" t="str">
            <v>CHĂM SÓC TÓC</v>
          </cell>
        </row>
        <row r="1265">
          <cell r="C1265" t="str">
            <v>4901417723314</v>
          </cell>
          <cell r="D1265" t="str">
            <v>KRACIE – Dầu gội Ichikami cho tóc nhuộm 480ml</v>
          </cell>
          <cell r="E1265">
            <v>199000</v>
          </cell>
          <cell r="F1265" t="str">
            <v>102173</v>
          </cell>
          <cell r="G1265" t="str">
            <v>CHĂM SÓC SẮC ĐẸP</v>
          </cell>
          <cell r="H1265" t="str">
            <v>CHĂM SÓC TÓC</v>
          </cell>
        </row>
        <row r="1266">
          <cell r="C1266" t="str">
            <v>4901417723321</v>
          </cell>
          <cell r="D1266" t="str">
            <v>KRACIE – Dầu xả Ichikami cho tóc nhuộm 480ml</v>
          </cell>
          <cell r="E1266">
            <v>199000</v>
          </cell>
          <cell r="F1266" t="str">
            <v>102174</v>
          </cell>
          <cell r="G1266" t="str">
            <v>CHĂM SÓC SẮC ĐẸP</v>
          </cell>
          <cell r="H1266" t="str">
            <v>CHĂM SÓC TÓC</v>
          </cell>
        </row>
        <row r="1267">
          <cell r="C1267" t="str">
            <v>4971710539752</v>
          </cell>
          <cell r="D1267" t="str">
            <v>KOSE – SRM tạo bọt Softymo Ceramide 200ml</v>
          </cell>
          <cell r="E1267">
            <v>159000</v>
          </cell>
          <cell r="F1267" t="str">
            <v>102175</v>
          </cell>
          <cell r="G1267" t="str">
            <v>CHĂM SÓC SẮC ĐẸP</v>
          </cell>
          <cell r="H1267" t="str">
            <v>CHĂM SÓC DA</v>
          </cell>
        </row>
        <row r="1268">
          <cell r="C1268" t="str">
            <v>4939553041429</v>
          </cell>
          <cell r="D1268" t="str">
            <v>CEZANNE – Son thỏi Lasting Lip Color #504</v>
          </cell>
          <cell r="E1268">
            <v>260000</v>
          </cell>
          <cell r="F1268" t="str">
            <v>102176</v>
          </cell>
          <cell r="G1268" t="str">
            <v>CHĂM SÓC SẮC ĐẸP</v>
          </cell>
          <cell r="H1268" t="str">
            <v>TRANG ĐIỂM</v>
          </cell>
        </row>
        <row r="1269">
          <cell r="C1269" t="str">
            <v>4939553042013</v>
          </cell>
          <cell r="D1269" t="str">
            <v>CEZANNE – Son tint Watery Lip 01 Hồng tự nhiên</v>
          </cell>
          <cell r="E1269">
            <v>240000</v>
          </cell>
          <cell r="F1269" t="str">
            <v>102177</v>
          </cell>
          <cell r="G1269" t="str">
            <v>CHĂM SÓC SẮC ĐẸP</v>
          </cell>
          <cell r="H1269" t="str">
            <v>TRANG ĐIỂM</v>
          </cell>
        </row>
        <row r="1270">
          <cell r="C1270" t="str">
            <v>4939553042020</v>
          </cell>
          <cell r="D1270" t="str">
            <v>CEZANNE – Son tint Watery Lip 02 Đỏ san hô</v>
          </cell>
          <cell r="E1270">
            <v>240000</v>
          </cell>
          <cell r="F1270" t="str">
            <v>102178</v>
          </cell>
          <cell r="G1270" t="str">
            <v>CHĂM SÓC SẮC ĐẸP</v>
          </cell>
          <cell r="H1270" t="str">
            <v>TRANG ĐIỂM</v>
          </cell>
        </row>
        <row r="1271">
          <cell r="C1271" t="str">
            <v>4971710573657</v>
          </cell>
          <cell r="D1271" t="str">
            <v>KOSE SEKKISEI – Gel chống nắng SPF50+ PA++++ 70g</v>
          </cell>
          <cell r="E1271">
            <v>549000</v>
          </cell>
          <cell r="F1271" t="str">
            <v>102179</v>
          </cell>
          <cell r="G1271" t="str">
            <v>CHĂM SÓC SẮC ĐẸP</v>
          </cell>
          <cell r="H1271" t="str">
            <v>CHĂM SÓC CƠ THỂ</v>
          </cell>
        </row>
        <row r="1272">
          <cell r="C1272" t="str">
            <v>4971710573664</v>
          </cell>
          <cell r="D1272" t="str">
            <v>KOSE SEKKISEI – Milk chống nắng SPF50+ PA++++ 60ml</v>
          </cell>
          <cell r="E1272">
            <v>629000</v>
          </cell>
          <cell r="F1272" t="str">
            <v>102180</v>
          </cell>
          <cell r="G1272" t="str">
            <v>CHĂM SÓC SẮC ĐẸP</v>
          </cell>
          <cell r="H1272" t="str">
            <v>CHĂM SÓC CƠ THỂ</v>
          </cell>
        </row>
        <row r="1273">
          <cell r="C1273" t="str">
            <v>4971710507294</v>
          </cell>
          <cell r="D1273" t="str">
            <v>KOSE SEKKISEI – Chống nắng nâng tông SPF30 35g</v>
          </cell>
          <cell r="E1273">
            <v>399000</v>
          </cell>
          <cell r="F1273" t="str">
            <v>102181</v>
          </cell>
          <cell r="G1273" t="str">
            <v>CHĂM SÓC SẮC ĐẸP</v>
          </cell>
          <cell r="H1273" t="str">
            <v>CHĂM SÓC CƠ THỂ</v>
          </cell>
        </row>
        <row r="1274">
          <cell r="C1274" t="str">
            <v>4971710569612</v>
          </cell>
          <cell r="D1274" t="str">
            <v>KOSE SEKKISEI– Kem nền BB dưỡng trắng#01 SPF50+ 30</v>
          </cell>
          <cell r="E1274">
            <v>689000</v>
          </cell>
          <cell r="F1274" t="str">
            <v>102182</v>
          </cell>
          <cell r="G1274" t="str">
            <v>CHĂM SÓC SẮC ĐẸP</v>
          </cell>
          <cell r="H1274" t="str">
            <v>TRANG ĐIỂM</v>
          </cell>
        </row>
        <row r="1275">
          <cell r="C1275" t="str">
            <v>4971710569629</v>
          </cell>
          <cell r="D1275" t="str">
            <v>KOSE SEKKISEI– Kem nền BB dưỡng trắng#02 SPF50+ 30</v>
          </cell>
          <cell r="E1275">
            <v>689000</v>
          </cell>
          <cell r="F1275" t="str">
            <v>102183</v>
          </cell>
          <cell r="G1275" t="str">
            <v>CHĂM SÓC SẮC ĐẸP</v>
          </cell>
          <cell r="H1275" t="str">
            <v>TRANG ĐIỂM</v>
          </cell>
        </row>
        <row r="1276">
          <cell r="C1276" t="str">
            <v>4971710575408</v>
          </cell>
          <cell r="D1276" t="str">
            <v>KOSE SEKKISEI – Lotion dưỡng sáng da 200ml</v>
          </cell>
          <cell r="E1276">
            <v>919000</v>
          </cell>
          <cell r="F1276" t="str">
            <v>102184</v>
          </cell>
          <cell r="G1276" t="str">
            <v>CHĂM SÓC SẮC ĐẸP</v>
          </cell>
          <cell r="H1276" t="str">
            <v>CHĂM SÓC DA</v>
          </cell>
        </row>
        <row r="1277">
          <cell r="C1277" t="str">
            <v>4971710580822</v>
          </cell>
          <cell r="D1277" t="str">
            <v>KOSE SEKKISEI – Nhũ tương dưỡng trắng 140ml</v>
          </cell>
          <cell r="E1277">
            <v>999000</v>
          </cell>
          <cell r="F1277" t="str">
            <v>102185</v>
          </cell>
          <cell r="G1277" t="str">
            <v>CHĂM SÓC SẮC ĐẸP</v>
          </cell>
          <cell r="H1277" t="str">
            <v>CHĂM SÓC DA</v>
          </cell>
        </row>
        <row r="1278">
          <cell r="C1278" t="str">
            <v>4971710570236</v>
          </cell>
          <cell r="D1278" t="str">
            <v>KOSE SEKKISEI – Kem dưỡng sáng da 50g</v>
          </cell>
          <cell r="E1278">
            <v>1049000</v>
          </cell>
          <cell r="F1278" t="str">
            <v>102186</v>
          </cell>
          <cell r="G1278" t="str">
            <v>CHĂM SÓC SẮC ĐẸP</v>
          </cell>
          <cell r="H1278" t="str">
            <v>CHĂM SÓC DA</v>
          </cell>
        </row>
        <row r="1279">
          <cell r="C1279" t="str">
            <v>4971710593792</v>
          </cell>
          <cell r="D1279" t="str">
            <v>KOSE SEKKISEI – SRM sáng da tạo bọt 130g</v>
          </cell>
          <cell r="E1279">
            <v>529000</v>
          </cell>
          <cell r="F1279" t="str">
            <v>102187</v>
          </cell>
          <cell r="G1279" t="str">
            <v>CHĂM SÓC SẮC ĐẸP</v>
          </cell>
          <cell r="H1279" t="str">
            <v>CHĂM SÓC DA</v>
          </cell>
        </row>
        <row r="1280">
          <cell r="C1280" t="str">
            <v>4589563520164</v>
          </cell>
          <cell r="D1280" t="str">
            <v>CURE- Gel tẩy da chết White Clear da nhạy cảm 100g</v>
          </cell>
          <cell r="E1280">
            <v>320000</v>
          </cell>
          <cell r="F1280" t="str">
            <v>102188</v>
          </cell>
          <cell r="G1280" t="str">
            <v>CHĂM SÓC SẮC ĐẸP</v>
          </cell>
          <cell r="H1280" t="str">
            <v>CHĂM SÓC DA</v>
          </cell>
        </row>
        <row r="1281">
          <cell r="C1281" t="str">
            <v>4589563520188</v>
          </cell>
          <cell r="D1281" t="str">
            <v>CURE – Sữa rửa mặt Amino Clear Wash 130g</v>
          </cell>
          <cell r="E1281">
            <v>250000</v>
          </cell>
          <cell r="F1281" t="str">
            <v>102189</v>
          </cell>
          <cell r="G1281" t="str">
            <v>CHĂM SÓC SẮC ĐẸP</v>
          </cell>
          <cell r="H1281" t="str">
            <v>CHĂM SÓC DA</v>
          </cell>
        </row>
        <row r="1282">
          <cell r="C1282" t="str">
            <v>4589563520195</v>
          </cell>
          <cell r="D1282" t="str">
            <v>CURE – Nước hoa hồng Bubble Lotion 190ml</v>
          </cell>
          <cell r="E1282">
            <v>350000</v>
          </cell>
          <cell r="F1282" t="str">
            <v>102190</v>
          </cell>
          <cell r="G1282" t="str">
            <v>CHĂM SÓC SẮC ĐẸP</v>
          </cell>
          <cell r="H1282" t="str">
            <v>CHĂM SÓC DA</v>
          </cell>
        </row>
        <row r="1283">
          <cell r="C1283" t="str">
            <v>4982790188631</v>
          </cell>
          <cell r="D1283" t="str">
            <v>SEIWA PRO- Miếng rửa mặt silicon</v>
          </cell>
          <cell r="E1283">
            <v>39000</v>
          </cell>
          <cell r="F1283" t="str">
            <v>102191</v>
          </cell>
          <cell r="G1283" t="str">
            <v>CHĂM SÓC SẮC ĐẸP</v>
          </cell>
          <cell r="H1283" t="str">
            <v>CHĂM SÓC DA</v>
          </cell>
        </row>
        <row r="1284">
          <cell r="C1284" t="str">
            <v>4902806314946</v>
          </cell>
          <cell r="D1284" t="str">
            <v>BIFESTA – Tẩy trang mắt Micellar Remover 145ml</v>
          </cell>
          <cell r="E1284">
            <v>168000</v>
          </cell>
          <cell r="F1284" t="str">
            <v>102192</v>
          </cell>
          <cell r="G1284" t="str">
            <v>CHĂM SÓC SẮC ĐẸP</v>
          </cell>
          <cell r="H1284" t="str">
            <v>CHĂM SÓC DA</v>
          </cell>
        </row>
        <row r="1285">
          <cell r="C1285" t="str">
            <v>4902468236952</v>
          </cell>
          <cell r="D1285" t="str">
            <v>MEISHOKU– Tinh chất nhau thai trắng da 30ml</v>
          </cell>
          <cell r="E1285">
            <v>395000</v>
          </cell>
          <cell r="F1285" t="str">
            <v>102193</v>
          </cell>
          <cell r="G1285" t="str">
            <v>CHĂM SÓC SẮC ĐẸP</v>
          </cell>
          <cell r="H1285" t="str">
            <v>CHĂM SÓC DA</v>
          </cell>
        </row>
        <row r="1286">
          <cell r="C1286" t="str">
            <v>4902468330063</v>
          </cell>
          <cell r="D1286" t="str">
            <v>MEISHOKU– Tinh chất NA15 giảm nhăn chuyên sâu 30ml</v>
          </cell>
          <cell r="E1286">
            <v>445000</v>
          </cell>
          <cell r="F1286" t="str">
            <v>102194</v>
          </cell>
          <cell r="G1286" t="str">
            <v>CHĂM SÓC SẮC ĐẸP</v>
          </cell>
          <cell r="H1286" t="str">
            <v>CHĂM SÓC DA</v>
          </cell>
        </row>
        <row r="1287">
          <cell r="C1287" t="str">
            <v>4902468330070</v>
          </cell>
          <cell r="D1287" t="str">
            <v>MEISHOKU– Lotion NA10 trắng &amp; giảm nhăn 150ml</v>
          </cell>
          <cell r="E1287">
            <v>445000</v>
          </cell>
          <cell r="F1287" t="str">
            <v>102195</v>
          </cell>
          <cell r="G1287" t="str">
            <v>CHĂM SÓC SẮC ĐẸP</v>
          </cell>
          <cell r="H1287" t="str">
            <v>CHĂM SÓC DA</v>
          </cell>
        </row>
        <row r="1288">
          <cell r="C1288" t="str">
            <v>4582305068887</v>
          </cell>
          <cell r="D1288" t="str">
            <v>LULULUN – Mặt nạ dưỡng ẩm đỏ Premium 7 miếng</v>
          </cell>
          <cell r="E1288">
            <v>195000</v>
          </cell>
          <cell r="F1288" t="str">
            <v>102196</v>
          </cell>
          <cell r="G1288" t="str">
            <v>CHĂM SÓC SẮC ĐẸP</v>
          </cell>
          <cell r="H1288" t="str">
            <v>CHĂM SÓC DA</v>
          </cell>
        </row>
        <row r="1289">
          <cell r="C1289" t="str">
            <v>4582305068894</v>
          </cell>
          <cell r="D1289" t="str">
            <v>LULULUN – Mặt nạ dưỡng trắng trắng Premium 7 miếng</v>
          </cell>
          <cell r="E1289">
            <v>195000</v>
          </cell>
          <cell r="F1289" t="str">
            <v>102197</v>
          </cell>
          <cell r="G1289" t="str">
            <v>CHĂM SÓC SẮC ĐẸP</v>
          </cell>
          <cell r="H1289" t="str">
            <v>CHĂM SÓC DA</v>
          </cell>
        </row>
        <row r="1290">
          <cell r="C1290" t="str">
            <v>4582305065817</v>
          </cell>
          <cell r="D1290" t="str">
            <v>LULULUN – Mặt nạ cấp ẩm lavender Hokkaido 7 miếng</v>
          </cell>
          <cell r="E1290">
            <v>145000</v>
          </cell>
          <cell r="F1290" t="str">
            <v>102198</v>
          </cell>
          <cell r="G1290" t="str">
            <v>CHĂM SÓC SẮC ĐẸP</v>
          </cell>
          <cell r="H1290" t="str">
            <v>CHĂM SÓC DA</v>
          </cell>
        </row>
        <row r="1291">
          <cell r="C1291" t="str">
            <v>4582305068603</v>
          </cell>
          <cell r="D1291" t="str">
            <v>LULULUN – Mặt nạ cấp ẩm anh đào Tohuku 7 miếng</v>
          </cell>
          <cell r="E1291">
            <v>145000</v>
          </cell>
          <cell r="F1291" t="str">
            <v>102199</v>
          </cell>
          <cell r="G1291" t="str">
            <v>CHĂM SÓC SẮC ĐẸP</v>
          </cell>
          <cell r="H1291" t="str">
            <v>CHĂM SÓC DA</v>
          </cell>
        </row>
        <row r="1292">
          <cell r="C1292" t="str">
            <v>4582305065855</v>
          </cell>
          <cell r="D1292" t="str">
            <v>LULULUN – Mặt nạ cấp ẩm hoa trà Kyoto 7 miếng</v>
          </cell>
          <cell r="E1292">
            <v>145000</v>
          </cell>
          <cell r="F1292" t="str">
            <v>102200</v>
          </cell>
          <cell r="G1292" t="str">
            <v>CHĂM SÓC SẮC ĐẸP</v>
          </cell>
          <cell r="H1292" t="str">
            <v>CHĂM SÓC DA</v>
          </cell>
        </row>
        <row r="1293">
          <cell r="C1293" t="str">
            <v>4570044001357</v>
          </cell>
          <cell r="D1293" t="str">
            <v>INFINITY – Mặt nạ My Lover's NMN cao cấp 5P</v>
          </cell>
          <cell r="E1293">
            <v>195000</v>
          </cell>
          <cell r="F1293" t="str">
            <v>102201</v>
          </cell>
          <cell r="G1293" t="str">
            <v>CHĂM SÓC SẮC ĐẸP</v>
          </cell>
          <cell r="H1293" t="str">
            <v>CHĂM SÓC DA</v>
          </cell>
        </row>
        <row r="1294">
          <cell r="C1294" t="str">
            <v>4570044001371</v>
          </cell>
          <cell r="D1294" t="str">
            <v>INFINITY – Mặt nạ My Lover's lựu đỏ cao cấp 5P</v>
          </cell>
          <cell r="E1294">
            <v>195000</v>
          </cell>
          <cell r="F1294" t="str">
            <v>102202</v>
          </cell>
          <cell r="G1294" t="str">
            <v>CHĂM SÓC SẮC ĐẸP</v>
          </cell>
          <cell r="H1294" t="str">
            <v>CHĂM SÓC DA</v>
          </cell>
        </row>
        <row r="1295">
          <cell r="C1295" t="str">
            <v>4570044002088</v>
          </cell>
          <cell r="D1295" t="str">
            <v>INFINITY – Mặt nạ My Lover's yuzu cao cấp 5P</v>
          </cell>
          <cell r="E1295">
            <v>195000</v>
          </cell>
          <cell r="F1295" t="str">
            <v>102203</v>
          </cell>
          <cell r="G1295" t="str">
            <v>CHĂM SÓC SẮC ĐẸP</v>
          </cell>
          <cell r="H1295" t="str">
            <v>CHĂM SÓC DA</v>
          </cell>
        </row>
        <row r="1296">
          <cell r="C1296" t="str">
            <v>4570044003078</v>
          </cell>
          <cell r="D1296" t="str">
            <v>INFINITY – Mặt nạ My Lover's lily trắng cao cấp 5P</v>
          </cell>
          <cell r="E1296">
            <v>195000</v>
          </cell>
          <cell r="F1296" t="str">
            <v>102204</v>
          </cell>
          <cell r="G1296" t="str">
            <v>CHĂM SÓC SẮC ĐẸP</v>
          </cell>
          <cell r="H1296" t="str">
            <v>CHĂM SÓC DA</v>
          </cell>
        </row>
        <row r="1297">
          <cell r="C1297" t="str">
            <v>4570044002217</v>
          </cell>
          <cell r="D1297" t="str">
            <v>INFINITY – Mặt nạ My Lover's matcha cao cấp 5P</v>
          </cell>
          <cell r="E1297">
            <v>195000</v>
          </cell>
          <cell r="F1297" t="str">
            <v>102205</v>
          </cell>
          <cell r="G1297" t="str">
            <v>CHĂM SÓC SẮC ĐẸP</v>
          </cell>
          <cell r="H1297" t="str">
            <v>CHĂM SÓC DA</v>
          </cell>
        </row>
        <row r="1298">
          <cell r="C1298" t="str">
            <v>4570044002262</v>
          </cell>
          <cell r="D1298" t="str">
            <v>INFINITY – Mặt nạ My Lover's đào cao cấp 5P</v>
          </cell>
          <cell r="E1298">
            <v>195000</v>
          </cell>
          <cell r="F1298" t="str">
            <v>102206</v>
          </cell>
          <cell r="G1298" t="str">
            <v>CHĂM SÓC SẮC ĐẸP</v>
          </cell>
          <cell r="H1298" t="str">
            <v>CHĂM SÓC DA</v>
          </cell>
        </row>
        <row r="1299">
          <cell r="C1299" t="str">
            <v>4570044000343</v>
          </cell>
          <cell r="D1299" t="str">
            <v>INFINITY – Mặt nạ My Lover's NMN cao cấp 1P</v>
          </cell>
          <cell r="E1299">
            <v>39000</v>
          </cell>
          <cell r="F1299" t="str">
            <v>102207</v>
          </cell>
          <cell r="G1299" t="str">
            <v>CHĂM SÓC SẮC ĐẸP</v>
          </cell>
          <cell r="H1299" t="str">
            <v>CHĂM SÓC DA</v>
          </cell>
        </row>
        <row r="1300">
          <cell r="C1300" t="str">
            <v>4570044001258</v>
          </cell>
          <cell r="D1300" t="str">
            <v>INFINITY – Mặt nạ My Lover's lựu đỏ cao cấp 1P</v>
          </cell>
          <cell r="E1300">
            <v>39000</v>
          </cell>
          <cell r="F1300" t="str">
            <v>102208</v>
          </cell>
          <cell r="G1300" t="str">
            <v>CHĂM SÓC SẮC ĐẸP</v>
          </cell>
          <cell r="H1300" t="str">
            <v>CHĂM SÓC DA</v>
          </cell>
        </row>
        <row r="1301">
          <cell r="C1301" t="str">
            <v>4570044002057</v>
          </cell>
          <cell r="D1301" t="str">
            <v>INFINITY – Mặt nạ My Lover's yuzu cao cấp 1P</v>
          </cell>
          <cell r="E1301">
            <v>39000</v>
          </cell>
          <cell r="F1301" t="str">
            <v>102209</v>
          </cell>
          <cell r="G1301" t="str">
            <v>CHĂM SÓC SẮC ĐẸP</v>
          </cell>
          <cell r="H1301" t="str">
            <v>CHĂM SÓC DA</v>
          </cell>
        </row>
        <row r="1302">
          <cell r="C1302" t="str">
            <v>4570044002095</v>
          </cell>
          <cell r="D1302" t="str">
            <v>INFINITY – Mặt nạ My Lover's lily trắng cao cấp 1P</v>
          </cell>
          <cell r="E1302">
            <v>39000</v>
          </cell>
          <cell r="F1302" t="str">
            <v>102210</v>
          </cell>
          <cell r="G1302" t="str">
            <v>CHĂM SÓC SẮC ĐẸP</v>
          </cell>
          <cell r="H1302" t="str">
            <v>CHĂM SÓC DA</v>
          </cell>
        </row>
        <row r="1303">
          <cell r="C1303" t="str">
            <v>4570044002200</v>
          </cell>
          <cell r="D1303" t="str">
            <v>INFINITY – Mặt nạ My Lover's matcha cao cấp 1P</v>
          </cell>
          <cell r="E1303">
            <v>39000</v>
          </cell>
          <cell r="F1303" t="str">
            <v>102211</v>
          </cell>
          <cell r="G1303" t="str">
            <v>CHĂM SÓC SẮC ĐẸP</v>
          </cell>
          <cell r="H1303" t="str">
            <v>CHĂM SÓC DA</v>
          </cell>
        </row>
        <row r="1304">
          <cell r="C1304" t="str">
            <v>4570044002255</v>
          </cell>
          <cell r="D1304" t="str">
            <v>INFINITY – Mặt nạ My Lover's đào cao cấp 1P</v>
          </cell>
          <cell r="E1304">
            <v>39000</v>
          </cell>
          <cell r="F1304" t="str">
            <v>102212</v>
          </cell>
          <cell r="G1304" t="str">
            <v>CHĂM SÓC SẮC ĐẸP</v>
          </cell>
          <cell r="H1304" t="str">
            <v>CHĂM SÓC DA</v>
          </cell>
        </row>
        <row r="1305">
          <cell r="C1305" t="str">
            <v>4560119225375</v>
          </cell>
          <cell r="D1305" t="str">
            <v>DIANE-Dầu gội khô hương Cam &amp; Lê 95g</v>
          </cell>
          <cell r="E1305">
            <v>215000</v>
          </cell>
          <cell r="F1305" t="str">
            <v>102213</v>
          </cell>
          <cell r="G1305" t="str">
            <v>CHĂM SÓC SẮC ĐẸP</v>
          </cell>
          <cell r="H1305" t="str">
            <v>CHĂM SÓC TÓC</v>
          </cell>
        </row>
        <row r="1306">
          <cell r="C1306" t="str">
            <v>4560119225382</v>
          </cell>
          <cell r="D1306" t="str">
            <v>DIANE-Dầu gội khô hương Cam &amp; Lê 40g</v>
          </cell>
          <cell r="E1306">
            <v>155000</v>
          </cell>
          <cell r="F1306" t="str">
            <v>102214</v>
          </cell>
          <cell r="G1306" t="str">
            <v>CHĂM SÓC SẮC ĐẸP</v>
          </cell>
          <cell r="H1306" t="str">
            <v>CHĂM SÓC TÓC</v>
          </cell>
        </row>
        <row r="1307">
          <cell r="C1307" t="str">
            <v>4560119229373</v>
          </cell>
          <cell r="D1307" t="str">
            <v>DIANE-Dầu gội khô hương Bưởi &amp; Bạc Hà 95g</v>
          </cell>
          <cell r="E1307">
            <v>215000</v>
          </cell>
          <cell r="F1307" t="str">
            <v>102215</v>
          </cell>
          <cell r="G1307" t="str">
            <v>CHĂM SÓC SẮC ĐẸP</v>
          </cell>
          <cell r="H1307" t="str">
            <v>CHĂM SÓC TÓC</v>
          </cell>
        </row>
        <row r="1308">
          <cell r="C1308" t="str">
            <v>4560119229380</v>
          </cell>
          <cell r="D1308" t="str">
            <v>DIANE-Dầu gội khô hương Bưởi &amp; Bạc Hà 40g</v>
          </cell>
          <cell r="E1308">
            <v>155000</v>
          </cell>
          <cell r="F1308" t="str">
            <v>102216</v>
          </cell>
          <cell r="G1308" t="str">
            <v>CHĂM SÓC SẮC ĐẸP</v>
          </cell>
          <cell r="H1308" t="str">
            <v>CHĂM SÓC TÓC</v>
          </cell>
        </row>
        <row r="1309">
          <cell r="C1309" t="str">
            <v>4580632116530</v>
          </cell>
          <cell r="D1309" t="str">
            <v>DIANE – Dầu gội khô hương Xoài &amp; Xạ hương 95g</v>
          </cell>
          <cell r="E1309">
            <v>215000</v>
          </cell>
          <cell r="F1309" t="str">
            <v>102217</v>
          </cell>
          <cell r="G1309" t="str">
            <v>CHĂM SÓC SẮC ĐẸP</v>
          </cell>
          <cell r="H1309" t="str">
            <v>CHĂM SÓC TÓC</v>
          </cell>
        </row>
        <row r="1310">
          <cell r="C1310" t="str">
            <v>4580632116547</v>
          </cell>
          <cell r="D1310" t="str">
            <v>DIANE – Dầu gội khô hương Xoài &amp; Xạ hương 40g</v>
          </cell>
          <cell r="E1310">
            <v>155000</v>
          </cell>
          <cell r="F1310" t="str">
            <v>102218</v>
          </cell>
          <cell r="G1310" t="str">
            <v>CHĂM SÓC SẮC ĐẸP</v>
          </cell>
          <cell r="H1310" t="str">
            <v>CHĂM SÓC TÓC</v>
          </cell>
        </row>
        <row r="1311">
          <cell r="C1311" t="str">
            <v>4580632117612</v>
          </cell>
          <cell r="D1311" t="str">
            <v>DIANE – Dầu gội khô Không mùi 95g</v>
          </cell>
          <cell r="E1311">
            <v>215000</v>
          </cell>
          <cell r="F1311" t="str">
            <v>102219</v>
          </cell>
          <cell r="G1311" t="str">
            <v>CHĂM SÓC SẮC ĐẸP</v>
          </cell>
          <cell r="H1311" t="str">
            <v>CHĂM SÓC TÓC</v>
          </cell>
        </row>
        <row r="1312">
          <cell r="C1312" t="str">
            <v>4580632117629</v>
          </cell>
          <cell r="D1312" t="str">
            <v>DIANE – Dầu gội khô Không mùi 40g</v>
          </cell>
          <cell r="E1312">
            <v>155000</v>
          </cell>
          <cell r="F1312" t="str">
            <v>102220</v>
          </cell>
          <cell r="G1312" t="str">
            <v>CHĂM SÓC SẮC ĐẸP</v>
          </cell>
          <cell r="H1312" t="str">
            <v>CHĂM SÓC TÓC</v>
          </cell>
        </row>
        <row r="1313">
          <cell r="C1313" t="str">
            <v>4580632117650</v>
          </cell>
          <cell r="D1313" t="str">
            <v>DIANE – Dầu gội khô Tạo kiểu làm phồng &amp; mượt 95g</v>
          </cell>
          <cell r="E1313">
            <v>215000</v>
          </cell>
          <cell r="F1313" t="str">
            <v>102221</v>
          </cell>
          <cell r="G1313" t="str">
            <v>CHĂM SÓC SẮC ĐẸP</v>
          </cell>
          <cell r="H1313" t="str">
            <v>CHĂM SÓC TÓC</v>
          </cell>
        </row>
        <row r="1314">
          <cell r="C1314" t="str">
            <v>4580632117667</v>
          </cell>
          <cell r="D1314" t="str">
            <v>DIANE – Dầu gội khô Tạo kiểu làm mềm &amp; bóng 95g</v>
          </cell>
          <cell r="E1314">
            <v>215000</v>
          </cell>
          <cell r="F1314" t="str">
            <v>102222</v>
          </cell>
          <cell r="G1314" t="str">
            <v>CHĂM SÓC SẮC ĐẸP</v>
          </cell>
          <cell r="H1314" t="str">
            <v>CHĂM SÓC TÓC</v>
          </cell>
        </row>
        <row r="1315">
          <cell r="C1315" t="str">
            <v>4901417700582</v>
          </cell>
          <cell r="D1315" t="str">
            <v>KRACIE – Dầu gội HIMAWARI phục hồi 500ml</v>
          </cell>
          <cell r="E1315">
            <v>279000</v>
          </cell>
          <cell r="F1315" t="str">
            <v>102223</v>
          </cell>
          <cell r="G1315" t="str">
            <v>CHĂM SÓC SẮC ĐẸP</v>
          </cell>
          <cell r="H1315" t="str">
            <v>CHĂM SÓC TÓC</v>
          </cell>
        </row>
        <row r="1316">
          <cell r="C1316" t="str">
            <v>4901417700599</v>
          </cell>
          <cell r="D1316" t="str">
            <v>KRACIE – Dầu xả HIMAWARI phục hồi 500g</v>
          </cell>
          <cell r="E1316">
            <v>279000</v>
          </cell>
          <cell r="F1316" t="str">
            <v>102224</v>
          </cell>
          <cell r="G1316" t="str">
            <v>CHĂM SÓC SẮC ĐẸP</v>
          </cell>
          <cell r="H1316" t="str">
            <v>CHĂM SÓC TÓC</v>
          </cell>
        </row>
        <row r="1317">
          <cell r="C1317" t="str">
            <v>4901417701008</v>
          </cell>
          <cell r="D1317" t="str">
            <v>KRACIE – Dầu gội HIMAWARI suôn mượt 500ml</v>
          </cell>
          <cell r="E1317">
            <v>279000</v>
          </cell>
          <cell r="F1317" t="str">
            <v>102225</v>
          </cell>
          <cell r="G1317" t="str">
            <v>CHĂM SÓC SẮC ĐẸP</v>
          </cell>
          <cell r="H1317" t="str">
            <v>CHĂM SÓC TÓC</v>
          </cell>
        </row>
        <row r="1318">
          <cell r="C1318" t="str">
            <v>4901417701015</v>
          </cell>
          <cell r="D1318" t="str">
            <v>KRACIE – Dầu xả HIMAWARI suôn mượt 500g</v>
          </cell>
          <cell r="E1318">
            <v>279000</v>
          </cell>
          <cell r="F1318" t="str">
            <v>102226</v>
          </cell>
          <cell r="G1318" t="str">
            <v>CHĂM SÓC SẮC ĐẸP</v>
          </cell>
          <cell r="H1318" t="str">
            <v>CHĂM SÓC TÓC</v>
          </cell>
        </row>
        <row r="1319">
          <cell r="C1319" t="str">
            <v>4550516485236</v>
          </cell>
          <cell r="D1319" t="str">
            <v>SHISEIDO – Dầu gội Tsubaki bóng mượt 450ml</v>
          </cell>
          <cell r="E1319">
            <v>230000</v>
          </cell>
          <cell r="F1319" t="str">
            <v>102227</v>
          </cell>
          <cell r="G1319" t="str">
            <v>CHĂM SÓC SẮC ĐẸP</v>
          </cell>
          <cell r="H1319" t="str">
            <v>CHĂM SÓC TÓC</v>
          </cell>
        </row>
        <row r="1320">
          <cell r="C1320" t="str">
            <v>4550516485250</v>
          </cell>
          <cell r="D1320" t="str">
            <v>SHISEIDO – Dầu xả Tsubaki bóng mượt 450ml</v>
          </cell>
          <cell r="E1320">
            <v>230000</v>
          </cell>
          <cell r="F1320" t="str">
            <v>102228</v>
          </cell>
          <cell r="G1320" t="str">
            <v>CHĂM SÓC SẮC ĐẸP</v>
          </cell>
          <cell r="H1320" t="str">
            <v>CHĂM SÓC TÓC</v>
          </cell>
        </row>
        <row r="1321">
          <cell r="C1321" t="str">
            <v>4550516485410</v>
          </cell>
          <cell r="D1321" t="str">
            <v>SHISEIDO – Dầu gội Tsubaki bồng bềnh 450ml</v>
          </cell>
          <cell r="E1321">
            <v>230000</v>
          </cell>
          <cell r="F1321" t="str">
            <v>102229</v>
          </cell>
          <cell r="G1321" t="str">
            <v>CHĂM SÓC SẮC ĐẸP</v>
          </cell>
          <cell r="H1321" t="str">
            <v>CHĂM SÓC TÓC</v>
          </cell>
        </row>
        <row r="1322">
          <cell r="C1322" t="str">
            <v>4550516485632</v>
          </cell>
          <cell r="D1322" t="str">
            <v>SHISEIDO – Dầu xả Tsubaki bồng bềnh 450ml</v>
          </cell>
          <cell r="E1322">
            <v>230000</v>
          </cell>
          <cell r="F1322" t="str">
            <v>102230</v>
          </cell>
          <cell r="G1322" t="str">
            <v>CHĂM SÓC SẮC ĐẸP</v>
          </cell>
          <cell r="H1322" t="str">
            <v>CHĂM SÓC TÓC</v>
          </cell>
        </row>
        <row r="1323">
          <cell r="C1323" t="str">
            <v>4550516485366</v>
          </cell>
          <cell r="D1323" t="str">
            <v>SHISEIDO – Kem xả Tsubaki bóng mượt 450ml</v>
          </cell>
          <cell r="E1323">
            <v>225000</v>
          </cell>
          <cell r="F1323" t="str">
            <v>102231</v>
          </cell>
          <cell r="G1323" t="str">
            <v>CHĂM SÓC SẮC ĐẸP</v>
          </cell>
          <cell r="H1323" t="str">
            <v>CHĂM SÓC TÓC</v>
          </cell>
        </row>
        <row r="1324">
          <cell r="C1324" t="str">
            <v>4550516485731</v>
          </cell>
          <cell r="D1324" t="str">
            <v>SHISEIDO – Kem xả Tsubaki bồng bềnh 160g</v>
          </cell>
          <cell r="E1324">
            <v>225000</v>
          </cell>
          <cell r="F1324" t="str">
            <v>102232</v>
          </cell>
          <cell r="G1324" t="str">
            <v>CHĂM SÓC SẮC ĐẸP</v>
          </cell>
          <cell r="H1324" t="str">
            <v>CHĂM SÓC TÓC</v>
          </cell>
        </row>
        <row r="1325">
          <cell r="C1325" t="str">
            <v>4550516485830</v>
          </cell>
          <cell r="D1325" t="str">
            <v>SHISEIDO – Dầu gội Tsubaki phục hồi 450ml</v>
          </cell>
          <cell r="E1325">
            <v>269000</v>
          </cell>
          <cell r="F1325" t="str">
            <v>102233</v>
          </cell>
          <cell r="G1325" t="str">
            <v>CHĂM SÓC SẮC ĐẸP</v>
          </cell>
          <cell r="H1325" t="str">
            <v>CHĂM SÓC TÓC</v>
          </cell>
        </row>
        <row r="1326">
          <cell r="C1326" t="str">
            <v>4550516485977</v>
          </cell>
          <cell r="D1326" t="str">
            <v>SHISEIDO – Dầu xả Tsubaki phục hồi 450ml</v>
          </cell>
          <cell r="E1326">
            <v>269000</v>
          </cell>
          <cell r="F1326" t="str">
            <v>102234</v>
          </cell>
          <cell r="G1326" t="str">
            <v>CHĂM SÓC SẮC ĐẸP</v>
          </cell>
          <cell r="H1326" t="str">
            <v>CHĂM SÓC TÓC</v>
          </cell>
        </row>
        <row r="1327">
          <cell r="C1327" t="str">
            <v>4550516491190</v>
          </cell>
          <cell r="D1327" t="str">
            <v>SHISEIDO – Mặt nạ Tsubaki phục hồi 180g</v>
          </cell>
          <cell r="E1327">
            <v>295000</v>
          </cell>
          <cell r="F1327" t="str">
            <v>102235</v>
          </cell>
          <cell r="G1327" t="str">
            <v>CHĂM SÓC SẮC ĐẸP</v>
          </cell>
          <cell r="H1327" t="str">
            <v>CHĂM SÓC TÓC</v>
          </cell>
        </row>
        <row r="1328">
          <cell r="C1328" t="str">
            <v>4550516483782</v>
          </cell>
          <cell r="D1328" t="str">
            <v>SHISEIDO – Xịt dưỡng tóc Tsubaki 210ml</v>
          </cell>
          <cell r="E1328">
            <v>179000</v>
          </cell>
          <cell r="F1328" t="str">
            <v>102236</v>
          </cell>
          <cell r="G1328" t="str">
            <v>CHĂM SÓC SẮC ĐẸP</v>
          </cell>
          <cell r="H1328" t="str">
            <v>CHĂM SÓC TÓC</v>
          </cell>
        </row>
        <row r="1329">
          <cell r="C1329" t="str">
            <v>4550516483713</v>
          </cell>
          <cell r="D1329" t="str">
            <v>SHISEIDO – Dầu dưỡng tóc Tsubaki 60ml</v>
          </cell>
          <cell r="E1329">
            <v>339000</v>
          </cell>
          <cell r="F1329" t="str">
            <v>102237</v>
          </cell>
          <cell r="G1329" t="str">
            <v>CHĂM SÓC SẮC ĐẸP</v>
          </cell>
          <cell r="H1329" t="str">
            <v>CHĂM SÓC TÓC</v>
          </cell>
        </row>
        <row r="1330">
          <cell r="C1330" t="str">
            <v>4550516711083</v>
          </cell>
          <cell r="D1330" t="str">
            <v>SHISEIDO – Dầu gội Tsubaki mát lạnh 450ml</v>
          </cell>
          <cell r="E1330">
            <v>230000</v>
          </cell>
          <cell r="F1330" t="str">
            <v>102238</v>
          </cell>
          <cell r="G1330" t="str">
            <v>CHĂM SÓC SẮC ĐẸP</v>
          </cell>
          <cell r="H1330" t="str">
            <v>CHĂM SÓC TÓC</v>
          </cell>
        </row>
        <row r="1331">
          <cell r="C1331" t="str">
            <v>4550516711090</v>
          </cell>
          <cell r="D1331" t="str">
            <v>SHISEIDO – Dầu xả Tsubaki mát lạnh 450ml</v>
          </cell>
          <cell r="E1331">
            <v>230000</v>
          </cell>
          <cell r="F1331" t="str">
            <v>102239</v>
          </cell>
          <cell r="G1331" t="str">
            <v>CHĂM SÓC SẮC ĐẸP</v>
          </cell>
          <cell r="H1331" t="str">
            <v>CHĂM SÓC TÓC</v>
          </cell>
        </row>
        <row r="1332">
          <cell r="C1332" t="str">
            <v>4550516485502</v>
          </cell>
          <cell r="D1332" t="str">
            <v>SHISEIDO – Dầu gội Tsubaki giảm gãy rụng 450ml</v>
          </cell>
          <cell r="E1332">
            <v>269000</v>
          </cell>
          <cell r="F1332" t="str">
            <v>102240</v>
          </cell>
          <cell r="G1332" t="str">
            <v>CHĂM SÓC SẮC ĐẸP</v>
          </cell>
          <cell r="H1332" t="str">
            <v>CHĂM SÓC TÓC</v>
          </cell>
        </row>
        <row r="1333">
          <cell r="C1333" t="str">
            <v>4550516905550</v>
          </cell>
          <cell r="D1333" t="str">
            <v>SHISEIDO – Dầu xả Tsubaki giảm gãy rụng 450ml</v>
          </cell>
          <cell r="E1333">
            <v>269000</v>
          </cell>
          <cell r="F1333" t="str">
            <v>102241</v>
          </cell>
          <cell r="G1333" t="str">
            <v>CHĂM SÓC SẮC ĐẸP</v>
          </cell>
          <cell r="H1333" t="str">
            <v>CHĂM SÓC TÓC</v>
          </cell>
        </row>
        <row r="1334">
          <cell r="C1334" t="str">
            <v>4533899285426</v>
          </cell>
          <cell r="D1334" t="str">
            <v>ATTENIR – Dầu tẩy trang hương hoa Neroli 175ml</v>
          </cell>
          <cell r="E1334">
            <v>530000</v>
          </cell>
          <cell r="F1334" t="str">
            <v>102242</v>
          </cell>
          <cell r="G1334" t="str">
            <v>CHĂM SÓC SẮC ĐẸP</v>
          </cell>
          <cell r="H1334" t="str">
            <v>CHĂM SÓC DA</v>
          </cell>
        </row>
        <row r="1335">
          <cell r="C1335" t="str">
            <v>4533899285433</v>
          </cell>
          <cell r="D1335" t="str">
            <v>ATTENIR – Dầu tẩy trang làm sạch 175ml</v>
          </cell>
          <cell r="E1335">
            <v>530000</v>
          </cell>
          <cell r="F1335" t="str">
            <v>102243</v>
          </cell>
          <cell r="G1335" t="str">
            <v>CHĂM SÓC SẮC ĐẸP</v>
          </cell>
          <cell r="H1335" t="str">
            <v>CHĂM SÓC DA</v>
          </cell>
        </row>
        <row r="1336">
          <cell r="C1336" t="str">
            <v>4533899302581</v>
          </cell>
          <cell r="D1336" t="str">
            <v>ATTENIR – Dầu tẩy trang làm sạch cho da dầu 175ml</v>
          </cell>
          <cell r="E1336">
            <v>530000</v>
          </cell>
          <cell r="F1336" t="str">
            <v>102244</v>
          </cell>
          <cell r="G1336" t="str">
            <v>CHĂM SÓC SẮC ĐẸP</v>
          </cell>
          <cell r="H1336" t="str">
            <v>CHĂM SÓC DA</v>
          </cell>
        </row>
        <row r="1337">
          <cell r="C1337" t="str">
            <v>4533899287185</v>
          </cell>
          <cell r="D1337" t="str">
            <v>ATTENIR – Sữa rửa mặt se khít lỗ chân lông 120g</v>
          </cell>
          <cell r="E1337">
            <v>590000</v>
          </cell>
          <cell r="F1337" t="str">
            <v>102245</v>
          </cell>
          <cell r="G1337" t="str">
            <v>CHĂM SÓC SẮC ĐẸP</v>
          </cell>
          <cell r="H1337" t="str">
            <v>CHĂM SÓC DA</v>
          </cell>
        </row>
        <row r="1338">
          <cell r="C1338" t="str">
            <v>4533899286768</v>
          </cell>
          <cell r="D1338" t="str">
            <v>ATTENIR – Nước cân bằng &amp; dưỡng trắng 150ml</v>
          </cell>
          <cell r="E1338">
            <v>1080000</v>
          </cell>
          <cell r="F1338" t="str">
            <v>102246</v>
          </cell>
          <cell r="G1338" t="str">
            <v>CHĂM SÓC SẮC ĐẸP</v>
          </cell>
          <cell r="H1338" t="str">
            <v>CHĂM SÓC DA</v>
          </cell>
        </row>
        <row r="1339">
          <cell r="C1339" t="str">
            <v>4533899286799</v>
          </cell>
          <cell r="D1339" t="str">
            <v>ATTENIR – Sữa dưỡng trắng ban ngày 60ml</v>
          </cell>
          <cell r="E1339">
            <v>940000</v>
          </cell>
          <cell r="F1339" t="str">
            <v>102247</v>
          </cell>
          <cell r="G1339" t="str">
            <v>CHĂM SÓC SẮC ĐẸP</v>
          </cell>
          <cell r="H1339" t="str">
            <v>CHĂM SÓC DA</v>
          </cell>
        </row>
        <row r="1340">
          <cell r="C1340" t="str">
            <v>4533899286829</v>
          </cell>
          <cell r="D1340" t="str">
            <v>ATTENIR – Kem dưỡng trắng ban đêm 35g</v>
          </cell>
          <cell r="E1340">
            <v>1350000</v>
          </cell>
          <cell r="F1340" t="str">
            <v>102248</v>
          </cell>
          <cell r="G1340" t="str">
            <v>CHĂM SÓC SẮC ĐẸP</v>
          </cell>
          <cell r="H1340" t="str">
            <v>CHĂM SÓC DA</v>
          </cell>
        </row>
        <row r="1341">
          <cell r="C1341" t="str">
            <v>4533899270491</v>
          </cell>
          <cell r="D1341" t="str">
            <v>ATTENIR – Kem chống nắng dưỡng sáng 40g</v>
          </cell>
          <cell r="E1341">
            <v>530000</v>
          </cell>
          <cell r="F1341" t="str">
            <v>102249</v>
          </cell>
          <cell r="G1341" t="str">
            <v>CHĂM SÓC SẮC ĐẸP</v>
          </cell>
          <cell r="H1341" t="str">
            <v>CHĂM SÓC CƠ THỂ</v>
          </cell>
        </row>
        <row r="1342">
          <cell r="C1342" t="str">
            <v>4533899270460</v>
          </cell>
          <cell r="D1342" t="str">
            <v>ATTENIR – Serum dưỡng ẩm mắt &amp; giảm nhăn 15g</v>
          </cell>
          <cell r="E1342">
            <v>990000</v>
          </cell>
          <cell r="F1342" t="str">
            <v>102250</v>
          </cell>
          <cell r="G1342" t="str">
            <v>CHĂM SÓC SẮC ĐẸP</v>
          </cell>
          <cell r="H1342" t="str">
            <v>CHĂM SÓC DA</v>
          </cell>
        </row>
        <row r="1343">
          <cell r="C1343" t="str">
            <v>4550516485403</v>
          </cell>
          <cell r="D1343" t="str">
            <v>SHISEIDO – Dầu xả Tsubaki giảm gãy rụng 450ml</v>
          </cell>
          <cell r="E1343">
            <v>269000</v>
          </cell>
          <cell r="F1343" t="str">
            <v>102251</v>
          </cell>
          <cell r="G1343" t="str">
            <v>CHĂM SÓC SẮC ĐẸP</v>
          </cell>
          <cell r="H1343" t="str">
            <v>CHĂM SÓC TÓC</v>
          </cell>
        </row>
        <row r="1344">
          <cell r="C1344" t="str">
            <v>4979006116618</v>
          </cell>
          <cell r="D1344" t="str">
            <v>SK-II- Serum trắng da Genoptics Aura Essence 50ml</v>
          </cell>
          <cell r="E1344">
            <v>4240000</v>
          </cell>
          <cell r="F1344" t="str">
            <v>102252</v>
          </cell>
          <cell r="G1344" t="str">
            <v>CHĂM SÓC SẮC ĐẸP</v>
          </cell>
          <cell r="H1344" t="str">
            <v>CHĂM SÓC DA</v>
          </cell>
        </row>
        <row r="1345">
          <cell r="C1345" t="str">
            <v>4979006116892</v>
          </cell>
          <cell r="D1345" t="str">
            <v>SK-II- Kem nền Genoptics CC Primer SPF50+/PA+30g</v>
          </cell>
          <cell r="E1345">
            <v>2340000</v>
          </cell>
          <cell r="F1345" t="str">
            <v>102253</v>
          </cell>
          <cell r="G1345" t="str">
            <v>CHĂM SÓC SẮC ĐẸP</v>
          </cell>
          <cell r="H1345" t="str">
            <v>TRANG ĐIỂM</v>
          </cell>
        </row>
        <row r="1346">
          <cell r="C1346" t="str">
            <v>4939553009795</v>
          </cell>
          <cell r="D1346" t="str">
            <v>CEZANNE - Kem nền 5in1 BB Cream #1</v>
          </cell>
          <cell r="E1346">
            <v>315000</v>
          </cell>
          <cell r="F1346" t="str">
            <v>102254</v>
          </cell>
          <cell r="G1346" t="str">
            <v>CHĂM SÓC SẮC ĐẸP</v>
          </cell>
          <cell r="H1346" t="str">
            <v>TRANG ĐIỂM</v>
          </cell>
        </row>
        <row r="1347">
          <cell r="C1347" t="str">
            <v>4939553010593</v>
          </cell>
          <cell r="D1347" t="str">
            <v>CEZANNE - Kem nền 5in1 BB Cream #3</v>
          </cell>
          <cell r="E1347">
            <v>315000</v>
          </cell>
          <cell r="F1347" t="str">
            <v>102255</v>
          </cell>
          <cell r="G1347" t="str">
            <v>CHĂM SÓC SẮC ĐẸP</v>
          </cell>
          <cell r="H1347" t="str">
            <v>TRANG ĐIỂM</v>
          </cell>
        </row>
        <row r="1348">
          <cell r="C1348" t="str">
            <v>4939553043195</v>
          </cell>
          <cell r="D1348" t="str">
            <v>CEZANNE - Phấn nước Chiffon Fit Cushion #00</v>
          </cell>
          <cell r="E1348">
            <v>440000</v>
          </cell>
          <cell r="F1348" t="str">
            <v>102256</v>
          </cell>
          <cell r="G1348" t="str">
            <v>CHĂM SÓC SẮC ĐẸP</v>
          </cell>
          <cell r="H1348" t="str">
            <v>TRANG ĐIỂM</v>
          </cell>
        </row>
        <row r="1349">
          <cell r="C1349" t="str">
            <v>4939553043201</v>
          </cell>
          <cell r="D1349" t="str">
            <v>CEZANNE - Phấn nước Chiffon Fit Cushion #10</v>
          </cell>
          <cell r="E1349">
            <v>440000</v>
          </cell>
          <cell r="F1349" t="str">
            <v>102257</v>
          </cell>
          <cell r="G1349" t="str">
            <v>CHĂM SÓC SẮC ĐẸP</v>
          </cell>
          <cell r="H1349" t="str">
            <v>TRANG ĐIỂM</v>
          </cell>
        </row>
        <row r="1350">
          <cell r="C1350" t="str">
            <v>4939553041726</v>
          </cell>
          <cell r="D1350" t="str">
            <v>CEZANNE - Kem nền Lasting Cover Foundation #00</v>
          </cell>
          <cell r="E1350">
            <v>320000</v>
          </cell>
          <cell r="F1350" t="str">
            <v>102258</v>
          </cell>
          <cell r="G1350" t="str">
            <v>CHĂM SÓC SẮC ĐẸP</v>
          </cell>
          <cell r="H1350" t="str">
            <v>TRANG ĐIỂM</v>
          </cell>
        </row>
        <row r="1351">
          <cell r="C1351" t="str">
            <v>4939553041733</v>
          </cell>
          <cell r="D1351" t="str">
            <v>CEZANNE - Kem nền Lasting Cover Foundation #10</v>
          </cell>
          <cell r="E1351">
            <v>320000</v>
          </cell>
          <cell r="F1351" t="str">
            <v>102259</v>
          </cell>
          <cell r="G1351" t="str">
            <v>CHĂM SÓC SẮC ĐẸP</v>
          </cell>
          <cell r="H1351" t="str">
            <v>TRANG ĐIỂM</v>
          </cell>
        </row>
        <row r="1352">
          <cell r="C1352" t="str">
            <v>4939553042259</v>
          </cell>
          <cell r="D1352" t="str">
            <v>CEZANNE - Kem lót UV Tone Up Base #Pink</v>
          </cell>
          <cell r="E1352">
            <v>280000</v>
          </cell>
          <cell r="F1352" t="str">
            <v>102260</v>
          </cell>
          <cell r="G1352" t="str">
            <v>CHĂM SÓC SẮC ĐẸP</v>
          </cell>
          <cell r="H1352" t="str">
            <v>TRANG ĐIỂM</v>
          </cell>
        </row>
        <row r="1353">
          <cell r="C1353" t="str">
            <v>4939553042006</v>
          </cell>
          <cell r="D1353" t="str">
            <v>CEZANNE - Kem lót UV Tone Up Base #White</v>
          </cell>
          <cell r="E1353">
            <v>280000</v>
          </cell>
          <cell r="F1353" t="str">
            <v>102261</v>
          </cell>
          <cell r="G1353" t="str">
            <v>CHĂM SÓC SẮC ĐẸP</v>
          </cell>
          <cell r="H1353" t="str">
            <v>TRANG ĐIỂM</v>
          </cell>
        </row>
        <row r="1354">
          <cell r="C1354" t="str">
            <v>4939553040309</v>
          </cell>
          <cell r="D1354" t="str">
            <v>CEZANNE - Phấn phủ UV Clear Face Powder #1</v>
          </cell>
          <cell r="E1354">
            <v>360000</v>
          </cell>
          <cell r="F1354" t="str">
            <v>102262</v>
          </cell>
          <cell r="G1354" t="str">
            <v>CHĂM SÓC SẮC ĐẸP</v>
          </cell>
          <cell r="H1354" t="str">
            <v>TRANG ĐIỂM</v>
          </cell>
        </row>
        <row r="1355">
          <cell r="C1355" t="str">
            <v>4939553040958</v>
          </cell>
          <cell r="D1355" t="str">
            <v>CEZANNE - Phấn phủ UV Clear Face Powder #00</v>
          </cell>
          <cell r="E1355">
            <v>360000</v>
          </cell>
          <cell r="F1355" t="str">
            <v>102263</v>
          </cell>
          <cell r="G1355" t="str">
            <v>CHĂM SÓC SẮC ĐẸP</v>
          </cell>
          <cell r="H1355" t="str">
            <v>TRANG ĐIỂM</v>
          </cell>
        </row>
        <row r="1356">
          <cell r="C1356" t="str">
            <v>4939553041351</v>
          </cell>
          <cell r="D1356" t="str">
            <v>CEZANNE - Phấn phủ UV Silk Cover Powder #01</v>
          </cell>
          <cell r="E1356">
            <v>280000</v>
          </cell>
          <cell r="F1356" t="str">
            <v>102264</v>
          </cell>
          <cell r="G1356" t="str">
            <v>CHĂM SÓC SẮC ĐẸP</v>
          </cell>
          <cell r="H1356" t="str">
            <v>TRANG ĐIỂM</v>
          </cell>
        </row>
        <row r="1357">
          <cell r="C1357" t="str">
            <v>4939553041368</v>
          </cell>
          <cell r="D1357" t="str">
            <v>CEZANNE - Phấn phủ UV Silk Cover Powder #02</v>
          </cell>
          <cell r="E1357">
            <v>280000</v>
          </cell>
          <cell r="F1357" t="str">
            <v>102265</v>
          </cell>
          <cell r="G1357" t="str">
            <v>CHĂM SÓC SẮC ĐẸP</v>
          </cell>
          <cell r="H1357" t="str">
            <v>TRANG ĐIỂM</v>
          </cell>
        </row>
        <row r="1358">
          <cell r="C1358" t="str">
            <v>4939553040811</v>
          </cell>
          <cell r="D1358" t="str">
            <v>CEZANNE - Phấn phủ bột Soft Loose Powder #01</v>
          </cell>
          <cell r="E1358">
            <v>360000</v>
          </cell>
          <cell r="F1358" t="str">
            <v>102266</v>
          </cell>
          <cell r="G1358" t="str">
            <v>CHĂM SÓC SẮC ĐẸP</v>
          </cell>
          <cell r="H1358" t="str">
            <v>TRANG ĐIỂM</v>
          </cell>
        </row>
        <row r="1359">
          <cell r="C1359" t="str">
            <v>4939553042969</v>
          </cell>
          <cell r="D1359" t="str">
            <v>CEZANNE - Phấn phủ che tóc Hair Makeup Powder</v>
          </cell>
          <cell r="E1359">
            <v>330000</v>
          </cell>
          <cell r="F1359" t="str">
            <v>102267</v>
          </cell>
          <cell r="G1359" t="str">
            <v>CHĂM SÓC SẮC ĐẸP</v>
          </cell>
          <cell r="H1359" t="str">
            <v>TRANG ĐIỂM</v>
          </cell>
        </row>
        <row r="1360">
          <cell r="C1360" t="str">
            <v>4939553041306</v>
          </cell>
          <cell r="D1360" t="str">
            <v>CEZANNE - Mascara dưỡng mi Eyelash Essence EX</v>
          </cell>
          <cell r="E1360">
            <v>240000</v>
          </cell>
          <cell r="F1360" t="str">
            <v>102268</v>
          </cell>
          <cell r="G1360" t="str">
            <v>CHĂM SÓC SẮC ĐẸP</v>
          </cell>
          <cell r="H1360" t="str">
            <v>TRANG ĐIỂM</v>
          </cell>
        </row>
        <row r="1361">
          <cell r="C1361" t="str">
            <v>4939553041597</v>
          </cell>
          <cell r="D1361" t="str">
            <v>CEZANNE - Mascara dài mi Separate Long #Black</v>
          </cell>
          <cell r="E1361">
            <v>240000</v>
          </cell>
          <cell r="F1361" t="str">
            <v>102269</v>
          </cell>
          <cell r="G1361" t="str">
            <v>CHĂM SÓC SẮC ĐẸP</v>
          </cell>
          <cell r="H1361" t="str">
            <v>TRANG ĐIỂM</v>
          </cell>
        </row>
        <row r="1362">
          <cell r="C1362" t="str">
            <v>4939553002918</v>
          </cell>
          <cell r="D1362" t="str">
            <v>CEZANNE - Phấn má Natural Cheek N #1</v>
          </cell>
          <cell r="E1362">
            <v>200000</v>
          </cell>
          <cell r="F1362" t="str">
            <v>102270</v>
          </cell>
          <cell r="G1362" t="str">
            <v>CHĂM SÓC SẮC ĐẸP</v>
          </cell>
          <cell r="H1362" t="str">
            <v>TRANG ĐIỂM</v>
          </cell>
        </row>
        <row r="1363">
          <cell r="C1363" t="str">
            <v>4939553008651</v>
          </cell>
          <cell r="D1363" t="str">
            <v>CEZANNE - Phấn má Natural Cheek N #10</v>
          </cell>
          <cell r="E1363">
            <v>200000</v>
          </cell>
          <cell r="F1363" t="str">
            <v>102271</v>
          </cell>
          <cell r="G1363" t="str">
            <v>CHĂM SÓC SẮC ĐẸP</v>
          </cell>
          <cell r="H1363" t="str">
            <v>TRANG ĐIỂM</v>
          </cell>
        </row>
        <row r="1364">
          <cell r="C1364" t="str">
            <v>4939553043058</v>
          </cell>
          <cell r="D1364" t="str">
            <v>CEZANNE - Phấn má Cheek Blush #03 Hồng tím</v>
          </cell>
          <cell r="E1364">
            <v>220000</v>
          </cell>
          <cell r="F1364" t="str">
            <v>102272</v>
          </cell>
          <cell r="G1364" t="str">
            <v>CHĂM SÓC SẮC ĐẸP</v>
          </cell>
          <cell r="H1364" t="str">
            <v>TRANG ĐIỂM</v>
          </cell>
        </row>
        <row r="1365">
          <cell r="C1365" t="str">
            <v>4939553043065</v>
          </cell>
          <cell r="D1365" t="str">
            <v>CEZANNE - Phấn má Cheek Blush #04 Hồng tươi</v>
          </cell>
          <cell r="E1365">
            <v>220000</v>
          </cell>
          <cell r="F1365" t="str">
            <v>102273</v>
          </cell>
          <cell r="G1365" t="str">
            <v>CHĂM SÓC SẮC ĐẸP</v>
          </cell>
          <cell r="H1365" t="str">
            <v>TRANG ĐIỂM</v>
          </cell>
        </row>
        <row r="1366">
          <cell r="C1366" t="str">
            <v>4939553040248</v>
          </cell>
          <cell r="D1366" t="str">
            <v>CEZANNE - Son thỏi Lasting Gloss Lip #RD1</v>
          </cell>
          <cell r="E1366">
            <v>250000</v>
          </cell>
          <cell r="F1366" t="str">
            <v>102274</v>
          </cell>
          <cell r="G1366" t="str">
            <v>CHĂM SÓC SẮC ĐẸP</v>
          </cell>
          <cell r="H1366" t="str">
            <v>TRANG ĐIỂM</v>
          </cell>
        </row>
        <row r="1367">
          <cell r="C1367" t="str">
            <v>4939553041054</v>
          </cell>
          <cell r="D1367" t="str">
            <v>CEZANNE - Son thỏi Lasting Gloss Lip #101</v>
          </cell>
          <cell r="E1367">
            <v>250000</v>
          </cell>
          <cell r="F1367" t="str">
            <v>102275</v>
          </cell>
          <cell r="G1367" t="str">
            <v>CHĂM SÓC SẮC ĐẸP</v>
          </cell>
          <cell r="H1367" t="str">
            <v>TRANG ĐIỂM</v>
          </cell>
        </row>
        <row r="1368">
          <cell r="C1368" t="str">
            <v>4987379913352</v>
          </cell>
          <cell r="D1368" t="str">
            <v>S SELECT- Nhíp gắp đa năng size S</v>
          </cell>
          <cell r="E1368">
            <v>0</v>
          </cell>
          <cell r="F1368" t="str">
            <v>102298</v>
          </cell>
          <cell r="G1368" t="str">
            <v>CHĂM SÓC SẮC ĐẸP</v>
          </cell>
          <cell r="H1368" t="str">
            <v>Mỹ phẩm khác</v>
          </cell>
        </row>
        <row r="1369">
          <cell r="C1369" t="str">
            <v>34987379913314</v>
          </cell>
          <cell r="D1369" t="str">
            <v>S SELECT- Nhíp nhổ lông đầu kẹp to</v>
          </cell>
          <cell r="E1369">
            <v>0</v>
          </cell>
          <cell r="F1369" t="str">
            <v>102299</v>
          </cell>
          <cell r="G1369" t="str">
            <v>CHĂM SÓC SẮC ĐẸP</v>
          </cell>
          <cell r="H1369" t="str">
            <v>Mỹ phẩm khác</v>
          </cell>
        </row>
        <row r="1370">
          <cell r="C1370" t="str">
            <v>4901601304879</v>
          </cell>
          <cell r="D1370" t="str">
            <v>S SELECT- Mút trang điểm cao su</v>
          </cell>
          <cell r="E1370">
            <v>0</v>
          </cell>
          <cell r="F1370" t="str">
            <v>102300</v>
          </cell>
          <cell r="G1370" t="str">
            <v>CHĂM SÓC SẮC ĐẸP</v>
          </cell>
          <cell r="H1370" t="str">
            <v>Mỹ phẩm khác</v>
          </cell>
        </row>
        <row r="1371">
          <cell r="C1371" t="str">
            <v>4987241160037</v>
          </cell>
          <cell r="D1371" t="str">
            <v>ROHTO-Serum Melano CC dưỡng trắng da 20ml</v>
          </cell>
          <cell r="E1371">
            <v>349000</v>
          </cell>
          <cell r="F1371" t="str">
            <v>102301</v>
          </cell>
          <cell r="G1371" t="str">
            <v>CHĂM SÓC SẮC ĐẸP</v>
          </cell>
          <cell r="H1371" t="str">
            <v>CHĂM SÓC DA</v>
          </cell>
        </row>
        <row r="1372">
          <cell r="C1372" t="str">
            <v>4979006116465</v>
          </cell>
          <cell r="D1372" t="str">
            <v>SK-II- Serum trắng da Infinit Aura Essence 50ml</v>
          </cell>
          <cell r="E1372">
            <v>4240000</v>
          </cell>
          <cell r="F1372" t="str">
            <v>102302</v>
          </cell>
          <cell r="G1372" t="str">
            <v>CHĂM SÓC SẮC ĐẸP</v>
          </cell>
          <cell r="H1372" t="str">
            <v>CHĂM SÓC DA</v>
          </cell>
        </row>
        <row r="1373">
          <cell r="C1373" t="str">
            <v>4909978204921</v>
          </cell>
          <cell r="D1373" t="str">
            <v>Elixir - Serum Trẻ Hóa Làn Da 50ml</v>
          </cell>
          <cell r="E1373">
            <v>1950000</v>
          </cell>
          <cell r="F1373" t="str">
            <v>102303</v>
          </cell>
          <cell r="G1373" t="str">
            <v>CHĂM SÓC SẮC ĐẸP</v>
          </cell>
          <cell r="H1373" t="str">
            <v>CHĂM SÓC DA</v>
          </cell>
        </row>
        <row r="1374">
          <cell r="C1374" t="str">
            <v>4909978132019</v>
          </cell>
          <cell r="D1374" t="str">
            <v>Elixir - Nước hoa hồng chống lão hoá 170ml</v>
          </cell>
          <cell r="E1374">
            <v>1050000</v>
          </cell>
          <cell r="F1374" t="str">
            <v>102304</v>
          </cell>
          <cell r="G1374" t="str">
            <v>CHĂM SÓC SẮC ĐẸP</v>
          </cell>
          <cell r="H1374" t="str">
            <v>CHĂM SÓC DA</v>
          </cell>
        </row>
        <row r="1375">
          <cell r="C1375" t="str">
            <v>4901872169252</v>
          </cell>
          <cell r="D1375" t="str">
            <v>Elixir - Sữa rửa mặt Cleansing Foam II 145g</v>
          </cell>
          <cell r="E1375">
            <v>490000</v>
          </cell>
          <cell r="F1375" t="str">
            <v>102305</v>
          </cell>
          <cell r="G1375" t="str">
            <v>CHĂM SÓC SẮC ĐẸP</v>
          </cell>
          <cell r="H1375" t="str">
            <v>CHĂM SÓC DA</v>
          </cell>
        </row>
        <row r="1376">
          <cell r="C1376" t="str">
            <v>4987107673527</v>
          </cell>
          <cell r="D1376" t="str">
            <v>TRANSINO- Sữa dưỡng da Brightening Clear 100ml</v>
          </cell>
          <cell r="E1376">
            <v>920000</v>
          </cell>
          <cell r="F1376" t="str">
            <v>102306</v>
          </cell>
          <cell r="G1376" t="str">
            <v>CHĂM SÓC SẮC ĐẸP</v>
          </cell>
          <cell r="H1376" t="str">
            <v>CHĂM SÓC DA</v>
          </cell>
        </row>
        <row r="1377">
          <cell r="C1377" t="str">
            <v>4987107673473</v>
          </cell>
          <cell r="D1377" t="str">
            <v>TRANSINO- Lotion sáng da Brightening Clear 150ml</v>
          </cell>
          <cell r="E1377">
            <v>920000</v>
          </cell>
          <cell r="F1377" t="str">
            <v>102307</v>
          </cell>
          <cell r="G1377" t="str">
            <v>CHĂM SÓC SẮC ĐẸP</v>
          </cell>
          <cell r="H1377" t="str">
            <v>CHĂM SÓC DA</v>
          </cell>
        </row>
        <row r="1378">
          <cell r="C1378" t="str">
            <v>4901525010467</v>
          </cell>
          <cell r="D1378" t="str">
            <v>BOUNCIA- Sữa tắm bọt Dưỡng Ẩm Siêu Mịn 460ml</v>
          </cell>
          <cell r="E1378">
            <v>165000</v>
          </cell>
          <cell r="F1378" t="str">
            <v>102308</v>
          </cell>
          <cell r="G1378" t="str">
            <v>CHĂM SÓC SẮC ĐẸP</v>
          </cell>
          <cell r="H1378" t="str">
            <v>CHĂM SÓC CƠ THỂ</v>
          </cell>
        </row>
        <row r="1379">
          <cell r="C1379" t="str">
            <v>8935255826971</v>
          </cell>
          <cell r="D1379" t="str">
            <v>L&amp;L- Ly nhựa 2 lớp kèm ống hút 750ml màu hồng</v>
          </cell>
          <cell r="E1379">
            <v>228000</v>
          </cell>
          <cell r="F1379" t="str">
            <v>102309</v>
          </cell>
          <cell r="G1379" t="str">
            <v>NHÀ CỬA ĐỜI SỐNG</v>
          </cell>
          <cell r="H1379" t="str">
            <v>BẾP VÀ PHÒNG ĂN</v>
          </cell>
        </row>
        <row r="1380">
          <cell r="C1380" t="str">
            <v>4979006116915</v>
          </cell>
          <cell r="D1380" t="str">
            <v>SK-II- Kem nền Genoptics CC Primer SPF50+/PA+30g</v>
          </cell>
          <cell r="E1380">
            <v>2340000</v>
          </cell>
          <cell r="F1380" t="str">
            <v>102310</v>
          </cell>
          <cell r="G1380" t="str">
            <v>CHĂM SÓC SẮC ĐẸP</v>
          </cell>
          <cell r="H1380" t="str">
            <v>TRANG ĐIỂM</v>
          </cell>
        </row>
        <row r="1381">
          <cell r="C1381" t="str">
            <v>4909978997373</v>
          </cell>
          <cell r="D1381" t="str">
            <v>Elixir - Gel Rửa Mặt Ngăn Ngừa Lão Hóa Da 105g</v>
          </cell>
          <cell r="E1381">
            <v>550000</v>
          </cell>
          <cell r="F1381" t="str">
            <v>102311</v>
          </cell>
          <cell r="G1381" t="str">
            <v>CHĂM SÓC SẮC ĐẸP</v>
          </cell>
          <cell r="H1381" t="str">
            <v>CHĂM SÓC DA</v>
          </cell>
        </row>
        <row r="1382">
          <cell r="C1382" t="str">
            <v>4901872050536</v>
          </cell>
          <cell r="D1382" t="str">
            <v>Elixir - Mặt Nạ Ngủ Cấp Ẩm &amp; Dưỡng Trắng Da 105g</v>
          </cell>
          <cell r="E1382">
            <v>990000</v>
          </cell>
          <cell r="F1382" t="str">
            <v>102312</v>
          </cell>
          <cell r="G1382" t="str">
            <v>CHĂM SÓC SẮC ĐẸP</v>
          </cell>
          <cell r="H1382" t="str">
            <v>CHĂM SÓC DA</v>
          </cell>
        </row>
        <row r="1383">
          <cell r="C1383" t="str">
            <v>4909978123345</v>
          </cell>
          <cell r="D1383" t="str">
            <v>Elixir - Gel Rửa Mặt Làm Ấm Sạch Sâu Dưỡng Ẩm 180g</v>
          </cell>
          <cell r="E1383">
            <v>550000</v>
          </cell>
          <cell r="F1383" t="str">
            <v>102313</v>
          </cell>
          <cell r="G1383" t="str">
            <v>CHĂM SÓC SẮC ĐẸP</v>
          </cell>
          <cell r="H1383" t="str">
            <v>CHĂM SÓC DA</v>
          </cell>
        </row>
        <row r="1384">
          <cell r="C1384" t="str">
            <v>4909978214685</v>
          </cell>
          <cell r="D1384" t="str">
            <v>Elixir - Kem Dưỡng Hỗ Trợ Giảm Nếp Nhăn 15g</v>
          </cell>
          <cell r="E1384">
            <v>1990000</v>
          </cell>
          <cell r="F1384" t="str">
            <v>102314</v>
          </cell>
          <cell r="G1384" t="str">
            <v>CHĂM SÓC SẮC ĐẸP</v>
          </cell>
          <cell r="H1384" t="str">
            <v>CHĂM SÓC DA</v>
          </cell>
        </row>
        <row r="1385">
          <cell r="C1385" t="str">
            <v>4909978207649</v>
          </cell>
          <cell r="D1385" t="str">
            <v>Elixir - Kem Dưỡng Da Ban Ngày 35ml</v>
          </cell>
          <cell r="E1385">
            <v>950000</v>
          </cell>
          <cell r="F1385" t="str">
            <v>102315</v>
          </cell>
          <cell r="G1385" t="str">
            <v>CHĂM SÓC SẮC ĐẸP</v>
          </cell>
          <cell r="H1385" t="str">
            <v>CHĂM SÓC DA</v>
          </cell>
        </row>
        <row r="1386">
          <cell r="C1386" t="str">
            <v>4901872169207</v>
          </cell>
          <cell r="D1386" t="str">
            <v>Elixir -Dầu Tẩy Trang Sạch Sâu Ngừa Lão Hóa 150ml</v>
          </cell>
          <cell r="E1386">
            <v>590000</v>
          </cell>
          <cell r="F1386" t="str">
            <v>102316</v>
          </cell>
          <cell r="G1386" t="str">
            <v>CHĂM SÓC SẮC ĐẸP</v>
          </cell>
          <cell r="H1386" t="str">
            <v>CHĂM SÓC DA</v>
          </cell>
        </row>
        <row r="1387">
          <cell r="C1387" t="str">
            <v>4909978132200</v>
          </cell>
          <cell r="D1387" t="str">
            <v>Elixir - Sữa dưỡng da ngăn ngừa lão hóa 130ml</v>
          </cell>
          <cell r="E1387">
            <v>1200000</v>
          </cell>
          <cell r="F1387" t="str">
            <v>102317</v>
          </cell>
          <cell r="G1387" t="str">
            <v>CHĂM SÓC SẮC ĐẸP</v>
          </cell>
          <cell r="H1387" t="str">
            <v>CHĂM SÓC DA</v>
          </cell>
        </row>
        <row r="1388">
          <cell r="C1388" t="str">
            <v>4901508974496</v>
          </cell>
          <cell r="D1388" t="str">
            <v>KUROBARA- Tinh dầu dưỡng tóc hoa hồng Rosenoa 60ml</v>
          </cell>
          <cell r="E1388">
            <v>250000</v>
          </cell>
          <cell r="F1388" t="str">
            <v>102318</v>
          </cell>
          <cell r="G1388" t="str">
            <v>CHĂM SÓC SẮC ĐẸP</v>
          </cell>
          <cell r="H1388" t="str">
            <v>CHĂM SÓC TÓC</v>
          </cell>
        </row>
        <row r="1389">
          <cell r="C1389" t="str">
            <v>3423222056070</v>
          </cell>
          <cell r="D1389" t="str">
            <v>NARCISO RODRIGUEZ - Nước Hoa Nam Parfum 100ml</v>
          </cell>
          <cell r="E1389">
            <v>3620000</v>
          </cell>
          <cell r="F1389" t="str">
            <v>102319</v>
          </cell>
          <cell r="G1389" t="str">
            <v>CHĂM SÓC SẮC ĐẸP</v>
          </cell>
          <cell r="H1389" t="str">
            <v>MỸ PHẨM ĐỘC QUYỀN</v>
          </cell>
        </row>
        <row r="1390">
          <cell r="C1390" t="str">
            <v>3423222107604</v>
          </cell>
          <cell r="D1390" t="str">
            <v>NARCISO RODRIGUEZ - Nước Hoa Nữ Musc Nude 30ml</v>
          </cell>
          <cell r="E1390">
            <v>2050000</v>
          </cell>
          <cell r="F1390" t="str">
            <v>102320</v>
          </cell>
          <cell r="G1390" t="str">
            <v>CHĂM SÓC SẮC ĐẸP</v>
          </cell>
          <cell r="H1390" t="str">
            <v>MỸ PHẨM ĐỘC QUYỀN</v>
          </cell>
        </row>
        <row r="1391">
          <cell r="C1391" t="str">
            <v>3423222056063</v>
          </cell>
          <cell r="D1391" t="str">
            <v>NARCISO RODRIGUEZ - Nước Hoa Nam Parfum 50ml</v>
          </cell>
          <cell r="E1391">
            <v>2680000</v>
          </cell>
          <cell r="F1391" t="str">
            <v>102321</v>
          </cell>
          <cell r="G1391" t="str">
            <v>CHĂM SÓC SẮC ĐẸP</v>
          </cell>
          <cell r="H1391" t="str">
            <v>MỸ PHẨM ĐỘC QUYỀN</v>
          </cell>
        </row>
        <row r="1392">
          <cell r="C1392" t="str">
            <v>3423222055516</v>
          </cell>
          <cell r="D1392" t="str">
            <v>NARCISO RODRIGUEZ - Nước Hoa Musc Noir Rose 30ml</v>
          </cell>
          <cell r="E1392">
            <v>2050000</v>
          </cell>
          <cell r="F1392" t="str">
            <v>102322</v>
          </cell>
          <cell r="G1392" t="str">
            <v>CHĂM SÓC SẮC ĐẸP</v>
          </cell>
          <cell r="H1392" t="str">
            <v>MỸ PHẨM ĐỘC QUYỀN</v>
          </cell>
        </row>
        <row r="1393">
          <cell r="C1393" t="str">
            <v>3423222108267</v>
          </cell>
          <cell r="D1393" t="str">
            <v>NARCISO RODRIGUEZ - Nước hoa All Of Me 50ml</v>
          </cell>
          <cell r="E1393">
            <v>3340000</v>
          </cell>
          <cell r="F1393" t="str">
            <v>102323</v>
          </cell>
          <cell r="G1393" t="str">
            <v>CHĂM SÓC SẮC ĐẸP</v>
          </cell>
          <cell r="H1393" t="str">
            <v>MỸ PHẨM ĐỘC QUYỀN</v>
          </cell>
        </row>
        <row r="1394">
          <cell r="C1394" t="str">
            <v>4973202315035</v>
          </cell>
          <cell r="D1394" t="str">
            <v>S SELECT- Bông tẩy trang hộp 80 miếng</v>
          </cell>
          <cell r="E1394">
            <v>39000</v>
          </cell>
          <cell r="F1394" t="str">
            <v>102324</v>
          </cell>
          <cell r="G1394" t="str">
            <v>CHĂM SÓC SẮC ĐẸP</v>
          </cell>
          <cell r="H1394" t="str">
            <v>Mỹ phẩm khác</v>
          </cell>
        </row>
        <row r="1395">
          <cell r="C1395" t="str">
            <v>4987176317353</v>
          </cell>
          <cell r="D1395" t="str">
            <v>P&amp;G- Set gội &amp; xả Pantene Limited (400ml+400g)</v>
          </cell>
          <cell r="E1395">
            <v>285000</v>
          </cell>
          <cell r="F1395" t="str">
            <v>102325</v>
          </cell>
          <cell r="G1395" t="str">
            <v>CHĂM SÓC SẮC ĐẸP</v>
          </cell>
          <cell r="H1395" t="str">
            <v>CHĂM SÓC TÓC</v>
          </cell>
        </row>
        <row r="1396">
          <cell r="C1396" t="str">
            <v>4550516493668</v>
          </cell>
          <cell r="D1396" t="str">
            <v>SHISEIDO- Kem cải thiện nứt nẻ tay gót chân 100g</v>
          </cell>
          <cell r="E1396">
            <v>230000</v>
          </cell>
          <cell r="F1396" t="str">
            <v>102326</v>
          </cell>
          <cell r="G1396" t="str">
            <v>CHĂM SÓC SẮC ĐẸP</v>
          </cell>
          <cell r="H1396" t="str">
            <v>CHĂM SÓC CƠ THỂ</v>
          </cell>
        </row>
        <row r="1397">
          <cell r="C1397" t="str">
            <v>4952458300842</v>
          </cell>
          <cell r="D1397" t="str">
            <v>JANAMI- Kem dưỡng sáng mờ nám Bihaku gel cream 30g</v>
          </cell>
          <cell r="E1397">
            <v>880000</v>
          </cell>
          <cell r="F1397" t="str">
            <v>102327</v>
          </cell>
          <cell r="G1397" t="str">
            <v>CHĂM SÓC SẮC ĐẸP</v>
          </cell>
          <cell r="H1397" t="str">
            <v>CHĂM SÓC DA</v>
          </cell>
        </row>
        <row r="1398">
          <cell r="C1398" t="str">
            <v>4952458312999</v>
          </cell>
          <cell r="D1398" t="str">
            <v>JANAMI- Kem chống nắng dưỡng trắng nâng tone 30g</v>
          </cell>
          <cell r="E1398">
            <v>780000</v>
          </cell>
          <cell r="F1398" t="str">
            <v>102328</v>
          </cell>
          <cell r="G1398" t="str">
            <v>CHĂM SÓC SẮC ĐẸP</v>
          </cell>
          <cell r="H1398" t="str">
            <v>CHĂM SÓC CƠ THỂ</v>
          </cell>
        </row>
        <row r="1399">
          <cell r="C1399" t="str">
            <v>4901525011655</v>
          </cell>
          <cell r="D1399" t="str">
            <v>COW- Sữa tắm dịu nhẹ hương sữa 360ml (túi refill)</v>
          </cell>
          <cell r="E1399">
            <v>99000</v>
          </cell>
          <cell r="F1399" t="str">
            <v>102329</v>
          </cell>
          <cell r="G1399" t="str">
            <v>CHĂM SÓC SẮC ĐẸP</v>
          </cell>
          <cell r="H1399" t="str">
            <v>CHĂM SÓC CƠ THỂ</v>
          </cell>
        </row>
        <row r="1400">
          <cell r="C1400" t="str">
            <v>4901525011679</v>
          </cell>
          <cell r="D1400" t="str">
            <v>COW- Sữa tắm dịu nhẹ hương hoa 360ml (túi refill)</v>
          </cell>
          <cell r="E1400">
            <v>99000</v>
          </cell>
          <cell r="F1400" t="str">
            <v>102330</v>
          </cell>
          <cell r="G1400" t="str">
            <v>CHĂM SÓC SẮC ĐẸP</v>
          </cell>
          <cell r="H1400" t="str">
            <v>CHĂM SÓC CƠ THỂ</v>
          </cell>
        </row>
        <row r="1401">
          <cell r="C1401" t="str">
            <v>4901525011693</v>
          </cell>
          <cell r="D1401" t="str">
            <v>COW- Sữa tắm hương cam chanh 360ml (túi refill)</v>
          </cell>
          <cell r="E1401">
            <v>99000</v>
          </cell>
          <cell r="F1401" t="str">
            <v>102331</v>
          </cell>
          <cell r="G1401" t="str">
            <v>CHĂM SÓC SẮC ĐẸP</v>
          </cell>
          <cell r="H1401" t="str">
            <v>CHĂM SÓC CƠ THỂ</v>
          </cell>
        </row>
        <row r="1402">
          <cell r="C1402" t="str">
            <v>4901525011068</v>
          </cell>
          <cell r="D1402" t="str">
            <v>BOUNCIA- Sữa tắm hương hoa cỏ 360ml (túi refill)</v>
          </cell>
          <cell r="E1402">
            <v>119000</v>
          </cell>
          <cell r="F1402" t="str">
            <v>102332</v>
          </cell>
          <cell r="G1402" t="str">
            <v>CHĂM SÓC SẮC ĐẸP</v>
          </cell>
          <cell r="H1402" t="str">
            <v>CHĂM SÓC CƠ THỂ</v>
          </cell>
        </row>
        <row r="1403">
          <cell r="C1403" t="str">
            <v>4901525010474</v>
          </cell>
          <cell r="D1403" t="str">
            <v>BOUNCIA- Sữa tắm siêu dưỡng ẩm 340ml (túi refill)</v>
          </cell>
          <cell r="E1403">
            <v>119000</v>
          </cell>
          <cell r="F1403" t="str">
            <v>102333</v>
          </cell>
          <cell r="G1403" t="str">
            <v>CHĂM SÓC SẮC ĐẸP</v>
          </cell>
          <cell r="H1403" t="str">
            <v>CHĂM SÓC CƠ THỂ</v>
          </cell>
        </row>
        <row r="1404">
          <cell r="C1404" t="str">
            <v>4901525011075</v>
          </cell>
          <cell r="D1404" t="str">
            <v>BOUNCIA- Sữa tắm hương hoa hồng 360ml (túi refill)</v>
          </cell>
          <cell r="E1404">
            <v>119000</v>
          </cell>
          <cell r="F1404" t="str">
            <v>102336</v>
          </cell>
          <cell r="G1404" t="str">
            <v>CHĂM SÓC SẮC ĐẸP</v>
          </cell>
          <cell r="H1404" t="str">
            <v>CHĂM SÓC CƠ THỂ</v>
          </cell>
        </row>
        <row r="1405">
          <cell r="C1405" t="str">
            <v>4550516494450</v>
          </cell>
          <cell r="D1405" t="str">
            <v>SHISEIDO-Sữa tắm Perfect Bubble hoa linh lan 500ml</v>
          </cell>
          <cell r="E1405">
            <v>217000</v>
          </cell>
          <cell r="F1405" t="str">
            <v>102337</v>
          </cell>
          <cell r="G1405" t="str">
            <v>CHĂM SÓC SẮC ĐẸP</v>
          </cell>
          <cell r="H1405" t="str">
            <v>CHĂM SÓC CƠ THỂ</v>
          </cell>
        </row>
        <row r="1406">
          <cell r="C1406" t="str">
            <v>4513574036710</v>
          </cell>
          <cell r="D1406" t="str">
            <v>KUMANO- Sữa rửa mặt Deve Amino Face Wash 170g</v>
          </cell>
          <cell r="E1406">
            <v>99000</v>
          </cell>
          <cell r="F1406" t="str">
            <v>102338</v>
          </cell>
          <cell r="G1406" t="str">
            <v>CHĂM SÓC SẮC ĐẸP</v>
          </cell>
          <cell r="H1406" t="str">
            <v>CHĂM SÓC DA</v>
          </cell>
        </row>
        <row r="1407">
          <cell r="C1407" t="str">
            <v>4582400833298</v>
          </cell>
          <cell r="D1407" t="str">
            <v>HATOMUGI- Kem dưỡng da tay chiết xuất dầu ngựa 60g</v>
          </cell>
          <cell r="E1407">
            <v>89000</v>
          </cell>
          <cell r="F1407" t="str">
            <v>102339</v>
          </cell>
          <cell r="G1407" t="str">
            <v>CHĂM SÓC SẮC ĐẸP</v>
          </cell>
          <cell r="H1407" t="str">
            <v>CHĂM SÓC CƠ THỂ</v>
          </cell>
        </row>
        <row r="1408">
          <cell r="C1408" t="str">
            <v>4976631482323</v>
          </cell>
          <cell r="D1408" t="str">
            <v>PELICAN- Xà phòng làm mờ vết thâm nách 50g</v>
          </cell>
          <cell r="E1408">
            <v>119000</v>
          </cell>
          <cell r="F1408" t="str">
            <v>102340</v>
          </cell>
          <cell r="G1408" t="str">
            <v>CHĂM SÓC SẮC ĐẸP</v>
          </cell>
          <cell r="H1408" t="str">
            <v>CHĂM SÓC CƠ THỂ</v>
          </cell>
        </row>
        <row r="1409">
          <cell r="C1409" t="str">
            <v>4976631482330</v>
          </cell>
          <cell r="D1409" t="str">
            <v>PELICAN- Xà phòng tắm ngừa mụn vùng lưng 50g</v>
          </cell>
          <cell r="E1409">
            <v>85000</v>
          </cell>
          <cell r="F1409" t="str">
            <v>102341</v>
          </cell>
          <cell r="G1409" t="str">
            <v>CHĂM SÓC SẮC ĐẸP</v>
          </cell>
          <cell r="H1409" t="str">
            <v>CHĂM SÓC CƠ THỂ</v>
          </cell>
        </row>
        <row r="1410">
          <cell r="C1410" t="str">
            <v>4976631482347</v>
          </cell>
          <cell r="D1410" t="str">
            <v>PELICAN- Xà phòng tắm chống thâm vùng mông 35g</v>
          </cell>
          <cell r="E1410">
            <v>89000</v>
          </cell>
          <cell r="F1410" t="str">
            <v>102342</v>
          </cell>
          <cell r="G1410" t="str">
            <v>CHĂM SÓC SẮC ĐẸP</v>
          </cell>
          <cell r="H1410" t="str">
            <v>CHĂM SÓC CƠ THỂ</v>
          </cell>
        </row>
        <row r="1411">
          <cell r="C1411" t="str">
            <v>4976631481166</v>
          </cell>
          <cell r="D1411" t="str">
            <v>PELICAN- Xà phòng tắm chống thâm mông bạc hà 80g</v>
          </cell>
          <cell r="E1411">
            <v>169000</v>
          </cell>
          <cell r="F1411" t="str">
            <v>102343</v>
          </cell>
          <cell r="G1411" t="str">
            <v>CHĂM SÓC SẮC ĐẸP</v>
          </cell>
          <cell r="H1411" t="str">
            <v>CHĂM SÓC CƠ THỂ</v>
          </cell>
        </row>
        <row r="1412">
          <cell r="C1412" t="str">
            <v>4976631479439</v>
          </cell>
          <cell r="D1412" t="str">
            <v>PELICAN- Xà phòng tắm chiết xuất mật ong 80g</v>
          </cell>
          <cell r="E1412">
            <v>59000</v>
          </cell>
          <cell r="F1412" t="str">
            <v>102344</v>
          </cell>
          <cell r="G1412" t="str">
            <v>CHĂM SÓC SẮC ĐẸP</v>
          </cell>
          <cell r="H1412" t="str">
            <v>CHĂM SÓC CƠ THỂ</v>
          </cell>
        </row>
        <row r="1413">
          <cell r="C1413" t="str">
            <v>4971710303483</v>
          </cell>
          <cell r="D1413" t="str">
            <v>KOSE- Sữa rửa mặt tẩy trang dưỡng trắng 60g</v>
          </cell>
          <cell r="E1413">
            <v>89000</v>
          </cell>
          <cell r="F1413" t="str">
            <v>102345</v>
          </cell>
          <cell r="G1413" t="str">
            <v>CHĂM SÓC SẮC ĐẸP</v>
          </cell>
          <cell r="H1413" t="str">
            <v>CHĂM SÓC DA</v>
          </cell>
        </row>
        <row r="1414">
          <cell r="C1414" t="str">
            <v>4976631481500</v>
          </cell>
          <cell r="D1414" t="str">
            <v>PELICAN- Xà phòng tắm cấp ẩm sâu 75g</v>
          </cell>
          <cell r="E1414">
            <v>45000</v>
          </cell>
          <cell r="F1414" t="str">
            <v>102346</v>
          </cell>
          <cell r="G1414" t="str">
            <v>CHĂM SÓC SẮC ĐẸP</v>
          </cell>
          <cell r="H1414" t="str">
            <v>CHĂM SÓC CƠ THỂ</v>
          </cell>
        </row>
        <row r="1415">
          <cell r="C1415" t="str">
            <v>4971710393095</v>
          </cell>
          <cell r="D1415" t="str">
            <v>KOSE- Mặt nạ cấp ẩm chiết xuất mật ong 95g</v>
          </cell>
          <cell r="E1415">
            <v>109000</v>
          </cell>
          <cell r="F1415" t="str">
            <v>102347</v>
          </cell>
          <cell r="G1415" t="str">
            <v>CHĂM SÓC SẮC ĐẸP</v>
          </cell>
          <cell r="H1415" t="str">
            <v>CHĂM SÓC DA</v>
          </cell>
        </row>
        <row r="1416">
          <cell r="C1416" t="str">
            <v>4513574036703</v>
          </cell>
          <cell r="D1416" t="str">
            <v>KUMANO- Sữa rửa mặt Deve Pore Care 170g</v>
          </cell>
          <cell r="E1416">
            <v>99000</v>
          </cell>
          <cell r="F1416" t="str">
            <v>102348</v>
          </cell>
          <cell r="G1416" t="str">
            <v>CHĂM SÓC SẮC ĐẸP</v>
          </cell>
          <cell r="H1416" t="str">
            <v>CHĂM SÓC DA</v>
          </cell>
        </row>
        <row r="1417">
          <cell r="C1417" t="str">
            <v>4976631479453</v>
          </cell>
          <cell r="D1417" t="str">
            <v>PELICAN- Xà phòng tắm dưỡng ẩm Oluve 80g</v>
          </cell>
          <cell r="E1417">
            <v>59000</v>
          </cell>
          <cell r="F1417" t="str">
            <v>102349</v>
          </cell>
          <cell r="G1417" t="str">
            <v>CHĂM SÓC SẮC ĐẸP</v>
          </cell>
          <cell r="H1417" t="str">
            <v>CHĂM SÓC CƠ THỂ</v>
          </cell>
        </row>
        <row r="1418">
          <cell r="C1418" t="str">
            <v>4976631481005</v>
          </cell>
          <cell r="D1418" t="str">
            <v>PELICAN- Xà phòng tắm dưỡng ẩm tự nhiên 100g</v>
          </cell>
          <cell r="E1418">
            <v>54000</v>
          </cell>
          <cell r="F1418" t="str">
            <v>102350</v>
          </cell>
          <cell r="G1418" t="str">
            <v>CHĂM SÓC SẮC ĐẸP</v>
          </cell>
          <cell r="H1418" t="str">
            <v>CHĂM SÓC CƠ THỂ</v>
          </cell>
        </row>
        <row r="1419">
          <cell r="C1419" t="str">
            <v>4901417629678</v>
          </cell>
          <cell r="D1419" t="str">
            <v>KRACIE- Gel rửa mặt dưỡng ẩm 110g</v>
          </cell>
          <cell r="E1419">
            <v>169000</v>
          </cell>
          <cell r="F1419" t="str">
            <v>102351</v>
          </cell>
          <cell r="G1419" t="str">
            <v>CHĂM SÓC SẮC ĐẸP</v>
          </cell>
          <cell r="H1419" t="str">
            <v>CHĂM SÓC DA</v>
          </cell>
        </row>
        <row r="1420">
          <cell r="C1420" t="str">
            <v>4573694100340</v>
          </cell>
          <cell r="D1420" t="str">
            <v>AOKEMENG- Sữa tắm chai hồng 450ml</v>
          </cell>
          <cell r="E1420">
            <v>99000</v>
          </cell>
          <cell r="F1420" t="str">
            <v>102352</v>
          </cell>
          <cell r="G1420" t="str">
            <v>CHĂM SÓC SẮC ĐẸP</v>
          </cell>
          <cell r="H1420" t="str">
            <v>CHĂM SÓC CƠ THỂ</v>
          </cell>
        </row>
        <row r="1421">
          <cell r="C1421" t="str">
            <v>4573694100357</v>
          </cell>
          <cell r="D1421" t="str">
            <v>AOKEMENG- Sữa tắm chai xanh 450ml</v>
          </cell>
          <cell r="E1421">
            <v>99000</v>
          </cell>
          <cell r="F1421" t="str">
            <v>102353</v>
          </cell>
          <cell r="G1421" t="str">
            <v>CHĂM SÓC SẮC ĐẸP</v>
          </cell>
          <cell r="H1421" t="str">
            <v>CHĂM SÓC CƠ THỂ</v>
          </cell>
        </row>
        <row r="1422">
          <cell r="C1422" t="str">
            <v>4573694100333</v>
          </cell>
          <cell r="D1422" t="str">
            <v>AOKEMENG- Sữa tắm chai màu đỏ rượu 450ml</v>
          </cell>
          <cell r="E1422">
            <v>99000</v>
          </cell>
          <cell r="F1422" t="str">
            <v>102354</v>
          </cell>
          <cell r="G1422" t="str">
            <v>CHĂM SÓC SẮC ĐẸP</v>
          </cell>
          <cell r="H1422" t="str">
            <v>CHĂM SÓC CƠ THỂ</v>
          </cell>
        </row>
        <row r="1423">
          <cell r="C1423" t="str">
            <v>4909978221539</v>
          </cell>
          <cell r="D1423" t="str">
            <v>SHISEIDO- Kem siêu dưỡng ẩm Aqualabel 111g</v>
          </cell>
          <cell r="E1423">
            <v>450000</v>
          </cell>
          <cell r="F1423" t="str">
            <v>102355</v>
          </cell>
          <cell r="G1423" t="str">
            <v>CHĂM SÓC SẮC ĐẸP</v>
          </cell>
          <cell r="H1423" t="str">
            <v>CHĂM SÓC DA</v>
          </cell>
        </row>
        <row r="1424">
          <cell r="C1424" t="str">
            <v>4902468232855</v>
          </cell>
          <cell r="D1424" t="str">
            <v>MEISHOKU- Kem BB trang điểm da trắng sáng 30g</v>
          </cell>
          <cell r="E1424">
            <v>345000</v>
          </cell>
          <cell r="F1424" t="str">
            <v>102356</v>
          </cell>
          <cell r="G1424" t="str">
            <v>CHĂM SÓC SẮC ĐẸP</v>
          </cell>
          <cell r="H1424" t="str">
            <v>TRANG ĐIỂM</v>
          </cell>
        </row>
        <row r="1425">
          <cell r="C1425" t="str">
            <v>4979006113044</v>
          </cell>
          <cell r="D1425" t="str">
            <v>SK-II- Kem dưỡng da Power Renew Cream 80g</v>
          </cell>
          <cell r="E1425">
            <v>3500000</v>
          </cell>
          <cell r="F1425" t="str">
            <v>102357</v>
          </cell>
          <cell r="G1425" t="str">
            <v>CHĂM SÓC SẮC ĐẸP</v>
          </cell>
          <cell r="H1425" t="str">
            <v>CHĂM SÓC DA</v>
          </cell>
        </row>
        <row r="1426">
          <cell r="C1426" t="str">
            <v>8936093220303</v>
          </cell>
          <cell r="D1426" t="str">
            <v>AVATAR- Dao cạo râu 5 chiếc</v>
          </cell>
          <cell r="E1426">
            <v>32000</v>
          </cell>
          <cell r="F1426" t="str">
            <v>102362</v>
          </cell>
          <cell r="G1426" t="str">
            <v>CHĂM SÓC SẮC ĐẸP</v>
          </cell>
          <cell r="H1426" t="str">
            <v>Mỹ phẩm khác</v>
          </cell>
        </row>
        <row r="1427">
          <cell r="C1427" t="str">
            <v>4902468236167</v>
          </cell>
          <cell r="D1427" t="str">
            <v>MEISHOKU- Kem dưỡng sáng da chống lão hóa-55g</v>
          </cell>
          <cell r="E1427">
            <v>295000</v>
          </cell>
          <cell r="F1427" t="str">
            <v>102363</v>
          </cell>
          <cell r="G1427" t="str">
            <v>CHĂM SÓC SẮC ĐẸP</v>
          </cell>
          <cell r="H1427" t="str">
            <v>CHĂM SÓC DA</v>
          </cell>
        </row>
        <row r="1428">
          <cell r="C1428" t="str">
            <v>4902468236150</v>
          </cell>
          <cell r="D1428" t="str">
            <v>MEISHOKU- Lotion dưỡng sáng da chống lão hóa-190ml</v>
          </cell>
          <cell r="E1428">
            <v>345000</v>
          </cell>
          <cell r="F1428" t="str">
            <v>102364</v>
          </cell>
          <cell r="G1428" t="str">
            <v>CHĂM SÓC SẮC ĐẸP</v>
          </cell>
          <cell r="H1428" t="str">
            <v>CHĂM SÓC DA</v>
          </cell>
        </row>
        <row r="1429">
          <cell r="C1429" t="str">
            <v>4550516494474</v>
          </cell>
          <cell r="D1429" t="str">
            <v>SHISEIDO- Sữa tắm dưỡng ẩm hương hoa 500ml</v>
          </cell>
          <cell r="E1429">
            <v>217000</v>
          </cell>
          <cell r="F1429" t="str">
            <v>102365</v>
          </cell>
          <cell r="G1429" t="str">
            <v>CHĂM SÓC SẮC ĐẸP</v>
          </cell>
          <cell r="H1429" t="str">
            <v>CHĂM SÓC CƠ THỂ</v>
          </cell>
        </row>
        <row r="1430">
          <cell r="C1430" t="str">
            <v>4571246761469</v>
          </cell>
          <cell r="D1430" t="str">
            <v>NICHIEI BUSSAN- Sữa rửa mặt Nano NMN+Foaming soap</v>
          </cell>
          <cell r="E1430">
            <v>1690000</v>
          </cell>
          <cell r="F1430" t="str">
            <v>102366</v>
          </cell>
          <cell r="G1430" t="str">
            <v>CHĂM SÓC SẮC ĐẸP</v>
          </cell>
          <cell r="H1430" t="str">
            <v>CHĂM SÓC DA</v>
          </cell>
        </row>
        <row r="1431">
          <cell r="C1431" t="str">
            <v>4570069710951</v>
          </cell>
          <cell r="D1431" t="str">
            <v>STELLA BEAUTE- Thanh massage chăm sóc da mặt</v>
          </cell>
          <cell r="E1431">
            <v>6500000</v>
          </cell>
          <cell r="F1431" t="str">
            <v>102367</v>
          </cell>
          <cell r="G1431" t="str">
            <v>CHĂM SÓC SẮC ĐẸP</v>
          </cell>
          <cell r="H1431" t="str">
            <v>Mỹ phẩm khác</v>
          </cell>
        </row>
        <row r="1432">
          <cell r="C1432" t="str">
            <v>4979006113136</v>
          </cell>
          <cell r="D1432" t="str">
            <v>SK-II- Kem dưỡng da Skinpower Renew 80g</v>
          </cell>
          <cell r="E1432">
            <v>3500000</v>
          </cell>
          <cell r="F1432" t="str">
            <v>102368</v>
          </cell>
          <cell r="G1432" t="str">
            <v>CHĂM SÓC SẮC ĐẸP</v>
          </cell>
          <cell r="H1432" t="str">
            <v>CHĂM SÓC DA</v>
          </cell>
        </row>
        <row r="1433">
          <cell r="C1433" t="str">
            <v>4979006113273</v>
          </cell>
          <cell r="D1433" t="str">
            <v>SK-II- Kem dưỡng da vùng mắt 15g</v>
          </cell>
          <cell r="E1433">
            <v>2500000</v>
          </cell>
          <cell r="F1433" t="str">
            <v>102369</v>
          </cell>
          <cell r="G1433" t="str">
            <v>CHĂM SÓC SẮC ĐẸP</v>
          </cell>
          <cell r="H1433" t="str">
            <v>CHĂM SÓC DA</v>
          </cell>
        </row>
        <row r="1434">
          <cell r="C1434" t="str">
            <v>1011022601013</v>
          </cell>
          <cell r="D1434" t="str">
            <v>SK-II- Mặt nạ dưỡng trắng phục hồi da 1 miếng</v>
          </cell>
          <cell r="E1434">
            <v>420000</v>
          </cell>
          <cell r="F1434" t="str">
            <v>102370</v>
          </cell>
          <cell r="G1434" t="str">
            <v>CHĂM SÓC SẮC ĐẸP</v>
          </cell>
          <cell r="H1434" t="str">
            <v>CHĂM SÓC DA</v>
          </cell>
        </row>
        <row r="1435">
          <cell r="C1435" t="str">
            <v>4901433141031</v>
          </cell>
          <cell r="D1435" t="str">
            <v>ISEHAN- Mascara chải đổi màu lông mày- Nâu 04</v>
          </cell>
          <cell r="E1435">
            <v>219000</v>
          </cell>
          <cell r="F1435" t="str">
            <v>102371</v>
          </cell>
          <cell r="G1435" t="str">
            <v>CHĂM SÓC SẮC ĐẸP</v>
          </cell>
          <cell r="H1435" t="str">
            <v>TRANG ĐIỂM</v>
          </cell>
        </row>
        <row r="1436">
          <cell r="C1436" t="str">
            <v>4901433141055</v>
          </cell>
          <cell r="D1436" t="str">
            <v>ISEHAN- Mascara chải đổi màu lông mày- Xám khói 08</v>
          </cell>
          <cell r="E1436">
            <v>219000</v>
          </cell>
          <cell r="F1436" t="str">
            <v>102372</v>
          </cell>
          <cell r="G1436" t="str">
            <v>CHĂM SÓC SẮC ĐẸP</v>
          </cell>
          <cell r="H1436" t="str">
            <v>TRANG ĐIỂM</v>
          </cell>
        </row>
        <row r="1437">
          <cell r="C1437" t="str">
            <v>4901433141062</v>
          </cell>
          <cell r="D1437" t="str">
            <v>ISEHAN- Mascara chải đổi màu lông mày- Tro 09</v>
          </cell>
          <cell r="E1437">
            <v>219000</v>
          </cell>
          <cell r="F1437" t="str">
            <v>102373</v>
          </cell>
          <cell r="G1437" t="str">
            <v>CHĂM SÓC SẮC ĐẸP</v>
          </cell>
          <cell r="H1437" t="str">
            <v>TRANG ĐIỂM</v>
          </cell>
        </row>
        <row r="1438">
          <cell r="C1438" t="str">
            <v>4901433040082</v>
          </cell>
          <cell r="D1438" t="str">
            <v>ISEHAN- Mascara tẩy trang mi Kissme 7.3ml</v>
          </cell>
          <cell r="E1438">
            <v>219000</v>
          </cell>
          <cell r="F1438" t="str">
            <v>102374</v>
          </cell>
          <cell r="G1438" t="str">
            <v>CHĂM SÓC SẮC ĐẸP</v>
          </cell>
          <cell r="H1438" t="str">
            <v>TRANG ĐIỂM</v>
          </cell>
        </row>
        <row r="1439">
          <cell r="C1439" t="str">
            <v>4550516709394</v>
          </cell>
          <cell r="D1439" t="str">
            <v>SHISEIDO- Nước tẩy trang Senka trắng da 400ml</v>
          </cell>
          <cell r="E1439">
            <v>205000</v>
          </cell>
          <cell r="F1439" t="str">
            <v>102375</v>
          </cell>
          <cell r="G1439" t="str">
            <v>CHĂM SÓC SẮC ĐẸP</v>
          </cell>
          <cell r="H1439" t="str">
            <v>CHĂM SÓC DA</v>
          </cell>
        </row>
        <row r="1440">
          <cell r="C1440" t="str">
            <v>4550516709370</v>
          </cell>
          <cell r="D1440" t="str">
            <v>SHISEIDO- Nước tẩy trang Senka sạch thoáng 400ml</v>
          </cell>
          <cell r="E1440">
            <v>205000</v>
          </cell>
          <cell r="F1440" t="str">
            <v>102376</v>
          </cell>
          <cell r="G1440" t="str">
            <v>CHĂM SÓC SẮC ĐẸP</v>
          </cell>
          <cell r="H1440" t="str">
            <v>CHĂM SÓC DA</v>
          </cell>
        </row>
        <row r="1441">
          <cell r="C1441" t="str">
            <v>4979006113211</v>
          </cell>
          <cell r="D1441" t="str">
            <v>SK-II- Serum Skin Power Renew Essence 50ml</v>
          </cell>
          <cell r="E1441">
            <v>4100000</v>
          </cell>
          <cell r="F1441" t="str">
            <v>102377</v>
          </cell>
          <cell r="G1441" t="str">
            <v>CHĂM SÓC SẮC ĐẸP</v>
          </cell>
          <cell r="H1441" t="str">
            <v>CHĂM SÓC DA</v>
          </cell>
        </row>
        <row r="1442">
          <cell r="C1442" t="str">
            <v>4909978205539</v>
          </cell>
          <cell r="D1442" t="str">
            <v>SHISEIDO- Gel CN Anessa nâng tông SPF50+ (90g) new</v>
          </cell>
          <cell r="E1442">
            <v>575000</v>
          </cell>
          <cell r="F1442" t="str">
            <v>102378</v>
          </cell>
          <cell r="G1442" t="str">
            <v>CHĂM SÓC SẮC ĐẸP</v>
          </cell>
          <cell r="H1442" t="str">
            <v>CHĂM SÓC CƠ THỂ</v>
          </cell>
        </row>
        <row r="1443">
          <cell r="C1443" t="str">
            <v>4550516493590</v>
          </cell>
          <cell r="D1443" t="str">
            <v>SHISEIDO-Dầu Dưỡng Tóc Fino Premium Touch 70ml</v>
          </cell>
          <cell r="E1443">
            <v>249000</v>
          </cell>
          <cell r="F1443" t="str">
            <v>102379</v>
          </cell>
          <cell r="G1443" t="str">
            <v>CHĂM SÓC SẮC ĐẸP</v>
          </cell>
          <cell r="H1443" t="str">
            <v>CHĂM SÓC TÓC</v>
          </cell>
        </row>
        <row r="1444">
          <cell r="C1444" t="str">
            <v>4550516493583</v>
          </cell>
          <cell r="D1444" t="str">
            <v>SHISEIDO- Kem ủ tóc cao cấp FINO 230g</v>
          </cell>
          <cell r="E1444">
            <v>207000</v>
          </cell>
          <cell r="F1444" t="str">
            <v>102380</v>
          </cell>
          <cell r="G1444" t="str">
            <v>CHĂM SÓC SẮC ĐẸP</v>
          </cell>
          <cell r="H1444" t="str">
            <v>CHĂM SÓC TÓC</v>
          </cell>
        </row>
        <row r="1445">
          <cell r="C1445" t="str">
            <v>4987241198924</v>
          </cell>
          <cell r="D1445" t="str">
            <v>ROHTO- Lotion Melano CC mờ thâm nám (170ml)</v>
          </cell>
          <cell r="E1445">
            <v>380000</v>
          </cell>
          <cell r="F1445" t="str">
            <v>102381</v>
          </cell>
          <cell r="G1445" t="str">
            <v>CHĂM SÓC SẮC ĐẸP</v>
          </cell>
          <cell r="H1445" t="str">
            <v>CHĂM SÓC DA</v>
          </cell>
        </row>
        <row r="1446">
          <cell r="C1446" t="str">
            <v>4909978252250</v>
          </cell>
          <cell r="D1446" t="str">
            <v>SHISEIDO- Kem dưỡng trắng da Aqualabel 5in1 (108g)</v>
          </cell>
          <cell r="E1446">
            <v>495000</v>
          </cell>
          <cell r="F1446" t="str">
            <v>102382</v>
          </cell>
          <cell r="G1446" t="str">
            <v>CHĂM SÓC SẮC ĐẸP</v>
          </cell>
          <cell r="H1446" t="str">
            <v>CHĂM SÓC DA</v>
          </cell>
        </row>
        <row r="1447">
          <cell r="C1447" t="str">
            <v>4909978263126</v>
          </cell>
          <cell r="D1447" t="str">
            <v>SHISEIDO- Kem dưỡng ẩm đa năng Aqualabel (90g)</v>
          </cell>
          <cell r="E1447">
            <v>495000</v>
          </cell>
          <cell r="F1447" t="str">
            <v>102383</v>
          </cell>
          <cell r="G1447" t="str">
            <v>CHĂM SÓC SẮC ĐẸP</v>
          </cell>
          <cell r="H1447" t="str">
            <v>CHĂM SÓC DA</v>
          </cell>
        </row>
        <row r="1448">
          <cell r="C1448" t="str">
            <v>4902468820014</v>
          </cell>
          <cell r="D1448" t="str">
            <v>MEISHOKU- Kem gel dưỡng ẩm phục hồi chuyên sâu 50g</v>
          </cell>
          <cell r="E1448">
            <v>575000</v>
          </cell>
          <cell r="F1448" t="str">
            <v>102384</v>
          </cell>
          <cell r="G1448" t="str">
            <v>CHĂM SÓC SẮC ĐẸP</v>
          </cell>
          <cell r="H1448" t="str">
            <v>CHĂM SÓC DA</v>
          </cell>
        </row>
        <row r="1449">
          <cell r="C1449" t="str">
            <v>4902468330100</v>
          </cell>
          <cell r="D1449" t="str">
            <v>MEISHOKU- Gel dưỡng trắng giảm nhăn 50g</v>
          </cell>
          <cell r="E1449">
            <v>465000</v>
          </cell>
          <cell r="F1449" t="str">
            <v>102385</v>
          </cell>
          <cell r="G1449" t="str">
            <v>CHĂM SÓC SẮC ĐẸP</v>
          </cell>
          <cell r="H1449" t="str">
            <v>CHĂM SÓC DA</v>
          </cell>
        </row>
        <row r="1450">
          <cell r="C1450" t="str">
            <v>4902468816062</v>
          </cell>
          <cell r="D1450" t="str">
            <v>MEISHOKU- Sữa rửa mặt sáng da Cvita 100g</v>
          </cell>
          <cell r="E1450">
            <v>290000</v>
          </cell>
          <cell r="F1450" t="str">
            <v>102386</v>
          </cell>
          <cell r="G1450" t="str">
            <v>CHĂM SÓC SẮC ĐẸP</v>
          </cell>
          <cell r="H1450" t="str">
            <v>CHĂM SÓC DA</v>
          </cell>
        </row>
        <row r="1451">
          <cell r="C1451" t="str">
            <v>8935006542907</v>
          </cell>
          <cell r="D1451" t="str">
            <v>HADA LABO- Bộ sản phẩm dưỡng ẩm (travel kit)47g</v>
          </cell>
          <cell r="E1451">
            <v>129000</v>
          </cell>
          <cell r="F1451" t="str">
            <v>102387</v>
          </cell>
          <cell r="G1451" t="str">
            <v>CHĂM SÓC SẮC ĐẸP</v>
          </cell>
          <cell r="H1451" t="str">
            <v>CHĂM SÓC DA</v>
          </cell>
        </row>
        <row r="1452">
          <cell r="C1452" t="str">
            <v>8935006542914</v>
          </cell>
          <cell r="D1452" t="str">
            <v>HADA LABO- Bộ sản phẩm dưỡng trắng (travel kit)47g</v>
          </cell>
          <cell r="E1452">
            <v>135000</v>
          </cell>
          <cell r="F1452" t="str">
            <v>102388</v>
          </cell>
          <cell r="G1452" t="str">
            <v>CHĂM SÓC SẮC ĐẸP</v>
          </cell>
          <cell r="H1452" t="str">
            <v>CHĂM SÓC DA</v>
          </cell>
        </row>
        <row r="1453">
          <cell r="C1453" t="str">
            <v>4969757110652</v>
          </cell>
          <cell r="D1453" t="str">
            <v>KYOWA- Gói bông tẩy trang 130 miếng</v>
          </cell>
          <cell r="E1453">
            <v>49000</v>
          </cell>
          <cell r="F1453" t="str">
            <v>102389</v>
          </cell>
          <cell r="G1453" t="str">
            <v>CHĂM SÓC SẮC ĐẸP</v>
          </cell>
          <cell r="H1453" t="str">
            <v>Mỹ phẩm khác</v>
          </cell>
        </row>
        <row r="1454">
          <cell r="C1454" t="str">
            <v>4906327905980</v>
          </cell>
          <cell r="D1454" t="str">
            <v>KOMODA - Khăn mặt khô dùng 1 lần 46m 20x20cm</v>
          </cell>
          <cell r="E1454">
            <v>52000</v>
          </cell>
          <cell r="F1454" t="str">
            <v>102390</v>
          </cell>
          <cell r="G1454" t="str">
            <v>CHĂM SÓC SẮC ĐẸP</v>
          </cell>
          <cell r="H1454" t="str">
            <v>Mỹ phẩm khác</v>
          </cell>
        </row>
        <row r="1455">
          <cell r="C1455" t="str">
            <v>4991203205759</v>
          </cell>
          <cell r="D1455" t="str">
            <v>ECHO - Khăn mặt dạng nén 20v size 26x16cm</v>
          </cell>
          <cell r="E1455">
            <v>45000</v>
          </cell>
          <cell r="F1455" t="str">
            <v>102391</v>
          </cell>
          <cell r="G1455" t="str">
            <v>CHĂM SÓC SẮC ĐẸP</v>
          </cell>
          <cell r="H1455" t="str">
            <v>Mỹ phẩm khác</v>
          </cell>
        </row>
        <row r="1456">
          <cell r="C1456" t="str">
            <v>4909978228545</v>
          </cell>
          <cell r="D1456" t="str">
            <v>SHISEIDO- Gel CN Anessa nâng tông SPF50+ (90g) new</v>
          </cell>
          <cell r="E1456">
            <v>575000</v>
          </cell>
          <cell r="F1456" t="str">
            <v>102392</v>
          </cell>
          <cell r="G1456" t="str">
            <v>CHĂM SÓC SẮC ĐẸP</v>
          </cell>
          <cell r="H1456" t="str">
            <v>CHĂM SÓC CƠ THỂ</v>
          </cell>
        </row>
        <row r="1457">
          <cell r="C1457" t="str">
            <v>4936201108404</v>
          </cell>
          <cell r="D1457" t="str">
            <v>ROLAND- Serum VitaminC biyougeneki dưỡng sáng 10ml</v>
          </cell>
          <cell r="E1457">
            <v>519000</v>
          </cell>
          <cell r="F1457" t="str">
            <v>102393</v>
          </cell>
          <cell r="G1457" t="str">
            <v>CHĂM SÓC SẮC ĐẸP</v>
          </cell>
          <cell r="H1457" t="str">
            <v>CHĂM SÓC DA</v>
          </cell>
        </row>
        <row r="1458">
          <cell r="C1458" t="str">
            <v>4936201108411</v>
          </cell>
          <cell r="D1458" t="str">
            <v>ROLAND- Serum retinol biyougeneki 10ml</v>
          </cell>
          <cell r="E1458">
            <v>519000</v>
          </cell>
          <cell r="F1458" t="str">
            <v>102394</v>
          </cell>
          <cell r="G1458" t="str">
            <v>CHĂM SÓC SẮC ĐẸP</v>
          </cell>
          <cell r="H1458" t="str">
            <v>CHĂM SÓC DA</v>
          </cell>
        </row>
        <row r="1459">
          <cell r="C1459" t="str">
            <v>4936201107278</v>
          </cell>
          <cell r="D1459" t="str">
            <v>ROLAND- Tinh dầu dưỡng tóc SFree mùi trái cây100ml</v>
          </cell>
          <cell r="E1459">
            <v>439000</v>
          </cell>
          <cell r="F1459" t="str">
            <v>102395</v>
          </cell>
          <cell r="G1459" t="str">
            <v>CHĂM SÓC SẮC ĐẸP</v>
          </cell>
          <cell r="H1459" t="str">
            <v>CHĂM SÓC TÓC</v>
          </cell>
        </row>
        <row r="1460">
          <cell r="C1460" t="str">
            <v>4936201107681</v>
          </cell>
          <cell r="D1460" t="str">
            <v>ROLAND- Kem ủ phục hồi tóc SFree xạ hương 180g</v>
          </cell>
          <cell r="E1460">
            <v>399000</v>
          </cell>
          <cell r="F1460" t="str">
            <v>102396</v>
          </cell>
          <cell r="G1460" t="str">
            <v>CHĂM SÓC SẮC ĐẸP</v>
          </cell>
          <cell r="H1460" t="str">
            <v>CHĂM SÓC TÓC</v>
          </cell>
        </row>
        <row r="1461">
          <cell r="C1461" t="str">
            <v>4936201107698</v>
          </cell>
          <cell r="D1461" t="str">
            <v>ROLAND- Tinh dầu phục hồi tóc SFree xạ hương 100ml</v>
          </cell>
          <cell r="E1461">
            <v>439000</v>
          </cell>
          <cell r="F1461" t="str">
            <v>102397</v>
          </cell>
          <cell r="G1461" t="str">
            <v>CHĂM SÓC SẮC ĐẸP</v>
          </cell>
          <cell r="H1461" t="str">
            <v>CHĂM SÓC TÓC</v>
          </cell>
        </row>
        <row r="1462">
          <cell r="C1462" t="str">
            <v>4936201108923</v>
          </cell>
          <cell r="D1462" t="str">
            <v>ROLAND- Sữa dưỡng thể Reluce hương hoa lan 300ml</v>
          </cell>
          <cell r="E1462">
            <v>299000</v>
          </cell>
          <cell r="F1462" t="str">
            <v>102398</v>
          </cell>
          <cell r="G1462" t="str">
            <v>CHĂM SÓC SẮC ĐẸP</v>
          </cell>
          <cell r="H1462" t="str">
            <v>CHĂM SÓC CƠ THỂ</v>
          </cell>
        </row>
        <row r="1463">
          <cell r="C1463" t="str">
            <v>4936201108930</v>
          </cell>
          <cell r="D1463" t="str">
            <v>ROLAND- Sữa dưỡng thể Reluce hương Lily 300ml</v>
          </cell>
          <cell r="E1463">
            <v>299000</v>
          </cell>
          <cell r="F1463" t="str">
            <v>102399</v>
          </cell>
          <cell r="G1463" t="str">
            <v>CHĂM SÓC SẮC ĐẸP</v>
          </cell>
          <cell r="H1463" t="str">
            <v>CHĂM SÓC CƠ THỂ</v>
          </cell>
        </row>
        <row r="1464">
          <cell r="C1464" t="str">
            <v>4936201109661</v>
          </cell>
          <cell r="D1464" t="str">
            <v>ROLAND- Sữa dưỡng thể Reluce hương nước hoa 300ml</v>
          </cell>
          <cell r="E1464">
            <v>299000</v>
          </cell>
          <cell r="F1464" t="str">
            <v>102400</v>
          </cell>
          <cell r="G1464" t="str">
            <v>CHĂM SÓC SẮC ĐẸP</v>
          </cell>
          <cell r="H1464" t="str">
            <v>CHĂM SÓC CƠ THỂ</v>
          </cell>
        </row>
        <row r="1465">
          <cell r="C1465" t="str">
            <v>4936201108794</v>
          </cell>
          <cell r="D1465" t="str">
            <v>CHANOSUI- Gel tẩy trang trà xanh sạch mụn 300ml</v>
          </cell>
          <cell r="E1465">
            <v>379000</v>
          </cell>
          <cell r="F1465" t="str">
            <v>102401</v>
          </cell>
          <cell r="G1465" t="str">
            <v>CHĂM SÓC SẮC ĐẸP</v>
          </cell>
          <cell r="H1465" t="str">
            <v>CHĂM SÓC DA</v>
          </cell>
        </row>
        <row r="1466">
          <cell r="C1466" t="str">
            <v>6972507561992</v>
          </cell>
          <cell r="D1466" t="str">
            <v>AMORTALS- Khăn mềm nén đa năng 20 chiếc</v>
          </cell>
          <cell r="E1466">
            <v>65000</v>
          </cell>
          <cell r="F1466" t="str">
            <v>102402</v>
          </cell>
          <cell r="G1466" t="str">
            <v>CHĂM SÓC SẮC ĐẸP</v>
          </cell>
          <cell r="H1466" t="str">
            <v>Mỹ phẩm khác</v>
          </cell>
        </row>
        <row r="1467">
          <cell r="C1467" t="str">
            <v>4979006118964</v>
          </cell>
          <cell r="D1467" t="str">
            <v>SK-II- Gel dưỡng trắng làm sáng da 50g</v>
          </cell>
          <cell r="E1467">
            <v>4200000</v>
          </cell>
          <cell r="F1467" t="str">
            <v>102403</v>
          </cell>
          <cell r="G1467" t="str">
            <v>CHĂM SÓC SẮC ĐẸP</v>
          </cell>
          <cell r="H1467" t="str">
            <v>CHĂM SÓC DA</v>
          </cell>
        </row>
        <row r="1468">
          <cell r="C1468" t="str">
            <v>4971710575309</v>
          </cell>
          <cell r="D1468" t="str">
            <v>KOSE- Xịt chống nắng hương hoa anh đào 90g</v>
          </cell>
          <cell r="E1468">
            <v>249000</v>
          </cell>
          <cell r="F1468" t="str">
            <v>102404</v>
          </cell>
          <cell r="G1468" t="str">
            <v>CHĂM SÓC SẮC ĐẸP</v>
          </cell>
          <cell r="H1468" t="str">
            <v>CHĂM SÓC CƠ THỂ</v>
          </cell>
        </row>
        <row r="1469">
          <cell r="C1469" t="str">
            <v>4971710577235</v>
          </cell>
          <cell r="D1469" t="str">
            <v>KOSE- Xịt chống nắng siêu chống nước suncut 90g</v>
          </cell>
          <cell r="E1469">
            <v>269000</v>
          </cell>
          <cell r="F1469" t="str">
            <v>102405</v>
          </cell>
          <cell r="G1469" t="str">
            <v>CHĂM SÓC SẮC ĐẸP</v>
          </cell>
          <cell r="H1469" t="str">
            <v>CHĂM SÓC CƠ THỂ</v>
          </cell>
        </row>
        <row r="1470">
          <cell r="C1470" t="str">
            <v>4971710577228</v>
          </cell>
          <cell r="D1470" t="str">
            <v>KOSE- Xịt chống nắng dưỡng da suncut 90g</v>
          </cell>
          <cell r="E1470">
            <v>249000</v>
          </cell>
          <cell r="F1470" t="str">
            <v>102406</v>
          </cell>
          <cell r="G1470" t="str">
            <v>CHĂM SÓC SẮC ĐẸP</v>
          </cell>
          <cell r="H1470" t="str">
            <v>CHĂM SÓC CƠ THỂ</v>
          </cell>
        </row>
        <row r="1471">
          <cell r="C1471" t="str">
            <v>4971710575385</v>
          </cell>
          <cell r="D1471" t="str">
            <v>KOSE- Xịt chống nắng hương cam bạc hà 60g</v>
          </cell>
          <cell r="E1471">
            <v>169000</v>
          </cell>
          <cell r="F1471" t="str">
            <v>102407</v>
          </cell>
          <cell r="G1471" t="str">
            <v>CHĂM SÓC SẮC ĐẸP</v>
          </cell>
          <cell r="H1471" t="str">
            <v>CHĂM SÓC CƠ THỂ</v>
          </cell>
        </row>
        <row r="1472">
          <cell r="C1472" t="str">
            <v>4987241202041</v>
          </cell>
          <cell r="D1472" t="str">
            <v>ROHTO- KCN nâng tông Skin aqua 70g</v>
          </cell>
          <cell r="E1472">
            <v>230000</v>
          </cell>
          <cell r="F1472" t="str">
            <v>102408</v>
          </cell>
          <cell r="G1472" t="str">
            <v>CHĂM SÓC SẮC ĐẸP</v>
          </cell>
          <cell r="H1472" t="str">
            <v>CHĂM SÓC CƠ THỂ</v>
          </cell>
        </row>
        <row r="1473">
          <cell r="C1473" t="str">
            <v>4909978180119</v>
          </cell>
          <cell r="D1473" t="str">
            <v>SHISEIDO- Lotion dưỡng trắng ẩm Aqualabel 170ml</v>
          </cell>
          <cell r="E1473">
            <v>450000</v>
          </cell>
          <cell r="F1473" t="str">
            <v>102409</v>
          </cell>
          <cell r="G1473" t="str">
            <v>CHĂM SÓC SẮC ĐẸP</v>
          </cell>
          <cell r="H1473" t="str">
            <v>CHĂM SÓC DA</v>
          </cell>
        </row>
        <row r="1474">
          <cell r="C1474" t="str">
            <v>4909978198237</v>
          </cell>
          <cell r="D1474" t="str">
            <v>SHISEIDO- Lotion dưỡng da chống lão hóa 170ml</v>
          </cell>
          <cell r="E1474">
            <v>450000</v>
          </cell>
          <cell r="F1474" t="str">
            <v>102410</v>
          </cell>
          <cell r="G1474" t="str">
            <v>CHĂM SÓC SẮC ĐẸP</v>
          </cell>
          <cell r="H1474" t="str">
            <v>CHĂM SÓC DA</v>
          </cell>
        </row>
        <row r="1475">
          <cell r="C1475" t="str">
            <v>4901433072403</v>
          </cell>
          <cell r="D1475" t="str">
            <v>KISSME- KCN giảm nhờn bóng da Sunkiller 50g</v>
          </cell>
          <cell r="E1475">
            <v>229000</v>
          </cell>
          <cell r="F1475" t="str">
            <v>102411</v>
          </cell>
          <cell r="G1475" t="str">
            <v>CHĂM SÓC SẮC ĐẸP</v>
          </cell>
          <cell r="H1475" t="str">
            <v>CHĂM SÓC CƠ THỂ</v>
          </cell>
        </row>
        <row r="1476">
          <cell r="C1476" t="str">
            <v>4902468802126</v>
          </cell>
          <cell r="D1476" t="str">
            <v>MEISHOKU- SRM ngăn ngừa mụn Bigan 80g</v>
          </cell>
          <cell r="E1476">
            <v>255000</v>
          </cell>
          <cell r="F1476" t="str">
            <v>102412</v>
          </cell>
          <cell r="G1476" t="str">
            <v>CHĂM SÓC SẮC ĐẸP</v>
          </cell>
          <cell r="H1476" t="str">
            <v>CHĂM SÓC DA</v>
          </cell>
        </row>
        <row r="1477">
          <cell r="C1477" t="str">
            <v>4902468802171</v>
          </cell>
          <cell r="D1477" t="str">
            <v>MEISHOKU- Toner pad ngừa mụn Bigan (60m)</v>
          </cell>
          <cell r="E1477">
            <v>395000</v>
          </cell>
          <cell r="F1477" t="str">
            <v>102413</v>
          </cell>
          <cell r="G1477" t="str">
            <v>CHĂM SÓC SẮC ĐẸP</v>
          </cell>
          <cell r="H1477" t="str">
            <v>CHĂM SÓC DA</v>
          </cell>
        </row>
        <row r="1478">
          <cell r="C1478" t="str">
            <v>4902468816000</v>
          </cell>
          <cell r="D1478" t="str">
            <v>MEISHOKU- Nước hoa hồng dưỡng trắng Cvita 150ml</v>
          </cell>
          <cell r="E1478">
            <v>455000</v>
          </cell>
          <cell r="F1478" t="str">
            <v>102414</v>
          </cell>
          <cell r="G1478" t="str">
            <v>CHĂM SÓC SẮC ĐẸP</v>
          </cell>
          <cell r="H1478" t="str">
            <v>CHĂM SÓC DA</v>
          </cell>
        </row>
        <row r="1479">
          <cell r="C1479" t="str">
            <v>4902468816024</v>
          </cell>
          <cell r="D1479" t="str">
            <v>MEISHOKU- Tinh chất dưỡng Cvita 30g</v>
          </cell>
          <cell r="E1479">
            <v>535000</v>
          </cell>
          <cell r="F1479" t="str">
            <v>102415</v>
          </cell>
          <cell r="G1479" t="str">
            <v>CHĂM SÓC SẮC ĐẸP</v>
          </cell>
          <cell r="H1479" t="str">
            <v>CHĂM SÓC DA</v>
          </cell>
        </row>
        <row r="1480">
          <cell r="C1480" t="str">
            <v>4902468816017</v>
          </cell>
          <cell r="D1480" t="str">
            <v>MEISHOKU- Kem dưỡng trắng mịn Cvita 45g</v>
          </cell>
          <cell r="E1480">
            <v>455000</v>
          </cell>
          <cell r="F1480" t="str">
            <v>102416</v>
          </cell>
          <cell r="G1480" t="str">
            <v>CHĂM SÓC SẮC ĐẸP</v>
          </cell>
          <cell r="H1480" t="str">
            <v>CHĂM SÓC DA</v>
          </cell>
        </row>
        <row r="1481">
          <cell r="C1481" t="str">
            <v>4902468816093</v>
          </cell>
          <cell r="D1481" t="str">
            <v>MEISHOKU- Kem chống nắng C Vita 100g</v>
          </cell>
          <cell r="E1481">
            <v>535000</v>
          </cell>
          <cell r="F1481" t="str">
            <v>102417</v>
          </cell>
          <cell r="G1481" t="str">
            <v>CHĂM SÓC SẮC ĐẸP</v>
          </cell>
          <cell r="H1481" t="str">
            <v>CHĂM SÓC CƠ THỂ</v>
          </cell>
        </row>
        <row r="1482">
          <cell r="C1482" t="str">
            <v>4902468297021</v>
          </cell>
          <cell r="D1482" t="str">
            <v>MEISHOKU- Kem dưỡng da dịu nhẹ 45g</v>
          </cell>
          <cell r="E1482">
            <v>435000</v>
          </cell>
          <cell r="F1482" t="str">
            <v>102418</v>
          </cell>
          <cell r="G1482" t="str">
            <v>CHĂM SÓC SẮC ĐẸP</v>
          </cell>
          <cell r="H1482" t="str">
            <v>CHĂM SÓC DA</v>
          </cell>
        </row>
        <row r="1483">
          <cell r="C1483" t="str">
            <v>4902468297045</v>
          </cell>
          <cell r="D1483" t="str">
            <v>MEISHOKU- Kem chống nắng cho da nhạy cảm 40g</v>
          </cell>
          <cell r="E1483">
            <v>435000</v>
          </cell>
          <cell r="F1483" t="str">
            <v>102419</v>
          </cell>
          <cell r="G1483" t="str">
            <v>CHĂM SÓC SẮC ĐẸP</v>
          </cell>
          <cell r="H1483" t="str">
            <v>CHĂM SÓC CƠ THỂ</v>
          </cell>
        </row>
        <row r="1484">
          <cell r="C1484" t="str">
            <v>4902468820007</v>
          </cell>
          <cell r="D1484" t="str">
            <v>MEISHOKU- Tinh chất dưỡng ẩm chuyên sâu 30ml</v>
          </cell>
          <cell r="E1484">
            <v>555000</v>
          </cell>
          <cell r="F1484" t="str">
            <v>102420</v>
          </cell>
          <cell r="G1484" t="str">
            <v>CHĂM SÓC SẮC ĐẸP</v>
          </cell>
          <cell r="H1484" t="str">
            <v>CHĂM SÓC DA</v>
          </cell>
        </row>
        <row r="1485">
          <cell r="C1485" t="str">
            <v>4902468819032</v>
          </cell>
          <cell r="D1485" t="str">
            <v>MEISHOU- Sữa rửa mặt làm sạch thuần chay 100g</v>
          </cell>
          <cell r="E1485">
            <v>295000</v>
          </cell>
          <cell r="F1485" t="str">
            <v>102421</v>
          </cell>
          <cell r="G1485" t="str">
            <v>CHĂM SÓC SẮC ĐẸP</v>
          </cell>
          <cell r="H1485" t="str">
            <v>CHĂM SÓC DA</v>
          </cell>
        </row>
        <row r="1486">
          <cell r="C1486" t="str">
            <v>4902468297151</v>
          </cell>
          <cell r="D1486" t="str">
            <v>MEISHOU- KCN tone hồng cho da nhạy cảm 40g</v>
          </cell>
          <cell r="E1486">
            <v>435000</v>
          </cell>
          <cell r="F1486" t="str">
            <v>102422</v>
          </cell>
          <cell r="G1486" t="str">
            <v>CHĂM SÓC SẮC ĐẸP</v>
          </cell>
          <cell r="H1486" t="str">
            <v>CHĂM SÓC CƠ THỂ</v>
          </cell>
        </row>
        <row r="1487">
          <cell r="C1487" t="str">
            <v>4901417722515</v>
          </cell>
          <cell r="D1487" t="str">
            <v>ICHIKAMI- Dầu gội suôn mượt túi refill 330ml</v>
          </cell>
          <cell r="E1487">
            <v>150000</v>
          </cell>
          <cell r="F1487" t="str">
            <v>102423</v>
          </cell>
          <cell r="G1487" t="str">
            <v>CHĂM SÓC SẮC ĐẸP</v>
          </cell>
          <cell r="H1487" t="str">
            <v>CHĂM SÓC TÓC</v>
          </cell>
        </row>
        <row r="1488">
          <cell r="C1488" t="str">
            <v>4901417722522</v>
          </cell>
          <cell r="D1488" t="str">
            <v>ICHIKAMI- Dầu sả suôn mượt túi refill 330ml</v>
          </cell>
          <cell r="E1488">
            <v>150000</v>
          </cell>
          <cell r="F1488" t="str">
            <v>102424</v>
          </cell>
          <cell r="G1488" t="str">
            <v>CHĂM SÓC SẮC ĐẸP</v>
          </cell>
          <cell r="H1488" t="str">
            <v>CHĂM SÓC TÓC</v>
          </cell>
        </row>
        <row r="1489">
          <cell r="C1489" t="str">
            <v>4901417722539</v>
          </cell>
          <cell r="D1489" t="str">
            <v>ICHIKAMI- Dầu gội phục hồi tóc túi refill 330ml</v>
          </cell>
          <cell r="E1489">
            <v>150000</v>
          </cell>
          <cell r="F1489" t="str">
            <v>102425</v>
          </cell>
          <cell r="G1489" t="str">
            <v>CHĂM SÓC SẮC ĐẸP</v>
          </cell>
          <cell r="H1489" t="str">
            <v>CHĂM SÓC TÓC</v>
          </cell>
        </row>
        <row r="1490">
          <cell r="C1490" t="str">
            <v>8935006547940</v>
          </cell>
          <cell r="D1490" t="str">
            <v>SUNPLAY- KCN Skinqua nâng tông chỉnh da 50g</v>
          </cell>
          <cell r="E1490">
            <v>275000</v>
          </cell>
          <cell r="F1490" t="str">
            <v>102426</v>
          </cell>
          <cell r="G1490" t="str">
            <v>CHĂM SÓC SẮC ĐẸP</v>
          </cell>
          <cell r="H1490" t="str">
            <v>CHĂM SÓC CƠ THỂ</v>
          </cell>
        </row>
        <row r="1491">
          <cell r="C1491" t="str">
            <v>8935006547957</v>
          </cell>
          <cell r="D1491" t="str">
            <v>SUNPLAY- Sữa CN Skinqua nâng tông chỉnh sắc 50g</v>
          </cell>
          <cell r="E1491">
            <v>275000</v>
          </cell>
          <cell r="F1491" t="str">
            <v>102427</v>
          </cell>
          <cell r="G1491" t="str">
            <v>CHĂM SÓC SẮC ĐẸP</v>
          </cell>
          <cell r="H1491" t="str">
            <v>CHĂM SÓC CƠ THỂ</v>
          </cell>
        </row>
        <row r="1492">
          <cell r="C1492" t="str">
            <v>8935006531581</v>
          </cell>
          <cell r="D1492" t="str">
            <v>OXY- Sữa rửa mặt sạch sâu sảng khoái 100g</v>
          </cell>
          <cell r="E1492">
            <v>105000</v>
          </cell>
          <cell r="F1492" t="str">
            <v>102428</v>
          </cell>
          <cell r="G1492" t="str">
            <v>CHĂM SÓC SẮC ĐẸP</v>
          </cell>
          <cell r="H1492" t="str">
            <v>CHĂM SÓC DA</v>
          </cell>
        </row>
        <row r="1493">
          <cell r="C1493" t="str">
            <v>8935006531956</v>
          </cell>
          <cell r="D1493" t="str">
            <v>OXY- Sữa rửa mặt sạch sâu giảm nhờ có hạt 100g</v>
          </cell>
          <cell r="E1493">
            <v>105000</v>
          </cell>
          <cell r="F1493" t="str">
            <v>102429</v>
          </cell>
          <cell r="G1493" t="str">
            <v>CHĂM SÓC SẮC ĐẸP</v>
          </cell>
          <cell r="H1493" t="str">
            <v>CHĂM SÓC DA</v>
          </cell>
        </row>
        <row r="1494">
          <cell r="C1494" t="str">
            <v>8935006547650</v>
          </cell>
          <cell r="D1494" t="str">
            <v>OXY- Gel rửa mặt cấp ẩm 100g</v>
          </cell>
          <cell r="E1494">
            <v>125000</v>
          </cell>
          <cell r="F1494" t="str">
            <v>102430</v>
          </cell>
          <cell r="G1494" t="str">
            <v>CHĂM SÓC SẮC ĐẸP</v>
          </cell>
          <cell r="H1494" t="str">
            <v>CHĂM SÓC DA</v>
          </cell>
        </row>
        <row r="1495">
          <cell r="C1495" t="str">
            <v>4987072023969</v>
          </cell>
          <cell r="D1495" t="str">
            <v>KOBAYASHI-Dụng cụ lấy tưa lưỡi ngừoi lớn</v>
          </cell>
          <cell r="E1495">
            <v>99000</v>
          </cell>
          <cell r="F1495" t="str">
            <v>110001</v>
          </cell>
          <cell r="G1495" t="str">
            <v>CHĂM SÓC HÀNG NGÀY</v>
          </cell>
          <cell r="H1495" t="str">
            <v>CHĂM SÓC RĂNG MIỆNG</v>
          </cell>
        </row>
        <row r="1496">
          <cell r="C1496" t="str">
            <v>4901301258472</v>
          </cell>
          <cell r="D1496" t="str">
            <v>KAO- Set BVS Laurier ban ngày k cánh 60 miếng</v>
          </cell>
          <cell r="E1496">
            <v>110000</v>
          </cell>
          <cell r="F1496" t="str">
            <v>110003</v>
          </cell>
          <cell r="G1496" t="str">
            <v>CHĂM SÓC HÀNG NGÀY</v>
          </cell>
          <cell r="H1496" t="str">
            <v>BĂNG VỆ SINH</v>
          </cell>
        </row>
        <row r="1497">
          <cell r="C1497" t="str">
            <v>4901301258571</v>
          </cell>
          <cell r="D1497" t="str">
            <v>LAURIER-Cặp BVS ban đêm 11 miếng x 2 gói</v>
          </cell>
          <cell r="E1497">
            <v>105000</v>
          </cell>
          <cell r="F1497" t="str">
            <v>110004</v>
          </cell>
          <cell r="G1497" t="str">
            <v>CHĂM SÓC HÀNG NGÀY</v>
          </cell>
          <cell r="H1497" t="str">
            <v>BĂNG VỆ SINH</v>
          </cell>
        </row>
        <row r="1498">
          <cell r="C1498" t="str">
            <v>4901301258601</v>
          </cell>
          <cell r="D1498" t="str">
            <v>KAO-BVS ban đêm Laurier có cánh 10 miếng 30 cm</v>
          </cell>
          <cell r="E1498">
            <v>65000</v>
          </cell>
          <cell r="F1498" t="str">
            <v>110005</v>
          </cell>
          <cell r="G1498" t="str">
            <v>CHĂM SÓC HÀNG NGÀY</v>
          </cell>
          <cell r="H1498" t="str">
            <v>BĂNG VỆ SINH</v>
          </cell>
        </row>
        <row r="1499">
          <cell r="C1499" t="str">
            <v>4901301262912</v>
          </cell>
          <cell r="D1499" t="str">
            <v>KAO-BVS Laurier ban đêm có cánh 40cm (7 miếng )</v>
          </cell>
          <cell r="E1499">
            <v>100000</v>
          </cell>
          <cell r="F1499" t="str">
            <v>110008</v>
          </cell>
          <cell r="G1499" t="str">
            <v>CHĂM SÓC HÀNG NGÀY</v>
          </cell>
          <cell r="H1499" t="str">
            <v>BĂNG VỆ SINH</v>
          </cell>
        </row>
        <row r="1500">
          <cell r="C1500" t="str">
            <v>4901301282408</v>
          </cell>
          <cell r="D1500" t="str">
            <v>KAO- BVS Laurier siêu mỏng có cánh 20.5cm (24 m)</v>
          </cell>
          <cell r="E1500">
            <v>100000</v>
          </cell>
          <cell r="F1500" t="str">
            <v>110009</v>
          </cell>
          <cell r="G1500" t="str">
            <v>CHĂM SÓC HÀNG NGÀY</v>
          </cell>
          <cell r="H1500" t="str">
            <v>BĂNG VỆ SINH</v>
          </cell>
        </row>
        <row r="1501">
          <cell r="C1501" t="str">
            <v>4901301282743</v>
          </cell>
          <cell r="D1501" t="str">
            <v>KAO- BVS Laurier siêu mỏng cánh 22.5cm (20 miếng )</v>
          </cell>
          <cell r="E1501">
            <v>111000</v>
          </cell>
          <cell r="F1501" t="str">
            <v>110010</v>
          </cell>
          <cell r="G1501" t="str">
            <v>CHĂM SÓC HÀNG NGÀY</v>
          </cell>
          <cell r="H1501" t="str">
            <v>BĂNG VỆ SINH</v>
          </cell>
        </row>
        <row r="1502">
          <cell r="C1502" t="str">
            <v>4901301282750</v>
          </cell>
          <cell r="D1502" t="str">
            <v>KAO- BVS Laurier F siêu mỏng có cánh 25cm 17 miếng</v>
          </cell>
          <cell r="E1502">
            <v>100000</v>
          </cell>
          <cell r="F1502" t="str">
            <v>110011</v>
          </cell>
          <cell r="G1502" t="str">
            <v>CHĂM SÓC HÀNG NGÀY</v>
          </cell>
          <cell r="H1502" t="str">
            <v>BĂNG VỆ SINH</v>
          </cell>
        </row>
        <row r="1503">
          <cell r="C1503" t="str">
            <v>4901301306227</v>
          </cell>
          <cell r="D1503" t="str">
            <v>KAO-BVS Laurier hàng ngày Kirei Style (36 miếng )</v>
          </cell>
          <cell r="E1503">
            <v>65000</v>
          </cell>
          <cell r="F1503" t="str">
            <v>110012</v>
          </cell>
          <cell r="G1503" t="str">
            <v>CHĂM SÓC HÀNG NGÀY</v>
          </cell>
          <cell r="H1503" t="str">
            <v>BĂNG VỆ SINH</v>
          </cell>
        </row>
        <row r="1504">
          <cell r="C1504" t="str">
            <v>4901301306241</v>
          </cell>
          <cell r="D1504" t="str">
            <v>KAO- BVS Laurier hàng ngày Kirei Style (36 mi )</v>
          </cell>
          <cell r="E1504">
            <v>65000</v>
          </cell>
          <cell r="F1504" t="str">
            <v>110013</v>
          </cell>
          <cell r="G1504" t="str">
            <v>CHĂM SÓC HÀNG NGÀY</v>
          </cell>
          <cell r="H1504" t="str">
            <v>BĂNG VỆ SINH</v>
          </cell>
        </row>
        <row r="1505">
          <cell r="C1505" t="str">
            <v>4901301306296</v>
          </cell>
          <cell r="D1505" t="str">
            <v>KAO-BVS Laurier hàng ngày Kirei Style 50 miếng</v>
          </cell>
          <cell r="E1505">
            <v>110000</v>
          </cell>
          <cell r="F1505" t="str">
            <v>110014</v>
          </cell>
          <cell r="G1505" t="str">
            <v>CHĂM SÓC HÀNG NGÀY</v>
          </cell>
          <cell r="H1505" t="str">
            <v>BĂNG VỆ SINH</v>
          </cell>
        </row>
        <row r="1506">
          <cell r="C1506" t="str">
            <v>4524326200563</v>
          </cell>
          <cell r="D1506" t="str">
            <v>YUUKI SEIYAKU- Tảo lục Chlorella Royal DX 1550v</v>
          </cell>
          <cell r="E1506">
            <v>590000</v>
          </cell>
          <cell r="F1506" t="str">
            <v>110016</v>
          </cell>
          <cell r="G1506" t="str">
            <v>CHĂM SÓC SỨC KHỎE</v>
          </cell>
          <cell r="H1506" t="str">
            <v>TĂNG CƯỜNG HỆ MIỄN DỊCH</v>
          </cell>
        </row>
        <row r="1507">
          <cell r="C1507" t="str">
            <v>4545593000106</v>
          </cell>
          <cell r="D1507" t="str">
            <v>AFC- Collagen trà xanh Hanamai (1.5g x 30 gói)</v>
          </cell>
          <cell r="E1507">
            <v>270000</v>
          </cell>
          <cell r="F1507" t="str">
            <v>110017</v>
          </cell>
          <cell r="G1507" t="str">
            <v>CHĂM SÓC SỨC KHỎE</v>
          </cell>
          <cell r="H1507" t="str">
            <v>HỖ TRỢ LÀM ĐẸP</v>
          </cell>
        </row>
        <row r="1508">
          <cell r="C1508" t="str">
            <v>4571157251523</v>
          </cell>
          <cell r="D1508" t="str">
            <v>ORIHIRO- Sữa ong chúa Royal Jelly 3000 (90 viên)</v>
          </cell>
          <cell r="E1508">
            <v>697000</v>
          </cell>
          <cell r="F1508" t="str">
            <v>110020</v>
          </cell>
          <cell r="G1508" t="str">
            <v>CHĂM SÓC SỨC KHỎE</v>
          </cell>
          <cell r="H1508" t="str">
            <v>HỖ TRỢ LÀM ĐẸP</v>
          </cell>
        </row>
        <row r="1509">
          <cell r="C1509" t="str">
            <v>4571157251707</v>
          </cell>
          <cell r="D1509" t="str">
            <v>ORIHIRO-Dầu gan cá mập Squalene 360 viên</v>
          </cell>
          <cell r="E1509">
            <v>770000</v>
          </cell>
          <cell r="F1509" t="str">
            <v>110021</v>
          </cell>
          <cell r="G1509" t="str">
            <v>CHĂM SÓC SỨC KHỎE</v>
          </cell>
          <cell r="H1509" t="str">
            <v>TĂNG CƯỜNG HỆ MIỄN DỊCH</v>
          </cell>
        </row>
        <row r="1510">
          <cell r="C1510" t="str">
            <v>4571157256290</v>
          </cell>
          <cell r="D1510" t="str">
            <v>ORIHIRO-Glucosamin 900v</v>
          </cell>
          <cell r="E1510">
            <v>715000</v>
          </cell>
          <cell r="F1510" t="str">
            <v>110022</v>
          </cell>
          <cell r="G1510" t="str">
            <v>CHĂM SÓC SỨC KHỎE</v>
          </cell>
          <cell r="H1510" t="str">
            <v>HỖ TRỢ XƯƠNG VÀ KHỚP</v>
          </cell>
        </row>
        <row r="1511">
          <cell r="C1511" t="str">
            <v>4902522663175</v>
          </cell>
          <cell r="D1511" t="str">
            <v>PIP- Vòng ổn định huyết áp Soft Fit 50cm (Đen)</v>
          </cell>
          <cell r="E1511">
            <v>480000</v>
          </cell>
          <cell r="F1511" t="str">
            <v>110023</v>
          </cell>
          <cell r="G1511" t="str">
            <v>CHĂM SÓC SỨC KHỎE</v>
          </cell>
          <cell r="H1511" t="str">
            <v>LIÊN QUAN Y TẾ</v>
          </cell>
        </row>
        <row r="1512">
          <cell r="C1512" t="str">
            <v>4903301171898</v>
          </cell>
          <cell r="D1512" t="str">
            <v>LION- Kem đánh răng cho người hút thuốc lá 150g</v>
          </cell>
          <cell r="E1512">
            <v>175000</v>
          </cell>
          <cell r="F1512" t="str">
            <v>110027</v>
          </cell>
          <cell r="G1512" t="str">
            <v>CHĂM SÓC HÀNG NGÀY</v>
          </cell>
          <cell r="H1512" t="str">
            <v>CHĂM SÓC RĂNG MIỆNG</v>
          </cell>
        </row>
        <row r="1513">
          <cell r="C1513" t="str">
            <v>4903301186403</v>
          </cell>
          <cell r="D1513" t="str">
            <v>LION- Kem đánh răng White &amp; White</v>
          </cell>
          <cell r="E1513">
            <v>75000</v>
          </cell>
          <cell r="F1513" t="str">
            <v>110028</v>
          </cell>
          <cell r="G1513" t="str">
            <v>CHĂM SÓC HÀNG NGÀY</v>
          </cell>
          <cell r="H1513" t="str">
            <v>CHĂM SÓC RĂNG MIỆNG</v>
          </cell>
        </row>
        <row r="1514">
          <cell r="C1514" t="str">
            <v>4903301186427</v>
          </cell>
          <cell r="D1514" t="str">
            <v>LION- Kem đánh răng người lớn hương bạc hà 140g</v>
          </cell>
          <cell r="E1514">
            <v>75000</v>
          </cell>
          <cell r="F1514" t="str">
            <v>110029</v>
          </cell>
          <cell r="G1514" t="str">
            <v>CHĂM SÓC HÀNG NGÀY</v>
          </cell>
          <cell r="H1514" t="str">
            <v>CHĂM SÓC RĂNG MIỆNG</v>
          </cell>
        </row>
        <row r="1515">
          <cell r="C1515" t="str">
            <v>4903301186441</v>
          </cell>
          <cell r="D1515" t="str">
            <v>LION- KĐR Dentor Clear Max siêu thơm mát 140g</v>
          </cell>
          <cell r="E1515">
            <v>75000</v>
          </cell>
          <cell r="F1515" t="str">
            <v>110030</v>
          </cell>
          <cell r="G1515" t="str">
            <v>CHĂM SÓC HÀNG NGÀY</v>
          </cell>
          <cell r="H1515" t="str">
            <v>CHĂM SÓC RĂNG MIỆNG</v>
          </cell>
        </row>
        <row r="1516">
          <cell r="C1516" t="str">
            <v>4903301186458</v>
          </cell>
          <cell r="D1516" t="str">
            <v>LION- Kem đánh răng người lớn siêu mát 140g</v>
          </cell>
          <cell r="E1516">
            <v>75000</v>
          </cell>
          <cell r="F1516" t="str">
            <v>110031</v>
          </cell>
          <cell r="G1516" t="str">
            <v>CHĂM SÓC HÀNG NGÀY</v>
          </cell>
          <cell r="H1516" t="str">
            <v>CHĂM SÓC RĂNG MIỆNG</v>
          </cell>
        </row>
        <row r="1517">
          <cell r="C1517" t="str">
            <v>4903301205661</v>
          </cell>
          <cell r="D1517" t="str">
            <v>LION-KDR Lion clinice bạc hà tươi mát 143g</v>
          </cell>
          <cell r="E1517">
            <v>120000</v>
          </cell>
          <cell r="F1517" t="str">
            <v>110032</v>
          </cell>
          <cell r="G1517" t="str">
            <v>CHĂM SÓC HÀNG NGÀY</v>
          </cell>
          <cell r="H1517" t="str">
            <v>CHĂM SÓC RĂNG MIỆNG</v>
          </cell>
        </row>
        <row r="1518">
          <cell r="C1518" t="str">
            <v>4903301205753</v>
          </cell>
          <cell r="D1518" t="str">
            <v>LION- KĐR Clinica làm trắng hương bạc hà dịu 130g</v>
          </cell>
          <cell r="E1518">
            <v>100000</v>
          </cell>
          <cell r="F1518" t="str">
            <v>110033</v>
          </cell>
          <cell r="G1518" t="str">
            <v>CHĂM SÓC HÀNG NGÀY</v>
          </cell>
          <cell r="H1518" t="str">
            <v>CHĂM SÓC RĂNG MIỆNG</v>
          </cell>
        </row>
        <row r="1519">
          <cell r="C1519" t="str">
            <v>4903111375677</v>
          </cell>
          <cell r="D1519" t="str">
            <v>UNICHARM- BVS Kiyora hàng ngày hương hoa hồng 72m</v>
          </cell>
          <cell r="E1519">
            <v>100000</v>
          </cell>
          <cell r="F1519" t="str">
            <v>110037</v>
          </cell>
          <cell r="G1519" t="str">
            <v>CHĂM SÓC HÀNG NGÀY</v>
          </cell>
          <cell r="H1519" t="str">
            <v>BĂNG VỆ SINH</v>
          </cell>
        </row>
        <row r="1520">
          <cell r="C1520" t="str">
            <v>4903111364244</v>
          </cell>
          <cell r="D1520" t="str">
            <v>UNICHARM- BVS Kiyora hàng ngày hương cam quýt 72m</v>
          </cell>
          <cell r="E1520">
            <v>100000</v>
          </cell>
          <cell r="F1520" t="str">
            <v>110038</v>
          </cell>
          <cell r="G1520" t="str">
            <v>CHĂM SÓC HÀNG NGÀY</v>
          </cell>
          <cell r="H1520" t="str">
            <v>BĂNG VỆ SINH</v>
          </cell>
        </row>
        <row r="1521">
          <cell r="C1521" t="str">
            <v>4903111375103</v>
          </cell>
          <cell r="D1521" t="str">
            <v>UNICHARM- BVS Kiyora hàng ngày hương hoa xanh 72m</v>
          </cell>
          <cell r="E1521">
            <v>100000</v>
          </cell>
          <cell r="F1521" t="str">
            <v>110039</v>
          </cell>
          <cell r="G1521" t="str">
            <v>CHĂM SÓC HÀNG NGÀY</v>
          </cell>
          <cell r="H1521" t="str">
            <v>BĂNG VỆ SINH</v>
          </cell>
        </row>
        <row r="1522">
          <cell r="C1522" t="str">
            <v>4511413404843</v>
          </cell>
          <cell r="D1522" t="str">
            <v>DHC- Viên hỗ trợ đẹp da từ sữa ong chúa 60v</v>
          </cell>
          <cell r="E1522">
            <v>300000</v>
          </cell>
          <cell r="F1522" t="str">
            <v>110044</v>
          </cell>
          <cell r="G1522" t="str">
            <v>CHĂM SÓC SỨC KHỎE</v>
          </cell>
          <cell r="H1522" t="str">
            <v>HỖ TRỢ LÀM ĐẸP</v>
          </cell>
        </row>
        <row r="1523">
          <cell r="C1523" t="str">
            <v>4511413404300</v>
          </cell>
          <cell r="D1523" t="str">
            <v>DHC- Viên uống chiết xuất nhau thai làm đẹp da 60v</v>
          </cell>
          <cell r="E1523">
            <v>300000</v>
          </cell>
          <cell r="F1523" t="str">
            <v>110047</v>
          </cell>
          <cell r="G1523" t="str">
            <v>CHĂM SÓC SỨC KHỎE</v>
          </cell>
          <cell r="H1523" t="str">
            <v>HỖ TRỢ LÀM ĐẸP</v>
          </cell>
        </row>
        <row r="1524">
          <cell r="C1524" t="str">
            <v>4511413404324</v>
          </cell>
          <cell r="D1524" t="str">
            <v>DHC- Viên chiết xuất mè đen và sữa ong chúa 120v</v>
          </cell>
          <cell r="E1524">
            <v>360000</v>
          </cell>
          <cell r="F1524" t="str">
            <v>110048</v>
          </cell>
          <cell r="G1524" t="str">
            <v>CHĂM SÓC SỨC KHỎE</v>
          </cell>
          <cell r="H1524" t="str">
            <v>HỖ TRỢ LÀM ĐẸP</v>
          </cell>
        </row>
        <row r="1525">
          <cell r="C1525" t="str">
            <v>4511413404874</v>
          </cell>
          <cell r="D1525" t="str">
            <v>DHC- Viên uống hỗ trợ trắng da Hatomugi 20v</v>
          </cell>
          <cell r="E1525">
            <v>130000</v>
          </cell>
          <cell r="F1525" t="str">
            <v>110053</v>
          </cell>
          <cell r="G1525" t="str">
            <v>CHĂM SÓC SỨC KHỎE</v>
          </cell>
          <cell r="H1525" t="str">
            <v>HỖ TRỢ LÀM ĐẸP</v>
          </cell>
        </row>
        <row r="1526">
          <cell r="C1526" t="str">
            <v>4511413401972</v>
          </cell>
          <cell r="D1526" t="str">
            <v>DHC- Viên uống bổ mắt chiết xuất việt quất 120v</v>
          </cell>
          <cell r="E1526">
            <v>310000</v>
          </cell>
          <cell r="F1526" t="str">
            <v>110055</v>
          </cell>
          <cell r="G1526" t="str">
            <v>CHĂM SÓC SỨC KHỎE</v>
          </cell>
          <cell r="H1526" t="str">
            <v>TĂNG CƯỜNG HỆ MIỄN DỊCH</v>
          </cell>
        </row>
        <row r="1527">
          <cell r="C1527" t="str">
            <v>4987643121056</v>
          </cell>
          <cell r="D1527" t="str">
            <v>SANGI- KĐR Apagard cho người hút thuốc 125g</v>
          </cell>
          <cell r="E1527">
            <v>299000</v>
          </cell>
          <cell r="F1527" t="str">
            <v>110060</v>
          </cell>
          <cell r="G1527" t="str">
            <v>CHĂM SÓC HÀNG NGÀY</v>
          </cell>
          <cell r="H1527" t="str">
            <v>CHĂM SÓC RĂNG MIỆNG</v>
          </cell>
        </row>
        <row r="1528">
          <cell r="C1528" t="str">
            <v>4901301241306</v>
          </cell>
          <cell r="D1528" t="str">
            <v>KAO- Nước súc miệng Clear Clean Soft Mint 600ml</v>
          </cell>
          <cell r="E1528">
            <v>137000</v>
          </cell>
          <cell r="F1528" t="str">
            <v>110064</v>
          </cell>
          <cell r="G1528" t="str">
            <v>CHĂM SÓC HÀNG NGÀY</v>
          </cell>
          <cell r="H1528" t="str">
            <v>CHĂM SÓC RĂNG MIỆNG</v>
          </cell>
        </row>
        <row r="1529">
          <cell r="C1529" t="str">
            <v>4901301257970</v>
          </cell>
          <cell r="D1529" t="str">
            <v>KAO-Bàn chải siêu mỏng dành cho người lớn</v>
          </cell>
          <cell r="E1529">
            <v>87000</v>
          </cell>
          <cell r="F1529" t="str">
            <v>110065</v>
          </cell>
          <cell r="G1529" t="str">
            <v>CHĂM SÓC HÀNG NGÀY</v>
          </cell>
          <cell r="H1529" t="str">
            <v>CHĂM SÓC RĂNG MIỆNG</v>
          </cell>
        </row>
        <row r="1530">
          <cell r="C1530" t="str">
            <v>4901301262042</v>
          </cell>
          <cell r="D1530" t="str">
            <v>KAO-Bàn chải siêu mềm cho người lớn</v>
          </cell>
          <cell r="E1530">
            <v>69000</v>
          </cell>
          <cell r="F1530" t="str">
            <v>110066</v>
          </cell>
          <cell r="G1530" t="str">
            <v>CHĂM SÓC HÀNG NGÀY</v>
          </cell>
          <cell r="H1530" t="str">
            <v>CHĂM SÓC RĂNG MIỆNG</v>
          </cell>
        </row>
        <row r="1531">
          <cell r="C1531" t="str">
            <v>4901301281654</v>
          </cell>
          <cell r="D1531" t="str">
            <v>KAO- Set bàn chải và kem đánh răng Clear Clean</v>
          </cell>
          <cell r="E1531">
            <v>102000</v>
          </cell>
          <cell r="F1531" t="str">
            <v>110067</v>
          </cell>
          <cell r="G1531" t="str">
            <v>CHĂM SÓC HÀNG NGÀY</v>
          </cell>
          <cell r="H1531" t="str">
            <v>CHĂM SÓC RĂNG MIỆNG</v>
          </cell>
        </row>
        <row r="1532">
          <cell r="C1532" t="str">
            <v>4901301737328</v>
          </cell>
          <cell r="D1532" t="str">
            <v>KAO- Bàn chải đánh răng người lớn Powerful head 52</v>
          </cell>
          <cell r="E1532">
            <v>57000</v>
          </cell>
          <cell r="F1532" t="str">
            <v>110068</v>
          </cell>
          <cell r="G1532" t="str">
            <v>CHĂM SÓC HÀNG NGÀY</v>
          </cell>
          <cell r="H1532" t="str">
            <v>CHĂM SÓC RĂNG MIỆNG</v>
          </cell>
        </row>
        <row r="1533">
          <cell r="C1533" t="str">
            <v>4901616008847</v>
          </cell>
          <cell r="D1533" t="str">
            <v>SUNSTAR- Xịt thơm miệng Ora 2 hương bạc hà 6ml</v>
          </cell>
          <cell r="E1533">
            <v>105000</v>
          </cell>
          <cell r="F1533" t="str">
            <v>110069</v>
          </cell>
          <cell r="G1533" t="str">
            <v>CHĂM SÓC HÀNG NGÀY</v>
          </cell>
          <cell r="H1533" t="str">
            <v>CHĂM SÓC RĂNG MIỆNG</v>
          </cell>
        </row>
        <row r="1534">
          <cell r="C1534" t="str">
            <v>4901616008854</v>
          </cell>
          <cell r="D1534" t="str">
            <v>SUNSTAR- Xịt thơm miệng Ora 2 hương chanh 6ml</v>
          </cell>
          <cell r="E1534">
            <v>105000</v>
          </cell>
          <cell r="F1534" t="str">
            <v>110070</v>
          </cell>
          <cell r="G1534" t="str">
            <v>CHĂM SÓC HÀNG NGÀY</v>
          </cell>
          <cell r="H1534" t="str">
            <v>CHĂM SÓC RĂNG MIỆNG</v>
          </cell>
        </row>
        <row r="1535">
          <cell r="C1535" t="str">
            <v>4901872675722</v>
          </cell>
          <cell r="D1535" t="str">
            <v>SHISEIDO- Collagen EX</v>
          </cell>
          <cell r="E1535">
            <v>567000</v>
          </cell>
          <cell r="F1535" t="str">
            <v>110073</v>
          </cell>
          <cell r="G1535" t="str">
            <v>CHĂM SÓC SỨC KHỎE</v>
          </cell>
          <cell r="H1535" t="str">
            <v>HỖ TRỢ LÀM ĐẸP</v>
          </cell>
        </row>
        <row r="1536">
          <cell r="C1536" t="str">
            <v>4901872675777</v>
          </cell>
          <cell r="D1536" t="str">
            <v>SHISEIDO- Collagen Enriched- 50mlx10 lọ</v>
          </cell>
          <cell r="E1536">
            <v>756000</v>
          </cell>
          <cell r="F1536" t="str">
            <v>110074</v>
          </cell>
          <cell r="G1536" t="str">
            <v>CHĂM SÓC SỨC KHỎE</v>
          </cell>
          <cell r="H1536" t="str">
            <v>HỖ TRỢ LÀM ĐẸP</v>
          </cell>
        </row>
        <row r="1537">
          <cell r="C1537" t="str">
            <v>4937224924613</v>
          </cell>
          <cell r="D1537" t="str">
            <v>JAPAN ALGAE- Tảo xoắn Spirulina bổ sung SGF 1500v</v>
          </cell>
          <cell r="E1537">
            <v>450000</v>
          </cell>
          <cell r="F1537" t="str">
            <v>110079</v>
          </cell>
          <cell r="G1537" t="str">
            <v>CHĂM SÓC SỨC KHỎE</v>
          </cell>
          <cell r="H1537" t="str">
            <v>TĂNG CƯỜNG HỆ MIỄN DỊCH</v>
          </cell>
        </row>
        <row r="1538">
          <cell r="C1538" t="str">
            <v>4937224925634</v>
          </cell>
          <cell r="D1538" t="str">
            <v>JAPAN ALGAE- Tảo xoắn SPIRULINA Nhật Bản1500Vviên</v>
          </cell>
          <cell r="E1538">
            <v>420000</v>
          </cell>
          <cell r="F1538" t="str">
            <v>110080</v>
          </cell>
          <cell r="G1538" t="str">
            <v>CHĂM SÓC SỨC KHỎE</v>
          </cell>
          <cell r="H1538" t="str">
            <v>TĂNG CƯỜNG HỆ MIỄN DỊCH</v>
          </cell>
        </row>
        <row r="1539">
          <cell r="C1539" t="str">
            <v>4937224925658</v>
          </cell>
          <cell r="D1539" t="str">
            <v>JAPAN ALGAE- Tảo xoắn SPIRULINA 2200 viên</v>
          </cell>
          <cell r="E1539">
            <v>565000</v>
          </cell>
          <cell r="F1539" t="str">
            <v>110081</v>
          </cell>
          <cell r="G1539" t="str">
            <v>CHĂM SÓC SỨC KHỎE</v>
          </cell>
          <cell r="H1539" t="str">
            <v>TĂNG CƯỜNG HỆ MIỄN DỊCH</v>
          </cell>
        </row>
        <row r="1540">
          <cell r="C1540" t="str">
            <v>4971493104277</v>
          </cell>
          <cell r="D1540" t="str">
            <v>ORIHIRO- Tinh chất hàu, nghệ, tỏi 180 viên</v>
          </cell>
          <cell r="E1540">
            <v>550000</v>
          </cell>
          <cell r="F1540" t="str">
            <v>110082</v>
          </cell>
          <cell r="G1540" t="str">
            <v>CHĂM SÓC SỨC KHỎE</v>
          </cell>
          <cell r="H1540" t="str">
            <v>SINH LÝ - NỘI TIẾT TỐ</v>
          </cell>
        </row>
        <row r="1541">
          <cell r="C1541" t="str">
            <v>4971493104550</v>
          </cell>
          <cell r="D1541" t="str">
            <v>ORIHIRO- Viên bổ sung kẽm chiết xuất hàu tươi 120v</v>
          </cell>
          <cell r="E1541">
            <v>650000</v>
          </cell>
          <cell r="F1541" t="str">
            <v>110083</v>
          </cell>
          <cell r="G1541" t="str">
            <v>CHĂM SÓC SỨC KHỎE</v>
          </cell>
          <cell r="H1541" t="str">
            <v>TĂNG CƯỜNG HỆ MIỄN DỊCH</v>
          </cell>
        </row>
        <row r="1542">
          <cell r="C1542" t="str">
            <v>4971493105007</v>
          </cell>
          <cell r="D1542" t="str">
            <v>ORIHIRO- Viên giấm đen giảm cân 216 viên</v>
          </cell>
          <cell r="E1542">
            <v>250000</v>
          </cell>
          <cell r="F1542" t="str">
            <v>110085</v>
          </cell>
          <cell r="G1542" t="str">
            <v>CHĂM SÓC SỨC KHỎE</v>
          </cell>
          <cell r="H1542" t="str">
            <v>HỖ TRỢ LÀM ĐẸP</v>
          </cell>
        </row>
        <row r="1543">
          <cell r="C1543" t="str">
            <v>4971493106127</v>
          </cell>
          <cell r="D1543" t="str">
            <v>ORIHIRO- Viên uống tỏi đen 180 viên</v>
          </cell>
          <cell r="E1543">
            <v>400000</v>
          </cell>
          <cell r="F1543" t="str">
            <v>110086</v>
          </cell>
          <cell r="G1543" t="str">
            <v>CHĂM SÓC SỨC KHỎE</v>
          </cell>
          <cell r="H1543" t="str">
            <v>TĂNG CƯỜNG HỆ MIỄN DỊCH</v>
          </cell>
        </row>
        <row r="1544">
          <cell r="C1544" t="str">
            <v>4987072001318</v>
          </cell>
          <cell r="D1544" t="str">
            <v>KOBAYASHI-Lăn massage vai gáy 46ml</v>
          </cell>
          <cell r="E1544">
            <v>125000</v>
          </cell>
          <cell r="F1544" t="str">
            <v>110089</v>
          </cell>
          <cell r="G1544" t="str">
            <v>CHĂM SÓC SỨC KHỎE</v>
          </cell>
          <cell r="H1544" t="str">
            <v>LIÊN QUAN Y TẾ</v>
          </cell>
        </row>
        <row r="1545">
          <cell r="C1545" t="str">
            <v>4987072001585</v>
          </cell>
          <cell r="D1545" t="str">
            <v>KOBAYASHI- Xịt trị mẩn ngứa, rôm sảy 40g</v>
          </cell>
          <cell r="E1545">
            <v>250000</v>
          </cell>
          <cell r="F1545" t="str">
            <v>110090</v>
          </cell>
          <cell r="G1545" t="str">
            <v>CHĂM SÓC SỨC KHỎE</v>
          </cell>
          <cell r="H1545" t="str">
            <v>LIÊN QUAN Y TẾ</v>
          </cell>
        </row>
        <row r="1546">
          <cell r="C1546" t="str">
            <v>4987072005378</v>
          </cell>
          <cell r="D1546" t="str">
            <v>KOBAYASHI-KDR người lớn trị viêm lợi 110g</v>
          </cell>
          <cell r="E1546">
            <v>205000</v>
          </cell>
          <cell r="F1546" t="str">
            <v>110091</v>
          </cell>
          <cell r="G1546" t="str">
            <v>CHĂM SÓC HÀNG NGÀY</v>
          </cell>
          <cell r="H1546" t="str">
            <v>CHĂM SÓC RĂNG MIỆNG</v>
          </cell>
        </row>
        <row r="1547">
          <cell r="C1547" t="str">
            <v>4987072005569</v>
          </cell>
          <cell r="D1547" t="str">
            <v>KOBAYASHI-Miếng dán trị đau nhức cơ thể 48 miếng</v>
          </cell>
          <cell r="E1547">
            <v>143000</v>
          </cell>
          <cell r="F1547" t="str">
            <v>110092</v>
          </cell>
          <cell r="G1547" t="str">
            <v>CHĂM SÓC SỨC KHỎE</v>
          </cell>
          <cell r="H1547" t="str">
            <v>LIÊN QUAN Y TẾ</v>
          </cell>
        </row>
        <row r="1548">
          <cell r="C1548" t="str">
            <v>4987072021002</v>
          </cell>
          <cell r="D1548" t="str">
            <v>KOBAYASHI- Xịt trị bỏng (40g)</v>
          </cell>
          <cell r="E1548">
            <v>299000</v>
          </cell>
          <cell r="F1548" t="str">
            <v>110094</v>
          </cell>
          <cell r="G1548" t="str">
            <v>CHĂM SÓC SỨC KHỎE</v>
          </cell>
          <cell r="H1548" t="str">
            <v>HỖ TRỢ LÀM ĐẸP</v>
          </cell>
        </row>
        <row r="1549">
          <cell r="C1549" t="str">
            <v>4987072034835</v>
          </cell>
          <cell r="D1549" t="str">
            <v>KOBAYASHI-Viên uông tiêu mỡ toàn thân 70 viên</v>
          </cell>
          <cell r="E1549">
            <v>375000</v>
          </cell>
          <cell r="F1549" t="str">
            <v>110097</v>
          </cell>
          <cell r="G1549" t="str">
            <v>CHĂM SÓC SỨC KHỎE</v>
          </cell>
          <cell r="H1549" t="str">
            <v>HỖ TRỢ TRÍ NÃO VÀ TRÍ NHỚ</v>
          </cell>
        </row>
        <row r="1550">
          <cell r="C1550" t="str">
            <v>4987072082737</v>
          </cell>
          <cell r="D1550" t="str">
            <v>KOBAYASHI-Lăn massage vai gáy EX 46ml</v>
          </cell>
          <cell r="E1550">
            <v>265000</v>
          </cell>
          <cell r="F1550" t="str">
            <v>110103</v>
          </cell>
          <cell r="G1550" t="str">
            <v>CHĂM SÓC SỨC KHỎE</v>
          </cell>
          <cell r="H1550" t="str">
            <v>LIÊN QUAN Y TẾ</v>
          </cell>
        </row>
        <row r="1551">
          <cell r="C1551" t="str">
            <v>4987107614001</v>
          </cell>
          <cell r="D1551" t="str">
            <v>DAIICHI SANKYO- Kem bôi nhiệt miệng 6g</v>
          </cell>
          <cell r="E1551">
            <v>300000</v>
          </cell>
          <cell r="F1551" t="str">
            <v>110105</v>
          </cell>
          <cell r="G1551" t="str">
            <v>CHĂM SÓC SỨC KHỎE</v>
          </cell>
          <cell r="H1551" t="str">
            <v>LIÊN QUAN Y TẾ</v>
          </cell>
        </row>
        <row r="1552">
          <cell r="C1552" t="str">
            <v>4987107614575</v>
          </cell>
          <cell r="D1552" t="str">
            <v>TRANSINO- Viên uống cải thiện nám 240 viên</v>
          </cell>
          <cell r="E1552">
            <v>1750000</v>
          </cell>
          <cell r="F1552" t="str">
            <v>110106</v>
          </cell>
          <cell r="G1552" t="str">
            <v>CHĂM SÓC SỨC KHỎE</v>
          </cell>
          <cell r="H1552" t="str">
            <v>HỖ TRỢ LÀM ĐẸP</v>
          </cell>
        </row>
        <row r="1553">
          <cell r="C1553" t="str">
            <v>4987188100325</v>
          </cell>
          <cell r="D1553" t="str">
            <v>SALONPAS- Miếng dán giảm đau 140 miếng</v>
          </cell>
          <cell r="E1553">
            <v>320000</v>
          </cell>
          <cell r="F1553" t="str">
            <v>110107</v>
          </cell>
          <cell r="G1553" t="str">
            <v>CHĂM SÓC SỨC KHỎE</v>
          </cell>
          <cell r="H1553" t="str">
            <v>LIÊN QUAN Y TẾ</v>
          </cell>
        </row>
        <row r="1554">
          <cell r="C1554" t="str">
            <v>4987188123164</v>
          </cell>
          <cell r="D1554" t="str">
            <v>HISAMITSU- Gel bôi trị đau cơ gói mầu đen</v>
          </cell>
          <cell r="E1554">
            <v>370000</v>
          </cell>
          <cell r="F1554" t="str">
            <v>110108</v>
          </cell>
          <cell r="G1554" t="str">
            <v>CHĂM SÓC SỨC KHỎE</v>
          </cell>
          <cell r="H1554" t="str">
            <v>LIÊN QUAN Y TẾ</v>
          </cell>
        </row>
        <row r="1555">
          <cell r="C1555" t="str">
            <v>4987643120059</v>
          </cell>
          <cell r="D1555" t="str">
            <v>SANGI- KĐR Apagard bảo vệ răng miệng 125g</v>
          </cell>
          <cell r="E1555">
            <v>299000</v>
          </cell>
          <cell r="F1555" t="str">
            <v>110109</v>
          </cell>
          <cell r="G1555" t="str">
            <v>CHĂM SÓC HÀNG NGÀY</v>
          </cell>
          <cell r="H1555" t="str">
            <v>CHĂM SÓC RĂNG MIỆNG</v>
          </cell>
        </row>
        <row r="1556">
          <cell r="C1556" t="str">
            <v>4987643122077</v>
          </cell>
          <cell r="D1556" t="str">
            <v>SANGI- KĐR Apagard siêu trắng 100g</v>
          </cell>
          <cell r="E1556">
            <v>320000</v>
          </cell>
          <cell r="F1556" t="str">
            <v>110110</v>
          </cell>
          <cell r="G1556" t="str">
            <v>CHĂM SÓC HÀNG NGÀY</v>
          </cell>
          <cell r="H1556" t="str">
            <v>CHĂM SÓC RĂNG MIỆNG</v>
          </cell>
        </row>
        <row r="1557">
          <cell r="C1557" t="str">
            <v>4903301205647</v>
          </cell>
          <cell r="D1557" t="str">
            <v>LION- Kem đánh răng bạc hà thơm miệng 130g</v>
          </cell>
          <cell r="E1557">
            <v>95000</v>
          </cell>
          <cell r="F1557" t="str">
            <v>110111</v>
          </cell>
          <cell r="G1557" t="str">
            <v>CHĂM SÓC HÀNG NGÀY</v>
          </cell>
          <cell r="H1557" t="str">
            <v>CHĂM SÓC RĂNG MIỆNG</v>
          </cell>
        </row>
        <row r="1558">
          <cell r="C1558" t="str">
            <v>4936613072331</v>
          </cell>
          <cell r="D1558" t="str">
            <v>SAN YO- Hộp bông ngoáy tai (180c)</v>
          </cell>
          <cell r="E1558">
            <v>50000</v>
          </cell>
          <cell r="F1558" t="str">
            <v>110112</v>
          </cell>
          <cell r="G1558" t="str">
            <v>CHĂM SÓC SẮC ĐẸP</v>
          </cell>
          <cell r="H1558" t="str">
            <v>Mỹ phẩm khác</v>
          </cell>
        </row>
        <row r="1559">
          <cell r="C1559" t="str">
            <v>4901301254269</v>
          </cell>
          <cell r="D1559" t="str">
            <v>KAO- BVS Laurier Slim Guard k cánh17cm 38 miếng</v>
          </cell>
          <cell r="E1559">
            <v>121000</v>
          </cell>
          <cell r="F1559" t="str">
            <v>110115</v>
          </cell>
          <cell r="G1559" t="str">
            <v>CHĂM SÓC HÀNG NGÀY</v>
          </cell>
          <cell r="H1559" t="str">
            <v>BĂNG VỆ SINH</v>
          </cell>
        </row>
        <row r="1560">
          <cell r="C1560" t="str">
            <v>4901301254276</v>
          </cell>
          <cell r="D1560" t="str">
            <v>KAO-BVS Laurier Slim Guard đêm có cánh30 cm (15 m)</v>
          </cell>
          <cell r="E1560">
            <v>132000</v>
          </cell>
          <cell r="F1560" t="str">
            <v>110116</v>
          </cell>
          <cell r="G1560" t="str">
            <v>CHĂM SÓC HÀNG NGÀY</v>
          </cell>
          <cell r="H1560" t="str">
            <v>BĂNG VỆ SINH</v>
          </cell>
        </row>
        <row r="1561">
          <cell r="C1561" t="str">
            <v>4901301254283</v>
          </cell>
          <cell r="D1561" t="str">
            <v>KAO- BVS Laurier Slim Guard có cánh 25cm (19 m )</v>
          </cell>
          <cell r="E1561">
            <v>125000</v>
          </cell>
          <cell r="F1561" t="str">
            <v>110117</v>
          </cell>
          <cell r="G1561" t="str">
            <v>CHĂM SÓC HÀNG NGÀY</v>
          </cell>
          <cell r="H1561" t="str">
            <v>BĂNG VỆ SINH</v>
          </cell>
        </row>
        <row r="1562">
          <cell r="C1562" t="str">
            <v>4901301254511</v>
          </cell>
          <cell r="D1562" t="str">
            <v>KAO- BVS Laurier siêu thấm hút có cánh 30cm (18 m)</v>
          </cell>
          <cell r="E1562">
            <v>150000</v>
          </cell>
          <cell r="F1562" t="str">
            <v>110118</v>
          </cell>
          <cell r="G1562" t="str">
            <v>CHĂM SÓC HÀNG NGÀY</v>
          </cell>
          <cell r="H1562" t="str">
            <v>BĂNG VỆ SINH</v>
          </cell>
        </row>
        <row r="1563">
          <cell r="C1563" t="str">
            <v>4901301254528</v>
          </cell>
          <cell r="D1563" t="str">
            <v>KAO- BVS ban đêm Laurier có cánh 34cm (16 m)</v>
          </cell>
          <cell r="E1563">
            <v>150000</v>
          </cell>
          <cell r="F1563" t="str">
            <v>110119</v>
          </cell>
          <cell r="G1563" t="str">
            <v>CHĂM SÓC HÀNG NGÀY</v>
          </cell>
          <cell r="H1563" t="str">
            <v>BĂNG VỆ SINH</v>
          </cell>
        </row>
        <row r="1564">
          <cell r="C1564" t="str">
            <v>4901301254580</v>
          </cell>
          <cell r="D1564" t="str">
            <v>KAO- BVS Laurier ban đêm có cánh 34cm (7 m )</v>
          </cell>
          <cell r="E1564">
            <v>84000</v>
          </cell>
          <cell r="F1564" t="str">
            <v>110120</v>
          </cell>
          <cell r="G1564" t="str">
            <v>CHĂM SÓC HÀNG NGÀY</v>
          </cell>
          <cell r="H1564" t="str">
            <v>BĂNG VỆ SINH</v>
          </cell>
        </row>
        <row r="1565">
          <cell r="C1565" t="str">
            <v>4901301258434</v>
          </cell>
          <cell r="D1565" t="str">
            <v>KAO- BVS Laurier cánh 20.5cm ( 22 miếng)</v>
          </cell>
          <cell r="E1565">
            <v>70000</v>
          </cell>
          <cell r="F1565" t="str">
            <v>110121</v>
          </cell>
          <cell r="G1565" t="str">
            <v>CHĂM SÓC HÀNG NGÀY</v>
          </cell>
          <cell r="H1565" t="str">
            <v>BĂNG VỆ SINH</v>
          </cell>
        </row>
        <row r="1566">
          <cell r="C1566" t="str">
            <v>4901301306302</v>
          </cell>
          <cell r="D1566" t="str">
            <v>KAO-BVS Laurier hàng ngày Kirei Style 62 miếng</v>
          </cell>
          <cell r="E1566">
            <v>100000</v>
          </cell>
          <cell r="F1566" t="str">
            <v>110122</v>
          </cell>
          <cell r="G1566" t="str">
            <v>CHĂM SÓC HÀNG NGÀY</v>
          </cell>
          <cell r="H1566" t="str">
            <v>BĂNG VỆ SINH</v>
          </cell>
        </row>
        <row r="1567">
          <cell r="C1567" t="str">
            <v>4901301307491</v>
          </cell>
          <cell r="D1567" t="str">
            <v>KAO-BVS Laurier hàng ngày Kirei Style k.mùi 54pcs</v>
          </cell>
          <cell r="E1567">
            <v>90000</v>
          </cell>
          <cell r="F1567" t="str">
            <v>110123</v>
          </cell>
          <cell r="G1567" t="str">
            <v>CHĂM SÓC HÀNG NGÀY</v>
          </cell>
          <cell r="H1567" t="str">
            <v>BĂNG VỆ SINH</v>
          </cell>
        </row>
        <row r="1568">
          <cell r="C1568" t="str">
            <v>4901301307514</v>
          </cell>
          <cell r="D1568" t="str">
            <v>KAO-BVS Laurier hàng ngày KireiStyle hươnghoa54pcs</v>
          </cell>
          <cell r="E1568">
            <v>90000</v>
          </cell>
          <cell r="F1568" t="str">
            <v>110124</v>
          </cell>
          <cell r="G1568" t="str">
            <v>CHĂM SÓC HÀNG NGÀY</v>
          </cell>
          <cell r="H1568" t="str">
            <v>BĂNG VỆ SINH</v>
          </cell>
        </row>
        <row r="1569">
          <cell r="C1569" t="str">
            <v>4901750800994</v>
          </cell>
          <cell r="D1569" t="str">
            <v>CRECIA- BVS Poise Liner mỏng có cánh 23cm ( 20 m )</v>
          </cell>
          <cell r="E1569">
            <v>110000</v>
          </cell>
          <cell r="F1569" t="str">
            <v>110125</v>
          </cell>
          <cell r="G1569" t="str">
            <v>CHĂM SÓC HÀNG NGÀY</v>
          </cell>
          <cell r="H1569" t="str">
            <v>BĂNG VỆ SINH</v>
          </cell>
        </row>
        <row r="1570">
          <cell r="C1570" t="str">
            <v>4987334770105</v>
          </cell>
          <cell r="D1570" t="str">
            <v>HONZO- Collagen Hanamai sụn vi cá mập (2gx60 gói)</v>
          </cell>
          <cell r="E1570">
            <v>725000</v>
          </cell>
          <cell r="F1570" t="str">
            <v>110132</v>
          </cell>
          <cell r="G1570" t="str">
            <v>CHĂM SÓC SỨC KHỎE</v>
          </cell>
          <cell r="H1570" t="str">
            <v>HỖ TRỢ LÀM ĐẸP</v>
          </cell>
        </row>
        <row r="1571">
          <cell r="C1571" t="str">
            <v>4952110300814</v>
          </cell>
          <cell r="D1571" t="str">
            <v>ISHIDA- Hộp bông ngoáy 300 cái E- 520</v>
          </cell>
          <cell r="E1571">
            <v>40000</v>
          </cell>
          <cell r="F1571" t="str">
            <v>110145</v>
          </cell>
          <cell r="G1571" t="str">
            <v>CHĂM SÓC SẮC ĐẸP</v>
          </cell>
          <cell r="H1571" t="str">
            <v>Mỹ phẩm khác</v>
          </cell>
        </row>
        <row r="1572">
          <cell r="C1572" t="str">
            <v>4901301264992</v>
          </cell>
          <cell r="D1572" t="str">
            <v>KAO- BVS Laurier Slim đêm có cánh 35cm 13 miếng</v>
          </cell>
          <cell r="E1572">
            <v>121000</v>
          </cell>
          <cell r="F1572" t="str">
            <v>110156</v>
          </cell>
          <cell r="G1572" t="str">
            <v>CHĂM SÓC HÀNG NGÀY</v>
          </cell>
          <cell r="H1572" t="str">
            <v>BĂNG VỆ SINH</v>
          </cell>
        </row>
        <row r="1573">
          <cell r="C1573" t="str">
            <v>4901301262875</v>
          </cell>
          <cell r="D1573" t="str">
            <v>KAO-BVS Laurier ban đêm siêu mỏng cánh 30cm (10 m)</v>
          </cell>
          <cell r="E1573">
            <v>111000</v>
          </cell>
          <cell r="F1573" t="str">
            <v>110158</v>
          </cell>
          <cell r="G1573" t="str">
            <v>CHĂM SÓC HÀNG NGÀY</v>
          </cell>
          <cell r="H1573" t="str">
            <v>BĂNG VỆ SINH</v>
          </cell>
        </row>
        <row r="1574">
          <cell r="C1574" t="str">
            <v>4901301282415</v>
          </cell>
          <cell r="D1574" t="str">
            <v>KAO- BVS Laurier siêu mỏng không cánh 17cm (32 m)</v>
          </cell>
          <cell r="E1574">
            <v>111000</v>
          </cell>
          <cell r="F1574" t="str">
            <v>110159</v>
          </cell>
          <cell r="G1574" t="str">
            <v>CHĂM SÓC HÀNG NGÀY</v>
          </cell>
          <cell r="H1574" t="str">
            <v>BĂNG VỆ SINH</v>
          </cell>
        </row>
        <row r="1575">
          <cell r="C1575" t="str">
            <v>4903111321391</v>
          </cell>
          <cell r="D1575" t="str">
            <v>UNICHARM- BVS Center-in siêu mỏng cánh 21.5cm 10ch</v>
          </cell>
          <cell r="E1575">
            <v>90000</v>
          </cell>
          <cell r="F1575" t="str">
            <v>110160</v>
          </cell>
          <cell r="G1575" t="str">
            <v>CHĂM SÓC HÀNG NGÀY</v>
          </cell>
          <cell r="H1575" t="str">
            <v>BĂNG VỆ SINH</v>
          </cell>
        </row>
        <row r="1576">
          <cell r="C1576" t="str">
            <v>4903111320738</v>
          </cell>
          <cell r="D1576" t="str">
            <v>UNICHARM- BVS Center-in siêu mỏng cánh 24.5cm 8ch</v>
          </cell>
          <cell r="E1576">
            <v>90000</v>
          </cell>
          <cell r="F1576" t="str">
            <v>110162</v>
          </cell>
          <cell r="G1576" t="str">
            <v>CHĂM SÓC HÀNG NGÀY</v>
          </cell>
          <cell r="H1576" t="str">
            <v>BĂNG VỆ SINH</v>
          </cell>
        </row>
        <row r="1577">
          <cell r="C1577" t="str">
            <v>4901301277213</v>
          </cell>
          <cell r="D1577" t="str">
            <v>KAO- BVS siêu mỏng không cánh 20,5 Cm (32 m)</v>
          </cell>
          <cell r="E1577">
            <v>137000</v>
          </cell>
          <cell r="F1577" t="str">
            <v>110163</v>
          </cell>
          <cell r="G1577" t="str">
            <v>CHĂM SÓC HÀNG NGÀY</v>
          </cell>
          <cell r="H1577" t="str">
            <v>BĂNG VỆ SINH</v>
          </cell>
        </row>
        <row r="1578">
          <cell r="C1578" t="str">
            <v>4901301255396</v>
          </cell>
          <cell r="D1578" t="str">
            <v>KAO- BVS Laurier siêu thấm có cánh 20.5cm 8 miếng</v>
          </cell>
          <cell r="E1578">
            <v>55000</v>
          </cell>
          <cell r="F1578" t="str">
            <v>110166</v>
          </cell>
          <cell r="G1578" t="str">
            <v>CHĂM SÓC HÀNG NGÀY</v>
          </cell>
          <cell r="H1578" t="str">
            <v>BĂNG VỆ SINH</v>
          </cell>
        </row>
        <row r="1579">
          <cell r="C1579" t="str">
            <v>4901301254252</v>
          </cell>
          <cell r="D1579" t="str">
            <v>KAO- BVS Laurier Slim Guard có cánh 20.5cm (28 m)</v>
          </cell>
          <cell r="E1579">
            <v>121000</v>
          </cell>
          <cell r="F1579" t="str">
            <v>110167</v>
          </cell>
          <cell r="G1579" t="str">
            <v>CHĂM SÓC HÀNG NGÀY</v>
          </cell>
          <cell r="H1579" t="str">
            <v>BĂNG VỆ SINH</v>
          </cell>
        </row>
        <row r="1580">
          <cell r="C1580" t="str">
            <v>4580482175183</v>
          </cell>
          <cell r="D1580" t="str">
            <v>DR.SELECT- Tinh chất Placenta heo(15gx 30 gói)</v>
          </cell>
          <cell r="E1580">
            <v>2600000</v>
          </cell>
          <cell r="F1580" t="str">
            <v>110170</v>
          </cell>
          <cell r="G1580" t="str">
            <v>CHĂM SÓC SỨC KHỎE</v>
          </cell>
          <cell r="H1580" t="str">
            <v>HỖ TRỢ LÀM ĐẸP</v>
          </cell>
        </row>
        <row r="1581">
          <cell r="C1581" t="str">
            <v>4580482175169</v>
          </cell>
          <cell r="D1581" t="str">
            <v xml:space="preserve">DR.SELECT- Tinh chất Placenta heo 300000 (500ml) </v>
          </cell>
          <cell r="E1581">
            <v>1900000</v>
          </cell>
          <cell r="F1581" t="str">
            <v>110171</v>
          </cell>
          <cell r="G1581" t="str">
            <v>CHĂM SÓC SỨC KHỎE</v>
          </cell>
          <cell r="H1581" t="str">
            <v>HỖ TRỢ LÀM ĐẸP</v>
          </cell>
        </row>
        <row r="1582">
          <cell r="C1582" t="str">
            <v>4991203154125</v>
          </cell>
          <cell r="D1582" t="str">
            <v>ECHO- Bàn chải vệ sinh chân, tay có móc treo</v>
          </cell>
          <cell r="E1582">
            <v>39000</v>
          </cell>
          <cell r="F1582" t="str">
            <v>110172</v>
          </cell>
          <cell r="G1582" t="str">
            <v>CHĂM SÓC SẮC ĐẸP</v>
          </cell>
          <cell r="H1582" t="str">
            <v>CHĂM SÓC CƠ THỂ</v>
          </cell>
        </row>
        <row r="1583">
          <cell r="C1583" t="str">
            <v>4903301241447</v>
          </cell>
          <cell r="D1583" t="str">
            <v>LION- Kem đánh răng Clinica chanh bạc hà 130g NEW</v>
          </cell>
          <cell r="E1583">
            <v>100000</v>
          </cell>
          <cell r="F1583" t="str">
            <v>110177</v>
          </cell>
          <cell r="G1583" t="str">
            <v>CHĂM SÓC HÀNG NGÀY</v>
          </cell>
          <cell r="H1583" t="str">
            <v>CHĂM SÓC RĂNG MIỆNG</v>
          </cell>
        </row>
        <row r="1584">
          <cell r="C1584" t="str">
            <v>4987072008041</v>
          </cell>
          <cell r="D1584" t="str">
            <v>KOBAYASHI- Kem đánh răng thảo dược 100g NEW</v>
          </cell>
          <cell r="E1584">
            <v>252000</v>
          </cell>
          <cell r="F1584" t="str">
            <v>110178</v>
          </cell>
          <cell r="G1584" t="str">
            <v>CHĂM SÓC HÀNG NGÀY</v>
          </cell>
          <cell r="H1584" t="str">
            <v>CHĂM SÓC RĂNG MIỆNG</v>
          </cell>
        </row>
        <row r="1585">
          <cell r="C1585" t="str">
            <v>4987084410443</v>
          </cell>
          <cell r="D1585" t="str">
            <v>SANTE- Dung dịch vệ sinh chăm sóc mắt FX Neo 12ml</v>
          </cell>
          <cell r="E1585">
            <v>160000</v>
          </cell>
          <cell r="F1585" t="str">
            <v>110179</v>
          </cell>
          <cell r="G1585" t="str">
            <v>CHĂM SÓC SỨC KHỎE</v>
          </cell>
          <cell r="H1585" t="str">
            <v>CHĂM SÓC MẮT</v>
          </cell>
        </row>
        <row r="1586">
          <cell r="C1586" t="str">
            <v>4966680246762</v>
          </cell>
          <cell r="D1586" t="str">
            <v>PIERAS- NSM Propolinse làm trắng răng 600ml</v>
          </cell>
          <cell r="E1586">
            <v>220000</v>
          </cell>
          <cell r="F1586" t="str">
            <v>110181</v>
          </cell>
          <cell r="G1586" t="str">
            <v>CHĂM SÓC HÀNG NGÀY</v>
          </cell>
          <cell r="H1586" t="str">
            <v>CHĂM SÓC RĂNG MIỆNG</v>
          </cell>
        </row>
        <row r="1587">
          <cell r="C1587" t="str">
            <v>4966680246977</v>
          </cell>
          <cell r="D1587" t="str">
            <v>PIERAS- NSM Propolinse hương anh đào 600ml</v>
          </cell>
          <cell r="E1587">
            <v>220000</v>
          </cell>
          <cell r="F1587" t="str">
            <v>110182</v>
          </cell>
          <cell r="G1587" t="str">
            <v>CHĂM SÓC HÀNG NGÀY</v>
          </cell>
          <cell r="H1587" t="str">
            <v>CHĂM SÓC RĂNG MIỆNG</v>
          </cell>
        </row>
        <row r="1588">
          <cell r="C1588" t="str">
            <v>4901301289483</v>
          </cell>
          <cell r="D1588" t="str">
            <v>KAO- Kem đánh răng thơm mát hương bạc hà 130g</v>
          </cell>
          <cell r="E1588">
            <v>105000</v>
          </cell>
          <cell r="F1588" t="str">
            <v>110189</v>
          </cell>
          <cell r="G1588" t="str">
            <v>CHĂM SÓC HÀNG NGÀY</v>
          </cell>
          <cell r="H1588" t="str">
            <v>CHĂM SÓC RĂNG MIỆNG</v>
          </cell>
        </row>
        <row r="1589">
          <cell r="C1589" t="str">
            <v>4901301289476</v>
          </cell>
          <cell r="D1589" t="str">
            <v>KAO- Kem đánh răng trắng sáng hương bạc hà 130g</v>
          </cell>
          <cell r="E1589">
            <v>105000</v>
          </cell>
          <cell r="F1589" t="str">
            <v>110190</v>
          </cell>
          <cell r="G1589" t="str">
            <v>CHĂM SÓC HÀNG NGÀY</v>
          </cell>
          <cell r="H1589" t="str">
            <v>CHĂM SÓC RĂNG MIỆNG</v>
          </cell>
        </row>
        <row r="1590">
          <cell r="C1590" t="str">
            <v>4903301182917</v>
          </cell>
          <cell r="D1590" t="str">
            <v>LION- Set đánh răng du lịch Clinica</v>
          </cell>
          <cell r="E1590">
            <v>105000</v>
          </cell>
          <cell r="F1590" t="str">
            <v>110191</v>
          </cell>
          <cell r="G1590" t="str">
            <v>CHĂM SÓC HÀNG NGÀY</v>
          </cell>
          <cell r="H1590" t="str">
            <v>CHĂM SÓC RĂNG MIỆNG</v>
          </cell>
        </row>
        <row r="1591">
          <cell r="C1591" t="str">
            <v>4982790412101</v>
          </cell>
          <cell r="D1591" t="str">
            <v>SEIWA PRO- Bàn chải răng 41-210</v>
          </cell>
          <cell r="E1591">
            <v>50000</v>
          </cell>
          <cell r="F1591" t="str">
            <v>110193</v>
          </cell>
          <cell r="G1591" t="str">
            <v>CHĂM SÓC HÀNG NGÀY</v>
          </cell>
          <cell r="H1591" t="str">
            <v>CHĂM SÓC RĂNG MIỆNG</v>
          </cell>
        </row>
        <row r="1592">
          <cell r="C1592" t="str">
            <v>4901301254559</v>
          </cell>
          <cell r="D1592" t="str">
            <v>KAO- BVS Laurer siêu thấm hút có cánh 24cm (22m)</v>
          </cell>
          <cell r="E1592">
            <v>150000</v>
          </cell>
          <cell r="F1592" t="str">
            <v>110195</v>
          </cell>
          <cell r="G1592" t="str">
            <v>CHĂM SÓC HÀNG NGÀY</v>
          </cell>
          <cell r="H1592" t="str">
            <v>BĂNG VỆ SINH</v>
          </cell>
        </row>
        <row r="1593">
          <cell r="C1593" t="str">
            <v>4971493803842</v>
          </cell>
          <cell r="D1593" t="str">
            <v>ORIHIRO- Viên uống Glucosamin bổ xương khớp 950v</v>
          </cell>
          <cell r="E1593">
            <v>780000</v>
          </cell>
          <cell r="F1593" t="str">
            <v>110197</v>
          </cell>
          <cell r="G1593" t="str">
            <v>CHĂM SÓC SỨC KHỎE</v>
          </cell>
          <cell r="H1593" t="str">
            <v>HỖ TRỢ XƯƠNG VÀ KHỚP</v>
          </cell>
        </row>
        <row r="1594">
          <cell r="C1594" t="str">
            <v>4987306046955</v>
          </cell>
          <cell r="D1594" t="str">
            <v>PAPURON - Xịt họng diệt khuẩn 30ml</v>
          </cell>
          <cell r="E1594">
            <v>330000</v>
          </cell>
          <cell r="F1594" t="str">
            <v>110201</v>
          </cell>
          <cell r="G1594" t="str">
            <v>CHĂM SÓC SỨC KHỎE</v>
          </cell>
          <cell r="H1594" t="str">
            <v>LIÊN QUAN Y TẾ</v>
          </cell>
        </row>
        <row r="1595">
          <cell r="C1595" t="str">
            <v>4971493102112</v>
          </cell>
          <cell r="D1595" t="str">
            <v>ORIHIRO- Viên uống bổ sung Vitamin C ( 300 viên )</v>
          </cell>
          <cell r="E1595">
            <v>305000</v>
          </cell>
          <cell r="F1595" t="str">
            <v>110203</v>
          </cell>
          <cell r="G1595" t="str">
            <v>CHĂM SÓC SỨC KHỎE</v>
          </cell>
          <cell r="H1595" t="str">
            <v>TĂNG CƯỜNG HỆ MIỄN DỊCH</v>
          </cell>
        </row>
        <row r="1596">
          <cell r="C1596" t="str">
            <v>4966680247103</v>
          </cell>
          <cell r="D1596" t="str">
            <v>PIERAS- NSM Propolinse trà xanh 600ml</v>
          </cell>
          <cell r="E1596">
            <v>220000</v>
          </cell>
          <cell r="F1596" t="str">
            <v>110208</v>
          </cell>
          <cell r="G1596" t="str">
            <v>CHĂM SÓC HÀNG NGÀY</v>
          </cell>
          <cell r="H1596" t="str">
            <v>CHĂM SÓC RĂNG MIỆNG</v>
          </cell>
        </row>
        <row r="1597">
          <cell r="C1597" t="str">
            <v>4529276122187</v>
          </cell>
          <cell r="D1597" t="str">
            <v>KAIRO- Miếng dán ấm (10 miếng)</v>
          </cell>
          <cell r="E1597">
            <v>75000</v>
          </cell>
          <cell r="F1597" t="str">
            <v>110218</v>
          </cell>
          <cell r="G1597" t="str">
            <v>CHĂM SÓC HÀNG NGÀY</v>
          </cell>
          <cell r="H1597" t="str">
            <v>GIỮ NHIỆT</v>
          </cell>
        </row>
        <row r="1598">
          <cell r="C1598" t="str">
            <v>4529276122125</v>
          </cell>
          <cell r="D1598" t="str">
            <v>KAIRO- Miếng làm ấm bỏ túi (7 miếng)</v>
          </cell>
          <cell r="E1598">
            <v>55000</v>
          </cell>
          <cell r="F1598" t="str">
            <v>110219</v>
          </cell>
          <cell r="G1598" t="str">
            <v>CHĂM SÓC HÀNG NGÀY</v>
          </cell>
          <cell r="H1598" t="str">
            <v>GIỮ NHIỆT</v>
          </cell>
        </row>
        <row r="1599">
          <cell r="C1599" t="str">
            <v>4901301026743</v>
          </cell>
          <cell r="D1599" t="str">
            <v>KAO- Kem đánh răng muối (tuýp 180g)</v>
          </cell>
          <cell r="E1599">
            <v>121000</v>
          </cell>
          <cell r="F1599" t="str">
            <v>110220</v>
          </cell>
          <cell r="G1599" t="str">
            <v>CHĂM SÓC HÀNG NGÀY</v>
          </cell>
          <cell r="H1599" t="str">
            <v>CHĂM SÓC RĂNG MIỆNG</v>
          </cell>
        </row>
        <row r="1600">
          <cell r="C1600" t="str">
            <v>4901616005266</v>
          </cell>
          <cell r="D1600" t="str">
            <v>SUNSTAR- KDR ttmuối p/bệnh răng nướu (tuýp 170g)</v>
          </cell>
          <cell r="E1600">
            <v>75000</v>
          </cell>
          <cell r="F1600" t="str">
            <v>110221</v>
          </cell>
          <cell r="G1600" t="str">
            <v>CHĂM SÓC HÀNG NGÀY</v>
          </cell>
          <cell r="H1600" t="str">
            <v>CHĂM SÓC RĂNG MIỆNG</v>
          </cell>
        </row>
        <row r="1601">
          <cell r="C1601" t="str">
            <v>4526858037488</v>
          </cell>
          <cell r="D1601" t="str">
            <v>MARUTATSU- Set bàn chải tự động và 1 đầu thay thế</v>
          </cell>
          <cell r="E1601">
            <v>205000</v>
          </cell>
          <cell r="F1601" t="str">
            <v>110224</v>
          </cell>
          <cell r="G1601" t="str">
            <v>CHĂM SÓC HÀNG NGÀY</v>
          </cell>
          <cell r="H1601" t="str">
            <v>CHĂM SÓC RĂNG MIỆNG</v>
          </cell>
        </row>
        <row r="1602">
          <cell r="C1602" t="str">
            <v>4903111370955</v>
          </cell>
          <cell r="D1602" t="str">
            <v>UNICHARM- BVS Tampon Soft mềm ngày nhiều 9c</v>
          </cell>
          <cell r="E1602">
            <v>90000</v>
          </cell>
          <cell r="F1602" t="str">
            <v>110225</v>
          </cell>
          <cell r="G1602" t="str">
            <v>CHĂM SÓC HÀNG NGÀY</v>
          </cell>
          <cell r="H1602" t="str">
            <v>BĂNG VỆ SINH</v>
          </cell>
        </row>
        <row r="1603">
          <cell r="C1603" t="str">
            <v>4903111370603</v>
          </cell>
          <cell r="D1603" t="str">
            <v>UNICHARM- BVS Tampon Soft mềm ngày ít 10c</v>
          </cell>
          <cell r="E1603">
            <v>90000</v>
          </cell>
          <cell r="F1603" t="str">
            <v>110226</v>
          </cell>
          <cell r="G1603" t="str">
            <v>CHĂM SÓC HÀNG NGÀY</v>
          </cell>
          <cell r="H1603" t="str">
            <v>BĂNG VỆ SINH</v>
          </cell>
        </row>
        <row r="1604">
          <cell r="C1604" t="str">
            <v>4901616212268</v>
          </cell>
          <cell r="D1604" t="str">
            <v>SUNSTAR- Set đánh răng du lịch Gum</v>
          </cell>
          <cell r="E1604">
            <v>110000</v>
          </cell>
          <cell r="F1604" t="str">
            <v>110228</v>
          </cell>
          <cell r="G1604" t="str">
            <v>CHĂM SÓC HÀNG NGÀY</v>
          </cell>
          <cell r="H1604" t="str">
            <v>CHĂM SÓC RĂNG MIỆNG</v>
          </cell>
        </row>
        <row r="1605">
          <cell r="C1605" t="str">
            <v>4901616212121</v>
          </cell>
          <cell r="D1605" t="str">
            <v>SUNSTAR- Set đánh răng du lịch Ora2</v>
          </cell>
          <cell r="E1605">
            <v>121000</v>
          </cell>
          <cell r="F1605" t="str">
            <v>110229</v>
          </cell>
          <cell r="G1605" t="str">
            <v>CHĂM SÓC HÀNG NGÀY</v>
          </cell>
          <cell r="H1605" t="str">
            <v>CHĂM SÓC RĂNG MIỆNG</v>
          </cell>
        </row>
        <row r="1606">
          <cell r="C1606" t="str">
            <v>4901616214194</v>
          </cell>
          <cell r="D1606" t="str">
            <v>SUNSTAR- Set đánh răng du lịch và văn phòng Ora2</v>
          </cell>
          <cell r="E1606">
            <v>121000</v>
          </cell>
          <cell r="F1606" t="str">
            <v>110230</v>
          </cell>
          <cell r="G1606" t="str">
            <v>CHĂM SÓC HÀNG NGÀY</v>
          </cell>
          <cell r="H1606" t="str">
            <v>CHĂM SÓC RĂNG MIỆNG</v>
          </cell>
        </row>
        <row r="1607">
          <cell r="C1607" t="str">
            <v>4571302060390</v>
          </cell>
          <cell r="D1607" t="str">
            <v xml:space="preserve">MATSUMOTO- Tưa lưỡi kèm đầu thay thế màu hồng </v>
          </cell>
          <cell r="E1607">
            <v>90000</v>
          </cell>
          <cell r="F1607" t="str">
            <v>110234</v>
          </cell>
          <cell r="G1607" t="str">
            <v>CHĂM SÓC HÀNG NGÀY</v>
          </cell>
          <cell r="H1607" t="str">
            <v>CHĂM SÓC RĂNG MIỆNG</v>
          </cell>
        </row>
        <row r="1608">
          <cell r="C1608" t="str">
            <v>4901616009684</v>
          </cell>
          <cell r="D1608" t="str">
            <v>SUNSTAR- Kem đánh răng thảo mộc bạc hà 120g</v>
          </cell>
          <cell r="E1608">
            <v>139000</v>
          </cell>
          <cell r="F1608" t="str">
            <v>110238</v>
          </cell>
          <cell r="G1608" t="str">
            <v>CHĂM SÓC HÀNG NGÀY</v>
          </cell>
          <cell r="H1608" t="str">
            <v>CHĂM SÓC RĂNG MIỆNG</v>
          </cell>
        </row>
        <row r="1609">
          <cell r="C1609" t="str">
            <v>4901616009691</v>
          </cell>
          <cell r="D1609" t="str">
            <v>SUNSTAR- Kem đánh răng thảo mộc bạc hà 155g</v>
          </cell>
          <cell r="E1609">
            <v>167000</v>
          </cell>
          <cell r="F1609" t="str">
            <v>110239</v>
          </cell>
          <cell r="G1609" t="str">
            <v>CHĂM SÓC HÀNG NGÀY</v>
          </cell>
          <cell r="H1609" t="str">
            <v>CHĂM SÓC RĂNG MIỆNG</v>
          </cell>
        </row>
        <row r="1610">
          <cell r="C1610" t="str">
            <v>4902522663168</v>
          </cell>
          <cell r="D1610" t="str">
            <v>PIP- Vòng ổn định huyết áp Soft Fit 45cm (Đen)</v>
          </cell>
          <cell r="E1610">
            <v>480000</v>
          </cell>
          <cell r="F1610" t="str">
            <v>110242</v>
          </cell>
          <cell r="G1610" t="str">
            <v>CHĂM SÓC SỨC KHỎE</v>
          </cell>
          <cell r="H1610" t="str">
            <v>LIÊN QUAN Y TẾ</v>
          </cell>
        </row>
        <row r="1611">
          <cell r="C1611" t="str">
            <v>4902522663182</v>
          </cell>
          <cell r="D1611" t="str">
            <v>PIP- Vòng ổn định huyết áp Soft Fit 45cm (Hồng)</v>
          </cell>
          <cell r="E1611">
            <v>480000</v>
          </cell>
          <cell r="F1611" t="str">
            <v>110243</v>
          </cell>
          <cell r="G1611" t="str">
            <v>CHĂM SÓC SỨC KHỎE</v>
          </cell>
          <cell r="H1611" t="str">
            <v>LIÊN QUAN Y TẾ</v>
          </cell>
        </row>
        <row r="1612">
          <cell r="C1612" t="str">
            <v>4571157256573</v>
          </cell>
          <cell r="D1612" t="str">
            <v>ORIHIRO- Viên bổ sung DHA&amp;EPA 180 viên</v>
          </cell>
          <cell r="E1612">
            <v>650000</v>
          </cell>
          <cell r="F1612" t="str">
            <v>110245</v>
          </cell>
          <cell r="G1612" t="str">
            <v>CHĂM SÓC SỨC KHỎE</v>
          </cell>
          <cell r="H1612" t="str">
            <v>HỖ TRỢ TRÍ NÃO VÀ TRÍ NHỚ</v>
          </cell>
        </row>
        <row r="1613">
          <cell r="C1613" t="str">
            <v>4589788400012</v>
          </cell>
          <cell r="D1613" t="str">
            <v>GH CREATION- Viên uống tăng chiều cao 270 viên</v>
          </cell>
          <cell r="E1613">
            <v>790000</v>
          </cell>
          <cell r="F1613" t="str">
            <v>110246</v>
          </cell>
          <cell r="G1613" t="str">
            <v>CHĂM SÓC SỨC KHỎE</v>
          </cell>
          <cell r="H1613" t="str">
            <v>THỰC PHẨM CHỨC NĂNG CHO MÉ &amp; BÉ</v>
          </cell>
        </row>
        <row r="1614">
          <cell r="C1614" t="str">
            <v>4543268068512</v>
          </cell>
          <cell r="D1614" t="str">
            <v>SANWA- Kem đánh răng than hoạt tính 120g</v>
          </cell>
          <cell r="E1614">
            <v>299000</v>
          </cell>
          <cell r="F1614" t="str">
            <v>110250</v>
          </cell>
          <cell r="G1614" t="str">
            <v>CHĂM SÓC HÀNG NGÀY</v>
          </cell>
          <cell r="H1614" t="str">
            <v>CHĂM SÓC RĂNG MIỆNG</v>
          </cell>
        </row>
        <row r="1615">
          <cell r="C1615" t="str">
            <v>4901872046959</v>
          </cell>
          <cell r="D1615" t="str">
            <v>SHISEIDO- Thức uống trắng da Pure White 50mlx10 lọ</v>
          </cell>
          <cell r="E1615">
            <v>650000</v>
          </cell>
          <cell r="F1615" t="str">
            <v>110254</v>
          </cell>
          <cell r="G1615" t="str">
            <v>CHĂM SÓC SỨC KHỎE</v>
          </cell>
          <cell r="H1615" t="str">
            <v>HỖ TRỢ LÀM ĐẸP</v>
          </cell>
        </row>
        <row r="1616">
          <cell r="C1616" t="str">
            <v>4901301024077</v>
          </cell>
          <cell r="D1616" t="str">
            <v>KAO- Kem đánh răng chống hôi miệng Guard Hallo</v>
          </cell>
          <cell r="E1616">
            <v>75000</v>
          </cell>
          <cell r="F1616" t="str">
            <v>110255</v>
          </cell>
          <cell r="G1616" t="str">
            <v>CHĂM SÓC HÀNG NGÀY</v>
          </cell>
          <cell r="H1616" t="str">
            <v>CHĂM SÓC RĂNG MIỆNG</v>
          </cell>
        </row>
        <row r="1617">
          <cell r="C1617" t="str">
            <v>4530503700016</v>
          </cell>
          <cell r="D1617" t="str">
            <v>HOUSE- Nước tinh nghệ giải rượu 100ml</v>
          </cell>
          <cell r="E1617">
            <v>60000</v>
          </cell>
          <cell r="F1617" t="str">
            <v>110258</v>
          </cell>
          <cell r="G1617" t="str">
            <v>CHĂM SÓC SỨC KHỎE</v>
          </cell>
          <cell r="H1617" t="str">
            <v>HỖ TRỢ GAN</v>
          </cell>
        </row>
        <row r="1618">
          <cell r="C1618" t="str">
            <v>4571157251240</v>
          </cell>
          <cell r="D1618" t="str">
            <v>ORIHIRO- Bột nghệ giải rượu (20 gói/ túi)</v>
          </cell>
          <cell r="E1618">
            <v>185000</v>
          </cell>
          <cell r="F1618" t="str">
            <v>110265</v>
          </cell>
          <cell r="G1618" t="str">
            <v>CHĂM SÓC SỨC KHỎE</v>
          </cell>
          <cell r="H1618" t="str">
            <v>HỖ TRỢ GAN</v>
          </cell>
        </row>
        <row r="1619">
          <cell r="C1619" t="str">
            <v>4987107609779</v>
          </cell>
          <cell r="D1619" t="str">
            <v>DAIICHI- Viên uống trị nhiệt miệng (36 viên)</v>
          </cell>
          <cell r="E1619">
            <v>435000</v>
          </cell>
          <cell r="F1619" t="str">
            <v>110266</v>
          </cell>
          <cell r="G1619" t="str">
            <v>CHĂM SÓC SỨC KHỎE</v>
          </cell>
          <cell r="H1619" t="str">
            <v>LIÊN QUAN Y TẾ</v>
          </cell>
        </row>
        <row r="1620">
          <cell r="C1620" t="str">
            <v>4903361440767</v>
          </cell>
          <cell r="D1620" t="str">
            <v>UNIMAT RIKEN- Viên dầu gan cá vị chuối (100 v)</v>
          </cell>
          <cell r="E1620">
            <v>230000</v>
          </cell>
          <cell r="F1620" t="str">
            <v>110267</v>
          </cell>
          <cell r="G1620" t="str">
            <v>CHĂM SÓC SỨC KHỎE</v>
          </cell>
          <cell r="H1620" t="str">
            <v>THỰC PHẨM CHỨC NĂNG CHO MÉ &amp; BÉ</v>
          </cell>
        </row>
        <row r="1621">
          <cell r="C1621" t="str">
            <v>4903361672892</v>
          </cell>
          <cell r="D1621" t="str">
            <v>UNIMAT RIKEN- Kẹo bổ sung Canxi và vitamin D 150v</v>
          </cell>
          <cell r="E1621">
            <v>340000</v>
          </cell>
          <cell r="F1621" t="str">
            <v>110268</v>
          </cell>
          <cell r="G1621" t="str">
            <v>THỰC PHẨM</v>
          </cell>
          <cell r="H1621" t="str">
            <v>BÁNH KẸO, ĐỒ ĂN VẶT</v>
          </cell>
        </row>
        <row r="1622">
          <cell r="C1622" t="str">
            <v>4903361672908</v>
          </cell>
          <cell r="D1622" t="str">
            <v>UNIMAT RIKEN- Viên nhai vị đào bổ sung Collagen, Placenta (150 viên)</v>
          </cell>
          <cell r="E1622">
            <v>340000</v>
          </cell>
          <cell r="F1622" t="str">
            <v>110269</v>
          </cell>
          <cell r="G1622" t="str">
            <v>CHĂM SÓC SỨC KHỎE</v>
          </cell>
          <cell r="H1622" t="str">
            <v>HỖ TRỢ LÀM ĐẸP</v>
          </cell>
        </row>
        <row r="1623">
          <cell r="C1623" t="str">
            <v>4903361672915</v>
          </cell>
          <cell r="D1623" t="str">
            <v>UNIMAT RIKEN- Viên chiết xuất Macca vị cam 150v</v>
          </cell>
          <cell r="E1623">
            <v>340000</v>
          </cell>
          <cell r="F1623" t="str">
            <v>110270</v>
          </cell>
          <cell r="G1623" t="str">
            <v>CHĂM SÓC SỨC KHỎE</v>
          </cell>
          <cell r="H1623" t="str">
            <v>TĂNG CƯỜNG HỆ MIỄN DỊCH</v>
          </cell>
        </row>
        <row r="1624">
          <cell r="C1624" t="str">
            <v>4903361680446</v>
          </cell>
          <cell r="D1624" t="str">
            <v>UNIMAT RIKEN- Viên nhai vị nho bổ sung sắt và axit folic (150 viên)</v>
          </cell>
          <cell r="E1624">
            <v>340000</v>
          </cell>
          <cell r="F1624" t="str">
            <v>110275</v>
          </cell>
          <cell r="G1624" t="str">
            <v>CHĂM SÓC SỨC KHỎE</v>
          </cell>
          <cell r="H1624" t="str">
            <v>TĂNG CƯỜNG HỆ MIỄN DỊCH</v>
          </cell>
        </row>
        <row r="1625">
          <cell r="C1625" t="str">
            <v>4903361680453</v>
          </cell>
          <cell r="D1625" t="str">
            <v>UNIMAT RIKEN- Viên bổ sung vitaminC  vị cam 150v</v>
          </cell>
          <cell r="E1625">
            <v>340000</v>
          </cell>
          <cell r="F1625" t="str">
            <v>110276</v>
          </cell>
          <cell r="G1625" t="str">
            <v>CHĂM SÓC SỨC KHỎE</v>
          </cell>
          <cell r="H1625" t="str">
            <v>TĂNG CƯỜNG HỆ MIỄN DỊCH</v>
          </cell>
        </row>
        <row r="1626">
          <cell r="C1626" t="str">
            <v>4903361440927</v>
          </cell>
          <cell r="D1626" t="str">
            <v>UNIMAT RIKEN- Kẹo bổ sung DHA&amp;EPA vị quýt 90 viên</v>
          </cell>
          <cell r="E1626">
            <v>251000</v>
          </cell>
          <cell r="F1626" t="str">
            <v>110278</v>
          </cell>
          <cell r="G1626" t="str">
            <v>THỰC PHẨM</v>
          </cell>
          <cell r="H1626" t="str">
            <v>BÁNH KẸO, ĐỒ ĂN VẶT</v>
          </cell>
        </row>
        <row r="1627">
          <cell r="C1627" t="str">
            <v>4903361672977</v>
          </cell>
          <cell r="D1627" t="str">
            <v>UNIMAT RIKEN- Kẹo bổ sung Canxi và Lactic 90v</v>
          </cell>
          <cell r="E1627">
            <v>205000</v>
          </cell>
          <cell r="F1627" t="str">
            <v>110279</v>
          </cell>
          <cell r="G1627" t="str">
            <v>THỰC PHẨM</v>
          </cell>
          <cell r="H1627" t="str">
            <v>BÁNH KẸO, ĐỒ ĂN VẶT</v>
          </cell>
        </row>
        <row r="1628">
          <cell r="C1628" t="str">
            <v>4580159011592</v>
          </cell>
          <cell r="D1628" t="str">
            <v>GRAPHICO- Kẹo hỗ trợ giảm cân Manpuku sữa dâu 42g</v>
          </cell>
          <cell r="E1628">
            <v>61000</v>
          </cell>
          <cell r="F1628" t="str">
            <v>110283</v>
          </cell>
          <cell r="G1628" t="str">
            <v>THỰC PHẨM</v>
          </cell>
          <cell r="H1628" t="str">
            <v>BÁNH KẸO, ĐỒ ĂN VẶT</v>
          </cell>
        </row>
        <row r="1629">
          <cell r="C1629" t="str">
            <v>4903361440781</v>
          </cell>
          <cell r="D1629" t="str">
            <v>Unimat Riken - Kẹo mật ong manuka MGO 100+</v>
          </cell>
          <cell r="E1629">
            <v>90000</v>
          </cell>
          <cell r="F1629" t="str">
            <v>110284</v>
          </cell>
          <cell r="G1629" t="str">
            <v>THỰC PHẨM</v>
          </cell>
          <cell r="H1629" t="str">
            <v>BÁNH KẸO, ĐỒ ĂN VẶT</v>
          </cell>
        </row>
        <row r="1630">
          <cell r="C1630" t="str">
            <v>4903361440804</v>
          </cell>
          <cell r="D1630" t="str">
            <v>UNIMAT RIKEN-Kẹo mút IQ bổ sung DHA vị cam dâu 10c</v>
          </cell>
          <cell r="E1630">
            <v>95000</v>
          </cell>
          <cell r="F1630" t="str">
            <v>110286</v>
          </cell>
          <cell r="G1630" t="str">
            <v>THỰC PHẨM</v>
          </cell>
          <cell r="H1630" t="str">
            <v>BÁNH KẸO, ĐỒ ĂN VẶT</v>
          </cell>
        </row>
        <row r="1631">
          <cell r="C1631" t="str">
            <v>4903361671857</v>
          </cell>
          <cell r="D1631" t="str">
            <v>UNIMAT RIKEN- Viên uống bổ sung DHA850 (180 viên)</v>
          </cell>
          <cell r="E1631">
            <v>850000</v>
          </cell>
          <cell r="F1631" t="str">
            <v>110290</v>
          </cell>
          <cell r="G1631" t="str">
            <v>CHĂM SÓC SỨC KHỎE</v>
          </cell>
          <cell r="H1631" t="str">
            <v>HỖ TRỢ TRÍ NÃO VÀ TRÍ NHỚ</v>
          </cell>
        </row>
        <row r="1632">
          <cell r="C1632" t="str">
            <v>4973307386275</v>
          </cell>
          <cell r="D1632" t="str">
            <v>SKATER- Khẩu trang vải k dệt MyMelody 4 tuổi 10pcs</v>
          </cell>
          <cell r="E1632">
            <v>81000</v>
          </cell>
          <cell r="F1632" t="str">
            <v>110292</v>
          </cell>
          <cell r="G1632" t="str">
            <v>CHĂM SÓC HÀNG NGÀY</v>
          </cell>
          <cell r="H1632" t="str">
            <v>KHẨU TRANG</v>
          </cell>
        </row>
        <row r="1633">
          <cell r="C1633" t="str">
            <v>4901301334176</v>
          </cell>
          <cell r="D1633" t="str">
            <v>KAO- Kem đánh răng Nexdent ngừa sâu răng mint 120g</v>
          </cell>
          <cell r="E1633">
            <v>105000</v>
          </cell>
          <cell r="F1633" t="str">
            <v>110296</v>
          </cell>
          <cell r="G1633" t="str">
            <v>CHĂM SÓC HÀNG NGÀY</v>
          </cell>
          <cell r="H1633" t="str">
            <v>CHĂM SÓC RĂNG MIỆNG</v>
          </cell>
        </row>
        <row r="1634">
          <cell r="C1634" t="str">
            <v>4901301334183</v>
          </cell>
          <cell r="D1634" t="str">
            <v>KAO- KĐR Nexdent ngừa sâu răng hương cam quýt 120g</v>
          </cell>
          <cell r="E1634">
            <v>105000</v>
          </cell>
          <cell r="F1634" t="str">
            <v>110297</v>
          </cell>
          <cell r="G1634" t="str">
            <v>CHĂM SÓC HÀNG NGÀY</v>
          </cell>
          <cell r="H1634" t="str">
            <v>CHĂM SÓC RĂNG MIỆNG</v>
          </cell>
        </row>
        <row r="1635">
          <cell r="C1635" t="str">
            <v>4975979220741</v>
          </cell>
          <cell r="D1635" t="str">
            <v>NISSIN PHARMA- Thức uống Collagen (50mlx10 chai)</v>
          </cell>
          <cell r="E1635">
            <v>890000</v>
          </cell>
          <cell r="F1635" t="str">
            <v>110300</v>
          </cell>
          <cell r="G1635" t="str">
            <v>CHĂM SÓC SỨC KHỎE</v>
          </cell>
          <cell r="H1635" t="str">
            <v>HỖ TRỢ LÀM ĐẸP</v>
          </cell>
        </row>
        <row r="1636">
          <cell r="C1636" t="str">
            <v>4511413405611</v>
          </cell>
          <cell r="D1636" t="str">
            <v>DHC- Viên uống rau củ Premium 60 ngày (240 viên)</v>
          </cell>
          <cell r="E1636">
            <v>285000</v>
          </cell>
          <cell r="F1636" t="str">
            <v>110303</v>
          </cell>
          <cell r="G1636" t="str">
            <v>CHĂM SÓC SỨC KHỎE</v>
          </cell>
          <cell r="H1636" t="str">
            <v>TĂNG CƯỜNG HỆ MIỄN DỊCH</v>
          </cell>
        </row>
        <row r="1637">
          <cell r="C1637" t="str">
            <v>4511413404133</v>
          </cell>
          <cell r="D1637" t="str">
            <v>DHC- Viên bổ sung vitaminC 120 viên</v>
          </cell>
          <cell r="E1637">
            <v>125000</v>
          </cell>
          <cell r="F1637" t="str">
            <v>110304</v>
          </cell>
          <cell r="G1637" t="str">
            <v>CHĂM SÓC SỨC KHỎE</v>
          </cell>
          <cell r="H1637" t="str">
            <v>TĂNG CƯỜNG HỆ MIỄN DỊCH</v>
          </cell>
        </row>
        <row r="1638">
          <cell r="C1638" t="str">
            <v>4562193140537</v>
          </cell>
          <cell r="D1638" t="str">
            <v>NOGUCHI- Viên tinh chất nghệ giải độc gan 60v</v>
          </cell>
          <cell r="E1638">
            <v>380000</v>
          </cell>
          <cell r="F1638" t="str">
            <v>110308</v>
          </cell>
          <cell r="G1638" t="str">
            <v>CHĂM SÓC SỨC KHỎE</v>
          </cell>
          <cell r="H1638" t="str">
            <v>HỖ TRỢ GAN</v>
          </cell>
        </row>
        <row r="1639">
          <cell r="C1639" t="str">
            <v>4562193140544</v>
          </cell>
          <cell r="D1639" t="str">
            <v>NOGUCHI- Viên tinh chất 3 loại nghệ 240v</v>
          </cell>
          <cell r="E1639">
            <v>500000</v>
          </cell>
          <cell r="F1639" t="str">
            <v>110309</v>
          </cell>
          <cell r="G1639" t="str">
            <v>CHĂM SÓC SỨC KHỎE</v>
          </cell>
          <cell r="H1639" t="str">
            <v>HỖ TRỢ GAN</v>
          </cell>
        </row>
        <row r="1640">
          <cell r="C1640" t="str">
            <v>4562193140568</v>
          </cell>
          <cell r="D1640" t="str">
            <v>NOGUCHI- Viên tinh sáp keo ong&amp;sữa ong chúa 90v</v>
          </cell>
          <cell r="E1640">
            <v>670000</v>
          </cell>
          <cell r="F1640" t="str">
            <v>110310</v>
          </cell>
          <cell r="G1640" t="str">
            <v>CHĂM SÓC SỨC KHỎE</v>
          </cell>
          <cell r="H1640" t="str">
            <v>TĂNG CƯỜNG HỆ MIỄN DỊCH</v>
          </cell>
        </row>
        <row r="1641">
          <cell r="C1641" t="str">
            <v>4562193140575</v>
          </cell>
          <cell r="D1641" t="str">
            <v>NOGUCHI- Viên b.sung DHA&amp;EPA chứa bạch quả 60v</v>
          </cell>
          <cell r="E1641">
            <v>550000</v>
          </cell>
          <cell r="F1641" t="str">
            <v>110311</v>
          </cell>
          <cell r="G1641" t="str">
            <v>CHĂM SÓC SỨC KHỎE</v>
          </cell>
          <cell r="H1641" t="str">
            <v>HỖ TRỢ TRÍ NÃO VÀ TRÍ NHỚ</v>
          </cell>
        </row>
        <row r="1642">
          <cell r="C1642" t="str">
            <v>4954007016815</v>
          </cell>
          <cell r="D1642" t="str">
            <v>NOGUCHI- Viên bổ sung Chondroitin&amp;Glucosamin 240v</v>
          </cell>
          <cell r="E1642">
            <v>515000</v>
          </cell>
          <cell r="F1642" t="str">
            <v>110313</v>
          </cell>
          <cell r="G1642" t="str">
            <v>CHĂM SÓC SỨC KHỎE</v>
          </cell>
          <cell r="H1642" t="str">
            <v>HỖ TRỢ XƯƠNG VÀ KHỚP</v>
          </cell>
        </row>
        <row r="1643">
          <cell r="C1643" t="str">
            <v>4954007016884</v>
          </cell>
          <cell r="D1643" t="str">
            <v>NOGUCHI- Viên uống dầu gan cá mập W Premium 150v</v>
          </cell>
          <cell r="E1643">
            <v>790000</v>
          </cell>
          <cell r="F1643" t="str">
            <v>110314</v>
          </cell>
          <cell r="G1643" t="str">
            <v>CHĂM SÓC SỨC KHỎE</v>
          </cell>
          <cell r="H1643" t="str">
            <v>HỖ TRỢ GAN</v>
          </cell>
        </row>
        <row r="1644">
          <cell r="C1644" t="str">
            <v>4954007016921</v>
          </cell>
          <cell r="D1644" t="str">
            <v>NOGUCHI- Viên uống Natto Kinase 3000FU 90v</v>
          </cell>
          <cell r="E1644">
            <v>850000</v>
          </cell>
          <cell r="F1644" t="str">
            <v>110315</v>
          </cell>
          <cell r="G1644" t="str">
            <v>CHĂM SÓC SỨC KHỎE</v>
          </cell>
          <cell r="H1644" t="str">
            <v>HỖ TRỢ TRÍ NÃO VÀ TRÍ NHỚ</v>
          </cell>
        </row>
        <row r="1645">
          <cell r="C1645" t="str">
            <v>4954007016945</v>
          </cell>
          <cell r="D1645" t="str">
            <v>NOGUCHI- Viên uống Fucoidan W hỗ trợ sức khỏe 90v</v>
          </cell>
          <cell r="E1645">
            <v>850000</v>
          </cell>
          <cell r="F1645" t="str">
            <v>110316</v>
          </cell>
          <cell r="G1645" t="str">
            <v>CHĂM SÓC SỨC KHỎE</v>
          </cell>
          <cell r="H1645" t="str">
            <v>TĂNG CƯỜNG HỆ MIỄN DỊCH</v>
          </cell>
        </row>
        <row r="1646">
          <cell r="C1646" t="str">
            <v>4903361440958</v>
          </cell>
          <cell r="D1646" t="str">
            <v>UNIMAT RIKEN- Viên uống bổ sung protein, canxin và vitamin D (90 viên)</v>
          </cell>
          <cell r="E1646">
            <v>225000</v>
          </cell>
          <cell r="F1646" t="str">
            <v>110318</v>
          </cell>
          <cell r="G1646" t="str">
            <v>CHĂM SÓC SỨC KHỎE</v>
          </cell>
          <cell r="H1646" t="str">
            <v>TĂNG CƯỜNG HỆ MIỄN DỊCH</v>
          </cell>
        </row>
        <row r="1647">
          <cell r="C1647" t="str">
            <v>4544434510736</v>
          </cell>
          <cell r="D1647" t="str">
            <v>ANNECY- Bàn chải đánh răng lông mềm (Màu hồng)</v>
          </cell>
          <cell r="E1647">
            <v>39000</v>
          </cell>
          <cell r="F1647" t="str">
            <v>110321</v>
          </cell>
          <cell r="G1647" t="str">
            <v>CHĂM SÓC HÀNG NGÀY</v>
          </cell>
          <cell r="H1647" t="str">
            <v>CHĂM SÓC RĂNG MIỆNG</v>
          </cell>
        </row>
        <row r="1648">
          <cell r="C1648" t="str">
            <v>4544434902173</v>
          </cell>
          <cell r="D1648" t="str">
            <v>ANNECY- Bàn chải đánh răng đầu sợi bằng</v>
          </cell>
          <cell r="E1648">
            <v>25000</v>
          </cell>
          <cell r="F1648" t="str">
            <v>110322</v>
          </cell>
          <cell r="G1648" t="str">
            <v>CHĂM SÓC HÀNG NGÀY</v>
          </cell>
          <cell r="H1648" t="str">
            <v>CHĂM SÓC RĂNG MIỆNG</v>
          </cell>
        </row>
        <row r="1649">
          <cell r="C1649" t="str">
            <v>4544434902180</v>
          </cell>
          <cell r="D1649" t="str">
            <v>ANNECY- Bàn chải đánh răng đầu sợi nhọn</v>
          </cell>
          <cell r="E1649">
            <v>25000</v>
          </cell>
          <cell r="F1649" t="str">
            <v>110323</v>
          </cell>
          <cell r="G1649" t="str">
            <v>CHĂM SÓC HÀNG NGÀY</v>
          </cell>
          <cell r="H1649" t="str">
            <v>CHĂM SÓC RĂNG MIỆNG</v>
          </cell>
        </row>
        <row r="1650">
          <cell r="C1650" t="str">
            <v>4544434902265</v>
          </cell>
          <cell r="D1650" t="str">
            <v>ANNECY- Bàn chải người lớn có hộp</v>
          </cell>
          <cell r="E1650">
            <v>40000</v>
          </cell>
          <cell r="F1650" t="str">
            <v>110324</v>
          </cell>
          <cell r="G1650" t="str">
            <v>CHĂM SÓC HÀNG NGÀY</v>
          </cell>
          <cell r="H1650" t="str">
            <v>CHĂM SÓC RĂNG MIỆNG</v>
          </cell>
        </row>
        <row r="1651">
          <cell r="C1651" t="str">
            <v>4582445430049</v>
          </cell>
          <cell r="D1651" t="str">
            <v>NOUV- Viên uống dưỡng da chống nắng (320mgX10viên)</v>
          </cell>
          <cell r="E1651">
            <v>360000</v>
          </cell>
          <cell r="F1651" t="str">
            <v>110326</v>
          </cell>
          <cell r="G1651" t="str">
            <v>CHĂM SÓC SỨC KHỎE</v>
          </cell>
          <cell r="H1651" t="str">
            <v>HỖ TRỢ LÀM ĐẸP</v>
          </cell>
        </row>
        <row r="1652">
          <cell r="C1652" t="str">
            <v>4966680247011</v>
          </cell>
          <cell r="D1652" t="str">
            <v>PIERAS- NSM Propolinse cho người hút thuốc 600ml</v>
          </cell>
          <cell r="E1652">
            <v>220000</v>
          </cell>
          <cell r="F1652" t="str">
            <v>110327</v>
          </cell>
          <cell r="G1652" t="str">
            <v>CHĂM SÓC HÀNG NGÀY</v>
          </cell>
          <cell r="H1652" t="str">
            <v>CHĂM SÓC RĂNG MIỆNG</v>
          </cell>
        </row>
        <row r="1653">
          <cell r="C1653" t="str">
            <v>4580159011417</v>
          </cell>
          <cell r="D1653" t="str">
            <v>GRAPHICO- Viên giảm cân ban đêm Nakatta Kotoni 30v</v>
          </cell>
          <cell r="E1653">
            <v>295000</v>
          </cell>
          <cell r="F1653" t="str">
            <v>110331</v>
          </cell>
          <cell r="G1653" t="str">
            <v>CHĂM SÓC SỨC KHỎE</v>
          </cell>
          <cell r="H1653" t="str">
            <v>HỖ TRỢ LÀM ĐẸP</v>
          </cell>
        </row>
        <row r="1654">
          <cell r="C1654" t="str">
            <v>4580159011608</v>
          </cell>
          <cell r="D1654" t="str">
            <v>GRAPHICO- Kẹo hỗ trợ giảm cân Manpuku quả Acai 42g</v>
          </cell>
          <cell r="E1654">
            <v>75000</v>
          </cell>
          <cell r="F1654" t="str">
            <v>110333</v>
          </cell>
          <cell r="G1654" t="str">
            <v>THỰC PHẨM</v>
          </cell>
          <cell r="H1654" t="str">
            <v>BÁNH KẸO, ĐỒ ĂN VẶT</v>
          </cell>
        </row>
        <row r="1655">
          <cell r="C1655" t="str">
            <v>4580159011943</v>
          </cell>
          <cell r="D1655" t="str">
            <v>GRAPHICO- Kẹo hỗ trợ giảm cân Manpuku sữa chua 42g</v>
          </cell>
          <cell r="E1655">
            <v>75000</v>
          </cell>
          <cell r="F1655" t="str">
            <v>110334</v>
          </cell>
          <cell r="G1655" t="str">
            <v>THỰC PHẨM</v>
          </cell>
          <cell r="H1655" t="str">
            <v>BÁNH KẸO, ĐỒ ĂN VẶT</v>
          </cell>
        </row>
        <row r="1656">
          <cell r="C1656" t="str">
            <v>4954007016716</v>
          </cell>
          <cell r="D1656" t="str">
            <v>NOGUCHI- Viên Anserin hỗ trợ điều trị Gout 90v</v>
          </cell>
          <cell r="E1656">
            <v>650000</v>
          </cell>
          <cell r="F1656" t="str">
            <v>110340</v>
          </cell>
          <cell r="G1656" t="str">
            <v>CHĂM SÓC SỨC KHỎE</v>
          </cell>
          <cell r="H1656" t="str">
            <v>HỖ TRỢ XƯƠNG VÀ KHỚP</v>
          </cell>
        </row>
        <row r="1657">
          <cell r="C1657" t="str">
            <v>4971902050140</v>
          </cell>
          <cell r="D1657" t="str">
            <v>NUKUPON- Miếng dán giữ nhiệt Mini 3 miếng</v>
          </cell>
          <cell r="E1657">
            <v>30000</v>
          </cell>
          <cell r="F1657" t="str">
            <v>110341</v>
          </cell>
          <cell r="G1657" t="str">
            <v>CHĂM SÓC HÀNG NGÀY</v>
          </cell>
          <cell r="H1657" t="str">
            <v>GIỮ NHIỆT</v>
          </cell>
        </row>
        <row r="1658">
          <cell r="C1658" t="str">
            <v>4971902050157</v>
          </cell>
          <cell r="D1658" t="str">
            <v>NUKUPON- Miếng dán giữ nhiệt cho chân 4 miếng</v>
          </cell>
          <cell r="E1658">
            <v>40000</v>
          </cell>
          <cell r="F1658" t="str">
            <v>110342</v>
          </cell>
          <cell r="G1658" t="str">
            <v>CHĂM SÓC HÀNG NGÀY</v>
          </cell>
          <cell r="H1658" t="str">
            <v>GIỮ NHIỆT</v>
          </cell>
        </row>
        <row r="1659">
          <cell r="C1659" t="str">
            <v>4971902050164</v>
          </cell>
          <cell r="D1659" t="str">
            <v>NUKUPON- Hộp giữ nhiệt kèm miếng giữ nhiệt (Trắng)</v>
          </cell>
          <cell r="E1659">
            <v>40000</v>
          </cell>
          <cell r="F1659" t="str">
            <v>110343</v>
          </cell>
          <cell r="G1659" t="str">
            <v>CHĂM SÓC HÀNG NGÀY</v>
          </cell>
          <cell r="H1659" t="str">
            <v>GIỮ NHIỆT</v>
          </cell>
        </row>
        <row r="1660">
          <cell r="C1660" t="str">
            <v>4971902050171</v>
          </cell>
          <cell r="D1660" t="str">
            <v>NUKUPON- Hộp giữ nhiệt kèm miếng giữ nhiệt (Hồng)</v>
          </cell>
          <cell r="E1660">
            <v>40000</v>
          </cell>
          <cell r="F1660" t="str">
            <v>110344</v>
          </cell>
          <cell r="G1660" t="str">
            <v>CHĂM SÓC HÀNG NGÀY</v>
          </cell>
          <cell r="H1660" t="str">
            <v>GIỮ NHIỆT</v>
          </cell>
        </row>
        <row r="1661">
          <cell r="C1661" t="str">
            <v>4971902050188</v>
          </cell>
          <cell r="D1661" t="str">
            <v>NUKUPON- Hộp giữ nhiệt kèm miếng giữ nhiệt (Xanh)</v>
          </cell>
          <cell r="E1661">
            <v>40000</v>
          </cell>
          <cell r="F1661" t="str">
            <v>110345</v>
          </cell>
          <cell r="G1661" t="str">
            <v>CHĂM SÓC HÀNG NGÀY</v>
          </cell>
          <cell r="H1661" t="str">
            <v>GIỮ NHIỆT</v>
          </cell>
        </row>
        <row r="1662">
          <cell r="C1662" t="str">
            <v>4971902050072</v>
          </cell>
          <cell r="D1662" t="str">
            <v>NUKUPON- Miếng giữ nhiệt mini bỏ túi 10 miếng</v>
          </cell>
          <cell r="E1662">
            <v>80000</v>
          </cell>
          <cell r="F1662" t="str">
            <v>110346</v>
          </cell>
          <cell r="G1662" t="str">
            <v>CHĂM SÓC HÀNG NGÀY</v>
          </cell>
          <cell r="H1662" t="str">
            <v>GIỮ NHIỆT</v>
          </cell>
        </row>
        <row r="1663">
          <cell r="C1663" t="str">
            <v>4971902050089</v>
          </cell>
          <cell r="D1663" t="str">
            <v>NUKUPON- Miếng dán giữ nhiệt 10 miếng</v>
          </cell>
          <cell r="E1663">
            <v>110000</v>
          </cell>
          <cell r="F1663" t="str">
            <v>110347</v>
          </cell>
          <cell r="G1663" t="str">
            <v>CHĂM SÓC HÀNG NGÀY</v>
          </cell>
          <cell r="H1663" t="str">
            <v>GIỮ NHIỆT</v>
          </cell>
        </row>
        <row r="1664">
          <cell r="C1664" t="str">
            <v>4573259030044</v>
          </cell>
          <cell r="D1664" t="str">
            <v>MONOMARU- Collagen Ihana Royal 50ml x 10chai</v>
          </cell>
          <cell r="E1664">
            <v>1020000</v>
          </cell>
          <cell r="F1664" t="str">
            <v>110348</v>
          </cell>
          <cell r="G1664" t="str">
            <v>CHĂM SÓC SỨC KHỎE</v>
          </cell>
          <cell r="H1664" t="str">
            <v>HỖ TRỢ LÀM ĐẸP</v>
          </cell>
        </row>
        <row r="1665">
          <cell r="C1665" t="str">
            <v>4901080661111</v>
          </cell>
          <cell r="D1665" t="str">
            <v>EARTH- Thạch Placenta C vị xoài 10g x 7 gói</v>
          </cell>
          <cell r="E1665">
            <v>120000</v>
          </cell>
          <cell r="F1665" t="str">
            <v>110350</v>
          </cell>
          <cell r="G1665" t="str">
            <v>THỰC PHẨM</v>
          </cell>
          <cell r="H1665" t="str">
            <v>BÁNH KẸO, ĐỒ ĂN VẶT</v>
          </cell>
        </row>
        <row r="1666">
          <cell r="C1666" t="str">
            <v>4901080661210</v>
          </cell>
          <cell r="D1666" t="str">
            <v>EARTH- Thạch Placenta C vị xoài 10g x 31 gói</v>
          </cell>
          <cell r="E1666">
            <v>450000</v>
          </cell>
          <cell r="F1666" t="str">
            <v>110351</v>
          </cell>
          <cell r="G1666" t="str">
            <v>THỰC PHẨM</v>
          </cell>
          <cell r="H1666" t="str">
            <v>BÁNH KẸO, ĐỒ ĂN VẶT</v>
          </cell>
        </row>
        <row r="1667">
          <cell r="C1667" t="str">
            <v>4901080662514</v>
          </cell>
          <cell r="D1667" t="str">
            <v>EARTH- Thạch Hyaluronic acid C  vị lê 10g x 7 gói</v>
          </cell>
          <cell r="E1667">
            <v>120000</v>
          </cell>
          <cell r="F1667" t="str">
            <v>110352</v>
          </cell>
          <cell r="G1667" t="str">
            <v>CHĂM SÓC SỨC KHỎE</v>
          </cell>
          <cell r="H1667" t="str">
            <v>HỖ TRỢ LÀM ĐẸP</v>
          </cell>
        </row>
        <row r="1668">
          <cell r="C1668" t="str">
            <v>4901080662613</v>
          </cell>
          <cell r="D1668" t="str">
            <v>EARTH- Thạch Hyaluronic acid C vị lê 10g x 31 gói</v>
          </cell>
          <cell r="E1668">
            <v>450000</v>
          </cell>
          <cell r="F1668" t="str">
            <v>110353</v>
          </cell>
          <cell r="G1668" t="str">
            <v>CHĂM SÓC SỨC KHỎE</v>
          </cell>
          <cell r="H1668" t="str">
            <v>HỖ TRỢ LÀM ĐẸP</v>
          </cell>
        </row>
        <row r="1669">
          <cell r="C1669" t="str">
            <v>4901080665010</v>
          </cell>
          <cell r="D1669" t="str">
            <v>EARTH- Thức uống Placenta C vị nho 3 chai x 50ml</v>
          </cell>
          <cell r="E1669">
            <v>120000</v>
          </cell>
          <cell r="F1669" t="str">
            <v>110356</v>
          </cell>
          <cell r="G1669" t="str">
            <v>CHĂM SÓC SỨC KHỎE</v>
          </cell>
          <cell r="H1669" t="str">
            <v>HỖ TRỢ LÀM ĐẸP</v>
          </cell>
        </row>
        <row r="1670">
          <cell r="C1670" t="str">
            <v>4901080673718</v>
          </cell>
          <cell r="D1670" t="str">
            <v>EARTH- Thạch Placenta C vị sữa chua 10g x 7 gói</v>
          </cell>
          <cell r="E1670">
            <v>120000</v>
          </cell>
          <cell r="F1670" t="str">
            <v>110357</v>
          </cell>
          <cell r="G1670" t="str">
            <v>THỰC PHẨM</v>
          </cell>
          <cell r="H1670" t="str">
            <v>BÁNH KẸO, ĐỒ ĂN VẶT</v>
          </cell>
        </row>
        <row r="1671">
          <cell r="C1671" t="str">
            <v>4901080673817</v>
          </cell>
          <cell r="D1671" t="str">
            <v>EARTH- Thạch Placenta C vị sữa chua 10g x 31 gói</v>
          </cell>
          <cell r="E1671">
            <v>450000</v>
          </cell>
          <cell r="F1671" t="str">
            <v>110358</v>
          </cell>
          <cell r="G1671" t="str">
            <v>THỰC PHẨM</v>
          </cell>
          <cell r="H1671" t="str">
            <v>BÁNH KẸO, ĐỒ ĂN VẶT</v>
          </cell>
        </row>
        <row r="1672">
          <cell r="C1672" t="str">
            <v>4560121432020</v>
          </cell>
          <cell r="D1672" t="str">
            <v>JAPAN GALS- Bột uống chất xơ thực vật 3g x 20 gói</v>
          </cell>
          <cell r="E1672">
            <v>120000</v>
          </cell>
          <cell r="F1672" t="str">
            <v>110359</v>
          </cell>
          <cell r="G1672" t="str">
            <v>CHĂM SÓC SỨC KHỎE</v>
          </cell>
          <cell r="H1672" t="str">
            <v>CẢI THIỆN TIÊU HÓA VÀ HỆ VI SINH ĐƯỜNG RUỘT</v>
          </cell>
        </row>
        <row r="1673">
          <cell r="C1673" t="str">
            <v>4560121432037</v>
          </cell>
          <cell r="D1673" t="str">
            <v>JAPAN GALS- Bột uống Collagen &amp; HA 3g x 24 gói</v>
          </cell>
          <cell r="E1673">
            <v>120000</v>
          </cell>
          <cell r="F1673" t="str">
            <v>110360</v>
          </cell>
          <cell r="G1673" t="str">
            <v>CHĂM SÓC SỨC KHỎE</v>
          </cell>
          <cell r="H1673" t="str">
            <v>HỖ TRỢ LÀM ĐẸP</v>
          </cell>
        </row>
        <row r="1674">
          <cell r="C1674" t="str">
            <v>4560121430705</v>
          </cell>
          <cell r="D1674" t="str">
            <v>JAPAN GALS- Tảo vàng Spirulina Gold100 bột 30 gói</v>
          </cell>
          <cell r="E1674">
            <v>145000</v>
          </cell>
          <cell r="F1674" t="str">
            <v>110361</v>
          </cell>
          <cell r="G1674" t="str">
            <v>CHĂM SÓC SỨC KHỎE</v>
          </cell>
          <cell r="H1674" t="str">
            <v>TĂNG CƯỜNG HỆ MIỄN DỊCH</v>
          </cell>
        </row>
        <row r="1675">
          <cell r="C1675" t="str">
            <v>4560121431818</v>
          </cell>
          <cell r="D1675" t="str">
            <v>JAPAN GALS-  Viên uống tinh chất nghệ 150 viên</v>
          </cell>
          <cell r="E1675">
            <v>210000</v>
          </cell>
          <cell r="F1675" t="str">
            <v>110362</v>
          </cell>
          <cell r="G1675" t="str">
            <v>CHĂM SÓC SỨC KHỎE</v>
          </cell>
          <cell r="H1675" t="str">
            <v>HỖ TRỢ GAN</v>
          </cell>
        </row>
        <row r="1676">
          <cell r="C1676" t="str">
            <v>4560121432044</v>
          </cell>
          <cell r="D1676" t="str">
            <v>JAPAN GALS-  Viên uống tinh chất hàu và hến 90v</v>
          </cell>
          <cell r="E1676">
            <v>220000</v>
          </cell>
          <cell r="F1676" t="str">
            <v>110363</v>
          </cell>
          <cell r="G1676" t="str">
            <v>CHĂM SÓC SỨC KHỎE</v>
          </cell>
          <cell r="H1676" t="str">
            <v>SINH LÝ - NỘI TIẾT TỐ</v>
          </cell>
        </row>
        <row r="1677">
          <cell r="C1677" t="str">
            <v>4560121432068</v>
          </cell>
          <cell r="D1677" t="str">
            <v>JAPAN GALS- Viên nhai bổ sung Collagen và HA 180v</v>
          </cell>
          <cell r="E1677">
            <v>245000</v>
          </cell>
          <cell r="F1677" t="str">
            <v>110364</v>
          </cell>
          <cell r="G1677" t="str">
            <v>CHĂM SÓC SỨC KHỎE</v>
          </cell>
          <cell r="H1677" t="str">
            <v>HỖ TRỢ LÀM ĐẸP</v>
          </cell>
        </row>
        <row r="1678">
          <cell r="C1678" t="str">
            <v>4560121432082</v>
          </cell>
          <cell r="D1678" t="str">
            <v>JAPAN GALS- Viên nhai bổ sung vitamin tổnghợp 150v</v>
          </cell>
          <cell r="E1678">
            <v>245000</v>
          </cell>
          <cell r="F1678" t="str">
            <v>110365</v>
          </cell>
          <cell r="G1678" t="str">
            <v>CHĂM SÓC SỨC KHỎE</v>
          </cell>
          <cell r="H1678" t="str">
            <v>TĂNG CƯỜNG HỆ MIỄN DỊCH</v>
          </cell>
        </row>
        <row r="1679">
          <cell r="C1679" t="str">
            <v>4957669998840</v>
          </cell>
          <cell r="D1679" t="str">
            <v>MARUMAN- Viên uống bổ sung Collagen 15000 120v</v>
          </cell>
          <cell r="E1679">
            <v>520000</v>
          </cell>
          <cell r="F1679" t="str">
            <v>110366</v>
          </cell>
          <cell r="G1679" t="str">
            <v>CHĂM SÓC SỨC KHỎE</v>
          </cell>
          <cell r="H1679" t="str">
            <v>HỖ TRỢ LÀM ĐẸP</v>
          </cell>
        </row>
        <row r="1680">
          <cell r="C1680" t="str">
            <v>4560121431542</v>
          </cell>
          <cell r="D1680" t="str">
            <v>JAPAN GALS- Viên uống hỗ trợ giảm cân Nerudake 99v</v>
          </cell>
          <cell r="E1680">
            <v>275000</v>
          </cell>
          <cell r="F1680" t="str">
            <v>110367</v>
          </cell>
          <cell r="G1680" t="str">
            <v>CHĂM SÓC SỨC KHỎE</v>
          </cell>
          <cell r="H1680" t="str">
            <v>HỖ TRỢ LÀM ĐẸP</v>
          </cell>
        </row>
        <row r="1681">
          <cell r="C1681" t="str">
            <v>4560121431436</v>
          </cell>
          <cell r="D1681" t="str">
            <v>JAPAN GALS- Viên uống hỗ trợ giảm cân Reset 99v</v>
          </cell>
          <cell r="E1681">
            <v>255000</v>
          </cell>
          <cell r="F1681" t="str">
            <v>110368</v>
          </cell>
          <cell r="G1681" t="str">
            <v>CHĂM SÓC SỨC KHỎE</v>
          </cell>
          <cell r="H1681" t="str">
            <v>HỖ TRỢ LÀM ĐẸP</v>
          </cell>
        </row>
        <row r="1682">
          <cell r="C1682" t="str">
            <v>4969542131947</v>
          </cell>
          <cell r="D1682" t="str">
            <v>IONIC- Đầu bàn chải thay thế Kiss you H21 (2 cái)</v>
          </cell>
          <cell r="E1682">
            <v>80000</v>
          </cell>
          <cell r="F1682" t="str">
            <v>110370</v>
          </cell>
          <cell r="G1682" t="str">
            <v>CHĂM SÓC HÀNG NGÀY</v>
          </cell>
          <cell r="H1682" t="str">
            <v>CHĂM SÓC RĂNG MIỆNG</v>
          </cell>
        </row>
        <row r="1683">
          <cell r="C1683" t="str">
            <v>4969542143407</v>
          </cell>
          <cell r="D1683" t="str">
            <v>IONIC- Đầu bàn chải thay thế Kiss you H24 (2 cái)</v>
          </cell>
          <cell r="E1683">
            <v>85000</v>
          </cell>
          <cell r="F1683" t="str">
            <v>110374</v>
          </cell>
          <cell r="G1683" t="str">
            <v>CHĂM SÓC HÀNG NGÀY</v>
          </cell>
          <cell r="H1683" t="str">
            <v>CHĂM SÓC RĂNG MIỆNG</v>
          </cell>
        </row>
        <row r="1684">
          <cell r="C1684" t="str">
            <v>4969542143360</v>
          </cell>
          <cell r="D1684" t="str">
            <v>IONIC- Bàn chải ion âm Kiss You H61 cho bé 4 tuổi</v>
          </cell>
          <cell r="E1684">
            <v>125000</v>
          </cell>
          <cell r="F1684" t="str">
            <v>110375</v>
          </cell>
          <cell r="G1684" t="str">
            <v>CHĂM SÓC HÀNG NGÀY</v>
          </cell>
          <cell r="H1684" t="str">
            <v>CHĂM SÓC RĂNG MIỆNG</v>
          </cell>
        </row>
        <row r="1685">
          <cell r="C1685" t="str">
            <v>4969542132715</v>
          </cell>
          <cell r="D1685" t="str">
            <v>IONIC- Đầu bànchải th.thế Kissyou H61 cho bé 2 cái</v>
          </cell>
          <cell r="E1685">
            <v>60000</v>
          </cell>
          <cell r="F1685" t="str">
            <v>110376</v>
          </cell>
          <cell r="G1685" t="str">
            <v>CHĂM SÓC HÀNG NGÀY</v>
          </cell>
          <cell r="H1685" t="str">
            <v>CHĂM SÓC RĂNG MIỆNG</v>
          </cell>
        </row>
        <row r="1686">
          <cell r="C1686" t="str">
            <v>4969542143629</v>
          </cell>
          <cell r="D1686" t="str">
            <v>IONIC- Đầu bàn chải thaythế SmartKiss cho bé 2 cái</v>
          </cell>
          <cell r="E1686">
            <v>85000</v>
          </cell>
          <cell r="F1686" t="str">
            <v>110378</v>
          </cell>
          <cell r="G1686" t="str">
            <v>CHĂM SÓC HÀNG NGÀY</v>
          </cell>
          <cell r="H1686" t="str">
            <v>CHĂM SÓC RĂNG MIỆNG</v>
          </cell>
        </row>
        <row r="1687">
          <cell r="C1687" t="str">
            <v>4969542146194</v>
          </cell>
          <cell r="D1687" t="str">
            <v>IONIC- Bàn chải ion âm IONIC cho bé 4 tuổi</v>
          </cell>
          <cell r="E1687">
            <v>125000</v>
          </cell>
          <cell r="F1687" t="str">
            <v>110383</v>
          </cell>
          <cell r="G1687" t="str">
            <v>CHĂM SÓC HÀNG NGÀY</v>
          </cell>
          <cell r="H1687" t="str">
            <v>CHĂM SÓC RĂNG MIỆNG</v>
          </cell>
        </row>
        <row r="1688">
          <cell r="C1688" t="str">
            <v>4901301306258</v>
          </cell>
          <cell r="D1688" t="str">
            <v>KAO- BVS Laurier hàng ngày hương hoa hồng (72 m)</v>
          </cell>
          <cell r="E1688">
            <v>95000</v>
          </cell>
          <cell r="F1688" t="str">
            <v>110384</v>
          </cell>
          <cell r="G1688" t="str">
            <v>CHĂM SÓC HÀNG NGÀY</v>
          </cell>
          <cell r="H1688" t="str">
            <v>BĂNG VỆ SINH</v>
          </cell>
        </row>
        <row r="1689">
          <cell r="C1689" t="str">
            <v>4901301306234</v>
          </cell>
          <cell r="D1689" t="str">
            <v>KAO- BVS Laurier hàng ngày hương nước hoa (72 m)</v>
          </cell>
          <cell r="E1689">
            <v>95000</v>
          </cell>
          <cell r="F1689" t="str">
            <v>110385</v>
          </cell>
          <cell r="G1689" t="str">
            <v>CHĂM SÓC HÀNG NGÀY</v>
          </cell>
          <cell r="H1689" t="str">
            <v>BĂNG VỆ SINH</v>
          </cell>
        </row>
        <row r="1690">
          <cell r="C1690" t="str">
            <v>4901301306265</v>
          </cell>
          <cell r="D1690" t="str">
            <v>KAO- BVS Laurier hàng ngày hương mẫu đơn (72m)</v>
          </cell>
          <cell r="E1690">
            <v>95000</v>
          </cell>
          <cell r="F1690" t="str">
            <v>110386</v>
          </cell>
          <cell r="G1690" t="str">
            <v>CHĂM SÓC HÀNG NGÀY</v>
          </cell>
          <cell r="H1690" t="str">
            <v>BĂNG VỆ SINH</v>
          </cell>
        </row>
        <row r="1691">
          <cell r="C1691" t="str">
            <v>4901301258595</v>
          </cell>
          <cell r="D1691" t="str">
            <v>KAO- BVS night Laurier có cánh 30cm(10miếngx2bịch)</v>
          </cell>
          <cell r="E1691">
            <v>110000</v>
          </cell>
          <cell r="F1691" t="str">
            <v>110387</v>
          </cell>
          <cell r="G1691" t="str">
            <v>CHĂM SÓC HÀNG NGÀY</v>
          </cell>
          <cell r="H1691" t="str">
            <v>BĂNG VỆ SINH</v>
          </cell>
        </row>
        <row r="1692">
          <cell r="C1692" t="str">
            <v>4901301306289</v>
          </cell>
          <cell r="D1692" t="str">
            <v>KAO- BVS Laurier hàng ngày hương hoa cúc (72 m)</v>
          </cell>
          <cell r="E1692">
            <v>95000</v>
          </cell>
          <cell r="F1692" t="str">
            <v>110388</v>
          </cell>
          <cell r="G1692" t="str">
            <v>CHĂM SÓC HÀNG NGÀY</v>
          </cell>
          <cell r="H1692" t="str">
            <v>BĂNG VỆ SINH</v>
          </cell>
        </row>
        <row r="1693">
          <cell r="C1693" t="str">
            <v>4901301306210</v>
          </cell>
          <cell r="D1693" t="str">
            <v>KAO- BVS Laurier hàng ngày không mùi (72 m)</v>
          </cell>
          <cell r="E1693">
            <v>95000</v>
          </cell>
          <cell r="F1693" t="str">
            <v>110389</v>
          </cell>
          <cell r="G1693" t="str">
            <v>CHĂM SÓC HÀNG NGÀY</v>
          </cell>
          <cell r="H1693" t="str">
            <v>BĂNG VỆ SINH</v>
          </cell>
        </row>
        <row r="1694">
          <cell r="C1694" t="str">
            <v>4580254392275</v>
          </cell>
          <cell r="D1694" t="str">
            <v>BELICLEEN- Xịt diệt khuẩn khẩu trang 30ml</v>
          </cell>
          <cell r="E1694">
            <v>260000</v>
          </cell>
          <cell r="F1694" t="str">
            <v>110390</v>
          </cell>
          <cell r="G1694" t="str">
            <v>CHĂM SÓC HÀNG NGÀY</v>
          </cell>
          <cell r="H1694" t="str">
            <v>KHẨU TRANG</v>
          </cell>
        </row>
        <row r="1695">
          <cell r="C1695" t="str">
            <v>4960867004435</v>
          </cell>
          <cell r="D1695" t="str">
            <v>YOUWA- Bột lúa mạch non Aojiru loại to 3gx50 gói</v>
          </cell>
          <cell r="E1695">
            <v>350000</v>
          </cell>
          <cell r="F1695" t="str">
            <v>110391</v>
          </cell>
          <cell r="G1695" t="str">
            <v>CHĂM SÓC SỨC KHỎE</v>
          </cell>
          <cell r="H1695" t="str">
            <v>HỖ TRỢ LÀM ĐẸP</v>
          </cell>
        </row>
        <row r="1696">
          <cell r="C1696" t="str">
            <v>4582351890043</v>
          </cell>
          <cell r="D1696" t="str">
            <v>FUYOU YAKUHIN- Bột lúa mạch Aojiru Kyushu 3g x 20</v>
          </cell>
          <cell r="E1696">
            <v>155000</v>
          </cell>
          <cell r="F1696" t="str">
            <v>110395</v>
          </cell>
          <cell r="G1696" t="str">
            <v>CHĂM SÓC SỨC KHỎE</v>
          </cell>
          <cell r="H1696" t="str">
            <v>HỖ TRỢ LÀM ĐẸP</v>
          </cell>
        </row>
        <row r="1697">
          <cell r="C1697" t="str">
            <v>4903111310692</v>
          </cell>
          <cell r="D1697" t="str">
            <v>UNICHARM- BVS ban ngày có cánh ko mùi 22 miếng</v>
          </cell>
          <cell r="E1697">
            <v>110000</v>
          </cell>
          <cell r="F1697" t="str">
            <v>110397</v>
          </cell>
          <cell r="G1697" t="str">
            <v>CHĂM SÓC HÀNG NGÀY</v>
          </cell>
          <cell r="H1697" t="str">
            <v>BĂNG VỆ SINH</v>
          </cell>
        </row>
        <row r="1698">
          <cell r="C1698" t="str">
            <v>4903111312016</v>
          </cell>
          <cell r="D1698" t="str">
            <v>UNICHARM- BVS ban ngày có cánh h.hoa hồng 22 miếng</v>
          </cell>
          <cell r="E1698">
            <v>110000</v>
          </cell>
          <cell r="F1698" t="str">
            <v>110398</v>
          </cell>
          <cell r="G1698" t="str">
            <v>CHĂM SÓC HÀNG NGÀY</v>
          </cell>
          <cell r="H1698" t="str">
            <v>BĂNG VỆ SINH</v>
          </cell>
        </row>
        <row r="1699">
          <cell r="C1699" t="str">
            <v>4903111313426</v>
          </cell>
          <cell r="D1699" t="str">
            <v>UNICHARM- BVS ban ngày cánh h.hoa trắng 22 miếng</v>
          </cell>
          <cell r="E1699">
            <v>110000</v>
          </cell>
          <cell r="F1699" t="str">
            <v>110399</v>
          </cell>
          <cell r="G1699" t="str">
            <v>CHĂM SÓC HÀNG NGÀY</v>
          </cell>
          <cell r="H1699" t="str">
            <v>BĂNG VỆ SINH</v>
          </cell>
        </row>
        <row r="1700">
          <cell r="C1700" t="str">
            <v>4901301258441</v>
          </cell>
          <cell r="D1700" t="str">
            <v>KAO- Cặp BVS Laurier ban ngày có cánh 22miếngx2gói</v>
          </cell>
          <cell r="E1700">
            <v>110000</v>
          </cell>
          <cell r="F1700" t="str">
            <v>110400</v>
          </cell>
          <cell r="G1700" t="str">
            <v>CHĂM SÓC HÀNG NGÀY</v>
          </cell>
          <cell r="H1700" t="str">
            <v>BĂNG VỆ SINH</v>
          </cell>
        </row>
        <row r="1701">
          <cell r="C1701" t="str">
            <v>4987415993508</v>
          </cell>
          <cell r="D1701" t="str">
            <v>SHISEIDO- The Collagen EXR (50ml x 10 lọ)</v>
          </cell>
          <cell r="E1701">
            <v>899000</v>
          </cell>
          <cell r="F1701" t="str">
            <v>110402</v>
          </cell>
          <cell r="G1701" t="str">
            <v>CHĂM SÓC SỨC KHỎE</v>
          </cell>
          <cell r="H1701" t="str">
            <v>HỖ TRỢ LÀM ĐẸP</v>
          </cell>
        </row>
        <row r="1702">
          <cell r="C1702" t="str">
            <v>4987415993454</v>
          </cell>
          <cell r="D1702" t="str">
            <v>SHISEIDO- The Collagen NEW (50ml x 10 lọ)</v>
          </cell>
          <cell r="E1702">
            <v>595000</v>
          </cell>
          <cell r="F1702" t="str">
            <v>110403</v>
          </cell>
          <cell r="G1702" t="str">
            <v>CHĂM SÓC SỨC KHỎE</v>
          </cell>
          <cell r="H1702" t="str">
            <v>HỖ TRỢ LÀM ĐẸP</v>
          </cell>
        </row>
        <row r="1703">
          <cell r="C1703" t="str">
            <v>4582557590020</v>
          </cell>
          <cell r="D1703" t="str">
            <v>ASTRIM- Viên hỗ trợ đ.trị tiểu đường Insuna 120v</v>
          </cell>
          <cell r="E1703">
            <v>950000</v>
          </cell>
          <cell r="F1703" t="str">
            <v>110404</v>
          </cell>
          <cell r="G1703" t="str">
            <v>CHĂM SÓC SỨC KHỎE</v>
          </cell>
          <cell r="H1703" t="str">
            <v>SINH LÝ - NỘI TIẾT TỐ</v>
          </cell>
        </row>
        <row r="1704">
          <cell r="C1704" t="str">
            <v>4582557590013</v>
          </cell>
          <cell r="D1704" t="str">
            <v>ASTRIM- Cốm tăng cường miễn dịch Immuno Care 15gói</v>
          </cell>
          <cell r="E1704">
            <v>380000</v>
          </cell>
          <cell r="F1704" t="str">
            <v>110405</v>
          </cell>
          <cell r="G1704" t="str">
            <v>CHĂM SÓC SỨC KHỎE</v>
          </cell>
          <cell r="H1704" t="str">
            <v>THỰC PHẨM CHỨC NĂNG CHO MÉ &amp; BÉ</v>
          </cell>
        </row>
        <row r="1705">
          <cell r="C1705" t="str">
            <v>4580629170040</v>
          </cell>
          <cell r="D1705" t="str">
            <v>NIHON HEALTH- Viên t.cường sinhlý MonsterShot 150v</v>
          </cell>
          <cell r="E1705">
            <v>880000</v>
          </cell>
          <cell r="F1705" t="str">
            <v>110406</v>
          </cell>
          <cell r="G1705" t="str">
            <v>CHĂM SÓC SỨC KHỎE</v>
          </cell>
          <cell r="H1705" t="str">
            <v>SINH LÝ - NỘI TIẾT TỐ</v>
          </cell>
        </row>
        <row r="1706">
          <cell r="C1706" t="str">
            <v>4973307500916</v>
          </cell>
          <cell r="D1706" t="str">
            <v>SKATER- Khẩu trang vải cho bé khủng long 3 chiếc</v>
          </cell>
          <cell r="E1706">
            <v>149000</v>
          </cell>
          <cell r="F1706" t="str">
            <v>110408</v>
          </cell>
          <cell r="G1706" t="str">
            <v>CHĂM SÓC HÀNG NGÀY</v>
          </cell>
          <cell r="H1706" t="str">
            <v>KHẨU TRANG</v>
          </cell>
        </row>
        <row r="1707">
          <cell r="C1707" t="str">
            <v>4573259030020</v>
          </cell>
          <cell r="D1707" t="str">
            <v>MONOMARU- Ihana Rich White 50ml x 10chai</v>
          </cell>
          <cell r="E1707">
            <v>880000</v>
          </cell>
          <cell r="F1707" t="str">
            <v>110409</v>
          </cell>
          <cell r="G1707" t="str">
            <v>CHĂM SÓC SỨC KHỎE</v>
          </cell>
          <cell r="H1707" t="str">
            <v>HỖ TRỢ LÀM ĐẸP</v>
          </cell>
        </row>
        <row r="1708">
          <cell r="C1708" t="str">
            <v>4987300029435</v>
          </cell>
          <cell r="D1708" t="str">
            <v>SSP- Viên uống chống say xe Aneron hộp 9 viên</v>
          </cell>
          <cell r="E1708">
            <v>260000</v>
          </cell>
          <cell r="F1708" t="str">
            <v>110410</v>
          </cell>
          <cell r="G1708" t="str">
            <v>CHĂM SÓC SỨC KHỎE</v>
          </cell>
          <cell r="H1708" t="str">
            <v>LIÊN QUAN Y TẾ</v>
          </cell>
        </row>
        <row r="1709">
          <cell r="C1709" t="str">
            <v>4987241100538</v>
          </cell>
          <cell r="D1709" t="str">
            <v>ROHTO- Nước nhỏ mắt Rohto Cool 40α màu xanh 12ml</v>
          </cell>
          <cell r="E1709">
            <v>80000</v>
          </cell>
          <cell r="F1709" t="str">
            <v>110411</v>
          </cell>
          <cell r="G1709" t="str">
            <v>CHĂM SÓC SỨC KHỎE</v>
          </cell>
          <cell r="H1709" t="str">
            <v>CHĂM SÓC MẮT</v>
          </cell>
        </row>
        <row r="1710">
          <cell r="C1710" t="str">
            <v>4987241100521</v>
          </cell>
          <cell r="D1710" t="str">
            <v>ROHTO- Nước nhỏ mắt Rohto Vita 40α màu vàng 12ml</v>
          </cell>
          <cell r="E1710">
            <v>80000</v>
          </cell>
          <cell r="F1710" t="str">
            <v>110412</v>
          </cell>
          <cell r="G1710" t="str">
            <v>CHĂM SÓC SỨC KHỎE</v>
          </cell>
          <cell r="H1710" t="str">
            <v>CHĂM SÓC MẮT</v>
          </cell>
        </row>
        <row r="1711">
          <cell r="C1711" t="str">
            <v>4971493105779</v>
          </cell>
          <cell r="D1711" t="str">
            <v>ORIHIRO- Dầu cá Omega 3 (180 viên)</v>
          </cell>
          <cell r="E1711">
            <v>480000</v>
          </cell>
          <cell r="F1711" t="str">
            <v>110414</v>
          </cell>
          <cell r="G1711" t="str">
            <v>CHĂM SÓC SỨC KHỎE</v>
          </cell>
          <cell r="H1711" t="str">
            <v>HỖ TRỢ TRÍ NÃO VÀ TRÍ NHỚ</v>
          </cell>
        </row>
        <row r="1712">
          <cell r="C1712" t="str">
            <v>4971493104352</v>
          </cell>
          <cell r="D1712" t="str">
            <v>ORIHIRO- Viên uống hỗ trợ tim mạch CoQ10 (90 viên)</v>
          </cell>
          <cell r="E1712">
            <v>540000</v>
          </cell>
          <cell r="F1712" t="str">
            <v>110418</v>
          </cell>
          <cell r="G1712" t="str">
            <v>CHĂM SÓC SỨC KHỎE</v>
          </cell>
          <cell r="H1712" t="str">
            <v>HỖ TRỢ TRÍ NÃO VÀ TRÍ NHỚ</v>
          </cell>
        </row>
        <row r="1713">
          <cell r="C1713" t="str">
            <v>4571157259116</v>
          </cell>
          <cell r="D1713" t="str">
            <v>ORIHIRO- Viên uống Natto Kinase 4000FU 60v</v>
          </cell>
          <cell r="E1713">
            <v>650000</v>
          </cell>
          <cell r="F1713" t="str">
            <v>110437</v>
          </cell>
          <cell r="G1713" t="str">
            <v>CHĂM SÓC SỨC KHỎE</v>
          </cell>
          <cell r="H1713" t="str">
            <v>HỖ TRỢ TRÍ NÃO VÀ TRÍ NHỚ</v>
          </cell>
        </row>
        <row r="1714">
          <cell r="C1714" t="str">
            <v>4571157259031</v>
          </cell>
          <cell r="D1714" t="str">
            <v>ORIHIRO- Trà giảm cân ban đêm Beauty (2gx16 gói)</v>
          </cell>
          <cell r="E1714">
            <v>250000</v>
          </cell>
          <cell r="F1714" t="str">
            <v>110441</v>
          </cell>
          <cell r="G1714" t="str">
            <v>THỰC PHẨM</v>
          </cell>
          <cell r="H1714" t="str">
            <v>ĐỒ UỐNG, PHA CHẾ</v>
          </cell>
        </row>
        <row r="1715">
          <cell r="C1715" t="str">
            <v>4971493107230</v>
          </cell>
          <cell r="D1715" t="str">
            <v>ORIHIRO- Viên trắng da Natural White (300 viên)</v>
          </cell>
          <cell r="E1715">
            <v>600000</v>
          </cell>
          <cell r="F1715" t="str">
            <v>110444</v>
          </cell>
          <cell r="G1715" t="str">
            <v>CHĂM SÓC SỨC KHỎE</v>
          </cell>
          <cell r="H1715" t="str">
            <v>HỖ TRỢ LÀM ĐẸP</v>
          </cell>
        </row>
        <row r="1716">
          <cell r="C1716" t="str">
            <v>4971493001934</v>
          </cell>
          <cell r="D1716" t="str">
            <v>ORIHIRO- Viên giảm cân ban đêm (6 viên x 60 gói)</v>
          </cell>
          <cell r="E1716">
            <v>795000</v>
          </cell>
          <cell r="F1716" t="str">
            <v>110445</v>
          </cell>
          <cell r="G1716" t="str">
            <v>CHĂM SÓC SỨC KHỎE</v>
          </cell>
          <cell r="H1716" t="str">
            <v>HỖ TRỢ LÀM ĐẸP</v>
          </cell>
        </row>
        <row r="1717">
          <cell r="C1717" t="str">
            <v>4971493001880</v>
          </cell>
          <cell r="D1717" t="str">
            <v>ORIHIRO- Trà giảm mỡ bụng Genpi (3g x 60 gói)</v>
          </cell>
          <cell r="E1717">
            <v>220000</v>
          </cell>
          <cell r="F1717" t="str">
            <v>110447</v>
          </cell>
          <cell r="G1717" t="str">
            <v>CHĂM SÓC SỨC KHỎE</v>
          </cell>
          <cell r="H1717" t="str">
            <v>HỖ TRỢ LÀM ĐẸP</v>
          </cell>
        </row>
        <row r="1718">
          <cell r="C1718" t="str">
            <v>14987792276123</v>
          </cell>
          <cell r="D1718" t="str">
            <v>CHOSEIDO- Kích thích mọc tóc Arovics 5% lọ 30ml</v>
          </cell>
          <cell r="E1718">
            <v>230000</v>
          </cell>
          <cell r="F1718" t="str">
            <v>110452</v>
          </cell>
          <cell r="G1718" t="str">
            <v>CHĂM SÓC SỨC KHỎE</v>
          </cell>
          <cell r="H1718" t="str">
            <v>SINH LÝ - NỘI TIẾT TỐ</v>
          </cell>
        </row>
        <row r="1719">
          <cell r="C1719" t="str">
            <v>4987546900024</v>
          </cell>
          <cell r="D1719" t="str">
            <v>MELSMON- Nước uống tinh chất nhau thai ngựa</v>
          </cell>
          <cell r="E1719">
            <v>2400000</v>
          </cell>
          <cell r="F1719" t="str">
            <v>110453</v>
          </cell>
          <cell r="G1719" t="str">
            <v>CHĂM SÓC SỨC KHỎE</v>
          </cell>
          <cell r="H1719" t="str">
            <v>HỖ TRỢ LÀM ĐẸP</v>
          </cell>
        </row>
        <row r="1720">
          <cell r="C1720" t="str">
            <v>8938507704393</v>
          </cell>
          <cell r="D1720" t="str">
            <v>LEHACO- Khẩu trang trẻ em hộp 10 chiếc</v>
          </cell>
          <cell r="E1720">
            <v>45000</v>
          </cell>
          <cell r="F1720" t="str">
            <v>110454</v>
          </cell>
          <cell r="G1720" t="str">
            <v>CHĂM SÓC HÀNG NGÀY</v>
          </cell>
          <cell r="H1720" t="str">
            <v>KHẨU TRANG</v>
          </cell>
        </row>
        <row r="1721">
          <cell r="C1721" t="str">
            <v>1110052020013</v>
          </cell>
          <cell r="D1721" t="str">
            <v>Khẩu trang quy cách Nhật Bản (người lớn 10 chiếc)</v>
          </cell>
          <cell r="E1721">
            <v>35000</v>
          </cell>
          <cell r="F1721" t="str">
            <v>110455</v>
          </cell>
          <cell r="G1721" t="str">
            <v>CHĂM SÓC HÀNG NGÀY</v>
          </cell>
          <cell r="H1721" t="str">
            <v>KHẨU TRANG</v>
          </cell>
        </row>
        <row r="1722">
          <cell r="C1722" t="str">
            <v>1110022020005</v>
          </cell>
          <cell r="D1722" t="str">
            <v>FUJI PHARMA- Viên đặt âm đạo Clotrimazole 10 viên</v>
          </cell>
          <cell r="E1722">
            <v>125000</v>
          </cell>
          <cell r="F1722" t="str">
            <v>110456</v>
          </cell>
          <cell r="G1722" t="str">
            <v>CHĂM SÓC SỨC KHỎE</v>
          </cell>
          <cell r="H1722" t="str">
            <v>SINH LÝ - NỘI TIẾT TỐ</v>
          </cell>
        </row>
        <row r="1723">
          <cell r="C1723" t="str">
            <v>8936043813838</v>
          </cell>
          <cell r="D1723" t="str">
            <v>TANAPHAR- Khẩu trang y tế 4 lớp hộp 50 chiếc</v>
          </cell>
          <cell r="E1723">
            <v>190000</v>
          </cell>
          <cell r="F1723" t="str">
            <v>110458</v>
          </cell>
          <cell r="G1723" t="str">
            <v>CHĂM SÓC HÀNG NGÀY</v>
          </cell>
          <cell r="H1723" t="str">
            <v>KHẨU TRANG</v>
          </cell>
        </row>
        <row r="1724">
          <cell r="C1724" t="str">
            <v>4987072070628</v>
          </cell>
          <cell r="D1724" t="str">
            <v>KOBAYASHI- Viên uống hỗ trợ tiền mãn kinh 840 viên</v>
          </cell>
          <cell r="E1724">
            <v>880000</v>
          </cell>
          <cell r="F1724" t="str">
            <v>110459</v>
          </cell>
          <cell r="G1724" t="str">
            <v>CHĂM SÓC SỨC KHỎE</v>
          </cell>
          <cell r="H1724" t="str">
            <v>SINH LÝ - NỘI TIẾT TỐ</v>
          </cell>
        </row>
        <row r="1725">
          <cell r="C1725" t="str">
            <v>1110052020020</v>
          </cell>
          <cell r="D1725" t="str">
            <v>Khẩu trang quy cách Nhật Bản (trẻ em 10 chiếc)</v>
          </cell>
          <cell r="E1725">
            <v>35000</v>
          </cell>
          <cell r="F1725" t="str">
            <v>110460</v>
          </cell>
          <cell r="G1725" t="str">
            <v>CHĂM SÓC HÀNG NGÀY</v>
          </cell>
          <cell r="H1725" t="str">
            <v>KHẨU TRANG</v>
          </cell>
        </row>
        <row r="1726">
          <cell r="C1726" t="str">
            <v>4987084000132</v>
          </cell>
          <cell r="D1726" t="str">
            <v>SANTEN- Nước nhỏ mắt Sancoba 5ml</v>
          </cell>
          <cell r="E1726">
            <v>60000</v>
          </cell>
          <cell r="F1726" t="str">
            <v>110461</v>
          </cell>
          <cell r="G1726" t="str">
            <v>CHĂM SÓC SỨC KHỎE</v>
          </cell>
          <cell r="H1726" t="str">
            <v>CHĂM SÓC MẮT</v>
          </cell>
        </row>
        <row r="1727">
          <cell r="C1727" t="str">
            <v>1110022020029</v>
          </cell>
          <cell r="D1727" t="str">
            <v>Dây đeo khẩu trang Handmade 65x1cm</v>
          </cell>
          <cell r="E1727">
            <v>35000</v>
          </cell>
          <cell r="F1727" t="str">
            <v>110464</v>
          </cell>
          <cell r="G1727" t="str">
            <v>CHĂM SÓC HÀNG NGÀY</v>
          </cell>
          <cell r="H1727" t="str">
            <v>KHẨU TRANG</v>
          </cell>
        </row>
        <row r="1728">
          <cell r="C1728" t="str">
            <v>4973307487804</v>
          </cell>
          <cell r="D1728" t="str">
            <v>SKATER- Bàn chải tre đầu nhỏ loại mềm Hello Kitty</v>
          </cell>
          <cell r="E1728">
            <v>40000</v>
          </cell>
          <cell r="F1728" t="str">
            <v>110465</v>
          </cell>
          <cell r="G1728" t="str">
            <v>CHĂM SÓC HÀNG NGÀY</v>
          </cell>
          <cell r="H1728" t="str">
            <v>CHĂM SÓC RĂNG MIỆNG</v>
          </cell>
        </row>
        <row r="1729">
          <cell r="C1729" t="str">
            <v>14987123005224</v>
          </cell>
          <cell r="D1729" t="str">
            <v>TAKEDA- Truyền tăng cường s.khỏe Alinamin 50 ống</v>
          </cell>
          <cell r="E1729">
            <v>4900000</v>
          </cell>
          <cell r="F1729" t="str">
            <v>110466</v>
          </cell>
          <cell r="G1729" t="str">
            <v>CHĂM SÓC SỨC KHỎE</v>
          </cell>
          <cell r="H1729" t="str">
            <v>TĂNG CƯỜNG HỆ MIỄN DỊCH</v>
          </cell>
        </row>
        <row r="1730">
          <cell r="C1730" t="str">
            <v>1110022009000</v>
          </cell>
          <cell r="D1730" t="str">
            <v>Set truyền trắng gồm 6 loại</v>
          </cell>
          <cell r="E1730">
            <v>4000000</v>
          </cell>
          <cell r="F1730" t="str">
            <v>110467</v>
          </cell>
          <cell r="G1730" t="str">
            <v>CHĂM SÓC SỨC KHỎE</v>
          </cell>
          <cell r="H1730" t="str">
            <v>HỖ TRỢ LÀM ĐẸP</v>
          </cell>
        </row>
        <row r="1731">
          <cell r="C1731" t="str">
            <v>4987072056431</v>
          </cell>
          <cell r="D1731" t="str">
            <v>KOBAYASHI- Viên uống giảm mỡ bụng NaishitoruG 84 v</v>
          </cell>
          <cell r="E1731">
            <v>395000</v>
          </cell>
          <cell r="F1731" t="str">
            <v>110469</v>
          </cell>
          <cell r="G1731" t="str">
            <v>CHĂM SÓC SỨC KHỎE</v>
          </cell>
          <cell r="H1731" t="str">
            <v>HỖ TRỢ LÀM ĐẸP</v>
          </cell>
        </row>
        <row r="1732">
          <cell r="C1732" t="str">
            <v>4987103049111</v>
          </cell>
          <cell r="D1732" t="str">
            <v xml:space="preserve">ZERIA- Viên uống bổ gan Hepalyse Plus II (180v) </v>
          </cell>
          <cell r="E1732">
            <v>1380000</v>
          </cell>
          <cell r="F1732" t="str">
            <v>110470</v>
          </cell>
          <cell r="G1732" t="str">
            <v>CHĂM SÓC SỨC KHỎE</v>
          </cell>
          <cell r="H1732" t="str">
            <v>HỖ TRỢ GAN</v>
          </cell>
        </row>
        <row r="1733">
          <cell r="C1733" t="str">
            <v>4987067205202</v>
          </cell>
          <cell r="D1733" t="str">
            <v xml:space="preserve">KOWA- Viên uống hỗ trợ dạ dày Cabagin α (300v) </v>
          </cell>
          <cell r="E1733">
            <v>560000</v>
          </cell>
          <cell r="F1733" t="str">
            <v>110471</v>
          </cell>
          <cell r="G1733" t="str">
            <v>CHĂM SÓC SỨC KHỎE</v>
          </cell>
          <cell r="H1733" t="str">
            <v>CẢI THIỆN TIÊU HÓA VÀ HỆ VI SINH ĐƯỜNG RUỘT</v>
          </cell>
        </row>
        <row r="1734">
          <cell r="C1734" t="str">
            <v>4511606904853</v>
          </cell>
          <cell r="D1734" t="str">
            <v>CRESCENDO- Tảo tăng ch.cao Shinshin Kakumei 300v</v>
          </cell>
          <cell r="E1734">
            <v>417000</v>
          </cell>
          <cell r="F1734" t="str">
            <v>110472</v>
          </cell>
          <cell r="G1734" t="str">
            <v>CHĂM SÓC SỨC KHỎE</v>
          </cell>
          <cell r="H1734" t="str">
            <v>THỰC PHẨM CHỨC NĂNG CHO MÉ &amp; BÉ</v>
          </cell>
        </row>
        <row r="1735">
          <cell r="C1735" t="str">
            <v>4987341304454</v>
          </cell>
          <cell r="D1735" t="str">
            <v xml:space="preserve">BAYER- Viên tránh thai Triquilar 1 vỉ 28 viên </v>
          </cell>
          <cell r="E1735">
            <v>625000</v>
          </cell>
          <cell r="F1735" t="str">
            <v>110473</v>
          </cell>
          <cell r="G1735" t="str">
            <v>CHĂM SÓC SỨC KHỎE</v>
          </cell>
          <cell r="H1735" t="str">
            <v>LIÊN QUAN Y TẾ</v>
          </cell>
        </row>
        <row r="1736">
          <cell r="C1736" t="str">
            <v>4987316018775</v>
          </cell>
          <cell r="D1736" t="str">
            <v>SATO- Xịt mũi cải thiện xoang Nazal 30ml</v>
          </cell>
          <cell r="E1736">
            <v>185000</v>
          </cell>
          <cell r="F1736" t="str">
            <v>110474</v>
          </cell>
          <cell r="G1736" t="str">
            <v>CHĂM SÓC SỨC KHỎE</v>
          </cell>
          <cell r="H1736" t="str">
            <v>LIÊN QUAN Y TẾ</v>
          </cell>
        </row>
        <row r="1737">
          <cell r="C1737" t="str">
            <v>DG202000001</v>
          </cell>
          <cell r="D1737" t="str">
            <v>Đồng Giá TPCN 600k</v>
          </cell>
          <cell r="E1737">
            <v>600000</v>
          </cell>
          <cell r="F1737" t="str">
            <v>110475</v>
          </cell>
          <cell r="G1737" t="str">
            <v>NGÀNH KHÁC</v>
          </cell>
          <cell r="H1737" t="str">
            <v>ĐỒNG GIÁ MUA HÀNG</v>
          </cell>
        </row>
        <row r="1738">
          <cell r="C1738" t="str">
            <v>DG202000002</v>
          </cell>
          <cell r="D1738" t="str">
            <v>Đồng Giá TPCN 650k</v>
          </cell>
          <cell r="E1738">
            <v>650000</v>
          </cell>
          <cell r="F1738" t="str">
            <v>110477</v>
          </cell>
          <cell r="G1738" t="str">
            <v>NGÀNH KHÁC</v>
          </cell>
          <cell r="H1738" t="str">
            <v>ĐỒNG GIÁ MUA HÀNG</v>
          </cell>
        </row>
        <row r="1739">
          <cell r="C1739" t="str">
            <v>DG202000003</v>
          </cell>
          <cell r="D1739" t="str">
            <v>Đồng Giá TPCN 700k</v>
          </cell>
          <cell r="E1739">
            <v>700000</v>
          </cell>
          <cell r="F1739" t="str">
            <v>110479</v>
          </cell>
          <cell r="G1739" t="str">
            <v>NGÀNH KHÁC</v>
          </cell>
          <cell r="H1739" t="str">
            <v>ĐỒNG GIÁ MUA HÀNG</v>
          </cell>
        </row>
        <row r="1740">
          <cell r="C1740" t="str">
            <v>DG202000004</v>
          </cell>
          <cell r="D1740" t="str">
            <v>Đồng Giá TPCN 750k</v>
          </cell>
          <cell r="E1740">
            <v>750000</v>
          </cell>
          <cell r="F1740" t="str">
            <v>110481</v>
          </cell>
          <cell r="G1740" t="str">
            <v>NGÀNH KHÁC</v>
          </cell>
          <cell r="H1740" t="str">
            <v>ĐỒNG GIÁ MUA HÀNG</v>
          </cell>
        </row>
        <row r="1741">
          <cell r="C1741" t="str">
            <v>DG202000005</v>
          </cell>
          <cell r="D1741" t="str">
            <v>Đồng Giá TPCN 800k</v>
          </cell>
          <cell r="E1741">
            <v>800000</v>
          </cell>
          <cell r="F1741" t="str">
            <v>110483</v>
          </cell>
          <cell r="G1741" t="str">
            <v>NGÀNH KHÁC</v>
          </cell>
          <cell r="H1741" t="str">
            <v>ĐỒNG GIÁ MUA HÀNG</v>
          </cell>
        </row>
        <row r="1742">
          <cell r="C1742" t="str">
            <v>DG202000006</v>
          </cell>
          <cell r="D1742" t="str">
            <v>Đồng Giá TPCN 850k</v>
          </cell>
          <cell r="E1742">
            <v>850000</v>
          </cell>
          <cell r="F1742" t="str">
            <v>110485</v>
          </cell>
          <cell r="G1742" t="str">
            <v>NGÀNH KHÁC</v>
          </cell>
          <cell r="H1742" t="str">
            <v>ĐỒNG GIÁ MUA HÀNG</v>
          </cell>
        </row>
        <row r="1743">
          <cell r="C1743" t="str">
            <v>DG202000008</v>
          </cell>
          <cell r="D1743" t="str">
            <v>Đồng Giá TPCN 1200k</v>
          </cell>
          <cell r="E1743">
            <v>1200000</v>
          </cell>
          <cell r="F1743" t="str">
            <v>110489</v>
          </cell>
          <cell r="G1743" t="str">
            <v>NGÀNH KHÁC</v>
          </cell>
          <cell r="H1743" t="str">
            <v>ĐỒNG GIÁ MUA HÀNG</v>
          </cell>
        </row>
        <row r="1744">
          <cell r="C1744" t="str">
            <v>DG202000009</v>
          </cell>
          <cell r="D1744" t="str">
            <v>Đồng Giá TPCN 1500k</v>
          </cell>
          <cell r="E1744">
            <v>1500000</v>
          </cell>
          <cell r="F1744" t="str">
            <v>110491</v>
          </cell>
          <cell r="G1744" t="str">
            <v>NGÀNH KHÁC</v>
          </cell>
          <cell r="H1744" t="str">
            <v>ĐỒNG GIÁ MUA HÀNG</v>
          </cell>
        </row>
        <row r="1745">
          <cell r="C1745" t="str">
            <v>4589687931013</v>
          </cell>
          <cell r="D1745" t="str">
            <v>API- Thức uống Collagen 82x 120000 Classic 500g</v>
          </cell>
          <cell r="E1745">
            <v>2000000</v>
          </cell>
          <cell r="F1745" t="str">
            <v>110495</v>
          </cell>
          <cell r="G1745" t="str">
            <v>CHĂM SÓC SỨC KHỎE</v>
          </cell>
          <cell r="H1745" t="str">
            <v>HỖ TRỢ LÀM ĐẸP</v>
          </cell>
        </row>
        <row r="1746">
          <cell r="C1746" t="str">
            <v>4589687931020</v>
          </cell>
          <cell r="D1746" t="str">
            <v>API- Thức uống Placenta 82x 450000 Classic 500g</v>
          </cell>
          <cell r="E1746">
            <v>2400000</v>
          </cell>
          <cell r="F1746" t="str">
            <v>110496</v>
          </cell>
          <cell r="G1746" t="str">
            <v>CHĂM SÓC SỨC KHỎE</v>
          </cell>
          <cell r="H1746" t="str">
            <v>HỖ TRỢ LÀM ĐẸP</v>
          </cell>
        </row>
        <row r="1747">
          <cell r="C1747" t="str">
            <v>4589687931051</v>
          </cell>
          <cell r="D1747" t="str">
            <v>API- Thức uống Placenta 82x 450000 Sakura 500g</v>
          </cell>
          <cell r="E1747">
            <v>3100000</v>
          </cell>
          <cell r="F1747" t="str">
            <v>110497</v>
          </cell>
          <cell r="G1747" t="str">
            <v>CHĂM SÓC SỨC KHỎE</v>
          </cell>
          <cell r="H1747" t="str">
            <v>HỖ TRỢ LÀM ĐẸP</v>
          </cell>
        </row>
        <row r="1748">
          <cell r="C1748" t="str">
            <v>4589687931044</v>
          </cell>
          <cell r="D1748" t="str">
            <v>API- Thức uống Collagen 82x 120000 Sakura 500g</v>
          </cell>
          <cell r="E1748">
            <v>2500000</v>
          </cell>
          <cell r="F1748" t="str">
            <v>110498</v>
          </cell>
          <cell r="G1748" t="str">
            <v>CHĂM SÓC SỨC KHỎE</v>
          </cell>
          <cell r="H1748" t="str">
            <v>HỖ TRỢ LÀM ĐẸP</v>
          </cell>
        </row>
        <row r="1749">
          <cell r="C1749" t="str">
            <v>4987103050315</v>
          </cell>
          <cell r="D1749" t="str">
            <v>ZERIA- Viên bổ gan &amp;tuần hoàn máu Hepalyse HP 180v</v>
          </cell>
          <cell r="E1749">
            <v>1239000</v>
          </cell>
          <cell r="F1749" t="str">
            <v>110499</v>
          </cell>
          <cell r="G1749" t="str">
            <v>CHĂM SÓC SỨC KHỎE</v>
          </cell>
          <cell r="H1749" t="str">
            <v>HỖ TRỢ GAN</v>
          </cell>
        </row>
        <row r="1750">
          <cell r="C1750" t="str">
            <v>4571262290080</v>
          </cell>
          <cell r="D1750" t="str">
            <v>ANIMATO- Viên tăng ch.cao Height Extension EX 300v</v>
          </cell>
          <cell r="E1750">
            <v>580000</v>
          </cell>
          <cell r="F1750" t="str">
            <v>110500</v>
          </cell>
          <cell r="G1750" t="str">
            <v>CHĂM SÓC SỨC KHỎE</v>
          </cell>
          <cell r="H1750" t="str">
            <v>THỰC PHẨM CHỨC NĂNG CHO MÉ &amp; BÉ</v>
          </cell>
        </row>
        <row r="1751">
          <cell r="C1751" t="str">
            <v>4987227031580</v>
          </cell>
          <cell r="D1751" t="str">
            <v>MORISHITA- Men vi sinh Health Aid Bifina R 20 gói</v>
          </cell>
          <cell r="E1751">
            <v>395000</v>
          </cell>
          <cell r="F1751" t="str">
            <v>110501</v>
          </cell>
          <cell r="G1751" t="str">
            <v>CHĂM SÓC SỨC KHỎE</v>
          </cell>
          <cell r="H1751" t="str">
            <v>CẢI THIỆN TIÊU HÓA VÀ HỆ VI SINH ĐƯỜNG RUỘT</v>
          </cell>
        </row>
        <row r="1752">
          <cell r="C1752" t="str">
            <v>4589760233041</v>
          </cell>
          <cell r="D1752" t="str">
            <v>MTG- Thức uống bổ sung Collagen Refa 160000 480ml</v>
          </cell>
          <cell r="E1752">
            <v>2050000</v>
          </cell>
          <cell r="F1752" t="str">
            <v>110502</v>
          </cell>
          <cell r="G1752" t="str">
            <v>ORDER</v>
          </cell>
          <cell r="H1752" t="str">
            <v>CHĂM SÓC SỨC KHỎE</v>
          </cell>
        </row>
        <row r="1753">
          <cell r="C1753" t="str">
            <v>4987306045132</v>
          </cell>
          <cell r="D1753" t="str">
            <v>TAISHO- Viên cải thiện cảm cúm Pabron Gold A 210v</v>
          </cell>
          <cell r="E1753">
            <v>475000</v>
          </cell>
          <cell r="F1753" t="str">
            <v>110503</v>
          </cell>
          <cell r="G1753" t="str">
            <v>CHĂM SÓC SỨC KHỎE</v>
          </cell>
          <cell r="H1753" t="str">
            <v>LIÊN QUAN Y TẾ</v>
          </cell>
        </row>
        <row r="1754">
          <cell r="C1754" t="str">
            <v>4987306045156</v>
          </cell>
          <cell r="D1754" t="str">
            <v>TAISHO- Bột cải thiện cảm cúm Pabron Gold A 44 gói</v>
          </cell>
          <cell r="E1754">
            <v>455000</v>
          </cell>
          <cell r="F1754" t="str">
            <v>110504</v>
          </cell>
          <cell r="G1754" t="str">
            <v>CHĂM SÓC SỨC KHỎE</v>
          </cell>
          <cell r="H1754" t="str">
            <v>LIÊN QUAN Y TẾ</v>
          </cell>
        </row>
        <row r="1755">
          <cell r="C1755" t="str">
            <v>4987084411983</v>
          </cell>
          <cell r="D1755" t="str">
            <v>SANTEN- Nước nhỏ mắt Sante PC 12ml</v>
          </cell>
          <cell r="E1755">
            <v>180000</v>
          </cell>
          <cell r="F1755" t="str">
            <v>110505</v>
          </cell>
          <cell r="G1755" t="str">
            <v>CHĂM SÓC SỨC KHỎE</v>
          </cell>
          <cell r="H1755" t="str">
            <v>CHĂM SÓC MẮT</v>
          </cell>
        </row>
        <row r="1756">
          <cell r="C1756" t="str">
            <v>104987120263071</v>
          </cell>
          <cell r="D1756" t="str">
            <v>TAKATA- Kem bôi cải thiện sẹo Gentacin 0.1%</v>
          </cell>
          <cell r="E1756">
            <v>85000</v>
          </cell>
          <cell r="F1756" t="str">
            <v>110506</v>
          </cell>
          <cell r="G1756" t="str">
            <v>CHĂM SÓC SỨC KHỎE</v>
          </cell>
          <cell r="H1756" t="str">
            <v>HỖ TRỢ LÀM ĐẸP</v>
          </cell>
        </row>
        <row r="1757">
          <cell r="C1757" t="str">
            <v>4530503700115</v>
          </cell>
          <cell r="D1757" t="str">
            <v>HOUSE- Thức uống tinh chất nghệ (100ml x 6 chai)</v>
          </cell>
          <cell r="E1757">
            <v>360000</v>
          </cell>
          <cell r="F1757" t="str">
            <v>110507</v>
          </cell>
          <cell r="G1757" t="str">
            <v>CHĂM SÓC SỨC KHỎE</v>
          </cell>
          <cell r="H1757" t="str">
            <v>HỖ TRỢ GAN</v>
          </cell>
        </row>
        <row r="1758">
          <cell r="C1758" t="str">
            <v>4901548160064</v>
          </cell>
          <cell r="D1758" t="str">
            <v xml:space="preserve">KIRIBAI- Miếng giữ nhiệt hình thỏ (10 miếng) </v>
          </cell>
          <cell r="E1758">
            <v>110000</v>
          </cell>
          <cell r="F1758" t="str">
            <v>110509</v>
          </cell>
          <cell r="G1758" t="str">
            <v>CHĂM SÓC HÀNG NGÀY</v>
          </cell>
          <cell r="H1758" t="str">
            <v>GIỮ NHIỆT</v>
          </cell>
        </row>
        <row r="1759">
          <cell r="C1759" t="str">
            <v>4905009549054</v>
          </cell>
          <cell r="D1759" t="str">
            <v xml:space="preserve">IRIS- Miếng dán giữ nhiệt hình Kangaro (10 miếng) </v>
          </cell>
          <cell r="E1759">
            <v>95000</v>
          </cell>
          <cell r="F1759" t="str">
            <v>110510</v>
          </cell>
          <cell r="G1759" t="str">
            <v>NGÀNH KHÁC</v>
          </cell>
          <cell r="H1759" t="str">
            <v>HÀNG NGỪNG KINH DOANH</v>
          </cell>
        </row>
        <row r="1760">
          <cell r="C1760" t="str">
            <v>4987103049982</v>
          </cell>
          <cell r="D1760" t="str">
            <v>ZERIA-Thức uống bổ gan Hepalyse HiPlus 50mlx10chai</v>
          </cell>
          <cell r="E1760">
            <v>995000</v>
          </cell>
          <cell r="F1760" t="str">
            <v>110511</v>
          </cell>
          <cell r="G1760" t="str">
            <v>CHĂM SÓC SỨC KHỎE</v>
          </cell>
          <cell r="H1760" t="str">
            <v>HỖ TRỢ GAN</v>
          </cell>
        </row>
        <row r="1761">
          <cell r="C1761" t="str">
            <v>1112072101000</v>
          </cell>
          <cell r="D1761" t="str">
            <v>HISAMITSU- Viên uống điều trị mụn Hythiol80 (100v)</v>
          </cell>
          <cell r="E1761">
            <v>295000</v>
          </cell>
          <cell r="F1761" t="str">
            <v>110512</v>
          </cell>
          <cell r="G1761" t="str">
            <v>CHĂM SÓC SỨC KHỎE</v>
          </cell>
          <cell r="H1761" t="str">
            <v>HỖ TRỢ LÀM ĐẸP</v>
          </cell>
        </row>
        <row r="1762">
          <cell r="C1762" t="str">
            <v>4571139244314</v>
          </cell>
          <cell r="D1762" t="str">
            <v xml:space="preserve">PILLBOX- Viên uống giảm mỡ bụng Onaka ( 60 viên) </v>
          </cell>
          <cell r="E1762">
            <v>319000</v>
          </cell>
          <cell r="F1762" t="str">
            <v>110513</v>
          </cell>
          <cell r="G1762" t="str">
            <v>CHĂM SÓC SỨC KHỎE</v>
          </cell>
          <cell r="H1762" t="str">
            <v>HỖ TRỢ LÀM ĐẸP</v>
          </cell>
        </row>
        <row r="1763">
          <cell r="C1763" t="str">
            <v>4987316023083</v>
          </cell>
          <cell r="D1763" t="str">
            <v>SATO- Viên uống tẩy giun Pamoxan (6 viên)</v>
          </cell>
          <cell r="E1763">
            <v>200000</v>
          </cell>
          <cell r="F1763" t="str">
            <v>110514</v>
          </cell>
          <cell r="G1763" t="str">
            <v>CHĂM SÓC SỨC KHỎE</v>
          </cell>
          <cell r="H1763" t="str">
            <v>CẢI THIỆN TIÊU HÓA VÀ HỆ VI SINH ĐƯỜNG RUỘT</v>
          </cell>
        </row>
        <row r="1764">
          <cell r="C1764" t="str">
            <v>104987316190389</v>
          </cell>
          <cell r="D1764" t="str">
            <v>SATO- Gel cải thiện tình trạng mụn DalacinT1% 10g</v>
          </cell>
          <cell r="E1764">
            <v>139000</v>
          </cell>
          <cell r="F1764" t="str">
            <v>110515</v>
          </cell>
          <cell r="G1764" t="str">
            <v>CHĂM SÓC SỨC KHỎE</v>
          </cell>
          <cell r="H1764" t="str">
            <v>HỖ TRỢ LÀM ĐẸP</v>
          </cell>
        </row>
        <row r="1765">
          <cell r="C1765" t="str">
            <v>1110022101001</v>
          </cell>
          <cell r="D1765" t="str">
            <v xml:space="preserve">IRIS- Miếng dán giữ nhiệt hình Kangaro (10 miếng) </v>
          </cell>
          <cell r="E1765">
            <v>95000</v>
          </cell>
          <cell r="F1765" t="str">
            <v>110517</v>
          </cell>
          <cell r="G1765" t="str">
            <v>CHĂM SÓC HÀNG NGÀY</v>
          </cell>
          <cell r="H1765" t="str">
            <v>GIỮ NHIỆT</v>
          </cell>
        </row>
        <row r="1766">
          <cell r="C1766" t="str">
            <v>4544060000502</v>
          </cell>
          <cell r="D1766" t="str">
            <v>NTS-Viên uống Kikuimo hỗ trợ tiểu đường (450 viên)</v>
          </cell>
          <cell r="E1766">
            <v>1430000</v>
          </cell>
          <cell r="F1766" t="str">
            <v>110518</v>
          </cell>
          <cell r="G1766" t="str">
            <v>CHĂM SÓC SỨC KHỎE</v>
          </cell>
          <cell r="H1766" t="str">
            <v>SINH LÝ - NỘI TIẾT TỐ</v>
          </cell>
        </row>
        <row r="1767">
          <cell r="C1767" t="str">
            <v>4954391105553</v>
          </cell>
          <cell r="D1767" t="str">
            <v>KOMEDA- Bột cải thiện cảm cúm Pabron trẻ em 46 gói</v>
          </cell>
          <cell r="E1767">
            <v>350000</v>
          </cell>
          <cell r="F1767" t="str">
            <v>110519</v>
          </cell>
          <cell r="G1767" t="str">
            <v>CHĂM SÓC SỨC KHỎE</v>
          </cell>
          <cell r="H1767" t="str">
            <v>LIÊN QUAN Y TẾ</v>
          </cell>
        </row>
        <row r="1768">
          <cell r="C1768" t="str">
            <v>4987188155059</v>
          </cell>
          <cell r="D1768" t="str">
            <v xml:space="preserve">HISAMITSU- Dầu xoa bóp Salonpas Lotion 85ml </v>
          </cell>
          <cell r="E1768">
            <v>200000</v>
          </cell>
          <cell r="F1768" t="str">
            <v>110520</v>
          </cell>
          <cell r="G1768" t="str">
            <v>CHĂM SÓC SỨC KHỎE</v>
          </cell>
          <cell r="H1768" t="str">
            <v>LIÊN QUAN Y TẾ</v>
          </cell>
        </row>
        <row r="1769">
          <cell r="C1769" t="str">
            <v>4976652006928</v>
          </cell>
          <cell r="D1769" t="str">
            <v>FINE- Bột Hyaluron và Collagen làm đẹp da (196g)</v>
          </cell>
          <cell r="E1769">
            <v>1178000</v>
          </cell>
          <cell r="F1769" t="str">
            <v>110521</v>
          </cell>
          <cell r="G1769" t="str">
            <v>CHĂM SÓC SỨC KHỎE</v>
          </cell>
          <cell r="H1769" t="str">
            <v>HỖ TRỢ LÀM ĐẸP</v>
          </cell>
        </row>
        <row r="1770">
          <cell r="C1770" t="str">
            <v>4976652008472</v>
          </cell>
          <cell r="D1770" t="str">
            <v>FINE- Bột rau củ lúa mạch non hỗ trợ giảm cân (200</v>
          </cell>
          <cell r="E1770">
            <v>479000</v>
          </cell>
          <cell r="F1770" t="str">
            <v>110522</v>
          </cell>
          <cell r="G1770" t="str">
            <v>CHĂM SÓC SỨC KHỎE</v>
          </cell>
          <cell r="H1770" t="str">
            <v>HỖ TRỢ LÀM ĐẸP</v>
          </cell>
        </row>
        <row r="1771">
          <cell r="C1771" t="str">
            <v>4976652012073</v>
          </cell>
          <cell r="D1771" t="str">
            <v>FINE-Viên uống chống nắng 30 ngày (30v)</v>
          </cell>
          <cell r="E1771">
            <v>285000</v>
          </cell>
          <cell r="F1771" t="str">
            <v>110524</v>
          </cell>
          <cell r="G1771" t="str">
            <v>CHĂM SÓC SỨC KHỎE</v>
          </cell>
          <cell r="H1771" t="str">
            <v>HỖ TRỢ LÀM ĐẸP</v>
          </cell>
        </row>
        <row r="1772">
          <cell r="C1772" t="str">
            <v>4987103049319</v>
          </cell>
          <cell r="D1772" t="str">
            <v xml:space="preserve">ZERIA- Viên bổ gan&amp;h.trợ tiêu hóa HepalyseEX 240v </v>
          </cell>
          <cell r="E1772">
            <v>1350000</v>
          </cell>
          <cell r="F1772" t="str">
            <v>110525</v>
          </cell>
          <cell r="G1772" t="str">
            <v>CHĂM SÓC SỨC KHỎE</v>
          </cell>
          <cell r="H1772" t="str">
            <v>HỖ TRỢ GAN</v>
          </cell>
        </row>
        <row r="1773">
          <cell r="C1773" t="str">
            <v>4903111504152</v>
          </cell>
          <cell r="D1773" t="str">
            <v>UNICHARM- Khẩu trang 3D size thường (100 chiếc)</v>
          </cell>
          <cell r="E1773">
            <v>295000</v>
          </cell>
          <cell r="F1773" t="str">
            <v>110526</v>
          </cell>
          <cell r="G1773" t="str">
            <v>CHĂM SÓC HÀNG NGÀY</v>
          </cell>
          <cell r="H1773" t="str">
            <v>KHẨU TRANG</v>
          </cell>
        </row>
        <row r="1774">
          <cell r="C1774" t="str">
            <v>4987306015456</v>
          </cell>
          <cell r="D1774" t="str">
            <v>TAISHO- Thức uống làm trắng da Alfe (50ml x10chai)</v>
          </cell>
          <cell r="E1774">
            <v>750000</v>
          </cell>
          <cell r="F1774" t="str">
            <v>110528</v>
          </cell>
          <cell r="G1774" t="str">
            <v>CHĂM SÓC SỨC KHỎE</v>
          </cell>
          <cell r="H1774" t="str">
            <v>HỖ TRỢ LÀM ĐẸP</v>
          </cell>
        </row>
        <row r="1775">
          <cell r="C1775" t="str">
            <v>4529052001262</v>
          </cell>
          <cell r="D1775" t="str">
            <v>SHINNIPPAI- Thức uống Collagen Top 5000 (50ml)</v>
          </cell>
          <cell r="E1775">
            <v>45000</v>
          </cell>
          <cell r="F1775" t="str">
            <v>110529</v>
          </cell>
          <cell r="G1775" t="str">
            <v>NGÀNH KHÁC</v>
          </cell>
          <cell r="H1775" t="str">
            <v>HÀNG NGỪNG KINH DOANH</v>
          </cell>
        </row>
        <row r="1776">
          <cell r="C1776" t="str">
            <v>4947941000965</v>
          </cell>
          <cell r="D1776" t="str">
            <v>SHINNIPPAI- Thức uống Hyaluron Top 200mg (50ml)</v>
          </cell>
          <cell r="E1776">
            <v>45000</v>
          </cell>
          <cell r="F1776" t="str">
            <v>110530</v>
          </cell>
          <cell r="G1776" t="str">
            <v>NGÀNH KHÁC</v>
          </cell>
          <cell r="H1776" t="str">
            <v>HÀNG NGỪNG KINH DOANH</v>
          </cell>
        </row>
        <row r="1777">
          <cell r="C1777" t="str">
            <v>4529052002139</v>
          </cell>
          <cell r="D1777" t="str">
            <v>SHINNIPPAI- Thức uống Placenta Top 5000 (50ml)</v>
          </cell>
          <cell r="E1777">
            <v>45000</v>
          </cell>
          <cell r="F1777" t="str">
            <v>110531</v>
          </cell>
          <cell r="G1777" t="str">
            <v>NGÀNH KHÁC</v>
          </cell>
          <cell r="H1777" t="str">
            <v>HÀNG NGỪNG KINH DOANH</v>
          </cell>
        </row>
        <row r="1778">
          <cell r="C1778" t="str">
            <v>4902777313696</v>
          </cell>
          <cell r="D1778" t="str">
            <v>MEIJI- Bột uống Amino Collagen túi 196g</v>
          </cell>
          <cell r="E1778">
            <v>850000</v>
          </cell>
          <cell r="F1778" t="str">
            <v>110532</v>
          </cell>
          <cell r="G1778" t="str">
            <v>CHĂM SÓC SỨC KHỎE</v>
          </cell>
          <cell r="H1778" t="str">
            <v>HỖ TRỢ LÀM ĐẸP</v>
          </cell>
        </row>
        <row r="1779">
          <cell r="C1779" t="str">
            <v>4571157256344</v>
          </cell>
          <cell r="D1779" t="str">
            <v>ORIHIRO- Bột bổ sung Collagen và Hyaluronic 180g</v>
          </cell>
          <cell r="E1779">
            <v>676500</v>
          </cell>
          <cell r="F1779" t="str">
            <v>110533</v>
          </cell>
          <cell r="G1779" t="str">
            <v>CHĂM SÓC SỨC KHỎE</v>
          </cell>
          <cell r="H1779" t="str">
            <v>HỖ TRỢ LÀM ĐẸP</v>
          </cell>
        </row>
        <row r="1780">
          <cell r="C1780" t="str">
            <v>4902777306209</v>
          </cell>
          <cell r="D1780" t="str">
            <v>MEIJI- Bột uống cấp Amino Collagen&amp;Canxi (98g)</v>
          </cell>
          <cell r="E1780">
            <v>595000</v>
          </cell>
          <cell r="F1780" t="str">
            <v>110534</v>
          </cell>
          <cell r="G1780" t="str">
            <v>CHĂM SÓC SỨC KHỎE</v>
          </cell>
          <cell r="H1780" t="str">
            <v>HỖ TRỢ LÀM ĐẸP</v>
          </cell>
        </row>
        <row r="1781">
          <cell r="C1781" t="str">
            <v>4901387051202</v>
          </cell>
          <cell r="D1781" t="str">
            <v>CREATE- Tăm nhựa đầu nhỏ vệ sinh răng 60 chiếc</v>
          </cell>
          <cell r="E1781">
            <v>130000</v>
          </cell>
          <cell r="F1781" t="str">
            <v>110535</v>
          </cell>
          <cell r="G1781" t="str">
            <v>CHĂM SÓC HÀNG NGÀY</v>
          </cell>
          <cell r="H1781" t="str">
            <v>CHĂM SÓC RĂNG MIỆNG</v>
          </cell>
        </row>
        <row r="1782">
          <cell r="C1782" t="str">
            <v>4901387023018</v>
          </cell>
          <cell r="D1782" t="str">
            <v xml:space="preserve">CREATE- Bàn chải vệ sinh lưỡi loại mềm </v>
          </cell>
          <cell r="E1782">
            <v>45000</v>
          </cell>
          <cell r="F1782" t="str">
            <v>110536</v>
          </cell>
          <cell r="G1782" t="str">
            <v>CHĂM SÓC HÀNG NGÀY</v>
          </cell>
          <cell r="H1782" t="str">
            <v>CHĂM SÓC RĂNG MIỆNG</v>
          </cell>
        </row>
        <row r="1783">
          <cell r="C1783" t="str">
            <v>4589622170972</v>
          </cell>
          <cell r="D1783" t="str">
            <v>Viên Uống Chống Nắng UV Plus+ Block100 (45v)</v>
          </cell>
          <cell r="E1783">
            <v>375000</v>
          </cell>
          <cell r="F1783" t="str">
            <v>110537</v>
          </cell>
          <cell r="G1783" t="str">
            <v>CHĂM SÓC SẮC ĐẸP</v>
          </cell>
          <cell r="H1783" t="str">
            <v>CHĂM SÓC CƠ THỂ</v>
          </cell>
        </row>
        <row r="1784">
          <cell r="C1784" t="str">
            <v>4937224924644</v>
          </cell>
          <cell r="D1784" t="str">
            <v xml:space="preserve">Tảo xoắn Spirulina Nhật Bản dạng túi (2400 viên) </v>
          </cell>
          <cell r="E1784">
            <v>525000</v>
          </cell>
          <cell r="F1784" t="str">
            <v>110538</v>
          </cell>
          <cell r="G1784" t="str">
            <v>CHĂM SÓC SỨC KHỎE</v>
          </cell>
          <cell r="H1784" t="str">
            <v>TĂNG CƯỜNG HỆ MIỄN DỊCH</v>
          </cell>
        </row>
        <row r="1785">
          <cell r="C1785" t="str">
            <v>4987084315106</v>
          </cell>
          <cell r="D1785" t="str">
            <v>SANTEN- Nước nhỏ mắt Sante FX V plus 12ml</v>
          </cell>
          <cell r="E1785">
            <v>160000</v>
          </cell>
          <cell r="F1785" t="str">
            <v>110539</v>
          </cell>
          <cell r="G1785" t="str">
            <v>CHĂM SÓC SỨC KHỎE</v>
          </cell>
          <cell r="H1785" t="str">
            <v>CHĂM SÓC MẮT</v>
          </cell>
        </row>
        <row r="1786">
          <cell r="C1786" t="str">
            <v>4987103048466</v>
          </cell>
          <cell r="D1786" t="str">
            <v>ZERIA-Th.uống bổ gan&amp;giảm mệt HepalyseII 50mlx10c</v>
          </cell>
          <cell r="E1786">
            <v>765000</v>
          </cell>
          <cell r="F1786" t="str">
            <v>110540</v>
          </cell>
          <cell r="G1786" t="str">
            <v>CHĂM SÓC SỨC KHỎE</v>
          </cell>
          <cell r="H1786" t="str">
            <v>HỖ TRỢ GAN</v>
          </cell>
        </row>
        <row r="1787">
          <cell r="C1787" t="str">
            <v>4987415993461</v>
          </cell>
          <cell r="D1787" t="str">
            <v xml:space="preserve">SHISEIDO- Viên uống The Collagen (126 viên)  </v>
          </cell>
          <cell r="E1787">
            <v>600000</v>
          </cell>
          <cell r="F1787" t="str">
            <v>110543</v>
          </cell>
          <cell r="G1787" t="str">
            <v>CHĂM SÓC SỨC KHỎE</v>
          </cell>
          <cell r="H1787" t="str">
            <v>HỖ TRỢ LÀM ĐẸP</v>
          </cell>
        </row>
        <row r="1788">
          <cell r="C1788" t="str">
            <v>4571132621815</v>
          </cell>
          <cell r="D1788" t="str">
            <v>MEDICUBE- Viên uống chống nắng Be-Max (30 viên)</v>
          </cell>
          <cell r="E1788">
            <v>750000</v>
          </cell>
          <cell r="F1788" t="str">
            <v>110544</v>
          </cell>
          <cell r="G1788" t="str">
            <v>CHĂM SÓC SỨC KHỎE</v>
          </cell>
          <cell r="H1788" t="str">
            <v>HỖ TRỢ LÀM ĐẸP</v>
          </cell>
        </row>
        <row r="1789">
          <cell r="C1789" t="str">
            <v>4974234619245</v>
          </cell>
          <cell r="D1789" t="str">
            <v>SAGAMI- Bao cao su Original 0.01 (5 chiếc)</v>
          </cell>
          <cell r="E1789">
            <v>350000</v>
          </cell>
          <cell r="F1789" t="str">
            <v>110545</v>
          </cell>
          <cell r="G1789" t="str">
            <v>CHĂM SÓC HÀNG NGÀY</v>
          </cell>
          <cell r="H1789" t="str">
            <v>SỨC KHỎE TÌNH DỤC</v>
          </cell>
        </row>
        <row r="1790">
          <cell r="C1790" t="str">
            <v>4987103049340</v>
          </cell>
          <cell r="D1790" t="str">
            <v>ZERIA- Viên uống Chondroitin bổ xương khớp ZS 270v</v>
          </cell>
          <cell r="E1790">
            <v>1829000</v>
          </cell>
          <cell r="F1790" t="str">
            <v>110546</v>
          </cell>
          <cell r="G1790" t="str">
            <v>CHĂM SÓC SỨC KHỎE</v>
          </cell>
          <cell r="H1790" t="str">
            <v>HỖ TRỢ XƯƠNG VÀ KHỚP</v>
          </cell>
        </row>
        <row r="1791">
          <cell r="C1791" t="str">
            <v>4589687933017</v>
          </cell>
          <cell r="D1791" t="str">
            <v>API- Thức uống Collagen 82x The Pink 100mlx10 chai</v>
          </cell>
          <cell r="E1791">
            <v>690000</v>
          </cell>
          <cell r="F1791" t="str">
            <v>110547</v>
          </cell>
          <cell r="G1791" t="str">
            <v>CHĂM SÓC SỨC KHỎE</v>
          </cell>
          <cell r="H1791" t="str">
            <v>HỖ TRỢ LÀM ĐẸP</v>
          </cell>
        </row>
        <row r="1792">
          <cell r="C1792" t="str">
            <v>4571157257563</v>
          </cell>
          <cell r="D1792" t="str">
            <v>ORIHIRO- Trà giảm cân ban đêm (2gx24 gói)</v>
          </cell>
          <cell r="E1792">
            <v>250000</v>
          </cell>
          <cell r="F1792" t="str">
            <v>110548</v>
          </cell>
          <cell r="G1792" t="str">
            <v>THỰC PHẨM</v>
          </cell>
          <cell r="H1792" t="str">
            <v>ĐỒ UỐNG, PHA CHẾ</v>
          </cell>
        </row>
        <row r="1793">
          <cell r="C1793" t="str">
            <v>4573259344561</v>
          </cell>
          <cell r="D1793" t="str">
            <v>BEAUTY MIRAI- Viên uống đông trùng hạ thảo 420viên</v>
          </cell>
          <cell r="E1793">
            <v>1650000</v>
          </cell>
          <cell r="F1793" t="str">
            <v>110549</v>
          </cell>
          <cell r="G1793" t="str">
            <v>CHĂM SÓC SỨC KHỎE</v>
          </cell>
          <cell r="H1793" t="str">
            <v>TĂNG CƯỜNG HỆ MIỄN DỊCH</v>
          </cell>
        </row>
        <row r="1794">
          <cell r="C1794" t="str">
            <v>4571157256597</v>
          </cell>
          <cell r="D1794" t="str">
            <v>ORIHIRO- Thức uống hỗ trợ ngủ ngon 1.5g x 14 gói</v>
          </cell>
          <cell r="E1794">
            <v>400000</v>
          </cell>
          <cell r="F1794" t="str">
            <v>110550</v>
          </cell>
          <cell r="G1794" t="str">
            <v>CHĂM SÓC SỨC KHỎE</v>
          </cell>
          <cell r="H1794" t="str">
            <v>HỖ TRỢ TRÍ NÃO VÀ TRÍ NHỚ</v>
          </cell>
        </row>
        <row r="1795">
          <cell r="C1795" t="str">
            <v>4901080758712</v>
          </cell>
          <cell r="D1795" t="str">
            <v>EARTH- Set bàn chải và KĐR du lịch Aquafresh</v>
          </cell>
          <cell r="E1795">
            <v>120000</v>
          </cell>
          <cell r="F1795" t="str">
            <v>110551</v>
          </cell>
          <cell r="G1795" t="str">
            <v>CHĂM SÓC HÀNG NGÀY</v>
          </cell>
          <cell r="H1795" t="str">
            <v>CHĂM SÓC RĂNG MIỆNG</v>
          </cell>
        </row>
        <row r="1796">
          <cell r="C1796" t="str">
            <v>4901080764416</v>
          </cell>
          <cell r="D1796" t="str">
            <v>EARTH- KĐR Aquafresh vị bạc hà dịu nhẹ 140g+20g</v>
          </cell>
          <cell r="E1796">
            <v>80000</v>
          </cell>
          <cell r="F1796" t="str">
            <v>110553</v>
          </cell>
          <cell r="G1796" t="str">
            <v>CHĂM SÓC HÀNG NGÀY</v>
          </cell>
          <cell r="H1796" t="str">
            <v>CHĂM SÓC RĂNG MIỆNG</v>
          </cell>
        </row>
        <row r="1797">
          <cell r="C1797" t="str">
            <v>4901080764515</v>
          </cell>
          <cell r="D1797" t="str">
            <v>EARTH- KĐR Aquafresh vị bạc hà sảng khoái 140g+20g</v>
          </cell>
          <cell r="E1797">
            <v>80000</v>
          </cell>
          <cell r="F1797" t="str">
            <v>110554</v>
          </cell>
          <cell r="G1797" t="str">
            <v>CHĂM SÓC HÀNG NGÀY</v>
          </cell>
          <cell r="H1797" t="str">
            <v>CHĂM SÓC RĂNG MIỆNG</v>
          </cell>
        </row>
        <row r="1798">
          <cell r="C1798" t="str">
            <v>4580116955976</v>
          </cell>
          <cell r="D1798" t="str">
            <v>BMC- Khẩu trang vải không dệt cỡ thường 30 chiếc</v>
          </cell>
          <cell r="E1798">
            <v>135000</v>
          </cell>
          <cell r="F1798" t="str">
            <v>110559</v>
          </cell>
          <cell r="G1798" t="str">
            <v>CHĂM SÓC HÀNG NGÀY</v>
          </cell>
          <cell r="H1798" t="str">
            <v>KHẨU TRANG</v>
          </cell>
        </row>
        <row r="1799">
          <cell r="C1799" t="str">
            <v>4580116955983</v>
          </cell>
          <cell r="D1799" t="str">
            <v>BMC- Khẩu trang vải không dệt cỡ nhỏ 30 chiếc</v>
          </cell>
          <cell r="E1799">
            <v>135000</v>
          </cell>
          <cell r="F1799" t="str">
            <v>110560</v>
          </cell>
          <cell r="G1799" t="str">
            <v>CHĂM SÓC HÀNG NGÀY</v>
          </cell>
          <cell r="H1799" t="str">
            <v>KHẨU TRANG</v>
          </cell>
        </row>
        <row r="1800">
          <cell r="C1800" t="str">
            <v>4580116956041</v>
          </cell>
          <cell r="D1800" t="str">
            <v>BMC- Khẩu trang vải không dệt mềm sz thường 30ch</v>
          </cell>
          <cell r="E1800">
            <v>160000</v>
          </cell>
          <cell r="F1800" t="str">
            <v>110561</v>
          </cell>
          <cell r="G1800" t="str">
            <v>CHĂM SÓC HÀNG NGÀY</v>
          </cell>
          <cell r="H1800" t="str">
            <v>KHẨU TRANG</v>
          </cell>
        </row>
        <row r="1801">
          <cell r="C1801" t="str">
            <v>4580116956058</v>
          </cell>
          <cell r="D1801" t="str">
            <v>BMC- Khẩu trang vải không dệt mềm sz nhỏ 30 chiếc</v>
          </cell>
          <cell r="E1801">
            <v>160000</v>
          </cell>
          <cell r="F1801" t="str">
            <v>110562</v>
          </cell>
          <cell r="G1801" t="str">
            <v>CHĂM SÓC HÀNG NGÀY</v>
          </cell>
          <cell r="H1801" t="str">
            <v>KHẨU TRANG</v>
          </cell>
        </row>
        <row r="1802">
          <cell r="C1802" t="str">
            <v>4580116956089</v>
          </cell>
          <cell r="D1802" t="str">
            <v>BMC- Khẩu trang vải không dệt cỡ thường 7 chiếc</v>
          </cell>
          <cell r="E1802">
            <v>35000</v>
          </cell>
          <cell r="F1802" t="str">
            <v>110563</v>
          </cell>
          <cell r="G1802" t="str">
            <v>CHĂM SÓC HÀNG NGÀY</v>
          </cell>
          <cell r="H1802" t="str">
            <v>KHẨU TRANG</v>
          </cell>
        </row>
        <row r="1803">
          <cell r="C1803" t="str">
            <v>4580116956096</v>
          </cell>
          <cell r="D1803" t="str">
            <v>BMC- Khẩu trang vải không dệt cỡ nhỏ 7 chiếc</v>
          </cell>
          <cell r="E1803">
            <v>35000</v>
          </cell>
          <cell r="F1803" t="str">
            <v>110564</v>
          </cell>
          <cell r="G1803" t="str">
            <v>CHĂM SÓC HÀNG NGÀY</v>
          </cell>
          <cell r="H1803" t="str">
            <v>KHẨU TRANG</v>
          </cell>
        </row>
        <row r="1804">
          <cell r="C1804" t="str">
            <v>4580116956102</v>
          </cell>
          <cell r="D1804" t="str">
            <v>BMC- Khẩu trang vải không dệt cho bé 7 chiếc</v>
          </cell>
          <cell r="E1804">
            <v>35000</v>
          </cell>
          <cell r="F1804" t="str">
            <v>110565</v>
          </cell>
          <cell r="G1804" t="str">
            <v>CHĂM SÓC HÀNG NGÀY</v>
          </cell>
          <cell r="H1804" t="str">
            <v>KHẨU TRANG</v>
          </cell>
        </row>
        <row r="1805">
          <cell r="C1805" t="str">
            <v>4979773304706</v>
          </cell>
          <cell r="D1805" t="str">
            <v>YOKOI- Khẩu trang vải không dệt sz nhỏ 60 chiếc</v>
          </cell>
          <cell r="E1805">
            <v>330000</v>
          </cell>
          <cell r="F1805" t="str">
            <v>110566</v>
          </cell>
          <cell r="G1805" t="str">
            <v>CHĂM SÓC HÀNG NGÀY</v>
          </cell>
          <cell r="H1805" t="str">
            <v>KHẨU TRANG</v>
          </cell>
        </row>
        <row r="1806">
          <cell r="C1806" t="str">
            <v>4979773305918</v>
          </cell>
          <cell r="D1806" t="str">
            <v>YOKOI- Khẩu trang vải không dệt sz thường 30 chiếc</v>
          </cell>
          <cell r="E1806">
            <v>175000</v>
          </cell>
          <cell r="F1806" t="str">
            <v>110567</v>
          </cell>
          <cell r="G1806" t="str">
            <v>CHĂM SÓC HÀNG NGÀY</v>
          </cell>
          <cell r="H1806" t="str">
            <v>KHẨU TRANG</v>
          </cell>
        </row>
        <row r="1807">
          <cell r="C1807" t="str">
            <v>4901616964907</v>
          </cell>
          <cell r="D1807" t="str">
            <v>SUNSTAR- Kem đánh răng stain Clear set 3 vị bạc hà</v>
          </cell>
          <cell r="E1807">
            <v>0</v>
          </cell>
          <cell r="F1807" t="str">
            <v>110568</v>
          </cell>
          <cell r="G1807" t="str">
            <v>NGÀNH KHÁC</v>
          </cell>
          <cell r="H1807" t="str">
            <v>HÀNG NGỪNG KINH DOANH</v>
          </cell>
        </row>
        <row r="1808">
          <cell r="C1808" t="str">
            <v>4901616964891</v>
          </cell>
          <cell r="D1808" t="str">
            <v>SUNSTAR- Set 3 KĐR stain Clear 3 vị đào bạc hà</v>
          </cell>
          <cell r="E1808">
            <v>0</v>
          </cell>
          <cell r="F1808" t="str">
            <v>110569</v>
          </cell>
          <cell r="G1808" t="str">
            <v>NGÀNH KHÁC</v>
          </cell>
          <cell r="H1808" t="str">
            <v>HÀNG NGỪNG KINH DOANH</v>
          </cell>
        </row>
        <row r="1809">
          <cell r="C1809" t="str">
            <v>1110052020037</v>
          </cell>
          <cell r="D1809" t="str">
            <v>Khẩu trang y tế Nhật Bản họa tiết set 5c người lớn</v>
          </cell>
          <cell r="E1809">
            <v>30000</v>
          </cell>
          <cell r="F1809" t="str">
            <v>110571</v>
          </cell>
          <cell r="G1809" t="str">
            <v>CHĂM SÓC HÀNG NGÀY</v>
          </cell>
          <cell r="H1809" t="str">
            <v>KHẨU TRANG</v>
          </cell>
        </row>
        <row r="1810">
          <cell r="C1810" t="str">
            <v>4958349250029</v>
          </cell>
          <cell r="D1810" t="str">
            <v>KANEHIDE- Viên uống tảo nâu Okinawa Fucoidan 150v</v>
          </cell>
          <cell r="E1810">
            <v>1600000</v>
          </cell>
          <cell r="F1810" t="str">
            <v>110572</v>
          </cell>
          <cell r="G1810" t="str">
            <v>CHĂM SÓC SỨC KHỎE</v>
          </cell>
          <cell r="H1810" t="str">
            <v>TĂNG CƯỜNG HỆ MIỄN DỊCH</v>
          </cell>
        </row>
        <row r="1811">
          <cell r="C1811" t="str">
            <v>4901080729910</v>
          </cell>
          <cell r="D1811" t="str">
            <v>EARTH- Bàn chải đánh răng Shumitect 3D mềm</v>
          </cell>
          <cell r="E1811">
            <v>60000</v>
          </cell>
          <cell r="F1811" t="str">
            <v>110574</v>
          </cell>
          <cell r="G1811" t="str">
            <v>CHĂM SÓC HÀNG NGÀY</v>
          </cell>
          <cell r="H1811" t="str">
            <v>CHĂM SÓC RĂNG MIỆNG</v>
          </cell>
        </row>
        <row r="1812">
          <cell r="C1812" t="str">
            <v>4901616011007</v>
          </cell>
          <cell r="D1812" t="str">
            <v>SUNSTAR- KĐR Oral2 Me làm trắng vị bạc hà 130g</v>
          </cell>
          <cell r="E1812">
            <v>120000</v>
          </cell>
          <cell r="F1812" t="str">
            <v>110575</v>
          </cell>
          <cell r="G1812" t="str">
            <v>CHĂM SÓC HÀNG NGÀY</v>
          </cell>
          <cell r="H1812" t="str">
            <v>CHĂM SÓC RĂNG MIỆNG</v>
          </cell>
        </row>
        <row r="1813">
          <cell r="C1813" t="str">
            <v>4901616011014</v>
          </cell>
          <cell r="D1813" t="str">
            <v>SUNSTAR- KĐR Oral2 Me làm trắng vị đào bạc hà 130g</v>
          </cell>
          <cell r="E1813">
            <v>120000</v>
          </cell>
          <cell r="F1813" t="str">
            <v>110576</v>
          </cell>
          <cell r="G1813" t="str">
            <v>CHĂM SÓC HÀNG NGÀY</v>
          </cell>
          <cell r="H1813" t="str">
            <v>CHĂM SÓC RĂNG MIỆNG</v>
          </cell>
        </row>
        <row r="1814">
          <cell r="C1814" t="str">
            <v>4945904011133</v>
          </cell>
          <cell r="D1814" t="str">
            <v>MinamiHealthyFoods- Viên giảm cân 12kg (75 gói)</v>
          </cell>
          <cell r="E1814">
            <v>730000</v>
          </cell>
          <cell r="F1814" t="str">
            <v>110577</v>
          </cell>
          <cell r="G1814" t="str">
            <v>CHĂM SÓC SỨC KHỎE</v>
          </cell>
          <cell r="H1814" t="str">
            <v>HỖ TRỢ LÀM ĐẸP</v>
          </cell>
        </row>
        <row r="1815">
          <cell r="C1815" t="str">
            <v>4511413404126</v>
          </cell>
          <cell r="D1815" t="str">
            <v>DHC- Viên uống Vitamin tông hợp 60v</v>
          </cell>
          <cell r="E1815">
            <v>145000</v>
          </cell>
          <cell r="F1815" t="str">
            <v>110578</v>
          </cell>
          <cell r="G1815" t="str">
            <v>CHĂM SÓC SỨC KHỎE</v>
          </cell>
          <cell r="H1815" t="str">
            <v>TĂNG CƯỜNG HỆ MIỄN DỊCH</v>
          </cell>
        </row>
        <row r="1816">
          <cell r="C1816" t="str">
            <v>4580525720165</v>
          </cell>
          <cell r="D1816" t="str">
            <v>RIBETO- Viên uống bảo vệ sức khỏe Fukujyusen 60v</v>
          </cell>
          <cell r="E1816">
            <v>3700000</v>
          </cell>
          <cell r="F1816" t="str">
            <v>110579</v>
          </cell>
          <cell r="G1816" t="str">
            <v>CHĂM SÓC SỨC KHỎE</v>
          </cell>
          <cell r="H1816" t="str">
            <v>TĂNG CƯỜNG HỆ MIỄN DỊCH</v>
          </cell>
        </row>
        <row r="1817">
          <cell r="C1817" t="str">
            <v>4904785040656</v>
          </cell>
          <cell r="D1817" t="str">
            <v>TANITA- Cân sức khỏe điện tử HD 007W</v>
          </cell>
          <cell r="E1817">
            <v>750000</v>
          </cell>
          <cell r="F1817" t="str">
            <v>110580</v>
          </cell>
          <cell r="G1817" t="str">
            <v>NHÀ CỬA ĐỜI SỐNG</v>
          </cell>
          <cell r="H1817" t="str">
            <v>BẾP VÀ PHÒNG ĂN</v>
          </cell>
        </row>
        <row r="1818">
          <cell r="C1818" t="str">
            <v>4904785818804</v>
          </cell>
          <cell r="D1818" t="str">
            <v>TANITA- Cân sức khỏe phân tích cơ thể BC 859WH</v>
          </cell>
          <cell r="E1818">
            <v>1750000</v>
          </cell>
          <cell r="F1818" t="str">
            <v>110583</v>
          </cell>
          <cell r="G1818" t="str">
            <v>NHÀ CỬA ĐỜI SỐNG</v>
          </cell>
          <cell r="H1818" t="str">
            <v>BẾP VÀ PHÒNG ĂN</v>
          </cell>
        </row>
        <row r="1819">
          <cell r="C1819" t="str">
            <v>4904785818811</v>
          </cell>
          <cell r="D1819" t="str">
            <v>TANITA- Cân sức khỏe phân tích cơ thể BC 859BR</v>
          </cell>
          <cell r="E1819">
            <v>1750000</v>
          </cell>
          <cell r="F1819" t="str">
            <v>110584</v>
          </cell>
          <cell r="G1819" t="str">
            <v>NHÀ CỬA ĐỜI SỐNG</v>
          </cell>
          <cell r="H1819" t="str">
            <v>BẾP VÀ PHÒNG ĂN</v>
          </cell>
        </row>
        <row r="1820">
          <cell r="C1820" t="str">
            <v>4904785818828</v>
          </cell>
          <cell r="D1820" t="str">
            <v>TANITA- Cân sức khỏe phân tích cơ thể BC 859PK</v>
          </cell>
          <cell r="E1820">
            <v>1750000</v>
          </cell>
          <cell r="F1820" t="str">
            <v>110585</v>
          </cell>
          <cell r="G1820" t="str">
            <v>CHĂM SÓC SỨC KHỎE</v>
          </cell>
          <cell r="H1820" t="str">
            <v>LIÊN QUAN Y TẾ</v>
          </cell>
        </row>
        <row r="1821">
          <cell r="C1821" t="str">
            <v>4904785818835</v>
          </cell>
          <cell r="D1821" t="str">
            <v>TANITA- Cân sức khỏe phân tích cơ thể BC 859LB</v>
          </cell>
          <cell r="E1821">
            <v>1750000</v>
          </cell>
          <cell r="F1821" t="str">
            <v>110586</v>
          </cell>
          <cell r="G1821" t="str">
            <v>NHÀ CỬA ĐỜI SỐNG</v>
          </cell>
          <cell r="H1821" t="str">
            <v>BẾP VÀ PHÒNG ĂN</v>
          </cell>
        </row>
        <row r="1822">
          <cell r="C1822" t="str">
            <v>4560386502834</v>
          </cell>
          <cell r="D1822" t="str">
            <v>PASODE- Viên Collagen tươi từ vây cá mập&amp;tổ yến30v</v>
          </cell>
          <cell r="E1822">
            <v>375000</v>
          </cell>
          <cell r="F1822" t="str">
            <v>110588</v>
          </cell>
          <cell r="G1822" t="str">
            <v>CHĂM SÓC SỨC KHỎE</v>
          </cell>
          <cell r="H1822" t="str">
            <v>HỖ TRỢ LÀM ĐẸP</v>
          </cell>
        </row>
        <row r="1823">
          <cell r="C1823" t="str">
            <v>1110062106226</v>
          </cell>
          <cell r="D1823" t="str">
            <v>MOCHIDA- Viên đặt âm đạo Estriel Vaginal 0.5mg 10v</v>
          </cell>
          <cell r="E1823">
            <v>145000</v>
          </cell>
          <cell r="F1823" t="str">
            <v>110593</v>
          </cell>
          <cell r="G1823" t="str">
            <v>CHĂM SÓC SỨC KHỎE</v>
          </cell>
          <cell r="H1823" t="str">
            <v>SINH LÝ - NỘI TIẾT TỐ</v>
          </cell>
        </row>
        <row r="1824">
          <cell r="C1824" t="str">
            <v>4987072056455</v>
          </cell>
          <cell r="D1824" t="str">
            <v xml:space="preserve">KOBAYASHI- Viên hỗ trợ giảm mỡ bụng Naishitoru Ga </v>
          </cell>
          <cell r="E1824">
            <v>1050000</v>
          </cell>
          <cell r="F1824" t="str">
            <v>110594</v>
          </cell>
          <cell r="G1824" t="str">
            <v>CHĂM SÓC SỨC KHỎE</v>
          </cell>
          <cell r="H1824" t="str">
            <v>HỖ TRỢ LÀM ĐẸP</v>
          </cell>
        </row>
        <row r="1825">
          <cell r="C1825" t="str">
            <v>4987072037058</v>
          </cell>
          <cell r="D1825" t="str">
            <v xml:space="preserve">KOBAYASHI-Viên hỗ trợ giảm mỡ bụng Naishitoru 85a </v>
          </cell>
          <cell r="E1825">
            <v>950000</v>
          </cell>
          <cell r="F1825" t="str">
            <v>110595</v>
          </cell>
          <cell r="G1825" t="str">
            <v>CHĂM SÓC SỨC KHỎE</v>
          </cell>
          <cell r="H1825" t="str">
            <v>HỖ TRỢ LÀM ĐẸP</v>
          </cell>
        </row>
        <row r="1826">
          <cell r="C1826" t="str">
            <v>1110052107011</v>
          </cell>
          <cell r="D1826" t="str">
            <v>Khẩu trang 3D Nhật Bản họa tiết set 5c trẻ em</v>
          </cell>
          <cell r="E1826">
            <v>30000</v>
          </cell>
          <cell r="F1826" t="str">
            <v>110597</v>
          </cell>
          <cell r="G1826" t="str">
            <v>CHĂM SÓC HÀNG NGÀY</v>
          </cell>
          <cell r="H1826" t="str">
            <v>KHẨU TRANG</v>
          </cell>
        </row>
        <row r="1827">
          <cell r="C1827" t="str">
            <v>4589829821028</v>
          </cell>
          <cell r="D1827" t="str">
            <v>SUTEA FOOD- Viên tảo Mozuku Fucoidan Nozomi 150v</v>
          </cell>
          <cell r="E1827">
            <v>2700000</v>
          </cell>
          <cell r="F1827" t="str">
            <v>110598</v>
          </cell>
          <cell r="G1827" t="str">
            <v>CHĂM SÓC SỨC KHỎE</v>
          </cell>
          <cell r="H1827" t="str">
            <v>TĂNG CƯỜNG HỆ MIỄN DỊCH</v>
          </cell>
        </row>
        <row r="1828">
          <cell r="C1828" t="str">
            <v>4580441787174</v>
          </cell>
          <cell r="D1828" t="str">
            <v>AQUA BANK-Khẩu trang làm mát Coolmax21 trắng1chiếc</v>
          </cell>
          <cell r="E1828">
            <v>145000</v>
          </cell>
          <cell r="F1828" t="str">
            <v>110599</v>
          </cell>
          <cell r="G1828" t="str">
            <v>CHĂM SÓC HÀNG NGÀY</v>
          </cell>
          <cell r="H1828" t="str">
            <v>KHẨU TRANG</v>
          </cell>
        </row>
        <row r="1829">
          <cell r="C1829" t="str">
            <v>4589622170897</v>
          </cell>
          <cell r="D1829" t="str">
            <v>SAKAE-Nước uống tăng nội tiết tố InnerSupple 28pcs</v>
          </cell>
          <cell r="E1829">
            <v>1030000</v>
          </cell>
          <cell r="F1829" t="str">
            <v>110600</v>
          </cell>
          <cell r="G1829" t="str">
            <v>CHĂM SÓC SỨC KHỎE</v>
          </cell>
          <cell r="H1829" t="str">
            <v>SINH LÝ - NỘI TIẾT TỐ</v>
          </cell>
        </row>
        <row r="1830">
          <cell r="C1830" t="str">
            <v>4901301392404</v>
          </cell>
          <cell r="D1830" t="str">
            <v xml:space="preserve">KAO- BVS Laurier hàng ngày k cánh20.5cm 28miếngx2 </v>
          </cell>
          <cell r="E1830">
            <v>110000</v>
          </cell>
          <cell r="F1830" t="str">
            <v>110601</v>
          </cell>
          <cell r="G1830" t="str">
            <v>CHĂM SÓC HÀNG NGÀY</v>
          </cell>
          <cell r="H1830" t="str">
            <v>BĂNG VỆ SINH</v>
          </cell>
        </row>
        <row r="1831">
          <cell r="C1831" t="str">
            <v>4901301392398</v>
          </cell>
          <cell r="D1831" t="str">
            <v xml:space="preserve">KAO- BVS Laurier ban đêm cánh 30cm (9 miếng x 2) </v>
          </cell>
          <cell r="E1831">
            <v>110000</v>
          </cell>
          <cell r="F1831" t="str">
            <v>110602</v>
          </cell>
          <cell r="G1831" t="str">
            <v>CHĂM SÓC HÀNG NGÀY</v>
          </cell>
          <cell r="H1831" t="str">
            <v>BĂNG VỆ SINH</v>
          </cell>
        </row>
        <row r="1832">
          <cell r="C1832" t="str">
            <v>4901301392411</v>
          </cell>
          <cell r="D1832" t="str">
            <v xml:space="preserve">KAO- BVS Laurier ban ngày cánh 20.5cm 20 miếngx2 </v>
          </cell>
          <cell r="E1832">
            <v>95000</v>
          </cell>
          <cell r="F1832" t="str">
            <v>110603</v>
          </cell>
          <cell r="G1832" t="str">
            <v>CHĂM SÓC HÀNG NGÀY</v>
          </cell>
          <cell r="H1832" t="str">
            <v>BĂNG VỆ SINH</v>
          </cell>
        </row>
        <row r="1833">
          <cell r="C1833" t="str">
            <v>4901872046928</v>
          </cell>
          <cell r="D1833" t="str">
            <v xml:space="preserve">SHISEIDO- Viên uống trắng da Pure White 240 viên </v>
          </cell>
          <cell r="E1833">
            <v>900000</v>
          </cell>
          <cell r="F1833" t="str">
            <v>110604</v>
          </cell>
          <cell r="G1833" t="str">
            <v>CHĂM SÓC SỨC KHỎE</v>
          </cell>
          <cell r="H1833" t="str">
            <v>HỖ TRỢ LÀM ĐẸP</v>
          </cell>
        </row>
        <row r="1834">
          <cell r="C1834" t="str">
            <v>4582557590051</v>
          </cell>
          <cell r="D1834" t="str">
            <v>FUJINA- Viên hỗ trợ ngủ ngon Sleepy 80 viên</v>
          </cell>
          <cell r="E1834">
            <v>580000</v>
          </cell>
          <cell r="F1834" t="str">
            <v>110607</v>
          </cell>
          <cell r="G1834" t="str">
            <v>CHĂM SÓC SỨC KHỎE</v>
          </cell>
          <cell r="H1834" t="str">
            <v>HỖ TRỢ TRÍ NÃO VÀ TRÍ NHỚ</v>
          </cell>
        </row>
        <row r="1835">
          <cell r="C1835" t="str">
            <v>4969381701295</v>
          </cell>
          <cell r="D1835" t="str">
            <v>FUJINA- Viên hỗ trợ hạ huyết áp Cardio 80 viên</v>
          </cell>
          <cell r="E1835">
            <v>480000</v>
          </cell>
          <cell r="F1835" t="str">
            <v>110608</v>
          </cell>
          <cell r="G1835" t="str">
            <v>CHĂM SÓC SỨC KHỎE</v>
          </cell>
          <cell r="H1835" t="str">
            <v>THỰC PHẨM CHỨC NĂNG</v>
          </cell>
        </row>
        <row r="1836">
          <cell r="C1836" t="str">
            <v>4969381701349</v>
          </cell>
          <cell r="D1836" t="str">
            <v xml:space="preserve">FUJINA- Viên hỗ trợ hạ mỡ máu Sarafine 80 viên </v>
          </cell>
          <cell r="E1836">
            <v>680000</v>
          </cell>
          <cell r="F1836" t="str">
            <v>110609</v>
          </cell>
          <cell r="G1836" t="str">
            <v>CHĂM SÓC SỨC KHỎE</v>
          </cell>
          <cell r="H1836" t="str">
            <v>HỖ TRỢ TRÍ NÃO VÀ TRÍ NHỚ</v>
          </cell>
        </row>
        <row r="1837">
          <cell r="C1837" t="str">
            <v>4987067261901</v>
          </cell>
          <cell r="D1837" t="str">
            <v>TÊN SP: KOWA- Kem cải thiện á sừng, viêm da cơ địa 30g</v>
          </cell>
          <cell r="E1837">
            <v>180000</v>
          </cell>
          <cell r="F1837" t="str">
            <v>110610</v>
          </cell>
          <cell r="G1837" t="str">
            <v>CHĂM SÓC SẮC ĐẸP</v>
          </cell>
          <cell r="H1837" t="str">
            <v>CHĂM SÓC CƠ THỂ</v>
          </cell>
        </row>
        <row r="1838">
          <cell r="C1838" t="str">
            <v>4210201146742</v>
          </cell>
          <cell r="D1838" t="str">
            <v>P&amp;G- Bàn chải điện OralB Sumizumi EX làm sạch sâu</v>
          </cell>
          <cell r="E1838">
            <v>575000</v>
          </cell>
          <cell r="F1838" t="str">
            <v>110612</v>
          </cell>
          <cell r="G1838" t="str">
            <v>ORDER</v>
          </cell>
          <cell r="H1838" t="str">
            <v>CHĂM SÓC SỨC KHỎE</v>
          </cell>
        </row>
        <row r="1839">
          <cell r="C1839" t="str">
            <v>4210201185505</v>
          </cell>
          <cell r="D1839" t="str">
            <v>ORAL-B- Bàn chải điện Braun OralB làm trắng răng</v>
          </cell>
          <cell r="E1839">
            <v>575000</v>
          </cell>
          <cell r="F1839" t="str">
            <v>110613</v>
          </cell>
          <cell r="G1839" t="str">
            <v>ORDER</v>
          </cell>
          <cell r="H1839" t="str">
            <v>CHĂM SÓC SỨC KHỎE</v>
          </cell>
        </row>
        <row r="1840">
          <cell r="C1840" t="str">
            <v>4210201300717</v>
          </cell>
          <cell r="D1840" t="str">
            <v>P&amp;G- Bàn chải điện OralB Pikachu cho bé - Premium</v>
          </cell>
          <cell r="E1840">
            <v>575000</v>
          </cell>
          <cell r="F1840" t="str">
            <v>110614</v>
          </cell>
          <cell r="G1840" t="str">
            <v>CHĂM SÓC HÀNG NGÀY</v>
          </cell>
          <cell r="H1840" t="str">
            <v>CHĂM SÓC RĂNG MIỆNG</v>
          </cell>
        </row>
        <row r="1841">
          <cell r="C1841" t="str">
            <v>6903148286760</v>
          </cell>
          <cell r="D1841" t="str">
            <v>P&amp;G-Bàn chải điện OralB Sumizumi Pro sạch hoàn hảo</v>
          </cell>
          <cell r="E1841">
            <v>575000</v>
          </cell>
          <cell r="F1841" t="str">
            <v>110615</v>
          </cell>
          <cell r="G1841" t="str">
            <v>ORDER</v>
          </cell>
          <cell r="H1841" t="str">
            <v>CHĂM SÓC SỨC KHỎE</v>
          </cell>
        </row>
        <row r="1842">
          <cell r="C1842" t="str">
            <v>4210201185512</v>
          </cell>
          <cell r="D1842" t="str">
            <v>P&amp;G-Bàn chải điện OralB SumizumiFloss sạch kẽ răng</v>
          </cell>
          <cell r="E1842">
            <v>575000</v>
          </cell>
          <cell r="F1842" t="str">
            <v>110616</v>
          </cell>
          <cell r="G1842" t="str">
            <v>ORDER</v>
          </cell>
          <cell r="H1842" t="str">
            <v>CHĂM SÓC SỨC KHỎE</v>
          </cell>
        </row>
        <row r="1843">
          <cell r="C1843" t="str">
            <v>4210201146780</v>
          </cell>
          <cell r="D1843" t="str">
            <v>P&amp;G- Bàn chải điện OralB Sumizumi EX làm sạch sâu</v>
          </cell>
          <cell r="E1843">
            <v>575000</v>
          </cell>
          <cell r="F1843" t="str">
            <v>110617</v>
          </cell>
          <cell r="G1843" t="str">
            <v>CHĂM SÓC HÀNG NGÀY</v>
          </cell>
          <cell r="H1843" t="str">
            <v>CHĂM SÓC RĂNG MIỆNG</v>
          </cell>
        </row>
        <row r="1844">
          <cell r="C1844" t="str">
            <v>4987343061140</v>
          </cell>
          <cell r="D1844" t="str">
            <v>KORANDO- Viên uống nhuận tràng Byurakku (400v)</v>
          </cell>
          <cell r="E1844">
            <v>280000</v>
          </cell>
          <cell r="F1844" t="str">
            <v>110618</v>
          </cell>
          <cell r="G1844" t="str">
            <v>CHĂM SÓC SỨC KHỎE</v>
          </cell>
          <cell r="H1844" t="str">
            <v>CẢI THIỆN TIÊU HÓA VÀ HỆ VI SINH ĐƯỜNG RUỘT</v>
          </cell>
        </row>
        <row r="1845">
          <cell r="C1845" t="str">
            <v>4511413403730</v>
          </cell>
          <cell r="D1845" t="str">
            <v>DHC- Viên uống bổ sung kẽm 60 viên</v>
          </cell>
          <cell r="E1845">
            <v>145000</v>
          </cell>
          <cell r="F1845" t="str">
            <v>110619</v>
          </cell>
          <cell r="G1845" t="str">
            <v>CHĂM SÓC SỨC KHỎE</v>
          </cell>
          <cell r="H1845" t="str">
            <v>TĂNG CƯỜNG HỆ MIỄN DỊCH</v>
          </cell>
        </row>
        <row r="1846">
          <cell r="C1846" t="str">
            <v>14987546000028</v>
          </cell>
          <cell r="D1846" t="str">
            <v>MELSMON- Tinh chất nhau thai dạng tiêm 50 ống x2ml</v>
          </cell>
          <cell r="E1846">
            <v>6800000</v>
          </cell>
          <cell r="F1846" t="str">
            <v>110620</v>
          </cell>
          <cell r="G1846" t="str">
            <v>CHĂM SÓC SỨC KHỎE</v>
          </cell>
          <cell r="H1846" t="str">
            <v>HỖ TRỢ LÀM ĐẸP</v>
          </cell>
        </row>
        <row r="1847">
          <cell r="C1847" t="str">
            <v>14987480010503</v>
          </cell>
          <cell r="D1847" t="str">
            <v xml:space="preserve">JBP- Tế bào gốc nhau thai tươi Laennec2ml x 50ống </v>
          </cell>
          <cell r="E1847">
            <v>7200000</v>
          </cell>
          <cell r="F1847" t="str">
            <v>110621</v>
          </cell>
          <cell r="G1847" t="str">
            <v>CHĂM SÓC SỨC KHỎE</v>
          </cell>
          <cell r="H1847" t="str">
            <v>HỖ TRỢ LÀM ĐẸP</v>
          </cell>
        </row>
        <row r="1848">
          <cell r="C1848" t="str">
            <v>4987792702267</v>
          </cell>
          <cell r="D1848" t="str">
            <v xml:space="preserve">SATO- Tinh chất mọc tóc Arovics solution 5% 30ml </v>
          </cell>
          <cell r="E1848">
            <v>220000</v>
          </cell>
          <cell r="F1848" t="str">
            <v>110622</v>
          </cell>
          <cell r="G1848" t="str">
            <v>CHĂM SÓC SỨC KHỎE</v>
          </cell>
          <cell r="H1848" t="str">
            <v>SINH LÝ - NỘI TIẾT TỐ</v>
          </cell>
        </row>
        <row r="1849">
          <cell r="C1849" t="str">
            <v>4901301399793</v>
          </cell>
          <cell r="D1849" t="str">
            <v>KAO- KĐR hơi thở thơm mát Nexdent bạc hà 110g</v>
          </cell>
          <cell r="E1849">
            <v>105000</v>
          </cell>
          <cell r="F1849" t="str">
            <v>110623</v>
          </cell>
          <cell r="G1849" t="str">
            <v>CHĂM SÓC HÀNG NGÀY</v>
          </cell>
          <cell r="H1849" t="str">
            <v>CHĂM SÓC RĂNG MIỆNG</v>
          </cell>
        </row>
        <row r="1850">
          <cell r="C1850" t="str">
            <v>4901301399809</v>
          </cell>
          <cell r="D1850" t="str">
            <v>KAO- KĐR hơi thở thơm mát Nexdent cam chanh 110g</v>
          </cell>
          <cell r="E1850">
            <v>105000</v>
          </cell>
          <cell r="F1850" t="str">
            <v>110624</v>
          </cell>
          <cell r="G1850" t="str">
            <v>CHĂM SÓC HÀNG NGÀY</v>
          </cell>
          <cell r="H1850" t="str">
            <v>CHĂM SÓC RĂNG MIỆNG</v>
          </cell>
        </row>
        <row r="1851">
          <cell r="C1851" t="str">
            <v>4901301392367</v>
          </cell>
          <cell r="D1851" t="str">
            <v>KAO-BVS Laurier ban ngày k.cánh 20.5cm 28 miếng</v>
          </cell>
          <cell r="E1851">
            <v>65000</v>
          </cell>
          <cell r="F1851" t="str">
            <v>110625</v>
          </cell>
          <cell r="G1851" t="str">
            <v>CHĂM SÓC HÀNG NGÀY</v>
          </cell>
          <cell r="H1851" t="str">
            <v>BĂNG VỆ SINH</v>
          </cell>
        </row>
        <row r="1852">
          <cell r="C1852" t="str">
            <v>4901301392374</v>
          </cell>
          <cell r="D1852" t="str">
            <v xml:space="preserve">KAO-BVS Laurier ban ngày có cánh 20.5cm 20 miếng </v>
          </cell>
          <cell r="E1852">
            <v>65000</v>
          </cell>
          <cell r="F1852" t="str">
            <v>110626</v>
          </cell>
          <cell r="G1852" t="str">
            <v>CHĂM SÓC HÀNG NGÀY</v>
          </cell>
          <cell r="H1852" t="str">
            <v>BĂNG VỆ SINH</v>
          </cell>
        </row>
        <row r="1853">
          <cell r="C1853" t="str">
            <v>4901301392343</v>
          </cell>
          <cell r="D1853" t="str">
            <v>KAO- BVS Laurier ban đêm k.cánh 27cm 10 miếng</v>
          </cell>
          <cell r="E1853">
            <v>65000</v>
          </cell>
          <cell r="F1853" t="str">
            <v>110627</v>
          </cell>
          <cell r="G1853" t="str">
            <v>CHĂM SÓC HÀNG NGÀY</v>
          </cell>
          <cell r="H1853" t="str">
            <v>BĂNG VỆ SINH</v>
          </cell>
        </row>
        <row r="1854">
          <cell r="C1854" t="str">
            <v>4901301392350</v>
          </cell>
          <cell r="D1854" t="str">
            <v>KAO-BVS Laurier ban đêm có cánh 9 miếng 30 cm</v>
          </cell>
          <cell r="E1854">
            <v>65000</v>
          </cell>
          <cell r="F1854" t="str">
            <v>110628</v>
          </cell>
          <cell r="G1854" t="str">
            <v>CHĂM SÓC HÀNG NGÀY</v>
          </cell>
          <cell r="H1854" t="str">
            <v>BĂNG VỆ SINH</v>
          </cell>
        </row>
        <row r="1855">
          <cell r="C1855" t="str">
            <v>4987475118064</v>
          </cell>
          <cell r="D1855" t="str">
            <v>OISHI KOSEIDO- Miếng dán lạnh giảm đau 24 miếng</v>
          </cell>
          <cell r="E1855">
            <v>120000</v>
          </cell>
          <cell r="F1855" t="str">
            <v>110629</v>
          </cell>
          <cell r="G1855" t="str">
            <v>CHĂM SÓC HÀNG NGÀY</v>
          </cell>
          <cell r="H1855" t="str">
            <v>GIỮ NHIỆT</v>
          </cell>
        </row>
        <row r="1856">
          <cell r="C1856" t="str">
            <v>4987475118095</v>
          </cell>
          <cell r="D1856" t="str">
            <v>OISHI KOSEIDO- Miếng dán nóng 24 miếng</v>
          </cell>
          <cell r="E1856">
            <v>120000</v>
          </cell>
          <cell r="F1856" t="str">
            <v>110630</v>
          </cell>
          <cell r="G1856" t="str">
            <v>CHĂM SÓC HÀNG NGÀY</v>
          </cell>
          <cell r="H1856" t="str">
            <v>GIỮ NHIỆT</v>
          </cell>
        </row>
        <row r="1857">
          <cell r="C1857" t="str">
            <v>4974234615001</v>
          </cell>
          <cell r="D1857" t="str">
            <v>SAGAMI- Bao cao su Original 0.02 (6 chiếc)</v>
          </cell>
          <cell r="E1857">
            <v>299000</v>
          </cell>
          <cell r="F1857" t="str">
            <v>110636</v>
          </cell>
          <cell r="G1857" t="str">
            <v>CHĂM SÓC HÀNG NGÀY</v>
          </cell>
          <cell r="H1857" t="str">
            <v>SỨC KHỎE TÌNH DỤC</v>
          </cell>
        </row>
        <row r="1858">
          <cell r="C1858" t="str">
            <v>4974234020775</v>
          </cell>
          <cell r="D1858" t="str">
            <v>SAGAMI- Bao cao su Xtreme exceed 2000 (12 chiếc)</v>
          </cell>
          <cell r="E1858">
            <v>119000</v>
          </cell>
          <cell r="F1858" t="str">
            <v>110637</v>
          </cell>
          <cell r="G1858" t="str">
            <v>CHĂM SÓC HÀNG NGÀY</v>
          </cell>
          <cell r="H1858" t="str">
            <v>SỨC KHỎE TÌNH DỤC</v>
          </cell>
        </row>
        <row r="1859">
          <cell r="C1859" t="str">
            <v>4974234580507</v>
          </cell>
          <cell r="D1859" t="str">
            <v>SAGAMI- Bao cao su ARE ARE (5 chiếc)</v>
          </cell>
          <cell r="E1859">
            <v>75000</v>
          </cell>
          <cell r="F1859" t="str">
            <v>110638</v>
          </cell>
          <cell r="G1859" t="str">
            <v>CHĂM SÓC HÀNG NGÀY</v>
          </cell>
          <cell r="H1859" t="str">
            <v>SỨC KHỎE TÌNH DỤC</v>
          </cell>
        </row>
        <row r="1860">
          <cell r="C1860" t="str">
            <v>4974234580514</v>
          </cell>
          <cell r="D1860" t="str">
            <v>SAGAMI- Bao cao su ARE ARE (10 chiếc)</v>
          </cell>
          <cell r="E1860">
            <v>149000</v>
          </cell>
          <cell r="F1860" t="str">
            <v>110639</v>
          </cell>
          <cell r="G1860" t="str">
            <v>CHĂM SÓC HÀNG NGÀY</v>
          </cell>
          <cell r="H1860" t="str">
            <v>SỨC KHỎE TÌNH DỤC</v>
          </cell>
        </row>
        <row r="1861">
          <cell r="C1861" t="str">
            <v>4974234101399</v>
          </cell>
          <cell r="D1861" t="str">
            <v>SAGAMI- Bao cao su Spearmint (3 chiếc)</v>
          </cell>
          <cell r="E1861">
            <v>59000</v>
          </cell>
          <cell r="F1861" t="str">
            <v>110640</v>
          </cell>
          <cell r="G1861" t="str">
            <v>CHĂM SÓC HÀNG NGÀY</v>
          </cell>
          <cell r="H1861" t="str">
            <v>SỨC KHỎE TÌNH DỤC</v>
          </cell>
        </row>
        <row r="1862">
          <cell r="C1862" t="str">
            <v>4589669544026</v>
          </cell>
          <cell r="D1862" t="str">
            <v>TOKI- Miếng dán chống bức xạ điện từ hình cô gái</v>
          </cell>
          <cell r="E1862">
            <v>230000</v>
          </cell>
          <cell r="F1862" t="str">
            <v>110641</v>
          </cell>
          <cell r="G1862" t="str">
            <v>CHĂM SÓC SỨC KHỎE</v>
          </cell>
          <cell r="H1862" t="str">
            <v>LIÊN QUAN Y TẾ</v>
          </cell>
        </row>
        <row r="1863">
          <cell r="C1863" t="str">
            <v>4589669544033</v>
          </cell>
          <cell r="D1863" t="str">
            <v>TOKI- Miếng dán chống bức xạ điện từ hình mèo</v>
          </cell>
          <cell r="E1863">
            <v>230000</v>
          </cell>
          <cell r="F1863" t="str">
            <v>110642</v>
          </cell>
          <cell r="G1863" t="str">
            <v>CHĂM SÓC SỨC KHỎE</v>
          </cell>
          <cell r="H1863" t="str">
            <v>LIÊN QUAN Y TẾ</v>
          </cell>
        </row>
        <row r="1864">
          <cell r="C1864" t="str">
            <v>4589669544019</v>
          </cell>
          <cell r="D1864" t="str">
            <v>TOKI- Miếng dán chống bức xạ điện từ hình hoa</v>
          </cell>
          <cell r="E1864">
            <v>230000</v>
          </cell>
          <cell r="F1864" t="str">
            <v>110643</v>
          </cell>
          <cell r="G1864" t="str">
            <v>CHĂM SÓC SỨC KHỎE</v>
          </cell>
          <cell r="H1864" t="str">
            <v>LIÊN QUAN Y TẾ</v>
          </cell>
        </row>
        <row r="1865">
          <cell r="C1865" t="str">
            <v>4589669544064</v>
          </cell>
          <cell r="D1865" t="str">
            <v>TOKI- Miếng dán chống bức xạ điện từ hình chó</v>
          </cell>
          <cell r="E1865">
            <v>230000</v>
          </cell>
          <cell r="F1865" t="str">
            <v>110644</v>
          </cell>
          <cell r="G1865" t="str">
            <v>CHĂM SÓC SỨC KHỎE</v>
          </cell>
          <cell r="H1865" t="str">
            <v>LIÊN QUAN Y TẾ</v>
          </cell>
        </row>
        <row r="1866">
          <cell r="C1866" t="str">
            <v>4987072071267</v>
          </cell>
          <cell r="D1866" t="str">
            <v>KOBAYASHI- Nước rửa mắt EyebonCool sảng khoái500ml</v>
          </cell>
          <cell r="E1866">
            <v>295000</v>
          </cell>
          <cell r="F1866" t="str">
            <v>110645</v>
          </cell>
          <cell r="G1866" t="str">
            <v>CHĂM SÓC SỨC KHỎE</v>
          </cell>
          <cell r="H1866" t="str">
            <v>CHĂM SÓC MẮT</v>
          </cell>
        </row>
        <row r="1867">
          <cell r="C1867" t="str">
            <v>4987072053287</v>
          </cell>
          <cell r="D1867" t="str">
            <v>KOBAYASHI- Nước rửa mắt Eyebon bsung Vitamin500ml</v>
          </cell>
          <cell r="E1867">
            <v>295000</v>
          </cell>
          <cell r="F1867" t="str">
            <v>110646</v>
          </cell>
          <cell r="G1867" t="str">
            <v>CHĂM SÓC SỨC KHỎE</v>
          </cell>
          <cell r="H1867" t="str">
            <v>CHĂM SÓC MẮT</v>
          </cell>
        </row>
        <row r="1868">
          <cell r="C1868" t="str">
            <v>4987072032893</v>
          </cell>
          <cell r="D1868" t="str">
            <v>KOBAYASHI- Nước rửa mắt Eyebon D 500ml</v>
          </cell>
          <cell r="E1868">
            <v>295000</v>
          </cell>
          <cell r="F1868" t="str">
            <v>110647</v>
          </cell>
          <cell r="G1868" t="str">
            <v>CHĂM SÓC SỨC KHỎE</v>
          </cell>
          <cell r="H1868" t="str">
            <v>CHĂM SÓC MẮT</v>
          </cell>
        </row>
        <row r="1869">
          <cell r="C1869" t="str">
            <v>4987084416902</v>
          </cell>
          <cell r="D1869" t="str">
            <v>SANTEN- Nước nhỏ mắt Soft Santear ngừa khô mắt 5ml</v>
          </cell>
          <cell r="E1869">
            <v>60000</v>
          </cell>
          <cell r="F1869" t="str">
            <v>110648</v>
          </cell>
          <cell r="G1869" t="str">
            <v>CHĂM SÓC SỨC KHỎE</v>
          </cell>
          <cell r="H1869" t="str">
            <v>CHĂM SÓC MẮT</v>
          </cell>
        </row>
        <row r="1870">
          <cell r="C1870" t="str">
            <v>4987084416919</v>
          </cell>
          <cell r="D1870" t="str">
            <v>SANTEN- Nước nhỏ mắt Soft Santear giảm mệt mỏi 5ml</v>
          </cell>
          <cell r="E1870">
            <v>60000</v>
          </cell>
          <cell r="F1870" t="str">
            <v>110649</v>
          </cell>
          <cell r="G1870" t="str">
            <v>CHĂM SÓC SỨC KHỎE</v>
          </cell>
          <cell r="H1870" t="str">
            <v>CHĂM SÓC MẮT</v>
          </cell>
        </row>
        <row r="1871">
          <cell r="C1871" t="str">
            <v>4562273162664</v>
          </cell>
          <cell r="D1871" t="str">
            <v>IKIMOTO- Viên Nấm linh chi Fucoidan Super Gold240v</v>
          </cell>
          <cell r="E1871">
            <v>2800000</v>
          </cell>
          <cell r="F1871" t="str">
            <v>110651</v>
          </cell>
          <cell r="G1871" t="str">
            <v>CHĂM SÓC SỨC KHỎE</v>
          </cell>
          <cell r="H1871" t="str">
            <v>TĂNG CƯỜNG HỆ MIỄN DỊCH</v>
          </cell>
        </row>
        <row r="1872">
          <cell r="C1872" t="str">
            <v>4901387051455</v>
          </cell>
          <cell r="D1872" t="str">
            <v>CREATE- Tăm nha khoa kháng khuẩn M~L 60 chiếc</v>
          </cell>
          <cell r="E1872">
            <v>105000</v>
          </cell>
          <cell r="F1872" t="str">
            <v>110652</v>
          </cell>
          <cell r="G1872" t="str">
            <v>CHĂM SÓC HÀNG NGÀY</v>
          </cell>
          <cell r="H1872" t="str">
            <v>CHĂM SÓC RĂNG MIỆNG</v>
          </cell>
        </row>
        <row r="1873">
          <cell r="C1873" t="str">
            <v>4511413401569</v>
          </cell>
          <cell r="D1873" t="str">
            <v>DHC- Viên uống Melilot hỗ trợ thon chân 40 viên</v>
          </cell>
          <cell r="E1873">
            <v>195000</v>
          </cell>
          <cell r="F1873" t="str">
            <v>110653</v>
          </cell>
          <cell r="G1873" t="str">
            <v>CHĂM SÓC SỨC KHỎE</v>
          </cell>
          <cell r="H1873" t="str">
            <v>HỖ TRỢ LÀM ĐẸP</v>
          </cell>
        </row>
        <row r="1874">
          <cell r="C1874" t="str">
            <v>4511413405482</v>
          </cell>
          <cell r="D1874" t="str">
            <v>DHC- Viên uống hoa hồng thơm cơ thể 40 viên</v>
          </cell>
          <cell r="E1874">
            <v>295000</v>
          </cell>
          <cell r="F1874" t="str">
            <v>110654</v>
          </cell>
          <cell r="G1874" t="str">
            <v>CHĂM SÓC SỨC KHỎE</v>
          </cell>
          <cell r="H1874" t="str">
            <v>HỖ TRỢ LÀM ĐẸP</v>
          </cell>
        </row>
        <row r="1875">
          <cell r="C1875" t="str">
            <v>4903361440934</v>
          </cell>
          <cell r="D1875" t="str">
            <v>UNIMAT RIKEN- Viên nhai vị dâu bổ sung A và C 90v</v>
          </cell>
          <cell r="E1875">
            <v>205000</v>
          </cell>
          <cell r="F1875" t="str">
            <v>110655</v>
          </cell>
          <cell r="G1875" t="str">
            <v>CHĂM SÓC SỨC KHỎE</v>
          </cell>
          <cell r="H1875" t="str">
            <v>TĂNG CƯỜNG HỆ MIỄN DỊCH</v>
          </cell>
        </row>
        <row r="1876">
          <cell r="C1876" t="str">
            <v>4903361440965</v>
          </cell>
          <cell r="D1876" t="str">
            <v>UNIMAT RIKEN- Viên nhai vị nho bsung A,lactic 100v</v>
          </cell>
          <cell r="E1876">
            <v>205000</v>
          </cell>
          <cell r="F1876" t="str">
            <v>110656</v>
          </cell>
          <cell r="G1876" t="str">
            <v>CHĂM SÓC SỨC KHỎE</v>
          </cell>
          <cell r="H1876" t="str">
            <v>TĂNG CƯỜNG HỆ MIỄN DỊCH</v>
          </cell>
        </row>
        <row r="1877">
          <cell r="C1877" t="str">
            <v>4987067236305</v>
          </cell>
          <cell r="D1877" t="str">
            <v>KOWA- Viên hỗ trợ giảm đau lưng xương khớp 120v</v>
          </cell>
          <cell r="E1877">
            <v>900000</v>
          </cell>
          <cell r="F1877" t="str">
            <v>110657</v>
          </cell>
          <cell r="G1877" t="str">
            <v>CHĂM SÓC SỨC KHỎE</v>
          </cell>
          <cell r="H1877" t="str">
            <v>HỖ TRỢ XƯƠNG VÀ KHỚP</v>
          </cell>
        </row>
        <row r="1878">
          <cell r="C1878" t="str">
            <v>4987072004708</v>
          </cell>
          <cell r="D1878" t="str">
            <v>KOBAYASHI- Xịt họng khử khuẩn 15ml</v>
          </cell>
          <cell r="E1878">
            <v>250000</v>
          </cell>
          <cell r="F1878" t="str">
            <v>110658</v>
          </cell>
          <cell r="G1878" t="str">
            <v>CHĂM SÓC SỨC KHỎE</v>
          </cell>
          <cell r="H1878" t="str">
            <v>LIÊN QUAN Y TẾ</v>
          </cell>
        </row>
        <row r="1879">
          <cell r="C1879" t="str">
            <v>4987072070840</v>
          </cell>
          <cell r="D1879" t="str">
            <v>KOBAYASHI- Xịt họng khử khuẩn the mát 15ml</v>
          </cell>
          <cell r="E1879">
            <v>250000</v>
          </cell>
          <cell r="F1879" t="str">
            <v>110659</v>
          </cell>
          <cell r="G1879" t="str">
            <v>CHĂM SÓC SỨC KHỎE</v>
          </cell>
          <cell r="H1879" t="str">
            <v>LIÊN QUAN Y TẾ</v>
          </cell>
        </row>
        <row r="1880">
          <cell r="C1880" t="str">
            <v>4946842638086</v>
          </cell>
          <cell r="D1880" t="str">
            <v>ASAHI- Viên bổ não chiết xuất lá bạch quả 180 viên</v>
          </cell>
          <cell r="E1880">
            <v>1650000</v>
          </cell>
          <cell r="F1880" t="str">
            <v>110660</v>
          </cell>
          <cell r="G1880" t="str">
            <v>CHĂM SÓC SỨC KHỎE</v>
          </cell>
          <cell r="H1880" t="str">
            <v>HỖ TRỢ TRÍ NÃO VÀ TRÍ NHỚ</v>
          </cell>
        </row>
        <row r="1881">
          <cell r="C1881" t="str">
            <v>4903361441078</v>
          </cell>
          <cell r="D1881" t="str">
            <v>UNIMAT RIKEN- Viên nhai vị nho bổ sung V.D&amp;V.C 30v</v>
          </cell>
          <cell r="E1881">
            <v>205000</v>
          </cell>
          <cell r="F1881" t="str">
            <v>110661</v>
          </cell>
          <cell r="G1881" t="str">
            <v>CHĂM SÓC SỨC KHỎE</v>
          </cell>
          <cell r="H1881" t="str">
            <v>TĂNG CƯỜNG HỆ MIỄN DỊCH</v>
          </cell>
        </row>
        <row r="1882">
          <cell r="C1882" t="str">
            <v>4987138390905</v>
          </cell>
          <cell r="D1882" t="str">
            <v>TSUMURA- Bột uống bổ phổi Seihaito (20 gói)</v>
          </cell>
          <cell r="E1882">
            <v>750000</v>
          </cell>
          <cell r="F1882" t="str">
            <v>110662</v>
          </cell>
          <cell r="G1882" t="str">
            <v>CHĂM SÓC SỨC KHỎE</v>
          </cell>
          <cell r="H1882" t="str">
            <v>TĂNG CƯỜNG HỆ MIỄN DỊCH</v>
          </cell>
        </row>
        <row r="1883">
          <cell r="C1883" t="str">
            <v>4580116956386</v>
          </cell>
          <cell r="D1883" t="str">
            <v>BMC- Khẩu trang vải không dệt cỡ thường 60 chiếc</v>
          </cell>
          <cell r="E1883">
            <v>195000</v>
          </cell>
          <cell r="F1883" t="str">
            <v>110663</v>
          </cell>
          <cell r="G1883" t="str">
            <v>CHĂM SÓC HÀNG NGÀY</v>
          </cell>
          <cell r="H1883" t="str">
            <v>KHẨU TRANG</v>
          </cell>
        </row>
        <row r="1884">
          <cell r="C1884" t="str">
            <v>4580116956393</v>
          </cell>
          <cell r="D1884" t="str">
            <v>BMC- Khẩu trang vải không dệt cỡ nhỏ 60 chiếc</v>
          </cell>
          <cell r="E1884">
            <v>195000</v>
          </cell>
          <cell r="F1884" t="str">
            <v>110664</v>
          </cell>
          <cell r="G1884" t="str">
            <v>CHĂM SÓC HÀNG NGÀY</v>
          </cell>
          <cell r="H1884" t="str">
            <v>KHẨU TRANG</v>
          </cell>
        </row>
        <row r="1885">
          <cell r="C1885" t="str">
            <v>4987072045961</v>
          </cell>
          <cell r="D1885" t="str">
            <v>KOBAYASHI- Bột uống bổ phổi Dasmock a 16 gói</v>
          </cell>
          <cell r="E1885">
            <v>695000</v>
          </cell>
          <cell r="F1885" t="str">
            <v>110665</v>
          </cell>
          <cell r="G1885" t="str">
            <v>CHĂM SÓC SỨC KHỎE</v>
          </cell>
          <cell r="H1885" t="str">
            <v>TĂNG CƯỜNG HỆ MIỄN DỊCH</v>
          </cell>
        </row>
        <row r="1886">
          <cell r="C1886" t="str">
            <v>4511413407363</v>
          </cell>
          <cell r="D1886" t="str">
            <v>DHC- Viên uống bổ sung Vitamin D 60 viên</v>
          </cell>
          <cell r="E1886">
            <v>175000</v>
          </cell>
          <cell r="F1886" t="str">
            <v>110666</v>
          </cell>
          <cell r="G1886" t="str">
            <v>CHĂM SÓC SỨC KHỎE</v>
          </cell>
          <cell r="H1886" t="str">
            <v>TĂNG CƯỜNG HỆ MIỄN DỊCH</v>
          </cell>
        </row>
        <row r="1887">
          <cell r="C1887" t="str">
            <v>4571157256740</v>
          </cell>
          <cell r="D1887" t="str">
            <v>ORIHIRO- Viên uống bổ sung Vitamin C (120 viên)</v>
          </cell>
          <cell r="E1887">
            <v>250000</v>
          </cell>
          <cell r="F1887" t="str">
            <v>110667</v>
          </cell>
          <cell r="G1887" t="str">
            <v>CHĂM SÓC SỨC KHỎE</v>
          </cell>
          <cell r="H1887" t="str">
            <v>TĂNG CƯỜNG HỆ MIỄN DỊCH</v>
          </cell>
        </row>
        <row r="1888">
          <cell r="C1888" t="str">
            <v>4987645494738</v>
          </cell>
          <cell r="D1888" t="str">
            <v>ITOH- Viên uống bổ sung DHA 1000s 120 viên</v>
          </cell>
          <cell r="E1888">
            <v>650000</v>
          </cell>
          <cell r="F1888" t="str">
            <v>110668</v>
          </cell>
          <cell r="G1888" t="str">
            <v>CHĂM SÓC SỨC KHỎE</v>
          </cell>
          <cell r="H1888" t="str">
            <v>HỖ TRỢ TRÍ NÃO VÀ TRÍ NHỚ</v>
          </cell>
        </row>
        <row r="1889">
          <cell r="C1889" t="str">
            <v>4987076626128</v>
          </cell>
          <cell r="D1889" t="str">
            <v>SAKAMOTO- Bột uống giảm ho mạch môn (hộp 12 gói)</v>
          </cell>
          <cell r="E1889">
            <v>350000</v>
          </cell>
          <cell r="F1889" t="str">
            <v>110669</v>
          </cell>
          <cell r="G1889" t="str">
            <v>CHĂM SÓC SỨC KHỎE</v>
          </cell>
          <cell r="H1889" t="str">
            <v>LIÊN QUAN Y TẾ</v>
          </cell>
        </row>
        <row r="1890">
          <cell r="C1890" t="str">
            <v>4987438063790</v>
          </cell>
          <cell r="D1890" t="str">
            <v>JPS Pharma- Viên uống giảm ho mạch môn (60 viên)</v>
          </cell>
          <cell r="E1890">
            <v>350000</v>
          </cell>
          <cell r="F1890" t="str">
            <v>110670</v>
          </cell>
          <cell r="G1890" t="str">
            <v>CHĂM SÓC SỨC KHỎE</v>
          </cell>
          <cell r="H1890" t="str">
            <v>LIÊN QUAN Y TẾ</v>
          </cell>
        </row>
        <row r="1891">
          <cell r="C1891" t="str">
            <v>4901387051370</v>
          </cell>
          <cell r="D1891" t="str">
            <v>CREATE- Chỉ nha khoa Dentfine 101 chiếc</v>
          </cell>
          <cell r="E1891">
            <v>75000</v>
          </cell>
          <cell r="F1891" t="str">
            <v>110671</v>
          </cell>
          <cell r="G1891" t="str">
            <v>CHĂM SÓC HÀNG NGÀY</v>
          </cell>
          <cell r="H1891" t="str">
            <v>CHĂM SÓC RĂNG MIỆNG</v>
          </cell>
        </row>
        <row r="1892">
          <cell r="C1892" t="str">
            <v>4987306047730</v>
          </cell>
          <cell r="D1892" t="str">
            <v>TAISHO- Bột cảm cúm Pabron trẻ em vị dâu 12 gói</v>
          </cell>
          <cell r="E1892">
            <v>276000</v>
          </cell>
          <cell r="F1892" t="str">
            <v>110672</v>
          </cell>
          <cell r="G1892" t="str">
            <v>CHĂM SÓC SỨC KHỎE</v>
          </cell>
          <cell r="H1892" t="str">
            <v>LIÊN QUAN Y TẾ</v>
          </cell>
        </row>
        <row r="1893">
          <cell r="C1893" t="str">
            <v>4582302232854</v>
          </cell>
          <cell r="D1893" t="str">
            <v>J&amp;C- Khẩu trang làm mát COOL MASK tông xanh (30c)</v>
          </cell>
          <cell r="E1893">
            <v>125000</v>
          </cell>
          <cell r="F1893" t="str">
            <v>110673</v>
          </cell>
          <cell r="G1893" t="str">
            <v>CHĂM SÓC HÀNG NGÀY</v>
          </cell>
          <cell r="H1893" t="str">
            <v>KHẨU TRANG</v>
          </cell>
        </row>
        <row r="1894">
          <cell r="C1894" t="str">
            <v>4582302232847</v>
          </cell>
          <cell r="D1894" t="str">
            <v>J&amp;C- Khẩu trang làm mát COOL MASK tông hồng (30c)</v>
          </cell>
          <cell r="E1894">
            <v>125000</v>
          </cell>
          <cell r="F1894" t="str">
            <v>110674</v>
          </cell>
          <cell r="G1894" t="str">
            <v>CHĂM SÓC HÀNG NGÀY</v>
          </cell>
          <cell r="H1894" t="str">
            <v>KHẨU TRANG</v>
          </cell>
        </row>
        <row r="1895">
          <cell r="C1895" t="str">
            <v>4582302232649</v>
          </cell>
          <cell r="D1895" t="str">
            <v>J&amp;C- Khẩu trang MORANDI cho bé mix 3 màu (30c)</v>
          </cell>
          <cell r="E1895">
            <v>125000</v>
          </cell>
          <cell r="F1895" t="str">
            <v>110675</v>
          </cell>
          <cell r="G1895" t="str">
            <v>ĐỒ CHO MẸ BÉ</v>
          </cell>
          <cell r="H1895" t="str">
            <v>CHĂM SÓC CƠ THỂ BÉ</v>
          </cell>
        </row>
        <row r="1896">
          <cell r="C1896" t="str">
            <v>4582302232984</v>
          </cell>
          <cell r="D1896" t="str">
            <v>J&amp;C- Khẩu trang MORANDI tông màu lạnh (30c)</v>
          </cell>
          <cell r="E1896">
            <v>125000</v>
          </cell>
          <cell r="F1896" t="str">
            <v>110676</v>
          </cell>
          <cell r="G1896" t="str">
            <v>CHĂM SÓC HÀNG NGÀY</v>
          </cell>
          <cell r="H1896" t="str">
            <v>KHẨU TRANG</v>
          </cell>
        </row>
        <row r="1897">
          <cell r="C1897" t="str">
            <v>4582302232977</v>
          </cell>
          <cell r="D1897" t="str">
            <v>J&amp;C- Khẩu trang MORANDI tông màu ấm (30c)</v>
          </cell>
          <cell r="E1897">
            <v>125000</v>
          </cell>
          <cell r="F1897" t="str">
            <v>110677</v>
          </cell>
          <cell r="G1897" t="str">
            <v>CHĂM SÓC HÀNG NGÀY</v>
          </cell>
          <cell r="H1897" t="str">
            <v>KHẨU TRANG</v>
          </cell>
        </row>
        <row r="1898">
          <cell r="C1898" t="str">
            <v>4582302232625</v>
          </cell>
          <cell r="D1898" t="str">
            <v>J&amp;C- Khẩu trang 1 DAY MASK 3D thoáng khí (50c)</v>
          </cell>
          <cell r="E1898">
            <v>125000</v>
          </cell>
          <cell r="F1898" t="str">
            <v>110678</v>
          </cell>
          <cell r="G1898" t="str">
            <v>CHĂM SÓC HÀNG NGÀY</v>
          </cell>
          <cell r="H1898" t="str">
            <v>KHẨU TRANG</v>
          </cell>
        </row>
        <row r="1899">
          <cell r="C1899" t="str">
            <v>4582302232144</v>
          </cell>
          <cell r="D1899" t="str">
            <v>J&amp;C- Khẩu trang 1 DAY MASK 3D loại cho nữ (50c)</v>
          </cell>
          <cell r="E1899">
            <v>125000</v>
          </cell>
          <cell r="F1899" t="str">
            <v>110679</v>
          </cell>
          <cell r="G1899" t="str">
            <v>CHĂM SÓC HÀNG NGÀY</v>
          </cell>
          <cell r="H1899" t="str">
            <v>KHẨU TRANG</v>
          </cell>
        </row>
        <row r="1900">
          <cell r="C1900" t="str">
            <v>4979949000777</v>
          </cell>
          <cell r="D1900" t="str">
            <v>YUKINOMOTO- Kem cải thiện ngứa do côn trùng đốt20g</v>
          </cell>
          <cell r="E1900">
            <v>120000</v>
          </cell>
          <cell r="F1900" t="str">
            <v>110680</v>
          </cell>
          <cell r="G1900" t="str">
            <v>CHĂM SÓC SỨC KHỎE</v>
          </cell>
          <cell r="H1900" t="str">
            <v>LIÊN QUAN Y TẾ</v>
          </cell>
        </row>
        <row r="1901">
          <cell r="C1901" t="str">
            <v>4987072034088</v>
          </cell>
          <cell r="D1901" t="str">
            <v>KOBAYASHI- Nước rửa mắt Eyebon dưỡng ẩm 500ml</v>
          </cell>
          <cell r="E1901">
            <v>295000</v>
          </cell>
          <cell r="F1901" t="str">
            <v>110682</v>
          </cell>
          <cell r="G1901" t="str">
            <v>CHĂM SÓC SỨC KHỎE</v>
          </cell>
          <cell r="H1901" t="str">
            <v>CHĂM SÓC MẮT</v>
          </cell>
        </row>
        <row r="1902">
          <cell r="C1902" t="str">
            <v>4901387051387</v>
          </cell>
          <cell r="D1902" t="str">
            <v>CREATE- Tăm chỉ chữ Y làm sạch kẽ răng 30 chiếc</v>
          </cell>
          <cell r="E1902">
            <v>85000</v>
          </cell>
          <cell r="F1902" t="str">
            <v>110683</v>
          </cell>
          <cell r="G1902" t="str">
            <v>CHĂM SÓC HÀNG NGÀY</v>
          </cell>
          <cell r="H1902" t="str">
            <v>CHĂM SÓC RĂNG MIỆNG</v>
          </cell>
        </row>
        <row r="1903">
          <cell r="C1903" t="str">
            <v>4901387051479</v>
          </cell>
          <cell r="D1903" t="str">
            <v>CREATE- Tăm nha khoa Smart Inn cỡ siêu nhỏ 60pcs</v>
          </cell>
          <cell r="E1903">
            <v>105000</v>
          </cell>
          <cell r="F1903" t="str">
            <v>110684</v>
          </cell>
          <cell r="G1903" t="str">
            <v>CHĂM SÓC HÀNG NGÀY</v>
          </cell>
          <cell r="H1903" t="str">
            <v>CHĂM SÓC RĂNG MIỆNG</v>
          </cell>
        </row>
        <row r="1904">
          <cell r="C1904" t="str">
            <v>4901387051196</v>
          </cell>
          <cell r="D1904" t="str">
            <v>CREATE- Tăm nha khoa Smart Inn cỡ siêu nhỏ 30pcs</v>
          </cell>
          <cell r="E1904">
            <v>70000</v>
          </cell>
          <cell r="F1904" t="str">
            <v>110685</v>
          </cell>
          <cell r="G1904" t="str">
            <v>CHĂM SÓC HÀNG NGÀY</v>
          </cell>
          <cell r="H1904" t="str">
            <v>CHĂM SÓC RĂNG MIỆNG</v>
          </cell>
        </row>
        <row r="1905">
          <cell r="C1905" t="str">
            <v>4901387051462</v>
          </cell>
          <cell r="D1905" t="str">
            <v>CREATE- Tăm nha khoa Smart Inn cỡ nhỏ 30pcs</v>
          </cell>
          <cell r="E1905">
            <v>70000</v>
          </cell>
          <cell r="F1905" t="str">
            <v>110686</v>
          </cell>
          <cell r="G1905" t="str">
            <v>CHĂM SÓC HÀNG NGÀY</v>
          </cell>
          <cell r="H1905" t="str">
            <v>CHĂM SÓC RĂNG MIỆNG</v>
          </cell>
        </row>
        <row r="1906">
          <cell r="C1906" t="str">
            <v>4901387051448</v>
          </cell>
          <cell r="D1906" t="str">
            <v>CREATE- Tăm nha khoa Smart Inn cỡ vừa 30pcs</v>
          </cell>
          <cell r="E1906">
            <v>70000</v>
          </cell>
          <cell r="F1906" t="str">
            <v>110687</v>
          </cell>
          <cell r="G1906" t="str">
            <v>CHĂM SÓC HÀNG NGÀY</v>
          </cell>
          <cell r="H1906" t="str">
            <v>CHĂM SÓC RĂNG MIỆNG</v>
          </cell>
        </row>
        <row r="1907">
          <cell r="C1907" t="str">
            <v>4573533690384</v>
          </cell>
          <cell r="D1907" t="str">
            <v>PILLBOX- Viên giải rượu Kanpai Ukon Gold 5v New</v>
          </cell>
          <cell r="E1907">
            <v>145000</v>
          </cell>
          <cell r="F1907" t="str">
            <v>110688</v>
          </cell>
          <cell r="G1907" t="str">
            <v>CHĂM SÓC SỨC KHỎE</v>
          </cell>
          <cell r="H1907" t="str">
            <v>HỖ TRỢ GAN</v>
          </cell>
        </row>
        <row r="1908">
          <cell r="C1908" t="str">
            <v>4582557590198</v>
          </cell>
          <cell r="D1908" t="str">
            <v>FUJINA- Viên hỗ trợ hạ huyết áp Cardio 80 viên</v>
          </cell>
          <cell r="E1908">
            <v>480000</v>
          </cell>
          <cell r="F1908" t="str">
            <v>110689</v>
          </cell>
          <cell r="G1908" t="str">
            <v>CHĂM SÓC SỨC KHỎE</v>
          </cell>
          <cell r="H1908" t="str">
            <v>LIÊN QUAN Y TẾ</v>
          </cell>
        </row>
        <row r="1909">
          <cell r="C1909" t="str">
            <v>4902510106899</v>
          </cell>
          <cell r="D1909" t="str">
            <v xml:space="preserve">FUJILATEX- Bao cao su Beside Moist (12 chiếc) </v>
          </cell>
          <cell r="E1909">
            <v>180000</v>
          </cell>
          <cell r="F1909" t="str">
            <v>110690</v>
          </cell>
          <cell r="G1909" t="str">
            <v>CHĂM SÓC HÀNG NGÀY</v>
          </cell>
          <cell r="H1909" t="str">
            <v>SỨC KHỎE TÌNH DỤC</v>
          </cell>
        </row>
        <row r="1910">
          <cell r="C1910" t="str">
            <v>4902510106912</v>
          </cell>
          <cell r="D1910" t="str">
            <v xml:space="preserve">FUJILATEX- Bao cao su Beside Hot (12 chiếc) </v>
          </cell>
          <cell r="E1910">
            <v>180000</v>
          </cell>
          <cell r="F1910" t="str">
            <v>110691</v>
          </cell>
          <cell r="G1910" t="str">
            <v>CHĂM SÓC HÀNG NGÀY</v>
          </cell>
          <cell r="H1910" t="str">
            <v>SỨC KHỎE TÌNH DỤC</v>
          </cell>
        </row>
        <row r="1911">
          <cell r="C1911" t="str">
            <v>4902510106905</v>
          </cell>
          <cell r="D1911" t="str">
            <v>FUJILATEX- Bao cao su Beside Strong (10 chiếc)</v>
          </cell>
          <cell r="E1911">
            <v>180000</v>
          </cell>
          <cell r="F1911" t="str">
            <v>110692</v>
          </cell>
          <cell r="G1911" t="str">
            <v>CHĂM SÓC HÀNG NGÀY</v>
          </cell>
          <cell r="H1911" t="str">
            <v>SỨC KHỎE TÌNH DỤC</v>
          </cell>
        </row>
        <row r="1912">
          <cell r="C1912" t="str">
            <v>4903111370795</v>
          </cell>
          <cell r="D1912" t="str">
            <v>UNICHARM- BVS Tampon Soft mềm ngày bình thường 10c</v>
          </cell>
          <cell r="E1912">
            <v>90000</v>
          </cell>
          <cell r="F1912" t="str">
            <v>110693</v>
          </cell>
          <cell r="G1912" t="str">
            <v>CHĂM SÓC HÀNG NGÀY</v>
          </cell>
          <cell r="H1912" t="str">
            <v>BĂNG VỆ SINH</v>
          </cell>
        </row>
        <row r="1913">
          <cell r="C1913" t="str">
            <v>4903111342273</v>
          </cell>
          <cell r="D1913" t="str">
            <v>UNICHARM- BVS Tampon Soft mềm ngày siêu nhiều 7c</v>
          </cell>
          <cell r="E1913">
            <v>90000</v>
          </cell>
          <cell r="F1913" t="str">
            <v>110694</v>
          </cell>
          <cell r="G1913" t="str">
            <v>CHĂM SÓC HÀNG NGÀY</v>
          </cell>
          <cell r="H1913" t="str">
            <v>BĂNG VỆ SINH</v>
          </cell>
        </row>
        <row r="1914">
          <cell r="C1914" t="str">
            <v>4903111305216</v>
          </cell>
          <cell r="D1914" t="str">
            <v>UNICHARM- BVS Tampon Compact nhỏ gọn ngày thường8c</v>
          </cell>
          <cell r="E1914">
            <v>75000</v>
          </cell>
          <cell r="F1914" t="str">
            <v>110695</v>
          </cell>
          <cell r="G1914" t="str">
            <v>CHĂM SÓC HÀNG NGÀY</v>
          </cell>
          <cell r="H1914" t="str">
            <v>BĂNG VỆ SINH</v>
          </cell>
        </row>
        <row r="1915">
          <cell r="C1915" t="str">
            <v>4903111305155</v>
          </cell>
          <cell r="D1915" t="str">
            <v>UNICHARM- BVS Tampon Compact nhỏ gọn ngày nhiều 8c</v>
          </cell>
          <cell r="E1915">
            <v>75000</v>
          </cell>
          <cell r="F1915" t="str">
            <v>110696</v>
          </cell>
          <cell r="G1915" t="str">
            <v>CHĂM SÓC HÀNG NGÀY</v>
          </cell>
          <cell r="H1915" t="str">
            <v>BĂNG VỆ SINH</v>
          </cell>
        </row>
        <row r="1916">
          <cell r="C1916" t="str">
            <v>4903111308118</v>
          </cell>
          <cell r="D1916" t="str">
            <v>UNICHARM- BVS Tampon Eldy ngày nhiều 20c</v>
          </cell>
          <cell r="E1916">
            <v>145000</v>
          </cell>
          <cell r="F1916" t="str">
            <v>110697</v>
          </cell>
          <cell r="G1916" t="str">
            <v>CHĂM SÓC HÀNG NGÀY</v>
          </cell>
          <cell r="H1916" t="str">
            <v>BĂNG VỆ SINH</v>
          </cell>
        </row>
        <row r="1917">
          <cell r="C1917" t="str">
            <v>4903111308347</v>
          </cell>
          <cell r="D1917" t="str">
            <v>UNICHARM- BVS Tampon Eldy ngày siêu nhiều 20c</v>
          </cell>
          <cell r="E1917">
            <v>145000</v>
          </cell>
          <cell r="F1917" t="str">
            <v>110698</v>
          </cell>
          <cell r="G1917" t="str">
            <v>CHĂM SÓC HÀNG NGÀY</v>
          </cell>
          <cell r="H1917" t="str">
            <v>BĂNG VỆ SINH</v>
          </cell>
        </row>
        <row r="1918">
          <cell r="C1918" t="str">
            <v>8853647002003</v>
          </cell>
          <cell r="D1918" t="str">
            <v>API- Nước uống Collagen Kakemono 82x vị vải</v>
          </cell>
          <cell r="E1918">
            <v>34000</v>
          </cell>
          <cell r="F1918" t="str">
            <v>110699</v>
          </cell>
          <cell r="G1918" t="str">
            <v>CHĂM SÓC SỨC KHỎE</v>
          </cell>
          <cell r="H1918" t="str">
            <v>HỖ TRỢ LÀM ĐẸP</v>
          </cell>
        </row>
        <row r="1919">
          <cell r="C1919" t="str">
            <v>4975497808278</v>
          </cell>
          <cell r="D1919" t="str">
            <v>DIC LIFETEC- Tảo Vàng EX Family (2000 viên)</v>
          </cell>
          <cell r="E1919">
            <v>2045000</v>
          </cell>
          <cell r="F1919" t="str">
            <v>110700</v>
          </cell>
          <cell r="G1919" t="str">
            <v>CHĂM SÓC SỨC KHỎE</v>
          </cell>
          <cell r="H1919" t="str">
            <v>TĂNG CƯỜNG HỆ MIỄN DỊCH</v>
          </cell>
        </row>
        <row r="1920">
          <cell r="C1920" t="str">
            <v>4901080764119</v>
          </cell>
          <cell r="D1920" t="str">
            <v>EARTH- KĐR Aquafresh vị bạc hà sảng khoái 140g</v>
          </cell>
          <cell r="E1920">
            <v>70000</v>
          </cell>
          <cell r="F1920" t="str">
            <v>110701</v>
          </cell>
          <cell r="G1920" t="str">
            <v>CHĂM SÓC HÀNG NGÀY</v>
          </cell>
          <cell r="H1920" t="str">
            <v>CHĂM SÓC RĂNG MIỆNG</v>
          </cell>
        </row>
        <row r="1921">
          <cell r="C1921" t="str">
            <v>4901870246959</v>
          </cell>
          <cell r="D1921" t="str">
            <v>SHISEIDO- The Collagen EXR (50ml x 10 lọ)</v>
          </cell>
          <cell r="E1921">
            <v>795000</v>
          </cell>
          <cell r="F1921" t="str">
            <v>110702</v>
          </cell>
          <cell r="G1921" t="str">
            <v>CHĂM SÓC SỨC KHỎE</v>
          </cell>
          <cell r="H1921" t="str">
            <v>HỖ TRỢ LÀM ĐẸP</v>
          </cell>
        </row>
        <row r="1922">
          <cell r="C1922" t="str">
            <v>X001EXRRNN</v>
          </cell>
          <cell r="D1922" t="str">
            <v>PECHAM- Tăm nước 4 đầu YXY-801</v>
          </cell>
          <cell r="E1922">
            <v>800000</v>
          </cell>
          <cell r="F1922" t="str">
            <v>110703</v>
          </cell>
          <cell r="G1922" t="str">
            <v>CHĂM SÓC HÀNG NGÀY</v>
          </cell>
          <cell r="H1922" t="str">
            <v>CHĂM SÓC RĂNG MIỆNG</v>
          </cell>
        </row>
        <row r="1923">
          <cell r="C1923" t="str">
            <v>4582108450902</v>
          </cell>
          <cell r="D1923" t="str">
            <v>SUN CHLORELLA- Viên tảo lục A Tab- 300g</v>
          </cell>
          <cell r="E1923">
            <v>3080000</v>
          </cell>
          <cell r="F1923" t="str">
            <v>110705</v>
          </cell>
          <cell r="G1923" t="str">
            <v>CHĂM SÓC SỨC KHỎE</v>
          </cell>
          <cell r="H1923" t="str">
            <v>TĂNG CƯỜNG HỆ MIỄN DỊCH</v>
          </cell>
        </row>
        <row r="1924">
          <cell r="C1924" t="str">
            <v>4511413405055</v>
          </cell>
          <cell r="D1924" t="str">
            <v>DHC- Viên uống bổ sung vitamin E 60 ngày (60 viên)</v>
          </cell>
          <cell r="E1924">
            <v>225000</v>
          </cell>
          <cell r="F1924" t="str">
            <v>110706</v>
          </cell>
          <cell r="G1924" t="str">
            <v>CHĂM SÓC SỨC KHỎE</v>
          </cell>
          <cell r="H1924" t="str">
            <v>TĂNG CƯỜNG HỆ MIỄN DỊCH</v>
          </cell>
        </row>
        <row r="1925">
          <cell r="C1925" t="str">
            <v>4582302233042</v>
          </cell>
          <cell r="D1925" t="str">
            <v>J&amp;C- Khẩu trang PAISLEY họa tiết (30 chiếc)</v>
          </cell>
          <cell r="E1925">
            <v>125000</v>
          </cell>
          <cell r="F1925" t="str">
            <v>110707</v>
          </cell>
          <cell r="G1925" t="str">
            <v>CHĂM SÓC HÀNG NGÀY</v>
          </cell>
          <cell r="H1925" t="str">
            <v>KHẨU TRANG</v>
          </cell>
        </row>
        <row r="1926">
          <cell r="C1926" t="str">
            <v>4987188140086</v>
          </cell>
          <cell r="D1926" t="str">
            <v>HISAMITSU- Miếng dán giảm đau Salonpas 12 miếng</v>
          </cell>
          <cell r="E1926">
            <v>145000</v>
          </cell>
          <cell r="F1926" t="str">
            <v>110708</v>
          </cell>
          <cell r="G1926" t="str">
            <v>CHĂM SÓC SỨC KHỎE</v>
          </cell>
          <cell r="H1926" t="str">
            <v>LIÊN QUAN Y TẾ</v>
          </cell>
        </row>
        <row r="1927">
          <cell r="C1927" t="str">
            <v>4987072001363</v>
          </cell>
          <cell r="D1927" t="str">
            <v>KOBAYASHI- Dầu xoa bóp giảm đau cơ, xương (80ml)</v>
          </cell>
          <cell r="E1927">
            <v>165000</v>
          </cell>
          <cell r="F1927" t="str">
            <v>110709</v>
          </cell>
          <cell r="G1927" t="str">
            <v>CHĂM SÓC SỨC KHỎE</v>
          </cell>
          <cell r="H1927" t="str">
            <v>LIÊN QUAN Y TẾ</v>
          </cell>
        </row>
        <row r="1928">
          <cell r="C1928" t="str">
            <v>4987072071274</v>
          </cell>
          <cell r="D1928" t="str">
            <v>KOBAYASHI- Nước rửa mắt Eyebon Mild dịu nhẹ 500ml</v>
          </cell>
          <cell r="E1928">
            <v>295000</v>
          </cell>
          <cell r="F1928" t="str">
            <v>110710</v>
          </cell>
          <cell r="G1928" t="str">
            <v>CHĂM SÓC SỨC KHỎE</v>
          </cell>
          <cell r="H1928" t="str">
            <v>CHĂM SÓC MẮT</v>
          </cell>
        </row>
        <row r="1929">
          <cell r="C1929" t="str">
            <v>4987107614568</v>
          </cell>
          <cell r="D1929" t="str">
            <v>TRANSINO- Viên uống trị nám Transino II (120v)</v>
          </cell>
          <cell r="E1929">
            <v>895000</v>
          </cell>
          <cell r="F1929" t="str">
            <v>110711</v>
          </cell>
          <cell r="G1929" t="str">
            <v>CHĂM SÓC SỨC KHỎE</v>
          </cell>
          <cell r="H1929" t="str">
            <v>HỖ TRỢ LÀM ĐẸP</v>
          </cell>
        </row>
        <row r="1930">
          <cell r="C1930" t="str">
            <v>4582302233110</v>
          </cell>
          <cell r="D1930" t="str">
            <v>J&amp;C- Khẩu trang Began Fit cho nữ - Tone lạnh (30c)</v>
          </cell>
          <cell r="E1930">
            <v>125000</v>
          </cell>
          <cell r="F1930" t="str">
            <v>110712</v>
          </cell>
          <cell r="G1930" t="str">
            <v>CHĂM SÓC HÀNG NGÀY</v>
          </cell>
          <cell r="H1930" t="str">
            <v>KHẨU TRANG</v>
          </cell>
        </row>
        <row r="1931">
          <cell r="C1931" t="str">
            <v>4582302233059</v>
          </cell>
          <cell r="D1931" t="str">
            <v>J&amp;C- Khẩu trang Began Fit cho nữ - Tone ấm (30c)</v>
          </cell>
          <cell r="E1931">
            <v>125000</v>
          </cell>
          <cell r="F1931" t="str">
            <v>110713</v>
          </cell>
          <cell r="G1931" t="str">
            <v>CHĂM SÓC HÀNG NGÀY</v>
          </cell>
          <cell r="H1931" t="str">
            <v>KHẨU TRANG</v>
          </cell>
        </row>
        <row r="1932">
          <cell r="C1932" t="str">
            <v>4582302233516</v>
          </cell>
          <cell r="D1932" t="str">
            <v>J&amp;C- Khẩu trang FUN BOX bản giới hạn (30 chiếc)</v>
          </cell>
          <cell r="E1932">
            <v>125000</v>
          </cell>
          <cell r="F1932" t="str">
            <v>110714</v>
          </cell>
          <cell r="G1932" t="str">
            <v>CHĂM SÓC HÀNG NGÀY</v>
          </cell>
          <cell r="H1932" t="str">
            <v>KHẨU TRANG</v>
          </cell>
        </row>
        <row r="1933">
          <cell r="C1933" t="str">
            <v>4902522678988</v>
          </cell>
          <cell r="D1933" t="str">
            <v>PIP- Vòng ổn định huyết áp Soft Fit 50cm (Đen)</v>
          </cell>
          <cell r="E1933">
            <v>480000</v>
          </cell>
          <cell r="F1933" t="str">
            <v>110715</v>
          </cell>
          <cell r="G1933" t="str">
            <v>CHĂM SÓC SỨC KHỎE</v>
          </cell>
          <cell r="H1933" t="str">
            <v>LIÊN QUAN Y TẾ</v>
          </cell>
        </row>
        <row r="1934">
          <cell r="C1934" t="str">
            <v>4903361441054</v>
          </cell>
          <cell r="D1934" t="str">
            <v>UNIMAT RIKEN-Kẹo bổ sung DHA, Vitamin D vị đào 90v</v>
          </cell>
          <cell r="E1934">
            <v>295000</v>
          </cell>
          <cell r="F1934" t="str">
            <v>110716</v>
          </cell>
          <cell r="G1934" t="str">
            <v>THỰC PHẨM</v>
          </cell>
          <cell r="H1934" t="str">
            <v>BÁNH KẸO, ĐỒ ĂN VẶT</v>
          </cell>
        </row>
        <row r="1935">
          <cell r="C1935" t="str">
            <v>4903361441085</v>
          </cell>
          <cell r="D1935" t="str">
            <v>UNIMAT RIKEN- Kẹo bổ sung DHA&amp;EPA vị quýt 90 viên</v>
          </cell>
          <cell r="E1935">
            <v>145000</v>
          </cell>
          <cell r="F1935" t="str">
            <v>110717</v>
          </cell>
          <cell r="G1935" t="str">
            <v>THỰC PHẨM</v>
          </cell>
          <cell r="H1935" t="str">
            <v>BÁNH KẸO, ĐỒ ĂN VẶT</v>
          </cell>
        </row>
        <row r="1936">
          <cell r="C1936" t="str">
            <v>4903361440828</v>
          </cell>
          <cell r="D1936" t="str">
            <v>UNIMAT RIKEN-Kẹo mút bổ sung Canxi, lợi khuẩn 10c</v>
          </cell>
          <cell r="E1936">
            <v>95000</v>
          </cell>
          <cell r="F1936" t="str">
            <v>110718</v>
          </cell>
          <cell r="G1936" t="str">
            <v>THỰC PHẨM</v>
          </cell>
          <cell r="H1936" t="str">
            <v>BÁNH KẸO, ĐỒ ĂN VẶT</v>
          </cell>
        </row>
        <row r="1937">
          <cell r="C1937" t="str">
            <v>4903361681337</v>
          </cell>
          <cell r="D1937" t="str">
            <v>UNIMAT RIKEN-Kẹo nhai bổ sung vitamin C 40v</v>
          </cell>
          <cell r="E1937">
            <v>145000</v>
          </cell>
          <cell r="F1937" t="str">
            <v>110719</v>
          </cell>
          <cell r="G1937" t="str">
            <v>THỰC PHẨM</v>
          </cell>
          <cell r="H1937" t="str">
            <v>BÁNH KẸO, ĐỒ ĂN VẶT</v>
          </cell>
        </row>
        <row r="1938">
          <cell r="C1938" t="str">
            <v>4562193141824</v>
          </cell>
          <cell r="D1938" t="str">
            <v>NOGUCHI- Viên uống Ginkgo Biloba bổ não DHA+EPA 60</v>
          </cell>
          <cell r="E1938">
            <v>630000</v>
          </cell>
          <cell r="F1938" t="str">
            <v>110720</v>
          </cell>
          <cell r="G1938" t="str">
            <v>CHĂM SÓC SỨC KHỎE</v>
          </cell>
          <cell r="H1938" t="str">
            <v>HỖ TRỢ TRÍ NÃO VÀ TRÍ NHỚ</v>
          </cell>
        </row>
        <row r="1939">
          <cell r="C1939" t="str">
            <v>4210201438434</v>
          </cell>
          <cell r="D1939" t="str">
            <v>P&amp;G-Bàn chải điện OralB Sumizumi loại sạch kẽ răng</v>
          </cell>
          <cell r="E1939">
            <v>575000</v>
          </cell>
          <cell r="F1939" t="str">
            <v>110721</v>
          </cell>
          <cell r="G1939" t="str">
            <v>CHĂM SÓC HÀNG NGÀY</v>
          </cell>
          <cell r="H1939" t="str">
            <v>CHĂM SÓC RĂNG MIỆNG</v>
          </cell>
        </row>
        <row r="1940">
          <cell r="C1940" t="str">
            <v>4987176160782</v>
          </cell>
          <cell r="D1940" t="str">
            <v>P&amp;G-Bàn chải điện OralB Sumizumi loại sạch kẽ răng</v>
          </cell>
          <cell r="E1940">
            <v>575000</v>
          </cell>
          <cell r="F1940" t="str">
            <v>110722</v>
          </cell>
          <cell r="G1940" t="str">
            <v>CHĂM SÓC HÀNG NGÀY</v>
          </cell>
          <cell r="H1940" t="str">
            <v>CHĂM SÓC RĂNG MIỆNG</v>
          </cell>
        </row>
        <row r="1941">
          <cell r="C1941" t="str">
            <v>4901301392381</v>
          </cell>
          <cell r="D1941" t="str">
            <v>KAO- BVS Laurier ban đêm k.cánh 27cm (10m x 2 gói)</v>
          </cell>
          <cell r="E1941">
            <v>110000</v>
          </cell>
          <cell r="F1941" t="str">
            <v>110723</v>
          </cell>
          <cell r="G1941" t="str">
            <v>CHĂM SÓC HÀNG NGÀY</v>
          </cell>
          <cell r="H1941" t="str">
            <v>BĂNG VỆ SINH</v>
          </cell>
        </row>
        <row r="1942">
          <cell r="C1942" t="str">
            <v>4987107611116</v>
          </cell>
          <cell r="D1942" t="str">
            <v>DAIICHI SANKYO- Xịt nhiệt miệng Traful 20mL</v>
          </cell>
          <cell r="E1942">
            <v>295000</v>
          </cell>
          <cell r="F1942" t="str">
            <v>110724</v>
          </cell>
          <cell r="G1942" t="str">
            <v>CHĂM SÓC SỨC KHỎE</v>
          </cell>
          <cell r="H1942" t="str">
            <v>LIÊN QUAN Y TẾ</v>
          </cell>
        </row>
        <row r="1943">
          <cell r="C1943" t="str">
            <v>4903111382965</v>
          </cell>
          <cell r="D1943" t="str">
            <v>UNICHARM- Set BVS hàng ngày Sofy không cánh 30mx2</v>
          </cell>
          <cell r="E1943">
            <v>99000</v>
          </cell>
          <cell r="F1943" t="str">
            <v>110725</v>
          </cell>
          <cell r="G1943" t="str">
            <v>CHĂM SÓC HÀNG NGÀY</v>
          </cell>
          <cell r="H1943" t="str">
            <v>BĂNG VỆ SINH</v>
          </cell>
        </row>
        <row r="1944">
          <cell r="C1944" t="str">
            <v>4903111383146</v>
          </cell>
          <cell r="D1944" t="str">
            <v>UNICHARM-(Set 2) BVS ban ngày Sofy có cánh 22m</v>
          </cell>
          <cell r="E1944">
            <v>99000</v>
          </cell>
          <cell r="F1944" t="str">
            <v>110726</v>
          </cell>
          <cell r="G1944" t="str">
            <v>CHĂM SÓC HÀNG NGÀY</v>
          </cell>
          <cell r="H1944" t="str">
            <v>BĂNG VỆ SINH</v>
          </cell>
        </row>
        <row r="1945">
          <cell r="C1945" t="str">
            <v>4903111317769</v>
          </cell>
          <cell r="D1945" t="str">
            <v>UNICHARM- BVS Hadaomoi ban ngày ko cánh 21cm- 32m</v>
          </cell>
          <cell r="E1945">
            <v>120000</v>
          </cell>
          <cell r="F1945" t="str">
            <v>110727</v>
          </cell>
          <cell r="G1945" t="str">
            <v>CHĂM SÓC HÀNG NGÀY</v>
          </cell>
          <cell r="H1945" t="str">
            <v>BĂNG VỆ SINH</v>
          </cell>
        </row>
        <row r="1946">
          <cell r="C1946" t="str">
            <v>4903111317950</v>
          </cell>
          <cell r="D1946" t="str">
            <v>UNICHARM- BVS Hadaomoi ban ngày có cánh 21cm- 26m</v>
          </cell>
          <cell r="E1946">
            <v>120000</v>
          </cell>
          <cell r="F1946" t="str">
            <v>110728</v>
          </cell>
          <cell r="G1946" t="str">
            <v>CHĂM SÓC HÀNG NGÀY</v>
          </cell>
          <cell r="H1946" t="str">
            <v>BĂNG VỆ SINH</v>
          </cell>
        </row>
        <row r="1947">
          <cell r="C1947" t="str">
            <v>4903111362509</v>
          </cell>
          <cell r="D1947" t="str">
            <v>UNICHARM- BVS Hadaomoi ban ngày ko cánh 23cm- 24m</v>
          </cell>
          <cell r="E1947">
            <v>120000</v>
          </cell>
          <cell r="F1947" t="str">
            <v>110729</v>
          </cell>
          <cell r="G1947" t="str">
            <v>CHĂM SÓC HÀNG NGÀY</v>
          </cell>
          <cell r="H1947" t="str">
            <v>BĂNG VỆ SINH</v>
          </cell>
        </row>
        <row r="1948">
          <cell r="C1948" t="str">
            <v>4903111363407</v>
          </cell>
          <cell r="D1948" t="str">
            <v>UNICHARM- BVS Hadaomoi ban ngày có cánh 23cm- 20m</v>
          </cell>
          <cell r="E1948">
            <v>120000</v>
          </cell>
          <cell r="F1948" t="str">
            <v>110730</v>
          </cell>
          <cell r="G1948" t="str">
            <v>CHĂM SÓC HÀNG NGÀY</v>
          </cell>
          <cell r="H1948" t="str">
            <v>BĂNG VỆ SINH</v>
          </cell>
        </row>
        <row r="1949">
          <cell r="C1949" t="str">
            <v>4903111359660</v>
          </cell>
          <cell r="D1949" t="str">
            <v>UNICHARM- BVS Jukusui ban đêm có cánh 36cm- 12m</v>
          </cell>
          <cell r="E1949">
            <v>145000</v>
          </cell>
          <cell r="F1949" t="str">
            <v>110731</v>
          </cell>
          <cell r="G1949" t="str">
            <v>CHĂM SÓC HÀNG NGÀY</v>
          </cell>
          <cell r="H1949" t="str">
            <v>BĂNG VỆ SINH</v>
          </cell>
        </row>
        <row r="1950">
          <cell r="C1950" t="str">
            <v>4903111360574</v>
          </cell>
          <cell r="D1950" t="str">
            <v>UNICHARM- BVS Jukusui ban đêm có cánh 40cm- 10m</v>
          </cell>
          <cell r="E1950">
            <v>145000</v>
          </cell>
          <cell r="F1950" t="str">
            <v>110732</v>
          </cell>
          <cell r="G1950" t="str">
            <v>CHĂM SÓC HÀNG NGÀY</v>
          </cell>
          <cell r="H1950" t="str">
            <v>BĂNG VỆ SINH</v>
          </cell>
        </row>
        <row r="1951">
          <cell r="C1951" t="str">
            <v>4903111360987</v>
          </cell>
          <cell r="D1951" t="str">
            <v>UNICHARM- BVS Jukusui ban đêm có cánh 42cm- 10m</v>
          </cell>
          <cell r="E1951">
            <v>145000</v>
          </cell>
          <cell r="F1951" t="str">
            <v>110733</v>
          </cell>
          <cell r="G1951" t="str">
            <v>CHĂM SÓC HÀNG NGÀY</v>
          </cell>
          <cell r="H1951" t="str">
            <v>BĂNG VỆ SINH</v>
          </cell>
        </row>
        <row r="1952">
          <cell r="C1952" t="str">
            <v>4903111310814</v>
          </cell>
          <cell r="D1952" t="str">
            <v xml:space="preserve">UNICHARM-BVS Center-in siêu mỏng cánh 24.5cm-16m </v>
          </cell>
          <cell r="E1952">
            <v>110000</v>
          </cell>
          <cell r="F1952" t="str">
            <v>110734</v>
          </cell>
          <cell r="G1952" t="str">
            <v>CHĂM SÓC HÀNG NGÀY</v>
          </cell>
          <cell r="H1952" t="str">
            <v>BĂNG VỆ SINH</v>
          </cell>
        </row>
        <row r="1953">
          <cell r="C1953" t="str">
            <v>4903111311293</v>
          </cell>
          <cell r="D1953" t="str">
            <v>UNICHARM- BVS Center-in siêu mỏng cánh 30.5cm-12m</v>
          </cell>
          <cell r="E1953">
            <v>120000</v>
          </cell>
          <cell r="F1953" t="str">
            <v>110735</v>
          </cell>
          <cell r="G1953" t="str">
            <v>CHĂM SÓC HÀNG NGÀY</v>
          </cell>
          <cell r="H1953" t="str">
            <v>BĂNG VỆ SINH</v>
          </cell>
        </row>
        <row r="1954">
          <cell r="C1954" t="str">
            <v>4903111346943</v>
          </cell>
          <cell r="D1954" t="str">
            <v>UNICHARM- BVS Center-in siêu mỏng cánh 36.5cm-10m</v>
          </cell>
          <cell r="E1954">
            <v>120000</v>
          </cell>
          <cell r="F1954" t="str">
            <v>110736</v>
          </cell>
          <cell r="G1954" t="str">
            <v>CHĂM SÓC HÀNG NGÀY</v>
          </cell>
          <cell r="H1954" t="str">
            <v>BĂNG VỆ SINH</v>
          </cell>
        </row>
        <row r="1955">
          <cell r="C1955" t="str">
            <v>4903111375592</v>
          </cell>
          <cell r="D1955" t="str">
            <v>UNICHARM- BVS Kiyora hàng ngày không mùi 72m</v>
          </cell>
          <cell r="E1955">
            <v>100000</v>
          </cell>
          <cell r="F1955" t="str">
            <v>110737</v>
          </cell>
          <cell r="G1955" t="str">
            <v>CHĂM SÓC HÀNG NGÀY</v>
          </cell>
          <cell r="H1955" t="str">
            <v>BĂNG VỆ SINH</v>
          </cell>
        </row>
        <row r="1956">
          <cell r="C1956" t="str">
            <v>4903111330997</v>
          </cell>
          <cell r="D1956" t="str">
            <v>UNICHARM- BVS Kiyora hàng ngày hương hoa cúc 72m</v>
          </cell>
          <cell r="E1956">
            <v>100000</v>
          </cell>
          <cell r="F1956" t="str">
            <v>110738</v>
          </cell>
          <cell r="G1956" t="str">
            <v>CHĂM SÓC HÀNG NGÀY</v>
          </cell>
          <cell r="H1956" t="str">
            <v>BĂNG VỆ SINH</v>
          </cell>
        </row>
        <row r="1957">
          <cell r="C1957" t="str">
            <v>4903111322947</v>
          </cell>
          <cell r="D1957" t="str">
            <v>UNICHARM- BVS Kiyora hàng ngày hương lavender 72m</v>
          </cell>
          <cell r="E1957">
            <v>100000</v>
          </cell>
          <cell r="F1957" t="str">
            <v>110739</v>
          </cell>
          <cell r="G1957" t="str">
            <v>CHĂM SÓC HÀNG NGÀY</v>
          </cell>
          <cell r="H1957" t="str">
            <v>BĂNG VỆ SINH</v>
          </cell>
        </row>
        <row r="1958">
          <cell r="C1958" t="str">
            <v>4562273162534</v>
          </cell>
          <cell r="D1958" t="str">
            <v>IKIMOTO- TP bảo vệ sức khỏe Super Ukon Ex 30 gói</v>
          </cell>
          <cell r="E1958">
            <v>650000</v>
          </cell>
          <cell r="F1958" t="str">
            <v>110740</v>
          </cell>
          <cell r="G1958" t="str">
            <v>CHĂM SÓC SỨC KHỎE</v>
          </cell>
          <cell r="H1958" t="str">
            <v>HỖ TRỢ GAN</v>
          </cell>
        </row>
        <row r="1959">
          <cell r="C1959" t="str">
            <v>4901080728319</v>
          </cell>
          <cell r="D1959" t="str">
            <v>EARTH- Bàn chải đánh răng Shumitect 3D thường</v>
          </cell>
          <cell r="E1959">
            <v>60000</v>
          </cell>
          <cell r="F1959" t="str">
            <v>110741</v>
          </cell>
          <cell r="G1959" t="str">
            <v>CHĂM SÓC HÀNG NGÀY</v>
          </cell>
          <cell r="H1959" t="str">
            <v>CHĂM SÓC RĂNG MIỆNG</v>
          </cell>
        </row>
        <row r="1960">
          <cell r="C1960" t="str">
            <v>4901080772114</v>
          </cell>
          <cell r="D1960" t="str">
            <v>EARTH- KĐR ban đêm Aquafresh Night Care 140g</v>
          </cell>
          <cell r="E1960">
            <v>70000</v>
          </cell>
          <cell r="F1960" t="str">
            <v>110742</v>
          </cell>
          <cell r="G1960" t="str">
            <v>CHĂM SÓC HÀNG NGÀY</v>
          </cell>
          <cell r="H1960" t="str">
            <v>CHĂM SÓC RĂNG MIỆNG</v>
          </cell>
        </row>
        <row r="1961">
          <cell r="C1961" t="str">
            <v>4570169500087</v>
          </cell>
          <cell r="D1961" t="str">
            <v>IKIMOTO- TP bảo vệ sức khỏe NMN 18000+ (150v)</v>
          </cell>
          <cell r="E1961">
            <v>4500000</v>
          </cell>
          <cell r="F1961" t="str">
            <v>110743</v>
          </cell>
          <cell r="G1961" t="str">
            <v>CHĂM SÓC SỨC KHỎE</v>
          </cell>
          <cell r="H1961" t="str">
            <v>HỖ TRỢ LÀM ĐẸP</v>
          </cell>
        </row>
        <row r="1962">
          <cell r="C1962" t="str">
            <v>4582557590211</v>
          </cell>
          <cell r="D1962" t="str">
            <v>FUJINA- Viên hỗ trợ hạ mỡ máu Sarafine 80 viên</v>
          </cell>
          <cell r="E1962">
            <v>680000</v>
          </cell>
          <cell r="F1962" t="str">
            <v>110744</v>
          </cell>
          <cell r="G1962" t="str">
            <v>CHĂM SÓC SỨC KHỎE</v>
          </cell>
          <cell r="H1962" t="str">
            <v>HỖ TRỢ TRÍ NÃO VÀ TRÍ NHỚ</v>
          </cell>
        </row>
        <row r="1963">
          <cell r="C1963" t="str">
            <v>4582557590112</v>
          </cell>
          <cell r="D1963" t="str">
            <v>FUJINA- Viên uống trắng da Yukiwa lọ 60v</v>
          </cell>
          <cell r="E1963">
            <v>1180000</v>
          </cell>
          <cell r="F1963" t="str">
            <v>110745</v>
          </cell>
          <cell r="G1963" t="str">
            <v>CHĂM SÓC SỨC KHỎE</v>
          </cell>
          <cell r="H1963" t="str">
            <v>HỖ TRỢ LÀM ĐẸP</v>
          </cell>
        </row>
        <row r="1964">
          <cell r="C1964" t="str">
            <v>4582557590143</v>
          </cell>
          <cell r="D1964" t="str">
            <v>FUJINA- Viên uống nội tiết tố Misaki lọ 60v</v>
          </cell>
          <cell r="E1964">
            <v>1080000</v>
          </cell>
          <cell r="F1964" t="str">
            <v>110746</v>
          </cell>
          <cell r="G1964" t="str">
            <v>CHĂM SÓC SỨC KHỎE</v>
          </cell>
          <cell r="H1964" t="str">
            <v>SINH LÝ - NỘI TIẾT TỐ</v>
          </cell>
        </row>
        <row r="1965">
          <cell r="C1965" t="str">
            <v>4562193141848</v>
          </cell>
          <cell r="D1965" t="str">
            <v>NOGUCHI- Viên uống tinh chất 2 loại nghệ 60 viên</v>
          </cell>
          <cell r="E1965">
            <v>369000</v>
          </cell>
          <cell r="F1965" t="str">
            <v>110747</v>
          </cell>
          <cell r="G1965" t="str">
            <v>CHĂM SÓC SỨC KHỎE</v>
          </cell>
          <cell r="H1965" t="str">
            <v>HỖ TRỢ GAN</v>
          </cell>
        </row>
        <row r="1966">
          <cell r="C1966" t="str">
            <v>4562193141817</v>
          </cell>
          <cell r="D1966" t="str">
            <v>NOGUCHI- Viên uống Natto Kinase 2000FU 60v</v>
          </cell>
          <cell r="E1966">
            <v>650000</v>
          </cell>
          <cell r="F1966" t="str">
            <v>110748</v>
          </cell>
          <cell r="G1966" t="str">
            <v>CHĂM SÓC SỨC KHỎE</v>
          </cell>
          <cell r="H1966" t="str">
            <v>HỖ TRỢ TRÍ NÃO VÀ TRÍ NHỚ</v>
          </cell>
        </row>
        <row r="1967">
          <cell r="C1967" t="str">
            <v>4562193141756</v>
          </cell>
          <cell r="D1967" t="str">
            <v>NOGUCHI- Viên uống Anserin cải thiện Gout 90 viên</v>
          </cell>
          <cell r="E1967">
            <v>750000</v>
          </cell>
          <cell r="F1967" t="str">
            <v>110749</v>
          </cell>
          <cell r="G1967" t="str">
            <v>CHĂM SÓC SỨC KHỎE</v>
          </cell>
          <cell r="H1967" t="str">
            <v>HỖ TRỢ XƯƠNG VÀ KHỚP</v>
          </cell>
        </row>
        <row r="1968">
          <cell r="C1968" t="str">
            <v>4570169500094</v>
          </cell>
          <cell r="D1968" t="str">
            <v>IKIMOTO- TP bảo vệ sức khỏe Elasco Liquid 30 tuýp</v>
          </cell>
          <cell r="E1968">
            <v>2350000</v>
          </cell>
          <cell r="F1968" t="str">
            <v>110750</v>
          </cell>
          <cell r="G1968" t="str">
            <v>CHĂM SÓC SỨC KHỎE</v>
          </cell>
          <cell r="H1968" t="str">
            <v>HỖ TRỢ LÀM ĐẸP</v>
          </cell>
        </row>
        <row r="1969">
          <cell r="C1969" t="str">
            <v>4580614742078</v>
          </cell>
          <cell r="D1969" t="str">
            <v>GLOBAL JAPAN- Cooling Mask màu trắng 3 chiếc</v>
          </cell>
          <cell r="E1969">
            <v>25000</v>
          </cell>
          <cell r="F1969" t="str">
            <v>110751</v>
          </cell>
          <cell r="G1969" t="str">
            <v>CHĂM SÓC HÀNG NGÀY</v>
          </cell>
          <cell r="H1969" t="str">
            <v>KHẨU TRANG</v>
          </cell>
        </row>
        <row r="1970">
          <cell r="C1970" t="str">
            <v>4580614742085</v>
          </cell>
          <cell r="D1970" t="str">
            <v>GLOBAL JAPAN- Cooling Mask màu đen 3 chiếc</v>
          </cell>
          <cell r="E1970">
            <v>25000</v>
          </cell>
          <cell r="F1970" t="str">
            <v>110752</v>
          </cell>
          <cell r="G1970" t="str">
            <v>CHĂM SÓC HÀNG NGÀY</v>
          </cell>
          <cell r="H1970" t="str">
            <v>KHẨU TRANG</v>
          </cell>
        </row>
        <row r="1971">
          <cell r="C1971" t="str">
            <v>4580614742092</v>
          </cell>
          <cell r="D1971" t="str">
            <v>GLOBAL JAPAN- Cooling Mask màu xám 3 chiếc</v>
          </cell>
          <cell r="E1971">
            <v>25000</v>
          </cell>
          <cell r="F1971" t="str">
            <v>110753</v>
          </cell>
          <cell r="G1971" t="str">
            <v>CHĂM SÓC HÀNG NGÀY</v>
          </cell>
          <cell r="H1971" t="str">
            <v>KHẨU TRANG</v>
          </cell>
        </row>
        <row r="1972">
          <cell r="C1972" t="str">
            <v>4580614742108</v>
          </cell>
          <cell r="D1972" t="str">
            <v>GLOBAL JAPAN- Cooling Mask xanh dương 3 chiếc</v>
          </cell>
          <cell r="E1972">
            <v>25000</v>
          </cell>
          <cell r="F1972" t="str">
            <v>110754</v>
          </cell>
          <cell r="G1972" t="str">
            <v>CHĂM SÓC HÀNG NGÀY</v>
          </cell>
          <cell r="H1972" t="str">
            <v>KHẨU TRANG</v>
          </cell>
        </row>
        <row r="1973">
          <cell r="C1973" t="str">
            <v>4580614742115</v>
          </cell>
          <cell r="D1973" t="str">
            <v>GLOBAL JAPAN- Cooling Mask màu hồng 3 chiếc</v>
          </cell>
          <cell r="E1973">
            <v>25000</v>
          </cell>
          <cell r="F1973" t="str">
            <v>110755</v>
          </cell>
          <cell r="G1973" t="str">
            <v>CHĂM SÓC HÀNG NGÀY</v>
          </cell>
          <cell r="H1973" t="str">
            <v>KHẨU TRANG</v>
          </cell>
        </row>
        <row r="1974">
          <cell r="C1974" t="str">
            <v>4511329399837</v>
          </cell>
          <cell r="D1974" t="str">
            <v>ONISHI IRYO- KHẨU TRANG 3D MÀU BE 30 CHIẾC</v>
          </cell>
          <cell r="E1974">
            <v>105000</v>
          </cell>
          <cell r="F1974" t="str">
            <v>110756</v>
          </cell>
          <cell r="G1974" t="str">
            <v>CHĂM SÓC HÀNG NGÀY</v>
          </cell>
          <cell r="H1974" t="str">
            <v>KHẨU TRANG</v>
          </cell>
        </row>
        <row r="1975">
          <cell r="C1975" t="str">
            <v>4511329399813</v>
          </cell>
          <cell r="D1975" t="str">
            <v>ONISHI IRYO- KHẨU TRANG 3D MÀU XÁM 30 CHIẾC</v>
          </cell>
          <cell r="E1975">
            <v>105000</v>
          </cell>
          <cell r="F1975" t="str">
            <v>110757</v>
          </cell>
          <cell r="G1975" t="str">
            <v>CHĂM SÓC HÀNG NGÀY</v>
          </cell>
          <cell r="H1975" t="str">
            <v>KHẨU TRANG</v>
          </cell>
        </row>
        <row r="1976">
          <cell r="C1976" t="str">
            <v>4511329399806</v>
          </cell>
          <cell r="D1976" t="str">
            <v>ONISHI IRYO- KHẨU TRANG 3D MÀU TRẮNG 30 CHIẾC</v>
          </cell>
          <cell r="E1976">
            <v>105000</v>
          </cell>
          <cell r="F1976" t="str">
            <v>110758</v>
          </cell>
          <cell r="G1976" t="str">
            <v>CHĂM SÓC HÀNG NGÀY</v>
          </cell>
          <cell r="H1976" t="str">
            <v>KHẨU TRANG</v>
          </cell>
        </row>
        <row r="1977">
          <cell r="C1977" t="str">
            <v>4511329399844</v>
          </cell>
          <cell r="D1977" t="str">
            <v>ONISHI IRYO- KHẨU TRANG 3D MÀU HỒNG 30 CHIẾC</v>
          </cell>
          <cell r="E1977">
            <v>105000</v>
          </cell>
          <cell r="F1977" t="str">
            <v>110759</v>
          </cell>
          <cell r="G1977" t="str">
            <v>CHĂM SÓC HÀNG NGÀY</v>
          </cell>
          <cell r="H1977" t="str">
            <v>KHẨU TRANG</v>
          </cell>
        </row>
        <row r="1978">
          <cell r="C1978" t="str">
            <v>4545593009857</v>
          </cell>
          <cell r="D1978" t="str">
            <v>JANAMI- VIÊN NANG TINH CHẤT HOA HỒNG 35 VIÊN</v>
          </cell>
          <cell r="E1978">
            <v>1600000</v>
          </cell>
          <cell r="F1978" t="str">
            <v>110760</v>
          </cell>
          <cell r="G1978" t="str">
            <v>CHĂM SÓC SỨC KHỎE</v>
          </cell>
          <cell r="H1978" t="str">
            <v>SINH LÝ - NỘI TIẾT TỐ</v>
          </cell>
        </row>
        <row r="1979">
          <cell r="C1979" t="str">
            <v>4570061520053</v>
          </cell>
          <cell r="D1979" t="str">
            <v>JANAMI- Viên uống trắng da Bihaku Premium 30 viên</v>
          </cell>
          <cell r="E1979">
            <v>895000</v>
          </cell>
          <cell r="F1979" t="str">
            <v>110761</v>
          </cell>
          <cell r="G1979" t="str">
            <v>CHĂM SÓC SỨC KHỎE</v>
          </cell>
          <cell r="H1979" t="str">
            <v>HỖ TRỢ LÀM ĐẸP</v>
          </cell>
        </row>
        <row r="1980">
          <cell r="C1980" t="str">
            <v>4570061520039</v>
          </cell>
          <cell r="D1980" t="str">
            <v>JANAMI- Viên uống chống nắng &amp; giảm sạm nám 30 viê</v>
          </cell>
          <cell r="E1980">
            <v>1390000</v>
          </cell>
          <cell r="F1980" t="str">
            <v>110762</v>
          </cell>
          <cell r="G1980" t="str">
            <v>CHĂM SÓC SỨC KHỎE</v>
          </cell>
          <cell r="H1980" t="str">
            <v>HỖ TRỢ LÀM ĐẸP</v>
          </cell>
        </row>
        <row r="1981">
          <cell r="C1981" t="str">
            <v>4580710230028</v>
          </cell>
          <cell r="D1981" t="str">
            <v>JANAMI- VIÊN UỐNG TRẮNG DA WACOS CEREPRON 60 VIÊN</v>
          </cell>
          <cell r="E1981">
            <v>972000</v>
          </cell>
          <cell r="F1981" t="str">
            <v>110763</v>
          </cell>
          <cell r="G1981" t="str">
            <v>CHĂM SÓC SỨC KHỎE</v>
          </cell>
          <cell r="H1981" t="str">
            <v>HỖ TRỢ LÀM ĐẸP</v>
          </cell>
        </row>
        <row r="1982">
          <cell r="C1982" t="str">
            <v>4511329399899</v>
          </cell>
          <cell r="D1982" t="str">
            <v>ONISHI IRYO- KHẨU TRANG 3D BI-COLOUR HỒNG 10 CHIẾC</v>
          </cell>
          <cell r="E1982">
            <v>45000</v>
          </cell>
          <cell r="F1982" t="str">
            <v>110764</v>
          </cell>
          <cell r="G1982" t="str">
            <v>CHĂM SÓC HÀNG NGÀY</v>
          </cell>
          <cell r="H1982" t="str">
            <v>KHẨU TRANG</v>
          </cell>
        </row>
        <row r="1983">
          <cell r="C1983" t="str">
            <v>4511329399875</v>
          </cell>
          <cell r="D1983" t="str">
            <v>ONISHI IRYO- KHẨU TRANG 3D BI-COLOUR XÁM 10 CHIẾC</v>
          </cell>
          <cell r="E1983">
            <v>45000</v>
          </cell>
          <cell r="F1983" t="str">
            <v>110765</v>
          </cell>
          <cell r="G1983" t="str">
            <v>CHĂM SÓC HÀNG NGÀY</v>
          </cell>
          <cell r="H1983" t="str">
            <v>KHẨU TRANG</v>
          </cell>
        </row>
        <row r="1984">
          <cell r="C1984" t="str">
            <v>4511329399882</v>
          </cell>
          <cell r="D1984" t="str">
            <v>ONISHI IRYO- KHẨU TRANG 3D BI-COLOUR BE 10 CHIẾC</v>
          </cell>
          <cell r="E1984">
            <v>45000</v>
          </cell>
          <cell r="F1984" t="str">
            <v>110766</v>
          </cell>
          <cell r="G1984" t="str">
            <v>CHĂM SÓC HÀNG NGÀY</v>
          </cell>
          <cell r="H1984" t="str">
            <v>KHẨU TRANG</v>
          </cell>
        </row>
        <row r="1985">
          <cell r="C1985" t="str">
            <v>4511329399868</v>
          </cell>
          <cell r="D1985" t="str">
            <v>ONISHI IRYO- KHẨU TRANG 3D BI-COLOUR XANH 10 CHIẾC</v>
          </cell>
          <cell r="E1985">
            <v>45000</v>
          </cell>
          <cell r="F1985" t="str">
            <v>110767</v>
          </cell>
          <cell r="G1985" t="str">
            <v>CHĂM SÓC HÀNG NGÀY</v>
          </cell>
          <cell r="H1985" t="str">
            <v>KHẨU TRANG</v>
          </cell>
        </row>
        <row r="1986">
          <cell r="C1986" t="str">
            <v>4511329399851</v>
          </cell>
          <cell r="D1986" t="str">
            <v>ONISHI IRYO- KHẨU TRANG 3D BI-COLOUR TRẮNG 10 CHIẾC</v>
          </cell>
          <cell r="E1986">
            <v>45000</v>
          </cell>
          <cell r="F1986" t="str">
            <v>110768</v>
          </cell>
          <cell r="G1986" t="str">
            <v>CHĂM SÓC HÀNG NGÀY</v>
          </cell>
          <cell r="H1986" t="str">
            <v>KHẨU TRANG</v>
          </cell>
        </row>
        <row r="1987">
          <cell r="C1987" t="str">
            <v>4903111346400</v>
          </cell>
          <cell r="D1987" t="str">
            <v>UNICHARM- SET BVS HÀNG NGÀY SOFY KHÔNG CÁNH 28MX2</v>
          </cell>
          <cell r="E1987">
            <v>99000</v>
          </cell>
          <cell r="F1987" t="str">
            <v>110769</v>
          </cell>
          <cell r="G1987" t="str">
            <v>CHĂM SÓC HÀNG NGÀY</v>
          </cell>
          <cell r="H1987" t="str">
            <v>BĂNG VỆ SINH</v>
          </cell>
        </row>
        <row r="1988">
          <cell r="C1988" t="str">
            <v>4903111346561</v>
          </cell>
          <cell r="D1988" t="str">
            <v>UNICHARM- SET BVS HÀNG NGÀY SOFY CÓ CÁNH 20MX2</v>
          </cell>
          <cell r="E1988">
            <v>99000</v>
          </cell>
          <cell r="F1988" t="str">
            <v>110770</v>
          </cell>
          <cell r="G1988" t="str">
            <v>CHĂM SÓC HÀNG NGÀY</v>
          </cell>
          <cell r="H1988" t="str">
            <v>BĂNG VỆ SINH</v>
          </cell>
        </row>
        <row r="1989">
          <cell r="C1989" t="str">
            <v>4589814751255</v>
          </cell>
          <cell r="D1989" t="str">
            <v>AKAMAMA- DHA &amp; EPA cho bà bầu 30 ngày (90v)</v>
          </cell>
          <cell r="E1989">
            <v>350000</v>
          </cell>
          <cell r="F1989" t="str">
            <v>110771</v>
          </cell>
          <cell r="G1989" t="str">
            <v>CHĂM SÓC SỨC KHỎE</v>
          </cell>
          <cell r="H1989" t="str">
            <v>THỰC PHẨM CHỨC NĂNG CHO MÉ &amp; BÉ</v>
          </cell>
        </row>
        <row r="1990">
          <cell r="C1990" t="str">
            <v>4589814751248</v>
          </cell>
          <cell r="D1990" t="str">
            <v>AKAMAMA- Vitamin tổng hợp cho bà bầu 30 ngày (120v</v>
          </cell>
          <cell r="E1990">
            <v>350000</v>
          </cell>
          <cell r="F1990" t="str">
            <v>110772</v>
          </cell>
          <cell r="G1990" t="str">
            <v>CHĂM SÓC SỨC KHỎE</v>
          </cell>
          <cell r="H1990" t="str">
            <v>THỰC PHẨM CHỨC NĂNG CHO MÉ &amp; BÉ</v>
          </cell>
        </row>
        <row r="1991">
          <cell r="C1991" t="str">
            <v>4570169500902</v>
          </cell>
          <cell r="D1991" t="str">
            <v>IKIMOTO- TPBVSK Placogen Liquid 30 tuýp</v>
          </cell>
          <cell r="E1991">
            <v>2400000</v>
          </cell>
          <cell r="F1991" t="str">
            <v>110775</v>
          </cell>
          <cell r="G1991" t="str">
            <v>CHĂM SÓC SỨC KHỎE</v>
          </cell>
          <cell r="H1991" t="str">
            <v>HỖ TRỢ LÀM ĐẸP</v>
          </cell>
        </row>
        <row r="1992">
          <cell r="C1992" t="str">
            <v>4570169510154</v>
          </cell>
          <cell r="D1992" t="str">
            <v>IKIMOTO- TPBVSK Đông trùng hạ thảo 60 viên</v>
          </cell>
          <cell r="E1992">
            <v>1650000</v>
          </cell>
          <cell r="F1992" t="str">
            <v>110776</v>
          </cell>
          <cell r="G1992" t="str">
            <v>CHĂM SÓC SỨC KHỎE</v>
          </cell>
          <cell r="H1992" t="str">
            <v>TĂNG CƯỜNG HỆ MIỄN DỊCH</v>
          </cell>
        </row>
        <row r="1993">
          <cell r="C1993" t="str">
            <v>4901301419507</v>
          </cell>
          <cell r="D1993" t="str">
            <v>KAO- BVS Laurier ban ngày có cánh 22.5cm 36 miếng</v>
          </cell>
          <cell r="E1993">
            <v>175000</v>
          </cell>
          <cell r="F1993" t="str">
            <v>110777</v>
          </cell>
          <cell r="G1993" t="str">
            <v>CHĂM SÓC HÀNG NGÀY</v>
          </cell>
          <cell r="H1993" t="str">
            <v>BĂNG VỆ SINH</v>
          </cell>
        </row>
        <row r="1994">
          <cell r="C1994" t="str">
            <v>4901301419460</v>
          </cell>
          <cell r="D1994" t="str">
            <v>KAO- BVS Laurier ban ngày có cánh 25cm 30 miếng</v>
          </cell>
          <cell r="E1994">
            <v>175000</v>
          </cell>
          <cell r="F1994" t="str">
            <v>110778</v>
          </cell>
          <cell r="G1994" t="str">
            <v>CHĂM SÓC HÀNG NGÀY</v>
          </cell>
          <cell r="H1994" t="str">
            <v>BĂNG VỆ SINH</v>
          </cell>
        </row>
        <row r="1995">
          <cell r="C1995" t="str">
            <v>4901301419477</v>
          </cell>
          <cell r="D1995" t="str">
            <v>KAO- BVS Laurier ban đêm có cánh 30cm 18 miếng</v>
          </cell>
          <cell r="E1995">
            <v>185000</v>
          </cell>
          <cell r="F1995" t="str">
            <v>110779</v>
          </cell>
          <cell r="G1995" t="str">
            <v>CHĂM SÓC HÀNG NGÀY</v>
          </cell>
          <cell r="H1995" t="str">
            <v>BĂNG VỆ SINH</v>
          </cell>
        </row>
        <row r="1996">
          <cell r="C1996" t="str">
            <v>4901301419484</v>
          </cell>
          <cell r="D1996" t="str">
            <v>KAO- BVS Laurier ban đêm có cánh 35cm 14 miếng</v>
          </cell>
          <cell r="E1996">
            <v>185000</v>
          </cell>
          <cell r="F1996" t="str">
            <v>110780</v>
          </cell>
          <cell r="G1996" t="str">
            <v>CHĂM SÓC HÀNG NGÀY</v>
          </cell>
          <cell r="H1996" t="str">
            <v>BĂNG VỆ SINH</v>
          </cell>
        </row>
        <row r="1997">
          <cell r="C1997" t="str">
            <v>4560496750552</v>
          </cell>
          <cell r="D1997" t="str">
            <v>RIBETO- Thực phẩm bảo vệ sức khỏe Fukujyusen 180v</v>
          </cell>
          <cell r="E1997">
            <v>9850000</v>
          </cell>
          <cell r="F1997" t="str">
            <v>110781</v>
          </cell>
          <cell r="G1997" t="str">
            <v>CHĂM SÓC SỨC KHỎE</v>
          </cell>
          <cell r="H1997" t="str">
            <v>TĂNG CƯỜNG HỆ MIỄN DỊCH</v>
          </cell>
        </row>
        <row r="1998">
          <cell r="C1998" t="str">
            <v>4589687931143</v>
          </cell>
          <cell r="D1998" t="str">
            <v>API- Thức uống 82X Stem Cell Collagen 500g</v>
          </cell>
          <cell r="E1998">
            <v>3600000</v>
          </cell>
          <cell r="F1998" t="str">
            <v>110783</v>
          </cell>
          <cell r="G1998" t="str">
            <v>CHĂM SÓC SỨC KHỎE</v>
          </cell>
          <cell r="H1998" t="str">
            <v>HỖ TRỢ LÀM ĐẸP</v>
          </cell>
        </row>
        <row r="1999">
          <cell r="C1999" t="str">
            <v>4582302232199</v>
          </cell>
          <cell r="D1999" t="str">
            <v>J&amp;C- Khẩu trang 1 DAY MASK cho nữ (50c) - New</v>
          </cell>
          <cell r="E1999">
            <v>115000</v>
          </cell>
          <cell r="F1999" t="str">
            <v>110784</v>
          </cell>
          <cell r="G1999" t="str">
            <v>CHĂM SÓC HÀNG NGÀY</v>
          </cell>
          <cell r="H1999" t="str">
            <v>KHẨU TRANG</v>
          </cell>
        </row>
        <row r="2000">
          <cell r="C2000" t="str">
            <v>4582302232106</v>
          </cell>
          <cell r="D2000" t="str">
            <v>J&amp;C- Khẩu trang 1 DAY MASK thoáng khí (50c) - New</v>
          </cell>
          <cell r="E2000">
            <v>115000</v>
          </cell>
          <cell r="F2000" t="str">
            <v>110785</v>
          </cell>
          <cell r="G2000" t="str">
            <v>CHĂM SÓC HÀNG NGÀY</v>
          </cell>
          <cell r="H2000" t="str">
            <v>KHẨU TRANG</v>
          </cell>
        </row>
        <row r="2001">
          <cell r="C2001" t="str">
            <v>4589687931129</v>
          </cell>
          <cell r="D2001" t="str">
            <v>API- Thức uống 82X Classic Placenta Fucoidan 500g</v>
          </cell>
          <cell r="E2001">
            <v>3100000</v>
          </cell>
          <cell r="F2001" t="str">
            <v>110786</v>
          </cell>
          <cell r="G2001" t="str">
            <v>CHĂM SÓC SỨC KHỎE</v>
          </cell>
          <cell r="H2001" t="str">
            <v>HỖ TRỢ LÀM ĐẸP</v>
          </cell>
        </row>
        <row r="2002">
          <cell r="C2002" t="str">
            <v>4589687931112</v>
          </cell>
          <cell r="D2002" t="str">
            <v>API- Thức uống 82X Classic Collagen Fucoidan 500g</v>
          </cell>
          <cell r="E2002">
            <v>2600000</v>
          </cell>
          <cell r="F2002" t="str">
            <v>110787</v>
          </cell>
          <cell r="G2002" t="str">
            <v>CHĂM SÓC SỨC KHỎE</v>
          </cell>
          <cell r="H2002" t="str">
            <v>HỖ TRỢ LÀM ĐẸP</v>
          </cell>
        </row>
        <row r="2003">
          <cell r="C2003" t="str">
            <v>4589687931150</v>
          </cell>
          <cell r="D2003" t="str">
            <v>API- Thức uống 82X Stem Cell Placenta 500g</v>
          </cell>
          <cell r="E2003">
            <v>4000000</v>
          </cell>
          <cell r="F2003" t="str">
            <v>110788</v>
          </cell>
          <cell r="G2003" t="str">
            <v>CHĂM SÓC SỨC KHỎE</v>
          </cell>
          <cell r="H2003" t="str">
            <v>HỖ TRỢ LÀM ĐẸP</v>
          </cell>
        </row>
        <row r="2004">
          <cell r="C2004" t="str">
            <v>4589687934014</v>
          </cell>
          <cell r="D2004" t="str">
            <v>API- Thức uống 82X Shiharu Collagen 50mlx10 chai</v>
          </cell>
          <cell r="E2004">
            <v>790000</v>
          </cell>
          <cell r="F2004" t="str">
            <v>110789</v>
          </cell>
          <cell r="G2004" t="str">
            <v>CHĂM SÓC SỨC KHỎE</v>
          </cell>
          <cell r="H2004" t="str">
            <v>HỖ TRỢ LÀM ĐẸP</v>
          </cell>
        </row>
        <row r="2005">
          <cell r="C2005" t="str">
            <v>4589687934021</v>
          </cell>
          <cell r="D2005" t="str">
            <v>API- Thức uống 82X Shiharu Placenta 50mlx10 chai</v>
          </cell>
          <cell r="E2005">
            <v>760000</v>
          </cell>
          <cell r="F2005" t="str">
            <v>110790</v>
          </cell>
          <cell r="G2005" t="str">
            <v>CHĂM SÓC SỨC KHỎE</v>
          </cell>
          <cell r="H2005" t="str">
            <v>HỖ TRỢ LÀM ĐẸP</v>
          </cell>
        </row>
        <row r="2006">
          <cell r="C2006" t="str">
            <v>4571308391856</v>
          </cell>
          <cell r="D2006" t="str">
            <v>URESHINO- Cerafull Collagen EX+ 50mlx10 chai</v>
          </cell>
          <cell r="E2006">
            <v>990000</v>
          </cell>
          <cell r="F2006" t="str">
            <v>110791</v>
          </cell>
          <cell r="G2006" t="str">
            <v>CHĂM SÓC SỨC KHỎE</v>
          </cell>
          <cell r="H2006" t="str">
            <v>HỖ TRỢ LÀM ĐẸP</v>
          </cell>
        </row>
        <row r="2007">
          <cell r="C2007" t="str">
            <v>4582557590235</v>
          </cell>
          <cell r="D2007" t="str">
            <v>IKIMOTO- Thực phẩm BVSK Slimmer Lady 120 viên</v>
          </cell>
          <cell r="E2007">
            <v>650000</v>
          </cell>
          <cell r="F2007" t="str">
            <v>110792</v>
          </cell>
          <cell r="G2007" t="str">
            <v>CHĂM SÓC SỨC KHỎE</v>
          </cell>
          <cell r="H2007" t="str">
            <v>HỖ TRỢ LÀM ĐẸP</v>
          </cell>
        </row>
        <row r="2008">
          <cell r="C2008" t="str">
            <v>4589712370930</v>
          </cell>
          <cell r="D2008" t="str">
            <v>SBI- Viên uống 5-ALA 25mg 30 viên</v>
          </cell>
          <cell r="E2008">
            <v>890000</v>
          </cell>
          <cell r="F2008" t="str">
            <v>110793</v>
          </cell>
          <cell r="G2008" t="str">
            <v>CHĂM SÓC SỨC KHỎE</v>
          </cell>
          <cell r="H2008" t="str">
            <v>TĂNG CƯỜNG HỆ MIỄN DỊCH</v>
          </cell>
        </row>
        <row r="2009">
          <cell r="C2009" t="str">
            <v>4987336769268</v>
          </cell>
          <cell r="D2009" t="str">
            <v>KOBAYASHI- Thức uống Crystal Collagen 50ml x 10 lọ</v>
          </cell>
          <cell r="E2009">
            <v>750000</v>
          </cell>
          <cell r="F2009" t="str">
            <v>110794</v>
          </cell>
          <cell r="G2009" t="str">
            <v>CHĂM SÓC SỨC KHỎE</v>
          </cell>
          <cell r="H2009" t="str">
            <v>HỖ TRỢ LÀM ĐẸP</v>
          </cell>
        </row>
        <row r="2010">
          <cell r="C2010" t="str">
            <v>4987336769275</v>
          </cell>
          <cell r="D2010" t="str">
            <v>KOBAYASHI- Thức uống Crystal Collagen 50ml x 10 lọ</v>
          </cell>
          <cell r="E2010">
            <v>750000</v>
          </cell>
          <cell r="F2010" t="str">
            <v>110795</v>
          </cell>
          <cell r="G2010" t="str">
            <v>CHĂM SÓC SỨC KHỎE</v>
          </cell>
          <cell r="H2010" t="str">
            <v>HỖ TRỢ LÀM ĐẸP</v>
          </cell>
        </row>
        <row r="2011">
          <cell r="C2011" t="str">
            <v>4909978206871</v>
          </cell>
          <cell r="D2011" t="str">
            <v>SHISEIDO- Thức uống collagen Luxe Rich 50mlx10 lọ</v>
          </cell>
          <cell r="E2011">
            <v>850000</v>
          </cell>
          <cell r="F2011" t="str">
            <v>110796</v>
          </cell>
          <cell r="G2011" t="str">
            <v>CHĂM SÓC SỨC KHỎE</v>
          </cell>
          <cell r="H2011" t="str">
            <v>HỖ TRỢ LÀM ĐẸP</v>
          </cell>
        </row>
        <row r="2012">
          <cell r="C2012" t="str">
            <v>4582557590259</v>
          </cell>
          <cell r="D2012" t="str">
            <v>IKIMOTO- TPBVSK nội tiết tố Femina Vital 90 viên</v>
          </cell>
          <cell r="E2012">
            <v>650000</v>
          </cell>
          <cell r="F2012" t="str">
            <v>110797</v>
          </cell>
          <cell r="G2012" t="str">
            <v>CHĂM SÓC SỨC KHỎE</v>
          </cell>
          <cell r="H2012" t="str">
            <v>SINH LÝ - NỘI TIẾT TỐ</v>
          </cell>
        </row>
        <row r="2013">
          <cell r="C2013" t="str">
            <v>4573533692227</v>
          </cell>
          <cell r="D2013" t="str">
            <v>PILLBOX- Giải rượu Kanpai Ukon Gold bổ sung V.B 5v</v>
          </cell>
          <cell r="E2013">
            <v>145000</v>
          </cell>
          <cell r="F2013" t="str">
            <v>110798</v>
          </cell>
          <cell r="G2013" t="str">
            <v>CHĂM SÓC SỨC KHỎE</v>
          </cell>
          <cell r="H2013" t="str">
            <v>HỖ TRỢ GAN</v>
          </cell>
        </row>
        <row r="2014">
          <cell r="C2014" t="str">
            <v>4909978206833</v>
          </cell>
          <cell r="D2014" t="str">
            <v>SHISEIDO- Thức uống The Collagen (50ml x 10 lọ)</v>
          </cell>
          <cell r="E2014">
            <v>650000</v>
          </cell>
          <cell r="F2014" t="str">
            <v>110799</v>
          </cell>
          <cell r="G2014" t="str">
            <v>CHĂM SÓC SỨC KHỎE</v>
          </cell>
          <cell r="H2014" t="str">
            <v>HỖ TRỢ LÀM ĐẸP</v>
          </cell>
        </row>
        <row r="2015">
          <cell r="C2015" t="str">
            <v>4973210030784</v>
          </cell>
          <cell r="D2015" t="str">
            <v>JEX- Bao cao su Glamourous Butterfly Melty 10chiếc</v>
          </cell>
          <cell r="E2015">
            <v>260000</v>
          </cell>
          <cell r="F2015" t="str">
            <v>110800</v>
          </cell>
          <cell r="G2015" t="str">
            <v>CHĂM SÓC HÀNG NGÀY</v>
          </cell>
          <cell r="H2015" t="str">
            <v>SỨC KHỎE TÌNH DỤC</v>
          </cell>
        </row>
        <row r="2016">
          <cell r="C2016" t="str">
            <v>4973210019727</v>
          </cell>
          <cell r="D2016" t="str">
            <v>JEX- Bao cao su siêu mỏng IX 0.02mm 6 chiếc</v>
          </cell>
          <cell r="E2016">
            <v>260000</v>
          </cell>
          <cell r="F2016" t="str">
            <v>110801</v>
          </cell>
          <cell r="G2016" t="str">
            <v>CHĂM SÓC HÀNG NGÀY</v>
          </cell>
          <cell r="H2016" t="str">
            <v>SỨC KHỎE TÌNH DỤC</v>
          </cell>
        </row>
        <row r="2017">
          <cell r="C2017" t="str">
            <v>4973210019031</v>
          </cell>
          <cell r="D2017" t="str">
            <v>JEX- Bao cao su Glamourous Butterfly Hot 12 chiếc</v>
          </cell>
          <cell r="E2017">
            <v>190000</v>
          </cell>
          <cell r="F2017" t="str">
            <v>110802</v>
          </cell>
          <cell r="G2017" t="str">
            <v>CHĂM SÓC HÀNG NGÀY</v>
          </cell>
          <cell r="H2017" t="str">
            <v>SỨC KHỎE TÌNH DỤC</v>
          </cell>
        </row>
        <row r="2018">
          <cell r="C2018" t="str">
            <v>4973210016436</v>
          </cell>
          <cell r="D2018" t="str">
            <v>JEX- Bao cao su Usui Pure Long 12 chiếc</v>
          </cell>
          <cell r="E2018">
            <v>230000</v>
          </cell>
          <cell r="F2018" t="str">
            <v>110803</v>
          </cell>
          <cell r="G2018" t="str">
            <v>CHĂM SÓC HÀNG NGÀY</v>
          </cell>
          <cell r="H2018" t="str">
            <v>SỨC KHỎE TÌNH DỤC</v>
          </cell>
        </row>
        <row r="2019">
          <cell r="C2019" t="str">
            <v>4973210014531</v>
          </cell>
          <cell r="D2019" t="str">
            <v>JEX- Bao cao su UsuUsu Jelia Coat 1000 12 chiếc</v>
          </cell>
          <cell r="E2019">
            <v>190000</v>
          </cell>
          <cell r="F2019" t="str">
            <v>110804</v>
          </cell>
          <cell r="G2019" t="str">
            <v>CHĂM SÓC HÀNG NGÀY</v>
          </cell>
          <cell r="H2019" t="str">
            <v>SỨC KHỎE TÌNH DỤC</v>
          </cell>
        </row>
        <row r="2020">
          <cell r="C2020" t="str">
            <v>4973210020037</v>
          </cell>
          <cell r="D2020" t="str">
            <v>JEX- Bao cao su Long Play Type 8 chiếc</v>
          </cell>
          <cell r="E2020">
            <v>260000</v>
          </cell>
          <cell r="F2020" t="str">
            <v>110805</v>
          </cell>
          <cell r="G2020" t="str">
            <v>CHĂM SÓC HÀNG NGÀY</v>
          </cell>
          <cell r="H2020" t="str">
            <v>SỨC KHỎE TÌNH DỤC</v>
          </cell>
        </row>
        <row r="2021">
          <cell r="C2021" t="str">
            <v>4973210030708</v>
          </cell>
          <cell r="D2021" t="str">
            <v>JEX- Bao cao su Glamourous Butterfly003Moist 10pcs</v>
          </cell>
          <cell r="E2021">
            <v>260000</v>
          </cell>
          <cell r="F2021" t="str">
            <v>110806</v>
          </cell>
          <cell r="G2021" t="str">
            <v>CHĂM SÓC HÀNG NGÀY</v>
          </cell>
          <cell r="H2021" t="str">
            <v>SỨC KHỎE TÌNH DỤC</v>
          </cell>
        </row>
        <row r="2022">
          <cell r="C2022" t="str">
            <v>4973210030722</v>
          </cell>
          <cell r="D2022" t="str">
            <v>JEX- Bao cao su ZONE 10 chiếc</v>
          </cell>
          <cell r="E2022">
            <v>290000</v>
          </cell>
          <cell r="F2022" t="str">
            <v>110807</v>
          </cell>
          <cell r="G2022" t="str">
            <v>CHĂM SÓC HÀNG NGÀY</v>
          </cell>
          <cell r="H2022" t="str">
            <v>SỨC KHỎE TÌNH DỤC</v>
          </cell>
        </row>
        <row r="2023">
          <cell r="C2023" t="str">
            <v>4973210030753</v>
          </cell>
          <cell r="D2023" t="str">
            <v>JEX- Bao cao su ZONE Premium 5 chiếc</v>
          </cell>
          <cell r="E2023">
            <v>425000</v>
          </cell>
          <cell r="F2023" t="str">
            <v>110808</v>
          </cell>
          <cell r="G2023" t="str">
            <v>CHĂM SÓC HÀNG NGÀY</v>
          </cell>
          <cell r="H2023" t="str">
            <v>SỨC KHỎE TÌNH DỤC</v>
          </cell>
        </row>
        <row r="2024">
          <cell r="C2024" t="str">
            <v>4962216200369</v>
          </cell>
          <cell r="D2024" t="str">
            <v>JEX- Gel bôi trơn Luve Jelly 55g</v>
          </cell>
          <cell r="E2024">
            <v>210000</v>
          </cell>
          <cell r="F2024" t="str">
            <v>110809</v>
          </cell>
          <cell r="G2024" t="str">
            <v>CHĂM SÓC HÀNG NGÀY</v>
          </cell>
          <cell r="H2024" t="str">
            <v>SỨC KHỎE TÌNH DỤC</v>
          </cell>
        </row>
        <row r="2025">
          <cell r="C2025" t="str">
            <v>4962216210023</v>
          </cell>
          <cell r="D2025" t="str">
            <v>JEX- Gel bôi trơn Luve Jelly Hot 55g</v>
          </cell>
          <cell r="E2025">
            <v>210000</v>
          </cell>
          <cell r="F2025" t="str">
            <v>110810</v>
          </cell>
          <cell r="G2025" t="str">
            <v>CHĂM SÓC HÀNG NGÀY</v>
          </cell>
          <cell r="H2025" t="str">
            <v>SỨC KHỎE TÌNH DỤC</v>
          </cell>
        </row>
        <row r="2026">
          <cell r="C2026" t="str">
            <v>4973210019024</v>
          </cell>
          <cell r="D2026" t="str">
            <v>JEX- Bao cao su Glamourous Butterfly Moist 12chiếc</v>
          </cell>
          <cell r="E2026">
            <v>190000</v>
          </cell>
          <cell r="F2026" t="str">
            <v>110811</v>
          </cell>
          <cell r="G2026" t="str">
            <v>CHĂM SÓC HÀNG NGÀY</v>
          </cell>
          <cell r="H2026" t="str">
            <v>SỨC KHỎE TÌNH DỤC</v>
          </cell>
        </row>
        <row r="2027">
          <cell r="C2027" t="str">
            <v>8853647002010</v>
          </cell>
          <cell r="D2027" t="str">
            <v>API- Thực phẩm bổ sung Collagen beauty drink 245ml</v>
          </cell>
          <cell r="E2027">
            <v>34000</v>
          </cell>
          <cell r="F2027" t="str">
            <v>110812</v>
          </cell>
          <cell r="G2027" t="str">
            <v>CHĂM SÓC SỨC KHỎE</v>
          </cell>
          <cell r="H2027" t="str">
            <v>HỖ TRỢ LÀM ĐẸP</v>
          </cell>
        </row>
        <row r="2028">
          <cell r="C2028" t="str">
            <v>4987107637413</v>
          </cell>
          <cell r="D2028" t="str">
            <v>TRANSINO- Viên uống cải thiện nám EX 240 viên</v>
          </cell>
          <cell r="E2028">
            <v>1850000</v>
          </cell>
          <cell r="F2028" t="str">
            <v>110813</v>
          </cell>
          <cell r="G2028" t="str">
            <v>CHĂM SÓC SỨC KHỎE</v>
          </cell>
          <cell r="H2028" t="str">
            <v>HỖ TRỢ LÀM ĐẸP</v>
          </cell>
        </row>
        <row r="2029">
          <cell r="C2029" t="str">
            <v>4573599110017</v>
          </cell>
          <cell r="D2029" t="str">
            <v>IKIMOTO- TPBVSK hỗ trợ mọc tóc Kaminobi 60 viên</v>
          </cell>
          <cell r="E2029">
            <v>650000</v>
          </cell>
          <cell r="F2029" t="str">
            <v>110814</v>
          </cell>
          <cell r="G2029" t="str">
            <v>CHĂM SÓC SỨC KHỎE</v>
          </cell>
          <cell r="H2029" t="str">
            <v>SINH LÝ - NỘI TIẾT TỐ</v>
          </cell>
        </row>
        <row r="2030">
          <cell r="C2030" t="str">
            <v>4954391104853</v>
          </cell>
          <cell r="D2030" t="str">
            <v>KOMEDA- Bột cải thiện cảm cúm Paston Gold A 46 gói</v>
          </cell>
          <cell r="E2030">
            <v>350000</v>
          </cell>
          <cell r="F2030" t="str">
            <v>110815</v>
          </cell>
          <cell r="G2030" t="str">
            <v>CHĂM SÓC SỨC KHỎE</v>
          </cell>
          <cell r="H2030" t="str">
            <v>LIÊN QUAN Y TẾ</v>
          </cell>
        </row>
        <row r="2031">
          <cell r="C2031" t="str">
            <v>4571302061335</v>
          </cell>
          <cell r="D2031" t="str">
            <v>MATSUMOTO- Tưa lưỡi có 2 loại bàn chải màu hồng</v>
          </cell>
          <cell r="E2031">
            <v>90000</v>
          </cell>
          <cell r="F2031" t="str">
            <v>110816</v>
          </cell>
          <cell r="G2031" t="str">
            <v>CHĂM SÓC HÀNG NGÀY</v>
          </cell>
          <cell r="H2031" t="str">
            <v>CHĂM SÓC RĂNG MIỆNG</v>
          </cell>
        </row>
        <row r="2032">
          <cell r="C2032" t="str">
            <v>4903111588602</v>
          </cell>
          <cell r="D2032" t="str">
            <v>UNICHARM- Khẩu trang 3D size thường 100 chiếc new</v>
          </cell>
          <cell r="E2032">
            <v>295000</v>
          </cell>
          <cell r="F2032" t="str">
            <v>110817</v>
          </cell>
          <cell r="G2032" t="str">
            <v>CHĂM SÓC HÀNG NGÀY</v>
          </cell>
          <cell r="H2032" t="str">
            <v>KHẨU TRANG</v>
          </cell>
        </row>
        <row r="2033">
          <cell r="C2033" t="str">
            <v>4909978206840</v>
          </cell>
          <cell r="D2033" t="str">
            <v>SHISEIDO- Viên uống The Collagen dạng túi 126 viên</v>
          </cell>
          <cell r="E2033">
            <v>600000</v>
          </cell>
          <cell r="F2033" t="str">
            <v>110818</v>
          </cell>
          <cell r="G2033" t="str">
            <v>CHĂM SÓC SỨC KHỎE</v>
          </cell>
          <cell r="H2033" t="str">
            <v>HỖ TRỢ LÀM ĐẸP</v>
          </cell>
        </row>
        <row r="2034">
          <cell r="C2034" t="str">
            <v>4580058721462</v>
          </cell>
          <cell r="D2034" t="str">
            <v>MYTREX- Máy massage đầu EMS Head Spa Pro</v>
          </cell>
          <cell r="E2034">
            <v>2700000</v>
          </cell>
          <cell r="F2034" t="str">
            <v>110819</v>
          </cell>
          <cell r="G2034" t="str">
            <v>CHĂM SÓC SỨC KHỎE</v>
          </cell>
          <cell r="H2034" t="str">
            <v>LIÊN QUAN Y TẾ</v>
          </cell>
        </row>
        <row r="2035">
          <cell r="C2035" t="str">
            <v>4580058721097</v>
          </cell>
          <cell r="D2035" t="str">
            <v>MYTREX- Vòi hoa sen Hiho Fine Bubble màu bạc</v>
          </cell>
          <cell r="E2035">
            <v>4158000</v>
          </cell>
          <cell r="F2035" t="str">
            <v>110820</v>
          </cell>
          <cell r="G2035" t="str">
            <v>NHÀ CỬA ĐỜI SỐNG</v>
          </cell>
          <cell r="H2035" t="str">
            <v>ĐỒ DÙNG NHÀ TẮM, TOILET</v>
          </cell>
        </row>
        <row r="2036">
          <cell r="C2036" t="str">
            <v>4580058721592</v>
          </cell>
          <cell r="D2036" t="str">
            <v>MYTREX- Máy massage đầu ViDo MT-VD22B đen</v>
          </cell>
          <cell r="E2036">
            <v>2895000</v>
          </cell>
          <cell r="F2036" t="str">
            <v>110821</v>
          </cell>
          <cell r="G2036" t="str">
            <v>CHĂM SÓC SỨC KHỎE</v>
          </cell>
          <cell r="H2036" t="str">
            <v>LIÊN QUAN Y TẾ</v>
          </cell>
        </row>
        <row r="2037">
          <cell r="C2037" t="str">
            <v>4580058720748</v>
          </cell>
          <cell r="D2037" t="str">
            <v>MYTREX- Máy massage mắt iRhythm màu đen</v>
          </cell>
          <cell r="E2037">
            <v>2895000</v>
          </cell>
          <cell r="F2037" t="str">
            <v>110822</v>
          </cell>
          <cell r="G2037" t="str">
            <v>CHĂM SÓC SỨC KHỎE</v>
          </cell>
          <cell r="H2037" t="str">
            <v>LIÊN QUAN Y TẾ</v>
          </cell>
        </row>
        <row r="2038">
          <cell r="C2038" t="str">
            <v>4580058720588</v>
          </cell>
          <cell r="D2038" t="str">
            <v>MYTREX- Súng massage Rebive Mini</v>
          </cell>
          <cell r="E2038">
            <v>2580000</v>
          </cell>
          <cell r="F2038" t="str">
            <v>110823</v>
          </cell>
          <cell r="G2038" t="str">
            <v>CHĂM SÓC SỨC KHỎE</v>
          </cell>
          <cell r="H2038" t="str">
            <v>LIÊN QUAN Y TẾ</v>
          </cell>
        </row>
        <row r="2039">
          <cell r="C2039" t="str">
            <v>4580058720601</v>
          </cell>
          <cell r="D2039" t="str">
            <v>MYTREX- Súng massage Rebive</v>
          </cell>
          <cell r="E2039">
            <v>4158000</v>
          </cell>
          <cell r="F2039" t="str">
            <v>110824</v>
          </cell>
          <cell r="G2039" t="str">
            <v>CHĂM SÓC SỨC KHỎE</v>
          </cell>
          <cell r="H2039" t="str">
            <v>LIÊN QUAN Y TẾ</v>
          </cell>
        </row>
        <row r="2040">
          <cell r="C2040" t="str">
            <v>4580058720519</v>
          </cell>
          <cell r="D2040" t="str">
            <v>MYTREX-Máy masage cổ Dr.Heat Neck MT-DRHN21W trắng</v>
          </cell>
          <cell r="E2040">
            <v>2268000</v>
          </cell>
          <cell r="F2040" t="str">
            <v>110825</v>
          </cell>
          <cell r="G2040" t="str">
            <v>CHĂM SÓC SỨC KHỎE</v>
          </cell>
          <cell r="H2040" t="str">
            <v>LIÊN QUAN Y TẾ</v>
          </cell>
        </row>
        <row r="2041">
          <cell r="C2041" t="str">
            <v>4580058721127</v>
          </cell>
          <cell r="D2041" t="str">
            <v>MYTREX- Máy masage cổ Dr. Heat Neck MT-DRHN21W đen</v>
          </cell>
          <cell r="E2041">
            <v>2268000</v>
          </cell>
          <cell r="F2041" t="str">
            <v>110826</v>
          </cell>
          <cell r="G2041" t="str">
            <v>CHĂM SÓC SỨC KHỎE</v>
          </cell>
          <cell r="H2041" t="str">
            <v>LIÊN QUAN Y TẾ</v>
          </cell>
        </row>
        <row r="2042">
          <cell r="C2042" t="str">
            <v>4903101501796</v>
          </cell>
          <cell r="D2042" t="str">
            <v>YAMAMORI- Dấm uống hỗ trợ ngủ ngon 500ml</v>
          </cell>
          <cell r="E2042">
            <v>210000</v>
          </cell>
          <cell r="F2042" t="str">
            <v>110827</v>
          </cell>
          <cell r="G2042" t="str">
            <v>CHĂM SÓC SỨC KHỎE</v>
          </cell>
          <cell r="H2042" t="str">
            <v>HỖ TRỢ TRÍ NÃO VÀ TRÍ NHỚ</v>
          </cell>
        </row>
        <row r="2043">
          <cell r="C2043" t="str">
            <v>4595057212019</v>
          </cell>
          <cell r="D2043" t="str">
            <v>IKIMOTO- Viên uống NMN 30000mg 120v</v>
          </cell>
          <cell r="E2043">
            <v>4500000</v>
          </cell>
          <cell r="F2043" t="str">
            <v>110828</v>
          </cell>
          <cell r="G2043" t="str">
            <v>CHĂM SÓC SỨC KHỎE</v>
          </cell>
          <cell r="H2043" t="str">
            <v>HỖ TRỢ LÀM ĐẸP</v>
          </cell>
        </row>
        <row r="2044">
          <cell r="C2044" t="str">
            <v>4570169501039</v>
          </cell>
          <cell r="D2044" t="str">
            <v>IKIMOTO- Viên uống Nấm linh chi Fucoidan x2 240v</v>
          </cell>
          <cell r="E2044">
            <v>2800000</v>
          </cell>
          <cell r="F2044" t="str">
            <v>110829</v>
          </cell>
          <cell r="G2044" t="str">
            <v>CHĂM SÓC SỨC KHỎE</v>
          </cell>
          <cell r="H2044" t="str">
            <v>TĂNG CƯỜNG HỆ MIỄN DỊCH</v>
          </cell>
        </row>
        <row r="2045">
          <cell r="C2045" t="str">
            <v>4954007015474</v>
          </cell>
          <cell r="D2045" t="str">
            <v>MEIJI PHARMA- Viên uống cải thiện giấc ngủ 120v</v>
          </cell>
          <cell r="E2045">
            <v>700000</v>
          </cell>
          <cell r="F2045" t="str">
            <v>110830</v>
          </cell>
          <cell r="G2045" t="str">
            <v>CHĂM SÓC SỨC KHỎE</v>
          </cell>
          <cell r="H2045" t="str">
            <v>HỖ TRỢ TRÍ NÃO VÀ TRÍ NHỚ</v>
          </cell>
        </row>
        <row r="2046">
          <cell r="C2046" t="str">
            <v>4954007017461</v>
          </cell>
          <cell r="D2046" t="str">
            <v>MEIJI PHARMA- Viên uống nấm linh chi đỏ 240 viên</v>
          </cell>
          <cell r="E2046">
            <v>900000</v>
          </cell>
          <cell r="F2046" t="str">
            <v>110831</v>
          </cell>
          <cell r="G2046" t="str">
            <v>CHĂM SÓC SỨC KHỎE</v>
          </cell>
          <cell r="H2046" t="str">
            <v>TĂNG CƯỜNG HỆ MIỄN DỊCH</v>
          </cell>
        </row>
        <row r="2047">
          <cell r="C2047" t="str">
            <v>4595120079228</v>
          </cell>
          <cell r="D2047" t="str">
            <v>FUJINA-Viên uống bổ gan KanProX 60 viên</v>
          </cell>
          <cell r="E2047">
            <v>780000</v>
          </cell>
          <cell r="F2047" t="str">
            <v>110832</v>
          </cell>
          <cell r="G2047" t="str">
            <v>CHĂM SÓC SỨC KHỎE</v>
          </cell>
          <cell r="H2047" t="str">
            <v>HỖ TRỢ GAN</v>
          </cell>
        </row>
        <row r="2048">
          <cell r="C2048" t="str">
            <v>4595120079389</v>
          </cell>
          <cell r="D2048" t="str">
            <v>FUJINA-Viên uống bổ mắt EyeFine 30 viên</v>
          </cell>
          <cell r="E2048">
            <v>480000</v>
          </cell>
          <cell r="F2048" t="str">
            <v>110833</v>
          </cell>
          <cell r="G2048" t="str">
            <v>CHĂM SÓC SỨC KHỎE</v>
          </cell>
          <cell r="H2048" t="str">
            <v>CHĂM SÓC MẮT</v>
          </cell>
        </row>
        <row r="2049">
          <cell r="C2049" t="str">
            <v>8938503008341</v>
          </cell>
          <cell r="D2049" t="str">
            <v>Sakura - Tăm bông kháng khuẩn tiêu chuẩn TB01 - 20</v>
          </cell>
          <cell r="E2049">
            <v>32000</v>
          </cell>
          <cell r="F2049" t="str">
            <v>110834</v>
          </cell>
          <cell r="G2049" t="str">
            <v>CHĂM SÓC HÀNG NGÀY</v>
          </cell>
          <cell r="H2049" t="str">
            <v>CHĂM SÓC TAI</v>
          </cell>
        </row>
        <row r="2050">
          <cell r="C2050" t="str">
            <v>8938503008358</v>
          </cell>
          <cell r="D2050" t="str">
            <v>Sakura - Tăm bông kháng khuẩn trẻ em TB02 - 180 qu</v>
          </cell>
          <cell r="E2050">
            <v>37000</v>
          </cell>
          <cell r="F2050" t="str">
            <v>110835</v>
          </cell>
          <cell r="G2050" t="str">
            <v>CHĂM SÓC HÀNG NGÀY</v>
          </cell>
          <cell r="H2050" t="str">
            <v>CHĂM SÓC TAI</v>
          </cell>
        </row>
        <row r="2051">
          <cell r="C2051" t="str">
            <v>8938503008365</v>
          </cell>
          <cell r="D2051" t="str">
            <v>Sakura - Tăm bông kháng khuẩn xoắn TB03 - 200 que</v>
          </cell>
          <cell r="E2051">
            <v>36000</v>
          </cell>
          <cell r="F2051" t="str">
            <v>110836</v>
          </cell>
          <cell r="G2051" t="str">
            <v>CHĂM SÓC HÀNG NGÀY</v>
          </cell>
          <cell r="H2051" t="str">
            <v>CHĂM SÓC TAI</v>
          </cell>
        </row>
        <row r="2052">
          <cell r="C2052" t="str">
            <v>8938503008372</v>
          </cell>
          <cell r="D2052" t="str">
            <v>Sakura - Tăm bông kháng khuẩn TB07 - 150que</v>
          </cell>
          <cell r="E2052">
            <v>30000</v>
          </cell>
          <cell r="F2052" t="str">
            <v>110837</v>
          </cell>
          <cell r="G2052" t="str">
            <v>CHĂM SÓC HÀNG NGÀY</v>
          </cell>
          <cell r="H2052" t="str">
            <v>CHĂM SÓC TAI</v>
          </cell>
        </row>
        <row r="2053">
          <cell r="C2053" t="str">
            <v>4582557590150</v>
          </cell>
          <cell r="D2053" t="str">
            <v>FUJINA - Viên uống Multivitamin 30 viên</v>
          </cell>
          <cell r="E2053">
            <v>480000</v>
          </cell>
          <cell r="F2053" t="str">
            <v>110838</v>
          </cell>
          <cell r="G2053" t="str">
            <v>CHĂM SÓC SỨC KHỎE</v>
          </cell>
          <cell r="H2053" t="str">
            <v>TĂNG CƯỜNG HỆ MIỄN DỊCH</v>
          </cell>
        </row>
        <row r="2054">
          <cell r="C2054" t="str">
            <v>1112102409007</v>
          </cell>
          <cell r="D2054" t="str">
            <v>API - Hộp quà PINK &amp; SHIHARU</v>
          </cell>
          <cell r="E2054">
            <v>1090000</v>
          </cell>
          <cell r="F2054" t="str">
            <v>110839</v>
          </cell>
          <cell r="G2054" t="str">
            <v>CHĂM SÓC SỨC KHỎE</v>
          </cell>
          <cell r="H2054" t="str">
            <v>THỰC PHẨM CHỨC NĂNG</v>
          </cell>
        </row>
        <row r="2055">
          <cell r="C2055" t="str">
            <v>1112102409014</v>
          </cell>
          <cell r="D2055" t="str">
            <v>API - Hộp quà SAKURA COLLAGEN</v>
          </cell>
          <cell r="E2055">
            <v>2950000</v>
          </cell>
          <cell r="F2055" t="str">
            <v>110840</v>
          </cell>
          <cell r="G2055" t="str">
            <v>CHĂM SÓC SỨC KHỎE</v>
          </cell>
          <cell r="H2055" t="str">
            <v>THỰC PHẨM CHỨC NĂNG</v>
          </cell>
        </row>
        <row r="2056">
          <cell r="C2056" t="str">
            <v>1112102409021</v>
          </cell>
          <cell r="D2056" t="str">
            <v>API - Hộp quà SAKURA PLACENTA</v>
          </cell>
          <cell r="E2056">
            <v>3600000</v>
          </cell>
          <cell r="F2056" t="str">
            <v>110841</v>
          </cell>
          <cell r="G2056" t="str">
            <v>CHĂM SÓC SỨC KHỎE</v>
          </cell>
          <cell r="H2056" t="str">
            <v>THỰC PHẨM CHỨC NĂNG</v>
          </cell>
        </row>
        <row r="2057">
          <cell r="C2057" t="str">
            <v>4524326100672</v>
          </cell>
          <cell r="D2057" t="str">
            <v>YUUKI SEIYAKU- Trà giảm cân 60 gói</v>
          </cell>
          <cell r="E2057">
            <v>120000</v>
          </cell>
          <cell r="F2057" t="str">
            <v>110842</v>
          </cell>
          <cell r="G2057" t="str">
            <v>THỰC PHẨM</v>
          </cell>
          <cell r="H2057" t="str">
            <v>ĐỒ UỐNG, PHA CHẾ</v>
          </cell>
        </row>
        <row r="2058">
          <cell r="C2058" t="str">
            <v>4580058721660</v>
          </cell>
          <cell r="D2058" t="str">
            <v>MYTREX- Súng massage Rebive New</v>
          </cell>
          <cell r="E2058">
            <v>4158000</v>
          </cell>
          <cell r="F2058" t="str">
            <v>110843</v>
          </cell>
          <cell r="G2058" t="str">
            <v>CHĂM SÓC SỨC KHỎE</v>
          </cell>
          <cell r="H2058" t="str">
            <v>LIÊN QUAN Y TẾ</v>
          </cell>
        </row>
        <row r="2059">
          <cell r="C2059" t="str">
            <v>4970520461406</v>
          </cell>
          <cell r="D2059" t="str">
            <v>OKAMOTO- Miếng dán giữ nhiệt mini 10 miếng</v>
          </cell>
          <cell r="E2059">
            <v>120000</v>
          </cell>
          <cell r="F2059" t="str">
            <v>110844</v>
          </cell>
          <cell r="G2059" t="str">
            <v>CHĂM SÓC HÀNG NGÀY</v>
          </cell>
          <cell r="H2059" t="str">
            <v>GIỮ NHIỆT</v>
          </cell>
        </row>
        <row r="2060">
          <cell r="C2060" t="str">
            <v>4970520461376</v>
          </cell>
          <cell r="D2060" t="str">
            <v>OKAMOTO- Miếng dán giữ nhiệt 10 miếng</v>
          </cell>
          <cell r="E2060">
            <v>160000</v>
          </cell>
          <cell r="F2060" t="str">
            <v>110845</v>
          </cell>
          <cell r="G2060" t="str">
            <v>CHĂM SÓC HÀNG NGÀY</v>
          </cell>
          <cell r="H2060" t="str">
            <v>GIỮ NHIỆT</v>
          </cell>
        </row>
        <row r="2061">
          <cell r="C2061" t="str">
            <v>4987643120097</v>
          </cell>
          <cell r="D2061" t="str">
            <v>APAGARD-Kem đánh răng phục hồi men răng M-plus 63g</v>
          </cell>
          <cell r="E2061">
            <v>229000</v>
          </cell>
          <cell r="F2061" t="str">
            <v>110846</v>
          </cell>
          <cell r="G2061" t="str">
            <v>CHĂM SÓC HÀNG NGÀY</v>
          </cell>
          <cell r="H2061" t="str">
            <v>CHĂM SÓC RĂNG MIỆNG</v>
          </cell>
        </row>
        <row r="2062">
          <cell r="C2062" t="str">
            <v>4987643121087</v>
          </cell>
          <cell r="D2062" t="str">
            <v>SANGI- KĐR Apagard cho người hút thuốc 105g</v>
          </cell>
          <cell r="E2062">
            <v>299000</v>
          </cell>
          <cell r="F2062" t="str">
            <v>110847</v>
          </cell>
          <cell r="G2062" t="str">
            <v>CHĂM SÓC HÀNG NGÀY</v>
          </cell>
          <cell r="H2062" t="str">
            <v>CHĂM SÓC RĂNG MIỆNG</v>
          </cell>
        </row>
        <row r="2063">
          <cell r="C2063" t="str">
            <v>4987643122183</v>
          </cell>
          <cell r="D2063" t="str">
            <v>SANGI- KĐR Apagard siêu trắng 150g</v>
          </cell>
          <cell r="E2063">
            <v>320000</v>
          </cell>
          <cell r="F2063" t="str">
            <v>110848</v>
          </cell>
          <cell r="G2063" t="str">
            <v>CHĂM SÓC HÀNG NGÀY</v>
          </cell>
          <cell r="H2063" t="str">
            <v>CHĂM SÓC RĂNG MIỆNG</v>
          </cell>
        </row>
        <row r="2064">
          <cell r="C2064" t="str">
            <v>4901548603721</v>
          </cell>
          <cell r="D2064" t="str">
            <v>KOBAYASHI- Miếng dán giữ nhiệt 10 miếng</v>
          </cell>
          <cell r="E2064">
            <v>120000</v>
          </cell>
          <cell r="F2064" t="str">
            <v>110849</v>
          </cell>
          <cell r="G2064" t="str">
            <v>CHĂM SÓC HÀNG NGÀY</v>
          </cell>
          <cell r="H2064" t="str">
            <v>GIỮ NHIỆT</v>
          </cell>
        </row>
        <row r="2065">
          <cell r="C2065" t="str">
            <v>4976652008410</v>
          </cell>
          <cell r="D2065" t="str">
            <v>FINE JAPAN- Viên uống dầu cá Omega EPA+DHA</v>
          </cell>
          <cell r="E2065">
            <v>719000</v>
          </cell>
          <cell r="F2065" t="str">
            <v>110850</v>
          </cell>
          <cell r="G2065" t="str">
            <v>CHĂM SÓC SỨC KHỎE</v>
          </cell>
          <cell r="H2065" t="str">
            <v>HỖ TRỢ TRÍ NÃO VÀ TRÍ NHỚ</v>
          </cell>
        </row>
        <row r="2066">
          <cell r="C2066" t="str">
            <v>4976652004016</v>
          </cell>
          <cell r="D2066" t="str">
            <v>FINE JAPAN- Viên uống Fucoidan 198 viên</v>
          </cell>
          <cell r="E2066">
            <v>1490000</v>
          </cell>
          <cell r="F2066" t="str">
            <v>110851</v>
          </cell>
          <cell r="G2066" t="str">
            <v>CHĂM SÓC SỨC KHỎE</v>
          </cell>
          <cell r="H2066" t="str">
            <v>TĂNG CƯỜNG HỆ MIỄN DỊCH</v>
          </cell>
        </row>
        <row r="2067">
          <cell r="C2067" t="str">
            <v>4976652012165</v>
          </cell>
          <cell r="D2067" t="str">
            <v>FINE JAPAN- Thạch lợi khuẩn Bifidobacteria</v>
          </cell>
          <cell r="E2067">
            <v>430000</v>
          </cell>
          <cell r="F2067" t="str">
            <v>110852</v>
          </cell>
          <cell r="G2067" t="str">
            <v>CHĂM SÓC SỨC KHỎE</v>
          </cell>
          <cell r="H2067" t="str">
            <v>CẢI THIỆN TIÊU HÓA VÀ HỆ VI SINH ĐƯỜNG RUỘT</v>
          </cell>
        </row>
        <row r="2068">
          <cell r="C2068" t="str">
            <v>4976652002784</v>
          </cell>
          <cell r="D2068" t="str">
            <v>FINE JAPAN- Viên uống Natto Kinase 4000 240 viên</v>
          </cell>
          <cell r="E2068">
            <v>900000</v>
          </cell>
          <cell r="F2068" t="str">
            <v>110853</v>
          </cell>
          <cell r="G2068" t="str">
            <v>CHĂM SÓC SỨC KHỎE</v>
          </cell>
          <cell r="H2068" t="str">
            <v>HỖ TRỢ TRÍ NÃO VÀ TRÍ NHỚ</v>
          </cell>
        </row>
        <row r="2069">
          <cell r="C2069" t="str">
            <v>4976652001879</v>
          </cell>
          <cell r="D2069" t="str">
            <v>FINE JAPAN- Viên uống Chondroitin &amp; Glucosamin</v>
          </cell>
          <cell r="E2069">
            <v>900000</v>
          </cell>
          <cell r="F2069" t="str">
            <v>110854</v>
          </cell>
          <cell r="G2069" t="str">
            <v>CHĂM SÓC SỨC KHỎE</v>
          </cell>
          <cell r="H2069" t="str">
            <v>HỖ TRỢ XƯƠNG VÀ KHỚP</v>
          </cell>
        </row>
        <row r="2070">
          <cell r="C2070" t="str">
            <v>4976652006751</v>
          </cell>
          <cell r="D2070" t="str">
            <v>FINE JAPAN- Viên uống FFC Collagen UC II</v>
          </cell>
          <cell r="E2070">
            <v>1045000</v>
          </cell>
          <cell r="F2070" t="str">
            <v>110855</v>
          </cell>
          <cell r="G2070" t="str">
            <v>CHĂM SÓC SỨC KHỎE</v>
          </cell>
          <cell r="H2070" t="str">
            <v>HỖ TRỢ LÀM ĐẸP</v>
          </cell>
        </row>
        <row r="2071">
          <cell r="C2071" t="str">
            <v>4976652012134</v>
          </cell>
          <cell r="D2071" t="str">
            <v>FINE JAPAN-Bột Glycine&amp;Theanine hỗ trợ ngủ ngon</v>
          </cell>
          <cell r="E2071">
            <v>595000</v>
          </cell>
          <cell r="F2071" t="str">
            <v>110856</v>
          </cell>
          <cell r="G2071" t="str">
            <v>CHĂM SÓC SỨC KHỎE</v>
          </cell>
          <cell r="H2071" t="str">
            <v>HỖ TRỢ TRÍ NÃO VÀ TRÍ NHỚ</v>
          </cell>
        </row>
        <row r="2072">
          <cell r="C2072" t="str">
            <v>4976652015500</v>
          </cell>
          <cell r="D2072" t="str">
            <v>FINE JAPAN- Viên uống giải độc và bảo vệ gan</v>
          </cell>
          <cell r="E2072">
            <v>1215000</v>
          </cell>
          <cell r="F2072" t="str">
            <v>110857</v>
          </cell>
          <cell r="G2072" t="str">
            <v>CHĂM SÓC SỨC KHỎE</v>
          </cell>
          <cell r="H2072" t="str">
            <v>HỖ TRỢ GAN</v>
          </cell>
        </row>
        <row r="2073">
          <cell r="C2073" t="str">
            <v>4571157252186</v>
          </cell>
          <cell r="D2073" t="str">
            <v>ORIHIRO- Trà giảm cân Cúc Vu dâu tằm Salacia</v>
          </cell>
          <cell r="E2073">
            <v>240000</v>
          </cell>
          <cell r="F2073" t="str">
            <v>110858</v>
          </cell>
          <cell r="G2073" t="str">
            <v>THỰC PHẨM</v>
          </cell>
          <cell r="H2073" t="str">
            <v>ĐỒ UỐNG, PHA CHẾ</v>
          </cell>
        </row>
        <row r="2074">
          <cell r="C2074" t="str">
            <v>4903111373673</v>
          </cell>
          <cell r="D2074" t="str">
            <v>UNICHARM- BVS Center-in ban đêm có cánh 29cm</v>
          </cell>
          <cell r="E2074">
            <v>120000</v>
          </cell>
          <cell r="F2074" t="str">
            <v>110859</v>
          </cell>
          <cell r="G2074" t="str">
            <v>CHĂM SÓC HÀNG NGÀY</v>
          </cell>
          <cell r="H2074" t="str">
            <v>BĂNG VỆ SINH</v>
          </cell>
        </row>
        <row r="2075">
          <cell r="C2075" t="str">
            <v>4903111365883</v>
          </cell>
          <cell r="D2075" t="str">
            <v>UNICHARM- BVS Center-in có cánh 26cm</v>
          </cell>
          <cell r="E2075">
            <v>120000</v>
          </cell>
          <cell r="F2075" t="str">
            <v>110860</v>
          </cell>
          <cell r="G2075" t="str">
            <v>CHĂM SÓC HÀNG NGÀY</v>
          </cell>
          <cell r="H2075" t="str">
            <v>BĂNG VỆ SINH</v>
          </cell>
        </row>
        <row r="2076">
          <cell r="C2076" t="str">
            <v>4903111347445</v>
          </cell>
          <cell r="D2076" t="str">
            <v>UNICHARM- BVS ban đêm 29cm (9miếngx2gói)</v>
          </cell>
          <cell r="E2076">
            <v>130000</v>
          </cell>
          <cell r="F2076" t="str">
            <v>110861</v>
          </cell>
          <cell r="G2076" t="str">
            <v>CHĂM SÓC HÀNG NGÀY</v>
          </cell>
          <cell r="H2076" t="str">
            <v>BĂNG VỆ SINH</v>
          </cell>
        </row>
        <row r="2077">
          <cell r="C2077" t="str">
            <v>4903111368150</v>
          </cell>
          <cell r="D2077" t="str">
            <v>UNICHARM- BVS Center-in ban đêm 29cm (10miếngx2gói)</v>
          </cell>
          <cell r="E2077">
            <v>130000</v>
          </cell>
          <cell r="F2077" t="str">
            <v>110862</v>
          </cell>
          <cell r="G2077" t="str">
            <v>CHĂM SÓC HÀNG NGÀY</v>
          </cell>
          <cell r="H2077" t="str">
            <v>BĂNG VỆ SINH</v>
          </cell>
        </row>
        <row r="2078">
          <cell r="C2078" t="str">
            <v>4901616009271</v>
          </cell>
          <cell r="D2078" t="str">
            <v>SUNSTAR- KĐR Ora2 bạc hà tự nhiên 140g</v>
          </cell>
          <cell r="E2078">
            <v>119000</v>
          </cell>
          <cell r="F2078" t="str">
            <v>110863</v>
          </cell>
          <cell r="G2078" t="str">
            <v>CHĂM SÓC HÀNG NGÀY</v>
          </cell>
          <cell r="H2078" t="str">
            <v>CHĂM SÓC RĂNG MIỆNG</v>
          </cell>
        </row>
        <row r="2079">
          <cell r="C2079" t="str">
            <v>4901616009295</v>
          </cell>
          <cell r="D2079" t="str">
            <v>SUNSTAR- KĐR Ora2 Me bạc hà lá đào 140g</v>
          </cell>
          <cell r="E2079">
            <v>119000</v>
          </cell>
          <cell r="F2079" t="str">
            <v>110864</v>
          </cell>
          <cell r="G2079" t="str">
            <v>CHĂM SÓC HÀNG NGÀY</v>
          </cell>
          <cell r="H2079" t="str">
            <v>CHĂM SÓC RĂNG MIỆNG</v>
          </cell>
        </row>
        <row r="2080">
          <cell r="C2080" t="str">
            <v>4901616010109</v>
          </cell>
          <cell r="D2080" t="str">
            <v>SUNSTAR- KĐR Ora2 Me hương táo và hoa hồng 140g</v>
          </cell>
          <cell r="E2080">
            <v>119000</v>
          </cell>
          <cell r="F2080" t="str">
            <v>110865</v>
          </cell>
          <cell r="G2080" t="str">
            <v>CHĂM SÓC HÀNG NGÀY</v>
          </cell>
          <cell r="H2080" t="str">
            <v>CHĂM SÓC RĂNG MIỆNG</v>
          </cell>
        </row>
        <row r="2081">
          <cell r="C2081" t="str">
            <v>4901616011021</v>
          </cell>
          <cell r="D2081" t="str">
            <v>SUNSTAR- KĐR Ora2 Me hương hoa trắng 125g</v>
          </cell>
          <cell r="E2081">
            <v>119000</v>
          </cell>
          <cell r="F2081" t="str">
            <v>110866</v>
          </cell>
          <cell r="G2081" t="str">
            <v>CHĂM SÓC HÀNG NGÀY</v>
          </cell>
          <cell r="H2081" t="str">
            <v>CHĂM SÓC RĂNG MIỆNG</v>
          </cell>
        </row>
        <row r="2082">
          <cell r="C2082" t="str">
            <v>4901616009356</v>
          </cell>
          <cell r="D2082" t="str">
            <v>SUNSTAR- KĐR Ora2 Stripe hương bạc hà 140g</v>
          </cell>
          <cell r="E2082">
            <v>119000</v>
          </cell>
          <cell r="F2082" t="str">
            <v>110867</v>
          </cell>
          <cell r="G2082" t="str">
            <v>CHĂM SÓC HÀNG NGÀY</v>
          </cell>
          <cell r="H2082" t="str">
            <v>CHĂM SÓC RĂNG MIỆNG</v>
          </cell>
        </row>
        <row r="2083">
          <cell r="C2083" t="str">
            <v>4987973126226</v>
          </cell>
          <cell r="D2083" t="str">
            <v>KOWA- Viên uống hỗ trợ dạ dày Cabagin α (300v) New</v>
          </cell>
          <cell r="E2083">
            <v>560000</v>
          </cell>
          <cell r="F2083" t="str">
            <v>110868</v>
          </cell>
          <cell r="G2083" t="str">
            <v>CHĂM SÓC SỨC KHỎE</v>
          </cell>
          <cell r="H2083" t="str">
            <v>CẢI THIỆN TIÊU HÓA VÀ HỆ VI SINH ĐƯỜNG RUỘT</v>
          </cell>
        </row>
        <row r="2084">
          <cell r="C2084" t="str">
            <v>4902407330765</v>
          </cell>
          <cell r="D2084" t="str">
            <v>MIẾNG CHƯỜM ẤM THƯ GIÃN MẮT HAKUGEN EARTH</v>
          </cell>
          <cell r="E2084">
            <v>399000</v>
          </cell>
          <cell r="F2084" t="str">
            <v>110869</v>
          </cell>
          <cell r="G2084" t="str">
            <v>CHĂM SÓC SỨC KHỎE</v>
          </cell>
          <cell r="H2084" t="str">
            <v>CHĂM SÓC MẮT</v>
          </cell>
        </row>
        <row r="2085">
          <cell r="C2085" t="str">
            <v>4946842634835</v>
          </cell>
          <cell r="D2085" t="str">
            <v>ASAHI- Viên uống bổ sung vitamin D và vita 120v</v>
          </cell>
          <cell r="E2085">
            <v>235000</v>
          </cell>
          <cell r="F2085" t="str">
            <v>110870</v>
          </cell>
          <cell r="G2085" t="str">
            <v>CHĂM SÓC SỨC KHỎE</v>
          </cell>
          <cell r="H2085" t="str">
            <v>THỰC PHẨM CHỨC NĂNG</v>
          </cell>
        </row>
        <row r="2086">
          <cell r="C2086" t="str">
            <v>4580629532251</v>
          </cell>
          <cell r="D2086" t="str">
            <v>NICHIEI - Viên uống sụn cá mập NANO PREMIUM 300v</v>
          </cell>
          <cell r="E2086">
            <v>3450000</v>
          </cell>
          <cell r="F2086" t="str">
            <v>110871</v>
          </cell>
          <cell r="G2086" t="str">
            <v>CHĂM SÓC SỨC KHỎE</v>
          </cell>
          <cell r="H2086" t="str">
            <v>HỖ TRỢ XƯƠNG VÀ KHỚP</v>
          </cell>
        </row>
        <row r="2087">
          <cell r="C2087" t="str">
            <v>4571246761100</v>
          </cell>
          <cell r="D2087" t="str">
            <v>NICHIEI - Viên hỗ trợ điều trị Gout Premium 120v</v>
          </cell>
          <cell r="E2087">
            <v>1590000</v>
          </cell>
          <cell r="F2087" t="str">
            <v>110872</v>
          </cell>
          <cell r="G2087" t="str">
            <v>CHĂM SÓC SỨC KHỎE</v>
          </cell>
          <cell r="H2087" t="str">
            <v>HỖ TRỢ XƯƠNG VÀ KHỚP</v>
          </cell>
        </row>
        <row r="2088">
          <cell r="C2088" t="str">
            <v>4975479409851</v>
          </cell>
          <cell r="D2088" t="str">
            <v>OMRON - Máy đo huyết áp bắp tay HEM-8712 JP</v>
          </cell>
          <cell r="E2088">
            <v>1650000</v>
          </cell>
          <cell r="F2088" t="str">
            <v>110873</v>
          </cell>
          <cell r="G2088" t="str">
            <v>CHĂM SÓC SỨC KHỎE</v>
          </cell>
          <cell r="H2088" t="str">
            <v>LIÊN QUAN Y TẾ</v>
          </cell>
        </row>
        <row r="2089">
          <cell r="C2089" t="str">
            <v>4970458112135</v>
          </cell>
          <cell r="D2089" t="str">
            <v>HOUSE- Thức uống giải rượu tinh chất nghệ 100lx6</v>
          </cell>
          <cell r="E2089">
            <v>360000</v>
          </cell>
          <cell r="F2089" t="str">
            <v>110874</v>
          </cell>
          <cell r="G2089" t="str">
            <v>CHĂM SÓC SỨC KHỎE</v>
          </cell>
          <cell r="H2089" t="str">
            <v>HỖ TRỢ GAN</v>
          </cell>
        </row>
        <row r="2090">
          <cell r="C2090" t="str">
            <v>4595123569085</v>
          </cell>
          <cell r="D2090" t="str">
            <v>HAYARI- Nước uống siêu vi tảo Spirulina 300 triệu</v>
          </cell>
          <cell r="E2090">
            <v>1650000</v>
          </cell>
          <cell r="F2090" t="str">
            <v>110875</v>
          </cell>
          <cell r="G2090" t="str">
            <v>CHĂM SÓC SỨC KHỎE</v>
          </cell>
          <cell r="H2090" t="str">
            <v>THỰC PHẨM CHỨC NĂNG</v>
          </cell>
        </row>
        <row r="2091">
          <cell r="C2091" t="str">
            <v>4987210301126</v>
          </cell>
          <cell r="D2091" t="str">
            <v>MAYADO- Viên uống hỗ trợ bệnh tiểu đường 370 viên</v>
          </cell>
          <cell r="E2091">
            <v>1350000</v>
          </cell>
          <cell r="F2091" t="str">
            <v>110876</v>
          </cell>
          <cell r="G2091" t="str">
            <v>CHĂM SÓC SỨC KHỎE</v>
          </cell>
          <cell r="H2091" t="str">
            <v>SINH LÝ - NỘI TIẾT TỐ</v>
          </cell>
        </row>
        <row r="2092">
          <cell r="C2092" t="str">
            <v>4971493102426</v>
          </cell>
          <cell r="D2092" t="str">
            <v>ORIHIRO- Viên uống FL chiết xuất từ củ nghệ 520v</v>
          </cell>
          <cell r="E2092">
            <v>570000</v>
          </cell>
          <cell r="F2092" t="str">
            <v>110877</v>
          </cell>
          <cell r="G2092" t="str">
            <v>CHĂM SÓC SỨC KHỎE</v>
          </cell>
          <cell r="H2092" t="str">
            <v>TĂNG CƯỜNG HỆ MIỄN DỊCH</v>
          </cell>
        </row>
        <row r="2093">
          <cell r="C2093" t="str">
            <v>4570005540031</v>
          </cell>
          <cell r="D2093" t="str">
            <v>HISANO - Viên uống giải độc gan nano 360v</v>
          </cell>
          <cell r="E2093">
            <v>3100000</v>
          </cell>
          <cell r="F2093" t="str">
            <v>110878</v>
          </cell>
          <cell r="G2093" t="str">
            <v>CHĂM SÓC SỨC KHỎE</v>
          </cell>
          <cell r="H2093" t="str">
            <v>HỖ TRỢ GAN</v>
          </cell>
        </row>
        <row r="2094">
          <cell r="C2094" t="str">
            <v>4987049218398</v>
          </cell>
          <cell r="D2094" t="str">
            <v>KAWAI - Kẹo canxi M400 180 viên</v>
          </cell>
          <cell r="E2094">
            <v>615000</v>
          </cell>
          <cell r="F2094" t="str">
            <v>110879</v>
          </cell>
          <cell r="G2094" t="str">
            <v>THỰC PHẨM</v>
          </cell>
          <cell r="H2094" t="str">
            <v>BÁNH KẸO, ĐỒ ĂN VẶT</v>
          </cell>
        </row>
        <row r="2095">
          <cell r="C2095" t="str">
            <v>4987335210921</v>
          </cell>
          <cell r="D2095" t="str">
            <v>KIZUNA TAPE - Băng cá nhân urgo hộp 100 miếng</v>
          </cell>
          <cell r="E2095">
            <v>95000</v>
          </cell>
          <cell r="F2095" t="str">
            <v>110880</v>
          </cell>
          <cell r="G2095" t="str">
            <v>CHĂM SÓC SỨC KHỎE</v>
          </cell>
          <cell r="H2095" t="str">
            <v>LIÊN QUAN Y TẾ</v>
          </cell>
        </row>
        <row r="2096">
          <cell r="C2096" t="str">
            <v>4987910002903</v>
          </cell>
          <cell r="D2096" t="str">
            <v>TAKEDA-Viên uống trị nám trắng da Vitamin C 2000mg</v>
          </cell>
          <cell r="E2096">
            <v>500000</v>
          </cell>
          <cell r="F2096" t="str">
            <v>110881</v>
          </cell>
          <cell r="G2096" t="str">
            <v>CHĂM SÓC SỨC KHỎE</v>
          </cell>
          <cell r="H2096" t="str">
            <v>TĂNG CƯỜNG HỆ MIỄN DỊCH</v>
          </cell>
        </row>
        <row r="2097">
          <cell r="C2097" t="str">
            <v>4571263113319</v>
          </cell>
          <cell r="D2097" t="str">
            <v>LEVANTE - Viên uống trẻ hóa da NMN 22050mg</v>
          </cell>
          <cell r="E2097">
            <v>1350000</v>
          </cell>
          <cell r="F2097" t="str">
            <v>110882</v>
          </cell>
          <cell r="G2097" t="str">
            <v>CHĂM SÓC SỨC KHỎE</v>
          </cell>
          <cell r="H2097" t="str">
            <v>HỖ TRỢ LÀM ĐẸP</v>
          </cell>
        </row>
        <row r="2098">
          <cell r="C2098" t="str">
            <v>4901080212313</v>
          </cell>
          <cell r="D2098" t="str">
            <v>OTSUKA - Thạch Collagen C vị xoài</v>
          </cell>
          <cell r="E2098">
            <v>385000</v>
          </cell>
          <cell r="F2098" t="str">
            <v>110883</v>
          </cell>
          <cell r="G2098" t="str">
            <v>CHĂM SÓC SỨC KHỎE</v>
          </cell>
          <cell r="H2098" t="str">
            <v>HỖ TRỢ LÀM ĐẸP</v>
          </cell>
        </row>
        <row r="2099">
          <cell r="C2099" t="str">
            <v>4595989917211</v>
          </cell>
          <cell r="D2099" t="str">
            <v>TOKI- Miếng dán chống bức xạ điện từ hình mèo new</v>
          </cell>
          <cell r="E2099">
            <v>230000</v>
          </cell>
          <cell r="F2099" t="str">
            <v>110884</v>
          </cell>
          <cell r="G2099" t="str">
            <v>CHĂM SÓC SỨC KHỎE</v>
          </cell>
          <cell r="H2099" t="str">
            <v>LIÊN QUAN Y TẾ</v>
          </cell>
        </row>
        <row r="2100">
          <cell r="C2100" t="str">
            <v>4987227225774</v>
          </cell>
          <cell r="D2100" t="str">
            <v>MORISHITA_Viên ngậm giảm ho chống say tàu xe</v>
          </cell>
          <cell r="E2100">
            <v>380000</v>
          </cell>
          <cell r="F2100" t="str">
            <v>110885</v>
          </cell>
          <cell r="G2100" t="str">
            <v>CHĂM SÓC SỨC KHỎE</v>
          </cell>
          <cell r="H2100" t="str">
            <v>LIÊN QUAN Y TẾ</v>
          </cell>
        </row>
        <row r="2101">
          <cell r="C2101" t="str">
            <v>4901080212214</v>
          </cell>
          <cell r="D2101" t="str">
            <v>OTSUKA - Thạch Collagen Skin C Vị Việt Quất</v>
          </cell>
          <cell r="E2101">
            <v>385000</v>
          </cell>
          <cell r="F2101" t="str">
            <v>110886</v>
          </cell>
          <cell r="G2101" t="str">
            <v>CHĂM SÓC SỨC KHỎE</v>
          </cell>
          <cell r="H2101" t="str">
            <v>HỖ TRỢ LÀM ĐẸP</v>
          </cell>
        </row>
        <row r="2102">
          <cell r="C2102" t="str">
            <v>4954007017249</v>
          </cell>
          <cell r="D2102" t="str">
            <v>MEIJI PHARMA- Viên uống nghệ hỗ trợ chức năng gan</v>
          </cell>
          <cell r="E2102">
            <v>500000</v>
          </cell>
          <cell r="F2102" t="str">
            <v>110887</v>
          </cell>
          <cell r="G2102" t="str">
            <v>CHĂM SÓC SỨC KHỎE</v>
          </cell>
          <cell r="H2102" t="str">
            <v>HỖ TRỢ GAN</v>
          </cell>
        </row>
        <row r="2103">
          <cell r="C2103" t="str">
            <v>4954007015467</v>
          </cell>
          <cell r="D2103" t="str">
            <v>MEIJI PHARMA- Viên uống Anserine 90 viên</v>
          </cell>
          <cell r="E2103">
            <v>700000</v>
          </cell>
          <cell r="F2103" t="str">
            <v>110888</v>
          </cell>
          <cell r="G2103" t="str">
            <v>CHĂM SÓC SỨC KHỎE</v>
          </cell>
          <cell r="H2103" t="str">
            <v>HỖ TRỢ TRÍ NÃO VÀ TRÍ NHỚ</v>
          </cell>
        </row>
        <row r="2104">
          <cell r="C2104" t="str">
            <v>4954007018352</v>
          </cell>
          <cell r="D2104" t="str">
            <v>MEIJI PHARMA- Viên uống hỗ trợ sức khỏe cho trẻ</v>
          </cell>
          <cell r="E2104">
            <v>380000</v>
          </cell>
          <cell r="F2104" t="str">
            <v>110889</v>
          </cell>
          <cell r="G2104" t="str">
            <v>CHĂM SÓC SỨC KHỎE</v>
          </cell>
          <cell r="H2104" t="str">
            <v>TĂNG CƯỜNG HỆ MIỄN DỊCH</v>
          </cell>
        </row>
        <row r="2105">
          <cell r="C2105" t="str">
            <v>4595317463687</v>
          </cell>
          <cell r="D2105" t="str">
            <v>EIKENBI- Nước uống nhau thai ngựa Mông Cổ</v>
          </cell>
          <cell r="E2105">
            <v>3800000</v>
          </cell>
          <cell r="F2105" t="str">
            <v>110890</v>
          </cell>
          <cell r="G2105" t="str">
            <v>CHĂM SÓC SỨC KHỎE</v>
          </cell>
          <cell r="H2105" t="str">
            <v>HỖ TRỢ LÀM ĐẸP</v>
          </cell>
        </row>
        <row r="2106">
          <cell r="C2106" t="str">
            <v>4987227028399</v>
          </cell>
          <cell r="D2106" t="str">
            <v>MORISHITA- Men vi sinh Health Aid Bifina EX 60 gói</v>
          </cell>
          <cell r="E2106">
            <v>2550000</v>
          </cell>
          <cell r="F2106" t="str">
            <v>110891</v>
          </cell>
          <cell r="G2106" t="str">
            <v>CHĂM SÓC SỨC KHỎE</v>
          </cell>
          <cell r="H2106" t="str">
            <v>CẢI THIỆN TIÊU HÓA VÀ HỆ VI SINH ĐƯỜNG RUỘT</v>
          </cell>
        </row>
        <row r="2107">
          <cell r="C2107" t="str">
            <v>4595643954279</v>
          </cell>
          <cell r="D2107" t="str">
            <v>HAYARI- Viên uống men phụ khoa</v>
          </cell>
          <cell r="E2107">
            <v>750000</v>
          </cell>
          <cell r="F2107" t="str">
            <v>110892</v>
          </cell>
          <cell r="G2107" t="str">
            <v>CHĂM SÓC SỨC KHỎE</v>
          </cell>
          <cell r="H2107" t="str">
            <v>SINH LÝ - NỘI TIẾT TỐ</v>
          </cell>
        </row>
        <row r="2108">
          <cell r="C2108" t="str">
            <v>4571246760844</v>
          </cell>
          <cell r="D2108" t="str">
            <v>NICHIEI BUSSAN-Viên uống dầu cá bs DHA&amp;EPA+SQ 330v</v>
          </cell>
          <cell r="E2108">
            <v>3290000</v>
          </cell>
          <cell r="F2108" t="str">
            <v>110893</v>
          </cell>
          <cell r="G2108" t="str">
            <v>CHĂM SÓC SỨC KHỎE</v>
          </cell>
          <cell r="H2108" t="str">
            <v>HỖ TRỢ TRÍ NÃO VÀ TRÍ NHỚ</v>
          </cell>
        </row>
        <row r="2109">
          <cell r="C2109" t="str">
            <v>4571246761575</v>
          </cell>
          <cell r="D2109" t="str">
            <v>NICHIEI- Viên uống Nano chống lão hóa NMN+90000</v>
          </cell>
          <cell r="E2109">
            <v>19000000</v>
          </cell>
          <cell r="F2109" t="str">
            <v>110894</v>
          </cell>
          <cell r="G2109" t="str">
            <v>CHĂM SÓC SỨC KHỎE</v>
          </cell>
          <cell r="H2109" t="str">
            <v>HỖ TRỢ LÀM ĐẸP</v>
          </cell>
        </row>
        <row r="2110">
          <cell r="C2110" t="str">
            <v>4589629340033</v>
          </cell>
          <cell r="D2110" t="str">
            <v>Re_Nước thải độc, lọc máu, đốt mỡ Re Nhật Bản</v>
          </cell>
          <cell r="E2110">
            <v>0</v>
          </cell>
          <cell r="F2110" t="str">
            <v>110895</v>
          </cell>
          <cell r="G2110" t="str">
            <v>CHĂM SÓC SỨC KHỎE</v>
          </cell>
          <cell r="H2110" t="str">
            <v>HỖ TRỢ TRÍ NÃO VÀ TRÍ NHỚ</v>
          </cell>
        </row>
        <row r="2111">
          <cell r="C2111" t="str">
            <v>4987033904030</v>
          </cell>
          <cell r="D2111" t="str">
            <v>OTAH'S_Bột hỗ trợ tiêu hoá và chống acid dạ dày 21</v>
          </cell>
          <cell r="E2111">
            <v>475000</v>
          </cell>
          <cell r="F2111" t="str">
            <v>110896</v>
          </cell>
          <cell r="G2111" t="str">
            <v>CHĂM SÓC SỨC KHỎE</v>
          </cell>
          <cell r="H2111" t="str">
            <v>CẢI THIỆN TIÊU HÓA VÀ HỆ VI SINH ĐƯỜNG RUỘT</v>
          </cell>
        </row>
        <row r="2112">
          <cell r="C2112" t="str">
            <v>8936212084090</v>
          </cell>
          <cell r="D2112" t="str">
            <v>KAIYO - Cân điện thông minh KSS-408</v>
          </cell>
          <cell r="E2112">
            <v>735000</v>
          </cell>
          <cell r="F2112" t="str">
            <v>110897</v>
          </cell>
          <cell r="G2112" t="str">
            <v>CHĂM SÓC SỨC KHỎE</v>
          </cell>
          <cell r="H2112" t="str">
            <v>LIÊN QUAN Y TẾ</v>
          </cell>
        </row>
        <row r="2113">
          <cell r="C2113" t="str">
            <v>4527231052845</v>
          </cell>
          <cell r="D2113" t="str">
            <v>UTSUMI - Đai đeo định hình hỗ trợ cột sống</v>
          </cell>
          <cell r="E2113">
            <v>225000</v>
          </cell>
          <cell r="F2113" t="str">
            <v>110898</v>
          </cell>
          <cell r="G2113" t="str">
            <v>CHĂM SÓC SỨC KHỎE</v>
          </cell>
          <cell r="H2113" t="str">
            <v>LIÊN QUAN Y TẾ</v>
          </cell>
        </row>
        <row r="2114">
          <cell r="C2114" t="str">
            <v>4903361441221</v>
          </cell>
          <cell r="D2114" t="str">
            <v>UNIMAT RIKEN-Kẹo dẻo Pure Eyes Drop Gummy 60v</v>
          </cell>
          <cell r="E2114">
            <v>185000</v>
          </cell>
          <cell r="F2114" t="str">
            <v>110899</v>
          </cell>
          <cell r="G2114" t="str">
            <v>THỰC PHẨM</v>
          </cell>
          <cell r="H2114" t="str">
            <v>BÁNH KẸO, ĐỒ ĂN VẶT</v>
          </cell>
        </row>
        <row r="2115">
          <cell r="C2115" t="str">
            <v>4903361441207</v>
          </cell>
          <cell r="D2115" t="str">
            <v>UNIMAT RIKEN-Kẹo dẻo bổ sung DHA+vitamin D vị đào</v>
          </cell>
          <cell r="E2115">
            <v>185000</v>
          </cell>
          <cell r="F2115" t="str">
            <v>110900</v>
          </cell>
          <cell r="G2115" t="str">
            <v>THỰC PHẨM</v>
          </cell>
          <cell r="H2115" t="str">
            <v>BÁNH KẸO, ĐỒ ĂN VẶT</v>
          </cell>
        </row>
        <row r="2116">
          <cell r="C2116" t="str">
            <v>4903361461175</v>
          </cell>
          <cell r="D2116" t="str">
            <v>UNIMAT RIKEN-Kẹo nhai bổ sung Canxi+vitamin D 45v</v>
          </cell>
          <cell r="E2116">
            <v>145000</v>
          </cell>
          <cell r="F2116" t="str">
            <v>110901</v>
          </cell>
          <cell r="G2116" t="str">
            <v>THỰC PHẨM</v>
          </cell>
          <cell r="H2116" t="str">
            <v>BÁNH KẸO, ĐỒ ĂN VẶT</v>
          </cell>
        </row>
        <row r="2117">
          <cell r="C2117" t="str">
            <v>4987103049241</v>
          </cell>
          <cell r="D2117" t="str">
            <v xml:space="preserve">ZERIA- Viên uống bổ gan Hepalyse Plus II (270v) </v>
          </cell>
          <cell r="E2117">
            <v>1450000</v>
          </cell>
          <cell r="F2117" t="str">
            <v>110902</v>
          </cell>
          <cell r="G2117" t="str">
            <v>CHĂM SÓC SỨC KHỎE</v>
          </cell>
          <cell r="H2117" t="str">
            <v>HỖ TRỢ GAN</v>
          </cell>
        </row>
        <row r="2118">
          <cell r="C2118" t="str">
            <v>1126062505006</v>
          </cell>
          <cell r="D2118" t="str">
            <v>SPCELL LAB-Truyền trắng SPDR.IP 11.475mg hộp 10set</v>
          </cell>
          <cell r="E2118">
            <v>23000000</v>
          </cell>
          <cell r="F2118" t="str">
            <v>110903</v>
          </cell>
          <cell r="G2118" t="str">
            <v>CHĂM SÓC SỨC KHỎE</v>
          </cell>
          <cell r="H2118" t="str">
            <v>HỖ TRỢ LÀM ĐẸP</v>
          </cell>
        </row>
        <row r="2119">
          <cell r="C2119" t="str">
            <v>4909978239602</v>
          </cell>
          <cell r="D2119" t="str">
            <v>SHISEIDO- Bột uống The Collagen 5000mg New</v>
          </cell>
          <cell r="E2119">
            <v>600000</v>
          </cell>
          <cell r="F2119" t="str">
            <v>110904</v>
          </cell>
          <cell r="G2119" t="str">
            <v>CHĂM SÓC SỨC KHỎE</v>
          </cell>
          <cell r="H2119" t="str">
            <v>HỖ TRỢ LÀM ĐẸP</v>
          </cell>
        </row>
        <row r="2120">
          <cell r="C2120" t="str">
            <v>4987072045954</v>
          </cell>
          <cell r="D2120" t="str">
            <v>KOBAYASHI- Bột uống bổ phổi Dasmock 8 gói</v>
          </cell>
          <cell r="E2120">
            <v>244000</v>
          </cell>
          <cell r="F2120" t="str">
            <v>110905</v>
          </cell>
          <cell r="G2120" t="str">
            <v>CHĂM SÓC SỨC KHỎE</v>
          </cell>
          <cell r="H2120" t="str">
            <v>TĂNG CƯỜNG HỆ MIỄN DỊCH</v>
          </cell>
        </row>
        <row r="2121">
          <cell r="C2121" t="str">
            <v>4511413608944</v>
          </cell>
          <cell r="D2121" t="str">
            <v>DHC- Viên uống hỗ trợ trắng da Hatomugi 30 viên</v>
          </cell>
          <cell r="E2121">
            <v>270000</v>
          </cell>
          <cell r="F2121" t="str">
            <v>110906</v>
          </cell>
          <cell r="G2121" t="str">
            <v>CHĂM SÓC SỨC KHỎE</v>
          </cell>
          <cell r="H2121" t="str">
            <v>HỖ TRỢ LÀM ĐẸP</v>
          </cell>
        </row>
        <row r="2122">
          <cell r="C2122" t="str">
            <v>4511413611692</v>
          </cell>
          <cell r="D2122" t="str">
            <v>DHC- Viên uống chống lão hóa da Coenzyme 60 viên</v>
          </cell>
          <cell r="E2122">
            <v>380000</v>
          </cell>
          <cell r="F2122" t="str">
            <v>110907</v>
          </cell>
          <cell r="G2122" t="str">
            <v>CHĂM SÓC SỨC KHỎE</v>
          </cell>
          <cell r="H2122" t="str">
            <v>TĂNG CƯỜNG HỆ MIỄN DỊCH</v>
          </cell>
        </row>
        <row r="2123">
          <cell r="C2123" t="str">
            <v>4511413403655</v>
          </cell>
          <cell r="D2123" t="str">
            <v>DHC- Viên uống chống lão hóa da Coenzyme 180 viên</v>
          </cell>
          <cell r="E2123">
            <v>1000000</v>
          </cell>
          <cell r="F2123" t="str">
            <v>110908</v>
          </cell>
          <cell r="G2123" t="str">
            <v>CHĂM SÓC SỨC KHỎE</v>
          </cell>
          <cell r="H2123" t="str">
            <v>TĂNG CƯỜNG HỆ MIỄN DỊCH</v>
          </cell>
        </row>
        <row r="2124">
          <cell r="C2124" t="str">
            <v>4511413612446</v>
          </cell>
          <cell r="D2124" t="str">
            <v>DHC- Viên uống bổ sung Axit Folic cho bà bầu 30v</v>
          </cell>
          <cell r="E2124">
            <v>90000</v>
          </cell>
          <cell r="F2124" t="str">
            <v>110909</v>
          </cell>
          <cell r="G2124" t="str">
            <v>CHĂM SÓC SỨC KHỎE</v>
          </cell>
          <cell r="H2124" t="str">
            <v>TĂNG CƯỜNG HỆ MIỄN DỊCH</v>
          </cell>
        </row>
        <row r="2125">
          <cell r="C2125" t="str">
            <v>4511413614846</v>
          </cell>
          <cell r="D2125" t="str">
            <v>DHC- Viên uống bổ sung collagen 30 ngày (180 viên)</v>
          </cell>
          <cell r="E2125">
            <v>290000</v>
          </cell>
          <cell r="F2125" t="str">
            <v>110910</v>
          </cell>
          <cell r="G2125" t="str">
            <v>CHĂM SÓC SỨC KHỎE</v>
          </cell>
          <cell r="H2125" t="str">
            <v>HỖ TRỢ LÀM ĐẸP</v>
          </cell>
        </row>
        <row r="2126">
          <cell r="C2126" t="str">
            <v>4511413403990</v>
          </cell>
          <cell r="D2126" t="str">
            <v>DHC- Viên uống bổ sung collagen 90 ngày (540 viên)</v>
          </cell>
          <cell r="E2126">
            <v>785000</v>
          </cell>
          <cell r="F2126" t="str">
            <v>110911</v>
          </cell>
          <cell r="G2126" t="str">
            <v>CHĂM SÓC SỨC KHỎE</v>
          </cell>
          <cell r="H2126" t="str">
            <v>HỖ TRỢ LÀM ĐẸP</v>
          </cell>
        </row>
        <row r="2127">
          <cell r="C2127" t="str">
            <v>4511413623169</v>
          </cell>
          <cell r="D2127" t="str">
            <v>DHC- Viên uống dầu dừa hỗ trợ giảm cân 30 ngày</v>
          </cell>
          <cell r="E2127">
            <v>650000</v>
          </cell>
          <cell r="F2127" t="str">
            <v>110912</v>
          </cell>
          <cell r="G2127" t="str">
            <v>CHĂM SÓC SỨC KHỎE</v>
          </cell>
          <cell r="H2127" t="str">
            <v>HỖ TRỢ LÀM ĐẸP</v>
          </cell>
        </row>
        <row r="2128">
          <cell r="C2128" t="str">
            <v>4511413405116</v>
          </cell>
          <cell r="D2128" t="str">
            <v>DHC- Viên uống bổ sung kẽm 15 viên</v>
          </cell>
          <cell r="E2128">
            <v>70000</v>
          </cell>
          <cell r="F2128" t="str">
            <v>110913</v>
          </cell>
          <cell r="G2128" t="str">
            <v>CHĂM SÓC SỨC KHỎE</v>
          </cell>
          <cell r="H2128" t="str">
            <v>SINH LÝ - NỘI TIẾT TỐ</v>
          </cell>
        </row>
        <row r="2129">
          <cell r="C2129" t="str">
            <v>4511413609941</v>
          </cell>
          <cell r="D2129" t="str">
            <v>DHC- Viên uống bổ sung kẽm 30 viên</v>
          </cell>
          <cell r="E2129">
            <v>120000</v>
          </cell>
          <cell r="F2129" t="str">
            <v>110914</v>
          </cell>
          <cell r="G2129" t="str">
            <v>CHĂM SÓC SỨC KHỎE</v>
          </cell>
          <cell r="H2129" t="str">
            <v>SINH LÝ - NỘI TIẾT TỐ</v>
          </cell>
        </row>
        <row r="2130">
          <cell r="C2130" t="str">
            <v>4511413405628</v>
          </cell>
          <cell r="D2130" t="str">
            <v>DHC- Viên uống rau củ Premium 15 ngày (60 viên)</v>
          </cell>
          <cell r="E2130">
            <v>160000</v>
          </cell>
          <cell r="F2130" t="str">
            <v>110915</v>
          </cell>
          <cell r="G2130" t="str">
            <v>CHĂM SÓC SỨC KHỎE</v>
          </cell>
          <cell r="H2130" t="str">
            <v>HỖ TRỢ LÀM ĐẸP</v>
          </cell>
        </row>
        <row r="2131">
          <cell r="C2131" t="str">
            <v>4511413623688</v>
          </cell>
          <cell r="D2131" t="str">
            <v>DHC- Viên uống rau củ Premium 30 ngày (120 viên)</v>
          </cell>
          <cell r="E2131">
            <v>290000</v>
          </cell>
          <cell r="F2131" t="str">
            <v>110916</v>
          </cell>
          <cell r="G2131" t="str">
            <v>CHĂM SÓC SỨC KHỎE</v>
          </cell>
          <cell r="H2131" t="str">
            <v>HỖ TRỢ LÀM ĐẸP</v>
          </cell>
        </row>
        <row r="2132">
          <cell r="C2132" t="str">
            <v>4511413405697</v>
          </cell>
          <cell r="D2132" t="str">
            <v>DHC- Viên uống rau củ Premium 90 ngày (360 viên)</v>
          </cell>
          <cell r="E2132">
            <v>720000</v>
          </cell>
          <cell r="F2132" t="str">
            <v>110917</v>
          </cell>
          <cell r="G2132" t="str">
            <v>CHĂM SÓC SỨC KHỎE</v>
          </cell>
          <cell r="H2132" t="str">
            <v>HỖ TRỢ LÀM ĐẸP</v>
          </cell>
        </row>
        <row r="2133">
          <cell r="C2133" t="str">
            <v>4511413615348</v>
          </cell>
          <cell r="D2133" t="str">
            <v>DHC- Viên uống bổ sung Canxi và CBP 30 ngày 120v</v>
          </cell>
          <cell r="E2133">
            <v>215000</v>
          </cell>
          <cell r="F2133" t="str">
            <v>110918</v>
          </cell>
          <cell r="G2133" t="str">
            <v>CHĂM SÓC SỨC KHỎE</v>
          </cell>
          <cell r="H2133" t="str">
            <v>HỖ TRỢ XƯƠNG VÀ KHỚP</v>
          </cell>
        </row>
        <row r="2134">
          <cell r="C2134" t="str">
            <v>4511413405192</v>
          </cell>
          <cell r="D2134" t="str">
            <v>DHC- Viên uống bổ sung Canxi và CBP 90 ngày 360v</v>
          </cell>
          <cell r="E2134">
            <v>560000</v>
          </cell>
          <cell r="F2134" t="str">
            <v>110919</v>
          </cell>
          <cell r="G2134" t="str">
            <v>CHĂM SÓC SỨC KHỎE</v>
          </cell>
          <cell r="H2134" t="str">
            <v>HỖ TRỢ XƯƠNG VÀ KHỚP</v>
          </cell>
        </row>
        <row r="2135">
          <cell r="C2135" t="str">
            <v>4511413621394</v>
          </cell>
          <cell r="D2135" t="str">
            <v>DHC- Viên uống bổ sung vitamin E 30ngày (30 viên)</v>
          </cell>
          <cell r="E2135">
            <v>185000</v>
          </cell>
          <cell r="F2135" t="str">
            <v>110920</v>
          </cell>
          <cell r="G2135" t="str">
            <v>CHĂM SÓC SỨC KHỎE</v>
          </cell>
          <cell r="H2135" t="str">
            <v>TĂNG CƯỜNG HỆ MIỄN DỊCH</v>
          </cell>
        </row>
        <row r="2136">
          <cell r="C2136" t="str">
            <v>4511413405062</v>
          </cell>
          <cell r="D2136" t="str">
            <v>DHC- Viên uống bổ sung vitamin E 90 ngày (90 viên)</v>
          </cell>
          <cell r="E2136">
            <v>450000</v>
          </cell>
          <cell r="F2136" t="str">
            <v>110921</v>
          </cell>
          <cell r="G2136" t="str">
            <v>CHĂM SÓC SỨC KHỎE</v>
          </cell>
          <cell r="H2136" t="str">
            <v>TĂNG CƯỜNG HỆ MIỄN DỊCH</v>
          </cell>
        </row>
        <row r="2137">
          <cell r="C2137" t="str">
            <v>4511413803844</v>
          </cell>
          <cell r="D2137" t="str">
            <v>DHC- Nước uống bổ sung Collagen 10 hộp</v>
          </cell>
          <cell r="E2137">
            <v>1200000</v>
          </cell>
          <cell r="F2137" t="str">
            <v>110922</v>
          </cell>
          <cell r="G2137" t="str">
            <v>CHĂM SÓC SỨC KHỎE</v>
          </cell>
          <cell r="H2137" t="str">
            <v>HỖ TRỢ LÀM ĐẸP</v>
          </cell>
        </row>
        <row r="2138">
          <cell r="C2138" t="str">
            <v>4511413615683</v>
          </cell>
          <cell r="D2138" t="str">
            <v>DHC- Viên uống tinh chất nghệ 30 ngày (60 viên)</v>
          </cell>
          <cell r="E2138">
            <v>390000</v>
          </cell>
          <cell r="F2138" t="str">
            <v>110923</v>
          </cell>
          <cell r="G2138" t="str">
            <v>CHĂM SÓC SỨC KHỎE</v>
          </cell>
          <cell r="H2138" t="str">
            <v>HỖ TRỢ GAN</v>
          </cell>
        </row>
        <row r="2139">
          <cell r="C2139" t="str">
            <v>4511413404010</v>
          </cell>
          <cell r="D2139" t="str">
            <v>DHC- Viên uống tinh chất nghệ 90 ngày (180 viên)</v>
          </cell>
          <cell r="E2139">
            <v>1000000</v>
          </cell>
          <cell r="F2139" t="str">
            <v>110924</v>
          </cell>
          <cell r="G2139" t="str">
            <v>CHĂM SÓC SỨC KHỎE</v>
          </cell>
          <cell r="H2139" t="str">
            <v>HỖ TRỢ GAN</v>
          </cell>
        </row>
        <row r="2140">
          <cell r="C2140" t="str">
            <v>4511413623510</v>
          </cell>
          <cell r="D2140" t="str">
            <v>DHC- Viên uống hoa hồng thơm cơ thể 30 ngày 60v</v>
          </cell>
          <cell r="E2140">
            <v>650000</v>
          </cell>
          <cell r="F2140" t="str">
            <v>110925</v>
          </cell>
          <cell r="G2140" t="str">
            <v>CHĂM SÓC SỨC KHỎE</v>
          </cell>
          <cell r="H2140" t="str">
            <v>HỖ TRỢ LÀM ĐẸP</v>
          </cell>
        </row>
        <row r="2141">
          <cell r="C2141" t="str">
            <v>4511413614839</v>
          </cell>
          <cell r="D2141" t="str">
            <v>DHC- Viên uống giữ ẩm cấp nước 30 ngày 60 v</v>
          </cell>
          <cell r="E2141">
            <v>500000</v>
          </cell>
          <cell r="F2141" t="str">
            <v>110926</v>
          </cell>
          <cell r="G2141" t="str">
            <v>CHĂM SÓC SỨC KHỎE</v>
          </cell>
          <cell r="H2141" t="str">
            <v>HỖ TRỢ LÀM ĐẸP</v>
          </cell>
        </row>
        <row r="2142">
          <cell r="C2142" t="str">
            <v>4511413405512</v>
          </cell>
          <cell r="D2142" t="str">
            <v>DHC- Viên uống hỗ trợ bổ gan 15 ngày (45 viên)</v>
          </cell>
          <cell r="E2142">
            <v>270000</v>
          </cell>
          <cell r="F2142" t="str">
            <v>110927</v>
          </cell>
          <cell r="G2142" t="str">
            <v>CHĂM SÓC SỨC KHỎE</v>
          </cell>
          <cell r="H2142" t="str">
            <v>HỖ TRỢ GAN</v>
          </cell>
        </row>
        <row r="2143">
          <cell r="C2143" t="str">
            <v>4511413619506</v>
          </cell>
          <cell r="D2143" t="str">
            <v>DHC- Viên uống hỗ trợ bổ gan 30 ngày (90 viên)</v>
          </cell>
          <cell r="E2143">
            <v>500000</v>
          </cell>
          <cell r="F2143" t="str">
            <v>110928</v>
          </cell>
          <cell r="G2143" t="str">
            <v>CHĂM SÓC SỨC KHỎE</v>
          </cell>
          <cell r="H2143" t="str">
            <v>HỖ TRỢ GAN</v>
          </cell>
        </row>
        <row r="2144">
          <cell r="C2144" t="str">
            <v>4511413625989</v>
          </cell>
          <cell r="D2144" t="str">
            <v>DHC- Viên uống mần đậu nành 30 ngày (60 viên)</v>
          </cell>
          <cell r="E2144">
            <v>500000</v>
          </cell>
          <cell r="F2144" t="str">
            <v>110929</v>
          </cell>
          <cell r="G2144" t="str">
            <v>CHĂM SÓC SỨC KHỎE</v>
          </cell>
          <cell r="H2144" t="str">
            <v>SINH LÝ - NỘI TIẾT TỐ</v>
          </cell>
        </row>
        <row r="2145">
          <cell r="C2145" t="str">
            <v>4511413609934</v>
          </cell>
          <cell r="D2145" t="str">
            <v>DHC- Viên uống khoáng tổng hợp 30 ngày (90 viên)</v>
          </cell>
          <cell r="E2145">
            <v>180000</v>
          </cell>
          <cell r="F2145" t="str">
            <v>110930</v>
          </cell>
          <cell r="G2145" t="str">
            <v>CHĂM SÓC SỨC KHỎE</v>
          </cell>
          <cell r="H2145" t="str">
            <v>TĂNG CƯỜNG HỆ MIỄN DỊCH</v>
          </cell>
        </row>
        <row r="2146">
          <cell r="C2146" t="str">
            <v>4511413403518</v>
          </cell>
          <cell r="D2146" t="str">
            <v>DHC- Viên uống khoáng tổng hợp 90 ngày (270 viên)</v>
          </cell>
          <cell r="E2146">
            <v>500000</v>
          </cell>
          <cell r="F2146" t="str">
            <v>110931</v>
          </cell>
          <cell r="G2146" t="str">
            <v>CHĂM SÓC SỨC KHỎE</v>
          </cell>
          <cell r="H2146" t="str">
            <v>TĂNG CƯỜNG HỆ MIỄN DỊCH</v>
          </cell>
        </row>
        <row r="2147">
          <cell r="C2147" t="str">
            <v>4511413602478</v>
          </cell>
          <cell r="D2147" t="str">
            <v>DHC- Viên uống bổ mắt việt quất 30 ngày 60v</v>
          </cell>
          <cell r="E2147">
            <v>400000</v>
          </cell>
          <cell r="F2147" t="str">
            <v>110932</v>
          </cell>
          <cell r="G2147" t="str">
            <v>CHĂM SÓC SỨC KHỎE</v>
          </cell>
          <cell r="H2147" t="str">
            <v>CHĂM SÓC MẮT</v>
          </cell>
        </row>
        <row r="2148">
          <cell r="C2148" t="str">
            <v>4511413402948</v>
          </cell>
          <cell r="D2148" t="str">
            <v>DHC- Viên uống bổ mắt việt quất 90 ngày 180v</v>
          </cell>
          <cell r="E2148">
            <v>1150000</v>
          </cell>
          <cell r="F2148" t="str">
            <v>110933</v>
          </cell>
          <cell r="G2148" t="str">
            <v>CHĂM SÓC SỨC KHỎE</v>
          </cell>
          <cell r="H2148" t="str">
            <v>CHĂM SÓC MẮT</v>
          </cell>
        </row>
        <row r="2149">
          <cell r="C2149" t="str">
            <v>4511413622377</v>
          </cell>
          <cell r="D2149" t="str">
            <v>DHC- Viên uống bổ mắt chống ánh sáng xanh 30v</v>
          </cell>
          <cell r="E2149">
            <v>430000</v>
          </cell>
          <cell r="F2149" t="str">
            <v>110934</v>
          </cell>
          <cell r="G2149" t="str">
            <v>CHĂM SÓC SỨC KHỎE</v>
          </cell>
          <cell r="H2149" t="str">
            <v>CHĂM SÓC MẮT</v>
          </cell>
        </row>
        <row r="2150">
          <cell r="C2150" t="str">
            <v>4511413405987</v>
          </cell>
          <cell r="D2150" t="str">
            <v>DHC- Viên uống hỗ trợ bổ não 15 ngày (60 viên)</v>
          </cell>
          <cell r="E2150">
            <v>285000</v>
          </cell>
          <cell r="F2150" t="str">
            <v>110935</v>
          </cell>
          <cell r="G2150" t="str">
            <v>CHĂM SÓC SỨC KHỎE</v>
          </cell>
          <cell r="H2150" t="str">
            <v>HỖ TRỢ TRÍ NÃO VÀ TRÍ NHỚ</v>
          </cell>
        </row>
        <row r="2151">
          <cell r="C2151" t="str">
            <v>4511413625262</v>
          </cell>
          <cell r="D2151" t="str">
            <v>DHC- Viên uống hỗ trợ bổ não 30 ngày (120 viên)</v>
          </cell>
          <cell r="E2151">
            <v>520000</v>
          </cell>
          <cell r="F2151" t="str">
            <v>110936</v>
          </cell>
          <cell r="G2151" t="str">
            <v>CHĂM SÓC SỨC KHỎE</v>
          </cell>
          <cell r="H2151" t="str">
            <v>HỖ TRỢ TRÍ NÃO VÀ TRÍ NHỚ</v>
          </cell>
        </row>
        <row r="2152">
          <cell r="C2152" t="str">
            <v>4511413614860</v>
          </cell>
          <cell r="D2152" t="str">
            <v>DHC- Viên uống bổ sung vitamin B tổng hợp 60v</v>
          </cell>
          <cell r="E2152">
            <v>115000</v>
          </cell>
          <cell r="F2152" t="str">
            <v>110937</v>
          </cell>
          <cell r="G2152" t="str">
            <v>CHĂM SÓC SỨC KHỎE</v>
          </cell>
          <cell r="H2152" t="str">
            <v>TĂNG CƯỜNG HỆ MIỄN DỊCH</v>
          </cell>
        </row>
        <row r="2153">
          <cell r="C2153" t="str">
            <v>4511413404003</v>
          </cell>
          <cell r="D2153" t="str">
            <v>DHC- Viên uống bổ sung vitamin B tổng hợp 180v</v>
          </cell>
          <cell r="E2153">
            <v>300000</v>
          </cell>
          <cell r="F2153" t="str">
            <v>110938</v>
          </cell>
          <cell r="G2153" t="str">
            <v>CHĂM SÓC SỨC KHỎE</v>
          </cell>
          <cell r="H2153" t="str">
            <v>TĂNG CƯỜNG HỆ MIỄN DỊCH</v>
          </cell>
        </row>
        <row r="2154">
          <cell r="C2154" t="str">
            <v>4511413602607</v>
          </cell>
          <cell r="D2154" t="str">
            <v>DHC- Viên uống Melilot hỗ trợ thon chân 60v</v>
          </cell>
          <cell r="E2154">
            <v>335000</v>
          </cell>
          <cell r="F2154" t="str">
            <v>110939</v>
          </cell>
          <cell r="G2154" t="str">
            <v>CHĂM SÓC SỨC KHỎE</v>
          </cell>
          <cell r="H2154" t="str">
            <v>HỖ TRỢ LÀM ĐẸP</v>
          </cell>
        </row>
        <row r="2155">
          <cell r="C2155" t="str">
            <v>4511413626818</v>
          </cell>
          <cell r="D2155" t="str">
            <v>DHC- Viên uống Biotin ngăn rụng tóc 30 ngày 30v</v>
          </cell>
          <cell r="E2155">
            <v>165000</v>
          </cell>
          <cell r="F2155" t="str">
            <v>110940</v>
          </cell>
          <cell r="G2155" t="str">
            <v>CHĂM SÓC SỨC KHỎE</v>
          </cell>
          <cell r="H2155" t="str">
            <v>SINH LÝ - NỘI TIẾT TỐ</v>
          </cell>
        </row>
        <row r="2156">
          <cell r="C2156" t="str">
            <v>4511413627464</v>
          </cell>
          <cell r="D2156" t="str">
            <v>DHC- Viên uống bổ sung Vitamin D 30 ngày (30 viên)</v>
          </cell>
          <cell r="E2156">
            <v>95000</v>
          </cell>
          <cell r="F2156" t="str">
            <v>110941</v>
          </cell>
          <cell r="G2156" t="str">
            <v>CHĂM SÓC SỨC KHỎE</v>
          </cell>
          <cell r="H2156" t="str">
            <v>TĂNG CƯỜNG HỆ MIỄN DỊCH</v>
          </cell>
        </row>
        <row r="2157">
          <cell r="C2157" t="str">
            <v>4511413625880</v>
          </cell>
          <cell r="D2157" t="str">
            <v>DHC- Viên uống bổ sung toàn diện cho mẹ sau sinh</v>
          </cell>
          <cell r="E2157">
            <v>400000</v>
          </cell>
          <cell r="F2157" t="str">
            <v>110942</v>
          </cell>
          <cell r="G2157" t="str">
            <v>CHĂM SÓC SỨC KHỎE</v>
          </cell>
          <cell r="H2157" t="str">
            <v>TĂNG CƯỜNG HỆ MIỄN DỊCH</v>
          </cell>
        </row>
        <row r="2158">
          <cell r="C2158" t="str">
            <v>4511413606544</v>
          </cell>
          <cell r="D2158" t="str">
            <v>DHC- Viên uống bổ sung Vitamin K 30 ngày (60 viên)</v>
          </cell>
          <cell r="E2158">
            <v>250000</v>
          </cell>
          <cell r="F2158" t="str">
            <v>110943</v>
          </cell>
          <cell r="G2158" t="str">
            <v>CHĂM SÓC SỨC KHỎE</v>
          </cell>
          <cell r="H2158" t="str">
            <v>TĂNG CƯỜNG HỆ MIỄN DỊCH</v>
          </cell>
        </row>
        <row r="2159">
          <cell r="C2159" t="str">
            <v>4511413626788</v>
          </cell>
          <cell r="D2159" t="str">
            <v>DHC- Viên uống bổ sung sắt 30 ngày (60 viên)</v>
          </cell>
          <cell r="E2159">
            <v>275000</v>
          </cell>
          <cell r="F2159" t="str">
            <v>110944</v>
          </cell>
          <cell r="G2159" t="str">
            <v>CHĂM SÓC SỨC KHỎE</v>
          </cell>
          <cell r="H2159" t="str">
            <v>TĂNG CƯỜNG HỆ MIỄN DỊCH</v>
          </cell>
        </row>
        <row r="2160">
          <cell r="C2160" t="str">
            <v>4511413406472</v>
          </cell>
          <cell r="D2160" t="str">
            <v>DHC- Viên uống bổ sung sắt 90 ngày (180 viên)</v>
          </cell>
          <cell r="E2160">
            <v>750000</v>
          </cell>
          <cell r="F2160" t="str">
            <v>110945</v>
          </cell>
          <cell r="G2160" t="str">
            <v>CHĂM SÓC SỨC KHỎE</v>
          </cell>
          <cell r="H2160" t="str">
            <v>TĂNG CƯỜNG HỆ MIỄN DỊCH</v>
          </cell>
        </row>
        <row r="2161">
          <cell r="C2161" t="str">
            <v>4510662001568</v>
          </cell>
          <cell r="D2161" t="str">
            <v>VENTUNO- Thực phẩm bảo vệ sức khỏe hỗ trợ tiêu hóa</v>
          </cell>
          <cell r="E2161">
            <v>1485000</v>
          </cell>
          <cell r="F2161" t="str">
            <v>110946</v>
          </cell>
          <cell r="G2161" t="str">
            <v>CHĂM SÓC SỨC KHỎE</v>
          </cell>
          <cell r="H2161" t="str">
            <v>CẢI THIỆN TIÊU HÓA VÀ HỆ VI SINH ĐƯỜNG RUỘT</v>
          </cell>
        </row>
        <row r="2162">
          <cell r="C2162" t="str">
            <v>4582557590204</v>
          </cell>
          <cell r="D2162" t="str">
            <v>OHZINO - Viên uống hỗ trợ tăng chiều cao 120 viên</v>
          </cell>
          <cell r="E2162">
            <v>800000</v>
          </cell>
          <cell r="F2162" t="str">
            <v>110947</v>
          </cell>
          <cell r="G2162" t="str">
            <v>CHĂM SÓC SỨC KHỎE</v>
          </cell>
          <cell r="H2162" t="str">
            <v>THỰC PHẨM CHỨC NĂNG CHO MÉ &amp; BÉ</v>
          </cell>
        </row>
        <row r="2163">
          <cell r="C2163" t="str">
            <v>4582557590174</v>
          </cell>
          <cell r="D2163" t="str">
            <v>FUJINA - Viên hỗ trợ xương khớp Prokan 120 viên</v>
          </cell>
          <cell r="E2163">
            <v>1180000</v>
          </cell>
          <cell r="F2163" t="str">
            <v>110948</v>
          </cell>
          <cell r="G2163" t="str">
            <v>CHĂM SÓC SỨC KHỎE</v>
          </cell>
          <cell r="H2163" t="str">
            <v>HỖ TRỢ XƯƠNG VÀ KHỚP</v>
          </cell>
        </row>
        <row r="2164">
          <cell r="C2164" t="str">
            <v>4987227028726</v>
          </cell>
          <cell r="D2164" t="str">
            <v>MORISHITA- Fucoidan &amp; Beta Glucan</v>
          </cell>
          <cell r="E2164">
            <v>2499000</v>
          </cell>
          <cell r="F2164" t="str">
            <v>110949</v>
          </cell>
          <cell r="G2164" t="str">
            <v>CHĂM SÓC SỨC KHỎE</v>
          </cell>
          <cell r="H2164" t="str">
            <v>TĂNG CƯỜNG HỆ MIỄN DỊCH</v>
          </cell>
        </row>
        <row r="2165">
          <cell r="C2165" t="str">
            <v>93552363</v>
          </cell>
          <cell r="D2165" t="str">
            <v>BLACKMORES - Viên uống bổ sung VitaminC lọ 31 viên</v>
          </cell>
          <cell r="E2165">
            <v>405000</v>
          </cell>
          <cell r="F2165" t="str">
            <v>110950</v>
          </cell>
          <cell r="G2165" t="str">
            <v>CHĂM SÓC SỨC KHỎE</v>
          </cell>
          <cell r="H2165" t="str">
            <v>TĂNG CƯỜNG HỆ MIỄN DỊCH</v>
          </cell>
        </row>
        <row r="2166">
          <cell r="C2166" t="str">
            <v>93552370</v>
          </cell>
          <cell r="D2166" t="str">
            <v xml:space="preserve">BLACKMORES - Viên uống bổ tim hỗ trợ sức khỏe </v>
          </cell>
          <cell r="E2166">
            <v>656000</v>
          </cell>
          <cell r="F2166" t="str">
            <v>110951</v>
          </cell>
          <cell r="G2166" t="str">
            <v>CHĂM SÓC SỨC KHỎE</v>
          </cell>
          <cell r="H2166" t="str">
            <v>HỖ TRỢ TRÍ NÃO VÀ TRÍ NHỚ</v>
          </cell>
        </row>
        <row r="2167">
          <cell r="C2167" t="str">
            <v>9300807310342</v>
          </cell>
          <cell r="D2167" t="str">
            <v>BLACKMORES-Vitamin tổng hợp cho bà bầu và sau sinh</v>
          </cell>
          <cell r="E2167">
            <v>751000</v>
          </cell>
          <cell r="F2167" t="str">
            <v>110952</v>
          </cell>
          <cell r="G2167" t="str">
            <v>CHĂM SÓC SỨC KHỎE</v>
          </cell>
          <cell r="H2167" t="str">
            <v>THỰC PHẨM CHỨC NĂNG CHO MÉ &amp; BÉ</v>
          </cell>
        </row>
        <row r="2168">
          <cell r="C2168" t="str">
            <v>9300807351154</v>
          </cell>
          <cell r="D2168" t="str">
            <v>BLACKMORES - Viên uống dầu cá bổ sung Omega 3</v>
          </cell>
          <cell r="E2168">
            <v>780000</v>
          </cell>
          <cell r="F2168" t="str">
            <v>110953</v>
          </cell>
          <cell r="G2168" t="str">
            <v>CHĂM SÓC SỨC KHỎE</v>
          </cell>
          <cell r="H2168" t="str">
            <v>HỖ TRỢ TRÍ NÃO VÀ TRÍ NHỚ</v>
          </cell>
        </row>
        <row r="2169">
          <cell r="C2169" t="str">
            <v>93559041</v>
          </cell>
          <cell r="D2169" t="str">
            <v xml:space="preserve">BLACKMORES - Viên uống hỗ trợ phục hồi tế bào gan </v>
          </cell>
          <cell r="E2169">
            <v>541000</v>
          </cell>
          <cell r="F2169" t="str">
            <v>110954</v>
          </cell>
          <cell r="G2169" t="str">
            <v>CHĂM SÓC SỨC KHỎE</v>
          </cell>
          <cell r="H2169" t="str">
            <v>HỖ TRỢ GAN</v>
          </cell>
        </row>
        <row r="2170">
          <cell r="C2170" t="str">
            <v>9300807326978</v>
          </cell>
          <cell r="D2170" t="str">
            <v>BLACKMORES - Viên uống hỗ trợ tim mạch lọ 60 viên</v>
          </cell>
          <cell r="E2170">
            <v>940000</v>
          </cell>
          <cell r="F2170" t="str">
            <v>110955</v>
          </cell>
          <cell r="G2170" t="str">
            <v>CHĂM SÓC SỨC KHỎE</v>
          </cell>
          <cell r="H2170" t="str">
            <v>HỖ TRỢ TRÍ NÃO VÀ TRÍ NHỚ</v>
          </cell>
        </row>
        <row r="2171">
          <cell r="C2171" t="str">
            <v>93565943</v>
          </cell>
          <cell r="D2171" t="str">
            <v>BLACKMORES - Viên uống hỗ trợ tim mạch lọ 50 viên</v>
          </cell>
          <cell r="E2171">
            <v>674000</v>
          </cell>
          <cell r="F2171" t="str">
            <v>110956</v>
          </cell>
          <cell r="G2171" t="str">
            <v>CHĂM SÓC SỨC KHỎE</v>
          </cell>
          <cell r="H2171" t="str">
            <v>SINH LÝ - NỘI TIẾT TỐ</v>
          </cell>
        </row>
        <row r="2172">
          <cell r="C2172" t="str">
            <v>9300807310298</v>
          </cell>
          <cell r="D2172" t="str">
            <v>BLACKMORES - Viên uống hỗ trợ cân bằng nội tiết tố</v>
          </cell>
          <cell r="E2172">
            <v>1150000</v>
          </cell>
          <cell r="F2172" t="str">
            <v>110957</v>
          </cell>
          <cell r="G2172" t="str">
            <v>CHĂM SÓC SỨC KHỎE</v>
          </cell>
          <cell r="H2172" t="str">
            <v>SINH LÝ - NỘI TIẾT TỐ</v>
          </cell>
        </row>
        <row r="2173">
          <cell r="C2173" t="str">
            <v>93481502</v>
          </cell>
          <cell r="D2173" t="str">
            <v xml:space="preserve">BLACKMORES - Viên uống hỗ trợ tuần hoàn máu não </v>
          </cell>
          <cell r="E2173">
            <v>542000</v>
          </cell>
          <cell r="F2173" t="str">
            <v>110958</v>
          </cell>
          <cell r="G2173" t="str">
            <v>CHĂM SÓC SỨC KHỎE</v>
          </cell>
          <cell r="H2173" t="str">
            <v>HỖ TRỢ TRÍ NÃO VÀ TRÍ NHỚ</v>
          </cell>
        </row>
        <row r="2174">
          <cell r="C2174" t="str">
            <v>4580612460714</v>
          </cell>
          <cell r="D2174" t="str">
            <v>NUCOS - Nước uống Collagen 30mlx10 chai</v>
          </cell>
          <cell r="E2174">
            <v>1190000</v>
          </cell>
          <cell r="F2174" t="str">
            <v>110959</v>
          </cell>
          <cell r="G2174" t="str">
            <v>CHĂM SÓC SỨC KHỎE</v>
          </cell>
          <cell r="H2174" t="str">
            <v>HỖ TRỢ LÀM ĐẸP</v>
          </cell>
        </row>
        <row r="2175">
          <cell r="C2175" t="str">
            <v>4580612460066</v>
          </cell>
          <cell r="D2175" t="str">
            <v>NUCOS - Viên uống trắng da mờ thâm nám</v>
          </cell>
          <cell r="E2175">
            <v>595000</v>
          </cell>
          <cell r="F2175" t="str">
            <v>110960</v>
          </cell>
          <cell r="G2175" t="str">
            <v>CHĂM SÓC SỨC KHỎE</v>
          </cell>
          <cell r="H2175" t="str">
            <v>HỖ TRỢ LÀM ĐẸP</v>
          </cell>
        </row>
        <row r="2176">
          <cell r="C2176" t="str">
            <v>4545593007808</v>
          </cell>
          <cell r="D2176" t="str">
            <v>NUCOS - Viên uống Collagen</v>
          </cell>
          <cell r="E2176">
            <v>475000</v>
          </cell>
          <cell r="F2176" t="str">
            <v>110961</v>
          </cell>
          <cell r="G2176" t="str">
            <v>CHĂM SÓC SỨC KHỎE</v>
          </cell>
          <cell r="H2176" t="str">
            <v>HỖ TRỢ LÀM ĐẸP</v>
          </cell>
        </row>
        <row r="2177">
          <cell r="C2177" t="str">
            <v>4545593007822</v>
          </cell>
          <cell r="D2177" t="str">
            <v>NUCOS- Nước uống Collagen Spa sáng da 50ml x10chai</v>
          </cell>
          <cell r="E2177">
            <v>1790000</v>
          </cell>
          <cell r="F2177" t="str">
            <v>110962</v>
          </cell>
          <cell r="G2177" t="str">
            <v>CHĂM SÓC SỨC KHỎE</v>
          </cell>
          <cell r="H2177" t="str">
            <v>HỖ TRỢ LÀM ĐẸP</v>
          </cell>
        </row>
        <row r="2178">
          <cell r="C2178" t="str">
            <v>4580612460004</v>
          </cell>
          <cell r="D2178" t="str">
            <v>NUCOS- Nước uống Collagen Spa mịn da 50ml x10chai</v>
          </cell>
          <cell r="E2178">
            <v>2150000</v>
          </cell>
          <cell r="F2178" t="str">
            <v>110963</v>
          </cell>
          <cell r="G2178" t="str">
            <v>CHĂM SÓC SỨC KHỎE</v>
          </cell>
          <cell r="H2178" t="str">
            <v>HỖ TRỢ LÀM ĐẸP</v>
          </cell>
        </row>
        <row r="2179">
          <cell r="C2179" t="str">
            <v>4545593011362</v>
          </cell>
          <cell r="D2179" t="str">
            <v>NUCOS-Nước uống SuperWhite chống nắng 50ml x10chai</v>
          </cell>
          <cell r="E2179">
            <v>1350000</v>
          </cell>
          <cell r="F2179" t="str">
            <v>110964</v>
          </cell>
          <cell r="G2179" t="str">
            <v>CHĂM SÓC SỨC KHỎE</v>
          </cell>
          <cell r="H2179" t="str">
            <v>HỖ TRỢ LÀM ĐẸP</v>
          </cell>
        </row>
        <row r="2180">
          <cell r="C2180" t="str">
            <v>4580612460578</v>
          </cell>
          <cell r="D2180" t="str">
            <v>NUCOS - Viên uống NMN chống lão hóa 60 viên</v>
          </cell>
          <cell r="E2180">
            <v>3950000</v>
          </cell>
          <cell r="F2180" t="str">
            <v>110965</v>
          </cell>
          <cell r="G2180" t="str">
            <v>CHĂM SÓC SỨC KHỎE</v>
          </cell>
          <cell r="H2180" t="str">
            <v>HỖ TRỢ LÀM ĐẸP</v>
          </cell>
        </row>
        <row r="2181">
          <cell r="C2181" t="str">
            <v>4545593007815</v>
          </cell>
          <cell r="D2181" t="str">
            <v xml:space="preserve">NUCOS-Viên uống Collagen ngăn ngừa lão hóa </v>
          </cell>
          <cell r="E2181">
            <v>945000</v>
          </cell>
          <cell r="F2181" t="str">
            <v>110966</v>
          </cell>
          <cell r="G2181" t="str">
            <v>CHĂM SÓC SỨC KHỎE</v>
          </cell>
          <cell r="H2181" t="str">
            <v>HỖ TRỢ LÀM ĐẸP</v>
          </cell>
        </row>
        <row r="2182">
          <cell r="C2182" t="str">
            <v>4580612460189</v>
          </cell>
          <cell r="D2182" t="str">
            <v>NUCOS - Viên uống hỗ trợ hạ đường huyết 30 viên</v>
          </cell>
          <cell r="E2182">
            <v>495000</v>
          </cell>
          <cell r="F2182" t="str">
            <v>110967</v>
          </cell>
          <cell r="G2182" t="str">
            <v>CHĂM SÓC SỨC KHỎE</v>
          </cell>
          <cell r="H2182" t="str">
            <v>SINH LÝ - NỘI TIẾT TỐ</v>
          </cell>
        </row>
        <row r="2183">
          <cell r="C2183" t="str">
            <v>4580612460196</v>
          </cell>
          <cell r="D2183" t="str">
            <v>NUCOS - Viên uống hỗ trợ hạ đường huyết 60 viên</v>
          </cell>
          <cell r="E2183">
            <v>945000</v>
          </cell>
          <cell r="F2183" t="str">
            <v>110968</v>
          </cell>
          <cell r="G2183" t="str">
            <v>CHĂM SÓC SỨC KHỎE</v>
          </cell>
          <cell r="H2183" t="str">
            <v>SINH LÝ - NỘI TIẾT TỐ</v>
          </cell>
        </row>
        <row r="2184">
          <cell r="C2184" t="str">
            <v>8935006538986</v>
          </cell>
          <cell r="D2184" t="str">
            <v>ROHITO - Nước nhỏ mắt dưỡng ẩm bổ sung khoáng chất</v>
          </cell>
          <cell r="E2184">
            <v>64000</v>
          </cell>
          <cell r="F2184" t="str">
            <v>110969</v>
          </cell>
          <cell r="G2184" t="str">
            <v>CHĂM SÓC SỨC KHỎE</v>
          </cell>
          <cell r="H2184" t="str">
            <v>CHĂM SÓC MẮT</v>
          </cell>
        </row>
        <row r="2185">
          <cell r="C2185" t="str">
            <v>8935006544796</v>
          </cell>
          <cell r="D2185" t="str">
            <v>ROHITO - Nước nhỏ mắt bổ sung nước mắt nhân tạo</v>
          </cell>
          <cell r="E2185">
            <v>64000</v>
          </cell>
          <cell r="F2185" t="str">
            <v>110970</v>
          </cell>
          <cell r="G2185" t="str">
            <v>CHĂM SÓC SỨC KHỎE</v>
          </cell>
          <cell r="H2185" t="str">
            <v>CHĂM SÓC MẮT</v>
          </cell>
        </row>
        <row r="2186">
          <cell r="C2186" t="str">
            <v>8935006539006</v>
          </cell>
          <cell r="D2186" t="str">
            <v xml:space="preserve">ROHITO - Nước nhỏ mắt dưỡng ẩm giảm khô </v>
          </cell>
          <cell r="E2186">
            <v>115000</v>
          </cell>
          <cell r="F2186" t="str">
            <v>110971</v>
          </cell>
          <cell r="G2186" t="str">
            <v>CHĂM SÓC SỨC KHỎE</v>
          </cell>
          <cell r="H2186" t="str">
            <v>CHĂM SÓC MẮT</v>
          </cell>
        </row>
        <row r="2187">
          <cell r="C2187" t="str">
            <v>4562355171577</v>
          </cell>
          <cell r="D2187" t="str">
            <v>NOGUCHI- Viên uống  iSDG Natto Kinase 4000 FU</v>
          </cell>
          <cell r="E2187">
            <v>625000</v>
          </cell>
          <cell r="F2187" t="str">
            <v>110972</v>
          </cell>
          <cell r="G2187" t="str">
            <v>CHĂM SÓC SỨC KHỎE</v>
          </cell>
          <cell r="H2187" t="str">
            <v>HỖ TRỢ TIM MẠCH</v>
          </cell>
        </row>
        <row r="2188">
          <cell r="C2188" t="str">
            <v>4971493104031</v>
          </cell>
          <cell r="D2188" t="str">
            <v>ORIHIRO - Viên nhai bổ sung canxi vị sữa chua 180v</v>
          </cell>
          <cell r="E2188">
            <v>370000</v>
          </cell>
          <cell r="F2188" t="str">
            <v>110973</v>
          </cell>
          <cell r="G2188" t="str">
            <v>CHĂM SÓC SỨC KHỎE</v>
          </cell>
          <cell r="H2188" t="str">
            <v>TĂNG CƯỜNG HỆ MIỄN DỊCH</v>
          </cell>
        </row>
        <row r="2189">
          <cell r="C2189" t="str">
            <v>4971493104048</v>
          </cell>
          <cell r="D2189" t="str">
            <v>ORIHIRO - Viên nhai bổ sung Acid folic và sắt 180v</v>
          </cell>
          <cell r="E2189">
            <v>370000</v>
          </cell>
          <cell r="F2189" t="str">
            <v>110974</v>
          </cell>
          <cell r="G2189" t="str">
            <v>CHĂM SÓC SỨC KHỎE</v>
          </cell>
          <cell r="H2189" t="str">
            <v>TĂNG CƯỜNG HỆ MIỄN DỊCH</v>
          </cell>
        </row>
        <row r="2190">
          <cell r="C2190" t="str">
            <v>4971493104062</v>
          </cell>
          <cell r="D2190" t="str">
            <v>ORIHIRO - Viên nhai bổ sung Vitamin C Cherry 180v</v>
          </cell>
          <cell r="E2190">
            <v>370000</v>
          </cell>
          <cell r="F2190" t="str">
            <v>110975</v>
          </cell>
          <cell r="G2190" t="str">
            <v>CHĂM SÓC SỨC KHỎE</v>
          </cell>
          <cell r="H2190" t="str">
            <v>TĂNG CƯỜNG HỆ MIỄN DỊCH</v>
          </cell>
        </row>
        <row r="2191">
          <cell r="C2191" t="str">
            <v>4971493104901</v>
          </cell>
          <cell r="D2191" t="str">
            <v>ORIHIRO - Viên nhai bổ sung kẽm vị nho 180v</v>
          </cell>
          <cell r="E2191">
            <v>370000</v>
          </cell>
          <cell r="F2191" t="str">
            <v>110976</v>
          </cell>
          <cell r="G2191" t="str">
            <v>CHĂM SÓC SỨC KHỎE</v>
          </cell>
          <cell r="H2191" t="str">
            <v>TĂNG CƯỜNG HỆ MIỄN DỊCH</v>
          </cell>
        </row>
        <row r="2192">
          <cell r="C2192" t="str">
            <v>4971493105397</v>
          </cell>
          <cell r="D2192" t="str">
            <v>ORIHIRO - Viên nhai bổ sung Collagen vị đào 180v</v>
          </cell>
          <cell r="E2192">
            <v>365000</v>
          </cell>
          <cell r="F2192" t="str">
            <v>110977</v>
          </cell>
          <cell r="G2192" t="str">
            <v>CHĂM SÓC SỨC KHỎE</v>
          </cell>
          <cell r="H2192" t="str">
            <v>TĂNG CƯỜNG HỆ MIỄN DỊCH</v>
          </cell>
        </row>
        <row r="2193">
          <cell r="C2193" t="str">
            <v>4971493104055</v>
          </cell>
          <cell r="D2193" t="str">
            <v>ORIHIRO - Viên nhai Vitamin tổng hợp vị dâu</v>
          </cell>
          <cell r="E2193">
            <v>370000</v>
          </cell>
          <cell r="F2193" t="str">
            <v>110978</v>
          </cell>
          <cell r="G2193" t="str">
            <v>CHĂM SÓC SỨC KHỎE</v>
          </cell>
          <cell r="H2193" t="str">
            <v>TĂNG CƯỜNG HỆ MIỄN DỊCH</v>
          </cell>
        </row>
        <row r="2194">
          <cell r="C2194" t="str">
            <v>4971493106660</v>
          </cell>
          <cell r="D2194" t="str">
            <v>ORIHIRO - Viên nhai bổ sung Vitamin và khoáng chất</v>
          </cell>
          <cell r="E2194">
            <v>365000</v>
          </cell>
          <cell r="F2194" t="str">
            <v>110979</v>
          </cell>
          <cell r="G2194" t="str">
            <v>CHĂM SÓC SỨC KHỎE</v>
          </cell>
          <cell r="H2194" t="str">
            <v>TĂNG CƯỜNG HỆ MIỄN DỊCH</v>
          </cell>
        </row>
        <row r="2195">
          <cell r="C2195" t="str">
            <v>4571157259130</v>
          </cell>
          <cell r="D2195" t="str">
            <v>ORIHIRO-Viên uống bổ sung Vitamin D Axit Folic Sắt</v>
          </cell>
          <cell r="E2195">
            <v>330000</v>
          </cell>
          <cell r="F2195" t="str">
            <v>110980</v>
          </cell>
          <cell r="G2195" t="str">
            <v>CHĂM SÓC SỨC KHỎE</v>
          </cell>
          <cell r="H2195" t="str">
            <v>TĂNG CƯỜNG HỆ MIỄN DỊCH</v>
          </cell>
        </row>
        <row r="2196">
          <cell r="C2196" t="str">
            <v>4571157259352</v>
          </cell>
          <cell r="D2196" t="str">
            <v xml:space="preserve">ORIHIRO -  Viên uống bổ sung Canxi chanh sữa chua </v>
          </cell>
          <cell r="E2196">
            <v>250000</v>
          </cell>
          <cell r="F2196" t="str">
            <v>110981</v>
          </cell>
          <cell r="G2196" t="str">
            <v>CHĂM SÓC SỨC KHỎE</v>
          </cell>
          <cell r="H2196" t="str">
            <v>TĂNG CƯỜNG HỆ MIỄN DỊCH</v>
          </cell>
        </row>
        <row r="2197">
          <cell r="C2197" t="str">
            <v>4571157256672</v>
          </cell>
          <cell r="D2197" t="str">
            <v>ORIHIRO- Viên bổ sung Vitamin và khoáng chất</v>
          </cell>
          <cell r="E2197">
            <v>250000</v>
          </cell>
          <cell r="F2197" t="str">
            <v>110982</v>
          </cell>
          <cell r="G2197" t="str">
            <v>CHĂM SÓC SỨC KHỎE</v>
          </cell>
          <cell r="H2197" t="str">
            <v>TĂNG CƯỜNG HỆ MIỄN DỊCH</v>
          </cell>
        </row>
        <row r="2198">
          <cell r="C2198" t="str">
            <v>45711157259406</v>
          </cell>
          <cell r="D2198" t="str">
            <v>ORIHIRO - Viên nhai bổ sung Collagen vị đào</v>
          </cell>
          <cell r="E2198">
            <v>240000</v>
          </cell>
          <cell r="F2198" t="str">
            <v>110983</v>
          </cell>
          <cell r="G2198" t="str">
            <v>CHĂM SÓC SỨC KHỎE</v>
          </cell>
          <cell r="H2198" t="str">
            <v>TĂNG CƯỜNG HỆ MIỄN DỊCH</v>
          </cell>
        </row>
        <row r="2199">
          <cell r="C2199" t="str">
            <v>4571157256887</v>
          </cell>
          <cell r="D2199" t="str">
            <v>ORIHIRO - Bột  Collagen nhau thai heo 60000mg</v>
          </cell>
          <cell r="E2199">
            <v>615000</v>
          </cell>
          <cell r="F2199" t="str">
            <v>110984</v>
          </cell>
          <cell r="G2199" t="str">
            <v>CHĂM SÓC SỨC KHỎE</v>
          </cell>
          <cell r="H2199" t="str">
            <v>HỖ TRỢ LÀM ĐẸP</v>
          </cell>
        </row>
        <row r="2200">
          <cell r="C2200" t="str">
            <v>4571157259109</v>
          </cell>
          <cell r="D2200" t="str">
            <v>ORIHIRO - Bột Collagen Proteoglycan nhau thai heo</v>
          </cell>
          <cell r="E2200">
            <v>750000</v>
          </cell>
          <cell r="F2200" t="str">
            <v>110985</v>
          </cell>
          <cell r="G2200" t="str">
            <v>CHĂM SÓC SỨC KHỎE</v>
          </cell>
          <cell r="H2200" t="str">
            <v>HỖ TRỢ LÀM ĐẸP</v>
          </cell>
        </row>
        <row r="2201">
          <cell r="C2201" t="str">
            <v>4595317463120</v>
          </cell>
          <cell r="D2201" t="str">
            <v>EIKENBI-Nước uống trắng da NMN 18 (10 chai x 30ml)</v>
          </cell>
          <cell r="E2201">
            <v>1059000</v>
          </cell>
          <cell r="F2201" t="str">
            <v>110986</v>
          </cell>
          <cell r="G2201" t="str">
            <v>CHĂM SÓC SỨC KHỎE</v>
          </cell>
          <cell r="H2201" t="str">
            <v>HỖ TRỢ LÀM ĐẸP</v>
          </cell>
        </row>
        <row r="2202">
          <cell r="C2202" t="str">
            <v>4901872047208</v>
          </cell>
          <cell r="D2202" t="str">
            <v>SHISEIDO- Nước uống trắng da Pure White 50mlx10 lọ</v>
          </cell>
          <cell r="E2202">
            <v>650000</v>
          </cell>
          <cell r="F2202" t="str">
            <v>110987</v>
          </cell>
          <cell r="G2202" t="str">
            <v>CHĂM SÓC SỨC KHỎE</v>
          </cell>
          <cell r="H2202" t="str">
            <v>HỖ TRỢ LÀM ĐẸP</v>
          </cell>
        </row>
        <row r="2203">
          <cell r="C2203" t="str">
            <v>4571157259406</v>
          </cell>
          <cell r="D2203" t="str">
            <v>Orihiro-Viên nhai bổ sung Collagen vị đào 90 viên</v>
          </cell>
          <cell r="E2203">
            <v>240000</v>
          </cell>
          <cell r="F2203" t="str">
            <v>110988</v>
          </cell>
          <cell r="G2203" t="str">
            <v>CHĂM SÓC SỨC KHỎE</v>
          </cell>
          <cell r="H2203" t="str">
            <v>TĂNG CƯỜNG HỆ MIỄN DỊCH</v>
          </cell>
        </row>
        <row r="2204">
          <cell r="C2204" t="str">
            <v>4976652007352</v>
          </cell>
          <cell r="D2204" t="str">
            <v>FINE JAPAN-TPBV sức khoẻ Hyaluron&amp;Collagen +Q10</v>
          </cell>
          <cell r="E2204">
            <v>1310000</v>
          </cell>
          <cell r="F2204" t="str">
            <v>110989</v>
          </cell>
          <cell r="G2204" t="str">
            <v>CHĂM SÓC SỨC KHỎE</v>
          </cell>
          <cell r="H2204" t="str">
            <v>HỖ TRỢ LÀM ĐẸP</v>
          </cell>
        </row>
        <row r="2205">
          <cell r="C2205" t="str">
            <v>4976652015609</v>
          </cell>
          <cell r="D2205" t="str">
            <v>FINE JAPAN-TPBVSK Hyaluron &amp; Collagen+Q10 Platinum</v>
          </cell>
          <cell r="E2205">
            <v>1570000</v>
          </cell>
          <cell r="F2205" t="str">
            <v>110990</v>
          </cell>
          <cell r="G2205" t="str">
            <v>CHĂM SÓC SỨC KHỎE</v>
          </cell>
          <cell r="H2205" t="str">
            <v>HỖ TRỢ LÀM ĐẸP</v>
          </cell>
        </row>
        <row r="2206">
          <cell r="C2206" t="str">
            <v>4976652000070</v>
          </cell>
          <cell r="D2206" t="str">
            <v>FINE JAPAN-TPBV sức khoẻ Pomegranate tablet</v>
          </cell>
          <cell r="E2206">
            <v>1055000</v>
          </cell>
          <cell r="F2206" t="str">
            <v>110991</v>
          </cell>
          <cell r="G2206" t="str">
            <v>CHĂM SÓC SỨC KHỎE</v>
          </cell>
          <cell r="H2206" t="str">
            <v>SINH LÝ - NỘI TIẾT TỐ</v>
          </cell>
        </row>
        <row r="2207">
          <cell r="C2207" t="str">
            <v>4976652006713</v>
          </cell>
          <cell r="D2207" t="str">
            <v>FINE JAPAN-TPBV sức khoẻ Resveratrol</v>
          </cell>
          <cell r="E2207">
            <v>1140000</v>
          </cell>
          <cell r="F2207" t="str">
            <v>110992</v>
          </cell>
          <cell r="G2207" t="str">
            <v>CHĂM SÓC SỨC KHỎE</v>
          </cell>
          <cell r="H2207" t="str">
            <v>TĂNG CƯỜNG HỆ MIỄN DỊCH</v>
          </cell>
        </row>
        <row r="2208">
          <cell r="C2208" t="str">
            <v>4976652013087</v>
          </cell>
          <cell r="D2208" t="str">
            <v>FINE JAPAN- Viên uống giải độc gan (90v)</v>
          </cell>
          <cell r="E2208">
            <v>420000</v>
          </cell>
          <cell r="F2208" t="str">
            <v>110993</v>
          </cell>
          <cell r="G2208" t="str">
            <v>CHĂM SÓC SỨC KHỎE</v>
          </cell>
          <cell r="H2208" t="str">
            <v>HỖ TRỢ GAN</v>
          </cell>
        </row>
        <row r="2209">
          <cell r="C2209" t="str">
            <v>4570061520145</v>
          </cell>
          <cell r="D2209" t="str">
            <v>JANAMI- Viên uống thanh lọc cơ thể Bella The Keto</v>
          </cell>
          <cell r="E2209">
            <v>1290000</v>
          </cell>
          <cell r="F2209" t="str">
            <v>110994</v>
          </cell>
          <cell r="G2209" t="str">
            <v>CHĂM SÓC SỨC KHỎE</v>
          </cell>
          <cell r="H2209" t="str">
            <v>HỖ TRỢ GAN</v>
          </cell>
        </row>
        <row r="2210">
          <cell r="C2210" t="str">
            <v>4570061520077</v>
          </cell>
          <cell r="D2210" t="str">
            <v>JANAMI - NMN+ Biotech</v>
          </cell>
          <cell r="E2210">
            <v>6880000</v>
          </cell>
          <cell r="F2210" t="str">
            <v>110995</v>
          </cell>
          <cell r="G2210" t="str">
            <v>CHĂM SÓC SỨC KHỎE</v>
          </cell>
          <cell r="H2210" t="str">
            <v>HỖ TRỢ LÀM ĐẸP</v>
          </cell>
        </row>
        <row r="2211">
          <cell r="C2211" t="str">
            <v>4511413602553</v>
          </cell>
          <cell r="D2211" t="str">
            <v>DHC- Viên uống bổ sung Vitamin tổng hợp 30 ngày</v>
          </cell>
          <cell r="E2211">
            <v>135000</v>
          </cell>
          <cell r="F2211" t="str">
            <v>110996</v>
          </cell>
          <cell r="G2211" t="str">
            <v>CHĂM SÓC SỨC KHỎE</v>
          </cell>
          <cell r="H2211" t="str">
            <v>TĂNG CƯỜNG HỆ MIỄN DỊCH</v>
          </cell>
        </row>
        <row r="2212">
          <cell r="C2212" t="str">
            <v>4511413403976</v>
          </cell>
          <cell r="D2212" t="str">
            <v>DHC- Viên uống bổ sung Vitamin tổng hợp 90 ngày</v>
          </cell>
          <cell r="E2212">
            <v>360000</v>
          </cell>
          <cell r="F2212" t="str">
            <v>110997</v>
          </cell>
          <cell r="G2212" t="str">
            <v>CHĂM SÓC SỨC KHỎE</v>
          </cell>
          <cell r="H2212" t="str">
            <v>TĂNG CƯỜNG HỆ MIỄN DỊCH</v>
          </cell>
        </row>
        <row r="2213">
          <cell r="C2213" t="str">
            <v>1126042507006</v>
          </cell>
          <cell r="D2213" t="str">
            <v>MY PLACENTA EX- Viên uống tế bào gốc nhau thai</v>
          </cell>
          <cell r="E2213">
            <v>5900000</v>
          </cell>
          <cell r="F2213" t="str">
            <v>110998</v>
          </cell>
          <cell r="G2213" t="str">
            <v>CHĂM SÓC SỨC KHỎE</v>
          </cell>
          <cell r="H2213" t="str">
            <v>HỖ TRỢ LÀM ĐẸP</v>
          </cell>
        </row>
        <row r="2214">
          <cell r="C2214" t="str">
            <v>8809548441502</v>
          </cell>
          <cell r="D2214" t="str">
            <v>NUCOS - Mặt nạ dưỡng da Welson Beauy Peptides Mask</v>
          </cell>
          <cell r="E2214">
            <v>55000</v>
          </cell>
          <cell r="F2214" t="str">
            <v>110999</v>
          </cell>
          <cell r="G2214" t="str">
            <v>NGÀNH KHÁC</v>
          </cell>
          <cell r="H2214" t="str">
            <v>HÀNG MARKETING</v>
          </cell>
        </row>
        <row r="2215">
          <cell r="C2215" t="str">
            <v>6974728439074</v>
          </cell>
          <cell r="D2215" t="str">
            <v>Xiaomi - Máy massager K1 White</v>
          </cell>
          <cell r="E2215">
            <v>1000000</v>
          </cell>
          <cell r="F2215" t="str">
            <v>111000</v>
          </cell>
          <cell r="G2215" t="str">
            <v>NGÀNH KHÁC</v>
          </cell>
          <cell r="H2215" t="str">
            <v>HÀNG MARKETING</v>
          </cell>
        </row>
        <row r="2216">
          <cell r="C2216" t="str">
            <v>8809548443407</v>
          </cell>
          <cell r="D2216" t="str">
            <v>Nucos - Khăn ướt tẩy trang Welson Beauty 30 miếng</v>
          </cell>
          <cell r="E2216">
            <v>99000</v>
          </cell>
          <cell r="F2216" t="str">
            <v>111001</v>
          </cell>
          <cell r="G2216" t="str">
            <v>NGÀNH KHÁC</v>
          </cell>
          <cell r="H2216" t="str">
            <v>HÀNG MARKETING</v>
          </cell>
        </row>
        <row r="2217">
          <cell r="C2217" t="str">
            <v>4987306054790</v>
          </cell>
          <cell r="D2217" t="str">
            <v>Taisho-Viên uống lợi khuẩn Biofermin hộp 540 viên</v>
          </cell>
          <cell r="E2217">
            <v>722000</v>
          </cell>
          <cell r="F2217" t="str">
            <v>111002</v>
          </cell>
          <cell r="G2217" t="str">
            <v>CHĂM SÓC SỨC KHỎE</v>
          </cell>
          <cell r="H2217" t="str">
            <v>CẢI THIỆN TIÊU HÓA VÀ HỆ VI SINH ĐƯỜNG RUỘT</v>
          </cell>
        </row>
        <row r="2218">
          <cell r="C2218" t="str">
            <v>4589814751262</v>
          </cell>
          <cell r="D2218" t="str">
            <v>AKAMAMA- Canxi cho bà bầu 30 ngày 120v</v>
          </cell>
          <cell r="E2218">
            <v>350000</v>
          </cell>
          <cell r="F2218" t="str">
            <v>111003</v>
          </cell>
          <cell r="G2218" t="str">
            <v>CHĂM SÓC SỨC KHỎE</v>
          </cell>
          <cell r="H2218" t="str">
            <v>THỰC PHẨM CHỨC NĂNG CHO MÉ &amp; BÉ</v>
          </cell>
        </row>
        <row r="2219">
          <cell r="C2219" t="str">
            <v>4582204717206</v>
          </cell>
          <cell r="D2219" t="str">
            <v>TRIDENT- Viên uống dầu cá hồi Pure Alaska 540 viên</v>
          </cell>
          <cell r="E2219">
            <v>935000</v>
          </cell>
          <cell r="F2219" t="str">
            <v>111004</v>
          </cell>
          <cell r="G2219" t="str">
            <v>CHĂM SÓC SỨC KHỎE</v>
          </cell>
          <cell r="H2219" t="str">
            <v>HỖ TRỢ TRÍ NÃO VÀ TRÍ NHỚ</v>
          </cell>
        </row>
        <row r="2220">
          <cell r="C2220" t="str">
            <v>4955079123142</v>
          </cell>
          <cell r="D2220" t="str">
            <v>NIHON KEFIA - Bột uống collagen</v>
          </cell>
          <cell r="E2220">
            <v>650000</v>
          </cell>
          <cell r="F2220" t="str">
            <v>111005</v>
          </cell>
          <cell r="G2220" t="str">
            <v>CHĂM SÓC SỨC KHỎE</v>
          </cell>
          <cell r="H2220" t="str">
            <v>HỖ TRỢ LÀM ĐẸP</v>
          </cell>
        </row>
        <row r="2221">
          <cell r="C2221" t="str">
            <v>4580226841428</v>
          </cell>
          <cell r="D2221" t="str">
            <v>HAGANE- Viên uống tăng cường sinh lý nam</v>
          </cell>
          <cell r="E2221">
            <v>1300000</v>
          </cell>
          <cell r="F2221" t="str">
            <v>111006</v>
          </cell>
          <cell r="G2221" t="str">
            <v>CHĂM SÓC SỨC KHỎE</v>
          </cell>
          <cell r="H2221" t="str">
            <v>SINH LÝ - NỘI TIẾT TỐ</v>
          </cell>
        </row>
        <row r="2222">
          <cell r="C2222" t="str">
            <v>4562212895929</v>
          </cell>
          <cell r="D2222" t="str">
            <v>TOYAMA- Tam thất nhân sâm</v>
          </cell>
          <cell r="E2222">
            <v>2300000</v>
          </cell>
          <cell r="F2222" t="str">
            <v>111007</v>
          </cell>
          <cell r="G2222" t="str">
            <v>CHĂM SÓC SỨC KHỎE</v>
          </cell>
          <cell r="H2222" t="str">
            <v>TĂNG CƯỜNG HỆ MIỄN DỊCH</v>
          </cell>
        </row>
        <row r="2223">
          <cell r="C2223" t="str">
            <v>4987286316888</v>
          </cell>
          <cell r="D2223" t="str">
            <v>KENEI- Viên uống nhuận tràng 180 viên</v>
          </cell>
          <cell r="E2223">
            <v>350000</v>
          </cell>
          <cell r="F2223" t="str">
            <v>111008</v>
          </cell>
          <cell r="G2223" t="str">
            <v>CHĂM SÓC SỨC KHỎE</v>
          </cell>
          <cell r="H2223" t="str">
            <v>CẢI THIỆN TIÊU HÓA VÀ HỆ VI SINH ĐƯỜNG RUỘT</v>
          </cell>
        </row>
        <row r="2224">
          <cell r="C2224" t="str">
            <v>4987286314051</v>
          </cell>
          <cell r="D2224" t="str">
            <v>KENEI- Viên uống nhuận tràng 360 viên</v>
          </cell>
          <cell r="E2224">
            <v>650000</v>
          </cell>
          <cell r="F2224" t="str">
            <v>111009</v>
          </cell>
          <cell r="G2224" t="str">
            <v>CHĂM SÓC SỨC KHỎE</v>
          </cell>
          <cell r="H2224" t="str">
            <v>CẢI THIỆN TIÊU HÓA VÀ HỆ VI SINH ĐƯỜNG RUỘT</v>
          </cell>
        </row>
        <row r="2225">
          <cell r="C2225" t="str">
            <v>4580226840636</v>
          </cell>
          <cell r="D2225" t="str">
            <v>LIFE SUPPORT- Viên uống tăng kích dương Samurai 4v</v>
          </cell>
          <cell r="E2225">
            <v>100000</v>
          </cell>
          <cell r="F2225" t="str">
            <v>111010</v>
          </cell>
          <cell r="G2225" t="str">
            <v>CHĂM SÓC SỨC KHỎE</v>
          </cell>
          <cell r="H2225" t="str">
            <v>SINH LÝ - NỘI TIẾT TỐ</v>
          </cell>
        </row>
        <row r="2226">
          <cell r="C2226" t="str">
            <v>4589712370275</v>
          </cell>
          <cell r="D2226" t="str">
            <v>ALA PLUS- Viên uống hỗ trợ đường huyết</v>
          </cell>
          <cell r="E2226">
            <v>900000</v>
          </cell>
          <cell r="F2226" t="str">
            <v>111011</v>
          </cell>
          <cell r="G2226" t="str">
            <v>CHĂM SÓC SỨC KHỎE</v>
          </cell>
          <cell r="H2226" t="str">
            <v>SINH LÝ - NỘI TIẾT TỐ</v>
          </cell>
        </row>
        <row r="2227">
          <cell r="C2227" t="str">
            <v>4595644671014</v>
          </cell>
          <cell r="D2227" t="str">
            <v>LUMBRICUS- Viên uống hỗ trợ tuần hoàn máu</v>
          </cell>
          <cell r="E2227">
            <v>1900000</v>
          </cell>
          <cell r="F2227" t="str">
            <v>111012</v>
          </cell>
          <cell r="G2227" t="str">
            <v>CHĂM SÓC SỨC KHỎE</v>
          </cell>
          <cell r="H2227" t="str">
            <v>HỖ TRỢ TRÍ NÃO VÀ TRÍ NHỚ</v>
          </cell>
        </row>
        <row r="2228">
          <cell r="C2228" t="str">
            <v>4562471750045</v>
          </cell>
          <cell r="D2228" t="str">
            <v>LILIKOKO- Viên nhai bổ sung canxi và vitamin</v>
          </cell>
          <cell r="E2228">
            <v>270000</v>
          </cell>
          <cell r="F2228" t="str">
            <v>111013</v>
          </cell>
          <cell r="G2228" t="str">
            <v>CHĂM SÓC SỨC KHỎE</v>
          </cell>
          <cell r="H2228" t="str">
            <v>TĂNG CƯỜNG HỆ MIỄN DỊCH</v>
          </cell>
        </row>
        <row r="2229">
          <cell r="C2229" t="str">
            <v>4930598155355</v>
          </cell>
          <cell r="D2229" t="str">
            <v>BIOKAN- TPBVSK tăng cường miễn dịch</v>
          </cell>
          <cell r="E2229">
            <v>2500000</v>
          </cell>
          <cell r="F2229" t="str">
            <v>111014</v>
          </cell>
          <cell r="G2229" t="str">
            <v>CHĂM SÓC SỨC KHỎE</v>
          </cell>
          <cell r="H2229" t="str">
            <v>TĂNG CƯỜNG HỆ MIỄN DỊCH</v>
          </cell>
        </row>
        <row r="2230">
          <cell r="C2230" t="str">
            <v>4514108080636</v>
          </cell>
          <cell r="D2230" t="str">
            <v>KYOTO- TPBVSK TOKYO CART-T 1000PLUS</v>
          </cell>
          <cell r="E2230">
            <v>2900000</v>
          </cell>
          <cell r="F2230" t="str">
            <v>111015</v>
          </cell>
          <cell r="G2230" t="str">
            <v>CHĂM SÓC SỨC KHỎE</v>
          </cell>
          <cell r="H2230" t="str">
            <v>TĂNG CƯỜNG HỆ MIỄN DỊCH</v>
          </cell>
        </row>
        <row r="2231">
          <cell r="C2231" t="str">
            <v>4571545820119</v>
          </cell>
          <cell r="D2231" t="str">
            <v>KYOTO- Bột uống hỗ trợ tăng cường miễn dịch</v>
          </cell>
          <cell r="E2231">
            <v>4000000</v>
          </cell>
          <cell r="F2231" t="str">
            <v>111016</v>
          </cell>
          <cell r="G2231" t="str">
            <v>CHĂM SÓC SỨC KHỎE</v>
          </cell>
          <cell r="H2231" t="str">
            <v>CẢI THIỆN TIÊU HÓA VÀ HỆ VI SINH ĐƯỜNG RUỘT</v>
          </cell>
        </row>
        <row r="2232">
          <cell r="C2232" t="str">
            <v>4956648000291</v>
          </cell>
          <cell r="D2232" t="str">
            <v>HOKOEN- Viên uống bổ xương khớp 300v</v>
          </cell>
          <cell r="E2232">
            <v>1100000</v>
          </cell>
          <cell r="F2232" t="str">
            <v>111017</v>
          </cell>
          <cell r="G2232" t="str">
            <v>CHĂM SÓC SỨC KHỎE</v>
          </cell>
          <cell r="H2232" t="str">
            <v>HỖ TRỢ XƯƠNG VÀ KHỚP</v>
          </cell>
        </row>
        <row r="2233">
          <cell r="C2233" t="str">
            <v>4580525728147</v>
          </cell>
          <cell r="D2233" t="str">
            <v>METORI- Bột uống hỗ trợ tiêu hóa 20 gói</v>
          </cell>
          <cell r="E2233">
            <v>400000</v>
          </cell>
          <cell r="F2233" t="str">
            <v>111018</v>
          </cell>
          <cell r="G2233" t="str">
            <v>CHĂM SÓC SỨC KHỎE</v>
          </cell>
          <cell r="H2233" t="str">
            <v>CẢI THIỆN TIÊU HÓA VÀ HỆ VI SINH ĐƯỜNG RUỘT</v>
          </cell>
        </row>
        <row r="2234">
          <cell r="C2234" t="str">
            <v>4956648500104</v>
          </cell>
          <cell r="D2234" t="str">
            <v>HOKOEN- TPBVSK Elastin &amp; Nattokinase 80 viên</v>
          </cell>
          <cell r="E2234">
            <v>950000</v>
          </cell>
          <cell r="F2234" t="str">
            <v>111019</v>
          </cell>
          <cell r="G2234" t="str">
            <v>CHĂM SÓC SỨC KHỎE</v>
          </cell>
          <cell r="H2234" t="str">
            <v>HỖ TRỢ TRÍ NÃO VÀ TRÍ NHỚ</v>
          </cell>
        </row>
        <row r="2235">
          <cell r="C2235" t="str">
            <v>4956648500456</v>
          </cell>
          <cell r="D2235" t="str">
            <v>HOKOEN- Viên uống điều hòa đường huyết 180v</v>
          </cell>
          <cell r="E2235">
            <v>700000</v>
          </cell>
          <cell r="F2235" t="str">
            <v>111020</v>
          </cell>
          <cell r="G2235" t="str">
            <v>CHĂM SÓC SỨC KHỎE</v>
          </cell>
          <cell r="H2235" t="str">
            <v>SINH LÝ - NỘI TIẾT TỐ</v>
          </cell>
        </row>
        <row r="2236">
          <cell r="C2236" t="str">
            <v>45951200079303</v>
          </cell>
          <cell r="D2236" t="str">
            <v>NITASORA- Viên uống hỗ trợ chức năng gan 90 viên</v>
          </cell>
          <cell r="E2236">
            <v>2500000</v>
          </cell>
          <cell r="F2236" t="str">
            <v>111021</v>
          </cell>
          <cell r="G2236" t="str">
            <v>CHĂM SÓC SỨC KHỎE</v>
          </cell>
          <cell r="H2236" t="str">
            <v>HỖ TRỢ GAN</v>
          </cell>
        </row>
        <row r="2237">
          <cell r="C2237" t="str">
            <v>4595317463342</v>
          </cell>
          <cell r="D2237" t="str">
            <v>JBH- Viên uống dầu nhuyễn thể Omega 3 premium</v>
          </cell>
          <cell r="E2237">
            <v>1200000</v>
          </cell>
          <cell r="F2237" t="str">
            <v>111022</v>
          </cell>
          <cell r="G2237" t="str">
            <v>CHĂM SÓC SỨC KHỎE</v>
          </cell>
          <cell r="H2237" t="str">
            <v>HỖ TRỢ TRÍ NÃO VÀ TRÍ NHỚ</v>
          </cell>
        </row>
        <row r="2238">
          <cell r="C2238" t="str">
            <v>4955079123159</v>
          </cell>
          <cell r="D2238" t="str">
            <v>NIHON KEFIA- Bột uống menvisinh</v>
          </cell>
          <cell r="E2238">
            <v>500000</v>
          </cell>
          <cell r="F2238" t="str">
            <v>111023</v>
          </cell>
          <cell r="G2238" t="str">
            <v>CHĂM SÓC SỨC KHỎE</v>
          </cell>
          <cell r="H2238" t="str">
            <v>CẢI THIỆN TIÊU HÓA VÀ HỆ VI SINH ĐƯỜNG RUỘT</v>
          </cell>
        </row>
        <row r="2239">
          <cell r="C2239" t="str">
            <v>4987067226207</v>
          </cell>
          <cell r="D2239" t="str">
            <v>KOWA - Viên uống hỗ trợ xương khớp Q&amp;P 180V</v>
          </cell>
          <cell r="E2239">
            <v>850000</v>
          </cell>
          <cell r="F2239" t="str">
            <v>111024</v>
          </cell>
          <cell r="G2239" t="str">
            <v>CHĂM SÓC SỨC KHỎE</v>
          </cell>
          <cell r="H2239" t="str">
            <v>THỰC PHẨM CHỨC NĂNG</v>
          </cell>
        </row>
        <row r="2240">
          <cell r="C2240" t="str">
            <v>8935255824922</v>
          </cell>
          <cell r="D2240" t="str">
            <v>L&amp;L - Ly nhựa 2 lớp kèm ống hút 600ml màu ngà</v>
          </cell>
          <cell r="E2240">
            <v>209000</v>
          </cell>
          <cell r="F2240" t="str">
            <v>111025</v>
          </cell>
          <cell r="G2240" t="str">
            <v>NHÀ CỬA ĐỜI SỐNG</v>
          </cell>
          <cell r="H2240" t="str">
            <v>BẾP VÀ PHÒNG ĂN</v>
          </cell>
        </row>
        <row r="2241">
          <cell r="C2241" t="str">
            <v>4571246761421</v>
          </cell>
          <cell r="D2241" t="str">
            <v>NICHIEI- Viên uống tảo Okinawa Fucoidan Plus 60v</v>
          </cell>
          <cell r="E2241">
            <v>1490000</v>
          </cell>
          <cell r="F2241" t="str">
            <v>111026</v>
          </cell>
          <cell r="G2241" t="str">
            <v>CHĂM SÓC SỨC KHỎE</v>
          </cell>
          <cell r="H2241" t="str">
            <v>TĂNG CƯỜNG HỆ MIỄN DỊCH</v>
          </cell>
        </row>
        <row r="2242">
          <cell r="C2242" t="str">
            <v>4571246761070</v>
          </cell>
          <cell r="D2242" t="str">
            <v>NICHIEI- Men lợi khuẩn 30 gói</v>
          </cell>
          <cell r="E2242">
            <v>1290000</v>
          </cell>
          <cell r="F2242" t="str">
            <v>111027</v>
          </cell>
          <cell r="G2242" t="str">
            <v>CHĂM SÓC SỨC KHỎE</v>
          </cell>
          <cell r="H2242" t="str">
            <v>CẢI THIỆN TIÊU HÓA VÀ HỆ VI SINH ĐƯỜNG RUỘT</v>
          </cell>
        </row>
        <row r="2243">
          <cell r="C2243" t="str">
            <v>4571246761254</v>
          </cell>
          <cell r="D2243" t="str">
            <v>NICHEI- Viên uống thải độc gan Plus 180v</v>
          </cell>
          <cell r="E2243">
            <v>2500000</v>
          </cell>
          <cell r="F2243" t="str">
            <v>111028</v>
          </cell>
          <cell r="G2243" t="str">
            <v>CHĂM SÓC SỨC KHỎE</v>
          </cell>
          <cell r="H2243" t="str">
            <v>HỖ TRỢ GAN</v>
          </cell>
        </row>
        <row r="2244">
          <cell r="C2244" t="str">
            <v>4571246761223</v>
          </cell>
          <cell r="D2244" t="str">
            <v>NICHIEI- Viên uống sụn cá mập 150v</v>
          </cell>
          <cell r="E2244">
            <v>1990000</v>
          </cell>
          <cell r="F2244" t="str">
            <v>111029</v>
          </cell>
          <cell r="G2244" t="str">
            <v>CHĂM SÓC SỨC KHỎE</v>
          </cell>
          <cell r="H2244" t="str">
            <v>HỖ TRỢ XƯƠNG VÀ KHỚP</v>
          </cell>
        </row>
        <row r="2245">
          <cell r="C2245" t="str">
            <v>4956648500807</v>
          </cell>
          <cell r="D2245" t="str">
            <v>HOKOEN- Thực phẩm bảo vệ sức khỏe NMN</v>
          </cell>
          <cell r="E2245">
            <v>2499000</v>
          </cell>
          <cell r="F2245" t="str">
            <v>111030</v>
          </cell>
          <cell r="G2245" t="str">
            <v>CHĂM SÓC SỨC KHỎE</v>
          </cell>
          <cell r="H2245" t="str">
            <v>HỖ TRỢ LÀM ĐẸP</v>
          </cell>
        </row>
        <row r="2246">
          <cell r="C2246" t="str">
            <v>4570169502531</v>
          </cell>
          <cell r="D2246" t="str">
            <v>IKIMOTO- TP bảo vệ sức khỏe NMN 22000+ (90v)</v>
          </cell>
          <cell r="E2246">
            <v>4500000</v>
          </cell>
          <cell r="F2246" t="str">
            <v>111031</v>
          </cell>
          <cell r="G2246" t="str">
            <v>CHĂM SÓC SỨC KHỎE</v>
          </cell>
          <cell r="H2246" t="str">
            <v>HỖ TRỢ LÀM ĐẸP</v>
          </cell>
        </row>
        <row r="2247">
          <cell r="C2247" t="str">
            <v>4580698817051</v>
          </cell>
          <cell r="D2247" t="str">
            <v>JTLAB- Viên uống NMN 68000mg Plus 170 viên</v>
          </cell>
          <cell r="E2247">
            <v>4500000</v>
          </cell>
          <cell r="F2247" t="str">
            <v>111032</v>
          </cell>
          <cell r="G2247" t="str">
            <v>CHĂM SÓC SỨC KHỎE</v>
          </cell>
          <cell r="H2247" t="str">
            <v>HỖ TRỢ LÀM ĐẸP</v>
          </cell>
        </row>
        <row r="2248">
          <cell r="C2248" t="str">
            <v>4909978265717</v>
          </cell>
          <cell r="D2248" t="str">
            <v>SHISEIDO- Thức uống The Collagen (50mlx12 lọ) new</v>
          </cell>
          <cell r="E2248">
            <v>650000</v>
          </cell>
          <cell r="F2248" t="str">
            <v>111033</v>
          </cell>
          <cell r="G2248" t="str">
            <v>CHĂM SÓC SỨC KHỎE</v>
          </cell>
          <cell r="H2248" t="str">
            <v>HỖ TRỢ LÀM ĐẸP</v>
          </cell>
        </row>
        <row r="2249">
          <cell r="C2249" t="str">
            <v>4909978265724</v>
          </cell>
          <cell r="D2249" t="str">
            <v>SHISEIDO- Thức uống collagen Luxe Rich 50mlx12 lọ</v>
          </cell>
          <cell r="E2249">
            <v>850000</v>
          </cell>
          <cell r="F2249" t="str">
            <v>111034</v>
          </cell>
          <cell r="G2249" t="str">
            <v>CHĂM SÓC SỨC KHỎE</v>
          </cell>
          <cell r="H2249" t="str">
            <v>HỖ TRỢ LÀM ĐẸP</v>
          </cell>
        </row>
        <row r="2250">
          <cell r="C2250" t="str">
            <v>4909978245924</v>
          </cell>
          <cell r="D2250" t="str">
            <v>SHISEIDO- Thức uống trắng da Pure White 50mlx10 lọ</v>
          </cell>
          <cell r="E2250">
            <v>720000</v>
          </cell>
          <cell r="F2250" t="str">
            <v>111035</v>
          </cell>
          <cell r="G2250" t="str">
            <v>CHĂM SÓC SỨC KHỎE</v>
          </cell>
          <cell r="H2250" t="str">
            <v>HỖ TRỢ LÀM ĐẸP</v>
          </cell>
        </row>
        <row r="2251">
          <cell r="C2251" t="str">
            <v>4571246761513</v>
          </cell>
          <cell r="D2251" t="str">
            <v>NICHIEI- Viên uống sụn cá mập Nano Premium 360v</v>
          </cell>
          <cell r="E2251">
            <v>3300000</v>
          </cell>
          <cell r="F2251" t="str">
            <v>111036</v>
          </cell>
          <cell r="G2251" t="str">
            <v>CHĂM SÓC SỨC KHỎE</v>
          </cell>
          <cell r="H2251" t="str">
            <v>HỖ TRỢ XƯƠNG VÀ KHỚP</v>
          </cell>
        </row>
        <row r="2252">
          <cell r="C2252" t="str">
            <v>4582557590167</v>
          </cell>
          <cell r="D2252" t="str">
            <v>FUJINA- Men vi sinh Megumi 15 gói</v>
          </cell>
          <cell r="E2252">
            <v>480000</v>
          </cell>
          <cell r="F2252" t="str">
            <v>111037</v>
          </cell>
          <cell r="G2252" t="str">
            <v>CHĂM SÓC SỨC KHỎE</v>
          </cell>
          <cell r="H2252" t="str">
            <v>CẢI THIỆN TIÊU HÓA VÀ HỆ VI SINH ĐƯỜNG RUỘT</v>
          </cell>
        </row>
        <row r="2253">
          <cell r="C2253" t="str">
            <v>4901387050618</v>
          </cell>
          <cell r="D2253" t="str">
            <v>CREATE- Chỉ nha khoa Dentfine 101 chiếc</v>
          </cell>
          <cell r="E2253">
            <v>89000</v>
          </cell>
          <cell r="F2253" t="str">
            <v>111038</v>
          </cell>
          <cell r="G2253" t="str">
            <v>CHĂM SÓC HÀNG NGÀY</v>
          </cell>
          <cell r="H2253" t="str">
            <v>CHĂM SÓC RĂNG MIỆNG</v>
          </cell>
        </row>
        <row r="2254">
          <cell r="C2254" t="str">
            <v>4573142071741</v>
          </cell>
          <cell r="D2254" t="str">
            <v>NIHONYAKUKEN- Thực phẩm bổ sung rau củ lợi khuẩn</v>
          </cell>
          <cell r="E2254">
            <v>269000</v>
          </cell>
          <cell r="F2254" t="str">
            <v>111039</v>
          </cell>
          <cell r="G2254" t="str">
            <v>CHĂM SÓC SỨC KHỎE</v>
          </cell>
          <cell r="H2254" t="str">
            <v>TĂNG CƯỜNG HỆ MIỄN DỊCH</v>
          </cell>
        </row>
        <row r="2255">
          <cell r="C2255" t="str">
            <v>4573142071567</v>
          </cell>
          <cell r="D2255" t="str">
            <v>NIHONYAKUKEN- TPBS rau củ với vitamin khoáng chất</v>
          </cell>
          <cell r="E2255">
            <v>269000</v>
          </cell>
          <cell r="F2255" t="str">
            <v>111040</v>
          </cell>
          <cell r="G2255" t="str">
            <v>CHĂM SÓC SỨC KHỎE</v>
          </cell>
          <cell r="H2255" t="str">
            <v>TĂNG CƯỜNG HỆ MIỄN DỊCH</v>
          </cell>
        </row>
        <row r="2256">
          <cell r="C2256" t="str">
            <v>4573142071734</v>
          </cell>
          <cell r="D2256" t="str">
            <v>NIHONYAKUKEN- Thực phẩm bổ sung rau củ DHA/EPA</v>
          </cell>
          <cell r="E2256">
            <v>269000</v>
          </cell>
          <cell r="F2256" t="str">
            <v>111041</v>
          </cell>
          <cell r="G2256" t="str">
            <v>CHĂM SÓC SỨC KHỎE</v>
          </cell>
          <cell r="H2256" t="str">
            <v>HỖ TRỢ TRÍ NÃO VÀ TRÍ NHỚ</v>
          </cell>
        </row>
        <row r="2257">
          <cell r="C2257" t="str">
            <v>4571246761636</v>
          </cell>
          <cell r="D2257" t="str">
            <v>NICHIEI BUSSAN- Viên uống NMN 27000</v>
          </cell>
          <cell r="E2257">
            <v>8390000</v>
          </cell>
          <cell r="F2257" t="str">
            <v>111042</v>
          </cell>
          <cell r="G2257" t="str">
            <v>CHĂM SÓC SỨC KHỎE</v>
          </cell>
          <cell r="H2257" t="str">
            <v>HỖ TRỢ LÀM ĐẸP</v>
          </cell>
        </row>
        <row r="2258">
          <cell r="C2258" t="str">
            <v>4987306015746</v>
          </cell>
          <cell r="D2258" t="str">
            <v>ALFE- Nước uống collagen Beauty Conc 50mlx10chai</v>
          </cell>
          <cell r="E2258">
            <v>584000</v>
          </cell>
          <cell r="F2258" t="str">
            <v>111043</v>
          </cell>
          <cell r="G2258" t="str">
            <v>CHĂM SÓC SỨC KHỎE</v>
          </cell>
          <cell r="H2258" t="str">
            <v>HỖ TRỢ LÀM ĐẸP</v>
          </cell>
        </row>
        <row r="2259">
          <cell r="C2259" t="str">
            <v>4987306016644</v>
          </cell>
          <cell r="D2259" t="str">
            <v>ALFE- Nước uống collagen Deep Essence 50mlx10chai</v>
          </cell>
          <cell r="E2259">
            <v>616000</v>
          </cell>
          <cell r="F2259" t="str">
            <v>111044</v>
          </cell>
          <cell r="G2259" t="str">
            <v>CHĂM SÓC SỨC KHỎE</v>
          </cell>
          <cell r="H2259" t="str">
            <v>HỖ TRỢ LÀM ĐẸP</v>
          </cell>
        </row>
        <row r="2260">
          <cell r="C2260" t="str">
            <v>4987306016903</v>
          </cell>
          <cell r="D2260" t="str">
            <v>ALFE- Nước uống collagen White Program 50mlx10chai</v>
          </cell>
          <cell r="E2260">
            <v>584000</v>
          </cell>
          <cell r="F2260" t="str">
            <v>111045</v>
          </cell>
          <cell r="G2260" t="str">
            <v>CHĂM SÓC SỨC KHỎE</v>
          </cell>
          <cell r="H2260" t="str">
            <v>HỖ TRỢ LÀM ĐẸP</v>
          </cell>
        </row>
        <row r="2261">
          <cell r="C2261" t="str">
            <v>4987306015784</v>
          </cell>
          <cell r="D2261" t="str">
            <v>ALFE- Bột collagen và sắt (30 gói x2g)</v>
          </cell>
          <cell r="E2261">
            <v>422000</v>
          </cell>
          <cell r="F2261" t="str">
            <v>111046</v>
          </cell>
          <cell r="G2261" t="str">
            <v>CHĂM SÓC SỨC KHỎE</v>
          </cell>
          <cell r="H2261" t="str">
            <v>HỖ TRỢ LÀM ĐẸP</v>
          </cell>
        </row>
        <row r="2262">
          <cell r="C2262" t="str">
            <v>4987061015739</v>
          </cell>
          <cell r="D2262" t="str">
            <v>KYUSHIN- Viên uống hỗ trợ tim mạch (30 viên)</v>
          </cell>
          <cell r="E2262">
            <v>420000</v>
          </cell>
          <cell r="F2262" t="str">
            <v>111047</v>
          </cell>
          <cell r="G2262" t="str">
            <v>CHĂM SÓC SỨC KHỎE</v>
          </cell>
          <cell r="H2262" t="str">
            <v>HỖ TRỢ TRÍ NÃO VÀ TRÍ NHỚ</v>
          </cell>
        </row>
        <row r="2263">
          <cell r="C2263" t="str">
            <v>4562193141886</v>
          </cell>
          <cell r="D2263" t="str">
            <v>NOGUCHI- Viên uống tăng cường sinh lý nam 150 viên</v>
          </cell>
          <cell r="E2263">
            <v>986000</v>
          </cell>
          <cell r="F2263" t="str">
            <v>111048</v>
          </cell>
          <cell r="G2263" t="str">
            <v>CHĂM SÓC SỨC KHỎE</v>
          </cell>
          <cell r="H2263" t="str">
            <v>SINH LÝ - NỘI TIẾT TỐ</v>
          </cell>
        </row>
        <row r="2264">
          <cell r="C2264" t="str">
            <v>4562193141725</v>
          </cell>
          <cell r="D2264" t="str">
            <v>NOGUCHI- Viên uống bổ não Ginkgo Premium 60 viên</v>
          </cell>
          <cell r="E2264">
            <v>986000</v>
          </cell>
          <cell r="F2264" t="str">
            <v>111049</v>
          </cell>
          <cell r="G2264" t="str">
            <v>CHĂM SÓC SỨC KHỎE</v>
          </cell>
          <cell r="H2264" t="str">
            <v>HỖ TRỢ TRÍ NÃO VÀ TRÍ NHỚ</v>
          </cell>
        </row>
        <row r="2265">
          <cell r="C2265" t="str">
            <v>4901301245380</v>
          </cell>
          <cell r="D2265" t="str">
            <v>KAO- Bàn chải đánh răng cho bé từ 3-8 tuổi</v>
          </cell>
          <cell r="E2265">
            <v>54000</v>
          </cell>
          <cell r="F2265" t="str">
            <v>120010</v>
          </cell>
          <cell r="G2265" t="str">
            <v>ĐỒ CHO MẸ BÉ</v>
          </cell>
          <cell r="H2265" t="str">
            <v>CHĂM SÓC CƠ THỂ BÉ</v>
          </cell>
        </row>
        <row r="2266">
          <cell r="C2266" t="str">
            <v>4901301245397</v>
          </cell>
          <cell r="D2266" t="str">
            <v>KAO- Bàn chải răng cho bé 7~12 tuổi</v>
          </cell>
          <cell r="E2266">
            <v>54000</v>
          </cell>
          <cell r="F2266" t="str">
            <v>120011</v>
          </cell>
          <cell r="G2266" t="str">
            <v>ĐỒ CHO MẸ BÉ</v>
          </cell>
          <cell r="H2266" t="str">
            <v>CHĂM SÓC CƠ THỂ BÉ</v>
          </cell>
        </row>
        <row r="2267">
          <cell r="C2267" t="str">
            <v>4901301281616</v>
          </cell>
          <cell r="D2267" t="str">
            <v>KAO-Kem đánh răng hương nho 70g</v>
          </cell>
          <cell r="E2267">
            <v>71000</v>
          </cell>
          <cell r="F2267" t="str">
            <v>120012</v>
          </cell>
          <cell r="G2267" t="str">
            <v>ĐỒ CHO MẸ BÉ</v>
          </cell>
          <cell r="H2267" t="str">
            <v>CHĂM SÓC CƠ THỂ BÉ</v>
          </cell>
        </row>
        <row r="2268">
          <cell r="C2268" t="str">
            <v>4901301281623</v>
          </cell>
          <cell r="D2268" t="str">
            <v>KAO- Kem đánh răng cho bé vị dâu 70g</v>
          </cell>
          <cell r="E2268">
            <v>71000</v>
          </cell>
          <cell r="F2268" t="str">
            <v>120013</v>
          </cell>
          <cell r="G2268" t="str">
            <v>ĐỒ CHO MẸ BÉ</v>
          </cell>
          <cell r="H2268" t="str">
            <v>CHĂM SÓC CƠ THỂ BÉ</v>
          </cell>
        </row>
        <row r="2269">
          <cell r="C2269" t="str">
            <v>4901301281630</v>
          </cell>
          <cell r="D2269" t="str">
            <v>KAO- Kem đánh răng cho bé vị dưa gang 70g</v>
          </cell>
          <cell r="E2269">
            <v>71000</v>
          </cell>
          <cell r="F2269" t="str">
            <v>120014</v>
          </cell>
          <cell r="G2269" t="str">
            <v>ĐỒ CHO MẸ BÉ</v>
          </cell>
          <cell r="H2269" t="str">
            <v>CHĂM SÓC CƠ THỂ BÉ</v>
          </cell>
        </row>
        <row r="2270">
          <cell r="C2270" t="str">
            <v>4901301281661</v>
          </cell>
          <cell r="D2270" t="str">
            <v>KAO- Bàn chải Clear Clean cho trẻ từ 0~3 tuối</v>
          </cell>
          <cell r="E2270">
            <v>90000</v>
          </cell>
          <cell r="F2270" t="str">
            <v>120015</v>
          </cell>
          <cell r="G2270" t="str">
            <v>ĐỒ CHO MẸ BÉ</v>
          </cell>
          <cell r="H2270" t="str">
            <v>CHĂM SÓC CƠ THỂ BÉ</v>
          </cell>
        </row>
        <row r="2271">
          <cell r="C2271" t="str">
            <v>4902508000598</v>
          </cell>
          <cell r="D2271" t="str">
            <v>PIGEON-Bình sữa thủy tinh cổ nhỏ120ml</v>
          </cell>
          <cell r="E2271">
            <v>210000</v>
          </cell>
          <cell r="F2271" t="str">
            <v>120019</v>
          </cell>
          <cell r="G2271" t="str">
            <v>ĐỒ CHO MẸ BÉ</v>
          </cell>
          <cell r="H2271" t="str">
            <v>BÉ UỐNG SỮA</v>
          </cell>
        </row>
        <row r="2272">
          <cell r="C2272" t="str">
            <v>4902508003148</v>
          </cell>
          <cell r="D2272" t="str">
            <v>PIGEON- Bình sữa nhựa cổ rộng màu vàng 160ml</v>
          </cell>
          <cell r="E2272">
            <v>357000</v>
          </cell>
          <cell r="F2272" t="str">
            <v>120022</v>
          </cell>
          <cell r="G2272" t="str">
            <v>ĐỒ CHO MẸ BÉ</v>
          </cell>
          <cell r="H2272" t="str">
            <v>BÉ UỐNG SỮA</v>
          </cell>
        </row>
        <row r="2273">
          <cell r="C2273" t="str">
            <v>4902508003261</v>
          </cell>
          <cell r="D2273" t="str">
            <v>PIGEON- Bình sữa nhựa cổ rộng caro 160ml 00326</v>
          </cell>
          <cell r="E2273">
            <v>357000</v>
          </cell>
          <cell r="F2273" t="str">
            <v>120023</v>
          </cell>
          <cell r="G2273" t="str">
            <v>ĐỒ CHO MẸ BÉ</v>
          </cell>
          <cell r="H2273" t="str">
            <v>BÉ UỐNG SỮA</v>
          </cell>
        </row>
        <row r="2274">
          <cell r="C2274" t="str">
            <v>4902508083584</v>
          </cell>
          <cell r="D2274" t="str">
            <v>PIGEON- Dầu gội sơ sinh không mùi túi 300ml</v>
          </cell>
          <cell r="E2274">
            <v>185000</v>
          </cell>
          <cell r="F2274" t="str">
            <v>120024</v>
          </cell>
          <cell r="G2274" t="str">
            <v>ĐỒ CHO MẸ BÉ</v>
          </cell>
          <cell r="H2274" t="str">
            <v>CHĂM SÓC CƠ THỂ BÉ</v>
          </cell>
        </row>
        <row r="2275">
          <cell r="C2275" t="str">
            <v>4902508083591</v>
          </cell>
          <cell r="D2275" t="str">
            <v>PIGEON- Dầu gội sơ sinh hương hoa chai 350ml</v>
          </cell>
          <cell r="E2275">
            <v>255000</v>
          </cell>
          <cell r="F2275" t="str">
            <v>120025</v>
          </cell>
          <cell r="G2275" t="str">
            <v>ĐỒ CHO MẸ BÉ</v>
          </cell>
          <cell r="H2275" t="str">
            <v>CHĂM SÓC CƠ THỂ BÉ</v>
          </cell>
        </row>
        <row r="2276">
          <cell r="C2276" t="str">
            <v>4902508083607</v>
          </cell>
          <cell r="D2276" t="str">
            <v>PIGEON- Dầu gội sơ sinh hương hoa túi 300ml</v>
          </cell>
          <cell r="E2276">
            <v>185000</v>
          </cell>
          <cell r="F2276" t="str">
            <v>120026</v>
          </cell>
          <cell r="G2276" t="str">
            <v>ĐỒ CHO MẸ BÉ</v>
          </cell>
          <cell r="H2276" t="str">
            <v>CHĂM SÓC CƠ THỂ BÉ</v>
          </cell>
        </row>
        <row r="2277">
          <cell r="C2277" t="str">
            <v>4902508083676</v>
          </cell>
          <cell r="D2277" t="str">
            <v>PIGEON- Sữa tắm Babybath trẻ sơ sinh chai 500ml</v>
          </cell>
          <cell r="E2277">
            <v>350000</v>
          </cell>
          <cell r="F2277" t="str">
            <v>120027</v>
          </cell>
          <cell r="G2277" t="str">
            <v>ĐỒ CHO MẸ BÉ</v>
          </cell>
          <cell r="H2277" t="str">
            <v>CHĂM SÓC CƠ THỂ BÉ</v>
          </cell>
        </row>
        <row r="2278">
          <cell r="C2278" t="str">
            <v>4902508083737</v>
          </cell>
          <cell r="D2278" t="str">
            <v>PIGEON-Kem nẻ</v>
          </cell>
          <cell r="E2278">
            <v>175000</v>
          </cell>
          <cell r="F2278" t="str">
            <v>120029</v>
          </cell>
          <cell r="G2278" t="str">
            <v>ĐỒ CHO MẸ BÉ</v>
          </cell>
          <cell r="H2278" t="str">
            <v>CHĂM SÓC CƠ THỂ BÉ</v>
          </cell>
        </row>
        <row r="2279">
          <cell r="C2279" t="str">
            <v>4902508083751</v>
          </cell>
          <cell r="D2279" t="str">
            <v>PIGEON- Dầu vệ sinh dưỡng ẩm massage cho bé 80ml</v>
          </cell>
          <cell r="E2279">
            <v>155000</v>
          </cell>
          <cell r="F2279" t="str">
            <v>120030</v>
          </cell>
          <cell r="G2279" t="str">
            <v>ĐỒ CHO MẸ BÉ</v>
          </cell>
          <cell r="H2279" t="str">
            <v>CHĂM SÓC CƠ THỂ BÉ</v>
          </cell>
        </row>
        <row r="2280">
          <cell r="C2280" t="str">
            <v>4902508083768</v>
          </cell>
          <cell r="D2280" t="str">
            <v>PIGEON-Son dưỡng môi Baby Lip Jell cho bé 7g</v>
          </cell>
          <cell r="E2280">
            <v>130000</v>
          </cell>
          <cell r="F2280" t="str">
            <v>120031</v>
          </cell>
          <cell r="G2280" t="str">
            <v>ĐỒ CHO MẸ BÉ</v>
          </cell>
          <cell r="H2280" t="str">
            <v>CHĂM SÓC CƠ THỂ BÉ</v>
          </cell>
        </row>
        <row r="2281">
          <cell r="C2281" t="str">
            <v>4902508100847</v>
          </cell>
          <cell r="D2281" t="str">
            <v>PIGEON-Bông ngoáy tai 1 đầu tẩm dầu 50pcs</v>
          </cell>
          <cell r="E2281">
            <v>94000</v>
          </cell>
          <cell r="F2281" t="str">
            <v>120032</v>
          </cell>
          <cell r="G2281" t="str">
            <v>ĐỒ CHO MẸ BÉ</v>
          </cell>
          <cell r="H2281" t="str">
            <v>CHĂM SÓC CƠ THỂ BÉ</v>
          </cell>
        </row>
        <row r="2282">
          <cell r="C2282" t="str">
            <v>4902508100977</v>
          </cell>
          <cell r="D2282" t="str">
            <v>PIGEON- Bàn chải đánh răng level 4 màu hồng Set 2</v>
          </cell>
          <cell r="E2282">
            <v>101000</v>
          </cell>
          <cell r="F2282" t="str">
            <v>120033</v>
          </cell>
          <cell r="G2282" t="str">
            <v>ĐỒ CHO MẸ BÉ</v>
          </cell>
          <cell r="H2282" t="str">
            <v>CHĂM SÓC CƠ THỂ BÉ</v>
          </cell>
        </row>
        <row r="2283">
          <cell r="C2283" t="str">
            <v>4902508100984</v>
          </cell>
          <cell r="D2283" t="str">
            <v>PIGEON- Bàn chải đánh răng level 4 màu xanh Set 2</v>
          </cell>
          <cell r="E2283">
            <v>101000</v>
          </cell>
          <cell r="F2283" t="str">
            <v>120034</v>
          </cell>
          <cell r="G2283" t="str">
            <v>ĐỒ CHO MẸ BÉ</v>
          </cell>
          <cell r="H2283" t="str">
            <v>CHĂM SÓC CƠ THỂ BÉ</v>
          </cell>
        </row>
        <row r="2284">
          <cell r="C2284" t="str">
            <v>4902508101004</v>
          </cell>
          <cell r="D2284" t="str">
            <v>PIGEON-Bông ngoáy tai 2 đầu tẩm dầu 50pcs</v>
          </cell>
          <cell r="E2284">
            <v>109000</v>
          </cell>
          <cell r="F2284" t="str">
            <v>120035</v>
          </cell>
          <cell r="G2284" t="str">
            <v>ĐỒ CHO MẸ BÉ</v>
          </cell>
          <cell r="H2284" t="str">
            <v>CHĂM SÓC CƠ THỂ BÉ</v>
          </cell>
        </row>
        <row r="2285">
          <cell r="C2285" t="str">
            <v>4902508101219</v>
          </cell>
          <cell r="D2285" t="str">
            <v>PIGEON- Bông tăm kháng khuẩn 200 cây</v>
          </cell>
          <cell r="E2285">
            <v>176000</v>
          </cell>
          <cell r="F2285" t="str">
            <v>120036</v>
          </cell>
          <cell r="G2285" t="str">
            <v>ĐỒ CHO MẸ BÉ</v>
          </cell>
          <cell r="H2285" t="str">
            <v>CHĂM SÓC CƠ THỂ BÉ</v>
          </cell>
        </row>
        <row r="2286">
          <cell r="C2286" t="str">
            <v>4902508103077</v>
          </cell>
          <cell r="D2286" t="str">
            <v>PIGEON-Dụng cụ cho uống thuốc</v>
          </cell>
          <cell r="E2286">
            <v>155000</v>
          </cell>
          <cell r="F2286" t="str">
            <v>120042</v>
          </cell>
          <cell r="G2286" t="str">
            <v>ĐỒ CHO MẸ BÉ</v>
          </cell>
          <cell r="H2286" t="str">
            <v>CHĂM SÓC CƠ THỂ BÉ</v>
          </cell>
        </row>
        <row r="2287">
          <cell r="C2287" t="str">
            <v>4902508103091</v>
          </cell>
          <cell r="D2287" t="str">
            <v>PIGEON- Dụng cụ hút mũi dạng ống dài 0 tháng tuổi</v>
          </cell>
          <cell r="E2287">
            <v>219000</v>
          </cell>
          <cell r="F2287" t="str">
            <v>120043</v>
          </cell>
          <cell r="G2287" t="str">
            <v>ĐỒ CHO MẸ BÉ</v>
          </cell>
          <cell r="H2287" t="str">
            <v>CHĂM SÓC CƠ THỂ BÉ</v>
          </cell>
        </row>
        <row r="2288">
          <cell r="C2288" t="str">
            <v>4902508210065</v>
          </cell>
          <cell r="D2288" t="str">
            <v>PIGEON-Miếng dán đuổi muỗi 24 miếng</v>
          </cell>
          <cell r="E2288">
            <v>169000</v>
          </cell>
          <cell r="F2288" t="str">
            <v>120046</v>
          </cell>
          <cell r="G2288" t="str">
            <v>ĐỒ CHO MẸ BÉ</v>
          </cell>
          <cell r="H2288" t="str">
            <v>CHĂM SÓC CƠ THỂ BÉ</v>
          </cell>
        </row>
        <row r="2289">
          <cell r="C2289" t="str">
            <v>4902508210072</v>
          </cell>
          <cell r="D2289" t="str">
            <v>PIGEON- Xịt chống côn trùng 50ml</v>
          </cell>
          <cell r="E2289">
            <v>150000</v>
          </cell>
          <cell r="F2289" t="str">
            <v>120047</v>
          </cell>
          <cell r="G2289" t="str">
            <v>ĐỒ CHO MẸ BÉ</v>
          </cell>
          <cell r="H2289" t="str">
            <v>CHĂM SÓC CƠ THỂ BÉ</v>
          </cell>
        </row>
        <row r="2290">
          <cell r="C2290" t="str">
            <v>4902508210096</v>
          </cell>
          <cell r="D2290" t="str">
            <v>PIGEON-Miếng dán đuổi muỗi 60 miếng</v>
          </cell>
          <cell r="E2290">
            <v>250000</v>
          </cell>
          <cell r="F2290" t="str">
            <v>120048</v>
          </cell>
          <cell r="G2290" t="str">
            <v>ĐỒ CHO MẸ BÉ</v>
          </cell>
          <cell r="H2290" t="str">
            <v>CHĂM SÓC CƠ THỂ BÉ</v>
          </cell>
        </row>
        <row r="2291">
          <cell r="C2291" t="str">
            <v>4902508211116</v>
          </cell>
          <cell r="D2291" t="str">
            <v>PIGEON- Gel giữ ấm, giảm ho, nghẹt mũi</v>
          </cell>
          <cell r="E2291">
            <v>187000</v>
          </cell>
          <cell r="F2291" t="str">
            <v>120049</v>
          </cell>
          <cell r="G2291" t="str">
            <v>CHĂM SÓC HÀNG NGÀY</v>
          </cell>
          <cell r="H2291" t="str">
            <v>GIỮ NHIỆT</v>
          </cell>
        </row>
        <row r="2292">
          <cell r="C2292" t="str">
            <v>4972990128063</v>
          </cell>
          <cell r="D2292" t="str">
            <v>COMBI-Nắp ty giả (2pcs)</v>
          </cell>
          <cell r="E2292">
            <v>80400</v>
          </cell>
          <cell r="F2292" t="str">
            <v>120061</v>
          </cell>
          <cell r="G2292" t="str">
            <v>ĐỒ CHO MẸ BÉ</v>
          </cell>
          <cell r="H2292" t="str">
            <v>BÉ UỐNG SỮA</v>
          </cell>
        </row>
        <row r="2293">
          <cell r="C2293" t="str">
            <v>4973512257155</v>
          </cell>
          <cell r="D2293" t="str">
            <v>ARAU- Chai sữa tắm toàn thân cho bé 450ml</v>
          </cell>
          <cell r="E2293">
            <v>210000</v>
          </cell>
          <cell r="F2293" t="str">
            <v>120070</v>
          </cell>
          <cell r="G2293" t="str">
            <v>ĐỒ CHO MẸ BÉ</v>
          </cell>
          <cell r="H2293" t="str">
            <v>CHĂM SÓC CƠ THỂ BÉ</v>
          </cell>
        </row>
        <row r="2294">
          <cell r="C2294" t="str">
            <v>4973512257162</v>
          </cell>
          <cell r="D2294" t="str">
            <v>ARAU-Túi sữa tắm toàn thân 400ml</v>
          </cell>
          <cell r="E2294">
            <v>175000</v>
          </cell>
          <cell r="F2294" t="str">
            <v>120071</v>
          </cell>
          <cell r="G2294" t="str">
            <v>ĐỒ CHO MẸ BÉ</v>
          </cell>
          <cell r="H2294" t="str">
            <v>CHĂM SÓC CƠ THỂ BÉ</v>
          </cell>
        </row>
        <row r="2295">
          <cell r="C2295" t="str">
            <v>4973512257278</v>
          </cell>
          <cell r="D2295" t="str">
            <v>ARAU BABY- Chai nước giặt 800ml</v>
          </cell>
          <cell r="E2295">
            <v>245000</v>
          </cell>
          <cell r="F2295" t="str">
            <v>120073</v>
          </cell>
          <cell r="G2295" t="str">
            <v>ĐỒ CHO MẸ BÉ</v>
          </cell>
          <cell r="H2295" t="str">
            <v>CHĂM SÓC CƠ THỂ BÉ</v>
          </cell>
        </row>
        <row r="2296">
          <cell r="C2296" t="str">
            <v>4973512257285</v>
          </cell>
          <cell r="D2296" t="str">
            <v>ARAU-Túi nước giặt 720 ml</v>
          </cell>
          <cell r="E2296">
            <v>160000</v>
          </cell>
          <cell r="F2296" t="str">
            <v>120074</v>
          </cell>
          <cell r="G2296" t="str">
            <v>ĐỒ CHO MẸ BÉ</v>
          </cell>
          <cell r="H2296" t="str">
            <v>CHĂM SÓC CƠ THỂ BÉ</v>
          </cell>
        </row>
        <row r="2297">
          <cell r="C2297" t="str">
            <v>4902508039888</v>
          </cell>
          <cell r="D2297" t="str">
            <v xml:space="preserve">PIGEON- Bánh ăn dặm bổ sung canxi cá mòi 6 tháng </v>
          </cell>
          <cell r="E2297">
            <v>65000</v>
          </cell>
          <cell r="F2297" t="str">
            <v>120090</v>
          </cell>
          <cell r="G2297" t="str">
            <v>ĐỒ CHO MẸ BÉ</v>
          </cell>
          <cell r="H2297" t="str">
            <v>THỰC PHẨM CHO BÉ</v>
          </cell>
        </row>
        <row r="2298">
          <cell r="C2298" t="str">
            <v>4902508039895</v>
          </cell>
          <cell r="D2298" t="str">
            <v>PIGEON- Bánh ăn dặm canxi vị rong biển 6 tháng</v>
          </cell>
          <cell r="E2298">
            <v>65000</v>
          </cell>
          <cell r="F2298" t="str">
            <v>120091</v>
          </cell>
          <cell r="G2298" t="str">
            <v>ĐỒ CHO MẸ BÉ</v>
          </cell>
          <cell r="H2298" t="str">
            <v>THỰC PHẨM CHO BÉ</v>
          </cell>
        </row>
        <row r="2299">
          <cell r="C2299" t="str">
            <v>4902508133692</v>
          </cell>
          <cell r="D2299" t="str">
            <v>PIGEON- Bánh ăn dặm Canxi cà chua cà rốt 7 tháng</v>
          </cell>
          <cell r="E2299">
            <v>65000</v>
          </cell>
          <cell r="F2299" t="str">
            <v>120093</v>
          </cell>
          <cell r="G2299" t="str">
            <v>ĐỒ CHO MẸ BÉ</v>
          </cell>
          <cell r="H2299" t="str">
            <v>THỰC PHẨM CHO BÉ</v>
          </cell>
        </row>
        <row r="2300">
          <cell r="C2300" t="str">
            <v>4902508133739</v>
          </cell>
          <cell r="D2300" t="str">
            <v>PIGEON- Bánh ăn dặm cá mòi rong biển túi 6 tháng</v>
          </cell>
          <cell r="E2300">
            <v>70000</v>
          </cell>
          <cell r="F2300" t="str">
            <v>120094</v>
          </cell>
          <cell r="G2300" t="str">
            <v>ĐỒ CHO MẸ BÉ</v>
          </cell>
          <cell r="H2300" t="str">
            <v>THỰC PHẨM CHO BÉ</v>
          </cell>
        </row>
        <row r="2301">
          <cell r="C2301" t="str">
            <v>49840810</v>
          </cell>
          <cell r="D2301" t="str">
            <v>KEWPIE- Cháo ăn dặm thịt gà và rau củ 7 tháng 70g</v>
          </cell>
          <cell r="E2301">
            <v>55000</v>
          </cell>
          <cell r="F2301" t="str">
            <v>120096</v>
          </cell>
          <cell r="G2301" t="str">
            <v>ĐỒ CHO MẸ BÉ</v>
          </cell>
          <cell r="H2301" t="str">
            <v>THỰC PHẨM CHO BÉ</v>
          </cell>
        </row>
        <row r="2302">
          <cell r="C2302" t="str">
            <v>4987244134288</v>
          </cell>
          <cell r="D2302" t="str">
            <v>WAKODO- Trà lúa mạch Genki 125ml (3 hộp/lốc)</v>
          </cell>
          <cell r="E2302">
            <v>75000</v>
          </cell>
          <cell r="F2302" t="str">
            <v>120097</v>
          </cell>
          <cell r="G2302" t="str">
            <v>ĐỒ CHO MẸ BÉ</v>
          </cell>
          <cell r="H2302" t="str">
            <v>THỰC PHẨM CHO BÉ</v>
          </cell>
        </row>
        <row r="2303">
          <cell r="C2303" t="str">
            <v>4956810233038</v>
          </cell>
          <cell r="D2303" t="str">
            <v>KOKUBO- Dụng cụ rửa bình sữa</v>
          </cell>
          <cell r="E2303">
            <v>45000</v>
          </cell>
          <cell r="F2303" t="str">
            <v>120109</v>
          </cell>
          <cell r="G2303" t="str">
            <v>NHÀ CỬA ĐỜI SỐNG</v>
          </cell>
          <cell r="H2303" t="str">
            <v>HÀNG ĐỒNG GIÁ 40K</v>
          </cell>
        </row>
        <row r="2304">
          <cell r="C2304" t="str">
            <v>4902720109185</v>
          </cell>
          <cell r="D2304" t="str">
            <v>MORINAGA-Sữa số 0 cho trẻ sơ sinh thiếu tháng 800g</v>
          </cell>
          <cell r="E2304">
            <v>790000</v>
          </cell>
          <cell r="F2304" t="str">
            <v>120114</v>
          </cell>
          <cell r="G2304" t="str">
            <v>SỮA</v>
          </cell>
          <cell r="H2304" t="str">
            <v>SỮA CÔNG THỨC</v>
          </cell>
        </row>
        <row r="2305">
          <cell r="C2305" t="str">
            <v>4902424429688</v>
          </cell>
          <cell r="D2305" t="str">
            <v>FUMAKILA- Máy đuổi muỗi 60 ngày</v>
          </cell>
          <cell r="E2305">
            <v>240000</v>
          </cell>
          <cell r="F2305" t="str">
            <v>120122</v>
          </cell>
          <cell r="G2305" t="str">
            <v>NHÀ CỬA ĐỜI SỐNG</v>
          </cell>
          <cell r="H2305" t="str">
            <v>PHÒNG CHỐNG CÔN TRÙNG</v>
          </cell>
        </row>
        <row r="2306">
          <cell r="C2306" t="str">
            <v>4902508010740</v>
          </cell>
          <cell r="D2306" t="str">
            <v>PIGEON-Núm ty Silicon Size Y (2 chiếc)</v>
          </cell>
          <cell r="E2306">
            <v>165000</v>
          </cell>
          <cell r="F2306" t="str">
            <v>120123</v>
          </cell>
          <cell r="G2306" t="str">
            <v>ĐỒ CHO MẸ BÉ</v>
          </cell>
          <cell r="H2306" t="str">
            <v>BÉ UỐNG SỮA</v>
          </cell>
        </row>
        <row r="2307">
          <cell r="C2307" t="str">
            <v>4973210990613</v>
          </cell>
          <cell r="D2307" t="str">
            <v>CHUCHU- Bình sữa nhựa cổ hẹp 240ml</v>
          </cell>
          <cell r="E2307">
            <v>275000</v>
          </cell>
          <cell r="F2307" t="str">
            <v>120124</v>
          </cell>
          <cell r="G2307" t="str">
            <v>ĐỒ CHO MẸ BÉ</v>
          </cell>
          <cell r="H2307" t="str">
            <v>BÉ UỐNG SỮA</v>
          </cell>
        </row>
        <row r="2308">
          <cell r="C2308" t="str">
            <v>4973210994284</v>
          </cell>
          <cell r="D2308" t="str">
            <v>CHUCHU- Bình sữa thủy tinh cổ hẹp 150ml</v>
          </cell>
          <cell r="E2308">
            <v>195000</v>
          </cell>
          <cell r="F2308" t="str">
            <v>120125</v>
          </cell>
          <cell r="G2308" t="str">
            <v>ĐỒ CHO MẸ BÉ</v>
          </cell>
          <cell r="H2308" t="str">
            <v>BÉ UỐNG SỮA</v>
          </cell>
        </row>
        <row r="2309">
          <cell r="C2309" t="str">
            <v>4973210994277</v>
          </cell>
          <cell r="D2309" t="str">
            <v>CHUCHU- Bình sữa thủy tinh cổ hẹp 240ml</v>
          </cell>
          <cell r="E2309">
            <v>215000</v>
          </cell>
          <cell r="F2309" t="str">
            <v>120126</v>
          </cell>
          <cell r="G2309" t="str">
            <v>ĐỒ CHO MẸ BÉ</v>
          </cell>
          <cell r="H2309" t="str">
            <v>BÉ UỐNG SỮA</v>
          </cell>
        </row>
        <row r="2310">
          <cell r="C2310" t="str">
            <v>4973210994451</v>
          </cell>
          <cell r="D2310" t="str">
            <v>CHUCHU- Bình sữa thủy tinh cổ rộng 160ml</v>
          </cell>
          <cell r="E2310">
            <v>408000</v>
          </cell>
          <cell r="F2310" t="str">
            <v>120131</v>
          </cell>
          <cell r="G2310" t="str">
            <v>ĐỒ CHO MẸ BÉ</v>
          </cell>
          <cell r="H2310" t="str">
            <v>BÉ UỐNG SỮA</v>
          </cell>
        </row>
        <row r="2311">
          <cell r="C2311" t="str">
            <v>4973210994444</v>
          </cell>
          <cell r="D2311" t="str">
            <v>CHUCHU- Bình sữa thủy tinh cổ rộng 240ml</v>
          </cell>
          <cell r="E2311">
            <v>444000</v>
          </cell>
          <cell r="F2311" t="str">
            <v>120132</v>
          </cell>
          <cell r="G2311" t="str">
            <v>ĐỒ CHO MẸ BÉ</v>
          </cell>
          <cell r="H2311" t="str">
            <v>BÉ UỐNG SỮA</v>
          </cell>
        </row>
        <row r="2312">
          <cell r="C2312" t="str">
            <v>4973210993133</v>
          </cell>
          <cell r="D2312" t="str">
            <v>CHUCHU- Núm ti silicon bình cổ hẹp 1 cái</v>
          </cell>
          <cell r="E2312">
            <v>90000</v>
          </cell>
          <cell r="F2312" t="str">
            <v>120135</v>
          </cell>
          <cell r="G2312" t="str">
            <v>ĐỒ CHO MẸ BÉ</v>
          </cell>
          <cell r="H2312" t="str">
            <v>BÉ UỐNG SỮA</v>
          </cell>
        </row>
        <row r="2313">
          <cell r="C2313" t="str">
            <v>4973210993140</v>
          </cell>
          <cell r="D2313" t="str">
            <v>CHUCHU- Núm ti silicon bình cổ hẹp 3 cái</v>
          </cell>
          <cell r="E2313">
            <v>250000</v>
          </cell>
          <cell r="F2313" t="str">
            <v>120136</v>
          </cell>
          <cell r="G2313" t="str">
            <v>ĐỒ CHO MẸ BÉ</v>
          </cell>
          <cell r="H2313" t="str">
            <v>BÉ UỐNG SỮA</v>
          </cell>
        </row>
        <row r="2314">
          <cell r="C2314" t="str">
            <v>4973210990682</v>
          </cell>
          <cell r="D2314" t="str">
            <v>CHUCHU- Núm ti silicon tổng hợp bình cổ hẹp 1 cái</v>
          </cell>
          <cell r="E2314">
            <v>78000</v>
          </cell>
          <cell r="F2314" t="str">
            <v>120137</v>
          </cell>
          <cell r="G2314" t="str">
            <v>ĐỒ CHO MẸ BÉ</v>
          </cell>
          <cell r="H2314" t="str">
            <v>BÉ UỐNG SỮA</v>
          </cell>
        </row>
        <row r="2315">
          <cell r="C2315" t="str">
            <v>4973210990699</v>
          </cell>
          <cell r="D2315" t="str">
            <v>CHUCHU- Núm ti silicon tổng hợp bình cổ hẹp 3 cái</v>
          </cell>
          <cell r="E2315">
            <v>220000</v>
          </cell>
          <cell r="F2315" t="str">
            <v>120138</v>
          </cell>
          <cell r="G2315" t="str">
            <v>ĐỒ CHO MẸ BÉ</v>
          </cell>
          <cell r="H2315" t="str">
            <v>BÉ UỐNG SỮA</v>
          </cell>
        </row>
        <row r="2316">
          <cell r="C2316" t="str">
            <v>4902508030069</v>
          </cell>
          <cell r="D2316" t="str">
            <v>PIGEON-Bình uống nước hoa quả 50ml</v>
          </cell>
          <cell r="E2316">
            <v>140000</v>
          </cell>
          <cell r="F2316" t="str">
            <v>120141</v>
          </cell>
          <cell r="G2316" t="str">
            <v>ĐỒ CHO MẸ BÉ</v>
          </cell>
          <cell r="H2316" t="str">
            <v>BÉ UỐNG SỮA</v>
          </cell>
        </row>
        <row r="2317">
          <cell r="C2317" t="str">
            <v>4973381300938</v>
          </cell>
          <cell r="D2317" t="str">
            <v>SANKO- Miếng lót mồ hôi đầu cho trẻ</v>
          </cell>
          <cell r="E2317">
            <v>258000</v>
          </cell>
          <cell r="F2317" t="str">
            <v>120143</v>
          </cell>
          <cell r="G2317" t="str">
            <v>ĐỒ CHO MẸ BÉ</v>
          </cell>
          <cell r="H2317" t="str">
            <v>BÉ MẶC</v>
          </cell>
        </row>
        <row r="2318">
          <cell r="C2318" t="str">
            <v>4973210994420</v>
          </cell>
          <cell r="D2318" t="str">
            <v>CHUCHU- Núm ti silicon tổng hợp bình cổ rộng 1 cái</v>
          </cell>
          <cell r="E2318">
            <v>105000</v>
          </cell>
          <cell r="F2318" t="str">
            <v>120155</v>
          </cell>
          <cell r="G2318" t="str">
            <v>ĐỒ CHO MẸ BÉ</v>
          </cell>
          <cell r="H2318" t="str">
            <v>BÉ UỐNG SỮA</v>
          </cell>
        </row>
        <row r="2319">
          <cell r="C2319" t="str">
            <v>4973210994437</v>
          </cell>
          <cell r="D2319" t="str">
            <v>CHUCHU- Núm ti silicon tổng hợp bình cổ rộng 2 cái</v>
          </cell>
          <cell r="E2319">
            <v>180000</v>
          </cell>
          <cell r="F2319" t="str">
            <v>120156</v>
          </cell>
          <cell r="G2319" t="str">
            <v>ĐỒ CHO MẸ BÉ</v>
          </cell>
          <cell r="H2319" t="str">
            <v>BÉ UỐNG SỮA</v>
          </cell>
        </row>
        <row r="2320">
          <cell r="C2320" t="str">
            <v>4973210993249</v>
          </cell>
          <cell r="D2320" t="str">
            <v>CHUCHU- Máy hút sữa bằng tay</v>
          </cell>
          <cell r="E2320">
            <v>610000</v>
          </cell>
          <cell r="F2320" t="str">
            <v>120157</v>
          </cell>
          <cell r="G2320" t="str">
            <v>ĐỒ CHO MẸ BÉ</v>
          </cell>
          <cell r="H2320" t="str">
            <v>BÉ UỐNG SỮA</v>
          </cell>
        </row>
        <row r="2321">
          <cell r="C2321" t="str">
            <v>4987306047761</v>
          </cell>
          <cell r="D2321" t="str">
            <v>TAISHO- Siro cảm cúm Parubon vị dâu 120ml</v>
          </cell>
          <cell r="E2321">
            <v>259000</v>
          </cell>
          <cell r="F2321" t="str">
            <v>120178</v>
          </cell>
          <cell r="G2321" t="str">
            <v>CHĂM SÓC SỨC KHỎE</v>
          </cell>
          <cell r="H2321" t="str">
            <v>THỰC PHẨM CHỨC NĂNG CHO MÉ &amp; BÉ</v>
          </cell>
        </row>
        <row r="2322">
          <cell r="C2322" t="str">
            <v>4954267134847</v>
          </cell>
          <cell r="D2322" t="str">
            <v>AKEBONO- Hộp chia thức ăn có kèm khay (Set 6 hộp)</v>
          </cell>
          <cell r="E2322">
            <v>137000</v>
          </cell>
          <cell r="F2322" t="str">
            <v>120179</v>
          </cell>
          <cell r="G2322" t="str">
            <v>ĐỒ CHO MẸ BÉ</v>
          </cell>
          <cell r="H2322" t="str">
            <v>DỤNG CỤ ĂN</v>
          </cell>
        </row>
        <row r="2323">
          <cell r="C2323" t="str">
            <v>4971902920788</v>
          </cell>
          <cell r="D2323" t="str">
            <v>KIYOU- Gel đuổi ruồi muỗi hương thảo mộc 100g</v>
          </cell>
          <cell r="E2323">
            <v>45000</v>
          </cell>
          <cell r="F2323" t="str">
            <v>120182</v>
          </cell>
          <cell r="G2323" t="str">
            <v>NHÀ CỬA ĐỜI SỐNG</v>
          </cell>
          <cell r="H2323" t="str">
            <v>PHÒNG CHỐNG CÔN TRÙNG</v>
          </cell>
        </row>
        <row r="2324">
          <cell r="C2324" t="str">
            <v>4902105016084</v>
          </cell>
          <cell r="D2324" t="str">
            <v>NISSIN- Mỳ mug vàng 96g</v>
          </cell>
          <cell r="E2324">
            <v>79000</v>
          </cell>
          <cell r="F2324" t="str">
            <v>120185</v>
          </cell>
          <cell r="G2324" t="str">
            <v>ĐỒ CHO MẸ BÉ</v>
          </cell>
          <cell r="H2324" t="str">
            <v>THỰC PHẨM CHO BÉ</v>
          </cell>
        </row>
        <row r="2325">
          <cell r="C2325" t="str">
            <v>4902105016091</v>
          </cell>
          <cell r="D2325" t="str">
            <v>NISSIN- Mỳ mug trắng 96g</v>
          </cell>
          <cell r="E2325">
            <v>79000</v>
          </cell>
          <cell r="F2325" t="str">
            <v>120186</v>
          </cell>
          <cell r="G2325" t="str">
            <v>ĐỒ CHO MẸ BÉ</v>
          </cell>
          <cell r="H2325" t="str">
            <v>THỰC PHẨM CHO BÉ</v>
          </cell>
        </row>
        <row r="2326">
          <cell r="C2326" t="str">
            <v>4902508134415</v>
          </cell>
          <cell r="D2326" t="str">
            <v>PIGEON- Nước ép vị sữa chua Petit Goult lốc 3 hộp</v>
          </cell>
          <cell r="E2326">
            <v>75000</v>
          </cell>
          <cell r="F2326" t="str">
            <v>120189</v>
          </cell>
          <cell r="G2326" t="str">
            <v>ĐỒ CHO MẸ BÉ</v>
          </cell>
          <cell r="H2326" t="str">
            <v>THỰC PHẨM CHO BÉ</v>
          </cell>
        </row>
        <row r="2327">
          <cell r="C2327" t="str">
            <v>4902508134514</v>
          </cell>
          <cell r="D2327" t="str">
            <v>PIGEON- Bột súp rau cho bé 5 tháng 50g</v>
          </cell>
          <cell r="E2327">
            <v>76000</v>
          </cell>
          <cell r="F2327" t="str">
            <v>120190</v>
          </cell>
          <cell r="G2327" t="str">
            <v>ĐỒ CHO MẸ BÉ</v>
          </cell>
          <cell r="H2327" t="str">
            <v>THỰC PHẨM CHO BÉ</v>
          </cell>
        </row>
        <row r="2328">
          <cell r="C2328" t="str">
            <v>4902508134521</v>
          </cell>
          <cell r="D2328" t="str">
            <v>PIGEON- Bột chế biến nước dùng Dashi 5 tháng 50g</v>
          </cell>
          <cell r="E2328">
            <v>85000</v>
          </cell>
          <cell r="F2328" t="str">
            <v>120191</v>
          </cell>
          <cell r="G2328" t="str">
            <v>ĐỒ CHO MẸ BÉ</v>
          </cell>
          <cell r="H2328" t="str">
            <v>THỰC PHẨM CHO BÉ</v>
          </cell>
        </row>
        <row r="2329">
          <cell r="C2329" t="str">
            <v>4902508134545</v>
          </cell>
          <cell r="D2329" t="str">
            <v>PIGEON- Bột chế biến súp ngô 5 tháng 3.1gx10 gói</v>
          </cell>
          <cell r="E2329">
            <v>90000</v>
          </cell>
          <cell r="F2329" t="str">
            <v>120192</v>
          </cell>
          <cell r="G2329" t="str">
            <v>ĐỒ CHO MẸ BÉ</v>
          </cell>
          <cell r="H2329" t="str">
            <v>THỰC PHẨM CHO BÉ</v>
          </cell>
        </row>
        <row r="2330">
          <cell r="C2330" t="str">
            <v>4902508134576</v>
          </cell>
          <cell r="D2330" t="str">
            <v>PIGEON- Bột súp vị cá và rau củ 7 tháng 3.4gx6 gói</v>
          </cell>
          <cell r="E2330">
            <v>79000</v>
          </cell>
          <cell r="F2330" t="str">
            <v>120194</v>
          </cell>
          <cell r="G2330" t="str">
            <v>ĐỒ CHO MẸ BÉ</v>
          </cell>
          <cell r="H2330" t="str">
            <v>THỰC PHẨM CHO BÉ</v>
          </cell>
        </row>
        <row r="2331">
          <cell r="C2331" t="str">
            <v>4902508134606</v>
          </cell>
          <cell r="D2331" t="str">
            <v>PIGEON- Bột súp kem cá hồi rau củ 7 tháng 6 gói</v>
          </cell>
          <cell r="E2331">
            <v>71000</v>
          </cell>
          <cell r="F2331" t="str">
            <v>120197</v>
          </cell>
          <cell r="G2331" t="str">
            <v>ĐỒ CHO MẸ BÉ</v>
          </cell>
          <cell r="H2331" t="str">
            <v>THỰC PHẨM CHO BÉ</v>
          </cell>
        </row>
        <row r="2332">
          <cell r="C2332" t="str">
            <v>4902508134637</v>
          </cell>
          <cell r="D2332" t="str">
            <v>PIGEON- Bánh ăn dặm canxi cá mòi rong biển 7 tháng</v>
          </cell>
          <cell r="E2332">
            <v>65000</v>
          </cell>
          <cell r="F2332" t="str">
            <v>120199</v>
          </cell>
          <cell r="G2332" t="str">
            <v>ĐỒ CHO MẸ BÉ</v>
          </cell>
          <cell r="H2332" t="str">
            <v>THỰC PHẨM CHO BÉ</v>
          </cell>
        </row>
        <row r="2333">
          <cell r="C2333" t="str">
            <v>4902508134644</v>
          </cell>
          <cell r="D2333" t="str">
            <v>PIGEON- Bánh ăn dặm canxi bí đỏ khoai lang 9 tháng</v>
          </cell>
          <cell r="E2333">
            <v>65000</v>
          </cell>
          <cell r="F2333" t="str">
            <v>120200</v>
          </cell>
          <cell r="G2333" t="str">
            <v>ĐỒ CHO MẸ BÉ</v>
          </cell>
          <cell r="H2333" t="str">
            <v>THỰC PHẨM CHO BÉ</v>
          </cell>
        </row>
        <row r="2334">
          <cell r="C2334" t="str">
            <v>4902508134651</v>
          </cell>
          <cell r="D2334" t="str">
            <v>PIGEON- Bánh ăn dặm canxi vị rau 9 tháng</v>
          </cell>
          <cell r="E2334">
            <v>65000</v>
          </cell>
          <cell r="F2334" t="str">
            <v>120201</v>
          </cell>
          <cell r="G2334" t="str">
            <v>ĐỒ CHO MẸ BÉ</v>
          </cell>
          <cell r="H2334" t="str">
            <v>THỰC PHẨM CHO BÉ</v>
          </cell>
        </row>
        <row r="2335">
          <cell r="C2335" t="str">
            <v>4902508135115</v>
          </cell>
          <cell r="D2335" t="str">
            <v>PIGEON- Trà lúa mạch lốc 3 hộp x 125ml</v>
          </cell>
          <cell r="E2335">
            <v>75000</v>
          </cell>
          <cell r="F2335" t="str">
            <v>120203</v>
          </cell>
          <cell r="G2335" t="str">
            <v>ĐỒ CHO MẸ BÉ</v>
          </cell>
          <cell r="H2335" t="str">
            <v>THỰC PHẨM CHO BÉ</v>
          </cell>
        </row>
        <row r="2336">
          <cell r="C2336" t="str">
            <v>4902508135139</v>
          </cell>
          <cell r="D2336" t="str">
            <v>PIGEON- Nước ép vị cà rốt và táo lốc 3 hộp x 125ml</v>
          </cell>
          <cell r="E2336">
            <v>75000</v>
          </cell>
          <cell r="F2336" t="str">
            <v>120204</v>
          </cell>
          <cell r="G2336" t="str">
            <v>ĐỒ CHO MẸ BÉ</v>
          </cell>
          <cell r="H2336" t="str">
            <v>THỰC PHẨM CHO BÉ</v>
          </cell>
        </row>
        <row r="2337">
          <cell r="C2337" t="str">
            <v>4902508135146</v>
          </cell>
          <cell r="D2337" t="str">
            <v>PIGEON- Nước ép táo và rau xanh lốc 3 hộp x 125ml</v>
          </cell>
          <cell r="E2337">
            <v>75000</v>
          </cell>
          <cell r="F2337" t="str">
            <v>120205</v>
          </cell>
          <cell r="G2337" t="str">
            <v>ĐỒ CHO MẸ BÉ</v>
          </cell>
          <cell r="H2337" t="str">
            <v>THỰC PHẨM CHO BÉ</v>
          </cell>
        </row>
        <row r="2338">
          <cell r="C2338" t="str">
            <v>4902508135153</v>
          </cell>
          <cell r="D2338" t="str">
            <v>PIGEON- Nước ép nho và rau xanh lốc 3 hộp x 125ml</v>
          </cell>
          <cell r="E2338">
            <v>75000</v>
          </cell>
          <cell r="F2338" t="str">
            <v>120206</v>
          </cell>
          <cell r="G2338" t="str">
            <v>ĐỒ CHO MẸ BÉ</v>
          </cell>
          <cell r="H2338" t="str">
            <v>THỰC PHẨM CHO BÉ</v>
          </cell>
        </row>
        <row r="2339">
          <cell r="C2339" t="str">
            <v>4902508135931</v>
          </cell>
          <cell r="D2339" t="str">
            <v>PIGEON- Nước ép táo nguyên chất lốc 3 hộp 125ml</v>
          </cell>
          <cell r="E2339">
            <v>75000</v>
          </cell>
          <cell r="F2339" t="str">
            <v>120207</v>
          </cell>
          <cell r="G2339" t="str">
            <v>ĐỒ CHO MẸ BÉ</v>
          </cell>
          <cell r="H2339" t="str">
            <v>THỰC PHẨM CHO BÉ</v>
          </cell>
        </row>
        <row r="2340">
          <cell r="C2340" t="str">
            <v>4902508135948</v>
          </cell>
          <cell r="D2340" t="str">
            <v>PIGEON-Nước ép rau quả tổng hợp lốc 3 125ml</v>
          </cell>
          <cell r="E2340">
            <v>75000</v>
          </cell>
          <cell r="F2340" t="str">
            <v>120208</v>
          </cell>
          <cell r="G2340" t="str">
            <v>ĐỒ CHO MẸ BÉ</v>
          </cell>
          <cell r="H2340" t="str">
            <v>THỰC PHẨM CHO BÉ</v>
          </cell>
        </row>
        <row r="2341">
          <cell r="C2341" t="str">
            <v>4902888200038</v>
          </cell>
          <cell r="D2341" t="str">
            <v>MORINAGA- Bánh quy hình gấu 7 tháng 13gx4 gói</v>
          </cell>
          <cell r="E2341">
            <v>70000</v>
          </cell>
          <cell r="F2341" t="str">
            <v>120209</v>
          </cell>
          <cell r="G2341" t="str">
            <v>ĐỒ CHO MẸ BÉ</v>
          </cell>
          <cell r="H2341" t="str">
            <v>THỰC PHẨM CHO BÉ</v>
          </cell>
        </row>
        <row r="2342">
          <cell r="C2342" t="str">
            <v>4905596112730</v>
          </cell>
          <cell r="D2342" t="str">
            <v>INOMATA- Bát ăn cho bé m?u hồng</v>
          </cell>
          <cell r="E2342">
            <v>40000</v>
          </cell>
          <cell r="F2342" t="str">
            <v>120211</v>
          </cell>
          <cell r="G2342" t="str">
            <v>NHÀ CỬA ĐỜI SỐNG</v>
          </cell>
          <cell r="H2342" t="str">
            <v>HÀNG ĐỒNG GIÁ 40K</v>
          </cell>
        </row>
        <row r="2343">
          <cell r="C2343" t="str">
            <v>4905596112716</v>
          </cell>
          <cell r="D2343" t="str">
            <v>INOMATA- Bát ăn cho bé màu xanh</v>
          </cell>
          <cell r="E2343">
            <v>45000</v>
          </cell>
          <cell r="F2343" t="str">
            <v>120212</v>
          </cell>
          <cell r="G2343" t="str">
            <v>NHÀ CỬA ĐỜI SỐNG</v>
          </cell>
          <cell r="H2343" t="str">
            <v>BẾP VÀ PHÒNG ĂN</v>
          </cell>
        </row>
        <row r="2344">
          <cell r="C2344" t="str">
            <v>4954267134809</v>
          </cell>
          <cell r="D2344" t="str">
            <v>AKEBONO- Khay chia thức ăn (3 ngăn)</v>
          </cell>
          <cell r="E2344">
            <v>130000</v>
          </cell>
          <cell r="F2344" t="str">
            <v>120213</v>
          </cell>
          <cell r="G2344" t="str">
            <v>ĐỒ CHO MẸ BÉ</v>
          </cell>
          <cell r="H2344" t="str">
            <v>DỤNG CỤ ĂN</v>
          </cell>
        </row>
        <row r="2345">
          <cell r="C2345" t="str">
            <v>4954267134823</v>
          </cell>
          <cell r="D2345" t="str">
            <v>AKEBONO- Khay chia thức ăn ( 5 ngăn)</v>
          </cell>
          <cell r="E2345">
            <v>145000</v>
          </cell>
          <cell r="F2345" t="str">
            <v>120214</v>
          </cell>
          <cell r="G2345" t="str">
            <v>ĐỒ CHO MẸ BÉ</v>
          </cell>
          <cell r="H2345" t="str">
            <v>DỤNG CỤ ĂN</v>
          </cell>
        </row>
        <row r="2346">
          <cell r="C2346" t="str">
            <v>4987244150479</v>
          </cell>
          <cell r="D2346" t="str">
            <v>WAKODO- Nước ép hoa quả tổng hợp 125mlx3 hộp</v>
          </cell>
          <cell r="E2346">
            <v>75000</v>
          </cell>
          <cell r="F2346" t="str">
            <v>120216</v>
          </cell>
          <cell r="G2346" t="str">
            <v>ĐỒ CHO MẸ BÉ</v>
          </cell>
          <cell r="H2346" t="str">
            <v>THỰC PHẨM CHO BÉ</v>
          </cell>
        </row>
        <row r="2347">
          <cell r="C2347" t="str">
            <v>4987244172587</v>
          </cell>
          <cell r="D2347" t="str">
            <v>WAKODO- Nước ép vị táo &amp; cà rốt</v>
          </cell>
          <cell r="E2347">
            <v>75000</v>
          </cell>
          <cell r="F2347" t="str">
            <v>120219</v>
          </cell>
          <cell r="G2347" t="str">
            <v>ĐỒ CHO MẸ BÉ</v>
          </cell>
          <cell r="H2347" t="str">
            <v>THỰC PHẨM CHO BÉ</v>
          </cell>
        </row>
        <row r="2348">
          <cell r="C2348" t="str">
            <v>4902508160810</v>
          </cell>
          <cell r="D2348" t="str">
            <v>PIGEON-Miếng thấm sữa 102 pcs</v>
          </cell>
          <cell r="E2348">
            <v>298000</v>
          </cell>
          <cell r="F2348" t="str">
            <v>120221</v>
          </cell>
          <cell r="G2348" t="str">
            <v>ĐỒ CHO MẸ BÉ</v>
          </cell>
          <cell r="H2348" t="str">
            <v>CHĂM SÓC MẸ BẦU</v>
          </cell>
        </row>
        <row r="2349">
          <cell r="C2349" t="str">
            <v>4902508160858</v>
          </cell>
          <cell r="D2349" t="str">
            <v>PIGEON-Miếng thấm sữa 126pcs</v>
          </cell>
          <cell r="E2349">
            <v>285000</v>
          </cell>
          <cell r="F2349" t="str">
            <v>120222</v>
          </cell>
          <cell r="G2349" t="str">
            <v>ĐỒ CHO MẸ BÉ</v>
          </cell>
          <cell r="H2349" t="str">
            <v>CHĂM SÓC MẸ BẦU</v>
          </cell>
        </row>
        <row r="2350">
          <cell r="C2350" t="str">
            <v>4902508231138</v>
          </cell>
          <cell r="D2350" t="str">
            <v>PIGEON-Kem chống rạn da cho bà bầu110g</v>
          </cell>
          <cell r="E2350">
            <v>340000</v>
          </cell>
          <cell r="F2350" t="str">
            <v>120227</v>
          </cell>
          <cell r="G2350" t="str">
            <v>ĐỒ CHO MẸ BÉ</v>
          </cell>
          <cell r="H2350" t="str">
            <v>CHĂM SÓC CƠ THỂ BÉ</v>
          </cell>
        </row>
        <row r="2351">
          <cell r="C2351" t="str">
            <v>4902011731613</v>
          </cell>
          <cell r="D2351" t="str">
            <v>GOON-Hộp giấy ướt hình con vịt 70 tờ</v>
          </cell>
          <cell r="E2351">
            <v>145000</v>
          </cell>
          <cell r="F2351" t="str">
            <v>120247</v>
          </cell>
          <cell r="G2351" t="str">
            <v>ĐỒ CHO MẸ BÉ</v>
          </cell>
          <cell r="H2351" t="str">
            <v>GIẤY ƯỚT</v>
          </cell>
        </row>
        <row r="2352">
          <cell r="C2352" t="str">
            <v>4902508011235</v>
          </cell>
          <cell r="D2352" t="str">
            <v>PIGEON-Núm ty thay thế bình cổ rộng size S</v>
          </cell>
          <cell r="E2352">
            <v>237000</v>
          </cell>
          <cell r="F2352" t="str">
            <v>120248</v>
          </cell>
          <cell r="G2352" t="str">
            <v>ĐỒ CHO MẸ BÉ</v>
          </cell>
          <cell r="H2352" t="str">
            <v>BÉ UỐNG SỮA</v>
          </cell>
        </row>
        <row r="2353">
          <cell r="C2353" t="str">
            <v>4902508015172</v>
          </cell>
          <cell r="D2353" t="str">
            <v>PIGEON-Nắp thay thế bình sữa cổ rộng màu vàng</v>
          </cell>
          <cell r="E2353">
            <v>55000</v>
          </cell>
          <cell r="F2353" t="str">
            <v>120249</v>
          </cell>
          <cell r="G2353" t="str">
            <v>ĐỒ CHO MẸ BÉ</v>
          </cell>
          <cell r="H2353" t="str">
            <v>BÉ UỐNG SỮA</v>
          </cell>
        </row>
        <row r="2354">
          <cell r="C2354" t="str">
            <v>4902508015189</v>
          </cell>
          <cell r="D2354" t="str">
            <v>PIGEON-Nắp thay thế bình sữa cổ rộng màu xanh</v>
          </cell>
          <cell r="E2354">
            <v>55000</v>
          </cell>
          <cell r="F2354" t="str">
            <v>120250</v>
          </cell>
          <cell r="G2354" t="str">
            <v>ĐỒ CHO MẸ BÉ</v>
          </cell>
          <cell r="H2354" t="str">
            <v>BÉ UỐNG SỮA</v>
          </cell>
        </row>
        <row r="2355">
          <cell r="C2355" t="str">
            <v>4902508030298</v>
          </cell>
          <cell r="D2355" t="str">
            <v>PIGEON-Hộp chia thức ăn 50ml</v>
          </cell>
          <cell r="E2355">
            <v>83000</v>
          </cell>
          <cell r="F2355" t="str">
            <v>120253</v>
          </cell>
          <cell r="G2355" t="str">
            <v>ĐỒ CHO MẸ BÉ</v>
          </cell>
          <cell r="H2355" t="str">
            <v>DỤNG CỤ ĂN</v>
          </cell>
        </row>
        <row r="2356">
          <cell r="C2356" t="str">
            <v>4902508030403</v>
          </cell>
          <cell r="D2356" t="str">
            <v>PIGEON- Bộ chế biến ăn dặm 03148</v>
          </cell>
          <cell r="E2356">
            <v>525000</v>
          </cell>
          <cell r="F2356" t="str">
            <v>120256</v>
          </cell>
          <cell r="G2356" t="str">
            <v>ĐỒ CHO MẸ BÉ</v>
          </cell>
          <cell r="H2356" t="str">
            <v>DỤNG CỤ ĂN</v>
          </cell>
        </row>
        <row r="2357">
          <cell r="C2357" t="str">
            <v>4902508030533</v>
          </cell>
          <cell r="D2357" t="str">
            <v>PIGEON- Cốc nấu cháo</v>
          </cell>
          <cell r="E2357">
            <v>347000</v>
          </cell>
          <cell r="F2357" t="str">
            <v>120257</v>
          </cell>
          <cell r="G2357" t="str">
            <v>ĐỒ CHO MẸ BÉ</v>
          </cell>
          <cell r="H2357" t="str">
            <v>DỤNG CỤ ĂN</v>
          </cell>
        </row>
        <row r="2358">
          <cell r="C2358" t="str">
            <v>4902508032162</v>
          </cell>
          <cell r="D2358" t="str">
            <v>PIGEON- Bình tập uống màu vàng 330ml</v>
          </cell>
          <cell r="E2358">
            <v>210000</v>
          </cell>
          <cell r="F2358" t="str">
            <v>120259</v>
          </cell>
          <cell r="G2358" t="str">
            <v>ĐỒ CHO MẸ BÉ</v>
          </cell>
          <cell r="H2358" t="str">
            <v>DỤNG CỤ ĂN</v>
          </cell>
        </row>
        <row r="2359">
          <cell r="C2359" t="str">
            <v>4902508032179</v>
          </cell>
          <cell r="D2359" t="str">
            <v>PIGEON- Bình tập uống màu hồng 330ml</v>
          </cell>
          <cell r="E2359">
            <v>210000</v>
          </cell>
          <cell r="F2359" t="str">
            <v>120260</v>
          </cell>
          <cell r="G2359" t="str">
            <v>ĐỒ CHO MẸ BÉ</v>
          </cell>
          <cell r="H2359" t="str">
            <v>DỤNG CỤ ĂN</v>
          </cell>
        </row>
        <row r="2360">
          <cell r="C2360" t="str">
            <v>4902508032186</v>
          </cell>
          <cell r="D2360" t="str">
            <v>PIGEON- Bình tập uống màu xanh da trời 330ml</v>
          </cell>
          <cell r="E2360">
            <v>210000</v>
          </cell>
          <cell r="F2360" t="str">
            <v>120261</v>
          </cell>
          <cell r="G2360" t="str">
            <v>ĐỒ CHO MẸ BÉ</v>
          </cell>
          <cell r="H2360" t="str">
            <v>DỤNG CỤ ĂN</v>
          </cell>
        </row>
        <row r="2361">
          <cell r="C2361" t="str">
            <v>4902508103756</v>
          </cell>
          <cell r="D2361" t="str">
            <v>PIGEON- Bàn chải đánh răng level 3</v>
          </cell>
          <cell r="E2361">
            <v>90000</v>
          </cell>
          <cell r="F2361" t="str">
            <v>120265</v>
          </cell>
          <cell r="G2361" t="str">
            <v>ĐỒ CHO MẸ BÉ</v>
          </cell>
          <cell r="H2361" t="str">
            <v>CHĂM SÓC CƠ THỂ BÉ</v>
          </cell>
        </row>
        <row r="2362">
          <cell r="C2362" t="str">
            <v>4902508103763</v>
          </cell>
          <cell r="D2362" t="str">
            <v>PIGEON- Kem đánh răng Xiliton bạc hà 40ml</v>
          </cell>
          <cell r="E2362">
            <v>133000</v>
          </cell>
          <cell r="F2362" t="str">
            <v>120266</v>
          </cell>
          <cell r="G2362" t="str">
            <v>ĐỒ CHO MẸ BÉ</v>
          </cell>
          <cell r="H2362" t="str">
            <v>CHĂM SÓC CƠ THỂ BÉ</v>
          </cell>
        </row>
        <row r="2363">
          <cell r="C2363" t="str">
            <v>4902508103824</v>
          </cell>
          <cell r="D2363" t="str">
            <v>PIGEON-Giấy lau răng 42 tờ</v>
          </cell>
          <cell r="E2363">
            <v>195000</v>
          </cell>
          <cell r="F2363" t="str">
            <v>120268</v>
          </cell>
          <cell r="G2363" t="str">
            <v>ĐỒ CHO MẸ BÉ</v>
          </cell>
          <cell r="H2363" t="str">
            <v>CHĂM SÓC CƠ THỂ BÉ</v>
          </cell>
        </row>
        <row r="2364">
          <cell r="C2364" t="str">
            <v>4902508103855</v>
          </cell>
          <cell r="D2364" t="str">
            <v>PIGEON-Bàn chải master cho bé từ 12 tháng-&gt;3 tuổi</v>
          </cell>
          <cell r="E2364">
            <v>73000</v>
          </cell>
          <cell r="F2364" t="str">
            <v>120269</v>
          </cell>
          <cell r="G2364" t="str">
            <v>ĐỒ CHO MẸ BÉ</v>
          </cell>
          <cell r="H2364" t="str">
            <v>CHĂM SÓC CƠ THỂ BÉ</v>
          </cell>
        </row>
        <row r="2365">
          <cell r="C2365" t="str">
            <v>4902508103893</v>
          </cell>
          <cell r="D2365" t="str">
            <v>PIGEON- Kem đánh răng hương dâu tây cho bé (50g)</v>
          </cell>
          <cell r="E2365">
            <v>125000</v>
          </cell>
          <cell r="F2365" t="str">
            <v>120270</v>
          </cell>
          <cell r="G2365" t="str">
            <v>ĐỒ CHO MẸ BÉ</v>
          </cell>
          <cell r="H2365" t="str">
            <v>CHĂM SÓC CƠ THỂ BÉ</v>
          </cell>
        </row>
        <row r="2366">
          <cell r="C2366" t="str">
            <v>4902508103909</v>
          </cell>
          <cell r="D2366" t="str">
            <v>PIGEON- Kem đánh răng hương bạc hà cho bé (50g)</v>
          </cell>
          <cell r="E2366">
            <v>137000</v>
          </cell>
          <cell r="F2366" t="str">
            <v>120271</v>
          </cell>
          <cell r="G2366" t="str">
            <v>ĐỒ CHO MẸ BÉ</v>
          </cell>
          <cell r="H2366" t="str">
            <v>CHĂM SÓC CƠ THỂ BÉ</v>
          </cell>
        </row>
        <row r="2367">
          <cell r="C2367" t="str">
            <v>4902508104463</v>
          </cell>
          <cell r="D2367" t="str">
            <v>PIGEON- Kem đánh răng hương nho cho bé (50g)</v>
          </cell>
          <cell r="E2367">
            <v>137000</v>
          </cell>
          <cell r="F2367" t="str">
            <v>120273</v>
          </cell>
          <cell r="G2367" t="str">
            <v>ĐỒ CHO MẸ BÉ</v>
          </cell>
          <cell r="H2367" t="str">
            <v>CHĂM SÓC CƠ THỂ BÉ</v>
          </cell>
        </row>
        <row r="2368">
          <cell r="C2368" t="str">
            <v>4902508105026</v>
          </cell>
          <cell r="D2368" t="str">
            <v>PIGEON-Bộ bàn chải đánh răng</v>
          </cell>
          <cell r="E2368">
            <v>266000</v>
          </cell>
          <cell r="F2368" t="str">
            <v>120275</v>
          </cell>
          <cell r="G2368" t="str">
            <v>ĐỒ CHO MẸ BÉ</v>
          </cell>
          <cell r="H2368" t="str">
            <v>CHĂM SÓC CƠ THỂ BÉ</v>
          </cell>
        </row>
        <row r="2369">
          <cell r="C2369" t="str">
            <v>4902508105033</v>
          </cell>
          <cell r="D2369" t="str">
            <v>PIGEON-Bàn chải màu hồng level 1</v>
          </cell>
          <cell r="E2369">
            <v>117000</v>
          </cell>
          <cell r="F2369" t="str">
            <v>120276</v>
          </cell>
          <cell r="G2369" t="str">
            <v>ĐỒ CHO MẸ BÉ</v>
          </cell>
          <cell r="H2369" t="str">
            <v>CHĂM SÓC CƠ THỂ BÉ</v>
          </cell>
        </row>
        <row r="2370">
          <cell r="C2370" t="str">
            <v>4902508105057</v>
          </cell>
          <cell r="D2370" t="str">
            <v>PIGEON -Bàn chải màu vàng level 2</v>
          </cell>
          <cell r="E2370">
            <v>123000</v>
          </cell>
          <cell r="F2370" t="str">
            <v>120278</v>
          </cell>
          <cell r="G2370" t="str">
            <v>ĐỒ CHO MẸ BÉ</v>
          </cell>
          <cell r="H2370" t="str">
            <v>CHĂM SÓC CƠ THỂ BÉ</v>
          </cell>
        </row>
        <row r="2371">
          <cell r="C2371" t="str">
            <v>4902508137089</v>
          </cell>
          <cell r="D2371" t="str">
            <v>PIGEON-Núm ty silicon thay thế bình Magmag</v>
          </cell>
          <cell r="E2371">
            <v>95000</v>
          </cell>
          <cell r="F2371" t="str">
            <v>120285</v>
          </cell>
          <cell r="G2371" t="str">
            <v>ĐỒ CHO MẸ BÉ</v>
          </cell>
          <cell r="H2371" t="str">
            <v>BÉ UỐNG SỮA</v>
          </cell>
        </row>
        <row r="2372">
          <cell r="C2372" t="str">
            <v>4902508137515</v>
          </cell>
          <cell r="D2372" t="str">
            <v>PIGEON- bình tập uống màu hồng 150ml</v>
          </cell>
          <cell r="E2372">
            <v>175000</v>
          </cell>
          <cell r="F2372" t="str">
            <v>120287</v>
          </cell>
          <cell r="G2372" t="str">
            <v>ĐỒ CHO MẸ BÉ</v>
          </cell>
          <cell r="H2372" t="str">
            <v>DỤNG CỤ ĂN</v>
          </cell>
        </row>
        <row r="2373">
          <cell r="C2373" t="str">
            <v>4902508137522</v>
          </cell>
          <cell r="D2373" t="str">
            <v>PIGEON- Bình tập uống màu xanh da trời 150ml</v>
          </cell>
          <cell r="E2373">
            <v>175000</v>
          </cell>
          <cell r="F2373" t="str">
            <v>120288</v>
          </cell>
          <cell r="G2373" t="str">
            <v>ĐỒ CHO MẸ BÉ</v>
          </cell>
          <cell r="H2373" t="str">
            <v>DỤNG CỤ ĂN</v>
          </cell>
        </row>
        <row r="2374">
          <cell r="C2374" t="str">
            <v>4902508150729</v>
          </cell>
          <cell r="D2374" t="str">
            <v>PIGEON- Miếng dán giữ ấm giảm ho và ngạt 6 miếng</v>
          </cell>
          <cell r="E2374">
            <v>115000</v>
          </cell>
          <cell r="F2374" t="str">
            <v>120290</v>
          </cell>
          <cell r="G2374" t="str">
            <v>ĐỒ CHO MẸ BÉ</v>
          </cell>
          <cell r="H2374" t="str">
            <v>CHĂM SÓC CƠ THỂ BÉ</v>
          </cell>
        </row>
        <row r="2375">
          <cell r="C2375" t="str">
            <v>4902508150743</v>
          </cell>
          <cell r="D2375" t="str">
            <v>PIGEON- Miếng dán giữ ấm giảm ho và ngạt 14 miếng</v>
          </cell>
          <cell r="E2375">
            <v>240000</v>
          </cell>
          <cell r="F2375" t="str">
            <v>120291</v>
          </cell>
          <cell r="G2375" t="str">
            <v>ĐỒ CHO MẸ BÉ</v>
          </cell>
          <cell r="H2375" t="str">
            <v>CHĂM SÓC CƠ THỂ BÉ</v>
          </cell>
        </row>
        <row r="2376">
          <cell r="C2376" t="str">
            <v>4902508150750</v>
          </cell>
          <cell r="D2376" t="str">
            <v>PIGEON-Thỏi bôi giảm ngạt</v>
          </cell>
          <cell r="E2376">
            <v>136000</v>
          </cell>
          <cell r="F2376" t="str">
            <v>120292</v>
          </cell>
          <cell r="G2376" t="str">
            <v>ĐỒ CHO MẸ BÉ</v>
          </cell>
          <cell r="H2376" t="str">
            <v>CHĂM SÓC CƠ THỂ BÉ</v>
          </cell>
        </row>
        <row r="2377">
          <cell r="C2377" t="str">
            <v>4902508150927</v>
          </cell>
          <cell r="D2377" t="str">
            <v>PIGEON-Miếng dán hạ sốt (6 miếng)</v>
          </cell>
          <cell r="E2377">
            <v>101000</v>
          </cell>
          <cell r="F2377" t="str">
            <v>120293</v>
          </cell>
          <cell r="G2377" t="str">
            <v>ĐỒ CHO MẸ BÉ</v>
          </cell>
          <cell r="H2377" t="str">
            <v>CHĂM SÓC CƠ THỂ BÉ</v>
          </cell>
        </row>
        <row r="2378">
          <cell r="C2378" t="str">
            <v>4902508150934</v>
          </cell>
          <cell r="D2378" t="str">
            <v>PIGEON-Miếng dán hạ sốt ( 12 miếng )</v>
          </cell>
          <cell r="E2378">
            <v>180000</v>
          </cell>
          <cell r="F2378" t="str">
            <v>120294</v>
          </cell>
          <cell r="G2378" t="str">
            <v>ĐỒ CHO MẸ BÉ</v>
          </cell>
          <cell r="H2378" t="str">
            <v>CHĂM SÓC CƠ THỂ BÉ</v>
          </cell>
        </row>
        <row r="2379">
          <cell r="C2379" t="str">
            <v>4956810230365</v>
          </cell>
          <cell r="D2379" t="str">
            <v>KOKUBO- Cọ bình sữa và núm ty</v>
          </cell>
          <cell r="E2379">
            <v>40000</v>
          </cell>
          <cell r="F2379" t="str">
            <v>120307</v>
          </cell>
          <cell r="G2379" t="str">
            <v>ĐỒ CHO MẸ BÉ</v>
          </cell>
          <cell r="H2379" t="str">
            <v>BÉ UỐNG SỮA</v>
          </cell>
        </row>
        <row r="2380">
          <cell r="C2380" t="str">
            <v>4972990132121</v>
          </cell>
          <cell r="D2380" t="str">
            <v>COMBI-Núm ty size S màu xanh 2 lọ (2 núm/hộp)</v>
          </cell>
          <cell r="E2380">
            <v>176000</v>
          </cell>
          <cell r="F2380" t="str">
            <v>120317</v>
          </cell>
          <cell r="G2380" t="str">
            <v>ĐỒ CHO MẸ BÉ</v>
          </cell>
          <cell r="H2380" t="str">
            <v>BÉ UỐNG SỮA</v>
          </cell>
        </row>
        <row r="2381">
          <cell r="C2381" t="str">
            <v>4973210990903</v>
          </cell>
          <cell r="D2381" t="str">
            <v>CHUCHU- Xịt chống côn trùng 40ml</v>
          </cell>
          <cell r="E2381">
            <v>119000</v>
          </cell>
          <cell r="F2381" t="str">
            <v>120322</v>
          </cell>
          <cell r="G2381" t="str">
            <v>ĐỒ CHO MẸ BÉ</v>
          </cell>
          <cell r="H2381" t="str">
            <v>CHĂM SÓC CƠ THỂ BÉ</v>
          </cell>
        </row>
        <row r="2382">
          <cell r="C2382" t="str">
            <v>49795301</v>
          </cell>
          <cell r="D2382" t="str">
            <v>LION- Kem đánh răng hương dâu tây cho bé (40g)</v>
          </cell>
          <cell r="E2382">
            <v>62000</v>
          </cell>
          <cell r="F2382" t="str">
            <v>120324</v>
          </cell>
          <cell r="G2382" t="str">
            <v>ĐỒ CHO MẸ BÉ</v>
          </cell>
          <cell r="H2382" t="str">
            <v>CHĂM SÓC CƠ THỂ BÉ</v>
          </cell>
        </row>
        <row r="2383">
          <cell r="C2383" t="str">
            <v>49795318</v>
          </cell>
          <cell r="D2383" t="str">
            <v>LION- Kem đánh răng hương dưa vàng cho bé (40g)</v>
          </cell>
          <cell r="E2383">
            <v>62000</v>
          </cell>
          <cell r="F2383" t="str">
            <v>120325</v>
          </cell>
          <cell r="G2383" t="str">
            <v>ĐỒ CHO MẸ BÉ</v>
          </cell>
          <cell r="H2383" t="str">
            <v>CHĂM SÓC CƠ THỂ BÉ</v>
          </cell>
        </row>
        <row r="2384">
          <cell r="C2384" t="str">
            <v>49804126</v>
          </cell>
          <cell r="D2384" t="str">
            <v>PIGEON-Núm ty thay thế size L (silicon)</v>
          </cell>
          <cell r="E2384">
            <v>102000</v>
          </cell>
          <cell r="F2384" t="str">
            <v>120328</v>
          </cell>
          <cell r="G2384" t="str">
            <v>ĐỒ CHO MẸ BÉ</v>
          </cell>
          <cell r="H2384" t="str">
            <v>BÉ UỐNG SỮA</v>
          </cell>
        </row>
        <row r="2385">
          <cell r="C2385" t="str">
            <v>49804164</v>
          </cell>
          <cell r="D2385" t="str">
            <v>PIGEON-Núm ty thay thế size Y (silicon)</v>
          </cell>
          <cell r="E2385">
            <v>90000</v>
          </cell>
          <cell r="F2385" t="str">
            <v>120329</v>
          </cell>
          <cell r="G2385" t="str">
            <v>ĐỒ CHO MẸ BÉ</v>
          </cell>
          <cell r="H2385" t="str">
            <v>BÉ UỐNG SỮA</v>
          </cell>
        </row>
        <row r="2386">
          <cell r="C2386" t="str">
            <v>49804201</v>
          </cell>
          <cell r="D2386" t="str">
            <v>PIGEON-Núm ty thay thế size S (nhựa tổng hợp)</v>
          </cell>
          <cell r="E2386">
            <v>76000</v>
          </cell>
          <cell r="F2386" t="str">
            <v>120330</v>
          </cell>
          <cell r="G2386" t="str">
            <v>ĐỒ CHO MẸ BÉ</v>
          </cell>
          <cell r="H2386" t="str">
            <v>BÉ UỐNG SỮA</v>
          </cell>
        </row>
        <row r="2387">
          <cell r="C2387" t="str">
            <v>49804218</v>
          </cell>
          <cell r="D2387" t="str">
            <v>PIGEON-Núm ty thay thế size M (nhựa tổng hợp)</v>
          </cell>
          <cell r="E2387">
            <v>76000</v>
          </cell>
          <cell r="F2387" t="str">
            <v>120331</v>
          </cell>
          <cell r="G2387" t="str">
            <v>ĐỒ CHO MẸ BÉ</v>
          </cell>
          <cell r="H2387" t="str">
            <v>BÉ UỐNG SỮA</v>
          </cell>
        </row>
        <row r="2388">
          <cell r="C2388" t="str">
            <v>49804225</v>
          </cell>
          <cell r="D2388" t="str">
            <v>PIGEON-Núm ty thay thế size L (nhựa tổng hợp)</v>
          </cell>
          <cell r="E2388">
            <v>76000</v>
          </cell>
          <cell r="F2388" t="str">
            <v>120332</v>
          </cell>
          <cell r="G2388" t="str">
            <v>ĐỒ CHO MẸ BÉ</v>
          </cell>
          <cell r="H2388" t="str">
            <v>BÉ UỐNG SỮA</v>
          </cell>
        </row>
        <row r="2389">
          <cell r="C2389" t="str">
            <v>49804256</v>
          </cell>
          <cell r="D2389" t="str">
            <v>PIGEON-Núm ty bình uống nước và hoa quả</v>
          </cell>
          <cell r="E2389">
            <v>76000</v>
          </cell>
          <cell r="F2389" t="str">
            <v>120333</v>
          </cell>
          <cell r="G2389" t="str">
            <v>ĐỒ CHO MẸ BÉ</v>
          </cell>
          <cell r="H2389" t="str">
            <v>BÉ UỐNG SỮA</v>
          </cell>
        </row>
        <row r="2390">
          <cell r="C2390" t="str">
            <v>4987024209113</v>
          </cell>
          <cell r="D2390" t="str">
            <v>UZUKYUMEIGAN- Cốm tiêu hóa cho trẻ 60g</v>
          </cell>
          <cell r="E2390">
            <v>279000</v>
          </cell>
          <cell r="F2390" t="str">
            <v>120334</v>
          </cell>
          <cell r="G2390" t="str">
            <v>ĐỒ CHO MẸ BÉ</v>
          </cell>
          <cell r="H2390" t="str">
            <v>CHĂM SÓC CƠ THỂ BÉ</v>
          </cell>
        </row>
        <row r="2391">
          <cell r="C2391" t="str">
            <v>4987072011188</v>
          </cell>
          <cell r="D2391" t="str">
            <v>KOBAYASHI- Miếng dán hạ sốt cho bé xanh 16 miếng</v>
          </cell>
          <cell r="E2391">
            <v>160000</v>
          </cell>
          <cell r="F2391" t="str">
            <v>120335</v>
          </cell>
          <cell r="G2391" t="str">
            <v>ĐỒ CHO MẸ BÉ</v>
          </cell>
          <cell r="H2391" t="str">
            <v>CHĂM SÓC CƠ THỂ BÉ</v>
          </cell>
        </row>
        <row r="2392">
          <cell r="C2392" t="str">
            <v>4987133012307</v>
          </cell>
          <cell r="D2392" t="str">
            <v>TAMPEI-Kem danh rang Hamorin vi nho (30g)</v>
          </cell>
          <cell r="E2392">
            <v>198000</v>
          </cell>
          <cell r="F2392" t="str">
            <v>120338</v>
          </cell>
          <cell r="G2392" t="str">
            <v>ĐỒ CHO MẸ BÉ</v>
          </cell>
          <cell r="H2392" t="str">
            <v>CHĂM SÓC CƠ THỂ BÉ</v>
          </cell>
        </row>
        <row r="2393">
          <cell r="C2393" t="str">
            <v>4987133012314</v>
          </cell>
          <cell r="D2393" t="str">
            <v>TAMPEI- Kem đánh răng Hamorin vị dâu 30g</v>
          </cell>
          <cell r="E2393">
            <v>198000</v>
          </cell>
          <cell r="F2393" t="str">
            <v>120339</v>
          </cell>
          <cell r="G2393" t="str">
            <v>ĐỒ CHO MẸ BÉ</v>
          </cell>
          <cell r="H2393" t="str">
            <v>CHĂM SÓC CƠ THỂ BÉ</v>
          </cell>
        </row>
        <row r="2394">
          <cell r="C2394" t="str">
            <v>4987133015094</v>
          </cell>
          <cell r="D2394" t="str">
            <v>TAMPEI- Xịt chống sâu răng vị nho cho bé 25g</v>
          </cell>
          <cell r="E2394">
            <v>165000</v>
          </cell>
          <cell r="F2394" t="str">
            <v>120341</v>
          </cell>
          <cell r="G2394" t="str">
            <v>ĐỒ CHO MẸ BÉ</v>
          </cell>
          <cell r="H2394" t="str">
            <v>CHĂM SÓC CƠ THỂ BÉ</v>
          </cell>
        </row>
        <row r="2395">
          <cell r="C2395" t="str">
            <v>4987426110000</v>
          </cell>
          <cell r="D2395" t="str">
            <v xml:space="preserve">MUHI- Kem bôi trị ngứa do côn trùng, muỗi đốt 18g </v>
          </cell>
          <cell r="E2395">
            <v>141000</v>
          </cell>
          <cell r="F2395" t="str">
            <v>120343</v>
          </cell>
          <cell r="G2395" t="str">
            <v>ĐỒ CHO MẸ BÉ</v>
          </cell>
          <cell r="H2395" t="str">
            <v>CHĂM SÓC CƠ THỂ BÉ</v>
          </cell>
        </row>
        <row r="2396">
          <cell r="C2396" t="str">
            <v>4987767618357</v>
          </cell>
          <cell r="D2396" t="str">
            <v>MOCHIDA- Sữa tắm chống rôm sẩy 500ml</v>
          </cell>
          <cell r="E2396">
            <v>520000</v>
          </cell>
          <cell r="F2396" t="str">
            <v>120346</v>
          </cell>
          <cell r="G2396" t="str">
            <v>ĐỒ CHO MẸ BÉ</v>
          </cell>
          <cell r="H2396" t="str">
            <v>CHĂM SÓC CƠ THỂ BÉ</v>
          </cell>
        </row>
        <row r="2397">
          <cell r="C2397" t="str">
            <v>4571498430014</v>
          </cell>
          <cell r="D2397" t="str">
            <v>EDISON MAMA- Gặm nướu hình hươu cao cổ</v>
          </cell>
          <cell r="E2397">
            <v>221000</v>
          </cell>
          <cell r="F2397" t="str">
            <v>120354</v>
          </cell>
          <cell r="G2397" t="str">
            <v>NGÀNH KHÁC</v>
          </cell>
          <cell r="H2397" t="str">
            <v>HÀNG NGỪNG KINH DOANH</v>
          </cell>
        </row>
        <row r="2398">
          <cell r="C2398" t="str">
            <v>4902508032957</v>
          </cell>
          <cell r="D2398" t="str">
            <v>PIGEON- Bình tập uống màu vàng 150ml</v>
          </cell>
          <cell r="E2398">
            <v>175000</v>
          </cell>
          <cell r="F2398" t="str">
            <v>120357</v>
          </cell>
          <cell r="G2398" t="str">
            <v>ĐỒ CHO MẸ BÉ</v>
          </cell>
          <cell r="H2398" t="str">
            <v>DỤNG CỤ ĂN</v>
          </cell>
        </row>
        <row r="2399">
          <cell r="C2399" t="str">
            <v>4902508034104</v>
          </cell>
          <cell r="D2399" t="str">
            <v>PIGEON-Kẹo chống sâu răng vị sữa</v>
          </cell>
          <cell r="E2399">
            <v>120000</v>
          </cell>
          <cell r="F2399" t="str">
            <v>120361</v>
          </cell>
          <cell r="G2399" t="str">
            <v>ĐỒ CHO MẸ BÉ</v>
          </cell>
          <cell r="H2399" t="str">
            <v>CHĂM SÓC CƠ THỂ BÉ</v>
          </cell>
        </row>
        <row r="2400">
          <cell r="C2400" t="str">
            <v>4902508034609</v>
          </cell>
          <cell r="D2400" t="str">
            <v>PIGEON-Kẹo chống sâu răng vị đào</v>
          </cell>
          <cell r="E2400">
            <v>120000</v>
          </cell>
          <cell r="F2400" t="str">
            <v>120362</v>
          </cell>
          <cell r="G2400" t="str">
            <v>ĐỒ CHO MẸ BÉ</v>
          </cell>
          <cell r="H2400" t="str">
            <v>CHĂM SÓC CƠ THỂ BÉ</v>
          </cell>
        </row>
        <row r="2401">
          <cell r="C2401" t="str">
            <v>4902508034708</v>
          </cell>
          <cell r="D2401" t="str">
            <v>PIGEON-Kẹo chống sâu răng vị nho</v>
          </cell>
          <cell r="E2401">
            <v>120000</v>
          </cell>
          <cell r="F2401" t="str">
            <v>120363</v>
          </cell>
          <cell r="G2401" t="str">
            <v>ĐỒ CHO MẸ BÉ</v>
          </cell>
          <cell r="H2401" t="str">
            <v>CHĂM SÓC CƠ THỂ BÉ</v>
          </cell>
        </row>
        <row r="2402">
          <cell r="C2402" t="str">
            <v>4902508040303</v>
          </cell>
          <cell r="D2402" t="str">
            <v>PIGEON-Cọ núm ty cổ rộng</v>
          </cell>
          <cell r="E2402">
            <v>81000</v>
          </cell>
          <cell r="F2402" t="str">
            <v>120367</v>
          </cell>
          <cell r="G2402" t="str">
            <v>ĐỒ CHO MẸ BÉ</v>
          </cell>
          <cell r="H2402" t="str">
            <v>BÉ UỐNG SỮA</v>
          </cell>
        </row>
        <row r="2403">
          <cell r="C2403" t="str">
            <v>4902508040327</v>
          </cell>
          <cell r="D2403" t="str">
            <v>PIGEON-Cọ bình sữa bằng mút mềm</v>
          </cell>
          <cell r="E2403">
            <v>126000</v>
          </cell>
          <cell r="F2403" t="str">
            <v>120369</v>
          </cell>
          <cell r="G2403" t="str">
            <v>ĐỒ CHO MẸ BÉ</v>
          </cell>
          <cell r="H2403" t="str">
            <v>BÉ UỐNG SỮA</v>
          </cell>
        </row>
        <row r="2404">
          <cell r="C2404" t="str">
            <v>4902508070607</v>
          </cell>
          <cell r="D2404" t="str">
            <v>PIGEON-Phấn rôm dạng bột màu hồng</v>
          </cell>
          <cell r="E2404">
            <v>110000</v>
          </cell>
          <cell r="F2404" t="str">
            <v>120374</v>
          </cell>
          <cell r="G2404" t="str">
            <v>ĐỒ CHO MẸ BÉ</v>
          </cell>
          <cell r="H2404" t="str">
            <v>CHĂM SÓC CƠ THỂ BÉ</v>
          </cell>
        </row>
        <row r="2405">
          <cell r="C2405" t="str">
            <v>4902508121118</v>
          </cell>
          <cell r="D2405" t="str">
            <v>PIGEON- Nước rửa bình và rau quả chai 800ml</v>
          </cell>
          <cell r="E2405">
            <v>210000</v>
          </cell>
          <cell r="F2405" t="str">
            <v>120380</v>
          </cell>
          <cell r="G2405" t="str">
            <v>ĐỒ CHO MẸ BÉ</v>
          </cell>
          <cell r="H2405" t="str">
            <v>BÉ UỐNG SỮA</v>
          </cell>
        </row>
        <row r="2406">
          <cell r="C2406" t="str">
            <v>4902508121125</v>
          </cell>
          <cell r="D2406" t="str">
            <v>PIGEON- Nước rửa bình và rau quả (Túi 700ml)</v>
          </cell>
          <cell r="E2406">
            <v>146000</v>
          </cell>
          <cell r="F2406" t="str">
            <v>120381</v>
          </cell>
          <cell r="G2406" t="str">
            <v>ĐỒ CHO MẸ BÉ</v>
          </cell>
          <cell r="H2406" t="str">
            <v>BÉ UỐNG SỮA</v>
          </cell>
        </row>
        <row r="2407">
          <cell r="C2407" t="str">
            <v>4902508131223</v>
          </cell>
          <cell r="D2407" t="str">
            <v>PIGEON-Gặm nướu R-1 (3-6 tháng)</v>
          </cell>
          <cell r="E2407">
            <v>123000</v>
          </cell>
          <cell r="F2407" t="str">
            <v>120382</v>
          </cell>
          <cell r="G2407" t="str">
            <v>ĐỒ CHO MẸ BÉ</v>
          </cell>
          <cell r="H2407" t="str">
            <v>BÉ UỐNG SỮA</v>
          </cell>
        </row>
        <row r="2408">
          <cell r="C2408" t="str">
            <v>4902508131926</v>
          </cell>
          <cell r="D2408" t="str">
            <v>PIGEON-Gặm nướu level 3</v>
          </cell>
          <cell r="E2408">
            <v>141000</v>
          </cell>
          <cell r="F2408" t="str">
            <v>120385</v>
          </cell>
          <cell r="G2408" t="str">
            <v>ĐỒ CHO MẸ BÉ</v>
          </cell>
          <cell r="H2408" t="str">
            <v>BÉ UỐNG SỮA</v>
          </cell>
        </row>
        <row r="2409">
          <cell r="C2409" t="str">
            <v>4902508132237</v>
          </cell>
          <cell r="D2409" t="str">
            <v>PIGEON-Gặm nướu cho trẻ 6 tháng hình hoa 5 cạnh</v>
          </cell>
          <cell r="E2409">
            <v>208000</v>
          </cell>
          <cell r="F2409" t="str">
            <v>120387</v>
          </cell>
          <cell r="G2409" t="str">
            <v>ĐỒ CHO MẸ BÉ</v>
          </cell>
          <cell r="H2409" t="str">
            <v>BÉ UỐNG SỮA</v>
          </cell>
        </row>
        <row r="2410">
          <cell r="C2410" t="str">
            <v>4902508132985</v>
          </cell>
          <cell r="D2410" t="str">
            <v>PIGEON- Ty ngậm màu xanh size L (6 tháng)</v>
          </cell>
          <cell r="E2410">
            <v>151000</v>
          </cell>
          <cell r="F2410" t="str">
            <v>120389</v>
          </cell>
          <cell r="G2410" t="str">
            <v>ĐỒ CHO MẸ BÉ</v>
          </cell>
          <cell r="H2410" t="str">
            <v>BÉ UỐNG SỮA</v>
          </cell>
        </row>
        <row r="2411">
          <cell r="C2411" t="str">
            <v>4902508133005</v>
          </cell>
          <cell r="D2411" t="str">
            <v>PIGEON-Ty ngậm màu hồng size M (3 tháng)</v>
          </cell>
          <cell r="E2411">
            <v>151000</v>
          </cell>
          <cell r="F2411" t="str">
            <v>120390</v>
          </cell>
          <cell r="G2411" t="str">
            <v>ĐỒ CHO MẸ BÉ</v>
          </cell>
          <cell r="H2411" t="str">
            <v>BÉ UỐNG SỮA</v>
          </cell>
        </row>
        <row r="2412">
          <cell r="C2412" t="str">
            <v>4902508133036</v>
          </cell>
          <cell r="D2412" t="str">
            <v>PIGEON-Ty ngậm Mickey size M (3 tháng)</v>
          </cell>
          <cell r="E2412">
            <v>163000</v>
          </cell>
          <cell r="F2412" t="str">
            <v>120392</v>
          </cell>
          <cell r="G2412" t="str">
            <v>ĐỒ CHO MẸ BÉ</v>
          </cell>
          <cell r="H2412" t="str">
            <v>BÉ UỐNG SỮA</v>
          </cell>
        </row>
        <row r="2413">
          <cell r="C2413" t="str">
            <v>4902424433050</v>
          </cell>
          <cell r="D2413" t="str">
            <v>SKIN VAPE-Xịt chống muỗi màu xanh</v>
          </cell>
          <cell r="E2413">
            <v>168000</v>
          </cell>
          <cell r="F2413" t="str">
            <v>120407</v>
          </cell>
          <cell r="G2413" t="str">
            <v>ĐỒ CHO MẸ BÉ</v>
          </cell>
          <cell r="H2413" t="str">
            <v>CHĂM SÓC CƠ THỂ BÉ</v>
          </cell>
        </row>
        <row r="2414">
          <cell r="C2414" t="str">
            <v>4902424433081</v>
          </cell>
          <cell r="D2414" t="str">
            <v>SKIN VAPE-Xịt chống muỗi hồng</v>
          </cell>
          <cell r="E2414">
            <v>155000</v>
          </cell>
          <cell r="F2414" t="str">
            <v>120408</v>
          </cell>
          <cell r="G2414" t="str">
            <v>ĐỒ CHO MẸ BÉ</v>
          </cell>
          <cell r="H2414" t="str">
            <v>CHĂM SÓC CƠ THỂ BÉ</v>
          </cell>
        </row>
        <row r="2415">
          <cell r="C2415" t="str">
            <v>4956810230303</v>
          </cell>
          <cell r="D2415" t="str">
            <v>KOKUBO- Dụng cụ rửa bình</v>
          </cell>
          <cell r="E2415">
            <v>40000</v>
          </cell>
          <cell r="F2415" t="str">
            <v>120421</v>
          </cell>
          <cell r="G2415" t="str">
            <v>ĐỒ CHO MẸ BÉ</v>
          </cell>
          <cell r="H2415" t="str">
            <v>BÉ UỐNG SỮA</v>
          </cell>
        </row>
        <row r="2416">
          <cell r="C2416" t="str">
            <v>4901577056604</v>
          </cell>
          <cell r="D2416" t="str">
            <v>KEWPIE- Bánh ăn dặm vị khoai lang 7 tháng 9g</v>
          </cell>
          <cell r="E2416">
            <v>95000</v>
          </cell>
          <cell r="F2416" t="str">
            <v>120427</v>
          </cell>
          <cell r="G2416" t="str">
            <v>ĐỒ CHO MẸ BÉ</v>
          </cell>
          <cell r="H2416" t="str">
            <v>THỰC PHẨM CHO BÉ</v>
          </cell>
        </row>
        <row r="2417">
          <cell r="C2417" t="str">
            <v>4901577056611</v>
          </cell>
          <cell r="D2417" t="str">
            <v>KEWPIE- Bánh ăn dặm vị bí đỏ 7 tháng 9g</v>
          </cell>
          <cell r="E2417">
            <v>95000</v>
          </cell>
          <cell r="F2417" t="str">
            <v>120430</v>
          </cell>
          <cell r="G2417" t="str">
            <v>ĐỒ CHO MẸ BÉ</v>
          </cell>
          <cell r="H2417" t="str">
            <v>THỰC PHẨM CHO BÉ</v>
          </cell>
        </row>
        <row r="2418">
          <cell r="C2418" t="str">
            <v>4901577056635</v>
          </cell>
          <cell r="D2418" t="str">
            <v>KEWPIE- Bánh ăn dặm vị rau bina bí đỏ 9 tháng 12g</v>
          </cell>
          <cell r="E2418">
            <v>95000</v>
          </cell>
          <cell r="F2418" t="str">
            <v>120431</v>
          </cell>
          <cell r="G2418" t="str">
            <v>ĐỒ CHO MẸ BÉ</v>
          </cell>
          <cell r="H2418" t="str">
            <v>THỰC PHẨM CHO BÉ</v>
          </cell>
        </row>
        <row r="2419">
          <cell r="C2419" t="str">
            <v>4901577056659</v>
          </cell>
          <cell r="D2419" t="str">
            <v>KEWPIE- Bánh ăn dặm vị cà rốt và bí đỏ 9 tháng 12g</v>
          </cell>
          <cell r="E2419">
            <v>95000</v>
          </cell>
          <cell r="F2419" t="str">
            <v>120432</v>
          </cell>
          <cell r="G2419" t="str">
            <v>ĐỒ CHO MẸ BÉ</v>
          </cell>
          <cell r="H2419" t="str">
            <v>THỰC PHẨM CHO BÉ</v>
          </cell>
        </row>
        <row r="2420">
          <cell r="C2420" t="str">
            <v>4901577046711</v>
          </cell>
          <cell r="D2420" t="str">
            <v>KEWPIE- Cháo cá ngừ và rong biển củ cải 9tháng 80g</v>
          </cell>
          <cell r="E2420">
            <v>60000</v>
          </cell>
          <cell r="F2420" t="str">
            <v>120434</v>
          </cell>
          <cell r="G2420" t="str">
            <v>ĐỒ CHO MẸ BÉ</v>
          </cell>
          <cell r="H2420" t="str">
            <v>THỰC PHẨM CHO BÉ</v>
          </cell>
        </row>
        <row r="2421">
          <cell r="C2421" t="str">
            <v>49840599</v>
          </cell>
          <cell r="D2421" t="str">
            <v>KEWPIE- PA-73 Cháo gà hầm (7 tháng) 70g</v>
          </cell>
          <cell r="E2421">
            <v>60000</v>
          </cell>
          <cell r="F2421" t="str">
            <v>120435</v>
          </cell>
          <cell r="G2421" t="str">
            <v>ĐỒ CHO MẸ BÉ</v>
          </cell>
          <cell r="H2421" t="str">
            <v>THỰC PHẨM CHO BÉ</v>
          </cell>
        </row>
        <row r="2422">
          <cell r="C2422" t="str">
            <v>4991203163004</v>
          </cell>
          <cell r="D2422" t="str">
            <v>ECHO- Dụng cụ tập cầm đũa cho trẻ ngộ nghĩnh</v>
          </cell>
          <cell r="E2422">
            <v>28000</v>
          </cell>
          <cell r="F2422" t="str">
            <v>120437</v>
          </cell>
          <cell r="G2422" t="str">
            <v>ĐỒ CHO MẸ BÉ</v>
          </cell>
          <cell r="H2422" t="str">
            <v>DỤNG CỤ ĂN</v>
          </cell>
        </row>
        <row r="2423">
          <cell r="C2423" t="str">
            <v>4982494311519</v>
          </cell>
          <cell r="D2423" t="str">
            <v>NAKANO- Đũa tập ăn cho trẻ 16.5cm</v>
          </cell>
          <cell r="E2423">
            <v>38000</v>
          </cell>
          <cell r="F2423" t="str">
            <v>120439</v>
          </cell>
          <cell r="G2423" t="str">
            <v>ĐỒ CHO MẸ BÉ</v>
          </cell>
          <cell r="H2423" t="str">
            <v>DỤNG CỤ ĂN</v>
          </cell>
        </row>
        <row r="2424">
          <cell r="C2424" t="str">
            <v>4973210730714</v>
          </cell>
          <cell r="D2424" t="str">
            <v>CHUCHU-Hộp chia sữa</v>
          </cell>
          <cell r="E2424">
            <v>147000</v>
          </cell>
          <cell r="F2424" t="str">
            <v>120442</v>
          </cell>
          <cell r="G2424" t="str">
            <v>ĐỒ CHO MẸ BÉ</v>
          </cell>
          <cell r="H2424" t="str">
            <v>DỤNG CỤ ĂN</v>
          </cell>
        </row>
        <row r="2425">
          <cell r="C2425" t="str">
            <v>4973210992808</v>
          </cell>
          <cell r="D2425" t="str">
            <v>CHUCHU-Cọ bình sữa nylon</v>
          </cell>
          <cell r="E2425">
            <v>106800</v>
          </cell>
          <cell r="F2425" t="str">
            <v>120443</v>
          </cell>
          <cell r="G2425" t="str">
            <v>ĐỒ CHO MẸ BÉ</v>
          </cell>
          <cell r="H2425" t="str">
            <v>BÉ UỐNG SỮA</v>
          </cell>
        </row>
        <row r="2426">
          <cell r="C2426" t="str">
            <v>4987072006405</v>
          </cell>
          <cell r="D2426" t="str">
            <v>KOBAYASHI- Chỉ nha khoa trẻ em ( vỉ 30 cái )</v>
          </cell>
          <cell r="E2426">
            <v>180000</v>
          </cell>
          <cell r="F2426" t="str">
            <v>120570</v>
          </cell>
          <cell r="G2426" t="str">
            <v>ĐỒ CHO MẸ BÉ</v>
          </cell>
          <cell r="H2426" t="str">
            <v>CHĂM SÓC CƠ THỂ BÉ</v>
          </cell>
        </row>
        <row r="2427">
          <cell r="C2427" t="str">
            <v>4987244181527</v>
          </cell>
          <cell r="D2427" t="str">
            <v>WAKODO- Mỳ Udon cá cơm rong biển 7 tháng 80g</v>
          </cell>
          <cell r="E2427">
            <v>49000</v>
          </cell>
          <cell r="F2427" t="str">
            <v>120575</v>
          </cell>
          <cell r="G2427" t="str">
            <v>ĐỒ CHO MẸ BÉ</v>
          </cell>
          <cell r="H2427" t="str">
            <v>THỰC PHẨM CHO BÉ</v>
          </cell>
        </row>
        <row r="2428">
          <cell r="C2428" t="str">
            <v>4987115544499</v>
          </cell>
          <cell r="D2428" t="str">
            <v>KINCHO- Miếng đuổi muỗi 100 ngày</v>
          </cell>
          <cell r="E2428">
            <v>226000</v>
          </cell>
          <cell r="F2428" t="str">
            <v>120579</v>
          </cell>
          <cell r="G2428" t="str">
            <v>NHÀ CỬA ĐỜI SỐNG</v>
          </cell>
          <cell r="H2428" t="str">
            <v>PHÒNG CHỐNG CÔN TRÙNG</v>
          </cell>
        </row>
        <row r="2429">
          <cell r="C2429" t="str">
            <v>4902571203704</v>
          </cell>
          <cell r="D2429" t="str">
            <v>HAKUBAKU- Mỳ soumen không muối 5 tháng tuổi 100g</v>
          </cell>
          <cell r="E2429">
            <v>75000</v>
          </cell>
          <cell r="F2429" t="str">
            <v>120583</v>
          </cell>
          <cell r="G2429" t="str">
            <v>ĐỒ CHO MẸ BÉ</v>
          </cell>
          <cell r="H2429" t="str">
            <v>THỰC PHẨM CHO BÉ</v>
          </cell>
        </row>
        <row r="2430">
          <cell r="C2430" t="str">
            <v>4902508003513</v>
          </cell>
          <cell r="D2430" t="str">
            <v>PIGEON-Bình sữa thủy tinh cổ rộng màu vàng 240ml</v>
          </cell>
          <cell r="E2430">
            <v>415000</v>
          </cell>
          <cell r="F2430" t="str">
            <v>120585</v>
          </cell>
          <cell r="G2430" t="str">
            <v>ĐỒ CHO MẸ BÉ</v>
          </cell>
          <cell r="H2430" t="str">
            <v>BÉ UỐNG SỮA</v>
          </cell>
        </row>
        <row r="2431">
          <cell r="C2431" t="str">
            <v>4902508003520</v>
          </cell>
          <cell r="D2431" t="str">
            <v>PIGEON-Bình sữa thủy tinh cổ rộng màu xanh 160ml</v>
          </cell>
          <cell r="E2431">
            <v>395000</v>
          </cell>
          <cell r="F2431" t="str">
            <v>120586</v>
          </cell>
          <cell r="G2431" t="str">
            <v>ĐỒ CHO MẸ BÉ</v>
          </cell>
          <cell r="H2431" t="str">
            <v>BÉ UỐNG SỮA</v>
          </cell>
        </row>
        <row r="2432">
          <cell r="C2432" t="str">
            <v>4902508003537</v>
          </cell>
          <cell r="D2432" t="str">
            <v>PIGEON-Bình sữa thủy tinh cổ rộng màu xanh 240ml</v>
          </cell>
          <cell r="E2432">
            <v>415000</v>
          </cell>
          <cell r="F2432" t="str">
            <v>120588</v>
          </cell>
          <cell r="G2432" t="str">
            <v>ĐỒ CHO MẸ BÉ</v>
          </cell>
          <cell r="H2432" t="str">
            <v>BÉ UỐNG SỮA</v>
          </cell>
        </row>
        <row r="2433">
          <cell r="C2433" t="str">
            <v>4902508003568</v>
          </cell>
          <cell r="D2433" t="str">
            <v>PIGEON- Bình sữa nhựa cổ rộng màu xanh lá 160ml</v>
          </cell>
          <cell r="E2433">
            <v>378000</v>
          </cell>
          <cell r="F2433" t="str">
            <v>120589</v>
          </cell>
          <cell r="G2433" t="str">
            <v>ĐỒ CHO MẸ BÉ</v>
          </cell>
          <cell r="H2433" t="str">
            <v>BÉ UỐNG SỮA</v>
          </cell>
        </row>
        <row r="2434">
          <cell r="C2434" t="str">
            <v>4902508003575</v>
          </cell>
          <cell r="D2434" t="str">
            <v>PIGEON- Bình sữa nhựa cổ rộng màu xanh lá 240ml</v>
          </cell>
          <cell r="E2434">
            <v>398000</v>
          </cell>
          <cell r="F2434" t="str">
            <v>120590</v>
          </cell>
          <cell r="G2434" t="str">
            <v>ĐỒ CHO MẸ BÉ</v>
          </cell>
          <cell r="H2434" t="str">
            <v>BÉ UỐNG SỮA</v>
          </cell>
        </row>
        <row r="2435">
          <cell r="C2435" t="str">
            <v>4902508003414</v>
          </cell>
          <cell r="D2435" t="str">
            <v>PIGEON- Bình sữa nhựa cổ rộng hình động vật 160ml</v>
          </cell>
          <cell r="E2435">
            <v>378000</v>
          </cell>
          <cell r="F2435" t="str">
            <v>120591</v>
          </cell>
          <cell r="G2435" t="str">
            <v>ĐỒ CHO MẸ BÉ</v>
          </cell>
          <cell r="H2435" t="str">
            <v>BÉ UỐNG SỮA</v>
          </cell>
        </row>
        <row r="2436">
          <cell r="C2436" t="str">
            <v>4902508003421</v>
          </cell>
          <cell r="D2436" t="str">
            <v>PIGEON- Bình sữa nhựa cổ rộng hình động vật 240ml</v>
          </cell>
          <cell r="E2436">
            <v>398000</v>
          </cell>
          <cell r="F2436" t="str">
            <v>120592</v>
          </cell>
          <cell r="G2436" t="str">
            <v>ĐỒ CHO MẸ BÉ</v>
          </cell>
          <cell r="H2436" t="str">
            <v>BÉ UỐNG SỮA</v>
          </cell>
        </row>
        <row r="2437">
          <cell r="C2437" t="str">
            <v>4902508003438</v>
          </cell>
          <cell r="D2437" t="str">
            <v>PIGEON- Bình sữa nhựa ngôi sao 160ml</v>
          </cell>
          <cell r="E2437">
            <v>378000</v>
          </cell>
          <cell r="F2437" t="str">
            <v>120593</v>
          </cell>
          <cell r="G2437" t="str">
            <v>ĐỒ CHO MẸ BÉ</v>
          </cell>
          <cell r="H2437" t="str">
            <v>BÉ UỐNG SỮA</v>
          </cell>
        </row>
        <row r="2438">
          <cell r="C2438" t="str">
            <v>4902508003445</v>
          </cell>
          <cell r="D2438" t="str">
            <v>PIGEON- Bình sữa nhựa ngôi sao 240ml</v>
          </cell>
          <cell r="E2438">
            <v>398000</v>
          </cell>
          <cell r="F2438" t="str">
            <v>120594</v>
          </cell>
          <cell r="G2438" t="str">
            <v>ĐỒ CHO MẸ BÉ</v>
          </cell>
          <cell r="H2438" t="str">
            <v>BÉ UỐNG SỮA</v>
          </cell>
        </row>
        <row r="2439">
          <cell r="C2439" t="str">
            <v>4902508003452</v>
          </cell>
          <cell r="D2439" t="str">
            <v xml:space="preserve">PIGEON- Bình sữa nhựa cổ rộng hình ngôi sao 160ml </v>
          </cell>
          <cell r="E2439">
            <v>378000</v>
          </cell>
          <cell r="F2439" t="str">
            <v>120595</v>
          </cell>
          <cell r="G2439" t="str">
            <v>ĐỒ CHO MẸ BÉ</v>
          </cell>
          <cell r="H2439" t="str">
            <v>BÉ UỐNG SỮA</v>
          </cell>
        </row>
        <row r="2440">
          <cell r="C2440" t="str">
            <v>4902508003469</v>
          </cell>
          <cell r="D2440" t="str">
            <v>PIGEON-Bình sữa nhựa cổ rộng hình ngôi sao 240 ml</v>
          </cell>
          <cell r="E2440">
            <v>398000</v>
          </cell>
          <cell r="F2440" t="str">
            <v>120596</v>
          </cell>
          <cell r="G2440" t="str">
            <v>ĐỒ CHO MẸ BÉ</v>
          </cell>
          <cell r="H2440" t="str">
            <v>BÉ UỐNG SỮA</v>
          </cell>
        </row>
        <row r="2441">
          <cell r="C2441" t="str">
            <v>4902508003476</v>
          </cell>
          <cell r="D2441" t="str">
            <v>PIGEON- Bình sữa nhựa cổ rộng mickey 160ml</v>
          </cell>
          <cell r="E2441">
            <v>378000</v>
          </cell>
          <cell r="F2441" t="str">
            <v>120597</v>
          </cell>
          <cell r="G2441" t="str">
            <v>ĐỒ CHO MẸ BÉ</v>
          </cell>
          <cell r="H2441" t="str">
            <v>BÉ UỐNG SỮA</v>
          </cell>
        </row>
        <row r="2442">
          <cell r="C2442" t="str">
            <v>4902508003483</v>
          </cell>
          <cell r="D2442" t="str">
            <v>PIGEON- Bình sữa nhựa cổ rộng hình Mickey 240ml</v>
          </cell>
          <cell r="E2442">
            <v>398000</v>
          </cell>
          <cell r="F2442" t="str">
            <v>120598</v>
          </cell>
          <cell r="G2442" t="str">
            <v>ĐỒ CHO MẸ BÉ</v>
          </cell>
          <cell r="H2442" t="str">
            <v>BÉ UỐNG SỮA</v>
          </cell>
        </row>
        <row r="2443">
          <cell r="C2443" t="str">
            <v>4902508011358</v>
          </cell>
          <cell r="D2443" t="str">
            <v>PIGEON-Núm ty thay thế bình cổ rộng size SS</v>
          </cell>
          <cell r="E2443">
            <v>135000</v>
          </cell>
          <cell r="F2443" t="str">
            <v>120599</v>
          </cell>
          <cell r="G2443" t="str">
            <v>ĐỒ CHO MẸ BÉ</v>
          </cell>
          <cell r="H2443" t="str">
            <v>BÉ UỐNG SỮA</v>
          </cell>
        </row>
        <row r="2444">
          <cell r="C2444" t="str">
            <v>4902508011365</v>
          </cell>
          <cell r="D2444" t="str">
            <v>PIGEON-Núm ty thay thế bình cổ rộng size S</v>
          </cell>
          <cell r="E2444">
            <v>240000</v>
          </cell>
          <cell r="F2444" t="str">
            <v>120600</v>
          </cell>
          <cell r="G2444" t="str">
            <v>ĐỒ CHO MẸ BÉ</v>
          </cell>
          <cell r="H2444" t="str">
            <v>BÉ UỐNG SỮA</v>
          </cell>
        </row>
        <row r="2445">
          <cell r="C2445" t="str">
            <v>4902508011372</v>
          </cell>
          <cell r="D2445" t="str">
            <v>PIGEON-Núm ty thay thế bình cổ rộng size M 2 cái</v>
          </cell>
          <cell r="E2445">
            <v>240000</v>
          </cell>
          <cell r="F2445" t="str">
            <v>120601</v>
          </cell>
          <cell r="G2445" t="str">
            <v>ĐỒ CHO MẸ BÉ</v>
          </cell>
          <cell r="H2445" t="str">
            <v>BÉ UỐNG SỮA</v>
          </cell>
        </row>
        <row r="2446">
          <cell r="C2446" t="str">
            <v>4902508011389</v>
          </cell>
          <cell r="D2446" t="str">
            <v>PIGEON- Núm ty thay thế bình cổ rộng size L 2 cái</v>
          </cell>
          <cell r="E2446">
            <v>240000</v>
          </cell>
          <cell r="F2446" t="str">
            <v>120602</v>
          </cell>
          <cell r="G2446" t="str">
            <v>ĐỒ CHO MẸ BÉ</v>
          </cell>
          <cell r="H2446" t="str">
            <v>BÉ UỐNG SỮA</v>
          </cell>
        </row>
        <row r="2447">
          <cell r="C2447" t="str">
            <v>4902508121316</v>
          </cell>
          <cell r="D2447" t="str">
            <v>PIGEON- Nước giặt Laundry 800ml</v>
          </cell>
          <cell r="E2447">
            <v>140000</v>
          </cell>
          <cell r="F2447" t="str">
            <v>120603</v>
          </cell>
          <cell r="G2447" t="str">
            <v>ĐỒ CHO MẸ BÉ</v>
          </cell>
          <cell r="H2447" t="str">
            <v>CHĂM SÓC CƠ THỂ BÉ</v>
          </cell>
        </row>
        <row r="2448">
          <cell r="C2448" t="str">
            <v>4902508003544</v>
          </cell>
          <cell r="D2448" t="str">
            <v>PIGEON- Bình sữa nhựa cổ rộng màu vàng 160ml</v>
          </cell>
          <cell r="E2448">
            <v>378000</v>
          </cell>
          <cell r="F2448" t="str">
            <v>120605</v>
          </cell>
          <cell r="G2448" t="str">
            <v>ĐỒ CHO MẸ BÉ</v>
          </cell>
          <cell r="H2448" t="str">
            <v>BÉ UỐNG SỮA</v>
          </cell>
        </row>
        <row r="2449">
          <cell r="C2449" t="str">
            <v>4902508003551</v>
          </cell>
          <cell r="D2449" t="str">
            <v>PIGEON- Bình sữa nhựa cổ rộng màu vàng 240ml</v>
          </cell>
          <cell r="E2449">
            <v>398000</v>
          </cell>
          <cell r="F2449" t="str">
            <v>120606</v>
          </cell>
          <cell r="G2449" t="str">
            <v>ĐỒ CHO MẸ BÉ</v>
          </cell>
          <cell r="H2449" t="str">
            <v>BÉ UỐNG SỮA</v>
          </cell>
        </row>
        <row r="2450">
          <cell r="C2450" t="str">
            <v>4987125000831</v>
          </cell>
          <cell r="D2450" t="str">
            <v>TATEISHI- Miếng dán đuổi côn trùng 24 miếng</v>
          </cell>
          <cell r="E2450">
            <v>135000</v>
          </cell>
          <cell r="F2450" t="str">
            <v>120619</v>
          </cell>
          <cell r="G2450" t="str">
            <v>ĐỒ CHO MẸ BÉ</v>
          </cell>
          <cell r="H2450" t="str">
            <v>CHĂM SÓC CƠ THỂ BÉ</v>
          </cell>
        </row>
        <row r="2451">
          <cell r="C2451" t="str">
            <v>4902508180924</v>
          </cell>
          <cell r="D2451" t="str">
            <v>PIGEON-Đũa tập ăn cho bé mầu hồng</v>
          </cell>
          <cell r="E2451">
            <v>210000</v>
          </cell>
          <cell r="F2451" t="str">
            <v>120621</v>
          </cell>
          <cell r="G2451" t="str">
            <v>ĐỒ CHO MẸ BÉ</v>
          </cell>
          <cell r="H2451" t="str">
            <v>DỤNG CỤ ĂN</v>
          </cell>
        </row>
        <row r="2452">
          <cell r="C2452" t="str">
            <v>4987125102160</v>
          </cell>
          <cell r="D2452" t="str">
            <v>TATEISHI- Xịt chống côn trùng hương cam 200ml</v>
          </cell>
          <cell r="E2452">
            <v>155000</v>
          </cell>
          <cell r="F2452" t="str">
            <v>120623</v>
          </cell>
          <cell r="G2452" t="str">
            <v>ĐỒ CHO MẸ BÉ</v>
          </cell>
          <cell r="H2452" t="str">
            <v>CHĂM SÓC CƠ THỂ BÉ</v>
          </cell>
        </row>
        <row r="2453">
          <cell r="C2453" t="str">
            <v>4902508121347</v>
          </cell>
          <cell r="D2453" t="str">
            <v>PIGEON- Nước giặt đậm đặc cho trẻ sơ sinh 600ml</v>
          </cell>
          <cell r="E2453">
            <v>140000</v>
          </cell>
          <cell r="F2453" t="str">
            <v>120626</v>
          </cell>
          <cell r="G2453" t="str">
            <v>ĐỒ CHO MẸ BÉ</v>
          </cell>
          <cell r="H2453" t="str">
            <v>CHĂM SÓC CƠ THỂ BÉ</v>
          </cell>
        </row>
        <row r="2454">
          <cell r="C2454" t="str">
            <v>4902508137713</v>
          </cell>
          <cell r="D2454" t="str">
            <v>PIGEON- Nước uống ion điện giải vị táo 3 hộpx125ml</v>
          </cell>
          <cell r="E2454">
            <v>75000</v>
          </cell>
          <cell r="F2454" t="str">
            <v>120627</v>
          </cell>
          <cell r="G2454" t="str">
            <v>ĐỒ CHO MẸ BÉ</v>
          </cell>
          <cell r="H2454" t="str">
            <v>THỰC PHẨM CHO BÉ</v>
          </cell>
        </row>
        <row r="2455">
          <cell r="C2455" t="str">
            <v>4987115230996</v>
          </cell>
          <cell r="D2455" t="str">
            <v>KINCHO- Tinh dầu đuổi muỗi 90 ngày 45mlx2set</v>
          </cell>
          <cell r="E2455">
            <v>546000</v>
          </cell>
          <cell r="F2455" t="str">
            <v>120635</v>
          </cell>
          <cell r="G2455" t="str">
            <v>NHÀ CỬA ĐỜI SỐNG</v>
          </cell>
          <cell r="H2455" t="str">
            <v>PHÒNG CHỐNG CÔN TRÙNG</v>
          </cell>
        </row>
        <row r="2456">
          <cell r="C2456" t="str">
            <v>4987115235120</v>
          </cell>
          <cell r="D2456" t="str">
            <v>KINCHO- Set máy xông kèm tinh dầu đuổi muỗi 90ngày</v>
          </cell>
          <cell r="E2456">
            <v>450000</v>
          </cell>
          <cell r="F2456" t="str">
            <v>120636</v>
          </cell>
          <cell r="G2456" t="str">
            <v>NHÀ CỬA ĐỜI SỐNG</v>
          </cell>
          <cell r="H2456" t="str">
            <v>PHÒNG CHỐNG CÔN TRÙNG</v>
          </cell>
        </row>
        <row r="2457">
          <cell r="C2457" t="str">
            <v>4987244181749</v>
          </cell>
          <cell r="D2457" t="str">
            <v>WAKODO- (IE345) Cháo ăn dặm vị khoai tây và cá</v>
          </cell>
          <cell r="E2457">
            <v>50000</v>
          </cell>
          <cell r="F2457" t="str">
            <v>120642</v>
          </cell>
          <cell r="G2457" t="str">
            <v>ĐỒ CHO MẸ BÉ</v>
          </cell>
          <cell r="H2457" t="str">
            <v>THỰC PHẨM CHO BÉ</v>
          </cell>
        </row>
        <row r="2458">
          <cell r="C2458" t="str">
            <v>4973210993409</v>
          </cell>
          <cell r="D2458" t="str">
            <v>CHUCHU- Nước rửa bình và rau củ dạng chai 820ml</v>
          </cell>
          <cell r="E2458">
            <v>234000</v>
          </cell>
          <cell r="F2458" t="str">
            <v>120646</v>
          </cell>
          <cell r="G2458" t="str">
            <v>ĐỒ CHO MẸ BÉ</v>
          </cell>
          <cell r="H2458" t="str">
            <v>BÉ UỐNG SỮA</v>
          </cell>
        </row>
        <row r="2459">
          <cell r="C2459" t="str">
            <v>4973210993416</v>
          </cell>
          <cell r="D2459" t="str">
            <v>CHUCHU- Nước rửa bình và rau củ dạng túi 720ml</v>
          </cell>
          <cell r="E2459">
            <v>180000</v>
          </cell>
          <cell r="F2459" t="str">
            <v>120647</v>
          </cell>
          <cell r="G2459" t="str">
            <v>ĐỒ CHO MẸ BÉ</v>
          </cell>
          <cell r="H2459" t="str">
            <v>BÉ UỐNG SỮA</v>
          </cell>
        </row>
        <row r="2460">
          <cell r="C2460" t="str">
            <v>4987244145055</v>
          </cell>
          <cell r="D2460" t="str">
            <v>WAKODO- Phấn rôm trẻ em 140g NEW</v>
          </cell>
          <cell r="E2460">
            <v>227000</v>
          </cell>
          <cell r="F2460" t="str">
            <v>120648</v>
          </cell>
          <cell r="G2460" t="str">
            <v>ĐỒ CHO MẸ BÉ</v>
          </cell>
          <cell r="H2460" t="str">
            <v>CHĂM SÓC CƠ THỂ BÉ</v>
          </cell>
        </row>
        <row r="2461">
          <cell r="C2461" t="str">
            <v>4987493005124</v>
          </cell>
          <cell r="D2461" t="str">
            <v>BEANSTALK- Bánh ăn dặm 6 loại rau củ 6 tháng 20g</v>
          </cell>
          <cell r="E2461">
            <v>69000</v>
          </cell>
          <cell r="F2461" t="str">
            <v>120651</v>
          </cell>
          <cell r="G2461" t="str">
            <v>ĐỒ CHO MẸ BÉ</v>
          </cell>
          <cell r="H2461" t="str">
            <v>THỰC PHẨM CHO BÉ</v>
          </cell>
        </row>
        <row r="2462">
          <cell r="C2462" t="str">
            <v>4987493005131</v>
          </cell>
          <cell r="D2462" t="str">
            <v>BEANSTALK- Bánh ăn dặm canxi rong biển 6 tháng 20g</v>
          </cell>
          <cell r="E2462">
            <v>69000</v>
          </cell>
          <cell r="F2462" t="str">
            <v>120652</v>
          </cell>
          <cell r="G2462" t="str">
            <v>ĐỒ CHO MẸ BÉ</v>
          </cell>
          <cell r="H2462" t="str">
            <v>THỰC PHẨM CHO BÉ</v>
          </cell>
        </row>
        <row r="2463">
          <cell r="C2463" t="str">
            <v>4987493005193</v>
          </cell>
          <cell r="D2463" t="str">
            <v>BEANSTALK- Bánh ăn dặm canxi rau củ 6 tháng 20g</v>
          </cell>
          <cell r="E2463">
            <v>69000</v>
          </cell>
          <cell r="F2463" t="str">
            <v>120653</v>
          </cell>
          <cell r="G2463" t="str">
            <v>ĐỒ CHO MẸ BÉ</v>
          </cell>
          <cell r="H2463" t="str">
            <v>THỰC PHẨM CHO BÉ</v>
          </cell>
        </row>
        <row r="2464">
          <cell r="C2464" t="str">
            <v>4987493005186</v>
          </cell>
          <cell r="D2464" t="str">
            <v>BEANSTALK- Bánh quy xốp bổ sung Canxi 7 tháng 35g</v>
          </cell>
          <cell r="E2464">
            <v>69000</v>
          </cell>
          <cell r="F2464" t="str">
            <v>120655</v>
          </cell>
          <cell r="G2464" t="str">
            <v>ĐỒ CHO MẸ BÉ</v>
          </cell>
          <cell r="H2464" t="str">
            <v>THỰC PHẨM CHO BÉ</v>
          </cell>
        </row>
        <row r="2465">
          <cell r="C2465" t="str">
            <v>4902508121323</v>
          </cell>
          <cell r="D2465" t="str">
            <v>PIGEON- Túi nước giặt Laundry 720ml</v>
          </cell>
          <cell r="E2465">
            <v>110000</v>
          </cell>
          <cell r="F2465" t="str">
            <v>120656</v>
          </cell>
          <cell r="G2465" t="str">
            <v>ĐỒ CHO MẸ BÉ</v>
          </cell>
          <cell r="H2465" t="str">
            <v>CHĂM SÓC CƠ THỂ BÉ</v>
          </cell>
        </row>
        <row r="2466">
          <cell r="C2466" t="str">
            <v>4573336180037</v>
          </cell>
          <cell r="D2466" t="str">
            <v>KID&amp;MAMA- Sữa tắm toàn thân cho bé 450ml</v>
          </cell>
          <cell r="E2466">
            <v>296000</v>
          </cell>
          <cell r="F2466" t="str">
            <v>120658</v>
          </cell>
          <cell r="G2466" t="str">
            <v>ĐỒ CHO MẸ BÉ</v>
          </cell>
          <cell r="H2466" t="str">
            <v>CHĂM SÓC CƠ THỂ BÉ</v>
          </cell>
        </row>
        <row r="2467">
          <cell r="C2467" t="str">
            <v>4903301099239</v>
          </cell>
          <cell r="D2467" t="str">
            <v>LION- Kem đánh răng Clinica trẻ em hương đào 60g</v>
          </cell>
          <cell r="E2467">
            <v>75000</v>
          </cell>
          <cell r="F2467" t="str">
            <v>120673</v>
          </cell>
          <cell r="G2467" t="str">
            <v>ĐỒ CHO MẸ BÉ</v>
          </cell>
          <cell r="H2467" t="str">
            <v>CHĂM SÓC CƠ THỂ BÉ</v>
          </cell>
        </row>
        <row r="2468">
          <cell r="C2468" t="str">
            <v>4903301231134</v>
          </cell>
          <cell r="D2468" t="str">
            <v>LION- Kem đánh răng Clinica trẻ em hương dâu 60g</v>
          </cell>
          <cell r="E2468">
            <v>75000</v>
          </cell>
          <cell r="F2468" t="str">
            <v>120674</v>
          </cell>
          <cell r="G2468" t="str">
            <v>ĐỒ CHO MẸ BÉ</v>
          </cell>
          <cell r="H2468" t="str">
            <v>CHĂM SÓC CƠ THỂ BÉ</v>
          </cell>
        </row>
        <row r="2469">
          <cell r="C2469" t="str">
            <v>4903301093565</v>
          </cell>
          <cell r="D2469" t="str">
            <v>LION- Kem đánh răng Clinica trẻ em hương nho 60g</v>
          </cell>
          <cell r="E2469">
            <v>75000</v>
          </cell>
          <cell r="F2469" t="str">
            <v>120675</v>
          </cell>
          <cell r="G2469" t="str">
            <v>ĐỒ CHO MẸ BÉ</v>
          </cell>
          <cell r="H2469" t="str">
            <v>CHĂM SÓC CƠ THỂ BÉ</v>
          </cell>
        </row>
        <row r="2470">
          <cell r="C2470" t="str">
            <v>4987244181602</v>
          </cell>
          <cell r="D2470" t="str">
            <v>WAKODO- (IE331)Cháo ăn dặm vị thịt bò kiểu Nhật</v>
          </cell>
          <cell r="E2470">
            <v>50000</v>
          </cell>
          <cell r="F2470" t="str">
            <v>120676</v>
          </cell>
          <cell r="G2470" t="str">
            <v>ĐỒ CHO MẸ BÉ</v>
          </cell>
          <cell r="H2470" t="str">
            <v>THỰC PHẨM CHO BÉ</v>
          </cell>
        </row>
        <row r="2471">
          <cell r="C2471" t="str">
            <v>4987244181541</v>
          </cell>
          <cell r="D2471" t="str">
            <v>WAKODO- (IE503) Cháo trứng cho bé 7 tháng</v>
          </cell>
          <cell r="E2471">
            <v>50000</v>
          </cell>
          <cell r="F2471" t="str">
            <v>120677</v>
          </cell>
          <cell r="G2471" t="str">
            <v>ĐỒ CHO MẸ BÉ</v>
          </cell>
          <cell r="H2471" t="str">
            <v>THỰC PHẨM CHO BÉ</v>
          </cell>
        </row>
        <row r="2472">
          <cell r="C2472" t="str">
            <v>4987244181534</v>
          </cell>
          <cell r="D2472" t="str">
            <v>WAKODO- Cháo ăn dặm thập cẩm vị gà 7 tháng 80g</v>
          </cell>
          <cell r="E2472">
            <v>50000</v>
          </cell>
          <cell r="F2472" t="str">
            <v>120678</v>
          </cell>
          <cell r="G2472" t="str">
            <v>ĐỒ CHO MẸ BÉ</v>
          </cell>
          <cell r="H2472" t="str">
            <v>THỰC PHẨM CHO BÉ</v>
          </cell>
        </row>
        <row r="2473">
          <cell r="C2473" t="str">
            <v>4987244181596</v>
          </cell>
          <cell r="D2473" t="str">
            <v>WAKODO- (IE308)Cháo ăn dặm vị cá hồi và rau xanh</v>
          </cell>
          <cell r="E2473">
            <v>50000</v>
          </cell>
          <cell r="F2473" t="str">
            <v>120680</v>
          </cell>
          <cell r="G2473" t="str">
            <v>ĐỒ CHO MẸ BÉ</v>
          </cell>
          <cell r="H2473" t="str">
            <v>THỰC PHẨM CHO BÉ</v>
          </cell>
        </row>
        <row r="2474">
          <cell r="C2474" t="str">
            <v>4987133015100</v>
          </cell>
          <cell r="D2474" t="str">
            <v>TAMPEI- Xịt chống sâu răng vị dâu cho bé 25g</v>
          </cell>
          <cell r="E2474">
            <v>165000</v>
          </cell>
          <cell r="F2474" t="str">
            <v>120681</v>
          </cell>
          <cell r="G2474" t="str">
            <v>ĐỒ CHO MẸ BÉ</v>
          </cell>
          <cell r="H2474" t="str">
            <v>CHĂM SÓC CƠ THỂ BÉ</v>
          </cell>
        </row>
        <row r="2475">
          <cell r="C2475" t="str">
            <v>4987133015117</v>
          </cell>
          <cell r="D2475" t="str">
            <v>TAMPEI - Kem bôi chống chảy nước mũi</v>
          </cell>
          <cell r="E2475">
            <v>189000</v>
          </cell>
          <cell r="F2475" t="str">
            <v>120682</v>
          </cell>
          <cell r="G2475" t="str">
            <v>ĐỒ CHO MẸ BÉ</v>
          </cell>
          <cell r="H2475" t="str">
            <v>CHĂM SÓC CƠ THỂ BÉ</v>
          </cell>
        </row>
        <row r="2476">
          <cell r="C2476" t="str">
            <v>4987133015155</v>
          </cell>
          <cell r="D2476" t="str">
            <v>TAMPEI - Xịt chống sâu răng vị đào cho bé 25g</v>
          </cell>
          <cell r="E2476">
            <v>165000</v>
          </cell>
          <cell r="F2476" t="str">
            <v>120683</v>
          </cell>
          <cell r="G2476" t="str">
            <v>ĐỒ CHO MẸ BÉ</v>
          </cell>
          <cell r="H2476" t="str">
            <v>CHĂM SÓC CƠ THỂ BÉ</v>
          </cell>
        </row>
        <row r="2477">
          <cell r="C2477" t="str">
            <v>4987426001056</v>
          </cell>
          <cell r="D2477" t="str">
            <v>MUHI- Kem bôi muỗi và côn trùng đốt 15g</v>
          </cell>
          <cell r="E2477">
            <v>230000</v>
          </cell>
          <cell r="F2477" t="str">
            <v>120687</v>
          </cell>
          <cell r="G2477" t="str">
            <v>ĐỒ CHO MẸ BÉ</v>
          </cell>
          <cell r="H2477" t="str">
            <v>CHĂM SÓC CƠ THỂ BÉ</v>
          </cell>
        </row>
        <row r="2478">
          <cell r="C2478" t="str">
            <v>4987426001803</v>
          </cell>
          <cell r="D2478" t="str">
            <v>MUHI- Lăn trị muỗi và côn trùng đốt 40ml</v>
          </cell>
          <cell r="E2478">
            <v>240000</v>
          </cell>
          <cell r="F2478" t="str">
            <v>120688</v>
          </cell>
          <cell r="G2478" t="str">
            <v>ĐỒ CHO MẸ BÉ</v>
          </cell>
          <cell r="H2478" t="str">
            <v>CHĂM SÓC CƠ THỂ BÉ</v>
          </cell>
        </row>
        <row r="2479">
          <cell r="C2479" t="str">
            <v>4987426002091</v>
          </cell>
          <cell r="D2479" t="str">
            <v>MUHI-Lăn muỗi chim cánh cụt 50ml</v>
          </cell>
          <cell r="E2479">
            <v>155000</v>
          </cell>
          <cell r="F2479" t="str">
            <v>120689</v>
          </cell>
          <cell r="G2479" t="str">
            <v>ĐỒ CHO MẸ BÉ</v>
          </cell>
          <cell r="H2479" t="str">
            <v>CHĂM SÓC CƠ THỂ BÉ</v>
          </cell>
        </row>
        <row r="2480">
          <cell r="C2480" t="str">
            <v>4987426002114</v>
          </cell>
          <cell r="D2480" t="str">
            <v>MUHI-Xịt chống muỗi Mushiperu 60ml</v>
          </cell>
          <cell r="E2480">
            <v>184000</v>
          </cell>
          <cell r="F2480" t="str">
            <v>120690</v>
          </cell>
          <cell r="G2480" t="str">
            <v>ĐỒ CHO MẸ BÉ</v>
          </cell>
          <cell r="H2480" t="str">
            <v>CHĂM SÓC CƠ THỂ BÉ</v>
          </cell>
        </row>
        <row r="2481">
          <cell r="C2481" t="str">
            <v>4987426002213</v>
          </cell>
          <cell r="D2481" t="str">
            <v>MUHI- Siro trị cảm cúm vị đào 120ml</v>
          </cell>
          <cell r="E2481">
            <v>220000</v>
          </cell>
          <cell r="F2481" t="str">
            <v>120692</v>
          </cell>
          <cell r="G2481" t="str">
            <v>NGÀNH KHÁC</v>
          </cell>
          <cell r="H2481" t="str">
            <v>HÀNG NGỪNG KINH DOANH</v>
          </cell>
        </row>
        <row r="2482">
          <cell r="C2482" t="str">
            <v>4902508083119</v>
          </cell>
          <cell r="D2482" t="str">
            <v>PIGEON- Dầu gội hương xà bông 1.5 tuổi chai 350ml</v>
          </cell>
          <cell r="E2482">
            <v>199000</v>
          </cell>
          <cell r="F2482" t="str">
            <v>120697</v>
          </cell>
          <cell r="G2482" t="str">
            <v>ĐỒ CHO MẸ BÉ</v>
          </cell>
          <cell r="H2482" t="str">
            <v>CHĂM SÓC CƠ THỂ BÉ</v>
          </cell>
        </row>
        <row r="2483">
          <cell r="C2483" t="str">
            <v>4902508083126</v>
          </cell>
          <cell r="D2483" t="str">
            <v>PIGEON- Dầu gội hương xà bông 1.5 tuổi túi 300ml</v>
          </cell>
          <cell r="E2483">
            <v>165000</v>
          </cell>
          <cell r="F2483" t="str">
            <v>120698</v>
          </cell>
          <cell r="G2483" t="str">
            <v>ĐỒ CHO MẸ BÉ</v>
          </cell>
          <cell r="H2483" t="str">
            <v>CHĂM SÓC CƠ THỂ BÉ</v>
          </cell>
        </row>
        <row r="2484">
          <cell r="C2484" t="str">
            <v>4902508083133</v>
          </cell>
          <cell r="D2484" t="str">
            <v>PIGEON- Dầu gội hương hoa từ 1.5 tuổi chai 350ml</v>
          </cell>
          <cell r="E2484">
            <v>199000</v>
          </cell>
          <cell r="F2484" t="str">
            <v>120699</v>
          </cell>
          <cell r="G2484" t="str">
            <v>ĐỒ CHO MẸ BÉ</v>
          </cell>
          <cell r="H2484" t="str">
            <v>CHĂM SÓC CƠ THỂ BÉ</v>
          </cell>
        </row>
        <row r="2485">
          <cell r="C2485" t="str">
            <v>4902508083140</v>
          </cell>
          <cell r="D2485" t="str">
            <v>PIGEON- Dầu gội hương hoa từ 1.5 tuổi túi 300ml</v>
          </cell>
          <cell r="E2485">
            <v>165000</v>
          </cell>
          <cell r="F2485" t="str">
            <v>120700</v>
          </cell>
          <cell r="G2485" t="str">
            <v>ĐỒ CHO MẸ BÉ</v>
          </cell>
          <cell r="H2485" t="str">
            <v>CHĂM SÓC CƠ THỂ BÉ</v>
          </cell>
        </row>
        <row r="2486">
          <cell r="C2486" t="str">
            <v>4902508083423</v>
          </cell>
          <cell r="D2486" t="str">
            <v>PIGEON- Kem chống nắng SPF35++ (30g)</v>
          </cell>
          <cell r="E2486">
            <v>181000</v>
          </cell>
          <cell r="F2486" t="str">
            <v>120701</v>
          </cell>
          <cell r="G2486" t="str">
            <v>ĐỒ CHO MẸ BÉ</v>
          </cell>
          <cell r="H2486" t="str">
            <v>CHĂM SÓC CƠ THỂ BÉ</v>
          </cell>
        </row>
        <row r="2487">
          <cell r="C2487" t="str">
            <v>4902508083515</v>
          </cell>
          <cell r="D2487" t="str">
            <v>PIGEON- Sữa tắm gội sơ sinh không mùi chai 500ml</v>
          </cell>
          <cell r="E2487">
            <v>285000</v>
          </cell>
          <cell r="F2487" t="str">
            <v>120702</v>
          </cell>
          <cell r="G2487" t="str">
            <v>ĐỒ CHO MẸ BÉ</v>
          </cell>
          <cell r="H2487" t="str">
            <v>CHĂM SÓC CƠ THỂ BÉ</v>
          </cell>
        </row>
        <row r="2488">
          <cell r="C2488" t="str">
            <v>4902508083522</v>
          </cell>
          <cell r="D2488" t="str">
            <v>PIGEON- Sữa tắm gội sơ sinh không mùi túi 400ml</v>
          </cell>
          <cell r="E2488">
            <v>210000</v>
          </cell>
          <cell r="F2488" t="str">
            <v>120703</v>
          </cell>
          <cell r="G2488" t="str">
            <v>ĐỒ CHO MẸ BÉ</v>
          </cell>
          <cell r="H2488" t="str">
            <v>CHĂM SÓC CƠ THỂ BÉ</v>
          </cell>
        </row>
        <row r="2489">
          <cell r="C2489" t="str">
            <v>4902508083553</v>
          </cell>
          <cell r="D2489" t="str">
            <v>PIGEON- Sữa tắm gội sơ sinh hương hoa chai 500ml</v>
          </cell>
          <cell r="E2489">
            <v>285000</v>
          </cell>
          <cell r="F2489" t="str">
            <v>120704</v>
          </cell>
          <cell r="G2489" t="str">
            <v>ĐỒ CHO MẸ BÉ</v>
          </cell>
          <cell r="H2489" t="str">
            <v>CHĂM SÓC CƠ THỂ BÉ</v>
          </cell>
        </row>
        <row r="2490">
          <cell r="C2490" t="str">
            <v>4902508083560</v>
          </cell>
          <cell r="D2490" t="str">
            <v>PIGEON- Sữa tắm gội sơ sinh hương hoa túi 400ml</v>
          </cell>
          <cell r="E2490">
            <v>210000</v>
          </cell>
          <cell r="F2490" t="str">
            <v>120705</v>
          </cell>
          <cell r="G2490" t="str">
            <v>ĐỒ CHO MẸ BÉ</v>
          </cell>
          <cell r="H2490" t="str">
            <v>CHĂM SÓC CƠ THỂ BÉ</v>
          </cell>
        </row>
        <row r="2491">
          <cell r="C2491" t="str">
            <v>4902508083577</v>
          </cell>
          <cell r="D2491" t="str">
            <v>PIGEON- Dầu gội sơ sinh không mùi chai 350ml</v>
          </cell>
          <cell r="E2491">
            <v>255000</v>
          </cell>
          <cell r="F2491" t="str">
            <v>120706</v>
          </cell>
          <cell r="G2491" t="str">
            <v>ĐỒ CHO MẸ BÉ</v>
          </cell>
          <cell r="H2491" t="str">
            <v>CHĂM SÓC CƠ THỂ BÉ</v>
          </cell>
        </row>
        <row r="2492">
          <cell r="C2492" t="str">
            <v>4987244181640</v>
          </cell>
          <cell r="D2492" t="str">
            <v>WAKODO- Cháo ăn dặm cá hồi khoai tây 9 tháng 80g</v>
          </cell>
          <cell r="E2492">
            <v>50000</v>
          </cell>
          <cell r="F2492" t="str">
            <v>120729</v>
          </cell>
          <cell r="G2492" t="str">
            <v>ĐỒ CHO MẸ BÉ</v>
          </cell>
          <cell r="H2492" t="str">
            <v>THỰC PHẨM CHO BÉ</v>
          </cell>
        </row>
        <row r="2493">
          <cell r="C2493" t="str">
            <v>4987244181695</v>
          </cell>
          <cell r="D2493" t="str">
            <v>WAKODO- Cháo ăn dặm cá ngừ nấm kiểu Ý 9 tháng 80g</v>
          </cell>
          <cell r="E2493">
            <v>50000</v>
          </cell>
          <cell r="F2493" t="str">
            <v>120730</v>
          </cell>
          <cell r="G2493" t="str">
            <v>ĐỒ CHO MẸ BÉ</v>
          </cell>
          <cell r="H2493" t="str">
            <v>THỰC PHẨM CHO BÉ</v>
          </cell>
        </row>
        <row r="2494">
          <cell r="C2494" t="str">
            <v>4987244181558</v>
          </cell>
          <cell r="D2494" t="str">
            <v>WAKODO- (IE304) Cháo ăn dặm vị cá ngừ</v>
          </cell>
          <cell r="E2494">
            <v>50000</v>
          </cell>
          <cell r="F2494" t="str">
            <v>120731</v>
          </cell>
          <cell r="G2494" t="str">
            <v>ĐỒ CHO MẸ BÉ</v>
          </cell>
          <cell r="H2494" t="str">
            <v>THỰC PHẨM CHO BÉ</v>
          </cell>
        </row>
        <row r="2495">
          <cell r="C2495" t="str">
            <v>4987244181688</v>
          </cell>
          <cell r="D2495" t="str">
            <v>WAKODO- Cháo ăn dặm bò hầm khoai tây 9 tháng 80g</v>
          </cell>
          <cell r="E2495">
            <v>50000</v>
          </cell>
          <cell r="F2495" t="str">
            <v>120732</v>
          </cell>
          <cell r="G2495" t="str">
            <v>ĐỒ CHO MẸ BÉ</v>
          </cell>
          <cell r="H2495" t="str">
            <v>THỰC PHẨM CHO BÉ</v>
          </cell>
        </row>
        <row r="2496">
          <cell r="C2496" t="str">
            <v>4902555132457</v>
          </cell>
          <cell r="D2496" t="str">
            <v>FUJIYA- Bánh quy Anpaman vị sữa 7 tháng (hộp 84g)</v>
          </cell>
          <cell r="E2496">
            <v>50000</v>
          </cell>
          <cell r="F2496" t="str">
            <v>120738</v>
          </cell>
          <cell r="G2496" t="str">
            <v>ĐỒ CHO MẸ BÉ</v>
          </cell>
          <cell r="H2496" t="str">
            <v>THỰC PHẨM CHO BÉ</v>
          </cell>
        </row>
        <row r="2497">
          <cell r="C2497" t="str">
            <v>4987244183552</v>
          </cell>
          <cell r="D2497" t="str">
            <v>WAKODO- Bánh ăn dặm canxi vị khoai 9 tháng 12 cái</v>
          </cell>
          <cell r="E2497">
            <v>65000</v>
          </cell>
          <cell r="F2497" t="str">
            <v>120739</v>
          </cell>
          <cell r="G2497" t="str">
            <v>ĐỒ CHO MẸ BÉ</v>
          </cell>
          <cell r="H2497" t="str">
            <v>THỰC PHẨM CHO BÉ</v>
          </cell>
        </row>
        <row r="2498">
          <cell r="C2498" t="str">
            <v>4987244183590</v>
          </cell>
          <cell r="D2498" t="str">
            <v>WAKODO- Bánh ăn dặm canxi pho mai 9 tháng 21 cái</v>
          </cell>
          <cell r="E2498">
            <v>65000</v>
          </cell>
          <cell r="F2498" t="str">
            <v>120740</v>
          </cell>
          <cell r="G2498" t="str">
            <v>ĐỒ CHO MẸ BÉ</v>
          </cell>
          <cell r="H2498" t="str">
            <v>THỰC PHẨM CHO BÉ</v>
          </cell>
        </row>
        <row r="2499">
          <cell r="C2499" t="str">
            <v>4987244183606</v>
          </cell>
          <cell r="D2499" t="str">
            <v>WAKODO- Bánh ăn dặm bổ sung canxi vị sữa (9 tháng)</v>
          </cell>
          <cell r="E2499">
            <v>65000</v>
          </cell>
          <cell r="F2499" t="str">
            <v>120741</v>
          </cell>
          <cell r="G2499" t="str">
            <v>ĐỒ CHO MẸ BÉ</v>
          </cell>
          <cell r="H2499" t="str">
            <v>THỰC PHẨM CHO BÉ</v>
          </cell>
        </row>
        <row r="2500">
          <cell r="C2500" t="str">
            <v>4987244183903</v>
          </cell>
          <cell r="D2500" t="str">
            <v>WAKODO- Trà lúa mạch cho bé hộp 08 gói</v>
          </cell>
          <cell r="E2500">
            <v>69000</v>
          </cell>
          <cell r="F2500" t="str">
            <v>120745</v>
          </cell>
          <cell r="G2500" t="str">
            <v>ĐỒ CHO MẸ BÉ</v>
          </cell>
          <cell r="H2500" t="str">
            <v>THỰC PHẨM CHO BÉ</v>
          </cell>
        </row>
        <row r="2501">
          <cell r="C2501" t="str">
            <v>4987244183538</v>
          </cell>
          <cell r="D2501" t="str">
            <v>WAKODO- Bánh ăn dặm canxi và sắt 9 tháng 8 cái</v>
          </cell>
          <cell r="E2501">
            <v>65000</v>
          </cell>
          <cell r="F2501" t="str">
            <v>120756</v>
          </cell>
          <cell r="G2501" t="str">
            <v>ĐỒ CHO MẸ BÉ</v>
          </cell>
          <cell r="H2501" t="str">
            <v>THỰC PHẨM CHO BÉ</v>
          </cell>
        </row>
        <row r="2502">
          <cell r="C2502" t="str">
            <v>4987244183576</v>
          </cell>
          <cell r="D2502" t="str">
            <v>WAKODO- Bánh ăn dặm canxi vị chuối 9 tháng 12 cái</v>
          </cell>
          <cell r="E2502">
            <v>65000</v>
          </cell>
          <cell r="F2502" t="str">
            <v>120758</v>
          </cell>
          <cell r="G2502" t="str">
            <v>ĐỒ CHO MẸ BÉ</v>
          </cell>
          <cell r="H2502" t="str">
            <v>THỰC PHẨM CHO BÉ</v>
          </cell>
        </row>
        <row r="2503">
          <cell r="C2503" t="str">
            <v>4582132152018</v>
          </cell>
          <cell r="D2503" t="str">
            <v>OFUKURO- Nước tương từ rau củ hữu cơ 100g</v>
          </cell>
          <cell r="E2503">
            <v>155000</v>
          </cell>
          <cell r="F2503" t="str">
            <v>120766</v>
          </cell>
          <cell r="G2503" t="str">
            <v>ĐỒ CHO MẸ BÉ</v>
          </cell>
          <cell r="H2503" t="str">
            <v>THỰC PHẨM CHO BÉ</v>
          </cell>
        </row>
        <row r="2504">
          <cell r="C2504" t="str">
            <v>4902595096221</v>
          </cell>
          <cell r="D2504" t="str">
            <v>HAYAKAWA- Bộ đồ chơi khủng long</v>
          </cell>
          <cell r="E2504">
            <v>205000</v>
          </cell>
          <cell r="F2504" t="str">
            <v>120777</v>
          </cell>
          <cell r="G2504" t="str">
            <v>ĐỒ CHO MẸ BÉ</v>
          </cell>
          <cell r="H2504" t="str">
            <v>ĐỒ CHƠI</v>
          </cell>
        </row>
        <row r="2505">
          <cell r="C2505" t="str">
            <v>4901221033012</v>
          </cell>
          <cell r="D2505" t="str">
            <v>EBISU- Bàn chải đánh răng Hello Kitty từ 6 tuổi</v>
          </cell>
          <cell r="E2505">
            <v>37000</v>
          </cell>
          <cell r="F2505" t="str">
            <v>120786</v>
          </cell>
          <cell r="G2505" t="str">
            <v>ĐỒ CHO MẸ BÉ</v>
          </cell>
          <cell r="H2505" t="str">
            <v>CHĂM SÓC CƠ THỂ BÉ</v>
          </cell>
        </row>
        <row r="2506">
          <cell r="C2506" t="str">
            <v>4901221074206</v>
          </cell>
          <cell r="D2506" t="str">
            <v>EBISU - Bàn chải đánh răng EBISU từ 3 tuổi</v>
          </cell>
          <cell r="E2506">
            <v>42000</v>
          </cell>
          <cell r="F2506" t="str">
            <v>120788</v>
          </cell>
          <cell r="G2506" t="str">
            <v>ĐỒ CHO MẸ BÉ</v>
          </cell>
          <cell r="H2506" t="str">
            <v>CHĂM SÓC CƠ THỂ BÉ</v>
          </cell>
        </row>
        <row r="2507">
          <cell r="C2507" t="str">
            <v>4901221073902</v>
          </cell>
          <cell r="D2507" t="str">
            <v>EBISU - Bàn chải đánh răng Name Toothbrush (B-739)</v>
          </cell>
          <cell r="E2507">
            <v>32000</v>
          </cell>
          <cell r="F2507" t="str">
            <v>120789</v>
          </cell>
          <cell r="G2507" t="str">
            <v>ĐỒ CHO MẸ BÉ</v>
          </cell>
          <cell r="H2507" t="str">
            <v>CHĂM SÓC CƠ THỂ BÉ</v>
          </cell>
        </row>
        <row r="2508">
          <cell r="C2508" t="str">
            <v>4901221020302</v>
          </cell>
          <cell r="D2508" t="str">
            <v xml:space="preserve">EBISU- Tưa lưỡi màu hồng B-D3 </v>
          </cell>
          <cell r="E2508">
            <v>50000</v>
          </cell>
          <cell r="F2508" t="str">
            <v>120790</v>
          </cell>
          <cell r="G2508" t="str">
            <v>ĐỒ CHO MẸ BÉ</v>
          </cell>
          <cell r="H2508" t="str">
            <v>CHĂM SÓC CƠ THỂ BÉ</v>
          </cell>
        </row>
        <row r="2509">
          <cell r="C2509" t="str">
            <v>4901221020708</v>
          </cell>
          <cell r="D2509" t="str">
            <v>EBISU- Tưa lưỡi màu đen B-D7</v>
          </cell>
          <cell r="E2509">
            <v>41000</v>
          </cell>
          <cell r="F2509" t="str">
            <v>120791</v>
          </cell>
          <cell r="G2509" t="str">
            <v>ĐỒ CHO MẸ BÉ</v>
          </cell>
          <cell r="H2509" t="str">
            <v>CHĂM SÓC CƠ THỂ BÉ</v>
          </cell>
        </row>
        <row r="2510">
          <cell r="C2510" t="str">
            <v>4987244183910</v>
          </cell>
          <cell r="D2510" t="str">
            <v>WAKODO- Trà Houji cho bé từ 1 tháng 1.2g x 8 gói</v>
          </cell>
          <cell r="E2510">
            <v>69000</v>
          </cell>
          <cell r="F2510" t="str">
            <v>120799</v>
          </cell>
          <cell r="G2510" t="str">
            <v>ĐỒ CHO MẸ BÉ</v>
          </cell>
          <cell r="H2510" t="str">
            <v>THỰC PHẨM CHO BÉ</v>
          </cell>
        </row>
        <row r="2511">
          <cell r="C2511" t="str">
            <v>4987244183927</v>
          </cell>
          <cell r="D2511" t="str">
            <v>WAKODO- Nước ion điện giải 3 tháng hộp 10 gói</v>
          </cell>
          <cell r="E2511">
            <v>69000</v>
          </cell>
          <cell r="F2511" t="str">
            <v>120800</v>
          </cell>
          <cell r="G2511" t="str">
            <v>ĐỒ CHO MẸ BÉ</v>
          </cell>
          <cell r="H2511" t="str">
            <v>THỰC PHẨM CHO BÉ</v>
          </cell>
        </row>
        <row r="2512">
          <cell r="C2512" t="str">
            <v>4987244179067</v>
          </cell>
          <cell r="D2512" t="str">
            <v>WAKODO- Cháo cá hồng và rau xanh 9 tháng 80gx2 hộp</v>
          </cell>
          <cell r="E2512">
            <v>92000</v>
          </cell>
          <cell r="F2512" t="str">
            <v>120804</v>
          </cell>
          <cell r="G2512" t="str">
            <v>ĐỒ CHO MẸ BÉ</v>
          </cell>
          <cell r="H2512" t="str">
            <v>THỰC PHẨM CHO BÉ</v>
          </cell>
        </row>
        <row r="2513">
          <cell r="C2513" t="str">
            <v>4987244179241</v>
          </cell>
          <cell r="D2513" t="str">
            <v>WAKODO- Cháo bò hầm &amp; khoai tây 1 tuổi hộp 170g</v>
          </cell>
          <cell r="E2513">
            <v>90000</v>
          </cell>
          <cell r="F2513" t="str">
            <v>120805</v>
          </cell>
          <cell r="G2513" t="str">
            <v>ĐỒ CHO MẸ BÉ</v>
          </cell>
          <cell r="H2513" t="str">
            <v>THỰC PHẨM CHO BÉ</v>
          </cell>
        </row>
        <row r="2514">
          <cell r="C2514" t="str">
            <v>4987244179012</v>
          </cell>
          <cell r="D2514" t="str">
            <v>WAKODO- Cháo cá shi thập cẩm 7 tháng 80gx2 hộp</v>
          </cell>
          <cell r="E2514">
            <v>92000</v>
          </cell>
          <cell r="F2514" t="str">
            <v>120807</v>
          </cell>
          <cell r="G2514" t="str">
            <v>ĐỒ CHO MẸ BÉ</v>
          </cell>
          <cell r="H2514" t="str">
            <v>THỰC PHẨM CHO BÉ</v>
          </cell>
        </row>
        <row r="2515">
          <cell r="C2515" t="str">
            <v>4987244181893</v>
          </cell>
          <cell r="D2515" t="str">
            <v>WAKODO- (IE374) Cháo hambeger &amp; đậu hũ (gói 80g)</v>
          </cell>
          <cell r="E2515">
            <v>50000</v>
          </cell>
          <cell r="F2515" t="str">
            <v>120814</v>
          </cell>
          <cell r="G2515" t="str">
            <v>ĐỒ CHO MẸ BÉ</v>
          </cell>
          <cell r="H2515" t="str">
            <v>THỰC PHẨM CHO BÉ</v>
          </cell>
        </row>
        <row r="2516">
          <cell r="C2516" t="str">
            <v>4987244183477</v>
          </cell>
          <cell r="D2516" t="str">
            <v>WAKODO- Bánh ăn dặm canxi vị cá mòi 7 tháng 12 cái</v>
          </cell>
          <cell r="E2516">
            <v>65000</v>
          </cell>
          <cell r="F2516" t="str">
            <v>120815</v>
          </cell>
          <cell r="G2516" t="str">
            <v>ĐỒ CHO MẸ BÉ</v>
          </cell>
          <cell r="H2516" t="str">
            <v>THỰC PHẨM CHO BÉ</v>
          </cell>
        </row>
        <row r="2517">
          <cell r="C2517" t="str">
            <v>4987244183484</v>
          </cell>
          <cell r="D2517" t="str">
            <v>WAKODO- Bánh ăn dặm canxi rau bina 7 tháng 12 cái</v>
          </cell>
          <cell r="E2517">
            <v>65000</v>
          </cell>
          <cell r="F2517" t="str">
            <v>120816</v>
          </cell>
          <cell r="G2517" t="str">
            <v>ĐỒ CHO MẸ BÉ</v>
          </cell>
          <cell r="H2517" t="str">
            <v>THỰC PHẨM CHO BÉ</v>
          </cell>
        </row>
        <row r="2518">
          <cell r="C2518" t="str">
            <v>4987244183675</v>
          </cell>
          <cell r="D2518" t="str">
            <v>WAKODO- Bánh bổ sung DHA cà chua phomai 1 tuổi</v>
          </cell>
          <cell r="E2518">
            <v>65000</v>
          </cell>
          <cell r="F2518" t="str">
            <v>120817</v>
          </cell>
          <cell r="G2518" t="str">
            <v>ĐỒ CHO MẸ BÉ</v>
          </cell>
          <cell r="H2518" t="str">
            <v>THỰC PHẨM CHO BÉ</v>
          </cell>
        </row>
        <row r="2519">
          <cell r="C2519" t="str">
            <v>4987244183699</v>
          </cell>
          <cell r="D2519" t="str">
            <v>WAKODO- Bánh bổ sung DHA sữa chua 1 tuổi</v>
          </cell>
          <cell r="E2519">
            <v>65000</v>
          </cell>
          <cell r="F2519" t="str">
            <v>120819</v>
          </cell>
          <cell r="G2519" t="str">
            <v>ĐỒ CHO MẸ BÉ</v>
          </cell>
          <cell r="H2519" t="str">
            <v>THỰC PHẨM CHO BÉ</v>
          </cell>
        </row>
        <row r="2520">
          <cell r="C2520" t="str">
            <v>4987244183712</v>
          </cell>
          <cell r="D2520" t="str">
            <v>WAKODO- Bánh bổ sung DHA rong biển 1 tuổi</v>
          </cell>
          <cell r="E2520">
            <v>65000</v>
          </cell>
          <cell r="F2520" t="str">
            <v>120821</v>
          </cell>
          <cell r="G2520" t="str">
            <v>ĐỒ CHO MẸ BÉ</v>
          </cell>
          <cell r="H2520" t="str">
            <v>THỰC PHẨM CHO BÉ</v>
          </cell>
        </row>
        <row r="2521">
          <cell r="C2521" t="str">
            <v>4901616214842</v>
          </cell>
          <cell r="D2521" t="str">
            <v>SUNSTAR- Bàn chải đánh răng cho bé 6 tháng ~2 tuổi</v>
          </cell>
          <cell r="E2521">
            <v>45000</v>
          </cell>
          <cell r="F2521" t="str">
            <v>120832</v>
          </cell>
          <cell r="G2521" t="str">
            <v>ĐỒ CHO MẸ BÉ</v>
          </cell>
          <cell r="H2521" t="str">
            <v>CHĂM SÓC CƠ THỂ BÉ</v>
          </cell>
        </row>
        <row r="2522">
          <cell r="C2522" t="str">
            <v>4901616214835</v>
          </cell>
          <cell r="D2522" t="str">
            <v>SUNSTAR- Bàn chải đánh răng cho bé từ 2 đến 4 tuổi</v>
          </cell>
          <cell r="E2522">
            <v>35000</v>
          </cell>
          <cell r="F2522" t="str">
            <v>120833</v>
          </cell>
          <cell r="G2522" t="str">
            <v>ĐỒ CHO MẸ BÉ</v>
          </cell>
          <cell r="H2522" t="str">
            <v>CHĂM SÓC CƠ THỂ BÉ</v>
          </cell>
        </row>
        <row r="2523">
          <cell r="C2523" t="str">
            <v>4901616214828</v>
          </cell>
          <cell r="D2523" t="str">
            <v>SUNSTAR- Bàn chải đánh răng cho bé từ 4 đến 6 tuổi</v>
          </cell>
          <cell r="E2523">
            <v>35000</v>
          </cell>
          <cell r="F2523" t="str">
            <v>120834</v>
          </cell>
          <cell r="G2523" t="str">
            <v>ĐỒ CHO MẸ BÉ</v>
          </cell>
          <cell r="H2523" t="str">
            <v>CHĂM SÓC CƠ THỂ BÉ</v>
          </cell>
        </row>
        <row r="2524">
          <cell r="C2524" t="str">
            <v>4901616214811</v>
          </cell>
          <cell r="D2524" t="str">
            <v>SUNSTAR- Bàn chải đánh răng cho bé từ 6-12 tuổi</v>
          </cell>
          <cell r="E2524">
            <v>35000</v>
          </cell>
          <cell r="F2524" t="str">
            <v>120835</v>
          </cell>
          <cell r="G2524" t="str">
            <v>ĐỒ CHO MẸ BÉ</v>
          </cell>
          <cell r="H2524" t="str">
            <v>CHĂM SÓC CƠ THỂ BÉ</v>
          </cell>
        </row>
        <row r="2525">
          <cell r="C2525" t="str">
            <v>4901616009639</v>
          </cell>
          <cell r="D2525" t="str">
            <v>SUNSTAR- Kem đánh răng cho bé vị bạc hà nhẹ (70g)</v>
          </cell>
          <cell r="E2525">
            <v>69000</v>
          </cell>
          <cell r="F2525" t="str">
            <v>120836</v>
          </cell>
          <cell r="G2525" t="str">
            <v>ĐỒ CHO MẸ BÉ</v>
          </cell>
          <cell r="H2525" t="str">
            <v>CHĂM SÓC CƠ THỂ BÉ</v>
          </cell>
        </row>
        <row r="2526">
          <cell r="C2526" t="str">
            <v>4901616009622</v>
          </cell>
          <cell r="D2526" t="str">
            <v>SUNSTAR- Kem đánh răng cho bé vị dâu (70g)</v>
          </cell>
          <cell r="E2526">
            <v>69000</v>
          </cell>
          <cell r="F2526" t="str">
            <v>120837</v>
          </cell>
          <cell r="G2526" t="str">
            <v>ĐỒ CHO MẸ BÉ</v>
          </cell>
          <cell r="H2526" t="str">
            <v>CHĂM SÓC CƠ THỂ BÉ</v>
          </cell>
        </row>
        <row r="2527">
          <cell r="C2527" t="str">
            <v>4901616009516</v>
          </cell>
          <cell r="D2527" t="str">
            <v>SUNSTAR- Kem đánh răng cho bé vị nho (70g)</v>
          </cell>
          <cell r="E2527">
            <v>69000</v>
          </cell>
          <cell r="F2527" t="str">
            <v>120838</v>
          </cell>
          <cell r="G2527" t="str">
            <v>ĐỒ CHO MẸ BÉ</v>
          </cell>
          <cell r="H2527" t="str">
            <v>CHĂM SÓC CƠ THỂ BÉ</v>
          </cell>
        </row>
        <row r="2528">
          <cell r="C2528" t="str">
            <v>4973655206119</v>
          </cell>
          <cell r="D2528" t="str">
            <v>RICHELL- Núm ti cổ rộng cắt chữ X</v>
          </cell>
          <cell r="E2528">
            <v>138000</v>
          </cell>
          <cell r="F2528" t="str">
            <v>120842</v>
          </cell>
          <cell r="G2528" t="str">
            <v>ĐỒ CHO MẸ BÉ</v>
          </cell>
          <cell r="H2528" t="str">
            <v>BÉ UỐNG SỮA</v>
          </cell>
        </row>
        <row r="2529">
          <cell r="C2529" t="str">
            <v>4973655206010</v>
          </cell>
          <cell r="D2529" t="str">
            <v>RICHELL- Núm ti cổ rộng size L</v>
          </cell>
          <cell r="E2529">
            <v>138000</v>
          </cell>
          <cell r="F2529" t="str">
            <v>120843</v>
          </cell>
          <cell r="G2529" t="str">
            <v>ĐỒ CHO MẸ BÉ</v>
          </cell>
          <cell r="H2529" t="str">
            <v>BÉ UỐNG SỮA</v>
          </cell>
        </row>
        <row r="2530">
          <cell r="C2530" t="str">
            <v>4973655205914</v>
          </cell>
          <cell r="D2530" t="str">
            <v>RICHELL- Núm ti cổ rộng size M</v>
          </cell>
          <cell r="E2530">
            <v>138000</v>
          </cell>
          <cell r="F2530" t="str">
            <v>120844</v>
          </cell>
          <cell r="G2530" t="str">
            <v>ĐỒ CHO MẸ BÉ</v>
          </cell>
          <cell r="H2530" t="str">
            <v>BÉ UỐNG SỮA</v>
          </cell>
        </row>
        <row r="2531">
          <cell r="C2531" t="str">
            <v>4973655205815</v>
          </cell>
          <cell r="D2531" t="str">
            <v>RICHELL- Núm ti cổ rộng size S</v>
          </cell>
          <cell r="E2531">
            <v>138000</v>
          </cell>
          <cell r="F2531" t="str">
            <v>120845</v>
          </cell>
          <cell r="G2531" t="str">
            <v>ĐỒ CHO MẸ BÉ</v>
          </cell>
          <cell r="H2531" t="str">
            <v>BÉ UỐNG SỮA</v>
          </cell>
        </row>
        <row r="2532">
          <cell r="C2532" t="str">
            <v>4970134660547</v>
          </cell>
          <cell r="D2532" t="str">
            <v>IGARASHI- Bơm hơi 7 inch</v>
          </cell>
          <cell r="E2532">
            <v>189000</v>
          </cell>
          <cell r="F2532" t="str">
            <v>120850</v>
          </cell>
          <cell r="G2532" t="str">
            <v>ĐỒ CHO MẸ BÉ</v>
          </cell>
          <cell r="H2532" t="str">
            <v>ĐỒ CHƠI</v>
          </cell>
        </row>
        <row r="2533">
          <cell r="C2533" t="str">
            <v>4902508003612</v>
          </cell>
          <cell r="D2533" t="str">
            <v>PIGEON- Bình sữa thủy tinh cổ hẹp 120ml</v>
          </cell>
          <cell r="E2533">
            <v>200000</v>
          </cell>
          <cell r="F2533" t="str">
            <v>120852</v>
          </cell>
          <cell r="G2533" t="str">
            <v>ĐỒ CHO MẸ BÉ</v>
          </cell>
          <cell r="H2533" t="str">
            <v>BÉ UỐNG SỮA</v>
          </cell>
        </row>
        <row r="2534">
          <cell r="C2534" t="str">
            <v>4987107615923</v>
          </cell>
          <cell r="D2534" t="str">
            <v>DAIICHI SANKYO- Sữa tắm gội toàn thân MINON 450ml</v>
          </cell>
          <cell r="E2534">
            <v>389000</v>
          </cell>
          <cell r="F2534" t="str">
            <v>120855</v>
          </cell>
          <cell r="G2534" t="str">
            <v>ĐỒ CHO MẸ BÉ</v>
          </cell>
          <cell r="H2534" t="str">
            <v>CHĂM SÓC CƠ THỂ BÉ</v>
          </cell>
        </row>
        <row r="2535">
          <cell r="C2535" t="str">
            <v>4970093012432</v>
          </cell>
          <cell r="D2535" t="str">
            <v>IKEDA- Đồ chơi bình nước cứu hỏa 23cm</v>
          </cell>
          <cell r="E2535">
            <v>138000</v>
          </cell>
          <cell r="F2535" t="str">
            <v>120856</v>
          </cell>
          <cell r="G2535" t="str">
            <v>ĐỒ CHO MẸ BÉ</v>
          </cell>
          <cell r="H2535" t="str">
            <v>ĐỒ CHƠI</v>
          </cell>
        </row>
        <row r="2536">
          <cell r="C2536" t="str">
            <v>4970093012364</v>
          </cell>
          <cell r="D2536" t="str">
            <v>IKEDA- Đồ chơi súng bắn nước có bình bơm màu xanh</v>
          </cell>
          <cell r="E2536">
            <v>299000</v>
          </cell>
          <cell r="F2536" t="str">
            <v>120857</v>
          </cell>
          <cell r="G2536" t="str">
            <v>ĐỒ CHO MẸ BÉ</v>
          </cell>
          <cell r="H2536" t="str">
            <v>ĐỒ CHƠI</v>
          </cell>
        </row>
        <row r="2537">
          <cell r="C2537" t="str">
            <v>4970093013675</v>
          </cell>
          <cell r="D2537" t="str">
            <v>IKEDA- Đồ chơi súng nước màu hồng 30cm</v>
          </cell>
          <cell r="E2537">
            <v>138000</v>
          </cell>
          <cell r="F2537" t="str">
            <v>120858</v>
          </cell>
          <cell r="G2537" t="str">
            <v>ĐỒ CHO MẸ BÉ</v>
          </cell>
          <cell r="H2537" t="str">
            <v>ĐỒ CHƠI</v>
          </cell>
        </row>
        <row r="2538">
          <cell r="C2538" t="str">
            <v>4987107616036</v>
          </cell>
          <cell r="D2538" t="str">
            <v>DAIICHI SANKYO- Sữa tắmgội t.bọt MINON 0tuổi 350ml</v>
          </cell>
          <cell r="E2538">
            <v>321000</v>
          </cell>
          <cell r="F2538" t="str">
            <v>120861</v>
          </cell>
          <cell r="G2538" t="str">
            <v>ĐỒ CHO MẸ BÉ</v>
          </cell>
          <cell r="H2538" t="str">
            <v>CHĂM SÓC CƠ THỂ BÉ</v>
          </cell>
        </row>
        <row r="2539">
          <cell r="C2539" t="str">
            <v>4971404310292</v>
          </cell>
          <cell r="D2539" t="str">
            <v>AGATSUMA- Bộ đồ chơi xây tháp Anpaman</v>
          </cell>
          <cell r="E2539">
            <v>289000</v>
          </cell>
          <cell r="F2539" t="str">
            <v>120864</v>
          </cell>
          <cell r="G2539" t="str">
            <v>ĐỒ CHO MẸ BÉ</v>
          </cell>
          <cell r="H2539" t="str">
            <v>ĐỒ CHƠI</v>
          </cell>
        </row>
        <row r="2540">
          <cell r="C2540" t="str">
            <v>4971404311480</v>
          </cell>
          <cell r="D2540" t="str">
            <v>AGATSUMA- Kèn Trumpet thổi</v>
          </cell>
          <cell r="E2540">
            <v>330000</v>
          </cell>
          <cell r="F2540" t="str">
            <v>120877</v>
          </cell>
          <cell r="G2540" t="str">
            <v>ĐỒ CHO MẸ BÉ</v>
          </cell>
          <cell r="H2540" t="str">
            <v>ĐỒ CHƠI</v>
          </cell>
        </row>
        <row r="2541">
          <cell r="C2541" t="str">
            <v>4971404312531</v>
          </cell>
          <cell r="D2541" t="str">
            <v>AGATSUMA- Trống lắc tay Anpanman Katakata</v>
          </cell>
          <cell r="E2541">
            <v>250000</v>
          </cell>
          <cell r="F2541" t="str">
            <v>120882</v>
          </cell>
          <cell r="G2541" t="str">
            <v>ĐỒ CHO MẸ BÉ</v>
          </cell>
          <cell r="H2541" t="str">
            <v>ĐỒ CHƠI</v>
          </cell>
        </row>
        <row r="2542">
          <cell r="C2542" t="str">
            <v>4975136102910</v>
          </cell>
          <cell r="D2542" t="str">
            <v>IKEDA- Bóng bay Family set No.100</v>
          </cell>
          <cell r="E2542">
            <v>1350</v>
          </cell>
          <cell r="F2542" t="str">
            <v>120892</v>
          </cell>
          <cell r="G2542" t="str">
            <v>NGÀNH KHÁC</v>
          </cell>
          <cell r="H2542" t="str">
            <v>HÀNG MARKETING</v>
          </cell>
        </row>
        <row r="2543">
          <cell r="C2543" t="str">
            <v>4902595096245</v>
          </cell>
          <cell r="D2543" t="str">
            <v>IKEDA- Set bộ đồ nấu ăn</v>
          </cell>
          <cell r="E2543">
            <v>159000</v>
          </cell>
          <cell r="F2543" t="str">
            <v>120900</v>
          </cell>
          <cell r="G2543" t="str">
            <v>ĐỒ CHO MẸ BÉ</v>
          </cell>
          <cell r="H2543" t="str">
            <v>ĐỒ CHƠI</v>
          </cell>
        </row>
        <row r="2544">
          <cell r="C2544" t="str">
            <v>4987244134271</v>
          </cell>
          <cell r="D2544" t="str">
            <v>WAKODO- Nước điện giải vị táo 125mlx3 hộp 3 tháng</v>
          </cell>
          <cell r="E2544">
            <v>75000</v>
          </cell>
          <cell r="F2544" t="str">
            <v>120924</v>
          </cell>
          <cell r="G2544" t="str">
            <v>ĐỒ CHO MẸ BÉ</v>
          </cell>
          <cell r="H2544" t="str">
            <v>THỰC PHẨM CHO BÉ</v>
          </cell>
        </row>
        <row r="2545">
          <cell r="C2545" t="str">
            <v>4976652007536</v>
          </cell>
          <cell r="D2545" t="str">
            <v>FINE JAPAN- Bột bổ sung canxi cho trẻ em vị Socola</v>
          </cell>
          <cell r="E2545">
            <v>195000</v>
          </cell>
          <cell r="F2545" t="str">
            <v>120931</v>
          </cell>
          <cell r="G2545" t="str">
            <v>ĐỒ CHO MẸ BÉ</v>
          </cell>
          <cell r="H2545" t="str">
            <v>CHĂM SÓC CƠ THỂ BÉ</v>
          </cell>
        </row>
        <row r="2546">
          <cell r="C2546" t="str">
            <v>4901433074902</v>
          </cell>
          <cell r="D2546" t="str">
            <v>ISEHAN- Gel chống nắng trẻ em SPF30 PA++ 100g</v>
          </cell>
          <cell r="E2546">
            <v>229000</v>
          </cell>
          <cell r="F2546" t="str">
            <v>120934</v>
          </cell>
          <cell r="G2546" t="str">
            <v>ĐỒ CHO MẸ BÉ</v>
          </cell>
          <cell r="H2546" t="str">
            <v>CHĂM SÓC CƠ THỂ BÉ</v>
          </cell>
        </row>
        <row r="2547">
          <cell r="C2547" t="str">
            <v>4901433071833</v>
          </cell>
          <cell r="D2547" t="str">
            <v>ISEHAN- Kem chống nắng trẻ em SPF50 PA++ 50g</v>
          </cell>
          <cell r="E2547">
            <v>229000</v>
          </cell>
          <cell r="F2547" t="str">
            <v>120935</v>
          </cell>
          <cell r="G2547" t="str">
            <v>ĐỒ CHO MẸ BÉ</v>
          </cell>
          <cell r="H2547" t="str">
            <v>CHĂM SÓC CƠ THỂ BÉ</v>
          </cell>
        </row>
        <row r="2548">
          <cell r="C2548" t="str">
            <v>4936201101535</v>
          </cell>
          <cell r="D2548" t="str">
            <v>LOSHI BABY- Vaseline nguyên chất dưỡng ẩm 40g</v>
          </cell>
          <cell r="E2548">
            <v>189000</v>
          </cell>
          <cell r="F2548" t="str">
            <v>120937</v>
          </cell>
          <cell r="G2548" t="str">
            <v>ĐỒ CHO MẸ BÉ</v>
          </cell>
          <cell r="H2548" t="str">
            <v>CHĂM SÓC CƠ THỂ BÉ</v>
          </cell>
        </row>
        <row r="2549">
          <cell r="C2549" t="str">
            <v>4936201101849</v>
          </cell>
          <cell r="D2549" t="str">
            <v>LOSHI BABY- Vaseline Pure dưỡng ẩm cho bé (60g)</v>
          </cell>
          <cell r="E2549">
            <v>175000</v>
          </cell>
          <cell r="F2549" t="str">
            <v>120938</v>
          </cell>
          <cell r="G2549" t="str">
            <v>ĐỒ CHO MẸ BÉ</v>
          </cell>
          <cell r="H2549" t="str">
            <v>CHĂM SÓC CƠ THỂ BÉ</v>
          </cell>
        </row>
        <row r="2550">
          <cell r="C2550" t="str">
            <v>4902508011631</v>
          </cell>
          <cell r="D2550" t="str">
            <v>PIGEON- Núm ty thay thế bình cổ hẹp Y 6 tháng 1c</v>
          </cell>
          <cell r="E2550">
            <v>102000</v>
          </cell>
          <cell r="F2550" t="str">
            <v>120948</v>
          </cell>
          <cell r="G2550" t="str">
            <v>ĐỒ CHO MẸ BÉ</v>
          </cell>
          <cell r="H2550" t="str">
            <v>BÉ UỐNG SỮA</v>
          </cell>
        </row>
        <row r="2551">
          <cell r="C2551" t="str">
            <v>4902508011624</v>
          </cell>
          <cell r="D2551" t="str">
            <v>PIGEON- Núm ty thay thế bình cổ hẹp M 4 tháng 1c</v>
          </cell>
          <cell r="E2551">
            <v>102000</v>
          </cell>
          <cell r="F2551" t="str">
            <v>120949</v>
          </cell>
          <cell r="G2551" t="str">
            <v>ĐỒ CHO MẸ BÉ</v>
          </cell>
          <cell r="H2551" t="str">
            <v>BÉ UỐNG SỮA</v>
          </cell>
        </row>
        <row r="2552">
          <cell r="C2552" t="str">
            <v>4987244181671</v>
          </cell>
          <cell r="D2552" t="str">
            <v>WAKODO- Cháo thịt gà và khoai môn 9 tháng 80g</v>
          </cell>
          <cell r="E2552">
            <v>50000</v>
          </cell>
          <cell r="F2552" t="str">
            <v>120977</v>
          </cell>
          <cell r="G2552" t="str">
            <v>ĐỒ CHO MẸ BÉ</v>
          </cell>
          <cell r="H2552" t="str">
            <v>THỰC PHẨM CHO BÉ</v>
          </cell>
        </row>
        <row r="2553">
          <cell r="C2553" t="str">
            <v>4973210994901</v>
          </cell>
          <cell r="D2553" t="str">
            <v>CHUCHU- Núm ti silicon tổng hợp bình cổ rộng 2 cái</v>
          </cell>
          <cell r="E2553">
            <v>190000</v>
          </cell>
          <cell r="F2553" t="str">
            <v>120979</v>
          </cell>
          <cell r="G2553" t="str">
            <v>ĐỒ CHO MẸ BÉ</v>
          </cell>
          <cell r="H2553" t="str">
            <v>BÉ UỐNG SỮA</v>
          </cell>
        </row>
        <row r="2554">
          <cell r="C2554" t="str">
            <v>4973307367281</v>
          </cell>
          <cell r="D2554" t="str">
            <v>SKATER- Cốc tập uống đàn hồi có hộp giấy</v>
          </cell>
          <cell r="E2554">
            <v>89000</v>
          </cell>
          <cell r="F2554" t="str">
            <v>120985</v>
          </cell>
          <cell r="G2554" t="str">
            <v>ĐỒ CHO MẸ BÉ</v>
          </cell>
          <cell r="H2554" t="str">
            <v>DỤNG CỤ ĂN</v>
          </cell>
        </row>
        <row r="2555">
          <cell r="C2555" t="str">
            <v>4902508003629</v>
          </cell>
          <cell r="D2555" t="str">
            <v>PIGEON-Bình sữa thủy tinh cổ nhỏ 200ml</v>
          </cell>
          <cell r="E2555">
            <v>221000</v>
          </cell>
          <cell r="F2555" t="str">
            <v>120989</v>
          </cell>
          <cell r="G2555" t="str">
            <v>ĐỒ CHO MẸ BÉ</v>
          </cell>
          <cell r="H2555" t="str">
            <v>BÉ UỐNG SỮA</v>
          </cell>
        </row>
        <row r="2556">
          <cell r="C2556" t="str">
            <v>4902424440621</v>
          </cell>
          <cell r="D2556" t="str">
            <v>SKIN VAPE- Xịt chống côn trùng Premium vàng 200ml</v>
          </cell>
          <cell r="E2556">
            <v>245000</v>
          </cell>
          <cell r="F2556" t="str">
            <v>120993</v>
          </cell>
          <cell r="G2556" t="str">
            <v>ĐỒ CHO MẸ BÉ</v>
          </cell>
          <cell r="H2556" t="str">
            <v>CHĂM SÓC CƠ THỂ BÉ</v>
          </cell>
        </row>
        <row r="2557">
          <cell r="C2557" t="str">
            <v>4902424437478</v>
          </cell>
          <cell r="D2557" t="str">
            <v>FUMAKILA- Xịt chống côn trùng Skin Vape 200ml</v>
          </cell>
          <cell r="E2557">
            <v>215000</v>
          </cell>
          <cell r="F2557" t="str">
            <v>120994</v>
          </cell>
          <cell r="G2557" t="str">
            <v>ĐỒ CHO MẸ BÉ</v>
          </cell>
          <cell r="H2557" t="str">
            <v>CHĂM SÓC CƠ THỂ BÉ</v>
          </cell>
        </row>
        <row r="2558">
          <cell r="C2558" t="str">
            <v>4902508011662</v>
          </cell>
          <cell r="D2558" t="str">
            <v>PIGEON-Núm ty thay thế bình cổ hẹp 4 thángM 2c</v>
          </cell>
          <cell r="E2558">
            <v>199000</v>
          </cell>
          <cell r="F2558" t="str">
            <v>121003</v>
          </cell>
          <cell r="G2558" t="str">
            <v>ĐỒ CHO MẸ BÉ</v>
          </cell>
          <cell r="H2558" t="str">
            <v>BÉ UỐNG SỮA</v>
          </cell>
        </row>
        <row r="2559">
          <cell r="C2559" t="str">
            <v>4902508011648</v>
          </cell>
          <cell r="D2559" t="str">
            <v>PIGEON-Núm ty thay thế bình cổ hẹp 9 tháng L 1c</v>
          </cell>
          <cell r="E2559">
            <v>115000</v>
          </cell>
          <cell r="F2559" t="str">
            <v>121004</v>
          </cell>
          <cell r="G2559" t="str">
            <v>ĐỒ CHO MẸ BÉ</v>
          </cell>
          <cell r="H2559" t="str">
            <v>BÉ UỐNG SỮA</v>
          </cell>
        </row>
        <row r="2560">
          <cell r="C2560" t="str">
            <v>4975226003998</v>
          </cell>
          <cell r="D2560" t="str">
            <v>TATSUMIYA- Đồ chơi trứng khủng long cỡ vừa</v>
          </cell>
          <cell r="E2560">
            <v>85000</v>
          </cell>
          <cell r="F2560" t="str">
            <v>121023</v>
          </cell>
          <cell r="G2560" t="str">
            <v>ĐỒ CHO MẸ BÉ</v>
          </cell>
          <cell r="H2560" t="str">
            <v>ĐỒ CHƠI</v>
          </cell>
        </row>
        <row r="2561">
          <cell r="C2561" t="str">
            <v>4549660026198</v>
          </cell>
          <cell r="D2561" t="str">
            <v>BANDAI- Bàn chải răng hình công chúa Sofia (Set 3)</v>
          </cell>
          <cell r="E2561">
            <v>115000</v>
          </cell>
          <cell r="F2561" t="str">
            <v>121043</v>
          </cell>
          <cell r="G2561" t="str">
            <v>ĐỒ CHO MẸ BÉ</v>
          </cell>
          <cell r="H2561" t="str">
            <v>CHĂM SÓC CƠ THỂ BÉ</v>
          </cell>
        </row>
        <row r="2562">
          <cell r="C2562" t="str">
            <v>4549660045250</v>
          </cell>
          <cell r="D2562" t="str">
            <v>BANDAI- Dầu gội xả trẻ em Disney Princess  (300ml)</v>
          </cell>
          <cell r="E2562">
            <v>185000</v>
          </cell>
          <cell r="F2562" t="str">
            <v>121044</v>
          </cell>
          <cell r="G2562" t="str">
            <v>ĐỒ CHO MẸ BÉ</v>
          </cell>
          <cell r="H2562" t="str">
            <v>CHĂM SÓC CƠ THỂ BÉ</v>
          </cell>
        </row>
        <row r="2563">
          <cell r="C2563" t="str">
            <v>4903447380505</v>
          </cell>
          <cell r="D2563" t="str">
            <v>ROYAL- Kệ chữ A hình con vật ngộ nghĩnh</v>
          </cell>
          <cell r="E2563">
            <v>750000</v>
          </cell>
          <cell r="F2563" t="str">
            <v>121086</v>
          </cell>
          <cell r="G2563" t="str">
            <v>ĐỒ CHO MẸ BÉ</v>
          </cell>
          <cell r="H2563" t="str">
            <v>ĐỒ CHƠI</v>
          </cell>
        </row>
        <row r="2564">
          <cell r="C2564" t="str">
            <v>4903447536704</v>
          </cell>
          <cell r="D2564" t="str">
            <v>TOYROYAL- Xúc xắc chuông hello kitty</v>
          </cell>
          <cell r="E2564">
            <v>169000</v>
          </cell>
          <cell r="F2564" t="str">
            <v>121087</v>
          </cell>
          <cell r="G2564" t="str">
            <v>ĐỒ CHO MẸ BÉ</v>
          </cell>
          <cell r="H2564" t="str">
            <v>ĐỒ CHƠI</v>
          </cell>
        </row>
        <row r="2565">
          <cell r="C2565" t="str">
            <v>4904651186457</v>
          </cell>
          <cell r="D2565" t="str">
            <v>DARYA- Sữa chống nắng Hiyokoto SPF35 cho bé 50g</v>
          </cell>
          <cell r="E2565">
            <v>205000</v>
          </cell>
          <cell r="F2565" t="str">
            <v>121092</v>
          </cell>
          <cell r="G2565" t="str">
            <v>ĐỒ CHO MẸ BÉ</v>
          </cell>
          <cell r="H2565" t="str">
            <v>CHĂM SÓC CƠ THỂ BÉ</v>
          </cell>
        </row>
        <row r="2566">
          <cell r="C2566" t="str">
            <v>4904651186464</v>
          </cell>
          <cell r="D2566" t="str">
            <v>DARIYA- Sữa tắm GOGO TRAIN xanh cho trẻ em (230ml)</v>
          </cell>
          <cell r="E2566">
            <v>210000</v>
          </cell>
          <cell r="F2566" t="str">
            <v>121093</v>
          </cell>
          <cell r="G2566" t="str">
            <v>ĐỒ CHO MẸ BÉ</v>
          </cell>
          <cell r="H2566" t="str">
            <v>CHĂM SÓC CƠ THỂ BÉ</v>
          </cell>
        </row>
        <row r="2567">
          <cell r="C2567" t="str">
            <v>4973307306556</v>
          </cell>
          <cell r="D2567" t="str">
            <v>SKATER- Bàn chải Toy Story 3~5 tuổi đỏ (3 chiếc)</v>
          </cell>
          <cell r="E2567">
            <v>130000</v>
          </cell>
          <cell r="F2567" t="str">
            <v>121103</v>
          </cell>
          <cell r="G2567" t="str">
            <v>ĐỒ CHO MẸ BÉ</v>
          </cell>
          <cell r="H2567" t="str">
            <v>CHĂM SÓC CƠ THỂ BÉ</v>
          </cell>
        </row>
        <row r="2568">
          <cell r="C2568" t="str">
            <v>4901147306283</v>
          </cell>
          <cell r="D2568" t="str">
            <v>MAEDA- Bánh ăn dặm boro vị trứng 7 tháng 14gx6 gói</v>
          </cell>
          <cell r="E2568">
            <v>65000</v>
          </cell>
          <cell r="F2568" t="str">
            <v>121118</v>
          </cell>
          <cell r="G2568" t="str">
            <v>ĐỒ CHO MẸ BÉ</v>
          </cell>
          <cell r="H2568" t="str">
            <v>THỰC PHẨM CHO BÉ</v>
          </cell>
        </row>
        <row r="2569">
          <cell r="C2569" t="str">
            <v>4901147306290</v>
          </cell>
          <cell r="D2569" t="str">
            <v>MAEDA- Bánh ăn dặm boro vị rau 7 tháng 12gx6 gói</v>
          </cell>
          <cell r="E2569">
            <v>65000</v>
          </cell>
          <cell r="F2569" t="str">
            <v>121119</v>
          </cell>
          <cell r="G2569" t="str">
            <v>ĐỒ CHO MẸ BÉ</v>
          </cell>
          <cell r="H2569" t="str">
            <v>THỰC PHẨM CHO BÉ</v>
          </cell>
        </row>
        <row r="2570">
          <cell r="C2570" t="str">
            <v>4902888182709</v>
          </cell>
          <cell r="D2570" t="str">
            <v>MORINAGA- Bánh ăn dặm Manna canxi 9th 43gx2 gói</v>
          </cell>
          <cell r="E2570">
            <v>60000</v>
          </cell>
          <cell r="F2570" t="str">
            <v>121127</v>
          </cell>
          <cell r="G2570" t="str">
            <v>ĐỒ CHO MẸ BÉ</v>
          </cell>
          <cell r="H2570" t="str">
            <v>THỰC PHẨM CHO BÉ</v>
          </cell>
        </row>
        <row r="2571">
          <cell r="C2571" t="str">
            <v>4902888200014</v>
          </cell>
          <cell r="D2571" t="str">
            <v>MORINAGA- Bánh kem xốp Manna 14 cái (9 tháng)</v>
          </cell>
          <cell r="E2571">
            <v>70000</v>
          </cell>
          <cell r="F2571" t="str">
            <v>121128</v>
          </cell>
          <cell r="G2571" t="str">
            <v>ĐỒ CHO MẸ BÉ</v>
          </cell>
          <cell r="H2571" t="str">
            <v>THỰC PHẨM CHO BÉ</v>
          </cell>
        </row>
        <row r="2572">
          <cell r="C2572" t="str">
            <v>4970014150199</v>
          </cell>
          <cell r="D2572" t="str">
            <v>IWAMOTO- Snack que vị bí ngô 11 chiếc</v>
          </cell>
          <cell r="E2572">
            <v>55000</v>
          </cell>
          <cell r="F2572" t="str">
            <v>121131</v>
          </cell>
          <cell r="G2572" t="str">
            <v>ĐỒ CHO MẸ BÉ</v>
          </cell>
          <cell r="H2572" t="str">
            <v>THỰC PHẨM CHO BÉ</v>
          </cell>
        </row>
        <row r="2573">
          <cell r="C2573" t="str">
            <v>4560205398501</v>
          </cell>
          <cell r="D2573" t="str">
            <v>HIROICHI- Trò chơi ghép bóng nhựa</v>
          </cell>
          <cell r="E2573">
            <v>25000</v>
          </cell>
          <cell r="F2573" t="str">
            <v>121160</v>
          </cell>
          <cell r="G2573" t="str">
            <v>ĐỒ CHO MẸ BÉ</v>
          </cell>
          <cell r="H2573" t="str">
            <v>ĐỒ CHƠI</v>
          </cell>
        </row>
        <row r="2574">
          <cell r="C2574" t="str">
            <v>4902571203902</v>
          </cell>
          <cell r="D2574" t="str">
            <v>HAKUBAKU- Mỳ Udon không muối 7 tháng tuổi 100g</v>
          </cell>
          <cell r="E2574">
            <v>75000</v>
          </cell>
          <cell r="F2574" t="str">
            <v>121164</v>
          </cell>
          <cell r="G2574" t="str">
            <v>ĐỒ CHO MẸ BÉ</v>
          </cell>
          <cell r="H2574" t="str">
            <v>THỰC PHẨM CHO BÉ</v>
          </cell>
        </row>
        <row r="2575">
          <cell r="C2575" t="str">
            <v>4902571203957</v>
          </cell>
          <cell r="D2575" t="str">
            <v>HAKUBAKU- Mỳ Spaghetti Nhật Bản 9 tháng tuổi 100g</v>
          </cell>
          <cell r="E2575">
            <v>75000</v>
          </cell>
          <cell r="F2575" t="str">
            <v>121165</v>
          </cell>
          <cell r="G2575" t="str">
            <v>ĐỒ CHO MẸ BÉ</v>
          </cell>
          <cell r="H2575" t="str">
            <v>THỰC PHẨM CHO BÉ</v>
          </cell>
        </row>
        <row r="2576">
          <cell r="C2576" t="str">
            <v>4906871020122</v>
          </cell>
          <cell r="D2576" t="str">
            <v>TOKYO RAMEN- Mì ăn liền vị gà 120g</v>
          </cell>
          <cell r="E2576">
            <v>55000</v>
          </cell>
          <cell r="F2576" t="str">
            <v>121169</v>
          </cell>
          <cell r="G2576" t="str">
            <v>ĐỒ CHO MẸ BÉ</v>
          </cell>
          <cell r="H2576" t="str">
            <v>THỰC PHẨM CHO BÉ</v>
          </cell>
        </row>
        <row r="2577">
          <cell r="C2577" t="str">
            <v>4902424439540</v>
          </cell>
          <cell r="D2577" t="str">
            <v>FUMAKILA- Xịt chống côn trùng Skin Vape 300ml hoa</v>
          </cell>
          <cell r="E2577">
            <v>195000</v>
          </cell>
          <cell r="F2577" t="str">
            <v>121179</v>
          </cell>
          <cell r="G2577" t="str">
            <v>ĐỒ CHO MẸ BÉ</v>
          </cell>
          <cell r="H2577" t="str">
            <v>CHĂM SÓC CƠ THỂ BÉ</v>
          </cell>
        </row>
        <row r="2578">
          <cell r="C2578" t="str">
            <v>4902424439557</v>
          </cell>
          <cell r="D2578" t="str">
            <v>FUMAKILA- Xịt chống côn trùng Skin Vape 200ml đào</v>
          </cell>
          <cell r="E2578">
            <v>185000</v>
          </cell>
          <cell r="F2578" t="str">
            <v>121180</v>
          </cell>
          <cell r="G2578" t="str">
            <v>ĐỒ CHO MẸ BÉ</v>
          </cell>
          <cell r="H2578" t="str">
            <v>CHĂM SÓC CƠ THỂ BÉ</v>
          </cell>
        </row>
        <row r="2579">
          <cell r="C2579" t="str">
            <v>DG201800008</v>
          </cell>
          <cell r="D2579" t="str">
            <v xml:space="preserve">Sản phẩm đồng giá </v>
          </cell>
          <cell r="E2579">
            <v>10000</v>
          </cell>
          <cell r="F2579" t="str">
            <v>121182</v>
          </cell>
          <cell r="G2579" t="str">
            <v>THỰC PHẨM</v>
          </cell>
          <cell r="H2579" t="str">
            <v>THỰC PHẨM KHÁC</v>
          </cell>
        </row>
        <row r="2580">
          <cell r="C2580" t="str">
            <v>4902105108536</v>
          </cell>
          <cell r="D2580" t="str">
            <v>NISSIN - Mỳ Udon Anpaman màu xanh 88g</v>
          </cell>
          <cell r="E2580">
            <v>75000</v>
          </cell>
          <cell r="F2580" t="str">
            <v>121184</v>
          </cell>
          <cell r="G2580" t="str">
            <v>ĐỒ CHO MẸ BÉ</v>
          </cell>
          <cell r="H2580" t="str">
            <v>THỰC PHẨM CHO BÉ</v>
          </cell>
        </row>
        <row r="2581">
          <cell r="C2581" t="str">
            <v>4902508011396</v>
          </cell>
          <cell r="D2581" t="str">
            <v>PIGEON- Núm ty thay thế bình cổ rộng LL 9 tháng 2c</v>
          </cell>
          <cell r="E2581">
            <v>240000</v>
          </cell>
          <cell r="F2581" t="str">
            <v>121185</v>
          </cell>
          <cell r="G2581" t="str">
            <v>ĐỒ CHO MẸ BÉ</v>
          </cell>
          <cell r="H2581" t="str">
            <v>BÉ UỐNG SỮA</v>
          </cell>
        </row>
        <row r="2582">
          <cell r="C2582" t="str">
            <v>4901577070488</v>
          </cell>
          <cell r="D2582" t="str">
            <v>KEWPIE- (Y1-25) Cháo vị bò 200g</v>
          </cell>
          <cell r="E2582">
            <v>85000</v>
          </cell>
          <cell r="F2582" t="str">
            <v>121186</v>
          </cell>
          <cell r="G2582" t="str">
            <v>ĐỒ CHO MẸ BÉ</v>
          </cell>
          <cell r="H2582" t="str">
            <v>THỰC PHẨM CHO BÉ</v>
          </cell>
        </row>
        <row r="2583">
          <cell r="C2583" t="str">
            <v>4560480384442</v>
          </cell>
          <cell r="D2583" t="str">
            <v>LINX- Đồ chơi Robot hút bụi chim cánh cụt</v>
          </cell>
          <cell r="E2583">
            <v>390000</v>
          </cell>
          <cell r="F2583" t="str">
            <v>121192</v>
          </cell>
          <cell r="G2583" t="str">
            <v>ĐỒ CHO MẸ BÉ</v>
          </cell>
          <cell r="H2583" t="str">
            <v>ĐỒ CHƠI</v>
          </cell>
        </row>
        <row r="2584">
          <cell r="C2584" t="str">
            <v>4987244185259</v>
          </cell>
          <cell r="D2584" t="str">
            <v>WAKODO- Nui xoắn Makaroni 9 tháng 100g</v>
          </cell>
          <cell r="E2584">
            <v>90000</v>
          </cell>
          <cell r="F2584" t="str">
            <v>121206</v>
          </cell>
          <cell r="G2584" t="str">
            <v>ĐỒ CHO MẸ BÉ</v>
          </cell>
          <cell r="H2584" t="str">
            <v>THỰC PHẨM CHO BÉ</v>
          </cell>
        </row>
        <row r="2585">
          <cell r="C2585" t="str">
            <v>4970093013767</v>
          </cell>
          <cell r="D2585" t="str">
            <v>IKEDA- Đồ chơi súng bắn nước thể tích 1.3L</v>
          </cell>
          <cell r="E2585">
            <v>265000</v>
          </cell>
          <cell r="F2585" t="str">
            <v>121208</v>
          </cell>
          <cell r="G2585" t="str">
            <v>ĐỒ CHO MẸ BÉ</v>
          </cell>
          <cell r="H2585" t="str">
            <v>ĐỒ CHƠI</v>
          </cell>
        </row>
        <row r="2586">
          <cell r="C2586" t="str">
            <v>4973512257681</v>
          </cell>
          <cell r="D2586" t="str">
            <v>ARAU- Dầu gội đầu tạo bọt cho gia đình chai 500ml</v>
          </cell>
          <cell r="E2586">
            <v>205000</v>
          </cell>
          <cell r="F2586" t="str">
            <v>121211</v>
          </cell>
          <cell r="G2586" t="str">
            <v>ĐỒ CHO MẸ BÉ</v>
          </cell>
          <cell r="H2586" t="str">
            <v>CHĂM SÓC CƠ THỂ BÉ</v>
          </cell>
        </row>
        <row r="2587">
          <cell r="C2587" t="str">
            <v>4973512257940</v>
          </cell>
          <cell r="D2587" t="str">
            <v>ARAU BABY- Nước xả vải cho bé túi thay thế 440ml</v>
          </cell>
          <cell r="E2587">
            <v>105000</v>
          </cell>
          <cell r="F2587" t="str">
            <v>121213</v>
          </cell>
          <cell r="G2587" t="str">
            <v>ĐỒ CHO MẸ BÉ</v>
          </cell>
          <cell r="H2587" t="str">
            <v>CHĂM SÓC CƠ THỂ BÉ</v>
          </cell>
        </row>
        <row r="2588">
          <cell r="C2588" t="str">
            <v>4973512257964</v>
          </cell>
          <cell r="D2588" t="str">
            <v>ARAU BABY- Kem đánh răng cho bé dạng gel 35g</v>
          </cell>
          <cell r="E2588">
            <v>158000</v>
          </cell>
          <cell r="F2588" t="str">
            <v>121214</v>
          </cell>
          <cell r="G2588" t="str">
            <v>ĐỒ CHO MẸ BÉ</v>
          </cell>
          <cell r="H2588" t="str">
            <v>CHĂM SÓC CƠ THỂ BÉ</v>
          </cell>
        </row>
        <row r="2589">
          <cell r="C2589" t="str">
            <v>4973512258039</v>
          </cell>
          <cell r="D2589" t="str">
            <v>ARAU BABY- Sữa tắm gội thảo mộc cho bé túi 400ml</v>
          </cell>
          <cell r="E2589">
            <v>175000</v>
          </cell>
          <cell r="F2589" t="str">
            <v>121216</v>
          </cell>
          <cell r="G2589" t="str">
            <v>ĐỒ CHO MẸ BÉ</v>
          </cell>
          <cell r="H2589" t="str">
            <v>CHĂM SÓC CƠ THỂ BÉ</v>
          </cell>
        </row>
        <row r="2590">
          <cell r="C2590" t="str">
            <v>4973512258190</v>
          </cell>
          <cell r="D2590" t="str">
            <v>ARAU BABY- Nước rửa bình sữa dạng bọt Chai 500ml</v>
          </cell>
          <cell r="E2590">
            <v>199000</v>
          </cell>
          <cell r="F2590" t="str">
            <v>121217</v>
          </cell>
          <cell r="G2590" t="str">
            <v>ĐỒ CHO MẸ BÉ</v>
          </cell>
          <cell r="H2590" t="str">
            <v>BÉ UỐNG SỮA</v>
          </cell>
        </row>
        <row r="2591">
          <cell r="C2591" t="str">
            <v>4973512258206</v>
          </cell>
          <cell r="D2591" t="str">
            <v>ARAU BABY- Nước rửa bình sữa dạng bọt Túi 450ml</v>
          </cell>
          <cell r="E2591">
            <v>129000</v>
          </cell>
          <cell r="F2591" t="str">
            <v>121218</v>
          </cell>
          <cell r="G2591" t="str">
            <v>ĐỒ CHO MẸ BÉ</v>
          </cell>
          <cell r="H2591" t="str">
            <v>BÉ UỐNG SỮA</v>
          </cell>
        </row>
        <row r="2592">
          <cell r="C2592" t="str">
            <v>4973512258237</v>
          </cell>
          <cell r="D2592" t="str">
            <v>ARAU- Kem đánh răng cho gia đình 120g</v>
          </cell>
          <cell r="E2592">
            <v>125000</v>
          </cell>
          <cell r="F2592" t="str">
            <v>121219</v>
          </cell>
          <cell r="G2592" t="str">
            <v>ĐỒ CHO MẸ BÉ</v>
          </cell>
          <cell r="H2592" t="str">
            <v>CHĂM SÓC CƠ THỂ BÉ</v>
          </cell>
        </row>
        <row r="2593">
          <cell r="C2593" t="str">
            <v>4973307264771</v>
          </cell>
          <cell r="D2593" t="str">
            <v>SKATER- Vòng tay đuổi muỗi Tomica</v>
          </cell>
          <cell r="E2593">
            <v>99000</v>
          </cell>
          <cell r="F2593" t="str">
            <v>121220</v>
          </cell>
          <cell r="G2593" t="str">
            <v>ĐỒ CHO MẸ BÉ</v>
          </cell>
          <cell r="H2593" t="str">
            <v>CHĂM SÓC CƠ THỂ BÉ</v>
          </cell>
        </row>
        <row r="2594">
          <cell r="C2594" t="str">
            <v>4973307292927</v>
          </cell>
          <cell r="D2594" t="str">
            <v>SKATER- Vòng tay đuổi muỗi Miffy</v>
          </cell>
          <cell r="E2594">
            <v>99000</v>
          </cell>
          <cell r="F2594" t="str">
            <v>121221</v>
          </cell>
          <cell r="G2594" t="str">
            <v>ĐỒ CHO MẸ BÉ</v>
          </cell>
          <cell r="H2594" t="str">
            <v>CHĂM SÓC CƠ THỂ BÉ</v>
          </cell>
        </row>
        <row r="2595">
          <cell r="C2595" t="str">
            <v>4987493005117</v>
          </cell>
          <cell r="D2595" t="str">
            <v>BEANSTALK- Bánh gạo bổ sung canxi 6 tháng (20g)</v>
          </cell>
          <cell r="E2595">
            <v>69000</v>
          </cell>
          <cell r="F2595" t="str">
            <v>121223</v>
          </cell>
          <cell r="G2595" t="str">
            <v>ĐỒ CHO MẸ BÉ</v>
          </cell>
          <cell r="H2595" t="str">
            <v>THỰC PHẨM CHO BÉ</v>
          </cell>
        </row>
        <row r="2596">
          <cell r="C2596" t="str">
            <v>4987493005292</v>
          </cell>
          <cell r="D2596" t="str">
            <v>BEANSTALK- Bánh gạo rong biển tôm 9 tháng 5 góix2c</v>
          </cell>
          <cell r="E2596">
            <v>69000</v>
          </cell>
          <cell r="F2596" t="str">
            <v>121226</v>
          </cell>
          <cell r="G2596" t="str">
            <v>ĐỒ CHO MẸ BÉ</v>
          </cell>
          <cell r="H2596" t="str">
            <v>THỰC PHẨM CHO BÉ</v>
          </cell>
        </row>
        <row r="2597">
          <cell r="C2597" t="str">
            <v>4987493006824</v>
          </cell>
          <cell r="D2597" t="str">
            <v>BEANSTALK-Cháo vị rau kiểu Nhật 5 tháng (80g)</v>
          </cell>
          <cell r="E2597">
            <v>53000</v>
          </cell>
          <cell r="F2597" t="str">
            <v>121227</v>
          </cell>
          <cell r="G2597" t="str">
            <v>ĐỒ CHO MẸ BÉ</v>
          </cell>
          <cell r="H2597" t="str">
            <v>THỰC PHẨM CHO BÉ</v>
          </cell>
        </row>
        <row r="2598">
          <cell r="C2598" t="str">
            <v>4987493006831</v>
          </cell>
          <cell r="D2598" t="str">
            <v>BEANSTALK-Cháo vị rau kiểu Trung Hoa 5 tháng (80g)</v>
          </cell>
          <cell r="E2598">
            <v>53000</v>
          </cell>
          <cell r="F2598" t="str">
            <v>121228</v>
          </cell>
          <cell r="G2598" t="str">
            <v>ĐỒ CHO MẸ BÉ</v>
          </cell>
          <cell r="H2598" t="str">
            <v>THỰC PHẨM CHO BÉ</v>
          </cell>
        </row>
        <row r="2599">
          <cell r="C2599" t="str">
            <v>4987493006909</v>
          </cell>
          <cell r="D2599" t="str">
            <v>BEANSTALK-Cơm trộn kiểu Ý nấm và sò điệp 9th 80g</v>
          </cell>
          <cell r="E2599">
            <v>53000</v>
          </cell>
          <cell r="F2599" t="str">
            <v>121235</v>
          </cell>
          <cell r="G2599" t="str">
            <v>ĐỒ CHO MẸ BÉ</v>
          </cell>
          <cell r="H2599" t="str">
            <v>THỰC PHẨM CHO BÉ</v>
          </cell>
        </row>
        <row r="2600">
          <cell r="C2600" t="str">
            <v>4987493006916</v>
          </cell>
          <cell r="D2600" t="str">
            <v>BEANSTALK- Súp cá hồi và rau củ 9 tháng (80g)</v>
          </cell>
          <cell r="E2600">
            <v>53000</v>
          </cell>
          <cell r="F2600" t="str">
            <v>121236</v>
          </cell>
          <cell r="G2600" t="str">
            <v>ĐỒ CHO MẸ BÉ</v>
          </cell>
          <cell r="H2600" t="str">
            <v>THỰC PHẨM CHO BÉ</v>
          </cell>
        </row>
        <row r="2601">
          <cell r="C2601" t="str">
            <v>4987493006947</v>
          </cell>
          <cell r="D2601" t="str">
            <v>BEANSTALK- Cơm trộn cá hồi và rau củ 12 tháng 80g</v>
          </cell>
          <cell r="E2601">
            <v>53000</v>
          </cell>
          <cell r="F2601" t="str">
            <v>121239</v>
          </cell>
          <cell r="G2601" t="str">
            <v>ĐỒ CHO MẸ BÉ</v>
          </cell>
          <cell r="H2601" t="str">
            <v>THỰC PHẨM CHO BÉ</v>
          </cell>
        </row>
        <row r="2602">
          <cell r="C2602" t="str">
            <v>4987493006954</v>
          </cell>
          <cell r="D2602" t="str">
            <v>BEANSTALK- Súp bí đỏ và pho mai 12 tháng (80g)</v>
          </cell>
          <cell r="E2602">
            <v>53000</v>
          </cell>
          <cell r="F2602" t="str">
            <v>121240</v>
          </cell>
          <cell r="G2602" t="str">
            <v>ĐỒ CHO MẸ BÉ</v>
          </cell>
          <cell r="H2602" t="str">
            <v>THỰC PHẨM CHO BÉ</v>
          </cell>
        </row>
        <row r="2603">
          <cell r="C2603" t="str">
            <v>4901601235876</v>
          </cell>
          <cell r="D2603" t="str">
            <v>KAI- Ngoáy tai có đèn</v>
          </cell>
          <cell r="E2603">
            <v>260000</v>
          </cell>
          <cell r="F2603" t="str">
            <v>121249</v>
          </cell>
          <cell r="G2603" t="str">
            <v>ĐỒ CHO MẸ BÉ</v>
          </cell>
          <cell r="H2603" t="str">
            <v>CHĂM SÓC CƠ THỂ BÉ</v>
          </cell>
        </row>
        <row r="2604">
          <cell r="C2604" t="str">
            <v>4560205396323</v>
          </cell>
          <cell r="D2604" t="str">
            <v>HIROICHI- Bông hồng phát sáng</v>
          </cell>
          <cell r="E2604">
            <v>90000</v>
          </cell>
          <cell r="F2604" t="str">
            <v>121260</v>
          </cell>
          <cell r="G2604" t="str">
            <v>ĐỒ CHO MẸ BÉ</v>
          </cell>
          <cell r="H2604" t="str">
            <v>ĐỒ CHƠI</v>
          </cell>
        </row>
        <row r="2605">
          <cell r="C2605" t="str">
            <v>4560205396682</v>
          </cell>
          <cell r="D2605" t="str">
            <v>HIROICHI- Bé tập tô Minion</v>
          </cell>
          <cell r="E2605">
            <v>20000</v>
          </cell>
          <cell r="F2605" t="str">
            <v>121261</v>
          </cell>
          <cell r="G2605" t="str">
            <v>ĐỒ CHO MẸ BÉ</v>
          </cell>
          <cell r="H2605" t="str">
            <v>ĐỒ CHƠI</v>
          </cell>
        </row>
        <row r="2606">
          <cell r="C2606" t="str">
            <v>4544434510729</v>
          </cell>
          <cell r="D2606" t="str">
            <v>ANNECY- Bàn chải đánh răng trẻ em 3 mặt</v>
          </cell>
          <cell r="E2606">
            <v>70000</v>
          </cell>
          <cell r="F2606" t="str">
            <v>121274</v>
          </cell>
          <cell r="G2606" t="str">
            <v>ĐỒ CHO MẸ BÉ</v>
          </cell>
          <cell r="H2606" t="str">
            <v>CHĂM SÓC CƠ THỂ BÉ</v>
          </cell>
        </row>
        <row r="2607">
          <cell r="C2607" t="str">
            <v>4544434902197</v>
          </cell>
          <cell r="D2607" t="str">
            <v>ANNECY- Bàn chải trẻ em có hộp</v>
          </cell>
          <cell r="E2607">
            <v>40000</v>
          </cell>
          <cell r="F2607" t="str">
            <v>121275</v>
          </cell>
          <cell r="G2607" t="str">
            <v>ĐỒ CHO MẸ BÉ</v>
          </cell>
          <cell r="H2607" t="str">
            <v>CHĂM SÓC CƠ THỂ BÉ</v>
          </cell>
        </row>
        <row r="2608">
          <cell r="C2608" t="str">
            <v>4901121562643</v>
          </cell>
          <cell r="D2608" t="str">
            <v>GENKI- Bỉm dán SS 44 miếng</v>
          </cell>
          <cell r="E2608">
            <v>175000</v>
          </cell>
          <cell r="F2608" t="str">
            <v>121276</v>
          </cell>
          <cell r="G2608" t="str">
            <v>BỈM</v>
          </cell>
          <cell r="H2608" t="str">
            <v>MOONY</v>
          </cell>
        </row>
        <row r="2609">
          <cell r="C2609" t="str">
            <v>4901121532646</v>
          </cell>
          <cell r="D2609" t="str">
            <v>GENKI- Bỉm dán S 72 miếng</v>
          </cell>
          <cell r="E2609">
            <v>335000</v>
          </cell>
          <cell r="F2609" t="str">
            <v>121277</v>
          </cell>
          <cell r="G2609" t="str">
            <v>BỈM</v>
          </cell>
          <cell r="H2609" t="str">
            <v>MOONY</v>
          </cell>
        </row>
        <row r="2610">
          <cell r="C2610" t="str">
            <v>4901121522647</v>
          </cell>
          <cell r="D2610" t="str">
            <v>GENKI- Bỉm dán M 64 miếng</v>
          </cell>
          <cell r="E2610">
            <v>335000</v>
          </cell>
          <cell r="F2610" t="str">
            <v>121278</v>
          </cell>
          <cell r="G2610" t="str">
            <v>BỈM</v>
          </cell>
          <cell r="H2610" t="str">
            <v>MOONY</v>
          </cell>
        </row>
        <row r="2611">
          <cell r="C2611" t="str">
            <v>4901121512648</v>
          </cell>
          <cell r="D2611" t="str">
            <v>GENKI- Bỉm dán L 54 miếng</v>
          </cell>
          <cell r="E2611">
            <v>335000</v>
          </cell>
          <cell r="F2611" t="str">
            <v>121279</v>
          </cell>
          <cell r="G2611" t="str">
            <v>BỈM</v>
          </cell>
          <cell r="H2611" t="str">
            <v>MOONY</v>
          </cell>
        </row>
        <row r="2612">
          <cell r="C2612" t="str">
            <v>4901121512136</v>
          </cell>
          <cell r="D2612" t="str">
            <v>GENKI- Bỉm dán XL 44 miếng</v>
          </cell>
          <cell r="E2612">
            <v>325000</v>
          </cell>
          <cell r="F2612" t="str">
            <v>121280</v>
          </cell>
          <cell r="G2612" t="str">
            <v>BỈM</v>
          </cell>
          <cell r="H2612" t="str">
            <v>MOONY</v>
          </cell>
        </row>
        <row r="2613">
          <cell r="C2613" t="str">
            <v>4901121502649</v>
          </cell>
          <cell r="D2613" t="str">
            <v>GENKI- Bỉm quần M 32 miếng</v>
          </cell>
          <cell r="E2613">
            <v>175000</v>
          </cell>
          <cell r="F2613" t="str">
            <v>121281</v>
          </cell>
          <cell r="G2613" t="str">
            <v>BỈM</v>
          </cell>
          <cell r="H2613" t="str">
            <v>MOONY</v>
          </cell>
        </row>
        <row r="2614">
          <cell r="C2614" t="str">
            <v>4901121542645</v>
          </cell>
          <cell r="D2614" t="str">
            <v>GENKI- Bỉm quần L 30 miếng</v>
          </cell>
          <cell r="E2614">
            <v>215000</v>
          </cell>
          <cell r="F2614" t="str">
            <v>121282</v>
          </cell>
          <cell r="G2614" t="str">
            <v>BỈM</v>
          </cell>
          <cell r="H2614" t="str">
            <v>MOONY</v>
          </cell>
        </row>
        <row r="2615">
          <cell r="C2615" t="str">
            <v>4901121552644</v>
          </cell>
          <cell r="D2615" t="str">
            <v>GENKI- Bỉm quần XL 26 miếng</v>
          </cell>
          <cell r="E2615">
            <v>215000</v>
          </cell>
          <cell r="F2615" t="str">
            <v>121283</v>
          </cell>
          <cell r="G2615" t="str">
            <v>BỈM</v>
          </cell>
          <cell r="H2615" t="str">
            <v>MOONY</v>
          </cell>
        </row>
        <row r="2616">
          <cell r="C2616" t="str">
            <v>4901121552132</v>
          </cell>
          <cell r="D2616" t="str">
            <v>GENKI- Bỉm quần XXL 18 miếng</v>
          </cell>
          <cell r="E2616">
            <v>215000</v>
          </cell>
          <cell r="F2616" t="str">
            <v>121284</v>
          </cell>
          <cell r="G2616" t="str">
            <v>BỈM</v>
          </cell>
          <cell r="H2616" t="str">
            <v>MOONY</v>
          </cell>
        </row>
        <row r="2617">
          <cell r="C2617" t="str">
            <v>4560205396545</v>
          </cell>
          <cell r="D2617" t="str">
            <v>HIROICHI- Đồ chơi đĩa bay đường kính 23cm</v>
          </cell>
          <cell r="E2617">
            <v>25000</v>
          </cell>
          <cell r="F2617" t="str">
            <v>121285</v>
          </cell>
          <cell r="G2617" t="str">
            <v>ĐỒ CHO MẸ BÉ</v>
          </cell>
          <cell r="H2617" t="str">
            <v>ĐỒ CHƠI</v>
          </cell>
        </row>
        <row r="2618">
          <cell r="C2618" t="str">
            <v>4560205398136</v>
          </cell>
          <cell r="D2618" t="str">
            <v>HIROICHI- Còi nhiều màu sắc</v>
          </cell>
          <cell r="E2618">
            <v>15000</v>
          </cell>
          <cell r="F2618" t="str">
            <v>121289</v>
          </cell>
          <cell r="G2618" t="str">
            <v>ĐỒ CHO MẸ BÉ</v>
          </cell>
          <cell r="H2618" t="str">
            <v>ĐỒ CHƠI</v>
          </cell>
        </row>
        <row r="2619">
          <cell r="C2619" t="str">
            <v>4981824160285</v>
          </cell>
          <cell r="D2619" t="str">
            <v>HIROICHI- Đồ chơi nhà bếp làm sushi mini</v>
          </cell>
          <cell r="E2619">
            <v>25000</v>
          </cell>
          <cell r="F2619" t="str">
            <v>121295</v>
          </cell>
          <cell r="G2619" t="str">
            <v>ĐỒ CHO MẸ BÉ</v>
          </cell>
          <cell r="H2619" t="str">
            <v>ĐỒ CHƠI</v>
          </cell>
        </row>
        <row r="2620">
          <cell r="C2620" t="str">
            <v>4981824150309</v>
          </cell>
          <cell r="D2620" t="str">
            <v>HIROICHI- Set đồ chơi trang điểm tóc</v>
          </cell>
          <cell r="E2620">
            <v>15000</v>
          </cell>
          <cell r="F2620" t="str">
            <v>121298</v>
          </cell>
          <cell r="G2620" t="str">
            <v>ĐỒ CHO MẸ BÉ</v>
          </cell>
          <cell r="H2620" t="str">
            <v>ĐỒ CHƠI</v>
          </cell>
        </row>
        <row r="2621">
          <cell r="C2621" t="str">
            <v>4573246641031</v>
          </cell>
          <cell r="D2621" t="str">
            <v>DHL- Bàn chải đánh răng cho bé 0-3 tuổi màu hồng</v>
          </cell>
          <cell r="E2621">
            <v>120000</v>
          </cell>
          <cell r="F2621" t="str">
            <v>121299</v>
          </cell>
          <cell r="G2621" t="str">
            <v>ĐỒ CHO MẸ BÉ</v>
          </cell>
          <cell r="H2621" t="str">
            <v>CHĂM SÓC CƠ THỂ BÉ</v>
          </cell>
        </row>
        <row r="2622">
          <cell r="C2622" t="str">
            <v>4573246641048</v>
          </cell>
          <cell r="D2622" t="str">
            <v>DHL- Bàn chải đánh răng 0-3 tuổi màu xanh da trời</v>
          </cell>
          <cell r="E2622">
            <v>120000</v>
          </cell>
          <cell r="F2622" t="str">
            <v>121300</v>
          </cell>
          <cell r="G2622" t="str">
            <v>ĐỒ CHO MẸ BÉ</v>
          </cell>
          <cell r="H2622" t="str">
            <v>CHĂM SÓC CƠ THỂ BÉ</v>
          </cell>
        </row>
        <row r="2623">
          <cell r="C2623" t="str">
            <v>4573246641055</v>
          </cell>
          <cell r="D2623" t="str">
            <v>DHL- Bàn chải đánh răng cho bé 0-3 tuổi màu cam</v>
          </cell>
          <cell r="E2623">
            <v>120000</v>
          </cell>
          <cell r="F2623" t="str">
            <v>121301</v>
          </cell>
          <cell r="G2623" t="str">
            <v>ĐỒ CHO MẸ BÉ</v>
          </cell>
          <cell r="H2623" t="str">
            <v>CHĂM SÓC CƠ THỂ BÉ</v>
          </cell>
        </row>
        <row r="2624">
          <cell r="C2624" t="str">
            <v>4573246641062</v>
          </cell>
          <cell r="D2624" t="str">
            <v>DHL- Bàn chải đánh răng 0-3 tuổi màu xanh lá cây</v>
          </cell>
          <cell r="E2624">
            <v>120000</v>
          </cell>
          <cell r="F2624" t="str">
            <v>121302</v>
          </cell>
          <cell r="G2624" t="str">
            <v>ĐỒ CHO MẸ BÉ</v>
          </cell>
          <cell r="H2624" t="str">
            <v>CHĂM SÓC CƠ THỂ BÉ</v>
          </cell>
        </row>
        <row r="2625">
          <cell r="C2625" t="str">
            <v>4573246642137</v>
          </cell>
          <cell r="D2625" t="str">
            <v>DHL- Bàn chải đánh răng cho bé 3-6 tuổi màu hồng</v>
          </cell>
          <cell r="E2625">
            <v>120000</v>
          </cell>
          <cell r="F2625" t="str">
            <v>121303</v>
          </cell>
          <cell r="G2625" t="str">
            <v>ĐỒ CHO MẸ BÉ</v>
          </cell>
          <cell r="H2625" t="str">
            <v>CHĂM SÓC CƠ THỂ BÉ</v>
          </cell>
        </row>
        <row r="2626">
          <cell r="C2626" t="str">
            <v>4573246642144</v>
          </cell>
          <cell r="D2626" t="str">
            <v>DHL- Bàn chải đánh răng 3-6 tuổi xanh da trời</v>
          </cell>
          <cell r="E2626">
            <v>120000</v>
          </cell>
          <cell r="F2626" t="str">
            <v>121304</v>
          </cell>
          <cell r="G2626" t="str">
            <v>ĐỒ CHO MẸ BÉ</v>
          </cell>
          <cell r="H2626" t="str">
            <v>CHĂM SÓC CƠ THỂ BÉ</v>
          </cell>
        </row>
        <row r="2627">
          <cell r="C2627" t="str">
            <v>4573246642151</v>
          </cell>
          <cell r="D2627" t="str">
            <v>DHL- Bàn chải đánh răng cho bé 3-6 tuổi màu cam</v>
          </cell>
          <cell r="E2627">
            <v>120000</v>
          </cell>
          <cell r="F2627" t="str">
            <v>121305</v>
          </cell>
          <cell r="G2627" t="str">
            <v>ĐỒ CHO MẸ BÉ</v>
          </cell>
          <cell r="H2627" t="str">
            <v>CHĂM SÓC CƠ THỂ BÉ</v>
          </cell>
        </row>
        <row r="2628">
          <cell r="C2628" t="str">
            <v>4573246642168</v>
          </cell>
          <cell r="D2628" t="str">
            <v>DHL- Bàn chải đánh răng 3-6 tuổi màu xanh lá</v>
          </cell>
          <cell r="E2628">
            <v>120000</v>
          </cell>
          <cell r="F2628" t="str">
            <v>121306</v>
          </cell>
          <cell r="G2628" t="str">
            <v>ĐỒ CHO MẸ BÉ</v>
          </cell>
          <cell r="H2628" t="str">
            <v>CHĂM SÓC CƠ THỂ BÉ</v>
          </cell>
        </row>
        <row r="2629">
          <cell r="C2629" t="str">
            <v>4971902921914</v>
          </cell>
          <cell r="D2629" t="str">
            <v>KOKUBO- Miếng dán hạ sốt cho bé HelloKitty 4 miếng</v>
          </cell>
          <cell r="E2629">
            <v>50000</v>
          </cell>
          <cell r="F2629" t="str">
            <v>121310</v>
          </cell>
          <cell r="G2629" t="str">
            <v>ĐỒ CHO MẸ BÉ</v>
          </cell>
          <cell r="H2629" t="str">
            <v>CHĂM SÓC CƠ THỂ BÉ</v>
          </cell>
        </row>
        <row r="2630">
          <cell r="C2630" t="str">
            <v>4971902921198</v>
          </cell>
          <cell r="D2630" t="str">
            <v>KOKUBO- Miếng dán hạ sốt cho bé không mùi 4 miếng</v>
          </cell>
          <cell r="E2630">
            <v>50000</v>
          </cell>
          <cell r="F2630" t="str">
            <v>121311</v>
          </cell>
          <cell r="G2630" t="str">
            <v>ĐỒ CHO MẸ BÉ</v>
          </cell>
          <cell r="H2630" t="str">
            <v>CHĂM SÓC CƠ THỂ BÉ</v>
          </cell>
        </row>
        <row r="2631">
          <cell r="C2631" t="str">
            <v>4546785663284</v>
          </cell>
          <cell r="D2631" t="str">
            <v>IMA- Bát nhựa đen</v>
          </cell>
          <cell r="E2631">
            <v>35000</v>
          </cell>
          <cell r="F2631" t="str">
            <v>121315</v>
          </cell>
          <cell r="G2631" t="str">
            <v>NHÀ CỬA ĐỜI SỐNG</v>
          </cell>
          <cell r="H2631" t="str">
            <v>BẾP VÀ PHÒNG ĂN</v>
          </cell>
        </row>
        <row r="2632">
          <cell r="C2632" t="str">
            <v>4560177469636</v>
          </cell>
          <cell r="D2632" t="str">
            <v>TANAKA- Chậu rửa rau chống tràn 24cm màu trắng</v>
          </cell>
          <cell r="E2632">
            <v>40000</v>
          </cell>
          <cell r="F2632" t="str">
            <v>121316</v>
          </cell>
          <cell r="G2632" t="str">
            <v>NHÀ CỬA ĐỜI SỐNG</v>
          </cell>
          <cell r="H2632" t="str">
            <v>BẾP VÀ PHÒNG ĂN</v>
          </cell>
        </row>
        <row r="2633">
          <cell r="C2633" t="str">
            <v>4562130910520</v>
          </cell>
          <cell r="D2633" t="str">
            <v>Nôi rung (từ 0 - 12 tháng)</v>
          </cell>
          <cell r="E2633">
            <v>0</v>
          </cell>
          <cell r="F2633" t="str">
            <v>121320</v>
          </cell>
          <cell r="G2633" t="str">
            <v>ĐỒ CHO MẸ BÉ</v>
          </cell>
          <cell r="H2633" t="str">
            <v>ĐỒ CHO BÉ KHÁC</v>
          </cell>
        </row>
        <row r="2634">
          <cell r="C2634" t="str">
            <v>4901329260143</v>
          </cell>
          <cell r="D2634" t="str">
            <v>KANEYO- Xà phòng tắm d.ẩm cx lá đào cho bé 85gx2c</v>
          </cell>
          <cell r="E2634">
            <v>45000</v>
          </cell>
          <cell r="F2634" t="str">
            <v>121321</v>
          </cell>
          <cell r="G2634" t="str">
            <v>ĐỒ CHO MẸ BÉ</v>
          </cell>
          <cell r="H2634" t="str">
            <v>CHĂM SÓC CƠ THỂ BÉ</v>
          </cell>
        </row>
        <row r="2635">
          <cell r="C2635" t="str">
            <v>4974657124609</v>
          </cell>
          <cell r="D2635" t="str">
            <v>TANABIKI- Mì ramen cho bé vị cà ri giảm muối 87g</v>
          </cell>
          <cell r="E2635">
            <v>90000</v>
          </cell>
          <cell r="F2635" t="str">
            <v>121322</v>
          </cell>
          <cell r="G2635" t="str">
            <v>ĐỒ CHO MẸ BÉ</v>
          </cell>
          <cell r="H2635" t="str">
            <v>THỰC PHẨM CHO BÉ</v>
          </cell>
        </row>
        <row r="2636">
          <cell r="C2636" t="str">
            <v>4974657124708</v>
          </cell>
          <cell r="D2636" t="str">
            <v>TANABIKI- Mỳ ramen vị nước tương hải sản 1 tuổi</v>
          </cell>
          <cell r="E2636">
            <v>90000</v>
          </cell>
          <cell r="F2636" t="str">
            <v>121323</v>
          </cell>
          <cell r="G2636" t="str">
            <v>ĐỒ CHO MẸ BÉ</v>
          </cell>
          <cell r="H2636" t="str">
            <v>THỰC PHẨM CHO BÉ</v>
          </cell>
        </row>
        <row r="2637">
          <cell r="C2637" t="str">
            <v>4987244185198</v>
          </cell>
          <cell r="D2637" t="str">
            <v>WAKODO- Bột ăn dặm vị cá, gà, rau củ 7 tháng</v>
          </cell>
          <cell r="E2637">
            <v>80000</v>
          </cell>
          <cell r="F2637" t="str">
            <v>121324</v>
          </cell>
          <cell r="G2637" t="str">
            <v>ĐỒ CHO MẸ BÉ</v>
          </cell>
          <cell r="H2637" t="str">
            <v>THỰC PHẨM CHO BÉ</v>
          </cell>
        </row>
        <row r="2638">
          <cell r="C2638" t="str">
            <v>4987244192615</v>
          </cell>
          <cell r="D2638" t="str">
            <v>WAKODO- Bột ăn dặm 3 vị rau củ 5 tháng</v>
          </cell>
          <cell r="E2638">
            <v>80000</v>
          </cell>
          <cell r="F2638" t="str">
            <v>121325</v>
          </cell>
          <cell r="G2638" t="str">
            <v>ĐỒ CHO MẸ BÉ</v>
          </cell>
          <cell r="H2638" t="str">
            <v>THỰC PHẨM CHO BÉ</v>
          </cell>
        </row>
        <row r="2639">
          <cell r="C2639" t="str">
            <v>4987244170675</v>
          </cell>
          <cell r="D2639" t="str">
            <v>WAKODO- Bột chế biến nước dùng vị rau củ 5 tháng</v>
          </cell>
          <cell r="E2639">
            <v>105000</v>
          </cell>
          <cell r="F2639" t="str">
            <v>121327</v>
          </cell>
          <cell r="G2639" t="str">
            <v>ĐỒ CHO MẸ BÉ</v>
          </cell>
          <cell r="H2639" t="str">
            <v>THỰC PHẨM CHO BÉ</v>
          </cell>
        </row>
        <row r="2640">
          <cell r="C2640" t="str">
            <v>4987244179036</v>
          </cell>
          <cell r="D2640" t="str">
            <v>WAKODO- Cháo khoai lang,bí đỏ và món hầm 7 tháng</v>
          </cell>
          <cell r="E2640">
            <v>105000</v>
          </cell>
          <cell r="F2640" t="str">
            <v>121328</v>
          </cell>
          <cell r="G2640" t="str">
            <v>ĐỒ CHO MẸ BÉ</v>
          </cell>
          <cell r="H2640" t="str">
            <v>THỰC PHẨM CHO BÉ</v>
          </cell>
        </row>
        <row r="2641">
          <cell r="C2641" t="str">
            <v>4987244170385</v>
          </cell>
          <cell r="D2641" t="str">
            <v>WAKODO- Bột ăn dặm súp kem vị ngô 5 tháng</v>
          </cell>
          <cell r="E2641">
            <v>80000</v>
          </cell>
          <cell r="F2641" t="str">
            <v>121330</v>
          </cell>
          <cell r="G2641" t="str">
            <v>ĐỒ CHO MẸ BÉ</v>
          </cell>
          <cell r="H2641" t="str">
            <v>THỰC PHẨM CHO BÉ</v>
          </cell>
        </row>
        <row r="2642">
          <cell r="C2642" t="str">
            <v>4987244170446</v>
          </cell>
          <cell r="D2642" t="str">
            <v>WAKODO- Bột ăn dặm vị rau bina&amp; cải komatsu 5tháng</v>
          </cell>
          <cell r="E2642">
            <v>80000</v>
          </cell>
          <cell r="F2642" t="str">
            <v>121331</v>
          </cell>
          <cell r="G2642" t="str">
            <v>ĐỒ CHO MẸ BÉ</v>
          </cell>
          <cell r="H2642" t="str">
            <v>THỰC PHẨM CHO BÉ</v>
          </cell>
        </row>
        <row r="2643">
          <cell r="C2643" t="str">
            <v>4987244170453</v>
          </cell>
          <cell r="D2643" t="str">
            <v>WAKODO- Bột ăn dặm vị cá tuyết và rau củ 5 tháng</v>
          </cell>
          <cell r="E2643">
            <v>80000</v>
          </cell>
          <cell r="F2643" t="str">
            <v>121332</v>
          </cell>
          <cell r="G2643" t="str">
            <v>ĐỒ CHO MẸ BÉ</v>
          </cell>
          <cell r="H2643" t="str">
            <v>THỰC PHẨM CHO BÉ</v>
          </cell>
        </row>
        <row r="2644">
          <cell r="C2644" t="str">
            <v>4987244170460</v>
          </cell>
          <cell r="D2644" t="str">
            <v>WAKODO- Bột ăn dặm vị bí đỏ khoai lang 5 tháng</v>
          </cell>
          <cell r="E2644">
            <v>80000</v>
          </cell>
          <cell r="F2644" t="str">
            <v>121333</v>
          </cell>
          <cell r="G2644" t="str">
            <v>ĐỒ CHO MẸ BÉ</v>
          </cell>
          <cell r="H2644" t="str">
            <v>THỰC PHẨM CHO BÉ</v>
          </cell>
        </row>
        <row r="2645">
          <cell r="C2645" t="str">
            <v>4987244170538</v>
          </cell>
          <cell r="D2645" t="str">
            <v>WAKODO- Bột ăn dặm vị gan gà và rau củ 7 tháng</v>
          </cell>
          <cell r="E2645">
            <v>80000</v>
          </cell>
          <cell r="F2645" t="str">
            <v>121334</v>
          </cell>
          <cell r="G2645" t="str">
            <v>ĐỒ CHO MẸ BÉ</v>
          </cell>
          <cell r="H2645" t="str">
            <v>THỰC PHẨM CHO BÉ</v>
          </cell>
        </row>
        <row r="2646">
          <cell r="C2646" t="str">
            <v>4987244185211</v>
          </cell>
          <cell r="D2646" t="str">
            <v>WAKODO- Sốt ăn dặm vị cá và rau củ 7 tháng</v>
          </cell>
          <cell r="E2646">
            <v>80000</v>
          </cell>
          <cell r="F2646" t="str">
            <v>121335</v>
          </cell>
          <cell r="G2646" t="str">
            <v>ĐỒ CHO MẸ BÉ</v>
          </cell>
          <cell r="H2646" t="str">
            <v>THỰC PHẨM CHO BÉ</v>
          </cell>
        </row>
        <row r="2647">
          <cell r="C2647" t="str">
            <v>4902508083409</v>
          </cell>
          <cell r="D2647" t="str">
            <v>PIGEON- Kem chống nắng dạng sữa cho bé SPF15 60g</v>
          </cell>
          <cell r="E2647">
            <v>190000</v>
          </cell>
          <cell r="F2647" t="str">
            <v>121342</v>
          </cell>
          <cell r="G2647" t="str">
            <v>ĐỒ CHO MẸ BÉ</v>
          </cell>
          <cell r="H2647" t="str">
            <v>CHĂM SÓC CƠ THỂ BÉ</v>
          </cell>
        </row>
        <row r="2648">
          <cell r="C2648" t="str">
            <v>4562130927511</v>
          </cell>
          <cell r="D2648" t="str">
            <v>NISHIMATSUYA- Bộ lắp ghép đường đua xe đồ chơi SA</v>
          </cell>
          <cell r="E2648">
            <v>230000</v>
          </cell>
          <cell r="F2648" t="str">
            <v>121343</v>
          </cell>
          <cell r="G2648" t="str">
            <v>ĐỒ CHO MẸ BÉ</v>
          </cell>
          <cell r="H2648" t="str">
            <v>ĐỒ CHƠI NSM</v>
          </cell>
        </row>
        <row r="2649">
          <cell r="C2649" t="str">
            <v>4973210994512</v>
          </cell>
          <cell r="D2649" t="str">
            <v>CHUCHU- Nước súc miệng cho bé 300ml</v>
          </cell>
          <cell r="E2649">
            <v>240000</v>
          </cell>
          <cell r="F2649" t="str">
            <v>121344</v>
          </cell>
          <cell r="G2649" t="str">
            <v>ĐỒ CHO MẸ BÉ</v>
          </cell>
          <cell r="H2649" t="str">
            <v>CHĂM SÓC CƠ THỂ BÉ</v>
          </cell>
        </row>
        <row r="2650">
          <cell r="C2650" t="str">
            <v>4907692013157</v>
          </cell>
          <cell r="D2650" t="str">
            <v>BELLGANKA- Đồ chơi súng phun nước Water Uji</v>
          </cell>
          <cell r="E2650">
            <v>20000</v>
          </cell>
          <cell r="F2650" t="str">
            <v>121345</v>
          </cell>
          <cell r="G2650" t="str">
            <v>ĐỒ CHO MẸ BÉ</v>
          </cell>
          <cell r="H2650" t="str">
            <v>ĐỒ CHƠI</v>
          </cell>
        </row>
        <row r="2651">
          <cell r="C2651" t="str">
            <v>4987316026589</v>
          </cell>
          <cell r="D2651" t="str">
            <v>SATO- Kem bôi da trị hăm cho bé Poly Baby 30g</v>
          </cell>
          <cell r="E2651">
            <v>135000</v>
          </cell>
          <cell r="F2651" t="str">
            <v>121347</v>
          </cell>
          <cell r="G2651" t="str">
            <v>ĐỒ CHO MẸ BÉ</v>
          </cell>
          <cell r="H2651" t="str">
            <v>CHĂM SÓC CƠ THỂ BÉ</v>
          </cell>
        </row>
        <row r="2652">
          <cell r="C2652" t="str">
            <v>4901601301151</v>
          </cell>
          <cell r="D2652" t="str">
            <v>KAI- Bấm móng tay trẻ em, KF-0126</v>
          </cell>
          <cell r="E2652">
            <v>130000</v>
          </cell>
          <cell r="F2652" t="str">
            <v>121349</v>
          </cell>
          <cell r="G2652" t="str">
            <v>ĐỒ CHO MẸ BÉ</v>
          </cell>
          <cell r="H2652" t="str">
            <v>CHĂM SÓC CƠ THỂ BÉ</v>
          </cell>
        </row>
        <row r="2653">
          <cell r="C2653" t="str">
            <v>4571287010267</v>
          </cell>
          <cell r="D2653" t="str">
            <v xml:space="preserve">SEAWINGS- Viên sủi bọt bồn tắm hình mèo hương hoa </v>
          </cell>
          <cell r="E2653">
            <v>35000</v>
          </cell>
          <cell r="F2653" t="str">
            <v>121355</v>
          </cell>
          <cell r="G2653" t="str">
            <v>ĐỒ CHO MẸ BÉ</v>
          </cell>
          <cell r="H2653" t="str">
            <v>CHĂM SÓC CƠ THỂ BÉ</v>
          </cell>
        </row>
        <row r="2654">
          <cell r="C2654" t="str">
            <v>4571287010939</v>
          </cell>
          <cell r="D2654" t="str">
            <v>SEAWINGS- Viên sủi bọt bồn tắm hình siêu nhân hươn</v>
          </cell>
          <cell r="E2654">
            <v>35000</v>
          </cell>
          <cell r="F2654" t="str">
            <v>121356</v>
          </cell>
          <cell r="G2654" t="str">
            <v>ĐỒ CHO MẸ BÉ</v>
          </cell>
          <cell r="H2654" t="str">
            <v>CHĂM SÓC CƠ THỂ BÉ</v>
          </cell>
        </row>
        <row r="2655">
          <cell r="C2655" t="str">
            <v>4902407020338</v>
          </cell>
          <cell r="D2655" t="str">
            <v>HAKUGEN- Gối làm mát cho bé</v>
          </cell>
          <cell r="E2655">
            <v>220000</v>
          </cell>
          <cell r="F2655" t="str">
            <v>121357</v>
          </cell>
          <cell r="G2655" t="str">
            <v>ĐỒ CHO MẸ BÉ</v>
          </cell>
          <cell r="H2655" t="str">
            <v>ĐỒ CHO BÉ KHÁC</v>
          </cell>
        </row>
        <row r="2656">
          <cell r="C2656" t="str">
            <v>4901588110890</v>
          </cell>
          <cell r="D2656" t="str">
            <v>GINBIS- Bánh quy in tên động vật 22gx6 gói</v>
          </cell>
          <cell r="E2656">
            <v>89000</v>
          </cell>
          <cell r="F2656" t="str">
            <v>121358</v>
          </cell>
          <cell r="G2656" t="str">
            <v>ĐỒ CHO MẸ BÉ</v>
          </cell>
          <cell r="H2656" t="str">
            <v>THỰC PHẨM CHO BÉ</v>
          </cell>
        </row>
        <row r="2657">
          <cell r="C2657" t="str">
            <v>4902508084116</v>
          </cell>
          <cell r="D2657" t="str">
            <v>PIGEON-Sữa tắm gội trẻ sơ sinh c.xuất lá đào 450ml</v>
          </cell>
          <cell r="E2657">
            <v>220000</v>
          </cell>
          <cell r="F2657" t="str">
            <v>121359</v>
          </cell>
          <cell r="G2657" t="str">
            <v>ĐỒ CHO MẸ BÉ</v>
          </cell>
          <cell r="H2657" t="str">
            <v>CHĂM SÓC CƠ THỂ BÉ</v>
          </cell>
        </row>
        <row r="2658">
          <cell r="C2658" t="str">
            <v>4987133014660</v>
          </cell>
          <cell r="D2658" t="str">
            <v>TAMPEI- KCN dưỡng ẩm cho bé Atopita SPF29PA++(30g)</v>
          </cell>
          <cell r="E2658">
            <v>195000</v>
          </cell>
          <cell r="F2658" t="str">
            <v>121360</v>
          </cell>
          <cell r="G2658" t="str">
            <v>ĐỒ CHO MẸ BÉ</v>
          </cell>
          <cell r="H2658" t="str">
            <v>CHĂM SÓC CƠ THỂ BÉ</v>
          </cell>
        </row>
        <row r="2659">
          <cell r="C2659" t="str">
            <v>4904075002104</v>
          </cell>
          <cell r="D2659" t="str">
            <v>NIPPON FOOD- Bột cháo yến mạch hữu cơ 5-18m 120g</v>
          </cell>
          <cell r="E2659">
            <v>110000</v>
          </cell>
          <cell r="F2659" t="str">
            <v>121361</v>
          </cell>
          <cell r="G2659" t="str">
            <v>ĐỒ CHO MẸ BÉ</v>
          </cell>
          <cell r="H2659" t="str">
            <v>THỰC PHẨM CHO BÉ</v>
          </cell>
        </row>
        <row r="2660">
          <cell r="C2660" t="str">
            <v>4902508103015</v>
          </cell>
          <cell r="D2660" t="str">
            <v>PIGEON- Dụng cụ hút mũi cho trẻ từ 0 tháng tuổi</v>
          </cell>
          <cell r="E2660">
            <v>180000</v>
          </cell>
          <cell r="F2660" t="str">
            <v>121362</v>
          </cell>
          <cell r="G2660" t="str">
            <v>ĐỒ CHO MẸ BÉ</v>
          </cell>
          <cell r="H2660" t="str">
            <v>CHĂM SÓC CƠ THỂ BÉ</v>
          </cell>
        </row>
        <row r="2661">
          <cell r="C2661" t="str">
            <v>4535304292920</v>
          </cell>
          <cell r="D2661" t="str">
            <v>NOL- Viên sủi bọt tắm hình nhẫn hương dâu tây 65g</v>
          </cell>
          <cell r="E2661">
            <v>50000</v>
          </cell>
          <cell r="F2661" t="str">
            <v>121363</v>
          </cell>
          <cell r="G2661" t="str">
            <v>ĐỒ CHO MẸ BÉ</v>
          </cell>
          <cell r="H2661" t="str">
            <v>CHĂM SÓC CƠ THỂ BÉ</v>
          </cell>
        </row>
        <row r="2662">
          <cell r="C2662" t="str">
            <v>4535304298816</v>
          </cell>
          <cell r="D2662" t="str">
            <v>NOL- Viên sủi bọt tắm hình trái tim hương bưởi 65g</v>
          </cell>
          <cell r="E2662">
            <v>50000</v>
          </cell>
          <cell r="F2662" t="str">
            <v>121364</v>
          </cell>
          <cell r="G2662" t="str">
            <v>ĐỒ CHO MẸ BÉ</v>
          </cell>
          <cell r="H2662" t="str">
            <v>CHĂM SÓC CƠ THỂ BÉ</v>
          </cell>
        </row>
        <row r="2663">
          <cell r="C2663" t="str">
            <v>4979369328703</v>
          </cell>
          <cell r="D2663" t="str">
            <v>YAMAGEN- Nước tương cho trẻ em vị ngọt 150ml</v>
          </cell>
          <cell r="E2663">
            <v>69000</v>
          </cell>
          <cell r="F2663" t="str">
            <v>121365</v>
          </cell>
          <cell r="G2663" t="str">
            <v>ĐỒ CHO MẸ BÉ</v>
          </cell>
          <cell r="H2663" t="str">
            <v>THỰC PHẨM CHO BÉ</v>
          </cell>
        </row>
        <row r="2664">
          <cell r="C2664" t="str">
            <v>4973512258787</v>
          </cell>
          <cell r="D2664" t="str">
            <v>ARAU BABY- Sữa tắm gội thảo mộc dưỡng ẩm Arau baby 450ml</v>
          </cell>
          <cell r="E2664">
            <v>235000</v>
          </cell>
          <cell r="F2664" t="str">
            <v>121370</v>
          </cell>
          <cell r="G2664" t="str">
            <v>ĐỒ CHO MẸ BÉ</v>
          </cell>
          <cell r="H2664" t="str">
            <v>CHĂM SÓC CƠ THỂ BÉ</v>
          </cell>
        </row>
        <row r="2665">
          <cell r="C2665" t="str">
            <v>4902105109885</v>
          </cell>
          <cell r="D2665" t="str">
            <v>NISSIN- Mì ramen Anpaman màu đỏ 90g</v>
          </cell>
          <cell r="E2665">
            <v>70000</v>
          </cell>
          <cell r="F2665" t="str">
            <v>121371</v>
          </cell>
          <cell r="G2665" t="str">
            <v>ĐỒ CHO MẸ BÉ</v>
          </cell>
          <cell r="H2665" t="str">
            <v>THỰC PHẨM CHO BÉ</v>
          </cell>
        </row>
        <row r="2666">
          <cell r="C2666" t="str">
            <v>4902105109878</v>
          </cell>
          <cell r="D2666" t="str">
            <v>NISSIN- Mì udon Anpaman màu xanh 90g</v>
          </cell>
          <cell r="E2666">
            <v>70000</v>
          </cell>
          <cell r="F2666" t="str">
            <v>121372</v>
          </cell>
          <cell r="G2666" t="str">
            <v>ĐỒ CHO MẸ BÉ</v>
          </cell>
          <cell r="H2666" t="str">
            <v>THỰC PHẨM CHO BÉ</v>
          </cell>
        </row>
        <row r="2667">
          <cell r="C2667" t="str">
            <v>4902501625101</v>
          </cell>
          <cell r="D2667" t="str">
            <v>FURUTA- Bánh quy sữa 12 chiếc</v>
          </cell>
          <cell r="E2667">
            <v>40000</v>
          </cell>
          <cell r="F2667" t="str">
            <v>121373</v>
          </cell>
          <cell r="G2667" t="str">
            <v>THỰC PHẨM</v>
          </cell>
          <cell r="H2667" t="str">
            <v>BÁNH KẸO, ĐỒ ĂN VẶT</v>
          </cell>
        </row>
        <row r="2668">
          <cell r="C2668" t="str">
            <v>4973307419522</v>
          </cell>
          <cell r="D2668" t="str">
            <v>SKATER- Bàn chải răng hình ô tô cho bé từ 3-5 tuổi</v>
          </cell>
          <cell r="E2668">
            <v>40000</v>
          </cell>
          <cell r="F2668" t="str">
            <v>121374</v>
          </cell>
          <cell r="G2668" t="str">
            <v>ĐỒ CHO MẸ BÉ</v>
          </cell>
          <cell r="H2668" t="str">
            <v>CHĂM SÓC CƠ THỂ BÉ</v>
          </cell>
        </row>
        <row r="2669">
          <cell r="C2669" t="str">
            <v>4973307419539</v>
          </cell>
          <cell r="D2669" t="str">
            <v>SKATER- Bàn chải răng Toy Story từ 3-5 tuổi</v>
          </cell>
          <cell r="E2669">
            <v>40000</v>
          </cell>
          <cell r="F2669" t="str">
            <v>121375</v>
          </cell>
          <cell r="G2669" t="str">
            <v>ĐỒ CHO MẸ BÉ</v>
          </cell>
          <cell r="H2669" t="str">
            <v>CHĂM SÓC CƠ THỂ BÉ</v>
          </cell>
        </row>
        <row r="2670">
          <cell r="C2670" t="str">
            <v>4973307419546</v>
          </cell>
          <cell r="D2670" t="str">
            <v>SKATER- Bàn chải răng công chúa Disney từ 3-5 tuổi</v>
          </cell>
          <cell r="E2670">
            <v>40000</v>
          </cell>
          <cell r="F2670" t="str">
            <v>121376</v>
          </cell>
          <cell r="G2670" t="str">
            <v>ĐỒ CHO MẸ BÉ</v>
          </cell>
          <cell r="H2670" t="str">
            <v>CHĂM SÓC CƠ THỂ BÉ</v>
          </cell>
        </row>
        <row r="2671">
          <cell r="C2671" t="str">
            <v>4543168120181</v>
          </cell>
          <cell r="D2671" t="str">
            <v>SUNSMILE- Đồ chơi thú cưng hình chú thỏ</v>
          </cell>
          <cell r="E2671">
            <v>159000</v>
          </cell>
          <cell r="F2671" t="str">
            <v>121377</v>
          </cell>
          <cell r="G2671" t="str">
            <v>ĐỒ CHO MẸ BÉ</v>
          </cell>
          <cell r="H2671" t="str">
            <v>ĐỒ CHƠI</v>
          </cell>
        </row>
        <row r="2672">
          <cell r="C2672" t="str">
            <v>4543168160699</v>
          </cell>
          <cell r="D2672" t="str">
            <v>SUNSMILE- Đồ chơi thú cưng ú òa hình chú chó</v>
          </cell>
          <cell r="E2672">
            <v>129000</v>
          </cell>
          <cell r="F2672" t="str">
            <v>121379</v>
          </cell>
          <cell r="G2672" t="str">
            <v>ĐỒ CHO MẸ BÉ</v>
          </cell>
          <cell r="H2672" t="str">
            <v>ĐỒ CHƠI</v>
          </cell>
        </row>
        <row r="2673">
          <cell r="C2673" t="str">
            <v>4543168160705</v>
          </cell>
          <cell r="D2673" t="str">
            <v>SUNSMILE- Đồ chơi thú cưng ú òa hình chú mèo</v>
          </cell>
          <cell r="E2673">
            <v>129000</v>
          </cell>
          <cell r="F2673" t="str">
            <v>121380</v>
          </cell>
          <cell r="G2673" t="str">
            <v>ĐỒ CHO MẸ BÉ</v>
          </cell>
          <cell r="H2673" t="str">
            <v>ĐỒ CHƠI</v>
          </cell>
        </row>
        <row r="2674">
          <cell r="C2674" t="str">
            <v>4543168160712</v>
          </cell>
          <cell r="D2674" t="str">
            <v>SUNSMILE- Đồ chơi thú cưng ú òa hình chú thỏ</v>
          </cell>
          <cell r="E2674">
            <v>129000</v>
          </cell>
          <cell r="F2674" t="str">
            <v>121381</v>
          </cell>
          <cell r="G2674" t="str">
            <v>ĐỒ CHO MẸ BÉ</v>
          </cell>
          <cell r="H2674" t="str">
            <v>ĐỒ CHƠI</v>
          </cell>
        </row>
        <row r="2675">
          <cell r="C2675" t="str">
            <v>4543168160729</v>
          </cell>
          <cell r="D2675" t="str">
            <v>SUNSMILE- Đồ chơi thú cưng ú òa hình chú gấu</v>
          </cell>
          <cell r="E2675">
            <v>129000</v>
          </cell>
          <cell r="F2675" t="str">
            <v>121382</v>
          </cell>
          <cell r="G2675" t="str">
            <v>ĐỒ CHO MẸ BÉ</v>
          </cell>
          <cell r="H2675" t="str">
            <v>ĐỒ CHƠI</v>
          </cell>
        </row>
        <row r="2676">
          <cell r="C2676" t="str">
            <v>4902508138987</v>
          </cell>
          <cell r="D2676" t="str">
            <v>PIGEON- Bánh ăn dặm canxi ngô và rau bina 7 tháng</v>
          </cell>
          <cell r="E2676">
            <v>65000</v>
          </cell>
          <cell r="F2676" t="str">
            <v>121383</v>
          </cell>
          <cell r="G2676" t="str">
            <v>ĐỒ CHO MẸ BÉ</v>
          </cell>
          <cell r="H2676" t="str">
            <v>THỰC PHẨM CHO BÉ</v>
          </cell>
        </row>
        <row r="2677">
          <cell r="C2677" t="str">
            <v>4902508138994</v>
          </cell>
          <cell r="D2677" t="str">
            <v>PIGEON- Bánh ăn dặm canxi vị cá mòi 7 tháng 12g</v>
          </cell>
          <cell r="E2677">
            <v>65000</v>
          </cell>
          <cell r="F2677" t="str">
            <v>121384</v>
          </cell>
          <cell r="G2677" t="str">
            <v>ĐỒ CHO MẸ BÉ</v>
          </cell>
          <cell r="H2677" t="str">
            <v>THỰC PHẨM CHO BÉ</v>
          </cell>
        </row>
        <row r="2678">
          <cell r="C2678" t="str">
            <v>4973512258756</v>
          </cell>
          <cell r="D2678" t="str">
            <v>ARAU BABY- Sữa tắm gội thảo mộc trẻ em Arau baby 450ml</v>
          </cell>
          <cell r="E2678">
            <v>199000</v>
          </cell>
          <cell r="F2678" t="str">
            <v>121385</v>
          </cell>
          <cell r="G2678" t="str">
            <v>ĐỒ CHO MẸ BÉ</v>
          </cell>
          <cell r="H2678" t="str">
            <v>CHĂM SÓC CƠ THỂ BÉ</v>
          </cell>
        </row>
        <row r="2679">
          <cell r="C2679" t="str">
            <v>49840216</v>
          </cell>
          <cell r="D2679" t="str">
            <v>KEWPIE- Bột ăn dặm táo, chuối và cam 5 tháng 70g</v>
          </cell>
          <cell r="E2679">
            <v>55000</v>
          </cell>
          <cell r="F2679" t="str">
            <v>121386</v>
          </cell>
          <cell r="G2679" t="str">
            <v>ĐỒ CHO MẸ BÉ</v>
          </cell>
          <cell r="H2679" t="str">
            <v>THỰC PHẨM CHO BÉ</v>
          </cell>
        </row>
        <row r="2680">
          <cell r="C2680" t="str">
            <v>49841473</v>
          </cell>
          <cell r="D2680" t="str">
            <v>KEWPIE- Bột ăn dặm bí đỏ và khoai lang 5 tháng 70g</v>
          </cell>
          <cell r="E2680">
            <v>60000</v>
          </cell>
          <cell r="F2680" t="str">
            <v>121387</v>
          </cell>
          <cell r="G2680" t="str">
            <v>ĐỒ CHO MẸ BÉ</v>
          </cell>
          <cell r="H2680" t="str">
            <v>THỰC PHẨM CHO BÉ</v>
          </cell>
        </row>
        <row r="2681">
          <cell r="C2681" t="str">
            <v>49840452</v>
          </cell>
          <cell r="D2681" t="str">
            <v>KEWPIE- Cháo ăn dặm nước hầm rau củ 5 tháng 70g</v>
          </cell>
          <cell r="E2681">
            <v>55000</v>
          </cell>
          <cell r="F2681" t="str">
            <v>121388</v>
          </cell>
          <cell r="G2681" t="str">
            <v>ĐỒ CHO MẸ BÉ</v>
          </cell>
          <cell r="H2681" t="str">
            <v>THỰC PHẨM CHO BÉ</v>
          </cell>
        </row>
        <row r="2682">
          <cell r="C2682" t="str">
            <v>49840315</v>
          </cell>
          <cell r="D2682" t="str">
            <v>KEWPIE- Bột ăn dặm trái cây hỗn hợp 7 tháng 70g</v>
          </cell>
          <cell r="E2682">
            <v>55000</v>
          </cell>
          <cell r="F2682" t="str">
            <v>121389</v>
          </cell>
          <cell r="G2682" t="str">
            <v>ĐỒ CHO MẸ BÉ</v>
          </cell>
          <cell r="H2682" t="str">
            <v>THỰC PHẨM CHO BÉ</v>
          </cell>
        </row>
        <row r="2683">
          <cell r="C2683" t="str">
            <v>49844184</v>
          </cell>
          <cell r="D2683" t="str">
            <v>KEWPIE- Pudding chuối cho bé 7 tháng 70g</v>
          </cell>
          <cell r="E2683">
            <v>55000</v>
          </cell>
          <cell r="F2683" t="str">
            <v>121390</v>
          </cell>
          <cell r="G2683" t="str">
            <v>ĐỒ CHO MẸ BÉ</v>
          </cell>
          <cell r="H2683" t="str">
            <v>THỰC PHẨM CHO BÉ</v>
          </cell>
        </row>
        <row r="2684">
          <cell r="C2684" t="str">
            <v>4901577068041</v>
          </cell>
          <cell r="D2684" t="str">
            <v>KEWPIE- Cháo cá hồi và rau củ 9 tháng 100g</v>
          </cell>
          <cell r="E2684">
            <v>55000</v>
          </cell>
          <cell r="F2684" t="str">
            <v>121391</v>
          </cell>
          <cell r="G2684" t="str">
            <v>ĐỒ CHO MẸ BÉ</v>
          </cell>
          <cell r="H2684" t="str">
            <v>THỰC PHẨM CHO BÉ</v>
          </cell>
        </row>
        <row r="2685">
          <cell r="C2685" t="str">
            <v>4901577068058</v>
          </cell>
          <cell r="D2685" t="str">
            <v>KEWPIE- Cơm hầm gà rau củ kiểu Nhật 9 tháng 100g</v>
          </cell>
          <cell r="E2685">
            <v>55000</v>
          </cell>
          <cell r="F2685" t="str">
            <v>121392</v>
          </cell>
          <cell r="G2685" t="str">
            <v>ĐỒ CHO MẸ BÉ</v>
          </cell>
          <cell r="H2685" t="str">
            <v>THỰC PHẨM CHO BÉ</v>
          </cell>
        </row>
        <row r="2686">
          <cell r="C2686" t="str">
            <v>4901577068089</v>
          </cell>
          <cell r="D2686" t="str">
            <v>KEWPIE- Cơm trộn Risotto cá ngừ rau củ 9tháng 100g</v>
          </cell>
          <cell r="E2686">
            <v>55000</v>
          </cell>
          <cell r="F2686" t="str">
            <v>121393</v>
          </cell>
          <cell r="G2686" t="str">
            <v>ĐỒ CHO MẸ BÉ</v>
          </cell>
          <cell r="H2686" t="str">
            <v>THỰC PHẨM CHO BÉ</v>
          </cell>
        </row>
        <row r="2687">
          <cell r="C2687" t="str">
            <v>4901577058509</v>
          </cell>
          <cell r="D2687" t="str">
            <v>KEWPIE- Bánh ăn dặm vị rau củ 7 tháng 20g</v>
          </cell>
          <cell r="E2687">
            <v>85000</v>
          </cell>
          <cell r="F2687" t="str">
            <v>121394</v>
          </cell>
          <cell r="G2687" t="str">
            <v>ĐỒ CHO MẸ BÉ</v>
          </cell>
          <cell r="H2687" t="str">
            <v>THỰC PHẨM CHO BÉ</v>
          </cell>
        </row>
        <row r="2688">
          <cell r="C2688" t="str">
            <v>4902508139014</v>
          </cell>
          <cell r="D2688" t="str">
            <v>PIGEON- Bánh ăn dặm canxi bí đỏ khoai lang 7 tháng</v>
          </cell>
          <cell r="E2688">
            <v>65000</v>
          </cell>
          <cell r="F2688" t="str">
            <v>121395</v>
          </cell>
          <cell r="G2688" t="str">
            <v>ĐỒ CHO MẸ BÉ</v>
          </cell>
          <cell r="H2688" t="str">
            <v>THỰC PHẨM CHO BÉ</v>
          </cell>
        </row>
        <row r="2689">
          <cell r="C2689" t="str">
            <v>4901872391141</v>
          </cell>
          <cell r="D2689" t="str">
            <v>SHISEIDO- Phấn rôm Baby Powder 50g</v>
          </cell>
          <cell r="E2689">
            <v>195000</v>
          </cell>
          <cell r="F2689" t="str">
            <v>121396</v>
          </cell>
          <cell r="G2689" t="str">
            <v>ĐỒ CHO MẸ BÉ</v>
          </cell>
          <cell r="H2689" t="str">
            <v>CHĂM SÓC CƠ THỂ BÉ</v>
          </cell>
        </row>
        <row r="2690">
          <cell r="C2690" t="str">
            <v>4902923125340</v>
          </cell>
          <cell r="D2690" t="str">
            <v>IKEDA- Bộ thổi bong bóng xà phòng hình gấu Pooh</v>
          </cell>
          <cell r="E2690">
            <v>60000</v>
          </cell>
          <cell r="F2690" t="str">
            <v>121398</v>
          </cell>
          <cell r="G2690" t="str">
            <v>ĐỒ CHO MẸ BÉ</v>
          </cell>
          <cell r="H2690" t="str">
            <v>ĐỒ CHƠI</v>
          </cell>
        </row>
        <row r="2691">
          <cell r="C2691" t="str">
            <v>4571155820868</v>
          </cell>
          <cell r="D2691" t="str">
            <v>ITO- Bánh boro dinh dưỡng Calket 6 tháng tuổi 80g</v>
          </cell>
          <cell r="E2691">
            <v>65000</v>
          </cell>
          <cell r="F2691" t="str">
            <v>121400</v>
          </cell>
          <cell r="G2691" t="str">
            <v>ĐỒ CHO MẸ BÉ</v>
          </cell>
          <cell r="H2691" t="str">
            <v>THỰC PHẨM CHO BÉ</v>
          </cell>
        </row>
        <row r="2692">
          <cell r="C2692" t="str">
            <v>4987244194152</v>
          </cell>
          <cell r="D2692" t="str">
            <v>WAKODO- Trà trái cây dạng bột 5 tháng tuổi 5gx6gói</v>
          </cell>
          <cell r="E2692">
            <v>69000</v>
          </cell>
          <cell r="F2692" t="str">
            <v>121401</v>
          </cell>
          <cell r="G2692" t="str">
            <v>ĐỒ CHO MẸ BÉ</v>
          </cell>
          <cell r="H2692" t="str">
            <v>THỰC PHẨM CHO BÉ</v>
          </cell>
        </row>
        <row r="2693">
          <cell r="C2693" t="str">
            <v>4902508000147</v>
          </cell>
          <cell r="D2693" t="str">
            <v>PIGEON- Khẩu trang gấu 3 chiếc cho bé từ 2 tuổi</v>
          </cell>
          <cell r="E2693">
            <v>120000</v>
          </cell>
          <cell r="F2693" t="str">
            <v>121402</v>
          </cell>
          <cell r="G2693" t="str">
            <v>ĐỒ CHO MẸ BÉ</v>
          </cell>
          <cell r="H2693" t="str">
            <v>CHĂM SÓC CƠ THỂ BÉ</v>
          </cell>
        </row>
        <row r="2694">
          <cell r="C2694" t="str">
            <v>4902508000154</v>
          </cell>
          <cell r="D2694" t="str">
            <v>PIGEON- Khẩu trang gấu 7 chiếc cho bé từ 2 tuổi</v>
          </cell>
          <cell r="E2694">
            <v>260000</v>
          </cell>
          <cell r="F2694" t="str">
            <v>121403</v>
          </cell>
          <cell r="G2694" t="str">
            <v>ĐỒ CHO MẸ BÉ</v>
          </cell>
          <cell r="H2694" t="str">
            <v>CHĂM SÓC CƠ THỂ BÉ</v>
          </cell>
        </row>
        <row r="2695">
          <cell r="C2695" t="str">
            <v>4902508135122</v>
          </cell>
          <cell r="D2695" t="str">
            <v>PIGEON- Nước uống ion điện giải 3 hộpx125ml</v>
          </cell>
          <cell r="E2695">
            <v>75000</v>
          </cell>
          <cell r="F2695" t="str">
            <v>121404</v>
          </cell>
          <cell r="G2695" t="str">
            <v>ĐỒ CHO MẸ BÉ</v>
          </cell>
          <cell r="H2695" t="str">
            <v>THỰC PHẨM CHO BÉ</v>
          </cell>
        </row>
        <row r="2696">
          <cell r="C2696" t="str">
            <v>4901616964211</v>
          </cell>
          <cell r="D2696" t="str">
            <v>SUNSTAR- Set 3 KĐR cho bé Do clear (2 dâu + 1 nho)</v>
          </cell>
          <cell r="E2696">
            <v>0</v>
          </cell>
          <cell r="F2696" t="str">
            <v>121406</v>
          </cell>
          <cell r="G2696" t="str">
            <v>NGÀNH KHÁC</v>
          </cell>
          <cell r="H2696" t="str">
            <v>HÀNG NGỪNG KINH DOANH</v>
          </cell>
        </row>
        <row r="2697">
          <cell r="C2697" t="str">
            <v>4901616962781</v>
          </cell>
          <cell r="D2697" t="str">
            <v>SUNSTAR- Set bàn chải Do clear 4-6 tuổi (3 chiếc)</v>
          </cell>
          <cell r="E2697">
            <v>85000</v>
          </cell>
          <cell r="F2697" t="str">
            <v>121407</v>
          </cell>
          <cell r="G2697" t="str">
            <v>ĐỒ CHO MẸ BÉ</v>
          </cell>
          <cell r="H2697" t="str">
            <v>CHĂM SÓC CƠ THỂ BÉ</v>
          </cell>
        </row>
        <row r="2698">
          <cell r="C2698" t="str">
            <v>4901616964884</v>
          </cell>
          <cell r="D2698" t="str">
            <v xml:space="preserve">SUNSTAR- Bàn chải Do clear set 3 ( 4~6 tuổi)  </v>
          </cell>
          <cell r="E2698">
            <v>85000</v>
          </cell>
          <cell r="F2698" t="str">
            <v>121408</v>
          </cell>
          <cell r="G2698" t="str">
            <v>ĐỒ CHO MẸ BÉ</v>
          </cell>
          <cell r="H2698" t="str">
            <v>CHĂM SÓC CƠ THỂ BÉ</v>
          </cell>
        </row>
        <row r="2699">
          <cell r="C2699" t="str">
            <v>4973307393150</v>
          </cell>
          <cell r="D2699" t="str">
            <v>SKATER- Bàn chải răng hình tàu điện từ 0-3 tuổi</v>
          </cell>
          <cell r="E2699">
            <v>40000</v>
          </cell>
          <cell r="F2699" t="str">
            <v>121409</v>
          </cell>
          <cell r="G2699" t="str">
            <v>ĐỒ CHO MẸ BÉ</v>
          </cell>
          <cell r="H2699" t="str">
            <v>CHĂM SÓC CƠ THỂ BÉ</v>
          </cell>
        </row>
        <row r="2700">
          <cell r="C2700" t="str">
            <v>4973307327087</v>
          </cell>
          <cell r="D2700" t="str">
            <v>SKATER- Bàn chải răng hình nai từ 6-12 tuổi</v>
          </cell>
          <cell r="E2700">
            <v>40000</v>
          </cell>
          <cell r="F2700" t="str">
            <v>121410</v>
          </cell>
          <cell r="G2700" t="str">
            <v>ĐỒ CHO MẸ BÉ</v>
          </cell>
          <cell r="H2700" t="str">
            <v>CHĂM SÓC CƠ THỂ BÉ</v>
          </cell>
        </row>
        <row r="2701">
          <cell r="C2701" t="str">
            <v>4979869007108</v>
          </cell>
          <cell r="D2701" t="str">
            <v>KANESON- Khẩu trang 3 lớp 5 chiếc cho bé từ 2 tuổi</v>
          </cell>
          <cell r="E2701">
            <v>65000</v>
          </cell>
          <cell r="F2701" t="str">
            <v>121411</v>
          </cell>
          <cell r="G2701" t="str">
            <v>ĐỒ CHO MẸ BÉ</v>
          </cell>
          <cell r="H2701" t="str">
            <v>CHĂM SÓC CƠ THỂ BÉ</v>
          </cell>
        </row>
        <row r="2702">
          <cell r="C2702" t="str">
            <v>4974657756701</v>
          </cell>
          <cell r="D2702" t="str">
            <v>TANABIKI- Mỳ ramen vị cà chua cho bé 1 tuổi</v>
          </cell>
          <cell r="E2702">
            <v>95000</v>
          </cell>
          <cell r="F2702" t="str">
            <v>121412</v>
          </cell>
          <cell r="G2702" t="str">
            <v>ĐỒ CHO MẸ BÉ</v>
          </cell>
          <cell r="H2702" t="str">
            <v>THỰC PHẨM CHO BÉ</v>
          </cell>
        </row>
        <row r="2703">
          <cell r="C2703" t="str">
            <v>4974657756602</v>
          </cell>
          <cell r="D2703" t="str">
            <v>TANABIKI- Mỳ ramen vị trứng cá tuyết cho bé 1 tuổi</v>
          </cell>
          <cell r="E2703">
            <v>95000</v>
          </cell>
          <cell r="F2703" t="str">
            <v>121413</v>
          </cell>
          <cell r="G2703" t="str">
            <v>ĐỒ CHO MẸ BÉ</v>
          </cell>
          <cell r="H2703" t="str">
            <v>THỰC PHẨM CHO BÉ</v>
          </cell>
        </row>
        <row r="2704">
          <cell r="C2704" t="str">
            <v>4901080030719</v>
          </cell>
          <cell r="D2704" t="str">
            <v>EARTH- Xịt chống côn trùng Saratect cho bé 200ml</v>
          </cell>
          <cell r="E2704">
            <v>215000</v>
          </cell>
          <cell r="F2704" t="str">
            <v>121415</v>
          </cell>
          <cell r="G2704" t="str">
            <v>ĐỒ CHO MẸ BÉ</v>
          </cell>
          <cell r="H2704" t="str">
            <v>CHĂM SÓC CƠ THỂ BÉ</v>
          </cell>
        </row>
        <row r="2705">
          <cell r="C2705" t="str">
            <v>4901080030511</v>
          </cell>
          <cell r="D2705" t="str">
            <v>EARTH- Xịt chống côn trùng Saratect gia đình 200ml</v>
          </cell>
          <cell r="E2705">
            <v>185000</v>
          </cell>
          <cell r="F2705" t="str">
            <v>121416</v>
          </cell>
          <cell r="G2705" t="str">
            <v>ĐỒ CHO MẸ BÉ</v>
          </cell>
          <cell r="H2705" t="str">
            <v>CHĂM SÓC CƠ THỂ BÉ</v>
          </cell>
        </row>
        <row r="2706">
          <cell r="C2706" t="str">
            <v>4974657122902</v>
          </cell>
          <cell r="D2706" t="str">
            <v>TANABIKI- Mỳ somen vị cà rốt cho bé 5 tháng</v>
          </cell>
          <cell r="E2706">
            <v>75000</v>
          </cell>
          <cell r="F2706" t="str">
            <v>121418</v>
          </cell>
          <cell r="G2706" t="str">
            <v>ĐỒ CHO MẸ BÉ</v>
          </cell>
          <cell r="H2706" t="str">
            <v>THỰC PHẨM CHO BÉ</v>
          </cell>
        </row>
        <row r="2707">
          <cell r="C2707" t="str">
            <v>4974657122407</v>
          </cell>
          <cell r="D2707" t="str">
            <v>TANABIKI- Mỳ somen vị bí ngô cho bé 5 tháng</v>
          </cell>
          <cell r="E2707">
            <v>75000</v>
          </cell>
          <cell r="F2707" t="str">
            <v>121419</v>
          </cell>
          <cell r="G2707" t="str">
            <v>ĐỒ CHO MẸ BÉ</v>
          </cell>
          <cell r="H2707" t="str">
            <v>THỰC PHẨM CHO BÉ</v>
          </cell>
        </row>
        <row r="2708">
          <cell r="C2708" t="str">
            <v>4974657381408</v>
          </cell>
          <cell r="D2708" t="str">
            <v>TANABIKI- Mỳ udon vị cà rốt cho bé 7 tháng</v>
          </cell>
          <cell r="E2708">
            <v>75000</v>
          </cell>
          <cell r="F2708" t="str">
            <v>121420</v>
          </cell>
          <cell r="G2708" t="str">
            <v>ĐỒ CHO MẸ BÉ</v>
          </cell>
          <cell r="H2708" t="str">
            <v>THỰC PHẨM CHO BÉ</v>
          </cell>
        </row>
        <row r="2709">
          <cell r="C2709" t="str">
            <v>4974657380500</v>
          </cell>
          <cell r="D2709" t="str">
            <v>TANABIKI- Mỳ udon vị bí ngô cho bé 7 tháng</v>
          </cell>
          <cell r="E2709">
            <v>75000</v>
          </cell>
          <cell r="F2709" t="str">
            <v>121421</v>
          </cell>
          <cell r="G2709" t="str">
            <v>ĐỒ CHO MẸ BÉ</v>
          </cell>
          <cell r="H2709" t="str">
            <v>THỰC PHẨM CHO BÉ</v>
          </cell>
        </row>
        <row r="2710">
          <cell r="C2710" t="str">
            <v>4974657381309</v>
          </cell>
          <cell r="D2710" t="str">
            <v>TANABIKI- Mỳ udon vị rong biển cho bé 7 tháng</v>
          </cell>
          <cell r="E2710">
            <v>75000</v>
          </cell>
          <cell r="F2710" t="str">
            <v>121422</v>
          </cell>
          <cell r="G2710" t="str">
            <v>ĐỒ CHO MẸ BÉ</v>
          </cell>
          <cell r="H2710" t="str">
            <v>THỰC PHẨM CHO BÉ</v>
          </cell>
        </row>
        <row r="2711">
          <cell r="C2711" t="str">
            <v>4974657122209</v>
          </cell>
          <cell r="D2711" t="str">
            <v>TANABIKI- Mỳ somen vị rau bina cho bé 5 tháng</v>
          </cell>
          <cell r="E2711">
            <v>75000</v>
          </cell>
          <cell r="F2711" t="str">
            <v>121423</v>
          </cell>
          <cell r="G2711" t="str">
            <v>ĐỒ CHO MẸ BÉ</v>
          </cell>
          <cell r="H2711" t="str">
            <v>THỰC PHẨM CHO BÉ</v>
          </cell>
        </row>
        <row r="2712">
          <cell r="C2712" t="str">
            <v>4974657380401</v>
          </cell>
          <cell r="D2712" t="str">
            <v>TANABIKI- Mỳ udon vị rau bina cho bé 7 tháng</v>
          </cell>
          <cell r="E2712">
            <v>75000</v>
          </cell>
          <cell r="F2712" t="str">
            <v>121424</v>
          </cell>
          <cell r="G2712" t="str">
            <v>ĐỒ CHO MẸ BÉ</v>
          </cell>
          <cell r="H2712" t="str">
            <v>THỰC PHẨM CHO BÉ</v>
          </cell>
        </row>
        <row r="2713">
          <cell r="C2713" t="str">
            <v>4987306001411</v>
          </cell>
          <cell r="D2713" t="str">
            <v>TAISHO- Nước nhỏ mắt Iris trẻ em 14ml</v>
          </cell>
          <cell r="E2713">
            <v>207000</v>
          </cell>
          <cell r="F2713" t="str">
            <v>121425</v>
          </cell>
          <cell r="G2713" t="str">
            <v>ĐỒ CHO MẸ BÉ</v>
          </cell>
          <cell r="H2713" t="str">
            <v>CHĂM SÓC CƠ THỂ BÉ</v>
          </cell>
        </row>
        <row r="2714">
          <cell r="C2714" t="str">
            <v>4902508011457</v>
          </cell>
          <cell r="D2714" t="str">
            <v>PIGEON- Núm ty bình cổ rộng 3L- 15 tháng (2 cái)</v>
          </cell>
          <cell r="E2714">
            <v>240000</v>
          </cell>
          <cell r="F2714" t="str">
            <v>121426</v>
          </cell>
          <cell r="G2714" t="str">
            <v>ĐỒ CHO MẸ BÉ</v>
          </cell>
          <cell r="H2714" t="str">
            <v>BÉ UỐNG SỮA</v>
          </cell>
        </row>
        <row r="2715">
          <cell r="C2715" t="str">
            <v>4901577083990</v>
          </cell>
          <cell r="D2715" t="str">
            <v>KEWPIE- Bánh ăn dặm vị trứng 7 tháng 60g</v>
          </cell>
          <cell r="E2715">
            <v>85000</v>
          </cell>
          <cell r="F2715" t="str">
            <v>121427</v>
          </cell>
          <cell r="G2715" t="str">
            <v>ĐỒ CHO MẸ BÉ</v>
          </cell>
          <cell r="H2715" t="str">
            <v>THỰC PHẨM CHO BÉ</v>
          </cell>
        </row>
        <row r="2716">
          <cell r="C2716" t="str">
            <v>4987244174185</v>
          </cell>
          <cell r="D2716" t="str">
            <v>WAKODO- Son dưỡng môi cho bé từ 0 tuổi (5g)</v>
          </cell>
          <cell r="E2716">
            <v>149000</v>
          </cell>
          <cell r="F2716" t="str">
            <v>121428</v>
          </cell>
          <cell r="G2716" t="str">
            <v>ĐỒ CHO MẸ BÉ</v>
          </cell>
          <cell r="H2716" t="str">
            <v>CHĂM SÓC CƠ THỂ BÉ</v>
          </cell>
        </row>
        <row r="2717">
          <cell r="C2717" t="str">
            <v>4976652015906</v>
          </cell>
          <cell r="D2717" t="str">
            <v>FINE JAPAN- Bột bổ sung canxi cho trẻ vị dâu 140g</v>
          </cell>
          <cell r="E2717">
            <v>250000</v>
          </cell>
          <cell r="F2717" t="str">
            <v>121429</v>
          </cell>
          <cell r="G2717" t="str">
            <v>ĐỒ CHO MẸ BÉ</v>
          </cell>
          <cell r="H2717" t="str">
            <v>CHĂM SÓC CƠ THỂ BÉ</v>
          </cell>
        </row>
        <row r="2718">
          <cell r="C2718" t="str">
            <v>4905596116806</v>
          </cell>
          <cell r="D2718" t="str">
            <v>INOMATA- Set 2 hộp đựng thức ăn cho bé xanh hồng 9</v>
          </cell>
          <cell r="E2718">
            <v>40000</v>
          </cell>
          <cell r="F2718" t="str">
            <v>121430</v>
          </cell>
          <cell r="G2718" t="str">
            <v>ĐỒ CHO MẸ BÉ</v>
          </cell>
          <cell r="H2718" t="str">
            <v>DỤNG CỤ ĂN</v>
          </cell>
        </row>
        <row r="2719">
          <cell r="C2719" t="str">
            <v>4902508257992</v>
          </cell>
          <cell r="D2719" t="str">
            <v>PIGEON- Kẹo chống sâu răng vị đào 60 viên</v>
          </cell>
          <cell r="E2719">
            <v>120000</v>
          </cell>
          <cell r="F2719" t="str">
            <v>121432</v>
          </cell>
          <cell r="G2719" t="str">
            <v>ĐỒ CHO MẸ BÉ</v>
          </cell>
          <cell r="H2719" t="str">
            <v>CHĂM SÓC CƠ THỂ BÉ</v>
          </cell>
        </row>
        <row r="2720">
          <cell r="C2720" t="str">
            <v>4902508039499</v>
          </cell>
          <cell r="D2720" t="str">
            <v>PIGEON-Kẹo chống sâu răng vị nho 60 viên</v>
          </cell>
          <cell r="E2720">
            <v>120000</v>
          </cell>
          <cell r="F2720" t="str">
            <v>121433</v>
          </cell>
          <cell r="G2720" t="str">
            <v>ĐỒ CHO MẸ BÉ</v>
          </cell>
          <cell r="H2720" t="str">
            <v>CHĂM SÓC CƠ THỂ BÉ</v>
          </cell>
        </row>
        <row r="2721">
          <cell r="C2721" t="str">
            <v>4580291194368</v>
          </cell>
          <cell r="D2721" t="str">
            <v>SANTA MARCHE- Gel tẩy trang Deep Cleaning 70g</v>
          </cell>
          <cell r="E2721">
            <v>150000</v>
          </cell>
          <cell r="F2721" t="str">
            <v>121434</v>
          </cell>
          <cell r="G2721" t="str">
            <v>CHĂM SÓC SẮC ĐẸP</v>
          </cell>
          <cell r="H2721" t="str">
            <v>CHĂM SÓC DA</v>
          </cell>
        </row>
        <row r="2722">
          <cell r="C2722" t="str">
            <v>4902508133937</v>
          </cell>
          <cell r="D2722" t="str">
            <v>PIGEON- Bánh ăn dặm canxi cà rốt khoai lang 9tháng</v>
          </cell>
          <cell r="E2722">
            <v>65000</v>
          </cell>
          <cell r="F2722" t="str">
            <v>121437</v>
          </cell>
          <cell r="G2722" t="str">
            <v>ĐỒ CHO MẸ BÉ</v>
          </cell>
          <cell r="H2722" t="str">
            <v>THỰC PHẨM CHO BÉ</v>
          </cell>
        </row>
        <row r="2723">
          <cell r="C2723" t="str">
            <v>4973512258763</v>
          </cell>
          <cell r="D2723" t="str">
            <v>ARAU BABY- Sữa tắm gội thảo mộc trẻ em Arau baby túi 400ml</v>
          </cell>
          <cell r="E2723">
            <v>129000</v>
          </cell>
          <cell r="F2723" t="str">
            <v>121438</v>
          </cell>
          <cell r="G2723" t="str">
            <v>ĐỒ CHO MẸ BÉ</v>
          </cell>
          <cell r="H2723" t="str">
            <v>CHĂM SÓC CƠ THỂ BÉ</v>
          </cell>
        </row>
        <row r="2724">
          <cell r="C2724" t="str">
            <v>4965534865128</v>
          </cell>
          <cell r="D2724" t="str">
            <v>YAMADA- Khay chia ngăn thức ăn màu be 7 chiếc</v>
          </cell>
          <cell r="E2724">
            <v>40000</v>
          </cell>
          <cell r="F2724" t="str">
            <v>121439</v>
          </cell>
          <cell r="G2724" t="str">
            <v>ĐỒ CHO MẸ BÉ</v>
          </cell>
          <cell r="H2724" t="str">
            <v>DỤNG CỤ ĂN</v>
          </cell>
        </row>
        <row r="2725">
          <cell r="C2725" t="str">
            <v>4902508008839</v>
          </cell>
          <cell r="D2725" t="str">
            <v>PIGEON- Bột chế biến nước dùng Dashi 5 tháng 50g</v>
          </cell>
          <cell r="E2725">
            <v>85000</v>
          </cell>
          <cell r="F2725" t="str">
            <v>121440</v>
          </cell>
          <cell r="G2725" t="str">
            <v>ĐỒ CHO MẸ BÉ</v>
          </cell>
          <cell r="H2725" t="str">
            <v>THỰC PHẨM CHO BÉ</v>
          </cell>
        </row>
        <row r="2726">
          <cell r="C2726" t="str">
            <v>4902508008846</v>
          </cell>
          <cell r="D2726" t="str">
            <v>PIGEON- Bột chế biến súp rau củ 5 tháng 50g</v>
          </cell>
          <cell r="E2726">
            <v>85000</v>
          </cell>
          <cell r="F2726" t="str">
            <v>121441</v>
          </cell>
          <cell r="G2726" t="str">
            <v>ĐỒ CHO MẸ BÉ</v>
          </cell>
          <cell r="H2726" t="str">
            <v>THỰC PHẨM CHO BÉ</v>
          </cell>
        </row>
        <row r="2727">
          <cell r="C2727" t="str">
            <v>4902508024815</v>
          </cell>
          <cell r="D2727" t="str">
            <v>PIGEON- Núm ty thay thế bình cổ rộng size SS</v>
          </cell>
          <cell r="E2727">
            <v>135000</v>
          </cell>
          <cell r="F2727" t="str">
            <v>121442</v>
          </cell>
          <cell r="G2727" t="str">
            <v>ĐỒ CHO MẸ BÉ</v>
          </cell>
          <cell r="H2727" t="str">
            <v>BÉ UỐNG SỮA</v>
          </cell>
        </row>
        <row r="2728">
          <cell r="C2728" t="str">
            <v>4973307419881</v>
          </cell>
          <cell r="D2728" t="str">
            <v>SKATER- Bàn chải răng Totoro cho bé 3-5 tuổi 3pcs</v>
          </cell>
          <cell r="E2728">
            <v>130000</v>
          </cell>
          <cell r="F2728" t="str">
            <v>121443</v>
          </cell>
          <cell r="G2728" t="str">
            <v>ĐỒ CHO MẸ BÉ</v>
          </cell>
          <cell r="H2728" t="str">
            <v>CHĂM SÓC CƠ THỂ BÉ</v>
          </cell>
        </row>
        <row r="2729">
          <cell r="C2729" t="str">
            <v>4973307434303</v>
          </cell>
          <cell r="D2729" t="str">
            <v>SKATER- Bàn chải răng Minion cho bé 3-5 tuổi 3pcs</v>
          </cell>
          <cell r="E2729">
            <v>130000</v>
          </cell>
          <cell r="F2729" t="str">
            <v>121444</v>
          </cell>
          <cell r="G2729" t="str">
            <v>ĐỒ CHO MẸ BÉ</v>
          </cell>
          <cell r="H2729" t="str">
            <v>CHĂM SÓC CƠ THỂ BÉ</v>
          </cell>
        </row>
        <row r="2730">
          <cell r="C2730" t="str">
            <v>4535304702825</v>
          </cell>
          <cell r="D2730" t="str">
            <v>NOL- Viên sủi bọt tắm cung hoàng đạo hương hoa 60g</v>
          </cell>
          <cell r="E2730">
            <v>65000</v>
          </cell>
          <cell r="F2730" t="str">
            <v>121445</v>
          </cell>
          <cell r="G2730" t="str">
            <v>ĐỒ CHO MẸ BÉ</v>
          </cell>
          <cell r="H2730" t="str">
            <v>CHĂM SÓC CƠ THỂ BÉ</v>
          </cell>
        </row>
        <row r="2731">
          <cell r="C2731" t="str">
            <v>4987426113612</v>
          </cell>
          <cell r="D2731" t="str">
            <v>MUHI- Nước nhỏ mắt cho bé (15ml)</v>
          </cell>
          <cell r="E2731">
            <v>150000</v>
          </cell>
          <cell r="F2731" t="str">
            <v>121446</v>
          </cell>
          <cell r="G2731" t="str">
            <v>ĐỒ CHO MẸ BÉ</v>
          </cell>
          <cell r="H2731" t="str">
            <v>CHĂM SÓC CƠ THỂ BÉ</v>
          </cell>
        </row>
        <row r="2732">
          <cell r="C2732" t="str">
            <v>4902508258029</v>
          </cell>
          <cell r="D2732" t="str">
            <v>PIGEON-Kẹo chống sâu răng vị sữa chua dâu 60 viên</v>
          </cell>
          <cell r="E2732">
            <v>120000</v>
          </cell>
          <cell r="F2732" t="str">
            <v>121447</v>
          </cell>
          <cell r="G2732" t="str">
            <v>ĐỒ CHO MẸ BÉ</v>
          </cell>
          <cell r="H2732" t="str">
            <v>CHĂM SÓC CƠ THỂ BÉ</v>
          </cell>
        </row>
        <row r="2733">
          <cell r="C2733" t="str">
            <v>4902508024846</v>
          </cell>
          <cell r="D2733" t="str">
            <v>PIGEON- Núm ti thay thế bình cổ rộng size L 2 cái</v>
          </cell>
          <cell r="E2733">
            <v>240000</v>
          </cell>
          <cell r="F2733" t="str">
            <v>121448</v>
          </cell>
          <cell r="G2733" t="str">
            <v>ĐỒ CHO MẸ BÉ</v>
          </cell>
          <cell r="H2733" t="str">
            <v>BÉ UỐNG SỮA</v>
          </cell>
        </row>
        <row r="2734">
          <cell r="C2734" t="str">
            <v>4902508024860</v>
          </cell>
          <cell r="D2734" t="str">
            <v>PIGEON- Núm ti bình cổ rộng 3L- 15 tháng (2 cái)</v>
          </cell>
          <cell r="E2734">
            <v>240000</v>
          </cell>
          <cell r="F2734" t="str">
            <v>121449</v>
          </cell>
          <cell r="G2734" t="str">
            <v>ĐỒ CHO MẸ BÉ</v>
          </cell>
          <cell r="H2734" t="str">
            <v>BÉ UỐNG SỮA</v>
          </cell>
        </row>
        <row r="2735">
          <cell r="C2735" t="str">
            <v>4902508024853</v>
          </cell>
          <cell r="D2735" t="str">
            <v>PIGEON- Núm ti bình cổ rộng LL- 9 tháng (2 cái)</v>
          </cell>
          <cell r="E2735">
            <v>240000</v>
          </cell>
          <cell r="F2735" t="str">
            <v>121450</v>
          </cell>
          <cell r="G2735" t="str">
            <v>ĐỒ CHO MẸ BÉ</v>
          </cell>
          <cell r="H2735" t="str">
            <v>BÉ UỐNG SỮA</v>
          </cell>
        </row>
        <row r="2736">
          <cell r="C2736" t="str">
            <v>4902508024839</v>
          </cell>
          <cell r="D2736" t="str">
            <v>PIGEON- Núm ti bình cổ rộng M - 3 tháng (2c)</v>
          </cell>
          <cell r="E2736">
            <v>240000</v>
          </cell>
          <cell r="F2736" t="str">
            <v>121451</v>
          </cell>
          <cell r="G2736" t="str">
            <v>ĐỒ CHO MẸ BÉ</v>
          </cell>
          <cell r="H2736" t="str">
            <v>BÉ UỐNG SỮA</v>
          </cell>
        </row>
        <row r="2737">
          <cell r="C2737" t="str">
            <v>4902508009775</v>
          </cell>
          <cell r="D2737" t="str">
            <v>PIGEON- Nước rửa bình và rau quả (Túi 700ml)</v>
          </cell>
          <cell r="E2737">
            <v>155000</v>
          </cell>
          <cell r="F2737" t="str">
            <v>121452</v>
          </cell>
          <cell r="G2737" t="str">
            <v>ĐỒ CHO MẸ BÉ</v>
          </cell>
          <cell r="H2737" t="str">
            <v>BÉ UỐNG SỮA</v>
          </cell>
        </row>
        <row r="2738">
          <cell r="C2738" t="str">
            <v>4902508257985</v>
          </cell>
          <cell r="D2738" t="str">
            <v>PIGEON- Kẹo chống sâu răng vị dâu 60 viên</v>
          </cell>
          <cell r="E2738">
            <v>120000</v>
          </cell>
          <cell r="F2738" t="str">
            <v>121453</v>
          </cell>
          <cell r="G2738" t="str">
            <v>ĐỒ CHO MẸ BÉ</v>
          </cell>
          <cell r="H2738" t="str">
            <v>CHĂM SÓC CƠ THỂ BÉ</v>
          </cell>
        </row>
        <row r="2739">
          <cell r="C2739" t="str">
            <v>4902508039482</v>
          </cell>
          <cell r="D2739" t="str">
            <v>PIGEON- Kẹo chống sâu răng vị táo 60 viên</v>
          </cell>
          <cell r="E2739">
            <v>120000</v>
          </cell>
          <cell r="F2739" t="str">
            <v>121454</v>
          </cell>
          <cell r="G2739" t="str">
            <v>ĐỒ CHO MẸ BÉ</v>
          </cell>
          <cell r="H2739" t="str">
            <v>CHĂM SÓC CƠ THỂ BÉ</v>
          </cell>
        </row>
        <row r="2740">
          <cell r="C2740" t="str">
            <v>4902508039451</v>
          </cell>
          <cell r="D2740" t="str">
            <v>PIGEON- Kẹo chống sâu răng vị cam 60 viên</v>
          </cell>
          <cell r="E2740">
            <v>120000</v>
          </cell>
          <cell r="F2740" t="str">
            <v>121455</v>
          </cell>
          <cell r="G2740" t="str">
            <v>ĐỒ CHO MẸ BÉ</v>
          </cell>
          <cell r="H2740" t="str">
            <v>CHĂM SÓC CƠ THỂ BÉ</v>
          </cell>
        </row>
        <row r="2741">
          <cell r="C2741" t="str">
            <v>4902508133944</v>
          </cell>
          <cell r="D2741" t="str">
            <v>PIGEON- Bánh ăn dặm bổ sung canxi cá mòi túi 6 thá</v>
          </cell>
          <cell r="E2741">
            <v>70000</v>
          </cell>
          <cell r="F2741" t="str">
            <v>121456</v>
          </cell>
          <cell r="G2741" t="str">
            <v>ĐỒ CHO MẸ BÉ</v>
          </cell>
          <cell r="H2741" t="str">
            <v>THỰC PHẨM CHO BÉ</v>
          </cell>
        </row>
        <row r="2742">
          <cell r="C2742" t="str">
            <v>4582557590129</v>
          </cell>
          <cell r="D2742" t="str">
            <v>IKIMOTO- TP bảo vệ sức khỏe Kids Support 15 gói</v>
          </cell>
          <cell r="E2742">
            <v>325000</v>
          </cell>
          <cell r="F2742" t="str">
            <v>121457</v>
          </cell>
          <cell r="G2742" t="str">
            <v>CHĂM SÓC SỨC KHỎE</v>
          </cell>
          <cell r="H2742" t="str">
            <v>THỰC PHẨM CHỨC NĂNG CHO MÉ &amp; BÉ</v>
          </cell>
        </row>
        <row r="2743">
          <cell r="C2743" t="str">
            <v>4902508024556</v>
          </cell>
          <cell r="D2743" t="str">
            <v>PIGEON- Bình sữa hình Mickey (240ml)</v>
          </cell>
          <cell r="E2743">
            <v>398000</v>
          </cell>
          <cell r="F2743" t="str">
            <v>121458</v>
          </cell>
          <cell r="G2743" t="str">
            <v>ĐỒ CHO MẸ BÉ</v>
          </cell>
          <cell r="H2743" t="str">
            <v>BÉ UỐNG SỮA</v>
          </cell>
        </row>
        <row r="2744">
          <cell r="C2744" t="str">
            <v>4902508024532</v>
          </cell>
          <cell r="D2744" t="str">
            <v>PIGEON- Bình sữa hình gấu (240ml)</v>
          </cell>
          <cell r="E2744">
            <v>398000</v>
          </cell>
          <cell r="F2744" t="str">
            <v>121459</v>
          </cell>
          <cell r="G2744" t="str">
            <v>ĐỒ CHO MẸ BÉ</v>
          </cell>
          <cell r="H2744" t="str">
            <v>BÉ UỐNG SỮA</v>
          </cell>
        </row>
        <row r="2745">
          <cell r="C2745" t="str">
            <v>4987244181619</v>
          </cell>
          <cell r="D2745" t="str">
            <v>WAKODO- Cháo tươi vị thịt gà hầm ngưu bàng (80g)</v>
          </cell>
          <cell r="E2745">
            <v>50000</v>
          </cell>
          <cell r="F2745" t="str">
            <v>121460</v>
          </cell>
          <cell r="G2745" t="str">
            <v>ĐỒ CHO MẸ BÉ</v>
          </cell>
          <cell r="H2745" t="str">
            <v>THỰC PHẨM CHO BÉ</v>
          </cell>
        </row>
        <row r="2746">
          <cell r="C2746" t="str">
            <v>4987244181657</v>
          </cell>
          <cell r="D2746" t="str">
            <v>WAKODO- Cháo tươi vị thịt heo hầm rau củ (80g)</v>
          </cell>
          <cell r="E2746">
            <v>50000</v>
          </cell>
          <cell r="F2746" t="str">
            <v>121461</v>
          </cell>
          <cell r="G2746" t="str">
            <v>ĐỒ CHO MẸ BÉ</v>
          </cell>
          <cell r="H2746" t="str">
            <v>THỰC PHẨM CHO BÉ</v>
          </cell>
        </row>
        <row r="2747">
          <cell r="C2747" t="str">
            <v>49843255</v>
          </cell>
          <cell r="D2747" t="str">
            <v>KEWPIE- Cháo hầm nước dùng cá bào 5 tháng  (70g)</v>
          </cell>
          <cell r="E2747">
            <v>60000</v>
          </cell>
          <cell r="F2747" t="str">
            <v>121462</v>
          </cell>
          <cell r="G2747" t="str">
            <v>ĐỒ CHO MẸ BÉ</v>
          </cell>
          <cell r="H2747" t="str">
            <v>THỰC PHẨM CHO BÉ</v>
          </cell>
        </row>
        <row r="2748">
          <cell r="C2748" t="str">
            <v>49842708</v>
          </cell>
          <cell r="D2748" t="str">
            <v>KEWPIE- Bột bắp nghiền Hokkaido 5 tháng  (70g)</v>
          </cell>
          <cell r="E2748">
            <v>60000</v>
          </cell>
          <cell r="F2748" t="str">
            <v>121463</v>
          </cell>
          <cell r="G2748" t="str">
            <v>ĐỒ CHO MẸ BÉ</v>
          </cell>
          <cell r="H2748" t="str">
            <v>THỰC PHẨM CHO BÉ</v>
          </cell>
        </row>
        <row r="2749">
          <cell r="C2749" t="str">
            <v>49843088</v>
          </cell>
          <cell r="D2749" t="str">
            <v>KEWPIE- Đậu hà lan và rau củ nghiền 5 tháng  (70g)</v>
          </cell>
          <cell r="E2749">
            <v>60000</v>
          </cell>
          <cell r="F2749" t="str">
            <v>121464</v>
          </cell>
          <cell r="G2749" t="str">
            <v>ĐỒ CHO MẸ BÉ</v>
          </cell>
          <cell r="H2749" t="str">
            <v>THỰC PHẨM CHO BÉ</v>
          </cell>
        </row>
        <row r="2750">
          <cell r="C2750" t="str">
            <v>49840834</v>
          </cell>
          <cell r="D2750" t="str">
            <v>KEWPIE- Rau củ nghiền tổng hợp 7 tháng  (70g)</v>
          </cell>
          <cell r="E2750">
            <v>60000</v>
          </cell>
          <cell r="F2750" t="str">
            <v>121465</v>
          </cell>
          <cell r="G2750" t="str">
            <v>ĐỒ CHO MẸ BÉ</v>
          </cell>
          <cell r="H2750" t="str">
            <v>THỰC PHẨM CHO BÉ</v>
          </cell>
        </row>
        <row r="2751">
          <cell r="C2751" t="str">
            <v>49840896</v>
          </cell>
          <cell r="D2751" t="str">
            <v>KEWPIE- Thịt ức gà và rau củ tổng hợp 7 tháng(70g)</v>
          </cell>
          <cell r="E2751">
            <v>60000</v>
          </cell>
          <cell r="F2751" t="str">
            <v>121466</v>
          </cell>
          <cell r="G2751" t="str">
            <v>ĐỒ CHO MẸ BÉ</v>
          </cell>
          <cell r="H2751" t="str">
            <v>THỰC PHẨM CHO BÉ</v>
          </cell>
        </row>
        <row r="2752">
          <cell r="C2752" t="str">
            <v>45212864</v>
          </cell>
          <cell r="D2752" t="str">
            <v>KEWPIE- Gan gà và rau củ tổng hợp 7 tháng (70g)</v>
          </cell>
          <cell r="E2752">
            <v>60000</v>
          </cell>
          <cell r="F2752" t="str">
            <v>121467</v>
          </cell>
          <cell r="G2752" t="str">
            <v>ĐỒ CHO MẸ BÉ</v>
          </cell>
          <cell r="H2752" t="str">
            <v>THỰC PHẨM CHO BÉ</v>
          </cell>
        </row>
        <row r="2753">
          <cell r="C2753" t="str">
            <v>45212871</v>
          </cell>
          <cell r="D2753" t="str">
            <v>KEWPIE- Cháo cá tráp 7 tháng (70g)</v>
          </cell>
          <cell r="E2753">
            <v>60000</v>
          </cell>
          <cell r="F2753" t="str">
            <v>121468</v>
          </cell>
          <cell r="G2753" t="str">
            <v>ĐỒ CHO MẸ BÉ</v>
          </cell>
          <cell r="H2753" t="str">
            <v>THỰC PHẨM CHO BÉ</v>
          </cell>
        </row>
        <row r="2754">
          <cell r="C2754" t="str">
            <v>4901577037627</v>
          </cell>
          <cell r="D2754" t="str">
            <v>KEWPIE- Gan gà và rau củ sốt cà chua 9 tháng (80g)</v>
          </cell>
          <cell r="E2754">
            <v>60000</v>
          </cell>
          <cell r="F2754" t="str">
            <v>121469</v>
          </cell>
          <cell r="G2754" t="str">
            <v>ĐỒ CHO MẸ BÉ</v>
          </cell>
          <cell r="H2754" t="str">
            <v>THỰC PHẨM CHO BÉ</v>
          </cell>
        </row>
        <row r="2755">
          <cell r="C2755" t="str">
            <v>4901577037634</v>
          </cell>
          <cell r="D2755" t="str">
            <v>KEWPIE- Cháo cá hồi và khoai sốt kem 9 tháng (80g)</v>
          </cell>
          <cell r="E2755">
            <v>60000</v>
          </cell>
          <cell r="F2755" t="str">
            <v>121470</v>
          </cell>
          <cell r="G2755" t="str">
            <v>ĐỒ CHO MẸ BÉ</v>
          </cell>
          <cell r="H2755" t="str">
            <v>THỰC PHẨM CHO BÉ</v>
          </cell>
        </row>
        <row r="2756">
          <cell r="C2756" t="str">
            <v>490157704671</v>
          </cell>
          <cell r="D2756" t="str">
            <v>KEWPIE- Cơm hầm cá ngừ và rau củ 12 tháng (80g)</v>
          </cell>
          <cell r="E2756">
            <v>60000</v>
          </cell>
          <cell r="F2756" t="str">
            <v>121471</v>
          </cell>
          <cell r="G2756" t="str">
            <v>ĐỒ CHO MẸ BÉ</v>
          </cell>
          <cell r="H2756" t="str">
            <v>THỰC PHẨM CHO BÉ</v>
          </cell>
        </row>
        <row r="2757">
          <cell r="C2757" t="str">
            <v>4901577072659</v>
          </cell>
          <cell r="D2757" t="str">
            <v>KEWPIE- Mỳ ý sốt kem và ngô tươi 9 tháng (80g)</v>
          </cell>
          <cell r="E2757">
            <v>60000</v>
          </cell>
          <cell r="F2757" t="str">
            <v>121472</v>
          </cell>
          <cell r="G2757" t="str">
            <v>ĐỒ CHO MẸ BÉ</v>
          </cell>
          <cell r="H2757" t="str">
            <v>THỰC PHẨM CHO BÉ</v>
          </cell>
        </row>
        <row r="2758">
          <cell r="C2758" t="str">
            <v>4901577072703</v>
          </cell>
          <cell r="D2758" t="str">
            <v>KEWPIE- Cơm hầm gà mềm và rau củ 9 tháng (80g)</v>
          </cell>
          <cell r="E2758">
            <v>60000</v>
          </cell>
          <cell r="F2758" t="str">
            <v>121473</v>
          </cell>
          <cell r="G2758" t="str">
            <v>ĐỒ CHO MẸ BÉ</v>
          </cell>
          <cell r="H2758" t="str">
            <v>THỰC PHẨM CHO BÉ</v>
          </cell>
        </row>
        <row r="2759">
          <cell r="C2759" t="str">
            <v>4902508084505</v>
          </cell>
          <cell r="D2759" t="str">
            <v>PIGEON- Dầu gội tạo bọt cho bé sơ sinh (350ml)</v>
          </cell>
          <cell r="E2759">
            <v>255000</v>
          </cell>
          <cell r="F2759" t="str">
            <v>121474</v>
          </cell>
          <cell r="G2759" t="str">
            <v>ĐỒ CHO MẸ BÉ</v>
          </cell>
          <cell r="H2759" t="str">
            <v>CHĂM SÓC CƠ THỂ BÉ</v>
          </cell>
        </row>
        <row r="2760">
          <cell r="C2760" t="str">
            <v>4973307490606</v>
          </cell>
          <cell r="D2760" t="str">
            <v>SKATER- Set bàn chải công chúa (3c)</v>
          </cell>
          <cell r="E2760">
            <v>130000</v>
          </cell>
          <cell r="F2760" t="str">
            <v>121475</v>
          </cell>
          <cell r="G2760" t="str">
            <v>ĐỒ CHO MẸ BÉ</v>
          </cell>
          <cell r="H2760" t="str">
            <v>CHĂM SÓC CƠ THỂ BÉ</v>
          </cell>
        </row>
        <row r="2761">
          <cell r="C2761" t="str">
            <v>4902508009768</v>
          </cell>
          <cell r="D2761" t="str">
            <v>PIGEON- Nước rửa bình sữa và rau củ (800ml)</v>
          </cell>
          <cell r="E2761">
            <v>175000</v>
          </cell>
          <cell r="F2761" t="str">
            <v>121476</v>
          </cell>
          <cell r="G2761" t="str">
            <v>ĐỒ CHO MẸ BÉ</v>
          </cell>
          <cell r="H2761" t="str">
            <v>BÉ UỐNG SỮA</v>
          </cell>
        </row>
        <row r="2762">
          <cell r="C2762" t="str">
            <v>4902508084420</v>
          </cell>
          <cell r="D2762" t="str">
            <v>PIGEON- Sữa tắm gội dưỡng ẩm trẻ sơ sinh Chai500ml</v>
          </cell>
          <cell r="E2762">
            <v>285000</v>
          </cell>
          <cell r="F2762" t="str">
            <v>121477</v>
          </cell>
          <cell r="G2762" t="str">
            <v>ĐỒ CHO MẸ BÉ</v>
          </cell>
          <cell r="H2762" t="str">
            <v>CHĂM SÓC CƠ THỂ BÉ</v>
          </cell>
        </row>
        <row r="2763">
          <cell r="C2763" t="str">
            <v>4582302233141</v>
          </cell>
          <cell r="D2763" t="str">
            <v>J&amp;C- Khẩu trang trẻ em Noel người tuyết (30c)</v>
          </cell>
          <cell r="E2763">
            <v>125000</v>
          </cell>
          <cell r="F2763" t="str">
            <v>121478</v>
          </cell>
          <cell r="G2763" t="str">
            <v>ĐỒ CHO MẸ BÉ</v>
          </cell>
          <cell r="H2763" t="str">
            <v>CHĂM SÓC CƠ THỂ BÉ</v>
          </cell>
        </row>
        <row r="2764">
          <cell r="C2764" t="str">
            <v>4582302233158</v>
          </cell>
          <cell r="D2764" t="str">
            <v>J&amp;C- Khẩu trang trẻ em Noel tuần lộc (30c)</v>
          </cell>
          <cell r="E2764">
            <v>125000</v>
          </cell>
          <cell r="F2764" t="str">
            <v>121479</v>
          </cell>
          <cell r="G2764" t="str">
            <v>ĐỒ CHO MẸ BÉ</v>
          </cell>
          <cell r="H2764" t="str">
            <v>CHĂM SÓC CƠ THỂ BÉ</v>
          </cell>
        </row>
        <row r="2765">
          <cell r="C2765" t="str">
            <v>4582302232656</v>
          </cell>
          <cell r="D2765" t="str">
            <v>J&amp;C- Khẩu trang trẻ em size nhỏ (30 chiếc)</v>
          </cell>
          <cell r="E2765">
            <v>125000</v>
          </cell>
          <cell r="F2765" t="str">
            <v>121480</v>
          </cell>
          <cell r="G2765" t="str">
            <v>ĐỒ CHO MẸ BÉ</v>
          </cell>
          <cell r="H2765" t="str">
            <v>CHĂM SÓC CƠ THỂ BÉ</v>
          </cell>
        </row>
        <row r="2766">
          <cell r="C2766" t="str">
            <v>4970077197544</v>
          </cell>
          <cell r="D2766" t="str">
            <v>OTAFUKU- Sốt udon dashi cho bé từ 1 tuổi 200g</v>
          </cell>
          <cell r="E2766">
            <v>89000</v>
          </cell>
          <cell r="F2766" t="str">
            <v>121481</v>
          </cell>
          <cell r="G2766" t="str">
            <v>ĐỒ CHO MẸ BÉ</v>
          </cell>
          <cell r="H2766" t="str">
            <v>THỰC PHẨM CHO BÉ</v>
          </cell>
        </row>
        <row r="2767">
          <cell r="C2767" t="str">
            <v>4970077189099</v>
          </cell>
          <cell r="D2767" t="str">
            <v xml:space="preserve">OTAFUKU- Tương cà cho bé từ 1 tuổi 200g </v>
          </cell>
          <cell r="E2767">
            <v>89000</v>
          </cell>
          <cell r="F2767" t="str">
            <v>121482</v>
          </cell>
          <cell r="G2767" t="str">
            <v>ĐỒ CHO MẸ BÉ</v>
          </cell>
          <cell r="H2767" t="str">
            <v>THỰC PHẨM CHO BÉ</v>
          </cell>
        </row>
        <row r="2768">
          <cell r="C2768" t="str">
            <v>4902508084390</v>
          </cell>
          <cell r="D2768" t="str">
            <v>PIGEON- Sữa tắm gội sơ sinh không mùi chai 500ml</v>
          </cell>
          <cell r="E2768">
            <v>285000</v>
          </cell>
          <cell r="F2768" t="str">
            <v>121483</v>
          </cell>
          <cell r="G2768" t="str">
            <v>ĐỒ CHO MẸ BÉ</v>
          </cell>
          <cell r="H2768" t="str">
            <v>CHĂM SÓC CƠ THỂ BÉ</v>
          </cell>
        </row>
        <row r="2769">
          <cell r="C2769" t="str">
            <v>4902508084451</v>
          </cell>
          <cell r="D2769" t="str">
            <v>PIGEON- Sữa tắm gội sơ sinh hương hoa chai 500ml</v>
          </cell>
          <cell r="E2769">
            <v>285000</v>
          </cell>
          <cell r="F2769" t="str">
            <v>121484</v>
          </cell>
          <cell r="G2769" t="str">
            <v>ĐỒ CHO MẸ BÉ</v>
          </cell>
          <cell r="H2769" t="str">
            <v>CHĂM SÓC CƠ THỂ BÉ</v>
          </cell>
        </row>
        <row r="2770">
          <cell r="C2770" t="str">
            <v>4902508084598</v>
          </cell>
          <cell r="D2770" t="str">
            <v>PIGEON- Kem trị nẻ dưỡng ẩm cho bé 50g</v>
          </cell>
          <cell r="E2770">
            <v>175000</v>
          </cell>
          <cell r="F2770" t="str">
            <v>121485</v>
          </cell>
          <cell r="G2770" t="str">
            <v>ĐỒ CHO MẸ BÉ</v>
          </cell>
          <cell r="H2770" t="str">
            <v>CHĂM SÓC CƠ THỂ BÉ</v>
          </cell>
        </row>
        <row r="2771">
          <cell r="C2771" t="str">
            <v>4973512259098</v>
          </cell>
          <cell r="D2771" t="str">
            <v>ARAU BABY- Sữa tắm gội thảo mộc chai 450ml NEW</v>
          </cell>
          <cell r="E2771">
            <v>199000</v>
          </cell>
          <cell r="F2771" t="str">
            <v>121486</v>
          </cell>
          <cell r="G2771" t="str">
            <v>ĐỒ CHO MẸ BÉ</v>
          </cell>
          <cell r="H2771" t="str">
            <v>CHĂM SÓC CƠ THỂ BÉ</v>
          </cell>
        </row>
        <row r="2772">
          <cell r="C2772" t="str">
            <v>4973512258732</v>
          </cell>
          <cell r="D2772" t="str">
            <v>ARAU BABY- Chai nước giặt 800ml (Mẫu mới)</v>
          </cell>
          <cell r="E2772">
            <v>199000</v>
          </cell>
          <cell r="F2772" t="str">
            <v>121487</v>
          </cell>
          <cell r="G2772" t="str">
            <v>ĐỒ CHO MẸ BÉ</v>
          </cell>
          <cell r="H2772" t="str">
            <v>CHĂM SÓC CƠ THỂ BÉ</v>
          </cell>
        </row>
        <row r="2773">
          <cell r="C2773" t="str">
            <v>4973512258749</v>
          </cell>
          <cell r="D2773" t="str">
            <v>ARAU BABY- Túi nước giặt 720ml (Mẫu mới)</v>
          </cell>
          <cell r="E2773">
            <v>129000</v>
          </cell>
          <cell r="F2773" t="str">
            <v>121488</v>
          </cell>
          <cell r="G2773" t="str">
            <v>ĐỒ CHO MẸ BÉ</v>
          </cell>
          <cell r="H2773" t="str">
            <v>CHĂM SÓC CƠ THỂ BÉ</v>
          </cell>
        </row>
        <row r="2774">
          <cell r="C2774" t="str">
            <v>1218002212003</v>
          </cell>
          <cell r="D2774" t="str">
            <v>MOONY- Giấy ướt 76 tờ</v>
          </cell>
          <cell r="E2774">
            <v>35000</v>
          </cell>
          <cell r="F2774" t="str">
            <v>121489</v>
          </cell>
          <cell r="G2774" t="str">
            <v>ĐỒ CHO MẸ BÉ</v>
          </cell>
          <cell r="H2774" t="str">
            <v>GIẤY ƯỚT</v>
          </cell>
        </row>
        <row r="2775">
          <cell r="C2775" t="str">
            <v>4901588130652</v>
          </cell>
          <cell r="D2775" t="str">
            <v>GINBIS- Bánh quy vị bơ Sarada 63g</v>
          </cell>
          <cell r="E2775">
            <v>45000</v>
          </cell>
          <cell r="F2775" t="str">
            <v>121490</v>
          </cell>
          <cell r="G2775" t="str">
            <v>ĐỒ CHO MẸ BÉ</v>
          </cell>
          <cell r="H2775" t="str">
            <v>THỰC PHẨM CHO BÉ</v>
          </cell>
        </row>
        <row r="2776">
          <cell r="C2776" t="str">
            <v>4973512258794</v>
          </cell>
          <cell r="D2776" t="str">
            <v>ARAU BABY- Sữa tắm gội thảo mộc dưỡng ẩm Arau Baby túi 400ml</v>
          </cell>
          <cell r="E2776">
            <v>160000</v>
          </cell>
          <cell r="F2776" t="str">
            <v>121491</v>
          </cell>
          <cell r="G2776" t="str">
            <v>ĐỒ CHO MẸ BÉ</v>
          </cell>
          <cell r="H2776" t="str">
            <v>CHĂM SÓC CƠ THỂ BÉ</v>
          </cell>
        </row>
        <row r="2777">
          <cell r="C2777" t="str">
            <v>4902508024525</v>
          </cell>
          <cell r="D2777" t="str">
            <v>PIGEON- Bình sữa mô phỏng tự nhiên hình gấu 160ml</v>
          </cell>
          <cell r="E2777">
            <v>398000</v>
          </cell>
          <cell r="F2777" t="str">
            <v>121492</v>
          </cell>
          <cell r="G2777" t="str">
            <v>ĐỒ CHO MẸ BÉ</v>
          </cell>
          <cell r="H2777" t="str">
            <v>BÉ UỐNG SỮA</v>
          </cell>
        </row>
        <row r="2778">
          <cell r="C2778" t="str">
            <v>4902508024563</v>
          </cell>
          <cell r="D2778" t="str">
            <v>PIGEON- Bình sữa mô phỏng tự nhiên hình cây 160ml</v>
          </cell>
          <cell r="E2778">
            <v>398000</v>
          </cell>
          <cell r="F2778" t="str">
            <v>121493</v>
          </cell>
          <cell r="G2778" t="str">
            <v>ĐỒ CHO MẸ BÉ</v>
          </cell>
          <cell r="H2778" t="str">
            <v>BÉ UỐNG SỮA</v>
          </cell>
        </row>
        <row r="2779">
          <cell r="C2779" t="str">
            <v>4902508024570</v>
          </cell>
          <cell r="D2779" t="str">
            <v>PIGEON- Bình sữa cổ rộng hình cây 240ml</v>
          </cell>
          <cell r="E2779">
            <v>398000</v>
          </cell>
          <cell r="F2779" t="str">
            <v>121494</v>
          </cell>
          <cell r="G2779" t="str">
            <v>ĐỒ CHO MẸ BÉ</v>
          </cell>
          <cell r="H2779" t="str">
            <v>BÉ UỐNG SỮA</v>
          </cell>
        </row>
        <row r="2780">
          <cell r="C2780" t="str">
            <v>4902508009508</v>
          </cell>
          <cell r="D2780" t="str">
            <v>PIGEON- Bình sữa cổ rộng hình dâu tây 240ml</v>
          </cell>
          <cell r="E2780">
            <v>398000</v>
          </cell>
          <cell r="F2780" t="str">
            <v>121495</v>
          </cell>
          <cell r="G2780" t="str">
            <v>ĐỒ CHO MẸ BÉ</v>
          </cell>
          <cell r="H2780" t="str">
            <v>BÉ UỐNG SỮA</v>
          </cell>
        </row>
        <row r="2781">
          <cell r="C2781" t="str">
            <v>4902508000284</v>
          </cell>
          <cell r="D2781" t="str">
            <v>PIGEON- Bình sữa cổ rộng hình Snoopy 240ml</v>
          </cell>
          <cell r="E2781">
            <v>398000</v>
          </cell>
          <cell r="F2781" t="str">
            <v>121496</v>
          </cell>
          <cell r="G2781" t="str">
            <v>ĐỒ CHO MẸ BÉ</v>
          </cell>
          <cell r="H2781" t="str">
            <v>BÉ UỐNG SỮA</v>
          </cell>
        </row>
        <row r="2782">
          <cell r="C2782" t="str">
            <v>4902508024518</v>
          </cell>
          <cell r="D2782" t="str">
            <v>PIGEON- Bình sữa cổ rộng 240ml</v>
          </cell>
          <cell r="E2782">
            <v>398000</v>
          </cell>
          <cell r="F2782" t="str">
            <v>121497</v>
          </cell>
          <cell r="G2782" t="str">
            <v>ĐỒ CHO MẸ BÉ</v>
          </cell>
          <cell r="H2782" t="str">
            <v>BÉ UỐNG SỮA</v>
          </cell>
        </row>
        <row r="2783">
          <cell r="C2783" t="str">
            <v>4582118955312</v>
          </cell>
          <cell r="D2783" t="str">
            <v>ZETTOC- Kem đánh răng trẻ em hương cam (70g)</v>
          </cell>
          <cell r="E2783">
            <v>98500</v>
          </cell>
          <cell r="F2783" t="str">
            <v>121498</v>
          </cell>
          <cell r="G2783" t="str">
            <v>ĐỒ CHO MẸ BÉ</v>
          </cell>
          <cell r="H2783" t="str">
            <v>CHĂM SÓC CƠ THỂ BÉ</v>
          </cell>
        </row>
        <row r="2784">
          <cell r="C2784" t="str">
            <v>4582118955305</v>
          </cell>
          <cell r="D2784" t="str">
            <v>ZETTOC- Kem đánh răng trẻ em hương dâu (70g)</v>
          </cell>
          <cell r="E2784">
            <v>98500</v>
          </cell>
          <cell r="F2784" t="str">
            <v>121499</v>
          </cell>
          <cell r="G2784" t="str">
            <v>ĐỒ CHO MẸ BÉ</v>
          </cell>
          <cell r="H2784" t="str">
            <v>CHĂM SÓC CƠ THỂ BÉ</v>
          </cell>
        </row>
        <row r="2785">
          <cell r="C2785" t="str">
            <v>4582118954438</v>
          </cell>
          <cell r="D2785" t="str">
            <v>ZETTOC- Kem đánh răng trẻ em hương dưa hấu (70g)</v>
          </cell>
          <cell r="E2785">
            <v>98500</v>
          </cell>
          <cell r="F2785" t="str">
            <v>121500</v>
          </cell>
          <cell r="G2785" t="str">
            <v>ĐỒ CHO MẸ BÉ</v>
          </cell>
          <cell r="H2785" t="str">
            <v>CHĂM SÓC CƠ THỂ BÉ</v>
          </cell>
        </row>
        <row r="2786">
          <cell r="C2786" t="str">
            <v>4901577086915</v>
          </cell>
          <cell r="D2786" t="str">
            <v>KEWPIE- Bánh gạo mềm bổ sung chất sắt 7 tháng 20g</v>
          </cell>
          <cell r="E2786">
            <v>85000</v>
          </cell>
          <cell r="F2786" t="str">
            <v>121501</v>
          </cell>
          <cell r="G2786" t="str">
            <v>ĐỒ CHO MẸ BÉ</v>
          </cell>
          <cell r="H2786" t="str">
            <v>THỰC PHẨM CHO BÉ</v>
          </cell>
        </row>
        <row r="2787">
          <cell r="C2787" t="str">
            <v>4901588218619</v>
          </cell>
          <cell r="D2787" t="str">
            <v>GINBIS- Bánh quy ăn dặm bổ sung cho bé 1 tuổi 63g</v>
          </cell>
          <cell r="E2787">
            <v>55000</v>
          </cell>
          <cell r="F2787" t="str">
            <v>121502</v>
          </cell>
          <cell r="G2787" t="str">
            <v>ĐỒ CHO MẸ BÉ</v>
          </cell>
          <cell r="H2787" t="str">
            <v>THỰC PHẨM CHO BÉ</v>
          </cell>
        </row>
        <row r="2788">
          <cell r="C2788" t="str">
            <v>4571287010922</v>
          </cell>
          <cell r="D2788" t="str">
            <v>NOL- Viên tắm sủi bọt kèm đồ chơi hình con vật 1c</v>
          </cell>
          <cell r="E2788">
            <v>50000</v>
          </cell>
          <cell r="F2788" t="str">
            <v>121503</v>
          </cell>
          <cell r="G2788" t="str">
            <v>ĐỒ CHO MẸ BÉ</v>
          </cell>
          <cell r="H2788" t="str">
            <v>CHĂM SÓC CƠ THỂ BÉ</v>
          </cell>
        </row>
        <row r="2789">
          <cell r="C2789" t="str">
            <v>4571287019727</v>
          </cell>
          <cell r="D2789" t="str">
            <v>NOL- Viên tắm sủi bọt kèm đồ chơi hình máy bay 1c</v>
          </cell>
          <cell r="E2789">
            <v>50000</v>
          </cell>
          <cell r="F2789" t="str">
            <v>121504</v>
          </cell>
          <cell r="G2789" t="str">
            <v>ĐỒ CHO MẸ BÉ</v>
          </cell>
          <cell r="H2789" t="str">
            <v>CHĂM SÓC CƠ THỂ BÉ</v>
          </cell>
        </row>
        <row r="2790">
          <cell r="C2790" t="str">
            <v>4902508024600</v>
          </cell>
          <cell r="D2790" t="str">
            <v>PIGEON- Bình sữa nhựa cổ rộng hình gà con 160ml</v>
          </cell>
          <cell r="E2790">
            <v>378000</v>
          </cell>
          <cell r="F2790" t="str">
            <v>121505</v>
          </cell>
          <cell r="G2790" t="str">
            <v>ĐỒ CHO MẸ BÉ</v>
          </cell>
          <cell r="H2790" t="str">
            <v>BÉ UỐNG SỮA</v>
          </cell>
        </row>
        <row r="2791">
          <cell r="C2791" t="str">
            <v>4902508024648</v>
          </cell>
          <cell r="D2791" t="str">
            <v>PIGEON- Bình sữa nhựa cổ rộng hình ngôi nhà 160ml</v>
          </cell>
          <cell r="E2791">
            <v>378000</v>
          </cell>
          <cell r="F2791" t="str">
            <v>121506</v>
          </cell>
          <cell r="G2791" t="str">
            <v>ĐỒ CHO MẸ BÉ</v>
          </cell>
          <cell r="H2791" t="str">
            <v>BÉ UỐNG SỮA</v>
          </cell>
        </row>
        <row r="2792">
          <cell r="C2792" t="str">
            <v>4902508024624</v>
          </cell>
          <cell r="D2792" t="str">
            <v>PIGEON- Bình sữa nhựa cổ rộng hình ngôi sao 160ml</v>
          </cell>
          <cell r="E2792">
            <v>378000</v>
          </cell>
          <cell r="F2792" t="str">
            <v>121507</v>
          </cell>
          <cell r="G2792" t="str">
            <v>ĐỒ CHO MẸ BÉ</v>
          </cell>
          <cell r="H2792" t="str">
            <v>BÉ UỐNG SỮA</v>
          </cell>
        </row>
        <row r="2793">
          <cell r="C2793" t="str">
            <v>4902508024587</v>
          </cell>
          <cell r="D2793" t="str">
            <v>PIGEON- Bình sữa nhựa cổ rộng hình hoa 160ml</v>
          </cell>
          <cell r="E2793">
            <v>378000</v>
          </cell>
          <cell r="F2793" t="str">
            <v>121508</v>
          </cell>
          <cell r="G2793" t="str">
            <v>ĐỒ CHO MẸ BÉ</v>
          </cell>
          <cell r="H2793" t="str">
            <v>BÉ UỐNG SỮA</v>
          </cell>
        </row>
        <row r="2794">
          <cell r="C2794" t="str">
            <v>4902508024617</v>
          </cell>
          <cell r="D2794" t="str">
            <v>PIGEON- Bình sữa nhựa cổ rộng hình gà con 240ml</v>
          </cell>
          <cell r="E2794">
            <v>398000</v>
          </cell>
          <cell r="F2794" t="str">
            <v>121509</v>
          </cell>
          <cell r="G2794" t="str">
            <v>ĐỒ CHO MẸ BÉ</v>
          </cell>
          <cell r="H2794" t="str">
            <v>BÉ UỐNG SỮA</v>
          </cell>
        </row>
        <row r="2795">
          <cell r="C2795" t="str">
            <v>4902508024655</v>
          </cell>
          <cell r="D2795" t="str">
            <v>PIGEON- Bình sữa nhựa cổ rộng hình ngôi nhà 240ml</v>
          </cell>
          <cell r="E2795">
            <v>398000</v>
          </cell>
          <cell r="F2795" t="str">
            <v>121510</v>
          </cell>
          <cell r="G2795" t="str">
            <v>ĐỒ CHO MẸ BÉ</v>
          </cell>
          <cell r="H2795" t="str">
            <v>BÉ UỐNG SỮA</v>
          </cell>
        </row>
        <row r="2796">
          <cell r="C2796" t="str">
            <v>4902508024631</v>
          </cell>
          <cell r="D2796" t="str">
            <v>PIGEON- Bình sữa nhựa cổ rộng hình ngôi sao 240ml</v>
          </cell>
          <cell r="E2796">
            <v>398000</v>
          </cell>
          <cell r="F2796" t="str">
            <v>121511</v>
          </cell>
          <cell r="G2796" t="str">
            <v>ĐỒ CHO MẸ BÉ</v>
          </cell>
          <cell r="H2796" t="str">
            <v>BÉ UỐNG SỮA</v>
          </cell>
        </row>
        <row r="2797">
          <cell r="C2797" t="str">
            <v>4902508024594</v>
          </cell>
          <cell r="D2797" t="str">
            <v>PIGEON- Bình sữa nhựa cổ rộng hình hoa 240ml</v>
          </cell>
          <cell r="E2797">
            <v>398000</v>
          </cell>
          <cell r="F2797" t="str">
            <v>121512</v>
          </cell>
          <cell r="G2797" t="str">
            <v>ĐỒ CHO MẸ BÉ</v>
          </cell>
          <cell r="H2797" t="str">
            <v>BÉ UỐNG SỮA</v>
          </cell>
        </row>
        <row r="2798">
          <cell r="C2798" t="str">
            <v>4901147309208</v>
          </cell>
          <cell r="D2798" t="str">
            <v>MAEDA- Bánh ăn dặm boro vị rau 12gx6 gói</v>
          </cell>
          <cell r="E2798">
            <v>65000</v>
          </cell>
          <cell r="F2798" t="str">
            <v>121513</v>
          </cell>
          <cell r="G2798" t="str">
            <v>ĐỒ CHO MẸ BÉ</v>
          </cell>
          <cell r="H2798" t="str">
            <v>THỰC PHẨM CHO BÉ</v>
          </cell>
        </row>
        <row r="2799">
          <cell r="C2799" t="str">
            <v>4987244196354</v>
          </cell>
          <cell r="D2799" t="str">
            <v>WAKODO- Trà lúa mạch cho bé 125ml x 3 hộp</v>
          </cell>
          <cell r="E2799">
            <v>75000</v>
          </cell>
          <cell r="F2799" t="str">
            <v>121514</v>
          </cell>
          <cell r="G2799" t="str">
            <v>ĐỒ CHO MẸ BÉ</v>
          </cell>
          <cell r="H2799" t="str">
            <v>THỰC PHẨM CHO BÉ</v>
          </cell>
        </row>
        <row r="2800">
          <cell r="C2800" t="str">
            <v>4987244196712</v>
          </cell>
          <cell r="D2800" t="str">
            <v>WAKODO- Nước ép rau củ vị táo bổ sung sắt 125mlx3</v>
          </cell>
          <cell r="E2800">
            <v>75000</v>
          </cell>
          <cell r="F2800" t="str">
            <v>121515</v>
          </cell>
          <cell r="G2800" t="str">
            <v>ĐỒ CHO MẸ BÉ</v>
          </cell>
          <cell r="H2800" t="str">
            <v>THỰC PHẨM CHO BÉ</v>
          </cell>
        </row>
        <row r="2801">
          <cell r="C2801" t="str">
            <v>4987244196378</v>
          </cell>
          <cell r="D2801" t="str">
            <v>WAKODO- Nước ép trái cây táo bổ sung sắt 125mlx3</v>
          </cell>
          <cell r="E2801">
            <v>75000</v>
          </cell>
          <cell r="F2801" t="str">
            <v>121516</v>
          </cell>
          <cell r="G2801" t="str">
            <v>ĐỒ CHO MẸ BÉ</v>
          </cell>
          <cell r="H2801" t="str">
            <v>THỰC PHẨM CHO BÉ</v>
          </cell>
        </row>
        <row r="2802">
          <cell r="C2802" t="str">
            <v>4987244196385</v>
          </cell>
          <cell r="D2802" t="str">
            <v>WAKODO- Nước ép trái cây nho bổ sung sắt 125mlx3</v>
          </cell>
          <cell r="E2802">
            <v>75000</v>
          </cell>
          <cell r="F2802" t="str">
            <v>121517</v>
          </cell>
          <cell r="G2802" t="str">
            <v>ĐỒ CHO MẸ BÉ</v>
          </cell>
          <cell r="H2802" t="str">
            <v>THỰC PHẨM CHO BÉ</v>
          </cell>
        </row>
        <row r="2803">
          <cell r="C2803" t="str">
            <v>4595121193015</v>
          </cell>
          <cell r="D2803" t="str">
            <v>IKIMOTO- Viên ngậm vitamin Kids Vita vị dâu 30v</v>
          </cell>
          <cell r="E2803">
            <v>320000</v>
          </cell>
          <cell r="F2803" t="str">
            <v>121518</v>
          </cell>
          <cell r="G2803" t="str">
            <v>CHĂM SÓC SỨC KHỎE</v>
          </cell>
          <cell r="H2803" t="str">
            <v>THỰC PHẨM CHỨC NĂNG CHO MÉ &amp; BÉ</v>
          </cell>
        </row>
        <row r="2804">
          <cell r="C2804" t="str">
            <v>4595121193022</v>
          </cell>
          <cell r="D2804" t="str">
            <v>IKIMOTO- TPBS bột uống canxi Kids Miruka 30 gói</v>
          </cell>
          <cell r="E2804">
            <v>480000</v>
          </cell>
          <cell r="F2804" t="str">
            <v>121519</v>
          </cell>
          <cell r="G2804" t="str">
            <v>CHĂM SÓC SỨC KHỎE</v>
          </cell>
          <cell r="H2804" t="str">
            <v>THỰC PHẨM CHỨC NĂNG CHO MÉ &amp; BÉ</v>
          </cell>
        </row>
        <row r="2805">
          <cell r="C2805" t="str">
            <v>1217032304283</v>
          </cell>
          <cell r="D2805" t="str">
            <v>ANYZOO- Yếm quàng cổ cúc bấm cho bé</v>
          </cell>
          <cell r="E2805">
            <v>25000</v>
          </cell>
          <cell r="F2805" t="str">
            <v>121520</v>
          </cell>
          <cell r="G2805" t="str">
            <v>ĐỒ CHO MẸ BÉ</v>
          </cell>
          <cell r="H2805" t="str">
            <v>DỤNG CỤ ĂN</v>
          </cell>
        </row>
        <row r="2806">
          <cell r="C2806" t="str">
            <v>4580784260112</v>
          </cell>
          <cell r="D2806" t="str">
            <v>ANYZOO- Hộp cơm trẻ em màu đỏ</v>
          </cell>
          <cell r="E2806">
            <v>250000</v>
          </cell>
          <cell r="F2806" t="str">
            <v>121521</v>
          </cell>
          <cell r="G2806" t="str">
            <v>ĐỒ CHO MẸ BÉ</v>
          </cell>
          <cell r="H2806" t="str">
            <v>DỤNG CỤ ĂN</v>
          </cell>
        </row>
        <row r="2807">
          <cell r="C2807" t="str">
            <v>4580784260129</v>
          </cell>
          <cell r="D2807" t="str">
            <v>ANYZOO- Hộp cơm màu vàng</v>
          </cell>
          <cell r="E2807">
            <v>250000</v>
          </cell>
          <cell r="F2807" t="str">
            <v>121522</v>
          </cell>
          <cell r="G2807" t="str">
            <v>ĐỒ CHO MẸ BÉ</v>
          </cell>
          <cell r="H2807" t="str">
            <v>DỤNG CỤ ĂN</v>
          </cell>
        </row>
        <row r="2808">
          <cell r="C2808" t="str">
            <v>4580784260136</v>
          </cell>
          <cell r="D2808" t="str">
            <v>ANZYOO - Hộp cơm màu xanh</v>
          </cell>
          <cell r="E2808">
            <v>250000</v>
          </cell>
          <cell r="F2808" t="str">
            <v>121523</v>
          </cell>
          <cell r="G2808" t="str">
            <v>ĐỒ CHO MẸ BÉ</v>
          </cell>
          <cell r="H2808" t="str">
            <v>DỤNG CỤ ĂN</v>
          </cell>
        </row>
        <row r="2809">
          <cell r="C2809" t="str">
            <v>4580784260532</v>
          </cell>
          <cell r="D2809" t="str">
            <v>ANZYOO- Bình uống nước cho bé màu hồng 300ml</v>
          </cell>
          <cell r="E2809">
            <v>250000</v>
          </cell>
          <cell r="F2809" t="str">
            <v>121524</v>
          </cell>
          <cell r="G2809" t="str">
            <v>ĐỒ CHO MẸ BÉ</v>
          </cell>
          <cell r="H2809" t="str">
            <v>DỤNG CỤ ĂN</v>
          </cell>
        </row>
        <row r="2810">
          <cell r="C2810" t="str">
            <v>4580784260518</v>
          </cell>
          <cell r="D2810" t="str">
            <v>ANZYOO- Bình uống nước cho bé màu xanh 300ml</v>
          </cell>
          <cell r="E2810">
            <v>250000</v>
          </cell>
          <cell r="F2810" t="str">
            <v>121525</v>
          </cell>
          <cell r="G2810" t="str">
            <v>ĐỒ CHO MẸ BÉ</v>
          </cell>
          <cell r="H2810" t="str">
            <v>DỤNG CỤ ĂN</v>
          </cell>
        </row>
        <row r="2811">
          <cell r="C2811" t="str">
            <v>4580784260525</v>
          </cell>
          <cell r="D2811" t="str">
            <v>ANZYOO- Bình uống nước cho bé màu trà sữa 300ml</v>
          </cell>
          <cell r="E2811">
            <v>250000</v>
          </cell>
          <cell r="F2811" t="str">
            <v>121526</v>
          </cell>
          <cell r="G2811" t="str">
            <v>ĐỒ CHO MẸ BÉ</v>
          </cell>
          <cell r="H2811" t="str">
            <v>DỤNG CỤ ĂN</v>
          </cell>
        </row>
        <row r="2812">
          <cell r="C2812" t="str">
            <v>4901301239860</v>
          </cell>
          <cell r="D2812" t="str">
            <v>KAO- KHĂN GIẤY ƯỚT CHO BÉ MERRIES 64 TỜ</v>
          </cell>
          <cell r="E2812">
            <v>45000</v>
          </cell>
          <cell r="F2812" t="str">
            <v>121527</v>
          </cell>
          <cell r="G2812" t="str">
            <v>ĐỒ CHO MẸ BÉ</v>
          </cell>
          <cell r="H2812" t="str">
            <v>GIẤY ƯỚT</v>
          </cell>
        </row>
        <row r="2813">
          <cell r="C2813" t="str">
            <v>4901147309192</v>
          </cell>
          <cell r="D2813" t="str">
            <v>MAEDA- BÁNH ĂN DẶM BORO VỊ TRỨNG 7 THÁNG 12GX6 GÓI</v>
          </cell>
          <cell r="E2813">
            <v>65000</v>
          </cell>
          <cell r="F2813" t="str">
            <v>121528</v>
          </cell>
          <cell r="G2813" t="str">
            <v>ĐỒ CHO MẸ BÉ</v>
          </cell>
          <cell r="H2813" t="str">
            <v>THỰC PHẨM CHO BÉ</v>
          </cell>
        </row>
        <row r="2814">
          <cell r="C2814" t="str">
            <v>4901588218688</v>
          </cell>
          <cell r="D2814" t="str">
            <v>GINBIS- BÁNH QUY ĂN DẶM BỔ SUNG CHO BÉ 1 TUỔI 63G</v>
          </cell>
          <cell r="E2814">
            <v>55000</v>
          </cell>
          <cell r="F2814" t="str">
            <v>121529</v>
          </cell>
          <cell r="G2814" t="str">
            <v>ĐỒ CHO MẸ BÉ</v>
          </cell>
          <cell r="H2814" t="str">
            <v>THỰC PHẨM CHO BÉ</v>
          </cell>
        </row>
        <row r="2815">
          <cell r="C2815" t="str">
            <v>4901301239983</v>
          </cell>
          <cell r="D2815" t="str">
            <v>KAO- Giấy ướt cho bé Merries 64m (Tan trong nước)</v>
          </cell>
          <cell r="E2815">
            <v>45000</v>
          </cell>
          <cell r="F2815" t="str">
            <v>121530</v>
          </cell>
          <cell r="G2815" t="str">
            <v>ĐỒ CHO MẸ BÉ</v>
          </cell>
          <cell r="H2815" t="str">
            <v>GIẤY ƯỚT</v>
          </cell>
        </row>
        <row r="2816">
          <cell r="C2816" t="str">
            <v>4973512259135</v>
          </cell>
          <cell r="D2816" t="str">
            <v>ARAU BABY- SỮA TẮM GỘI THẢO MỘC DƯỠNG ẨM TÚI 400ML</v>
          </cell>
          <cell r="E2816">
            <v>160000</v>
          </cell>
          <cell r="F2816" t="str">
            <v>121531</v>
          </cell>
          <cell r="G2816" t="str">
            <v>ĐỒ CHO MẸ BÉ</v>
          </cell>
          <cell r="H2816" t="str">
            <v>CHĂM SÓC CƠ THỂ BÉ</v>
          </cell>
        </row>
        <row r="2817">
          <cell r="C2817" t="str">
            <v>4902170255999</v>
          </cell>
          <cell r="D2817" t="str">
            <v>NIPPN- Mỳ nui hình Hello Kitty 120g</v>
          </cell>
          <cell r="E2817">
            <v>40000</v>
          </cell>
          <cell r="F2817" t="str">
            <v>121532</v>
          </cell>
          <cell r="G2817" t="str">
            <v>ĐỒ CHO MẸ BÉ</v>
          </cell>
          <cell r="H2817" t="str">
            <v>THỰC PHẨM CHO BÉ</v>
          </cell>
        </row>
        <row r="2818">
          <cell r="C2818" t="str">
            <v>4544742994235</v>
          </cell>
          <cell r="D2818" t="str">
            <v>EDISON MAMA- Gặm nướu hình chuối</v>
          </cell>
          <cell r="E2818">
            <v>165000</v>
          </cell>
          <cell r="F2818" t="str">
            <v>121534</v>
          </cell>
          <cell r="G2818" t="str">
            <v>ĐỒ CHO MẸ BÉ</v>
          </cell>
          <cell r="H2818" t="str">
            <v>BÉ UỐNG SỮA</v>
          </cell>
        </row>
        <row r="2819">
          <cell r="C2819" t="str">
            <v>4902508024822</v>
          </cell>
          <cell r="D2819" t="str">
            <v>PIGEON-Núm ty thay thế bình cổ rộng S 1 tháng 2c</v>
          </cell>
          <cell r="E2819">
            <v>240000</v>
          </cell>
          <cell r="F2819" t="str">
            <v>121535</v>
          </cell>
          <cell r="G2819" t="str">
            <v>ĐỒ CHO MẸ BÉ</v>
          </cell>
          <cell r="H2819" t="str">
            <v>BÉ UỐNG SỮA</v>
          </cell>
        </row>
        <row r="2820">
          <cell r="C2820" t="str">
            <v>4973512259128</v>
          </cell>
          <cell r="D2820" t="str">
            <v>ARAU BABY- Sữa tắm gội thảo mộc dưỡng ẩm 450ml</v>
          </cell>
          <cell r="E2820">
            <v>235000</v>
          </cell>
          <cell r="F2820" t="str">
            <v>121536</v>
          </cell>
          <cell r="G2820" t="str">
            <v>ĐỒ CHO MẸ BÉ</v>
          </cell>
          <cell r="H2820" t="str">
            <v>CHĂM SÓC CƠ THỂ BÉ</v>
          </cell>
        </row>
        <row r="2821">
          <cell r="C2821" t="str">
            <v>1215002310005</v>
          </cell>
          <cell r="D2821" t="str">
            <v>MEIJI-Thìa đong sữa bột 40ml</v>
          </cell>
          <cell r="E2821">
            <v>15000</v>
          </cell>
          <cell r="F2821" t="str">
            <v>121537</v>
          </cell>
          <cell r="G2821" t="str">
            <v>ĐỒ CHO MẸ BÉ</v>
          </cell>
          <cell r="H2821" t="str">
            <v>BÉ UỐNG SỮA</v>
          </cell>
        </row>
        <row r="2822">
          <cell r="C2822" t="str">
            <v>4973512259104</v>
          </cell>
          <cell r="D2822" t="str">
            <v>ARAU BABY- Sữa tắm gội thảo mộc trẻ em túi 400ml</v>
          </cell>
          <cell r="E2822">
            <v>129000</v>
          </cell>
          <cell r="F2822" t="str">
            <v>121538</v>
          </cell>
          <cell r="G2822" t="str">
            <v>ĐỒ CHO MẸ BÉ</v>
          </cell>
          <cell r="H2822" t="str">
            <v>CHĂM SÓC CƠ THỂ BÉ</v>
          </cell>
        </row>
        <row r="2823">
          <cell r="C2823" t="str">
            <v>4902105114933</v>
          </cell>
          <cell r="D2823" t="str">
            <v>NISSIN- Mỳ mug vàng Mr.Mug 94g</v>
          </cell>
          <cell r="E2823">
            <v>79000</v>
          </cell>
          <cell r="F2823" t="str">
            <v>121539</v>
          </cell>
          <cell r="G2823" t="str">
            <v>ĐỒ CHO MẸ BÉ</v>
          </cell>
          <cell r="H2823" t="str">
            <v>THỰC PHẨM CHO BÉ</v>
          </cell>
        </row>
        <row r="2824">
          <cell r="C2824" t="str">
            <v>4902105114940</v>
          </cell>
          <cell r="D2824" t="str">
            <v>NISSIN- Mỳ mug trắng Mr.Mug 94g</v>
          </cell>
          <cell r="E2824">
            <v>79000</v>
          </cell>
          <cell r="F2824" t="str">
            <v>121540</v>
          </cell>
          <cell r="G2824" t="str">
            <v>ĐỒ CHO MẸ BÉ</v>
          </cell>
          <cell r="H2824" t="str">
            <v>THỰC PHẨM CHO BÉ</v>
          </cell>
        </row>
        <row r="2825">
          <cell r="C2825" t="str">
            <v>4987426002961</v>
          </cell>
          <cell r="D2825" t="str">
            <v>MUHI- Kem bôi muỗi và côn trùng đốt 20g</v>
          </cell>
          <cell r="E2825">
            <v>165000</v>
          </cell>
          <cell r="F2825" t="str">
            <v>121541</v>
          </cell>
          <cell r="G2825" t="str">
            <v>ĐỒ CHO MẸ BÉ</v>
          </cell>
          <cell r="H2825" t="str">
            <v>CHĂM SÓC CƠ THỂ BÉ</v>
          </cell>
        </row>
        <row r="2826">
          <cell r="C2826" t="str">
            <v>4949176021388</v>
          </cell>
          <cell r="D2826" t="str">
            <v>TO-PLAN - Kem dưỡng da cho bé 110g N</v>
          </cell>
          <cell r="E2826">
            <v>210000</v>
          </cell>
          <cell r="F2826" t="str">
            <v>121542</v>
          </cell>
          <cell r="G2826" t="str">
            <v>ĐỒ CHO MẸ BÉ</v>
          </cell>
          <cell r="H2826" t="str">
            <v>CHĂM SÓC CƠ THỂ BÉ</v>
          </cell>
        </row>
        <row r="2827">
          <cell r="C2827" t="str">
            <v>4901588231755</v>
          </cell>
          <cell r="D2827" t="str">
            <v>GINBIS- Bánh ăn dặm hình thú vị rau củ (5 gói)</v>
          </cell>
          <cell r="E2827">
            <v>89000</v>
          </cell>
          <cell r="F2827" t="str">
            <v>121543</v>
          </cell>
          <cell r="G2827" t="str">
            <v>ĐỒ CHO MẸ BÉ</v>
          </cell>
          <cell r="H2827" t="str">
            <v>THỰC PHẨM CHO BÉ</v>
          </cell>
        </row>
        <row r="2828">
          <cell r="C2828" t="str">
            <v>4544742904142</v>
          </cell>
          <cell r="D2828" t="str">
            <v>EDISONMAMA - Bánh gạo que ăn dặm vị rau củ xanh</v>
          </cell>
          <cell r="E2828">
            <v>90000</v>
          </cell>
          <cell r="F2828" t="str">
            <v>121544</v>
          </cell>
          <cell r="G2828" t="str">
            <v>ĐỒ CHO MẸ BÉ</v>
          </cell>
          <cell r="H2828" t="str">
            <v>THỰC PHẨM CHO BÉ</v>
          </cell>
        </row>
        <row r="2829">
          <cell r="C2829" t="str">
            <v>4544742902650</v>
          </cell>
          <cell r="D2829" t="str">
            <v>EDISONMAMA - Bánh tập nhai vị đậu nành rang 5miếng</v>
          </cell>
          <cell r="E2829">
            <v>90000</v>
          </cell>
          <cell r="F2829" t="str">
            <v>121545</v>
          </cell>
          <cell r="G2829" t="str">
            <v>ĐỒ CHO MẸ BÉ</v>
          </cell>
          <cell r="H2829" t="str">
            <v>THỰC PHẨM CHO BÉ</v>
          </cell>
        </row>
        <row r="2830">
          <cell r="C2830" t="str">
            <v>4901551356959</v>
          </cell>
          <cell r="D2830" t="str">
            <v>KRACIE - Kẹo sáng tạo thế giới kem Chocolate 27g</v>
          </cell>
          <cell r="E2830">
            <v>95000</v>
          </cell>
          <cell r="F2830" t="str">
            <v>121546</v>
          </cell>
          <cell r="G2830" t="str">
            <v>ĐỒ CHO MẸ BÉ</v>
          </cell>
          <cell r="H2830" t="str">
            <v>THỰC PHẨM CHO BÉ</v>
          </cell>
        </row>
        <row r="2831">
          <cell r="C2831" t="str">
            <v>4901551356928</v>
          </cell>
          <cell r="D2831" t="str">
            <v>KRACIE - Kẹo sáng tạo sushi 28.5g</v>
          </cell>
          <cell r="E2831">
            <v>95000</v>
          </cell>
          <cell r="F2831" t="str">
            <v>121547</v>
          </cell>
          <cell r="G2831" t="str">
            <v>ĐỒ CHO MẸ BÉ</v>
          </cell>
          <cell r="H2831" t="str">
            <v>THỰC PHẨM CHO BÉ</v>
          </cell>
        </row>
        <row r="2832">
          <cell r="C2832" t="str">
            <v>4901551353958</v>
          </cell>
          <cell r="D2832" t="str">
            <v>KRACIE - Kẹo sáng tạo cơm bento 29g</v>
          </cell>
          <cell r="E2832">
            <v>95000</v>
          </cell>
          <cell r="F2832" t="str">
            <v>121548</v>
          </cell>
          <cell r="G2832" t="str">
            <v>ĐỒ CHO MẸ BÉ</v>
          </cell>
          <cell r="H2832" t="str">
            <v>THỰC PHẨM CHO BÉ</v>
          </cell>
        </row>
        <row r="2833">
          <cell r="C2833" t="str">
            <v>4901551356461</v>
          </cell>
          <cell r="D2833" t="str">
            <v>KRACIE - Kẹo thử thách Ramen 32g</v>
          </cell>
          <cell r="E2833">
            <v>95000</v>
          </cell>
          <cell r="F2833" t="str">
            <v>121549</v>
          </cell>
          <cell r="G2833" t="str">
            <v>ĐỒ CHO MẸ BÉ</v>
          </cell>
          <cell r="H2833" t="str">
            <v>THỰC PHẨM CHO BÉ</v>
          </cell>
        </row>
        <row r="2834">
          <cell r="C2834" t="str">
            <v>4901551356713</v>
          </cell>
          <cell r="D2834" t="str">
            <v>KRACIE - Kẹo sáng tạo bánh Donuts 41g</v>
          </cell>
          <cell r="E2834">
            <v>95000</v>
          </cell>
          <cell r="F2834" t="str">
            <v>121550</v>
          </cell>
          <cell r="G2834" t="str">
            <v>ĐỒ CHO MẸ BÉ</v>
          </cell>
          <cell r="H2834" t="str">
            <v>THỰC PHẨM CHO BÉ</v>
          </cell>
        </row>
        <row r="2835">
          <cell r="C2835" t="str">
            <v>4901551356737</v>
          </cell>
          <cell r="D2835" t="str">
            <v>KRACIE - Kẹo sáng tạo bánh Kếp 35g</v>
          </cell>
          <cell r="E2835">
            <v>95000</v>
          </cell>
          <cell r="F2835" t="str">
            <v>121551</v>
          </cell>
          <cell r="G2835" t="str">
            <v>ĐỒ CHO MẸ BÉ</v>
          </cell>
          <cell r="H2835" t="str">
            <v>THỰC PHẨM CHO BÉ</v>
          </cell>
        </row>
        <row r="2836">
          <cell r="C2836" t="str">
            <v>4901551356966</v>
          </cell>
          <cell r="D2836" t="str">
            <v>KRACIE - Kẹo sáng tạo thế giới diệu kì 45g</v>
          </cell>
          <cell r="E2836">
            <v>95000</v>
          </cell>
          <cell r="F2836" t="str">
            <v>121552</v>
          </cell>
          <cell r="G2836" t="str">
            <v>ĐỒ CHO MẸ BÉ</v>
          </cell>
          <cell r="H2836" t="str">
            <v>THỰC PHẨM CHO BÉ</v>
          </cell>
        </row>
        <row r="2837">
          <cell r="C2837" t="str">
            <v>4901551357000</v>
          </cell>
          <cell r="D2837" t="str">
            <v>KRACIE - Kẹo sáng tạo lễ hội vui vẻ 26g</v>
          </cell>
          <cell r="E2837">
            <v>95000</v>
          </cell>
          <cell r="F2837" t="str">
            <v>121553</v>
          </cell>
          <cell r="G2837" t="str">
            <v>ĐỒ CHO MẸ BÉ</v>
          </cell>
          <cell r="H2837" t="str">
            <v>THỰC PHẨM CHO BÉ</v>
          </cell>
        </row>
        <row r="2838">
          <cell r="C2838" t="str">
            <v>4901551357147</v>
          </cell>
          <cell r="D2838" t="str">
            <v>KRACIE - Kẹo sáng tạo sushi 28.5g</v>
          </cell>
          <cell r="E2838">
            <v>95000</v>
          </cell>
          <cell r="F2838" t="str">
            <v>121554</v>
          </cell>
          <cell r="G2838" t="str">
            <v>ĐỒ CHO MẸ BÉ</v>
          </cell>
          <cell r="H2838" t="str">
            <v>THỰC PHẨM CHO BÉ</v>
          </cell>
        </row>
        <row r="2839">
          <cell r="C2839" t="str">
            <v>4901551357161</v>
          </cell>
          <cell r="D2839" t="str">
            <v>KRACIE - Kẹo sáng tạo thế giới kem Chocolate 27g</v>
          </cell>
          <cell r="E2839">
            <v>95000</v>
          </cell>
          <cell r="F2839" t="str">
            <v>121555</v>
          </cell>
          <cell r="G2839" t="str">
            <v>ĐỒ CHO MẸ BÉ</v>
          </cell>
          <cell r="H2839" t="str">
            <v>THỰC PHẨM CHO BÉ</v>
          </cell>
        </row>
        <row r="2840">
          <cell r="C2840" t="str">
            <v>4902105116449</v>
          </cell>
          <cell r="D2840" t="str">
            <v>NISSIN- Mì udon Anpaman màu xanh 90g</v>
          </cell>
          <cell r="E2840">
            <v>70000</v>
          </cell>
          <cell r="F2840" t="str">
            <v>121556</v>
          </cell>
          <cell r="G2840" t="str">
            <v>ĐỒ CHO MẸ BÉ</v>
          </cell>
          <cell r="H2840" t="str">
            <v>THỰC PHẨM CHO BÉ</v>
          </cell>
        </row>
        <row r="2841">
          <cell r="C2841" t="str">
            <v>4901551355990</v>
          </cell>
          <cell r="D2841" t="str">
            <v>KRACIE - Kẹo giáo dục vị nho 23.5g</v>
          </cell>
          <cell r="E2841">
            <v>45000</v>
          </cell>
          <cell r="F2841" t="str">
            <v>121557</v>
          </cell>
          <cell r="G2841" t="str">
            <v>ĐỒ CHO MẸ BÉ</v>
          </cell>
          <cell r="H2841" t="str">
            <v>THỰC PHẨM CHO BÉ</v>
          </cell>
        </row>
        <row r="2842">
          <cell r="C2842" t="str">
            <v>4901551356003</v>
          </cell>
          <cell r="D2842" t="str">
            <v>KRACIE - Kẹo giáo dục vị soda bổ sung canxi 25.5g</v>
          </cell>
          <cell r="E2842">
            <v>45000</v>
          </cell>
          <cell r="F2842" t="str">
            <v>121558</v>
          </cell>
          <cell r="G2842" t="str">
            <v>ĐỒ CHO MẸ BÉ</v>
          </cell>
          <cell r="H2842" t="str">
            <v>THỰC PHẨM CHO BÉ</v>
          </cell>
        </row>
        <row r="2843">
          <cell r="C2843" t="str">
            <v>4901551356904</v>
          </cell>
          <cell r="D2843" t="str">
            <v>KRACIE - Kẹo sáng tạo thế giới sắc màu 27g</v>
          </cell>
          <cell r="E2843">
            <v>62000</v>
          </cell>
          <cell r="F2843" t="str">
            <v>121559</v>
          </cell>
          <cell r="G2843" t="str">
            <v>ĐỒ CHO MẸ BÉ</v>
          </cell>
          <cell r="H2843" t="str">
            <v>THỰC PHẨM CHO BÉ</v>
          </cell>
        </row>
        <row r="2844">
          <cell r="C2844" t="str">
            <v>4901551356881</v>
          </cell>
          <cell r="D2844" t="str">
            <v>KRACIE - Kẹo sáng tạo lễ hội câu cá vàng 14g</v>
          </cell>
          <cell r="E2844">
            <v>85000</v>
          </cell>
          <cell r="F2844" t="str">
            <v>121560</v>
          </cell>
          <cell r="G2844" t="str">
            <v>ĐỒ CHO MẸ BÉ</v>
          </cell>
          <cell r="H2844" t="str">
            <v>THỰC PHẨM CHO BÉ</v>
          </cell>
        </row>
        <row r="2845">
          <cell r="C2845" t="str">
            <v>4995283001836</v>
          </cell>
          <cell r="D2845" t="str">
            <v>ARGEMARIN - Sữa tắm cá ngựa trẻ em 300ml</v>
          </cell>
          <cell r="E2845">
            <v>215000</v>
          </cell>
          <cell r="F2845" t="str">
            <v>121561</v>
          </cell>
          <cell r="G2845" t="str">
            <v>ĐỒ CHO MẸ BÉ</v>
          </cell>
          <cell r="H2845" t="str">
            <v>CHĂM SÓC CƠ THỂ BÉ</v>
          </cell>
        </row>
        <row r="2846">
          <cell r="C2846" t="str">
            <v>4901417788825</v>
          </cell>
          <cell r="D2846" t="str">
            <v>KRACIE-Bộ gội xả Latte cho tóc hư tổn 400mlx2 (Hồn</v>
          </cell>
          <cell r="E2846">
            <v>385000</v>
          </cell>
          <cell r="F2846" t="str">
            <v>121562</v>
          </cell>
          <cell r="G2846" t="str">
            <v>ĐỒ CHO MẸ BÉ</v>
          </cell>
          <cell r="H2846" t="str">
            <v>CHĂM SÓC CƠ THỂ BÉ</v>
          </cell>
        </row>
        <row r="2847">
          <cell r="C2847" t="str">
            <v>4901417788818</v>
          </cell>
          <cell r="D2847" t="str">
            <v>KRACIE-Bộ gội xả Latte cho tóc khô 400mlx2 (Ghi)</v>
          </cell>
          <cell r="E2847">
            <v>385000</v>
          </cell>
          <cell r="F2847" t="str">
            <v>121563</v>
          </cell>
          <cell r="G2847" t="str">
            <v>ĐỒ CHO MẸ BÉ</v>
          </cell>
          <cell r="H2847" t="str">
            <v>CHĂM SÓC CƠ THỂ BÉ</v>
          </cell>
        </row>
        <row r="2848">
          <cell r="C2848" t="str">
            <v>4544742904203</v>
          </cell>
          <cell r="D2848" t="str">
            <v>EDISONMAMA - Bột làm bánh cupcake</v>
          </cell>
          <cell r="E2848">
            <v>75000</v>
          </cell>
          <cell r="F2848" t="str">
            <v>121564</v>
          </cell>
          <cell r="G2848" t="str">
            <v>ĐỒ CHO MẸ BÉ</v>
          </cell>
          <cell r="H2848" t="str">
            <v>THỰC PHẨM CHO BÉ</v>
          </cell>
        </row>
        <row r="2849">
          <cell r="C2849" t="str">
            <v>4544742904494</v>
          </cell>
          <cell r="D2849" t="str">
            <v>EDISONMAMA - Bột làm bánh pancake</v>
          </cell>
          <cell r="E2849">
            <v>75000</v>
          </cell>
          <cell r="F2849" t="str">
            <v>121565</v>
          </cell>
          <cell r="G2849" t="str">
            <v>ĐỒ CHO MẸ BÉ</v>
          </cell>
          <cell r="H2849" t="str">
            <v>THỰC PHẨM CHO BÉ</v>
          </cell>
        </row>
        <row r="2850">
          <cell r="C2850" t="str">
            <v>4544742904487</v>
          </cell>
          <cell r="D2850" t="str">
            <v>EDISONMAMA - Bột làm bánh oyaki</v>
          </cell>
          <cell r="E2850">
            <v>95000</v>
          </cell>
          <cell r="F2850" t="str">
            <v>121566</v>
          </cell>
          <cell r="G2850" t="str">
            <v>ĐỒ CHO MẸ BÉ</v>
          </cell>
          <cell r="H2850" t="str">
            <v>THỰC PHẨM CHO BÉ</v>
          </cell>
        </row>
        <row r="2851">
          <cell r="C2851" t="str">
            <v>4544742904135</v>
          </cell>
          <cell r="D2851" t="str">
            <v>EDISONMAMA - Bánh gạo que ăn dặm vị nguyên chất</v>
          </cell>
          <cell r="E2851">
            <v>90000</v>
          </cell>
          <cell r="F2851" t="str">
            <v>121567</v>
          </cell>
          <cell r="G2851" t="str">
            <v>ĐỒ CHO MẸ BÉ</v>
          </cell>
          <cell r="H2851" t="str">
            <v>THỰC PHẨM CHO BÉ</v>
          </cell>
        </row>
        <row r="2852">
          <cell r="C2852" t="str">
            <v>4544742903091</v>
          </cell>
          <cell r="D2852" t="str">
            <v>EDISONMAMA - Bánh gạo que ăn dặm vị rau củ đỏ</v>
          </cell>
          <cell r="E2852">
            <v>90000</v>
          </cell>
          <cell r="F2852" t="str">
            <v>121568</v>
          </cell>
          <cell r="G2852" t="str">
            <v>ĐỒ CHO MẸ BÉ</v>
          </cell>
          <cell r="H2852" t="str">
            <v>THỰC PHẨM CHO BÉ</v>
          </cell>
        </row>
        <row r="2853">
          <cell r="C2853" t="str">
            <v>4544742902667</v>
          </cell>
          <cell r="D2853" t="str">
            <v>EDISONMAMA - Bánh tập nhai vị khoai lang</v>
          </cell>
          <cell r="E2853">
            <v>90000</v>
          </cell>
          <cell r="F2853" t="str">
            <v>121569</v>
          </cell>
          <cell r="G2853" t="str">
            <v>ĐỒ CHO MẸ BÉ</v>
          </cell>
          <cell r="H2853" t="str">
            <v>THỰC PHẨM CHO BÉ</v>
          </cell>
        </row>
        <row r="2854">
          <cell r="C2854" t="str">
            <v>4544742902674</v>
          </cell>
          <cell r="D2854" t="str">
            <v>EDISONMAMA - Bánh tập nhai vị bí ngô</v>
          </cell>
          <cell r="E2854">
            <v>90000</v>
          </cell>
          <cell r="F2854" t="str">
            <v>121570</v>
          </cell>
          <cell r="G2854" t="str">
            <v>ĐỒ CHO MẸ BÉ</v>
          </cell>
          <cell r="H2854" t="str">
            <v>THỰC PHẨM CHO BÉ</v>
          </cell>
        </row>
        <row r="2855">
          <cell r="C2855" t="str">
            <v>4902105116432</v>
          </cell>
          <cell r="D2855" t="str">
            <v>NISSIN- Mì ramen Anpaman màu đỏ 90g</v>
          </cell>
          <cell r="E2855">
            <v>70000</v>
          </cell>
          <cell r="F2855" t="str">
            <v>121571</v>
          </cell>
          <cell r="G2855" t="str">
            <v>ĐỒ CHO MẸ BÉ</v>
          </cell>
          <cell r="H2855" t="str">
            <v>THỰC PHẨM CHO BÉ</v>
          </cell>
        </row>
        <row r="2856">
          <cell r="C2856" t="str">
            <v>4902508272827</v>
          </cell>
          <cell r="D2856" t="str">
            <v>PIGEON- Bình tập uống cho bé màu vàng 150ml</v>
          </cell>
          <cell r="E2856">
            <v>175000</v>
          </cell>
          <cell r="F2856" t="str">
            <v>121572</v>
          </cell>
          <cell r="G2856" t="str">
            <v>ĐỒ CHO MẸ BÉ</v>
          </cell>
          <cell r="H2856" t="str">
            <v>DỤNG CỤ ĂN</v>
          </cell>
        </row>
        <row r="2857">
          <cell r="C2857" t="str">
            <v>4902508272810</v>
          </cell>
          <cell r="D2857" t="str">
            <v>PIGEON- Bình tập uống cho bé màu hồng 150ml</v>
          </cell>
          <cell r="E2857">
            <v>175000</v>
          </cell>
          <cell r="F2857" t="str">
            <v>121573</v>
          </cell>
          <cell r="G2857" t="str">
            <v>ĐỒ CHO MẸ BÉ</v>
          </cell>
          <cell r="H2857" t="str">
            <v>DỤNG CỤ ĂN</v>
          </cell>
        </row>
        <row r="2858">
          <cell r="C2858" t="str">
            <v>4902508272841</v>
          </cell>
          <cell r="D2858" t="str">
            <v>PIGEON- Bình tập uống cho bé màu xanh 150ml</v>
          </cell>
          <cell r="E2858">
            <v>175000</v>
          </cell>
          <cell r="F2858" t="str">
            <v>121574</v>
          </cell>
          <cell r="G2858" t="str">
            <v>ĐỒ CHO MẸ BÉ</v>
          </cell>
          <cell r="H2858" t="str">
            <v>DỤNG CỤ ĂN</v>
          </cell>
        </row>
        <row r="2859">
          <cell r="C2859" t="str">
            <v>8801046415122</v>
          </cell>
          <cell r="D2859" t="str">
            <v>KĐR AEKYUNG 2080 Kids Bubble Gum_80gr</v>
          </cell>
          <cell r="E2859">
            <v>45000</v>
          </cell>
          <cell r="F2859" t="str">
            <v>121575</v>
          </cell>
          <cell r="G2859" t="str">
            <v>ĐỒ CHO MẸ BÉ</v>
          </cell>
          <cell r="H2859" t="str">
            <v>CHĂM SÓC CƠ THỂ BÉ</v>
          </cell>
        </row>
        <row r="2860">
          <cell r="C2860" t="str">
            <v>8801046886342</v>
          </cell>
          <cell r="D2860" t="str">
            <v>KĐR DENTAL CLINIC 2080 Kids (apple)_ 80gr</v>
          </cell>
          <cell r="E2860">
            <v>45000</v>
          </cell>
          <cell r="F2860" t="str">
            <v>121576</v>
          </cell>
          <cell r="G2860" t="str">
            <v>ĐỒ CHO MẸ BÉ</v>
          </cell>
          <cell r="H2860" t="str">
            <v>CHĂM SÓC CƠ THỂ BÉ</v>
          </cell>
        </row>
        <row r="2861">
          <cell r="C2861" t="str">
            <v>8801046886359</v>
          </cell>
          <cell r="D2861" t="str">
            <v>KĐR DENTAL CLINIC 2080 Kids (strawberry)_80gr</v>
          </cell>
          <cell r="E2861">
            <v>45000</v>
          </cell>
          <cell r="F2861" t="str">
            <v>121577</v>
          </cell>
          <cell r="G2861" t="str">
            <v>ĐỒ CHO MẸ BÉ</v>
          </cell>
          <cell r="H2861" t="str">
            <v>CHĂM SÓC CƠ THỂ BÉ</v>
          </cell>
        </row>
        <row r="2862">
          <cell r="C2862" t="str">
            <v>4902508812894</v>
          </cell>
          <cell r="D2862" t="str">
            <v>PIGEON – Bình sữa PP họa tiết logo 160ml</v>
          </cell>
          <cell r="E2862">
            <v>240000</v>
          </cell>
          <cell r="F2862" t="str">
            <v>121578</v>
          </cell>
          <cell r="G2862" t="str">
            <v>ĐỒ CHO MẸ BÉ</v>
          </cell>
          <cell r="H2862" t="str">
            <v>BÉ UỐNG SỮA</v>
          </cell>
        </row>
        <row r="2863">
          <cell r="C2863" t="str">
            <v>4902508812900</v>
          </cell>
          <cell r="D2863" t="str">
            <v>PIGEON – Bình sữa PP họa tiết logo 240ml</v>
          </cell>
          <cell r="E2863">
            <v>250000</v>
          </cell>
          <cell r="F2863" t="str">
            <v>121579</v>
          </cell>
          <cell r="G2863" t="str">
            <v>ĐỒ CHO MẸ BÉ</v>
          </cell>
          <cell r="H2863" t="str">
            <v>BÉ UỐNG SỮA</v>
          </cell>
        </row>
        <row r="2864">
          <cell r="C2864" t="str">
            <v>4902508812917</v>
          </cell>
          <cell r="D2864" t="str">
            <v>PIGEON – Bình sữa PP họa tiết logo 330ml</v>
          </cell>
          <cell r="E2864">
            <v>290000</v>
          </cell>
          <cell r="F2864" t="str">
            <v>121580</v>
          </cell>
          <cell r="G2864" t="str">
            <v>ĐỒ CHO MẸ BÉ</v>
          </cell>
          <cell r="H2864" t="str">
            <v>BÉ UỐNG SỮA</v>
          </cell>
        </row>
        <row r="2865">
          <cell r="C2865" t="str">
            <v>4902508812955</v>
          </cell>
          <cell r="D2865" t="str">
            <v>PIGEON – Bình sữa PP họa tiết mùa xuân 160ml</v>
          </cell>
          <cell r="E2865">
            <v>260000</v>
          </cell>
          <cell r="F2865" t="str">
            <v>121581</v>
          </cell>
          <cell r="G2865" t="str">
            <v>ĐỒ CHO MẸ BÉ</v>
          </cell>
          <cell r="H2865" t="str">
            <v>BÉ UỐNG SỮA</v>
          </cell>
        </row>
        <row r="2866">
          <cell r="C2866" t="str">
            <v>4902508812962</v>
          </cell>
          <cell r="D2866" t="str">
            <v>PIGEON – Bình sữa PP họa tiết mùa hạ 160ml</v>
          </cell>
          <cell r="E2866">
            <v>260000</v>
          </cell>
          <cell r="F2866" t="str">
            <v>121582</v>
          </cell>
          <cell r="G2866" t="str">
            <v>ĐỒ CHO MẸ BÉ</v>
          </cell>
          <cell r="H2866" t="str">
            <v>BÉ UỐNG SỮA</v>
          </cell>
        </row>
        <row r="2867">
          <cell r="C2867" t="str">
            <v>4902508812979</v>
          </cell>
          <cell r="D2867" t="str">
            <v>PIGEON – Bình sữa PP họa tiết mùa thu 240ml</v>
          </cell>
          <cell r="E2867">
            <v>280000</v>
          </cell>
          <cell r="F2867" t="str">
            <v>121583</v>
          </cell>
          <cell r="G2867" t="str">
            <v>ĐỒ CHO MẸ BÉ</v>
          </cell>
          <cell r="H2867" t="str">
            <v>BÉ UỐNG SỮA</v>
          </cell>
        </row>
        <row r="2868">
          <cell r="C2868" t="str">
            <v>4902508812986</v>
          </cell>
          <cell r="D2868" t="str">
            <v>PIGEON – Bình sữa PP họa tiết mùa đông 240ml</v>
          </cell>
          <cell r="E2868">
            <v>280000</v>
          </cell>
          <cell r="F2868" t="str">
            <v>121584</v>
          </cell>
          <cell r="G2868" t="str">
            <v>ĐỒ CHO MẸ BÉ</v>
          </cell>
          <cell r="H2868" t="str">
            <v>BÉ UỐNG SỮA</v>
          </cell>
        </row>
        <row r="2869">
          <cell r="C2869" t="str">
            <v>4902508812740</v>
          </cell>
          <cell r="D2869" t="str">
            <v>PIGEON – Bình sữa PPSU họa tiết Logo 240ml</v>
          </cell>
          <cell r="E2869">
            <v>450000</v>
          </cell>
          <cell r="F2869" t="str">
            <v>121585</v>
          </cell>
          <cell r="G2869" t="str">
            <v>ĐỒ CHO MẸ BÉ</v>
          </cell>
          <cell r="H2869" t="str">
            <v>BÉ UỐNG SỮA</v>
          </cell>
        </row>
        <row r="2870">
          <cell r="C2870" t="str">
            <v>4902508812771</v>
          </cell>
          <cell r="D2870" t="str">
            <v>PIGEON – Bình sữa PPSU họa tiết đại dương 160ml</v>
          </cell>
          <cell r="E2870">
            <v>455000</v>
          </cell>
          <cell r="F2870" t="str">
            <v>121586</v>
          </cell>
          <cell r="G2870" t="str">
            <v>ĐỒ CHO MẸ BÉ</v>
          </cell>
          <cell r="H2870" t="str">
            <v>BÉ UỐNG SỮA</v>
          </cell>
        </row>
        <row r="2871">
          <cell r="C2871" t="str">
            <v>4902508812795</v>
          </cell>
          <cell r="D2871" t="str">
            <v>PIGEON – Bình sữa PPSU họa tiết muông thú 160ml</v>
          </cell>
          <cell r="E2871">
            <v>455000</v>
          </cell>
          <cell r="F2871" t="str">
            <v>121587</v>
          </cell>
          <cell r="G2871" t="str">
            <v>ĐỒ CHO MẸ BÉ</v>
          </cell>
          <cell r="H2871" t="str">
            <v>BÉ UỐNG SỮA</v>
          </cell>
        </row>
        <row r="2872">
          <cell r="C2872" t="str">
            <v>4902508812788</v>
          </cell>
          <cell r="D2872" t="str">
            <v>PIGEON – Bình sữa PPSU họa tiết đại dương 240ml</v>
          </cell>
          <cell r="E2872">
            <v>480000</v>
          </cell>
          <cell r="F2872" t="str">
            <v>121588</v>
          </cell>
          <cell r="G2872" t="str">
            <v>ĐỒ CHO MẸ BÉ</v>
          </cell>
          <cell r="H2872" t="str">
            <v>BÉ UỐNG SỮA</v>
          </cell>
        </row>
        <row r="2873">
          <cell r="C2873" t="str">
            <v>4902508812801</v>
          </cell>
          <cell r="D2873" t="str">
            <v>PIGEON – Bình sữa PPSU họa tiết muông thú 240ml</v>
          </cell>
          <cell r="E2873">
            <v>480000</v>
          </cell>
          <cell r="F2873" t="str">
            <v>121589</v>
          </cell>
          <cell r="G2873" t="str">
            <v>ĐỒ CHO MẸ BÉ</v>
          </cell>
          <cell r="H2873" t="str">
            <v>BÉ UỐNG SỮA</v>
          </cell>
        </row>
        <row r="2874">
          <cell r="C2874" t="str">
            <v>4902508812825</v>
          </cell>
          <cell r="D2874" t="str">
            <v>PIGEON – Bình sữa T-ester họa tiết logo 240ml</v>
          </cell>
          <cell r="E2874">
            <v>490000</v>
          </cell>
          <cell r="F2874" t="str">
            <v>121590</v>
          </cell>
          <cell r="G2874" t="str">
            <v>ĐỒ CHO MẸ BÉ</v>
          </cell>
          <cell r="H2874" t="str">
            <v>BÉ UỐNG SỮA</v>
          </cell>
        </row>
        <row r="2875">
          <cell r="C2875" t="str">
            <v>4902508812856</v>
          </cell>
          <cell r="D2875" t="str">
            <v>PIGEON – Bình sữa T-ester họa tiết gấu 160ml</v>
          </cell>
          <cell r="E2875">
            <v>500000</v>
          </cell>
          <cell r="F2875" t="str">
            <v>121591</v>
          </cell>
          <cell r="G2875" t="str">
            <v>ĐỒ CHO MẸ BÉ</v>
          </cell>
          <cell r="H2875" t="str">
            <v>BÉ UỐNG SỮA</v>
          </cell>
        </row>
        <row r="2876">
          <cell r="C2876" t="str">
            <v>4902508812870</v>
          </cell>
          <cell r="D2876" t="str">
            <v>PIGEON – Bình sữa T-ester họa tiết mây 160ml</v>
          </cell>
          <cell r="E2876">
            <v>500000</v>
          </cell>
          <cell r="F2876" t="str">
            <v>121592</v>
          </cell>
          <cell r="G2876" t="str">
            <v>ĐỒ CHO MẸ BÉ</v>
          </cell>
          <cell r="H2876" t="str">
            <v>BÉ UỐNG SỮA</v>
          </cell>
        </row>
        <row r="2877">
          <cell r="C2877" t="str">
            <v>4902508812863</v>
          </cell>
          <cell r="D2877" t="str">
            <v>PIGEON – Bình sữa T-ester họa tiết voi 240ml</v>
          </cell>
          <cell r="E2877">
            <v>520000</v>
          </cell>
          <cell r="F2877" t="str">
            <v>121593</v>
          </cell>
          <cell r="G2877" t="str">
            <v>ĐỒ CHO MẸ BÉ</v>
          </cell>
          <cell r="H2877" t="str">
            <v>BÉ UỐNG SỮA</v>
          </cell>
        </row>
        <row r="2878">
          <cell r="C2878" t="str">
            <v>4902508812887</v>
          </cell>
          <cell r="D2878" t="str">
            <v>PIGEON – Bình sữa T-ester họa tiết núi 240ml</v>
          </cell>
          <cell r="E2878">
            <v>520000</v>
          </cell>
          <cell r="F2878" t="str">
            <v>121594</v>
          </cell>
          <cell r="G2878" t="str">
            <v>ĐỒ CHO MẸ BÉ</v>
          </cell>
          <cell r="H2878" t="str">
            <v>BÉ UỐNG SỮA</v>
          </cell>
        </row>
        <row r="2879">
          <cell r="C2879" t="str">
            <v>4902508812658</v>
          </cell>
          <cell r="D2879" t="str">
            <v>PIGEON – Núm ty size SS 2 cái/vỉ</v>
          </cell>
          <cell r="E2879">
            <v>110000</v>
          </cell>
          <cell r="F2879" t="str">
            <v>121595</v>
          </cell>
          <cell r="G2879" t="str">
            <v>ĐỒ CHO MẸ BÉ</v>
          </cell>
          <cell r="H2879" t="str">
            <v>BÉ UỐNG SỮA</v>
          </cell>
        </row>
        <row r="2880">
          <cell r="C2880" t="str">
            <v>4902508812665</v>
          </cell>
          <cell r="D2880" t="str">
            <v>PIGEON – Núm ty size S 2 cái/vỉ</v>
          </cell>
          <cell r="E2880">
            <v>220000</v>
          </cell>
          <cell r="F2880" t="str">
            <v>121596</v>
          </cell>
          <cell r="G2880" t="str">
            <v>ĐỒ CHO MẸ BÉ</v>
          </cell>
          <cell r="H2880" t="str">
            <v>BÉ UỐNG SỮA</v>
          </cell>
        </row>
        <row r="2881">
          <cell r="C2881" t="str">
            <v>4902508812672</v>
          </cell>
          <cell r="D2881" t="str">
            <v>PIGEON – Núm ty size M 2 cái/vỉ</v>
          </cell>
          <cell r="E2881">
            <v>220000</v>
          </cell>
          <cell r="F2881" t="str">
            <v>121597</v>
          </cell>
          <cell r="G2881" t="str">
            <v>ĐỒ CHO MẸ BÉ</v>
          </cell>
          <cell r="H2881" t="str">
            <v>BÉ UỐNG SỮA</v>
          </cell>
        </row>
        <row r="2882">
          <cell r="C2882" t="str">
            <v>4902508812689</v>
          </cell>
          <cell r="D2882" t="str">
            <v>PIGEON – Núm ty size L 2 cái/vỉ</v>
          </cell>
          <cell r="E2882">
            <v>220000</v>
          </cell>
          <cell r="F2882" t="str">
            <v>121598</v>
          </cell>
          <cell r="G2882" t="str">
            <v>ĐỒ CHO MẸ BÉ</v>
          </cell>
          <cell r="H2882" t="str">
            <v>BÉ UỐNG SỮA</v>
          </cell>
        </row>
        <row r="2883">
          <cell r="C2883" t="str">
            <v>4902508812696</v>
          </cell>
          <cell r="D2883" t="str">
            <v>PIGEON – Núm ty size LL 2 cái/vỉ</v>
          </cell>
          <cell r="E2883">
            <v>220000</v>
          </cell>
          <cell r="F2883" t="str">
            <v>121599</v>
          </cell>
          <cell r="G2883" t="str">
            <v>ĐỒ CHO MẸ BÉ</v>
          </cell>
          <cell r="H2883" t="str">
            <v>BÉ UỐNG SỮA</v>
          </cell>
        </row>
        <row r="2884">
          <cell r="C2884" t="str">
            <v>4902508812702</v>
          </cell>
          <cell r="D2884" t="str">
            <v>PIGEON – Núm ty size LLL 2 cái/vỉ</v>
          </cell>
          <cell r="E2884">
            <v>220000</v>
          </cell>
          <cell r="F2884" t="str">
            <v>121600</v>
          </cell>
          <cell r="G2884" t="str">
            <v>ĐỒ CHO MẸ BÉ</v>
          </cell>
          <cell r="H2884" t="str">
            <v>BÉ UỐNG SỮA</v>
          </cell>
        </row>
        <row r="2885">
          <cell r="C2885" t="str">
            <v>4987493005285</v>
          </cell>
          <cell r="D2885" t="str">
            <v>BEAN STALK– Bánh gạo cá mòi 20g (từ 9 tháng)</v>
          </cell>
          <cell r="E2885">
            <v>69000</v>
          </cell>
          <cell r="F2885" t="str">
            <v>121601</v>
          </cell>
          <cell r="G2885" t="str">
            <v>ĐỒ CHO MẸ BÉ</v>
          </cell>
          <cell r="H2885" t="str">
            <v>THỰC PHẨM CHO BÉ</v>
          </cell>
        </row>
        <row r="2886">
          <cell r="C2886" t="str">
            <v>4902508812726</v>
          </cell>
          <cell r="D2886" t="str">
            <v>PIGEON – Bình sữa thủy tinh 240ml</v>
          </cell>
          <cell r="E2886">
            <v>512500</v>
          </cell>
          <cell r="F2886" t="str">
            <v>121602</v>
          </cell>
          <cell r="G2886" t="str">
            <v>ĐỒ CHO MẸ BÉ</v>
          </cell>
          <cell r="H2886" t="str">
            <v>BÉ UỐNG SỮA</v>
          </cell>
        </row>
        <row r="2887">
          <cell r="C2887" t="str">
            <v>4906871010420</v>
          </cell>
          <cell r="D2887" t="str">
            <v>TOKYO RAMEN- Mì ăn liền 16 gói</v>
          </cell>
          <cell r="E2887">
            <v>145000</v>
          </cell>
          <cell r="F2887" t="str">
            <v>121603</v>
          </cell>
          <cell r="G2887" t="str">
            <v>ĐỒ CHO MẸ BÉ</v>
          </cell>
          <cell r="H2887" t="str">
            <v>THỰC PHẨM CHO BÉ</v>
          </cell>
        </row>
        <row r="2888">
          <cell r="C2888" t="str">
            <v>4906871012516</v>
          </cell>
          <cell r="D2888" t="str">
            <v>TOKYO RAMEN- Mì ăn liền vị tôm và thịt 16 gói</v>
          </cell>
          <cell r="E2888">
            <v>145000</v>
          </cell>
          <cell r="F2888" t="str">
            <v>121604</v>
          </cell>
          <cell r="G2888" t="str">
            <v>ĐỒ CHO MẸ BÉ</v>
          </cell>
          <cell r="H2888" t="str">
            <v>THỰC PHẨM CHO BÉ</v>
          </cell>
        </row>
        <row r="2889">
          <cell r="C2889" t="str">
            <v>4902508812733</v>
          </cell>
          <cell r="D2889" t="str">
            <v>PIGEON – Bình sữa PPSU họa tiết Logo 160ml</v>
          </cell>
          <cell r="E2889">
            <v>420000</v>
          </cell>
          <cell r="F2889" t="str">
            <v>121605</v>
          </cell>
          <cell r="G2889" t="str">
            <v>ĐỒ CHO MẸ BÉ</v>
          </cell>
          <cell r="H2889" t="str">
            <v>BÉ UỐNG SỮA</v>
          </cell>
        </row>
        <row r="2890">
          <cell r="C2890" t="str">
            <v>4902508812818</v>
          </cell>
          <cell r="D2890" t="str">
            <v>PIGEON – Bình sữa T-ester họa tiết logo 160ml</v>
          </cell>
          <cell r="E2890">
            <v>470000</v>
          </cell>
          <cell r="F2890" t="str">
            <v>121606</v>
          </cell>
          <cell r="G2890" t="str">
            <v>ĐỒ CHO MẸ BÉ</v>
          </cell>
          <cell r="H2890" t="str">
            <v>BÉ UỐNG SỮA</v>
          </cell>
        </row>
        <row r="2891">
          <cell r="C2891" t="str">
            <v>4901616010413</v>
          </cell>
          <cell r="D2891" t="str">
            <v>GUM- KĐR cho trẻ 2-6 tuổi hương dâu 70g</v>
          </cell>
          <cell r="E2891">
            <v>99000</v>
          </cell>
          <cell r="F2891" t="str">
            <v>121607</v>
          </cell>
          <cell r="G2891" t="str">
            <v>ĐỒ CHO MẸ BÉ</v>
          </cell>
          <cell r="H2891" t="str">
            <v>CHĂM SÓC CƠ THỂ BÉ</v>
          </cell>
        </row>
        <row r="2892">
          <cell r="C2892" t="str">
            <v>4901616010420</v>
          </cell>
          <cell r="D2892" t="str">
            <v>GUM- KĐR cho trẻ 2-6 tuổi hương nho 70g</v>
          </cell>
          <cell r="E2892">
            <v>99000</v>
          </cell>
          <cell r="F2892" t="str">
            <v>121608</v>
          </cell>
          <cell r="G2892" t="str">
            <v>ĐỒ CHO MẸ BÉ</v>
          </cell>
          <cell r="H2892" t="str">
            <v>CHĂM SÓC CƠ THỂ BÉ</v>
          </cell>
        </row>
        <row r="2893">
          <cell r="C2893" t="str">
            <v>4901616010437</v>
          </cell>
          <cell r="D2893" t="str">
            <v>GUM- KĐR cho trẻ 7-12 tuổi hương bạc hà 70g</v>
          </cell>
          <cell r="E2893">
            <v>99000</v>
          </cell>
          <cell r="F2893" t="str">
            <v>121609</v>
          </cell>
          <cell r="G2893" t="str">
            <v>ĐỒ CHO MẸ BÉ</v>
          </cell>
          <cell r="H2893" t="str">
            <v>CHĂM SÓC CƠ THỂ BÉ</v>
          </cell>
        </row>
        <row r="2894">
          <cell r="C2894" t="str">
            <v>4901616010482</v>
          </cell>
          <cell r="D2894" t="str">
            <v>GUM- Bàn chải đánh răng cho trẻ 3-6 tuổi</v>
          </cell>
          <cell r="E2894">
            <v>68000</v>
          </cell>
          <cell r="F2894" t="str">
            <v>121610</v>
          </cell>
          <cell r="G2894" t="str">
            <v>ĐỒ CHO MẸ BÉ</v>
          </cell>
          <cell r="H2894" t="str">
            <v>CHĂM SÓC CƠ THỂ BÉ</v>
          </cell>
        </row>
        <row r="2895">
          <cell r="C2895" t="str">
            <v>4901616010475</v>
          </cell>
          <cell r="D2895" t="str">
            <v>GUM- Bàn chải đánh răng cho trẻ 7-12 tuổi</v>
          </cell>
          <cell r="E2895">
            <v>68000</v>
          </cell>
          <cell r="F2895" t="str">
            <v>121611</v>
          </cell>
          <cell r="G2895" t="str">
            <v>ĐỒ CHO MẸ BÉ</v>
          </cell>
          <cell r="H2895" t="str">
            <v>CHĂM SÓC CƠ THỂ BÉ</v>
          </cell>
        </row>
        <row r="2896">
          <cell r="C2896" t="str">
            <v>4571498430076</v>
          </cell>
          <cell r="D2896" t="str">
            <v>S SELECT-- Gặp nướu hưu cao cổ xanh</v>
          </cell>
          <cell r="E2896">
            <v>0</v>
          </cell>
          <cell r="F2896" t="str">
            <v>121612</v>
          </cell>
          <cell r="G2896" t="str">
            <v>ĐỒ CHO MẸ BÉ</v>
          </cell>
          <cell r="H2896" t="str">
            <v>BÉ UỐNG SỮA</v>
          </cell>
        </row>
        <row r="2897">
          <cell r="C2897" t="str">
            <v>4571498430069</v>
          </cell>
          <cell r="D2897" t="str">
            <v>TOHO- Gặp nướu hưu cao cổ hồng</v>
          </cell>
          <cell r="E2897">
            <v>230000</v>
          </cell>
          <cell r="F2897" t="str">
            <v>121613</v>
          </cell>
          <cell r="G2897" t="str">
            <v>ĐỒ CHO MẸ BÉ</v>
          </cell>
          <cell r="H2897" t="str">
            <v>BÉ UỐNG SỮA</v>
          </cell>
        </row>
        <row r="2898">
          <cell r="C2898" t="str">
            <v>4571498430052</v>
          </cell>
          <cell r="D2898" t="str">
            <v>TOHO- Gặp nướu hưu cao cổ vàng xanh</v>
          </cell>
          <cell r="E2898">
            <v>230000</v>
          </cell>
          <cell r="F2898" t="str">
            <v>121614</v>
          </cell>
          <cell r="G2898" t="str">
            <v>ĐỒ CHO MẸ BÉ</v>
          </cell>
          <cell r="H2898" t="str">
            <v>BÉ UỐNG SỮA</v>
          </cell>
        </row>
        <row r="2899">
          <cell r="C2899" t="str">
            <v>4571498430045</v>
          </cell>
          <cell r="D2899" t="str">
            <v>TOHO- Gặp nướu hưu cao cổ vàng hồng</v>
          </cell>
          <cell r="E2899">
            <v>230000</v>
          </cell>
          <cell r="F2899" t="str">
            <v>121615</v>
          </cell>
          <cell r="G2899" t="str">
            <v>ĐỒ CHO MẸ BÉ</v>
          </cell>
          <cell r="H2899" t="str">
            <v>BÉ UỐNG SỮA</v>
          </cell>
        </row>
        <row r="2900">
          <cell r="C2900" t="str">
            <v>4987244194510</v>
          </cell>
          <cell r="D2900" t="str">
            <v>WAKODO- Mì Somen Easy Manma ko muối cho bé 130g</v>
          </cell>
          <cell r="E2900">
            <v>85000</v>
          </cell>
          <cell r="F2900" t="str">
            <v>121616</v>
          </cell>
          <cell r="G2900" t="str">
            <v>ĐỒ CHO MẸ BÉ</v>
          </cell>
          <cell r="H2900" t="str">
            <v>THỰC PHẨM CHO BÉ</v>
          </cell>
        </row>
        <row r="2901">
          <cell r="C2901" t="str">
            <v>4987244194527</v>
          </cell>
          <cell r="D2901" t="str">
            <v>WAKODO- Mì Udon Easy Manma ko muối cho bé 130g</v>
          </cell>
          <cell r="E2901">
            <v>85000</v>
          </cell>
          <cell r="F2901" t="str">
            <v>121617</v>
          </cell>
          <cell r="G2901" t="str">
            <v>ĐỒ CHO MẸ BÉ</v>
          </cell>
          <cell r="H2901" t="str">
            <v>THỰC PHẨM CHO BÉ</v>
          </cell>
        </row>
        <row r="2902">
          <cell r="C2902" t="str">
            <v>4901525369015</v>
          </cell>
          <cell r="D2902" t="str">
            <v>COW- Xà phòng tắm bé hương dịu 90g</v>
          </cell>
          <cell r="E2902">
            <v>29000</v>
          </cell>
          <cell r="F2902" t="str">
            <v>121618</v>
          </cell>
          <cell r="G2902" t="str">
            <v>ĐỒ CHO MẸ BÉ</v>
          </cell>
          <cell r="H2902" t="str">
            <v>CHĂM SÓC CƠ THỂ BÉ</v>
          </cell>
        </row>
        <row r="2903">
          <cell r="C2903" t="str">
            <v>4901525956406</v>
          </cell>
          <cell r="D2903" t="str">
            <v>COW- Sữa tắm bọt bé không mùi 400ml</v>
          </cell>
          <cell r="E2903">
            <v>209000</v>
          </cell>
          <cell r="F2903" t="str">
            <v>121619</v>
          </cell>
          <cell r="G2903" t="str">
            <v>ĐỒ CHO MẸ BÉ</v>
          </cell>
          <cell r="H2903" t="str">
            <v>CHĂM SÓC CƠ THỂ BÉ</v>
          </cell>
        </row>
        <row r="2904">
          <cell r="C2904" t="str">
            <v>4901525956505</v>
          </cell>
          <cell r="D2904" t="str">
            <v>COW- Sữa tắm bọt bé không mùi 350ml Refill</v>
          </cell>
          <cell r="E2904">
            <v>149000</v>
          </cell>
          <cell r="F2904" t="str">
            <v>121620</v>
          </cell>
          <cell r="G2904" t="str">
            <v>ĐỒ CHO MẸ BÉ</v>
          </cell>
          <cell r="H2904" t="str">
            <v>CHĂM SÓC CƠ THỂ BÉ</v>
          </cell>
        </row>
        <row r="2905">
          <cell r="C2905" t="str">
            <v>4901525004244</v>
          </cell>
          <cell r="D2905" t="str">
            <v>COW- Sữa tắm bọt bé dưỡng ẩm 400ml</v>
          </cell>
          <cell r="E2905">
            <v>209000</v>
          </cell>
          <cell r="F2905" t="str">
            <v>121621</v>
          </cell>
          <cell r="G2905" t="str">
            <v>ĐỒ CHO MẸ BÉ</v>
          </cell>
          <cell r="H2905" t="str">
            <v>CHĂM SÓC CƠ THỂ BÉ</v>
          </cell>
        </row>
        <row r="2906">
          <cell r="C2906" t="str">
            <v>4901525004251</v>
          </cell>
          <cell r="D2906" t="str">
            <v>COW- Sữa tắm bọt bé dưỡng ẩm 350ml Refill</v>
          </cell>
          <cell r="E2906">
            <v>149000</v>
          </cell>
          <cell r="F2906" t="str">
            <v>121622</v>
          </cell>
          <cell r="G2906" t="str">
            <v>ĐỒ CHO MẸ BÉ</v>
          </cell>
          <cell r="H2906" t="str">
            <v>CHĂM SÓC CƠ THỂ BÉ</v>
          </cell>
        </row>
        <row r="2907">
          <cell r="C2907" t="str">
            <v>4901525005180</v>
          </cell>
          <cell r="D2907" t="str">
            <v>COW- Sữa tắm bọt bé hương mát 400ml</v>
          </cell>
          <cell r="E2907">
            <v>209000</v>
          </cell>
          <cell r="F2907" t="str">
            <v>121623</v>
          </cell>
          <cell r="G2907" t="str">
            <v>ĐỒ CHO MẸ BÉ</v>
          </cell>
          <cell r="H2907" t="str">
            <v>CHĂM SÓC CƠ THỂ BÉ</v>
          </cell>
        </row>
        <row r="2908">
          <cell r="C2908" t="str">
            <v>4901525005197</v>
          </cell>
          <cell r="D2908" t="str">
            <v>COW- Sữa tắm bọt bé hương mát 350ml Refill</v>
          </cell>
          <cell r="E2908">
            <v>149000</v>
          </cell>
          <cell r="F2908" t="str">
            <v>121624</v>
          </cell>
          <cell r="G2908" t="str">
            <v>ĐỒ CHO MẸ BÉ</v>
          </cell>
          <cell r="H2908" t="str">
            <v>CHĂM SÓC CƠ THỂ BÉ</v>
          </cell>
        </row>
        <row r="2909">
          <cell r="C2909" t="str">
            <v>4901525944700</v>
          </cell>
          <cell r="D2909" t="str">
            <v>COW- Dầu gội bọt bé hương dịu 350ml</v>
          </cell>
          <cell r="E2909">
            <v>209000</v>
          </cell>
          <cell r="F2909" t="str">
            <v>121625</v>
          </cell>
          <cell r="G2909" t="str">
            <v>ĐỒ CHO MẸ BÉ</v>
          </cell>
          <cell r="H2909" t="str">
            <v>CHĂM SÓC CƠ THỂ BÉ</v>
          </cell>
        </row>
        <row r="2910">
          <cell r="C2910" t="str">
            <v>4901525944809</v>
          </cell>
          <cell r="D2910" t="str">
            <v>COW- Dầu gội bọt bé hương dịu 300ml Refill</v>
          </cell>
          <cell r="E2910">
            <v>149000</v>
          </cell>
          <cell r="F2910" t="str">
            <v>121626</v>
          </cell>
          <cell r="G2910" t="str">
            <v>ĐỒ CHO MẸ BÉ</v>
          </cell>
          <cell r="H2910" t="str">
            <v>CHĂM SÓC CƠ THỂ BÉ</v>
          </cell>
        </row>
        <row r="2911">
          <cell r="C2911" t="str">
            <v>8935275211016</v>
          </cell>
          <cell r="D2911" t="str">
            <v>INOCHI- Thùng đa năng trẻ em Notororo 18L</v>
          </cell>
          <cell r="E2911">
            <v>179000</v>
          </cell>
          <cell r="F2911" t="str">
            <v>121627</v>
          </cell>
          <cell r="G2911" t="str">
            <v>ĐỒ CHO MẸ BÉ</v>
          </cell>
          <cell r="H2911" t="str">
            <v>NHÀ CỬA ĐỜI SỐNG NSM</v>
          </cell>
        </row>
        <row r="2912">
          <cell r="C2912" t="str">
            <v>4987244600684</v>
          </cell>
          <cell r="D2912" t="str">
            <v>WAKODO- TPBS Cơm trộn cá ngừ rau củ 80g</v>
          </cell>
          <cell r="E2912">
            <v>40000</v>
          </cell>
          <cell r="F2912" t="str">
            <v>121628</v>
          </cell>
          <cell r="G2912" t="str">
            <v>ĐỒ CHO MẸ BÉ</v>
          </cell>
          <cell r="H2912" t="str">
            <v>THỰC PHẨM CHO BÉ</v>
          </cell>
        </row>
        <row r="2913">
          <cell r="C2913" t="str">
            <v>4987244600677</v>
          </cell>
          <cell r="D2913" t="str">
            <v>WAKODO- TPBS Mì udon cá mòi rong biển 80g</v>
          </cell>
          <cell r="E2913">
            <v>40000</v>
          </cell>
          <cell r="F2913" t="str">
            <v>121629</v>
          </cell>
          <cell r="G2913" t="str">
            <v>ĐỒ CHO MẸ BÉ</v>
          </cell>
          <cell r="H2913" t="str">
            <v>THỰC PHẨM CHO BÉ</v>
          </cell>
        </row>
        <row r="2914">
          <cell r="C2914" t="str">
            <v>4987244600660</v>
          </cell>
          <cell r="D2914" t="str">
            <v>WAKODO- TPBS Cháo gà 80g</v>
          </cell>
          <cell r="E2914">
            <v>40000</v>
          </cell>
          <cell r="F2914" t="str">
            <v>121630</v>
          </cell>
          <cell r="G2914" t="str">
            <v>ĐỒ CHO MẸ BÉ</v>
          </cell>
          <cell r="H2914" t="str">
            <v>THỰC PHẨM CHO BÉ</v>
          </cell>
        </row>
        <row r="2915">
          <cell r="C2915" t="str">
            <v>4987244600905</v>
          </cell>
          <cell r="D2915" t="str">
            <v>WAKODO- TPBS Thịt bò khoai tây kiểu Nhật 80g</v>
          </cell>
          <cell r="E2915">
            <v>40000</v>
          </cell>
          <cell r="F2915" t="str">
            <v>121631</v>
          </cell>
          <cell r="G2915" t="str">
            <v>ĐỒ CHO MẸ BÉ</v>
          </cell>
          <cell r="H2915" t="str">
            <v>THỰC PHẨM CHO BÉ</v>
          </cell>
        </row>
        <row r="2916">
          <cell r="C2916" t="str">
            <v>4987244600851</v>
          </cell>
          <cell r="D2916" t="str">
            <v>WAKODO- TPBS Thịt heo rau củ hầm kiểu Nhật 80g</v>
          </cell>
          <cell r="E2916">
            <v>40000</v>
          </cell>
          <cell r="F2916" t="str">
            <v>121632</v>
          </cell>
          <cell r="G2916" t="str">
            <v>ĐỒ CHO MẸ BÉ</v>
          </cell>
          <cell r="H2916" t="str">
            <v>THỰC PHẨM CHO BÉ</v>
          </cell>
        </row>
        <row r="2917">
          <cell r="C2917" t="str">
            <v>4987244600783</v>
          </cell>
          <cell r="D2917" t="str">
            <v>WAKODO- TPBS Cơm risotto bò rau củ Sukiyaki 80g</v>
          </cell>
          <cell r="E2917">
            <v>40000</v>
          </cell>
          <cell r="F2917" t="str">
            <v>121633</v>
          </cell>
          <cell r="G2917" t="str">
            <v>ĐỒ CHO MẸ BÉ</v>
          </cell>
          <cell r="H2917" t="str">
            <v>THỰC PHẨM CHO BÉ</v>
          </cell>
        </row>
        <row r="2918">
          <cell r="C2918" t="str">
            <v>4987244600936</v>
          </cell>
          <cell r="D2918" t="str">
            <v>WAKODO- TPBS Cơm ngũ vị cá hồi rong biển 80g</v>
          </cell>
          <cell r="E2918">
            <v>40000</v>
          </cell>
          <cell r="F2918" t="str">
            <v>121634</v>
          </cell>
          <cell r="G2918" t="str">
            <v>ĐỒ CHO MẸ BÉ</v>
          </cell>
          <cell r="H2918" t="str">
            <v>THỰC PHẨM CHO BÉ</v>
          </cell>
        </row>
        <row r="2919">
          <cell r="C2919" t="str">
            <v>4987244600820</v>
          </cell>
          <cell r="D2919" t="str">
            <v>WAKODO- TPBS Mì udon gà rau củ súp sệt 80g</v>
          </cell>
          <cell r="E2919">
            <v>40000</v>
          </cell>
          <cell r="F2919" t="str">
            <v>121635</v>
          </cell>
          <cell r="G2919" t="str">
            <v>ĐỒ CHO MẸ BÉ</v>
          </cell>
          <cell r="H2919" t="str">
            <v>THỰC PHẨM CHO BÉ</v>
          </cell>
        </row>
        <row r="2920">
          <cell r="C2920" t="str">
            <v>4987244196767</v>
          </cell>
          <cell r="D2920" t="str">
            <v>WAKODO- TPBS Cơm trộn cá ngừ rong biển 130g</v>
          </cell>
          <cell r="E2920">
            <v>50000</v>
          </cell>
          <cell r="F2920" t="str">
            <v>121636</v>
          </cell>
          <cell r="G2920" t="str">
            <v>ĐỒ CHO MẸ BÉ</v>
          </cell>
          <cell r="H2920" t="str">
            <v>THỰC PHẨM CHO BÉ</v>
          </cell>
        </row>
        <row r="2921">
          <cell r="C2921" t="str">
            <v>4987244196774</v>
          </cell>
          <cell r="D2921" t="str">
            <v>WAKODO- TPBS Mì udon gà rau củ 130g</v>
          </cell>
          <cell r="E2921">
            <v>50000</v>
          </cell>
          <cell r="F2921" t="str">
            <v>121637</v>
          </cell>
          <cell r="G2921" t="str">
            <v>ĐỒ CHO MẸ BÉ</v>
          </cell>
          <cell r="H2921" t="str">
            <v>THỰC PHẨM CHO BÉ</v>
          </cell>
        </row>
        <row r="2922">
          <cell r="C2922" t="str">
            <v>4987244196828</v>
          </cell>
          <cell r="D2922" t="str">
            <v>WAKODO- TPBS Nui rau củ gà xốt cà chua 130g</v>
          </cell>
          <cell r="E2922">
            <v>50000</v>
          </cell>
          <cell r="F2922" t="str">
            <v>121638</v>
          </cell>
          <cell r="G2922" t="str">
            <v>ĐỒ CHO MẸ BÉ</v>
          </cell>
          <cell r="H2922" t="str">
            <v>THỰC PHẨM CHO BÉ</v>
          </cell>
        </row>
        <row r="2923">
          <cell r="C2923" t="str">
            <v>4987244196859</v>
          </cell>
          <cell r="D2923" t="str">
            <v>WAKODO- TPBS Súp Sukiyaki 100g</v>
          </cell>
          <cell r="E2923">
            <v>50000</v>
          </cell>
          <cell r="F2923" t="str">
            <v>121639</v>
          </cell>
          <cell r="G2923" t="str">
            <v>ĐỒ CHO MẸ BÉ</v>
          </cell>
          <cell r="H2923" t="str">
            <v>THỰC PHẨM CHO BÉ</v>
          </cell>
        </row>
        <row r="2924">
          <cell r="C2924" t="str">
            <v>4987244196835</v>
          </cell>
          <cell r="D2924" t="str">
            <v>WAKODO- TPBS Bò hầm rau củ 100g</v>
          </cell>
          <cell r="E2924">
            <v>50000</v>
          </cell>
          <cell r="F2924" t="str">
            <v>121640</v>
          </cell>
          <cell r="G2924" t="str">
            <v>ĐỒ CHO MẸ BÉ</v>
          </cell>
          <cell r="H2924" t="str">
            <v>THỰC PHẨM CHO BÉ</v>
          </cell>
        </row>
        <row r="2925">
          <cell r="C2925" t="str">
            <v>4902888972225</v>
          </cell>
          <cell r="D2925" t="str">
            <v>MORINAGA- Bánh quy Manna sữa 46g</v>
          </cell>
          <cell r="E2925">
            <v>50000</v>
          </cell>
          <cell r="F2925" t="str">
            <v>121641</v>
          </cell>
          <cell r="G2925" t="str">
            <v>ĐỒ CHO MẸ BÉ</v>
          </cell>
          <cell r="H2925" t="str">
            <v>THỰC PHẨM CHO BÉ</v>
          </cell>
        </row>
        <row r="2926">
          <cell r="C2926" t="str">
            <v>4902888975455</v>
          </cell>
          <cell r="D2926" t="str">
            <v>MORINAGA- Bánh xốp Manna vị dâu hộp 30g</v>
          </cell>
          <cell r="E2926">
            <v>50000</v>
          </cell>
          <cell r="F2926" t="str">
            <v>121642</v>
          </cell>
          <cell r="G2926" t="str">
            <v>ĐỒ CHO MẸ BÉ</v>
          </cell>
          <cell r="H2926" t="str">
            <v>THỰC PHẨM CHO BÉ</v>
          </cell>
        </row>
        <row r="2927">
          <cell r="C2927" t="str">
            <v>4902888972232</v>
          </cell>
          <cell r="D2927" t="str">
            <v>MORINAGA- Bánh xốp Manna vị sữa hộp 35g</v>
          </cell>
          <cell r="E2927">
            <v>50000</v>
          </cell>
          <cell r="F2927" t="str">
            <v>121643</v>
          </cell>
          <cell r="G2927" t="str">
            <v>ĐỒ CHO MẸ BÉ</v>
          </cell>
          <cell r="H2927" t="str">
            <v>THỰC PHẨM CHO BÉ</v>
          </cell>
        </row>
        <row r="2928">
          <cell r="C2928" t="str">
            <v>4902508816243</v>
          </cell>
          <cell r="D2928" t="str">
            <v>PIGEON- Bình sữa PPSU họa tiết ngỗng 160ml</v>
          </cell>
          <cell r="E2928">
            <v>455000</v>
          </cell>
          <cell r="F2928" t="str">
            <v>121644</v>
          </cell>
          <cell r="G2928" t="str">
            <v>ĐỒ CHO MẸ BÉ</v>
          </cell>
          <cell r="H2928" t="str">
            <v>BÉ UỐNG SỮA</v>
          </cell>
        </row>
        <row r="2929">
          <cell r="C2929" t="str">
            <v>4902508816182</v>
          </cell>
          <cell r="D2929" t="str">
            <v>PIGEON- Bình sữa PPSU họa tiết dải ngân hà 160ml</v>
          </cell>
          <cell r="E2929">
            <v>455000</v>
          </cell>
          <cell r="F2929" t="str">
            <v>121645</v>
          </cell>
          <cell r="G2929" t="str">
            <v>ĐỒ CHO MẸ BÉ</v>
          </cell>
          <cell r="H2929" t="str">
            <v>BÉ UỐNG SỮA</v>
          </cell>
        </row>
        <row r="2930">
          <cell r="C2930" t="str">
            <v>4902508816205</v>
          </cell>
          <cell r="D2930" t="str">
            <v>PIGEON- Bình sữa PPSU họa tiết HOWAPIPI xám 160ml</v>
          </cell>
          <cell r="E2930">
            <v>455000</v>
          </cell>
          <cell r="F2930" t="str">
            <v>121646</v>
          </cell>
          <cell r="G2930" t="str">
            <v>ĐỒ CHO MẸ BÉ</v>
          </cell>
          <cell r="H2930" t="str">
            <v>BÉ UỐNG SỮA</v>
          </cell>
        </row>
        <row r="2931">
          <cell r="C2931" t="str">
            <v>4902508816229</v>
          </cell>
          <cell r="D2931" t="str">
            <v>PIGEON-Bình sữa PPSU họa tiết HOWAPIPI vàng 160ml</v>
          </cell>
          <cell r="E2931">
            <v>455000</v>
          </cell>
          <cell r="F2931" t="str">
            <v>121647</v>
          </cell>
          <cell r="G2931" t="str">
            <v>ĐỒ CHO MẸ BÉ</v>
          </cell>
          <cell r="H2931" t="str">
            <v>BÉ UỐNG SỮA</v>
          </cell>
        </row>
        <row r="2932">
          <cell r="C2932" t="str">
            <v>4902508816250</v>
          </cell>
          <cell r="D2932" t="str">
            <v>PIGEON- Bình sữa PPSU họa tiết thỏ 240ml</v>
          </cell>
          <cell r="E2932">
            <v>480000</v>
          </cell>
          <cell r="F2932" t="str">
            <v>121648</v>
          </cell>
          <cell r="G2932" t="str">
            <v>ĐỒ CHO MẸ BÉ</v>
          </cell>
          <cell r="H2932" t="str">
            <v>BÉ UỐNG SỮA</v>
          </cell>
        </row>
        <row r="2933">
          <cell r="C2933" t="str">
            <v>4902508816199</v>
          </cell>
          <cell r="D2933" t="str">
            <v>PIGEON- Bình sữa PPSU họa tiết dải ngân hà 240ml</v>
          </cell>
          <cell r="E2933">
            <v>480000</v>
          </cell>
          <cell r="F2933" t="str">
            <v>121649</v>
          </cell>
          <cell r="G2933" t="str">
            <v>ĐỒ CHO MẸ BÉ</v>
          </cell>
          <cell r="H2933" t="str">
            <v>BÉ UỐNG SỮA</v>
          </cell>
        </row>
        <row r="2934">
          <cell r="C2934" t="str">
            <v>4902508816212</v>
          </cell>
          <cell r="D2934" t="str">
            <v>PIGEON- Bình sữa PPSU họa tiết HOWAPIPI xám 240ml</v>
          </cell>
          <cell r="E2934">
            <v>480000</v>
          </cell>
          <cell r="F2934" t="str">
            <v>121650</v>
          </cell>
          <cell r="G2934" t="str">
            <v>ĐỒ CHO MẸ BÉ</v>
          </cell>
          <cell r="H2934" t="str">
            <v>BÉ UỐNG SỮA</v>
          </cell>
        </row>
        <row r="2935">
          <cell r="C2935" t="str">
            <v>4902508816236</v>
          </cell>
          <cell r="D2935" t="str">
            <v>PIGEON- Bình sữa PPSU họa tiết HOWAPIPI vàng 240ml</v>
          </cell>
          <cell r="E2935">
            <v>480000</v>
          </cell>
          <cell r="F2935" t="str">
            <v>121651</v>
          </cell>
          <cell r="G2935" t="str">
            <v>ĐỒ CHO MẸ BÉ</v>
          </cell>
          <cell r="H2935" t="str">
            <v>BÉ UỐNG SỮA</v>
          </cell>
        </row>
        <row r="2936">
          <cell r="C2936" t="str">
            <v>4973210995786</v>
          </cell>
          <cell r="D2936" t="str">
            <v>CHUCHUBABY- Kem dưỡng ẩm cho bé 50g</v>
          </cell>
          <cell r="E2936">
            <v>165000</v>
          </cell>
          <cell r="F2936" t="str">
            <v>121652</v>
          </cell>
          <cell r="G2936" t="str">
            <v>ĐỒ CHO MẸ BÉ</v>
          </cell>
          <cell r="H2936" t="str">
            <v>CHĂM SÓC CƠ THỂ BÉ</v>
          </cell>
        </row>
        <row r="2937">
          <cell r="C2937" t="str">
            <v>4973210993614</v>
          </cell>
          <cell r="D2937" t="str">
            <v>CHUCHUBABY- Son làm mềm môi cho bé 3.5g</v>
          </cell>
          <cell r="E2937">
            <v>137000</v>
          </cell>
          <cell r="F2937" t="str">
            <v>121653</v>
          </cell>
          <cell r="G2937" t="str">
            <v>ĐỒ CHO MẸ BÉ</v>
          </cell>
          <cell r="H2937" t="str">
            <v>CHĂM SÓC CƠ THỂ BÉ</v>
          </cell>
        </row>
        <row r="2938">
          <cell r="C2938" t="str">
            <v>4902571203889</v>
          </cell>
          <cell r="D2938" t="str">
            <v>HAKUBAKU-Mì Somen 5 vị rau củ cho bé từ 6M tuổi</v>
          </cell>
          <cell r="E2938">
            <v>75000</v>
          </cell>
          <cell r="F2938" t="str">
            <v>121654</v>
          </cell>
          <cell r="G2938" t="str">
            <v>ĐỒ CHO MẸ BÉ</v>
          </cell>
          <cell r="H2938" t="str">
            <v>THỰC PHẨM CHO BÉ</v>
          </cell>
        </row>
        <row r="2939">
          <cell r="C2939" t="str">
            <v>4902571203896</v>
          </cell>
          <cell r="D2939" t="str">
            <v>HAKUBAKU-Mì Somen 5 vị ngũ cốc cho bé từ 6M tuổi</v>
          </cell>
          <cell r="E2939">
            <v>75000</v>
          </cell>
          <cell r="F2939" t="str">
            <v>121655</v>
          </cell>
          <cell r="G2939" t="str">
            <v>ĐỒ CHO MẸ BÉ</v>
          </cell>
          <cell r="H2939" t="str">
            <v>THỰC PHẨM CHO BÉ</v>
          </cell>
        </row>
        <row r="2940">
          <cell r="C2940" t="str">
            <v>4902571203872</v>
          </cell>
          <cell r="D2940" t="str">
            <v>HAKUBAKU-Mì Somen vị khoai lang cho bé từ 6M tuổi</v>
          </cell>
          <cell r="E2940">
            <v>75000</v>
          </cell>
          <cell r="F2940" t="str">
            <v>121656</v>
          </cell>
          <cell r="G2940" t="str">
            <v>ĐỒ CHO MẸ BÉ</v>
          </cell>
          <cell r="H2940" t="str">
            <v>THỰC PHẨM CHO BÉ</v>
          </cell>
        </row>
        <row r="2941">
          <cell r="C2941" t="str">
            <v>4987176305244</v>
          </cell>
          <cell r="D2941" t="str">
            <v>P&amp;G- Bàn chải điện OralB Pikachu cho bé màu đỏ</v>
          </cell>
          <cell r="E2941">
            <v>575000</v>
          </cell>
          <cell r="F2941" t="str">
            <v>121657</v>
          </cell>
          <cell r="G2941" t="str">
            <v>ĐỒ CHO MẸ BÉ</v>
          </cell>
          <cell r="H2941" t="str">
            <v>CHĂM SÓC CƠ THỂ BÉ</v>
          </cell>
        </row>
        <row r="2942">
          <cell r="C2942" t="str">
            <v>4987176300652</v>
          </cell>
          <cell r="D2942" t="str">
            <v>P&amp;G- Bàn chải điện OralB Pikachu cho bé màu xanh</v>
          </cell>
          <cell r="E2942">
            <v>575000</v>
          </cell>
          <cell r="F2942" t="str">
            <v>121658</v>
          </cell>
          <cell r="G2942" t="str">
            <v>ĐỒ CHO MẸ BÉ</v>
          </cell>
          <cell r="H2942" t="str">
            <v>CHĂM SÓC CƠ THỂ BÉ</v>
          </cell>
        </row>
        <row r="2943">
          <cell r="C2943" t="str">
            <v>4901551357437</v>
          </cell>
          <cell r="D2943" t="str">
            <v>KRACIE- Kẹo sáng tạo viên kẹo kỳ diệu 22g</v>
          </cell>
          <cell r="E2943">
            <v>62000</v>
          </cell>
          <cell r="F2943" t="str">
            <v>121660</v>
          </cell>
          <cell r="G2943" t="str">
            <v>ĐỒ CHO MẸ BÉ</v>
          </cell>
          <cell r="H2943" t="str">
            <v>THỰC PHẨM CHO BÉ</v>
          </cell>
        </row>
        <row r="2944">
          <cell r="C2944" t="str">
            <v>8934755035029</v>
          </cell>
          <cell r="D2944" t="str">
            <v>FRESSI- Khăn ướt Care For All 10 miếng</v>
          </cell>
          <cell r="E2944">
            <v>9000</v>
          </cell>
          <cell r="F2944" t="str">
            <v>121661</v>
          </cell>
          <cell r="G2944" t="str">
            <v>ĐỒ CHO MẸ BÉ</v>
          </cell>
          <cell r="H2944" t="str">
            <v>GIẤY ƯỚT</v>
          </cell>
        </row>
        <row r="2945">
          <cell r="C2945" t="str">
            <v>8934755035036</v>
          </cell>
          <cell r="D2945" t="str">
            <v>FRESSI- Khăn ướt Care For All 20 miếng</v>
          </cell>
          <cell r="E2945">
            <v>14000</v>
          </cell>
          <cell r="F2945" t="str">
            <v>121662</v>
          </cell>
          <cell r="G2945" t="str">
            <v>ĐỒ CHO MẸ BÉ</v>
          </cell>
          <cell r="H2945" t="str">
            <v>GIẤY ƯỚT</v>
          </cell>
        </row>
        <row r="2946">
          <cell r="C2946" t="str">
            <v>8934755035197</v>
          </cell>
          <cell r="D2946" t="str">
            <v>FRESSI- Khăn ướt Care For All 100 miếng</v>
          </cell>
          <cell r="E2946">
            <v>49000</v>
          </cell>
          <cell r="F2946" t="str">
            <v>121663</v>
          </cell>
          <cell r="G2946" t="str">
            <v>ĐỒ CHO MẸ BÉ</v>
          </cell>
          <cell r="H2946" t="str">
            <v>GIẤY ƯỚT</v>
          </cell>
        </row>
        <row r="2947">
          <cell r="C2947" t="str">
            <v>8934755035074</v>
          </cell>
          <cell r="D2947" t="str">
            <v>BOBBY- Khăn ướt em bé có hương 100 miếng</v>
          </cell>
          <cell r="E2947">
            <v>46000</v>
          </cell>
          <cell r="F2947" t="str">
            <v>121664</v>
          </cell>
          <cell r="G2947" t="str">
            <v>ĐỒ CHO MẸ BÉ</v>
          </cell>
          <cell r="H2947" t="str">
            <v>GIẤY ƯỚT</v>
          </cell>
        </row>
        <row r="2948">
          <cell r="C2948" t="str">
            <v>8934755035289</v>
          </cell>
          <cell r="D2948" t="str">
            <v>BOBBY- Khăn ướt em bé không mùi 100 miếng</v>
          </cell>
          <cell r="E2948">
            <v>46000</v>
          </cell>
          <cell r="F2948" t="str">
            <v>121665</v>
          </cell>
          <cell r="G2948" t="str">
            <v>ĐỒ CHO MẸ BÉ</v>
          </cell>
          <cell r="H2948" t="str">
            <v>GIẤY ƯỚT</v>
          </cell>
        </row>
        <row r="2949">
          <cell r="C2949" t="str">
            <v>8436036591441</v>
          </cell>
          <cell r="D2949" t="str">
            <v>NEO KIDS-TPBVSK Gummies Omega 3 DHA 150g</v>
          </cell>
          <cell r="E2949">
            <v>360000</v>
          </cell>
          <cell r="F2949" t="str">
            <v>121666</v>
          </cell>
          <cell r="G2949" t="str">
            <v>ĐỒ CHO MẸ BÉ</v>
          </cell>
          <cell r="H2949" t="str">
            <v>CHĂM SÓC CƠ THỂ BÉ</v>
          </cell>
        </row>
        <row r="2950">
          <cell r="C2950" t="str">
            <v>8436036590635</v>
          </cell>
          <cell r="D2950" t="str">
            <v>NEO KIDS-TPBVSK Gummies K2ALCIUM+150g</v>
          </cell>
          <cell r="E2950">
            <v>390000</v>
          </cell>
          <cell r="F2950" t="str">
            <v>121667</v>
          </cell>
          <cell r="G2950" t="str">
            <v>ĐỒ CHO MẸ BÉ</v>
          </cell>
          <cell r="H2950" t="str">
            <v>CHĂM SÓC CƠ THỂ BÉ</v>
          </cell>
        </row>
        <row r="2951">
          <cell r="C2951" t="str">
            <v>8436036590697</v>
          </cell>
          <cell r="D2951" t="str">
            <v>NEO KIDS-TPBVSK Gummies Vitazinc 150g</v>
          </cell>
          <cell r="E2951">
            <v>355000</v>
          </cell>
          <cell r="F2951" t="str">
            <v>121668</v>
          </cell>
          <cell r="G2951" t="str">
            <v>ĐỒ CHO MẸ BÉ</v>
          </cell>
          <cell r="H2951" t="str">
            <v>CHĂM SÓC CƠ THỂ BÉ</v>
          </cell>
        </row>
        <row r="2952">
          <cell r="C2952" t="str">
            <v>8436036591915</v>
          </cell>
          <cell r="D2952" t="str">
            <v>NEO KIDS-TPBVSK Omega 3 DHA 150ml</v>
          </cell>
          <cell r="E2952">
            <v>275000</v>
          </cell>
          <cell r="F2952" t="str">
            <v>121669</v>
          </cell>
          <cell r="G2952" t="str">
            <v>ĐỒ CHO MẸ BÉ</v>
          </cell>
          <cell r="H2952" t="str">
            <v>CHĂM SÓC CƠ THỂ BÉ</v>
          </cell>
        </row>
        <row r="2953">
          <cell r="C2953" t="str">
            <v>8436036591946</v>
          </cell>
          <cell r="D2953" t="str">
            <v>NEO KIDS-TPBVSK Growth 150ml</v>
          </cell>
          <cell r="E2953">
            <v>280000</v>
          </cell>
          <cell r="F2953" t="str">
            <v>121670</v>
          </cell>
          <cell r="G2953" t="str">
            <v>ĐỒ CHO MẸ BÉ</v>
          </cell>
          <cell r="H2953" t="str">
            <v>CHĂM SÓC CƠ THỂ BÉ</v>
          </cell>
        </row>
        <row r="2954">
          <cell r="C2954" t="str">
            <v>8436036591267</v>
          </cell>
          <cell r="D2954" t="str">
            <v>NEO KIDS-TPBVSK Reishi Protect 150ml</v>
          </cell>
          <cell r="E2954">
            <v>285000</v>
          </cell>
          <cell r="F2954" t="str">
            <v>121671</v>
          </cell>
          <cell r="G2954" t="str">
            <v>ĐỒ CHO MẸ BÉ</v>
          </cell>
          <cell r="H2954" t="str">
            <v>CHĂM SÓC CƠ THỂ BÉ</v>
          </cell>
        </row>
        <row r="2955">
          <cell r="C2955" t="str">
            <v>5907604342824</v>
          </cell>
          <cell r="D2955" t="str">
            <v>LABORATORIA NATURY – TPBVSK Calci MK7 Max 41.52g</v>
          </cell>
          <cell r="E2955">
            <v>420000</v>
          </cell>
          <cell r="F2955" t="str">
            <v>121672</v>
          </cell>
          <cell r="G2955" t="str">
            <v>ĐỒ CHO MẸ BÉ</v>
          </cell>
          <cell r="H2955" t="str">
            <v>CHĂM SÓC MẸ BẦU</v>
          </cell>
        </row>
        <row r="2956">
          <cell r="C2956" t="str">
            <v>3830056330328</v>
          </cell>
          <cell r="D2956" t="str">
            <v>LINEABON- TPBVSK Vitamin K2 + D3 Drop 10ml</v>
          </cell>
          <cell r="E2956">
            <v>295000</v>
          </cell>
          <cell r="F2956" t="str">
            <v>121673</v>
          </cell>
          <cell r="G2956" t="str">
            <v>ĐỒ CHO MẸ BÉ</v>
          </cell>
          <cell r="H2956" t="str">
            <v>CHĂM SÓC CƠ THỂ BÉ</v>
          </cell>
        </row>
        <row r="2957">
          <cell r="C2957" t="str">
            <v>3830056330953</v>
          </cell>
          <cell r="D2957" t="str">
            <v>LINEABON- TPBVSK K2+D3 Spray 10ml</v>
          </cell>
          <cell r="E2957">
            <v>330000</v>
          </cell>
          <cell r="F2957" t="str">
            <v>121674</v>
          </cell>
          <cell r="G2957" t="str">
            <v>ĐỒ CHO MẸ BÉ</v>
          </cell>
          <cell r="H2957" t="str">
            <v>CHĂM SÓC CƠ THỂ BÉ</v>
          </cell>
        </row>
        <row r="2958">
          <cell r="C2958" t="str">
            <v>8058301520170</v>
          </cell>
          <cell r="D2958" t="str">
            <v>BREVICILLIN- TPBVSK men vi sinh 20 gói</v>
          </cell>
          <cell r="E2958">
            <v>600000</v>
          </cell>
          <cell r="F2958" t="str">
            <v>121675</v>
          </cell>
          <cell r="G2958" t="str">
            <v>ĐỒ CHO MẸ BÉ</v>
          </cell>
          <cell r="H2958" t="str">
            <v>CHĂM SÓC CƠ THỂ BÉ</v>
          </cell>
        </row>
        <row r="2959">
          <cell r="C2959" t="str">
            <v>3830056330939</v>
          </cell>
          <cell r="D2959" t="str">
            <v>BESTIFER- TPBVSK sắt viên cho mẹ bầu và sau sinh</v>
          </cell>
          <cell r="E2959">
            <v>220000</v>
          </cell>
          <cell r="F2959" t="str">
            <v>121676</v>
          </cell>
          <cell r="G2959" t="str">
            <v>ĐỒ CHO MẸ BÉ</v>
          </cell>
          <cell r="H2959" t="str">
            <v>CHĂM SÓC MẸ BẦU</v>
          </cell>
        </row>
        <row r="2960">
          <cell r="C2960" t="str">
            <v>8801260608836</v>
          </cell>
          <cell r="D2960" t="str">
            <v>KLEANNARA- Khăn ướt 5 tinh chất (có nắp) 100 tờ</v>
          </cell>
          <cell r="E2960">
            <v>52000</v>
          </cell>
          <cell r="F2960" t="str">
            <v>121677</v>
          </cell>
          <cell r="G2960" t="str">
            <v>ĐỒ CHO MẸ BÉ</v>
          </cell>
          <cell r="H2960" t="str">
            <v>GIẤY ƯỚT</v>
          </cell>
        </row>
        <row r="2961">
          <cell r="C2961" t="str">
            <v>8809454770192</v>
          </cell>
          <cell r="D2961" t="str">
            <v>DALGOMI- Khăn ướt không mùi 20 tờ</v>
          </cell>
          <cell r="E2961">
            <v>25000</v>
          </cell>
          <cell r="F2961" t="str">
            <v>121678</v>
          </cell>
          <cell r="G2961" t="str">
            <v>ĐỒ CHO MẸ BÉ</v>
          </cell>
          <cell r="H2961" t="str">
            <v>GIẤY ƯỚT</v>
          </cell>
        </row>
        <row r="2962">
          <cell r="C2962" t="str">
            <v>8809454770062</v>
          </cell>
          <cell r="D2962" t="str">
            <v>DALGOMI- Khăn ướt Lovely không mùi 20 tờ</v>
          </cell>
          <cell r="E2962">
            <v>25000</v>
          </cell>
          <cell r="F2962" t="str">
            <v>121679</v>
          </cell>
          <cell r="G2962" t="str">
            <v>ĐỒ CHO MẸ BÉ</v>
          </cell>
          <cell r="H2962" t="str">
            <v>GIẤY ƯỚT</v>
          </cell>
        </row>
        <row r="2963">
          <cell r="C2963" t="str">
            <v>8809532860104</v>
          </cell>
          <cell r="D2963" t="str">
            <v>BEBE- Khăn ướt diệt khuẩn 30 tờ</v>
          </cell>
          <cell r="E2963">
            <v>30000</v>
          </cell>
          <cell r="F2963" t="str">
            <v>121680</v>
          </cell>
          <cell r="G2963" t="str">
            <v>ĐỒ CHO MẸ BÉ</v>
          </cell>
          <cell r="H2963" t="str">
            <v>GIẤY ƯỚT</v>
          </cell>
        </row>
        <row r="2964">
          <cell r="C2964" t="str">
            <v>4984824719934</v>
          </cell>
          <cell r="D2964" t="str">
            <v>PANASONIC- Pin tiểu 3A- 2 pcs</v>
          </cell>
          <cell r="E2964">
            <v>62000</v>
          </cell>
          <cell r="F2964" t="str">
            <v>130001</v>
          </cell>
          <cell r="G2964" t="str">
            <v>NHÀ CỬA ĐỜI SỐNG</v>
          </cell>
          <cell r="H2964" t="str">
            <v>ĐỒ DÙNG SINH HOẠT GIA ĐÌNH</v>
          </cell>
        </row>
        <row r="2965">
          <cell r="C2965" t="str">
            <v>4901301232038</v>
          </cell>
          <cell r="D2965" t="str">
            <v>KAO- Xà phòng tắm White hương hoa (130g)</v>
          </cell>
          <cell r="E2965">
            <v>40000</v>
          </cell>
          <cell r="F2965" t="str">
            <v>130005</v>
          </cell>
          <cell r="G2965" t="str">
            <v>CHĂM SÓC SẮC ĐẸP</v>
          </cell>
          <cell r="H2965" t="str">
            <v>CHĂM SÓC CƠ THỂ</v>
          </cell>
        </row>
        <row r="2966">
          <cell r="C2966" t="str">
            <v>4901301232380</v>
          </cell>
          <cell r="D2966" t="str">
            <v>KAO- Xà phòng tắm White hương hoa hồng (130g)</v>
          </cell>
          <cell r="E2966">
            <v>40000</v>
          </cell>
          <cell r="F2966" t="str">
            <v>130006</v>
          </cell>
          <cell r="G2966" t="str">
            <v>CHĂM SÓC SẮC ĐẸP</v>
          </cell>
          <cell r="H2966" t="str">
            <v>CHĂM SÓC CƠ THỂ</v>
          </cell>
        </row>
        <row r="2967">
          <cell r="C2967" t="str">
            <v>4580244694440</v>
          </cell>
          <cell r="D2967" t="str">
            <v>THERMOS-Nồi ủ 4.5L (C)</v>
          </cell>
          <cell r="E2967">
            <v>3500000</v>
          </cell>
          <cell r="F2967" t="str">
            <v>130009</v>
          </cell>
          <cell r="G2967" t="str">
            <v>NHÀ CỬA ĐỜI SỐNG</v>
          </cell>
          <cell r="H2967" t="str">
            <v>ĐỒ DÙNG SINH HOẠT GIA ĐÌNH</v>
          </cell>
        </row>
        <row r="2968">
          <cell r="C2968" t="str">
            <v>4901301218391</v>
          </cell>
          <cell r="D2968" t="str">
            <v>KAO- Xịt lau nhà bếp Kichen Magic Clean Plus 300ml</v>
          </cell>
          <cell r="E2968">
            <v>164000</v>
          </cell>
          <cell r="F2968" t="str">
            <v>130016</v>
          </cell>
          <cell r="G2968" t="str">
            <v>NHÀ CỬA ĐỜI SỐNG</v>
          </cell>
          <cell r="H2968" t="str">
            <v>XÀ PHÒNG, CHẤT TẨY RỬA</v>
          </cell>
        </row>
        <row r="2969">
          <cell r="C2969" t="str">
            <v>4901301222824</v>
          </cell>
          <cell r="D2969" t="str">
            <v>KAO- Xịt chống nấm mốc Haiter 400ml</v>
          </cell>
          <cell r="E2969">
            <v>170000</v>
          </cell>
          <cell r="F2969" t="str">
            <v>130017</v>
          </cell>
          <cell r="G2969" t="str">
            <v>NHÀ CỬA ĐỜI SỐNG</v>
          </cell>
          <cell r="H2969" t="str">
            <v>XÀ PHÒNG, CHẤT TẨY RỬA</v>
          </cell>
        </row>
        <row r="2970">
          <cell r="C2970" t="str">
            <v>4901301237910</v>
          </cell>
          <cell r="D2970" t="str">
            <v>KAO- Xịt kính Magic Clean 400ml</v>
          </cell>
          <cell r="E2970">
            <v>128000</v>
          </cell>
          <cell r="F2970" t="str">
            <v>130018</v>
          </cell>
          <cell r="G2970" t="str">
            <v>NHÀ CỬA ĐỜI SỐNG</v>
          </cell>
          <cell r="H2970" t="str">
            <v>XÀ PHÒNG, CHẤT TẨY RỬA</v>
          </cell>
        </row>
        <row r="2971">
          <cell r="C2971" t="str">
            <v>4901301255419</v>
          </cell>
          <cell r="D2971" t="str">
            <v>KAO- Nước xả đậm đặc mềm vải hương hoa 400ml</v>
          </cell>
          <cell r="E2971">
            <v>137000</v>
          </cell>
          <cell r="F2971" t="str">
            <v>130022</v>
          </cell>
          <cell r="G2971" t="str">
            <v>NHÀ CỬA ĐỜI SỐNG</v>
          </cell>
          <cell r="H2971" t="str">
            <v>GIẶT, XẢ QUẦN ÁO</v>
          </cell>
        </row>
        <row r="2972">
          <cell r="C2972" t="str">
            <v>4901301259820</v>
          </cell>
          <cell r="D2972" t="str">
            <v>KAO- Bột rửa bát Kyukyuto cho máy rửa bát 680g</v>
          </cell>
          <cell r="E2972">
            <v>215000</v>
          </cell>
          <cell r="F2972" t="str">
            <v>130024</v>
          </cell>
          <cell r="G2972" t="str">
            <v>NHÀ CỬA ĐỜI SỐNG</v>
          </cell>
          <cell r="H2972" t="str">
            <v>XÀ PHÒNG, CHẤT TẨY RỬA</v>
          </cell>
        </row>
        <row r="2973">
          <cell r="C2973" t="str">
            <v>4901301259844</v>
          </cell>
          <cell r="D2973" t="str">
            <v>KAO- Bột rửa bát Kyukyuto hương cam cho máy 680g</v>
          </cell>
          <cell r="E2973">
            <v>215000</v>
          </cell>
          <cell r="F2973" t="str">
            <v>130025</v>
          </cell>
          <cell r="G2973" t="str">
            <v>NHÀ CỬA ĐỜI SỐNG</v>
          </cell>
          <cell r="H2973" t="str">
            <v>XÀ PHÒNG, CHẤT TẨY RỬA</v>
          </cell>
        </row>
        <row r="2974">
          <cell r="C2974" t="str">
            <v>4901301268884</v>
          </cell>
          <cell r="D2974" t="str">
            <v>KAO- Dụng cụ tẩy rửa cốc rác của bồn rửa bát</v>
          </cell>
          <cell r="E2974">
            <v>200000</v>
          </cell>
          <cell r="F2974" t="str">
            <v>130027</v>
          </cell>
          <cell r="G2974" t="str">
            <v>NHÀ CỬA ĐỜI SỐNG</v>
          </cell>
          <cell r="H2974" t="str">
            <v>BẾP VÀ PHÒNG ĂN</v>
          </cell>
        </row>
        <row r="2975">
          <cell r="C2975" t="str">
            <v>4901301272911</v>
          </cell>
          <cell r="D2975" t="str">
            <v>KAO- Bột giặt Attack diệt khuẩn 99% 900g</v>
          </cell>
          <cell r="E2975">
            <v>189000</v>
          </cell>
          <cell r="F2975" t="str">
            <v>130028</v>
          </cell>
          <cell r="G2975" t="str">
            <v>NHÀ CỬA ĐỜI SỐNG</v>
          </cell>
          <cell r="H2975" t="str">
            <v>GIẶT, XẢ QUẦN ÁO</v>
          </cell>
        </row>
        <row r="2976">
          <cell r="C2976" t="str">
            <v>4901301276421</v>
          </cell>
          <cell r="D2976" t="str">
            <v>KAO- Xịt tẩy rửa đa năng 300ml</v>
          </cell>
          <cell r="E2976">
            <v>121000</v>
          </cell>
          <cell r="F2976" t="str">
            <v>130029</v>
          </cell>
          <cell r="G2976" t="str">
            <v>NHÀ CỬA ĐỜI SỐNG</v>
          </cell>
          <cell r="H2976" t="str">
            <v>XÀ PHÒNG, CHẤT TẨY RỬA</v>
          </cell>
        </row>
        <row r="2977">
          <cell r="C2977" t="str">
            <v>4901301276452</v>
          </cell>
          <cell r="D2977" t="str">
            <v>KAO- Nước giặt sinh học Attack 900g</v>
          </cell>
          <cell r="E2977">
            <v>111000</v>
          </cell>
          <cell r="F2977" t="str">
            <v>130030</v>
          </cell>
          <cell r="G2977" t="str">
            <v>NHÀ CỬA ĐỜI SỐNG</v>
          </cell>
          <cell r="H2977" t="str">
            <v>GIẶT, XẢ QUẦN ÁO</v>
          </cell>
        </row>
        <row r="2978">
          <cell r="C2978" t="str">
            <v>4901301281463</v>
          </cell>
          <cell r="D2978" t="str">
            <v>KAO- Bột giặt sinh học Attack 1kg</v>
          </cell>
          <cell r="E2978">
            <v>150000</v>
          </cell>
          <cell r="F2978" t="str">
            <v>130032</v>
          </cell>
          <cell r="G2978" t="str">
            <v>NHÀ CỬA ĐỜI SỐNG</v>
          </cell>
          <cell r="H2978" t="str">
            <v>GIẶT, XẢ QUẦN ÁO</v>
          </cell>
        </row>
        <row r="2979">
          <cell r="C2979" t="str">
            <v>4902430374118</v>
          </cell>
          <cell r="D2979" t="str">
            <v>P&amp;G- Nước hoa cho ô tô hương cam ( 30 ngày )</v>
          </cell>
          <cell r="E2979">
            <v>158000</v>
          </cell>
          <cell r="F2979" t="str">
            <v>130045</v>
          </cell>
          <cell r="G2979" t="str">
            <v>NHÀ CỬA ĐỜI SỐNG</v>
          </cell>
          <cell r="H2979" t="str">
            <v>KHỬ MÙI</v>
          </cell>
        </row>
        <row r="2980">
          <cell r="C2980" t="str">
            <v>4902430374125</v>
          </cell>
          <cell r="D2980" t="str">
            <v>P&amp;G- Nước hoa cho ô tô hương sớm mai 2ml</v>
          </cell>
          <cell r="E2980">
            <v>158000</v>
          </cell>
          <cell r="F2980" t="str">
            <v>130046</v>
          </cell>
          <cell r="G2980" t="str">
            <v>NHÀ CỬA ĐỜI SỐNG</v>
          </cell>
          <cell r="H2980" t="str">
            <v>KHỬ MÙI</v>
          </cell>
        </row>
        <row r="2981">
          <cell r="C2981" t="str">
            <v>4902430374156</v>
          </cell>
          <cell r="D2981" t="str">
            <v>P&amp;G- Nước hoa cho ô tô hương hoa cúc xanh 2ml</v>
          </cell>
          <cell r="E2981">
            <v>158000</v>
          </cell>
          <cell r="F2981" t="str">
            <v>130048</v>
          </cell>
          <cell r="G2981" t="str">
            <v>NHÀ CỬA ĐỜI SỐNG</v>
          </cell>
          <cell r="H2981" t="str">
            <v>KHỬ MÙI</v>
          </cell>
        </row>
        <row r="2982">
          <cell r="C2982" t="str">
            <v>4905596004547</v>
          </cell>
          <cell r="D2982" t="str">
            <v>INOMATA-Chậu màu vàng 9L</v>
          </cell>
          <cell r="E2982">
            <v>89000</v>
          </cell>
          <cell r="F2982" t="str">
            <v>130049</v>
          </cell>
          <cell r="G2982" t="str">
            <v>NHÀ CỬA ĐỜI SỐNG</v>
          </cell>
          <cell r="H2982" t="str">
            <v>ĐỒ DÙNG NHÀ TẮM, TOILET</v>
          </cell>
        </row>
        <row r="2983">
          <cell r="C2983" t="str">
            <v>4905596004561</v>
          </cell>
          <cell r="D2983" t="str">
            <v>INOMATA- Chậu màu trắng 9L</v>
          </cell>
          <cell r="E2983">
            <v>89000</v>
          </cell>
          <cell r="F2983" t="str">
            <v>130050</v>
          </cell>
          <cell r="G2983" t="str">
            <v>NHÀ CỬA ĐỜI SỐNG</v>
          </cell>
          <cell r="H2983" t="str">
            <v>ĐỒ DÙNG NHÀ TẮM, TOILET</v>
          </cell>
        </row>
        <row r="2984">
          <cell r="C2984" t="str">
            <v>4905596005070</v>
          </cell>
          <cell r="D2984" t="str">
            <v>INOMATA- Khay để chén đĩa có nắp đậy</v>
          </cell>
          <cell r="E2984">
            <v>315000</v>
          </cell>
          <cell r="F2984" t="str">
            <v>130051</v>
          </cell>
          <cell r="G2984" t="str">
            <v>NHÀ CỬA ĐỜI SỐNG</v>
          </cell>
          <cell r="H2984" t="str">
            <v>BẾP VÀ PHÒNG ĂN</v>
          </cell>
        </row>
        <row r="2985">
          <cell r="C2985" t="str">
            <v>4905596005339</v>
          </cell>
          <cell r="D2985" t="str">
            <v>INOMATA- Khay cắm bình sữa, cốc màu hồng sz nhỏ</v>
          </cell>
          <cell r="E2985">
            <v>116000</v>
          </cell>
          <cell r="F2985" t="str">
            <v>130056</v>
          </cell>
          <cell r="G2985" t="str">
            <v>NHÀ CỬA ĐỜI SỐNG</v>
          </cell>
          <cell r="H2985" t="str">
            <v>BẾP VÀ PHÒNG ĂN</v>
          </cell>
        </row>
        <row r="2986">
          <cell r="C2986" t="str">
            <v>4905596005605</v>
          </cell>
          <cell r="D2986" t="str">
            <v>INOMATA- Thớt thái thịt màu trắng</v>
          </cell>
          <cell r="E2986">
            <v>40000</v>
          </cell>
          <cell r="F2986" t="str">
            <v>130058</v>
          </cell>
          <cell r="G2986" t="str">
            <v>NHÀ CỬA ĐỜI SỐNG</v>
          </cell>
          <cell r="H2986" t="str">
            <v>BẾP VÀ PHÒNG ĂN</v>
          </cell>
        </row>
        <row r="2987">
          <cell r="C2987" t="str">
            <v>4905596005704</v>
          </cell>
          <cell r="D2987" t="str">
            <v xml:space="preserve">INOMATA- Thớt thái cá màu xanh lam </v>
          </cell>
          <cell r="E2987">
            <v>40000</v>
          </cell>
          <cell r="F2987" t="str">
            <v>130059</v>
          </cell>
          <cell r="G2987" t="str">
            <v>NHÀ CỬA ĐỜI SỐNG</v>
          </cell>
          <cell r="H2987" t="str">
            <v>BẾP VÀ PHÒNG ĂN</v>
          </cell>
        </row>
        <row r="2988">
          <cell r="C2988" t="str">
            <v>4905596005803</v>
          </cell>
          <cell r="D2988" t="str">
            <v>INOMATA- Thớt thái rau màu cam</v>
          </cell>
          <cell r="E2988">
            <v>40000</v>
          </cell>
          <cell r="F2988" t="str">
            <v>130060</v>
          </cell>
          <cell r="G2988" t="str">
            <v>NHÀ CỬA ĐỜI SỐNG</v>
          </cell>
          <cell r="H2988" t="str">
            <v>BẾP VÀ PHÒNG ĂN</v>
          </cell>
        </row>
        <row r="2989">
          <cell r="C2989" t="str">
            <v>4905596005919</v>
          </cell>
          <cell r="D2989" t="str">
            <v>INOMATA- Thớt thái hoa quả màu vàng chanh</v>
          </cell>
          <cell r="E2989">
            <v>45000</v>
          </cell>
          <cell r="F2989" t="str">
            <v>130061</v>
          </cell>
          <cell r="G2989" t="str">
            <v>NHÀ CỬA ĐỜI SỐNG</v>
          </cell>
          <cell r="H2989" t="str">
            <v>HÀNG ĐỒNG GIÁ 40K</v>
          </cell>
        </row>
        <row r="2990">
          <cell r="C2990" t="str">
            <v>4905596006282</v>
          </cell>
          <cell r="D2990" t="str">
            <v>INOMATA- Set 4 thớt nhựa có viền</v>
          </cell>
          <cell r="E2990">
            <v>135000</v>
          </cell>
          <cell r="F2990" t="str">
            <v>130062</v>
          </cell>
          <cell r="G2990" t="str">
            <v>NHÀ CỬA ĐỜI SỐNG</v>
          </cell>
          <cell r="H2990" t="str">
            <v>BẾP VÀ PHÒNG ĂN</v>
          </cell>
        </row>
        <row r="2991">
          <cell r="C2991" t="str">
            <v>4905596006466</v>
          </cell>
          <cell r="D2991" t="str">
            <v xml:space="preserve">INOMATA - Thớt thái có viền </v>
          </cell>
          <cell r="E2991">
            <v>45000</v>
          </cell>
          <cell r="F2991" t="str">
            <v>130063</v>
          </cell>
          <cell r="G2991" t="str">
            <v>NHÀ CỬA ĐỜI SỐNG</v>
          </cell>
          <cell r="H2991" t="str">
            <v>BẾP VÀ PHÒNG ĂN</v>
          </cell>
        </row>
        <row r="2992">
          <cell r="C2992" t="str">
            <v>4905596006800</v>
          </cell>
          <cell r="D2992" t="str">
            <v>INOMATA- Khay để nắp xoong nồi</v>
          </cell>
          <cell r="E2992">
            <v>45000</v>
          </cell>
          <cell r="F2992" t="str">
            <v>130065</v>
          </cell>
          <cell r="G2992" t="str">
            <v>NHÀ CỬA ĐỜI SỐNG</v>
          </cell>
          <cell r="H2992" t="str">
            <v>HÀNG ĐỒNG GIÁ 40K</v>
          </cell>
        </row>
        <row r="2993">
          <cell r="C2993" t="str">
            <v>4905596110262</v>
          </cell>
          <cell r="D2993" t="str">
            <v>INOMATA- dụng cụ mài rau củ 150ml</v>
          </cell>
          <cell r="E2993">
            <v>35000</v>
          </cell>
          <cell r="F2993" t="str">
            <v>130068</v>
          </cell>
          <cell r="G2993" t="str">
            <v>NHÀ CỬA ĐỜI SỐNG</v>
          </cell>
          <cell r="H2993" t="str">
            <v>BẾP VÀ PHÒNG ĂN</v>
          </cell>
        </row>
        <row r="2994">
          <cell r="C2994" t="str">
            <v>4905596110385</v>
          </cell>
          <cell r="D2994" t="str">
            <v>INOMATA- Cốc đo lường 300ml</v>
          </cell>
          <cell r="E2994">
            <v>45000</v>
          </cell>
          <cell r="F2994" t="str">
            <v>130069</v>
          </cell>
          <cell r="G2994" t="str">
            <v>NHÀ CỬA ĐỜI SỐNG</v>
          </cell>
          <cell r="H2994" t="str">
            <v>HÀNG ĐỒNG GIÁ 40K</v>
          </cell>
        </row>
        <row r="2995">
          <cell r="C2995" t="str">
            <v>4905596110606</v>
          </cell>
          <cell r="D2995" t="str">
            <v>INOMATA-Dụng cụ vắt cam loại nhỏ</v>
          </cell>
          <cell r="E2995">
            <v>45000</v>
          </cell>
          <cell r="F2995" t="str">
            <v>130070</v>
          </cell>
          <cell r="G2995" t="str">
            <v>NHÀ CỬA ĐỜI SỐNG</v>
          </cell>
          <cell r="H2995" t="str">
            <v>BẾP VÀ PHÒNG ĂN</v>
          </cell>
        </row>
        <row r="2996">
          <cell r="C2996" t="str">
            <v>4905596111009</v>
          </cell>
          <cell r="D2996" t="str">
            <v>INOMATA- Cốc đong 1L</v>
          </cell>
          <cell r="E2996">
            <v>40000</v>
          </cell>
          <cell r="F2996" t="str">
            <v>130071</v>
          </cell>
          <cell r="G2996" t="str">
            <v>NHÀ CỬA ĐỜI SỐNG</v>
          </cell>
          <cell r="H2996" t="str">
            <v>BẾP VÀ PHÒNG ĂN</v>
          </cell>
        </row>
        <row r="2997">
          <cell r="C2997" t="str">
            <v>4905596111108</v>
          </cell>
          <cell r="D2997" t="str">
            <v>INOMATA- Dụng cụ vắt cam 250ml</v>
          </cell>
          <cell r="E2997">
            <v>50000</v>
          </cell>
          <cell r="F2997" t="str">
            <v>130072</v>
          </cell>
          <cell r="G2997" t="str">
            <v>NHÀ CỬA ĐỜI SỐNG</v>
          </cell>
          <cell r="H2997" t="str">
            <v>HÀNG ĐỒNG GIÁ 40K</v>
          </cell>
        </row>
        <row r="2998">
          <cell r="C2998" t="str">
            <v>4905596111382</v>
          </cell>
          <cell r="D2998" t="str">
            <v>INOMATA- Cốc đong 350ml</v>
          </cell>
          <cell r="E2998">
            <v>26000</v>
          </cell>
          <cell r="F2998" t="str">
            <v>130073</v>
          </cell>
          <cell r="G2998" t="str">
            <v>NHÀ CỬA ĐỜI SỐNG</v>
          </cell>
          <cell r="H2998" t="str">
            <v>BẾP VÀ PHÒNG ĂN</v>
          </cell>
        </row>
        <row r="2999">
          <cell r="C2999" t="str">
            <v>4905596111627</v>
          </cell>
          <cell r="D2999" t="str">
            <v>INOMATA- Cốc nhựa màu đỏ 350ml</v>
          </cell>
          <cell r="E2999">
            <v>45000</v>
          </cell>
          <cell r="F2999" t="str">
            <v>130074</v>
          </cell>
          <cell r="G2999" t="str">
            <v>NHÀ CỬA ĐỜI SỐNG</v>
          </cell>
          <cell r="H2999" t="str">
            <v>HÀNG ĐỒNG GIÁ 40K</v>
          </cell>
        </row>
        <row r="3000">
          <cell r="C3000" t="str">
            <v>4905596111672</v>
          </cell>
          <cell r="D3000" t="str">
            <v>INOMATA-Cốc màu nâu 350 ml</v>
          </cell>
          <cell r="E3000">
            <v>45000</v>
          </cell>
          <cell r="F3000" t="str">
            <v>130075</v>
          </cell>
          <cell r="G3000" t="str">
            <v>NHÀ CỬA ĐỜI SỐNG</v>
          </cell>
          <cell r="H3000" t="str">
            <v>HÀNG ĐỒNG GIÁ 40K</v>
          </cell>
        </row>
        <row r="3001">
          <cell r="C3001" t="str">
            <v>4905596111726</v>
          </cell>
          <cell r="D3001" t="str">
            <v>INOMATA-Cốc súp màu đỏ 350ml</v>
          </cell>
          <cell r="E3001">
            <v>40000</v>
          </cell>
          <cell r="F3001" t="str">
            <v>130076</v>
          </cell>
          <cell r="G3001" t="str">
            <v>NHÀ CỬA ĐỜI SỐNG</v>
          </cell>
          <cell r="H3001" t="str">
            <v>HÀNG ĐỒNG GIÁ 40K</v>
          </cell>
        </row>
        <row r="3002">
          <cell r="C3002" t="str">
            <v>4905596111771</v>
          </cell>
          <cell r="D3002" t="str">
            <v>INOMATA-Cốc súp màu nâu 350ml</v>
          </cell>
          <cell r="E3002">
            <v>45000</v>
          </cell>
          <cell r="F3002" t="str">
            <v>130077</v>
          </cell>
          <cell r="G3002" t="str">
            <v>NHÀ CỬA ĐỜI SỐNG</v>
          </cell>
          <cell r="H3002" t="str">
            <v>HÀNG ĐỒNG GIÁ 40K</v>
          </cell>
        </row>
        <row r="3003">
          <cell r="C3003" t="str">
            <v>4905596114079</v>
          </cell>
          <cell r="D3003" t="str">
            <v>INOMATA- Lọ đựng gia vị màu nâu (120ml)</v>
          </cell>
          <cell r="E3003">
            <v>40000</v>
          </cell>
          <cell r="F3003" t="str">
            <v>130080</v>
          </cell>
          <cell r="G3003" t="str">
            <v>NHÀ CỬA ĐỜI SỐNG</v>
          </cell>
          <cell r="H3003" t="str">
            <v>BẾP VÀ PHÒNG ĂN</v>
          </cell>
        </row>
        <row r="3004">
          <cell r="C3004" t="str">
            <v>4905596116004</v>
          </cell>
          <cell r="D3004" t="str">
            <v>INOMATA- Muôi lật thức ăn</v>
          </cell>
          <cell r="E3004">
            <v>40000</v>
          </cell>
          <cell r="F3004" t="str">
            <v>130083</v>
          </cell>
          <cell r="G3004" t="str">
            <v>NHÀ CỬA ĐỜI SỐNG</v>
          </cell>
          <cell r="H3004" t="str">
            <v>HÀNG ĐỒNG GIÁ 40K</v>
          </cell>
        </row>
        <row r="3005">
          <cell r="C3005" t="str">
            <v>4905596118015</v>
          </cell>
          <cell r="D3005" t="str">
            <v>INOMATA-Cốc màu xanh lá 310ml</v>
          </cell>
          <cell r="E3005">
            <v>32000</v>
          </cell>
          <cell r="F3005" t="str">
            <v>130085</v>
          </cell>
          <cell r="G3005" t="str">
            <v>NHÀ CỬA ĐỜI SỐNG</v>
          </cell>
          <cell r="H3005" t="str">
            <v>BẾP VÀ PHÒNG ĂN</v>
          </cell>
        </row>
        <row r="3006">
          <cell r="C3006" t="str">
            <v>4905596118039</v>
          </cell>
          <cell r="D3006" t="str">
            <v>INOMATA-Cốc màu hồng 310ml</v>
          </cell>
          <cell r="E3006">
            <v>32000</v>
          </cell>
          <cell r="F3006" t="str">
            <v>130086</v>
          </cell>
          <cell r="G3006" t="str">
            <v>NHÀ CỬA ĐỜI SỐNG</v>
          </cell>
          <cell r="H3006" t="str">
            <v>BẾP VÀ PHÒNG ĂN</v>
          </cell>
        </row>
        <row r="3007">
          <cell r="C3007" t="str">
            <v>4905596118169</v>
          </cell>
          <cell r="D3007" t="str">
            <v>INOMATA-bát nhựa màu trắng 415ml</v>
          </cell>
          <cell r="E3007">
            <v>45000</v>
          </cell>
          <cell r="F3007" t="str">
            <v>130090</v>
          </cell>
          <cell r="G3007" t="str">
            <v>NHÀ CỬA ĐỜI SỐNG</v>
          </cell>
          <cell r="H3007" t="str">
            <v>HÀNG ĐỒNG GIÁ 40K</v>
          </cell>
        </row>
        <row r="3008">
          <cell r="C3008" t="str">
            <v>4905596410096</v>
          </cell>
          <cell r="D3008" t="str">
            <v>INOMATA- Hộp đựng thuốc màu xanh</v>
          </cell>
          <cell r="E3008">
            <v>30000</v>
          </cell>
          <cell r="F3008" t="str">
            <v>130100</v>
          </cell>
          <cell r="G3008" t="str">
            <v>NHÀ CỬA ĐỜI SỐNG</v>
          </cell>
          <cell r="H3008" t="str">
            <v>ĐỒ DÙNG SINH HOẠT GIA ĐÌNH</v>
          </cell>
        </row>
        <row r="3009">
          <cell r="C3009" t="str">
            <v>4905596452515</v>
          </cell>
          <cell r="D3009" t="str">
            <v>INOMATA- Giỏ đựng đồ màu xanh 525</v>
          </cell>
          <cell r="E3009">
            <v>37000</v>
          </cell>
          <cell r="F3009" t="str">
            <v>130116</v>
          </cell>
          <cell r="G3009" t="str">
            <v>NHÀ CỬA ĐỜI SỐNG</v>
          </cell>
          <cell r="H3009" t="str">
            <v>ĐỒ DÙNG SINH HOẠT GIA ĐÌNH</v>
          </cell>
        </row>
        <row r="3010">
          <cell r="C3010" t="str">
            <v>4905596452539</v>
          </cell>
          <cell r="D3010" t="str">
            <v>INOMATA- Giỏ đựng đồ màu hồng 525</v>
          </cell>
          <cell r="E3010">
            <v>37000</v>
          </cell>
          <cell r="F3010" t="str">
            <v>130117</v>
          </cell>
          <cell r="G3010" t="str">
            <v>NHÀ CỬA ĐỜI SỐNG</v>
          </cell>
          <cell r="H3010" t="str">
            <v>ĐỒ DÙNG SINH HOẠT GIA ĐÌNH</v>
          </cell>
        </row>
        <row r="3011">
          <cell r="C3011" t="str">
            <v>4905596452560</v>
          </cell>
          <cell r="D3011" t="str">
            <v>INOMATA- Giỏ đựng đồ màu trắng 525</v>
          </cell>
          <cell r="E3011">
            <v>37000</v>
          </cell>
          <cell r="F3011" t="str">
            <v>130118</v>
          </cell>
          <cell r="G3011" t="str">
            <v>NHÀ CỬA ĐỜI SỐNG</v>
          </cell>
          <cell r="H3011" t="str">
            <v>ĐỒ DÙNG SINH HOẠT GIA ĐÌNH</v>
          </cell>
        </row>
        <row r="3012">
          <cell r="C3012" t="str">
            <v>4956810231805</v>
          </cell>
          <cell r="D3012" t="str">
            <v>KOKUBO- Khay đựng đồ ăn dặm 8 ngăn byebye</v>
          </cell>
          <cell r="E3012">
            <v>40000</v>
          </cell>
          <cell r="F3012" t="str">
            <v>130123</v>
          </cell>
          <cell r="G3012" t="str">
            <v>NHÀ CỬA ĐỜI SỐNG</v>
          </cell>
          <cell r="H3012" t="str">
            <v>HÀNG ĐỒNG GIÁ 40K</v>
          </cell>
        </row>
        <row r="3013">
          <cell r="C3013" t="str">
            <v>4956810231812</v>
          </cell>
          <cell r="D3013" t="str">
            <v>KOKUBO- Hộp trữ thức ăn 12 ngăn byebye</v>
          </cell>
          <cell r="E3013">
            <v>45000</v>
          </cell>
          <cell r="F3013" t="str">
            <v>130124</v>
          </cell>
          <cell r="G3013" t="str">
            <v>NHÀ CỬA ĐỜI SỐNG</v>
          </cell>
          <cell r="H3013" t="str">
            <v>HÀNG ĐỒNG GIÁ 40K</v>
          </cell>
        </row>
        <row r="3014">
          <cell r="C3014" t="str">
            <v>4956810233007</v>
          </cell>
          <cell r="D3014" t="str">
            <v>KOKUBO- Dụng cụ rửa cốc chén</v>
          </cell>
          <cell r="E3014">
            <v>28000</v>
          </cell>
          <cell r="F3014" t="str">
            <v>130125</v>
          </cell>
          <cell r="G3014" t="str">
            <v>NHÀ CỬA ĐỜI SỐNG</v>
          </cell>
          <cell r="H3014" t="str">
            <v>BẾP VÀ PHÒNG ĂN</v>
          </cell>
        </row>
        <row r="3015">
          <cell r="C3015" t="str">
            <v>4956810233328</v>
          </cell>
          <cell r="D3015" t="str">
            <v>KOKUBO- Mút rửa bát ( 14miếng ) 3332</v>
          </cell>
          <cell r="E3015">
            <v>48000</v>
          </cell>
          <cell r="F3015" t="str">
            <v>130129</v>
          </cell>
          <cell r="G3015" t="str">
            <v>NHÀ CỬA ĐỜI SỐNG</v>
          </cell>
          <cell r="H3015" t="str">
            <v>BẾP VÀ PHÒNG ĂN</v>
          </cell>
        </row>
        <row r="3016">
          <cell r="C3016" t="str">
            <v>4956810233335</v>
          </cell>
          <cell r="D3016" t="str">
            <v>KOKUBO- Mút rửa bát ( 14 miếng ) 3333</v>
          </cell>
          <cell r="E3016">
            <v>48000</v>
          </cell>
          <cell r="F3016" t="str">
            <v>130130</v>
          </cell>
          <cell r="G3016" t="str">
            <v>NHÀ CỬA ĐỜI SỐNG</v>
          </cell>
          <cell r="H3016" t="str">
            <v>GIA DỤNG KHÁC</v>
          </cell>
        </row>
        <row r="3017">
          <cell r="C3017" t="str">
            <v>4956810234714</v>
          </cell>
          <cell r="D3017" t="str">
            <v>KOKUBO- Sáp khử mùi không khí than hoạt tính 150g</v>
          </cell>
          <cell r="E3017">
            <v>42000</v>
          </cell>
          <cell r="F3017" t="str">
            <v>130132</v>
          </cell>
          <cell r="G3017" t="str">
            <v>NHÀ CỬA ĐỜI SỐNG</v>
          </cell>
          <cell r="H3017" t="str">
            <v>KHỬ MÙI</v>
          </cell>
        </row>
        <row r="3018">
          <cell r="C3018" t="str">
            <v>4956810234721</v>
          </cell>
          <cell r="D3018" t="str">
            <v>KOKUBO- Sáp khử mùi không khí hương đào 150g</v>
          </cell>
          <cell r="E3018">
            <v>42000</v>
          </cell>
          <cell r="F3018" t="str">
            <v>130133</v>
          </cell>
          <cell r="G3018" t="str">
            <v>NHÀ CỬA ĐỜI SỐNG</v>
          </cell>
          <cell r="H3018" t="str">
            <v>KHỬ MÙI</v>
          </cell>
        </row>
        <row r="3019">
          <cell r="C3019" t="str">
            <v>4962191440408</v>
          </cell>
          <cell r="D3019" t="str">
            <v>FUDOGIKEN- Giá đựng đồ di động 3 tầng.</v>
          </cell>
          <cell r="E3019">
            <v>650000</v>
          </cell>
          <cell r="F3019" t="str">
            <v>130143</v>
          </cell>
          <cell r="G3019" t="str">
            <v>NHÀ CỬA ĐỜI SỐNG</v>
          </cell>
          <cell r="H3019" t="str">
            <v>ĐỒ DÙNG SINH HOẠT GIA ĐÌNH</v>
          </cell>
        </row>
        <row r="3020">
          <cell r="C3020" t="str">
            <v>4962336212174</v>
          </cell>
          <cell r="D3020" t="str">
            <v>SHITAZAI- MuôI lỗ nghiền thực phẩm màu hồng</v>
          </cell>
          <cell r="E3020">
            <v>84000</v>
          </cell>
          <cell r="F3020" t="str">
            <v>130145</v>
          </cell>
          <cell r="G3020" t="str">
            <v>NHÀ CỬA ĐỜI SỐNG</v>
          </cell>
          <cell r="H3020" t="str">
            <v>BẾP VÀ PHÒNG ĂN</v>
          </cell>
        </row>
        <row r="3021">
          <cell r="C3021" t="str">
            <v>4962336212198</v>
          </cell>
          <cell r="D3021" t="str">
            <v>SHITAZAI- MuôI lỗ nghiền thực phẩm màu xanh lá</v>
          </cell>
          <cell r="E3021">
            <v>84000</v>
          </cell>
          <cell r="F3021" t="str">
            <v>130147</v>
          </cell>
          <cell r="G3021" t="str">
            <v>NHÀ CỬA ĐỜI SỐNG</v>
          </cell>
          <cell r="H3021" t="str">
            <v>BẾP VÀ PHÒNG ĂN</v>
          </cell>
        </row>
        <row r="3022">
          <cell r="C3022" t="str">
            <v>4966149341106</v>
          </cell>
          <cell r="D3022" t="str">
            <v>ISETO- Giá để giầy dép thông minh I-341</v>
          </cell>
          <cell r="E3022">
            <v>115000</v>
          </cell>
          <cell r="F3022" t="str">
            <v>130151</v>
          </cell>
          <cell r="G3022" t="str">
            <v>NHÀ CỬA ĐỜI SỐNG</v>
          </cell>
          <cell r="H3022" t="str">
            <v>ĐỒ DÙNG SINH HOẠT GIA ĐÌNH</v>
          </cell>
        </row>
        <row r="3023">
          <cell r="C3023" t="str">
            <v>4973430001410</v>
          </cell>
          <cell r="D3023" t="str">
            <v>SANADASEIKO - Dụng cụ vắt cam</v>
          </cell>
          <cell r="E3023">
            <v>50000</v>
          </cell>
          <cell r="F3023" t="str">
            <v>130172</v>
          </cell>
          <cell r="G3023" t="str">
            <v>NHÀ CỬA ĐỜI SỐNG</v>
          </cell>
          <cell r="H3023" t="str">
            <v>GIA DỤNG KHÁC</v>
          </cell>
        </row>
        <row r="3024">
          <cell r="C3024" t="str">
            <v>4973430080606</v>
          </cell>
          <cell r="D3024" t="str">
            <v>SANADA- Xiên hoa quả 25 chiếc</v>
          </cell>
          <cell r="E3024">
            <v>40000</v>
          </cell>
          <cell r="F3024" t="str">
            <v>130175</v>
          </cell>
          <cell r="G3024" t="str">
            <v>NHÀ CỬA ĐỜI SỐNG</v>
          </cell>
          <cell r="H3024" t="str">
            <v>BẾP VÀ PHÒNG ĂN</v>
          </cell>
        </row>
        <row r="3025">
          <cell r="C3025" t="str">
            <v>4973430529501</v>
          </cell>
          <cell r="D3025" t="str">
            <v>SANADA SEIKO-Khay đựng đồ trong tủ lạnh</v>
          </cell>
          <cell r="E3025">
            <v>42000</v>
          </cell>
          <cell r="F3025" t="str">
            <v>130176</v>
          </cell>
          <cell r="G3025" t="str">
            <v>NHÀ CỬA ĐỜI SỐNG</v>
          </cell>
          <cell r="H3025" t="str">
            <v>BẾP VÀ PHÒNG ĂN</v>
          </cell>
        </row>
        <row r="3026">
          <cell r="C3026" t="str">
            <v>4973430564700</v>
          </cell>
          <cell r="D3026" t="str">
            <v>SANADA SEIKO-Hộp đựng bảo quản đồ khô 2.3l</v>
          </cell>
          <cell r="E3026">
            <v>39000</v>
          </cell>
          <cell r="F3026" t="str">
            <v>130179</v>
          </cell>
          <cell r="G3026" t="str">
            <v>NHÀ CỬA ĐỜI SỐNG</v>
          </cell>
          <cell r="H3026" t="str">
            <v>BẾP VÀ PHÒNG ĂN</v>
          </cell>
        </row>
        <row r="3027">
          <cell r="C3027" t="str">
            <v>4982494117838</v>
          </cell>
          <cell r="D3027" t="str">
            <v>TANAKA- Set 3 đũa nhà bếp Nakano</v>
          </cell>
          <cell r="E3027">
            <v>45000</v>
          </cell>
          <cell r="F3027" t="str">
            <v>130191</v>
          </cell>
          <cell r="G3027" t="str">
            <v>NHÀ CỬA ĐỜI SỐNG</v>
          </cell>
          <cell r="H3027" t="str">
            <v>BẾP VÀ PHÒNG ĂN</v>
          </cell>
        </row>
        <row r="3028">
          <cell r="C3028" t="str">
            <v>4982494124195</v>
          </cell>
          <cell r="D3028" t="str">
            <v>NAKANO- Đũa tre hoa cẩm chướng B-078</v>
          </cell>
          <cell r="E3028">
            <v>32000</v>
          </cell>
          <cell r="F3028" t="str">
            <v>130194</v>
          </cell>
          <cell r="G3028" t="str">
            <v>NHÀ CỬA ĐỜI SỐNG</v>
          </cell>
          <cell r="H3028" t="str">
            <v>BẾP VÀ PHÒNG ĂN</v>
          </cell>
        </row>
        <row r="3029">
          <cell r="C3029" t="str">
            <v>4982494307338</v>
          </cell>
          <cell r="D3029" t="str">
            <v>Set 2 đũa Nakano</v>
          </cell>
          <cell r="E3029">
            <v>35000</v>
          </cell>
          <cell r="F3029" t="str">
            <v>130196</v>
          </cell>
          <cell r="G3029" t="str">
            <v>NHÀ CỬA ĐỜI SỐNG</v>
          </cell>
          <cell r="H3029" t="str">
            <v>BẾP VÀ PHÒNG ĂN</v>
          </cell>
        </row>
        <row r="3030">
          <cell r="C3030" t="str">
            <v>4984324007272</v>
          </cell>
          <cell r="D3030" t="str">
            <v>SANADA- Thanh xà phòng tẩy trắng quần áo 100g</v>
          </cell>
          <cell r="E3030">
            <v>45000</v>
          </cell>
          <cell r="F3030" t="str">
            <v>130200</v>
          </cell>
          <cell r="G3030" t="str">
            <v>NHÀ CỬA ĐỜI SỐNG</v>
          </cell>
          <cell r="H3030" t="str">
            <v>GIẶT, XẢ QUẦN ÁO</v>
          </cell>
        </row>
        <row r="3031">
          <cell r="C3031" t="str">
            <v>4984324008071</v>
          </cell>
          <cell r="D3031" t="str">
            <v>SANADA- Vỉ chống mối mọt nấm mốc thùng gạo 10g</v>
          </cell>
          <cell r="E3031">
            <v>34000</v>
          </cell>
          <cell r="F3031" t="str">
            <v>130201</v>
          </cell>
          <cell r="G3031" t="str">
            <v>NHÀ CỬA ĐỜI SỐNG</v>
          </cell>
          <cell r="H3031" t="str">
            <v>KHỬ MÙI</v>
          </cell>
        </row>
        <row r="3032">
          <cell r="C3032" t="str">
            <v>4984324008163</v>
          </cell>
          <cell r="D3032" t="str">
            <v>SANADA- Vỉ hút mùi ngăn đông tủ lạnh</v>
          </cell>
          <cell r="E3032">
            <v>33000</v>
          </cell>
          <cell r="F3032" t="str">
            <v>130203</v>
          </cell>
          <cell r="G3032" t="str">
            <v>NHÀ CỬA ĐỜI SỐNG</v>
          </cell>
          <cell r="H3032" t="str">
            <v>KHỬ MÙI</v>
          </cell>
        </row>
        <row r="3033">
          <cell r="C3033" t="str">
            <v>4984324009757</v>
          </cell>
          <cell r="D3033" t="str">
            <v>SANADA- Thuốc diệt gián</v>
          </cell>
          <cell r="E3033">
            <v>40000</v>
          </cell>
          <cell r="F3033" t="str">
            <v>130206</v>
          </cell>
          <cell r="G3033" t="str">
            <v>NHÀ CỬA ĐỜI SỐNG</v>
          </cell>
          <cell r="H3033" t="str">
            <v>PHÒNG CHỐNG CÔN TRÙNG</v>
          </cell>
        </row>
        <row r="3034">
          <cell r="C3034" t="str">
            <v>4984324010609</v>
          </cell>
          <cell r="D3034" t="str">
            <v>SANADA- Keo bẫy gián</v>
          </cell>
          <cell r="E3034">
            <v>40000</v>
          </cell>
          <cell r="F3034" t="str">
            <v>130207</v>
          </cell>
          <cell r="G3034" t="str">
            <v>NHÀ CỬA ĐỜI SỐNG</v>
          </cell>
          <cell r="H3034" t="str">
            <v>PHÒNG CHỐNG CÔN TRÙNG</v>
          </cell>
        </row>
        <row r="3035">
          <cell r="C3035" t="str">
            <v>4991203163967</v>
          </cell>
          <cell r="D3035" t="str">
            <v>ECHO- Dao gọt hoa quả lưỡi vân hoa</v>
          </cell>
          <cell r="E3035">
            <v>45000</v>
          </cell>
          <cell r="F3035" t="str">
            <v>130209</v>
          </cell>
          <cell r="G3035" t="str">
            <v>NHÀ CỬA ĐỜI SỐNG</v>
          </cell>
          <cell r="H3035" t="str">
            <v>BẾP VÀ PHÒNG ĂN</v>
          </cell>
        </row>
        <row r="3036">
          <cell r="C3036" t="str">
            <v>4905596501060</v>
          </cell>
          <cell r="D3036" t="str">
            <v>INOMATA-Khuôn làm nước đá viên 10 ngăn</v>
          </cell>
          <cell r="E3036">
            <v>40000</v>
          </cell>
          <cell r="F3036" t="str">
            <v>130212</v>
          </cell>
          <cell r="G3036" t="str">
            <v>NHÀ CỬA ĐỜI SỐNG</v>
          </cell>
          <cell r="H3036" t="str">
            <v>BẾP VÀ PHÒNG ĂN</v>
          </cell>
        </row>
        <row r="3037">
          <cell r="C3037" t="str">
            <v>4972822390231</v>
          </cell>
          <cell r="D3037" t="str">
            <v>GREEN ORNA- Khay cốc chén sọc caro 305x215x25</v>
          </cell>
          <cell r="E3037">
            <v>65000</v>
          </cell>
          <cell r="F3037" t="str">
            <v>130223</v>
          </cell>
          <cell r="G3037" t="str">
            <v>NHÀ CỬA ĐỜI SỐNG</v>
          </cell>
          <cell r="H3037" t="str">
            <v>BẾP VÀ PHÒNG ĂN</v>
          </cell>
        </row>
        <row r="3038">
          <cell r="C3038" t="str">
            <v>4904510887518</v>
          </cell>
          <cell r="D3038" t="str">
            <v>SEIWA PRO- Gang tay cao su size L ( J )</v>
          </cell>
          <cell r="E3038">
            <v>45000</v>
          </cell>
          <cell r="F3038" t="str">
            <v>130225</v>
          </cell>
          <cell r="G3038" t="str">
            <v>NHÀ CỬA ĐỜI SỐNG</v>
          </cell>
          <cell r="H3038" t="str">
            <v>BẾP VÀ PHÒNG ĂN</v>
          </cell>
        </row>
        <row r="3039">
          <cell r="C3039" t="str">
            <v>4904510887501</v>
          </cell>
          <cell r="D3039" t="str">
            <v>SEIWA PRO- Gang tay cao su size M ( J )</v>
          </cell>
          <cell r="E3039">
            <v>45000</v>
          </cell>
          <cell r="F3039" t="str">
            <v>130226</v>
          </cell>
          <cell r="G3039" t="str">
            <v>NHÀ CỬA ĐỜI SỐNG</v>
          </cell>
          <cell r="H3039" t="str">
            <v>BẾP VÀ PHÒNG ĂN</v>
          </cell>
        </row>
        <row r="3040">
          <cell r="C3040" t="str">
            <v>4991203100092</v>
          </cell>
          <cell r="D3040" t="str">
            <v>ECHO- Muôi inox cán nhựa # 87mm</v>
          </cell>
          <cell r="E3040">
            <v>40000</v>
          </cell>
          <cell r="F3040" t="str">
            <v>130227</v>
          </cell>
          <cell r="G3040" t="str">
            <v>NHÀ CỬA ĐỜI SỐNG</v>
          </cell>
          <cell r="H3040" t="str">
            <v>BẾP VÀ PHÒNG ĂN</v>
          </cell>
        </row>
        <row r="3041">
          <cell r="C3041" t="str">
            <v>4991203104502</v>
          </cell>
          <cell r="D3041" t="str">
            <v>ECHO- Muôi lưới lọc thức ăn</v>
          </cell>
          <cell r="E3041">
            <v>57000</v>
          </cell>
          <cell r="F3041" t="str">
            <v>130230</v>
          </cell>
          <cell r="G3041" t="str">
            <v>NHÀ CỬA ĐỜI SỐNG</v>
          </cell>
          <cell r="H3041" t="str">
            <v>BẾP VÀ PHÒNG ĂN</v>
          </cell>
        </row>
        <row r="3042">
          <cell r="C3042" t="str">
            <v>4991203104519</v>
          </cell>
          <cell r="D3042" t="str">
            <v>ECHO- Muôi inox cán nhựa # 60mm</v>
          </cell>
          <cell r="E3042">
            <v>40000</v>
          </cell>
          <cell r="F3042" t="str">
            <v>130231</v>
          </cell>
          <cell r="G3042" t="str">
            <v>NHÀ CỬA ĐỜI SỐNG</v>
          </cell>
          <cell r="H3042" t="str">
            <v>HÀNG ĐỒNG GIÁ 40K</v>
          </cell>
        </row>
        <row r="3043">
          <cell r="C3043" t="str">
            <v>4991203100313</v>
          </cell>
          <cell r="D3043" t="str">
            <v>ECHO- Dụng cụ đánh trứng</v>
          </cell>
          <cell r="E3043">
            <v>47000</v>
          </cell>
          <cell r="F3043" t="str">
            <v>130232</v>
          </cell>
          <cell r="G3043" t="str">
            <v>NHÀ CỬA ĐỜI SỐNG</v>
          </cell>
          <cell r="H3043" t="str">
            <v>BẾP VÀ PHÒNG ĂN</v>
          </cell>
        </row>
        <row r="3044">
          <cell r="C3044" t="str">
            <v>4991203115997</v>
          </cell>
          <cell r="D3044" t="str">
            <v>ECHO- Muôi thủng inox cán nhựa</v>
          </cell>
          <cell r="E3044">
            <v>40000</v>
          </cell>
          <cell r="F3044" t="str">
            <v>130233</v>
          </cell>
          <cell r="G3044" t="str">
            <v>NHÀ CỬA ĐỜI SỐNG</v>
          </cell>
          <cell r="H3044" t="str">
            <v>BẾP VÀ PHÒNG ĂN</v>
          </cell>
        </row>
        <row r="3045">
          <cell r="C3045" t="str">
            <v>4991203148827</v>
          </cell>
          <cell r="D3045" t="str">
            <v>ECHO- Muôi nhựa chịu nhiệt cán inox Lucid # 85mm</v>
          </cell>
          <cell r="E3045">
            <v>39000</v>
          </cell>
          <cell r="F3045" t="str">
            <v>130234</v>
          </cell>
          <cell r="G3045" t="str">
            <v>NHÀ CỬA ĐỜI SỐNG</v>
          </cell>
          <cell r="H3045" t="str">
            <v>BẾP VÀ PHÒNG ĂN</v>
          </cell>
        </row>
        <row r="3046">
          <cell r="C3046" t="str">
            <v>4991203148865</v>
          </cell>
          <cell r="D3046" t="str">
            <v>ECHO- Dụng cụ đánh trứng Lucid</v>
          </cell>
          <cell r="E3046">
            <v>40000</v>
          </cell>
          <cell r="F3046" t="str">
            <v>130236</v>
          </cell>
          <cell r="G3046" t="str">
            <v>NHÀ CỬA ĐỜI SỐNG</v>
          </cell>
          <cell r="H3046" t="str">
            <v>BẾP VÀ PHÒNG ĂN</v>
          </cell>
        </row>
        <row r="3047">
          <cell r="C3047" t="str">
            <v>4991203158277</v>
          </cell>
          <cell r="D3047" t="str">
            <v>ECHO- Rá Inox 22cm</v>
          </cell>
          <cell r="E3047">
            <v>40000</v>
          </cell>
          <cell r="F3047" t="str">
            <v>130237</v>
          </cell>
          <cell r="G3047" t="str">
            <v>NHÀ CỬA ĐỜI SỐNG</v>
          </cell>
          <cell r="H3047" t="str">
            <v>BẾP VÀ PHÒNG ĂN</v>
          </cell>
        </row>
        <row r="3048">
          <cell r="C3048" t="str">
            <v>4986653900446</v>
          </cell>
          <cell r="D3048" t="str">
            <v>ECHO- Rổ lưới inox 17.5cm có tay cầm</v>
          </cell>
          <cell r="E3048">
            <v>45000</v>
          </cell>
          <cell r="F3048" t="str">
            <v>130238</v>
          </cell>
          <cell r="G3048" t="str">
            <v>NHÀ CỬA ĐỜI SỐNG</v>
          </cell>
          <cell r="H3048" t="str">
            <v>BẾP VÀ PHÒNG ĂN</v>
          </cell>
        </row>
        <row r="3049">
          <cell r="C3049" t="str">
            <v>4986653900453</v>
          </cell>
          <cell r="D3049" t="str">
            <v>ECHO- Rổ lưới inox 20cm có tay cầm</v>
          </cell>
          <cell r="E3049">
            <v>40000</v>
          </cell>
          <cell r="F3049" t="str">
            <v>130239</v>
          </cell>
          <cell r="G3049" t="str">
            <v>NHÀ CỬA ĐỜI SỐNG</v>
          </cell>
          <cell r="H3049" t="str">
            <v>BẾP VÀ PHÒNG ĂN</v>
          </cell>
        </row>
        <row r="3050">
          <cell r="C3050" t="str">
            <v>4953624001365</v>
          </cell>
          <cell r="D3050" t="str">
            <v>ECHO- Dụng cụ mở bia, rượu</v>
          </cell>
          <cell r="E3050">
            <v>48000</v>
          </cell>
          <cell r="F3050" t="str">
            <v>130240</v>
          </cell>
          <cell r="G3050" t="str">
            <v>NHÀ CỬA ĐỜI SỐNG</v>
          </cell>
          <cell r="H3050" t="str">
            <v>BẾP VÀ PHÒNG ĂN</v>
          </cell>
        </row>
        <row r="3051">
          <cell r="C3051" t="str">
            <v>4991203163127</v>
          </cell>
          <cell r="D3051" t="str">
            <v>ECHO- Dụng cụ mở bia inox</v>
          </cell>
          <cell r="E3051">
            <v>40000</v>
          </cell>
          <cell r="F3051" t="str">
            <v>130241</v>
          </cell>
          <cell r="G3051" t="str">
            <v>NHÀ CỬA ĐỜI SỐNG</v>
          </cell>
          <cell r="H3051" t="str">
            <v>BẾP VÀ PHÒNG ĂN</v>
          </cell>
        </row>
        <row r="3052">
          <cell r="C3052" t="str">
            <v>4984324014171</v>
          </cell>
          <cell r="D3052" t="str">
            <v>SANADA- Vỉ dán khử mùi, vệ sinh thùng rác C-1429</v>
          </cell>
          <cell r="E3052">
            <v>39000</v>
          </cell>
          <cell r="F3052" t="str">
            <v>130269</v>
          </cell>
          <cell r="G3052" t="str">
            <v>NHÀ CỬA ĐỜI SỐNG</v>
          </cell>
          <cell r="H3052" t="str">
            <v>KHỬ MÙI</v>
          </cell>
        </row>
        <row r="3053">
          <cell r="C3053" t="str">
            <v>4984324014294</v>
          </cell>
          <cell r="D3053" t="str">
            <v>SANADA SEIKO- Vỉ dán khử mùi, vệ sinh thùng rác</v>
          </cell>
          <cell r="E3053">
            <v>39000</v>
          </cell>
          <cell r="F3053" t="str">
            <v>130270</v>
          </cell>
          <cell r="G3053" t="str">
            <v>NHÀ CỬA ĐỜI SỐNG</v>
          </cell>
          <cell r="H3053" t="str">
            <v>KHỬ MÙI</v>
          </cell>
        </row>
        <row r="3054">
          <cell r="C3054" t="str">
            <v>4984324015277</v>
          </cell>
          <cell r="D3054" t="str">
            <v>SANADA SEIKO- Tấm dán giữ nhiệt tủ lạnh</v>
          </cell>
          <cell r="E3054">
            <v>26000</v>
          </cell>
          <cell r="F3054" t="str">
            <v>130273</v>
          </cell>
          <cell r="G3054" t="str">
            <v>NHÀ CỬA ĐỜI SỐNG</v>
          </cell>
          <cell r="H3054" t="str">
            <v>BẾP VÀ PHÒNG ĂN</v>
          </cell>
        </row>
        <row r="3055">
          <cell r="C3055" t="str">
            <v>4901301288417</v>
          </cell>
          <cell r="D3055" t="str">
            <v>KAO- Nước rửa bát Kyukyuto hương cam 240ml</v>
          </cell>
          <cell r="E3055">
            <v>40000</v>
          </cell>
          <cell r="F3055" t="str">
            <v>130276</v>
          </cell>
          <cell r="G3055" t="str">
            <v>NHÀ CỬA ĐỜI SỐNG</v>
          </cell>
          <cell r="H3055" t="str">
            <v>XÀ PHÒNG, CHẤT TẨY RỬA</v>
          </cell>
        </row>
        <row r="3056">
          <cell r="C3056" t="str">
            <v>4901301288448</v>
          </cell>
          <cell r="D3056" t="str">
            <v>KAO- Nước rửa bát Kyukyuto hương cam 1380ml</v>
          </cell>
          <cell r="E3056">
            <v>175000</v>
          </cell>
          <cell r="F3056" t="str">
            <v>130277</v>
          </cell>
          <cell r="G3056" t="str">
            <v>NHÀ CỬA ĐỜI SỐNG</v>
          </cell>
          <cell r="H3056" t="str">
            <v>XÀ PHÒNG, CHẤT TẨY RỬA</v>
          </cell>
        </row>
        <row r="3057">
          <cell r="C3057" t="str">
            <v>4901301288455</v>
          </cell>
          <cell r="D3057" t="str">
            <v>KAO- Nước rửa bát kyukyuto hương bưởi 240ml</v>
          </cell>
          <cell r="E3057">
            <v>40000</v>
          </cell>
          <cell r="F3057" t="str">
            <v>130278</v>
          </cell>
          <cell r="G3057" t="str">
            <v>NHÀ CỬA ĐỜI SỐNG</v>
          </cell>
          <cell r="H3057" t="str">
            <v>XÀ PHÒNG, CHẤT TẨY RỬA</v>
          </cell>
        </row>
        <row r="3058">
          <cell r="C3058" t="str">
            <v>4901301288486</v>
          </cell>
          <cell r="D3058" t="str">
            <v>KAO- Nước rửa bát Kyukyuto hương cam hồng 1380ml</v>
          </cell>
          <cell r="E3058">
            <v>175000</v>
          </cell>
          <cell r="F3058" t="str">
            <v>130279</v>
          </cell>
          <cell r="G3058" t="str">
            <v>NHÀ CỬA ĐỜI SỐNG</v>
          </cell>
          <cell r="H3058" t="str">
            <v>XÀ PHÒNG, CHẤT TẨY RỬA</v>
          </cell>
        </row>
        <row r="3059">
          <cell r="C3059" t="str">
            <v>4901301288493</v>
          </cell>
          <cell r="D3059" t="str">
            <v>KAO- Nước rửa bát Kyukyuto hương nho xanh 240ml</v>
          </cell>
          <cell r="E3059">
            <v>40000</v>
          </cell>
          <cell r="F3059" t="str">
            <v>130280</v>
          </cell>
          <cell r="G3059" t="str">
            <v>NHÀ CỬA ĐỜI SỐNG</v>
          </cell>
          <cell r="H3059" t="str">
            <v>XÀ PHÒNG, CHẤT TẨY RỬA</v>
          </cell>
        </row>
        <row r="3060">
          <cell r="C3060" t="str">
            <v>4901301288523</v>
          </cell>
          <cell r="D3060" t="str">
            <v>KAO- Nước rửa bát Kyukyuto hương nho xanh 1380ml</v>
          </cell>
          <cell r="E3060">
            <v>175000</v>
          </cell>
          <cell r="F3060" t="str">
            <v>130281</v>
          </cell>
          <cell r="G3060" t="str">
            <v>NHÀ CỬA ĐỜI SỐNG</v>
          </cell>
          <cell r="H3060" t="str">
            <v>XÀ PHÒNG, CHẤT TẨY RỬA</v>
          </cell>
        </row>
        <row r="3061">
          <cell r="C3061" t="str">
            <v>4901301288530</v>
          </cell>
          <cell r="D3061" t="str">
            <v>KAO- NRB Kyukyuto diệt khuẩn hương trà xanh 240ml</v>
          </cell>
          <cell r="E3061">
            <v>40000</v>
          </cell>
          <cell r="F3061" t="str">
            <v>130282</v>
          </cell>
          <cell r="G3061" t="str">
            <v>NHÀ CỬA ĐỜI SỐNG</v>
          </cell>
          <cell r="H3061" t="str">
            <v>XÀ PHÒNG, CHẤT TẨY RỬA</v>
          </cell>
        </row>
        <row r="3062">
          <cell r="C3062" t="str">
            <v>4901301288561</v>
          </cell>
          <cell r="D3062" t="str">
            <v>KAO- Nước rửa bát Kyukyuto diệt khuẩn 240ml</v>
          </cell>
          <cell r="E3062">
            <v>40000</v>
          </cell>
          <cell r="F3062" t="str">
            <v>130283</v>
          </cell>
          <cell r="G3062" t="str">
            <v>NHÀ CỬA ĐỜI SỐNG</v>
          </cell>
          <cell r="H3062" t="str">
            <v>XÀ PHÒNG, CHẤT TẨY RỬA</v>
          </cell>
        </row>
        <row r="3063">
          <cell r="C3063" t="str">
            <v>4901301288592</v>
          </cell>
          <cell r="D3063" t="str">
            <v>KAO- Nước rửa bát Kyukyuto diệt khuẩn 1380ml</v>
          </cell>
          <cell r="E3063">
            <v>175000</v>
          </cell>
          <cell r="F3063" t="str">
            <v>130284</v>
          </cell>
          <cell r="G3063" t="str">
            <v>NHÀ CỬA ĐỜI SỐNG</v>
          </cell>
          <cell r="H3063" t="str">
            <v>XÀ PHÒNG, CHẤT TẨY RỬA</v>
          </cell>
        </row>
        <row r="3064">
          <cell r="C3064" t="str">
            <v>4901301289599</v>
          </cell>
          <cell r="D3064" t="str">
            <v>KAO- Nước giặt đậm đặc WideHaiter quần áo màu600ml</v>
          </cell>
          <cell r="E3064">
            <v>100000</v>
          </cell>
          <cell r="F3064" t="str">
            <v>130285</v>
          </cell>
          <cell r="G3064" t="str">
            <v>NHÀ CỬA ĐỜI SỐNG</v>
          </cell>
          <cell r="H3064" t="str">
            <v>GIẶT, XẢ QUẦN ÁO</v>
          </cell>
        </row>
        <row r="3065">
          <cell r="C3065" t="str">
            <v>4901301293237</v>
          </cell>
          <cell r="D3065" t="str">
            <v>KAO- Nước giặt Attack siêu Khử mùi, vệ sinh 900g</v>
          </cell>
          <cell r="E3065">
            <v>189000</v>
          </cell>
          <cell r="F3065" t="str">
            <v>130287</v>
          </cell>
          <cell r="G3065" t="str">
            <v>NHÀ CỬA ĐỜI SỐNG</v>
          </cell>
          <cell r="H3065" t="str">
            <v>GIẶT, XẢ QUẦN ÁO</v>
          </cell>
        </row>
        <row r="3066">
          <cell r="C3066" t="str">
            <v>4901301293572</v>
          </cell>
          <cell r="D3066" t="str">
            <v>KAO- Xịt Khử mùi, vệ sinh Risesshu EX Strong 370ml</v>
          </cell>
          <cell r="E3066">
            <v>152000</v>
          </cell>
          <cell r="F3066" t="str">
            <v>130288</v>
          </cell>
          <cell r="G3066" t="str">
            <v>NHÀ CỬA ĐỜI SỐNG</v>
          </cell>
          <cell r="H3066" t="str">
            <v>KHỬ MÙI</v>
          </cell>
        </row>
        <row r="3067">
          <cell r="C3067" t="str">
            <v>4901301299475</v>
          </cell>
          <cell r="D3067" t="str">
            <v>KAO-Xịt Khử mùi, vệ sinh Rishesshu mầu xanh 370ml</v>
          </cell>
          <cell r="E3067">
            <v>152000</v>
          </cell>
          <cell r="F3067" t="str">
            <v>130294</v>
          </cell>
          <cell r="G3067" t="str">
            <v>NHÀ CỬA ĐỜI SỐNG</v>
          </cell>
          <cell r="H3067" t="str">
            <v>KHỬ MÙI</v>
          </cell>
        </row>
        <row r="3068">
          <cell r="C3068" t="str">
            <v>4901301299499</v>
          </cell>
          <cell r="D3068" t="str">
            <v>KAO-Xịt vệ sinh Rishesshu hương thảo mộc 370ml</v>
          </cell>
          <cell r="E3068">
            <v>152000</v>
          </cell>
          <cell r="F3068" t="str">
            <v>130295</v>
          </cell>
          <cell r="G3068" t="str">
            <v>NHÀ CỬA ĐỜI SỐNG</v>
          </cell>
          <cell r="H3068" t="str">
            <v>KHỬ MÙI</v>
          </cell>
        </row>
        <row r="3069">
          <cell r="C3069" t="str">
            <v>4901301299567</v>
          </cell>
          <cell r="D3069" t="str">
            <v>KAO- Xịt vệ sinh Risesshu EX Plus giảm bụi 360ml</v>
          </cell>
          <cell r="E3069">
            <v>152000</v>
          </cell>
          <cell r="F3069" t="str">
            <v>130297</v>
          </cell>
          <cell r="G3069" t="str">
            <v>NHÀ CỬA ĐỜI SỐNG</v>
          </cell>
          <cell r="H3069" t="str">
            <v>KHỬ MÙI</v>
          </cell>
        </row>
        <row r="3070">
          <cell r="C3070" t="str">
            <v>4901301306982</v>
          </cell>
          <cell r="D3070" t="str">
            <v>KAO- Nước xả Humming Fine hương cam biển 570ml</v>
          </cell>
          <cell r="E3070">
            <v>189000</v>
          </cell>
          <cell r="F3070" t="str">
            <v>130298</v>
          </cell>
          <cell r="G3070" t="str">
            <v>NHÀ CỬA ĐỜI SỐNG</v>
          </cell>
          <cell r="H3070" t="str">
            <v>GIẶT, XẢ QUẦN ÁO</v>
          </cell>
        </row>
        <row r="3071">
          <cell r="C3071" t="str">
            <v>4901301307316</v>
          </cell>
          <cell r="D3071" t="str">
            <v>KAO- Nước rửa bát kyukyuto  hương chanh 240ml</v>
          </cell>
          <cell r="E3071">
            <v>40000</v>
          </cell>
          <cell r="F3071" t="str">
            <v>130299</v>
          </cell>
          <cell r="G3071" t="str">
            <v>NHÀ CỬA ĐỜI SỐNG</v>
          </cell>
          <cell r="H3071" t="str">
            <v>XÀ PHÒNG, CHẤT TẨY RỬA</v>
          </cell>
        </row>
        <row r="3072">
          <cell r="C3072" t="str">
            <v>4901301307453</v>
          </cell>
          <cell r="D3072" t="str">
            <v>KAO- Gel tẩy rửa đường ống nước Pipe Haiter 500g</v>
          </cell>
          <cell r="E3072">
            <v>75000</v>
          </cell>
          <cell r="F3072" t="str">
            <v>130300</v>
          </cell>
          <cell r="G3072" t="str">
            <v>NHÀ CỬA ĐỜI SỐNG</v>
          </cell>
          <cell r="H3072" t="str">
            <v>XÀ PHÒNG, CHẤT TẨY RỬA</v>
          </cell>
        </row>
        <row r="3073">
          <cell r="C3073" t="str">
            <v>4901301729330</v>
          </cell>
          <cell r="D3073" t="str">
            <v>KAO- Bột tẩy rửa đồ bếp Magic Clean 400g</v>
          </cell>
          <cell r="E3073">
            <v>137000</v>
          </cell>
          <cell r="F3073" t="str">
            <v>130305</v>
          </cell>
          <cell r="G3073" t="str">
            <v>NHÀ CỬA ĐỜI SỐNG</v>
          </cell>
          <cell r="H3073" t="str">
            <v>XÀ PHÒNG, CHẤT TẨY RỬA</v>
          </cell>
        </row>
        <row r="3074">
          <cell r="C3074" t="str">
            <v>4901301733801</v>
          </cell>
          <cell r="D3074" t="str">
            <v>KAO- Xịt tẩy rửa nhà bếp Kichen Haiter 400ml</v>
          </cell>
          <cell r="E3074">
            <v>95000</v>
          </cell>
          <cell r="F3074" t="str">
            <v>130306</v>
          </cell>
          <cell r="G3074" t="str">
            <v>NHÀ CỬA ĐỜI SỐNG</v>
          </cell>
          <cell r="H3074" t="str">
            <v>XÀ PHÒNG, CHẤT TẨY RỬA</v>
          </cell>
        </row>
        <row r="3075">
          <cell r="C3075" t="str">
            <v>4901301755032</v>
          </cell>
          <cell r="D3075" t="str">
            <v>KAO- Xịt giặt Attack tẩy sạch vết bẩn 300ml</v>
          </cell>
          <cell r="E3075">
            <v>137000</v>
          </cell>
          <cell r="F3075" t="str">
            <v>130307</v>
          </cell>
          <cell r="G3075" t="str">
            <v>NHÀ CỬA ĐỜI SỐNG</v>
          </cell>
          <cell r="H3075" t="str">
            <v>GIẶT, XẢ QUẦN ÁO</v>
          </cell>
        </row>
        <row r="3076">
          <cell r="C3076" t="str">
            <v>4901601449624</v>
          </cell>
          <cell r="D3076" t="str">
            <v>KAI- Dao bếp SHOSO CHEF'S 180mm, AB-5102</v>
          </cell>
          <cell r="E3076">
            <v>1050000</v>
          </cell>
          <cell r="F3076" t="str">
            <v>130311</v>
          </cell>
          <cell r="G3076" t="str">
            <v>NHÀ CỬA ĐỜI SỐNG</v>
          </cell>
          <cell r="H3076" t="str">
            <v>BẾP VÀ PHÒNG ĂN</v>
          </cell>
        </row>
        <row r="3077">
          <cell r="C3077" t="str">
            <v>4973430015196</v>
          </cell>
          <cell r="D3077" t="str">
            <v>SANADA SEIKO- Móc phơi gối T131</v>
          </cell>
          <cell r="E3077">
            <v>55000</v>
          </cell>
          <cell r="F3077" t="str">
            <v>130320</v>
          </cell>
          <cell r="G3077" t="str">
            <v>NHÀ CỬA ĐỜI SỐNG</v>
          </cell>
          <cell r="H3077" t="str">
            <v>ĐỒ DÙNG NHÀ TẮM, TOILET</v>
          </cell>
        </row>
        <row r="3078">
          <cell r="C3078" t="str">
            <v>4902430376693</v>
          </cell>
          <cell r="D3078" t="str">
            <v>P&amp;G- Xịt khử mùi vệ sinh ô tô hương Downy 210ml</v>
          </cell>
          <cell r="E3078">
            <v>113000</v>
          </cell>
          <cell r="F3078" t="str">
            <v>130324</v>
          </cell>
          <cell r="G3078" t="str">
            <v>NHÀ CỬA ĐỜI SỐNG</v>
          </cell>
          <cell r="H3078" t="str">
            <v>KHỬ MÙI</v>
          </cell>
        </row>
        <row r="3079">
          <cell r="C3079" t="str">
            <v>4902430423298</v>
          </cell>
          <cell r="D3079" t="str">
            <v>P&amp;G- Xịt phòng Fabric Mistral hương chanh 275g</v>
          </cell>
          <cell r="E3079">
            <v>152000</v>
          </cell>
          <cell r="F3079" t="str">
            <v>130326</v>
          </cell>
          <cell r="G3079" t="str">
            <v>NHÀ CỬA ĐỜI SỐNG</v>
          </cell>
          <cell r="H3079" t="str">
            <v>KHỬ MÙI</v>
          </cell>
        </row>
        <row r="3080">
          <cell r="C3080" t="str">
            <v>4902430553384</v>
          </cell>
          <cell r="D3080" t="str">
            <v xml:space="preserve">P&amp;G - Nước hoa cho ô tô khử mùi thuốc lá 30 ngày </v>
          </cell>
          <cell r="E3080">
            <v>158000</v>
          </cell>
          <cell r="F3080" t="str">
            <v>130333</v>
          </cell>
          <cell r="G3080" t="str">
            <v>NHÀ CỬA ĐỜI SỐNG</v>
          </cell>
          <cell r="H3080" t="str">
            <v>KHỬ MÙI</v>
          </cell>
        </row>
        <row r="3081">
          <cell r="C3081" t="str">
            <v>4903301129950</v>
          </cell>
          <cell r="D3081" t="str">
            <v>LION-Dung dịch vệ sinh ống dẫn nước 450ml</v>
          </cell>
          <cell r="E3081">
            <v>85000</v>
          </cell>
          <cell r="F3081" t="str">
            <v>130338</v>
          </cell>
          <cell r="G3081" t="str">
            <v>NHÀ CỬA ĐỜI SỐNG</v>
          </cell>
          <cell r="H3081" t="str">
            <v>XÀ PHÒNG, CHẤT TẨY RỬA</v>
          </cell>
        </row>
        <row r="3082">
          <cell r="C3082" t="str">
            <v>4903301189879</v>
          </cell>
          <cell r="D3082" t="str">
            <v>LION- NRB Charmy MAGICA hương thảo dược 240ml</v>
          </cell>
          <cell r="E3082">
            <v>58000</v>
          </cell>
          <cell r="F3082" t="str">
            <v>130341</v>
          </cell>
          <cell r="G3082" t="str">
            <v>NHÀ CỬA ĐỜI SỐNG</v>
          </cell>
          <cell r="H3082" t="str">
            <v>XÀ PHÒNG, CHẤT TẨY RỬA</v>
          </cell>
        </row>
        <row r="3083">
          <cell r="C3083" t="str">
            <v>4903301214472</v>
          </cell>
          <cell r="D3083" t="str">
            <v>LION- Nước rửa bát Charmy MAGICA hương Berry 230ml</v>
          </cell>
          <cell r="E3083">
            <v>58000</v>
          </cell>
          <cell r="F3083" t="str">
            <v>130342</v>
          </cell>
          <cell r="G3083" t="str">
            <v>NHÀ CỬA ĐỜI SỐNG</v>
          </cell>
          <cell r="H3083" t="str">
            <v>XÀ PHÒNG, CHẤT TẨY RỬA</v>
          </cell>
        </row>
        <row r="3084">
          <cell r="C3084" t="str">
            <v>4903301326458</v>
          </cell>
          <cell r="D3084" t="str">
            <v>LION- Nước vệ sinh, làm sạch đường ống 1L</v>
          </cell>
          <cell r="E3084">
            <v>95000</v>
          </cell>
          <cell r="F3084" t="str">
            <v>130343</v>
          </cell>
          <cell r="G3084" t="str">
            <v>NHÀ CỬA ĐỜI SỐNG</v>
          </cell>
          <cell r="H3084" t="str">
            <v>XÀ PHÒNG, CHẤT TẨY RỬA</v>
          </cell>
        </row>
        <row r="3085">
          <cell r="C3085" t="str">
            <v>4903301745525</v>
          </cell>
          <cell r="D3085" t="str">
            <v>LION- Lăn tẩy trắng vết bẩn quần áo 250ml</v>
          </cell>
          <cell r="E3085">
            <v>95000</v>
          </cell>
          <cell r="F3085" t="str">
            <v>130344</v>
          </cell>
          <cell r="G3085" t="str">
            <v>NHÀ CỬA ĐỜI SỐNG</v>
          </cell>
          <cell r="H3085" t="str">
            <v>GIẶT, XẢ QUẦN ÁO</v>
          </cell>
        </row>
        <row r="3086">
          <cell r="C3086" t="str">
            <v>4903320589803</v>
          </cell>
          <cell r="D3086" t="str">
            <v>LEC- Kem vệ sinh bếp từ 35g</v>
          </cell>
          <cell r="E3086">
            <v>226000</v>
          </cell>
          <cell r="F3086" t="str">
            <v>130345</v>
          </cell>
          <cell r="G3086" t="str">
            <v>NHÀ CỬA ĐỜI SỐNG</v>
          </cell>
          <cell r="H3086" t="str">
            <v>XÀ PHÒNG, CHẤT TẨY RỬA</v>
          </cell>
        </row>
        <row r="3087">
          <cell r="C3087" t="str">
            <v>4905596007265</v>
          </cell>
          <cell r="D3087" t="str">
            <v>INOMATA-Khay chia đồ trong ngăn kéo nhỏ</v>
          </cell>
          <cell r="E3087">
            <v>30000</v>
          </cell>
          <cell r="F3087" t="str">
            <v>130346</v>
          </cell>
          <cell r="G3087" t="str">
            <v>NHÀ CỬA ĐỜI SỐNG</v>
          </cell>
          <cell r="H3087" t="str">
            <v>BẾP VÀ PHÒNG ĂN</v>
          </cell>
        </row>
        <row r="3088">
          <cell r="C3088" t="str">
            <v>4905596007364</v>
          </cell>
          <cell r="D3088" t="str">
            <v>INOMATA-Khay chia đồ trong ngăn kéo lớn</v>
          </cell>
          <cell r="E3088">
            <v>39000</v>
          </cell>
          <cell r="F3088" t="str">
            <v>130348</v>
          </cell>
          <cell r="G3088" t="str">
            <v>NHÀ CỬA ĐỜI SỐNG</v>
          </cell>
          <cell r="H3088" t="str">
            <v>BẾP VÀ PHÒNG ĂN</v>
          </cell>
        </row>
        <row r="3089">
          <cell r="C3089" t="str">
            <v>4905596008262</v>
          </cell>
          <cell r="D3089" t="str">
            <v>INOMATA- Gía đựng cốc chén mini màu cam</v>
          </cell>
          <cell r="E3089">
            <v>210000</v>
          </cell>
          <cell r="F3089" t="str">
            <v>130350</v>
          </cell>
          <cell r="G3089" t="str">
            <v>NHÀ CỬA ĐỜI SỐNG</v>
          </cell>
          <cell r="H3089" t="str">
            <v>BẾP VÀ PHÒNG ĂN</v>
          </cell>
        </row>
        <row r="3090">
          <cell r="C3090" t="str">
            <v>4905596008545</v>
          </cell>
          <cell r="D3090" t="str">
            <v>INOMATA-Giá đựng đồ khu nhà bếp mầu vàng</v>
          </cell>
          <cell r="E3090">
            <v>35000</v>
          </cell>
          <cell r="F3090" t="str">
            <v>130352</v>
          </cell>
          <cell r="G3090" t="str">
            <v>NHÀ CỬA ĐỜI SỐNG</v>
          </cell>
          <cell r="H3090" t="str">
            <v>BẾP VÀ PHÒNG ĂN</v>
          </cell>
        </row>
        <row r="3091">
          <cell r="C3091" t="str">
            <v>4905596008569</v>
          </cell>
          <cell r="D3091" t="str">
            <v>INOMATA-Gía đựng đồ nhà bếp màu trắng</v>
          </cell>
          <cell r="E3091">
            <v>35000</v>
          </cell>
          <cell r="F3091" t="str">
            <v>130353</v>
          </cell>
          <cell r="G3091" t="str">
            <v>NHÀ CỬA ĐỜI SỐNG</v>
          </cell>
          <cell r="H3091" t="str">
            <v>BẾP VÀ PHÒNG ĂN</v>
          </cell>
        </row>
        <row r="3092">
          <cell r="C3092" t="str">
            <v>4905596008866</v>
          </cell>
          <cell r="D3092" t="str">
            <v>INOMATA- Giỏ đựng đồ nhà bếp màu trắng</v>
          </cell>
          <cell r="E3092">
            <v>30000</v>
          </cell>
          <cell r="F3092" t="str">
            <v>130355</v>
          </cell>
          <cell r="G3092" t="str">
            <v>NHÀ CỬA ĐỜI SỐNG</v>
          </cell>
          <cell r="H3092" t="str">
            <v>BẾP VÀ PHÒNG ĂN</v>
          </cell>
        </row>
        <row r="3093">
          <cell r="C3093" t="str">
            <v>4905596008965</v>
          </cell>
          <cell r="D3093" t="str">
            <v>INOMATA-Khay đựng đồ rửa chén màu trắng</v>
          </cell>
          <cell r="E3093">
            <v>39000</v>
          </cell>
          <cell r="F3093" t="str">
            <v>130357</v>
          </cell>
          <cell r="G3093" t="str">
            <v>NHÀ CỬA ĐỜI SỐNG</v>
          </cell>
          <cell r="H3093" t="str">
            <v>BẾP VÀ PHÒNG ĂN</v>
          </cell>
        </row>
        <row r="3094">
          <cell r="C3094" t="str">
            <v>4905596011163</v>
          </cell>
          <cell r="D3094" t="str">
            <v>INOMATA- Rổ cỡ 20 màu trắng</v>
          </cell>
          <cell r="E3094">
            <v>40000</v>
          </cell>
          <cell r="F3094" t="str">
            <v>130360</v>
          </cell>
          <cell r="G3094" t="str">
            <v>NHÀ CỬA ĐỜI SỐNG</v>
          </cell>
          <cell r="H3094" t="str">
            <v>BẾP VÀ PHÒNG ĂN</v>
          </cell>
        </row>
        <row r="3095">
          <cell r="C3095" t="str">
            <v>4905596040392</v>
          </cell>
          <cell r="D3095" t="str">
            <v>INOMATA-Rổ vuông màu xanh 29.5x22.5x8.5cm</v>
          </cell>
          <cell r="E3095">
            <v>32000</v>
          </cell>
          <cell r="F3095" t="str">
            <v>130362</v>
          </cell>
          <cell r="G3095" t="str">
            <v>NHÀ CỬA ĐỜI SỐNG</v>
          </cell>
          <cell r="H3095" t="str">
            <v>BẾP VÀ PHÒNG ĂN</v>
          </cell>
        </row>
        <row r="3096">
          <cell r="C3096" t="str">
            <v>4905596055044</v>
          </cell>
          <cell r="D3096" t="str">
            <v>INOMATA-Rổ màu vàng 2L</v>
          </cell>
          <cell r="E3096">
            <v>39000</v>
          </cell>
          <cell r="F3096" t="str">
            <v>130363</v>
          </cell>
          <cell r="G3096" t="str">
            <v>NHÀ CỬA ĐỜI SỐNG</v>
          </cell>
          <cell r="H3096" t="str">
            <v>BẾP VÀ PHÒNG ĂN</v>
          </cell>
        </row>
        <row r="3097">
          <cell r="C3097" t="str">
            <v>4905596055068</v>
          </cell>
          <cell r="D3097" t="str">
            <v>INOMATA-Rổ màu trắng 2L</v>
          </cell>
          <cell r="E3097">
            <v>45000</v>
          </cell>
          <cell r="F3097" t="str">
            <v>130364</v>
          </cell>
          <cell r="G3097" t="str">
            <v>NHÀ CỬA ĐỜI SỐNG</v>
          </cell>
          <cell r="H3097" t="str">
            <v>HÀNG ĐỒNG GIÁ 40K</v>
          </cell>
        </row>
        <row r="3098">
          <cell r="C3098" t="str">
            <v>4905596055563</v>
          </cell>
          <cell r="D3098" t="str">
            <v>INOMATA-Chậu rửa 2L màu trắng</v>
          </cell>
          <cell r="E3098">
            <v>45000</v>
          </cell>
          <cell r="F3098" t="str">
            <v>130366</v>
          </cell>
          <cell r="G3098" t="str">
            <v>NHÀ CỬA ĐỜI SỐNG</v>
          </cell>
          <cell r="H3098" t="str">
            <v>HÀNG ĐỒNG GIÁ 40K</v>
          </cell>
        </row>
        <row r="3099">
          <cell r="C3099" t="str">
            <v>4905596055747</v>
          </cell>
          <cell r="D3099" t="str">
            <v>INOMATA- ống đựng thìa đũa màu vàng</v>
          </cell>
          <cell r="E3099">
            <v>39000</v>
          </cell>
          <cell r="F3099" t="str">
            <v>130369</v>
          </cell>
          <cell r="G3099" t="str">
            <v>NHÀ CỬA ĐỜI SỐNG</v>
          </cell>
          <cell r="H3099" t="str">
            <v>BẾP VÀ PHÒNG ĂN</v>
          </cell>
        </row>
        <row r="3100">
          <cell r="C3100" t="str">
            <v>4905596055761</v>
          </cell>
          <cell r="D3100" t="str">
            <v>INOMATA-Hộp đựng thìa đũa màu trắng</v>
          </cell>
          <cell r="E3100">
            <v>30000</v>
          </cell>
          <cell r="F3100" t="str">
            <v>130370</v>
          </cell>
          <cell r="G3100" t="str">
            <v>NHÀ CỬA ĐỜI SỐNG</v>
          </cell>
          <cell r="H3100" t="str">
            <v>BẾP VÀ PHÒNG ĂN</v>
          </cell>
        </row>
        <row r="3101">
          <cell r="C3101" t="str">
            <v>4905596055846</v>
          </cell>
          <cell r="D3101" t="str">
            <v>INOMATA- ống đũa mini màu vàng</v>
          </cell>
          <cell r="E3101">
            <v>30000</v>
          </cell>
          <cell r="F3101" t="str">
            <v>130371</v>
          </cell>
          <cell r="G3101" t="str">
            <v>NHÀ CỬA ĐỜI SỐNG</v>
          </cell>
          <cell r="H3101" t="str">
            <v>BẾP VÀ PHÒNG ĂN</v>
          </cell>
        </row>
        <row r="3102">
          <cell r="C3102" t="str">
            <v>4905596070016</v>
          </cell>
          <cell r="D3102" t="str">
            <v>INOMATA- Set 3 bát nhựa màu xanh 173ml</v>
          </cell>
          <cell r="E3102">
            <v>37000</v>
          </cell>
          <cell r="F3102" t="str">
            <v>130374</v>
          </cell>
          <cell r="G3102" t="str">
            <v>NHÀ CỬA ĐỜI SỐNG</v>
          </cell>
          <cell r="H3102" t="str">
            <v>BẾP VÀ PHÒNG ĂN</v>
          </cell>
        </row>
        <row r="3103">
          <cell r="C3103" t="str">
            <v>4905596073161</v>
          </cell>
          <cell r="D3103" t="str">
            <v>INOMATA- Chậu rửa 1.6L màu trắng</v>
          </cell>
          <cell r="E3103">
            <v>39000</v>
          </cell>
          <cell r="F3103" t="str">
            <v>130379</v>
          </cell>
          <cell r="G3103" t="str">
            <v>NHÀ CỬA ĐỜI SỐNG</v>
          </cell>
          <cell r="H3103" t="str">
            <v>BẾP VÀ PHÒNG ĂN</v>
          </cell>
        </row>
        <row r="3104">
          <cell r="C3104" t="str">
            <v>4905596080305</v>
          </cell>
          <cell r="D3104" t="str">
            <v>INOMATA-Ra vo gao 24.2x21.4x10.2cm</v>
          </cell>
          <cell r="E3104">
            <v>45000</v>
          </cell>
          <cell r="F3104" t="str">
            <v>130381</v>
          </cell>
          <cell r="G3104" t="str">
            <v>NHÀ CỬA ĐỜI SỐNG</v>
          </cell>
          <cell r="H3104" t="str">
            <v>HÀNG ĐỒNG GIÁ 40K</v>
          </cell>
        </row>
        <row r="3105">
          <cell r="C3105" t="str">
            <v>4905596101413</v>
          </cell>
          <cell r="D3105" t="str">
            <v>INOMATA- Bát (770ml Xanh lỏ)</v>
          </cell>
          <cell r="E3105">
            <v>37000</v>
          </cell>
          <cell r="F3105" t="str">
            <v>130383</v>
          </cell>
          <cell r="G3105" t="str">
            <v>NHÀ CỬA ĐỜI SỐNG</v>
          </cell>
          <cell r="H3105" t="str">
            <v>BẾP VÀ PHÒNG ĂN</v>
          </cell>
        </row>
        <row r="3106">
          <cell r="C3106" t="str">
            <v>4905596101512</v>
          </cell>
          <cell r="D3106" t="str">
            <v>INOMATA- Cốc màu xanh lá 340ml</v>
          </cell>
          <cell r="E3106">
            <v>32000</v>
          </cell>
          <cell r="F3106" t="str">
            <v>130386</v>
          </cell>
          <cell r="G3106" t="str">
            <v>NHÀ CỬA ĐỜI SỐNG</v>
          </cell>
          <cell r="H3106" t="str">
            <v>BẾP VÀ PHÒNG ĂN</v>
          </cell>
        </row>
        <row r="3107">
          <cell r="C3107" t="str">
            <v>4905596101536</v>
          </cell>
          <cell r="D3107" t="str">
            <v>INOMATA- Cốc màu hồng 340ml</v>
          </cell>
          <cell r="E3107">
            <v>38000</v>
          </cell>
          <cell r="F3107" t="str">
            <v>130387</v>
          </cell>
          <cell r="G3107" t="str">
            <v>NHÀ CỬA ĐỜI SỐNG</v>
          </cell>
          <cell r="H3107" t="str">
            <v>BẾP VÀ PHÒNG ĂN</v>
          </cell>
        </row>
        <row r="3108">
          <cell r="C3108" t="str">
            <v>4905596101611</v>
          </cell>
          <cell r="D3108" t="str">
            <v>INOMATA- Đĩa nhựa màu xanh lá 22cm</v>
          </cell>
          <cell r="E3108">
            <v>35000</v>
          </cell>
          <cell r="F3108" t="str">
            <v>130389</v>
          </cell>
          <cell r="G3108" t="str">
            <v>NHÀ CỬA ĐỜI SỐNG</v>
          </cell>
          <cell r="H3108" t="str">
            <v>BẾP VÀ PHÒNG ĂN</v>
          </cell>
        </row>
        <row r="3109">
          <cell r="C3109" t="str">
            <v>4905596101635</v>
          </cell>
          <cell r="D3109" t="str">
            <v>INOMATA- Đĩa nhựa màu hồng 22cm</v>
          </cell>
          <cell r="E3109">
            <v>35000</v>
          </cell>
          <cell r="F3109" t="str">
            <v>130390</v>
          </cell>
          <cell r="G3109" t="str">
            <v>NHÀ CỬA ĐỜI SỐNG</v>
          </cell>
          <cell r="H3109" t="str">
            <v>BẾP VÀ PHÒNG ĂN</v>
          </cell>
        </row>
        <row r="3110">
          <cell r="C3110" t="str">
            <v>4905596102786</v>
          </cell>
          <cell r="D3110" t="str">
            <v>INOMATA-Khay đựng đồ ăn loại to</v>
          </cell>
          <cell r="E3110">
            <v>230000</v>
          </cell>
          <cell r="F3110" t="str">
            <v>130393</v>
          </cell>
          <cell r="G3110" t="str">
            <v>NHÀ CỬA ĐỜI SỐNG</v>
          </cell>
          <cell r="H3110" t="str">
            <v>BẾP VÀ PHÒNG ĂN</v>
          </cell>
        </row>
        <row r="3111">
          <cell r="C3111" t="str">
            <v>4905596110002</v>
          </cell>
          <cell r="D3111" t="str">
            <v>INOMATA-Cốc đong gạo</v>
          </cell>
          <cell r="E3111">
            <v>30000</v>
          </cell>
          <cell r="F3111" t="str">
            <v>130397</v>
          </cell>
          <cell r="G3111" t="str">
            <v>NHÀ CỬA ĐỜI SỐNG</v>
          </cell>
          <cell r="H3111" t="str">
            <v>BẾP VÀ PHÒNG ĂN</v>
          </cell>
        </row>
        <row r="3112">
          <cell r="C3112" t="str">
            <v>4580244694433</v>
          </cell>
          <cell r="D3112" t="str">
            <v>THERMOS- Nồi ủ 4.5 L inox</v>
          </cell>
          <cell r="E3112">
            <v>3500000</v>
          </cell>
          <cell r="F3112" t="str">
            <v>130398</v>
          </cell>
          <cell r="G3112" t="str">
            <v>NHÀ CỬA ĐỜI SỐNG</v>
          </cell>
          <cell r="H3112" t="str">
            <v>ĐỒ DÙNG SINH HOẠT GIA ĐÌNH</v>
          </cell>
        </row>
        <row r="3113">
          <cell r="C3113" t="str">
            <v>4956810232048</v>
          </cell>
          <cell r="D3113" t="str">
            <v>KOBUKO-Túi lưới giặt khăn tắm 40x32cm</v>
          </cell>
          <cell r="E3113">
            <v>40000</v>
          </cell>
          <cell r="F3113" t="str">
            <v>130404</v>
          </cell>
          <cell r="G3113" t="str">
            <v>NHÀ CỬA ĐỜI SỐNG</v>
          </cell>
          <cell r="H3113" t="str">
            <v>ĐỒ DÙNG NHÀ TẮM, TOILET</v>
          </cell>
        </row>
        <row r="3114">
          <cell r="C3114" t="str">
            <v>4965534734110</v>
          </cell>
          <cell r="D3114" t="str">
            <v>YAMADA KAGAKU- Hộp đựng bàn chải đánh răng</v>
          </cell>
          <cell r="E3114">
            <v>45000</v>
          </cell>
          <cell r="F3114" t="str">
            <v>130405</v>
          </cell>
          <cell r="G3114" t="str">
            <v>NHÀ CỬA ĐỜI SỐNG</v>
          </cell>
          <cell r="H3114" t="str">
            <v>ĐỒ DÙNG NHÀ TẮM, TOILET</v>
          </cell>
        </row>
        <row r="3115">
          <cell r="C3115" t="str">
            <v>4973430017688</v>
          </cell>
          <cell r="D3115" t="str">
            <v>SANADA SEIKO-Khuôn cuộn sushi</v>
          </cell>
          <cell r="E3115">
            <v>35000</v>
          </cell>
          <cell r="F3115" t="str">
            <v>130407</v>
          </cell>
          <cell r="G3115" t="str">
            <v>NHÀ CỬA ĐỜI SỐNG</v>
          </cell>
          <cell r="H3115" t="str">
            <v>BẾP VÀ PHÒNG ĂN</v>
          </cell>
        </row>
        <row r="3116">
          <cell r="C3116" t="str">
            <v>4905596119371</v>
          </cell>
          <cell r="D3116" t="str">
            <v>INOMATA- Set 2 lọ đựng gia vị màu nâu</v>
          </cell>
          <cell r="E3116">
            <v>88000</v>
          </cell>
          <cell r="F3116" t="str">
            <v>130414</v>
          </cell>
          <cell r="G3116" t="str">
            <v>NHÀ CỬA ĐỜI SỐNG</v>
          </cell>
          <cell r="H3116" t="str">
            <v>BẾP VÀ PHÒNG ĂN</v>
          </cell>
        </row>
        <row r="3117">
          <cell r="C3117" t="str">
            <v>4905596120179</v>
          </cell>
          <cell r="D3117" t="str">
            <v>INOMATA-Lọ đựng gia vị 360ml</v>
          </cell>
          <cell r="E3117">
            <v>40000</v>
          </cell>
          <cell r="F3117" t="str">
            <v>130415</v>
          </cell>
          <cell r="G3117" t="str">
            <v>NHÀ CỬA ĐỜI SỐNG</v>
          </cell>
          <cell r="H3117" t="str">
            <v>BẾP VÀ PHÒNG ĂN</v>
          </cell>
        </row>
        <row r="3118">
          <cell r="C3118" t="str">
            <v>4905596125365</v>
          </cell>
          <cell r="D3118" t="str">
            <v>INOMATA-Thùng đựng gạo 18L</v>
          </cell>
          <cell r="E3118">
            <v>265000</v>
          </cell>
          <cell r="F3118" t="str">
            <v>130416</v>
          </cell>
          <cell r="G3118" t="str">
            <v>NHÀ CỬA ĐỜI SỐNG</v>
          </cell>
          <cell r="H3118" t="str">
            <v>BẾP VÀ PHÒNG ĂN</v>
          </cell>
        </row>
        <row r="3119">
          <cell r="C3119" t="str">
            <v>4905596126171</v>
          </cell>
          <cell r="D3119" t="str">
            <v>INOMATA-Khay đựng thực phẩm nâu 35.8x28.9x22.6cm</v>
          </cell>
          <cell r="E3119">
            <v>250000</v>
          </cell>
          <cell r="F3119" t="str">
            <v>130418</v>
          </cell>
          <cell r="G3119" t="str">
            <v>NHÀ CỬA ĐỜI SỐNG</v>
          </cell>
          <cell r="H3119" t="str">
            <v>BẾP VÀ PHÒNG ĂN</v>
          </cell>
        </row>
        <row r="3120">
          <cell r="C3120" t="str">
            <v>4905596161486</v>
          </cell>
          <cell r="D3120" t="str">
            <v>INOMATA- Set 3 hộp trữ thức ăn 160 ml</v>
          </cell>
          <cell r="E3120">
            <v>39000</v>
          </cell>
          <cell r="F3120" t="str">
            <v>130421</v>
          </cell>
          <cell r="G3120" t="str">
            <v>NHÀ CỬA ĐỜI SỐNG</v>
          </cell>
          <cell r="H3120" t="str">
            <v>BẾP VÀ PHÒNG ĂN</v>
          </cell>
        </row>
        <row r="3121">
          <cell r="C3121" t="str">
            <v>4905596164487</v>
          </cell>
          <cell r="D3121" t="str">
            <v>INOMATA- Set 3 hộp trữ thức ăn 190 ml</v>
          </cell>
          <cell r="E3121">
            <v>40000</v>
          </cell>
          <cell r="F3121" t="str">
            <v>130423</v>
          </cell>
          <cell r="G3121" t="str">
            <v>NHÀ CỬA ĐỜI SỐNG</v>
          </cell>
          <cell r="H3121" t="str">
            <v>HÀNG ĐỒNG GIÁ 40K</v>
          </cell>
        </row>
        <row r="3122">
          <cell r="C3122" t="str">
            <v>4905596165187</v>
          </cell>
          <cell r="D3122" t="str">
            <v>INOMATA-Hộp đựng thức ăn nắp trắng 590ml</v>
          </cell>
          <cell r="E3122">
            <v>40000</v>
          </cell>
          <cell r="F3122" t="str">
            <v>130424</v>
          </cell>
          <cell r="G3122" t="str">
            <v>NHÀ CỬA ĐỜI SỐNG</v>
          </cell>
          <cell r="H3122" t="str">
            <v>BẾP VÀ PHÒNG ĂN</v>
          </cell>
        </row>
        <row r="3123">
          <cell r="C3123" t="str">
            <v>4905596166184</v>
          </cell>
          <cell r="D3123" t="str">
            <v>INOMATA-Hộp đựng thức ăn 930ml ID-601</v>
          </cell>
          <cell r="E3123">
            <v>45000</v>
          </cell>
          <cell r="F3123" t="str">
            <v>130425</v>
          </cell>
          <cell r="G3123" t="str">
            <v>NHÀ CỬA ĐỜI SỐNG</v>
          </cell>
          <cell r="H3123" t="str">
            <v>HÀNG ĐỒNG GIÁ 40K</v>
          </cell>
        </row>
        <row r="3124">
          <cell r="C3124" t="str">
            <v>4905596167280</v>
          </cell>
          <cell r="D3124" t="str">
            <v>INOMATA- Hộp đựng thức ăn ID-702 màu trắng 770ml</v>
          </cell>
          <cell r="E3124">
            <v>45000</v>
          </cell>
          <cell r="F3124" t="str">
            <v>130426</v>
          </cell>
          <cell r="G3124" t="str">
            <v>NHÀ CỬA ĐỜI SỐNG</v>
          </cell>
          <cell r="H3124" t="str">
            <v>HÀNG ĐỒNG GIÁ 40K</v>
          </cell>
        </row>
        <row r="3125">
          <cell r="C3125" t="str">
            <v>4905596169383</v>
          </cell>
          <cell r="D3125" t="str">
            <v>INOMATA- Hộp tròn đựng thức ăn màu trắng 830ml</v>
          </cell>
          <cell r="E3125">
            <v>45000</v>
          </cell>
          <cell r="F3125" t="str">
            <v>130427</v>
          </cell>
          <cell r="G3125" t="str">
            <v>NHÀ CỬA ĐỜI SỐNG</v>
          </cell>
          <cell r="H3125" t="str">
            <v>HÀNG ĐỒNG GIÁ 40K</v>
          </cell>
        </row>
        <row r="3126">
          <cell r="C3126" t="str">
            <v>4905596171195</v>
          </cell>
          <cell r="D3126" t="str">
            <v>INOMATA- Set 2 hộp trữ thức ăn 380ml</v>
          </cell>
          <cell r="E3126">
            <v>35000</v>
          </cell>
          <cell r="F3126" t="str">
            <v>130429</v>
          </cell>
          <cell r="G3126" t="str">
            <v>NHÀ CỬA ĐỜI SỐNG</v>
          </cell>
          <cell r="H3126" t="str">
            <v>BẾP VÀ PHÒNG ĂN</v>
          </cell>
        </row>
        <row r="3127">
          <cell r="C3127" t="str">
            <v>4905596210412</v>
          </cell>
          <cell r="D3127" t="str">
            <v>INOMATA-Hộp đựng đồ di động nhà tắm mầu xanh lá</v>
          </cell>
          <cell r="E3127">
            <v>39000</v>
          </cell>
          <cell r="F3127" t="str">
            <v>130434</v>
          </cell>
          <cell r="G3127" t="str">
            <v>NHÀ CỬA ĐỜI SỐNG</v>
          </cell>
          <cell r="H3127" t="str">
            <v>ĐỒ DÙNG NHÀ TẮM, TOILET</v>
          </cell>
        </row>
        <row r="3128">
          <cell r="C3128" t="str">
            <v>4905596210481</v>
          </cell>
          <cell r="D3128" t="str">
            <v>INOMATA-Hộp đựng đồ di động nhà tắm mầu trắng</v>
          </cell>
          <cell r="E3128">
            <v>40000</v>
          </cell>
          <cell r="F3128" t="str">
            <v>130435</v>
          </cell>
          <cell r="G3128" t="str">
            <v>NHÀ CỬA ĐỜI SỐNG</v>
          </cell>
          <cell r="H3128" t="str">
            <v>ĐỒ DÙNG NHÀ TẮM, TOILET</v>
          </cell>
        </row>
        <row r="3129">
          <cell r="C3129" t="str">
            <v>4905596210610</v>
          </cell>
          <cell r="D3129" t="str">
            <v>INOMATA- Móc treo khăn di động xanh</v>
          </cell>
          <cell r="E3129">
            <v>35000</v>
          </cell>
          <cell r="F3129" t="str">
            <v>130436</v>
          </cell>
          <cell r="G3129" t="str">
            <v>NHÀ CỬA ĐỜI SỐNG</v>
          </cell>
          <cell r="H3129" t="str">
            <v>ĐỒ DÙNG NHÀ TẮM, TOILET</v>
          </cell>
        </row>
        <row r="3130">
          <cell r="C3130" t="str">
            <v>4905596210689</v>
          </cell>
          <cell r="D3130" t="str">
            <v>INOMATA- Móc treo khăn di động trang</v>
          </cell>
          <cell r="E3130">
            <v>35000</v>
          </cell>
          <cell r="F3130" t="str">
            <v>130437</v>
          </cell>
          <cell r="G3130" t="str">
            <v>NHÀ CỬA ĐỜI SỐNG</v>
          </cell>
          <cell r="H3130" t="str">
            <v>ĐỒ DÙNG NHÀ TẮM, TOILET</v>
          </cell>
        </row>
        <row r="3131">
          <cell r="C3131" t="str">
            <v>4905596210818</v>
          </cell>
          <cell r="D3131" t="str">
            <v>INOMATA- Chậu rửa màu xanh lá cây 2.9L</v>
          </cell>
          <cell r="E3131">
            <v>50000</v>
          </cell>
          <cell r="F3131" t="str">
            <v>130438</v>
          </cell>
          <cell r="G3131" t="str">
            <v>NHÀ CỬA ĐỜI SỐNG</v>
          </cell>
          <cell r="H3131" t="str">
            <v>ĐỒ DÙNG NHÀ TẮM, TOILET</v>
          </cell>
        </row>
        <row r="3132">
          <cell r="C3132" t="str">
            <v>4905596210832</v>
          </cell>
          <cell r="D3132" t="str">
            <v>INOMATA-Chậu màu hồng 2.9L</v>
          </cell>
          <cell r="E3132">
            <v>50000</v>
          </cell>
          <cell r="F3132" t="str">
            <v>130439</v>
          </cell>
          <cell r="G3132" t="str">
            <v>NHÀ CỬA ĐỜI SỐNG</v>
          </cell>
          <cell r="H3132" t="str">
            <v>HÀNG ĐỒNG GIÁ 40K</v>
          </cell>
        </row>
        <row r="3133">
          <cell r="C3133" t="str">
            <v>4905596210887</v>
          </cell>
          <cell r="D3133" t="str">
            <v>INOMATA-Chậu màu trắng 2.9L</v>
          </cell>
          <cell r="E3133">
            <v>50000</v>
          </cell>
          <cell r="F3133" t="str">
            <v>130440</v>
          </cell>
          <cell r="G3133" t="str">
            <v>NHÀ CỬA ĐỜI SỐNG</v>
          </cell>
          <cell r="H3133" t="str">
            <v>HÀNG ĐỒNG GIÁ 40K</v>
          </cell>
        </row>
        <row r="3134">
          <cell r="C3134" t="str">
            <v>4905596211211</v>
          </cell>
          <cell r="D3134" t="str">
            <v>INOMATA-Chậu màu xanh 4.2L</v>
          </cell>
          <cell r="E3134">
            <v>50000</v>
          </cell>
          <cell r="F3134" t="str">
            <v>130441</v>
          </cell>
          <cell r="G3134" t="str">
            <v>NHÀ CỬA ĐỜI SỐNG</v>
          </cell>
          <cell r="H3134" t="str">
            <v>ĐỒ DÙNG NHÀ TẮM, TOILET</v>
          </cell>
        </row>
        <row r="3135">
          <cell r="C3135" t="str">
            <v>4905596211235</v>
          </cell>
          <cell r="D3135" t="str">
            <v>INOMATA-Chậu màu hồng 4.2L</v>
          </cell>
          <cell r="E3135">
            <v>37000</v>
          </cell>
          <cell r="F3135" t="str">
            <v>130442</v>
          </cell>
          <cell r="G3135" t="str">
            <v>NHÀ CỬA ĐỜI SỐNG</v>
          </cell>
          <cell r="H3135" t="str">
            <v>ĐỒ DÙNG NHÀ TẮM, TOILET</v>
          </cell>
        </row>
        <row r="3136">
          <cell r="C3136" t="str">
            <v>4905596211280</v>
          </cell>
          <cell r="D3136" t="str">
            <v>INOMATA-Chậu màu trắng 4.2L</v>
          </cell>
          <cell r="E3136">
            <v>50000</v>
          </cell>
          <cell r="F3136" t="str">
            <v>130443</v>
          </cell>
          <cell r="G3136" t="str">
            <v>NHÀ CỬA ĐỜI SỐNG</v>
          </cell>
          <cell r="H3136" t="str">
            <v>ĐỒ DÙNG NHÀ TẮM, TOILET</v>
          </cell>
        </row>
        <row r="3137">
          <cell r="C3137" t="str">
            <v>4905596211983</v>
          </cell>
          <cell r="D3137" t="str">
            <v>INOMATA-Khay đựng xà bông tăm mầu trắng</v>
          </cell>
          <cell r="E3137">
            <v>41000</v>
          </cell>
          <cell r="F3137" t="str">
            <v>130445</v>
          </cell>
          <cell r="G3137" t="str">
            <v>NHÀ CỬA ĐỜI SỐNG</v>
          </cell>
          <cell r="H3137" t="str">
            <v>ĐỒ DÙNG NHÀ TẮM, TOILET</v>
          </cell>
        </row>
        <row r="3138">
          <cell r="C3138" t="str">
            <v>4905596221487</v>
          </cell>
          <cell r="D3138" t="str">
            <v>INOMATA- Hộp cắm bàn chải</v>
          </cell>
          <cell r="E3138">
            <v>39000</v>
          </cell>
          <cell r="F3138" t="str">
            <v>130446</v>
          </cell>
          <cell r="G3138" t="str">
            <v>NHÀ CỬA ĐỜI SỐNG</v>
          </cell>
          <cell r="H3138" t="str">
            <v>ĐỒ DÙNG NHÀ TẮM, TOILET</v>
          </cell>
        </row>
        <row r="3139">
          <cell r="C3139" t="str">
            <v>4905596457138</v>
          </cell>
          <cell r="D3139" t="str">
            <v>INOMATA - Giỏ đựng mầu hồng</v>
          </cell>
          <cell r="E3139">
            <v>42000</v>
          </cell>
          <cell r="F3139" t="str">
            <v>130459</v>
          </cell>
          <cell r="G3139" t="str">
            <v>NHÀ CỬA ĐỜI SỐNG</v>
          </cell>
          <cell r="H3139" t="str">
            <v>ĐỒ DÙNG SINH HOẠT GIA ĐÌNH</v>
          </cell>
        </row>
        <row r="3140">
          <cell r="C3140" t="str">
            <v>4905596457152</v>
          </cell>
          <cell r="D3140" t="str">
            <v>INOMATA - Giỏ đựng mầu xanh</v>
          </cell>
          <cell r="E3140">
            <v>42000</v>
          </cell>
          <cell r="F3140" t="str">
            <v>130460</v>
          </cell>
          <cell r="G3140" t="str">
            <v>NHÀ CỬA ĐỜI SỐNG</v>
          </cell>
          <cell r="H3140" t="str">
            <v>ĐỒ DÙNG SINH HOẠT GIA ĐÌNH</v>
          </cell>
        </row>
        <row r="3141">
          <cell r="C3141" t="str">
            <v>4905596457336</v>
          </cell>
          <cell r="D3141" t="str">
            <v>INOMATA - Giỏ đựng mầu hồng</v>
          </cell>
          <cell r="E3141">
            <v>42000</v>
          </cell>
          <cell r="F3141" t="str">
            <v>130461</v>
          </cell>
          <cell r="G3141" t="str">
            <v>NHÀ CỬA ĐỜI SỐNG</v>
          </cell>
          <cell r="H3141" t="str">
            <v>ĐỒ DÙNG SINH HOẠT GIA ĐÌNH</v>
          </cell>
        </row>
        <row r="3142">
          <cell r="C3142" t="str">
            <v>4905596457350</v>
          </cell>
          <cell r="D3142" t="str">
            <v>INOMATA - Giỏ đựng mầu xanh</v>
          </cell>
          <cell r="E3142">
            <v>42000</v>
          </cell>
          <cell r="F3142" t="str">
            <v>130462</v>
          </cell>
          <cell r="G3142" t="str">
            <v>NHÀ CỬA ĐỜI SỐNG</v>
          </cell>
          <cell r="H3142" t="str">
            <v>ĐỒ DÙNG SINH HOẠT GIA ĐÌNH</v>
          </cell>
        </row>
        <row r="3143">
          <cell r="C3143" t="str">
            <v>4905596457732</v>
          </cell>
          <cell r="D3143" t="str">
            <v>INOMATA - Giỏ đựng mầu hồng</v>
          </cell>
          <cell r="E3143">
            <v>40000</v>
          </cell>
          <cell r="F3143" t="str">
            <v>130464</v>
          </cell>
          <cell r="G3143" t="str">
            <v>NHÀ CỬA ĐỜI SỐNG</v>
          </cell>
          <cell r="H3143" t="str">
            <v>ĐỒ DÙNG SINH HOẠT GIA ĐÌNH</v>
          </cell>
        </row>
        <row r="3144">
          <cell r="C3144" t="str">
            <v>4905596503064</v>
          </cell>
          <cell r="D3144" t="str">
            <v>INOMATA-Khay đựng đá có nắp 12 ngăn</v>
          </cell>
          <cell r="E3144">
            <v>45000</v>
          </cell>
          <cell r="F3144" t="str">
            <v>130466</v>
          </cell>
          <cell r="G3144" t="str">
            <v>NHÀ CỬA ĐỜI SỐNG</v>
          </cell>
          <cell r="H3144" t="str">
            <v>BẾP VÀ PHÒNG ĂN</v>
          </cell>
        </row>
        <row r="3145">
          <cell r="C3145" t="str">
            <v>4905596503163</v>
          </cell>
          <cell r="D3145" t="str">
            <v>INOMATA-Khay đựng đá có nắp 8 ngăn</v>
          </cell>
          <cell r="E3145">
            <v>45000</v>
          </cell>
          <cell r="F3145" t="str">
            <v>130467</v>
          </cell>
          <cell r="G3145" t="str">
            <v>NHÀ CỬA ĐỜI SỐNG</v>
          </cell>
          <cell r="H3145" t="str">
            <v>BẾP VÀ PHÒNG ĂN</v>
          </cell>
        </row>
        <row r="3146">
          <cell r="C3146" t="str">
            <v>4905596503262</v>
          </cell>
          <cell r="D3146" t="str">
            <v>INOMATA-Khay đựng đá có nắp 48 ngăn</v>
          </cell>
          <cell r="E3146">
            <v>45000</v>
          </cell>
          <cell r="F3146" t="str">
            <v>130468</v>
          </cell>
          <cell r="G3146" t="str">
            <v>NHÀ CỬA ĐỜI SỐNG</v>
          </cell>
          <cell r="H3146" t="str">
            <v>BẾP VÀ PHÒNG ĂN</v>
          </cell>
        </row>
        <row r="3147">
          <cell r="C3147" t="str">
            <v>4905596504092</v>
          </cell>
          <cell r="D3147" t="str">
            <v>INOMATA- Thìa xúc đá</v>
          </cell>
          <cell r="E3147">
            <v>35000</v>
          </cell>
          <cell r="F3147" t="str">
            <v>130469</v>
          </cell>
          <cell r="G3147" t="str">
            <v>NHÀ CỬA ĐỜI SỐNG</v>
          </cell>
          <cell r="H3147" t="str">
            <v>BẾP VÀ PHÒNG ĂN</v>
          </cell>
        </row>
        <row r="3148">
          <cell r="C3148" t="str">
            <v>4905596620983</v>
          </cell>
          <cell r="D3148" t="str">
            <v>INOMATA- Kẹp miệng túi bảo quản đồ ăn 12 cái</v>
          </cell>
          <cell r="E3148">
            <v>60000</v>
          </cell>
          <cell r="F3148" t="str">
            <v>130478</v>
          </cell>
          <cell r="G3148" t="str">
            <v>NHÀ CỬA ĐỜI SỐNG</v>
          </cell>
          <cell r="H3148" t="str">
            <v>BẾP VÀ PHÒNG ĂN</v>
          </cell>
        </row>
        <row r="3149">
          <cell r="C3149" t="str">
            <v>4905596939511</v>
          </cell>
          <cell r="D3149" t="str">
            <v>INOMATA-Bộ khay trữ thức ăn 6 hộp mầu xanh</v>
          </cell>
          <cell r="E3149">
            <v>150000</v>
          </cell>
          <cell r="F3149" t="str">
            <v>130481</v>
          </cell>
          <cell r="G3149" t="str">
            <v>NHÀ CỬA ĐỜI SỐNG</v>
          </cell>
          <cell r="H3149" t="str">
            <v>BẾP VÀ PHÒNG ĂN</v>
          </cell>
        </row>
        <row r="3150">
          <cell r="C3150" t="str">
            <v>4934481997244</v>
          </cell>
          <cell r="D3150" t="str">
            <v>ECHO- Khuôn inox hình tráI tim</v>
          </cell>
          <cell r="E3150">
            <v>39000</v>
          </cell>
          <cell r="F3150" t="str">
            <v>130482</v>
          </cell>
          <cell r="G3150" t="str">
            <v>NHÀ CỬA ĐỜI SỐNG</v>
          </cell>
          <cell r="H3150" t="str">
            <v>BẾP VÀ PHÒNG ĂN</v>
          </cell>
        </row>
        <row r="3151">
          <cell r="C3151" t="str">
            <v>4935154746190</v>
          </cell>
          <cell r="D3151" t="str">
            <v>SANADA SEIKO- Dụng cụ mở bia</v>
          </cell>
          <cell r="E3151">
            <v>40000</v>
          </cell>
          <cell r="F3151" t="str">
            <v>130483</v>
          </cell>
          <cell r="G3151" t="str">
            <v>NHÀ CỬA ĐỜI SỐNG</v>
          </cell>
          <cell r="H3151" t="str">
            <v>BẾP VÀ PHÒNG ĂN</v>
          </cell>
        </row>
        <row r="3152">
          <cell r="C3152" t="str">
            <v>49540581</v>
          </cell>
          <cell r="D3152" t="str">
            <v>KAO- Nước tẩy rửa bồn cầu cực mạnh Magic Clean500g</v>
          </cell>
          <cell r="E3152">
            <v>89000</v>
          </cell>
          <cell r="F3152" t="str">
            <v>130485</v>
          </cell>
          <cell r="G3152" t="str">
            <v>NHÀ CỬA ĐỜI SỐNG</v>
          </cell>
          <cell r="H3152" t="str">
            <v>XÀ PHÒNG, CHẤT TẨY RỬA</v>
          </cell>
        </row>
        <row r="3153">
          <cell r="C3153" t="str">
            <v>49540659</v>
          </cell>
          <cell r="D3153" t="str">
            <v>KAO- Nước xả Humming chai lớn 2500ml</v>
          </cell>
          <cell r="E3153">
            <v>179000</v>
          </cell>
          <cell r="F3153" t="str">
            <v>130486</v>
          </cell>
          <cell r="G3153" t="str">
            <v>NHÀ CỬA ĐỜI SỐNG</v>
          </cell>
          <cell r="H3153" t="str">
            <v>GIẶT, XẢ QUẦN ÁO</v>
          </cell>
        </row>
        <row r="3154">
          <cell r="C3154" t="str">
            <v>4955959129806</v>
          </cell>
          <cell r="D3154" t="str">
            <v>NAKAYA- Khay làm đá có nắp (50mlx8 ngăn )</v>
          </cell>
          <cell r="E3154">
            <v>35000</v>
          </cell>
          <cell r="F3154" t="str">
            <v>130487</v>
          </cell>
          <cell r="G3154" t="str">
            <v>NHÀ CỬA ĐỜI SỐNG</v>
          </cell>
          <cell r="H3154" t="str">
            <v>BẾP VÀ PHÒNG ĂN</v>
          </cell>
        </row>
        <row r="3155">
          <cell r="C3155" t="str">
            <v>4956810234806</v>
          </cell>
          <cell r="D3155" t="str">
            <v>KOKUBO- Sảp khử mùi toilet hoa oải hương 200ml</v>
          </cell>
          <cell r="E3155">
            <v>45000</v>
          </cell>
          <cell r="F3155" t="str">
            <v>130489</v>
          </cell>
          <cell r="G3155" t="str">
            <v>NHÀ CỬA ĐỜI SỐNG</v>
          </cell>
          <cell r="H3155" t="str">
            <v>KHỬ MÙI</v>
          </cell>
        </row>
        <row r="3156">
          <cell r="C3156" t="str">
            <v>4956810234813</v>
          </cell>
          <cell r="D3156" t="str">
            <v>KOKUBO- Sáp khử mùi toilet hương bạc hà 200ml</v>
          </cell>
          <cell r="E3156">
            <v>45000</v>
          </cell>
          <cell r="F3156" t="str">
            <v>130490</v>
          </cell>
          <cell r="G3156" t="str">
            <v>NHÀ CỬA ĐỜI SỐNG</v>
          </cell>
          <cell r="H3156" t="str">
            <v>KHỬ MÙI</v>
          </cell>
        </row>
        <row r="3157">
          <cell r="C3157" t="str">
            <v>4956810234820</v>
          </cell>
          <cell r="D3157" t="str">
            <v>KOKUBO- Sáp khử mùi Toilet hương xà bông 200ml</v>
          </cell>
          <cell r="E3157">
            <v>45000</v>
          </cell>
          <cell r="F3157" t="str">
            <v>130491</v>
          </cell>
          <cell r="G3157" t="str">
            <v>NHÀ CỬA ĐỜI SỐNG</v>
          </cell>
          <cell r="H3157" t="str">
            <v>KHỬ MÙI</v>
          </cell>
        </row>
        <row r="3158">
          <cell r="C3158" t="str">
            <v>4956810234837</v>
          </cell>
          <cell r="D3158" t="str">
            <v>KOKUBO- Sáp khử mùi toilet hương chanh 200ml</v>
          </cell>
          <cell r="E3158">
            <v>45000</v>
          </cell>
          <cell r="F3158" t="str">
            <v>130492</v>
          </cell>
          <cell r="G3158" t="str">
            <v>NHÀ CỬA ĐỜI SỐNG</v>
          </cell>
          <cell r="H3158" t="str">
            <v>KHỬ MÙI</v>
          </cell>
        </row>
        <row r="3159">
          <cell r="C3159" t="str">
            <v>4956810234844</v>
          </cell>
          <cell r="D3159" t="str">
            <v>KOKUBO- Sáp khử mùi không khí hoa oải hương 200ml</v>
          </cell>
          <cell r="E3159">
            <v>45000</v>
          </cell>
          <cell r="F3159" t="str">
            <v>130493</v>
          </cell>
          <cell r="G3159" t="str">
            <v>NHÀ CỬA ĐỜI SỐNG</v>
          </cell>
          <cell r="H3159" t="str">
            <v>KHỬ MÙI</v>
          </cell>
        </row>
        <row r="3160">
          <cell r="C3160" t="str">
            <v>4956810234851</v>
          </cell>
          <cell r="D3160" t="str">
            <v>KOKUBO- Sáp khử mùi không khí hương hoa hồng 200ml</v>
          </cell>
          <cell r="E3160">
            <v>45000</v>
          </cell>
          <cell r="F3160" t="str">
            <v>130494</v>
          </cell>
          <cell r="G3160" t="str">
            <v>NHÀ CỬA ĐỜI SỐNG</v>
          </cell>
          <cell r="H3160" t="str">
            <v>KHỬ MÙI</v>
          </cell>
        </row>
        <row r="3161">
          <cell r="C3161" t="str">
            <v>4956810234868</v>
          </cell>
          <cell r="D3161" t="str">
            <v>KOKUBO- Sáp khử mùi không khí hương xà bông 200ml</v>
          </cell>
          <cell r="E3161">
            <v>45000</v>
          </cell>
          <cell r="F3161" t="str">
            <v>130495</v>
          </cell>
          <cell r="G3161" t="str">
            <v>NHÀ CỬA ĐỜI SỐNG</v>
          </cell>
          <cell r="H3161" t="str">
            <v>KHỬ MÙI</v>
          </cell>
        </row>
        <row r="3162">
          <cell r="C3162" t="str">
            <v>4956810234875</v>
          </cell>
          <cell r="D3162" t="str">
            <v>KOKUBO- Sáp khử mùi không khí hương bưởi 200ml</v>
          </cell>
          <cell r="E3162">
            <v>45000</v>
          </cell>
          <cell r="F3162" t="str">
            <v>130496</v>
          </cell>
          <cell r="G3162" t="str">
            <v>NHÀ CỬA ĐỜI SỐNG</v>
          </cell>
          <cell r="H3162" t="str">
            <v>KHỬ MÙI</v>
          </cell>
        </row>
        <row r="3163">
          <cell r="C3163" t="str">
            <v>4956810801855</v>
          </cell>
          <cell r="D3163" t="str">
            <v>KOKUBO- Khuôn tạo hình mặt cười</v>
          </cell>
          <cell r="E3163">
            <v>35000</v>
          </cell>
          <cell r="F3163" t="str">
            <v>130503</v>
          </cell>
          <cell r="G3163" t="str">
            <v>NHÀ CỬA ĐỜI SỐNG</v>
          </cell>
          <cell r="H3163" t="str">
            <v>BẾP VÀ PHÒNG ĂN</v>
          </cell>
        </row>
        <row r="3164">
          <cell r="C3164" t="str">
            <v>4956810840588</v>
          </cell>
          <cell r="D3164" t="str">
            <v>KOKUBO-Móc phơi quần áo mầu xanh</v>
          </cell>
          <cell r="E3164">
            <v>42000</v>
          </cell>
          <cell r="F3164" t="str">
            <v>130505</v>
          </cell>
          <cell r="G3164" t="str">
            <v>NHÀ CỬA ĐỜI SỐNG</v>
          </cell>
          <cell r="H3164" t="str">
            <v>ĐỒ DÙNG NHÀ TẮM, TOILET</v>
          </cell>
        </row>
        <row r="3165">
          <cell r="C3165" t="str">
            <v>4956810964321</v>
          </cell>
          <cell r="D3165" t="str">
            <v>KOKUBO-Túi bảo quản chăn 119x61x30</v>
          </cell>
          <cell r="E3165">
            <v>40000</v>
          </cell>
          <cell r="F3165" t="str">
            <v>130510</v>
          </cell>
          <cell r="G3165" t="str">
            <v>NHÀ CỬA ĐỜI SỐNG</v>
          </cell>
          <cell r="H3165" t="str">
            <v>ĐỒ DÙNG SINH HOẠT GIA ĐÌNH</v>
          </cell>
        </row>
        <row r="3166">
          <cell r="C3166" t="str">
            <v>4960380065593</v>
          </cell>
          <cell r="D3166" t="str">
            <v>IMOTANI-Kẹp che nắng ô tô</v>
          </cell>
          <cell r="E3166">
            <v>150000</v>
          </cell>
          <cell r="F3166" t="str">
            <v>130512</v>
          </cell>
          <cell r="G3166" t="str">
            <v>NHÀ CỬA ĐỜI SỐNG</v>
          </cell>
          <cell r="H3166" t="str">
            <v>ĐỒ DÙNG SINH HOẠT GIA ĐÌNH</v>
          </cell>
        </row>
        <row r="3167">
          <cell r="C3167" t="str">
            <v>4960380121275</v>
          </cell>
          <cell r="D3167" t="str">
            <v>IMOTANI- Chổi lau đa năng màu xanh</v>
          </cell>
          <cell r="E3167">
            <v>68000</v>
          </cell>
          <cell r="F3167" t="str">
            <v>130513</v>
          </cell>
          <cell r="G3167" t="str">
            <v>NHÀ CỬA ĐỜI SỐNG</v>
          </cell>
          <cell r="H3167" t="str">
            <v>ĐỒ DÙNG SINH HOẠT GIA ĐÌNH</v>
          </cell>
        </row>
        <row r="3168">
          <cell r="C3168" t="str">
            <v>4960380121404</v>
          </cell>
          <cell r="D3168" t="str">
            <v>IMOTANI- Chổi lau đa năng màu xanh lá</v>
          </cell>
          <cell r="E3168">
            <v>79000</v>
          </cell>
          <cell r="F3168" t="str">
            <v>130514</v>
          </cell>
          <cell r="G3168" t="str">
            <v>NHÀ CỬA ĐỜI SỐNG</v>
          </cell>
          <cell r="H3168" t="str">
            <v>ĐỒ DÙNG SINH HOẠT GIA ĐÌNH</v>
          </cell>
        </row>
        <row r="3169">
          <cell r="C3169" t="str">
            <v>4960380149491</v>
          </cell>
          <cell r="D3169" t="str">
            <v>IMOTANI- Cốc giữ nhiệt ( nóng &amp; lạnh ) Lala 260ml</v>
          </cell>
          <cell r="E3169">
            <v>135000</v>
          </cell>
          <cell r="F3169" t="str">
            <v>130515</v>
          </cell>
          <cell r="G3169" t="str">
            <v>NHÀ CỬA ĐỜI SỐNG</v>
          </cell>
          <cell r="H3169" t="str">
            <v>BẾP VÀ PHÒNG ĂN</v>
          </cell>
        </row>
        <row r="3170">
          <cell r="C3170" t="str">
            <v>4960380184843</v>
          </cell>
          <cell r="D3170" t="str">
            <v>IMOTANI-Hộp cơm 3 ngăn</v>
          </cell>
          <cell r="E3170">
            <v>95000</v>
          </cell>
          <cell r="F3170" t="str">
            <v>130517</v>
          </cell>
          <cell r="G3170" t="str">
            <v>NHÀ CỬA ĐỜI SỐNG</v>
          </cell>
          <cell r="H3170" t="str">
            <v>BẾP VÀ PHÒNG ĂN</v>
          </cell>
        </row>
        <row r="3171">
          <cell r="C3171" t="str">
            <v>4905596101918</v>
          </cell>
          <cell r="D3171" t="str">
            <v>INOMATA- Set 2 dĩa nhựa xanh lá</v>
          </cell>
          <cell r="E3171">
            <v>37000</v>
          </cell>
          <cell r="F3171" t="str">
            <v>130523</v>
          </cell>
          <cell r="G3171" t="str">
            <v>NHÀ CỬA ĐỜI SỐNG</v>
          </cell>
          <cell r="H3171" t="str">
            <v>BẾP VÀ PHÒNG ĂN</v>
          </cell>
        </row>
        <row r="3172">
          <cell r="C3172" t="str">
            <v>4905596134749</v>
          </cell>
          <cell r="D3172" t="str">
            <v>INOMATA- Set 4 thìa nhựa nhiều màu</v>
          </cell>
          <cell r="E3172">
            <v>45000</v>
          </cell>
          <cell r="F3172" t="str">
            <v>130524</v>
          </cell>
          <cell r="G3172" t="str">
            <v>NHÀ CỬA ĐỜI SỐNG</v>
          </cell>
          <cell r="H3172" t="str">
            <v>HÀNG ĐỒNG GIÁ 40K</v>
          </cell>
        </row>
        <row r="3173">
          <cell r="C3173" t="str">
            <v>4905596134848</v>
          </cell>
          <cell r="D3173" t="str">
            <v>INOMATA- Set 4 dĩa nhựa nhiều màu</v>
          </cell>
          <cell r="E3173">
            <v>40000</v>
          </cell>
          <cell r="F3173" t="str">
            <v>130525</v>
          </cell>
          <cell r="G3173" t="str">
            <v>NHÀ CỬA ĐỜI SỐNG</v>
          </cell>
          <cell r="H3173" t="str">
            <v>HÀNG ĐỒNG GIÁ 40K</v>
          </cell>
        </row>
        <row r="3174">
          <cell r="C3174" t="str">
            <v>4905596250333</v>
          </cell>
          <cell r="D3174" t="str">
            <v>INOMATA-Chậu ngâm chân màu hồng</v>
          </cell>
          <cell r="E3174">
            <v>215000</v>
          </cell>
          <cell r="F3174" t="str">
            <v>130526</v>
          </cell>
          <cell r="G3174" t="str">
            <v>NHÀ CỬA ĐỜI SỐNG</v>
          </cell>
          <cell r="H3174" t="str">
            <v>ĐỒ DÙNG NHÀ TẮM, TOILET</v>
          </cell>
        </row>
        <row r="3175">
          <cell r="C3175" t="str">
            <v>4965534213769</v>
          </cell>
          <cell r="D3175" t="str">
            <v>YAMADA KAGAKU- Hộp trữ thữc ăn m?u xanh 680ml</v>
          </cell>
          <cell r="E3175">
            <v>53000</v>
          </cell>
          <cell r="F3175" t="str">
            <v>130531</v>
          </cell>
          <cell r="G3175" t="str">
            <v>NHÀ CỬA ĐỜI SỐNG</v>
          </cell>
          <cell r="H3175" t="str">
            <v>BẾP VÀ PHÒNG ĂN</v>
          </cell>
        </row>
        <row r="3176">
          <cell r="C3176" t="str">
            <v>4965534215763</v>
          </cell>
          <cell r="D3176" t="str">
            <v>YAMADA KAGAKU- Hộp trữ thức ăn màu xanh 480ml</v>
          </cell>
          <cell r="E3176">
            <v>53000</v>
          </cell>
          <cell r="F3176" t="str">
            <v>130533</v>
          </cell>
          <cell r="G3176" t="str">
            <v>NHÀ CỬA ĐỜI SỐNG</v>
          </cell>
          <cell r="H3176" t="str">
            <v>BẾP VÀ PHÒNG ĂN</v>
          </cell>
        </row>
        <row r="3177">
          <cell r="C3177" t="str">
            <v>4965534253000</v>
          </cell>
          <cell r="D3177" t="str">
            <v>YAMADA KAGAKU- Muôi xới cơm No.253</v>
          </cell>
          <cell r="E3177">
            <v>35000</v>
          </cell>
          <cell r="F3177" t="str">
            <v>130534</v>
          </cell>
          <cell r="G3177" t="str">
            <v>NHÀ CỬA ĐỜI SỐNG</v>
          </cell>
          <cell r="H3177" t="str">
            <v>BẾP VÀ PHÒNG ĂN</v>
          </cell>
        </row>
        <row r="3178">
          <cell r="C3178" t="str">
            <v>4965534502757</v>
          </cell>
          <cell r="D3178" t="str">
            <v>YAMADA KAGAKU- Cốc đánh răng màu vàng 310ML</v>
          </cell>
          <cell r="E3178">
            <v>32000</v>
          </cell>
          <cell r="F3178" t="str">
            <v>130539</v>
          </cell>
          <cell r="G3178" t="str">
            <v>NHÀ CỬA ĐỜI SỐNG</v>
          </cell>
          <cell r="H3178" t="str">
            <v>ĐỒ DÙNG NHÀ TẮM, TOILET</v>
          </cell>
        </row>
        <row r="3179">
          <cell r="C3179" t="str">
            <v>4965534527002</v>
          </cell>
          <cell r="D3179" t="str">
            <v>YAMADA KAGAKU- Hộp đựng gia vị 300ml</v>
          </cell>
          <cell r="E3179">
            <v>35000</v>
          </cell>
          <cell r="F3179" t="str">
            <v>130540</v>
          </cell>
          <cell r="G3179" t="str">
            <v>NHÀ CỬA ĐỜI SỐNG</v>
          </cell>
          <cell r="H3179" t="str">
            <v>BẾP VÀ PHÒNG ĂN</v>
          </cell>
        </row>
        <row r="3180">
          <cell r="C3180" t="str">
            <v>4965534529006</v>
          </cell>
          <cell r="D3180" t="str">
            <v>YAMADA KAGAKU- Hộp đựng gia vị 650ml</v>
          </cell>
          <cell r="E3180">
            <v>39000</v>
          </cell>
          <cell r="F3180" t="str">
            <v>130541</v>
          </cell>
          <cell r="G3180" t="str">
            <v>NHÀ CỬA ĐỜI SỐNG</v>
          </cell>
          <cell r="H3180" t="str">
            <v>BẾP VÀ PHÒNG ĂN</v>
          </cell>
        </row>
        <row r="3181">
          <cell r="C3181" t="str">
            <v>4965534639712</v>
          </cell>
          <cell r="D3181" t="str">
            <v>YAMADA KAGAKU- Móc tròn treo khăn Q-Ban màu trắng</v>
          </cell>
          <cell r="E3181">
            <v>47000</v>
          </cell>
          <cell r="F3181" t="str">
            <v>130542</v>
          </cell>
          <cell r="G3181" t="str">
            <v>NHÀ CỬA ĐỜI SỐNG</v>
          </cell>
          <cell r="H3181" t="str">
            <v>ĐỒ DÙNG NHÀ TẮM, TOILET</v>
          </cell>
        </row>
        <row r="3182">
          <cell r="C3182" t="str">
            <v>4965534643719</v>
          </cell>
          <cell r="D3182" t="str">
            <v>YAMADA KAGAKU- Móc treo bàn chải màu trắng</v>
          </cell>
          <cell r="E3182">
            <v>26000</v>
          </cell>
          <cell r="F3182" t="str">
            <v>130543</v>
          </cell>
          <cell r="G3182" t="str">
            <v>NHÀ CỬA ĐỜI SỐNG</v>
          </cell>
          <cell r="H3182" t="str">
            <v>ĐỒ DÙNG NHÀ TẮM, TOILET</v>
          </cell>
        </row>
        <row r="3183">
          <cell r="C3183" t="str">
            <v>4965534649711</v>
          </cell>
          <cell r="D3183" t="str">
            <v>YAMADA KAGAKU- Giá để xà bông màu trắng</v>
          </cell>
          <cell r="E3183">
            <v>30000</v>
          </cell>
          <cell r="F3183" t="str">
            <v>130548</v>
          </cell>
          <cell r="G3183" t="str">
            <v>NHÀ CỬA ĐỜI SỐNG</v>
          </cell>
          <cell r="H3183" t="str">
            <v>ĐỒ DÙNG NHÀ TẮM, TOILET</v>
          </cell>
        </row>
        <row r="3184">
          <cell r="C3184" t="str">
            <v>4965534655712</v>
          </cell>
          <cell r="D3184" t="str">
            <v>YAMADA KAGAKU-Cốc đánh răng màu trắng</v>
          </cell>
          <cell r="E3184">
            <v>32000</v>
          </cell>
          <cell r="F3184" t="str">
            <v>130551</v>
          </cell>
          <cell r="G3184" t="str">
            <v>NHÀ CỬA ĐỜI SỐNG</v>
          </cell>
          <cell r="H3184" t="str">
            <v>ĐỒ DÙNG NHÀ TẮM, TOILET</v>
          </cell>
        </row>
        <row r="3185">
          <cell r="C3185" t="str">
            <v>4965534716697</v>
          </cell>
          <cell r="D3185" t="str">
            <v>YAMADA KAGAKU- Hộp giữ nhiệt No716</v>
          </cell>
          <cell r="E3185">
            <v>45000</v>
          </cell>
          <cell r="F3185" t="str">
            <v>130557</v>
          </cell>
          <cell r="G3185" t="str">
            <v>NHÀ CỬA ĐỜI SỐNG</v>
          </cell>
          <cell r="H3185" t="str">
            <v>BẾP VÀ PHÒNG ĂN</v>
          </cell>
        </row>
        <row r="3186">
          <cell r="C3186" t="str">
            <v>4971902920641</v>
          </cell>
          <cell r="D3186" t="str">
            <v>KIYOU-Thuốc diệt chuột 50g x 2 gói</v>
          </cell>
          <cell r="E3186">
            <v>40000</v>
          </cell>
          <cell r="F3186" t="str">
            <v>130570</v>
          </cell>
          <cell r="G3186" t="str">
            <v>NHÀ CỬA ĐỜI SỐNG</v>
          </cell>
          <cell r="H3186" t="str">
            <v>PHÒNG CHỐNG CÔN TRÙNG</v>
          </cell>
        </row>
        <row r="3187">
          <cell r="C3187" t="str">
            <v>4973230052155</v>
          </cell>
          <cell r="D3187" t="str">
            <v>SANKO- Giá úp chén bát có nắp màu xanh</v>
          </cell>
          <cell r="E3187">
            <v>385000</v>
          </cell>
          <cell r="F3187" t="str">
            <v>130574</v>
          </cell>
          <cell r="G3187" t="str">
            <v>NHÀ CỬA ĐỜI SỐNG</v>
          </cell>
          <cell r="H3187" t="str">
            <v>BẾP VÀ PHÒNG ĂN</v>
          </cell>
        </row>
        <row r="3188">
          <cell r="C3188" t="str">
            <v>4973230052162</v>
          </cell>
          <cell r="D3188" t="str">
            <v>SANKO- Giá úp chén bát màu trắng</v>
          </cell>
          <cell r="E3188">
            <v>385000</v>
          </cell>
          <cell r="F3188" t="str">
            <v>130575</v>
          </cell>
          <cell r="G3188" t="str">
            <v>NHÀ CỬA ĐỜI SỐNG</v>
          </cell>
          <cell r="H3188" t="str">
            <v>BẾP VÀ PHÒNG ĂN</v>
          </cell>
        </row>
        <row r="3189">
          <cell r="C3189" t="str">
            <v>4973230057044</v>
          </cell>
          <cell r="D3189" t="str">
            <v>SANKO- Hộp bảo quản đồ ăn 500ml màu hồng</v>
          </cell>
          <cell r="E3189">
            <v>58000</v>
          </cell>
          <cell r="F3189" t="str">
            <v>130577</v>
          </cell>
          <cell r="G3189" t="str">
            <v>NHÀ CỬA ĐỜI SỐNG</v>
          </cell>
          <cell r="H3189" t="str">
            <v>BẾP VÀ PHÒNG ĂN</v>
          </cell>
        </row>
        <row r="3190">
          <cell r="C3190" t="str">
            <v>4973230057099</v>
          </cell>
          <cell r="D3190" t="str">
            <v>SANKO- Hộp bảo quản đồ ăn 500ml màu cam</v>
          </cell>
          <cell r="E3190">
            <v>58000</v>
          </cell>
          <cell r="F3190" t="str">
            <v>130578</v>
          </cell>
          <cell r="G3190" t="str">
            <v>NHÀ CỬA ĐỜI SỐNG</v>
          </cell>
          <cell r="H3190" t="str">
            <v>BẾP VÀ PHÒNG ĂN</v>
          </cell>
        </row>
        <row r="3191">
          <cell r="C3191" t="str">
            <v>4973230057297</v>
          </cell>
          <cell r="D3191" t="str">
            <v>SANKO- Hộp bảo quản đồ ăn 950ml màu cam</v>
          </cell>
          <cell r="E3191">
            <v>72000</v>
          </cell>
          <cell r="F3191" t="str">
            <v>130581</v>
          </cell>
          <cell r="G3191" t="str">
            <v>NHÀ CỬA ĐỜI SỐNG</v>
          </cell>
          <cell r="H3191" t="str">
            <v>BẾP VÀ PHÒNG ĂN</v>
          </cell>
        </row>
        <row r="3192">
          <cell r="C3192" t="str">
            <v>4973230103161</v>
          </cell>
          <cell r="D3192" t="str">
            <v>SANKO-Ca đựng nước Sanko 2 L</v>
          </cell>
          <cell r="E3192">
            <v>160000</v>
          </cell>
          <cell r="F3192" t="str">
            <v>130592</v>
          </cell>
          <cell r="G3192" t="str">
            <v>NHÀ CỬA ĐỜI SỐNG</v>
          </cell>
          <cell r="H3192" t="str">
            <v>BẾP VÀ PHÒNG ĂN</v>
          </cell>
        </row>
        <row r="3193">
          <cell r="C3193" t="str">
            <v>4973430006187</v>
          </cell>
          <cell r="D3193" t="str">
            <v>SANADA SEIKO- Khuôn l?m cơm cuộn</v>
          </cell>
          <cell r="E3193">
            <v>35000</v>
          </cell>
          <cell r="F3193" t="str">
            <v>130605</v>
          </cell>
          <cell r="G3193" t="str">
            <v>NHÀ CỬA ĐỜI SỐNG</v>
          </cell>
          <cell r="H3193" t="str">
            <v>BẾP VÀ PHÒNG ĂN</v>
          </cell>
        </row>
        <row r="3194">
          <cell r="C3194" t="str">
            <v>4973430018296</v>
          </cell>
          <cell r="D3194" t="str">
            <v>SANADA SEIKO-Kẹp bắc xoong cách nhiệt</v>
          </cell>
          <cell r="E3194">
            <v>30000</v>
          </cell>
          <cell r="F3194" t="str">
            <v>130620</v>
          </cell>
          <cell r="G3194" t="str">
            <v>NHÀ CỬA ĐỜI SỐNG</v>
          </cell>
          <cell r="H3194" t="str">
            <v>BẾP VÀ PHÒNG ĂN</v>
          </cell>
        </row>
        <row r="3195">
          <cell r="C3195" t="str">
            <v>4973430018753</v>
          </cell>
          <cell r="D3195" t="str">
            <v>SANADA SEIKO- Giỏ nhựa có quai xách màu hồng</v>
          </cell>
          <cell r="E3195">
            <v>55000</v>
          </cell>
          <cell r="F3195" t="str">
            <v>130622</v>
          </cell>
          <cell r="G3195" t="str">
            <v>NHÀ CỬA ĐỜI SỐNG</v>
          </cell>
          <cell r="H3195" t="str">
            <v>ĐỒ DÙNG NHÀ TẮM, TOILET</v>
          </cell>
        </row>
        <row r="3196">
          <cell r="C3196" t="str">
            <v>4973430019040</v>
          </cell>
          <cell r="D3196" t="str">
            <v>SANADA SEIKO- Móc treo khăn mầu xanh</v>
          </cell>
          <cell r="E3196">
            <v>35000</v>
          </cell>
          <cell r="F3196" t="str">
            <v>130629</v>
          </cell>
          <cell r="G3196" t="str">
            <v>NHÀ CỬA ĐỜI SỐNG</v>
          </cell>
          <cell r="H3196" t="str">
            <v>ĐỒ DÙNG NHÀ TẮM, TOILET</v>
          </cell>
        </row>
        <row r="3197">
          <cell r="C3197" t="str">
            <v>4973430019057</v>
          </cell>
          <cell r="D3197" t="str">
            <v>SANADA SEIKO- Móc treo khăn mầu trắng</v>
          </cell>
          <cell r="E3197">
            <v>40000</v>
          </cell>
          <cell r="F3197" t="str">
            <v>130630</v>
          </cell>
          <cell r="G3197" t="str">
            <v>NHÀ CỬA ĐỜI SỐNG</v>
          </cell>
          <cell r="H3197" t="str">
            <v>ĐỒ DÙNG NHÀ TẮM, TOILET</v>
          </cell>
        </row>
        <row r="3198">
          <cell r="C3198" t="str">
            <v>4973430019507</v>
          </cell>
          <cell r="D3198" t="str">
            <v>SANADA SEIKO- Giỏ nhựa có quai xách màu trắng</v>
          </cell>
          <cell r="E3198">
            <v>55000</v>
          </cell>
          <cell r="F3198" t="str">
            <v>130632</v>
          </cell>
          <cell r="G3198" t="str">
            <v>NHÀ CỬA ĐỜI SỐNG</v>
          </cell>
          <cell r="H3198" t="str">
            <v>ĐỒ DÙNG NHÀ TẮM, TOILET</v>
          </cell>
        </row>
        <row r="3199">
          <cell r="C3199" t="str">
            <v>4973430020206</v>
          </cell>
          <cell r="D3199" t="str">
            <v>SANADA- Chậu 2.5L màu xanh</v>
          </cell>
          <cell r="E3199">
            <v>40000</v>
          </cell>
          <cell r="F3199" t="str">
            <v>130634</v>
          </cell>
          <cell r="G3199" t="str">
            <v>NHÀ CỬA ĐỜI SỐNG</v>
          </cell>
          <cell r="H3199" t="str">
            <v>BẾP VÀ PHÒNG ĂN</v>
          </cell>
        </row>
        <row r="3200">
          <cell r="C3200" t="str">
            <v>4973430020213</v>
          </cell>
          <cell r="D3200" t="str">
            <v>SANADA SEIKO- Chậu nhựa trắng cao cấp 21 2.5L</v>
          </cell>
          <cell r="E3200">
            <v>50000</v>
          </cell>
          <cell r="F3200" t="str">
            <v>130635</v>
          </cell>
          <cell r="G3200" t="str">
            <v>NHÀ CỬA ĐỜI SỐNG</v>
          </cell>
          <cell r="H3200" t="str">
            <v>BẾP VÀ PHÒNG ĂN</v>
          </cell>
        </row>
        <row r="3201">
          <cell r="C3201" t="str">
            <v>4905596101932</v>
          </cell>
          <cell r="D3201" t="str">
            <v>INOMATA- Set 2 dĩa nhựa h?ng</v>
          </cell>
          <cell r="E3201">
            <v>42000</v>
          </cell>
          <cell r="F3201" t="str">
            <v>130637</v>
          </cell>
          <cell r="G3201" t="str">
            <v>NHÀ CỬA ĐỜI SỐNG</v>
          </cell>
          <cell r="H3201" t="str">
            <v>BẾP VÀ PHÒNG ĂN</v>
          </cell>
        </row>
        <row r="3202">
          <cell r="C3202" t="str">
            <v>4905596186281</v>
          </cell>
          <cell r="D3202" t="str">
            <v>INOMATA- Set 2 hộp đựng thực phẩm hình tròn</v>
          </cell>
          <cell r="E3202">
            <v>42000</v>
          </cell>
          <cell r="F3202" t="str">
            <v>130639</v>
          </cell>
          <cell r="G3202" t="str">
            <v>NHÀ CỬA ĐỜI SỐNG</v>
          </cell>
          <cell r="H3202" t="str">
            <v>BẾP VÀ PHÒNG ĂN</v>
          </cell>
        </row>
        <row r="3203">
          <cell r="C3203" t="str">
            <v>4542365801152</v>
          </cell>
          <cell r="D3203" t="str">
            <v>KYAPUTEN- Găng tay lao động</v>
          </cell>
          <cell r="E3203">
            <v>18000</v>
          </cell>
          <cell r="F3203" t="str">
            <v>130658</v>
          </cell>
          <cell r="G3203" t="str">
            <v>NHÀ CỬA ĐỜI SỐNG</v>
          </cell>
          <cell r="H3203" t="str">
            <v>ĐỒ DÙNG SINH HOẠT GIA ĐÌNH</v>
          </cell>
        </row>
        <row r="3204">
          <cell r="C3204" t="str">
            <v>4560177466529</v>
          </cell>
          <cell r="D3204" t="str">
            <v>IP- Dụng cụ làm cơm nắm hình tròn</v>
          </cell>
          <cell r="E3204">
            <v>45000</v>
          </cell>
          <cell r="F3204" t="str">
            <v>130662</v>
          </cell>
          <cell r="G3204" t="str">
            <v>NHÀ CỬA ĐỜI SỐNG</v>
          </cell>
          <cell r="H3204" t="str">
            <v>BẾP VÀ PHÒNG ĂN</v>
          </cell>
        </row>
        <row r="3205">
          <cell r="C3205" t="str">
            <v>4984324010944</v>
          </cell>
          <cell r="D3205" t="str">
            <v>SANADA SEIKO-Bọc bảo vệ điều khiển C-1094</v>
          </cell>
          <cell r="E3205">
            <v>21000</v>
          </cell>
          <cell r="F3205" t="str">
            <v>130665</v>
          </cell>
          <cell r="G3205" t="str">
            <v>NHÀ CỬA ĐỜI SỐNG</v>
          </cell>
          <cell r="H3205" t="str">
            <v>GIA DỤNG KHÁC</v>
          </cell>
        </row>
        <row r="3206">
          <cell r="C3206" t="str">
            <v>4984324011064</v>
          </cell>
          <cell r="D3206" t="str">
            <v>SANADA- Thuốc diệt kiến</v>
          </cell>
          <cell r="E3206">
            <v>40000</v>
          </cell>
          <cell r="F3206" t="str">
            <v>130668</v>
          </cell>
          <cell r="G3206" t="str">
            <v>NHÀ CỬA ĐỜI SỐNG</v>
          </cell>
          <cell r="H3206" t="str">
            <v>GIA DỤNG KHÁC</v>
          </cell>
        </row>
        <row r="3207">
          <cell r="C3207" t="str">
            <v>4984324011804</v>
          </cell>
          <cell r="D3207" t="str">
            <v>SANADA SEIKO-Keo dính bẫy côn trùng C-1180</v>
          </cell>
          <cell r="E3207">
            <v>29000</v>
          </cell>
          <cell r="F3207" t="str">
            <v>130670</v>
          </cell>
          <cell r="G3207" t="str">
            <v>NHÀ CỬA ĐỜI SỐNG</v>
          </cell>
          <cell r="H3207" t="str">
            <v>PHÒNG CHỐNG CÔN TRÙNG</v>
          </cell>
        </row>
        <row r="3208">
          <cell r="C3208" t="str">
            <v>4984324013297</v>
          </cell>
          <cell r="D3208" t="str">
            <v>SANADA SEIKO- Viên tẩy rửa bồn cầu 4viên x 10g</v>
          </cell>
          <cell r="E3208">
            <v>45000</v>
          </cell>
          <cell r="F3208" t="str">
            <v>130671</v>
          </cell>
          <cell r="G3208" t="str">
            <v>NHÀ CỬA ĐỜI SỐNG</v>
          </cell>
          <cell r="H3208" t="str">
            <v>XÀ PHÒNG, CHẤT TẨY RỬA</v>
          </cell>
        </row>
        <row r="3209">
          <cell r="C3209" t="str">
            <v>4984324013686</v>
          </cell>
          <cell r="D3209" t="str">
            <v>SANADA SEIKO- Viên tẩy rửa bồn cầu hương cam</v>
          </cell>
          <cell r="E3209">
            <v>45000</v>
          </cell>
          <cell r="F3209" t="str">
            <v>130672</v>
          </cell>
          <cell r="G3209" t="str">
            <v>NHÀ CỬA ĐỜI SỐNG</v>
          </cell>
          <cell r="H3209" t="str">
            <v>XÀ PHÒNG, CHẤT TẨY RỬA</v>
          </cell>
        </row>
        <row r="3210">
          <cell r="C3210" t="str">
            <v>4984324013877</v>
          </cell>
          <cell r="D3210" t="str">
            <v>SANADA- Tinh dầu cam vệ sinh lò vi sóng kèm bông</v>
          </cell>
          <cell r="E3210">
            <v>45000</v>
          </cell>
          <cell r="F3210" t="str">
            <v>130673</v>
          </cell>
          <cell r="G3210" t="str">
            <v>NHÀ CỬA ĐỜI SỐNG</v>
          </cell>
          <cell r="H3210" t="str">
            <v>XÀ PHÒNG, CHẤT TẨY RỬA</v>
          </cell>
        </row>
        <row r="3211">
          <cell r="C3211" t="str">
            <v>4986653900415</v>
          </cell>
          <cell r="D3211" t="str">
            <v>ECHO- Lọc thức ăn 0247-034</v>
          </cell>
          <cell r="E3211">
            <v>50000</v>
          </cell>
          <cell r="F3211" t="str">
            <v>130674</v>
          </cell>
          <cell r="G3211" t="str">
            <v>NHÀ CỬA ĐỜI SỐNG</v>
          </cell>
          <cell r="H3211" t="str">
            <v>BẾP VÀ PHÒNG ĂN</v>
          </cell>
        </row>
        <row r="3212">
          <cell r="C3212" t="str">
            <v>4986653900422</v>
          </cell>
          <cell r="D3212" t="str">
            <v>ECHO- Lọc thức ăn 0247-037</v>
          </cell>
          <cell r="E3212">
            <v>45000</v>
          </cell>
          <cell r="F3212" t="str">
            <v>130675</v>
          </cell>
          <cell r="G3212" t="str">
            <v>NHÀ CỬA ĐỜI SỐNG</v>
          </cell>
          <cell r="H3212" t="str">
            <v>BẾP VÀ PHÒNG ĂN</v>
          </cell>
        </row>
        <row r="3213">
          <cell r="C3213" t="str">
            <v>4901080044204</v>
          </cell>
          <cell r="D3213" t="str">
            <v>EARTH- Thuốc kiến Arisu Coroli 2.5g x 2 hộp</v>
          </cell>
          <cell r="E3213">
            <v>140000</v>
          </cell>
          <cell r="F3213" t="str">
            <v>130682</v>
          </cell>
          <cell r="G3213" t="str">
            <v>NHÀ CỬA ĐỜI SỐNG</v>
          </cell>
          <cell r="H3213" t="str">
            <v>PHÒNG CHỐNG CÔN TRÙNG</v>
          </cell>
        </row>
        <row r="3214">
          <cell r="C3214" t="str">
            <v>4901080206213</v>
          </cell>
          <cell r="D3214" t="str">
            <v>EARTH- Thuốc diệt gián tận gốc Black Cap 12 viên</v>
          </cell>
          <cell r="E3214">
            <v>245000</v>
          </cell>
          <cell r="F3214" t="str">
            <v>130683</v>
          </cell>
          <cell r="G3214" t="str">
            <v>NHÀ CỬA ĐỜI SỐNG</v>
          </cell>
          <cell r="H3214" t="str">
            <v>PHÒNG CHỐNG CÔN TRÙNG</v>
          </cell>
        </row>
        <row r="3215">
          <cell r="C3215" t="str">
            <v>4901080254610</v>
          </cell>
          <cell r="D3215" t="str">
            <v>ARIASU- Thuốc xịt kiến và côn trùng Ariasu 300ml</v>
          </cell>
          <cell r="E3215">
            <v>199000</v>
          </cell>
          <cell r="F3215" t="str">
            <v>130684</v>
          </cell>
          <cell r="G3215" t="str">
            <v>NHÀ CỬA ĐỜI SỐNG</v>
          </cell>
          <cell r="H3215" t="str">
            <v>PHÒNG CHỐNG CÔN TRÙNG</v>
          </cell>
        </row>
        <row r="3216">
          <cell r="C3216" t="str">
            <v>4901121140292</v>
          </cell>
          <cell r="D3216" t="str">
            <v>NEPIA-Hộp giấy ăn Japan Premium 220 tờ</v>
          </cell>
          <cell r="E3216">
            <v>78000</v>
          </cell>
          <cell r="F3216" t="str">
            <v>130685</v>
          </cell>
          <cell r="G3216" t="str">
            <v>NHÀ CỬA ĐỜI SỐNG</v>
          </cell>
          <cell r="H3216" t="str">
            <v>SẢN PHẨM TỪ GIẤY</v>
          </cell>
        </row>
        <row r="3217">
          <cell r="C3217" t="str">
            <v>4901121140308</v>
          </cell>
          <cell r="D3217" t="str">
            <v>NEPIA- Gói giấy ăn Japan Premium 10 tờ (6 gói)</v>
          </cell>
          <cell r="E3217">
            <v>58000</v>
          </cell>
          <cell r="F3217" t="str">
            <v>130686</v>
          </cell>
          <cell r="G3217" t="str">
            <v>NHÀ CỬA ĐỜI SỐNG</v>
          </cell>
          <cell r="H3217" t="str">
            <v>SẢN PHẨM TỪ GIẤY</v>
          </cell>
        </row>
        <row r="3218">
          <cell r="C3218" t="str">
            <v>4901121140360</v>
          </cell>
          <cell r="D3218" t="str">
            <v>NEPIA- Gói giấy ăn Nepi Nepi 10 tờ (pack 16 gói)</v>
          </cell>
          <cell r="E3218">
            <v>50000</v>
          </cell>
          <cell r="F3218" t="str">
            <v>130687</v>
          </cell>
          <cell r="G3218" t="str">
            <v>NHÀ CỬA ĐỜI SỐNG</v>
          </cell>
          <cell r="H3218" t="str">
            <v>SẢN PHẨM TỪ GIẤY</v>
          </cell>
        </row>
        <row r="3219">
          <cell r="C3219" t="str">
            <v>4901121208169</v>
          </cell>
          <cell r="D3219" t="str">
            <v xml:space="preserve">NEPIA- GVS Nepi nepi 1 lớp không mùi (12 cuộn) </v>
          </cell>
          <cell r="E3219">
            <v>135000</v>
          </cell>
          <cell r="F3219" t="str">
            <v>130689</v>
          </cell>
          <cell r="G3219" t="str">
            <v>NHÀ CỬA ĐỜI SỐNG</v>
          </cell>
          <cell r="H3219" t="str">
            <v>SẢN PHẨM TỪ GIẤY</v>
          </cell>
        </row>
        <row r="3220">
          <cell r="C3220" t="str">
            <v>4901121267616</v>
          </cell>
          <cell r="D3220" t="str">
            <v>NEPIA- GVS Nepi nepi 2 lớp không mùi (12 cuộn)</v>
          </cell>
          <cell r="E3220">
            <v>135000</v>
          </cell>
          <cell r="F3220" t="str">
            <v>130690</v>
          </cell>
          <cell r="G3220" t="str">
            <v>NHÀ CỬA ĐỜI SỐNG</v>
          </cell>
          <cell r="H3220" t="str">
            <v>SẢN PHẨM TỪ GIẤY</v>
          </cell>
        </row>
        <row r="3221">
          <cell r="C3221" t="str">
            <v>4901121267630</v>
          </cell>
          <cell r="D3221" t="str">
            <v>NEPIA- GVS Nepi nepi 2 lớp hương anh đào (12 cuộn)</v>
          </cell>
          <cell r="E3221">
            <v>135000</v>
          </cell>
          <cell r="F3221" t="str">
            <v>130703</v>
          </cell>
          <cell r="G3221" t="str">
            <v>NHÀ CỬA ĐỜI SỐNG</v>
          </cell>
          <cell r="H3221" t="str">
            <v>SẢN PHẨM TỪ GIẤY</v>
          </cell>
        </row>
        <row r="3222">
          <cell r="C3222" t="str">
            <v>4901121615295</v>
          </cell>
          <cell r="D3222" t="str">
            <v>NEPIA- Gói giấy ăn Nepi Nepi 10 tờ (pack 16 gói)</v>
          </cell>
          <cell r="E3222">
            <v>60000</v>
          </cell>
          <cell r="F3222" t="str">
            <v>130705</v>
          </cell>
          <cell r="G3222" t="str">
            <v>NHÀ CỬA ĐỜI SỐNG</v>
          </cell>
          <cell r="H3222" t="str">
            <v>SẢN PHẨM TỪ GIẤY</v>
          </cell>
        </row>
        <row r="3223">
          <cell r="C3223" t="str">
            <v>4901121631264</v>
          </cell>
          <cell r="D3223" t="str">
            <v>NEPIA- Gói Giấy ăn Premium Soft 10 tờ 6 gói</v>
          </cell>
          <cell r="E3223">
            <v>47000</v>
          </cell>
          <cell r="F3223" t="str">
            <v>130707</v>
          </cell>
          <cell r="G3223" t="str">
            <v>NHÀ CỬA ĐỜI SỐNG</v>
          </cell>
          <cell r="H3223" t="str">
            <v>SẢN PHẨM TỪ GIẤY</v>
          </cell>
        </row>
        <row r="3224">
          <cell r="C3224" t="str">
            <v>4901301010575</v>
          </cell>
          <cell r="D3224" t="str">
            <v>KAO- Nước giặt tẩy Wide Haiter quần áo màu 1000ml</v>
          </cell>
          <cell r="E3224">
            <v>120000</v>
          </cell>
          <cell r="F3224" t="str">
            <v>130710</v>
          </cell>
          <cell r="G3224" t="str">
            <v>NHÀ CỬA ĐỜI SỐNG</v>
          </cell>
          <cell r="H3224" t="str">
            <v>GIẶT, XẢ QUẦN ÁO</v>
          </cell>
        </row>
        <row r="3225">
          <cell r="C3225" t="str">
            <v>4901301014122</v>
          </cell>
          <cell r="D3225" t="str">
            <v>KAO- Nước giặt Wide Haiter quần áo màu 2L</v>
          </cell>
          <cell r="E3225">
            <v>179000</v>
          </cell>
          <cell r="F3225" t="str">
            <v>130711</v>
          </cell>
          <cell r="G3225" t="str">
            <v>NHÀ CỬA ĐỜI SỐNG</v>
          </cell>
          <cell r="H3225" t="str">
            <v>GIẶT, XẢ QUẦN ÁO</v>
          </cell>
        </row>
        <row r="3226">
          <cell r="C3226" t="str">
            <v>4901301017246</v>
          </cell>
          <cell r="D3226" t="str">
            <v>KAO- Nước giặt tẩy trắng Haiter 600ml</v>
          </cell>
          <cell r="E3226">
            <v>79000</v>
          </cell>
          <cell r="F3226" t="str">
            <v>130712</v>
          </cell>
          <cell r="G3226" t="str">
            <v>NHÀ CỬA ĐỜI SỐNG</v>
          </cell>
          <cell r="H3226" t="str">
            <v>GIẶT, XẢ QUẦN ÁO</v>
          </cell>
        </row>
        <row r="3227">
          <cell r="C3227" t="str">
            <v>4901301017321</v>
          </cell>
          <cell r="D3227" t="str">
            <v>KAO- Nước giặt tẩy trắng Haiter 1500ml</v>
          </cell>
          <cell r="E3227">
            <v>126000</v>
          </cell>
          <cell r="F3227" t="str">
            <v>130713</v>
          </cell>
          <cell r="G3227" t="str">
            <v>NHÀ CỬA ĐỜI SỐNG</v>
          </cell>
          <cell r="H3227" t="str">
            <v>GIẶT, XẢ QUẦN ÁO</v>
          </cell>
        </row>
        <row r="3228">
          <cell r="C3228" t="str">
            <v>4901301017598</v>
          </cell>
          <cell r="D3228" t="str">
            <v>KAO- Nước tẩy rửa nhà bếp Kichen Haiter 600ml</v>
          </cell>
          <cell r="E3228">
            <v>84000</v>
          </cell>
          <cell r="F3228" t="str">
            <v>130714</v>
          </cell>
          <cell r="G3228" t="str">
            <v>NHÀ CỬA ĐỜI SỐNG</v>
          </cell>
          <cell r="H3228" t="str">
            <v>XÀ PHÒNG, CHẤT TẨY RỬA</v>
          </cell>
        </row>
        <row r="3229">
          <cell r="C3229" t="str">
            <v>4901301018755</v>
          </cell>
          <cell r="D3229" t="str">
            <v>KAO- Nước tẩy rửa toilet Haiter 500ml</v>
          </cell>
          <cell r="E3229">
            <v>75000</v>
          </cell>
          <cell r="F3229" t="str">
            <v>130715</v>
          </cell>
          <cell r="G3229" t="str">
            <v>NHÀ CỬA ĐỜI SỐNG</v>
          </cell>
          <cell r="H3229" t="str">
            <v>XÀ PHÒNG, CHẤT TẨY RỬA</v>
          </cell>
        </row>
        <row r="3230">
          <cell r="C3230" t="str">
            <v>4901301026774</v>
          </cell>
          <cell r="D3230" t="str">
            <v>KAO- Kem tẩy đa năng Homing 400g</v>
          </cell>
          <cell r="E3230">
            <v>60000</v>
          </cell>
          <cell r="F3230" t="str">
            <v>130718</v>
          </cell>
          <cell r="G3230" t="str">
            <v>NHÀ CỬA ĐỜI SỐNG</v>
          </cell>
          <cell r="H3230" t="str">
            <v>XÀ PHÒNG, CHẤT TẨY RỬA</v>
          </cell>
        </row>
        <row r="3231">
          <cell r="C3231" t="str">
            <v>4901301026781</v>
          </cell>
          <cell r="D3231" t="str">
            <v>KAO- Kem tẩy đa năng Homing hương chanh 400g</v>
          </cell>
          <cell r="E3231">
            <v>60000</v>
          </cell>
          <cell r="F3231" t="str">
            <v>130719</v>
          </cell>
          <cell r="G3231" t="str">
            <v>NHÀ CỬA ĐỜI SỐNG</v>
          </cell>
          <cell r="H3231" t="str">
            <v>XÀ PHÒNG, CHẤT TẨY RỬA</v>
          </cell>
        </row>
        <row r="3232">
          <cell r="C3232" t="str">
            <v>4901301028792</v>
          </cell>
          <cell r="D3232" t="str">
            <v>KAO- Bột giặt tẩy vết bẩn Wide Haiter 750g</v>
          </cell>
          <cell r="E3232">
            <v>204000</v>
          </cell>
          <cell r="F3232" t="str">
            <v>130720</v>
          </cell>
          <cell r="G3232" t="str">
            <v>NHÀ CỬA ĐỜI SỐNG</v>
          </cell>
          <cell r="H3232" t="str">
            <v>GIẶT, XẢ QUẦN ÁO</v>
          </cell>
        </row>
        <row r="3233">
          <cell r="C3233" t="str">
            <v>4901301036155</v>
          </cell>
          <cell r="D3233" t="str">
            <v>KAO- Xịt tẩy rửa đồ bếp Magic Clean 400ml</v>
          </cell>
          <cell r="E3233">
            <v>95000</v>
          </cell>
          <cell r="F3233" t="str">
            <v>130722</v>
          </cell>
          <cell r="G3233" t="str">
            <v>NHÀ CỬA ĐỜI SỐNG</v>
          </cell>
          <cell r="H3233" t="str">
            <v>XÀ PHÒNG, CHẤT TẨY RỬA</v>
          </cell>
        </row>
        <row r="3234">
          <cell r="C3234" t="str">
            <v>4901301208811</v>
          </cell>
          <cell r="D3234" t="str">
            <v>KAO- Nước rửa bát Family hương chanh 270ml</v>
          </cell>
          <cell r="E3234">
            <v>58000</v>
          </cell>
          <cell r="F3234" t="str">
            <v>130724</v>
          </cell>
          <cell r="G3234" t="str">
            <v>NHÀ CỬA ĐỜI SỐNG</v>
          </cell>
          <cell r="H3234" t="str">
            <v>XÀ PHÒNG, CHẤT TẨY RỬA</v>
          </cell>
        </row>
        <row r="3235">
          <cell r="C3235" t="str">
            <v>4901301217967</v>
          </cell>
          <cell r="D3235" t="str">
            <v>KAO- Xịt nước là quần áo Fuku Mist 200ml</v>
          </cell>
          <cell r="E3235">
            <v>105000</v>
          </cell>
          <cell r="F3235" t="str">
            <v>130725</v>
          </cell>
          <cell r="G3235" t="str">
            <v>NHÀ CỬA ĐỜI SỐNG</v>
          </cell>
          <cell r="H3235" t="str">
            <v>GIẶT, XẢ QUẦN ÁO</v>
          </cell>
        </row>
        <row r="3236">
          <cell r="C3236" t="str">
            <v>4987072029022</v>
          </cell>
          <cell r="D3236" t="str">
            <v>KOBAYASHI- Viên sủi làm sạch đường ống hương đào</v>
          </cell>
          <cell r="E3236">
            <v>116000</v>
          </cell>
          <cell r="F3236" t="str">
            <v>130730</v>
          </cell>
          <cell r="G3236" t="str">
            <v>NHÀ CỬA ĐỜI SỐNG</v>
          </cell>
          <cell r="H3236" t="str">
            <v>XÀ PHÒNG, CHẤT TẨY RỬA</v>
          </cell>
        </row>
        <row r="3237">
          <cell r="C3237" t="str">
            <v>4987072124901</v>
          </cell>
          <cell r="D3237" t="str">
            <v>KOBAYASHI- Viên sủi thông tắc đường ống (12 viên)</v>
          </cell>
          <cell r="E3237">
            <v>116000</v>
          </cell>
          <cell r="F3237" t="str">
            <v>130734</v>
          </cell>
          <cell r="G3237" t="str">
            <v>NHÀ CỬA ĐỜI SỐNG</v>
          </cell>
          <cell r="H3237" t="str">
            <v>XÀ PHÒNG, CHẤT TẨY RỬA</v>
          </cell>
        </row>
        <row r="3238">
          <cell r="C3238" t="str">
            <v>4901331007422</v>
          </cell>
          <cell r="D3238" t="str">
            <v>KAI- Dao cạo BEAUTY M BTM-5F1 cán hồng (5 pcs/gói)</v>
          </cell>
          <cell r="E3238">
            <v>55000</v>
          </cell>
          <cell r="F3238" t="str">
            <v>130741</v>
          </cell>
          <cell r="G3238" t="str">
            <v>CHĂM SÓC SẮC ĐẸP</v>
          </cell>
          <cell r="H3238" t="str">
            <v>Mỹ phẩm khác</v>
          </cell>
        </row>
        <row r="3239">
          <cell r="C3239" t="str">
            <v>4987072073469</v>
          </cell>
          <cell r="D3239" t="str">
            <v>KOBAYASHI- Sáp khử mùi tủ giày hộp to 315g</v>
          </cell>
          <cell r="E3239">
            <v>95000</v>
          </cell>
          <cell r="F3239" t="str">
            <v>130742</v>
          </cell>
          <cell r="G3239" t="str">
            <v>NHÀ CỬA ĐỜI SỐNG</v>
          </cell>
          <cell r="H3239" t="str">
            <v>KHỬ MÙI</v>
          </cell>
        </row>
        <row r="3240">
          <cell r="C3240" t="str">
            <v>4984824719699</v>
          </cell>
          <cell r="D3240" t="str">
            <v>PANASONIC- Pin đại D LR20XJ/4SW- 2 pcs</v>
          </cell>
          <cell r="E3240">
            <v>110000</v>
          </cell>
          <cell r="F3240" t="str">
            <v>130745</v>
          </cell>
          <cell r="G3240" t="str">
            <v>NHÀ CỬA ĐỜI SỐNG</v>
          </cell>
          <cell r="H3240" t="str">
            <v>ĐỒ DÙNG SINH HOẠT GIA ĐÌNH</v>
          </cell>
        </row>
        <row r="3241">
          <cell r="C3241" t="str">
            <v>4984824719811</v>
          </cell>
          <cell r="D3241" t="str">
            <v xml:space="preserve">PANASONIC- Pin tiểu 2A- 2 pcs </v>
          </cell>
          <cell r="E3241">
            <v>65000</v>
          </cell>
          <cell r="F3241" t="str">
            <v>130747</v>
          </cell>
          <cell r="G3241" t="str">
            <v>NHÀ CỬA ĐỜI SỐNG</v>
          </cell>
          <cell r="H3241" t="str">
            <v>ĐỒ DÙNG SINH HOẠT GIA ĐÌNH</v>
          </cell>
        </row>
        <row r="3242">
          <cell r="C3242" t="str">
            <v>4991203152480</v>
          </cell>
          <cell r="D3242" t="str">
            <v>ECHO- Kẹp gắp thực phẩm cán inox 29cm</v>
          </cell>
          <cell r="E3242">
            <v>45000</v>
          </cell>
          <cell r="F3242" t="str">
            <v>130753</v>
          </cell>
          <cell r="G3242" t="str">
            <v>NHÀ CỬA ĐỜI SỐNG</v>
          </cell>
          <cell r="H3242" t="str">
            <v>BẾP VÀ PHÒNG ĂN</v>
          </cell>
        </row>
        <row r="3243">
          <cell r="C3243" t="str">
            <v>4991203152497</v>
          </cell>
          <cell r="D3243" t="str">
            <v>ECHO- Kẹp thức ăn cán inox 28cm</v>
          </cell>
          <cell r="E3243">
            <v>63000</v>
          </cell>
          <cell r="F3243" t="str">
            <v>130754</v>
          </cell>
          <cell r="G3243" t="str">
            <v>NHÀ CỬA ĐỜI SỐNG</v>
          </cell>
          <cell r="H3243" t="str">
            <v>BẾP VÀ PHÒNG ĂN</v>
          </cell>
        </row>
        <row r="3244">
          <cell r="C3244" t="str">
            <v>4991203147264</v>
          </cell>
          <cell r="D3244" t="str">
            <v>ECHO- Gọt rau củ 427</v>
          </cell>
          <cell r="E3244">
            <v>50000</v>
          </cell>
          <cell r="F3244" t="str">
            <v>130756</v>
          </cell>
          <cell r="G3244" t="str">
            <v>NHÀ CỬA ĐỜI SỐNG</v>
          </cell>
          <cell r="H3244" t="str">
            <v>HÀNG ĐỒNG GIÁ 40K</v>
          </cell>
        </row>
        <row r="3245">
          <cell r="C3245" t="str">
            <v>4956746080010</v>
          </cell>
          <cell r="D3245" t="str">
            <v>ECHO- Gọt rau củ 145</v>
          </cell>
          <cell r="E3245">
            <v>55000</v>
          </cell>
          <cell r="F3245" t="str">
            <v>130757</v>
          </cell>
          <cell r="G3245" t="str">
            <v>NHÀ CỬA ĐỜI SỐNG</v>
          </cell>
          <cell r="H3245" t="str">
            <v>BẾP VÀ PHÒNG ĂN</v>
          </cell>
        </row>
        <row r="3246">
          <cell r="C3246" t="str">
            <v>4956746080065</v>
          </cell>
          <cell r="D3246" t="str">
            <v>ECHO- Dụng cụ mài và gọt rau củ</v>
          </cell>
          <cell r="E3246">
            <v>39000</v>
          </cell>
          <cell r="F3246" t="str">
            <v>130758</v>
          </cell>
          <cell r="G3246" t="str">
            <v>NHÀ CỬA ĐỜI SỐNG</v>
          </cell>
          <cell r="H3246" t="str">
            <v>BẾP VÀ PHÒNG ĂN</v>
          </cell>
        </row>
        <row r="3247">
          <cell r="C3247" t="str">
            <v>4991203153975</v>
          </cell>
          <cell r="D3247" t="str">
            <v>ECHO- Kéo nhà bếp</v>
          </cell>
          <cell r="E3247">
            <v>45000</v>
          </cell>
          <cell r="F3247" t="str">
            <v>130759</v>
          </cell>
          <cell r="G3247" t="str">
            <v>NHÀ CỬA ĐỜI SỐNG</v>
          </cell>
          <cell r="H3247" t="str">
            <v>BẾP VÀ PHÒNG ĂN</v>
          </cell>
        </row>
        <row r="3248">
          <cell r="C3248" t="str">
            <v>4991203140319</v>
          </cell>
          <cell r="D3248" t="str">
            <v>ECHO- Kéo cắt thức ăn</v>
          </cell>
          <cell r="E3248">
            <v>45000</v>
          </cell>
          <cell r="F3248" t="str">
            <v>130760</v>
          </cell>
          <cell r="G3248" t="str">
            <v>NHÀ CỬA ĐỜI SỐNG</v>
          </cell>
          <cell r="H3248" t="str">
            <v>BẾP VÀ PHÒNG ĂN</v>
          </cell>
        </row>
        <row r="3249">
          <cell r="C3249" t="str">
            <v>4991203121448</v>
          </cell>
          <cell r="D3249" t="str">
            <v>ECHO- Kẹp càng cua inox</v>
          </cell>
          <cell r="E3249">
            <v>45000</v>
          </cell>
          <cell r="F3249" t="str">
            <v>130761</v>
          </cell>
          <cell r="G3249" t="str">
            <v>NHÀ CỬA ĐỜI SỐNG</v>
          </cell>
          <cell r="H3249" t="str">
            <v>BẾP VÀ PHÒNG ĂN</v>
          </cell>
        </row>
        <row r="3250">
          <cell r="C3250" t="str">
            <v>4991203141170</v>
          </cell>
          <cell r="D3250" t="str">
            <v>ECHO- Khuôn bánh hình sao &amp; tim</v>
          </cell>
          <cell r="E3250">
            <v>35000</v>
          </cell>
          <cell r="F3250" t="str">
            <v>130762</v>
          </cell>
          <cell r="G3250" t="str">
            <v>NHÀ CỬA ĐỜI SỐNG</v>
          </cell>
          <cell r="H3250" t="str">
            <v>BẾP VÀ PHÒNG ĂN</v>
          </cell>
        </row>
        <row r="3251">
          <cell r="C3251" t="str">
            <v>4991203157270</v>
          </cell>
          <cell r="D3251" t="str">
            <v>ECHO- Khuôn bánh hình gấu &amp; thỏ</v>
          </cell>
          <cell r="E3251">
            <v>42000</v>
          </cell>
          <cell r="F3251" t="str">
            <v>130763</v>
          </cell>
          <cell r="G3251" t="str">
            <v>NHÀ CỬA ĐỜI SỐNG</v>
          </cell>
          <cell r="H3251" t="str">
            <v>BẾP VÀ PHÒNG ĂN</v>
          </cell>
        </row>
        <row r="3252">
          <cell r="C3252" t="str">
            <v>4991203166548</v>
          </cell>
          <cell r="D3252" t="str">
            <v>ECHO- Dụng cụ mài, nạo rau củ inox</v>
          </cell>
          <cell r="E3252">
            <v>50000</v>
          </cell>
          <cell r="F3252" t="str">
            <v>130765</v>
          </cell>
          <cell r="G3252" t="str">
            <v>NHÀ CỬA ĐỜI SỐNG</v>
          </cell>
          <cell r="H3252" t="str">
            <v>BẾP VÀ PHÒNG ĂN</v>
          </cell>
        </row>
        <row r="3253">
          <cell r="C3253" t="str">
            <v>4991203154255</v>
          </cell>
          <cell r="D3253" t="str">
            <v>ECHO- Thìa Inox 120mm</v>
          </cell>
          <cell r="E3253">
            <v>37000</v>
          </cell>
          <cell r="F3253" t="str">
            <v>130769</v>
          </cell>
          <cell r="G3253" t="str">
            <v>NHÀ CỬA ĐỜI SỐNG</v>
          </cell>
          <cell r="H3253" t="str">
            <v>BẾP VÀ PHÒNG ĂN</v>
          </cell>
        </row>
        <row r="3254">
          <cell r="C3254" t="str">
            <v>4991203162526</v>
          </cell>
          <cell r="D3254" t="str">
            <v>ECHO- Cân thực phẩm cho nhà bếp</v>
          </cell>
          <cell r="E3254">
            <v>90000</v>
          </cell>
          <cell r="F3254" t="str">
            <v>130775</v>
          </cell>
          <cell r="G3254" t="str">
            <v>NHÀ CỬA ĐỜI SỐNG</v>
          </cell>
          <cell r="H3254" t="str">
            <v>BẾP VÀ PHÒNG ĂN</v>
          </cell>
        </row>
        <row r="3255">
          <cell r="C3255" t="str">
            <v>4991203135759</v>
          </cell>
          <cell r="D3255" t="str">
            <v>ECHO- Dụng cụ mài dao</v>
          </cell>
          <cell r="E3255">
            <v>50000</v>
          </cell>
          <cell r="F3255" t="str">
            <v>130776</v>
          </cell>
          <cell r="G3255" t="str">
            <v>NHÀ CỬA ĐỜI SỐNG</v>
          </cell>
          <cell r="H3255" t="str">
            <v>BẾP VÀ PHÒNG ĂN</v>
          </cell>
        </row>
        <row r="3256">
          <cell r="C3256" t="str">
            <v>4991203139566</v>
          </cell>
          <cell r="D3256" t="str">
            <v>ECHO- Dụng cụ cắt trứng ( 2 kiểu )</v>
          </cell>
          <cell r="E3256">
            <v>41000</v>
          </cell>
          <cell r="F3256" t="str">
            <v>130785</v>
          </cell>
          <cell r="G3256" t="str">
            <v>NHÀ CỬA ĐỜI SỐNG</v>
          </cell>
          <cell r="H3256" t="str">
            <v>BẾP VÀ PHÒNG ĂN</v>
          </cell>
        </row>
        <row r="3257">
          <cell r="C3257" t="str">
            <v>4991203166340</v>
          </cell>
          <cell r="D3257" t="str">
            <v>ECHO- Muỗng rót</v>
          </cell>
          <cell r="E3257">
            <v>58000</v>
          </cell>
          <cell r="F3257" t="str">
            <v>130788</v>
          </cell>
          <cell r="G3257" t="str">
            <v>NHÀ CỬA ĐỜI SỐNG</v>
          </cell>
          <cell r="H3257" t="str">
            <v>BẾP VÀ PHÒNG ĂN</v>
          </cell>
        </row>
        <row r="3258">
          <cell r="C3258" t="str">
            <v>4948662000111</v>
          </cell>
          <cell r="D3258" t="str">
            <v>ECHO- Chày gỗ (Cỡ nhỏ )</v>
          </cell>
          <cell r="E3258">
            <v>35000</v>
          </cell>
          <cell r="F3258" t="str">
            <v>130791</v>
          </cell>
          <cell r="G3258" t="str">
            <v>NHÀ CỬA ĐỜI SỐNG</v>
          </cell>
          <cell r="H3258" t="str">
            <v>BẾP VÀ PHÒNG ĂN</v>
          </cell>
        </row>
        <row r="3259">
          <cell r="C3259" t="str">
            <v>4991203165367</v>
          </cell>
          <cell r="D3259" t="str">
            <v>ECHO- Lăn hút bụi quần áo</v>
          </cell>
          <cell r="E3259">
            <v>40000</v>
          </cell>
          <cell r="F3259" t="str">
            <v>130794</v>
          </cell>
          <cell r="G3259" t="str">
            <v>NHÀ CỬA ĐỜI SỐNG</v>
          </cell>
          <cell r="H3259" t="str">
            <v>ĐỒ DÙNG SINH HOẠT GIA ĐÌNH</v>
          </cell>
        </row>
        <row r="3260">
          <cell r="C3260" t="str">
            <v>4991203150301</v>
          </cell>
          <cell r="D3260" t="str">
            <v>ECHO- Thìa ăn inox</v>
          </cell>
          <cell r="E3260">
            <v>45000</v>
          </cell>
          <cell r="F3260" t="str">
            <v>130796</v>
          </cell>
          <cell r="G3260" t="str">
            <v>NHÀ CỬA ĐỜI SỐNG</v>
          </cell>
          <cell r="H3260" t="str">
            <v>BẾP VÀ PHÒNG ĂN</v>
          </cell>
        </row>
        <row r="3261">
          <cell r="C3261" t="str">
            <v>4991203101273</v>
          </cell>
          <cell r="D3261" t="str">
            <v>ECHO- Dĩa inox Melly set 2</v>
          </cell>
          <cell r="E3261">
            <v>47000</v>
          </cell>
          <cell r="F3261" t="str">
            <v>130805</v>
          </cell>
          <cell r="G3261" t="str">
            <v>NHÀ CỬA ĐỜI SỐNG</v>
          </cell>
          <cell r="H3261" t="str">
            <v>BẾP VÀ PHÒNG ĂN</v>
          </cell>
        </row>
        <row r="3262">
          <cell r="C3262" t="str">
            <v>4901301288431</v>
          </cell>
          <cell r="D3262" t="str">
            <v>KAO- Nước rửa bát Kyukyuto hương cam 770ml</v>
          </cell>
          <cell r="E3262">
            <v>99000</v>
          </cell>
          <cell r="F3262" t="str">
            <v>130811</v>
          </cell>
          <cell r="G3262" t="str">
            <v>NHÀ CỬA ĐỜI SỐNG</v>
          </cell>
          <cell r="H3262" t="str">
            <v>XÀ PHÒNG, CHẤT TẨY RỬA</v>
          </cell>
        </row>
        <row r="3263">
          <cell r="C3263" t="str">
            <v>4901301288516</v>
          </cell>
          <cell r="D3263" t="str">
            <v>KAO- Nước rửa bát kyukyutohương nho 770ml</v>
          </cell>
          <cell r="E3263">
            <v>99000</v>
          </cell>
          <cell r="F3263" t="str">
            <v>130812</v>
          </cell>
          <cell r="G3263" t="str">
            <v>NHÀ CỬA ĐỜI SỐNG</v>
          </cell>
          <cell r="H3263" t="str">
            <v>XÀ PHÒNG, CHẤT TẨY RỬA</v>
          </cell>
        </row>
        <row r="3264">
          <cell r="C3264" t="str">
            <v>4901301288554</v>
          </cell>
          <cell r="D3264" t="str">
            <v>KAO-  Nước rửa bát Kyukyuto hương trà xanh 770ml</v>
          </cell>
          <cell r="E3264">
            <v>99000</v>
          </cell>
          <cell r="F3264" t="str">
            <v>130813</v>
          </cell>
          <cell r="G3264" t="str">
            <v>NHÀ CỬA ĐỜI SỐNG</v>
          </cell>
          <cell r="H3264" t="str">
            <v>XÀ PHÒNG, CHẤT TẨY RỬA</v>
          </cell>
        </row>
        <row r="3265">
          <cell r="C3265" t="str">
            <v>4901750417352</v>
          </cell>
          <cell r="D3265" t="str">
            <v>CRECIA- Hộp giấy ăn Scottie 200 tờ ( pack 5 hộp)</v>
          </cell>
          <cell r="E3265">
            <v>139000</v>
          </cell>
          <cell r="F3265" t="str">
            <v>130825</v>
          </cell>
          <cell r="G3265" t="str">
            <v>NHÀ CỬA ĐỜI SỐNG</v>
          </cell>
          <cell r="H3265" t="str">
            <v>SẢN PHẨM TỪ GIẤY</v>
          </cell>
        </row>
        <row r="3266">
          <cell r="C3266" t="str">
            <v>4901655440509</v>
          </cell>
          <cell r="D3266" t="str">
            <v xml:space="preserve">CRECIA - Hộp giấy ăn màu trắng Scottie 440 tờ </v>
          </cell>
          <cell r="E3266">
            <v>80000</v>
          </cell>
          <cell r="F3266" t="str">
            <v>130826</v>
          </cell>
          <cell r="G3266" t="str">
            <v>NHÀ CỬA ĐỜI SỐNG</v>
          </cell>
          <cell r="H3266" t="str">
            <v>SẢN PHẨM TỪ GIẤY</v>
          </cell>
        </row>
        <row r="3267">
          <cell r="C3267" t="str">
            <v>4905596022015</v>
          </cell>
          <cell r="D3267" t="str">
            <v>INOMATA- Bát nhựa màu xanh 900ml</v>
          </cell>
          <cell r="E3267">
            <v>37000</v>
          </cell>
          <cell r="F3267" t="str">
            <v>130834</v>
          </cell>
          <cell r="G3267" t="str">
            <v>NHÀ CỬA ĐỜI SỐNG</v>
          </cell>
          <cell r="H3267" t="str">
            <v>BẾP VÀ PHÒNG ĂN</v>
          </cell>
        </row>
        <row r="3268">
          <cell r="C3268" t="str">
            <v>4905596022060</v>
          </cell>
          <cell r="D3268" t="str">
            <v>INOMATA- Bát nhựa màu trắng 900ml</v>
          </cell>
          <cell r="E3268">
            <v>40000</v>
          </cell>
          <cell r="F3268" t="str">
            <v>130835</v>
          </cell>
          <cell r="G3268" t="str">
            <v>NHÀ CỬA ĐỜI SỐNG</v>
          </cell>
          <cell r="H3268" t="str">
            <v>BẾP VÀ PHÒNG ĂN</v>
          </cell>
        </row>
        <row r="3269">
          <cell r="C3269" t="str">
            <v>4905596022169</v>
          </cell>
          <cell r="D3269" t="str">
            <v>INOMATA- Rổ đựng màu trắng 15-0221</v>
          </cell>
          <cell r="E3269">
            <v>40000</v>
          </cell>
          <cell r="F3269" t="str">
            <v>130838</v>
          </cell>
          <cell r="G3269" t="str">
            <v>NHÀ CỬA ĐỜI SỐNG</v>
          </cell>
          <cell r="H3269" t="str">
            <v>BẾP VÀ PHÒNG ĂN</v>
          </cell>
        </row>
        <row r="3270">
          <cell r="C3270" t="str">
            <v>4905596114772</v>
          </cell>
          <cell r="D3270" t="str">
            <v>INOMATA- Lọ đựng gia vị 7 lỗ</v>
          </cell>
          <cell r="E3270">
            <v>40000</v>
          </cell>
          <cell r="F3270" t="str">
            <v>130839</v>
          </cell>
          <cell r="G3270" t="str">
            <v>NHÀ CỬA ĐỜI SỐNG</v>
          </cell>
          <cell r="H3270" t="str">
            <v>BẾP VÀ PHÒNG ĂN</v>
          </cell>
        </row>
        <row r="3271">
          <cell r="C3271" t="str">
            <v>4905596111764</v>
          </cell>
          <cell r="D3271" t="str">
            <v>INOMATA-Cốc súp màu trắng 350ml</v>
          </cell>
          <cell r="E3271">
            <v>45000</v>
          </cell>
          <cell r="F3271" t="str">
            <v>130842</v>
          </cell>
          <cell r="G3271" t="str">
            <v>NHÀ CỬA ĐỜI SỐNG</v>
          </cell>
          <cell r="H3271" t="str">
            <v>HÀNG ĐỒNG GIÁ 40K</v>
          </cell>
        </row>
        <row r="3272">
          <cell r="C3272" t="str">
            <v>4984324014904</v>
          </cell>
          <cell r="D3272" t="str">
            <v>SANADA SEIKO- Miếng dính bẫy côn trùng 2 mặt</v>
          </cell>
          <cell r="E3272">
            <v>29000</v>
          </cell>
          <cell r="F3272" t="str">
            <v>130844</v>
          </cell>
          <cell r="G3272" t="str">
            <v>NHÀ CỬA ĐỜI SỐNG</v>
          </cell>
          <cell r="H3272" t="str">
            <v>GIA DỤNG KHÁC</v>
          </cell>
        </row>
        <row r="3273">
          <cell r="C3273" t="str">
            <v>4973430019521</v>
          </cell>
          <cell r="D3273" t="str">
            <v>SANADA SEIKO- Giỏ đựng đồ có quai xách màu trắng</v>
          </cell>
          <cell r="E3273">
            <v>40000</v>
          </cell>
          <cell r="F3273" t="str">
            <v>130847</v>
          </cell>
          <cell r="G3273" t="str">
            <v>NHÀ CỬA ĐỜI SỐNG</v>
          </cell>
          <cell r="H3273" t="str">
            <v>ĐỒ DÙNG NHÀ TẮM, TOILET</v>
          </cell>
        </row>
        <row r="3274">
          <cell r="C3274" t="str">
            <v>4965534351034</v>
          </cell>
          <cell r="D3274" t="str">
            <v>YAMADA KAGAKU- Giỏ đựng đồ nhà tắm</v>
          </cell>
          <cell r="E3274">
            <v>50000</v>
          </cell>
          <cell r="F3274" t="str">
            <v>130848</v>
          </cell>
          <cell r="G3274" t="str">
            <v>NHÀ CỬA ĐỜI SỐNG</v>
          </cell>
          <cell r="H3274" t="str">
            <v>ĐỒ DÙNG NHÀ TẮM, TOILET</v>
          </cell>
        </row>
        <row r="3275">
          <cell r="C3275" t="str">
            <v>4956810841004</v>
          </cell>
          <cell r="D3275" t="str">
            <v>KOKUBO- Kẹp phơi quần áo xanh trắng</v>
          </cell>
          <cell r="E3275">
            <v>39000</v>
          </cell>
          <cell r="F3275" t="str">
            <v>130849</v>
          </cell>
          <cell r="G3275" t="str">
            <v>NHÀ CỬA ĐỜI SỐNG</v>
          </cell>
          <cell r="H3275" t="str">
            <v>ĐỒ DÙNG NHÀ TẮM, TOILET</v>
          </cell>
        </row>
        <row r="3276">
          <cell r="C3276" t="str">
            <v>4991203139559</v>
          </cell>
          <cell r="D3276" t="str">
            <v>ECHO- Bát Inox 15cm</v>
          </cell>
          <cell r="E3276">
            <v>45000</v>
          </cell>
          <cell r="F3276" t="str">
            <v>130851</v>
          </cell>
          <cell r="G3276" t="str">
            <v>NHÀ CỬA ĐỜI SỐNG</v>
          </cell>
          <cell r="H3276" t="str">
            <v>HÀNG ĐỒNG GIÁ 40K</v>
          </cell>
        </row>
        <row r="3277">
          <cell r="C3277" t="str">
            <v>4991203134141</v>
          </cell>
          <cell r="D3277" t="str">
            <v>ECHO- Bát Inox 18 cm (đáy lớn)</v>
          </cell>
          <cell r="E3277">
            <v>42000</v>
          </cell>
          <cell r="F3277" t="str">
            <v>130852</v>
          </cell>
          <cell r="G3277" t="str">
            <v>NHÀ CỬA ĐỜI SỐNG</v>
          </cell>
          <cell r="H3277" t="str">
            <v>BẾP VÀ PHÒNG ĂN</v>
          </cell>
        </row>
        <row r="3278">
          <cell r="C3278" t="str">
            <v>4991203132628</v>
          </cell>
          <cell r="D3278" t="str">
            <v>ECHO- Bát Inox 18 cm (đáy nhỏ)</v>
          </cell>
          <cell r="E3278">
            <v>42000</v>
          </cell>
          <cell r="F3278" t="str">
            <v>130853</v>
          </cell>
          <cell r="G3278" t="str">
            <v>NHÀ CỬA ĐỜI SỐNG</v>
          </cell>
          <cell r="H3278" t="str">
            <v>BẾP VÀ PHÒNG ĂN</v>
          </cell>
        </row>
        <row r="3279">
          <cell r="C3279" t="str">
            <v>4991203132611</v>
          </cell>
          <cell r="D3279" t="str">
            <v>ECHO- Bát Inox 21 cm (đáy nhỏ)</v>
          </cell>
          <cell r="E3279">
            <v>50000</v>
          </cell>
          <cell r="F3279" t="str">
            <v>130854</v>
          </cell>
          <cell r="G3279" t="str">
            <v>NHÀ CỬA ĐỜI SỐNG</v>
          </cell>
          <cell r="H3279" t="str">
            <v>HÀNG ĐỒNG GIÁ 40K</v>
          </cell>
        </row>
        <row r="3280">
          <cell r="C3280" t="str">
            <v>4991203146045</v>
          </cell>
          <cell r="D3280" t="str">
            <v>ECHO- Bát inox 18cm</v>
          </cell>
          <cell r="E3280">
            <v>40000</v>
          </cell>
          <cell r="F3280" t="str">
            <v>130855</v>
          </cell>
          <cell r="G3280" t="str">
            <v>NHÀ CỬA ĐỜI SỐNG</v>
          </cell>
          <cell r="H3280" t="str">
            <v>BẾP VÀ PHÒNG ĂN</v>
          </cell>
        </row>
        <row r="3281">
          <cell r="C3281" t="str">
            <v>4513454100326</v>
          </cell>
          <cell r="D3281" t="str">
            <v>ECHO- Hộp đựng thức ăn inox có nắp đậy</v>
          </cell>
          <cell r="E3281">
            <v>53000</v>
          </cell>
          <cell r="F3281" t="str">
            <v>130857</v>
          </cell>
          <cell r="G3281" t="str">
            <v>NHÀ CỬA ĐỜI SỐNG</v>
          </cell>
          <cell r="H3281" t="str">
            <v>BẾP VÀ PHÒNG ĂN</v>
          </cell>
        </row>
        <row r="3282">
          <cell r="C3282" t="str">
            <v>4991203161970</v>
          </cell>
          <cell r="D3282" t="str">
            <v>ECHO- Dao gọt hoa quả ( hồng, xanh &amp; vàng )</v>
          </cell>
          <cell r="E3282">
            <v>30000</v>
          </cell>
          <cell r="F3282" t="str">
            <v>130859</v>
          </cell>
          <cell r="G3282" t="str">
            <v>NHÀ CỬA ĐỜI SỐNG</v>
          </cell>
          <cell r="H3282" t="str">
            <v>BẾP VÀ PHÒNG ĂN</v>
          </cell>
        </row>
        <row r="3283">
          <cell r="C3283" t="str">
            <v>4513454100869</v>
          </cell>
          <cell r="D3283" t="str">
            <v>ECHO- Set 2 muôi xới cơm</v>
          </cell>
          <cell r="E3283">
            <v>45000</v>
          </cell>
          <cell r="F3283" t="str">
            <v>130860</v>
          </cell>
          <cell r="G3283" t="str">
            <v>NHÀ CỬA ĐỜI SỐNG</v>
          </cell>
          <cell r="H3283" t="str">
            <v>BẾP VÀ PHÒNG ĂN</v>
          </cell>
        </row>
        <row r="3284">
          <cell r="C3284" t="str">
            <v>4991203167972</v>
          </cell>
          <cell r="D3284" t="str">
            <v>ECHO- Thớt gỗ 30cm</v>
          </cell>
          <cell r="E3284">
            <v>58000</v>
          </cell>
          <cell r="F3284" t="str">
            <v>130861</v>
          </cell>
          <cell r="G3284" t="str">
            <v>NHÀ CỬA ĐỜI SỐNG</v>
          </cell>
          <cell r="H3284" t="str">
            <v>BẾP VÀ PHÒNG ĂN</v>
          </cell>
        </row>
        <row r="3285">
          <cell r="C3285" t="str">
            <v>4991203139498</v>
          </cell>
          <cell r="D3285" t="str">
            <v>ECHO- Thảm lau chân ( màu vàng )</v>
          </cell>
          <cell r="E3285">
            <v>49000</v>
          </cell>
          <cell r="F3285" t="str">
            <v>130862</v>
          </cell>
          <cell r="G3285" t="str">
            <v>NHÀ CỬA ĐỜI SỐNG</v>
          </cell>
          <cell r="H3285" t="str">
            <v>ĐỒ DÙNG SINH HOẠT GIA ĐÌNH</v>
          </cell>
        </row>
        <row r="3286">
          <cell r="C3286" t="str">
            <v>4991203163455</v>
          </cell>
          <cell r="D3286" t="str">
            <v>ECHO- Thảm lau chân ( màu cà phê )</v>
          </cell>
          <cell r="E3286">
            <v>39000</v>
          </cell>
          <cell r="F3286" t="str">
            <v>130863</v>
          </cell>
          <cell r="G3286" t="str">
            <v>NHÀ CỬA ĐỜI SỐNG</v>
          </cell>
          <cell r="H3286" t="str">
            <v>ĐỒ DÙNG SINH HOẠT GIA ĐÌNH</v>
          </cell>
        </row>
        <row r="3287">
          <cell r="C3287" t="str">
            <v>4991203141101</v>
          </cell>
          <cell r="D3287" t="str">
            <v>ECHO- Giẻ cọ nồi inox</v>
          </cell>
          <cell r="E3287">
            <v>25000</v>
          </cell>
          <cell r="F3287" t="str">
            <v>130867</v>
          </cell>
          <cell r="G3287" t="str">
            <v>NHÀ CỬA ĐỜI SỐNG</v>
          </cell>
          <cell r="H3287" t="str">
            <v>BẾP VÀ PHÒNG ĂN</v>
          </cell>
        </row>
        <row r="3288">
          <cell r="C3288" t="str">
            <v>4978929274511</v>
          </cell>
          <cell r="D3288" t="str">
            <v>MATSUO- Dải hoa trải bàn 80x9cm ( green &amp; beige )</v>
          </cell>
          <cell r="E3288">
            <v>39000</v>
          </cell>
          <cell r="F3288" t="str">
            <v>130868</v>
          </cell>
          <cell r="G3288" t="str">
            <v>NHÀ CỬA ĐỜI SỐNG</v>
          </cell>
          <cell r="H3288" t="str">
            <v>BẾP VÀ PHÒNG ĂN</v>
          </cell>
        </row>
        <row r="3289">
          <cell r="C3289" t="str">
            <v>4978929136512</v>
          </cell>
          <cell r="D3289" t="str">
            <v>MATSUO- Dải hoa trải bàn 40#19?? ( đỏ &amp; hồng )</v>
          </cell>
          <cell r="E3289">
            <v>39000</v>
          </cell>
          <cell r="F3289" t="str">
            <v>130872</v>
          </cell>
          <cell r="G3289" t="str">
            <v>NHÀ CỬA ĐỜI SỐNG</v>
          </cell>
          <cell r="H3289" t="str">
            <v>BẾP VÀ PHÒNG ĂN</v>
          </cell>
        </row>
        <row r="3290">
          <cell r="C3290" t="str">
            <v>4974835030449</v>
          </cell>
          <cell r="D3290" t="str">
            <v>TANAKA- Đũa hoa ( xanh nâu ) 22.5cm</v>
          </cell>
          <cell r="E3290">
            <v>27000</v>
          </cell>
          <cell r="F3290" t="str">
            <v>130874</v>
          </cell>
          <cell r="G3290" t="str">
            <v>NHÀ CỬA ĐỜI SỐNG</v>
          </cell>
          <cell r="H3290" t="str">
            <v>BẾP VÀ PHÒNG ĂN</v>
          </cell>
        </row>
        <row r="3291">
          <cell r="C3291" t="str">
            <v>4974835004587</v>
          </cell>
          <cell r="D3291" t="str">
            <v>TANAKA- Đũa hoa anh đào ( đen đỏ ) 22.5cm</v>
          </cell>
          <cell r="E3291">
            <v>35000</v>
          </cell>
          <cell r="F3291" t="str">
            <v>130875</v>
          </cell>
          <cell r="G3291" t="str">
            <v>NHÀ CỬA ĐỜI SỐNG</v>
          </cell>
          <cell r="H3291" t="str">
            <v>BẾP VÀ PHÒNG ĂN</v>
          </cell>
        </row>
        <row r="3292">
          <cell r="C3292" t="str">
            <v>4510085517370</v>
          </cell>
          <cell r="D3292" t="str">
            <v>SHEA- Khăn tắm màu nâu 28*70cm</v>
          </cell>
          <cell r="E3292">
            <v>47000</v>
          </cell>
          <cell r="F3292" t="str">
            <v>130881</v>
          </cell>
          <cell r="G3292" t="str">
            <v>NHÀ CỬA ĐỜI SỐNG</v>
          </cell>
          <cell r="H3292" t="str">
            <v>KHĂN</v>
          </cell>
        </row>
        <row r="3293">
          <cell r="C3293" t="str">
            <v>4969757114476</v>
          </cell>
          <cell r="D3293" t="str">
            <v>KYOWA- Giấy lọc trà 85 tờ</v>
          </cell>
          <cell r="E3293">
            <v>35000</v>
          </cell>
          <cell r="F3293" t="str">
            <v>130882</v>
          </cell>
          <cell r="G3293" t="str">
            <v>NHÀ CỬA ĐỜI SỐNG</v>
          </cell>
          <cell r="H3293" t="str">
            <v>BẾP VÀ PHÒNG ĂN</v>
          </cell>
        </row>
        <row r="3294">
          <cell r="C3294" t="str">
            <v>4979773810047</v>
          </cell>
          <cell r="D3294" t="str">
            <v>SANADA SEIKO- Găng tay nhà tắm 2 đôi</v>
          </cell>
          <cell r="E3294">
            <v>39000</v>
          </cell>
          <cell r="F3294" t="str">
            <v>130896</v>
          </cell>
          <cell r="G3294" t="str">
            <v>NHÀ CỬA ĐỜI SỐNG</v>
          </cell>
          <cell r="H3294" t="str">
            <v>ĐỒ DÙNG NHÀ TẮM, TOILET</v>
          </cell>
        </row>
        <row r="3295">
          <cell r="C3295" t="str">
            <v>4560141083295</v>
          </cell>
          <cell r="D3295" t="str">
            <v>OYA- Set đũa tre 22.5cm 5 đôi</v>
          </cell>
          <cell r="E3295">
            <v>55000</v>
          </cell>
          <cell r="F3295" t="str">
            <v>130907</v>
          </cell>
          <cell r="G3295" t="str">
            <v>NHÀ CỬA ĐỜI SỐNG</v>
          </cell>
          <cell r="H3295" t="str">
            <v>BẾP VÀ PHÒNG ĂN</v>
          </cell>
        </row>
        <row r="3296">
          <cell r="C3296" t="str">
            <v>4560141083301</v>
          </cell>
          <cell r="D3296" t="str">
            <v>OYA- Set đũa cánh hoa 23.5cm 5 đôi</v>
          </cell>
          <cell r="E3296">
            <v>55000</v>
          </cell>
          <cell r="F3296" t="str">
            <v>130908</v>
          </cell>
          <cell r="G3296" t="str">
            <v>NHÀ CỬA ĐỜI SỐNG</v>
          </cell>
          <cell r="H3296" t="str">
            <v>BẾP VÀ PHÒNG ĂN</v>
          </cell>
        </row>
        <row r="3297">
          <cell r="C3297" t="str">
            <v>4510085515604</v>
          </cell>
          <cell r="D3297" t="str">
            <v>SHEA- Khăn tay Shirring xanh thêu chú lừa 30*30cm</v>
          </cell>
          <cell r="E3297">
            <v>42000</v>
          </cell>
          <cell r="F3297" t="str">
            <v>130910</v>
          </cell>
          <cell r="G3297" t="str">
            <v>NHÀ CỬA ĐỜI SỐNG</v>
          </cell>
          <cell r="H3297" t="str">
            <v>KHĂN</v>
          </cell>
        </row>
        <row r="3298">
          <cell r="C3298" t="str">
            <v>4510085515598</v>
          </cell>
          <cell r="D3298" t="str">
            <v>SHEA- Khăn tay Shirring hồng thêu hình thỏ 30*30cm</v>
          </cell>
          <cell r="E3298">
            <v>40000</v>
          </cell>
          <cell r="F3298" t="str">
            <v>130911</v>
          </cell>
          <cell r="G3298" t="str">
            <v>NHÀ CỬA ĐỜI SỐNG</v>
          </cell>
          <cell r="H3298" t="str">
            <v>KHĂN</v>
          </cell>
        </row>
        <row r="3299">
          <cell r="C3299" t="str">
            <v>4982494311526</v>
          </cell>
          <cell r="D3299" t="str">
            <v>NAKANO- Đũa ăn Twins Flower 18 cm</v>
          </cell>
          <cell r="E3299">
            <v>29000</v>
          </cell>
          <cell r="F3299" t="str">
            <v>130917</v>
          </cell>
          <cell r="G3299" t="str">
            <v>NHÀ CỬA ĐỜI SỐNG</v>
          </cell>
          <cell r="H3299" t="str">
            <v>BẾP VÀ PHÒNG ĂN</v>
          </cell>
        </row>
        <row r="3300">
          <cell r="C3300" t="str">
            <v>4903301176848</v>
          </cell>
          <cell r="D3300" t="str">
            <v>LION- Bọt rửa tay Kirei Kirei cam chanh (250ml)</v>
          </cell>
          <cell r="E3300">
            <v>150000</v>
          </cell>
          <cell r="F3300" t="str">
            <v>130921</v>
          </cell>
          <cell r="G3300" t="str">
            <v>NHÀ CỬA ĐỜI SỐNG</v>
          </cell>
          <cell r="H3300" t="str">
            <v>XÀ PHÒNG, CHẤT TẨY RỬA</v>
          </cell>
        </row>
        <row r="3301">
          <cell r="C3301" t="str">
            <v>4903301176909</v>
          </cell>
          <cell r="D3301" t="str">
            <v>LION- Bọt rửa tay Kirei Kirei hương hoa (250ml)</v>
          </cell>
          <cell r="E3301">
            <v>150000</v>
          </cell>
          <cell r="F3301" t="str">
            <v>130922</v>
          </cell>
          <cell r="G3301" t="str">
            <v>NHÀ CỬA ĐỜI SỐNG</v>
          </cell>
          <cell r="H3301" t="str">
            <v>XÀ PHÒNG, CHẤT TẨY RỬA</v>
          </cell>
        </row>
        <row r="3302">
          <cell r="C3302" t="str">
            <v>4562353730714</v>
          </cell>
          <cell r="D3302" t="str">
            <v>ECHO- Cốc lõi inox cách nhiệt có nắp</v>
          </cell>
          <cell r="E3302">
            <v>47000</v>
          </cell>
          <cell r="F3302" t="str">
            <v>130923</v>
          </cell>
          <cell r="G3302" t="str">
            <v>NHÀ CỬA ĐỜI SỐNG</v>
          </cell>
          <cell r="H3302" t="str">
            <v>BẾP VÀ PHÒNG ĂN</v>
          </cell>
        </row>
        <row r="3303">
          <cell r="C3303" t="str">
            <v>4991203164445</v>
          </cell>
          <cell r="D3303" t="str">
            <v>ECHO- Dụng cụ cắt hoa quả</v>
          </cell>
          <cell r="E3303">
            <v>37000</v>
          </cell>
          <cell r="F3303" t="str">
            <v>130925</v>
          </cell>
          <cell r="G3303" t="str">
            <v>NHÀ CỬA ĐỜI SỐNG</v>
          </cell>
          <cell r="H3303" t="str">
            <v>BẾP VÀ PHÒNG ĂN</v>
          </cell>
        </row>
        <row r="3304">
          <cell r="C3304" t="str">
            <v>4991203144232</v>
          </cell>
          <cell r="D3304" t="str">
            <v>TANAKA- Lọ đựng hạt tiêu</v>
          </cell>
          <cell r="E3304">
            <v>28000</v>
          </cell>
          <cell r="F3304" t="str">
            <v>130926</v>
          </cell>
          <cell r="G3304" t="str">
            <v>NHÀ CỬA ĐỜI SỐNG</v>
          </cell>
          <cell r="H3304" t="str">
            <v>BẾP VÀ PHÒNG ĂN</v>
          </cell>
        </row>
        <row r="3305">
          <cell r="C3305" t="str">
            <v>4974835044781</v>
          </cell>
          <cell r="D3305" t="str">
            <v>TANAKA- Bát # 110 họa tiết lá kim</v>
          </cell>
          <cell r="E3305">
            <v>44000</v>
          </cell>
          <cell r="F3305" t="str">
            <v>130928</v>
          </cell>
          <cell r="G3305" t="str">
            <v>NHÀ CỬA ĐỜI SỐNG</v>
          </cell>
          <cell r="H3305" t="str">
            <v>BẾP VÀ PHÒNG ĂN</v>
          </cell>
        </row>
        <row r="3306">
          <cell r="C3306" t="str">
            <v>4974835042848</v>
          </cell>
          <cell r="D3306" t="str">
            <v>TANAKA- Bát # 115 họa tiết hoa lá</v>
          </cell>
          <cell r="E3306">
            <v>42000</v>
          </cell>
          <cell r="F3306" t="str">
            <v>130929</v>
          </cell>
          <cell r="G3306" t="str">
            <v>NHÀ CỬA ĐỜI SỐNG</v>
          </cell>
          <cell r="H3306" t="str">
            <v>BẾP VÀ PHÒNG ĂN</v>
          </cell>
        </row>
        <row r="3307">
          <cell r="C3307" t="str">
            <v>4901301289421</v>
          </cell>
          <cell r="D3307" t="str">
            <v>KAO- Nước rửa tay tạo bọt Biore hươngxàphòng 250ml</v>
          </cell>
          <cell r="E3307">
            <v>116000</v>
          </cell>
          <cell r="F3307" t="str">
            <v>130933</v>
          </cell>
          <cell r="G3307" t="str">
            <v>NHÀ CỬA ĐỜI SỐNG</v>
          </cell>
          <cell r="H3307" t="str">
            <v>XÀ PHÒNG, CHẤT TẨY RỬA</v>
          </cell>
        </row>
        <row r="3308">
          <cell r="C3308" t="str">
            <v>4956810840991</v>
          </cell>
          <cell r="D3308" t="str">
            <v>KOKUBO-Kẹp phơi quần áo hồng trắng 16 chiếc</v>
          </cell>
          <cell r="E3308">
            <v>32000</v>
          </cell>
          <cell r="F3308" t="str">
            <v>130934</v>
          </cell>
          <cell r="G3308" t="str">
            <v>NHÀ CỬA ĐỜI SỐNG</v>
          </cell>
          <cell r="H3308" t="str">
            <v>ĐỒ DÙNG NHÀ TẮM, TOILET</v>
          </cell>
        </row>
        <row r="3309">
          <cell r="C3309" t="str">
            <v>4956810233045</v>
          </cell>
          <cell r="D3309" t="str">
            <v>KOKUBO- Dụng cụ rửa bình</v>
          </cell>
          <cell r="E3309">
            <v>45000</v>
          </cell>
          <cell r="F3309" t="str">
            <v>130935</v>
          </cell>
          <cell r="G3309" t="str">
            <v>NHÀ CỬA ĐỜI SỐNG</v>
          </cell>
          <cell r="H3309" t="str">
            <v>HÀNG ĐỒNG GIÁ 40K</v>
          </cell>
        </row>
        <row r="3310">
          <cell r="C3310" t="str">
            <v>4973430020176</v>
          </cell>
          <cell r="D3310" t="str">
            <v>SANADA SEIKO- Rổ # 28 màu trắng</v>
          </cell>
          <cell r="E3310">
            <v>55000</v>
          </cell>
          <cell r="F3310" t="str">
            <v>130939</v>
          </cell>
          <cell r="G3310" t="str">
            <v>NHÀ CỬA ĐỜI SỐNG</v>
          </cell>
          <cell r="H3310" t="str">
            <v>BẾP VÀ PHÒNG ĂN</v>
          </cell>
        </row>
        <row r="3311">
          <cell r="C3311" t="str">
            <v>4955959149101</v>
          </cell>
          <cell r="D3311" t="str">
            <v>NAKAYA- Thìa đong</v>
          </cell>
          <cell r="E3311">
            <v>38000</v>
          </cell>
          <cell r="F3311" t="str">
            <v>130940</v>
          </cell>
          <cell r="G3311" t="str">
            <v>NHÀ CỬA ĐỜI SỐNG</v>
          </cell>
          <cell r="H3311" t="str">
            <v>BẾP VÀ PHÒNG ĂN</v>
          </cell>
        </row>
        <row r="3312">
          <cell r="C3312" t="str">
            <v>4965534888004</v>
          </cell>
          <cell r="D3312" t="str">
            <v>YAMADA KAGAKU- Set 8 thìa nhựa</v>
          </cell>
          <cell r="E3312">
            <v>39000</v>
          </cell>
          <cell r="F3312" t="str">
            <v>130942</v>
          </cell>
          <cell r="G3312" t="str">
            <v>NHÀ CỬA ĐỜI SỐNG</v>
          </cell>
          <cell r="H3312" t="str">
            <v>GIA DỤNG KHÁC</v>
          </cell>
        </row>
        <row r="3313">
          <cell r="C3313" t="str">
            <v>4956810840595</v>
          </cell>
          <cell r="D3313" t="str">
            <v>KOKUBO-Móc kẹp phơi quần áo màu trắng</v>
          </cell>
          <cell r="E3313">
            <v>37000</v>
          </cell>
          <cell r="F3313" t="str">
            <v>130943</v>
          </cell>
          <cell r="G3313" t="str">
            <v>NHÀ CỬA ĐỜI SỐNG</v>
          </cell>
          <cell r="H3313" t="str">
            <v>ĐỒ DÙNG NHÀ TẮM, TOILET</v>
          </cell>
        </row>
        <row r="3314">
          <cell r="C3314" t="str">
            <v>4905596620105</v>
          </cell>
          <cell r="D3314" t="str">
            <v>INOMATA- Set 3 kẹp bảo quản thực phẩm</v>
          </cell>
          <cell r="E3314">
            <v>29000</v>
          </cell>
          <cell r="F3314" t="str">
            <v>130946</v>
          </cell>
          <cell r="G3314" t="str">
            <v>NHÀ CỬA ĐỜI SỐNG</v>
          </cell>
          <cell r="H3314" t="str">
            <v>BẾP VÀ PHÒNG ĂN</v>
          </cell>
        </row>
        <row r="3315">
          <cell r="C3315" t="str">
            <v>4560141083530</v>
          </cell>
          <cell r="D3315" t="str">
            <v>OYA- Muôi gỗ thủng</v>
          </cell>
          <cell r="E3315">
            <v>45000</v>
          </cell>
          <cell r="F3315" t="str">
            <v>130952</v>
          </cell>
          <cell r="G3315" t="str">
            <v>NHÀ CỬA ĐỜI SỐNG</v>
          </cell>
          <cell r="H3315" t="str">
            <v>BẾP VÀ PHÒNG ĂN</v>
          </cell>
        </row>
        <row r="3316">
          <cell r="C3316" t="str">
            <v>4905596125105</v>
          </cell>
          <cell r="D3316" t="str">
            <v>INOMATA-Thùng đựng gạo 10kg</v>
          </cell>
          <cell r="E3316">
            <v>294000</v>
          </cell>
          <cell r="F3316" t="str">
            <v>130960</v>
          </cell>
          <cell r="G3316" t="str">
            <v>NHÀ CỬA ĐỜI SỐNG</v>
          </cell>
          <cell r="H3316" t="str">
            <v>BẾP VÀ PHÒNG ĂN</v>
          </cell>
        </row>
        <row r="3317">
          <cell r="C3317" t="str">
            <v>4901301322944</v>
          </cell>
          <cell r="D3317" t="str">
            <v>KAO- Xịt vệ sinh sàn nhà khử mùi hương cam 400 ml</v>
          </cell>
          <cell r="E3317">
            <v>183000</v>
          </cell>
          <cell r="F3317" t="str">
            <v>130961</v>
          </cell>
          <cell r="G3317" t="str">
            <v>NHÀ CỬA ĐỜI SỐNG</v>
          </cell>
          <cell r="H3317" t="str">
            <v>XÀ PHÒNG, CHẤT TẨY RỬA</v>
          </cell>
        </row>
        <row r="3318">
          <cell r="C3318" t="str">
            <v>4901301310248</v>
          </cell>
          <cell r="D3318" t="str">
            <v>KAO- Xịt vệ sinh nhà tắm hương thảo nguyên 380ml</v>
          </cell>
          <cell r="E3318">
            <v>164000</v>
          </cell>
          <cell r="F3318" t="str">
            <v>130963</v>
          </cell>
          <cell r="G3318" t="str">
            <v>NHÀ CỬA ĐỜI SỐNG</v>
          </cell>
          <cell r="H3318" t="str">
            <v>XÀ PHÒNG, CHẤT TẨY RỬA</v>
          </cell>
        </row>
        <row r="3319">
          <cell r="C3319" t="str">
            <v>4901601290455</v>
          </cell>
          <cell r="D3319" t="str">
            <v>KAI- Khuôn cuộn sushi màu xanh</v>
          </cell>
          <cell r="E3319">
            <v>137000</v>
          </cell>
          <cell r="F3319" t="str">
            <v>130983</v>
          </cell>
          <cell r="G3319" t="str">
            <v>NHÀ CỬA ĐỜI SỐNG</v>
          </cell>
          <cell r="H3319" t="str">
            <v>BẾP VÀ PHÒNG ĂN</v>
          </cell>
        </row>
        <row r="3320">
          <cell r="C3320" t="str">
            <v>4901301313676</v>
          </cell>
          <cell r="D3320" t="str">
            <v>KAO- Nước rửa bát Kyukyuto hương hoa cúc 240ml</v>
          </cell>
          <cell r="E3320">
            <v>40000</v>
          </cell>
          <cell r="F3320" t="str">
            <v>130984</v>
          </cell>
          <cell r="G3320" t="str">
            <v>NHÀ CỬA ĐỜI SỐNG</v>
          </cell>
          <cell r="H3320" t="str">
            <v>XÀ PHÒNG, CHẤT TẨY RỬA</v>
          </cell>
        </row>
        <row r="3321">
          <cell r="C3321" t="str">
            <v>4901301321671</v>
          </cell>
          <cell r="D3321" t="str">
            <v>KAO- Xịt vệ sinh Risesshu EX Plus không mùi 360ml</v>
          </cell>
          <cell r="E3321">
            <v>152000</v>
          </cell>
          <cell r="F3321" t="str">
            <v>130985</v>
          </cell>
          <cell r="G3321" t="str">
            <v>NHÀ CỬA ĐỜI SỐNG</v>
          </cell>
          <cell r="H3321" t="str">
            <v>KHỬ MÙI</v>
          </cell>
        </row>
        <row r="3322">
          <cell r="C3322" t="str">
            <v>4901301321718</v>
          </cell>
          <cell r="D3322" t="str">
            <v>KAO- Xịt khử mùi, vệ sinh EX PLUS 360ml</v>
          </cell>
          <cell r="E3322">
            <v>152000</v>
          </cell>
          <cell r="F3322" t="str">
            <v>130986</v>
          </cell>
          <cell r="G3322" t="str">
            <v>NHÀ CỬA ĐỜI SỐNG</v>
          </cell>
          <cell r="H3322" t="str">
            <v>KHỬ MÙI</v>
          </cell>
        </row>
        <row r="3323">
          <cell r="C3323" t="str">
            <v>4901301313768</v>
          </cell>
          <cell r="D3323" t="str">
            <v>KAO- Xịt vệ sinh Riresshu EX hương hoa 370 ml.</v>
          </cell>
          <cell r="E3323">
            <v>152000</v>
          </cell>
          <cell r="F3323" t="str">
            <v>130987</v>
          </cell>
          <cell r="G3323" t="str">
            <v>NHÀ CỬA ĐỜI SỐNG</v>
          </cell>
          <cell r="H3323" t="str">
            <v>KHỬ MÙI</v>
          </cell>
        </row>
        <row r="3324">
          <cell r="C3324" t="str">
            <v>4905596117063</v>
          </cell>
          <cell r="D3324" t="str">
            <v>INOMATA- Set thìa dĩa nhựa cho bé</v>
          </cell>
          <cell r="E3324">
            <v>40000</v>
          </cell>
          <cell r="F3324" t="str">
            <v>130991</v>
          </cell>
          <cell r="G3324" t="str">
            <v>NHÀ CỬA ĐỜI SỐNG</v>
          </cell>
          <cell r="H3324" t="str">
            <v>BẾP VÀ PHÒNG ĂN</v>
          </cell>
        </row>
        <row r="3325">
          <cell r="C3325" t="str">
            <v>4987125000190</v>
          </cell>
          <cell r="D3325" t="str">
            <v>TATEISHI- Thuốc diệt kiến 12 chiếc</v>
          </cell>
          <cell r="E3325">
            <v>130000</v>
          </cell>
          <cell r="F3325" t="str">
            <v>130992</v>
          </cell>
          <cell r="G3325" t="str">
            <v>NHÀ CỬA ĐỜI SỐNG</v>
          </cell>
          <cell r="H3325" t="str">
            <v>PHÒNG CHỐNG CÔN TRÙNG</v>
          </cell>
        </row>
        <row r="3326">
          <cell r="C3326" t="str">
            <v>4905596118435</v>
          </cell>
          <cell r="D3326" t="str">
            <v>INOMATA- Bát ăn Folio13.1x13.1x3.2 màu hồng</v>
          </cell>
          <cell r="E3326">
            <v>40000</v>
          </cell>
          <cell r="F3326" t="str">
            <v>130994</v>
          </cell>
          <cell r="G3326" t="str">
            <v>NHÀ CỬA ĐỜI SỐNG</v>
          </cell>
          <cell r="H3326" t="str">
            <v>BẾP VÀ PHÒNG ĂN</v>
          </cell>
        </row>
        <row r="3327">
          <cell r="C3327" t="str">
            <v>4987125000602</v>
          </cell>
          <cell r="D3327" t="str">
            <v>TATEISHI- Thuốc diệt gián 16 viên</v>
          </cell>
          <cell r="E3327">
            <v>120000</v>
          </cell>
          <cell r="F3327" t="str">
            <v>131000</v>
          </cell>
          <cell r="G3327" t="str">
            <v>NHÀ CỬA ĐỜI SỐNG</v>
          </cell>
          <cell r="H3327" t="str">
            <v>PHÒNG CHỐNG CÔN TRÙNG</v>
          </cell>
        </row>
        <row r="3328">
          <cell r="C3328" t="str">
            <v>4987125000787</v>
          </cell>
          <cell r="D3328" t="str">
            <v>TATEISHI- Bẫy ruồi 3 chiếc</v>
          </cell>
          <cell r="E3328">
            <v>245000</v>
          </cell>
          <cell r="F3328" t="str">
            <v>131001</v>
          </cell>
          <cell r="G3328" t="str">
            <v>NHÀ CỬA ĐỜI SỐNG</v>
          </cell>
          <cell r="H3328" t="str">
            <v>PHÒNG CHỐNG CÔN TRÙNG</v>
          </cell>
        </row>
        <row r="3329">
          <cell r="C3329" t="str">
            <v>4956810840984</v>
          </cell>
          <cell r="D3329" t="str">
            <v>KOKUBO- Kẹp phơi quần áo màu xanh và trắng 16 cái</v>
          </cell>
          <cell r="E3329">
            <v>39000</v>
          </cell>
          <cell r="F3329" t="str">
            <v>131003</v>
          </cell>
          <cell r="G3329" t="str">
            <v>NHÀ CỬA ĐỜI SỐNG</v>
          </cell>
          <cell r="H3329" t="str">
            <v>ĐỒ DÙNG NHÀ TẮM, TOILET</v>
          </cell>
        </row>
        <row r="3330">
          <cell r="C3330" t="str">
            <v>4956810802128</v>
          </cell>
          <cell r="D3330" t="str">
            <v>KOKUBO- Khay làm đá 8 ngăn</v>
          </cell>
          <cell r="E3330">
            <v>35000</v>
          </cell>
          <cell r="F3330" t="str">
            <v>131005</v>
          </cell>
          <cell r="G3330" t="str">
            <v>NHÀ CỬA ĐỜI SỐNG</v>
          </cell>
          <cell r="H3330" t="str">
            <v>BẾP VÀ PHÒNG ĂN</v>
          </cell>
        </row>
        <row r="3331">
          <cell r="C3331" t="str">
            <v>4956810802142</v>
          </cell>
          <cell r="D3331" t="str">
            <v>KOKUBO- Khay làm đá có hộp đựng 12 ngăn</v>
          </cell>
          <cell r="E3331">
            <v>40000</v>
          </cell>
          <cell r="F3331" t="str">
            <v>131006</v>
          </cell>
          <cell r="G3331" t="str">
            <v>NHÀ CỬA ĐỜI SỐNG</v>
          </cell>
          <cell r="H3331" t="str">
            <v>BẾP VÀ PHÒNG ĂN</v>
          </cell>
        </row>
        <row r="3332">
          <cell r="C3332" t="str">
            <v>4965534868112</v>
          </cell>
          <cell r="D3332" t="str">
            <v>YAMADA KAGAKU- Khay trữ thức ăn 23ml&amp;40ml</v>
          </cell>
          <cell r="E3332">
            <v>45000</v>
          </cell>
          <cell r="F3332" t="str">
            <v>131008</v>
          </cell>
          <cell r="G3332" t="str">
            <v>NHÀ CỬA ĐỜI SỐNG</v>
          </cell>
          <cell r="H3332" t="str">
            <v>BẾP VÀ PHÒNG ĂN</v>
          </cell>
        </row>
        <row r="3333">
          <cell r="C3333" t="str">
            <v>4965534867115</v>
          </cell>
          <cell r="D3333" t="str">
            <v>YAMADA KAGAKU- Khay trữ thức ăn 40ml&amp;90ml</v>
          </cell>
          <cell r="E3333">
            <v>45000</v>
          </cell>
          <cell r="F3333" t="str">
            <v>131009</v>
          </cell>
          <cell r="G3333" t="str">
            <v>NHÀ CỬA ĐỜI SỐNG</v>
          </cell>
          <cell r="H3333" t="str">
            <v>BẾP VÀ PHÒNG ĂN</v>
          </cell>
        </row>
        <row r="3334">
          <cell r="C3334" t="str">
            <v>4901750403706</v>
          </cell>
          <cell r="D3334" t="str">
            <v>CRECIA- Set giấy ăn hộp Klenex-Aquaveil (360x5)</v>
          </cell>
          <cell r="E3334">
            <v>185000</v>
          </cell>
          <cell r="F3334" t="str">
            <v>131013</v>
          </cell>
          <cell r="G3334" t="str">
            <v>NHÀ CỬA ĐỜI SỐNG</v>
          </cell>
          <cell r="H3334" t="str">
            <v>SẢN PHẨM TỪ GIẤY</v>
          </cell>
        </row>
        <row r="3335">
          <cell r="C3335" t="str">
            <v>4901750412555</v>
          </cell>
          <cell r="D3335" t="str">
            <v>CRECIA- Set 5 hộp giấy ăn 320 tờ 5 gói (hương hoa)</v>
          </cell>
          <cell r="E3335">
            <v>120000</v>
          </cell>
          <cell r="F3335" t="str">
            <v>131016</v>
          </cell>
          <cell r="G3335" t="str">
            <v>NHÀ CỬA ĐỜI SỐNG</v>
          </cell>
          <cell r="H3335" t="str">
            <v>SẢN PHẨM TỪ GIẤY</v>
          </cell>
        </row>
        <row r="3336">
          <cell r="C3336" t="str">
            <v>4901750262600</v>
          </cell>
          <cell r="D3336" t="str">
            <v xml:space="preserve">CRECIA- Set 12 cuộn giấy vệ sinh đôi Scottie </v>
          </cell>
          <cell r="E3336">
            <v>152000</v>
          </cell>
          <cell r="F3336" t="str">
            <v>131020</v>
          </cell>
          <cell r="G3336" t="str">
            <v>NGÀNH KHÁC</v>
          </cell>
          <cell r="H3336" t="str">
            <v>HÀNG NGỪNG KINH DOANH</v>
          </cell>
        </row>
        <row r="3337">
          <cell r="C3337" t="str">
            <v>4901750227104</v>
          </cell>
          <cell r="D3337" t="str">
            <v>CRECIA- Set 6 cuộn giấy vệ sinh Scottie (giấy đôi)</v>
          </cell>
          <cell r="E3337">
            <v>150000</v>
          </cell>
          <cell r="F3337" t="str">
            <v>131021</v>
          </cell>
          <cell r="G3337" t="str">
            <v>NHÀ CỬA ĐỜI SỐNG</v>
          </cell>
          <cell r="H3337" t="str">
            <v>SẢN PHẨM TỪ GIẤY</v>
          </cell>
        </row>
        <row r="3338">
          <cell r="C3338" t="str">
            <v>4902424427134</v>
          </cell>
          <cell r="D3338" t="str">
            <v>FUMAKILA - Tinh dầu đuổi muỗi không mùi 45ml x 2</v>
          </cell>
          <cell r="E3338">
            <v>245000</v>
          </cell>
          <cell r="F3338" t="str">
            <v>131025</v>
          </cell>
          <cell r="G3338" t="str">
            <v>NHÀ CỬA ĐỜI SỐNG</v>
          </cell>
          <cell r="H3338" t="str">
            <v>PHÒNG CHỐNG CÔN TRÙNG</v>
          </cell>
        </row>
        <row r="3339">
          <cell r="C3339" t="str">
            <v>4991203161017</v>
          </cell>
          <cell r="D3339" t="str">
            <v>ECHO- Nạo củ quả 0306-519</v>
          </cell>
          <cell r="E3339">
            <v>40000</v>
          </cell>
          <cell r="F3339" t="str">
            <v>131030</v>
          </cell>
          <cell r="G3339" t="str">
            <v>NHÀ CỬA ĐỜI SỐNG</v>
          </cell>
          <cell r="H3339" t="str">
            <v>BẾP VÀ PHÒNG ĂN</v>
          </cell>
        </row>
        <row r="3340">
          <cell r="C3340" t="str">
            <v>4986653706406</v>
          </cell>
          <cell r="D3340" t="str">
            <v>ECHO- Dao mở nút rượu vang 0347-422</v>
          </cell>
          <cell r="E3340">
            <v>45000</v>
          </cell>
          <cell r="F3340" t="str">
            <v>131032</v>
          </cell>
          <cell r="G3340" t="str">
            <v>NHÀ CỬA ĐỜI SỐNG</v>
          </cell>
          <cell r="H3340" t="str">
            <v>BẾP VÀ PHÒNG ĂN</v>
          </cell>
        </row>
        <row r="3341">
          <cell r="C3341" t="str">
            <v>4956746080140</v>
          </cell>
          <cell r="D3341" t="str">
            <v>ECHO- Dụng cụ mài củ quả 0428-005</v>
          </cell>
          <cell r="E3341">
            <v>39000</v>
          </cell>
          <cell r="F3341" t="str">
            <v>131033</v>
          </cell>
          <cell r="G3341" t="str">
            <v>NHÀ CỬA ĐỜI SỐNG</v>
          </cell>
          <cell r="H3341" t="str">
            <v>BẾP VÀ PHÒNG ĂN</v>
          </cell>
        </row>
        <row r="3342">
          <cell r="C3342" t="str">
            <v>4991203141781</v>
          </cell>
          <cell r="D3342" t="str">
            <v>ECHO- Vít mở nút rượu vang 0347-380</v>
          </cell>
          <cell r="E3342">
            <v>39000</v>
          </cell>
          <cell r="F3342" t="str">
            <v>131036</v>
          </cell>
          <cell r="G3342" t="str">
            <v>NHÀ CỬA ĐỜI SỐNG</v>
          </cell>
          <cell r="H3342" t="str">
            <v>BẾP VÀ PHÒNG ĂN</v>
          </cell>
        </row>
        <row r="3343">
          <cell r="C3343" t="str">
            <v>4991203155313</v>
          </cell>
          <cell r="D3343" t="str">
            <v>ECHO- Dao gọt hoa quả đục lỗ loại nhỏ 0349-487</v>
          </cell>
          <cell r="E3343">
            <v>45000</v>
          </cell>
          <cell r="F3343" t="str">
            <v>131038</v>
          </cell>
          <cell r="G3343" t="str">
            <v>NHÀ CỬA ĐỜI SỐNG</v>
          </cell>
          <cell r="H3343" t="str">
            <v>BẾP VÀ PHÒNG ĂN</v>
          </cell>
        </row>
        <row r="3344">
          <cell r="C3344" t="str">
            <v>4991203147981</v>
          </cell>
          <cell r="D3344" t="str">
            <v>ECHO- Dao gọt hoa quả loại vừa 0347-439</v>
          </cell>
          <cell r="E3344">
            <v>39000</v>
          </cell>
          <cell r="F3344" t="str">
            <v>131040</v>
          </cell>
          <cell r="G3344" t="str">
            <v>NHÀ CỬA ĐỜI SỐNG</v>
          </cell>
          <cell r="H3344" t="str">
            <v>BẾP VÀ PHÒNG ĂN</v>
          </cell>
        </row>
        <row r="3345">
          <cell r="C3345" t="str">
            <v>4991203155115</v>
          </cell>
          <cell r="D3345" t="str">
            <v>ECHO- Dao nhà bếp đục lỗ cán màu 0347-481</v>
          </cell>
          <cell r="E3345">
            <v>45000</v>
          </cell>
          <cell r="F3345" t="str">
            <v>131043</v>
          </cell>
          <cell r="G3345" t="str">
            <v>NHÀ CỬA ĐỜI SỐNG</v>
          </cell>
          <cell r="H3345" t="str">
            <v>HÀNG ĐỒNG GIÁ 40K</v>
          </cell>
        </row>
        <row r="3346">
          <cell r="C3346" t="str">
            <v>4991203169174</v>
          </cell>
          <cell r="D3346" t="str">
            <v>ECHO- Khay nước đá tạo hình 0449-212</v>
          </cell>
          <cell r="E3346">
            <v>41000</v>
          </cell>
          <cell r="F3346" t="str">
            <v>131047</v>
          </cell>
          <cell r="G3346" t="str">
            <v>NHÀ CỬA ĐỜI SỐNG</v>
          </cell>
          <cell r="H3346" t="str">
            <v>BẾP VÀ PHÒNG ĂN</v>
          </cell>
        </row>
        <row r="3347">
          <cell r="C3347" t="str">
            <v>4991203122308</v>
          </cell>
          <cell r="D3347" t="str">
            <v>ECHO- Giá lưới inox tam giác có chân 0247-065</v>
          </cell>
          <cell r="E3347">
            <v>46800</v>
          </cell>
          <cell r="F3347" t="str">
            <v>131049</v>
          </cell>
          <cell r="G3347" t="str">
            <v>NHÀ CỬA ĐỜI SỐNG</v>
          </cell>
          <cell r="H3347" t="str">
            <v>BẾP VÀ PHÒNG ĂN</v>
          </cell>
        </row>
        <row r="3348">
          <cell r="C3348" t="str">
            <v>4991203165350</v>
          </cell>
          <cell r="D3348" t="str">
            <v>ECHO- Con lăn làm sạch quần áo 3m 1449-239</v>
          </cell>
          <cell r="E3348">
            <v>39000</v>
          </cell>
          <cell r="F3348" t="str">
            <v>131050</v>
          </cell>
          <cell r="G3348" t="str">
            <v>NHÀ CỬA ĐỜI SỐNG</v>
          </cell>
          <cell r="H3348" t="str">
            <v>ĐỒ DÙNG SINH HOẠT GIA ĐÌNH</v>
          </cell>
        </row>
        <row r="3349">
          <cell r="C3349" t="str">
            <v>4991203165879</v>
          </cell>
          <cell r="D3349" t="str">
            <v>ECHO- Đệm gối cổ bơm hơi màu hồng 1249-737</v>
          </cell>
          <cell r="E3349">
            <v>39000</v>
          </cell>
          <cell r="F3349" t="str">
            <v>131052</v>
          </cell>
          <cell r="G3349" t="str">
            <v>NHÀ CỬA ĐỜI SỐNG</v>
          </cell>
          <cell r="H3349" t="str">
            <v>ĐỒ DÙNG SINH HOẠT GIA ĐÌNH</v>
          </cell>
        </row>
        <row r="3350">
          <cell r="C3350" t="str">
            <v>4991203132819</v>
          </cell>
          <cell r="D3350" t="str">
            <v>ECHO- Đế hấp inox 0321-308</v>
          </cell>
          <cell r="E3350">
            <v>45000</v>
          </cell>
          <cell r="F3350" t="str">
            <v>131053</v>
          </cell>
          <cell r="G3350" t="str">
            <v>NHÀ CỬA ĐỜI SỐNG</v>
          </cell>
          <cell r="H3350" t="str">
            <v>BẾP VÀ PHÒNG ĂN</v>
          </cell>
        </row>
        <row r="3351">
          <cell r="C3351" t="str">
            <v>4991203161024</v>
          </cell>
          <cell r="D3351" t="str">
            <v>ECHO- Đũa inox cỡ lớn 0306-515</v>
          </cell>
          <cell r="E3351">
            <v>45000</v>
          </cell>
          <cell r="F3351" t="str">
            <v>131055</v>
          </cell>
          <cell r="G3351" t="str">
            <v>NHÀ CỬA ĐỜI SỐNG</v>
          </cell>
          <cell r="H3351" t="str">
            <v>BẾP VÀ PHÒNG ĂN</v>
          </cell>
        </row>
        <row r="3352">
          <cell r="C3352" t="str">
            <v>4991203160959</v>
          </cell>
          <cell r="D3352" t="str">
            <v>ECHO- Kẹp thực phẩm inox bọc nhựa 0306-514</v>
          </cell>
          <cell r="E3352">
            <v>41000</v>
          </cell>
          <cell r="F3352" t="str">
            <v>131056</v>
          </cell>
          <cell r="G3352" t="str">
            <v>NHÀ CỬA ĐỜI SỐNG</v>
          </cell>
          <cell r="H3352" t="str">
            <v>BẾP VÀ PHÒNG ĂN</v>
          </cell>
        </row>
        <row r="3353">
          <cell r="C3353" t="str">
            <v>4991203165251</v>
          </cell>
          <cell r="D3353" t="str">
            <v>ECHO- Dụng cụ mài dao cầm tay 0359-593</v>
          </cell>
          <cell r="E3353">
            <v>45000</v>
          </cell>
          <cell r="F3353" t="str">
            <v>131058</v>
          </cell>
          <cell r="G3353" t="str">
            <v>NHÀ CỬA ĐỜI SỐNG</v>
          </cell>
          <cell r="H3353" t="str">
            <v>BẾP VÀ PHÒNG ĂN</v>
          </cell>
        </row>
        <row r="3354">
          <cell r="C3354" t="str">
            <v>4991203146359</v>
          </cell>
          <cell r="D3354" t="str">
            <v>ECHO- Dán tường nhà bếp hình cỏ 4 lá 1449-139</v>
          </cell>
          <cell r="E3354">
            <v>39000</v>
          </cell>
          <cell r="F3354" t="str">
            <v>131062</v>
          </cell>
          <cell r="G3354" t="str">
            <v>NHÀ CỬA ĐỜI SỐNG</v>
          </cell>
          <cell r="H3354" t="str">
            <v>BẾP VÀ PHÒNG ĂN</v>
          </cell>
        </row>
        <row r="3355">
          <cell r="C3355" t="str">
            <v>4991203141576</v>
          </cell>
          <cell r="D3355" t="str">
            <v>ECHO- Hộp nhựa đựng dầu gội màu trắng 300ml</v>
          </cell>
          <cell r="E3355">
            <v>39000</v>
          </cell>
          <cell r="F3355" t="str">
            <v>131087</v>
          </cell>
          <cell r="G3355" t="str">
            <v>NHÀ CỬA ĐỜI SỐNG</v>
          </cell>
          <cell r="H3355" t="str">
            <v>ĐỒ DÙNG NHÀ TẮM, TOILET</v>
          </cell>
        </row>
        <row r="3356">
          <cell r="C3356" t="str">
            <v>4991203168948</v>
          </cell>
          <cell r="D3356" t="str">
            <v>ECHO- Chai nhựa dạng vòi nhấn 200ml 0236-244</v>
          </cell>
          <cell r="E3356">
            <v>39000</v>
          </cell>
          <cell r="F3356" t="str">
            <v>131089</v>
          </cell>
          <cell r="G3356" t="str">
            <v>NHÀ CỬA ĐỜI SỐNG</v>
          </cell>
          <cell r="H3356" t="str">
            <v>ĐỒ DÙNG NHÀ TẮM, TOILET</v>
          </cell>
        </row>
        <row r="3357">
          <cell r="C3357" t="str">
            <v>4991203157652</v>
          </cell>
          <cell r="D3357" t="str">
            <v>ECHO- Set 2 Kẹp miệng túi thực phẩm nhựa 1228-614</v>
          </cell>
          <cell r="E3357">
            <v>41000</v>
          </cell>
          <cell r="F3357" t="str">
            <v>131095</v>
          </cell>
          <cell r="G3357" t="str">
            <v>NHÀ CỬA ĐỜI SỐNG</v>
          </cell>
          <cell r="H3357" t="str">
            <v>BẾP VÀ PHÒNG ĂN</v>
          </cell>
        </row>
        <row r="3358">
          <cell r="C3358" t="str">
            <v>4971902060026</v>
          </cell>
          <cell r="D3358" t="str">
            <v>KOKUBO- Chất hút ẩm 450ml J-6002</v>
          </cell>
          <cell r="E3358">
            <v>45000</v>
          </cell>
          <cell r="F3358" t="str">
            <v>131099</v>
          </cell>
          <cell r="G3358" t="str">
            <v>NHÀ CỬA ĐỜI SỐNG</v>
          </cell>
          <cell r="H3358" t="str">
            <v>XÀ PHÒNG, CHẤT TẨY RỬA</v>
          </cell>
        </row>
        <row r="3359">
          <cell r="C3359" t="str">
            <v>4956810233731</v>
          </cell>
          <cell r="D3359" t="str">
            <v>KOKUBO- Chổi lau bồn cầu màu xanh lam 3373</v>
          </cell>
          <cell r="E3359">
            <v>142000</v>
          </cell>
          <cell r="F3359" t="str">
            <v>131100</v>
          </cell>
          <cell r="G3359" t="str">
            <v>NHÀ CỬA ĐỜI SỐNG</v>
          </cell>
          <cell r="H3359" t="str">
            <v>BẾP VÀ PHÒNG ĂN</v>
          </cell>
        </row>
        <row r="3360">
          <cell r="C3360" t="str">
            <v>4971902060231</v>
          </cell>
          <cell r="D3360" t="str">
            <v>KOKUBO- Vỉ khử mùi hút ẩm cho tủ quần áo J6023</v>
          </cell>
          <cell r="E3360">
            <v>105000</v>
          </cell>
          <cell r="F3360" t="str">
            <v>131101</v>
          </cell>
          <cell r="G3360" t="str">
            <v>NHÀ CỬA ĐỜI SỐNG</v>
          </cell>
          <cell r="H3360" t="str">
            <v>KHỬ MÙI</v>
          </cell>
        </row>
        <row r="3361">
          <cell r="C3361" t="str">
            <v>4956810860937</v>
          </cell>
          <cell r="D3361" t="str">
            <v>KOKUBO- Móc dinh sọc nâu hồng KM-094</v>
          </cell>
          <cell r="E3361">
            <v>39000</v>
          </cell>
          <cell r="F3361" t="str">
            <v>131102</v>
          </cell>
          <cell r="G3361" t="str">
            <v>NHÀ CỬA ĐỜI SỐNG</v>
          </cell>
          <cell r="H3361" t="str">
            <v>BẾP VÀ PHÒNG ĂN</v>
          </cell>
        </row>
        <row r="3362">
          <cell r="C3362" t="str">
            <v>4956810802135</v>
          </cell>
          <cell r="D3362" t="str">
            <v>KOKUBO- Khuôn làm đá 84 ngăn mini kèm nắp đậy</v>
          </cell>
          <cell r="E3362">
            <v>50000</v>
          </cell>
          <cell r="F3362" t="str">
            <v>131104</v>
          </cell>
          <cell r="G3362" t="str">
            <v>NHÀ CỬA ĐỜI SỐNG</v>
          </cell>
          <cell r="H3362" t="str">
            <v>BẾP VÀ PHÒNG ĂN</v>
          </cell>
        </row>
        <row r="3363">
          <cell r="C3363" t="str">
            <v>4956810236671</v>
          </cell>
          <cell r="D3363" t="str">
            <v>KOKUBO- Set 5 miếng bọt rửa bát</v>
          </cell>
          <cell r="E3363">
            <v>39000</v>
          </cell>
          <cell r="F3363" t="str">
            <v>131105</v>
          </cell>
          <cell r="G3363" t="str">
            <v>NHÀ CỬA ĐỜI SỐNG</v>
          </cell>
          <cell r="H3363" t="str">
            <v>BẾP VÀ PHÒNG ĂN</v>
          </cell>
        </row>
        <row r="3364">
          <cell r="C3364" t="str">
            <v>4991203160232</v>
          </cell>
          <cell r="D3364" t="str">
            <v>ECHO- Chai nhựa dạng vòi nhấn 30ml 0236-230</v>
          </cell>
          <cell r="E3364">
            <v>39000</v>
          </cell>
          <cell r="F3364" t="str">
            <v>131109</v>
          </cell>
          <cell r="G3364" t="str">
            <v>NHÀ CỬA ĐỜI SỐNG</v>
          </cell>
          <cell r="H3364" t="str">
            <v>ĐỒ DÙNG NHÀ TẮM, TOILET</v>
          </cell>
        </row>
        <row r="3365">
          <cell r="C3365" t="str">
            <v>4991203160249</v>
          </cell>
          <cell r="D3365" t="str">
            <v>ECHO- Chai nhựa dạng vòi nhấn 50ml 0236-231</v>
          </cell>
          <cell r="E3365">
            <v>39000</v>
          </cell>
          <cell r="F3365" t="str">
            <v>131110</v>
          </cell>
          <cell r="G3365" t="str">
            <v>NHÀ CỬA ĐỜI SỐNG</v>
          </cell>
          <cell r="H3365" t="str">
            <v>ĐỒ DÙNG NHÀ TẮM, TOILET</v>
          </cell>
        </row>
        <row r="3366">
          <cell r="C3366" t="str">
            <v>4971902920917</v>
          </cell>
          <cell r="D3366" t="str">
            <v>KOKUBO- Hộp 3 Viên sủi vệ sinh bồn cầu K-2091</v>
          </cell>
          <cell r="E3366">
            <v>45000</v>
          </cell>
          <cell r="F3366" t="str">
            <v>131113</v>
          </cell>
          <cell r="G3366" t="str">
            <v>NHÀ CỬA ĐỜI SỐNG</v>
          </cell>
          <cell r="H3366" t="str">
            <v>XÀ PHÒNG, CHẤT TẨY RỬA</v>
          </cell>
        </row>
        <row r="3367">
          <cell r="C3367" t="str">
            <v>4971902920948</v>
          </cell>
          <cell r="D3367" t="str">
            <v>KOKUBO- Chất tẩy rửa lồng máy giặt 70g K-2094</v>
          </cell>
          <cell r="E3367">
            <v>45000</v>
          </cell>
          <cell r="F3367" t="str">
            <v>131114</v>
          </cell>
          <cell r="G3367" t="str">
            <v>NHÀ CỬA ĐỜI SỐNG</v>
          </cell>
          <cell r="H3367" t="str">
            <v>XÀ PHÒNG, CHẤT TẨY RỬA</v>
          </cell>
        </row>
        <row r="3368">
          <cell r="C3368" t="str">
            <v>4971902920955</v>
          </cell>
          <cell r="D3368" t="str">
            <v>KOKUBO- Hộp 3 gói 20g khử cặn bình nước K-2095</v>
          </cell>
          <cell r="E3368">
            <v>39000</v>
          </cell>
          <cell r="F3368" t="str">
            <v>131115</v>
          </cell>
          <cell r="G3368" t="str">
            <v>NHÀ CỬA ĐỜI SỐNG</v>
          </cell>
          <cell r="H3368" t="str">
            <v>GIA DỤNG KHÁC</v>
          </cell>
        </row>
        <row r="3369">
          <cell r="C3369" t="str">
            <v>4956810236008</v>
          </cell>
          <cell r="D3369" t="str">
            <v>KOKUBO- Kẹp quần áo nhiều màu 20 cái 3600</v>
          </cell>
          <cell r="E3369">
            <v>45000</v>
          </cell>
          <cell r="F3369" t="str">
            <v>131121</v>
          </cell>
          <cell r="G3369" t="str">
            <v>NHÀ CỬA ĐỜI SỐNG</v>
          </cell>
          <cell r="H3369" t="str">
            <v>ĐỒ DÙNG NHÀ TẮM, TOILET</v>
          </cell>
        </row>
        <row r="3370">
          <cell r="C3370" t="str">
            <v>4513454000244</v>
          </cell>
          <cell r="D3370" t="str">
            <v>ECHO- Muôi xới cơm nhựa 0421-011</v>
          </cell>
          <cell r="E3370">
            <v>40000</v>
          </cell>
          <cell r="F3370" t="str">
            <v>131123</v>
          </cell>
          <cell r="G3370" t="str">
            <v>NHÀ CỬA ĐỜI SỐNG</v>
          </cell>
          <cell r="H3370" t="str">
            <v>BẾP VÀ PHÒNG ĂN</v>
          </cell>
        </row>
        <row r="3371">
          <cell r="C3371" t="str">
            <v>4956810218080</v>
          </cell>
          <cell r="D3371" t="str">
            <v>KOKUBO- 2 Viên thả bể nước bồn cầu 50g</v>
          </cell>
          <cell r="E3371">
            <v>45000</v>
          </cell>
          <cell r="F3371" t="str">
            <v>131128</v>
          </cell>
          <cell r="G3371" t="str">
            <v>NHÀ CỬA ĐỜI SỐNG</v>
          </cell>
          <cell r="H3371" t="str">
            <v>XÀ PHÒNG, CHẤT TẨY RỬA</v>
          </cell>
        </row>
        <row r="3372">
          <cell r="C3372" t="str">
            <v>4976790208932</v>
          </cell>
          <cell r="D3372" t="str">
            <v>PEARL METAL- Dụng cụ xay hạt tiêu (xanh) 70ml</v>
          </cell>
          <cell r="E3372">
            <v>195000</v>
          </cell>
          <cell r="F3372" t="str">
            <v>131131</v>
          </cell>
          <cell r="G3372" t="str">
            <v>NHÀ CỬA ĐỜI SỐNG</v>
          </cell>
          <cell r="H3372" t="str">
            <v>BẾP VÀ PHÒNG ĂN</v>
          </cell>
        </row>
        <row r="3373">
          <cell r="C3373" t="str">
            <v>4976790208949</v>
          </cell>
          <cell r="D3373" t="str">
            <v>PEARL METAL- Dụng cụ xay hạt tiêu (trắng) 70ml</v>
          </cell>
          <cell r="E3373">
            <v>195000</v>
          </cell>
          <cell r="F3373" t="str">
            <v>131132</v>
          </cell>
          <cell r="G3373" t="str">
            <v>NHÀ CỬA ĐỜI SỐNG</v>
          </cell>
          <cell r="H3373" t="str">
            <v>BẾP VÀ PHÒNG ĂN</v>
          </cell>
        </row>
        <row r="3374">
          <cell r="C3374" t="str">
            <v>4976790235242</v>
          </cell>
          <cell r="D3374" t="str">
            <v>PEARL METAL- Dụng cụ mài dao C-3524</v>
          </cell>
          <cell r="E3374">
            <v>100000</v>
          </cell>
          <cell r="F3374" t="str">
            <v>131133</v>
          </cell>
          <cell r="G3374" t="str">
            <v>NHÀ CỬA ĐỜI SỐNG</v>
          </cell>
          <cell r="H3374" t="str">
            <v>BẾP VÀ PHÒNG ĂN</v>
          </cell>
        </row>
        <row r="3375">
          <cell r="C3375" t="str">
            <v>4973007306542</v>
          </cell>
          <cell r="D3375" t="str">
            <v>CARMATE- Sáp thơm ô tô hương hoa 16g</v>
          </cell>
          <cell r="E3375">
            <v>242000</v>
          </cell>
          <cell r="F3375" t="str">
            <v>131142</v>
          </cell>
          <cell r="G3375" t="str">
            <v>NHÀ CỬA ĐỜI SỐNG</v>
          </cell>
          <cell r="H3375" t="str">
            <v>KHỬ MÙI</v>
          </cell>
        </row>
        <row r="3376">
          <cell r="C3376" t="str">
            <v>4902430566575</v>
          </cell>
          <cell r="D3376" t="str">
            <v>P&amp;G- Nước hoa ô tô Aqua Waltz 7ml (70 ngày)</v>
          </cell>
          <cell r="E3376">
            <v>263000</v>
          </cell>
          <cell r="F3376" t="str">
            <v>131146</v>
          </cell>
          <cell r="G3376" t="str">
            <v>NHÀ CỬA ĐỜI SỐNG</v>
          </cell>
          <cell r="H3376" t="str">
            <v>KHỬ MÙI</v>
          </cell>
        </row>
        <row r="3377">
          <cell r="C3377" t="str">
            <v>4903301240990</v>
          </cell>
          <cell r="D3377" t="str">
            <v>LION- Bọt rửa tay Kirei Kirei hương quả (250ml)</v>
          </cell>
          <cell r="E3377">
            <v>150000</v>
          </cell>
          <cell r="F3377" t="str">
            <v>131149</v>
          </cell>
          <cell r="G3377" t="str">
            <v>NHÀ CỬA ĐỜI SỐNG</v>
          </cell>
          <cell r="H3377" t="str">
            <v>XÀ PHÒNG, CHẤT TẨY RỬA</v>
          </cell>
        </row>
        <row r="3378">
          <cell r="C3378" t="str">
            <v>4580297230787</v>
          </cell>
          <cell r="D3378" t="str">
            <v>WATER LIGHT- Móc dán nhà bếp màu trắng 2 cái</v>
          </cell>
          <cell r="E3378">
            <v>40000</v>
          </cell>
          <cell r="F3378" t="str">
            <v>131150</v>
          </cell>
          <cell r="G3378" t="str">
            <v>NHÀ CỬA ĐỜI SỐNG</v>
          </cell>
          <cell r="H3378" t="str">
            <v>BẾP VÀ PHÒNG ĂN</v>
          </cell>
        </row>
        <row r="3379">
          <cell r="C3379" t="str">
            <v>4580297230848</v>
          </cell>
          <cell r="D3379" t="str">
            <v>WATER LIGHT- Móc dán màu nâu loại nhỡ 3 cái</v>
          </cell>
          <cell r="E3379">
            <v>42000</v>
          </cell>
          <cell r="F3379" t="str">
            <v>131151</v>
          </cell>
          <cell r="G3379" t="str">
            <v>NHÀ CỬA ĐỜI SỐNG</v>
          </cell>
          <cell r="H3379" t="str">
            <v>HÀNG ĐỒNG GIÁ 40K</v>
          </cell>
        </row>
        <row r="3380">
          <cell r="C3380" t="str">
            <v>4901080218919</v>
          </cell>
          <cell r="D3380" t="str">
            <v>EARTH- Viên đuổi gián Black Cap (18 viên)</v>
          </cell>
          <cell r="E3380">
            <v>239000</v>
          </cell>
          <cell r="F3380" t="str">
            <v>131153</v>
          </cell>
          <cell r="G3380" t="str">
            <v>NHÀ CỬA ĐỜI SỐNG</v>
          </cell>
          <cell r="H3380" t="str">
            <v>PHÒNG CHỐNG CÔN TRÙNG</v>
          </cell>
        </row>
        <row r="3381">
          <cell r="C3381" t="str">
            <v>4901609000599</v>
          </cell>
          <cell r="D3381" t="str">
            <v>JOHNSON- Nước tẩy rửa lồng máy giặt dạng chai 550g</v>
          </cell>
          <cell r="E3381">
            <v>120000</v>
          </cell>
          <cell r="F3381" t="str">
            <v>131154</v>
          </cell>
          <cell r="G3381" t="str">
            <v>NHÀ CỬA ĐỜI SỐNG</v>
          </cell>
          <cell r="H3381" t="str">
            <v>XÀ PHÒNG, CHẤT TẨY RỬA</v>
          </cell>
        </row>
        <row r="3382">
          <cell r="C3382" t="str">
            <v>4946869241924</v>
          </cell>
          <cell r="D3382" t="str">
            <v>BIG SWALLOW- Nhiệt kế luộc trứng</v>
          </cell>
          <cell r="E3382">
            <v>60000</v>
          </cell>
          <cell r="F3382" t="str">
            <v>131155</v>
          </cell>
          <cell r="G3382" t="str">
            <v>NHÀ CỬA ĐỜI SỐNG</v>
          </cell>
          <cell r="H3382" t="str">
            <v>BẾP VÀ PHÒNG ĂN</v>
          </cell>
        </row>
        <row r="3383">
          <cell r="C3383" t="str">
            <v>4987115842298</v>
          </cell>
          <cell r="D3383" t="str">
            <v>KINCHO- Miếng chống côn trùng ngăn kéo k.mùi 24pcs</v>
          </cell>
          <cell r="E3383">
            <v>226000</v>
          </cell>
          <cell r="F3383" t="str">
            <v>131157</v>
          </cell>
          <cell r="G3383" t="str">
            <v>NHÀ CỬA ĐỜI SỐNG</v>
          </cell>
          <cell r="H3383" t="str">
            <v>KHỬ MÙI</v>
          </cell>
        </row>
        <row r="3384">
          <cell r="C3384" t="str">
            <v>4987115842472</v>
          </cell>
          <cell r="D3384" t="str">
            <v>KINCHO- Miếng chống côn trùng tủ áo k.mùi 3 miếng</v>
          </cell>
          <cell r="E3384">
            <v>226000</v>
          </cell>
          <cell r="F3384" t="str">
            <v>131158</v>
          </cell>
          <cell r="G3384" t="str">
            <v>NHÀ CỬA ĐỜI SỐNG</v>
          </cell>
          <cell r="H3384" t="str">
            <v>KHỬ MÙI</v>
          </cell>
        </row>
        <row r="3385">
          <cell r="C3385" t="str">
            <v>4901609006065</v>
          </cell>
          <cell r="D3385" t="str">
            <v xml:space="preserve">JOHNSON- Bột tẩy rửa lồng giặt đứng 250g </v>
          </cell>
          <cell r="E3385">
            <v>116000</v>
          </cell>
          <cell r="F3385" t="str">
            <v>131159</v>
          </cell>
          <cell r="G3385" t="str">
            <v>NHÀ CỬA ĐỜI SỐNG</v>
          </cell>
          <cell r="H3385" t="str">
            <v>XÀ PHÒNG, CHẤT TẨY RỬA</v>
          </cell>
        </row>
        <row r="3386">
          <cell r="C3386" t="str">
            <v>4978446005612</v>
          </cell>
          <cell r="D3386" t="str">
            <v>MARUKI- Khuôn cuộn sushi bằng tre cỡ lớn</v>
          </cell>
          <cell r="E3386">
            <v>45000</v>
          </cell>
          <cell r="F3386" t="str">
            <v>131162</v>
          </cell>
          <cell r="G3386" t="str">
            <v>NHÀ CỬA ĐỜI SỐNG</v>
          </cell>
          <cell r="H3386" t="str">
            <v>GIA DỤNG KHÁC</v>
          </cell>
        </row>
        <row r="3387">
          <cell r="C3387" t="str">
            <v>4978446005629</v>
          </cell>
          <cell r="D3387" t="str">
            <v>MARUKI- Khuôn cuộn sushi bằng tre cỡ nhỏ</v>
          </cell>
          <cell r="E3387">
            <v>30000</v>
          </cell>
          <cell r="F3387" t="str">
            <v>131163</v>
          </cell>
          <cell r="G3387" t="str">
            <v>NHÀ CỬA ĐỜI SỐNG</v>
          </cell>
          <cell r="H3387" t="str">
            <v>GIA DỤNG KHÁC</v>
          </cell>
        </row>
        <row r="3388">
          <cell r="C3388" t="str">
            <v>4902430529280</v>
          </cell>
          <cell r="D3388" t="str">
            <v>P&amp;G- Bột giặt kháng khuẩn Ariel 900g</v>
          </cell>
          <cell r="E3388">
            <v>150000</v>
          </cell>
          <cell r="F3388" t="str">
            <v>131165</v>
          </cell>
          <cell r="G3388" t="str">
            <v>NHÀ CỬA ĐỜI SỐNG</v>
          </cell>
          <cell r="H3388" t="str">
            <v>GIẶT, XẢ QUẦN ÁO</v>
          </cell>
        </row>
        <row r="3389">
          <cell r="C3389" t="str">
            <v>4904510667851</v>
          </cell>
          <cell r="D3389" t="str">
            <v>DUNLOP- Găng tay cao su nhám, mềm màu hồng size M</v>
          </cell>
          <cell r="E3389">
            <v>45000</v>
          </cell>
          <cell r="F3389" t="str">
            <v>131168</v>
          </cell>
          <cell r="G3389" t="str">
            <v>NHÀ CỬA ĐỜI SỐNG</v>
          </cell>
          <cell r="H3389" t="str">
            <v>BẾP VÀ PHÒNG ĂN</v>
          </cell>
        </row>
        <row r="3390">
          <cell r="C3390" t="str">
            <v>4904510667868</v>
          </cell>
          <cell r="D3390" t="str">
            <v>DUNLOP- Găng tay cao su màu xanh lá size M</v>
          </cell>
          <cell r="E3390">
            <v>45000</v>
          </cell>
          <cell r="F3390" t="str">
            <v>131169</v>
          </cell>
          <cell r="G3390" t="str">
            <v>NHÀ CỬA ĐỜI SỐNG</v>
          </cell>
          <cell r="H3390" t="str">
            <v>BẾP VÀ PHÒNG ĂN</v>
          </cell>
        </row>
        <row r="3391">
          <cell r="C3391" t="str">
            <v>4904510075335</v>
          </cell>
          <cell r="D3391" t="str">
            <v>DUNLOP- Găng tay vệ sinh dùng 1 lần 12 cái</v>
          </cell>
          <cell r="E3391">
            <v>34000</v>
          </cell>
          <cell r="F3391" t="str">
            <v>131170</v>
          </cell>
          <cell r="G3391" t="str">
            <v>NHÀ CỬA ĐỜI SỐNG</v>
          </cell>
          <cell r="H3391" t="str">
            <v>BẾP VÀ PHÒNG ĂN</v>
          </cell>
        </row>
        <row r="3392">
          <cell r="C3392" t="str">
            <v>4904510216127</v>
          </cell>
          <cell r="D3392" t="str">
            <v>DUNLOP- Găng tay cao su trơn màu hồng size M</v>
          </cell>
          <cell r="E3392">
            <v>40000</v>
          </cell>
          <cell r="F3392" t="str">
            <v>131171</v>
          </cell>
          <cell r="G3392" t="str">
            <v>NHÀ CỬA ĐỜI SỐNG</v>
          </cell>
          <cell r="H3392" t="str">
            <v>GIA DỤNG KHÁC</v>
          </cell>
        </row>
        <row r="3393">
          <cell r="C3393" t="str">
            <v>4971902920986</v>
          </cell>
          <cell r="D3393" t="str">
            <v>KOKUBO- Bột axit citric tẩy rửa bình thủy 120g</v>
          </cell>
          <cell r="E3393">
            <v>50000</v>
          </cell>
          <cell r="F3393" t="str">
            <v>131172</v>
          </cell>
          <cell r="G3393" t="str">
            <v>NHÀ CỬA ĐỜI SỐNG</v>
          </cell>
          <cell r="H3393" t="str">
            <v>XÀ PHÒNG, CHẤT TẨY RỬA</v>
          </cell>
        </row>
        <row r="3394">
          <cell r="C3394" t="str">
            <v>4580104821672</v>
          </cell>
          <cell r="D3394" t="str">
            <v>KYOWA- Nước tẩy rửa đường ống 500g</v>
          </cell>
          <cell r="E3394">
            <v>55000</v>
          </cell>
          <cell r="F3394" t="str">
            <v>131173</v>
          </cell>
          <cell r="G3394" t="str">
            <v>NHÀ CỬA ĐỜI SỐNG</v>
          </cell>
          <cell r="H3394" t="str">
            <v>XÀ PHÒNG, CHẤT TẨY RỬA</v>
          </cell>
        </row>
        <row r="3395">
          <cell r="C3395" t="str">
            <v>4580104821412</v>
          </cell>
          <cell r="D3395" t="str">
            <v>KYOWA- Nước tẩy rửa lồng máy giặt 400g</v>
          </cell>
          <cell r="E3395">
            <v>60000</v>
          </cell>
          <cell r="F3395" t="str">
            <v>131174</v>
          </cell>
          <cell r="G3395" t="str">
            <v>NHÀ CỬA ĐỜI SỐNG</v>
          </cell>
          <cell r="H3395" t="str">
            <v>XÀ PHÒNG, CHẤT TẨY RỬA</v>
          </cell>
        </row>
        <row r="3396">
          <cell r="C3396" t="str">
            <v>4982790412187</v>
          </cell>
          <cell r="D3396" t="str">
            <v>SEIWA PRO- Bàn chải răng 41-218</v>
          </cell>
          <cell r="E3396">
            <v>50000</v>
          </cell>
          <cell r="F3396" t="str">
            <v>131182</v>
          </cell>
          <cell r="G3396" t="str">
            <v>NHÀ CỬA ĐỜI SỐNG</v>
          </cell>
          <cell r="H3396" t="str">
            <v>GIA DỤNG KHÁC</v>
          </cell>
        </row>
        <row r="3397">
          <cell r="C3397" t="str">
            <v>4904510778205</v>
          </cell>
          <cell r="D3397" t="str">
            <v>SEIWA PRO- Găng tay dùng 1 lần 70 cái</v>
          </cell>
          <cell r="E3397">
            <v>40000</v>
          </cell>
          <cell r="F3397" t="str">
            <v>131187</v>
          </cell>
          <cell r="G3397" t="str">
            <v>NHÀ CỬA ĐỜI SỐNG</v>
          </cell>
          <cell r="H3397" t="str">
            <v>HÀNG ĐỒNG GIÁ 40K</v>
          </cell>
        </row>
        <row r="3398">
          <cell r="C3398" t="str">
            <v>4982790456235</v>
          </cell>
          <cell r="D3398" t="str">
            <v>SEIWA PRO- Găng tay làm vườn màu xanh size M</v>
          </cell>
          <cell r="E3398">
            <v>45000</v>
          </cell>
          <cell r="F3398" t="str">
            <v>131188</v>
          </cell>
          <cell r="G3398" t="str">
            <v>NHÀ CỬA ĐỜI SỐNG</v>
          </cell>
          <cell r="H3398" t="str">
            <v>BẾP VÀ PHÒNG ĂN</v>
          </cell>
        </row>
        <row r="3399">
          <cell r="C3399" t="str">
            <v>4982790305540</v>
          </cell>
          <cell r="D3399" t="str">
            <v>SEIWA PRO- Set 5 miếng rửa bát 30-554</v>
          </cell>
          <cell r="E3399">
            <v>35000</v>
          </cell>
          <cell r="F3399" t="str">
            <v>131191</v>
          </cell>
          <cell r="G3399" t="str">
            <v>NHÀ CỬA ĐỜI SỐNG</v>
          </cell>
          <cell r="H3399" t="str">
            <v>BẾP VÀ PHÒNG ĂN</v>
          </cell>
        </row>
        <row r="3400">
          <cell r="C3400" t="str">
            <v>4956810215621</v>
          </cell>
          <cell r="D3400" t="str">
            <v>KOKUBO- Móc treo quần áo set 5 cái</v>
          </cell>
          <cell r="E3400">
            <v>58000</v>
          </cell>
          <cell r="F3400" t="str">
            <v>131210</v>
          </cell>
          <cell r="G3400" t="str">
            <v>NHÀ CỬA ĐỜI SỐNG</v>
          </cell>
          <cell r="H3400" t="str">
            <v>ĐỒ DÙNG NHÀ TẮM, TOILET</v>
          </cell>
        </row>
        <row r="3401">
          <cell r="C3401" t="str">
            <v>4580297231326</v>
          </cell>
          <cell r="D3401" t="str">
            <v>WATER LIGHT- Khóa an toàn cho tủ cửa kéo màu trắng</v>
          </cell>
          <cell r="E3401">
            <v>42000</v>
          </cell>
          <cell r="F3401" t="str">
            <v>131233</v>
          </cell>
          <cell r="G3401" t="str">
            <v>NHÀ CỬA ĐỜI SỐNG</v>
          </cell>
          <cell r="H3401" t="str">
            <v>GIA DỤNG KHÁC</v>
          </cell>
        </row>
        <row r="3402">
          <cell r="C3402" t="str">
            <v>4580297231203</v>
          </cell>
          <cell r="D3402" t="str">
            <v>WATER LIGHT- Khóa an toàn cửa tủ lạnh màu trắng</v>
          </cell>
          <cell r="E3402">
            <v>42000</v>
          </cell>
          <cell r="F3402" t="str">
            <v>131236</v>
          </cell>
          <cell r="G3402" t="str">
            <v>NHÀ CỬA ĐỜI SỐNG</v>
          </cell>
          <cell r="H3402" t="str">
            <v>BẾP VÀ PHÒNG ĂN</v>
          </cell>
        </row>
        <row r="3403">
          <cell r="C3403" t="str">
            <v>4903409152744</v>
          </cell>
          <cell r="D3403" t="str">
            <v>LEMON- Miếng dán chân bàn ghế hình chữ nhật 15pcs</v>
          </cell>
          <cell r="E3403">
            <v>35000</v>
          </cell>
          <cell r="F3403" t="str">
            <v>131239</v>
          </cell>
          <cell r="G3403" t="str">
            <v>NHÀ CỬA ĐỜI SỐNG</v>
          </cell>
          <cell r="H3403" t="str">
            <v>ĐỒ DÙNG SINH HOẠT GIA ĐÌNH</v>
          </cell>
        </row>
        <row r="3404">
          <cell r="C3404" t="str">
            <v>4903409152553</v>
          </cell>
          <cell r="D3404" t="str">
            <v>LEMON- Miếng dán chân ghế hình tròn cỡ lớn 8pcs</v>
          </cell>
          <cell r="E3404">
            <v>35000</v>
          </cell>
          <cell r="F3404" t="str">
            <v>131240</v>
          </cell>
          <cell r="G3404" t="str">
            <v>NHÀ CỬA ĐỜI SỐNG</v>
          </cell>
          <cell r="H3404" t="str">
            <v>ĐỒ DÙNG SINH HOẠT GIA ĐÌNH</v>
          </cell>
        </row>
        <row r="3405">
          <cell r="C3405" t="str">
            <v>4991203112262</v>
          </cell>
          <cell r="D3405" t="str">
            <v>ECHO- Dụng cụ đánh vảy cá</v>
          </cell>
          <cell r="E3405">
            <v>40000</v>
          </cell>
          <cell r="F3405" t="str">
            <v>131247</v>
          </cell>
          <cell r="G3405" t="str">
            <v>NHÀ CỬA ĐỜI SỐNG</v>
          </cell>
          <cell r="H3405" t="str">
            <v>BẾP VÀ PHÒNG ĂN</v>
          </cell>
        </row>
        <row r="3406">
          <cell r="C3406" t="str">
            <v>4973430569804</v>
          </cell>
          <cell r="D3406" t="str">
            <v>Sakuko -Túi nhựa dẻo quai trắng 20x20</v>
          </cell>
          <cell r="E3406">
            <v>45000</v>
          </cell>
          <cell r="F3406" t="str">
            <v>131266</v>
          </cell>
          <cell r="G3406" t="str">
            <v>NHÀ CỬA ĐỜI SỐNG</v>
          </cell>
          <cell r="H3406" t="str">
            <v>BẾP VÀ PHÒNG ĂN</v>
          </cell>
        </row>
        <row r="3407">
          <cell r="C3407" t="str">
            <v>4580297231340</v>
          </cell>
          <cell r="D3407" t="str">
            <v>WATER LIGHT- Bịt ổ điện 8 cái</v>
          </cell>
          <cell r="E3407">
            <v>40000</v>
          </cell>
          <cell r="F3407" t="str">
            <v>131271</v>
          </cell>
          <cell r="G3407" t="str">
            <v>NHÀ CỬA ĐỜI SỐNG</v>
          </cell>
          <cell r="H3407" t="str">
            <v>ĐỒ DÙNG SINH HOẠT GIA ĐÌNH</v>
          </cell>
        </row>
        <row r="3408">
          <cell r="C3408" t="str">
            <v>4976790580878</v>
          </cell>
          <cell r="D3408" t="str">
            <v>PEARL METAL- Chảo Platinum chống dính H-8087 26cm</v>
          </cell>
          <cell r="E3408">
            <v>660000</v>
          </cell>
          <cell r="F3408" t="str">
            <v>131275</v>
          </cell>
          <cell r="G3408" t="str">
            <v>NHÀ CỬA ĐỜI SỐNG</v>
          </cell>
          <cell r="H3408" t="str">
            <v>BẾP VÀ PHÒNG ĂN</v>
          </cell>
        </row>
        <row r="3409">
          <cell r="C3409" t="str">
            <v>4930428528533</v>
          </cell>
          <cell r="D3409" t="str">
            <v>PEARL METAL- Chảo chống dính mặtđá sâu lòng28cmgas</v>
          </cell>
          <cell r="E3409">
            <v>520000</v>
          </cell>
          <cell r="F3409" t="str">
            <v>131277</v>
          </cell>
          <cell r="G3409" t="str">
            <v>NHÀ CỬA ĐỜI SỐNG</v>
          </cell>
          <cell r="H3409" t="str">
            <v>BẾP VÀ PHÒNG ĂN</v>
          </cell>
        </row>
        <row r="3410">
          <cell r="C3410" t="str">
            <v>4549308520194</v>
          </cell>
          <cell r="D3410" t="str">
            <v>PEARL METAL- Chảo chống dính sâu lòng siêu nhẹ28cm</v>
          </cell>
          <cell r="E3410">
            <v>684000</v>
          </cell>
          <cell r="F3410" t="str">
            <v>131278</v>
          </cell>
          <cell r="G3410" t="str">
            <v>NHÀ CỬA ĐỜI SỐNG</v>
          </cell>
          <cell r="H3410" t="str">
            <v>BẾP VÀ PHÒNG ĂN</v>
          </cell>
        </row>
        <row r="3411">
          <cell r="C3411" t="str">
            <v>4549308503210</v>
          </cell>
          <cell r="D3411" t="str">
            <v>PEARL METAL-Chảo tráng kim cương xanh sâu lòng26cm</v>
          </cell>
          <cell r="E3411">
            <v>708000</v>
          </cell>
          <cell r="F3411" t="str">
            <v>131279</v>
          </cell>
          <cell r="G3411" t="str">
            <v>NHÀ CỬA ĐỜI SỐNG</v>
          </cell>
          <cell r="H3411" t="str">
            <v>BẾP VÀ PHÒNG ĂN</v>
          </cell>
        </row>
        <row r="3412">
          <cell r="C3412" t="str">
            <v>4549308503227</v>
          </cell>
          <cell r="D3412" t="str">
            <v>PEARL METAL-Chảo tráng kim cương xanh sâu lòng28cm</v>
          </cell>
          <cell r="E3412">
            <v>762000</v>
          </cell>
          <cell r="F3412" t="str">
            <v>131280</v>
          </cell>
          <cell r="G3412" t="str">
            <v>NHÀ CỬA ĐỜI SỐNG</v>
          </cell>
          <cell r="H3412" t="str">
            <v>BẾP VÀ PHÒNG ĂN</v>
          </cell>
        </row>
        <row r="3413">
          <cell r="C3413" t="str">
            <v>4903339627015</v>
          </cell>
          <cell r="D3413" t="str">
            <v>RINREI- Xịt vệ sinh và làm bóng sàn 500ml</v>
          </cell>
          <cell r="E3413">
            <v>195000</v>
          </cell>
          <cell r="F3413" t="str">
            <v>131281</v>
          </cell>
          <cell r="G3413" t="str">
            <v>NHÀ CỬA ĐỜI SỐNG</v>
          </cell>
          <cell r="H3413" t="str">
            <v>XÀ PHÒNG, CHẤT TẨY RỬA</v>
          </cell>
        </row>
        <row r="3414">
          <cell r="C3414" t="str">
            <v>4903339711615</v>
          </cell>
          <cell r="D3414" t="str">
            <v>RINREI- Xịt tẩy vết dầu nhà bếp 700ml</v>
          </cell>
          <cell r="E3414">
            <v>325000</v>
          </cell>
          <cell r="F3414" t="str">
            <v>131283</v>
          </cell>
          <cell r="G3414" t="str">
            <v>NHÀ CỬA ĐỜI SỐNG</v>
          </cell>
          <cell r="H3414" t="str">
            <v>XÀ PHÒNG, CHẤT TẨY RỬA</v>
          </cell>
        </row>
        <row r="3415">
          <cell r="C3415" t="str">
            <v>4903339715118</v>
          </cell>
          <cell r="D3415" t="str">
            <v>RINREI- Xịt tẩy vết bẩn, làm sạch thảm F625 400ml</v>
          </cell>
          <cell r="E3415">
            <v>240000</v>
          </cell>
          <cell r="F3415" t="str">
            <v>131284</v>
          </cell>
          <cell r="G3415" t="str">
            <v>NHÀ CỬA ĐỜI SỐNG</v>
          </cell>
          <cell r="H3415" t="str">
            <v>XÀ PHÒNG, CHẤT TẨY RỬA</v>
          </cell>
        </row>
        <row r="3416">
          <cell r="C3416" t="str">
            <v>4976790212441</v>
          </cell>
          <cell r="D3416" t="str">
            <v>LICUTE- Thớt nhựa Petit Strawberry C-1244</v>
          </cell>
          <cell r="E3416">
            <v>330000</v>
          </cell>
          <cell r="F3416" t="str">
            <v>131288</v>
          </cell>
          <cell r="G3416" t="str">
            <v>NHÀ CỬA ĐỜI SỐNG</v>
          </cell>
          <cell r="H3416" t="str">
            <v>BẾP VÀ PHÒNG ĂN</v>
          </cell>
        </row>
        <row r="3417">
          <cell r="C3417" t="str">
            <v>4901797100033</v>
          </cell>
          <cell r="D3417" t="str">
            <v>SHABONDAMA- Bột tẩy rửa lồng giặt đứng 500g</v>
          </cell>
          <cell r="E3417">
            <v>155000</v>
          </cell>
          <cell r="F3417" t="str">
            <v>131291</v>
          </cell>
          <cell r="G3417" t="str">
            <v>NHÀ CỬA ĐỜI SỐNG</v>
          </cell>
          <cell r="H3417" t="str">
            <v>XÀ PHÒNG, CHẤT TẨY RỬA</v>
          </cell>
        </row>
        <row r="3418">
          <cell r="C3418" t="str">
            <v>4903339981315</v>
          </cell>
          <cell r="D3418" t="str">
            <v>RINREI- Kem vệ sinh, làm bóng đồ nội thất 150g</v>
          </cell>
          <cell r="E3418">
            <v>299000</v>
          </cell>
          <cell r="F3418" t="str">
            <v>131292</v>
          </cell>
          <cell r="G3418" t="str">
            <v>NHÀ CỬA ĐỜI SỐNG</v>
          </cell>
          <cell r="H3418" t="str">
            <v>XÀ PHÒNG, CHẤT TẨY RỬA</v>
          </cell>
        </row>
        <row r="3419">
          <cell r="C3419" t="str">
            <v>4901797030026</v>
          </cell>
          <cell r="D3419" t="str">
            <v>SHABONDAMA- Nước rửa tay dạng túi 250ml</v>
          </cell>
          <cell r="E3419">
            <v>178000</v>
          </cell>
          <cell r="F3419" t="str">
            <v>131296</v>
          </cell>
          <cell r="G3419" t="str">
            <v>NHÀ CỬA ĐỜI SỐNG</v>
          </cell>
          <cell r="H3419" t="str">
            <v>XÀ PHÒNG, CHẤT TẨY RỬA</v>
          </cell>
        </row>
        <row r="3420">
          <cell r="C3420" t="str">
            <v>4901797031313</v>
          </cell>
          <cell r="D3420" t="str">
            <v>SHABONDAMA- Nước rửa bát đa năng 250ml</v>
          </cell>
          <cell r="E3420">
            <v>75000</v>
          </cell>
          <cell r="F3420" t="str">
            <v>131297</v>
          </cell>
          <cell r="G3420" t="str">
            <v>NHÀ CỬA ĐỜI SỐNG</v>
          </cell>
          <cell r="H3420" t="str">
            <v>XÀ PHÒNG, CHẤT TẨY RỬA</v>
          </cell>
        </row>
        <row r="3421">
          <cell r="C3421" t="str">
            <v>4904766110309</v>
          </cell>
          <cell r="D3421" t="str">
            <v>TOHO- Xà phòng giặt Umataro hương thảo mộc 133g</v>
          </cell>
          <cell r="E3421">
            <v>50000</v>
          </cell>
          <cell r="F3421" t="str">
            <v>131300</v>
          </cell>
          <cell r="G3421" t="str">
            <v>NHÀ CỬA ĐỜI SỐNG</v>
          </cell>
          <cell r="H3421" t="str">
            <v>GIẶT, XẢ QUẦN ÁO</v>
          </cell>
        </row>
        <row r="3422">
          <cell r="C3422" t="str">
            <v>4903339786019</v>
          </cell>
          <cell r="D3422" t="str">
            <v>RINREI- Xịt vệ sinh cực mạnh Ultra Hard 700ml</v>
          </cell>
          <cell r="E3422">
            <v>335000</v>
          </cell>
          <cell r="F3422" t="str">
            <v>131302</v>
          </cell>
          <cell r="G3422" t="str">
            <v>NHÀ CỬA ĐỜI SỐNG</v>
          </cell>
          <cell r="H3422" t="str">
            <v>XÀ PHÒNG, CHẤT TẨY RỬA</v>
          </cell>
        </row>
        <row r="3423">
          <cell r="C3423" t="str">
            <v>4526858043106</v>
          </cell>
          <cell r="D3423" t="str">
            <v>MARUTATSU- Set 4 khăn lau ca-ro</v>
          </cell>
          <cell r="E3423">
            <v>69000</v>
          </cell>
          <cell r="F3423" t="str">
            <v>131303</v>
          </cell>
          <cell r="G3423" t="str">
            <v>NHÀ CỬA ĐỜI SỐNG</v>
          </cell>
          <cell r="H3423" t="str">
            <v>GIA DỤNG KHÁC</v>
          </cell>
        </row>
        <row r="3424">
          <cell r="C3424" t="str">
            <v>4526858039802</v>
          </cell>
          <cell r="D3424" t="str">
            <v>MARUTATSU- Set bắc nồi và găng tay</v>
          </cell>
          <cell r="E3424">
            <v>72000</v>
          </cell>
          <cell r="F3424" t="str">
            <v>131304</v>
          </cell>
          <cell r="G3424" t="str">
            <v>NHÀ CỬA ĐỜI SỐNG</v>
          </cell>
          <cell r="H3424" t="str">
            <v>GIA DỤNG KHÁC</v>
          </cell>
        </row>
        <row r="3425">
          <cell r="C3425" t="str">
            <v>4973430020343</v>
          </cell>
          <cell r="D3425" t="str">
            <v>SANADA SEIKO- Rổ nhựa màu trắng</v>
          </cell>
          <cell r="E3425">
            <v>50000</v>
          </cell>
          <cell r="F3425" t="str">
            <v>131308</v>
          </cell>
          <cell r="G3425" t="str">
            <v>NHÀ CỬA ĐỜI SỐNG</v>
          </cell>
          <cell r="H3425" t="str">
            <v>BẾP VÀ PHÒNG ĂN</v>
          </cell>
        </row>
        <row r="3426">
          <cell r="C3426" t="str">
            <v>4973430020114</v>
          </cell>
          <cell r="D3426" t="str">
            <v>SANADA- Rổ nhựa màu trắng 24cm</v>
          </cell>
          <cell r="E3426">
            <v>50000</v>
          </cell>
          <cell r="F3426" t="str">
            <v>131309</v>
          </cell>
          <cell r="G3426" t="str">
            <v>NHÀ CỬA ĐỜI SỐNG</v>
          </cell>
          <cell r="H3426" t="str">
            <v>HÀNG ĐỒNG GIÁ 40K</v>
          </cell>
        </row>
        <row r="3427">
          <cell r="C3427" t="str">
            <v>4973430020107</v>
          </cell>
          <cell r="D3427" t="str">
            <v>SANADA SEIKO- Rổ nhựa màu xanh lá 24cm</v>
          </cell>
          <cell r="E3427">
            <v>49000</v>
          </cell>
          <cell r="F3427" t="str">
            <v>131310</v>
          </cell>
          <cell r="G3427" t="str">
            <v>NHÀ CỬA ĐỜI SỐNG</v>
          </cell>
          <cell r="H3427" t="str">
            <v>BẾP VÀ PHÒNG ĂN</v>
          </cell>
        </row>
        <row r="3428">
          <cell r="C3428" t="str">
            <v>4973430020183</v>
          </cell>
          <cell r="D3428" t="str">
            <v>SANADA SEIKO- Thau nhựa màu xanh lá</v>
          </cell>
          <cell r="E3428">
            <v>49000</v>
          </cell>
          <cell r="F3428" t="str">
            <v>131311</v>
          </cell>
          <cell r="G3428" t="str">
            <v>NHÀ CỬA ĐỜI SỐNG</v>
          </cell>
          <cell r="H3428" t="str">
            <v>BẾP VÀ PHÒNG ĂN</v>
          </cell>
        </row>
        <row r="3429">
          <cell r="C3429" t="str">
            <v>4973430020367</v>
          </cell>
          <cell r="D3429" t="str">
            <v>SANADA SEIKO- Thau nhựa màu trắng 5,3L</v>
          </cell>
          <cell r="E3429">
            <v>50000</v>
          </cell>
          <cell r="F3429" t="str">
            <v>131313</v>
          </cell>
          <cell r="G3429" t="str">
            <v>NHÀ CỬA ĐỜI SỐNG</v>
          </cell>
          <cell r="H3429" t="str">
            <v>BẾP VÀ PHÒNG ĂN</v>
          </cell>
        </row>
        <row r="3430">
          <cell r="C3430" t="str">
            <v>4973430020336</v>
          </cell>
          <cell r="D3430" t="str">
            <v>SANADA SEIKO- Rổ nhựa màu xanh lá</v>
          </cell>
          <cell r="E3430">
            <v>50000</v>
          </cell>
          <cell r="F3430" t="str">
            <v>131314</v>
          </cell>
          <cell r="G3430" t="str">
            <v>NHÀ CỬA ĐỜI SỐNG</v>
          </cell>
          <cell r="H3430" t="str">
            <v>BẾP VÀ PHÒNG ĂN</v>
          </cell>
        </row>
        <row r="3431">
          <cell r="C3431" t="str">
            <v>4954267157174</v>
          </cell>
          <cell r="D3431" t="str">
            <v>AKEBONO- ấm trà 480ml màu trắng TW-3717</v>
          </cell>
          <cell r="E3431">
            <v>220000</v>
          </cell>
          <cell r="F3431" t="str">
            <v>131315</v>
          </cell>
          <cell r="G3431" t="str">
            <v>NHÀ CỬA ĐỜI SỐNG</v>
          </cell>
          <cell r="H3431" t="str">
            <v>BẾP VÀ PHÒNG ĂN</v>
          </cell>
        </row>
        <row r="3432">
          <cell r="C3432" t="str">
            <v>4954267157204</v>
          </cell>
          <cell r="D3432" t="str">
            <v>AKEBONO- ấm trà 480ml màu trắng TW-3720</v>
          </cell>
          <cell r="E3432">
            <v>231000</v>
          </cell>
          <cell r="F3432" t="str">
            <v>131316</v>
          </cell>
          <cell r="G3432" t="str">
            <v>NHÀ CỬA ĐỜI SỐNG</v>
          </cell>
          <cell r="H3432" t="str">
            <v>BẾP VÀ PHÒNG ĂN</v>
          </cell>
        </row>
        <row r="3433">
          <cell r="C3433" t="str">
            <v>4526858044844</v>
          </cell>
          <cell r="D3433" t="str">
            <v>MARUTATSU- Miếng lưới rửa bát các màu (Set 5)</v>
          </cell>
          <cell r="E3433">
            <v>39000</v>
          </cell>
          <cell r="F3433" t="str">
            <v>131322</v>
          </cell>
          <cell r="G3433" t="str">
            <v>NHÀ CỬA ĐỜI SỐNG</v>
          </cell>
          <cell r="H3433" t="str">
            <v>GIA DỤNG KHÁC</v>
          </cell>
        </row>
        <row r="3434">
          <cell r="C3434" t="str">
            <v>4526858040037</v>
          </cell>
          <cell r="D3434" t="str">
            <v>TOIRO- Túi giữ nhiệt đáy rộng 180x320x140mm</v>
          </cell>
          <cell r="E3434">
            <v>60000</v>
          </cell>
          <cell r="F3434" t="str">
            <v>131325</v>
          </cell>
          <cell r="G3434" t="str">
            <v>NHÀ CỬA ĐỜI SỐNG</v>
          </cell>
          <cell r="H3434" t="str">
            <v>BẾP VÀ PHÒNG ĂN</v>
          </cell>
        </row>
        <row r="3435">
          <cell r="C3435" t="str">
            <v>4903339772616</v>
          </cell>
          <cell r="D3435" t="str">
            <v>RINREI- Xịt vệ sinh Ultra Hard hương cam 700ml</v>
          </cell>
          <cell r="E3435">
            <v>335000</v>
          </cell>
          <cell r="F3435" t="str">
            <v>131338</v>
          </cell>
          <cell r="G3435" t="str">
            <v>NHÀ CỬA ĐỜI SỐNG</v>
          </cell>
          <cell r="H3435" t="str">
            <v>XÀ PHÒNG, CHẤT TẨY RỬA</v>
          </cell>
        </row>
        <row r="3436">
          <cell r="C3436" t="str">
            <v>4991203152527</v>
          </cell>
          <cell r="D3436" t="str">
            <v>ECHO- Búa đập thịt, cá, tỏi</v>
          </cell>
          <cell r="E3436">
            <v>45000</v>
          </cell>
          <cell r="F3436" t="str">
            <v>131348</v>
          </cell>
          <cell r="G3436" t="str">
            <v>NHÀ CỬA ĐỜI SỐNG</v>
          </cell>
          <cell r="H3436" t="str">
            <v>BẾP VÀ PHÒNG ĂN</v>
          </cell>
        </row>
        <row r="3437">
          <cell r="C3437" t="str">
            <v>4513454100265</v>
          </cell>
          <cell r="D3437" t="str">
            <v>ECHO- Hộp đựng thức ăn Inox nắp nhựa tròn 12cm</v>
          </cell>
          <cell r="E3437">
            <v>63000</v>
          </cell>
          <cell r="F3437" t="str">
            <v>131352</v>
          </cell>
          <cell r="G3437" t="str">
            <v>NHÀ CỬA ĐỜI SỐNG</v>
          </cell>
          <cell r="H3437" t="str">
            <v>BẾP VÀ PHÒNG ĂN</v>
          </cell>
        </row>
        <row r="3438">
          <cell r="C3438" t="str">
            <v>4984324014522</v>
          </cell>
          <cell r="D3438" t="str">
            <v>SANADA SEIKO- Bột vệ sinh lồng máy giặt (túi 100g)</v>
          </cell>
          <cell r="E3438">
            <v>45000</v>
          </cell>
          <cell r="F3438" t="str">
            <v>131362</v>
          </cell>
          <cell r="G3438" t="str">
            <v>NHÀ CỬA ĐỜI SỐNG</v>
          </cell>
          <cell r="H3438" t="str">
            <v>XÀ PHÒNG, CHẤT TẨY RỬA</v>
          </cell>
        </row>
        <row r="3439">
          <cell r="C3439" t="str">
            <v>4984324011415</v>
          </cell>
          <cell r="D3439" t="str">
            <v>SANADA SEIKO- Viên vệ sinh lồng máy giặt (55g)</v>
          </cell>
          <cell r="E3439">
            <v>45000</v>
          </cell>
          <cell r="F3439" t="str">
            <v>131363</v>
          </cell>
          <cell r="G3439" t="str">
            <v>NHÀ CỬA ĐỜI SỐNG</v>
          </cell>
          <cell r="H3439" t="str">
            <v>XÀ PHÒNG, CHẤT TẨY RỬA</v>
          </cell>
        </row>
        <row r="3440">
          <cell r="C3440" t="str">
            <v>4984324011477</v>
          </cell>
          <cell r="D3440" t="str">
            <v>SANADA SEIKO- Bột tẩy rửa lồng máy giặt đứng 55g</v>
          </cell>
          <cell r="E3440">
            <v>45000</v>
          </cell>
          <cell r="F3440" t="str">
            <v>131364</v>
          </cell>
          <cell r="G3440" t="str">
            <v>NHÀ CỬA ĐỜI SỐNG</v>
          </cell>
          <cell r="H3440" t="str">
            <v>XÀ PHÒNG, CHẤT TẨY RỬA</v>
          </cell>
        </row>
        <row r="3441">
          <cell r="C3441" t="str">
            <v>4901080253910</v>
          </cell>
          <cell r="D3441" t="str">
            <v>EARTH- Gel đuổi chuột 350g</v>
          </cell>
          <cell r="E3441">
            <v>209000</v>
          </cell>
          <cell r="F3441" t="str">
            <v>131390</v>
          </cell>
          <cell r="G3441" t="str">
            <v>NHÀ CỬA ĐỜI SỐNG</v>
          </cell>
          <cell r="H3441" t="str">
            <v>PHÒNG CHỐNG CÔN TRÙNG</v>
          </cell>
        </row>
        <row r="3442">
          <cell r="C3442" t="str">
            <v>4901080254016</v>
          </cell>
          <cell r="D3442" t="str">
            <v>EARTH- Thuốc đuổi chuột dạng xông khói 10g</v>
          </cell>
          <cell r="E3442">
            <v>209000</v>
          </cell>
          <cell r="F3442" t="str">
            <v>131391</v>
          </cell>
          <cell r="G3442" t="str">
            <v>NHÀ CỬA ĐỜI SỐNG</v>
          </cell>
          <cell r="H3442" t="str">
            <v>PHÒNG CHỐNG CÔN TRÙNG</v>
          </cell>
        </row>
        <row r="3443">
          <cell r="C3443" t="str">
            <v>4901329210452</v>
          </cell>
          <cell r="D3443" t="str">
            <v>HATTORI PAPER- Dung dịch vệ sinh bếp 300g</v>
          </cell>
          <cell r="E3443">
            <v>104000</v>
          </cell>
          <cell r="F3443" t="str">
            <v>131405</v>
          </cell>
          <cell r="G3443" t="str">
            <v>NHÀ CỬA ĐỜI SỐNG</v>
          </cell>
          <cell r="H3443" t="str">
            <v>XÀ PHÒNG, CHẤT TẨY RỬA</v>
          </cell>
        </row>
        <row r="3444">
          <cell r="C3444" t="str">
            <v>4903320559929</v>
          </cell>
          <cell r="D3444" t="str">
            <v>LEC- Nước tẩy rửa đa năng chai 500ml</v>
          </cell>
          <cell r="E3444">
            <v>93000</v>
          </cell>
          <cell r="F3444" t="str">
            <v>131407</v>
          </cell>
          <cell r="G3444" t="str">
            <v>NHÀ CỬA ĐỜI SỐNG</v>
          </cell>
          <cell r="H3444" t="str">
            <v>XÀ PHÒNG, CHẤT TẨY RỬA</v>
          </cell>
        </row>
        <row r="3445">
          <cell r="C3445" t="str">
            <v>4903320565029</v>
          </cell>
          <cell r="D3445" t="str">
            <v>LEC- Nước tẩy rửa đa năng túi 450ml</v>
          </cell>
          <cell r="E3445">
            <v>75000</v>
          </cell>
          <cell r="F3445" t="str">
            <v>131408</v>
          </cell>
          <cell r="G3445" t="str">
            <v>NHÀ CỬA ĐỜI SỐNG</v>
          </cell>
          <cell r="H3445" t="str">
            <v>XÀ PHÒNG, CHẤT TẨY RỬA</v>
          </cell>
        </row>
        <row r="3446">
          <cell r="C3446" t="str">
            <v>4903320579101</v>
          </cell>
          <cell r="D3446" t="str">
            <v>LEC- Xốp tẩy rửa melamine loại 1 cái</v>
          </cell>
          <cell r="E3446">
            <v>45000</v>
          </cell>
          <cell r="F3446" t="str">
            <v>131410</v>
          </cell>
          <cell r="G3446" t="str">
            <v>NHÀ CỬA ĐỜI SỐNG</v>
          </cell>
          <cell r="H3446" t="str">
            <v>ĐỒ DÙNG SINH HOẠT GIA ĐÌNH</v>
          </cell>
        </row>
        <row r="3447">
          <cell r="C3447" t="str">
            <v>4549308503180</v>
          </cell>
          <cell r="D3447" t="str">
            <v>PEARL METAL- Chảo tráng kim cương xanh 28cm</v>
          </cell>
          <cell r="E3447">
            <v>599000</v>
          </cell>
          <cell r="F3447" t="str">
            <v>131413</v>
          </cell>
          <cell r="G3447" t="str">
            <v>NHÀ CỬA ĐỜI SỐNG</v>
          </cell>
          <cell r="H3447" t="str">
            <v>BẾP VÀ PHÒNG ĂN</v>
          </cell>
        </row>
        <row r="3448">
          <cell r="C3448" t="str">
            <v>4549308518481</v>
          </cell>
          <cell r="D3448" t="str">
            <v>PARUKINZOKU- Nồi ( IH &amp; GAS ) # 22cm HB-1848</v>
          </cell>
          <cell r="E3448">
            <v>625000</v>
          </cell>
          <cell r="F3448" t="str">
            <v>131415</v>
          </cell>
          <cell r="G3448" t="str">
            <v>NHÀ CỬA ĐỜI SỐNG</v>
          </cell>
          <cell r="H3448" t="str">
            <v>BẾP VÀ PHÒNG ĂN</v>
          </cell>
        </row>
        <row r="3449">
          <cell r="C3449" t="str">
            <v>4930428510491</v>
          </cell>
          <cell r="D3449" t="str">
            <v>PARUKINZOKU- Nồi ( IH &amp; GAS ) # 22cm H-1049</v>
          </cell>
          <cell r="E3449">
            <v>524000</v>
          </cell>
          <cell r="F3449" t="str">
            <v>131416</v>
          </cell>
          <cell r="G3449" t="str">
            <v>NHÀ CỬA ĐỜI SỐNG</v>
          </cell>
          <cell r="H3449" t="str">
            <v>BẾP VÀ PHÒNG ĂN</v>
          </cell>
        </row>
        <row r="3450">
          <cell r="C3450" t="str">
            <v>4549308525281</v>
          </cell>
          <cell r="D3450" t="str">
            <v>PARUKINZOKU- Nồi ( IH &amp; GAS ) # 22cm HB-2528</v>
          </cell>
          <cell r="E3450">
            <v>546000</v>
          </cell>
          <cell r="F3450" t="str">
            <v>131417</v>
          </cell>
          <cell r="G3450" t="str">
            <v>NHÀ CỬA ĐỜI SỐNG</v>
          </cell>
          <cell r="H3450" t="str">
            <v>BẾP VÀ PHÒNG ĂN</v>
          </cell>
        </row>
        <row r="3451">
          <cell r="C3451" t="str">
            <v>4549308515640</v>
          </cell>
          <cell r="D3451" t="str">
            <v>PEARL METAL- Phích giữ nhiệt màu trắng 1,5L</v>
          </cell>
          <cell r="E3451">
            <v>489000</v>
          </cell>
          <cell r="F3451" t="str">
            <v>131420</v>
          </cell>
          <cell r="G3451" t="str">
            <v>NHÀ CỬA ĐỜI SỐNG</v>
          </cell>
          <cell r="H3451" t="str">
            <v>BẾP VÀ PHÒNG ĂN</v>
          </cell>
        </row>
        <row r="3452">
          <cell r="C3452" t="str">
            <v>4973230218506</v>
          </cell>
          <cell r="D3452" t="str">
            <v>SANKO- Set 2 hộp tròn đựng thưc ăn 1L</v>
          </cell>
          <cell r="E3452">
            <v>93000</v>
          </cell>
          <cell r="F3452" t="str">
            <v>131422</v>
          </cell>
          <cell r="G3452" t="str">
            <v>NHÀ CỬA ĐỜI SỐNG</v>
          </cell>
          <cell r="H3452" t="str">
            <v>BẾP VÀ PHÒNG ĂN</v>
          </cell>
        </row>
        <row r="3453">
          <cell r="C3453" t="str">
            <v>4973230218100</v>
          </cell>
          <cell r="D3453" t="str">
            <v>SANKO- Set 3 hộp tròn đựng thưc ăn 3 màu 370ml</v>
          </cell>
          <cell r="E3453">
            <v>89000</v>
          </cell>
          <cell r="F3453" t="str">
            <v>131423</v>
          </cell>
          <cell r="G3453" t="str">
            <v>NHÀ CỬA ĐỜI SỐNG</v>
          </cell>
          <cell r="H3453" t="str">
            <v>BẾP VÀ PHÒNG ĂN</v>
          </cell>
        </row>
        <row r="3454">
          <cell r="C3454" t="str">
            <v>4965534877732</v>
          </cell>
          <cell r="D3454" t="str">
            <v>YAMADA KAGAKU- Hộp cơm 2 tầng 320ml&amp;180ml (hồng)</v>
          </cell>
          <cell r="E3454">
            <v>51000</v>
          </cell>
          <cell r="F3454" t="str">
            <v>131427</v>
          </cell>
          <cell r="G3454" t="str">
            <v>NHÀ CỬA ĐỜI SỐNG</v>
          </cell>
          <cell r="H3454" t="str">
            <v>BẾP VÀ PHÒNG ĂN</v>
          </cell>
        </row>
        <row r="3455">
          <cell r="C3455" t="str">
            <v>4965534823722</v>
          </cell>
          <cell r="D3455" t="str">
            <v>YAMADA KAGAKU- Hộp cơm 560ml</v>
          </cell>
          <cell r="E3455">
            <v>45000</v>
          </cell>
          <cell r="F3455" t="str">
            <v>131433</v>
          </cell>
          <cell r="G3455" t="str">
            <v>NHÀ CỬA ĐỜI SỐNG</v>
          </cell>
          <cell r="H3455" t="str">
            <v>BẾP VÀ PHÒNG ĂN</v>
          </cell>
        </row>
        <row r="3456">
          <cell r="C3456" t="str">
            <v>4965534879118</v>
          </cell>
          <cell r="D3456" t="str">
            <v>YAMADA KAGAKU- Hộp đựng thức ăn 560ml</v>
          </cell>
          <cell r="E3456">
            <v>50000</v>
          </cell>
          <cell r="F3456" t="str">
            <v>131437</v>
          </cell>
          <cell r="G3456" t="str">
            <v>NHÀ CỬA ĐỜI SỐNG</v>
          </cell>
          <cell r="H3456" t="str">
            <v>BẾP VÀ PHÒNG ĂN</v>
          </cell>
        </row>
        <row r="3457">
          <cell r="C3457" t="str">
            <v>4905596109587</v>
          </cell>
          <cell r="D3457" t="str">
            <v>INOMATA- Cốc đong mini 5~50ml</v>
          </cell>
          <cell r="E3457">
            <v>40000</v>
          </cell>
          <cell r="F3457" t="str">
            <v>131441</v>
          </cell>
          <cell r="G3457" t="str">
            <v>NHÀ CỬA ĐỜI SỐNG</v>
          </cell>
          <cell r="H3457" t="str">
            <v>BẾP VÀ PHÒNG ĂN</v>
          </cell>
        </row>
        <row r="3458">
          <cell r="C3458" t="str">
            <v>4905596211181</v>
          </cell>
          <cell r="D3458" t="str">
            <v>INOMATA- Giỏ đựng hút chân không màu trắng</v>
          </cell>
          <cell r="E3458">
            <v>40000</v>
          </cell>
          <cell r="F3458" t="str">
            <v>131445</v>
          </cell>
          <cell r="G3458" t="str">
            <v>NHÀ CỬA ĐỜI SỐNG</v>
          </cell>
          <cell r="H3458" t="str">
            <v>ĐỒ DÙNG NHÀ TẮM, TOILET</v>
          </cell>
        </row>
        <row r="3459">
          <cell r="C3459" t="str">
            <v>4905596211112</v>
          </cell>
          <cell r="D3459" t="str">
            <v>INOMATA- Giỏ đựng hút chân không màu xanh</v>
          </cell>
          <cell r="E3459">
            <v>40000</v>
          </cell>
          <cell r="F3459" t="str">
            <v>131446</v>
          </cell>
          <cell r="G3459" t="str">
            <v>NHÀ CỬA ĐỜI SỐNG</v>
          </cell>
          <cell r="H3459" t="str">
            <v>ĐỒ DÙNG NHÀ TẮM, TOILET</v>
          </cell>
        </row>
        <row r="3460">
          <cell r="C3460" t="str">
            <v>4905596210085</v>
          </cell>
          <cell r="D3460" t="str">
            <v>INOMATA- Khay đựng xà bông màu trắng</v>
          </cell>
          <cell r="E3460">
            <v>37000</v>
          </cell>
          <cell r="F3460" t="str">
            <v>131447</v>
          </cell>
          <cell r="G3460" t="str">
            <v>NHÀ CỬA ĐỜI SỐNG</v>
          </cell>
          <cell r="H3460" t="str">
            <v>BẾP VÀ PHÒNG ĂN</v>
          </cell>
        </row>
        <row r="3461">
          <cell r="C3461" t="str">
            <v>4905596210016</v>
          </cell>
          <cell r="D3461" t="str">
            <v>INOMATA- Khay đựng xà bông màu xanh</v>
          </cell>
          <cell r="E3461">
            <v>37000</v>
          </cell>
          <cell r="F3461" t="str">
            <v>131448</v>
          </cell>
          <cell r="G3461" t="str">
            <v>NHÀ CỬA ĐỜI SỐNG</v>
          </cell>
          <cell r="H3461" t="str">
            <v>BẾP VÀ PHÒNG ĂN</v>
          </cell>
        </row>
        <row r="3462">
          <cell r="C3462" t="str">
            <v>4956810217496</v>
          </cell>
          <cell r="D3462" t="str">
            <v>KOKUBO- Miếng bọt lọc rác (4 cái)</v>
          </cell>
          <cell r="E3462">
            <v>35000</v>
          </cell>
          <cell r="F3462" t="str">
            <v>131449</v>
          </cell>
          <cell r="G3462" t="str">
            <v>NHÀ CỬA ĐỜI SỐNG</v>
          </cell>
          <cell r="H3462" t="str">
            <v>BẾP VÀ PHÒNG ĂN</v>
          </cell>
        </row>
        <row r="3463">
          <cell r="C3463" t="str">
            <v>4956810218448</v>
          </cell>
          <cell r="D3463" t="str">
            <v>KOKUBO- Xốp tẩy rửa melamine 30cm</v>
          </cell>
          <cell r="E3463">
            <v>42000</v>
          </cell>
          <cell r="F3463" t="str">
            <v>131450</v>
          </cell>
          <cell r="G3463" t="str">
            <v>NHÀ CỬA ĐỜI SỐNG</v>
          </cell>
          <cell r="H3463" t="str">
            <v>ĐỒ DÙNG SINH HOẠT GIA ĐÌNH</v>
          </cell>
        </row>
        <row r="3464">
          <cell r="C3464" t="str">
            <v>4956810218431</v>
          </cell>
          <cell r="D3464" t="str">
            <v>KOKUBO- Xốp tẩy rửa melamine set 2 cái</v>
          </cell>
          <cell r="E3464">
            <v>40000</v>
          </cell>
          <cell r="F3464" t="str">
            <v>131451</v>
          </cell>
          <cell r="G3464" t="str">
            <v>NHÀ CỬA ĐỜI SỐNG</v>
          </cell>
          <cell r="H3464" t="str">
            <v>ĐỒ DÙNG SINH HOẠT GIA ĐÌNH</v>
          </cell>
        </row>
        <row r="3465">
          <cell r="C3465" t="str">
            <v>4973230219404</v>
          </cell>
          <cell r="D3465" t="str">
            <v>SANKO- Set 2h đựng &amp; bảo quản 800ml (hồng &amp; xanh)</v>
          </cell>
          <cell r="E3465">
            <v>89000</v>
          </cell>
          <cell r="F3465" t="str">
            <v>131452</v>
          </cell>
          <cell r="G3465" t="str">
            <v>NHÀ CỬA ĐỜI SỐNG</v>
          </cell>
          <cell r="H3465" t="str">
            <v>BẾP VÀ PHÒNG ĂN</v>
          </cell>
        </row>
        <row r="3466">
          <cell r="C3466" t="str">
            <v>4973230203007</v>
          </cell>
          <cell r="D3466" t="str">
            <v>SANKO- Set 3 hộp đựng &amp; bảo quản thức ăn 470ml ( xanh,vàng&amp; hồng)</v>
          </cell>
          <cell r="E3466">
            <v>89000</v>
          </cell>
          <cell r="F3466" t="str">
            <v>131453</v>
          </cell>
          <cell r="G3466" t="str">
            <v>NHÀ CỬA ĐỜI SỐNG</v>
          </cell>
          <cell r="H3466" t="str">
            <v>BẾP VÀ PHÒNG ĂN</v>
          </cell>
        </row>
        <row r="3467">
          <cell r="C3467" t="str">
            <v>4973230202901</v>
          </cell>
          <cell r="D3467" t="str">
            <v>SANKO- Set 4 hộp đựng &amp; bảo quản thức ăn 300ml ( xanh, vàng,hồng &amp; cam)</v>
          </cell>
          <cell r="E3467">
            <v>93000</v>
          </cell>
          <cell r="F3467" t="str">
            <v>131454</v>
          </cell>
          <cell r="G3467" t="str">
            <v>NHÀ CỬA ĐỜI SỐNG</v>
          </cell>
          <cell r="H3467" t="str">
            <v>BẾP VÀ PHÒNG ĂN</v>
          </cell>
        </row>
        <row r="3468">
          <cell r="C3468" t="str">
            <v>4905596212089</v>
          </cell>
          <cell r="D3468" t="str">
            <v>INOMATA- Cốc nhựa có quai màu trắng 250ml</v>
          </cell>
          <cell r="E3468">
            <v>40000</v>
          </cell>
          <cell r="F3468" t="str">
            <v>131465</v>
          </cell>
          <cell r="G3468" t="str">
            <v>NHÀ CỬA ĐỜI SỐNG</v>
          </cell>
          <cell r="H3468" t="str">
            <v>ĐỒ DÙNG NHÀ TẮM, TOILET</v>
          </cell>
        </row>
        <row r="3469">
          <cell r="C3469" t="str">
            <v>4905596211013</v>
          </cell>
          <cell r="D3469" t="str">
            <v>INOMATA- Khay đôi đựng xà bông màu xanh</v>
          </cell>
          <cell r="E3469">
            <v>45000</v>
          </cell>
          <cell r="F3469" t="str">
            <v>131467</v>
          </cell>
          <cell r="G3469" t="str">
            <v>NHÀ CỬA ĐỜI SỐNG</v>
          </cell>
          <cell r="H3469" t="str">
            <v>ĐỒ DÙNG NHÀ TẮM, TOILET</v>
          </cell>
        </row>
        <row r="3470">
          <cell r="C3470" t="str">
            <v>4526858044851</v>
          </cell>
          <cell r="D3470" t="str">
            <v>MARUTATSU- Bộ dụng cụ lau giày tiện dụng</v>
          </cell>
          <cell r="E3470">
            <v>47000</v>
          </cell>
          <cell r="F3470" t="str">
            <v>131469</v>
          </cell>
          <cell r="G3470" t="str">
            <v>NHÀ CỬA ĐỜI SỐNG</v>
          </cell>
          <cell r="H3470" t="str">
            <v>ĐỒ DÙNG SINH HOẠT GIA ĐÌNH</v>
          </cell>
        </row>
        <row r="3471">
          <cell r="C3471" t="str">
            <v>4549308525380</v>
          </cell>
          <cell r="D3471" t="str">
            <v>PEARL METAL- Chảo tráng đá cẩm thạch xanh 28cm</v>
          </cell>
          <cell r="E3471">
            <v>850000</v>
          </cell>
          <cell r="F3471" t="str">
            <v>131472</v>
          </cell>
          <cell r="G3471" t="str">
            <v>NHÀ CỬA ĐỜI SỐNG</v>
          </cell>
          <cell r="H3471" t="str">
            <v>BẾP VÀ PHÒNG ĂN</v>
          </cell>
        </row>
        <row r="3472">
          <cell r="C3472" t="str">
            <v>4526858045926</v>
          </cell>
          <cell r="D3472" t="str">
            <v>MARUTATSU- Set muôi, muỗng, xẻng lật 5 cái</v>
          </cell>
          <cell r="E3472">
            <v>180000</v>
          </cell>
          <cell r="F3472" t="str">
            <v>131492</v>
          </cell>
          <cell r="G3472" t="str">
            <v>NHÀ CỬA ĐỜI SỐNG</v>
          </cell>
          <cell r="H3472" t="str">
            <v>BẾP VÀ PHÒNG ĂN</v>
          </cell>
        </row>
        <row r="3473">
          <cell r="C3473" t="str">
            <v>4526858041812</v>
          </cell>
          <cell r="D3473" t="str">
            <v>MARUTATSU- Set 3 hộp đựng thức ăn hình Snoopy</v>
          </cell>
          <cell r="E3473">
            <v>156000</v>
          </cell>
          <cell r="F3473" t="str">
            <v>131507</v>
          </cell>
          <cell r="G3473" t="str">
            <v>NHÀ CỬA ĐỜI SỐNG</v>
          </cell>
          <cell r="H3473" t="str">
            <v>BẾP VÀ PHÒNG ĂN</v>
          </cell>
        </row>
        <row r="3474">
          <cell r="C3474" t="str">
            <v>4526858034982</v>
          </cell>
          <cell r="D3474" t="str">
            <v>MARUTATSU- Set 5 khăn lau 20#20cm</v>
          </cell>
          <cell r="E3474">
            <v>89000</v>
          </cell>
          <cell r="F3474" t="str">
            <v>131508</v>
          </cell>
          <cell r="G3474" t="str">
            <v>NHÀ CỬA ĐỜI SỐNG</v>
          </cell>
          <cell r="H3474" t="str">
            <v>KHĂN</v>
          </cell>
        </row>
        <row r="3475">
          <cell r="C3475" t="str">
            <v>4526858041607</v>
          </cell>
          <cell r="D3475" t="str">
            <v>MARUTATSU- Set 8 hộp đựng thức ăn</v>
          </cell>
          <cell r="E3475">
            <v>189000</v>
          </cell>
          <cell r="F3475" t="str">
            <v>131509</v>
          </cell>
          <cell r="G3475" t="str">
            <v>NHÀ CỬA ĐỜI SỐNG</v>
          </cell>
          <cell r="H3475" t="str">
            <v>BẾP VÀ PHÒNG ĂN</v>
          </cell>
        </row>
        <row r="3476">
          <cell r="C3476" t="str">
            <v>4526858045865</v>
          </cell>
          <cell r="D3476" t="str">
            <v>MARUTATSU- Set dụng cụ nhà bếp dao kéo (bộ 5 cái)</v>
          </cell>
          <cell r="E3476">
            <v>271000</v>
          </cell>
          <cell r="F3476" t="str">
            <v>131510</v>
          </cell>
          <cell r="G3476" t="str">
            <v>NHÀ CỬA ĐỜI SỐNG</v>
          </cell>
          <cell r="H3476" t="str">
            <v>BẾP VÀ PHÒNG ĂN</v>
          </cell>
        </row>
        <row r="3477">
          <cell r="C3477" t="str">
            <v>4991203167255</v>
          </cell>
          <cell r="D3477" t="str">
            <v>EKO- Set 5 dĩa mini xiên hoa quả</v>
          </cell>
          <cell r="E3477">
            <v>45000</v>
          </cell>
          <cell r="F3477" t="str">
            <v>131521</v>
          </cell>
          <cell r="G3477" t="str">
            <v>NHÀ CỬA ĐỜI SỐNG</v>
          </cell>
          <cell r="H3477" t="str">
            <v>HÀNG ĐỒNG GIÁ 40K</v>
          </cell>
        </row>
        <row r="3478">
          <cell r="C3478" t="str">
            <v>4901733320709</v>
          </cell>
          <cell r="D3478" t="str">
            <v>SHIKOKU- Giấy vệ sinh đôi30m hương bạch đàn 12cuộn</v>
          </cell>
          <cell r="E3478">
            <v>295000</v>
          </cell>
          <cell r="F3478" t="str">
            <v>131525</v>
          </cell>
          <cell r="G3478" t="str">
            <v>NHÀ CỬA ĐỜI SỐNG</v>
          </cell>
          <cell r="H3478" t="str">
            <v>SẢN PHẨM TỪ GIẤY</v>
          </cell>
        </row>
        <row r="3479">
          <cell r="C3479" t="str">
            <v>4901733320051</v>
          </cell>
          <cell r="D3479" t="str">
            <v>SHIKOKU- Giấy VS kép 30m hương hoa hồng (12c)</v>
          </cell>
          <cell r="E3479">
            <v>255000</v>
          </cell>
          <cell r="F3479" t="str">
            <v>131526</v>
          </cell>
          <cell r="G3479" t="str">
            <v>NHÀ CỬA ĐỜI SỐNG</v>
          </cell>
          <cell r="H3479" t="str">
            <v>SẢN PHẨM TỪ GIẤY</v>
          </cell>
        </row>
        <row r="3480">
          <cell r="C3480" t="str">
            <v>4965534825726</v>
          </cell>
          <cell r="D3480" t="str">
            <v>YAMADA KAGAKU- Đũa ăn có hộp đựng</v>
          </cell>
          <cell r="E3480">
            <v>30000</v>
          </cell>
          <cell r="F3480" t="str">
            <v>131528</v>
          </cell>
          <cell r="G3480" t="str">
            <v>NHÀ CỬA ĐỜI SỐNG</v>
          </cell>
          <cell r="H3480" t="str">
            <v>BẾP VÀ PHÒNG ĂN</v>
          </cell>
        </row>
        <row r="3481">
          <cell r="C3481" t="str">
            <v>4965534881111</v>
          </cell>
          <cell r="D3481" t="str">
            <v>YAMADA KAGAKU- Hộp đựng thức ăn 380ml</v>
          </cell>
          <cell r="E3481">
            <v>45000</v>
          </cell>
          <cell r="F3481" t="str">
            <v>131530</v>
          </cell>
          <cell r="G3481" t="str">
            <v>NHÀ CỬA ĐỜI SỐNG</v>
          </cell>
          <cell r="H3481" t="str">
            <v>BẾP VÀ PHÒNG ĂN</v>
          </cell>
        </row>
        <row r="3482">
          <cell r="C3482" t="str">
            <v>4901733320105</v>
          </cell>
          <cell r="D3482" t="str">
            <v>SHIKOKU- Giấy vệ sinh đôi 30m hương tuylip 12 cuộn</v>
          </cell>
          <cell r="E3482">
            <v>245000</v>
          </cell>
          <cell r="F3482" t="str">
            <v>131535</v>
          </cell>
          <cell r="G3482" t="str">
            <v>NHÀ CỬA ĐỜI SỐNG</v>
          </cell>
          <cell r="H3482" t="str">
            <v>SẢN PHẨM TỪ GIẤY</v>
          </cell>
        </row>
        <row r="3483">
          <cell r="C3483" t="str">
            <v>4901733100028</v>
          </cell>
          <cell r="D3483" t="str">
            <v>SHIKOKU- Sét khăn giấy bỏ túi ( 12/set )</v>
          </cell>
          <cell r="E3483">
            <v>72000</v>
          </cell>
          <cell r="F3483" t="str">
            <v>131536</v>
          </cell>
          <cell r="G3483" t="str">
            <v>NHÀ CỬA ĐỜI SỐNG</v>
          </cell>
          <cell r="H3483" t="str">
            <v>SẢN PHẨM TỪ GIẤY</v>
          </cell>
        </row>
        <row r="3484">
          <cell r="C3484" t="str">
            <v>4901733100035</v>
          </cell>
          <cell r="D3484" t="str">
            <v>SHIKOKU- Sét khăn giấy bỏ túi ( 20/set )</v>
          </cell>
          <cell r="E3484">
            <v>84000</v>
          </cell>
          <cell r="F3484" t="str">
            <v>131537</v>
          </cell>
          <cell r="G3484" t="str">
            <v>NHÀ CỬA ĐỜI SỐNG</v>
          </cell>
          <cell r="H3484" t="str">
            <v>SẢN PHẨM TỪ GIẤY</v>
          </cell>
        </row>
        <row r="3485">
          <cell r="C3485" t="str">
            <v>4526858044837</v>
          </cell>
          <cell r="D3485" t="str">
            <v>MARUTATSU- Chai đựng nước inox gắn móc treo 220ml</v>
          </cell>
          <cell r="E3485">
            <v>69000</v>
          </cell>
          <cell r="F3485" t="str">
            <v>131541</v>
          </cell>
          <cell r="G3485" t="str">
            <v>NHÀ CỬA ĐỜI SỐNG</v>
          </cell>
          <cell r="H3485" t="str">
            <v>BẾP VÀ PHÒNG ĂN</v>
          </cell>
        </row>
        <row r="3486">
          <cell r="C3486" t="str">
            <v>4905416120076</v>
          </cell>
          <cell r="D3486" t="str">
            <v>TAKAGI- Hộp đựng bánh kẹo nhiều màu 295×174×49mm</v>
          </cell>
          <cell r="E3486">
            <v>390000</v>
          </cell>
          <cell r="F3486" t="str">
            <v>131543</v>
          </cell>
          <cell r="G3486" t="str">
            <v>NHÀ CỬA ĐỜI SỐNG</v>
          </cell>
          <cell r="H3486" t="str">
            <v>BẾP VÀ PHÒNG ĂN</v>
          </cell>
        </row>
        <row r="3487">
          <cell r="C3487" t="str">
            <v>4905416120080</v>
          </cell>
          <cell r="D3487" t="str">
            <v>TAKAGI- Hộp đựng bánh kẹo nhiều màu 262×203×50mm</v>
          </cell>
          <cell r="E3487">
            <v>420000</v>
          </cell>
          <cell r="F3487" t="str">
            <v>131544</v>
          </cell>
          <cell r="G3487" t="str">
            <v>NHÀ CỬA ĐỜI SỐNG</v>
          </cell>
          <cell r="H3487" t="str">
            <v>BẾP VÀ PHÒNG ĂN</v>
          </cell>
        </row>
        <row r="3488">
          <cell r="C3488" t="str">
            <v>4549308528916</v>
          </cell>
          <cell r="D3488" t="str">
            <v>PEARL METAL- Chảo chống dính hình hoa anh đào28cm</v>
          </cell>
          <cell r="E3488">
            <v>479000</v>
          </cell>
          <cell r="F3488" t="str">
            <v>131551</v>
          </cell>
          <cell r="G3488" t="str">
            <v>NHÀ CỬA ĐỜI SỐNG</v>
          </cell>
          <cell r="H3488" t="str">
            <v>BẾP VÀ PHÒNG ĂN</v>
          </cell>
        </row>
        <row r="3489">
          <cell r="C3489" t="str">
            <v>4549308528923</v>
          </cell>
          <cell r="D3489" t="str">
            <v>PEARL METAL- Chảo chống dính hình hoa anh đào 28cm</v>
          </cell>
          <cell r="E3489">
            <v>499000</v>
          </cell>
          <cell r="F3489" t="str">
            <v>131552</v>
          </cell>
          <cell r="G3489" t="str">
            <v>NHÀ CỬA ĐỜI SỐNG</v>
          </cell>
          <cell r="H3489" t="str">
            <v>BẾP VÀ PHÒNG ĂN</v>
          </cell>
        </row>
        <row r="3490">
          <cell r="C3490" t="str">
            <v>4905596212119</v>
          </cell>
          <cell r="D3490" t="str">
            <v>INOMATA- Cốc đánh răng màu xanh 280ml</v>
          </cell>
          <cell r="E3490">
            <v>40000</v>
          </cell>
          <cell r="F3490" t="str">
            <v>131556</v>
          </cell>
          <cell r="G3490" t="str">
            <v>NHÀ CỬA ĐỜI SỐNG</v>
          </cell>
          <cell r="H3490" t="str">
            <v>ĐỒ DÙNG NHÀ TẮM, TOILET</v>
          </cell>
        </row>
        <row r="3491">
          <cell r="C3491" t="str">
            <v>4905596212188</v>
          </cell>
          <cell r="D3491" t="str">
            <v>INOMATA- Cốc đánh răng màu trắng 280ml</v>
          </cell>
          <cell r="E3491">
            <v>40000</v>
          </cell>
          <cell r="F3491" t="str">
            <v>131557</v>
          </cell>
          <cell r="G3491" t="str">
            <v>NHÀ CỬA ĐỜI SỐNG</v>
          </cell>
          <cell r="H3491" t="str">
            <v>ĐỒ DÙNG NHÀ TẮM, TOILET</v>
          </cell>
        </row>
        <row r="3492">
          <cell r="C3492" t="str">
            <v>4991203170187</v>
          </cell>
          <cell r="D3492" t="str">
            <v>ECHO- Sét dao &amp; dĩa cán gỗ ( màu nâu )</v>
          </cell>
          <cell r="E3492">
            <v>51000</v>
          </cell>
          <cell r="F3492" t="str">
            <v>131559</v>
          </cell>
          <cell r="G3492" t="str">
            <v>NHÀ CỬA ĐỜI SỐNG</v>
          </cell>
          <cell r="H3492" t="str">
            <v>BẾP VÀ PHÒNG ĂN</v>
          </cell>
        </row>
        <row r="3493">
          <cell r="C3493" t="str">
            <v>4905596212287</v>
          </cell>
          <cell r="D3493" t="str">
            <v>INOMATA- Khay đựng bàn chải đánh răng màu trắng</v>
          </cell>
          <cell r="E3493">
            <v>38000</v>
          </cell>
          <cell r="F3493" t="str">
            <v>131560</v>
          </cell>
          <cell r="G3493" t="str">
            <v>NHÀ CỬA ĐỜI SỐNG</v>
          </cell>
          <cell r="H3493" t="str">
            <v>ĐỒ DÙNG NHÀ TẮM, TOILET</v>
          </cell>
        </row>
        <row r="3494">
          <cell r="C3494" t="str">
            <v>4905596212218</v>
          </cell>
          <cell r="D3494" t="str">
            <v>INOMATA- Khay đựng bàn chải đánh răng màu xanh</v>
          </cell>
          <cell r="E3494">
            <v>38000</v>
          </cell>
          <cell r="F3494" t="str">
            <v>131561</v>
          </cell>
          <cell r="G3494" t="str">
            <v>NHÀ CỬA ĐỜI SỐNG</v>
          </cell>
          <cell r="H3494" t="str">
            <v>ĐỒ DÙNG NHÀ TẮM, TOILET</v>
          </cell>
        </row>
        <row r="3495">
          <cell r="C3495" t="str">
            <v>4526858044615</v>
          </cell>
          <cell r="D3495" t="str">
            <v>MARUTATSU- Set 3 kẹp miệng túi hình thú</v>
          </cell>
          <cell r="E3495">
            <v>39000</v>
          </cell>
          <cell r="F3495" t="str">
            <v>131567</v>
          </cell>
          <cell r="G3495" t="str">
            <v>NHÀ CỬA ĐỜI SỐNG</v>
          </cell>
          <cell r="H3495" t="str">
            <v>BẾP VÀ PHÒNG ĂN</v>
          </cell>
        </row>
        <row r="3496">
          <cell r="C3496" t="str">
            <v>4987115350502</v>
          </cell>
          <cell r="D3496" t="str">
            <v>KINCHO- Thuốc diệt gián Combat hộp 4 miếng</v>
          </cell>
          <cell r="E3496">
            <v>205000</v>
          </cell>
          <cell r="F3496" t="str">
            <v>131574</v>
          </cell>
          <cell r="G3496" t="str">
            <v>NHÀ CỬA ĐỜI SỐNG</v>
          </cell>
          <cell r="H3496" t="str">
            <v>PHÒNG CHỐNG CÔN TRÙNG</v>
          </cell>
        </row>
        <row r="3497">
          <cell r="C3497" t="str">
            <v>4987115350403</v>
          </cell>
          <cell r="D3497" t="str">
            <v>KINCHO- Thuốc diệt gián Combat Hunter hộp 12 miếng</v>
          </cell>
          <cell r="E3497">
            <v>231000</v>
          </cell>
          <cell r="F3497" t="str">
            <v>131575</v>
          </cell>
          <cell r="G3497" t="str">
            <v>NHÀ CỬA ĐỜI SỐNG</v>
          </cell>
          <cell r="H3497" t="str">
            <v>PHÒNG CHỐNG CÔN TRÙNG</v>
          </cell>
        </row>
        <row r="3498">
          <cell r="C3498" t="str">
            <v>4902144481225</v>
          </cell>
          <cell r="D3498" t="str">
            <v>NISHIN NIHON- Giấy VS hương anh đào 25mm (12 c)</v>
          </cell>
          <cell r="E3498">
            <v>140000</v>
          </cell>
          <cell r="F3498" t="str">
            <v>131597</v>
          </cell>
          <cell r="G3498" t="str">
            <v>NHÀ CỬA ĐỜI SỐNG</v>
          </cell>
          <cell r="H3498" t="str">
            <v>SẢN PHẨM TỪ GIẤY</v>
          </cell>
        </row>
        <row r="3499">
          <cell r="C3499" t="str">
            <v>4901301310224</v>
          </cell>
          <cell r="D3499" t="str">
            <v>KAO- Xịt tẩy rửa bồn tắm Magic Clean 380ml</v>
          </cell>
          <cell r="E3499">
            <v>126000</v>
          </cell>
          <cell r="F3499" t="str">
            <v>131609</v>
          </cell>
          <cell r="G3499" t="str">
            <v>NHÀ CỬA ĐỜI SỐNG</v>
          </cell>
          <cell r="H3499" t="str">
            <v>XÀ PHÒNG, CHẤT TẨY RỬA</v>
          </cell>
        </row>
        <row r="3500">
          <cell r="C3500" t="str">
            <v>4956810237128</v>
          </cell>
          <cell r="D3500" t="str">
            <v>KOKUBO- Miếng xốp tẩy rửa bọc nhôm set 2</v>
          </cell>
          <cell r="E3500">
            <v>39000</v>
          </cell>
          <cell r="F3500" t="str">
            <v>131614</v>
          </cell>
          <cell r="G3500" t="str">
            <v>NHÀ CỬA ĐỜI SỐNG</v>
          </cell>
          <cell r="H3500" t="str">
            <v>BẾP VÀ PHÒNG ĂN</v>
          </cell>
        </row>
        <row r="3501">
          <cell r="C3501" t="str">
            <v>4571225160023</v>
          </cell>
          <cell r="D3501" t="str">
            <v>MARUTATSU- Giấy vệ sinh lò vi sóng (20 tờ)</v>
          </cell>
          <cell r="E3501">
            <v>38000</v>
          </cell>
          <cell r="F3501" t="str">
            <v>131617</v>
          </cell>
          <cell r="G3501" t="str">
            <v>NHÀ CỬA ĐỜI SỐNG</v>
          </cell>
          <cell r="H3501" t="str">
            <v>BẾP VÀ PHÒNG ĂN</v>
          </cell>
        </row>
        <row r="3502">
          <cell r="C3502" t="str">
            <v>4987115842403</v>
          </cell>
          <cell r="D3502" t="str">
            <v>KINCHO- Viên chống côn trùng tủ áo hương chanh 24v</v>
          </cell>
          <cell r="E3502">
            <v>174000</v>
          </cell>
          <cell r="F3502" t="str">
            <v>131635</v>
          </cell>
          <cell r="G3502" t="str">
            <v>NHÀ CỬA ĐỜI SỐNG</v>
          </cell>
          <cell r="H3502" t="str">
            <v>XÀ PHÒNG, CHẤT TẨY RỬA</v>
          </cell>
        </row>
        <row r="3503">
          <cell r="C3503" t="str">
            <v>4987115842342</v>
          </cell>
          <cell r="D3503" t="str">
            <v>KINCHO- Viên chống côn trùng tủ áo hương hoa 24v</v>
          </cell>
          <cell r="E3503">
            <v>174000</v>
          </cell>
          <cell r="F3503" t="str">
            <v>131636</v>
          </cell>
          <cell r="G3503" t="str">
            <v>NHÀ CỬA ĐỜI SỐNG</v>
          </cell>
          <cell r="H3503" t="str">
            <v>XÀ PHÒNG, CHẤT TẨY RỬA</v>
          </cell>
        </row>
        <row r="3504">
          <cell r="C3504" t="str">
            <v>4973307247743</v>
          </cell>
          <cell r="D3504" t="str">
            <v>SKATER- Kéo cắt thức ăn dặm cho bé màu xanh</v>
          </cell>
          <cell r="E3504">
            <v>128000</v>
          </cell>
          <cell r="F3504" t="str">
            <v>131637</v>
          </cell>
          <cell r="G3504" t="str">
            <v>NHÀ CỬA ĐỜI SỐNG</v>
          </cell>
          <cell r="H3504" t="str">
            <v>BẾP VÀ PHÒNG ĂN</v>
          </cell>
        </row>
        <row r="3505">
          <cell r="C3505" t="str">
            <v>4973307367274</v>
          </cell>
          <cell r="D3505" t="str">
            <v>SKATER- Kéo cắt thức ăn dặm cho bé màu da cam</v>
          </cell>
          <cell r="E3505">
            <v>128000</v>
          </cell>
          <cell r="F3505" t="str">
            <v>131638</v>
          </cell>
          <cell r="G3505" t="str">
            <v>ĐỒ CHO MẸ BÉ</v>
          </cell>
          <cell r="H3505" t="str">
            <v>DỤNG CỤ ĂN</v>
          </cell>
        </row>
        <row r="3506">
          <cell r="C3506" t="str">
            <v>4973307370380</v>
          </cell>
          <cell r="D3506" t="str">
            <v>SKATER- Khuôn làm cơm nắm mini</v>
          </cell>
          <cell r="E3506">
            <v>78000</v>
          </cell>
          <cell r="F3506" t="str">
            <v>131639</v>
          </cell>
          <cell r="G3506" t="str">
            <v>NHÀ CỬA ĐỜI SỐNG</v>
          </cell>
          <cell r="H3506" t="str">
            <v>BẾP VÀ PHÒNG ĂN</v>
          </cell>
        </row>
        <row r="3507">
          <cell r="C3507" t="str">
            <v>4987125102115</v>
          </cell>
          <cell r="D3507" t="str">
            <v>TATEISHI- Gel chống côn trùng 80g</v>
          </cell>
          <cell r="E3507">
            <v>140000</v>
          </cell>
          <cell r="F3507" t="str">
            <v>131640</v>
          </cell>
          <cell r="G3507" t="str">
            <v>NHÀ CỬA ĐỜI SỐNG</v>
          </cell>
          <cell r="H3507" t="str">
            <v>PHÒNG CHỐNG CÔN TRÙNG</v>
          </cell>
        </row>
        <row r="3508">
          <cell r="C3508" t="str">
            <v>4987125102122</v>
          </cell>
          <cell r="D3508" t="str">
            <v>TATEISHI- Gel chống côn trùng hương đào 80g</v>
          </cell>
          <cell r="E3508">
            <v>140000</v>
          </cell>
          <cell r="F3508" t="str">
            <v>131641</v>
          </cell>
          <cell r="G3508" t="str">
            <v>NHÀ CỬA ĐỜI SỐNG</v>
          </cell>
          <cell r="H3508" t="str">
            <v>PHÒNG CHỐNG CÔN TRÙNG</v>
          </cell>
        </row>
        <row r="3509">
          <cell r="C3509" t="str">
            <v>4987125500652</v>
          </cell>
          <cell r="D3509" t="str">
            <v>TATEISHI- Thuốc diệt gián 12 viên</v>
          </cell>
          <cell r="E3509">
            <v>179000</v>
          </cell>
          <cell r="F3509" t="str">
            <v>131642</v>
          </cell>
          <cell r="G3509" t="str">
            <v>NHÀ CỬA ĐỜI SỐNG</v>
          </cell>
          <cell r="H3509" t="str">
            <v>PHÒNG CHỐNG CÔN TRÙNG</v>
          </cell>
        </row>
        <row r="3510">
          <cell r="C3510" t="str">
            <v>4987125002903</v>
          </cell>
          <cell r="D3510" t="str">
            <v>TATEISHI- Miếng dán đuổi côn trùng cho thùng rác</v>
          </cell>
          <cell r="E3510">
            <v>175000</v>
          </cell>
          <cell r="F3510" t="str">
            <v>131645</v>
          </cell>
          <cell r="G3510" t="str">
            <v>NHÀ CỬA ĐỜI SỐNG</v>
          </cell>
          <cell r="H3510" t="str">
            <v>PHÒNG CHỐNG CÔN TRÙNG</v>
          </cell>
        </row>
        <row r="3511">
          <cell r="C3511" t="str">
            <v>4987125002507</v>
          </cell>
          <cell r="D3511" t="str">
            <v>TATEISHI- Xịt dạng bột chống côn trùng 200ml</v>
          </cell>
          <cell r="E3511">
            <v>159000</v>
          </cell>
          <cell r="F3511" t="str">
            <v>131646</v>
          </cell>
          <cell r="G3511" t="str">
            <v>NHÀ CỬA ĐỜI SỐNG</v>
          </cell>
          <cell r="H3511" t="str">
            <v>PHÒNG CHỐNG CÔN TRÙNG</v>
          </cell>
        </row>
        <row r="3512">
          <cell r="C3512" t="str">
            <v>4987125002583</v>
          </cell>
          <cell r="D3512" t="str">
            <v>TATEISHI- Xịt phun sương chống côn trùng 300ml</v>
          </cell>
          <cell r="E3512">
            <v>195000</v>
          </cell>
          <cell r="F3512" t="str">
            <v>131651</v>
          </cell>
          <cell r="G3512" t="str">
            <v>NHÀ CỬA ĐỜI SỐNG</v>
          </cell>
          <cell r="H3512" t="str">
            <v>PHÒNG CHỐNG CÔN TRÙNG</v>
          </cell>
        </row>
        <row r="3513">
          <cell r="C3513" t="str">
            <v>4987125102092</v>
          </cell>
          <cell r="D3513" t="str">
            <v>TATEISHI- Gel chống côn trùng 40g</v>
          </cell>
          <cell r="E3513">
            <v>85000</v>
          </cell>
          <cell r="F3513" t="str">
            <v>131652</v>
          </cell>
          <cell r="G3513" t="str">
            <v>NHÀ CỬA ĐỜI SỐNG</v>
          </cell>
          <cell r="H3513" t="str">
            <v>PHÒNG CHỐNG CÔN TRÙNG</v>
          </cell>
        </row>
        <row r="3514">
          <cell r="C3514" t="str">
            <v>4902430675048</v>
          </cell>
          <cell r="D3514" t="str">
            <v>P&amp;G- Nước rửa bát Joy hương trà xanh 440ml</v>
          </cell>
          <cell r="E3514">
            <v>115000</v>
          </cell>
          <cell r="F3514" t="str">
            <v>131654</v>
          </cell>
          <cell r="G3514" t="str">
            <v>NHÀ CỬA ĐỜI SỐNG</v>
          </cell>
          <cell r="H3514" t="str">
            <v>XÀ PHÒNG, CHẤT TẨY RỬA</v>
          </cell>
        </row>
        <row r="3515">
          <cell r="C3515" t="str">
            <v>4902430675079</v>
          </cell>
          <cell r="D3515" t="str">
            <v>P&amp;G- Nước rửa bát Joy hương cam 440ml</v>
          </cell>
          <cell r="E3515">
            <v>115000</v>
          </cell>
          <cell r="F3515" t="str">
            <v>131656</v>
          </cell>
          <cell r="G3515" t="str">
            <v>NHÀ CỬA ĐỜI SỐNG</v>
          </cell>
          <cell r="H3515" t="str">
            <v>XÀ PHÒNG, CHẤT TẨY RỬA</v>
          </cell>
        </row>
        <row r="3516">
          <cell r="C3516" t="str">
            <v>4901983856393</v>
          </cell>
          <cell r="D3516" t="str">
            <v>TOWA- Túi bảo quản quần áo</v>
          </cell>
          <cell r="E3516">
            <v>120000</v>
          </cell>
          <cell r="F3516" t="str">
            <v>131667</v>
          </cell>
          <cell r="G3516" t="str">
            <v>NHÀ CỬA ĐỜI SỐNG</v>
          </cell>
          <cell r="H3516" t="str">
            <v>ĐỒ DÙNG SINH HOẠT GIA ĐÌNH</v>
          </cell>
        </row>
        <row r="3517">
          <cell r="C3517" t="str">
            <v>4901750404659</v>
          </cell>
          <cell r="D3517" t="str">
            <v>CRECIA- Hộp giấy ăn Kleenex set 5 hộp</v>
          </cell>
          <cell r="E3517">
            <v>105000</v>
          </cell>
          <cell r="F3517" t="str">
            <v>131668</v>
          </cell>
          <cell r="G3517" t="str">
            <v>NHÀ CỬA ĐỜI SỐNG</v>
          </cell>
          <cell r="H3517" t="str">
            <v>SẢN PHẨM TỪ GIẤY</v>
          </cell>
        </row>
        <row r="3518">
          <cell r="C3518" t="str">
            <v>305043005130</v>
          </cell>
          <cell r="D3518" t="str">
            <v>Khăn tắm Super Cool Sport</v>
          </cell>
          <cell r="E3518">
            <v>189000</v>
          </cell>
          <cell r="F3518" t="str">
            <v>131711</v>
          </cell>
          <cell r="G3518" t="str">
            <v>NHÀ CỬA ĐỜI SỐNG</v>
          </cell>
          <cell r="H3518" t="str">
            <v>KHĂN</v>
          </cell>
        </row>
        <row r="3519">
          <cell r="C3519" t="str">
            <v>4901331010552</v>
          </cell>
          <cell r="D3519" t="str">
            <v>KAI- Dao cạo râu cổ xoay 2 lưỡi (1+1)</v>
          </cell>
          <cell r="E3519">
            <v>35000</v>
          </cell>
          <cell r="F3519" t="str">
            <v>131768</v>
          </cell>
          <cell r="G3519" t="str">
            <v>CHĂM SÓC SẮC ĐẸP</v>
          </cell>
          <cell r="H3519" t="str">
            <v>Mỹ phẩm khác</v>
          </cell>
        </row>
        <row r="3520">
          <cell r="C3520" t="str">
            <v>4902050202112</v>
          </cell>
          <cell r="D3520" t="str">
            <v>SEIWA PRO- Nước xả vải 2L Kaori Oriental</v>
          </cell>
          <cell r="E3520">
            <v>130000</v>
          </cell>
          <cell r="F3520" t="str">
            <v>131843</v>
          </cell>
          <cell r="G3520" t="str">
            <v>NHÀ CỬA ĐỜI SỐNG</v>
          </cell>
          <cell r="H3520" t="str">
            <v>GIẶT, XẢ QUẦN ÁO</v>
          </cell>
        </row>
        <row r="3521">
          <cell r="C3521" t="str">
            <v>4902050301112</v>
          </cell>
          <cell r="D3521" t="str">
            <v>SEIWA PRO- Nước tẩy dùng cho quần áo trắng 1.5L</v>
          </cell>
          <cell r="E3521">
            <v>78000</v>
          </cell>
          <cell r="F3521" t="str">
            <v>131846</v>
          </cell>
          <cell r="G3521" t="str">
            <v>NHÀ CỬA ĐỜI SỐNG</v>
          </cell>
          <cell r="H3521" t="str">
            <v>GIẶT, XẢ QUẦN ÁO</v>
          </cell>
        </row>
        <row r="3522">
          <cell r="C3522" t="str">
            <v>4902050427225</v>
          </cell>
          <cell r="D3522" t="str">
            <v>SEIWA PRO- Nước tẩy rửa bồn cầu 500ml</v>
          </cell>
          <cell r="E3522">
            <v>65000</v>
          </cell>
          <cell r="F3522" t="str">
            <v>131857</v>
          </cell>
          <cell r="G3522" t="str">
            <v>NHÀ CỬA ĐỜI SỐNG</v>
          </cell>
          <cell r="H3522" t="str">
            <v>XÀ PHÒNG, CHẤT TẨY RỬA</v>
          </cell>
        </row>
        <row r="3523">
          <cell r="C3523" t="str">
            <v>4902050443560</v>
          </cell>
          <cell r="D3523" t="str">
            <v>SEIWA PRO- Nước tẩy dùng cho lồng máy giặt 550g</v>
          </cell>
          <cell r="E3523">
            <v>79000</v>
          </cell>
          <cell r="F3523" t="str">
            <v>131860</v>
          </cell>
          <cell r="G3523" t="str">
            <v>NHÀ CỬA ĐỜI SỐNG</v>
          </cell>
          <cell r="H3523" t="str">
            <v>XÀ PHÒNG, CHẤT TẨY RỬA</v>
          </cell>
        </row>
        <row r="3524">
          <cell r="C3524" t="str">
            <v>4902050473000</v>
          </cell>
          <cell r="D3524" t="str">
            <v>SEIWA PRO- Chất tẩy làm sạch ống nước 800g</v>
          </cell>
          <cell r="E3524">
            <v>65000</v>
          </cell>
          <cell r="F3524" t="str">
            <v>131861</v>
          </cell>
          <cell r="G3524" t="str">
            <v>ORDER</v>
          </cell>
          <cell r="H3524" t="str">
            <v>NHÀ CỬA ĐỜI SỐNG</v>
          </cell>
        </row>
        <row r="3525">
          <cell r="C3525" t="str">
            <v>4902050687162</v>
          </cell>
          <cell r="D3525" t="str">
            <v>SEIWA PRO- Dung dịch xả tẩy đường ống 1L</v>
          </cell>
          <cell r="E3525">
            <v>85000</v>
          </cell>
          <cell r="F3525" t="str">
            <v>131874</v>
          </cell>
          <cell r="G3525" t="str">
            <v>NHÀ CỬA ĐỜI SỐNG</v>
          </cell>
          <cell r="H3525" t="str">
            <v>GIA DỤNG KHÁC</v>
          </cell>
        </row>
        <row r="3526">
          <cell r="C3526" t="str">
            <v>4982790305571</v>
          </cell>
          <cell r="D3526" t="str">
            <v>SEIWA PRO- Miếng cọ rửa bọc lưới bằng nhôm (set 3)</v>
          </cell>
          <cell r="E3526">
            <v>39000</v>
          </cell>
          <cell r="F3526" t="str">
            <v>132229</v>
          </cell>
          <cell r="G3526" t="str">
            <v>NHÀ CỬA ĐỜI SỐNG</v>
          </cell>
          <cell r="H3526" t="str">
            <v>GIA DỤNG KHÁC</v>
          </cell>
        </row>
        <row r="3527">
          <cell r="C3527" t="str">
            <v>4982790351226</v>
          </cell>
          <cell r="D3527" t="str">
            <v>SEIWA PRO- Dép đi trong nhà kẻ dọc (26cm)</v>
          </cell>
          <cell r="E3527">
            <v>58000</v>
          </cell>
          <cell r="F3527" t="str">
            <v>132424</v>
          </cell>
          <cell r="G3527" t="str">
            <v>NHÀ CỬA ĐỜI SỐNG</v>
          </cell>
          <cell r="H3527" t="str">
            <v>GIA DỤNG KHÁC</v>
          </cell>
        </row>
        <row r="3528">
          <cell r="C3528" t="str">
            <v>4982790352261</v>
          </cell>
          <cell r="D3528" t="str">
            <v>SEIWA PRO- Hộp đựng bàn chải đánh răng (set 2)</v>
          </cell>
          <cell r="E3528">
            <v>39000</v>
          </cell>
          <cell r="F3528" t="str">
            <v>132435</v>
          </cell>
          <cell r="G3528" t="str">
            <v>NHÀ CỬA ĐỜI SỐNG</v>
          </cell>
          <cell r="H3528" t="str">
            <v>GIA DỤNG KHÁC</v>
          </cell>
        </row>
        <row r="3529">
          <cell r="C3529" t="str">
            <v>4982790363533</v>
          </cell>
          <cell r="D3529" t="str">
            <v>SEIWA PRO- Máy tính toán cá nhân có dây cầm</v>
          </cell>
          <cell r="E3529">
            <v>75000</v>
          </cell>
          <cell r="F3529" t="str">
            <v>132453</v>
          </cell>
          <cell r="G3529" t="str">
            <v>NHÀ CỬA ĐỜI SỐNG</v>
          </cell>
          <cell r="H3529" t="str">
            <v>GIA DỤNG KHÁC</v>
          </cell>
        </row>
        <row r="3530">
          <cell r="C3530" t="str">
            <v>4982790388574</v>
          </cell>
          <cell r="D3530" t="str">
            <v>SEIWA PRO- Dụng cụ cọ rửa bồn cầu (35cm)</v>
          </cell>
          <cell r="E3530">
            <v>40000</v>
          </cell>
          <cell r="F3530" t="str">
            <v>132492</v>
          </cell>
          <cell r="G3530" t="str">
            <v>NHÀ CỬA ĐỜI SỐNG</v>
          </cell>
          <cell r="H3530" t="str">
            <v>GIA DỤNG KHÁC</v>
          </cell>
        </row>
        <row r="3531">
          <cell r="C3531" t="str">
            <v>4982790388604</v>
          </cell>
          <cell r="D3531" t="str">
            <v>SEIWA PRO- Bàn chải cọ rửa bồn cầu (40cm)</v>
          </cell>
          <cell r="E3531">
            <v>39000</v>
          </cell>
          <cell r="F3531" t="str">
            <v>132493</v>
          </cell>
          <cell r="G3531" t="str">
            <v>NHÀ CỬA ĐỜI SỐNG</v>
          </cell>
          <cell r="H3531" t="str">
            <v>GIA DỤNG KHÁC</v>
          </cell>
        </row>
        <row r="3532">
          <cell r="C3532" t="str">
            <v>4982790412132</v>
          </cell>
          <cell r="D3532" t="str">
            <v>SEIWA PRO- Set bàn chải đánh răng du lịch</v>
          </cell>
          <cell r="E3532">
            <v>39000</v>
          </cell>
          <cell r="F3532" t="str">
            <v>132614</v>
          </cell>
          <cell r="G3532" t="str">
            <v>NHÀ CỬA ĐỜI SỐNG</v>
          </cell>
          <cell r="H3532" t="str">
            <v>GIA DỤNG KHÁC</v>
          </cell>
        </row>
        <row r="3533">
          <cell r="C3533" t="str">
            <v>4982790457973</v>
          </cell>
          <cell r="D3533" t="str">
            <v>SEIWA PRO- Quần lót đùi nam (size M)</v>
          </cell>
          <cell r="E3533">
            <v>68000</v>
          </cell>
          <cell r="F3533" t="str">
            <v>132662</v>
          </cell>
          <cell r="G3533" t="str">
            <v>THỜI TRANG</v>
          </cell>
          <cell r="H3533" t="str">
            <v>THỜI TRANG NAM</v>
          </cell>
        </row>
        <row r="3534">
          <cell r="C3534" t="str">
            <v>4982790458017</v>
          </cell>
          <cell r="D3534" t="str">
            <v>SEIWA PRO- Mũ lưỡi trai cotton màu be</v>
          </cell>
          <cell r="E3534">
            <v>65000</v>
          </cell>
          <cell r="F3534" t="str">
            <v>132666</v>
          </cell>
          <cell r="G3534" t="str">
            <v>NHÀ CỬA ĐỜI SỐNG</v>
          </cell>
          <cell r="H3534" t="str">
            <v>GIA DỤNG KHÁC</v>
          </cell>
        </row>
        <row r="3535">
          <cell r="C3535" t="str">
            <v>4982790458024</v>
          </cell>
          <cell r="D3535" t="str">
            <v>SEIWA PRO- Mũ lưỡi trai cotton màu đỏ</v>
          </cell>
          <cell r="E3535">
            <v>65000</v>
          </cell>
          <cell r="F3535" t="str">
            <v>132667</v>
          </cell>
          <cell r="G3535" t="str">
            <v>NHÀ CỬA ĐỜI SỐNG</v>
          </cell>
          <cell r="H3535" t="str">
            <v>GIA DỤNG KHÁC</v>
          </cell>
        </row>
        <row r="3536">
          <cell r="C3536" t="str">
            <v>4982790458031</v>
          </cell>
          <cell r="D3536" t="str">
            <v>SEIWA PRO- Mũ lưỡi trai cotton màu trắng</v>
          </cell>
          <cell r="E3536">
            <v>65000</v>
          </cell>
          <cell r="F3536" t="str">
            <v>132668</v>
          </cell>
          <cell r="G3536" t="str">
            <v>NHÀ CỬA ĐỜI SỐNG</v>
          </cell>
          <cell r="H3536" t="str">
            <v>GIA DỤNG KHÁC</v>
          </cell>
        </row>
        <row r="3537">
          <cell r="C3537" t="str">
            <v>4973230051677</v>
          </cell>
          <cell r="D3537" t="str">
            <v>SANKO- Hộp đựng đồ nhà bếp (195×307×265mm)</v>
          </cell>
          <cell r="E3537">
            <v>189000</v>
          </cell>
          <cell r="F3537" t="str">
            <v>132689</v>
          </cell>
          <cell r="G3537" t="str">
            <v>NHÀ CỬA ĐỜI SỐNG</v>
          </cell>
          <cell r="H3537" t="str">
            <v>BẾP VÀ PHÒNG ĂN</v>
          </cell>
        </row>
        <row r="3538">
          <cell r="C3538" t="str">
            <v>4973230188304</v>
          </cell>
          <cell r="D3538" t="str">
            <v>SANKO- Hộp đựng thực phẩm SS2- 5L</v>
          </cell>
          <cell r="E3538">
            <v>175000</v>
          </cell>
          <cell r="F3538" t="str">
            <v>132691</v>
          </cell>
          <cell r="G3538" t="str">
            <v>NHÀ CỬA ĐỜI SỐNG</v>
          </cell>
          <cell r="H3538" t="str">
            <v>BẾP VÀ PHÒNG ĂN</v>
          </cell>
        </row>
        <row r="3539">
          <cell r="C3539" t="str">
            <v>4973230051363</v>
          </cell>
          <cell r="D3539" t="str">
            <v>SANKO- Thùng gạo 10kg</v>
          </cell>
          <cell r="E3539">
            <v>269000</v>
          </cell>
          <cell r="F3539" t="str">
            <v>132694</v>
          </cell>
          <cell r="G3539" t="str">
            <v>NHÀ CỬA ĐỜI SỐNG</v>
          </cell>
          <cell r="H3539" t="str">
            <v>BẾP VÀ PHÒNG ĂN</v>
          </cell>
        </row>
        <row r="3540">
          <cell r="C3540" t="str">
            <v>4902050537672</v>
          </cell>
          <cell r="D3540" t="str">
            <v>SEIWA PRO- Nước tẩy rửa nhà bếp hương cam (400g)</v>
          </cell>
          <cell r="E3540">
            <v>45000</v>
          </cell>
          <cell r="F3540" t="str">
            <v>132695</v>
          </cell>
          <cell r="G3540" t="str">
            <v>NHÀ CỬA ĐỜI SỐNG</v>
          </cell>
          <cell r="H3540" t="str">
            <v>XÀ PHÒNG, CHẤT TẨY RỬA</v>
          </cell>
        </row>
        <row r="3541">
          <cell r="C3541" t="str">
            <v>4901065525704</v>
          </cell>
          <cell r="D3541" t="str">
            <v>OHE- Miếng cọ rửa bồn</v>
          </cell>
          <cell r="E3541">
            <v>51000</v>
          </cell>
          <cell r="F3541" t="str">
            <v>132697</v>
          </cell>
          <cell r="G3541" t="str">
            <v>NHÀ CỬA ĐỜI SỐNG</v>
          </cell>
          <cell r="H3541" t="str">
            <v>ĐỒ DÙNG NHÀ TẮM, TOILET</v>
          </cell>
        </row>
        <row r="3542">
          <cell r="C3542" t="str">
            <v>4901065594700</v>
          </cell>
          <cell r="D3542" t="str">
            <v>OHE- Lọc rác cho bồn rửa bát (20 cái)</v>
          </cell>
          <cell r="E3542">
            <v>40000</v>
          </cell>
          <cell r="F3542" t="str">
            <v>132699</v>
          </cell>
          <cell r="G3542" t="str">
            <v>NHÀ CỬA ĐỜI SỐNG</v>
          </cell>
          <cell r="H3542" t="str">
            <v>BẾP VÀ PHÒNG ĂN</v>
          </cell>
        </row>
        <row r="3543">
          <cell r="C3543" t="str">
            <v>4901065594809</v>
          </cell>
          <cell r="D3543" t="str">
            <v>OHE- Lọc rác cho bồn rửa bát (30 chiếc)</v>
          </cell>
          <cell r="E3543">
            <v>69000</v>
          </cell>
          <cell r="F3543" t="str">
            <v>132700</v>
          </cell>
          <cell r="G3543" t="str">
            <v>NHÀ CỬA ĐỜI SỐNG</v>
          </cell>
          <cell r="H3543" t="str">
            <v>BẾP VÀ PHÒNG ĂN</v>
          </cell>
        </row>
        <row r="3544">
          <cell r="C3544" t="str">
            <v>4901065629259</v>
          </cell>
          <cell r="D3544" t="str">
            <v>OHE- Bông tắm màu hồng Lorraine</v>
          </cell>
          <cell r="E3544">
            <v>89000</v>
          </cell>
          <cell r="F3544" t="str">
            <v>132701</v>
          </cell>
          <cell r="G3544" t="str">
            <v>NHÀ CỬA ĐỜI SỐNG</v>
          </cell>
          <cell r="H3544" t="str">
            <v>ĐỒ DÙNG NHÀ TẮM, TOILET</v>
          </cell>
        </row>
        <row r="3545">
          <cell r="C3545" t="str">
            <v>4901065659102</v>
          </cell>
          <cell r="D3545" t="str">
            <v>OHE- Khăn tắm Cotton 100%</v>
          </cell>
          <cell r="E3545">
            <v>89000</v>
          </cell>
          <cell r="F3545" t="str">
            <v>132705</v>
          </cell>
          <cell r="G3545" t="str">
            <v>NHÀ CỬA ĐỜI SỐNG</v>
          </cell>
          <cell r="H3545" t="str">
            <v>KHĂN</v>
          </cell>
        </row>
        <row r="3546">
          <cell r="C3546" t="str">
            <v>4901065871108</v>
          </cell>
          <cell r="D3546" t="str">
            <v>OHE- Móc chùm phơi quần áo dạng tròn</v>
          </cell>
          <cell r="E3546">
            <v>90000</v>
          </cell>
          <cell r="F3546" t="str">
            <v>132706</v>
          </cell>
          <cell r="G3546" t="str">
            <v>NHÀ CỬA ĐỜI SỐNG</v>
          </cell>
          <cell r="H3546" t="str">
            <v>ĐỒ DÙNG NHÀ TẮM, TOILET</v>
          </cell>
        </row>
        <row r="3547">
          <cell r="C3547" t="str">
            <v>4901065871207</v>
          </cell>
          <cell r="D3547" t="str">
            <v>OHE- Móc chùm phơi quần áo dạng chữ nhật</v>
          </cell>
          <cell r="E3547">
            <v>90000</v>
          </cell>
          <cell r="F3547" t="str">
            <v>132707</v>
          </cell>
          <cell r="G3547" t="str">
            <v>NHÀ CỬA ĐỜI SỐNG</v>
          </cell>
          <cell r="H3547" t="str">
            <v>ĐỒ DÙNG NHÀ TẮM, TOILET</v>
          </cell>
        </row>
        <row r="3548">
          <cell r="C3548" t="str">
            <v>4901065883033</v>
          </cell>
          <cell r="D3548" t="str">
            <v>OHE- Móc kẹp 6 cái</v>
          </cell>
          <cell r="E3548">
            <v>73000</v>
          </cell>
          <cell r="F3548" t="str">
            <v>132708</v>
          </cell>
          <cell r="G3548" t="str">
            <v>NHÀ CỬA ĐỜI SỐNG</v>
          </cell>
          <cell r="H3548" t="str">
            <v>ĐỒ DÙNG NHÀ TẮM, TOILET</v>
          </cell>
        </row>
        <row r="3549">
          <cell r="C3549" t="str">
            <v>4526858046312</v>
          </cell>
          <cell r="D3549" t="str">
            <v>MARUTATSU- Pin sạc điện thoại kèm đèn pin 2000mAh</v>
          </cell>
          <cell r="E3549">
            <v>280000</v>
          </cell>
          <cell r="F3549" t="str">
            <v>132713</v>
          </cell>
          <cell r="G3549" t="str">
            <v>NHÀ CỬA ĐỜI SỐNG</v>
          </cell>
          <cell r="H3549" t="str">
            <v>ĐỒ DÙNG SINH HOẠT GIA ĐÌNH</v>
          </cell>
        </row>
        <row r="3550">
          <cell r="C3550" t="str">
            <v>4973307367304</v>
          </cell>
          <cell r="D3550" t="str">
            <v>SKATER- Bộ thìa dĩa màu vàng</v>
          </cell>
          <cell r="E3550">
            <v>89000</v>
          </cell>
          <cell r="F3550" t="str">
            <v>132715</v>
          </cell>
          <cell r="G3550" t="str">
            <v>ĐỒ CHO MẸ BÉ</v>
          </cell>
          <cell r="H3550" t="str">
            <v>DỤNG CỤ ĂN</v>
          </cell>
        </row>
        <row r="3551">
          <cell r="C3551" t="str">
            <v>4902424434255</v>
          </cell>
          <cell r="D3551" t="str">
            <v>FUMAKILA- Xịt kiến 300ml</v>
          </cell>
          <cell r="E3551">
            <v>185000</v>
          </cell>
          <cell r="F3551" t="str">
            <v>132716</v>
          </cell>
          <cell r="G3551" t="str">
            <v>NHÀ CỬA ĐỜI SỐNG</v>
          </cell>
          <cell r="H3551" t="str">
            <v>PHÒNG CHỐNG CÔN TRÙNG</v>
          </cell>
        </row>
        <row r="3552">
          <cell r="C3552" t="str">
            <v>4902424434262</v>
          </cell>
          <cell r="D3552" t="str">
            <v>FUMAKILA- Xịt kiến 450ml</v>
          </cell>
          <cell r="E3552">
            <v>237000</v>
          </cell>
          <cell r="F3552" t="str">
            <v>132717</v>
          </cell>
          <cell r="G3552" t="str">
            <v>NHÀ CỬA ĐỜI SỐNG</v>
          </cell>
          <cell r="H3552" t="str">
            <v>PHÒNG CHỐNG CÔN TRÙNG</v>
          </cell>
        </row>
        <row r="3553">
          <cell r="C3553" t="str">
            <v>4902424430639</v>
          </cell>
          <cell r="D3553" t="str">
            <v>FUMAKILA- Chống kiến 10 viên</v>
          </cell>
          <cell r="E3553">
            <v>160000</v>
          </cell>
          <cell r="F3553" t="str">
            <v>132719</v>
          </cell>
          <cell r="G3553" t="str">
            <v>NHÀ CỬA ĐỜI SỐNG</v>
          </cell>
          <cell r="H3553" t="str">
            <v>PHÒNG CHỐNG CÔN TRÙNG</v>
          </cell>
        </row>
        <row r="3554">
          <cell r="C3554" t="str">
            <v>4901750182656</v>
          </cell>
          <cell r="D3554" t="str">
            <v>CRECIA- Set 12 cuộn giấy vệ sinh Klenex (giấy đơn)</v>
          </cell>
          <cell r="E3554">
            <v>208000</v>
          </cell>
          <cell r="F3554" t="str">
            <v>132720</v>
          </cell>
          <cell r="G3554" t="str">
            <v>NGÀNH KHÁC</v>
          </cell>
          <cell r="H3554" t="str">
            <v>HÀNG NGỪNG KINH DOANH</v>
          </cell>
        </row>
        <row r="3555">
          <cell r="C3555" t="str">
            <v>4902424430332</v>
          </cell>
          <cell r="D3555" t="str">
            <v>FUMAKILA- Máy đuổi muỗi 480h</v>
          </cell>
          <cell r="E3555">
            <v>380000</v>
          </cell>
          <cell r="F3555" t="str">
            <v>132721</v>
          </cell>
          <cell r="G3555" t="str">
            <v>NHÀ CỬA ĐỜI SỐNG</v>
          </cell>
          <cell r="H3555" t="str">
            <v>PHÒNG CHỐNG CÔN TRÙNG</v>
          </cell>
        </row>
        <row r="3556">
          <cell r="C3556" t="str">
            <v>4902424441116</v>
          </cell>
          <cell r="D3556" t="str">
            <v>FUMAKILA- Thuốc diệt gián Pro (12 viên)</v>
          </cell>
          <cell r="E3556">
            <v>220000</v>
          </cell>
          <cell r="F3556" t="str">
            <v>132722</v>
          </cell>
          <cell r="G3556" t="str">
            <v>NHÀ CỬA ĐỜI SỐNG</v>
          </cell>
          <cell r="H3556" t="str">
            <v>PHÒNG CHỐNG CÔN TRÙNG</v>
          </cell>
        </row>
        <row r="3557">
          <cell r="C3557" t="str">
            <v>4991203167613</v>
          </cell>
          <cell r="D3557" t="str">
            <v>ECHO-Thìa inox</v>
          </cell>
          <cell r="E3557">
            <v>45000</v>
          </cell>
          <cell r="F3557" t="str">
            <v>132723</v>
          </cell>
          <cell r="G3557" t="str">
            <v>NHÀ CỬA ĐỜI SỐNG</v>
          </cell>
          <cell r="H3557" t="str">
            <v>BẾP VÀ PHÒNG ĂN</v>
          </cell>
        </row>
        <row r="3558">
          <cell r="C3558" t="str">
            <v>4901750282660</v>
          </cell>
          <cell r="D3558" t="str">
            <v>CRECIA- Set 12 cuộn giấy vệ sinh Klenex (giấy đôi)</v>
          </cell>
          <cell r="E3558">
            <v>173000</v>
          </cell>
          <cell r="F3558" t="str">
            <v>132724</v>
          </cell>
          <cell r="G3558" t="str">
            <v>NGÀNH KHÁC</v>
          </cell>
          <cell r="H3558" t="str">
            <v>HÀNG NGỪNG KINH DOANH</v>
          </cell>
        </row>
        <row r="3559">
          <cell r="C3559" t="str">
            <v>4901750473570</v>
          </cell>
          <cell r="D3559" t="str">
            <v>CRECIA- Set 15 gói giấy ăn Klenex (20 tờ 15 gói)</v>
          </cell>
          <cell r="E3559">
            <v>69000</v>
          </cell>
          <cell r="F3559" t="str">
            <v>132725</v>
          </cell>
          <cell r="G3559" t="str">
            <v>NHÀ CỬA ĐỜI SỐNG</v>
          </cell>
          <cell r="H3559" t="str">
            <v>SẢN PHẨM TỪ GIẤY</v>
          </cell>
        </row>
        <row r="3560">
          <cell r="C3560" t="str">
            <v>4571151220020</v>
          </cell>
          <cell r="D3560" t="str">
            <v>BESUTOKO- Thảm đá siêu thấm trắng ngà 45x35x0.9cm</v>
          </cell>
          <cell r="E3560">
            <v>450000</v>
          </cell>
          <cell r="F3560" t="str">
            <v>132749</v>
          </cell>
          <cell r="G3560" t="str">
            <v>NHÀ CỬA ĐỜI SỐNG</v>
          </cell>
          <cell r="H3560" t="str">
            <v>ĐỒ DÙNG NHÀ TẮM, TOILET</v>
          </cell>
        </row>
        <row r="3561">
          <cell r="C3561" t="str">
            <v>4571151220037</v>
          </cell>
          <cell r="D3561" t="str">
            <v>BESUTOKO- Thảm đá siêu thấm màu xanh 60x39x0.9cm</v>
          </cell>
          <cell r="E3561">
            <v>495000</v>
          </cell>
          <cell r="F3561" t="str">
            <v>132750</v>
          </cell>
          <cell r="G3561" t="str">
            <v>NHÀ CỬA ĐỜI SỐNG</v>
          </cell>
          <cell r="H3561" t="str">
            <v>ĐỒ DÙNG NHÀ TẮM, TOILET</v>
          </cell>
        </row>
        <row r="3562">
          <cell r="C3562" t="str">
            <v>4571151220044</v>
          </cell>
          <cell r="D3562" t="str">
            <v>BESUTOKO- Thảm đá siêu thấm màu xanh 45x35x0.9cm</v>
          </cell>
          <cell r="E3562">
            <v>450000</v>
          </cell>
          <cell r="F3562" t="str">
            <v>132751</v>
          </cell>
          <cell r="G3562" t="str">
            <v>NHÀ CỬA ĐỜI SỐNG</v>
          </cell>
          <cell r="H3562" t="str">
            <v>ĐỒ DÙNG NHÀ TẮM, TOILET</v>
          </cell>
        </row>
        <row r="3563">
          <cell r="C3563" t="str">
            <v>4582369155080</v>
          </cell>
          <cell r="D3563" t="str">
            <v>ALUTEM- Giấy chiên không cần dầu ăn 26cm (10 tấm)</v>
          </cell>
          <cell r="E3563">
            <v>63000</v>
          </cell>
          <cell r="F3563" t="str">
            <v>132752</v>
          </cell>
          <cell r="G3563" t="str">
            <v>NHÀ CỬA ĐỜI SỐNG</v>
          </cell>
          <cell r="H3563" t="str">
            <v>BẾP VÀ PHÒNG ĂN</v>
          </cell>
        </row>
        <row r="3564">
          <cell r="C3564" t="str">
            <v>4582369155097</v>
          </cell>
          <cell r="D3564" t="str">
            <v>ALUTEM- Giấy chiên không cần dầu ăn 20cm (12 tấm)</v>
          </cell>
          <cell r="E3564">
            <v>63000</v>
          </cell>
          <cell r="F3564" t="str">
            <v>132753</v>
          </cell>
          <cell r="G3564" t="str">
            <v>NHÀ CỬA ĐỜI SỐNG</v>
          </cell>
          <cell r="H3564" t="str">
            <v>BẾP VÀ PHÒNG ĂN</v>
          </cell>
        </row>
        <row r="3565">
          <cell r="C3565" t="str">
            <v>4900309021668</v>
          </cell>
          <cell r="D3565" t="str">
            <v>TOYO- Tấm chống dầu bám tường màu trắng 3pcs</v>
          </cell>
          <cell r="E3565">
            <v>165000</v>
          </cell>
          <cell r="F3565" t="str">
            <v>132754</v>
          </cell>
          <cell r="G3565" t="str">
            <v>NHÀ CỬA ĐỜI SỐNG</v>
          </cell>
          <cell r="H3565" t="str">
            <v>BẾP VÀ PHÒNG ĂN</v>
          </cell>
        </row>
        <row r="3566">
          <cell r="C3566" t="str">
            <v>4900309021682</v>
          </cell>
          <cell r="D3566" t="str">
            <v>TOYO- Tấm chống dầu mỡ bám tường 3pcs</v>
          </cell>
          <cell r="E3566">
            <v>230000</v>
          </cell>
          <cell r="F3566" t="str">
            <v>132756</v>
          </cell>
          <cell r="G3566" t="str">
            <v>NHÀ CỬA ĐỜI SỐNG</v>
          </cell>
          <cell r="H3566" t="str">
            <v>BẾP VÀ PHÒNG ĂN</v>
          </cell>
        </row>
        <row r="3567">
          <cell r="C3567" t="str">
            <v>4903620942407</v>
          </cell>
          <cell r="D3567" t="str">
            <v>KOHNAN- Thảm nhà bếp 45x60cm</v>
          </cell>
          <cell r="E3567">
            <v>200000</v>
          </cell>
          <cell r="F3567" t="str">
            <v>132757</v>
          </cell>
          <cell r="G3567" t="str">
            <v>NHÀ CỬA ĐỜI SỐNG</v>
          </cell>
          <cell r="H3567" t="str">
            <v>BẾP VÀ PHÒNG ĂN</v>
          </cell>
        </row>
        <row r="3568">
          <cell r="C3568" t="str">
            <v>4903620951201</v>
          </cell>
          <cell r="D3568" t="str">
            <v>KOHNAN- Thảm nhà bếp 45x120cm</v>
          </cell>
          <cell r="E3568">
            <v>248000</v>
          </cell>
          <cell r="F3568" t="str">
            <v>132758</v>
          </cell>
          <cell r="G3568" t="str">
            <v>NHÀ CỬA ĐỜI SỐNG</v>
          </cell>
          <cell r="H3568" t="str">
            <v>BẾP VÀ PHÒNG ĂN</v>
          </cell>
        </row>
        <row r="3569">
          <cell r="C3569" t="str">
            <v>4964806021866</v>
          </cell>
          <cell r="D3569" t="str">
            <v>NOBUAKI- Tấm lót bàn bếp KTP-GF2020 200×200×7.5</v>
          </cell>
          <cell r="E3569">
            <v>245000</v>
          </cell>
          <cell r="F3569" t="str">
            <v>132760</v>
          </cell>
          <cell r="G3569" t="str">
            <v>NHÀ CỬA ĐỜI SỐNG</v>
          </cell>
          <cell r="H3569" t="str">
            <v>BẾP VÀ PHÒNG ĂN</v>
          </cell>
        </row>
        <row r="3570">
          <cell r="C3570" t="str">
            <v>4973692004358</v>
          </cell>
          <cell r="D3570" t="str">
            <v>SANYO- Thớt kháng khuẩn 1.3×20.5×35cm</v>
          </cell>
          <cell r="E3570">
            <v>220000</v>
          </cell>
          <cell r="F3570" t="str">
            <v>132762</v>
          </cell>
          <cell r="G3570" t="str">
            <v>NHÀ CỬA ĐỜI SỐNG</v>
          </cell>
          <cell r="H3570" t="str">
            <v>BẾP VÀ PHÒNG ĂN</v>
          </cell>
        </row>
        <row r="3571">
          <cell r="C3571" t="str">
            <v>4973692004365</v>
          </cell>
          <cell r="D3571" t="str">
            <v>SANYO- Thớt kháng khuẩn 1.3×23×41cm</v>
          </cell>
          <cell r="E3571">
            <v>260000</v>
          </cell>
          <cell r="F3571" t="str">
            <v>132763</v>
          </cell>
          <cell r="G3571" t="str">
            <v>NHÀ CỬA ĐỜI SỐNG</v>
          </cell>
          <cell r="H3571" t="str">
            <v>BẾP VÀ PHÒNG ĂN</v>
          </cell>
        </row>
        <row r="3572">
          <cell r="C3572" t="str">
            <v>4975357401014</v>
          </cell>
          <cell r="D3572" t="str">
            <v>TAKAGI- Tấm lót bếp từ 22cm màu xanh</v>
          </cell>
          <cell r="E3572">
            <v>210000</v>
          </cell>
          <cell r="F3572" t="str">
            <v>132764</v>
          </cell>
          <cell r="G3572" t="str">
            <v>NHÀ CỬA ĐỜI SỐNG</v>
          </cell>
          <cell r="H3572" t="str">
            <v>BẾP VÀ PHÒNG ĂN</v>
          </cell>
        </row>
        <row r="3573">
          <cell r="C3573" t="str">
            <v>4975357510020</v>
          </cell>
          <cell r="D3573" t="str">
            <v>TAKAGI- Tấm lót bếp từ 22cm màu vàng</v>
          </cell>
          <cell r="E3573">
            <v>210000</v>
          </cell>
          <cell r="F3573" t="str">
            <v>132766</v>
          </cell>
          <cell r="G3573" t="str">
            <v>NHÀ CỬA ĐỜI SỐNG</v>
          </cell>
          <cell r="H3573" t="str">
            <v>BẾP VÀ PHÒNG ĂN</v>
          </cell>
        </row>
        <row r="3574">
          <cell r="C3574" t="str">
            <v>4989082016016</v>
          </cell>
          <cell r="D3574" t="str">
            <v>ARNEST- Thớt kháng khuẩn 41×24×3cm</v>
          </cell>
          <cell r="E3574">
            <v>480000</v>
          </cell>
          <cell r="F3574" t="str">
            <v>132767</v>
          </cell>
          <cell r="G3574" t="str">
            <v>NHÀ CỬA ĐỜI SỐNG</v>
          </cell>
          <cell r="H3574" t="str">
            <v>BẾP VÀ PHÒNG ĂN</v>
          </cell>
        </row>
        <row r="3575">
          <cell r="C3575" t="str">
            <v>4571169851568</v>
          </cell>
          <cell r="D3575" t="str">
            <v>GRAPHICO- Xà phòng rửa chân Foot Medi thảo mộc 60g</v>
          </cell>
          <cell r="E3575">
            <v>215000</v>
          </cell>
          <cell r="F3575" t="str">
            <v>132780</v>
          </cell>
          <cell r="G3575" t="str">
            <v>CHĂM SÓC SẮC ĐẸP</v>
          </cell>
          <cell r="H3575" t="str">
            <v>CHĂM SÓC CƠ THỂ</v>
          </cell>
        </row>
        <row r="3576">
          <cell r="C3576" t="str">
            <v>4571169852275</v>
          </cell>
          <cell r="D3576" t="str">
            <v>GRAPHICO- Xà phòng rửa chân Foot Medi oải hương60g</v>
          </cell>
          <cell r="E3576">
            <v>201000</v>
          </cell>
          <cell r="F3576" t="str">
            <v>132781</v>
          </cell>
          <cell r="G3576" t="str">
            <v>CHĂM SÓC SẮC ĐẸP</v>
          </cell>
          <cell r="H3576" t="str">
            <v>CHĂM SÓC CƠ THỂ</v>
          </cell>
        </row>
        <row r="3577">
          <cell r="C3577" t="str">
            <v>4901065748912</v>
          </cell>
          <cell r="D3577" t="str">
            <v>OHE- Thảm đá siêu thấm nước Moiss Size M</v>
          </cell>
          <cell r="E3577">
            <v>750000</v>
          </cell>
          <cell r="F3577" t="str">
            <v>132793</v>
          </cell>
          <cell r="G3577" t="str">
            <v>NHÀ CỬA ĐỜI SỐNG</v>
          </cell>
          <cell r="H3577" t="str">
            <v>ĐỒ DÙNG NHÀ TẮM, TOILET</v>
          </cell>
        </row>
        <row r="3578">
          <cell r="C3578" t="str">
            <v>4549308526356</v>
          </cell>
          <cell r="D3578" t="str">
            <v>PEARL METAL- Chảo tráng men cho bếp từ 20cm</v>
          </cell>
          <cell r="E3578">
            <v>617000</v>
          </cell>
          <cell r="F3578" t="str">
            <v>132807</v>
          </cell>
          <cell r="G3578" t="str">
            <v>NHÀ CỬA ĐỜI SỐNG</v>
          </cell>
          <cell r="H3578" t="str">
            <v>BẾP VÀ PHÒNG ĂN</v>
          </cell>
        </row>
        <row r="3579">
          <cell r="C3579" t="str">
            <v>4549308526349</v>
          </cell>
          <cell r="D3579" t="str">
            <v>PEARL METAL- Chảo gang tráng men cho bếp từ 16cm</v>
          </cell>
          <cell r="E3579">
            <v>519000</v>
          </cell>
          <cell r="F3579" t="str">
            <v>132814</v>
          </cell>
          <cell r="G3579" t="str">
            <v>NHÀ CỬA ĐỜI SỐNG</v>
          </cell>
          <cell r="H3579" t="str">
            <v>BẾP VÀ PHÒNG ĂN</v>
          </cell>
        </row>
        <row r="3580">
          <cell r="C3580" t="str">
            <v>4901065809705</v>
          </cell>
          <cell r="D3580" t="str">
            <v>OHE- Thùng rác đạp chân mầu trắng</v>
          </cell>
          <cell r="E3580">
            <v>379000</v>
          </cell>
          <cell r="F3580" t="str">
            <v>132818</v>
          </cell>
          <cell r="G3580" t="str">
            <v>NHÀ CỬA ĐỜI SỐNG</v>
          </cell>
          <cell r="H3580" t="str">
            <v>ĐỒ DÙNG SINH HOẠT GIA ĐÌNH</v>
          </cell>
        </row>
        <row r="3581">
          <cell r="C3581" t="str">
            <v>4901065813160</v>
          </cell>
          <cell r="D3581" t="str">
            <v>OHE- Bàn chải Toilet có hộp đựng mầu trắng</v>
          </cell>
          <cell r="E3581">
            <v>379000</v>
          </cell>
          <cell r="F3581" t="str">
            <v>132819</v>
          </cell>
          <cell r="G3581" t="str">
            <v>NHÀ CỬA ĐỜI SỐNG</v>
          </cell>
          <cell r="H3581" t="str">
            <v>ĐỒ DÙNG NHÀ TẮM, TOILET</v>
          </cell>
        </row>
        <row r="3582">
          <cell r="C3582" t="str">
            <v>4901948612231</v>
          </cell>
          <cell r="D3582" t="str">
            <v>DAIYA- Tấm hút váng đồ ăn khi nấu</v>
          </cell>
          <cell r="E3582">
            <v>316000</v>
          </cell>
          <cell r="F3582" t="str">
            <v>132822</v>
          </cell>
          <cell r="G3582" t="str">
            <v>NHÀ CỬA ĐỜI SỐNG</v>
          </cell>
          <cell r="H3582" t="str">
            <v>BẾP VÀ PHÒNG ĂN</v>
          </cell>
        </row>
        <row r="3583">
          <cell r="C3583" t="str">
            <v>4549308521047</v>
          </cell>
          <cell r="D3583" t="str">
            <v>PEARL- Bình nước đứng Bergue 1.1L màu vàng</v>
          </cell>
          <cell r="E3583">
            <v>256000</v>
          </cell>
          <cell r="F3583" t="str">
            <v>132826</v>
          </cell>
          <cell r="G3583" t="str">
            <v>NHÀ CỬA ĐỜI SỐNG</v>
          </cell>
          <cell r="H3583" t="str">
            <v>BẾP VÀ PHÒNG ĂN</v>
          </cell>
        </row>
        <row r="3584">
          <cell r="C3584" t="str">
            <v>4549308521054</v>
          </cell>
          <cell r="D3584" t="str">
            <v>PEARL- Bình nước đứng Bergue 1.1 l màu xanh lá</v>
          </cell>
          <cell r="E3584">
            <v>256000</v>
          </cell>
          <cell r="F3584" t="str">
            <v>132827</v>
          </cell>
          <cell r="G3584" t="str">
            <v>NHÀ CỬA ĐỜI SỐNG</v>
          </cell>
          <cell r="H3584" t="str">
            <v>BẾP VÀ PHÒNG ĂN</v>
          </cell>
        </row>
        <row r="3585">
          <cell r="C3585" t="str">
            <v>4976790553063</v>
          </cell>
          <cell r="D3585" t="str">
            <v>PEARL- Bình đựng nước 3L</v>
          </cell>
          <cell r="E3585">
            <v>159000</v>
          </cell>
          <cell r="F3585" t="str">
            <v>132831</v>
          </cell>
          <cell r="G3585" t="str">
            <v>NHÀ CỬA ĐỜI SỐNG</v>
          </cell>
          <cell r="H3585" t="str">
            <v>BẾP VÀ PHÒNG ĂN</v>
          </cell>
        </row>
        <row r="3586">
          <cell r="C3586" t="str">
            <v>4901065859113</v>
          </cell>
          <cell r="D3586" t="str">
            <v>OHE- Túi lưới giặt áo lót nữ ML</v>
          </cell>
          <cell r="E3586">
            <v>147000</v>
          </cell>
          <cell r="F3586" t="str">
            <v>132832</v>
          </cell>
          <cell r="G3586" t="str">
            <v>NHÀ CỬA ĐỜI SỐNG</v>
          </cell>
          <cell r="H3586" t="str">
            <v>ĐỒ DÙNG NHÀ TẮM, TOILET</v>
          </cell>
        </row>
        <row r="3587">
          <cell r="C3587" t="str">
            <v>4976790553049</v>
          </cell>
          <cell r="D3587" t="str">
            <v>PEARL- Bình nước 2,0l</v>
          </cell>
          <cell r="E3587">
            <v>144000</v>
          </cell>
          <cell r="F3587" t="str">
            <v>132833</v>
          </cell>
          <cell r="G3587" t="str">
            <v>NHÀ CỬA ĐỜI SỐNG</v>
          </cell>
          <cell r="H3587" t="str">
            <v>BẾP VÀ PHÒNG ĂN</v>
          </cell>
        </row>
        <row r="3588">
          <cell r="C3588" t="str">
            <v>4901065555039</v>
          </cell>
          <cell r="D3588" t="str">
            <v>OHE- Dụng cụ rửa chai lọ co mút đầu</v>
          </cell>
          <cell r="E3588">
            <v>132000</v>
          </cell>
          <cell r="F3588" t="str">
            <v>132834</v>
          </cell>
          <cell r="G3588" t="str">
            <v>NHÀ CỬA ĐỜI SỐNG</v>
          </cell>
          <cell r="H3588" t="str">
            <v>BẾP VÀ PHÒNG ĂN</v>
          </cell>
        </row>
        <row r="3589">
          <cell r="C3589" t="str">
            <v>4901065613616</v>
          </cell>
          <cell r="D3589" t="str">
            <v>OHE- Khăn tắm tạo bọt mềm mại AWAYUKI ( mầu hồng )</v>
          </cell>
          <cell r="E3589">
            <v>117000</v>
          </cell>
          <cell r="F3589" t="str">
            <v>132835</v>
          </cell>
          <cell r="G3589" t="str">
            <v>NHÀ CỬA ĐỜI SỐNG</v>
          </cell>
          <cell r="H3589" t="str">
            <v>ĐỒ DÙNG NHÀ TẮM, TOILET</v>
          </cell>
        </row>
        <row r="3590">
          <cell r="C3590" t="str">
            <v>4901065881251</v>
          </cell>
          <cell r="D3590" t="str">
            <v>OHE- Móc treo khăn  ML2 B</v>
          </cell>
          <cell r="E3590">
            <v>89000</v>
          </cell>
          <cell r="F3590" t="str">
            <v>132837</v>
          </cell>
          <cell r="G3590" t="str">
            <v>NHÀ CỬA ĐỜI SỐNG</v>
          </cell>
          <cell r="H3590" t="str">
            <v>ĐỒ DÙNG NHÀ TẮM, TOILET</v>
          </cell>
        </row>
        <row r="3591">
          <cell r="C3591" t="str">
            <v>4901065882203</v>
          </cell>
          <cell r="D3591" t="str">
            <v>OHE- Kẹp treo mini HOS 8 kẹp</v>
          </cell>
          <cell r="E3591">
            <v>117000</v>
          </cell>
          <cell r="F3591" t="str">
            <v>132838</v>
          </cell>
          <cell r="G3591" t="str">
            <v>NHÀ CỬA ĐỜI SỐNG</v>
          </cell>
          <cell r="H3591" t="str">
            <v>ĐỒ DÙNG NHÀ TẮM, TOILET</v>
          </cell>
        </row>
        <row r="3592">
          <cell r="C3592" t="str">
            <v>4901065859007</v>
          </cell>
          <cell r="D3592" t="str">
            <v>OHE- Túi lưới giặt đồ loại chữ nhật 40x50cm</v>
          </cell>
          <cell r="E3592">
            <v>117000</v>
          </cell>
          <cell r="F3592" t="str">
            <v>132839</v>
          </cell>
          <cell r="G3592" t="str">
            <v>NHÀ CỬA ĐỜI SỐNG</v>
          </cell>
          <cell r="H3592" t="str">
            <v>ĐỒ DÙNG NHÀ TẮM, TOILET</v>
          </cell>
        </row>
        <row r="3593">
          <cell r="C3593" t="str">
            <v>4901065609633</v>
          </cell>
          <cell r="D3593" t="str">
            <v>OHE- Bông tắm mềm tạo bọt AWAYUKI ( mầu xanh )</v>
          </cell>
          <cell r="E3593">
            <v>106000</v>
          </cell>
          <cell r="F3593" t="str">
            <v>132842</v>
          </cell>
          <cell r="G3593" t="str">
            <v>NHÀ CỬA ĐỜI SỐNG</v>
          </cell>
          <cell r="H3593" t="str">
            <v>ĐỒ DÙNG NHÀ TẮM, TOILET</v>
          </cell>
        </row>
        <row r="3594">
          <cell r="C3594" t="str">
            <v>4901948603611</v>
          </cell>
          <cell r="D3594" t="str">
            <v>DAIYA- Móc treo giày chuyên dụng màu xanh</v>
          </cell>
          <cell r="E3594">
            <v>105000</v>
          </cell>
          <cell r="F3594" t="str">
            <v>132843</v>
          </cell>
          <cell r="G3594" t="str">
            <v>NHÀ CỬA ĐỜI SỐNG</v>
          </cell>
          <cell r="H3594" t="str">
            <v>ĐỒ DÙNG NHÀ TẮM, TOILET</v>
          </cell>
        </row>
        <row r="3595">
          <cell r="C3595" t="str">
            <v>4901065854002</v>
          </cell>
          <cell r="D3595" t="str">
            <v>OHE- Túi lưới giặt đồ dùng cho máy giặt dạng tròn</v>
          </cell>
          <cell r="E3595">
            <v>84000</v>
          </cell>
          <cell r="F3595" t="str">
            <v>132844</v>
          </cell>
          <cell r="G3595" t="str">
            <v>NHÀ CỬA ĐỜI SỐNG</v>
          </cell>
          <cell r="H3595" t="str">
            <v>ĐỒ DÙNG NHÀ TẮM, TOILET</v>
          </cell>
        </row>
        <row r="3596">
          <cell r="C3596" t="str">
            <v>4930428835358</v>
          </cell>
          <cell r="D3596" t="str">
            <v>PEARL- Màng bọc thực phẩm 30 cm x 20 m</v>
          </cell>
          <cell r="E3596">
            <v>49000</v>
          </cell>
          <cell r="F3596" t="str">
            <v>132849</v>
          </cell>
          <cell r="G3596" t="str">
            <v>NHÀ CỬA ĐỜI SỐNG</v>
          </cell>
          <cell r="H3596" t="str">
            <v>BẾP VÀ PHÒNG ĂN</v>
          </cell>
        </row>
        <row r="3597">
          <cell r="C3597" t="str">
            <v>4901065507021</v>
          </cell>
          <cell r="D3597" t="str">
            <v>OHE- Bọt biển tạo bọt có lưới bọc</v>
          </cell>
          <cell r="E3597">
            <v>38000</v>
          </cell>
          <cell r="F3597" t="str">
            <v>132857</v>
          </cell>
          <cell r="G3597" t="str">
            <v>NHÀ CỬA ĐỜI SỐNG</v>
          </cell>
          <cell r="H3597" t="str">
            <v>ĐỒ DÙNG NHÀ TẮM, TOILET</v>
          </cell>
        </row>
        <row r="3598">
          <cell r="C3598" t="str">
            <v>4901065507014</v>
          </cell>
          <cell r="D3598" t="str">
            <v>OHE- Xốp đa năng mềm tạo bọt siêu bền Awaqutto</v>
          </cell>
          <cell r="E3598">
            <v>30000</v>
          </cell>
          <cell r="F3598" t="str">
            <v>132858</v>
          </cell>
          <cell r="G3598" t="str">
            <v>NHÀ CỬA ĐỜI SỐNG</v>
          </cell>
          <cell r="H3598" t="str">
            <v>ĐỒ DÙNG NHÀ TẮM, TOILET</v>
          </cell>
        </row>
        <row r="3599">
          <cell r="C3599" t="str">
            <v>4571151220068</v>
          </cell>
          <cell r="D3599" t="str">
            <v>BESUTOKO- Thảm đá siêu thấm màu hồng 35×45x0,1 cm</v>
          </cell>
          <cell r="E3599">
            <v>450000</v>
          </cell>
          <cell r="F3599" t="str">
            <v>132882</v>
          </cell>
          <cell r="G3599" t="str">
            <v>NHÀ CỬA ĐỜI SỐNG</v>
          </cell>
          <cell r="H3599" t="str">
            <v>ĐỒ DÙNG NHÀ TẮM, TOILET</v>
          </cell>
        </row>
        <row r="3600">
          <cell r="C3600" t="str">
            <v>4976790555449</v>
          </cell>
          <cell r="D3600" t="str">
            <v>PARUKINZOKU- Thùng gạo 15kg</v>
          </cell>
          <cell r="E3600">
            <v>299000</v>
          </cell>
          <cell r="F3600" t="str">
            <v>132884</v>
          </cell>
          <cell r="G3600" t="str">
            <v>NHÀ CỬA ĐỜI SỐNG</v>
          </cell>
          <cell r="H3600" t="str">
            <v>BẾP VÀ PHÒNG ĂN</v>
          </cell>
        </row>
        <row r="3601">
          <cell r="C3601" t="str">
            <v>4901792015882</v>
          </cell>
          <cell r="D3601" t="str">
            <v>SHOWA- Găng tay kháng khuẩn chống mồ hôi size L</v>
          </cell>
          <cell r="E3601">
            <v>85000</v>
          </cell>
          <cell r="F3601" t="str">
            <v>132888</v>
          </cell>
          <cell r="G3601" t="str">
            <v>NHÀ CỬA ĐỜI SỐNG</v>
          </cell>
          <cell r="H3601" t="str">
            <v>BẾP VÀ PHÒNG ĂN</v>
          </cell>
        </row>
        <row r="3602">
          <cell r="C3602" t="str">
            <v>4902430675888</v>
          </cell>
          <cell r="D3602" t="str">
            <v>P&amp;G ARIEL- Túi viên giặt xả Power gel 437g (18v)</v>
          </cell>
          <cell r="E3602">
            <v>135000</v>
          </cell>
          <cell r="F3602" t="str">
            <v>132892</v>
          </cell>
          <cell r="G3602" t="str">
            <v>NHÀ CỬA ĐỜI SỐNG</v>
          </cell>
          <cell r="H3602" t="str">
            <v>GIẶT, XẢ QUẦN ÁO</v>
          </cell>
        </row>
        <row r="3603">
          <cell r="C3603" t="str">
            <v>4901301334213</v>
          </cell>
          <cell r="D3603" t="str">
            <v>KAO- Xịt vệ sinh Toilet hương hoa hồng 380ml</v>
          </cell>
          <cell r="E3603">
            <v>164000</v>
          </cell>
          <cell r="F3603" t="str">
            <v>132893</v>
          </cell>
          <cell r="G3603" t="str">
            <v>NHÀ CỬA ĐỜI SỐNG</v>
          </cell>
          <cell r="H3603" t="str">
            <v>KHỬ MÙI</v>
          </cell>
        </row>
        <row r="3604">
          <cell r="C3604" t="str">
            <v>4903301527039</v>
          </cell>
          <cell r="D3604" t="str">
            <v>LION- Lăn tẩy trắng vết bẩn trên quần áo 160g</v>
          </cell>
          <cell r="E3604">
            <v>115000</v>
          </cell>
          <cell r="F3604" t="str">
            <v>132928</v>
          </cell>
          <cell r="G3604" t="str">
            <v>NHÀ CỬA ĐỜI SỐNG</v>
          </cell>
          <cell r="H3604" t="str">
            <v>GIẶT, XẢ QUẦN ÁO</v>
          </cell>
        </row>
        <row r="3605">
          <cell r="C3605" t="str">
            <v>4903301720355</v>
          </cell>
          <cell r="D3605" t="str">
            <v>LION- Lăn tẩy trắng vết bẩn trên tất 220g</v>
          </cell>
          <cell r="E3605">
            <v>115000</v>
          </cell>
          <cell r="F3605" t="str">
            <v>132929</v>
          </cell>
          <cell r="G3605" t="str">
            <v>NHÀ CỬA ĐỜI SỐNG</v>
          </cell>
          <cell r="H3605" t="str">
            <v>GIẶT, XẢ QUẦN ÁO</v>
          </cell>
        </row>
        <row r="3606">
          <cell r="C3606" t="str">
            <v>4903301745532</v>
          </cell>
          <cell r="D3606" t="str">
            <v>LION- Tẩy trắng vết bẩn trên áo sơ mi túi 230g</v>
          </cell>
          <cell r="E3606">
            <v>90000</v>
          </cell>
          <cell r="F3606" t="str">
            <v>132930</v>
          </cell>
          <cell r="G3606" t="str">
            <v>NHÀ CỬA ĐỜI SỐNG</v>
          </cell>
          <cell r="H3606" t="str">
            <v>GIẶT, XẢ QUẦN ÁO</v>
          </cell>
        </row>
        <row r="3607">
          <cell r="C3607" t="str">
            <v>4976790246149</v>
          </cell>
          <cell r="D3607" t="str">
            <v>PARUKINZOKU- Khuôn tre cuộn sushi C-4614</v>
          </cell>
          <cell r="E3607">
            <v>65000</v>
          </cell>
          <cell r="F3607" t="str">
            <v>132935</v>
          </cell>
          <cell r="G3607" t="str">
            <v>NHÀ CỬA ĐỜI SỐNG</v>
          </cell>
          <cell r="H3607" t="str">
            <v>BẾP VÀ PHÒNG ĂN</v>
          </cell>
        </row>
        <row r="3608">
          <cell r="C3608" t="str">
            <v>4976790550369</v>
          </cell>
          <cell r="D3608" t="str">
            <v>PEARL METAL- Lồng hấp Ø20cm</v>
          </cell>
          <cell r="E3608">
            <v>168000</v>
          </cell>
          <cell r="F3608" t="str">
            <v>132938</v>
          </cell>
          <cell r="G3608" t="str">
            <v>NHÀ CỬA ĐỜI SỐNG</v>
          </cell>
          <cell r="H3608" t="str">
            <v>BẾP VÀ PHÒNG ĂN</v>
          </cell>
        </row>
        <row r="3609">
          <cell r="C3609" t="str">
            <v>4976790558129</v>
          </cell>
          <cell r="D3609" t="str">
            <v>PARUKINZOKU- Thùng gạo 5kg</v>
          </cell>
          <cell r="E3609">
            <v>230000</v>
          </cell>
          <cell r="F3609" t="str">
            <v>132940</v>
          </cell>
          <cell r="G3609" t="str">
            <v>NHÀ CỬA ĐỜI SỐNG</v>
          </cell>
          <cell r="H3609" t="str">
            <v>BẾP VÀ PHÒNG ĂN</v>
          </cell>
        </row>
        <row r="3610">
          <cell r="C3610" t="str">
            <v>4976790597197</v>
          </cell>
          <cell r="D3610" t="str">
            <v>PEARL- Giá để đồ 2 tầng H-9719</v>
          </cell>
          <cell r="E3610">
            <v>350000</v>
          </cell>
          <cell r="F3610" t="str">
            <v>132944</v>
          </cell>
          <cell r="G3610" t="str">
            <v>NHÀ CỬA ĐỜI SỐNG</v>
          </cell>
          <cell r="H3610" t="str">
            <v>BẾP VÀ PHÒNG ĂN</v>
          </cell>
        </row>
        <row r="3611">
          <cell r="C3611" t="str">
            <v>4901301336156</v>
          </cell>
          <cell r="D3611" t="str">
            <v>KAO- NRB Kyukyuto Ultra Clean cho máy rửa bát 480g</v>
          </cell>
          <cell r="E3611">
            <v>165000</v>
          </cell>
          <cell r="F3611" t="str">
            <v>132946</v>
          </cell>
          <cell r="G3611" t="str">
            <v>NHÀ CỬA ĐỜI SỐNG</v>
          </cell>
          <cell r="H3611" t="str">
            <v>XÀ PHÒNG, CHẤT TẨY RỬA</v>
          </cell>
        </row>
        <row r="3612">
          <cell r="C3612" t="str">
            <v>4973307378218</v>
          </cell>
          <cell r="D3612" t="str">
            <v>SKATER- Hộp giữ nhiệt 300ml màu nâu</v>
          </cell>
          <cell r="E3612">
            <v>620000</v>
          </cell>
          <cell r="F3612" t="str">
            <v>132947</v>
          </cell>
          <cell r="G3612" t="str">
            <v>NHÀ CỬA ĐỜI SỐNG</v>
          </cell>
          <cell r="H3612" t="str">
            <v>BẾP VÀ PHÒNG ĂN</v>
          </cell>
        </row>
        <row r="3613">
          <cell r="C3613" t="str">
            <v>4973307391828</v>
          </cell>
          <cell r="D3613" t="str">
            <v>SKATER- Hộp giữ nhiệt 300ml màu đen</v>
          </cell>
          <cell r="E3613">
            <v>620000</v>
          </cell>
          <cell r="F3613" t="str">
            <v>132951</v>
          </cell>
          <cell r="G3613" t="str">
            <v>NHÀ CỬA ĐỜI SỐNG</v>
          </cell>
          <cell r="H3613" t="str">
            <v>BẾP VÀ PHÒNG ĂN</v>
          </cell>
        </row>
        <row r="3614">
          <cell r="C3614" t="str">
            <v>4549308506235</v>
          </cell>
          <cell r="D3614" t="str">
            <v>PARUKINZOKU- Thùng gạo 5kg</v>
          </cell>
          <cell r="E3614">
            <v>189000</v>
          </cell>
          <cell r="F3614" t="str">
            <v>132954</v>
          </cell>
          <cell r="G3614" t="str">
            <v>NHÀ CỬA ĐỜI SỐNG</v>
          </cell>
          <cell r="H3614" t="str">
            <v>BẾP VÀ PHÒNG ĂN</v>
          </cell>
        </row>
        <row r="3615">
          <cell r="C3615" t="str">
            <v>4901367023106</v>
          </cell>
          <cell r="D3615" t="str">
            <v>ASAHIKOYO- Thảm nhựa 170×180cm</v>
          </cell>
          <cell r="E3615">
            <v>75000</v>
          </cell>
          <cell r="F3615" t="str">
            <v>132970</v>
          </cell>
          <cell r="G3615" t="str">
            <v>NHÀ CỬA ĐỜI SỐNG</v>
          </cell>
          <cell r="H3615" t="str">
            <v>ĐỒ DÙNG SINH HOẠT GIA ĐÌNH</v>
          </cell>
        </row>
        <row r="3616">
          <cell r="C3616" t="str">
            <v>4901367035543</v>
          </cell>
          <cell r="D3616" t="str">
            <v>ASAHIKOYO- Thảm nhựa 90×170cm</v>
          </cell>
          <cell r="E3616">
            <v>99000</v>
          </cell>
          <cell r="F3616" t="str">
            <v>132971</v>
          </cell>
          <cell r="G3616" t="str">
            <v>NHÀ CỬA ĐỜI SỐNG</v>
          </cell>
          <cell r="H3616" t="str">
            <v>ĐỒ DÙNG SINH HOẠT GIA ĐÌNH</v>
          </cell>
        </row>
        <row r="3617">
          <cell r="C3617" t="str">
            <v>4945569756387</v>
          </cell>
          <cell r="D3617" t="str">
            <v>NIKKEN- Kéo làm bếp kháng khuẩn 21cm</v>
          </cell>
          <cell r="E3617">
            <v>200000</v>
          </cell>
          <cell r="F3617" t="str">
            <v>132973</v>
          </cell>
          <cell r="G3617" t="str">
            <v>NHÀ CỬA ĐỜI SỐNG</v>
          </cell>
          <cell r="H3617" t="str">
            <v>BẾP VÀ PHÒNG ĂN</v>
          </cell>
        </row>
        <row r="3618">
          <cell r="C3618" t="str">
            <v>4945569763644</v>
          </cell>
          <cell r="D3618" t="str">
            <v>NIKKEN- Kéo làm bếp kháng khuẩn 25cm</v>
          </cell>
          <cell r="E3618">
            <v>265000</v>
          </cell>
          <cell r="F3618" t="str">
            <v>132974</v>
          </cell>
          <cell r="G3618" t="str">
            <v>NHÀ CỬA ĐỜI SỐNG</v>
          </cell>
          <cell r="H3618" t="str">
            <v>BẾP VÀ PHÒNG ĂN</v>
          </cell>
        </row>
        <row r="3619">
          <cell r="C3619" t="str">
            <v>4945569765648</v>
          </cell>
          <cell r="D3619" t="str">
            <v>NIKKEN- Kéo nhà bếp lưỡi cong đa năng (25cm)</v>
          </cell>
          <cell r="E3619">
            <v>275000</v>
          </cell>
          <cell r="F3619" t="str">
            <v>132975</v>
          </cell>
          <cell r="G3619" t="str">
            <v>NHÀ CỬA ĐỜI SỐNG</v>
          </cell>
          <cell r="H3619" t="str">
            <v>BẾP VÀ PHÒNG ĂN</v>
          </cell>
        </row>
        <row r="3620">
          <cell r="C3620" t="str">
            <v>4901750408473</v>
          </cell>
          <cell r="D3620" t="str">
            <v>CRECIA- Hộp giấy ăn mềm Klenex (160 tờ x 3 hộp)</v>
          </cell>
          <cell r="E3620">
            <v>125000</v>
          </cell>
          <cell r="F3620" t="str">
            <v>132976</v>
          </cell>
          <cell r="G3620" t="str">
            <v>NHÀ CỬA ĐỜI SỐNG</v>
          </cell>
          <cell r="H3620" t="str">
            <v>SẢN PHẨM TỪ GIẤY</v>
          </cell>
        </row>
        <row r="3621">
          <cell r="C3621" t="str">
            <v>4901301335210</v>
          </cell>
          <cell r="D3621" t="str">
            <v>KAO- Nước xả vải Hamming Fine hương hoa tươi 570ml</v>
          </cell>
          <cell r="E3621">
            <v>189000</v>
          </cell>
          <cell r="F3621" t="str">
            <v>132991</v>
          </cell>
          <cell r="G3621" t="str">
            <v>NHÀ CỬA ĐỜI SỐNG</v>
          </cell>
          <cell r="H3621" t="str">
            <v>GIẶT, XẢ QUẦN ÁO</v>
          </cell>
        </row>
        <row r="3622">
          <cell r="C3622" t="str">
            <v>4901609009516</v>
          </cell>
          <cell r="D3622" t="str">
            <v>JOHNSON- Chai xịt Kabi Killer siêu tẩy nấm mốc400g</v>
          </cell>
          <cell r="E3622">
            <v>152000</v>
          </cell>
          <cell r="F3622" t="str">
            <v>132992</v>
          </cell>
          <cell r="G3622" t="str">
            <v>NHÀ CỬA ĐỜI SỐNG</v>
          </cell>
          <cell r="H3622" t="str">
            <v>XÀ PHÒNG, CHẤT TẨY RỬA</v>
          </cell>
        </row>
        <row r="3623">
          <cell r="C3623" t="str">
            <v>4984831081673</v>
          </cell>
          <cell r="D3623" t="str">
            <v>ASAHI KASEI- Túi zip đựng thức ăn size L 10 chiếc</v>
          </cell>
          <cell r="E3623">
            <v>45000</v>
          </cell>
          <cell r="F3623" t="str">
            <v>133007</v>
          </cell>
          <cell r="G3623" t="str">
            <v>NHÀ CỬA ĐỜI SỐNG</v>
          </cell>
          <cell r="H3623" t="str">
            <v>BẾP VÀ PHÒNG ĂN</v>
          </cell>
        </row>
        <row r="3624">
          <cell r="C3624" t="str">
            <v>4955959132400</v>
          </cell>
          <cell r="D3624" t="str">
            <v>NAKAYA- Hộp hình hoa có nắp 650ml</v>
          </cell>
          <cell r="E3624">
            <v>45000</v>
          </cell>
          <cell r="F3624" t="str">
            <v>133009</v>
          </cell>
          <cell r="G3624" t="str">
            <v>NHÀ CỬA ĐỜI SỐNG</v>
          </cell>
          <cell r="H3624" t="str">
            <v>BẾP VÀ PHÒNG ĂN</v>
          </cell>
        </row>
        <row r="3625">
          <cell r="C3625" t="str">
            <v>1312010902019</v>
          </cell>
          <cell r="D3625" t="str">
            <v>Bếp nướng khoai</v>
          </cell>
          <cell r="E3625">
            <v>92815000</v>
          </cell>
          <cell r="F3625" t="str">
            <v>133011</v>
          </cell>
          <cell r="G3625" t="str">
            <v>NHÀ CỬA ĐỜI SỐNG</v>
          </cell>
          <cell r="H3625" t="str">
            <v>ĐỒ DÙNG SINH HOẠT GIA ĐÌNH</v>
          </cell>
        </row>
        <row r="3626">
          <cell r="C3626" t="str">
            <v>4518003009358</v>
          </cell>
          <cell r="D3626" t="str">
            <v>WATERFRONT- Ô cán dài chấm bi 58cm</v>
          </cell>
          <cell r="E3626">
            <v>140000</v>
          </cell>
          <cell r="F3626" t="str">
            <v>133015</v>
          </cell>
          <cell r="G3626" t="str">
            <v>NHÀ CỬA ĐỜI SỐNG</v>
          </cell>
          <cell r="H3626" t="str">
            <v>ĐỒ DÙNG SINH HOẠT GIA ĐÌNH</v>
          </cell>
        </row>
        <row r="3627">
          <cell r="C3627" t="str">
            <v>4518003014178</v>
          </cell>
          <cell r="D3627" t="str">
            <v>WATERFRONT- Ô gấp trẻ em 50cm</v>
          </cell>
          <cell r="E3627">
            <v>189000</v>
          </cell>
          <cell r="F3627" t="str">
            <v>133016</v>
          </cell>
          <cell r="G3627" t="str">
            <v>NHÀ CỬA ĐỜI SỐNG</v>
          </cell>
          <cell r="H3627" t="str">
            <v>ĐỒ DÙNG SINH HOẠT GIA ĐÌNH</v>
          </cell>
        </row>
        <row r="3628">
          <cell r="C3628" t="str">
            <v>4518003015328</v>
          </cell>
          <cell r="D3628" t="str">
            <v>WATERFRONT- Ô cán dài 16 (65cm)</v>
          </cell>
          <cell r="E3628">
            <v>370000</v>
          </cell>
          <cell r="F3628" t="str">
            <v>133018</v>
          </cell>
          <cell r="G3628" t="str">
            <v>NHÀ CỬA ĐỜI SỐNG</v>
          </cell>
          <cell r="H3628" t="str">
            <v>ĐỒ DÙNG SINH HOẠT GIA ĐÌNH</v>
          </cell>
        </row>
        <row r="3629">
          <cell r="C3629" t="str">
            <v>4518003015397</v>
          </cell>
          <cell r="D3629" t="str">
            <v>WATERFRONT- Ô gấp hình nơ chấm bi chống UV 50cm</v>
          </cell>
          <cell r="E3629">
            <v>270000</v>
          </cell>
          <cell r="F3629" t="str">
            <v>133019</v>
          </cell>
          <cell r="G3629" t="str">
            <v>NHÀ CỬA ĐỜI SỐNG</v>
          </cell>
          <cell r="H3629" t="str">
            <v>ĐỒ DÙNG SINH HOẠT GIA ĐÌNH</v>
          </cell>
        </row>
        <row r="3630">
          <cell r="C3630" t="str">
            <v>4518003015960</v>
          </cell>
          <cell r="D3630" t="str">
            <v>WATERFRONT- Ô cán dài trẻ em 45cm</v>
          </cell>
          <cell r="E3630">
            <v>270000</v>
          </cell>
          <cell r="F3630" t="str">
            <v>133020</v>
          </cell>
          <cell r="G3630" t="str">
            <v>NHÀ CỬA ĐỜI SỐNG</v>
          </cell>
          <cell r="H3630" t="str">
            <v>ĐỒ DÙNG SINH HOẠT GIA ĐÌNH</v>
          </cell>
        </row>
        <row r="3631">
          <cell r="C3631" t="str">
            <v>4518003017148</v>
          </cell>
          <cell r="D3631" t="str">
            <v>WATERFRONT- Ô cán dài 60cm</v>
          </cell>
          <cell r="E3631">
            <v>240000</v>
          </cell>
          <cell r="F3631" t="str">
            <v>133021</v>
          </cell>
          <cell r="G3631" t="str">
            <v>NHÀ CỬA ĐỜI SỐNG</v>
          </cell>
          <cell r="H3631" t="str">
            <v>ĐỒ DÙNG SINH HOẠT GIA ĐÌNH</v>
          </cell>
        </row>
        <row r="3632">
          <cell r="C3632" t="str">
            <v>4518003017421</v>
          </cell>
          <cell r="D3632" t="str">
            <v>WATERFRONT- Ô gấp họa tiết ngôi sao 50cm</v>
          </cell>
          <cell r="E3632">
            <v>270000</v>
          </cell>
          <cell r="F3632" t="str">
            <v>133022</v>
          </cell>
          <cell r="G3632" t="str">
            <v>NHÀ CỬA ĐỜI SỐNG</v>
          </cell>
          <cell r="H3632" t="str">
            <v>ĐỒ DÙNG SINH HOẠT GIA ĐÌNH</v>
          </cell>
        </row>
        <row r="3633">
          <cell r="C3633" t="str">
            <v>4901065054013</v>
          </cell>
          <cell r="D3633" t="str">
            <v>OHE- Búi sắt cọ rửa mini 30g</v>
          </cell>
          <cell r="E3633">
            <v>39000</v>
          </cell>
          <cell r="F3633" t="str">
            <v>133023</v>
          </cell>
          <cell r="G3633" t="str">
            <v>NHÀ CỬA ĐỜI SỐNG</v>
          </cell>
          <cell r="H3633" t="str">
            <v>BẾP VÀ PHÒNG ĂN</v>
          </cell>
        </row>
        <row r="3634">
          <cell r="C3634" t="str">
            <v>4901065503146</v>
          </cell>
          <cell r="D3634" t="str">
            <v>OHE- Set 5 miếng xốp rửa bát</v>
          </cell>
          <cell r="E3634">
            <v>39000</v>
          </cell>
          <cell r="F3634" t="str">
            <v>133025</v>
          </cell>
          <cell r="G3634" t="str">
            <v>NHÀ CỬA ĐỜI SỐNG</v>
          </cell>
          <cell r="H3634" t="str">
            <v>BẾP VÀ PHÒNG ĂN</v>
          </cell>
        </row>
        <row r="3635">
          <cell r="C3635" t="str">
            <v>4901065503153</v>
          </cell>
          <cell r="D3635" t="str">
            <v>OHE- Set 5 miếng xốp rửa bát mềm bọc lưới CK</v>
          </cell>
          <cell r="E3635">
            <v>39000</v>
          </cell>
          <cell r="F3635" t="str">
            <v>133026</v>
          </cell>
          <cell r="G3635" t="str">
            <v>NHÀ CỬA ĐỜI SỐNG</v>
          </cell>
          <cell r="H3635" t="str">
            <v>BẾP VÀ PHÒNG ĂN</v>
          </cell>
        </row>
        <row r="3636">
          <cell r="C3636" t="str">
            <v>4901065504518</v>
          </cell>
          <cell r="D3636" t="str">
            <v>OHE- Xốp cọ rửa tạo bọt siêu bền</v>
          </cell>
          <cell r="E3636">
            <v>29000</v>
          </cell>
          <cell r="F3636" t="str">
            <v>133028</v>
          </cell>
          <cell r="G3636" t="str">
            <v>NHÀ CỬA ĐỜI SỐNG</v>
          </cell>
          <cell r="H3636" t="str">
            <v>BẾP VÀ PHÒNG ĂN</v>
          </cell>
        </row>
        <row r="3637">
          <cell r="C3637" t="str">
            <v>4901065511707</v>
          </cell>
          <cell r="D3637" t="str">
            <v>OHE- Miếng bọt biển mềm rửa bát</v>
          </cell>
          <cell r="E3637">
            <v>29000</v>
          </cell>
          <cell r="F3637" t="str">
            <v>133030</v>
          </cell>
          <cell r="G3637" t="str">
            <v>NHÀ CỬA ĐỜI SỐNG</v>
          </cell>
          <cell r="H3637" t="str">
            <v>BẾP VÀ PHÒNG ĂN</v>
          </cell>
        </row>
        <row r="3638">
          <cell r="C3638" t="str">
            <v>4901065511721</v>
          </cell>
          <cell r="D3638" t="str">
            <v xml:space="preserve">OHE- Xốp đa năng tạo bọt 1 mặt lưới </v>
          </cell>
          <cell r="E3638">
            <v>29000</v>
          </cell>
          <cell r="F3638" t="str">
            <v>133031</v>
          </cell>
          <cell r="G3638" t="str">
            <v>NHÀ CỬA ĐỜI SỐNG</v>
          </cell>
          <cell r="H3638" t="str">
            <v>BẾP VÀ PHÒNG ĂN</v>
          </cell>
        </row>
        <row r="3639">
          <cell r="C3639" t="str">
            <v>4901065525605</v>
          </cell>
          <cell r="D3639" t="str">
            <v>OHE- Miếng cọ vệ sinh bồn rửa</v>
          </cell>
          <cell r="E3639">
            <v>45000</v>
          </cell>
          <cell r="F3639" t="str">
            <v>133032</v>
          </cell>
          <cell r="G3639" t="str">
            <v>NHÀ CỬA ĐỜI SỐNG</v>
          </cell>
          <cell r="H3639" t="str">
            <v>BẾP VÀ PHÒNG ĂN</v>
          </cell>
        </row>
        <row r="3640">
          <cell r="C3640" t="str">
            <v>4901065545115</v>
          </cell>
          <cell r="D3640" t="str">
            <v>OHE- Miếng xốp đánh bay vết cháy xoong nồi</v>
          </cell>
          <cell r="E3640">
            <v>45000</v>
          </cell>
          <cell r="F3640" t="str">
            <v>133033</v>
          </cell>
          <cell r="G3640" t="str">
            <v>NHÀ CỬA ĐỜI SỐNG</v>
          </cell>
          <cell r="H3640" t="str">
            <v>BẾP VÀ PHÒNG ĂN</v>
          </cell>
        </row>
        <row r="3641">
          <cell r="C3641" t="str">
            <v>4901065555008</v>
          </cell>
          <cell r="D3641" t="str">
            <v>OHE- Dụng cụ cọ rửa thớt</v>
          </cell>
          <cell r="E3641">
            <v>69000</v>
          </cell>
          <cell r="F3641" t="str">
            <v>133034</v>
          </cell>
          <cell r="G3641" t="str">
            <v>NHÀ CỬA ĐỜI SỐNG</v>
          </cell>
          <cell r="H3641" t="str">
            <v>BẾP VÀ PHÒNG ĂN</v>
          </cell>
        </row>
        <row r="3642">
          <cell r="C3642" t="str">
            <v>4901065555206</v>
          </cell>
          <cell r="D3642" t="str">
            <v>OHE- Chổi thép cọ bề mặt kim loại</v>
          </cell>
          <cell r="E3642">
            <v>89000</v>
          </cell>
          <cell r="F3642" t="str">
            <v>133036</v>
          </cell>
          <cell r="G3642" t="str">
            <v>NHÀ CỬA ĐỜI SỐNG</v>
          </cell>
          <cell r="H3642" t="str">
            <v>BẾP VÀ PHÒNG ĂN</v>
          </cell>
        </row>
        <row r="3643">
          <cell r="C3643" t="str">
            <v>4901065559204</v>
          </cell>
          <cell r="D3643" t="str">
            <v>OHE- Cọ bình Tulip màu xanh</v>
          </cell>
          <cell r="E3643">
            <v>45000</v>
          </cell>
          <cell r="F3643" t="str">
            <v>133037</v>
          </cell>
          <cell r="G3643" t="str">
            <v>NHÀ CỬA ĐỜI SỐNG</v>
          </cell>
          <cell r="H3643" t="str">
            <v>BẾP VÀ PHÒNG ĂN</v>
          </cell>
        </row>
        <row r="3644">
          <cell r="C3644" t="str">
            <v>4901065604805</v>
          </cell>
          <cell r="D3644" t="str">
            <v>OHE- Bông tắm bọt biển cho bé</v>
          </cell>
          <cell r="E3644">
            <v>65000</v>
          </cell>
          <cell r="F3644" t="str">
            <v>133038</v>
          </cell>
          <cell r="G3644" t="str">
            <v>NHÀ CỬA ĐỜI SỐNG</v>
          </cell>
          <cell r="H3644" t="str">
            <v>ĐỒ DÙNG NHÀ TẮM, TOILET</v>
          </cell>
        </row>
        <row r="3645">
          <cell r="C3645" t="str">
            <v>4901065606908</v>
          </cell>
          <cell r="D3645" t="str">
            <v>OHE- Khăn tắm Cotton tự nhiên tạo bọt</v>
          </cell>
          <cell r="E3645">
            <v>80000</v>
          </cell>
          <cell r="F3645" t="str">
            <v>133039</v>
          </cell>
          <cell r="G3645" t="str">
            <v>NHÀ CỬA ĐỜI SỐNG</v>
          </cell>
          <cell r="H3645" t="str">
            <v>KHĂN</v>
          </cell>
        </row>
        <row r="3646">
          <cell r="C3646" t="str">
            <v>4901065609510</v>
          </cell>
          <cell r="D3646" t="str">
            <v>OHE- Bông tắm tròn loại mềm tạo bọt (màu hồng)</v>
          </cell>
          <cell r="E3646">
            <v>75000</v>
          </cell>
          <cell r="F3646" t="str">
            <v>133041</v>
          </cell>
          <cell r="G3646" t="str">
            <v>NHÀ CỬA ĐỜI SỐNG</v>
          </cell>
          <cell r="H3646" t="str">
            <v>ĐỒ DÙNG NHÀ TẮM, TOILET</v>
          </cell>
        </row>
        <row r="3647">
          <cell r="C3647" t="str">
            <v>4901065609718</v>
          </cell>
          <cell r="D3647" t="str">
            <v>OHE- Bông tắm dài loại mềm tạo bọt (màu hồng)</v>
          </cell>
          <cell r="E3647">
            <v>89000</v>
          </cell>
          <cell r="F3647" t="str">
            <v>133042</v>
          </cell>
          <cell r="G3647" t="str">
            <v>NHÀ CỬA ĐỜI SỐNG</v>
          </cell>
          <cell r="H3647" t="str">
            <v>ĐỒ DÙNG NHÀ TẮM, TOILET</v>
          </cell>
        </row>
        <row r="3648">
          <cell r="C3648" t="str">
            <v>4901065609725</v>
          </cell>
          <cell r="D3648" t="str">
            <v>OHE- Bông tắm dài loại mềm tạo bọt (màu vàng)</v>
          </cell>
          <cell r="E3648">
            <v>89000</v>
          </cell>
          <cell r="F3648" t="str">
            <v>133043</v>
          </cell>
          <cell r="G3648" t="str">
            <v>NHÀ CỬA ĐỜI SỐNG</v>
          </cell>
          <cell r="H3648" t="str">
            <v>ĐỒ DÙNG NHÀ TẮM, TOILET</v>
          </cell>
        </row>
        <row r="3649">
          <cell r="C3649" t="str">
            <v>4901065609831</v>
          </cell>
          <cell r="D3649" t="str">
            <v>OHE- Bông tắm dài loại thường tạo bọt (màu xanh)</v>
          </cell>
          <cell r="E3649">
            <v>89000</v>
          </cell>
          <cell r="F3649" t="str">
            <v>133044</v>
          </cell>
          <cell r="G3649" t="str">
            <v>NHÀ CỬA ĐỜI SỐNG</v>
          </cell>
          <cell r="H3649" t="str">
            <v>ĐỒ DÙNG NHÀ TẮM, TOILET</v>
          </cell>
        </row>
        <row r="3650">
          <cell r="C3650" t="str">
            <v>4901065617300</v>
          </cell>
          <cell r="D3650" t="str">
            <v>OHE- Bông tắm Hello Kitty cho bé</v>
          </cell>
          <cell r="E3650">
            <v>69000</v>
          </cell>
          <cell r="F3650" t="str">
            <v>133045</v>
          </cell>
          <cell r="G3650" t="str">
            <v>NHÀ CỬA ĐỜI SỐNG</v>
          </cell>
          <cell r="H3650" t="str">
            <v>ĐỒ DÙNG NHÀ TẮM, TOILET</v>
          </cell>
        </row>
        <row r="3651">
          <cell r="C3651" t="str">
            <v>4901065618116</v>
          </cell>
          <cell r="D3651" t="str">
            <v>OHE- Miếng xốp tắm tạo bọt Body Sponge màu hồng</v>
          </cell>
          <cell r="E3651">
            <v>35000</v>
          </cell>
          <cell r="F3651" t="str">
            <v>133046</v>
          </cell>
          <cell r="G3651" t="str">
            <v>NHÀ CỬA ĐỜI SỐNG</v>
          </cell>
          <cell r="H3651" t="str">
            <v>ĐỒ DÙNG NHÀ TẮM, TOILET</v>
          </cell>
        </row>
        <row r="3652">
          <cell r="C3652" t="str">
            <v>4901065618154</v>
          </cell>
          <cell r="D3652" t="str">
            <v>OHE- Miếng xốp tắm tạo bọt BC màu xanh</v>
          </cell>
          <cell r="E3652">
            <v>35000</v>
          </cell>
          <cell r="F3652" t="str">
            <v>133047</v>
          </cell>
          <cell r="G3652" t="str">
            <v>NHÀ CỬA ĐỜI SỐNG</v>
          </cell>
          <cell r="H3652" t="str">
            <v>ĐỒ DÙNG NHÀ TẮM, TOILET</v>
          </cell>
        </row>
        <row r="3653">
          <cell r="C3653" t="str">
            <v>4901065618208</v>
          </cell>
          <cell r="D3653" t="str">
            <v>OHE- Miếng xốp tắm tròn tạo bọt màu hồng</v>
          </cell>
          <cell r="E3653">
            <v>48000</v>
          </cell>
          <cell r="F3653" t="str">
            <v>133048</v>
          </cell>
          <cell r="G3653" t="str">
            <v>NHÀ CỬA ĐỜI SỐNG</v>
          </cell>
          <cell r="H3653" t="str">
            <v>ĐỒ DÙNG NHÀ TẮM, TOILET</v>
          </cell>
        </row>
        <row r="3654">
          <cell r="C3654" t="str">
            <v>4901065618253</v>
          </cell>
          <cell r="D3654" t="str">
            <v>OHE- Miếng xốp tắm tròn tạo bọt màu xanh</v>
          </cell>
          <cell r="E3654">
            <v>48000</v>
          </cell>
          <cell r="F3654" t="str">
            <v>133049</v>
          </cell>
          <cell r="G3654" t="str">
            <v>NHÀ CỬA ĐỜI SỐNG</v>
          </cell>
          <cell r="H3654" t="str">
            <v>ĐỒ DÙNG NHÀ TẮM, TOILET</v>
          </cell>
        </row>
        <row r="3655">
          <cell r="C3655" t="str">
            <v>4901065618314</v>
          </cell>
          <cell r="D3655" t="str">
            <v>OHE- Khăn tắm tạo bọt 100cm (Mềm vừa - màu hồng)</v>
          </cell>
          <cell r="E3655">
            <v>63000</v>
          </cell>
          <cell r="F3655" t="str">
            <v>133050</v>
          </cell>
          <cell r="G3655" t="str">
            <v>NHÀ CỬA ĐỜI SỐNG</v>
          </cell>
          <cell r="H3655" t="str">
            <v>ĐỒ DÙNG NHÀ TẮM, TOILET</v>
          </cell>
        </row>
        <row r="3656">
          <cell r="C3656" t="str">
            <v>4901065629037</v>
          </cell>
          <cell r="D3656" t="str">
            <v>OHE- Cọ tắm cán gỗ dài</v>
          </cell>
          <cell r="E3656">
            <v>239000</v>
          </cell>
          <cell r="F3656" t="str">
            <v>133051</v>
          </cell>
          <cell r="G3656" t="str">
            <v>NHÀ CỬA ĐỜI SỐNG</v>
          </cell>
          <cell r="H3656" t="str">
            <v>ĐỒ DÙNG NHÀ TẮM, TOILET</v>
          </cell>
        </row>
        <row r="3657">
          <cell r="C3657" t="str">
            <v>4901065629143</v>
          </cell>
          <cell r="D3657" t="str">
            <v>OHE- Cọ tắm cán nhựa dài màu trắng</v>
          </cell>
          <cell r="E3657">
            <v>239000</v>
          </cell>
          <cell r="F3657" t="str">
            <v>133053</v>
          </cell>
          <cell r="G3657" t="str">
            <v>NHÀ CỬA ĐỜI SỐNG</v>
          </cell>
          <cell r="H3657" t="str">
            <v>ĐỒ DÙNG NHÀ TẮM, TOILET</v>
          </cell>
        </row>
        <row r="3658">
          <cell r="C3658" t="str">
            <v>4901065637407</v>
          </cell>
          <cell r="D3658" t="str">
            <v>OHE- Bàn chải vệ sinh thay đổi chiều dài đầu lông</v>
          </cell>
          <cell r="E3658">
            <v>239000</v>
          </cell>
          <cell r="F3658" t="str">
            <v>133055</v>
          </cell>
          <cell r="G3658" t="str">
            <v>NHÀ CỬA ĐỜI SỐNG</v>
          </cell>
          <cell r="H3658" t="str">
            <v>ĐỒ DÙNG NHÀ TẮM, TOILET</v>
          </cell>
        </row>
        <row r="3659">
          <cell r="C3659" t="str">
            <v>4901065670503</v>
          </cell>
          <cell r="D3659" t="str">
            <v>OHE- Bàn chải vệ sinh nhà tắm lông mềm</v>
          </cell>
          <cell r="E3659">
            <v>105000</v>
          </cell>
          <cell r="F3659" t="str">
            <v>133059</v>
          </cell>
          <cell r="G3659" t="str">
            <v>NHÀ CỬA ĐỜI SỐNG</v>
          </cell>
          <cell r="H3659" t="str">
            <v>ĐỒ DÙNG NHÀ TẮM, TOILET</v>
          </cell>
        </row>
        <row r="3660">
          <cell r="C3660" t="str">
            <v>4901065670510</v>
          </cell>
          <cell r="D3660" t="str">
            <v>OHE- Bàn chải vệ sinh đa năng có tay cầm</v>
          </cell>
          <cell r="E3660">
            <v>105000</v>
          </cell>
          <cell r="F3660" t="str">
            <v>133060</v>
          </cell>
          <cell r="G3660" t="str">
            <v>NHÀ CỬA ĐỜI SỐNG</v>
          </cell>
          <cell r="H3660" t="str">
            <v>ĐỒ DÙNG NHÀ TẮM, TOILET</v>
          </cell>
        </row>
        <row r="3661">
          <cell r="C3661" t="str">
            <v>4901065674402</v>
          </cell>
          <cell r="D3661" t="str">
            <v>OHE- Mút vệ sinh nấm mốc</v>
          </cell>
          <cell r="E3661">
            <v>58000</v>
          </cell>
          <cell r="F3661" t="str">
            <v>133062</v>
          </cell>
          <cell r="G3661" t="str">
            <v>NHÀ CỬA ĐỜI SỐNG</v>
          </cell>
          <cell r="H3661" t="str">
            <v>ĐỒ DÙNG NHÀ TẮM, TOILET</v>
          </cell>
        </row>
        <row r="3662">
          <cell r="C3662" t="str">
            <v>4901065674419</v>
          </cell>
          <cell r="D3662" t="str">
            <v>OHE- Mút vệ sinh nấm mốc (size nhỏ)</v>
          </cell>
          <cell r="E3662">
            <v>50000</v>
          </cell>
          <cell r="F3662" t="str">
            <v>133063</v>
          </cell>
          <cell r="G3662" t="str">
            <v>NHÀ CỬA ĐỜI SỐNG</v>
          </cell>
          <cell r="H3662" t="str">
            <v>ĐỒ DÙNG NHÀ TẮM, TOILET</v>
          </cell>
        </row>
        <row r="3663">
          <cell r="C3663" t="str">
            <v>4901065679148</v>
          </cell>
          <cell r="D3663" t="str">
            <v>OHE- Bàn chải vệ sinh nhà tắm đầu hình tròn</v>
          </cell>
          <cell r="E3663">
            <v>199000</v>
          </cell>
          <cell r="F3663" t="str">
            <v>133064</v>
          </cell>
          <cell r="G3663" t="str">
            <v>NHÀ CỬA ĐỜI SỐNG</v>
          </cell>
          <cell r="H3663" t="str">
            <v>ĐỒ DÙNG NHÀ TẮM, TOILET</v>
          </cell>
        </row>
        <row r="3664">
          <cell r="C3664" t="str">
            <v>4901065803260</v>
          </cell>
          <cell r="D3664" t="str">
            <v>OHE- Cây cọ vệ sinh bồn cầu có hộp đựng Reflex</v>
          </cell>
          <cell r="E3664">
            <v>158000</v>
          </cell>
          <cell r="F3664" t="str">
            <v>133065</v>
          </cell>
          <cell r="G3664" t="str">
            <v>NHÀ CỬA ĐỜI SỐNG</v>
          </cell>
          <cell r="H3664" t="str">
            <v>ĐỒ DÙNG NHÀ TẮM, TOILET</v>
          </cell>
        </row>
        <row r="3665">
          <cell r="C3665" t="str">
            <v>4901065815003</v>
          </cell>
          <cell r="D3665" t="str">
            <v>OHE- Cây cọ vệ sinh bồn cầu có hộp đựng Cerium</v>
          </cell>
          <cell r="E3665">
            <v>158000</v>
          </cell>
          <cell r="F3665" t="str">
            <v>133067</v>
          </cell>
          <cell r="G3665" t="str">
            <v>NHÀ CỬA ĐỜI SỐNG</v>
          </cell>
          <cell r="H3665" t="str">
            <v>ĐỒ DÙNG NHÀ TẮM, TOILET</v>
          </cell>
        </row>
        <row r="3666">
          <cell r="C3666" t="str">
            <v>4901065815317</v>
          </cell>
          <cell r="D3666" t="str">
            <v>OHE- Dụng cụ thông tắc bồn cầu kèm hộp đựng</v>
          </cell>
          <cell r="E3666">
            <v>289000</v>
          </cell>
          <cell r="F3666" t="str">
            <v>133068</v>
          </cell>
          <cell r="G3666" t="str">
            <v>NHÀ CỬA ĐỜI SỐNG</v>
          </cell>
          <cell r="H3666" t="str">
            <v>ĐỒ DÙNG NHÀ TẮM, TOILET</v>
          </cell>
        </row>
        <row r="3667">
          <cell r="C3667" t="str">
            <v>4901065847332</v>
          </cell>
          <cell r="D3667" t="str">
            <v>OHE- Móc xòe treo khăn có thể thay đổi độ dài</v>
          </cell>
          <cell r="E3667">
            <v>199000</v>
          </cell>
          <cell r="F3667" t="str">
            <v>133069</v>
          </cell>
          <cell r="G3667" t="str">
            <v>NHÀ CỬA ĐỜI SỐNG</v>
          </cell>
          <cell r="H3667" t="str">
            <v>ĐỒ DÙNG NHÀ TẮM, TOILET</v>
          </cell>
        </row>
        <row r="3668">
          <cell r="C3668" t="str">
            <v>4901065875557</v>
          </cell>
          <cell r="D3668" t="str">
            <v>OHE- Móc chùm 24 kẹp</v>
          </cell>
          <cell r="E3668">
            <v>205000</v>
          </cell>
          <cell r="F3668" t="str">
            <v>133070</v>
          </cell>
          <cell r="G3668" t="str">
            <v>NHÀ CỬA ĐỜI SỐNG</v>
          </cell>
          <cell r="H3668" t="str">
            <v>ĐỒ DÙNG NHÀ TẮM, TOILET</v>
          </cell>
        </row>
        <row r="3669">
          <cell r="C3669" t="str">
            <v>4901065877254</v>
          </cell>
          <cell r="D3669" t="str">
            <v>OHE- Kẹp quần áo (20 chiếc)</v>
          </cell>
          <cell r="E3669">
            <v>45000</v>
          </cell>
          <cell r="F3669" t="str">
            <v>133071</v>
          </cell>
          <cell r="G3669" t="str">
            <v>NHÀ CỬA ĐỜI SỐNG</v>
          </cell>
          <cell r="H3669" t="str">
            <v>ĐỒ DÙNG NHÀ TẮM, TOILET</v>
          </cell>
        </row>
        <row r="3670">
          <cell r="C3670" t="str">
            <v>4901065878855</v>
          </cell>
          <cell r="D3670" t="str">
            <v>OHE- Set 4 móc phơi quần áo</v>
          </cell>
          <cell r="E3670">
            <v>65000</v>
          </cell>
          <cell r="F3670" t="str">
            <v>133072</v>
          </cell>
          <cell r="G3670" t="str">
            <v>NHÀ CỬA ĐỜI SỐNG</v>
          </cell>
          <cell r="H3670" t="str">
            <v>ĐỒ DÙNG NHÀ TẮM, TOILET</v>
          </cell>
        </row>
        <row r="3671">
          <cell r="C3671" t="str">
            <v>4901065880056</v>
          </cell>
          <cell r="D3671" t="str">
            <v>OHE- Bàn chải vệ sinh giày cho bé</v>
          </cell>
          <cell r="E3671">
            <v>58000</v>
          </cell>
          <cell r="F3671" t="str">
            <v>133074</v>
          </cell>
          <cell r="G3671" t="str">
            <v>NHÀ CỬA ĐỜI SỐNG</v>
          </cell>
          <cell r="H3671" t="str">
            <v>ĐỒ DÙNG SINH HOẠT GIA ĐÌNH</v>
          </cell>
        </row>
        <row r="3672">
          <cell r="C3672" t="str">
            <v>4901065882357</v>
          </cell>
          <cell r="D3672" t="str">
            <v>OHE- Dây phơi chống trượt 5m</v>
          </cell>
          <cell r="E3672">
            <v>95000</v>
          </cell>
          <cell r="F3672" t="str">
            <v>133075</v>
          </cell>
          <cell r="G3672" t="str">
            <v>NHÀ CỬA ĐỜI SỐNG</v>
          </cell>
          <cell r="H3672" t="str">
            <v>ĐỒ DÙNG NHÀ TẮM, TOILET</v>
          </cell>
        </row>
        <row r="3673">
          <cell r="C3673" t="str">
            <v>4901065907401</v>
          </cell>
          <cell r="D3673" t="str">
            <v>OHE- Miếng bọt Melamin vệ sinh siêu tẩy sạch</v>
          </cell>
          <cell r="E3673">
            <v>80000</v>
          </cell>
          <cell r="F3673" t="str">
            <v>133077</v>
          </cell>
          <cell r="G3673" t="str">
            <v>NHÀ CỬA ĐỜI SỐNG</v>
          </cell>
          <cell r="H3673" t="str">
            <v>BẾP VÀ PHÒNG ĂN</v>
          </cell>
        </row>
        <row r="3674">
          <cell r="C3674" t="str">
            <v>4901065907807</v>
          </cell>
          <cell r="D3674" t="str">
            <v>OHE- Miếng bọt Melamin vệ sinh (2 miếng)</v>
          </cell>
          <cell r="E3674">
            <v>85000</v>
          </cell>
          <cell r="F3674" t="str">
            <v>133078</v>
          </cell>
          <cell r="G3674" t="str">
            <v>NHÀ CỬA ĐỜI SỐNG</v>
          </cell>
          <cell r="H3674" t="str">
            <v>BẾP VÀ PHÒNG ĂN</v>
          </cell>
        </row>
        <row r="3675">
          <cell r="C3675" t="str">
            <v>4987115545946</v>
          </cell>
          <cell r="D3675" t="str">
            <v xml:space="preserve">KINCHO-Dung dịch khử mùi đuổi côn trùng hương hoa </v>
          </cell>
          <cell r="E3675">
            <v>199000</v>
          </cell>
          <cell r="F3675" t="str">
            <v>133079</v>
          </cell>
          <cell r="G3675" t="str">
            <v>NHÀ CỬA ĐỜI SỐNG</v>
          </cell>
          <cell r="H3675" t="str">
            <v>PHÒNG CHỐNG CÔN TRÙNG</v>
          </cell>
        </row>
        <row r="3676">
          <cell r="C3676" t="str">
            <v>4580216370037</v>
          </cell>
          <cell r="D3676" t="str">
            <v>TAIYO- Tấm khử mùi chống nấm mốc giày (3 miếng)</v>
          </cell>
          <cell r="E3676">
            <v>150000</v>
          </cell>
          <cell r="F3676" t="str">
            <v>133081</v>
          </cell>
          <cell r="G3676" t="str">
            <v>NHÀ CỬA ĐỜI SỐNG</v>
          </cell>
          <cell r="H3676" t="str">
            <v>KHỬ MÙI</v>
          </cell>
        </row>
        <row r="3677">
          <cell r="C3677" t="str">
            <v>4580216370167</v>
          </cell>
          <cell r="D3677" t="str">
            <v>TAIYO- Tấm khử mùi, chống nấm mốc tủ giày</v>
          </cell>
          <cell r="E3677">
            <v>70000</v>
          </cell>
          <cell r="F3677" t="str">
            <v>133084</v>
          </cell>
          <cell r="G3677" t="str">
            <v>NHÀ CỬA ĐỜI SỐNG</v>
          </cell>
          <cell r="H3677" t="str">
            <v>PHÒNG CHỐNG CÔN TRÙNG</v>
          </cell>
        </row>
        <row r="3678">
          <cell r="C3678" t="str">
            <v>4580260589799</v>
          </cell>
          <cell r="D3678" t="str">
            <v>NEEDS- Chăn làm mát mùa hè 100x165cm</v>
          </cell>
          <cell r="E3678">
            <v>420000</v>
          </cell>
          <cell r="F3678" t="str">
            <v>133086</v>
          </cell>
          <cell r="G3678" t="str">
            <v>NHÀ CỬA ĐỜI SỐNG</v>
          </cell>
          <cell r="H3678" t="str">
            <v>ĐỒ DÙNG SINH HOẠT GIA ĐÌNH</v>
          </cell>
        </row>
        <row r="3679">
          <cell r="C3679" t="str">
            <v>1314020204023</v>
          </cell>
          <cell r="D3679" t="str">
            <v>Thảm lau chân Ring Star 45x60cm</v>
          </cell>
          <cell r="E3679">
            <v>130000</v>
          </cell>
          <cell r="F3679" t="str">
            <v>133099</v>
          </cell>
          <cell r="G3679" t="str">
            <v>NHÀ CỬA ĐỜI SỐNG</v>
          </cell>
          <cell r="H3679" t="str">
            <v>ĐỒ DÙNG NHÀ TẮM, TOILET</v>
          </cell>
        </row>
        <row r="3680">
          <cell r="C3680" t="str">
            <v>4548266362235</v>
          </cell>
          <cell r="D3680" t="str">
            <v>HYS- Khăn lau đầu cao cấp 2 lớp 34x80cm Blue</v>
          </cell>
          <cell r="E3680">
            <v>150000</v>
          </cell>
          <cell r="F3680" t="str">
            <v>133104</v>
          </cell>
          <cell r="G3680" t="str">
            <v>NHÀ CỬA ĐỜI SỐNG</v>
          </cell>
          <cell r="H3680" t="str">
            <v>KHĂN</v>
          </cell>
        </row>
        <row r="3681">
          <cell r="C3681" t="str">
            <v>4901301335104</v>
          </cell>
          <cell r="D3681" t="str">
            <v>KAO- Xịt khử mùi vệ sinh EX Plus hương chanh 360ml</v>
          </cell>
          <cell r="E3681">
            <v>152000</v>
          </cell>
          <cell r="F3681" t="str">
            <v>133110</v>
          </cell>
          <cell r="G3681" t="str">
            <v>NHÀ CỬA ĐỜI SỐNG</v>
          </cell>
          <cell r="H3681" t="str">
            <v>KHỬ MÙI</v>
          </cell>
        </row>
        <row r="3682">
          <cell r="C3682" t="str">
            <v>4901301349484</v>
          </cell>
          <cell r="D3682" t="str">
            <v>KAO- Bột giặt New Beads hương hoa hộp 800g</v>
          </cell>
          <cell r="E3682">
            <v>137000</v>
          </cell>
          <cell r="F3682" t="str">
            <v>133111</v>
          </cell>
          <cell r="G3682" t="str">
            <v>NHÀ CỬA ĐỜI SỐNG</v>
          </cell>
          <cell r="H3682" t="str">
            <v>GIẶT, XẢ QUẦN ÁO</v>
          </cell>
        </row>
        <row r="3683">
          <cell r="C3683" t="str">
            <v>4901301349491</v>
          </cell>
          <cell r="D3683" t="str">
            <v>KAO- Bột giặt NewBeads tẩy trắng hương hoa lan800g</v>
          </cell>
          <cell r="E3683">
            <v>137000</v>
          </cell>
          <cell r="F3683" t="str">
            <v>133112</v>
          </cell>
          <cell r="G3683" t="str">
            <v>NHÀ CỬA ĐỜI SỐNG</v>
          </cell>
          <cell r="H3683" t="str">
            <v>GIẶT, XẢ QUẦN ÁO</v>
          </cell>
        </row>
        <row r="3684">
          <cell r="C3684" t="str">
            <v>4904121150889</v>
          </cell>
          <cell r="D3684" t="str">
            <v>NISHIKI KASEI- Khuôn làm cơm nắm</v>
          </cell>
          <cell r="E3684">
            <v>45000</v>
          </cell>
          <cell r="F3684" t="str">
            <v>133114</v>
          </cell>
          <cell r="G3684" t="str">
            <v>NHÀ CỬA ĐỜI SỐNG</v>
          </cell>
          <cell r="H3684" t="str">
            <v>BẾP VÀ PHÒNG ĂN</v>
          </cell>
        </row>
        <row r="3685">
          <cell r="C3685" t="str">
            <v>4976404263029</v>
          </cell>
          <cell r="D3685" t="str">
            <v>MARNA-Muôi rắc bột màu vàng</v>
          </cell>
          <cell r="E3685">
            <v>125000</v>
          </cell>
          <cell r="F3685" t="str">
            <v>133116</v>
          </cell>
          <cell r="G3685" t="str">
            <v>NHÀ CỬA ĐỜI SỐNG</v>
          </cell>
          <cell r="H3685" t="str">
            <v>BẾP VÀ PHÒNG ĂN</v>
          </cell>
        </row>
        <row r="3686">
          <cell r="C3686" t="str">
            <v>4976790236997</v>
          </cell>
          <cell r="D3686" t="str">
            <v>PEARL METAL- Thìa đo lường Softia ( màu đen)</v>
          </cell>
          <cell r="E3686">
            <v>95000</v>
          </cell>
          <cell r="F3686" t="str">
            <v>133118</v>
          </cell>
          <cell r="G3686" t="str">
            <v>NHÀ CỬA ĐỜI SỐNG</v>
          </cell>
          <cell r="H3686" t="str">
            <v>BẾP VÀ PHÒNG ĂN</v>
          </cell>
        </row>
        <row r="3687">
          <cell r="C3687" t="str">
            <v>4901601399431</v>
          </cell>
          <cell r="D3687" t="str">
            <v>KAI- Dao bếp đầu vuông Wakatake 16.5cm</v>
          </cell>
          <cell r="E3687">
            <v>495000</v>
          </cell>
          <cell r="F3687" t="str">
            <v>133119</v>
          </cell>
          <cell r="G3687" t="str">
            <v>NHÀ CỬA ĐỜI SỐNG</v>
          </cell>
          <cell r="H3687" t="str">
            <v>BẾP VÀ PHÒNG ĂN</v>
          </cell>
        </row>
        <row r="3688">
          <cell r="C3688" t="str">
            <v>4901601399394</v>
          </cell>
          <cell r="D3688" t="str">
            <v>KAI- Dao bếp đầu tròn Wakatake 16.5cm</v>
          </cell>
          <cell r="E3688">
            <v>495000</v>
          </cell>
          <cell r="F3688" t="str">
            <v>133120</v>
          </cell>
          <cell r="G3688" t="str">
            <v>NHÀ CỬA ĐỜI SỐNG</v>
          </cell>
          <cell r="H3688" t="str">
            <v>BẾP VÀ PHÒNG ĂN</v>
          </cell>
        </row>
        <row r="3689">
          <cell r="C3689" t="str">
            <v>4902424427608</v>
          </cell>
          <cell r="D3689" t="str">
            <v>FUMAKILA- Lõi cho máy đuổi muỗi Vape 60 ngày 2pcs</v>
          </cell>
          <cell r="E3689">
            <v>350000</v>
          </cell>
          <cell r="F3689" t="str">
            <v>133122</v>
          </cell>
          <cell r="G3689" t="str">
            <v>NHÀ CỬA ĐỜI SỐNG</v>
          </cell>
          <cell r="H3689" t="str">
            <v>PHÒNG CHỐNG CÔN TRÙNG</v>
          </cell>
        </row>
        <row r="3690">
          <cell r="C3690" t="str">
            <v>4902430752008</v>
          </cell>
          <cell r="D3690" t="str">
            <v>P&amp;G- Nước giặt xả 2 in 1 Bold 850g màu hồng</v>
          </cell>
          <cell r="E3690">
            <v>120000</v>
          </cell>
          <cell r="F3690" t="str">
            <v>133123</v>
          </cell>
          <cell r="G3690" t="str">
            <v>NHÀ CỬA ĐỜI SỐNG</v>
          </cell>
          <cell r="H3690" t="str">
            <v>GIẶT, XẢ QUẦN ÁO</v>
          </cell>
        </row>
        <row r="3691">
          <cell r="C3691" t="str">
            <v>4984909812246</v>
          </cell>
          <cell r="D3691" t="str">
            <v>YAXELL- Bộ dĩa xiên hoa quả hình Toy Story</v>
          </cell>
          <cell r="E3691">
            <v>39000</v>
          </cell>
          <cell r="F3691" t="str">
            <v>133126</v>
          </cell>
          <cell r="G3691" t="str">
            <v>NHÀ CỬA ĐỜI SỐNG</v>
          </cell>
          <cell r="H3691" t="str">
            <v>BẾP VÀ PHÒNG ĂN</v>
          </cell>
        </row>
        <row r="3692">
          <cell r="C3692" t="str">
            <v>4984909810969</v>
          </cell>
          <cell r="D3692" t="str">
            <v>YAXELL- Tấm trải picnic Tsumi Tsumi size S 90x60cm</v>
          </cell>
          <cell r="E3692">
            <v>55000</v>
          </cell>
          <cell r="F3692" t="str">
            <v>133127</v>
          </cell>
          <cell r="G3692" t="str">
            <v>NHÀ CỬA ĐỜI SỐNG</v>
          </cell>
          <cell r="H3692" t="str">
            <v>BẾP VÀ PHÒNG ĂN</v>
          </cell>
        </row>
        <row r="3693">
          <cell r="C3693" t="str">
            <v>4984909811119</v>
          </cell>
          <cell r="D3693" t="str">
            <v>YAXELL- Tấm trải pinic Cars size S 90x60 cm</v>
          </cell>
          <cell r="E3693">
            <v>55000</v>
          </cell>
          <cell r="F3693" t="str">
            <v>133128</v>
          </cell>
          <cell r="G3693" t="str">
            <v>NHÀ CỬA ĐỜI SỐNG</v>
          </cell>
          <cell r="H3693" t="str">
            <v>BẾP VÀ PHÒNG ĂN</v>
          </cell>
        </row>
        <row r="3694">
          <cell r="C3694" t="str">
            <v>4902424429855</v>
          </cell>
          <cell r="D3694" t="str">
            <v>FUMAKILA - Máy đuổi muỗi xông tinh dầu 60 ngày</v>
          </cell>
          <cell r="E3694">
            <v>265000</v>
          </cell>
          <cell r="F3694" t="str">
            <v>133130</v>
          </cell>
          <cell r="G3694" t="str">
            <v>NHÀ CỬA ĐỜI SỐNG</v>
          </cell>
          <cell r="H3694" t="str">
            <v>PHÒNG CHỐNG CÔN TRÙNG</v>
          </cell>
        </row>
        <row r="3695">
          <cell r="C3695" t="str">
            <v>4945569552965</v>
          </cell>
          <cell r="D3695" t="str">
            <v>NIKKEN- Dao nhà bếp 180mm ( TSR1-03)</v>
          </cell>
          <cell r="E3695">
            <v>255000</v>
          </cell>
          <cell r="F3695" t="str">
            <v>133133</v>
          </cell>
          <cell r="G3695" t="str">
            <v>NHÀ CỬA ĐỜI SỐNG</v>
          </cell>
          <cell r="H3695" t="str">
            <v>BẾP VÀ PHÒNG ĂN</v>
          </cell>
        </row>
        <row r="3696">
          <cell r="C3696" t="str">
            <v>4945569552972</v>
          </cell>
          <cell r="D3696" t="str">
            <v>NIKKEN- Dao nhà bếp 175mm ( TSR1-04)</v>
          </cell>
          <cell r="E3696">
            <v>310000</v>
          </cell>
          <cell r="F3696" t="str">
            <v>133134</v>
          </cell>
          <cell r="G3696" t="str">
            <v>NHÀ CỬA ĐỜI SỐNG</v>
          </cell>
          <cell r="H3696" t="str">
            <v>BẾP VÀ PHÒNG ĂN</v>
          </cell>
        </row>
        <row r="3697">
          <cell r="C3697" t="str">
            <v>4973512257612</v>
          </cell>
          <cell r="D3697" t="str">
            <v>ARAU- Bọt rửa tay cho gia đình (Chai 300ml)</v>
          </cell>
          <cell r="E3697">
            <v>180000</v>
          </cell>
          <cell r="F3697" t="str">
            <v>133136</v>
          </cell>
          <cell r="G3697" t="str">
            <v>NHÀ CỬA ĐỜI SỐNG</v>
          </cell>
          <cell r="H3697" t="str">
            <v>XÀ PHÒNG, CHẤT TẨY RỬA</v>
          </cell>
        </row>
        <row r="3698">
          <cell r="C3698" t="str">
            <v>4973512257797</v>
          </cell>
          <cell r="D3698" t="str">
            <v>ARAU- Xà phòng rửa tay dạng bọt (Túi thay thế )</v>
          </cell>
          <cell r="E3698">
            <v>199000</v>
          </cell>
          <cell r="F3698" t="str">
            <v>133137</v>
          </cell>
          <cell r="G3698" t="str">
            <v>NHÀ CỬA ĐỜI SỐNG</v>
          </cell>
          <cell r="H3698" t="str">
            <v>XÀ PHÒNG, CHẤT TẨY RỬA</v>
          </cell>
        </row>
        <row r="3699">
          <cell r="C3699" t="str">
            <v>4973512320330</v>
          </cell>
          <cell r="D3699" t="str">
            <v>ARAU- Nước rửa chén đĩa và dụng cụ nhà bếp 400ml</v>
          </cell>
          <cell r="E3699">
            <v>99000</v>
          </cell>
          <cell r="F3699" t="str">
            <v>133138</v>
          </cell>
          <cell r="G3699" t="str">
            <v>NHÀ CỬA ĐỜI SỐNG</v>
          </cell>
          <cell r="H3699" t="str">
            <v>XÀ PHÒNG, CHẤT TẨY RỬA</v>
          </cell>
        </row>
        <row r="3700">
          <cell r="C3700" t="str">
            <v>4973512320347</v>
          </cell>
          <cell r="D3700" t="str">
            <v>ARAU- Túi rửa chén đĩa và dụng cụ nhà bếp 380ml</v>
          </cell>
          <cell r="E3700">
            <v>85000</v>
          </cell>
          <cell r="F3700" t="str">
            <v>133139</v>
          </cell>
          <cell r="G3700" t="str">
            <v>NHÀ CỬA ĐỜI SỐNG</v>
          </cell>
          <cell r="H3700" t="str">
            <v>XÀ PHÒNG, CHẤT TẨY RỬA</v>
          </cell>
        </row>
        <row r="3701">
          <cell r="C3701" t="str">
            <v>4549308521078</v>
          </cell>
          <cell r="D3701" t="str">
            <v>PEARL- Bình đựng nước 1.1L HB-2107</v>
          </cell>
          <cell r="E3701">
            <v>218000</v>
          </cell>
          <cell r="F3701" t="str">
            <v>133140</v>
          </cell>
          <cell r="G3701" t="str">
            <v>NHÀ CỬA ĐỜI SỐNG</v>
          </cell>
          <cell r="H3701" t="str">
            <v>BẾP VÀ PHÒNG ĂN</v>
          </cell>
        </row>
        <row r="3702">
          <cell r="C3702" t="str">
            <v>4548266362211</v>
          </cell>
          <cell r="D3702" t="str">
            <v>HYS- Khăn tắm cao cấp 2 lớp 60x120cm Blue</v>
          </cell>
          <cell r="E3702">
            <v>270000</v>
          </cell>
          <cell r="F3702" t="str">
            <v>133145</v>
          </cell>
          <cell r="G3702" t="str">
            <v>NHÀ CỬA ĐỜI SỐNG</v>
          </cell>
          <cell r="H3702" t="str">
            <v>KHĂN</v>
          </cell>
        </row>
        <row r="3703">
          <cell r="C3703" t="str">
            <v>4548266362228</v>
          </cell>
          <cell r="D3703" t="str">
            <v>HYS- Khăn tắm cao cấp 2 lớp 60x120cm Pink</v>
          </cell>
          <cell r="E3703">
            <v>270000</v>
          </cell>
          <cell r="F3703" t="str">
            <v>133146</v>
          </cell>
          <cell r="G3703" t="str">
            <v>NHÀ CỬA ĐỜI SỐNG</v>
          </cell>
          <cell r="H3703" t="str">
            <v>KHĂN</v>
          </cell>
        </row>
        <row r="3704">
          <cell r="C3704" t="str">
            <v>4548266362242</v>
          </cell>
          <cell r="D3704" t="str">
            <v>HYS- Khăn lau đầu cao cấp 2 lớp 34x80cm Pink</v>
          </cell>
          <cell r="E3704">
            <v>150000</v>
          </cell>
          <cell r="F3704" t="str">
            <v>133147</v>
          </cell>
          <cell r="G3704" t="str">
            <v>NHÀ CỬA ĐỜI SỐNG</v>
          </cell>
          <cell r="H3704" t="str">
            <v>KHĂN</v>
          </cell>
        </row>
        <row r="3705">
          <cell r="C3705" t="str">
            <v>4548266385951</v>
          </cell>
          <cell r="D3705" t="str">
            <v>HYS- Khăn mặt Brooklyn 34x35cm Blue</v>
          </cell>
          <cell r="E3705">
            <v>49000</v>
          </cell>
          <cell r="F3705" t="str">
            <v>133148</v>
          </cell>
          <cell r="G3705" t="str">
            <v>NHÀ CỬA ĐỜI SỐNG</v>
          </cell>
          <cell r="H3705" t="str">
            <v>KHĂN</v>
          </cell>
        </row>
        <row r="3706">
          <cell r="C3706" t="str">
            <v>4548266385968</v>
          </cell>
          <cell r="D3706" t="str">
            <v>HYS- Khăn mặt Brooklyn 34x35cm Pink</v>
          </cell>
          <cell r="E3706">
            <v>49000</v>
          </cell>
          <cell r="F3706" t="str">
            <v>133149</v>
          </cell>
          <cell r="G3706" t="str">
            <v>NHÀ CỬA ĐỜI SỐNG</v>
          </cell>
          <cell r="H3706" t="str">
            <v>KHĂN</v>
          </cell>
        </row>
        <row r="3707">
          <cell r="C3707" t="str">
            <v>1314022706014</v>
          </cell>
          <cell r="D3707" t="str">
            <v>HYS- Khăn lau đầu cotton biển Aegean 34x80cm Green</v>
          </cell>
          <cell r="E3707">
            <v>105000</v>
          </cell>
          <cell r="F3707" t="str">
            <v>133152</v>
          </cell>
          <cell r="G3707" t="str">
            <v>NHÀ CỬA ĐỜI SỐNG</v>
          </cell>
          <cell r="H3707" t="str">
            <v>KHĂN</v>
          </cell>
        </row>
        <row r="3708">
          <cell r="C3708" t="str">
            <v>1314022706015</v>
          </cell>
          <cell r="D3708" t="str">
            <v>HYS- Khăn tắm cotton biển Aegean 60x120cm Green</v>
          </cell>
          <cell r="E3708">
            <v>250000</v>
          </cell>
          <cell r="F3708" t="str">
            <v>133153</v>
          </cell>
          <cell r="G3708" t="str">
            <v>NHÀ CỬA ĐỜI SỐNG</v>
          </cell>
          <cell r="H3708" t="str">
            <v>KHĂN</v>
          </cell>
        </row>
        <row r="3709">
          <cell r="C3709" t="str">
            <v>1314022706017</v>
          </cell>
          <cell r="D3709" t="str">
            <v>HYS- Khăn tắm kiểu khách sạn 60x120cm Yellow</v>
          </cell>
          <cell r="E3709">
            <v>150000</v>
          </cell>
          <cell r="F3709" t="str">
            <v>133155</v>
          </cell>
          <cell r="G3709" t="str">
            <v>NHÀ CỬA ĐỜI SỐNG</v>
          </cell>
          <cell r="H3709" t="str">
            <v>KHĂN</v>
          </cell>
        </row>
        <row r="3710">
          <cell r="C3710" t="str">
            <v>1314022706018</v>
          </cell>
          <cell r="D3710" t="str">
            <v>HYS- Khăn tắm kiểu khách sạn 60x120cm Green</v>
          </cell>
          <cell r="E3710">
            <v>150000</v>
          </cell>
          <cell r="F3710" t="str">
            <v>133156</v>
          </cell>
          <cell r="G3710" t="str">
            <v>NHÀ CỬA ĐỜI SỐNG</v>
          </cell>
          <cell r="H3710" t="str">
            <v>KHĂN</v>
          </cell>
        </row>
        <row r="3711">
          <cell r="C3711" t="str">
            <v>1314022706020</v>
          </cell>
          <cell r="D3711" t="str">
            <v>HYS- Set 2 khăn lau đầu Flower Sound 34x80cm</v>
          </cell>
          <cell r="E3711">
            <v>130000</v>
          </cell>
          <cell r="F3711" t="str">
            <v>133158</v>
          </cell>
          <cell r="G3711" t="str">
            <v>NHÀ CỬA ĐỜI SỐNG</v>
          </cell>
          <cell r="H3711" t="str">
            <v>KHĂN</v>
          </cell>
        </row>
        <row r="3712">
          <cell r="C3712" t="str">
            <v>1314022706022</v>
          </cell>
          <cell r="D3712" t="str">
            <v>HYS- Thảm lau chân RING STAR 45x60cm Kẻ tím</v>
          </cell>
          <cell r="E3712">
            <v>115000</v>
          </cell>
          <cell r="F3712" t="str">
            <v>133160</v>
          </cell>
          <cell r="G3712" t="str">
            <v>NHÀ CỬA ĐỜI SỐNG</v>
          </cell>
          <cell r="H3712" t="str">
            <v>ĐỒ DÙNG NHÀ TẮM, TOILET</v>
          </cell>
        </row>
        <row r="3713">
          <cell r="C3713" t="str">
            <v>1314022706028</v>
          </cell>
          <cell r="D3713" t="str">
            <v>HYS- Khăn mặt Aegean sea Cotton 34x35cm Green</v>
          </cell>
          <cell r="E3713">
            <v>55000</v>
          </cell>
          <cell r="F3713" t="str">
            <v>133166</v>
          </cell>
          <cell r="G3713" t="str">
            <v>NHÀ CỬA ĐỜI SỐNG</v>
          </cell>
          <cell r="H3713" t="str">
            <v>KHĂN</v>
          </cell>
        </row>
        <row r="3714">
          <cell r="C3714" t="str">
            <v>1314022706029</v>
          </cell>
          <cell r="D3714" t="str">
            <v xml:space="preserve">HYS- Khăn mặt Organic Cotton Pink 34x35cm </v>
          </cell>
          <cell r="E3714">
            <v>49000</v>
          </cell>
          <cell r="F3714" t="str">
            <v>133167</v>
          </cell>
          <cell r="G3714" t="str">
            <v>NHÀ CỬA ĐỜI SỐNG</v>
          </cell>
          <cell r="H3714" t="str">
            <v>KHĂN</v>
          </cell>
        </row>
        <row r="3715">
          <cell r="C3715" t="str">
            <v>1314022706031</v>
          </cell>
          <cell r="D3715" t="str">
            <v xml:space="preserve">HYS- Khăn mặt Organic Cotton Blue 34x35cm </v>
          </cell>
          <cell r="E3715">
            <v>49000</v>
          </cell>
          <cell r="F3715" t="str">
            <v>133169</v>
          </cell>
          <cell r="G3715" t="str">
            <v>NHÀ CỬA ĐỜI SỐNG</v>
          </cell>
          <cell r="H3715" t="str">
            <v>KHĂN</v>
          </cell>
        </row>
        <row r="3716">
          <cell r="C3716" t="str">
            <v>1314022706032</v>
          </cell>
          <cell r="D3716" t="str">
            <v xml:space="preserve">HYS- Khăn mặt Organic Cotton Yellow 34x35cm </v>
          </cell>
          <cell r="E3716">
            <v>49000</v>
          </cell>
          <cell r="F3716" t="str">
            <v>133170</v>
          </cell>
          <cell r="G3716" t="str">
            <v>NHÀ CỬA ĐỜI SỐNG</v>
          </cell>
          <cell r="H3716" t="str">
            <v>KHĂN</v>
          </cell>
        </row>
        <row r="3717">
          <cell r="C3717" t="str">
            <v>1314022706033</v>
          </cell>
          <cell r="D3717" t="str">
            <v>HYS- Khăn mặt Organic Cotton Green 34x35cm</v>
          </cell>
          <cell r="E3717">
            <v>49000</v>
          </cell>
          <cell r="F3717" t="str">
            <v>133171</v>
          </cell>
          <cell r="G3717" t="str">
            <v>NHÀ CỬA ĐỜI SỐNG</v>
          </cell>
          <cell r="H3717" t="str">
            <v>KHĂN</v>
          </cell>
        </row>
        <row r="3718">
          <cell r="C3718" t="str">
            <v>1314022706036</v>
          </cell>
          <cell r="D3718" t="str">
            <v>HYS- Set 3 khăn mặt kiểu khách sạn 34x35cm Green</v>
          </cell>
          <cell r="E3718">
            <v>105000</v>
          </cell>
          <cell r="F3718" t="str">
            <v>133174</v>
          </cell>
          <cell r="G3718" t="str">
            <v>NHÀ CỬA ĐỜI SỐNG</v>
          </cell>
          <cell r="H3718" t="str">
            <v>KHĂN</v>
          </cell>
        </row>
        <row r="3719">
          <cell r="C3719" t="str">
            <v>1314022706041</v>
          </cell>
          <cell r="D3719" t="str">
            <v>HYS- Khăn lau đầu cotton biển Aegean 34x80cm Blue</v>
          </cell>
          <cell r="E3719">
            <v>105000</v>
          </cell>
          <cell r="F3719" t="str">
            <v>133181</v>
          </cell>
          <cell r="G3719" t="str">
            <v>NHÀ CỬA ĐỜI SỐNG</v>
          </cell>
          <cell r="H3719" t="str">
            <v>KHĂN</v>
          </cell>
        </row>
        <row r="3720">
          <cell r="C3720" t="str">
            <v>1314022706043</v>
          </cell>
          <cell r="D3720" t="str">
            <v>HYS- Khăn tắm cotton biển Aegean 60x120cm Blue</v>
          </cell>
          <cell r="E3720">
            <v>250000</v>
          </cell>
          <cell r="F3720" t="str">
            <v>133183</v>
          </cell>
          <cell r="G3720" t="str">
            <v>NHÀ CỬA ĐỜI SỐNG</v>
          </cell>
          <cell r="H3720" t="str">
            <v>KHĂN</v>
          </cell>
        </row>
        <row r="3721">
          <cell r="C3721" t="str">
            <v>1314022706044</v>
          </cell>
          <cell r="D3721" t="str">
            <v>HYS- Khăn tắm cotton biển Aegean 60x120cm Pink</v>
          </cell>
          <cell r="E3721">
            <v>250000</v>
          </cell>
          <cell r="F3721" t="str">
            <v>133184</v>
          </cell>
          <cell r="G3721" t="str">
            <v>NHÀ CỬA ĐỜI SỐNG</v>
          </cell>
          <cell r="H3721" t="str">
            <v>KHĂN</v>
          </cell>
        </row>
        <row r="3722">
          <cell r="C3722" t="str">
            <v>1314022706045</v>
          </cell>
          <cell r="D3722" t="str">
            <v>HYS- Khăn mặt Aegean sea Cotton 34x35cm Blue</v>
          </cell>
          <cell r="E3722">
            <v>55000</v>
          </cell>
          <cell r="F3722" t="str">
            <v>133185</v>
          </cell>
          <cell r="G3722" t="str">
            <v>NHÀ CỬA ĐỜI SỐNG</v>
          </cell>
          <cell r="H3722" t="str">
            <v>KHĂN</v>
          </cell>
        </row>
        <row r="3723">
          <cell r="C3723" t="str">
            <v>1314022706049</v>
          </cell>
          <cell r="D3723" t="str">
            <v>HYS- Khăn mặt Aegean sea Cotton 34x35cm Pink</v>
          </cell>
          <cell r="E3723">
            <v>55000</v>
          </cell>
          <cell r="F3723" t="str">
            <v>133189</v>
          </cell>
          <cell r="G3723" t="str">
            <v>NHÀ CỬA ĐỜI SỐNG</v>
          </cell>
          <cell r="H3723" t="str">
            <v>KHĂN</v>
          </cell>
        </row>
        <row r="3724">
          <cell r="C3724" t="str">
            <v>1314022706050</v>
          </cell>
          <cell r="D3724" t="str">
            <v>HYS- Khăn mặt Aegean sea Cotton 34x35cm White</v>
          </cell>
          <cell r="E3724">
            <v>55000</v>
          </cell>
          <cell r="F3724" t="str">
            <v>133190</v>
          </cell>
          <cell r="G3724" t="str">
            <v>NHÀ CỬA ĐỜI SỐNG</v>
          </cell>
          <cell r="H3724" t="str">
            <v>KHĂN</v>
          </cell>
        </row>
        <row r="3725">
          <cell r="C3725" t="str">
            <v>1314022706053</v>
          </cell>
          <cell r="D3725" t="str">
            <v>HYS- Set 2 khăn lau đầu 34x80cm Yellow</v>
          </cell>
          <cell r="E3725">
            <v>155000</v>
          </cell>
          <cell r="F3725" t="str">
            <v>133193</v>
          </cell>
          <cell r="G3725" t="str">
            <v>NHÀ CỬA ĐỜI SỐNG</v>
          </cell>
          <cell r="H3725" t="str">
            <v>KHĂN</v>
          </cell>
        </row>
        <row r="3726">
          <cell r="C3726" t="str">
            <v>1314022706054</v>
          </cell>
          <cell r="D3726" t="str">
            <v>HYS- Set 2 khăn lau đầu 34x80cm Green</v>
          </cell>
          <cell r="E3726">
            <v>155000</v>
          </cell>
          <cell r="F3726" t="str">
            <v>133194</v>
          </cell>
          <cell r="G3726" t="str">
            <v>NHÀ CỬA ĐỜI SỐNG</v>
          </cell>
          <cell r="H3726" t="str">
            <v>KHĂN</v>
          </cell>
        </row>
        <row r="3727">
          <cell r="C3727" t="str">
            <v>4973430021791</v>
          </cell>
          <cell r="D3727" t="str">
            <v>SANADA SEIKO- Hộp bảo quản thức ăn nắp xanh 900ml</v>
          </cell>
          <cell r="E3727">
            <v>53000</v>
          </cell>
          <cell r="F3727" t="str">
            <v>133195</v>
          </cell>
          <cell r="G3727" t="str">
            <v>NHÀ CỬA ĐỜI SỐNG</v>
          </cell>
          <cell r="H3727" t="str">
            <v>BẾP VÀ PHÒNG ĂN</v>
          </cell>
        </row>
        <row r="3728">
          <cell r="C3728" t="str">
            <v>1314021807057</v>
          </cell>
          <cell r="D3728" t="str">
            <v>HYS- Khăn tắm kiểu khách sạn 60x120cm Green</v>
          </cell>
          <cell r="E3728">
            <v>155000</v>
          </cell>
          <cell r="F3728" t="str">
            <v>133199</v>
          </cell>
          <cell r="G3728" t="str">
            <v>NHÀ CỬA ĐỜI SỐNG</v>
          </cell>
          <cell r="H3728" t="str">
            <v>KHĂN</v>
          </cell>
        </row>
        <row r="3729">
          <cell r="C3729" t="str">
            <v>4901301307439</v>
          </cell>
          <cell r="D3729" t="str">
            <v>KAO- Nước rửa bát kyukyuto hương trà xanh 1380ml</v>
          </cell>
          <cell r="E3729">
            <v>175000</v>
          </cell>
          <cell r="F3729" t="str">
            <v>133202</v>
          </cell>
          <cell r="G3729" t="str">
            <v>NHÀ CỬA ĐỜI SỐNG</v>
          </cell>
          <cell r="H3729" t="str">
            <v>XÀ PHÒNG, CHẤT TẨY RỬA</v>
          </cell>
        </row>
        <row r="3730">
          <cell r="C3730" t="str">
            <v>4901301307446</v>
          </cell>
          <cell r="D3730" t="str">
            <v>KAO- Nước rửa bát kyukyuto hương chanh 1380ml</v>
          </cell>
          <cell r="E3730">
            <v>175000</v>
          </cell>
          <cell r="F3730" t="str">
            <v>133203</v>
          </cell>
          <cell r="G3730" t="str">
            <v>NHÀ CỬA ĐỜI SỐNG</v>
          </cell>
          <cell r="H3730" t="str">
            <v>XÀ PHÒNG, CHẤT TẨY RỬA</v>
          </cell>
        </row>
        <row r="3731">
          <cell r="C3731" t="str">
            <v>4973430021654</v>
          </cell>
          <cell r="D3731" t="str">
            <v>SANADA SEIKO- Hộp bảo quản thức ăn 900ml</v>
          </cell>
          <cell r="E3731">
            <v>53000</v>
          </cell>
          <cell r="F3731" t="str">
            <v>133205</v>
          </cell>
          <cell r="G3731" t="str">
            <v>NHÀ CỬA ĐỜI SỐNG</v>
          </cell>
          <cell r="H3731" t="str">
            <v>BẾP VÀ PHÒNG ĂN</v>
          </cell>
        </row>
        <row r="3732">
          <cell r="C3732" t="str">
            <v>4973228071182</v>
          </cell>
          <cell r="D3732" t="str">
            <v>SHINKO-Móc treo quần âu S&amp;F</v>
          </cell>
          <cell r="E3732">
            <v>130000</v>
          </cell>
          <cell r="F3732" t="str">
            <v>133206</v>
          </cell>
          <cell r="G3732" t="str">
            <v>NHÀ CỬA ĐỜI SỐNG</v>
          </cell>
          <cell r="H3732" t="str">
            <v>ĐỒ DÙNG SINH HOẠT GIA ĐÌNH</v>
          </cell>
        </row>
        <row r="3733">
          <cell r="C3733" t="str">
            <v>4973228286784</v>
          </cell>
          <cell r="D3733" t="str">
            <v>SHINKO-Móc treo cà vạt BestLine</v>
          </cell>
          <cell r="E3733">
            <v>105000</v>
          </cell>
          <cell r="F3733" t="str">
            <v>133207</v>
          </cell>
          <cell r="G3733" t="str">
            <v>NHÀ CỬA ĐỜI SỐNG</v>
          </cell>
          <cell r="H3733" t="str">
            <v>ĐỒ DÙNG SINH HOẠT GIA ĐÌNH</v>
          </cell>
        </row>
        <row r="3734">
          <cell r="C3734" t="str">
            <v>4902430182812</v>
          </cell>
          <cell r="D3734" t="str">
            <v>P&amp;G- Bột cho máy rửa bát kháng khuẩn 700g</v>
          </cell>
          <cell r="E3734">
            <v>199000</v>
          </cell>
          <cell r="F3734" t="str">
            <v>133210</v>
          </cell>
          <cell r="G3734" t="str">
            <v>NHÀ CỬA ĐỜI SỐNG</v>
          </cell>
          <cell r="H3734" t="str">
            <v>XÀ PHÒNG, CHẤT TẨY RỬA</v>
          </cell>
        </row>
        <row r="3735">
          <cell r="C3735" t="str">
            <v>4987115350304</v>
          </cell>
          <cell r="D3735" t="str">
            <v>KINCHO- Viên diệt gián Combat ngoài trời (6 miếng)</v>
          </cell>
          <cell r="E3735">
            <v>225000</v>
          </cell>
          <cell r="F3735" t="str">
            <v>133212</v>
          </cell>
          <cell r="G3735" t="str">
            <v>NHÀ CỬA ĐỜI SỐNG</v>
          </cell>
          <cell r="H3735" t="str">
            <v>PHÒNG CHỐNG CÔN TRÙNG</v>
          </cell>
        </row>
        <row r="3736">
          <cell r="C3736" t="str">
            <v>4987115350601</v>
          </cell>
          <cell r="D3736" t="str">
            <v>KINCHO- Diệt gián Combat hiệu quả 1 năm 10 viên</v>
          </cell>
          <cell r="E3736">
            <v>230000</v>
          </cell>
          <cell r="F3736" t="str">
            <v>133213</v>
          </cell>
          <cell r="G3736" t="str">
            <v>NHÀ CỬA ĐỜI SỐNG</v>
          </cell>
          <cell r="H3736" t="str">
            <v>PHÒNG CHỐNG CÔN TRÙNG</v>
          </cell>
        </row>
        <row r="3737">
          <cell r="C3737" t="str">
            <v>4987115540804</v>
          </cell>
          <cell r="D3737" t="str">
            <v>KINCHO- Vòng đuổi muỗi 12h màu hồng (30 chiếc)</v>
          </cell>
          <cell r="E3737">
            <v>170000</v>
          </cell>
          <cell r="F3737" t="str">
            <v>133214</v>
          </cell>
          <cell r="G3737" t="str">
            <v>NHÀ CỬA ĐỜI SỐNG</v>
          </cell>
          <cell r="H3737" t="str">
            <v>PHÒNG CHỐNG CÔN TRÙNG</v>
          </cell>
        </row>
        <row r="3738">
          <cell r="C3738" t="str">
            <v>4987115544550</v>
          </cell>
          <cell r="D3738" t="str">
            <v>KINCHO- Tấm đuổi côn trùng không mùi 366 ngày</v>
          </cell>
          <cell r="E3738">
            <v>299000</v>
          </cell>
          <cell r="F3738" t="str">
            <v>133216</v>
          </cell>
          <cell r="G3738" t="str">
            <v>NHÀ CỬA ĐỜI SỐNG</v>
          </cell>
          <cell r="H3738" t="str">
            <v>PHÒNG CHỐNG CÔN TRÙNG</v>
          </cell>
        </row>
        <row r="3739">
          <cell r="C3739" t="str">
            <v>4987115854550</v>
          </cell>
          <cell r="D3739" t="str">
            <v>KINCHO- Xịt khử mùi cho bồn rửa &amp; đường ống 300ml</v>
          </cell>
          <cell r="E3739">
            <v>99000</v>
          </cell>
          <cell r="F3739" t="str">
            <v>133217</v>
          </cell>
          <cell r="G3739" t="str">
            <v>NHÀ CỬA ĐỜI SỐNG</v>
          </cell>
          <cell r="H3739" t="str">
            <v>KHỬ MÙI</v>
          </cell>
        </row>
        <row r="3740">
          <cell r="C3740" t="str">
            <v>4987115854635</v>
          </cell>
          <cell r="D3740" t="str">
            <v>KINCHO- Xịt vệ sinh, kháng khuẩn bồn cầu 300ml</v>
          </cell>
          <cell r="E3740">
            <v>110000</v>
          </cell>
          <cell r="F3740" t="str">
            <v>133218</v>
          </cell>
          <cell r="G3740" t="str">
            <v>NHÀ CỬA ĐỜI SỐNG</v>
          </cell>
          <cell r="H3740" t="str">
            <v>KHỬ MÙI</v>
          </cell>
        </row>
        <row r="3741">
          <cell r="C3741" t="str">
            <v>4987115854758</v>
          </cell>
          <cell r="D3741" t="str">
            <v>KINCHO- Xịt vệ sinh, kháng khuẩn cho bồn tắm 400ml</v>
          </cell>
          <cell r="E3741">
            <v>110000</v>
          </cell>
          <cell r="F3741" t="str">
            <v>133219</v>
          </cell>
          <cell r="G3741" t="str">
            <v>NHÀ CỬA ĐỜI SỐNG</v>
          </cell>
          <cell r="H3741" t="str">
            <v>KHỬ MÙI</v>
          </cell>
        </row>
        <row r="3742">
          <cell r="C3742" t="str">
            <v>4987115855038</v>
          </cell>
          <cell r="D3742" t="str">
            <v>KINCHO- Xịt khử mùi kháng khuẩn rèm, thảm 300ml</v>
          </cell>
          <cell r="E3742">
            <v>199000</v>
          </cell>
          <cell r="F3742" t="str">
            <v>133220</v>
          </cell>
          <cell r="G3742" t="str">
            <v>NHÀ CỬA ĐỜI SỐNG</v>
          </cell>
          <cell r="H3742" t="str">
            <v>KHỬ MÙI</v>
          </cell>
        </row>
        <row r="3743">
          <cell r="C3743" t="str">
            <v>4987115240209</v>
          </cell>
          <cell r="D3743" t="str">
            <v>KINCHO- Miếng thay thế cho máy đuổi muỗi 960h</v>
          </cell>
          <cell r="E3743">
            <v>250000</v>
          </cell>
          <cell r="F3743" t="str">
            <v>133221</v>
          </cell>
          <cell r="G3743" t="str">
            <v>NHÀ CỬA ĐỜI SỐNG</v>
          </cell>
          <cell r="H3743" t="str">
            <v>PHÒNG CHỐNG CÔN TRÙNG</v>
          </cell>
        </row>
        <row r="3744">
          <cell r="C3744" t="str">
            <v>4987115240735</v>
          </cell>
          <cell r="D3744" t="str">
            <v>KINCHO- Máy đuổi côn trùng 960 giờ</v>
          </cell>
          <cell r="E3744">
            <v>250000</v>
          </cell>
          <cell r="F3744" t="str">
            <v>133222</v>
          </cell>
          <cell r="G3744" t="str">
            <v>NHÀ CỬA ĐỜI SỐNG</v>
          </cell>
          <cell r="H3744" t="str">
            <v>PHÒNG CHỐNG CÔN TRÙNG</v>
          </cell>
        </row>
        <row r="3745">
          <cell r="C3745" t="str">
            <v>4987115350625</v>
          </cell>
          <cell r="D3745" t="str">
            <v>KINCHO- Bẫy côn trùng hiệu quả 1 năm (20 chiếc)</v>
          </cell>
          <cell r="E3745">
            <v>390000</v>
          </cell>
          <cell r="F3745" t="str">
            <v>133223</v>
          </cell>
          <cell r="G3745" t="str">
            <v>NHÀ CỬA ĐỜI SỐNG</v>
          </cell>
          <cell r="H3745" t="str">
            <v>PHÒNG CHỐNG CÔN TRÙNG</v>
          </cell>
        </row>
        <row r="3746">
          <cell r="C3746" t="str">
            <v>4987115351103</v>
          </cell>
          <cell r="D3746" t="str">
            <v>KINCHO-Diệt kiến Alpha (6 chiếc)</v>
          </cell>
          <cell r="E3746">
            <v>130000</v>
          </cell>
          <cell r="F3746" t="str">
            <v>133224</v>
          </cell>
          <cell r="G3746" t="str">
            <v>NHÀ CỬA ĐỜI SỐNG</v>
          </cell>
          <cell r="H3746" t="str">
            <v>PHÒNG CHỐNG CÔN TRÙNG</v>
          </cell>
        </row>
        <row r="3747">
          <cell r="C3747" t="str">
            <v>4987115351158</v>
          </cell>
          <cell r="D3747" t="str">
            <v>KINCHO-Diệt kiến Alpha (12 chiếc)</v>
          </cell>
          <cell r="E3747">
            <v>230000</v>
          </cell>
          <cell r="F3747" t="str">
            <v>133225</v>
          </cell>
          <cell r="G3747" t="str">
            <v>NHÀ CỬA ĐỜI SỐNG</v>
          </cell>
          <cell r="H3747" t="str">
            <v>PHÒNG CHỐNG CÔN TRÙNG</v>
          </cell>
        </row>
        <row r="3748">
          <cell r="C3748" t="str">
            <v>4987115544505</v>
          </cell>
          <cell r="D3748" t="str">
            <v>KINCHO- Tấm đuổi côn trùng không mùi 150 ngày</v>
          </cell>
          <cell r="E3748">
            <v>240000</v>
          </cell>
          <cell r="F3748" t="str">
            <v>133226</v>
          </cell>
          <cell r="G3748" t="str">
            <v>NHÀ CỬA ĐỜI SỐNG</v>
          </cell>
          <cell r="H3748" t="str">
            <v>PHÒNG CHỐNG CÔN TRÙNG</v>
          </cell>
        </row>
        <row r="3749">
          <cell r="C3749" t="str">
            <v>4987115855533</v>
          </cell>
          <cell r="D3749" t="str">
            <v>KINCHO- Tấm dán khử mùi dùng cho thùng gạo 15kg</v>
          </cell>
          <cell r="E3749">
            <v>155000</v>
          </cell>
          <cell r="F3749" t="str">
            <v>133227</v>
          </cell>
          <cell r="G3749" t="str">
            <v>NHÀ CỬA ĐỜI SỐNG</v>
          </cell>
          <cell r="H3749" t="str">
            <v>PHÒNG CHỐNG CÔN TRÙNG</v>
          </cell>
        </row>
        <row r="3750">
          <cell r="C3750" t="str">
            <v>4525636247972</v>
          </cell>
          <cell r="D3750" t="str">
            <v>SANTAN- Thảm đá thấm nước size M</v>
          </cell>
          <cell r="E3750">
            <v>299000</v>
          </cell>
          <cell r="F3750" t="str">
            <v>133228</v>
          </cell>
          <cell r="G3750" t="str">
            <v>NHÀ CỬA ĐỜI SỐNG</v>
          </cell>
          <cell r="H3750" t="str">
            <v>ĐỒ DÙNG NHÀ TẮM, TOILET</v>
          </cell>
        </row>
        <row r="3751">
          <cell r="C3751" t="str">
            <v>4938442010850</v>
          </cell>
          <cell r="D3751" t="str">
            <v>IHARA- Muôi cơm chống dính</v>
          </cell>
          <cell r="E3751">
            <v>45000</v>
          </cell>
          <cell r="F3751" t="str">
            <v>133230</v>
          </cell>
          <cell r="G3751" t="str">
            <v>NHÀ CỬA ĐỜI SỐNG</v>
          </cell>
          <cell r="H3751" t="str">
            <v>BẾP VÀ PHÒNG ĂN</v>
          </cell>
        </row>
        <row r="3752">
          <cell r="C3752" t="str">
            <v>4938442010218</v>
          </cell>
          <cell r="D3752" t="str">
            <v>IHARA- Khay làm thức ăn trong lò vi sóng màu vàng</v>
          </cell>
          <cell r="E3752">
            <v>115000</v>
          </cell>
          <cell r="F3752" t="str">
            <v>133231</v>
          </cell>
          <cell r="G3752" t="str">
            <v>NHÀ CỬA ĐỜI SỐNG</v>
          </cell>
          <cell r="H3752" t="str">
            <v>BẾP VÀ PHÒNG ĂN</v>
          </cell>
        </row>
        <row r="3753">
          <cell r="C3753" t="str">
            <v>4938442010119</v>
          </cell>
          <cell r="D3753" t="str">
            <v>IHARA- Khay làm thức ăn trong lò vi sóng màu trắng</v>
          </cell>
          <cell r="E3753">
            <v>115000</v>
          </cell>
          <cell r="F3753" t="str">
            <v>133232</v>
          </cell>
          <cell r="G3753" t="str">
            <v>NHÀ CỬA ĐỜI SỐNG</v>
          </cell>
          <cell r="H3753" t="str">
            <v>BẾP VÀ PHÒNG ĂN</v>
          </cell>
        </row>
        <row r="3754">
          <cell r="C3754" t="str">
            <v>4938442553777</v>
          </cell>
          <cell r="D3754" t="str">
            <v>IHARA- Muôi cơm có thành phần than hoạt tính</v>
          </cell>
          <cell r="E3754">
            <v>75000</v>
          </cell>
          <cell r="F3754" t="str">
            <v>133233</v>
          </cell>
          <cell r="G3754" t="str">
            <v>NHÀ CỬA ĐỜI SỐNG</v>
          </cell>
          <cell r="H3754" t="str">
            <v>BẾP VÀ PHÒNG ĂN</v>
          </cell>
        </row>
        <row r="3755">
          <cell r="C3755" t="str">
            <v>4938442990220</v>
          </cell>
          <cell r="D3755" t="str">
            <v>IHARA- Khay đựng đồ trong lò vi sóng</v>
          </cell>
          <cell r="E3755">
            <v>115000</v>
          </cell>
          <cell r="F3755" t="str">
            <v>133235</v>
          </cell>
          <cell r="G3755" t="str">
            <v>NHÀ CỬA ĐỜI SỐNG</v>
          </cell>
          <cell r="H3755" t="str">
            <v>BẾP VÀ PHÒNG ĂN</v>
          </cell>
        </row>
        <row r="3756">
          <cell r="C3756" t="str">
            <v>1314022507063</v>
          </cell>
          <cell r="D3756" t="str">
            <v>HYS- Khăn mặt Garden Rose 34x35cm Blue</v>
          </cell>
          <cell r="E3756">
            <v>63000</v>
          </cell>
          <cell r="F3756" t="str">
            <v>133239</v>
          </cell>
          <cell r="G3756" t="str">
            <v>NHÀ CỬA ĐỜI SỐNG</v>
          </cell>
          <cell r="H3756" t="str">
            <v>KHĂN</v>
          </cell>
        </row>
        <row r="3757">
          <cell r="C3757" t="str">
            <v>4903301259510</v>
          </cell>
          <cell r="D3757" t="str">
            <v>LION- Nước rửa bát Charmy Magica hương hoa 600ml</v>
          </cell>
          <cell r="E3757">
            <v>125000</v>
          </cell>
          <cell r="F3757" t="str">
            <v>133243</v>
          </cell>
          <cell r="G3757" t="str">
            <v>NHÀ CỬA ĐỜI SỐNG</v>
          </cell>
          <cell r="H3757" t="str">
            <v>XÀ PHÒNG, CHẤT TẨY RỬA</v>
          </cell>
        </row>
        <row r="3758">
          <cell r="C3758" t="str">
            <v>4903301259527</v>
          </cell>
          <cell r="D3758" t="str">
            <v>LION- Nước rửa bát Charmy Magica hương hoa 950ml</v>
          </cell>
          <cell r="E3758">
            <v>165000</v>
          </cell>
          <cell r="F3758" t="str">
            <v>133244</v>
          </cell>
          <cell r="G3758" t="str">
            <v>NHÀ CỬA ĐỜI SỐNG</v>
          </cell>
          <cell r="H3758" t="str">
            <v>XÀ PHÒNG, CHẤT TẨY RỬA</v>
          </cell>
        </row>
        <row r="3759">
          <cell r="C3759" t="str">
            <v>4968909059641</v>
          </cell>
          <cell r="D3759" t="str">
            <v xml:space="preserve">UYEKI- Dung dịch tẩy rửa hương cam 300g </v>
          </cell>
          <cell r="E3759">
            <v>155000</v>
          </cell>
          <cell r="F3759" t="str">
            <v>133245</v>
          </cell>
          <cell r="G3759" t="str">
            <v>NHÀ CỬA ĐỜI SỐNG</v>
          </cell>
          <cell r="H3759" t="str">
            <v>XÀ PHÒNG, CHẤT TẨY RỬA</v>
          </cell>
        </row>
        <row r="3760">
          <cell r="C3760" t="str">
            <v>4968909059825</v>
          </cell>
          <cell r="D3760" t="str">
            <v>UYEKI- Dung dịch tẩy rửa lồng giặt 180g</v>
          </cell>
          <cell r="E3760">
            <v>89000</v>
          </cell>
          <cell r="F3760" t="str">
            <v>133246</v>
          </cell>
          <cell r="G3760" t="str">
            <v>NHÀ CỬA ĐỜI SỐNG</v>
          </cell>
          <cell r="H3760" t="str">
            <v>XÀ PHÒNG, CHẤT TẨY RỬA</v>
          </cell>
        </row>
        <row r="3761">
          <cell r="C3761" t="str">
            <v>4968909065895</v>
          </cell>
          <cell r="D3761" t="str">
            <v>UYEKI- Thanh tẩy trắng vết bẩn quần áo 35g</v>
          </cell>
          <cell r="E3761">
            <v>135000</v>
          </cell>
          <cell r="F3761" t="str">
            <v>133247</v>
          </cell>
          <cell r="G3761" t="str">
            <v>NHÀ CỬA ĐỜI SỐNG</v>
          </cell>
          <cell r="H3761" t="str">
            <v>GIẶT, XẢ QUẦN ÁO</v>
          </cell>
        </row>
        <row r="3762">
          <cell r="C3762" t="str">
            <v>4901948573006</v>
          </cell>
          <cell r="D3762" t="str">
            <v>DAIYA- Phao thả máy giặt tăng cường giặt sạch</v>
          </cell>
          <cell r="E3762">
            <v>60000</v>
          </cell>
          <cell r="F3762" t="str">
            <v>133248</v>
          </cell>
          <cell r="G3762" t="str">
            <v>NHÀ CỬA ĐỜI SỐNG</v>
          </cell>
          <cell r="H3762" t="str">
            <v>BẾP VÀ PHÒNG ĂN</v>
          </cell>
        </row>
        <row r="3763">
          <cell r="C3763" t="str">
            <v>4970825109010</v>
          </cell>
          <cell r="D3763" t="str">
            <v>OSK- Hộp cơm màu xanh đậm 800ml</v>
          </cell>
          <cell r="E3763">
            <v>215000</v>
          </cell>
          <cell r="F3763" t="str">
            <v>133251</v>
          </cell>
          <cell r="G3763" t="str">
            <v>NHÀ CỬA ĐỜI SỐNG</v>
          </cell>
          <cell r="H3763" t="str">
            <v>BẾP VÀ PHÒNG ĂN</v>
          </cell>
        </row>
        <row r="3764">
          <cell r="C3764" t="str">
            <v>4970825109027</v>
          </cell>
          <cell r="D3764" t="str">
            <v>OSK- Bộ hộp cơm 2 ngăn màu xanh đậm 890ml</v>
          </cell>
          <cell r="E3764">
            <v>230000</v>
          </cell>
          <cell r="F3764" t="str">
            <v>133252</v>
          </cell>
          <cell r="G3764" t="str">
            <v>NHÀ CỬA ĐỜI SỐNG</v>
          </cell>
          <cell r="H3764" t="str">
            <v>BẾP VÀ PHÒNG ĂN</v>
          </cell>
        </row>
        <row r="3765">
          <cell r="C3765" t="str">
            <v>4973228079133</v>
          </cell>
          <cell r="D3765" t="str">
            <v>SHINKO- Móc treo quần áo Livido (xanh lá)</v>
          </cell>
          <cell r="E3765">
            <v>70000</v>
          </cell>
          <cell r="F3765" t="str">
            <v>133254</v>
          </cell>
          <cell r="G3765" t="str">
            <v>NHÀ CỬA ĐỜI SỐNG</v>
          </cell>
          <cell r="H3765" t="str">
            <v>ĐỒ DÙNG NHÀ TẮM, TOILET</v>
          </cell>
        </row>
        <row r="3766">
          <cell r="C3766" t="str">
            <v>4973228079331</v>
          </cell>
          <cell r="D3766" t="str">
            <v>SHINKO- Móc áo đa năng Livido (5 cái - xanh lá)</v>
          </cell>
          <cell r="E3766">
            <v>115000</v>
          </cell>
          <cell r="F3766" t="str">
            <v>133255</v>
          </cell>
          <cell r="G3766" t="str">
            <v>NHÀ CỬA ĐỜI SỐNG</v>
          </cell>
          <cell r="H3766" t="str">
            <v>ĐỒ DÙNG NHÀ TẮM, TOILET</v>
          </cell>
        </row>
        <row r="3767">
          <cell r="C3767" t="str">
            <v>4973228071380</v>
          </cell>
          <cell r="D3767" t="str">
            <v>SHINKO- Móc treo váy 4 tầng (Màu đen)</v>
          </cell>
          <cell r="E3767">
            <v>195000</v>
          </cell>
          <cell r="F3767" t="str">
            <v>133257</v>
          </cell>
          <cell r="G3767" t="str">
            <v>NHÀ CỬA ĐỜI SỐNG</v>
          </cell>
          <cell r="H3767" t="str">
            <v>ĐỒ DÙNG NHÀ TẮM, TOILET</v>
          </cell>
        </row>
        <row r="3768">
          <cell r="C3768" t="str">
            <v>4973228286982</v>
          </cell>
          <cell r="D3768" t="str">
            <v>SHINKO- Móc áo sơ mi BestLine 5 cái (Màu đen)</v>
          </cell>
          <cell r="E3768">
            <v>115000</v>
          </cell>
          <cell r="F3768" t="str">
            <v>133260</v>
          </cell>
          <cell r="G3768" t="str">
            <v>NHÀ CỬA ĐỜI SỐNG</v>
          </cell>
          <cell r="H3768" t="str">
            <v>ĐỒ DÙNG NHÀ TẮM, TOILET</v>
          </cell>
        </row>
        <row r="3769">
          <cell r="C3769" t="str">
            <v>1314022607067</v>
          </cell>
          <cell r="D3769" t="str">
            <v>HYS- Khăn lau đầu Premium Portugal 34x80cm Green</v>
          </cell>
          <cell r="E3769">
            <v>125000</v>
          </cell>
          <cell r="F3769" t="str">
            <v>133262</v>
          </cell>
          <cell r="G3769" t="str">
            <v>NHÀ CỬA ĐỜI SỐNG</v>
          </cell>
          <cell r="H3769" t="str">
            <v>KHĂN</v>
          </cell>
        </row>
        <row r="3770">
          <cell r="C3770" t="str">
            <v>1314022607073</v>
          </cell>
          <cell r="D3770" t="str">
            <v>HYS- Khăn mặt Premium Portugal34x35cm Green</v>
          </cell>
          <cell r="E3770">
            <v>63000</v>
          </cell>
          <cell r="F3770" t="str">
            <v>133268</v>
          </cell>
          <cell r="G3770" t="str">
            <v>NHÀ CỬA ĐỜI SỐNG</v>
          </cell>
          <cell r="H3770" t="str">
            <v>KHĂN</v>
          </cell>
        </row>
        <row r="3771">
          <cell r="C3771" t="str">
            <v>4968909055889</v>
          </cell>
          <cell r="D3771" t="str">
            <v>UYEKI- Xịt tẩy trắng vết bẩn quần áo 250ml</v>
          </cell>
          <cell r="E3771">
            <v>265000</v>
          </cell>
          <cell r="F3771" t="str">
            <v>133270</v>
          </cell>
          <cell r="G3771" t="str">
            <v>NHÀ CỬA ĐỜI SỐNG</v>
          </cell>
          <cell r="H3771" t="str">
            <v>GIẶT, XẢ QUẦN ÁO</v>
          </cell>
        </row>
        <row r="3772">
          <cell r="C3772" t="str">
            <v>4968909120068</v>
          </cell>
          <cell r="D3772" t="str">
            <v>UYEKI- Sáp siêu tẩy rửa đa dụng hương cam</v>
          </cell>
          <cell r="E3772">
            <v>189000</v>
          </cell>
          <cell r="F3772" t="str">
            <v>133271</v>
          </cell>
          <cell r="G3772" t="str">
            <v>NHÀ CỬA ĐỜI SỐNG</v>
          </cell>
          <cell r="H3772" t="str">
            <v>GIẶT, XẢ QUẦN ÁO</v>
          </cell>
        </row>
        <row r="3773">
          <cell r="C3773" t="str">
            <v>4973228079423</v>
          </cell>
          <cell r="D3773" t="str">
            <v>SHINKO-Móc áo sơ mi Livido màu xanh 5 chiếc</v>
          </cell>
          <cell r="E3773">
            <v>105000</v>
          </cell>
          <cell r="F3773" t="str">
            <v>133273</v>
          </cell>
          <cell r="G3773" t="str">
            <v>NHÀ CỬA ĐỜI SỐNG</v>
          </cell>
          <cell r="H3773" t="str">
            <v>ĐỒ DÙNG NHÀ TẮM, TOILET</v>
          </cell>
        </row>
        <row r="3774">
          <cell r="C3774" t="str">
            <v>4973228286494</v>
          </cell>
          <cell r="D3774" t="str">
            <v>SHINKO-Móc treo quần âu S&amp;F màu nâu 4 tầng</v>
          </cell>
          <cell r="E3774">
            <v>169000</v>
          </cell>
          <cell r="F3774" t="str">
            <v>133275</v>
          </cell>
          <cell r="G3774" t="str">
            <v>NHÀ CỬA ĐỜI SỐNG</v>
          </cell>
          <cell r="H3774" t="str">
            <v>ĐỒ DÙNG NHÀ TẮM, TOILET</v>
          </cell>
        </row>
        <row r="3775">
          <cell r="C3775" t="str">
            <v>4956810802760</v>
          </cell>
          <cell r="D3775" t="str">
            <v>KOKUBO- Khuôn làm cơm nắm cỡ lớn</v>
          </cell>
          <cell r="E3775">
            <v>40000</v>
          </cell>
          <cell r="F3775" t="str">
            <v>133276</v>
          </cell>
          <cell r="G3775" t="str">
            <v>NHÀ CỬA ĐỜI SỐNG</v>
          </cell>
          <cell r="H3775" t="str">
            <v>BẾP VÀ PHÒNG ĂN</v>
          </cell>
        </row>
        <row r="3776">
          <cell r="C3776" t="str">
            <v>4956810802784</v>
          </cell>
          <cell r="D3776" t="str">
            <v>KOKUBO- Khuôn làm cơm nắm dạng que Sticky</v>
          </cell>
          <cell r="E3776">
            <v>40000</v>
          </cell>
          <cell r="F3776" t="str">
            <v>133277</v>
          </cell>
          <cell r="G3776" t="str">
            <v>NHÀ CỬA ĐỜI SỐNG</v>
          </cell>
          <cell r="H3776" t="str">
            <v>BẾP VÀ PHÒNG ĂN</v>
          </cell>
        </row>
        <row r="3777">
          <cell r="C3777" t="str">
            <v>4971902070797</v>
          </cell>
          <cell r="D3777" t="str">
            <v>KOKUBO- Bột vệ sinh lồng giặt ch.xuất trà xanh100g</v>
          </cell>
          <cell r="E3777">
            <v>45000</v>
          </cell>
          <cell r="F3777" t="str">
            <v>133278</v>
          </cell>
          <cell r="G3777" t="str">
            <v>NHÀ CỬA ĐỜI SỐNG</v>
          </cell>
          <cell r="H3777" t="str">
            <v>XÀ PHÒNG, CHẤT TẨY RỬA</v>
          </cell>
        </row>
        <row r="3778">
          <cell r="C3778" t="str">
            <v>4970825108488</v>
          </cell>
          <cell r="D3778" t="str">
            <v>OSK- Hộp đựng đồ ăn Yo-kai Watch 200 ml</v>
          </cell>
          <cell r="E3778">
            <v>75000</v>
          </cell>
          <cell r="F3778" t="str">
            <v>133280</v>
          </cell>
          <cell r="G3778" t="str">
            <v>NHÀ CỬA ĐỜI SỐNG</v>
          </cell>
          <cell r="H3778" t="str">
            <v>BẾP VÀ PHÒNG ĂN</v>
          </cell>
        </row>
        <row r="3779">
          <cell r="C3779" t="str">
            <v>4970825114694</v>
          </cell>
          <cell r="D3779" t="str">
            <v>OSK- Hộp đựng cơm 2 tầng Little Twin Stars</v>
          </cell>
          <cell r="E3779">
            <v>140000</v>
          </cell>
          <cell r="F3779" t="str">
            <v>133283</v>
          </cell>
          <cell r="G3779" t="str">
            <v>NHÀ CỬA ĐỜI SỐNG</v>
          </cell>
          <cell r="H3779" t="str">
            <v>BẾP VÀ PHÒNG ĂN</v>
          </cell>
        </row>
        <row r="3780">
          <cell r="C3780" t="str">
            <v>4970825110955</v>
          </cell>
          <cell r="D3780" t="str">
            <v>OSK- Túi đựng hộp cơm Yo-kai Watch  KB-1</v>
          </cell>
          <cell r="E3780">
            <v>45000</v>
          </cell>
          <cell r="F3780" t="str">
            <v>133289</v>
          </cell>
          <cell r="G3780" t="str">
            <v>NHÀ CỬA ĐỜI SỐNG</v>
          </cell>
          <cell r="H3780" t="str">
            <v>BẾP VÀ PHÒNG ĂN</v>
          </cell>
        </row>
        <row r="3781">
          <cell r="C3781" t="str">
            <v>4970825110887</v>
          </cell>
          <cell r="D3781" t="str">
            <v>OSK- Cốc nước Yo-kai Watch màu xanh 200ml</v>
          </cell>
          <cell r="E3781">
            <v>38000</v>
          </cell>
          <cell r="F3781" t="str">
            <v>133293</v>
          </cell>
          <cell r="G3781" t="str">
            <v>NHÀ CỬA ĐỜI SỐNG</v>
          </cell>
          <cell r="H3781" t="str">
            <v>BẾP VÀ PHÒNG ĂN</v>
          </cell>
        </row>
        <row r="3782">
          <cell r="C3782" t="str">
            <v>4970825105982</v>
          </cell>
          <cell r="D3782" t="str">
            <v>OSK- Hộp đựng cơm Allonge Paris màu hồng 500ml</v>
          </cell>
          <cell r="E3782">
            <v>85000</v>
          </cell>
          <cell r="F3782" t="str">
            <v>133295</v>
          </cell>
          <cell r="G3782" t="str">
            <v>NHÀ CỬA ĐỜI SỐNG</v>
          </cell>
          <cell r="H3782" t="str">
            <v>BẾP VÀ PHÒNG ĂN</v>
          </cell>
        </row>
        <row r="3783">
          <cell r="C3783" t="str">
            <v>4970825107627</v>
          </cell>
          <cell r="D3783" t="str">
            <v>OSK- Khuôn làm cơm nắm cỡ lớn Rilakkuma</v>
          </cell>
          <cell r="E3783">
            <v>68000</v>
          </cell>
          <cell r="F3783" t="str">
            <v>133303</v>
          </cell>
          <cell r="G3783" t="str">
            <v>NHÀ CỬA ĐỜI SỐNG</v>
          </cell>
          <cell r="H3783" t="str">
            <v>BẾP VÀ PHÒNG ĂN</v>
          </cell>
        </row>
        <row r="3784">
          <cell r="C3784" t="str">
            <v>4970825109225</v>
          </cell>
          <cell r="D3784" t="str">
            <v>OSK- Hộp đựng cơm 2 tầng có vách ngăn Snoopy PW-28</v>
          </cell>
          <cell r="E3784">
            <v>130000</v>
          </cell>
          <cell r="F3784" t="str">
            <v>133304</v>
          </cell>
          <cell r="G3784" t="str">
            <v>NHÀ CỬA ĐỜI SỐNG</v>
          </cell>
          <cell r="H3784" t="str">
            <v>BẾP VÀ PHÒNG ĂN</v>
          </cell>
        </row>
        <row r="3785">
          <cell r="C3785" t="str">
            <v>4970825109249</v>
          </cell>
          <cell r="D3785" t="str">
            <v>OSK- Set 3 hộp đựng cơm Snoopy Happy Dance</v>
          </cell>
          <cell r="E3785">
            <v>130000</v>
          </cell>
          <cell r="F3785" t="str">
            <v>133307</v>
          </cell>
          <cell r="G3785" t="str">
            <v>NHÀ CỬA ĐỜI SỐNG</v>
          </cell>
          <cell r="H3785" t="str">
            <v>BẾP VÀ PHÒNG ĂN</v>
          </cell>
        </row>
        <row r="3786">
          <cell r="C3786" t="str">
            <v>4901080053206</v>
          </cell>
          <cell r="D3786" t="str">
            <v>EARTH- Thuốc diệt chuột Dethmor 4 set</v>
          </cell>
          <cell r="E3786">
            <v>175000</v>
          </cell>
          <cell r="F3786" t="str">
            <v>133310</v>
          </cell>
          <cell r="G3786" t="str">
            <v>NHÀ CỬA ĐỜI SỐNG</v>
          </cell>
          <cell r="H3786" t="str">
            <v>PHÒNG CHỐNG CÔN TRÙNG</v>
          </cell>
        </row>
        <row r="3787">
          <cell r="C3787" t="str">
            <v>4548266362280</v>
          </cell>
          <cell r="D3787" t="str">
            <v>HYS- Khăn lau đầu cao cấp 2 lớp 34x80cm Pink</v>
          </cell>
          <cell r="E3787">
            <v>150000</v>
          </cell>
          <cell r="F3787" t="str">
            <v>133312</v>
          </cell>
          <cell r="G3787" t="str">
            <v>NHÀ CỬA ĐỜI SỐNG</v>
          </cell>
          <cell r="H3787" t="str">
            <v>KHĂN</v>
          </cell>
        </row>
        <row r="3788">
          <cell r="C3788" t="str">
            <v>4901422152208</v>
          </cell>
          <cell r="D3788" t="str">
            <v>KUREHA- Màng bọc thực phẩm 22cm×20m</v>
          </cell>
          <cell r="E3788">
            <v>59000</v>
          </cell>
          <cell r="F3788" t="str">
            <v>133318</v>
          </cell>
          <cell r="G3788" t="str">
            <v>NHÀ CỬA ĐỜI SỐNG</v>
          </cell>
          <cell r="H3788" t="str">
            <v>BẾP VÀ PHÒNG ĂN</v>
          </cell>
        </row>
        <row r="3789">
          <cell r="C3789" t="str">
            <v>4901422055257</v>
          </cell>
          <cell r="D3789" t="str">
            <v>KUREHA- Màng bọc thực phẩm 22cm×50m</v>
          </cell>
          <cell r="E3789">
            <v>130000</v>
          </cell>
          <cell r="F3789" t="str">
            <v>133319</v>
          </cell>
          <cell r="G3789" t="str">
            <v>NHÀ CỬA ĐỜI SỐNG</v>
          </cell>
          <cell r="H3789" t="str">
            <v>BẾP VÀ PHÒNG ĂN</v>
          </cell>
        </row>
        <row r="3790">
          <cell r="C3790" t="str">
            <v>4945569765518</v>
          </cell>
          <cell r="D3790" t="str">
            <v>NIKKEN- Kéo nhà bếp lưỡi cong tháo lắp đa năng</v>
          </cell>
          <cell r="E3790">
            <v>350000</v>
          </cell>
          <cell r="F3790" t="str">
            <v>133325</v>
          </cell>
          <cell r="G3790" t="str">
            <v>NHÀ CỬA ĐỜI SỐNG</v>
          </cell>
          <cell r="H3790" t="str">
            <v>BẾP VÀ PHÒNG ĂN</v>
          </cell>
        </row>
        <row r="3791">
          <cell r="C3791" t="str">
            <v>4517795000482</v>
          </cell>
          <cell r="D3791" t="str">
            <v>NIKKEN- Dao nhà bếp lượn sóng Naminami</v>
          </cell>
          <cell r="E3791">
            <v>320000</v>
          </cell>
          <cell r="F3791" t="str">
            <v>133326</v>
          </cell>
          <cell r="G3791" t="str">
            <v>NHÀ CỬA ĐỜI SỐNG</v>
          </cell>
          <cell r="H3791" t="str">
            <v>BẾP VÀ PHÒNG ĂN</v>
          </cell>
        </row>
        <row r="3792">
          <cell r="C3792" t="str">
            <v>4902430817318</v>
          </cell>
          <cell r="D3792" t="str">
            <v>P&amp;G ARIEL- Hộp viên giặt xả Power gel 18 viên</v>
          </cell>
          <cell r="E3792">
            <v>145000</v>
          </cell>
          <cell r="F3792" t="str">
            <v>133327</v>
          </cell>
          <cell r="G3792" t="str">
            <v>NHÀ CỬA ĐỜI SỐNG</v>
          </cell>
          <cell r="H3792" t="str">
            <v>GIẶT, XẢ QUẦN ÁO</v>
          </cell>
        </row>
        <row r="3793">
          <cell r="C3793" t="str">
            <v>4971902920443</v>
          </cell>
          <cell r="D3793" t="str">
            <v>KOKUBO-Bột Baking Soda tẩy rửa vết bẩn 120g</v>
          </cell>
          <cell r="E3793">
            <v>45000</v>
          </cell>
          <cell r="F3793" t="str">
            <v>133329</v>
          </cell>
          <cell r="G3793" t="str">
            <v>NHÀ CỬA ĐỜI SỐNG</v>
          </cell>
          <cell r="H3793" t="str">
            <v>XÀ PHÒNG, CHẤT TẨY RỬA</v>
          </cell>
        </row>
        <row r="3794">
          <cell r="C3794" t="str">
            <v>4971902921440</v>
          </cell>
          <cell r="D3794" t="str">
            <v>KOKUBO- Bột khử tóc trong ống nước 20g x 2 gói</v>
          </cell>
          <cell r="E3794">
            <v>45000</v>
          </cell>
          <cell r="F3794" t="str">
            <v>133331</v>
          </cell>
          <cell r="G3794" t="str">
            <v>NHÀ CỬA ĐỜI SỐNG</v>
          </cell>
          <cell r="H3794" t="str">
            <v>XÀ PHÒNG, CHẤT TẨY RỬA</v>
          </cell>
        </row>
        <row r="3795">
          <cell r="C3795" t="str">
            <v>4971902921402</v>
          </cell>
          <cell r="D3795" t="str">
            <v>KOKUBO- Thanh xà phòng giặt tẩy quần áo 110g</v>
          </cell>
          <cell r="E3795">
            <v>45000</v>
          </cell>
          <cell r="F3795" t="str">
            <v>133332</v>
          </cell>
          <cell r="G3795" t="str">
            <v>NHÀ CỬA ĐỜI SỐNG</v>
          </cell>
          <cell r="H3795" t="str">
            <v>GIẶT, XẢ QUẦN ÁO</v>
          </cell>
        </row>
        <row r="3796">
          <cell r="C3796" t="str">
            <v>4971902921419</v>
          </cell>
          <cell r="D3796" t="str">
            <v>KOKUBO- Thanh xà phòng giặt tẩy quần áo hương cam</v>
          </cell>
          <cell r="E3796">
            <v>45000</v>
          </cell>
          <cell r="F3796" t="str">
            <v>133333</v>
          </cell>
          <cell r="G3796" t="str">
            <v>NHÀ CỬA ĐỜI SỐNG</v>
          </cell>
          <cell r="H3796" t="str">
            <v>GIẶT, XẢ QUẦN ÁO</v>
          </cell>
        </row>
        <row r="3797">
          <cell r="C3797" t="str">
            <v>4971902924137</v>
          </cell>
          <cell r="D3797" t="str">
            <v>KOKUBO-Xịt khử trùng tay Novopin 12ml</v>
          </cell>
          <cell r="E3797">
            <v>40000</v>
          </cell>
          <cell r="F3797" t="str">
            <v>133335</v>
          </cell>
          <cell r="G3797" t="str">
            <v>NHÀ CỬA ĐỜI SỐNG</v>
          </cell>
          <cell r="H3797" t="str">
            <v>KHỬ MÙI</v>
          </cell>
        </row>
        <row r="3798">
          <cell r="C3798" t="str">
            <v>4954267054718</v>
          </cell>
          <cell r="D3798" t="str">
            <v>AKEBONO-Dụng cụ vo gạo chống tràn màu hồng</v>
          </cell>
          <cell r="E3798">
            <v>69000</v>
          </cell>
          <cell r="F3798" t="str">
            <v>133337</v>
          </cell>
          <cell r="G3798" t="str">
            <v>NHÀ CỬA ĐỜI SỐNG</v>
          </cell>
          <cell r="H3798" t="str">
            <v>BẾP VÀ PHÒNG ĂN</v>
          </cell>
        </row>
        <row r="3799">
          <cell r="C3799" t="str">
            <v>4954267101665</v>
          </cell>
          <cell r="D3799" t="str">
            <v>AKEBONO- Set làm bỏng ngô trong lò vi sóng</v>
          </cell>
          <cell r="E3799">
            <v>350000</v>
          </cell>
          <cell r="F3799" t="str">
            <v>133341</v>
          </cell>
          <cell r="G3799" t="str">
            <v>NHÀ CỬA ĐỜI SỐNG</v>
          </cell>
          <cell r="H3799" t="str">
            <v>BẾP VÀ PHÒNG ĂN</v>
          </cell>
        </row>
        <row r="3800">
          <cell r="C3800" t="str">
            <v>4954267101658</v>
          </cell>
          <cell r="D3800" t="str">
            <v>AKEBONO- Set làm Snack trong lò vi sóng RE-165</v>
          </cell>
          <cell r="E3800">
            <v>270000</v>
          </cell>
          <cell r="F3800" t="str">
            <v>133342</v>
          </cell>
          <cell r="G3800" t="str">
            <v>NHÀ CỬA ĐỜI SỐNG</v>
          </cell>
          <cell r="H3800" t="str">
            <v>BẾP VÀ PHÒNG ĂN</v>
          </cell>
        </row>
        <row r="3801">
          <cell r="C3801" t="str">
            <v>4902430817370</v>
          </cell>
          <cell r="D3801" t="str">
            <v>P&amp;G- Viên giặt xả Gel Bold hương hoa tươi mát 18v</v>
          </cell>
          <cell r="E3801">
            <v>120000</v>
          </cell>
          <cell r="F3801" t="str">
            <v>133343</v>
          </cell>
          <cell r="G3801" t="str">
            <v>NHÀ CỬA ĐỜI SỐNG</v>
          </cell>
          <cell r="H3801" t="str">
            <v>GIẶT, XẢ QUẦN ÁO</v>
          </cell>
        </row>
        <row r="3802">
          <cell r="C3802" t="str">
            <v>4526858050258</v>
          </cell>
          <cell r="D3802" t="str">
            <v>Set khăn lau đồ sợi siêu thấm nước- 3 chiếc</v>
          </cell>
          <cell r="E3802">
            <v>50000</v>
          </cell>
          <cell r="F3802" t="str">
            <v>133345</v>
          </cell>
          <cell r="G3802" t="str">
            <v>NHÀ CỬA ĐỜI SỐNG</v>
          </cell>
          <cell r="H3802" t="str">
            <v>KHĂN</v>
          </cell>
        </row>
        <row r="3803">
          <cell r="C3803" t="str">
            <v>4973228171011</v>
          </cell>
          <cell r="D3803" t="str">
            <v>LIFE AID - Hộp đựng thuốc hình chữ nhật hồng</v>
          </cell>
          <cell r="E3803">
            <v>69000</v>
          </cell>
          <cell r="F3803" t="str">
            <v>133347</v>
          </cell>
          <cell r="G3803" t="str">
            <v>NHÀ CỬA ĐỜI SỐNG</v>
          </cell>
          <cell r="H3803" t="str">
            <v>ĐỒ DÙNG SINH HOẠT GIA ĐÌNH</v>
          </cell>
        </row>
        <row r="3804">
          <cell r="C3804" t="str">
            <v>4973228171028</v>
          </cell>
          <cell r="D3804" t="str">
            <v>LIFE AID - Hộp đựng thuốc hình chữ nhật xanh</v>
          </cell>
          <cell r="E3804">
            <v>69000</v>
          </cell>
          <cell r="F3804" t="str">
            <v>133348</v>
          </cell>
          <cell r="G3804" t="str">
            <v>NHÀ CỬA ĐỜI SỐNG</v>
          </cell>
          <cell r="H3804" t="str">
            <v>ĐỒ DÙNG SINH HOẠT GIA ĐÌNH</v>
          </cell>
        </row>
        <row r="3805">
          <cell r="C3805" t="str">
            <v>4973228171219</v>
          </cell>
          <cell r="D3805" t="str">
            <v>LIFE AID - Hộp đựng thuốc 1 ngăn màu hồng</v>
          </cell>
          <cell r="E3805">
            <v>35000</v>
          </cell>
          <cell r="F3805" t="str">
            <v>133349</v>
          </cell>
          <cell r="G3805" t="str">
            <v>NHÀ CỬA ĐỜI SỐNG</v>
          </cell>
          <cell r="H3805" t="str">
            <v>ĐỒ DÙNG SINH HOẠT GIA ĐÌNH</v>
          </cell>
        </row>
        <row r="3806">
          <cell r="C3806" t="str">
            <v>4973228171356</v>
          </cell>
          <cell r="D3806" t="str">
            <v>LIFE AID- Hộp đựng thuốc2 ngăn màu trắng</v>
          </cell>
          <cell r="E3806">
            <v>41000</v>
          </cell>
          <cell r="F3806" t="str">
            <v>133350</v>
          </cell>
          <cell r="G3806" t="str">
            <v>NHÀ CỬA ĐỜI SỐNG</v>
          </cell>
          <cell r="H3806" t="str">
            <v>ĐỒ DÙNG SINH HOẠT GIA ĐÌNH</v>
          </cell>
        </row>
        <row r="3807">
          <cell r="C3807" t="str">
            <v>4973228171523</v>
          </cell>
          <cell r="D3807" t="str">
            <v>LIFE AID- Hộp đựng thuốc 2 ngăn xanh da trời</v>
          </cell>
          <cell r="E3807">
            <v>41000</v>
          </cell>
          <cell r="F3807" t="str">
            <v>133351</v>
          </cell>
          <cell r="G3807" t="str">
            <v>NHÀ CỬA ĐỜI SỐNG</v>
          </cell>
          <cell r="H3807" t="str">
            <v>ĐỒ DÙNG SINH HOẠT GIA ĐÌNH</v>
          </cell>
        </row>
        <row r="3808">
          <cell r="C3808" t="str">
            <v>4973228182109</v>
          </cell>
          <cell r="D3808" t="str">
            <v>NATIF- Khay đựng đồ trang sức chia ngăn- 24 ngăn</v>
          </cell>
          <cell r="E3808">
            <v>83000</v>
          </cell>
          <cell r="F3808" t="str">
            <v>133352</v>
          </cell>
          <cell r="G3808" t="str">
            <v>NHÀ CỬA ĐỜI SỐNG</v>
          </cell>
          <cell r="H3808" t="str">
            <v>BẾP VÀ PHÒNG ĂN</v>
          </cell>
        </row>
        <row r="3809">
          <cell r="C3809" t="str">
            <v>4973228188019</v>
          </cell>
          <cell r="D3809" t="str">
            <v>LARCA- Khay đựng phụ kiện màu hồng 6 ngăn</v>
          </cell>
          <cell r="E3809">
            <v>91000</v>
          </cell>
          <cell r="F3809" t="str">
            <v>133354</v>
          </cell>
          <cell r="G3809" t="str">
            <v>NHÀ CỬA ĐỜI SỐNG</v>
          </cell>
          <cell r="H3809" t="str">
            <v>BẾP VÀ PHÒNG ĂN</v>
          </cell>
        </row>
        <row r="3810">
          <cell r="C3810" t="str">
            <v>4938442499013</v>
          </cell>
          <cell r="D3810" t="str">
            <v>IHARA KIHAN- Giá để đồ đa năng màu trắng sữa</v>
          </cell>
          <cell r="E3810">
            <v>75000</v>
          </cell>
          <cell r="F3810" t="str">
            <v>133355</v>
          </cell>
          <cell r="G3810" t="str">
            <v>NHÀ CỬA ĐỜI SỐNG</v>
          </cell>
          <cell r="H3810" t="str">
            <v>ĐỒ DÙNG SINH HOẠT GIA ĐÌNH</v>
          </cell>
        </row>
        <row r="3811">
          <cell r="C3811" t="str">
            <v>4962964241607</v>
          </cell>
          <cell r="D3811" t="str">
            <v>PONYKASEI- Giá để bọt biển hút chân không trắng</v>
          </cell>
          <cell r="E3811">
            <v>40000</v>
          </cell>
          <cell r="F3811" t="str">
            <v>133360</v>
          </cell>
          <cell r="G3811" t="str">
            <v>NHÀ CỬA ĐỜI SỐNG</v>
          </cell>
          <cell r="H3811" t="str">
            <v>ĐỒ DÙNG NHÀ TẮM, TOILET</v>
          </cell>
        </row>
        <row r="3812">
          <cell r="C3812" t="str">
            <v>4962964241706</v>
          </cell>
          <cell r="D3812" t="str">
            <v>PONYKASEI- Giá để xà bông hút chân không trắng</v>
          </cell>
          <cell r="E3812">
            <v>35000</v>
          </cell>
          <cell r="F3812" t="str">
            <v>133361</v>
          </cell>
          <cell r="G3812" t="str">
            <v>NHÀ CỬA ĐỜI SỐNG</v>
          </cell>
          <cell r="H3812" t="str">
            <v>ĐỒ DÙNG NHÀ TẮM, TOILET</v>
          </cell>
        </row>
        <row r="3813">
          <cell r="C3813" t="str">
            <v>4962964242703</v>
          </cell>
          <cell r="D3813" t="str">
            <v>PONYKASEI- Gíá để bàn chải, KĐR màu cam</v>
          </cell>
          <cell r="E3813">
            <v>45000</v>
          </cell>
          <cell r="F3813" t="str">
            <v>133362</v>
          </cell>
          <cell r="G3813" t="str">
            <v>NHÀ CỬA ĐỜI SỐNG</v>
          </cell>
          <cell r="H3813" t="str">
            <v>ĐỒ DÙNG NHÀ TẮM, TOILET</v>
          </cell>
        </row>
        <row r="3814">
          <cell r="C3814" t="str">
            <v>4902430817332</v>
          </cell>
          <cell r="D3814" t="str">
            <v>P&amp;G- Viên giặt xả Ariel 3D diệt khuẩn xanh lá 18v</v>
          </cell>
          <cell r="E3814">
            <v>145000</v>
          </cell>
          <cell r="F3814" t="str">
            <v>133363</v>
          </cell>
          <cell r="G3814" t="str">
            <v>NHÀ CỬA ĐỜI SỐNG</v>
          </cell>
          <cell r="H3814" t="str">
            <v>GIẶT, XẢ QUẦN ÁO</v>
          </cell>
        </row>
        <row r="3815">
          <cell r="C3815" t="str">
            <v>1314022706057</v>
          </cell>
          <cell r="D3815" t="str">
            <v>HYS- Khăn tắm cotton biển Aegean 60x120cm Beige</v>
          </cell>
          <cell r="E3815">
            <v>250000</v>
          </cell>
          <cell r="F3815" t="str">
            <v>133364</v>
          </cell>
          <cell r="G3815" t="str">
            <v>NHÀ CỬA ĐỜI SỐNG</v>
          </cell>
          <cell r="H3815" t="str">
            <v>KHĂN</v>
          </cell>
        </row>
        <row r="3816">
          <cell r="C3816" t="str">
            <v>4962964232308</v>
          </cell>
          <cell r="D3816" t="str">
            <v>PONYKASEI- Móc dán tường chữ nhật màu nâu 3 chiếc</v>
          </cell>
          <cell r="E3816">
            <v>33000</v>
          </cell>
          <cell r="F3816" t="str">
            <v>133367</v>
          </cell>
          <cell r="G3816" t="str">
            <v>NHÀ CỬA ĐỜI SỐNG</v>
          </cell>
          <cell r="H3816" t="str">
            <v>ĐỒ DÙNG SINH HOẠT GIA ĐÌNH</v>
          </cell>
        </row>
        <row r="3817">
          <cell r="C3817" t="str">
            <v>4962964232407</v>
          </cell>
          <cell r="D3817" t="str">
            <v>PONYKASEI- Móc dán tường chữ nhật màu nâu 3 chiếc</v>
          </cell>
          <cell r="E3817">
            <v>45000</v>
          </cell>
          <cell r="F3817" t="str">
            <v>133368</v>
          </cell>
          <cell r="G3817" t="str">
            <v>NHÀ CỬA ĐỜI SỐNG</v>
          </cell>
          <cell r="H3817" t="str">
            <v>ĐỒ DÙNG SINH HOẠT GIA ĐÌNH</v>
          </cell>
        </row>
        <row r="3818">
          <cell r="C3818" t="str">
            <v>4962964255000</v>
          </cell>
          <cell r="D3818" t="str">
            <v>PONYKASEI- Kẹp quần áo 3 màu 20 chiếc</v>
          </cell>
          <cell r="E3818">
            <v>45000</v>
          </cell>
          <cell r="F3818" t="str">
            <v>133369</v>
          </cell>
          <cell r="G3818" t="str">
            <v>NHÀ CỬA ĐỜI SỐNG</v>
          </cell>
          <cell r="H3818" t="str">
            <v>ĐỒ DÙNG NHÀ TẮM, TOILET</v>
          </cell>
        </row>
        <row r="3819">
          <cell r="C3819" t="str">
            <v>4546785121715</v>
          </cell>
          <cell r="D3819" t="str">
            <v>IMA- Miếng cọ nồi bằng thép Krasimo 12 miếng</v>
          </cell>
          <cell r="E3819">
            <v>33000</v>
          </cell>
          <cell r="F3819" t="str">
            <v>133373</v>
          </cell>
          <cell r="G3819" t="str">
            <v>NHÀ CỬA ĐỜI SỐNG</v>
          </cell>
          <cell r="H3819" t="str">
            <v>BẾP VÀ PHÒNG ĂN</v>
          </cell>
        </row>
        <row r="3820">
          <cell r="C3820" t="str">
            <v>4546785121722</v>
          </cell>
          <cell r="D3820" t="str">
            <v>IMA- Cọ rửa bát thép kèm xà phòng 8 chiếc</v>
          </cell>
          <cell r="E3820">
            <v>33000</v>
          </cell>
          <cell r="F3820" t="str">
            <v>133374</v>
          </cell>
          <cell r="G3820" t="str">
            <v>NHÀ CỬA ĐỜI SỐNG</v>
          </cell>
          <cell r="H3820" t="str">
            <v>BẾP VÀ PHÒNG ĂN</v>
          </cell>
        </row>
        <row r="3821">
          <cell r="C3821" t="str">
            <v>4546785353109</v>
          </cell>
          <cell r="D3821" t="str">
            <v>IMA- Cuộn dây buộc đồ Krasimo PP 130m màu trắng</v>
          </cell>
          <cell r="E3821">
            <v>35000</v>
          </cell>
          <cell r="F3821" t="str">
            <v>133375</v>
          </cell>
          <cell r="G3821" t="str">
            <v>NHÀ CỬA ĐỜI SỐNG</v>
          </cell>
          <cell r="H3821" t="str">
            <v>ĐỒ DÙNG SINH HOẠT GIA ĐÌNH</v>
          </cell>
        </row>
        <row r="3822">
          <cell r="C3822" t="str">
            <v>4546785410765</v>
          </cell>
          <cell r="D3822" t="str">
            <v>IMA- Miếng cọ nồi bằng thép không gỉ 40g</v>
          </cell>
          <cell r="E3822">
            <v>33000</v>
          </cell>
          <cell r="F3822" t="str">
            <v>133376</v>
          </cell>
          <cell r="G3822" t="str">
            <v>NHÀ CỬA ĐỜI SỐNG</v>
          </cell>
          <cell r="H3822" t="str">
            <v>BẾP VÀ PHÒNG ĂN</v>
          </cell>
        </row>
        <row r="3823">
          <cell r="C3823" t="str">
            <v>4546785410802</v>
          </cell>
          <cell r="D3823" t="str">
            <v>IMA- Miếng cọ nồi bằng thép không gỉ 30gx2 chiếc</v>
          </cell>
          <cell r="E3823">
            <v>33000</v>
          </cell>
          <cell r="F3823" t="str">
            <v>133378</v>
          </cell>
          <cell r="G3823" t="str">
            <v>NHÀ CỬA ĐỜI SỐNG</v>
          </cell>
          <cell r="H3823" t="str">
            <v>BẾP VÀ PHÒNG ĂN</v>
          </cell>
        </row>
        <row r="3824">
          <cell r="C3824" t="str">
            <v>4546785698514</v>
          </cell>
          <cell r="D3824" t="str">
            <v>IMA- Dĩa màu bạc sử dụng 1 lần Fiesta 8 chiếc</v>
          </cell>
          <cell r="E3824">
            <v>35000</v>
          </cell>
          <cell r="F3824" t="str">
            <v>133379</v>
          </cell>
          <cell r="G3824" t="str">
            <v>NHÀ CỬA ĐỜI SỐNG</v>
          </cell>
          <cell r="H3824" t="str">
            <v>BẾP VÀ PHÒNG ĂN</v>
          </cell>
        </row>
        <row r="3825">
          <cell r="C3825" t="str">
            <v>4546785698521</v>
          </cell>
          <cell r="D3825" t="str">
            <v>IMA- Thìa màu bạc sử dụng 1 lần Fiesta 8 chiếc</v>
          </cell>
          <cell r="E3825">
            <v>35000</v>
          </cell>
          <cell r="F3825" t="str">
            <v>133380</v>
          </cell>
          <cell r="G3825" t="str">
            <v>NHÀ CỬA ĐỜI SỐNG</v>
          </cell>
          <cell r="H3825" t="str">
            <v>BẾP VÀ PHÒNG ĂN</v>
          </cell>
        </row>
        <row r="3826">
          <cell r="C3826" t="str">
            <v>4560177469308</v>
          </cell>
          <cell r="D3826" t="str">
            <v>SERIA- Hộp nhựa đựng đồ nắp gắn tay cầm 470ml</v>
          </cell>
          <cell r="E3826">
            <v>35000</v>
          </cell>
          <cell r="F3826" t="str">
            <v>133381</v>
          </cell>
          <cell r="G3826" t="str">
            <v>NHÀ CỬA ĐỜI SỐNG</v>
          </cell>
          <cell r="H3826" t="str">
            <v>BẾP VÀ PHÒNG ĂN</v>
          </cell>
        </row>
        <row r="3827">
          <cell r="C3827" t="str">
            <v>4560177469629</v>
          </cell>
          <cell r="D3827" t="str">
            <v>TANAKA-Bộ thau rổ chống tràn cỡ M 16cmx2</v>
          </cell>
          <cell r="E3827">
            <v>45000</v>
          </cell>
          <cell r="F3827" t="str">
            <v>133382</v>
          </cell>
          <cell r="G3827" t="str">
            <v>NHÀ CỬA ĐỜI SỐNG</v>
          </cell>
          <cell r="H3827" t="str">
            <v>BẾP VÀ PHÒNG ĂN</v>
          </cell>
        </row>
        <row r="3828">
          <cell r="C3828" t="str">
            <v>4560177462224</v>
          </cell>
          <cell r="D3828" t="str">
            <v>TANAKA- Túi bọc chăn Monotone màu đen</v>
          </cell>
          <cell r="E3828">
            <v>35000</v>
          </cell>
          <cell r="F3828" t="str">
            <v>133383</v>
          </cell>
          <cell r="G3828" t="str">
            <v>NHÀ CỬA ĐỜI SỐNG</v>
          </cell>
          <cell r="H3828" t="str">
            <v>BẾP VÀ PHÒNG ĂN</v>
          </cell>
        </row>
        <row r="3829">
          <cell r="C3829" t="str">
            <v>4560177462286</v>
          </cell>
          <cell r="D3829" t="str">
            <v>TANAKA- Túi bọc áo vest Monotone màu đen</v>
          </cell>
          <cell r="E3829">
            <v>35000</v>
          </cell>
          <cell r="F3829" t="str">
            <v>133384</v>
          </cell>
          <cell r="G3829" t="str">
            <v>NHÀ CỬA ĐỜI SỐNG</v>
          </cell>
          <cell r="H3829" t="str">
            <v>BẾP VÀ PHÒNG ĂN</v>
          </cell>
        </row>
        <row r="3830">
          <cell r="C3830" t="str">
            <v>4560177462309</v>
          </cell>
          <cell r="D3830" t="str">
            <v>TANAKA- Túi bọc quạt Monotone màu đen</v>
          </cell>
          <cell r="E3830">
            <v>35000</v>
          </cell>
          <cell r="F3830" t="str">
            <v>133386</v>
          </cell>
          <cell r="G3830" t="str">
            <v>NHÀ CỬA ĐỜI SỐNG</v>
          </cell>
          <cell r="H3830" t="str">
            <v>BẾP VÀ PHÒNG ĂN</v>
          </cell>
        </row>
        <row r="3831">
          <cell r="C3831" t="str">
            <v>4905687020449</v>
          </cell>
          <cell r="D3831" t="str">
            <v>SURUGA-Túi lưới giặt hình tròn</v>
          </cell>
          <cell r="E3831">
            <v>33000</v>
          </cell>
          <cell r="F3831" t="str">
            <v>133387</v>
          </cell>
          <cell r="G3831" t="str">
            <v>NHÀ CỬA ĐỜI SỐNG</v>
          </cell>
          <cell r="H3831" t="str">
            <v>ĐỒ DÙNG NHÀ TẮM, TOILET</v>
          </cell>
        </row>
        <row r="3832">
          <cell r="C3832" t="str">
            <v>4546785401046</v>
          </cell>
          <cell r="D3832" t="str">
            <v>IMA- Giỏ treo đồ hình chữ nhật P-Craft màu đen</v>
          </cell>
          <cell r="E3832">
            <v>35000</v>
          </cell>
          <cell r="F3832" t="str">
            <v>133389</v>
          </cell>
          <cell r="G3832" t="str">
            <v>NHÀ CỬA ĐỜI SỐNG</v>
          </cell>
          <cell r="H3832" t="str">
            <v>BẾP VÀ PHÒNG ĂN</v>
          </cell>
        </row>
        <row r="3833">
          <cell r="C3833" t="str">
            <v>4546785412332</v>
          </cell>
          <cell r="D3833" t="str">
            <v>IMA-Túi đựng đồ loại lớn kẻ sọc</v>
          </cell>
          <cell r="E3833">
            <v>35000</v>
          </cell>
          <cell r="F3833" t="str">
            <v>133390</v>
          </cell>
          <cell r="G3833" t="str">
            <v>NHÀ CỬA ĐỜI SỐNG</v>
          </cell>
          <cell r="H3833" t="str">
            <v>BẾP VÀ PHÒNG ĂN</v>
          </cell>
        </row>
        <row r="3834">
          <cell r="C3834" t="str">
            <v>4546785602061</v>
          </cell>
          <cell r="D3834" t="str">
            <v>IMA- Túi vải đựng đồ Carino kẻ sọc đỏ</v>
          </cell>
          <cell r="E3834">
            <v>35000</v>
          </cell>
          <cell r="F3834" t="str">
            <v>133392</v>
          </cell>
          <cell r="G3834" t="str">
            <v>NHÀ CỬA ĐỜI SỐNG</v>
          </cell>
          <cell r="H3834" t="str">
            <v>BẾP VÀ PHÒNG ĂN</v>
          </cell>
        </row>
        <row r="3835">
          <cell r="C3835" t="str">
            <v>4719673005293</v>
          </cell>
          <cell r="D3835" t="str">
            <v>NOBE- Túi vuông đựng đồ Miffy màu cam</v>
          </cell>
          <cell r="E3835">
            <v>35000</v>
          </cell>
          <cell r="F3835" t="str">
            <v>133397</v>
          </cell>
          <cell r="G3835" t="str">
            <v>NHÀ CỬA ĐỜI SỐNG</v>
          </cell>
          <cell r="H3835" t="str">
            <v>BẾP VÀ PHÒNG ĂN</v>
          </cell>
        </row>
        <row r="3836">
          <cell r="C3836" t="str">
            <v>4962964203308</v>
          </cell>
          <cell r="D3836" t="str">
            <v>PONYKASEI- Rổ nhựa hình tam giác có chân xanh lá</v>
          </cell>
          <cell r="E3836">
            <v>33000</v>
          </cell>
          <cell r="F3836" t="str">
            <v>133398</v>
          </cell>
          <cell r="G3836" t="str">
            <v>NHÀ CỬA ĐỜI SỐNG</v>
          </cell>
          <cell r="H3836" t="str">
            <v>BẾP VÀ PHÒNG ĂN</v>
          </cell>
        </row>
        <row r="3837">
          <cell r="C3837" t="str">
            <v>4962964227809</v>
          </cell>
          <cell r="D3837" t="str">
            <v>PONYKASEI- Móc dán tường hình chữ nhật trắng 3pcs</v>
          </cell>
          <cell r="E3837">
            <v>40000</v>
          </cell>
          <cell r="F3837" t="str">
            <v>133399</v>
          </cell>
          <cell r="G3837" t="str">
            <v>NHÀ CỬA ĐỜI SỐNG</v>
          </cell>
          <cell r="H3837" t="str">
            <v>ĐỒ DÙNG SINH HOẠT GIA ĐÌNH</v>
          </cell>
        </row>
        <row r="3838">
          <cell r="C3838" t="str">
            <v>4962964230113</v>
          </cell>
          <cell r="D3838" t="str">
            <v>PONYKASEI- Đĩa lót chậu cảnh số 6- đường kính đáy 13.5cm- 2 chiếc màu xám</v>
          </cell>
          <cell r="E3838">
            <v>33000</v>
          </cell>
          <cell r="F3838" t="str">
            <v>133400</v>
          </cell>
          <cell r="G3838" t="str">
            <v>NHÀ CỬA ĐỜI SỐNG</v>
          </cell>
          <cell r="H3838" t="str">
            <v>BẾP VÀ PHÒNG ĂN</v>
          </cell>
        </row>
        <row r="3839">
          <cell r="C3839" t="str">
            <v>4962964232803</v>
          </cell>
          <cell r="D3839" t="str">
            <v>PONYKASEI- Giàn phơi đồ hình Oval màu trắng 8 móc</v>
          </cell>
          <cell r="E3839">
            <v>45000</v>
          </cell>
          <cell r="F3839" t="str">
            <v>133401</v>
          </cell>
          <cell r="G3839" t="str">
            <v>NHÀ CỬA ĐỜI SỐNG</v>
          </cell>
          <cell r="H3839" t="str">
            <v>ĐỒ DÙNG NHÀ TẮM, TOILET</v>
          </cell>
        </row>
        <row r="3840">
          <cell r="C3840" t="str">
            <v>4962964243205</v>
          </cell>
          <cell r="D3840" t="str">
            <v>PONYKASEI- Đĩa lót chậu cảnh đường kính đáy 17cm</v>
          </cell>
          <cell r="E3840">
            <v>33000</v>
          </cell>
          <cell r="F3840" t="str">
            <v>133403</v>
          </cell>
          <cell r="G3840" t="str">
            <v>NHÀ CỬA ĐỜI SỐNG</v>
          </cell>
          <cell r="H3840" t="str">
            <v>BẾP VÀ PHÒNG ĂN</v>
          </cell>
        </row>
        <row r="3841">
          <cell r="C3841" t="str">
            <v>4962964243304</v>
          </cell>
          <cell r="D3841" t="str">
            <v>PONYKASEI- Đĩa lót chậu cảnh đường kính đáy 19cm</v>
          </cell>
          <cell r="E3841">
            <v>33000</v>
          </cell>
          <cell r="F3841" t="str">
            <v>133404</v>
          </cell>
          <cell r="G3841" t="str">
            <v>NHÀ CỬA ĐỜI SỐNG</v>
          </cell>
          <cell r="H3841" t="str">
            <v>BẾP VÀ PHÒNG ĂN</v>
          </cell>
        </row>
        <row r="3842">
          <cell r="C3842" t="str">
            <v>4962964243700</v>
          </cell>
          <cell r="D3842" t="str">
            <v xml:space="preserve">PONYKASEI- Móc dán tường màu hồng 6 chiếc </v>
          </cell>
          <cell r="E3842">
            <v>45000</v>
          </cell>
          <cell r="F3842" t="str">
            <v>133405</v>
          </cell>
          <cell r="G3842" t="str">
            <v>NHÀ CỬA ĐỜI SỐNG</v>
          </cell>
          <cell r="H3842" t="str">
            <v>ĐỒ DÙNG SINH HOẠT GIA ĐÌNH</v>
          </cell>
        </row>
        <row r="3843">
          <cell r="C3843" t="str">
            <v>4962964244806</v>
          </cell>
          <cell r="D3843" t="str">
            <v>PONYKASEI-Thanh dán tường 5 móc màu trắng HK-102</v>
          </cell>
          <cell r="E3843">
            <v>45000</v>
          </cell>
          <cell r="F3843" t="str">
            <v>133406</v>
          </cell>
          <cell r="G3843" t="str">
            <v>NHÀ CỬA ĐỜI SỐNG</v>
          </cell>
          <cell r="H3843" t="str">
            <v>ĐỒ DÙNG NHÀ TẮM, TOILET</v>
          </cell>
        </row>
        <row r="3844">
          <cell r="C3844" t="str">
            <v>4905687008300</v>
          </cell>
          <cell r="D3844" t="str">
            <v xml:space="preserve">SURUGA- Túi lưới giặt dạng hình tròn </v>
          </cell>
          <cell r="E3844">
            <v>33000</v>
          </cell>
          <cell r="F3844" t="str">
            <v>133407</v>
          </cell>
          <cell r="G3844" t="str">
            <v>NHÀ CỬA ĐỜI SỐNG</v>
          </cell>
          <cell r="H3844" t="str">
            <v>ĐỒ DÙNG NHÀ TẮM, TOILET</v>
          </cell>
        </row>
        <row r="3845">
          <cell r="C3845" t="str">
            <v>4905687020432</v>
          </cell>
          <cell r="D3845" t="str">
            <v>SURUGA-Túi lưới giặt quần áo hình trụ</v>
          </cell>
          <cell r="E3845">
            <v>33000</v>
          </cell>
          <cell r="F3845" t="str">
            <v>133408</v>
          </cell>
          <cell r="G3845" t="str">
            <v>NHÀ CỬA ĐỜI SỐNG</v>
          </cell>
          <cell r="H3845" t="str">
            <v>ĐỒ DÙNG NHÀ TẮM, TOILET</v>
          </cell>
        </row>
        <row r="3846">
          <cell r="C3846" t="str">
            <v>4962964209003</v>
          </cell>
          <cell r="D3846" t="str">
            <v>PONYKASEI- Móc phơi đồ mini màu trắng 8 kẹp W-004</v>
          </cell>
          <cell r="E3846">
            <v>40000</v>
          </cell>
          <cell r="F3846" t="str">
            <v>133409</v>
          </cell>
          <cell r="G3846" t="str">
            <v>NHÀ CỬA ĐỜI SỐNG</v>
          </cell>
          <cell r="H3846" t="str">
            <v>ĐỒ DÙNG NHÀ TẮM, TOILET</v>
          </cell>
        </row>
        <row r="3847">
          <cell r="C3847" t="str">
            <v>4962964223214</v>
          </cell>
          <cell r="D3847" t="str">
            <v>PONYKASEI- Móc dán tường hình tròn trắng- 2 chiếc</v>
          </cell>
          <cell r="E3847">
            <v>45000</v>
          </cell>
          <cell r="F3847" t="str">
            <v>133410</v>
          </cell>
          <cell r="G3847" t="str">
            <v>NHÀ CỬA ĐỜI SỐNG</v>
          </cell>
          <cell r="H3847" t="str">
            <v>ĐỒ DÙNG SINH HOẠT GIA ĐÌNH</v>
          </cell>
        </row>
        <row r="3848">
          <cell r="C3848" t="str">
            <v>4962964223306</v>
          </cell>
          <cell r="D3848" t="str">
            <v>PONYKASEI- Móc dán tường chữ nhật trắng 3 chiếc</v>
          </cell>
          <cell r="E3848">
            <v>33000</v>
          </cell>
          <cell r="F3848" t="str">
            <v>133411</v>
          </cell>
          <cell r="G3848" t="str">
            <v>NHÀ CỬA ĐỜI SỐNG</v>
          </cell>
          <cell r="H3848" t="str">
            <v>ĐỒ DÙNG SINH HOẠT GIA ĐÌNH</v>
          </cell>
        </row>
        <row r="3849">
          <cell r="C3849" t="str">
            <v>4962964223313</v>
          </cell>
          <cell r="D3849" t="str">
            <v>PONYKASEI- Móc dán tường hình oval trắng 3 chiếc</v>
          </cell>
          <cell r="E3849">
            <v>33000</v>
          </cell>
          <cell r="F3849" t="str">
            <v>133412</v>
          </cell>
          <cell r="G3849" t="str">
            <v>NHÀ CỬA ĐỜI SỐNG</v>
          </cell>
          <cell r="H3849" t="str">
            <v>ĐỒ DÙNG SINH HOẠT GIA ĐÌNH</v>
          </cell>
        </row>
        <row r="3850">
          <cell r="C3850" t="str">
            <v>4962964230212</v>
          </cell>
          <cell r="D3850" t="str">
            <v>PONYKASEI- Đĩa lót chậu cảnh số 7- đường kính đáy 16cm- 2</v>
          </cell>
          <cell r="E3850">
            <v>33000</v>
          </cell>
          <cell r="F3850" t="str">
            <v>133413</v>
          </cell>
          <cell r="G3850" t="str">
            <v>NHÀ CỬA ĐỜI SỐNG</v>
          </cell>
          <cell r="H3850" t="str">
            <v>BẾP VÀ PHÒNG ĂN</v>
          </cell>
        </row>
        <row r="3851">
          <cell r="C3851" t="str">
            <v>4962964230502</v>
          </cell>
          <cell r="D3851" t="str">
            <v>PONYKASEI- Đĩa lót chậu cảnh số 5- đường kính đáy 11.5cm-  2 chiếc màu trắng</v>
          </cell>
          <cell r="E3851">
            <v>33000</v>
          </cell>
          <cell r="F3851" t="str">
            <v>133414</v>
          </cell>
          <cell r="G3851" t="str">
            <v>NHÀ CỬA ĐỜI SỐNG</v>
          </cell>
          <cell r="H3851" t="str">
            <v>BẾP VÀ PHÒNG ĂN</v>
          </cell>
        </row>
        <row r="3852">
          <cell r="C3852" t="str">
            <v>4962964230601</v>
          </cell>
          <cell r="D3852" t="str">
            <v>PONYKASEI- Đĩa lót chậu cảnh sâu lòng số 6- đường kính đáy 13.5cm- 2 chiếc màu trắng</v>
          </cell>
          <cell r="E3852">
            <v>33000</v>
          </cell>
          <cell r="F3852" t="str">
            <v>133415</v>
          </cell>
          <cell r="G3852" t="str">
            <v>NHÀ CỬA ĐỜI SỐNG</v>
          </cell>
          <cell r="H3852" t="str">
            <v>BẾP VÀ PHÒNG ĂN</v>
          </cell>
        </row>
        <row r="3853">
          <cell r="C3853" t="str">
            <v>4962964242802</v>
          </cell>
          <cell r="D3853" t="str">
            <v>PONYKASEI- Đĩa chậu cảnh đường kính đáy 8.5cm 3pcs</v>
          </cell>
          <cell r="E3853">
            <v>33000</v>
          </cell>
          <cell r="F3853" t="str">
            <v>133416</v>
          </cell>
          <cell r="G3853" t="str">
            <v>NHÀ CỬA ĐỜI SỐNG</v>
          </cell>
          <cell r="H3853" t="str">
            <v>BẾP VÀ PHÒNG ĂN</v>
          </cell>
        </row>
        <row r="3854">
          <cell r="C3854" t="str">
            <v>4962964242901</v>
          </cell>
          <cell r="D3854" t="str">
            <v>PONYKASEI- Đĩa chậu cảnh đường kính đáy 11cm 2pcs</v>
          </cell>
          <cell r="E3854">
            <v>33000</v>
          </cell>
          <cell r="F3854" t="str">
            <v>133417</v>
          </cell>
          <cell r="G3854" t="str">
            <v>NHÀ CỬA ĐỜI SỐNG</v>
          </cell>
          <cell r="H3854" t="str">
            <v>BẾP VÀ PHÒNG ĂN</v>
          </cell>
        </row>
        <row r="3855">
          <cell r="C3855" t="str">
            <v>4962964243502</v>
          </cell>
          <cell r="D3855" t="str">
            <v>PONYKASEI- Cốc có quai 2 màu xanh trắng</v>
          </cell>
          <cell r="E3855">
            <v>45000</v>
          </cell>
          <cell r="F3855" t="str">
            <v>133419</v>
          </cell>
          <cell r="G3855" t="str">
            <v>NHÀ CỬA ĐỜI SỐNG</v>
          </cell>
          <cell r="H3855" t="str">
            <v>BẾP VÀ PHÒNG ĂN</v>
          </cell>
        </row>
        <row r="3856">
          <cell r="C3856" t="str">
            <v>4962964243601</v>
          </cell>
          <cell r="D3856" t="str">
            <v>PONYKASEI- Cốc có quai Plain Mug màu nâu K-022</v>
          </cell>
          <cell r="E3856">
            <v>45000</v>
          </cell>
          <cell r="F3856" t="str">
            <v>133420</v>
          </cell>
          <cell r="G3856" t="str">
            <v>NHÀ CỬA ĐỜI SỐNG</v>
          </cell>
          <cell r="H3856" t="str">
            <v>BẾP VÀ PHÒNG ĂN</v>
          </cell>
        </row>
        <row r="3857">
          <cell r="C3857" t="str">
            <v>4962964243908</v>
          </cell>
          <cell r="D3857" t="str">
            <v>PONYKASEI- Móc dán tường màu nâu 6 chiếc</v>
          </cell>
          <cell r="E3857">
            <v>40000</v>
          </cell>
          <cell r="F3857" t="str">
            <v>133421</v>
          </cell>
          <cell r="G3857" t="str">
            <v>NHÀ CỬA ĐỜI SỐNG</v>
          </cell>
          <cell r="H3857" t="str">
            <v>ĐỒ DÙNG SINH HOẠT GIA ĐÌNH</v>
          </cell>
        </row>
        <row r="3858">
          <cell r="C3858" t="str">
            <v>4962964232704</v>
          </cell>
          <cell r="D3858" t="str">
            <v xml:space="preserve">PONYKASEI- Giàn phơi đồ chữ nhật 8 kẹp màu trắng </v>
          </cell>
          <cell r="E3858">
            <v>40000</v>
          </cell>
          <cell r="F3858" t="str">
            <v>133422</v>
          </cell>
          <cell r="G3858" t="str">
            <v>NHÀ CỬA ĐỜI SỐNG</v>
          </cell>
          <cell r="H3858" t="str">
            <v>ĐỒ DÙNG NHÀ TẮM, TOILET</v>
          </cell>
        </row>
        <row r="3859">
          <cell r="C3859" t="str">
            <v>4962964253808</v>
          </cell>
          <cell r="D3859" t="str">
            <v>PONYKASEI- Kẹp quần áo 3 màu 20 chiếc ML-010</v>
          </cell>
          <cell r="E3859">
            <v>33000</v>
          </cell>
          <cell r="F3859" t="str">
            <v>133423</v>
          </cell>
          <cell r="G3859" t="str">
            <v>NHÀ CỬA ĐỜI SỐNG</v>
          </cell>
          <cell r="H3859" t="str">
            <v>ĐỒ DÙNG NHÀ TẮM, TOILET</v>
          </cell>
        </row>
        <row r="3860">
          <cell r="C3860" t="str">
            <v>4962964254003</v>
          </cell>
          <cell r="D3860" t="str">
            <v>PONYKASEI- Kẹp quần áo 3 màu 10 chiếc</v>
          </cell>
          <cell r="E3860">
            <v>40000</v>
          </cell>
          <cell r="F3860" t="str">
            <v>133424</v>
          </cell>
          <cell r="G3860" t="str">
            <v>NHÀ CỬA ĐỜI SỐNG</v>
          </cell>
          <cell r="H3860" t="str">
            <v>ĐỒ DÙNG NHÀ TẮM, TOILET</v>
          </cell>
        </row>
        <row r="3861">
          <cell r="C3861" t="str">
            <v>4900662635250</v>
          </cell>
          <cell r="D3861" t="str">
            <v>TAGAMI- Dây buộc tóc Pony antique 340</v>
          </cell>
          <cell r="E3861">
            <v>32000</v>
          </cell>
          <cell r="F3861" t="str">
            <v>133426</v>
          </cell>
          <cell r="G3861" t="str">
            <v>NHÀ CỬA ĐỜI SỐNG</v>
          </cell>
          <cell r="H3861" t="str">
            <v>GIA DỤNG KHÁC</v>
          </cell>
        </row>
        <row r="3862">
          <cell r="C3862" t="str">
            <v>4900662635717</v>
          </cell>
          <cell r="D3862" t="str">
            <v>TAGAMI- Dây buộc tóc Pony Pearl Line 349</v>
          </cell>
          <cell r="E3862">
            <v>32000</v>
          </cell>
          <cell r="F3862" t="str">
            <v>133427</v>
          </cell>
          <cell r="G3862" t="str">
            <v>NHÀ CỬA ĐỜI SỐNG</v>
          </cell>
          <cell r="H3862" t="str">
            <v>GIA DỤNG KHÁC</v>
          </cell>
        </row>
        <row r="3863">
          <cell r="C3863" t="str">
            <v>1314022706058</v>
          </cell>
          <cell r="D3863" t="str">
            <v>HYS- Khăn mặt Aegean sea Cotton 34x35cm Beige</v>
          </cell>
          <cell r="E3863">
            <v>55000</v>
          </cell>
          <cell r="F3863" t="str">
            <v>133429</v>
          </cell>
          <cell r="G3863" t="str">
            <v>NHÀ CỬA ĐỜI SỐNG</v>
          </cell>
          <cell r="H3863" t="str">
            <v>KHĂN</v>
          </cell>
        </row>
        <row r="3864">
          <cell r="C3864" t="str">
            <v>4902125185005</v>
          </cell>
          <cell r="D3864" t="str">
            <v>NIPPON KODO- Trầm hương kèm đế hương nhài 50 thanh</v>
          </cell>
          <cell r="E3864">
            <v>82000</v>
          </cell>
          <cell r="F3864" t="str">
            <v>133430</v>
          </cell>
          <cell r="G3864" t="str">
            <v>NHÀ CỬA ĐỜI SỐNG</v>
          </cell>
          <cell r="H3864" t="str">
            <v>ĐỒ DÙNG SINH HOẠT GIA ĐÌNH</v>
          </cell>
        </row>
        <row r="3865">
          <cell r="C3865" t="str">
            <v>4902125187009</v>
          </cell>
          <cell r="D3865" t="str">
            <v>NIPPON KODO- Trầm hương kèm đế tuyết tùng 50 thanh</v>
          </cell>
          <cell r="E3865">
            <v>82000</v>
          </cell>
          <cell r="F3865" t="str">
            <v>133431</v>
          </cell>
          <cell r="G3865" t="str">
            <v>NHÀ CỬA ĐỜI SỐNG</v>
          </cell>
          <cell r="H3865" t="str">
            <v>ĐỒ DÙNG SINH HOẠT GIA ĐÌNH</v>
          </cell>
        </row>
        <row r="3866">
          <cell r="C3866" t="str">
            <v>4902125987142</v>
          </cell>
          <cell r="D3866" t="str">
            <v>NIPPON KODO- Trầm hương kèm đế hoa sen 50 thanh</v>
          </cell>
          <cell r="E3866">
            <v>82000</v>
          </cell>
          <cell r="F3866" t="str">
            <v>133433</v>
          </cell>
          <cell r="G3866" t="str">
            <v>NHÀ CỬA ĐỜI SỐNG</v>
          </cell>
          <cell r="H3866" t="str">
            <v>ĐỒ DÙNG SINH HOẠT GIA ĐÌNH</v>
          </cell>
        </row>
        <row r="3867">
          <cell r="C3867" t="str">
            <v>4902125987173</v>
          </cell>
          <cell r="D3867" t="str">
            <v>NIPPON KODO- Trầm hương kèm đế hương nhài 50 thanh</v>
          </cell>
          <cell r="E3867">
            <v>82000</v>
          </cell>
          <cell r="F3867" t="str">
            <v>133434</v>
          </cell>
          <cell r="G3867" t="str">
            <v>NHÀ CỬA ĐỜI SỐNG</v>
          </cell>
          <cell r="H3867" t="str">
            <v>ĐỒ DÙNG SINH HOẠT GIA ĐÌNH</v>
          </cell>
        </row>
        <row r="3868">
          <cell r="C3868" t="str">
            <v>4573259038002</v>
          </cell>
          <cell r="D3868" t="str">
            <v>MONOMARU- NRB đậm đặc Extra Clean hương nho 300ml</v>
          </cell>
          <cell r="E3868">
            <v>49000</v>
          </cell>
          <cell r="F3868" t="str">
            <v>133435</v>
          </cell>
          <cell r="G3868" t="str">
            <v>NHÀ CỬA ĐỜI SỐNG</v>
          </cell>
          <cell r="H3868" t="str">
            <v>XÀ PHÒNG, CHẤT TẨY RỬA</v>
          </cell>
        </row>
        <row r="3869">
          <cell r="C3869" t="str">
            <v>1314020312007</v>
          </cell>
          <cell r="D3869" t="str">
            <v>HYS- KHĂN MẶT PORTUGAL HỌA TIẾT KẺ 34X80CM BLUE</v>
          </cell>
          <cell r="E3869">
            <v>80000</v>
          </cell>
          <cell r="F3869" t="str">
            <v>133439</v>
          </cell>
          <cell r="G3869" t="str">
            <v>NHÀ CỬA ĐỜI SỐNG</v>
          </cell>
          <cell r="H3869" t="str">
            <v>KHĂN</v>
          </cell>
        </row>
        <row r="3870">
          <cell r="C3870" t="str">
            <v>1314020312008</v>
          </cell>
          <cell r="D3870" t="str">
            <v>HYS- KHĂN MẶT PORTUGAL HỌA TIẾT KẺ 34X80CM PINK</v>
          </cell>
          <cell r="E3870">
            <v>80000</v>
          </cell>
          <cell r="F3870" t="str">
            <v>133441</v>
          </cell>
          <cell r="G3870" t="str">
            <v>NHÀ CỬA ĐỜI SỐNG</v>
          </cell>
          <cell r="H3870" t="str">
            <v>KHĂN</v>
          </cell>
        </row>
        <row r="3871">
          <cell r="C3871" t="str">
            <v>1314020312004</v>
          </cell>
          <cell r="D3871" t="str">
            <v>HYS- KHĂN MẶT PORTUGAL HỌA TIẾT KẺ TUA RUA 34X80CM</v>
          </cell>
          <cell r="E3871">
            <v>80000</v>
          </cell>
          <cell r="F3871" t="str">
            <v>133443</v>
          </cell>
          <cell r="G3871" t="str">
            <v>NHÀ CỬA ĐỜI SỐNG</v>
          </cell>
          <cell r="H3871" t="str">
            <v>KHĂN</v>
          </cell>
        </row>
        <row r="3872">
          <cell r="C3872" t="str">
            <v>1314020312003</v>
          </cell>
          <cell r="D3872" t="str">
            <v>HYS- KHĂN MẶT PORTUGAL HỌA TIẾT KẺ TUA RUA 34X80CM</v>
          </cell>
          <cell r="E3872">
            <v>80000</v>
          </cell>
          <cell r="F3872" t="str">
            <v>133445</v>
          </cell>
          <cell r="G3872" t="str">
            <v>NHÀ CỬA ĐỜI SỐNG</v>
          </cell>
          <cell r="H3872" t="str">
            <v>KHĂN</v>
          </cell>
        </row>
        <row r="3873">
          <cell r="C3873" t="str">
            <v>1314020312009</v>
          </cell>
          <cell r="D3873" t="str">
            <v>HYS- Khăn tắm Portugal họa tiết kẻ 60x120cm Blue</v>
          </cell>
          <cell r="E3873">
            <v>150000</v>
          </cell>
          <cell r="F3873" t="str">
            <v>133452</v>
          </cell>
          <cell r="G3873" t="str">
            <v>NHÀ CỬA ĐỜI SỐNG</v>
          </cell>
          <cell r="H3873" t="str">
            <v>KHĂN</v>
          </cell>
        </row>
        <row r="3874">
          <cell r="C3874" t="str">
            <v>1314020312010</v>
          </cell>
          <cell r="D3874" t="str">
            <v>HYS- Khăn tắm Portugal họa tiết kẻ 60x120cm Pink</v>
          </cell>
          <cell r="E3874">
            <v>150000</v>
          </cell>
          <cell r="F3874" t="str">
            <v>133453</v>
          </cell>
          <cell r="G3874" t="str">
            <v>NHÀ CỬA ĐỜI SỐNG</v>
          </cell>
          <cell r="H3874" t="str">
            <v>KHĂN</v>
          </cell>
        </row>
        <row r="3875">
          <cell r="C3875" t="str">
            <v>DN5000</v>
          </cell>
          <cell r="D3875" t="str">
            <v>Biến áp đổi nguồn SH5000</v>
          </cell>
          <cell r="E3875">
            <v>0</v>
          </cell>
          <cell r="F3875" t="str">
            <v>133457</v>
          </cell>
          <cell r="G3875" t="str">
            <v>NHÀ CỬA ĐỜI SỐNG</v>
          </cell>
          <cell r="H3875" t="str">
            <v>ĐỒ DÙNG SINH HOẠT GIA ĐÌNH</v>
          </cell>
        </row>
        <row r="3876">
          <cell r="C3876" t="str">
            <v>49599428</v>
          </cell>
          <cell r="D3876" t="str">
            <v>KANEYO- Bánh xà phòng giặt hương bạc hà 110g</v>
          </cell>
          <cell r="E3876">
            <v>35000</v>
          </cell>
          <cell r="F3876" t="str">
            <v>133458</v>
          </cell>
          <cell r="G3876" t="str">
            <v>NHÀ CỬA ĐỜI SỐNG</v>
          </cell>
          <cell r="H3876" t="str">
            <v>GIẶT, XẢ QUẦN ÁO</v>
          </cell>
        </row>
        <row r="3877">
          <cell r="C3877" t="str">
            <v>4901329270913</v>
          </cell>
          <cell r="D3877" t="str">
            <v>KANEYO- Nước rửa bát hương cam 600ml</v>
          </cell>
          <cell r="E3877">
            <v>40000</v>
          </cell>
          <cell r="F3877" t="str">
            <v>133459</v>
          </cell>
          <cell r="G3877" t="str">
            <v>NHÀ CỬA ĐỜI SỐNG</v>
          </cell>
          <cell r="H3877" t="str">
            <v>XÀ PHÒNG, CHẤT TẨY RỬA</v>
          </cell>
        </row>
        <row r="3878">
          <cell r="C3878" t="str">
            <v>4901329271385</v>
          </cell>
          <cell r="D3878" t="str">
            <v>KANEYO- Nước rửa bát tinh dầu dừa 550ml</v>
          </cell>
          <cell r="E3878">
            <v>50000</v>
          </cell>
          <cell r="F3878" t="str">
            <v>133460</v>
          </cell>
          <cell r="G3878" t="str">
            <v>NHÀ CỬA ĐỜI SỐNG</v>
          </cell>
          <cell r="H3878" t="str">
            <v>XÀ PHÒNG, CHẤT TẨY RỬA</v>
          </cell>
        </row>
        <row r="3879">
          <cell r="C3879" t="str">
            <v>4902430859813</v>
          </cell>
          <cell r="D3879" t="str">
            <v>P&amp;G- Nước giặt làm mềm vải Bold hương hoa 850g</v>
          </cell>
          <cell r="E3879">
            <v>120000</v>
          </cell>
          <cell r="F3879" t="str">
            <v>133461</v>
          </cell>
          <cell r="G3879" t="str">
            <v>NHÀ CỬA ĐỜI SỐNG</v>
          </cell>
          <cell r="H3879" t="str">
            <v>GIẶT, XẢ QUẦN ÁO</v>
          </cell>
        </row>
        <row r="3880">
          <cell r="C3880" t="str">
            <v>4901329240350</v>
          </cell>
          <cell r="D3880" t="str">
            <v>KANEYO- Xà phòng giặt diệt khuẩn, khử mùi 190g</v>
          </cell>
          <cell r="E3880">
            <v>45000</v>
          </cell>
          <cell r="F3880" t="str">
            <v>133462</v>
          </cell>
          <cell r="G3880" t="str">
            <v>NHÀ CỬA ĐỜI SỐNG</v>
          </cell>
          <cell r="H3880" t="str">
            <v>GIẶT, XẢ QUẦN ÁO</v>
          </cell>
        </row>
        <row r="3881">
          <cell r="C3881" t="str">
            <v>4901329260532</v>
          </cell>
          <cell r="D3881" t="str">
            <v>KANEYO- Xà phòng giặt d.khuẩn&amp;khử m.bưởi hồng 135g</v>
          </cell>
          <cell r="E3881">
            <v>40000</v>
          </cell>
          <cell r="F3881" t="str">
            <v>133463</v>
          </cell>
          <cell r="G3881" t="str">
            <v>NHÀ CỬA ĐỜI SỐNG</v>
          </cell>
          <cell r="H3881" t="str">
            <v>GIẶT, XẢ QUẦN ÁO</v>
          </cell>
        </row>
        <row r="3882">
          <cell r="C3882" t="str">
            <v>4938442010317</v>
          </cell>
          <cell r="D3882" t="str">
            <v>IHARA- Khuôn làm món ăn hình tim và ngôi sao trắng</v>
          </cell>
          <cell r="E3882">
            <v>110000</v>
          </cell>
          <cell r="F3882" t="str">
            <v>133464</v>
          </cell>
          <cell r="G3882" t="str">
            <v>NHÀ CỬA ĐỜI SỐNG</v>
          </cell>
          <cell r="H3882" t="str">
            <v>BẾP VÀ PHÒNG ĂN</v>
          </cell>
        </row>
        <row r="3883">
          <cell r="C3883" t="str">
            <v>4938442406899</v>
          </cell>
          <cell r="D3883" t="str">
            <v>IHARA- Dụng cụ hấp thức ăn màu hồng 350ml</v>
          </cell>
          <cell r="E3883">
            <v>95000</v>
          </cell>
          <cell r="F3883" t="str">
            <v>133465</v>
          </cell>
          <cell r="G3883" t="str">
            <v>NHÀ CỬA ĐỜI SỐNG</v>
          </cell>
          <cell r="H3883" t="str">
            <v>BẾP VÀ PHÒNG ĂN</v>
          </cell>
        </row>
        <row r="3884">
          <cell r="C3884" t="str">
            <v>49599121</v>
          </cell>
          <cell r="D3884" t="str">
            <v>KANEYO- Bánh xà phòng nhà bếp hương bạc hà 135g</v>
          </cell>
          <cell r="E3884">
            <v>45000</v>
          </cell>
          <cell r="F3884" t="str">
            <v>133466</v>
          </cell>
          <cell r="G3884" t="str">
            <v>NHÀ CỬA ĐỜI SỐNG</v>
          </cell>
          <cell r="H3884" t="str">
            <v>XÀ PHÒNG, CHẤT TẨY RỬA</v>
          </cell>
        </row>
        <row r="3885">
          <cell r="C3885" t="str">
            <v>4901329110011</v>
          </cell>
          <cell r="D3885" t="str">
            <v>KANEYO- Bột tẩy rửa đa năng Akahako 350g</v>
          </cell>
          <cell r="E3885">
            <v>35000</v>
          </cell>
          <cell r="F3885" t="str">
            <v>133467</v>
          </cell>
          <cell r="G3885" t="str">
            <v>NHÀ CỬA ĐỜI SỐNG</v>
          </cell>
          <cell r="H3885" t="str">
            <v>XÀ PHÒNG, CHẤT TẨY RỬA</v>
          </cell>
        </row>
        <row r="3886">
          <cell r="C3886" t="str">
            <v>4901329210100</v>
          </cell>
          <cell r="D3886" t="str">
            <v>KANEYO- Kem tẩy rửa, d.khuẩn đa năng hươngcam 400g</v>
          </cell>
          <cell r="E3886">
            <v>40000</v>
          </cell>
          <cell r="F3886" t="str">
            <v>133468</v>
          </cell>
          <cell r="G3886" t="str">
            <v>NHÀ CỬA ĐỜI SỐNG</v>
          </cell>
          <cell r="H3886" t="str">
            <v>XÀ PHÒNG, CHẤT TẨY RỬA</v>
          </cell>
        </row>
        <row r="3887">
          <cell r="C3887" t="str">
            <v>4901329230368</v>
          </cell>
          <cell r="D3887" t="str">
            <v>KANEYO- Gel tẩy vết bẩn quần áo 250ml</v>
          </cell>
          <cell r="E3887">
            <v>110000</v>
          </cell>
          <cell r="F3887" t="str">
            <v>133469</v>
          </cell>
          <cell r="G3887" t="str">
            <v>NHÀ CỬA ĐỜI SỐNG</v>
          </cell>
          <cell r="H3887" t="str">
            <v>GIẶT, XẢ QUẦN ÁO</v>
          </cell>
        </row>
        <row r="3888">
          <cell r="C3888" t="str">
            <v>4902111535630</v>
          </cell>
          <cell r="D3888" t="str">
            <v>UNILEVER- Kem tẩy rửa đa năng Jif cx chanh 270ml</v>
          </cell>
          <cell r="E3888">
            <v>59000</v>
          </cell>
          <cell r="F3888" t="str">
            <v>133470</v>
          </cell>
          <cell r="G3888" t="str">
            <v>NHÀ CỬA ĐỜI SỐNG</v>
          </cell>
          <cell r="H3888" t="str">
            <v>XÀ PHÒNG, CHẤT TẨY RỬA</v>
          </cell>
        </row>
        <row r="3889">
          <cell r="C3889" t="str">
            <v>49599114</v>
          </cell>
          <cell r="D3889" t="str">
            <v>KANEYO- Dung dịch tẩy rửa đa năng hương bạchà 550g</v>
          </cell>
          <cell r="E3889">
            <v>75000</v>
          </cell>
          <cell r="F3889" t="str">
            <v>133471</v>
          </cell>
          <cell r="G3889" t="str">
            <v>NHÀ CỬA ĐỜI SỐNG</v>
          </cell>
          <cell r="H3889" t="str">
            <v>XÀ PHÒNG, CHẤT TẨY RỬA</v>
          </cell>
        </row>
        <row r="3890">
          <cell r="C3890" t="str">
            <v>4901329210735</v>
          </cell>
          <cell r="D3890" t="str">
            <v>KANEYO- Dung dịch t.rửa d.khuẩn&amp;khử mùi toilet400g</v>
          </cell>
          <cell r="E3890">
            <v>45000</v>
          </cell>
          <cell r="F3890" t="str">
            <v>133472</v>
          </cell>
          <cell r="G3890" t="str">
            <v>NHÀ CỬA ĐỜI SỐNG</v>
          </cell>
          <cell r="H3890" t="str">
            <v>XÀ PHÒNG, CHẤT TẨY RỬA</v>
          </cell>
        </row>
        <row r="3891">
          <cell r="C3891" t="str">
            <v>4901329271781</v>
          </cell>
          <cell r="D3891" t="str">
            <v>KANEYO- Nước rửa bát d.khuẩn HerbMent mùi cam250ml</v>
          </cell>
          <cell r="E3891">
            <v>35000</v>
          </cell>
          <cell r="F3891" t="str">
            <v>133473</v>
          </cell>
          <cell r="G3891" t="str">
            <v>NHÀ CỬA ĐỜI SỐNG</v>
          </cell>
          <cell r="H3891" t="str">
            <v>XÀ PHÒNG, CHẤT TẨY RỬA</v>
          </cell>
        </row>
        <row r="3892">
          <cell r="C3892" t="str">
            <v>4901329290614</v>
          </cell>
          <cell r="D3892" t="str">
            <v>KANEYO- Bột tẩy rửa khử mùi nhà bếp đa năng 500g</v>
          </cell>
          <cell r="E3892">
            <v>85000</v>
          </cell>
          <cell r="F3892" t="str">
            <v>133474</v>
          </cell>
          <cell r="G3892" t="str">
            <v>NHÀ CỬA ĐỜI SỐNG</v>
          </cell>
          <cell r="H3892" t="str">
            <v>XÀ PHÒNG, CHẤT TẨY RỬA</v>
          </cell>
        </row>
        <row r="3893">
          <cell r="C3893" t="str">
            <v>4902111535623</v>
          </cell>
          <cell r="D3893" t="str">
            <v>UNILEVER- Kem tẩy rửa đa năng Jif  270ml</v>
          </cell>
          <cell r="E3893">
            <v>50000</v>
          </cell>
          <cell r="F3893" t="str">
            <v>133475</v>
          </cell>
          <cell r="G3893" t="str">
            <v>NHÀ CỬA ĐỜI SỐNG</v>
          </cell>
          <cell r="H3893" t="str">
            <v>XÀ PHÒNG, CHẤT TẨY RỬA</v>
          </cell>
        </row>
        <row r="3894">
          <cell r="C3894" t="str">
            <v>4901329110028</v>
          </cell>
          <cell r="D3894" t="str">
            <v>KANEYO- Bột tẩy rửa khử mùi d.khuẩn tạo bọt 400g</v>
          </cell>
          <cell r="E3894">
            <v>50000</v>
          </cell>
          <cell r="F3894" t="str">
            <v>133476</v>
          </cell>
          <cell r="G3894" t="str">
            <v>NHÀ CỬA ĐỜI SỐNG</v>
          </cell>
          <cell r="H3894" t="str">
            <v>XÀ PHÒNG, CHẤT TẨY RỬA</v>
          </cell>
        </row>
        <row r="3895">
          <cell r="C3895" t="str">
            <v>4901329110035</v>
          </cell>
          <cell r="D3895" t="str">
            <v>KANEYO- Bột tẩy rửa đa năng 400g</v>
          </cell>
          <cell r="E3895">
            <v>35000</v>
          </cell>
          <cell r="F3895" t="str">
            <v>133477</v>
          </cell>
          <cell r="G3895" t="str">
            <v>NHÀ CỬA ĐỜI SỐNG</v>
          </cell>
          <cell r="H3895" t="str">
            <v>XÀ PHÒNG, CHẤT TẨY RỬA</v>
          </cell>
        </row>
        <row r="3896">
          <cell r="C3896" t="str">
            <v>4901329271118</v>
          </cell>
          <cell r="D3896" t="str">
            <v>KANEYO- Nước rửa bát hương cam túi thay thế 500ml</v>
          </cell>
          <cell r="E3896">
            <v>35000</v>
          </cell>
          <cell r="F3896" t="str">
            <v>133478</v>
          </cell>
          <cell r="G3896" t="str">
            <v>NHÀ CỬA ĐỜI SỐNG</v>
          </cell>
          <cell r="H3896" t="str">
            <v>XÀ PHÒNG, CHẤT TẨY RỬA</v>
          </cell>
        </row>
        <row r="3897">
          <cell r="C3897" t="str">
            <v>4973307380693</v>
          </cell>
          <cell r="D3897" t="str">
            <v>SKATER- Cốc nước kèm nắp màu cam 500ml</v>
          </cell>
          <cell r="E3897">
            <v>45000</v>
          </cell>
          <cell r="F3897" t="str">
            <v>133479</v>
          </cell>
          <cell r="G3897" t="str">
            <v>NHÀ CỬA ĐỜI SỐNG</v>
          </cell>
          <cell r="H3897" t="str">
            <v>BẾP VÀ PHÒNG ĂN</v>
          </cell>
        </row>
        <row r="3898">
          <cell r="C3898" t="str">
            <v>4973307408434</v>
          </cell>
          <cell r="D3898" t="str">
            <v>SKATER- Cốc nước kèm nắp màu xanh đỏ 260ml</v>
          </cell>
          <cell r="E3898">
            <v>45000</v>
          </cell>
          <cell r="F3898" t="str">
            <v>133480</v>
          </cell>
          <cell r="G3898" t="str">
            <v>NHÀ CỬA ĐỜI SỐNG</v>
          </cell>
          <cell r="H3898" t="str">
            <v>BẾP VÀ PHÒNG ĂN</v>
          </cell>
        </row>
        <row r="3899">
          <cell r="C3899" t="str">
            <v>4973307408694</v>
          </cell>
          <cell r="D3899" t="str">
            <v>SKATER- Cốc nước kèm nắp màu xanh vàng 260ml</v>
          </cell>
          <cell r="E3899">
            <v>45000</v>
          </cell>
          <cell r="F3899" t="str">
            <v>133481</v>
          </cell>
          <cell r="G3899" t="str">
            <v>NHÀ CỬA ĐỜI SỐNG</v>
          </cell>
          <cell r="H3899" t="str">
            <v>BẾP VÀ PHÒNG ĂN</v>
          </cell>
        </row>
        <row r="3900">
          <cell r="C3900" t="str">
            <v>4973307451317</v>
          </cell>
          <cell r="D3900" t="str">
            <v>SKATER- Hộp cơm 2 tầng màu xanh 600ml</v>
          </cell>
          <cell r="E3900">
            <v>220000</v>
          </cell>
          <cell r="F3900" t="str">
            <v>133482</v>
          </cell>
          <cell r="G3900" t="str">
            <v>NHÀ CỬA ĐỜI SỐNG</v>
          </cell>
          <cell r="H3900" t="str">
            <v>BẾP VÀ PHÒNG ĂN</v>
          </cell>
        </row>
        <row r="3901">
          <cell r="C3901" t="str">
            <v>4973307451645</v>
          </cell>
          <cell r="D3901" t="str">
            <v>SKATER- Bộ cốc cho bé h.gấu ống hút 230ml 3 chiếc</v>
          </cell>
          <cell r="E3901">
            <v>80000</v>
          </cell>
          <cell r="F3901" t="str">
            <v>133483</v>
          </cell>
          <cell r="G3901" t="str">
            <v>NHÀ CỬA ĐỜI SỐNG</v>
          </cell>
          <cell r="H3901" t="str">
            <v>BẾP VÀ PHÒNG ĂN</v>
          </cell>
        </row>
        <row r="3902">
          <cell r="C3902" t="str">
            <v>4546490702957</v>
          </cell>
          <cell r="D3902" t="str">
            <v>LIVING- Cốc sứ họa tiết hoa 550ml</v>
          </cell>
          <cell r="E3902">
            <v>30000</v>
          </cell>
          <cell r="F3902" t="str">
            <v>133484</v>
          </cell>
          <cell r="G3902" t="str">
            <v>NHÀ CỬA ĐỜI SỐNG</v>
          </cell>
          <cell r="H3902" t="str">
            <v>BẾP VÀ PHÒNG ĂN</v>
          </cell>
        </row>
        <row r="3903">
          <cell r="C3903" t="str">
            <v>4546490502335</v>
          </cell>
          <cell r="D3903" t="str">
            <v>LIVING- Bình giữ nhiệt 2chiều xanh nước biển 450ml</v>
          </cell>
          <cell r="E3903">
            <v>190000</v>
          </cell>
          <cell r="F3903" t="str">
            <v>133485</v>
          </cell>
          <cell r="G3903" t="str">
            <v>NHÀ CỬA ĐỜI SỐNG</v>
          </cell>
          <cell r="H3903" t="str">
            <v>BẾP VÀ PHÒNG ĂN</v>
          </cell>
        </row>
        <row r="3904">
          <cell r="C3904" t="str">
            <v>4546490502328</v>
          </cell>
          <cell r="D3904" t="str">
            <v>LIVING- Bình giữ nhiệt 2 chiều màu hồng 450ml</v>
          </cell>
          <cell r="E3904">
            <v>190000</v>
          </cell>
          <cell r="F3904" t="str">
            <v>133486</v>
          </cell>
          <cell r="G3904" t="str">
            <v>NHÀ CỬA ĐỜI SỐNG</v>
          </cell>
          <cell r="H3904" t="str">
            <v>BẾP VÀ PHÒNG ĂN</v>
          </cell>
        </row>
        <row r="3905">
          <cell r="C3905" t="str">
            <v>4546490502090</v>
          </cell>
          <cell r="D3905" t="str">
            <v>LIVING- Bình giữ nhiệt 2 chiều màu hồng 470ml</v>
          </cell>
          <cell r="E3905">
            <v>160000</v>
          </cell>
          <cell r="F3905" t="str">
            <v>133487</v>
          </cell>
          <cell r="G3905" t="str">
            <v>NHÀ CỬA ĐỜI SỐNG</v>
          </cell>
          <cell r="H3905" t="str">
            <v>BẾP VÀ PHÒNG ĂN</v>
          </cell>
        </row>
        <row r="3906">
          <cell r="C3906" t="str">
            <v>4580131000590</v>
          </cell>
          <cell r="D3906" t="str">
            <v>PAPERTEC- Khăn ướt diệt khuẩn 50 tờ</v>
          </cell>
          <cell r="E3906">
            <v>50000</v>
          </cell>
          <cell r="F3906" t="str">
            <v>133490</v>
          </cell>
          <cell r="G3906" t="str">
            <v>NHÀ CỬA ĐỜI SỐNG</v>
          </cell>
          <cell r="H3906" t="str">
            <v>XÀ PHÒNG, CHẤT TẨY RỬA</v>
          </cell>
        </row>
        <row r="3907">
          <cell r="C3907" t="str">
            <v>1314022020007</v>
          </cell>
          <cell r="D3907" t="str">
            <v>HYS- Khăn mặt Aegean kẻ ô vuông blue 34x36cm</v>
          </cell>
          <cell r="E3907">
            <v>45000</v>
          </cell>
          <cell r="F3907" t="str">
            <v>133493</v>
          </cell>
          <cell r="G3907" t="str">
            <v>NHÀ CỬA ĐỜI SỐNG</v>
          </cell>
          <cell r="H3907" t="str">
            <v>KHĂN</v>
          </cell>
        </row>
        <row r="3908">
          <cell r="C3908" t="str">
            <v>1314022020014</v>
          </cell>
          <cell r="D3908" t="str">
            <v>HYS- Khăn mặt  Aegean kẻ ô vuông pink 34x36cm</v>
          </cell>
          <cell r="E3908">
            <v>45000</v>
          </cell>
          <cell r="F3908" t="str">
            <v>133494</v>
          </cell>
          <cell r="G3908" t="str">
            <v>NHÀ CỬA ĐỜI SỐNG</v>
          </cell>
          <cell r="H3908" t="str">
            <v>KHĂN</v>
          </cell>
        </row>
        <row r="3909">
          <cell r="C3909" t="str">
            <v>1314022020021</v>
          </cell>
          <cell r="D3909" t="str">
            <v>HYS- Khăn mặt  Aegean kẻ ô vuông green 34x36cm</v>
          </cell>
          <cell r="E3909">
            <v>45000</v>
          </cell>
          <cell r="F3909" t="str">
            <v>133495</v>
          </cell>
          <cell r="G3909" t="str">
            <v>NHÀ CỬA ĐỜI SỐNG</v>
          </cell>
          <cell r="H3909" t="str">
            <v>KHĂN</v>
          </cell>
        </row>
        <row r="3910">
          <cell r="C3910" t="str">
            <v>1314022020038</v>
          </cell>
          <cell r="D3910" t="str">
            <v>HYS- Khăn mặt Aegean kẻ ô vuông màu be 34x36cm</v>
          </cell>
          <cell r="E3910">
            <v>45000</v>
          </cell>
          <cell r="F3910" t="str">
            <v>133496</v>
          </cell>
          <cell r="G3910" t="str">
            <v>NHÀ CỬA ĐỜI SỐNG</v>
          </cell>
          <cell r="H3910" t="str">
            <v>KHĂN</v>
          </cell>
        </row>
        <row r="3911">
          <cell r="C3911" t="str">
            <v>1314022020052</v>
          </cell>
          <cell r="D3911" t="str">
            <v>HYS- Khăn mặt Garden Rose 34x35cm Pink</v>
          </cell>
          <cell r="E3911">
            <v>63000</v>
          </cell>
          <cell r="F3911" t="str">
            <v>133498</v>
          </cell>
          <cell r="G3911" t="str">
            <v>NHÀ CỬA ĐỜI SỐNG</v>
          </cell>
          <cell r="H3911" t="str">
            <v>KHĂN</v>
          </cell>
        </row>
        <row r="3912">
          <cell r="C3912" t="str">
            <v>1314022020076</v>
          </cell>
          <cell r="D3912" t="str">
            <v>HYS- Khăn mặt họa tiết ngôi nhà green 34x35cm</v>
          </cell>
          <cell r="E3912">
            <v>63000</v>
          </cell>
          <cell r="F3912" t="str">
            <v>133500</v>
          </cell>
          <cell r="G3912" t="str">
            <v>NHÀ CỬA ĐỜI SỐNG</v>
          </cell>
          <cell r="H3912" t="str">
            <v>KHĂN</v>
          </cell>
        </row>
        <row r="3913">
          <cell r="C3913" t="str">
            <v>4942355902324</v>
          </cell>
          <cell r="D3913" t="str">
            <v>ROCKET SOAP- Nước tẩy dụng cụ nhà bếp 600ml</v>
          </cell>
          <cell r="E3913">
            <v>47000</v>
          </cell>
          <cell r="F3913" t="str">
            <v>133501</v>
          </cell>
          <cell r="G3913" t="str">
            <v>NHÀ CỬA ĐỜI SỐNG</v>
          </cell>
          <cell r="H3913" t="str">
            <v>XÀ PHÒNG, CHẤT TẨY RỬA</v>
          </cell>
        </row>
        <row r="3914">
          <cell r="C3914" t="str">
            <v>4942355108375</v>
          </cell>
          <cell r="D3914" t="str">
            <v>ROCKET SOAP- Nước rửa chén hương chanh 600ml</v>
          </cell>
          <cell r="E3914">
            <v>45000</v>
          </cell>
          <cell r="F3914" t="str">
            <v>133502</v>
          </cell>
          <cell r="G3914" t="str">
            <v>NHÀ CỬA ĐỜI SỐNG</v>
          </cell>
          <cell r="H3914" t="str">
            <v>XÀ PHÒNG, CHẤT TẨY RỬA</v>
          </cell>
        </row>
        <row r="3915">
          <cell r="C3915" t="str">
            <v>4901301376626</v>
          </cell>
          <cell r="D3915" t="str">
            <v>KAO-Nước giặt New beads hương hoa hồng 780g</v>
          </cell>
          <cell r="E3915">
            <v>99000</v>
          </cell>
          <cell r="F3915" t="str">
            <v>133504</v>
          </cell>
          <cell r="G3915" t="str">
            <v>NHÀ CỬA ĐỜI SỐNG</v>
          </cell>
          <cell r="H3915" t="str">
            <v>GIẶT, XẢ QUẦN ÁO</v>
          </cell>
        </row>
        <row r="3916">
          <cell r="C3916" t="str">
            <v>4526858053129</v>
          </cell>
          <cell r="D3916" t="str">
            <v xml:space="preserve">MARUTATSU- Khay làm kem que </v>
          </cell>
          <cell r="E3916">
            <v>65000</v>
          </cell>
          <cell r="F3916" t="str">
            <v>133505</v>
          </cell>
          <cell r="G3916" t="str">
            <v>NHÀ CỬA ĐỜI SỐNG</v>
          </cell>
          <cell r="H3916" t="str">
            <v>BẾP VÀ PHÒNG ĂN</v>
          </cell>
        </row>
        <row r="3917">
          <cell r="C3917" t="str">
            <v>4526858054621</v>
          </cell>
          <cell r="D3917" t="str">
            <v>MARUTATSU- Chăn làm mát 800mm×1050mm</v>
          </cell>
          <cell r="E3917">
            <v>195000</v>
          </cell>
          <cell r="F3917" t="str">
            <v>133506</v>
          </cell>
          <cell r="G3917" t="str">
            <v>NHÀ CỬA ĐỜI SỐNG</v>
          </cell>
          <cell r="H3917" t="str">
            <v>ĐỒ DÙNG SINH HOẠT GIA ĐÌNH</v>
          </cell>
        </row>
        <row r="3918">
          <cell r="C3918" t="str">
            <v>4902430166058</v>
          </cell>
          <cell r="D3918" t="str">
            <v>P&amp;G- Viên giặt xả gel 3D Bold hộp xanh 17v</v>
          </cell>
          <cell r="E3918">
            <v>95000</v>
          </cell>
          <cell r="F3918" t="str">
            <v>133507</v>
          </cell>
          <cell r="G3918" t="str">
            <v>NHÀ CỬA ĐỜI SỐNG</v>
          </cell>
          <cell r="H3918" t="str">
            <v>GIẶT, XẢ QUẦN ÁO</v>
          </cell>
        </row>
        <row r="3919">
          <cell r="C3919" t="str">
            <v>4902430161879</v>
          </cell>
          <cell r="D3919" t="str">
            <v>P&amp;G- Viên giặt xả gel 3D Bold hộp hồng 17v</v>
          </cell>
          <cell r="E3919">
            <v>95000</v>
          </cell>
          <cell r="F3919" t="str">
            <v>133508</v>
          </cell>
          <cell r="G3919" t="str">
            <v>NHÀ CỬA ĐỜI SỐNG</v>
          </cell>
          <cell r="H3919" t="str">
            <v>GIẶT, XẢ QUẦN ÁO</v>
          </cell>
        </row>
        <row r="3920">
          <cell r="C3920" t="str">
            <v>4902430136044</v>
          </cell>
          <cell r="D3920" t="str">
            <v>P&amp;G- Viên giặt xả gel 3D Bold hộp trắng 16v</v>
          </cell>
          <cell r="E3920">
            <v>95000</v>
          </cell>
          <cell r="F3920" t="str">
            <v>133509</v>
          </cell>
          <cell r="G3920" t="str">
            <v>NHÀ CỬA ĐỜI SỐNG</v>
          </cell>
          <cell r="H3920" t="str">
            <v>GIẶT, XẢ QUẦN ÁO</v>
          </cell>
        </row>
        <row r="3921">
          <cell r="C3921" t="str">
            <v>4902050067544</v>
          </cell>
          <cell r="D3921" t="str">
            <v>DAIICHI SEKKEN- Nước giặt Funs túi thay thế 1.5kg</v>
          </cell>
          <cell r="E3921">
            <v>150000</v>
          </cell>
          <cell r="F3921" t="str">
            <v>133510</v>
          </cell>
          <cell r="G3921" t="str">
            <v>NHÀ CỬA ĐỜI SỐNG</v>
          </cell>
          <cell r="H3921" t="str">
            <v>GIẶT, XẢ QUẦN ÁO</v>
          </cell>
        </row>
        <row r="3922">
          <cell r="C3922" t="str">
            <v>4971902090108</v>
          </cell>
          <cell r="D3922" t="str">
            <v>KIYOU- Bột vệ sinh bồn rửa, máy rửa chén 120g</v>
          </cell>
          <cell r="E3922">
            <v>40000</v>
          </cell>
          <cell r="F3922" t="str">
            <v>133511</v>
          </cell>
          <cell r="G3922" t="str">
            <v>NHÀ CỬA ĐỜI SỐNG</v>
          </cell>
          <cell r="H3922" t="str">
            <v>XÀ PHÒNG, CHẤT TẨY RỬA</v>
          </cell>
        </row>
        <row r="3923">
          <cell r="C3923" t="str">
            <v>4902430915700</v>
          </cell>
          <cell r="D3923" t="str">
            <v>P&amp;G- Nước xả vải Lenoir hương hoa ngọt ngào 560ml</v>
          </cell>
          <cell r="E3923">
            <v>135000</v>
          </cell>
          <cell r="F3923" t="str">
            <v>133512</v>
          </cell>
          <cell r="G3923" t="str">
            <v>NHÀ CỬA ĐỜI SỐNG</v>
          </cell>
          <cell r="H3923" t="str">
            <v>GIẶT, XẢ QUẦN ÁO</v>
          </cell>
        </row>
        <row r="3924">
          <cell r="C3924" t="str">
            <v>4902430142618</v>
          </cell>
          <cell r="D3924" t="str">
            <v>P&amp;G- Viên giặt 3D Ariel kháng khuẩn túi 16 viên</v>
          </cell>
          <cell r="E3924">
            <v>135000</v>
          </cell>
          <cell r="F3924" t="str">
            <v>133513</v>
          </cell>
          <cell r="G3924" t="str">
            <v>NHÀ CỬA ĐỜI SỐNG</v>
          </cell>
          <cell r="H3924" t="str">
            <v>GIẶT, XẢ QUẦN ÁO</v>
          </cell>
        </row>
        <row r="3925">
          <cell r="C3925" t="str">
            <v>4906156500684</v>
          </cell>
          <cell r="D3925" t="str">
            <v>EARTH- Viên rửa bát Finish cho máy rửa bát 150viên</v>
          </cell>
          <cell r="E3925">
            <v>495000</v>
          </cell>
          <cell r="F3925" t="str">
            <v>133516</v>
          </cell>
          <cell r="G3925" t="str">
            <v>NHÀ CỬA ĐỜI SỐNG</v>
          </cell>
          <cell r="H3925" t="str">
            <v>XÀ PHÒNG, CHẤT TẨY RỬA</v>
          </cell>
        </row>
        <row r="3926">
          <cell r="C3926" t="str">
            <v>1314022020083</v>
          </cell>
          <cell r="D3926" t="str">
            <v>HYS- Khăn tắm Laundry Towel Xanh lá</v>
          </cell>
          <cell r="E3926">
            <v>190000</v>
          </cell>
          <cell r="F3926" t="str">
            <v>133518</v>
          </cell>
          <cell r="G3926" t="str">
            <v>NHÀ CỬA ĐỜI SỐNG</v>
          </cell>
          <cell r="H3926" t="str">
            <v>KHĂN</v>
          </cell>
        </row>
        <row r="3927">
          <cell r="C3927" t="str">
            <v>1314022020090</v>
          </cell>
          <cell r="D3927" t="str">
            <v>HYS- Khăn tắm Laundry Towel Hồng</v>
          </cell>
          <cell r="E3927">
            <v>190000</v>
          </cell>
          <cell r="F3927" t="str">
            <v>133519</v>
          </cell>
          <cell r="G3927" t="str">
            <v>NHÀ CỬA ĐỜI SỐNG</v>
          </cell>
          <cell r="H3927" t="str">
            <v>KHĂN</v>
          </cell>
        </row>
        <row r="3928">
          <cell r="C3928" t="str">
            <v>1314022020106</v>
          </cell>
          <cell r="D3928" t="str">
            <v>HYS- Khăn lau đầu Laundry Towel Xanh</v>
          </cell>
          <cell r="E3928">
            <v>85000</v>
          </cell>
          <cell r="F3928" t="str">
            <v>133520</v>
          </cell>
          <cell r="G3928" t="str">
            <v>NHÀ CỬA ĐỜI SỐNG</v>
          </cell>
          <cell r="H3928" t="str">
            <v>KHĂN</v>
          </cell>
        </row>
        <row r="3929">
          <cell r="C3929" t="str">
            <v>1314022020113</v>
          </cell>
          <cell r="D3929" t="str">
            <v>HYS- Khăn lau đầu Laundry Towel Hồng</v>
          </cell>
          <cell r="E3929">
            <v>85000</v>
          </cell>
          <cell r="F3929" t="str">
            <v>133521</v>
          </cell>
          <cell r="G3929" t="str">
            <v>NHÀ CỬA ĐỜI SỐNG</v>
          </cell>
          <cell r="H3929" t="str">
            <v>KHĂN</v>
          </cell>
        </row>
        <row r="3930">
          <cell r="C3930" t="str">
            <v>4904112825994</v>
          </cell>
          <cell r="D3930" t="str">
            <v>NIHON GOUSEI- Dung dịch tẩy rửa đa năng cho nhà bế</v>
          </cell>
          <cell r="E3930">
            <v>30000</v>
          </cell>
          <cell r="F3930" t="str">
            <v>133523</v>
          </cell>
          <cell r="G3930" t="str">
            <v>NHÀ CỬA ĐỜI SỐNG</v>
          </cell>
          <cell r="H3930" t="str">
            <v>XÀ PHÒNG, CHẤT TẨY RỬA</v>
          </cell>
        </row>
        <row r="3931">
          <cell r="C3931" t="str">
            <v>4904112826014</v>
          </cell>
          <cell r="D3931" t="str">
            <v>NIHON GOUSEI- Dung dịch tẩy rửa đa năng cho nhà bế</v>
          </cell>
          <cell r="E3931">
            <v>30000</v>
          </cell>
          <cell r="F3931" t="str">
            <v>133524</v>
          </cell>
          <cell r="G3931" t="str">
            <v>NHÀ CỬA ĐỜI SỐNG</v>
          </cell>
          <cell r="H3931" t="str">
            <v>XÀ PHÒNG, CHẤT TẨY RỬA</v>
          </cell>
        </row>
        <row r="3932">
          <cell r="C3932" t="str">
            <v>4904112826700</v>
          </cell>
          <cell r="D3932" t="str">
            <v>NIHON GOUSEI- Gel tẩy rửa, khử mùi đường ống 800g</v>
          </cell>
          <cell r="E3932">
            <v>65000</v>
          </cell>
          <cell r="F3932" t="str">
            <v>133525</v>
          </cell>
          <cell r="G3932" t="str">
            <v>NHÀ CỬA ĐỜI SỐNG</v>
          </cell>
          <cell r="H3932" t="str">
            <v>XÀ PHÒNG, CHẤT TẨY RỬA</v>
          </cell>
        </row>
        <row r="3933">
          <cell r="C3933" t="str">
            <v>4902407394026</v>
          </cell>
          <cell r="D3933" t="str">
            <v>HAKUGEN- Hộp hút ẩm 400mlx 3 hộp</v>
          </cell>
          <cell r="E3933">
            <v>75000</v>
          </cell>
          <cell r="F3933" t="str">
            <v>133526</v>
          </cell>
          <cell r="G3933" t="str">
            <v>NHÀ CỬA ĐỜI SỐNG</v>
          </cell>
          <cell r="H3933" t="str">
            <v>XÀ PHÒNG, CHẤT TẨY RỬA</v>
          </cell>
        </row>
        <row r="3934">
          <cell r="C3934" t="str">
            <v>4904112822573</v>
          </cell>
          <cell r="D3934" t="str">
            <v>NIHON GOUSEI- Xịt vệ sinh bồn cầu 400ml</v>
          </cell>
          <cell r="E3934">
            <v>75000</v>
          </cell>
          <cell r="F3934" t="str">
            <v>133527</v>
          </cell>
          <cell r="G3934" t="str">
            <v>NHÀ CỬA ĐỜI SỐNG</v>
          </cell>
          <cell r="H3934" t="str">
            <v>XÀ PHÒNG, CHẤT TẨY RỬA</v>
          </cell>
        </row>
        <row r="3935">
          <cell r="C3935" t="str">
            <v>4904112827943</v>
          </cell>
          <cell r="D3935" t="str">
            <v>NIHON GOUSEI- Bột cho máy rửa bát hương chanh 600g</v>
          </cell>
          <cell r="E3935">
            <v>110000</v>
          </cell>
          <cell r="F3935" t="str">
            <v>133528</v>
          </cell>
          <cell r="G3935" t="str">
            <v>NHÀ CỬA ĐỜI SỐNG</v>
          </cell>
          <cell r="H3935" t="str">
            <v>XÀ PHÒNG, CHẤT TẨY RỬA</v>
          </cell>
        </row>
        <row r="3936">
          <cell r="C3936" t="str">
            <v>4904112828926</v>
          </cell>
          <cell r="D3936" t="str">
            <v xml:space="preserve">NIHON GOUSEI- Bột Natri percarbonate tẩy trắng đa </v>
          </cell>
          <cell r="E3936">
            <v>65000</v>
          </cell>
          <cell r="F3936" t="str">
            <v>133529</v>
          </cell>
          <cell r="G3936" t="str">
            <v>NHÀ CỬA ĐỜI SỐNG</v>
          </cell>
          <cell r="H3936" t="str">
            <v>XÀ PHÒNG, CHẤT TẨY RỬA</v>
          </cell>
        </row>
        <row r="3937">
          <cell r="C3937" t="str">
            <v>4549308551853</v>
          </cell>
          <cell r="D3937" t="str">
            <v>PEARL METAL- Bình nhựa đựng nước màu trắng 2L</v>
          </cell>
          <cell r="E3937">
            <v>144000</v>
          </cell>
          <cell r="F3937" t="str">
            <v>133530</v>
          </cell>
          <cell r="G3937" t="str">
            <v>NHÀ CỬA ĐỜI SỐNG</v>
          </cell>
          <cell r="H3937" t="str">
            <v>BẾP VÀ PHÒNG ĂN</v>
          </cell>
        </row>
        <row r="3938">
          <cell r="C3938" t="str">
            <v>4904112825284</v>
          </cell>
          <cell r="D3938" t="str">
            <v>NIHON GOUSEI- Bột tẩy rửa lồng giặt 250g</v>
          </cell>
          <cell r="E3938">
            <v>55000</v>
          </cell>
          <cell r="F3938" t="str">
            <v>133532</v>
          </cell>
          <cell r="G3938" t="str">
            <v>NHÀ CỬA ĐỜI SỐNG</v>
          </cell>
          <cell r="H3938" t="str">
            <v>XÀ PHÒNG, CHẤT TẨY RỬA</v>
          </cell>
        </row>
        <row r="3939">
          <cell r="C3939" t="str">
            <v>4904112825420</v>
          </cell>
          <cell r="D3939" t="str">
            <v>NIHON GOUSEI- Nước tẩy rửa lồng giặt 550g</v>
          </cell>
          <cell r="E3939">
            <v>65000</v>
          </cell>
          <cell r="F3939" t="str">
            <v>133533</v>
          </cell>
          <cell r="G3939" t="str">
            <v>NHÀ CỬA ĐỜI SỐNG</v>
          </cell>
          <cell r="H3939" t="str">
            <v>XÀ PHÒNG, CHẤT TẨY RỬA</v>
          </cell>
        </row>
        <row r="3940">
          <cell r="C3940" t="str">
            <v>4904112828360</v>
          </cell>
          <cell r="D3940" t="str">
            <v>NIHON GOUSEI- Xịt đánh bay dầu mỡ nhà bếp túi thay</v>
          </cell>
          <cell r="E3940">
            <v>30000</v>
          </cell>
          <cell r="F3940" t="str">
            <v>133535</v>
          </cell>
          <cell r="G3940" t="str">
            <v>NHÀ CỬA ĐỜI SỐNG</v>
          </cell>
          <cell r="H3940" t="str">
            <v>XÀ PHÒNG, CHẤT TẨY RỬA</v>
          </cell>
        </row>
        <row r="3941">
          <cell r="C3941" t="str">
            <v>4546490502298</v>
          </cell>
          <cell r="D3941" t="str">
            <v>LIVING- Bình giữ nhiệt 2 chiều màu hồng (350ml)</v>
          </cell>
          <cell r="E3941">
            <v>135000</v>
          </cell>
          <cell r="F3941" t="str">
            <v>133537</v>
          </cell>
          <cell r="G3941" t="str">
            <v>NHÀ CỬA ĐỜI SỐNG</v>
          </cell>
          <cell r="H3941" t="str">
            <v>BẾP VÀ PHÒNG ĂN</v>
          </cell>
        </row>
        <row r="3942">
          <cell r="C3942" t="str">
            <v>4546490502304</v>
          </cell>
          <cell r="D3942" t="str">
            <v>LIVING- Bình giữ nhiệt 2 chiều màu xanh nước biển</v>
          </cell>
          <cell r="E3942">
            <v>135000</v>
          </cell>
          <cell r="F3942" t="str">
            <v>133538</v>
          </cell>
          <cell r="G3942" t="str">
            <v>NHÀ CỬA ĐỜI SỐNG</v>
          </cell>
          <cell r="H3942" t="str">
            <v>BẾP VÀ PHÒNG ĂN</v>
          </cell>
        </row>
        <row r="3943">
          <cell r="C3943" t="str">
            <v>4571113806941</v>
          </cell>
          <cell r="D3943" t="str">
            <v>ROCKET SOAP- Gel xà phòng rửa tay hương cam 200ml</v>
          </cell>
          <cell r="E3943">
            <v>80000</v>
          </cell>
          <cell r="F3943" t="str">
            <v>133539</v>
          </cell>
          <cell r="G3943" t="str">
            <v>NHÀ CỬA ĐỜI SỐNG</v>
          </cell>
          <cell r="H3943" t="str">
            <v>XÀ PHÒNG, CHẤT TẨY RỬA</v>
          </cell>
        </row>
        <row r="3944">
          <cell r="C3944" t="str">
            <v>4975970248645</v>
          </cell>
          <cell r="D3944" t="str">
            <v>BESTCO- Chảo sâu lòng tráng kim cương xanh 20cm</v>
          </cell>
          <cell r="E3944">
            <v>365000</v>
          </cell>
          <cell r="F3944" t="str">
            <v>133540</v>
          </cell>
          <cell r="G3944" t="str">
            <v>NHÀ CỬA ĐỜI SỐNG</v>
          </cell>
          <cell r="H3944" t="str">
            <v>BẾP VÀ PHÒNG ĂN</v>
          </cell>
        </row>
        <row r="3945">
          <cell r="C3945" t="str">
            <v>4901301312396</v>
          </cell>
          <cell r="D3945" t="str">
            <v xml:space="preserve">KAO- Nước rửa bát Kyukyuto hương cam 1500ml </v>
          </cell>
          <cell r="E3945">
            <v>185000</v>
          </cell>
          <cell r="F3945" t="str">
            <v>133541</v>
          </cell>
          <cell r="G3945" t="str">
            <v>NHÀ CỬA ĐỜI SỐNG</v>
          </cell>
          <cell r="H3945" t="str">
            <v>XÀ PHÒNG, CHẤT TẨY RỬA</v>
          </cell>
        </row>
        <row r="3946">
          <cell r="C3946" t="str">
            <v>4901301312402</v>
          </cell>
          <cell r="D3946" t="str">
            <v>KAO- Nước rửa bát Kyukyuto diệt khuẩn 1500ml</v>
          </cell>
          <cell r="E3946">
            <v>185000</v>
          </cell>
          <cell r="F3946" t="str">
            <v>133542</v>
          </cell>
          <cell r="G3946" t="str">
            <v>NHÀ CỬA ĐỜI SỐNG</v>
          </cell>
          <cell r="H3946" t="str">
            <v>XÀ PHÒNG, CHẤT TẨY RỬA</v>
          </cell>
        </row>
        <row r="3947">
          <cell r="C3947" t="str">
            <v>4972428115443</v>
          </cell>
          <cell r="D3947" t="str">
            <v>KAWAI- Đũa tre dài họa tiết kẻ xanh 32cm</v>
          </cell>
          <cell r="E3947">
            <v>50000</v>
          </cell>
          <cell r="F3947" t="str">
            <v>133545</v>
          </cell>
          <cell r="G3947" t="str">
            <v>NHÀ CỬA ĐỜI SỐNG</v>
          </cell>
          <cell r="H3947" t="str">
            <v>BẾP VÀ PHÒNG ĂN</v>
          </cell>
        </row>
        <row r="3948">
          <cell r="C3948" t="str">
            <v>4571151221508</v>
          </cell>
          <cell r="D3948" t="str">
            <v>PEARL METAL- Vỉ chắn dầu đa năng 20~24cm</v>
          </cell>
          <cell r="E3948">
            <v>115000</v>
          </cell>
          <cell r="F3948" t="str">
            <v>133548</v>
          </cell>
          <cell r="G3948" t="str">
            <v>NHÀ CỬA ĐỜI SỐNG</v>
          </cell>
          <cell r="H3948" t="str">
            <v>BẾP VÀ PHÒNG ĂN</v>
          </cell>
        </row>
        <row r="3949">
          <cell r="C3949" t="str">
            <v>8906081440389</v>
          </cell>
          <cell r="D3949" t="str">
            <v>KAI- Dao nhà bếp màu hồng 112mm</v>
          </cell>
          <cell r="E3949">
            <v>70000</v>
          </cell>
          <cell r="F3949" t="str">
            <v>133550</v>
          </cell>
          <cell r="G3949" t="str">
            <v>NHÀ CỬA ĐỜI SỐNG</v>
          </cell>
          <cell r="H3949" t="str">
            <v>BẾP VÀ PHÒNG ĂN</v>
          </cell>
        </row>
        <row r="3950">
          <cell r="C3950" t="str">
            <v>8906081440402</v>
          </cell>
          <cell r="D3950" t="str">
            <v>KAI- Dao nhà bếp màu xanh lá cây 112mm</v>
          </cell>
          <cell r="E3950">
            <v>70000</v>
          </cell>
          <cell r="F3950" t="str">
            <v>133552</v>
          </cell>
          <cell r="G3950" t="str">
            <v>NHÀ CỬA ĐỜI SỐNG</v>
          </cell>
          <cell r="H3950" t="str">
            <v>BẾP VÀ PHÒNG ĂN</v>
          </cell>
        </row>
        <row r="3951">
          <cell r="C3951" t="str">
            <v>8906081440419</v>
          </cell>
          <cell r="D3951" t="str">
            <v>KAI- Dao nhà bếp màu vàng 112mm</v>
          </cell>
          <cell r="E3951">
            <v>70000</v>
          </cell>
          <cell r="F3951" t="str">
            <v>133553</v>
          </cell>
          <cell r="G3951" t="str">
            <v>NHÀ CỬA ĐỜI SỐNG</v>
          </cell>
          <cell r="H3951" t="str">
            <v>BẾP VÀ PHÒNG ĂN</v>
          </cell>
        </row>
        <row r="3952">
          <cell r="C3952" t="str">
            <v>8906081440426</v>
          </cell>
          <cell r="D3952" t="str">
            <v>KAI- Dao nhà bếp màu cam 112mm</v>
          </cell>
          <cell r="E3952">
            <v>70000</v>
          </cell>
          <cell r="F3952" t="str">
            <v>133554</v>
          </cell>
          <cell r="G3952" t="str">
            <v>NHÀ CỬA ĐỜI SỐNG</v>
          </cell>
          <cell r="H3952" t="str">
            <v>BẾP VÀ PHÒNG ĂN</v>
          </cell>
        </row>
        <row r="3953">
          <cell r="C3953" t="str">
            <v>8906081440433</v>
          </cell>
          <cell r="D3953" t="str">
            <v>KAI- Dao nhà bếp lưỡi răng cưa màu hồng 112mm</v>
          </cell>
          <cell r="E3953">
            <v>70000</v>
          </cell>
          <cell r="F3953" t="str">
            <v>133555</v>
          </cell>
          <cell r="G3953" t="str">
            <v>NHÀ CỬA ĐỜI SỐNG</v>
          </cell>
          <cell r="H3953" t="str">
            <v>BẾP VÀ PHÒNG ĂN</v>
          </cell>
        </row>
        <row r="3954">
          <cell r="C3954" t="str">
            <v>8906081440440</v>
          </cell>
          <cell r="D3954" t="str">
            <v>KAI- Dao nhà bếp lưỡi răng cưa màu xanh da trời 11</v>
          </cell>
          <cell r="E3954">
            <v>70000</v>
          </cell>
          <cell r="F3954" t="str">
            <v>133556</v>
          </cell>
          <cell r="G3954" t="str">
            <v>NHÀ CỬA ĐỜI SỐNG</v>
          </cell>
          <cell r="H3954" t="str">
            <v>BẾP VÀ PHÒNG ĂN</v>
          </cell>
        </row>
        <row r="3955">
          <cell r="C3955" t="str">
            <v>8906081440457</v>
          </cell>
          <cell r="D3955" t="str">
            <v>KAI- Dao nhà bếp lưỡi răng cưa màu xanh lá cây 112</v>
          </cell>
          <cell r="E3955">
            <v>70000</v>
          </cell>
          <cell r="F3955" t="str">
            <v>133557</v>
          </cell>
          <cell r="G3955" t="str">
            <v>NHÀ CỬA ĐỜI SỐNG</v>
          </cell>
          <cell r="H3955" t="str">
            <v>BẾP VÀ PHÒNG ĂN</v>
          </cell>
        </row>
        <row r="3956">
          <cell r="C3956" t="str">
            <v>8906081440464</v>
          </cell>
          <cell r="D3956" t="str">
            <v>KAI- Dao nhà bếp lưỡi răng cưa màu vàng 112mm</v>
          </cell>
          <cell r="E3956">
            <v>70000</v>
          </cell>
          <cell r="F3956" t="str">
            <v>133558</v>
          </cell>
          <cell r="G3956" t="str">
            <v>NHÀ CỬA ĐỜI SỐNG</v>
          </cell>
          <cell r="H3956" t="str">
            <v>BẾP VÀ PHÒNG ĂN</v>
          </cell>
        </row>
        <row r="3957">
          <cell r="C3957" t="str">
            <v>8906081440471</v>
          </cell>
          <cell r="D3957" t="str">
            <v>KAI- Dao nhà bếp lưỡi răng cưa màu cam 112mm</v>
          </cell>
          <cell r="E3957">
            <v>70000</v>
          </cell>
          <cell r="F3957" t="str">
            <v>133559</v>
          </cell>
          <cell r="G3957" t="str">
            <v>NHÀ CỬA ĐỜI SỐNG</v>
          </cell>
          <cell r="H3957" t="str">
            <v>BẾP VÀ PHÒNG ĂN</v>
          </cell>
        </row>
        <row r="3958">
          <cell r="C3958" t="str">
            <v>1310032010007</v>
          </cell>
          <cell r="D3958" t="str">
            <v>KAI- Dao nhà bếp Hocho 94mm</v>
          </cell>
          <cell r="E3958">
            <v>70000</v>
          </cell>
          <cell r="F3958" t="str">
            <v>133565</v>
          </cell>
          <cell r="G3958" t="str">
            <v>NHÀ CỬA ĐỜI SỐNG</v>
          </cell>
          <cell r="H3958" t="str">
            <v>BẾP VÀ PHÒNG ĂN</v>
          </cell>
        </row>
        <row r="3959">
          <cell r="C3959" t="str">
            <v>4549308545395</v>
          </cell>
          <cell r="D3959" t="str">
            <v xml:space="preserve">PEARL METAL- Chảo chống dính hình bầu dục </v>
          </cell>
          <cell r="E3959">
            <v>650000</v>
          </cell>
          <cell r="F3959" t="str">
            <v>133566</v>
          </cell>
          <cell r="G3959" t="str">
            <v>NHÀ CỬA ĐỜI SỐNG</v>
          </cell>
          <cell r="H3959" t="str">
            <v>BẾP VÀ PHÒNG ĂN</v>
          </cell>
        </row>
        <row r="3960">
          <cell r="C3960" t="str">
            <v>4901301377388</v>
          </cell>
          <cell r="D3960" t="str">
            <v>KAO- Nước xả vải Flair hương hoa dịu nhẹ 540ml</v>
          </cell>
          <cell r="E3960">
            <v>125000</v>
          </cell>
          <cell r="F3960" t="str">
            <v>133567</v>
          </cell>
          <cell r="G3960" t="str">
            <v>NHÀ CỬA ĐỜI SỐNG</v>
          </cell>
          <cell r="H3960" t="str">
            <v>GIẶT, XẢ QUẦN ÁO</v>
          </cell>
        </row>
        <row r="3961">
          <cell r="C3961" t="str">
            <v>4901301377401</v>
          </cell>
          <cell r="D3961" t="str">
            <v>KAO- Nước xả vải Flair hương hoa quyến rũ 540ml</v>
          </cell>
          <cell r="E3961">
            <v>125000</v>
          </cell>
          <cell r="F3961" t="str">
            <v>133568</v>
          </cell>
          <cell r="G3961" t="str">
            <v>NHÀ CỬA ĐỜI SỐNG</v>
          </cell>
          <cell r="H3961" t="str">
            <v>GIẶT, XẢ QUẦN ÁO</v>
          </cell>
        </row>
        <row r="3962">
          <cell r="C3962" t="str">
            <v>4991203185365</v>
          </cell>
          <cell r="D3962" t="str">
            <v>ECHO- Chai nhựa dạng vòi nhấn 300ml</v>
          </cell>
          <cell r="E3962">
            <v>40000</v>
          </cell>
          <cell r="F3962" t="str">
            <v>133569</v>
          </cell>
          <cell r="G3962" t="str">
            <v>NHÀ CỬA ĐỜI SỐNG</v>
          </cell>
          <cell r="H3962" t="str">
            <v>ĐỒ DÙNG NHÀ TẮM, TOILET</v>
          </cell>
        </row>
        <row r="3963">
          <cell r="C3963" t="str">
            <v>4901301377777</v>
          </cell>
          <cell r="D3963" t="str">
            <v>KAO- Nước xả vải Flair hương hoa thanh lịch 540ml</v>
          </cell>
          <cell r="E3963">
            <v>125000</v>
          </cell>
          <cell r="F3963" t="str">
            <v>133570</v>
          </cell>
          <cell r="G3963" t="str">
            <v>NHÀ CỬA ĐỜI SỐNG</v>
          </cell>
          <cell r="H3963" t="str">
            <v>GIẶT, XẢ QUẦN ÁO</v>
          </cell>
        </row>
        <row r="3964">
          <cell r="C3964" t="str">
            <v>4973307470158</v>
          </cell>
          <cell r="D3964" t="str">
            <v>SKATER- Mút rửa bát hình Macaron 2 chiếc</v>
          </cell>
          <cell r="E3964">
            <v>40000</v>
          </cell>
          <cell r="F3964" t="str">
            <v>133571</v>
          </cell>
          <cell r="G3964" t="str">
            <v>NHÀ CỬA ĐỜI SỐNG</v>
          </cell>
          <cell r="H3964" t="str">
            <v>BẾP VÀ PHÒNG ĂN</v>
          </cell>
        </row>
        <row r="3965">
          <cell r="C3965" t="str">
            <v>4973307456640</v>
          </cell>
          <cell r="D3965" t="str">
            <v>SKATER- Cốc melamine Tempyo Monyo 270ml</v>
          </cell>
          <cell r="E3965">
            <v>40000</v>
          </cell>
          <cell r="F3965" t="str">
            <v>133572</v>
          </cell>
          <cell r="G3965" t="str">
            <v>NHÀ CỬA ĐỜI SỐNG</v>
          </cell>
          <cell r="H3965" t="str">
            <v>BẾP VÀ PHÒNG ĂN</v>
          </cell>
        </row>
        <row r="3966">
          <cell r="C3966" t="str">
            <v>4973307470165</v>
          </cell>
          <cell r="D3966" t="str">
            <v>SKATER- Mút melamin vệ sinh bếp hình hoa quả 6c</v>
          </cell>
          <cell r="E3966">
            <v>40000</v>
          </cell>
          <cell r="F3966" t="str">
            <v>133573</v>
          </cell>
          <cell r="G3966" t="str">
            <v>NHÀ CỬA ĐỜI SỐNG</v>
          </cell>
          <cell r="H3966" t="str">
            <v>BẾP VÀ PHÒNG ĂN</v>
          </cell>
        </row>
        <row r="3967">
          <cell r="C3967" t="str">
            <v>4973307470172</v>
          </cell>
          <cell r="D3967" t="str">
            <v xml:space="preserve">SKATER- Mút melamin vệ sinh bếp hình bánh ngọt 6c </v>
          </cell>
          <cell r="E3967">
            <v>40000</v>
          </cell>
          <cell r="F3967" t="str">
            <v>133574</v>
          </cell>
          <cell r="G3967" t="str">
            <v>NHÀ CỬA ĐỜI SỐNG</v>
          </cell>
          <cell r="H3967" t="str">
            <v>BẾP VÀ PHÒNG ĂN</v>
          </cell>
        </row>
        <row r="3968">
          <cell r="C3968" t="str">
            <v>4902430166997</v>
          </cell>
          <cell r="D3968" t="str">
            <v>P&amp;G- Viên giặt xả Gel Bold 3D hương hoa xanh 46v</v>
          </cell>
          <cell r="E3968">
            <v>240000</v>
          </cell>
          <cell r="F3968" t="str">
            <v>133575</v>
          </cell>
          <cell r="G3968" t="str">
            <v>NHÀ CỬA ĐỜI SỐNG</v>
          </cell>
          <cell r="H3968" t="str">
            <v>GIẶT, XẢ QUẦN ÁO</v>
          </cell>
        </row>
        <row r="3969">
          <cell r="C3969" t="str">
            <v>4902430164221</v>
          </cell>
          <cell r="D3969" t="str">
            <v>P&amp;G- Viên giặt xả Gel Bold 3D hương hoa hồng 46v</v>
          </cell>
          <cell r="E3969">
            <v>240000</v>
          </cell>
          <cell r="F3969" t="str">
            <v>133576</v>
          </cell>
          <cell r="G3969" t="str">
            <v>NHÀ CỬA ĐỜI SỐNG</v>
          </cell>
          <cell r="H3969" t="str">
            <v>GIẶT, XẢ QUẦN ÁO</v>
          </cell>
        </row>
        <row r="3970">
          <cell r="C3970" t="str">
            <v>4987072032619</v>
          </cell>
          <cell r="D3970" t="str">
            <v>KOBAYASHI- Dung dịch thơm bồn cầu (bạc hà) 20ml</v>
          </cell>
          <cell r="E3970">
            <v>95000</v>
          </cell>
          <cell r="F3970" t="str">
            <v>133577</v>
          </cell>
          <cell r="G3970" t="str">
            <v>NHÀ CỬA ĐỜI SỐNG</v>
          </cell>
          <cell r="H3970" t="str">
            <v>KHỬ MÙI</v>
          </cell>
        </row>
        <row r="3971">
          <cell r="C3971" t="str">
            <v>4987072032626</v>
          </cell>
          <cell r="D3971" t="str">
            <v>KOBAYASHI- Dung dịch thơm bồn cầu (hoa hồng) 20ml</v>
          </cell>
          <cell r="E3971">
            <v>95000</v>
          </cell>
          <cell r="F3971" t="str">
            <v>133578</v>
          </cell>
          <cell r="G3971" t="str">
            <v>NHÀ CỬA ĐỜI SỐNG</v>
          </cell>
          <cell r="H3971" t="str">
            <v>KHỬ MÙI</v>
          </cell>
        </row>
        <row r="3972">
          <cell r="C3972" t="str">
            <v>4901601455748</v>
          </cell>
          <cell r="D3972" t="str">
            <v xml:space="preserve">KAI- Dĩa ăn tráng miệng, FA-5084 (3 chiếc/bộ) </v>
          </cell>
          <cell r="E3972">
            <v>125000</v>
          </cell>
          <cell r="F3972" t="str">
            <v>133579</v>
          </cell>
          <cell r="G3972" t="str">
            <v>NHÀ CỬA ĐỜI SỐNG</v>
          </cell>
          <cell r="H3972" t="str">
            <v>BẾP VÀ PHÒNG ĂN</v>
          </cell>
        </row>
        <row r="3973">
          <cell r="C3973" t="str">
            <v>4901601455755</v>
          </cell>
          <cell r="D3973" t="str">
            <v xml:space="preserve">KAI- Thìa ăn tráng miệng, FA-5085 (3 chiếc/bộ) </v>
          </cell>
          <cell r="E3973">
            <v>125000</v>
          </cell>
          <cell r="F3973" t="str">
            <v>133580</v>
          </cell>
          <cell r="G3973" t="str">
            <v>NHÀ CỬA ĐỜI SỐNG</v>
          </cell>
          <cell r="H3973" t="str">
            <v>BẾP VÀ PHÒNG ĂN</v>
          </cell>
        </row>
        <row r="3974">
          <cell r="C3974" t="str">
            <v>4901601455779</v>
          </cell>
          <cell r="D3974" t="str">
            <v xml:space="preserve">KAI- Thìa pha trà, FA-5087 (5 chiếc/bộ) </v>
          </cell>
          <cell r="E3974">
            <v>125000</v>
          </cell>
          <cell r="F3974" t="str">
            <v>133581</v>
          </cell>
          <cell r="G3974" t="str">
            <v>NHÀ CỬA ĐỜI SỐNG</v>
          </cell>
          <cell r="H3974" t="str">
            <v>BẾP VÀ PHÒNG ĂN</v>
          </cell>
        </row>
        <row r="3975">
          <cell r="C3975" t="str">
            <v>4901601455786</v>
          </cell>
          <cell r="D3975" t="str">
            <v xml:space="preserve">KAI- Dĩa ăn, FA-5088 (5 chiếc/bộ) </v>
          </cell>
          <cell r="E3975">
            <v>125000</v>
          </cell>
          <cell r="F3975" t="str">
            <v>133582</v>
          </cell>
          <cell r="G3975" t="str">
            <v>NHÀ CỬA ĐỜI SỐNG</v>
          </cell>
          <cell r="H3975" t="str">
            <v>BẾP VÀ PHÒNG ĂN</v>
          </cell>
        </row>
        <row r="3976">
          <cell r="C3976" t="str">
            <v>4901601455878</v>
          </cell>
          <cell r="D3976" t="str">
            <v xml:space="preserve">KAI- Dĩa ăn, FA-5097 (10 chiếc/bộ) </v>
          </cell>
          <cell r="E3976">
            <v>245000</v>
          </cell>
          <cell r="F3976" t="str">
            <v>133583</v>
          </cell>
          <cell r="G3976" t="str">
            <v>NHÀ CỬA ĐỜI SỐNG</v>
          </cell>
          <cell r="H3976" t="str">
            <v>BẾP VÀ PHÒNG ĂN</v>
          </cell>
        </row>
        <row r="3977">
          <cell r="C3977" t="str">
            <v>4901601455885</v>
          </cell>
          <cell r="D3977" t="str">
            <v xml:space="preserve">KAI- Thìa pha cà phê, FA-5098 (10 chiếc/bộ) </v>
          </cell>
          <cell r="E3977">
            <v>245000</v>
          </cell>
          <cell r="F3977" t="str">
            <v>133584</v>
          </cell>
          <cell r="G3977" t="str">
            <v>NHÀ CỬA ĐỜI SỐNG</v>
          </cell>
          <cell r="H3977" t="str">
            <v>BẾP VÀ PHÒNG ĂN</v>
          </cell>
        </row>
        <row r="3978">
          <cell r="C3978" t="str">
            <v>4901601207422</v>
          </cell>
          <cell r="D3978" t="str">
            <v xml:space="preserve">KAI- Thìa ăn kẻ sọc size L, FA-5171 (4 chiếc/bộ) </v>
          </cell>
          <cell r="E3978">
            <v>215000</v>
          </cell>
          <cell r="F3978" t="str">
            <v>133585</v>
          </cell>
          <cell r="G3978" t="str">
            <v>NHÀ CỬA ĐỜI SỐNG</v>
          </cell>
          <cell r="H3978" t="str">
            <v>BẾP VÀ PHÒNG ĂN</v>
          </cell>
        </row>
        <row r="3979">
          <cell r="C3979" t="str">
            <v>4901601207439</v>
          </cell>
          <cell r="D3979" t="str">
            <v xml:space="preserve">KAI- Dĩa ăn kẻ sọc size L, FA-5172 (4 chiếc/bộ) </v>
          </cell>
          <cell r="E3979">
            <v>220000</v>
          </cell>
          <cell r="F3979" t="str">
            <v>133586</v>
          </cell>
          <cell r="G3979" t="str">
            <v>NHÀ CỬA ĐỜI SỐNG</v>
          </cell>
          <cell r="H3979" t="str">
            <v>BẾP VÀ PHÒNG ĂN</v>
          </cell>
        </row>
        <row r="3980">
          <cell r="C3980" t="str">
            <v>4901601207446</v>
          </cell>
          <cell r="D3980" t="str">
            <v xml:space="preserve">KAI- Thìa ăn kẻ sọc size S, FA-5173 (4 chiếc/bộ) </v>
          </cell>
          <cell r="E3980">
            <v>165000</v>
          </cell>
          <cell r="F3980" t="str">
            <v>133587</v>
          </cell>
          <cell r="G3980" t="str">
            <v>NHÀ CỬA ĐỜI SỐNG</v>
          </cell>
          <cell r="H3980" t="str">
            <v>BẾP VÀ PHÒNG ĂN</v>
          </cell>
        </row>
        <row r="3981">
          <cell r="C3981" t="str">
            <v>4901601207453</v>
          </cell>
          <cell r="D3981" t="str">
            <v xml:space="preserve">KAI- Dĩa ăn kẻ sọc size S, FA-5174 (4 chiếc/bộ) </v>
          </cell>
          <cell r="E3981">
            <v>165000</v>
          </cell>
          <cell r="F3981" t="str">
            <v>133588</v>
          </cell>
          <cell r="G3981" t="str">
            <v>NHÀ CỬA ĐỜI SỐNG</v>
          </cell>
          <cell r="H3981" t="str">
            <v>BẾP VÀ PHÒNG ĂN</v>
          </cell>
        </row>
        <row r="3982">
          <cell r="C3982" t="str">
            <v>4987115350342</v>
          </cell>
          <cell r="D3982" t="str">
            <v>KINCHO- Diệt gián Combat ngoài trời (6 miếng)</v>
          </cell>
          <cell r="E3982">
            <v>225000</v>
          </cell>
          <cell r="F3982" t="str">
            <v>133589</v>
          </cell>
          <cell r="G3982" t="str">
            <v>NHÀ CỬA ĐỜI SỐNG</v>
          </cell>
          <cell r="H3982" t="str">
            <v>PHÒNG CHỐNG CÔN TRÙNG</v>
          </cell>
        </row>
        <row r="3983">
          <cell r="C3983" t="str">
            <v>4987115350472</v>
          </cell>
          <cell r="D3983" t="str">
            <v>KINCHO- Diệt gián Combat hộp 4 miếng</v>
          </cell>
          <cell r="E3983">
            <v>205000</v>
          </cell>
          <cell r="F3983" t="str">
            <v>133590</v>
          </cell>
          <cell r="G3983" t="str">
            <v>NHÀ CỬA ĐỜI SỐNG</v>
          </cell>
          <cell r="H3983" t="str">
            <v>PHÒNG CHỐNG CÔN TRÙNG</v>
          </cell>
        </row>
        <row r="3984">
          <cell r="C3984" t="str">
            <v>4901065545313</v>
          </cell>
          <cell r="D3984" t="str">
            <v>OHE- Miếng cọ nồi màu cam</v>
          </cell>
          <cell r="E3984">
            <v>55000</v>
          </cell>
          <cell r="F3984" t="str">
            <v>133591</v>
          </cell>
          <cell r="G3984" t="str">
            <v>NHÀ CỬA ĐỜI SỐNG</v>
          </cell>
          <cell r="H3984" t="str">
            <v>BẾP VÀ PHÒNG ĂN</v>
          </cell>
        </row>
        <row r="3985">
          <cell r="C3985" t="str">
            <v>4904881211073</v>
          </cell>
          <cell r="D3985" t="str">
            <v>CHOPLA- Đũa sợi thủy tinh nano bạc Shikisai (5đôi)</v>
          </cell>
          <cell r="E3985">
            <v>110000</v>
          </cell>
          <cell r="F3985" t="str">
            <v>133592</v>
          </cell>
          <cell r="G3985" t="str">
            <v>NHÀ CỬA ĐỜI SỐNG</v>
          </cell>
          <cell r="H3985" t="str">
            <v>BẾP VÀ PHÒNG ĂN</v>
          </cell>
        </row>
        <row r="3986">
          <cell r="C3986" t="str">
            <v>4904881211011</v>
          </cell>
          <cell r="D3986" t="str">
            <v>CHOPLA- Đũa sợi thủy tinh Shikisai (10 đôi )</v>
          </cell>
          <cell r="E3986">
            <v>89000</v>
          </cell>
          <cell r="F3986" t="str">
            <v>133593</v>
          </cell>
          <cell r="G3986" t="str">
            <v>NHÀ CỬA ĐỜI SỐNG</v>
          </cell>
          <cell r="H3986" t="str">
            <v>BẾP VÀ PHÒNG ĂN</v>
          </cell>
        </row>
        <row r="3987">
          <cell r="C3987" t="str">
            <v>4903301176817</v>
          </cell>
          <cell r="D3987" t="str">
            <v>LION- Dung dịch rửa tay Kirei kirei 250ml</v>
          </cell>
          <cell r="E3987">
            <v>150000</v>
          </cell>
          <cell r="F3987" t="str">
            <v>133594</v>
          </cell>
          <cell r="G3987" t="str">
            <v>NHÀ CỬA ĐỜI SỐNG</v>
          </cell>
          <cell r="H3987" t="str">
            <v>XÀ PHÒNG, CHẤT TẨY RỬA</v>
          </cell>
        </row>
        <row r="3988">
          <cell r="C3988" t="str">
            <v>4549308547405</v>
          </cell>
          <cell r="D3988" t="str">
            <v>PEARL METAL- Hộp giữ nhiệt 2 tầng 770ml Navy</v>
          </cell>
          <cell r="E3988">
            <v>495000</v>
          </cell>
          <cell r="F3988" t="str">
            <v>133595</v>
          </cell>
          <cell r="G3988" t="str">
            <v>NHÀ CỬA ĐỜI SỐNG</v>
          </cell>
          <cell r="H3988" t="str">
            <v>BẾP VÀ PHÒNG ĂN</v>
          </cell>
        </row>
        <row r="3989">
          <cell r="C3989" t="str">
            <v>4549308554588</v>
          </cell>
          <cell r="D3989" t="str">
            <v>PEARL METAL- Hộp giữ nhiệt kèm thìa 400ml (Navy)</v>
          </cell>
          <cell r="E3989">
            <v>350000</v>
          </cell>
          <cell r="F3989" t="str">
            <v>133596</v>
          </cell>
          <cell r="G3989" t="str">
            <v>NHÀ CỬA ĐỜI SỐNG</v>
          </cell>
          <cell r="H3989" t="str">
            <v>BẾP VÀ PHÒNG ĂN</v>
          </cell>
        </row>
        <row r="3990">
          <cell r="C3990" t="str">
            <v>4560309810633</v>
          </cell>
          <cell r="D3990" t="str">
            <v>ROCKET SOAP- Dung dịch vệ sinh toilet 500g</v>
          </cell>
          <cell r="E3990">
            <v>55000</v>
          </cell>
          <cell r="F3990" t="str">
            <v>133597</v>
          </cell>
          <cell r="G3990" t="str">
            <v>NHÀ CỬA ĐỜI SỐNG</v>
          </cell>
          <cell r="H3990" t="str">
            <v>XÀ PHÒNG, CHẤT TẨY RỬA</v>
          </cell>
        </row>
        <row r="3991">
          <cell r="C3991" t="str">
            <v>4900480226753</v>
          </cell>
          <cell r="D3991" t="str">
            <v>LION CHEMICAL- Dung dịch vệ sinh bếp dạng xịt 400g</v>
          </cell>
          <cell r="E3991">
            <v>75000</v>
          </cell>
          <cell r="F3991" t="str">
            <v>133598</v>
          </cell>
          <cell r="G3991" t="str">
            <v>NHÀ CỬA ĐỜI SỐNG</v>
          </cell>
          <cell r="H3991" t="str">
            <v>XÀ PHÒNG, CHẤT TẨY RỬA</v>
          </cell>
        </row>
        <row r="3992">
          <cell r="C3992" t="str">
            <v>4900480223493</v>
          </cell>
          <cell r="D3992" t="str">
            <v>LION CHEMICAL- Dung dịch tẩy rửa đường ống 800g</v>
          </cell>
          <cell r="E3992">
            <v>75000</v>
          </cell>
          <cell r="F3992" t="str">
            <v>133599</v>
          </cell>
          <cell r="G3992" t="str">
            <v>NGÀNH KHÁC</v>
          </cell>
          <cell r="H3992" t="str">
            <v>HÀNG NGỪNG KINH DOANH</v>
          </cell>
        </row>
        <row r="3993">
          <cell r="C3993" t="str">
            <v>4903367301758</v>
          </cell>
          <cell r="D3993" t="str">
            <v xml:space="preserve">ROCKET SOAP- Nước rửa bát hương bưởi 600ml </v>
          </cell>
          <cell r="E3993">
            <v>45000</v>
          </cell>
          <cell r="F3993" t="str">
            <v>133600</v>
          </cell>
          <cell r="G3993" t="str">
            <v>NHÀ CỬA ĐỜI SỐNG</v>
          </cell>
          <cell r="H3993" t="str">
            <v>XÀ PHÒNG, CHẤT TẨY RỬA</v>
          </cell>
        </row>
        <row r="3994">
          <cell r="C3994" t="str">
            <v>4978951040610</v>
          </cell>
          <cell r="D3994" t="str">
            <v xml:space="preserve">MITSUEI- Nước rửa bát diệt khuẩn hương cam 600ml </v>
          </cell>
          <cell r="E3994">
            <v>40000</v>
          </cell>
          <cell r="F3994" t="str">
            <v>133601</v>
          </cell>
          <cell r="G3994" t="str">
            <v>NHÀ CỬA ĐỜI SỐNG</v>
          </cell>
          <cell r="H3994" t="str">
            <v>XÀ PHÒNG, CHẤT TẨY RỬA</v>
          </cell>
        </row>
        <row r="3995">
          <cell r="C3995" t="str">
            <v>4978951040603</v>
          </cell>
          <cell r="D3995" t="str">
            <v>MITSUEI- Nước rửa bát diệt khuẩn hương chanh 600ml</v>
          </cell>
          <cell r="E3995">
            <v>40000</v>
          </cell>
          <cell r="F3995" t="str">
            <v>133602</v>
          </cell>
          <cell r="G3995" t="str">
            <v>NHÀ CỬA ĐỜI SỐNG</v>
          </cell>
          <cell r="H3995" t="str">
            <v>XÀ PHÒNG, CHẤT TẨY RỬA</v>
          </cell>
        </row>
        <row r="3996">
          <cell r="C3996" t="str">
            <v>4986614234740</v>
          </cell>
          <cell r="D3996" t="str">
            <v>OKAZAKI-Viên thả bồn cầu hương lavender 50gx2 viên</v>
          </cell>
          <cell r="E3996">
            <v>40000</v>
          </cell>
          <cell r="F3996" t="str">
            <v>133603</v>
          </cell>
          <cell r="G3996" t="str">
            <v>NHÀ CỬA ĐỜI SỐNG</v>
          </cell>
          <cell r="H3996" t="str">
            <v>XÀ PHÒNG, CHẤT TẨY RỬA</v>
          </cell>
        </row>
        <row r="3997">
          <cell r="C3997" t="str">
            <v>4986614234733</v>
          </cell>
          <cell r="D3997" t="str">
            <v>OKAZAKI-Viên thả bồn cầu hương cam 50gx2 viên</v>
          </cell>
          <cell r="E3997">
            <v>40000</v>
          </cell>
          <cell r="F3997" t="str">
            <v>133604</v>
          </cell>
          <cell r="G3997" t="str">
            <v>NHÀ CỬA ĐỜI SỐNG</v>
          </cell>
          <cell r="H3997" t="str">
            <v>XÀ PHÒNG, CHẤT TẨY RỬA</v>
          </cell>
        </row>
        <row r="3998">
          <cell r="C3998" t="str">
            <v>4984324015437</v>
          </cell>
          <cell r="D3998" t="str">
            <v>FUDO KAGAKU- Miếng đuổi côn trùng crystal lavender</v>
          </cell>
          <cell r="E3998">
            <v>45000</v>
          </cell>
          <cell r="F3998" t="str">
            <v>133605</v>
          </cell>
          <cell r="G3998" t="str">
            <v>NHÀ CỬA ĐỜI SỐNG</v>
          </cell>
          <cell r="H3998" t="str">
            <v>PHÒNG CHỐNG CÔN TRÙNG</v>
          </cell>
        </row>
        <row r="3999">
          <cell r="C3999" t="str">
            <v>4984324013693</v>
          </cell>
          <cell r="D3999" t="str">
            <v>FUDO KAGAKU- Thanh xà phòng hương cam 100g</v>
          </cell>
          <cell r="E3999">
            <v>40000</v>
          </cell>
          <cell r="F3999" t="str">
            <v>133606</v>
          </cell>
          <cell r="G3999" t="str">
            <v>NHÀ CỬA ĐỜI SỐNG</v>
          </cell>
          <cell r="H3999" t="str">
            <v>GIẶT, XẢ QUẦN ÁO</v>
          </cell>
        </row>
        <row r="4000">
          <cell r="C4000" t="str">
            <v>4978951060168</v>
          </cell>
          <cell r="D4000" t="str">
            <v>MITSUEI- Nước xả vải hương hoa hồng 2L</v>
          </cell>
          <cell r="E4000">
            <v>135000</v>
          </cell>
          <cell r="F4000" t="str">
            <v>133607</v>
          </cell>
          <cell r="G4000" t="str">
            <v>NHÀ CỬA ĐỜI SỐNG</v>
          </cell>
          <cell r="H4000" t="str">
            <v>GIẶT, XẢ QUẦN ÁO</v>
          </cell>
        </row>
        <row r="4001">
          <cell r="C4001" t="str">
            <v>4983239051554</v>
          </cell>
          <cell r="D4001" t="str">
            <v>KOSE- Nước giặt giày cao cấp 500ml</v>
          </cell>
          <cell r="E4001">
            <v>110000</v>
          </cell>
          <cell r="F4001" t="str">
            <v>133608</v>
          </cell>
          <cell r="G4001" t="str">
            <v>NHÀ CỬA ĐỜI SỐNG</v>
          </cell>
          <cell r="H4001" t="str">
            <v>GIẶT, XẢ QUẦN ÁO</v>
          </cell>
        </row>
        <row r="4002">
          <cell r="C4002" t="str">
            <v>4901070124954</v>
          </cell>
          <cell r="D4002" t="str">
            <v>ST- Nước hoa khử mùi ô tô hương cam chanh 3.2ml</v>
          </cell>
          <cell r="E4002">
            <v>110000</v>
          </cell>
          <cell r="F4002" t="str">
            <v>133609</v>
          </cell>
          <cell r="G4002" t="str">
            <v>NHÀ CỬA ĐỜI SỐNG</v>
          </cell>
          <cell r="H4002" t="str">
            <v>KHỬ MÙI</v>
          </cell>
        </row>
        <row r="4003">
          <cell r="C4003" t="str">
            <v>4901070124947</v>
          </cell>
          <cell r="D4003" t="str">
            <v>ST- Nước hoa khử mùi ô tô hương hoa 3.2ml</v>
          </cell>
          <cell r="E4003">
            <v>110000</v>
          </cell>
          <cell r="F4003" t="str">
            <v>133610</v>
          </cell>
          <cell r="G4003" t="str">
            <v>NHÀ CỬA ĐỜI SỐNG</v>
          </cell>
          <cell r="H4003" t="str">
            <v>KHỬ MÙI</v>
          </cell>
        </row>
        <row r="4004">
          <cell r="C4004" t="str">
            <v>4956810223602</v>
          </cell>
          <cell r="D4004" t="str">
            <v>KOKUBO- Hộp khử mùi tủ lạnh hương trà xanh 150g</v>
          </cell>
          <cell r="E4004">
            <v>45000</v>
          </cell>
          <cell r="F4004" t="str">
            <v>133611</v>
          </cell>
          <cell r="G4004" t="str">
            <v>NHÀ CỬA ĐỜI SỐNG</v>
          </cell>
          <cell r="H4004" t="str">
            <v>KHỬ MÙI</v>
          </cell>
        </row>
        <row r="4005">
          <cell r="C4005" t="str">
            <v>4956810219896</v>
          </cell>
          <cell r="D4005" t="str">
            <v>KOKUBO- Hộp khử mùi tủ giày than hoạt tính 150g</v>
          </cell>
          <cell r="E4005">
            <v>45000</v>
          </cell>
          <cell r="F4005" t="str">
            <v>133612</v>
          </cell>
          <cell r="G4005" t="str">
            <v>NHÀ CỬA ĐỜI SỐNG</v>
          </cell>
          <cell r="H4005" t="str">
            <v>KHỬ MÙI</v>
          </cell>
        </row>
        <row r="4006">
          <cell r="C4006" t="str">
            <v>4956810223633</v>
          </cell>
          <cell r="D4006" t="str">
            <v>KOKUBO- Hộp khử mùi tủ giày hương trà xanh 150g</v>
          </cell>
          <cell r="E4006">
            <v>45000</v>
          </cell>
          <cell r="F4006" t="str">
            <v>133613</v>
          </cell>
          <cell r="G4006" t="str">
            <v>NHÀ CỬA ĐỜI SỐNG</v>
          </cell>
          <cell r="H4006" t="str">
            <v>KHỬ MÙI</v>
          </cell>
        </row>
        <row r="4007">
          <cell r="C4007" t="str">
            <v>4903367302359</v>
          </cell>
          <cell r="D4007" t="str">
            <v>ROCKET SOAP- Nước tẩy trắng quần áo 600ml</v>
          </cell>
          <cell r="E4007">
            <v>45000</v>
          </cell>
          <cell r="F4007" t="str">
            <v>133614</v>
          </cell>
          <cell r="G4007" t="str">
            <v>NHÀ CỬA ĐỜI SỐNG</v>
          </cell>
          <cell r="H4007" t="str">
            <v>GIẶT, XẢ QUẦN ÁO</v>
          </cell>
        </row>
        <row r="4008">
          <cell r="C4008" t="str">
            <v>4901070909780</v>
          </cell>
          <cell r="D4008" t="str">
            <v>ST- Dung dịch tẩy lồng giặt 550g</v>
          </cell>
          <cell r="E4008">
            <v>102000</v>
          </cell>
          <cell r="F4008" t="str">
            <v>133615</v>
          </cell>
          <cell r="G4008" t="str">
            <v>NHÀ CỬA ĐỜI SỐNG</v>
          </cell>
          <cell r="H4008" t="str">
            <v>XÀ PHÒNG, CHẤT TẨY RỬA</v>
          </cell>
        </row>
        <row r="4009">
          <cell r="C4009" t="str">
            <v>4903367301475</v>
          </cell>
          <cell r="D4009" t="str">
            <v>ROCKET SOAP- Dung dịch xịt vệ sinh kính 300ml</v>
          </cell>
          <cell r="E4009">
            <v>50000</v>
          </cell>
          <cell r="F4009" t="str">
            <v>133616</v>
          </cell>
          <cell r="G4009" t="str">
            <v>NHÀ CỬA ĐỜI SỐNG</v>
          </cell>
          <cell r="H4009" t="str">
            <v>XÀ PHÒNG, CHẤT TẨY RỬA</v>
          </cell>
        </row>
        <row r="4010">
          <cell r="C4010" t="str">
            <v>4904676010171</v>
          </cell>
          <cell r="D4010" t="str">
            <v>TAKEHARA- Dụng cụ xay thực phẩm mini</v>
          </cell>
          <cell r="E4010">
            <v>220000</v>
          </cell>
          <cell r="F4010" t="str">
            <v>133617</v>
          </cell>
          <cell r="G4010" t="str">
            <v>NHÀ CỬA ĐỜI SỐNG</v>
          </cell>
          <cell r="H4010" t="str">
            <v>BẾP VÀ PHÒNG ĂN</v>
          </cell>
        </row>
        <row r="4011">
          <cell r="C4011" t="str">
            <v>4945569763064</v>
          </cell>
          <cell r="D4011" t="str">
            <v>NIKKEN- Kéo nhà bếp 3 chức năng (màu xanh)</v>
          </cell>
          <cell r="E4011">
            <v>340000</v>
          </cell>
          <cell r="F4011" t="str">
            <v>133618</v>
          </cell>
          <cell r="G4011" t="str">
            <v>NHÀ CỬA ĐỜI SỐNG</v>
          </cell>
          <cell r="H4011" t="str">
            <v>BẾP VÀ PHÒNG ĂN</v>
          </cell>
        </row>
        <row r="4012">
          <cell r="C4012" t="str">
            <v>4964827111201</v>
          </cell>
          <cell r="D4012" t="str">
            <v>FOREX- Túi zip đựng thực phẩm size S (20 chiếc)</v>
          </cell>
          <cell r="E4012">
            <v>55000</v>
          </cell>
          <cell r="F4012" t="str">
            <v>133619</v>
          </cell>
          <cell r="G4012" t="str">
            <v>NHÀ CỬA ĐỜI SỐNG</v>
          </cell>
          <cell r="H4012" t="str">
            <v>BẾP VÀ PHÒNG ĂN</v>
          </cell>
        </row>
        <row r="4013">
          <cell r="C4013" t="str">
            <v>4964827111218</v>
          </cell>
          <cell r="D4013" t="str">
            <v>FOREX- Túi zip đựng thực phẩm size M (16 chiếc)</v>
          </cell>
          <cell r="E4013">
            <v>50000</v>
          </cell>
          <cell r="F4013" t="str">
            <v>133620</v>
          </cell>
          <cell r="G4013" t="str">
            <v>NHÀ CỬA ĐỜI SỐNG</v>
          </cell>
          <cell r="H4013" t="str">
            <v>BẾP VÀ PHÒNG ĂN</v>
          </cell>
        </row>
        <row r="4014">
          <cell r="C4014" t="str">
            <v>4964827111225</v>
          </cell>
          <cell r="D4014" t="str">
            <v>FOREX- Túi zip đựng thực phẩm size L (12 chiếc)</v>
          </cell>
          <cell r="E4014">
            <v>50000</v>
          </cell>
          <cell r="F4014" t="str">
            <v>133621</v>
          </cell>
          <cell r="G4014" t="str">
            <v>NHÀ CỬA ĐỜI SỐNG</v>
          </cell>
          <cell r="H4014" t="str">
            <v>BẾP VÀ PHÒNG ĂN</v>
          </cell>
        </row>
        <row r="4015">
          <cell r="C4015" t="str">
            <v>4904701910018</v>
          </cell>
          <cell r="D4015" t="str">
            <v>UBE FILM- Túi nylon bảo quản thực phẩm (50 chiếc)</v>
          </cell>
          <cell r="E4015">
            <v>50000</v>
          </cell>
          <cell r="F4015" t="str">
            <v>133622</v>
          </cell>
          <cell r="G4015" t="str">
            <v>NHÀ CỬA ĐỜI SỐNG</v>
          </cell>
          <cell r="H4015" t="str">
            <v>BẾP VÀ PHÒNG ĂN</v>
          </cell>
        </row>
        <row r="4016">
          <cell r="C4016" t="str">
            <v>4972759519828</v>
          </cell>
          <cell r="D4016" t="str">
            <v>ORDIY- Túi nylon bảo quản thực phẩm (140 chiếc)</v>
          </cell>
          <cell r="E4016">
            <v>60000</v>
          </cell>
          <cell r="F4016" t="str">
            <v>133623</v>
          </cell>
          <cell r="G4016" t="str">
            <v>NHÀ CỬA ĐỜI SỐNG</v>
          </cell>
          <cell r="H4016" t="str">
            <v>BẾP VÀ PHÒNG ĂN</v>
          </cell>
        </row>
        <row r="4017">
          <cell r="C4017" t="str">
            <v>4956810802937</v>
          </cell>
          <cell r="D4017" t="str">
            <v>KOKUBO- Rổ nhựa hình ovan 1.5L màu xanh</v>
          </cell>
          <cell r="E4017">
            <v>49000</v>
          </cell>
          <cell r="F4017" t="str">
            <v>133625</v>
          </cell>
          <cell r="G4017" t="str">
            <v>NHÀ CỬA ĐỜI SỐNG</v>
          </cell>
          <cell r="H4017" t="str">
            <v>BẾP VÀ PHÒNG ĂN</v>
          </cell>
        </row>
        <row r="4018">
          <cell r="C4018" t="str">
            <v>4956810802920</v>
          </cell>
          <cell r="D4018" t="str">
            <v>KOKUBO- Rổ nhựa hình ovan 1.5L màu trắng</v>
          </cell>
          <cell r="E4018">
            <v>49000</v>
          </cell>
          <cell r="F4018" t="str">
            <v>133626</v>
          </cell>
          <cell r="G4018" t="str">
            <v>NHÀ CỬA ĐỜI SỐNG</v>
          </cell>
          <cell r="H4018" t="str">
            <v>BẾP VÀ PHÒNG ĂN</v>
          </cell>
        </row>
        <row r="4019">
          <cell r="C4019" t="str">
            <v>4973430020350</v>
          </cell>
          <cell r="D4019" t="str">
            <v>SANADA SEIKO- Chậu nhựa 5.3L màu xanh</v>
          </cell>
          <cell r="E4019">
            <v>50000</v>
          </cell>
          <cell r="F4019" t="str">
            <v>133627</v>
          </cell>
          <cell r="G4019" t="str">
            <v>NHÀ CỬA ĐỜI SỐNG</v>
          </cell>
          <cell r="H4019" t="str">
            <v>BẾP VÀ PHÒNG ĂN</v>
          </cell>
        </row>
        <row r="4020">
          <cell r="C4020" t="str">
            <v>4973430020190</v>
          </cell>
          <cell r="D4020" t="str">
            <v>SANADA SEIKO- Chậu nhựa 3.6L màu trắng</v>
          </cell>
          <cell r="E4020">
            <v>49000</v>
          </cell>
          <cell r="F4020" t="str">
            <v>133628</v>
          </cell>
          <cell r="G4020" t="str">
            <v>NHÀ CỬA ĐỜI SỐNG</v>
          </cell>
          <cell r="H4020" t="str">
            <v>BẾP VÀ PHÒNG ĂN</v>
          </cell>
        </row>
        <row r="4021">
          <cell r="C4021" t="str">
            <v>4955959153214</v>
          </cell>
          <cell r="D4021" t="str">
            <v>NAKAYA KAGAKU- Rổ nhựa 3,5L màu trắng</v>
          </cell>
          <cell r="E4021">
            <v>49000</v>
          </cell>
          <cell r="F4021" t="str">
            <v>133629</v>
          </cell>
          <cell r="G4021" t="str">
            <v>NHÀ CỬA ĐỜI SỐNG</v>
          </cell>
          <cell r="H4021" t="str">
            <v>BẾP VÀ PHÒNG ĂN</v>
          </cell>
        </row>
        <row r="4022">
          <cell r="C4022" t="str">
            <v>4955959153818</v>
          </cell>
          <cell r="D4022" t="str">
            <v>NAKAYA KAGAKU- Chậu nhựa có lưới thoát nước(trắng)</v>
          </cell>
          <cell r="E4022">
            <v>49000</v>
          </cell>
          <cell r="F4022" t="str">
            <v>133630</v>
          </cell>
          <cell r="G4022" t="str">
            <v>NHÀ CỬA ĐỜI SỐNG</v>
          </cell>
          <cell r="H4022" t="str">
            <v>BẾP VÀ PHÒNG ĂN</v>
          </cell>
        </row>
        <row r="4023">
          <cell r="C4023" t="str">
            <v>4955959153825</v>
          </cell>
          <cell r="D4023" t="str">
            <v>NAKAYA KAGAKU- Chậu nhựa có lưới thoát nước (đỏ)</v>
          </cell>
          <cell r="E4023">
            <v>49000</v>
          </cell>
          <cell r="F4023" t="str">
            <v>133631</v>
          </cell>
          <cell r="G4023" t="str">
            <v>NHÀ CỬA ĐỜI SỐNG</v>
          </cell>
          <cell r="H4023" t="str">
            <v>BẾP VÀ PHÒNG ĂN</v>
          </cell>
        </row>
        <row r="4024">
          <cell r="C4024" t="str">
            <v>4973430020275</v>
          </cell>
          <cell r="D4024" t="str">
            <v>SANADA SEIKO- Bộ chậu, rổ 1,1L màu trắng</v>
          </cell>
          <cell r="E4024">
            <v>45000</v>
          </cell>
          <cell r="F4024" t="str">
            <v>133632</v>
          </cell>
          <cell r="G4024" t="str">
            <v>NHÀ CỬA ĐỜI SỐNG</v>
          </cell>
          <cell r="H4024" t="str">
            <v>BẾP VÀ PHÒNG ĂN</v>
          </cell>
        </row>
        <row r="4025">
          <cell r="C4025" t="str">
            <v>4973430020268</v>
          </cell>
          <cell r="D4025" t="str">
            <v>SANADA SEIKO- Bộ chậu, rổ 1,1L màu xanh</v>
          </cell>
          <cell r="E4025">
            <v>45000</v>
          </cell>
          <cell r="F4025" t="str">
            <v>133633</v>
          </cell>
          <cell r="G4025" t="str">
            <v>NHÀ CỬA ĐỜI SỐNG</v>
          </cell>
          <cell r="H4025" t="str">
            <v>BẾP VÀ PHÒNG ĂN</v>
          </cell>
        </row>
        <row r="4026">
          <cell r="C4026" t="str">
            <v>4905596007906</v>
          </cell>
          <cell r="D4026" t="str">
            <v>INOMATA- Bộ thớt dẻo thái rau củ thịt cá 4 chiếc</v>
          </cell>
          <cell r="E4026">
            <v>120000</v>
          </cell>
          <cell r="F4026" t="str">
            <v>133634</v>
          </cell>
          <cell r="G4026" t="str">
            <v>NHÀ CỬA ĐỜI SỐNG</v>
          </cell>
          <cell r="H4026" t="str">
            <v>BẾP VÀ PHÒNG ĂN</v>
          </cell>
        </row>
        <row r="4027">
          <cell r="C4027" t="str">
            <v>4540893000047</v>
          </cell>
          <cell r="D4027" t="str">
            <v>MINEX METAL- Dụng cụ ép tỏi bằng inox</v>
          </cell>
          <cell r="E4027">
            <v>60000</v>
          </cell>
          <cell r="F4027" t="str">
            <v>133635</v>
          </cell>
          <cell r="G4027" t="str">
            <v>NHÀ CỬA ĐỜI SỐNG</v>
          </cell>
          <cell r="H4027" t="str">
            <v>BẾP VÀ PHÒNG ĂN</v>
          </cell>
        </row>
        <row r="4028">
          <cell r="C4028" t="str">
            <v>4991203169112</v>
          </cell>
          <cell r="D4028" t="str">
            <v>ECHO- Muôi xới cơm chống dính (đế đứng)</v>
          </cell>
          <cell r="E4028">
            <v>45000</v>
          </cell>
          <cell r="F4028" t="str">
            <v>133636</v>
          </cell>
          <cell r="G4028" t="str">
            <v>NHÀ CỬA ĐỜI SỐNG</v>
          </cell>
          <cell r="H4028" t="str">
            <v>BẾP VÀ PHÒNG ĂN</v>
          </cell>
        </row>
        <row r="4029">
          <cell r="C4029" t="str">
            <v>4978446072416</v>
          </cell>
          <cell r="D4029" t="str">
            <v>MARUKI- Cốc giấy đen, trắng 205ml (20 chiếc)</v>
          </cell>
          <cell r="E4029">
            <v>49000</v>
          </cell>
          <cell r="F4029" t="str">
            <v>133637</v>
          </cell>
          <cell r="G4029" t="str">
            <v>NHÀ CỬA ĐỜI SỐNG</v>
          </cell>
          <cell r="H4029" t="str">
            <v>BẾP VÀ PHÒNG ĂN</v>
          </cell>
        </row>
        <row r="4030">
          <cell r="C4030" t="str">
            <v>4978446505082</v>
          </cell>
          <cell r="D4030" t="str">
            <v>MARUKI- Cốc giấy chấm bi 100ml (30 chiếc)</v>
          </cell>
          <cell r="E4030">
            <v>49000</v>
          </cell>
          <cell r="F4030" t="str">
            <v>133638</v>
          </cell>
          <cell r="G4030" t="str">
            <v>NHÀ CỬA ĐỜI SỐNG</v>
          </cell>
          <cell r="H4030" t="str">
            <v>BẾP VÀ PHÒNG ĂN</v>
          </cell>
        </row>
        <row r="4031">
          <cell r="C4031" t="str">
            <v>4960718500352</v>
          </cell>
          <cell r="D4031" t="str">
            <v>OHYA SANGYO- Hộp tăm tre (850 chiếc)</v>
          </cell>
          <cell r="E4031">
            <v>49000</v>
          </cell>
          <cell r="F4031" t="str">
            <v>133639</v>
          </cell>
          <cell r="G4031" t="str">
            <v>NHÀ CỬA ĐỜI SỐNG</v>
          </cell>
          <cell r="H4031" t="str">
            <v>BẾP VÀ PHÒNG ĂN</v>
          </cell>
        </row>
        <row r="4032">
          <cell r="C4032" t="str">
            <v>4513454300207</v>
          </cell>
          <cell r="D4032" t="str">
            <v>IDEA- Dụng cụ ép tỏi inox</v>
          </cell>
          <cell r="E4032">
            <v>180000</v>
          </cell>
          <cell r="F4032" t="str">
            <v>133640</v>
          </cell>
          <cell r="G4032" t="str">
            <v>NHÀ CỬA ĐỜI SỐNG</v>
          </cell>
          <cell r="H4032" t="str">
            <v>BẾP VÀ PHÒNG ĂN</v>
          </cell>
        </row>
        <row r="4033">
          <cell r="C4033" t="str">
            <v>4976790200578</v>
          </cell>
          <cell r="D4033" t="str">
            <v xml:space="preserve">PEARL METAL- Rổ quay rau Rotary Fresh </v>
          </cell>
          <cell r="E4033">
            <v>230000</v>
          </cell>
          <cell r="F4033" t="str">
            <v>133641</v>
          </cell>
          <cell r="G4033" t="str">
            <v>NHÀ CỬA ĐỜI SỐNG</v>
          </cell>
          <cell r="H4033" t="str">
            <v>BẾP VÀ PHÒNG ĂN</v>
          </cell>
        </row>
        <row r="4034">
          <cell r="C4034" t="str">
            <v>4946869276957</v>
          </cell>
          <cell r="D4034" t="str">
            <v>KOHBEC- Dụng cụ lau kính</v>
          </cell>
          <cell r="E4034">
            <v>60000</v>
          </cell>
          <cell r="F4034" t="str">
            <v>133642</v>
          </cell>
          <cell r="G4034" t="str">
            <v>NHÀ CỬA ĐỜI SỐNG</v>
          </cell>
          <cell r="H4034" t="str">
            <v>ĐỒ DÙNG SINH HOẠT GIA ĐÌNH</v>
          </cell>
        </row>
        <row r="4035">
          <cell r="C4035" t="str">
            <v>4986614239462</v>
          </cell>
          <cell r="D4035" t="str">
            <v>OKAZAKI- Túi giặt quần áo dạng ống (50cm x 35cm)</v>
          </cell>
          <cell r="E4035">
            <v>45000</v>
          </cell>
          <cell r="F4035" t="str">
            <v>133643</v>
          </cell>
          <cell r="G4035" t="str">
            <v>NHÀ CỬA ĐỜI SỐNG</v>
          </cell>
          <cell r="H4035" t="str">
            <v>ĐỒ DÙNG SINH HOẠT GIA ĐÌNH</v>
          </cell>
        </row>
        <row r="4036">
          <cell r="C4036" t="str">
            <v>4986614239431</v>
          </cell>
          <cell r="D4036" t="str">
            <v xml:space="preserve">OKAZAKI- Túi giặt quần áo 35x50cm </v>
          </cell>
          <cell r="E4036">
            <v>45000</v>
          </cell>
          <cell r="F4036" t="str">
            <v>133644</v>
          </cell>
          <cell r="G4036" t="str">
            <v>NHÀ CỬA ĐỜI SỐNG</v>
          </cell>
          <cell r="H4036" t="str">
            <v>ĐỒ DÙNG SINH HOẠT GIA ĐÌNH</v>
          </cell>
        </row>
        <row r="4037">
          <cell r="C4037" t="str">
            <v>4986614239486</v>
          </cell>
          <cell r="D4037" t="str">
            <v>OKAZAKI- Túi giặt đồ lót hình hộp 14x14x13Hcm</v>
          </cell>
          <cell r="E4037">
            <v>45000</v>
          </cell>
          <cell r="F4037" t="str">
            <v>133645</v>
          </cell>
          <cell r="G4037" t="str">
            <v>NHÀ CỬA ĐỜI SỐNG</v>
          </cell>
          <cell r="H4037" t="str">
            <v>ĐỒ DÙNG SINH HOẠT GIA ĐÌNH</v>
          </cell>
        </row>
        <row r="4038">
          <cell r="C4038" t="str">
            <v>4955959306009</v>
          </cell>
          <cell r="D4038" t="str">
            <v>NAKAYA- Bình đựng nước 1L</v>
          </cell>
          <cell r="E4038">
            <v>49000</v>
          </cell>
          <cell r="F4038" t="str">
            <v>133646</v>
          </cell>
          <cell r="G4038" t="str">
            <v>NHÀ CỬA ĐỜI SỐNG</v>
          </cell>
          <cell r="H4038" t="str">
            <v>BẾP VÀ PHÒNG ĂN</v>
          </cell>
        </row>
        <row r="4039">
          <cell r="C4039" t="str">
            <v>4549308551877</v>
          </cell>
          <cell r="D4039" t="str">
            <v>PEARL METAL- Bình đựng nước 2L nắp trắng</v>
          </cell>
          <cell r="E4039">
            <v>144000</v>
          </cell>
          <cell r="F4039" t="str">
            <v>133647</v>
          </cell>
          <cell r="G4039" t="str">
            <v>NHÀ CỬA ĐỜI SỐNG</v>
          </cell>
          <cell r="H4039" t="str">
            <v>BẾP VÀ PHÒNG ĂN</v>
          </cell>
        </row>
        <row r="4040">
          <cell r="C4040" t="str">
            <v>4549308504927</v>
          </cell>
          <cell r="D4040" t="str">
            <v>PEARL METAL- Bình đựng nước 2L nắp đen</v>
          </cell>
          <cell r="E4040">
            <v>165000</v>
          </cell>
          <cell r="F4040" t="str">
            <v>133648</v>
          </cell>
          <cell r="G4040" t="str">
            <v>NHÀ CỬA ĐỜI SỐNG</v>
          </cell>
          <cell r="H4040" t="str">
            <v>BẾP VÀ PHÒNG ĂN</v>
          </cell>
        </row>
        <row r="4041">
          <cell r="C4041" t="str">
            <v>4549308504910</v>
          </cell>
          <cell r="D4041" t="str">
            <v>PEARL METAL- Bình đựng nước 2L nắp xanh</v>
          </cell>
          <cell r="E4041">
            <v>165000</v>
          </cell>
          <cell r="F4041" t="str">
            <v>133649</v>
          </cell>
          <cell r="G4041" t="str">
            <v>NHÀ CỬA ĐỜI SỐNG</v>
          </cell>
          <cell r="H4041" t="str">
            <v>BẾP VÀ PHÒNG ĂN</v>
          </cell>
        </row>
        <row r="4042">
          <cell r="C4042" t="str">
            <v>4955959114116</v>
          </cell>
          <cell r="D4042" t="str">
            <v>NAKAYA- Bộ hộp nhựa hình vuông 200ml (3 chiếc)</v>
          </cell>
          <cell r="E4042">
            <v>45000</v>
          </cell>
          <cell r="F4042" t="str">
            <v>133650</v>
          </cell>
          <cell r="G4042" t="str">
            <v>NHÀ CỬA ĐỜI SỐNG</v>
          </cell>
          <cell r="H4042" t="str">
            <v>HÀNG ĐỒNG GIÁ 40K</v>
          </cell>
        </row>
        <row r="4043">
          <cell r="C4043" t="str">
            <v>4955959114215</v>
          </cell>
          <cell r="D4043" t="str">
            <v>NAKAYA- Bộ hộp nhựa tròn 180ml (3 chiếc)</v>
          </cell>
          <cell r="E4043">
            <v>40000</v>
          </cell>
          <cell r="F4043" t="str">
            <v>133651</v>
          </cell>
          <cell r="G4043" t="str">
            <v>NHÀ CỬA ĐỜI SỐNG</v>
          </cell>
          <cell r="H4043" t="str">
            <v>HÀNG ĐỒNG GIÁ 40K</v>
          </cell>
        </row>
        <row r="4044">
          <cell r="C4044" t="str">
            <v>4955959120216</v>
          </cell>
          <cell r="D4044" t="str">
            <v>NAKAYA- Bộ hộp nhựa hình chữ nhật 100ml (4 chiếc)</v>
          </cell>
          <cell r="E4044">
            <v>45000</v>
          </cell>
          <cell r="F4044" t="str">
            <v>133652</v>
          </cell>
          <cell r="G4044" t="str">
            <v>NHÀ CỬA ĐỜI SỐNG</v>
          </cell>
          <cell r="H4044" t="str">
            <v>HÀNG ĐỒNG GIÁ 40K</v>
          </cell>
        </row>
        <row r="4045">
          <cell r="C4045" t="str">
            <v>4969757107287</v>
          </cell>
          <cell r="D4045" t="str">
            <v>KYOWA SHIKO- Giấy thấm dầu mỡ đồ chiên rán(40 tấm)</v>
          </cell>
          <cell r="E4045">
            <v>45000</v>
          </cell>
          <cell r="F4045" t="str">
            <v>133653</v>
          </cell>
          <cell r="G4045" t="str">
            <v>NHÀ CỬA ĐỜI SỐNG</v>
          </cell>
          <cell r="H4045" t="str">
            <v>HÀNG ĐỒNG GIÁ 40K</v>
          </cell>
        </row>
        <row r="4046">
          <cell r="C4046" t="str">
            <v>4986614202879</v>
          </cell>
          <cell r="D4046" t="str">
            <v>OKAZAKI- Xốp rửa bát hình răng cưa (5 miếng)</v>
          </cell>
          <cell r="E4046">
            <v>40000</v>
          </cell>
          <cell r="F4046" t="str">
            <v>133654</v>
          </cell>
          <cell r="G4046" t="str">
            <v>NHÀ CỬA ĐỜI SỐNG</v>
          </cell>
          <cell r="H4046" t="str">
            <v>BẾP VÀ PHÒNG ĂN</v>
          </cell>
        </row>
        <row r="4047">
          <cell r="C4047" t="str">
            <v>4986614118446</v>
          </cell>
          <cell r="D4047" t="str">
            <v>OKAZAKI- Xốp rửa bát 1 mặt ráp (5 miếng)</v>
          </cell>
          <cell r="E4047">
            <v>40000</v>
          </cell>
          <cell r="F4047" t="str">
            <v>133655</v>
          </cell>
          <cell r="G4047" t="str">
            <v>NHÀ CỬA ĐỜI SỐNG</v>
          </cell>
          <cell r="H4047" t="str">
            <v>BẾP VÀ PHÒNG ĂN</v>
          </cell>
        </row>
        <row r="4048">
          <cell r="C4048" t="str">
            <v>4560177467298</v>
          </cell>
          <cell r="D4048" t="str">
            <v>IP SYSTEM- Kéo mini kèm khay đựng gắn nam châm</v>
          </cell>
          <cell r="E4048">
            <v>45000</v>
          </cell>
          <cell r="F4048" t="str">
            <v>133656</v>
          </cell>
          <cell r="G4048" t="str">
            <v>NHÀ CỬA ĐỜI SỐNG</v>
          </cell>
          <cell r="H4048" t="str">
            <v>BẾP VÀ PHÒNG ĂN</v>
          </cell>
        </row>
        <row r="4049">
          <cell r="C4049" t="str">
            <v>4905596621669</v>
          </cell>
          <cell r="D4049" t="str">
            <v>INOMATA- Kẹp miệng túi cỡ L kèm giá đựng (3 chiếc)</v>
          </cell>
          <cell r="E4049">
            <v>40000</v>
          </cell>
          <cell r="F4049" t="str">
            <v>133657</v>
          </cell>
          <cell r="G4049" t="str">
            <v>NHÀ CỬA ĐỜI SỐNG</v>
          </cell>
          <cell r="H4049" t="str">
            <v>BẾP VÀ PHÒNG ĂN</v>
          </cell>
        </row>
        <row r="4050">
          <cell r="C4050" t="str">
            <v>4901121181431</v>
          </cell>
          <cell r="D4050" t="str">
            <v xml:space="preserve">NEPIA- Set hộp giấy ăn hình hoa (300 tờ x 5 hộp) </v>
          </cell>
          <cell r="E4050">
            <v>120000</v>
          </cell>
          <cell r="F4050" t="str">
            <v>133658</v>
          </cell>
          <cell r="G4050" t="str">
            <v>NHÀ CỬA ĐỜI SỐNG</v>
          </cell>
          <cell r="H4050" t="str">
            <v>SẢN PHẨM TỪ GIẤY</v>
          </cell>
        </row>
        <row r="4051">
          <cell r="C4051" t="str">
            <v>4987176035813</v>
          </cell>
          <cell r="D4051" t="str">
            <v>P&amp;G- Nước giặt Bold Detox hương hoa hồng 850g</v>
          </cell>
          <cell r="E4051">
            <v>120000</v>
          </cell>
          <cell r="F4051" t="str">
            <v>133659</v>
          </cell>
          <cell r="G4051" t="str">
            <v>NHÀ CỬA ĐỜI SỐNG</v>
          </cell>
          <cell r="H4051" t="str">
            <v>GIẶT, XẢ QUẦN ÁO</v>
          </cell>
        </row>
        <row r="4052">
          <cell r="C4052" t="str">
            <v>4987176035899</v>
          </cell>
          <cell r="D4052" t="str">
            <v>P&amp;G- Nước giặt Bold Detox hương hoa xanh 850g</v>
          </cell>
          <cell r="E4052">
            <v>120000</v>
          </cell>
          <cell r="F4052" t="str">
            <v>133660</v>
          </cell>
          <cell r="G4052" t="str">
            <v>NHÀ CỬA ĐỜI SỐNG</v>
          </cell>
          <cell r="H4052" t="str">
            <v>GIẶT, XẢ QUẦN ÁO</v>
          </cell>
        </row>
        <row r="4053">
          <cell r="C4053" t="str">
            <v>4902430162432</v>
          </cell>
          <cell r="D4053" t="str">
            <v>P&amp;G- Túi viên giặt xả Bold 3D hương hoa hồng 16v</v>
          </cell>
          <cell r="E4053">
            <v>120000</v>
          </cell>
          <cell r="F4053" t="str">
            <v>133661</v>
          </cell>
          <cell r="G4053" t="str">
            <v>NHÀ CỬA ĐỜI SỐNG</v>
          </cell>
          <cell r="H4053" t="str">
            <v>GIẶT, XẢ QUẦN ÁO</v>
          </cell>
        </row>
        <row r="4054">
          <cell r="C4054" t="str">
            <v>4973307400018</v>
          </cell>
          <cell r="D4054" t="str">
            <v>SKATER- Bộ đũa thìa nhựa Grafiti màu vàng đen 18cm</v>
          </cell>
          <cell r="E4054">
            <v>70000</v>
          </cell>
          <cell r="F4054" t="str">
            <v>133663</v>
          </cell>
          <cell r="G4054" t="str">
            <v>NHÀ CỬA ĐỜI SỐNG</v>
          </cell>
          <cell r="H4054" t="str">
            <v>BẾP VÀ PHÒNG ĂN</v>
          </cell>
        </row>
        <row r="4055">
          <cell r="C4055" t="str">
            <v>4973307410765</v>
          </cell>
          <cell r="D4055" t="str">
            <v>SKATER- Bình đựng nước hình công chúa Sofia 480ml</v>
          </cell>
          <cell r="E4055">
            <v>225000</v>
          </cell>
          <cell r="F4055" t="str">
            <v>133664</v>
          </cell>
          <cell r="G4055" t="str">
            <v>NHÀ CỬA ĐỜI SỐNG</v>
          </cell>
          <cell r="H4055" t="str">
            <v>BẾP VÀ PHÒNG ĂN</v>
          </cell>
        </row>
        <row r="4056">
          <cell r="C4056" t="str">
            <v>4973307440939</v>
          </cell>
          <cell r="D4056" t="str">
            <v>SKATER- Bộ đũa thìa nhựa thỏ trắng màu be 18cm</v>
          </cell>
          <cell r="E4056">
            <v>70000</v>
          </cell>
          <cell r="F4056" t="str">
            <v>133665</v>
          </cell>
          <cell r="G4056" t="str">
            <v>NHÀ CỬA ĐỜI SỐNG</v>
          </cell>
          <cell r="H4056" t="str">
            <v>BẾP VÀ PHÒNG ĂN</v>
          </cell>
        </row>
        <row r="4057">
          <cell r="C4057" t="str">
            <v>4973307442964</v>
          </cell>
          <cell r="D4057" t="str">
            <v>SKATER- Bộ đũa thìa nhựa hoa hồng màu hồng đen18cm</v>
          </cell>
          <cell r="E4057">
            <v>70000</v>
          </cell>
          <cell r="F4057" t="str">
            <v>133666</v>
          </cell>
          <cell r="G4057" t="str">
            <v>NHÀ CỬA ĐỜI SỐNG</v>
          </cell>
          <cell r="H4057" t="str">
            <v>BẾP VÀ PHÒNG ĂN</v>
          </cell>
        </row>
        <row r="4058">
          <cell r="C4058" t="str">
            <v>4973307463747</v>
          </cell>
          <cell r="D4058" t="str">
            <v>SKATER- Mút rửa bát hình bánh kem 2 chiếc</v>
          </cell>
          <cell r="E4058">
            <v>40000</v>
          </cell>
          <cell r="F4058" t="str">
            <v>133667</v>
          </cell>
          <cell r="G4058" t="str">
            <v>NHÀ CỬA ĐỜI SỐNG</v>
          </cell>
          <cell r="H4058" t="str">
            <v>BẾP VÀ PHÒNG ĂN</v>
          </cell>
        </row>
        <row r="4059">
          <cell r="C4059" t="str">
            <v>4973307463778</v>
          </cell>
          <cell r="D4059" t="str">
            <v>SKATER- Mút rửa bát hình kem ốc quế 2 chiếc</v>
          </cell>
          <cell r="E4059">
            <v>40000</v>
          </cell>
          <cell r="F4059" t="str">
            <v>133668</v>
          </cell>
          <cell r="G4059" t="str">
            <v>NHÀ CỬA ĐỜI SỐNG</v>
          </cell>
          <cell r="H4059" t="str">
            <v>BẾP VÀ PHÒNG ĂN</v>
          </cell>
        </row>
        <row r="4060">
          <cell r="C4060" t="str">
            <v>4973307483998</v>
          </cell>
          <cell r="D4060" t="str">
            <v>SKATER- Bình đựng nước Nữ hoàng tuyết kèm nắp480ml</v>
          </cell>
          <cell r="E4060">
            <v>225000</v>
          </cell>
          <cell r="F4060" t="str">
            <v>133669</v>
          </cell>
          <cell r="G4060" t="str">
            <v>NHÀ CỬA ĐỜI SỐNG</v>
          </cell>
          <cell r="H4060" t="str">
            <v>BẾP VÀ PHÒNG ĂN</v>
          </cell>
        </row>
        <row r="4061">
          <cell r="C4061" t="str">
            <v>1311022104003</v>
          </cell>
          <cell r="D4061" t="str">
            <v>HYS- Thảm nhà tắm 2 màu 45 x 60cm　</v>
          </cell>
          <cell r="E4061">
            <v>115000</v>
          </cell>
          <cell r="F4061" t="str">
            <v>133671</v>
          </cell>
          <cell r="G4061" t="str">
            <v>NHÀ CỬA ĐỜI SỐNG</v>
          </cell>
          <cell r="H4061" t="str">
            <v>ĐỒ DÙNG NHÀ TẮM, TOILET</v>
          </cell>
        </row>
        <row r="4062">
          <cell r="C4062" t="str">
            <v>1311022104010</v>
          </cell>
          <cell r="D4062" t="str">
            <v>HYS- Thảm nhà tắm hình gấu trắng 45 x 60cm　</v>
          </cell>
          <cell r="E4062">
            <v>115000</v>
          </cell>
          <cell r="F4062" t="str">
            <v>133672</v>
          </cell>
          <cell r="G4062" t="str">
            <v>NHÀ CỬA ĐỜI SỐNG</v>
          </cell>
          <cell r="H4062" t="str">
            <v>ĐỒ DÙNG NHÀ TẮM, TOILET</v>
          </cell>
        </row>
        <row r="4063">
          <cell r="C4063" t="str">
            <v>1311022104027</v>
          </cell>
          <cell r="D4063" t="str">
            <v>HYS- Thảm nhà tắm hình cây Monstera 45 x 60cm　</v>
          </cell>
          <cell r="E4063">
            <v>115000</v>
          </cell>
          <cell r="F4063" t="str">
            <v>133673</v>
          </cell>
          <cell r="G4063" t="str">
            <v>NHÀ CỬA ĐỜI SỐNG</v>
          </cell>
          <cell r="H4063" t="str">
            <v>ĐỒ DÙNG NHÀ TẮM, TOILET</v>
          </cell>
        </row>
        <row r="4064">
          <cell r="C4064" t="str">
            <v>4962752008955SP</v>
          </cell>
          <cell r="D4064" t="str">
            <v>SAMPLE TRƯNG BÀY - Máy lọc nước Cleansui ET201</v>
          </cell>
          <cell r="E4064">
            <v>8000000</v>
          </cell>
          <cell r="F4064" t="str">
            <v>133696</v>
          </cell>
          <cell r="G4064" t="str">
            <v>NHÀ CỬA ĐỜI SỐNG</v>
          </cell>
          <cell r="H4064" t="str">
            <v>ĐỒ DÙNG SINH HOẠT GIA ĐÌNH</v>
          </cell>
        </row>
        <row r="4065">
          <cell r="C4065" t="str">
            <v>4962752008825SP</v>
          </cell>
          <cell r="D4065" t="str">
            <v>SAMPLE TRƯNG BÀY - Lọc nước vòi sen ES301-WT</v>
          </cell>
          <cell r="E4065">
            <v>3500000</v>
          </cell>
          <cell r="F4065" t="str">
            <v>133705</v>
          </cell>
          <cell r="G4065" t="str">
            <v>NHÀ CỬA ĐỜI SỐNG</v>
          </cell>
          <cell r="H4065" t="str">
            <v>ĐỒ DÙNG SINH HOẠT GIA ĐÌNH</v>
          </cell>
        </row>
        <row r="4066">
          <cell r="C4066" t="str">
            <v>4904785040656SP</v>
          </cell>
          <cell r="D4066" t="str">
            <v xml:space="preserve">SAMPLE TRƯNG BÀY - Cân sức khỏe điện tử Tanita HD </v>
          </cell>
          <cell r="E4066">
            <v>750000</v>
          </cell>
          <cell r="F4066" t="str">
            <v>133706</v>
          </cell>
          <cell r="G4066" t="str">
            <v>NHÀ CỬA ĐỜI SỐNG</v>
          </cell>
          <cell r="H4066" t="str">
            <v>ĐỒ DÙNG SINH HOẠT GIA ĐÌNH</v>
          </cell>
        </row>
        <row r="4067">
          <cell r="C4067" t="str">
            <v>4904785040663SP</v>
          </cell>
          <cell r="D4067" t="str">
            <v xml:space="preserve">SAMPLE TRƯNG BÀY - Cân sức khỏe điện tử Tanita HD </v>
          </cell>
          <cell r="E4067">
            <v>750000</v>
          </cell>
          <cell r="F4067" t="str">
            <v>133707</v>
          </cell>
          <cell r="G4067" t="str">
            <v>NHÀ CỬA ĐỜI SỐNG</v>
          </cell>
          <cell r="H4067" t="str">
            <v>ĐỒ DÙNG SINH HOẠT GIA ĐÌNH</v>
          </cell>
        </row>
        <row r="4068">
          <cell r="C4068" t="str">
            <v>4904785040670SP</v>
          </cell>
          <cell r="D4068" t="str">
            <v xml:space="preserve">SAMPLE TRƯNG BÀY - Cân sức khỏe điện tử Tanita HD </v>
          </cell>
          <cell r="E4068">
            <v>750000</v>
          </cell>
          <cell r="F4068" t="str">
            <v>133708</v>
          </cell>
          <cell r="G4068" t="str">
            <v>NHÀ CỬA ĐỜI SỐNG</v>
          </cell>
          <cell r="H4068" t="str">
            <v>ĐỒ DÙNG SINH HOẠT GIA ĐÌNH</v>
          </cell>
        </row>
        <row r="4069">
          <cell r="C4069" t="str">
            <v>4904785818804SP</v>
          </cell>
          <cell r="D4069" t="str">
            <v>SAMPLE TRƯNG BÀY - Cân skhỏeptích cơ thể Tanita BC</v>
          </cell>
          <cell r="E4069">
            <v>1750000</v>
          </cell>
          <cell r="F4069" t="str">
            <v>133709</v>
          </cell>
          <cell r="G4069" t="str">
            <v>NHÀ CỬA ĐỜI SỐNG</v>
          </cell>
          <cell r="H4069" t="str">
            <v>ĐỒ DÙNG SINH HOẠT GIA ĐÌNH</v>
          </cell>
        </row>
        <row r="4070">
          <cell r="C4070" t="str">
            <v>4904785818828SP</v>
          </cell>
          <cell r="D4070" t="str">
            <v>SAMPLE TRƯNG BÀY - Cân skhỏeptích cơ thể Tanita BC</v>
          </cell>
          <cell r="E4070">
            <v>1750000</v>
          </cell>
          <cell r="F4070" t="str">
            <v>133711</v>
          </cell>
          <cell r="G4070" t="str">
            <v>NHÀ CỬA ĐỜI SỐNG</v>
          </cell>
          <cell r="H4070" t="str">
            <v>ĐỒ DÙNG SINH HOẠT GIA ĐÌNH</v>
          </cell>
        </row>
        <row r="4071">
          <cell r="C4071" t="str">
            <v>4904785818835SP</v>
          </cell>
          <cell r="D4071" t="str">
            <v>SAMPLE TRƯNG BÀY - Cân skhỏeptích cơ thể Tanita BC</v>
          </cell>
          <cell r="E4071">
            <v>1750000</v>
          </cell>
          <cell r="F4071" t="str">
            <v>133712</v>
          </cell>
          <cell r="G4071" t="str">
            <v>NHÀ CỬA ĐỜI SỐNG</v>
          </cell>
          <cell r="H4071" t="str">
            <v>ĐỒ DÙNG SINH HOẠT GIA ĐÌNH</v>
          </cell>
        </row>
        <row r="4072">
          <cell r="C4072" t="str">
            <v>4987115235144</v>
          </cell>
          <cell r="D4072" t="str">
            <v>KINCHO- Set máy xông tinh dầu đuổi muỗi 90 ngày</v>
          </cell>
          <cell r="E4072">
            <v>450000</v>
          </cell>
          <cell r="F4072" t="str">
            <v>133713</v>
          </cell>
          <cell r="G4072" t="str">
            <v>NHÀ CỬA ĐỜI SỐNG</v>
          </cell>
          <cell r="H4072" t="str">
            <v>PHÒNG CHỐNG CÔN TRÙNG</v>
          </cell>
        </row>
        <row r="4073">
          <cell r="C4073" t="str">
            <v>4903367000118</v>
          </cell>
          <cell r="D4073" t="str">
            <v>ROCKET SOAP- Nước tẩy rửa nhà bếp 600ml</v>
          </cell>
          <cell r="E4073">
            <v>40000</v>
          </cell>
          <cell r="F4073" t="str">
            <v>133714</v>
          </cell>
          <cell r="G4073" t="str">
            <v>NHÀ CỬA ĐỜI SỐNG</v>
          </cell>
          <cell r="H4073" t="str">
            <v>XÀ PHÒNG, CHẤT TẨY RỬA</v>
          </cell>
        </row>
        <row r="4074">
          <cell r="C4074" t="str">
            <v>4903367301482</v>
          </cell>
          <cell r="D4074" t="str">
            <v>ROCKET SOAP- Xịt tẩy rửa nhà bếp dạng bọt 300ml</v>
          </cell>
          <cell r="E4074">
            <v>45000</v>
          </cell>
          <cell r="F4074" t="str">
            <v>133715</v>
          </cell>
          <cell r="G4074" t="str">
            <v>NHÀ CỬA ĐỜI SỐNG</v>
          </cell>
          <cell r="H4074" t="str">
            <v>XÀ PHÒNG, CHẤT TẨY RỬA</v>
          </cell>
        </row>
        <row r="4075">
          <cell r="C4075" t="str">
            <v>4903367000255</v>
          </cell>
          <cell r="D4075" t="str">
            <v>ROCKET SOAP- Nước tẩy rửa nhà vệ sinh 500ml</v>
          </cell>
          <cell r="E4075">
            <v>45000</v>
          </cell>
          <cell r="F4075" t="str">
            <v>133716</v>
          </cell>
          <cell r="G4075" t="str">
            <v>NHÀ CỬA ĐỜI SỐNG</v>
          </cell>
          <cell r="H4075" t="str">
            <v>XÀ PHÒNG, CHẤT TẨY RỬA</v>
          </cell>
        </row>
        <row r="4076">
          <cell r="C4076" t="str">
            <v>4903367303936</v>
          </cell>
          <cell r="D4076" t="str">
            <v>ROCKET SOAP- Nước tẩy rửa nhà vệ sinh 99.9% 500ml</v>
          </cell>
          <cell r="E4076">
            <v>40000</v>
          </cell>
          <cell r="F4076" t="str">
            <v>133717</v>
          </cell>
          <cell r="G4076" t="str">
            <v>NHÀ CỬA ĐỜI SỐNG</v>
          </cell>
          <cell r="H4076" t="str">
            <v>XÀ PHÒNG, CHẤT TẨY RỬA</v>
          </cell>
        </row>
        <row r="4077">
          <cell r="C4077" t="str">
            <v>4903367301505</v>
          </cell>
          <cell r="D4077" t="str">
            <v>ROCKET SOAP- Xịt tẩy rửa bồn cầu tạo bọt300ml</v>
          </cell>
          <cell r="E4077">
            <v>45000</v>
          </cell>
          <cell r="F4077" t="str">
            <v>133718</v>
          </cell>
          <cell r="G4077" t="str">
            <v>NHÀ CỬA ĐỜI SỐNG</v>
          </cell>
          <cell r="H4077" t="str">
            <v>XÀ PHÒNG, CHẤT TẨY RỬA</v>
          </cell>
        </row>
        <row r="4078">
          <cell r="C4078" t="str">
            <v>4903367305428</v>
          </cell>
          <cell r="D4078" t="str">
            <v>ROCKET SOAP- Nước giặt kháng khuẩn DeoStyle 2L</v>
          </cell>
          <cell r="E4078">
            <v>175000</v>
          </cell>
          <cell r="F4078" t="str">
            <v>133719</v>
          </cell>
          <cell r="G4078" t="str">
            <v>NHÀ CỬA ĐỜI SỐNG</v>
          </cell>
          <cell r="H4078" t="str">
            <v>GIẶT, XẢ QUẦN ÁO</v>
          </cell>
        </row>
        <row r="4079">
          <cell r="C4079" t="str">
            <v>4903367092489</v>
          </cell>
          <cell r="D4079" t="str">
            <v>ROCKET SOAP- Nước giặt kháng khuẩn DeoStyle 1.65kg</v>
          </cell>
          <cell r="E4079">
            <v>135000</v>
          </cell>
          <cell r="F4079" t="str">
            <v>133720</v>
          </cell>
          <cell r="G4079" t="str">
            <v>NHÀ CỬA ĐỜI SỐNG</v>
          </cell>
          <cell r="H4079" t="str">
            <v>GIẶT, XẢ QUẦN ÁO</v>
          </cell>
        </row>
        <row r="4080">
          <cell r="C4080" t="str">
            <v>4905596125068</v>
          </cell>
          <cell r="D4080" t="str">
            <v>INOMATA- Thùng đựng gạo 5kg</v>
          </cell>
          <cell r="E4080">
            <v>250000</v>
          </cell>
          <cell r="F4080" t="str">
            <v>133721</v>
          </cell>
          <cell r="G4080" t="str">
            <v>NHÀ CỬA ĐỜI SỐNG</v>
          </cell>
          <cell r="H4080" t="str">
            <v>BẾP VÀ PHÒNG ĂN</v>
          </cell>
        </row>
        <row r="4081">
          <cell r="C4081" t="str">
            <v>4956810802944</v>
          </cell>
          <cell r="D4081" t="str">
            <v>KOKUBO- Bộ rổ chậu hai lớp hình chữ nhật màu xanh</v>
          </cell>
          <cell r="E4081">
            <v>85000</v>
          </cell>
          <cell r="F4081" t="str">
            <v>133722</v>
          </cell>
          <cell r="G4081" t="str">
            <v>NHÀ CỬA ĐỜI SỐNG</v>
          </cell>
          <cell r="H4081" t="str">
            <v>BẾP VÀ PHÒNG ĂN</v>
          </cell>
        </row>
        <row r="4082">
          <cell r="C4082" t="str">
            <v>4956810802951</v>
          </cell>
          <cell r="D4082" t="str">
            <v>KOKUBO- Bộ rổ chậu hai lớp hình chữ nhật màu đỏ</v>
          </cell>
          <cell r="E4082">
            <v>85000</v>
          </cell>
          <cell r="F4082" t="str">
            <v>133723</v>
          </cell>
          <cell r="G4082" t="str">
            <v>NHÀ CỬA ĐỜI SỐNG</v>
          </cell>
          <cell r="H4082" t="str">
            <v>BẾP VÀ PHÒNG ĂN</v>
          </cell>
        </row>
        <row r="4083">
          <cell r="C4083" t="str">
            <v>4956810802968</v>
          </cell>
          <cell r="D4083" t="str">
            <v>KOKUBO- Bộ rổ chậu hai lớp hình chữ nhật màu xám</v>
          </cell>
          <cell r="E4083">
            <v>75000</v>
          </cell>
          <cell r="F4083" t="str">
            <v>133724</v>
          </cell>
          <cell r="G4083" t="str">
            <v>NHÀ CỬA ĐỜI SỐNG</v>
          </cell>
          <cell r="H4083" t="str">
            <v>BẾP VÀ PHÒNG ĂN</v>
          </cell>
        </row>
        <row r="4084">
          <cell r="C4084" t="str">
            <v>4956810803026</v>
          </cell>
          <cell r="D4084" t="str">
            <v>KOKUBO- Bộ rổ chậu hai lớp hình tròn màu xám</v>
          </cell>
          <cell r="E4084">
            <v>135000</v>
          </cell>
          <cell r="F4084" t="str">
            <v>133725</v>
          </cell>
          <cell r="G4084" t="str">
            <v>NHÀ CỬA ĐỜI SỐNG</v>
          </cell>
          <cell r="H4084" t="str">
            <v>BẾP VÀ PHÒNG ĂN</v>
          </cell>
        </row>
        <row r="4085">
          <cell r="C4085" t="str">
            <v>4955959128809</v>
          </cell>
          <cell r="D4085" t="str">
            <v>NAKAYA- Hộp đựng đồ tiện ích K288 1.1L</v>
          </cell>
          <cell r="E4085">
            <v>47000</v>
          </cell>
          <cell r="F4085" t="str">
            <v>133726</v>
          </cell>
          <cell r="G4085" t="str">
            <v>NHÀ CỬA ĐỜI SỐNG</v>
          </cell>
          <cell r="H4085" t="str">
            <v>HÀNG ĐỒNG GIÁ 40K</v>
          </cell>
        </row>
        <row r="4086">
          <cell r="C4086" t="str">
            <v>4955959128908</v>
          </cell>
          <cell r="D4086" t="str">
            <v>NAKAYA- Hộp đựng đồ tiện ích K289 650mL</v>
          </cell>
          <cell r="E4086">
            <v>45000</v>
          </cell>
          <cell r="F4086" t="str">
            <v>133727</v>
          </cell>
          <cell r="G4086" t="str">
            <v>NHÀ CỬA ĐỜI SỐNG</v>
          </cell>
          <cell r="H4086" t="str">
            <v>HÀNG ĐỒNG GIÁ 40K</v>
          </cell>
        </row>
        <row r="4087">
          <cell r="C4087" t="str">
            <v>4905596114963</v>
          </cell>
          <cell r="D4087" t="str">
            <v>INOMATA- Hộp đựng gia vị h.vuông 430ml nắp trắng</v>
          </cell>
          <cell r="E4087">
            <v>40000</v>
          </cell>
          <cell r="F4087" t="str">
            <v>133728</v>
          </cell>
          <cell r="G4087" t="str">
            <v>NHÀ CỬA ĐỜI SỐNG</v>
          </cell>
          <cell r="H4087" t="str">
            <v>BẾP VÀ PHÒNG ĂN</v>
          </cell>
        </row>
        <row r="4088">
          <cell r="C4088" t="str">
            <v>4905596114970</v>
          </cell>
          <cell r="D4088" t="str">
            <v>INOMATA- Hộp đựng gia vị h.vuông 430ml nắp đen</v>
          </cell>
          <cell r="E4088">
            <v>40000</v>
          </cell>
          <cell r="F4088" t="str">
            <v>133729</v>
          </cell>
          <cell r="G4088" t="str">
            <v>NHÀ CỬA ĐỜI SỐNG</v>
          </cell>
          <cell r="H4088" t="str">
            <v>HÀNG ĐỒNG GIÁ 40K</v>
          </cell>
        </row>
        <row r="4089">
          <cell r="C4089" t="str">
            <v>4905596114178</v>
          </cell>
          <cell r="D4089" t="str">
            <v xml:space="preserve">INOMATA- Lọ đựng gia vị 100ml nắp nâu </v>
          </cell>
          <cell r="E4089">
            <v>40000</v>
          </cell>
          <cell r="F4089" t="str">
            <v>133730</v>
          </cell>
          <cell r="G4089" t="str">
            <v>NHÀ CỬA ĐỜI SỐNG</v>
          </cell>
          <cell r="H4089" t="str">
            <v>BẾP VÀ PHÒNG ĂN</v>
          </cell>
        </row>
        <row r="4090">
          <cell r="C4090" t="str">
            <v>4905596114277</v>
          </cell>
          <cell r="D4090" t="str">
            <v>INOMATA- Lọ đựng gia vị 68ml nắp bật màu nâu</v>
          </cell>
          <cell r="E4090">
            <v>40000</v>
          </cell>
          <cell r="F4090" t="str">
            <v>133731</v>
          </cell>
          <cell r="G4090" t="str">
            <v>NHÀ CỬA ĐỜI SỐNG</v>
          </cell>
          <cell r="H4090" t="str">
            <v>BẾP VÀ PHÒNG ĂN</v>
          </cell>
        </row>
        <row r="4091">
          <cell r="C4091" t="str">
            <v>4905596114376</v>
          </cell>
          <cell r="D4091" t="str">
            <v xml:space="preserve">INOMATA- Lọ đựng gia vị 68ml nắp trong </v>
          </cell>
          <cell r="E4091">
            <v>40000</v>
          </cell>
          <cell r="F4091" t="str">
            <v>133732</v>
          </cell>
          <cell r="G4091" t="str">
            <v>NHÀ CỬA ĐỜI SỐNG</v>
          </cell>
          <cell r="H4091" t="str">
            <v>BẾP VÀ PHÒNG ĂN</v>
          </cell>
        </row>
        <row r="4092">
          <cell r="C4092" t="str">
            <v>4905596164180</v>
          </cell>
          <cell r="D4092" t="str">
            <v>INOMATA- Set 3 hộp nhựa đựng thực phẩm 100ml</v>
          </cell>
          <cell r="E4092">
            <v>45000</v>
          </cell>
          <cell r="F4092" t="str">
            <v>133733</v>
          </cell>
          <cell r="G4092" t="str">
            <v>NHÀ CỬA ĐỜI SỐNG</v>
          </cell>
          <cell r="H4092" t="str">
            <v>HÀNG ĐỒNG GIÁ 40K</v>
          </cell>
        </row>
        <row r="4093">
          <cell r="C4093" t="str">
            <v>4905596185888</v>
          </cell>
          <cell r="D4093" t="str">
            <v>INOMATA- Hộp nhựa đựng thực phẩm 1300ml</v>
          </cell>
          <cell r="E4093">
            <v>50000</v>
          </cell>
          <cell r="F4093" t="str">
            <v>133734</v>
          </cell>
          <cell r="G4093" t="str">
            <v>NHÀ CỬA ĐỜI SỐNG</v>
          </cell>
          <cell r="H4093" t="str">
            <v>HÀNG ĐỒNG GIÁ 40K</v>
          </cell>
        </row>
        <row r="4094">
          <cell r="C4094" t="str">
            <v>4955959114314</v>
          </cell>
          <cell r="D4094" t="str">
            <v>NAKAYA- Hộp đựng thực phẩm K143 540mL</v>
          </cell>
          <cell r="E4094">
            <v>45000</v>
          </cell>
          <cell r="F4094" t="str">
            <v>133735</v>
          </cell>
          <cell r="G4094" t="str">
            <v>NHÀ CỬA ĐỜI SỐNG</v>
          </cell>
          <cell r="H4094" t="str">
            <v>HÀNG ĐỒNG GIÁ 40K</v>
          </cell>
        </row>
        <row r="4095">
          <cell r="C4095" t="str">
            <v>4955959114413</v>
          </cell>
          <cell r="D4095" t="str">
            <v>NAKAYA- Hộp đựng thực phẩm K144 800mL</v>
          </cell>
          <cell r="E4095">
            <v>45000</v>
          </cell>
          <cell r="F4095" t="str">
            <v>133736</v>
          </cell>
          <cell r="G4095" t="str">
            <v>NHÀ CỬA ĐỜI SỐNG</v>
          </cell>
          <cell r="H4095" t="str">
            <v>HÀNG ĐỒNG GIÁ 40K</v>
          </cell>
        </row>
        <row r="4096">
          <cell r="C4096" t="str">
            <v>4973430014359</v>
          </cell>
          <cell r="D4096" t="str">
            <v>SANADA- Hộp đựng thực phẩm 1100ml</v>
          </cell>
          <cell r="E4096">
            <v>45000</v>
          </cell>
          <cell r="F4096" t="str">
            <v>133737</v>
          </cell>
          <cell r="G4096" t="str">
            <v>NHÀ CỬA ĐỜI SỐNG</v>
          </cell>
          <cell r="H4096" t="str">
            <v>HÀNG ĐỒNG GIÁ 40K</v>
          </cell>
        </row>
        <row r="4097">
          <cell r="C4097" t="str">
            <v>4973430014366</v>
          </cell>
          <cell r="D4097" t="str">
            <v>SANADA- Hộp đựng thực phẩm 1700ml</v>
          </cell>
          <cell r="E4097">
            <v>45000</v>
          </cell>
          <cell r="F4097" t="str">
            <v>133738</v>
          </cell>
          <cell r="G4097" t="str">
            <v>NHÀ CỬA ĐỜI SỐNG</v>
          </cell>
          <cell r="H4097" t="str">
            <v>HÀNG ĐỒNG GIÁ 40K</v>
          </cell>
        </row>
        <row r="4098">
          <cell r="C4098" t="str">
            <v>4973430014373</v>
          </cell>
          <cell r="D4098" t="str">
            <v>SANADA- Hộp đựng thưc phẩm 2600ml</v>
          </cell>
          <cell r="E4098">
            <v>49000</v>
          </cell>
          <cell r="F4098" t="str">
            <v>133739</v>
          </cell>
          <cell r="G4098" t="str">
            <v>NHÀ CỬA ĐỜI SỐNG</v>
          </cell>
          <cell r="H4098" t="str">
            <v>BẾP VÀ PHÒNG ĂN</v>
          </cell>
        </row>
        <row r="4099">
          <cell r="C4099" t="str">
            <v>4973430080507</v>
          </cell>
          <cell r="D4099" t="str">
            <v xml:space="preserve">SANADA- Dĩa ăn hoa quả nhiều màu 20 chiếc </v>
          </cell>
          <cell r="E4099">
            <v>45000</v>
          </cell>
          <cell r="F4099" t="str">
            <v>133740</v>
          </cell>
          <cell r="G4099" t="str">
            <v>NHÀ CỬA ĐỜI SỐNG</v>
          </cell>
          <cell r="H4099" t="str">
            <v>HÀNG ĐỒNG GIÁ 40K</v>
          </cell>
        </row>
        <row r="4100">
          <cell r="C4100" t="str">
            <v>4905596468172</v>
          </cell>
          <cell r="D4100" t="str">
            <v>INOMATA- Khay lưới chữ nhật đựng đồ sz M màu nâu</v>
          </cell>
          <cell r="E4100">
            <v>40000</v>
          </cell>
          <cell r="F4100" t="str">
            <v>133741</v>
          </cell>
          <cell r="G4100" t="str">
            <v>NHÀ CỬA ĐỜI SỐNG</v>
          </cell>
          <cell r="H4100" t="str">
            <v>ĐỒ DÙNG SINH HOẠT GIA ĐÌNH</v>
          </cell>
        </row>
        <row r="4101">
          <cell r="C4101" t="str">
            <v>4905596458166</v>
          </cell>
          <cell r="D4101" t="str">
            <v>INOMATA- Khay lưới chữ nhật đựng đồ sz M màu trắng</v>
          </cell>
          <cell r="E4101">
            <v>40000</v>
          </cell>
          <cell r="F4101" t="str">
            <v>133742</v>
          </cell>
          <cell r="G4101" t="str">
            <v>NHÀ CỬA ĐỜI SỐNG</v>
          </cell>
          <cell r="H4101" t="str">
            <v>ĐỒ DÙNG SINH HOẠT GIA ĐÌNH</v>
          </cell>
        </row>
        <row r="4102">
          <cell r="C4102" t="str">
            <v>4905596468271</v>
          </cell>
          <cell r="D4102" t="str">
            <v>INOMATA- Khay lưới chữ nhật đựng đồ sz L màu nâu</v>
          </cell>
          <cell r="E4102">
            <v>45000</v>
          </cell>
          <cell r="F4102" t="str">
            <v>133743</v>
          </cell>
          <cell r="G4102" t="str">
            <v>NHÀ CỬA ĐỜI SỐNG</v>
          </cell>
          <cell r="H4102" t="str">
            <v>ĐỒ DÙNG SINH HOẠT GIA ĐÌNH</v>
          </cell>
        </row>
        <row r="4103">
          <cell r="C4103" t="str">
            <v>4905596458265</v>
          </cell>
          <cell r="D4103" t="str">
            <v>INOMATA- Khay lưới chữ nhật đựng đồ sz L màu trắng</v>
          </cell>
          <cell r="E4103">
            <v>45000</v>
          </cell>
          <cell r="F4103" t="str">
            <v>133744</v>
          </cell>
          <cell r="G4103" t="str">
            <v>NHÀ CỬA ĐỜI SỐNG</v>
          </cell>
          <cell r="H4103" t="str">
            <v>ĐỒ DÙNG SINH HOẠT GIA ĐÌNH</v>
          </cell>
        </row>
        <row r="4104">
          <cell r="C4104" t="str">
            <v>4905596468370</v>
          </cell>
          <cell r="D4104" t="str">
            <v>INOMATA- Khay lưới hình vuông đựng đồ màu nâu</v>
          </cell>
          <cell r="E4104">
            <v>45000</v>
          </cell>
          <cell r="F4104" t="str">
            <v>133745</v>
          </cell>
          <cell r="G4104" t="str">
            <v>NHÀ CỬA ĐỜI SỐNG</v>
          </cell>
          <cell r="H4104" t="str">
            <v>ĐỒ DÙNG SINH HOẠT GIA ĐÌNH</v>
          </cell>
        </row>
        <row r="4105">
          <cell r="C4105" t="str">
            <v>4905596458364</v>
          </cell>
          <cell r="D4105" t="str">
            <v>INOMATA- Khay lưới hình vuông đựng đồ màu trắng</v>
          </cell>
          <cell r="E4105">
            <v>45000</v>
          </cell>
          <cell r="F4105" t="str">
            <v>133746</v>
          </cell>
          <cell r="G4105" t="str">
            <v>NHÀ CỬA ĐỜI SỐNG</v>
          </cell>
          <cell r="H4105" t="str">
            <v>ĐỒ DÙNG SINH HOẠT GIA ĐÌNH</v>
          </cell>
        </row>
        <row r="4106">
          <cell r="C4106" t="str">
            <v>4991203146809</v>
          </cell>
          <cell r="D4106" t="str">
            <v xml:space="preserve">ECHO- Kéo cắt cây cảnh </v>
          </cell>
          <cell r="E4106">
            <v>45000</v>
          </cell>
          <cell r="F4106" t="str">
            <v>133747</v>
          </cell>
          <cell r="G4106" t="str">
            <v>NHÀ CỬA ĐỜI SỐNG</v>
          </cell>
          <cell r="H4106" t="str">
            <v>ĐỒ DÙNG SINH HOẠT GIA ĐÌNH</v>
          </cell>
        </row>
        <row r="4107">
          <cell r="C4107" t="str">
            <v>1314022107005</v>
          </cell>
          <cell r="D4107" t="str">
            <v>HYS- Khăn tắm Cotton Sawa họa tiết ngôi sao</v>
          </cell>
          <cell r="E4107">
            <v>155000</v>
          </cell>
          <cell r="F4107" t="str">
            <v>133748</v>
          </cell>
          <cell r="G4107" t="str">
            <v>NHÀ CỬA ĐỜI SỐNG</v>
          </cell>
          <cell r="H4107" t="str">
            <v>KHĂN</v>
          </cell>
        </row>
        <row r="4108">
          <cell r="C4108" t="str">
            <v>1314022107012</v>
          </cell>
          <cell r="D4108" t="str">
            <v>HYS- Khăn tắm Cotton Sawa họa tiết hoa Hibiscus</v>
          </cell>
          <cell r="E4108">
            <v>155000</v>
          </cell>
          <cell r="F4108" t="str">
            <v>133749</v>
          </cell>
          <cell r="G4108" t="str">
            <v>NHÀ CỬA ĐỜI SỐNG</v>
          </cell>
          <cell r="H4108" t="str">
            <v>KHĂN</v>
          </cell>
        </row>
        <row r="4109">
          <cell r="C4109" t="str">
            <v>1314022107029</v>
          </cell>
          <cell r="D4109" t="str">
            <v>HYS- Khăn tắm Cotton Sawa họa tiết gấu trắng</v>
          </cell>
          <cell r="E4109">
            <v>155000</v>
          </cell>
          <cell r="F4109" t="str">
            <v>133750</v>
          </cell>
          <cell r="G4109" t="str">
            <v>NHÀ CỬA ĐỜI SỐNG</v>
          </cell>
          <cell r="H4109" t="str">
            <v>KHĂN</v>
          </cell>
        </row>
        <row r="4110">
          <cell r="C4110" t="str">
            <v>1314022107036</v>
          </cell>
          <cell r="D4110" t="str">
            <v>HYS- Khăn tắm Cotton Sawa họa tiết cá voi</v>
          </cell>
          <cell r="E4110">
            <v>155000</v>
          </cell>
          <cell r="F4110" t="str">
            <v>133751</v>
          </cell>
          <cell r="G4110" t="str">
            <v>NHÀ CỬA ĐỜI SỐNG</v>
          </cell>
          <cell r="H4110" t="str">
            <v>KHĂN</v>
          </cell>
        </row>
        <row r="4111">
          <cell r="C4111" t="str">
            <v>1314012107008</v>
          </cell>
          <cell r="D4111" t="str">
            <v>HYS- Khăn mặt Hibika họa tiết hoa diên vỹ</v>
          </cell>
          <cell r="E4111">
            <v>55000</v>
          </cell>
          <cell r="F4111" t="str">
            <v>133752</v>
          </cell>
          <cell r="G4111" t="str">
            <v>NHÀ CỬA ĐỜI SỐNG</v>
          </cell>
          <cell r="H4111" t="str">
            <v>KHĂN</v>
          </cell>
        </row>
        <row r="4112">
          <cell r="C4112" t="str">
            <v>1314012107015</v>
          </cell>
          <cell r="D4112" t="str">
            <v xml:space="preserve">HYS- Khăn mặt Hibika họa tiết hoa thủy tiên </v>
          </cell>
          <cell r="E4112">
            <v>55000</v>
          </cell>
          <cell r="F4112" t="str">
            <v>133753</v>
          </cell>
          <cell r="G4112" t="str">
            <v>NHÀ CỬA ĐỜI SỐNG</v>
          </cell>
          <cell r="H4112" t="str">
            <v>KHĂN</v>
          </cell>
        </row>
        <row r="4113">
          <cell r="C4113" t="str">
            <v>1314012107022</v>
          </cell>
          <cell r="D4113" t="str">
            <v>HYS- Khăn mặt Hibika họa tiết hoa cẩm tú</v>
          </cell>
          <cell r="E4113">
            <v>55000</v>
          </cell>
          <cell r="F4113" t="str">
            <v>133754</v>
          </cell>
          <cell r="G4113" t="str">
            <v>NHÀ CỬA ĐỜI SỐNG</v>
          </cell>
          <cell r="H4113" t="str">
            <v>KHĂN</v>
          </cell>
        </row>
        <row r="4114">
          <cell r="C4114" t="str">
            <v>1314012107039</v>
          </cell>
          <cell r="D4114" t="str">
            <v>HYS- Khăn mặt Hibika họa tiết hoa chuông xanh</v>
          </cell>
          <cell r="E4114">
            <v>55000</v>
          </cell>
          <cell r="F4114" t="str">
            <v>133755</v>
          </cell>
          <cell r="G4114" t="str">
            <v>NHÀ CỬA ĐỜI SỐNG</v>
          </cell>
          <cell r="H4114" t="str">
            <v>KHĂN</v>
          </cell>
        </row>
        <row r="4115">
          <cell r="C4115" t="str">
            <v>4571113807542</v>
          </cell>
          <cell r="D4115" t="str">
            <v>MEDIKYU- Bọt rửa tay Animo kháng khuẩn (250ml)</v>
          </cell>
          <cell r="E4115">
            <v>115000</v>
          </cell>
          <cell r="F4115" t="str">
            <v>133756</v>
          </cell>
          <cell r="G4115" t="str">
            <v>NHÀ CỬA ĐỜI SỐNG</v>
          </cell>
          <cell r="H4115" t="str">
            <v>XÀ PHÒNG, CHẤT TẨY RỬA</v>
          </cell>
        </row>
        <row r="4116">
          <cell r="C4116" t="str">
            <v>4901750282707</v>
          </cell>
          <cell r="D4116" t="str">
            <v>CRECIA- Giấy vệ sinh Kleenex giấy đôi 8 cuộn 45m</v>
          </cell>
          <cell r="E4116">
            <v>140000</v>
          </cell>
          <cell r="F4116" t="str">
            <v>133757</v>
          </cell>
          <cell r="G4116" t="str">
            <v>NHÀ CỬA ĐỜI SỐNG</v>
          </cell>
          <cell r="H4116" t="str">
            <v>SẢN PHẨM TỪ GIẤY</v>
          </cell>
        </row>
        <row r="4117">
          <cell r="C4117" t="str">
            <v>4901750263508</v>
          </cell>
          <cell r="D4117" t="str">
            <v>CRECIA- Giấy vệ sinh Scottie giấy đôi 8 cuộn</v>
          </cell>
          <cell r="E4117">
            <v>140000</v>
          </cell>
          <cell r="F4117" t="str">
            <v>133758</v>
          </cell>
          <cell r="G4117" t="str">
            <v>NHÀ CỬA ĐỜI SỐNG</v>
          </cell>
          <cell r="H4117" t="str">
            <v>SẢN PHẨM TỪ GIẤY</v>
          </cell>
        </row>
        <row r="4118">
          <cell r="C4118" t="str">
            <v>4901750182694</v>
          </cell>
          <cell r="D4118" t="str">
            <v xml:space="preserve">CRECIA- Giấy vệ sinh Kleenex giấy đơn 8 cuộn </v>
          </cell>
          <cell r="E4118">
            <v>140000</v>
          </cell>
          <cell r="F4118" t="str">
            <v>133759</v>
          </cell>
          <cell r="G4118" t="str">
            <v>NHÀ CỬA ĐỜI SỐNG</v>
          </cell>
          <cell r="H4118" t="str">
            <v>SẢN PHẨM TỪ GIẤY</v>
          </cell>
        </row>
        <row r="4119">
          <cell r="C4119" t="str">
            <v>4903320579569</v>
          </cell>
          <cell r="D4119" t="str">
            <v>LEC- Xốp tẩy rửa melamine Gekiochi 20 viên</v>
          </cell>
          <cell r="E4119">
            <v>65000</v>
          </cell>
          <cell r="F4119" t="str">
            <v>133760</v>
          </cell>
          <cell r="G4119" t="str">
            <v>NHÀ CỬA ĐỜI SỐNG</v>
          </cell>
          <cell r="H4119" t="str">
            <v>ĐỒ DÙNG SINH HOẠT GIA ĐÌNH</v>
          </cell>
        </row>
        <row r="4120">
          <cell r="C4120" t="str">
            <v>4903320481695</v>
          </cell>
          <cell r="D4120" t="str">
            <v>LEC- Khăn ướt vệ sinh bếp ga và bếp từ ( 20 tờ )</v>
          </cell>
          <cell r="E4120">
            <v>45000</v>
          </cell>
          <cell r="F4120" t="str">
            <v>133761</v>
          </cell>
          <cell r="G4120" t="str">
            <v>NHÀ CỬA ĐỜI SỐNG</v>
          </cell>
          <cell r="H4120" t="str">
            <v>BẾP VÀ PHÒNG ĂN</v>
          </cell>
        </row>
        <row r="4121">
          <cell r="C4121" t="str">
            <v>4903320481688</v>
          </cell>
          <cell r="D4121" t="str">
            <v>LEC- Khăn ướt vệ sinh lò vi sóng và tủ lạnh (20 tờ</v>
          </cell>
          <cell r="E4121">
            <v>45000</v>
          </cell>
          <cell r="F4121" t="str">
            <v>133762</v>
          </cell>
          <cell r="G4121" t="str">
            <v>NHÀ CỬA ĐỜI SỐNG</v>
          </cell>
          <cell r="H4121" t="str">
            <v>BẾP VÀ PHÒNG ĂN</v>
          </cell>
        </row>
        <row r="4122">
          <cell r="C4122" t="str">
            <v>4975970248676</v>
          </cell>
          <cell r="D4122" t="str">
            <v>PEARL METAL- Chảo chống dính sâu lòng màu xanh28cm</v>
          </cell>
          <cell r="E4122">
            <v>570000</v>
          </cell>
          <cell r="F4122" t="str">
            <v>133763</v>
          </cell>
          <cell r="G4122" t="str">
            <v>NHÀ CỬA ĐỜI SỐNG</v>
          </cell>
          <cell r="H4122" t="str">
            <v>BẾP VÀ PHÒNG ĂN</v>
          </cell>
        </row>
        <row r="4123">
          <cell r="C4123" t="str">
            <v>4901601449631</v>
          </cell>
          <cell r="D4123" t="str">
            <v>KAI- Dao nhà bếp SHOSO CHEF'S 210mm, AB-5103</v>
          </cell>
          <cell r="E4123">
            <v>1155000</v>
          </cell>
          <cell r="F4123" t="str">
            <v>133765</v>
          </cell>
          <cell r="G4123" t="str">
            <v>NHÀ CỬA ĐỜI SỐNG</v>
          </cell>
          <cell r="H4123" t="str">
            <v>BẾP VÀ PHÒNG ĂN</v>
          </cell>
        </row>
        <row r="4124">
          <cell r="C4124" t="str">
            <v>4901601449648</v>
          </cell>
          <cell r="D4124" t="str">
            <v>KAI- Dao nhà bếp SHOSO CHEF'S 240mm, AB-5104</v>
          </cell>
          <cell r="E4124">
            <v>1260000</v>
          </cell>
          <cell r="F4124" t="str">
            <v>133766</v>
          </cell>
          <cell r="G4124" t="str">
            <v>NHÀ CỬA ĐỜI SỐNG</v>
          </cell>
          <cell r="H4124" t="str">
            <v>BẾP VÀ PHÒNG ĂN</v>
          </cell>
        </row>
        <row r="4125">
          <cell r="C4125" t="str">
            <v>4901601451672</v>
          </cell>
          <cell r="D4125" t="str">
            <v>KAI- Dao nhà bếp SHOSO PETTY 120mm, AB-5121</v>
          </cell>
          <cell r="E4125">
            <v>735000</v>
          </cell>
          <cell r="F4125" t="str">
            <v>133767</v>
          </cell>
          <cell r="G4125" t="str">
            <v>NHÀ CỬA ĐỜI SỐNG</v>
          </cell>
          <cell r="H4125" t="str">
            <v>BẾP VÀ PHÒNG ĂN</v>
          </cell>
        </row>
        <row r="4126">
          <cell r="C4126" t="str">
            <v>4580390219733</v>
          </cell>
          <cell r="D4126" t="str">
            <v xml:space="preserve">MORITOMO- Xịt kháng khuẩn, khử mùi Morris 400ml </v>
          </cell>
          <cell r="E4126">
            <v>145000</v>
          </cell>
          <cell r="F4126" t="str">
            <v>133768</v>
          </cell>
          <cell r="G4126" t="str">
            <v>NHÀ CỬA ĐỜI SỐNG</v>
          </cell>
          <cell r="H4126" t="str">
            <v>KHỬ MÙI</v>
          </cell>
        </row>
        <row r="4127">
          <cell r="C4127" t="str">
            <v>4901601001686</v>
          </cell>
          <cell r="D4127" t="str">
            <v>KAI- Bộ dao nhà bếp Hocho 112mm (12 chiếc/bộ)</v>
          </cell>
          <cell r="E4127">
            <v>300000</v>
          </cell>
          <cell r="F4127" t="str">
            <v>133769</v>
          </cell>
          <cell r="G4127" t="str">
            <v>NHÀ CỬA ĐỜI SỐNG</v>
          </cell>
          <cell r="H4127" t="str">
            <v>BẾP VÀ PHÒNG ĂN</v>
          </cell>
        </row>
        <row r="4128">
          <cell r="C4128" t="str">
            <v>4901601010008</v>
          </cell>
          <cell r="D4128" t="str">
            <v>KAI- Set dao bếp lưỡi răng cưa Hocho 112mm(12 pcs)</v>
          </cell>
          <cell r="E4128">
            <v>300000</v>
          </cell>
          <cell r="F4128" t="str">
            <v>133770</v>
          </cell>
          <cell r="G4128" t="str">
            <v>NHÀ CỬA ĐỜI SỐNG</v>
          </cell>
          <cell r="H4128" t="str">
            <v>BẾP VÀ PHÒNG ĂN</v>
          </cell>
        </row>
        <row r="4129">
          <cell r="C4129" t="str">
            <v>4901601214710</v>
          </cell>
          <cell r="D4129" t="str">
            <v>KAI- Sạn nhựa 315mm, DE-5856</v>
          </cell>
          <cell r="E4129">
            <v>75000</v>
          </cell>
          <cell r="F4129" t="str">
            <v>133772</v>
          </cell>
          <cell r="G4129" t="str">
            <v>NHÀ CỬA ĐỜI SỐNG</v>
          </cell>
          <cell r="H4129" t="str">
            <v>BẾP VÀ PHÒNG ĂN</v>
          </cell>
        </row>
        <row r="4130">
          <cell r="C4130" t="str">
            <v>4901601214734</v>
          </cell>
          <cell r="D4130" t="str">
            <v>KAI- Đánh bột inox 275mm, DE-5858</v>
          </cell>
          <cell r="E4130">
            <v>75000</v>
          </cell>
          <cell r="F4130" t="str">
            <v>133774</v>
          </cell>
          <cell r="G4130" t="str">
            <v>NHÀ CỬA ĐỜI SỐNG</v>
          </cell>
          <cell r="H4130" t="str">
            <v>BẾP VÀ PHÒNG ĂN</v>
          </cell>
        </row>
        <row r="4131">
          <cell r="C4131" t="str">
            <v>4901601214765</v>
          </cell>
          <cell r="D4131" t="str">
            <v>KAI- Bộ vá (muôi) vợt inox DE-5861 (2 chiếc/bộ)</v>
          </cell>
          <cell r="E4131">
            <v>165000</v>
          </cell>
          <cell r="F4131" t="str">
            <v>133776</v>
          </cell>
          <cell r="G4131" t="str">
            <v>NHÀ CỬA ĐỜI SỐNG</v>
          </cell>
          <cell r="H4131" t="str">
            <v>BẾP VÀ PHÒNG ĂN</v>
          </cell>
        </row>
        <row r="4132">
          <cell r="C4132" t="str">
            <v>4903320045118</v>
          </cell>
          <cell r="D4132" t="str">
            <v>LEC- Nước tẩy rửa diệt khuẩn khử mùi kiềm360ml túi</v>
          </cell>
          <cell r="E4132">
            <v>50000</v>
          </cell>
          <cell r="F4132" t="str">
            <v>133778</v>
          </cell>
          <cell r="G4132" t="str">
            <v>NHÀ CỬA ĐỜI SỐNG</v>
          </cell>
          <cell r="H4132" t="str">
            <v>XÀ PHÒNG, CHẤT TẨY RỬA</v>
          </cell>
        </row>
        <row r="4133">
          <cell r="C4133" t="str">
            <v>4903320045101</v>
          </cell>
          <cell r="D4133" t="str">
            <v>LEC- Nước tẩy rửa diệt khuẩn, khử mùi kiềm 400ml</v>
          </cell>
          <cell r="E4133">
            <v>96000</v>
          </cell>
          <cell r="F4133" t="str">
            <v>133779</v>
          </cell>
          <cell r="G4133" t="str">
            <v>NHÀ CỬA ĐỜI SỐNG</v>
          </cell>
          <cell r="H4133" t="str">
            <v>XÀ PHÒNG, CHẤT TẨY RỬA</v>
          </cell>
        </row>
        <row r="4134">
          <cell r="C4134" t="str">
            <v>4903320576087</v>
          </cell>
          <cell r="D4134" t="str">
            <v>LEC- Nước tẩy rửa nhà bếp diệt khuẩn 300ml túi</v>
          </cell>
          <cell r="E4134">
            <v>69000</v>
          </cell>
          <cell r="F4134" t="str">
            <v>133780</v>
          </cell>
          <cell r="G4134" t="str">
            <v>NHÀ CỬA ĐỜI SỐNG</v>
          </cell>
          <cell r="H4134" t="str">
            <v>XÀ PHÒNG, CHẤT TẨY RỬA</v>
          </cell>
        </row>
        <row r="4135">
          <cell r="C4135" t="str">
            <v>4903320575981</v>
          </cell>
          <cell r="D4135" t="str">
            <v>LEC- Nước tẩy rửa nhà bếp diệt khuẩn 320ml</v>
          </cell>
          <cell r="E4135">
            <v>105000</v>
          </cell>
          <cell r="F4135" t="str">
            <v>133781</v>
          </cell>
          <cell r="G4135" t="str">
            <v>NHÀ CỬA ĐỜI SỐNG</v>
          </cell>
          <cell r="H4135" t="str">
            <v>XÀ PHÒNG, CHẤT TẨY RỬA</v>
          </cell>
        </row>
        <row r="4136">
          <cell r="C4136" t="str">
            <v>4903367301499</v>
          </cell>
          <cell r="D4136" t="str">
            <v>ROCKET SOAP- Xịt chống nấm mốc dạng bọt 300ml</v>
          </cell>
          <cell r="E4136">
            <v>45000</v>
          </cell>
          <cell r="F4136" t="str">
            <v>133782</v>
          </cell>
          <cell r="G4136" t="str">
            <v>NHÀ CỬA ĐỜI SỐNG</v>
          </cell>
          <cell r="H4136" t="str">
            <v>XÀ PHÒNG, CHẤT TẨY RỬA</v>
          </cell>
        </row>
        <row r="4137">
          <cell r="C4137" t="str">
            <v>4905596161189</v>
          </cell>
          <cell r="D4137" t="str">
            <v>INOMATA- Hộp đựng TP dùng cho lò vi sóng (0mlx3pcs</v>
          </cell>
          <cell r="E4137">
            <v>45000</v>
          </cell>
          <cell r="F4137" t="str">
            <v>133783</v>
          </cell>
          <cell r="G4137" t="str">
            <v>NHÀ CỬA ĐỜI SỐNG</v>
          </cell>
          <cell r="H4137" t="str">
            <v>HÀNG ĐỒNG GIÁ 40K</v>
          </cell>
        </row>
        <row r="4138">
          <cell r="C4138" t="str">
            <v>4905596185789</v>
          </cell>
          <cell r="D4138" t="str">
            <v>INOMATA- Hộp đựng TP chịu nhiệt lò vi sóng 1.4L</v>
          </cell>
          <cell r="E4138">
            <v>45000</v>
          </cell>
          <cell r="F4138" t="str">
            <v>133784</v>
          </cell>
          <cell r="G4138" t="str">
            <v>NHÀ CỬA ĐỜI SỐNG</v>
          </cell>
          <cell r="H4138" t="str">
            <v>HÀNG ĐỒNG GIÁ 40K</v>
          </cell>
        </row>
        <row r="4139">
          <cell r="C4139" t="str">
            <v>4905596186083</v>
          </cell>
          <cell r="D4139" t="str">
            <v>INOMATA- Hộp đựng TP chịu nhiệt lò vi sóng 1.6L</v>
          </cell>
          <cell r="E4139">
            <v>45000</v>
          </cell>
          <cell r="F4139" t="str">
            <v>133785</v>
          </cell>
          <cell r="G4139" t="str">
            <v>NHÀ CỬA ĐỜI SỐNG</v>
          </cell>
          <cell r="H4139" t="str">
            <v>HÀNG ĐỒNG GIÁ 40K</v>
          </cell>
        </row>
        <row r="4140">
          <cell r="C4140" t="str">
            <v>1310032109008</v>
          </cell>
          <cell r="D4140" t="str">
            <v xml:space="preserve">KAI- Dao nhà bếp Hocho vỏ Mica 112mm </v>
          </cell>
          <cell r="E4140">
            <v>25000</v>
          </cell>
          <cell r="F4140" t="str">
            <v>133786</v>
          </cell>
          <cell r="G4140" t="str">
            <v>NHÀ CỬA ĐỜI SỐNG</v>
          </cell>
          <cell r="H4140" t="str">
            <v>BẾP VÀ PHÒNG ĂN</v>
          </cell>
        </row>
        <row r="4141">
          <cell r="C4141" t="str">
            <v>1310032109015</v>
          </cell>
          <cell r="D4141" t="str">
            <v>KAI- Dao bếp lưỡi răng cưa Hocho vỏ Mica 112mm</v>
          </cell>
          <cell r="E4141">
            <v>25000</v>
          </cell>
          <cell r="F4141" t="str">
            <v>133787</v>
          </cell>
          <cell r="G4141" t="str">
            <v>NHÀ CỬA ĐỜI SỐNG</v>
          </cell>
          <cell r="H4141" t="str">
            <v>BẾP VÀ PHÒNG ĂN</v>
          </cell>
        </row>
        <row r="4142">
          <cell r="C4142" t="str">
            <v>4901601292961</v>
          </cell>
          <cell r="D4142" t="str">
            <v>KAI- Sạn lỗ inox, DE-5831</v>
          </cell>
          <cell r="E4142">
            <v>90000</v>
          </cell>
          <cell r="F4142" t="str">
            <v>133788</v>
          </cell>
          <cell r="G4142" t="str">
            <v>NHÀ CỬA ĐỜI SỐNG</v>
          </cell>
          <cell r="H4142" t="str">
            <v>BẾP VÀ PHÒNG ĂN</v>
          </cell>
        </row>
        <row r="4143">
          <cell r="C4143" t="str">
            <v>4901601002683</v>
          </cell>
          <cell r="D4143" t="str">
            <v>KAI- Dao nhà bếp Sekimanju Nakiri 16.5cm, 41BE0581</v>
          </cell>
          <cell r="E4143">
            <v>190000</v>
          </cell>
          <cell r="F4143" t="str">
            <v>133789</v>
          </cell>
          <cell r="G4143" t="str">
            <v>NHÀ CỬA ĐỜI SỐNG</v>
          </cell>
          <cell r="H4143" t="str">
            <v>BẾP VÀ PHÒNG ĂN</v>
          </cell>
        </row>
        <row r="4144">
          <cell r="C4144" t="str">
            <v>4901601002676</v>
          </cell>
          <cell r="D4144" t="str">
            <v>KAI- Dao nhà bếp Sekimanju Chef's 18cm, 41BE0580</v>
          </cell>
          <cell r="E4144">
            <v>190000</v>
          </cell>
          <cell r="F4144" t="str">
            <v>133790</v>
          </cell>
          <cell r="G4144" t="str">
            <v>NHÀ CỬA ĐỜI SỐNG</v>
          </cell>
          <cell r="H4144" t="str">
            <v>BẾP VÀ PHÒNG ĂN</v>
          </cell>
        </row>
        <row r="4145">
          <cell r="C4145" t="str">
            <v>4901601002669</v>
          </cell>
          <cell r="D4145" t="str">
            <v>KAI- Dao nhà bếp Sekimanju Santoku 16.5cm,41BE0579</v>
          </cell>
          <cell r="E4145">
            <v>190000</v>
          </cell>
          <cell r="F4145" t="str">
            <v>133791</v>
          </cell>
          <cell r="G4145" t="str">
            <v>NHÀ CỬA ĐỜI SỐNG</v>
          </cell>
          <cell r="H4145" t="str">
            <v>BẾP VÀ PHÒNG ĂN</v>
          </cell>
        </row>
        <row r="4146">
          <cell r="C4146" t="str">
            <v>4901601002652</v>
          </cell>
          <cell r="D4146" t="str">
            <v>KAI- Dao nhà bếp Sekimanju Santoku 14.5cm,41BE0578</v>
          </cell>
          <cell r="E4146">
            <v>175000</v>
          </cell>
          <cell r="F4146" t="str">
            <v>133792</v>
          </cell>
          <cell r="G4146" t="str">
            <v>NHÀ CỬA ĐỜI SỐNG</v>
          </cell>
          <cell r="H4146" t="str">
            <v>BẾP VÀ PHÒNG ĂN</v>
          </cell>
        </row>
        <row r="4147">
          <cell r="C4147" t="str">
            <v>4901601002645</v>
          </cell>
          <cell r="D4147" t="str">
            <v>KAI- Dao nhà bếp Sekimanju Petty-12cm, 41BE0577</v>
          </cell>
          <cell r="E4147">
            <v>155000</v>
          </cell>
          <cell r="F4147" t="str">
            <v>133793</v>
          </cell>
          <cell r="G4147" t="str">
            <v>NHÀ CỬA ĐỜI SỐNG</v>
          </cell>
          <cell r="H4147" t="str">
            <v>BẾP VÀ PHÒNG ĂN</v>
          </cell>
        </row>
        <row r="4148">
          <cell r="C4148" t="str">
            <v>4550239020646</v>
          </cell>
          <cell r="D4148" t="str">
            <v>HYS- Thảm nhà tắm hình cá voi</v>
          </cell>
          <cell r="E4148">
            <v>125000</v>
          </cell>
          <cell r="F4148" t="str">
            <v>133794</v>
          </cell>
          <cell r="G4148" t="str">
            <v>NHÀ CỬA ĐỜI SỐNG</v>
          </cell>
          <cell r="H4148" t="str">
            <v>ĐỒ DÙNG NHÀ TẮM, TOILET</v>
          </cell>
        </row>
        <row r="4149">
          <cell r="C4149" t="str">
            <v>4550239020653</v>
          </cell>
          <cell r="D4149" t="str">
            <v>HYS- Thảm nhà tắm hình voi</v>
          </cell>
          <cell r="E4149">
            <v>125000</v>
          </cell>
          <cell r="F4149" t="str">
            <v>133795</v>
          </cell>
          <cell r="G4149" t="str">
            <v>NHÀ CỬA ĐỜI SỐNG</v>
          </cell>
          <cell r="H4149" t="str">
            <v>ĐỒ DÙNG NHÀ TẮM, TOILET</v>
          </cell>
        </row>
        <row r="4150">
          <cell r="C4150" t="str">
            <v>4550239020660</v>
          </cell>
          <cell r="D4150" t="str">
            <v>HYS- Thảm nhà tắm hình sư tử</v>
          </cell>
          <cell r="E4150">
            <v>125000</v>
          </cell>
          <cell r="F4150" t="str">
            <v>133796</v>
          </cell>
          <cell r="G4150" t="str">
            <v>NHÀ CỬA ĐỜI SỐNG</v>
          </cell>
          <cell r="H4150" t="str">
            <v>ĐỒ DÙNG NHÀ TẮM, TOILET</v>
          </cell>
        </row>
        <row r="4151">
          <cell r="C4151" t="str">
            <v>4550239020677</v>
          </cell>
          <cell r="D4151" t="str">
            <v>HYS- Thảm nhà tắm hình cá sấu</v>
          </cell>
          <cell r="E4151">
            <v>125000</v>
          </cell>
          <cell r="F4151" t="str">
            <v>133797</v>
          </cell>
          <cell r="G4151" t="str">
            <v>NHÀ CỬA ĐỜI SỐNG</v>
          </cell>
          <cell r="H4151" t="str">
            <v>ĐỒ DÙNG NHÀ TẮM, TOILET</v>
          </cell>
        </row>
        <row r="4152">
          <cell r="C4152" t="str">
            <v>1413012110022</v>
          </cell>
          <cell r="D4152" t="str">
            <v>HYS- Khăn mặt cotton Hana Pink 34x35cm</v>
          </cell>
          <cell r="E4152">
            <v>49000</v>
          </cell>
          <cell r="F4152" t="str">
            <v>133798</v>
          </cell>
          <cell r="G4152" t="str">
            <v>NHÀ CỬA ĐỜI SỐNG</v>
          </cell>
          <cell r="H4152" t="str">
            <v>KHĂN</v>
          </cell>
        </row>
        <row r="4153">
          <cell r="C4153" t="str">
            <v>1413012110039</v>
          </cell>
          <cell r="D4153" t="str">
            <v>HYS- Khăn mặt cotton Hana Yellow 34x35cm</v>
          </cell>
          <cell r="E4153">
            <v>49000</v>
          </cell>
          <cell r="F4153" t="str">
            <v>133799</v>
          </cell>
          <cell r="G4153" t="str">
            <v>NHÀ CỬA ĐỜI SỐNG</v>
          </cell>
          <cell r="H4153" t="str">
            <v>KHĂN</v>
          </cell>
        </row>
        <row r="4154">
          <cell r="C4154" t="str">
            <v>4905596114161</v>
          </cell>
          <cell r="D4154" t="str">
            <v>INOMATA- Lọ đựng gia vị nắp trắng 100ml</v>
          </cell>
          <cell r="E4154">
            <v>40000</v>
          </cell>
          <cell r="F4154" t="str">
            <v>133800</v>
          </cell>
          <cell r="G4154" t="str">
            <v>NHÀ CỬA ĐỜI SỐNG</v>
          </cell>
          <cell r="H4154" t="str">
            <v>BẾP VÀ PHÒNG ĂN</v>
          </cell>
        </row>
        <row r="4155">
          <cell r="C4155" t="str">
            <v>4905596114369</v>
          </cell>
          <cell r="D4155" t="str">
            <v>INOMATA- Lọ đựng gia vị nắp trong 100ml</v>
          </cell>
          <cell r="E4155">
            <v>40000</v>
          </cell>
          <cell r="F4155" t="str">
            <v>133801</v>
          </cell>
          <cell r="G4155" t="str">
            <v>NHÀ CỬA ĐỜI SỐNG</v>
          </cell>
          <cell r="H4155" t="str">
            <v>BẾP VÀ PHÒNG ĂN</v>
          </cell>
        </row>
        <row r="4156">
          <cell r="C4156" t="str">
            <v>4905596120162</v>
          </cell>
          <cell r="D4156" t="str">
            <v>INOMATA- Lọ đựng gia vị màu trắng 360ml</v>
          </cell>
          <cell r="E4156">
            <v>45000</v>
          </cell>
          <cell r="F4156" t="str">
            <v>133802</v>
          </cell>
          <cell r="G4156" t="str">
            <v>NHÀ CỬA ĐỜI SỐNG</v>
          </cell>
          <cell r="H4156" t="str">
            <v>HÀNG ĐỒNG GIÁ 40K</v>
          </cell>
        </row>
        <row r="4157">
          <cell r="C4157" t="str">
            <v>4905596109693</v>
          </cell>
          <cell r="D4157" t="str">
            <v xml:space="preserve">INOMATA- Cốc đong trong suốt chia vạch 500ml </v>
          </cell>
          <cell r="E4157">
            <v>45000</v>
          </cell>
          <cell r="F4157" t="str">
            <v>133803</v>
          </cell>
          <cell r="G4157" t="str">
            <v>NHÀ CỬA ĐỜI SỐNG</v>
          </cell>
          <cell r="H4157" t="str">
            <v>HÀNG ĐỒNG GIÁ 40K</v>
          </cell>
        </row>
        <row r="4158">
          <cell r="C4158" t="str">
            <v>4905596111665</v>
          </cell>
          <cell r="D4158" t="str">
            <v xml:space="preserve">INOMATA- Cốc nhựa uống nước màu trắng 350ml </v>
          </cell>
          <cell r="E4158">
            <v>45000</v>
          </cell>
          <cell r="F4158" t="str">
            <v>133804</v>
          </cell>
          <cell r="G4158" t="str">
            <v>NHÀ CỬA ĐỜI SỐNG</v>
          </cell>
          <cell r="H4158" t="str">
            <v>HÀNG ĐỒNG GIÁ 40K</v>
          </cell>
        </row>
        <row r="4159">
          <cell r="C4159" t="str">
            <v>4905596102007</v>
          </cell>
          <cell r="D4159" t="str">
            <v>INOMATA- Hộp đựng thực phẩm chịu nhiệt 1.1L</v>
          </cell>
          <cell r="E4159">
            <v>40000</v>
          </cell>
          <cell r="F4159" t="str">
            <v>133805</v>
          </cell>
          <cell r="G4159" t="str">
            <v>NHÀ CỬA ĐỜI SỐNG</v>
          </cell>
          <cell r="H4159" t="str">
            <v>BẾP VÀ PHÒNG ĂN</v>
          </cell>
        </row>
        <row r="4160">
          <cell r="C4160" t="str">
            <v>4905596168485</v>
          </cell>
          <cell r="D4160" t="str">
            <v>INOMATA- Hộp đựng đồ khô dáng cao 570ml  1684</v>
          </cell>
          <cell r="E4160">
            <v>40000</v>
          </cell>
          <cell r="F4160" t="str">
            <v>133806</v>
          </cell>
          <cell r="G4160" t="str">
            <v>NHÀ CỬA ĐỜI SỐNG</v>
          </cell>
          <cell r="H4160" t="str">
            <v>BẾP VÀ PHÒNG ĂN</v>
          </cell>
        </row>
        <row r="4161">
          <cell r="C4161" t="str">
            <v>4905596181033</v>
          </cell>
          <cell r="D4161" t="str">
            <v>INOMATA- Set 3 hộp đựng chịu nhiệt nắp hồng 90ml</v>
          </cell>
          <cell r="E4161">
            <v>40000</v>
          </cell>
          <cell r="F4161" t="str">
            <v>133807</v>
          </cell>
          <cell r="G4161" t="str">
            <v>NHÀ CỬA ĐỜI SỐNG</v>
          </cell>
          <cell r="H4161" t="str">
            <v>BẾP VÀ PHÒNG ĂN</v>
          </cell>
        </row>
        <row r="4162">
          <cell r="C4162" t="str">
            <v>4905596162186</v>
          </cell>
          <cell r="D4162" t="str">
            <v>INOMATA- Hộp vuông đựng thực phẩm chịu nhiệt 520ml</v>
          </cell>
          <cell r="E4162">
            <v>40000</v>
          </cell>
          <cell r="F4162" t="str">
            <v>133808</v>
          </cell>
          <cell r="G4162" t="str">
            <v>NHÀ CỬA ĐỜI SỐNG</v>
          </cell>
          <cell r="H4162" t="str">
            <v>BẾP VÀ PHÒNG ĂN</v>
          </cell>
        </row>
        <row r="4163">
          <cell r="C4163" t="str">
            <v>4973430022804</v>
          </cell>
          <cell r="D4163" t="str">
            <v xml:space="preserve">INOMATA- Hộp đựng thực phẩm nắp dẻo trắng 1350ml </v>
          </cell>
          <cell r="E4163">
            <v>50000</v>
          </cell>
          <cell r="F4163" t="str">
            <v>133809</v>
          </cell>
          <cell r="G4163" t="str">
            <v>NHÀ CỬA ĐỜI SỐNG</v>
          </cell>
          <cell r="H4163" t="str">
            <v>BẾP VÀ PHÒNG ĂN</v>
          </cell>
        </row>
        <row r="4164">
          <cell r="C4164" t="str">
            <v>4973430022910</v>
          </cell>
          <cell r="D4164" t="str">
            <v xml:space="preserve">INOMATA- Hộp đựng thực phẩm nắp dẻo xanh 1350ml </v>
          </cell>
          <cell r="E4164">
            <v>50000</v>
          </cell>
          <cell r="F4164" t="str">
            <v>133810</v>
          </cell>
          <cell r="G4164" t="str">
            <v>NHÀ CỬA ĐỜI SỐNG</v>
          </cell>
          <cell r="H4164" t="str">
            <v>BẾP VÀ PHÒNG ĂN</v>
          </cell>
        </row>
        <row r="4165">
          <cell r="C4165" t="str">
            <v>4973430022897</v>
          </cell>
          <cell r="D4165" t="str">
            <v>SANADA- Set 2 hộp đựng thực phẩm nắp dẻo xanh 600m</v>
          </cell>
          <cell r="E4165">
            <v>40000</v>
          </cell>
          <cell r="F4165" t="str">
            <v>133811</v>
          </cell>
          <cell r="G4165" t="str">
            <v>NHÀ CỬA ĐỜI SỐNG</v>
          </cell>
          <cell r="H4165" t="str">
            <v>HÀNG ĐỒNG GIÁ 40K</v>
          </cell>
        </row>
        <row r="4166">
          <cell r="C4166" t="str">
            <v>4973430022798</v>
          </cell>
          <cell r="D4166" t="str">
            <v>SANADA- Hộp đựng thực phẩm nắp dẻo trắng 900ml</v>
          </cell>
          <cell r="E4166">
            <v>50000</v>
          </cell>
          <cell r="F4166" t="str">
            <v>133812</v>
          </cell>
          <cell r="G4166" t="str">
            <v>NHÀ CỬA ĐỜI SỐNG</v>
          </cell>
          <cell r="H4166" t="str">
            <v>BẾP VÀ PHÒNG ĂN</v>
          </cell>
        </row>
        <row r="4167">
          <cell r="C4167" t="str">
            <v>4973430022811</v>
          </cell>
          <cell r="D4167" t="str">
            <v>SANADA- Hộp đựng thực phẩm nắp dẻo trắng 2.2L</v>
          </cell>
          <cell r="E4167">
            <v>50000</v>
          </cell>
          <cell r="F4167" t="str">
            <v>133813</v>
          </cell>
          <cell r="G4167" t="str">
            <v>NHÀ CỬA ĐỜI SỐNG</v>
          </cell>
          <cell r="H4167" t="str">
            <v>HÀNG ĐỒNG GIÁ 40K</v>
          </cell>
        </row>
        <row r="4168">
          <cell r="C4168" t="str">
            <v>4973430022927</v>
          </cell>
          <cell r="D4168" t="str">
            <v>SANADA- Hộp đựng thực phẩm nắp dẻo xanh 2.2L</v>
          </cell>
          <cell r="E4168">
            <v>45000</v>
          </cell>
          <cell r="F4168" t="str">
            <v>133814</v>
          </cell>
          <cell r="G4168" t="str">
            <v>NHÀ CỬA ĐỜI SỐNG</v>
          </cell>
          <cell r="H4168" t="str">
            <v>HÀNG ĐỒNG GIÁ 40K</v>
          </cell>
        </row>
        <row r="4169">
          <cell r="C4169" t="str">
            <v>4905596118268</v>
          </cell>
          <cell r="D4169" t="str">
            <v>INOMATA- Bát nhựa Folio đựng salad 16φ</v>
          </cell>
          <cell r="E4169">
            <v>45000</v>
          </cell>
          <cell r="F4169" t="str">
            <v>133815</v>
          </cell>
          <cell r="G4169" t="str">
            <v>NHÀ CỬA ĐỜI SỐNG</v>
          </cell>
          <cell r="H4169" t="str">
            <v>HÀNG ĐỒNG GIÁ 40K</v>
          </cell>
        </row>
        <row r="4170">
          <cell r="C4170" t="str">
            <v>4905596118565</v>
          </cell>
          <cell r="D4170" t="str">
            <v>INOMATA- Đĩa nhựa vuông Folio viền cao 17 φ</v>
          </cell>
          <cell r="E4170">
            <v>40000</v>
          </cell>
          <cell r="F4170" t="str">
            <v>133816</v>
          </cell>
          <cell r="G4170" t="str">
            <v>NHÀ CỬA ĐỜI SỐNG</v>
          </cell>
          <cell r="H4170" t="str">
            <v>BẾP VÀ PHÒNG ĂN</v>
          </cell>
        </row>
        <row r="4171">
          <cell r="C4171" t="str">
            <v>4991203100146</v>
          </cell>
          <cell r="D4171" t="str">
            <v>ECHO METAL- Dụng cụ đánh trứng bằng inox 25.2cm</v>
          </cell>
          <cell r="E4171">
            <v>40000</v>
          </cell>
          <cell r="F4171" t="str">
            <v>133817</v>
          </cell>
          <cell r="G4171" t="str">
            <v>NHÀ CỬA ĐỜI SỐNG</v>
          </cell>
          <cell r="H4171" t="str">
            <v>BẾP VÀ PHÒNG ĂN</v>
          </cell>
        </row>
        <row r="4172">
          <cell r="C4172" t="str">
            <v>4991203115980</v>
          </cell>
          <cell r="D4172" t="str">
            <v>ECHO METAL- Muỗng canh inox 29cm</v>
          </cell>
          <cell r="E4172">
            <v>40000</v>
          </cell>
          <cell r="F4172" t="str">
            <v>133818</v>
          </cell>
          <cell r="G4172" t="str">
            <v>NHÀ CỬA ĐỜI SỐNG</v>
          </cell>
          <cell r="H4172" t="str">
            <v>BẾP VÀ PHÒNG ĂN</v>
          </cell>
        </row>
        <row r="4173">
          <cell r="C4173" t="str">
            <v>4991203108777</v>
          </cell>
          <cell r="D4173" t="str">
            <v>ECHO METAL- Muỗng nhựa đảo thức ăn màu đen 21cm</v>
          </cell>
          <cell r="E4173">
            <v>40000</v>
          </cell>
          <cell r="F4173" t="str">
            <v>133819</v>
          </cell>
          <cell r="G4173" t="str">
            <v>NHÀ CỬA ĐỜI SỐNG</v>
          </cell>
          <cell r="H4173" t="str">
            <v>HÀNG ĐỒNG GIÁ 40K</v>
          </cell>
        </row>
        <row r="4174">
          <cell r="C4174" t="str">
            <v>4934481996667</v>
          </cell>
          <cell r="D4174" t="str">
            <v>ECHO METAL- Kẹp thức ăn 18cm</v>
          </cell>
          <cell r="E4174">
            <v>40000</v>
          </cell>
          <cell r="F4174" t="str">
            <v>133820</v>
          </cell>
          <cell r="G4174" t="str">
            <v>NHÀ CỬA ĐỜI SỐNG</v>
          </cell>
          <cell r="H4174" t="str">
            <v>HÀNG ĐỒNG GIÁ 40K</v>
          </cell>
        </row>
        <row r="4175">
          <cell r="C4175" t="str">
            <v>4905596065562</v>
          </cell>
          <cell r="D4175" t="str">
            <v>INOMATA- Rổ đựng miếng cọ bếp màu trắng</v>
          </cell>
          <cell r="E4175">
            <v>45000</v>
          </cell>
          <cell r="F4175" t="str">
            <v>133821</v>
          </cell>
          <cell r="G4175" t="str">
            <v>NHÀ CỬA ĐỜI SỐNG</v>
          </cell>
          <cell r="H4175" t="str">
            <v>HÀNG ĐỒNG GIÁ 40K</v>
          </cell>
        </row>
        <row r="4176">
          <cell r="C4176" t="str">
            <v>4982790393066</v>
          </cell>
          <cell r="D4176" t="str">
            <v>SEIWAPRO- Set 2 mút cọ rửa chống bám dầu mỡ mini</v>
          </cell>
          <cell r="E4176">
            <v>40000</v>
          </cell>
          <cell r="F4176" t="str">
            <v>133822</v>
          </cell>
          <cell r="G4176" t="str">
            <v>NHÀ CỬA ĐỜI SỐNG</v>
          </cell>
          <cell r="H4176" t="str">
            <v>BẾP VÀ PHÒNG ĂN</v>
          </cell>
        </row>
        <row r="4177">
          <cell r="C4177" t="str">
            <v>4905596430162</v>
          </cell>
          <cell r="D4177" t="str">
            <v>INOMATA- Giá đựng miếng cọ nhà bếp màu trắng 21cm</v>
          </cell>
          <cell r="E4177">
            <v>40000</v>
          </cell>
          <cell r="F4177" t="str">
            <v>133823</v>
          </cell>
          <cell r="G4177" t="str">
            <v>NHÀ CỬA ĐỜI SỐNG</v>
          </cell>
          <cell r="H4177" t="str">
            <v>HÀNG ĐỒNG GIÁ 40K</v>
          </cell>
        </row>
        <row r="4178">
          <cell r="C4178" t="str">
            <v>4905596451785</v>
          </cell>
          <cell r="D4178" t="str">
            <v>INOMATA- Khay đựng vật dụng trong suốt 31.2cm</v>
          </cell>
          <cell r="E4178">
            <v>45000</v>
          </cell>
          <cell r="F4178" t="str">
            <v>133824</v>
          </cell>
          <cell r="G4178" t="str">
            <v>NHÀ CỬA ĐỜI SỐNG</v>
          </cell>
          <cell r="H4178" t="str">
            <v>HÀNG ĐỒNG GIÁ 40K</v>
          </cell>
        </row>
        <row r="4179">
          <cell r="C4179" t="str">
            <v>4905596451761</v>
          </cell>
          <cell r="D4179" t="str">
            <v>INOMATA- Khay đựng vật dụng màu trắng 31.2cm</v>
          </cell>
          <cell r="E4179">
            <v>40000</v>
          </cell>
          <cell r="F4179" t="str">
            <v>133825</v>
          </cell>
          <cell r="G4179" t="str">
            <v>NHÀ CỬA ĐỜI SỐNG</v>
          </cell>
          <cell r="H4179" t="str">
            <v>BẾP VÀ PHÒNG ĂN</v>
          </cell>
        </row>
        <row r="4180">
          <cell r="C4180" t="str">
            <v>4905596453185</v>
          </cell>
          <cell r="D4180" t="str">
            <v xml:space="preserve">INOMATA- Khay đựng vật dụng chữ nhật trắng </v>
          </cell>
          <cell r="E4180">
            <v>40000</v>
          </cell>
          <cell r="F4180" t="str">
            <v>133826</v>
          </cell>
          <cell r="G4180" t="str">
            <v>NHÀ CỬA ĐỜI SỐNG</v>
          </cell>
          <cell r="H4180" t="str">
            <v>BẾP VÀ PHÒNG ĂN</v>
          </cell>
        </row>
        <row r="4181">
          <cell r="C4181" t="str">
            <v>4905596453383</v>
          </cell>
          <cell r="D4181" t="str">
            <v>INOMATA- Khay đựng vật dụng trắng 23.4cm</v>
          </cell>
          <cell r="E4181">
            <v>40000</v>
          </cell>
          <cell r="F4181" t="str">
            <v>133828</v>
          </cell>
          <cell r="G4181" t="str">
            <v>NHÀ CỬA ĐỜI SỐNG</v>
          </cell>
          <cell r="H4181" t="str">
            <v>HÀNG ĐỒNG GIÁ 40K</v>
          </cell>
        </row>
        <row r="4182">
          <cell r="C4182" t="str">
            <v>4905596650560</v>
          </cell>
          <cell r="D4182" t="str">
            <v>INOMATA- Móc treo cà vạt, phụ kiện màu trắng</v>
          </cell>
          <cell r="E4182">
            <v>40000</v>
          </cell>
          <cell r="F4182" t="str">
            <v>133829</v>
          </cell>
          <cell r="G4182" t="str">
            <v>NHÀ CỬA ĐỜI SỐNG</v>
          </cell>
          <cell r="H4182" t="str">
            <v>ĐỒ DÙNG NHÀ TẮM, TOILET</v>
          </cell>
        </row>
        <row r="4183">
          <cell r="C4183" t="str">
            <v>4982790393042</v>
          </cell>
          <cell r="D4183" t="str">
            <v xml:space="preserve">SEIWAPRO- Set 2 mút cọ rửa đánh bóng nhanh mini </v>
          </cell>
          <cell r="E4183">
            <v>40000</v>
          </cell>
          <cell r="F4183" t="str">
            <v>133830</v>
          </cell>
          <cell r="G4183" t="str">
            <v>NHÀ CỬA ĐỜI SỐNG</v>
          </cell>
          <cell r="H4183" t="str">
            <v>HÀNG ĐỒNG GIÁ 40K</v>
          </cell>
        </row>
        <row r="4184">
          <cell r="C4184" t="str">
            <v>4582302232694</v>
          </cell>
          <cell r="D4184" t="str">
            <v>J&amp;C- Viên giặt xả 3D Gel LB hình cỏ 3 lá (14 v)</v>
          </cell>
          <cell r="E4184">
            <v>70000</v>
          </cell>
          <cell r="F4184" t="str">
            <v>133831</v>
          </cell>
          <cell r="G4184" t="str">
            <v>NHÀ CỬA ĐỜI SỐNG</v>
          </cell>
          <cell r="H4184" t="str">
            <v>GIẶT, XẢ QUẦN ÁO</v>
          </cell>
        </row>
        <row r="4185">
          <cell r="C4185" t="str">
            <v>4582302232700</v>
          </cell>
          <cell r="D4185" t="str">
            <v>J&amp;C- Viên giặt xả 3D Gel LB hình kim cương (20 v)</v>
          </cell>
          <cell r="E4185">
            <v>70000</v>
          </cell>
          <cell r="F4185" t="str">
            <v>133832</v>
          </cell>
          <cell r="G4185" t="str">
            <v>NHÀ CỬA ĐỜI SỐNG</v>
          </cell>
          <cell r="H4185" t="str">
            <v>GIẶT, XẢ QUẦN ÁO</v>
          </cell>
        </row>
        <row r="4186">
          <cell r="C4186" t="str">
            <v>4562344381154</v>
          </cell>
          <cell r="D4186" t="str">
            <v>THERMOS- Hộp soup giữ nhiệt 500ml màu Navy</v>
          </cell>
          <cell r="E4186">
            <v>980000</v>
          </cell>
          <cell r="F4186" t="str">
            <v>133833</v>
          </cell>
          <cell r="G4186" t="str">
            <v>NHÀ CỬA ĐỜI SỐNG</v>
          </cell>
          <cell r="H4186" t="str">
            <v>BẾP VÀ PHÒNG ĂN</v>
          </cell>
        </row>
        <row r="4187">
          <cell r="C4187" t="str">
            <v>8906081440532</v>
          </cell>
          <cell r="D4187" t="str">
            <v>KAI- Dao nhà bếp Hocho màu hồng 78mm</v>
          </cell>
          <cell r="E4187">
            <v>50000</v>
          </cell>
          <cell r="F4187" t="str">
            <v>133839</v>
          </cell>
          <cell r="G4187" t="str">
            <v>NHÀ CỬA ĐỜI SỐNG</v>
          </cell>
          <cell r="H4187" t="str">
            <v>BẾP VÀ PHÒNG ĂN</v>
          </cell>
        </row>
        <row r="4188">
          <cell r="C4188" t="str">
            <v>8906081440549</v>
          </cell>
          <cell r="D4188" t="str">
            <v>KAI- Dao nhà bếp Hocho màu xanh da trời 78mm</v>
          </cell>
          <cell r="E4188">
            <v>50000</v>
          </cell>
          <cell r="F4188" t="str">
            <v>133840</v>
          </cell>
          <cell r="G4188" t="str">
            <v>NHÀ CỬA ĐỜI SỐNG</v>
          </cell>
          <cell r="H4188" t="str">
            <v>BẾP VÀ PHÒNG ĂN</v>
          </cell>
        </row>
        <row r="4189">
          <cell r="C4189" t="str">
            <v>8906081440556</v>
          </cell>
          <cell r="D4189" t="str">
            <v>KAI- Dao nhà bếp Hocho màu xanh lá cây 78mm</v>
          </cell>
          <cell r="E4189">
            <v>50000</v>
          </cell>
          <cell r="F4189" t="str">
            <v>133841</v>
          </cell>
          <cell r="G4189" t="str">
            <v>NHÀ CỬA ĐỜI SỐNG</v>
          </cell>
          <cell r="H4189" t="str">
            <v>BẾP VÀ PHÒNG ĂN</v>
          </cell>
        </row>
        <row r="4190">
          <cell r="C4190" t="str">
            <v>8906081440563</v>
          </cell>
          <cell r="D4190" t="str">
            <v>KAI- Dao nhà bếp Hocho màu vàng 78mm</v>
          </cell>
          <cell r="E4190">
            <v>50000</v>
          </cell>
          <cell r="F4190" t="str">
            <v>133842</v>
          </cell>
          <cell r="G4190" t="str">
            <v>NHÀ CỬA ĐỜI SỐNG</v>
          </cell>
          <cell r="H4190" t="str">
            <v>BẾP VÀ PHÒNG ĂN</v>
          </cell>
        </row>
        <row r="4191">
          <cell r="C4191" t="str">
            <v>8906081440570</v>
          </cell>
          <cell r="D4191" t="str">
            <v>KAI- Dao nhà bếp Hocho màu da cam 78mm</v>
          </cell>
          <cell r="E4191">
            <v>50000</v>
          </cell>
          <cell r="F4191" t="str">
            <v>133843</v>
          </cell>
          <cell r="G4191" t="str">
            <v>NHÀ CỬA ĐỜI SỐNG</v>
          </cell>
          <cell r="H4191" t="str">
            <v>BẾP VÀ PHÒNG ĂN</v>
          </cell>
        </row>
        <row r="4192">
          <cell r="C4192" t="str">
            <v>8906081440488</v>
          </cell>
          <cell r="D4192" t="str">
            <v>KAI- Dao nhà bếp Hocho màu hồng 64mm</v>
          </cell>
          <cell r="E4192">
            <v>50000</v>
          </cell>
          <cell r="F4192" t="str">
            <v>133844</v>
          </cell>
          <cell r="G4192" t="str">
            <v>NHÀ CỬA ĐỜI SỐNG</v>
          </cell>
          <cell r="H4192" t="str">
            <v>BẾP VÀ PHÒNG ĂN</v>
          </cell>
        </row>
        <row r="4193">
          <cell r="C4193" t="str">
            <v>8906081440495</v>
          </cell>
          <cell r="D4193" t="str">
            <v>KAI- Dao nhà bếp Hocho màu xanh da trời 64mm</v>
          </cell>
          <cell r="E4193">
            <v>50000</v>
          </cell>
          <cell r="F4193" t="str">
            <v>133845</v>
          </cell>
          <cell r="G4193" t="str">
            <v>NHÀ CỬA ĐỜI SỐNG</v>
          </cell>
          <cell r="H4193" t="str">
            <v>BẾP VÀ PHÒNG ĂN</v>
          </cell>
        </row>
        <row r="4194">
          <cell r="C4194" t="str">
            <v>8906081440501</v>
          </cell>
          <cell r="D4194" t="str">
            <v>KAI- Dao nhà bếp Hocho màu xanh lá cây 64mm</v>
          </cell>
          <cell r="E4194">
            <v>50000</v>
          </cell>
          <cell r="F4194" t="str">
            <v>133846</v>
          </cell>
          <cell r="G4194" t="str">
            <v>NHÀ CỬA ĐỜI SỐNG</v>
          </cell>
          <cell r="H4194" t="str">
            <v>BẾP VÀ PHÒNG ĂN</v>
          </cell>
        </row>
        <row r="4195">
          <cell r="C4195" t="str">
            <v>8906081440518</v>
          </cell>
          <cell r="D4195" t="str">
            <v>KAI- Dao nhà bếp Hocho màu vàng 64mm</v>
          </cell>
          <cell r="E4195">
            <v>50000</v>
          </cell>
          <cell r="F4195" t="str">
            <v>133847</v>
          </cell>
          <cell r="G4195" t="str">
            <v>NHÀ CỬA ĐỜI SỐNG</v>
          </cell>
          <cell r="H4195" t="str">
            <v>BẾP VÀ PHÒNG ĂN</v>
          </cell>
        </row>
        <row r="4196">
          <cell r="C4196" t="str">
            <v>8906081440525</v>
          </cell>
          <cell r="D4196" t="str">
            <v>KAI- Dao nhà bếp Hocho màu cam 64mm</v>
          </cell>
          <cell r="E4196">
            <v>50000</v>
          </cell>
          <cell r="F4196" t="str">
            <v>133848</v>
          </cell>
          <cell r="G4196" t="str">
            <v>NHÀ CỬA ĐỜI SỐNG</v>
          </cell>
          <cell r="H4196" t="str">
            <v>BẾP VÀ PHÒNG ĂN</v>
          </cell>
        </row>
        <row r="4197">
          <cell r="C4197" t="str">
            <v>4984324017141</v>
          </cell>
          <cell r="D4197" t="str">
            <v>FUDO KAGAKU- Miếng treo đuổi côn trùng lavender</v>
          </cell>
          <cell r="E4197">
            <v>45000</v>
          </cell>
          <cell r="F4197" t="str">
            <v>133849</v>
          </cell>
          <cell r="G4197" t="str">
            <v>NHÀ CỬA ĐỜI SỐNG</v>
          </cell>
          <cell r="H4197" t="str">
            <v>PHÒNG CHỐNG CÔN TRÙNG</v>
          </cell>
        </row>
        <row r="4198">
          <cell r="C4198" t="str">
            <v>4580004040081</v>
          </cell>
          <cell r="D4198" t="str">
            <v>FUDO KAGAKU- Kéo mini kèm khay đựng gắn nam châm</v>
          </cell>
          <cell r="E4198">
            <v>45000</v>
          </cell>
          <cell r="F4198" t="str">
            <v>133850</v>
          </cell>
          <cell r="G4198" t="str">
            <v>NHÀ CỬA ĐỜI SỐNG</v>
          </cell>
          <cell r="H4198" t="str">
            <v>BẾP VÀ PHÒNG ĂN</v>
          </cell>
        </row>
        <row r="4199">
          <cell r="C4199" t="str">
            <v>4906327020805</v>
          </cell>
          <cell r="D4199" t="str">
            <v>KOMODA- Giấy thấm dầu ăn (40 tờ)</v>
          </cell>
          <cell r="E4199">
            <v>40000</v>
          </cell>
          <cell r="F4199" t="str">
            <v>133851</v>
          </cell>
          <cell r="G4199" t="str">
            <v>NHÀ CỬA ĐỜI SỐNG</v>
          </cell>
          <cell r="H4199" t="str">
            <v>BẾP VÀ PHÒNG ĂN</v>
          </cell>
        </row>
        <row r="4200">
          <cell r="C4200" t="str">
            <v>8936183970415</v>
          </cell>
          <cell r="D4200" t="str">
            <v>AVATAR- Gel rửa tay khô 100ml không vòi xịt</v>
          </cell>
          <cell r="E4200">
            <v>35000</v>
          </cell>
          <cell r="F4200" t="str">
            <v>133853</v>
          </cell>
          <cell r="G4200" t="str">
            <v>NHÀ CỬA ĐỜI SỐNG</v>
          </cell>
          <cell r="H4200" t="str">
            <v>XÀ PHÒNG, CHẤT TẨY RỬA</v>
          </cell>
        </row>
        <row r="4201">
          <cell r="C4201" t="str">
            <v>4973430019606</v>
          </cell>
          <cell r="D4201" t="str">
            <v>SANADA- Lọ đựng gia vị nắp bật 620ml (màu đen)</v>
          </cell>
          <cell r="E4201">
            <v>40000</v>
          </cell>
          <cell r="F4201" t="str">
            <v>133854</v>
          </cell>
          <cell r="G4201" t="str">
            <v>NHÀ CỬA ĐỜI SỐNG</v>
          </cell>
          <cell r="H4201" t="str">
            <v>BẾP VÀ PHÒNG ĂN</v>
          </cell>
        </row>
        <row r="4202">
          <cell r="C4202" t="str">
            <v>4973430019613</v>
          </cell>
          <cell r="D4202" t="str">
            <v>SANADA- Lọ đựng gia vị nắp bật 620ml (màu trắng)</v>
          </cell>
          <cell r="E4202">
            <v>40000</v>
          </cell>
          <cell r="F4202" t="str">
            <v>133855</v>
          </cell>
          <cell r="G4202" t="str">
            <v>NHÀ CỬA ĐỜI SỐNG</v>
          </cell>
          <cell r="H4202" t="str">
            <v>HÀNG ĐỒNG GIÁ 40K</v>
          </cell>
        </row>
        <row r="4203">
          <cell r="C4203" t="str">
            <v>4969757134153</v>
          </cell>
          <cell r="D4203" t="str">
            <v>KYOWA- Cuộn giấy nến làm bánh 30cmx5m</v>
          </cell>
          <cell r="E4203">
            <v>40000</v>
          </cell>
          <cell r="F4203" t="str">
            <v>133856</v>
          </cell>
          <cell r="G4203" t="str">
            <v>NHÀ CỬA ĐỜI SỐNG</v>
          </cell>
          <cell r="H4203" t="str">
            <v>BẾP VÀ PHÒNG ĂN</v>
          </cell>
        </row>
        <row r="4204">
          <cell r="C4204" t="str">
            <v>4905596118367</v>
          </cell>
          <cell r="D4204" t="str">
            <v>INOMATA- Đĩa nhựa Folio màu trắng 20cm</v>
          </cell>
          <cell r="E4204">
            <v>40000</v>
          </cell>
          <cell r="F4204" t="str">
            <v>133857</v>
          </cell>
          <cell r="G4204" t="str">
            <v>NHÀ CỬA ĐỜI SỐNG</v>
          </cell>
          <cell r="H4204" t="str">
            <v>BẾP VÀ PHÒNG ĂN</v>
          </cell>
        </row>
        <row r="4205">
          <cell r="C4205" t="str">
            <v>4991203118721</v>
          </cell>
          <cell r="D4205" t="str">
            <v>ECHO- Đá mài dao, kéo</v>
          </cell>
          <cell r="E4205">
            <v>45000</v>
          </cell>
          <cell r="F4205" t="str">
            <v>133858</v>
          </cell>
          <cell r="G4205" t="str">
            <v>NHÀ CỬA ĐỜI SỐNG</v>
          </cell>
          <cell r="H4205" t="str">
            <v>HÀNG ĐỒNG GIÁ 40K</v>
          </cell>
        </row>
        <row r="4206">
          <cell r="C4206" t="str">
            <v>4991203135117</v>
          </cell>
          <cell r="D4206" t="str">
            <v>ECHO- Kéo nhà bếp 21.8cm</v>
          </cell>
          <cell r="E4206">
            <v>40000</v>
          </cell>
          <cell r="F4206" t="str">
            <v>133859</v>
          </cell>
          <cell r="G4206" t="str">
            <v>NHÀ CỬA ĐỜI SỐNG</v>
          </cell>
          <cell r="H4206" t="str">
            <v>HÀNG ĐỒNG GIÁ 40K</v>
          </cell>
        </row>
        <row r="4207">
          <cell r="C4207" t="str">
            <v>4991203137722</v>
          </cell>
          <cell r="D4207" t="str">
            <v>ECHO- Dụng cụ đánh trứng bằng inox 20.5cm</v>
          </cell>
          <cell r="E4207">
            <v>50000</v>
          </cell>
          <cell r="F4207" t="str">
            <v>133860</v>
          </cell>
          <cell r="G4207" t="str">
            <v>NHÀ CỬA ĐỜI SỐNG</v>
          </cell>
          <cell r="H4207" t="str">
            <v>HÀNG ĐỒNG GIÁ 40K</v>
          </cell>
        </row>
        <row r="4208">
          <cell r="C4208" t="str">
            <v>4934481995226</v>
          </cell>
          <cell r="D4208" t="str">
            <v>ECHO- Kẹp thức ăn bằng inox 23.5cm</v>
          </cell>
          <cell r="E4208">
            <v>40000</v>
          </cell>
          <cell r="F4208" t="str">
            <v>133861</v>
          </cell>
          <cell r="G4208" t="str">
            <v>NHÀ CỬA ĐỜI SỐNG</v>
          </cell>
          <cell r="H4208" t="str">
            <v>HÀNG ĐỒNG GIÁ 40K</v>
          </cell>
        </row>
        <row r="4209">
          <cell r="C4209" t="str">
            <v>4991203173157</v>
          </cell>
          <cell r="D4209" t="str">
            <v>ECHO- Dụng cụ bào sợi rau củ</v>
          </cell>
          <cell r="E4209">
            <v>45000</v>
          </cell>
          <cell r="F4209" t="str">
            <v>133862</v>
          </cell>
          <cell r="G4209" t="str">
            <v>NHÀ CỬA ĐỜI SỐNG</v>
          </cell>
          <cell r="H4209" t="str">
            <v>HÀNG ĐỒNG GIÁ 40K</v>
          </cell>
        </row>
        <row r="4210">
          <cell r="C4210" t="str">
            <v>4956810238354</v>
          </cell>
          <cell r="D4210" t="str">
            <v>KOKUBO- Miếng cọ xoong nồi bọc xốp tạo bọt 2 chiếc</v>
          </cell>
          <cell r="E4210">
            <v>47000</v>
          </cell>
          <cell r="F4210" t="str">
            <v>133863</v>
          </cell>
          <cell r="G4210" t="str">
            <v>NHÀ CỬA ĐỜI SỐNG</v>
          </cell>
          <cell r="H4210" t="str">
            <v>HÀNG ĐỒNG GIÁ 40K</v>
          </cell>
        </row>
        <row r="4211">
          <cell r="C4211" t="str">
            <v>4982790308367</v>
          </cell>
          <cell r="D4211" t="str">
            <v>SEIWA PRO- Mút cọ rửa tạo bọt bọc lưới 5 chiếc</v>
          </cell>
          <cell r="E4211">
            <v>45000</v>
          </cell>
          <cell r="F4211" t="str">
            <v>133864</v>
          </cell>
          <cell r="G4211" t="str">
            <v>NHÀ CỬA ĐỜI SỐNG</v>
          </cell>
          <cell r="H4211" t="str">
            <v>HÀNG ĐỒNG GIÁ 40K</v>
          </cell>
        </row>
        <row r="4212">
          <cell r="C4212" t="str">
            <v>4991203178046</v>
          </cell>
          <cell r="D4212" t="str">
            <v>ECHO- Thìa inox ăn đồ tráng miệng 18.8cm</v>
          </cell>
          <cell r="E4212">
            <v>40000</v>
          </cell>
          <cell r="F4212" t="str">
            <v>133865</v>
          </cell>
          <cell r="G4212" t="str">
            <v>NHÀ CỬA ĐỜI SỐNG</v>
          </cell>
          <cell r="H4212" t="str">
            <v>BẾP VÀ PHÒNG ĂN</v>
          </cell>
        </row>
        <row r="4213">
          <cell r="C4213" t="str">
            <v>4991203173171</v>
          </cell>
          <cell r="D4213" t="str">
            <v>ECHO- Vỉ nướng inox 17×23cm</v>
          </cell>
          <cell r="E4213">
            <v>40000</v>
          </cell>
          <cell r="F4213" t="str">
            <v>133866</v>
          </cell>
          <cell r="G4213" t="str">
            <v>NHÀ CỬA ĐỜI SỐNG</v>
          </cell>
          <cell r="H4213" t="str">
            <v>HÀNG ĐỒNG GIÁ 40K</v>
          </cell>
        </row>
        <row r="4214">
          <cell r="C4214" t="str">
            <v>4973430084505</v>
          </cell>
          <cell r="D4214" t="str">
            <v>SANADA- Dĩa ăn hoa quả hình hoa 20 chiếc</v>
          </cell>
          <cell r="E4214">
            <v>40000</v>
          </cell>
          <cell r="F4214" t="str">
            <v>133867</v>
          </cell>
          <cell r="G4214" t="str">
            <v>NHÀ CỬA ĐỜI SỐNG</v>
          </cell>
          <cell r="H4214" t="str">
            <v>HÀNG ĐỒNG GIÁ 40K</v>
          </cell>
        </row>
        <row r="4215">
          <cell r="C4215" t="str">
            <v>4973430829502</v>
          </cell>
          <cell r="D4215" t="str">
            <v>SANADA- Dĩa ăn hoa quả hình động vật 20 chiếc</v>
          </cell>
          <cell r="E4215">
            <v>40000</v>
          </cell>
          <cell r="F4215" t="str">
            <v>133868</v>
          </cell>
          <cell r="G4215" t="str">
            <v>NHÀ CỬA ĐỜI SỐNG</v>
          </cell>
          <cell r="H4215" t="str">
            <v>BẾP VÀ PHÒNG ĂN</v>
          </cell>
        </row>
        <row r="4216">
          <cell r="C4216" t="str">
            <v>4982790386990</v>
          </cell>
          <cell r="D4216" t="str">
            <v>SEIWA PRO- Cây gạt nước cửa kính 19x25cm</v>
          </cell>
          <cell r="E4216">
            <v>45000</v>
          </cell>
          <cell r="F4216" t="str">
            <v>133869</v>
          </cell>
          <cell r="G4216" t="str">
            <v>NHÀ CỬA ĐỜI SỐNG</v>
          </cell>
          <cell r="H4216" t="str">
            <v>HÀNG ĐỒNG GIÁ 40K</v>
          </cell>
        </row>
        <row r="4217">
          <cell r="C4217" t="str">
            <v>4905596210986</v>
          </cell>
          <cell r="D4217" t="str">
            <v>INOMATA- Ca nhựa múc nước 1.3L màu trắng</v>
          </cell>
          <cell r="E4217">
            <v>40000</v>
          </cell>
          <cell r="F4217" t="str">
            <v>133870</v>
          </cell>
          <cell r="G4217" t="str">
            <v>NHÀ CỬA ĐỜI SỐNG</v>
          </cell>
          <cell r="H4217" t="str">
            <v>HÀNG ĐỒNG GIÁ 40K</v>
          </cell>
        </row>
        <row r="4218">
          <cell r="C4218" t="str">
            <v>4905596210917</v>
          </cell>
          <cell r="D4218" t="str">
            <v>INOMATA- Ca nhựa múc nước 1.3L màu xanh lá</v>
          </cell>
          <cell r="E4218">
            <v>40000</v>
          </cell>
          <cell r="F4218" t="str">
            <v>133871</v>
          </cell>
          <cell r="G4218" t="str">
            <v>NHÀ CỬA ĐỜI SỐNG</v>
          </cell>
          <cell r="H4218" t="str">
            <v>HÀNG ĐỒNG GIÁ 40K</v>
          </cell>
        </row>
        <row r="4219">
          <cell r="C4219" t="str">
            <v>4973307487965</v>
          </cell>
          <cell r="D4219" t="str">
            <v>SKATER- Nồi hấp dùng cho lò vi sóng</v>
          </cell>
          <cell r="E4219">
            <v>195000</v>
          </cell>
          <cell r="F4219" t="str">
            <v>133872</v>
          </cell>
          <cell r="G4219" t="str">
            <v>NHÀ CỬA ĐỜI SỐNG</v>
          </cell>
          <cell r="H4219" t="str">
            <v>BẾP VÀ PHÒNG ĂN</v>
          </cell>
        </row>
        <row r="4220">
          <cell r="C4220" t="str">
            <v>8936183970576</v>
          </cell>
          <cell r="D4220" t="str">
            <v>AVATAR- Gel rửa tay khô hương Cherry 100ml</v>
          </cell>
          <cell r="E4220">
            <v>30000</v>
          </cell>
          <cell r="F4220" t="str">
            <v>133874</v>
          </cell>
          <cell r="G4220" t="str">
            <v>NHÀ CỬA ĐỜI SỐNG</v>
          </cell>
          <cell r="H4220" t="str">
            <v>XÀ PHÒNG, CHẤT TẨY RỬA</v>
          </cell>
        </row>
        <row r="4221">
          <cell r="C4221" t="str">
            <v>1314012203007</v>
          </cell>
          <cell r="D4221" t="str">
            <v>HYS- Khăn mặt Rose- Blue 34x35cm</v>
          </cell>
          <cell r="E4221">
            <v>65000</v>
          </cell>
          <cell r="F4221" t="str">
            <v>133875</v>
          </cell>
          <cell r="G4221" t="str">
            <v>NHÀ CỬA ĐỜI SỐNG</v>
          </cell>
          <cell r="H4221" t="str">
            <v>KHĂN</v>
          </cell>
        </row>
        <row r="4222">
          <cell r="C4222" t="str">
            <v>1314012203014</v>
          </cell>
          <cell r="D4222" t="str">
            <v>HYS- Khăn mặt Rose- Pink 34x35cm</v>
          </cell>
          <cell r="E4222">
            <v>65000</v>
          </cell>
          <cell r="F4222" t="str">
            <v>133876</v>
          </cell>
          <cell r="G4222" t="str">
            <v>NHÀ CỬA ĐỜI SỐNG</v>
          </cell>
          <cell r="H4222" t="str">
            <v>KHĂN</v>
          </cell>
        </row>
        <row r="4223">
          <cell r="C4223" t="str">
            <v>1314012203021</v>
          </cell>
          <cell r="D4223" t="str">
            <v>HYS- Khăn mặt Rose- Beige 34x35cm</v>
          </cell>
          <cell r="E4223">
            <v>65000</v>
          </cell>
          <cell r="F4223" t="str">
            <v>133877</v>
          </cell>
          <cell r="G4223" t="str">
            <v>NHÀ CỬA ĐỜI SỐNG</v>
          </cell>
          <cell r="H4223" t="str">
            <v>KHĂN</v>
          </cell>
        </row>
        <row r="4224">
          <cell r="C4224" t="str">
            <v>1314012203038</v>
          </cell>
          <cell r="D4224" t="str">
            <v>HYS- Khăn mặt hoa mộc lan 34x35cm</v>
          </cell>
          <cell r="E4224">
            <v>55000</v>
          </cell>
          <cell r="F4224" t="str">
            <v>133878</v>
          </cell>
          <cell r="G4224" t="str">
            <v>NHÀ CỬA ĐỜI SỐNG</v>
          </cell>
          <cell r="H4224" t="str">
            <v>KHĂN</v>
          </cell>
        </row>
        <row r="4225">
          <cell r="C4225" t="str">
            <v>4942430016588</v>
          </cell>
          <cell r="D4225" t="str">
            <v>FINE- Thảm bột đá cho nhà tắm</v>
          </cell>
          <cell r="E4225">
            <v>375000</v>
          </cell>
          <cell r="F4225" t="str">
            <v>133879</v>
          </cell>
          <cell r="G4225" t="str">
            <v>NHÀ CỬA ĐỜI SỐNG</v>
          </cell>
          <cell r="H4225" t="str">
            <v>ĐỒ DÙNG NHÀ TẮM, TOILET</v>
          </cell>
        </row>
        <row r="4226">
          <cell r="C4226" t="str">
            <v>4573538700002</v>
          </cell>
          <cell r="D4226" t="str">
            <v>SQUEEZE- Viên giặt xả Clear Stella 3D (14 viên</v>
          </cell>
          <cell r="E4226">
            <v>70000</v>
          </cell>
          <cell r="F4226" t="str">
            <v>133880</v>
          </cell>
          <cell r="G4226" t="str">
            <v>NHÀ CỬA ĐỜI SỐNG</v>
          </cell>
          <cell r="H4226" t="str">
            <v>GIẶT, XẢ QUẦN ÁO</v>
          </cell>
        </row>
        <row r="4227">
          <cell r="C4227" t="str">
            <v>4573538700019</v>
          </cell>
          <cell r="D4227" t="str">
            <v>SQUEEZE- Viên giặt xả Clear Stella 1D (14 viên)</v>
          </cell>
          <cell r="E4227">
            <v>60000</v>
          </cell>
          <cell r="F4227" t="str">
            <v>133881</v>
          </cell>
          <cell r="G4227" t="str">
            <v>NHÀ CỬA ĐỜI SỐNG</v>
          </cell>
          <cell r="H4227" t="str">
            <v>GIẶT, XẢ QUẦN ÁO</v>
          </cell>
        </row>
        <row r="4228">
          <cell r="C4228" t="str">
            <v>4580131770776</v>
          </cell>
          <cell r="D4228" t="str">
            <v>PAPER TEC-  Giấy ướt diệt khuẩn 10 tấm</v>
          </cell>
          <cell r="E4228">
            <v>15000</v>
          </cell>
          <cell r="F4228" t="str">
            <v>133882</v>
          </cell>
          <cell r="G4228" t="str">
            <v>NHÀ CỬA ĐỜI SỐNG</v>
          </cell>
          <cell r="H4228" t="str">
            <v>XÀ PHÒNG, CHẤT TẨY RỬA</v>
          </cell>
        </row>
        <row r="4229">
          <cell r="C4229" t="str">
            <v>4580112386019</v>
          </cell>
          <cell r="D4229" t="str">
            <v>PAPERTEC- Khăn ướt diệt khuẩn cho đồ dùng 30 tờ</v>
          </cell>
          <cell r="E4229">
            <v>25000</v>
          </cell>
          <cell r="F4229" t="str">
            <v>133883</v>
          </cell>
          <cell r="G4229" t="str">
            <v>NHÀ CỬA ĐỜI SỐNG</v>
          </cell>
          <cell r="H4229" t="str">
            <v>BẾP VÀ PHÒNG ĂN</v>
          </cell>
        </row>
        <row r="4230">
          <cell r="C4230" t="str">
            <v>4901301377470</v>
          </cell>
          <cell r="D4230" t="str">
            <v>KAO- Nước xả vải Flair hương hoa dịu nhẹ 540ml</v>
          </cell>
          <cell r="E4230">
            <v>125000</v>
          </cell>
          <cell r="F4230" t="str">
            <v>133885</v>
          </cell>
          <cell r="G4230" t="str">
            <v>NHÀ CỬA ĐỜI SỐNG</v>
          </cell>
          <cell r="H4230" t="str">
            <v>GIẶT, XẢ QUẦN ÁO</v>
          </cell>
        </row>
        <row r="4231">
          <cell r="C4231" t="str">
            <v>4901301398444</v>
          </cell>
          <cell r="D4231" t="str">
            <v>KAO- Nước xả vải Flair hương hoa quyến rũ 540ml</v>
          </cell>
          <cell r="E4231">
            <v>125000</v>
          </cell>
          <cell r="F4231" t="str">
            <v>133886</v>
          </cell>
          <cell r="G4231" t="str">
            <v>NHÀ CỬA ĐỜI SỐNG</v>
          </cell>
          <cell r="H4231" t="str">
            <v>GIẶT, XẢ QUẦN ÁO</v>
          </cell>
        </row>
        <row r="4232">
          <cell r="C4232" t="str">
            <v>4901301377487</v>
          </cell>
          <cell r="D4232" t="str">
            <v>KAO- Nước xả vải Flair hương hoa thanh lịch 540ml</v>
          </cell>
          <cell r="E4232">
            <v>125000</v>
          </cell>
          <cell r="F4232" t="str">
            <v>133887</v>
          </cell>
          <cell r="G4232" t="str">
            <v>NHÀ CỬA ĐỜI SỐNG</v>
          </cell>
          <cell r="H4232" t="str">
            <v>GIẶT, XẢ QUẦN ÁO</v>
          </cell>
        </row>
        <row r="4233">
          <cell r="C4233" t="str">
            <v>4965810238354</v>
          </cell>
          <cell r="D4233" t="str">
            <v>KOKUBO- Miếng cọ xoong nồi ( 2 chiếc)</v>
          </cell>
          <cell r="E4233">
            <v>40000</v>
          </cell>
          <cell r="F4233" t="str">
            <v>133888</v>
          </cell>
          <cell r="G4233" t="str">
            <v>NHÀ CỬA ĐỜI SỐNG</v>
          </cell>
          <cell r="H4233" t="str">
            <v>BẾP VÀ PHÒNG ĂN</v>
          </cell>
        </row>
        <row r="4234">
          <cell r="C4234" t="str">
            <v>4582302233288</v>
          </cell>
          <cell r="D4234" t="str">
            <v>J&amp;C- Viên giặt xả 3D Gel LB hình cá heo (30v)</v>
          </cell>
          <cell r="E4234">
            <v>150000</v>
          </cell>
          <cell r="F4234" t="str">
            <v>133889</v>
          </cell>
          <cell r="G4234" t="str">
            <v>NHÀ CỬA ĐỜI SỐNG</v>
          </cell>
          <cell r="H4234" t="str">
            <v>GIẶT, XẢ QUẦN ÁO</v>
          </cell>
        </row>
        <row r="4235">
          <cell r="C4235" t="str">
            <v>4582302233295</v>
          </cell>
          <cell r="D4235" t="str">
            <v>J&amp;C- Viên giặt xả 3D Gel LB hình hoa Sakura (30v)</v>
          </cell>
          <cell r="E4235">
            <v>150000</v>
          </cell>
          <cell r="F4235" t="str">
            <v>133890</v>
          </cell>
          <cell r="G4235" t="str">
            <v>NHÀ CỬA ĐỜI SỐNG</v>
          </cell>
          <cell r="H4235" t="str">
            <v>GIẶT, XẢ QUẦN ÁO</v>
          </cell>
        </row>
        <row r="4236">
          <cell r="C4236" t="str">
            <v>4901301346261</v>
          </cell>
          <cell r="D4236" t="str">
            <v>KAO- Nước rửa bát Kyukyuto hương cam 2L</v>
          </cell>
          <cell r="E4236">
            <v>260000</v>
          </cell>
          <cell r="F4236" t="str">
            <v>133891</v>
          </cell>
          <cell r="G4236" t="str">
            <v>NHÀ CỬA ĐỜI SỐNG</v>
          </cell>
          <cell r="H4236" t="str">
            <v>XÀ PHÒNG, CHẤT TẨY RỬA</v>
          </cell>
        </row>
        <row r="4237">
          <cell r="C4237" t="str">
            <v>4901301346278</v>
          </cell>
          <cell r="D4237" t="str">
            <v>KAO- Nước rửa bát Kyukyuto diệt khuẩn 2L</v>
          </cell>
          <cell r="E4237">
            <v>260000</v>
          </cell>
          <cell r="F4237" t="str">
            <v>133892</v>
          </cell>
          <cell r="G4237" t="str">
            <v>NHÀ CỬA ĐỜI SỐNG</v>
          </cell>
          <cell r="H4237" t="str">
            <v>XÀ PHÒNG, CHẤT TẨY RỬA</v>
          </cell>
        </row>
        <row r="4238">
          <cell r="C4238" t="str">
            <v>4987176062444</v>
          </cell>
          <cell r="D4238" t="str">
            <v>P&amp;G- Viên giặt 4D Gel hương hoa ngọt ngào 12 viên</v>
          </cell>
          <cell r="E4238">
            <v>95000</v>
          </cell>
          <cell r="F4238" t="str">
            <v>133893</v>
          </cell>
          <cell r="G4238" t="str">
            <v>NHÀ CỬA ĐỜI SỐNG</v>
          </cell>
          <cell r="H4238" t="str">
            <v>GIẶT, XẢ QUẦN ÁO</v>
          </cell>
        </row>
        <row r="4239">
          <cell r="C4239" t="str">
            <v>4987176062604</v>
          </cell>
          <cell r="D4239" t="str">
            <v>P&amp;G- Viên giặt 4D Gel hương hoa tươi mát 12 viên</v>
          </cell>
          <cell r="E4239">
            <v>95000</v>
          </cell>
          <cell r="F4239" t="str">
            <v>133894</v>
          </cell>
          <cell r="G4239" t="str">
            <v>NHÀ CỬA ĐỜI SỐNG</v>
          </cell>
          <cell r="H4239" t="str">
            <v>GIẶT, XẢ QUẦN ÁO</v>
          </cell>
        </row>
        <row r="4240">
          <cell r="C4240" t="str">
            <v>4987176062482</v>
          </cell>
          <cell r="D4240" t="str">
            <v>P&amp;G- Viên giặt 4D Gel hương hoa ngọt ngào 31 viên</v>
          </cell>
          <cell r="E4240">
            <v>195000</v>
          </cell>
          <cell r="F4240" t="str">
            <v>133895</v>
          </cell>
          <cell r="G4240" t="str">
            <v>NHÀ CỬA ĐỜI SỐNG</v>
          </cell>
          <cell r="H4240" t="str">
            <v>GIẶT, XẢ QUẦN ÁO</v>
          </cell>
        </row>
        <row r="4241">
          <cell r="C4241" t="str">
            <v>4987176062642</v>
          </cell>
          <cell r="D4241" t="str">
            <v>P&amp;G- Viên giặt 4D Gel hương hoa tươi mát 31viên</v>
          </cell>
          <cell r="E4241">
            <v>195000</v>
          </cell>
          <cell r="F4241" t="str">
            <v>133896</v>
          </cell>
          <cell r="G4241" t="str">
            <v>NHÀ CỬA ĐỜI SỐNG</v>
          </cell>
          <cell r="H4241" t="str">
            <v>GIẶT, XẢ QUẦN ÁO</v>
          </cell>
        </row>
        <row r="4242">
          <cell r="C4242" t="str">
            <v>4987072066447</v>
          </cell>
          <cell r="D4242" t="str">
            <v>KOBAYASHI- Nước giặt đồ lót Lingerie Soap 120ml</v>
          </cell>
          <cell r="E4242">
            <v>120000</v>
          </cell>
          <cell r="F4242" t="str">
            <v>133897</v>
          </cell>
          <cell r="G4242" t="str">
            <v>CHĂM SÓC SẮC ĐẸP</v>
          </cell>
          <cell r="H4242" t="str">
            <v>CHĂM SÓC CƠ THỂ</v>
          </cell>
        </row>
        <row r="4243">
          <cell r="C4243" t="str">
            <v>4956810238545</v>
          </cell>
          <cell r="D4243" t="str">
            <v>KOKOUBO- Mắc treo áo kèm 10 kẹp áo màu trắng</v>
          </cell>
          <cell r="E4243">
            <v>40000</v>
          </cell>
          <cell r="F4243" t="str">
            <v>133898</v>
          </cell>
          <cell r="G4243" t="str">
            <v>NHÀ CỬA ĐỜI SỐNG</v>
          </cell>
          <cell r="H4243" t="str">
            <v>ĐỒ DÙNG NHÀ TẮM, TOILET</v>
          </cell>
        </row>
        <row r="4244">
          <cell r="C4244" t="str">
            <v>4560141083769</v>
          </cell>
          <cell r="D4244" t="str">
            <v>OYA- Set đũa cánh hoa 23.5cm 5 đôi</v>
          </cell>
          <cell r="E4244">
            <v>45000</v>
          </cell>
          <cell r="F4244" t="str">
            <v>133899</v>
          </cell>
          <cell r="G4244" t="str">
            <v>NHÀ CỬA ĐỜI SỐNG</v>
          </cell>
          <cell r="H4244" t="str">
            <v>BẾP VÀ PHÒNG ĂN</v>
          </cell>
        </row>
        <row r="4245">
          <cell r="C4245" t="str">
            <v>4991203188304</v>
          </cell>
          <cell r="D4245" t="str">
            <v>ECHO- Lọc thức ăn 0247-037</v>
          </cell>
          <cell r="E4245">
            <v>40000</v>
          </cell>
          <cell r="F4245" t="str">
            <v>133900</v>
          </cell>
          <cell r="G4245" t="str">
            <v>NHÀ CỬA ĐỜI SỐNG</v>
          </cell>
          <cell r="H4245" t="str">
            <v>BẾP VÀ PHÒNG ĂN</v>
          </cell>
        </row>
        <row r="4246">
          <cell r="C4246" t="str">
            <v>4987176062505</v>
          </cell>
          <cell r="D4246" t="str">
            <v>P&amp;G- Viên giặt 4D Gel hương hoa ngọt ngào 39 viên</v>
          </cell>
          <cell r="E4246">
            <v>210000</v>
          </cell>
          <cell r="F4246" t="str">
            <v>133901</v>
          </cell>
          <cell r="G4246" t="str">
            <v>NHÀ CỬA ĐỜI SỐNG</v>
          </cell>
          <cell r="H4246" t="str">
            <v>GIẶT, XẢ QUẦN ÁO</v>
          </cell>
        </row>
        <row r="4247">
          <cell r="C4247" t="str">
            <v>4987176063748</v>
          </cell>
          <cell r="D4247" t="str">
            <v>P&amp;G- Viên giặt 4D Gel hương hoa tươi mát 39 viên</v>
          </cell>
          <cell r="E4247">
            <v>210000</v>
          </cell>
          <cell r="F4247" t="str">
            <v>133902</v>
          </cell>
          <cell r="G4247" t="str">
            <v>NHÀ CỬA ĐỜI SỐNG</v>
          </cell>
          <cell r="H4247" t="str">
            <v>GIẶT, XẢ QUẦN ÁO</v>
          </cell>
        </row>
        <row r="4248">
          <cell r="C4248" t="str">
            <v>4901301288585</v>
          </cell>
          <cell r="D4248" t="str">
            <v>KAO- Nước rửa bát Kyukyuto diệt khuẩn 770ml</v>
          </cell>
          <cell r="E4248">
            <v>99000</v>
          </cell>
          <cell r="F4248" t="str">
            <v>133903</v>
          </cell>
          <cell r="G4248" t="str">
            <v>NHÀ CỬA ĐỜI SỐNG</v>
          </cell>
          <cell r="H4248" t="str">
            <v>XÀ PHÒNG, CHẤT TẨY RỬA</v>
          </cell>
        </row>
        <row r="4249">
          <cell r="C4249" t="str">
            <v>4901301307330</v>
          </cell>
          <cell r="D4249" t="str">
            <v>KAO- Nước rửa bát Kyukyuto hương chanh 770ml</v>
          </cell>
          <cell r="E4249">
            <v>99000</v>
          </cell>
          <cell r="F4249" t="str">
            <v>133904</v>
          </cell>
          <cell r="G4249" t="str">
            <v>NHÀ CỬA ĐỜI SỐNG</v>
          </cell>
          <cell r="H4249" t="str">
            <v>XÀ PHÒNG, CHẤT TẨY RỬA</v>
          </cell>
        </row>
        <row r="4250">
          <cell r="C4250" t="str">
            <v>4901301288479</v>
          </cell>
          <cell r="D4250" t="str">
            <v>KAO- Nước rửa bát Kyukyuto hương bưởi 770ml</v>
          </cell>
          <cell r="E4250">
            <v>99000</v>
          </cell>
          <cell r="F4250" t="str">
            <v>133905</v>
          </cell>
          <cell r="G4250" t="str">
            <v>NHÀ CỬA ĐỜI SỐNG</v>
          </cell>
          <cell r="H4250" t="str">
            <v>XÀ PHÒNG, CHẤT TẨY RỬA</v>
          </cell>
        </row>
        <row r="4251">
          <cell r="C4251" t="str">
            <v>4548266412350</v>
          </cell>
          <cell r="D4251" t="str">
            <v>HYS- Khăn tắm biển Aegean xanh dương 60x120cm</v>
          </cell>
          <cell r="E4251">
            <v>250000</v>
          </cell>
          <cell r="F4251" t="str">
            <v>133906</v>
          </cell>
          <cell r="G4251" t="str">
            <v>NHÀ CỬA ĐỜI SỐNG</v>
          </cell>
          <cell r="H4251" t="str">
            <v>KHĂN</v>
          </cell>
        </row>
        <row r="4252">
          <cell r="C4252" t="str">
            <v>4548266412367</v>
          </cell>
          <cell r="D4252" t="str">
            <v>HYS- Khăn tắm biển Aegean hồng 60x120cm</v>
          </cell>
          <cell r="E4252">
            <v>250000</v>
          </cell>
          <cell r="F4252" t="str">
            <v>133907</v>
          </cell>
          <cell r="G4252" t="str">
            <v>NHÀ CỬA ĐỜI SỐNG</v>
          </cell>
          <cell r="H4252" t="str">
            <v>KHĂN</v>
          </cell>
        </row>
        <row r="4253">
          <cell r="C4253" t="str">
            <v>4548266412374</v>
          </cell>
          <cell r="D4253" t="str">
            <v>HYS- Khăn tắm biển Aegean xanh lá 60x120cm</v>
          </cell>
          <cell r="E4253">
            <v>250000</v>
          </cell>
          <cell r="F4253" t="str">
            <v>133908</v>
          </cell>
          <cell r="G4253" t="str">
            <v>NHÀ CỬA ĐỜI SỐNG</v>
          </cell>
          <cell r="H4253" t="str">
            <v>KHĂN</v>
          </cell>
        </row>
        <row r="4254">
          <cell r="C4254" t="str">
            <v>4548266412381</v>
          </cell>
          <cell r="D4254" t="str">
            <v>HYS- Khăn tắm biển Aegean màu be 60x120cm</v>
          </cell>
          <cell r="E4254">
            <v>250000</v>
          </cell>
          <cell r="F4254" t="str">
            <v>133909</v>
          </cell>
          <cell r="G4254" t="str">
            <v>NHÀ CỬA ĐỜI SỐNG</v>
          </cell>
          <cell r="H4254" t="str">
            <v>KHĂN</v>
          </cell>
        </row>
        <row r="4255">
          <cell r="C4255" t="str">
            <v>4548266422823</v>
          </cell>
          <cell r="D4255" t="str">
            <v>HYS- Khăn mặt hoa mộc lan 34x35cm</v>
          </cell>
          <cell r="E4255">
            <v>55000</v>
          </cell>
          <cell r="F4255" t="str">
            <v>133910</v>
          </cell>
          <cell r="G4255" t="str">
            <v>NHÀ CỬA ĐỜI SỐNG</v>
          </cell>
          <cell r="H4255" t="str">
            <v>KHĂN</v>
          </cell>
        </row>
        <row r="4256">
          <cell r="C4256" t="str">
            <v>4550239001041</v>
          </cell>
          <cell r="D4256" t="str">
            <v>HYS- Thảm nhà tắm hình hà mã</v>
          </cell>
          <cell r="E4256">
            <v>150000</v>
          </cell>
          <cell r="F4256" t="str">
            <v>133911</v>
          </cell>
          <cell r="G4256" t="str">
            <v>NHÀ CỬA ĐỜI SỐNG</v>
          </cell>
          <cell r="H4256" t="str">
            <v>ĐỒ DÙNG NHÀ TẮM, TOILET</v>
          </cell>
        </row>
        <row r="4257">
          <cell r="C4257" t="str">
            <v>4550239001058</v>
          </cell>
          <cell r="D4257" t="str">
            <v>HYS- Thảm nhà tắm hình chó Corgi</v>
          </cell>
          <cell r="E4257">
            <v>150000</v>
          </cell>
          <cell r="F4257" t="str">
            <v>133912</v>
          </cell>
          <cell r="G4257" t="str">
            <v>NHÀ CỬA ĐỜI SỐNG</v>
          </cell>
          <cell r="H4257" t="str">
            <v>ĐỒ DÙNG NHÀ TẮM, TOILET</v>
          </cell>
        </row>
        <row r="4258">
          <cell r="C4258" t="str">
            <v>4548266422793</v>
          </cell>
          <cell r="D4258" t="str">
            <v>HYS- Khăn mặt hoa trà 34x35cm</v>
          </cell>
          <cell r="E4258">
            <v>55000</v>
          </cell>
          <cell r="F4258" t="str">
            <v>133913</v>
          </cell>
          <cell r="G4258" t="str">
            <v>NHÀ CỬA ĐỜI SỐNG</v>
          </cell>
          <cell r="H4258" t="str">
            <v>KHĂN</v>
          </cell>
        </row>
        <row r="4259">
          <cell r="C4259" t="str">
            <v>4550239014522</v>
          </cell>
          <cell r="D4259" t="str">
            <v>HYS- Khăn lau đầu hoa chuông xanh 34x80cm</v>
          </cell>
          <cell r="E4259">
            <v>105000</v>
          </cell>
          <cell r="F4259" t="str">
            <v>133914</v>
          </cell>
          <cell r="G4259" t="str">
            <v>NHÀ CỬA ĐỜI SỐNG</v>
          </cell>
          <cell r="H4259" t="str">
            <v>KHĂN</v>
          </cell>
        </row>
        <row r="4260">
          <cell r="C4260" t="str">
            <v>4903301326502</v>
          </cell>
          <cell r="D4260" t="str">
            <v>LION- Nước rửa bát Charmy Magica hương bưởi 220ml</v>
          </cell>
          <cell r="E4260">
            <v>58000</v>
          </cell>
          <cell r="F4260" t="str">
            <v>133915</v>
          </cell>
          <cell r="G4260" t="str">
            <v>NHÀ CỬA ĐỜI SỐNG</v>
          </cell>
          <cell r="H4260" t="str">
            <v>XÀ PHÒNG, CHẤT TẨY RỬA</v>
          </cell>
        </row>
        <row r="4261">
          <cell r="C4261" t="str">
            <v>4903301319399</v>
          </cell>
          <cell r="D4261" t="str">
            <v>LION- Nước rửa bát Charmy Magica hương cam 220ml</v>
          </cell>
          <cell r="E4261">
            <v>58000</v>
          </cell>
          <cell r="F4261" t="str">
            <v>133916</v>
          </cell>
          <cell r="G4261" t="str">
            <v>NHÀ CỬA ĐỜI SỐNG</v>
          </cell>
          <cell r="H4261" t="str">
            <v>XÀ PHÒNG, CHẤT TẨY RỬA</v>
          </cell>
        </row>
        <row r="4262">
          <cell r="C4262" t="str">
            <v>4903301319559</v>
          </cell>
          <cell r="D4262" t="str">
            <v>LION- NRB Charmy Magica hương hoa hồng trắng 220ml</v>
          </cell>
          <cell r="E4262">
            <v>58000</v>
          </cell>
          <cell r="F4262" t="str">
            <v>133917</v>
          </cell>
          <cell r="G4262" t="str">
            <v>NHÀ CỬA ĐỜI SỐNG</v>
          </cell>
          <cell r="H4262" t="str">
            <v>XÀ PHÒNG, CHẤT TẨY RỬA</v>
          </cell>
        </row>
        <row r="4263">
          <cell r="C4263" t="str">
            <v>4903301320029</v>
          </cell>
          <cell r="D4263" t="str">
            <v>LION- Nước rửa bát Charmy Magica hương chanh 220ml</v>
          </cell>
          <cell r="E4263">
            <v>58000</v>
          </cell>
          <cell r="F4263" t="str">
            <v>133918</v>
          </cell>
          <cell r="G4263" t="str">
            <v>NHÀ CỬA ĐỜI SỐNG</v>
          </cell>
          <cell r="H4263" t="str">
            <v>XÀ PHÒNG, CHẤT TẨY RỬA</v>
          </cell>
        </row>
        <row r="4264">
          <cell r="C4264" t="str">
            <v>4991203167200</v>
          </cell>
          <cell r="D4264" t="str">
            <v>ECHO- Muôi lưới trụng mỳ bún 118x210mm</v>
          </cell>
          <cell r="E4264">
            <v>45000</v>
          </cell>
          <cell r="F4264" t="str">
            <v>133919</v>
          </cell>
          <cell r="G4264" t="str">
            <v>NHÀ CỬA ĐỜI SỐNG</v>
          </cell>
          <cell r="H4264" t="str">
            <v>BẾP VÀ PHÒNG ĂN</v>
          </cell>
        </row>
        <row r="4265">
          <cell r="C4265" t="str">
            <v>4991203154231</v>
          </cell>
          <cell r="D4265" t="str">
            <v>ECHO- Thìa inox 17cm</v>
          </cell>
          <cell r="E4265">
            <v>40000</v>
          </cell>
          <cell r="F4265" t="str">
            <v>133920</v>
          </cell>
          <cell r="G4265" t="str">
            <v>NHÀ CỬA ĐỜI SỐNG</v>
          </cell>
          <cell r="H4265" t="str">
            <v>BẾP VÀ PHÒNG ĂN</v>
          </cell>
        </row>
        <row r="4266">
          <cell r="C4266" t="str">
            <v>4520297070181</v>
          </cell>
          <cell r="D4266" t="str">
            <v>POCKET- Túi lưới giặt 33x22cm</v>
          </cell>
          <cell r="E4266">
            <v>45000</v>
          </cell>
          <cell r="F4266" t="str">
            <v>133921</v>
          </cell>
          <cell r="G4266" t="str">
            <v>NHÀ CỬA ĐỜI SỐNG</v>
          </cell>
          <cell r="H4266" t="str">
            <v>ĐỒ DÙNG NHÀ TẮM, TOILET</v>
          </cell>
        </row>
        <row r="4267">
          <cell r="C4267" t="str">
            <v>4987176120939</v>
          </cell>
          <cell r="D4267" t="str">
            <v>P&amp;G- Viên xả thơm quần áo hương Sakura (470ml)</v>
          </cell>
          <cell r="E4267">
            <v>215000</v>
          </cell>
          <cell r="F4267" t="str">
            <v>133922</v>
          </cell>
          <cell r="G4267" t="str">
            <v>NHÀ CỬA ĐỜI SỐNG</v>
          </cell>
          <cell r="H4267" t="str">
            <v>GIẶT, XẢ QUẦN ÁO</v>
          </cell>
        </row>
        <row r="4268">
          <cell r="C4268" t="str">
            <v>4987176120946</v>
          </cell>
          <cell r="D4268" t="str">
            <v>P&amp;G- Viên xả thơm quần áo hương hoa hồng (470ml)</v>
          </cell>
          <cell r="E4268">
            <v>185000</v>
          </cell>
          <cell r="F4268" t="str">
            <v>133923</v>
          </cell>
          <cell r="G4268" t="str">
            <v>NHÀ CỬA ĐỜI SỐNG</v>
          </cell>
          <cell r="H4268" t="str">
            <v>GIẶT, XẢ QUẦN ÁO</v>
          </cell>
        </row>
        <row r="4269">
          <cell r="C4269" t="str">
            <v>4987176098153</v>
          </cell>
          <cell r="D4269" t="str">
            <v>P&amp;G- Viên xả thơm quần áo hương Savon (470ml)</v>
          </cell>
          <cell r="E4269">
            <v>185000</v>
          </cell>
          <cell r="F4269" t="str">
            <v>133924</v>
          </cell>
          <cell r="G4269" t="str">
            <v>NHÀ CỬA ĐỜI SỐNG</v>
          </cell>
          <cell r="H4269" t="str">
            <v>GIẶT, XẢ QUẦN ÁO</v>
          </cell>
        </row>
        <row r="4270">
          <cell r="C4270" t="str">
            <v>4987176098160</v>
          </cell>
          <cell r="D4270" t="str">
            <v>P&amp;G- Viên xả thơm quần áo hương trà (470ml)</v>
          </cell>
          <cell r="E4270">
            <v>185000</v>
          </cell>
          <cell r="F4270" t="str">
            <v>133925</v>
          </cell>
          <cell r="G4270" t="str">
            <v>NHÀ CỬA ĐỜI SỐNG</v>
          </cell>
          <cell r="H4270" t="str">
            <v>GIẶT, XẢ QUẦN ÁO</v>
          </cell>
        </row>
        <row r="4271">
          <cell r="C4271" t="str">
            <v>4550239027881</v>
          </cell>
          <cell r="D4271" t="str">
            <v>HYS- Thảm nhà tắm hình gấu trúc 45×60cm</v>
          </cell>
          <cell r="E4271">
            <v>115000</v>
          </cell>
          <cell r="F4271" t="str">
            <v>133926</v>
          </cell>
          <cell r="G4271" t="str">
            <v>NHÀ CỬA ĐỜI SỐNG</v>
          </cell>
          <cell r="H4271" t="str">
            <v>ĐỒ DÙNG NHÀ TẮM, TOILET</v>
          </cell>
        </row>
        <row r="4272">
          <cell r="C4272" t="str">
            <v>4550239027898</v>
          </cell>
          <cell r="D4272" t="str">
            <v>HYS- Thảm nhà tắm hình gà con 45×60cm</v>
          </cell>
          <cell r="E4272">
            <v>115000</v>
          </cell>
          <cell r="F4272" t="str">
            <v>133927</v>
          </cell>
          <cell r="G4272" t="str">
            <v>NHÀ CỬA ĐỜI SỐNG</v>
          </cell>
          <cell r="H4272" t="str">
            <v>ĐỒ DÙNG NHÀ TẮM, TOILET</v>
          </cell>
        </row>
        <row r="4273">
          <cell r="C4273" t="str">
            <v>4548266421697</v>
          </cell>
          <cell r="D4273" t="str">
            <v>HYS- Khăn mặt Lasa Color màu tím 34x35cm</v>
          </cell>
          <cell r="E4273">
            <v>55000</v>
          </cell>
          <cell r="F4273" t="str">
            <v>133928</v>
          </cell>
          <cell r="G4273" t="str">
            <v>NHÀ CỬA ĐỜI SỐNG</v>
          </cell>
          <cell r="H4273" t="str">
            <v>KHĂN</v>
          </cell>
        </row>
        <row r="4274">
          <cell r="C4274" t="str">
            <v>4548266421710</v>
          </cell>
          <cell r="D4274" t="str">
            <v>HYS- Khăn mặt Lasa Color màu be 34x35cm</v>
          </cell>
          <cell r="E4274">
            <v>55000</v>
          </cell>
          <cell r="F4274" t="str">
            <v>133929</v>
          </cell>
          <cell r="G4274" t="str">
            <v>NHÀ CỬA ĐỜI SỐNG</v>
          </cell>
          <cell r="H4274" t="str">
            <v>KHĂN</v>
          </cell>
        </row>
        <row r="4275">
          <cell r="C4275" t="str">
            <v>4548266421727</v>
          </cell>
          <cell r="D4275" t="str">
            <v>HYS- Khăn mặt Lasa Color màu xám 34x35cm</v>
          </cell>
          <cell r="E4275">
            <v>55000</v>
          </cell>
          <cell r="F4275" t="str">
            <v>133930</v>
          </cell>
          <cell r="G4275" t="str">
            <v>NHÀ CỬA ĐỜI SỐNG</v>
          </cell>
          <cell r="H4275" t="str">
            <v>KHĂN</v>
          </cell>
        </row>
        <row r="4276">
          <cell r="C4276" t="str">
            <v>4550239027867</v>
          </cell>
          <cell r="D4276" t="str">
            <v>HYS- Thảm nhà tắm hình hươu cao cổ 45×60cm</v>
          </cell>
          <cell r="E4276">
            <v>115000</v>
          </cell>
          <cell r="F4276" t="str">
            <v>133931</v>
          </cell>
          <cell r="G4276" t="str">
            <v>NHÀ CỬA ĐỜI SỐNG</v>
          </cell>
          <cell r="H4276" t="str">
            <v>ĐỒ DÙNG NHÀ TẮM, TOILET</v>
          </cell>
        </row>
        <row r="4277">
          <cell r="C4277" t="str">
            <v>4550239027874</v>
          </cell>
          <cell r="D4277" t="str">
            <v>HYS- Thảm nhà tắm hình gấu koala 45×60cm</v>
          </cell>
          <cell r="E4277">
            <v>115000</v>
          </cell>
          <cell r="F4277" t="str">
            <v>133932</v>
          </cell>
          <cell r="G4277" t="str">
            <v>NHÀ CỬA ĐỜI SỐNG</v>
          </cell>
          <cell r="H4277" t="str">
            <v>ĐỒ DÙNG NHÀ TẮM, TOILET</v>
          </cell>
        </row>
        <row r="4278">
          <cell r="C4278" t="str">
            <v>4965534502740</v>
          </cell>
          <cell r="D4278" t="str">
            <v>YAMADA KAGAKU- Cốc đánh răng màu xanh (310ml)</v>
          </cell>
          <cell r="E4278">
            <v>40000</v>
          </cell>
          <cell r="F4278" t="str">
            <v>133933</v>
          </cell>
          <cell r="G4278" t="str">
            <v>NHÀ CỬA ĐỜI SỐNG</v>
          </cell>
          <cell r="H4278" t="str">
            <v>BẾP VÀ PHÒNG ĂN</v>
          </cell>
        </row>
        <row r="4279">
          <cell r="C4279" t="str">
            <v>4971902920931</v>
          </cell>
          <cell r="D4279" t="str">
            <v>KIYOU- Bột vệ sinh và khử mùi đường ống (40g)</v>
          </cell>
          <cell r="E4279">
            <v>40000</v>
          </cell>
          <cell r="F4279" t="str">
            <v>133934</v>
          </cell>
          <cell r="G4279" t="str">
            <v>NHÀ CỬA ĐỜI SỐNG</v>
          </cell>
          <cell r="H4279" t="str">
            <v>XÀ PHÒNG, CHẤT TẨY RỬA</v>
          </cell>
        </row>
        <row r="4280">
          <cell r="C4280" t="str">
            <v>4901301376589</v>
          </cell>
          <cell r="D4280" t="str">
            <v>KAO- Nước giặt New Beads hương hoa linh lan 780g</v>
          </cell>
          <cell r="E4280">
            <v>99000</v>
          </cell>
          <cell r="F4280" t="str">
            <v>133935</v>
          </cell>
          <cell r="G4280" t="str">
            <v>NHÀ CỬA ĐỜI SỐNG</v>
          </cell>
          <cell r="H4280" t="str">
            <v>GIẶT, XẢ QUẦN ÁO</v>
          </cell>
        </row>
        <row r="4281">
          <cell r="C4281" t="str">
            <v>4901301376596</v>
          </cell>
          <cell r="D4281" t="str">
            <v>KAO- Nước giặt New Beads hương linh lan túi 1220g</v>
          </cell>
          <cell r="E4281">
            <v>135000</v>
          </cell>
          <cell r="F4281" t="str">
            <v>133936</v>
          </cell>
          <cell r="G4281" t="str">
            <v>NHÀ CỬA ĐỜI SỐNG</v>
          </cell>
          <cell r="H4281" t="str">
            <v>GIẶT, XẢ QUẦN ÁO</v>
          </cell>
        </row>
        <row r="4282">
          <cell r="C4282" t="str">
            <v>4901301376640</v>
          </cell>
          <cell r="D4282" t="str">
            <v>KAO- Nước giặt New Beads hương hoa hồng túi 1220g</v>
          </cell>
          <cell r="E4282">
            <v>135000</v>
          </cell>
          <cell r="F4282" t="str">
            <v>133937</v>
          </cell>
          <cell r="G4282" t="str">
            <v>NHÀ CỬA ĐỜI SỐNG</v>
          </cell>
          <cell r="H4282" t="str">
            <v>GIẶT, XẢ QUẦN ÁO</v>
          </cell>
        </row>
        <row r="4283">
          <cell r="C4283" t="str">
            <v>4580297237168</v>
          </cell>
          <cell r="D4283" t="str">
            <v>WATER LIGHT- Móc dán màu nâu loại nhỡ 3 cái</v>
          </cell>
          <cell r="E4283">
            <v>40000</v>
          </cell>
          <cell r="F4283" t="str">
            <v>133938</v>
          </cell>
          <cell r="G4283" t="str">
            <v>NHÀ CỬA ĐỜI SỐNG</v>
          </cell>
          <cell r="H4283" t="str">
            <v>BẾP VÀ PHÒNG ĂN</v>
          </cell>
        </row>
        <row r="4284">
          <cell r="C4284" t="str">
            <v>1314022207002</v>
          </cell>
          <cell r="D4284" t="str">
            <v>HYS- Khăn tắm biển Aegean- Gray 60x120cm</v>
          </cell>
          <cell r="E4284">
            <v>250000</v>
          </cell>
          <cell r="F4284" t="str">
            <v>133939</v>
          </cell>
          <cell r="G4284" t="str">
            <v>NHÀ CỬA ĐỜI SỐNG</v>
          </cell>
          <cell r="H4284" t="str">
            <v>KHĂN</v>
          </cell>
        </row>
        <row r="4285">
          <cell r="C4285" t="str">
            <v>4904701360134</v>
          </cell>
          <cell r="D4285" t="str">
            <v>S SELECT- Màng bọc thực phẩm size 30cm x 40m</v>
          </cell>
          <cell r="E4285">
            <v>49000</v>
          </cell>
          <cell r="F4285" t="str">
            <v>133940</v>
          </cell>
          <cell r="G4285" t="str">
            <v>NHÀ CỬA ĐỜI SỐNG</v>
          </cell>
          <cell r="H4285" t="str">
            <v>BẾP VÀ PHÒNG ĂN</v>
          </cell>
        </row>
        <row r="4286">
          <cell r="C4286" t="str">
            <v>4904701250169</v>
          </cell>
          <cell r="D4286" t="str">
            <v>S SELECT- Màng bọc thực phẩm size 22cm x 50m</v>
          </cell>
          <cell r="E4286">
            <v>49000</v>
          </cell>
          <cell r="F4286" t="str">
            <v>133941</v>
          </cell>
          <cell r="G4286" t="str">
            <v>NHÀ CỬA ĐỜI SỐNG</v>
          </cell>
          <cell r="H4286" t="str">
            <v>BẾP VÀ PHÒNG ĂN</v>
          </cell>
        </row>
        <row r="4287">
          <cell r="C4287" t="str">
            <v>4902951200163</v>
          </cell>
          <cell r="D4287" t="str">
            <v>S SELECT- Màng nhôm bọc thực phẩm size 25cm x 10m</v>
          </cell>
          <cell r="E4287">
            <v>30000</v>
          </cell>
          <cell r="F4287" t="str">
            <v>133942</v>
          </cell>
          <cell r="G4287" t="str">
            <v>NHÀ CỬA ĐỜI SỐNG</v>
          </cell>
          <cell r="H4287" t="str">
            <v>BẾP VÀ PHÒNG ĂN</v>
          </cell>
        </row>
        <row r="4288">
          <cell r="C4288" t="str">
            <v>4902430642699</v>
          </cell>
          <cell r="D4288" t="str">
            <v>P&amp;G- Xịt khử mùi ga gối quần áo hương hoa (370ml)</v>
          </cell>
          <cell r="E4288">
            <v>135000</v>
          </cell>
          <cell r="F4288" t="str">
            <v>133943</v>
          </cell>
          <cell r="G4288" t="str">
            <v>NHÀ CỬA ĐỜI SỐNG</v>
          </cell>
          <cell r="H4288" t="str">
            <v>GIẶT, XẢ QUẦN ÁO</v>
          </cell>
        </row>
        <row r="4289">
          <cell r="C4289" t="str">
            <v>4524999023551</v>
          </cell>
          <cell r="D4289" t="str">
            <v>YASUKAWA- Bát tô họa tiết hoa (600ml)</v>
          </cell>
          <cell r="E4289">
            <v>40000</v>
          </cell>
          <cell r="F4289" t="str">
            <v>133944</v>
          </cell>
          <cell r="G4289" t="str">
            <v>NHÀ CỬA ĐỜI SỐNG</v>
          </cell>
          <cell r="H4289" t="str">
            <v>BẾP VÀ PHÒNG ĂN</v>
          </cell>
        </row>
        <row r="4290">
          <cell r="C4290" t="str">
            <v>4518003014772</v>
          </cell>
          <cell r="D4290" t="str">
            <v>WATERFRONT- Ô cán dài 16 (65cm)</v>
          </cell>
          <cell r="E4290">
            <v>350000</v>
          </cell>
          <cell r="F4290" t="str">
            <v>133945</v>
          </cell>
          <cell r="G4290" t="str">
            <v>NHÀ CỬA ĐỜI SỐNG</v>
          </cell>
          <cell r="H4290" t="str">
            <v>ĐỒ DÙNG SINH HOẠT GIA ĐÌNH</v>
          </cell>
        </row>
        <row r="4291">
          <cell r="C4291" t="str">
            <v>4510085526846</v>
          </cell>
          <cell r="D4291" t="str">
            <v>TANAKA- Khăn mặt bông họa tiết hoa cúc 28x70cm</v>
          </cell>
          <cell r="E4291">
            <v>40000</v>
          </cell>
          <cell r="F4291" t="str">
            <v>133946</v>
          </cell>
          <cell r="G4291" t="str">
            <v>NHÀ CỬA ĐỜI SỐNG</v>
          </cell>
          <cell r="H4291" t="str">
            <v>KHĂN</v>
          </cell>
        </row>
        <row r="4292">
          <cell r="C4292" t="str">
            <v>4510085529137</v>
          </cell>
          <cell r="D4292" t="str">
            <v>TANAKA- Khăn mặt bông họa tiết đơn giản 28x70cm</v>
          </cell>
          <cell r="E4292">
            <v>40000</v>
          </cell>
          <cell r="F4292" t="str">
            <v>133947</v>
          </cell>
          <cell r="G4292" t="str">
            <v>NHÀ CỬA ĐỜI SỐNG</v>
          </cell>
          <cell r="H4292" t="str">
            <v>KHĂN</v>
          </cell>
        </row>
        <row r="4293">
          <cell r="C4293" t="str">
            <v>4510085529144</v>
          </cell>
          <cell r="D4293" t="str">
            <v>TANAKA- Khăn mặt bông họa tiết đồ ngọt 28x70cm</v>
          </cell>
          <cell r="E4293">
            <v>40000</v>
          </cell>
          <cell r="F4293" t="str">
            <v>133948</v>
          </cell>
          <cell r="G4293" t="str">
            <v>NHÀ CỬA ĐỜI SỐNG</v>
          </cell>
          <cell r="H4293" t="str">
            <v>KHĂN</v>
          </cell>
        </row>
        <row r="4294">
          <cell r="C4294" t="str">
            <v>4550239014485</v>
          </cell>
          <cell r="D4294" t="str">
            <v>HYS- Khăn tắm hoa chuông xanh 60x120cm</v>
          </cell>
          <cell r="E4294">
            <v>250000</v>
          </cell>
          <cell r="F4294" t="str">
            <v>133949</v>
          </cell>
          <cell r="G4294" t="str">
            <v>NHÀ CỬA ĐỜI SỐNG</v>
          </cell>
          <cell r="H4294" t="str">
            <v>KHĂN</v>
          </cell>
        </row>
        <row r="4295">
          <cell r="C4295" t="str">
            <v>4550239014492</v>
          </cell>
          <cell r="D4295" t="str">
            <v>HYS- Khăn tắm hoa diên vỹ 60x120cm</v>
          </cell>
          <cell r="E4295">
            <v>250000</v>
          </cell>
          <cell r="F4295" t="str">
            <v>133950</v>
          </cell>
          <cell r="G4295" t="str">
            <v>NHÀ CỬA ĐỜI SỐNG</v>
          </cell>
          <cell r="H4295" t="str">
            <v>KHĂN</v>
          </cell>
        </row>
        <row r="4296">
          <cell r="C4296" t="str">
            <v>4550239014508</v>
          </cell>
          <cell r="D4296" t="str">
            <v>HYS- Khăn tắm hoa thủy tiên 60x120cm</v>
          </cell>
          <cell r="E4296">
            <v>250000</v>
          </cell>
          <cell r="F4296" t="str">
            <v>133951</v>
          </cell>
          <cell r="G4296" t="str">
            <v>NHÀ CỬA ĐỜI SỐNG</v>
          </cell>
          <cell r="H4296" t="str">
            <v>KHĂN</v>
          </cell>
        </row>
        <row r="4297">
          <cell r="C4297" t="str">
            <v>4550239014515</v>
          </cell>
          <cell r="D4297" t="str">
            <v>HYS- Khăn tắm hoa dạ lan hương 60x120cm</v>
          </cell>
          <cell r="E4297">
            <v>250000</v>
          </cell>
          <cell r="F4297" t="str">
            <v>133952</v>
          </cell>
          <cell r="G4297" t="str">
            <v>NHÀ CỬA ĐỜI SỐNG</v>
          </cell>
          <cell r="H4297" t="str">
            <v>KHĂN</v>
          </cell>
        </row>
        <row r="4298">
          <cell r="C4298" t="str">
            <v>4550239016564</v>
          </cell>
          <cell r="D4298" t="str">
            <v xml:space="preserve">HYS- Khăn lau đầu hoa trà 34x80cm </v>
          </cell>
          <cell r="E4298">
            <v>125000</v>
          </cell>
          <cell r="F4298" t="str">
            <v>133953</v>
          </cell>
          <cell r="G4298" t="str">
            <v>NHÀ CỬA ĐỜI SỐNG</v>
          </cell>
          <cell r="H4298" t="str">
            <v>KHĂN</v>
          </cell>
        </row>
        <row r="4299">
          <cell r="C4299" t="str">
            <v>4550239016557</v>
          </cell>
          <cell r="D4299" t="str">
            <v>HYS- Khăn lau đầu hoa mộc lan 34x80cm</v>
          </cell>
          <cell r="E4299">
            <v>125000</v>
          </cell>
          <cell r="F4299" t="str">
            <v>133954</v>
          </cell>
          <cell r="G4299" t="str">
            <v>NHÀ CỬA ĐỜI SỐNG</v>
          </cell>
          <cell r="H4299" t="str">
            <v>KHĂN</v>
          </cell>
        </row>
        <row r="4300">
          <cell r="C4300" t="str">
            <v>4548266393697</v>
          </cell>
          <cell r="D4300" t="str">
            <v>HYS- Khăn mặt cotton biển Aegean 34x35cm Blue</v>
          </cell>
          <cell r="E4300">
            <v>55000</v>
          </cell>
          <cell r="F4300" t="str">
            <v>133955</v>
          </cell>
          <cell r="G4300" t="str">
            <v>NHÀ CỬA ĐỜI SỐNG</v>
          </cell>
          <cell r="H4300" t="str">
            <v>KHĂN</v>
          </cell>
        </row>
        <row r="4301">
          <cell r="C4301" t="str">
            <v>4548266412404</v>
          </cell>
          <cell r="D4301" t="str">
            <v>HYS- Khăn lau đầu Aegean xanh dương 34x80cm</v>
          </cell>
          <cell r="E4301">
            <v>105000</v>
          </cell>
          <cell r="F4301" t="str">
            <v>133956</v>
          </cell>
          <cell r="G4301" t="str">
            <v>NHÀ CỬA ĐỜI SỐNG</v>
          </cell>
          <cell r="H4301" t="str">
            <v>KHĂN</v>
          </cell>
        </row>
        <row r="4302">
          <cell r="C4302" t="str">
            <v>4548266393635</v>
          </cell>
          <cell r="D4302" t="str">
            <v>HYS- Khăn tắm cotton biển Aegean 60x120cm Beige</v>
          </cell>
          <cell r="E4302">
            <v>250000</v>
          </cell>
          <cell r="F4302" t="str">
            <v>133957</v>
          </cell>
          <cell r="G4302" t="str">
            <v>NHÀ CỬA ĐỜI SỐNG</v>
          </cell>
          <cell r="H4302" t="str">
            <v>KHĂN</v>
          </cell>
        </row>
        <row r="4303">
          <cell r="C4303" t="str">
            <v>4986614245050</v>
          </cell>
          <cell r="D4303" t="str">
            <v>TANAKA- Khăn mặt hình chim 30x72cm</v>
          </cell>
          <cell r="E4303">
            <v>40000</v>
          </cell>
          <cell r="F4303" t="str">
            <v>133958</v>
          </cell>
          <cell r="G4303" t="str">
            <v>NHÀ CỬA ĐỜI SỐNG</v>
          </cell>
          <cell r="H4303" t="str">
            <v>KHĂN</v>
          </cell>
        </row>
        <row r="4304">
          <cell r="C4304" t="str">
            <v>4986614245043</v>
          </cell>
          <cell r="D4304" t="str">
            <v>TANAKA- Khăn mặt hình mèo 30x72cm</v>
          </cell>
          <cell r="E4304">
            <v>40000</v>
          </cell>
          <cell r="F4304" t="str">
            <v>133959</v>
          </cell>
          <cell r="G4304" t="str">
            <v>NHÀ CỬA ĐỜI SỐNG</v>
          </cell>
          <cell r="H4304" t="str">
            <v>KHĂN</v>
          </cell>
        </row>
        <row r="4305">
          <cell r="C4305" t="str">
            <v>4986614245036</v>
          </cell>
          <cell r="D4305" t="str">
            <v>TANAKA- Khăn mặt hình cún 30x72cm</v>
          </cell>
          <cell r="E4305">
            <v>40000</v>
          </cell>
          <cell r="F4305" t="str">
            <v>133960</v>
          </cell>
          <cell r="G4305" t="str">
            <v>NHÀ CỬA ĐỜI SỐNG</v>
          </cell>
          <cell r="H4305" t="str">
            <v>KHĂN</v>
          </cell>
        </row>
        <row r="4306">
          <cell r="C4306" t="str">
            <v>4978951050299</v>
          </cell>
          <cell r="D4306" t="str">
            <v>MITSUEI- Nước lau sàn đa năng (4l)</v>
          </cell>
          <cell r="E4306">
            <v>220000</v>
          </cell>
          <cell r="F4306" t="str">
            <v>133961</v>
          </cell>
          <cell r="G4306" t="str">
            <v>NHÀ CỬA ĐỜI SỐNG</v>
          </cell>
          <cell r="H4306" t="str">
            <v>XÀ PHÒNG, CHẤT TẨY RỬA</v>
          </cell>
        </row>
        <row r="4307">
          <cell r="C4307" t="str">
            <v>4904881211127</v>
          </cell>
          <cell r="D4307" t="str">
            <v>CHOPLA - Đũa kháng khuẩn phượng hoàng (5 đôi)</v>
          </cell>
          <cell r="E4307">
            <v>95000</v>
          </cell>
          <cell r="F4307" t="str">
            <v>133962</v>
          </cell>
          <cell r="G4307" t="str">
            <v>NHÀ CỬA ĐỜI SỐNG</v>
          </cell>
          <cell r="H4307" t="str">
            <v>BẾP VÀ PHÒNG ĂN</v>
          </cell>
        </row>
        <row r="4308">
          <cell r="C4308" t="str">
            <v>4904881211189</v>
          </cell>
          <cell r="D4308" t="str">
            <v>CHOPLA- Đũa Inox mẫu hoa anh đào trắng (5 đôi)</v>
          </cell>
          <cell r="E4308">
            <v>145000</v>
          </cell>
          <cell r="F4308" t="str">
            <v>133963</v>
          </cell>
          <cell r="G4308" t="str">
            <v>NHÀ CỬA ĐỜI SỐNG</v>
          </cell>
          <cell r="H4308" t="str">
            <v>BẾP VÀ PHÒNG ĂN</v>
          </cell>
        </row>
        <row r="4309">
          <cell r="C4309" t="str">
            <v>4901301407429</v>
          </cell>
          <cell r="D4309" t="str">
            <v>KAO- Nước xả vải Flair hương hoa ngọt ngào (520ml)</v>
          </cell>
          <cell r="E4309">
            <v>120000</v>
          </cell>
          <cell r="F4309" t="str">
            <v>133964</v>
          </cell>
          <cell r="G4309" t="str">
            <v>NHÀ CỬA ĐỜI SỐNG</v>
          </cell>
          <cell r="H4309" t="str">
            <v>GIẶT, XẢ QUẦN ÁO</v>
          </cell>
        </row>
        <row r="4310">
          <cell r="C4310" t="str">
            <v>4901301413659</v>
          </cell>
          <cell r="D4310" t="str">
            <v>KAO- Nước xả vải Flair hương hoa êm ái (520ml)</v>
          </cell>
          <cell r="E4310">
            <v>120000</v>
          </cell>
          <cell r="F4310" t="str">
            <v>133965</v>
          </cell>
          <cell r="G4310" t="str">
            <v>NHÀ CỬA ĐỜI SỐNG</v>
          </cell>
          <cell r="H4310" t="str">
            <v>GIẶT, XẢ QUẦN ÁO</v>
          </cell>
        </row>
        <row r="4311">
          <cell r="C4311" t="str">
            <v>4901301407603</v>
          </cell>
          <cell r="D4311" t="str">
            <v>KAO- Nước xả vải Flair hương hoa quyến rũ (520ml)</v>
          </cell>
          <cell r="E4311">
            <v>120000</v>
          </cell>
          <cell r="F4311" t="str">
            <v>133966</v>
          </cell>
          <cell r="G4311" t="str">
            <v>NHÀ CỬA ĐỜI SỐNG</v>
          </cell>
          <cell r="H4311" t="str">
            <v>GIẶT, XẢ QUẦN ÁO</v>
          </cell>
        </row>
        <row r="4312">
          <cell r="C4312" t="str">
            <v>4901301407467</v>
          </cell>
          <cell r="D4312" t="str">
            <v>KAO- Nước xả vải Flair hương hoa thanh khiết (520m</v>
          </cell>
          <cell r="E4312">
            <v>120000</v>
          </cell>
          <cell r="F4312" t="str">
            <v>133967</v>
          </cell>
          <cell r="G4312" t="str">
            <v>NHÀ CỬA ĐỜI SỐNG</v>
          </cell>
          <cell r="H4312" t="str">
            <v>GIẶT, XẢ QUẦN ÁO</v>
          </cell>
        </row>
        <row r="4313">
          <cell r="C4313" t="str">
            <v>4901301407504</v>
          </cell>
          <cell r="D4313" t="str">
            <v>KAO- Nước xả vải Flair hương hoa đam mê (520ml)</v>
          </cell>
          <cell r="E4313">
            <v>120000</v>
          </cell>
          <cell r="F4313" t="str">
            <v>133968</v>
          </cell>
          <cell r="G4313" t="str">
            <v>NHÀ CỬA ĐỜI SỐNG</v>
          </cell>
          <cell r="H4313" t="str">
            <v>GIẶT, XẢ QUẦN ÁO</v>
          </cell>
        </row>
        <row r="4314">
          <cell r="C4314" t="str">
            <v>4975970254950</v>
          </cell>
          <cell r="D4314" t="str">
            <v>BESTCO- Chảo chống dính màu đỏ 20cm</v>
          </cell>
          <cell r="E4314">
            <v>300000</v>
          </cell>
          <cell r="F4314" t="str">
            <v>133969</v>
          </cell>
          <cell r="G4314" t="str">
            <v>NHÀ CỬA ĐỜI SỐNG</v>
          </cell>
          <cell r="H4314" t="str">
            <v>BẾP VÀ PHÒNG ĂN</v>
          </cell>
        </row>
        <row r="4315">
          <cell r="C4315" t="str">
            <v>4975970254967</v>
          </cell>
          <cell r="D4315" t="str">
            <v>BESTCO- Chảo sâu lòng chống dính màu đỏ 20cm</v>
          </cell>
          <cell r="E4315">
            <v>315000</v>
          </cell>
          <cell r="F4315" t="str">
            <v>133970</v>
          </cell>
          <cell r="G4315" t="str">
            <v>NHÀ CỬA ĐỜI SỐNG</v>
          </cell>
          <cell r="H4315" t="str">
            <v>BẾP VÀ PHÒNG ĂN</v>
          </cell>
        </row>
        <row r="4316">
          <cell r="C4316" t="str">
            <v>4975970254974</v>
          </cell>
          <cell r="D4316" t="str">
            <v>BESTCO- Chảo sâu lòng chống dính màu đỏ 24cm</v>
          </cell>
          <cell r="E4316">
            <v>365000</v>
          </cell>
          <cell r="F4316" t="str">
            <v>133971</v>
          </cell>
          <cell r="G4316" t="str">
            <v>NHÀ CỬA ĐỜI SỐNG</v>
          </cell>
          <cell r="H4316" t="str">
            <v>BẾP VÀ PHÒNG ĂN</v>
          </cell>
        </row>
        <row r="4317">
          <cell r="C4317" t="str">
            <v>4975970254981</v>
          </cell>
          <cell r="D4317" t="str">
            <v>BESTCO- Chảo chống dính màu đỏ 26cm</v>
          </cell>
          <cell r="E4317">
            <v>315000</v>
          </cell>
          <cell r="F4317" t="str">
            <v>133972</v>
          </cell>
          <cell r="G4317" t="str">
            <v>NHÀ CỬA ĐỜI SỐNG</v>
          </cell>
          <cell r="H4317" t="str">
            <v>BẾP VÀ PHÒNG ĂN</v>
          </cell>
        </row>
        <row r="4318">
          <cell r="C4318" t="str">
            <v>4975970254998</v>
          </cell>
          <cell r="D4318" t="str">
            <v>BESTCO- Chảo chống dính màu đỏ 28cm</v>
          </cell>
          <cell r="E4318">
            <v>365000</v>
          </cell>
          <cell r="F4318" t="str">
            <v>133973</v>
          </cell>
          <cell r="G4318" t="str">
            <v>NHÀ CỬA ĐỜI SỐNG</v>
          </cell>
          <cell r="H4318" t="str">
            <v>BẾP VÀ PHÒNG ĂN</v>
          </cell>
        </row>
        <row r="4319">
          <cell r="C4319" t="str">
            <v>4975970255018</v>
          </cell>
          <cell r="D4319" t="str">
            <v>BESTCO- Chảo chống dính kèm nắp thủy tinh 26cm</v>
          </cell>
          <cell r="E4319">
            <v>395000</v>
          </cell>
          <cell r="F4319" t="str">
            <v>133974</v>
          </cell>
          <cell r="G4319" t="str">
            <v>NHÀ CỬA ĐỜI SỐNG</v>
          </cell>
          <cell r="H4319" t="str">
            <v>BẾP VÀ PHÒNG ĂN</v>
          </cell>
        </row>
        <row r="4320">
          <cell r="C4320" t="str">
            <v>4987241171392</v>
          </cell>
          <cell r="D4320" t="str">
            <v>ROHTO- Bột Protein Propo vị cà phê (225g)</v>
          </cell>
          <cell r="E4320">
            <v>585000</v>
          </cell>
          <cell r="F4320" t="str">
            <v>133975</v>
          </cell>
          <cell r="G4320" t="str">
            <v>ORDER</v>
          </cell>
          <cell r="H4320" t="str">
            <v>THỰC PHẨM</v>
          </cell>
        </row>
        <row r="4321">
          <cell r="C4321" t="str">
            <v>4987241171385</v>
          </cell>
          <cell r="D4321" t="str">
            <v>ROHTO- Bột Protein Propo vị quả mọng (225g)</v>
          </cell>
          <cell r="E4321">
            <v>585000</v>
          </cell>
          <cell r="F4321" t="str">
            <v>133976</v>
          </cell>
          <cell r="G4321" t="str">
            <v>ORDER</v>
          </cell>
          <cell r="H4321" t="str">
            <v>THỰC PHẨM</v>
          </cell>
        </row>
        <row r="4322">
          <cell r="C4322" t="str">
            <v>4902050101293</v>
          </cell>
          <cell r="D4322" t="str">
            <v>ROOKIE V- Nước rửa chén hương chanh WAI 4L</v>
          </cell>
          <cell r="E4322">
            <v>149000</v>
          </cell>
          <cell r="F4322" t="str">
            <v>133977</v>
          </cell>
          <cell r="G4322" t="str">
            <v>NHÀ CỬA ĐỜI SỐNG</v>
          </cell>
          <cell r="H4322" t="str">
            <v>XÀ PHÒNG, CHẤT TẨY RỬA</v>
          </cell>
        </row>
        <row r="4323">
          <cell r="C4323" t="str">
            <v>4902050405568</v>
          </cell>
          <cell r="D4323" t="str">
            <v>ROOKIE V- Nước lau sàn, nhà tắm hương cam WAI 4L</v>
          </cell>
          <cell r="E4323">
            <v>149000</v>
          </cell>
          <cell r="F4323" t="str">
            <v>133978</v>
          </cell>
          <cell r="G4323" t="str">
            <v>NHÀ CỬA ĐỜI SỐNG</v>
          </cell>
          <cell r="H4323" t="str">
            <v>XÀ PHÒNG, CHẤT TẨY RỬA</v>
          </cell>
        </row>
        <row r="4324">
          <cell r="C4324" t="str">
            <v>4987115350687</v>
          </cell>
          <cell r="D4324" t="str">
            <v>KINCHO- Diệt gián Combat hộp 4 miếng</v>
          </cell>
          <cell r="E4324">
            <v>205000</v>
          </cell>
          <cell r="F4324" t="str">
            <v>133979</v>
          </cell>
          <cell r="G4324" t="str">
            <v>NHÀ CỬA ĐỜI SỐNG</v>
          </cell>
          <cell r="H4324" t="str">
            <v>PHÒNG CHỐNG CÔN TRÙNG</v>
          </cell>
        </row>
        <row r="4325">
          <cell r="C4325" t="str">
            <v>4987115350694</v>
          </cell>
          <cell r="D4325" t="str">
            <v>KINCHO- Thuốc diệt gián Combat Hunter hộp 12 miếng</v>
          </cell>
          <cell r="E4325">
            <v>240000</v>
          </cell>
          <cell r="F4325" t="str">
            <v>133980</v>
          </cell>
          <cell r="G4325" t="str">
            <v>NHÀ CỬA ĐỜI SỐNG</v>
          </cell>
          <cell r="H4325" t="str">
            <v>PHÒNG CHỐNG CÔN TRÙNG</v>
          </cell>
        </row>
        <row r="4326">
          <cell r="C4326" t="str">
            <v>4987115350700</v>
          </cell>
          <cell r="D4326" t="str">
            <v>KINCHO- Diệt gián Combat hiệu quả 1 năm 10 viên</v>
          </cell>
          <cell r="E4326">
            <v>230000</v>
          </cell>
          <cell r="F4326" t="str">
            <v>133981</v>
          </cell>
          <cell r="G4326" t="str">
            <v>NHÀ CỬA ĐỜI SỐNG</v>
          </cell>
          <cell r="H4326" t="str">
            <v>PHÒNG CHỐNG CÔN TRÙNG</v>
          </cell>
        </row>
        <row r="4327">
          <cell r="C4327" t="str">
            <v>4987115351189</v>
          </cell>
          <cell r="D4327" t="str">
            <v>KINCHO-Diệt kiến Alpha (6 chiếc)</v>
          </cell>
          <cell r="E4327">
            <v>130000</v>
          </cell>
          <cell r="F4327" t="str">
            <v>133982</v>
          </cell>
          <cell r="G4327" t="str">
            <v>NHÀ CỬA ĐỜI SỐNG</v>
          </cell>
          <cell r="H4327" t="str">
            <v>PHÒNG CHỐNG CÔN TRÙNG</v>
          </cell>
        </row>
        <row r="4328">
          <cell r="C4328" t="str">
            <v>4901329271828</v>
          </cell>
          <cell r="D4328" t="str">
            <v>KANEYO- Nước rửa bát hương cam 600ml</v>
          </cell>
          <cell r="E4328">
            <v>40000</v>
          </cell>
          <cell r="F4328" t="str">
            <v>133983</v>
          </cell>
          <cell r="G4328" t="str">
            <v>NHÀ CỬA ĐỜI SỐNG</v>
          </cell>
          <cell r="H4328" t="str">
            <v>XÀ PHÒNG, CHẤT TẨY RỬA</v>
          </cell>
        </row>
        <row r="4329">
          <cell r="C4329" t="str">
            <v>4987176131751</v>
          </cell>
          <cell r="D4329" t="str">
            <v>P&amp;G-Nước giặt làm mềm vải Bold hương hoa xanh 750g</v>
          </cell>
          <cell r="E4329">
            <v>110000</v>
          </cell>
          <cell r="F4329" t="str">
            <v>133984</v>
          </cell>
          <cell r="G4329" t="str">
            <v>NHÀ CỬA ĐỜI SỐNG</v>
          </cell>
          <cell r="H4329" t="str">
            <v>GIẶT, XẢ QUẦN ÁO</v>
          </cell>
        </row>
        <row r="4330">
          <cell r="C4330" t="str">
            <v>4987176131768</v>
          </cell>
          <cell r="D4330" t="str">
            <v>P&amp;G-Nước giặt làm mềm vải Bold hương hoa hồng 750g</v>
          </cell>
          <cell r="E4330">
            <v>110000</v>
          </cell>
          <cell r="F4330" t="str">
            <v>133985</v>
          </cell>
          <cell r="G4330" t="str">
            <v>NHÀ CỬA ĐỜI SỐNG</v>
          </cell>
          <cell r="H4330" t="str">
            <v>GIẶT, XẢ QUẦN ÁO</v>
          </cell>
        </row>
        <row r="4331">
          <cell r="C4331" t="str">
            <v>8936212080191</v>
          </cell>
          <cell r="D4331" t="str">
            <v>KAIYO- Thớt thái gỗ Teak đầu cây hình oval size S</v>
          </cell>
          <cell r="E4331">
            <v>295000</v>
          </cell>
          <cell r="F4331" t="str">
            <v>133986</v>
          </cell>
          <cell r="G4331" t="str">
            <v>NHÀ CỬA ĐỜI SỐNG</v>
          </cell>
          <cell r="H4331" t="str">
            <v>BẾP VÀ PHÒNG ĂN</v>
          </cell>
        </row>
        <row r="4332">
          <cell r="C4332" t="str">
            <v>4548266422840</v>
          </cell>
          <cell r="D4332" t="str">
            <v>HYS- Khăn mặt Home Decor Home 34x35 cm Blue</v>
          </cell>
          <cell r="E4332">
            <v>45000</v>
          </cell>
          <cell r="F4332" t="str">
            <v>133987</v>
          </cell>
          <cell r="G4332" t="str">
            <v>NHÀ CỬA ĐỜI SỐNG</v>
          </cell>
          <cell r="H4332" t="str">
            <v>KHĂN</v>
          </cell>
        </row>
        <row r="4333">
          <cell r="C4333" t="str">
            <v>4548266422860</v>
          </cell>
          <cell r="D4333" t="str">
            <v>HYS- Khăn mặt Home Decor Home 34x35 cm Beige</v>
          </cell>
          <cell r="E4333">
            <v>45000</v>
          </cell>
          <cell r="F4333" t="str">
            <v>133988</v>
          </cell>
          <cell r="G4333" t="str">
            <v>NHÀ CỬA ĐỜI SỐNG</v>
          </cell>
          <cell r="H4333" t="str">
            <v>KHĂN</v>
          </cell>
        </row>
        <row r="4334">
          <cell r="C4334" t="str">
            <v>4548266422880</v>
          </cell>
          <cell r="D4334" t="str">
            <v>HYS- Khăn mặt Home Decor Home 34x35 cm White</v>
          </cell>
          <cell r="E4334">
            <v>45000</v>
          </cell>
          <cell r="F4334" t="str">
            <v>133989</v>
          </cell>
          <cell r="G4334" t="str">
            <v>NHÀ CỬA ĐỜI SỐNG</v>
          </cell>
          <cell r="H4334" t="str">
            <v>KHĂN</v>
          </cell>
        </row>
        <row r="4335">
          <cell r="C4335" t="str">
            <v>4901065606922</v>
          </cell>
          <cell r="D4335" t="str">
            <v>OHE- Khăn tắm Cotton tự nhiên tạo bọt</v>
          </cell>
          <cell r="E4335">
            <v>89000</v>
          </cell>
          <cell r="F4335" t="str">
            <v>133990</v>
          </cell>
          <cell r="G4335" t="str">
            <v>NHÀ CỬA ĐỜI SỐNG</v>
          </cell>
          <cell r="H4335" t="str">
            <v>ĐỒ DÙNG NHÀ TẮM, TOILET</v>
          </cell>
        </row>
        <row r="4336">
          <cell r="C4336" t="str">
            <v>4901065626616</v>
          </cell>
          <cell r="D4336" t="str">
            <v>OHE- Miếng xốp tắm tạo bọt Body Sponge màu hồng</v>
          </cell>
          <cell r="E4336">
            <v>35000</v>
          </cell>
          <cell r="F4336" t="str">
            <v>133991</v>
          </cell>
          <cell r="G4336" t="str">
            <v>NHÀ CỬA ĐỜI SỐNG</v>
          </cell>
          <cell r="H4336" t="str">
            <v>ĐỒ DÙNG NHÀ TẮM, TOILET</v>
          </cell>
        </row>
        <row r="4337">
          <cell r="C4337" t="str">
            <v>4901065626753</v>
          </cell>
          <cell r="D4337" t="str">
            <v>OHE- Miếng xốp tắm tròn tạo bọt màu xanh</v>
          </cell>
          <cell r="E4337">
            <v>69000</v>
          </cell>
          <cell r="F4337" t="str">
            <v>133992</v>
          </cell>
          <cell r="G4337" t="str">
            <v>NHÀ CỬA ĐỜI SỐNG</v>
          </cell>
          <cell r="H4337" t="str">
            <v>ĐỒ DÙNG NHÀ TẮM, TOILET</v>
          </cell>
        </row>
        <row r="4338">
          <cell r="C4338" t="str">
            <v>4901329271835</v>
          </cell>
          <cell r="D4338" t="str">
            <v>KANEYO- Nước rửa bát hương cam túi thay thế 500ml</v>
          </cell>
          <cell r="E4338">
            <v>30000</v>
          </cell>
          <cell r="F4338" t="str">
            <v>133993</v>
          </cell>
          <cell r="G4338" t="str">
            <v>NHÀ CỬA ĐỜI SỐNG</v>
          </cell>
          <cell r="H4338" t="str">
            <v>XÀ PHÒNG, CHẤT TẨY RỬA</v>
          </cell>
        </row>
        <row r="4339">
          <cell r="C4339" t="str">
            <v>4560141083745</v>
          </cell>
          <cell r="D4339" t="str">
            <v>OYA- Set đũa tre 22.5cm 5 đôi</v>
          </cell>
          <cell r="E4339">
            <v>40000</v>
          </cell>
          <cell r="F4339" t="str">
            <v>133994</v>
          </cell>
          <cell r="G4339" t="str">
            <v>NHÀ CỬA ĐỜI SỐNG</v>
          </cell>
          <cell r="H4339" t="str">
            <v>BẾP VÀ PHÒNG ĂN</v>
          </cell>
        </row>
        <row r="4340">
          <cell r="C4340" t="str">
            <v>4973430023610</v>
          </cell>
          <cell r="D4340" t="str">
            <v>SANADA- Móc treo khăn mặt</v>
          </cell>
          <cell r="E4340">
            <v>40000</v>
          </cell>
          <cell r="F4340" t="str">
            <v>133995</v>
          </cell>
          <cell r="G4340" t="str">
            <v>NHÀ CỬA ĐỜI SỐNG</v>
          </cell>
          <cell r="H4340" t="str">
            <v>ĐỒ DÙNG NHÀ TẮM, TOILET</v>
          </cell>
        </row>
        <row r="4341">
          <cell r="C4341" t="str">
            <v>4934481213344</v>
          </cell>
          <cell r="D4341" t="str">
            <v>MINEX METAL - Dụng cụ ép tỏi bằng inox (Mẫu 2023)</v>
          </cell>
          <cell r="E4341">
            <v>60000</v>
          </cell>
          <cell r="F4341" t="str">
            <v>133996</v>
          </cell>
          <cell r="G4341" t="str">
            <v>NHÀ CỬA ĐỜI SỐNG</v>
          </cell>
          <cell r="H4341" t="str">
            <v>BẾP VÀ PHÒNG ĂN</v>
          </cell>
        </row>
        <row r="4342">
          <cell r="C4342" t="str">
            <v>4582549570016</v>
          </cell>
          <cell r="D4342" t="str">
            <v>ROCKET SOAP- Nước giặt nội y Vivitree (230ml)</v>
          </cell>
          <cell r="E4342">
            <v>80000</v>
          </cell>
          <cell r="F4342" t="str">
            <v>133997</v>
          </cell>
          <cell r="G4342" t="str">
            <v>NHÀ CỬA ĐỜI SỐNG</v>
          </cell>
          <cell r="H4342" t="str">
            <v>GIẶT, XẢ QUẦN ÁO</v>
          </cell>
        </row>
        <row r="4343">
          <cell r="C4343" t="str">
            <v>4987176140180</v>
          </cell>
          <cell r="D4343" t="str">
            <v>P&amp;G- Viên giặt 4D Gel hương hoa ngọt ngào 11 viên</v>
          </cell>
          <cell r="E4343">
            <v>98000</v>
          </cell>
          <cell r="F4343" t="str">
            <v>133998</v>
          </cell>
          <cell r="G4343" t="str">
            <v>NHÀ CỬA ĐỜI SỐNG</v>
          </cell>
          <cell r="H4343" t="str">
            <v>GIẶT, XẢ QUẦN ÁO</v>
          </cell>
        </row>
        <row r="4344">
          <cell r="C4344" t="str">
            <v>4987176140258</v>
          </cell>
          <cell r="D4344" t="str">
            <v>P&amp;G- Viên giặt 4D Gel hương tươi mát 11 viên</v>
          </cell>
          <cell r="E4344">
            <v>98000</v>
          </cell>
          <cell r="F4344" t="str">
            <v>133999</v>
          </cell>
          <cell r="G4344" t="str">
            <v>NHÀ CỬA ĐỜI SỐNG</v>
          </cell>
          <cell r="H4344" t="str">
            <v>GIẶT, XẢ QUẦN ÁO</v>
          </cell>
        </row>
        <row r="4345">
          <cell r="C4345" t="str">
            <v>4987176108913</v>
          </cell>
          <cell r="D4345" t="str">
            <v>P&amp;G- Viên giặt 4D Gel hương hoa Lavender 11 viên</v>
          </cell>
          <cell r="E4345">
            <v>98000</v>
          </cell>
          <cell r="F4345" t="str">
            <v>134000</v>
          </cell>
          <cell r="G4345" t="str">
            <v>NHÀ CỬA ĐỜI SỐNG</v>
          </cell>
          <cell r="H4345" t="str">
            <v>GIẶT, XẢ QUẦN ÁO</v>
          </cell>
        </row>
        <row r="4346">
          <cell r="C4346" t="str">
            <v>4986614249454</v>
          </cell>
          <cell r="D4346" t="str">
            <v>OKAZAKI- Khăn cotton họa tiết caro 30x70cm</v>
          </cell>
          <cell r="E4346">
            <v>45000</v>
          </cell>
          <cell r="F4346" t="str">
            <v>134001</v>
          </cell>
          <cell r="G4346" t="str">
            <v>NHÀ CỬA ĐỜI SỐNG</v>
          </cell>
          <cell r="H4346" t="str">
            <v>KHĂN</v>
          </cell>
        </row>
        <row r="4347">
          <cell r="C4347" t="str">
            <v>4549308569032</v>
          </cell>
          <cell r="D4347" t="str">
            <v>PEARL METAL- Chảo rán phủ Flo dùng cho bếp từ 20cm</v>
          </cell>
          <cell r="E4347">
            <v>400000</v>
          </cell>
          <cell r="F4347" t="str">
            <v>134002</v>
          </cell>
          <cell r="G4347" t="str">
            <v>NHÀ CỬA ĐỜI SỐNG</v>
          </cell>
          <cell r="H4347" t="str">
            <v>BẾP VÀ PHÒNG ĂN</v>
          </cell>
        </row>
        <row r="4348">
          <cell r="C4348" t="str">
            <v>4549308569049</v>
          </cell>
          <cell r="D4348" t="str">
            <v>PEARL METAL- Chảo rán phủ Flo dùng cho bếp từ 26cm</v>
          </cell>
          <cell r="E4348">
            <v>450000</v>
          </cell>
          <cell r="F4348" t="str">
            <v>134003</v>
          </cell>
          <cell r="G4348" t="str">
            <v>NHÀ CỬA ĐỜI SỐNG</v>
          </cell>
          <cell r="H4348" t="str">
            <v>BẾP VÀ PHÒNG ĂN</v>
          </cell>
        </row>
        <row r="4349">
          <cell r="C4349" t="str">
            <v>4549308569056</v>
          </cell>
          <cell r="D4349" t="str">
            <v>PEARL METAL- Chảo tráng trứng cho bếp từ 13x18cm</v>
          </cell>
          <cell r="E4349">
            <v>240000</v>
          </cell>
          <cell r="F4349" t="str">
            <v>134004</v>
          </cell>
          <cell r="G4349" t="str">
            <v>NHÀ CỬA ĐỜI SỐNG</v>
          </cell>
          <cell r="H4349" t="str">
            <v>BẾP VÀ PHÒNG ĂN</v>
          </cell>
        </row>
        <row r="4350">
          <cell r="C4350" t="str">
            <v>4991203108494</v>
          </cell>
          <cell r="D4350" t="str">
            <v xml:space="preserve">ECHO- Muôi lật nhựa chịu nhiệt 29x7.5cm- Cán đen </v>
          </cell>
          <cell r="E4350">
            <v>45000</v>
          </cell>
          <cell r="F4350" t="str">
            <v>134005</v>
          </cell>
          <cell r="G4350" t="str">
            <v>NHÀ CỬA ĐỜI SỐNG</v>
          </cell>
          <cell r="H4350" t="str">
            <v>HÀNG ĐỒNG GIÁ 40K</v>
          </cell>
        </row>
        <row r="4351">
          <cell r="C4351" t="str">
            <v>4991203121820</v>
          </cell>
          <cell r="D4351" t="str">
            <v>ECHO- Muôi lật nhựa chịu nhiệt 31×7.5cm- Cán trắng</v>
          </cell>
          <cell r="E4351">
            <v>40000</v>
          </cell>
          <cell r="F4351" t="str">
            <v>134006</v>
          </cell>
          <cell r="G4351" t="str">
            <v>NHÀ CỬA ĐỜI SỐNG</v>
          </cell>
          <cell r="H4351" t="str">
            <v>HÀNG ĐỒNG GIÁ 40K</v>
          </cell>
        </row>
        <row r="4352">
          <cell r="C4352" t="str">
            <v>4991203173393</v>
          </cell>
          <cell r="D4352" t="str">
            <v>ECHO-Muôi lật nhựa chịu nhiệt cán Inox BR 31×7.5cm</v>
          </cell>
          <cell r="E4352">
            <v>40000</v>
          </cell>
          <cell r="F4352" t="str">
            <v>134007</v>
          </cell>
          <cell r="G4352" t="str">
            <v>NHÀ CỬA ĐỜI SỐNG</v>
          </cell>
          <cell r="H4352" t="str">
            <v>HÀNG ĐỒNG GIÁ 40K</v>
          </cell>
        </row>
        <row r="4353">
          <cell r="C4353" t="str">
            <v>4973430021050</v>
          </cell>
          <cell r="D4353" t="str">
            <v>SANADA- Khay nhựa đựng đồ đa năng 5 ngăn (Trắng)</v>
          </cell>
          <cell r="E4353">
            <v>40000</v>
          </cell>
          <cell r="F4353" t="str">
            <v>134008</v>
          </cell>
          <cell r="G4353" t="str">
            <v>NHÀ CỬA ĐỜI SỐNG</v>
          </cell>
          <cell r="H4353" t="str">
            <v>HÀNG ĐỒNG GIÁ 40K</v>
          </cell>
        </row>
        <row r="4354">
          <cell r="C4354" t="str">
            <v>4973430021067</v>
          </cell>
          <cell r="D4354" t="str">
            <v>SANADA- Khay nhựa đựng đồ đa năng 6 ngăn (Trắng)</v>
          </cell>
          <cell r="E4354">
            <v>40000</v>
          </cell>
          <cell r="F4354" t="str">
            <v>134009</v>
          </cell>
          <cell r="G4354" t="str">
            <v>NHÀ CỬA ĐỜI SỐNG</v>
          </cell>
          <cell r="H4354" t="str">
            <v>HÀNG ĐỒNG GIÁ 40K</v>
          </cell>
        </row>
        <row r="4355">
          <cell r="C4355" t="str">
            <v>4987176140203</v>
          </cell>
          <cell r="D4355" t="str">
            <v>P&amp;G- Viên giặt xả Gel Bold 4D hương hoa hồng 36v</v>
          </cell>
          <cell r="E4355">
            <v>205000</v>
          </cell>
          <cell r="F4355" t="str">
            <v>134010</v>
          </cell>
          <cell r="G4355" t="str">
            <v>NHÀ CỬA ĐỜI SỐNG</v>
          </cell>
          <cell r="H4355" t="str">
            <v>GIẶT, XẢ QUẦN ÁO</v>
          </cell>
        </row>
        <row r="4356">
          <cell r="C4356" t="str">
            <v>4987176140296</v>
          </cell>
          <cell r="D4356" t="str">
            <v>P&amp;G- Viên giặt xả Gel Bold 3D hương hoa xanh 36v</v>
          </cell>
          <cell r="E4356">
            <v>205000</v>
          </cell>
          <cell r="F4356" t="str">
            <v>134011</v>
          </cell>
          <cell r="G4356" t="str">
            <v>NHÀ CỬA ĐỜI SỐNG</v>
          </cell>
          <cell r="H4356" t="str">
            <v>GIẶT, XẢ QUẦN ÁO</v>
          </cell>
        </row>
        <row r="4357">
          <cell r="C4357" t="str">
            <v>4987176161741</v>
          </cell>
          <cell r="D4357" t="str">
            <v>P&amp;G-Viên xả thơm quần áo hương hoa ban mai (470ml)</v>
          </cell>
          <cell r="E4357">
            <v>185000</v>
          </cell>
          <cell r="F4357" t="str">
            <v>134012</v>
          </cell>
          <cell r="G4357" t="str">
            <v>NHÀ CỬA ĐỜI SỐNG</v>
          </cell>
          <cell r="H4357" t="str">
            <v>GIẶT, XẢ QUẦN ÁO</v>
          </cell>
        </row>
        <row r="4358">
          <cell r="C4358" t="str">
            <v>4901070128921</v>
          </cell>
          <cell r="D4358" t="str">
            <v>ESTE- Tinh dầu thơm phòng hương quý phái 50ml</v>
          </cell>
          <cell r="E4358">
            <v>155000</v>
          </cell>
          <cell r="F4358" t="str">
            <v>134013</v>
          </cell>
          <cell r="G4358" t="str">
            <v>NHÀ CỬA ĐỜI SỐNG</v>
          </cell>
          <cell r="H4358" t="str">
            <v>KHỬ MÙI</v>
          </cell>
        </row>
        <row r="4359">
          <cell r="C4359" t="str">
            <v>4901070128532</v>
          </cell>
          <cell r="D4359" t="str">
            <v>ESTE- Refill tinh dầu thơm phòng quý phái 50ml</v>
          </cell>
          <cell r="E4359">
            <v>90000</v>
          </cell>
          <cell r="F4359" t="str">
            <v>134014</v>
          </cell>
          <cell r="G4359" t="str">
            <v>NHÀ CỬA ĐỜI SỐNG</v>
          </cell>
          <cell r="H4359" t="str">
            <v>KHỬ MÙI</v>
          </cell>
        </row>
        <row r="4360">
          <cell r="C4360" t="str">
            <v>4901070129782</v>
          </cell>
          <cell r="D4360" t="str">
            <v>ESTE- Tinh dầu thơm phòng hương thư giãn 50ml</v>
          </cell>
          <cell r="E4360">
            <v>155000</v>
          </cell>
          <cell r="F4360" t="str">
            <v>134015</v>
          </cell>
          <cell r="G4360" t="str">
            <v>NHÀ CỬA ĐỜI SỐNG</v>
          </cell>
          <cell r="H4360" t="str">
            <v>KHỬ MÙI</v>
          </cell>
        </row>
        <row r="4361">
          <cell r="C4361" t="str">
            <v>4901070129805</v>
          </cell>
          <cell r="D4361" t="str">
            <v>ESTE- Refill tinh dầu thơm phòng thư giãn 50ml</v>
          </cell>
          <cell r="E4361">
            <v>90000</v>
          </cell>
          <cell r="F4361" t="str">
            <v>134016</v>
          </cell>
          <cell r="G4361" t="str">
            <v>NHÀ CỬA ĐỜI SỐNG</v>
          </cell>
          <cell r="H4361" t="str">
            <v>KHỬ MÙI</v>
          </cell>
        </row>
        <row r="4362">
          <cell r="C4362" t="str">
            <v>4901070129775</v>
          </cell>
          <cell r="D4362" t="str">
            <v>ESTE- Tinh dầu thơm phòng hương sang trọng 50ml</v>
          </cell>
          <cell r="E4362">
            <v>155000</v>
          </cell>
          <cell r="F4362" t="str">
            <v>134017</v>
          </cell>
          <cell r="G4362" t="str">
            <v>NHÀ CỬA ĐỜI SỐNG</v>
          </cell>
          <cell r="H4362" t="str">
            <v>KHỬ MÙI</v>
          </cell>
        </row>
        <row r="4363">
          <cell r="C4363" t="str">
            <v>4901070129799</v>
          </cell>
          <cell r="D4363" t="str">
            <v>ESTE- Refill tinh dầu thơm phòng sang trọng 50ml</v>
          </cell>
          <cell r="E4363">
            <v>90000</v>
          </cell>
          <cell r="F4363" t="str">
            <v>134018</v>
          </cell>
          <cell r="G4363" t="str">
            <v>NHÀ CỬA ĐỜI SỐNG</v>
          </cell>
          <cell r="H4363" t="str">
            <v>KHỬ MÙI</v>
          </cell>
        </row>
        <row r="4364">
          <cell r="C4364" t="str">
            <v>4901070128914</v>
          </cell>
          <cell r="D4364" t="str">
            <v>ESTE- Tinh dầu thơm phòng hương thanh khiết 50ml</v>
          </cell>
          <cell r="E4364">
            <v>155000</v>
          </cell>
          <cell r="F4364" t="str">
            <v>134019</v>
          </cell>
          <cell r="G4364" t="str">
            <v>NHÀ CỬA ĐỜI SỐNG</v>
          </cell>
          <cell r="H4364" t="str">
            <v>KHỬ MÙI</v>
          </cell>
        </row>
        <row r="4365">
          <cell r="C4365" t="str">
            <v>4901070128525</v>
          </cell>
          <cell r="D4365" t="str">
            <v>ESTE- Refill tinh dầu thơm phòng thanh khiết 50ml</v>
          </cell>
          <cell r="E4365">
            <v>90000</v>
          </cell>
          <cell r="F4365" t="str">
            <v>134020</v>
          </cell>
          <cell r="G4365" t="str">
            <v>NHÀ CỬA ĐỜI SỐNG</v>
          </cell>
          <cell r="H4365" t="str">
            <v>KHỬ MÙI</v>
          </cell>
        </row>
        <row r="4366">
          <cell r="C4366" t="str">
            <v>4986614258395</v>
          </cell>
          <cell r="D4366" t="str">
            <v>OKAZAKI-Viên thả bồn cầu hương cam 50gx2 viên</v>
          </cell>
          <cell r="E4366">
            <v>45000</v>
          </cell>
          <cell r="F4366" t="str">
            <v>134021</v>
          </cell>
          <cell r="G4366" t="str">
            <v>NHÀ CỬA ĐỜI SỐNG</v>
          </cell>
          <cell r="H4366" t="str">
            <v>XÀ PHÒNG, CHẤT TẨY RỬA</v>
          </cell>
        </row>
        <row r="4367">
          <cell r="C4367" t="str">
            <v>4986614258388</v>
          </cell>
          <cell r="D4367" t="str">
            <v>OKAZAKI-Viên thả bồn cầu hương lavender 50gx2 viên</v>
          </cell>
          <cell r="E4367">
            <v>45000</v>
          </cell>
          <cell r="F4367" t="str">
            <v>134022</v>
          </cell>
          <cell r="G4367" t="str">
            <v>NHÀ CỬA ĐỜI SỐNG</v>
          </cell>
          <cell r="H4367" t="str">
            <v>XÀ PHÒNG, CHẤT TẨY RỬA</v>
          </cell>
        </row>
        <row r="4368">
          <cell r="C4368" t="str">
            <v>4901018082582</v>
          </cell>
          <cell r="D4368" t="str">
            <v>ADACHI- Thạch kem vị sữa và trái cây 65mlx8chiếc</v>
          </cell>
          <cell r="E4368">
            <v>35000</v>
          </cell>
          <cell r="F4368" t="str">
            <v>134023</v>
          </cell>
          <cell r="G4368" t="str">
            <v>THỰC PHẨM</v>
          </cell>
          <cell r="H4368" t="str">
            <v>BÁNH KẸO, ĐỒ ĂN VẶT</v>
          </cell>
        </row>
        <row r="4369">
          <cell r="C4369" t="str">
            <v>4901018082575</v>
          </cell>
          <cell r="D4369" t="str">
            <v>ADACHI- Thạch kem vị đá bào trái cây 65mlx8chiếc</v>
          </cell>
          <cell r="E4369">
            <v>35000</v>
          </cell>
          <cell r="F4369" t="str">
            <v>134024</v>
          </cell>
          <cell r="G4369" t="str">
            <v>THỰC PHẨM</v>
          </cell>
          <cell r="H4369" t="str">
            <v>BÁNH KẸO, ĐỒ ĂN VẶT</v>
          </cell>
        </row>
        <row r="4370">
          <cell r="C4370" t="str">
            <v>4571249951812</v>
          </cell>
          <cell r="D4370" t="str">
            <v>ONISHI IRYO- Ô GẬP KHÔNG HỌA TIẾT 53CM</v>
          </cell>
          <cell r="E4370">
            <v>90000</v>
          </cell>
          <cell r="F4370" t="str">
            <v>134025</v>
          </cell>
          <cell r="G4370" t="str">
            <v>NHÀ CỬA ĐỜI SỐNG</v>
          </cell>
          <cell r="H4370" t="str">
            <v>ĐỒ DÙNG SINH HOẠT GIA ĐÌNH</v>
          </cell>
        </row>
        <row r="4371">
          <cell r="C4371" t="str">
            <v>4571249925615</v>
          </cell>
          <cell r="D4371" t="str">
            <v>ONISHI IRYO- Ô GẬP CÓ HỌA TIẾT 53CM</v>
          </cell>
          <cell r="E4371">
            <v>110000</v>
          </cell>
          <cell r="F4371" t="str">
            <v>134026</v>
          </cell>
          <cell r="G4371" t="str">
            <v>NHÀ CỬA ĐỜI SỐNG</v>
          </cell>
          <cell r="H4371" t="str">
            <v>ĐỒ DÙNG SINH HOẠT GIA ĐÌNH</v>
          </cell>
        </row>
        <row r="4372">
          <cell r="C4372" t="str">
            <v>4589487910522</v>
          </cell>
          <cell r="D4372" t="str">
            <v>ONISHI IRYO- Ô CÁN DÀI KHÔNG HỌA TIẾT</v>
          </cell>
          <cell r="E4372">
            <v>150000</v>
          </cell>
          <cell r="F4372" t="str">
            <v>134027</v>
          </cell>
          <cell r="G4372" t="str">
            <v>NHÀ CỬA ĐỜI SỐNG</v>
          </cell>
          <cell r="H4372" t="str">
            <v>ĐỒ DÙNG SINH HOẠT GIA ĐÌNH</v>
          </cell>
        </row>
        <row r="4373">
          <cell r="C4373" t="str">
            <v>4589521231651</v>
          </cell>
          <cell r="D4373" t="str">
            <v>ONISHI IRYO- BÌNH GIỮ NHIỆT HOẠT HÌNH 480ML</v>
          </cell>
          <cell r="E4373">
            <v>265000</v>
          </cell>
          <cell r="F4373" t="str">
            <v>134028</v>
          </cell>
          <cell r="G4373" t="str">
            <v>NHÀ CỬA ĐỜI SỐNG</v>
          </cell>
          <cell r="H4373" t="str">
            <v>BẾP VÀ PHÒNG ĂN</v>
          </cell>
        </row>
        <row r="4374">
          <cell r="C4374" t="str">
            <v>1310022305007</v>
          </cell>
          <cell r="D4374" t="str">
            <v>ONISHI IRYO- CỐC HOẠT HÌNH DỄ THƯƠNG</v>
          </cell>
          <cell r="E4374">
            <v>40000</v>
          </cell>
          <cell r="F4374" t="str">
            <v>134029</v>
          </cell>
          <cell r="G4374" t="str">
            <v>NHÀ CỬA ĐỜI SỐNG</v>
          </cell>
          <cell r="H4374" t="str">
            <v>BẾP VÀ PHÒNG ĂN</v>
          </cell>
        </row>
        <row r="4375">
          <cell r="C4375" t="str">
            <v>1312042305005</v>
          </cell>
          <cell r="D4375" t="str">
            <v>ONISHI IRYO- VỎ GỐI LÀM MÁT 43×63CM</v>
          </cell>
          <cell r="E4375">
            <v>60000</v>
          </cell>
          <cell r="F4375" t="str">
            <v>134030</v>
          </cell>
          <cell r="G4375" t="str">
            <v>NHÀ CỬA ĐỜI SỐNG</v>
          </cell>
          <cell r="H4375" t="str">
            <v>ĐỒ DÙNG SINH HOẠT GIA ĐÌNH</v>
          </cell>
        </row>
        <row r="4376">
          <cell r="C4376" t="str">
            <v>1312042305173</v>
          </cell>
          <cell r="D4376" t="str">
            <v>ONISHI IRYO- VỎ GỐI LÀM MÁT LÓT LƯỚI 35X50CM</v>
          </cell>
          <cell r="E4376">
            <v>40000</v>
          </cell>
          <cell r="F4376" t="str">
            <v>134031</v>
          </cell>
          <cell r="G4376" t="str">
            <v>NHÀ CỬA ĐỜI SỐNG</v>
          </cell>
          <cell r="H4376" t="str">
            <v>ĐỒ DÙNG SINH HOẠT GIA ĐÌNH</v>
          </cell>
        </row>
        <row r="4377">
          <cell r="C4377" t="str">
            <v>4571249925332</v>
          </cell>
          <cell r="D4377" t="str">
            <v>ONISHI IRYO- Ô CÁN DÀI MÀU TRƠN 58CM</v>
          </cell>
          <cell r="E4377">
            <v>75000</v>
          </cell>
          <cell r="F4377" t="str">
            <v>134032</v>
          </cell>
          <cell r="G4377" t="str">
            <v>NHÀ CỬA ĐỜI SỐNG</v>
          </cell>
          <cell r="H4377" t="str">
            <v>ĐỒ DÙNG SINH HOẠT GIA ĐÌNH</v>
          </cell>
        </row>
        <row r="4378">
          <cell r="C4378" t="str">
            <v>4571249951997</v>
          </cell>
          <cell r="D4378" t="str">
            <v>ONISHI IRYO- Ô CÁN DÀI CẢN GIÓ 60CM (CHẤM BI-TÍM)</v>
          </cell>
          <cell r="E4378">
            <v>115000</v>
          </cell>
          <cell r="F4378" t="str">
            <v>134033</v>
          </cell>
          <cell r="G4378" t="str">
            <v>NHÀ CỬA ĐỜI SỐNG</v>
          </cell>
          <cell r="H4378" t="str">
            <v>ĐỒ DÙNG SINH HOẠT GIA ĐÌNH</v>
          </cell>
        </row>
        <row r="4379">
          <cell r="C4379" t="str">
            <v>4948949032613</v>
          </cell>
          <cell r="D4379" t="str">
            <v>ONISHI IRYO- Ô CÁN DÀI CẢN GIÓ 65CM</v>
          </cell>
          <cell r="E4379">
            <v>145000</v>
          </cell>
          <cell r="F4379" t="str">
            <v>134034</v>
          </cell>
          <cell r="G4379" t="str">
            <v>NHÀ CỬA ĐỜI SỐNG</v>
          </cell>
          <cell r="H4379" t="str">
            <v>ĐỒ DÙNG SINH HOẠT GIA ĐÌNH</v>
          </cell>
        </row>
        <row r="4380">
          <cell r="C4380" t="str">
            <v>1312002305007</v>
          </cell>
          <cell r="D4380" t="str">
            <v>ONISHI IRYO- Ô CÁN DÀI HỌA TIẾT 55CM</v>
          </cell>
          <cell r="E4380">
            <v>75000</v>
          </cell>
          <cell r="F4380" t="str">
            <v>134035</v>
          </cell>
          <cell r="G4380" t="str">
            <v>NHÀ CỬA ĐỜI SỐNG</v>
          </cell>
          <cell r="H4380" t="str">
            <v>ĐỒ DÙNG SINH HOẠT GIA ĐÌNH</v>
          </cell>
        </row>
        <row r="4381">
          <cell r="C4381" t="str">
            <v>4571249951973</v>
          </cell>
          <cell r="D4381" t="str">
            <v>ONISHI IRYO- Ô CÁN DÀI CẢN GIÓ 60CM (CHẤM BI-HỒNG)</v>
          </cell>
          <cell r="E4381">
            <v>115000</v>
          </cell>
          <cell r="F4381" t="str">
            <v>134036</v>
          </cell>
          <cell r="G4381" t="str">
            <v>NHÀ CỬA ĐỜI SỐNG</v>
          </cell>
          <cell r="H4381" t="str">
            <v>ĐỒ DÙNG SINH HOẠT GIA ĐÌNH</v>
          </cell>
        </row>
        <row r="4382">
          <cell r="C4382" t="str">
            <v>4571249951966</v>
          </cell>
          <cell r="D4382" t="str">
            <v>ONISHI IRYO- Ô CÁN DÀI CẢN GIÓ 60CM (CHẤM BI-ĐEN)</v>
          </cell>
          <cell r="E4382">
            <v>115000</v>
          </cell>
          <cell r="F4382" t="str">
            <v>134037</v>
          </cell>
          <cell r="G4382" t="str">
            <v>NHÀ CỬA ĐỜI SỐNG</v>
          </cell>
          <cell r="H4382" t="str">
            <v>ĐỒ DÙNG SINH HOẠT GIA ĐÌNH</v>
          </cell>
        </row>
        <row r="4383">
          <cell r="C4383" t="str">
            <v>4571249951980</v>
          </cell>
          <cell r="D4383" t="str">
            <v>ONISHI IRYO- Ô CÁN DÀI CẢN GIÓ 60CM (CHẤM BI-XANH)</v>
          </cell>
          <cell r="E4383">
            <v>115000</v>
          </cell>
          <cell r="F4383" t="str">
            <v>134038</v>
          </cell>
          <cell r="G4383" t="str">
            <v>NHÀ CỬA ĐỜI SỐNG</v>
          </cell>
          <cell r="H4383" t="str">
            <v>ĐỒ DÙNG SINH HOẠT GIA ĐÌNH</v>
          </cell>
        </row>
        <row r="4384">
          <cell r="C4384" t="str">
            <v>4571249952017</v>
          </cell>
          <cell r="D4384" t="str">
            <v>ONISHI IRYO- Ô CÁN DÀI CẢN GIÓ 60CM (SỌC-HỒNG)</v>
          </cell>
          <cell r="E4384">
            <v>115000</v>
          </cell>
          <cell r="F4384" t="str">
            <v>134039</v>
          </cell>
          <cell r="G4384" t="str">
            <v>NHÀ CỬA ĐỜI SỐNG</v>
          </cell>
          <cell r="H4384" t="str">
            <v>ĐỒ DÙNG SINH HOẠT GIA ĐÌNH</v>
          </cell>
        </row>
        <row r="4385">
          <cell r="C4385" t="str">
            <v>4571249952031</v>
          </cell>
          <cell r="D4385" t="str">
            <v>ONISHI IRYO- Ô CÁN DÀI CẢN GIÓ 60CM (SỌC-NAVY)</v>
          </cell>
          <cell r="E4385">
            <v>115000</v>
          </cell>
          <cell r="F4385" t="str">
            <v>134040</v>
          </cell>
          <cell r="G4385" t="str">
            <v>NHÀ CỬA ĐỜI SỐNG</v>
          </cell>
          <cell r="H4385" t="str">
            <v>ĐỒ DÙNG SINH HOẠT GIA ĐÌNH</v>
          </cell>
        </row>
        <row r="4386">
          <cell r="C4386" t="str">
            <v>4571249952024</v>
          </cell>
          <cell r="D4386" t="str">
            <v>ONISHI IRYO- Ô CÁN DÀI CẢN GIÓ 60CM (SỌC-XANH NHẠT</v>
          </cell>
          <cell r="E4386">
            <v>115000</v>
          </cell>
          <cell r="F4386" t="str">
            <v>134041</v>
          </cell>
          <cell r="G4386" t="str">
            <v>NHÀ CỬA ĐỜI SỐNG</v>
          </cell>
          <cell r="H4386" t="str">
            <v>ĐỒ DÙNG SINH HOẠT GIA ĐÌNH</v>
          </cell>
        </row>
        <row r="4387">
          <cell r="C4387" t="str">
            <v>4571249952000</v>
          </cell>
          <cell r="D4387" t="str">
            <v>ONISHI IRYO- Ô CÁN DÀI CẢN GIÓ 60CM (SỌC-ĐEN)</v>
          </cell>
          <cell r="E4387">
            <v>115000</v>
          </cell>
          <cell r="F4387" t="str">
            <v>134042</v>
          </cell>
          <cell r="G4387" t="str">
            <v>NHÀ CỬA ĐỜI SỐNG</v>
          </cell>
          <cell r="H4387" t="str">
            <v>ĐỒ DÙNG SINH HOẠT GIA ĐÌNH</v>
          </cell>
        </row>
        <row r="4388">
          <cell r="C4388" t="str">
            <v>4546490505060</v>
          </cell>
          <cell r="D4388" t="str">
            <v>LIVING- BÌNH GIỮ NHIỆT NẮP BẤM KẺ SỌC 350ML</v>
          </cell>
          <cell r="E4388">
            <v>170000</v>
          </cell>
          <cell r="F4388" t="str">
            <v>134043</v>
          </cell>
          <cell r="G4388" t="str">
            <v>NHÀ CỬA ĐỜI SỐNG</v>
          </cell>
          <cell r="H4388" t="str">
            <v>BẾP VÀ PHÒNG ĂN</v>
          </cell>
        </row>
        <row r="4389">
          <cell r="C4389" t="str">
            <v>4546490505077</v>
          </cell>
          <cell r="D4389" t="str">
            <v>LIVING- BÌNH GIỮ NHIỆT NẮP BẤM CHẤM BI 350ML</v>
          </cell>
          <cell r="E4389">
            <v>170000</v>
          </cell>
          <cell r="F4389" t="str">
            <v>134044</v>
          </cell>
          <cell r="G4389" t="str">
            <v>NHÀ CỬA ĐỜI SỐNG</v>
          </cell>
          <cell r="H4389" t="str">
            <v>BẾP VÀ PHÒNG ĂN</v>
          </cell>
        </row>
        <row r="4390">
          <cell r="C4390" t="str">
            <v>4546490505527</v>
          </cell>
          <cell r="D4390" t="str">
            <v>LIVING- BÌNH GIỮ NHIỆT NẮP VẶN ENJOY TRẮNG 480ML</v>
          </cell>
          <cell r="E4390">
            <v>250000</v>
          </cell>
          <cell r="F4390" t="str">
            <v>134045</v>
          </cell>
          <cell r="G4390" t="str">
            <v>NHÀ CỬA ĐỜI SỐNG</v>
          </cell>
          <cell r="H4390" t="str">
            <v>BẾP VÀ PHÒNG ĂN</v>
          </cell>
        </row>
        <row r="4391">
          <cell r="C4391" t="str">
            <v>4546490505534</v>
          </cell>
          <cell r="D4391" t="str">
            <v>LIVING- BÌNH GIỮ NHIỆT NẮP VẶN ENJOY XÁM 480ML</v>
          </cell>
          <cell r="E4391">
            <v>250000</v>
          </cell>
          <cell r="F4391" t="str">
            <v>134046</v>
          </cell>
          <cell r="G4391" t="str">
            <v>NHÀ CỬA ĐỜI SỐNG</v>
          </cell>
          <cell r="H4391" t="str">
            <v>BẾP VÀ PHÒNG ĂN</v>
          </cell>
        </row>
        <row r="4392">
          <cell r="C4392" t="str">
            <v>4546490505541</v>
          </cell>
          <cell r="D4392" t="str">
            <v>LIVING- BÌNH GIỮ NHIỆT NẮP VẶN ENJOY ĐEN 480ML</v>
          </cell>
          <cell r="E4392">
            <v>250000</v>
          </cell>
          <cell r="F4392" t="str">
            <v>134047</v>
          </cell>
          <cell r="G4392" t="str">
            <v>NHÀ CỬA ĐỜI SỐNG</v>
          </cell>
          <cell r="H4392" t="str">
            <v>BẾP VÀ PHÒNG ĂN</v>
          </cell>
        </row>
        <row r="4393">
          <cell r="C4393" t="str">
            <v>4905596118466</v>
          </cell>
          <cell r="D4393" t="str">
            <v>INOMATA-  ĐĨA NHỰA VUÔNG MÀU TRẮNG 13CMX13CM</v>
          </cell>
          <cell r="E4393">
            <v>45000</v>
          </cell>
          <cell r="F4393" t="str">
            <v>134048</v>
          </cell>
          <cell r="G4393" t="str">
            <v>NHÀ CỬA ĐỜI SỐNG</v>
          </cell>
          <cell r="H4393" t="str">
            <v>BẾP VÀ PHÒNG ĂN</v>
          </cell>
        </row>
        <row r="4394">
          <cell r="C4394" t="str">
            <v>4548266393734</v>
          </cell>
          <cell r="D4394" t="str">
            <v>HYS- KHĂN MẶT COTTON BIỂN AEGEAN 34X35CM BEIGE</v>
          </cell>
          <cell r="E4394">
            <v>45000</v>
          </cell>
          <cell r="F4394" t="str">
            <v>134049</v>
          </cell>
          <cell r="G4394" t="str">
            <v>NHÀ CỬA ĐỜI SỐNG</v>
          </cell>
          <cell r="H4394" t="str">
            <v>KHĂN</v>
          </cell>
        </row>
        <row r="4395">
          <cell r="C4395" t="str">
            <v>4548266393703</v>
          </cell>
          <cell r="D4395" t="str">
            <v>HYS- KHĂN MẶT COTTON BIỂN AEGEAN 34X35CM PINK</v>
          </cell>
          <cell r="E4395">
            <v>45000</v>
          </cell>
          <cell r="F4395" t="str">
            <v>134050</v>
          </cell>
          <cell r="G4395" t="str">
            <v>NHÀ CỬA ĐỜI SỐNG</v>
          </cell>
          <cell r="H4395" t="str">
            <v>KHĂN</v>
          </cell>
        </row>
        <row r="4396">
          <cell r="C4396" t="str">
            <v>4548266412398</v>
          </cell>
          <cell r="D4396" t="str">
            <v>HYS- Khăn tắm biển Aegean màu xám 60x120cm</v>
          </cell>
          <cell r="E4396">
            <v>220000</v>
          </cell>
          <cell r="F4396" t="str">
            <v>134051</v>
          </cell>
          <cell r="G4396" t="str">
            <v>NHÀ CỬA ĐỜI SỐNG</v>
          </cell>
          <cell r="H4396" t="str">
            <v>KHĂN</v>
          </cell>
        </row>
        <row r="4397">
          <cell r="C4397" t="str">
            <v>4548266393710</v>
          </cell>
          <cell r="D4397" t="str">
            <v>HYS- KHĂN MẶT COTTON BIỂN AEGEAN 34X35CM GREEN</v>
          </cell>
          <cell r="E4397">
            <v>45000</v>
          </cell>
          <cell r="F4397" t="str">
            <v>134052</v>
          </cell>
          <cell r="G4397" t="str">
            <v>NHÀ CỬA ĐỜI SỐNG</v>
          </cell>
          <cell r="H4397" t="str">
            <v>KHĂN</v>
          </cell>
        </row>
        <row r="4398">
          <cell r="C4398" t="str">
            <v>4550239056553</v>
          </cell>
          <cell r="D4398" t="str">
            <v>HYS- KHĂN MẶT COTTON BIỂN AEGEAN 34X35CM NAVY</v>
          </cell>
          <cell r="E4398">
            <v>45000</v>
          </cell>
          <cell r="F4398" t="str">
            <v>134053</v>
          </cell>
          <cell r="G4398" t="str">
            <v>NHÀ CỬA ĐỜI SỐNG</v>
          </cell>
          <cell r="H4398" t="str">
            <v>KHĂN</v>
          </cell>
        </row>
        <row r="4399">
          <cell r="C4399" t="str">
            <v>4550239056560</v>
          </cell>
          <cell r="D4399" t="str">
            <v>HYS- KHĂN MẶT COTTON BIỂN AEGEAN 34X35CM BROWN</v>
          </cell>
          <cell r="E4399">
            <v>45000</v>
          </cell>
          <cell r="F4399" t="str">
            <v>134054</v>
          </cell>
          <cell r="G4399" t="str">
            <v>NHÀ CỬA ĐỜI SỐNG</v>
          </cell>
          <cell r="H4399" t="str">
            <v>KHĂN</v>
          </cell>
        </row>
        <row r="4400">
          <cell r="C4400" t="str">
            <v>4550239034643</v>
          </cell>
          <cell r="D4400" t="str">
            <v>HYS- KHĂN TẮM COTTON HỌA TIẾT 60X120CM PINK</v>
          </cell>
          <cell r="E4400">
            <v>290000</v>
          </cell>
          <cell r="F4400" t="str">
            <v>134055</v>
          </cell>
          <cell r="G4400" t="str">
            <v>NHÀ CỬA ĐỜI SỐNG</v>
          </cell>
          <cell r="H4400" t="str">
            <v>KHĂN</v>
          </cell>
        </row>
        <row r="4401">
          <cell r="C4401" t="str">
            <v>4550239034650</v>
          </cell>
          <cell r="D4401" t="str">
            <v>HYS- KHĂN TẮM COTTON HỌA TIẾT 60X120CM BEIGE</v>
          </cell>
          <cell r="E4401">
            <v>290000</v>
          </cell>
          <cell r="F4401" t="str">
            <v>134056</v>
          </cell>
          <cell r="G4401" t="str">
            <v>NHÀ CỬA ĐỜI SỐNG</v>
          </cell>
          <cell r="H4401" t="str">
            <v>KHĂN</v>
          </cell>
        </row>
        <row r="4402">
          <cell r="C4402" t="str">
            <v>4550239034667</v>
          </cell>
          <cell r="D4402" t="str">
            <v>HYS- KHĂN TẮM COTTON HỌA TIẾT 60X120CM GRAY</v>
          </cell>
          <cell r="E4402">
            <v>290000</v>
          </cell>
          <cell r="F4402" t="str">
            <v>134057</v>
          </cell>
          <cell r="G4402" t="str">
            <v>NHÀ CỬA ĐỜI SỐNG</v>
          </cell>
          <cell r="H4402" t="str">
            <v>KHĂN</v>
          </cell>
        </row>
        <row r="4403">
          <cell r="C4403" t="str">
            <v>4550239034674</v>
          </cell>
          <cell r="D4403" t="str">
            <v>HYS- KHĂN MẶT COTTON HỌA TIẾT 34X80CM PINK</v>
          </cell>
          <cell r="E4403">
            <v>105000</v>
          </cell>
          <cell r="F4403" t="str">
            <v>134058</v>
          </cell>
          <cell r="G4403" t="str">
            <v>NHÀ CỬA ĐỜI SỐNG</v>
          </cell>
          <cell r="H4403" t="str">
            <v>KHĂN</v>
          </cell>
        </row>
        <row r="4404">
          <cell r="C4404" t="str">
            <v>4550239034681</v>
          </cell>
          <cell r="D4404" t="str">
            <v>HYS- KHĂN MẶT COTTON HỌA TIẾT 34X80CM BEIGE</v>
          </cell>
          <cell r="E4404">
            <v>105000</v>
          </cell>
          <cell r="F4404" t="str">
            <v>134059</v>
          </cell>
          <cell r="G4404" t="str">
            <v>NHÀ CỬA ĐỜI SỐNG</v>
          </cell>
          <cell r="H4404" t="str">
            <v>KHĂN</v>
          </cell>
        </row>
        <row r="4405">
          <cell r="C4405" t="str">
            <v>4550239034698</v>
          </cell>
          <cell r="D4405" t="str">
            <v>HYS- KHĂN MẶT COTTON HỌA TIẾT 34X80CM GRAY</v>
          </cell>
          <cell r="E4405">
            <v>105000</v>
          </cell>
          <cell r="F4405" t="str">
            <v>134060</v>
          </cell>
          <cell r="G4405" t="str">
            <v>NHÀ CỬA ĐỜI SỐNG</v>
          </cell>
          <cell r="H4405" t="str">
            <v>KHĂN</v>
          </cell>
        </row>
        <row r="4406">
          <cell r="C4406" t="str">
            <v>4550239030393</v>
          </cell>
          <cell r="D4406" t="str">
            <v>HYS- KHĂN TẮM COTTON PETITE MATE 60X120CM BLUE</v>
          </cell>
          <cell r="E4406">
            <v>220000</v>
          </cell>
          <cell r="F4406" t="str">
            <v>134061</v>
          </cell>
          <cell r="G4406" t="str">
            <v>NHÀ CỬA ĐỜI SỐNG</v>
          </cell>
          <cell r="H4406" t="str">
            <v>KHĂN</v>
          </cell>
        </row>
        <row r="4407">
          <cell r="C4407" t="str">
            <v>4550239030409</v>
          </cell>
          <cell r="D4407" t="str">
            <v>HYS- KHĂN TẮM COTTON PETITE MATE 60X120CM PINK</v>
          </cell>
          <cell r="E4407">
            <v>220000</v>
          </cell>
          <cell r="F4407" t="str">
            <v>134062</v>
          </cell>
          <cell r="G4407" t="str">
            <v>NHÀ CỬA ĐỜI SỐNG</v>
          </cell>
          <cell r="H4407" t="str">
            <v>KHĂN</v>
          </cell>
        </row>
        <row r="4408">
          <cell r="C4408" t="str">
            <v>4550239030416</v>
          </cell>
          <cell r="D4408" t="str">
            <v>HYS- KHĂN MẶT COTTON PETITE MATE 34X80CM BLUE</v>
          </cell>
          <cell r="E4408">
            <v>95000</v>
          </cell>
          <cell r="F4408" t="str">
            <v>134063</v>
          </cell>
          <cell r="G4408" t="str">
            <v>NHÀ CỬA ĐỜI SỐNG</v>
          </cell>
          <cell r="H4408" t="str">
            <v>KHĂN</v>
          </cell>
        </row>
        <row r="4409">
          <cell r="C4409" t="str">
            <v>4550239030423</v>
          </cell>
          <cell r="D4409" t="str">
            <v>HYS- KHĂN MẶT COTTON PETITE MATE 34X80CM PINK</v>
          </cell>
          <cell r="E4409">
            <v>95000</v>
          </cell>
          <cell r="F4409" t="str">
            <v>134064</v>
          </cell>
          <cell r="G4409" t="str">
            <v>NHÀ CỬA ĐỜI SỐNG</v>
          </cell>
          <cell r="H4409" t="str">
            <v>KHĂN</v>
          </cell>
        </row>
        <row r="4410">
          <cell r="C4410" t="str">
            <v>4548266401811</v>
          </cell>
          <cell r="D4410" t="str">
            <v>HYS- KHĂN MẶT COTTON HỌA TIẾT KẺ SỌC 34X80CM BLUE</v>
          </cell>
          <cell r="E4410">
            <v>105000</v>
          </cell>
          <cell r="F4410" t="str">
            <v>134065</v>
          </cell>
          <cell r="G4410" t="str">
            <v>NHÀ CỬA ĐỜI SỐNG</v>
          </cell>
          <cell r="H4410" t="str">
            <v>KHĂN</v>
          </cell>
        </row>
        <row r="4411">
          <cell r="C4411" t="str">
            <v>4548266401828</v>
          </cell>
          <cell r="D4411" t="str">
            <v>HYS- KHĂN MẶT COTTON HỌA TIẾT KẺ SỌC 34X80CM PINK</v>
          </cell>
          <cell r="E4411">
            <v>105000</v>
          </cell>
          <cell r="F4411" t="str">
            <v>134066</v>
          </cell>
          <cell r="G4411" t="str">
            <v>NHÀ CỬA ĐỜI SỐNG</v>
          </cell>
          <cell r="H4411" t="str">
            <v>KHĂN</v>
          </cell>
        </row>
        <row r="4412">
          <cell r="C4412" t="str">
            <v>4548266395417</v>
          </cell>
          <cell r="D4412" t="str">
            <v>HYS- KHĂN TẮM COTTON HỮU CƠ 60X120 BH700704</v>
          </cell>
          <cell r="E4412">
            <v>290000</v>
          </cell>
          <cell r="F4412" t="str">
            <v>134067</v>
          </cell>
          <cell r="G4412" t="str">
            <v>NHÀ CỬA ĐỜI SỐNG</v>
          </cell>
          <cell r="H4412" t="str">
            <v>KHĂN</v>
          </cell>
        </row>
        <row r="4413">
          <cell r="C4413" t="str">
            <v>4548266395424</v>
          </cell>
          <cell r="D4413" t="str">
            <v>HYS- KHĂN TẮM COTTON HỮU CƠ 60X120 BH700728</v>
          </cell>
          <cell r="E4413">
            <v>290000</v>
          </cell>
          <cell r="F4413" t="str">
            <v>134068</v>
          </cell>
          <cell r="G4413" t="str">
            <v>NHÀ CỬA ĐỜI SỐNG</v>
          </cell>
          <cell r="H4413" t="str">
            <v>KHĂN</v>
          </cell>
        </row>
        <row r="4414">
          <cell r="C4414" t="str">
            <v>1312042306002</v>
          </cell>
          <cell r="D4414" t="str">
            <v>ONISHI IRYO- VỎ GỐI LÀM MÁT 43×63CM</v>
          </cell>
          <cell r="E4414">
            <v>60000</v>
          </cell>
          <cell r="F4414" t="str">
            <v>134069</v>
          </cell>
          <cell r="G4414" t="str">
            <v>NHÀ CỬA ĐỜI SỐNG</v>
          </cell>
          <cell r="H4414" t="str">
            <v>ĐỒ DÙNG SINH HOẠT GIA ĐÌNH</v>
          </cell>
        </row>
        <row r="4415">
          <cell r="C4415" t="str">
            <v>1312042306019</v>
          </cell>
          <cell r="D4415" t="str">
            <v>ONISHI IRYO- VỎ GỐI LÀM MÁT LÓT LƯỚI 35X50CM</v>
          </cell>
          <cell r="E4415">
            <v>40000</v>
          </cell>
          <cell r="F4415" t="str">
            <v>134070</v>
          </cell>
          <cell r="G4415" t="str">
            <v>NHÀ CỬA ĐỜI SỐNG</v>
          </cell>
          <cell r="H4415" t="str">
            <v>ĐỒ DÙNG SINH HOẠT GIA ĐÌNH</v>
          </cell>
        </row>
        <row r="4416">
          <cell r="C4416" t="str">
            <v>4956810239160</v>
          </cell>
          <cell r="D4416" t="str">
            <v>KOKUBO- KHĂN TẮM TẠO BỌT SIÊU MỀM 24X100CM- HỒNG</v>
          </cell>
          <cell r="E4416">
            <v>45000</v>
          </cell>
          <cell r="F4416" t="str">
            <v>134071</v>
          </cell>
          <cell r="G4416" t="str">
            <v>NHÀ CỬA ĐỜI SỐNG</v>
          </cell>
          <cell r="H4416" t="str">
            <v>ĐỒ DÙNG NHÀ TẮM, TOILET</v>
          </cell>
        </row>
        <row r="4417">
          <cell r="C4417" t="str">
            <v>4901750251178</v>
          </cell>
          <cell r="D4417" t="str">
            <v>KLEENEX- Giấy vệ sinh 4 cuộn 2 lớp màu hồng</v>
          </cell>
          <cell r="E4417">
            <v>95000</v>
          </cell>
          <cell r="F4417" t="str">
            <v>134072</v>
          </cell>
          <cell r="G4417" t="str">
            <v>NHÀ CỬA ĐỜI SỐNG</v>
          </cell>
          <cell r="H4417" t="str">
            <v>SẢN PHẨM TỪ GIẤY</v>
          </cell>
        </row>
        <row r="4418">
          <cell r="C4418" t="str">
            <v>4901750227364</v>
          </cell>
          <cell r="D4418" t="str">
            <v xml:space="preserve">SCOTTIE- Giấy vệ sinh 4 cuộn 2 lớp không mùi </v>
          </cell>
          <cell r="E4418">
            <v>135000</v>
          </cell>
          <cell r="F4418" t="str">
            <v>134073</v>
          </cell>
          <cell r="G4418" t="str">
            <v>NHÀ CỬA ĐỜI SỐNG</v>
          </cell>
          <cell r="H4418" t="str">
            <v>SẢN PHẨM TỪ GIẤY</v>
          </cell>
        </row>
        <row r="4419">
          <cell r="C4419" t="str">
            <v>4901750278106</v>
          </cell>
          <cell r="D4419" t="str">
            <v>SCOTTIE- Giấy vệ sinh 8 cuộn 2 lớp nguyên liệu tái</v>
          </cell>
          <cell r="E4419">
            <v>135000</v>
          </cell>
          <cell r="F4419" t="str">
            <v>134074</v>
          </cell>
          <cell r="G4419" t="str">
            <v>NHÀ CỬA ĐỜI SỐNG</v>
          </cell>
          <cell r="H4419" t="str">
            <v>SẢN PHẨM TỪ GIẤY</v>
          </cell>
        </row>
        <row r="4420">
          <cell r="C4420" t="str">
            <v>4987176108975</v>
          </cell>
          <cell r="D4420" t="str">
            <v>P&amp;G- Viên giặt xả Gel Bold 4D hương lavender 36v</v>
          </cell>
          <cell r="E4420">
            <v>205000</v>
          </cell>
          <cell r="F4420" t="str">
            <v>134075</v>
          </cell>
          <cell r="G4420" t="str">
            <v>NHÀ CỬA ĐỜI SỐNG</v>
          </cell>
          <cell r="H4420" t="str">
            <v>GIẶT, XẢ QUẦN ÁO</v>
          </cell>
        </row>
        <row r="4421">
          <cell r="C4421" t="str">
            <v>4901750251079</v>
          </cell>
          <cell r="D4421" t="str">
            <v>KLEENEX- Giấy vệ sinh 4 cuộn 2 lớp màu xanh</v>
          </cell>
          <cell r="E4421">
            <v>95000</v>
          </cell>
          <cell r="F4421" t="str">
            <v>134076</v>
          </cell>
          <cell r="G4421" t="str">
            <v>NHÀ CỬA ĐỜI SỐNG</v>
          </cell>
          <cell r="H4421" t="str">
            <v>SẢN PHẨM TỪ GIẤY</v>
          </cell>
        </row>
        <row r="4422">
          <cell r="C4422" t="str">
            <v>2023010701070</v>
          </cell>
          <cell r="D4422" t="str">
            <v>SKK- Ô gấp kỉ niệm 14 năm</v>
          </cell>
          <cell r="E4422">
            <v>150000</v>
          </cell>
          <cell r="F4422" t="str">
            <v>134077</v>
          </cell>
          <cell r="G4422" t="str">
            <v>NGÀNH KHÁC</v>
          </cell>
          <cell r="H4422" t="str">
            <v>HÀNG MARKETING</v>
          </cell>
        </row>
        <row r="4423">
          <cell r="C4423" t="str">
            <v>1312042307009</v>
          </cell>
          <cell r="D4423" t="str">
            <v>ONISHI IRYO- Đệm lót ghế ngồi làm mát 43x43cm</v>
          </cell>
          <cell r="E4423">
            <v>70000</v>
          </cell>
          <cell r="F4423" t="str">
            <v>134078</v>
          </cell>
          <cell r="G4423" t="str">
            <v>NHÀ CỬA ĐỜI SỐNG</v>
          </cell>
          <cell r="H4423" t="str">
            <v>ĐỒ DÙNG SINH HOẠT GIA ĐÌNH</v>
          </cell>
        </row>
        <row r="4424">
          <cell r="C4424" t="str">
            <v>4986614258401</v>
          </cell>
          <cell r="D4424" t="str">
            <v>OKAZAKI- Viên thả bồn cầu hương xà bông 50g x 2 ch</v>
          </cell>
          <cell r="E4424">
            <v>45000</v>
          </cell>
          <cell r="F4424" t="str">
            <v>134079</v>
          </cell>
          <cell r="G4424" t="str">
            <v>NHÀ CỬA ĐỜI SỐNG</v>
          </cell>
          <cell r="H4424" t="str">
            <v>XÀ PHÒNG, CHẤT TẨY RỬA</v>
          </cell>
        </row>
        <row r="4425">
          <cell r="C4425" t="str">
            <v>4901750182731</v>
          </cell>
          <cell r="D4425" t="str">
            <v>CRECIA- Giấy vệ sinh Kleenex giấy đơn 8 cuộn</v>
          </cell>
          <cell r="E4425">
            <v>160000</v>
          </cell>
          <cell r="F4425" t="str">
            <v>134080</v>
          </cell>
          <cell r="G4425" t="str">
            <v>NHÀ CỬA ĐỜI SỐNG</v>
          </cell>
          <cell r="H4425" t="str">
            <v>SẢN PHẨM TỪ GIẤY</v>
          </cell>
        </row>
        <row r="4426">
          <cell r="C4426" t="str">
            <v>4550239041450</v>
          </cell>
          <cell r="D4426" t="str">
            <v>HYS- Khăn mặt Lasa Color xanh dương 34x35cm</v>
          </cell>
          <cell r="E4426">
            <v>55000</v>
          </cell>
          <cell r="F4426" t="str">
            <v>134081</v>
          </cell>
          <cell r="G4426" t="str">
            <v>NHÀ CỬA ĐỜI SỐNG</v>
          </cell>
          <cell r="H4426" t="str">
            <v>KHĂN</v>
          </cell>
        </row>
        <row r="4427">
          <cell r="C4427" t="str">
            <v>4550239041467</v>
          </cell>
          <cell r="D4427" t="str">
            <v>HYS- Khăn mặt Lasa Color hồng 34x36cm</v>
          </cell>
          <cell r="E4427">
            <v>55000</v>
          </cell>
          <cell r="F4427" t="str">
            <v>134082</v>
          </cell>
          <cell r="G4427" t="str">
            <v>NHÀ CỬA ĐỜI SỐNG</v>
          </cell>
          <cell r="H4427" t="str">
            <v>KHĂN</v>
          </cell>
        </row>
        <row r="4428">
          <cell r="C4428" t="str">
            <v>4550239041481</v>
          </cell>
          <cell r="D4428" t="str">
            <v>HYS- Khăn mặt Lasa Color tím 34x38cm</v>
          </cell>
          <cell r="E4428">
            <v>55000</v>
          </cell>
          <cell r="F4428" t="str">
            <v>134083</v>
          </cell>
          <cell r="G4428" t="str">
            <v>NHÀ CỬA ĐỜI SỐNG</v>
          </cell>
          <cell r="H4428" t="str">
            <v>KHĂN</v>
          </cell>
        </row>
        <row r="4429">
          <cell r="C4429" t="str">
            <v>4904881211240</v>
          </cell>
          <cell r="D4429" t="str">
            <v>SHIKISAI- Thớt nhựa kháng khuẩn size L (40x26cm)</v>
          </cell>
          <cell r="E4429">
            <v>105000</v>
          </cell>
          <cell r="F4429" t="str">
            <v>134084</v>
          </cell>
          <cell r="G4429" t="str">
            <v>NHÀ CỬA ĐỜI SỐNG</v>
          </cell>
          <cell r="H4429" t="str">
            <v>BẾP VÀ PHÒNG ĂN</v>
          </cell>
        </row>
        <row r="4430">
          <cell r="C4430" t="str">
            <v>4904881211226</v>
          </cell>
          <cell r="D4430" t="str">
            <v>SHIKISAI- Thớt nhựa kháng khuẩn size M (36x23cm)</v>
          </cell>
          <cell r="E4430">
            <v>90000</v>
          </cell>
          <cell r="F4430" t="str">
            <v>134085</v>
          </cell>
          <cell r="G4430" t="str">
            <v>NHÀ CỬA ĐỜI SỐNG</v>
          </cell>
          <cell r="H4430" t="str">
            <v>BẾP VÀ PHÒNG ĂN</v>
          </cell>
        </row>
        <row r="4431">
          <cell r="C4431" t="str">
            <v>4978951040788</v>
          </cell>
          <cell r="D4431" t="str">
            <v>MITSUEI- Nước rửa bát diệt khuẩn hương cam 600ml</v>
          </cell>
          <cell r="E4431">
            <v>48000</v>
          </cell>
          <cell r="F4431" t="str">
            <v>134086</v>
          </cell>
          <cell r="G4431" t="str">
            <v>NHÀ CỬA ĐỜI SỐNG</v>
          </cell>
          <cell r="H4431" t="str">
            <v>XÀ PHÒNG, CHẤT TẨY RỬA</v>
          </cell>
        </row>
        <row r="4432">
          <cell r="C4432" t="str">
            <v>4978951040771</v>
          </cell>
          <cell r="D4432" t="str">
            <v>MITSUEI- Nước rửa bát diệt khuẩn hương chanh 600ml</v>
          </cell>
          <cell r="E4432">
            <v>48000</v>
          </cell>
          <cell r="F4432" t="str">
            <v>134087</v>
          </cell>
          <cell r="G4432" t="str">
            <v>NHÀ CỬA ĐỜI SỐNG</v>
          </cell>
          <cell r="H4432" t="str">
            <v>XÀ PHÒNG, CHẤT TẨY RỬA</v>
          </cell>
        </row>
        <row r="4433">
          <cell r="C4433" t="str">
            <v>4903367306487</v>
          </cell>
          <cell r="D4433" t="str">
            <v>ROCKET- Rửa chén hương cam 600ml</v>
          </cell>
          <cell r="E4433">
            <v>45000</v>
          </cell>
          <cell r="F4433" t="str">
            <v>134088</v>
          </cell>
          <cell r="G4433" t="str">
            <v>NHÀ CỬA ĐỜI SỐNG</v>
          </cell>
          <cell r="H4433" t="str">
            <v>XÀ PHÒNG, CHẤT TẨY RỬA</v>
          </cell>
        </row>
        <row r="4434">
          <cell r="C4434" t="str">
            <v>4571113800956</v>
          </cell>
          <cell r="D4434" t="str">
            <v>MEDIKYU-Refill bọt rửa tay Animo kháng khuẩn 200ml</v>
          </cell>
          <cell r="E4434">
            <v>85000</v>
          </cell>
          <cell r="F4434" t="str">
            <v>134089</v>
          </cell>
          <cell r="G4434" t="str">
            <v>NHÀ CỬA ĐỜI SỐNG</v>
          </cell>
          <cell r="H4434" t="str">
            <v>XÀ PHÒNG, CHẤT TẨY RỬA</v>
          </cell>
        </row>
        <row r="4435">
          <cell r="C4435" t="str">
            <v>8906081440396</v>
          </cell>
          <cell r="D4435" t="str">
            <v>KAI- Dao nhà bếp 112mm màu xanh da trời</v>
          </cell>
          <cell r="E4435">
            <v>70000</v>
          </cell>
          <cell r="F4435" t="str">
            <v>134090</v>
          </cell>
          <cell r="G4435" t="str">
            <v>NHÀ CỬA ĐỜI SỐNG</v>
          </cell>
          <cell r="H4435" t="str">
            <v>BẾP VÀ PHÒNG ĂN</v>
          </cell>
        </row>
        <row r="4436">
          <cell r="C4436" t="str">
            <v>8906081440921</v>
          </cell>
          <cell r="D4436" t="str">
            <v>KAI- Dao nhà bếp 112mm màu đen</v>
          </cell>
          <cell r="E4436">
            <v>70000</v>
          </cell>
          <cell r="F4436" t="str">
            <v>134091</v>
          </cell>
          <cell r="G4436" t="str">
            <v>NHÀ CỬA ĐỜI SỐNG</v>
          </cell>
          <cell r="H4436" t="str">
            <v>BẾP VÀ PHÒNG ĂN</v>
          </cell>
        </row>
        <row r="4437">
          <cell r="C4437" t="str">
            <v>8906081440938</v>
          </cell>
          <cell r="D4437" t="str">
            <v>KAI- Dao gọt hoa quả lưỡi răng cưa màu đen 112mm</v>
          </cell>
          <cell r="E4437">
            <v>70000</v>
          </cell>
          <cell r="F4437" t="str">
            <v>134092</v>
          </cell>
          <cell r="G4437" t="str">
            <v>NHÀ CỬA ĐỜI SỐNG</v>
          </cell>
          <cell r="H4437" t="str">
            <v>BẾP VÀ PHÒNG ĂN</v>
          </cell>
        </row>
        <row r="4438">
          <cell r="C4438" t="str">
            <v>8906081441249</v>
          </cell>
          <cell r="D4438" t="str">
            <v>KAI- Dao nhà bếp màu hồng 112mm (Slim pack)</v>
          </cell>
          <cell r="E4438">
            <v>60000</v>
          </cell>
          <cell r="F4438" t="str">
            <v>134093</v>
          </cell>
          <cell r="G4438" t="str">
            <v>NHÀ CỬA ĐỜI SỐNG</v>
          </cell>
          <cell r="H4438" t="str">
            <v>BẾP VÀ PHÒNG ĂN</v>
          </cell>
        </row>
        <row r="4439">
          <cell r="C4439" t="str">
            <v>8906081441256</v>
          </cell>
          <cell r="D4439" t="str">
            <v>KAI- Dao nhà bếp màu x.da trời 112mm (Slim pack)</v>
          </cell>
          <cell r="E4439">
            <v>60000</v>
          </cell>
          <cell r="F4439" t="str">
            <v>134094</v>
          </cell>
          <cell r="G4439" t="str">
            <v>NHÀ CỬA ĐỜI SỐNG</v>
          </cell>
          <cell r="H4439" t="str">
            <v>BẾP VÀ PHÒNG ĂN</v>
          </cell>
        </row>
        <row r="4440">
          <cell r="C4440" t="str">
            <v>8906081441263</v>
          </cell>
          <cell r="D4440" t="str">
            <v>KAI- Dao nhà bếp màu xanh lá cây 112mm (Slim pack)</v>
          </cell>
          <cell r="E4440">
            <v>60000</v>
          </cell>
          <cell r="F4440" t="str">
            <v>134095</v>
          </cell>
          <cell r="G4440" t="str">
            <v>NHÀ CỬA ĐỜI SỐNG</v>
          </cell>
          <cell r="H4440" t="str">
            <v>BẾP VÀ PHÒNG ĂN</v>
          </cell>
        </row>
        <row r="4441">
          <cell r="C4441" t="str">
            <v>8906081441270</v>
          </cell>
          <cell r="D4441" t="str">
            <v>KAI- Dao nhà bếp màu vàng 112mm (Slim pack)</v>
          </cell>
          <cell r="E4441">
            <v>60000</v>
          </cell>
          <cell r="F4441" t="str">
            <v>134096</v>
          </cell>
          <cell r="G4441" t="str">
            <v>NHÀ CỬA ĐỜI SỐNG</v>
          </cell>
          <cell r="H4441" t="str">
            <v>BẾP VÀ PHÒNG ĂN</v>
          </cell>
        </row>
        <row r="4442">
          <cell r="C4442" t="str">
            <v>8906081441287</v>
          </cell>
          <cell r="D4442" t="str">
            <v>KAI- Dao nhà bếp màu cam 112mm (Slim pack)</v>
          </cell>
          <cell r="E4442">
            <v>60000</v>
          </cell>
          <cell r="F4442" t="str">
            <v>134097</v>
          </cell>
          <cell r="G4442" t="str">
            <v>NHÀ CỬA ĐỜI SỐNG</v>
          </cell>
          <cell r="H4442" t="str">
            <v>BẾP VÀ PHÒNG ĂN</v>
          </cell>
        </row>
        <row r="4443">
          <cell r="C4443" t="str">
            <v>8906081441294</v>
          </cell>
          <cell r="D4443" t="str">
            <v>KAI- Dao nhà bếp màu đen 112mm (Slim pack)</v>
          </cell>
          <cell r="E4443">
            <v>60000</v>
          </cell>
          <cell r="F4443" t="str">
            <v>134098</v>
          </cell>
          <cell r="G4443" t="str">
            <v>NHÀ CỬA ĐỜI SỐNG</v>
          </cell>
          <cell r="H4443" t="str">
            <v>BẾP VÀ PHÒNG ĂN</v>
          </cell>
        </row>
        <row r="4444">
          <cell r="C4444" t="str">
            <v>8906081441423</v>
          </cell>
          <cell r="D4444" t="str">
            <v>KAI- Dao nhà bếp lưỡi răng cưa hồng 94mm-Slim</v>
          </cell>
          <cell r="E4444">
            <v>60000</v>
          </cell>
          <cell r="F4444" t="str">
            <v>134099</v>
          </cell>
          <cell r="G4444" t="str">
            <v>NHÀ CỬA ĐỜI SỐNG</v>
          </cell>
          <cell r="H4444" t="str">
            <v>BẾP VÀ PHÒNG ĂN</v>
          </cell>
        </row>
        <row r="4445">
          <cell r="C4445" t="str">
            <v>8906081441430</v>
          </cell>
          <cell r="D4445" t="str">
            <v>KAI- Dao nhà bếp lưỡi răng cưa x.da trời 94mm-Slim</v>
          </cell>
          <cell r="E4445">
            <v>60000</v>
          </cell>
          <cell r="F4445" t="str">
            <v>134100</v>
          </cell>
          <cell r="G4445" t="str">
            <v>NHÀ CỬA ĐỜI SỐNG</v>
          </cell>
          <cell r="H4445" t="str">
            <v>BẾP VÀ PHÒNG ĂN</v>
          </cell>
        </row>
        <row r="4446">
          <cell r="C4446" t="str">
            <v>8906081441447</v>
          </cell>
          <cell r="D4446" t="str">
            <v>KAI- Dao nhà bếp lưỡi răng cưa xanh lá 94mm-Slim</v>
          </cell>
          <cell r="E4446">
            <v>60000</v>
          </cell>
          <cell r="F4446" t="str">
            <v>134101</v>
          </cell>
          <cell r="G4446" t="str">
            <v>NHÀ CỬA ĐỜI SỐNG</v>
          </cell>
          <cell r="H4446" t="str">
            <v>BẾP VÀ PHÒNG ĂN</v>
          </cell>
        </row>
        <row r="4447">
          <cell r="C4447" t="str">
            <v>8906081441454</v>
          </cell>
          <cell r="D4447" t="str">
            <v>KAI-Dao nhà bếp Hocho lưỡi răng cưa vàng 94mm-Slim</v>
          </cell>
          <cell r="E4447">
            <v>60000</v>
          </cell>
          <cell r="F4447" t="str">
            <v>134102</v>
          </cell>
          <cell r="G4447" t="str">
            <v>NHÀ CỬA ĐỜI SỐNG</v>
          </cell>
          <cell r="H4447" t="str">
            <v>BẾP VÀ PHÒNG ĂN</v>
          </cell>
        </row>
        <row r="4448">
          <cell r="C4448" t="str">
            <v>8906081441461</v>
          </cell>
          <cell r="D4448" t="str">
            <v>KAI- Dao nhà bếp Hocho lưỡi răng cưa cam 94mm-Slim</v>
          </cell>
          <cell r="E4448">
            <v>60000</v>
          </cell>
          <cell r="F4448" t="str">
            <v>134103</v>
          </cell>
          <cell r="G4448" t="str">
            <v>NHÀ CỬA ĐỜI SỐNG</v>
          </cell>
          <cell r="H4448" t="str">
            <v>BẾP VÀ PHÒNG ĂN</v>
          </cell>
        </row>
        <row r="4449">
          <cell r="C4449" t="str">
            <v>8906081441478</v>
          </cell>
          <cell r="D4449" t="str">
            <v>KAI- Dao nhà bếp Hocho lưỡi răng cưa đen 94mm-Slim</v>
          </cell>
          <cell r="E4449">
            <v>60000</v>
          </cell>
          <cell r="F4449" t="str">
            <v>134104</v>
          </cell>
          <cell r="G4449" t="str">
            <v>NHÀ CỬA ĐỜI SỐNG</v>
          </cell>
          <cell r="H4449" t="str">
            <v>BẾP VÀ PHÒNG ĂN</v>
          </cell>
        </row>
        <row r="4450">
          <cell r="C4450" t="str">
            <v>8906081441300</v>
          </cell>
          <cell r="D4450" t="str">
            <v>KAI- Dao gọt hoa quả lưỡi răng cưa hồng 112mm-Slim</v>
          </cell>
          <cell r="E4450">
            <v>60000</v>
          </cell>
          <cell r="F4450" t="str">
            <v>134105</v>
          </cell>
          <cell r="G4450" t="str">
            <v>NHÀ CỬA ĐỜI SỐNG</v>
          </cell>
          <cell r="H4450" t="str">
            <v>BẾP VÀ PHÒNG ĂN</v>
          </cell>
        </row>
        <row r="4451">
          <cell r="C4451" t="str">
            <v>8906081441317</v>
          </cell>
          <cell r="D4451" t="str">
            <v>KAI-Dao gọt h.quả có răng cưa x.da trời 112mm-Slim</v>
          </cell>
          <cell r="E4451">
            <v>60000</v>
          </cell>
          <cell r="F4451" t="str">
            <v>134106</v>
          </cell>
          <cell r="G4451" t="str">
            <v>NHÀ CỬA ĐỜI SỐNG</v>
          </cell>
          <cell r="H4451" t="str">
            <v>BẾP VÀ PHÒNG ĂN</v>
          </cell>
        </row>
        <row r="4452">
          <cell r="C4452" t="str">
            <v>8906081441324</v>
          </cell>
          <cell r="D4452" t="str">
            <v>KAI- Dao gọt hoa quả lưỡi răng cưa x.lá 112mm-Slim</v>
          </cell>
          <cell r="E4452">
            <v>60000</v>
          </cell>
          <cell r="F4452" t="str">
            <v>134107</v>
          </cell>
          <cell r="G4452" t="str">
            <v>NHÀ CỬA ĐỜI SỐNG</v>
          </cell>
          <cell r="H4452" t="str">
            <v>BẾP VÀ PHÒNG ĂN</v>
          </cell>
        </row>
        <row r="4453">
          <cell r="C4453" t="str">
            <v>8906081441331</v>
          </cell>
          <cell r="D4453" t="str">
            <v>KAI- Dao gọt hoa quả lưỡi răng cưa vàng 112mm-Slim</v>
          </cell>
          <cell r="E4453">
            <v>60000</v>
          </cell>
          <cell r="F4453" t="str">
            <v>134108</v>
          </cell>
          <cell r="G4453" t="str">
            <v>NHÀ CỬA ĐỜI SỐNG</v>
          </cell>
          <cell r="H4453" t="str">
            <v>BẾP VÀ PHÒNG ĂN</v>
          </cell>
        </row>
        <row r="4454">
          <cell r="C4454" t="str">
            <v>8906081441348</v>
          </cell>
          <cell r="D4454" t="str">
            <v>KAI- Dao gọt hoa quả lưỡi răng cưa cam 112mm-Slim</v>
          </cell>
          <cell r="E4454">
            <v>60000</v>
          </cell>
          <cell r="F4454" t="str">
            <v>134109</v>
          </cell>
          <cell r="G4454" t="str">
            <v>NHÀ CỬA ĐỜI SỐNG</v>
          </cell>
          <cell r="H4454" t="str">
            <v>BẾP VÀ PHÒNG ĂN</v>
          </cell>
        </row>
        <row r="4455">
          <cell r="C4455" t="str">
            <v>8906081441355</v>
          </cell>
          <cell r="D4455" t="str">
            <v>KAI- Dao gọt hoa quả lưỡi răng cưa đen 112mm-Slim</v>
          </cell>
          <cell r="E4455">
            <v>60000</v>
          </cell>
          <cell r="F4455" t="str">
            <v>134110</v>
          </cell>
          <cell r="G4455" t="str">
            <v>NHÀ CỬA ĐỜI SỐNG</v>
          </cell>
          <cell r="H4455" t="str">
            <v>BẾP VÀ PHÒNG ĂN</v>
          </cell>
        </row>
        <row r="4456">
          <cell r="C4456" t="str">
            <v>4973307587856</v>
          </cell>
          <cell r="D4456" t="str">
            <v>ONISHI IRYO- Bình giữ nhiệt hoạt hình cho bé 400ml</v>
          </cell>
          <cell r="E4456">
            <v>180000</v>
          </cell>
          <cell r="F4456" t="str">
            <v>134111</v>
          </cell>
          <cell r="G4456" t="str">
            <v>NHÀ CỬA ĐỜI SỐNG</v>
          </cell>
          <cell r="H4456" t="str">
            <v>BẾP VÀ PHÒNG ĂN</v>
          </cell>
        </row>
        <row r="4457">
          <cell r="C4457" t="str">
            <v>1312002310001</v>
          </cell>
          <cell r="D4457" t="str">
            <v>ONISHI IRYO- Ô gấp 2 tầng cán trục thẳng</v>
          </cell>
          <cell r="E4457">
            <v>75000</v>
          </cell>
          <cell r="F4457" t="str">
            <v>134112</v>
          </cell>
          <cell r="G4457" t="str">
            <v>NHÀ CỬA ĐỜI SỐNG</v>
          </cell>
          <cell r="H4457" t="str">
            <v>ĐỒ DÙNG SINH HOẠT GIA ĐÌNH</v>
          </cell>
        </row>
        <row r="4458">
          <cell r="C4458" t="str">
            <v>1312002310018</v>
          </cell>
          <cell r="D4458" t="str">
            <v>ONISHI IRYO- Ô gấp gọn họa tiết siêu nhẹ 50cm</v>
          </cell>
          <cell r="E4458">
            <v>75000</v>
          </cell>
          <cell r="F4458" t="str">
            <v>134113</v>
          </cell>
          <cell r="G4458" t="str">
            <v>NHÀ CỬA ĐỜI SỐNG</v>
          </cell>
          <cell r="H4458" t="str">
            <v>ĐỒ DÙNG SINH HOẠT GIA ĐÌNH</v>
          </cell>
        </row>
        <row r="4459">
          <cell r="C4459" t="str">
            <v>1312002310025</v>
          </cell>
          <cell r="D4459" t="str">
            <v>ONISHI IRYO- Ô gấp trơn chống tia UV 50cm</v>
          </cell>
          <cell r="E4459">
            <v>195000</v>
          </cell>
          <cell r="F4459" t="str">
            <v>134114</v>
          </cell>
          <cell r="G4459" t="str">
            <v>NHÀ CỬA ĐỜI SỐNG</v>
          </cell>
          <cell r="H4459" t="str">
            <v>ĐỒ DÙNG SINH HOẠT GIA ĐÌNH</v>
          </cell>
        </row>
        <row r="4460">
          <cell r="C4460" t="str">
            <v>4996853428770</v>
          </cell>
          <cell r="D4460" t="str">
            <v>ONISHI IRYO- Ô gấp tự động kẻ caro 60cm (Navy)</v>
          </cell>
          <cell r="E4460">
            <v>220000</v>
          </cell>
          <cell r="F4460" t="str">
            <v>134115</v>
          </cell>
          <cell r="G4460" t="str">
            <v>NHÀ CỬA ĐỜI SỐNG</v>
          </cell>
          <cell r="H4460" t="str">
            <v>ĐỒ DÙNG SINH HOẠT GIA ĐÌNH</v>
          </cell>
        </row>
        <row r="4461">
          <cell r="C4461" t="str">
            <v>4996853428749</v>
          </cell>
          <cell r="D4461" t="str">
            <v>ONISHI IRYO- Ô gấp tự động màu trơn 60cm (Navy)</v>
          </cell>
          <cell r="E4461">
            <v>220000</v>
          </cell>
          <cell r="F4461" t="str">
            <v>134116</v>
          </cell>
          <cell r="G4461" t="str">
            <v>NHÀ CỬA ĐỜI SỐNG</v>
          </cell>
          <cell r="H4461" t="str">
            <v>ĐỒ DÙNG SINH HOẠT GIA ĐÌNH</v>
          </cell>
        </row>
        <row r="4462">
          <cell r="C4462" t="str">
            <v>4996853428985</v>
          </cell>
          <cell r="D4462" t="str">
            <v>ONISHI IRYO- Ô gấp tự động kẻ sọc 60cm (Đen)</v>
          </cell>
          <cell r="E4462">
            <v>220000</v>
          </cell>
          <cell r="F4462" t="str">
            <v>134117</v>
          </cell>
          <cell r="G4462" t="str">
            <v>NHÀ CỬA ĐỜI SỐNG</v>
          </cell>
          <cell r="H4462" t="str">
            <v>ĐỒ DÙNG SINH HOẠT GIA ĐÌNH</v>
          </cell>
        </row>
        <row r="4463">
          <cell r="C4463" t="str">
            <v>4996853428978</v>
          </cell>
          <cell r="D4463" t="str">
            <v>ONISHI IRYO- Ô gấp tự động kẻ sọc 60cm (Navy)</v>
          </cell>
          <cell r="E4463">
            <v>220000</v>
          </cell>
          <cell r="F4463" t="str">
            <v>134118</v>
          </cell>
          <cell r="G4463" t="str">
            <v>NHÀ CỬA ĐỜI SỐNG</v>
          </cell>
          <cell r="H4463" t="str">
            <v>ĐỒ DÙNG SINH HOẠT GIA ĐÌNH</v>
          </cell>
        </row>
        <row r="4464">
          <cell r="C4464" t="str">
            <v>4996853429067</v>
          </cell>
          <cell r="D4464" t="str">
            <v>ONISHI IRYO- Ô gấp tự động kẻ sọc 65cm (Navy)</v>
          </cell>
          <cell r="E4464">
            <v>220000</v>
          </cell>
          <cell r="F4464" t="str">
            <v>134119</v>
          </cell>
          <cell r="G4464" t="str">
            <v>NHÀ CỬA ĐỜI SỐNG</v>
          </cell>
          <cell r="H4464" t="str">
            <v>ĐỒ DÙNG SINH HOẠT GIA ĐÌNH</v>
          </cell>
        </row>
        <row r="4465">
          <cell r="C4465" t="str">
            <v>4996853429074</v>
          </cell>
          <cell r="D4465" t="str">
            <v>ONISHI IRYO- Ô gấp tự động kẻ sọc 65cm (Đen)</v>
          </cell>
          <cell r="E4465">
            <v>220000</v>
          </cell>
          <cell r="F4465" t="str">
            <v>134120</v>
          </cell>
          <cell r="G4465" t="str">
            <v>NHÀ CỬA ĐỜI SỐNG</v>
          </cell>
          <cell r="H4465" t="str">
            <v>ĐỒ DÙNG SINH HOẠT GIA ĐÌNH</v>
          </cell>
        </row>
        <row r="4466">
          <cell r="C4466" t="str">
            <v>4996853429005</v>
          </cell>
          <cell r="D4466" t="str">
            <v>ONISHI IRYO- Ô gấp tự động màu trơn 65cm (Navy)</v>
          </cell>
          <cell r="E4466">
            <v>220000</v>
          </cell>
          <cell r="F4466" t="str">
            <v>134121</v>
          </cell>
          <cell r="G4466" t="str">
            <v>NHÀ CỬA ĐỜI SỐNG</v>
          </cell>
          <cell r="H4466" t="str">
            <v>ĐỒ DÙNG SINH HOẠT GIA ĐÌNH</v>
          </cell>
        </row>
        <row r="4467">
          <cell r="C4467" t="str">
            <v>4996853429036</v>
          </cell>
          <cell r="D4467" t="str">
            <v>ONISHI IRYO- Ô gấp tự động kẻ caro 65cm (Navy)</v>
          </cell>
          <cell r="E4467">
            <v>180000</v>
          </cell>
          <cell r="F4467" t="str">
            <v>134122</v>
          </cell>
          <cell r="G4467" t="str">
            <v>NHÀ CỬA ĐỜI SỐNG</v>
          </cell>
          <cell r="H4467" t="str">
            <v>ĐỒ DÙNG SINH HOẠT GIA ĐÌNH</v>
          </cell>
        </row>
        <row r="4468">
          <cell r="C4468" t="str">
            <v>4947272441376</v>
          </cell>
          <cell r="D4468" t="str">
            <v>ONISHI IRYO- Ô cán dài màu trơn 70cm (Xanh than)</v>
          </cell>
          <cell r="E4468">
            <v>180000</v>
          </cell>
          <cell r="F4468" t="str">
            <v>134123</v>
          </cell>
          <cell r="G4468" t="str">
            <v>NHÀ CỬA ĐỜI SỐNG</v>
          </cell>
          <cell r="H4468" t="str">
            <v>ĐỒ DÙNG SINH HOẠT GIA ĐÌNH</v>
          </cell>
        </row>
        <row r="4469">
          <cell r="C4469" t="str">
            <v>4947272441369</v>
          </cell>
          <cell r="D4469" t="str">
            <v>ONISHI IRYO- Ô cán dài màu trơn 70cm (Đen)</v>
          </cell>
          <cell r="E4469">
            <v>180000</v>
          </cell>
          <cell r="F4469" t="str">
            <v>134124</v>
          </cell>
          <cell r="G4469" t="str">
            <v>NHÀ CỬA ĐỜI SỐNG</v>
          </cell>
          <cell r="H4469" t="str">
            <v>ĐỒ DÙNG SINH HOẠT GIA ĐÌNH</v>
          </cell>
        </row>
        <row r="4470">
          <cell r="C4470" t="str">
            <v>4589932020417</v>
          </cell>
          <cell r="D4470" t="str">
            <v>ONISHI IRYO-  Ô cán dài cho nam kẻ caro 70cm (Đen)</v>
          </cell>
          <cell r="E4470">
            <v>180000</v>
          </cell>
          <cell r="F4470" t="str">
            <v>134125</v>
          </cell>
          <cell r="G4470" t="str">
            <v>NHÀ CỬA ĐỜI SỐNG</v>
          </cell>
          <cell r="H4470" t="str">
            <v>ĐỒ DÙNG SINH HOẠT GIA ĐÌNH</v>
          </cell>
        </row>
        <row r="4471">
          <cell r="C4471" t="str">
            <v>1312002310032</v>
          </cell>
          <cell r="D4471" t="str">
            <v>ONISHI IRYO- Ô cán dài họa tiết kẻ caro 70cm</v>
          </cell>
          <cell r="E4471">
            <v>180000</v>
          </cell>
          <cell r="F4471" t="str">
            <v>134126</v>
          </cell>
          <cell r="G4471" t="str">
            <v>NHÀ CỬA ĐỜI SỐNG</v>
          </cell>
          <cell r="H4471" t="str">
            <v>ĐỒ DÙNG SINH HOẠT GIA ĐÌNH</v>
          </cell>
        </row>
        <row r="4472">
          <cell r="C4472" t="str">
            <v>1312002310049</v>
          </cell>
          <cell r="D4472" t="str">
            <v>ONISHI IRYO- Ô cán dài cho trẻ em 55 cm</v>
          </cell>
          <cell r="E4472">
            <v>145000</v>
          </cell>
          <cell r="F4472" t="str">
            <v>134127</v>
          </cell>
          <cell r="G4472" t="str">
            <v>NHÀ CỬA ĐỜI SỐNG</v>
          </cell>
          <cell r="H4472" t="str">
            <v>ĐỒ DÙNG SINH HOẠT GIA ĐÌNH</v>
          </cell>
        </row>
        <row r="4473">
          <cell r="C4473" t="str">
            <v>4945202310252</v>
          </cell>
          <cell r="D4473" t="str">
            <v>SAKUKO- Chăn hình linh vật Sakuko 94x154cm</v>
          </cell>
          <cell r="E4473">
            <v>160000</v>
          </cell>
          <cell r="F4473" t="str">
            <v>134128</v>
          </cell>
          <cell r="G4473" t="str">
            <v>NGÀNH KHÁC</v>
          </cell>
          <cell r="H4473" t="str">
            <v>HÀNG MARKETING</v>
          </cell>
        </row>
        <row r="4474">
          <cell r="C4474" t="str">
            <v>4945202310251</v>
          </cell>
          <cell r="D4474" t="str">
            <v>SAKUKO- Gối vuông hình linh vật Sakuko 38x38cm</v>
          </cell>
          <cell r="E4474">
            <v>60000</v>
          </cell>
          <cell r="F4474" t="str">
            <v>134129</v>
          </cell>
          <cell r="G4474" t="str">
            <v>NGÀNH KHÁC</v>
          </cell>
          <cell r="H4474" t="str">
            <v>HÀNG MARKETING</v>
          </cell>
        </row>
        <row r="4475">
          <cell r="C4475" t="str">
            <v>4945201000001</v>
          </cell>
          <cell r="D4475" t="str">
            <v>SAKUKO- Mèo bông 55x44cm</v>
          </cell>
          <cell r="E4475">
            <v>160000</v>
          </cell>
          <cell r="F4475" t="str">
            <v>134130</v>
          </cell>
          <cell r="G4475" t="str">
            <v>NGÀNH KHÁC</v>
          </cell>
          <cell r="H4475" t="str">
            <v>HÀNG MARKETING</v>
          </cell>
        </row>
        <row r="4476">
          <cell r="C4476" t="str">
            <v>4969757105467</v>
          </cell>
          <cell r="D4476" t="str">
            <v>KYOWA SHIWA- Hộp giấy lau bếp 140 tờ</v>
          </cell>
          <cell r="E4476">
            <v>40000</v>
          </cell>
          <cell r="F4476" t="str">
            <v>134131</v>
          </cell>
          <cell r="G4476" t="str">
            <v>NHÀ CỬA ĐỜI SỐNG</v>
          </cell>
          <cell r="H4476" t="str">
            <v>SẢN PHẨM TỪ GIẤY</v>
          </cell>
        </row>
        <row r="4477">
          <cell r="C4477" t="str">
            <v>4571113806477</v>
          </cell>
          <cell r="D4477" t="str">
            <v>MEDIKYU- Bọt rửa tay Animo kháng khuẩn (250ml)</v>
          </cell>
          <cell r="E4477">
            <v>115000</v>
          </cell>
          <cell r="F4477" t="str">
            <v>134132</v>
          </cell>
          <cell r="G4477" t="str">
            <v>NHÀ CỬA ĐỜI SỐNG</v>
          </cell>
          <cell r="H4477" t="str">
            <v>XÀ PHÒNG, CHẤT TẨY RỬA</v>
          </cell>
        </row>
        <row r="4478">
          <cell r="C4478" t="str">
            <v>4562483279718</v>
          </cell>
          <cell r="D4478" t="str">
            <v>SOLOMO PLUS-Đũa ăn chịu nhiệt lục giác Artnap 5đôi</v>
          </cell>
          <cell r="E4478">
            <v>110000</v>
          </cell>
          <cell r="F4478" t="str">
            <v>134133</v>
          </cell>
          <cell r="G4478" t="str">
            <v>NHÀ CỬA ĐỜI SỐNG</v>
          </cell>
          <cell r="H4478" t="str">
            <v>BẾP VÀ PHÒNG ĂN</v>
          </cell>
        </row>
        <row r="4479">
          <cell r="C4479" t="str">
            <v>4901301421340</v>
          </cell>
          <cell r="D4479" t="str">
            <v>KAO- Nước giặt New Beads hương hoa hồng túi 1160g</v>
          </cell>
          <cell r="E4479">
            <v>135000</v>
          </cell>
          <cell r="F4479" t="str">
            <v>134134</v>
          </cell>
          <cell r="G4479" t="str">
            <v>NHÀ CỬA ĐỜI SỐNG</v>
          </cell>
          <cell r="H4479" t="str">
            <v>GIẶT, XẢ QUẦN ÁO</v>
          </cell>
        </row>
        <row r="4480">
          <cell r="C4480" t="str">
            <v>4901301421357</v>
          </cell>
          <cell r="D4480" t="str">
            <v>KAO- Nước giặt New Beads hương linh lan túi 1160g</v>
          </cell>
          <cell r="E4480">
            <v>135000</v>
          </cell>
          <cell r="F4480" t="str">
            <v>134135</v>
          </cell>
          <cell r="G4480" t="str">
            <v>NHÀ CỬA ĐỜI SỐNG</v>
          </cell>
          <cell r="H4480" t="str">
            <v>GIẶT, XẢ QUẦN ÁO</v>
          </cell>
        </row>
        <row r="4481">
          <cell r="C4481" t="str">
            <v>4901070130108</v>
          </cell>
          <cell r="D4481" t="str">
            <v>ESTE- Tinh dầu thơm phòng hương thơm êm ái 50ml</v>
          </cell>
          <cell r="E4481">
            <v>155000</v>
          </cell>
          <cell r="F4481" t="str">
            <v>134136</v>
          </cell>
          <cell r="G4481" t="str">
            <v>NHÀ CỬA ĐỜI SỐNG</v>
          </cell>
          <cell r="H4481" t="str">
            <v>KHỬ MÙI</v>
          </cell>
        </row>
        <row r="4482">
          <cell r="C4482" t="str">
            <v>4901070130115</v>
          </cell>
          <cell r="D4482" t="str">
            <v>ESTE- Refill tinh dầu thơm phòng êm ái 50ml</v>
          </cell>
          <cell r="E4482">
            <v>90000</v>
          </cell>
          <cell r="F4482" t="str">
            <v>134137</v>
          </cell>
          <cell r="G4482" t="str">
            <v>NHÀ CỬA ĐỜI SỐNG</v>
          </cell>
          <cell r="H4482" t="str">
            <v>KHỬ MÙI</v>
          </cell>
        </row>
        <row r="4483">
          <cell r="C4483" t="str">
            <v>4901070130030</v>
          </cell>
          <cell r="D4483" t="str">
            <v>ESTE- Tinh dầu thơm phòng xạ hương cao cấp 50ml</v>
          </cell>
          <cell r="E4483">
            <v>155000</v>
          </cell>
          <cell r="F4483" t="str">
            <v>134138</v>
          </cell>
          <cell r="G4483" t="str">
            <v>NHÀ CỬA ĐỜI SỐNG</v>
          </cell>
          <cell r="H4483" t="str">
            <v>KHỬ MÙI</v>
          </cell>
        </row>
        <row r="4484">
          <cell r="C4484" t="str">
            <v>4901070130047</v>
          </cell>
          <cell r="D4484" t="str">
            <v>ESTE- Refill t.dầu thơm phòng xạ hương cc 50ml</v>
          </cell>
          <cell r="E4484">
            <v>90000</v>
          </cell>
          <cell r="F4484" t="str">
            <v>134139</v>
          </cell>
          <cell r="G4484" t="str">
            <v>NHÀ CỬA ĐỜI SỐNG</v>
          </cell>
          <cell r="H4484" t="str">
            <v>KHỬ MÙI</v>
          </cell>
        </row>
        <row r="4485">
          <cell r="C4485" t="str">
            <v>4901070131327</v>
          </cell>
          <cell r="D4485" t="str">
            <v>ESTE- Tinh dầu thơm phòng hương hổ phách 50ml</v>
          </cell>
          <cell r="E4485">
            <v>155000</v>
          </cell>
          <cell r="F4485" t="str">
            <v>134140</v>
          </cell>
          <cell r="G4485" t="str">
            <v>NHÀ CỬA ĐỜI SỐNG</v>
          </cell>
          <cell r="H4485" t="str">
            <v>KHỬ MÙI</v>
          </cell>
        </row>
        <row r="4486">
          <cell r="C4486" t="str">
            <v>4901070131013</v>
          </cell>
          <cell r="D4486" t="str">
            <v>ESTE- Refill tinh dầu thơm hương hổ phách 50ml</v>
          </cell>
          <cell r="E4486">
            <v>90000</v>
          </cell>
          <cell r="F4486" t="str">
            <v>134141</v>
          </cell>
          <cell r="G4486" t="str">
            <v>NHÀ CỬA ĐỜI SỐNG</v>
          </cell>
          <cell r="H4486" t="str">
            <v>KHỬ MÙI</v>
          </cell>
        </row>
        <row r="4487">
          <cell r="C4487" t="str">
            <v>4976790248112</v>
          </cell>
          <cell r="D4487" t="str">
            <v xml:space="preserve">PEARL METAL- Khuôn tre cuộn sushi 240 x 210mm </v>
          </cell>
          <cell r="E4487">
            <v>45000</v>
          </cell>
          <cell r="F4487" t="str">
            <v>134142</v>
          </cell>
          <cell r="G4487" t="str">
            <v>NHÀ CỬA ĐỜI SỐNG</v>
          </cell>
          <cell r="H4487" t="str">
            <v>BẾP VÀ PHÒNG ĂN</v>
          </cell>
        </row>
        <row r="4488">
          <cell r="C4488" t="str">
            <v>4973512320460</v>
          </cell>
          <cell r="D4488" t="str">
            <v>SARAYA- Nước rửa bát trung tính Yashinomi 500ml</v>
          </cell>
          <cell r="E4488">
            <v>115000</v>
          </cell>
          <cell r="F4488" t="str">
            <v>134143</v>
          </cell>
          <cell r="G4488" t="str">
            <v>NHÀ CỬA ĐỜI SỐNG</v>
          </cell>
          <cell r="H4488" t="str">
            <v>XÀ PHÒNG, CHẤT TẨY RỬA</v>
          </cell>
        </row>
        <row r="4489">
          <cell r="C4489" t="str">
            <v>4973512320477</v>
          </cell>
          <cell r="D4489" t="str">
            <v>SARAYA- Nước rửa bát trung tính Yashinomi　480ml</v>
          </cell>
          <cell r="E4489">
            <v>75000</v>
          </cell>
          <cell r="F4489" t="str">
            <v>134144</v>
          </cell>
          <cell r="G4489" t="str">
            <v>NHÀ CỬA ĐỜI SỐNG</v>
          </cell>
          <cell r="H4489" t="str">
            <v>XÀ PHÒNG, CHẤT TẨY RỬA</v>
          </cell>
        </row>
        <row r="4490">
          <cell r="C4490" t="str">
            <v>4901301419958</v>
          </cell>
          <cell r="D4490" t="str">
            <v>KAO- Nước giặt Wide Haiter cho quần áo màu 560ml</v>
          </cell>
          <cell r="E4490">
            <v>105000</v>
          </cell>
          <cell r="F4490" t="str">
            <v>134145</v>
          </cell>
          <cell r="G4490" t="str">
            <v>NHÀ CỬA ĐỜI SỐNG</v>
          </cell>
          <cell r="H4490" t="str">
            <v>GIẶT, XẢ QUẦN ÁO</v>
          </cell>
        </row>
        <row r="4491">
          <cell r="C4491" t="str">
            <v>4903367303974</v>
          </cell>
          <cell r="D4491" t="str">
            <v>ROCKET SOAP- Bột tẩy rửa lồng giặt 120g</v>
          </cell>
          <cell r="E4491">
            <v>45000</v>
          </cell>
          <cell r="F4491" t="str">
            <v>134146</v>
          </cell>
          <cell r="G4491" t="str">
            <v>NHÀ CỬA ĐỜI SỐNG</v>
          </cell>
          <cell r="H4491" t="str">
            <v>XÀ PHÒNG, CHẤT TẨY RỬA</v>
          </cell>
        </row>
        <row r="4492">
          <cell r="C4492" t="str">
            <v>4901601219845</v>
          </cell>
          <cell r="D4492" t="str">
            <v>KAI - Dao nhà bếp Shosho Santoku 165mm AB-5156</v>
          </cell>
          <cell r="E4492">
            <v>1039000</v>
          </cell>
          <cell r="F4492" t="str">
            <v>134147</v>
          </cell>
          <cell r="G4492" t="str">
            <v>NHÀ CỬA ĐỜI SỐNG</v>
          </cell>
          <cell r="H4492" t="str">
            <v>BẾP VÀ PHÒNG ĂN</v>
          </cell>
        </row>
        <row r="4493">
          <cell r="C4493" t="str">
            <v>4901601219852</v>
          </cell>
          <cell r="D4493" t="str">
            <v>KAI - Dao nhà bếp Shoso Dimple 165mm AB-5157</v>
          </cell>
          <cell r="E4493">
            <v>1155000</v>
          </cell>
          <cell r="F4493" t="str">
            <v>134148</v>
          </cell>
          <cell r="G4493" t="str">
            <v>NHÀ CỬA ĐỜI SỐNG</v>
          </cell>
          <cell r="H4493" t="str">
            <v>BẾP VÀ PHÒNG ĂN</v>
          </cell>
        </row>
        <row r="4494">
          <cell r="C4494" t="str">
            <v>4901601219869</v>
          </cell>
          <cell r="D4494" t="str">
            <v>KAI - Dao nhà bếp Shoso Chef 180mm AB-5158</v>
          </cell>
          <cell r="E4494">
            <v>1155000</v>
          </cell>
          <cell r="F4494" t="str">
            <v>134149</v>
          </cell>
          <cell r="G4494" t="str">
            <v>NHÀ CỬA ĐỜI SỐNG</v>
          </cell>
          <cell r="H4494" t="str">
            <v>BẾP VÀ PHÒNG ĂN</v>
          </cell>
        </row>
        <row r="4495">
          <cell r="C4495" t="str">
            <v>4901601219876</v>
          </cell>
          <cell r="D4495" t="str">
            <v>KAI - Dao nhà bếp Shoso Chef's 210mm AB-5159</v>
          </cell>
          <cell r="E4495">
            <v>1270000</v>
          </cell>
          <cell r="F4495" t="str">
            <v>134150</v>
          </cell>
          <cell r="G4495" t="str">
            <v>NHÀ CỬA ĐỜI SỐNG</v>
          </cell>
          <cell r="H4495" t="str">
            <v>BẾP VÀ PHÒNG ĂN</v>
          </cell>
        </row>
        <row r="4496">
          <cell r="C4496" t="str">
            <v>4901601219890</v>
          </cell>
          <cell r="D4496" t="str">
            <v>KAI - Dao nhà bếp Shoso Petty 150mm AB-5161</v>
          </cell>
          <cell r="E4496">
            <v>855000</v>
          </cell>
          <cell r="F4496" t="str">
            <v>134151</v>
          </cell>
          <cell r="G4496" t="str">
            <v>NHÀ CỬA ĐỜI SỐNG</v>
          </cell>
          <cell r="H4496" t="str">
            <v>BẾP VÀ PHÒNG ĂN</v>
          </cell>
        </row>
        <row r="4497">
          <cell r="C4497" t="str">
            <v>4901601219906</v>
          </cell>
          <cell r="D4497" t="str">
            <v>KAI - Dao nhà bếp Shoso Santoku 145MM</v>
          </cell>
          <cell r="E4497">
            <v>925000</v>
          </cell>
          <cell r="F4497" t="str">
            <v>134152</v>
          </cell>
          <cell r="G4497" t="str">
            <v>NHÀ CỬA ĐỜI SỐNG</v>
          </cell>
          <cell r="H4497" t="str">
            <v>BẾP VÀ PHÒNG ĂN</v>
          </cell>
        </row>
        <row r="4498">
          <cell r="C4498" t="str">
            <v>4901601219913</v>
          </cell>
          <cell r="D4498" t="str">
            <v>KAI - Dao nhà bếp Shosho Petty 120mm AB-5163</v>
          </cell>
          <cell r="E4498">
            <v>809000</v>
          </cell>
          <cell r="F4498" t="str">
            <v>134153</v>
          </cell>
          <cell r="G4498" t="str">
            <v>NHÀ CỬA ĐỜI SỐNG</v>
          </cell>
          <cell r="H4498" t="str">
            <v>BẾP VÀ PHÒNG ĂN</v>
          </cell>
        </row>
        <row r="4499">
          <cell r="C4499" t="str">
            <v>4901601213867</v>
          </cell>
          <cell r="D4499" t="str">
            <v>KAI - Chảo siêu nhẹ cho bếp gas 30cm DW-5638</v>
          </cell>
          <cell r="E4499">
            <v>559000</v>
          </cell>
          <cell r="F4499" t="str">
            <v>134154</v>
          </cell>
          <cell r="G4499" t="str">
            <v>NHÀ CỬA ĐỜI SỐNG</v>
          </cell>
          <cell r="H4499" t="str">
            <v>BẾP VÀ PHÒNG ĂN</v>
          </cell>
        </row>
        <row r="4500">
          <cell r="C4500" t="str">
            <v>4901601364118</v>
          </cell>
          <cell r="D4500" t="str">
            <v>KAI - Dụng cụ mài dao 3 lớp AP-0308</v>
          </cell>
          <cell r="E4500">
            <v>559000</v>
          </cell>
          <cell r="F4500" t="str">
            <v>134155</v>
          </cell>
          <cell r="G4500" t="str">
            <v>NHÀ CỬA ĐỜI SỐNG</v>
          </cell>
          <cell r="H4500" t="str">
            <v>BẾP VÀ PHÒNG ĂN</v>
          </cell>
        </row>
        <row r="4501">
          <cell r="C4501" t="str">
            <v>4901601291636</v>
          </cell>
          <cell r="D4501" t="str">
            <v>KAI- Dụng cụ nạo thực phẩm DH716</v>
          </cell>
          <cell r="E4501">
            <v>194000</v>
          </cell>
          <cell r="F4501" t="str">
            <v>134156</v>
          </cell>
          <cell r="G4501" t="str">
            <v>NHÀ CỬA ĐỜI SỐNG</v>
          </cell>
          <cell r="H4501" t="str">
            <v>BẾP VÀ PHÒNG ĂN</v>
          </cell>
        </row>
        <row r="4502">
          <cell r="C4502" t="str">
            <v>4987176190710</v>
          </cell>
          <cell r="D4502" t="str">
            <v>P&amp;G-Nước giặt làm mềm vải Bold hương hoa xanh 640g</v>
          </cell>
          <cell r="E4502">
            <v>125000</v>
          </cell>
          <cell r="F4502" t="str">
            <v>134157</v>
          </cell>
          <cell r="G4502" t="str">
            <v>NHÀ CỬA ĐỜI SỐNG</v>
          </cell>
          <cell r="H4502" t="str">
            <v>GIẶT, XẢ QUẦN ÁO</v>
          </cell>
        </row>
        <row r="4503">
          <cell r="C4503" t="str">
            <v>4987176190604</v>
          </cell>
          <cell r="D4503" t="str">
            <v>P&amp;G-Nước giặt làm mềm vải Bold hương hoa hồng640g</v>
          </cell>
          <cell r="E4503">
            <v>125000</v>
          </cell>
          <cell r="F4503" t="str">
            <v>134158</v>
          </cell>
          <cell r="G4503" t="str">
            <v>NHÀ CỬA ĐỜI SỐNG</v>
          </cell>
          <cell r="H4503" t="str">
            <v>GIẶT, XẢ QUẦN ÁO</v>
          </cell>
        </row>
        <row r="4504">
          <cell r="C4504" t="str">
            <v>4901601219883</v>
          </cell>
          <cell r="D4504" t="str">
            <v>KAI- Dao bếp Sekimagoroku Shoso 240mm, AB-5160</v>
          </cell>
          <cell r="E4504">
            <v>1386000</v>
          </cell>
          <cell r="F4504" t="str">
            <v>134159</v>
          </cell>
          <cell r="G4504" t="str">
            <v>NHÀ CỬA ĐỜI SỐNG</v>
          </cell>
          <cell r="H4504" t="str">
            <v>BẾP VÀ PHÒNG ĂN</v>
          </cell>
        </row>
        <row r="4505">
          <cell r="C4505" t="str">
            <v>4901601219937</v>
          </cell>
          <cell r="D4505" t="str">
            <v>KAI- Dao bếp Shoso Chinese 165mm, AB-5165</v>
          </cell>
          <cell r="E4505">
            <v>1386000</v>
          </cell>
          <cell r="F4505" t="str">
            <v>134160</v>
          </cell>
          <cell r="G4505" t="str">
            <v>NHÀ CỬA ĐỜI SỐNG</v>
          </cell>
          <cell r="H4505" t="str">
            <v>BẾP VÀ PHÒNG ĂN</v>
          </cell>
        </row>
        <row r="4506">
          <cell r="C4506" t="str">
            <v>4901601383911</v>
          </cell>
          <cell r="D4506" t="str">
            <v>KAI- Dao bếp Seki Manju Santoku 143mm, 041BE0402</v>
          </cell>
          <cell r="E4506">
            <v>415000</v>
          </cell>
          <cell r="F4506" t="str">
            <v>134161</v>
          </cell>
          <cell r="G4506" t="str">
            <v>NHÀ CỬA ĐỜI SỐNG</v>
          </cell>
          <cell r="H4506" t="str">
            <v>BẾP VÀ PHÒNG ĂN</v>
          </cell>
        </row>
        <row r="4507">
          <cell r="C4507" t="str">
            <v>4901601383928</v>
          </cell>
          <cell r="D4507" t="str">
            <v>KAI- Dao bếp Seki Manju Santoku 162mm, 041BE0403</v>
          </cell>
          <cell r="E4507">
            <v>419000</v>
          </cell>
          <cell r="F4507" t="str">
            <v>134162</v>
          </cell>
          <cell r="G4507" t="str">
            <v>NHÀ CỬA ĐỜI SỐNG</v>
          </cell>
          <cell r="H4507" t="str">
            <v>BẾP VÀ PHÒNG ĂN</v>
          </cell>
        </row>
        <row r="4508">
          <cell r="C4508" t="str">
            <v>4901601383935</v>
          </cell>
          <cell r="D4508" t="str">
            <v>KAI- Dao bếp Seki Manju Chef 182mm, 041BE0404</v>
          </cell>
          <cell r="E4508">
            <v>433000</v>
          </cell>
          <cell r="F4508" t="str">
            <v>134163</v>
          </cell>
          <cell r="G4508" t="str">
            <v>NHÀ CỬA ĐỜI SỐNG</v>
          </cell>
          <cell r="H4508" t="str">
            <v>BẾP VÀ PHÒNG ĂN</v>
          </cell>
        </row>
        <row r="4509">
          <cell r="C4509" t="str">
            <v>4901601383942</v>
          </cell>
          <cell r="D4509" t="str">
            <v>KAI- Dao bếp Seki Manju Cleaver 163mm, 041BE0405</v>
          </cell>
          <cell r="E4509">
            <v>631000</v>
          </cell>
          <cell r="F4509" t="str">
            <v>134164</v>
          </cell>
          <cell r="G4509" t="str">
            <v>NHÀ CỬA ĐỜI SỐNG</v>
          </cell>
          <cell r="H4509" t="str">
            <v>BẾP VÀ PHÒNG ĂN</v>
          </cell>
        </row>
        <row r="4510">
          <cell r="C4510" t="str">
            <v>4901601001136</v>
          </cell>
          <cell r="D4510" t="str">
            <v>KAI- Dao bếp Seki Manji Chopper 177mm, 041BE0406</v>
          </cell>
          <cell r="E4510">
            <v>1109000</v>
          </cell>
          <cell r="F4510" t="str">
            <v>134165</v>
          </cell>
          <cell r="G4510" t="str">
            <v>NHÀ CỬA ĐỜI SỐNG</v>
          </cell>
          <cell r="H4510" t="str">
            <v>BẾP VÀ PHÒNG ĂN</v>
          </cell>
        </row>
        <row r="4511">
          <cell r="C4511" t="str">
            <v>4901601291568</v>
          </cell>
          <cell r="D4511" t="str">
            <v>KAI- Kéo nhà bếp 222mm, DH-7156</v>
          </cell>
          <cell r="E4511">
            <v>225000</v>
          </cell>
          <cell r="F4511" t="str">
            <v>134166</v>
          </cell>
          <cell r="G4511" t="str">
            <v>NHÀ CỬA ĐỜI SỐNG</v>
          </cell>
          <cell r="H4511" t="str">
            <v>BẾP VÀ PHÒNG ĂN</v>
          </cell>
        </row>
        <row r="4512">
          <cell r="C4512" t="str">
            <v>4901601291582</v>
          </cell>
          <cell r="D4512" t="str">
            <v>KAI- Kéo nhà bếp 190mm, DH-7158</v>
          </cell>
          <cell r="E4512">
            <v>315000</v>
          </cell>
          <cell r="F4512" t="str">
            <v>134167</v>
          </cell>
          <cell r="G4512" t="str">
            <v>NHÀ CỬA ĐỜI SỐNG</v>
          </cell>
          <cell r="H4512" t="str">
            <v>BẾP VÀ PHÒNG ĂN</v>
          </cell>
        </row>
        <row r="4513">
          <cell r="C4513" t="str">
            <v>4901601213799</v>
          </cell>
          <cell r="D4513" t="str">
            <v>KAI- Chảo siêu nhẹ Cho Karui 30cm, DW-5631</v>
          </cell>
          <cell r="E4513">
            <v>611000</v>
          </cell>
          <cell r="F4513" t="str">
            <v>134168</v>
          </cell>
          <cell r="G4513" t="str">
            <v>NHÀ CỬA ĐỜI SỐNG</v>
          </cell>
          <cell r="H4513" t="str">
            <v>BẾP VÀ PHÒNG ĂN</v>
          </cell>
        </row>
        <row r="4514">
          <cell r="C4514" t="str">
            <v>4901601213768</v>
          </cell>
          <cell r="D4514" t="str">
            <v>KAI- Chảo siêu nhẹ Cho Karui 20cm, DW-5628</v>
          </cell>
          <cell r="E4514">
            <v>409000</v>
          </cell>
          <cell r="F4514" t="str">
            <v>134169</v>
          </cell>
          <cell r="G4514" t="str">
            <v>NHÀ CỬA ĐỜI SỐNG</v>
          </cell>
          <cell r="H4514" t="str">
            <v>BẾP VÀ PHÒNG ĂN</v>
          </cell>
        </row>
        <row r="4515">
          <cell r="C4515" t="str">
            <v>4550239071402</v>
          </cell>
          <cell r="D4515" t="str">
            <v>HYS- Khăn tắm cotton Polk Rabbit 60x120cm Xanh</v>
          </cell>
          <cell r="E4515">
            <v>220000</v>
          </cell>
          <cell r="F4515" t="str">
            <v>134170</v>
          </cell>
          <cell r="G4515" t="str">
            <v>NHÀ CỬA ĐỜI SỐNG</v>
          </cell>
          <cell r="H4515" t="str">
            <v>KHĂN</v>
          </cell>
        </row>
        <row r="4516">
          <cell r="C4516" t="str">
            <v>4550239071433</v>
          </cell>
          <cell r="D4516" t="str">
            <v>HYS- Khăn tắm cotton Polk Rabbit 60x120cm Nâu</v>
          </cell>
          <cell r="E4516">
            <v>220000</v>
          </cell>
          <cell r="F4516" t="str">
            <v>134171</v>
          </cell>
          <cell r="G4516" t="str">
            <v>NHÀ CỬA ĐỜI SỐNG</v>
          </cell>
          <cell r="H4516" t="str">
            <v>KHĂN</v>
          </cell>
        </row>
        <row r="4517">
          <cell r="C4517" t="str">
            <v>4550239071464</v>
          </cell>
          <cell r="D4517" t="str">
            <v>HYS- Khăn tắm cotton Polk Rabbit 60x120cm Xám</v>
          </cell>
          <cell r="E4517">
            <v>220000</v>
          </cell>
          <cell r="F4517" t="str">
            <v>134172</v>
          </cell>
          <cell r="G4517" t="str">
            <v>NHÀ CỬA ĐỜI SỐNG</v>
          </cell>
          <cell r="H4517" t="str">
            <v>KHĂN</v>
          </cell>
        </row>
        <row r="4518">
          <cell r="C4518" t="str">
            <v>4550239071419</v>
          </cell>
          <cell r="D4518" t="str">
            <v xml:space="preserve">HYS- Khăn lau đầu Polk Rabbit 34x80cm Xanh </v>
          </cell>
          <cell r="E4518">
            <v>95000</v>
          </cell>
          <cell r="F4518" t="str">
            <v>134173</v>
          </cell>
          <cell r="G4518" t="str">
            <v>NHÀ CỬA ĐỜI SỐNG</v>
          </cell>
          <cell r="H4518" t="str">
            <v>KHĂN</v>
          </cell>
        </row>
        <row r="4519">
          <cell r="C4519" t="str">
            <v>4550239071440</v>
          </cell>
          <cell r="D4519" t="str">
            <v>HYS- Khăn lau đầu Polk Rabbit 34x80cm Nâu</v>
          </cell>
          <cell r="E4519">
            <v>95000</v>
          </cell>
          <cell r="F4519" t="str">
            <v>134174</v>
          </cell>
          <cell r="G4519" t="str">
            <v>NHÀ CỬA ĐỜI SỐNG</v>
          </cell>
          <cell r="H4519" t="str">
            <v>KHĂN</v>
          </cell>
        </row>
        <row r="4520">
          <cell r="C4520" t="str">
            <v>4550239071471</v>
          </cell>
          <cell r="D4520" t="str">
            <v>HYS- Khăn lau đầu Polk Rabbit 34x80cm Xám</v>
          </cell>
          <cell r="E4520">
            <v>95000</v>
          </cell>
          <cell r="F4520" t="str">
            <v>134175</v>
          </cell>
          <cell r="G4520" t="str">
            <v>NHÀ CỬA ĐỜI SỐNG</v>
          </cell>
          <cell r="H4520" t="str">
            <v>KHĂN</v>
          </cell>
        </row>
        <row r="4521">
          <cell r="C4521" t="str">
            <v>4550239071426</v>
          </cell>
          <cell r="D4521" t="str">
            <v>HYS- Khăn mặt Polk Rabbit 34x35cm Xanh</v>
          </cell>
          <cell r="E4521">
            <v>45000</v>
          </cell>
          <cell r="F4521" t="str">
            <v>134176</v>
          </cell>
          <cell r="G4521" t="str">
            <v>NHÀ CỬA ĐỜI SỐNG</v>
          </cell>
          <cell r="H4521" t="str">
            <v>KHĂN</v>
          </cell>
        </row>
        <row r="4522">
          <cell r="C4522" t="str">
            <v>4550239071457</v>
          </cell>
          <cell r="D4522" t="str">
            <v>HYS- Khăn mặt Polk Rabbit 34x35cm Nâu</v>
          </cell>
          <cell r="E4522">
            <v>45000</v>
          </cell>
          <cell r="F4522" t="str">
            <v>134177</v>
          </cell>
          <cell r="G4522" t="str">
            <v>NHÀ CỬA ĐỜI SỐNG</v>
          </cell>
          <cell r="H4522" t="str">
            <v>KHĂN</v>
          </cell>
        </row>
        <row r="4523">
          <cell r="C4523" t="str">
            <v>4550239071488</v>
          </cell>
          <cell r="D4523" t="str">
            <v>HYS- Khăn mặt Polk Rabbit 34x35cm Xám</v>
          </cell>
          <cell r="E4523">
            <v>45000</v>
          </cell>
          <cell r="F4523" t="str">
            <v>134178</v>
          </cell>
          <cell r="G4523" t="str">
            <v>NHÀ CỬA ĐỜI SỐNG</v>
          </cell>
          <cell r="H4523" t="str">
            <v>KHĂN</v>
          </cell>
        </row>
        <row r="4524">
          <cell r="C4524" t="str">
            <v>4550239071495</v>
          </cell>
          <cell r="D4524" t="str">
            <v>HYS- Khăn tắm cotton Lina Bear 60x120 cm Nâu</v>
          </cell>
          <cell r="E4524">
            <v>220000</v>
          </cell>
          <cell r="F4524" t="str">
            <v>134179</v>
          </cell>
          <cell r="G4524" t="str">
            <v>NHÀ CỬA ĐỜI SỐNG</v>
          </cell>
          <cell r="H4524" t="str">
            <v>KHĂN</v>
          </cell>
        </row>
        <row r="4525">
          <cell r="C4525" t="str">
            <v>4550239071525</v>
          </cell>
          <cell r="D4525" t="str">
            <v>HYS- Khăn tắm cotton Lina Bear 60x120 cm Xám</v>
          </cell>
          <cell r="E4525">
            <v>220000</v>
          </cell>
          <cell r="F4525" t="str">
            <v>134180</v>
          </cell>
          <cell r="G4525" t="str">
            <v>NHÀ CỬA ĐỜI SỐNG</v>
          </cell>
          <cell r="H4525" t="str">
            <v>KHĂN</v>
          </cell>
        </row>
        <row r="4526">
          <cell r="C4526" t="str">
            <v>4550239071501</v>
          </cell>
          <cell r="D4526" t="str">
            <v>HYS- Khăn lau đầu Lina Bear 34x80cm Nâu</v>
          </cell>
          <cell r="E4526">
            <v>95000</v>
          </cell>
          <cell r="F4526" t="str">
            <v>134181</v>
          </cell>
          <cell r="G4526" t="str">
            <v>NHÀ CỬA ĐỜI SỐNG</v>
          </cell>
          <cell r="H4526" t="str">
            <v>KHĂN</v>
          </cell>
        </row>
        <row r="4527">
          <cell r="C4527" t="str">
            <v>4550239071532</v>
          </cell>
          <cell r="D4527" t="str">
            <v>HYS- Khăn lau đầu Lina Bear 34x80cm Xám</v>
          </cell>
          <cell r="E4527">
            <v>95000</v>
          </cell>
          <cell r="F4527" t="str">
            <v>134182</v>
          </cell>
          <cell r="G4527" t="str">
            <v>NHÀ CỬA ĐỜI SỐNG</v>
          </cell>
          <cell r="H4527" t="str">
            <v>KHĂN</v>
          </cell>
        </row>
        <row r="4528">
          <cell r="C4528" t="str">
            <v>4550239071518</v>
          </cell>
          <cell r="D4528" t="str">
            <v>HYS- Khăn mặt Lina Bear 34x35cm Nâu</v>
          </cell>
          <cell r="E4528">
            <v>45000</v>
          </cell>
          <cell r="F4528" t="str">
            <v>134183</v>
          </cell>
          <cell r="G4528" t="str">
            <v>NHÀ CỬA ĐỜI SỐNG</v>
          </cell>
          <cell r="H4528" t="str">
            <v>KHĂN</v>
          </cell>
        </row>
        <row r="4529">
          <cell r="C4529" t="str">
            <v>4550239071549</v>
          </cell>
          <cell r="D4529" t="str">
            <v>HYS- Khăn mặt Lina Bear 34x35cm Xám</v>
          </cell>
          <cell r="E4529">
            <v>45000</v>
          </cell>
          <cell r="F4529" t="str">
            <v>134184</v>
          </cell>
          <cell r="G4529" t="str">
            <v>NHÀ CỬA ĐỜI SỐNG</v>
          </cell>
          <cell r="H4529" t="str">
            <v>KHĂN</v>
          </cell>
        </row>
        <row r="4530">
          <cell r="C4530" t="str">
            <v>4550239067818</v>
          </cell>
          <cell r="D4530" t="str">
            <v>HYS- Khăn mặt Grace Bouquet 34x35cm Navy</v>
          </cell>
          <cell r="E4530">
            <v>80000</v>
          </cell>
          <cell r="F4530" t="str">
            <v>134185</v>
          </cell>
          <cell r="G4530" t="str">
            <v>NHÀ CỬA ĐỜI SỐNG</v>
          </cell>
          <cell r="H4530" t="str">
            <v>KHĂN</v>
          </cell>
        </row>
        <row r="4531">
          <cell r="C4531" t="str">
            <v>4550239067825</v>
          </cell>
          <cell r="D4531" t="str">
            <v>HYS- Khăn mặt Grace Bouquet 34x35cm Xám</v>
          </cell>
          <cell r="E4531">
            <v>80000</v>
          </cell>
          <cell r="F4531" t="str">
            <v>134186</v>
          </cell>
          <cell r="G4531" t="str">
            <v>NHÀ CỬA ĐỜI SỐNG</v>
          </cell>
          <cell r="H4531" t="str">
            <v>KHĂN</v>
          </cell>
        </row>
        <row r="4532">
          <cell r="C4532" t="str">
            <v>4550239067894</v>
          </cell>
          <cell r="D4532" t="str">
            <v>HYS- Khăn mặt Grace Bouquet 34x35cm Hồng</v>
          </cell>
          <cell r="E4532">
            <v>80000</v>
          </cell>
          <cell r="F4532" t="str">
            <v>134187</v>
          </cell>
          <cell r="G4532" t="str">
            <v>NHÀ CỬA ĐỜI SỐNG</v>
          </cell>
          <cell r="H4532" t="str">
            <v>KHĂN</v>
          </cell>
        </row>
        <row r="4533">
          <cell r="C4533" t="str">
            <v>4550239067900</v>
          </cell>
          <cell r="D4533" t="str">
            <v>HYS- Khăn mặt Grace Bouquet 34x35cm Be</v>
          </cell>
          <cell r="E4533">
            <v>80000</v>
          </cell>
          <cell r="F4533" t="str">
            <v>134188</v>
          </cell>
          <cell r="G4533" t="str">
            <v>NHÀ CỬA ĐỜI SỐNG</v>
          </cell>
          <cell r="H4533" t="str">
            <v>KHĂN</v>
          </cell>
        </row>
        <row r="4534">
          <cell r="C4534" t="str">
            <v>4550239055457</v>
          </cell>
          <cell r="D4534" t="str">
            <v>HYS- Khăn tắm Petit Forest 60x120cm Xanh</v>
          </cell>
          <cell r="E4534">
            <v>220000</v>
          </cell>
          <cell r="F4534" t="str">
            <v>134189</v>
          </cell>
          <cell r="G4534" t="str">
            <v>NHÀ CỬA ĐỜI SỐNG</v>
          </cell>
          <cell r="H4534" t="str">
            <v>KHĂN</v>
          </cell>
        </row>
        <row r="4535">
          <cell r="C4535" t="str">
            <v>4550239055464</v>
          </cell>
          <cell r="D4535" t="str">
            <v>HYS- Khăn tắm Petit Forest 60x120cm Be</v>
          </cell>
          <cell r="E4535">
            <v>220000</v>
          </cell>
          <cell r="F4535" t="str">
            <v>134190</v>
          </cell>
          <cell r="G4535" t="str">
            <v>NHÀ CỬA ĐỜI SỐNG</v>
          </cell>
          <cell r="H4535" t="str">
            <v>KHĂN</v>
          </cell>
        </row>
        <row r="4536">
          <cell r="C4536" t="str">
            <v>4550239055471</v>
          </cell>
          <cell r="D4536" t="str">
            <v>HYS- Khăn lau đầu Petit Forest 34x80cm Xanh</v>
          </cell>
          <cell r="E4536">
            <v>95000</v>
          </cell>
          <cell r="F4536" t="str">
            <v>134191</v>
          </cell>
          <cell r="G4536" t="str">
            <v>NHÀ CỬA ĐỜI SỐNG</v>
          </cell>
          <cell r="H4536" t="str">
            <v>KHĂN</v>
          </cell>
        </row>
        <row r="4537">
          <cell r="C4537" t="str">
            <v>4550239055488</v>
          </cell>
          <cell r="D4537" t="str">
            <v>HYS- Khăn lau đầu Petit Forest 34x80cm Be</v>
          </cell>
          <cell r="E4537">
            <v>95000</v>
          </cell>
          <cell r="F4537" t="str">
            <v>134192</v>
          </cell>
          <cell r="G4537" t="str">
            <v>NHÀ CỬA ĐỜI SỐNG</v>
          </cell>
          <cell r="H4537" t="str">
            <v>KHĂN</v>
          </cell>
        </row>
        <row r="4538">
          <cell r="C4538" t="str">
            <v>4991203195395</v>
          </cell>
          <cell r="D4538" t="str">
            <v>ECHO- Rổ lưới inox 22cm</v>
          </cell>
          <cell r="E4538">
            <v>48000</v>
          </cell>
          <cell r="F4538" t="str">
            <v>134193</v>
          </cell>
          <cell r="G4538" t="str">
            <v>NHÀ CỬA ĐỜI SỐNG</v>
          </cell>
          <cell r="H4538" t="str">
            <v>BẾP VÀ PHÒNG ĂN</v>
          </cell>
        </row>
        <row r="4539">
          <cell r="C4539" t="str">
            <v>4901301418609</v>
          </cell>
          <cell r="D4539" t="str">
            <v>KAO- Nước rửa bát Kyukyuto diệt khuẩn 1250ml</v>
          </cell>
          <cell r="E4539">
            <v>188000</v>
          </cell>
          <cell r="F4539" t="str">
            <v>134194</v>
          </cell>
          <cell r="G4539" t="str">
            <v>NHÀ CỬA ĐỜI SỐNG</v>
          </cell>
          <cell r="H4539" t="str">
            <v>XÀ PHÒNG, CHẤT TẨY RỬA</v>
          </cell>
        </row>
        <row r="4540">
          <cell r="C4540" t="str">
            <v>4901301418500</v>
          </cell>
          <cell r="D4540" t="str">
            <v>KAO- Nước rửa bát Kyukyuto hương cam 1250ml</v>
          </cell>
          <cell r="E4540">
            <v>188000</v>
          </cell>
          <cell r="F4540" t="str">
            <v>134195</v>
          </cell>
          <cell r="G4540" t="str">
            <v>NHÀ CỬA ĐỜI SỐNG</v>
          </cell>
          <cell r="H4540" t="str">
            <v>XÀ PHÒNG, CHẤT TẨY RỬA</v>
          </cell>
        </row>
        <row r="4541">
          <cell r="C4541" t="str">
            <v>4901301418630</v>
          </cell>
          <cell r="D4541" t="str">
            <v>KAO- Nước rửa bát Kyukyuto hương chanh 1250ml</v>
          </cell>
          <cell r="E4541">
            <v>188000</v>
          </cell>
          <cell r="F4541" t="str">
            <v>134196</v>
          </cell>
          <cell r="G4541" t="str">
            <v>NHÀ CỬA ĐỜI SỐNG</v>
          </cell>
          <cell r="H4541" t="str">
            <v>XÀ PHÒNG, CHẤT TẨY RỬA</v>
          </cell>
        </row>
        <row r="4542">
          <cell r="C4542" t="str">
            <v>4901301418562</v>
          </cell>
          <cell r="D4542" t="str">
            <v>KAO- Nước rửa bát Kyukyuto hương nho 1250ml</v>
          </cell>
          <cell r="E4542">
            <v>188000</v>
          </cell>
          <cell r="F4542" t="str">
            <v>134197</v>
          </cell>
          <cell r="G4542" t="str">
            <v>NHÀ CỬA ĐỜI SỐNG</v>
          </cell>
          <cell r="H4542" t="str">
            <v>XÀ PHÒNG, CHẤT TẨY RỬA</v>
          </cell>
        </row>
        <row r="4543">
          <cell r="C4543" t="str">
            <v>4901301418661</v>
          </cell>
          <cell r="D4543" t="str">
            <v>KAO- Nước rửa bát Kyukyuto hương trà xanh 1250ml</v>
          </cell>
          <cell r="E4543">
            <v>188000</v>
          </cell>
          <cell r="F4543" t="str">
            <v>134198</v>
          </cell>
          <cell r="G4543" t="str">
            <v>NHÀ CỬA ĐỜI SỐNG</v>
          </cell>
          <cell r="H4543" t="str">
            <v>XÀ PHÒNG, CHẤT TẨY RỬA</v>
          </cell>
        </row>
        <row r="4544">
          <cell r="C4544" t="str">
            <v>4901301418531</v>
          </cell>
          <cell r="D4544" t="str">
            <v>KAO- Nước rửa bát Kyukyuto hương bưởi hồng 1250ml</v>
          </cell>
          <cell r="E4544">
            <v>175000</v>
          </cell>
          <cell r="F4544" t="str">
            <v>134199</v>
          </cell>
          <cell r="G4544" t="str">
            <v>NHÀ CỬA ĐỜI SỐNG</v>
          </cell>
          <cell r="H4544" t="str">
            <v>XÀ PHÒNG, CHẤT TẨY RỬA</v>
          </cell>
        </row>
        <row r="4545">
          <cell r="C4545" t="str">
            <v>4987176221650</v>
          </cell>
          <cell r="D4545" t="str">
            <v>P&amp;G- Nước giặt xả Bold hương lavender &amp; jasmin630g</v>
          </cell>
          <cell r="E4545">
            <v>110000</v>
          </cell>
          <cell r="F4545" t="str">
            <v>134200</v>
          </cell>
          <cell r="G4545" t="str">
            <v>NHÀ CỬA ĐỜI SỐNG</v>
          </cell>
          <cell r="H4545" t="str">
            <v>GIẶT, XẢ QUẦN ÁO</v>
          </cell>
        </row>
        <row r="4546">
          <cell r="C4546" t="str">
            <v>4987176212597</v>
          </cell>
          <cell r="D4546" t="str">
            <v>P&amp;G- Viên giặt xả 4D Bold hương lavender 32 viên</v>
          </cell>
          <cell r="E4546">
            <v>205000</v>
          </cell>
          <cell r="F4546" t="str">
            <v>134201</v>
          </cell>
          <cell r="G4546" t="str">
            <v>NHÀ CỬA ĐỜI SỐNG</v>
          </cell>
          <cell r="H4546" t="str">
            <v>GIẶT, XẢ QUẦN ÁO</v>
          </cell>
        </row>
        <row r="4547">
          <cell r="C4547" t="str">
            <v>4987176212658</v>
          </cell>
          <cell r="D4547" t="str">
            <v>P&amp;G- Viên giặt xả 4D Bold hương hoa hồng 33 viên</v>
          </cell>
          <cell r="E4547">
            <v>205000</v>
          </cell>
          <cell r="F4547" t="str">
            <v>134202</v>
          </cell>
          <cell r="G4547" t="str">
            <v>NHÀ CỬA ĐỜI SỐNG</v>
          </cell>
          <cell r="H4547" t="str">
            <v>GIẶT, XẢ QUẦN ÁO</v>
          </cell>
        </row>
        <row r="4548">
          <cell r="C4548" t="str">
            <v>4987176212788</v>
          </cell>
          <cell r="D4548" t="str">
            <v>P&amp;G- Viên giặt xả 4D Bold hương hoa tươi mát 33v</v>
          </cell>
          <cell r="E4548">
            <v>205000</v>
          </cell>
          <cell r="F4548" t="str">
            <v>134203</v>
          </cell>
          <cell r="G4548" t="str">
            <v>NHÀ CỬA ĐỜI SỐNG</v>
          </cell>
          <cell r="H4548" t="str">
            <v>GIẶT, XẢ QUẦN ÁO</v>
          </cell>
        </row>
        <row r="4549">
          <cell r="C4549" t="str">
            <v>4902144811220</v>
          </cell>
          <cell r="D4549" t="str">
            <v>NISHIN NIHON- Giấy VS hương anh đào 25mm (12 c)</v>
          </cell>
          <cell r="E4549">
            <v>155000</v>
          </cell>
          <cell r="F4549" t="str">
            <v>134204</v>
          </cell>
          <cell r="G4549" t="str">
            <v>NHÀ CỬA ĐỜI SỐNG</v>
          </cell>
          <cell r="H4549" t="str">
            <v>SẢN PHẨM TỪ GIẤY</v>
          </cell>
        </row>
        <row r="4550">
          <cell r="C4550" t="str">
            <v>4905596116059</v>
          </cell>
          <cell r="D4550" t="str">
            <v>INOMATA- Muôi lật thức ăn chịu nhiệt</v>
          </cell>
          <cell r="E4550">
            <v>40000</v>
          </cell>
          <cell r="F4550" t="str">
            <v>134205</v>
          </cell>
          <cell r="G4550" t="str">
            <v>NHÀ CỬA ĐỜI SỐNG</v>
          </cell>
          <cell r="H4550" t="str">
            <v>BẾP VÀ PHÒNG ĂN</v>
          </cell>
        </row>
        <row r="4551">
          <cell r="C4551" t="str">
            <v>4991203177278</v>
          </cell>
          <cell r="D4551" t="str">
            <v>ECHO- Muôi canh inox cán nhựa 190mm</v>
          </cell>
          <cell r="E4551">
            <v>44000</v>
          </cell>
          <cell r="F4551" t="str">
            <v>134206</v>
          </cell>
          <cell r="G4551" t="str">
            <v>NHÀ CỬA ĐỜI SỐNG</v>
          </cell>
          <cell r="H4551" t="str">
            <v>BẾP VÀ PHÒNG ĂN</v>
          </cell>
        </row>
        <row r="4552">
          <cell r="C4552" t="str">
            <v>4972225008719</v>
          </cell>
          <cell r="D4552" t="str">
            <v>INOMATA- Set 4 dĩa nhựa nhiều màu 161mm</v>
          </cell>
          <cell r="E4552">
            <v>45000</v>
          </cell>
          <cell r="F4552" t="str">
            <v>134207</v>
          </cell>
          <cell r="G4552" t="str">
            <v>NHÀ CỬA ĐỜI SỐNG</v>
          </cell>
          <cell r="H4552" t="str">
            <v>BẾP VÀ PHÒNG ĂN</v>
          </cell>
        </row>
        <row r="4553">
          <cell r="C4553" t="str">
            <v>4982790393059</v>
          </cell>
          <cell r="D4553" t="str">
            <v>SEIWA PRO- Set 2 mút cọ rửa mini</v>
          </cell>
          <cell r="E4553">
            <v>40000</v>
          </cell>
          <cell r="F4553" t="str">
            <v>134208</v>
          </cell>
          <cell r="G4553" t="str">
            <v>NHÀ CỬA ĐỜI SỐNG</v>
          </cell>
          <cell r="H4553" t="str">
            <v>BẾP VÀ PHÒNG ĂN</v>
          </cell>
        </row>
        <row r="4554">
          <cell r="C4554" t="str">
            <v>4973430023269</v>
          </cell>
          <cell r="D4554" t="str">
            <v>SANADA- Lọ đựng gia vị nắp bật 620ml (màu trắng)</v>
          </cell>
          <cell r="E4554">
            <v>40000</v>
          </cell>
          <cell r="F4554" t="str">
            <v>134209</v>
          </cell>
          <cell r="G4554" t="str">
            <v>NHÀ CỬA ĐỜI SỐNG</v>
          </cell>
          <cell r="H4554" t="str">
            <v>BẾP VÀ PHÒNG ĂN</v>
          </cell>
        </row>
        <row r="4555">
          <cell r="C4555" t="str">
            <v>4991203194800</v>
          </cell>
          <cell r="D4555" t="str">
            <v>ECHO- Kéo nhà bếp 214mm</v>
          </cell>
          <cell r="E4555">
            <v>45000</v>
          </cell>
          <cell r="F4555" t="str">
            <v>134210</v>
          </cell>
          <cell r="G4555" t="str">
            <v>NHÀ CỬA ĐỜI SỐNG</v>
          </cell>
          <cell r="H4555" t="str">
            <v>BẾP VÀ PHÒNG ĂN</v>
          </cell>
        </row>
        <row r="4556">
          <cell r="C4556" t="str">
            <v>4982790479050</v>
          </cell>
          <cell r="D4556" t="str">
            <v>SEIWA PRO- Găng tay nylon dùng 1 lần (100 chiếc)</v>
          </cell>
          <cell r="E4556">
            <v>40000</v>
          </cell>
          <cell r="F4556" t="str">
            <v>134211</v>
          </cell>
          <cell r="G4556" t="str">
            <v>NHÀ CỬA ĐỜI SỐNG</v>
          </cell>
          <cell r="H4556" t="str">
            <v>BẾP VÀ PHÒNG ĂN</v>
          </cell>
        </row>
        <row r="4557">
          <cell r="C4557" t="str">
            <v>4987176242341</v>
          </cell>
          <cell r="D4557" t="str">
            <v>P&amp;G-Viên xả thơm quần áo Lenor hương hoa hồng420ml</v>
          </cell>
          <cell r="E4557">
            <v>215000</v>
          </cell>
          <cell r="F4557" t="str">
            <v>134212</v>
          </cell>
          <cell r="G4557" t="str">
            <v>NHÀ CỬA ĐỜI SỐNG</v>
          </cell>
          <cell r="H4557" t="str">
            <v>GIẶT, XẢ QUẦN ÁO</v>
          </cell>
        </row>
        <row r="4558">
          <cell r="C4558" t="str">
            <v>4901329271903</v>
          </cell>
          <cell r="D4558" t="str">
            <v>KANEYO- Nước rửa bát diệt khuẩn hương cam 600ml</v>
          </cell>
          <cell r="E4558">
            <v>45000</v>
          </cell>
          <cell r="F4558" t="str">
            <v>134213</v>
          </cell>
          <cell r="G4558" t="str">
            <v>NHÀ CỬA ĐỜI SỐNG</v>
          </cell>
          <cell r="H4558" t="str">
            <v>XÀ PHÒNG, CHẤT TẨY RỬA</v>
          </cell>
        </row>
        <row r="4559">
          <cell r="C4559" t="str">
            <v>4901301435927</v>
          </cell>
          <cell r="D4559" t="str">
            <v>KAO- Xịt tẩy rửa nhà bếp Haiter làm trắng 400ml</v>
          </cell>
          <cell r="E4559">
            <v>105000</v>
          </cell>
          <cell r="F4559" t="str">
            <v>134214</v>
          </cell>
          <cell r="G4559" t="str">
            <v>NHÀ CỬA ĐỜI SỐNG</v>
          </cell>
          <cell r="H4559" t="str">
            <v>XÀ PHÒNG, CHẤT TẨY RỬA</v>
          </cell>
        </row>
        <row r="4560">
          <cell r="C4560" t="str">
            <v>4904883279718</v>
          </cell>
          <cell r="D4560" t="str">
            <v>KINBATA- Đũa chịu nhiệt chống trơn 5 đôi</v>
          </cell>
          <cell r="E4560">
            <v>110000</v>
          </cell>
          <cell r="F4560" t="str">
            <v>134215</v>
          </cell>
          <cell r="G4560" t="str">
            <v>NHÀ CỬA ĐỜI SỐNG</v>
          </cell>
          <cell r="H4560" t="str">
            <v>BẾP VÀ PHÒNG ĂN</v>
          </cell>
        </row>
        <row r="4561">
          <cell r="C4561" t="str">
            <v>4901301420435</v>
          </cell>
          <cell r="D4561" t="str">
            <v>KAO- Nước xả vải Flair hương hoa quyến rũ (520ml)</v>
          </cell>
          <cell r="E4561">
            <v>120000</v>
          </cell>
          <cell r="F4561" t="str">
            <v>134216</v>
          </cell>
          <cell r="G4561" t="str">
            <v>NHÀ CỬA ĐỜI SỐNG</v>
          </cell>
          <cell r="H4561" t="str">
            <v>GIẶT, XẢ QUẦN ÁO</v>
          </cell>
        </row>
        <row r="4562">
          <cell r="C4562" t="str">
            <v>4901301420411</v>
          </cell>
          <cell r="D4562" t="str">
            <v>KAO- Nước xả vải Flair hương hoa dịu dàng (520ml)</v>
          </cell>
          <cell r="E4562">
            <v>120000</v>
          </cell>
          <cell r="F4562" t="str">
            <v>134217</v>
          </cell>
          <cell r="G4562" t="str">
            <v>NHÀ CỬA ĐỜI SỐNG</v>
          </cell>
          <cell r="H4562" t="str">
            <v>GIẶT, XẢ QUẦN ÁO</v>
          </cell>
        </row>
        <row r="4563">
          <cell r="C4563" t="str">
            <v>4901301420398</v>
          </cell>
          <cell r="D4563" t="str">
            <v>KAO- Nước xả vải Flair hương hoa ngọt ngào (520ml)</v>
          </cell>
          <cell r="E4563">
            <v>120000</v>
          </cell>
          <cell r="F4563" t="str">
            <v>134218</v>
          </cell>
          <cell r="G4563" t="str">
            <v>NHÀ CỬA ĐỜI SỐNG</v>
          </cell>
          <cell r="H4563" t="str">
            <v>GIẶT, XẢ QUẦN ÁO</v>
          </cell>
        </row>
        <row r="4564">
          <cell r="C4564" t="str">
            <v>4901301420404</v>
          </cell>
          <cell r="D4564" t="str">
            <v>KAO- Nước xả vải Flair hương hoa quyến rũ (520ml)</v>
          </cell>
          <cell r="E4564">
            <v>120000</v>
          </cell>
          <cell r="F4564" t="str">
            <v>134219</v>
          </cell>
          <cell r="G4564" t="str">
            <v>NHÀ CỬA ĐỜI SỐNG</v>
          </cell>
          <cell r="H4564" t="str">
            <v>GIẶT, XẢ QUẦN ÁO</v>
          </cell>
        </row>
        <row r="4565">
          <cell r="C4565" t="str">
            <v>4901301420428</v>
          </cell>
          <cell r="D4565" t="str">
            <v>KAO- Nước xả vải Flair hương hoa êm ái (520ml)</v>
          </cell>
          <cell r="E4565">
            <v>120000</v>
          </cell>
          <cell r="F4565" t="str">
            <v>134220</v>
          </cell>
          <cell r="G4565" t="str">
            <v>NHÀ CỬA ĐỜI SỐNG</v>
          </cell>
          <cell r="H4565" t="str">
            <v>GIẶT, XẢ QUẦN ÁO</v>
          </cell>
        </row>
        <row r="4566">
          <cell r="C4566" t="str">
            <v>4582203352668</v>
          </cell>
          <cell r="D4566" t="str">
            <v>NAKATANI- Ô gấp hoạ tiết chống rỉ sét 60cm</v>
          </cell>
          <cell r="E4566">
            <v>155000</v>
          </cell>
          <cell r="F4566" t="str">
            <v>134221</v>
          </cell>
          <cell r="G4566" t="str">
            <v>NHÀ CỬA ĐỜI SỐNG</v>
          </cell>
          <cell r="H4566" t="str">
            <v>ĐỒ DÙNG SINH HOẠT GIA ĐÌNH</v>
          </cell>
        </row>
        <row r="4567">
          <cell r="C4567" t="str">
            <v>4582203350817</v>
          </cell>
          <cell r="D4567" t="str">
            <v>OUC- Ô gấp hoạ tiết SBF1614 (50cm)</v>
          </cell>
          <cell r="E4567">
            <v>215000</v>
          </cell>
          <cell r="F4567" t="str">
            <v>134222</v>
          </cell>
          <cell r="G4567" t="str">
            <v>NHÀ CỬA ĐỜI SỐNG</v>
          </cell>
          <cell r="H4567" t="str">
            <v>ĐỒ DÙNG SINH HOẠT GIA ĐÌNH</v>
          </cell>
        </row>
        <row r="4568">
          <cell r="C4568" t="str">
            <v>1312002408005</v>
          </cell>
          <cell r="D4568" t="str">
            <v>FUKUNAGA- Ô cán dài 58cm</v>
          </cell>
          <cell r="E4568">
            <v>95000</v>
          </cell>
          <cell r="F4568" t="str">
            <v>134223</v>
          </cell>
          <cell r="G4568" t="str">
            <v>NHÀ CỬA ĐỜI SỐNG</v>
          </cell>
          <cell r="H4568" t="str">
            <v>ĐỒ DÙNG SINH HOẠT GIA ĐÌNH</v>
          </cell>
        </row>
        <row r="4569">
          <cell r="C4569" t="str">
            <v>1312002408012</v>
          </cell>
          <cell r="D4569" t="str">
            <v>UESHIMA- Ô cán dài hoạ tiết kẻ sọc 58cm</v>
          </cell>
          <cell r="E4569">
            <v>135000</v>
          </cell>
          <cell r="F4569" t="str">
            <v>134224</v>
          </cell>
          <cell r="G4569" t="str">
            <v>NHÀ CỬA ĐỜI SỐNG</v>
          </cell>
          <cell r="H4569" t="str">
            <v>ĐỒ DÙNG SINH HOẠT GIA ĐÌNH</v>
          </cell>
        </row>
        <row r="4570">
          <cell r="C4570" t="str">
            <v>1312002408029</v>
          </cell>
          <cell r="D4570" t="str">
            <v>ROSE SANGYO- Ô gấp cán thẳng nhựa tròn 50cm</v>
          </cell>
          <cell r="E4570">
            <v>215000</v>
          </cell>
          <cell r="F4570" t="str">
            <v>134225</v>
          </cell>
          <cell r="G4570" t="str">
            <v>NHÀ CỬA ĐỜI SỐNG</v>
          </cell>
          <cell r="H4570" t="str">
            <v>ĐỒ DÙNG SINH HOẠT GIA ĐÌNH</v>
          </cell>
        </row>
        <row r="4571">
          <cell r="C4571" t="str">
            <v>1312002408036</v>
          </cell>
          <cell r="D4571" t="str">
            <v>FUKUNAGA- Ô gấp cán cong 55cm</v>
          </cell>
          <cell r="E4571">
            <v>135000</v>
          </cell>
          <cell r="F4571" t="str">
            <v>134226</v>
          </cell>
          <cell r="G4571" t="str">
            <v>NHÀ CỬA ĐỜI SỐNG</v>
          </cell>
          <cell r="H4571" t="str">
            <v>ĐỒ DÙNG SINH HOẠT GIA ĐÌNH</v>
          </cell>
        </row>
        <row r="4572">
          <cell r="C4572" t="str">
            <v>4948949038110</v>
          </cell>
          <cell r="D4572" t="str">
            <v>NAKATANI- Ô gấp hoạ tiết rằn ri chống rỉ sét55cm</v>
          </cell>
          <cell r="E4572">
            <v>145000</v>
          </cell>
          <cell r="F4572" t="str">
            <v>134227</v>
          </cell>
          <cell r="G4572" t="str">
            <v>NHÀ CỬA ĐỜI SỐNG</v>
          </cell>
          <cell r="H4572" t="str">
            <v>ĐỒ DÙNG SINH HOẠT GIA ĐÌNH</v>
          </cell>
        </row>
        <row r="4573">
          <cell r="C4573" t="str">
            <v>4948949038127</v>
          </cell>
          <cell r="D4573" t="str">
            <v>NAKATANI- Ô gấp hoạ tiết chống rỉ sét 55cm</v>
          </cell>
          <cell r="E4573">
            <v>145000</v>
          </cell>
          <cell r="F4573" t="str">
            <v>134228</v>
          </cell>
          <cell r="G4573" t="str">
            <v>NHÀ CỬA ĐỜI SỐNG</v>
          </cell>
          <cell r="H4573" t="str">
            <v>ĐỒ DÙNG SINH HOẠT GIA ĐÌNH</v>
          </cell>
        </row>
        <row r="4574">
          <cell r="C4574" t="str">
            <v>4571249952222</v>
          </cell>
          <cell r="D4574" t="str">
            <v>FUKUNAGA- Ô hoạt tiết chống rỉ sét 60cm</v>
          </cell>
          <cell r="E4574">
            <v>95000</v>
          </cell>
          <cell r="F4574" t="str">
            <v>134229</v>
          </cell>
          <cell r="G4574" t="str">
            <v>NHÀ CỬA ĐỜI SỐNG</v>
          </cell>
          <cell r="H4574" t="str">
            <v>ĐỒ DÙNG SINH HOẠT GIA ĐÌNH</v>
          </cell>
        </row>
        <row r="4575">
          <cell r="C4575" t="str">
            <v>4901301433367</v>
          </cell>
          <cell r="D4575" t="str">
            <v>KAO- Nước rửa bát Kyukyuto không mùi 1250ml</v>
          </cell>
          <cell r="E4575">
            <v>188000</v>
          </cell>
          <cell r="F4575" t="str">
            <v>134230</v>
          </cell>
          <cell r="G4575" t="str">
            <v>NHÀ CỬA ĐỜI SỐNG</v>
          </cell>
          <cell r="H4575" t="str">
            <v>XÀ PHÒNG, CHẤT TẨY RỬA</v>
          </cell>
        </row>
        <row r="4576">
          <cell r="C4576" t="str">
            <v>4901301433350</v>
          </cell>
          <cell r="D4576" t="str">
            <v>KAO-Nước rửa bát Kyukyuto hương hoa cỏ 1250ml</v>
          </cell>
          <cell r="E4576">
            <v>188000</v>
          </cell>
          <cell r="F4576" t="str">
            <v>134231</v>
          </cell>
          <cell r="G4576" t="str">
            <v>NHÀ CỬA ĐỜI SỐNG</v>
          </cell>
          <cell r="H4576" t="str">
            <v>XÀ PHÒNG, CHẤT TẨY RỬA</v>
          </cell>
        </row>
        <row r="4577">
          <cell r="C4577" t="str">
            <v>4571249951775</v>
          </cell>
          <cell r="D4577" t="str">
            <v>FUKUNAGA- Ô gấp họa tiết chấm bi 50cm</v>
          </cell>
          <cell r="E4577">
            <v>115000</v>
          </cell>
          <cell r="F4577" t="str">
            <v>134232</v>
          </cell>
          <cell r="G4577" t="str">
            <v>NHÀ CỬA ĐỜI SỐNG</v>
          </cell>
          <cell r="H4577" t="str">
            <v>ĐỒ DÙNG SINH HOẠT GIA ĐÌNH</v>
          </cell>
        </row>
        <row r="4578">
          <cell r="C4578" t="str">
            <v>4571249925257</v>
          </cell>
          <cell r="D4578" t="str">
            <v>FUKUNAGA- Ô gấp trơn hồng tím 53cm</v>
          </cell>
          <cell r="E4578">
            <v>115000</v>
          </cell>
          <cell r="F4578" t="str">
            <v>134233</v>
          </cell>
          <cell r="G4578" t="str">
            <v>NHÀ CỬA ĐỜI SỐNG</v>
          </cell>
          <cell r="H4578" t="str">
            <v>ĐỒ DÙNG SINH HOẠT GIA ĐÌNH</v>
          </cell>
        </row>
        <row r="4579">
          <cell r="C4579" t="str">
            <v>4571249951379</v>
          </cell>
          <cell r="D4579" t="str">
            <v>FUKUNAGA- Ô gấp trơn hồng nhạt 50cm</v>
          </cell>
          <cell r="E4579">
            <v>115000</v>
          </cell>
          <cell r="F4579" t="str">
            <v>134234</v>
          </cell>
          <cell r="G4579" t="str">
            <v>NHÀ CỬA ĐỜI SỐNG</v>
          </cell>
          <cell r="H4579" t="str">
            <v>ĐỒ DÙNG SINH HOẠT GIA ĐÌNH</v>
          </cell>
        </row>
        <row r="4580">
          <cell r="C4580" t="str">
            <v>4571249951386</v>
          </cell>
          <cell r="D4580" t="str">
            <v>FUKUNAGA- Ô gấp trơn xanh lục 50cm</v>
          </cell>
          <cell r="E4580">
            <v>115000</v>
          </cell>
          <cell r="F4580" t="str">
            <v>134235</v>
          </cell>
          <cell r="G4580" t="str">
            <v>NHÀ CỬA ĐỜI SỐNG</v>
          </cell>
          <cell r="H4580" t="str">
            <v>ĐỒ DÙNG SINH HOẠT GIA ĐÌNH</v>
          </cell>
        </row>
        <row r="4581">
          <cell r="C4581" t="str">
            <v>4571249951294</v>
          </cell>
          <cell r="D4581" t="str">
            <v>FUKUNAGA- Ô gấp họa tiết kẻ sọc hồng nhạt 50cm</v>
          </cell>
          <cell r="E4581">
            <v>115000</v>
          </cell>
          <cell r="F4581" t="str">
            <v>134236</v>
          </cell>
          <cell r="G4581" t="str">
            <v>NHÀ CỬA ĐỜI SỐNG</v>
          </cell>
          <cell r="H4581" t="str">
            <v>ĐỒ DÙNG SINH HOẠT GIA ĐÌNH</v>
          </cell>
        </row>
        <row r="4582">
          <cell r="C4582" t="str">
            <v>4571249951126</v>
          </cell>
          <cell r="D4582" t="str">
            <v>FUKUNAGA- Ô gấp họa tiết hoa lá xanh dương 50cm</v>
          </cell>
          <cell r="E4582">
            <v>115000</v>
          </cell>
          <cell r="F4582" t="str">
            <v>134237</v>
          </cell>
          <cell r="G4582" t="str">
            <v>NHÀ CỬA ĐỜI SỐNG</v>
          </cell>
          <cell r="H4582" t="str">
            <v>ĐỒ DÙNG SINH HOẠT GIA ĐÌNH</v>
          </cell>
        </row>
        <row r="4583">
          <cell r="C4583" t="str">
            <v>4571249951133</v>
          </cell>
          <cell r="D4583" t="str">
            <v>FUKUNAGA- Ô gấp họa tiết hoa lá hồng 50cm</v>
          </cell>
          <cell r="E4583">
            <v>115000</v>
          </cell>
          <cell r="F4583" t="str">
            <v>134238</v>
          </cell>
          <cell r="G4583" t="str">
            <v>NHÀ CỬA ĐỜI SỐNG</v>
          </cell>
          <cell r="H4583" t="str">
            <v>ĐỒ DÙNG SINH HOẠT GIA ĐÌNH</v>
          </cell>
        </row>
        <row r="4584">
          <cell r="C4584" t="str">
            <v>4571249951140</v>
          </cell>
          <cell r="D4584" t="str">
            <v>FUKUNAGA- Ô gấp họa tiết hoa lá xanh lá cây 50cm</v>
          </cell>
          <cell r="E4584">
            <v>115000</v>
          </cell>
          <cell r="F4584" t="str">
            <v>134239</v>
          </cell>
          <cell r="G4584" t="str">
            <v>NHÀ CỬA ĐỜI SỐNG</v>
          </cell>
          <cell r="H4584" t="str">
            <v>ĐỒ DÙNG SINH HOẠT GIA ĐÌNH</v>
          </cell>
        </row>
        <row r="4585">
          <cell r="C4585" t="str">
            <v>4571249951119</v>
          </cell>
          <cell r="D4585" t="str">
            <v>FUKUNAGA- Ô gấp họa tiết hoa lá tím 50cm</v>
          </cell>
          <cell r="E4585">
            <v>115000</v>
          </cell>
          <cell r="F4585" t="str">
            <v>134240</v>
          </cell>
          <cell r="G4585" t="str">
            <v>NHÀ CỬA ĐỜI SỐNG</v>
          </cell>
          <cell r="H4585" t="str">
            <v>ĐỒ DÙNG SINH HOẠT GIA ĐÌNH</v>
          </cell>
        </row>
        <row r="4586">
          <cell r="C4586" t="str">
            <v>4933918986820</v>
          </cell>
          <cell r="D4586" t="str">
            <v>FUKUNAGA- Ô gấp họa tiết hoa lá màu be 53cm</v>
          </cell>
          <cell r="E4586">
            <v>115000</v>
          </cell>
          <cell r="F4586" t="str">
            <v>134241</v>
          </cell>
          <cell r="G4586" t="str">
            <v>NHÀ CỬA ĐỜI SỐNG</v>
          </cell>
          <cell r="H4586" t="str">
            <v>ĐỒ DÙNG SINH HOẠT GIA ĐÌNH</v>
          </cell>
        </row>
        <row r="4587">
          <cell r="C4587" t="str">
            <v>4901670111521</v>
          </cell>
          <cell r="D4587" t="str">
            <v>Asahi - Màng bọc thực phẩm Nhật Bản 22cm * 20m</v>
          </cell>
          <cell r="E4587">
            <v>50000</v>
          </cell>
          <cell r="F4587" t="str">
            <v>134242</v>
          </cell>
          <cell r="G4587" t="str">
            <v>NHÀ CỬA ĐỜI SỐNG</v>
          </cell>
          <cell r="H4587" t="str">
            <v>BẾP VÀ PHÒNG ĂN</v>
          </cell>
        </row>
        <row r="4588">
          <cell r="C4588" t="str">
            <v>4901670111514</v>
          </cell>
          <cell r="D4588" t="str">
            <v>Asahi -Màng bọc thực phẩm Nhật Bản 30cm×20m</v>
          </cell>
          <cell r="E4588">
            <v>85000</v>
          </cell>
          <cell r="F4588" t="str">
            <v>134243</v>
          </cell>
          <cell r="G4588" t="str">
            <v>NHÀ CỬA ĐỜI SỐNG</v>
          </cell>
          <cell r="H4588" t="str">
            <v>BẾP VÀ PHÒNG ĂN</v>
          </cell>
        </row>
        <row r="4589">
          <cell r="C4589" t="str">
            <v>4901670109573</v>
          </cell>
          <cell r="D4589" t="str">
            <v>Asahi - Màng nhôm không dính Cookper 30cm×3m</v>
          </cell>
          <cell r="E4589">
            <v>71000</v>
          </cell>
          <cell r="F4589" t="str">
            <v>134244</v>
          </cell>
          <cell r="G4589" t="str">
            <v>NHÀ CỬA ĐỜI SỐNG</v>
          </cell>
          <cell r="H4589" t="str">
            <v>BẾP VÀ PHÒNG ĂN</v>
          </cell>
        </row>
        <row r="4590">
          <cell r="C4590" t="str">
            <v>4901670052411</v>
          </cell>
          <cell r="D4590" t="str">
            <v xml:space="preserve">Asahi - Giấy Nến Chống Dính Cookper Cooking Sheet </v>
          </cell>
          <cell r="E4590">
            <v>101000</v>
          </cell>
          <cell r="F4590" t="str">
            <v>134245</v>
          </cell>
          <cell r="G4590" t="str">
            <v>NHÀ CỬA ĐỜI SỐNG</v>
          </cell>
          <cell r="H4590" t="str">
            <v>BẾP VÀ PHÒNG ĂN</v>
          </cell>
        </row>
        <row r="4591">
          <cell r="C4591" t="str">
            <v>4901670116397</v>
          </cell>
          <cell r="D4591" t="str">
            <v>Asahi - Màng Bọc Thực Phẩm Nhật Bản 22cm X 50m</v>
          </cell>
          <cell r="E4591">
            <v>130000</v>
          </cell>
          <cell r="F4591" t="str">
            <v>134246</v>
          </cell>
          <cell r="G4591" t="str">
            <v>NHÀ CỬA ĐỜI SỐNG</v>
          </cell>
          <cell r="H4591" t="str">
            <v>BẾP VÀ PHÒNG ĂN</v>
          </cell>
        </row>
        <row r="4592">
          <cell r="C4592" t="str">
            <v>4901670116380</v>
          </cell>
          <cell r="D4592" t="str">
            <v>Asahi - Màng Bọc Thực Phẩm Nhật Bản 30cm X 50m</v>
          </cell>
          <cell r="E4592">
            <v>71000</v>
          </cell>
          <cell r="F4592" t="str">
            <v>134247</v>
          </cell>
          <cell r="G4592" t="str">
            <v>NHÀ CỬA ĐỜI SỐNG</v>
          </cell>
          <cell r="H4592" t="str">
            <v>BẾP VÀ PHÒNG ĂN</v>
          </cell>
        </row>
        <row r="4593">
          <cell r="C4593" t="str">
            <v>4518003033261</v>
          </cell>
          <cell r="D4593" t="str">
            <v>WATERFRONT- Ô cán dài 16 65cm</v>
          </cell>
          <cell r="E4593">
            <v>370000</v>
          </cell>
          <cell r="F4593" t="str">
            <v>134248</v>
          </cell>
          <cell r="G4593" t="str">
            <v>NHÀ CỬA ĐỜI SỐNG</v>
          </cell>
          <cell r="H4593" t="str">
            <v>ĐỒ DÙNG SINH HOẠT GIA ĐÌNH</v>
          </cell>
        </row>
        <row r="4594">
          <cell r="C4594" t="str">
            <v>4518003040504</v>
          </cell>
          <cell r="D4594" t="str">
            <v>WATERFRONT- Ô gấp hoạ tiết hoa anh đào 50cm</v>
          </cell>
          <cell r="E4594">
            <v>270000</v>
          </cell>
          <cell r="F4594" t="str">
            <v>134249</v>
          </cell>
          <cell r="G4594" t="str">
            <v>NHÀ CỬA ĐỜI SỐNG</v>
          </cell>
          <cell r="H4594" t="str">
            <v>ĐỒ DÙNG SINH HOẠT GIA ĐÌNH</v>
          </cell>
        </row>
        <row r="4595">
          <cell r="C4595" t="str">
            <v>4987176235763</v>
          </cell>
          <cell r="D4595" t="str">
            <v>P&amp;G- Xịt khử mùi ô tô hương quýt và trái cây 2.4ml</v>
          </cell>
          <cell r="E4595">
            <v>158000</v>
          </cell>
          <cell r="F4595" t="str">
            <v>134250</v>
          </cell>
          <cell r="G4595" t="str">
            <v>NHÀ CỬA ĐỜI SỐNG</v>
          </cell>
          <cell r="H4595" t="str">
            <v>KHỬ MÙI</v>
          </cell>
        </row>
        <row r="4596">
          <cell r="C4596" t="str">
            <v>4987176235732</v>
          </cell>
          <cell r="D4596" t="str">
            <v>P&amp;G- Xịt khử mùi ô tô hương hoa 2.4ml</v>
          </cell>
          <cell r="E4596">
            <v>158000</v>
          </cell>
          <cell r="F4596" t="str">
            <v>134251</v>
          </cell>
          <cell r="G4596" t="str">
            <v>NHÀ CỬA ĐỜI SỐNG</v>
          </cell>
          <cell r="H4596" t="str">
            <v>KHỬ MÙI</v>
          </cell>
        </row>
        <row r="4597">
          <cell r="C4597" t="str">
            <v>4987176235756</v>
          </cell>
          <cell r="D4597" t="str">
            <v>P&amp;G- Xịt khử mùi ô tô hương sương xanh 2.4ml</v>
          </cell>
          <cell r="E4597">
            <v>158000</v>
          </cell>
          <cell r="F4597" t="str">
            <v>134252</v>
          </cell>
          <cell r="G4597" t="str">
            <v>NHÀ CỬA ĐỜI SỐNG</v>
          </cell>
          <cell r="H4597" t="str">
            <v>KHỬ MÙI</v>
          </cell>
        </row>
        <row r="4598">
          <cell r="C4598" t="str">
            <v>4987176235916</v>
          </cell>
          <cell r="D4598" t="str">
            <v>P&amp;G- Xịt khử mùi ô tô khử mùi thuốc lá 2.4ml</v>
          </cell>
          <cell r="E4598">
            <v>158000</v>
          </cell>
          <cell r="F4598" t="str">
            <v>134253</v>
          </cell>
          <cell r="G4598" t="str">
            <v>NHÀ CỬA ĐỜI SỐNG</v>
          </cell>
          <cell r="H4598" t="str">
            <v>KHỬ MÙI</v>
          </cell>
        </row>
        <row r="4599">
          <cell r="C4599" t="str">
            <v>4901121274683</v>
          </cell>
          <cell r="D4599" t="str">
            <v>NEPIA- Giấy vệ sinh hương hoa anh đào 12 cuộn</v>
          </cell>
          <cell r="E4599">
            <v>155000</v>
          </cell>
          <cell r="F4599" t="str">
            <v>134254</v>
          </cell>
          <cell r="G4599" t="str">
            <v>NHÀ CỬA ĐỜI SỐNG</v>
          </cell>
          <cell r="H4599" t="str">
            <v>SẢN PHẨM TỪ GIẤY</v>
          </cell>
        </row>
        <row r="4600">
          <cell r="C4600" t="str">
            <v>4901329271910</v>
          </cell>
          <cell r="D4600" t="str">
            <v>KANEYO- Túi nước rửa bát hương cam 500ml</v>
          </cell>
          <cell r="E4600">
            <v>35000</v>
          </cell>
          <cell r="F4600" t="str">
            <v>134255</v>
          </cell>
          <cell r="G4600" t="str">
            <v>NHÀ CỬA ĐỜI SỐNG</v>
          </cell>
          <cell r="H4600" t="str">
            <v>XÀ PHÒNG, CHẤT TẨY RỬA</v>
          </cell>
        </row>
        <row r="4601">
          <cell r="C4601" t="str">
            <v>4901329220901</v>
          </cell>
          <cell r="D4601" t="str">
            <v>KANEYO- Nước tẩy rửa nhà vệ sinh 500g</v>
          </cell>
          <cell r="E4601">
            <v>45000</v>
          </cell>
          <cell r="F4601" t="str">
            <v>134256</v>
          </cell>
          <cell r="G4601" t="str">
            <v>NHÀ CỬA ĐỜI SỐNG</v>
          </cell>
          <cell r="H4601" t="str">
            <v>XÀ PHÒNG, CHẤT TẨY RỬA</v>
          </cell>
        </row>
        <row r="4602">
          <cell r="C4602" t="str">
            <v>4984324017660</v>
          </cell>
          <cell r="D4602" t="str">
            <v>SANADA SEIKO- Viên tẩy rửa bồn cầu hương cam 10gx3</v>
          </cell>
          <cell r="E4602">
            <v>45000</v>
          </cell>
          <cell r="F4602" t="str">
            <v>134257</v>
          </cell>
          <cell r="G4602" t="str">
            <v>NHÀ CỬA ĐỜI SỐNG</v>
          </cell>
          <cell r="H4602" t="str">
            <v>XÀ PHÒNG, CHẤT TẨY RỬA</v>
          </cell>
        </row>
        <row r="4603">
          <cell r="C4603" t="str">
            <v>4987176212535</v>
          </cell>
          <cell r="D4603" t="str">
            <v>P&amp;G- Viên giặt xả 4D Bold hương lavender 88 viên</v>
          </cell>
          <cell r="E4603">
            <v>495000</v>
          </cell>
          <cell r="F4603" t="str">
            <v>134258</v>
          </cell>
          <cell r="G4603" t="str">
            <v>NHÀ CỬA ĐỜI SỐNG</v>
          </cell>
          <cell r="H4603" t="str">
            <v>GIẶT, XẢ QUẦN ÁO</v>
          </cell>
        </row>
        <row r="4604">
          <cell r="C4604" t="str">
            <v>4987176212689</v>
          </cell>
          <cell r="D4604" t="str">
            <v>P&amp;G- Viên giặt xả 4D Bold hương hoa hồng 92 viên</v>
          </cell>
          <cell r="E4604">
            <v>495000</v>
          </cell>
          <cell r="F4604" t="str">
            <v>134259</v>
          </cell>
          <cell r="G4604" t="str">
            <v>NHÀ CỬA ĐỜI SỐNG</v>
          </cell>
          <cell r="H4604" t="str">
            <v>GIẶT, XẢ QUẦN ÁO</v>
          </cell>
        </row>
        <row r="4605">
          <cell r="C4605" t="str">
            <v>4549308543766</v>
          </cell>
          <cell r="D4605" t="str">
            <v>SKK - Chảo chống dính cao cấp size 18cm</v>
          </cell>
          <cell r="E4605">
            <v>350000</v>
          </cell>
          <cell r="F4605" t="str">
            <v>134260</v>
          </cell>
          <cell r="G4605" t="str">
            <v>NHÀ CỬA ĐỜI SỐNG</v>
          </cell>
          <cell r="H4605" t="str">
            <v>GIA DỤNG SKK</v>
          </cell>
        </row>
        <row r="4606">
          <cell r="C4606" t="str">
            <v>4549308538601</v>
          </cell>
          <cell r="D4606" t="str">
            <v>SKK - Chảo chống dính cao cấp size 20cm</v>
          </cell>
          <cell r="E4606">
            <v>450000</v>
          </cell>
          <cell r="F4606" t="str">
            <v>134261</v>
          </cell>
          <cell r="G4606" t="str">
            <v>NHÀ CỬA ĐỜI SỐNG</v>
          </cell>
          <cell r="H4606" t="str">
            <v>GIA DỤNG SKK</v>
          </cell>
        </row>
        <row r="4607">
          <cell r="C4607" t="str">
            <v>4549308567366</v>
          </cell>
          <cell r="D4607" t="str">
            <v>SKK - Chảo chống dính cao cấp size 24cm</v>
          </cell>
          <cell r="E4607">
            <v>450000</v>
          </cell>
          <cell r="F4607" t="str">
            <v>134262</v>
          </cell>
          <cell r="G4607" t="str">
            <v>NHÀ CỬA ĐỜI SỐNG</v>
          </cell>
          <cell r="H4607" t="str">
            <v>GIA DỤNG SKK</v>
          </cell>
        </row>
        <row r="4608">
          <cell r="C4608" t="str">
            <v>4549308550580</v>
          </cell>
          <cell r="D4608" t="str">
            <v>SKK - Chảo chống dính cao cấp size 28cm</v>
          </cell>
          <cell r="E4608">
            <v>750000</v>
          </cell>
          <cell r="F4608" t="str">
            <v>134263</v>
          </cell>
          <cell r="G4608" t="str">
            <v>NHÀ CỬA ĐỜI SỐNG</v>
          </cell>
          <cell r="H4608" t="str">
            <v>GIA DỤNG SKK</v>
          </cell>
        </row>
        <row r="4609">
          <cell r="C4609" t="str">
            <v>4549308557695</v>
          </cell>
          <cell r="D4609" t="str">
            <v>SKK - Chảo chống dính cao cấp size 30cm</v>
          </cell>
          <cell r="E4609">
            <v>550000</v>
          </cell>
          <cell r="F4609" t="str">
            <v>134264</v>
          </cell>
          <cell r="G4609" t="str">
            <v>NHÀ CỬA ĐỜI SỐNG</v>
          </cell>
          <cell r="H4609" t="str">
            <v>GIA DỤNG SKK</v>
          </cell>
        </row>
        <row r="4610">
          <cell r="C4610" t="str">
            <v>1310072410003</v>
          </cell>
          <cell r="D4610" t="str">
            <v>SKK - Nồi nấu đa năng size 26cm</v>
          </cell>
          <cell r="E4610">
            <v>850000</v>
          </cell>
          <cell r="F4610" t="str">
            <v>134265</v>
          </cell>
          <cell r="G4610" t="str">
            <v>NHÀ CỬA ĐỜI SỐNG</v>
          </cell>
          <cell r="H4610" t="str">
            <v>GIA DỤNG SKK</v>
          </cell>
        </row>
        <row r="4611">
          <cell r="C4611" t="str">
            <v>1310072410010</v>
          </cell>
          <cell r="D4611" t="str">
            <v>SKK - Nồi nấu đa năng size 16cm</v>
          </cell>
          <cell r="E4611">
            <v>550000</v>
          </cell>
          <cell r="F4611" t="str">
            <v>134266</v>
          </cell>
          <cell r="G4611" t="str">
            <v>NHÀ CỬA ĐỜI SỐNG</v>
          </cell>
          <cell r="H4611" t="str">
            <v>GIA DỤNG SKK</v>
          </cell>
        </row>
        <row r="4612">
          <cell r="C4612" t="str">
            <v>1310072410027</v>
          </cell>
          <cell r="D4612" t="str">
            <v>SKK - Nồi nấu đa năng size 15cm</v>
          </cell>
          <cell r="E4612">
            <v>500000</v>
          </cell>
          <cell r="F4612" t="str">
            <v>134267</v>
          </cell>
          <cell r="G4612" t="str">
            <v>NHÀ CỬA ĐỜI SỐNG</v>
          </cell>
          <cell r="H4612" t="str">
            <v>GIA DỤNG SKK</v>
          </cell>
        </row>
        <row r="4613">
          <cell r="C4613" t="str">
            <v>1310072410034</v>
          </cell>
          <cell r="D4613" t="str">
            <v>SKK - Nồi nấu đa năng size 18cm</v>
          </cell>
          <cell r="E4613">
            <v>550000</v>
          </cell>
          <cell r="F4613" t="str">
            <v>134268</v>
          </cell>
          <cell r="G4613" t="str">
            <v>NHÀ CỬA ĐỜI SỐNG</v>
          </cell>
          <cell r="H4613" t="str">
            <v>GIA DỤNG SKK</v>
          </cell>
        </row>
        <row r="4614">
          <cell r="C4614" t="str">
            <v>1310072410041</v>
          </cell>
          <cell r="D4614" t="str">
            <v>SKK - Nồi nấu đa năng size 20cm</v>
          </cell>
          <cell r="E4614">
            <v>650000</v>
          </cell>
          <cell r="F4614" t="str">
            <v>134269</v>
          </cell>
          <cell r="G4614" t="str">
            <v>NHÀ CỬA ĐỜI SỐNG</v>
          </cell>
          <cell r="H4614" t="str">
            <v>GIA DỤNG SKK</v>
          </cell>
        </row>
        <row r="4615">
          <cell r="C4615" t="str">
            <v>1310072410058</v>
          </cell>
          <cell r="D4615" t="str">
            <v>SKK - Nồi nấu đa năng size 22cm</v>
          </cell>
          <cell r="E4615">
            <v>650000</v>
          </cell>
          <cell r="F4615" t="str">
            <v>134270</v>
          </cell>
          <cell r="G4615" t="str">
            <v>NHÀ CỬA ĐỜI SỐNG</v>
          </cell>
          <cell r="H4615" t="str">
            <v>GIA DỤNG SKK</v>
          </cell>
        </row>
        <row r="4616">
          <cell r="C4616" t="str">
            <v>1310072410065</v>
          </cell>
          <cell r="D4616" t="str">
            <v>SKK - Nồi nấu đa năng size 24cm</v>
          </cell>
          <cell r="E4616">
            <v>850000</v>
          </cell>
          <cell r="F4616" t="str">
            <v>134271</v>
          </cell>
          <cell r="G4616" t="str">
            <v>NHÀ CỬA ĐỜI SỐNG</v>
          </cell>
          <cell r="H4616" t="str">
            <v>GIA DỤNG SKK</v>
          </cell>
        </row>
        <row r="4617">
          <cell r="C4617" t="str">
            <v>1310072410072</v>
          </cell>
          <cell r="D4617" t="str">
            <v>SKK - Nồi nấu đa năng size 28cm</v>
          </cell>
          <cell r="E4617">
            <v>1200000</v>
          </cell>
          <cell r="F4617" t="str">
            <v>134272</v>
          </cell>
          <cell r="G4617" t="str">
            <v>NHÀ CỬA ĐỜI SỐNG</v>
          </cell>
          <cell r="H4617" t="str">
            <v>GIA DỤNG SKK</v>
          </cell>
        </row>
        <row r="4618">
          <cell r="C4618" t="str">
            <v>1310072410089</v>
          </cell>
          <cell r="D4618" t="str">
            <v>SKK - Nồi nấu đa năng size 30cm</v>
          </cell>
          <cell r="E4618">
            <v>1500000</v>
          </cell>
          <cell r="F4618" t="str">
            <v>134273</v>
          </cell>
          <cell r="G4618" t="str">
            <v>NHÀ CỬA ĐỜI SỐNG</v>
          </cell>
          <cell r="H4618" t="str">
            <v>GIA DỤNG SKK</v>
          </cell>
        </row>
        <row r="4619">
          <cell r="C4619" t="str">
            <v>4549308560954</v>
          </cell>
          <cell r="D4619" t="str">
            <v>SKK - Chảo chống dính cao cấp size 14cm</v>
          </cell>
          <cell r="E4619">
            <v>350000</v>
          </cell>
          <cell r="F4619" t="str">
            <v>134274</v>
          </cell>
          <cell r="G4619" t="str">
            <v>NHÀ CỬA ĐỜI SỐNG</v>
          </cell>
          <cell r="H4619" t="str">
            <v>GIA DỤNG SKK</v>
          </cell>
        </row>
        <row r="4620">
          <cell r="C4620" t="str">
            <v>4549308545043</v>
          </cell>
          <cell r="D4620" t="str">
            <v>SKK - Chảo chống dính cao cấp size 14cm</v>
          </cell>
          <cell r="E4620">
            <v>350000</v>
          </cell>
          <cell r="F4620" t="str">
            <v>134275</v>
          </cell>
          <cell r="G4620" t="str">
            <v>NHÀ CỬA ĐỜI SỐNG</v>
          </cell>
          <cell r="H4620" t="str">
            <v>GIA DỤNG SKK</v>
          </cell>
        </row>
        <row r="4621">
          <cell r="C4621" t="str">
            <v>4549308554250</v>
          </cell>
          <cell r="D4621" t="str">
            <v>SKK - Chảo chống dính cao cấp size 14cm</v>
          </cell>
          <cell r="E4621">
            <v>350000</v>
          </cell>
          <cell r="F4621" t="str">
            <v>134276</v>
          </cell>
          <cell r="G4621" t="str">
            <v>NHÀ CỬA ĐỜI SỐNG</v>
          </cell>
          <cell r="H4621" t="str">
            <v>GIA DỤNG SKK</v>
          </cell>
        </row>
        <row r="4622">
          <cell r="C4622" t="str">
            <v>4549308566659</v>
          </cell>
          <cell r="D4622" t="str">
            <v>SKK - Chảo chống dính cao cấp size 18cm</v>
          </cell>
          <cell r="E4622">
            <v>350000</v>
          </cell>
          <cell r="F4622" t="str">
            <v>134277</v>
          </cell>
          <cell r="G4622" t="str">
            <v>NHÀ CỬA ĐỜI SỐNG</v>
          </cell>
          <cell r="H4622" t="str">
            <v>GIA DỤNG SKK</v>
          </cell>
        </row>
        <row r="4623">
          <cell r="C4623" t="str">
            <v>4945308559910</v>
          </cell>
          <cell r="D4623" t="str">
            <v>SKK - Chảo chống dính cao cấp size 27x21cm</v>
          </cell>
          <cell r="E4623">
            <v>550000</v>
          </cell>
          <cell r="F4623" t="str">
            <v>134278</v>
          </cell>
          <cell r="G4623" t="str">
            <v>NHÀ CỬA ĐỜI SỐNG</v>
          </cell>
          <cell r="H4623" t="str">
            <v>GIA DỤNG SKK</v>
          </cell>
        </row>
        <row r="4624">
          <cell r="C4624" t="str">
            <v>4945308525199</v>
          </cell>
          <cell r="D4624" t="str">
            <v>SKK - Chảo chống dính cao cấp size 22cm</v>
          </cell>
          <cell r="E4624">
            <v>450000</v>
          </cell>
          <cell r="F4624" t="str">
            <v>134279</v>
          </cell>
          <cell r="G4624" t="str">
            <v>NHÀ CỬA ĐỜI SỐNG</v>
          </cell>
          <cell r="H4624" t="str">
            <v>GIA DỤNG SKK</v>
          </cell>
        </row>
        <row r="4625">
          <cell r="C4625" t="str">
            <v>4549308503777</v>
          </cell>
          <cell r="D4625" t="str">
            <v>SKK - Nồi áp suất 3.0L</v>
          </cell>
          <cell r="E4625">
            <v>1550000</v>
          </cell>
          <cell r="F4625" t="str">
            <v>134280</v>
          </cell>
          <cell r="G4625" t="str">
            <v>NHÀ CỬA ĐỜI SỐNG</v>
          </cell>
          <cell r="H4625" t="str">
            <v>GIA DỤNG SKK</v>
          </cell>
        </row>
        <row r="4626">
          <cell r="C4626" t="str">
            <v>4549308517347</v>
          </cell>
          <cell r="D4626" t="str">
            <v>SKK - Nồi áp suất 3.0L</v>
          </cell>
          <cell r="E4626">
            <v>1550000</v>
          </cell>
          <cell r="F4626" t="str">
            <v>134281</v>
          </cell>
          <cell r="G4626" t="str">
            <v>NHÀ CỬA ĐỜI SỐNG</v>
          </cell>
          <cell r="H4626" t="str">
            <v>GIA DỤNG SKK</v>
          </cell>
        </row>
        <row r="4627">
          <cell r="C4627" t="str">
            <v>4976790550406</v>
          </cell>
          <cell r="D4627" t="str">
            <v>SKK - Nồi áp suất 3.5L</v>
          </cell>
          <cell r="E4627">
            <v>1700000</v>
          </cell>
          <cell r="F4627" t="str">
            <v>134282</v>
          </cell>
          <cell r="G4627" t="str">
            <v>NHÀ CỬA ĐỜI SỐNG</v>
          </cell>
          <cell r="H4627" t="str">
            <v>GIA DỤNG SKK</v>
          </cell>
        </row>
        <row r="4628">
          <cell r="C4628" t="str">
            <v>4976786553889</v>
          </cell>
          <cell r="D4628" t="str">
            <v>SKK - Nồi áp suất 4.0L</v>
          </cell>
          <cell r="E4628">
            <v>1900000</v>
          </cell>
          <cell r="F4628" t="str">
            <v>134283</v>
          </cell>
          <cell r="G4628" t="str">
            <v>NHÀ CỬA ĐỜI SỐNG</v>
          </cell>
          <cell r="H4628" t="str">
            <v>GIA DỤNG SKK</v>
          </cell>
        </row>
        <row r="4629">
          <cell r="C4629" t="str">
            <v>4549308552010</v>
          </cell>
          <cell r="D4629" t="str">
            <v>SKK - Nồi áp suất 4.5L</v>
          </cell>
          <cell r="E4629">
            <v>2100000</v>
          </cell>
          <cell r="F4629" t="str">
            <v>134284</v>
          </cell>
          <cell r="G4629" t="str">
            <v>NHÀ CỬA ĐỜI SỐNG</v>
          </cell>
          <cell r="H4629" t="str">
            <v>GIA DỤNG SKK</v>
          </cell>
        </row>
        <row r="4630">
          <cell r="C4630" t="str">
            <v>4549308517354</v>
          </cell>
          <cell r="D4630" t="str">
            <v>SKK - Nồi áp suất 4.5L</v>
          </cell>
          <cell r="E4630">
            <v>2100000</v>
          </cell>
          <cell r="F4630" t="str">
            <v>134285</v>
          </cell>
          <cell r="G4630" t="str">
            <v>NHÀ CỬA ĐỜI SỐNG</v>
          </cell>
          <cell r="H4630" t="str">
            <v>GIA DỤNG SKK</v>
          </cell>
        </row>
        <row r="4631">
          <cell r="C4631" t="str">
            <v>4976790535694</v>
          </cell>
          <cell r="D4631" t="str">
            <v>SKK - Nồi áp suất 5.5L</v>
          </cell>
          <cell r="E4631">
            <v>2500000</v>
          </cell>
          <cell r="F4631" t="str">
            <v>134286</v>
          </cell>
          <cell r="G4631" t="str">
            <v>NHÀ CỬA ĐỜI SỐNG</v>
          </cell>
          <cell r="H4631" t="str">
            <v>GIA DỤNG SKK</v>
          </cell>
        </row>
        <row r="4632">
          <cell r="C4632" t="str">
            <v>4976790554374</v>
          </cell>
          <cell r="D4632" t="str">
            <v>SKK - Nồi áp suất 5.5L</v>
          </cell>
          <cell r="E4632">
            <v>2500000</v>
          </cell>
          <cell r="F4632" t="str">
            <v>134287</v>
          </cell>
          <cell r="G4632" t="str">
            <v>NHÀ CỬA ĐỜI SỐNG</v>
          </cell>
          <cell r="H4632" t="str">
            <v>GIA DỤNG SKK</v>
          </cell>
        </row>
        <row r="4633">
          <cell r="C4633" t="str">
            <v>4976790550420</v>
          </cell>
          <cell r="D4633" t="str">
            <v>SKK - Nồi áp suất 5.5L</v>
          </cell>
          <cell r="E4633">
            <v>2500000</v>
          </cell>
          <cell r="F4633" t="str">
            <v>134288</v>
          </cell>
          <cell r="G4633" t="str">
            <v>NHÀ CỬA ĐỜI SỐNG</v>
          </cell>
          <cell r="H4633" t="str">
            <v>GIA DỤNG SKK</v>
          </cell>
        </row>
        <row r="4634">
          <cell r="C4634" t="str">
            <v>4549308503784</v>
          </cell>
          <cell r="D4634" t="str">
            <v>SKK - Nồi áp suất 6.0L</v>
          </cell>
          <cell r="E4634">
            <v>3000000</v>
          </cell>
          <cell r="F4634" t="str">
            <v>134289</v>
          </cell>
          <cell r="G4634" t="str">
            <v>NHÀ CỬA ĐỜI SỐNG</v>
          </cell>
          <cell r="H4634" t="str">
            <v>GIA DỤNG SKK</v>
          </cell>
        </row>
        <row r="4635">
          <cell r="C4635" t="str">
            <v>1310072411000</v>
          </cell>
          <cell r="D4635" t="str">
            <v>SKK - Nồi nấu đa năng size 14cm</v>
          </cell>
          <cell r="E4635">
            <v>500000</v>
          </cell>
          <cell r="F4635" t="str">
            <v>134290</v>
          </cell>
          <cell r="G4635" t="str">
            <v>NHÀ CỬA ĐỜI SỐNG</v>
          </cell>
          <cell r="H4635" t="str">
            <v>GIA DỤNG SKK</v>
          </cell>
        </row>
        <row r="4636">
          <cell r="C4636" t="str">
            <v>4901301437525</v>
          </cell>
          <cell r="D4636" t="str">
            <v>KAO- Nước xả vải Flair hương hoa quyến rũ (520ml)</v>
          </cell>
          <cell r="E4636">
            <v>120000</v>
          </cell>
          <cell r="F4636" t="str">
            <v>134291</v>
          </cell>
          <cell r="G4636" t="str">
            <v>NHÀ CỬA ĐỜI SỐNG</v>
          </cell>
          <cell r="H4636" t="str">
            <v>GIẶT, XẢ QUẦN ÁO</v>
          </cell>
        </row>
        <row r="4637">
          <cell r="C4637" t="str">
            <v>4901301437501</v>
          </cell>
          <cell r="D4637" t="str">
            <v>KAO- Nước xả vải Flair hương hoa thơm ngát (520ml)</v>
          </cell>
          <cell r="E4637">
            <v>120000</v>
          </cell>
          <cell r="F4637" t="str">
            <v>134292</v>
          </cell>
          <cell r="G4637" t="str">
            <v>NHÀ CỬA ĐỜI SỐNG</v>
          </cell>
          <cell r="H4637" t="str">
            <v>GIẶT, XẢ QUẦN ÁO</v>
          </cell>
        </row>
        <row r="4638">
          <cell r="C4638" t="str">
            <v>4901301441720</v>
          </cell>
          <cell r="D4638" t="str">
            <v>KAO- Nước xả vải Flair hương hoa nồng nàn (520ml)</v>
          </cell>
          <cell r="E4638">
            <v>120000</v>
          </cell>
          <cell r="F4638" t="str">
            <v>134293</v>
          </cell>
          <cell r="G4638" t="str">
            <v>NHÀ CỬA ĐỜI SỐNG</v>
          </cell>
          <cell r="H4638" t="str">
            <v>GIẶT, XẢ QUẦN ÁO</v>
          </cell>
        </row>
        <row r="4639">
          <cell r="C4639" t="str">
            <v>4549308540031</v>
          </cell>
          <cell r="D4639" t="str">
            <v>SKK - Bình giữ nhiệt vặn nắp 300ml</v>
          </cell>
          <cell r="E4639">
            <v>150000</v>
          </cell>
          <cell r="F4639" t="str">
            <v>134294</v>
          </cell>
          <cell r="G4639" t="str">
            <v>NHÀ CỬA ĐỜI SỐNG</v>
          </cell>
          <cell r="H4639" t="str">
            <v>GIA DỤNG SKK</v>
          </cell>
        </row>
        <row r="4640">
          <cell r="C4640" t="str">
            <v>4549308505535</v>
          </cell>
          <cell r="D4640" t="str">
            <v>SKK - Bình giữ nhiệt vặn nắp 300ml</v>
          </cell>
          <cell r="E4640">
            <v>150000</v>
          </cell>
          <cell r="F4640" t="str">
            <v>134295</v>
          </cell>
          <cell r="G4640" t="str">
            <v>NHÀ CỬA ĐỜI SỐNG</v>
          </cell>
          <cell r="H4640" t="str">
            <v>GIA DỤNG SKK</v>
          </cell>
        </row>
        <row r="4641">
          <cell r="C4641" t="str">
            <v>4976790569293</v>
          </cell>
          <cell r="D4641" t="str">
            <v>SKK - Bình giữ nhiệt vặn nắp 350ml</v>
          </cell>
          <cell r="E4641">
            <v>150000</v>
          </cell>
          <cell r="F4641" t="str">
            <v>134296</v>
          </cell>
          <cell r="G4641" t="str">
            <v>NHÀ CỬA ĐỜI SỐNG</v>
          </cell>
          <cell r="H4641" t="str">
            <v>GIA DỤNG SKK</v>
          </cell>
        </row>
        <row r="4642">
          <cell r="C4642" t="str">
            <v>4549308524239</v>
          </cell>
          <cell r="D4642" t="str">
            <v>SKK - Bình giữ nhiệt Inox</v>
          </cell>
          <cell r="E4642">
            <v>195000</v>
          </cell>
          <cell r="F4642" t="str">
            <v>134297</v>
          </cell>
          <cell r="G4642" t="str">
            <v>NHÀ CỬA ĐỜI SỐNG</v>
          </cell>
          <cell r="H4642" t="str">
            <v>GIA DỤNG SKK</v>
          </cell>
        </row>
        <row r="4643">
          <cell r="C4643" t="str">
            <v>4549308567762</v>
          </cell>
          <cell r="D4643" t="str">
            <v>SKK - Bình giữ nhiệt có quai cầm 700ml</v>
          </cell>
          <cell r="E4643">
            <v>195000</v>
          </cell>
          <cell r="F4643" t="str">
            <v>134298</v>
          </cell>
          <cell r="G4643" t="str">
            <v>NHÀ CỬA ĐỜI SỐNG</v>
          </cell>
          <cell r="H4643" t="str">
            <v>GIA DỤNG SKK</v>
          </cell>
        </row>
        <row r="4644">
          <cell r="C4644" t="str">
            <v>4560464284980</v>
          </cell>
          <cell r="D4644" t="str">
            <v>SKK - Bình giữ nhiệt vặn nắp 800ml</v>
          </cell>
          <cell r="E4644">
            <v>195000</v>
          </cell>
          <cell r="F4644" t="str">
            <v>134299</v>
          </cell>
          <cell r="G4644" t="str">
            <v>NHÀ CỬA ĐỜI SỐNG</v>
          </cell>
          <cell r="H4644" t="str">
            <v>GIA DỤNG SKK</v>
          </cell>
        </row>
        <row r="4645">
          <cell r="C4645" t="str">
            <v>4986448423167</v>
          </cell>
          <cell r="D4645" t="str">
            <v>SKK - Bình giữ nhiệt hình Disney 300ml</v>
          </cell>
          <cell r="E4645">
            <v>150000</v>
          </cell>
          <cell r="F4645" t="str">
            <v>134300</v>
          </cell>
          <cell r="G4645" t="str">
            <v>NHÀ CỬA ĐỜI SỐNG</v>
          </cell>
          <cell r="H4645" t="str">
            <v>GIA DỤNG SKK</v>
          </cell>
        </row>
        <row r="4646">
          <cell r="C4646" t="str">
            <v>4549308554441</v>
          </cell>
          <cell r="D4646" t="str">
            <v>SKK- Hộp đựng cơm giữ nhiệt 890ml</v>
          </cell>
          <cell r="E4646">
            <v>495000</v>
          </cell>
          <cell r="F4646" t="str">
            <v>134301</v>
          </cell>
          <cell r="G4646" t="str">
            <v>NHÀ CỬA ĐỜI SỐNG</v>
          </cell>
          <cell r="H4646" t="str">
            <v>GIA DỤNG SKK</v>
          </cell>
        </row>
        <row r="4647">
          <cell r="C4647" t="str">
            <v>4549308554472</v>
          </cell>
          <cell r="D4647" t="str">
            <v>SKK- Hộp đựng cơm giữ nhiệt</v>
          </cell>
          <cell r="E4647">
            <v>495000</v>
          </cell>
          <cell r="F4647" t="str">
            <v>134302</v>
          </cell>
          <cell r="G4647" t="str">
            <v>NHÀ CỬA ĐỜI SỐNG</v>
          </cell>
          <cell r="H4647" t="str">
            <v>GIA DỤNG SKK</v>
          </cell>
        </row>
        <row r="4648">
          <cell r="C4648" t="str">
            <v>4549308554526</v>
          </cell>
          <cell r="D4648" t="str">
            <v>SKK- Hộp đựng canh giữ nhiệt</v>
          </cell>
          <cell r="E4648">
            <v>350000</v>
          </cell>
          <cell r="F4648" t="str">
            <v>134303</v>
          </cell>
          <cell r="G4648" t="str">
            <v>NHÀ CỬA ĐỜI SỐNG</v>
          </cell>
          <cell r="H4648" t="str">
            <v>GIA DỤNG SKK</v>
          </cell>
        </row>
        <row r="4649">
          <cell r="C4649" t="str">
            <v>4560464259735</v>
          </cell>
          <cell r="D4649" t="str">
            <v>SKK - Bình ủ thức ăn Enjoy Life 280ml</v>
          </cell>
          <cell r="E4649">
            <v>350000</v>
          </cell>
          <cell r="F4649" t="str">
            <v>134304</v>
          </cell>
          <cell r="G4649" t="str">
            <v>NHÀ CỬA ĐỜI SỐNG</v>
          </cell>
          <cell r="H4649" t="str">
            <v>GIA DỤNG SKK</v>
          </cell>
        </row>
        <row r="4650">
          <cell r="C4650" t="str">
            <v>4549308527971</v>
          </cell>
          <cell r="D4650" t="str">
            <v>SKK- Bình đựng nước kèm túi cho trẻ em 600ml</v>
          </cell>
          <cell r="E4650">
            <v>195000</v>
          </cell>
          <cell r="F4650" t="str">
            <v>134305</v>
          </cell>
          <cell r="G4650" t="str">
            <v>NHÀ CỬA ĐỜI SỐNG</v>
          </cell>
          <cell r="H4650" t="str">
            <v>GIA DỤNG SKK</v>
          </cell>
        </row>
        <row r="4651">
          <cell r="C4651" t="str">
            <v>1321152411001</v>
          </cell>
          <cell r="D4651" t="str">
            <v>SKK - Cốc giữ nhiệt 350ml</v>
          </cell>
          <cell r="E4651">
            <v>95000</v>
          </cell>
          <cell r="F4651" t="str">
            <v>134306</v>
          </cell>
          <cell r="G4651" t="str">
            <v>NHÀ CỬA ĐỜI SỐNG</v>
          </cell>
          <cell r="H4651" t="str">
            <v>GIA DỤNG SKK</v>
          </cell>
        </row>
        <row r="4652">
          <cell r="C4652" t="str">
            <v>4549308051377</v>
          </cell>
          <cell r="D4652" t="str">
            <v>SKK - Cốc uống nước 450ml</v>
          </cell>
          <cell r="E4652">
            <v>95000</v>
          </cell>
          <cell r="F4652" t="str">
            <v>134307</v>
          </cell>
          <cell r="G4652" t="str">
            <v>NHÀ CỬA ĐỜI SỐNG</v>
          </cell>
          <cell r="H4652" t="str">
            <v>GIA DỤNG SKK</v>
          </cell>
        </row>
        <row r="4653">
          <cell r="C4653" t="str">
            <v>4549308557916</v>
          </cell>
          <cell r="D4653" t="str">
            <v>SKK - Cốc giữ lạnh có tay cầm 740ml</v>
          </cell>
          <cell r="E4653">
            <v>95000</v>
          </cell>
          <cell r="F4653" t="str">
            <v>134308</v>
          </cell>
          <cell r="G4653" t="str">
            <v>NHÀ CỬA ĐỜI SỐNG</v>
          </cell>
          <cell r="H4653" t="str">
            <v>GIA DỤNG SKK</v>
          </cell>
        </row>
        <row r="4654">
          <cell r="C4654" t="str">
            <v>4549308557909</v>
          </cell>
          <cell r="D4654" t="str">
            <v>SKK - Cốc giữ lạnh có tay cầm 520ml</v>
          </cell>
          <cell r="E4654">
            <v>95000</v>
          </cell>
          <cell r="F4654" t="str">
            <v>134309</v>
          </cell>
          <cell r="G4654" t="str">
            <v>NHÀ CỬA ĐỜI SỐNG</v>
          </cell>
          <cell r="H4654" t="str">
            <v>GIA DỤNG SKK</v>
          </cell>
        </row>
        <row r="4655">
          <cell r="C4655" t="str">
            <v>4549308557893</v>
          </cell>
          <cell r="D4655" t="str">
            <v>SKK - Cốc giữ lạnh có tay cầm 360ml</v>
          </cell>
          <cell r="E4655">
            <v>95000</v>
          </cell>
          <cell r="F4655" t="str">
            <v>134310</v>
          </cell>
          <cell r="G4655" t="str">
            <v>NHÀ CỬA ĐỜI SỐNG</v>
          </cell>
          <cell r="H4655" t="str">
            <v>GIA DỤNG SKK</v>
          </cell>
        </row>
        <row r="4656">
          <cell r="C4656" t="str">
            <v>1321152411018</v>
          </cell>
          <cell r="D4656" t="str">
            <v>SKK - Vỏ chai giữ nhiệt 500ml</v>
          </cell>
          <cell r="E4656">
            <v>79000</v>
          </cell>
          <cell r="F4656" t="str">
            <v>134311</v>
          </cell>
          <cell r="G4656" t="str">
            <v>NHÀ CỬA ĐỜI SỐNG</v>
          </cell>
          <cell r="H4656" t="str">
            <v>GIA DỤNG SKK</v>
          </cell>
        </row>
        <row r="4657">
          <cell r="C4657" t="str">
            <v>1321152411025</v>
          </cell>
          <cell r="D4657" t="str">
            <v>SKK - Vỏ giữ lon nước 500ml</v>
          </cell>
          <cell r="E4657">
            <v>79000</v>
          </cell>
          <cell r="F4657" t="str">
            <v>134312</v>
          </cell>
          <cell r="G4657" t="str">
            <v>NHÀ CỬA ĐỜI SỐNG</v>
          </cell>
          <cell r="H4657" t="str">
            <v>GIA DỤNG SKK</v>
          </cell>
        </row>
        <row r="4658">
          <cell r="C4658" t="str">
            <v>1321152411032</v>
          </cell>
          <cell r="D4658" t="str">
            <v>SKK - Vỏ chai giữ nhiệt 600ml</v>
          </cell>
          <cell r="E4658">
            <v>79000</v>
          </cell>
          <cell r="F4658" t="str">
            <v>134313</v>
          </cell>
          <cell r="G4658" t="str">
            <v>NHÀ CỬA ĐỜI SỐNG</v>
          </cell>
          <cell r="H4658" t="str">
            <v>GIA DỤNG SKK</v>
          </cell>
        </row>
        <row r="4659">
          <cell r="C4659" t="str">
            <v>1321102411051</v>
          </cell>
          <cell r="D4659" t="str">
            <v>SKK - Chảo chống dính cao cấp size 26cm</v>
          </cell>
          <cell r="E4659">
            <v>700000</v>
          </cell>
          <cell r="F4659" t="str">
            <v>134314</v>
          </cell>
          <cell r="G4659" t="str">
            <v>NHÀ CỬA ĐỜI SỐNG</v>
          </cell>
          <cell r="H4659" t="str">
            <v>GIA DỤNG SKK</v>
          </cell>
        </row>
        <row r="4660">
          <cell r="C4660" t="str">
            <v>1321172411067</v>
          </cell>
          <cell r="D4660" t="str">
            <v>SKK - Chảo chống dính cao cấp size 14-18cm TL</v>
          </cell>
          <cell r="E4660">
            <v>350000</v>
          </cell>
          <cell r="F4660" t="str">
            <v>134315</v>
          </cell>
          <cell r="G4660" t="str">
            <v>NHÀ CỬA ĐỜI SỐNG</v>
          </cell>
          <cell r="H4660" t="str">
            <v>GIA DỤNG SKK</v>
          </cell>
        </row>
        <row r="4661">
          <cell r="C4661" t="str">
            <v>1321172411074</v>
          </cell>
          <cell r="D4661" t="str">
            <v>SKK - Chảo chống dính cao cấp size 20-24cm  TL</v>
          </cell>
          <cell r="E4661">
            <v>450000</v>
          </cell>
          <cell r="F4661" t="str">
            <v>134316</v>
          </cell>
          <cell r="G4661" t="str">
            <v>NHÀ CỬA ĐỜI SỐNG</v>
          </cell>
          <cell r="H4661" t="str">
            <v>GIA DỤNG SKK</v>
          </cell>
        </row>
        <row r="4662">
          <cell r="C4662" t="str">
            <v>1321172411081</v>
          </cell>
          <cell r="D4662" t="str">
            <v>SKK - Chảo chống dính cao cấp size 26-30cm  TL</v>
          </cell>
          <cell r="E4662">
            <v>850000</v>
          </cell>
          <cell r="F4662" t="str">
            <v>134317</v>
          </cell>
          <cell r="G4662" t="str">
            <v>NHÀ CỬA ĐỜI SỐNG</v>
          </cell>
          <cell r="H4662" t="str">
            <v>GIA DỤNG SKK</v>
          </cell>
        </row>
        <row r="4663">
          <cell r="C4663" t="str">
            <v>1321172411098</v>
          </cell>
          <cell r="D4663" t="str">
            <v>SKK - Nồi nấu đa năng size 14-18cm  TL</v>
          </cell>
          <cell r="E4663">
            <v>550000</v>
          </cell>
          <cell r="F4663" t="str">
            <v>134318</v>
          </cell>
          <cell r="G4663" t="str">
            <v>NHÀ CỬA ĐỜI SỐNG</v>
          </cell>
          <cell r="H4663" t="str">
            <v>GIA DỤNG SKK</v>
          </cell>
        </row>
        <row r="4664">
          <cell r="C4664" t="str">
            <v>1321172411104</v>
          </cell>
          <cell r="D4664" t="str">
            <v>SKK - Nồi nấu đa năng size 20-24cm  TL</v>
          </cell>
          <cell r="E4664">
            <v>850000</v>
          </cell>
          <cell r="F4664" t="str">
            <v>134319</v>
          </cell>
          <cell r="G4664" t="str">
            <v>NHÀ CỬA ĐỜI SỐNG</v>
          </cell>
          <cell r="H4664" t="str">
            <v>GIA DỤNG SKK</v>
          </cell>
        </row>
        <row r="4665">
          <cell r="C4665" t="str">
            <v>1321172411111</v>
          </cell>
          <cell r="D4665" t="str">
            <v>SKK - Nồi nấu đa năng size 26-30cm  TL</v>
          </cell>
          <cell r="E4665">
            <v>1200000</v>
          </cell>
          <cell r="F4665" t="str">
            <v>134320</v>
          </cell>
          <cell r="G4665" t="str">
            <v>NHÀ CỬA ĐỜI SỐNG</v>
          </cell>
          <cell r="H4665" t="str">
            <v>GIA DỤNG SKK</v>
          </cell>
        </row>
        <row r="4666">
          <cell r="C4666" t="str">
            <v>4930428520414</v>
          </cell>
          <cell r="D4666" t="str">
            <v>SKK- Ấm đun nước ~2.5l</v>
          </cell>
          <cell r="E4666">
            <v>450000</v>
          </cell>
          <cell r="F4666" t="str">
            <v>134323</v>
          </cell>
          <cell r="G4666" t="str">
            <v>NHÀ CỬA ĐỜI SỐNG</v>
          </cell>
          <cell r="H4666" t="str">
            <v>GIA DỤNG SKK</v>
          </cell>
        </row>
        <row r="4667">
          <cell r="C4667" t="str">
            <v>4549308561951</v>
          </cell>
          <cell r="D4667" t="str">
            <v>SKK- Ấm đun nước ~2.5l</v>
          </cell>
          <cell r="E4667">
            <v>450000</v>
          </cell>
          <cell r="F4667" t="str">
            <v>134324</v>
          </cell>
          <cell r="G4667" t="str">
            <v>NHÀ CỬA ĐỜI SỐNG</v>
          </cell>
          <cell r="H4667" t="str">
            <v>GIA DỤNG SKK</v>
          </cell>
        </row>
        <row r="4668">
          <cell r="C4668" t="str">
            <v>4549308561562</v>
          </cell>
          <cell r="D4668" t="str">
            <v>SKK- Ấm đun nước ~2.5l</v>
          </cell>
          <cell r="E4668">
            <v>450000</v>
          </cell>
          <cell r="F4668" t="str">
            <v>134325</v>
          </cell>
          <cell r="G4668" t="str">
            <v>NHÀ CỬA ĐỜI SỐNG</v>
          </cell>
          <cell r="H4668" t="str">
            <v>GIA DỤNG SKK</v>
          </cell>
        </row>
        <row r="4669">
          <cell r="C4669" t="str">
            <v>4902160592509</v>
          </cell>
          <cell r="D4669" t="str">
            <v>SKK- Ấm đun nước ~2.5l</v>
          </cell>
          <cell r="E4669">
            <v>450000</v>
          </cell>
          <cell r="F4669" t="str">
            <v>134326</v>
          </cell>
          <cell r="G4669" t="str">
            <v>NHÀ CỬA ĐỜI SỐNG</v>
          </cell>
          <cell r="H4669" t="str">
            <v>GIA DỤNG SKK</v>
          </cell>
        </row>
        <row r="4670">
          <cell r="C4670" t="str">
            <v>4930428525662</v>
          </cell>
          <cell r="D4670" t="str">
            <v>SKK- Ấm đun nước ~2.5l</v>
          </cell>
          <cell r="E4670">
            <v>450000</v>
          </cell>
          <cell r="F4670" t="str">
            <v>134327</v>
          </cell>
          <cell r="G4670" t="str">
            <v>NHÀ CỬA ĐỜI SỐNG</v>
          </cell>
          <cell r="H4670" t="str">
            <v>GIA DỤNG SKK</v>
          </cell>
        </row>
        <row r="4671">
          <cell r="C4671" t="str">
            <v>1321172411128</v>
          </cell>
          <cell r="D4671" t="str">
            <v>SKK- Giá kệ đa năng size nhỏ</v>
          </cell>
          <cell r="E4671">
            <v>250000</v>
          </cell>
          <cell r="F4671" t="str">
            <v>134328</v>
          </cell>
          <cell r="G4671" t="str">
            <v>NHÀ CỬA ĐỜI SỐNG</v>
          </cell>
          <cell r="H4671" t="str">
            <v>GIA DỤNG SKK</v>
          </cell>
        </row>
        <row r="4672">
          <cell r="C4672" t="str">
            <v>1321172411135</v>
          </cell>
          <cell r="D4672" t="str">
            <v>SKK- Giá kệ đa năng size to</v>
          </cell>
          <cell r="E4672">
            <v>550000</v>
          </cell>
          <cell r="F4672" t="str">
            <v>134329</v>
          </cell>
          <cell r="G4672" t="str">
            <v>NHÀ CỬA ĐỜI SỐNG</v>
          </cell>
          <cell r="H4672" t="str">
            <v>GIA DỤNG SKK</v>
          </cell>
        </row>
        <row r="4673">
          <cell r="C4673" t="str">
            <v>4930428522838</v>
          </cell>
          <cell r="D4673" t="str">
            <v>SKK- Thùng rác đạp chân inox 3L</v>
          </cell>
          <cell r="E4673">
            <v>350000</v>
          </cell>
          <cell r="F4673" t="str">
            <v>134330</v>
          </cell>
          <cell r="G4673" t="str">
            <v>NHÀ CỬA ĐỜI SỐNG</v>
          </cell>
          <cell r="H4673" t="str">
            <v>GIA DỤNG SKK</v>
          </cell>
        </row>
        <row r="4674">
          <cell r="C4674" t="str">
            <v>1321172411142</v>
          </cell>
          <cell r="D4674" t="str">
            <v>SKK- Gia dụng nhà bếp đa năng</v>
          </cell>
          <cell r="E4674">
            <v>69000</v>
          </cell>
          <cell r="F4674" t="str">
            <v>134331</v>
          </cell>
          <cell r="G4674" t="str">
            <v>NHÀ CỬA ĐỜI SỐNG</v>
          </cell>
          <cell r="H4674" t="str">
            <v>GIA DỤNG SKK</v>
          </cell>
        </row>
        <row r="4675">
          <cell r="C4675" t="str">
            <v>4987176242365</v>
          </cell>
          <cell r="D4675" t="str">
            <v>P&amp;G- Viên xả thơm hương hoa hồng 420ml</v>
          </cell>
          <cell r="E4675">
            <v>215000</v>
          </cell>
          <cell r="F4675" t="str">
            <v>134332</v>
          </cell>
          <cell r="G4675" t="str">
            <v>NHÀ CỬA ĐỜI SỐNG</v>
          </cell>
          <cell r="H4675" t="str">
            <v>GIẶT, XẢ QUẦN ÁO</v>
          </cell>
        </row>
        <row r="4676">
          <cell r="C4676" t="str">
            <v>4987176228567</v>
          </cell>
          <cell r="D4676" t="str">
            <v>P&amp;G- Viên xả thơm hương hoa trà 420ml</v>
          </cell>
          <cell r="E4676">
            <v>215000</v>
          </cell>
          <cell r="F4676" t="str">
            <v>134333</v>
          </cell>
          <cell r="G4676" t="str">
            <v>NHÀ CỬA ĐỜI SỐNG</v>
          </cell>
          <cell r="H4676" t="str">
            <v>GIẶT, XẢ QUẦN ÁO</v>
          </cell>
        </row>
        <row r="4677">
          <cell r="C4677" t="str">
            <v>4987176228543</v>
          </cell>
          <cell r="D4677" t="str">
            <v>P&amp;G- Viên xả thơm hương hoa quyến rũ 420ml</v>
          </cell>
          <cell r="E4677">
            <v>185000</v>
          </cell>
          <cell r="F4677" t="str">
            <v>134334</v>
          </cell>
          <cell r="G4677" t="str">
            <v>NHÀ CỬA ĐỜI SỐNG</v>
          </cell>
          <cell r="H4677" t="str">
            <v>GIẶT, XẢ QUẦN ÁO</v>
          </cell>
        </row>
        <row r="4678">
          <cell r="C4678" t="str">
            <v>4987176228550</v>
          </cell>
          <cell r="D4678" t="str">
            <v>P&amp;G- Viên xả thơm hương cam 420ml</v>
          </cell>
          <cell r="E4678">
            <v>215000</v>
          </cell>
          <cell r="F4678" t="str">
            <v>134335</v>
          </cell>
          <cell r="G4678" t="str">
            <v>NHÀ CỬA ĐỜI SỐNG</v>
          </cell>
          <cell r="H4678" t="str">
            <v>GIẶT, XẢ QUẦN ÁO</v>
          </cell>
        </row>
        <row r="4679">
          <cell r="C4679" t="str">
            <v>4901121274652</v>
          </cell>
          <cell r="D4679" t="str">
            <v>NEPIA- Giấy vệ sinh Nepi Nepi 12 cuộn 2 lớp</v>
          </cell>
          <cell r="E4679">
            <v>155000</v>
          </cell>
          <cell r="F4679" t="str">
            <v>134336</v>
          </cell>
          <cell r="G4679" t="str">
            <v>NHÀ CỬA ĐỜI SỐNG</v>
          </cell>
          <cell r="H4679" t="str">
            <v>SẢN PHẨM TỪ GIẤY</v>
          </cell>
        </row>
        <row r="4680">
          <cell r="C4680" t="str">
            <v>4901301435811</v>
          </cell>
          <cell r="D4680" t="str">
            <v>KAO- Xịt vệ sinh phòng tắm 350ml</v>
          </cell>
          <cell r="E4680">
            <v>165000</v>
          </cell>
          <cell r="F4680" t="str">
            <v>134337</v>
          </cell>
          <cell r="G4680" t="str">
            <v>NHÀ CỬA ĐỜI SỐNG</v>
          </cell>
          <cell r="H4680" t="str">
            <v>XÀ PHÒNG, CHẤT TẨY RỬA</v>
          </cell>
        </row>
        <row r="4681">
          <cell r="C4681" t="str">
            <v>4901301437532</v>
          </cell>
          <cell r="D4681" t="str">
            <v>KAO- Nước xả vải hương xà phòng 520ml</v>
          </cell>
          <cell r="E4681">
            <v>125000</v>
          </cell>
          <cell r="F4681" t="str">
            <v>134338</v>
          </cell>
          <cell r="G4681" t="str">
            <v>NHÀ CỬA ĐỜI SỐNG</v>
          </cell>
          <cell r="H4681" t="str">
            <v>GIẶT, XẢ QUẦN ÁO</v>
          </cell>
        </row>
        <row r="4682">
          <cell r="C4682" t="str">
            <v>4991203183651</v>
          </cell>
          <cell r="D4682" t="str">
            <v>ECHO- Dao gọt vỏ hoa quả</v>
          </cell>
          <cell r="E4682">
            <v>45000</v>
          </cell>
          <cell r="F4682" t="str">
            <v>134339</v>
          </cell>
          <cell r="G4682" t="str">
            <v>NHÀ CỬA ĐỜI SỐNG</v>
          </cell>
          <cell r="H4682" t="str">
            <v>BẾP VÀ PHÒNG ĂN</v>
          </cell>
        </row>
        <row r="4683">
          <cell r="C4683" t="str">
            <v>4906156500851</v>
          </cell>
          <cell r="D4683" t="str">
            <v>EARTH- Viên rửa bát Finish cho máy rửa bát 94 viên</v>
          </cell>
          <cell r="E4683">
            <v>455000</v>
          </cell>
          <cell r="F4683" t="str">
            <v>134340</v>
          </cell>
          <cell r="G4683" t="str">
            <v>NHÀ CỬA ĐỜI SỐNG</v>
          </cell>
          <cell r="H4683" t="str">
            <v>XÀ PHÒNG, CHẤT TẨY RỬA</v>
          </cell>
        </row>
        <row r="4684">
          <cell r="C4684" t="str">
            <v>4580682875340</v>
          </cell>
          <cell r="D4684" t="str">
            <v>KOUYU- Set đũa dùng 1 lần (40 đôi)</v>
          </cell>
          <cell r="E4684">
            <v>45000</v>
          </cell>
          <cell r="F4684" t="str">
            <v>134341</v>
          </cell>
          <cell r="G4684" t="str">
            <v>NHÀ CỬA ĐỜI SỐNG</v>
          </cell>
          <cell r="H4684" t="str">
            <v>BẾP VÀ PHÒNG ĂN</v>
          </cell>
        </row>
        <row r="4685">
          <cell r="C4685" t="str">
            <v>4580682875548</v>
          </cell>
          <cell r="D4685" t="str">
            <v>KOUYU- Set đũa dùng 1 lần có tăm B (20 đôi)</v>
          </cell>
          <cell r="E4685">
            <v>25000</v>
          </cell>
          <cell r="F4685" t="str">
            <v>134342</v>
          </cell>
          <cell r="G4685" t="str">
            <v>NHÀ CỬA ĐỜI SỐNG</v>
          </cell>
          <cell r="H4685" t="str">
            <v>BẾP VÀ PHÒNG ĂN</v>
          </cell>
        </row>
        <row r="4686">
          <cell r="C4686" t="str">
            <v>4580682875760</v>
          </cell>
          <cell r="D4686" t="str">
            <v>KOUYU- Set đũa dùng 1 lần có tăm A (20 đôi)</v>
          </cell>
          <cell r="E4686">
            <v>25000</v>
          </cell>
          <cell r="F4686" t="str">
            <v>134343</v>
          </cell>
          <cell r="G4686" t="str">
            <v>NHÀ CỬA ĐỜI SỐNG</v>
          </cell>
          <cell r="H4686" t="str">
            <v>BẾP VÀ PHÒNG ĂN</v>
          </cell>
        </row>
        <row r="4687">
          <cell r="C4687" t="str">
            <v>4580682875555</v>
          </cell>
          <cell r="D4687" t="str">
            <v>KOUYU- Set đũa dùng 1 lần có tăm (30 đôi)</v>
          </cell>
          <cell r="E4687">
            <v>35000</v>
          </cell>
          <cell r="F4687" t="str">
            <v>134344</v>
          </cell>
          <cell r="G4687" t="str">
            <v>NHÀ CỬA ĐỜI SỐNG</v>
          </cell>
          <cell r="H4687" t="str">
            <v>BẾP VÀ PHÒNG ĂN</v>
          </cell>
        </row>
        <row r="4688">
          <cell r="C4688" t="str">
            <v>4987176264640</v>
          </cell>
          <cell r="D4688" t="str">
            <v>P&amp;G- Viên giặt xả 4D hương tươi mát 31 viên</v>
          </cell>
          <cell r="E4688">
            <v>225000</v>
          </cell>
          <cell r="F4688" t="str">
            <v>134345</v>
          </cell>
          <cell r="G4688" t="str">
            <v>NHÀ CỬA ĐỜI SỐNG</v>
          </cell>
          <cell r="H4688" t="str">
            <v>GIẶT, XẢ QUẦN ÁO</v>
          </cell>
        </row>
        <row r="4689">
          <cell r="C4689" t="str">
            <v>4987176264732</v>
          </cell>
          <cell r="D4689" t="str">
            <v>P&amp;G- Viên giặt xả 4D hương hoa 31 viên</v>
          </cell>
          <cell r="E4689">
            <v>225000</v>
          </cell>
          <cell r="F4689" t="str">
            <v>134346</v>
          </cell>
          <cell r="G4689" t="str">
            <v>NHÀ CỬA ĐỜI SỐNG</v>
          </cell>
          <cell r="H4689" t="str">
            <v>GIẶT, XẢ QUẦN ÁO</v>
          </cell>
        </row>
        <row r="4690">
          <cell r="C4690" t="str">
            <v>1311032412488</v>
          </cell>
          <cell r="D4690" t="str">
            <v>SKK- Bình đựng tạo bọt 250ml</v>
          </cell>
          <cell r="E4690">
            <v>39000</v>
          </cell>
          <cell r="F4690" t="str">
            <v>134347</v>
          </cell>
          <cell r="G4690" t="str">
            <v>NHÀ CỬA ĐỜI SỐNG</v>
          </cell>
          <cell r="H4690" t="str">
            <v>ĐỒ DÙNG NHÀ TẮM, TOILET</v>
          </cell>
        </row>
        <row r="4691">
          <cell r="C4691" t="str">
            <v>4511257641213</v>
          </cell>
          <cell r="D4691" t="str">
            <v>ITO- Ô truyền thống của Nhật màu hoa anh đào 55cm</v>
          </cell>
          <cell r="E4691">
            <v>189000</v>
          </cell>
          <cell r="F4691" t="str">
            <v>134348</v>
          </cell>
          <cell r="G4691" t="str">
            <v>NHÀ CỬA ĐỜI SỐNG</v>
          </cell>
          <cell r="H4691" t="str">
            <v>ĐỒ DÙNG SINH HOẠT GIA ĐÌNH</v>
          </cell>
        </row>
        <row r="4692">
          <cell r="C4692" t="str">
            <v>4511257641312</v>
          </cell>
          <cell r="D4692" t="str">
            <v>ITO- Ô truyền thống của Nhật màu đỏ thẫm 55cm</v>
          </cell>
          <cell r="E4692">
            <v>189000</v>
          </cell>
          <cell r="F4692" t="str">
            <v>134349</v>
          </cell>
          <cell r="G4692" t="str">
            <v>NHÀ CỬA ĐỜI SỐNG</v>
          </cell>
          <cell r="H4692" t="str">
            <v>ĐỒ DÙNG SINH HOẠT GIA ĐÌNH</v>
          </cell>
        </row>
        <row r="4693">
          <cell r="C4693" t="str">
            <v>4948949031500</v>
          </cell>
          <cell r="D4693" t="str">
            <v>NAKATANI- Ô gấp đóng mở tự động màu xanh than 60cm</v>
          </cell>
          <cell r="E4693">
            <v>350000</v>
          </cell>
          <cell r="F4693" t="str">
            <v>134350</v>
          </cell>
          <cell r="G4693" t="str">
            <v>NHÀ CỬA ĐỜI SỐNG</v>
          </cell>
          <cell r="H4693" t="str">
            <v>ĐỒ DÙNG SINH HOẠT GIA ĐÌNH</v>
          </cell>
        </row>
        <row r="4694">
          <cell r="C4694" t="str">
            <v>4948949031517</v>
          </cell>
          <cell r="D4694" t="str">
            <v>NAKATANI- Ô gấp đóng mở tự động màu đen 60cm</v>
          </cell>
          <cell r="E4694">
            <v>350000</v>
          </cell>
          <cell r="F4694" t="str">
            <v>134351</v>
          </cell>
          <cell r="G4694" t="str">
            <v>NHÀ CỬA ĐỜI SỐNG</v>
          </cell>
          <cell r="H4694" t="str">
            <v>ĐỒ DÙNG SINH HOẠT GIA ĐÌNH</v>
          </cell>
        </row>
        <row r="4695">
          <cell r="C4695" t="str">
            <v>6975431840416</v>
          </cell>
          <cell r="D4695" t="str">
            <v>CMC- Lọ thả bồn cầu khử khuẩn 250g</v>
          </cell>
          <cell r="E4695">
            <v>75000</v>
          </cell>
          <cell r="F4695" t="str">
            <v>134352</v>
          </cell>
          <cell r="G4695" t="str">
            <v>NHÀ CỬA ĐỜI SỐNG</v>
          </cell>
          <cell r="H4695" t="str">
            <v>ĐỒ DÙNG NHÀ TẮM, TOILET</v>
          </cell>
        </row>
        <row r="4696">
          <cell r="C4696" t="str">
            <v>1312002501607</v>
          </cell>
          <cell r="D4696" t="str">
            <v>BACKYARD FAMILY- Ô gấp họa tiết 50cm</v>
          </cell>
          <cell r="E4696">
            <v>180000</v>
          </cell>
          <cell r="F4696" t="str">
            <v>134353</v>
          </cell>
          <cell r="G4696" t="str">
            <v>NHÀ CỬA ĐỜI SỐNG</v>
          </cell>
          <cell r="H4696" t="str">
            <v>ĐỒ DÙNG SINH HOẠT GIA ĐÌNH</v>
          </cell>
        </row>
        <row r="4697">
          <cell r="C4697" t="str">
            <v>1310122501613</v>
          </cell>
          <cell r="D4697" t="str">
            <v>YUKI - Ga Nhung Bo Chun Cao Cấp màu vỏ đỗ 1.8m*2m</v>
          </cell>
          <cell r="E4697">
            <v>535000</v>
          </cell>
          <cell r="F4697" t="str">
            <v>134354</v>
          </cell>
          <cell r="G4697" t="str">
            <v>NHÀ CỬA ĐỜI SỐNG</v>
          </cell>
          <cell r="H4697" t="str">
            <v>BẾP VÀ PHÒNG ĂN</v>
          </cell>
        </row>
        <row r="4698">
          <cell r="C4698" t="str">
            <v>1310122501620</v>
          </cell>
          <cell r="D4698" t="str">
            <v>YUKI - Ga Nhung Bo Chun Cao Cấp màu ghi 2.2m*2m</v>
          </cell>
          <cell r="E4698">
            <v>535000</v>
          </cell>
          <cell r="F4698" t="str">
            <v>134355</v>
          </cell>
          <cell r="G4698" t="str">
            <v>NHÀ CỬA ĐỜI SỐNG</v>
          </cell>
          <cell r="H4698" t="str">
            <v>BẾP VÀ PHÒNG ĂN</v>
          </cell>
        </row>
        <row r="4699">
          <cell r="C4699" t="str">
            <v>4901559212882</v>
          </cell>
          <cell r="D4699" t="str">
            <v>HERS - VIÊN THẢ BỒN TẮM DƯỠNG ẨM 12 VIÊN</v>
          </cell>
          <cell r="E4699">
            <v>199000</v>
          </cell>
          <cell r="F4699" t="str">
            <v>134356</v>
          </cell>
          <cell r="G4699" t="str">
            <v>NHÀ CỬA ĐỜI SỐNG</v>
          </cell>
          <cell r="H4699" t="str">
            <v>XÀ PHÒNG, CHẤT TẨY RỬA</v>
          </cell>
        </row>
        <row r="4700">
          <cell r="C4700" t="str">
            <v>4562344371926</v>
          </cell>
          <cell r="D4700" t="str">
            <v>Thermos bình giữ nhiệt 1,5l sao xanh</v>
          </cell>
          <cell r="E4700">
            <v>1250000</v>
          </cell>
          <cell r="F4700" t="str">
            <v>134357</v>
          </cell>
          <cell r="G4700" t="str">
            <v>NHÀ CỬA ĐỜI SỐNG</v>
          </cell>
          <cell r="H4700" t="str">
            <v>BẾP VÀ PHÒNG ĂN</v>
          </cell>
        </row>
        <row r="4701">
          <cell r="C4701" t="str">
            <v>4903367303394</v>
          </cell>
          <cell r="D4701" t="str">
            <v>ROCKET SOAP-Nước tẩy vệ sinh lồng máy giặt 550g</v>
          </cell>
          <cell r="E4701">
            <v>55000</v>
          </cell>
          <cell r="F4701" t="str">
            <v>134358</v>
          </cell>
          <cell r="G4701" t="str">
            <v>NHÀ CỬA ĐỜI SỐNG</v>
          </cell>
          <cell r="H4701" t="str">
            <v>XÀ PHÒNG, CHẤT TẨY RỬA</v>
          </cell>
        </row>
        <row r="4702">
          <cell r="C4702" t="str">
            <v>490132922073</v>
          </cell>
          <cell r="D4702" t="str">
            <v>KANEYO- Dung dịch thông cống 800g</v>
          </cell>
          <cell r="E4702">
            <v>69000</v>
          </cell>
          <cell r="F4702" t="str">
            <v>134359</v>
          </cell>
          <cell r="G4702" t="str">
            <v>NHÀ CỬA ĐỜI SỐNG</v>
          </cell>
          <cell r="H4702" t="str">
            <v>ĐỒ DÙNG SINH HOẠT GIA ĐÌNH</v>
          </cell>
        </row>
        <row r="4703">
          <cell r="C4703" t="str">
            <v>4987176264596</v>
          </cell>
          <cell r="D4703" t="str">
            <v>P&amp;G- Viên giặt xả 4D Bold hương lavender 30 viên</v>
          </cell>
          <cell r="E4703">
            <v>225000</v>
          </cell>
          <cell r="F4703" t="str">
            <v>134360</v>
          </cell>
          <cell r="G4703" t="str">
            <v>NHÀ CỬA ĐỜI SỐNG</v>
          </cell>
          <cell r="H4703" t="str">
            <v>GIẶT, XẢ QUẦN ÁO</v>
          </cell>
        </row>
        <row r="4704">
          <cell r="C4704" t="str">
            <v>4945247506433</v>
          </cell>
          <cell r="D4704" t="str">
            <v>MUJI- Bông tắm tròn tạo bọt</v>
          </cell>
          <cell r="E4704">
            <v>59000</v>
          </cell>
          <cell r="F4704" t="str">
            <v>134361</v>
          </cell>
          <cell r="G4704" t="str">
            <v>NHÀ CỬA ĐỜI SỐNG</v>
          </cell>
          <cell r="H4704" t="str">
            <v>ĐỒ DÙNG NHÀ TẮM, TOILET</v>
          </cell>
        </row>
        <row r="4705">
          <cell r="C4705" t="str">
            <v>4901609010857</v>
          </cell>
          <cell r="D4705" t="str">
            <v>JOHNSON-Máy xịt cảm biến Glade hương hoa hồng 18ml</v>
          </cell>
          <cell r="E4705">
            <v>199000</v>
          </cell>
          <cell r="F4705" t="str">
            <v>134362</v>
          </cell>
          <cell r="G4705" t="str">
            <v>NHÀ CỬA ĐỜI SỐNG</v>
          </cell>
          <cell r="H4705" t="str">
            <v>KHỬ MÙI</v>
          </cell>
        </row>
        <row r="4706">
          <cell r="C4706" t="str">
            <v>4906156500776</v>
          </cell>
          <cell r="D4706" t="str">
            <v>EARTH- Viên rửa bát Finish cho máy rửa bát 100viên</v>
          </cell>
          <cell r="E4706">
            <v>365000</v>
          </cell>
          <cell r="F4706" t="str">
            <v>134363</v>
          </cell>
          <cell r="G4706" t="str">
            <v>NHÀ CỬA ĐỜI SỐNG</v>
          </cell>
          <cell r="H4706" t="str">
            <v>XÀ PHÒNG, CHẤT TẨY RỬA</v>
          </cell>
        </row>
        <row r="4707">
          <cell r="C4707" t="str">
            <v>1314022503722</v>
          </cell>
          <cell r="D4707" t="str">
            <v>SKK_Set khăn cao cấp Nhật Bản 2 món màu xanh rêu</v>
          </cell>
          <cell r="E4707">
            <v>289000</v>
          </cell>
          <cell r="F4707" t="str">
            <v>134364</v>
          </cell>
          <cell r="G4707" t="str">
            <v>NHÀ CỬA ĐỜI SỐNG</v>
          </cell>
          <cell r="H4707" t="str">
            <v>KHĂN</v>
          </cell>
        </row>
        <row r="4708">
          <cell r="C4708" t="str">
            <v>1314022503739</v>
          </cell>
          <cell r="D4708" t="str">
            <v>SKK_Set khăn cao cấp Nhật Bản 2 món màu hồng</v>
          </cell>
          <cell r="E4708">
            <v>289000</v>
          </cell>
          <cell r="F4708" t="str">
            <v>134365</v>
          </cell>
          <cell r="G4708" t="str">
            <v>NHÀ CỬA ĐỜI SỐNG</v>
          </cell>
          <cell r="H4708" t="str">
            <v>KHĂN</v>
          </cell>
        </row>
        <row r="4709">
          <cell r="C4709" t="str">
            <v>1314022503746</v>
          </cell>
          <cell r="D4709" t="str">
            <v>SKK_Set khăn cao cấp Nhật Bản 2 món màu vàng</v>
          </cell>
          <cell r="E4709">
            <v>289000</v>
          </cell>
          <cell r="F4709" t="str">
            <v>134366</v>
          </cell>
          <cell r="G4709" t="str">
            <v>NHÀ CỬA ĐỜI SỐNG</v>
          </cell>
          <cell r="H4709" t="str">
            <v>KHĂN</v>
          </cell>
        </row>
        <row r="4710">
          <cell r="C4710" t="str">
            <v>1314022503753</v>
          </cell>
          <cell r="D4710" t="str">
            <v>SKK_Set khăn cao cấp Nhật Bản 2 món màu ghi</v>
          </cell>
          <cell r="E4710">
            <v>289000</v>
          </cell>
          <cell r="F4710" t="str">
            <v>134367</v>
          </cell>
          <cell r="G4710" t="str">
            <v>NHÀ CỬA ĐỜI SỐNG</v>
          </cell>
          <cell r="H4710" t="str">
            <v>KHĂN</v>
          </cell>
        </row>
        <row r="4711">
          <cell r="C4711" t="str">
            <v>4550239058144</v>
          </cell>
          <cell r="D4711" t="str">
            <v>HAYASHI- Khăn tắm họa tiết hình cắt 60x120cm</v>
          </cell>
          <cell r="E4711">
            <v>250000</v>
          </cell>
          <cell r="F4711" t="str">
            <v>134368</v>
          </cell>
          <cell r="G4711" t="str">
            <v>NHÀ CỬA ĐỜI SỐNG</v>
          </cell>
          <cell r="H4711" t="str">
            <v>KHĂN</v>
          </cell>
        </row>
        <row r="4712">
          <cell r="C4712" t="str">
            <v>4550239058151</v>
          </cell>
          <cell r="D4712" t="str">
            <v>HAYASHI- Khăn lau đầu họa tiết hình cắt 34x80cm</v>
          </cell>
          <cell r="E4712">
            <v>150000</v>
          </cell>
          <cell r="F4712" t="str">
            <v>134369</v>
          </cell>
          <cell r="G4712" t="str">
            <v>NHÀ CỬA ĐỜI SỐNG</v>
          </cell>
          <cell r="H4712" t="str">
            <v>KHĂN</v>
          </cell>
        </row>
        <row r="4713">
          <cell r="C4713" t="str">
            <v>4550239058168</v>
          </cell>
          <cell r="D4713" t="str">
            <v>HAYASHI- Khăn mặt họa tiết hình cắt 34x35cm</v>
          </cell>
          <cell r="E4713">
            <v>49000</v>
          </cell>
          <cell r="F4713" t="str">
            <v>134370</v>
          </cell>
          <cell r="G4713" t="str">
            <v>NHÀ CỬA ĐỜI SỐNG</v>
          </cell>
          <cell r="H4713" t="str">
            <v>KHĂN</v>
          </cell>
        </row>
        <row r="4714">
          <cell r="C4714" t="str">
            <v>4550239058175</v>
          </cell>
          <cell r="D4714" t="str">
            <v>HAYASHI- Khăn tắm họa tiết hình học 60x120cm</v>
          </cell>
          <cell r="E4714">
            <v>250000</v>
          </cell>
          <cell r="F4714" t="str">
            <v>134371</v>
          </cell>
          <cell r="G4714" t="str">
            <v>NHÀ CỬA ĐỜI SỐNG</v>
          </cell>
          <cell r="H4714" t="str">
            <v>KHĂN</v>
          </cell>
        </row>
        <row r="4715">
          <cell r="C4715" t="str">
            <v>4550239058182</v>
          </cell>
          <cell r="D4715" t="str">
            <v>HAYASHI- Khăn lau đầu họa tiết hình học 34x80cm</v>
          </cell>
          <cell r="E4715">
            <v>150000</v>
          </cell>
          <cell r="F4715" t="str">
            <v>134372</v>
          </cell>
          <cell r="G4715" t="str">
            <v>NHÀ CỬA ĐỜI SỐNG</v>
          </cell>
          <cell r="H4715" t="str">
            <v>KHĂN</v>
          </cell>
        </row>
        <row r="4716">
          <cell r="C4716" t="str">
            <v>4550239058199</v>
          </cell>
          <cell r="D4716" t="str">
            <v>HAYASHI- Khăn mặt họa tiết hình học 34x35cm</v>
          </cell>
          <cell r="E4716">
            <v>49000</v>
          </cell>
          <cell r="F4716" t="str">
            <v>134373</v>
          </cell>
          <cell r="G4716" t="str">
            <v>NHÀ CỬA ĐỜI SỐNG</v>
          </cell>
          <cell r="H4716" t="str">
            <v>KHĂN</v>
          </cell>
        </row>
        <row r="4717">
          <cell r="C4717" t="str">
            <v>4550239058205</v>
          </cell>
          <cell r="D4717" t="str">
            <v>HAYASHI- Khăn tắm họa tiết không gian 60x120cm</v>
          </cell>
          <cell r="E4717">
            <v>250000</v>
          </cell>
          <cell r="F4717" t="str">
            <v>134374</v>
          </cell>
          <cell r="G4717" t="str">
            <v>NHÀ CỬA ĐỜI SỐNG</v>
          </cell>
          <cell r="H4717" t="str">
            <v>KHĂN</v>
          </cell>
        </row>
        <row r="4718">
          <cell r="C4718" t="str">
            <v>4550239058212</v>
          </cell>
          <cell r="D4718" t="str">
            <v>HAYASHI- Khăn lau đầu họa tiết không gian 34x80cm</v>
          </cell>
          <cell r="E4718">
            <v>150000</v>
          </cell>
          <cell r="F4718" t="str">
            <v>134375</v>
          </cell>
          <cell r="G4718" t="str">
            <v>NHÀ CỬA ĐỜI SỐNG</v>
          </cell>
          <cell r="H4718" t="str">
            <v>KHĂN</v>
          </cell>
        </row>
        <row r="4719">
          <cell r="C4719" t="str">
            <v>4550239058229</v>
          </cell>
          <cell r="D4719" t="str">
            <v>HAYASHI- Khăn mặt họa tiết không gian 34x35cm</v>
          </cell>
          <cell r="E4719">
            <v>49000</v>
          </cell>
          <cell r="F4719" t="str">
            <v>134376</v>
          </cell>
          <cell r="G4719" t="str">
            <v>NHÀ CỬA ĐỜI SỐNG</v>
          </cell>
          <cell r="H4719" t="str">
            <v>KHĂN</v>
          </cell>
        </row>
        <row r="4720">
          <cell r="C4720" t="str">
            <v>4550239058236</v>
          </cell>
          <cell r="D4720" t="str">
            <v>HAYASHI- Khăn tắm họa tiết đường nét 60x120cm</v>
          </cell>
          <cell r="E4720">
            <v>250000</v>
          </cell>
          <cell r="F4720" t="str">
            <v>134377</v>
          </cell>
          <cell r="G4720" t="str">
            <v>NHÀ CỬA ĐỜI SỐNG</v>
          </cell>
          <cell r="H4720" t="str">
            <v>KHĂN</v>
          </cell>
        </row>
        <row r="4721">
          <cell r="C4721" t="str">
            <v>4550239058243</v>
          </cell>
          <cell r="D4721" t="str">
            <v>HAYASHI- Khăn lau đầu tiết đường nét 34x80cm</v>
          </cell>
          <cell r="E4721">
            <v>150000</v>
          </cell>
          <cell r="F4721" t="str">
            <v>134378</v>
          </cell>
          <cell r="G4721" t="str">
            <v>NHÀ CỬA ĐỜI SỐNG</v>
          </cell>
          <cell r="H4721" t="str">
            <v>KHĂN</v>
          </cell>
        </row>
        <row r="4722">
          <cell r="C4722" t="str">
            <v>4550239058250</v>
          </cell>
          <cell r="D4722" t="str">
            <v>HAYASHI- Khăn mặt họa tiết đường nét 34x35cm</v>
          </cell>
          <cell r="E4722">
            <v>49000</v>
          </cell>
          <cell r="F4722" t="str">
            <v>134379</v>
          </cell>
          <cell r="G4722" t="str">
            <v>NHÀ CỬA ĐỜI SỐNG</v>
          </cell>
          <cell r="H4722" t="str">
            <v>KHĂN</v>
          </cell>
        </row>
        <row r="4723">
          <cell r="C4723" t="str">
            <v>8936212082201</v>
          </cell>
          <cell r="D4723" t="str">
            <v>KAIYO - Chảo nhôm đúc nguyên khối size 18cm</v>
          </cell>
          <cell r="E4723">
            <v>450000</v>
          </cell>
          <cell r="F4723" t="str">
            <v>134380</v>
          </cell>
          <cell r="G4723" t="str">
            <v>NHÀ CỬA ĐỜI SỐNG</v>
          </cell>
          <cell r="H4723" t="str">
            <v>BẾP VÀ PHÒNG ĂN</v>
          </cell>
        </row>
        <row r="4724">
          <cell r="C4724" t="str">
            <v>8936212082218</v>
          </cell>
          <cell r="D4724" t="str">
            <v>KAIYO - Chảo nhôm đúc nguyên khối size 22cm</v>
          </cell>
          <cell r="E4724">
            <v>550000</v>
          </cell>
          <cell r="F4724" t="str">
            <v>134381</v>
          </cell>
          <cell r="G4724" t="str">
            <v>NHÀ CỬA ĐỜI SỐNG</v>
          </cell>
          <cell r="H4724" t="str">
            <v>BẾP VÀ PHÒNG ĂN</v>
          </cell>
        </row>
        <row r="4725">
          <cell r="C4725" t="str">
            <v>8936212082225</v>
          </cell>
          <cell r="D4725" t="str">
            <v>KAIYO - Chảo nhôm đúc nguyên khối size 26cm</v>
          </cell>
          <cell r="E4725">
            <v>650000</v>
          </cell>
          <cell r="F4725" t="str">
            <v>134382</v>
          </cell>
          <cell r="G4725" t="str">
            <v>NHÀ CỬA ĐỜI SỐNG</v>
          </cell>
          <cell r="H4725" t="str">
            <v>BẾP VÀ PHÒNG ĂN</v>
          </cell>
        </row>
        <row r="4726">
          <cell r="C4726" t="str">
            <v>8936212083987</v>
          </cell>
          <cell r="D4726" t="str">
            <v>KAIYO - Bình ủ cháo màu xanh mint 500ml</v>
          </cell>
          <cell r="E4726">
            <v>350000</v>
          </cell>
          <cell r="F4726" t="str">
            <v>134383</v>
          </cell>
          <cell r="G4726" t="str">
            <v>NHÀ CỬA ĐỜI SỐNG</v>
          </cell>
          <cell r="H4726" t="str">
            <v>BẾP VÀ PHÒNG ĂN</v>
          </cell>
        </row>
        <row r="4727">
          <cell r="C4727" t="str">
            <v>8936212086117</v>
          </cell>
          <cell r="D4727" t="str">
            <v>KAIYO-Nồi đa năng tráng men tròn hoa đỏ size 15cm</v>
          </cell>
          <cell r="E4727">
            <v>350000</v>
          </cell>
          <cell r="F4727" t="str">
            <v>134384</v>
          </cell>
          <cell r="G4727" t="str">
            <v>NHÀ CỬA ĐỜI SỐNG</v>
          </cell>
          <cell r="H4727" t="str">
            <v>BẾP VÀ PHÒNG ĂN</v>
          </cell>
        </row>
        <row r="4728">
          <cell r="C4728" t="str">
            <v>8936212086124</v>
          </cell>
          <cell r="D4728" t="str">
            <v>KAIYO-Nồi đa năng tráng men tròn hoa xanh sz 15cm</v>
          </cell>
          <cell r="E4728">
            <v>350000</v>
          </cell>
          <cell r="F4728" t="str">
            <v>134385</v>
          </cell>
          <cell r="G4728" t="str">
            <v>NHÀ CỬA ĐỜI SỐNG</v>
          </cell>
          <cell r="H4728" t="str">
            <v>BẾP VÀ PHÒNG ĂN</v>
          </cell>
        </row>
        <row r="4729">
          <cell r="C4729" t="str">
            <v>8936212086131</v>
          </cell>
          <cell r="D4729" t="str">
            <v>KAIYO-Nồi đa năng tráng men vuông hoa đỏ sz 14cm</v>
          </cell>
          <cell r="E4729">
            <v>320000</v>
          </cell>
          <cell r="F4729" t="str">
            <v>134386</v>
          </cell>
          <cell r="G4729" t="str">
            <v>NHÀ CỬA ĐỜI SỐNG</v>
          </cell>
          <cell r="H4729" t="str">
            <v>BẾP VÀ PHÒNG ĂN</v>
          </cell>
        </row>
        <row r="4730">
          <cell r="C4730" t="str">
            <v>8936212086148</v>
          </cell>
          <cell r="D4730" t="str">
            <v>KAIYO-Nồi đa năng tráng men vuông hoa xanh sz14cm</v>
          </cell>
          <cell r="E4730">
            <v>320000</v>
          </cell>
          <cell r="F4730" t="str">
            <v>134387</v>
          </cell>
          <cell r="G4730" t="str">
            <v>NHÀ CỬA ĐỜI SỐNG</v>
          </cell>
          <cell r="H4730" t="str">
            <v>BẾP VÀ PHÒNG ĂN</v>
          </cell>
        </row>
        <row r="4731">
          <cell r="C4731" t="str">
            <v>8936212086155</v>
          </cell>
          <cell r="D4731" t="str">
            <v>KAIYO-Nồi đa năng tráng men vuông hoa đỏ sz 16cm</v>
          </cell>
          <cell r="E4731">
            <v>410000</v>
          </cell>
          <cell r="F4731" t="str">
            <v>134388</v>
          </cell>
          <cell r="G4731" t="str">
            <v>NHÀ CỬA ĐỜI SỐNG</v>
          </cell>
          <cell r="H4731" t="str">
            <v>BẾP VÀ PHÒNG ĂN</v>
          </cell>
        </row>
        <row r="4732">
          <cell r="C4732" t="str">
            <v>8936212086162</v>
          </cell>
          <cell r="D4732" t="str">
            <v>KAIYO-Nồi đa năng tráng men vuông hoa xanh sz16cm</v>
          </cell>
          <cell r="E4732">
            <v>410000</v>
          </cell>
          <cell r="F4732" t="str">
            <v>134389</v>
          </cell>
          <cell r="G4732" t="str">
            <v>NHÀ CỬA ĐỜI SỐNG</v>
          </cell>
          <cell r="H4732" t="str">
            <v>BẾP VÀ PHÒNG ĂN</v>
          </cell>
        </row>
        <row r="4733">
          <cell r="C4733" t="str">
            <v>4901609011366</v>
          </cell>
          <cell r="D4733" t="str">
            <v>JOHNSON-Máy xịt thơm phòng Glade Aroma</v>
          </cell>
          <cell r="E4733">
            <v>199000</v>
          </cell>
          <cell r="F4733" t="str">
            <v>134390</v>
          </cell>
          <cell r="G4733" t="str">
            <v>NHÀ CỬA ĐỜI SỐNG</v>
          </cell>
          <cell r="H4733" t="str">
            <v>KHỬ MÙI</v>
          </cell>
        </row>
        <row r="4734">
          <cell r="C4734" t="str">
            <v>4902727011832</v>
          </cell>
          <cell r="D4734" t="str">
            <v>MARUTOMI ECO-Giấy vệ sinh EcoColor hương hoa hồng</v>
          </cell>
          <cell r="E4734">
            <v>156000</v>
          </cell>
          <cell r="F4734" t="str">
            <v>134391</v>
          </cell>
          <cell r="G4734" t="str">
            <v>NHÀ CỬA ĐỜI SỐNG</v>
          </cell>
          <cell r="H4734" t="str">
            <v>SẢN PHẨM TỪ GIẤY</v>
          </cell>
        </row>
        <row r="4735">
          <cell r="C4735" t="str">
            <v>4902727012884</v>
          </cell>
          <cell r="D4735" t="str">
            <v>MARUTOMI ECO-Giấy vệ sinh EcoColor hương hoa xanh</v>
          </cell>
          <cell r="E4735">
            <v>156000</v>
          </cell>
          <cell r="F4735" t="str">
            <v>134392</v>
          </cell>
          <cell r="G4735" t="str">
            <v>NHÀ CỬA ĐỜI SỐNG</v>
          </cell>
          <cell r="H4735" t="str">
            <v>SẢN PHẨM TỪ GIẤY</v>
          </cell>
        </row>
        <row r="4736">
          <cell r="C4736" t="str">
            <v>8936212082003</v>
          </cell>
          <cell r="D4736" t="str">
            <v>KAIYO- Nồi chiên ngập dầu màu đỏ 16.5cm</v>
          </cell>
          <cell r="E4736">
            <v>499000</v>
          </cell>
          <cell r="F4736" t="str">
            <v>134393</v>
          </cell>
          <cell r="G4736" t="str">
            <v>NHÀ CỬA ĐỜI SỐNG</v>
          </cell>
          <cell r="H4736" t="str">
            <v>BẾP VÀ PHÒNG ĂN</v>
          </cell>
        </row>
        <row r="4737">
          <cell r="C4737" t="str">
            <v>4550480594804</v>
          </cell>
          <cell r="D4737" t="str">
            <v>DAISHO-Máy cắt lông xù dùng pin new</v>
          </cell>
          <cell r="E4737">
            <v>95000</v>
          </cell>
          <cell r="F4737" t="str">
            <v>134394</v>
          </cell>
          <cell r="G4737" t="str">
            <v>NHÀ CỬA ĐỜI SỐNG</v>
          </cell>
          <cell r="H4737" t="str">
            <v>ĐỒ DÙNG SINH HOẠT GIA ĐÌNH</v>
          </cell>
        </row>
        <row r="4738">
          <cell r="C4738" t="str">
            <v>131204250311</v>
          </cell>
          <cell r="D4738" t="str">
            <v>MUJI- Chăn đũi cotton kẻ hồng</v>
          </cell>
          <cell r="E4738">
            <v>350000</v>
          </cell>
          <cell r="F4738" t="str">
            <v>134395</v>
          </cell>
          <cell r="G4738" t="str">
            <v>NHÀ CỬA ĐỜI SỐNG</v>
          </cell>
          <cell r="H4738" t="str">
            <v>ĐỒ DÙNG SINH HOẠT GIA ĐÌNH</v>
          </cell>
        </row>
        <row r="4739">
          <cell r="C4739" t="str">
            <v>131204250312</v>
          </cell>
          <cell r="D4739" t="str">
            <v>MUJI- Chăn đũi cotton kẻ vàng</v>
          </cell>
          <cell r="E4739">
            <v>350000</v>
          </cell>
          <cell r="F4739" t="str">
            <v>134396</v>
          </cell>
          <cell r="G4739" t="str">
            <v>NHÀ CỬA ĐỜI SỐNG</v>
          </cell>
          <cell r="H4739" t="str">
            <v>ĐỒ DÙNG SINH HOẠT GIA ĐÌNH</v>
          </cell>
        </row>
        <row r="4740">
          <cell r="C4740" t="str">
            <v>131204250313</v>
          </cell>
          <cell r="D4740" t="str">
            <v>MUJI- Chăn đũi cotton kẻ xanh cốm</v>
          </cell>
          <cell r="E4740">
            <v>350000</v>
          </cell>
          <cell r="F4740" t="str">
            <v>134397</v>
          </cell>
          <cell r="G4740" t="str">
            <v>NHÀ CỬA ĐỜI SỐNG</v>
          </cell>
          <cell r="H4740" t="str">
            <v>ĐỒ DÙNG SINH HOẠT GIA ĐÌNH</v>
          </cell>
        </row>
        <row r="4741">
          <cell r="C4741" t="str">
            <v>131204250314</v>
          </cell>
          <cell r="D4741" t="str">
            <v>MUJI- Chăn đũi cotton kẻ tím</v>
          </cell>
          <cell r="E4741">
            <v>350000</v>
          </cell>
          <cell r="F4741" t="str">
            <v>134398</v>
          </cell>
          <cell r="G4741" t="str">
            <v>NHÀ CỬA ĐỜI SỐNG</v>
          </cell>
          <cell r="H4741" t="str">
            <v>ĐỒ DÙNG SINH HOẠT GIA ĐÌNH</v>
          </cell>
        </row>
        <row r="4742">
          <cell r="C4742" t="str">
            <v>131204250315</v>
          </cell>
          <cell r="D4742" t="str">
            <v>MUJI- Chăn đũi cotton kẻ xanh dương</v>
          </cell>
          <cell r="E4742">
            <v>350000</v>
          </cell>
          <cell r="F4742" t="str">
            <v>134399</v>
          </cell>
          <cell r="G4742" t="str">
            <v>NHÀ CỬA ĐỜI SỐNG</v>
          </cell>
          <cell r="H4742" t="str">
            <v>ĐỒ DÙNG SINH HOẠT GIA ĐÌNH</v>
          </cell>
        </row>
        <row r="4743">
          <cell r="C4743" t="str">
            <v>131204250316</v>
          </cell>
          <cell r="D4743" t="str">
            <v>MUJI- Chăn đũi cotton kẻ nâu</v>
          </cell>
          <cell r="E4743">
            <v>350000</v>
          </cell>
          <cell r="F4743" t="str">
            <v>134400</v>
          </cell>
          <cell r="G4743" t="str">
            <v>NHÀ CỬA ĐỜI SỐNG</v>
          </cell>
          <cell r="H4743" t="str">
            <v>ĐỒ DÙNG SINH HOẠT GIA ĐÌNH</v>
          </cell>
        </row>
        <row r="4744">
          <cell r="C4744" t="str">
            <v>1310072503781</v>
          </cell>
          <cell r="D4744" t="str">
            <v>SKK- Nắp tròn gỗ size 12 - 14 cm</v>
          </cell>
          <cell r="E4744">
            <v>50000</v>
          </cell>
          <cell r="F4744" t="str">
            <v>134401</v>
          </cell>
          <cell r="G4744" t="str">
            <v>NHÀ CỬA ĐỜI SỐNG</v>
          </cell>
          <cell r="H4744" t="str">
            <v>BẾP VÀ PHÒNG ĂN</v>
          </cell>
        </row>
        <row r="4745">
          <cell r="C4745" t="str">
            <v>1310072503798</v>
          </cell>
          <cell r="D4745" t="str">
            <v>SKK- Nắp tròn size 15.5 cm</v>
          </cell>
          <cell r="E4745">
            <v>50000</v>
          </cell>
          <cell r="F4745" t="str">
            <v>134402</v>
          </cell>
          <cell r="G4745" t="str">
            <v>NHÀ CỬA ĐỜI SỐNG</v>
          </cell>
          <cell r="H4745" t="str">
            <v>BẾP VÀ PHÒNG ĂN</v>
          </cell>
        </row>
        <row r="4746">
          <cell r="C4746" t="str">
            <v>1310072503804</v>
          </cell>
          <cell r="D4746" t="str">
            <v>SKK- Nắp tròn size 16 - 16.5 cm</v>
          </cell>
          <cell r="E4746">
            <v>50000</v>
          </cell>
          <cell r="F4746" t="str">
            <v>134403</v>
          </cell>
          <cell r="G4746" t="str">
            <v>NHÀ CỬA ĐỜI SỐNG</v>
          </cell>
          <cell r="H4746" t="str">
            <v>BẾP VÀ PHÒNG ĂN</v>
          </cell>
        </row>
        <row r="4747">
          <cell r="C4747" t="str">
            <v>1310072503811</v>
          </cell>
          <cell r="D4747" t="str">
            <v>SKK- Nắp tròn size 16.5 cm</v>
          </cell>
          <cell r="E4747">
            <v>50000</v>
          </cell>
          <cell r="F4747" t="str">
            <v>134404</v>
          </cell>
          <cell r="G4747" t="str">
            <v>NHÀ CỬA ĐỜI SỐNG</v>
          </cell>
          <cell r="H4747" t="str">
            <v>BẾP VÀ PHÒNG ĂN</v>
          </cell>
        </row>
        <row r="4748">
          <cell r="C4748" t="str">
            <v>1310072503828</v>
          </cell>
          <cell r="D4748" t="str">
            <v>SKK- Nắp tròn size 17.5 cm</v>
          </cell>
          <cell r="E4748">
            <v>50000</v>
          </cell>
          <cell r="F4748" t="str">
            <v>134405</v>
          </cell>
          <cell r="G4748" t="str">
            <v>NHÀ CỬA ĐỜI SỐNG</v>
          </cell>
          <cell r="H4748" t="str">
            <v>BẾP VÀ PHÒNG ĂN</v>
          </cell>
        </row>
        <row r="4749">
          <cell r="C4749" t="str">
            <v>1310072503835</v>
          </cell>
          <cell r="D4749" t="str">
            <v>SKK- Nắp tròn size 18 cm</v>
          </cell>
          <cell r="E4749">
            <v>85000</v>
          </cell>
          <cell r="F4749" t="str">
            <v>134406</v>
          </cell>
          <cell r="G4749" t="str">
            <v>NHÀ CỬA ĐỜI SỐNG</v>
          </cell>
          <cell r="H4749" t="str">
            <v>BẾP VÀ PHÒNG ĂN</v>
          </cell>
        </row>
        <row r="4750">
          <cell r="C4750" t="str">
            <v>1310072503842</v>
          </cell>
          <cell r="D4750" t="str">
            <v>SKK- Nắp tròn gỗ size 18.5 cm</v>
          </cell>
          <cell r="E4750">
            <v>85000</v>
          </cell>
          <cell r="F4750" t="str">
            <v>134407</v>
          </cell>
          <cell r="G4750" t="str">
            <v>NHÀ CỬA ĐỜI SỐNG</v>
          </cell>
          <cell r="H4750" t="str">
            <v>BẾP VÀ PHÒNG ĂN</v>
          </cell>
        </row>
        <row r="4751">
          <cell r="C4751" t="str">
            <v>1310072503859</v>
          </cell>
          <cell r="D4751" t="str">
            <v>SKK- Nắp tròn size 19.5 cm</v>
          </cell>
          <cell r="E4751">
            <v>85000</v>
          </cell>
          <cell r="F4751" t="str">
            <v>134408</v>
          </cell>
          <cell r="G4751" t="str">
            <v>NHÀ CỬA ĐỜI SỐNG</v>
          </cell>
          <cell r="H4751" t="str">
            <v>BẾP VÀ PHÒNG ĂN</v>
          </cell>
        </row>
        <row r="4752">
          <cell r="C4752" t="str">
            <v>1310072503866</v>
          </cell>
          <cell r="D4752" t="str">
            <v>SKK- Nắp nồi/chảo size 20 cm</v>
          </cell>
          <cell r="E4752">
            <v>85000</v>
          </cell>
          <cell r="F4752" t="str">
            <v>134409</v>
          </cell>
          <cell r="G4752" t="str">
            <v>NHÀ CỬA ĐỜI SỐNG</v>
          </cell>
          <cell r="H4752" t="str">
            <v>BẾP VÀ PHÒNG ĂN</v>
          </cell>
        </row>
        <row r="4753">
          <cell r="C4753" t="str">
            <v>1310072503873</v>
          </cell>
          <cell r="D4753" t="str">
            <v>SKK- Nắp tròn vuông size 21 cm</v>
          </cell>
          <cell r="E4753">
            <v>85000</v>
          </cell>
          <cell r="F4753" t="str">
            <v>134410</v>
          </cell>
          <cell r="G4753" t="str">
            <v>NHÀ CỬA ĐỜI SỐNG</v>
          </cell>
          <cell r="H4753" t="str">
            <v>BẾP VÀ PHÒNG ĂN</v>
          </cell>
        </row>
        <row r="4754">
          <cell r="C4754" t="str">
            <v>1310072503880</v>
          </cell>
          <cell r="D4754" t="str">
            <v>SKK- Nắp tròn tay dài size 22 cm</v>
          </cell>
          <cell r="E4754">
            <v>85000</v>
          </cell>
          <cell r="F4754" t="str">
            <v>134411</v>
          </cell>
          <cell r="G4754" t="str">
            <v>NHÀ CỬA ĐỜI SỐNG</v>
          </cell>
          <cell r="H4754" t="str">
            <v>BẾP VÀ PHÒNG ĂN</v>
          </cell>
        </row>
        <row r="4755">
          <cell r="C4755" t="str">
            <v>1310072503897</v>
          </cell>
          <cell r="D4755" t="str">
            <v>SKK- Nắp tròn gỗ size 22 cm</v>
          </cell>
          <cell r="E4755">
            <v>85000</v>
          </cell>
          <cell r="F4755" t="str">
            <v>134412</v>
          </cell>
          <cell r="G4755" t="str">
            <v>NHÀ CỬA ĐỜI SỐNG</v>
          </cell>
          <cell r="H4755" t="str">
            <v>BẾP VÀ PHÒNG ĂN</v>
          </cell>
        </row>
        <row r="4756">
          <cell r="C4756" t="str">
            <v>1310072503903</v>
          </cell>
          <cell r="D4756" t="str">
            <v>SKK- Nắp tròn size 22.5 cm</v>
          </cell>
          <cell r="E4756">
            <v>85000</v>
          </cell>
          <cell r="F4756" t="str">
            <v>134413</v>
          </cell>
          <cell r="G4756" t="str">
            <v>NHÀ CỬA ĐỜI SỐNG</v>
          </cell>
          <cell r="H4756" t="str">
            <v>BẾP VÀ PHÒNG ĂN</v>
          </cell>
        </row>
        <row r="4757">
          <cell r="C4757" t="str">
            <v>1310072503910</v>
          </cell>
          <cell r="D4757" t="str">
            <v>SKK- Nắp tròn size 24 cm</v>
          </cell>
          <cell r="E4757">
            <v>105000</v>
          </cell>
          <cell r="F4757" t="str">
            <v>134414</v>
          </cell>
          <cell r="G4757" t="str">
            <v>NHÀ CỬA ĐỜI SỐNG</v>
          </cell>
          <cell r="H4757" t="str">
            <v>BẾP VÀ PHÒNG ĂN</v>
          </cell>
        </row>
        <row r="4758">
          <cell r="C4758" t="str">
            <v>1310072503927</v>
          </cell>
          <cell r="D4758" t="str">
            <v>SKK- Nắp nồi/chảo tròn size 26 cm</v>
          </cell>
          <cell r="E4758">
            <v>105000</v>
          </cell>
          <cell r="F4758" t="str">
            <v>134415</v>
          </cell>
          <cell r="G4758" t="str">
            <v>NHÀ CỬA ĐỜI SỐNG</v>
          </cell>
          <cell r="H4758" t="str">
            <v>BẾP VÀ PHÒNG ĂN</v>
          </cell>
        </row>
        <row r="4759">
          <cell r="C4759" t="str">
            <v>1310072503934</v>
          </cell>
          <cell r="D4759" t="str">
            <v>SKK- Nắp tròn size 28 cm</v>
          </cell>
          <cell r="E4759">
            <v>105000</v>
          </cell>
          <cell r="F4759" t="str">
            <v>134416</v>
          </cell>
          <cell r="G4759" t="str">
            <v>NHÀ CỬA ĐỜI SỐNG</v>
          </cell>
          <cell r="H4759" t="str">
            <v>BẾP VÀ PHÒNG ĂN</v>
          </cell>
        </row>
        <row r="4760">
          <cell r="C4760" t="str">
            <v>1310072503941</v>
          </cell>
          <cell r="D4760" t="str">
            <v>SKK- Nắp nồi/chảo size 30 cm</v>
          </cell>
          <cell r="E4760">
            <v>105000</v>
          </cell>
          <cell r="F4760" t="str">
            <v>134417</v>
          </cell>
          <cell r="G4760" t="str">
            <v>NHÀ CỬA ĐỜI SỐNG</v>
          </cell>
          <cell r="H4760" t="str">
            <v>BẾP VÀ PHÒNG ĂN</v>
          </cell>
        </row>
        <row r="4761">
          <cell r="C4761" t="str">
            <v>1310072503958</v>
          </cell>
          <cell r="D4761" t="str">
            <v>SKK- Nắp elip size 33 cm</v>
          </cell>
          <cell r="E4761">
            <v>105000</v>
          </cell>
          <cell r="F4761" t="str">
            <v>134418</v>
          </cell>
          <cell r="G4761" t="str">
            <v>NHÀ CỬA ĐỜI SỐNG</v>
          </cell>
          <cell r="H4761" t="str">
            <v>BẾP VÀ PHÒNG ĂN</v>
          </cell>
        </row>
        <row r="4762">
          <cell r="C4762" t="str">
            <v>1310072503965</v>
          </cell>
          <cell r="D4762" t="str">
            <v>SKK- Nắp chữ nhật size 27x21 cm</v>
          </cell>
          <cell r="E4762">
            <v>105000</v>
          </cell>
          <cell r="F4762" t="str">
            <v>134419</v>
          </cell>
          <cell r="G4762" t="str">
            <v>NHÀ CỬA ĐỜI SỐNG</v>
          </cell>
          <cell r="H4762" t="str">
            <v>BẾP VÀ PHÒNG ĂN</v>
          </cell>
        </row>
        <row r="4763">
          <cell r="C4763" t="str">
            <v>1321172503977</v>
          </cell>
          <cell r="D4763" t="str">
            <v>AJINOMOTO- Dầu ăn Kanola chai 1000g-hàng tặng NCĐS</v>
          </cell>
          <cell r="E4763">
            <v>95000</v>
          </cell>
          <cell r="F4763" t="str">
            <v>134420</v>
          </cell>
          <cell r="G4763" t="str">
            <v>NHÀ CỬA ĐỜI SỐNG</v>
          </cell>
          <cell r="H4763" t="str">
            <v>GIA DỤNG SKK</v>
          </cell>
        </row>
        <row r="4764">
          <cell r="C4764" t="str">
            <v>1310032504018</v>
          </cell>
          <cell r="D4764" t="str">
            <v>KAPUSI_Kéo cắt đa năng màu trắng</v>
          </cell>
          <cell r="E4764">
            <v>99000</v>
          </cell>
          <cell r="F4764" t="str">
            <v>134421</v>
          </cell>
          <cell r="G4764" t="str">
            <v>NHÀ CỬA ĐỜI SỐNG</v>
          </cell>
          <cell r="H4764" t="str">
            <v>BẾP VÀ PHÒNG ĂN</v>
          </cell>
        </row>
        <row r="4765">
          <cell r="C4765" t="str">
            <v>1310032504025</v>
          </cell>
          <cell r="D4765" t="str">
            <v>KAPUSI_Kéo cắt đa năng màu vàng</v>
          </cell>
          <cell r="E4765">
            <v>99000</v>
          </cell>
          <cell r="F4765" t="str">
            <v>134422</v>
          </cell>
          <cell r="G4765" t="str">
            <v>NHÀ CỬA ĐỜI SỐNG</v>
          </cell>
          <cell r="H4765" t="str">
            <v>BẾP VÀ PHÒNG ĂN</v>
          </cell>
        </row>
        <row r="4766">
          <cell r="C4766" t="str">
            <v>4902717426578</v>
          </cell>
          <cell r="D4766" t="str">
            <v>NEZUMI JAPAN - Set 10 đôi đũa sợi thủy tinh</v>
          </cell>
          <cell r="E4766">
            <v>205000</v>
          </cell>
          <cell r="F4766" t="str">
            <v>134423</v>
          </cell>
          <cell r="G4766" t="str">
            <v>NHÀ CỬA ĐỜI SỐNG</v>
          </cell>
          <cell r="H4766" t="str">
            <v>BẾP VÀ PHÒNG ĂN</v>
          </cell>
        </row>
        <row r="4767">
          <cell r="C4767" t="str">
            <v>1310022504035</v>
          </cell>
          <cell r="D4767" t="str">
            <v>NEZUMI JAPAN - Set 5 bát ăn cơm</v>
          </cell>
          <cell r="E4767">
            <v>425000</v>
          </cell>
          <cell r="F4767" t="str">
            <v>134424</v>
          </cell>
          <cell r="G4767" t="str">
            <v>NHÀ CỬA ĐỜI SỐNG</v>
          </cell>
          <cell r="H4767" t="str">
            <v>BẾP VÀ PHÒNG ĂN</v>
          </cell>
        </row>
        <row r="4768">
          <cell r="C4768" t="str">
            <v>4901121178523</v>
          </cell>
          <cell r="D4768" t="str">
            <v>NEPIA - Set hộp giấy ăn cao cấp (360 tờ x 5 hộp)</v>
          </cell>
          <cell r="E4768">
            <v>160000</v>
          </cell>
          <cell r="F4768" t="str">
            <v>134425</v>
          </cell>
          <cell r="G4768" t="str">
            <v>NHÀ CỬA ĐỜI SỐNG</v>
          </cell>
          <cell r="H4768" t="str">
            <v>SẢN PHẨM TỪ GIẤY</v>
          </cell>
        </row>
        <row r="4769">
          <cell r="C4769" t="str">
            <v>4550239076209</v>
          </cell>
          <cell r="D4769" t="str">
            <v>HAYASHI- Khăn tắm Tech Color màu kem 60x120cm</v>
          </cell>
          <cell r="E4769">
            <v>250000</v>
          </cell>
          <cell r="F4769" t="str">
            <v>134426</v>
          </cell>
          <cell r="G4769" t="str">
            <v>NHÀ CỬA ĐỜI SỐNG</v>
          </cell>
          <cell r="H4769" t="str">
            <v>KHĂN</v>
          </cell>
        </row>
        <row r="4770">
          <cell r="C4770" t="str">
            <v>4550239076216</v>
          </cell>
          <cell r="D4770" t="str">
            <v>HAYASHI- Khăn tắm Tech Color màu nâu 60x120cm</v>
          </cell>
          <cell r="E4770">
            <v>250000</v>
          </cell>
          <cell r="F4770" t="str">
            <v>134427</v>
          </cell>
          <cell r="G4770" t="str">
            <v>NHÀ CỬA ĐỜI SỐNG</v>
          </cell>
          <cell r="H4770" t="str">
            <v>KHĂN</v>
          </cell>
        </row>
        <row r="4771">
          <cell r="C4771" t="str">
            <v>4550239076223</v>
          </cell>
          <cell r="D4771" t="str">
            <v>HAYASHI- Khăn tắm Tech Color màu be 60x120cm</v>
          </cell>
          <cell r="E4771">
            <v>250000</v>
          </cell>
          <cell r="F4771" t="str">
            <v>134428</v>
          </cell>
          <cell r="G4771" t="str">
            <v>NHÀ CỬA ĐỜI SỐNG</v>
          </cell>
          <cell r="H4771" t="str">
            <v>KHĂN</v>
          </cell>
        </row>
        <row r="4772">
          <cell r="C4772" t="str">
            <v>4550239076230</v>
          </cell>
          <cell r="D4772" t="str">
            <v>HAYASHI- Khăn tắm Tech Color màu xám 60x120cm</v>
          </cell>
          <cell r="E4772">
            <v>250000</v>
          </cell>
          <cell r="F4772" t="str">
            <v>134429</v>
          </cell>
          <cell r="G4772" t="str">
            <v>NHÀ CỬA ĐỜI SỐNG</v>
          </cell>
          <cell r="H4772" t="str">
            <v>KHĂN</v>
          </cell>
        </row>
        <row r="4773">
          <cell r="C4773" t="str">
            <v>4550239076247</v>
          </cell>
          <cell r="D4773" t="str">
            <v>HAYASHI- Khăn tắm Tech Color màu tím 60x120cm</v>
          </cell>
          <cell r="E4773">
            <v>250000</v>
          </cell>
          <cell r="F4773" t="str">
            <v>134430</v>
          </cell>
          <cell r="G4773" t="str">
            <v>NHÀ CỬA ĐỜI SỐNG</v>
          </cell>
          <cell r="H4773" t="str">
            <v>KHĂN</v>
          </cell>
        </row>
        <row r="4774">
          <cell r="C4774" t="str">
            <v>4550239076254</v>
          </cell>
          <cell r="D4774" t="str">
            <v>HAYASHI- Khăn lau đầu Tech Color màu kem 34x80cm</v>
          </cell>
          <cell r="E4774">
            <v>150000</v>
          </cell>
          <cell r="F4774" t="str">
            <v>134431</v>
          </cell>
          <cell r="G4774" t="str">
            <v>NHÀ CỬA ĐỜI SỐNG</v>
          </cell>
          <cell r="H4774" t="str">
            <v>KHĂN</v>
          </cell>
        </row>
        <row r="4775">
          <cell r="C4775" t="str">
            <v>4550239076261</v>
          </cell>
          <cell r="D4775" t="str">
            <v>HAYASHI- Khăn lau đầu Tech Color màu nâu 34x80cm</v>
          </cell>
          <cell r="E4775">
            <v>150000</v>
          </cell>
          <cell r="F4775" t="str">
            <v>134432</v>
          </cell>
          <cell r="G4775" t="str">
            <v>NHÀ CỬA ĐỜI SỐNG</v>
          </cell>
          <cell r="H4775" t="str">
            <v>KHĂN</v>
          </cell>
        </row>
        <row r="4776">
          <cell r="C4776" t="str">
            <v>4550239076278</v>
          </cell>
          <cell r="D4776" t="str">
            <v>HAYASHI- Khăn lau đầu Tech Color màu be 34x80cm</v>
          </cell>
          <cell r="E4776">
            <v>150000</v>
          </cell>
          <cell r="F4776" t="str">
            <v>134433</v>
          </cell>
          <cell r="G4776" t="str">
            <v>NHÀ CỬA ĐỜI SỐNG</v>
          </cell>
          <cell r="H4776" t="str">
            <v>KHĂN</v>
          </cell>
        </row>
        <row r="4777">
          <cell r="C4777" t="str">
            <v>4550239076285</v>
          </cell>
          <cell r="D4777" t="str">
            <v>HAYASHI- Khăn lau đầu Tech Color màu xám 34x80cm</v>
          </cell>
          <cell r="E4777">
            <v>150000</v>
          </cell>
          <cell r="F4777" t="str">
            <v>134434</v>
          </cell>
          <cell r="G4777" t="str">
            <v>NHÀ CỬA ĐỜI SỐNG</v>
          </cell>
          <cell r="H4777" t="str">
            <v>KHĂN</v>
          </cell>
        </row>
        <row r="4778">
          <cell r="C4778" t="str">
            <v>4550239076292</v>
          </cell>
          <cell r="D4778" t="str">
            <v>HAYASHI- Khăn lau đầu Tech Color màu tím 34x80cm</v>
          </cell>
          <cell r="E4778">
            <v>150000</v>
          </cell>
          <cell r="F4778" t="str">
            <v>134435</v>
          </cell>
          <cell r="G4778" t="str">
            <v>NHÀ CỬA ĐỜI SỐNG</v>
          </cell>
          <cell r="H4778" t="str">
            <v>KHĂN</v>
          </cell>
        </row>
        <row r="4779">
          <cell r="C4779" t="str">
            <v>4550239076308</v>
          </cell>
          <cell r="D4779" t="str">
            <v>HAYASHI- Khăn mặt Tech Color màu kem 34x35cm</v>
          </cell>
          <cell r="E4779">
            <v>49000</v>
          </cell>
          <cell r="F4779" t="str">
            <v>134436</v>
          </cell>
          <cell r="G4779" t="str">
            <v>NHÀ CỬA ĐỜI SỐNG</v>
          </cell>
          <cell r="H4779" t="str">
            <v>KHĂN</v>
          </cell>
        </row>
        <row r="4780">
          <cell r="C4780" t="str">
            <v>4550239076315</v>
          </cell>
          <cell r="D4780" t="str">
            <v>HAYASHI- Khăn mặt Tech Color màu nâu 34x36cm</v>
          </cell>
          <cell r="E4780">
            <v>49000</v>
          </cell>
          <cell r="F4780" t="str">
            <v>134437</v>
          </cell>
          <cell r="G4780" t="str">
            <v>NHÀ CỬA ĐỜI SỐNG</v>
          </cell>
          <cell r="H4780" t="str">
            <v>KHĂN</v>
          </cell>
        </row>
        <row r="4781">
          <cell r="C4781" t="str">
            <v>4550239076322</v>
          </cell>
          <cell r="D4781" t="str">
            <v>HAYASHI- Khăn mặt Tech Color màu be 34x37cm</v>
          </cell>
          <cell r="E4781">
            <v>49000</v>
          </cell>
          <cell r="F4781" t="str">
            <v>134438</v>
          </cell>
          <cell r="G4781" t="str">
            <v>NHÀ CỬA ĐỜI SỐNG</v>
          </cell>
          <cell r="H4781" t="str">
            <v>KHĂN</v>
          </cell>
        </row>
        <row r="4782">
          <cell r="C4782" t="str">
            <v>4550239076339</v>
          </cell>
          <cell r="D4782" t="str">
            <v>HAYASHI- Khăn mặt Tech Color màu xám 34x38cm</v>
          </cell>
          <cell r="E4782">
            <v>49000</v>
          </cell>
          <cell r="F4782" t="str">
            <v>134439</v>
          </cell>
          <cell r="G4782" t="str">
            <v>NHÀ CỬA ĐỜI SỐNG</v>
          </cell>
          <cell r="H4782" t="str">
            <v>KHĂN</v>
          </cell>
        </row>
        <row r="4783">
          <cell r="C4783" t="str">
            <v>4550239076346</v>
          </cell>
          <cell r="D4783" t="str">
            <v>HAYASHI- Khăn mặt Tech Color màu tím 34x39cm</v>
          </cell>
          <cell r="E4783">
            <v>49000</v>
          </cell>
          <cell r="F4783" t="str">
            <v>134440</v>
          </cell>
          <cell r="G4783" t="str">
            <v>NHÀ CỬA ĐỜI SỐNG</v>
          </cell>
          <cell r="H4783" t="str">
            <v>KHĂN</v>
          </cell>
        </row>
        <row r="4784">
          <cell r="C4784" t="str">
            <v>4548266412411</v>
          </cell>
          <cell r="D4784" t="str">
            <v>HYS- Khăn lau đầu Aegean hồng 34x80cm</v>
          </cell>
          <cell r="E4784">
            <v>150000</v>
          </cell>
          <cell r="F4784" t="str">
            <v>134441</v>
          </cell>
          <cell r="G4784" t="str">
            <v>NHÀ CỬA ĐỜI SỐNG</v>
          </cell>
          <cell r="H4784" t="str">
            <v>KHĂN</v>
          </cell>
        </row>
        <row r="4785">
          <cell r="C4785" t="str">
            <v>4548266412428</v>
          </cell>
          <cell r="D4785" t="str">
            <v>HYS- Khăn lau đầu Aegean xanh lá 34x80cm</v>
          </cell>
          <cell r="E4785">
            <v>150000</v>
          </cell>
          <cell r="F4785" t="str">
            <v>134442</v>
          </cell>
          <cell r="G4785" t="str">
            <v>NHÀ CỬA ĐỜI SỐNG</v>
          </cell>
          <cell r="H4785" t="str">
            <v>KHĂN</v>
          </cell>
        </row>
        <row r="4786">
          <cell r="C4786" t="str">
            <v>4548266412435</v>
          </cell>
          <cell r="D4786" t="str">
            <v>HYS- Khăn lau đầu Aegean màu be 34x80cm</v>
          </cell>
          <cell r="E4786">
            <v>150000</v>
          </cell>
          <cell r="F4786" t="str">
            <v>134443</v>
          </cell>
          <cell r="G4786" t="str">
            <v>NHÀ CỬA ĐỜI SỐNG</v>
          </cell>
          <cell r="H4786" t="str">
            <v>KHĂN</v>
          </cell>
        </row>
        <row r="4787">
          <cell r="C4787" t="str">
            <v>4548266412442</v>
          </cell>
          <cell r="D4787" t="str">
            <v>HYS- Khăn lau đầu Aegean màu xám 34x80cm</v>
          </cell>
          <cell r="E4787">
            <v>150000</v>
          </cell>
          <cell r="F4787" t="str">
            <v>134444</v>
          </cell>
          <cell r="G4787" t="str">
            <v>NHÀ CỬA ĐỜI SỐNG</v>
          </cell>
          <cell r="H4787" t="str">
            <v>KHĂN</v>
          </cell>
        </row>
        <row r="4788">
          <cell r="C4788" t="str">
            <v>4548266412459</v>
          </cell>
          <cell r="D4788" t="str">
            <v>HYS- Khăn mặt Aegean xanh dương 34x35cm</v>
          </cell>
          <cell r="E4788">
            <v>49000</v>
          </cell>
          <cell r="F4788" t="str">
            <v>134445</v>
          </cell>
          <cell r="G4788" t="str">
            <v>NHÀ CỬA ĐỜI SỐNG</v>
          </cell>
          <cell r="H4788" t="str">
            <v>KHĂN</v>
          </cell>
        </row>
        <row r="4789">
          <cell r="C4789" t="str">
            <v>4548266412466</v>
          </cell>
          <cell r="D4789" t="str">
            <v>HYS- Khăn mặt Aegean hồng 34x35cm</v>
          </cell>
          <cell r="E4789">
            <v>49000</v>
          </cell>
          <cell r="F4789" t="str">
            <v>134446</v>
          </cell>
          <cell r="G4789" t="str">
            <v>NHÀ CỬA ĐỜI SỐNG</v>
          </cell>
          <cell r="H4789" t="str">
            <v>KHĂN</v>
          </cell>
        </row>
        <row r="4790">
          <cell r="C4790" t="str">
            <v>4548266412473</v>
          </cell>
          <cell r="D4790" t="str">
            <v>HYS- Khăn mặt Aegean xanh lá 34x35cm</v>
          </cell>
          <cell r="E4790">
            <v>49000</v>
          </cell>
          <cell r="F4790" t="str">
            <v>134447</v>
          </cell>
          <cell r="G4790" t="str">
            <v>NHÀ CỬA ĐỜI SỐNG</v>
          </cell>
          <cell r="H4790" t="str">
            <v>KHĂN</v>
          </cell>
        </row>
        <row r="4791">
          <cell r="C4791" t="str">
            <v>4548266412480</v>
          </cell>
          <cell r="D4791" t="str">
            <v>HYS- Khăn mặt Aegean màu be 34x35cm</v>
          </cell>
          <cell r="E4791">
            <v>49000</v>
          </cell>
          <cell r="F4791" t="str">
            <v>134448</v>
          </cell>
          <cell r="G4791" t="str">
            <v>NHÀ CỬA ĐỜI SỐNG</v>
          </cell>
          <cell r="H4791" t="str">
            <v>KHĂN</v>
          </cell>
        </row>
        <row r="4792">
          <cell r="C4792" t="str">
            <v>4548266412497</v>
          </cell>
          <cell r="D4792" t="str">
            <v>HYS- Khăn mặt Aegean màu xám 34x35cm</v>
          </cell>
          <cell r="E4792">
            <v>49000</v>
          </cell>
          <cell r="F4792" t="str">
            <v>134449</v>
          </cell>
          <cell r="G4792" t="str">
            <v>NHÀ CỬA ĐỜI SỐNG</v>
          </cell>
          <cell r="H4792" t="str">
            <v>KHĂN</v>
          </cell>
        </row>
        <row r="4793">
          <cell r="C4793" t="str">
            <v>4550239041351</v>
          </cell>
          <cell r="D4793" t="str">
            <v>HYS- Khăn tắm Lasa Color xanh dương 60x120cm</v>
          </cell>
          <cell r="E4793">
            <v>250000</v>
          </cell>
          <cell r="F4793" t="str">
            <v>134450</v>
          </cell>
          <cell r="G4793" t="str">
            <v>NHÀ CỬA ĐỜI SỐNG</v>
          </cell>
          <cell r="H4793" t="str">
            <v>KHĂN</v>
          </cell>
        </row>
        <row r="4794">
          <cell r="C4794" t="str">
            <v>4550239041368</v>
          </cell>
          <cell r="D4794" t="str">
            <v>HYS- Khăn tắm Lasa Color hồng 60x120cm</v>
          </cell>
          <cell r="E4794">
            <v>250000</v>
          </cell>
          <cell r="F4794" t="str">
            <v>134451</v>
          </cell>
          <cell r="G4794" t="str">
            <v>NHÀ CỬA ĐỜI SỐNG</v>
          </cell>
          <cell r="H4794" t="str">
            <v>KHĂN</v>
          </cell>
        </row>
        <row r="4795">
          <cell r="C4795" t="str">
            <v>4550239041375</v>
          </cell>
          <cell r="D4795" t="str">
            <v>HYS- Khăn tắm Lasa Color màu vàng 60x121cm</v>
          </cell>
          <cell r="E4795">
            <v>250000</v>
          </cell>
          <cell r="F4795" t="str">
            <v>134452</v>
          </cell>
          <cell r="G4795" t="str">
            <v>NHÀ CỬA ĐỜI SỐNG</v>
          </cell>
          <cell r="H4795" t="str">
            <v>KHĂN</v>
          </cell>
        </row>
        <row r="4796">
          <cell r="C4796" t="str">
            <v>4550239041382</v>
          </cell>
          <cell r="D4796" t="str">
            <v>HYS- Khăn tắm Lasa Color màu tím 60x120cm</v>
          </cell>
          <cell r="E4796">
            <v>250000</v>
          </cell>
          <cell r="F4796" t="str">
            <v>134453</v>
          </cell>
          <cell r="G4796" t="str">
            <v>NHÀ CỬA ĐỜI SỐNG</v>
          </cell>
          <cell r="H4796" t="str">
            <v>KHĂN</v>
          </cell>
        </row>
        <row r="4797">
          <cell r="C4797" t="str">
            <v>4550239041399</v>
          </cell>
          <cell r="D4797" t="str">
            <v>HYS- Khăn tắm Lasa Color màu trắng 60x121cm</v>
          </cell>
          <cell r="E4797">
            <v>250000</v>
          </cell>
          <cell r="F4797" t="str">
            <v>134454</v>
          </cell>
          <cell r="G4797" t="str">
            <v>NHÀ CỬA ĐỜI SỐNG</v>
          </cell>
          <cell r="H4797" t="str">
            <v>KHĂN</v>
          </cell>
        </row>
        <row r="4798">
          <cell r="C4798" t="str">
            <v>4550239041405</v>
          </cell>
          <cell r="D4798" t="str">
            <v>HYS- Khăn lau đầu Lasa Color xanh dương 34x80cm</v>
          </cell>
          <cell r="E4798">
            <v>150000</v>
          </cell>
          <cell r="F4798" t="str">
            <v>134455</v>
          </cell>
          <cell r="G4798" t="str">
            <v>NHÀ CỬA ĐỜI SỐNG</v>
          </cell>
          <cell r="H4798" t="str">
            <v>KHĂN</v>
          </cell>
        </row>
        <row r="4799">
          <cell r="C4799" t="str">
            <v>4550239041412</v>
          </cell>
          <cell r="D4799" t="str">
            <v>HYS- Khăn lau đầu Lasa Color hồng 34x81cm</v>
          </cell>
          <cell r="E4799">
            <v>150000</v>
          </cell>
          <cell r="F4799" t="str">
            <v>134456</v>
          </cell>
          <cell r="G4799" t="str">
            <v>NHÀ CỬA ĐỜI SỐNG</v>
          </cell>
          <cell r="H4799" t="str">
            <v>KHĂN</v>
          </cell>
        </row>
        <row r="4800">
          <cell r="C4800" t="str">
            <v>4550239041429</v>
          </cell>
          <cell r="D4800" t="str">
            <v>HYS- Khăn lau đầu Lasa Color vàng 34x82cm</v>
          </cell>
          <cell r="E4800">
            <v>150000</v>
          </cell>
          <cell r="F4800" t="str">
            <v>134457</v>
          </cell>
          <cell r="G4800" t="str">
            <v>NHÀ CỬA ĐỜI SỐNG</v>
          </cell>
          <cell r="H4800" t="str">
            <v>KHĂN</v>
          </cell>
        </row>
        <row r="4801">
          <cell r="C4801" t="str">
            <v>4550239041436</v>
          </cell>
          <cell r="D4801" t="str">
            <v>HYS- Khăn lau đầu Lasa Color tím 34x83cm</v>
          </cell>
          <cell r="E4801">
            <v>150000</v>
          </cell>
          <cell r="F4801" t="str">
            <v>134458</v>
          </cell>
          <cell r="G4801" t="str">
            <v>NHÀ CỬA ĐỜI SỐNG</v>
          </cell>
          <cell r="H4801" t="str">
            <v>KHĂN</v>
          </cell>
        </row>
        <row r="4802">
          <cell r="C4802" t="str">
            <v>4550239041443</v>
          </cell>
          <cell r="D4802" t="str">
            <v>HYS- Khăn lau đầu Lasa Color trắng 34x84cm</v>
          </cell>
          <cell r="E4802">
            <v>150000</v>
          </cell>
          <cell r="F4802" t="str">
            <v>134459</v>
          </cell>
          <cell r="G4802" t="str">
            <v>NHÀ CỬA ĐỜI SỐNG</v>
          </cell>
          <cell r="H4802" t="str">
            <v>KHĂN</v>
          </cell>
        </row>
        <row r="4803">
          <cell r="C4803" t="str">
            <v>4550239041474</v>
          </cell>
          <cell r="D4803" t="str">
            <v>HYS- Khăn mặt Lasa Color vàng 34x37cm</v>
          </cell>
          <cell r="E4803">
            <v>49000</v>
          </cell>
          <cell r="F4803" t="str">
            <v>134460</v>
          </cell>
          <cell r="G4803" t="str">
            <v>NHÀ CỬA ĐỜI SỐNG</v>
          </cell>
          <cell r="H4803" t="str">
            <v>KHĂN</v>
          </cell>
        </row>
        <row r="4804">
          <cell r="C4804" t="str">
            <v>4550239041498</v>
          </cell>
          <cell r="D4804" t="str">
            <v>HYS- Khăn mặt Lasa Color trắng 34x39cm</v>
          </cell>
          <cell r="E4804">
            <v>49000</v>
          </cell>
          <cell r="F4804" t="str">
            <v>134461</v>
          </cell>
          <cell r="G4804" t="str">
            <v>NHÀ CỬA ĐỜI SỐNG</v>
          </cell>
          <cell r="H4804" t="str">
            <v>KHĂN</v>
          </cell>
        </row>
        <row r="4805">
          <cell r="C4805" t="str">
            <v>4986399006181</v>
          </cell>
          <cell r="D4805" t="str">
            <v>AQUA- Nước rửa tay tạo bọt 250ml</v>
          </cell>
          <cell r="E4805">
            <v>115000</v>
          </cell>
          <cell r="F4805" t="str">
            <v>134462</v>
          </cell>
          <cell r="G4805" t="str">
            <v>NHÀ CỬA ĐỜI SỐNG</v>
          </cell>
          <cell r="H4805" t="str">
            <v>XÀ PHÒNG, CHẤT TẨY RỬA</v>
          </cell>
        </row>
        <row r="4806">
          <cell r="C4806" t="str">
            <v>4983239051578</v>
          </cell>
          <cell r="D4806" t="str">
            <v>KOSE - Nước giặt tẩy trắng 500ml</v>
          </cell>
          <cell r="E4806">
            <v>140000</v>
          </cell>
          <cell r="F4806" t="str">
            <v>134463</v>
          </cell>
          <cell r="G4806" t="str">
            <v>NHÀ CỬA ĐỜI SỐNG</v>
          </cell>
          <cell r="H4806" t="str">
            <v>XÀ PHÒNG, CHẤT TẨY RỬA</v>
          </cell>
        </row>
        <row r="4807">
          <cell r="C4807" t="str">
            <v>4902424447873</v>
          </cell>
          <cell r="D4807" t="str">
            <v>FUMAKILA- Xịt chống côn trùng Vape One-push</v>
          </cell>
          <cell r="E4807">
            <v>215000</v>
          </cell>
          <cell r="F4807" t="str">
            <v>134464</v>
          </cell>
          <cell r="G4807" t="str">
            <v>NHÀ CỬA ĐỜI SỐNG</v>
          </cell>
          <cell r="H4807" t="str">
            <v>PHÒNG CHỐNG CÔN TRÙNG</v>
          </cell>
        </row>
        <row r="4808">
          <cell r="C4808" t="str">
            <v>4902424447620</v>
          </cell>
          <cell r="D4808" t="str">
            <v>FUMAKILA- Xịt chống muỗi 280 lần xịt</v>
          </cell>
          <cell r="E4808">
            <v>260000</v>
          </cell>
          <cell r="F4808" t="str">
            <v>134465</v>
          </cell>
          <cell r="G4808" t="str">
            <v>NHÀ CỬA ĐỜI SỐNG</v>
          </cell>
          <cell r="H4808" t="str">
            <v>PHÒNG CHỐNG CÔN TRÙNG</v>
          </cell>
        </row>
        <row r="4809">
          <cell r="C4809" t="str">
            <v>8936212089033</v>
          </cell>
          <cell r="D4809" t="str">
            <v>KAIYO - Chăn lạnh màu xanh 180x200cm</v>
          </cell>
          <cell r="E4809">
            <v>710000</v>
          </cell>
          <cell r="F4809" t="str">
            <v>134466</v>
          </cell>
          <cell r="G4809" t="str">
            <v>NHÀ CỬA ĐỜI SỐNG</v>
          </cell>
          <cell r="H4809" t="str">
            <v>ĐỒ DÙNG SINH HOẠT GIA ĐÌNH</v>
          </cell>
        </row>
        <row r="4810">
          <cell r="C4810" t="str">
            <v>8936212089248</v>
          </cell>
          <cell r="D4810" t="str">
            <v>KAIYO - Chăn lạnh màu xanh 200x220cm</v>
          </cell>
          <cell r="E4810">
            <v>850000</v>
          </cell>
          <cell r="F4810" t="str">
            <v>134467</v>
          </cell>
          <cell r="G4810" t="str">
            <v>NHÀ CỬA ĐỜI SỐNG</v>
          </cell>
          <cell r="H4810" t="str">
            <v>ĐỒ DÙNG SINH HOẠT GIA ĐÌNH</v>
          </cell>
        </row>
        <row r="4811">
          <cell r="C4811" t="str">
            <v>8936212089026</v>
          </cell>
          <cell r="D4811" t="str">
            <v>KAIYO - Ga chun trần sợi lạnh 200x220cm (màu xanh)</v>
          </cell>
          <cell r="E4811">
            <v>760000</v>
          </cell>
          <cell r="F4811" t="str">
            <v>134468</v>
          </cell>
          <cell r="G4811" t="str">
            <v>NHÀ CỬA ĐỜI SỐNG</v>
          </cell>
          <cell r="H4811" t="str">
            <v>ĐỒ DÙNG SINH HOẠT GIA ĐÌNH</v>
          </cell>
        </row>
        <row r="4812">
          <cell r="C4812" t="str">
            <v>4901301434258</v>
          </cell>
          <cell r="D4812" t="str">
            <v>KAO - Nước giặt siêu sạch Attack EX kháng khuẩn</v>
          </cell>
          <cell r="E4812">
            <v>130000</v>
          </cell>
          <cell r="F4812" t="str">
            <v>134469</v>
          </cell>
          <cell r="G4812" t="str">
            <v>NHÀ CỬA ĐỜI SỐNG</v>
          </cell>
          <cell r="H4812" t="str">
            <v>GIẶT, XẢ QUẦN ÁO</v>
          </cell>
        </row>
        <row r="4813">
          <cell r="C4813" t="str">
            <v>4901301434340</v>
          </cell>
          <cell r="D4813" t="str">
            <v>KAO - Nước giặt siêu sạch Attack EX hương tươi mát</v>
          </cell>
          <cell r="E4813">
            <v>130000</v>
          </cell>
          <cell r="F4813" t="str">
            <v>134470</v>
          </cell>
          <cell r="G4813" t="str">
            <v>NHÀ CỬA ĐỜI SỐNG</v>
          </cell>
          <cell r="H4813" t="str">
            <v>GIẶT, XẢ QUẦN ÁO</v>
          </cell>
        </row>
        <row r="4814">
          <cell r="C4814" t="str">
            <v>8936212082102</v>
          </cell>
          <cell r="D4814" t="str">
            <v>KAIYO-Nồi nhôm đúc đáy từ nguyên khối Elegant 20cm</v>
          </cell>
          <cell r="E4814">
            <v>510000</v>
          </cell>
          <cell r="F4814" t="str">
            <v>134471</v>
          </cell>
          <cell r="G4814" t="str">
            <v>NHÀ CỬA ĐỜI SỐNG</v>
          </cell>
          <cell r="H4814" t="str">
            <v>BẾP VÀ PHÒNG ĂN</v>
          </cell>
        </row>
        <row r="4815">
          <cell r="C4815" t="str">
            <v>8936212082119</v>
          </cell>
          <cell r="D4815" t="str">
            <v>KAIYO-Nồi nhôm đúc đáy từ nguyên khối Elegant 24cm</v>
          </cell>
          <cell r="E4815">
            <v>610000</v>
          </cell>
          <cell r="F4815" t="str">
            <v>134472</v>
          </cell>
          <cell r="G4815" t="str">
            <v>NHÀ CỬA ĐỜI SỐNG</v>
          </cell>
          <cell r="H4815" t="str">
            <v>BẾP VÀ PHÒNG ĂN</v>
          </cell>
        </row>
        <row r="4816">
          <cell r="C4816" t="str">
            <v>4901601989007</v>
          </cell>
          <cell r="D4816" t="str">
            <v>KAI-Bấm móng tay màu đỏ (S), HC-0466</v>
          </cell>
          <cell r="E4816">
            <v>135000</v>
          </cell>
          <cell r="F4816" t="str">
            <v>134473</v>
          </cell>
          <cell r="G4816" t="str">
            <v>NHÀ CỬA ĐỜI SỐNG</v>
          </cell>
          <cell r="H4816" t="str">
            <v>ĐỒ DÙNG SINH HOẠT GIA ĐÌNH</v>
          </cell>
        </row>
        <row r="4817">
          <cell r="C4817" t="str">
            <v>4987176293978</v>
          </cell>
          <cell r="D4817" t="str">
            <v>P&amp;G- Viên xả thơm hương hoa trà trắng 420ml</v>
          </cell>
          <cell r="E4817">
            <v>215000</v>
          </cell>
          <cell r="F4817" t="str">
            <v>134474</v>
          </cell>
          <cell r="G4817" t="str">
            <v>NHÀ CỬA ĐỜI SỐNG</v>
          </cell>
          <cell r="H4817" t="str">
            <v>GIẶT, XẢ QUẦN ÁO</v>
          </cell>
        </row>
        <row r="4818">
          <cell r="C4818" t="str">
            <v>4901121182889</v>
          </cell>
          <cell r="D4818" t="str">
            <v>NEPIA- Set 5 hộp giấy ăn (300 tờ x 5 hộp)</v>
          </cell>
          <cell r="E4818">
            <v>120000</v>
          </cell>
          <cell r="F4818" t="str">
            <v>134475</v>
          </cell>
          <cell r="G4818" t="str">
            <v>NHÀ CỬA ĐỜI SỐNG</v>
          </cell>
          <cell r="H4818" t="str">
            <v>SẢN PHẨM TỪ GIẤY</v>
          </cell>
        </row>
        <row r="4819">
          <cell r="C4819" t="str">
            <v>8936212086582</v>
          </cell>
          <cell r="D4819" t="str">
            <v>KAIYO- Phích giữ nhiệt 2 lớp inox màu vàng 2L</v>
          </cell>
          <cell r="E4819">
            <v>450000</v>
          </cell>
          <cell r="F4819" t="str">
            <v>134476</v>
          </cell>
          <cell r="G4819" t="str">
            <v>NHÀ CỬA ĐỜI SỐNG</v>
          </cell>
          <cell r="H4819" t="str">
            <v>BẾP VÀ PHÒNG ĂN</v>
          </cell>
        </row>
        <row r="4820">
          <cell r="C4820" t="str">
            <v>8936212086599</v>
          </cell>
          <cell r="D4820" t="str">
            <v>KAIYO- Phích giữ nhiệt 2 lớp inox màu xanh 2L</v>
          </cell>
          <cell r="E4820">
            <v>450000</v>
          </cell>
          <cell r="F4820" t="str">
            <v>134477</v>
          </cell>
          <cell r="G4820" t="str">
            <v>NHÀ CỬA ĐỜI SỐNG</v>
          </cell>
          <cell r="H4820" t="str">
            <v>BẾP VÀ PHÒNG ĂN</v>
          </cell>
        </row>
        <row r="4821">
          <cell r="C4821" t="str">
            <v>4987115545939</v>
          </cell>
          <cell r="D4821" t="str">
            <v>KINCHO-DD làm thơm phòng đuổi muỗi (không mùi)</v>
          </cell>
          <cell r="E4821">
            <v>199000</v>
          </cell>
          <cell r="F4821" t="str">
            <v>134478</v>
          </cell>
          <cell r="G4821" t="str">
            <v>NHÀ CỬA ĐỜI SỐNG</v>
          </cell>
          <cell r="H4821" t="str">
            <v>PHÒNG CHỐNG CÔN TRÙNG</v>
          </cell>
        </row>
        <row r="4822">
          <cell r="C4822" t="str">
            <v>4987115545892</v>
          </cell>
          <cell r="D4822" t="str">
            <v>KINCHO-DD làm thơm phòng và đuổi muỗi Hoa SIBERIAN</v>
          </cell>
          <cell r="E4822">
            <v>239000</v>
          </cell>
          <cell r="F4822" t="str">
            <v>134479</v>
          </cell>
          <cell r="G4822" t="str">
            <v>NHÀ CỬA ĐỜI SỐNG</v>
          </cell>
          <cell r="H4822" t="str">
            <v>PHÒNG CHỐNG CÔN TRÙNG</v>
          </cell>
        </row>
        <row r="4823">
          <cell r="C4823" t="str">
            <v>4987115545885</v>
          </cell>
          <cell r="D4823" t="str">
            <v>KINCHO-DD làm thơm phòng và đuổi muỗi (trái cây)</v>
          </cell>
          <cell r="E4823">
            <v>239000</v>
          </cell>
          <cell r="F4823" t="str">
            <v>134480</v>
          </cell>
          <cell r="G4823" t="str">
            <v>NHÀ CỬA ĐỜI SỐNG</v>
          </cell>
          <cell r="H4823" t="str">
            <v>PHÒNG CHỐNG CÔN TRÙNG</v>
          </cell>
        </row>
        <row r="4824">
          <cell r="C4824" t="str">
            <v>8936212084144</v>
          </cell>
          <cell r="D4824" t="str">
            <v>KAIYO-Bàn là hơi nước mini cầm tay</v>
          </cell>
          <cell r="E4824">
            <v>490000</v>
          </cell>
          <cell r="F4824" t="str">
            <v>134481</v>
          </cell>
          <cell r="G4824" t="str">
            <v>NHÀ CỬA ĐỜI SỐNG</v>
          </cell>
          <cell r="H4824" t="str">
            <v>ĐỒ DÙNG SINH HOẠT GIA ĐÌNH</v>
          </cell>
        </row>
        <row r="4825">
          <cell r="C4825" t="str">
            <v>8936212080603</v>
          </cell>
          <cell r="D4825" t="str">
            <v>KAIYO-Ấm siêu tốc 2 lớp cool touch 2L xanh green</v>
          </cell>
          <cell r="E4825">
            <v>715000</v>
          </cell>
          <cell r="F4825" t="str">
            <v>134482</v>
          </cell>
          <cell r="G4825" t="str">
            <v>NHÀ CỬA ĐỜI SỐNG</v>
          </cell>
          <cell r="H4825" t="str">
            <v>BẾP VÀ PHÒNG ĂN</v>
          </cell>
        </row>
        <row r="4826">
          <cell r="C4826" t="str">
            <v>89362120804106</v>
          </cell>
          <cell r="D4826" t="str">
            <v>KAIYO-Máy hút bụi vệ sinh giường nệm cầm tay</v>
          </cell>
          <cell r="E4826">
            <v>1490000</v>
          </cell>
          <cell r="F4826" t="str">
            <v>134483</v>
          </cell>
          <cell r="G4826" t="str">
            <v>NHÀ CỬA ĐỜI SỐNG</v>
          </cell>
          <cell r="H4826" t="str">
            <v>ĐỒ DÙNG SINH HOẠT GIA ĐÌNH</v>
          </cell>
        </row>
        <row r="4827">
          <cell r="C4827" t="str">
            <v>8936212084045</v>
          </cell>
          <cell r="D4827" t="str">
            <v>KAIYO-Bếp từ đơn lõi đồng Kaiyo hình nốt nhạc</v>
          </cell>
          <cell r="E4827">
            <v>1750000</v>
          </cell>
          <cell r="F4827" t="str">
            <v>134484</v>
          </cell>
          <cell r="G4827" t="str">
            <v>NHÀ CỬA ĐỜI SỐNG</v>
          </cell>
          <cell r="H4827" t="str">
            <v>ĐỒ DÙNG SINH HOẠT GIA ĐÌNH</v>
          </cell>
        </row>
        <row r="4828">
          <cell r="C4828" t="str">
            <v>8936212083789</v>
          </cell>
          <cell r="D4828" t="str">
            <v>KAIYO-Chảo inox 316 liền khối 5-ply Premium 24cm</v>
          </cell>
          <cell r="E4828">
            <v>570000</v>
          </cell>
          <cell r="F4828" t="str">
            <v>134485</v>
          </cell>
          <cell r="G4828" t="str">
            <v>NHÀ CỬA ĐỜI SỐNG</v>
          </cell>
          <cell r="H4828" t="str">
            <v>BẾP VÀ PHÒNG ĂN</v>
          </cell>
        </row>
        <row r="4829">
          <cell r="C4829" t="str">
            <v>8936212083802</v>
          </cell>
          <cell r="D4829" t="str">
            <v>KAIYO-Chảo inox 316 5-ply Premium sâu lòng20cm</v>
          </cell>
          <cell r="E4829">
            <v>670000</v>
          </cell>
          <cell r="F4829" t="str">
            <v>134486</v>
          </cell>
          <cell r="G4829" t="str">
            <v>NHÀ CỬA ĐỜI SỐNG</v>
          </cell>
          <cell r="H4829" t="str">
            <v>BẾP VÀ PHÒNG ĂN</v>
          </cell>
        </row>
        <row r="4830">
          <cell r="C4830" t="str">
            <v>8936212083819</v>
          </cell>
          <cell r="D4830" t="str">
            <v>KAIYO-Chảo inox 316 5-ply Premium sâu lòng24cm</v>
          </cell>
          <cell r="E4830">
            <v>799000</v>
          </cell>
          <cell r="F4830" t="str">
            <v>134487</v>
          </cell>
          <cell r="G4830" t="str">
            <v>NHÀ CỬA ĐỜI SỐNG</v>
          </cell>
          <cell r="H4830" t="str">
            <v>BẾP VÀ PHÒNG ĂN</v>
          </cell>
        </row>
        <row r="4831">
          <cell r="C4831" t="str">
            <v>8936212083727</v>
          </cell>
          <cell r="D4831" t="str">
            <v>KAIYO-Chảo đúc inox 3 lớp đáy liền Tri-Ply 12cm</v>
          </cell>
          <cell r="E4831">
            <v>250000</v>
          </cell>
          <cell r="F4831" t="str">
            <v>134488</v>
          </cell>
          <cell r="G4831" t="str">
            <v>NHÀ CỬA ĐỜI SỐNG</v>
          </cell>
          <cell r="H4831" t="str">
            <v>BẾP VÀ PHÒNG ĂN</v>
          </cell>
        </row>
        <row r="4832">
          <cell r="C4832" t="str">
            <v>8936212083062</v>
          </cell>
          <cell r="D4832" t="str">
            <v>KAIYO-Bộ tô trộn và rổ inox Kaiyo size 20cm</v>
          </cell>
          <cell r="E4832">
            <v>350000</v>
          </cell>
          <cell r="F4832" t="str">
            <v>134489</v>
          </cell>
          <cell r="G4832" t="str">
            <v>NHÀ CỬA ĐỜI SỐNG</v>
          </cell>
          <cell r="H4832" t="str">
            <v>BẾP VÀ PHÒNG ĂN</v>
          </cell>
        </row>
        <row r="4833">
          <cell r="C4833" t="str">
            <v>8936212083079</v>
          </cell>
          <cell r="D4833" t="str">
            <v>KAIYO-Bộ tô trộn và rổ inox Kaiyo size 24cm</v>
          </cell>
          <cell r="E4833">
            <v>390000</v>
          </cell>
          <cell r="F4833" t="str">
            <v>134490</v>
          </cell>
          <cell r="G4833" t="str">
            <v>NHÀ CỬA ĐỜI SỐNG</v>
          </cell>
          <cell r="H4833" t="str">
            <v>BẾP VÀ PHÒNG ĂN</v>
          </cell>
        </row>
        <row r="4834">
          <cell r="C4834" t="str">
            <v>8936212087015</v>
          </cell>
          <cell r="D4834" t="str">
            <v>KAIYO-Khay trà bằng gỗ Kaiyo, kích thước 25x40cm</v>
          </cell>
          <cell r="E4834">
            <v>350000</v>
          </cell>
          <cell r="F4834" t="str">
            <v>134491</v>
          </cell>
          <cell r="G4834" t="str">
            <v>NHÀ CỬA ĐỜI SỐNG</v>
          </cell>
          <cell r="H4834" t="str">
            <v>BẾP VÀ PHÒNG ĂN</v>
          </cell>
        </row>
        <row r="4835">
          <cell r="C4835" t="str">
            <v>8936212080214</v>
          </cell>
          <cell r="D4835" t="str">
            <v>KAIYO-Thớt thái gỗ teak vân ngang hình oval size S</v>
          </cell>
          <cell r="E4835">
            <v>165000</v>
          </cell>
          <cell r="F4835" t="str">
            <v>134492</v>
          </cell>
          <cell r="G4835" t="str">
            <v>NHÀ CỬA ĐỜI SỐNG</v>
          </cell>
          <cell r="H4835" t="str">
            <v>BẾP VÀ PHÒNG ĂN</v>
          </cell>
        </row>
        <row r="4836">
          <cell r="C4836" t="str">
            <v>8935255828531</v>
          </cell>
          <cell r="D4836" t="str">
            <v>L&amp;L-Bình Giữ Nhiệt Sling Ring Tumbler 650Ml - ngà</v>
          </cell>
          <cell r="E4836">
            <v>750000</v>
          </cell>
          <cell r="F4836" t="str">
            <v>134493</v>
          </cell>
          <cell r="G4836" t="str">
            <v>NHÀ CỬA ĐỜI SỐNG</v>
          </cell>
          <cell r="H4836" t="str">
            <v>BẾP VÀ PHÒNG ĂN</v>
          </cell>
        </row>
        <row r="4837">
          <cell r="C4837" t="str">
            <v>8935255828548</v>
          </cell>
          <cell r="D4837" t="str">
            <v>L&amp;L-Bình Giữ Nhiệt Sling Ring Tumbler 650M - tím</v>
          </cell>
          <cell r="E4837">
            <v>750000</v>
          </cell>
          <cell r="F4837" t="str">
            <v>134494</v>
          </cell>
          <cell r="G4837" t="str">
            <v>NHÀ CỬA ĐỜI SỐNG</v>
          </cell>
          <cell r="H4837" t="str">
            <v>BẾP VÀ PHÒNG ĂN</v>
          </cell>
        </row>
        <row r="4838">
          <cell r="C4838" t="str">
            <v>8935255828685</v>
          </cell>
          <cell r="D4838" t="str">
            <v>L&amp;L-Bình Giữ Nhiệt Sling Ring Tumbler 650Ml - mint</v>
          </cell>
          <cell r="E4838">
            <v>750000</v>
          </cell>
          <cell r="F4838" t="str">
            <v>134495</v>
          </cell>
          <cell r="G4838" t="str">
            <v>NHÀ CỬA ĐỜI SỐNG</v>
          </cell>
          <cell r="H4838" t="str">
            <v>BẾP VÀ PHÒNG ĂN</v>
          </cell>
        </row>
        <row r="4839">
          <cell r="C4839" t="str">
            <v>6944662596041</v>
          </cell>
          <cell r="D4839" t="str">
            <v>L&amp;L-Bình Giữ Nhiệt Vacuum Bottle 800Ml - màu bạc</v>
          </cell>
          <cell r="E4839">
            <v>750000</v>
          </cell>
          <cell r="F4839" t="str">
            <v>134496</v>
          </cell>
          <cell r="G4839" t="str">
            <v>NHÀ CỬA ĐỜI SỐNG</v>
          </cell>
          <cell r="H4839" t="str">
            <v>BẾP VÀ PHÒNG ĂN</v>
          </cell>
        </row>
        <row r="4840">
          <cell r="C4840" t="str">
            <v>8935255817658</v>
          </cell>
          <cell r="D4840" t="str">
            <v xml:space="preserve">L&amp;L-Bình Giữ Nhiệt Vacuum Bottle 800Ml - màu xanh </v>
          </cell>
          <cell r="E4840">
            <v>750000</v>
          </cell>
          <cell r="F4840" t="str">
            <v>134497</v>
          </cell>
          <cell r="G4840" t="str">
            <v>NHÀ CỬA ĐỜI SỐNG</v>
          </cell>
          <cell r="H4840" t="str">
            <v>BẾP VÀ PHÒNG ĂN</v>
          </cell>
        </row>
        <row r="4841">
          <cell r="C4841" t="str">
            <v>8936212084106</v>
          </cell>
          <cell r="D4841" t="str">
            <v>KAIYO-Máy hút bụi vệ sinh giường nệm cầm tay</v>
          </cell>
          <cell r="E4841">
            <v>1490000</v>
          </cell>
          <cell r="F4841" t="str">
            <v>134498</v>
          </cell>
          <cell r="G4841" t="str">
            <v>NHÀ CỬA ĐỜI SỐNG</v>
          </cell>
          <cell r="H4841" t="str">
            <v>ĐỒ DÙNG SINH HOẠT GIA ĐÌNH</v>
          </cell>
        </row>
        <row r="4842">
          <cell r="C4842" t="str">
            <v>4902011712827</v>
          </cell>
          <cell r="D4842" t="str">
            <v>Elleair- Set giấy ăn khô (150 tờ x 5 hộp)</v>
          </cell>
          <cell r="E4842">
            <v>130000</v>
          </cell>
          <cell r="F4842" t="str">
            <v>134499</v>
          </cell>
          <cell r="G4842" t="str">
            <v>NHÀ CỬA ĐỜI SỐNG</v>
          </cell>
          <cell r="H4842" t="str">
            <v>SẢN PHẨM TỪ GIẤY</v>
          </cell>
        </row>
        <row r="4843">
          <cell r="C4843" t="str">
            <v>4987176292698</v>
          </cell>
          <cell r="D4843" t="str">
            <v>P&amp;G- Viên giặt 4D Gel hương hoa Lavender 11 viên</v>
          </cell>
          <cell r="E4843">
            <v>98000</v>
          </cell>
          <cell r="F4843" t="str">
            <v>134500</v>
          </cell>
          <cell r="G4843" t="str">
            <v>NHÀ CỬA ĐỜI SỐNG</v>
          </cell>
          <cell r="H4843" t="str">
            <v>GIẶT, XẢ QUẦN ÁO</v>
          </cell>
        </row>
        <row r="4844">
          <cell r="C4844" t="str">
            <v>4987176292377</v>
          </cell>
          <cell r="D4844" t="str">
            <v>P&amp;G- Viên giặt 4D Gel hương hoa ngọt ngào 11 viên</v>
          </cell>
          <cell r="E4844">
            <v>98000</v>
          </cell>
          <cell r="F4844" t="str">
            <v>134501</v>
          </cell>
          <cell r="G4844" t="str">
            <v>NHÀ CỬA ĐỜI SỐNG</v>
          </cell>
          <cell r="H4844" t="str">
            <v>GIẶT, XẢ QUẦN ÁO</v>
          </cell>
        </row>
        <row r="4845">
          <cell r="C4845" t="str">
            <v>4987176292384</v>
          </cell>
          <cell r="D4845" t="str">
            <v>P&amp;G- Viên giặt 4D Gel hương tươi mát 11 viên</v>
          </cell>
          <cell r="E4845">
            <v>98000</v>
          </cell>
          <cell r="F4845" t="str">
            <v>134502</v>
          </cell>
          <cell r="G4845" t="str">
            <v>NHÀ CỬA ĐỜI SỐNG</v>
          </cell>
          <cell r="H4845" t="str">
            <v>GIẶT, XẢ QUẦN ÁO</v>
          </cell>
        </row>
        <row r="4846">
          <cell r="C4846" t="str">
            <v>4901070130023</v>
          </cell>
          <cell r="D4846" t="str">
            <v>SHOSHURIKI- Hộp thơm phòng vệ sinh hương xạ nhung</v>
          </cell>
          <cell r="E4846">
            <v>189000</v>
          </cell>
          <cell r="F4846" t="str">
            <v>134503</v>
          </cell>
          <cell r="G4846" t="str">
            <v>NHÀ CỬA ĐỜI SỐNG</v>
          </cell>
          <cell r="H4846" t="str">
            <v>KHỬ MÙI</v>
          </cell>
        </row>
        <row r="4847">
          <cell r="C4847" t="str">
            <v>4901070128204</v>
          </cell>
          <cell r="D4847" t="str">
            <v>SHOSHURIKI- Hộp thơm phòng vệ sinh hương lãng mạn</v>
          </cell>
          <cell r="E4847">
            <v>189000</v>
          </cell>
          <cell r="F4847" t="str">
            <v>134504</v>
          </cell>
          <cell r="G4847" t="str">
            <v>NHÀ CỬA ĐỜI SỐNG</v>
          </cell>
          <cell r="H4847" t="str">
            <v>KHỬ MÙI</v>
          </cell>
        </row>
        <row r="4848">
          <cell r="C4848" t="str">
            <v>4901070129812</v>
          </cell>
          <cell r="D4848" t="str">
            <v>SHOSHURIKI- Hộp thơm phòng vệ sinh hương phong lữ</v>
          </cell>
          <cell r="E4848">
            <v>189000</v>
          </cell>
          <cell r="F4848" t="str">
            <v>134505</v>
          </cell>
          <cell r="G4848" t="str">
            <v>NHÀ CỬA ĐỜI SỐNG</v>
          </cell>
          <cell r="H4848" t="str">
            <v>KHỬ MÙI</v>
          </cell>
        </row>
        <row r="4849">
          <cell r="C4849" t="str">
            <v>4901070131853</v>
          </cell>
          <cell r="D4849" t="str">
            <v>SHOSHURIKI- Hộp thơm PVS hương hoa kim ngân</v>
          </cell>
          <cell r="E4849">
            <v>189000</v>
          </cell>
          <cell r="F4849" t="str">
            <v>134506</v>
          </cell>
          <cell r="G4849" t="str">
            <v>NHÀ CỬA ĐỜI SỐNG</v>
          </cell>
          <cell r="H4849" t="str">
            <v>KHỬ MÙI</v>
          </cell>
        </row>
        <row r="4850">
          <cell r="C4850" t="str">
            <v>4901070128228</v>
          </cell>
          <cell r="D4850" t="str">
            <v>SHOSHURIKI- Hộp thơm phòng vs hương hoa mẫu đơn</v>
          </cell>
          <cell r="E4850">
            <v>189000</v>
          </cell>
          <cell r="F4850" t="str">
            <v>134507</v>
          </cell>
          <cell r="G4850" t="str">
            <v>NHÀ CỬA ĐỜI SỐNG</v>
          </cell>
          <cell r="H4850" t="str">
            <v>KHỬ MÙI</v>
          </cell>
        </row>
        <row r="4851">
          <cell r="C4851" t="str">
            <v>4901070130740</v>
          </cell>
          <cell r="D4851" t="str">
            <v>SHOSHURIKI- Hộp thơm phòng vs hương hoa loa kèn</v>
          </cell>
          <cell r="E4851">
            <v>189000</v>
          </cell>
          <cell r="F4851" t="str">
            <v>134508</v>
          </cell>
          <cell r="G4851" t="str">
            <v>NHÀ CỬA ĐỜI SỐNG</v>
          </cell>
          <cell r="H4851" t="str">
            <v>KHỬ MÙI</v>
          </cell>
        </row>
        <row r="4852">
          <cell r="C4852" t="str">
            <v>4901070130016</v>
          </cell>
          <cell r="D4852" t="str">
            <v>SHOSHURIKI- Hộp khử mùi thơm phòng hương xạ nhung</v>
          </cell>
          <cell r="E4852">
            <v>189000</v>
          </cell>
          <cell r="F4852" t="str">
            <v>134509</v>
          </cell>
          <cell r="G4852" t="str">
            <v>NHÀ CỬA ĐỜI SỐNG</v>
          </cell>
          <cell r="H4852" t="str">
            <v>KHỬ MÙI</v>
          </cell>
        </row>
        <row r="4853">
          <cell r="C4853" t="str">
            <v>4901070126613</v>
          </cell>
          <cell r="D4853" t="str">
            <v>SHOSHURIKI- Hộp khử mùi thơm phòng hương lãn mạng</v>
          </cell>
          <cell r="E4853">
            <v>189000</v>
          </cell>
          <cell r="F4853" t="str">
            <v>134510</v>
          </cell>
          <cell r="G4853" t="str">
            <v>NHÀ CỬA ĐỜI SỐNG</v>
          </cell>
          <cell r="H4853" t="str">
            <v>KHỬ MÙI</v>
          </cell>
        </row>
        <row r="4854">
          <cell r="C4854" t="str">
            <v>4901070131952</v>
          </cell>
          <cell r="D4854" t="str">
            <v>SHOSHURIKI- Hộp khử mùi thơm phòng hương ban mai</v>
          </cell>
          <cell r="E4854">
            <v>189000</v>
          </cell>
          <cell r="F4854" t="str">
            <v>134511</v>
          </cell>
          <cell r="G4854" t="str">
            <v>NHÀ CỬA ĐỜI SỐNG</v>
          </cell>
          <cell r="H4854" t="str">
            <v>KHỬ MÙI</v>
          </cell>
        </row>
        <row r="4855">
          <cell r="C4855" t="str">
            <v>4901070130733</v>
          </cell>
          <cell r="D4855" t="str">
            <v>SHOSHURIKI- Hộp thơm phòng hương hoa loa kèn</v>
          </cell>
          <cell r="E4855">
            <v>189000</v>
          </cell>
          <cell r="F4855" t="str">
            <v>134512</v>
          </cell>
          <cell r="G4855" t="str">
            <v>NHÀ CỬA ĐỜI SỐNG</v>
          </cell>
          <cell r="H4855" t="str">
            <v>KHỬ MÙI</v>
          </cell>
        </row>
        <row r="4856">
          <cell r="C4856" t="str">
            <v>4901070129935</v>
          </cell>
          <cell r="D4856" t="str">
            <v>SHOSHURIKI- Hộp thơm phòng vs hương hoa hồng trắng</v>
          </cell>
          <cell r="E4856">
            <v>139000</v>
          </cell>
          <cell r="F4856" t="str">
            <v>134513</v>
          </cell>
          <cell r="G4856" t="str">
            <v>NHÀ CỬA ĐỜI SỐNG</v>
          </cell>
          <cell r="H4856" t="str">
            <v>KHỬ MÙI</v>
          </cell>
        </row>
        <row r="4857">
          <cell r="C4857" t="str">
            <v>4901070127504</v>
          </cell>
          <cell r="D4857" t="str">
            <v>SHOSHURIKI- Hộpthơm phòng vệ sinh hương lá cây</v>
          </cell>
          <cell r="E4857">
            <v>139000</v>
          </cell>
          <cell r="F4857" t="str">
            <v>134514</v>
          </cell>
          <cell r="G4857" t="str">
            <v>NHÀ CỬA ĐỜI SỐNG</v>
          </cell>
          <cell r="H4857" t="str">
            <v>KHỬ MÙI</v>
          </cell>
        </row>
        <row r="4858">
          <cell r="C4858" t="str">
            <v>4901070129287</v>
          </cell>
          <cell r="D4858" t="str">
            <v>SHOSHURIKI- Hộp thơm phòng vệ sinh hương hoa cỏ</v>
          </cell>
          <cell r="E4858">
            <v>139000</v>
          </cell>
          <cell r="F4858" t="str">
            <v>134515</v>
          </cell>
          <cell r="G4858" t="str">
            <v>NHÀ CỬA ĐỜI SỐNG</v>
          </cell>
          <cell r="H4858" t="str">
            <v>KHỬ MÙI</v>
          </cell>
        </row>
        <row r="4859">
          <cell r="C4859" t="str">
            <v>4902407014061</v>
          </cell>
          <cell r="D4859" t="str">
            <v>HAKUGEN- Hộp hút ẩm và thơm ngăn tủ hoa trà trắng</v>
          </cell>
          <cell r="E4859">
            <v>279000</v>
          </cell>
          <cell r="F4859" t="str">
            <v>134516</v>
          </cell>
          <cell r="G4859" t="str">
            <v>NHÀ CỬA ĐỜI SỐNG</v>
          </cell>
          <cell r="H4859" t="str">
            <v>XÀ PHÒNG, CHẤT TẨY RỬA</v>
          </cell>
        </row>
        <row r="4860">
          <cell r="C4860" t="str">
            <v>4902407394446</v>
          </cell>
          <cell r="D4860" t="str">
            <v>HAKUGEN- Hộp hút ẩm và thơm ngăn tủ hoa mộc vàng</v>
          </cell>
          <cell r="E4860">
            <v>119000</v>
          </cell>
          <cell r="F4860" t="str">
            <v>134517</v>
          </cell>
          <cell r="G4860" t="str">
            <v>NHÀ CỬA ĐỜI SỐNG</v>
          </cell>
          <cell r="H4860" t="str">
            <v>XÀ PHÒNG, CHẤT TẨY RỬA</v>
          </cell>
        </row>
        <row r="4861">
          <cell r="C4861" t="str">
            <v>4902407121721</v>
          </cell>
          <cell r="D4861" t="str">
            <v>HAKUGEN- Gói làm thơm và đuổi côn trùng tủ quần áo</v>
          </cell>
          <cell r="E4861">
            <v>349000</v>
          </cell>
          <cell r="F4861" t="str">
            <v>134518</v>
          </cell>
          <cell r="G4861" t="str">
            <v>NHÀ CỬA ĐỜI SỐNG</v>
          </cell>
          <cell r="H4861" t="str">
            <v>XÀ PHÒNG, CHẤT TẨY RỬA</v>
          </cell>
        </row>
        <row r="4862">
          <cell r="C4862" t="str">
            <v>4902407394347</v>
          </cell>
          <cell r="D4862" t="str">
            <v>HAKUGEN- Hộp hút ẩm và thơm ngăn tủ</v>
          </cell>
          <cell r="E4862">
            <v>119000</v>
          </cell>
          <cell r="F4862" t="str">
            <v>134519</v>
          </cell>
          <cell r="G4862" t="str">
            <v>NHÀ CỬA ĐỜI SỐNG</v>
          </cell>
          <cell r="H4862" t="str">
            <v>XÀ PHÒNG, CHẤT TẨY RỬA</v>
          </cell>
        </row>
        <row r="4863">
          <cell r="C4863" t="str">
            <v>4901329220734</v>
          </cell>
          <cell r="D4863" t="str">
            <v>Kaneyo- Dung dịch thông cống 800g</v>
          </cell>
          <cell r="E4863">
            <v>79000</v>
          </cell>
          <cell r="F4863" t="str">
            <v>134520</v>
          </cell>
          <cell r="G4863" t="str">
            <v>NHÀ CỬA ĐỜI SỐNG</v>
          </cell>
          <cell r="H4863" t="str">
            <v>ĐỒ DÙNG SINH HOẠT GIA ĐÌNH</v>
          </cell>
        </row>
        <row r="4864">
          <cell r="C4864" t="str">
            <v>4987176294012</v>
          </cell>
          <cell r="D4864" t="str">
            <v>P&amp;G- Viên xả thơm quần áo hương hoa nở rộ 420ml</v>
          </cell>
          <cell r="E4864">
            <v>215000</v>
          </cell>
          <cell r="F4864" t="str">
            <v>134521</v>
          </cell>
          <cell r="G4864" t="str">
            <v>NHÀ CỬA ĐỜI SỐNG</v>
          </cell>
          <cell r="H4864" t="str">
            <v>GIẶT, XẢ QUẦN ÁO</v>
          </cell>
        </row>
        <row r="4865">
          <cell r="C4865" t="str">
            <v>4987176278418</v>
          </cell>
          <cell r="D4865" t="str">
            <v>P&amp;G- Viên xả thơm quần áo hương xạ trắng 420ml</v>
          </cell>
          <cell r="E4865">
            <v>215000</v>
          </cell>
          <cell r="F4865" t="str">
            <v>134522</v>
          </cell>
          <cell r="G4865" t="str">
            <v>NHÀ CỬA ĐỜI SỐNG</v>
          </cell>
          <cell r="H4865" t="str">
            <v>GIẶT, XẢ QUẦN ÁO</v>
          </cell>
        </row>
        <row r="4866">
          <cell r="C4866" t="str">
            <v>4987176293985</v>
          </cell>
          <cell r="D4866" t="str">
            <v>P&amp;G- Viên xả thơm quần áo hương hoa hồng 420ml</v>
          </cell>
          <cell r="E4866">
            <v>215000</v>
          </cell>
          <cell r="F4866" t="str">
            <v>134523</v>
          </cell>
          <cell r="G4866" t="str">
            <v>NHÀ CỬA ĐỜI SỐNG</v>
          </cell>
          <cell r="H4866" t="str">
            <v>GIẶT, XẢ QUẦN ÁO</v>
          </cell>
        </row>
        <row r="4867">
          <cell r="C4867" t="str">
            <v>4987176293992</v>
          </cell>
          <cell r="D4867" t="str">
            <v>P&amp;G- Viên xả thơm quần áo Garden Mist 420ml</v>
          </cell>
          <cell r="E4867">
            <v>215000</v>
          </cell>
          <cell r="F4867" t="str">
            <v>134524</v>
          </cell>
          <cell r="G4867" t="str">
            <v>NHÀ CỬA ĐỜI SỐNG</v>
          </cell>
          <cell r="H4867" t="str">
            <v>GIẶT, XẢ QUẦN ÁO</v>
          </cell>
        </row>
        <row r="4868">
          <cell r="C4868" t="str">
            <v>4902430720700</v>
          </cell>
          <cell r="D4868" t="str">
            <v>P&amp;G- Viên xả thơm quần áo hương thơm thư giãn 420m</v>
          </cell>
          <cell r="E4868">
            <v>215000</v>
          </cell>
          <cell r="F4868" t="str">
            <v>134525</v>
          </cell>
          <cell r="G4868" t="str">
            <v>NHÀ CỬA ĐỜI SỐNG</v>
          </cell>
          <cell r="H4868" t="str">
            <v>GIẶT, XẢ QUẦN ÁO</v>
          </cell>
        </row>
        <row r="4869">
          <cell r="C4869" t="str">
            <v>8936212086612</v>
          </cell>
          <cell r="D4869" t="str">
            <v>KAIYO-Nồi inox đáy liền SilverCrown size 20cm</v>
          </cell>
          <cell r="E4869">
            <v>750000</v>
          </cell>
          <cell r="F4869" t="str">
            <v>134526</v>
          </cell>
          <cell r="G4869" t="str">
            <v>NHÀ CỬA ĐỜI SỐNG</v>
          </cell>
          <cell r="H4869" t="str">
            <v>BẾP VÀ PHÒNG ĂN</v>
          </cell>
        </row>
        <row r="4870">
          <cell r="C4870" t="str">
            <v>8936212086629</v>
          </cell>
          <cell r="D4870" t="str">
            <v>KAIYO-Nồi inox đáy liền SilverCrown size 24cm</v>
          </cell>
          <cell r="E4870">
            <v>950000</v>
          </cell>
          <cell r="F4870" t="str">
            <v>134527</v>
          </cell>
          <cell r="G4870" t="str">
            <v>NHÀ CỬA ĐỜI SỐNG</v>
          </cell>
          <cell r="H4870" t="str">
            <v>BẾP VÀ PHÒNG ĂN</v>
          </cell>
        </row>
        <row r="4871">
          <cell r="C4871" t="str">
            <v>4902727013362</v>
          </cell>
          <cell r="D4871" t="str">
            <v>Seishi-Giấy vệ sinh hương hoa hồng 25mx18 cuộn</v>
          </cell>
          <cell r="E4871">
            <v>165000</v>
          </cell>
          <cell r="F4871" t="str">
            <v>134528</v>
          </cell>
          <cell r="G4871" t="str">
            <v>NHÀ CỬA ĐỜI SỐNG</v>
          </cell>
          <cell r="H4871" t="str">
            <v>SẢN PHẨM TỪ GIẤY</v>
          </cell>
        </row>
        <row r="4872">
          <cell r="C4872" t="str">
            <v>4902727013379</v>
          </cell>
          <cell r="D4872" t="str">
            <v>Seishi-Giấy vệ sinh hương oải hương 25mx18 cuộn</v>
          </cell>
          <cell r="E4872">
            <v>165000</v>
          </cell>
          <cell r="F4872" t="str">
            <v>134529</v>
          </cell>
          <cell r="G4872" t="str">
            <v>NHÀ CỬA ĐỜI SỐNG</v>
          </cell>
          <cell r="H4872" t="str">
            <v>SẢN PHẨM TỪ GIẤY</v>
          </cell>
        </row>
        <row r="4873">
          <cell r="C4873" t="str">
            <v>4580682877795</v>
          </cell>
          <cell r="D4873" t="str">
            <v>KOUYU - Set móc nhựa 4 chiếc màu đen</v>
          </cell>
          <cell r="E4873">
            <v>29000</v>
          </cell>
          <cell r="F4873" t="str">
            <v>134530</v>
          </cell>
          <cell r="G4873" t="str">
            <v>NHÀ CỬA ĐỜI SỐNG</v>
          </cell>
          <cell r="H4873" t="str">
            <v>ĐỒ DÙNG NHÀ TẮM, TOILET</v>
          </cell>
        </row>
        <row r="4874">
          <cell r="C4874" t="str">
            <v>4580682877801</v>
          </cell>
          <cell r="D4874" t="str">
            <v>KOUYU - Set móc nhựa 4 chiếc màu trắng/ghi</v>
          </cell>
          <cell r="E4874">
            <v>29000</v>
          </cell>
          <cell r="F4874" t="str">
            <v>134531</v>
          </cell>
          <cell r="G4874" t="str">
            <v>NHÀ CỬA ĐỜI SỐNG</v>
          </cell>
          <cell r="H4874" t="str">
            <v>ĐỒ DÙNG NHÀ TẮM, TOILET</v>
          </cell>
        </row>
        <row r="4875">
          <cell r="C4875" t="str">
            <v>4582111357878</v>
          </cell>
          <cell r="D4875" t="str">
            <v>Gloves - Găng tay Polyethylene - 40 cái Dày</v>
          </cell>
          <cell r="E4875">
            <v>25000</v>
          </cell>
          <cell r="F4875" t="str">
            <v>134532</v>
          </cell>
          <cell r="G4875" t="str">
            <v>NHÀ CỬA ĐỜI SỐNG</v>
          </cell>
          <cell r="H4875" t="str">
            <v>BẾP VÀ PHÒNG ĂN</v>
          </cell>
        </row>
        <row r="4876">
          <cell r="C4876" t="str">
            <v>4580682875241</v>
          </cell>
          <cell r="D4876" t="str">
            <v>Gloves - Găng tay Polyethylene - 120 cái Size S</v>
          </cell>
          <cell r="E4876">
            <v>25000</v>
          </cell>
          <cell r="F4876" t="str">
            <v>134533</v>
          </cell>
          <cell r="G4876" t="str">
            <v>NHÀ CỬA ĐỜI SỐNG</v>
          </cell>
          <cell r="H4876" t="str">
            <v>BẾP VÀ PHÒNG ĂN</v>
          </cell>
        </row>
        <row r="4877">
          <cell r="C4877" t="str">
            <v>4580682875258</v>
          </cell>
          <cell r="D4877" t="str">
            <v>Gloves - Găng tay Polyethylene - 120 cái Size M</v>
          </cell>
          <cell r="E4877">
            <v>25000</v>
          </cell>
          <cell r="F4877" t="str">
            <v>134534</v>
          </cell>
          <cell r="G4877" t="str">
            <v>NHÀ CỬA ĐỜI SỐNG</v>
          </cell>
          <cell r="H4877" t="str">
            <v>BẾP VÀ PHÒNG ĂN</v>
          </cell>
        </row>
        <row r="4878">
          <cell r="C4878" t="str">
            <v>4580682873438</v>
          </cell>
          <cell r="D4878" t="str">
            <v>Gloves - Găng tay Polyethylene - 100 cái</v>
          </cell>
          <cell r="E4878">
            <v>25000</v>
          </cell>
          <cell r="F4878" t="str">
            <v>134535</v>
          </cell>
          <cell r="G4878" t="str">
            <v>NHÀ CỬA ĐỜI SỐNG</v>
          </cell>
          <cell r="H4878" t="str">
            <v>BẾP VÀ PHÒNG ĂN</v>
          </cell>
        </row>
        <row r="4879">
          <cell r="C4879" t="str">
            <v>4580682873445</v>
          </cell>
          <cell r="D4879" t="str">
            <v>Gloves - Găng tay Polyethylene - 100 cái Màu Đen</v>
          </cell>
          <cell r="E4879">
            <v>25000</v>
          </cell>
          <cell r="F4879" t="str">
            <v>134536</v>
          </cell>
          <cell r="G4879" t="str">
            <v>NHÀ CỬA ĐỜI SỐNG</v>
          </cell>
          <cell r="H4879" t="str">
            <v>BẾP VÀ PHÒNG ĂN</v>
          </cell>
        </row>
        <row r="4880">
          <cell r="C4880" t="str">
            <v>4901070131044</v>
          </cell>
          <cell r="D4880" t="str">
            <v>SHOSHURIKI- Hộp khử mùi thơm phòng hương chanh</v>
          </cell>
          <cell r="E4880">
            <v>139000</v>
          </cell>
          <cell r="F4880" t="str">
            <v>134537</v>
          </cell>
          <cell r="G4880" t="str">
            <v>NHÀ CỬA ĐỜI SỐNG</v>
          </cell>
          <cell r="H4880" t="str">
            <v>KHỬ MÙI</v>
          </cell>
        </row>
        <row r="4881">
          <cell r="C4881" t="str">
            <v>4901070127481</v>
          </cell>
          <cell r="D4881" t="str">
            <v>SHOSHURIKI-Hộp khử mùi thơm phòng hương lá cây</v>
          </cell>
          <cell r="E4881">
            <v>139000</v>
          </cell>
          <cell r="F4881" t="str">
            <v>134538</v>
          </cell>
          <cell r="G4881" t="str">
            <v>NHÀ CỬA ĐỜI SỐNG</v>
          </cell>
          <cell r="H4881" t="str">
            <v>KHỬ MÙI</v>
          </cell>
        </row>
        <row r="4882">
          <cell r="C4882" t="str">
            <v>4901070129348</v>
          </cell>
          <cell r="D4882" t="str">
            <v>SHOSHURIKI-Hộp khử mùi thơm phòng hoa hồng mộc lan</v>
          </cell>
          <cell r="E4882">
            <v>139000</v>
          </cell>
          <cell r="F4882" t="str">
            <v>134539</v>
          </cell>
          <cell r="G4882" t="str">
            <v>NHÀ CỬA ĐỜI SỐNG</v>
          </cell>
          <cell r="H4882" t="str">
            <v>KHỬ MÙI</v>
          </cell>
        </row>
        <row r="4883">
          <cell r="C4883" t="str">
            <v>4901070122745</v>
          </cell>
          <cell r="D4883" t="str">
            <v>SHOSHURIKI-Hộp khử mùi thơm phòng hương chanh tươi</v>
          </cell>
          <cell r="E4883">
            <v>139000</v>
          </cell>
          <cell r="F4883" t="str">
            <v>134540</v>
          </cell>
          <cell r="G4883" t="str">
            <v>NHÀ CỬA ĐỜI SỐNG</v>
          </cell>
          <cell r="H4883" t="str">
            <v>KHỬ MÙI</v>
          </cell>
        </row>
        <row r="4884">
          <cell r="C4884" t="str">
            <v>4901070115020</v>
          </cell>
          <cell r="D4884" t="str">
            <v>SHOSHURIKI-Hộp khử mùi thơm phòng VS hoa oải hương</v>
          </cell>
          <cell r="E4884">
            <v>139000</v>
          </cell>
          <cell r="F4884" t="str">
            <v>134541</v>
          </cell>
          <cell r="G4884" t="str">
            <v>NHÀ CỬA ĐỜI SỐNG</v>
          </cell>
          <cell r="H4884" t="str">
            <v>KHỬ MÙI</v>
          </cell>
        </row>
        <row r="4885">
          <cell r="C4885" t="str">
            <v>4901070115044</v>
          </cell>
          <cell r="D4885" t="str">
            <v>SHOSHURIKI-Hộp khử mùi thơm phòng VS hương xà bông</v>
          </cell>
          <cell r="E4885">
            <v>139000</v>
          </cell>
          <cell r="F4885" t="str">
            <v>134542</v>
          </cell>
          <cell r="G4885" t="str">
            <v>NHÀ CỬA ĐỜI SỐNG</v>
          </cell>
          <cell r="H4885" t="str">
            <v>KHỬ MÙI</v>
          </cell>
        </row>
        <row r="4886">
          <cell r="C4886" t="str">
            <v>4901070115037</v>
          </cell>
          <cell r="D4886" t="str">
            <v>SHOSHURIKI- Hộp khử mùi thơm phòng VS táo-bạc hà</v>
          </cell>
          <cell r="E4886">
            <v>139000</v>
          </cell>
          <cell r="F4886" t="str">
            <v>134543</v>
          </cell>
          <cell r="G4886" t="str">
            <v>NHÀ CỬA ĐỜI SỐNG</v>
          </cell>
          <cell r="H4886" t="str">
            <v>KHỬ MÙI</v>
          </cell>
        </row>
        <row r="4887">
          <cell r="C4887" t="str">
            <v>4901070131068</v>
          </cell>
          <cell r="D4887" t="str">
            <v>SHOSHURIKI-Hộp khử mùi thơm phòng VS chanh tươi</v>
          </cell>
          <cell r="E4887">
            <v>139000</v>
          </cell>
          <cell r="F4887" t="str">
            <v>134544</v>
          </cell>
          <cell r="G4887" t="str">
            <v>NHÀ CỬA ĐỜI SỐNG</v>
          </cell>
          <cell r="H4887" t="str">
            <v>KHỬ MÙI</v>
          </cell>
        </row>
        <row r="4888">
          <cell r="C4888" t="str">
            <v>4901070115068</v>
          </cell>
          <cell r="D4888" t="str">
            <v>SHOSHURIKI- Hộp khử mùi thơm phòng VS hương bưởi</v>
          </cell>
          <cell r="E4888">
            <v>139000</v>
          </cell>
          <cell r="F4888" t="str">
            <v>134545</v>
          </cell>
          <cell r="G4888" t="str">
            <v>NHÀ CỬA ĐỜI SỐNG</v>
          </cell>
          <cell r="H4888" t="str">
            <v>KHỬ MÙI</v>
          </cell>
        </row>
        <row r="4889">
          <cell r="C4889" t="str">
            <v>4901070125678</v>
          </cell>
          <cell r="D4889" t="str">
            <v>SHOSHURIKI-Hộp khử mùi thơm phòng VS gỗ đàn hương</v>
          </cell>
          <cell r="E4889">
            <v>139000</v>
          </cell>
          <cell r="F4889" t="str">
            <v>134546</v>
          </cell>
          <cell r="G4889" t="str">
            <v>NHÀ CỬA ĐỜI SỐNG</v>
          </cell>
          <cell r="H4889" t="str">
            <v>KHỬ MÙI</v>
          </cell>
        </row>
        <row r="4890">
          <cell r="C4890" t="str">
            <v>4901080699510</v>
          </cell>
          <cell r="D4890" t="str">
            <v>EARTH DEOSH- Xịt khử mùi NVS hương hoa</v>
          </cell>
          <cell r="E4890">
            <v>149000</v>
          </cell>
          <cell r="F4890" t="str">
            <v>134547</v>
          </cell>
          <cell r="G4890" t="str">
            <v>NHÀ CỬA ĐỜI SỐNG</v>
          </cell>
          <cell r="H4890" t="str">
            <v>KHỬ MÙI</v>
          </cell>
        </row>
        <row r="4891">
          <cell r="C4891" t="str">
            <v>4901080699619</v>
          </cell>
          <cell r="D4891" t="str">
            <v>EARTH DEOSH- Xịt khử mùi NVS hương rừng nhiệt đới</v>
          </cell>
          <cell r="E4891">
            <v>149000</v>
          </cell>
          <cell r="F4891" t="str">
            <v>134548</v>
          </cell>
          <cell r="G4891" t="str">
            <v>NHÀ CỬA ĐỜI SỐNG</v>
          </cell>
          <cell r="H4891" t="str">
            <v>KHỬ MÙI</v>
          </cell>
        </row>
        <row r="4892">
          <cell r="C4892" t="str">
            <v>4987115543621</v>
          </cell>
          <cell r="D4892" t="str">
            <v>KINCHO- Xịt khử mùi đuổi ruồi hương xà bông</v>
          </cell>
          <cell r="E4892">
            <v>179000</v>
          </cell>
          <cell r="F4892" t="str">
            <v>134549</v>
          </cell>
          <cell r="G4892" t="str">
            <v>NHÀ CỬA ĐỜI SỐNG</v>
          </cell>
          <cell r="H4892" t="str">
            <v>KHỬ MÙI</v>
          </cell>
        </row>
        <row r="4893">
          <cell r="C4893" t="str">
            <v>4987115543706</v>
          </cell>
          <cell r="D4893" t="str">
            <v>KINCHO- Xịt khử mùi đuổi ruồi hoa hồng - bạc hà</v>
          </cell>
          <cell r="E4893">
            <v>179000</v>
          </cell>
          <cell r="F4893" t="str">
            <v>134550</v>
          </cell>
          <cell r="G4893" t="str">
            <v>NHÀ CỬA ĐỜI SỐNG</v>
          </cell>
          <cell r="H4893" t="str">
            <v>KHỬ MÙI</v>
          </cell>
        </row>
        <row r="4894">
          <cell r="C4894" t="str">
            <v>4987115851719</v>
          </cell>
          <cell r="D4894" t="str">
            <v>KINCHO- Nước tẩy bồn cầu 500ml</v>
          </cell>
          <cell r="E4894">
            <v>79000</v>
          </cell>
          <cell r="F4894" t="str">
            <v>134551</v>
          </cell>
          <cell r="G4894" t="str">
            <v>NHÀ CỬA ĐỜI SỐNG</v>
          </cell>
          <cell r="H4894" t="str">
            <v>XÀ PHÒNG, CHẤT TẨY RỬA</v>
          </cell>
        </row>
        <row r="4895">
          <cell r="C4895" t="str">
            <v>4987115851740</v>
          </cell>
          <cell r="D4895" t="str">
            <v>KINCHO- Nước tẩy bồn cầu 1000ml</v>
          </cell>
          <cell r="E4895">
            <v>139000</v>
          </cell>
          <cell r="F4895" t="str">
            <v>134552</v>
          </cell>
          <cell r="G4895" t="str">
            <v>NHÀ CỬA ĐỜI SỐNG</v>
          </cell>
          <cell r="H4895" t="str">
            <v>XÀ PHÒNG, CHẤT TẨY RỬA</v>
          </cell>
        </row>
        <row r="4896">
          <cell r="C4896" t="str">
            <v>4900480210042</v>
          </cell>
          <cell r="D4896" t="str">
            <v>S SELECT- Bột rửa bát cho máy rửa chén 1000g</v>
          </cell>
          <cell r="E4896">
            <v>169000</v>
          </cell>
          <cell r="F4896" t="str">
            <v>134553</v>
          </cell>
          <cell r="G4896" t="str">
            <v>NHÀ CỬA ĐỜI SỐNG</v>
          </cell>
          <cell r="H4896" t="str">
            <v>XÀ PHÒNG, CHẤT TẨY RỬA</v>
          </cell>
        </row>
        <row r="4897">
          <cell r="C4897" t="str">
            <v>4903367305183</v>
          </cell>
          <cell r="D4897" t="str">
            <v>S SELECT- Nước rửa chén hương táo 600ml</v>
          </cell>
          <cell r="E4897">
            <v>45000</v>
          </cell>
          <cell r="F4897" t="str">
            <v>134554</v>
          </cell>
          <cell r="G4897" t="str">
            <v>NHÀ CỬA ĐỜI SỐNG</v>
          </cell>
          <cell r="H4897" t="str">
            <v>XÀ PHÒNG, CHẤT TẨY RỬA</v>
          </cell>
        </row>
        <row r="4898">
          <cell r="C4898" t="str">
            <v>4903367306845</v>
          </cell>
          <cell r="D4898" t="str">
            <v>S SELECT- Nước rửa chén hương cam 600ml</v>
          </cell>
          <cell r="E4898">
            <v>45000</v>
          </cell>
          <cell r="F4898" t="str">
            <v>134555</v>
          </cell>
          <cell r="G4898" t="str">
            <v>NHÀ CỬA ĐỜI SỐNG</v>
          </cell>
          <cell r="H4898" t="str">
            <v>XÀ PHÒNG, CHẤT TẨY RỬA</v>
          </cell>
        </row>
        <row r="4899">
          <cell r="C4899" t="str">
            <v>4902050450056</v>
          </cell>
          <cell r="D4899" t="str">
            <v>S SELECT- Bột vệ sinh lồng máy giặt 250g</v>
          </cell>
          <cell r="E4899">
            <v>59000</v>
          </cell>
          <cell r="F4899" t="str">
            <v>134556</v>
          </cell>
          <cell r="G4899" t="str">
            <v>NHÀ CỬA ĐỜI SỐNG</v>
          </cell>
          <cell r="H4899" t="str">
            <v>XÀ PHÒNG, CHẤT TẨY RỬA</v>
          </cell>
        </row>
        <row r="4900">
          <cell r="C4900" t="str">
            <v>4978951901102</v>
          </cell>
          <cell r="D4900" t="str">
            <v>S SELECT- Kem tẩy đa năng hương cam 400g</v>
          </cell>
          <cell r="E4900">
            <v>49000</v>
          </cell>
          <cell r="F4900" t="str">
            <v>134557</v>
          </cell>
          <cell r="G4900" t="str">
            <v>NHÀ CỬA ĐỜI SỐNG</v>
          </cell>
          <cell r="H4900" t="str">
            <v>XÀ PHÒNG, CHẤT TẨY RỬA</v>
          </cell>
        </row>
        <row r="4901">
          <cell r="C4901" t="str">
            <v>4978951901119</v>
          </cell>
          <cell r="D4901" t="str">
            <v>S SELECT- Kem tẩy đa năng hương chanh 400g</v>
          </cell>
          <cell r="E4901">
            <v>49000</v>
          </cell>
          <cell r="F4901" t="str">
            <v>134558</v>
          </cell>
          <cell r="G4901" t="str">
            <v>NHÀ CỬA ĐỜI SỐNG</v>
          </cell>
          <cell r="H4901" t="str">
            <v>XÀ PHÒNG, CHẤT TẨY RỬA</v>
          </cell>
        </row>
        <row r="4902">
          <cell r="C4902" t="str">
            <v>4986176228543</v>
          </cell>
          <cell r="D4902" t="str">
            <v>P&amp;G- Viên xả thơm quần áo hương hoa nở rộ 420ml</v>
          </cell>
          <cell r="E4902">
            <v>215000</v>
          </cell>
          <cell r="F4902" t="str">
            <v>134559</v>
          </cell>
          <cell r="G4902" t="str">
            <v>NHÀ CỬA ĐỜI SỐNG</v>
          </cell>
          <cell r="H4902" t="str">
            <v>GIẶT, XẢ QUẦN ÁO</v>
          </cell>
        </row>
        <row r="4903">
          <cell r="C4903" t="str">
            <v>8936212080542</v>
          </cell>
          <cell r="D4903" t="str">
            <v>KAIYO- Nồi cơm điện tử đa năng 1.5L</v>
          </cell>
          <cell r="E4903">
            <v>1590000</v>
          </cell>
          <cell r="F4903" t="str">
            <v>134560</v>
          </cell>
          <cell r="G4903" t="str">
            <v>NHÀ CỬA ĐỜI SỐNG</v>
          </cell>
          <cell r="H4903" t="str">
            <v>BẾP VÀ PHÒNG ĂN</v>
          </cell>
        </row>
        <row r="4904">
          <cell r="C4904" t="str">
            <v>8936212083345</v>
          </cell>
          <cell r="D4904" t="str">
            <v>KAIYO- Quánh đúc Inox 3 lớp đáy liền size 16cm</v>
          </cell>
          <cell r="E4904">
            <v>650000</v>
          </cell>
          <cell r="F4904" t="str">
            <v>134561</v>
          </cell>
          <cell r="G4904" t="str">
            <v>NHÀ CỬA ĐỜI SỐNG</v>
          </cell>
          <cell r="H4904" t="str">
            <v>BẾP VÀ PHÒNG ĂN</v>
          </cell>
        </row>
        <row r="4905">
          <cell r="C4905" t="str">
            <v>8936212083352</v>
          </cell>
          <cell r="D4905" t="str">
            <v>KAIYO- Quánh đúc Inox 3 lớp đáy liền size 18cm</v>
          </cell>
          <cell r="E4905">
            <v>700000</v>
          </cell>
          <cell r="F4905" t="str">
            <v>134562</v>
          </cell>
          <cell r="G4905" t="str">
            <v>NHÀ CỬA ĐỜI SỐNG</v>
          </cell>
          <cell r="H4905" t="str">
            <v>BẾP VÀ PHÒNG ĂN</v>
          </cell>
        </row>
        <row r="4906">
          <cell r="C4906" t="str">
            <v>8936212083734</v>
          </cell>
          <cell r="D4906" t="str">
            <v>KAIYO-Quánh đúc inox 3 lớp đáy liền mini size 14cm</v>
          </cell>
          <cell r="E4906">
            <v>279000</v>
          </cell>
          <cell r="F4906" t="str">
            <v>134563</v>
          </cell>
          <cell r="G4906" t="str">
            <v>NHÀ CỬA ĐỜI SỐNG</v>
          </cell>
          <cell r="H4906" t="str">
            <v>BẾP VÀ PHÒNG ĂN</v>
          </cell>
        </row>
        <row r="4907">
          <cell r="C4907" t="str">
            <v>8936212083741</v>
          </cell>
          <cell r="D4907" t="str">
            <v>KAIYO-Quánh đúc inox 3 lớp đáy liền mini size 10cm</v>
          </cell>
          <cell r="E4907">
            <v>290000</v>
          </cell>
          <cell r="F4907" t="str">
            <v>134564</v>
          </cell>
          <cell r="G4907" t="str">
            <v>NHÀ CỬA ĐỜI SỐNG</v>
          </cell>
          <cell r="H4907" t="str">
            <v>BẾP VÀ PHÒNG ĂN</v>
          </cell>
        </row>
        <row r="4908">
          <cell r="C4908" t="str">
            <v>8936212081228</v>
          </cell>
          <cell r="D4908" t="str">
            <v>KAIYO- Nồi gang thành cao Oceno 20cm màu đỏ</v>
          </cell>
          <cell r="E4908">
            <v>850000</v>
          </cell>
          <cell r="F4908" t="str">
            <v>134565</v>
          </cell>
          <cell r="G4908" t="str">
            <v>NHÀ CỬA ĐỜI SỐNG</v>
          </cell>
          <cell r="H4908" t="str">
            <v>BẾP VÀ PHÒNG ĂN</v>
          </cell>
        </row>
        <row r="4909">
          <cell r="C4909" t="str">
            <v>8936212081280</v>
          </cell>
          <cell r="D4909" t="str">
            <v>KAIYO- Nồi gang thành cao Oceno 20cm màu xanh navy</v>
          </cell>
          <cell r="E4909">
            <v>850000</v>
          </cell>
          <cell r="F4909" t="str">
            <v>134566</v>
          </cell>
          <cell r="G4909" t="str">
            <v>NHÀ CỬA ĐỜI SỐNG</v>
          </cell>
          <cell r="H4909" t="str">
            <v>BẾP VÀ PHÒNG ĂN</v>
          </cell>
        </row>
        <row r="4910">
          <cell r="C4910" t="str">
            <v>8936212081310</v>
          </cell>
          <cell r="D4910" t="str">
            <v>KAIYO-Chảo gang Oceno có vung kính màu đỏ 25cm</v>
          </cell>
          <cell r="E4910">
            <v>580000</v>
          </cell>
          <cell r="F4910" t="str">
            <v>134567</v>
          </cell>
          <cell r="G4910" t="str">
            <v>NHÀ CỬA ĐỜI SỐNG</v>
          </cell>
          <cell r="H4910" t="str">
            <v>BẾP VÀ PHÒNG ĂN</v>
          </cell>
        </row>
        <row r="4911">
          <cell r="C4911" t="str">
            <v>8936212081327</v>
          </cell>
          <cell r="D4911" t="str">
            <v>KAIYO-Chảo gang Oceno có vung kính màu xanh 25cm</v>
          </cell>
          <cell r="E4911">
            <v>580000</v>
          </cell>
          <cell r="F4911" t="str">
            <v>134568</v>
          </cell>
          <cell r="G4911" t="str">
            <v>NHÀ CỬA ĐỜI SỐNG</v>
          </cell>
          <cell r="H4911" t="str">
            <v>BẾP VÀ PHÒNG ĂN</v>
          </cell>
        </row>
        <row r="4912">
          <cell r="C4912" t="str">
            <v>8936212082027</v>
          </cell>
          <cell r="D4912" t="str">
            <v>KAIYO- Nồi chiên ngập dầu màu xanh navy 16.5cm</v>
          </cell>
          <cell r="E4912">
            <v>499000</v>
          </cell>
          <cell r="F4912" t="str">
            <v>134569</v>
          </cell>
          <cell r="G4912" t="str">
            <v>NHÀ CỬA ĐỜI SỐNG</v>
          </cell>
          <cell r="H4912" t="str">
            <v>BẾP VÀ PHÒNG ĂN</v>
          </cell>
        </row>
        <row r="4913">
          <cell r="C4913" t="str">
            <v>8936212082010</v>
          </cell>
          <cell r="D4913" t="str">
            <v>KAIYO- Nồi chiên ngập dầu màu xanh mint 16.5cm</v>
          </cell>
          <cell r="E4913">
            <v>499000</v>
          </cell>
          <cell r="F4913" t="str">
            <v>134570</v>
          </cell>
          <cell r="G4913" t="str">
            <v>NHÀ CỬA ĐỜI SỐNG</v>
          </cell>
          <cell r="H4913" t="str">
            <v>BẾP VÀ PHÒNG ĂN</v>
          </cell>
        </row>
        <row r="4914">
          <cell r="C4914" t="str">
            <v>8936212083956</v>
          </cell>
          <cell r="D4914" t="str">
            <v>KAIYO- Hộp cơm giữ nhiệt màu nâu 1600ml</v>
          </cell>
          <cell r="E4914">
            <v>650000</v>
          </cell>
          <cell r="F4914" t="str">
            <v>134571</v>
          </cell>
          <cell r="G4914" t="str">
            <v>NHÀ CỬA ĐỜI SỐNG</v>
          </cell>
          <cell r="H4914" t="str">
            <v>BẾP VÀ PHÒNG ĂN</v>
          </cell>
        </row>
        <row r="4915">
          <cell r="C4915" t="str">
            <v>8936212083970</v>
          </cell>
          <cell r="D4915" t="str">
            <v>KAIYO- Bình ủ cháo màu vàng dung tích 500ml</v>
          </cell>
          <cell r="E4915">
            <v>350000</v>
          </cell>
          <cell r="F4915" t="str">
            <v>134572</v>
          </cell>
          <cell r="G4915" t="str">
            <v>NHÀ CỬA ĐỜI SỐNG</v>
          </cell>
          <cell r="H4915" t="str">
            <v>BẾP VÀ PHÒNG ĂN</v>
          </cell>
        </row>
        <row r="4916">
          <cell r="C4916" t="str">
            <v>8936013257310</v>
          </cell>
          <cell r="D4916" t="str">
            <v>EARTH - Bình xịt côn trùng ARS JET GOLD 600ml</v>
          </cell>
          <cell r="E4916">
            <v>79000</v>
          </cell>
          <cell r="F4916" t="str">
            <v>134573</v>
          </cell>
          <cell r="G4916" t="str">
            <v>NHÀ CỬA ĐỜI SỐNG</v>
          </cell>
          <cell r="H4916" t="str">
            <v>PHÒNG CHỐNG CÔN TRÙNG</v>
          </cell>
        </row>
        <row r="4917">
          <cell r="C4917" t="str">
            <v>8936013257389</v>
          </cell>
          <cell r="D4917" t="str">
            <v>EARTH - Xịt Côn Trùng Ars Pro.X Mạnh 500ml</v>
          </cell>
          <cell r="E4917">
            <v>75200</v>
          </cell>
          <cell r="F4917" t="str">
            <v>134574</v>
          </cell>
          <cell r="G4917" t="str">
            <v>NHÀ CỬA ĐỜI SỐNG</v>
          </cell>
          <cell r="H4917" t="str">
            <v>PHÒNG CHỐNG CÔN TRÙNG</v>
          </cell>
        </row>
        <row r="4918">
          <cell r="C4918" t="str">
            <v>8936013257631</v>
          </cell>
          <cell r="D4918" t="str">
            <v>EARTH - Xịt Côn Trùng Ars Pro.X 500ml hương cam</v>
          </cell>
          <cell r="E4918">
            <v>85000</v>
          </cell>
          <cell r="F4918" t="str">
            <v>134575</v>
          </cell>
          <cell r="G4918" t="str">
            <v>NHÀ CỬA ĐỜI SỐNG</v>
          </cell>
          <cell r="H4918" t="str">
            <v>PHÒNG CHỐNG CÔN TRÙNG</v>
          </cell>
        </row>
        <row r="4919">
          <cell r="C4919" t="str">
            <v>8936013257235</v>
          </cell>
          <cell r="D4919" t="str">
            <v>EARTH - Bộ xông đuổi muỗi điện ARS Nomat 60 ngày</v>
          </cell>
          <cell r="E4919">
            <v>69000</v>
          </cell>
          <cell r="F4919" t="str">
            <v>134576</v>
          </cell>
          <cell r="G4919" t="str">
            <v>NHÀ CỬA ĐỜI SỐNG</v>
          </cell>
          <cell r="H4919" t="str">
            <v>PHÒNG CHỐNG CÔN TRÙNG</v>
          </cell>
        </row>
        <row r="4920">
          <cell r="C4920" t="str">
            <v>8936013257617</v>
          </cell>
          <cell r="D4920" t="str">
            <v>EARTH - Nomat Dung dịch xông diệt muỗi (*2)</v>
          </cell>
          <cell r="E4920">
            <v>79000</v>
          </cell>
          <cell r="F4920" t="str">
            <v>134577</v>
          </cell>
          <cell r="G4920" t="str">
            <v>NHÀ CỬA ĐỜI SỐNG</v>
          </cell>
          <cell r="H4920" t="str">
            <v>PHÒNG CHỐNG CÔN TRÙNG</v>
          </cell>
        </row>
        <row r="4921">
          <cell r="C4921" t="str">
            <v>4901080201218</v>
          </cell>
          <cell r="D4921" t="str">
            <v>EARTH - Bẫy gián HOI HOI ( 3 Miếng/ hộp)</v>
          </cell>
          <cell r="E4921">
            <v>30000</v>
          </cell>
          <cell r="F4921" t="str">
            <v>134578</v>
          </cell>
          <cell r="G4921" t="str">
            <v>NHÀ CỬA ĐỜI SỐNG</v>
          </cell>
          <cell r="H4921" t="str">
            <v>PHÒNG CHỐNG CÔN TRÙNG</v>
          </cell>
        </row>
        <row r="4922">
          <cell r="C4922" t="str">
            <v>8850273132876</v>
          </cell>
          <cell r="D4922" t="str">
            <v>EARTH - Mồi diệt kiến ARS ANT KILLER2</v>
          </cell>
          <cell r="E4922">
            <v>65000</v>
          </cell>
          <cell r="F4922" t="str">
            <v>134579</v>
          </cell>
          <cell r="G4922" t="str">
            <v>NHÀ CỬA ĐỜI SỐNG</v>
          </cell>
          <cell r="H4922" t="str">
            <v>PHÒNG CHỐNG CÔN TRÙNG</v>
          </cell>
        </row>
        <row r="4923">
          <cell r="C4923" t="str">
            <v>4901080956217</v>
          </cell>
          <cell r="D4923" t="str">
            <v>EARTH -Bẫy diệt ruồi giấm ARS FLY CATCHER</v>
          </cell>
          <cell r="E4923">
            <v>79000</v>
          </cell>
          <cell r="F4923" t="str">
            <v>134580</v>
          </cell>
          <cell r="G4923" t="str">
            <v>NHÀ CỬA ĐỜI SỐNG</v>
          </cell>
          <cell r="H4923" t="str">
            <v>PHÒNG CHỐNG CÔN TRÙNG</v>
          </cell>
        </row>
        <row r="4924">
          <cell r="C4924" t="str">
            <v>8850273147573</v>
          </cell>
          <cell r="D4924" t="str">
            <v>EARTH -Keo dính chuột ARS</v>
          </cell>
          <cell r="E4924">
            <v>69000</v>
          </cell>
          <cell r="F4924" t="str">
            <v>134581</v>
          </cell>
          <cell r="G4924" t="str">
            <v>NHÀ CỬA ĐỜI SỐNG</v>
          </cell>
          <cell r="H4924" t="str">
            <v>PHÒNG CHỐNG CÔN TRÙNG</v>
          </cell>
        </row>
        <row r="4925">
          <cell r="C4925" t="str">
            <v>8936013257549</v>
          </cell>
          <cell r="D4925" t="str">
            <v>EARTH - Bình xịt côn trùng ARS JET GOLD 300ml</v>
          </cell>
          <cell r="E4925">
            <v>50000</v>
          </cell>
          <cell r="F4925" t="str">
            <v>134582</v>
          </cell>
          <cell r="G4925" t="str">
            <v>NHÀ CỬA ĐỜI SỐNG</v>
          </cell>
          <cell r="H4925" t="str">
            <v>PHÒNG CHỐNG CÔN TRÙNG</v>
          </cell>
        </row>
        <row r="4926">
          <cell r="C4926" t="str">
            <v>8935255823406</v>
          </cell>
          <cell r="D4926" t="str">
            <v>L&amp;L- Bình giữ nhiệt 320ml - Màu xanh</v>
          </cell>
          <cell r="E4926">
            <v>490000</v>
          </cell>
          <cell r="F4926" t="str">
            <v>134583</v>
          </cell>
          <cell r="G4926" t="str">
            <v>NHÀ CỬA ĐỜI SỐNG</v>
          </cell>
          <cell r="H4926" t="str">
            <v>BẾP VÀ PHÒNG ĂN</v>
          </cell>
        </row>
        <row r="4927">
          <cell r="C4927" t="str">
            <v>6943819143909</v>
          </cell>
          <cell r="D4927" t="str">
            <v>L&amp;L- Bình giữ nhiệt 320ml - Màu tím</v>
          </cell>
          <cell r="E4927">
            <v>490000</v>
          </cell>
          <cell r="F4927" t="str">
            <v>134584</v>
          </cell>
          <cell r="G4927" t="str">
            <v>NHÀ CỬA ĐỜI SỐNG</v>
          </cell>
          <cell r="H4927" t="str">
            <v>BẾP VÀ PHÒNG ĂN</v>
          </cell>
        </row>
        <row r="4928">
          <cell r="C4928" t="str">
            <v>6943819143893</v>
          </cell>
          <cell r="D4928" t="str">
            <v>L&amp;L- Bình giữ nhiệt 320ml - Màu xanh ngọc</v>
          </cell>
          <cell r="E4928">
            <v>490000</v>
          </cell>
          <cell r="F4928" t="str">
            <v>134585</v>
          </cell>
          <cell r="G4928" t="str">
            <v>NHÀ CỬA ĐỜI SỐNG</v>
          </cell>
          <cell r="H4928" t="str">
            <v>BẾP VÀ PHÒNG ĂN</v>
          </cell>
        </row>
        <row r="4929">
          <cell r="C4929" t="str">
            <v>6943819143862</v>
          </cell>
          <cell r="D4929" t="str">
            <v>L&amp;L- Bình giữ nhiệt 320ml - Màu hồng</v>
          </cell>
          <cell r="E4929">
            <v>490000</v>
          </cell>
          <cell r="F4929" t="str">
            <v>134586</v>
          </cell>
          <cell r="G4929" t="str">
            <v>NHÀ CỬA ĐỜI SỐNG</v>
          </cell>
          <cell r="H4929" t="str">
            <v>BẾP VÀ PHÒNG ĂN</v>
          </cell>
        </row>
        <row r="4930">
          <cell r="C4930" t="str">
            <v>6943819143879</v>
          </cell>
          <cell r="D4930" t="str">
            <v>L&amp;L- Bình giữ nhiệt 320ml - Màu vàng</v>
          </cell>
          <cell r="E4930">
            <v>490000</v>
          </cell>
          <cell r="F4930" t="str">
            <v>134587</v>
          </cell>
          <cell r="G4930" t="str">
            <v>NHÀ CỬA ĐỜI SỐNG</v>
          </cell>
          <cell r="H4930" t="str">
            <v>BẾP VÀ PHÒNG ĂN</v>
          </cell>
        </row>
        <row r="4931">
          <cell r="C4931" t="str">
            <v>4901601177978</v>
          </cell>
          <cell r="D4931" t="str">
            <v>KAI- Kéo bếp Shears White</v>
          </cell>
          <cell r="E4931">
            <v>225000</v>
          </cell>
          <cell r="F4931" t="str">
            <v>134588</v>
          </cell>
          <cell r="G4931" t="str">
            <v>NHÀ CỬA ĐỜI SỐNG</v>
          </cell>
          <cell r="H4931" t="str">
            <v>BẾP VÀ PHÒNG ĂN</v>
          </cell>
        </row>
        <row r="4932">
          <cell r="C4932" t="str">
            <v>8936013257341</v>
          </cell>
          <cell r="D4932" t="str">
            <v>EARTH - Bình xịt côn trùng ARS JET GOLD 300ml</v>
          </cell>
          <cell r="E4932">
            <v>45000</v>
          </cell>
          <cell r="F4932" t="str">
            <v>134589</v>
          </cell>
          <cell r="G4932" t="str">
            <v>NHÀ CỬA ĐỜI SỐNG</v>
          </cell>
          <cell r="H4932" t="str">
            <v>PHÒNG CHỐNG CÔN TRÙNG</v>
          </cell>
        </row>
        <row r="4933">
          <cell r="C4933" t="str">
            <v>4595318550027</v>
          </cell>
          <cell r="D4933" t="str">
            <v>DURE’E BALLE- Viên giặt xả hương hoa tự nhiên 65v</v>
          </cell>
          <cell r="E4933">
            <v>340000</v>
          </cell>
          <cell r="F4933" t="str">
            <v>134590</v>
          </cell>
          <cell r="G4933" t="str">
            <v>NHÀ CỬA ĐỜI SỐNG</v>
          </cell>
          <cell r="H4933" t="str">
            <v>GIẶT, XẢ QUẦN ÁO</v>
          </cell>
        </row>
        <row r="4934">
          <cell r="C4934" t="str">
            <v>4595318550010</v>
          </cell>
          <cell r="D4934" t="str">
            <v>DURE’E BALLE- Viên giặt xả hương nước hoa 65v</v>
          </cell>
          <cell r="E4934">
            <v>340000</v>
          </cell>
          <cell r="F4934" t="str">
            <v>134591</v>
          </cell>
          <cell r="G4934" t="str">
            <v>NHÀ CỬA ĐỜI SỐNG</v>
          </cell>
          <cell r="H4934" t="str">
            <v>GIẶT, XẢ QUẦN ÁO</v>
          </cell>
        </row>
        <row r="4935">
          <cell r="C4935" t="str">
            <v>4595318550164</v>
          </cell>
          <cell r="D4935" t="str">
            <v>DURE’E BALLE- Viên xả vải khô hương hoa hồng 900ml</v>
          </cell>
          <cell r="E4935">
            <v>279000</v>
          </cell>
          <cell r="F4935" t="str">
            <v>134592</v>
          </cell>
          <cell r="G4935" t="str">
            <v>NHÀ CỬA ĐỜI SỐNG</v>
          </cell>
          <cell r="H4935" t="str">
            <v>GIẶT, XẢ QUẦN ÁO</v>
          </cell>
        </row>
        <row r="4936">
          <cell r="C4936" t="str">
            <v>4595318550171</v>
          </cell>
          <cell r="D4936" t="str">
            <v>DURE’E BALLE- Viên xả vải khô hương nước hoa 900ml</v>
          </cell>
          <cell r="E4936">
            <v>279000</v>
          </cell>
          <cell r="F4936" t="str">
            <v>134593</v>
          </cell>
          <cell r="G4936" t="str">
            <v>NHÀ CỬA ĐỜI SỐNG</v>
          </cell>
          <cell r="H4936" t="str">
            <v>GIẶT, XẢ QUẦN ÁO</v>
          </cell>
        </row>
        <row r="4937">
          <cell r="C4937" t="str">
            <v>4595318550379</v>
          </cell>
          <cell r="D4937" t="str">
            <v>DURE’E BALLE- Viên giặt xả hương hoa tự nhiên 30v</v>
          </cell>
          <cell r="E4937">
            <v>199000</v>
          </cell>
          <cell r="F4937" t="str">
            <v>134594</v>
          </cell>
          <cell r="G4937" t="str">
            <v>NHÀ CỬA ĐỜI SỐNG</v>
          </cell>
          <cell r="H4937" t="str">
            <v>GIẶT, XẢ QUẦN ÁO</v>
          </cell>
        </row>
        <row r="4938">
          <cell r="C4938" t="str">
            <v>4595318550362</v>
          </cell>
          <cell r="D4938" t="str">
            <v>DURE’E BALLE- Viên giặt xả hương nước hoa 30v</v>
          </cell>
          <cell r="E4938">
            <v>199000</v>
          </cell>
          <cell r="F4938" t="str">
            <v>134595</v>
          </cell>
          <cell r="G4938" t="str">
            <v>NHÀ CỬA ĐỜI SỐNG</v>
          </cell>
          <cell r="H4938" t="str">
            <v>GIẶT, XẢ QUẦN ÁO</v>
          </cell>
        </row>
        <row r="4939">
          <cell r="C4939" t="str">
            <v>4902050104089</v>
          </cell>
          <cell r="D4939" t="str">
            <v>ROOKIE V- Nước rửa chén WAI 2L (Có vòi nhấn)</v>
          </cell>
          <cell r="E4939">
            <v>115000</v>
          </cell>
          <cell r="F4939" t="str">
            <v>134596</v>
          </cell>
          <cell r="G4939" t="str">
            <v>NHÀ CỬA ĐỜI SỐNG</v>
          </cell>
          <cell r="H4939" t="str">
            <v>XÀ PHÒNG, CHẤT TẨY RỬA</v>
          </cell>
        </row>
        <row r="4940">
          <cell r="C4940" t="str">
            <v>4902050405629</v>
          </cell>
          <cell r="D4940" t="str">
            <v>ROOKIE V- Nước lau sàn nhà tắm hương Lavender 2L</v>
          </cell>
          <cell r="E4940">
            <v>115000</v>
          </cell>
          <cell r="F4940" t="str">
            <v>134597</v>
          </cell>
          <cell r="G4940" t="str">
            <v>NHÀ CỬA ĐỜI SỐNG</v>
          </cell>
          <cell r="H4940" t="str">
            <v>XÀ PHÒNG, CHẤT TẨY RỬA</v>
          </cell>
        </row>
        <row r="4941">
          <cell r="C4941" t="str">
            <v>4978951050541</v>
          </cell>
          <cell r="D4941" t="str">
            <v>MITSUEI- Nước tẩy toilet không mùi 500ml</v>
          </cell>
          <cell r="E4941">
            <v>46000</v>
          </cell>
          <cell r="F4941" t="str">
            <v>134598</v>
          </cell>
          <cell r="G4941" t="str">
            <v>NHÀ CỬA ĐỜI SỐNG</v>
          </cell>
          <cell r="H4941" t="str">
            <v>XÀ PHÒNG, CHẤT TẨY RỬA</v>
          </cell>
        </row>
        <row r="4942">
          <cell r="C4942" t="str">
            <v>4978951050558</v>
          </cell>
          <cell r="D4942" t="str">
            <v>MITSUEI- Nước tẩy toilet không mùi 1000ml</v>
          </cell>
          <cell r="E4942">
            <v>82000</v>
          </cell>
          <cell r="F4942" t="str">
            <v>134599</v>
          </cell>
          <cell r="G4942" t="str">
            <v>NHÀ CỬA ĐỜI SỐNG</v>
          </cell>
          <cell r="H4942" t="str">
            <v>XÀ PHÒNG, CHẤT TẨY RỬA</v>
          </cell>
        </row>
        <row r="4943">
          <cell r="C4943" t="str">
            <v>4978951030031</v>
          </cell>
          <cell r="D4943" t="str">
            <v>MITSUEI- Nước tẩy trắng quần áo 600ml</v>
          </cell>
          <cell r="E4943">
            <v>48000</v>
          </cell>
          <cell r="F4943" t="str">
            <v>134600</v>
          </cell>
          <cell r="G4943" t="str">
            <v>NHÀ CỬA ĐỜI SỐNG</v>
          </cell>
          <cell r="H4943" t="str">
            <v>GIẶT, XẢ QUẦN ÁO</v>
          </cell>
        </row>
        <row r="4944">
          <cell r="C4944" t="str">
            <v>4901329280639</v>
          </cell>
          <cell r="D4944" t="str">
            <v>KANEYO- Nước xả vải kháng khuẩn hương hoa 2,5L</v>
          </cell>
          <cell r="E4944">
            <v>179000</v>
          </cell>
          <cell r="F4944" t="str">
            <v>134601</v>
          </cell>
          <cell r="G4944" t="str">
            <v>NHÀ CỬA ĐỜI SỐNG</v>
          </cell>
          <cell r="H4944" t="str">
            <v>GIẶT, XẢ QUẦN ÁO</v>
          </cell>
        </row>
        <row r="4945">
          <cell r="C4945" t="str">
            <v>4901329271859</v>
          </cell>
          <cell r="D4945" t="str">
            <v>KANEYO- Nước rửa chén chiết xuất dầu dừa 600ml</v>
          </cell>
          <cell r="E4945">
            <v>65000</v>
          </cell>
          <cell r="F4945" t="str">
            <v>134602</v>
          </cell>
          <cell r="G4945" t="str">
            <v>NHÀ CỬA ĐỜI SỐNG</v>
          </cell>
          <cell r="H4945" t="str">
            <v>GIẶT, XẢ QUẦN ÁO</v>
          </cell>
        </row>
        <row r="4946">
          <cell r="C4946" t="str">
            <v>4901070127900</v>
          </cell>
          <cell r="D4946" t="str">
            <v>SHOSHURIKI- Hộp khử mùi thơm phòng hương mẫu đơn</v>
          </cell>
          <cell r="E4946">
            <v>175000</v>
          </cell>
          <cell r="F4946" t="str">
            <v>134603</v>
          </cell>
          <cell r="G4946" t="str">
            <v>NHÀ CỬA ĐỜI SỐNG</v>
          </cell>
          <cell r="H4946" t="str">
            <v>KHỬ MÙI</v>
          </cell>
        </row>
        <row r="4947">
          <cell r="C4947" t="str">
            <v>4972940793679</v>
          </cell>
          <cell r="D4947" t="str">
            <v>MINDFREE- Bình giữ nhiệt inox 550ml</v>
          </cell>
          <cell r="E4947">
            <v>374000</v>
          </cell>
          <cell r="F4947" t="str">
            <v>134604</v>
          </cell>
          <cell r="G4947" t="str">
            <v>NHÀ CỬA ĐỜI SỐNG</v>
          </cell>
          <cell r="H4947" t="str">
            <v>BẾP VÀ PHÒNG ĂN</v>
          </cell>
        </row>
        <row r="4948">
          <cell r="C4948" t="str">
            <v>4972940795703</v>
          </cell>
          <cell r="D4948" t="str">
            <v>MINDFREE- Bình giữ nhiệt inox 700ml</v>
          </cell>
          <cell r="E4948">
            <v>425000</v>
          </cell>
          <cell r="F4948" t="str">
            <v>134605</v>
          </cell>
          <cell r="G4948" t="str">
            <v>NHÀ CỬA ĐỜI SỐNG</v>
          </cell>
          <cell r="H4948" t="str">
            <v>BẾP VÀ PHÒNG ĂN</v>
          </cell>
        </row>
        <row r="4949">
          <cell r="C4949" t="str">
            <v>4972940793761</v>
          </cell>
          <cell r="D4949" t="str">
            <v>MINDFREE- Bình giữ nhiệt inox 1L</v>
          </cell>
          <cell r="E4949">
            <v>510000</v>
          </cell>
          <cell r="F4949" t="str">
            <v>134606</v>
          </cell>
          <cell r="G4949" t="str">
            <v>NHÀ CỬA ĐỜI SỐNG</v>
          </cell>
          <cell r="H4949" t="str">
            <v>BẾP VÀ PHÒNG ĂN</v>
          </cell>
        </row>
        <row r="4950">
          <cell r="C4950" t="str">
            <v>4972940162178</v>
          </cell>
          <cell r="D4950" t="str">
            <v>KAKUSEE_Chảo chống dính sâu lòng màu be 20cm</v>
          </cell>
          <cell r="E4950">
            <v>309000</v>
          </cell>
          <cell r="F4950" t="str">
            <v>134607</v>
          </cell>
          <cell r="G4950" t="str">
            <v>NHÀ CỬA ĐỜI SỐNG</v>
          </cell>
          <cell r="H4950" t="str">
            <v>BẾP VÀ PHÒNG ĂN</v>
          </cell>
        </row>
        <row r="4951">
          <cell r="C4951" t="str">
            <v>4972940162185</v>
          </cell>
          <cell r="D4951" t="str">
            <v>KAKUSEE_Chảo chống dính dáng cạn màu be 22 cm</v>
          </cell>
          <cell r="E4951">
            <v>309000</v>
          </cell>
          <cell r="F4951" t="str">
            <v>134608</v>
          </cell>
          <cell r="G4951" t="str">
            <v>NHÀ CỬA ĐỜI SỐNG</v>
          </cell>
          <cell r="H4951" t="str">
            <v>BẾP VÀ PHÒNG ĂN</v>
          </cell>
        </row>
        <row r="4952">
          <cell r="C4952" t="str">
            <v>4972940162192</v>
          </cell>
          <cell r="D4952" t="str">
            <v>KAKUSEE_Chảo chống dính sâu lòng màu be 24cm</v>
          </cell>
          <cell r="E4952">
            <v>349000</v>
          </cell>
          <cell r="F4952" t="str">
            <v>134609</v>
          </cell>
          <cell r="G4952" t="str">
            <v>NHÀ CỬA ĐỜI SỐNG</v>
          </cell>
          <cell r="H4952" t="str">
            <v>BẾP VÀ PHÒNG ĂN</v>
          </cell>
        </row>
        <row r="4953">
          <cell r="C4953" t="str">
            <v>4972940162208</v>
          </cell>
          <cell r="D4953" t="str">
            <v>KAKUSEE_Chảo chống dính dáng cạn màu be 26 cm</v>
          </cell>
          <cell r="E4953">
            <v>349000</v>
          </cell>
          <cell r="F4953" t="str">
            <v>134610</v>
          </cell>
          <cell r="G4953" t="str">
            <v>NHÀ CỬA ĐỜI SỐNG</v>
          </cell>
          <cell r="H4953" t="str">
            <v>BẾP VÀ PHÒNG ĂN</v>
          </cell>
        </row>
        <row r="4954">
          <cell r="C4954" t="str">
            <v>4972940313105</v>
          </cell>
          <cell r="D4954" t="str">
            <v>COCOCAFE- Cốc giữ nhiệt cao cấp màu xanh 300ml</v>
          </cell>
          <cell r="E4954">
            <v>338000</v>
          </cell>
          <cell r="F4954" t="str">
            <v>134611</v>
          </cell>
          <cell r="G4954" t="str">
            <v>NHÀ CỬA ĐỜI SỐNG</v>
          </cell>
          <cell r="H4954" t="str">
            <v>BẾP VÀ PHÒNG ĂN</v>
          </cell>
        </row>
        <row r="4955">
          <cell r="C4955" t="str">
            <v>4945569515021</v>
          </cell>
          <cell r="D4955" t="str">
            <v>NIKKEN- Dao chặt cán gỗ cao cấp 20.5cm</v>
          </cell>
          <cell r="E4955">
            <v>678000</v>
          </cell>
          <cell r="F4955" t="str">
            <v>134612</v>
          </cell>
          <cell r="G4955" t="str">
            <v>NHÀ CỬA ĐỜI SỐNG</v>
          </cell>
          <cell r="H4955" t="str">
            <v>BẾP VÀ PHÒNG ĂN</v>
          </cell>
        </row>
        <row r="4956">
          <cell r="C4956" t="str">
            <v>4975192081792</v>
          </cell>
          <cell r="D4956" t="str">
            <v>TAMAHASHI- Nồi áp suất mini 2,5L</v>
          </cell>
          <cell r="E4956">
            <v>1207000</v>
          </cell>
          <cell r="F4956" t="str">
            <v>134613</v>
          </cell>
          <cell r="G4956" t="str">
            <v>NHÀ CỬA ĐỜI SỐNG</v>
          </cell>
          <cell r="H4956" t="str">
            <v>BẾP VÀ PHÒNG ĂN</v>
          </cell>
        </row>
        <row r="4957">
          <cell r="C4957" t="str">
            <v>4972940630233</v>
          </cell>
          <cell r="D4957" t="str">
            <v>KAKUSEE- Bộ 2 dao làm bếp 24cm &amp; 28cm)</v>
          </cell>
          <cell r="E4957">
            <v>298000</v>
          </cell>
          <cell r="F4957" t="str">
            <v>134614</v>
          </cell>
          <cell r="G4957" t="str">
            <v>NHÀ CỬA ĐỜI SỐNG</v>
          </cell>
          <cell r="H4957" t="str">
            <v>BẾP VÀ PHÒNG ĂN</v>
          </cell>
        </row>
        <row r="4958">
          <cell r="C4958" t="str">
            <v>4991203194794</v>
          </cell>
          <cell r="D4958" t="str">
            <v>ECHO- Kéo nhà bếp 2 chức năng</v>
          </cell>
          <cell r="E4958">
            <v>57000</v>
          </cell>
          <cell r="F4958" t="str">
            <v>134615</v>
          </cell>
          <cell r="G4958" t="str">
            <v>NHÀ CỬA ĐỜI SỐNG</v>
          </cell>
          <cell r="H4958" t="str">
            <v>BẾP VÀ PHÒNG ĂN</v>
          </cell>
        </row>
        <row r="4959">
          <cell r="C4959" t="str">
            <v>4944896830289</v>
          </cell>
          <cell r="D4959" t="str">
            <v>ECOSABAO- Dung dịch rửa rau củ 100% tự nhiên 280ml</v>
          </cell>
          <cell r="E4959">
            <v>190000</v>
          </cell>
          <cell r="F4959" t="str">
            <v>134616</v>
          </cell>
          <cell r="G4959" t="str">
            <v>NHÀ CỬA ĐỜI SỐNG</v>
          </cell>
          <cell r="H4959" t="str">
            <v>XÀ PHÒNG, CHẤT TẨY RỬA</v>
          </cell>
        </row>
        <row r="4960">
          <cell r="C4960" t="str">
            <v>4595318550348</v>
          </cell>
          <cell r="D4960" t="str">
            <v>DUREE BALLE- Nước hoa quần áo hương mộc lan 230ml</v>
          </cell>
          <cell r="E4960">
            <v>298000</v>
          </cell>
          <cell r="F4960" t="str">
            <v>134617</v>
          </cell>
          <cell r="G4960" t="str">
            <v>NHÀ CỬA ĐỜI SỐNG</v>
          </cell>
          <cell r="H4960" t="str">
            <v>GIẶT, XẢ QUẦN ÁO</v>
          </cell>
        </row>
        <row r="4961">
          <cell r="C4961" t="str">
            <v>4595318550324</v>
          </cell>
          <cell r="D4961" t="str">
            <v>DUREE BALLE- Nước hoa quần áo hương hoa cỏ 230ml</v>
          </cell>
          <cell r="E4961">
            <v>298000</v>
          </cell>
          <cell r="F4961" t="str">
            <v>134618</v>
          </cell>
          <cell r="G4961" t="str">
            <v>NHÀ CỬA ĐỜI SỐNG</v>
          </cell>
          <cell r="H4961" t="str">
            <v>GIẶT, XẢ QUẦN ÁO</v>
          </cell>
        </row>
        <row r="4962">
          <cell r="C4962" t="str">
            <v>4595318550331</v>
          </cell>
          <cell r="D4962" t="str">
            <v>DUREE BALLE- Nước hoa quần áo hương cam 230ml</v>
          </cell>
          <cell r="E4962">
            <v>298000</v>
          </cell>
          <cell r="F4962" t="str">
            <v>134619</v>
          </cell>
          <cell r="G4962" t="str">
            <v>NHÀ CỬA ĐỜI SỐNG</v>
          </cell>
          <cell r="H4962" t="str">
            <v>GIẶT, XẢ QUẦN ÁO</v>
          </cell>
        </row>
        <row r="4963">
          <cell r="C4963" t="str">
            <v>4982790413412</v>
          </cell>
          <cell r="D4963" t="str">
            <v>SEIWA PRO - Set 3 viên thả bồn cầu hương bạc hà</v>
          </cell>
          <cell r="E4963">
            <v>54000</v>
          </cell>
          <cell r="F4963" t="str">
            <v>134620</v>
          </cell>
          <cell r="G4963" t="str">
            <v>NHÀ CỬA ĐỜI SỐNG</v>
          </cell>
          <cell r="H4963" t="str">
            <v>XÀ PHÒNG, CHẤT TẨY RỬA</v>
          </cell>
        </row>
        <row r="4964">
          <cell r="C4964" t="str">
            <v>4982790413405</v>
          </cell>
          <cell r="D4964" t="str">
            <v>SEIWA PRO - Set 3 viên thả bồn cầu hương lavender</v>
          </cell>
          <cell r="E4964">
            <v>54000</v>
          </cell>
          <cell r="F4964" t="str">
            <v>134621</v>
          </cell>
          <cell r="G4964" t="str">
            <v>NHÀ CỬA ĐỜI SỐNG</v>
          </cell>
          <cell r="H4964" t="str">
            <v>XÀ PHÒNG, CHẤT TẨY RỬA</v>
          </cell>
        </row>
        <row r="4965">
          <cell r="C4965" t="str">
            <v>4978951050503</v>
          </cell>
          <cell r="D4965" t="str">
            <v>MITSUEI- Nước rửa chén hương cam tươi 800ml</v>
          </cell>
          <cell r="E4965">
            <v>106000</v>
          </cell>
          <cell r="F4965" t="str">
            <v>134622</v>
          </cell>
          <cell r="G4965" t="str">
            <v>NHÀ CỬA ĐỜI SỐNG</v>
          </cell>
          <cell r="H4965" t="str">
            <v>XÀ PHÒNG, CHẤT TẨY RỬA</v>
          </cell>
        </row>
        <row r="4966">
          <cell r="C4966" t="str">
            <v>4978951050510</v>
          </cell>
          <cell r="D4966" t="str">
            <v>MITSUEI- Nước rửa chén hương chanh tươi 800ml</v>
          </cell>
          <cell r="E4966">
            <v>106000</v>
          </cell>
          <cell r="F4966" t="str">
            <v>134623</v>
          </cell>
          <cell r="G4966" t="str">
            <v>NHÀ CỬA ĐỜI SỐNG</v>
          </cell>
          <cell r="H4966" t="str">
            <v>XÀ PHÒNG, CHẤT TẨY RỬA</v>
          </cell>
        </row>
        <row r="4967">
          <cell r="C4967" t="str">
            <v>4978951050527</v>
          </cell>
          <cell r="D4967" t="str">
            <v>MITSUEI- Nước rửa chén hương bưởi hồng 800ml</v>
          </cell>
          <cell r="E4967">
            <v>106000</v>
          </cell>
          <cell r="F4967" t="str">
            <v>134624</v>
          </cell>
          <cell r="G4967" t="str">
            <v>NHÀ CỬA ĐỜI SỐNG</v>
          </cell>
          <cell r="H4967" t="str">
            <v>XÀ PHÒNG, CHẤT TẨY RỬA</v>
          </cell>
        </row>
        <row r="4968">
          <cell r="C4968" t="str">
            <v>4978951050534</v>
          </cell>
          <cell r="D4968" t="str">
            <v>MITSUEI- Nước rửa chén hương chanh tươi 800ml</v>
          </cell>
          <cell r="E4968">
            <v>106000</v>
          </cell>
          <cell r="F4968" t="str">
            <v>134625</v>
          </cell>
          <cell r="G4968" t="str">
            <v>NHÀ CỬA ĐỜI SỐNG</v>
          </cell>
          <cell r="H4968" t="str">
            <v>XÀ PHÒNG, CHẤT TẨY RỬA</v>
          </cell>
        </row>
        <row r="4969">
          <cell r="C4969" t="str">
            <v>4978951060106</v>
          </cell>
          <cell r="D4969" t="str">
            <v>MITSUEI- Nước tẩy lồng giặt 550gr</v>
          </cell>
          <cell r="E4969">
            <v>54000</v>
          </cell>
          <cell r="F4969" t="str">
            <v>134626</v>
          </cell>
          <cell r="G4969" t="str">
            <v>NHÀ CỬA ĐỜI SỐNG</v>
          </cell>
          <cell r="H4969" t="str">
            <v>XÀ PHÒNG, CHẤT TẨY RỬA</v>
          </cell>
        </row>
        <row r="4970">
          <cell r="C4970" t="str">
            <v>4901329290539</v>
          </cell>
          <cell r="D4970" t="str">
            <v>KANEYO- Bột baking soda tẩy rửa lành tính 500g</v>
          </cell>
          <cell r="E4970">
            <v>89000</v>
          </cell>
          <cell r="F4970" t="str">
            <v>134627</v>
          </cell>
          <cell r="G4970" t="str">
            <v>NHÀ CỬA ĐỜI SỐNG</v>
          </cell>
          <cell r="H4970" t="str">
            <v>XÀ PHÒNG, CHẤT TẨY RỬA</v>
          </cell>
        </row>
        <row r="4971">
          <cell r="C4971" t="str">
            <v>4984324017738</v>
          </cell>
          <cell r="D4971" t="str">
            <v>FUDO KAGAKU- Viên làm sạch thông cống</v>
          </cell>
          <cell r="E4971">
            <v>131905</v>
          </cell>
          <cell r="F4971" t="str">
            <v>134628</v>
          </cell>
          <cell r="G4971" t="str">
            <v>NHÀ CỬA ĐỜI SỐNG</v>
          </cell>
          <cell r="H4971" t="str">
            <v>XÀ PHÒNG, CHẤT TẨY RỬA</v>
          </cell>
        </row>
        <row r="4972">
          <cell r="C4972" t="str">
            <v>4902727013423</v>
          </cell>
          <cell r="D4972" t="str">
            <v>MARUTOMI- Giấy vệ sinh hương lavender 18 cuộn</v>
          </cell>
          <cell r="E4972">
            <v>189000</v>
          </cell>
          <cell r="F4972" t="str">
            <v>134629</v>
          </cell>
          <cell r="G4972" t="str">
            <v>NHÀ CỬA ĐỜI SỐNG</v>
          </cell>
          <cell r="H4972" t="str">
            <v>SẢN PHẨM TỪ GIẤY</v>
          </cell>
        </row>
        <row r="4973">
          <cell r="C4973" t="str">
            <v>4902727008733</v>
          </cell>
          <cell r="D4973" t="str">
            <v>MARUTOMI- Giấy vệ sinh hương thảo mộc bạch đàn 18c</v>
          </cell>
          <cell r="E4973">
            <v>189000</v>
          </cell>
          <cell r="F4973" t="str">
            <v>134630</v>
          </cell>
          <cell r="G4973" t="str">
            <v>NHÀ CỬA ĐỜI SỐNG</v>
          </cell>
          <cell r="H4973" t="str">
            <v>SẢN PHẨM TỪ GIẤY</v>
          </cell>
        </row>
        <row r="4974">
          <cell r="C4974" t="str">
            <v>4902727011603</v>
          </cell>
          <cell r="D4974" t="str">
            <v>MARUTOMI- Giấy vệ sinh HANATABA đôi (25m x12)</v>
          </cell>
          <cell r="E4974">
            <v>189000</v>
          </cell>
          <cell r="F4974" t="str">
            <v>134631</v>
          </cell>
          <cell r="G4974" t="str">
            <v>NHÀ CỬA ĐỜI SỐNG</v>
          </cell>
          <cell r="H4974" t="str">
            <v>SẢN PHẨM TỪ GIẤY</v>
          </cell>
        </row>
        <row r="4975">
          <cell r="C4975" t="str">
            <v>4972822430661</v>
          </cell>
          <cell r="D4975" t="str">
            <v>GREEN ORNAMENT- Túi đựng đồ PP chống thấm nước</v>
          </cell>
          <cell r="E4975">
            <v>56000</v>
          </cell>
          <cell r="F4975" t="str">
            <v>134632</v>
          </cell>
          <cell r="G4975" t="str">
            <v>NHÀ CỬA ĐỜI SỐNG</v>
          </cell>
          <cell r="H4975" t="str">
            <v>BẾP VÀ PHÒNG ĂN</v>
          </cell>
        </row>
        <row r="4976">
          <cell r="C4976" t="str">
            <v>4902901747564</v>
          </cell>
          <cell r="D4976" t="str">
            <v>MITSUBISHI- Set 4 pin tiểu AA (pin 2A)</v>
          </cell>
          <cell r="E4976">
            <v>45000</v>
          </cell>
          <cell r="F4976" t="str">
            <v>134633</v>
          </cell>
          <cell r="G4976" t="str">
            <v>NHÀ CỬA ĐỜI SỐNG</v>
          </cell>
          <cell r="H4976" t="str">
            <v>ĐỒ DÙNG SINH HOẠT GIA ĐÌNH</v>
          </cell>
        </row>
        <row r="4977">
          <cell r="C4977" t="str">
            <v>4976680110109</v>
          </cell>
          <cell r="D4977" t="str">
            <v>FUJITSU- Set 4 pin tiểu AA (pin 2A)</v>
          </cell>
          <cell r="E4977">
            <v>45000</v>
          </cell>
          <cell r="F4977" t="str">
            <v>134634</v>
          </cell>
          <cell r="G4977" t="str">
            <v>NHÀ CỬA ĐỜI SỐNG</v>
          </cell>
          <cell r="H4977" t="str">
            <v>ĐỒ DÙNG SINH HOẠT GIA ĐÌNH</v>
          </cell>
        </row>
        <row r="4978">
          <cell r="C4978" t="str">
            <v>4969757162521</v>
          </cell>
          <cell r="D4978" t="str">
            <v>KYOWA- Khăn giấy ướt hương mộc hoa 18 gói</v>
          </cell>
          <cell r="E4978">
            <v>49000</v>
          </cell>
          <cell r="F4978" t="str">
            <v>134635</v>
          </cell>
          <cell r="G4978" t="str">
            <v>NHÀ CỬA ĐỜI SỐNG</v>
          </cell>
          <cell r="H4978" t="str">
            <v>XÀ PHÒNG, CHẤT TẨY RỬA</v>
          </cell>
        </row>
        <row r="4979">
          <cell r="C4979" t="str">
            <v>4969757162514</v>
          </cell>
          <cell r="D4979" t="str">
            <v>KYOWA- Khăn giấy ướt hương chanh 18 gói</v>
          </cell>
          <cell r="E4979">
            <v>49000</v>
          </cell>
          <cell r="F4979" t="str">
            <v>134636</v>
          </cell>
          <cell r="G4979" t="str">
            <v>NHÀ CỬA ĐỜI SỐNG</v>
          </cell>
          <cell r="H4979" t="str">
            <v>XÀ PHÒNG, CHẤT TẨY RỬA</v>
          </cell>
        </row>
        <row r="4980">
          <cell r="C4980" t="str">
            <v>4957944008097</v>
          </cell>
          <cell r="D4980" t="str">
            <v>MIRAI- Chổi cọ toilet đầu tròn cán dài 36cm</v>
          </cell>
          <cell r="E4980">
            <v>45000</v>
          </cell>
          <cell r="F4980" t="str">
            <v>134637</v>
          </cell>
          <cell r="G4980" t="str">
            <v>NHÀ CỬA ĐỜI SỐNG</v>
          </cell>
          <cell r="H4980" t="str">
            <v>ĐỒ DÙNG NHÀ TẮM, TOILET</v>
          </cell>
        </row>
        <row r="4981">
          <cell r="C4981" t="str">
            <v>4957944021089</v>
          </cell>
          <cell r="D4981" t="str">
            <v>MIRAI- Chổi cọ toilet đầu tròn cán dài 40cm</v>
          </cell>
          <cell r="E4981">
            <v>45000</v>
          </cell>
          <cell r="F4981" t="str">
            <v>134638</v>
          </cell>
          <cell r="G4981" t="str">
            <v>NHÀ CỬA ĐỜI SỐNG</v>
          </cell>
          <cell r="H4981" t="str">
            <v>ĐỒ DÙNG NHÀ TẮM, TOILET</v>
          </cell>
        </row>
        <row r="4982">
          <cell r="C4982" t="str">
            <v>4977425013440</v>
          </cell>
          <cell r="D4982" t="str">
            <v>HIMALAYAS- Bình nước Handy Pot nhựa cao cấp 1.2L</v>
          </cell>
          <cell r="E4982">
            <v>129000</v>
          </cell>
          <cell r="F4982" t="str">
            <v>134639</v>
          </cell>
          <cell r="G4982" t="str">
            <v>NHÀ CỬA ĐỜI SỐNG</v>
          </cell>
          <cell r="H4982" t="str">
            <v>BẾP VÀ PHÒNG ĂN</v>
          </cell>
        </row>
        <row r="4983">
          <cell r="C4983" t="str">
            <v>4549308564433</v>
          </cell>
          <cell r="D4983" t="str">
            <v>PEARL METAL- Bình nước cao cấp có tay cầm 2.1L</v>
          </cell>
          <cell r="E4983">
            <v>266000</v>
          </cell>
          <cell r="F4983" t="str">
            <v>134640</v>
          </cell>
          <cell r="G4983" t="str">
            <v>NHÀ CỬA ĐỜI SỐNG</v>
          </cell>
          <cell r="H4983" t="str">
            <v>BẾP VÀ PHÒNG ĂN</v>
          </cell>
        </row>
        <row r="4984">
          <cell r="C4984" t="str">
            <v>4957944652139</v>
          </cell>
          <cell r="D4984" t="str">
            <v>MIRAI- Bàn chải có tay cầm 8*6*3cm</v>
          </cell>
          <cell r="E4984">
            <v>45000</v>
          </cell>
          <cell r="F4984" t="str">
            <v>134641</v>
          </cell>
          <cell r="G4984" t="str">
            <v>NHÀ CỬA ĐỜI SỐNG</v>
          </cell>
          <cell r="H4984" t="str">
            <v>ĐỒ DÙNG NHÀ TẮM, TOILET</v>
          </cell>
        </row>
        <row r="4985">
          <cell r="C4985" t="str">
            <v>4903367301468</v>
          </cell>
          <cell r="D4985" t="str">
            <v>ROCKET- Xịt tẩy rửa nhà tắm 300ml</v>
          </cell>
          <cell r="E4985">
            <v>48000</v>
          </cell>
          <cell r="F4985" t="str">
            <v>134642</v>
          </cell>
          <cell r="G4985" t="str">
            <v>NHÀ CỬA ĐỜI SỐNG</v>
          </cell>
          <cell r="H4985" t="str">
            <v>XÀ PHÒNG, CHẤT TẨY RỬA</v>
          </cell>
        </row>
        <row r="4986">
          <cell r="C4986" t="str">
            <v>4991203129970</v>
          </cell>
          <cell r="D4986" t="str">
            <v>ECHO- Set 2 thìa inox 12cm</v>
          </cell>
          <cell r="E4986">
            <v>45000</v>
          </cell>
          <cell r="F4986" t="str">
            <v>134643</v>
          </cell>
          <cell r="G4986" t="str">
            <v>NHÀ CỬA ĐỜI SỐNG</v>
          </cell>
          <cell r="H4986" t="str">
            <v>BẾP VÀ PHÒNG ĂN</v>
          </cell>
        </row>
        <row r="4987">
          <cell r="C4987" t="str">
            <v>4991203129956</v>
          </cell>
          <cell r="D4987" t="str">
            <v>ECHO- Set 2 thìa inox 18cm</v>
          </cell>
          <cell r="E4987">
            <v>50000</v>
          </cell>
          <cell r="F4987" t="str">
            <v>134644</v>
          </cell>
          <cell r="G4987" t="str">
            <v>NHÀ CỬA ĐỜI SỐNG</v>
          </cell>
          <cell r="H4987" t="str">
            <v>BẾP VÀ PHÒNG ĂN</v>
          </cell>
        </row>
        <row r="4988">
          <cell r="C4988" t="str">
            <v>4962191114217</v>
          </cell>
          <cell r="D4988" t="str">
            <v>SKK-Thảm siêu thấm chống trơn trượt TY-533</v>
          </cell>
          <cell r="E4988">
            <v>76000</v>
          </cell>
          <cell r="F4988" t="str">
            <v>134645</v>
          </cell>
          <cell r="G4988" t="str">
            <v>NHÀ CỬA ĐỜI SỐNG</v>
          </cell>
          <cell r="H4988" t="str">
            <v>ĐỒ DÙNG SINH HOẠT GIA ĐÌNH</v>
          </cell>
        </row>
        <row r="4989">
          <cell r="C4989" t="str">
            <v>4962191114194</v>
          </cell>
          <cell r="D4989" t="str">
            <v>SKK-Thảm siêu thấm chống trơn trượt TY-058</v>
          </cell>
          <cell r="E4989">
            <v>76000</v>
          </cell>
          <cell r="F4989" t="str">
            <v>134646</v>
          </cell>
          <cell r="G4989" t="str">
            <v>NHÀ CỬA ĐỜI SỐNG</v>
          </cell>
          <cell r="H4989" t="str">
            <v>ĐỒ DÙNG SINH HOẠT GIA ĐÌNH</v>
          </cell>
        </row>
        <row r="4990">
          <cell r="C4990" t="str">
            <v>4962191114200</v>
          </cell>
          <cell r="D4990" t="str">
            <v>SKK-Thảm siêu thấm chống trơn trượt TY-053</v>
          </cell>
          <cell r="E4990">
            <v>76000</v>
          </cell>
          <cell r="F4990" t="str">
            <v>134647</v>
          </cell>
          <cell r="G4990" t="str">
            <v>NHÀ CỬA ĐỜI SỐNG</v>
          </cell>
          <cell r="H4990" t="str">
            <v>ĐỒ DÙNG SINH HOẠT GIA ĐÌNH</v>
          </cell>
        </row>
        <row r="4991">
          <cell r="C4991" t="str">
            <v>4962191114118</v>
          </cell>
          <cell r="D4991" t="str">
            <v>SKK-Thảm siêu thấm chống trơn trượt GZN-003</v>
          </cell>
          <cell r="E4991">
            <v>76000</v>
          </cell>
          <cell r="F4991" t="str">
            <v>134648</v>
          </cell>
          <cell r="G4991" t="str">
            <v>NHÀ CỬA ĐỜI SỐNG</v>
          </cell>
          <cell r="H4991" t="str">
            <v>ĐỒ DÙNG SINH HOẠT GIA ĐÌNH</v>
          </cell>
        </row>
        <row r="4992">
          <cell r="C4992" t="str">
            <v>4962191114071</v>
          </cell>
          <cell r="D4992" t="str">
            <v>SKK-Thảm nhà bếp siêu thấm chống trơn trượt 1317 1</v>
          </cell>
          <cell r="E4992">
            <v>173000</v>
          </cell>
          <cell r="F4992" t="str">
            <v>134649</v>
          </cell>
          <cell r="G4992" t="str">
            <v>NHÀ CỬA ĐỜI SỐNG</v>
          </cell>
          <cell r="H4992" t="str">
            <v>ĐỒ DÙNG SINH HOẠT GIA ĐÌNH</v>
          </cell>
        </row>
        <row r="4993">
          <cell r="C4993" t="str">
            <v>4962191114088</v>
          </cell>
          <cell r="D4993" t="str">
            <v>SKK-Thảm nhà bếp siêu thấm chống trơn trượt 1317 2</v>
          </cell>
          <cell r="E4993">
            <v>109000</v>
          </cell>
          <cell r="F4993" t="str">
            <v>134650</v>
          </cell>
          <cell r="G4993" t="str">
            <v>NHÀ CỬA ĐỜI SỐNG</v>
          </cell>
          <cell r="H4993" t="str">
            <v>ĐỒ DÙNG SINH HOẠT GIA ĐÌNH</v>
          </cell>
        </row>
        <row r="4994">
          <cell r="C4994" t="str">
            <v>4962191114064</v>
          </cell>
          <cell r="D4994" t="str">
            <v>SKK-Thảm nhà bếp siêu thấm chống trơn trượt 1299 1</v>
          </cell>
          <cell r="E4994">
            <v>109000</v>
          </cell>
          <cell r="F4994" t="str">
            <v>134651</v>
          </cell>
          <cell r="G4994" t="str">
            <v>NHÀ CỬA ĐỜI SỐNG</v>
          </cell>
          <cell r="H4994" t="str">
            <v>ĐỒ DÙNG SINH HOẠT GIA ĐÌNH</v>
          </cell>
        </row>
        <row r="4995">
          <cell r="C4995" t="str">
            <v>4962191114057</v>
          </cell>
          <cell r="D4995" t="str">
            <v>SKK-Thảm nhà bếp siêu thấm chống trơn trượt 1299 2</v>
          </cell>
          <cell r="E4995">
            <v>173000</v>
          </cell>
          <cell r="F4995" t="str">
            <v>134652</v>
          </cell>
          <cell r="G4995" t="str">
            <v>NHÀ CỬA ĐỜI SỐNG</v>
          </cell>
          <cell r="H4995" t="str">
            <v>ĐỒ DÙNG SINH HOẠT GIA ĐÌNH</v>
          </cell>
        </row>
        <row r="4996">
          <cell r="C4996" t="str">
            <v>4962191114019</v>
          </cell>
          <cell r="D4996" t="str">
            <v>SKK-Thảm nhà bếp siêu thấm chống trơn trượt 1159 1</v>
          </cell>
          <cell r="E4996">
            <v>173000</v>
          </cell>
          <cell r="F4996" t="str">
            <v>134653</v>
          </cell>
          <cell r="G4996" t="str">
            <v>NHÀ CỬA ĐỜI SỐNG</v>
          </cell>
          <cell r="H4996" t="str">
            <v>ĐỒ DÙNG SINH HOẠT GIA ĐÌNH</v>
          </cell>
        </row>
        <row r="4997">
          <cell r="C4997" t="str">
            <v>4962191114026</v>
          </cell>
          <cell r="D4997" t="str">
            <v>SKK-Thảm nhà bếp siêu thấm chống trơn trượt 1159 2</v>
          </cell>
          <cell r="E4997">
            <v>109000</v>
          </cell>
          <cell r="F4997" t="str">
            <v>134654</v>
          </cell>
          <cell r="G4997" t="str">
            <v>NHÀ CỬA ĐỜI SỐNG</v>
          </cell>
          <cell r="H4997" t="str">
            <v>ĐỒ DÙNG SINH HOẠT GIA ĐÌNH</v>
          </cell>
        </row>
        <row r="4998">
          <cell r="C4998" t="str">
            <v>4962191113623</v>
          </cell>
          <cell r="D4998" t="str">
            <v>SKK-Set 5 móc treo đồ có chống trượt - màu xám</v>
          </cell>
          <cell r="E4998">
            <v>49000</v>
          </cell>
          <cell r="F4998" t="str">
            <v>134655</v>
          </cell>
          <cell r="G4998" t="str">
            <v>NHÀ CỬA ĐỜI SỐNG</v>
          </cell>
          <cell r="H4998" t="str">
            <v>ĐỒ DÙNG NHÀ TẮM, TOILET</v>
          </cell>
        </row>
        <row r="4999">
          <cell r="C4999" t="str">
            <v>4962191113647</v>
          </cell>
          <cell r="D4999" t="str">
            <v>SKK-Set 5 móc treo đồ có chống trượt - màu trắng</v>
          </cell>
          <cell r="E4999">
            <v>49000</v>
          </cell>
          <cell r="F4999" t="str">
            <v>134656</v>
          </cell>
          <cell r="G4999" t="str">
            <v>NHÀ CỬA ĐỜI SỐNG</v>
          </cell>
          <cell r="H4999" t="str">
            <v>ĐỒ DÙNG NHÀ TẮM, TOILET</v>
          </cell>
        </row>
        <row r="5000">
          <cell r="C5000" t="str">
            <v>4905596446293</v>
          </cell>
          <cell r="D5000" t="str">
            <v>COMO- Giỏ nhựa đa năng màu xanh đen</v>
          </cell>
          <cell r="E5000">
            <v>209000</v>
          </cell>
          <cell r="F5000" t="str">
            <v>134657</v>
          </cell>
          <cell r="G5000" t="str">
            <v>NHÀ CỬA ĐỜI SỐNG</v>
          </cell>
          <cell r="H5000" t="str">
            <v>BẾP VÀ PHÒNG ĂN</v>
          </cell>
        </row>
        <row r="5001">
          <cell r="C5001" t="str">
            <v>4905596446262</v>
          </cell>
          <cell r="D5001" t="str">
            <v>COMO- Giỏ nhựa đa năng cỡ trung</v>
          </cell>
          <cell r="E5001">
            <v>209000</v>
          </cell>
          <cell r="F5001" t="str">
            <v>134658</v>
          </cell>
          <cell r="G5001" t="str">
            <v>NHÀ CỬA ĐỜI SỐNG</v>
          </cell>
          <cell r="H5001" t="str">
            <v>BẾP VÀ PHÒNG ĂN</v>
          </cell>
        </row>
        <row r="5002">
          <cell r="C5002" t="str">
            <v>4955959153313</v>
          </cell>
          <cell r="D5002" t="str">
            <v>INOMATA- Rổ nhựa màu trắng 2.2L</v>
          </cell>
          <cell r="E5002">
            <v>45000</v>
          </cell>
          <cell r="F5002" t="str">
            <v>134659</v>
          </cell>
          <cell r="G5002" t="str">
            <v>NHÀ CỬA ĐỜI SỐNG</v>
          </cell>
          <cell r="H5002" t="str">
            <v>BẾP VÀ PHÒNG ĂN</v>
          </cell>
        </row>
        <row r="5003">
          <cell r="C5003" t="str">
            <v>4973430020299</v>
          </cell>
          <cell r="D5003" t="str">
            <v>SANADA- Rổ nhựa 20.1cm có tay cầm màu trắng</v>
          </cell>
          <cell r="E5003">
            <v>46000</v>
          </cell>
          <cell r="F5003" t="str">
            <v>134660</v>
          </cell>
          <cell r="G5003" t="str">
            <v>NHÀ CỬA ĐỜI SỐNG</v>
          </cell>
          <cell r="H5003" t="str">
            <v>BẾP VÀ PHÒNG ĂN</v>
          </cell>
        </row>
        <row r="5004">
          <cell r="C5004" t="str">
            <v>4973430020282</v>
          </cell>
          <cell r="D5004" t="str">
            <v>SANADA- Rổ nhựa 20.1cm có tay cầm màu xanh</v>
          </cell>
          <cell r="E5004">
            <v>46000</v>
          </cell>
          <cell r="F5004" t="str">
            <v>134661</v>
          </cell>
          <cell r="G5004" t="str">
            <v>NHÀ CỬA ĐỜI SỐNG</v>
          </cell>
          <cell r="H5004" t="str">
            <v>BẾP VÀ PHÒNG ĂN</v>
          </cell>
        </row>
        <row r="5005">
          <cell r="C5005" t="str">
            <v>4973430014601</v>
          </cell>
          <cell r="D5005" t="str">
            <v>SANADASEIKO- Rổ đựng hoa quả</v>
          </cell>
          <cell r="E5005">
            <v>45000</v>
          </cell>
          <cell r="F5005" t="str">
            <v>134662</v>
          </cell>
          <cell r="G5005" t="str">
            <v>NHÀ CỬA ĐỜI SỐNG</v>
          </cell>
          <cell r="H5005" t="str">
            <v>BẾP VÀ PHÒNG ĂN</v>
          </cell>
        </row>
        <row r="5006">
          <cell r="C5006" t="str">
            <v>4903367092458</v>
          </cell>
          <cell r="D5006" t="str">
            <v>ROCKET- Nước xả vải hương hoa hồng 1500ml</v>
          </cell>
          <cell r="E5006">
            <v>121000</v>
          </cell>
          <cell r="F5006" t="str">
            <v>134663</v>
          </cell>
          <cell r="G5006" t="str">
            <v>NHÀ CỬA ĐỜI SỐNG</v>
          </cell>
          <cell r="H5006" t="str">
            <v>GIẶT, XẢ QUẦN ÁO</v>
          </cell>
        </row>
        <row r="5007">
          <cell r="C5007" t="str">
            <v>4956810232680</v>
          </cell>
          <cell r="D5007" t="str">
            <v>KOKUBO- Set 02 miếng cọ xoong nồi</v>
          </cell>
          <cell r="E5007">
            <v>49000</v>
          </cell>
          <cell r="F5007" t="str">
            <v>134664</v>
          </cell>
          <cell r="G5007" t="str">
            <v>NHÀ CỬA ĐỜI SỐNG</v>
          </cell>
          <cell r="H5007" t="str">
            <v>BẾP VÀ PHÒNG ĂN</v>
          </cell>
        </row>
        <row r="5008">
          <cell r="C5008" t="str">
            <v>4905596119166</v>
          </cell>
          <cell r="D5008" t="str">
            <v>INOMATA- Hộp đựng gia vị nắp trắng</v>
          </cell>
          <cell r="E5008">
            <v>45000</v>
          </cell>
          <cell r="F5008" t="str">
            <v>134665</v>
          </cell>
          <cell r="G5008" t="str">
            <v>NHÀ CỬA ĐỜI SỐNG</v>
          </cell>
          <cell r="H5008" t="str">
            <v>BẾP VÀ PHÒNG ĂN</v>
          </cell>
        </row>
        <row r="5009">
          <cell r="C5009" t="str">
            <v>4905596119173</v>
          </cell>
          <cell r="D5009" t="str">
            <v>INOMATA- Hộp đựng gia vị nắp nâu</v>
          </cell>
          <cell r="E5009">
            <v>45000</v>
          </cell>
          <cell r="F5009" t="str">
            <v>134666</v>
          </cell>
          <cell r="G5009" t="str">
            <v>NHÀ CỬA ĐỜI SỐNG</v>
          </cell>
          <cell r="H5009" t="str">
            <v>BẾP VÀ PHÒNG ĂN</v>
          </cell>
        </row>
        <row r="5010">
          <cell r="C5010" t="str">
            <v>4973230054371</v>
          </cell>
          <cell r="D5010" t="str">
            <v>NAKAYA- Hộp đựng thực phẩm 5L</v>
          </cell>
          <cell r="E5010">
            <v>211000</v>
          </cell>
          <cell r="F5010" t="str">
            <v>134667</v>
          </cell>
          <cell r="G5010" t="str">
            <v>NHÀ CỬA ĐỜI SỐNG</v>
          </cell>
          <cell r="H5010" t="str">
            <v>BẾP VÀ PHÒNG ĂN</v>
          </cell>
        </row>
        <row r="5011">
          <cell r="C5011" t="str">
            <v>4973230059529</v>
          </cell>
          <cell r="D5011" t="str">
            <v>NAKAYA- Hộp đựng thực phẩm 2 lớp 5L</v>
          </cell>
          <cell r="E5011">
            <v>234000</v>
          </cell>
          <cell r="F5011" t="str">
            <v>134668</v>
          </cell>
          <cell r="G5011" t="str">
            <v>NHÀ CỬA ĐỜI SỐNG</v>
          </cell>
          <cell r="H5011" t="str">
            <v>BẾP VÀ PHÒNG ĂN</v>
          </cell>
        </row>
        <row r="5012">
          <cell r="C5012" t="str">
            <v>4973430014342</v>
          </cell>
          <cell r="D5012" t="str">
            <v>NAKAYA- Hộp đựng thực phẩm 1.8L</v>
          </cell>
          <cell r="E5012">
            <v>45000</v>
          </cell>
          <cell r="F5012" t="str">
            <v>134669</v>
          </cell>
          <cell r="G5012" t="str">
            <v>NHÀ CỬA ĐỜI SỐNG</v>
          </cell>
          <cell r="H5012" t="str">
            <v>BẾP VÀ PHÒNG ĂN</v>
          </cell>
        </row>
        <row r="5013">
          <cell r="C5013" t="str">
            <v>4973430014335</v>
          </cell>
          <cell r="D5013" t="str">
            <v>NAKAYA- Hộp đựng thực phẩm 1.2L</v>
          </cell>
          <cell r="E5013">
            <v>45000</v>
          </cell>
          <cell r="F5013" t="str">
            <v>134670</v>
          </cell>
          <cell r="G5013" t="str">
            <v>NHÀ CỬA ĐỜI SỐNG</v>
          </cell>
          <cell r="H5013" t="str">
            <v>BẾP VÀ PHÒNG ĂN</v>
          </cell>
        </row>
        <row r="5014">
          <cell r="C5014" t="str">
            <v>4973430014328</v>
          </cell>
          <cell r="D5014" t="str">
            <v>NAKAYA- Hộp đựng thực phẩm 750ml</v>
          </cell>
          <cell r="E5014">
            <v>45000</v>
          </cell>
          <cell r="F5014" t="str">
            <v>134671</v>
          </cell>
          <cell r="G5014" t="str">
            <v>NHÀ CỬA ĐỜI SỐNG</v>
          </cell>
          <cell r="H5014" t="str">
            <v>BẾP VÀ PHÒNG ĂN</v>
          </cell>
        </row>
        <row r="5015">
          <cell r="C5015" t="str">
            <v>4955959151609</v>
          </cell>
          <cell r="D5015" t="str">
            <v>NAKAYA- Bộ 2 hộp đựng thực phẩm màu trắng 280ml</v>
          </cell>
          <cell r="E5015">
            <v>45000</v>
          </cell>
          <cell r="F5015" t="str">
            <v>134672</v>
          </cell>
          <cell r="G5015" t="str">
            <v>NHÀ CỬA ĐỜI SỐNG</v>
          </cell>
          <cell r="H5015" t="str">
            <v>BẾP VÀ PHÒNG ĂN</v>
          </cell>
        </row>
        <row r="5016">
          <cell r="C5016" t="str">
            <v>4955959151500</v>
          </cell>
          <cell r="D5016" t="str">
            <v>NAKAYA- Hộp đựng thực phẩm 700ml</v>
          </cell>
          <cell r="E5016">
            <v>45000</v>
          </cell>
          <cell r="F5016" t="str">
            <v>134673</v>
          </cell>
          <cell r="G5016" t="str">
            <v>NHÀ CỬA ĐỜI SỐNG</v>
          </cell>
          <cell r="H5016" t="str">
            <v>BẾP VÀ PHÒNG ĂN</v>
          </cell>
        </row>
        <row r="5017">
          <cell r="C5017" t="str">
            <v>4955959151401</v>
          </cell>
          <cell r="D5017" t="str">
            <v>NAKAYA- Hộp đựng thực phẩm 1L</v>
          </cell>
          <cell r="E5017">
            <v>45000</v>
          </cell>
          <cell r="F5017" t="str">
            <v>134674</v>
          </cell>
          <cell r="G5017" t="str">
            <v>NHÀ CỬA ĐỜI SỐNG</v>
          </cell>
          <cell r="H5017" t="str">
            <v>BẾP VÀ PHÒNG ĂN</v>
          </cell>
        </row>
        <row r="5018">
          <cell r="C5018" t="str">
            <v>4955959151302</v>
          </cell>
          <cell r="D5018" t="str">
            <v>NAKAYA- Hộp đựng thực phẩm 900ml</v>
          </cell>
          <cell r="E5018">
            <v>45000</v>
          </cell>
          <cell r="F5018" t="str">
            <v>134675</v>
          </cell>
          <cell r="G5018" t="str">
            <v>NHÀ CỬA ĐỜI SỐNG</v>
          </cell>
          <cell r="H5018" t="str">
            <v>BẾP VÀ PHÒNG ĂN</v>
          </cell>
        </row>
        <row r="5019">
          <cell r="C5019" t="str">
            <v>4955959142904</v>
          </cell>
          <cell r="D5019" t="str">
            <v>NAKAYA- Bộ 2 hộp đựng thực phẩm 120ml</v>
          </cell>
          <cell r="E5019">
            <v>45000</v>
          </cell>
          <cell r="F5019" t="str">
            <v>134676</v>
          </cell>
          <cell r="G5019" t="str">
            <v>NHÀ CỬA ĐỜI SỐNG</v>
          </cell>
          <cell r="H5019" t="str">
            <v>BẾP VÀ PHÒNG ĂN</v>
          </cell>
        </row>
        <row r="5020">
          <cell r="C5020" t="str">
            <v>4955959142805</v>
          </cell>
          <cell r="D5020" t="str">
            <v>NAKAYA- Bộ 2 hộp đựng thực phẩm 280ml</v>
          </cell>
          <cell r="E5020">
            <v>45000</v>
          </cell>
          <cell r="F5020" t="str">
            <v>134677</v>
          </cell>
          <cell r="G5020" t="str">
            <v>NHÀ CỬA ĐỜI SỐNG</v>
          </cell>
          <cell r="H5020" t="str">
            <v>BẾP VÀ PHÒNG ĂN</v>
          </cell>
        </row>
        <row r="5021">
          <cell r="C5021" t="str">
            <v>4955959142706</v>
          </cell>
          <cell r="D5021" t="str">
            <v>NAKAYA- Hộp đựng thực phẩm 600ml</v>
          </cell>
          <cell r="E5021">
            <v>45000</v>
          </cell>
          <cell r="F5021" t="str">
            <v>134678</v>
          </cell>
          <cell r="G5021" t="str">
            <v>NHÀ CỬA ĐỜI SỐNG</v>
          </cell>
          <cell r="H5021" t="str">
            <v>BẾP VÀ PHÒNG ĂN</v>
          </cell>
        </row>
        <row r="5022">
          <cell r="C5022" t="str">
            <v>4955959142607</v>
          </cell>
          <cell r="D5022" t="str">
            <v>NAKAYA- Hộp đựng thực phẩm 700ml</v>
          </cell>
          <cell r="E5022">
            <v>45000</v>
          </cell>
          <cell r="F5022" t="str">
            <v>134679</v>
          </cell>
          <cell r="G5022" t="str">
            <v>NHÀ CỬA ĐỜI SỐNG</v>
          </cell>
          <cell r="H5022" t="str">
            <v>BẾP VÀ PHÒNG ĂN</v>
          </cell>
        </row>
        <row r="5023">
          <cell r="C5023" t="str">
            <v>4955959141006</v>
          </cell>
          <cell r="D5023" t="str">
            <v>NAKAYA- Hộp đựng thực phẩm 760ml</v>
          </cell>
          <cell r="E5023">
            <v>45000</v>
          </cell>
          <cell r="F5023" t="str">
            <v>134680</v>
          </cell>
          <cell r="G5023" t="str">
            <v>NHÀ CỬA ĐỜI SỐNG</v>
          </cell>
          <cell r="H5023" t="str">
            <v>BẾP VÀ PHÒNG ĂN</v>
          </cell>
        </row>
        <row r="5024">
          <cell r="C5024" t="str">
            <v>4955959140603</v>
          </cell>
          <cell r="D5024" t="str">
            <v>NAKAYA- Hộp đựng thực phẩm 1L</v>
          </cell>
          <cell r="E5024">
            <v>45000</v>
          </cell>
          <cell r="F5024" t="str">
            <v>134681</v>
          </cell>
          <cell r="G5024" t="str">
            <v>NHÀ CỬA ĐỜI SỐNG</v>
          </cell>
          <cell r="H5024" t="str">
            <v>BẾP VÀ PHÒNG ĂN</v>
          </cell>
        </row>
        <row r="5025">
          <cell r="C5025" t="str">
            <v>4955959140504</v>
          </cell>
          <cell r="D5025" t="str">
            <v>NAKAYA- Hộp đựng thực phẩm 900ml</v>
          </cell>
          <cell r="E5025">
            <v>45000</v>
          </cell>
          <cell r="F5025" t="str">
            <v>134682</v>
          </cell>
          <cell r="G5025" t="str">
            <v>NHÀ CỬA ĐỜI SỐNG</v>
          </cell>
          <cell r="H5025" t="str">
            <v>BẾP VÀ PHÒNG ĂN</v>
          </cell>
        </row>
        <row r="5026">
          <cell r="C5026" t="str">
            <v>4955959140405</v>
          </cell>
          <cell r="D5026" t="str">
            <v>NAKAYA- Hộp đựng thực phẩm kháng khuẩn 1.3L</v>
          </cell>
          <cell r="E5026">
            <v>46000</v>
          </cell>
          <cell r="F5026" t="str">
            <v>134683</v>
          </cell>
          <cell r="G5026" t="str">
            <v>NHÀ CỬA ĐỜI SỐNG</v>
          </cell>
          <cell r="H5026" t="str">
            <v>BẾP VÀ PHÒNG ĂN</v>
          </cell>
        </row>
        <row r="5027">
          <cell r="C5027" t="str">
            <v>4955959130505</v>
          </cell>
          <cell r="D5027" t="str">
            <v>NAKAYA- Hộp đựng thực phẩm nắp dẻo 1.3L</v>
          </cell>
          <cell r="E5027">
            <v>47000</v>
          </cell>
          <cell r="F5027" t="str">
            <v>134684</v>
          </cell>
          <cell r="G5027" t="str">
            <v>NHÀ CỬA ĐỜI SỐNG</v>
          </cell>
          <cell r="H5027" t="str">
            <v>BẾP VÀ PHÒNG ĂN</v>
          </cell>
        </row>
        <row r="5028">
          <cell r="C5028" t="str">
            <v>4955959129042</v>
          </cell>
          <cell r="D5028" t="str">
            <v>NAKAYA- Bộ 2 hộp đựng thực phẩm 800ml</v>
          </cell>
          <cell r="E5028">
            <v>48000</v>
          </cell>
          <cell r="F5028" t="str">
            <v>134685</v>
          </cell>
          <cell r="G5028" t="str">
            <v>NHÀ CỬA ĐỜI SỐNG</v>
          </cell>
          <cell r="H5028" t="str">
            <v>BẾP VÀ PHÒNG ĂN</v>
          </cell>
        </row>
        <row r="5029">
          <cell r="C5029" t="str">
            <v>4955959125501</v>
          </cell>
          <cell r="D5029" t="str">
            <v>NAKAYA- Bộ 2 hộp đựng thực phẩm 450ml</v>
          </cell>
          <cell r="E5029">
            <v>45000</v>
          </cell>
          <cell r="F5029" t="str">
            <v>134686</v>
          </cell>
          <cell r="G5029" t="str">
            <v>NHÀ CỬA ĐỜI SỐNG</v>
          </cell>
          <cell r="H5029" t="str">
            <v>BẾP VÀ PHÒNG ĂN</v>
          </cell>
        </row>
        <row r="5030">
          <cell r="C5030" t="str">
            <v>4955959123316</v>
          </cell>
          <cell r="D5030" t="str">
            <v>NAKAYA- Hộp đựng thực phẩm 3L</v>
          </cell>
          <cell r="E5030">
            <v>53000</v>
          </cell>
          <cell r="F5030" t="str">
            <v>134687</v>
          </cell>
          <cell r="G5030" t="str">
            <v>NHÀ CỬA ĐỜI SỐNG</v>
          </cell>
          <cell r="H5030" t="str">
            <v>BẾP VÀ PHÒNG ĂN</v>
          </cell>
        </row>
        <row r="5031">
          <cell r="C5031" t="str">
            <v>4955959123019</v>
          </cell>
          <cell r="D5031" t="str">
            <v>NAKAYA- Hộp đựng thực phẩm 2 lớp</v>
          </cell>
          <cell r="E5031">
            <v>45000</v>
          </cell>
          <cell r="F5031" t="str">
            <v>134688</v>
          </cell>
          <cell r="G5031" t="str">
            <v>NHÀ CỬA ĐỜI SỐNG</v>
          </cell>
          <cell r="H5031" t="str">
            <v>BẾP VÀ PHÒNG ĂN</v>
          </cell>
        </row>
        <row r="5032">
          <cell r="C5032" t="str">
            <v>4955959120315</v>
          </cell>
          <cell r="D5032" t="str">
            <v>NAKAYA- Bộ 04 Hộp đựng thực phẩm 70ml</v>
          </cell>
          <cell r="E5032">
            <v>45000</v>
          </cell>
          <cell r="F5032" t="str">
            <v>134689</v>
          </cell>
          <cell r="G5032" t="str">
            <v>NHÀ CỬA ĐỜI SỐNG</v>
          </cell>
          <cell r="H5032" t="str">
            <v>BẾP VÀ PHÒNG ĂN</v>
          </cell>
        </row>
        <row r="5033">
          <cell r="C5033" t="str">
            <v>4955959120018</v>
          </cell>
          <cell r="D5033" t="str">
            <v>NAKAYA- Hộp nhựa dáng cao 1.3l</v>
          </cell>
          <cell r="E5033">
            <v>45000</v>
          </cell>
          <cell r="F5033" t="str">
            <v>134690</v>
          </cell>
          <cell r="G5033" t="str">
            <v>NHÀ CỬA ĐỜI SỐNG</v>
          </cell>
          <cell r="H5033" t="str">
            <v>BẾP VÀ PHÒNG ĂN</v>
          </cell>
        </row>
        <row r="5034">
          <cell r="C5034" t="str">
            <v>4955959117018</v>
          </cell>
          <cell r="D5034" t="str">
            <v>NAKAYA- Bộ 2 hộp đựng thực phẩm 280ml</v>
          </cell>
          <cell r="E5034">
            <v>45000</v>
          </cell>
          <cell r="F5034" t="str">
            <v>134691</v>
          </cell>
          <cell r="G5034" t="str">
            <v>NHÀ CỬA ĐỜI SỐNG</v>
          </cell>
          <cell r="H5034" t="str">
            <v>BẾP VÀ PHÒNG ĂN</v>
          </cell>
        </row>
        <row r="5035">
          <cell r="C5035" t="str">
            <v>4955959116912</v>
          </cell>
          <cell r="D5035" t="str">
            <v>NAKAYA- Bộ 2 hộp đựng thực phẩm 300ml</v>
          </cell>
          <cell r="E5035">
            <v>45000</v>
          </cell>
          <cell r="F5035" t="str">
            <v>134692</v>
          </cell>
          <cell r="G5035" t="str">
            <v>NHÀ CỬA ĐỜI SỐNG</v>
          </cell>
          <cell r="H5035" t="str">
            <v>BẾP VÀ PHÒNG ĂN</v>
          </cell>
        </row>
        <row r="5036">
          <cell r="C5036" t="str">
            <v>4955959115618</v>
          </cell>
          <cell r="D5036" t="str">
            <v>NAKAYA- Hộp tròn nhựa 1.3L</v>
          </cell>
          <cell r="E5036">
            <v>45000</v>
          </cell>
          <cell r="F5036" t="str">
            <v>134693</v>
          </cell>
          <cell r="G5036" t="str">
            <v>NHÀ CỬA ĐỜI SỐNG</v>
          </cell>
          <cell r="H5036" t="str">
            <v>BẾP VÀ PHÒNG ĂN</v>
          </cell>
        </row>
        <row r="5037">
          <cell r="C5037" t="str">
            <v>4955959115311</v>
          </cell>
          <cell r="D5037" t="str">
            <v>NAKAYA- Bộ 2 hộp đựng thực phẩm 400ml</v>
          </cell>
          <cell r="E5037">
            <v>45000</v>
          </cell>
          <cell r="F5037" t="str">
            <v>134694</v>
          </cell>
          <cell r="G5037" t="str">
            <v>NHÀ CỬA ĐỜI SỐNG</v>
          </cell>
          <cell r="H5037" t="str">
            <v>BẾP VÀ PHÒNG ĂN</v>
          </cell>
        </row>
        <row r="5038">
          <cell r="C5038" t="str">
            <v>4955959115113</v>
          </cell>
          <cell r="D5038" t="str">
            <v>NAKAYA- Hộp đựng thực phẩm nắp dẻo 2L</v>
          </cell>
          <cell r="E5038">
            <v>46000</v>
          </cell>
          <cell r="F5038" t="str">
            <v>134695</v>
          </cell>
          <cell r="G5038" t="str">
            <v>NHÀ CỬA ĐỜI SỐNG</v>
          </cell>
          <cell r="H5038" t="str">
            <v>BẾP VÀ PHÒNG ĂN</v>
          </cell>
        </row>
        <row r="5039">
          <cell r="C5039" t="str">
            <v>4955959112419</v>
          </cell>
          <cell r="D5039" t="str">
            <v>NAKAYA- Bộ 2 hộp đựng thực phẩm 830ml</v>
          </cell>
          <cell r="E5039">
            <v>45000</v>
          </cell>
          <cell r="F5039" t="str">
            <v>134696</v>
          </cell>
          <cell r="G5039" t="str">
            <v>NHÀ CỬA ĐỜI SỐNG</v>
          </cell>
          <cell r="H5039" t="str">
            <v>BẾP VÀ PHÒNG ĂN</v>
          </cell>
        </row>
        <row r="5040">
          <cell r="C5040" t="str">
            <v>4955959112310</v>
          </cell>
          <cell r="D5040" t="str">
            <v>NAKAYA- Hộp đựng thực phẩm nắp dẻo 1.2L</v>
          </cell>
          <cell r="E5040">
            <v>45000</v>
          </cell>
          <cell r="F5040" t="str">
            <v>134697</v>
          </cell>
          <cell r="G5040" t="str">
            <v>NHÀ CỬA ĐỜI SỐNG</v>
          </cell>
          <cell r="H5040" t="str">
            <v>BẾP VÀ PHÒNG ĂN</v>
          </cell>
        </row>
        <row r="5041">
          <cell r="C5041" t="str">
            <v>4955959112211</v>
          </cell>
          <cell r="D5041" t="str">
            <v>NAKAYA- Hộp đựng thực phẩm 900ml</v>
          </cell>
          <cell r="E5041">
            <v>45000</v>
          </cell>
          <cell r="F5041" t="str">
            <v>134698</v>
          </cell>
          <cell r="G5041" t="str">
            <v>NHÀ CỬA ĐỜI SỐNG</v>
          </cell>
          <cell r="H5041" t="str">
            <v>BẾP VÀ PHÒNG ĂN</v>
          </cell>
        </row>
        <row r="5042">
          <cell r="C5042" t="str">
            <v>4955959112112</v>
          </cell>
          <cell r="D5042" t="str">
            <v>NAKAYA- Hộp đựng thực phẩm 630ml</v>
          </cell>
          <cell r="E5042">
            <v>45000</v>
          </cell>
          <cell r="F5042" t="str">
            <v>134699</v>
          </cell>
          <cell r="G5042" t="str">
            <v>NHÀ CỬA ĐỜI SỐNG</v>
          </cell>
          <cell r="H5042" t="str">
            <v>BẾP VÀ PHÒNG ĂN</v>
          </cell>
        </row>
        <row r="5043">
          <cell r="C5043" t="str">
            <v>4905596185482</v>
          </cell>
          <cell r="D5043" t="str">
            <v>NAKAYA- Hộp đựng thực phẩm 730ml</v>
          </cell>
          <cell r="E5043">
            <v>49000</v>
          </cell>
          <cell r="F5043" t="str">
            <v>134700</v>
          </cell>
          <cell r="G5043" t="str">
            <v>NHÀ CỬA ĐỜI SỐNG</v>
          </cell>
          <cell r="H5043" t="str">
            <v>BẾP VÀ PHÒNG ĂN</v>
          </cell>
        </row>
        <row r="5044">
          <cell r="C5044" t="str">
            <v>4905596185185</v>
          </cell>
          <cell r="D5044" t="str">
            <v>NAKAYA- Bộ 2 hộp đựng thực phẩm 1.3L</v>
          </cell>
          <cell r="E5044">
            <v>53000</v>
          </cell>
          <cell r="F5044" t="str">
            <v>134701</v>
          </cell>
          <cell r="G5044" t="str">
            <v>NHÀ CỬA ĐỜI SỐNG</v>
          </cell>
          <cell r="H5044" t="str">
            <v>BẾP VÀ PHÒNG ĂN</v>
          </cell>
        </row>
        <row r="5045">
          <cell r="C5045" t="str">
            <v>4905596185086</v>
          </cell>
          <cell r="D5045" t="str">
            <v>INOMATA- Hộp đựng thực phẩm chịu nhiệt</v>
          </cell>
          <cell r="E5045">
            <v>49000</v>
          </cell>
          <cell r="F5045" t="str">
            <v>134702</v>
          </cell>
          <cell r="G5045" t="str">
            <v>NHÀ CỬA ĐỜI SỐNG</v>
          </cell>
          <cell r="H5045" t="str">
            <v>BẾP VÀ PHÒNG ĂN</v>
          </cell>
        </row>
        <row r="5046">
          <cell r="C5046" t="str">
            <v>4962191113609</v>
          </cell>
          <cell r="D5046" t="str">
            <v>SKK-Giá treo gấp vuông 24 kẹp 1003 - màu trắng</v>
          </cell>
          <cell r="E5046">
            <v>122000</v>
          </cell>
          <cell r="F5046" t="str">
            <v>134703</v>
          </cell>
          <cell r="G5046" t="str">
            <v>NHÀ CỬA ĐỜI SỐNG</v>
          </cell>
          <cell r="H5046" t="str">
            <v>ĐỒ DÙNG NHÀ TẮM, TOILET</v>
          </cell>
        </row>
        <row r="5047">
          <cell r="C5047" t="str">
            <v>4962191113586</v>
          </cell>
          <cell r="D5047" t="str">
            <v>SKK-Giá treo gấp vuông 24 kẹp 1003 - màu be</v>
          </cell>
          <cell r="E5047">
            <v>122000</v>
          </cell>
          <cell r="F5047" t="str">
            <v>134704</v>
          </cell>
          <cell r="G5047" t="str">
            <v>NHÀ CỬA ĐỜI SỐNG</v>
          </cell>
          <cell r="H5047" t="str">
            <v>ĐỒ DÙNG NHÀ TẮM, TOILET</v>
          </cell>
        </row>
        <row r="5048">
          <cell r="C5048" t="str">
            <v>6923944101357</v>
          </cell>
          <cell r="D5048" t="str">
            <v>SKK-Găng tay rửa chén lót nhung</v>
          </cell>
          <cell r="E5048">
            <v>45000</v>
          </cell>
          <cell r="F5048" t="str">
            <v>134705</v>
          </cell>
          <cell r="G5048" t="str">
            <v>NHÀ CỬA ĐỜI SỐNG</v>
          </cell>
          <cell r="H5048" t="str">
            <v>BẾP VÀ PHÒNG ĂN</v>
          </cell>
        </row>
        <row r="5049">
          <cell r="C5049" t="str">
            <v>6934968128473</v>
          </cell>
          <cell r="D5049" t="str">
            <v>SKK-Dụng cụ nạo rau củ 2847</v>
          </cell>
          <cell r="E5049">
            <v>25000</v>
          </cell>
          <cell r="F5049" t="str">
            <v>134706</v>
          </cell>
          <cell r="G5049" t="str">
            <v>NHÀ CỬA ĐỜI SỐNG</v>
          </cell>
          <cell r="H5049" t="str">
            <v>BẾP VÀ PHÒNG ĂN</v>
          </cell>
        </row>
        <row r="5050">
          <cell r="C5050" t="str">
            <v>6934968128466</v>
          </cell>
          <cell r="D5050" t="str">
            <v>SKK-Dụng cụ nạo rau củ 2846</v>
          </cell>
          <cell r="E5050">
            <v>26000</v>
          </cell>
          <cell r="F5050" t="str">
            <v>134707</v>
          </cell>
          <cell r="G5050" t="str">
            <v>NHÀ CỬA ĐỜI SỐNG</v>
          </cell>
          <cell r="H5050" t="str">
            <v>BẾP VÀ PHÒNG ĂN</v>
          </cell>
        </row>
        <row r="5051">
          <cell r="C5051" t="str">
            <v>6934968128183</v>
          </cell>
          <cell r="D5051" t="str">
            <v>SKK-Dụng cụ nạo rau củ 2818</v>
          </cell>
          <cell r="E5051">
            <v>19000</v>
          </cell>
          <cell r="F5051" t="str">
            <v>134708</v>
          </cell>
          <cell r="G5051" t="str">
            <v>NHÀ CỬA ĐỜI SỐNG</v>
          </cell>
          <cell r="H5051" t="str">
            <v>BẾP VÀ PHÒNG ĂN</v>
          </cell>
        </row>
        <row r="5052">
          <cell r="C5052" t="str">
            <v>4991203178060</v>
          </cell>
          <cell r="D5052" t="str">
            <v>ECHO- Dụng cụ đánh trứng</v>
          </cell>
          <cell r="E5052">
            <v>55000</v>
          </cell>
          <cell r="F5052" t="str">
            <v>134709</v>
          </cell>
          <cell r="G5052" t="str">
            <v>NHÀ CỬA ĐỜI SỐNG</v>
          </cell>
          <cell r="H5052" t="str">
            <v>BẾP VÀ PHÒNG ĂN</v>
          </cell>
        </row>
        <row r="5053">
          <cell r="C5053" t="str">
            <v>4991203129987</v>
          </cell>
          <cell r="D5053" t="str">
            <v>TWINS- Set 2 dĩa inox 12cm</v>
          </cell>
          <cell r="E5053">
            <v>45000</v>
          </cell>
          <cell r="F5053" t="str">
            <v>134710</v>
          </cell>
          <cell r="G5053" t="str">
            <v>NHÀ CỬA ĐỜI SỐNG</v>
          </cell>
          <cell r="H5053" t="str">
            <v>BẾP VÀ PHÒNG ĂN</v>
          </cell>
        </row>
        <row r="5054">
          <cell r="C5054" t="str">
            <v>4991203129963</v>
          </cell>
          <cell r="D5054" t="str">
            <v>TWINS- Set 2 dĩa inox 18.5cm</v>
          </cell>
          <cell r="E5054">
            <v>50000</v>
          </cell>
          <cell r="F5054" t="str">
            <v>134711</v>
          </cell>
          <cell r="G5054" t="str">
            <v>NHÀ CỬA ĐỜI SỐNG</v>
          </cell>
          <cell r="H5054" t="str">
            <v>BẾP VÀ PHÒNG ĂN</v>
          </cell>
        </row>
        <row r="5055">
          <cell r="C5055" t="str">
            <v>4991203155320</v>
          </cell>
          <cell r="D5055" t="str">
            <v>ECHO- Dao gọt hoa quả mini</v>
          </cell>
          <cell r="E5055">
            <v>51000</v>
          </cell>
          <cell r="F5055" t="str">
            <v>134712</v>
          </cell>
          <cell r="G5055" t="str">
            <v>NHÀ CỬA ĐỜI SỐNG</v>
          </cell>
          <cell r="H5055" t="str">
            <v>BẾP VÀ PHÒNG ĂN</v>
          </cell>
        </row>
        <row r="5056">
          <cell r="C5056" t="str">
            <v>4991203122032</v>
          </cell>
          <cell r="D5056" t="str">
            <v>ECHO- Dao gọt hoa quả</v>
          </cell>
          <cell r="E5056">
            <v>51000</v>
          </cell>
          <cell r="F5056" t="str">
            <v>134713</v>
          </cell>
          <cell r="G5056" t="str">
            <v>NHÀ CỬA ĐỜI SỐNG</v>
          </cell>
          <cell r="H5056" t="str">
            <v>BẾP VÀ PHÒNG ĂN</v>
          </cell>
        </row>
        <row r="5057">
          <cell r="C5057" t="str">
            <v>4955959124405</v>
          </cell>
          <cell r="D5057" t="str">
            <v>NAKAYA- Cốc uống nước 290ml</v>
          </cell>
          <cell r="E5057">
            <v>45000</v>
          </cell>
          <cell r="F5057" t="str">
            <v>134714</v>
          </cell>
          <cell r="G5057" t="str">
            <v>NHÀ CỬA ĐỜI SỐNG</v>
          </cell>
          <cell r="H5057" t="str">
            <v>BẾP VÀ PHÒNG ĂN</v>
          </cell>
        </row>
        <row r="5058">
          <cell r="C5058" t="str">
            <v>4955959124412</v>
          </cell>
          <cell r="D5058" t="str">
            <v>NAKAYA- Cốc uống nước 290ml</v>
          </cell>
          <cell r="E5058">
            <v>45000</v>
          </cell>
          <cell r="F5058" t="str">
            <v>134715</v>
          </cell>
          <cell r="G5058" t="str">
            <v>NHÀ CỬA ĐỜI SỐNG</v>
          </cell>
          <cell r="H5058" t="str">
            <v>BẾP VÀ PHÒNG ĂN</v>
          </cell>
        </row>
        <row r="5059">
          <cell r="C5059" t="str">
            <v>4973430020329</v>
          </cell>
          <cell r="D5059" t="str">
            <v>SANADA- Chậu rửa màu trắng</v>
          </cell>
          <cell r="E5059">
            <v>57000</v>
          </cell>
          <cell r="F5059" t="str">
            <v>134716</v>
          </cell>
          <cell r="G5059" t="str">
            <v>NHÀ CỬA ĐỜI SỐNG</v>
          </cell>
          <cell r="H5059" t="str">
            <v>BẾP VÀ PHÒNG ĂN</v>
          </cell>
        </row>
        <row r="5060">
          <cell r="C5060" t="str">
            <v>4973430020312</v>
          </cell>
          <cell r="D5060" t="str">
            <v>SANADA- Chậu rửa màu xanh</v>
          </cell>
          <cell r="E5060">
            <v>57000</v>
          </cell>
          <cell r="F5060" t="str">
            <v>134717</v>
          </cell>
          <cell r="G5060" t="str">
            <v>NHÀ CỬA ĐỜI SỐNG</v>
          </cell>
          <cell r="H5060" t="str">
            <v>BẾP VÀ PHÒNG ĂN</v>
          </cell>
        </row>
        <row r="5061">
          <cell r="C5061" t="str">
            <v>4976790020091</v>
          </cell>
          <cell r="D5061" t="str">
            <v>PEARL LIFE- Bộ thìa nĩa</v>
          </cell>
          <cell r="E5061">
            <v>254000</v>
          </cell>
          <cell r="F5061" t="str">
            <v>134718</v>
          </cell>
          <cell r="G5061" t="str">
            <v>NHÀ CỬA ĐỜI SỐNG</v>
          </cell>
          <cell r="H5061" t="str">
            <v>BẾP VÀ PHÒNG ĂN</v>
          </cell>
        </row>
        <row r="5062">
          <cell r="C5062" t="str">
            <v>4955959116813</v>
          </cell>
          <cell r="D5062" t="str">
            <v>NAKAYA- Bộ rổ đựng rau quả kèm khay hứng 1.7L</v>
          </cell>
          <cell r="E5062">
            <v>50000</v>
          </cell>
          <cell r="F5062" t="str">
            <v>134719</v>
          </cell>
          <cell r="G5062" t="str">
            <v>NHÀ CỬA ĐỜI SỐNG</v>
          </cell>
          <cell r="H5062" t="str">
            <v>BẾP VÀ PHÒNG ĂN</v>
          </cell>
        </row>
        <row r="5063">
          <cell r="C5063" t="str">
            <v>4955959116714</v>
          </cell>
          <cell r="D5063" t="str">
            <v>NAKAYA- Bộ rổ đựng rau quả kèm khay hứng 1.8L</v>
          </cell>
          <cell r="E5063">
            <v>50000</v>
          </cell>
          <cell r="F5063" t="str">
            <v>134720</v>
          </cell>
          <cell r="G5063" t="str">
            <v>NHÀ CỬA ĐỜI SỐNG</v>
          </cell>
          <cell r="H5063" t="str">
            <v>BẾP VÀ PHÒNG ĂN</v>
          </cell>
        </row>
        <row r="5064">
          <cell r="C5064" t="str">
            <v>4955959153511</v>
          </cell>
          <cell r="D5064" t="str">
            <v>NAKAYA- Bộ chậu rửa và rổ nhựa 700mL</v>
          </cell>
          <cell r="E5064">
            <v>50000</v>
          </cell>
          <cell r="F5064" t="str">
            <v>134721</v>
          </cell>
          <cell r="G5064" t="str">
            <v>NHÀ CỬA ĐỜI SỐNG</v>
          </cell>
          <cell r="H5064" t="str">
            <v>BẾP VÀ PHÒNG ĂN</v>
          </cell>
        </row>
        <row r="5065">
          <cell r="C5065" t="str">
            <v>4956810803057</v>
          </cell>
          <cell r="D5065" t="str">
            <v>KOKUBO- Bộ chậu rổ 2 lớp đựng rau củ màu xám</v>
          </cell>
          <cell r="E5065">
            <v>137000</v>
          </cell>
          <cell r="F5065" t="str">
            <v>134722</v>
          </cell>
          <cell r="G5065" t="str">
            <v>NHÀ CỬA ĐỜI SỐNG</v>
          </cell>
          <cell r="H5065" t="str">
            <v>BẾP VÀ PHÒNG ĂN</v>
          </cell>
        </row>
        <row r="5066">
          <cell r="C5066" t="str">
            <v>4956810803040</v>
          </cell>
          <cell r="D5066" t="str">
            <v>KOKUBO- Bộ chậu rổ 2 lớp đựng rau củ màu đỏ</v>
          </cell>
          <cell r="E5066">
            <v>137000</v>
          </cell>
          <cell r="F5066" t="str">
            <v>134723</v>
          </cell>
          <cell r="G5066" t="str">
            <v>NHÀ CỬA ĐỜI SỐNG</v>
          </cell>
          <cell r="H5066" t="str">
            <v>BẾP VÀ PHÒNG ĂN</v>
          </cell>
        </row>
        <row r="5067">
          <cell r="C5067" t="str">
            <v>4956810803033</v>
          </cell>
          <cell r="D5067" t="str">
            <v>KOKUBO- Bộ chậu rổ 2 lớp đựng rau củ màu xanh</v>
          </cell>
          <cell r="E5067">
            <v>137000</v>
          </cell>
          <cell r="F5067" t="str">
            <v>134724</v>
          </cell>
          <cell r="G5067" t="str">
            <v>NHÀ CỬA ĐỜI SỐNG</v>
          </cell>
          <cell r="H5067" t="str">
            <v>BẾP VÀ PHÒNG ĂN</v>
          </cell>
        </row>
        <row r="5068">
          <cell r="C5068" t="str">
            <v>4962191113524</v>
          </cell>
          <cell r="D5068" t="str">
            <v>KOKUBO- Bộ chậu rổ 2 lớp đựng rau củ</v>
          </cell>
          <cell r="E5068">
            <v>47000</v>
          </cell>
          <cell r="F5068" t="str">
            <v>134725</v>
          </cell>
          <cell r="G5068" t="str">
            <v>NHÀ CỬA ĐỜI SỐNG</v>
          </cell>
          <cell r="H5068" t="str">
            <v>BẾP VÀ PHÒNG ĂN</v>
          </cell>
        </row>
        <row r="5069">
          <cell r="C5069" t="str">
            <v>4955959117513</v>
          </cell>
          <cell r="D5069" t="str">
            <v>KAYAMA- Bình đựng nước nắp gập 540ml</v>
          </cell>
          <cell r="E5069">
            <v>45000</v>
          </cell>
          <cell r="F5069" t="str">
            <v>134726</v>
          </cell>
          <cell r="G5069" t="str">
            <v>NHÀ CỬA ĐỜI SỐNG</v>
          </cell>
          <cell r="H5069" t="str">
            <v>BẾP VÀ PHÒNG ĂN</v>
          </cell>
        </row>
        <row r="5070">
          <cell r="C5070" t="str">
            <v>4955959305804</v>
          </cell>
          <cell r="D5070" t="str">
            <v>KAYAMA- Bình đựing nước nắp gập 2.1L</v>
          </cell>
          <cell r="E5070">
            <v>54000</v>
          </cell>
          <cell r="F5070" t="str">
            <v>134727</v>
          </cell>
          <cell r="G5070" t="str">
            <v>NHÀ CỬA ĐỜI SỐNG</v>
          </cell>
          <cell r="H5070" t="str">
            <v>BẾP VÀ PHÒNG ĂN</v>
          </cell>
        </row>
        <row r="5071">
          <cell r="C5071" t="str">
            <v>4955959305705</v>
          </cell>
          <cell r="D5071" t="str">
            <v>KAYAMA- Bình đựing nước 2L</v>
          </cell>
          <cell r="E5071">
            <v>48000</v>
          </cell>
          <cell r="F5071" t="str">
            <v>134728</v>
          </cell>
          <cell r="G5071" t="str">
            <v>NHÀ CỬA ĐỜI SỐNG</v>
          </cell>
          <cell r="H5071" t="str">
            <v>BẾP VÀ PHÒNG ĂN</v>
          </cell>
        </row>
        <row r="5072">
          <cell r="C5072" t="str">
            <v>4903367304032</v>
          </cell>
          <cell r="D5072" t="str">
            <v>ROCKET- Dung dịch làm sạch đường ống 450g</v>
          </cell>
          <cell r="E5072">
            <v>45000</v>
          </cell>
          <cell r="F5072" t="str">
            <v>134729</v>
          </cell>
          <cell r="G5072" t="str">
            <v>NHÀ CỬA ĐỜI SỐNG</v>
          </cell>
          <cell r="H5072" t="str">
            <v>ĐỒ DÙNG SINH HOẠT GIA ĐÌNH</v>
          </cell>
        </row>
        <row r="5073">
          <cell r="C5073" t="str">
            <v>8936212086650</v>
          </cell>
          <cell r="D5073" t="str">
            <v>KAIYO- Cốc giữ nhiệt 2 lớp màu xanh 350ml</v>
          </cell>
          <cell r="E5073">
            <v>350000</v>
          </cell>
          <cell r="F5073" t="str">
            <v>134730</v>
          </cell>
          <cell r="G5073" t="str">
            <v>NHÀ CỬA ĐỜI SỐNG</v>
          </cell>
          <cell r="H5073" t="str">
            <v>BẾP VÀ PHÒNG ĂN</v>
          </cell>
        </row>
        <row r="5074">
          <cell r="C5074" t="str">
            <v>8936212086667</v>
          </cell>
          <cell r="D5074" t="str">
            <v>KAIYO- Cốc giữ nhiệt 2 lớp màu ghi 350ml</v>
          </cell>
          <cell r="E5074">
            <v>350000</v>
          </cell>
          <cell r="F5074" t="str">
            <v>134731</v>
          </cell>
          <cell r="G5074" t="str">
            <v>NHÀ CỬA ĐỜI SỐNG</v>
          </cell>
          <cell r="H5074" t="str">
            <v>BẾP VÀ PHÒNG ĂN</v>
          </cell>
        </row>
        <row r="5075">
          <cell r="C5075" t="str">
            <v>4987379913338</v>
          </cell>
          <cell r="D5075" t="str">
            <v>S SELECT-Kéo đa năng size S</v>
          </cell>
          <cell r="E5075">
            <v>0</v>
          </cell>
          <cell r="F5075" t="str">
            <v>134732</v>
          </cell>
          <cell r="G5075" t="str">
            <v>NHÀ CỬA ĐỜI SỐNG</v>
          </cell>
          <cell r="H5075" t="str">
            <v>BẾP VÀ PHÒNG ĂN</v>
          </cell>
        </row>
        <row r="5076">
          <cell r="C5076" t="str">
            <v>4991437704370</v>
          </cell>
          <cell r="D5076" t="str">
            <v>S SELECT- Túi cầm tay màu trắng sữa size L</v>
          </cell>
          <cell r="E5076">
            <v>0</v>
          </cell>
          <cell r="F5076" t="str">
            <v>134733</v>
          </cell>
          <cell r="G5076" t="str">
            <v>CHĂM SÓC SẮC ĐẸP</v>
          </cell>
          <cell r="H5076" t="str">
            <v>Mỹ phẩm khác</v>
          </cell>
        </row>
        <row r="5077">
          <cell r="C5077" t="str">
            <v>4991437704363</v>
          </cell>
          <cell r="D5077" t="str">
            <v>S SELECT- Túi cầm tay màu trắng sữa size M</v>
          </cell>
          <cell r="E5077">
            <v>0</v>
          </cell>
          <cell r="F5077" t="str">
            <v>134734</v>
          </cell>
          <cell r="G5077" t="str">
            <v>CHĂM SÓC SẮC ĐẸP</v>
          </cell>
          <cell r="H5077" t="str">
            <v>Mỹ phẩm khác</v>
          </cell>
        </row>
        <row r="5078">
          <cell r="C5078" t="str">
            <v>4991437704356</v>
          </cell>
          <cell r="D5078" t="str">
            <v>S SELECT- Túi cầm tay màu trắng sữa size S</v>
          </cell>
          <cell r="E5078">
            <v>0</v>
          </cell>
          <cell r="F5078" t="str">
            <v>134735</v>
          </cell>
          <cell r="G5078" t="str">
            <v>CHĂM SÓC SẮC ĐẸP</v>
          </cell>
          <cell r="H5078" t="str">
            <v>Mỹ phẩm khác</v>
          </cell>
        </row>
        <row r="5079">
          <cell r="C5079" t="str">
            <v>4589506151035</v>
          </cell>
          <cell r="D5079" t="str">
            <v>S SELECT- Khăn ướt vệ sinh bếp</v>
          </cell>
          <cell r="E5079">
            <v>0</v>
          </cell>
          <cell r="F5079" t="str">
            <v>134736</v>
          </cell>
          <cell r="G5079" t="str">
            <v>NHÀ CỬA ĐỜI SỐNG</v>
          </cell>
          <cell r="H5079" t="str">
            <v>BẾP VÀ PHÒNG ĂN</v>
          </cell>
        </row>
        <row r="5080">
          <cell r="C5080" t="str">
            <v>4589506151028</v>
          </cell>
          <cell r="D5080" t="str">
            <v>S SELECT- Khăn ướt vệ sinh lò vi sóng và tủ lạnh</v>
          </cell>
          <cell r="E5080">
            <v>0</v>
          </cell>
          <cell r="F5080" t="str">
            <v>134737</v>
          </cell>
          <cell r="G5080" t="str">
            <v>NHÀ CỬA ĐỜI SỐNG</v>
          </cell>
          <cell r="H5080" t="str">
            <v>BẾP VÀ PHÒNG ĂN</v>
          </cell>
        </row>
        <row r="5081">
          <cell r="C5081" t="str">
            <v>4589506151134</v>
          </cell>
          <cell r="D5081" t="str">
            <v>S SELECT- Set 5 gói khăn ướt khử trùng</v>
          </cell>
          <cell r="E5081">
            <v>59000</v>
          </cell>
          <cell r="F5081" t="str">
            <v>134738</v>
          </cell>
          <cell r="G5081" t="str">
            <v>NHÀ CỬA ĐỜI SỐNG</v>
          </cell>
          <cell r="H5081" t="str">
            <v>BẾP VÀ PHÒNG ĂN</v>
          </cell>
        </row>
        <row r="5082">
          <cell r="C5082" t="str">
            <v>4901329210858</v>
          </cell>
          <cell r="D5082" t="str">
            <v>KANEYO- Nước tẩy rửa nhà bếp 400g</v>
          </cell>
          <cell r="E5082">
            <v>73000</v>
          </cell>
          <cell r="F5082" t="str">
            <v>134739</v>
          </cell>
          <cell r="G5082" t="str">
            <v>NHÀ CỬA ĐỜI SỐNG</v>
          </cell>
          <cell r="H5082" t="str">
            <v>XÀ PHÒNG, CHẤT TẨY RỬA</v>
          </cell>
        </row>
        <row r="5083">
          <cell r="C5083" t="str">
            <v>8935255826582</v>
          </cell>
          <cell r="D5083" t="str">
            <v>L&amp;L- Ly nhựa 2 lớp màu be 720ml</v>
          </cell>
          <cell r="E5083">
            <v>224000</v>
          </cell>
          <cell r="F5083" t="str">
            <v>134740</v>
          </cell>
          <cell r="G5083" t="str">
            <v>NHÀ CỬA ĐỜI SỐNG</v>
          </cell>
          <cell r="H5083" t="str">
            <v>BẾP VÀ PHÒNG ĂN</v>
          </cell>
        </row>
        <row r="5084">
          <cell r="C5084" t="str">
            <v>8935255826599</v>
          </cell>
          <cell r="D5084" t="str">
            <v>L&amp;L- Ly nhựa 2 lớp màu hồng 720ml</v>
          </cell>
          <cell r="E5084">
            <v>224000</v>
          </cell>
          <cell r="F5084" t="str">
            <v>134741</v>
          </cell>
          <cell r="G5084" t="str">
            <v>NHÀ CỬA ĐỜI SỐNG</v>
          </cell>
          <cell r="H5084" t="str">
            <v>BẾP VÀ PHÒNG ĂN</v>
          </cell>
        </row>
        <row r="5085">
          <cell r="C5085" t="str">
            <v>8935255827275</v>
          </cell>
          <cell r="D5085" t="str">
            <v>L&amp;L- Ly nhựa 2 lớp có họa tiết màu hồng 720ml</v>
          </cell>
          <cell r="E5085">
            <v>224000</v>
          </cell>
          <cell r="F5085" t="str">
            <v>134742</v>
          </cell>
          <cell r="G5085" t="str">
            <v>NHÀ CỬA ĐỜI SỐNG</v>
          </cell>
          <cell r="H5085" t="str">
            <v>BẾP VÀ PHÒNG ĂN</v>
          </cell>
        </row>
        <row r="5086">
          <cell r="C5086" t="str">
            <v>8935255827282</v>
          </cell>
          <cell r="D5086" t="str">
            <v>L&amp;L- Ly nhựa 2 lớp màu tím 720ml</v>
          </cell>
          <cell r="E5086">
            <v>224000</v>
          </cell>
          <cell r="F5086" t="str">
            <v>134743</v>
          </cell>
          <cell r="G5086" t="str">
            <v>NHÀ CỬA ĐỜI SỐNG</v>
          </cell>
          <cell r="H5086" t="str">
            <v>BẾP VÀ PHÒNG ĂN</v>
          </cell>
        </row>
        <row r="5087">
          <cell r="C5087" t="str">
            <v>8935255826964</v>
          </cell>
          <cell r="D5087" t="str">
            <v>L&amp;L- Ly nhựa 2 lớp màu xanh da trời 720ml</v>
          </cell>
          <cell r="E5087">
            <v>228000</v>
          </cell>
          <cell r="F5087" t="str">
            <v>134744</v>
          </cell>
          <cell r="G5087" t="str">
            <v>NHÀ CỬA ĐỜI SỐNG</v>
          </cell>
          <cell r="H5087" t="str">
            <v>BẾP VÀ PHÒNG ĂN</v>
          </cell>
        </row>
        <row r="5088">
          <cell r="C5088" t="str">
            <v>8935255826957</v>
          </cell>
          <cell r="D5088" t="str">
            <v>L&amp;L- Ly nhựa 2 lớp màu xanh mint 720ml</v>
          </cell>
          <cell r="E5088">
            <v>228000</v>
          </cell>
          <cell r="F5088" t="str">
            <v>134745</v>
          </cell>
          <cell r="G5088" t="str">
            <v>NHÀ CỬA ĐỜI SỐNG</v>
          </cell>
          <cell r="H5088" t="str">
            <v>BẾP VÀ PHÒNG ĂN</v>
          </cell>
        </row>
        <row r="5089">
          <cell r="C5089" t="str">
            <v>8935255825103</v>
          </cell>
          <cell r="D5089" t="str">
            <v>L&amp;L- Bình giữ nhiệt màu xanh mint 500ml</v>
          </cell>
          <cell r="E5089">
            <v>404000</v>
          </cell>
          <cell r="F5089" t="str">
            <v>134746</v>
          </cell>
          <cell r="G5089" t="str">
            <v>NHÀ CỬA ĐỜI SỐNG</v>
          </cell>
          <cell r="H5089" t="str">
            <v>BẾP VÀ PHÒNG ĂN</v>
          </cell>
        </row>
        <row r="5090">
          <cell r="C5090" t="str">
            <v>8935255825097</v>
          </cell>
          <cell r="D5090" t="str">
            <v>L&amp;L- Bình giữ nhiệt màu navy mint 500ml</v>
          </cell>
          <cell r="E5090">
            <v>404000</v>
          </cell>
          <cell r="F5090" t="str">
            <v>134747</v>
          </cell>
          <cell r="G5090" t="str">
            <v>NHÀ CỬA ĐỜI SỐNG</v>
          </cell>
          <cell r="H5090" t="str">
            <v>BẾP VÀ PHÒNG ĂN</v>
          </cell>
        </row>
        <row r="5091">
          <cell r="C5091" t="str">
            <v>8935255823581</v>
          </cell>
          <cell r="D5091" t="str">
            <v>L&amp;L- Bình giữ nhiệt màu đen 500ml</v>
          </cell>
          <cell r="E5091">
            <v>489000</v>
          </cell>
          <cell r="F5091" t="str">
            <v>134748</v>
          </cell>
          <cell r="G5091" t="str">
            <v>NHÀ CỬA ĐỜI SỐNG</v>
          </cell>
          <cell r="H5091" t="str">
            <v>BẾP VÀ PHÒNG ĂN</v>
          </cell>
        </row>
        <row r="5092">
          <cell r="C5092" t="str">
            <v>8935255823574</v>
          </cell>
          <cell r="D5092" t="str">
            <v>L&amp;L- Bình giữ nhiệt màu trắng 500ml</v>
          </cell>
          <cell r="E5092">
            <v>489000</v>
          </cell>
          <cell r="F5092" t="str">
            <v>134749</v>
          </cell>
          <cell r="G5092" t="str">
            <v>NHÀ CỬA ĐỜI SỐNG</v>
          </cell>
          <cell r="H5092" t="str">
            <v>BẾP VÀ PHÒNG ĂN</v>
          </cell>
        </row>
        <row r="5093">
          <cell r="C5093" t="str">
            <v>8935255822539</v>
          </cell>
          <cell r="D5093" t="str">
            <v>L&amp;L- Bình giữ nhiệt màu xanh da trời 490ml</v>
          </cell>
          <cell r="E5093">
            <v>514000</v>
          </cell>
          <cell r="F5093" t="str">
            <v>134750</v>
          </cell>
          <cell r="G5093" t="str">
            <v>NHÀ CỬA ĐỜI SỐNG</v>
          </cell>
          <cell r="H5093" t="str">
            <v>BẾP VÀ PHÒNG ĂN</v>
          </cell>
        </row>
        <row r="5094">
          <cell r="C5094" t="str">
            <v>8935255822522</v>
          </cell>
          <cell r="D5094" t="str">
            <v>L&amp;L- Bình giữ nhiệt màu coral 490ml</v>
          </cell>
          <cell r="E5094">
            <v>514000</v>
          </cell>
          <cell r="F5094" t="str">
            <v>134751</v>
          </cell>
          <cell r="G5094" t="str">
            <v>NHÀ CỬA ĐỜI SỐNG</v>
          </cell>
          <cell r="H5094" t="str">
            <v>BẾP VÀ PHÒNG ĂN</v>
          </cell>
        </row>
        <row r="5095">
          <cell r="C5095" t="str">
            <v>6943819124618</v>
          </cell>
          <cell r="D5095" t="str">
            <v>L&amp;L- Ca nước giữ nhiệt màu bạc hà 475ml</v>
          </cell>
          <cell r="E5095">
            <v>557000</v>
          </cell>
          <cell r="F5095" t="str">
            <v>134752</v>
          </cell>
          <cell r="G5095" t="str">
            <v>NHÀ CỬA ĐỜI SỐNG</v>
          </cell>
          <cell r="H5095" t="str">
            <v>BẾP VÀ PHÒNG ĂN</v>
          </cell>
        </row>
        <row r="5096">
          <cell r="C5096" t="str">
            <v>6943819124601</v>
          </cell>
          <cell r="D5096" t="str">
            <v>L&amp;L- Ca nước giữ nhiệt màu navy 475ml</v>
          </cell>
          <cell r="E5096">
            <v>557000</v>
          </cell>
          <cell r="F5096" t="str">
            <v>134753</v>
          </cell>
          <cell r="G5096" t="str">
            <v>NHÀ CỬA ĐỜI SỐNG</v>
          </cell>
          <cell r="H5096" t="str">
            <v>BẾP VÀ PHÒNG ĂN</v>
          </cell>
        </row>
        <row r="5097">
          <cell r="C5097" t="str">
            <v>6943819182625</v>
          </cell>
          <cell r="D5097" t="str">
            <v>L&amp;L- Bình giữ nhiệt màu ngà 700ml</v>
          </cell>
          <cell r="E5097">
            <v>580000</v>
          </cell>
          <cell r="F5097" t="str">
            <v>134754</v>
          </cell>
          <cell r="G5097" t="str">
            <v>NHÀ CỬA ĐỜI SỐNG</v>
          </cell>
          <cell r="H5097" t="str">
            <v>BẾP VÀ PHÒNG ĂN</v>
          </cell>
        </row>
        <row r="5098">
          <cell r="C5098" t="str">
            <v>6943819182649</v>
          </cell>
          <cell r="D5098" t="str">
            <v>L&amp;L- Bình giữ nhiệt màu xanh lá 700ml</v>
          </cell>
          <cell r="E5098">
            <v>580000</v>
          </cell>
          <cell r="F5098" t="str">
            <v>134755</v>
          </cell>
          <cell r="G5098" t="str">
            <v>NHÀ CỬA ĐỜI SỐNG</v>
          </cell>
          <cell r="H5098" t="str">
            <v>BẾP VÀ PHÒNG ĂN</v>
          </cell>
        </row>
        <row r="5099">
          <cell r="C5099" t="str">
            <v>8935255831296</v>
          </cell>
          <cell r="D5099" t="str">
            <v>L&amp;L- Bình giữ nhiệt màu tím 800ml</v>
          </cell>
          <cell r="E5099">
            <v>438000</v>
          </cell>
          <cell r="F5099" t="str">
            <v>134756</v>
          </cell>
          <cell r="G5099" t="str">
            <v>NHÀ CỬA ĐỜI SỐNG</v>
          </cell>
          <cell r="H5099" t="str">
            <v>BẾP VÀ PHÒNG ĂN</v>
          </cell>
        </row>
        <row r="5100">
          <cell r="C5100" t="str">
            <v>8935255831289</v>
          </cell>
          <cell r="D5100" t="str">
            <v>L&amp;L- Bình giữ nhiệt màu xanh da trời 800ml</v>
          </cell>
          <cell r="E5100">
            <v>438000</v>
          </cell>
          <cell r="F5100" t="str">
            <v>134757</v>
          </cell>
          <cell r="G5100" t="str">
            <v>NHÀ CỬA ĐỜI SỐNG</v>
          </cell>
          <cell r="H5100" t="str">
            <v>BẾP VÀ PHÒNG ĂN</v>
          </cell>
        </row>
        <row r="5101">
          <cell r="C5101" t="str">
            <v>8935255831272</v>
          </cell>
          <cell r="D5101" t="str">
            <v>L&amp;L- Bình giữ nhiệt màu navy 800ml</v>
          </cell>
          <cell r="E5101">
            <v>478000</v>
          </cell>
          <cell r="F5101" t="str">
            <v>134758</v>
          </cell>
          <cell r="G5101" t="str">
            <v>NHÀ CỬA ĐỜI SỐNG</v>
          </cell>
          <cell r="H5101" t="str">
            <v>BẾP VÀ PHÒNG ĂN</v>
          </cell>
        </row>
        <row r="5102">
          <cell r="C5102" t="str">
            <v>8935255831265</v>
          </cell>
          <cell r="D5102" t="str">
            <v>L&amp;L- Bình giữ nhiệt màu trắng 800ml</v>
          </cell>
          <cell r="E5102">
            <v>478000</v>
          </cell>
          <cell r="F5102" t="str">
            <v>134759</v>
          </cell>
          <cell r="G5102" t="str">
            <v>NHÀ CỬA ĐỜI SỐNG</v>
          </cell>
          <cell r="H5102" t="str">
            <v>BẾP VÀ PHÒNG ĂN</v>
          </cell>
        </row>
        <row r="5103">
          <cell r="C5103" t="str">
            <v>6943819117269</v>
          </cell>
          <cell r="D5103" t="str">
            <v>L&amp;L- Bình giữ nhiệt màu ngà 450ml</v>
          </cell>
          <cell r="E5103">
            <v>583000</v>
          </cell>
          <cell r="F5103" t="str">
            <v>134760</v>
          </cell>
          <cell r="G5103" t="str">
            <v>NHÀ CỬA ĐỜI SỐNG</v>
          </cell>
          <cell r="H5103" t="str">
            <v>BẾP VÀ PHÒNG ĂN</v>
          </cell>
        </row>
        <row r="5104">
          <cell r="C5104" t="str">
            <v>6943819117276</v>
          </cell>
          <cell r="D5104" t="str">
            <v>L&amp;L- Bình giữ nhiệt màu xanh mint 450ml</v>
          </cell>
          <cell r="E5104">
            <v>583000</v>
          </cell>
          <cell r="F5104" t="str">
            <v>134761</v>
          </cell>
          <cell r="G5104" t="str">
            <v>NHÀ CỬA ĐỜI SỐNG</v>
          </cell>
          <cell r="H5104" t="str">
            <v>BẾP VÀ PHÒNG ĂN</v>
          </cell>
        </row>
        <row r="5105">
          <cell r="C5105" t="str">
            <v>6943819117283</v>
          </cell>
          <cell r="D5105" t="str">
            <v>L&amp;L- Bình giữ nhiệt màu navy 450ml</v>
          </cell>
          <cell r="E5105">
            <v>583000</v>
          </cell>
          <cell r="F5105" t="str">
            <v>134762</v>
          </cell>
          <cell r="G5105" t="str">
            <v>NHÀ CỬA ĐỜI SỐNG</v>
          </cell>
          <cell r="H5105" t="str">
            <v>BẾP VÀ PHÒNG ĂN</v>
          </cell>
        </row>
        <row r="5106">
          <cell r="C5106" t="str">
            <v>8935255825431</v>
          </cell>
          <cell r="D5106" t="str">
            <v>L&amp;L- Bình giữ nhiệt màu tím nhạt 800ml</v>
          </cell>
          <cell r="E5106">
            <v>748000</v>
          </cell>
          <cell r="F5106" t="str">
            <v>134763</v>
          </cell>
          <cell r="G5106" t="str">
            <v>NHÀ CỬA ĐỜI SỐNG</v>
          </cell>
          <cell r="H5106" t="str">
            <v>BẾP VÀ PHÒNG ĂN</v>
          </cell>
        </row>
        <row r="5107">
          <cell r="C5107" t="str">
            <v>8935255825424</v>
          </cell>
          <cell r="D5107" t="str">
            <v>L&amp;L- Bình giữ nhiệt màu xanh mint 800ml</v>
          </cell>
          <cell r="E5107">
            <v>748000</v>
          </cell>
          <cell r="F5107" t="str">
            <v>134764</v>
          </cell>
          <cell r="G5107" t="str">
            <v>NHÀ CỬA ĐỜI SỐNG</v>
          </cell>
          <cell r="H5107" t="str">
            <v>BẾP VÀ PHÒNG ĂN</v>
          </cell>
        </row>
        <row r="5108">
          <cell r="C5108" t="str">
            <v>8935255828098</v>
          </cell>
          <cell r="D5108" t="str">
            <v>L&amp;L- Hộp cơm 2 tầng màu xanh lá</v>
          </cell>
          <cell r="E5108">
            <v>248000</v>
          </cell>
          <cell r="F5108" t="str">
            <v>134765</v>
          </cell>
          <cell r="G5108" t="str">
            <v>NHÀ CỬA ĐỜI SỐNG</v>
          </cell>
          <cell r="H5108" t="str">
            <v>BẾP VÀ PHÒNG ĂN</v>
          </cell>
        </row>
        <row r="5109">
          <cell r="C5109" t="str">
            <v>8935255825660</v>
          </cell>
          <cell r="D5109" t="str">
            <v>L&amp;L- Cây lau nhà xịt nước màu xám 125*40 cm</v>
          </cell>
          <cell r="E5109">
            <v>533000</v>
          </cell>
          <cell r="F5109" t="str">
            <v>134766</v>
          </cell>
          <cell r="G5109" t="str">
            <v>NHÀ CỬA ĐỜI SỐNG</v>
          </cell>
          <cell r="H5109" t="str">
            <v>ĐỒ DÙNG SINH HOẠT GIA ĐÌNH</v>
          </cell>
        </row>
        <row r="5110">
          <cell r="C5110" t="str">
            <v>8935255825677</v>
          </cell>
          <cell r="D5110" t="str">
            <v>L&amp;L- Bộ 2 vải lau nhà thay thế 41*13 cm</v>
          </cell>
          <cell r="E5110">
            <v>107000</v>
          </cell>
          <cell r="F5110" t="str">
            <v>134767</v>
          </cell>
          <cell r="G5110" t="str">
            <v>NHÀ CỬA ĐỜI SỐNG</v>
          </cell>
          <cell r="H5110" t="str">
            <v>ĐỒ DÙNG SINH HOẠT GIA ĐÌNH</v>
          </cell>
        </row>
        <row r="5111">
          <cell r="C5111" t="str">
            <v>8935255823093</v>
          </cell>
          <cell r="D5111" t="str">
            <v>L&amp;L- Bộ cây lau nhà màu xanh 5.5L</v>
          </cell>
          <cell r="E5111">
            <v>493000</v>
          </cell>
          <cell r="F5111" t="str">
            <v>134768</v>
          </cell>
          <cell r="G5111" t="str">
            <v>NHÀ CỬA ĐỜI SỐNG</v>
          </cell>
          <cell r="H5111" t="str">
            <v>ĐỒ DÙNG SINH HOẠT GIA ĐÌNH</v>
          </cell>
        </row>
        <row r="5112">
          <cell r="C5112" t="str">
            <v>8935255823109</v>
          </cell>
          <cell r="D5112" t="str">
            <v>L&amp;L- Bộ cây lau nhà màu xanh 7L</v>
          </cell>
          <cell r="E5112">
            <v>684000</v>
          </cell>
          <cell r="F5112" t="str">
            <v>134769</v>
          </cell>
          <cell r="G5112" t="str">
            <v>NHÀ CỬA ĐỜI SỐNG</v>
          </cell>
          <cell r="H5112" t="str">
            <v>ĐỒ DÙNG SINH HOẠT GIA ĐÌNH</v>
          </cell>
        </row>
        <row r="5113">
          <cell r="C5113" t="str">
            <v>8935255823116</v>
          </cell>
          <cell r="D5113" t="str">
            <v>L&amp;L- Bộ cây lau nhà màu xanh 2.5L</v>
          </cell>
          <cell r="E5113">
            <v>754000</v>
          </cell>
          <cell r="F5113" t="str">
            <v>134770</v>
          </cell>
          <cell r="G5113" t="str">
            <v>NHÀ CỬA ĐỜI SỐNG</v>
          </cell>
          <cell r="H5113" t="str">
            <v>ĐỒ DÙNG SINH HOẠT GIA ĐÌNH</v>
          </cell>
        </row>
        <row r="5114">
          <cell r="C5114" t="str">
            <v>8935255823123</v>
          </cell>
          <cell r="D5114" t="str">
            <v>L&amp;L- Bộ cây lau nhà SWEEPY màu xanh</v>
          </cell>
          <cell r="E5114">
            <v>765000</v>
          </cell>
          <cell r="F5114" t="str">
            <v>134771</v>
          </cell>
          <cell r="G5114" t="str">
            <v>NHÀ CỬA ĐỜI SỐNG</v>
          </cell>
          <cell r="H5114" t="str">
            <v>ĐỒ DÙNG SINH HOẠT GIA ĐÌNH</v>
          </cell>
        </row>
        <row r="5115">
          <cell r="C5115" t="str">
            <v>8935255823130</v>
          </cell>
          <cell r="D5115" t="str">
            <v>L&amp;L- Bộ đầu thay cây lau nhà màu trắng</v>
          </cell>
          <cell r="E5115">
            <v>88000</v>
          </cell>
          <cell r="F5115" t="str">
            <v>134772</v>
          </cell>
          <cell r="G5115" t="str">
            <v>NHÀ CỬA ĐỜI SỐNG</v>
          </cell>
          <cell r="H5115" t="str">
            <v>ĐỒ DÙNG SINH HOẠT GIA ĐÌNH</v>
          </cell>
        </row>
        <row r="5116">
          <cell r="C5116" t="str">
            <v>8935255823147</v>
          </cell>
          <cell r="D5116" t="str">
            <v>L&amp;L- Bộ đầu thay cây lau nhà màu trắng xám</v>
          </cell>
          <cell r="E5116">
            <v>105000</v>
          </cell>
          <cell r="F5116" t="str">
            <v>134773</v>
          </cell>
          <cell r="G5116" t="str">
            <v>NHÀ CỬA ĐỜI SỐNG</v>
          </cell>
          <cell r="H5116" t="str">
            <v>ĐỒ DÙNG SINH HOẠT GIA ĐÌNH</v>
          </cell>
        </row>
        <row r="5117">
          <cell r="C5117" t="str">
            <v>4973430020039</v>
          </cell>
          <cell r="D5117" t="str">
            <v>SANADA-Khay đựng chén, đĩa-D5812</v>
          </cell>
          <cell r="E5117">
            <v>49000</v>
          </cell>
          <cell r="F5117" t="str">
            <v>134774</v>
          </cell>
          <cell r="G5117" t="str">
            <v>NHÀ CỬA ĐỜI SỐNG</v>
          </cell>
          <cell r="H5117" t="str">
            <v>BẾP VÀ PHÒNG ĂN</v>
          </cell>
        </row>
        <row r="5118">
          <cell r="C5118" t="str">
            <v>4973430020046</v>
          </cell>
          <cell r="D5118" t="str">
            <v>SANADA-Khay đựng chén, đĩa-D5812</v>
          </cell>
          <cell r="E5118">
            <v>40000</v>
          </cell>
          <cell r="F5118" t="str">
            <v>134775</v>
          </cell>
          <cell r="G5118" t="str">
            <v>NHÀ CỬA ĐỜI SỐNG</v>
          </cell>
          <cell r="H5118" t="str">
            <v>BẾP VÀ PHÒNG ĂN</v>
          </cell>
        </row>
        <row r="5119">
          <cell r="C5119" t="str">
            <v>4955959153320</v>
          </cell>
          <cell r="D5119" t="str">
            <v>NAKAYA-Rổ đựng vật dụng-K533-2</v>
          </cell>
          <cell r="E5119">
            <v>40000</v>
          </cell>
          <cell r="F5119" t="str">
            <v>134776</v>
          </cell>
          <cell r="G5119" t="str">
            <v>NHÀ CỬA ĐỜI SỐNG</v>
          </cell>
          <cell r="H5119" t="str">
            <v>BẾP VÀ PHÒNG ĂN</v>
          </cell>
        </row>
        <row r="5120">
          <cell r="C5120" t="str">
            <v>4991203128515</v>
          </cell>
          <cell r="D5120" t="str">
            <v>ECHO -DỤNG CỤ ĐÁNH TRỨNG</v>
          </cell>
          <cell r="E5120">
            <v>48000</v>
          </cell>
          <cell r="F5120" t="str">
            <v>134777</v>
          </cell>
          <cell r="G5120" t="str">
            <v>NHÀ CỬA ĐỜI SỐNG</v>
          </cell>
          <cell r="H5120" t="str">
            <v>BẾP VÀ PHÒNG ĂN</v>
          </cell>
        </row>
        <row r="5121">
          <cell r="C5121" t="str">
            <v>4905596210214</v>
          </cell>
          <cell r="D5121" t="str">
            <v>INOMATA-Chậu nhà bếp-2102</v>
          </cell>
          <cell r="E5121">
            <v>40000</v>
          </cell>
          <cell r="F5121" t="str">
            <v>134778</v>
          </cell>
          <cell r="G5121" t="str">
            <v>NHÀ CỬA ĐỜI SỐNG</v>
          </cell>
          <cell r="H5121" t="str">
            <v>BẾP VÀ PHÒNG ĂN</v>
          </cell>
        </row>
        <row r="5122">
          <cell r="C5122" t="str">
            <v>4905596210283</v>
          </cell>
          <cell r="D5122" t="str">
            <v>INOMATA-Chậu nhà bếp-2102</v>
          </cell>
          <cell r="E5122">
            <v>45000</v>
          </cell>
          <cell r="F5122" t="str">
            <v>134779</v>
          </cell>
          <cell r="G5122" t="str">
            <v>NHÀ CỬA ĐỜI SỐNG</v>
          </cell>
          <cell r="H5122" t="str">
            <v>BẾP VÀ PHÒNG ĂN</v>
          </cell>
        </row>
        <row r="5123">
          <cell r="C5123" t="str">
            <v>4955959153115</v>
          </cell>
          <cell r="D5123" t="str">
            <v>NAKAYA-Chậu nhà bếp-K531-1</v>
          </cell>
          <cell r="E5123">
            <v>47000</v>
          </cell>
          <cell r="F5123" t="str">
            <v>134780</v>
          </cell>
          <cell r="G5123" t="str">
            <v>NHÀ CỬA ĐỜI SỐNG</v>
          </cell>
          <cell r="H5123" t="str">
            <v>BẾP VÀ PHÒNG ĂN</v>
          </cell>
        </row>
        <row r="5124">
          <cell r="C5124" t="str">
            <v>4976790055383</v>
          </cell>
          <cell r="D5124" t="str">
            <v>PEAR LIFE -Bộ 2 thìa - B-5538</v>
          </cell>
          <cell r="E5124">
            <v>73000</v>
          </cell>
          <cell r="F5124" t="str">
            <v>134781</v>
          </cell>
          <cell r="G5124" t="str">
            <v>NHÀ CỬA ĐỜI SỐNG</v>
          </cell>
          <cell r="H5124" t="str">
            <v>BẾP VÀ PHÒNG ĂN</v>
          </cell>
        </row>
        <row r="5125">
          <cell r="C5125" t="str">
            <v>4991203158864</v>
          </cell>
          <cell r="D5125" t="str">
            <v>ECHO-Kẹp thức ăn</v>
          </cell>
          <cell r="E5125">
            <v>40000</v>
          </cell>
          <cell r="F5125" t="str">
            <v>134782</v>
          </cell>
          <cell r="G5125" t="str">
            <v>NHÀ CỬA ĐỜI SỐNG</v>
          </cell>
          <cell r="H5125" t="str">
            <v>BẾP VÀ PHÒNG ĂN</v>
          </cell>
        </row>
        <row r="5126">
          <cell r="C5126" t="str">
            <v>4977425031277</v>
          </cell>
          <cell r="D5126" t="str">
            <v>IMARAYA-Rổ đựng vật dụng-0312</v>
          </cell>
          <cell r="E5126">
            <v>40000</v>
          </cell>
          <cell r="F5126" t="str">
            <v>134783</v>
          </cell>
          <cell r="G5126" t="str">
            <v>NHÀ CỬA ĐỜI SỐNG</v>
          </cell>
          <cell r="H5126" t="str">
            <v>BẾP VÀ PHÒNG ĂN</v>
          </cell>
        </row>
        <row r="5127">
          <cell r="C5127" t="str">
            <v>4905596080503</v>
          </cell>
          <cell r="D5127" t="str">
            <v>INOMATA-Rổ vo gạo-0805</v>
          </cell>
          <cell r="E5127">
            <v>59000</v>
          </cell>
          <cell r="F5127" t="str">
            <v>134784</v>
          </cell>
          <cell r="G5127" t="str">
            <v>NHÀ CỬA ĐỜI SỐNG</v>
          </cell>
          <cell r="H5127" t="str">
            <v>BẾP VÀ PHÒNG ĂN</v>
          </cell>
        </row>
        <row r="5128">
          <cell r="C5128" t="str">
            <v>4955959130604</v>
          </cell>
          <cell r="D5128" t="str">
            <v>NAKAYA-Hộp đựng TP chịu nhiệt lò vi sóng-K306</v>
          </cell>
          <cell r="E5128">
            <v>50000</v>
          </cell>
          <cell r="F5128" t="str">
            <v>134785</v>
          </cell>
          <cell r="G5128" t="str">
            <v>NHÀ CỬA ĐỜI SỐNG</v>
          </cell>
          <cell r="H5128" t="str">
            <v>BẾP VÀ PHÒNG ĂN</v>
          </cell>
        </row>
        <row r="5129">
          <cell r="C5129" t="str">
            <v>4520297070426</v>
          </cell>
          <cell r="D5129" t="str">
            <v>POCKET-Găng tay cao su-07-042</v>
          </cell>
          <cell r="E5129">
            <v>55000</v>
          </cell>
          <cell r="F5129" t="str">
            <v>134786</v>
          </cell>
          <cell r="G5129" t="str">
            <v>NHÀ CỬA ĐỜI SỐNG</v>
          </cell>
          <cell r="H5129" t="str">
            <v>BẾP VÀ PHÒNG ĂN</v>
          </cell>
        </row>
        <row r="5130">
          <cell r="C5130" t="str">
            <v>4520297070433</v>
          </cell>
          <cell r="D5130" t="str">
            <v>POCKET-Găng tay cao su-07-043</v>
          </cell>
          <cell r="E5130">
            <v>55000</v>
          </cell>
          <cell r="F5130" t="str">
            <v>134787</v>
          </cell>
          <cell r="G5130" t="str">
            <v>NHÀ CỬA ĐỜI SỐNG</v>
          </cell>
          <cell r="H5130" t="str">
            <v>BẾP VÀ PHÒNG ĂN</v>
          </cell>
        </row>
        <row r="5131">
          <cell r="C5131" t="str">
            <v>4520297070440</v>
          </cell>
          <cell r="D5131" t="str">
            <v>POCKET-Găng tay cao su-07-044</v>
          </cell>
          <cell r="E5131">
            <v>55000</v>
          </cell>
          <cell r="F5131" t="str">
            <v>134788</v>
          </cell>
          <cell r="G5131" t="str">
            <v>NHÀ CỬA ĐỜI SỐNG</v>
          </cell>
          <cell r="H5131" t="str">
            <v>BẾP VÀ PHÒNG ĂN</v>
          </cell>
        </row>
        <row r="5132">
          <cell r="C5132" t="str">
            <v>4976790055369</v>
          </cell>
          <cell r="D5132" t="str">
            <v>PEAR LIFE -Bộ thìa nĩa - B-5536</v>
          </cell>
          <cell r="E5132">
            <v>84000</v>
          </cell>
          <cell r="F5132" t="str">
            <v>134789</v>
          </cell>
          <cell r="G5132" t="str">
            <v>NHÀ CỬA ĐỜI SỐNG</v>
          </cell>
          <cell r="H5132" t="str">
            <v>BẾP VÀ PHÒNG ĂN</v>
          </cell>
        </row>
        <row r="5133">
          <cell r="C5133" t="str">
            <v>4976790020022</v>
          </cell>
          <cell r="D5133" t="str">
            <v>PEAR LIFE -Bộ thìa nĩa - B-2002</v>
          </cell>
          <cell r="E5133">
            <v>248000</v>
          </cell>
          <cell r="F5133" t="str">
            <v>134790</v>
          </cell>
          <cell r="G5133" t="str">
            <v>NHÀ CỬA ĐỜI SỐNG</v>
          </cell>
          <cell r="H5133" t="str">
            <v>BẾP VÀ PHÒNG ĂN</v>
          </cell>
        </row>
        <row r="5134">
          <cell r="C5134" t="str">
            <v>4976790257251</v>
          </cell>
          <cell r="D5134" t="str">
            <v>PEAR LIFE -Bộ chậu và rổ đựng vật dụng-C-5725</v>
          </cell>
          <cell r="E5134">
            <v>315000</v>
          </cell>
          <cell r="F5134" t="str">
            <v>134791</v>
          </cell>
          <cell r="G5134" t="str">
            <v>NHÀ CỬA ĐỜI SỐNG</v>
          </cell>
          <cell r="H5134" t="str">
            <v>BẾP VÀ PHÒNG ĂN</v>
          </cell>
        </row>
        <row r="5135">
          <cell r="C5135" t="str">
            <v>4955959115519</v>
          </cell>
          <cell r="D5135" t="str">
            <v>NAKAYA-Hộp đựng TP chịu nhiệt lò vi sóng-K155</v>
          </cell>
          <cell r="E5135">
            <v>47000</v>
          </cell>
          <cell r="F5135" t="str">
            <v>134792</v>
          </cell>
          <cell r="G5135" t="str">
            <v>NHÀ CỬA ĐỜI SỐNG</v>
          </cell>
          <cell r="H5135" t="str">
            <v>BẾP VÀ PHÒNG ĂN</v>
          </cell>
        </row>
        <row r="5136">
          <cell r="C5136" t="str">
            <v>4955959141105</v>
          </cell>
          <cell r="D5136" t="str">
            <v>NAKAYA-Hộp đựng TP chịu nhiệt lò vi sóng-K411</v>
          </cell>
          <cell r="E5136">
            <v>40000</v>
          </cell>
          <cell r="F5136" t="str">
            <v>134793</v>
          </cell>
          <cell r="G5136" t="str">
            <v>NHÀ CỬA ĐỜI SỐNG</v>
          </cell>
          <cell r="H5136" t="str">
            <v>BẾP VÀ PHÒNG ĂN</v>
          </cell>
        </row>
        <row r="5137">
          <cell r="C5137" t="str">
            <v>4976790055352</v>
          </cell>
          <cell r="D5137" t="str">
            <v>PEAR LIFE -Bộ thìa nĩa - B-5535</v>
          </cell>
          <cell r="E5137">
            <v>140000</v>
          </cell>
          <cell r="F5137" t="str">
            <v>134794</v>
          </cell>
          <cell r="G5137" t="str">
            <v>NHÀ CỬA ĐỜI SỐNG</v>
          </cell>
          <cell r="H5137" t="str">
            <v>BẾP VÀ PHÒNG ĂN</v>
          </cell>
        </row>
        <row r="5138">
          <cell r="C5138" t="str">
            <v>4976790257220</v>
          </cell>
          <cell r="D5138" t="str">
            <v>PEAR LIFE -Bộ chậu và rổ đựng vật dụng-C-5722</v>
          </cell>
          <cell r="E5138">
            <v>366000</v>
          </cell>
          <cell r="F5138" t="str">
            <v>134795</v>
          </cell>
          <cell r="G5138" t="str">
            <v>NHÀ CỬA ĐỜI SỐNG</v>
          </cell>
          <cell r="H5138" t="str">
            <v>BẾP VÀ PHÒNG ĂN</v>
          </cell>
        </row>
        <row r="5139">
          <cell r="C5139" t="str">
            <v>4976790257237</v>
          </cell>
          <cell r="D5139" t="str">
            <v>PEAR LIFE -Bộ chậu và rổ đựng vật dụng-C-5723</v>
          </cell>
          <cell r="E5139">
            <v>366000</v>
          </cell>
          <cell r="F5139" t="str">
            <v>134796</v>
          </cell>
          <cell r="G5139" t="str">
            <v>NHÀ CỬA ĐỜI SỐNG</v>
          </cell>
          <cell r="H5139" t="str">
            <v>BẾP VÀ PHÒNG ĂN</v>
          </cell>
        </row>
        <row r="5140">
          <cell r="C5140" t="str">
            <v>4991203173140</v>
          </cell>
          <cell r="D5140" t="str">
            <v>ECHO-Nạo vỏ rau củ</v>
          </cell>
          <cell r="E5140">
            <v>45000</v>
          </cell>
          <cell r="F5140" t="str">
            <v>134797</v>
          </cell>
          <cell r="G5140" t="str">
            <v>NHÀ CỬA ĐỜI SỐNG</v>
          </cell>
          <cell r="H5140" t="str">
            <v>BẾP VÀ PHÒNG ĂN</v>
          </cell>
        </row>
        <row r="5141">
          <cell r="C5141" t="str">
            <v>4973430020152</v>
          </cell>
          <cell r="D5141" t="str">
            <v>SANADA-Rổ đựng vật dụng-D5055</v>
          </cell>
          <cell r="E5141">
            <v>45000</v>
          </cell>
          <cell r="F5141" t="str">
            <v>134798</v>
          </cell>
          <cell r="G5141" t="str">
            <v>NHÀ CỬA ĐỜI SỐNG</v>
          </cell>
          <cell r="H5141" t="str">
            <v>BẾP VÀ PHÒNG ĂN</v>
          </cell>
        </row>
        <row r="5142">
          <cell r="C5142" t="str">
            <v>4973430020237</v>
          </cell>
          <cell r="D5142" t="str">
            <v>SANADA-Chậu nhà bếp-D5323</v>
          </cell>
          <cell r="E5142">
            <v>45000</v>
          </cell>
          <cell r="F5142" t="str">
            <v>134799</v>
          </cell>
          <cell r="G5142" t="str">
            <v>NHÀ CỬA ĐỜI SỐNG</v>
          </cell>
          <cell r="H5142" t="str">
            <v>BẾP VÀ PHÒNG ĂN</v>
          </cell>
        </row>
        <row r="5143">
          <cell r="C5143" t="str">
            <v>4973430022781</v>
          </cell>
          <cell r="D5143" t="str">
            <v>SANADA-Hộp đựng TP chịu nhiệt lò vi sóng-D5796</v>
          </cell>
          <cell r="E5143">
            <v>40000</v>
          </cell>
          <cell r="F5143" t="str">
            <v>134800</v>
          </cell>
          <cell r="G5143" t="str">
            <v>NHÀ CỬA ĐỜI SỐNG</v>
          </cell>
          <cell r="H5143" t="str">
            <v>BẾP VÀ PHÒNG ĂN</v>
          </cell>
        </row>
        <row r="5144">
          <cell r="C5144" t="str">
            <v>4973430022903</v>
          </cell>
          <cell r="D5144" t="str">
            <v>SANADA-Hộp đựng TP chịu nhiệt lò vi sóng-D5797</v>
          </cell>
          <cell r="E5144">
            <v>40000</v>
          </cell>
          <cell r="F5144" t="str">
            <v>134801</v>
          </cell>
          <cell r="G5144" t="str">
            <v>NHÀ CỬA ĐỜI SỐNG</v>
          </cell>
          <cell r="H5144" t="str">
            <v>BẾP VÀ PHÒNG ĂN</v>
          </cell>
        </row>
        <row r="5145">
          <cell r="C5145" t="str">
            <v>4982790308350</v>
          </cell>
          <cell r="D5145" t="str">
            <v>SEIWAPRO -Mút cọ rửa có 1 mặt ráp (bộ 5 cái)</v>
          </cell>
          <cell r="E5145">
            <v>45000</v>
          </cell>
          <cell r="F5145" t="str">
            <v>134802</v>
          </cell>
          <cell r="G5145" t="str">
            <v>NHÀ CỬA ĐỜI SỐNG</v>
          </cell>
          <cell r="H5145" t="str">
            <v>BẾP VÀ PHÒNG ĂN</v>
          </cell>
        </row>
        <row r="5146">
          <cell r="C5146" t="str">
            <v>4991203116031</v>
          </cell>
          <cell r="D5146" t="str">
            <v>ECHO-Dụng cụ đánh trứng-0118-006</v>
          </cell>
          <cell r="E5146">
            <v>40000</v>
          </cell>
          <cell r="F5146" t="str">
            <v>134803</v>
          </cell>
          <cell r="G5146" t="str">
            <v>NHÀ CỬA ĐỜI SỐNG</v>
          </cell>
          <cell r="H5146" t="str">
            <v>BẾP VÀ PHÒNG ĂN</v>
          </cell>
        </row>
        <row r="5147">
          <cell r="C5147" t="str">
            <v>4973430022767</v>
          </cell>
          <cell r="D5147" t="str">
            <v>SANADA-Hộp đựng TP chịu nhiệt lò vi sóng-D5794</v>
          </cell>
          <cell r="E5147">
            <v>40000</v>
          </cell>
          <cell r="F5147" t="str">
            <v>134804</v>
          </cell>
          <cell r="G5147" t="str">
            <v>NHÀ CỬA ĐỜI SỐNG</v>
          </cell>
          <cell r="H5147" t="str">
            <v>BẾP VÀ PHÒNG ĂN</v>
          </cell>
        </row>
        <row r="5148">
          <cell r="C5148" t="str">
            <v>4977425031178</v>
          </cell>
          <cell r="D5148" t="str">
            <v>IMARAYA-Rổ đựng vật dụng-0311</v>
          </cell>
          <cell r="E5148">
            <v>40000</v>
          </cell>
          <cell r="F5148" t="str">
            <v>134805</v>
          </cell>
          <cell r="G5148" t="str">
            <v>NHÀ CỬA ĐỜI SỐNG</v>
          </cell>
          <cell r="H5148" t="str">
            <v>BẾP VÀ PHÒNG ĂN</v>
          </cell>
        </row>
        <row r="5149">
          <cell r="C5149" t="str">
            <v>4982790308343</v>
          </cell>
          <cell r="D5149" t="str">
            <v>SEIWAPRO-Mút cọ rửa-30-834</v>
          </cell>
          <cell r="E5149">
            <v>45000</v>
          </cell>
          <cell r="F5149" t="str">
            <v>134806</v>
          </cell>
          <cell r="G5149" t="str">
            <v>NHÀ CỬA ĐỜI SỐNG</v>
          </cell>
          <cell r="H5149" t="str">
            <v>BẾP VÀ PHÒNG ĂN</v>
          </cell>
        </row>
        <row r="5150">
          <cell r="C5150" t="str">
            <v>4973430020138</v>
          </cell>
          <cell r="D5150" t="str">
            <v>SANADA-Rổ đựng vật dụng-D5054</v>
          </cell>
          <cell r="E5150">
            <v>45000</v>
          </cell>
          <cell r="F5150" t="str">
            <v>134807</v>
          </cell>
          <cell r="G5150" t="str">
            <v>NHÀ CỬA ĐỜI SỐNG</v>
          </cell>
          <cell r="H5150" t="str">
            <v>BẾP VÀ PHÒNG ĂN</v>
          </cell>
        </row>
        <row r="5151">
          <cell r="C5151" t="str">
            <v>4905596080800</v>
          </cell>
          <cell r="D5151" t="str">
            <v>INOMATA-Rổ vo gạo-0808</v>
          </cell>
          <cell r="E5151">
            <v>45000</v>
          </cell>
          <cell r="F5151" t="str">
            <v>134808</v>
          </cell>
          <cell r="G5151" t="str">
            <v>NHÀ CỬA ĐỜI SỐNG</v>
          </cell>
          <cell r="H5151" t="str">
            <v>BẾP VÀ PHÒNG ĂN</v>
          </cell>
        </row>
        <row r="5152">
          <cell r="C5152" t="str">
            <v>4957944008042</v>
          </cell>
          <cell r="D5152" t="str">
            <v>MIRAI- Chổi cọ sàn có tay cầm, cước sóng</v>
          </cell>
          <cell r="E5152">
            <v>40000</v>
          </cell>
          <cell r="F5152" t="str">
            <v>134809</v>
          </cell>
          <cell r="G5152" t="str">
            <v>NHÀ CỬA ĐỜI SỐNG</v>
          </cell>
          <cell r="H5152" t="str">
            <v>ĐỒ DÙNG NHÀ TẮM, TOILET</v>
          </cell>
        </row>
        <row r="5153">
          <cell r="C5153" t="str">
            <v>8936212088074</v>
          </cell>
          <cell r="D5153" t="str">
            <v>KAIYO-Cây lau nhà chữ nhật màu xanh mint</v>
          </cell>
          <cell r="E5153">
            <v>490000</v>
          </cell>
          <cell r="F5153" t="str">
            <v>134810</v>
          </cell>
          <cell r="G5153" t="str">
            <v>NHÀ CỬA ĐỜI SỐNG</v>
          </cell>
          <cell r="H5153" t="str">
            <v>ĐỒ DÙNG SINH HOẠT GIA ĐÌNH</v>
          </cell>
        </row>
        <row r="5154">
          <cell r="C5154" t="str">
            <v>8936212088081</v>
          </cell>
          <cell r="D5154" t="str">
            <v>KAIYO-Cây lau nhà chữ nhật màu xanh navy</v>
          </cell>
          <cell r="E5154">
            <v>490000</v>
          </cell>
          <cell r="F5154" t="str">
            <v>134811</v>
          </cell>
          <cell r="G5154" t="str">
            <v>NHÀ CỬA ĐỜI SỐNG</v>
          </cell>
          <cell r="H5154" t="str">
            <v>ĐỒ DÙNG SINH HOẠT GIA ĐÌNH</v>
          </cell>
        </row>
        <row r="5155">
          <cell r="C5155" t="str">
            <v>8936212088098</v>
          </cell>
          <cell r="D5155" t="str">
            <v>KAIYO_Bộ 2 miếng bông lau chữ nhật cao cấp</v>
          </cell>
          <cell r="E5155">
            <v>130000</v>
          </cell>
          <cell r="F5155" t="str">
            <v>134812</v>
          </cell>
          <cell r="G5155" t="str">
            <v>NHÀ CỬA ĐỜI SỐNG</v>
          </cell>
          <cell r="H5155" t="str">
            <v>ĐỒ DÙNG SINH HOẠT GIA ĐÌNH</v>
          </cell>
        </row>
        <row r="5156">
          <cell r="C5156" t="str">
            <v>8936212080627</v>
          </cell>
          <cell r="D5156" t="str">
            <v>KAIYO-Ấm siêu tốc thuỷ tinh kèm lõi lọc trà 1,7L</v>
          </cell>
          <cell r="E5156">
            <v>650000</v>
          </cell>
          <cell r="F5156" t="str">
            <v>134813</v>
          </cell>
          <cell r="G5156" t="str">
            <v>NHÀ CỬA ĐỜI SỐNG</v>
          </cell>
          <cell r="H5156" t="str">
            <v>BẾP VÀ PHÒNG ĂN</v>
          </cell>
        </row>
        <row r="5157">
          <cell r="C5157" t="str">
            <v>8936212083260</v>
          </cell>
          <cell r="D5157" t="str">
            <v>KAIYO- Hộp cơm giữ nhiệt màu hồng ruby 1.700ml</v>
          </cell>
          <cell r="E5157">
            <v>845000</v>
          </cell>
          <cell r="F5157" t="str">
            <v>134814</v>
          </cell>
          <cell r="G5157" t="str">
            <v>NHÀ CỬA ĐỜI SỐNG</v>
          </cell>
          <cell r="H5157" t="str">
            <v>BẾP VÀ PHÒNG ĂN</v>
          </cell>
        </row>
        <row r="5158">
          <cell r="C5158" t="str">
            <v>4571167470877</v>
          </cell>
          <cell r="D5158" t="str">
            <v>AIMY- Robot hút bụi màu trắng</v>
          </cell>
          <cell r="E5158">
            <v>5900000</v>
          </cell>
          <cell r="F5158" t="str">
            <v>134815</v>
          </cell>
          <cell r="G5158" t="str">
            <v>NHÀ CỬA ĐỜI SỐNG</v>
          </cell>
          <cell r="H5158" t="str">
            <v>ĐỒ DÙNG SINH HOẠT GIA ĐÌNH</v>
          </cell>
        </row>
        <row r="5159">
          <cell r="C5159" t="str">
            <v>4571167473212</v>
          </cell>
          <cell r="D5159" t="str">
            <v>AIMY- Robot hút bụi màu đen</v>
          </cell>
          <cell r="E5159">
            <v>7900000</v>
          </cell>
          <cell r="F5159" t="str">
            <v>134816</v>
          </cell>
          <cell r="G5159" t="str">
            <v>NHÀ CỬA ĐỜI SỐNG</v>
          </cell>
          <cell r="H5159" t="str">
            <v>ĐỒ DÙNG SINH HOẠT GIA ĐÌNH</v>
          </cell>
        </row>
        <row r="5160">
          <cell r="C5160" t="str">
            <v>4901301449757</v>
          </cell>
          <cell r="D5160" t="str">
            <v>KAO- Nước giặt Attack khử mùi 720g</v>
          </cell>
          <cell r="E5160">
            <v>135000</v>
          </cell>
          <cell r="F5160" t="str">
            <v>134817</v>
          </cell>
          <cell r="G5160" t="str">
            <v>NHÀ CỬA ĐỜI SỐNG</v>
          </cell>
          <cell r="H5160" t="str">
            <v>GIẶT, XẢ QUẦN ÁO</v>
          </cell>
        </row>
        <row r="5161">
          <cell r="C5161" t="str">
            <v>4901601314304</v>
          </cell>
          <cell r="D5161" t="str">
            <v>KAI - Dao SK-3 041BE0013</v>
          </cell>
          <cell r="E5161">
            <v>809000</v>
          </cell>
          <cell r="F5161" t="str">
            <v>134818</v>
          </cell>
          <cell r="G5161" t="str">
            <v>NHÀ CỬA ĐỜI SỐNG</v>
          </cell>
          <cell r="H5161" t="str">
            <v>BẾP VÀ PHÒNG ĂN</v>
          </cell>
        </row>
        <row r="5162">
          <cell r="C5162" t="str">
            <v>4901601314380</v>
          </cell>
          <cell r="D5162" t="str">
            <v>KAI - DAO SK15: 8'' CHINESE KNIFE 041BE0067</v>
          </cell>
          <cell r="E5162">
            <v>1100000</v>
          </cell>
          <cell r="F5162" t="str">
            <v>134819</v>
          </cell>
          <cell r="G5162" t="str">
            <v>NHÀ CỬA ĐỜI SỐNG</v>
          </cell>
          <cell r="H5162" t="str">
            <v>BẾP VÀ PHÒNG ĂN</v>
          </cell>
        </row>
        <row r="5163">
          <cell r="C5163" t="str">
            <v>4901601399424</v>
          </cell>
          <cell r="D5163" t="str">
            <v>KAI - Dao Wakatake Petty 120mm AB-5423</v>
          </cell>
          <cell r="E5163">
            <v>416000</v>
          </cell>
          <cell r="F5163" t="str">
            <v>134820</v>
          </cell>
          <cell r="G5163" t="str">
            <v>NHÀ CỬA ĐỜI SỐNG</v>
          </cell>
          <cell r="H5163" t="str">
            <v>BẾP VÀ PHÒNG ĂN</v>
          </cell>
        </row>
        <row r="5164">
          <cell r="C5164" t="str">
            <v>4901601399400</v>
          </cell>
          <cell r="D5164" t="str">
            <v>KAI - Dao Wakatake Santoku 145mm AB-5421</v>
          </cell>
          <cell r="E5164">
            <v>465000</v>
          </cell>
          <cell r="F5164" t="str">
            <v>134821</v>
          </cell>
          <cell r="G5164" t="str">
            <v>NHÀ CỬA ĐỜI SỐNG</v>
          </cell>
          <cell r="H5164" t="str">
            <v>BẾP VÀ PHÒNG ĂN</v>
          </cell>
        </row>
        <row r="5165">
          <cell r="C5165" t="str">
            <v>4901601294637</v>
          </cell>
          <cell r="D5165" t="str">
            <v>KAI - Dao Wakatake Petty 150mm AB-5418</v>
          </cell>
          <cell r="E5165">
            <v>465000</v>
          </cell>
          <cell r="F5165" t="str">
            <v>134822</v>
          </cell>
          <cell r="G5165" t="str">
            <v>NHÀ CỬA ĐỜI SỐNG</v>
          </cell>
          <cell r="H5165" t="str">
            <v>BẾP VÀ PHÒNG ĂN</v>
          </cell>
        </row>
        <row r="5166">
          <cell r="C5166" t="str">
            <v>4901601383904</v>
          </cell>
          <cell r="D5166" t="str">
            <v>KAI - DAO SEKI MAN JU HONGKONG PETTY KNIFE</v>
          </cell>
          <cell r="E5166">
            <v>406000</v>
          </cell>
          <cell r="F5166" t="str">
            <v>134823</v>
          </cell>
          <cell r="G5166" t="str">
            <v>NHÀ CỬA ĐỜI SỐNG</v>
          </cell>
          <cell r="H5166" t="str">
            <v>BẾP VÀ PHÒNG ĂN</v>
          </cell>
        </row>
        <row r="5167">
          <cell r="C5167" t="str">
            <v>4901601175721</v>
          </cell>
          <cell r="D5167" t="str">
            <v>KAI - Dao bếp Imayo Santoku 165mm AB-5456</v>
          </cell>
          <cell r="E5167">
            <v>1019000</v>
          </cell>
          <cell r="F5167" t="str">
            <v>134824</v>
          </cell>
          <cell r="G5167" t="str">
            <v>NHÀ CỬA ĐỜI SỐNG</v>
          </cell>
          <cell r="H5167" t="str">
            <v>BẾP VÀ PHÒNG ĂN</v>
          </cell>
        </row>
        <row r="5168">
          <cell r="C5168" t="str">
            <v>4901601389012</v>
          </cell>
          <cell r="D5168" t="str">
            <v>KAI - Kéo SEKINAGOROKU</v>
          </cell>
          <cell r="E5168">
            <v>509000</v>
          </cell>
          <cell r="F5168" t="str">
            <v>134825</v>
          </cell>
          <cell r="G5168" t="str">
            <v>NHÀ CỬA ĐỜI SỐNG</v>
          </cell>
          <cell r="H5168" t="str">
            <v>BẾP VÀ PHÒNG ĂN</v>
          </cell>
        </row>
        <row r="5169">
          <cell r="C5169" t="str">
            <v>4901601389036</v>
          </cell>
          <cell r="D5169" t="str">
            <v>KAI - Kéo nhà bếp cong “Sekimagoroku”</v>
          </cell>
          <cell r="E5169">
            <v>636000</v>
          </cell>
          <cell r="F5169" t="str">
            <v>134826</v>
          </cell>
          <cell r="G5169" t="str">
            <v>NHÀ CỬA ĐỜI SỐNG</v>
          </cell>
          <cell r="H5169" t="str">
            <v>BẾP VÀ PHÒNG ĂN</v>
          </cell>
        </row>
        <row r="5170">
          <cell r="C5170" t="str">
            <v>4901601206777</v>
          </cell>
          <cell r="D5170" t="str">
            <v>KAI - Kéo nhà bếp cong “Sekimagoroku”</v>
          </cell>
          <cell r="E5170">
            <v>1527000</v>
          </cell>
          <cell r="F5170" t="str">
            <v>134827</v>
          </cell>
          <cell r="G5170" t="str">
            <v>NHÀ CỬA ĐỜI SỐNG</v>
          </cell>
          <cell r="H5170" t="str">
            <v>BẾP VÀ PHÒNG ĂN</v>
          </cell>
        </row>
        <row r="5171">
          <cell r="C5171" t="str">
            <v>4901601213850</v>
          </cell>
          <cell r="D5171" t="str">
            <v>KAI - Chảo DW-5637 CHO KARUI FRYPAN 28CM</v>
          </cell>
          <cell r="E5171">
            <v>509000</v>
          </cell>
          <cell r="F5171" t="str">
            <v>134828</v>
          </cell>
          <cell r="G5171" t="str">
            <v>NHÀ CỬA ĐỜI SỐNG</v>
          </cell>
          <cell r="H5171" t="str">
            <v>BẾP VÀ PHÒNG ĂN</v>
          </cell>
        </row>
        <row r="5172">
          <cell r="C5172" t="str">
            <v>4901601213874</v>
          </cell>
          <cell r="D5172" t="str">
            <v>KAI - Chảo DW-5639 CHO KARUI FRYPAN 32CM</v>
          </cell>
          <cell r="E5172">
            <v>611000</v>
          </cell>
          <cell r="F5172" t="str">
            <v>134829</v>
          </cell>
          <cell r="G5172" t="str">
            <v>NHÀ CỬA ĐỜI SỐNG</v>
          </cell>
          <cell r="H5172" t="str">
            <v>BẾP VÀ PHÒNG ĂN</v>
          </cell>
        </row>
        <row r="5173">
          <cell r="C5173" t="str">
            <v>4901601370461</v>
          </cell>
          <cell r="D5173" t="str">
            <v>KAI - THỚT GỖ NO.AP-5220 ”MAGOROKU” CUTTING BOARD</v>
          </cell>
          <cell r="E5173">
            <v>1655000</v>
          </cell>
          <cell r="F5173" t="str">
            <v>134830</v>
          </cell>
          <cell r="G5173" t="str">
            <v>NHÀ CỬA ĐỜI SỐNG</v>
          </cell>
          <cell r="H5173" t="str">
            <v>BẾP VÀ PHÒNG ĂN</v>
          </cell>
        </row>
        <row r="5174">
          <cell r="C5174" t="str">
            <v>4901601370478</v>
          </cell>
          <cell r="D5174" t="str">
            <v>KAI - THỚT GỖ NO.AP-5221 CUTTING BOARD 390 X 240MM</v>
          </cell>
          <cell r="E5174">
            <v>1399000</v>
          </cell>
          <cell r="F5174" t="str">
            <v>134831</v>
          </cell>
          <cell r="G5174" t="str">
            <v>NHÀ CỬA ĐỜI SỐNG</v>
          </cell>
          <cell r="H5174" t="str">
            <v>BẾP VÀ PHÒNG ĂN</v>
          </cell>
        </row>
        <row r="5175">
          <cell r="C5175" t="str">
            <v>4901601370485</v>
          </cell>
          <cell r="D5175" t="str">
            <v>KAI - Thớt gỗ AP-5222, 300x200x20mm</v>
          </cell>
          <cell r="E5175">
            <v>889000</v>
          </cell>
          <cell r="F5175" t="str">
            <v>134832</v>
          </cell>
          <cell r="G5175" t="str">
            <v>NHÀ CỬA ĐỜI SỐNG</v>
          </cell>
          <cell r="H5175" t="str">
            <v>BẾP VÀ PHÒNG ĂN</v>
          </cell>
        </row>
        <row r="5176">
          <cell r="C5176" t="str">
            <v>4901601205879</v>
          </cell>
          <cell r="D5176" t="str">
            <v>KAI - Thớt gỗ 360x200x13mm, AP-5225</v>
          </cell>
          <cell r="E5176">
            <v>1145000</v>
          </cell>
          <cell r="F5176" t="str">
            <v>134833</v>
          </cell>
          <cell r="G5176" t="str">
            <v>NHÀ CỬA ĐỜI SỐNG</v>
          </cell>
          <cell r="H5176" t="str">
            <v>BẾP VÀ PHÒNG ĂN</v>
          </cell>
        </row>
        <row r="5177">
          <cell r="C5177" t="str">
            <v>4901601385977</v>
          </cell>
          <cell r="D5177" t="str">
            <v>KAI - MÀI DAO Q SHARPENER COVER ABS757 WHITE</v>
          </cell>
          <cell r="E5177">
            <v>359000</v>
          </cell>
          <cell r="F5177" t="str">
            <v>134834</v>
          </cell>
          <cell r="G5177" t="str">
            <v>NHÀ CỬA ĐỜI SỐNG</v>
          </cell>
          <cell r="H5177" t="str">
            <v>BẾP VÀ PHÒNG ĂN</v>
          </cell>
        </row>
        <row r="5178">
          <cell r="C5178" t="str">
            <v>4901601291629</v>
          </cell>
          <cell r="D5178" t="str">
            <v>KAI - Nạo thực phẩm 1P (041BE0813)</v>
          </cell>
          <cell r="E5178">
            <v>99000</v>
          </cell>
          <cell r="F5178" t="str">
            <v>134835</v>
          </cell>
          <cell r="G5178" t="str">
            <v>NHÀ CỬA ĐỜI SỐNG</v>
          </cell>
          <cell r="H5178" t="str">
            <v>BẾP VÀ PHÒNG ĂN</v>
          </cell>
        </row>
        <row r="5179">
          <cell r="C5179" t="str">
            <v>4901601291711</v>
          </cell>
          <cell r="D5179" t="str">
            <v>KAI - Nạo thực phẩm lưỡi thép không gỉ 1P</v>
          </cell>
          <cell r="E5179">
            <v>132000</v>
          </cell>
          <cell r="F5179" t="str">
            <v>134836</v>
          </cell>
          <cell r="G5179" t="str">
            <v>NHÀ CỬA ĐỜI SỐNG</v>
          </cell>
          <cell r="H5179" t="str">
            <v>BẾP VÀ PHÒNG ĂN</v>
          </cell>
        </row>
        <row r="5180">
          <cell r="C5180" t="str">
            <v>4901601291971</v>
          </cell>
          <cell r="D5180" t="str">
            <v>KAI - Nạo NO.DH-7197</v>
          </cell>
          <cell r="E5180">
            <v>352000</v>
          </cell>
          <cell r="F5180" t="str">
            <v>134837</v>
          </cell>
          <cell r="G5180" t="str">
            <v>NHÀ CỬA ĐỜI SỐNG</v>
          </cell>
          <cell r="H5180" t="str">
            <v>BẾP VÀ PHÒNG ĂN</v>
          </cell>
        </row>
        <row r="5181">
          <cell r="C5181" t="str">
            <v>4901601314298</v>
          </cell>
          <cell r="D5181" t="str">
            <v>KAI - Dao Seki Magoroku 17,5cm</v>
          </cell>
          <cell r="E5181">
            <v>1239000</v>
          </cell>
          <cell r="F5181" t="str">
            <v>134838</v>
          </cell>
          <cell r="G5181" t="str">
            <v>NHÀ CỬA ĐỜI SỐNG</v>
          </cell>
          <cell r="H5181" t="str">
            <v>BẾP VÀ PHÒNG ĂN</v>
          </cell>
        </row>
        <row r="5182">
          <cell r="C5182" t="str">
            <v>8935255820849</v>
          </cell>
          <cell r="D5182" t="str">
            <v>L&amp;L - NỒI 2 TAY CẦM SUIT 20CM màu MINT</v>
          </cell>
          <cell r="E5182">
            <v>1168000</v>
          </cell>
          <cell r="F5182" t="str">
            <v>134839</v>
          </cell>
          <cell r="G5182" t="str">
            <v>NHÀ CỬA ĐỜI SỐNG</v>
          </cell>
          <cell r="H5182" t="str">
            <v>BẾP VÀ PHÒNG ĂN</v>
          </cell>
        </row>
        <row r="5183">
          <cell r="C5183" t="str">
            <v>8935255820825</v>
          </cell>
          <cell r="D5183" t="str">
            <v>L&amp;L - NỒI 2 TAY CẦM SUIT 22CM màu MINT</v>
          </cell>
          <cell r="E5183">
            <v>1320000</v>
          </cell>
          <cell r="F5183" t="str">
            <v>134840</v>
          </cell>
          <cell r="G5183" t="str">
            <v>NHÀ CỬA ĐỜI SỐNG</v>
          </cell>
          <cell r="H5183" t="str">
            <v>BẾP VÀ PHÒNG ĂN</v>
          </cell>
        </row>
        <row r="5184">
          <cell r="C5184" t="str">
            <v>8935255820931</v>
          </cell>
          <cell r="D5184" t="str">
            <v>L&amp;L- CHẢO SÂU LÒNG SUIT 22CM màu Mint</v>
          </cell>
          <cell r="E5184">
            <v>697000</v>
          </cell>
          <cell r="F5184" t="str">
            <v>134841</v>
          </cell>
          <cell r="G5184" t="str">
            <v>NHÀ CỬA ĐỜI SỐNG</v>
          </cell>
          <cell r="H5184" t="str">
            <v>BẾP VÀ PHÒNG ĂN</v>
          </cell>
        </row>
        <row r="5185">
          <cell r="C5185" t="str">
            <v>8935255820917</v>
          </cell>
          <cell r="D5185" t="str">
            <v>L&amp;L- CHẢO SÂU LÒNG SUIT 24CM màu Mint</v>
          </cell>
          <cell r="E5185">
            <v>742000</v>
          </cell>
          <cell r="F5185" t="str">
            <v>134842</v>
          </cell>
          <cell r="G5185" t="str">
            <v>NHÀ CỬA ĐỜI SỐNG</v>
          </cell>
          <cell r="H5185" t="str">
            <v>BẾP VÀ PHÒNG ĂN</v>
          </cell>
        </row>
        <row r="5186">
          <cell r="C5186" t="str">
            <v>8935255820887</v>
          </cell>
          <cell r="D5186" t="str">
            <v>L&amp;L- CHẢO SÂU LÒNG SUIT 26CM màu Mint</v>
          </cell>
          <cell r="E5186">
            <v>799000</v>
          </cell>
          <cell r="F5186" t="str">
            <v>134843</v>
          </cell>
          <cell r="G5186" t="str">
            <v>NHÀ CỬA ĐỜI SỐNG</v>
          </cell>
          <cell r="H5186" t="str">
            <v>BẾP VÀ PHÒNG ĂN</v>
          </cell>
        </row>
        <row r="5187">
          <cell r="C5187" t="str">
            <v>8935255827008</v>
          </cell>
          <cell r="D5187" t="str">
            <v>L&amp;L- Chảo sâu lòng SUIT STS 24CM</v>
          </cell>
          <cell r="E5187">
            <v>1399000</v>
          </cell>
          <cell r="F5187" t="str">
            <v>134844</v>
          </cell>
          <cell r="G5187" t="str">
            <v>NHÀ CỬA ĐỜI SỐNG</v>
          </cell>
          <cell r="H5187" t="str">
            <v>BẾP VÀ PHÒNG ĂN</v>
          </cell>
        </row>
        <row r="5188">
          <cell r="C5188" t="str">
            <v>8935255826988</v>
          </cell>
          <cell r="D5188" t="str">
            <v>L&amp;L- Chảo sâu lòng SUIT STS 28CM</v>
          </cell>
          <cell r="E5188">
            <v>1635000</v>
          </cell>
          <cell r="F5188" t="str">
            <v>134845</v>
          </cell>
          <cell r="G5188" t="str">
            <v>NHÀ CỬA ĐỜI SỐNG</v>
          </cell>
          <cell r="H5188" t="str">
            <v>BẾP VÀ PHÒNG ĂN</v>
          </cell>
        </row>
        <row r="5189">
          <cell r="C5189" t="str">
            <v>8935255820955</v>
          </cell>
          <cell r="D5189" t="str">
            <v>L&amp;L- NỒI THẤP SUIT 24CM màu MINT</v>
          </cell>
          <cell r="E5189">
            <v>1243000</v>
          </cell>
          <cell r="F5189" t="str">
            <v>134846</v>
          </cell>
          <cell r="G5189" t="str">
            <v>NHÀ CỬA ĐỜI SỐNG</v>
          </cell>
          <cell r="H5189" t="str">
            <v>BẾP VÀ PHÒNG ĂN</v>
          </cell>
        </row>
        <row r="5190">
          <cell r="C5190" t="str">
            <v>6944662525690</v>
          </cell>
          <cell r="D5190" t="str">
            <v>L&amp;L- NỒI CƠM ĐIỆN MINI 1L màu đỏ</v>
          </cell>
          <cell r="E5190">
            <v>1152000</v>
          </cell>
          <cell r="F5190" t="str">
            <v>134847</v>
          </cell>
          <cell r="G5190" t="str">
            <v>NHÀ CỬA ĐỜI SỐNG</v>
          </cell>
          <cell r="H5190" t="str">
            <v>BẾP VÀ PHÒNG ĂN</v>
          </cell>
        </row>
        <row r="5191">
          <cell r="C5191" t="str">
            <v>8935255826902</v>
          </cell>
          <cell r="D5191" t="str">
            <v>L&amp;L - Ca nước giữ nhiệt 475ml màu xanh cổ vịt</v>
          </cell>
          <cell r="E5191">
            <v>491000</v>
          </cell>
          <cell r="F5191" t="str">
            <v>134848</v>
          </cell>
          <cell r="G5191" t="str">
            <v>NHÀ CỬA ĐỜI SỐNG</v>
          </cell>
          <cell r="H5191" t="str">
            <v>BẾP VÀ PHÒNG ĂN</v>
          </cell>
        </row>
        <row r="5192">
          <cell r="C5192" t="str">
            <v>8935255826896</v>
          </cell>
          <cell r="D5192" t="str">
            <v>L&amp;L- Ca nước giữ nhiệt 475ml màu hồng</v>
          </cell>
          <cell r="E5192">
            <v>491000</v>
          </cell>
          <cell r="F5192" t="str">
            <v>134849</v>
          </cell>
          <cell r="G5192" t="str">
            <v>NHÀ CỬA ĐỜI SỐNG</v>
          </cell>
          <cell r="H5192" t="str">
            <v>BẾP VÀ PHÒNG ĂN</v>
          </cell>
        </row>
        <row r="5193">
          <cell r="C5193" t="str">
            <v>8935255828777</v>
          </cell>
          <cell r="D5193" t="str">
            <v>L&amp;L - Bình giữ nhiệt Lovely Tumbler 540ml màu hồng</v>
          </cell>
          <cell r="E5193">
            <v>506000</v>
          </cell>
          <cell r="F5193" t="str">
            <v>134850</v>
          </cell>
          <cell r="G5193" t="str">
            <v>NHÀ CỬA ĐỜI SỐNG</v>
          </cell>
          <cell r="H5193" t="str">
            <v>BẾP VÀ PHÒNG ĂN</v>
          </cell>
        </row>
        <row r="5194">
          <cell r="C5194" t="str">
            <v>8935255827961</v>
          </cell>
          <cell r="D5194" t="str">
            <v>L&amp;L- Hộp bảo quản thủy tinh hình tròn Rose 400ML</v>
          </cell>
          <cell r="E5194">
            <v>79000</v>
          </cell>
          <cell r="F5194" t="str">
            <v>134851</v>
          </cell>
          <cell r="G5194" t="str">
            <v>NHÀ CỬA ĐỜI SỐNG</v>
          </cell>
          <cell r="H5194" t="str">
            <v>BẾP VÀ PHÒNG ĂN</v>
          </cell>
        </row>
        <row r="5195">
          <cell r="C5195" t="str">
            <v>8935255827954</v>
          </cell>
          <cell r="D5195" t="str">
            <v>L&amp;L- Hộp bảo quản thủy tinh hình tròn Rose 650ML</v>
          </cell>
          <cell r="E5195">
            <v>96000</v>
          </cell>
          <cell r="F5195" t="str">
            <v>134852</v>
          </cell>
          <cell r="G5195" t="str">
            <v>NHÀ CỬA ĐỜI SỐNG</v>
          </cell>
          <cell r="H5195" t="str">
            <v>BẾP VÀ PHÒNG ĂN</v>
          </cell>
        </row>
        <row r="5196">
          <cell r="C5196" t="str">
            <v>8935255827947</v>
          </cell>
          <cell r="D5196" t="str">
            <v>L&amp;L- Hộp bảo quản thủy tinh hình tròn Rose 950ML</v>
          </cell>
          <cell r="E5196">
            <v>126000</v>
          </cell>
          <cell r="F5196" t="str">
            <v>134853</v>
          </cell>
          <cell r="G5196" t="str">
            <v>NHÀ CỬA ĐỜI SỐNG</v>
          </cell>
          <cell r="H5196" t="str">
            <v>BẾP VÀ PHÒNG ĂN</v>
          </cell>
        </row>
        <row r="5197">
          <cell r="C5197" t="str">
            <v>8935255827930</v>
          </cell>
          <cell r="D5197" t="str">
            <v>L&amp;L- Hộp bảo quản thủy tinh hình tròn Rose 1300ML</v>
          </cell>
          <cell r="E5197">
            <v>172000</v>
          </cell>
          <cell r="F5197" t="str">
            <v>134854</v>
          </cell>
          <cell r="G5197" t="str">
            <v>NHÀ CỬA ĐỜI SỐNG</v>
          </cell>
          <cell r="H5197" t="str">
            <v>BẾP VÀ PHÒNG ĂN</v>
          </cell>
        </row>
        <row r="5198">
          <cell r="C5198" t="str">
            <v>4987176186478</v>
          </cell>
          <cell r="D5198" t="str">
            <v>P&amp;G - Viên xả hương hoa tổng hợp Tiny Tan 470ml</v>
          </cell>
          <cell r="E5198">
            <v>215000</v>
          </cell>
          <cell r="F5198" t="str">
            <v>134855</v>
          </cell>
          <cell r="G5198" t="str">
            <v>NHÀ CỬA ĐỜI SỐNG</v>
          </cell>
          <cell r="H5198" t="str">
            <v>GIẶT, XẢ QUẦN ÁO</v>
          </cell>
        </row>
        <row r="5199">
          <cell r="C5199" t="str">
            <v>4903367301376</v>
          </cell>
          <cell r="D5199" t="str">
            <v>ROCKET- Dung dịch tẩy rửa đa năng hương cam 360g</v>
          </cell>
          <cell r="E5199">
            <v>42000</v>
          </cell>
          <cell r="F5199" t="str">
            <v>134856</v>
          </cell>
          <cell r="G5199" t="str">
            <v>NHÀ CỬA ĐỜI SỐNG</v>
          </cell>
          <cell r="H5199" t="str">
            <v>XÀ PHÒNG, CHẤT TẨY RỬA</v>
          </cell>
        </row>
        <row r="5200">
          <cell r="C5200" t="str">
            <v>4903367306272</v>
          </cell>
          <cell r="D5200" t="str">
            <v>ROCKET- Dung dịch tẩy rửa đa năng hương cam 360ml</v>
          </cell>
          <cell r="E5200">
            <v>42000</v>
          </cell>
          <cell r="F5200" t="str">
            <v>134857</v>
          </cell>
          <cell r="G5200" t="str">
            <v>NHÀ CỬA ĐỜI SỐNG</v>
          </cell>
          <cell r="H5200" t="str">
            <v>XÀ PHÒNG, CHẤT TẨY RỬA</v>
          </cell>
        </row>
        <row r="5201">
          <cell r="C5201" t="str">
            <v>4903367001771</v>
          </cell>
          <cell r="D5201" t="str">
            <v>ROCKET- Nước tẩy rửa nhà vệ sinh hương chanh 500ml</v>
          </cell>
          <cell r="E5201">
            <v>55000</v>
          </cell>
          <cell r="F5201" t="str">
            <v>134858</v>
          </cell>
          <cell r="G5201" t="str">
            <v>NHÀ CỬA ĐỜI SỐNG</v>
          </cell>
          <cell r="H5201" t="str">
            <v>XÀ PHÒNG, CHẤT TẨY RỬA</v>
          </cell>
        </row>
        <row r="5202">
          <cell r="C5202" t="str">
            <v>4903367301994</v>
          </cell>
          <cell r="D5202" t="str">
            <v>ROCKET- Chai xịt tẩy rửa đa năng Baking Soda 300ml</v>
          </cell>
          <cell r="E5202">
            <v>60000</v>
          </cell>
          <cell r="F5202" t="str">
            <v>134859</v>
          </cell>
          <cell r="G5202" t="str">
            <v>NHÀ CỬA ĐỜI SỐNG</v>
          </cell>
          <cell r="H5202" t="str">
            <v>XÀ PHÒNG, CHẤT TẨY RỬA</v>
          </cell>
        </row>
        <row r="5203">
          <cell r="C5203" t="str">
            <v>4571113806125</v>
          </cell>
          <cell r="D5203" t="str">
            <v>MEDIKYU- Nước rửa tay Animo kháng khuẩn (250ml)</v>
          </cell>
          <cell r="E5203">
            <v>115000</v>
          </cell>
          <cell r="F5203" t="str">
            <v>134860</v>
          </cell>
          <cell r="G5203" t="str">
            <v>NHÀ CỬA ĐỜI SỐNG</v>
          </cell>
          <cell r="H5203" t="str">
            <v>XÀ PHÒNG, CHẤT TẨY RỬA</v>
          </cell>
        </row>
        <row r="5204">
          <cell r="C5204" t="str">
            <v>4571113800611</v>
          </cell>
          <cell r="D5204" t="str">
            <v>MEDIKYU- Nước rửa tay Animo túi refill 200ml</v>
          </cell>
          <cell r="E5204">
            <v>85000</v>
          </cell>
          <cell r="F5204" t="str">
            <v>134861</v>
          </cell>
          <cell r="G5204" t="str">
            <v>NHÀ CỬA ĐỜI SỐNG</v>
          </cell>
          <cell r="H5204" t="str">
            <v>XÀ PHÒNG, CHẤT TẨY RỬA</v>
          </cell>
        </row>
        <row r="5205">
          <cell r="C5205" t="str">
            <v>4987176297433</v>
          </cell>
          <cell r="D5205" t="str">
            <v>P&amp;G -Nước hoa ô tô ion aqua 2.5ml</v>
          </cell>
          <cell r="E5205">
            <v>168000</v>
          </cell>
          <cell r="F5205" t="str">
            <v>134862</v>
          </cell>
          <cell r="G5205" t="str">
            <v>NHÀ CỬA ĐỜI SỐNG</v>
          </cell>
          <cell r="H5205" t="str">
            <v>KHỬ MÙI</v>
          </cell>
        </row>
        <row r="5206">
          <cell r="C5206" t="str">
            <v>4906156500530</v>
          </cell>
          <cell r="D5206" t="str">
            <v>EARTH-Bột rửa bát Finish khử mùi hương chanh 1kg</v>
          </cell>
          <cell r="E5206">
            <v>179000</v>
          </cell>
          <cell r="F5206" t="str">
            <v>134863</v>
          </cell>
          <cell r="G5206" t="str">
            <v>NHÀ CỬA ĐỜI SỐNG</v>
          </cell>
          <cell r="H5206" t="str">
            <v>XÀ PHÒNG, CHẤT TẨY RỬA</v>
          </cell>
        </row>
        <row r="5207">
          <cell r="C5207" t="str">
            <v>4987176297303</v>
          </cell>
          <cell r="D5207" t="str">
            <v>P&amp;G- Nước hoa cho ô tô hương hoa 2.5ml</v>
          </cell>
          <cell r="E5207">
            <v>168000</v>
          </cell>
          <cell r="F5207" t="str">
            <v>134864</v>
          </cell>
          <cell r="G5207" t="str">
            <v>NHÀ CỬA ĐỜI SỐNG</v>
          </cell>
          <cell r="H5207" t="str">
            <v>KHỬ MÙI</v>
          </cell>
        </row>
        <row r="5208">
          <cell r="C5208" t="str">
            <v>4987176297334</v>
          </cell>
          <cell r="D5208" t="str">
            <v>P&amp;G- Nước hoa cho ô tô hương thanh mát 2.5ml</v>
          </cell>
          <cell r="E5208">
            <v>168000</v>
          </cell>
          <cell r="F5208" t="str">
            <v>134865</v>
          </cell>
          <cell r="G5208" t="str">
            <v>NHÀ CỬA ĐỜI SỐNG</v>
          </cell>
          <cell r="H5208" t="str">
            <v>KHỬ MÙI</v>
          </cell>
        </row>
        <row r="5209">
          <cell r="C5209" t="str">
            <v>4510679000028</v>
          </cell>
          <cell r="D5209" t="str">
            <v>ECHO - Thớt nhựa mềm mini</v>
          </cell>
          <cell r="E5209">
            <v>45000</v>
          </cell>
          <cell r="F5209" t="str">
            <v>134866</v>
          </cell>
          <cell r="G5209" t="str">
            <v>NHÀ CỬA ĐỜI SỐNG</v>
          </cell>
          <cell r="H5209" t="str">
            <v>BẾP VÀ PHÒNG ĂN</v>
          </cell>
        </row>
        <row r="5210">
          <cell r="C5210" t="str">
            <v>4973692004372</v>
          </cell>
          <cell r="D5210" t="str">
            <v>SANYO KASEI - Thớt nhựa kháng khuẩn size L</v>
          </cell>
          <cell r="E5210">
            <v>295000</v>
          </cell>
          <cell r="F5210" t="str">
            <v>134867</v>
          </cell>
          <cell r="G5210" t="str">
            <v>NHÀ CỬA ĐỜI SỐNG</v>
          </cell>
          <cell r="H5210" t="str">
            <v>BẾP VÀ PHÒNG ĂN</v>
          </cell>
        </row>
        <row r="5211">
          <cell r="C5211" t="str">
            <v>4905596106630</v>
          </cell>
          <cell r="D5211" t="str">
            <v>INOMATA - Hộp hai tầng chia ngăn 2L</v>
          </cell>
          <cell r="E5211">
            <v>227000</v>
          </cell>
          <cell r="F5211" t="str">
            <v>134868</v>
          </cell>
          <cell r="G5211" t="str">
            <v>NHÀ CỬA ĐỜI SỐNG</v>
          </cell>
          <cell r="H5211" t="str">
            <v>BẾP VÀ PHÒNG ĂN</v>
          </cell>
        </row>
        <row r="5212">
          <cell r="C5212" t="str">
            <v>8936149640079</v>
          </cell>
          <cell r="D5212" t="str">
            <v>VIMEXCOM - Dao nhà bếp cao cấp siêu sắc</v>
          </cell>
          <cell r="E5212">
            <v>158000</v>
          </cell>
          <cell r="F5212" t="str">
            <v>134869</v>
          </cell>
          <cell r="G5212" t="str">
            <v>NHÀ CỬA ĐỜI SỐNG</v>
          </cell>
          <cell r="H5212" t="str">
            <v>BẾP VÀ PHÒNG ĂN</v>
          </cell>
        </row>
        <row r="5213">
          <cell r="C5213" t="str">
            <v>8801252015512</v>
          </cell>
          <cell r="D5213" t="str">
            <v>CLEANWRAP - Màng bọc thực phẩm 30cm*100m</v>
          </cell>
          <cell r="E5213">
            <v>140000</v>
          </cell>
          <cell r="F5213" t="str">
            <v>134870</v>
          </cell>
          <cell r="G5213" t="str">
            <v>NHÀ CỬA ĐỜI SỐNG</v>
          </cell>
          <cell r="H5213" t="str">
            <v>BẾP VÀ PHÒNG ĂN</v>
          </cell>
        </row>
        <row r="5214">
          <cell r="C5214" t="str">
            <v>4956810802975</v>
          </cell>
          <cell r="D5214" t="str">
            <v>KOKUBO - Bộ chậu và rổ đựng vật dụng K305</v>
          </cell>
          <cell r="E5214">
            <v>112000</v>
          </cell>
          <cell r="F5214" t="str">
            <v>134871</v>
          </cell>
          <cell r="G5214" t="str">
            <v>NHÀ CỬA ĐỜI SỐNG</v>
          </cell>
          <cell r="H5214" t="str">
            <v>BẾP VÀ PHÒNG ĂN</v>
          </cell>
        </row>
        <row r="5215">
          <cell r="C5215" t="str">
            <v>8936149640031</v>
          </cell>
          <cell r="D5215" t="str">
            <v>VIMEXCOM - Dao nhà bếp cao cấp siêu sắc NAKIRI165</v>
          </cell>
          <cell r="E5215">
            <v>106000</v>
          </cell>
          <cell r="F5215" t="str">
            <v>134872</v>
          </cell>
          <cell r="G5215" t="str">
            <v>NHÀ CỬA ĐỜI SỐNG</v>
          </cell>
          <cell r="H5215" t="str">
            <v>BẾP VÀ PHÒNG ĂN</v>
          </cell>
        </row>
        <row r="5216">
          <cell r="C5216" t="str">
            <v>8801252015314</v>
          </cell>
          <cell r="D5216" t="str">
            <v>CLEANWRAP - Màng bọc thực phẩm 22cm*100m</v>
          </cell>
          <cell r="E5216">
            <v>106000</v>
          </cell>
          <cell r="F5216" t="str">
            <v>134873</v>
          </cell>
          <cell r="G5216" t="str">
            <v>NHÀ CỬA ĐỜI SỐNG</v>
          </cell>
          <cell r="H5216" t="str">
            <v>BẾP VÀ PHÒNG ĂN</v>
          </cell>
        </row>
        <row r="5217">
          <cell r="C5217" t="str">
            <v>4905596235682</v>
          </cell>
          <cell r="D5217" t="str">
            <v>INOMATA - Ghế ngồi-2356</v>
          </cell>
          <cell r="E5217">
            <v>60000</v>
          </cell>
          <cell r="F5217" t="str">
            <v>134874</v>
          </cell>
          <cell r="G5217" t="str">
            <v>NHÀ CỬA ĐỜI SỐNG</v>
          </cell>
          <cell r="H5217" t="str">
            <v>ĐỒ DÙNG SINH HOẠT GIA ĐÌNH</v>
          </cell>
        </row>
        <row r="5218">
          <cell r="C5218" t="str">
            <v>4991203148933</v>
          </cell>
          <cell r="D5218" t="str">
            <v>ECHO - Bát, tô đựng thực phẩm -0736-091</v>
          </cell>
          <cell r="E5218">
            <v>50000</v>
          </cell>
          <cell r="F5218" t="str">
            <v>134875</v>
          </cell>
          <cell r="G5218" t="str">
            <v>NHÀ CỬA ĐỜI SỐNG</v>
          </cell>
          <cell r="H5218" t="str">
            <v>BẾP VÀ PHÒNG ĂN</v>
          </cell>
        </row>
        <row r="5219">
          <cell r="C5219" t="str">
            <v>4955959212102</v>
          </cell>
          <cell r="D5219" t="str">
            <v>NAKAYA - Bình tưới cây V121</v>
          </cell>
          <cell r="E5219">
            <v>48000</v>
          </cell>
          <cell r="F5219" t="str">
            <v>134876</v>
          </cell>
          <cell r="G5219" t="str">
            <v>NHÀ CỬA ĐỜI SỐNG</v>
          </cell>
          <cell r="H5219" t="str">
            <v>BẾP VÀ PHÒNG ĂN</v>
          </cell>
        </row>
        <row r="5220">
          <cell r="C5220" t="str">
            <v>4955959130024</v>
          </cell>
          <cell r="D5220" t="str">
            <v>NAKAYA - Hộp đựng thực phẩm K300-2</v>
          </cell>
          <cell r="E5220">
            <v>55000</v>
          </cell>
          <cell r="F5220" t="str">
            <v>134877</v>
          </cell>
          <cell r="G5220" t="str">
            <v>NHÀ CỬA ĐỜI SỐNG</v>
          </cell>
          <cell r="H5220" t="str">
            <v>BẾP VÀ PHÒNG ĂN</v>
          </cell>
        </row>
        <row r="5221">
          <cell r="C5221" t="str">
            <v>4955959129349</v>
          </cell>
          <cell r="D5221" t="str">
            <v>NAKAYA - Hộp đựng chịu nhiệt lò vi sóng-K293-4</v>
          </cell>
          <cell r="E5221">
            <v>55000</v>
          </cell>
          <cell r="F5221" t="str">
            <v>134878</v>
          </cell>
          <cell r="G5221" t="str">
            <v>NHÀ CỬA ĐỜI SỐNG</v>
          </cell>
          <cell r="H5221" t="str">
            <v>BẾP VÀ PHÒNG ĂN</v>
          </cell>
        </row>
        <row r="5222">
          <cell r="C5222" t="str">
            <v>4955959129332</v>
          </cell>
          <cell r="D5222" t="str">
            <v>NAKAYA - Hộp đựng chịu nhiệt lò vi sóng K293-3</v>
          </cell>
          <cell r="E5222">
            <v>55000</v>
          </cell>
          <cell r="F5222" t="str">
            <v>134879</v>
          </cell>
          <cell r="G5222" t="str">
            <v>NHÀ CỬA ĐỜI SỐNG</v>
          </cell>
          <cell r="H5222" t="str">
            <v>BẾP VÀ PHÒNG ĂN</v>
          </cell>
        </row>
        <row r="5223">
          <cell r="C5223" t="str">
            <v>4973430009041</v>
          </cell>
          <cell r="D5223" t="str">
            <v>SANADA - Phễu - D5936</v>
          </cell>
          <cell r="E5223">
            <v>45000</v>
          </cell>
          <cell r="F5223" t="str">
            <v>134880</v>
          </cell>
          <cell r="G5223" t="str">
            <v>NHÀ CỬA ĐỜI SỐNG</v>
          </cell>
          <cell r="H5223" t="str">
            <v>BẾP VÀ PHÒNG ĂN</v>
          </cell>
        </row>
        <row r="5224">
          <cell r="C5224" t="str">
            <v>4956746080331</v>
          </cell>
          <cell r="D5224" t="str">
            <v>ECHO - Nạo rau, củ, quả-0328-147</v>
          </cell>
          <cell r="E5224">
            <v>45000</v>
          </cell>
          <cell r="F5224" t="str">
            <v>134881</v>
          </cell>
          <cell r="G5224" t="str">
            <v>NHÀ CỬA ĐỜI SỐNG</v>
          </cell>
          <cell r="H5224" t="str">
            <v>BẾP VÀ PHÒNG ĂN</v>
          </cell>
        </row>
        <row r="5225">
          <cell r="C5225" t="str">
            <v>4955959155812</v>
          </cell>
          <cell r="D5225" t="str">
            <v>NAKAYA - Cốc uống nước -K558-1</v>
          </cell>
          <cell r="E5225">
            <v>43000</v>
          </cell>
          <cell r="F5225" t="str">
            <v>134882</v>
          </cell>
          <cell r="G5225" t="str">
            <v>NHÀ CỬA ĐỜI SỐNG</v>
          </cell>
          <cell r="H5225" t="str">
            <v>BẾP VÀ PHÒNG ĂN</v>
          </cell>
        </row>
        <row r="5226">
          <cell r="C5226" t="str">
            <v>4991203148872</v>
          </cell>
          <cell r="D5226" t="str">
            <v>ECHO - Muỗng vớt thực phẩm bằng inox</v>
          </cell>
          <cell r="E5226">
            <v>42000</v>
          </cell>
          <cell r="F5226" t="str">
            <v>134883</v>
          </cell>
          <cell r="G5226" t="str">
            <v>NHÀ CỬA ĐỜI SỐNG</v>
          </cell>
          <cell r="H5226" t="str">
            <v>BẾP VÀ PHÒNG ĂN</v>
          </cell>
        </row>
        <row r="5227">
          <cell r="C5227" t="str">
            <v>4956810240357</v>
          </cell>
          <cell r="D5227" t="str">
            <v>KOKUBO - Mút cọ rửa Melamine set 2 mút</v>
          </cell>
          <cell r="E5227">
            <v>42000</v>
          </cell>
          <cell r="F5227" t="str">
            <v>134884</v>
          </cell>
          <cell r="G5227" t="str">
            <v>NHÀ CỬA ĐỜI SỐNG</v>
          </cell>
          <cell r="H5227" t="str">
            <v>BẾP VÀ PHÒNG ĂN</v>
          </cell>
        </row>
        <row r="5228">
          <cell r="C5228" t="str">
            <v>4956810240364</v>
          </cell>
          <cell r="D5228" t="str">
            <v>KOKUBO - Mút cọ rửa Melamine thanh dài 30cm</v>
          </cell>
          <cell r="E5228">
            <v>42000</v>
          </cell>
          <cell r="F5228" t="str">
            <v>134885</v>
          </cell>
          <cell r="G5228" t="str">
            <v>NHÀ CỬA ĐỜI SỐNG</v>
          </cell>
          <cell r="H5228" t="str">
            <v>BẾP VÀ PHÒNG ĂN</v>
          </cell>
        </row>
        <row r="5229">
          <cell r="C5229" t="str">
            <v>4973430018012</v>
          </cell>
          <cell r="D5229" t="str">
            <v>SANADA - Khay đựng trứng-D5047</v>
          </cell>
          <cell r="E5229">
            <v>42000</v>
          </cell>
          <cell r="F5229" t="str">
            <v>134886</v>
          </cell>
          <cell r="G5229" t="str">
            <v>NHÀ CỬA ĐỜI SỐNG</v>
          </cell>
          <cell r="H5229" t="str">
            <v>BẾP VÀ PHÒNG ĂN</v>
          </cell>
        </row>
        <row r="5230">
          <cell r="C5230" t="str">
            <v>4973430020381</v>
          </cell>
          <cell r="D5230" t="str">
            <v>SANADA - Khay đựng ly cốc-D5360</v>
          </cell>
          <cell r="E5230">
            <v>42000</v>
          </cell>
          <cell r="F5230" t="str">
            <v>134887</v>
          </cell>
          <cell r="G5230" t="str">
            <v>NHÀ CỬA ĐỜI SỐNG</v>
          </cell>
          <cell r="H5230" t="str">
            <v>BẾP VÀ PHÒNG ĂN</v>
          </cell>
        </row>
        <row r="5231">
          <cell r="C5231" t="str">
            <v>4982790387843</v>
          </cell>
          <cell r="D5231" t="str">
            <v>SEIWA PRO - Chổi nhựa cán dài</v>
          </cell>
          <cell r="E5231">
            <v>42000</v>
          </cell>
          <cell r="F5231" t="str">
            <v>134888</v>
          </cell>
          <cell r="G5231" t="str">
            <v>NHÀ CỬA ĐỜI SỐNG</v>
          </cell>
          <cell r="H5231" t="str">
            <v>ĐỒ DÙNG SINH HOẠT GIA ĐÌNH</v>
          </cell>
        </row>
        <row r="5232">
          <cell r="C5232" t="str">
            <v>4956810233052</v>
          </cell>
          <cell r="D5232" t="str">
            <v>KOKUBO - Dụng cụ cọ rửa chai lọ - 3305</v>
          </cell>
          <cell r="E5232">
            <v>42000</v>
          </cell>
          <cell r="F5232" t="str">
            <v>134889</v>
          </cell>
          <cell r="G5232" t="str">
            <v>NHÀ CỬA ĐỜI SỐNG</v>
          </cell>
          <cell r="H5232" t="str">
            <v>BẾP VÀ PHÒNG ĂN</v>
          </cell>
        </row>
        <row r="5233">
          <cell r="C5233" t="str">
            <v>4905596103202</v>
          </cell>
          <cell r="D5233" t="str">
            <v>INOMATA - Nắp đậy thực phẩm, lò vi sóng-1032</v>
          </cell>
          <cell r="E5233">
            <v>45000</v>
          </cell>
          <cell r="F5233" t="str">
            <v>134890</v>
          </cell>
          <cell r="G5233" t="str">
            <v>NHÀ CỬA ĐỜI SỐNG</v>
          </cell>
          <cell r="H5233" t="str">
            <v>BẾP VÀ PHÒNG ĂN</v>
          </cell>
        </row>
        <row r="5234">
          <cell r="C5234" t="str">
            <v>4973430564304</v>
          </cell>
          <cell r="D5234" t="str">
            <v>SANADA - Hộp đựng thực phẩm khô-D5643</v>
          </cell>
          <cell r="E5234">
            <v>40000</v>
          </cell>
          <cell r="F5234" t="str">
            <v>134891</v>
          </cell>
          <cell r="G5234" t="str">
            <v>NHÀ CỬA ĐỜI SỐNG</v>
          </cell>
          <cell r="H5234" t="str">
            <v>BẾP VÀ PHÒNG ĂN</v>
          </cell>
        </row>
        <row r="5235">
          <cell r="C5235" t="str">
            <v>4991203165800</v>
          </cell>
          <cell r="D5235" t="str">
            <v>ECHO - MỞ ĐA NĂNG - 0347-590</v>
          </cell>
          <cell r="E5235">
            <v>40000</v>
          </cell>
          <cell r="F5235" t="str">
            <v>134892</v>
          </cell>
          <cell r="G5235" t="str">
            <v>NHÀ CỬA ĐỜI SỐNG</v>
          </cell>
          <cell r="H5235" t="str">
            <v>BẾP VÀ PHÒNG ĂN</v>
          </cell>
        </row>
        <row r="5236">
          <cell r="C5236" t="str">
            <v>4991203146854</v>
          </cell>
          <cell r="D5236" t="str">
            <v>ECHO - Kéo cắt cành cây-1536-508</v>
          </cell>
          <cell r="E5236">
            <v>40000</v>
          </cell>
          <cell r="F5236" t="str">
            <v>134893</v>
          </cell>
          <cell r="G5236" t="str">
            <v>NHÀ CỬA ĐỜI SỐNG</v>
          </cell>
          <cell r="H5236" t="str">
            <v>BẾP VÀ PHÒNG ĂN</v>
          </cell>
        </row>
        <row r="5237">
          <cell r="C5237" t="str">
            <v>4982790302273</v>
          </cell>
          <cell r="D5237" t="str">
            <v>SEIWA PRO - Cây cọ rửa có đầu mút mềm</v>
          </cell>
          <cell r="E5237">
            <v>40000</v>
          </cell>
          <cell r="F5237" t="str">
            <v>134894</v>
          </cell>
          <cell r="G5237" t="str">
            <v>NHÀ CỬA ĐỜI SỐNG</v>
          </cell>
          <cell r="H5237" t="str">
            <v>BẾP VÀ PHÒNG ĂN</v>
          </cell>
        </row>
        <row r="5238">
          <cell r="C5238" t="str">
            <v>4991203145321</v>
          </cell>
          <cell r="D5238" t="str">
            <v>ECHO - Dây thép buộc-1549-513</v>
          </cell>
          <cell r="E5238">
            <v>40000</v>
          </cell>
          <cell r="F5238" t="str">
            <v>134895</v>
          </cell>
          <cell r="G5238" t="str">
            <v>NHÀ CỬA ĐỜI SỐNG</v>
          </cell>
          <cell r="H5238" t="str">
            <v>BẾP VÀ PHÒNG ĂN</v>
          </cell>
        </row>
        <row r="5239">
          <cell r="C5239" t="str">
            <v>8936083999974</v>
          </cell>
          <cell r="D5239" t="str">
            <v>VIMEXCOM - Tăm trúc tự nhiên hộp mica cứng</v>
          </cell>
          <cell r="E5239">
            <v>13000</v>
          </cell>
          <cell r="F5239" t="str">
            <v>134896</v>
          </cell>
          <cell r="G5239" t="str">
            <v>NHÀ CỬA ĐỜI SỐNG</v>
          </cell>
          <cell r="H5239" t="str">
            <v>BẾP VÀ PHÒNG ĂN</v>
          </cell>
        </row>
        <row r="5240">
          <cell r="C5240" t="str">
            <v>4562344352482</v>
          </cell>
          <cell r="D5240" t="str">
            <v>THERMOS- Bình giữ nhiệt màu đỏ 500ml</v>
          </cell>
          <cell r="E5240">
            <v>550000</v>
          </cell>
          <cell r="F5240" t="str">
            <v>134897</v>
          </cell>
          <cell r="G5240" t="str">
            <v>NHÀ CỬA ĐỜI SỐNG</v>
          </cell>
          <cell r="H5240" t="str">
            <v>BẾP VÀ PHÒNG ĂN</v>
          </cell>
        </row>
        <row r="5241">
          <cell r="C5241" t="str">
            <v>4562344352512</v>
          </cell>
          <cell r="D5241" t="str">
            <v>THERMOS- Bình giữ nhiệt màu kem 500ml</v>
          </cell>
          <cell r="E5241">
            <v>550000</v>
          </cell>
          <cell r="F5241" t="str">
            <v>134898</v>
          </cell>
          <cell r="G5241" t="str">
            <v>NHÀ CỬA ĐỜI SỐNG</v>
          </cell>
          <cell r="H5241" t="str">
            <v>BẾP VÀ PHÒNG ĂN</v>
          </cell>
        </row>
        <row r="5242">
          <cell r="C5242" t="str">
            <v>4562344374880</v>
          </cell>
          <cell r="D5242" t="str">
            <v>THERMOS- Bình giữ nhiệt màu xanh lá cây 500ml</v>
          </cell>
          <cell r="E5242">
            <v>550000</v>
          </cell>
          <cell r="F5242" t="str">
            <v>134899</v>
          </cell>
          <cell r="G5242" t="str">
            <v>NHÀ CỬA ĐỜI SỐNG</v>
          </cell>
          <cell r="H5242" t="str">
            <v>BẾP VÀ PHÒNG ĂN</v>
          </cell>
        </row>
        <row r="5243">
          <cell r="C5243" t="str">
            <v>4562344352499</v>
          </cell>
          <cell r="D5243" t="str">
            <v>THERMOS- Bình giữ nhiệt màu xanh dương 500ml</v>
          </cell>
          <cell r="E5243">
            <v>550000</v>
          </cell>
          <cell r="F5243" t="str">
            <v>134900</v>
          </cell>
          <cell r="G5243" t="str">
            <v>NHÀ CỬA ĐỜI SỐNG</v>
          </cell>
          <cell r="H5243" t="str">
            <v>BẾP VÀ PHÒNG ĂN</v>
          </cell>
        </row>
        <row r="5244">
          <cell r="C5244" t="str">
            <v>4562344352475</v>
          </cell>
          <cell r="D5244" t="str">
            <v>THERMOS- Bình giữ nhiệt màu đen 500ml</v>
          </cell>
          <cell r="E5244">
            <v>550000</v>
          </cell>
          <cell r="F5244" t="str">
            <v>134901</v>
          </cell>
          <cell r="G5244" t="str">
            <v>NHÀ CỬA ĐỜI SỐNG</v>
          </cell>
          <cell r="H5244" t="str">
            <v>BẾP VÀ PHÒNG ĂN</v>
          </cell>
        </row>
        <row r="5245">
          <cell r="C5245" t="str">
            <v>4562344352505</v>
          </cell>
          <cell r="D5245" t="str">
            <v>THERMOS- Bình giữ nhiệt màu hồng nhạt 500ml</v>
          </cell>
          <cell r="E5245">
            <v>550000</v>
          </cell>
          <cell r="F5245" t="str">
            <v>134902</v>
          </cell>
          <cell r="G5245" t="str">
            <v>NHÀ CỬA ĐỜI SỐNG</v>
          </cell>
          <cell r="H5245" t="str">
            <v>BẾP VÀ PHÒNG ĂN</v>
          </cell>
        </row>
        <row r="5246">
          <cell r="C5246" t="str">
            <v>4562344360012</v>
          </cell>
          <cell r="D5246" t="str">
            <v>THERMOS- Bình giữ nhiệt màu tím 500ml</v>
          </cell>
          <cell r="E5246">
            <v>550000</v>
          </cell>
          <cell r="F5246" t="str">
            <v>134903</v>
          </cell>
          <cell r="G5246" t="str">
            <v>NHÀ CỬA ĐỜI SỐNG</v>
          </cell>
          <cell r="H5246" t="str">
            <v>BẾP VÀ PHÒNG ĂN</v>
          </cell>
        </row>
        <row r="5247">
          <cell r="C5247" t="str">
            <v>4962964258001</v>
          </cell>
          <cell r="D5247" t="str">
            <v>PONYKASEI- Kẹp phơi quần áo 18 chiếc</v>
          </cell>
          <cell r="E5247">
            <v>45000</v>
          </cell>
          <cell r="F5247" t="str">
            <v>134904</v>
          </cell>
          <cell r="G5247" t="str">
            <v>NHÀ CỬA ĐỜI SỐNG</v>
          </cell>
          <cell r="H5247" t="str">
            <v>ĐỒ DÙNG NHÀ TẮM, TOILET</v>
          </cell>
        </row>
        <row r="5248">
          <cell r="C5248" t="str">
            <v>8936209183478</v>
          </cell>
          <cell r="D5248" t="str">
            <v>COMET- Máy vắt cam</v>
          </cell>
          <cell r="E5248">
            <v>359000</v>
          </cell>
          <cell r="F5248" t="str">
            <v>134905</v>
          </cell>
          <cell r="G5248" t="str">
            <v>NHÀ CỬA ĐỜI SỐNG</v>
          </cell>
          <cell r="H5248" t="str">
            <v>BẾP VÀ PHÒNG ĂN</v>
          </cell>
        </row>
        <row r="5249">
          <cell r="C5249" t="str">
            <v>4905596235613</v>
          </cell>
          <cell r="D5249" t="str">
            <v>INOMATA- Ghế ngồi</v>
          </cell>
          <cell r="E5249">
            <v>60000</v>
          </cell>
          <cell r="F5249" t="str">
            <v>134906</v>
          </cell>
          <cell r="G5249" t="str">
            <v>NHÀ CỬA ĐỜI SỐNG</v>
          </cell>
          <cell r="H5249" t="str">
            <v>ĐỒ DÙNG SINH HOẠT GIA ĐÌNH</v>
          </cell>
        </row>
        <row r="5250">
          <cell r="C5250" t="str">
            <v>4991203188717</v>
          </cell>
          <cell r="D5250" t="str">
            <v>ECHO- Cào đất</v>
          </cell>
          <cell r="E5250">
            <v>49000</v>
          </cell>
          <cell r="F5250" t="str">
            <v>134907</v>
          </cell>
          <cell r="G5250" t="str">
            <v>NHÀ CỬA ĐỜI SỐNG</v>
          </cell>
          <cell r="H5250" t="str">
            <v>ĐỒ DÙNG SINH HOẠT GIA ĐÌNH</v>
          </cell>
        </row>
        <row r="5251">
          <cell r="C5251" t="str">
            <v>8936212089385</v>
          </cell>
          <cell r="D5251" t="str">
            <v>KAIYO- Vali cần kéo khoá số TSA 20 inch, màu xanh</v>
          </cell>
          <cell r="E5251">
            <v>1090000</v>
          </cell>
          <cell r="F5251" t="str">
            <v>134908</v>
          </cell>
          <cell r="G5251" t="str">
            <v>NHÀ CỬA ĐỜI SỐNG</v>
          </cell>
          <cell r="H5251" t="str">
            <v>ĐỒ DÙNG SINH HOẠT GIA ĐÌNH</v>
          </cell>
        </row>
        <row r="5252">
          <cell r="C5252" t="str">
            <v>8936212089392</v>
          </cell>
          <cell r="D5252" t="str">
            <v>KAIYO- Vali cần kéo khoá số TSA 20 inch, màu đen</v>
          </cell>
          <cell r="E5252">
            <v>1090000</v>
          </cell>
          <cell r="F5252" t="str">
            <v>134909</v>
          </cell>
          <cell r="G5252" t="str">
            <v>NHÀ CỬA ĐỜI SỐNG</v>
          </cell>
          <cell r="H5252" t="str">
            <v>ĐỒ DÙNG SINH HOẠT GIA ĐÌNH</v>
          </cell>
        </row>
        <row r="5253">
          <cell r="C5253" t="str">
            <v>8936212080528</v>
          </cell>
          <cell r="D5253" t="str">
            <v>KAIYO- Nồi cơm điện cao tần IH 1,5L</v>
          </cell>
          <cell r="E5253">
            <v>2490000</v>
          </cell>
          <cell r="F5253" t="str">
            <v>134910</v>
          </cell>
          <cell r="G5253" t="str">
            <v>NHÀ CỬA ĐỜI SỐNG</v>
          </cell>
          <cell r="H5253" t="str">
            <v>BẾP VÀ PHÒNG ĂN</v>
          </cell>
        </row>
        <row r="5254">
          <cell r="C5254" t="str">
            <v>8936212086643</v>
          </cell>
          <cell r="D5254" t="str">
            <v>KAIYO- Bình giữ nhiệt có lõi lọc 500ml màu vàng</v>
          </cell>
          <cell r="E5254">
            <v>365000</v>
          </cell>
          <cell r="F5254" t="str">
            <v>134911</v>
          </cell>
          <cell r="G5254" t="str">
            <v>NHÀ CỬA ĐỜI SỐNG</v>
          </cell>
          <cell r="H5254" t="str">
            <v>BẾP VÀ PHÒNG ĂN</v>
          </cell>
        </row>
        <row r="5255">
          <cell r="C5255" t="str">
            <v>8936212086636</v>
          </cell>
          <cell r="D5255" t="str">
            <v>KAIYO- Bình giữ nhiệt có lõi lọc 500ml màu xanh</v>
          </cell>
          <cell r="E5255">
            <v>365000</v>
          </cell>
          <cell r="F5255" t="str">
            <v>134912</v>
          </cell>
          <cell r="G5255" t="str">
            <v>NHÀ CỬA ĐỜI SỐNG</v>
          </cell>
          <cell r="H5255" t="str">
            <v>BẾP VÀ PHÒNG ĂN</v>
          </cell>
        </row>
        <row r="5256">
          <cell r="C5256" t="str">
            <v>8936212086537</v>
          </cell>
          <cell r="D5256" t="str">
            <v>KAIYO- Cặp lồng giữ nhiệt 1000ml màu ghi</v>
          </cell>
          <cell r="E5256">
            <v>450000</v>
          </cell>
          <cell r="F5256" t="str">
            <v>134913</v>
          </cell>
          <cell r="G5256" t="str">
            <v>NHÀ CỬA ĐỜI SỐNG</v>
          </cell>
          <cell r="H5256" t="str">
            <v>BẾP VÀ PHÒNG ĂN</v>
          </cell>
        </row>
        <row r="5257">
          <cell r="C5257" t="str">
            <v>8936212086520</v>
          </cell>
          <cell r="D5257" t="str">
            <v>KAIYO- Cặp lồng giữ nhiệt 1000ml màu vàng</v>
          </cell>
          <cell r="E5257">
            <v>450000</v>
          </cell>
          <cell r="F5257" t="str">
            <v>134914</v>
          </cell>
          <cell r="G5257" t="str">
            <v>NHÀ CỬA ĐỜI SỐNG</v>
          </cell>
          <cell r="H5257" t="str">
            <v>BẾP VÀ PHÒNG ĂN</v>
          </cell>
        </row>
        <row r="5258">
          <cell r="C5258" t="str">
            <v>8936212086513</v>
          </cell>
          <cell r="D5258" t="str">
            <v>KAIYO- Cặp lồng giữ nhiệt 1000ml màu xanh mint</v>
          </cell>
          <cell r="E5258">
            <v>450000</v>
          </cell>
          <cell r="F5258" t="str">
            <v>134915</v>
          </cell>
          <cell r="G5258" t="str">
            <v>NHÀ CỬA ĐỜI SỐNG</v>
          </cell>
          <cell r="H5258" t="str">
            <v>BẾP VÀ PHÒNG ĂN</v>
          </cell>
        </row>
        <row r="5259">
          <cell r="C5259" t="str">
            <v>8936212083246</v>
          </cell>
          <cell r="D5259" t="str">
            <v>KAIYO- Nồi ủ chân không màu xanh mint 4,5L</v>
          </cell>
          <cell r="E5259">
            <v>2150000</v>
          </cell>
          <cell r="F5259" t="str">
            <v>134916</v>
          </cell>
          <cell r="G5259" t="str">
            <v>NHÀ CỬA ĐỜI SỐNG</v>
          </cell>
          <cell r="H5259" t="str">
            <v>BẾP VÀ PHÒNG ĂN</v>
          </cell>
        </row>
        <row r="5260">
          <cell r="C5260" t="str">
            <v>8936212083239</v>
          </cell>
          <cell r="D5260" t="str">
            <v>KAIYO- Nồi ủ chân không màu vàng 3,0L</v>
          </cell>
          <cell r="E5260">
            <v>1750000</v>
          </cell>
          <cell r="F5260" t="str">
            <v>134917</v>
          </cell>
          <cell r="G5260" t="str">
            <v>NHÀ CỬA ĐỜI SỐNG</v>
          </cell>
          <cell r="H5260" t="str">
            <v>BẾP VÀ PHÒNG ĂN</v>
          </cell>
        </row>
        <row r="5261">
          <cell r="C5261" t="str">
            <v>8936212086605</v>
          </cell>
          <cell r="D5261" t="str">
            <v>KAIYO- Nồi inox đáy liền SilverCrown size 18cm</v>
          </cell>
          <cell r="E5261">
            <v>690000</v>
          </cell>
          <cell r="F5261" t="str">
            <v>134918</v>
          </cell>
          <cell r="G5261" t="str">
            <v>NHÀ CỬA ĐỜI SỐNG</v>
          </cell>
          <cell r="H5261" t="str">
            <v>BẾP VÀ PHÒNG ĂN</v>
          </cell>
        </row>
        <row r="5262">
          <cell r="C5262" t="str">
            <v>8934669490723</v>
          </cell>
          <cell r="D5262" t="str">
            <v>TOYOTA TSUSHO- Nước rửa chén Wai GreenMild 4L</v>
          </cell>
          <cell r="E5262">
            <v>155000</v>
          </cell>
          <cell r="F5262" t="str">
            <v>134919</v>
          </cell>
          <cell r="G5262" t="str">
            <v>NHÀ CỬA ĐỜI SỐNG</v>
          </cell>
          <cell r="H5262" t="str">
            <v>XÀ PHÒNG, CHẤT TẨY RỬA</v>
          </cell>
        </row>
        <row r="5263">
          <cell r="C5263" t="str">
            <v>4902050415482</v>
          </cell>
          <cell r="D5263" t="str">
            <v>ROOKIE V- Nước tẩy rửa đa năng Gas 4L</v>
          </cell>
          <cell r="E5263">
            <v>149000</v>
          </cell>
          <cell r="F5263" t="str">
            <v>134920</v>
          </cell>
          <cell r="G5263" t="str">
            <v>NHÀ CỬA ĐỜI SỐNG</v>
          </cell>
          <cell r="H5263" t="str">
            <v>XÀ PHÒNG, CHẤT TẨY RỬA</v>
          </cell>
        </row>
        <row r="5264">
          <cell r="C5264" t="str">
            <v>4902050010571</v>
          </cell>
          <cell r="D5264" t="str">
            <v>DAIICHI- Bột giặt Sekken hương hoa hồng 3.8kg</v>
          </cell>
          <cell r="E5264">
            <v>289000</v>
          </cell>
          <cell r="F5264" t="str">
            <v>134921</v>
          </cell>
          <cell r="G5264" t="str">
            <v>NHÀ CỬA ĐỜI SỐNG</v>
          </cell>
          <cell r="H5264" t="str">
            <v>GIẶT, XẢ QUẦN ÁO</v>
          </cell>
        </row>
        <row r="5265">
          <cell r="C5265" t="str">
            <v>4975139516943</v>
          </cell>
          <cell r="D5265" t="str">
            <v>DAIKOKU- Giấy thấm dầu thực phẩm cỡ nhỏ 100 tờ</v>
          </cell>
          <cell r="E5265">
            <v>47000</v>
          </cell>
          <cell r="F5265" t="str">
            <v>134922</v>
          </cell>
          <cell r="G5265" t="str">
            <v>NHÀ CỬA ĐỜI SỐNG</v>
          </cell>
          <cell r="H5265" t="str">
            <v>BẾP VÀ PHÒNG ĂN</v>
          </cell>
        </row>
        <row r="5266">
          <cell r="C5266" t="str">
            <v>4905596114765</v>
          </cell>
          <cell r="D5266" t="str">
            <v>INOMATA-Lọ đựng gia vị-1147</v>
          </cell>
          <cell r="E5266">
            <v>40000</v>
          </cell>
          <cell r="F5266" t="str">
            <v>134923</v>
          </cell>
          <cell r="G5266" t="str">
            <v>NHÀ CỬA ĐỜI SỐNG</v>
          </cell>
          <cell r="H5266" t="str">
            <v>BẾP VÀ PHÒNG ĂN</v>
          </cell>
        </row>
        <row r="5267">
          <cell r="C5267" t="str">
            <v>4956810802074</v>
          </cell>
          <cell r="D5267" t="str">
            <v>KOKUBO-Khay đá 255×115×33 (mm)</v>
          </cell>
          <cell r="E5267">
            <v>40000</v>
          </cell>
          <cell r="F5267" t="str">
            <v>134924</v>
          </cell>
          <cell r="G5267" t="str">
            <v>NHÀ CỬA ĐỜI SỐNG</v>
          </cell>
          <cell r="H5267" t="str">
            <v>BẾP VÀ PHÒNG ĂN</v>
          </cell>
        </row>
        <row r="5268">
          <cell r="C5268" t="str">
            <v>4956810802982</v>
          </cell>
          <cell r="D5268" t="str">
            <v>KOKUBO-Bộ chậu nhựa và rổ đựng vật dụng màu đỏ</v>
          </cell>
          <cell r="E5268">
            <v>125000</v>
          </cell>
          <cell r="F5268" t="str">
            <v>134925</v>
          </cell>
          <cell r="G5268" t="str">
            <v>NHÀ CỬA ĐỜI SỐNG</v>
          </cell>
          <cell r="H5268" t="str">
            <v>BẾP VÀ PHÒNG ĂN</v>
          </cell>
        </row>
        <row r="5269">
          <cell r="C5269" t="str">
            <v>4546490800769</v>
          </cell>
          <cell r="D5269" t="str">
            <v>LIVING- Bộ 5 đôi đũa mẫu hoa xanh 22cm</v>
          </cell>
          <cell r="E5269">
            <v>95000</v>
          </cell>
          <cell r="F5269" t="str">
            <v>134926</v>
          </cell>
          <cell r="G5269" t="str">
            <v>NHÀ CỬA ĐỜI SỐNG</v>
          </cell>
          <cell r="H5269" t="str">
            <v>BẾP VÀ PHÒNG ĂN</v>
          </cell>
        </row>
        <row r="5270">
          <cell r="C5270" t="str">
            <v>4546490800776</v>
          </cell>
          <cell r="D5270" t="str">
            <v>LIVING- Bộ 5 đôi đũa mẫu hoa đỏ 22cm</v>
          </cell>
          <cell r="E5270">
            <v>95000</v>
          </cell>
          <cell r="F5270" t="str">
            <v>134927</v>
          </cell>
          <cell r="G5270" t="str">
            <v>NHÀ CỬA ĐỜI SỐNG</v>
          </cell>
          <cell r="H5270" t="str">
            <v>BẾP VÀ PHÒNG ĂN</v>
          </cell>
        </row>
        <row r="5271">
          <cell r="C5271" t="str">
            <v>4573694100159</v>
          </cell>
          <cell r="D5271" t="str">
            <v>AOKEMENG- Nước giặt hương Lavender 2kg</v>
          </cell>
          <cell r="E5271">
            <v>99000</v>
          </cell>
          <cell r="F5271" t="str">
            <v>134928</v>
          </cell>
          <cell r="G5271" t="str">
            <v>NHÀ CỬA ĐỜI SỐNG</v>
          </cell>
          <cell r="H5271" t="str">
            <v>GIẶT, XẢ QUẦN ÁO</v>
          </cell>
        </row>
        <row r="5272">
          <cell r="C5272" t="str">
            <v>4573694100265</v>
          </cell>
          <cell r="D5272" t="str">
            <v>AOKEMENG- Nước giặt hương hoa 2kg</v>
          </cell>
          <cell r="E5272">
            <v>99000</v>
          </cell>
          <cell r="F5272" t="str">
            <v>134929</v>
          </cell>
          <cell r="G5272" t="str">
            <v>NHÀ CỬA ĐỜI SỐNG</v>
          </cell>
          <cell r="H5272" t="str">
            <v>GIẶT, XẢ QUẦN ÁO</v>
          </cell>
        </row>
        <row r="5273">
          <cell r="C5273" t="str">
            <v>4901070130757</v>
          </cell>
          <cell r="D5273" t="str">
            <v>ESTE- Tinh dầu thơm phòng hương thanh khiết 50ml</v>
          </cell>
          <cell r="E5273">
            <v>155000</v>
          </cell>
          <cell r="F5273" t="str">
            <v>134930</v>
          </cell>
          <cell r="G5273" t="str">
            <v>NHÀ CỬA ĐỜI SỐNG</v>
          </cell>
          <cell r="H5273" t="str">
            <v>KHỬ MÙI</v>
          </cell>
        </row>
        <row r="5274">
          <cell r="C5274" t="str">
            <v>4901070130917</v>
          </cell>
          <cell r="D5274" t="str">
            <v>ESTE- Refill tinh dầu thơm phòng thanh khiết 50ml</v>
          </cell>
          <cell r="E5274">
            <v>90000</v>
          </cell>
          <cell r="F5274" t="str">
            <v>134931</v>
          </cell>
          <cell r="G5274" t="str">
            <v>NHÀ CỬA ĐỜI SỐNG</v>
          </cell>
          <cell r="H5274" t="str">
            <v>KHỬ MÙI</v>
          </cell>
        </row>
        <row r="5275">
          <cell r="C5275" t="str">
            <v>4901070131228</v>
          </cell>
          <cell r="D5275" t="str">
            <v>ESTE- Tinh dầu thơm phòng hương cam ngọt ngào 65ml</v>
          </cell>
          <cell r="E5275">
            <v>155000</v>
          </cell>
          <cell r="F5275" t="str">
            <v>134932</v>
          </cell>
          <cell r="G5275" t="str">
            <v>NHÀ CỬA ĐỜI SỐNG</v>
          </cell>
          <cell r="H5275" t="str">
            <v>KHỬ MÙI</v>
          </cell>
        </row>
        <row r="5276">
          <cell r="C5276" t="str">
            <v>4901070131259</v>
          </cell>
          <cell r="D5276" t="str">
            <v>ESTE- Refil dầu thơm phòng hương cam 65ml</v>
          </cell>
          <cell r="E5276">
            <v>90000</v>
          </cell>
          <cell r="F5276" t="str">
            <v>134933</v>
          </cell>
          <cell r="G5276" t="str">
            <v>NHÀ CỬA ĐỜI SỐNG</v>
          </cell>
          <cell r="H5276" t="str">
            <v>KHỬ MÙI</v>
          </cell>
        </row>
        <row r="5277">
          <cell r="C5277" t="str">
            <v>4901070131860</v>
          </cell>
          <cell r="D5277" t="str">
            <v>ESTE- Tinh dầu thơm phòng hương kim mộc 65ml</v>
          </cell>
          <cell r="E5277">
            <v>155000</v>
          </cell>
          <cell r="F5277" t="str">
            <v>134934</v>
          </cell>
          <cell r="G5277" t="str">
            <v>NHÀ CỬA ĐỜI SỐNG</v>
          </cell>
          <cell r="H5277" t="str">
            <v>KHỬ MÙI</v>
          </cell>
        </row>
        <row r="5278">
          <cell r="C5278" t="str">
            <v>4901070131877</v>
          </cell>
          <cell r="D5278" t="str">
            <v>ESTE- Refil tinh dầu thơm phòng hương kim mộc 65ml</v>
          </cell>
          <cell r="E5278">
            <v>90000</v>
          </cell>
          <cell r="F5278" t="str">
            <v>134935</v>
          </cell>
          <cell r="G5278" t="str">
            <v>NHÀ CỬA ĐỜI SỐNG</v>
          </cell>
          <cell r="H5278" t="str">
            <v>KHỬ MÙI</v>
          </cell>
        </row>
        <row r="5279">
          <cell r="C5279" t="str">
            <v>4903367306982</v>
          </cell>
          <cell r="D5279" t="str">
            <v>ROCKET- Nước tẩy rửa đa năng 360g</v>
          </cell>
          <cell r="E5279">
            <v>85000</v>
          </cell>
          <cell r="F5279" t="str">
            <v>134936</v>
          </cell>
          <cell r="G5279" t="str">
            <v>NHÀ CỬA ĐỜI SỐNG</v>
          </cell>
          <cell r="H5279" t="str">
            <v>XÀ PHÒNG, CHẤT TẨY RỬA</v>
          </cell>
        </row>
        <row r="5280">
          <cell r="C5280" t="str">
            <v>4901301448101</v>
          </cell>
          <cell r="D5280" t="str">
            <v>KAO- Nước giặt New beads hương hoa hồng 900g</v>
          </cell>
          <cell r="E5280">
            <v>148000</v>
          </cell>
          <cell r="F5280" t="str">
            <v>134937</v>
          </cell>
          <cell r="G5280" t="str">
            <v>NHÀ CỬA ĐỜI SỐNG</v>
          </cell>
          <cell r="H5280" t="str">
            <v>GIẶT, XẢ QUẦN ÁO</v>
          </cell>
        </row>
        <row r="5281">
          <cell r="C5281" t="str">
            <v>4901301448224</v>
          </cell>
          <cell r="D5281" t="str">
            <v>KAO- Nước giặt New beads hương hoa nhài 900g</v>
          </cell>
          <cell r="E5281">
            <v>148000</v>
          </cell>
          <cell r="F5281" t="str">
            <v>134938</v>
          </cell>
          <cell r="G5281" t="str">
            <v>NHÀ CỬA ĐỜI SỐNG</v>
          </cell>
          <cell r="H5281" t="str">
            <v>GIẶT, XẢ QUẦN ÁO</v>
          </cell>
        </row>
        <row r="5282">
          <cell r="C5282" t="str">
            <v>4987176295828</v>
          </cell>
          <cell r="D5282" t="str">
            <v>P&amp;G- Nước giặt Bold hương hoa hồng 680g</v>
          </cell>
          <cell r="E5282">
            <v>120000</v>
          </cell>
          <cell r="F5282" t="str">
            <v>134939</v>
          </cell>
          <cell r="G5282" t="str">
            <v>NHÀ CỬA ĐỜI SỐNG</v>
          </cell>
          <cell r="H5282" t="str">
            <v>GIẶT, XẢ QUẦN ÁO</v>
          </cell>
        </row>
        <row r="5283">
          <cell r="C5283" t="str">
            <v>4987176295897</v>
          </cell>
          <cell r="D5283" t="str">
            <v>P&amp;G- Nước giặt Bold hương hoa xanh 680g</v>
          </cell>
          <cell r="E5283">
            <v>120000</v>
          </cell>
          <cell r="F5283" t="str">
            <v>134940</v>
          </cell>
          <cell r="G5283" t="str">
            <v>NHÀ CỬA ĐỜI SỐNG</v>
          </cell>
          <cell r="H5283" t="str">
            <v>GIẶT, XẢ QUẦN ÁO</v>
          </cell>
        </row>
        <row r="5284">
          <cell r="C5284" t="str">
            <v>4987176335814</v>
          </cell>
          <cell r="D5284" t="str">
            <v>P&amp;G- Nước giặt Bold hương hoa trắng 680g</v>
          </cell>
          <cell r="E5284">
            <v>120000</v>
          </cell>
          <cell r="F5284" t="str">
            <v>134941</v>
          </cell>
          <cell r="G5284" t="str">
            <v>NHÀ CỬA ĐỜI SỐNG</v>
          </cell>
          <cell r="H5284" t="str">
            <v>GIẶT, XẢ QUẦN ÁO</v>
          </cell>
        </row>
        <row r="5285">
          <cell r="C5285" t="str">
            <v>4978951400049</v>
          </cell>
          <cell r="D5285" t="str">
            <v>LOVE LINE- Nước rửa tay dạng bọt hương đào 350ml</v>
          </cell>
          <cell r="E5285">
            <v>109000</v>
          </cell>
          <cell r="F5285" t="str">
            <v>134942</v>
          </cell>
          <cell r="G5285" t="str">
            <v>NHÀ CỬA ĐỜI SỐNG</v>
          </cell>
          <cell r="H5285" t="str">
            <v>XÀ PHÒNG, CHẤT TẨY RỬA</v>
          </cell>
        </row>
        <row r="5286">
          <cell r="C5286" t="str">
            <v>4955959130048</v>
          </cell>
          <cell r="D5286" t="str">
            <v>NAKAYA-Bộ 03 Hộp đựng thực phẩm K300-4 300 ml</v>
          </cell>
          <cell r="E5286">
            <v>44000</v>
          </cell>
          <cell r="F5286" t="str">
            <v>134943</v>
          </cell>
          <cell r="G5286" t="str">
            <v>NHÀ CỬA ĐỜI SỐNG</v>
          </cell>
          <cell r="H5286" t="str">
            <v>BẾP VÀ PHÒNG ĂN</v>
          </cell>
        </row>
        <row r="5287">
          <cell r="C5287" t="str">
            <v>4973430564106</v>
          </cell>
          <cell r="D5287" t="str">
            <v>SANADA-Hộp đựng thực phẩm khô-D5641</v>
          </cell>
          <cell r="E5287">
            <v>40000</v>
          </cell>
          <cell r="F5287" t="str">
            <v>134944</v>
          </cell>
          <cell r="G5287" t="str">
            <v>NHÀ CỬA ĐỜI SỐNG</v>
          </cell>
          <cell r="H5287" t="str">
            <v>HÀNG ĐỒNG GIÁ 40K</v>
          </cell>
        </row>
        <row r="5288">
          <cell r="C5288" t="str">
            <v>4973430564205</v>
          </cell>
          <cell r="D5288" t="str">
            <v>SANADA-Hộp đựng thực phẩm khô-D5642</v>
          </cell>
          <cell r="E5288">
            <v>40000</v>
          </cell>
          <cell r="F5288" t="str">
            <v>134945</v>
          </cell>
          <cell r="G5288" t="str">
            <v>NHÀ CỬA ĐỜI SỐNG</v>
          </cell>
          <cell r="H5288" t="str">
            <v>HÀNG ĐỒNG GIÁ 40K</v>
          </cell>
        </row>
        <row r="5289">
          <cell r="C5289" t="str">
            <v>4973430019330</v>
          </cell>
          <cell r="D5289" t="str">
            <v>SANADA-Hộp đựng thực phẩm khô-D5005</v>
          </cell>
          <cell r="E5289">
            <v>40000</v>
          </cell>
          <cell r="F5289" t="str">
            <v>134946</v>
          </cell>
          <cell r="G5289" t="str">
            <v>NHÀ CỬA ĐỜI SỐNG</v>
          </cell>
          <cell r="H5289" t="str">
            <v>HÀNG ĐỒNG GIÁ 40K</v>
          </cell>
        </row>
        <row r="5290">
          <cell r="C5290" t="str">
            <v>4991203146052</v>
          </cell>
          <cell r="D5290" t="str">
            <v>ECHO-Bát, tô đựng thực phẩm</v>
          </cell>
          <cell r="E5290">
            <v>52000</v>
          </cell>
          <cell r="F5290" t="str">
            <v>134947</v>
          </cell>
          <cell r="G5290" t="str">
            <v>NHÀ CỬA ĐỜI SỐNG</v>
          </cell>
          <cell r="H5290" t="str">
            <v>HÀNG ĐỒNG GIÁ 40K</v>
          </cell>
        </row>
        <row r="5291">
          <cell r="C5291" t="str">
            <v>4955959153016</v>
          </cell>
          <cell r="D5291" t="str">
            <v>NAKAYA-Chậu rửa K530-1 3.5L</v>
          </cell>
          <cell r="E5291">
            <v>55000</v>
          </cell>
          <cell r="F5291" t="str">
            <v>134948</v>
          </cell>
          <cell r="G5291" t="str">
            <v>NHÀ CỬA ĐỜI SỐNG</v>
          </cell>
          <cell r="H5291" t="str">
            <v>BẾP VÀ PHÒNG ĂN</v>
          </cell>
        </row>
        <row r="5292">
          <cell r="C5292" t="str">
            <v>4955959151906</v>
          </cell>
          <cell r="D5292" t="str">
            <v>NAKAYA-Cốc uống nước- K519</v>
          </cell>
          <cell r="E5292">
            <v>50000</v>
          </cell>
          <cell r="F5292" t="str">
            <v>134949</v>
          </cell>
          <cell r="G5292" t="str">
            <v>NHÀ CỬA ĐỜI SỐNG</v>
          </cell>
          <cell r="H5292" t="str">
            <v>BẾP VÀ PHÒNG ĂN</v>
          </cell>
        </row>
        <row r="5293">
          <cell r="C5293" t="str">
            <v>8935255817665</v>
          </cell>
          <cell r="D5293" t="str">
            <v>L&amp;L- Bình giữ nhiệt Vacuum Bottle 800ml màu đen</v>
          </cell>
          <cell r="E5293">
            <v>665000</v>
          </cell>
          <cell r="F5293" t="str">
            <v>134950</v>
          </cell>
          <cell r="G5293" t="str">
            <v>NHÀ CỬA ĐỜI SỐNG</v>
          </cell>
          <cell r="H5293" t="str">
            <v>GIA DỤNG SKK</v>
          </cell>
        </row>
        <row r="5294">
          <cell r="C5294" t="str">
            <v>8935255824083</v>
          </cell>
          <cell r="D5294" t="str">
            <v>L&amp;L - Bình giữ nhiệt Jumbo Tumbler 900ml màu coral</v>
          </cell>
          <cell r="E5294">
            <v>753000</v>
          </cell>
          <cell r="F5294" t="str">
            <v>134951</v>
          </cell>
          <cell r="G5294" t="str">
            <v>NHÀ CỬA ĐỜI SỐNG</v>
          </cell>
          <cell r="H5294" t="str">
            <v>GIA DỤNG SKK</v>
          </cell>
        </row>
        <row r="5295">
          <cell r="C5295" t="str">
            <v>8936212082232</v>
          </cell>
          <cell r="D5295" t="str">
            <v>KAIYO - Nồi lẩu nhôm đúc nguyên khối 2 ngăn 26cm</v>
          </cell>
          <cell r="E5295">
            <v>550000</v>
          </cell>
          <cell r="F5295" t="str">
            <v>134952</v>
          </cell>
          <cell r="G5295" t="str">
            <v>NHÀ CỬA ĐỜI SỐNG</v>
          </cell>
          <cell r="H5295" t="str">
            <v>BẾP VÀ PHÒNG ĂN</v>
          </cell>
        </row>
        <row r="5296">
          <cell r="C5296" t="str">
            <v>8936212081303</v>
          </cell>
          <cell r="D5296" t="str">
            <v>OCENO- Chảo gang sâu lòng có vung màu xanh 20cm</v>
          </cell>
          <cell r="E5296">
            <v>550000</v>
          </cell>
          <cell r="F5296" t="str">
            <v>134953</v>
          </cell>
          <cell r="G5296" t="str">
            <v>NHÀ CỬA ĐỜI SỐNG</v>
          </cell>
          <cell r="H5296" t="str">
            <v>BẾP VÀ PHÒNG ĂN</v>
          </cell>
        </row>
        <row r="5297">
          <cell r="C5297" t="str">
            <v>8936212081334</v>
          </cell>
          <cell r="D5297" t="str">
            <v>OCENO - Chảo gang 2 tay cầm màu đỏ 20cm</v>
          </cell>
          <cell r="E5297">
            <v>450000</v>
          </cell>
          <cell r="F5297" t="str">
            <v>134954</v>
          </cell>
          <cell r="G5297" t="str">
            <v>NHÀ CỬA ĐỜI SỐNG</v>
          </cell>
          <cell r="H5297" t="str">
            <v>BẾP VÀ PHÒNG ĂN</v>
          </cell>
        </row>
        <row r="5298">
          <cell r="C5298" t="str">
            <v>8936212081341</v>
          </cell>
          <cell r="D5298" t="str">
            <v>OCENO - Chảo gang 2 tay cầm màu đỏ 24cm</v>
          </cell>
          <cell r="E5298">
            <v>490000</v>
          </cell>
          <cell r="F5298" t="str">
            <v>134955</v>
          </cell>
          <cell r="G5298" t="str">
            <v>NHÀ CỬA ĐỜI SỐNG</v>
          </cell>
          <cell r="H5298" t="str">
            <v>BẾP VÀ PHÒNG ĂN</v>
          </cell>
        </row>
        <row r="5299">
          <cell r="C5299" t="str">
            <v>4595056147022</v>
          </cell>
          <cell r="D5299" t="str">
            <v>DAISUKI- Xịt tẩy rửa chống nấm mốc 400ml</v>
          </cell>
          <cell r="E5299">
            <v>75000</v>
          </cell>
          <cell r="F5299" t="str">
            <v>134956</v>
          </cell>
          <cell r="G5299" t="str">
            <v>NHÀ CỬA ĐỜI SỐNG</v>
          </cell>
          <cell r="H5299" t="str">
            <v>XÀ PHÒNG, CHẤT TẨY RỬA</v>
          </cell>
        </row>
        <row r="5300">
          <cell r="C5300" t="str">
            <v>8936212086568</v>
          </cell>
          <cell r="D5300" t="str">
            <v>KAIYO - Nồi hấp inox đa năng 25cm</v>
          </cell>
          <cell r="E5300">
            <v>450000</v>
          </cell>
          <cell r="F5300" t="str">
            <v>134957</v>
          </cell>
          <cell r="G5300" t="str">
            <v>NHÀ CỬA ĐỜI SỐNG</v>
          </cell>
          <cell r="H5300" t="str">
            <v>BẾP VÀ PHÒNG ĂN</v>
          </cell>
        </row>
        <row r="5301">
          <cell r="C5301" t="str">
            <v>8936212084120</v>
          </cell>
          <cell r="D5301" t="str">
            <v>KAIYO- Máy sấy tóc ion âm tốc độ cao model KHD-412</v>
          </cell>
          <cell r="E5301">
            <v>1300000</v>
          </cell>
          <cell r="F5301" t="str">
            <v>134958</v>
          </cell>
          <cell r="G5301" t="str">
            <v>NHÀ CỬA ĐỜI SỐNG</v>
          </cell>
          <cell r="H5301" t="str">
            <v>ĐỒ DÙNG SINH HOẠT GIA ĐÌNH</v>
          </cell>
        </row>
        <row r="5302">
          <cell r="C5302" t="str">
            <v>8936212084113</v>
          </cell>
          <cell r="D5302" t="str">
            <v>KAIYO- Máy làm sữa hạt đa năng 1L, model KNM-411</v>
          </cell>
          <cell r="E5302">
            <v>1500000</v>
          </cell>
          <cell r="F5302" t="str">
            <v>134959</v>
          </cell>
          <cell r="G5302" t="str">
            <v>NHÀ CỬA ĐỜI SỐNG</v>
          </cell>
          <cell r="H5302" t="str">
            <v>ĐỒ DÙNG SINH HOẠT GIA ĐÌNH</v>
          </cell>
        </row>
        <row r="5303">
          <cell r="C5303" t="str">
            <v>8936212086759</v>
          </cell>
          <cell r="D5303" t="str">
            <v>KAIYO- Chảo inox tay cầm 24cm có vung kính</v>
          </cell>
          <cell r="E5303">
            <v>890000</v>
          </cell>
          <cell r="F5303" t="str">
            <v>134960</v>
          </cell>
          <cell r="G5303" t="str">
            <v>NHÀ CỬA ĐỜI SỐNG</v>
          </cell>
          <cell r="H5303" t="str">
            <v>BẾP VÀ PHÒNG ĂN</v>
          </cell>
        </row>
        <row r="5304">
          <cell r="C5304" t="str">
            <v>8936212086766</v>
          </cell>
          <cell r="D5304" t="str">
            <v>KAIYO- Chảo inox tay cầm 28cm có vung kính</v>
          </cell>
          <cell r="E5304">
            <v>990000</v>
          </cell>
          <cell r="F5304" t="str">
            <v>134961</v>
          </cell>
          <cell r="G5304" t="str">
            <v>NHÀ CỬA ĐỜI SỐNG</v>
          </cell>
          <cell r="H5304" t="str">
            <v>BẾP VÀ PHÒNG ĂN</v>
          </cell>
        </row>
        <row r="5305">
          <cell r="C5305" t="str">
            <v>8936212086971</v>
          </cell>
          <cell r="D5305" t="str">
            <v>KAIYO- Chảo inox Ceramic dáng cạn size 20cm</v>
          </cell>
          <cell r="E5305">
            <v>470000</v>
          </cell>
          <cell r="F5305" t="str">
            <v>134962</v>
          </cell>
          <cell r="G5305" t="str">
            <v>NHÀ CỬA ĐỜI SỐNG</v>
          </cell>
          <cell r="H5305" t="str">
            <v>BẾP VÀ PHÒNG ĂN</v>
          </cell>
        </row>
        <row r="5306">
          <cell r="C5306" t="str">
            <v>8936212086674</v>
          </cell>
          <cell r="D5306" t="str">
            <v>KAIYO- Chảo inox Ceramic dáng cạn size 28cm</v>
          </cell>
          <cell r="E5306">
            <v>730000</v>
          </cell>
          <cell r="F5306" t="str">
            <v>134963</v>
          </cell>
          <cell r="G5306" t="str">
            <v>NHÀ CỬA ĐỜI SỐNG</v>
          </cell>
          <cell r="H5306" t="str">
            <v>BẾP VÀ PHÒNG ĂN</v>
          </cell>
        </row>
        <row r="5307">
          <cell r="C5307" t="str">
            <v>8936212086681</v>
          </cell>
          <cell r="D5307" t="str">
            <v>KAIYO- Chảo inox Ceramic sâu lòng vung kính 20cm</v>
          </cell>
          <cell r="E5307">
            <v>650000</v>
          </cell>
          <cell r="F5307" t="str">
            <v>134964</v>
          </cell>
          <cell r="G5307" t="str">
            <v>NHÀ CỬA ĐỜI SỐNG</v>
          </cell>
          <cell r="H5307" t="str">
            <v>BẾP VÀ PHÒNG ĂN</v>
          </cell>
        </row>
        <row r="5308">
          <cell r="C5308" t="str">
            <v>8936212086698</v>
          </cell>
          <cell r="D5308" t="str">
            <v>KAIYO- Chảo inox Ceramic sâu lòng vung kính 24cm</v>
          </cell>
          <cell r="E5308">
            <v>750000</v>
          </cell>
          <cell r="F5308" t="str">
            <v>134965</v>
          </cell>
          <cell r="G5308" t="str">
            <v>NHÀ CỬA ĐỜI SỐNG</v>
          </cell>
          <cell r="H5308" t="str">
            <v>BẾP VÀ PHÒNG ĂN</v>
          </cell>
        </row>
        <row r="5309">
          <cell r="C5309" t="str">
            <v>8936212088234</v>
          </cell>
          <cell r="D5309" t="str">
            <v>KAIYO- Cây lau nhà tự vắt chữ nhật, màu xanh mint</v>
          </cell>
          <cell r="E5309">
            <v>350000</v>
          </cell>
          <cell r="F5309" t="str">
            <v>134966</v>
          </cell>
          <cell r="G5309" t="str">
            <v>NHÀ CỬA ĐỜI SỐNG</v>
          </cell>
          <cell r="H5309" t="str">
            <v>ĐỒ DÙNG SINH HOẠT GIA ĐÌNH</v>
          </cell>
        </row>
        <row r="5310">
          <cell r="C5310" t="str">
            <v>8936212088241</v>
          </cell>
          <cell r="D5310" t="str">
            <v>KAIYO- Cây lau nhà tự vắt chữ nhật, màu xanh navy</v>
          </cell>
          <cell r="E5310">
            <v>350000</v>
          </cell>
          <cell r="F5310" t="str">
            <v>134967</v>
          </cell>
          <cell r="G5310" t="str">
            <v>NHÀ CỬA ĐỜI SỐNG</v>
          </cell>
          <cell r="H5310" t="str">
            <v>ĐỒ DÙNG SINH HOẠT GIA ĐÌNH</v>
          </cell>
        </row>
        <row r="5311">
          <cell r="C5311" t="str">
            <v>8936212088258</v>
          </cell>
          <cell r="D5311" t="str">
            <v>KAIYO- Bộ 2 miếng bông lau tự vắt chữ nhật</v>
          </cell>
          <cell r="E5311">
            <v>130000</v>
          </cell>
          <cell r="F5311" t="str">
            <v>134968</v>
          </cell>
          <cell r="G5311" t="str">
            <v>NHÀ CỬA ĐỜI SỐNG</v>
          </cell>
          <cell r="H5311" t="str">
            <v>ĐỒ DÙNG SINH HOẠT GIA ĐÌNH</v>
          </cell>
        </row>
        <row r="5312">
          <cell r="C5312" t="str">
            <v>4901301433909</v>
          </cell>
          <cell r="D5312" t="str">
            <v>KAO- Nước rửa bát Kyukyuto hương cam 220ml</v>
          </cell>
          <cell r="E5312">
            <v>40000</v>
          </cell>
          <cell r="F5312" t="str">
            <v>134969</v>
          </cell>
          <cell r="G5312" t="str">
            <v>NHÀ CỬA ĐỜI SỐNG</v>
          </cell>
          <cell r="H5312" t="str">
            <v>XÀ PHÒNG, CHẤT TẨY RỬA</v>
          </cell>
        </row>
        <row r="5313">
          <cell r="C5313" t="str">
            <v>4901301433916</v>
          </cell>
          <cell r="D5313" t="str">
            <v>KAO- Nước rửa bát kyukyuto hương bưởi 220ml</v>
          </cell>
          <cell r="E5313">
            <v>40000</v>
          </cell>
          <cell r="F5313" t="str">
            <v>134970</v>
          </cell>
          <cell r="G5313" t="str">
            <v>NHÀ CỬA ĐỜI SỐNG</v>
          </cell>
          <cell r="H5313" t="str">
            <v>XÀ PHÒNG, CHẤT TẨY RỬA</v>
          </cell>
        </row>
        <row r="5314">
          <cell r="C5314" t="str">
            <v>4901301433923</v>
          </cell>
          <cell r="D5314" t="str">
            <v>KAO- Nước rửa bát kyukyuto hương nho xanh 220ml</v>
          </cell>
          <cell r="E5314">
            <v>40000</v>
          </cell>
          <cell r="F5314" t="str">
            <v>134971</v>
          </cell>
          <cell r="G5314" t="str">
            <v>NHÀ CỬA ĐỜI SỐNG</v>
          </cell>
          <cell r="H5314" t="str">
            <v>XÀ PHÒNG, CHẤT TẨY RỬA</v>
          </cell>
        </row>
        <row r="5315">
          <cell r="C5315" t="str">
            <v>4901301433930</v>
          </cell>
          <cell r="D5315" t="str">
            <v>KAO- Nước rửa bát Kyukyuto diệt khuẩn 220ml</v>
          </cell>
          <cell r="E5315">
            <v>40000</v>
          </cell>
          <cell r="F5315" t="str">
            <v>134972</v>
          </cell>
          <cell r="G5315" t="str">
            <v>NHÀ CỬA ĐỜI SỐNG</v>
          </cell>
          <cell r="H5315" t="str">
            <v>XÀ PHÒNG, CHẤT TẨY RỬA</v>
          </cell>
        </row>
        <row r="5316">
          <cell r="C5316" t="str">
            <v>4901301433954</v>
          </cell>
          <cell r="D5316" t="str">
            <v>KAO- Nước rửa bát Kyukyuto hương chanh 220ml</v>
          </cell>
          <cell r="E5316">
            <v>40000</v>
          </cell>
          <cell r="F5316" t="str">
            <v>134973</v>
          </cell>
          <cell r="G5316" t="str">
            <v>NHÀ CỬA ĐỜI SỐNG</v>
          </cell>
          <cell r="H5316" t="str">
            <v>XÀ PHÒNG, CHẤT TẨY RỬA</v>
          </cell>
        </row>
        <row r="5317">
          <cell r="C5317" t="str">
            <v>8936212086810</v>
          </cell>
          <cell r="D5317" t="str">
            <v>KAIYO- Bình giữ nhiệt inox 800ml màu xanh Olive</v>
          </cell>
          <cell r="E5317">
            <v>350000</v>
          </cell>
          <cell r="F5317" t="str">
            <v>134974</v>
          </cell>
          <cell r="G5317" t="str">
            <v>NHÀ CỬA ĐỜI SỐNG</v>
          </cell>
          <cell r="H5317" t="str">
            <v>BẾP VÀ PHÒNG ĂN</v>
          </cell>
        </row>
        <row r="5318">
          <cell r="C5318" t="str">
            <v>8936212086827</v>
          </cell>
          <cell r="D5318" t="str">
            <v>KAIYO- Bình giữ nhiệt inox 800ml màu Sliver</v>
          </cell>
          <cell r="E5318">
            <v>350000</v>
          </cell>
          <cell r="F5318" t="str">
            <v>134975</v>
          </cell>
          <cell r="G5318" t="str">
            <v>NHÀ CỬA ĐỜI SỐNG</v>
          </cell>
          <cell r="H5318" t="str">
            <v>BẾP VÀ PHÒNG ĂN</v>
          </cell>
        </row>
        <row r="5319">
          <cell r="C5319" t="str">
            <v>8936212086896</v>
          </cell>
          <cell r="D5319" t="str">
            <v>KAIYO- Nồi ủ chân không 4,5L màu vàng</v>
          </cell>
          <cell r="E5319">
            <v>2449000</v>
          </cell>
          <cell r="F5319" t="str">
            <v>134976</v>
          </cell>
          <cell r="G5319" t="str">
            <v>NHÀ CỬA ĐỜI SỐNG</v>
          </cell>
          <cell r="H5319" t="str">
            <v>BẾP VÀ PHÒNG ĂN</v>
          </cell>
        </row>
        <row r="5320">
          <cell r="C5320" t="str">
            <v>8936212086902</v>
          </cell>
          <cell r="D5320" t="str">
            <v>KAIYO- Nồi ủ chân không 4,5L màu ghi</v>
          </cell>
          <cell r="E5320">
            <v>2449000</v>
          </cell>
          <cell r="F5320" t="str">
            <v>134977</v>
          </cell>
          <cell r="G5320" t="str">
            <v>NHÀ CỬA ĐỜI SỐNG</v>
          </cell>
          <cell r="H5320" t="str">
            <v>BẾP VÀ PHÒNG ĂN</v>
          </cell>
        </row>
        <row r="5321">
          <cell r="C5321" t="str">
            <v>8936212086919</v>
          </cell>
          <cell r="D5321" t="str">
            <v>KAIYO- Nồi ủ chân không 3L màu vàng</v>
          </cell>
          <cell r="E5321">
            <v>1990000</v>
          </cell>
          <cell r="F5321" t="str">
            <v>134978</v>
          </cell>
          <cell r="G5321" t="str">
            <v>NHÀ CỬA ĐỜI SỐNG</v>
          </cell>
          <cell r="H5321" t="str">
            <v>BẾP VÀ PHÒNG ĂN</v>
          </cell>
        </row>
        <row r="5322">
          <cell r="C5322" t="str">
            <v>8936212086926</v>
          </cell>
          <cell r="D5322" t="str">
            <v>KAIYO- Nồi ủ chân không 3L màu ghi</v>
          </cell>
          <cell r="E5322">
            <v>1990000</v>
          </cell>
          <cell r="F5322" t="str">
            <v>134979</v>
          </cell>
          <cell r="G5322" t="str">
            <v>NHÀ CỬA ĐỜI SỐNG</v>
          </cell>
          <cell r="H5322" t="str">
            <v>BẾP VÀ PHÒNG ĂN</v>
          </cell>
        </row>
        <row r="5323">
          <cell r="C5323" t="str">
            <v>8936212086803</v>
          </cell>
          <cell r="D5323" t="str">
            <v>KAIYO- Bình giữ nhiệt kèm lọc trà 1,8L màu đồng</v>
          </cell>
          <cell r="E5323">
            <v>490000</v>
          </cell>
          <cell r="F5323" t="str">
            <v>134980</v>
          </cell>
          <cell r="G5323" t="str">
            <v>NHÀ CỬA ĐỜI SỐNG</v>
          </cell>
          <cell r="H5323" t="str">
            <v>BẾP VÀ PHÒNG ĂN</v>
          </cell>
        </row>
        <row r="5324">
          <cell r="C5324" t="str">
            <v>8936212086797</v>
          </cell>
          <cell r="D5324" t="str">
            <v>KAIYO- Bình giữ nhiệt kèm lọc trà 1,8L màu ghi đá</v>
          </cell>
          <cell r="E5324">
            <v>490000</v>
          </cell>
          <cell r="F5324" t="str">
            <v>134981</v>
          </cell>
          <cell r="G5324" t="str">
            <v>NHÀ CỬA ĐỜI SỐNG</v>
          </cell>
          <cell r="H5324" t="str">
            <v>BẾP VÀ PHÒNG ĂN</v>
          </cell>
        </row>
        <row r="5325">
          <cell r="C5325" t="str">
            <v>4595318550218</v>
          </cell>
          <cell r="D5325" t="str">
            <v>DURE’E BALLE- Viên xả vải hương hoa mẫu đơn 900ml</v>
          </cell>
          <cell r="E5325">
            <v>295000</v>
          </cell>
          <cell r="F5325" t="str">
            <v>134982</v>
          </cell>
          <cell r="G5325" t="str">
            <v>NHÀ CỬA ĐỜI SỐNG</v>
          </cell>
          <cell r="H5325" t="str">
            <v>GIẶT, XẢ QUẦN ÁO</v>
          </cell>
        </row>
        <row r="5326">
          <cell r="C5326" t="str">
            <v>4595318550034</v>
          </cell>
          <cell r="D5326" t="str">
            <v>DURE’E BALLE- Viên giặt xả hương hoa mẫu đơn 65v</v>
          </cell>
          <cell r="E5326">
            <v>340000</v>
          </cell>
          <cell r="F5326" t="str">
            <v>134983</v>
          </cell>
          <cell r="G5326" t="str">
            <v>NHÀ CỬA ĐỜI SỐNG</v>
          </cell>
          <cell r="H5326" t="str">
            <v>GIẶT, XẢ QUẦN ÁO</v>
          </cell>
        </row>
        <row r="5327">
          <cell r="C5327" t="str">
            <v>8936212089293</v>
          </cell>
          <cell r="D5327" t="str">
            <v>KAIYO- Chăn băng lông tuyết, màu thổ cẩm</v>
          </cell>
          <cell r="E5327">
            <v>490000</v>
          </cell>
          <cell r="F5327" t="str">
            <v>134984</v>
          </cell>
          <cell r="G5327" t="str">
            <v>NHÀ CỬA ĐỜI SỐNG</v>
          </cell>
          <cell r="H5327" t="str">
            <v>ĐỒ DÙNG SINH HOẠT GIA ĐÌNH</v>
          </cell>
        </row>
        <row r="5328">
          <cell r="C5328" t="str">
            <v>8936212089125</v>
          </cell>
          <cell r="D5328" t="str">
            <v>KAIYO- Chăn băng lông tuyết, màu nâu</v>
          </cell>
          <cell r="E5328">
            <v>490000</v>
          </cell>
          <cell r="F5328" t="str">
            <v>134985</v>
          </cell>
          <cell r="G5328" t="str">
            <v>NHÀ CỬA ĐỜI SỐNG</v>
          </cell>
          <cell r="H5328" t="str">
            <v>ĐỒ DÙNG SINH HOẠT GIA ĐÌNH</v>
          </cell>
        </row>
        <row r="5329">
          <cell r="C5329" t="str">
            <v>8936212089149</v>
          </cell>
          <cell r="D5329" t="str">
            <v>KAIYO- Chăn băng lông tuyết, màu đỏ</v>
          </cell>
          <cell r="E5329">
            <v>490000</v>
          </cell>
          <cell r="F5329" t="str">
            <v>134986</v>
          </cell>
          <cell r="G5329" t="str">
            <v>NHÀ CỬA ĐỜI SỐNG</v>
          </cell>
          <cell r="H5329" t="str">
            <v>ĐỒ DÙNG SINH HOẠT GIA ĐÌNH</v>
          </cell>
        </row>
        <row r="5330">
          <cell r="C5330" t="str">
            <v>4987176292612</v>
          </cell>
          <cell r="D5330" t="str">
            <v>P&amp;G- Viên giặt xả 4D hương hoa 28 viên</v>
          </cell>
          <cell r="E5330">
            <v>225000</v>
          </cell>
          <cell r="F5330" t="str">
            <v>134987</v>
          </cell>
          <cell r="G5330" t="str">
            <v>NHÀ CỬA ĐỜI SỐNG</v>
          </cell>
          <cell r="H5330" t="str">
            <v>GIẶT, XẢ QUẦN ÁO</v>
          </cell>
        </row>
        <row r="5331">
          <cell r="C5331" t="str">
            <v>4987176292643</v>
          </cell>
          <cell r="D5331" t="str">
            <v>P&amp;G- Viên giặt xả 4D hương tươi mát 28 viên</v>
          </cell>
          <cell r="E5331">
            <v>225000</v>
          </cell>
          <cell r="F5331" t="str">
            <v>134988</v>
          </cell>
          <cell r="G5331" t="str">
            <v>NHÀ CỬA ĐỜI SỐNG</v>
          </cell>
          <cell r="H5331" t="str">
            <v>GIẶT, XẢ QUẦN ÁO</v>
          </cell>
        </row>
        <row r="5332">
          <cell r="C5332" t="str">
            <v>4987176292407</v>
          </cell>
          <cell r="D5332" t="str">
            <v>P&amp;G- Viên giặt xả 4D Bold hương lavender 27 viên</v>
          </cell>
          <cell r="E5332">
            <v>225000</v>
          </cell>
          <cell r="F5332" t="str">
            <v>134989</v>
          </cell>
          <cell r="G5332" t="str">
            <v>NHÀ CỬA ĐỜI SỐNG</v>
          </cell>
          <cell r="H5332" t="str">
            <v>GIẶT, XẢ QUẦN ÁO</v>
          </cell>
        </row>
        <row r="5333">
          <cell r="C5333" t="str">
            <v>4987176336286</v>
          </cell>
          <cell r="D5333" t="str">
            <v>P&amp;G- Viên giặt xả 4D Bold hương hoa trà trắng 27v</v>
          </cell>
          <cell r="E5333">
            <v>225000</v>
          </cell>
          <cell r="F5333" t="str">
            <v>134990</v>
          </cell>
          <cell r="G5333" t="str">
            <v>NHÀ CỬA ĐỜI SỐNG</v>
          </cell>
          <cell r="H5333" t="str">
            <v>GIẶT, XẢ QUẦN ÁO</v>
          </cell>
        </row>
        <row r="5334">
          <cell r="C5334" t="str">
            <v>8935255824397</v>
          </cell>
          <cell r="D5334" t="str">
            <v>LOCK&amp;LOCK- Bộ dao kéo nhà bếp 4 món</v>
          </cell>
          <cell r="E5334">
            <v>291000</v>
          </cell>
          <cell r="F5334" t="str">
            <v>134991</v>
          </cell>
          <cell r="G5334" t="str">
            <v>NHÀ CỬA ĐỜI SỐNG</v>
          </cell>
          <cell r="H5334" t="str">
            <v>BẾP VÀ PHÒNG ĂN</v>
          </cell>
        </row>
        <row r="5335">
          <cell r="C5335" t="str">
            <v>8935255813698</v>
          </cell>
          <cell r="D5335" t="str">
            <v>LOCK&amp;LOCK- Ô gấp cầm tay mở tự động</v>
          </cell>
          <cell r="E5335">
            <v>267000</v>
          </cell>
          <cell r="F5335" t="str">
            <v>134992</v>
          </cell>
          <cell r="G5335" t="str">
            <v>NHÀ CỬA ĐỜI SỐNG</v>
          </cell>
          <cell r="H5335" t="str">
            <v>ĐỒ DÙNG SINH HOẠT GIA ĐÌNH</v>
          </cell>
        </row>
        <row r="5336">
          <cell r="C5336" t="str">
            <v>4991203203144</v>
          </cell>
          <cell r="D5336" t="str">
            <v>ECHO-Thìa inox</v>
          </cell>
          <cell r="E5336">
            <v>45000</v>
          </cell>
          <cell r="F5336" t="str">
            <v>134993</v>
          </cell>
          <cell r="G5336" t="str">
            <v>NHÀ CỬA ĐỜI SỐNG</v>
          </cell>
          <cell r="H5336" t="str">
            <v>BẾP VÀ PHÒNG ĂN</v>
          </cell>
        </row>
        <row r="5337">
          <cell r="C5337" t="str">
            <v>4991203147301</v>
          </cell>
          <cell r="D5337" t="str">
            <v>ECHO - Nạo rau, củ, quả 0336-429</v>
          </cell>
          <cell r="E5337">
            <v>45000</v>
          </cell>
          <cell r="F5337" t="str">
            <v>134994</v>
          </cell>
          <cell r="G5337" t="str">
            <v>NHÀ CỬA ĐỜI SỐNG</v>
          </cell>
          <cell r="H5337" t="str">
            <v>BẾP VÀ PHÒNG ĂN</v>
          </cell>
        </row>
        <row r="5338">
          <cell r="C5338" t="str">
            <v>4976790228916</v>
          </cell>
          <cell r="D5338" t="str">
            <v>PEAR LIFE - Thớt nhựa kháng khuẩn</v>
          </cell>
          <cell r="E5338">
            <v>265000</v>
          </cell>
          <cell r="F5338" t="str">
            <v>134995</v>
          </cell>
          <cell r="G5338" t="str">
            <v>NHÀ CỬA ĐỜI SỐNG</v>
          </cell>
          <cell r="H5338" t="str">
            <v>BẾP VÀ PHÒNG ĂN</v>
          </cell>
        </row>
        <row r="5339">
          <cell r="C5339" t="str">
            <v>8936149640017</v>
          </cell>
          <cell r="D5339" t="str">
            <v>SANTOKU- Dao nhà bếp cao cấp siêu sắc</v>
          </cell>
          <cell r="E5339">
            <v>115000</v>
          </cell>
          <cell r="F5339" t="str">
            <v>134996</v>
          </cell>
          <cell r="G5339" t="str">
            <v>NHÀ CỬA ĐỜI SỐNG</v>
          </cell>
          <cell r="H5339" t="str">
            <v>BẾP VÀ PHÒNG ĂN</v>
          </cell>
        </row>
        <row r="5340">
          <cell r="C5340" t="str">
            <v>4991203147714</v>
          </cell>
          <cell r="D5340" t="str">
            <v>ECHO - Bát, tô đựng thực phẩm</v>
          </cell>
          <cell r="E5340">
            <v>52000</v>
          </cell>
          <cell r="F5340" t="str">
            <v>134997</v>
          </cell>
          <cell r="G5340" t="str">
            <v>NHÀ CỬA ĐỜI SỐNG</v>
          </cell>
          <cell r="H5340" t="str">
            <v>BẾP VÀ PHÒNG ĂN</v>
          </cell>
        </row>
        <row r="5341">
          <cell r="C5341" t="str">
            <v>4991203127297</v>
          </cell>
          <cell r="D5341" t="str">
            <v>ECHO - Rây bột-0711-001</v>
          </cell>
          <cell r="E5341">
            <v>52000</v>
          </cell>
          <cell r="F5341" t="str">
            <v>134998</v>
          </cell>
          <cell r="G5341" t="str">
            <v>NHÀ CỬA ĐỜI SỐNG</v>
          </cell>
          <cell r="H5341" t="str">
            <v>BẾP VÀ PHÒNG ĂN</v>
          </cell>
        </row>
        <row r="5342">
          <cell r="C5342" t="str">
            <v>4991203177117</v>
          </cell>
          <cell r="D5342" t="str">
            <v>ECHO - Kẹp thức ăn</v>
          </cell>
          <cell r="E5342">
            <v>50000</v>
          </cell>
          <cell r="F5342" t="str">
            <v>134999</v>
          </cell>
          <cell r="G5342" t="str">
            <v>NHÀ CỬA ĐỜI SỐNG</v>
          </cell>
          <cell r="H5342" t="str">
            <v>BẾP VÀ PHÒNG ĂN</v>
          </cell>
        </row>
        <row r="5343">
          <cell r="C5343" t="str">
            <v>4955959129325</v>
          </cell>
          <cell r="D5343" t="str">
            <v>NAKAYA- Hộp đựng thực phẩm chịu nhiệt -K293-2</v>
          </cell>
          <cell r="E5343">
            <v>46000</v>
          </cell>
          <cell r="F5343" t="str">
            <v>135000</v>
          </cell>
          <cell r="G5343" t="str">
            <v>NHÀ CỬA ĐỜI SỐNG</v>
          </cell>
          <cell r="H5343" t="str">
            <v>BẾP VÀ PHÒNG ĂN</v>
          </cell>
        </row>
        <row r="5344">
          <cell r="C5344" t="str">
            <v>4991203116147</v>
          </cell>
          <cell r="D5344" t="str">
            <v>ECHO - Dụng cụ dầm nhuyễn rau củ cao cấp</v>
          </cell>
          <cell r="E5344">
            <v>50000</v>
          </cell>
          <cell r="F5344" t="str">
            <v>135001</v>
          </cell>
          <cell r="G5344" t="str">
            <v>NHÀ CỬA ĐỜI SỐNG</v>
          </cell>
          <cell r="H5344" t="str">
            <v>BẾP VÀ PHÒNG ĂN</v>
          </cell>
        </row>
        <row r="5345">
          <cell r="C5345" t="str">
            <v>4991203128522</v>
          </cell>
          <cell r="D5345" t="str">
            <v>ECHO - Khay đựng vật dụng-0321-101</v>
          </cell>
          <cell r="E5345">
            <v>50000</v>
          </cell>
          <cell r="F5345" t="str">
            <v>135002</v>
          </cell>
          <cell r="G5345" t="str">
            <v>NHÀ CỬA ĐỜI SỐNG</v>
          </cell>
          <cell r="H5345" t="str">
            <v>BẾP VÀ PHÒNG ĂN</v>
          </cell>
        </row>
        <row r="5346">
          <cell r="C5346" t="str">
            <v>4905596452089</v>
          </cell>
          <cell r="D5346" t="str">
            <v>INOMATA- Khay đựng vật dụng-4520</v>
          </cell>
          <cell r="E5346">
            <v>48000</v>
          </cell>
          <cell r="F5346" t="str">
            <v>135003</v>
          </cell>
          <cell r="G5346" t="str">
            <v>NHÀ CỬA ĐỜI SỐNG</v>
          </cell>
          <cell r="H5346" t="str">
            <v>BẾP VÀ PHÒNG ĂN</v>
          </cell>
        </row>
        <row r="5347">
          <cell r="C5347" t="str">
            <v>4955959129028</v>
          </cell>
          <cell r="D5347" t="str">
            <v>NAKAYA - Hộp đựng thực phẩm chịu nhiệt -K290-2</v>
          </cell>
          <cell r="E5347">
            <v>46000</v>
          </cell>
          <cell r="F5347" t="str">
            <v>135004</v>
          </cell>
          <cell r="G5347" t="str">
            <v>NHÀ CỬA ĐỜI SỐNG</v>
          </cell>
          <cell r="H5347" t="str">
            <v>BẾP VÀ PHÒNG ĂN</v>
          </cell>
        </row>
        <row r="5348">
          <cell r="C5348" t="str">
            <v>4955959129035</v>
          </cell>
          <cell r="D5348" t="str">
            <v>NAKAYA - Hộp đựng thực phẩm chịu nhiệt -K290-3</v>
          </cell>
          <cell r="E5348">
            <v>46000</v>
          </cell>
          <cell r="F5348" t="str">
            <v>135005</v>
          </cell>
          <cell r="G5348" t="str">
            <v>NHÀ CỬA ĐỜI SỐNG</v>
          </cell>
          <cell r="H5348" t="str">
            <v>BẾP VÀ PHÒNG ĂN</v>
          </cell>
        </row>
        <row r="5349">
          <cell r="C5349" t="str">
            <v>4955959129240</v>
          </cell>
          <cell r="D5349" t="str">
            <v>NAKAYA - Hộp đựng thực phẩm chịu nhiệt -K292-4</v>
          </cell>
          <cell r="E5349">
            <v>46000</v>
          </cell>
          <cell r="F5349" t="str">
            <v>135006</v>
          </cell>
          <cell r="G5349" t="str">
            <v>NHÀ CỬA ĐỜI SỐNG</v>
          </cell>
          <cell r="H5349" t="str">
            <v>BẾP VÀ PHÒNG ĂN</v>
          </cell>
        </row>
        <row r="5350">
          <cell r="C5350" t="str">
            <v>4955959129233</v>
          </cell>
          <cell r="D5350" t="str">
            <v>NAKAYA - Hộp đựng thực phẩm chịu nhiệt -K292-3</v>
          </cell>
          <cell r="E5350">
            <v>46000</v>
          </cell>
          <cell r="F5350" t="str">
            <v>135007</v>
          </cell>
          <cell r="G5350" t="str">
            <v>NHÀ CỬA ĐỜI SỐNG</v>
          </cell>
          <cell r="H5350" t="str">
            <v>BẾP VÀ PHÒNG ĂN</v>
          </cell>
        </row>
        <row r="5351">
          <cell r="C5351" t="str">
            <v>4956810222032</v>
          </cell>
          <cell r="D5351" t="str">
            <v>KOKUBO - Mút cọ rửa-2203</v>
          </cell>
          <cell r="E5351">
            <v>49000</v>
          </cell>
          <cell r="F5351" t="str">
            <v>135008</v>
          </cell>
          <cell r="G5351" t="str">
            <v>NHÀ CỬA ĐỜI SỐNG</v>
          </cell>
          <cell r="H5351" t="str">
            <v>BẾP VÀ PHÒNG ĂN</v>
          </cell>
        </row>
        <row r="5352">
          <cell r="C5352" t="str">
            <v>4955959129929</v>
          </cell>
          <cell r="D5352" t="str">
            <v>NAKAYA - Hộp đựng thực phẩm chịu nhiệt -K299-2</v>
          </cell>
          <cell r="E5352">
            <v>44000</v>
          </cell>
          <cell r="F5352" t="str">
            <v>135009</v>
          </cell>
          <cell r="G5352" t="str">
            <v>NHÀ CỬA ĐỜI SỐNG</v>
          </cell>
          <cell r="H5352" t="str">
            <v>BẾP VÀ PHÒNG ĂN</v>
          </cell>
        </row>
        <row r="5353">
          <cell r="C5353" t="str">
            <v>4955959129936</v>
          </cell>
          <cell r="D5353" t="str">
            <v>NAKAYA - Hộp đựng thực phẩm chịu nhiệt -K299-3</v>
          </cell>
          <cell r="E5353">
            <v>44000</v>
          </cell>
          <cell r="F5353" t="str">
            <v>135010</v>
          </cell>
          <cell r="G5353" t="str">
            <v>NHÀ CỬA ĐỜI SỐNG</v>
          </cell>
          <cell r="H5353" t="str">
            <v>BẾP VÀ PHÒNG ĂN</v>
          </cell>
        </row>
        <row r="5354">
          <cell r="C5354" t="str">
            <v>4955959139140</v>
          </cell>
          <cell r="D5354" t="str">
            <v>NAKAYA - Hộp đựng thực phẩm chịu nhiệt -K391-4</v>
          </cell>
          <cell r="E5354">
            <v>44000</v>
          </cell>
          <cell r="F5354" t="str">
            <v>135011</v>
          </cell>
          <cell r="G5354" t="str">
            <v>NHÀ CỬA ĐỜI SỐNG</v>
          </cell>
          <cell r="H5354" t="str">
            <v>BẾP VÀ PHÒNG ĂN</v>
          </cell>
        </row>
        <row r="5355">
          <cell r="C5355" t="str">
            <v>4905596142386</v>
          </cell>
          <cell r="D5355" t="str">
            <v>KOKUBO - Bát thấp có quai cầm 1423</v>
          </cell>
          <cell r="E5355">
            <v>42000</v>
          </cell>
          <cell r="F5355" t="str">
            <v>135012</v>
          </cell>
          <cell r="G5355" t="str">
            <v>NHÀ CỬA ĐỜI SỐNG</v>
          </cell>
          <cell r="H5355" t="str">
            <v>BẾP VÀ PHÒNG ĂN</v>
          </cell>
        </row>
        <row r="5356">
          <cell r="C5356" t="str">
            <v>4991203108500</v>
          </cell>
          <cell r="D5356" t="str">
            <v>ECHO - Muỗng đảo-0118-045</v>
          </cell>
          <cell r="E5356">
            <v>40000</v>
          </cell>
          <cell r="F5356" t="str">
            <v>135013</v>
          </cell>
          <cell r="G5356" t="str">
            <v>NHÀ CỬA ĐỜI SỐNG</v>
          </cell>
          <cell r="H5356" t="str">
            <v>BẾP VÀ PHÒNG ĂN</v>
          </cell>
        </row>
        <row r="5357">
          <cell r="C5357" t="str">
            <v>4991203108470</v>
          </cell>
          <cell r="D5357" t="str">
            <v>ECHO - Muỗng canh bằng nhựa cao cấp</v>
          </cell>
          <cell r="E5357">
            <v>45000</v>
          </cell>
          <cell r="F5357" t="str">
            <v>135014</v>
          </cell>
          <cell r="G5357" t="str">
            <v>NHÀ CỬA ĐỜI SỐNG</v>
          </cell>
          <cell r="H5357" t="str">
            <v>BẾP VÀ PHÒNG ĂN</v>
          </cell>
        </row>
        <row r="5358">
          <cell r="C5358" t="str">
            <v>4976861004135</v>
          </cell>
          <cell r="D5358" t="str">
            <v>HATTORI- Khăn ướt lau lò vi sóng và tủ lạnh 20 tờ</v>
          </cell>
          <cell r="E5358">
            <v>45000</v>
          </cell>
          <cell r="F5358" t="str">
            <v>135015</v>
          </cell>
          <cell r="G5358" t="str">
            <v>NHÀ CỬA ĐỜI SỐNG</v>
          </cell>
          <cell r="H5358" t="str">
            <v>BẾP VÀ PHÒNG ĂN</v>
          </cell>
        </row>
        <row r="5359">
          <cell r="C5359" t="str">
            <v>4976861004159</v>
          </cell>
          <cell r="D5359" t="str">
            <v>HATTORI- Khăn ướt lau bếp 20 tờ</v>
          </cell>
          <cell r="E5359">
            <v>45000</v>
          </cell>
          <cell r="F5359" t="str">
            <v>135016</v>
          </cell>
          <cell r="G5359" t="str">
            <v>NHÀ CỬA ĐỜI SỐNG</v>
          </cell>
          <cell r="H5359" t="str">
            <v>BẾP VÀ PHÒNG ĂN</v>
          </cell>
        </row>
        <row r="5360">
          <cell r="C5360" t="str">
            <v>4976861004166</v>
          </cell>
          <cell r="D5360" t="str">
            <v>HATTORI- Khăn ướt lau nhà phòng khách 20 tờ</v>
          </cell>
          <cell r="E5360">
            <v>45000</v>
          </cell>
          <cell r="F5360" t="str">
            <v>135017</v>
          </cell>
          <cell r="G5360" t="str">
            <v>NHÀ CỬA ĐỜI SỐNG</v>
          </cell>
          <cell r="H5360" t="str">
            <v>BẾP VÀ PHÒNG ĂN</v>
          </cell>
        </row>
        <row r="5361">
          <cell r="C5361" t="str">
            <v>4976861004173</v>
          </cell>
          <cell r="D5361" t="str">
            <v>HATTORI- Khăn ướt lau kính và gương 20 tờ</v>
          </cell>
          <cell r="E5361">
            <v>45000</v>
          </cell>
          <cell r="F5361" t="str">
            <v>135018</v>
          </cell>
          <cell r="G5361" t="str">
            <v>NHÀ CỬA ĐỜI SỐNG</v>
          </cell>
          <cell r="H5361" t="str">
            <v>BẾP VÀ PHÒNG ĂN</v>
          </cell>
        </row>
        <row r="5362">
          <cell r="C5362" t="str">
            <v>4901329220840</v>
          </cell>
          <cell r="D5362" t="str">
            <v>KANEYO- Dung dịch thông cống Pipe King 1000ml</v>
          </cell>
          <cell r="E5362">
            <v>85000</v>
          </cell>
          <cell r="F5362" t="str">
            <v>135019</v>
          </cell>
          <cell r="G5362" t="str">
            <v>NHÀ CỬA ĐỜI SỐNG</v>
          </cell>
          <cell r="H5362" t="str">
            <v>XÀ PHÒNG, CHẤT TẨY RỬA</v>
          </cell>
        </row>
        <row r="5363">
          <cell r="C5363" t="str">
            <v>8936212086858</v>
          </cell>
          <cell r="D5363" t="str">
            <v>KAIYO- Nồi Inox đáy liền vung kính size 24cm</v>
          </cell>
          <cell r="E5363">
            <v>805000</v>
          </cell>
          <cell r="F5363" t="str">
            <v>135020</v>
          </cell>
          <cell r="G5363" t="str">
            <v>NHÀ CỬA ĐỜI SỐNG</v>
          </cell>
          <cell r="H5363" t="str">
            <v>BẾP VÀ PHÒNG ĂN</v>
          </cell>
        </row>
        <row r="5364">
          <cell r="C5364" t="str">
            <v>8936212086834</v>
          </cell>
          <cell r="D5364" t="str">
            <v>KAIYO- Nồi Inox đáy liền vung kính size 18cm</v>
          </cell>
          <cell r="E5364">
            <v>550000</v>
          </cell>
          <cell r="F5364" t="str">
            <v>135021</v>
          </cell>
          <cell r="G5364" t="str">
            <v>NHÀ CỬA ĐỜI SỐNG</v>
          </cell>
          <cell r="H5364" t="str">
            <v>BẾP VÀ PHÒNG ĂN</v>
          </cell>
        </row>
        <row r="5365">
          <cell r="C5365" t="str">
            <v>8936212086841</v>
          </cell>
          <cell r="D5365" t="str">
            <v>KAIYO- Nồi Inox đáy liền vung kính size 20cm</v>
          </cell>
          <cell r="E5365">
            <v>630000</v>
          </cell>
          <cell r="F5365" t="str">
            <v>135022</v>
          </cell>
          <cell r="G5365" t="str">
            <v>NHÀ CỬA ĐỜI SỐNG</v>
          </cell>
          <cell r="H5365" t="str">
            <v>BẾP VÀ PHÒNG ĂN</v>
          </cell>
        </row>
        <row r="5366">
          <cell r="C5366" t="str">
            <v>8936212080634</v>
          </cell>
          <cell r="D5366" t="str">
            <v>KAIYO- Nồi cơm điện cao tần lõi inox 1.5L KRC-063</v>
          </cell>
          <cell r="E5366">
            <v>2125000</v>
          </cell>
          <cell r="F5366" t="str">
            <v>135023</v>
          </cell>
          <cell r="G5366" t="str">
            <v>NHÀ CỬA ĐỜI SỐNG</v>
          </cell>
          <cell r="H5366" t="str">
            <v>BẾP VÀ PHÒNG ĂN</v>
          </cell>
        </row>
        <row r="5367">
          <cell r="C5367" t="str">
            <v>8936212086865</v>
          </cell>
          <cell r="D5367" t="str">
            <v>KAIYO- Chảo đúc inox 3 lớp đáy liền sâu lòng 20cm</v>
          </cell>
          <cell r="E5367">
            <v>320000</v>
          </cell>
          <cell r="F5367" t="str">
            <v>135024</v>
          </cell>
          <cell r="G5367" t="str">
            <v>NHÀ CỬA ĐỜI SỐNG</v>
          </cell>
          <cell r="H5367" t="str">
            <v>BẾP VÀ PHÒNG ĂN</v>
          </cell>
        </row>
        <row r="5368">
          <cell r="C5368" t="str">
            <v>8936212086872</v>
          </cell>
          <cell r="D5368" t="str">
            <v>KAIYO- Chảo đúc inox 3 lớp đáy liền sâu lòng 16cm</v>
          </cell>
          <cell r="E5368">
            <v>360000</v>
          </cell>
          <cell r="F5368" t="str">
            <v>135025</v>
          </cell>
          <cell r="G5368" t="str">
            <v>NHÀ CỬA ĐỜI SỐNG</v>
          </cell>
          <cell r="H5368" t="str">
            <v>BẾP VÀ PHÒNG ĂN</v>
          </cell>
        </row>
        <row r="5369">
          <cell r="C5369" t="str">
            <v>8936212086889</v>
          </cell>
          <cell r="D5369" t="str">
            <v>KAIYO- Chảo đúc inox 3 lớp đáy liền sâu lòng 24cm</v>
          </cell>
          <cell r="E5369">
            <v>449000</v>
          </cell>
          <cell r="F5369" t="str">
            <v>135026</v>
          </cell>
          <cell r="G5369" t="str">
            <v>NHÀ CỬA ĐỜI SỐNG</v>
          </cell>
          <cell r="H5369" t="str">
            <v>BẾP VÀ PHÒNG ĂN</v>
          </cell>
        </row>
        <row r="5370">
          <cell r="C5370" t="str">
            <v>8936212086773</v>
          </cell>
          <cell r="D5370" t="str">
            <v>KAIYO-Chảo inox chống dính đáy liền vung kính 24cm</v>
          </cell>
          <cell r="E5370">
            <v>799000</v>
          </cell>
          <cell r="F5370" t="str">
            <v>135027</v>
          </cell>
          <cell r="G5370" t="str">
            <v>NHÀ CỬA ĐỜI SỐNG</v>
          </cell>
          <cell r="H5370" t="str">
            <v>BẾP VÀ PHÒNG ĂN</v>
          </cell>
        </row>
        <row r="5371">
          <cell r="C5371" t="str">
            <v>8936212086780</v>
          </cell>
          <cell r="D5371" t="str">
            <v>KAIYO-Chảo inox chống dính đáy liền vung kính 28cm</v>
          </cell>
          <cell r="E5371">
            <v>1050000</v>
          </cell>
          <cell r="F5371" t="str">
            <v>135028</v>
          </cell>
          <cell r="G5371" t="str">
            <v>NHÀ CỬA ĐỜI SỐNG</v>
          </cell>
          <cell r="H5371" t="str">
            <v>BẾP VÀ PHÒNG ĂN</v>
          </cell>
        </row>
        <row r="5372">
          <cell r="C5372" t="str">
            <v>8936212084175</v>
          </cell>
          <cell r="D5372" t="str">
            <v>KAIYO- Máy xay sinh tố cầm tay 1L KHB-417 trắng be</v>
          </cell>
          <cell r="E5372">
            <v>599000</v>
          </cell>
          <cell r="F5372" t="str">
            <v>135029</v>
          </cell>
          <cell r="G5372" t="str">
            <v>NHÀ CỬA ĐỜI SỐNG</v>
          </cell>
          <cell r="H5372" t="str">
            <v>BẾP VÀ PHÒNG ĂN</v>
          </cell>
        </row>
        <row r="5373">
          <cell r="C5373" t="str">
            <v>8936212086957</v>
          </cell>
          <cell r="D5373" t="str">
            <v>KAIYO-Bình giữ nhiệt 2lớp inox 304 360ml trắng sữa</v>
          </cell>
          <cell r="E5373">
            <v>229000</v>
          </cell>
          <cell r="F5373" t="str">
            <v>135030</v>
          </cell>
          <cell r="G5373" t="str">
            <v>NHÀ CỬA ĐỜI SỐNG</v>
          </cell>
          <cell r="H5373" t="str">
            <v>BẾP VÀ PHÒNG ĂN</v>
          </cell>
        </row>
        <row r="5374">
          <cell r="C5374" t="str">
            <v>8936212086964</v>
          </cell>
          <cell r="D5374" t="str">
            <v>KAIYO-Bình giữ nhiệt 2lớp inox 304 360ml đen nhám</v>
          </cell>
          <cell r="E5374">
            <v>229000</v>
          </cell>
          <cell r="F5374" t="str">
            <v>135031</v>
          </cell>
          <cell r="G5374" t="str">
            <v>NHÀ CỬA ĐỜI SỐNG</v>
          </cell>
          <cell r="H5374" t="str">
            <v>BẾP VÀ PHÒNG ĂN</v>
          </cell>
        </row>
        <row r="5375">
          <cell r="C5375" t="str">
            <v>8936212086940</v>
          </cell>
          <cell r="D5375" t="str">
            <v>KAIYO- Bình giữ nhiệt 2lớp inox 304 700ml đỏ trắng</v>
          </cell>
          <cell r="E5375">
            <v>289000</v>
          </cell>
          <cell r="F5375" t="str">
            <v>135032</v>
          </cell>
          <cell r="G5375" t="str">
            <v>NHÀ CỬA ĐỜI SỐNG</v>
          </cell>
          <cell r="H5375" t="str">
            <v>BẾP VÀ PHÒNG ĂN</v>
          </cell>
        </row>
        <row r="5376">
          <cell r="C5376" t="str">
            <v>8936212086933</v>
          </cell>
          <cell r="D5376" t="str">
            <v>KAIYO- Bình giữ nhiệt 2lớp inox 304 700ml kem nâu</v>
          </cell>
          <cell r="E5376">
            <v>289000</v>
          </cell>
          <cell r="F5376" t="str">
            <v>135033</v>
          </cell>
          <cell r="G5376" t="str">
            <v>NHÀ CỬA ĐỜI SỐNG</v>
          </cell>
          <cell r="H5376" t="str">
            <v>BẾP VÀ PHÒNG ĂN</v>
          </cell>
        </row>
        <row r="5377">
          <cell r="C5377" t="str">
            <v>8936212081532</v>
          </cell>
          <cell r="D5377" t="str">
            <v>KAIYO- Bình giữ nhiệt 2lớp inox 304 700ml đen xanh</v>
          </cell>
          <cell r="E5377">
            <v>289000</v>
          </cell>
          <cell r="F5377" t="str">
            <v>135034</v>
          </cell>
          <cell r="G5377" t="str">
            <v>NHÀ CỬA ĐỜI SỐNG</v>
          </cell>
          <cell r="H5377" t="str">
            <v>BẾP VÀ PHÒNG ĂN</v>
          </cell>
        </row>
        <row r="5378">
          <cell r="C5378" t="str">
            <v>8936212086711</v>
          </cell>
          <cell r="D5378" t="str">
            <v>KAIYO- Chảo đúc inox 3 lớp dập nổi dáng cạn 24cm</v>
          </cell>
          <cell r="E5378">
            <v>555000</v>
          </cell>
          <cell r="F5378" t="str">
            <v>135035</v>
          </cell>
          <cell r="G5378" t="str">
            <v>NHÀ CỬA ĐỜI SỐNG</v>
          </cell>
          <cell r="H5378" t="str">
            <v>BẾP VÀ PHÒNG ĂN</v>
          </cell>
        </row>
        <row r="5379">
          <cell r="C5379" t="str">
            <v>8936212086728</v>
          </cell>
          <cell r="D5379" t="str">
            <v>KAIYO- Chảo đúc inox 3 lớp dập nổi dáng cạn 28cm</v>
          </cell>
          <cell r="E5379">
            <v>715000</v>
          </cell>
          <cell r="F5379" t="str">
            <v>135036</v>
          </cell>
          <cell r="G5379" t="str">
            <v>NHÀ CỬA ĐỜI SỐNG</v>
          </cell>
          <cell r="H5379" t="str">
            <v>BẾP VÀ PHÒNG ĂN</v>
          </cell>
        </row>
        <row r="5380">
          <cell r="C5380" t="str">
            <v>8936212086735</v>
          </cell>
          <cell r="D5380" t="str">
            <v>KAIYO- Chảo đúc inox 3 lớp dập nổi vung kính 24cm</v>
          </cell>
          <cell r="E5380">
            <v>815000</v>
          </cell>
          <cell r="F5380" t="str">
            <v>135037</v>
          </cell>
          <cell r="G5380" t="str">
            <v>NHÀ CỬA ĐỜI SỐNG</v>
          </cell>
          <cell r="H5380" t="str">
            <v>BẾP VÀ PHÒNG ĂN</v>
          </cell>
        </row>
        <row r="5381">
          <cell r="C5381" t="str">
            <v>8936212086742</v>
          </cell>
          <cell r="D5381" t="str">
            <v>KAIYO- Chảo đúc inox 3 lớp dập nổi vung kính 28cm</v>
          </cell>
          <cell r="E5381">
            <v>935000</v>
          </cell>
          <cell r="F5381" t="str">
            <v>135038</v>
          </cell>
          <cell r="G5381" t="str">
            <v>NHÀ CỬA ĐỜI SỐNG</v>
          </cell>
          <cell r="H5381" t="str">
            <v>BẾP VÀ PHÒNG ĂN</v>
          </cell>
        </row>
        <row r="5382">
          <cell r="C5382" t="str">
            <v>4968988074993</v>
          </cell>
          <cell r="D5382" t="str">
            <v>OMAICHI- Set 2 lọ chiết mỹ phẩm 40ml kèm hộp đựng</v>
          </cell>
          <cell r="E5382">
            <v>52000</v>
          </cell>
          <cell r="F5382" t="str">
            <v>135039</v>
          </cell>
          <cell r="G5382" t="str">
            <v>NHÀ CỬA ĐỜI SỐNG</v>
          </cell>
          <cell r="H5382" t="str">
            <v>ĐỒ DÙNG SINH HOẠT GIA ĐÌNH</v>
          </cell>
        </row>
        <row r="5383">
          <cell r="C5383" t="str">
            <v>1319052604203</v>
          </cell>
          <cell r="D5383" t="str">
            <v>EARTH - Nước tẩy nhà tắm siêu sạch Gift 500ml</v>
          </cell>
          <cell r="E5383">
            <v>0</v>
          </cell>
          <cell r="F5383" t="str">
            <v>135040</v>
          </cell>
          <cell r="G5383" t="str">
            <v>NHÀ CỬA ĐỜI SỐNG</v>
          </cell>
          <cell r="H5383" t="str">
            <v>XÀ PHÒNG, CHẤT TẨY RỬA</v>
          </cell>
        </row>
        <row r="5384">
          <cell r="C5384" t="str">
            <v>4986614230971</v>
          </cell>
          <cell r="D5384" t="str">
            <v>OKAZAKI - Bông tắm tròn tạo bọt</v>
          </cell>
          <cell r="E5384">
            <v>45000</v>
          </cell>
          <cell r="F5384" t="str">
            <v>135041</v>
          </cell>
          <cell r="G5384" t="str">
            <v>NHÀ CỬA ĐỜI SỐNG</v>
          </cell>
          <cell r="H5384" t="str">
            <v>ĐỒ DÙNG NHÀ TẮM, TOILET</v>
          </cell>
        </row>
        <row r="5385">
          <cell r="C5385" t="str">
            <v>4550239077190</v>
          </cell>
          <cell r="D5385" t="str">
            <v>HAYASHI - Khăn tắm thổ cẩm 100% cotton 60x120cm</v>
          </cell>
          <cell r="E5385">
            <v>185000</v>
          </cell>
          <cell r="F5385" t="str">
            <v>135042</v>
          </cell>
          <cell r="G5385" t="str">
            <v>NHÀ CỬA ĐỜI SỐNG</v>
          </cell>
          <cell r="H5385" t="str">
            <v>KHĂN</v>
          </cell>
        </row>
        <row r="5386">
          <cell r="C5386" t="str">
            <v>4510085532250</v>
          </cell>
          <cell r="D5386" t="str">
            <v>SYNAPSE - Khăn mặt cotton 2 lớp mẫu gấu 28x70cm</v>
          </cell>
          <cell r="E5386">
            <v>55000</v>
          </cell>
          <cell r="F5386" t="str">
            <v>135043</v>
          </cell>
          <cell r="G5386" t="str">
            <v>NHÀ CỬA ĐỜI SỐNG</v>
          </cell>
          <cell r="H5386" t="str">
            <v>KHĂN</v>
          </cell>
        </row>
        <row r="5387">
          <cell r="C5387" t="str">
            <v>4510085532274</v>
          </cell>
          <cell r="D5387" t="str">
            <v>SYNAPSE - Khăn mặt cotton 2 lớp dâu tây 28x70cm</v>
          </cell>
          <cell r="E5387">
            <v>55000</v>
          </cell>
          <cell r="F5387" t="str">
            <v>135044</v>
          </cell>
          <cell r="G5387" t="str">
            <v>NHÀ CỬA ĐỜI SỐNG</v>
          </cell>
          <cell r="H5387" t="str">
            <v>KHĂN</v>
          </cell>
        </row>
        <row r="5388">
          <cell r="C5388" t="str">
            <v>4510085533844</v>
          </cell>
          <cell r="D5388" t="str">
            <v>SYNAPSE - Khăn mặt 100% cotton cho bé30x30cm</v>
          </cell>
          <cell r="E5388">
            <v>48000</v>
          </cell>
          <cell r="F5388" t="str">
            <v>135045</v>
          </cell>
          <cell r="G5388" t="str">
            <v>NHÀ CỬA ĐỜI SỐNG</v>
          </cell>
          <cell r="H5388" t="str">
            <v>KHĂN</v>
          </cell>
        </row>
        <row r="5389">
          <cell r="C5389" t="str">
            <v>4510085532878</v>
          </cell>
          <cell r="D5389" t="str">
            <v>SYNAPS - Khăn mặt dạng bông mềm 30x30cm</v>
          </cell>
          <cell r="E5389">
            <v>48000</v>
          </cell>
          <cell r="F5389" t="str">
            <v>135046</v>
          </cell>
          <cell r="G5389" t="str">
            <v>NHÀ CỬA ĐỜI SỐNG</v>
          </cell>
          <cell r="H5389" t="str">
            <v>KHĂN</v>
          </cell>
        </row>
        <row r="5390">
          <cell r="C5390" t="str">
            <v>4510085532519</v>
          </cell>
          <cell r="D5390" t="str">
            <v>SHIRRING- Khăn mặt cotton mềm gấu nâu 30x30cm</v>
          </cell>
          <cell r="E5390">
            <v>48000</v>
          </cell>
          <cell r="F5390" t="str">
            <v>135047</v>
          </cell>
          <cell r="G5390" t="str">
            <v>NHÀ CỬA ĐỜI SỐNG</v>
          </cell>
          <cell r="H5390" t="str">
            <v>KHĂN</v>
          </cell>
        </row>
        <row r="5391">
          <cell r="C5391" t="str">
            <v>4510085532526</v>
          </cell>
          <cell r="D5391" t="str">
            <v>SHIRRING- Khăn mặt cotton mềm hoa xanh 30x30cm</v>
          </cell>
          <cell r="E5391">
            <v>48000</v>
          </cell>
          <cell r="F5391" t="str">
            <v>135048</v>
          </cell>
          <cell r="G5391" t="str">
            <v>NHÀ CỬA ĐỜI SỐNG</v>
          </cell>
          <cell r="H5391" t="str">
            <v>KHĂN</v>
          </cell>
        </row>
        <row r="5392">
          <cell r="C5392" t="str">
            <v>4550451127505</v>
          </cell>
          <cell r="D5392" t="str">
            <v>CRUX- Ô gấp gọn Milky Tone cầu vồng</v>
          </cell>
          <cell r="E5392">
            <v>290000</v>
          </cell>
          <cell r="F5392" t="str">
            <v>135049</v>
          </cell>
          <cell r="G5392" t="str">
            <v>NHÀ CỬA ĐỜI SỐNG</v>
          </cell>
          <cell r="H5392" t="str">
            <v>ĐỒ DÙNG SINH HOẠT GIA ĐÌNH</v>
          </cell>
        </row>
        <row r="5393">
          <cell r="C5393" t="str">
            <v>4904112830875</v>
          </cell>
          <cell r="D5393" t="str">
            <v>NIHON- Nước giặt diệt khuẩn hương hoa 1,8kg</v>
          </cell>
          <cell r="E5393">
            <v>185000</v>
          </cell>
          <cell r="F5393" t="str">
            <v>135050</v>
          </cell>
          <cell r="G5393" t="str">
            <v>NHÀ CỬA ĐỜI SỐNG</v>
          </cell>
          <cell r="H5393" t="str">
            <v>GIẶT, XẢ QUẦN ÁO</v>
          </cell>
        </row>
        <row r="5394">
          <cell r="C5394" t="str">
            <v>4903367093523</v>
          </cell>
          <cell r="D5394" t="str">
            <v>ROCKET- Nước xả đậm đặc mềm vải, lưu hương 1,5L</v>
          </cell>
          <cell r="E5394">
            <v>165000</v>
          </cell>
          <cell r="F5394" t="str">
            <v>135051</v>
          </cell>
          <cell r="G5394" t="str">
            <v>NHÀ CỬA ĐỜI SỐNG</v>
          </cell>
          <cell r="H5394" t="str">
            <v>GIẶT, XẢ QUẦN ÁO</v>
          </cell>
        </row>
        <row r="5395">
          <cell r="C5395" t="str">
            <v>4550239071884</v>
          </cell>
          <cell r="D5395" t="str">
            <v>HAYASHI- Khăn mặt hình chim cánh cụt 34x35cm</v>
          </cell>
          <cell r="E5395">
            <v>105000</v>
          </cell>
          <cell r="F5395" t="str">
            <v>135052</v>
          </cell>
          <cell r="G5395" t="str">
            <v>NHÀ CỬA ĐỜI SỐNG</v>
          </cell>
          <cell r="H5395" t="str">
            <v>KHĂN</v>
          </cell>
        </row>
        <row r="5396">
          <cell r="C5396" t="str">
            <v>4550239071891</v>
          </cell>
          <cell r="D5396" t="str">
            <v>HAYASHI- Khăn mặt hình cá sấu 34x35cm</v>
          </cell>
          <cell r="E5396">
            <v>105000</v>
          </cell>
          <cell r="F5396" t="str">
            <v>135053</v>
          </cell>
          <cell r="G5396" t="str">
            <v>NHÀ CỬA ĐỜI SỐNG</v>
          </cell>
          <cell r="H5396" t="str">
            <v>KHĂN</v>
          </cell>
        </row>
        <row r="5397">
          <cell r="C5397" t="str">
            <v>4550239071907</v>
          </cell>
          <cell r="D5397" t="str">
            <v>HAYASHI- Khăn mặt hình gấu trúc đỏ 34x35cm</v>
          </cell>
          <cell r="E5397">
            <v>105000</v>
          </cell>
          <cell r="F5397" t="str">
            <v>135054</v>
          </cell>
          <cell r="G5397" t="str">
            <v>NHÀ CỬA ĐỜI SỐNG</v>
          </cell>
          <cell r="H5397" t="str">
            <v>KHĂN</v>
          </cell>
        </row>
        <row r="5398">
          <cell r="C5398" t="str">
            <v>4550239086147</v>
          </cell>
          <cell r="D5398" t="str">
            <v>HAYASHI- Khăn mặt hình chim sẻ 34x35cm</v>
          </cell>
          <cell r="E5398">
            <v>155000</v>
          </cell>
          <cell r="F5398" t="str">
            <v>135055</v>
          </cell>
          <cell r="G5398" t="str">
            <v>NHÀ CỬA ĐỜI SỐNG</v>
          </cell>
          <cell r="H5398" t="str">
            <v>KHĂN</v>
          </cell>
        </row>
        <row r="5399">
          <cell r="C5399" t="str">
            <v>4550239096917</v>
          </cell>
          <cell r="D5399" t="str">
            <v>HAYASHI- Khăn tắm họa tiết hoa cỏ blue 34x80cm</v>
          </cell>
          <cell r="E5399">
            <v>155000</v>
          </cell>
          <cell r="F5399" t="str">
            <v>135056</v>
          </cell>
          <cell r="G5399" t="str">
            <v>NHÀ CỬA ĐỜI SỐNG</v>
          </cell>
          <cell r="H5399" t="str">
            <v>KHĂN</v>
          </cell>
        </row>
        <row r="5400">
          <cell r="C5400" t="str">
            <v>4550239096924</v>
          </cell>
          <cell r="D5400" t="str">
            <v>HAYASHI- Khăn tắm họa tiết hoa cỏ xanh lá 34x80cm</v>
          </cell>
          <cell r="E5400">
            <v>155000</v>
          </cell>
          <cell r="F5400" t="str">
            <v>135057</v>
          </cell>
          <cell r="G5400" t="str">
            <v>NHÀ CỬA ĐỜI SỐNG</v>
          </cell>
          <cell r="H5400" t="str">
            <v>KHĂN</v>
          </cell>
        </row>
        <row r="5401">
          <cell r="C5401" t="str">
            <v>4550239096931</v>
          </cell>
          <cell r="D5401" t="str">
            <v>HAYASHI- Khăn mặt họa tiết hoa cỏ blue 34x35cm</v>
          </cell>
          <cell r="E5401">
            <v>75000</v>
          </cell>
          <cell r="F5401" t="str">
            <v>135058</v>
          </cell>
          <cell r="G5401" t="str">
            <v>NHÀ CỬA ĐỜI SỐNG</v>
          </cell>
          <cell r="H5401" t="str">
            <v>KHĂN</v>
          </cell>
        </row>
        <row r="5402">
          <cell r="C5402" t="str">
            <v>4550239096948</v>
          </cell>
          <cell r="D5402" t="str">
            <v>HAYASHI- Khăn mặt họa tiết hoa cỏ xanh lá 34x35cm</v>
          </cell>
          <cell r="E5402">
            <v>75000</v>
          </cell>
          <cell r="F5402" t="str">
            <v>135059</v>
          </cell>
          <cell r="G5402" t="str">
            <v>NHÀ CỬA ĐỜI SỐNG</v>
          </cell>
          <cell r="H5402" t="str">
            <v>KHĂN</v>
          </cell>
        </row>
        <row r="5403">
          <cell r="C5403" t="str">
            <v>4550239090885</v>
          </cell>
          <cell r="D5403" t="str">
            <v>HAYASHI- Khăn tắm kẻ sọc xanh dương 34x80cm</v>
          </cell>
          <cell r="E5403">
            <v>155000</v>
          </cell>
          <cell r="F5403" t="str">
            <v>135060</v>
          </cell>
          <cell r="G5403" t="str">
            <v>NHÀ CỬA ĐỜI SỐNG</v>
          </cell>
          <cell r="H5403" t="str">
            <v>KHĂN</v>
          </cell>
        </row>
        <row r="5404">
          <cell r="C5404" t="str">
            <v>4550239090915</v>
          </cell>
          <cell r="D5404" t="str">
            <v>HAYASHI- Khăn tắm kẻ sọc màu xám 34x80cm</v>
          </cell>
          <cell r="E5404">
            <v>155000</v>
          </cell>
          <cell r="F5404" t="str">
            <v>135061</v>
          </cell>
          <cell r="G5404" t="str">
            <v>NHÀ CỬA ĐỜI SỐNG</v>
          </cell>
          <cell r="H5404" t="str">
            <v>KHĂN</v>
          </cell>
        </row>
        <row r="5405">
          <cell r="C5405" t="str">
            <v>4550239090922</v>
          </cell>
          <cell r="D5405" t="str">
            <v>HAYASHI- Khăn mặt kẻ sọc xanh dương 34x35cm</v>
          </cell>
          <cell r="E5405">
            <v>75000</v>
          </cell>
          <cell r="F5405" t="str">
            <v>135062</v>
          </cell>
          <cell r="G5405" t="str">
            <v>NHÀ CỬA ĐỜI SỐNG</v>
          </cell>
          <cell r="H5405" t="str">
            <v>KHĂN</v>
          </cell>
        </row>
        <row r="5406">
          <cell r="C5406" t="str">
            <v>4550239090953</v>
          </cell>
          <cell r="D5406" t="str">
            <v>HAYASHI- Khăn mặt kẻ karo màu xám 34x35cm</v>
          </cell>
          <cell r="E5406">
            <v>75000</v>
          </cell>
          <cell r="F5406" t="str">
            <v>135063</v>
          </cell>
          <cell r="G5406" t="str">
            <v>NHÀ CỬA ĐỜI SỐNG</v>
          </cell>
          <cell r="H5406" t="str">
            <v>KHĂN</v>
          </cell>
        </row>
        <row r="5407">
          <cell r="C5407" t="str">
            <v>4550239087113</v>
          </cell>
          <cell r="D5407" t="str">
            <v>HAYASHI- Khăn mặt kẻ karo xanh dương 34x35cm</v>
          </cell>
          <cell r="E5407">
            <v>75000</v>
          </cell>
          <cell r="F5407" t="str">
            <v>135064</v>
          </cell>
          <cell r="G5407" t="str">
            <v>NHÀ CỬA ĐỜI SỐNG</v>
          </cell>
          <cell r="H5407" t="str">
            <v>KHĂN</v>
          </cell>
        </row>
        <row r="5408">
          <cell r="C5408" t="str">
            <v>4550239087120</v>
          </cell>
          <cell r="D5408" t="str">
            <v>HAYASHI- Khăn mặt kẻ karo màu hồng 34x35cm</v>
          </cell>
          <cell r="E5408">
            <v>75000</v>
          </cell>
          <cell r="F5408" t="str">
            <v>135065</v>
          </cell>
          <cell r="G5408" t="str">
            <v>NHÀ CỬA ĐỜI SỐNG</v>
          </cell>
          <cell r="H5408" t="str">
            <v>KHĂN</v>
          </cell>
        </row>
        <row r="5409">
          <cell r="C5409" t="str">
            <v>4550239087151</v>
          </cell>
          <cell r="D5409" t="str">
            <v>HAYASHI- Khăn mặt kẻ karo màu xám 34x35cm</v>
          </cell>
          <cell r="E5409">
            <v>75000</v>
          </cell>
          <cell r="F5409" t="str">
            <v>135066</v>
          </cell>
          <cell r="G5409" t="str">
            <v>NHÀ CỬA ĐỜI SỐNG</v>
          </cell>
          <cell r="H5409" t="str">
            <v>KHĂN</v>
          </cell>
        </row>
        <row r="5410">
          <cell r="C5410" t="str">
            <v>4550239087069</v>
          </cell>
          <cell r="D5410" t="str">
            <v>HAYASHI- Khăn tắm kẻ karo xanh dương 34x80cm</v>
          </cell>
          <cell r="E5410">
            <v>155000</v>
          </cell>
          <cell r="F5410" t="str">
            <v>135067</v>
          </cell>
          <cell r="G5410" t="str">
            <v>NHÀ CỬA ĐỜI SỐNG</v>
          </cell>
          <cell r="H5410" t="str">
            <v>KHĂN</v>
          </cell>
        </row>
        <row r="5411">
          <cell r="C5411" t="str">
            <v>4550239087076</v>
          </cell>
          <cell r="D5411" t="str">
            <v>HAYASHI- Khăn tắm kẻ karo màu hồng 34x80cm</v>
          </cell>
          <cell r="E5411">
            <v>155000</v>
          </cell>
          <cell r="F5411" t="str">
            <v>135068</v>
          </cell>
          <cell r="G5411" t="str">
            <v>NHÀ CỬA ĐỜI SỐNG</v>
          </cell>
          <cell r="H5411" t="str">
            <v>KHĂN</v>
          </cell>
        </row>
        <row r="5412">
          <cell r="C5412" t="str">
            <v>4550239087106</v>
          </cell>
          <cell r="D5412" t="str">
            <v>HAYASHI- Khăn tắm kẻ karo màu xám 34x80cm</v>
          </cell>
          <cell r="E5412">
            <v>155000</v>
          </cell>
          <cell r="F5412" t="str">
            <v>135069</v>
          </cell>
          <cell r="G5412" t="str">
            <v>NHÀ CỬA ĐỜI SỐNG</v>
          </cell>
          <cell r="H5412" t="str">
            <v>KHĂN</v>
          </cell>
        </row>
        <row r="5413">
          <cell r="C5413" t="str">
            <v>4550239080107</v>
          </cell>
          <cell r="D5413" t="str">
            <v>HAYASHI- Khăn tắm họa tiết ngôi sao blue 34x80cm</v>
          </cell>
          <cell r="E5413">
            <v>155000</v>
          </cell>
          <cell r="F5413" t="str">
            <v>135070</v>
          </cell>
          <cell r="G5413" t="str">
            <v>NHÀ CỬA ĐỜI SỐNG</v>
          </cell>
          <cell r="H5413" t="str">
            <v>KHĂN</v>
          </cell>
        </row>
        <row r="5414">
          <cell r="C5414" t="str">
            <v>4550239080114</v>
          </cell>
          <cell r="D5414" t="str">
            <v>HAYASHI- Khăn tắm họa tiết ngôi sao vàng 34x80cm</v>
          </cell>
          <cell r="E5414">
            <v>155000</v>
          </cell>
          <cell r="F5414" t="str">
            <v>135071</v>
          </cell>
          <cell r="G5414" t="str">
            <v>NHÀ CỬA ĐỜI SỐNG</v>
          </cell>
          <cell r="H5414" t="str">
            <v>KHĂN</v>
          </cell>
        </row>
        <row r="5415">
          <cell r="C5415" t="str">
            <v>4550239080121</v>
          </cell>
          <cell r="D5415" t="str">
            <v>HAYASHI- Khăn mặt họa tiết ngôi sao blue 34x35cm</v>
          </cell>
          <cell r="E5415">
            <v>75000</v>
          </cell>
          <cell r="F5415" t="str">
            <v>135072</v>
          </cell>
          <cell r="G5415" t="str">
            <v>NHÀ CỬA ĐỜI SỐNG</v>
          </cell>
          <cell r="H5415" t="str">
            <v>KHĂN</v>
          </cell>
        </row>
        <row r="5416">
          <cell r="C5416" t="str">
            <v>4550239080138</v>
          </cell>
          <cell r="D5416" t="str">
            <v>HAYASHI- Khăn mặt họa tiết ngôi sao vàng 34x35cm</v>
          </cell>
          <cell r="E5416">
            <v>75000</v>
          </cell>
          <cell r="F5416" t="str">
            <v>135073</v>
          </cell>
          <cell r="G5416" t="str">
            <v>NHÀ CỬA ĐỜI SỐNG</v>
          </cell>
          <cell r="H5416" t="str">
            <v>KHĂN</v>
          </cell>
        </row>
        <row r="5417">
          <cell r="C5417" t="str">
            <v>4550239080169</v>
          </cell>
          <cell r="D5417" t="str">
            <v>HAYASHI- Khăn tắm họa tiết trái tim hồng34x80cm</v>
          </cell>
          <cell r="E5417">
            <v>155000</v>
          </cell>
          <cell r="F5417" t="str">
            <v>135074</v>
          </cell>
          <cell r="G5417" t="str">
            <v>NHÀ CỬA ĐỜI SỐNG</v>
          </cell>
          <cell r="H5417" t="str">
            <v>KHĂN</v>
          </cell>
        </row>
        <row r="5418">
          <cell r="C5418" t="str">
            <v>4550239080176</v>
          </cell>
          <cell r="D5418" t="str">
            <v>HAYASHI- Khăn tắm họa tiết trái tim tím 34x80cm</v>
          </cell>
          <cell r="E5418">
            <v>155000</v>
          </cell>
          <cell r="F5418" t="str">
            <v>135075</v>
          </cell>
          <cell r="G5418" t="str">
            <v>NHÀ CỬA ĐỜI SỐNG</v>
          </cell>
          <cell r="H5418" t="str">
            <v>KHĂN</v>
          </cell>
        </row>
        <row r="5419">
          <cell r="C5419" t="str">
            <v>4550239080183</v>
          </cell>
          <cell r="D5419" t="str">
            <v>HAYASHI- Khăn mặt họa tiết trái tim hồng 34x35cm</v>
          </cell>
          <cell r="E5419">
            <v>75000</v>
          </cell>
          <cell r="F5419" t="str">
            <v>135076</v>
          </cell>
          <cell r="G5419" t="str">
            <v>NHÀ CỬA ĐỜI SỐNG</v>
          </cell>
          <cell r="H5419" t="str">
            <v>KHĂN</v>
          </cell>
        </row>
        <row r="5420">
          <cell r="C5420" t="str">
            <v>4550239080190</v>
          </cell>
          <cell r="D5420" t="str">
            <v>HAYASHI- Khăn mặt họa tiết trái tim tím 34x35cm</v>
          </cell>
          <cell r="E5420">
            <v>75000</v>
          </cell>
          <cell r="F5420" t="str">
            <v>135077</v>
          </cell>
          <cell r="G5420" t="str">
            <v>NHÀ CỬA ĐỜI SỐNG</v>
          </cell>
          <cell r="H5420" t="str">
            <v>KHĂN</v>
          </cell>
        </row>
        <row r="5421">
          <cell r="C5421" t="str">
            <v>8936212089507</v>
          </cell>
          <cell r="D5421" t="str">
            <v>KAIYO- Chăn lạnh họa tiết hoa nền ghi 1m8 x 2m</v>
          </cell>
          <cell r="E5421">
            <v>850000</v>
          </cell>
          <cell r="F5421" t="str">
            <v>135078</v>
          </cell>
          <cell r="G5421" t="str">
            <v>NHÀ CỬA ĐỜI SỐNG</v>
          </cell>
          <cell r="H5421" t="str">
            <v>ĐỒ DÙNG SINH HOẠT GIA ĐÌNH</v>
          </cell>
        </row>
        <row r="5422">
          <cell r="C5422" t="str">
            <v>8936212089538</v>
          </cell>
          <cell r="D5422" t="str">
            <v>KAIYO- Chăn lạnh họa tiết hoa nền xanh 2m x 2m2</v>
          </cell>
          <cell r="E5422">
            <v>985000</v>
          </cell>
          <cell r="F5422" t="str">
            <v>135079</v>
          </cell>
          <cell r="G5422" t="str">
            <v>NHÀ CỬA ĐỜI SỐNG</v>
          </cell>
          <cell r="H5422" t="str">
            <v>ĐỒ DÙNG SINH HOẠT GIA ĐÌNH</v>
          </cell>
        </row>
        <row r="5423">
          <cell r="C5423" t="str">
            <v>8936212089521</v>
          </cell>
          <cell r="D5423" t="str">
            <v>KAIYO- Chăn lạnh họa tiết hoa nền ghi 2m x 2m2</v>
          </cell>
          <cell r="E5423">
            <v>985000</v>
          </cell>
          <cell r="F5423" t="str">
            <v>135080</v>
          </cell>
          <cell r="G5423" t="str">
            <v>NHÀ CỬA ĐỜI SỐNG</v>
          </cell>
          <cell r="H5423" t="str">
            <v>ĐỒ DÙNG SINH HOẠT GIA ĐÌNH</v>
          </cell>
        </row>
        <row r="5424">
          <cell r="C5424" t="str">
            <v>8936212089545</v>
          </cell>
          <cell r="D5424" t="str">
            <v>KAIYO- Vỏ gối lạnh họa tiết hoa nền ghi 50x70cm 2c</v>
          </cell>
          <cell r="E5424">
            <v>320000</v>
          </cell>
          <cell r="F5424" t="str">
            <v>135081</v>
          </cell>
          <cell r="G5424" t="str">
            <v>NHÀ CỬA ĐỜI SỐNG</v>
          </cell>
          <cell r="H5424" t="str">
            <v>ĐỒ DÙNG SINH HOẠT GIA ĐÌNH</v>
          </cell>
        </row>
        <row r="5425">
          <cell r="C5425" t="str">
            <v>8936212089453</v>
          </cell>
          <cell r="D5425" t="str">
            <v>KAIYO- Ga lạnh họa tiết hoa nền xanh 1m8 x 2m</v>
          </cell>
          <cell r="E5425">
            <v>850000</v>
          </cell>
          <cell r="F5425" t="str">
            <v>135082</v>
          </cell>
          <cell r="G5425" t="str">
            <v>NHÀ CỬA ĐỜI SỐNG</v>
          </cell>
          <cell r="H5425" t="str">
            <v>ĐỒ DÙNG SINH HOẠT GIA ĐÌNH</v>
          </cell>
        </row>
        <row r="5426">
          <cell r="C5426" t="str">
            <v>8936212089446</v>
          </cell>
          <cell r="D5426" t="str">
            <v>KAIYO- Ga lạnh họa tiết hoa nền ghi 1m8 x 2m</v>
          </cell>
          <cell r="E5426">
            <v>850000</v>
          </cell>
          <cell r="F5426" t="str">
            <v>135083</v>
          </cell>
          <cell r="G5426" t="str">
            <v>NHÀ CỬA ĐỜI SỐNG</v>
          </cell>
          <cell r="H5426" t="str">
            <v>ĐỒ DÙNG SINH HOẠT GIA ĐÌNH</v>
          </cell>
        </row>
        <row r="5427">
          <cell r="C5427" t="str">
            <v>8936212089514</v>
          </cell>
          <cell r="D5427" t="str">
            <v>KAIYO- Chăn lạnh họa tiết hoa nền xanh 1m8 x 2m</v>
          </cell>
          <cell r="E5427">
            <v>850000</v>
          </cell>
          <cell r="F5427" t="str">
            <v>135084</v>
          </cell>
          <cell r="G5427" t="str">
            <v>NHÀ CỬA ĐỜI SỐNG</v>
          </cell>
          <cell r="H5427" t="str">
            <v>ĐỒ DÙNG SINH HOẠT GIA ĐÌNH</v>
          </cell>
        </row>
        <row r="5428">
          <cell r="C5428" t="str">
            <v>8936212089484</v>
          </cell>
          <cell r="D5428" t="str">
            <v>KAIYO- Ga lạnh họa tiết hoa nền ghi 1m6 x 2m</v>
          </cell>
          <cell r="E5428">
            <v>850000</v>
          </cell>
          <cell r="F5428" t="str">
            <v>135085</v>
          </cell>
          <cell r="G5428" t="str">
            <v>NHÀ CỬA ĐỜI SỐNG</v>
          </cell>
          <cell r="H5428" t="str">
            <v>ĐỒ DÙNG SINH HOẠT GIA ĐÌNH</v>
          </cell>
        </row>
        <row r="5429">
          <cell r="C5429" t="str">
            <v>8936212089491</v>
          </cell>
          <cell r="D5429" t="str">
            <v>KAIYO- Ga lạnh họa tiết hoa nền xanh 1m6 x 2m</v>
          </cell>
          <cell r="E5429">
            <v>850000</v>
          </cell>
          <cell r="F5429" t="str">
            <v>135086</v>
          </cell>
          <cell r="G5429" t="str">
            <v>NHÀ CỬA ĐỜI SỐNG</v>
          </cell>
          <cell r="H5429" t="str">
            <v>ĐỒ DÙNG SINH HOẠT GIA ĐÌNH</v>
          </cell>
        </row>
        <row r="5430">
          <cell r="C5430" t="str">
            <v>8936212089460</v>
          </cell>
          <cell r="D5430" t="str">
            <v>KAIYO- Ga lạnh họa tiết hoa nền ghi 2m x 2m2</v>
          </cell>
          <cell r="E5430">
            <v>985000</v>
          </cell>
          <cell r="F5430" t="str">
            <v>135087</v>
          </cell>
          <cell r="G5430" t="str">
            <v>NHÀ CỬA ĐỜI SỐNG</v>
          </cell>
          <cell r="H5430" t="str">
            <v>ĐỒ DÙNG SINH HOẠT GIA ĐÌNH</v>
          </cell>
        </row>
        <row r="5431">
          <cell r="C5431" t="str">
            <v>8936212089477</v>
          </cell>
          <cell r="D5431" t="str">
            <v>KAIYO- Ga lạnh họa tiết hoa nền xanh 2m x 2m2</v>
          </cell>
          <cell r="E5431">
            <v>985000</v>
          </cell>
          <cell r="F5431" t="str">
            <v>135088</v>
          </cell>
          <cell r="G5431" t="str">
            <v>NHÀ CỬA ĐỜI SỐNG</v>
          </cell>
          <cell r="H5431" t="str">
            <v>ĐỒ DÙNG SINH HOẠT GIA ĐÌNH</v>
          </cell>
        </row>
        <row r="5432">
          <cell r="C5432" t="str">
            <v>8936212089552</v>
          </cell>
          <cell r="D5432" t="str">
            <v>KAIYO- Vỏ gối lạnh hình hoa nền xanh 50x70cm 2c</v>
          </cell>
          <cell r="E5432">
            <v>320000</v>
          </cell>
          <cell r="F5432" t="str">
            <v>135089</v>
          </cell>
          <cell r="G5432" t="str">
            <v>NHÀ CỬA ĐỜI SỐNG</v>
          </cell>
          <cell r="H5432" t="str">
            <v>ĐỒ DÙNG SINH HOẠT GIA ĐÌNH</v>
          </cell>
        </row>
        <row r="5433">
          <cell r="C5433" t="str">
            <v>8936212089569</v>
          </cell>
          <cell r="D5433" t="str">
            <v>KAIYO- Ô tự động 2 chiều ghi nhớ nếp gấp màu ghi</v>
          </cell>
          <cell r="E5433">
            <v>250000</v>
          </cell>
          <cell r="F5433" t="str">
            <v>135090</v>
          </cell>
          <cell r="G5433" t="str">
            <v>NHÀ CỬA ĐỜI SỐNG</v>
          </cell>
          <cell r="H5433" t="str">
            <v>ĐỒ DÙNG SINH HOẠT GIA ĐÌNH</v>
          </cell>
        </row>
        <row r="5434">
          <cell r="C5434" t="str">
            <v>8936212089576</v>
          </cell>
          <cell r="D5434" t="str">
            <v>KAIYO- Ô tự động 2 chiều ghi nhớ nếp gấp xanh mint</v>
          </cell>
          <cell r="E5434">
            <v>250000</v>
          </cell>
          <cell r="F5434" t="str">
            <v>135091</v>
          </cell>
          <cell r="G5434" t="str">
            <v>NHÀ CỬA ĐỜI SỐNG</v>
          </cell>
          <cell r="H5434" t="str">
            <v>ĐỒ DÙNG SINH HOẠT GIA ĐÌNH</v>
          </cell>
        </row>
        <row r="5435">
          <cell r="C5435" t="str">
            <v>8936212089583</v>
          </cell>
          <cell r="D5435" t="str">
            <v>KAIYO - Ô gấp ngược thông minh màu xanh Navy</v>
          </cell>
          <cell r="E5435">
            <v>185000</v>
          </cell>
          <cell r="F5435" t="str">
            <v>135092</v>
          </cell>
          <cell r="G5435" t="str">
            <v>NHÀ CỬA ĐỜI SỐNG</v>
          </cell>
          <cell r="H5435" t="str">
            <v>ĐỒ DÙNG SINH HOẠT GIA ĐÌNH</v>
          </cell>
        </row>
        <row r="5436">
          <cell r="C5436" t="str">
            <v>8936212089590</v>
          </cell>
          <cell r="D5436" t="str">
            <v>KAIYO - Ô gấp ngược thông minh màu xanh rêu</v>
          </cell>
          <cell r="E5436">
            <v>185000</v>
          </cell>
          <cell r="F5436" t="str">
            <v>135093</v>
          </cell>
          <cell r="G5436" t="str">
            <v>NHÀ CỬA ĐỜI SỐNG</v>
          </cell>
          <cell r="H5436" t="str">
            <v>ĐỒ DÙNG SINH HOẠT GIA ĐÌNH</v>
          </cell>
        </row>
        <row r="5437">
          <cell r="C5437" t="str">
            <v>4901420754763</v>
          </cell>
          <cell r="D5437" t="str">
            <v>GUNZE- Tất SB 300 màu 389 natural beige - size ML</v>
          </cell>
          <cell r="E5437">
            <v>120000</v>
          </cell>
          <cell r="F5437" t="str">
            <v>140008</v>
          </cell>
          <cell r="G5437" t="str">
            <v>THỜI TRANG</v>
          </cell>
          <cell r="H5437" t="str">
            <v>THỜI TRANG NỮ</v>
          </cell>
        </row>
        <row r="5438">
          <cell r="C5438" t="str">
            <v>4901420765301</v>
          </cell>
          <cell r="D5438" t="str">
            <v>GUNZE- Tất SB 300 màu 026 black - size ML</v>
          </cell>
          <cell r="E5438">
            <v>120000</v>
          </cell>
          <cell r="F5438" t="str">
            <v>140021</v>
          </cell>
          <cell r="G5438" t="str">
            <v>THỜI TRANG</v>
          </cell>
          <cell r="H5438" t="str">
            <v>THỜI TRANG NỮ</v>
          </cell>
        </row>
        <row r="5439">
          <cell r="C5439" t="str">
            <v>4901420765318</v>
          </cell>
          <cell r="D5439" t="str">
            <v>GUNZE- Tất SB 300 màu 027 barmont brown- size ML</v>
          </cell>
          <cell r="E5439">
            <v>120000</v>
          </cell>
          <cell r="F5439" t="str">
            <v>140022</v>
          </cell>
          <cell r="G5439" t="str">
            <v>THỜI TRANG</v>
          </cell>
          <cell r="H5439" t="str">
            <v>THỜI TRANG NỮ</v>
          </cell>
        </row>
        <row r="5440">
          <cell r="C5440" t="str">
            <v>2000070816813</v>
          </cell>
          <cell r="D5440" t="str">
            <v>UNIQLO-áo 3 lỗ Supima cotton nữ mầu 42 Yellow size M</v>
          </cell>
          <cell r="E5440">
            <v>180000</v>
          </cell>
          <cell r="F5440" t="str">
            <v>140064</v>
          </cell>
          <cell r="G5440" t="str">
            <v>THỜI TRANG</v>
          </cell>
          <cell r="H5440" t="str">
            <v>THỜI TRANG NỮ</v>
          </cell>
        </row>
        <row r="5441">
          <cell r="C5441" t="str">
            <v>4548366133070</v>
          </cell>
          <cell r="D5441" t="str">
            <v>GUNZE- Tất SB 801 màu 026 black - size ML</v>
          </cell>
          <cell r="E5441">
            <v>120000</v>
          </cell>
          <cell r="F5441" t="str">
            <v>140072</v>
          </cell>
          <cell r="G5441" t="str">
            <v>THỜI TRANG</v>
          </cell>
          <cell r="H5441" t="str">
            <v>THỜI TRANG NỮ</v>
          </cell>
        </row>
        <row r="5442">
          <cell r="C5442" t="str">
            <v>4548762273813</v>
          </cell>
          <cell r="D5442" t="str">
            <v>GUNZE- Tất SB 806 màu 027 barmont brown- size ML</v>
          </cell>
          <cell r="E5442">
            <v>120000</v>
          </cell>
          <cell r="F5442" t="str">
            <v>140082</v>
          </cell>
          <cell r="G5442" t="str">
            <v>THỜI TRANG</v>
          </cell>
          <cell r="H5442" t="str">
            <v>THỜI TRANG NỮ</v>
          </cell>
        </row>
        <row r="5443">
          <cell r="C5443" t="str">
            <v>4548762490449</v>
          </cell>
          <cell r="D5443" t="str">
            <v>GUNZE- Tất SB650 màu 026 Size LL</v>
          </cell>
          <cell r="E5443">
            <v>210000</v>
          </cell>
          <cell r="F5443" t="str">
            <v>140085</v>
          </cell>
          <cell r="G5443" t="str">
            <v>THỜI TRANG</v>
          </cell>
          <cell r="H5443" t="str">
            <v>THỜI TRANG NỮ</v>
          </cell>
        </row>
        <row r="5444">
          <cell r="C5444" t="str">
            <v>4548762490470</v>
          </cell>
          <cell r="D5444" t="str">
            <v>GUNZE- Quần tất đông Sabrina SB650 Black D50 set 2</v>
          </cell>
          <cell r="E5444">
            <v>210000</v>
          </cell>
          <cell r="F5444" t="str">
            <v>140086</v>
          </cell>
          <cell r="G5444" t="str">
            <v>THỜI TRANG</v>
          </cell>
          <cell r="H5444" t="str">
            <v>THỜI TRANG NỮ</v>
          </cell>
        </row>
        <row r="5445">
          <cell r="C5445" t="str">
            <v>4901420765677</v>
          </cell>
          <cell r="D5445" t="str">
            <v>GUNZE- Tất SB 310 màu 026 black- size LL</v>
          </cell>
          <cell r="E5445">
            <v>120000</v>
          </cell>
          <cell r="F5445" t="str">
            <v>140092</v>
          </cell>
          <cell r="G5445" t="str">
            <v>THỜI TRANG</v>
          </cell>
          <cell r="H5445" t="str">
            <v>THỜI TRANG NỮ</v>
          </cell>
        </row>
        <row r="5446">
          <cell r="C5446" t="str">
            <v>4901420765738</v>
          </cell>
          <cell r="D5446" t="str">
            <v>GUNZE- Tất SB 310 màu 026 black- size ML</v>
          </cell>
          <cell r="E5446">
            <v>120000</v>
          </cell>
          <cell r="F5446" t="str">
            <v>140093</v>
          </cell>
          <cell r="G5446" t="str">
            <v>THỜI TRANG</v>
          </cell>
          <cell r="H5446" t="str">
            <v>THỜI TRANG NỮ</v>
          </cell>
        </row>
        <row r="5447">
          <cell r="C5447" t="str">
            <v>4901420765783</v>
          </cell>
          <cell r="D5447" t="str">
            <v>GUNZE- Tất SB 320 mầu 026 size ML</v>
          </cell>
          <cell r="E5447">
            <v>120000</v>
          </cell>
          <cell r="F5447" t="str">
            <v>140096</v>
          </cell>
          <cell r="G5447" t="str">
            <v>THỜI TRANG</v>
          </cell>
          <cell r="H5447" t="str">
            <v>THỜI TRANG NỮ</v>
          </cell>
        </row>
        <row r="5448">
          <cell r="C5448" t="str">
            <v>4547847108835</v>
          </cell>
          <cell r="D5448" t="str">
            <v>GUNZE-Quần tất 80D màu 026- ML (set 2)</v>
          </cell>
          <cell r="E5448">
            <v>210000</v>
          </cell>
          <cell r="F5448" t="str">
            <v>140129</v>
          </cell>
          <cell r="G5448" t="str">
            <v>THỜI TRANG</v>
          </cell>
          <cell r="H5448" t="str">
            <v>THỜI TRANG NỮ</v>
          </cell>
        </row>
        <row r="5449">
          <cell r="C5449" t="str">
            <v>4547383130499</v>
          </cell>
          <cell r="D5449" t="str">
            <v>LECIEN-áo ngực 16SFB137 màu trắng size A70-1607300070</v>
          </cell>
          <cell r="E5449">
            <v>380000</v>
          </cell>
          <cell r="F5449" t="str">
            <v>140238</v>
          </cell>
          <cell r="G5449" t="str">
            <v>THỜI TRANG</v>
          </cell>
          <cell r="H5449" t="str">
            <v>THỜI TRANG NỮ</v>
          </cell>
        </row>
        <row r="5450">
          <cell r="C5450" t="str">
            <v>4547383130611</v>
          </cell>
          <cell r="D5450" t="str">
            <v>LECIEN-áo ngực 16SFB137 màu xanh đen size A70-1607370070</v>
          </cell>
          <cell r="E5450">
            <v>380000</v>
          </cell>
          <cell r="F5450" t="str">
            <v>140239</v>
          </cell>
          <cell r="G5450" t="str">
            <v>THỜI TRANG</v>
          </cell>
          <cell r="H5450" t="str">
            <v>THỜI TRANG NỮ</v>
          </cell>
        </row>
        <row r="5451">
          <cell r="C5451" t="str">
            <v>4547383130734</v>
          </cell>
          <cell r="D5451" t="str">
            <v>LECIEN-áo ngực 16SFB137 màu be cam size A70-1607330070</v>
          </cell>
          <cell r="E5451">
            <v>380000</v>
          </cell>
          <cell r="F5451" t="str">
            <v>140255</v>
          </cell>
          <cell r="G5451" t="str">
            <v>THỜI TRANG</v>
          </cell>
          <cell r="H5451" t="str">
            <v>THỜI TRANG NỮ</v>
          </cell>
        </row>
        <row r="5452">
          <cell r="C5452" t="str">
            <v>4547383116301</v>
          </cell>
          <cell r="D5452" t="str">
            <v>LECIEN- Áo lót ren Gokujo Fit - Be B70</v>
          </cell>
          <cell r="E5452">
            <v>390000</v>
          </cell>
          <cell r="F5452" t="str">
            <v>140262</v>
          </cell>
          <cell r="G5452" t="str">
            <v>THỜI TRANG</v>
          </cell>
          <cell r="H5452" t="str">
            <v>THỜI TRANG NỮ</v>
          </cell>
        </row>
        <row r="5453">
          <cell r="C5453" t="str">
            <v>4547383116318</v>
          </cell>
          <cell r="D5453" t="str">
            <v>LECIEN- Áo lót ren Gokujo Fit - Be B75</v>
          </cell>
          <cell r="E5453">
            <v>390000</v>
          </cell>
          <cell r="F5453" t="str">
            <v>140282</v>
          </cell>
          <cell r="G5453" t="str">
            <v>THỜI TRANG</v>
          </cell>
          <cell r="H5453" t="str">
            <v>THỜI TRANG NỮ</v>
          </cell>
        </row>
        <row r="5454">
          <cell r="C5454" t="str">
            <v>4547383116325</v>
          </cell>
          <cell r="D5454" t="str">
            <v>LECIEN- Áo lót ren Gokujo Fit - Be B80</v>
          </cell>
          <cell r="E5454">
            <v>390000</v>
          </cell>
          <cell r="F5454" t="str">
            <v>140405</v>
          </cell>
          <cell r="G5454" t="str">
            <v>THỜI TRANG</v>
          </cell>
          <cell r="H5454" t="str">
            <v>THỜI TRANG NỮ</v>
          </cell>
        </row>
        <row r="5455">
          <cell r="C5455" t="str">
            <v>4547642442219</v>
          </cell>
          <cell r="D5455" t="str">
            <v>LECIEN- Áo lót thể thao Petit Flavor- xám M</v>
          </cell>
          <cell r="E5455">
            <v>270000</v>
          </cell>
          <cell r="F5455" t="str">
            <v>140427</v>
          </cell>
          <cell r="G5455" t="str">
            <v>THỜI TRANG</v>
          </cell>
          <cell r="H5455" t="str">
            <v>THỜI TRANG NỮ</v>
          </cell>
        </row>
        <row r="5456">
          <cell r="C5456" t="str">
            <v>4547642442226</v>
          </cell>
          <cell r="D5456" t="str">
            <v>LECIEN- Áo lót thể thao Petit Flavor- xám L</v>
          </cell>
          <cell r="E5456">
            <v>270000</v>
          </cell>
          <cell r="F5456" t="str">
            <v>140428</v>
          </cell>
          <cell r="G5456" t="str">
            <v>THỜI TRANG</v>
          </cell>
          <cell r="H5456" t="str">
            <v>THỜI TRANG NỮ</v>
          </cell>
        </row>
        <row r="5457">
          <cell r="C5457" t="str">
            <v>4526858038799</v>
          </cell>
          <cell r="D5457" t="str">
            <v>MARUTATSU- Túi shopping cotton 330#270mm</v>
          </cell>
          <cell r="E5457">
            <v>47000</v>
          </cell>
          <cell r="F5457" t="str">
            <v>140442</v>
          </cell>
          <cell r="G5457" t="str">
            <v>THỜI TRANG</v>
          </cell>
          <cell r="H5457" t="str">
            <v>PHỤ KIỆN THỜI TRANG</v>
          </cell>
        </row>
        <row r="5458">
          <cell r="C5458" t="str">
            <v>4526858039833</v>
          </cell>
          <cell r="D5458" t="str">
            <v>MARUTATSU- Túi kẻ ngang 350#400#50mm</v>
          </cell>
          <cell r="E5458">
            <v>79000</v>
          </cell>
          <cell r="F5458" t="str">
            <v>140445</v>
          </cell>
          <cell r="G5458" t="str">
            <v>THỜI TRANG</v>
          </cell>
          <cell r="H5458" t="str">
            <v>PHỤ KIỆN THỜI TRANG</v>
          </cell>
        </row>
        <row r="5459">
          <cell r="C5459" t="str">
            <v>4905415110139</v>
          </cell>
          <cell r="D5459" t="str">
            <v>Túi vải đựng đồ các màu</v>
          </cell>
          <cell r="E5459">
            <v>58000</v>
          </cell>
          <cell r="F5459" t="str">
            <v>140446</v>
          </cell>
          <cell r="G5459" t="str">
            <v>THỜI TRANG</v>
          </cell>
          <cell r="H5459" t="str">
            <v>PHỤ KIỆN THỜI TRANG</v>
          </cell>
        </row>
        <row r="5460">
          <cell r="C5460" t="str">
            <v>4984324015208</v>
          </cell>
          <cell r="D5460" t="str">
            <v>SANADA SEIKO- Lót giày giữ nhiệt size nam 40~45</v>
          </cell>
          <cell r="E5460">
            <v>48000</v>
          </cell>
          <cell r="F5460" t="str">
            <v>140478</v>
          </cell>
          <cell r="G5460" t="str">
            <v>THỜI TRANG</v>
          </cell>
          <cell r="H5460" t="str">
            <v>PHỤ KIỆN THỜI TRANG</v>
          </cell>
        </row>
        <row r="5461">
          <cell r="C5461" t="str">
            <v>4984324013655</v>
          </cell>
          <cell r="D5461" t="str">
            <v>SANADA SEIKO- Lót giày thể thao trẻ em size 26~36</v>
          </cell>
          <cell r="E5461">
            <v>35000</v>
          </cell>
          <cell r="F5461" t="str">
            <v>140510</v>
          </cell>
          <cell r="G5461" t="str">
            <v>THỜI TRANG</v>
          </cell>
          <cell r="H5461" t="str">
            <v>PHỤ KIỆN THỜI TRANG</v>
          </cell>
        </row>
        <row r="5462">
          <cell r="C5462" t="str">
            <v>4984324015222</v>
          </cell>
          <cell r="D5462" t="str">
            <v>SANADA SEIKO- Lót giày nữ giữ nhiệt size 40~45</v>
          </cell>
          <cell r="E5462">
            <v>48000</v>
          </cell>
          <cell r="F5462" t="str">
            <v>140514</v>
          </cell>
          <cell r="G5462" t="str">
            <v>THỜI TRANG</v>
          </cell>
          <cell r="H5462" t="str">
            <v>PHỤ KIỆN THỜI TRANG</v>
          </cell>
        </row>
        <row r="5463">
          <cell r="C5463" t="str">
            <v>4984324014089</v>
          </cell>
          <cell r="D5463" t="str">
            <v>SANADA SEIKO- Lót giày nữ giữ nhiệt size 35~41</v>
          </cell>
          <cell r="E5463">
            <v>55000</v>
          </cell>
          <cell r="F5463" t="str">
            <v>140516</v>
          </cell>
          <cell r="G5463" t="str">
            <v>THỜI TRANG</v>
          </cell>
          <cell r="H5463" t="str">
            <v>PHỤ KIỆN THỜI TRANG</v>
          </cell>
        </row>
        <row r="5464">
          <cell r="C5464" t="str">
            <v>4547383189282</v>
          </cell>
          <cell r="D5464" t="str">
            <v>LECIEN- Áo lót thể thao Petit Flavor- navy L</v>
          </cell>
          <cell r="E5464">
            <v>270000</v>
          </cell>
          <cell r="F5464" t="str">
            <v>141082</v>
          </cell>
          <cell r="G5464" t="str">
            <v>THỜI TRANG</v>
          </cell>
          <cell r="H5464" t="str">
            <v>THỜI TRANG NỮ</v>
          </cell>
        </row>
        <row r="5465">
          <cell r="C5465" t="str">
            <v>4547642472896</v>
          </cell>
          <cell r="D5465" t="str">
            <v>LECIEN- Áo lót không gọng Good Choice- Be B75</v>
          </cell>
          <cell r="E5465">
            <v>280000</v>
          </cell>
          <cell r="F5465" t="str">
            <v>141136</v>
          </cell>
          <cell r="G5465" t="str">
            <v>THỜI TRANG</v>
          </cell>
          <cell r="H5465" t="str">
            <v>THỜI TRANG NỮ</v>
          </cell>
        </row>
        <row r="5466">
          <cell r="C5466" t="str">
            <v>4547642472964</v>
          </cell>
          <cell r="D5466" t="str">
            <v>LECIEN- Áo lót không gọng Good Choice- Màu cát B70</v>
          </cell>
          <cell r="E5466">
            <v>240000</v>
          </cell>
          <cell r="F5466" t="str">
            <v>141139</v>
          </cell>
          <cell r="G5466" t="str">
            <v>THỜI TRANG</v>
          </cell>
          <cell r="H5466" t="str">
            <v>THỜI TRANG NỮ</v>
          </cell>
        </row>
        <row r="5467">
          <cell r="C5467" t="str">
            <v>4547642472971</v>
          </cell>
          <cell r="D5467" t="str">
            <v>LECIEN- Áo lót không gọng Good Choice- Màu cát B75</v>
          </cell>
          <cell r="E5467">
            <v>240000</v>
          </cell>
          <cell r="F5467" t="str">
            <v>141140</v>
          </cell>
          <cell r="G5467" t="str">
            <v>THỜI TRANG</v>
          </cell>
          <cell r="H5467" t="str">
            <v>THỜI TRANG NỮ</v>
          </cell>
        </row>
        <row r="5468">
          <cell r="C5468" t="str">
            <v>4547383728092</v>
          </cell>
          <cell r="D5468" t="str">
            <v>LECIEN- Áo lót quai chéo không khuy màu ghi size M</v>
          </cell>
          <cell r="E5468">
            <v>385000</v>
          </cell>
          <cell r="F5468" t="str">
            <v>141141</v>
          </cell>
          <cell r="G5468" t="str">
            <v>THỜI TRANG</v>
          </cell>
          <cell r="H5468" t="str">
            <v>THỜI TRANG NỮ</v>
          </cell>
        </row>
        <row r="5469">
          <cell r="C5469" t="str">
            <v>4547383728122</v>
          </cell>
          <cell r="D5469" t="str">
            <v>LECIEN- Áo lót quai chéo không khuy màu đen size M</v>
          </cell>
          <cell r="E5469">
            <v>385000</v>
          </cell>
          <cell r="F5469" t="str">
            <v>141143</v>
          </cell>
          <cell r="G5469" t="str">
            <v>THỜI TRANG</v>
          </cell>
          <cell r="H5469" t="str">
            <v>THỜI TRANG NỮ</v>
          </cell>
        </row>
        <row r="5470">
          <cell r="C5470" t="str">
            <v>4901420524908</v>
          </cell>
          <cell r="D5470" t="str">
            <v>GUNZE- Quần tất Sabrina Black M～L (Set đôi - D80)</v>
          </cell>
          <cell r="E5470">
            <v>240000</v>
          </cell>
          <cell r="F5470" t="str">
            <v>141152</v>
          </cell>
          <cell r="G5470" t="str">
            <v>THỜI TRANG</v>
          </cell>
          <cell r="H5470" t="str">
            <v>THỜI TRANG NỮ</v>
          </cell>
        </row>
        <row r="5471">
          <cell r="C5471" t="str">
            <v>4901420524885</v>
          </cell>
          <cell r="D5471" t="str">
            <v>GUNZE- Quần tất Sabrina Black L～LL (Set đôi - D80)</v>
          </cell>
          <cell r="E5471">
            <v>240000</v>
          </cell>
          <cell r="F5471" t="str">
            <v>141153</v>
          </cell>
          <cell r="G5471" t="str">
            <v>THỜI TRANG</v>
          </cell>
          <cell r="H5471" t="str">
            <v>THỜI TRANG NỮ</v>
          </cell>
        </row>
        <row r="5472">
          <cell r="C5472" t="str">
            <v>4547383191520</v>
          </cell>
          <cell r="D5472" t="str">
            <v>LECIEN- Áo lót Sara Sara - Màu trắng M</v>
          </cell>
          <cell r="E5472">
            <v>310000</v>
          </cell>
          <cell r="F5472" t="str">
            <v>141157</v>
          </cell>
          <cell r="G5472" t="str">
            <v>THỜI TRANG</v>
          </cell>
          <cell r="H5472" t="str">
            <v>THỜI TRANG NỮ</v>
          </cell>
        </row>
        <row r="5473">
          <cell r="C5473" t="str">
            <v>4901020109499</v>
          </cell>
          <cell r="D5473" t="str">
            <v>ATSUGI- Quần tất Light Black size M~L</v>
          </cell>
          <cell r="E5473">
            <v>250000</v>
          </cell>
          <cell r="F5473" t="str">
            <v>141320</v>
          </cell>
          <cell r="G5473" t="str">
            <v>THỜI TRANG</v>
          </cell>
          <cell r="H5473" t="str">
            <v>THỜI TRANG NỮ</v>
          </cell>
        </row>
        <row r="5474">
          <cell r="C5474" t="str">
            <v>4547301690968</v>
          </cell>
          <cell r="D5474" t="str">
            <v>GUNZE - Tất SB410 màu 389 Natural beige size M-L</v>
          </cell>
          <cell r="E5474">
            <v>120000</v>
          </cell>
          <cell r="F5474" t="str">
            <v>141635</v>
          </cell>
          <cell r="G5474" t="str">
            <v>THỜI TRANG</v>
          </cell>
          <cell r="H5474" t="str">
            <v>THỜI TRANG NỮ</v>
          </cell>
        </row>
        <row r="5475">
          <cell r="C5475" t="str">
            <v>4547301690975</v>
          </cell>
          <cell r="D5475" t="str">
            <v>GUNZE - Tất SB410 màu 694 Nude beige size M-L</v>
          </cell>
          <cell r="E5475">
            <v>120000</v>
          </cell>
          <cell r="F5475" t="str">
            <v>141636</v>
          </cell>
          <cell r="G5475" t="str">
            <v>THỜI TRANG</v>
          </cell>
          <cell r="H5475" t="str">
            <v>THỜI TRANG NỮ</v>
          </cell>
        </row>
        <row r="5476">
          <cell r="C5476" t="str">
            <v>4547383741732</v>
          </cell>
          <cell r="D5476" t="str">
            <v>LECIEN- Áo lót Sofuwa 18SS màu đen B70</v>
          </cell>
          <cell r="E5476">
            <v>370000</v>
          </cell>
          <cell r="F5476" t="str">
            <v>141718</v>
          </cell>
          <cell r="G5476" t="str">
            <v>THỜI TRANG</v>
          </cell>
          <cell r="H5476" t="str">
            <v>THỜI TRANG NỮ</v>
          </cell>
        </row>
        <row r="5477">
          <cell r="C5477" t="str">
            <v>4547383116332</v>
          </cell>
          <cell r="D5477" t="str">
            <v>LECIEN - Áo lót ren Gokujo Fit - Be B85</v>
          </cell>
          <cell r="E5477">
            <v>390000</v>
          </cell>
          <cell r="F5477" t="str">
            <v>141721</v>
          </cell>
          <cell r="G5477" t="str">
            <v>THỜI TRANG</v>
          </cell>
          <cell r="H5477" t="str">
            <v>THỜI TRANG NỮ</v>
          </cell>
        </row>
        <row r="5478">
          <cell r="C5478" t="str">
            <v>4547383761143</v>
          </cell>
          <cell r="D5478" t="str">
            <v>LECIEN- Áo lót 18AW Sofuwa size B70 màu Wine</v>
          </cell>
          <cell r="E5478">
            <v>370000</v>
          </cell>
          <cell r="F5478" t="str">
            <v>141742</v>
          </cell>
          <cell r="G5478" t="str">
            <v>THỜI TRANG</v>
          </cell>
          <cell r="H5478" t="str">
            <v>THỜI TRANG NỮ</v>
          </cell>
        </row>
        <row r="5479">
          <cell r="C5479" t="str">
            <v>4547642472902</v>
          </cell>
          <cell r="D5479" t="str">
            <v>LECIEN- Áo lót không gọng Good Choice- Be B80</v>
          </cell>
          <cell r="E5479">
            <v>280000</v>
          </cell>
          <cell r="F5479" t="str">
            <v>141790</v>
          </cell>
          <cell r="G5479" t="str">
            <v>THỜI TRANG</v>
          </cell>
          <cell r="H5479" t="str">
            <v>THỜI TRANG NỮ</v>
          </cell>
        </row>
        <row r="5480">
          <cell r="C5480" t="str">
            <v>4547642472919</v>
          </cell>
          <cell r="D5480" t="str">
            <v>LECIEN- Áo lót không gọng Good Choice- Be B85</v>
          </cell>
          <cell r="E5480">
            <v>240000</v>
          </cell>
          <cell r="F5480" t="str">
            <v>141791</v>
          </cell>
          <cell r="G5480" t="str">
            <v>THỜI TRANG</v>
          </cell>
          <cell r="H5480" t="str">
            <v>THỜI TRANG NỮ</v>
          </cell>
        </row>
        <row r="5481">
          <cell r="C5481" t="str">
            <v>4547642472988</v>
          </cell>
          <cell r="D5481" t="str">
            <v>LECIEN- Áo lót không gọng Good Choice- Màu cát B80</v>
          </cell>
          <cell r="E5481">
            <v>240000</v>
          </cell>
          <cell r="F5481" t="str">
            <v>141792</v>
          </cell>
          <cell r="G5481" t="str">
            <v>THỜI TRANG</v>
          </cell>
          <cell r="H5481" t="str">
            <v>THỜI TRANG NỮ</v>
          </cell>
        </row>
        <row r="5482">
          <cell r="C5482" t="str">
            <v>4547642472995</v>
          </cell>
          <cell r="D5482" t="str">
            <v>LECIEN- Áo lót không gọng Good Choice- Màu cát B85</v>
          </cell>
          <cell r="E5482">
            <v>240000</v>
          </cell>
          <cell r="F5482" t="str">
            <v>141793</v>
          </cell>
          <cell r="G5482" t="str">
            <v>THỜI TRANG</v>
          </cell>
          <cell r="H5482" t="str">
            <v>THỜI TRANG NỮ</v>
          </cell>
        </row>
        <row r="5483">
          <cell r="C5483" t="str">
            <v>4547383741558</v>
          </cell>
          <cell r="D5483" t="str">
            <v>LECIEN - Quần lót ôm hông Ukiwa- Màu đen size M</v>
          </cell>
          <cell r="E5483">
            <v>310000</v>
          </cell>
          <cell r="F5483" t="str">
            <v>141794</v>
          </cell>
          <cell r="G5483" t="str">
            <v>THỜI TRANG</v>
          </cell>
          <cell r="H5483" t="str">
            <v>THỜI TRANG NỮ</v>
          </cell>
        </row>
        <row r="5484">
          <cell r="C5484" t="str">
            <v>4547383741565</v>
          </cell>
          <cell r="D5484" t="str">
            <v>LECIEN - Quần lót ôm hông Ukiwa- Màu đen size L</v>
          </cell>
          <cell r="E5484">
            <v>310000</v>
          </cell>
          <cell r="F5484" t="str">
            <v>141795</v>
          </cell>
          <cell r="G5484" t="str">
            <v>THỜI TRANG</v>
          </cell>
          <cell r="H5484" t="str">
            <v>THỜI TRANG NỮ</v>
          </cell>
        </row>
        <row r="5485">
          <cell r="C5485" t="str">
            <v>4547383741572</v>
          </cell>
          <cell r="D5485" t="str">
            <v>LECIEN - Quần lót ôm hông Ukiwa- Màu đen size LL</v>
          </cell>
          <cell r="E5485">
            <v>310000</v>
          </cell>
          <cell r="F5485" t="str">
            <v>141796</v>
          </cell>
          <cell r="G5485" t="str">
            <v>THỜI TRANG</v>
          </cell>
          <cell r="H5485" t="str">
            <v>THỜI TRANG NỮ</v>
          </cell>
        </row>
        <row r="5486">
          <cell r="C5486" t="str">
            <v>4547383741466</v>
          </cell>
          <cell r="D5486" t="str">
            <v>LECIEN - Quần lót ôm hông Ukiwa- Màu be size M</v>
          </cell>
          <cell r="E5486">
            <v>310000</v>
          </cell>
          <cell r="F5486" t="str">
            <v>141797</v>
          </cell>
          <cell r="G5486" t="str">
            <v>THỜI TRANG</v>
          </cell>
          <cell r="H5486" t="str">
            <v>THỜI TRANG NỮ</v>
          </cell>
        </row>
        <row r="5487">
          <cell r="C5487" t="str">
            <v>4547383741473</v>
          </cell>
          <cell r="D5487" t="str">
            <v>LECIEN - Quần lót ôm hông Ukiwa- Màu be size L</v>
          </cell>
          <cell r="E5487">
            <v>310000</v>
          </cell>
          <cell r="F5487" t="str">
            <v>141798</v>
          </cell>
          <cell r="G5487" t="str">
            <v>THỜI TRANG</v>
          </cell>
          <cell r="H5487" t="str">
            <v>THỜI TRANG NỮ</v>
          </cell>
        </row>
        <row r="5488">
          <cell r="C5488" t="str">
            <v>4547383741480</v>
          </cell>
          <cell r="D5488" t="str">
            <v>LECIEN - Quần lót ôm hông Ukiwa- Màu be size LL</v>
          </cell>
          <cell r="E5488">
            <v>310000</v>
          </cell>
          <cell r="F5488" t="str">
            <v>141799</v>
          </cell>
          <cell r="G5488" t="str">
            <v>THỜI TRANG</v>
          </cell>
          <cell r="H5488" t="str">
            <v>THỜI TRANG NỮ</v>
          </cell>
        </row>
        <row r="5489">
          <cell r="C5489" t="str">
            <v>4547383191513</v>
          </cell>
          <cell r="D5489" t="str">
            <v>LECIEN- Áo lót Sara Sara - Màu trắng S</v>
          </cell>
          <cell r="E5489">
            <v>310000</v>
          </cell>
          <cell r="F5489" t="str">
            <v>141800</v>
          </cell>
          <cell r="G5489" t="str">
            <v>THỜI TRANG</v>
          </cell>
          <cell r="H5489" t="str">
            <v>THỜI TRANG NỮ</v>
          </cell>
        </row>
        <row r="5490">
          <cell r="C5490" t="str">
            <v>4547383191537</v>
          </cell>
          <cell r="D5490" t="str">
            <v>LECIEN- Áo lót Sara Sara - Màu trắng L</v>
          </cell>
          <cell r="E5490">
            <v>310000</v>
          </cell>
          <cell r="F5490" t="str">
            <v>141801</v>
          </cell>
          <cell r="G5490" t="str">
            <v>THỜI TRANG</v>
          </cell>
          <cell r="H5490" t="str">
            <v>THỜI TRANG NỮ</v>
          </cell>
        </row>
        <row r="5491">
          <cell r="C5491" t="str">
            <v>4547383191551</v>
          </cell>
          <cell r="D5491" t="str">
            <v>LECIEN- Áo lót Sara Sara - Màu xanh nhạt S</v>
          </cell>
          <cell r="E5491">
            <v>310000</v>
          </cell>
          <cell r="F5491" t="str">
            <v>141802</v>
          </cell>
          <cell r="G5491" t="str">
            <v>THỜI TRANG</v>
          </cell>
          <cell r="H5491" t="str">
            <v>THỜI TRANG NỮ</v>
          </cell>
        </row>
        <row r="5492">
          <cell r="C5492" t="str">
            <v>4547383191568</v>
          </cell>
          <cell r="D5492" t="str">
            <v>LECIEN- Áo lót Sara Sara - Màu xanh nhạt M</v>
          </cell>
          <cell r="E5492">
            <v>310000</v>
          </cell>
          <cell r="F5492" t="str">
            <v>141803</v>
          </cell>
          <cell r="G5492" t="str">
            <v>THỜI TRANG</v>
          </cell>
          <cell r="H5492" t="str">
            <v>THỜI TRANG NỮ</v>
          </cell>
        </row>
        <row r="5493">
          <cell r="C5493" t="str">
            <v>4547383191575</v>
          </cell>
          <cell r="D5493" t="str">
            <v>LECIEN- Áo lót Sara Sara - Màu xanh nhạt L</v>
          </cell>
          <cell r="E5493">
            <v>310000</v>
          </cell>
          <cell r="F5493" t="str">
            <v>141804</v>
          </cell>
          <cell r="G5493" t="str">
            <v>THỜI TRANG</v>
          </cell>
          <cell r="H5493" t="str">
            <v>THỜI TRANG NỮ</v>
          </cell>
        </row>
        <row r="5494">
          <cell r="C5494" t="str">
            <v>4547383766025</v>
          </cell>
          <cell r="D5494" t="str">
            <v>LECIEN- Áo lót Sara Sara - Màu xanh navy S</v>
          </cell>
          <cell r="E5494">
            <v>310000</v>
          </cell>
          <cell r="F5494" t="str">
            <v>141805</v>
          </cell>
          <cell r="G5494" t="str">
            <v>THỜI TRANG</v>
          </cell>
          <cell r="H5494" t="str">
            <v>THỜI TRANG NỮ</v>
          </cell>
        </row>
        <row r="5495">
          <cell r="C5495" t="str">
            <v>4547383766032</v>
          </cell>
          <cell r="D5495" t="str">
            <v>LECIEN- Áo lót Sara Sara - Màu xanh navy M</v>
          </cell>
          <cell r="E5495">
            <v>310000</v>
          </cell>
          <cell r="F5495" t="str">
            <v>141806</v>
          </cell>
          <cell r="G5495" t="str">
            <v>THỜI TRANG</v>
          </cell>
          <cell r="H5495" t="str">
            <v>THỜI TRANG NỮ</v>
          </cell>
        </row>
        <row r="5496">
          <cell r="C5496" t="str">
            <v>4547383766049</v>
          </cell>
          <cell r="D5496" t="str">
            <v>LECIEN- Áo lót Sara Sara - Màu xanh navy L</v>
          </cell>
          <cell r="E5496">
            <v>310000</v>
          </cell>
          <cell r="F5496" t="str">
            <v>141807</v>
          </cell>
          <cell r="G5496" t="str">
            <v>THỜI TRANG</v>
          </cell>
          <cell r="H5496" t="str">
            <v>THỜI TRANG NỮ</v>
          </cell>
        </row>
        <row r="5497">
          <cell r="C5497" t="str">
            <v>1411012020006</v>
          </cell>
          <cell r="D5497" t="str">
            <v xml:space="preserve">YAMAGUCHI- Tấm che cho nón, mũ chống bụi, virus </v>
          </cell>
          <cell r="E5497">
            <v>70000</v>
          </cell>
          <cell r="F5497" t="str">
            <v>141808</v>
          </cell>
          <cell r="G5497" t="str">
            <v>THỜI TRANG</v>
          </cell>
          <cell r="H5497" t="str">
            <v>PHỤ KIỆN THỜI TRANG</v>
          </cell>
        </row>
        <row r="5498">
          <cell r="C5498" t="str">
            <v>4548366568261</v>
          </cell>
          <cell r="D5498" t="str">
            <v>GUNZE- Áo lót Lacy Air ren không gọng-Trắng M</v>
          </cell>
          <cell r="E5498">
            <v>495000</v>
          </cell>
          <cell r="F5498" t="str">
            <v>141809</v>
          </cell>
          <cell r="G5498" t="str">
            <v>THỜI TRANG</v>
          </cell>
          <cell r="H5498" t="str">
            <v>THỜI TRANG NỮ</v>
          </cell>
        </row>
        <row r="5499">
          <cell r="C5499" t="str">
            <v>4548366829164</v>
          </cell>
          <cell r="D5499" t="str">
            <v>GUNZE- Áo lót Lacy Air ren không gọng-Kaki M</v>
          </cell>
          <cell r="E5499">
            <v>495000</v>
          </cell>
          <cell r="F5499" t="str">
            <v>141811</v>
          </cell>
          <cell r="G5499" t="str">
            <v>THỜI TRANG</v>
          </cell>
          <cell r="H5499" t="str">
            <v>THỜI TRANG NỮ</v>
          </cell>
        </row>
        <row r="5500">
          <cell r="C5500" t="str">
            <v>4548366829188</v>
          </cell>
          <cell r="D5500" t="str">
            <v>GUNZE- Áo lót Lacy Air ren không gọng-Kaki L</v>
          </cell>
          <cell r="E5500">
            <v>495000</v>
          </cell>
          <cell r="F5500" t="str">
            <v>141812</v>
          </cell>
          <cell r="G5500" t="str">
            <v>THỜI TRANG</v>
          </cell>
          <cell r="H5500" t="str">
            <v>THỜI TRANG NỮ</v>
          </cell>
        </row>
        <row r="5501">
          <cell r="C5501" t="str">
            <v>4548366568278</v>
          </cell>
          <cell r="D5501" t="str">
            <v>GUNZE- Áo lót Lacy Air ren không gọng-Đen M</v>
          </cell>
          <cell r="E5501">
            <v>495000</v>
          </cell>
          <cell r="F5501" t="str">
            <v>141813</v>
          </cell>
          <cell r="G5501" t="str">
            <v>THỜI TRANG</v>
          </cell>
          <cell r="H5501" t="str">
            <v>THỜI TRANG NỮ</v>
          </cell>
        </row>
        <row r="5502">
          <cell r="C5502" t="str">
            <v>4548366568339</v>
          </cell>
          <cell r="D5502" t="str">
            <v>GUNZE- Áo lót Lacy Air ren không gọng-Đen L</v>
          </cell>
          <cell r="E5502">
            <v>495000</v>
          </cell>
          <cell r="F5502" t="str">
            <v>141814</v>
          </cell>
          <cell r="G5502" t="str">
            <v>THỜI TRANG</v>
          </cell>
          <cell r="H5502" t="str">
            <v>THỜI TRANG NỮ</v>
          </cell>
        </row>
        <row r="5503">
          <cell r="C5503" t="str">
            <v>4548366568292</v>
          </cell>
          <cell r="D5503" t="str">
            <v>GUNZE- Áo lót LacyAir ren không gọng-Xanh datrời M</v>
          </cell>
          <cell r="E5503">
            <v>495000</v>
          </cell>
          <cell r="F5503" t="str">
            <v>141815</v>
          </cell>
          <cell r="G5503" t="str">
            <v>THỜI TRANG</v>
          </cell>
          <cell r="H5503" t="str">
            <v>THỜI TRANG NỮ</v>
          </cell>
        </row>
        <row r="5504">
          <cell r="C5504" t="str">
            <v>4548366568353</v>
          </cell>
          <cell r="D5504" t="str">
            <v>GUNZE- Áo lót LacyAir ren không gọng-Xanh datrời L</v>
          </cell>
          <cell r="E5504">
            <v>495000</v>
          </cell>
          <cell r="F5504" t="str">
            <v>141816</v>
          </cell>
          <cell r="G5504" t="str">
            <v>THỜI TRANG</v>
          </cell>
          <cell r="H5504" t="str">
            <v>THỜI TRANG NỮ</v>
          </cell>
        </row>
        <row r="5505">
          <cell r="C5505" t="str">
            <v>4548366568308</v>
          </cell>
          <cell r="D5505" t="str">
            <v>GUNZE- Áo lót Lacy Air ren không gọng-Hồng M</v>
          </cell>
          <cell r="E5505">
            <v>495000</v>
          </cell>
          <cell r="F5505" t="str">
            <v>141817</v>
          </cell>
          <cell r="G5505" t="str">
            <v>THỜI TRANG</v>
          </cell>
          <cell r="H5505" t="str">
            <v>THỜI TRANG NỮ</v>
          </cell>
        </row>
        <row r="5506">
          <cell r="C5506" t="str">
            <v>4548366568360</v>
          </cell>
          <cell r="D5506" t="str">
            <v>GUNZE- Áo lót Lacy Air ren không gọng-Hồng L</v>
          </cell>
          <cell r="E5506">
            <v>495000</v>
          </cell>
          <cell r="F5506" t="str">
            <v>141818</v>
          </cell>
          <cell r="G5506" t="str">
            <v>THỜI TRANG</v>
          </cell>
          <cell r="H5506" t="str">
            <v>THỜI TRANG NỮ</v>
          </cell>
        </row>
        <row r="5507">
          <cell r="C5507" t="str">
            <v>4548366821052</v>
          </cell>
          <cell r="D5507" t="str">
            <v>GUNZE- Áo lót Future Bra 3D ren-Hồng B80</v>
          </cell>
          <cell r="E5507">
            <v>685000</v>
          </cell>
          <cell r="F5507" t="str">
            <v>141820</v>
          </cell>
          <cell r="G5507" t="str">
            <v>THỜI TRANG</v>
          </cell>
          <cell r="H5507" t="str">
            <v>THỜI TRANG NỮ</v>
          </cell>
        </row>
        <row r="5508">
          <cell r="C5508" t="str">
            <v>4547847729078</v>
          </cell>
          <cell r="D5508" t="str">
            <v>GUNZE- Áo lót Future Bra 3D basic-Nâu xám B 80</v>
          </cell>
          <cell r="E5508">
            <v>595000</v>
          </cell>
          <cell r="F5508" t="str">
            <v>141838</v>
          </cell>
          <cell r="G5508" t="str">
            <v>THỜI TRANG</v>
          </cell>
          <cell r="H5508" t="str">
            <v>THỜI TRANG NỮ</v>
          </cell>
        </row>
        <row r="5509">
          <cell r="C5509" t="str">
            <v>4547847729085</v>
          </cell>
          <cell r="D5509" t="str">
            <v xml:space="preserve">GUNZE- Áo lót Future Bra 3D basic-Xám  B80   </v>
          </cell>
          <cell r="E5509">
            <v>595000</v>
          </cell>
          <cell r="F5509" t="str">
            <v>141843</v>
          </cell>
          <cell r="G5509" t="str">
            <v>THỜI TRANG</v>
          </cell>
          <cell r="H5509" t="str">
            <v>THỜI TRANG NỮ</v>
          </cell>
        </row>
        <row r="5510">
          <cell r="C5510" t="str">
            <v>4547847729092</v>
          </cell>
          <cell r="D5510" t="str">
            <v>GUNZE- Áo lót Future Bra 3D basic-Đen  B80</v>
          </cell>
          <cell r="E5510">
            <v>595000</v>
          </cell>
          <cell r="F5510" t="str">
            <v>141846</v>
          </cell>
          <cell r="G5510" t="str">
            <v>THỜI TRANG</v>
          </cell>
          <cell r="H5510" t="str">
            <v>THỜI TRANG NỮ</v>
          </cell>
        </row>
        <row r="5511">
          <cell r="C5511" t="str">
            <v>4547847730470</v>
          </cell>
          <cell r="D5511" t="str">
            <v>GUNZE- Áo lót Future Bra 3D crop top -Be    L</v>
          </cell>
          <cell r="E5511">
            <v>595000</v>
          </cell>
          <cell r="F5511" t="str">
            <v>141848</v>
          </cell>
          <cell r="G5511" t="str">
            <v>THỜI TRANG</v>
          </cell>
          <cell r="H5511" t="str">
            <v>THỜI TRANG NỮ</v>
          </cell>
        </row>
        <row r="5512">
          <cell r="C5512" t="str">
            <v>4547847730616</v>
          </cell>
          <cell r="D5512" t="str">
            <v>GUNZE- Áo lót Future Bra 3D crop top -Be     M</v>
          </cell>
          <cell r="E5512">
            <v>595000</v>
          </cell>
          <cell r="F5512" t="str">
            <v>141849</v>
          </cell>
          <cell r="G5512" t="str">
            <v>THỜI TRANG</v>
          </cell>
          <cell r="H5512" t="str">
            <v>THỜI TRANG NỮ</v>
          </cell>
        </row>
        <row r="5513">
          <cell r="C5513" t="str">
            <v>4548366821410</v>
          </cell>
          <cell r="D5513" t="str">
            <v>GUNZE- Áo lót Future Bra 3D crop top Hồng L</v>
          </cell>
          <cell r="E5513">
            <v>595000</v>
          </cell>
          <cell r="F5513" t="str">
            <v>141850</v>
          </cell>
          <cell r="G5513" t="str">
            <v>THỜI TRANG</v>
          </cell>
          <cell r="H5513" t="str">
            <v>THỜI TRANG NỮ</v>
          </cell>
        </row>
        <row r="5514">
          <cell r="C5514" t="str">
            <v>4548366821427</v>
          </cell>
          <cell r="D5514" t="str">
            <v xml:space="preserve">GUNZE- Áo lót Future Bra 3D crop top -Xanh L   </v>
          </cell>
          <cell r="E5514">
            <v>595000</v>
          </cell>
          <cell r="F5514" t="str">
            <v>141852</v>
          </cell>
          <cell r="G5514" t="str">
            <v>THỜI TRANG</v>
          </cell>
          <cell r="H5514" t="str">
            <v>THỜI TRANG NỮ</v>
          </cell>
        </row>
        <row r="5515">
          <cell r="C5515" t="str">
            <v>4548366821724</v>
          </cell>
          <cell r="D5515" t="str">
            <v>GUNZE- Áo lót Sweet Make Bra ren 4 lớp-Cam  B80</v>
          </cell>
          <cell r="E5515">
            <v>685000</v>
          </cell>
          <cell r="F5515" t="str">
            <v>141859</v>
          </cell>
          <cell r="G5515" t="str">
            <v>THỜI TRANG</v>
          </cell>
          <cell r="H5515" t="str">
            <v>THỜI TRANG NỮ</v>
          </cell>
        </row>
        <row r="5516">
          <cell r="C5516" t="str">
            <v>4548366821700</v>
          </cell>
          <cell r="D5516" t="str">
            <v>GUNZE- Áo lót Sweet Make Bra ren 4 lớp-Đen  B75</v>
          </cell>
          <cell r="E5516">
            <v>685000</v>
          </cell>
          <cell r="F5516" t="str">
            <v>141862</v>
          </cell>
          <cell r="G5516" t="str">
            <v>THỜI TRANG</v>
          </cell>
          <cell r="H5516" t="str">
            <v>THỜI TRANG NỮ</v>
          </cell>
        </row>
        <row r="5517">
          <cell r="C5517" t="str">
            <v>4548366822134</v>
          </cell>
          <cell r="D5517" t="str">
            <v>GUNZE- Áo lót Sweet Make Bra ren 7 lớp-Hồng B80</v>
          </cell>
          <cell r="E5517">
            <v>685000</v>
          </cell>
          <cell r="F5517" t="str">
            <v>141867</v>
          </cell>
          <cell r="G5517" t="str">
            <v>THỜI TRANG</v>
          </cell>
          <cell r="H5517" t="str">
            <v>THỜI TRANG NỮ</v>
          </cell>
        </row>
        <row r="5518">
          <cell r="C5518" t="str">
            <v>4548366822141</v>
          </cell>
          <cell r="D5518" t="str">
            <v>GUNZE- Áo lót SweetMakeBra ren 7lớp-XanhkhóiB80</v>
          </cell>
          <cell r="E5518">
            <v>685000</v>
          </cell>
          <cell r="F5518" t="str">
            <v>141869</v>
          </cell>
          <cell r="G5518" t="str">
            <v>THỜI TRANG</v>
          </cell>
          <cell r="H5518" t="str">
            <v>THỜI TRANG NỮ</v>
          </cell>
        </row>
        <row r="5519">
          <cell r="C5519" t="str">
            <v>4548366829317</v>
          </cell>
          <cell r="D5519" t="str">
            <v>GUNZE- Quần lót Future Bra không viền-Hồng L</v>
          </cell>
          <cell r="E5519">
            <v>245000</v>
          </cell>
          <cell r="F5519" t="str">
            <v>141873</v>
          </cell>
          <cell r="G5519" t="str">
            <v>THỜI TRANG</v>
          </cell>
          <cell r="H5519" t="str">
            <v>THỜI TRANG NỮ</v>
          </cell>
        </row>
        <row r="5520">
          <cell r="C5520" t="str">
            <v>4547847789034</v>
          </cell>
          <cell r="D5520" t="str">
            <v>GUNZE- Quần lót Future Bra không viền-Nâu xám M</v>
          </cell>
          <cell r="E5520">
            <v>245000</v>
          </cell>
          <cell r="F5520" t="str">
            <v>141876</v>
          </cell>
          <cell r="G5520" t="str">
            <v>THỜI TRANG</v>
          </cell>
          <cell r="H5520" t="str">
            <v>THỜI TRANG NỮ</v>
          </cell>
        </row>
        <row r="5521">
          <cell r="C5521" t="str">
            <v>4547847789041</v>
          </cell>
          <cell r="D5521" t="str">
            <v>GUNZE- Quần lót Future Bra không viền-Đen M</v>
          </cell>
          <cell r="E5521">
            <v>245000</v>
          </cell>
          <cell r="F5521" t="str">
            <v>141878</v>
          </cell>
          <cell r="G5521" t="str">
            <v>THỜI TRANG</v>
          </cell>
          <cell r="H5521" t="str">
            <v>THỜI TRANG NỮ</v>
          </cell>
        </row>
        <row r="5522">
          <cell r="C5522" t="str">
            <v>4547531082779</v>
          </cell>
          <cell r="D5522" t="str">
            <v>GUNZE- Áo lót KireiLabo ren cài trước-Màu da A80</v>
          </cell>
          <cell r="E5522">
            <v>495000</v>
          </cell>
          <cell r="F5522" t="str">
            <v>141880</v>
          </cell>
          <cell r="G5522" t="str">
            <v>THỜI TRANG</v>
          </cell>
          <cell r="H5522" t="str">
            <v>THỜI TRANG NỮ</v>
          </cell>
        </row>
        <row r="5523">
          <cell r="C5523" t="str">
            <v>4547531082830</v>
          </cell>
          <cell r="D5523" t="str">
            <v>GUNZE- Áo lót KireiLabo ren cài trước-Màu daB75</v>
          </cell>
          <cell r="E5523">
            <v>495000</v>
          </cell>
          <cell r="F5523" t="str">
            <v>141881</v>
          </cell>
          <cell r="G5523" t="str">
            <v>THỜI TRANG</v>
          </cell>
          <cell r="H5523" t="str">
            <v>THỜI TRANG NỮ</v>
          </cell>
        </row>
        <row r="5524">
          <cell r="C5524" t="str">
            <v>4908068160666</v>
          </cell>
          <cell r="D5524" t="str">
            <v>GUNZE- Áo lót KireiLabo ren ko gọng-Màu da B75</v>
          </cell>
          <cell r="E5524">
            <v>495000</v>
          </cell>
          <cell r="F5524" t="str">
            <v>141885</v>
          </cell>
          <cell r="G5524" t="str">
            <v>THỜI TRANG</v>
          </cell>
          <cell r="H5524" t="str">
            <v>THỜI TRANG NỮ</v>
          </cell>
        </row>
        <row r="5525">
          <cell r="C5525" t="str">
            <v>4547383006688</v>
          </cell>
          <cell r="D5525" t="str">
            <v>LECIEN- Áo lót ZuttoUp ren màu xám B70</v>
          </cell>
          <cell r="E5525">
            <v>405000</v>
          </cell>
          <cell r="F5525" t="str">
            <v>141888</v>
          </cell>
          <cell r="G5525" t="str">
            <v>THỜI TRANG</v>
          </cell>
          <cell r="H5525" t="str">
            <v>THỜI TRANG NỮ</v>
          </cell>
        </row>
        <row r="5526">
          <cell r="C5526" t="str">
            <v>4547383006695</v>
          </cell>
          <cell r="D5526" t="str">
            <v>LECIEN- Áo lót ZuttoUp ren màu xám B75</v>
          </cell>
          <cell r="E5526">
            <v>405000</v>
          </cell>
          <cell r="F5526" t="str">
            <v>141889</v>
          </cell>
          <cell r="G5526" t="str">
            <v>THỜI TRANG</v>
          </cell>
          <cell r="H5526" t="str">
            <v>THỜI TRANG NỮ</v>
          </cell>
        </row>
        <row r="5527">
          <cell r="C5527" t="str">
            <v>4547383006701</v>
          </cell>
          <cell r="D5527" t="str">
            <v>LECIEN- Áo lót ZuttoUp ren màu xám B80</v>
          </cell>
          <cell r="E5527">
            <v>405000</v>
          </cell>
          <cell r="F5527" t="str">
            <v>141890</v>
          </cell>
          <cell r="G5527" t="str">
            <v>THỜI TRANG</v>
          </cell>
          <cell r="H5527" t="str">
            <v>THỜI TRANG NỮ</v>
          </cell>
        </row>
        <row r="5528">
          <cell r="C5528" t="str">
            <v>4547383006770</v>
          </cell>
          <cell r="D5528" t="str">
            <v>LECIEN- Áo lót ZuttoUp ren màu hồng B70</v>
          </cell>
          <cell r="E5528">
            <v>405000</v>
          </cell>
          <cell r="F5528" t="str">
            <v>141891</v>
          </cell>
          <cell r="G5528" t="str">
            <v>THỜI TRANG</v>
          </cell>
          <cell r="H5528" t="str">
            <v>THỜI TRANG NỮ</v>
          </cell>
        </row>
        <row r="5529">
          <cell r="C5529" t="str">
            <v>4547383006787</v>
          </cell>
          <cell r="D5529" t="str">
            <v>LECIEN- Áo lót ZuttoUp ren màu hồng B75</v>
          </cell>
          <cell r="E5529">
            <v>405000</v>
          </cell>
          <cell r="F5529" t="str">
            <v>141892</v>
          </cell>
          <cell r="G5529" t="str">
            <v>THỜI TRANG</v>
          </cell>
          <cell r="H5529" t="str">
            <v>THỜI TRANG NỮ</v>
          </cell>
        </row>
        <row r="5530">
          <cell r="C5530" t="str">
            <v>4547383766094</v>
          </cell>
          <cell r="D5530" t="str">
            <v>LECIEN - Áo lót ren Gokujo Fit - Đen B70</v>
          </cell>
          <cell r="E5530">
            <v>390000</v>
          </cell>
          <cell r="F5530" t="str">
            <v>141902</v>
          </cell>
          <cell r="G5530" t="str">
            <v>THỜI TRANG</v>
          </cell>
          <cell r="H5530" t="str">
            <v>THỜI TRANG NỮ</v>
          </cell>
        </row>
        <row r="5531">
          <cell r="C5531" t="str">
            <v>4547383199342</v>
          </cell>
          <cell r="D5531" t="str">
            <v>LECIEN- Áo lót Junior kiểu 2 dây- Xám S</v>
          </cell>
          <cell r="E5531">
            <v>175000</v>
          </cell>
          <cell r="F5531" t="str">
            <v>141903</v>
          </cell>
          <cell r="G5531" t="str">
            <v>THỜI TRANG</v>
          </cell>
          <cell r="H5531" t="str">
            <v>THỜI TRANG NỮ</v>
          </cell>
        </row>
        <row r="5532">
          <cell r="C5532" t="str">
            <v>4547383199281</v>
          </cell>
          <cell r="D5532" t="str">
            <v>LECIEN- Áo lót Junior kiểu dây bản- Trắng S</v>
          </cell>
          <cell r="E5532">
            <v>175000</v>
          </cell>
          <cell r="F5532" t="str">
            <v>141906</v>
          </cell>
          <cell r="G5532" t="str">
            <v>THỜI TRANG</v>
          </cell>
          <cell r="H5532" t="str">
            <v>THỜI TRANG NỮ</v>
          </cell>
        </row>
        <row r="5533">
          <cell r="C5533" t="str">
            <v>4547383199298</v>
          </cell>
          <cell r="D5533" t="str">
            <v>LECIEN- Áo lót Junior kiểu dây bản- Trắng M</v>
          </cell>
          <cell r="E5533">
            <v>175000</v>
          </cell>
          <cell r="F5533" t="str">
            <v>141907</v>
          </cell>
          <cell r="G5533" t="str">
            <v>THỜI TRANG</v>
          </cell>
          <cell r="H5533" t="str">
            <v>THỜI TRANG NỮ</v>
          </cell>
        </row>
        <row r="5534">
          <cell r="C5534" t="str">
            <v>4547383133438</v>
          </cell>
          <cell r="D5534" t="str">
            <v>LECIEN- Áo lót Junior cup 3/4 viền ren- Trắng A70</v>
          </cell>
          <cell r="E5534">
            <v>175000</v>
          </cell>
          <cell r="F5534" t="str">
            <v>141909</v>
          </cell>
          <cell r="G5534" t="str">
            <v>THỜI TRANG</v>
          </cell>
          <cell r="H5534" t="str">
            <v>THỜI TRANG NỮ</v>
          </cell>
        </row>
        <row r="5535">
          <cell r="C5535" t="str">
            <v>4547383133476</v>
          </cell>
          <cell r="D5535" t="str">
            <v>LECIEN- Áo lót Junior cup 3/4 viền ren- Trắng B70</v>
          </cell>
          <cell r="E5535">
            <v>175000</v>
          </cell>
          <cell r="F5535" t="str">
            <v>141910</v>
          </cell>
          <cell r="G5535" t="str">
            <v>THỜI TRANG</v>
          </cell>
          <cell r="H5535" t="str">
            <v>THỜI TRANG NỮ</v>
          </cell>
        </row>
        <row r="5536">
          <cell r="C5536" t="str">
            <v>4547383743149</v>
          </cell>
          <cell r="D5536" t="str">
            <v xml:space="preserve">LECIEN- Áo lót Junior kiểu cup 2 dây in trái tim- </v>
          </cell>
          <cell r="E5536">
            <v>175000</v>
          </cell>
          <cell r="F5536" t="str">
            <v>141911</v>
          </cell>
          <cell r="G5536" t="str">
            <v>THỜI TRANG</v>
          </cell>
          <cell r="H5536" t="str">
            <v>THỜI TRANG NỮ</v>
          </cell>
        </row>
        <row r="5537">
          <cell r="C5537" t="str">
            <v>4547383743156</v>
          </cell>
          <cell r="D5537" t="str">
            <v xml:space="preserve">LECIEN- Áo lót Junior kiểu cup 2 dây in trái tim- </v>
          </cell>
          <cell r="E5537">
            <v>175000</v>
          </cell>
          <cell r="F5537" t="str">
            <v>141912</v>
          </cell>
          <cell r="G5537" t="str">
            <v>THỜI TRANG</v>
          </cell>
          <cell r="H5537" t="str">
            <v>THỜI TRANG NỮ</v>
          </cell>
        </row>
        <row r="5538">
          <cell r="C5538" t="str">
            <v>4547383743170</v>
          </cell>
          <cell r="D5538" t="str">
            <v xml:space="preserve">LECIEN- Áo lót Junior kiểu cup 2 dây in trái tim- </v>
          </cell>
          <cell r="E5538">
            <v>175000</v>
          </cell>
          <cell r="F5538" t="str">
            <v>141913</v>
          </cell>
          <cell r="G5538" t="str">
            <v>THỜI TRANG</v>
          </cell>
          <cell r="H5538" t="str">
            <v>THỜI TRANG NỮ</v>
          </cell>
        </row>
        <row r="5539">
          <cell r="C5539" t="str">
            <v>4547383743064</v>
          </cell>
          <cell r="D5539" t="str">
            <v>LECIEN- Áo lót Junior kiểu cup 2 dây- Trắng A70</v>
          </cell>
          <cell r="E5539">
            <v>175000</v>
          </cell>
          <cell r="F5539" t="str">
            <v>141915</v>
          </cell>
          <cell r="G5539" t="str">
            <v>THỜI TRANG</v>
          </cell>
          <cell r="H5539" t="str">
            <v>THỜI TRANG NỮ</v>
          </cell>
        </row>
        <row r="5540">
          <cell r="C5540" t="str">
            <v>4547383743101</v>
          </cell>
          <cell r="D5540" t="str">
            <v>LECIEN- Áo lót Junior kiểu cup 2 dây- Trắng B70</v>
          </cell>
          <cell r="E5540">
            <v>175000</v>
          </cell>
          <cell r="F5540" t="str">
            <v>141917</v>
          </cell>
          <cell r="G5540" t="str">
            <v>THỜI TRANG</v>
          </cell>
          <cell r="H5540" t="str">
            <v>THỜI TRANG NỮ</v>
          </cell>
        </row>
        <row r="5541">
          <cell r="C5541" t="str">
            <v>4547383178187</v>
          </cell>
          <cell r="D5541" t="str">
            <v>LECIEN- Áo lót Junior cup 1/2 in bông tuyết- Trắng</v>
          </cell>
          <cell r="E5541">
            <v>175000</v>
          </cell>
          <cell r="F5541" t="str">
            <v>141919</v>
          </cell>
          <cell r="G5541" t="str">
            <v>THỜI TRANG</v>
          </cell>
          <cell r="H5541" t="str">
            <v>THỜI TRANG NỮ</v>
          </cell>
        </row>
        <row r="5542">
          <cell r="C5542" t="str">
            <v>4547383178194</v>
          </cell>
          <cell r="D5542" t="str">
            <v>LECIEN- Áo lót Junior cup 1/2 in bông tuyết- Trắng</v>
          </cell>
          <cell r="E5542">
            <v>175000</v>
          </cell>
          <cell r="F5542" t="str">
            <v>141920</v>
          </cell>
          <cell r="G5542" t="str">
            <v>THỜI TRANG</v>
          </cell>
          <cell r="H5542" t="str">
            <v>THỜI TRANG NỮ</v>
          </cell>
        </row>
        <row r="5543">
          <cell r="C5543" t="str">
            <v>4547383006718</v>
          </cell>
          <cell r="D5543" t="str">
            <v>LECIEN- Áo lót ZuttoUp ren màu xám C70</v>
          </cell>
          <cell r="E5543">
            <v>405000</v>
          </cell>
          <cell r="F5543" t="str">
            <v>141921</v>
          </cell>
          <cell r="G5543" t="str">
            <v>THỜI TRANG</v>
          </cell>
          <cell r="H5543" t="str">
            <v>THỜI TRANG NỮ</v>
          </cell>
        </row>
        <row r="5544">
          <cell r="C5544" t="str">
            <v>4547383006725</v>
          </cell>
          <cell r="D5544" t="str">
            <v>LECIEN- Áo lót ZuttoUp ren màu xám C75</v>
          </cell>
          <cell r="E5544">
            <v>405000</v>
          </cell>
          <cell r="F5544" t="str">
            <v>141922</v>
          </cell>
          <cell r="G5544" t="str">
            <v>THỜI TRANG</v>
          </cell>
          <cell r="H5544" t="str">
            <v>THỜI TRANG NỮ</v>
          </cell>
        </row>
        <row r="5545">
          <cell r="C5545" t="str">
            <v>4547383006794</v>
          </cell>
          <cell r="D5545" t="str">
            <v>LECIEN- Áo lót ZuttoUp ren màu hồng B80</v>
          </cell>
          <cell r="E5545">
            <v>405000</v>
          </cell>
          <cell r="F5545" t="str">
            <v>141923</v>
          </cell>
          <cell r="G5545" t="str">
            <v>THỜI TRANG</v>
          </cell>
          <cell r="H5545" t="str">
            <v>THỜI TRANG NỮ</v>
          </cell>
        </row>
        <row r="5546">
          <cell r="C5546" t="str">
            <v>4547383006800</v>
          </cell>
          <cell r="D5546" t="str">
            <v>LECIEN- Áo lót ZuttoUp ren màu hồng C70</v>
          </cell>
          <cell r="E5546">
            <v>405000</v>
          </cell>
          <cell r="F5546" t="str">
            <v>141924</v>
          </cell>
          <cell r="G5546" t="str">
            <v>THỜI TRANG</v>
          </cell>
          <cell r="H5546" t="str">
            <v>THỜI TRANG NỮ</v>
          </cell>
        </row>
        <row r="5547">
          <cell r="C5547" t="str">
            <v>4547383006817</v>
          </cell>
          <cell r="D5547" t="str">
            <v>LECIEN- Áo lót ZuttoUp ren màu hồng C75</v>
          </cell>
          <cell r="E5547">
            <v>405000</v>
          </cell>
          <cell r="F5547" t="str">
            <v>141925</v>
          </cell>
          <cell r="G5547" t="str">
            <v>THỜI TRANG</v>
          </cell>
          <cell r="H5547" t="str">
            <v>THỜI TRANG NỮ</v>
          </cell>
        </row>
        <row r="5548">
          <cell r="C5548" t="str">
            <v>4547383776765</v>
          </cell>
          <cell r="D5548" t="str">
            <v>LECIEN- Áo lót cúp ngực 3/4 Good Choice- Be B85</v>
          </cell>
          <cell r="E5548">
            <v>280000</v>
          </cell>
          <cell r="F5548" t="str">
            <v>141927</v>
          </cell>
          <cell r="G5548" t="str">
            <v>THỜI TRANG</v>
          </cell>
          <cell r="H5548" t="str">
            <v>THỜI TRANG NỮ</v>
          </cell>
        </row>
        <row r="5549">
          <cell r="C5549" t="str">
            <v>4547383776505</v>
          </cell>
          <cell r="D5549" t="str">
            <v>LECIEN- Áo lót cúp ngực 1/2 Good Choice- Be B75</v>
          </cell>
          <cell r="E5549">
            <v>280000</v>
          </cell>
          <cell r="F5549" t="str">
            <v>141928</v>
          </cell>
          <cell r="G5549" t="str">
            <v>THỜI TRANG</v>
          </cell>
          <cell r="H5549" t="str">
            <v>THỜI TRANG NỮ</v>
          </cell>
        </row>
        <row r="5550">
          <cell r="C5550" t="str">
            <v>4547383776512</v>
          </cell>
          <cell r="D5550" t="str">
            <v>LECIEN- Áo lót cúp ngực 1/2 Good Choice- Be B80</v>
          </cell>
          <cell r="E5550">
            <v>280000</v>
          </cell>
          <cell r="F5550" t="str">
            <v>141929</v>
          </cell>
          <cell r="G5550" t="str">
            <v>THỜI TRANG</v>
          </cell>
          <cell r="H5550" t="str">
            <v>THỜI TRANG NỮ</v>
          </cell>
        </row>
        <row r="5551">
          <cell r="C5551" t="str">
            <v>2000139805970</v>
          </cell>
          <cell r="D5551" t="str">
            <v>UNIQLO-Áo chống nắng nữ Airism- 52 Green - M</v>
          </cell>
          <cell r="E5551">
            <v>495000</v>
          </cell>
          <cell r="F5551" t="str">
            <v>141931</v>
          </cell>
          <cell r="G5551" t="str">
            <v>THỜI TRANG</v>
          </cell>
          <cell r="H5551" t="str">
            <v>THỜI TRANG NỮ</v>
          </cell>
        </row>
        <row r="5552">
          <cell r="C5552" t="str">
            <v>2000139806113</v>
          </cell>
          <cell r="D5552" t="str">
            <v>UNIQLO-Áo chống nắng nữ Airism- 65 Blue - M</v>
          </cell>
          <cell r="E5552">
            <v>495000</v>
          </cell>
          <cell r="F5552" t="str">
            <v>141932</v>
          </cell>
          <cell r="G5552" t="str">
            <v>THỜI TRANG</v>
          </cell>
          <cell r="H5552" t="str">
            <v>THỜI TRANG NỮ</v>
          </cell>
        </row>
        <row r="5553">
          <cell r="C5553" t="str">
            <v>2000139805963</v>
          </cell>
          <cell r="D5553" t="str">
            <v>UNIQLO-Áo chống nắng nữ Airism- 52 Green - S</v>
          </cell>
          <cell r="E5553">
            <v>495000</v>
          </cell>
          <cell r="F5553" t="str">
            <v>141933</v>
          </cell>
          <cell r="G5553" t="str">
            <v>THỜI TRANG</v>
          </cell>
          <cell r="H5553" t="str">
            <v>THỜI TRANG NỮ</v>
          </cell>
        </row>
        <row r="5554">
          <cell r="C5554" t="str">
            <v>2000139805758</v>
          </cell>
          <cell r="D5554" t="str">
            <v>UNIQLO-Áo chống nắng nữ Airism- 12 Pink - S</v>
          </cell>
          <cell r="E5554">
            <v>495000</v>
          </cell>
          <cell r="F5554" t="str">
            <v>141939</v>
          </cell>
          <cell r="G5554" t="str">
            <v>THỜI TRANG</v>
          </cell>
          <cell r="H5554" t="str">
            <v>THỜI TRANG NỮ</v>
          </cell>
        </row>
        <row r="5555">
          <cell r="C5555" t="str">
            <v>2000139806106</v>
          </cell>
          <cell r="D5555" t="str">
            <v>UNIQLO-Áo chống nắng nữ Airism- 65 Blue- S</v>
          </cell>
          <cell r="E5555">
            <v>495000</v>
          </cell>
          <cell r="F5555" t="str">
            <v>141945</v>
          </cell>
          <cell r="G5555" t="str">
            <v>THỜI TRANG</v>
          </cell>
          <cell r="H5555" t="str">
            <v>THỜI TRANG NỮ</v>
          </cell>
        </row>
        <row r="5556">
          <cell r="C5556" t="str">
            <v>2000136839657</v>
          </cell>
          <cell r="D5556" t="str">
            <v>UNIQLO-Áo chống nắng nữ Airism- 64 Blue- S</v>
          </cell>
          <cell r="E5556">
            <v>495000</v>
          </cell>
          <cell r="F5556" t="str">
            <v>141950</v>
          </cell>
          <cell r="G5556" t="str">
            <v>THỜI TRANG</v>
          </cell>
          <cell r="H5556" t="str">
            <v>THỜI TRANG NỮ</v>
          </cell>
        </row>
        <row r="5557">
          <cell r="C5557" t="str">
            <v>2000121806268</v>
          </cell>
          <cell r="D5557" t="str">
            <v>UNIQLO-Áo chống nắng nữ Airism- 64 Blue- S</v>
          </cell>
          <cell r="E5557">
            <v>495000</v>
          </cell>
          <cell r="F5557" t="str">
            <v>141951</v>
          </cell>
          <cell r="G5557" t="str">
            <v>THỜI TRANG</v>
          </cell>
          <cell r="H5557" t="str">
            <v>THỜI TRANG NỮ</v>
          </cell>
        </row>
        <row r="5558">
          <cell r="C5558" t="str">
            <v>2000141637668</v>
          </cell>
          <cell r="D5558" t="str">
            <v>UNIQLO-Áo chống nắng nữ Airism- 52 Green- XL</v>
          </cell>
          <cell r="E5558">
            <v>495000</v>
          </cell>
          <cell r="F5558" t="str">
            <v>141957</v>
          </cell>
          <cell r="G5558" t="str">
            <v>THỜI TRANG</v>
          </cell>
          <cell r="H5558" t="str">
            <v>THỜI TRANG NỮ</v>
          </cell>
        </row>
        <row r="5559">
          <cell r="C5559" t="str">
            <v>2000139805857</v>
          </cell>
          <cell r="D5559" t="str">
            <v>UNIQLO-Áo chống nắng nữ Airism- 13 Red-Xl</v>
          </cell>
          <cell r="E5559">
            <v>495000</v>
          </cell>
          <cell r="F5559" t="str">
            <v>141967</v>
          </cell>
          <cell r="G5559" t="str">
            <v>THỜI TRANG</v>
          </cell>
          <cell r="H5559" t="str">
            <v>THỜI TRANG NỮ</v>
          </cell>
        </row>
        <row r="5560">
          <cell r="C5560" t="str">
            <v>2000139805826</v>
          </cell>
          <cell r="D5560" t="str">
            <v>UNIQLO-Áo chống nắng nữ Airism- 13 Red-S</v>
          </cell>
          <cell r="E5560">
            <v>495000</v>
          </cell>
          <cell r="F5560" t="str">
            <v>141971</v>
          </cell>
          <cell r="G5560" t="str">
            <v>THỜI TRANG</v>
          </cell>
          <cell r="H5560" t="str">
            <v>THỜI TRANG NỮ</v>
          </cell>
        </row>
        <row r="5561">
          <cell r="C5561" t="str">
            <v>4547847824056</v>
          </cell>
          <cell r="D5561" t="str">
            <v>GUNZE- Áo Bra không gọng Tuche màu be L</v>
          </cell>
          <cell r="E5561">
            <v>355000</v>
          </cell>
          <cell r="F5561" t="str">
            <v>141996</v>
          </cell>
          <cell r="G5561" t="str">
            <v>THỜI TRANG</v>
          </cell>
          <cell r="H5561" t="str">
            <v>THỜI TRANG NỮ</v>
          </cell>
        </row>
        <row r="5562">
          <cell r="C5562" t="str">
            <v>4547847817218</v>
          </cell>
          <cell r="D5562" t="str">
            <v>GUNZE- Áo Bra không gọng Tuche màu cát M</v>
          </cell>
          <cell r="E5562">
            <v>355000</v>
          </cell>
          <cell r="F5562" t="str">
            <v>141998</v>
          </cell>
          <cell r="G5562" t="str">
            <v>THỜI TRANG</v>
          </cell>
          <cell r="H5562" t="str">
            <v>THỜI TRANG NỮ</v>
          </cell>
        </row>
        <row r="5563">
          <cell r="C5563" t="str">
            <v>4547847824629</v>
          </cell>
          <cell r="D5563" t="str">
            <v>GUNZE- Áo Bra không gọng Tuche màu xanh L</v>
          </cell>
          <cell r="E5563">
            <v>355000</v>
          </cell>
          <cell r="F5563" t="str">
            <v>142004</v>
          </cell>
          <cell r="G5563" t="str">
            <v>THỜI TRANG</v>
          </cell>
          <cell r="H5563" t="str">
            <v>THỜI TRANG NỮ</v>
          </cell>
        </row>
        <row r="5564">
          <cell r="C5564" t="str">
            <v>4967162734326</v>
          </cell>
          <cell r="D5564" t="str">
            <v>GUNZE- Quần lót Tuche  màu xanh LL</v>
          </cell>
          <cell r="E5564">
            <v>185000</v>
          </cell>
          <cell r="F5564" t="str">
            <v>142017</v>
          </cell>
          <cell r="G5564" t="str">
            <v>THỜI TRANG</v>
          </cell>
          <cell r="H5564" t="str">
            <v>THỜI TRANG NỮ</v>
          </cell>
        </row>
        <row r="5565">
          <cell r="C5565" t="str">
            <v>4967162734364</v>
          </cell>
          <cell r="D5565" t="str">
            <v>GUNZE- Quần lót Tuche  màu xám LL</v>
          </cell>
          <cell r="E5565">
            <v>185000</v>
          </cell>
          <cell r="F5565" t="str">
            <v>142023</v>
          </cell>
          <cell r="G5565" t="str">
            <v>THỜI TRANG</v>
          </cell>
          <cell r="H5565" t="str">
            <v>THỜI TRANG NỮ</v>
          </cell>
        </row>
        <row r="5566">
          <cell r="C5566" t="str">
            <v>2008144300004</v>
          </cell>
          <cell r="D5566" t="str">
            <v>NISHIMATSUYA- Áo Khoác Trẻ em Nhật Bản</v>
          </cell>
          <cell r="E5566">
            <v>380000</v>
          </cell>
          <cell r="F5566" t="str">
            <v>142030</v>
          </cell>
          <cell r="G5566" t="str">
            <v>THỜI TRANG</v>
          </cell>
          <cell r="H5566" t="str">
            <v>NSM MÙA ĐÔNG</v>
          </cell>
        </row>
        <row r="5567">
          <cell r="C5567" t="str">
            <v>2008144300011</v>
          </cell>
          <cell r="D5567" t="str">
            <v>NISHIMATSUYA- Áo Len Áo Nỉ Nhật Bản</v>
          </cell>
          <cell r="E5567">
            <v>150000</v>
          </cell>
          <cell r="F5567" t="str">
            <v>142031</v>
          </cell>
          <cell r="G5567" t="str">
            <v>THỜI TRANG</v>
          </cell>
          <cell r="H5567" t="str">
            <v>NSM MÙA ĐÔNG</v>
          </cell>
        </row>
        <row r="5568">
          <cell r="C5568" t="str">
            <v>2008144300028</v>
          </cell>
          <cell r="D5568" t="str">
            <v>NISHIMATSUYA- Quần Len Nỉ Nhật Bản</v>
          </cell>
          <cell r="E5568">
            <v>105000</v>
          </cell>
          <cell r="F5568" t="str">
            <v>142032</v>
          </cell>
          <cell r="G5568" t="str">
            <v>THỜI TRANG</v>
          </cell>
          <cell r="H5568" t="str">
            <v>NSM MÙA ĐÔNG</v>
          </cell>
        </row>
        <row r="5569">
          <cell r="C5569" t="str">
            <v>2008144300035</v>
          </cell>
          <cell r="D5569" t="str">
            <v>NISHIMATSUYA- Váy và Chân Váy Trẻ em Nhật Bản</v>
          </cell>
          <cell r="E5569">
            <v>125000</v>
          </cell>
          <cell r="F5569" t="str">
            <v>142033</v>
          </cell>
          <cell r="G5569" t="str">
            <v>THỜI TRANG</v>
          </cell>
          <cell r="H5569" t="str">
            <v>NSM MÙA ĐÔNG</v>
          </cell>
        </row>
        <row r="5570">
          <cell r="C5570" t="str">
            <v>2008144300042</v>
          </cell>
          <cell r="D5570" t="str">
            <v>NISHIMATSUYA- Quần Áo Mặc Trong Trẻ em Nhật Bản</v>
          </cell>
          <cell r="E5570">
            <v>140000</v>
          </cell>
          <cell r="F5570" t="str">
            <v>142034</v>
          </cell>
          <cell r="G5570" t="str">
            <v>THỜI TRANG</v>
          </cell>
          <cell r="H5570" t="str">
            <v>NSM MÙA ĐÔNG</v>
          </cell>
        </row>
        <row r="5571">
          <cell r="C5571" t="str">
            <v>2008144300059</v>
          </cell>
          <cell r="D5571" t="str">
            <v>NISHIMATSUYA- Bộ Quần Áo Trẻ em Nhật Bản (Set rời)</v>
          </cell>
          <cell r="E5571">
            <v>200000</v>
          </cell>
          <cell r="F5571" t="str">
            <v>142035</v>
          </cell>
          <cell r="G5571" t="str">
            <v>THỜI TRANG</v>
          </cell>
          <cell r="H5571" t="str">
            <v>NSM MÙA ĐÔNG</v>
          </cell>
        </row>
        <row r="5572">
          <cell r="C5572" t="str">
            <v>2008144300066</v>
          </cell>
          <cell r="D5572" t="str">
            <v>NISHIMATSUYA- Bộ Đồ Body Liền Thân Trẻ em Nhật Bản</v>
          </cell>
          <cell r="E5572">
            <v>200000</v>
          </cell>
          <cell r="F5572" t="str">
            <v>142036</v>
          </cell>
          <cell r="G5572" t="str">
            <v>THỜI TRANG</v>
          </cell>
          <cell r="H5572" t="str">
            <v>NSM MÙA ĐÔNG</v>
          </cell>
        </row>
        <row r="5573">
          <cell r="C5573" t="str">
            <v>2008144300073</v>
          </cell>
          <cell r="D5573" t="str">
            <v>NISHIMATSUYA- Tất và Quần tất Trẻ em Nhật Bản</v>
          </cell>
          <cell r="E5573">
            <v>85000</v>
          </cell>
          <cell r="F5573" t="str">
            <v>142037</v>
          </cell>
          <cell r="G5573" t="str">
            <v>THỜI TRANG</v>
          </cell>
          <cell r="H5573" t="str">
            <v>NSM MÙA ĐÔNG</v>
          </cell>
        </row>
        <row r="5574">
          <cell r="C5574" t="str">
            <v>2008144300080</v>
          </cell>
          <cell r="D5574" t="str">
            <v>NISHIMATSUYA- Áo Sơ Mi Trẻ em Nhật Bản</v>
          </cell>
          <cell r="E5574">
            <v>150000</v>
          </cell>
          <cell r="F5574" t="str">
            <v>142038</v>
          </cell>
          <cell r="G5574" t="str">
            <v>THỜI TRANG</v>
          </cell>
          <cell r="H5574" t="str">
            <v>NSM MÙA ĐÔNG</v>
          </cell>
        </row>
        <row r="5575">
          <cell r="C5575" t="str">
            <v>2008144308004</v>
          </cell>
          <cell r="D5575" t="str">
            <v>Quần áo Bầu và Sau sinh Nhật Bản</v>
          </cell>
          <cell r="E5575">
            <v>80000</v>
          </cell>
          <cell r="F5575" t="str">
            <v>142039</v>
          </cell>
          <cell r="G5575" t="str">
            <v>THỜI TRANG</v>
          </cell>
          <cell r="H5575" t="str">
            <v>NSM MÙA ĐÔNG</v>
          </cell>
        </row>
        <row r="5576">
          <cell r="C5576" t="str">
            <v>2008144308011</v>
          </cell>
          <cell r="D5576" t="str">
            <v>Quần áo Nỉ lông Trẻ em Màu xanh hồng Nhật Bản</v>
          </cell>
          <cell r="E5576">
            <v>89000</v>
          </cell>
          <cell r="F5576" t="str">
            <v>142040</v>
          </cell>
          <cell r="G5576" t="str">
            <v>THỜI TRANG</v>
          </cell>
          <cell r="H5576" t="str">
            <v>NSM MÙA ĐÔNG</v>
          </cell>
        </row>
        <row r="5577">
          <cell r="C5577" t="str">
            <v>2008144308028</v>
          </cell>
          <cell r="D5577" t="str">
            <v>NISHIMATSUYA- Phụ kiện Giữ ấm Mùa đông Nhật Bản</v>
          </cell>
          <cell r="E5577">
            <v>85000</v>
          </cell>
          <cell r="F5577" t="str">
            <v>142041</v>
          </cell>
          <cell r="G5577" t="str">
            <v>THỜI TRANG</v>
          </cell>
          <cell r="H5577" t="str">
            <v>NSM MÙA ĐÔNG</v>
          </cell>
        </row>
        <row r="5578">
          <cell r="C5578" t="str">
            <v>4548366826439</v>
          </cell>
          <cell r="D5578" t="str">
            <v>GUNZE-Tất Sabrina Acti-Fit M-L Đen</v>
          </cell>
          <cell r="E5578">
            <v>120000</v>
          </cell>
          <cell r="F5578" t="str">
            <v>142042</v>
          </cell>
          <cell r="G5578" t="str">
            <v>THỜI TRANG</v>
          </cell>
          <cell r="H5578" t="str">
            <v>THỜI TRANG NỮ</v>
          </cell>
        </row>
        <row r="5579">
          <cell r="C5579" t="str">
            <v>4547531020337</v>
          </cell>
          <cell r="D5579" t="str">
            <v>GUNZE-Tất Sabrina DCY chống rách mũi M-L  Đen</v>
          </cell>
          <cell r="E5579">
            <v>120000</v>
          </cell>
          <cell r="F5579" t="str">
            <v>142045</v>
          </cell>
          <cell r="G5579" t="str">
            <v>THỜI TRANG</v>
          </cell>
          <cell r="H5579" t="str">
            <v>THỜI TRANG NỮ</v>
          </cell>
        </row>
        <row r="5580">
          <cell r="C5580" t="str">
            <v>4547847788037</v>
          </cell>
          <cell r="D5580" t="str">
            <v>GUNZE-Áo lót Tuche 3D crop top 2020 Be-L</v>
          </cell>
          <cell r="E5580">
            <v>595000</v>
          </cell>
          <cell r="F5580" t="str">
            <v>142048</v>
          </cell>
          <cell r="G5580" t="str">
            <v>THỜI TRANG</v>
          </cell>
          <cell r="H5580" t="str">
            <v>THỜI TRANG NỮ</v>
          </cell>
        </row>
        <row r="5581">
          <cell r="C5581" t="str">
            <v>4547847788013</v>
          </cell>
          <cell r="D5581" t="str">
            <v>GUNZE-Áo lót Tuche 3D crop top 2020 Nâu cát-M</v>
          </cell>
          <cell r="E5581">
            <v>595000</v>
          </cell>
          <cell r="F5581" t="str">
            <v>142049</v>
          </cell>
          <cell r="G5581" t="str">
            <v>THỜI TRANG</v>
          </cell>
          <cell r="H5581" t="str">
            <v>THỜI TRANG NỮ</v>
          </cell>
        </row>
        <row r="5582">
          <cell r="C5582" t="str">
            <v>4547847788020</v>
          </cell>
          <cell r="D5582" t="str">
            <v>GUNZE-Áo lót Tuche 3D crop top 2020 Ghi-M</v>
          </cell>
          <cell r="E5582">
            <v>595000</v>
          </cell>
          <cell r="F5582" t="str">
            <v>142051</v>
          </cell>
          <cell r="G5582" t="str">
            <v>THỜI TRANG</v>
          </cell>
          <cell r="H5582" t="str">
            <v>THỜI TRANG NỮ</v>
          </cell>
        </row>
        <row r="5583">
          <cell r="C5583" t="str">
            <v>4547847788105</v>
          </cell>
          <cell r="D5583" t="str">
            <v>GUNZE-Áo lót Tuche 3D crop top 2020 Ghi-L</v>
          </cell>
          <cell r="E5583">
            <v>595000</v>
          </cell>
          <cell r="F5583" t="str">
            <v>142052</v>
          </cell>
          <cell r="G5583" t="str">
            <v>THỜI TRANG</v>
          </cell>
          <cell r="H5583" t="str">
            <v>THỜI TRANG NỮ</v>
          </cell>
        </row>
        <row r="5584">
          <cell r="C5584" t="str">
            <v>4547847728842</v>
          </cell>
          <cell r="D5584" t="str">
            <v>GUNZE-Áo lót Future Bra 3D basic 2020 Be-B70</v>
          </cell>
          <cell r="E5584">
            <v>595000</v>
          </cell>
          <cell r="F5584" t="str">
            <v>142053</v>
          </cell>
          <cell r="G5584" t="str">
            <v>THỜI TRANG</v>
          </cell>
          <cell r="H5584" t="str">
            <v>THỜI TRANG NỮ</v>
          </cell>
        </row>
        <row r="5585">
          <cell r="C5585" t="str">
            <v>4967162815582</v>
          </cell>
          <cell r="D5585" t="str">
            <v>GUNZE-Áo lót Future Bra 3D basic 2020 Hồng-B70</v>
          </cell>
          <cell r="E5585">
            <v>595000</v>
          </cell>
          <cell r="F5585" t="str">
            <v>142054</v>
          </cell>
          <cell r="G5585" t="str">
            <v>THỜI TRANG</v>
          </cell>
          <cell r="H5585" t="str">
            <v>THỜI TRANG NỮ</v>
          </cell>
        </row>
        <row r="5586">
          <cell r="C5586" t="str">
            <v>4967162815629</v>
          </cell>
          <cell r="D5586" t="str">
            <v>GUNZE-Áo lót Future Bra 3D basic 2020 Hồng-B80</v>
          </cell>
          <cell r="E5586">
            <v>595000</v>
          </cell>
          <cell r="F5586" t="str">
            <v>142056</v>
          </cell>
          <cell r="G5586" t="str">
            <v>THỜI TRANG</v>
          </cell>
          <cell r="H5586" t="str">
            <v>THỜI TRANG NỮ</v>
          </cell>
        </row>
        <row r="5587">
          <cell r="C5587" t="str">
            <v>4967162815599</v>
          </cell>
          <cell r="D5587" t="str">
            <v>GUNZE-Áo lót Future Bra 3D basic 2020 Tím-B70</v>
          </cell>
          <cell r="E5587">
            <v>595000</v>
          </cell>
          <cell r="F5587" t="str">
            <v>142058</v>
          </cell>
          <cell r="G5587" t="str">
            <v>THỜI TRANG</v>
          </cell>
          <cell r="H5587" t="str">
            <v>THỜI TRANG NỮ</v>
          </cell>
        </row>
        <row r="5588">
          <cell r="C5588" t="str">
            <v>4967162815636</v>
          </cell>
          <cell r="D5588" t="str">
            <v>GUNZE-Áo lót Future Bra 3D basic 2020 Tím-B80</v>
          </cell>
          <cell r="E5588">
            <v>595000</v>
          </cell>
          <cell r="F5588" t="str">
            <v>142060</v>
          </cell>
          <cell r="G5588" t="str">
            <v>THỜI TRANG</v>
          </cell>
          <cell r="H5588" t="str">
            <v>THỜI TRANG NỮ</v>
          </cell>
        </row>
        <row r="5589">
          <cell r="C5589" t="str">
            <v>4547847728910</v>
          </cell>
          <cell r="D5589" t="str">
            <v>GUNZE-Áo lót Future Bra 3D basic 2020 Ghi-B70</v>
          </cell>
          <cell r="E5589">
            <v>595000</v>
          </cell>
          <cell r="F5589" t="str">
            <v>142061</v>
          </cell>
          <cell r="G5589" t="str">
            <v>THỜI TRANG</v>
          </cell>
          <cell r="H5589" t="str">
            <v>THỜI TRANG NỮ</v>
          </cell>
        </row>
        <row r="5590">
          <cell r="C5590" t="str">
            <v>4548366822820</v>
          </cell>
          <cell r="D5590" t="str">
            <v>GUNZE-Áo KIREILABO không gọng cotton ren Hồng L</v>
          </cell>
          <cell r="E5590">
            <v>625000</v>
          </cell>
          <cell r="F5590" t="str">
            <v>142062</v>
          </cell>
          <cell r="G5590" t="str">
            <v>THỜI TRANG</v>
          </cell>
          <cell r="H5590" t="str">
            <v>THỜI TRANG NỮ</v>
          </cell>
        </row>
        <row r="5591">
          <cell r="C5591" t="str">
            <v>4548366822905</v>
          </cell>
          <cell r="D5591" t="str">
            <v>GUNZE-Áo KIREILABO không gọng cotton ren Hồng M</v>
          </cell>
          <cell r="E5591">
            <v>625000</v>
          </cell>
          <cell r="F5591" t="str">
            <v>142063</v>
          </cell>
          <cell r="G5591" t="str">
            <v>THỜI TRANG</v>
          </cell>
          <cell r="H5591" t="str">
            <v>THỜI TRANG NỮ</v>
          </cell>
        </row>
        <row r="5592">
          <cell r="C5592" t="str">
            <v>4967162816909</v>
          </cell>
          <cell r="D5592" t="str">
            <v>GUNZE-Áo KIREILABO không gọng cotton ren Xám L</v>
          </cell>
          <cell r="E5592">
            <v>625000</v>
          </cell>
          <cell r="F5592" t="str">
            <v>142064</v>
          </cell>
          <cell r="G5592" t="str">
            <v>THỜI TRANG</v>
          </cell>
          <cell r="H5592" t="str">
            <v>THỜI TRANG NỮ</v>
          </cell>
        </row>
        <row r="5593">
          <cell r="C5593" t="str">
            <v>4547383789574</v>
          </cell>
          <cell r="D5593" t="str">
            <v>LECIEN- Quần lót ren Gokujo Fit- Đen M</v>
          </cell>
          <cell r="E5593">
            <v>280000</v>
          </cell>
          <cell r="F5593" t="str">
            <v>142070</v>
          </cell>
          <cell r="G5593" t="str">
            <v>THỜI TRANG</v>
          </cell>
          <cell r="H5593" t="str">
            <v>THỜI TRANG NỮ</v>
          </cell>
        </row>
        <row r="5594">
          <cell r="C5594" t="str">
            <v>4547383789581</v>
          </cell>
          <cell r="D5594" t="str">
            <v>LECIEN- Quần lót ren Gokujo Fit- Đen L</v>
          </cell>
          <cell r="E5594">
            <v>280000</v>
          </cell>
          <cell r="F5594" t="str">
            <v>142071</v>
          </cell>
          <cell r="G5594" t="str">
            <v>THỜI TRANG</v>
          </cell>
          <cell r="H5594" t="str">
            <v>THỜI TRANG NỮ</v>
          </cell>
        </row>
        <row r="5595">
          <cell r="C5595" t="str">
            <v>4547383797050</v>
          </cell>
          <cell r="D5595" t="str">
            <v>LECIEN- Quần lót ren Gokujo Fit- Be M</v>
          </cell>
          <cell r="E5595">
            <v>280000</v>
          </cell>
          <cell r="F5595" t="str">
            <v>142072</v>
          </cell>
          <cell r="G5595" t="str">
            <v>THỜI TRANG</v>
          </cell>
          <cell r="H5595" t="str">
            <v>THỜI TRANG NỮ</v>
          </cell>
        </row>
        <row r="5596">
          <cell r="C5596" t="str">
            <v>4547383797067</v>
          </cell>
          <cell r="D5596" t="str">
            <v>LECIEN- Quần lót ren Gokujo Fit- Be L</v>
          </cell>
          <cell r="E5596">
            <v>280000</v>
          </cell>
          <cell r="F5596" t="str">
            <v>142073</v>
          </cell>
          <cell r="G5596" t="str">
            <v>THỜI TRANG</v>
          </cell>
          <cell r="H5596" t="str">
            <v>THỜI TRANG NỮ</v>
          </cell>
        </row>
        <row r="5597">
          <cell r="C5597" t="str">
            <v>4547383776406</v>
          </cell>
          <cell r="D5597" t="str">
            <v>LECIEN- Áo lót cúp ngực 3/4 Good Choice- Đen B85</v>
          </cell>
          <cell r="E5597">
            <v>280000</v>
          </cell>
          <cell r="F5597" t="str">
            <v>142074</v>
          </cell>
          <cell r="G5597" t="str">
            <v>THỜI TRANG</v>
          </cell>
          <cell r="H5597" t="str">
            <v>THỜI TRANG NỮ</v>
          </cell>
        </row>
        <row r="5598">
          <cell r="C5598" t="str">
            <v>4547383019312</v>
          </cell>
          <cell r="D5598" t="str">
            <v>LECIEN- Áo lót Demi Push Up kiểu Basic- Đen M</v>
          </cell>
          <cell r="E5598">
            <v>345000</v>
          </cell>
          <cell r="F5598" t="str">
            <v>142075</v>
          </cell>
          <cell r="G5598" t="str">
            <v>THỜI TRANG</v>
          </cell>
          <cell r="H5598" t="str">
            <v>THỜI TRANG NỮ</v>
          </cell>
        </row>
        <row r="5599">
          <cell r="C5599" t="str">
            <v>4547383019329</v>
          </cell>
          <cell r="D5599" t="str">
            <v>LECIEN- Áo lót Demi Push Up kiểu Basic- Đen L</v>
          </cell>
          <cell r="E5599">
            <v>345000</v>
          </cell>
          <cell r="F5599" t="str">
            <v>142076</v>
          </cell>
          <cell r="G5599" t="str">
            <v>THỜI TRANG</v>
          </cell>
          <cell r="H5599" t="str">
            <v>THỜI TRANG NỮ</v>
          </cell>
        </row>
        <row r="5600">
          <cell r="C5600" t="str">
            <v>4547383019336</v>
          </cell>
          <cell r="D5600" t="str">
            <v>LECIEN- Áo lót Demi Push Up kiểu Basic- Đen LL</v>
          </cell>
          <cell r="E5600">
            <v>345000</v>
          </cell>
          <cell r="F5600" t="str">
            <v>142077</v>
          </cell>
          <cell r="G5600" t="str">
            <v>THỜI TRANG</v>
          </cell>
          <cell r="H5600" t="str">
            <v>THỜI TRANG NỮ</v>
          </cell>
        </row>
        <row r="5601">
          <cell r="C5601" t="str">
            <v>4547383018759</v>
          </cell>
          <cell r="D5601" t="str">
            <v>LECIEN- Áo lót Haminiku thon gọn lưng- Xanh M</v>
          </cell>
          <cell r="E5601">
            <v>390000</v>
          </cell>
          <cell r="F5601" t="str">
            <v>142078</v>
          </cell>
          <cell r="G5601" t="str">
            <v>THỜI TRANG</v>
          </cell>
          <cell r="H5601" t="str">
            <v>THỜI TRANG NỮ</v>
          </cell>
        </row>
        <row r="5602">
          <cell r="C5602" t="str">
            <v>4547383018766</v>
          </cell>
          <cell r="D5602" t="str">
            <v>LECIEN- Áo lót Haminiku thon gọn lưng- Xanh L</v>
          </cell>
          <cell r="E5602">
            <v>390000</v>
          </cell>
          <cell r="F5602" t="str">
            <v>142079</v>
          </cell>
          <cell r="G5602" t="str">
            <v>THỜI TRANG</v>
          </cell>
          <cell r="H5602" t="str">
            <v>THỜI TRANG NỮ</v>
          </cell>
        </row>
        <row r="5603">
          <cell r="C5603" t="str">
            <v>4547383018780</v>
          </cell>
          <cell r="D5603" t="str">
            <v>LECIEN- Áo lót Kataraku Longline Bra- Đen M</v>
          </cell>
          <cell r="E5603">
            <v>390000</v>
          </cell>
          <cell r="F5603" t="str">
            <v>142080</v>
          </cell>
          <cell r="G5603" t="str">
            <v>THỜI TRANG</v>
          </cell>
          <cell r="H5603" t="str">
            <v>THỜI TRANG NỮ</v>
          </cell>
        </row>
        <row r="5604">
          <cell r="C5604" t="str">
            <v>4547383018797</v>
          </cell>
          <cell r="D5604" t="str">
            <v>LECIEN- Áo lót Kataraku Longline Bra- Đen L</v>
          </cell>
          <cell r="E5604">
            <v>390000</v>
          </cell>
          <cell r="F5604" t="str">
            <v>142081</v>
          </cell>
          <cell r="G5604" t="str">
            <v>THỜI TRANG</v>
          </cell>
          <cell r="H5604" t="str">
            <v>THỜI TRANG NỮ</v>
          </cell>
        </row>
        <row r="5605">
          <cell r="C5605" t="str">
            <v>4547383018803</v>
          </cell>
          <cell r="D5605" t="str">
            <v>LECIEN- Áo lót Kataraku Longline Bra- Đen LL</v>
          </cell>
          <cell r="E5605">
            <v>390000</v>
          </cell>
          <cell r="F5605" t="str">
            <v>142082</v>
          </cell>
          <cell r="G5605" t="str">
            <v>THỜI TRANG</v>
          </cell>
          <cell r="H5605" t="str">
            <v>THỜI TRANG NỮ</v>
          </cell>
        </row>
        <row r="5606">
          <cell r="C5606" t="str">
            <v>4547383018872</v>
          </cell>
          <cell r="D5606" t="str">
            <v>LECIEN- Áo lót SuperFit Zurenashi- Xanh đen M</v>
          </cell>
          <cell r="E5606">
            <v>390000</v>
          </cell>
          <cell r="F5606" t="str">
            <v>142083</v>
          </cell>
          <cell r="G5606" t="str">
            <v>THỜI TRANG</v>
          </cell>
          <cell r="H5606" t="str">
            <v>THỜI TRANG NỮ</v>
          </cell>
        </row>
        <row r="5607">
          <cell r="C5607" t="str">
            <v>4547383018889</v>
          </cell>
          <cell r="D5607" t="str">
            <v>LECIEN- Áo lót SuperFit Zurenashi- Xanh đen L</v>
          </cell>
          <cell r="E5607">
            <v>390000</v>
          </cell>
          <cell r="F5607" t="str">
            <v>142084</v>
          </cell>
          <cell r="G5607" t="str">
            <v>THỜI TRANG</v>
          </cell>
          <cell r="H5607" t="str">
            <v>THỜI TRANG NỮ</v>
          </cell>
        </row>
        <row r="5608">
          <cell r="C5608" t="str">
            <v>4547383018896</v>
          </cell>
          <cell r="D5608" t="str">
            <v>LECIEN- Áo lót SuperFit Zurenashi- Xanh đen LL</v>
          </cell>
          <cell r="E5608">
            <v>390000</v>
          </cell>
          <cell r="F5608" t="str">
            <v>142085</v>
          </cell>
          <cell r="G5608" t="str">
            <v>THỜI TRANG</v>
          </cell>
          <cell r="H5608" t="str">
            <v>THỜI TRANG NỮ</v>
          </cell>
        </row>
        <row r="5609">
          <cell r="C5609" t="str">
            <v>4547383016892</v>
          </cell>
          <cell r="D5609" t="str">
            <v>LECIEN- Quần lót thẳng lưng Kotsuban Short- Đen M</v>
          </cell>
          <cell r="E5609">
            <v>290000</v>
          </cell>
          <cell r="F5609" t="str">
            <v>142086</v>
          </cell>
          <cell r="G5609" t="str">
            <v>THỜI TRANG</v>
          </cell>
          <cell r="H5609" t="str">
            <v>THỜI TRANG NỮ</v>
          </cell>
        </row>
        <row r="5610">
          <cell r="C5610" t="str">
            <v>4547383016908</v>
          </cell>
          <cell r="D5610" t="str">
            <v>LECIEN- Quần lót thẳng lưng Kotsuban Short- Đen L</v>
          </cell>
          <cell r="E5610">
            <v>290000</v>
          </cell>
          <cell r="F5610" t="str">
            <v>142087</v>
          </cell>
          <cell r="G5610" t="str">
            <v>THỜI TRANG</v>
          </cell>
          <cell r="H5610" t="str">
            <v>THỜI TRANG NỮ</v>
          </cell>
        </row>
        <row r="5611">
          <cell r="C5611" t="str">
            <v>4547383016915</v>
          </cell>
          <cell r="D5611" t="str">
            <v>LECIEN- Quần lót thẳng lưng Kotsuban Short- Đen LL</v>
          </cell>
          <cell r="E5611">
            <v>290000</v>
          </cell>
          <cell r="F5611" t="str">
            <v>142088</v>
          </cell>
          <cell r="G5611" t="str">
            <v>THỜI TRANG</v>
          </cell>
          <cell r="H5611" t="str">
            <v>THỜI TRANG NỮ</v>
          </cell>
        </row>
        <row r="5612">
          <cell r="C5612" t="str">
            <v>4547383016809</v>
          </cell>
          <cell r="D5612" t="str">
            <v>LECIEN- Quần lót thẳng lưng Kotsuban Short- Be M</v>
          </cell>
          <cell r="E5612">
            <v>290000</v>
          </cell>
          <cell r="F5612" t="str">
            <v>142089</v>
          </cell>
          <cell r="G5612" t="str">
            <v>THỜI TRANG</v>
          </cell>
          <cell r="H5612" t="str">
            <v>THỜI TRANG NỮ</v>
          </cell>
        </row>
        <row r="5613">
          <cell r="C5613" t="str">
            <v>4547383016816</v>
          </cell>
          <cell r="D5613" t="str">
            <v>LECIEN- Quần lót thẳng lưng Kotsuban Short- Be L</v>
          </cell>
          <cell r="E5613">
            <v>290000</v>
          </cell>
          <cell r="F5613" t="str">
            <v>142090</v>
          </cell>
          <cell r="G5613" t="str">
            <v>THỜI TRANG</v>
          </cell>
          <cell r="H5613" t="str">
            <v>THỜI TRANG NỮ</v>
          </cell>
        </row>
        <row r="5614">
          <cell r="C5614" t="str">
            <v>4547383016823</v>
          </cell>
          <cell r="D5614" t="str">
            <v>LECIEN- Quần lót thẳng lưng Kotsuban Short- Be LL</v>
          </cell>
          <cell r="E5614">
            <v>290000</v>
          </cell>
          <cell r="F5614" t="str">
            <v>142091</v>
          </cell>
          <cell r="G5614" t="str">
            <v>THỜI TRANG</v>
          </cell>
          <cell r="H5614" t="str">
            <v>THỜI TRANG NỮ</v>
          </cell>
        </row>
        <row r="5615">
          <cell r="C5615" t="str">
            <v>4547383019220</v>
          </cell>
          <cell r="D5615" t="str">
            <v>LECIEN- Quần lót Momo Hossori thon đùi- Be M</v>
          </cell>
          <cell r="E5615">
            <v>355000</v>
          </cell>
          <cell r="F5615" t="str">
            <v>142092</v>
          </cell>
          <cell r="G5615" t="str">
            <v>THỜI TRANG</v>
          </cell>
          <cell r="H5615" t="str">
            <v>THỜI TRANG NỮ</v>
          </cell>
        </row>
        <row r="5616">
          <cell r="C5616" t="str">
            <v>4547383019237</v>
          </cell>
          <cell r="D5616" t="str">
            <v>LECIEN- Quần lót Momo Hossori thon đùi- Be L</v>
          </cell>
          <cell r="E5616">
            <v>355000</v>
          </cell>
          <cell r="F5616" t="str">
            <v>142093</v>
          </cell>
          <cell r="G5616" t="str">
            <v>THỜI TRANG</v>
          </cell>
          <cell r="H5616" t="str">
            <v>THỜI TRANG NỮ</v>
          </cell>
        </row>
        <row r="5617">
          <cell r="C5617" t="str">
            <v>4547383019251</v>
          </cell>
          <cell r="D5617" t="str">
            <v>LECIEN- Quần lót Momo Hossori thon đùi- Đen M</v>
          </cell>
          <cell r="E5617">
            <v>355000</v>
          </cell>
          <cell r="F5617" t="str">
            <v>142094</v>
          </cell>
          <cell r="G5617" t="str">
            <v>THỜI TRANG</v>
          </cell>
          <cell r="H5617" t="str">
            <v>THỜI TRANG NỮ</v>
          </cell>
        </row>
        <row r="5618">
          <cell r="C5618" t="str">
            <v>4547383019268</v>
          </cell>
          <cell r="D5618" t="str">
            <v>LECIEN- Quần lót Momo Hossori thon đùi- Đen L</v>
          </cell>
          <cell r="E5618">
            <v>355000</v>
          </cell>
          <cell r="F5618" t="str">
            <v>142095</v>
          </cell>
          <cell r="G5618" t="str">
            <v>THỜI TRANG</v>
          </cell>
          <cell r="H5618" t="str">
            <v>THỜI TRANG NỮ</v>
          </cell>
        </row>
        <row r="5619">
          <cell r="C5619" t="str">
            <v>4547383761020</v>
          </cell>
          <cell r="D5619" t="str">
            <v>LECIEN- Áo lót kiểu dài tay thon bụng Xanh than M</v>
          </cell>
          <cell r="E5619">
            <v>539000</v>
          </cell>
          <cell r="F5619" t="str">
            <v>142102</v>
          </cell>
          <cell r="G5619" t="str">
            <v>THỜI TRANG</v>
          </cell>
          <cell r="H5619" t="str">
            <v>THỜI TRANG NỮ</v>
          </cell>
        </row>
        <row r="5620">
          <cell r="C5620" t="str">
            <v>4547383761037</v>
          </cell>
          <cell r="D5620" t="str">
            <v>LECIEN- Áo lót kiểu dài tay thon bụng Xanh than L</v>
          </cell>
          <cell r="E5620">
            <v>539000</v>
          </cell>
          <cell r="F5620" t="str">
            <v>142103</v>
          </cell>
          <cell r="G5620" t="str">
            <v>THỜI TRANG</v>
          </cell>
          <cell r="H5620" t="str">
            <v>THỜI TRANG NỮ</v>
          </cell>
        </row>
        <row r="5621">
          <cell r="C5621" t="str">
            <v>2000139805925</v>
          </cell>
          <cell r="D5621" t="str">
            <v>UNIQLO-Áo chống nắng nữ Airism- 44 Yellow-XL</v>
          </cell>
          <cell r="E5621">
            <v>495000</v>
          </cell>
          <cell r="F5621" t="str">
            <v>142104</v>
          </cell>
          <cell r="G5621" t="str">
            <v>THỜI TRANG</v>
          </cell>
          <cell r="H5621" t="str">
            <v>THỜI TRANG NỮ</v>
          </cell>
        </row>
        <row r="5622">
          <cell r="C5622" t="str">
            <v>2000139805901</v>
          </cell>
          <cell r="D5622" t="str">
            <v>UNIQLO-Áo chống nắng nữ Airism- 44 Yellow-M</v>
          </cell>
          <cell r="E5622">
            <v>495000</v>
          </cell>
          <cell r="F5622" t="str">
            <v>142108</v>
          </cell>
          <cell r="G5622" t="str">
            <v>THỜI TRANG</v>
          </cell>
          <cell r="H5622" t="str">
            <v>THỜI TRANG NỮ</v>
          </cell>
        </row>
        <row r="5623">
          <cell r="C5623" t="str">
            <v>2000143924018</v>
          </cell>
          <cell r="D5623" t="str">
            <v>UNIQLO-Áo chống nắng nữ Airism- 44 Yellow-M</v>
          </cell>
          <cell r="E5623">
            <v>495000</v>
          </cell>
          <cell r="F5623" t="str">
            <v>142109</v>
          </cell>
          <cell r="G5623" t="str">
            <v>THỜI TRANG</v>
          </cell>
          <cell r="H5623" t="str">
            <v>THỜI TRANG NỮ</v>
          </cell>
        </row>
        <row r="5624">
          <cell r="C5624" t="str">
            <v>2000143924995</v>
          </cell>
          <cell r="D5624" t="str">
            <v>UNIQLO-Áo chống nắng nữ Airism- 44 Yellow-M</v>
          </cell>
          <cell r="E5624">
            <v>495000</v>
          </cell>
          <cell r="F5624" t="str">
            <v>142110</v>
          </cell>
          <cell r="G5624" t="str">
            <v>THỜI TRANG</v>
          </cell>
          <cell r="H5624" t="str">
            <v>THỜI TRANG NỮ</v>
          </cell>
        </row>
        <row r="5625">
          <cell r="C5625" t="str">
            <v>2000139805918</v>
          </cell>
          <cell r="D5625" t="str">
            <v>UNIQLO-Áo chống nắng nữ Airism- 44 Yellow-L</v>
          </cell>
          <cell r="E5625">
            <v>495000</v>
          </cell>
          <cell r="F5625" t="str">
            <v>142112</v>
          </cell>
          <cell r="G5625" t="str">
            <v>THỜI TRANG</v>
          </cell>
          <cell r="H5625" t="str">
            <v>THỜI TRANG NỮ</v>
          </cell>
        </row>
        <row r="5626">
          <cell r="C5626" t="str">
            <v>2000139805840</v>
          </cell>
          <cell r="D5626" t="str">
            <v>UNIQLO-Áo chống nắng nữ Airism- 13 Red-L</v>
          </cell>
          <cell r="E5626">
            <v>495000</v>
          </cell>
          <cell r="F5626" t="str">
            <v>142113</v>
          </cell>
          <cell r="G5626" t="str">
            <v>THỜI TRANG</v>
          </cell>
          <cell r="H5626" t="str">
            <v>THỜI TRANG NỮ</v>
          </cell>
        </row>
        <row r="5627">
          <cell r="C5627" t="str">
            <v>2000143925008</v>
          </cell>
          <cell r="D5627" t="str">
            <v>UNIQLO-Áo chống nắng nữ Airism- 44 Yellow-L</v>
          </cell>
          <cell r="E5627">
            <v>495000</v>
          </cell>
          <cell r="F5627" t="str">
            <v>142114</v>
          </cell>
          <cell r="G5627" t="str">
            <v>THỜI TRANG</v>
          </cell>
          <cell r="H5627" t="str">
            <v>THỜI TRANG NỮ</v>
          </cell>
        </row>
        <row r="5628">
          <cell r="C5628" t="str">
            <v>2000143923950</v>
          </cell>
          <cell r="D5628" t="str">
            <v>UNIQLO-Áo chống nắng nữ Airism- 13 Red-L</v>
          </cell>
          <cell r="E5628">
            <v>495000</v>
          </cell>
          <cell r="F5628" t="str">
            <v>142115</v>
          </cell>
          <cell r="G5628" t="str">
            <v>THỜI TRANG</v>
          </cell>
          <cell r="H5628" t="str">
            <v>THỜI TRANG NỮ</v>
          </cell>
        </row>
        <row r="5629">
          <cell r="C5629" t="str">
            <v>2000141637576</v>
          </cell>
          <cell r="D5629" t="str">
            <v>UNIQLO-Áo chống nắng nữ Airism- 44 Yellow-M</v>
          </cell>
          <cell r="E5629">
            <v>495000</v>
          </cell>
          <cell r="F5629" t="str">
            <v>142116</v>
          </cell>
          <cell r="G5629" t="str">
            <v>THỜI TRANG</v>
          </cell>
          <cell r="H5629" t="str">
            <v>THỜI TRANG NỮ</v>
          </cell>
        </row>
        <row r="5630">
          <cell r="C5630" t="str">
            <v>2000141637491</v>
          </cell>
          <cell r="D5630" t="str">
            <v>UNIQLO-Áo chống nắng nữ Airism- 13 Red-S</v>
          </cell>
          <cell r="E5630">
            <v>495000</v>
          </cell>
          <cell r="F5630" t="str">
            <v>142117</v>
          </cell>
          <cell r="G5630" t="str">
            <v>THỜI TRANG</v>
          </cell>
          <cell r="H5630" t="str">
            <v>THỜI TRANG NỮ</v>
          </cell>
        </row>
        <row r="5631">
          <cell r="C5631" t="str">
            <v>2000141637583</v>
          </cell>
          <cell r="D5631" t="str">
            <v>UNIQLO-Áo chống nắng nữ Airism- 44 Yellow-L</v>
          </cell>
          <cell r="E5631">
            <v>495000</v>
          </cell>
          <cell r="F5631" t="str">
            <v>142118</v>
          </cell>
          <cell r="G5631" t="str">
            <v>THỜI TRANG</v>
          </cell>
          <cell r="H5631" t="str">
            <v>THỜI TRANG NỮ</v>
          </cell>
        </row>
        <row r="5632">
          <cell r="C5632" t="str">
            <v>2000143924025</v>
          </cell>
          <cell r="D5632" t="str">
            <v>UNIQLO-Áo chống nắng nữ Airism- 44 Yellow-L</v>
          </cell>
          <cell r="E5632">
            <v>495000</v>
          </cell>
          <cell r="F5632" t="str">
            <v>142120</v>
          </cell>
          <cell r="G5632" t="str">
            <v>THỜI TRANG</v>
          </cell>
          <cell r="H5632" t="str">
            <v>THỜI TRANG NỮ</v>
          </cell>
        </row>
        <row r="5633">
          <cell r="C5633" t="str">
            <v>2000141637569</v>
          </cell>
          <cell r="D5633" t="str">
            <v>UNIQLO-Áo chống nắng nữ Airism- 44 Yellow-S</v>
          </cell>
          <cell r="E5633">
            <v>495000</v>
          </cell>
          <cell r="F5633" t="str">
            <v>142121</v>
          </cell>
          <cell r="G5633" t="str">
            <v>THỜI TRANG</v>
          </cell>
          <cell r="H5633" t="str">
            <v>THỜI TRANG NỮ</v>
          </cell>
        </row>
        <row r="5634">
          <cell r="C5634" t="str">
            <v>2000136839664</v>
          </cell>
          <cell r="D5634" t="str">
            <v>UNIQLO-Áo chống nắng nữ Airism- 64 Blue-M</v>
          </cell>
          <cell r="E5634">
            <v>495000</v>
          </cell>
          <cell r="F5634" t="str">
            <v>142125</v>
          </cell>
          <cell r="G5634" t="str">
            <v>THỜI TRANG</v>
          </cell>
          <cell r="H5634" t="str">
            <v>THỜI TRANG NỮ</v>
          </cell>
        </row>
        <row r="5635">
          <cell r="C5635" t="str">
            <v>2000143924421</v>
          </cell>
          <cell r="D5635" t="str">
            <v>UNIQLO-Áo chống nắng nữ Airism- 64 Blue-S</v>
          </cell>
          <cell r="E5635">
            <v>495000</v>
          </cell>
          <cell r="F5635" t="str">
            <v>142126</v>
          </cell>
          <cell r="G5635" t="str">
            <v>THỜI TRANG</v>
          </cell>
          <cell r="H5635" t="str">
            <v>THỜI TRANG NỮ</v>
          </cell>
        </row>
        <row r="5636">
          <cell r="C5636" t="str">
            <v>2000141637590</v>
          </cell>
          <cell r="D5636" t="str">
            <v>UNIQLO-Áo chống nắng nữ Airism- 44 Yellow-XL</v>
          </cell>
          <cell r="E5636">
            <v>495000</v>
          </cell>
          <cell r="F5636" t="str">
            <v>142127</v>
          </cell>
          <cell r="G5636" t="str">
            <v>THỜI TRANG</v>
          </cell>
          <cell r="H5636" t="str">
            <v>THỜI TRANG NỮ</v>
          </cell>
        </row>
        <row r="5637">
          <cell r="C5637" t="str">
            <v>4547383018933</v>
          </cell>
          <cell r="D5637" t="str">
            <v>LECIEN- Áo lót Push Up 3D Ren- Navy M</v>
          </cell>
          <cell r="E5637">
            <v>345000</v>
          </cell>
          <cell r="F5637" t="str">
            <v>142130</v>
          </cell>
          <cell r="G5637" t="str">
            <v>THỜI TRANG</v>
          </cell>
          <cell r="H5637" t="str">
            <v>THỜI TRANG NỮ</v>
          </cell>
        </row>
        <row r="5638">
          <cell r="C5638" t="str">
            <v>4547383018940</v>
          </cell>
          <cell r="D5638" t="str">
            <v>LECIEN- Áo lót Push Up 3D Ren- Navy L</v>
          </cell>
          <cell r="E5638">
            <v>345000</v>
          </cell>
          <cell r="F5638" t="str">
            <v>142131</v>
          </cell>
          <cell r="G5638" t="str">
            <v>THỜI TRANG</v>
          </cell>
          <cell r="H5638" t="str">
            <v>THỜI TRANG NỮ</v>
          </cell>
        </row>
        <row r="5639">
          <cell r="C5639" t="str">
            <v>4547383024071</v>
          </cell>
          <cell r="D5639" t="str">
            <v xml:space="preserve">LECIEN - Áo lót ren Gokujo Fit - Xanh B75 </v>
          </cell>
          <cell r="E5639">
            <v>405000</v>
          </cell>
          <cell r="F5639" t="str">
            <v>142132</v>
          </cell>
          <cell r="G5639" t="str">
            <v>THỜI TRANG</v>
          </cell>
          <cell r="H5639" t="str">
            <v>THỜI TRANG NỮ</v>
          </cell>
        </row>
        <row r="5640">
          <cell r="C5640" t="str">
            <v>4547383024088</v>
          </cell>
          <cell r="D5640" t="str">
            <v>LECIEN - Áo lót ren Gokujo Fit - Xanh B80</v>
          </cell>
          <cell r="E5640">
            <v>405000</v>
          </cell>
          <cell r="F5640" t="str">
            <v>142133</v>
          </cell>
          <cell r="G5640" t="str">
            <v>THỜI TRANG</v>
          </cell>
          <cell r="H5640" t="str">
            <v>THỜI TRANG NỮ</v>
          </cell>
        </row>
        <row r="5641">
          <cell r="C5641" t="str">
            <v>4547383024095</v>
          </cell>
          <cell r="D5641" t="str">
            <v>LECIEN - Áo lót ren Gokujo Fit - Xanh B85</v>
          </cell>
          <cell r="E5641">
            <v>405000</v>
          </cell>
          <cell r="F5641" t="str">
            <v>142134</v>
          </cell>
          <cell r="G5641" t="str">
            <v>THỜI TRANG</v>
          </cell>
          <cell r="H5641" t="str">
            <v>THỜI TRANG NỮ</v>
          </cell>
        </row>
        <row r="5642">
          <cell r="C5642" t="str">
            <v>4547383028031</v>
          </cell>
          <cell r="D5642" t="str">
            <v>LECIEN- Áo lót Push Up 3D Ren- Hồng M</v>
          </cell>
          <cell r="E5642">
            <v>390000</v>
          </cell>
          <cell r="F5642" t="str">
            <v>142135</v>
          </cell>
          <cell r="G5642" t="str">
            <v>THỜI TRANG</v>
          </cell>
          <cell r="H5642" t="str">
            <v>THỜI TRANG NỮ</v>
          </cell>
        </row>
        <row r="5643">
          <cell r="C5643" t="str">
            <v>4547383028048</v>
          </cell>
          <cell r="D5643" t="str">
            <v>LECIEN- Áo lót Push Up 3D Ren- Hồng L</v>
          </cell>
          <cell r="E5643">
            <v>390000</v>
          </cell>
          <cell r="F5643" t="str">
            <v>142136</v>
          </cell>
          <cell r="G5643" t="str">
            <v>THỜI TRANG</v>
          </cell>
          <cell r="H5643" t="str">
            <v>THỜI TRANG NỮ</v>
          </cell>
        </row>
        <row r="5644">
          <cell r="C5644" t="str">
            <v>4547383028062</v>
          </cell>
          <cell r="D5644" t="str">
            <v>LECIEN- Áo lót Kataraku Longline Bra- Xanh ngọc M</v>
          </cell>
          <cell r="E5644">
            <v>390000</v>
          </cell>
          <cell r="F5644" t="str">
            <v>142137</v>
          </cell>
          <cell r="G5644" t="str">
            <v>THỜI TRANG</v>
          </cell>
          <cell r="H5644" t="str">
            <v>THỜI TRANG NỮ</v>
          </cell>
        </row>
        <row r="5645">
          <cell r="C5645" t="str">
            <v>4547383028079</v>
          </cell>
          <cell r="D5645" t="str">
            <v>LECIEN- Áo lót Kataraku Longline Bra- Xanh ngọc L</v>
          </cell>
          <cell r="E5645">
            <v>390000</v>
          </cell>
          <cell r="F5645" t="str">
            <v>142138</v>
          </cell>
          <cell r="G5645" t="str">
            <v>THỜI TRANG</v>
          </cell>
          <cell r="H5645" t="str">
            <v>THỜI TRANG NỮ</v>
          </cell>
        </row>
        <row r="5646">
          <cell r="C5646" t="str">
            <v>4547383028086</v>
          </cell>
          <cell r="D5646" t="str">
            <v>LECIEN- Áo lót Kataraku Longline Bra- Xanh ngọc LL</v>
          </cell>
          <cell r="E5646">
            <v>390000</v>
          </cell>
          <cell r="F5646" t="str">
            <v>142139</v>
          </cell>
          <cell r="G5646" t="str">
            <v>THỜI TRANG</v>
          </cell>
          <cell r="H5646" t="str">
            <v>THỜI TRANG NỮ</v>
          </cell>
        </row>
        <row r="5647">
          <cell r="C5647" t="str">
            <v>4547383028093</v>
          </cell>
          <cell r="D5647" t="str">
            <v>LECIEN- Áo lót Haminiku thon gọn lưng- Nâu M</v>
          </cell>
          <cell r="E5647">
            <v>390000</v>
          </cell>
          <cell r="F5647" t="str">
            <v>142140</v>
          </cell>
          <cell r="G5647" t="str">
            <v>THỜI TRANG</v>
          </cell>
          <cell r="H5647" t="str">
            <v>THỜI TRANG NỮ</v>
          </cell>
        </row>
        <row r="5648">
          <cell r="C5648" t="str">
            <v>4547383028109</v>
          </cell>
          <cell r="D5648" t="str">
            <v>LECIEN- Áo lót Haminiku thon gọn lưng- Nâu L</v>
          </cell>
          <cell r="E5648">
            <v>390000</v>
          </cell>
          <cell r="F5648" t="str">
            <v>142141</v>
          </cell>
          <cell r="G5648" t="str">
            <v>THỜI TRANG</v>
          </cell>
          <cell r="H5648" t="str">
            <v>THỜI TRANG NỮ</v>
          </cell>
        </row>
        <row r="5649">
          <cell r="C5649" t="str">
            <v>4547383028123</v>
          </cell>
          <cell r="D5649" t="str">
            <v>LECIEN- Áo lót Haminiku thon gọn lưng- Xanh M</v>
          </cell>
          <cell r="E5649">
            <v>390000</v>
          </cell>
          <cell r="F5649" t="str">
            <v>142142</v>
          </cell>
          <cell r="G5649" t="str">
            <v>THỜI TRANG</v>
          </cell>
          <cell r="H5649" t="str">
            <v>THỜI TRANG NỮ</v>
          </cell>
        </row>
        <row r="5650">
          <cell r="C5650" t="str">
            <v>4547383028130</v>
          </cell>
          <cell r="D5650" t="str">
            <v>LECIEN- Áo lót Haminiku thon gọn lưng- Xanh L</v>
          </cell>
          <cell r="E5650">
            <v>390000</v>
          </cell>
          <cell r="F5650" t="str">
            <v>142143</v>
          </cell>
          <cell r="G5650" t="str">
            <v>THỜI TRANG</v>
          </cell>
          <cell r="H5650" t="str">
            <v>THỜI TRANG NỮ</v>
          </cell>
        </row>
        <row r="5651">
          <cell r="C5651" t="str">
            <v>4547383028154</v>
          </cell>
          <cell r="D5651" t="str">
            <v>LECIEN- Áo lót SuperFit Zurenashi- Hồng M</v>
          </cell>
          <cell r="E5651">
            <v>390000</v>
          </cell>
          <cell r="F5651" t="str">
            <v>142144</v>
          </cell>
          <cell r="G5651" t="str">
            <v>THỜI TRANG</v>
          </cell>
          <cell r="H5651" t="str">
            <v>THỜI TRANG NỮ</v>
          </cell>
        </row>
        <row r="5652">
          <cell r="C5652" t="str">
            <v>4547383028161</v>
          </cell>
          <cell r="D5652" t="str">
            <v>LECIEN- Áo lót SuperFit Zurenashi- Hồng L</v>
          </cell>
          <cell r="E5652">
            <v>390000</v>
          </cell>
          <cell r="F5652" t="str">
            <v>142145</v>
          </cell>
          <cell r="G5652" t="str">
            <v>THỜI TRANG</v>
          </cell>
          <cell r="H5652" t="str">
            <v>THỜI TRANG NỮ</v>
          </cell>
        </row>
        <row r="5653">
          <cell r="C5653" t="str">
            <v>4547383028178</v>
          </cell>
          <cell r="D5653" t="str">
            <v>LECIEN- Áo lót SuperFit Zurenashi- Hồng LL</v>
          </cell>
          <cell r="E5653">
            <v>390000</v>
          </cell>
          <cell r="F5653" t="str">
            <v>142146</v>
          </cell>
          <cell r="G5653" t="str">
            <v>THỜI TRANG</v>
          </cell>
          <cell r="H5653" t="str">
            <v>THỜI TRANG NỮ</v>
          </cell>
        </row>
        <row r="5654">
          <cell r="C5654" t="str">
            <v>4547383018834</v>
          </cell>
          <cell r="D5654" t="str">
            <v>LECIEN- Áo lót Kataraku Longline Bra- Xanh LL</v>
          </cell>
          <cell r="E5654">
            <v>390000</v>
          </cell>
          <cell r="F5654" t="str">
            <v>142147</v>
          </cell>
          <cell r="G5654" t="str">
            <v>THỜI TRANG</v>
          </cell>
          <cell r="H5654" t="str">
            <v>THỜI TRANG NỮ</v>
          </cell>
        </row>
        <row r="5655">
          <cell r="C5655" t="str">
            <v>4547383018827</v>
          </cell>
          <cell r="D5655" t="str">
            <v>LECIEN- Áo lót Kataraku Longline Bra- Xanh L</v>
          </cell>
          <cell r="E5655">
            <v>390000</v>
          </cell>
          <cell r="F5655" t="str">
            <v>142148</v>
          </cell>
          <cell r="G5655" t="str">
            <v>THỜI TRANG</v>
          </cell>
          <cell r="H5655" t="str">
            <v>THỜI TRANG NỮ</v>
          </cell>
        </row>
        <row r="5656">
          <cell r="C5656" t="str">
            <v>4547383018810</v>
          </cell>
          <cell r="D5656" t="str">
            <v>LECIEN- Áo lót Kataraku Longline Bra- Xanh M</v>
          </cell>
          <cell r="E5656">
            <v>390000</v>
          </cell>
          <cell r="F5656" t="str">
            <v>142149</v>
          </cell>
          <cell r="G5656" t="str">
            <v>THỜI TRANG</v>
          </cell>
          <cell r="H5656" t="str">
            <v>THỜI TRANG NỮ</v>
          </cell>
        </row>
        <row r="5657">
          <cell r="C5657" t="str">
            <v>4547383028185</v>
          </cell>
          <cell r="D5657" t="str">
            <v>LECIEN- Áo lót Demi Push Up kiểu Basic- Đen M</v>
          </cell>
          <cell r="E5657">
            <v>390000</v>
          </cell>
          <cell r="F5657" t="str">
            <v>142150</v>
          </cell>
          <cell r="G5657" t="str">
            <v>THỜI TRANG</v>
          </cell>
          <cell r="H5657" t="str">
            <v>THỜI TRANG NỮ</v>
          </cell>
        </row>
        <row r="5658">
          <cell r="C5658" t="str">
            <v>4547383028192</v>
          </cell>
          <cell r="D5658" t="str">
            <v>LECIEN- Áo lót Demi Push Up kiểu Basic- Đen L</v>
          </cell>
          <cell r="E5658">
            <v>390000</v>
          </cell>
          <cell r="F5658" t="str">
            <v>142151</v>
          </cell>
          <cell r="G5658" t="str">
            <v>THỜI TRANG</v>
          </cell>
          <cell r="H5658" t="str">
            <v>THỜI TRANG NỮ</v>
          </cell>
        </row>
        <row r="5659">
          <cell r="C5659" t="str">
            <v>4547383028208</v>
          </cell>
          <cell r="D5659" t="str">
            <v>LECIEN- Áo lót Demi Push Up kiểu Basic- Đen LL</v>
          </cell>
          <cell r="E5659">
            <v>390000</v>
          </cell>
          <cell r="F5659" t="str">
            <v>142152</v>
          </cell>
          <cell r="G5659" t="str">
            <v>THỜI TRANG</v>
          </cell>
          <cell r="H5659" t="str">
            <v>THỜI TRANG NỮ</v>
          </cell>
        </row>
        <row r="5660">
          <cell r="C5660" t="str">
            <v>1413012110008</v>
          </cell>
          <cell r="D5660" t="str">
            <v>BEMODE- Áo inner thu đông nữ- Đen M</v>
          </cell>
          <cell r="E5660">
            <v>225000</v>
          </cell>
          <cell r="F5660" t="str">
            <v>142153</v>
          </cell>
          <cell r="G5660" t="str">
            <v>THỜI TRANG</v>
          </cell>
          <cell r="H5660" t="str">
            <v>THỜI TRANG NỮ</v>
          </cell>
        </row>
        <row r="5661">
          <cell r="C5661" t="str">
            <v>1413012110015</v>
          </cell>
          <cell r="D5661" t="str">
            <v>BEMODE- Áo inner thu đông nữ- Đen L</v>
          </cell>
          <cell r="E5661">
            <v>225000</v>
          </cell>
          <cell r="F5661" t="str">
            <v>142154</v>
          </cell>
          <cell r="G5661" t="str">
            <v>THỜI TRANG</v>
          </cell>
          <cell r="H5661" t="str">
            <v>THỜI TRANG NỮ</v>
          </cell>
        </row>
        <row r="5662">
          <cell r="C5662" t="str">
            <v>4967162723603</v>
          </cell>
          <cell r="D5662" t="str">
            <v>GUNZE- Áo lót Beauty Light không gọng Đen B70</v>
          </cell>
          <cell r="E5662">
            <v>455000</v>
          </cell>
          <cell r="F5662" t="str">
            <v>142155</v>
          </cell>
          <cell r="G5662" t="str">
            <v>THỜI TRANG</v>
          </cell>
          <cell r="H5662" t="str">
            <v>THỜI TRANG NỮ</v>
          </cell>
        </row>
        <row r="5663">
          <cell r="C5663" t="str">
            <v>4967162723634</v>
          </cell>
          <cell r="D5663" t="str">
            <v>GUNZE- Áo lót Beauty Light không gọng Đen B75</v>
          </cell>
          <cell r="E5663">
            <v>455000</v>
          </cell>
          <cell r="F5663" t="str">
            <v>142156</v>
          </cell>
          <cell r="G5663" t="str">
            <v>THỜI TRANG</v>
          </cell>
          <cell r="H5663" t="str">
            <v>THỜI TRANG NỮ</v>
          </cell>
        </row>
        <row r="5664">
          <cell r="C5664" t="str">
            <v>4967162723665</v>
          </cell>
          <cell r="D5664" t="str">
            <v>GUNZE- Áo lót Beauty Light không gọng Đen B80</v>
          </cell>
          <cell r="E5664">
            <v>455000</v>
          </cell>
          <cell r="F5664" t="str">
            <v>142157</v>
          </cell>
          <cell r="G5664" t="str">
            <v>THỜI TRANG</v>
          </cell>
          <cell r="H5664" t="str">
            <v>THỜI TRANG NỮ</v>
          </cell>
        </row>
        <row r="5665">
          <cell r="C5665" t="str">
            <v>4967162723610</v>
          </cell>
          <cell r="D5665" t="str">
            <v>GUNZE- Áo lót Beauty Light không gọng Beige B70</v>
          </cell>
          <cell r="E5665">
            <v>455000</v>
          </cell>
          <cell r="F5665" t="str">
            <v>142158</v>
          </cell>
          <cell r="G5665" t="str">
            <v>THỜI TRANG</v>
          </cell>
          <cell r="H5665" t="str">
            <v>THỜI TRANG NỮ</v>
          </cell>
        </row>
        <row r="5666">
          <cell r="C5666" t="str">
            <v>4967162723641</v>
          </cell>
          <cell r="D5666" t="str">
            <v>GUNZE- Áo lót Beauty Light không gọng Beige B75</v>
          </cell>
          <cell r="E5666">
            <v>455000</v>
          </cell>
          <cell r="F5666" t="str">
            <v>142159</v>
          </cell>
          <cell r="G5666" t="str">
            <v>THỜI TRANG</v>
          </cell>
          <cell r="H5666" t="str">
            <v>THỜI TRANG NỮ</v>
          </cell>
        </row>
        <row r="5667">
          <cell r="C5667" t="str">
            <v>4967162723672</v>
          </cell>
          <cell r="D5667" t="str">
            <v>GUNZE- Áo lót Beauty Light không gọng Beige B80</v>
          </cell>
          <cell r="E5667">
            <v>455000</v>
          </cell>
          <cell r="F5667" t="str">
            <v>142160</v>
          </cell>
          <cell r="G5667" t="str">
            <v>THỜI TRANG</v>
          </cell>
          <cell r="H5667" t="str">
            <v>THỜI TRANG NỮ</v>
          </cell>
        </row>
        <row r="5668">
          <cell r="C5668" t="str">
            <v>4967162946279</v>
          </cell>
          <cell r="D5668" t="str">
            <v>GUNZE- Áo lót Future Bra 3D ren-Xanh B75</v>
          </cell>
          <cell r="E5668">
            <v>685000</v>
          </cell>
          <cell r="F5668" t="str">
            <v>142161</v>
          </cell>
          <cell r="G5668" t="str">
            <v>THỜI TRANG</v>
          </cell>
          <cell r="H5668" t="str">
            <v>THỜI TRANG NỮ</v>
          </cell>
        </row>
        <row r="5669">
          <cell r="C5669" t="str">
            <v>4967162946293</v>
          </cell>
          <cell r="D5669" t="str">
            <v>GUNZE- Áo lót Future Bra 3D ren-Xanh B80</v>
          </cell>
          <cell r="E5669">
            <v>685000</v>
          </cell>
          <cell r="F5669" t="str">
            <v>142162</v>
          </cell>
          <cell r="G5669" t="str">
            <v>THỜI TRANG</v>
          </cell>
          <cell r="H5669" t="str">
            <v>THỜI TRANG NỮ</v>
          </cell>
        </row>
        <row r="5670">
          <cell r="C5670" t="str">
            <v>4967162946286</v>
          </cell>
          <cell r="D5670" t="str">
            <v>GUNZE- Áo lót Future Bra 3D ren-Navy B75</v>
          </cell>
          <cell r="E5670">
            <v>685000</v>
          </cell>
          <cell r="F5670" t="str">
            <v>142163</v>
          </cell>
          <cell r="G5670" t="str">
            <v>THỜI TRANG</v>
          </cell>
          <cell r="H5670" t="str">
            <v>THỜI TRANG NỮ</v>
          </cell>
        </row>
        <row r="5671">
          <cell r="C5671" t="str">
            <v>4967162946309</v>
          </cell>
          <cell r="D5671" t="str">
            <v>GUNZE- Áo lót Future Bra 3D ren-Navy B80</v>
          </cell>
          <cell r="E5671">
            <v>685000</v>
          </cell>
          <cell r="F5671" t="str">
            <v>142164</v>
          </cell>
          <cell r="G5671" t="str">
            <v>THỜI TRANG</v>
          </cell>
          <cell r="H5671" t="str">
            <v>THỜI TRANG NỮ</v>
          </cell>
        </row>
        <row r="5672">
          <cell r="C5672" t="str">
            <v>4547847728903</v>
          </cell>
          <cell r="D5672" t="str">
            <v>GUNZE- Áo lót Future Bra 3D basic-Xám  B70</v>
          </cell>
          <cell r="E5672">
            <v>595000</v>
          </cell>
          <cell r="F5672" t="str">
            <v>142165</v>
          </cell>
          <cell r="G5672" t="str">
            <v>THỜI TRANG</v>
          </cell>
          <cell r="H5672" t="str">
            <v>THỜI TRANG NỮ</v>
          </cell>
        </row>
        <row r="5673">
          <cell r="C5673" t="str">
            <v>1443042110006</v>
          </cell>
          <cell r="D5673" t="str">
            <v>Quần đùi mặc trong trẻ em Nhật Bản</v>
          </cell>
          <cell r="E5673">
            <v>55000</v>
          </cell>
          <cell r="F5673" t="str">
            <v>142166</v>
          </cell>
          <cell r="G5673" t="str">
            <v>THỜI TRANG</v>
          </cell>
          <cell r="H5673" t="str">
            <v>NSM MÙA ĐÔNG</v>
          </cell>
        </row>
        <row r="5674">
          <cell r="C5674" t="str">
            <v>1413012110046</v>
          </cell>
          <cell r="D5674" t="str">
            <v>BEMODE- Áo gió công nghệ Freesize- Navy</v>
          </cell>
          <cell r="E5674">
            <v>499000</v>
          </cell>
          <cell r="F5674" t="str">
            <v>142167</v>
          </cell>
          <cell r="G5674" t="str">
            <v>THỜI TRANG</v>
          </cell>
          <cell r="H5674" t="str">
            <v>THỜI TRANG NỮ</v>
          </cell>
        </row>
        <row r="5675">
          <cell r="C5675" t="str">
            <v>1413012110053</v>
          </cell>
          <cell r="D5675" t="str">
            <v>BEMODE- Áo gió công nghệ Freesize- Mint</v>
          </cell>
          <cell r="E5675">
            <v>499000</v>
          </cell>
          <cell r="F5675" t="str">
            <v>142168</v>
          </cell>
          <cell r="G5675" t="str">
            <v>THỜI TRANG</v>
          </cell>
          <cell r="H5675" t="str">
            <v>THỜI TRANG NỮ</v>
          </cell>
        </row>
        <row r="5676">
          <cell r="C5676" t="str">
            <v>1412032111002</v>
          </cell>
          <cell r="D5676" t="str">
            <v>IGNIO- Tất Nhật kháng khuẩn khử mùi cho nam</v>
          </cell>
          <cell r="E5676">
            <v>25000</v>
          </cell>
          <cell r="F5676" t="str">
            <v>142169</v>
          </cell>
          <cell r="G5676" t="str">
            <v>THỜI TRANG</v>
          </cell>
          <cell r="H5676" t="str">
            <v>THỜI TRANG NAM</v>
          </cell>
        </row>
        <row r="5677">
          <cell r="C5677" t="str">
            <v>1413072111007</v>
          </cell>
          <cell r="D5677" t="str">
            <v>TUTU ANNA- Tất thuyền nữ (set 5 đôi)</v>
          </cell>
          <cell r="E5677">
            <v>75000</v>
          </cell>
          <cell r="F5677" t="str">
            <v>142170</v>
          </cell>
          <cell r="G5677" t="str">
            <v>THỜI TRANG</v>
          </cell>
          <cell r="H5677" t="str">
            <v>THỜI TRANG NỮ</v>
          </cell>
        </row>
        <row r="5678">
          <cell r="C5678" t="str">
            <v>1413072111014</v>
          </cell>
          <cell r="D5678" t="str">
            <v>TUTU ANNA- Tất Nhật cổ ngắn kiểu basic</v>
          </cell>
          <cell r="E5678">
            <v>20000</v>
          </cell>
          <cell r="F5678" t="str">
            <v>142171</v>
          </cell>
          <cell r="G5678" t="str">
            <v>THỜI TRANG</v>
          </cell>
          <cell r="H5678" t="str">
            <v>THỜI TRANG NỮ</v>
          </cell>
        </row>
        <row r="5679">
          <cell r="C5679" t="str">
            <v>1413072111021</v>
          </cell>
          <cell r="D5679" t="str">
            <v>DAISO- Tất Nhật cổ dài</v>
          </cell>
          <cell r="E5679">
            <v>20000</v>
          </cell>
          <cell r="F5679" t="str">
            <v>142172</v>
          </cell>
          <cell r="G5679" t="str">
            <v>THỜI TRANG</v>
          </cell>
          <cell r="H5679" t="str">
            <v>THỜI TRANG NỮ</v>
          </cell>
        </row>
        <row r="5680">
          <cell r="C5680" t="str">
            <v>1414042111003</v>
          </cell>
          <cell r="D5680" t="str">
            <v>ELFINDOLL- Tất Nhật trẻ em (set 2 chiếc)</v>
          </cell>
          <cell r="E5680">
            <v>25000</v>
          </cell>
          <cell r="F5680" t="str">
            <v>142173</v>
          </cell>
          <cell r="G5680" t="str">
            <v>THỜI TRANG</v>
          </cell>
          <cell r="H5680" t="str">
            <v>THỜI TRANG TRẺ EM</v>
          </cell>
        </row>
        <row r="5681">
          <cell r="C5681" t="str">
            <v>1413072201005</v>
          </cell>
          <cell r="D5681" t="str">
            <v>IGNIO- Tất Nhật kháng khuẩn khử mùi</v>
          </cell>
          <cell r="E5681">
            <v>25000</v>
          </cell>
          <cell r="F5681" t="str">
            <v>142174</v>
          </cell>
          <cell r="G5681" t="str">
            <v>THỜI TRANG</v>
          </cell>
          <cell r="H5681" t="str">
            <v>THỜI TRANG NỮ</v>
          </cell>
        </row>
        <row r="5682">
          <cell r="C5682" t="str">
            <v>1414042201001</v>
          </cell>
          <cell r="D5682" t="str">
            <v xml:space="preserve">ELFINDOLL- Tất Nhật trẻ em </v>
          </cell>
          <cell r="E5682">
            <v>10000</v>
          </cell>
          <cell r="F5682" t="str">
            <v>142175</v>
          </cell>
          <cell r="G5682" t="str">
            <v>THỜI TRANG</v>
          </cell>
          <cell r="H5682" t="str">
            <v>THỜI TRANG TRẺ EM</v>
          </cell>
        </row>
        <row r="5683">
          <cell r="C5683" t="str">
            <v>1414042201018</v>
          </cell>
          <cell r="D5683" t="str">
            <v>ELFINDOLL- Tất Nhật trẻ em (set 3)</v>
          </cell>
          <cell r="E5683">
            <v>25000</v>
          </cell>
          <cell r="F5683" t="str">
            <v>142176</v>
          </cell>
          <cell r="G5683" t="str">
            <v>THỜI TRANG</v>
          </cell>
          <cell r="H5683" t="str">
            <v>THỜI TRANG TRẺ EM</v>
          </cell>
        </row>
        <row r="5684">
          <cell r="C5684" t="str">
            <v>1413002204151</v>
          </cell>
          <cell r="D5684" t="str">
            <v>UNIQLO - Áo chống nắng Airism màu Pink- M</v>
          </cell>
          <cell r="E5684">
            <v>495000</v>
          </cell>
          <cell r="F5684" t="str">
            <v>142245</v>
          </cell>
          <cell r="G5684" t="str">
            <v>THỜI TRANG</v>
          </cell>
          <cell r="H5684" t="str">
            <v>THỜI TRANG NỮ</v>
          </cell>
        </row>
        <row r="5685">
          <cell r="C5685" t="str">
            <v>1413002204168</v>
          </cell>
          <cell r="D5685" t="str">
            <v>UNIQLO - Áo chống nắng Airism màu Wine- M</v>
          </cell>
          <cell r="E5685">
            <v>495000</v>
          </cell>
          <cell r="F5685" t="str">
            <v>142246</v>
          </cell>
          <cell r="G5685" t="str">
            <v>THỜI TRANG</v>
          </cell>
          <cell r="H5685" t="str">
            <v>THỜI TRANG NỮ</v>
          </cell>
        </row>
        <row r="5686">
          <cell r="C5686" t="str">
            <v>1413002204212</v>
          </cell>
          <cell r="D5686" t="str">
            <v>UNIQLO - Áo chống nắng Airism màu Pink- L</v>
          </cell>
          <cell r="E5686">
            <v>495000</v>
          </cell>
          <cell r="F5686" t="str">
            <v>142251</v>
          </cell>
          <cell r="G5686" t="str">
            <v>THỜI TRANG</v>
          </cell>
          <cell r="H5686" t="str">
            <v>THỜI TRANG NỮ</v>
          </cell>
        </row>
        <row r="5687">
          <cell r="C5687" t="str">
            <v>1413002204243</v>
          </cell>
          <cell r="D5687" t="str">
            <v>UNIQLO - Áo chống nắng Airism màu Wine- L</v>
          </cell>
          <cell r="E5687">
            <v>495000</v>
          </cell>
          <cell r="F5687" t="str">
            <v>142254</v>
          </cell>
          <cell r="G5687" t="str">
            <v>THỜI TRANG</v>
          </cell>
          <cell r="H5687" t="str">
            <v>THỜI TRANG NỮ</v>
          </cell>
        </row>
        <row r="5688">
          <cell r="C5688" t="str">
            <v>1413002204298</v>
          </cell>
          <cell r="D5688" t="str">
            <v>UNIQLO - Áo chống nắng Airism màu Pink- XL</v>
          </cell>
          <cell r="E5688">
            <v>495000</v>
          </cell>
          <cell r="F5688" t="str">
            <v>142259</v>
          </cell>
          <cell r="G5688" t="str">
            <v>THỜI TRANG</v>
          </cell>
          <cell r="H5688" t="str">
            <v>THỜI TRANG NỮ</v>
          </cell>
        </row>
        <row r="5689">
          <cell r="C5689" t="str">
            <v>1444002204001</v>
          </cell>
          <cell r="D5689" t="str">
            <v>NISHIMATSUYA- Áo thu đông trẻ em</v>
          </cell>
          <cell r="E5689">
            <v>120000</v>
          </cell>
          <cell r="F5689" t="str">
            <v>142274</v>
          </cell>
          <cell r="G5689" t="str">
            <v>THỜI TRANG</v>
          </cell>
          <cell r="H5689" t="str">
            <v>NSM MÙA ĐÔNG</v>
          </cell>
        </row>
        <row r="5690">
          <cell r="C5690" t="str">
            <v>1444002204018</v>
          </cell>
          <cell r="D5690" t="str">
            <v>NISHIMATSUYA- Áo thu đông trẻ em</v>
          </cell>
          <cell r="E5690">
            <v>120000</v>
          </cell>
          <cell r="F5690" t="str">
            <v>142275</v>
          </cell>
          <cell r="G5690" t="str">
            <v>THỜI TRANG</v>
          </cell>
          <cell r="H5690" t="str">
            <v>NSM MÙA ĐÔNG</v>
          </cell>
        </row>
        <row r="5691">
          <cell r="C5691" t="str">
            <v>1444012204008</v>
          </cell>
          <cell r="D5691" t="str">
            <v>NISHIMATSUYA- Bộ đồ Body thu đông trẻ em</v>
          </cell>
          <cell r="E5691">
            <v>200000</v>
          </cell>
          <cell r="F5691" t="str">
            <v>142276</v>
          </cell>
          <cell r="G5691" t="str">
            <v>THỜI TRANG</v>
          </cell>
          <cell r="H5691" t="str">
            <v>NSM MÙA ĐÔNG</v>
          </cell>
        </row>
        <row r="5692">
          <cell r="C5692" t="str">
            <v>1444022204005</v>
          </cell>
          <cell r="D5692" t="str">
            <v>NISHIMATSUYA- Miếng lót cho trẻ sơ sinh thu đông</v>
          </cell>
          <cell r="E5692">
            <v>85000</v>
          </cell>
          <cell r="F5692" t="str">
            <v>142277</v>
          </cell>
          <cell r="G5692" t="str">
            <v>THỜI TRANG</v>
          </cell>
          <cell r="H5692" t="str">
            <v>NSM MÙA ĐÔNG</v>
          </cell>
        </row>
        <row r="5693">
          <cell r="C5693" t="str">
            <v>1444042204016</v>
          </cell>
          <cell r="D5693" t="str">
            <v>NISHIMATSUYA- Quần thu đông trẻ em</v>
          </cell>
          <cell r="E5693">
            <v>105000</v>
          </cell>
          <cell r="F5693" t="str">
            <v>142278</v>
          </cell>
          <cell r="G5693" t="str">
            <v>THỜI TRANG</v>
          </cell>
          <cell r="H5693" t="str">
            <v>NSM MÙA ĐÔNG</v>
          </cell>
        </row>
        <row r="5694">
          <cell r="C5694" t="str">
            <v>1444032204002</v>
          </cell>
          <cell r="D5694" t="str">
            <v>NISHIMATSUYA- Quần thu đông trẻ em</v>
          </cell>
          <cell r="E5694">
            <v>105000</v>
          </cell>
          <cell r="F5694" t="str">
            <v>142279</v>
          </cell>
          <cell r="G5694" t="str">
            <v>THỜI TRANG</v>
          </cell>
          <cell r="H5694" t="str">
            <v>NSM MÙA ĐÔNG</v>
          </cell>
        </row>
        <row r="5695">
          <cell r="C5695" t="str">
            <v>1444032204019</v>
          </cell>
          <cell r="D5695" t="str">
            <v>NISHIMATSUYA- Quần thu đông trẻ em</v>
          </cell>
          <cell r="E5695">
            <v>120000</v>
          </cell>
          <cell r="F5695" t="str">
            <v>142280</v>
          </cell>
          <cell r="G5695" t="str">
            <v>THỜI TRANG</v>
          </cell>
          <cell r="H5695" t="str">
            <v>NSM MÙA ĐÔNG</v>
          </cell>
        </row>
        <row r="5696">
          <cell r="C5696" t="str">
            <v>1444032204026</v>
          </cell>
          <cell r="D5696" t="str">
            <v>NISHIMATSUYA- Quần thu đông trẻ em</v>
          </cell>
          <cell r="E5696">
            <v>120000</v>
          </cell>
          <cell r="F5696" t="str">
            <v>142281</v>
          </cell>
          <cell r="G5696" t="str">
            <v>THỜI TRANG</v>
          </cell>
          <cell r="H5696" t="str">
            <v>NSM MÙA ĐÔNG</v>
          </cell>
        </row>
        <row r="5697">
          <cell r="C5697" t="str">
            <v>1444042204009</v>
          </cell>
          <cell r="D5697" t="str">
            <v>NISHIMATSUYA- Váy và chân váy thu đông trẻ em</v>
          </cell>
          <cell r="E5697">
            <v>150000</v>
          </cell>
          <cell r="F5697" t="str">
            <v>142282</v>
          </cell>
          <cell r="G5697" t="str">
            <v>THỜI TRANG</v>
          </cell>
          <cell r="H5697" t="str">
            <v>NSM MÙA ĐÔNG</v>
          </cell>
        </row>
        <row r="5698">
          <cell r="C5698" t="str">
            <v>2000162382004</v>
          </cell>
          <cell r="D5698" t="str">
            <v>UNIQLO-Áo chống nắng nữ Airism 02 light gray S</v>
          </cell>
          <cell r="E5698">
            <v>495000</v>
          </cell>
          <cell r="F5698" t="str">
            <v>142298</v>
          </cell>
          <cell r="G5698" t="str">
            <v>THỜI TRANG</v>
          </cell>
          <cell r="H5698" t="str">
            <v>THỜI TRANG NỮ</v>
          </cell>
        </row>
        <row r="5699">
          <cell r="C5699" t="str">
            <v>2000162382028</v>
          </cell>
          <cell r="D5699" t="str">
            <v>UNIQLO-Áo chống nắng nữ Airism 02 light gray L</v>
          </cell>
          <cell r="E5699">
            <v>495000</v>
          </cell>
          <cell r="F5699" t="str">
            <v>142300</v>
          </cell>
          <cell r="G5699" t="str">
            <v>THỜI TRANG</v>
          </cell>
          <cell r="H5699" t="str">
            <v>THỜI TRANG NỮ</v>
          </cell>
        </row>
        <row r="5700">
          <cell r="C5700" t="str">
            <v>2000162382035</v>
          </cell>
          <cell r="D5700" t="str">
            <v>UNIQLO-Áo chống nắng nữ Airism 02 light gray XL</v>
          </cell>
          <cell r="E5700">
            <v>495000</v>
          </cell>
          <cell r="F5700" t="str">
            <v>142301</v>
          </cell>
          <cell r="G5700" t="str">
            <v>THỜI TRANG</v>
          </cell>
          <cell r="H5700" t="str">
            <v>THỜI TRANG NỮ</v>
          </cell>
        </row>
        <row r="5701">
          <cell r="C5701" t="str">
            <v>2000162382080</v>
          </cell>
          <cell r="D5701" t="str">
            <v>UNIQLO-Áo chống nắng nữ Airism 07 Gray M</v>
          </cell>
          <cell r="E5701">
            <v>495000</v>
          </cell>
          <cell r="F5701" t="str">
            <v>142304</v>
          </cell>
          <cell r="G5701" t="str">
            <v>THỜI TRANG</v>
          </cell>
          <cell r="H5701" t="str">
            <v>THỜI TRANG NỮ</v>
          </cell>
        </row>
        <row r="5702">
          <cell r="C5702" t="str">
            <v>2000164957392</v>
          </cell>
          <cell r="D5702" t="str">
            <v>UNIQLO-Áo chống nắng nữ Airism 02 light gray S</v>
          </cell>
          <cell r="E5702">
            <v>495000</v>
          </cell>
          <cell r="F5702" t="str">
            <v>142317</v>
          </cell>
          <cell r="G5702" t="str">
            <v>THỜI TRANG</v>
          </cell>
          <cell r="H5702" t="str">
            <v>THỜI TRANG NỮ</v>
          </cell>
        </row>
        <row r="5703">
          <cell r="C5703" t="str">
            <v>2000164957408</v>
          </cell>
          <cell r="D5703" t="str">
            <v>UNIQLO-Áo chống nắng nữ Airism 02 light gray M</v>
          </cell>
          <cell r="E5703">
            <v>495000</v>
          </cell>
          <cell r="F5703" t="str">
            <v>142318</v>
          </cell>
          <cell r="G5703" t="str">
            <v>THỜI TRANG</v>
          </cell>
          <cell r="H5703" t="str">
            <v>THỜI TRANG NỮ</v>
          </cell>
        </row>
        <row r="5704">
          <cell r="C5704" t="str">
            <v>2000164957477</v>
          </cell>
          <cell r="D5704" t="str">
            <v>UNIQLO-Áo chống nắng nữ Airism 07 Gray M</v>
          </cell>
          <cell r="E5704">
            <v>495000</v>
          </cell>
          <cell r="F5704" t="str">
            <v>142321</v>
          </cell>
          <cell r="G5704" t="str">
            <v>THỜI TRANG</v>
          </cell>
          <cell r="H5704" t="str">
            <v>THỜI TRANG NỮ</v>
          </cell>
        </row>
        <row r="5705">
          <cell r="C5705" t="str">
            <v>2000164957545</v>
          </cell>
          <cell r="D5705" t="str">
            <v>UNIQLO-Áo chống nắng nữ Airism 07 Gray XL</v>
          </cell>
          <cell r="E5705">
            <v>495000</v>
          </cell>
          <cell r="F5705" t="str">
            <v>142323</v>
          </cell>
          <cell r="G5705" t="str">
            <v>THỜI TRANG</v>
          </cell>
          <cell r="H5705" t="str">
            <v>THỜI TRANG NỮ</v>
          </cell>
        </row>
        <row r="5706">
          <cell r="C5706" t="str">
            <v>2000164957767</v>
          </cell>
          <cell r="D5706" t="str">
            <v>UNIQLO-Áo chống nắng nữ Airism 65 blue L</v>
          </cell>
          <cell r="E5706">
            <v>495000</v>
          </cell>
          <cell r="F5706" t="str">
            <v>142328</v>
          </cell>
          <cell r="G5706" t="str">
            <v>THỜI TRANG</v>
          </cell>
          <cell r="H5706" t="str">
            <v>THỜI TRANG NỮ</v>
          </cell>
        </row>
        <row r="5707">
          <cell r="C5707" t="str">
            <v>1413002204458</v>
          </cell>
          <cell r="D5707" t="str">
            <v>UNIQLO-Áo chống nắng nữ Airism 07 Gray-L</v>
          </cell>
          <cell r="E5707">
            <v>495000</v>
          </cell>
          <cell r="F5707" t="str">
            <v>142334</v>
          </cell>
          <cell r="G5707" t="str">
            <v>THỜI TRANG</v>
          </cell>
          <cell r="H5707" t="str">
            <v>THỜI TRANG NỮ</v>
          </cell>
        </row>
        <row r="5708">
          <cell r="C5708" t="str">
            <v>1413002204489</v>
          </cell>
          <cell r="D5708" t="str">
            <v>UNIQLO-Áo chống nắng nữ Airism 65 blue-L</v>
          </cell>
          <cell r="E5708">
            <v>495000</v>
          </cell>
          <cell r="F5708" t="str">
            <v>142337</v>
          </cell>
          <cell r="G5708" t="str">
            <v>THỜI TRANG</v>
          </cell>
          <cell r="H5708" t="str">
            <v>THỜI TRANG NỮ</v>
          </cell>
        </row>
        <row r="5709">
          <cell r="C5709" t="str">
            <v>1413002204496</v>
          </cell>
          <cell r="D5709" t="str">
            <v>UNIQLO-Áo chống nắng nữ Airism 69 Navy-L</v>
          </cell>
          <cell r="E5709">
            <v>495000</v>
          </cell>
          <cell r="F5709" t="str">
            <v>142338</v>
          </cell>
          <cell r="G5709" t="str">
            <v>THỜI TRANG</v>
          </cell>
          <cell r="H5709" t="str">
            <v>THỜI TRANG NỮ</v>
          </cell>
        </row>
        <row r="5710">
          <cell r="C5710" t="str">
            <v>1413002204502</v>
          </cell>
          <cell r="D5710" t="str">
            <v>UNIQLO-Áo chống nắng nữ Airism 02 light gray-M</v>
          </cell>
          <cell r="E5710">
            <v>495000</v>
          </cell>
          <cell r="F5710" t="str">
            <v>142339</v>
          </cell>
          <cell r="G5710" t="str">
            <v>THỜI TRANG</v>
          </cell>
          <cell r="H5710" t="str">
            <v>THỜI TRANG NỮ</v>
          </cell>
        </row>
        <row r="5711">
          <cell r="C5711" t="str">
            <v>1413002204519</v>
          </cell>
          <cell r="D5711" t="str">
            <v>UNIQLO-Áo chống nắng nữ Airism 07 Gray-M</v>
          </cell>
          <cell r="E5711">
            <v>495000</v>
          </cell>
          <cell r="F5711" t="str">
            <v>142340</v>
          </cell>
          <cell r="G5711" t="str">
            <v>THỜI TRANG</v>
          </cell>
          <cell r="H5711" t="str">
            <v>THỜI TRANG NỮ</v>
          </cell>
        </row>
        <row r="5712">
          <cell r="C5712" t="str">
            <v>1413002204526</v>
          </cell>
          <cell r="D5712" t="str">
            <v>UNIQLO-Áo chống nắng nữ Airism 09 black-M</v>
          </cell>
          <cell r="E5712">
            <v>495000</v>
          </cell>
          <cell r="F5712" t="str">
            <v>142341</v>
          </cell>
          <cell r="G5712" t="str">
            <v>THỜI TRANG</v>
          </cell>
          <cell r="H5712" t="str">
            <v>THỜI TRANG NỮ</v>
          </cell>
        </row>
        <row r="5713">
          <cell r="C5713" t="str">
            <v>1413002204557</v>
          </cell>
          <cell r="D5713" t="str">
            <v>UNIQLO-Áo chống nắng nữ Airism 69 Navy-M</v>
          </cell>
          <cell r="E5713">
            <v>495000</v>
          </cell>
          <cell r="F5713" t="str">
            <v>142344</v>
          </cell>
          <cell r="G5713" t="str">
            <v>THỜI TRANG</v>
          </cell>
          <cell r="H5713" t="str">
            <v>THỜI TRANG NỮ</v>
          </cell>
        </row>
        <row r="5714">
          <cell r="C5714" t="str">
            <v>1413002204571</v>
          </cell>
          <cell r="D5714" t="str">
            <v>UNIQLO-Áo chống nắng nữ Airism 07 Gray-S</v>
          </cell>
          <cell r="E5714">
            <v>495000</v>
          </cell>
          <cell r="F5714" t="str">
            <v>142346</v>
          </cell>
          <cell r="G5714" t="str">
            <v>THỜI TRANG</v>
          </cell>
          <cell r="H5714" t="str">
            <v>THỜI TRANG NỮ</v>
          </cell>
        </row>
        <row r="5715">
          <cell r="C5715" t="str">
            <v>1413002204588</v>
          </cell>
          <cell r="D5715" t="str">
            <v>UNIQLO-Áo chống nắng nữ Airism 65 blue-S</v>
          </cell>
          <cell r="E5715">
            <v>495000</v>
          </cell>
          <cell r="F5715" t="str">
            <v>142347</v>
          </cell>
          <cell r="G5715" t="str">
            <v>THỜI TRANG</v>
          </cell>
          <cell r="H5715" t="str">
            <v>THỜI TRANG NỮ</v>
          </cell>
        </row>
        <row r="5716">
          <cell r="C5716" t="str">
            <v>1413002204595</v>
          </cell>
          <cell r="D5716" t="str">
            <v>UNIQLO-Áo chống nắng nữ Airism 69 Navy-S</v>
          </cell>
          <cell r="E5716">
            <v>495000</v>
          </cell>
          <cell r="F5716" t="str">
            <v>142348</v>
          </cell>
          <cell r="G5716" t="str">
            <v>THỜI TRANG</v>
          </cell>
          <cell r="H5716" t="str">
            <v>THỜI TRANG NỮ</v>
          </cell>
        </row>
        <row r="5717">
          <cell r="C5717" t="str">
            <v>1413002204656</v>
          </cell>
          <cell r="D5717" t="str">
            <v>UNIQLO-Áo chống nắng nữ Airism 02 light gray-XXL</v>
          </cell>
          <cell r="E5717">
            <v>495000</v>
          </cell>
          <cell r="F5717" t="str">
            <v>142354</v>
          </cell>
          <cell r="G5717" t="str">
            <v>THỜI TRANG</v>
          </cell>
          <cell r="H5717" t="str">
            <v>THỜI TRANG NỮ</v>
          </cell>
        </row>
        <row r="5718">
          <cell r="C5718" t="str">
            <v>1413002204663</v>
          </cell>
          <cell r="D5718" t="str">
            <v>UNIQLO-Áo chống nắng nữ Airism 07 Gray-XXL</v>
          </cell>
          <cell r="E5718">
            <v>495000</v>
          </cell>
          <cell r="F5718" t="str">
            <v>142355</v>
          </cell>
          <cell r="G5718" t="str">
            <v>THỜI TRANG</v>
          </cell>
          <cell r="H5718" t="str">
            <v>THỜI TRANG NỮ</v>
          </cell>
        </row>
        <row r="5719">
          <cell r="C5719" t="str">
            <v>1413002204687</v>
          </cell>
          <cell r="D5719" t="str">
            <v>UNIQLO-Áo chống nắng nữ Airism 34 Brown-XXL</v>
          </cell>
          <cell r="E5719">
            <v>495000</v>
          </cell>
          <cell r="F5719" t="str">
            <v>142357</v>
          </cell>
          <cell r="G5719" t="str">
            <v>THỜI TRANG</v>
          </cell>
          <cell r="H5719" t="str">
            <v>THỜI TRANG NỮ</v>
          </cell>
        </row>
        <row r="5720">
          <cell r="C5720" t="str">
            <v>1413002204694</v>
          </cell>
          <cell r="D5720" t="str">
            <v>UNIQLO-Áo chống nắng nữ Airism 65 blue -XXL</v>
          </cell>
          <cell r="E5720">
            <v>495000</v>
          </cell>
          <cell r="F5720" t="str">
            <v>142358</v>
          </cell>
          <cell r="G5720" t="str">
            <v>THỜI TRANG</v>
          </cell>
          <cell r="H5720" t="str">
            <v>THỜI TRANG NỮ</v>
          </cell>
        </row>
        <row r="5721">
          <cell r="C5721" t="str">
            <v>4973077351114</v>
          </cell>
          <cell r="D5721" t="str">
            <v>GUNZE- Áo lót COMFY MAKE BRA- Navy M</v>
          </cell>
          <cell r="E5721">
            <v>625000</v>
          </cell>
          <cell r="F5721" t="str">
            <v>142359</v>
          </cell>
          <cell r="G5721" t="str">
            <v>THỜI TRANG</v>
          </cell>
          <cell r="H5721" t="str">
            <v>THỜI TRANG NỮ</v>
          </cell>
        </row>
        <row r="5722">
          <cell r="C5722" t="str">
            <v>4973077351176</v>
          </cell>
          <cell r="D5722" t="str">
            <v>GUNZE- Áo lót COMFY MAKE BRA- Navy L</v>
          </cell>
          <cell r="E5722">
            <v>625000</v>
          </cell>
          <cell r="F5722" t="str">
            <v>142360</v>
          </cell>
          <cell r="G5722" t="str">
            <v>THỜI TRANG</v>
          </cell>
          <cell r="H5722" t="str">
            <v>THỜI TRANG NỮ</v>
          </cell>
        </row>
        <row r="5723">
          <cell r="C5723" t="str">
            <v>4973077351138</v>
          </cell>
          <cell r="D5723" t="str">
            <v>GUNZE- Áo lót COMFY MAKE BRA- Xám M</v>
          </cell>
          <cell r="E5723">
            <v>625000</v>
          </cell>
          <cell r="F5723" t="str">
            <v>142361</v>
          </cell>
          <cell r="G5723" t="str">
            <v>THỜI TRANG</v>
          </cell>
          <cell r="H5723" t="str">
            <v>THỜI TRANG NỮ</v>
          </cell>
        </row>
        <row r="5724">
          <cell r="C5724" t="str">
            <v>4973077351190</v>
          </cell>
          <cell r="D5724" t="str">
            <v>GUNZE- Áo lót COMFY MAKE BRA- Xám L</v>
          </cell>
          <cell r="E5724">
            <v>625000</v>
          </cell>
          <cell r="F5724" t="str">
            <v>142362</v>
          </cell>
          <cell r="G5724" t="str">
            <v>THỜI TRANG</v>
          </cell>
          <cell r="H5724" t="str">
            <v>THỜI TRANG NỮ</v>
          </cell>
        </row>
        <row r="5725">
          <cell r="C5725" t="str">
            <v>4973077351145</v>
          </cell>
          <cell r="D5725" t="str">
            <v>GUNZE- Áo lót COMFY MAKE BRA- Đen M</v>
          </cell>
          <cell r="E5725">
            <v>625000</v>
          </cell>
          <cell r="F5725" t="str">
            <v>142363</v>
          </cell>
          <cell r="G5725" t="str">
            <v>THỜI TRANG</v>
          </cell>
          <cell r="H5725" t="str">
            <v>THỜI TRANG NỮ</v>
          </cell>
        </row>
        <row r="5726">
          <cell r="C5726" t="str">
            <v>4973077351206</v>
          </cell>
          <cell r="D5726" t="str">
            <v>GUNZE- Áo lót COMFY MAKE BRA- Đen L</v>
          </cell>
          <cell r="E5726">
            <v>625000</v>
          </cell>
          <cell r="F5726" t="str">
            <v>142364</v>
          </cell>
          <cell r="G5726" t="str">
            <v>THỜI TRANG</v>
          </cell>
          <cell r="H5726" t="str">
            <v>THỜI TRANG NỮ</v>
          </cell>
        </row>
        <row r="5727">
          <cell r="C5727" t="str">
            <v>4973077351152</v>
          </cell>
          <cell r="D5727" t="str">
            <v>GUNZE- Áo lót COMFY MAKE BRA- Hồng M</v>
          </cell>
          <cell r="E5727">
            <v>625000</v>
          </cell>
          <cell r="F5727" t="str">
            <v>142365</v>
          </cell>
          <cell r="G5727" t="str">
            <v>THỜI TRANG</v>
          </cell>
          <cell r="H5727" t="str">
            <v>THỜI TRANG NỮ</v>
          </cell>
        </row>
        <row r="5728">
          <cell r="C5728" t="str">
            <v>4973077351213</v>
          </cell>
          <cell r="D5728" t="str">
            <v>GUNZE- Áo lót COMFY MAKE BRA- Hồng L</v>
          </cell>
          <cell r="E5728">
            <v>625000</v>
          </cell>
          <cell r="F5728" t="str">
            <v>142366</v>
          </cell>
          <cell r="G5728" t="str">
            <v>THỜI TRANG</v>
          </cell>
          <cell r="H5728" t="str">
            <v>THỜI TRANG NỮ</v>
          </cell>
        </row>
        <row r="5729">
          <cell r="C5729" t="str">
            <v>4973077351169</v>
          </cell>
          <cell r="D5729" t="str">
            <v>GUNZE- Áo lót COMFY MAKE BRA- Be sáng M</v>
          </cell>
          <cell r="E5729">
            <v>625000</v>
          </cell>
          <cell r="F5729" t="str">
            <v>142367</v>
          </cell>
          <cell r="G5729" t="str">
            <v>THỜI TRANG</v>
          </cell>
          <cell r="H5729" t="str">
            <v>THỜI TRANG NỮ</v>
          </cell>
        </row>
        <row r="5730">
          <cell r="C5730" t="str">
            <v>4973077351220</v>
          </cell>
          <cell r="D5730" t="str">
            <v>GUNZE- Áo lót COMFY MAKE BRA- Be sáng L</v>
          </cell>
          <cell r="E5730">
            <v>625000</v>
          </cell>
          <cell r="F5730" t="str">
            <v>142368</v>
          </cell>
          <cell r="G5730" t="str">
            <v>THỜI TRANG</v>
          </cell>
          <cell r="H5730" t="str">
            <v>THỜI TRANG NỮ</v>
          </cell>
        </row>
        <row r="5731">
          <cell r="C5731" t="str">
            <v>4973077375646</v>
          </cell>
          <cell r="D5731" t="str">
            <v>GUNZE- Áo lót MOCHI BRA- Màu Sepia M</v>
          </cell>
          <cell r="E5731">
            <v>595000</v>
          </cell>
          <cell r="F5731" t="str">
            <v>142369</v>
          </cell>
          <cell r="G5731" t="str">
            <v>THỜI TRANG</v>
          </cell>
          <cell r="H5731" t="str">
            <v>THỜI TRANG NỮ</v>
          </cell>
        </row>
        <row r="5732">
          <cell r="C5732" t="str">
            <v>4973077352432</v>
          </cell>
          <cell r="D5732" t="str">
            <v>GUNZE- Áo lót MOCHI BRA- Màu Pale Brown M</v>
          </cell>
          <cell r="E5732">
            <v>595000</v>
          </cell>
          <cell r="F5732" t="str">
            <v>142370</v>
          </cell>
          <cell r="G5732" t="str">
            <v>THỜI TRANG</v>
          </cell>
          <cell r="H5732" t="str">
            <v>THỜI TRANG NỮ</v>
          </cell>
        </row>
        <row r="5733">
          <cell r="C5733" t="str">
            <v>4973077328918</v>
          </cell>
          <cell r="D5733" t="str">
            <v xml:space="preserve">GUNZE- Áo lót Sweet Make Bra ren- IrisGreen B75   </v>
          </cell>
          <cell r="E5733">
            <v>685000</v>
          </cell>
          <cell r="F5733" t="str">
            <v>142371</v>
          </cell>
          <cell r="G5733" t="str">
            <v>THỜI TRANG</v>
          </cell>
          <cell r="H5733" t="str">
            <v>THỜI TRANG NỮ</v>
          </cell>
        </row>
        <row r="5734">
          <cell r="C5734" t="str">
            <v>4973077328956</v>
          </cell>
          <cell r="D5734" t="str">
            <v>GUNZE- Áo lót Sweet Make Bra ren- Misty peach B80</v>
          </cell>
          <cell r="E5734">
            <v>685000</v>
          </cell>
          <cell r="F5734" t="str">
            <v>142372</v>
          </cell>
          <cell r="G5734" t="str">
            <v>THỜI TRANG</v>
          </cell>
          <cell r="H5734" t="str">
            <v>THỜI TRANG NỮ</v>
          </cell>
        </row>
        <row r="5735">
          <cell r="C5735" t="str">
            <v>4973077328963</v>
          </cell>
          <cell r="D5735" t="str">
            <v>GUNZE- Áo lót Sweet Make Bra ren- Old blue B80</v>
          </cell>
          <cell r="E5735">
            <v>685000</v>
          </cell>
          <cell r="F5735" t="str">
            <v>142373</v>
          </cell>
          <cell r="G5735" t="str">
            <v>THỜI TRANG</v>
          </cell>
          <cell r="H5735" t="str">
            <v>THỜI TRANG NỮ</v>
          </cell>
        </row>
        <row r="5736">
          <cell r="C5736" t="str">
            <v>4973077352418</v>
          </cell>
          <cell r="D5736" t="str">
            <v>GUNZE- Áo lót MOCHI BRA- Đen M</v>
          </cell>
          <cell r="E5736">
            <v>595000</v>
          </cell>
          <cell r="F5736" t="str">
            <v>142374</v>
          </cell>
          <cell r="G5736" t="str">
            <v>THỜI TRANG</v>
          </cell>
          <cell r="H5736" t="str">
            <v>THỜI TRANG NỮ</v>
          </cell>
        </row>
        <row r="5737">
          <cell r="C5737" t="str">
            <v>4973077375660</v>
          </cell>
          <cell r="D5737" t="str">
            <v>GUNZE- Áo lót MOCHI BRA- Màu Sepia LL</v>
          </cell>
          <cell r="E5737">
            <v>595000</v>
          </cell>
          <cell r="F5737" t="str">
            <v>142375</v>
          </cell>
          <cell r="G5737" t="str">
            <v>THỜI TRANG</v>
          </cell>
          <cell r="H5737" t="str">
            <v>THỜI TRANG NỮ</v>
          </cell>
        </row>
        <row r="5738">
          <cell r="C5738" t="str">
            <v>4973077352470</v>
          </cell>
          <cell r="D5738" t="str">
            <v>GUNZE- Áo lót MOCHI BRA- Đen LL</v>
          </cell>
          <cell r="E5738">
            <v>595000</v>
          </cell>
          <cell r="F5738" t="str">
            <v>142376</v>
          </cell>
          <cell r="G5738" t="str">
            <v>THỜI TRANG</v>
          </cell>
          <cell r="H5738" t="str">
            <v>THỜI TRANG NỮ</v>
          </cell>
        </row>
        <row r="5739">
          <cell r="C5739" t="str">
            <v>4973077352463</v>
          </cell>
          <cell r="D5739" t="str">
            <v>GUNZE- Áo lót MOCHI BRA- Màu Pale Brown L</v>
          </cell>
          <cell r="E5739">
            <v>595000</v>
          </cell>
          <cell r="F5739" t="str">
            <v>142377</v>
          </cell>
          <cell r="G5739" t="str">
            <v>THỜI TRANG</v>
          </cell>
          <cell r="H5739" t="str">
            <v>THỜI TRANG NỮ</v>
          </cell>
        </row>
        <row r="5740">
          <cell r="C5740" t="str">
            <v>4973077352449</v>
          </cell>
          <cell r="D5740" t="str">
            <v>GUNZE- Áo lót MOCHI BRA- Đen L</v>
          </cell>
          <cell r="E5740">
            <v>595000</v>
          </cell>
          <cell r="F5740" t="str">
            <v>142378</v>
          </cell>
          <cell r="G5740" t="str">
            <v>THỜI TRANG</v>
          </cell>
          <cell r="H5740" t="str">
            <v>THỜI TRANG NỮ</v>
          </cell>
        </row>
        <row r="5741">
          <cell r="C5741" t="str">
            <v>4973077328949</v>
          </cell>
          <cell r="D5741" t="str">
            <v>GUNZE- Áo lót Sweet Make Bra ren- IrisGreen B80</v>
          </cell>
          <cell r="E5741">
            <v>685000</v>
          </cell>
          <cell r="F5741" t="str">
            <v>142379</v>
          </cell>
          <cell r="G5741" t="str">
            <v>THỜI TRANG</v>
          </cell>
          <cell r="H5741" t="str">
            <v>THỜI TRANG NỮ</v>
          </cell>
        </row>
        <row r="5742">
          <cell r="C5742" t="str">
            <v>4973077328925</v>
          </cell>
          <cell r="D5742" t="str">
            <v>GUNZE- Áo lót Sweet Make Bra ren- Misty peach B75</v>
          </cell>
          <cell r="E5742">
            <v>685000</v>
          </cell>
          <cell r="F5742" t="str">
            <v>142380</v>
          </cell>
          <cell r="G5742" t="str">
            <v>THỜI TRANG</v>
          </cell>
          <cell r="H5742" t="str">
            <v>THỜI TRANG NỮ</v>
          </cell>
        </row>
        <row r="5743">
          <cell r="C5743" t="str">
            <v>4973077328932</v>
          </cell>
          <cell r="D5743" t="str">
            <v>GUNZE- Áo lót Sweet Make Bra ren- Old blue B75</v>
          </cell>
          <cell r="E5743">
            <v>685000</v>
          </cell>
          <cell r="F5743" t="str">
            <v>142381</v>
          </cell>
          <cell r="G5743" t="str">
            <v>THỜI TRANG</v>
          </cell>
          <cell r="H5743" t="str">
            <v>THỜI TRANG NỮ</v>
          </cell>
        </row>
        <row r="5744">
          <cell r="C5744" t="str">
            <v>4973077375653</v>
          </cell>
          <cell r="D5744" t="str">
            <v>GUNZE- Áo lót MOCHI BRA- Màu Sepia L</v>
          </cell>
          <cell r="E5744">
            <v>595000</v>
          </cell>
          <cell r="F5744" t="str">
            <v>142382</v>
          </cell>
          <cell r="G5744" t="str">
            <v>THỜI TRANG</v>
          </cell>
          <cell r="H5744" t="str">
            <v>THỜI TRANG NỮ</v>
          </cell>
        </row>
        <row r="5745">
          <cell r="C5745" t="str">
            <v>4973077352494</v>
          </cell>
          <cell r="D5745" t="str">
            <v>GUNZE- Áo lót MOCHI BRA- Màu Pale Brown LL</v>
          </cell>
          <cell r="E5745">
            <v>595000</v>
          </cell>
          <cell r="F5745" t="str">
            <v>142383</v>
          </cell>
          <cell r="G5745" t="str">
            <v>THỜI TRANG</v>
          </cell>
          <cell r="H5745" t="str">
            <v>THỜI TRANG NỮ</v>
          </cell>
        </row>
        <row r="5746">
          <cell r="C5746" t="str">
            <v>4547383035619</v>
          </cell>
          <cell r="D5746" t="str">
            <v>LECIEN - Áo lót ren Gokujo Fit  2022- Be B75</v>
          </cell>
          <cell r="E5746">
            <v>405000</v>
          </cell>
          <cell r="F5746" t="str">
            <v>142384</v>
          </cell>
          <cell r="G5746" t="str">
            <v>THỜI TRANG</v>
          </cell>
          <cell r="H5746" t="str">
            <v>THỜI TRANG NỮ</v>
          </cell>
        </row>
        <row r="5747">
          <cell r="C5747" t="str">
            <v>4547383035626</v>
          </cell>
          <cell r="D5747" t="str">
            <v>LECIEN - Áo lót ren Gokujo Fit  2022- Be B80</v>
          </cell>
          <cell r="E5747">
            <v>405000</v>
          </cell>
          <cell r="F5747" t="str">
            <v>142385</v>
          </cell>
          <cell r="G5747" t="str">
            <v>THỜI TRANG</v>
          </cell>
          <cell r="H5747" t="str">
            <v>THỜI TRANG NỮ</v>
          </cell>
        </row>
        <row r="5748">
          <cell r="C5748" t="str">
            <v>4547383035633</v>
          </cell>
          <cell r="D5748" t="str">
            <v>LECIEN - Áo lót ren Gokujo Fit  2022- Be B85</v>
          </cell>
          <cell r="E5748">
            <v>405000</v>
          </cell>
          <cell r="F5748" t="str">
            <v>142386</v>
          </cell>
          <cell r="G5748" t="str">
            <v>THỜI TRANG</v>
          </cell>
          <cell r="H5748" t="str">
            <v>THỜI TRANG NỮ</v>
          </cell>
        </row>
        <row r="5749">
          <cell r="C5749" t="str">
            <v>4547383035497</v>
          </cell>
          <cell r="D5749" t="str">
            <v>LECIEN - Áo lót ren Gokujo Fit  2022- Đen B75</v>
          </cell>
          <cell r="E5749">
            <v>405000</v>
          </cell>
          <cell r="F5749" t="str">
            <v>142387</v>
          </cell>
          <cell r="G5749" t="str">
            <v>THỜI TRANG</v>
          </cell>
          <cell r="H5749" t="str">
            <v>THỜI TRANG NỮ</v>
          </cell>
        </row>
        <row r="5750">
          <cell r="C5750" t="str">
            <v>4547383035503</v>
          </cell>
          <cell r="D5750" t="str">
            <v>LECIEN - Áo lót ren Gokujo Fit  2022- Đen B80</v>
          </cell>
          <cell r="E5750">
            <v>405000</v>
          </cell>
          <cell r="F5750" t="str">
            <v>142388</v>
          </cell>
          <cell r="G5750" t="str">
            <v>THỜI TRANG</v>
          </cell>
          <cell r="H5750" t="str">
            <v>THỜI TRANG NỮ</v>
          </cell>
        </row>
        <row r="5751">
          <cell r="C5751" t="str">
            <v>4547383035510</v>
          </cell>
          <cell r="D5751" t="str">
            <v>LECIEN - Áo lót ren Gokujo Fit  2022- Đen B85</v>
          </cell>
          <cell r="E5751">
            <v>405000</v>
          </cell>
          <cell r="F5751" t="str">
            <v>142389</v>
          </cell>
          <cell r="G5751" t="str">
            <v>THỜI TRANG</v>
          </cell>
          <cell r="H5751" t="str">
            <v>THỜI TRANG NỮ</v>
          </cell>
        </row>
        <row r="5752">
          <cell r="C5752" t="str">
            <v>4547383035855</v>
          </cell>
          <cell r="D5752" t="str">
            <v>LECIEN- Quần lót ren Gokujo Fit- Đen L</v>
          </cell>
          <cell r="E5752">
            <v>240000</v>
          </cell>
          <cell r="F5752" t="str">
            <v>142390</v>
          </cell>
          <cell r="G5752" t="str">
            <v>THỜI TRANG</v>
          </cell>
          <cell r="H5752" t="str">
            <v>THỜI TRANG NỮ</v>
          </cell>
        </row>
        <row r="5753">
          <cell r="C5753" t="str">
            <v>4547383064749</v>
          </cell>
          <cell r="D5753" t="str">
            <v>LECIEN - Áo lót ren Gokujo Fit  2022- Xanh B75</v>
          </cell>
          <cell r="E5753">
            <v>405000</v>
          </cell>
          <cell r="F5753" t="str">
            <v>142391</v>
          </cell>
          <cell r="G5753" t="str">
            <v>THỜI TRANG</v>
          </cell>
          <cell r="H5753" t="str">
            <v>THỜI TRANG NỮ</v>
          </cell>
        </row>
        <row r="5754">
          <cell r="C5754" t="str">
            <v>4547383064756</v>
          </cell>
          <cell r="D5754" t="str">
            <v>LECIEN - Áo lót ren Gokujo Fit  2022- Xanh B80</v>
          </cell>
          <cell r="E5754">
            <v>405000</v>
          </cell>
          <cell r="F5754" t="str">
            <v>142392</v>
          </cell>
          <cell r="G5754" t="str">
            <v>THỜI TRANG</v>
          </cell>
          <cell r="H5754" t="str">
            <v>THỜI TRANG NỮ</v>
          </cell>
        </row>
        <row r="5755">
          <cell r="C5755" t="str">
            <v>4547383064763</v>
          </cell>
          <cell r="D5755" t="str">
            <v>LECIEN - Áo lót ren Gokujo Fit  2022- Xanh B85</v>
          </cell>
          <cell r="E5755">
            <v>405000</v>
          </cell>
          <cell r="F5755" t="str">
            <v>142393</v>
          </cell>
          <cell r="G5755" t="str">
            <v>THỜI TRANG</v>
          </cell>
          <cell r="H5755" t="str">
            <v>THỜI TRANG NỮ</v>
          </cell>
        </row>
        <row r="5756">
          <cell r="C5756" t="str">
            <v>4547383034940</v>
          </cell>
          <cell r="D5756" t="str">
            <v>LECIEN - Quần lót ôm hông Ukiwa- Hồng be L</v>
          </cell>
          <cell r="E5756">
            <v>310000</v>
          </cell>
          <cell r="F5756" t="str">
            <v>142394</v>
          </cell>
          <cell r="G5756" t="str">
            <v>THỜI TRANG</v>
          </cell>
          <cell r="H5756" t="str">
            <v>THỜI TRANG NỮ</v>
          </cell>
        </row>
        <row r="5757">
          <cell r="C5757" t="str">
            <v>4547383034933</v>
          </cell>
          <cell r="D5757" t="str">
            <v>LECIEN - Quần lót ôm hông Ukiwa- Hồng be M</v>
          </cell>
          <cell r="E5757">
            <v>310000</v>
          </cell>
          <cell r="F5757" t="str">
            <v>142395</v>
          </cell>
          <cell r="G5757" t="str">
            <v>THỜI TRANG</v>
          </cell>
          <cell r="H5757" t="str">
            <v>THỜI TRANG NỮ</v>
          </cell>
        </row>
        <row r="5758">
          <cell r="C5758" t="str">
            <v>4547383035886</v>
          </cell>
          <cell r="D5758" t="str">
            <v>LECIEN- Quần lót ren Gokujo Fit- Be L</v>
          </cell>
          <cell r="E5758">
            <v>240000</v>
          </cell>
          <cell r="F5758" t="str">
            <v>142396</v>
          </cell>
          <cell r="G5758" t="str">
            <v>THỜI TRANG</v>
          </cell>
          <cell r="H5758" t="str">
            <v>THỜI TRANG NỮ</v>
          </cell>
        </row>
        <row r="5759">
          <cell r="C5759" t="str">
            <v>4547383035879</v>
          </cell>
          <cell r="D5759" t="str">
            <v>LECIEN- Quần lót ren Gokujo Fit- Be M</v>
          </cell>
          <cell r="E5759">
            <v>240000</v>
          </cell>
          <cell r="F5759" t="str">
            <v>142397</v>
          </cell>
          <cell r="G5759" t="str">
            <v>THỜI TRANG</v>
          </cell>
          <cell r="H5759" t="str">
            <v>THỜI TRANG NỮ</v>
          </cell>
        </row>
        <row r="5760">
          <cell r="C5760" t="str">
            <v>4547383035848</v>
          </cell>
          <cell r="D5760" t="str">
            <v>LECIEN- Quần lót ren Gokujo Fit- Đen M</v>
          </cell>
          <cell r="E5760">
            <v>240000</v>
          </cell>
          <cell r="F5760" t="str">
            <v>142398</v>
          </cell>
          <cell r="G5760" t="str">
            <v>THỜI TRANG</v>
          </cell>
          <cell r="H5760" t="str">
            <v>THỜI TRANG NỮ</v>
          </cell>
        </row>
        <row r="5761">
          <cell r="C5761" t="str">
            <v>4547383064954</v>
          </cell>
          <cell r="D5761" t="str">
            <v>LECIEN- Quần lót ren Gokujo Fit- Xanh L</v>
          </cell>
          <cell r="E5761">
            <v>280000</v>
          </cell>
          <cell r="F5761" t="str">
            <v>142399</v>
          </cell>
          <cell r="G5761" t="str">
            <v>THỜI TRANG</v>
          </cell>
          <cell r="H5761" t="str">
            <v>THỜI TRANG NỮ</v>
          </cell>
        </row>
        <row r="5762">
          <cell r="C5762" t="str">
            <v>4547383064947</v>
          </cell>
          <cell r="D5762" t="str">
            <v>LECIEN- Quần lót ren Gokujo Fit- Xanh M</v>
          </cell>
          <cell r="E5762">
            <v>280000</v>
          </cell>
          <cell r="F5762" t="str">
            <v>142400</v>
          </cell>
          <cell r="G5762" t="str">
            <v>THỜI TRANG</v>
          </cell>
          <cell r="H5762" t="str">
            <v>THỜI TRANG NỮ</v>
          </cell>
        </row>
        <row r="5763">
          <cell r="C5763" t="str">
            <v>4547383071914</v>
          </cell>
          <cell r="D5763" t="str">
            <v>LECIEN - Áo lót ren Gokujo Fit - Tím B75</v>
          </cell>
          <cell r="E5763">
            <v>405000</v>
          </cell>
          <cell r="F5763" t="str">
            <v>142401</v>
          </cell>
          <cell r="G5763" t="str">
            <v>THỜI TRANG</v>
          </cell>
          <cell r="H5763" t="str">
            <v>THỜI TRANG NỮ</v>
          </cell>
        </row>
        <row r="5764">
          <cell r="C5764" t="str">
            <v>4547383071921</v>
          </cell>
          <cell r="D5764" t="str">
            <v>LECIEN - Áo lót ren Gokujo Fit - Tím B80</v>
          </cell>
          <cell r="E5764">
            <v>405000</v>
          </cell>
          <cell r="F5764" t="str">
            <v>142402</v>
          </cell>
          <cell r="G5764" t="str">
            <v>THỜI TRANG</v>
          </cell>
          <cell r="H5764" t="str">
            <v>THỜI TRANG NỮ</v>
          </cell>
        </row>
        <row r="5765">
          <cell r="C5765" t="str">
            <v>4547383071938</v>
          </cell>
          <cell r="D5765" t="str">
            <v>LECIEN - Áo lót ren Gokujo Fit - Tím B85</v>
          </cell>
          <cell r="E5765">
            <v>405000</v>
          </cell>
          <cell r="F5765" t="str">
            <v>142403</v>
          </cell>
          <cell r="G5765" t="str">
            <v>THỜI TRANG</v>
          </cell>
          <cell r="H5765" t="str">
            <v>THỜI TRANG NỮ</v>
          </cell>
        </row>
        <row r="5766">
          <cell r="C5766" t="str">
            <v>4547383066316</v>
          </cell>
          <cell r="D5766" t="str">
            <v>LECIEN- Áo lót Haminiku thon gọn lưng- Hồng M</v>
          </cell>
          <cell r="E5766">
            <v>345000</v>
          </cell>
          <cell r="F5766" t="str">
            <v>142404</v>
          </cell>
          <cell r="G5766" t="str">
            <v>THỜI TRANG</v>
          </cell>
          <cell r="H5766" t="str">
            <v>THỜI TRANG NỮ</v>
          </cell>
        </row>
        <row r="5767">
          <cell r="C5767" t="str">
            <v>4547383066293</v>
          </cell>
          <cell r="D5767" t="str">
            <v>LECIEN- Áo lót Push Up 3D Ren- Xanh L</v>
          </cell>
          <cell r="E5767">
            <v>345000</v>
          </cell>
          <cell r="F5767" t="str">
            <v>142405</v>
          </cell>
          <cell r="G5767" t="str">
            <v>THỜI TRANG</v>
          </cell>
          <cell r="H5767" t="str">
            <v>THỜI TRANG NỮ</v>
          </cell>
        </row>
        <row r="5768">
          <cell r="C5768" t="str">
            <v>4547383066286</v>
          </cell>
          <cell r="D5768" t="str">
            <v>LECIEN- Áo lót Push Up 3D Ren- Xanh M</v>
          </cell>
          <cell r="E5768">
            <v>345000</v>
          </cell>
          <cell r="F5768" t="str">
            <v>142406</v>
          </cell>
          <cell r="G5768" t="str">
            <v>THỜI TRANG</v>
          </cell>
          <cell r="H5768" t="str">
            <v>THỜI TRANG NỮ</v>
          </cell>
        </row>
        <row r="5769">
          <cell r="C5769" t="str">
            <v>4547383072072</v>
          </cell>
          <cell r="D5769" t="str">
            <v>LECIEN- Quần lót ren Gokujo Fit- Tím L</v>
          </cell>
          <cell r="E5769">
            <v>280000</v>
          </cell>
          <cell r="F5769" t="str">
            <v>142407</v>
          </cell>
          <cell r="G5769" t="str">
            <v>THỜI TRANG</v>
          </cell>
          <cell r="H5769" t="str">
            <v>THỜI TRANG NỮ</v>
          </cell>
        </row>
        <row r="5770">
          <cell r="C5770" t="str">
            <v>4547383072065</v>
          </cell>
          <cell r="D5770" t="str">
            <v>LECIEN- Quần lót ren Gokujo Fit- Tím M</v>
          </cell>
          <cell r="E5770">
            <v>280000</v>
          </cell>
          <cell r="F5770" t="str">
            <v>142408</v>
          </cell>
          <cell r="G5770" t="str">
            <v>THỜI TRANG</v>
          </cell>
          <cell r="H5770" t="str">
            <v>THỜI TRANG NỮ</v>
          </cell>
        </row>
        <row r="5771">
          <cell r="C5771" t="str">
            <v>4547383066620</v>
          </cell>
          <cell r="D5771" t="str">
            <v>LECIEN - Quần lót thon gọn bụng New 2022 - Be L</v>
          </cell>
          <cell r="E5771">
            <v>290000</v>
          </cell>
          <cell r="F5771" t="str">
            <v>142409</v>
          </cell>
          <cell r="G5771" t="str">
            <v>THỜI TRANG</v>
          </cell>
          <cell r="H5771" t="str">
            <v>THỜI TRANG NỮ</v>
          </cell>
        </row>
        <row r="5772">
          <cell r="C5772" t="str">
            <v>4547383066613</v>
          </cell>
          <cell r="D5772" t="str">
            <v>LECIEN - Quần lót thon gọn bụng New 2022 - Be M</v>
          </cell>
          <cell r="E5772">
            <v>290000</v>
          </cell>
          <cell r="F5772" t="str">
            <v>142410</v>
          </cell>
          <cell r="G5772" t="str">
            <v>THỜI TRANG</v>
          </cell>
          <cell r="H5772" t="str">
            <v>THỜI TRANG NỮ</v>
          </cell>
        </row>
        <row r="5773">
          <cell r="C5773" t="str">
            <v>4547383066729</v>
          </cell>
          <cell r="D5773" t="str">
            <v>LECIEN - Quần lót thon gọn bụng New 2022 - Đen L</v>
          </cell>
          <cell r="E5773">
            <v>250000</v>
          </cell>
          <cell r="F5773" t="str">
            <v>142411</v>
          </cell>
          <cell r="G5773" t="str">
            <v>THỜI TRANG</v>
          </cell>
          <cell r="H5773" t="str">
            <v>THỜI TRANG NỮ</v>
          </cell>
        </row>
        <row r="5774">
          <cell r="C5774" t="str">
            <v>4547383066712</v>
          </cell>
          <cell r="D5774" t="str">
            <v>LECIEN - Quần lót thon gọn bụng New 2022 - Đen M</v>
          </cell>
          <cell r="E5774">
            <v>250000</v>
          </cell>
          <cell r="F5774" t="str">
            <v>142412</v>
          </cell>
          <cell r="G5774" t="str">
            <v>THỜI TRANG</v>
          </cell>
          <cell r="H5774" t="str">
            <v>THỜI TRANG NỮ</v>
          </cell>
        </row>
        <row r="5775">
          <cell r="C5775" t="str">
            <v>4902050420011</v>
          </cell>
          <cell r="D5775" t="str">
            <v>ROOKIE V- Nước vệ sinh toilet trung tính WAI 4L</v>
          </cell>
          <cell r="E5775">
            <v>149000</v>
          </cell>
          <cell r="F5775" t="str">
            <v>142413</v>
          </cell>
          <cell r="G5775" t="str">
            <v>NHÀ CỬA ĐỜI SỐNG</v>
          </cell>
          <cell r="H5775" t="str">
            <v>XÀ PHÒNG, CHẤT TẨY RỬA</v>
          </cell>
        </row>
        <row r="5776">
          <cell r="C5776" t="str">
            <v>4905489083659</v>
          </cell>
          <cell r="D5776" t="str">
            <v>FUKUSE- Quần tất nữ Fukuske Manzoku ML Be nhạt</v>
          </cell>
          <cell r="E5776">
            <v>109000</v>
          </cell>
          <cell r="F5776" t="str">
            <v>142414</v>
          </cell>
          <cell r="G5776" t="str">
            <v>THỜI TRANG</v>
          </cell>
          <cell r="H5776" t="str">
            <v>THỜI TRANG NỮ</v>
          </cell>
        </row>
        <row r="5777">
          <cell r="C5777" t="str">
            <v>4905489083703</v>
          </cell>
          <cell r="D5777" t="str">
            <v>FUKUSE- Quần tất nữ Fukuske Manzoku ML Da sáng</v>
          </cell>
          <cell r="E5777">
            <v>109000</v>
          </cell>
          <cell r="F5777" t="str">
            <v>142415</v>
          </cell>
          <cell r="G5777" t="str">
            <v>THỜI TRANG</v>
          </cell>
          <cell r="H5777" t="str">
            <v>THỜI TRANG NỮ</v>
          </cell>
        </row>
        <row r="5778">
          <cell r="C5778" t="str">
            <v>4905489083710</v>
          </cell>
          <cell r="D5778" t="str">
            <v>FUKUSE- Quần tất nữ Fukuske Manzoku ML Da đậm</v>
          </cell>
          <cell r="E5778">
            <v>109000</v>
          </cell>
          <cell r="F5778" t="str">
            <v>142416</v>
          </cell>
          <cell r="G5778" t="str">
            <v>THỜI TRANG</v>
          </cell>
          <cell r="H5778" t="str">
            <v>THỜI TRANG NỮ</v>
          </cell>
        </row>
        <row r="5779">
          <cell r="C5779" t="str">
            <v>4905489083734</v>
          </cell>
          <cell r="D5779" t="str">
            <v>FUKUSE- Quần tất nữ Fukuske Manzoku L2L Be nhạt</v>
          </cell>
          <cell r="E5779">
            <v>109000</v>
          </cell>
          <cell r="F5779" t="str">
            <v>142417</v>
          </cell>
          <cell r="G5779" t="str">
            <v>THỜI TRANG</v>
          </cell>
          <cell r="H5779" t="str">
            <v>THỜI TRANG NỮ</v>
          </cell>
        </row>
        <row r="5780">
          <cell r="C5780" t="str">
            <v>4905489083796</v>
          </cell>
          <cell r="D5780" t="str">
            <v>FUKUSE- Quần tất nữ Fukuske Manzoku L2L Da đậm</v>
          </cell>
          <cell r="E5780">
            <v>109000</v>
          </cell>
          <cell r="F5780" t="str">
            <v>142418</v>
          </cell>
          <cell r="G5780" t="str">
            <v>THỜI TRANG</v>
          </cell>
          <cell r="H5780" t="str">
            <v>THỜI TRANG NỮ</v>
          </cell>
        </row>
        <row r="5781">
          <cell r="C5781" t="str">
            <v>4905489988350</v>
          </cell>
          <cell r="D5781" t="str">
            <v>FUKUSKE- Quần tất nữ Fukuske Tough Leg ML Da sáng</v>
          </cell>
          <cell r="E5781">
            <v>109000</v>
          </cell>
          <cell r="F5781" t="str">
            <v>142419</v>
          </cell>
          <cell r="G5781" t="str">
            <v>THỜI TRANG</v>
          </cell>
          <cell r="H5781" t="str">
            <v>THỜI TRANG NỮ</v>
          </cell>
        </row>
        <row r="5782">
          <cell r="C5782" t="str">
            <v>4905489988367</v>
          </cell>
          <cell r="D5782" t="str">
            <v>FUKUSKE- Quần tất nữ Fukuske Tough Leg ML Da đậm</v>
          </cell>
          <cell r="E5782">
            <v>109000</v>
          </cell>
          <cell r="F5782" t="str">
            <v>142420</v>
          </cell>
          <cell r="G5782" t="str">
            <v>THỜI TRANG</v>
          </cell>
          <cell r="H5782" t="str">
            <v>THỜI TRANG NỮ</v>
          </cell>
        </row>
        <row r="5783">
          <cell r="C5783" t="str">
            <v>4905489988404</v>
          </cell>
          <cell r="D5783" t="str">
            <v>FUKUSE- Quần tất nữ Fukuske Tough Leg L2L Da đậm</v>
          </cell>
          <cell r="E5783">
            <v>109000</v>
          </cell>
          <cell r="F5783" t="str">
            <v>142421</v>
          </cell>
          <cell r="G5783" t="str">
            <v>THỜI TRANG</v>
          </cell>
          <cell r="H5783" t="str">
            <v>THỜI TRANG NỮ</v>
          </cell>
        </row>
        <row r="5784">
          <cell r="C5784" t="str">
            <v>4518755568189</v>
          </cell>
          <cell r="D5784" t="str">
            <v>FUKUSE- Quần tất nữ Fukuske Tough Leg ML Da sáng</v>
          </cell>
          <cell r="E5784">
            <v>109000</v>
          </cell>
          <cell r="F5784" t="str">
            <v>142422</v>
          </cell>
          <cell r="G5784" t="str">
            <v>THỜI TRANG</v>
          </cell>
          <cell r="H5784" t="str">
            <v>THỜI TRANG NỮ</v>
          </cell>
        </row>
        <row r="5785">
          <cell r="C5785" t="str">
            <v>4518755546149</v>
          </cell>
          <cell r="D5785" t="str">
            <v>FUKUSKE- Quần tất Manzoku không tưa rách ML Đen</v>
          </cell>
          <cell r="E5785">
            <v>149000</v>
          </cell>
          <cell r="F5785" t="str">
            <v>142423</v>
          </cell>
          <cell r="G5785" t="str">
            <v>THỜI TRANG</v>
          </cell>
          <cell r="H5785" t="str">
            <v>THỜI TRANG NỮ</v>
          </cell>
        </row>
        <row r="5786">
          <cell r="C5786" t="str">
            <v>4518755546170</v>
          </cell>
          <cell r="D5786" t="str">
            <v>FUKUSKE-Quần tất Manzoku không tưa rách ML Da sáng</v>
          </cell>
          <cell r="E5786">
            <v>149000</v>
          </cell>
          <cell r="F5786" t="str">
            <v>142424</v>
          </cell>
          <cell r="G5786" t="str">
            <v>THỜI TRANG</v>
          </cell>
          <cell r="H5786" t="str">
            <v>THỜI TRANG NỮ</v>
          </cell>
        </row>
        <row r="5787">
          <cell r="C5787" t="str">
            <v>4518755546163</v>
          </cell>
          <cell r="D5787" t="str">
            <v>FUKUSKE-Quần tất Manzoku không tưa rách ML Nâu nhạt</v>
          </cell>
          <cell r="E5787">
            <v>149000</v>
          </cell>
          <cell r="F5787" t="str">
            <v>142425</v>
          </cell>
          <cell r="G5787" t="str">
            <v>THỜI TRANG</v>
          </cell>
          <cell r="H5787" t="str">
            <v>THỜI TRANG NỮ</v>
          </cell>
        </row>
        <row r="5788">
          <cell r="C5788" t="str">
            <v>4518755547405</v>
          </cell>
          <cell r="D5788" t="str">
            <v>FUKUSE- Quần tất thon chân ML Đen</v>
          </cell>
          <cell r="E5788">
            <v>149000</v>
          </cell>
          <cell r="F5788" t="str">
            <v>142426</v>
          </cell>
          <cell r="G5788" t="str">
            <v>THỜI TRANG</v>
          </cell>
          <cell r="H5788" t="str">
            <v>THỜI TRANG NỮ</v>
          </cell>
        </row>
        <row r="5789">
          <cell r="C5789" t="str">
            <v>4518755547436</v>
          </cell>
          <cell r="D5789" t="str">
            <v>FUKUSE- Quần tất thon chân ML Da chân sáng</v>
          </cell>
          <cell r="E5789">
            <v>149000</v>
          </cell>
          <cell r="F5789" t="str">
            <v>142427</v>
          </cell>
          <cell r="G5789" t="str">
            <v>THỜI TRANG</v>
          </cell>
          <cell r="H5789" t="str">
            <v>THỜI TRANG NỮ</v>
          </cell>
        </row>
        <row r="5790">
          <cell r="C5790" t="str">
            <v>4518755547429</v>
          </cell>
          <cell r="D5790" t="str">
            <v>FUKUSE- Quần tất thon chân ML Nâu nhạt</v>
          </cell>
          <cell r="E5790">
            <v>149000</v>
          </cell>
          <cell r="F5790" t="str">
            <v>142428</v>
          </cell>
          <cell r="G5790" t="str">
            <v>THỜI TRANG</v>
          </cell>
          <cell r="H5790" t="str">
            <v>THỜI TRANG NỮ</v>
          </cell>
        </row>
        <row r="5791">
          <cell r="C5791" t="str">
            <v>4518755550016</v>
          </cell>
          <cell r="D5791" t="str">
            <v>FUKUSKE- Quần tất thon chân thoáng mát L2L Da sáng</v>
          </cell>
          <cell r="E5791">
            <v>149000</v>
          </cell>
          <cell r="F5791" t="str">
            <v>142429</v>
          </cell>
          <cell r="G5791" t="str">
            <v>THỜI TRANG</v>
          </cell>
          <cell r="H5791" t="str">
            <v>THỜI TRANG NỮ</v>
          </cell>
        </row>
        <row r="5792">
          <cell r="C5792" t="str">
            <v>4518755549942</v>
          </cell>
          <cell r="D5792" t="str">
            <v>FUKUSKE- Quần tất thon chân thoáng mát ML Da đậm</v>
          </cell>
          <cell r="E5792">
            <v>149000</v>
          </cell>
          <cell r="F5792" t="str">
            <v>142430</v>
          </cell>
          <cell r="G5792" t="str">
            <v>THỜI TRANG</v>
          </cell>
          <cell r="H5792" t="str">
            <v>THỜI TRANG NỮ</v>
          </cell>
        </row>
        <row r="5793">
          <cell r="C5793" t="str">
            <v>4518755549850</v>
          </cell>
          <cell r="D5793" t="str">
            <v>FUKUSKE- Quần tất thon chân thoáng mát ML Đen</v>
          </cell>
          <cell r="E5793">
            <v>149000</v>
          </cell>
          <cell r="F5793" t="str">
            <v>142431</v>
          </cell>
          <cell r="G5793" t="str">
            <v>THỜI TRANG</v>
          </cell>
          <cell r="H5793" t="str">
            <v>THỜI TRANG NỮ</v>
          </cell>
        </row>
        <row r="5794">
          <cell r="C5794" t="str">
            <v>4518755549973</v>
          </cell>
          <cell r="D5794" t="str">
            <v>FUKUSKE- Quần tất thon chân thoáng mát L2L Đen</v>
          </cell>
          <cell r="E5794">
            <v>149000</v>
          </cell>
          <cell r="F5794" t="str">
            <v>142432</v>
          </cell>
          <cell r="G5794" t="str">
            <v>THỜI TRANG</v>
          </cell>
          <cell r="H5794" t="str">
            <v>THỜI TRANG NỮ</v>
          </cell>
        </row>
        <row r="5795">
          <cell r="C5795" t="str">
            <v>4518755550078</v>
          </cell>
          <cell r="D5795" t="str">
            <v>FUKUSKE- Quần tất thon chân thoáng mát L2L Da đậm</v>
          </cell>
          <cell r="E5795">
            <v>149000</v>
          </cell>
          <cell r="F5795" t="str">
            <v>142433</v>
          </cell>
          <cell r="G5795" t="str">
            <v>THỜI TRANG</v>
          </cell>
          <cell r="H5795" t="str">
            <v>THỜI TRANG NỮ</v>
          </cell>
        </row>
        <row r="5796">
          <cell r="C5796" t="str">
            <v>4518755550160</v>
          </cell>
          <cell r="D5796" t="str">
            <v>FUKUSKE- Quần tất thon chân độ dày 30 L2L Đen</v>
          </cell>
          <cell r="E5796">
            <v>149000</v>
          </cell>
          <cell r="F5796" t="str">
            <v>142434</v>
          </cell>
          <cell r="G5796" t="str">
            <v>THỜI TRANG</v>
          </cell>
          <cell r="H5796" t="str">
            <v>THỜI TRANG NỮ</v>
          </cell>
        </row>
        <row r="5797">
          <cell r="C5797" t="str">
            <v>4518755550122</v>
          </cell>
          <cell r="D5797" t="str">
            <v>FUKUSKE- Quần tất thon chân độ dày 30 ML Da sáng</v>
          </cell>
          <cell r="E5797">
            <v>149000</v>
          </cell>
          <cell r="F5797" t="str">
            <v>142435</v>
          </cell>
          <cell r="G5797" t="str">
            <v>THỜI TRANG</v>
          </cell>
          <cell r="H5797" t="str">
            <v>THỜI TRANG NỮ</v>
          </cell>
        </row>
        <row r="5798">
          <cell r="C5798" t="str">
            <v>4518755550115</v>
          </cell>
          <cell r="D5798" t="str">
            <v>FUKUSKE- Quần tất thon chân độ dày 30 ML Đen</v>
          </cell>
          <cell r="E5798">
            <v>149000</v>
          </cell>
          <cell r="F5798" t="str">
            <v>142436</v>
          </cell>
          <cell r="G5798" t="str">
            <v>THỜI TRANG</v>
          </cell>
          <cell r="H5798" t="str">
            <v>THỜI TRANG NỮ</v>
          </cell>
        </row>
        <row r="5799">
          <cell r="C5799" t="str">
            <v>4518755579048</v>
          </cell>
          <cell r="D5799" t="str">
            <v>FUKUSKE- Quần tất thon chân độ dày 30 L2L Da đậm</v>
          </cell>
          <cell r="E5799">
            <v>149000</v>
          </cell>
          <cell r="F5799" t="str">
            <v>142437</v>
          </cell>
          <cell r="G5799" t="str">
            <v>THỜI TRANG</v>
          </cell>
          <cell r="H5799" t="str">
            <v>THỜI TRANG NỮ</v>
          </cell>
        </row>
        <row r="5800">
          <cell r="C5800" t="str">
            <v>4518755715651</v>
          </cell>
          <cell r="D5800" t="str">
            <v>FUKUSKE- Quần tất thon chân độ dày 30 L2L Da sáng</v>
          </cell>
          <cell r="E5800">
            <v>149000</v>
          </cell>
          <cell r="F5800" t="str">
            <v>142438</v>
          </cell>
          <cell r="G5800" t="str">
            <v>THỜI TRANG</v>
          </cell>
          <cell r="H5800" t="str">
            <v>THỜI TRANG NỮ</v>
          </cell>
        </row>
        <row r="5801">
          <cell r="C5801" t="str">
            <v>4518755579031</v>
          </cell>
          <cell r="D5801" t="str">
            <v>FUKUSKE- Quần tất thon chân độ dày 30 ML Da đậm</v>
          </cell>
          <cell r="E5801">
            <v>149000</v>
          </cell>
          <cell r="F5801" t="str">
            <v>142439</v>
          </cell>
          <cell r="G5801" t="str">
            <v>THỜI TRANG</v>
          </cell>
          <cell r="H5801" t="str">
            <v>THỜI TRANG NỮ</v>
          </cell>
        </row>
        <row r="5802">
          <cell r="C5802" t="str">
            <v>4518755568196</v>
          </cell>
          <cell r="D5802" t="str">
            <v>FUKUSKE- Quần tất nữ Fukuske Tough Leg ML Da đậm</v>
          </cell>
          <cell r="E5802">
            <v>109000</v>
          </cell>
          <cell r="F5802" t="str">
            <v>142440</v>
          </cell>
          <cell r="G5802" t="str">
            <v>THỜI TRANG</v>
          </cell>
          <cell r="H5802" t="str">
            <v>THỜI TRANG NỮ</v>
          </cell>
        </row>
        <row r="5803">
          <cell r="C5803" t="str">
            <v>1412032211252</v>
          </cell>
          <cell r="D5803" t="str">
            <v>IGNIO- Tất Nhật công nghệ giữ ấm</v>
          </cell>
          <cell r="E5803">
            <v>35000</v>
          </cell>
          <cell r="F5803" t="str">
            <v>142441</v>
          </cell>
          <cell r="G5803" t="str">
            <v>THỜI TRANG</v>
          </cell>
          <cell r="H5803" t="str">
            <v>THỜI TRANG NAM</v>
          </cell>
        </row>
        <row r="5804">
          <cell r="C5804" t="str">
            <v>4547383073819</v>
          </cell>
          <cell r="D5804" t="str">
            <v>LECIEN- Áo lót Push Up 3D Ren- Kaki Beige M</v>
          </cell>
          <cell r="E5804">
            <v>345000</v>
          </cell>
          <cell r="F5804" t="str">
            <v>142442</v>
          </cell>
          <cell r="G5804" t="str">
            <v>THỜI TRANG</v>
          </cell>
          <cell r="H5804" t="str">
            <v>THỜI TRANG NỮ</v>
          </cell>
        </row>
        <row r="5805">
          <cell r="C5805" t="str">
            <v>4547383073932</v>
          </cell>
          <cell r="D5805" t="str">
            <v>LECIEN- Áo lót Kataraku Longline Bra- Hồng M</v>
          </cell>
          <cell r="E5805">
            <v>390000</v>
          </cell>
          <cell r="F5805" t="str">
            <v>142443</v>
          </cell>
          <cell r="G5805" t="str">
            <v>THỜI TRANG</v>
          </cell>
          <cell r="H5805" t="str">
            <v>THỜI TRANG NỮ</v>
          </cell>
        </row>
        <row r="5806">
          <cell r="C5806" t="str">
            <v>4547383073949</v>
          </cell>
          <cell r="D5806" t="str">
            <v>LECIEN- Áo lót Kataraku Longline Bra- Hồng L</v>
          </cell>
          <cell r="E5806">
            <v>390000</v>
          </cell>
          <cell r="F5806" t="str">
            <v>142444</v>
          </cell>
          <cell r="G5806" t="str">
            <v>THỜI TRANG</v>
          </cell>
          <cell r="H5806" t="str">
            <v>THỜI TRANG NỮ</v>
          </cell>
        </row>
        <row r="5807">
          <cell r="C5807" t="str">
            <v>4547383073956</v>
          </cell>
          <cell r="D5807" t="str">
            <v>LECIEN- Áo lót Kataraku Longline Bra- Hồng LL</v>
          </cell>
          <cell r="E5807">
            <v>390000</v>
          </cell>
          <cell r="F5807" t="str">
            <v>142445</v>
          </cell>
          <cell r="G5807" t="str">
            <v>THỜI TRANG</v>
          </cell>
          <cell r="H5807" t="str">
            <v>THỜI TRANG NỮ</v>
          </cell>
        </row>
        <row r="5808">
          <cell r="C5808" t="str">
            <v>1414032300004</v>
          </cell>
          <cell r="D5808" t="str">
            <v>NISHIMATSUYA- Áo mùa hè trẻ em Nhật Bản</v>
          </cell>
          <cell r="E5808">
            <v>159000</v>
          </cell>
          <cell r="F5808" t="str">
            <v>142446</v>
          </cell>
          <cell r="G5808" t="str">
            <v>THỜI TRANG</v>
          </cell>
          <cell r="H5808" t="str">
            <v>NSM MÙA HÈ</v>
          </cell>
        </row>
        <row r="5809">
          <cell r="C5809" t="str">
            <v>1414032300011</v>
          </cell>
          <cell r="D5809" t="str">
            <v>NISHIMATSUYA- Áo Len Áo Nỉ Nhật Bản</v>
          </cell>
          <cell r="E5809">
            <v>150000</v>
          </cell>
          <cell r="F5809" t="str">
            <v>142447</v>
          </cell>
          <cell r="G5809" t="str">
            <v>THỜI TRANG</v>
          </cell>
          <cell r="H5809" t="str">
            <v>NSM MÙA ĐÔNG</v>
          </cell>
        </row>
        <row r="5810">
          <cell r="C5810" t="str">
            <v>1414032300028</v>
          </cell>
          <cell r="D5810" t="str">
            <v>NISHIMATSUYA- Quần Len Nỉ Nhật Bản new</v>
          </cell>
          <cell r="E5810">
            <v>129000</v>
          </cell>
          <cell r="F5810" t="str">
            <v>142448</v>
          </cell>
          <cell r="G5810" t="str">
            <v>THỜI TRANG</v>
          </cell>
          <cell r="H5810" t="str">
            <v>NSM MÙA ĐÔNG</v>
          </cell>
        </row>
        <row r="5811">
          <cell r="C5811" t="str">
            <v>1414032300035</v>
          </cell>
          <cell r="D5811" t="str">
            <v>NISHIMATSUYA- Set quần mùa hè bé trai</v>
          </cell>
          <cell r="E5811">
            <v>129000</v>
          </cell>
          <cell r="F5811" t="str">
            <v>142449</v>
          </cell>
          <cell r="G5811" t="str">
            <v>THỜI TRANG</v>
          </cell>
          <cell r="H5811" t="str">
            <v>NSM MÙA HÈ</v>
          </cell>
        </row>
        <row r="5812">
          <cell r="C5812" t="str">
            <v>1414032300042</v>
          </cell>
          <cell r="D5812" t="str">
            <v>NISHIMATSUYA- Quần mùa hè trẻ em Nhật Bản</v>
          </cell>
          <cell r="E5812">
            <v>129000</v>
          </cell>
          <cell r="F5812" t="str">
            <v>142450</v>
          </cell>
          <cell r="G5812" t="str">
            <v>THỜI TRANG</v>
          </cell>
          <cell r="H5812" t="str">
            <v>NSM MÙA HÈ</v>
          </cell>
        </row>
        <row r="5813">
          <cell r="C5813" t="str">
            <v>1414032300059</v>
          </cell>
          <cell r="D5813" t="str">
            <v>NISHIMATSUYA- Đồ bơi trẻ em Nhật Bản</v>
          </cell>
          <cell r="E5813">
            <v>189000</v>
          </cell>
          <cell r="F5813" t="str">
            <v>142451</v>
          </cell>
          <cell r="G5813" t="str">
            <v>THỜI TRANG</v>
          </cell>
          <cell r="H5813" t="str">
            <v>NSM MÙA HÈ</v>
          </cell>
        </row>
        <row r="5814">
          <cell r="C5814" t="str">
            <v>1414032300066</v>
          </cell>
          <cell r="D5814" t="str">
            <v>NISHIMATSUYA- Bộ quần áo mùa hè bé gái</v>
          </cell>
          <cell r="E5814">
            <v>159000</v>
          </cell>
          <cell r="F5814" t="str">
            <v>142452</v>
          </cell>
          <cell r="G5814" t="str">
            <v>THỜI TRANG</v>
          </cell>
          <cell r="H5814" t="str">
            <v>NSM MÙA HÈ</v>
          </cell>
        </row>
        <row r="5815">
          <cell r="C5815" t="str">
            <v>1414032300073</v>
          </cell>
          <cell r="D5815" t="str">
            <v>NISHIMATSUYA- Set bộ quần áo mùa hè trẻ em</v>
          </cell>
          <cell r="E5815">
            <v>189000</v>
          </cell>
          <cell r="F5815" t="str">
            <v>142453</v>
          </cell>
          <cell r="G5815" t="str">
            <v>THỜI TRANG</v>
          </cell>
          <cell r="H5815" t="str">
            <v>NSM MÙA HÈ</v>
          </cell>
        </row>
        <row r="5816">
          <cell r="C5816" t="str">
            <v>1414032300080</v>
          </cell>
          <cell r="D5816" t="str">
            <v>NISHIMATSUYA- Bộ quần áo mùa hè bé trai</v>
          </cell>
          <cell r="E5816">
            <v>159000</v>
          </cell>
          <cell r="F5816" t="str">
            <v>142454</v>
          </cell>
          <cell r="G5816" t="str">
            <v>THỜI TRANG</v>
          </cell>
          <cell r="H5816" t="str">
            <v>NSM MÙA HÈ</v>
          </cell>
        </row>
        <row r="5817">
          <cell r="C5817" t="str">
            <v>1414032300097</v>
          </cell>
          <cell r="D5817" t="str">
            <v>NISHIMATSUYA- Set 2 bộ quần áo mùa hè bé trai</v>
          </cell>
          <cell r="E5817">
            <v>189000</v>
          </cell>
          <cell r="F5817" t="str">
            <v>142455</v>
          </cell>
          <cell r="G5817" t="str">
            <v>THỜI TRANG</v>
          </cell>
          <cell r="H5817" t="str">
            <v>NSM MÙA HÈ</v>
          </cell>
        </row>
        <row r="5818">
          <cell r="C5818" t="str">
            <v>1414032300103</v>
          </cell>
          <cell r="D5818" t="str">
            <v>NISHIMATSUYA- Váy và chân váy mùa hè</v>
          </cell>
          <cell r="E5818">
            <v>129000</v>
          </cell>
          <cell r="F5818" t="str">
            <v>142456</v>
          </cell>
          <cell r="G5818" t="str">
            <v>THỜI TRANG</v>
          </cell>
          <cell r="H5818" t="str">
            <v>NSM MÙA HÈ</v>
          </cell>
        </row>
        <row r="5819">
          <cell r="C5819" t="str">
            <v>2000162382240</v>
          </cell>
          <cell r="D5819" t="str">
            <v>UNIQLO-ÁO CHỐNG NẮNG NỮ AIRISM 10 PINK  XL</v>
          </cell>
          <cell r="E5819">
            <v>495000</v>
          </cell>
          <cell r="F5819" t="str">
            <v>142457</v>
          </cell>
          <cell r="G5819" t="str">
            <v>THỜI TRANG</v>
          </cell>
          <cell r="H5819" t="str">
            <v>THỜI TRANG NỮ</v>
          </cell>
        </row>
        <row r="5820">
          <cell r="C5820" t="str">
            <v>2000162382455</v>
          </cell>
          <cell r="D5820" t="str">
            <v>UNIQLO-ÁO CHỐNG NẮNG NỮ AIRISM 65 BLUE XL</v>
          </cell>
          <cell r="E5820">
            <v>495000</v>
          </cell>
          <cell r="F5820" t="str">
            <v>142458</v>
          </cell>
          <cell r="G5820" t="str">
            <v>THỜI TRANG</v>
          </cell>
          <cell r="H5820" t="str">
            <v>THỜI TRANG NỮ</v>
          </cell>
        </row>
        <row r="5821">
          <cell r="C5821" t="str">
            <v>2000164957415</v>
          </cell>
          <cell r="D5821" t="str">
            <v>UNIQLO-ÁO CHỐNG NẮNG NỮ AIRISM 02 LIGHT GRAY XL</v>
          </cell>
          <cell r="E5821">
            <v>495000</v>
          </cell>
          <cell r="F5821" t="str">
            <v>142459</v>
          </cell>
          <cell r="G5821" t="str">
            <v>THỜI TRANG</v>
          </cell>
          <cell r="H5821" t="str">
            <v>THỜI TRANG NỮ</v>
          </cell>
        </row>
        <row r="5822">
          <cell r="C5822" t="str">
            <v>2000164957613</v>
          </cell>
          <cell r="D5822" t="str">
            <v>UNIQLO-ÁO CHỐNG NẮNG NỮ AIRISM 10 PINK L</v>
          </cell>
          <cell r="E5822">
            <v>495000</v>
          </cell>
          <cell r="F5822" t="str">
            <v>142460</v>
          </cell>
          <cell r="G5822" t="str">
            <v>THỜI TRANG</v>
          </cell>
          <cell r="H5822" t="str">
            <v>THỜI TRANG NỮ</v>
          </cell>
        </row>
        <row r="5823">
          <cell r="C5823" t="str">
            <v>2000164957620</v>
          </cell>
          <cell r="D5823" t="str">
            <v>UNIQLO-ÁO CHỐNG NẮNG NỮ AIRISM 10 PINK  XL</v>
          </cell>
          <cell r="E5823">
            <v>495000</v>
          </cell>
          <cell r="F5823" t="str">
            <v>142461</v>
          </cell>
          <cell r="G5823" t="str">
            <v>THỜI TRANG</v>
          </cell>
          <cell r="H5823" t="str">
            <v>THỜI TRANG NỮ</v>
          </cell>
        </row>
        <row r="5824">
          <cell r="C5824" t="str">
            <v>4547383076551</v>
          </cell>
          <cell r="D5824" t="str">
            <v>LECIEN - ÁO LÓT REN GOKUJO FIT  2023- ĐEN B75</v>
          </cell>
          <cell r="E5824">
            <v>405000</v>
          </cell>
          <cell r="F5824" t="str">
            <v>142462</v>
          </cell>
          <cell r="G5824" t="str">
            <v>THỜI TRANG</v>
          </cell>
          <cell r="H5824" t="str">
            <v>THỜI TRANG NỮ</v>
          </cell>
        </row>
        <row r="5825">
          <cell r="C5825" t="str">
            <v>4547383076568</v>
          </cell>
          <cell r="D5825" t="str">
            <v>LECIEN - ÁO LÓT REN GOKUJO FIT  2023- ĐEN B80</v>
          </cell>
          <cell r="E5825">
            <v>405000</v>
          </cell>
          <cell r="F5825" t="str">
            <v>142463</v>
          </cell>
          <cell r="G5825" t="str">
            <v>THỜI TRANG</v>
          </cell>
          <cell r="H5825" t="str">
            <v>THỜI TRANG NỮ</v>
          </cell>
        </row>
        <row r="5826">
          <cell r="C5826" t="str">
            <v>4547383076575</v>
          </cell>
          <cell r="D5826" t="str">
            <v>LECIEN - ÁO LÓT REN GOKUJO FIT  2023- ĐEN B85</v>
          </cell>
          <cell r="E5826">
            <v>405000</v>
          </cell>
          <cell r="F5826" t="str">
            <v>142464</v>
          </cell>
          <cell r="G5826" t="str">
            <v>THỜI TRANG</v>
          </cell>
          <cell r="H5826" t="str">
            <v>THỜI TRANG NỮ</v>
          </cell>
        </row>
        <row r="5827">
          <cell r="C5827" t="str">
            <v>4547383076674</v>
          </cell>
          <cell r="D5827" t="str">
            <v>LECIEN - ÁO LÓT REN GOKUJO FIT  2023- BE B75</v>
          </cell>
          <cell r="E5827">
            <v>405000</v>
          </cell>
          <cell r="F5827" t="str">
            <v>142465</v>
          </cell>
          <cell r="G5827" t="str">
            <v>THỜI TRANG</v>
          </cell>
          <cell r="H5827" t="str">
            <v>THỜI TRANG NỮ</v>
          </cell>
        </row>
        <row r="5828">
          <cell r="C5828" t="str">
            <v>4547383076681</v>
          </cell>
          <cell r="D5828" t="str">
            <v>LECIEN - ÁO LÓT REN GOKUJO FIT  2023- BE B80</v>
          </cell>
          <cell r="E5828">
            <v>405000</v>
          </cell>
          <cell r="F5828" t="str">
            <v>142466</v>
          </cell>
          <cell r="G5828" t="str">
            <v>THỜI TRANG</v>
          </cell>
          <cell r="H5828" t="str">
            <v>THỜI TRANG NỮ</v>
          </cell>
        </row>
        <row r="5829">
          <cell r="C5829" t="str">
            <v>4547383076698</v>
          </cell>
          <cell r="D5829" t="str">
            <v>LECIEN - ÁO LÓT REN GOKUJO FIT  2023- BE B85</v>
          </cell>
          <cell r="E5829">
            <v>405000</v>
          </cell>
          <cell r="F5829" t="str">
            <v>142467</v>
          </cell>
          <cell r="G5829" t="str">
            <v>THỜI TRANG</v>
          </cell>
          <cell r="H5829" t="str">
            <v>THỜI TRANG NỮ</v>
          </cell>
        </row>
        <row r="5830">
          <cell r="C5830" t="str">
            <v>4547383076797</v>
          </cell>
          <cell r="D5830" t="str">
            <v>LECIEN - ÁO LÓT REN GOKUJO FIT  2023- DENIM B75</v>
          </cell>
          <cell r="E5830">
            <v>405000</v>
          </cell>
          <cell r="F5830" t="str">
            <v>142468</v>
          </cell>
          <cell r="G5830" t="str">
            <v>THỜI TRANG</v>
          </cell>
          <cell r="H5830" t="str">
            <v>THỜI TRANG NỮ</v>
          </cell>
        </row>
        <row r="5831">
          <cell r="C5831" t="str">
            <v>4547383076803</v>
          </cell>
          <cell r="D5831" t="str">
            <v>LECIEN - ÁO LÓT REN GOKUJO FIT  2023- DENIM B80</v>
          </cell>
          <cell r="E5831">
            <v>405000</v>
          </cell>
          <cell r="F5831" t="str">
            <v>142469</v>
          </cell>
          <cell r="G5831" t="str">
            <v>THỜI TRANG</v>
          </cell>
          <cell r="H5831" t="str">
            <v>THỜI TRANG NỮ</v>
          </cell>
        </row>
        <row r="5832">
          <cell r="C5832" t="str">
            <v>4547383076810</v>
          </cell>
          <cell r="D5832" t="str">
            <v>LECIEN - ÁO LÓT REN GOKUJO FIT  2023- DENIM B85</v>
          </cell>
          <cell r="E5832">
            <v>405000</v>
          </cell>
          <cell r="F5832" t="str">
            <v>142470</v>
          </cell>
          <cell r="G5832" t="str">
            <v>THỜI TRANG</v>
          </cell>
          <cell r="H5832" t="str">
            <v>THỜI TRANG NỮ</v>
          </cell>
        </row>
        <row r="5833">
          <cell r="C5833" t="str">
            <v>4547383076513</v>
          </cell>
          <cell r="D5833" t="str">
            <v>LECIEN- QUẦN LÓT REN GOKUJO FIT- DENIM M</v>
          </cell>
          <cell r="E5833">
            <v>240000</v>
          </cell>
          <cell r="F5833" t="str">
            <v>142471</v>
          </cell>
          <cell r="G5833" t="str">
            <v>THỜI TRANG</v>
          </cell>
          <cell r="H5833" t="str">
            <v>THỜI TRANG NỮ</v>
          </cell>
        </row>
        <row r="5834">
          <cell r="C5834" t="str">
            <v>4547383076520</v>
          </cell>
          <cell r="D5834" t="str">
            <v>LECIEN- QUẦN LÓT REN GOKUJO FIT- DENIM L</v>
          </cell>
          <cell r="E5834">
            <v>240000</v>
          </cell>
          <cell r="F5834" t="str">
            <v>142472</v>
          </cell>
          <cell r="G5834" t="str">
            <v>THỜI TRANG</v>
          </cell>
          <cell r="H5834" t="str">
            <v>THỜI TRANG NỮ</v>
          </cell>
        </row>
        <row r="5835">
          <cell r="C5835" t="str">
            <v>4547383073840</v>
          </cell>
          <cell r="D5835" t="str">
            <v>LECIEN- ÁO LÓT PUSH UP 3D REN- PLUM M</v>
          </cell>
          <cell r="E5835">
            <v>345000</v>
          </cell>
          <cell r="F5835" t="str">
            <v>142473</v>
          </cell>
          <cell r="G5835" t="str">
            <v>THỜI TRANG</v>
          </cell>
          <cell r="H5835" t="str">
            <v>THỜI TRANG NỮ</v>
          </cell>
        </row>
        <row r="5836">
          <cell r="C5836" t="str">
            <v>4547383073857</v>
          </cell>
          <cell r="D5836" t="str">
            <v>LECIEN- ÁO LÓT PUSH UP 3D REN- PLUM L</v>
          </cell>
          <cell r="E5836">
            <v>345000</v>
          </cell>
          <cell r="F5836" t="str">
            <v>142474</v>
          </cell>
          <cell r="G5836" t="str">
            <v>THỜI TRANG</v>
          </cell>
          <cell r="H5836" t="str">
            <v>THỜI TRANG NỮ</v>
          </cell>
        </row>
        <row r="5837">
          <cell r="C5837" t="str">
            <v>4547383080534</v>
          </cell>
          <cell r="D5837" t="str">
            <v>LECIEN- ÁO LÓT PUSH UP 3D REN- SMOKY AQUA M</v>
          </cell>
          <cell r="E5837">
            <v>345000</v>
          </cell>
          <cell r="F5837" t="str">
            <v>142475</v>
          </cell>
          <cell r="G5837" t="str">
            <v>THỜI TRANG</v>
          </cell>
          <cell r="H5837" t="str">
            <v>THỜI TRANG NỮ</v>
          </cell>
        </row>
        <row r="5838">
          <cell r="C5838" t="str">
            <v>4547383080541</v>
          </cell>
          <cell r="D5838" t="str">
            <v>LECIEN- ÁO LÓT PUSH UP 3D REN- SMOKY AQUA L</v>
          </cell>
          <cell r="E5838">
            <v>345000</v>
          </cell>
          <cell r="F5838" t="str">
            <v>142476</v>
          </cell>
          <cell r="G5838" t="str">
            <v>THỜI TRANG</v>
          </cell>
          <cell r="H5838" t="str">
            <v>THỜI TRANG NỮ</v>
          </cell>
        </row>
        <row r="5839">
          <cell r="C5839" t="str">
            <v>4547383073871</v>
          </cell>
          <cell r="D5839" t="str">
            <v>LECIEN- ÁO LÓT HAMINIKU THON GỌN LƯNG- ROSE M</v>
          </cell>
          <cell r="E5839">
            <v>345000</v>
          </cell>
          <cell r="F5839" t="str">
            <v>142477</v>
          </cell>
          <cell r="G5839" t="str">
            <v>THỜI TRANG</v>
          </cell>
          <cell r="H5839" t="str">
            <v>THỜI TRANG NỮ</v>
          </cell>
        </row>
        <row r="5840">
          <cell r="C5840" t="str">
            <v>4547383073888</v>
          </cell>
          <cell r="D5840" t="str">
            <v>LECIEN- ÁO LÓT HAMINIKU THON GỌN LƯNG- ROSE L</v>
          </cell>
          <cell r="E5840">
            <v>345000</v>
          </cell>
          <cell r="F5840" t="str">
            <v>142478</v>
          </cell>
          <cell r="G5840" t="str">
            <v>THỜI TRANG</v>
          </cell>
          <cell r="H5840" t="str">
            <v>THỜI TRANG NỮ</v>
          </cell>
        </row>
        <row r="5841">
          <cell r="C5841" t="str">
            <v>4547383081005</v>
          </cell>
          <cell r="D5841" t="str">
            <v>LECIEN- ÁO LÓT SHINKOKYU THOÁNG KHÍ- PINK B75</v>
          </cell>
          <cell r="E5841">
            <v>280000</v>
          </cell>
          <cell r="F5841" t="str">
            <v>142479</v>
          </cell>
          <cell r="G5841" t="str">
            <v>THỜI TRANG</v>
          </cell>
          <cell r="H5841" t="str">
            <v>THỜI TRANG NỮ</v>
          </cell>
        </row>
        <row r="5842">
          <cell r="C5842" t="str">
            <v>4547383081012</v>
          </cell>
          <cell r="D5842" t="str">
            <v>LECIEN- ÁO LÓT SHINKOKYU THOÁNG KHÍ- PINK B80</v>
          </cell>
          <cell r="E5842">
            <v>280000</v>
          </cell>
          <cell r="F5842" t="str">
            <v>142480</v>
          </cell>
          <cell r="G5842" t="str">
            <v>THỜI TRANG</v>
          </cell>
          <cell r="H5842" t="str">
            <v>THỜI TRANG NỮ</v>
          </cell>
        </row>
        <row r="5843">
          <cell r="C5843" t="str">
            <v>4547383081166</v>
          </cell>
          <cell r="D5843" t="str">
            <v>LECIEN- ÁO LÓT SHINKOKYU THOÁNG KHÍ- GRAY B75</v>
          </cell>
          <cell r="E5843">
            <v>280000</v>
          </cell>
          <cell r="F5843" t="str">
            <v>142481</v>
          </cell>
          <cell r="G5843" t="str">
            <v>THỜI TRANG</v>
          </cell>
          <cell r="H5843" t="str">
            <v>THỜI TRANG NỮ</v>
          </cell>
        </row>
        <row r="5844">
          <cell r="C5844" t="str">
            <v>4547383081173</v>
          </cell>
          <cell r="D5844" t="str">
            <v>LECIEN- ÁO LÓT SHINKOKYU THOÁNG KHÍ- GRAY B80</v>
          </cell>
          <cell r="E5844">
            <v>280000</v>
          </cell>
          <cell r="F5844" t="str">
            <v>142482</v>
          </cell>
          <cell r="G5844" t="str">
            <v>THỜI TRANG</v>
          </cell>
          <cell r="H5844" t="str">
            <v>THỜI TRANG NỮ</v>
          </cell>
        </row>
        <row r="5845">
          <cell r="C5845" t="str">
            <v>4547383081227</v>
          </cell>
          <cell r="D5845" t="str">
            <v>LECIEN- ÁO LÓT SHINKOKYU THOÁNG KHÍ- VANILLA B75</v>
          </cell>
          <cell r="E5845">
            <v>280000</v>
          </cell>
          <cell r="F5845" t="str">
            <v>142483</v>
          </cell>
          <cell r="G5845" t="str">
            <v>THỜI TRANG</v>
          </cell>
          <cell r="H5845" t="str">
            <v>THỜI TRANG NỮ</v>
          </cell>
        </row>
        <row r="5846">
          <cell r="C5846" t="str">
            <v>4547383081234</v>
          </cell>
          <cell r="D5846" t="str">
            <v>LECIEN- ÁO LÓT SHINKOKYU THOÁNG KHÍ- VANILLA B80</v>
          </cell>
          <cell r="E5846">
            <v>280000</v>
          </cell>
          <cell r="F5846" t="str">
            <v>142484</v>
          </cell>
          <cell r="G5846" t="str">
            <v>THỜI TRANG</v>
          </cell>
          <cell r="H5846" t="str">
            <v>THỜI TRANG NỮ</v>
          </cell>
        </row>
        <row r="5847">
          <cell r="C5847" t="str">
            <v>4547383062608</v>
          </cell>
          <cell r="D5847" t="str">
            <v>LECIEN- ÁO LÓT GOOD CHOICE NEW 2023- GRAY B75</v>
          </cell>
          <cell r="E5847">
            <v>240000</v>
          </cell>
          <cell r="F5847" t="str">
            <v>142485</v>
          </cell>
          <cell r="G5847" t="str">
            <v>THỜI TRANG</v>
          </cell>
          <cell r="H5847" t="str">
            <v>THỜI TRANG NỮ</v>
          </cell>
        </row>
        <row r="5848">
          <cell r="C5848" t="str">
            <v>4547383062615</v>
          </cell>
          <cell r="D5848" t="str">
            <v>LECIEN- ÁO LÓT GOOD CHOICE NEW 2023- GRAY B80</v>
          </cell>
          <cell r="E5848">
            <v>240000</v>
          </cell>
          <cell r="F5848" t="str">
            <v>142486</v>
          </cell>
          <cell r="G5848" t="str">
            <v>THỜI TRANG</v>
          </cell>
          <cell r="H5848" t="str">
            <v>THỜI TRANG NỮ</v>
          </cell>
        </row>
        <row r="5849">
          <cell r="C5849" t="str">
            <v>1443062308001</v>
          </cell>
          <cell r="D5849" t="str">
            <v xml:space="preserve"> NISHIMATSUYA- Set đồ thu đông trẻ em Nhật Bản</v>
          </cell>
          <cell r="E5849">
            <v>200000</v>
          </cell>
          <cell r="F5849" t="str">
            <v>142488</v>
          </cell>
          <cell r="G5849" t="str">
            <v>THỜI TRANG</v>
          </cell>
          <cell r="H5849" t="str">
            <v>NSM MÙA ĐÔNG</v>
          </cell>
        </row>
        <row r="5850">
          <cell r="C5850" t="str">
            <v>4547383081418</v>
          </cell>
          <cell r="D5850" t="str">
            <v>LECIEN- Áo lót ren Silhouette màu xám B75</v>
          </cell>
          <cell r="E5850">
            <v>405000</v>
          </cell>
          <cell r="F5850" t="str">
            <v>142489</v>
          </cell>
          <cell r="G5850" t="str">
            <v>THỜI TRANG</v>
          </cell>
          <cell r="H5850" t="str">
            <v>THỜI TRANG NỮ</v>
          </cell>
        </row>
        <row r="5851">
          <cell r="C5851" t="str">
            <v>4547383081425</v>
          </cell>
          <cell r="D5851" t="str">
            <v>LECIEN- Áo lót ren Silhouette màu xám B80</v>
          </cell>
          <cell r="E5851">
            <v>405000</v>
          </cell>
          <cell r="F5851" t="str">
            <v>142490</v>
          </cell>
          <cell r="G5851" t="str">
            <v>THỜI TRANG</v>
          </cell>
          <cell r="H5851" t="str">
            <v>THỜI TRANG NỮ</v>
          </cell>
        </row>
        <row r="5852">
          <cell r="C5852" t="str">
            <v>4547383081593</v>
          </cell>
          <cell r="D5852" t="str">
            <v>LECIEN- Áo lót ren Silhouette màu đen B80</v>
          </cell>
          <cell r="E5852">
            <v>405000</v>
          </cell>
          <cell r="F5852" t="str">
            <v>142491</v>
          </cell>
          <cell r="G5852" t="str">
            <v>THỜI TRANG</v>
          </cell>
          <cell r="H5852" t="str">
            <v>THỜI TRANG NỮ</v>
          </cell>
        </row>
        <row r="5853">
          <cell r="C5853" t="str">
            <v>4547383081609</v>
          </cell>
          <cell r="D5853" t="str">
            <v>LECIEN- Áo lót ren Silhouette màu đen B75</v>
          </cell>
          <cell r="E5853">
            <v>405000</v>
          </cell>
          <cell r="F5853" t="str">
            <v>142492</v>
          </cell>
          <cell r="G5853" t="str">
            <v>THỜI TRANG</v>
          </cell>
          <cell r="H5853" t="str">
            <v>THỜI TRANG NỮ</v>
          </cell>
        </row>
        <row r="5854">
          <cell r="C5854" t="str">
            <v>4547383081326</v>
          </cell>
          <cell r="D5854" t="str">
            <v>LECIEN- Áo lót ren Silhouette màu Ocre B75</v>
          </cell>
          <cell r="E5854">
            <v>405000</v>
          </cell>
          <cell r="F5854" t="str">
            <v>142493</v>
          </cell>
          <cell r="G5854" t="str">
            <v>THỜI TRANG</v>
          </cell>
          <cell r="H5854" t="str">
            <v>THỜI TRANG NỮ</v>
          </cell>
        </row>
        <row r="5855">
          <cell r="C5855" t="str">
            <v>4547383081333</v>
          </cell>
          <cell r="D5855" t="str">
            <v>LECIEN- Áo lót ren Silhouette màu Ocre B80</v>
          </cell>
          <cell r="E5855">
            <v>405000</v>
          </cell>
          <cell r="F5855" t="str">
            <v>142494</v>
          </cell>
          <cell r="G5855" t="str">
            <v>THỜI TRANG</v>
          </cell>
          <cell r="H5855" t="str">
            <v>THỜI TRANG NỮ</v>
          </cell>
        </row>
        <row r="5856">
          <cell r="C5856" t="str">
            <v>4547383081500</v>
          </cell>
          <cell r="D5856" t="str">
            <v>LECIEN- Áo lót ren Silhouette màu hồng B80</v>
          </cell>
          <cell r="E5856">
            <v>405000</v>
          </cell>
          <cell r="F5856" t="str">
            <v>142495</v>
          </cell>
          <cell r="G5856" t="str">
            <v>THỜI TRANG</v>
          </cell>
          <cell r="H5856" t="str">
            <v>THỜI TRANG NỮ</v>
          </cell>
        </row>
        <row r="5857">
          <cell r="C5857" t="str">
            <v>4547383081517</v>
          </cell>
          <cell r="D5857" t="str">
            <v>LECIEN- Áo lót ren Silhouette màu hồng B75</v>
          </cell>
          <cell r="E5857">
            <v>405000</v>
          </cell>
          <cell r="F5857" t="str">
            <v>142496</v>
          </cell>
          <cell r="G5857" t="str">
            <v>THỜI TRANG</v>
          </cell>
          <cell r="H5857" t="str">
            <v>THỜI TRANG NỮ</v>
          </cell>
        </row>
        <row r="5858">
          <cell r="C5858" t="str">
            <v>4547383028512</v>
          </cell>
          <cell r="D5858" t="str">
            <v>LECIEN - Quần lót ren Silhouette- Xám M</v>
          </cell>
          <cell r="E5858">
            <v>195000</v>
          </cell>
          <cell r="F5858" t="str">
            <v>142497</v>
          </cell>
          <cell r="G5858" t="str">
            <v>THỜI TRANG</v>
          </cell>
          <cell r="H5858" t="str">
            <v>THỜI TRANG NỮ</v>
          </cell>
        </row>
        <row r="5859">
          <cell r="C5859" t="str">
            <v>4547383028529</v>
          </cell>
          <cell r="D5859" t="str">
            <v>LECIEN - Quần lót ren Silhouette- Xám L</v>
          </cell>
          <cell r="E5859">
            <v>195000</v>
          </cell>
          <cell r="F5859" t="str">
            <v>142498</v>
          </cell>
          <cell r="G5859" t="str">
            <v>THỜI TRANG</v>
          </cell>
          <cell r="H5859" t="str">
            <v>THỜI TRANG NỮ</v>
          </cell>
        </row>
        <row r="5860">
          <cell r="C5860" t="str">
            <v>4547383067269</v>
          </cell>
          <cell r="D5860" t="str">
            <v>LECIEN - Quần lót ren Silhouette- Đen M</v>
          </cell>
          <cell r="E5860">
            <v>195000</v>
          </cell>
          <cell r="F5860" t="str">
            <v>142499</v>
          </cell>
          <cell r="G5860" t="str">
            <v>THỜI TRANG</v>
          </cell>
          <cell r="H5860" t="str">
            <v>THỜI TRANG NỮ</v>
          </cell>
        </row>
        <row r="5861">
          <cell r="C5861" t="str">
            <v>4547383067276</v>
          </cell>
          <cell r="D5861" t="str">
            <v>LECIEN - Quần lót ren Silhouette- Đen L</v>
          </cell>
          <cell r="E5861">
            <v>195000</v>
          </cell>
          <cell r="F5861" t="str">
            <v>142500</v>
          </cell>
          <cell r="G5861" t="str">
            <v>THỜI TRANG</v>
          </cell>
          <cell r="H5861" t="str">
            <v>THỜI TRANG NỮ</v>
          </cell>
        </row>
        <row r="5862">
          <cell r="C5862" t="str">
            <v>4547383028482</v>
          </cell>
          <cell r="D5862" t="str">
            <v>LECIEN - Quần lót ren Silhouette- Ocre M</v>
          </cell>
          <cell r="E5862">
            <v>195000</v>
          </cell>
          <cell r="F5862" t="str">
            <v>142501</v>
          </cell>
          <cell r="G5862" t="str">
            <v>THỜI TRANG</v>
          </cell>
          <cell r="H5862" t="str">
            <v>THỜI TRANG NỮ</v>
          </cell>
        </row>
        <row r="5863">
          <cell r="C5863" t="str">
            <v>4547383028499</v>
          </cell>
          <cell r="D5863" t="str">
            <v>LECIEN - Quần lót ren Silhouette- Ocre L</v>
          </cell>
          <cell r="E5863">
            <v>195000</v>
          </cell>
          <cell r="F5863" t="str">
            <v>142502</v>
          </cell>
          <cell r="G5863" t="str">
            <v>THỜI TRANG</v>
          </cell>
          <cell r="H5863" t="str">
            <v>THỜI TRANG NỮ</v>
          </cell>
        </row>
        <row r="5864">
          <cell r="C5864" t="str">
            <v>4547383028543</v>
          </cell>
          <cell r="D5864" t="str">
            <v>LECIEN- Quần lót Silhouette Revolution - Hồng M</v>
          </cell>
          <cell r="E5864">
            <v>195000</v>
          </cell>
          <cell r="F5864" t="str">
            <v>142503</v>
          </cell>
          <cell r="G5864" t="str">
            <v>THỜI TRANG</v>
          </cell>
          <cell r="H5864" t="str">
            <v>THỜI TRANG NỮ</v>
          </cell>
        </row>
        <row r="5865">
          <cell r="C5865" t="str">
            <v>4547383028550</v>
          </cell>
          <cell r="D5865" t="str">
            <v>LECIEN- Quần lót Silhouette Revolution - Hồng L</v>
          </cell>
          <cell r="E5865">
            <v>195000</v>
          </cell>
          <cell r="F5865" t="str">
            <v>142504</v>
          </cell>
          <cell r="G5865" t="str">
            <v>THỜI TRANG</v>
          </cell>
          <cell r="H5865" t="str">
            <v>THỜI TRANG NỮ</v>
          </cell>
        </row>
        <row r="5866">
          <cell r="C5866" t="str">
            <v>4547383073901</v>
          </cell>
          <cell r="D5866" t="str">
            <v>LECIEN- Áo lót Haminiku thon gọn lưng màu choco M</v>
          </cell>
          <cell r="E5866">
            <v>345000</v>
          </cell>
          <cell r="F5866" t="str">
            <v>142505</v>
          </cell>
          <cell r="G5866" t="str">
            <v>THỜI TRANG</v>
          </cell>
          <cell r="H5866" t="str">
            <v>THỜI TRANG NỮ</v>
          </cell>
        </row>
        <row r="5867">
          <cell r="C5867" t="str">
            <v>4547383073918</v>
          </cell>
          <cell r="D5867" t="str">
            <v>LECIEN- Áo lót Haminiku thon gọn lưng màu choco L</v>
          </cell>
          <cell r="E5867">
            <v>345000</v>
          </cell>
          <cell r="F5867" t="str">
            <v>142506</v>
          </cell>
          <cell r="G5867" t="str">
            <v>THỜI TRANG</v>
          </cell>
          <cell r="H5867" t="str">
            <v>THỜI TRANG NỮ</v>
          </cell>
        </row>
        <row r="5868">
          <cell r="C5868" t="str">
            <v>4547383073994</v>
          </cell>
          <cell r="D5868" t="str">
            <v>LECIEN -Quần lót ren không viền- Socola M</v>
          </cell>
          <cell r="E5868">
            <v>175000</v>
          </cell>
          <cell r="F5868" t="str">
            <v>142507</v>
          </cell>
          <cell r="G5868" t="str">
            <v>THỜI TRANG</v>
          </cell>
          <cell r="H5868" t="str">
            <v>THỜI TRANG NỮ</v>
          </cell>
        </row>
        <row r="5869">
          <cell r="C5869" t="str">
            <v>4547383074007</v>
          </cell>
          <cell r="D5869" t="str">
            <v>LECIEN -Quần lót ren không viền- Socola L</v>
          </cell>
          <cell r="E5869">
            <v>175000</v>
          </cell>
          <cell r="F5869" t="str">
            <v>142508</v>
          </cell>
          <cell r="G5869" t="str">
            <v>THỜI TRANG</v>
          </cell>
          <cell r="H5869" t="str">
            <v>THỜI TRANG NỮ</v>
          </cell>
        </row>
        <row r="5870">
          <cell r="C5870" t="str">
            <v>4547383074052</v>
          </cell>
          <cell r="D5870" t="str">
            <v>LECIEN -Quần lót ren không viền- Hồng M</v>
          </cell>
          <cell r="E5870">
            <v>175000</v>
          </cell>
          <cell r="F5870" t="str">
            <v>142509</v>
          </cell>
          <cell r="G5870" t="str">
            <v>THỜI TRANG</v>
          </cell>
          <cell r="H5870" t="str">
            <v>THỜI TRANG NỮ</v>
          </cell>
        </row>
        <row r="5871">
          <cell r="C5871" t="str">
            <v>4547383074069</v>
          </cell>
          <cell r="D5871" t="str">
            <v>LECIEN -Quần lót ren không viền- Hồng L</v>
          </cell>
          <cell r="E5871">
            <v>175000</v>
          </cell>
          <cell r="F5871" t="str">
            <v>142510</v>
          </cell>
          <cell r="G5871" t="str">
            <v>THỜI TRANG</v>
          </cell>
          <cell r="H5871" t="str">
            <v>THỜI TRANG NỮ</v>
          </cell>
        </row>
        <row r="5872">
          <cell r="C5872" t="str">
            <v>4547383066736</v>
          </cell>
          <cell r="D5872" t="str">
            <v xml:space="preserve">LECIEN - Quần lót thon gọn bụng Kobara Osae (New) </v>
          </cell>
          <cell r="E5872">
            <v>250000</v>
          </cell>
          <cell r="F5872" t="str">
            <v>142511</v>
          </cell>
          <cell r="G5872" t="str">
            <v>THỜI TRANG</v>
          </cell>
          <cell r="H5872" t="str">
            <v>THỜI TRANG NỮ</v>
          </cell>
        </row>
        <row r="5873">
          <cell r="C5873" t="str">
            <v>4547383074977</v>
          </cell>
          <cell r="D5873" t="str">
            <v xml:space="preserve">LECIEN - Quần lót thon gọn bụng Kobara Osae (New) </v>
          </cell>
          <cell r="E5873">
            <v>250000</v>
          </cell>
          <cell r="F5873" t="str">
            <v>142512</v>
          </cell>
          <cell r="G5873" t="str">
            <v>THỜI TRANG</v>
          </cell>
          <cell r="H5873" t="str">
            <v>THỜI TRANG NỮ</v>
          </cell>
        </row>
        <row r="5874">
          <cell r="C5874" t="str">
            <v>4547383074984</v>
          </cell>
          <cell r="D5874" t="str">
            <v xml:space="preserve">LECIEN - Quần lót thon gọn bụng Kobara Osae (New) </v>
          </cell>
          <cell r="E5874">
            <v>250000</v>
          </cell>
          <cell r="F5874" t="str">
            <v>142513</v>
          </cell>
          <cell r="G5874" t="str">
            <v>THỜI TRANG</v>
          </cell>
          <cell r="H5874" t="str">
            <v>THỜI TRANG NỮ</v>
          </cell>
        </row>
        <row r="5875">
          <cell r="C5875" t="str">
            <v>4547383074991</v>
          </cell>
          <cell r="D5875" t="str">
            <v xml:space="preserve">LECIEN - Quần lót thon gọn bụng Kobara Osae (New) </v>
          </cell>
          <cell r="E5875">
            <v>250000</v>
          </cell>
          <cell r="F5875" t="str">
            <v>142514</v>
          </cell>
          <cell r="G5875" t="str">
            <v>THỜI TRANG</v>
          </cell>
          <cell r="H5875" t="str">
            <v>THỜI TRANG NỮ</v>
          </cell>
        </row>
        <row r="5876">
          <cell r="C5876" t="str">
            <v>4547383075974</v>
          </cell>
          <cell r="D5876" t="str">
            <v>LECIEN- Quần lót nâng mông - Đen M</v>
          </cell>
          <cell r="E5876">
            <v>295000</v>
          </cell>
          <cell r="F5876" t="str">
            <v>142515</v>
          </cell>
          <cell r="G5876" t="str">
            <v>THỜI TRANG</v>
          </cell>
          <cell r="H5876" t="str">
            <v>THỜI TRANG NỮ</v>
          </cell>
        </row>
        <row r="5877">
          <cell r="C5877" t="str">
            <v>4547383075981</v>
          </cell>
          <cell r="D5877" t="str">
            <v>LECIEN- Quần lót nâng mông  - Đen L</v>
          </cell>
          <cell r="E5877">
            <v>295000</v>
          </cell>
          <cell r="F5877" t="str">
            <v>142516</v>
          </cell>
          <cell r="G5877" t="str">
            <v>THỜI TRANG</v>
          </cell>
          <cell r="H5877" t="str">
            <v>THỜI TRANG NỮ</v>
          </cell>
        </row>
        <row r="5878">
          <cell r="C5878" t="str">
            <v>4547383075998</v>
          </cell>
          <cell r="D5878" t="str">
            <v>LECIEN- Quần lót nâng mông  - Đen LL</v>
          </cell>
          <cell r="E5878">
            <v>295000</v>
          </cell>
          <cell r="F5878" t="str">
            <v>142517</v>
          </cell>
          <cell r="G5878" t="str">
            <v>THỜI TRANG</v>
          </cell>
          <cell r="H5878" t="str">
            <v>THỜI TRANG NỮ</v>
          </cell>
        </row>
        <row r="5879">
          <cell r="C5879" t="str">
            <v>4547383075912</v>
          </cell>
          <cell r="D5879" t="str">
            <v>LECIEN- Quần lót nâng mông  - Be L</v>
          </cell>
          <cell r="E5879">
            <v>295000</v>
          </cell>
          <cell r="F5879" t="str">
            <v>142518</v>
          </cell>
          <cell r="G5879" t="str">
            <v>THỜI TRANG</v>
          </cell>
          <cell r="H5879" t="str">
            <v>THỜI TRANG NỮ</v>
          </cell>
        </row>
        <row r="5880">
          <cell r="C5880" t="str">
            <v>4547383075929</v>
          </cell>
          <cell r="D5880" t="str">
            <v>LECIEN- Quần lót nâng mông  - Be L</v>
          </cell>
          <cell r="E5880">
            <v>295000</v>
          </cell>
          <cell r="F5880" t="str">
            <v>142519</v>
          </cell>
          <cell r="G5880" t="str">
            <v>THỜI TRANG</v>
          </cell>
          <cell r="H5880" t="str">
            <v>THỜI TRANG NỮ</v>
          </cell>
        </row>
        <row r="5881">
          <cell r="C5881" t="str">
            <v>4547383075936</v>
          </cell>
          <cell r="D5881" t="str">
            <v>LECIEN- Quần lót nâng mông  - Be L</v>
          </cell>
          <cell r="E5881">
            <v>295000</v>
          </cell>
          <cell r="F5881" t="str">
            <v>142520</v>
          </cell>
          <cell r="G5881" t="str">
            <v>THỜI TRANG</v>
          </cell>
          <cell r="H5881" t="str">
            <v>THỜI TRANG NỮ</v>
          </cell>
        </row>
        <row r="5882">
          <cell r="C5882" t="str">
            <v>4547383075325</v>
          </cell>
          <cell r="D5882" t="str">
            <v>LECIEN- Quần lót ôm hông dáng ngắn- Đen M</v>
          </cell>
          <cell r="E5882">
            <v>295000</v>
          </cell>
          <cell r="F5882" t="str">
            <v>142521</v>
          </cell>
          <cell r="G5882" t="str">
            <v>THỜI TRANG</v>
          </cell>
          <cell r="H5882" t="str">
            <v>THỜI TRANG NỮ</v>
          </cell>
        </row>
        <row r="5883">
          <cell r="C5883" t="str">
            <v>4547383075332</v>
          </cell>
          <cell r="D5883" t="str">
            <v>LECIEN- Quần lót ôm hông dáng ngắn- Đen L</v>
          </cell>
          <cell r="E5883">
            <v>295000</v>
          </cell>
          <cell r="F5883" t="str">
            <v>142522</v>
          </cell>
          <cell r="G5883" t="str">
            <v>THỜI TRANG</v>
          </cell>
          <cell r="H5883" t="str">
            <v>THỜI TRANG NỮ</v>
          </cell>
        </row>
        <row r="5884">
          <cell r="C5884" t="str">
            <v>4547383075349</v>
          </cell>
          <cell r="D5884" t="str">
            <v>LECIEN- Quần lót ôm hông dáng ngắn- Đen LL</v>
          </cell>
          <cell r="E5884">
            <v>295000</v>
          </cell>
          <cell r="F5884" t="str">
            <v>142523</v>
          </cell>
          <cell r="G5884" t="str">
            <v>THỜI TRANG</v>
          </cell>
          <cell r="H5884" t="str">
            <v>THỜI TRANG NỮ</v>
          </cell>
        </row>
        <row r="5885">
          <cell r="C5885" t="str">
            <v>4547383075233</v>
          </cell>
          <cell r="D5885" t="str">
            <v>LECIEN- Quần lót ôm hông dáng ngắn- Be M</v>
          </cell>
          <cell r="E5885">
            <v>295000</v>
          </cell>
          <cell r="F5885" t="str">
            <v>142524</v>
          </cell>
          <cell r="G5885" t="str">
            <v>THỜI TRANG</v>
          </cell>
          <cell r="H5885" t="str">
            <v>THỜI TRANG NỮ</v>
          </cell>
        </row>
        <row r="5886">
          <cell r="C5886" t="str">
            <v>4547383075240</v>
          </cell>
          <cell r="D5886" t="str">
            <v>LECIEN- Quần lót ôm hông dáng ngắn- Be L</v>
          </cell>
          <cell r="E5886">
            <v>295000</v>
          </cell>
          <cell r="F5886" t="str">
            <v>142525</v>
          </cell>
          <cell r="G5886" t="str">
            <v>THỜI TRANG</v>
          </cell>
          <cell r="H5886" t="str">
            <v>THỜI TRANG NỮ</v>
          </cell>
        </row>
        <row r="5887">
          <cell r="C5887" t="str">
            <v>4547383075257</v>
          </cell>
          <cell r="D5887" t="str">
            <v>LECIEN- Quần lót ôm hông dáng ngắn- Be LL</v>
          </cell>
          <cell r="E5887">
            <v>295000</v>
          </cell>
          <cell r="F5887" t="str">
            <v>142526</v>
          </cell>
          <cell r="G5887" t="str">
            <v>THỜI TRANG</v>
          </cell>
          <cell r="H5887" t="str">
            <v>THỜI TRANG NỮ</v>
          </cell>
        </row>
        <row r="5888">
          <cell r="C5888" t="str">
            <v>4547383081050</v>
          </cell>
          <cell r="D5888" t="str">
            <v>LECIEN- Áo lót shinkokyu thoáng khí ren - Xanh B70</v>
          </cell>
          <cell r="E5888">
            <v>280000</v>
          </cell>
          <cell r="F5888" t="str">
            <v>142527</v>
          </cell>
          <cell r="G5888" t="str">
            <v>THỜI TRANG</v>
          </cell>
          <cell r="H5888" t="str">
            <v>THỜI TRANG NỮ</v>
          </cell>
        </row>
        <row r="5889">
          <cell r="C5889" t="str">
            <v>4547383081067</v>
          </cell>
          <cell r="D5889" t="str">
            <v>LECIEN- Áo lót shinkokyu thoáng khí ren - Xanh B75</v>
          </cell>
          <cell r="E5889">
            <v>280000</v>
          </cell>
          <cell r="F5889" t="str">
            <v>142528</v>
          </cell>
          <cell r="G5889" t="str">
            <v>THỜI TRANG</v>
          </cell>
          <cell r="H5889" t="str">
            <v>THỜI TRANG NỮ</v>
          </cell>
        </row>
        <row r="5890">
          <cell r="C5890" t="str">
            <v>4547383081111</v>
          </cell>
          <cell r="D5890" t="str">
            <v>LECIEN- Quần lót Shinkokyu thoáng khí ren- Hồng M</v>
          </cell>
          <cell r="E5890">
            <v>130000</v>
          </cell>
          <cell r="F5890" t="str">
            <v>142529</v>
          </cell>
          <cell r="G5890" t="str">
            <v>THỜI TRANG</v>
          </cell>
          <cell r="H5890" t="str">
            <v>THỜI TRANG NỮ</v>
          </cell>
        </row>
        <row r="5891">
          <cell r="C5891" t="str">
            <v>4547383081128</v>
          </cell>
          <cell r="D5891" t="str">
            <v>LECIEN- Quần lót Shinkokyu thoáng khí ren- Hồng L</v>
          </cell>
          <cell r="E5891">
            <v>130000</v>
          </cell>
          <cell r="F5891" t="str">
            <v>142530</v>
          </cell>
          <cell r="G5891" t="str">
            <v>THỜI TRANG</v>
          </cell>
          <cell r="H5891" t="str">
            <v>THỜI TRANG NỮ</v>
          </cell>
        </row>
        <row r="5892">
          <cell r="C5892" t="str">
            <v>4547383081135</v>
          </cell>
          <cell r="D5892" t="str">
            <v>LECIEN- Quần lót Shinkokyu thoáng khí ren- Xanh M</v>
          </cell>
          <cell r="E5892">
            <v>130000</v>
          </cell>
          <cell r="F5892" t="str">
            <v>142531</v>
          </cell>
          <cell r="G5892" t="str">
            <v>THỜI TRANG</v>
          </cell>
          <cell r="H5892" t="str">
            <v>THỜI TRANG NỮ</v>
          </cell>
        </row>
        <row r="5893">
          <cell r="C5893" t="str">
            <v>4547383081142</v>
          </cell>
          <cell r="D5893" t="str">
            <v>LECIEN- Quần lót Shinkokyu thoáng khí ren- Xanh L</v>
          </cell>
          <cell r="E5893">
            <v>130000</v>
          </cell>
          <cell r="F5893" t="str">
            <v>142532</v>
          </cell>
          <cell r="G5893" t="str">
            <v>THỜI TRANG</v>
          </cell>
          <cell r="H5893" t="str">
            <v>THỜI TRANG NỮ</v>
          </cell>
        </row>
        <row r="5894">
          <cell r="C5894" t="str">
            <v>4547383081272</v>
          </cell>
          <cell r="D5894" t="str">
            <v>LECIEN- Quần lót Shinkokyu thoáng khí ren- Xám M</v>
          </cell>
          <cell r="E5894">
            <v>130000</v>
          </cell>
          <cell r="F5894" t="str">
            <v>142533</v>
          </cell>
          <cell r="G5894" t="str">
            <v>THỜI TRANG</v>
          </cell>
          <cell r="H5894" t="str">
            <v>THỜI TRANG NỮ</v>
          </cell>
        </row>
        <row r="5895">
          <cell r="C5895" t="str">
            <v>4547383081289</v>
          </cell>
          <cell r="D5895" t="str">
            <v>LECIEN- Quần lót Shinkokyu thoáng khí ren- Xám L</v>
          </cell>
          <cell r="E5895">
            <v>130000</v>
          </cell>
          <cell r="F5895" t="str">
            <v>142534</v>
          </cell>
          <cell r="G5895" t="str">
            <v>THỜI TRANG</v>
          </cell>
          <cell r="H5895" t="str">
            <v>THỜI TRANG NỮ</v>
          </cell>
        </row>
        <row r="5896">
          <cell r="C5896" t="str">
            <v>4547383081296</v>
          </cell>
          <cell r="D5896" t="str">
            <v>LECIEN- Quần lót Shinkokyu thoáng khí ren- Trắng M</v>
          </cell>
          <cell r="E5896">
            <v>130000</v>
          </cell>
          <cell r="F5896" t="str">
            <v>142535</v>
          </cell>
          <cell r="G5896" t="str">
            <v>THỜI TRANG</v>
          </cell>
          <cell r="H5896" t="str">
            <v>THỜI TRANG NỮ</v>
          </cell>
        </row>
        <row r="5897">
          <cell r="C5897" t="str">
            <v>4547383081302</v>
          </cell>
          <cell r="D5897" t="str">
            <v>LECIEN- Quần lót Shinkokyu thoáng khí ren- Trắng L</v>
          </cell>
          <cell r="E5897">
            <v>130000</v>
          </cell>
          <cell r="F5897" t="str">
            <v>142536</v>
          </cell>
          <cell r="G5897" t="str">
            <v>THỜI TRANG</v>
          </cell>
          <cell r="H5897" t="str">
            <v>THỜI TRANG NỮ</v>
          </cell>
        </row>
        <row r="5898">
          <cell r="C5898" t="str">
            <v>4547383062622</v>
          </cell>
          <cell r="D5898" t="str">
            <v>LECIEN- Áo lót Good Choice new B85 Gray</v>
          </cell>
          <cell r="E5898">
            <v>240000</v>
          </cell>
          <cell r="F5898" t="str">
            <v>142537</v>
          </cell>
          <cell r="G5898" t="str">
            <v>THỜI TRANG</v>
          </cell>
          <cell r="H5898" t="str">
            <v>THỜI TRANG NỮ</v>
          </cell>
        </row>
        <row r="5899">
          <cell r="C5899" t="str">
            <v>1412032310009</v>
          </cell>
          <cell r="D5899" t="str">
            <v>IGNIO- Tất Nhật dệt kim cổ trung</v>
          </cell>
          <cell r="E5899">
            <v>20000</v>
          </cell>
          <cell r="F5899" t="str">
            <v>142538</v>
          </cell>
          <cell r="G5899" t="str">
            <v>THỜI TRANG</v>
          </cell>
          <cell r="H5899" t="str">
            <v>THỜI TRANG NAM</v>
          </cell>
        </row>
        <row r="5900">
          <cell r="C5900" t="str">
            <v>4518755549881</v>
          </cell>
          <cell r="D5900" t="str">
            <v>FUKUSKE- Quần tất thon chân thoáng khí ML Da sáng</v>
          </cell>
          <cell r="E5900">
            <v>149000</v>
          </cell>
          <cell r="F5900" t="str">
            <v>142539</v>
          </cell>
          <cell r="G5900" t="str">
            <v>THỜI TRANG</v>
          </cell>
          <cell r="H5900" t="str">
            <v>THỜI TRANG NỮ</v>
          </cell>
        </row>
        <row r="5901">
          <cell r="C5901" t="str">
            <v>4518755548020</v>
          </cell>
          <cell r="D5901" t="str">
            <v>FUKUSKE- Quần tất thon chân mỏng mịn L2L Da sáng</v>
          </cell>
          <cell r="E5901">
            <v>149000</v>
          </cell>
          <cell r="F5901" t="str">
            <v>142540</v>
          </cell>
          <cell r="G5901" t="str">
            <v>THỜI TRANG</v>
          </cell>
          <cell r="H5901" t="str">
            <v>THỜI TRANG NỮ</v>
          </cell>
        </row>
        <row r="5902">
          <cell r="C5902" t="str">
            <v>4518755548006</v>
          </cell>
          <cell r="D5902" t="str">
            <v>FUKUSKE- Quần tất thon chân mỏng mịn L2L Nâu nhạt</v>
          </cell>
          <cell r="E5902">
            <v>149000</v>
          </cell>
          <cell r="F5902" t="str">
            <v>142541</v>
          </cell>
          <cell r="G5902" t="str">
            <v>THỜI TRANG</v>
          </cell>
          <cell r="H5902" t="str">
            <v>THỜI TRANG NỮ</v>
          </cell>
        </row>
        <row r="5903">
          <cell r="C5903" t="str">
            <v>4518755547986</v>
          </cell>
          <cell r="D5903" t="str">
            <v>FUKUSKE- Quần tất thon chân mỏng mịn L2L Đen</v>
          </cell>
          <cell r="E5903">
            <v>149000</v>
          </cell>
          <cell r="F5903" t="str">
            <v>142542</v>
          </cell>
          <cell r="G5903" t="str">
            <v>THỜI TRANG</v>
          </cell>
          <cell r="H5903" t="str">
            <v>THỜI TRANG NỮ</v>
          </cell>
        </row>
        <row r="5904">
          <cell r="C5904" t="str">
            <v>4518755547726</v>
          </cell>
          <cell r="D5904" t="str">
            <v>FUKUSKE- Quần tất thon chân mỏng mịn ML Da sáng</v>
          </cell>
          <cell r="E5904">
            <v>149000</v>
          </cell>
          <cell r="F5904" t="str">
            <v>142543</v>
          </cell>
          <cell r="G5904" t="str">
            <v>THỜI TRANG</v>
          </cell>
          <cell r="H5904" t="str">
            <v>THỜI TRANG NỮ</v>
          </cell>
        </row>
        <row r="5905">
          <cell r="C5905" t="str">
            <v>4518755547719</v>
          </cell>
          <cell r="D5905" t="str">
            <v>FUKUSKE- Quần tất thon chân mỏng mịn ML Nâu nhạt</v>
          </cell>
          <cell r="E5905">
            <v>149000</v>
          </cell>
          <cell r="F5905" t="str">
            <v>142544</v>
          </cell>
          <cell r="G5905" t="str">
            <v>THỜI TRANG</v>
          </cell>
          <cell r="H5905" t="str">
            <v>THỜI TRANG NỮ</v>
          </cell>
        </row>
        <row r="5906">
          <cell r="C5906" t="str">
            <v>4518755547696</v>
          </cell>
          <cell r="D5906" t="str">
            <v>FUKUSKE- Quần tất thon chân mỏng mịn ML Đen</v>
          </cell>
          <cell r="E5906">
            <v>149000</v>
          </cell>
          <cell r="F5906" t="str">
            <v>142545</v>
          </cell>
          <cell r="G5906" t="str">
            <v>THỜI TRANG</v>
          </cell>
          <cell r="H5906" t="str">
            <v>THỜI TRANG NỮ</v>
          </cell>
        </row>
        <row r="5907">
          <cell r="C5907" t="str">
            <v>4518755548310</v>
          </cell>
          <cell r="D5907" t="str">
            <v>FUKUSKE- Quần mỏng mịn không tưa rách ML Da đậm</v>
          </cell>
          <cell r="E5907">
            <v>149000</v>
          </cell>
          <cell r="F5907" t="str">
            <v>142546</v>
          </cell>
          <cell r="G5907" t="str">
            <v>THỜI TRANG</v>
          </cell>
          <cell r="H5907" t="str">
            <v>THỜI TRANG NỮ</v>
          </cell>
        </row>
        <row r="5908">
          <cell r="C5908" t="str">
            <v>4518755548235</v>
          </cell>
          <cell r="D5908" t="str">
            <v>FUKUSKE- Quần mỏng mịn không tưa rách ML Đen</v>
          </cell>
          <cell r="E5908">
            <v>149000</v>
          </cell>
          <cell r="F5908" t="str">
            <v>142547</v>
          </cell>
          <cell r="G5908" t="str">
            <v>THỜI TRANG</v>
          </cell>
          <cell r="H5908" t="str">
            <v>THỜI TRANG NỮ</v>
          </cell>
        </row>
        <row r="5909">
          <cell r="C5909" t="str">
            <v>4518755548259</v>
          </cell>
          <cell r="D5909" t="str">
            <v>FUKUSKE- Quần mỏng mịn không tưa rách ML Nâu nhạt</v>
          </cell>
          <cell r="E5909">
            <v>149000</v>
          </cell>
          <cell r="F5909" t="str">
            <v>142548</v>
          </cell>
          <cell r="G5909" t="str">
            <v>THỜI TRANG</v>
          </cell>
          <cell r="H5909" t="str">
            <v>THỜI TRANG NỮ</v>
          </cell>
        </row>
        <row r="5910">
          <cell r="C5910" t="str">
            <v>4905489203156</v>
          </cell>
          <cell r="D5910" t="str">
            <v>FUKUSKE- Quần tất ML Be đậm set 10 chiếc</v>
          </cell>
          <cell r="E5910">
            <v>280000</v>
          </cell>
          <cell r="F5910" t="str">
            <v>142549</v>
          </cell>
          <cell r="G5910" t="str">
            <v>THỜI TRANG</v>
          </cell>
          <cell r="H5910" t="str">
            <v>THỜI TRANG NỮ</v>
          </cell>
        </row>
        <row r="5911">
          <cell r="C5911" t="str">
            <v>4905489203187</v>
          </cell>
          <cell r="D5911" t="str">
            <v>FUKUSKE- Quần tất ML Nâu set 10 chiếc</v>
          </cell>
          <cell r="E5911">
            <v>280000</v>
          </cell>
          <cell r="F5911" t="str">
            <v>142550</v>
          </cell>
          <cell r="G5911" t="str">
            <v>THỜI TRANG</v>
          </cell>
          <cell r="H5911" t="str">
            <v>THỜI TRANG NỮ</v>
          </cell>
        </row>
        <row r="5912">
          <cell r="C5912" t="str">
            <v>4905489203217</v>
          </cell>
          <cell r="D5912" t="str">
            <v>FUKUSKE- Quần tất L2L Be đậm set 10 chiếc</v>
          </cell>
          <cell r="E5912">
            <v>280000</v>
          </cell>
          <cell r="F5912" t="str">
            <v>142551</v>
          </cell>
          <cell r="G5912" t="str">
            <v>THỜI TRANG</v>
          </cell>
          <cell r="H5912" t="str">
            <v>THỜI TRANG NỮ</v>
          </cell>
        </row>
        <row r="5913">
          <cell r="C5913" t="str">
            <v>4905489203248</v>
          </cell>
          <cell r="D5913" t="str">
            <v>FUKUSKE- Quần tất L2L Nâu set 10 chiếc</v>
          </cell>
          <cell r="E5913">
            <v>280000</v>
          </cell>
          <cell r="F5913" t="str">
            <v>142552</v>
          </cell>
          <cell r="G5913" t="str">
            <v>THỜI TRANG</v>
          </cell>
          <cell r="H5913" t="str">
            <v>THỜI TRANG NỮ</v>
          </cell>
        </row>
        <row r="5914">
          <cell r="C5914" t="str">
            <v>4945621320013</v>
          </cell>
          <cell r="D5914" t="str">
            <v>ONISHI IRYO- Tất cotton cổ cao họa tiết mèo</v>
          </cell>
          <cell r="E5914">
            <v>30000</v>
          </cell>
          <cell r="F5914" t="str">
            <v>142553</v>
          </cell>
          <cell r="G5914" t="str">
            <v>THỜI TRANG</v>
          </cell>
          <cell r="H5914" t="str">
            <v>THỜI TRANG NỮ</v>
          </cell>
        </row>
        <row r="5915">
          <cell r="C5915" t="str">
            <v>4945621317723</v>
          </cell>
          <cell r="D5915" t="str">
            <v>ONISHI IRYO-Tất cotton cổ cao ôm chân chun dễ chịu</v>
          </cell>
          <cell r="E5915">
            <v>30000</v>
          </cell>
          <cell r="F5915" t="str">
            <v>142554</v>
          </cell>
          <cell r="G5915" t="str">
            <v>THỜI TRANG</v>
          </cell>
          <cell r="H5915" t="str">
            <v>THỜI TRANG NỮ</v>
          </cell>
        </row>
        <row r="5916">
          <cell r="C5916" t="str">
            <v>4945621317730</v>
          </cell>
          <cell r="D5916" t="str">
            <v>ONISHI IRYO-Tất cotton cổ cao ôm chân chun mềm mại</v>
          </cell>
          <cell r="E5916">
            <v>30000</v>
          </cell>
          <cell r="F5916" t="str">
            <v>142555</v>
          </cell>
          <cell r="G5916" t="str">
            <v>THỜI TRANG</v>
          </cell>
          <cell r="H5916" t="str">
            <v>THỜI TRANG NỮ</v>
          </cell>
        </row>
        <row r="5917">
          <cell r="C5917" t="str">
            <v>4945621317754</v>
          </cell>
          <cell r="D5917" t="str">
            <v>ONISHI IRYO- Tất cotton cổ cao không chun co giãn</v>
          </cell>
          <cell r="E5917">
            <v>30000</v>
          </cell>
          <cell r="F5917" t="str">
            <v>142556</v>
          </cell>
          <cell r="G5917" t="str">
            <v>THỜI TRANG</v>
          </cell>
          <cell r="H5917" t="str">
            <v>THỜI TRANG NỮ</v>
          </cell>
        </row>
        <row r="5918">
          <cell r="C5918" t="str">
            <v>4945621317747</v>
          </cell>
          <cell r="D5918" t="str">
            <v>ONISHI IRYO- Tất cotton cổ cao không chun mềm mại</v>
          </cell>
          <cell r="E5918">
            <v>30000</v>
          </cell>
          <cell r="F5918" t="str">
            <v>142557</v>
          </cell>
          <cell r="G5918" t="str">
            <v>THỜI TRANG</v>
          </cell>
          <cell r="H5918" t="str">
            <v>THỜI TRANG NỮ</v>
          </cell>
        </row>
        <row r="5919">
          <cell r="C5919" t="str">
            <v>4945621317716</v>
          </cell>
          <cell r="D5919" t="str">
            <v>ONISHI IRYO- Tất cotton cổ cao ôm chân chun co giãn</v>
          </cell>
          <cell r="E5919">
            <v>30000</v>
          </cell>
          <cell r="F5919" t="str">
            <v>142558</v>
          </cell>
          <cell r="G5919" t="str">
            <v>THỜI TRANG</v>
          </cell>
          <cell r="H5919" t="str">
            <v>THỜI TRANG NỮ</v>
          </cell>
        </row>
        <row r="5920">
          <cell r="C5920" t="str">
            <v>4945621378021</v>
          </cell>
          <cell r="D5920" t="str">
            <v>ONISHI IRYO- Tất cotton cổ cao họa tiết sọc Relax</v>
          </cell>
          <cell r="E5920">
            <v>30000</v>
          </cell>
          <cell r="F5920" t="str">
            <v>142559</v>
          </cell>
          <cell r="G5920" t="str">
            <v>THỜI TRANG</v>
          </cell>
          <cell r="H5920" t="str">
            <v>THỜI TRANG NỮ</v>
          </cell>
        </row>
        <row r="5921">
          <cell r="C5921" t="str">
            <v>4945621378045</v>
          </cell>
          <cell r="D5921" t="str">
            <v>ONISHI IRYO- Tất cotton thể thao Active sọc ngang</v>
          </cell>
          <cell r="E5921">
            <v>30000</v>
          </cell>
          <cell r="F5921" t="str">
            <v>142560</v>
          </cell>
          <cell r="G5921" t="str">
            <v>THỜI TRANG</v>
          </cell>
          <cell r="H5921" t="str">
            <v>THỜI TRANG NỮ</v>
          </cell>
        </row>
        <row r="5922">
          <cell r="C5922" t="str">
            <v>4945621378038</v>
          </cell>
          <cell r="D5922" t="str">
            <v>ONISHI IRYO- Tất cotton thể thao Just Fit sọc ngan</v>
          </cell>
          <cell r="E5922">
            <v>30000</v>
          </cell>
          <cell r="F5922" t="str">
            <v>142561</v>
          </cell>
          <cell r="G5922" t="str">
            <v>THỜI TRANG</v>
          </cell>
          <cell r="H5922" t="str">
            <v>THỜI TRANG NỮ</v>
          </cell>
        </row>
        <row r="5923">
          <cell r="C5923" t="str">
            <v>4945621377406</v>
          </cell>
          <cell r="D5923" t="str">
            <v>ONISHI IRYO- Tất cotton gân mỏng màu trơn</v>
          </cell>
          <cell r="E5923">
            <v>30000</v>
          </cell>
          <cell r="F5923" t="str">
            <v>142562</v>
          </cell>
          <cell r="G5923" t="str">
            <v>THỜI TRANG</v>
          </cell>
          <cell r="H5923" t="str">
            <v>THỜI TRANG NỮ</v>
          </cell>
        </row>
        <row r="5924">
          <cell r="C5924" t="str">
            <v>4945621302484</v>
          </cell>
          <cell r="D5924" t="str">
            <v>ONISHI IRYO- Tất cotton cổ thấp h.tiết sọc màu đơn</v>
          </cell>
          <cell r="E5924">
            <v>30000</v>
          </cell>
          <cell r="F5924" t="str">
            <v>142563</v>
          </cell>
          <cell r="G5924" t="str">
            <v>THỜI TRANG</v>
          </cell>
          <cell r="H5924" t="str">
            <v>THỜI TRANG NỮ</v>
          </cell>
        </row>
        <row r="5925">
          <cell r="C5925" t="str">
            <v>4945621302460</v>
          </cell>
          <cell r="D5925" t="str">
            <v>ONISHI IRYO- Tất cotton cổ thấp h.tiết sọc mix màu</v>
          </cell>
          <cell r="E5925">
            <v>30000</v>
          </cell>
          <cell r="F5925" t="str">
            <v>142564</v>
          </cell>
          <cell r="G5925" t="str">
            <v>THỜI TRANG</v>
          </cell>
          <cell r="H5925" t="str">
            <v>THỜI TRANG NỮ</v>
          </cell>
        </row>
        <row r="5926">
          <cell r="C5926" t="str">
            <v>4945621302521</v>
          </cell>
          <cell r="D5926" t="str">
            <v>ONISHI IRYO- Tất cotton cổ thấp h.tiết sọc Safari</v>
          </cell>
          <cell r="E5926">
            <v>30000</v>
          </cell>
          <cell r="F5926" t="str">
            <v>142565</v>
          </cell>
          <cell r="G5926" t="str">
            <v>THỜI TRANG</v>
          </cell>
          <cell r="H5926" t="str">
            <v>THỜI TRANG NỮ</v>
          </cell>
        </row>
        <row r="5927">
          <cell r="C5927" t="str">
            <v>4945621302637</v>
          </cell>
          <cell r="D5927" t="str">
            <v>ONISHI IRYO- Tất cotton cổ thấp hoạ tiết Mesh</v>
          </cell>
          <cell r="E5927">
            <v>30000</v>
          </cell>
          <cell r="F5927" t="str">
            <v>142566</v>
          </cell>
          <cell r="G5927" t="str">
            <v>THỜI TRANG</v>
          </cell>
          <cell r="H5927" t="str">
            <v>THỜI TRANG NỮ</v>
          </cell>
        </row>
        <row r="5928">
          <cell r="C5928" t="str">
            <v>4580631290569</v>
          </cell>
          <cell r="D5928" t="str">
            <v>ONISHI IRYO- Tất thể thao nam cổ thấp màu đen x3</v>
          </cell>
          <cell r="E5928">
            <v>120000</v>
          </cell>
          <cell r="F5928" t="str">
            <v>142567</v>
          </cell>
          <cell r="G5928" t="str">
            <v>THỜI TRANG</v>
          </cell>
          <cell r="H5928" t="str">
            <v>THỜI TRANG NAM</v>
          </cell>
        </row>
        <row r="5929">
          <cell r="C5929" t="str">
            <v>4589822964104</v>
          </cell>
          <cell r="D5929" t="str">
            <v>ONISHI IRYO- Tất cổ thấp Ultra Mesh mix màu x3</v>
          </cell>
          <cell r="E5929">
            <v>105000</v>
          </cell>
          <cell r="F5929" t="str">
            <v>142568</v>
          </cell>
          <cell r="G5929" t="str">
            <v>THỜI TRANG</v>
          </cell>
          <cell r="H5929" t="str">
            <v>THỜI TRANG NAM</v>
          </cell>
        </row>
        <row r="5930">
          <cell r="C5930" t="str">
            <v>4580278674029</v>
          </cell>
          <cell r="D5930" t="str">
            <v>ONISHI IRYO- Tất cotton cổ trung</v>
          </cell>
          <cell r="E5930">
            <v>30000</v>
          </cell>
          <cell r="F5930" t="str">
            <v>142569</v>
          </cell>
          <cell r="G5930" t="str">
            <v>THỜI TRANG</v>
          </cell>
          <cell r="H5930" t="str">
            <v>THỜI TRANG NAM</v>
          </cell>
        </row>
        <row r="5931">
          <cell r="C5931" t="str">
            <v>4580278679147</v>
          </cell>
          <cell r="D5931" t="str">
            <v>ONISHI IRYO- Tất cotton cổ thấp kháng khuẩn</v>
          </cell>
          <cell r="E5931">
            <v>30000</v>
          </cell>
          <cell r="F5931" t="str">
            <v>142570</v>
          </cell>
          <cell r="G5931" t="str">
            <v>THỜI TRANG</v>
          </cell>
          <cell r="H5931" t="str">
            <v>THỜI TRANG NAM</v>
          </cell>
        </row>
        <row r="5932">
          <cell r="C5932" t="str">
            <v>1445002311003</v>
          </cell>
          <cell r="D5932" t="str">
            <v>SKRStep - Giày búp bê Mary Jane Be L/23017</v>
          </cell>
          <cell r="E5932">
            <v>1190000</v>
          </cell>
          <cell r="F5932" t="str">
            <v>142571</v>
          </cell>
          <cell r="G5932" t="str">
            <v>THỜI TRANG</v>
          </cell>
          <cell r="H5932" t="str">
            <v>GIÀY</v>
          </cell>
        </row>
        <row r="5933">
          <cell r="C5933" t="str">
            <v>1445002311010</v>
          </cell>
          <cell r="D5933" t="str">
            <v>SKRStep - Giày búp bê Mary Jane Be LL/23017</v>
          </cell>
          <cell r="E5933">
            <v>1190000</v>
          </cell>
          <cell r="F5933" t="str">
            <v>142572</v>
          </cell>
          <cell r="G5933" t="str">
            <v>THỜI TRANG</v>
          </cell>
          <cell r="H5933" t="str">
            <v>GIÀY</v>
          </cell>
        </row>
        <row r="5934">
          <cell r="C5934" t="str">
            <v>1445002311027</v>
          </cell>
          <cell r="D5934" t="str">
            <v>SKRStep - Giày búp bê Mary Jane Be M/23017</v>
          </cell>
          <cell r="E5934">
            <v>1190000</v>
          </cell>
          <cell r="F5934" t="str">
            <v>142573</v>
          </cell>
          <cell r="G5934" t="str">
            <v>THỜI TRANG</v>
          </cell>
          <cell r="H5934" t="str">
            <v>GIÀY</v>
          </cell>
        </row>
        <row r="5935">
          <cell r="C5935" t="str">
            <v>1445002311034</v>
          </cell>
          <cell r="D5935" t="str">
            <v>SKRStep - Giày búp bê Mary Jane Be S/23017</v>
          </cell>
          <cell r="E5935">
            <v>1190000</v>
          </cell>
          <cell r="F5935" t="str">
            <v>142574</v>
          </cell>
          <cell r="G5935" t="str">
            <v>THỜI TRANG</v>
          </cell>
          <cell r="H5935" t="str">
            <v>GIÀY</v>
          </cell>
        </row>
        <row r="5936">
          <cell r="C5936" t="str">
            <v>1445002311041</v>
          </cell>
          <cell r="D5936" t="str">
            <v>SKRStep - Giày búp bê Mary Jane Caramel L/23017</v>
          </cell>
          <cell r="E5936">
            <v>1190000</v>
          </cell>
          <cell r="F5936" t="str">
            <v>142575</v>
          </cell>
          <cell r="G5936" t="str">
            <v>THỜI TRANG</v>
          </cell>
          <cell r="H5936" t="str">
            <v>GIÀY</v>
          </cell>
        </row>
        <row r="5937">
          <cell r="C5937" t="str">
            <v>1445002311058</v>
          </cell>
          <cell r="D5937" t="str">
            <v>SKRStep - Giày búp bê Mary Jane Caramel LL/23017</v>
          </cell>
          <cell r="E5937">
            <v>1190000</v>
          </cell>
          <cell r="F5937" t="str">
            <v>142576</v>
          </cell>
          <cell r="G5937" t="str">
            <v>THỜI TRANG</v>
          </cell>
          <cell r="H5937" t="str">
            <v>GIÀY</v>
          </cell>
        </row>
        <row r="5938">
          <cell r="C5938" t="str">
            <v>1445002311065</v>
          </cell>
          <cell r="D5938" t="str">
            <v>SKRStep - Giày búp bê Mary Jane Caramel M/23017</v>
          </cell>
          <cell r="E5938">
            <v>1190000</v>
          </cell>
          <cell r="F5938" t="str">
            <v>142577</v>
          </cell>
          <cell r="G5938" t="str">
            <v>THỜI TRANG</v>
          </cell>
          <cell r="H5938" t="str">
            <v>GIÀY</v>
          </cell>
        </row>
        <row r="5939">
          <cell r="C5939" t="str">
            <v>1445002311072</v>
          </cell>
          <cell r="D5939" t="str">
            <v>SKRStep - Giày búp bê Mary Jane Caramel S/23017</v>
          </cell>
          <cell r="E5939">
            <v>1190000</v>
          </cell>
          <cell r="F5939" t="str">
            <v>142578</v>
          </cell>
          <cell r="G5939" t="str">
            <v>THỜI TRANG</v>
          </cell>
          <cell r="H5939" t="str">
            <v>GIÀY</v>
          </cell>
        </row>
        <row r="5940">
          <cell r="C5940" t="str">
            <v>1445002311089</v>
          </cell>
          <cell r="D5940" t="str">
            <v>SKRStep - Giày búp bê Mary Jane Đen M/23017</v>
          </cell>
          <cell r="E5940">
            <v>1190000</v>
          </cell>
          <cell r="F5940" t="str">
            <v>142579</v>
          </cell>
          <cell r="G5940" t="str">
            <v>THỜI TRANG</v>
          </cell>
          <cell r="H5940" t="str">
            <v>GIÀY</v>
          </cell>
        </row>
        <row r="5941">
          <cell r="C5941" t="str">
            <v>1445002311096</v>
          </cell>
          <cell r="D5941" t="str">
            <v>SKRStep - Giày búp bê Mary Jane Đen L/23017</v>
          </cell>
          <cell r="E5941">
            <v>1190000</v>
          </cell>
          <cell r="F5941" t="str">
            <v>142580</v>
          </cell>
          <cell r="G5941" t="str">
            <v>THỜI TRANG</v>
          </cell>
          <cell r="H5941" t="str">
            <v>GIÀY</v>
          </cell>
        </row>
        <row r="5942">
          <cell r="C5942" t="str">
            <v>1445002311102</v>
          </cell>
          <cell r="D5942" t="str">
            <v>SKRStep - Giày búp bê Mary Jane Đen LL/23017</v>
          </cell>
          <cell r="E5942">
            <v>1190000</v>
          </cell>
          <cell r="F5942" t="str">
            <v>142581</v>
          </cell>
          <cell r="G5942" t="str">
            <v>THỜI TRANG</v>
          </cell>
          <cell r="H5942" t="str">
            <v>GIÀY</v>
          </cell>
        </row>
        <row r="5943">
          <cell r="C5943" t="str">
            <v>1445002311119</v>
          </cell>
          <cell r="D5943" t="str">
            <v>SKRStep- Giày búp bê Arch Contact Be 22.5/39194</v>
          </cell>
          <cell r="E5943">
            <v>1390000</v>
          </cell>
          <cell r="F5943" t="str">
            <v>142582</v>
          </cell>
          <cell r="G5943" t="str">
            <v>THỜI TRANG</v>
          </cell>
          <cell r="H5943" t="str">
            <v>GIÀY</v>
          </cell>
        </row>
        <row r="5944">
          <cell r="C5944" t="str">
            <v>1445002311126</v>
          </cell>
          <cell r="D5944" t="str">
            <v>SKRStep - Giày búp bê Arch Contact Be 23/39194</v>
          </cell>
          <cell r="E5944">
            <v>1390000</v>
          </cell>
          <cell r="F5944" t="str">
            <v>142583</v>
          </cell>
          <cell r="G5944" t="str">
            <v>THỜI TRANG</v>
          </cell>
          <cell r="H5944" t="str">
            <v>GIÀY</v>
          </cell>
        </row>
        <row r="5945">
          <cell r="C5945" t="str">
            <v>1445002311133</v>
          </cell>
          <cell r="D5945" t="str">
            <v>SKRStep- Giày búp bê Arch Contact Be 23.5/39194</v>
          </cell>
          <cell r="E5945">
            <v>1390000</v>
          </cell>
          <cell r="F5945" t="str">
            <v>142584</v>
          </cell>
          <cell r="G5945" t="str">
            <v>THỜI TRANG</v>
          </cell>
          <cell r="H5945" t="str">
            <v>GIÀY</v>
          </cell>
        </row>
        <row r="5946">
          <cell r="C5946" t="str">
            <v>1445002311140</v>
          </cell>
          <cell r="D5946" t="str">
            <v>SKRStep - Giày búp bê Arch Contact Be 24/39194</v>
          </cell>
          <cell r="E5946">
            <v>1390000</v>
          </cell>
          <cell r="F5946" t="str">
            <v>142585</v>
          </cell>
          <cell r="G5946" t="str">
            <v>THỜI TRANG</v>
          </cell>
          <cell r="H5946" t="str">
            <v>GIÀY</v>
          </cell>
        </row>
        <row r="5947">
          <cell r="C5947" t="str">
            <v>1445002311157</v>
          </cell>
          <cell r="D5947" t="str">
            <v>SKRStep- Giày búp bê Arch Contact Be 24.5/39194</v>
          </cell>
          <cell r="E5947">
            <v>1390000</v>
          </cell>
          <cell r="F5947" t="str">
            <v>142586</v>
          </cell>
          <cell r="G5947" t="str">
            <v>THỜI TRANG</v>
          </cell>
          <cell r="H5947" t="str">
            <v>GIÀY</v>
          </cell>
        </row>
        <row r="5948">
          <cell r="C5948" t="str">
            <v>1445002311164</v>
          </cell>
          <cell r="D5948" t="str">
            <v>SKRStep-Giày búp bê A.Contact Charcoal 22.5/39194</v>
          </cell>
          <cell r="E5948">
            <v>1390000</v>
          </cell>
          <cell r="F5948" t="str">
            <v>142587</v>
          </cell>
          <cell r="G5948" t="str">
            <v>THỜI TRANG</v>
          </cell>
          <cell r="H5948" t="str">
            <v>GIÀY</v>
          </cell>
        </row>
        <row r="5949">
          <cell r="C5949" t="str">
            <v>1445002311171</v>
          </cell>
          <cell r="D5949" t="str">
            <v>SKRStep-Giày búp bê A.Contact Charcoal 23.5/39194</v>
          </cell>
          <cell r="E5949">
            <v>1390000</v>
          </cell>
          <cell r="F5949" t="str">
            <v>142588</v>
          </cell>
          <cell r="G5949" t="str">
            <v>THỜI TRANG</v>
          </cell>
          <cell r="H5949" t="str">
            <v>GIÀY</v>
          </cell>
        </row>
        <row r="5950">
          <cell r="C5950" t="str">
            <v>1445002311188</v>
          </cell>
          <cell r="D5950" t="str">
            <v>SKRStep-Giày búp bê Arch Contact Charcoal 23/39194</v>
          </cell>
          <cell r="E5950">
            <v>1390000</v>
          </cell>
          <cell r="F5950" t="str">
            <v>142589</v>
          </cell>
          <cell r="G5950" t="str">
            <v>THỜI TRANG</v>
          </cell>
          <cell r="H5950" t="str">
            <v>GIÀY</v>
          </cell>
        </row>
        <row r="5951">
          <cell r="C5951" t="str">
            <v>1445002311195</v>
          </cell>
          <cell r="D5951" t="str">
            <v>SKRStep-Giày búp bê A.Contact Charcoal 24.5/39194</v>
          </cell>
          <cell r="E5951">
            <v>1390000</v>
          </cell>
          <cell r="F5951" t="str">
            <v>142590</v>
          </cell>
          <cell r="G5951" t="str">
            <v>THỜI TRANG</v>
          </cell>
          <cell r="H5951" t="str">
            <v>GIÀY</v>
          </cell>
        </row>
        <row r="5952">
          <cell r="C5952" t="str">
            <v>1445002311201</v>
          </cell>
          <cell r="D5952" t="str">
            <v>SKRStep-Giày búp bê Arch Contact Charcoal 24/39194</v>
          </cell>
          <cell r="E5952">
            <v>1390000</v>
          </cell>
          <cell r="F5952" t="str">
            <v>142591</v>
          </cell>
          <cell r="G5952" t="str">
            <v>THỜI TRANG</v>
          </cell>
          <cell r="H5952" t="str">
            <v>GIÀY</v>
          </cell>
        </row>
        <row r="5953">
          <cell r="C5953" t="str">
            <v>1445002311218</v>
          </cell>
          <cell r="D5953" t="str">
            <v>SKRStep - Giày búp bê Arch Contact Đen 22.5/39194</v>
          </cell>
          <cell r="E5953">
            <v>1390000</v>
          </cell>
          <cell r="F5953" t="str">
            <v>142592</v>
          </cell>
          <cell r="G5953" t="str">
            <v>THỜI TRANG</v>
          </cell>
          <cell r="H5953" t="str">
            <v>GIÀY</v>
          </cell>
        </row>
        <row r="5954">
          <cell r="C5954" t="str">
            <v>1445002311225</v>
          </cell>
          <cell r="D5954" t="str">
            <v>SKRStep - Giày búp bê Arch Contact Đen 23/39194</v>
          </cell>
          <cell r="E5954">
            <v>1390000</v>
          </cell>
          <cell r="F5954" t="str">
            <v>142593</v>
          </cell>
          <cell r="G5954" t="str">
            <v>THỜI TRANG</v>
          </cell>
          <cell r="H5954" t="str">
            <v>GIÀY</v>
          </cell>
        </row>
        <row r="5955">
          <cell r="C5955" t="str">
            <v>1445002311232</v>
          </cell>
          <cell r="D5955" t="str">
            <v>SKRStep - Giày búp bê Arch Contact Đen 23.5/39194</v>
          </cell>
          <cell r="E5955">
            <v>1390000</v>
          </cell>
          <cell r="F5955" t="str">
            <v>142594</v>
          </cell>
          <cell r="G5955" t="str">
            <v>THỜI TRANG</v>
          </cell>
          <cell r="H5955" t="str">
            <v>GIÀY</v>
          </cell>
        </row>
        <row r="5956">
          <cell r="C5956" t="str">
            <v>1445002311249</v>
          </cell>
          <cell r="D5956" t="str">
            <v>SKRStep - Giày búp bê Arch Contact Đen 24/39194</v>
          </cell>
          <cell r="E5956">
            <v>1390000</v>
          </cell>
          <cell r="F5956" t="str">
            <v>142595</v>
          </cell>
          <cell r="G5956" t="str">
            <v>THỜI TRANG</v>
          </cell>
          <cell r="H5956" t="str">
            <v>GIÀY</v>
          </cell>
        </row>
        <row r="5957">
          <cell r="C5957" t="str">
            <v>1445002311256</v>
          </cell>
          <cell r="D5957" t="str">
            <v>SKRStep - Giày búp bê Arch Contact Đen 24.5/39194</v>
          </cell>
          <cell r="E5957">
            <v>1390000</v>
          </cell>
          <cell r="F5957" t="str">
            <v>142596</v>
          </cell>
          <cell r="G5957" t="str">
            <v>THỜI TRANG</v>
          </cell>
          <cell r="H5957" t="str">
            <v>GIÀY</v>
          </cell>
        </row>
        <row r="5958">
          <cell r="C5958" t="str">
            <v>1445002311263</v>
          </cell>
          <cell r="D5958" t="str">
            <v>SKRStep - Giày 4cm First Contact Charcoal 23/39520</v>
          </cell>
          <cell r="E5958">
            <v>1390000</v>
          </cell>
          <cell r="F5958" t="str">
            <v>142597</v>
          </cell>
          <cell r="G5958" t="str">
            <v>THỜI TRANG</v>
          </cell>
          <cell r="H5958" t="str">
            <v>GIÀY</v>
          </cell>
        </row>
        <row r="5959">
          <cell r="C5959" t="str">
            <v>1445002311270</v>
          </cell>
          <cell r="D5959" t="str">
            <v>SKRStep - Giày 4cm First Contact Charcoal 23.5/39520</v>
          </cell>
          <cell r="E5959">
            <v>1390000</v>
          </cell>
          <cell r="F5959" t="str">
            <v>142598</v>
          </cell>
          <cell r="G5959" t="str">
            <v>THỜI TRANG</v>
          </cell>
          <cell r="H5959" t="str">
            <v>GIÀY</v>
          </cell>
        </row>
        <row r="5960">
          <cell r="C5960" t="str">
            <v>1445002311287</v>
          </cell>
          <cell r="D5960" t="str">
            <v>SKRStep - Giày 4cm First Contact Charcoal 24/39520</v>
          </cell>
          <cell r="E5960">
            <v>1390000</v>
          </cell>
          <cell r="F5960" t="str">
            <v>142599</v>
          </cell>
          <cell r="G5960" t="str">
            <v>THỜI TRANG</v>
          </cell>
          <cell r="H5960" t="str">
            <v>GIÀY</v>
          </cell>
        </row>
        <row r="5961">
          <cell r="C5961" t="str">
            <v>1445002311294</v>
          </cell>
          <cell r="D5961" t="str">
            <v>SKRStep - Giày 4cm First Contact Charcoal 24.5/39520</v>
          </cell>
          <cell r="E5961">
            <v>1390000</v>
          </cell>
          <cell r="F5961" t="str">
            <v>142600</v>
          </cell>
          <cell r="G5961" t="str">
            <v>THỜI TRANG</v>
          </cell>
          <cell r="H5961" t="str">
            <v>GIÀY</v>
          </cell>
        </row>
        <row r="5962">
          <cell r="C5962" t="str">
            <v>1445002311300</v>
          </cell>
          <cell r="D5962" t="str">
            <v>SKRStep - Giày 4cm First Contact Đen 22.5/39520</v>
          </cell>
          <cell r="E5962">
            <v>1390000</v>
          </cell>
          <cell r="F5962" t="str">
            <v>142601</v>
          </cell>
          <cell r="G5962" t="str">
            <v>THỜI TRANG</v>
          </cell>
          <cell r="H5962" t="str">
            <v>GIÀY</v>
          </cell>
        </row>
        <row r="5963">
          <cell r="C5963" t="str">
            <v>1445002311317</v>
          </cell>
          <cell r="D5963" t="str">
            <v>SKRStep - Giày 4cm First Contact Đen 23/39520</v>
          </cell>
          <cell r="E5963">
            <v>1390000</v>
          </cell>
          <cell r="F5963" t="str">
            <v>142602</v>
          </cell>
          <cell r="G5963" t="str">
            <v>THỜI TRANG</v>
          </cell>
          <cell r="H5963" t="str">
            <v>GIÀY</v>
          </cell>
        </row>
        <row r="5964">
          <cell r="C5964" t="str">
            <v>1445002311324</v>
          </cell>
          <cell r="D5964" t="str">
            <v>SKRStep - Giày 4cm First Contact Đen 23.5/39520</v>
          </cell>
          <cell r="E5964">
            <v>1390000</v>
          </cell>
          <cell r="F5964" t="str">
            <v>142603</v>
          </cell>
          <cell r="G5964" t="str">
            <v>THỜI TRANG</v>
          </cell>
          <cell r="H5964" t="str">
            <v>GIÀY</v>
          </cell>
        </row>
        <row r="5965">
          <cell r="C5965" t="str">
            <v>1445002311331</v>
          </cell>
          <cell r="D5965" t="str">
            <v>SKRStep - Giày 4cm First Contact Đen 24/39520</v>
          </cell>
          <cell r="E5965">
            <v>1390000</v>
          </cell>
          <cell r="F5965" t="str">
            <v>142604</v>
          </cell>
          <cell r="G5965" t="str">
            <v>THỜI TRANG</v>
          </cell>
          <cell r="H5965" t="str">
            <v>GIÀY</v>
          </cell>
        </row>
        <row r="5966">
          <cell r="C5966" t="str">
            <v>1445002311348</v>
          </cell>
          <cell r="D5966" t="str">
            <v>SKRStep - Giày 4cm First Contact Đen 24.5/39520</v>
          </cell>
          <cell r="E5966">
            <v>1390000</v>
          </cell>
          <cell r="F5966" t="str">
            <v>142605</v>
          </cell>
          <cell r="G5966" t="str">
            <v>THỜI TRANG</v>
          </cell>
          <cell r="H5966" t="str">
            <v>GIÀY</v>
          </cell>
        </row>
        <row r="5967">
          <cell r="C5967" t="str">
            <v>1445002311355</v>
          </cell>
          <cell r="D5967" t="str">
            <v>SKRStep - Giày mũi tròn AC Charcoal 22.5/49130</v>
          </cell>
          <cell r="E5967">
            <v>1490000</v>
          </cell>
          <cell r="F5967" t="str">
            <v>142606</v>
          </cell>
          <cell r="G5967" t="str">
            <v>THỜI TRANG</v>
          </cell>
          <cell r="H5967" t="str">
            <v>GIÀY</v>
          </cell>
        </row>
        <row r="5968">
          <cell r="C5968" t="str">
            <v>1445002311362</v>
          </cell>
          <cell r="D5968" t="str">
            <v>SKRStep - Giày mũi tròn AC Charcoal 23/49130</v>
          </cell>
          <cell r="E5968">
            <v>1490000</v>
          </cell>
          <cell r="F5968" t="str">
            <v>142607</v>
          </cell>
          <cell r="G5968" t="str">
            <v>THỜI TRANG</v>
          </cell>
          <cell r="H5968" t="str">
            <v>GIÀY</v>
          </cell>
        </row>
        <row r="5969">
          <cell r="C5969" t="str">
            <v>1445002311379</v>
          </cell>
          <cell r="D5969" t="str">
            <v>SKRStep - Giày mũi tròn AC Charcoal 23.5/49130</v>
          </cell>
          <cell r="E5969">
            <v>1490000</v>
          </cell>
          <cell r="F5969" t="str">
            <v>142608</v>
          </cell>
          <cell r="G5969" t="str">
            <v>THỜI TRANG</v>
          </cell>
          <cell r="H5969" t="str">
            <v>GIÀY</v>
          </cell>
        </row>
        <row r="5970">
          <cell r="C5970" t="str">
            <v>1445002311386</v>
          </cell>
          <cell r="D5970" t="str">
            <v>SKRStep - Giày mũi tròn AC Charcoal 24/49130</v>
          </cell>
          <cell r="E5970">
            <v>1490000</v>
          </cell>
          <cell r="F5970" t="str">
            <v>142609</v>
          </cell>
          <cell r="G5970" t="str">
            <v>THỜI TRANG</v>
          </cell>
          <cell r="H5970" t="str">
            <v>GIÀY</v>
          </cell>
        </row>
        <row r="5971">
          <cell r="C5971" t="str">
            <v>1445002311393</v>
          </cell>
          <cell r="D5971" t="str">
            <v>SKRStep - Giày mũi tròn AC Charcoal 24.5/49130</v>
          </cell>
          <cell r="E5971">
            <v>1490000</v>
          </cell>
          <cell r="F5971" t="str">
            <v>142610</v>
          </cell>
          <cell r="G5971" t="str">
            <v>THỜI TRANG</v>
          </cell>
          <cell r="H5971" t="str">
            <v>GIÀY</v>
          </cell>
        </row>
        <row r="5972">
          <cell r="C5972" t="str">
            <v>1445002311409</v>
          </cell>
          <cell r="D5972" t="str">
            <v>SKRStep - Giày mũi tròn AC Đen 22.5/49130</v>
          </cell>
          <cell r="E5972">
            <v>1490000</v>
          </cell>
          <cell r="F5972" t="str">
            <v>142611</v>
          </cell>
          <cell r="G5972" t="str">
            <v>THỜI TRANG</v>
          </cell>
          <cell r="H5972" t="str">
            <v>GIÀY</v>
          </cell>
        </row>
        <row r="5973">
          <cell r="C5973" t="str">
            <v>1445002311416</v>
          </cell>
          <cell r="D5973" t="str">
            <v>SKRStep - Giày mũi tròn AC Đen 23/49130</v>
          </cell>
          <cell r="E5973">
            <v>1490000</v>
          </cell>
          <cell r="F5973" t="str">
            <v>142612</v>
          </cell>
          <cell r="G5973" t="str">
            <v>THỜI TRANG</v>
          </cell>
          <cell r="H5973" t="str">
            <v>GIÀY</v>
          </cell>
        </row>
        <row r="5974">
          <cell r="C5974" t="str">
            <v>1445002311423</v>
          </cell>
          <cell r="D5974" t="str">
            <v>SKRStep - Giày mũi tròn AC Đen 23.5/49130</v>
          </cell>
          <cell r="E5974">
            <v>1490000</v>
          </cell>
          <cell r="F5974" t="str">
            <v>142613</v>
          </cell>
          <cell r="G5974" t="str">
            <v>THỜI TRANG</v>
          </cell>
          <cell r="H5974" t="str">
            <v>GIÀY</v>
          </cell>
        </row>
        <row r="5975">
          <cell r="C5975" t="str">
            <v>1445002311430</v>
          </cell>
          <cell r="D5975" t="str">
            <v>SKRStep - Giày mũi tròn AC Đen 24/49130</v>
          </cell>
          <cell r="E5975">
            <v>1490000</v>
          </cell>
          <cell r="F5975" t="str">
            <v>142614</v>
          </cell>
          <cell r="G5975" t="str">
            <v>THỜI TRANG</v>
          </cell>
          <cell r="H5975" t="str">
            <v>GIÀY</v>
          </cell>
        </row>
        <row r="5976">
          <cell r="C5976" t="str">
            <v>1445002311447</v>
          </cell>
          <cell r="D5976" t="str">
            <v>SKRStep - Giày mũi tròn AC Đen 24.5/49130</v>
          </cell>
          <cell r="E5976">
            <v>1490000</v>
          </cell>
          <cell r="F5976" t="str">
            <v>142615</v>
          </cell>
          <cell r="G5976" t="str">
            <v>THỜI TRANG</v>
          </cell>
          <cell r="H5976" t="str">
            <v>GIÀY</v>
          </cell>
        </row>
        <row r="5977">
          <cell r="C5977" t="str">
            <v>1445002311454</v>
          </cell>
          <cell r="D5977" t="str">
            <v>SKRStep - Giày mũi vuông AC Bạc 22.5/49700</v>
          </cell>
          <cell r="E5977">
            <v>1490000</v>
          </cell>
          <cell r="F5977" t="str">
            <v>142616</v>
          </cell>
          <cell r="G5977" t="str">
            <v>THỜI TRANG</v>
          </cell>
          <cell r="H5977" t="str">
            <v>GIÀY</v>
          </cell>
        </row>
        <row r="5978">
          <cell r="C5978" t="str">
            <v>1445002311461</v>
          </cell>
          <cell r="D5978" t="str">
            <v>SKRStep - Giày mũi mũi vuông AC Bạc 23/49700</v>
          </cell>
          <cell r="E5978">
            <v>1490000</v>
          </cell>
          <cell r="F5978" t="str">
            <v>142617</v>
          </cell>
          <cell r="G5978" t="str">
            <v>THỜI TRANG</v>
          </cell>
          <cell r="H5978" t="str">
            <v>GIÀY</v>
          </cell>
        </row>
        <row r="5979">
          <cell r="C5979" t="str">
            <v>1445002311478</v>
          </cell>
          <cell r="D5979" t="str">
            <v>SKRStep - Giày mũi vuông AC Bạc 23.5/49700</v>
          </cell>
          <cell r="E5979">
            <v>1490000</v>
          </cell>
          <cell r="F5979" t="str">
            <v>142618</v>
          </cell>
          <cell r="G5979" t="str">
            <v>THỜI TRANG</v>
          </cell>
          <cell r="H5979" t="str">
            <v>GIÀY</v>
          </cell>
        </row>
        <row r="5980">
          <cell r="C5980" t="str">
            <v>1445002311485</v>
          </cell>
          <cell r="D5980" t="str">
            <v>SKRStep - Giày mũi mũi vuông AC Bạc 24/49700</v>
          </cell>
          <cell r="E5980">
            <v>1490000</v>
          </cell>
          <cell r="F5980" t="str">
            <v>142619</v>
          </cell>
          <cell r="G5980" t="str">
            <v>THỜI TRANG</v>
          </cell>
          <cell r="H5980" t="str">
            <v>GIÀY</v>
          </cell>
        </row>
        <row r="5981">
          <cell r="C5981" t="str">
            <v>1445002311492</v>
          </cell>
          <cell r="D5981" t="str">
            <v>SKRStep - Giày mũi vuông AC Bạc 24.5/49700</v>
          </cell>
          <cell r="E5981">
            <v>1490000</v>
          </cell>
          <cell r="F5981" t="str">
            <v>142620</v>
          </cell>
          <cell r="G5981" t="str">
            <v>THỜI TRANG</v>
          </cell>
          <cell r="H5981" t="str">
            <v>GIÀY</v>
          </cell>
        </row>
        <row r="5982">
          <cell r="C5982" t="str">
            <v>1445002311508</v>
          </cell>
          <cell r="D5982" t="str">
            <v>SKRStep - Giày mũi vuông AC Đen 22.5/49700</v>
          </cell>
          <cell r="E5982">
            <v>1490000</v>
          </cell>
          <cell r="F5982" t="str">
            <v>142621</v>
          </cell>
          <cell r="G5982" t="str">
            <v>THỜI TRANG</v>
          </cell>
          <cell r="H5982" t="str">
            <v>GIÀY</v>
          </cell>
        </row>
        <row r="5983">
          <cell r="C5983" t="str">
            <v>1445002311515</v>
          </cell>
          <cell r="D5983" t="str">
            <v>SKRStep - Giày mũi mũi vuông AC Đen 23/49700</v>
          </cell>
          <cell r="E5983">
            <v>1490000</v>
          </cell>
          <cell r="F5983" t="str">
            <v>142622</v>
          </cell>
          <cell r="G5983" t="str">
            <v>THỜI TRANG</v>
          </cell>
          <cell r="H5983" t="str">
            <v>GIÀY</v>
          </cell>
        </row>
        <row r="5984">
          <cell r="C5984" t="str">
            <v>1445002311522</v>
          </cell>
          <cell r="D5984" t="str">
            <v>SKRStep - Giày mũi vuông AC Đen 23.5/49700</v>
          </cell>
          <cell r="E5984">
            <v>1490000</v>
          </cell>
          <cell r="F5984" t="str">
            <v>142623</v>
          </cell>
          <cell r="G5984" t="str">
            <v>THỜI TRANG</v>
          </cell>
          <cell r="H5984" t="str">
            <v>GIÀY</v>
          </cell>
        </row>
        <row r="5985">
          <cell r="C5985" t="str">
            <v>1445002311539</v>
          </cell>
          <cell r="D5985" t="str">
            <v>SKRStep - Giày mũi vuông AC Đen 24/49700</v>
          </cell>
          <cell r="E5985">
            <v>1490000</v>
          </cell>
          <cell r="F5985" t="str">
            <v>142624</v>
          </cell>
          <cell r="G5985" t="str">
            <v>THỜI TRANG</v>
          </cell>
          <cell r="H5985" t="str">
            <v>GIÀY</v>
          </cell>
        </row>
        <row r="5986">
          <cell r="C5986" t="str">
            <v>1445002311546</v>
          </cell>
          <cell r="D5986" t="str">
            <v>SKRStep - Giày mũi vuông AC Đen 24.5/49700</v>
          </cell>
          <cell r="E5986">
            <v>1490000</v>
          </cell>
          <cell r="F5986" t="str">
            <v>142625</v>
          </cell>
          <cell r="G5986" t="str">
            <v>THỜI TRANG</v>
          </cell>
          <cell r="H5986" t="str">
            <v>GIÀY</v>
          </cell>
        </row>
        <row r="5987">
          <cell r="C5987" t="str">
            <v>1445002311553</v>
          </cell>
          <cell r="D5987" t="str">
            <v>SKRStep - Giày mũi vuông cao cấp AC Be 22.5/49703</v>
          </cell>
          <cell r="E5987">
            <v>1990000</v>
          </cell>
          <cell r="F5987" t="str">
            <v>142626</v>
          </cell>
          <cell r="G5987" t="str">
            <v>THỜI TRANG</v>
          </cell>
          <cell r="H5987" t="str">
            <v>GIÀY</v>
          </cell>
        </row>
        <row r="5988">
          <cell r="C5988" t="str">
            <v>1445002311560</v>
          </cell>
          <cell r="D5988" t="str">
            <v>SKRStep - Giày mũi vuông cao cấp AC Be 23/49703</v>
          </cell>
          <cell r="E5988">
            <v>1990000</v>
          </cell>
          <cell r="F5988" t="str">
            <v>142627</v>
          </cell>
          <cell r="G5988" t="str">
            <v>THỜI TRANG</v>
          </cell>
          <cell r="H5988" t="str">
            <v>GIÀY</v>
          </cell>
        </row>
        <row r="5989">
          <cell r="C5989" t="str">
            <v>1445002311577</v>
          </cell>
          <cell r="D5989" t="str">
            <v>SKRStep - Giày mũi vuông cao cấp AC Be 23.5/49703</v>
          </cell>
          <cell r="E5989">
            <v>1990000</v>
          </cell>
          <cell r="F5989" t="str">
            <v>142628</v>
          </cell>
          <cell r="G5989" t="str">
            <v>THỜI TRANG</v>
          </cell>
          <cell r="H5989" t="str">
            <v>GIÀY</v>
          </cell>
        </row>
        <row r="5990">
          <cell r="C5990" t="str">
            <v>1445002311584</v>
          </cell>
          <cell r="D5990" t="str">
            <v>SKRStep - Giày mũi vuông cao cấp AC Be 24/49703</v>
          </cell>
          <cell r="E5990">
            <v>1990000</v>
          </cell>
          <cell r="F5990" t="str">
            <v>142629</v>
          </cell>
          <cell r="G5990" t="str">
            <v>THỜI TRANG</v>
          </cell>
          <cell r="H5990" t="str">
            <v>GIÀY</v>
          </cell>
        </row>
        <row r="5991">
          <cell r="C5991" t="str">
            <v>1445002311591</v>
          </cell>
          <cell r="D5991" t="str">
            <v>SKRStep - Giày mũi vuông cao cấp AC Be 24.5/49703</v>
          </cell>
          <cell r="E5991">
            <v>1990000</v>
          </cell>
          <cell r="F5991" t="str">
            <v>142630</v>
          </cell>
          <cell r="G5991" t="str">
            <v>THỜI TRANG</v>
          </cell>
          <cell r="H5991" t="str">
            <v>GIÀY</v>
          </cell>
        </row>
        <row r="5992">
          <cell r="C5992" t="str">
            <v>1445002311607</v>
          </cell>
          <cell r="D5992" t="str">
            <v>SKRStep - Giày mũi vuông cao cấp AC Đen 22.5/49703</v>
          </cell>
          <cell r="E5992">
            <v>1990000</v>
          </cell>
          <cell r="F5992" t="str">
            <v>142631</v>
          </cell>
          <cell r="G5992" t="str">
            <v>THỜI TRANG</v>
          </cell>
          <cell r="H5992" t="str">
            <v>GIÀY</v>
          </cell>
        </row>
        <row r="5993">
          <cell r="C5993" t="str">
            <v>1445002311614</v>
          </cell>
          <cell r="D5993" t="str">
            <v>SKRStep - Giày mũi vuông cao cấp AC Đen 23/49703</v>
          </cell>
          <cell r="E5993">
            <v>1990000</v>
          </cell>
          <cell r="F5993" t="str">
            <v>142632</v>
          </cell>
          <cell r="G5993" t="str">
            <v>THỜI TRANG</v>
          </cell>
          <cell r="H5993" t="str">
            <v>GIÀY</v>
          </cell>
        </row>
        <row r="5994">
          <cell r="C5994" t="str">
            <v>1445002311621</v>
          </cell>
          <cell r="D5994" t="str">
            <v>SKRStep - Giày mũi vuông cao cấp AC Đen 23.5/49703</v>
          </cell>
          <cell r="E5994">
            <v>1990000</v>
          </cell>
          <cell r="F5994" t="str">
            <v>142633</v>
          </cell>
          <cell r="G5994" t="str">
            <v>THỜI TRANG</v>
          </cell>
          <cell r="H5994" t="str">
            <v>GIÀY</v>
          </cell>
        </row>
        <row r="5995">
          <cell r="C5995" t="str">
            <v>1445002311638</v>
          </cell>
          <cell r="D5995" t="str">
            <v>SKRStep - Giày mũi vuông cao cấp AC Đen 24/49703</v>
          </cell>
          <cell r="E5995">
            <v>1990000</v>
          </cell>
          <cell r="F5995" t="str">
            <v>142634</v>
          </cell>
          <cell r="G5995" t="str">
            <v>THỜI TRANG</v>
          </cell>
          <cell r="H5995" t="str">
            <v>GIÀY</v>
          </cell>
        </row>
        <row r="5996">
          <cell r="C5996" t="str">
            <v>1445002311645</v>
          </cell>
          <cell r="D5996" t="str">
            <v>SKRStep - Giày mũi vuông cao cấp AC Đen 24.5/49703</v>
          </cell>
          <cell r="E5996">
            <v>1990000</v>
          </cell>
          <cell r="F5996" t="str">
            <v>142635</v>
          </cell>
          <cell r="G5996" t="str">
            <v>THỜI TRANG</v>
          </cell>
          <cell r="H5996" t="str">
            <v>GIÀY</v>
          </cell>
        </row>
        <row r="5997">
          <cell r="C5997" t="str">
            <v>1445002311652</v>
          </cell>
          <cell r="D5997" t="str">
            <v>SKRStep- Giày vuông cc trơn AC Charcoal 22.5/49704</v>
          </cell>
          <cell r="E5997">
            <v>1990000</v>
          </cell>
          <cell r="F5997" t="str">
            <v>142636</v>
          </cell>
          <cell r="G5997" t="str">
            <v>THỜI TRANG</v>
          </cell>
          <cell r="H5997" t="str">
            <v>GIÀY</v>
          </cell>
        </row>
        <row r="5998">
          <cell r="C5998" t="str">
            <v>1445002311669</v>
          </cell>
          <cell r="D5998" t="str">
            <v>SKRStep - Giày vuông cc trơn AC Charcoal 23/49704</v>
          </cell>
          <cell r="E5998">
            <v>1990000</v>
          </cell>
          <cell r="F5998" t="str">
            <v>142637</v>
          </cell>
          <cell r="G5998" t="str">
            <v>THỜI TRANG</v>
          </cell>
          <cell r="H5998" t="str">
            <v>GIÀY</v>
          </cell>
        </row>
        <row r="5999">
          <cell r="C5999" t="str">
            <v>1445002311676</v>
          </cell>
          <cell r="D5999" t="str">
            <v>SKRStep- Giày vuông cc trơn AC Charcoal 23.5/49704</v>
          </cell>
          <cell r="E5999">
            <v>1990000</v>
          </cell>
          <cell r="F5999" t="str">
            <v>142638</v>
          </cell>
          <cell r="G5999" t="str">
            <v>THỜI TRANG</v>
          </cell>
          <cell r="H5999" t="str">
            <v>GIÀY</v>
          </cell>
        </row>
        <row r="6000">
          <cell r="C6000" t="str">
            <v>1445002311683</v>
          </cell>
          <cell r="D6000" t="str">
            <v>SKRStep - Giày vuông cc trơn AC Charcoal 24/49704</v>
          </cell>
          <cell r="E6000">
            <v>1990000</v>
          </cell>
          <cell r="F6000" t="str">
            <v>142639</v>
          </cell>
          <cell r="G6000" t="str">
            <v>THỜI TRANG</v>
          </cell>
          <cell r="H6000" t="str">
            <v>GIÀY</v>
          </cell>
        </row>
        <row r="6001">
          <cell r="C6001" t="str">
            <v>1445002311690</v>
          </cell>
          <cell r="D6001" t="str">
            <v>SKRStep- Giày vuông cc trơn AC Charcoal 24.5/49704</v>
          </cell>
          <cell r="E6001">
            <v>1990000</v>
          </cell>
          <cell r="F6001" t="str">
            <v>142640</v>
          </cell>
          <cell r="G6001" t="str">
            <v>THỜI TRANG</v>
          </cell>
          <cell r="H6001" t="str">
            <v>GIÀY</v>
          </cell>
        </row>
        <row r="6002">
          <cell r="C6002" t="str">
            <v>1445002311706</v>
          </cell>
          <cell r="D6002" t="str">
            <v>SKRStep - Giày vuông cc trơn AC Đen 22.5/49704</v>
          </cell>
          <cell r="E6002">
            <v>1990000</v>
          </cell>
          <cell r="F6002" t="str">
            <v>142641</v>
          </cell>
          <cell r="G6002" t="str">
            <v>THỜI TRANG</v>
          </cell>
          <cell r="H6002" t="str">
            <v>GIÀY</v>
          </cell>
        </row>
        <row r="6003">
          <cell r="C6003" t="str">
            <v>1445002311713</v>
          </cell>
          <cell r="D6003" t="str">
            <v>SKRStep - Giày vuông cc trơn AC Đen 23/49704</v>
          </cell>
          <cell r="E6003">
            <v>1990000</v>
          </cell>
          <cell r="F6003" t="str">
            <v>142642</v>
          </cell>
          <cell r="G6003" t="str">
            <v>THỜI TRANG</v>
          </cell>
          <cell r="H6003" t="str">
            <v>GIÀY</v>
          </cell>
        </row>
        <row r="6004">
          <cell r="C6004" t="str">
            <v>1445002311720</v>
          </cell>
          <cell r="D6004" t="str">
            <v>SKRStep - Giày vuông cc trơn AC Đen 23.5/49704</v>
          </cell>
          <cell r="E6004">
            <v>1990000</v>
          </cell>
          <cell r="F6004" t="str">
            <v>142643</v>
          </cell>
          <cell r="G6004" t="str">
            <v>THỜI TRANG</v>
          </cell>
          <cell r="H6004" t="str">
            <v>GIÀY</v>
          </cell>
        </row>
        <row r="6005">
          <cell r="C6005" t="str">
            <v>1445002311737</v>
          </cell>
          <cell r="D6005" t="str">
            <v>SKRStep - Giày vuông cc trơn AC Đen 24.5/49704</v>
          </cell>
          <cell r="E6005">
            <v>1990000</v>
          </cell>
          <cell r="F6005" t="str">
            <v>142644</v>
          </cell>
          <cell r="G6005" t="str">
            <v>THỜI TRANG</v>
          </cell>
          <cell r="H6005" t="str">
            <v>GIÀY</v>
          </cell>
        </row>
        <row r="6006">
          <cell r="C6006" t="str">
            <v>1445002311744</v>
          </cell>
          <cell r="D6006" t="str">
            <v>SKRStep - Giày đế xuồng cao cấp AC Be 22.5/69200</v>
          </cell>
          <cell r="E6006">
            <v>2190000</v>
          </cell>
          <cell r="F6006" t="str">
            <v>142645</v>
          </cell>
          <cell r="G6006" t="str">
            <v>THỜI TRANG</v>
          </cell>
          <cell r="H6006" t="str">
            <v>GIÀY</v>
          </cell>
        </row>
        <row r="6007">
          <cell r="C6007" t="str">
            <v>1445002311751</v>
          </cell>
          <cell r="D6007" t="str">
            <v>SKRStep - Giày đế xuồng cao cấp AC Be 23/69200</v>
          </cell>
          <cell r="E6007">
            <v>2190000</v>
          </cell>
          <cell r="F6007" t="str">
            <v>142646</v>
          </cell>
          <cell r="G6007" t="str">
            <v>THỜI TRANG</v>
          </cell>
          <cell r="H6007" t="str">
            <v>GIÀY</v>
          </cell>
        </row>
        <row r="6008">
          <cell r="C6008" t="str">
            <v>1445002311768</v>
          </cell>
          <cell r="D6008" t="str">
            <v>SKRStep - Giày đế xuồng cao cấp AC Be 23.5/69200</v>
          </cell>
          <cell r="E6008">
            <v>2190000</v>
          </cell>
          <cell r="F6008" t="str">
            <v>142647</v>
          </cell>
          <cell r="G6008" t="str">
            <v>THỜI TRANG</v>
          </cell>
          <cell r="H6008" t="str">
            <v>GIÀY</v>
          </cell>
        </row>
        <row r="6009">
          <cell r="C6009" t="str">
            <v>1445002311775</v>
          </cell>
          <cell r="D6009" t="str">
            <v>SKRStep - Giày đế xuồng cao cấp AC Be 24/69200</v>
          </cell>
          <cell r="E6009">
            <v>2190000</v>
          </cell>
          <cell r="F6009" t="str">
            <v>142648</v>
          </cell>
          <cell r="G6009" t="str">
            <v>THỜI TRANG</v>
          </cell>
          <cell r="H6009" t="str">
            <v>GIÀY</v>
          </cell>
        </row>
        <row r="6010">
          <cell r="C6010" t="str">
            <v>1445002311782</v>
          </cell>
          <cell r="D6010" t="str">
            <v>SKRStep - Giày đế xuồng cao cấp AC Be 24.5/69200</v>
          </cell>
          <cell r="E6010">
            <v>2190000</v>
          </cell>
          <cell r="F6010" t="str">
            <v>142649</v>
          </cell>
          <cell r="G6010" t="str">
            <v>THỜI TRANG</v>
          </cell>
          <cell r="H6010" t="str">
            <v>GIÀY</v>
          </cell>
        </row>
        <row r="6011">
          <cell r="C6011" t="str">
            <v>1445002311799</v>
          </cell>
          <cell r="D6011" t="str">
            <v>SKRStep - Giày đế xuồng cao cấp AC Đen 22.5/69200</v>
          </cell>
          <cell r="E6011">
            <v>2190000</v>
          </cell>
          <cell r="F6011" t="str">
            <v>142650</v>
          </cell>
          <cell r="G6011" t="str">
            <v>THỜI TRANG</v>
          </cell>
          <cell r="H6011" t="str">
            <v>GIÀY</v>
          </cell>
        </row>
        <row r="6012">
          <cell r="C6012" t="str">
            <v>1445002311805</v>
          </cell>
          <cell r="D6012" t="str">
            <v>SKRStep - Giày đế xuồng cao cấp AC Đen 23.5/69200</v>
          </cell>
          <cell r="E6012">
            <v>2190000</v>
          </cell>
          <cell r="F6012" t="str">
            <v>142651</v>
          </cell>
          <cell r="G6012" t="str">
            <v>THỜI TRANG</v>
          </cell>
          <cell r="H6012" t="str">
            <v>GIÀY</v>
          </cell>
        </row>
        <row r="6013">
          <cell r="C6013" t="str">
            <v>1445002311812</v>
          </cell>
          <cell r="D6013" t="str">
            <v>SKRStep - Giày đế xuồng cao cấp AC Đen 24.5/69200</v>
          </cell>
          <cell r="E6013">
            <v>2190000</v>
          </cell>
          <cell r="F6013" t="str">
            <v>142652</v>
          </cell>
          <cell r="G6013" t="str">
            <v>THỜI TRANG</v>
          </cell>
          <cell r="H6013" t="str">
            <v>GIÀY</v>
          </cell>
        </row>
        <row r="6014">
          <cell r="C6014" t="str">
            <v>1445002311829</v>
          </cell>
          <cell r="D6014" t="str">
            <v>SKRStep - Giày đế xuồng cao cấp MJ Be 22.5/69202</v>
          </cell>
          <cell r="E6014">
            <v>2190000</v>
          </cell>
          <cell r="F6014" t="str">
            <v>142653</v>
          </cell>
          <cell r="G6014" t="str">
            <v>THỜI TRANG</v>
          </cell>
          <cell r="H6014" t="str">
            <v>GIÀY</v>
          </cell>
        </row>
        <row r="6015">
          <cell r="C6015" t="str">
            <v>1445002311836</v>
          </cell>
          <cell r="D6015" t="str">
            <v>SKRStep - Giày đế xuồng cao cấp MJ Be 23.5/69202</v>
          </cell>
          <cell r="E6015">
            <v>2190000</v>
          </cell>
          <cell r="F6015" t="str">
            <v>142654</v>
          </cell>
          <cell r="G6015" t="str">
            <v>THỜI TRANG</v>
          </cell>
          <cell r="H6015" t="str">
            <v>GIÀY</v>
          </cell>
        </row>
        <row r="6016">
          <cell r="C6016" t="str">
            <v>1445002311843</v>
          </cell>
          <cell r="D6016" t="str">
            <v>SKRStep - Giày đế xuồng cao cấp MJ Be 24/69202</v>
          </cell>
          <cell r="E6016">
            <v>2190000</v>
          </cell>
          <cell r="F6016" t="str">
            <v>142655</v>
          </cell>
          <cell r="G6016" t="str">
            <v>THỜI TRANG</v>
          </cell>
          <cell r="H6016" t="str">
            <v>GIÀY</v>
          </cell>
        </row>
        <row r="6017">
          <cell r="C6017" t="str">
            <v>1445002311850</v>
          </cell>
          <cell r="D6017" t="str">
            <v>SKRStep - Giày đế xuồng cao cấp MJ Be 24.5/69202</v>
          </cell>
          <cell r="E6017">
            <v>2190000</v>
          </cell>
          <cell r="F6017" t="str">
            <v>142656</v>
          </cell>
          <cell r="G6017" t="str">
            <v>THỜI TRANG</v>
          </cell>
          <cell r="H6017" t="str">
            <v>GIÀY</v>
          </cell>
        </row>
        <row r="6018">
          <cell r="C6018" t="str">
            <v>1445002311867</v>
          </cell>
          <cell r="D6018" t="str">
            <v>SKRStep - Giày đế xuồng cao cấp MJ Đen 24/69202</v>
          </cell>
          <cell r="E6018">
            <v>2190000</v>
          </cell>
          <cell r="F6018" t="str">
            <v>142657</v>
          </cell>
          <cell r="G6018" t="str">
            <v>THỜI TRANG</v>
          </cell>
          <cell r="H6018" t="str">
            <v>GIÀY</v>
          </cell>
        </row>
        <row r="6019">
          <cell r="C6019" t="str">
            <v>1445002311874</v>
          </cell>
          <cell r="D6019" t="str">
            <v>SKRStep- Giày đế xuồng cao cấp MJ Be 23/69202</v>
          </cell>
          <cell r="E6019">
            <v>2190000</v>
          </cell>
          <cell r="F6019" t="str">
            <v>142658</v>
          </cell>
          <cell r="G6019" t="str">
            <v>THỜI TRANG</v>
          </cell>
          <cell r="H6019" t="str">
            <v>GIÀY</v>
          </cell>
        </row>
        <row r="6020">
          <cell r="C6020" t="str">
            <v>1445002311881</v>
          </cell>
          <cell r="D6020" t="str">
            <v>SKRStep- Giày đế xuồng cao cấp MJ Đen 24.5/69202</v>
          </cell>
          <cell r="E6020">
            <v>2190000</v>
          </cell>
          <cell r="F6020" t="str">
            <v>142659</v>
          </cell>
          <cell r="G6020" t="str">
            <v>THỜI TRANG</v>
          </cell>
          <cell r="H6020" t="str">
            <v>GIÀY</v>
          </cell>
        </row>
        <row r="6021">
          <cell r="C6021" t="str">
            <v>1445002311898</v>
          </cell>
          <cell r="D6021" t="str">
            <v>SKRStep- Giày vuông cc trơn AC Đen 24/49704</v>
          </cell>
          <cell r="E6021">
            <v>1990000</v>
          </cell>
          <cell r="F6021" t="str">
            <v>142660</v>
          </cell>
          <cell r="G6021" t="str">
            <v>THỜI TRANG</v>
          </cell>
          <cell r="H6021" t="str">
            <v>GIÀY</v>
          </cell>
        </row>
        <row r="6022">
          <cell r="C6022" t="str">
            <v>1445002311904</v>
          </cell>
          <cell r="D6022" t="str">
            <v>SKRStep- Giày đế xuồng cao cấp AC Đen 23/69200</v>
          </cell>
          <cell r="E6022">
            <v>2190000</v>
          </cell>
          <cell r="F6022" t="str">
            <v>142661</v>
          </cell>
          <cell r="G6022" t="str">
            <v>THỜI TRANG</v>
          </cell>
          <cell r="H6022" t="str">
            <v>GIÀY</v>
          </cell>
        </row>
        <row r="6023">
          <cell r="C6023" t="str">
            <v>1445002311911</v>
          </cell>
          <cell r="D6023" t="str">
            <v>SKRStep- Giày đế xuồng cao cấp AC Đen 24/69200</v>
          </cell>
          <cell r="E6023">
            <v>2190000</v>
          </cell>
          <cell r="F6023" t="str">
            <v>142662</v>
          </cell>
          <cell r="G6023" t="str">
            <v>THỜI TRANG</v>
          </cell>
          <cell r="H6023" t="str">
            <v>GIÀY</v>
          </cell>
        </row>
        <row r="6024">
          <cell r="C6024" t="str">
            <v>1445002311928</v>
          </cell>
          <cell r="D6024" t="str">
            <v>SKRStep- Giày đế xuồng cao cấp MJ Be 23/69202</v>
          </cell>
          <cell r="E6024">
            <v>2190000</v>
          </cell>
          <cell r="F6024" t="str">
            <v>142663</v>
          </cell>
          <cell r="G6024" t="str">
            <v>THỜI TRANG</v>
          </cell>
          <cell r="H6024" t="str">
            <v>GIÀY</v>
          </cell>
        </row>
        <row r="6025">
          <cell r="C6025" t="str">
            <v>1445002311935</v>
          </cell>
          <cell r="D6025" t="str">
            <v>SKRStep- Giày đế xuồng cao cấp MJ Be 24.5/69202</v>
          </cell>
          <cell r="E6025">
            <v>2190000</v>
          </cell>
          <cell r="F6025" t="str">
            <v>142664</v>
          </cell>
          <cell r="G6025" t="str">
            <v>THỜI TRANG</v>
          </cell>
          <cell r="H6025" t="str">
            <v>GIÀY</v>
          </cell>
        </row>
        <row r="6026">
          <cell r="C6026" t="str">
            <v>1516002307287</v>
          </cell>
          <cell r="D6026" t="str">
            <v>DAISO- Tất Nhật cổ ngắn</v>
          </cell>
          <cell r="E6026">
            <v>20000</v>
          </cell>
          <cell r="F6026" t="str">
            <v>142665</v>
          </cell>
          <cell r="G6026" t="str">
            <v>THỜI TRANG</v>
          </cell>
          <cell r="H6026" t="str">
            <v>THỜI TRANG NỮ</v>
          </cell>
        </row>
        <row r="6027">
          <cell r="C6027" t="str">
            <v>1445002401001</v>
          </cell>
          <cell r="D6027" t="str">
            <v>SKRStep-Giày 4cm First Contact Charcoal 22.5/39520</v>
          </cell>
          <cell r="E6027">
            <v>1390000</v>
          </cell>
          <cell r="F6027" t="str">
            <v>142666</v>
          </cell>
          <cell r="G6027" t="str">
            <v>THỜI TRANG</v>
          </cell>
          <cell r="H6027" t="str">
            <v>GIÀY</v>
          </cell>
        </row>
        <row r="6028">
          <cell r="C6028" t="str">
            <v>1445002401018</v>
          </cell>
          <cell r="D6028" t="str">
            <v>SKRStep - Giày mũi vuông cao cấp AC Bạc 22.5/49703</v>
          </cell>
          <cell r="E6028">
            <v>1990000</v>
          </cell>
          <cell r="F6028" t="str">
            <v>142667</v>
          </cell>
          <cell r="G6028" t="str">
            <v>THỜI TRANG</v>
          </cell>
          <cell r="H6028" t="str">
            <v>GIÀY</v>
          </cell>
        </row>
        <row r="6029">
          <cell r="C6029" t="str">
            <v>1445002401025</v>
          </cell>
          <cell r="D6029" t="str">
            <v>SKRStep - Giày mũi vuông cao cấp AC Bạc 24.5/49703</v>
          </cell>
          <cell r="E6029">
            <v>1990000</v>
          </cell>
          <cell r="F6029" t="str">
            <v>142668</v>
          </cell>
          <cell r="G6029" t="str">
            <v>THỜI TRANG</v>
          </cell>
          <cell r="H6029" t="str">
            <v>GIÀY</v>
          </cell>
        </row>
        <row r="6030">
          <cell r="C6030" t="str">
            <v>1445002401032</v>
          </cell>
          <cell r="D6030" t="str">
            <v>SKRStep - Giày mũi vuông cao cấp AC Bạc 23/49703</v>
          </cell>
          <cell r="E6030">
            <v>1990000</v>
          </cell>
          <cell r="F6030" t="str">
            <v>142669</v>
          </cell>
          <cell r="G6030" t="str">
            <v>THỜI TRANG</v>
          </cell>
          <cell r="H6030" t="str">
            <v>GIÀY</v>
          </cell>
        </row>
        <row r="6031">
          <cell r="C6031" t="str">
            <v>1445002401049</v>
          </cell>
          <cell r="D6031" t="str">
            <v>SKRStep - Giày mũi vuông cao cấp AC Bạc 23.5/49703</v>
          </cell>
          <cell r="E6031">
            <v>1990000</v>
          </cell>
          <cell r="F6031" t="str">
            <v>142670</v>
          </cell>
          <cell r="G6031" t="str">
            <v>THỜI TRANG</v>
          </cell>
          <cell r="H6031" t="str">
            <v>GIÀY</v>
          </cell>
        </row>
        <row r="6032">
          <cell r="C6032" t="str">
            <v>1445002401056</v>
          </cell>
          <cell r="D6032" t="str">
            <v>SKRStep - Giày mũi vuông cao cấp AC Bạc 24/49703</v>
          </cell>
          <cell r="E6032">
            <v>1990000</v>
          </cell>
          <cell r="F6032" t="str">
            <v>142671</v>
          </cell>
          <cell r="G6032" t="str">
            <v>THỜI TRANG</v>
          </cell>
          <cell r="H6032" t="str">
            <v>GIÀY</v>
          </cell>
        </row>
        <row r="6033">
          <cell r="C6033" t="str">
            <v>4547383090076</v>
          </cell>
          <cell r="D6033" t="str">
            <v>LECIEN- Áo lót ren Skin Fit màu Vanilla B75</v>
          </cell>
          <cell r="E6033">
            <v>405000</v>
          </cell>
          <cell r="F6033" t="str">
            <v>142672</v>
          </cell>
          <cell r="G6033" t="str">
            <v>THỜI TRANG</v>
          </cell>
          <cell r="H6033" t="str">
            <v>THỜI TRANG NỮ</v>
          </cell>
        </row>
        <row r="6034">
          <cell r="C6034" t="str">
            <v>4547383090083</v>
          </cell>
          <cell r="D6034" t="str">
            <v>LECIEN- Áo lót ren Skin Fit màu Vanilla B80</v>
          </cell>
          <cell r="E6034">
            <v>405000</v>
          </cell>
          <cell r="F6034" t="str">
            <v>142673</v>
          </cell>
          <cell r="G6034" t="str">
            <v>THỜI TRANG</v>
          </cell>
          <cell r="H6034" t="str">
            <v>THỜI TRANG NỮ</v>
          </cell>
        </row>
        <row r="6035">
          <cell r="C6035" t="str">
            <v>4547383090090</v>
          </cell>
          <cell r="D6035" t="str">
            <v>LECIEN- Áo lót ren Skin Fit màu Vanilla B85</v>
          </cell>
          <cell r="E6035">
            <v>405000</v>
          </cell>
          <cell r="F6035" t="str">
            <v>142674</v>
          </cell>
          <cell r="G6035" t="str">
            <v>THỜI TRANG</v>
          </cell>
          <cell r="H6035" t="str">
            <v>THỜI TRANG NỮ</v>
          </cell>
        </row>
        <row r="6036">
          <cell r="C6036" t="str">
            <v>4547383085546</v>
          </cell>
          <cell r="D6036" t="str">
            <v>LECIEN- Quần lót ren Skin Fit màu đen size M</v>
          </cell>
          <cell r="E6036">
            <v>240000</v>
          </cell>
          <cell r="F6036" t="str">
            <v>142675</v>
          </cell>
          <cell r="G6036" t="str">
            <v>THỜI TRANG</v>
          </cell>
          <cell r="H6036" t="str">
            <v>THỜI TRANG NỮ</v>
          </cell>
        </row>
        <row r="6037">
          <cell r="C6037" t="str">
            <v>4547383085553</v>
          </cell>
          <cell r="D6037" t="str">
            <v>LECIEN- Quần lót ren Skin Fit màu đen size L</v>
          </cell>
          <cell r="E6037">
            <v>240000</v>
          </cell>
          <cell r="F6037" t="str">
            <v>142676</v>
          </cell>
          <cell r="G6037" t="str">
            <v>THỜI TRANG</v>
          </cell>
          <cell r="H6037" t="str">
            <v>THỜI TRANG NỮ</v>
          </cell>
        </row>
        <row r="6038">
          <cell r="C6038" t="str">
            <v>4547383085515</v>
          </cell>
          <cell r="D6038" t="str">
            <v>LECIEN- Quần lót ren Skin Fit màu be size M</v>
          </cell>
          <cell r="E6038">
            <v>240000</v>
          </cell>
          <cell r="F6038" t="str">
            <v>142677</v>
          </cell>
          <cell r="G6038" t="str">
            <v>THỜI TRANG</v>
          </cell>
          <cell r="H6038" t="str">
            <v>THỜI TRANG NỮ</v>
          </cell>
        </row>
        <row r="6039">
          <cell r="C6039" t="str">
            <v>4547383085522</v>
          </cell>
          <cell r="D6039" t="str">
            <v>LECIEN- Quần lót ren Skin Fit màu be size L</v>
          </cell>
          <cell r="E6039">
            <v>240000</v>
          </cell>
          <cell r="F6039" t="str">
            <v>142678</v>
          </cell>
          <cell r="G6039" t="str">
            <v>THỜI TRANG</v>
          </cell>
          <cell r="H6039" t="str">
            <v>THỜI TRANG NỮ</v>
          </cell>
        </row>
        <row r="6040">
          <cell r="C6040" t="str">
            <v>4547383090212</v>
          </cell>
          <cell r="D6040" t="str">
            <v>LECIEN- Quần lót ren Skin Fit màu Vanilla size M</v>
          </cell>
          <cell r="E6040">
            <v>240000</v>
          </cell>
          <cell r="F6040" t="str">
            <v>142679</v>
          </cell>
          <cell r="G6040" t="str">
            <v>THỜI TRANG</v>
          </cell>
          <cell r="H6040" t="str">
            <v>THỜI TRANG NỮ</v>
          </cell>
        </row>
        <row r="6041">
          <cell r="C6041" t="str">
            <v>4547383090229</v>
          </cell>
          <cell r="D6041" t="str">
            <v>LECIEN- Quần lót ren Skin Fit màu Vanilla size L</v>
          </cell>
          <cell r="E6041">
            <v>240000</v>
          </cell>
          <cell r="F6041" t="str">
            <v>142680</v>
          </cell>
          <cell r="G6041" t="str">
            <v>THỜI TRANG</v>
          </cell>
          <cell r="H6041" t="str">
            <v>THỜI TRANG NỮ</v>
          </cell>
        </row>
        <row r="6042">
          <cell r="C6042" t="str">
            <v>4547383085638</v>
          </cell>
          <cell r="D6042" t="str">
            <v>LECIEN- Áo lót không gọng Silhouette Navy size M</v>
          </cell>
          <cell r="E6042">
            <v>345000</v>
          </cell>
          <cell r="F6042" t="str">
            <v>142681</v>
          </cell>
          <cell r="G6042" t="str">
            <v>THỜI TRANG</v>
          </cell>
          <cell r="H6042" t="str">
            <v>THỜI TRANG NỮ</v>
          </cell>
        </row>
        <row r="6043">
          <cell r="C6043" t="str">
            <v>4547383085645</v>
          </cell>
          <cell r="D6043" t="str">
            <v>LECIEN- Áo lót không gọng Silhouette Navy size L</v>
          </cell>
          <cell r="E6043">
            <v>345000</v>
          </cell>
          <cell r="F6043" t="str">
            <v>142682</v>
          </cell>
          <cell r="G6043" t="str">
            <v>THỜI TRANG</v>
          </cell>
          <cell r="H6043" t="str">
            <v>THỜI TRANG NỮ</v>
          </cell>
        </row>
        <row r="6044">
          <cell r="C6044" t="str">
            <v>4547383085669</v>
          </cell>
          <cell r="D6044" t="str">
            <v>LECIEN- Quần lót không viền Navy size M</v>
          </cell>
          <cell r="E6044">
            <v>175000</v>
          </cell>
          <cell r="F6044" t="str">
            <v>142683</v>
          </cell>
          <cell r="G6044" t="str">
            <v>THỜI TRANG</v>
          </cell>
          <cell r="H6044" t="str">
            <v>THỜI TRANG NỮ</v>
          </cell>
        </row>
        <row r="6045">
          <cell r="C6045" t="str">
            <v>4547383085676</v>
          </cell>
          <cell r="D6045" t="str">
            <v>LECIEN- Quần lót không viền Navy size L</v>
          </cell>
          <cell r="E6045">
            <v>175000</v>
          </cell>
          <cell r="F6045" t="str">
            <v>142684</v>
          </cell>
          <cell r="G6045" t="str">
            <v>THỜI TRANG</v>
          </cell>
          <cell r="H6045" t="str">
            <v>THỜI TRANG NỮ</v>
          </cell>
        </row>
        <row r="6046">
          <cell r="C6046" t="str">
            <v>4547383087687</v>
          </cell>
          <cell r="D6046" t="str">
            <v>LECIEN- Áo lót k.gọng Shinkokyu thoáng khí tím B75</v>
          </cell>
          <cell r="E6046">
            <v>280000</v>
          </cell>
          <cell r="F6046" t="str">
            <v>142685</v>
          </cell>
          <cell r="G6046" t="str">
            <v>THỜI TRANG</v>
          </cell>
          <cell r="H6046" t="str">
            <v>THỜI TRANG NỮ</v>
          </cell>
        </row>
        <row r="6047">
          <cell r="C6047" t="str">
            <v>4547383087694</v>
          </cell>
          <cell r="D6047" t="str">
            <v>LECIEN- Áo lót k.gọng Shinkokyu thoáng khí tím B80</v>
          </cell>
          <cell r="E6047">
            <v>280000</v>
          </cell>
          <cell r="F6047" t="str">
            <v>142686</v>
          </cell>
          <cell r="G6047" t="str">
            <v>THỜI TRANG</v>
          </cell>
          <cell r="H6047" t="str">
            <v>THỜI TRANG NỮ</v>
          </cell>
        </row>
        <row r="6048">
          <cell r="C6048" t="str">
            <v>4547383071136</v>
          </cell>
          <cell r="D6048" t="str">
            <v>LECIEN-Áo lót k.gọng Shinkokyu thoáng khí vàng B75</v>
          </cell>
          <cell r="E6048">
            <v>280000</v>
          </cell>
          <cell r="F6048" t="str">
            <v>142687</v>
          </cell>
          <cell r="G6048" t="str">
            <v>THỜI TRANG</v>
          </cell>
          <cell r="H6048" t="str">
            <v>THỜI TRANG NỮ</v>
          </cell>
        </row>
        <row r="6049">
          <cell r="C6049" t="str">
            <v>4547383071143</v>
          </cell>
          <cell r="D6049" t="str">
            <v>LECIEN-Áo lót k.gọng Shinkokyu thoáng khí vàng B80</v>
          </cell>
          <cell r="E6049">
            <v>280000</v>
          </cell>
          <cell r="F6049" t="str">
            <v>142688</v>
          </cell>
          <cell r="G6049" t="str">
            <v>THỜI TRANG</v>
          </cell>
          <cell r="H6049" t="str">
            <v>THỜI TRANG NỮ</v>
          </cell>
        </row>
        <row r="6050">
          <cell r="C6050" t="str">
            <v>4547383087793</v>
          </cell>
          <cell r="D6050" t="str">
            <v>LECIEN- Quần lót ren Shinkokyu thoáng khí tím M</v>
          </cell>
          <cell r="E6050">
            <v>130000</v>
          </cell>
          <cell r="F6050" t="str">
            <v>142689</v>
          </cell>
          <cell r="G6050" t="str">
            <v>THỜI TRANG</v>
          </cell>
          <cell r="H6050" t="str">
            <v>THỜI TRANG NỮ</v>
          </cell>
        </row>
        <row r="6051">
          <cell r="C6051" t="str">
            <v>4547383087809</v>
          </cell>
          <cell r="D6051" t="str">
            <v>LECIEN- Quần lót ren Shinkokyu  thoáng khí tím L</v>
          </cell>
          <cell r="E6051">
            <v>130000</v>
          </cell>
          <cell r="F6051" t="str">
            <v>142690</v>
          </cell>
          <cell r="G6051" t="str">
            <v>THỜI TRANG</v>
          </cell>
          <cell r="H6051" t="str">
            <v>THỜI TRANG NỮ</v>
          </cell>
        </row>
        <row r="6052">
          <cell r="C6052" t="str">
            <v>4547383071273</v>
          </cell>
          <cell r="D6052" t="str">
            <v>LECIEN- Quần lót ren Shinkokyu  thoáng khí vàng M</v>
          </cell>
          <cell r="E6052">
            <v>130000</v>
          </cell>
          <cell r="F6052" t="str">
            <v>142691</v>
          </cell>
          <cell r="G6052" t="str">
            <v>THỜI TRANG</v>
          </cell>
          <cell r="H6052" t="str">
            <v>THỜI TRANG NỮ</v>
          </cell>
        </row>
        <row r="6053">
          <cell r="C6053" t="str">
            <v>4547383071280</v>
          </cell>
          <cell r="D6053" t="str">
            <v>LECIEN- Quần lót ren Shinkokyu  thoáng khí vàng L</v>
          </cell>
          <cell r="E6053">
            <v>130000</v>
          </cell>
          <cell r="F6053" t="str">
            <v>142692</v>
          </cell>
          <cell r="G6053" t="str">
            <v>THỜI TRANG</v>
          </cell>
          <cell r="H6053" t="str">
            <v>THỜI TRANG NỮ</v>
          </cell>
        </row>
        <row r="6054">
          <cell r="C6054" t="str">
            <v>4547383087908</v>
          </cell>
          <cell r="D6054" t="str">
            <v>LECIEN- Áo lót k.gọng Shinkokyu thoáng khí nâu B75</v>
          </cell>
          <cell r="E6054">
            <v>280000</v>
          </cell>
          <cell r="F6054" t="str">
            <v>142693</v>
          </cell>
          <cell r="G6054" t="str">
            <v>THỜI TRANG</v>
          </cell>
          <cell r="H6054" t="str">
            <v>THỜI TRANG NỮ</v>
          </cell>
        </row>
        <row r="6055">
          <cell r="C6055" t="str">
            <v>4547383087915</v>
          </cell>
          <cell r="D6055" t="str">
            <v>LECIEN- Áo lót k.gọng Shinkokyu thoáng khí nâu B80</v>
          </cell>
          <cell r="E6055">
            <v>280000</v>
          </cell>
          <cell r="F6055" t="str">
            <v>142694</v>
          </cell>
          <cell r="G6055" t="str">
            <v>THỜI TRANG</v>
          </cell>
          <cell r="H6055" t="str">
            <v>THỜI TRANG NỮ</v>
          </cell>
        </row>
        <row r="6056">
          <cell r="C6056" t="str">
            <v>4547383087977</v>
          </cell>
          <cell r="D6056" t="str">
            <v>LECIEN- Quần lót ren Shinkokyu thoáng khí nâu M</v>
          </cell>
          <cell r="E6056">
            <v>130000</v>
          </cell>
          <cell r="F6056" t="str">
            <v>142695</v>
          </cell>
          <cell r="G6056" t="str">
            <v>THỜI TRANG</v>
          </cell>
          <cell r="H6056" t="str">
            <v>THỜI TRANG NỮ</v>
          </cell>
        </row>
        <row r="6057">
          <cell r="C6057" t="str">
            <v>4547383087984</v>
          </cell>
          <cell r="D6057" t="str">
            <v>LECIEN- Quần lót ren Shinkokyu thoáng khí nâu L</v>
          </cell>
          <cell r="E6057">
            <v>130000</v>
          </cell>
          <cell r="F6057" t="str">
            <v>142696</v>
          </cell>
          <cell r="G6057" t="str">
            <v>THỜI TRANG</v>
          </cell>
          <cell r="H6057" t="str">
            <v>THỜI TRANG NỮ</v>
          </cell>
        </row>
        <row r="6058">
          <cell r="C6058" t="str">
            <v>4547383087366</v>
          </cell>
          <cell r="D6058" t="str">
            <v>LECIEN- Áo lót Good Choice thoáng khí màu đen B75</v>
          </cell>
          <cell r="E6058">
            <v>240000</v>
          </cell>
          <cell r="F6058" t="str">
            <v>142697</v>
          </cell>
          <cell r="G6058" t="str">
            <v>THỜI TRANG</v>
          </cell>
          <cell r="H6058" t="str">
            <v>THỜI TRANG NỮ</v>
          </cell>
        </row>
        <row r="6059">
          <cell r="C6059" t="str">
            <v>4547383087373</v>
          </cell>
          <cell r="D6059" t="str">
            <v>LECIEN- Áo lót Good Choice thoáng khí màu đen B80</v>
          </cell>
          <cell r="E6059">
            <v>240000</v>
          </cell>
          <cell r="F6059" t="str">
            <v>142698</v>
          </cell>
          <cell r="G6059" t="str">
            <v>THỜI TRANG</v>
          </cell>
          <cell r="H6059" t="str">
            <v>THỜI TRANG NỮ</v>
          </cell>
        </row>
        <row r="6060">
          <cell r="C6060" t="str">
            <v>4547383087380</v>
          </cell>
          <cell r="D6060" t="str">
            <v>LECIEN- Áo lót Good Choice thoáng khí màu đen B85</v>
          </cell>
          <cell r="E6060">
            <v>240000</v>
          </cell>
          <cell r="F6060" t="str">
            <v>142699</v>
          </cell>
          <cell r="G6060" t="str">
            <v>THỜI TRANG</v>
          </cell>
          <cell r="H6060" t="str">
            <v>THỜI TRANG NỮ</v>
          </cell>
        </row>
        <row r="6061">
          <cell r="C6061" t="str">
            <v>4547383087489</v>
          </cell>
          <cell r="D6061" t="str">
            <v>LECIEN- Áo lót Good Choice thoáng khí màu be B75</v>
          </cell>
          <cell r="E6061">
            <v>240000</v>
          </cell>
          <cell r="F6061" t="str">
            <v>142700</v>
          </cell>
          <cell r="G6061" t="str">
            <v>THỜI TRANG</v>
          </cell>
          <cell r="H6061" t="str">
            <v>THỜI TRANG NỮ</v>
          </cell>
        </row>
        <row r="6062">
          <cell r="C6062" t="str">
            <v>4547383087496</v>
          </cell>
          <cell r="D6062" t="str">
            <v>LECIEN- Áo lót Good Choice thoáng khí màu be B80</v>
          </cell>
          <cell r="E6062">
            <v>240000</v>
          </cell>
          <cell r="F6062" t="str">
            <v>142701</v>
          </cell>
          <cell r="G6062" t="str">
            <v>THỜI TRANG</v>
          </cell>
          <cell r="H6062" t="str">
            <v>THỜI TRANG NỮ</v>
          </cell>
        </row>
        <row r="6063">
          <cell r="C6063" t="str">
            <v>4547383087502</v>
          </cell>
          <cell r="D6063" t="str">
            <v>LECIEN- Áo lót Good Choice thoáng khí màu be B85</v>
          </cell>
          <cell r="E6063">
            <v>240000</v>
          </cell>
          <cell r="F6063" t="str">
            <v>142702</v>
          </cell>
          <cell r="G6063" t="str">
            <v>THỜI TRANG</v>
          </cell>
          <cell r="H6063" t="str">
            <v>THỜI TRANG NỮ</v>
          </cell>
        </row>
        <row r="6064">
          <cell r="C6064" t="str">
            <v>4547383087601</v>
          </cell>
          <cell r="D6064" t="str">
            <v>LECIEN- Áo lót Good Choice thoáng khí màu tím B75</v>
          </cell>
          <cell r="E6064">
            <v>240000</v>
          </cell>
          <cell r="F6064" t="str">
            <v>142703</v>
          </cell>
          <cell r="G6064" t="str">
            <v>THỜI TRANG</v>
          </cell>
          <cell r="H6064" t="str">
            <v>THỜI TRANG NỮ</v>
          </cell>
        </row>
        <row r="6065">
          <cell r="C6065" t="str">
            <v>4547383087618</v>
          </cell>
          <cell r="D6065" t="str">
            <v>LECIEN- Áo lót Good Choice thoáng khí màu tím B80</v>
          </cell>
          <cell r="E6065">
            <v>240000</v>
          </cell>
          <cell r="F6065" t="str">
            <v>142704</v>
          </cell>
          <cell r="G6065" t="str">
            <v>THỜI TRANG</v>
          </cell>
          <cell r="H6065" t="str">
            <v>THỜI TRANG NỮ</v>
          </cell>
        </row>
        <row r="6066">
          <cell r="C6066" t="str">
            <v>4547383087625</v>
          </cell>
          <cell r="D6066" t="str">
            <v>LECIEN- Áo lót Good Choice thoáng khí màu tím B85</v>
          </cell>
          <cell r="E6066">
            <v>240000</v>
          </cell>
          <cell r="F6066" t="str">
            <v>142705</v>
          </cell>
          <cell r="G6066" t="str">
            <v>THỜI TRANG</v>
          </cell>
          <cell r="H6066" t="str">
            <v>THỜI TRANG NỮ</v>
          </cell>
        </row>
        <row r="6067">
          <cell r="C6067" t="str">
            <v>4547383071129</v>
          </cell>
          <cell r="D6067" t="str">
            <v>LECIEN- Áo lót k.gọng Shinkokyu thoáng khí vàngB70</v>
          </cell>
          <cell r="E6067">
            <v>280000</v>
          </cell>
          <cell r="F6067" t="str">
            <v>142706</v>
          </cell>
          <cell r="G6067" t="str">
            <v>THỜI TRANG</v>
          </cell>
          <cell r="H6067" t="str">
            <v>THỜI TRANG NỮ</v>
          </cell>
        </row>
        <row r="6068">
          <cell r="C6068" t="str">
            <v>1413002404001</v>
          </cell>
          <cell r="D6068" t="str">
            <v>UNIQLO- Áo chống nắng nữ 30 Natural size XS</v>
          </cell>
          <cell r="E6068">
            <v>525000</v>
          </cell>
          <cell r="F6068" t="str">
            <v>142707</v>
          </cell>
          <cell r="G6068" t="str">
            <v>THỜI TRANG</v>
          </cell>
          <cell r="H6068" t="str">
            <v>THỜI TRANG NỮ</v>
          </cell>
        </row>
        <row r="6069">
          <cell r="C6069" t="str">
            <v>1413002404018</v>
          </cell>
          <cell r="D6069" t="str">
            <v>UNIQLO- Áo chống nắng nữ 30 Natural size S</v>
          </cell>
          <cell r="E6069">
            <v>525000</v>
          </cell>
          <cell r="F6069" t="str">
            <v>142708</v>
          </cell>
          <cell r="G6069" t="str">
            <v>THỜI TRANG</v>
          </cell>
          <cell r="H6069" t="str">
            <v>THỜI TRANG NỮ</v>
          </cell>
        </row>
        <row r="6070">
          <cell r="C6070" t="str">
            <v>1413002404025</v>
          </cell>
          <cell r="D6070" t="str">
            <v>UNIQLO- Áo chống nắng nữ 30 Natural size M</v>
          </cell>
          <cell r="E6070">
            <v>525000</v>
          </cell>
          <cell r="F6070" t="str">
            <v>142709</v>
          </cell>
          <cell r="G6070" t="str">
            <v>THỜI TRANG</v>
          </cell>
          <cell r="H6070" t="str">
            <v>THỜI TRANG NỮ</v>
          </cell>
        </row>
        <row r="6071">
          <cell r="C6071" t="str">
            <v>1413002404032</v>
          </cell>
          <cell r="D6071" t="str">
            <v>UNIQLO- Áo chống nắng nữ 30 Natural size L</v>
          </cell>
          <cell r="E6071">
            <v>525000</v>
          </cell>
          <cell r="F6071" t="str">
            <v>142710</v>
          </cell>
          <cell r="G6071" t="str">
            <v>THỜI TRANG</v>
          </cell>
          <cell r="H6071" t="str">
            <v>THỜI TRANG NỮ</v>
          </cell>
        </row>
        <row r="6072">
          <cell r="C6072" t="str">
            <v>1413002404049</v>
          </cell>
          <cell r="D6072" t="str">
            <v>UNIQLO- Áo chống nắng nữ 30 Natural size XL</v>
          </cell>
          <cell r="E6072">
            <v>525000</v>
          </cell>
          <cell r="F6072" t="str">
            <v>142711</v>
          </cell>
          <cell r="G6072" t="str">
            <v>THỜI TRANG</v>
          </cell>
          <cell r="H6072" t="str">
            <v>THỜI TRANG NỮ</v>
          </cell>
        </row>
        <row r="6073">
          <cell r="C6073" t="str">
            <v>1413002404056</v>
          </cell>
          <cell r="D6073" t="str">
            <v>UNIQLO- Áo chống nắng nữ 30 Natural size XXL</v>
          </cell>
          <cell r="E6073">
            <v>525000</v>
          </cell>
          <cell r="F6073" t="str">
            <v>142712</v>
          </cell>
          <cell r="G6073" t="str">
            <v>THỜI TRANG</v>
          </cell>
          <cell r="H6073" t="str">
            <v>THỜI TRANG NỮ</v>
          </cell>
        </row>
        <row r="6074">
          <cell r="C6074" t="str">
            <v>1413002404063</v>
          </cell>
          <cell r="D6074" t="str">
            <v>UNIQLO- Áo chống nắng nữ 11 Pink size XS</v>
          </cell>
          <cell r="E6074">
            <v>525000</v>
          </cell>
          <cell r="F6074" t="str">
            <v>142713</v>
          </cell>
          <cell r="G6074" t="str">
            <v>THỜI TRANG</v>
          </cell>
          <cell r="H6074" t="str">
            <v>THỜI TRANG NỮ</v>
          </cell>
        </row>
        <row r="6075">
          <cell r="C6075" t="str">
            <v>1413002404070</v>
          </cell>
          <cell r="D6075" t="str">
            <v>UNIQLO- Áo chống nắng nữ 11 Pink size S</v>
          </cell>
          <cell r="E6075">
            <v>525000</v>
          </cell>
          <cell r="F6075" t="str">
            <v>142714</v>
          </cell>
          <cell r="G6075" t="str">
            <v>THỜI TRANG</v>
          </cell>
          <cell r="H6075" t="str">
            <v>THỜI TRANG NỮ</v>
          </cell>
        </row>
        <row r="6076">
          <cell r="C6076" t="str">
            <v>1413002404087</v>
          </cell>
          <cell r="D6076" t="str">
            <v>UNIQLO- Áo chống nắng nữ 11 Pink size M</v>
          </cell>
          <cell r="E6076">
            <v>525000</v>
          </cell>
          <cell r="F6076" t="str">
            <v>142715</v>
          </cell>
          <cell r="G6076" t="str">
            <v>THỜI TRANG</v>
          </cell>
          <cell r="H6076" t="str">
            <v>THỜI TRANG NỮ</v>
          </cell>
        </row>
        <row r="6077">
          <cell r="C6077" t="str">
            <v>1413002404094</v>
          </cell>
          <cell r="D6077" t="str">
            <v>UNIQLO- Áo chống nắng nữ 11 Pink size L</v>
          </cell>
          <cell r="E6077">
            <v>525000</v>
          </cell>
          <cell r="F6077" t="str">
            <v>142716</v>
          </cell>
          <cell r="G6077" t="str">
            <v>THỜI TRANG</v>
          </cell>
          <cell r="H6077" t="str">
            <v>THỜI TRANG NỮ</v>
          </cell>
        </row>
        <row r="6078">
          <cell r="C6078" t="str">
            <v>1413002404100</v>
          </cell>
          <cell r="D6078" t="str">
            <v>UNIQLO- Áo chống nắng nữ 11 Pink size XL</v>
          </cell>
          <cell r="E6078">
            <v>525000</v>
          </cell>
          <cell r="F6078" t="str">
            <v>142717</v>
          </cell>
          <cell r="G6078" t="str">
            <v>THỜI TRANG</v>
          </cell>
          <cell r="H6078" t="str">
            <v>THỜI TRANG NỮ</v>
          </cell>
        </row>
        <row r="6079">
          <cell r="C6079" t="str">
            <v>1413002404117</v>
          </cell>
          <cell r="D6079" t="str">
            <v>UNIQLO- Áo chống nắng nữ 11 Pink size XXL</v>
          </cell>
          <cell r="E6079">
            <v>525000</v>
          </cell>
          <cell r="F6079" t="str">
            <v>142718</v>
          </cell>
          <cell r="G6079" t="str">
            <v>THỜI TRANG</v>
          </cell>
          <cell r="H6079" t="str">
            <v>THỜI TRANG NỮ</v>
          </cell>
        </row>
        <row r="6080">
          <cell r="C6080" t="str">
            <v>1413002404124</v>
          </cell>
          <cell r="D6080" t="str">
            <v>UNIQLO- Áo chống nắng nữ 09 Black size XS</v>
          </cell>
          <cell r="E6080">
            <v>525000</v>
          </cell>
          <cell r="F6080" t="str">
            <v>142719</v>
          </cell>
          <cell r="G6080" t="str">
            <v>THỜI TRANG</v>
          </cell>
          <cell r="H6080" t="str">
            <v>THỜI TRANG NỮ</v>
          </cell>
        </row>
        <row r="6081">
          <cell r="C6081" t="str">
            <v>1413002404131</v>
          </cell>
          <cell r="D6081" t="str">
            <v>UNIQLO- Áo chống nắng nữ 09 Black size S</v>
          </cell>
          <cell r="E6081">
            <v>525000</v>
          </cell>
          <cell r="F6081" t="str">
            <v>142720</v>
          </cell>
          <cell r="G6081" t="str">
            <v>THỜI TRANG</v>
          </cell>
          <cell r="H6081" t="str">
            <v>THỜI TRANG NỮ</v>
          </cell>
        </row>
        <row r="6082">
          <cell r="C6082" t="str">
            <v>1413002404148</v>
          </cell>
          <cell r="D6082" t="str">
            <v>UNIQLO- Áo chống nắng nữ 09 Black size M</v>
          </cell>
          <cell r="E6082">
            <v>525000</v>
          </cell>
          <cell r="F6082" t="str">
            <v>142721</v>
          </cell>
          <cell r="G6082" t="str">
            <v>THỜI TRANG</v>
          </cell>
          <cell r="H6082" t="str">
            <v>THỜI TRANG NỮ</v>
          </cell>
        </row>
        <row r="6083">
          <cell r="C6083" t="str">
            <v>1413002404155</v>
          </cell>
          <cell r="D6083" t="str">
            <v>UNIQLO- Áo chống nắng nữ 09 Black size L</v>
          </cell>
          <cell r="E6083">
            <v>525000</v>
          </cell>
          <cell r="F6083" t="str">
            <v>142722</v>
          </cell>
          <cell r="G6083" t="str">
            <v>THỜI TRANG</v>
          </cell>
          <cell r="H6083" t="str">
            <v>THỜI TRANG NỮ</v>
          </cell>
        </row>
        <row r="6084">
          <cell r="C6084" t="str">
            <v>1413002404162</v>
          </cell>
          <cell r="D6084" t="str">
            <v>UNIQLO- Áo chống nắng nữ 09 Black size XL</v>
          </cell>
          <cell r="E6084">
            <v>525000</v>
          </cell>
          <cell r="F6084" t="str">
            <v>142723</v>
          </cell>
          <cell r="G6084" t="str">
            <v>THỜI TRANG</v>
          </cell>
          <cell r="H6084" t="str">
            <v>THỜI TRANG NỮ</v>
          </cell>
        </row>
        <row r="6085">
          <cell r="C6085" t="str">
            <v>1413002404179</v>
          </cell>
          <cell r="D6085" t="str">
            <v>UNIQLO- Áo chống nắng nữ 09 Black size XXL</v>
          </cell>
          <cell r="E6085">
            <v>525000</v>
          </cell>
          <cell r="F6085" t="str">
            <v>142724</v>
          </cell>
          <cell r="G6085" t="str">
            <v>THỜI TRANG</v>
          </cell>
          <cell r="H6085" t="str">
            <v>THỜI TRANG NỮ</v>
          </cell>
        </row>
        <row r="6086">
          <cell r="C6086" t="str">
            <v>1413002404186</v>
          </cell>
          <cell r="D6086" t="str">
            <v>UNIQLO- Áo chống nắng nữ 03 Gray size XS</v>
          </cell>
          <cell r="E6086">
            <v>525000</v>
          </cell>
          <cell r="F6086" t="str">
            <v>142725</v>
          </cell>
          <cell r="G6086" t="str">
            <v>THỜI TRANG</v>
          </cell>
          <cell r="H6086" t="str">
            <v>THỜI TRANG NỮ</v>
          </cell>
        </row>
        <row r="6087">
          <cell r="C6087" t="str">
            <v>1413002404193</v>
          </cell>
          <cell r="D6087" t="str">
            <v>UNIQLO- Áo chống nắng nữ 03 Gray size S</v>
          </cell>
          <cell r="E6087">
            <v>525000</v>
          </cell>
          <cell r="F6087" t="str">
            <v>142726</v>
          </cell>
          <cell r="G6087" t="str">
            <v>THỜI TRANG</v>
          </cell>
          <cell r="H6087" t="str">
            <v>THỜI TRANG NỮ</v>
          </cell>
        </row>
        <row r="6088">
          <cell r="C6088" t="str">
            <v>1413002404209</v>
          </cell>
          <cell r="D6088" t="str">
            <v>UNIQLO- Áo chống nắng nữ 03 Gray size M</v>
          </cell>
          <cell r="E6088">
            <v>525000</v>
          </cell>
          <cell r="F6088" t="str">
            <v>142727</v>
          </cell>
          <cell r="G6088" t="str">
            <v>THỜI TRANG</v>
          </cell>
          <cell r="H6088" t="str">
            <v>THỜI TRANG NỮ</v>
          </cell>
        </row>
        <row r="6089">
          <cell r="C6089" t="str">
            <v>1413002404216</v>
          </cell>
          <cell r="D6089" t="str">
            <v>UNIQLO- Áo chống nắng nữ 03 Gray size L</v>
          </cell>
          <cell r="E6089">
            <v>525000</v>
          </cell>
          <cell r="F6089" t="str">
            <v>142728</v>
          </cell>
          <cell r="G6089" t="str">
            <v>THỜI TRANG</v>
          </cell>
          <cell r="H6089" t="str">
            <v>THỜI TRANG NỮ</v>
          </cell>
        </row>
        <row r="6090">
          <cell r="C6090" t="str">
            <v>1413002404223</v>
          </cell>
          <cell r="D6090" t="str">
            <v>UNIQLO- Áo chống nắng nữ 03 Gray size XL</v>
          </cell>
          <cell r="E6090">
            <v>525000</v>
          </cell>
          <cell r="F6090" t="str">
            <v>142729</v>
          </cell>
          <cell r="G6090" t="str">
            <v>THỜI TRANG</v>
          </cell>
          <cell r="H6090" t="str">
            <v>THỜI TRANG NỮ</v>
          </cell>
        </row>
        <row r="6091">
          <cell r="C6091" t="str">
            <v>1413002404230</v>
          </cell>
          <cell r="D6091" t="str">
            <v>UNIQLO- Áo chống nắng nữ 03 Gray size XXL</v>
          </cell>
          <cell r="E6091">
            <v>525000</v>
          </cell>
          <cell r="F6091" t="str">
            <v>142730</v>
          </cell>
          <cell r="G6091" t="str">
            <v>THỜI TRANG</v>
          </cell>
          <cell r="H6091" t="str">
            <v>THỜI TRANG NỮ</v>
          </cell>
        </row>
        <row r="6092">
          <cell r="C6092" t="str">
            <v>1413002404247</v>
          </cell>
          <cell r="D6092" t="str">
            <v>UNIQLO- Áo chống nắng nữ 10 Pink size XS</v>
          </cell>
          <cell r="E6092">
            <v>525000</v>
          </cell>
          <cell r="F6092" t="str">
            <v>142731</v>
          </cell>
          <cell r="G6092" t="str">
            <v>THỜI TRANG</v>
          </cell>
          <cell r="H6092" t="str">
            <v>THỜI TRANG NỮ</v>
          </cell>
        </row>
        <row r="6093">
          <cell r="C6093" t="str">
            <v>1413002404254</v>
          </cell>
          <cell r="D6093" t="str">
            <v>UNIQLO- Áo chống nắng nữ 10 Pink size S</v>
          </cell>
          <cell r="E6093">
            <v>525000</v>
          </cell>
          <cell r="F6093" t="str">
            <v>142732</v>
          </cell>
          <cell r="G6093" t="str">
            <v>THỜI TRANG</v>
          </cell>
          <cell r="H6093" t="str">
            <v>THỜI TRANG NỮ</v>
          </cell>
        </row>
        <row r="6094">
          <cell r="C6094" t="str">
            <v>1413002404261</v>
          </cell>
          <cell r="D6094" t="str">
            <v>UNIQLO- Áo chống nắng nữ 10 Pink size M</v>
          </cell>
          <cell r="E6094">
            <v>525000</v>
          </cell>
          <cell r="F6094" t="str">
            <v>142733</v>
          </cell>
          <cell r="G6094" t="str">
            <v>THỜI TRANG</v>
          </cell>
          <cell r="H6094" t="str">
            <v>THỜI TRANG NỮ</v>
          </cell>
        </row>
        <row r="6095">
          <cell r="C6095" t="str">
            <v>1413002404278</v>
          </cell>
          <cell r="D6095" t="str">
            <v>UNIQLO- Áo chống nắng nữ 10 Pink size L</v>
          </cell>
          <cell r="E6095">
            <v>525000</v>
          </cell>
          <cell r="F6095" t="str">
            <v>142734</v>
          </cell>
          <cell r="G6095" t="str">
            <v>THỜI TRANG</v>
          </cell>
          <cell r="H6095" t="str">
            <v>THỜI TRANG NỮ</v>
          </cell>
        </row>
        <row r="6096">
          <cell r="C6096" t="str">
            <v>1413002404285</v>
          </cell>
          <cell r="D6096" t="str">
            <v>UNIQLO- Áo chống nắng nữ 10 Pink size XL</v>
          </cell>
          <cell r="E6096">
            <v>525000</v>
          </cell>
          <cell r="F6096" t="str">
            <v>142735</v>
          </cell>
          <cell r="G6096" t="str">
            <v>THỜI TRANG</v>
          </cell>
          <cell r="H6096" t="str">
            <v>THỜI TRANG NỮ</v>
          </cell>
        </row>
        <row r="6097">
          <cell r="C6097" t="str">
            <v>1413002404292</v>
          </cell>
          <cell r="D6097" t="str">
            <v>UNIQLO- Áo chống nắng nữ 10 Pink size XXL</v>
          </cell>
          <cell r="E6097">
            <v>525000</v>
          </cell>
          <cell r="F6097" t="str">
            <v>142736</v>
          </cell>
          <cell r="G6097" t="str">
            <v>THỜI TRANG</v>
          </cell>
          <cell r="H6097" t="str">
            <v>THỜI TRANG NỮ</v>
          </cell>
        </row>
        <row r="6098">
          <cell r="C6098" t="str">
            <v>1413002404308</v>
          </cell>
          <cell r="D6098" t="str">
            <v>UNIQLO- Áo chống nắng nữ 68 BLue size XS</v>
          </cell>
          <cell r="E6098">
            <v>525000</v>
          </cell>
          <cell r="F6098" t="str">
            <v>142737</v>
          </cell>
          <cell r="G6098" t="str">
            <v>THỜI TRANG</v>
          </cell>
          <cell r="H6098" t="str">
            <v>THỜI TRANG NỮ</v>
          </cell>
        </row>
        <row r="6099">
          <cell r="C6099" t="str">
            <v>1413002404315</v>
          </cell>
          <cell r="D6099" t="str">
            <v>UNIQLO- Áo chống nắng nữ 68 BLue size S</v>
          </cell>
          <cell r="E6099">
            <v>525000</v>
          </cell>
          <cell r="F6099" t="str">
            <v>142738</v>
          </cell>
          <cell r="G6099" t="str">
            <v>THỜI TRANG</v>
          </cell>
          <cell r="H6099" t="str">
            <v>THỜI TRANG NỮ</v>
          </cell>
        </row>
        <row r="6100">
          <cell r="C6100" t="str">
            <v>1413002404322</v>
          </cell>
          <cell r="D6100" t="str">
            <v>UNIQLO- Áo chống nắng nữ 68 BLue size M</v>
          </cell>
          <cell r="E6100">
            <v>525000</v>
          </cell>
          <cell r="F6100" t="str">
            <v>142739</v>
          </cell>
          <cell r="G6100" t="str">
            <v>THỜI TRANG</v>
          </cell>
          <cell r="H6100" t="str">
            <v>THỜI TRANG NỮ</v>
          </cell>
        </row>
        <row r="6101">
          <cell r="C6101" t="str">
            <v>1413002404339</v>
          </cell>
          <cell r="D6101" t="str">
            <v>UNIQLO- Áo chống nắng nữ 68 BLue size L</v>
          </cell>
          <cell r="E6101">
            <v>525000</v>
          </cell>
          <cell r="F6101" t="str">
            <v>142740</v>
          </cell>
          <cell r="G6101" t="str">
            <v>THỜI TRANG</v>
          </cell>
          <cell r="H6101" t="str">
            <v>THỜI TRANG NỮ</v>
          </cell>
        </row>
        <row r="6102">
          <cell r="C6102" t="str">
            <v>1413002404346</v>
          </cell>
          <cell r="D6102" t="str">
            <v>UNIQLO- Áo chống nắng nữ 68 BLue size XL</v>
          </cell>
          <cell r="E6102">
            <v>525000</v>
          </cell>
          <cell r="F6102" t="str">
            <v>142741</v>
          </cell>
          <cell r="G6102" t="str">
            <v>THỜI TRANG</v>
          </cell>
          <cell r="H6102" t="str">
            <v>THỜI TRANG NỮ</v>
          </cell>
        </row>
        <row r="6103">
          <cell r="C6103" t="str">
            <v>1413002404353</v>
          </cell>
          <cell r="D6103" t="str">
            <v>UNIQLO- Áo chống nắng nữ 68 BLue size XXL</v>
          </cell>
          <cell r="E6103">
            <v>525000</v>
          </cell>
          <cell r="F6103" t="str">
            <v>142742</v>
          </cell>
          <cell r="G6103" t="str">
            <v>THỜI TRANG</v>
          </cell>
          <cell r="H6103" t="str">
            <v>THỜI TRANG NỮ</v>
          </cell>
        </row>
        <row r="6104">
          <cell r="C6104" t="str">
            <v>1413002404360</v>
          </cell>
          <cell r="D6104" t="str">
            <v>UNIQLO- Áo chống nắng nữ 61 BLue size XS</v>
          </cell>
          <cell r="E6104">
            <v>525000</v>
          </cell>
          <cell r="F6104" t="str">
            <v>142743</v>
          </cell>
          <cell r="G6104" t="str">
            <v>THỜI TRANG</v>
          </cell>
          <cell r="H6104" t="str">
            <v>THỜI TRANG NỮ</v>
          </cell>
        </row>
        <row r="6105">
          <cell r="C6105" t="str">
            <v>1413002404377</v>
          </cell>
          <cell r="D6105" t="str">
            <v>UNIQLO- Áo chống nắng nữ 61 BLue size S</v>
          </cell>
          <cell r="E6105">
            <v>525000</v>
          </cell>
          <cell r="F6105" t="str">
            <v>142744</v>
          </cell>
          <cell r="G6105" t="str">
            <v>THỜI TRANG</v>
          </cell>
          <cell r="H6105" t="str">
            <v>THỜI TRANG NỮ</v>
          </cell>
        </row>
        <row r="6106">
          <cell r="C6106" t="str">
            <v>1413002404384</v>
          </cell>
          <cell r="D6106" t="str">
            <v>UNIQLO- Áo chống nắng nữ 61 BLue size M</v>
          </cell>
          <cell r="E6106">
            <v>525000</v>
          </cell>
          <cell r="F6106" t="str">
            <v>142745</v>
          </cell>
          <cell r="G6106" t="str">
            <v>THỜI TRANG</v>
          </cell>
          <cell r="H6106" t="str">
            <v>THỜI TRANG NỮ</v>
          </cell>
        </row>
        <row r="6107">
          <cell r="C6107" t="str">
            <v>1413002404391</v>
          </cell>
          <cell r="D6107" t="str">
            <v>UNIQLO- Áo chống nắng nữ 61 BLue size L</v>
          </cell>
          <cell r="E6107">
            <v>525000</v>
          </cell>
          <cell r="F6107" t="str">
            <v>142746</v>
          </cell>
          <cell r="G6107" t="str">
            <v>THỜI TRANG</v>
          </cell>
          <cell r="H6107" t="str">
            <v>THỜI TRANG NỮ</v>
          </cell>
        </row>
        <row r="6108">
          <cell r="C6108" t="str">
            <v>1413002404407</v>
          </cell>
          <cell r="D6108" t="str">
            <v>UNIQLO- Áo chống nắng nữ 61 BLue size XL</v>
          </cell>
          <cell r="E6108">
            <v>525000</v>
          </cell>
          <cell r="F6108" t="str">
            <v>142747</v>
          </cell>
          <cell r="G6108" t="str">
            <v>THỜI TRANG</v>
          </cell>
          <cell r="H6108" t="str">
            <v>THỜI TRANG NỮ</v>
          </cell>
        </row>
        <row r="6109">
          <cell r="C6109" t="str">
            <v>1413002404414</v>
          </cell>
          <cell r="D6109" t="str">
            <v>UNIQLO- Áo chống nắng nữ 61 BLue size XXL</v>
          </cell>
          <cell r="E6109">
            <v>525000</v>
          </cell>
          <cell r="F6109" t="str">
            <v>142748</v>
          </cell>
          <cell r="G6109" t="str">
            <v>THỜI TRANG</v>
          </cell>
          <cell r="H6109" t="str">
            <v>THỜI TRANG NỮ</v>
          </cell>
        </row>
        <row r="6110">
          <cell r="C6110" t="str">
            <v>1413002404421</v>
          </cell>
          <cell r="D6110" t="str">
            <v>UNIQLO- Áo chống nắng nữ 00 White size XS</v>
          </cell>
          <cell r="E6110">
            <v>525000</v>
          </cell>
          <cell r="F6110" t="str">
            <v>142749</v>
          </cell>
          <cell r="G6110" t="str">
            <v>THỜI TRANG</v>
          </cell>
          <cell r="H6110" t="str">
            <v>THỜI TRANG NỮ</v>
          </cell>
        </row>
        <row r="6111">
          <cell r="C6111" t="str">
            <v>1413002404438</v>
          </cell>
          <cell r="D6111" t="str">
            <v>UNIQLO- Áo chống nắng nữ 00 White size S</v>
          </cell>
          <cell r="E6111">
            <v>525000</v>
          </cell>
          <cell r="F6111" t="str">
            <v>142750</v>
          </cell>
          <cell r="G6111" t="str">
            <v>THỜI TRANG</v>
          </cell>
          <cell r="H6111" t="str">
            <v>THỜI TRANG NỮ</v>
          </cell>
        </row>
        <row r="6112">
          <cell r="C6112" t="str">
            <v>1413002404445</v>
          </cell>
          <cell r="D6112" t="str">
            <v>UNIQLO- Áo chống nắng nữ 00 White size M</v>
          </cell>
          <cell r="E6112">
            <v>525000</v>
          </cell>
          <cell r="F6112" t="str">
            <v>142751</v>
          </cell>
          <cell r="G6112" t="str">
            <v>THỜI TRANG</v>
          </cell>
          <cell r="H6112" t="str">
            <v>THỜI TRANG NỮ</v>
          </cell>
        </row>
        <row r="6113">
          <cell r="C6113" t="str">
            <v>1413002404452</v>
          </cell>
          <cell r="D6113" t="str">
            <v>UNIQLO- Áo chống nắng nữ 00 White size L</v>
          </cell>
          <cell r="E6113">
            <v>525000</v>
          </cell>
          <cell r="F6113" t="str">
            <v>142752</v>
          </cell>
          <cell r="G6113" t="str">
            <v>THỜI TRANG</v>
          </cell>
          <cell r="H6113" t="str">
            <v>THỜI TRANG NỮ</v>
          </cell>
        </row>
        <row r="6114">
          <cell r="C6114" t="str">
            <v>1413002404469</v>
          </cell>
          <cell r="D6114" t="str">
            <v>UNIQLO- Áo chống nắng nữ 00 White size XL</v>
          </cell>
          <cell r="E6114">
            <v>525000</v>
          </cell>
          <cell r="F6114" t="str">
            <v>142753</v>
          </cell>
          <cell r="G6114" t="str">
            <v>THỜI TRANG</v>
          </cell>
          <cell r="H6114" t="str">
            <v>THỜI TRANG NỮ</v>
          </cell>
        </row>
        <row r="6115">
          <cell r="C6115" t="str">
            <v>1413002404476</v>
          </cell>
          <cell r="D6115" t="str">
            <v>UNIQLO- Áo chống nắng nữ 00 White size XXL</v>
          </cell>
          <cell r="E6115">
            <v>525000</v>
          </cell>
          <cell r="F6115" t="str">
            <v>142754</v>
          </cell>
          <cell r="G6115" t="str">
            <v>THỜI TRANG</v>
          </cell>
          <cell r="H6115" t="str">
            <v>THỜI TRANG NỮ</v>
          </cell>
        </row>
        <row r="6116">
          <cell r="C6116" t="str">
            <v>4580682871731</v>
          </cell>
          <cell r="D6116" t="str">
            <v>KOUYU- Quần lót đùi nam Trunk M</v>
          </cell>
          <cell r="E6116">
            <v>70000</v>
          </cell>
          <cell r="F6116" t="str">
            <v>142755</v>
          </cell>
          <cell r="G6116" t="str">
            <v>THỜI TRANG</v>
          </cell>
          <cell r="H6116" t="str">
            <v>THỜI TRANG NAM</v>
          </cell>
        </row>
        <row r="6117">
          <cell r="C6117" t="str">
            <v>4580682871748</v>
          </cell>
          <cell r="D6117" t="str">
            <v>KOUYU- Quần lót đùi nam Trunk L</v>
          </cell>
          <cell r="E6117">
            <v>70000</v>
          </cell>
          <cell r="F6117" t="str">
            <v>142756</v>
          </cell>
          <cell r="G6117" t="str">
            <v>THỜI TRANG</v>
          </cell>
          <cell r="H6117" t="str">
            <v>THỜI TRANG NAM</v>
          </cell>
        </row>
        <row r="6118">
          <cell r="C6118" t="str">
            <v>4580682871755</v>
          </cell>
          <cell r="D6118" t="str">
            <v>KOUYU- Quần lót đùi nam Trunk LL</v>
          </cell>
          <cell r="E6118">
            <v>70000</v>
          </cell>
          <cell r="F6118" t="str">
            <v>142757</v>
          </cell>
          <cell r="G6118" t="str">
            <v>THỜI TRANG</v>
          </cell>
          <cell r="H6118" t="str">
            <v>THỜI TRANG NAM</v>
          </cell>
        </row>
        <row r="6119">
          <cell r="C6119" t="str">
            <v>4580682871625</v>
          </cell>
          <cell r="D6119" t="str">
            <v>KOUYU- Áo lót nam cổ V màu trắng M</v>
          </cell>
          <cell r="E6119">
            <v>60000</v>
          </cell>
          <cell r="F6119" t="str">
            <v>142758</v>
          </cell>
          <cell r="G6119" t="str">
            <v>THỜI TRANG</v>
          </cell>
          <cell r="H6119" t="str">
            <v>THỜI TRANG NAM</v>
          </cell>
        </row>
        <row r="6120">
          <cell r="C6120" t="str">
            <v>4580682871632</v>
          </cell>
          <cell r="D6120" t="str">
            <v>KOUYU- Áo lót nam cổ V màu trắng L</v>
          </cell>
          <cell r="E6120">
            <v>60000</v>
          </cell>
          <cell r="F6120" t="str">
            <v>142759</v>
          </cell>
          <cell r="G6120" t="str">
            <v>THỜI TRANG</v>
          </cell>
          <cell r="H6120" t="str">
            <v>THỜI TRANG NAM</v>
          </cell>
        </row>
        <row r="6121">
          <cell r="C6121" t="str">
            <v>4580682871649</v>
          </cell>
          <cell r="D6121" t="str">
            <v>KOUYU- Áo lót nam cổ V màu trắng XL</v>
          </cell>
          <cell r="E6121">
            <v>60000</v>
          </cell>
          <cell r="F6121" t="str">
            <v>142760</v>
          </cell>
          <cell r="G6121" t="str">
            <v>THỜI TRANG</v>
          </cell>
          <cell r="H6121" t="str">
            <v>THỜI TRANG NAM</v>
          </cell>
        </row>
        <row r="6122">
          <cell r="C6122" t="str">
            <v>4547383080114</v>
          </cell>
          <cell r="D6122" t="str">
            <v>LECIEN - Áo lót không gọng đinh hình Navy M</v>
          </cell>
          <cell r="E6122">
            <v>250000</v>
          </cell>
          <cell r="F6122" t="str">
            <v>142761</v>
          </cell>
          <cell r="G6122" t="str">
            <v>THỜI TRANG</v>
          </cell>
          <cell r="H6122" t="str">
            <v>THỜI TRANG NỮ</v>
          </cell>
        </row>
        <row r="6123">
          <cell r="C6123" t="str">
            <v>4547383080121</v>
          </cell>
          <cell r="D6123" t="str">
            <v>LECIEN - Áo lót không gọng đinh hình Navy L</v>
          </cell>
          <cell r="E6123">
            <v>250000</v>
          </cell>
          <cell r="F6123" t="str">
            <v>142762</v>
          </cell>
          <cell r="G6123" t="str">
            <v>THỜI TRANG</v>
          </cell>
          <cell r="H6123" t="str">
            <v>THỜI TRANG NỮ</v>
          </cell>
        </row>
        <row r="6124">
          <cell r="C6124" t="str">
            <v>4547383080138</v>
          </cell>
          <cell r="D6124" t="str">
            <v>LECIEN - Áo lót không gọng đinh hình Navy LL</v>
          </cell>
          <cell r="E6124">
            <v>250000</v>
          </cell>
          <cell r="F6124" t="str">
            <v>142763</v>
          </cell>
          <cell r="G6124" t="str">
            <v>THỜI TRANG</v>
          </cell>
          <cell r="H6124" t="str">
            <v>THỜI TRANG NỮ</v>
          </cell>
        </row>
        <row r="6125">
          <cell r="C6125" t="str">
            <v>4547383080084</v>
          </cell>
          <cell r="D6125" t="str">
            <v>LECIEN - Áo lót không gọng đinh hình Be M</v>
          </cell>
          <cell r="E6125">
            <v>250000</v>
          </cell>
          <cell r="F6125" t="str">
            <v>142764</v>
          </cell>
          <cell r="G6125" t="str">
            <v>THỜI TRANG</v>
          </cell>
          <cell r="H6125" t="str">
            <v>THỜI TRANG NỮ</v>
          </cell>
        </row>
        <row r="6126">
          <cell r="C6126" t="str">
            <v>4547383080091</v>
          </cell>
          <cell r="D6126" t="str">
            <v>LECIEN - Áo lót không gọng đinh hình Be L</v>
          </cell>
          <cell r="E6126">
            <v>250000</v>
          </cell>
          <cell r="F6126" t="str">
            <v>142765</v>
          </cell>
          <cell r="G6126" t="str">
            <v>THỜI TRANG</v>
          </cell>
          <cell r="H6126" t="str">
            <v>THỜI TRANG NỮ</v>
          </cell>
        </row>
        <row r="6127">
          <cell r="C6127" t="str">
            <v>4547383080107</v>
          </cell>
          <cell r="D6127" t="str">
            <v>LECIEN - Áo lót không gọng đinh hình Be LL</v>
          </cell>
          <cell r="E6127">
            <v>250000</v>
          </cell>
          <cell r="F6127" t="str">
            <v>142766</v>
          </cell>
          <cell r="G6127" t="str">
            <v>THỜI TRANG</v>
          </cell>
          <cell r="H6127" t="str">
            <v>THỜI TRANG NỮ</v>
          </cell>
        </row>
        <row r="6128">
          <cell r="C6128" t="str">
            <v>4547383080145</v>
          </cell>
          <cell r="D6128" t="str">
            <v>LECIEN- Áo lót không gọng đinh hình Tím lavender M</v>
          </cell>
          <cell r="E6128">
            <v>250000</v>
          </cell>
          <cell r="F6128" t="str">
            <v>142767</v>
          </cell>
          <cell r="G6128" t="str">
            <v>THỜI TRANG</v>
          </cell>
          <cell r="H6128" t="str">
            <v>THỜI TRANG NỮ</v>
          </cell>
        </row>
        <row r="6129">
          <cell r="C6129" t="str">
            <v>4547383080152</v>
          </cell>
          <cell r="D6129" t="str">
            <v>LECIEN- Áo lót không gọng đinh hình Tím lavender L</v>
          </cell>
          <cell r="E6129">
            <v>250000</v>
          </cell>
          <cell r="F6129" t="str">
            <v>142768</v>
          </cell>
          <cell r="G6129" t="str">
            <v>THỜI TRANG</v>
          </cell>
          <cell r="H6129" t="str">
            <v>THỜI TRANG NỮ</v>
          </cell>
        </row>
        <row r="6130">
          <cell r="C6130" t="str">
            <v>4547383087045</v>
          </cell>
          <cell r="D6130" t="str">
            <v>LECIEN - Áo lót không gọng Power Shape Đen M</v>
          </cell>
          <cell r="E6130">
            <v>275000</v>
          </cell>
          <cell r="F6130" t="str">
            <v>142769</v>
          </cell>
          <cell r="G6130" t="str">
            <v>THỜI TRANG</v>
          </cell>
          <cell r="H6130" t="str">
            <v>THỜI TRANG NỮ</v>
          </cell>
        </row>
        <row r="6131">
          <cell r="C6131" t="str">
            <v>4547383087052</v>
          </cell>
          <cell r="D6131" t="str">
            <v>LECIEN - Áo lót không gọng Power Shape Đen L</v>
          </cell>
          <cell r="E6131">
            <v>275000</v>
          </cell>
          <cell r="F6131" t="str">
            <v>142770</v>
          </cell>
          <cell r="G6131" t="str">
            <v>THỜI TRANG</v>
          </cell>
          <cell r="H6131" t="str">
            <v>THỜI TRANG NỮ</v>
          </cell>
        </row>
        <row r="6132">
          <cell r="C6132" t="str">
            <v>4547383087069</v>
          </cell>
          <cell r="D6132" t="str">
            <v>LECIEN - Áo lót không gọng Power Shape Đen LL</v>
          </cell>
          <cell r="E6132">
            <v>275000</v>
          </cell>
          <cell r="F6132" t="str">
            <v>142771</v>
          </cell>
          <cell r="G6132" t="str">
            <v>THỜI TRANG</v>
          </cell>
          <cell r="H6132" t="str">
            <v>THỜI TRANG NỮ</v>
          </cell>
        </row>
        <row r="6133">
          <cell r="C6133" t="str">
            <v>4547383087090</v>
          </cell>
          <cell r="D6133" t="str">
            <v>LECIEN - Áo lót không gọng Power Shape Xám LL</v>
          </cell>
          <cell r="E6133">
            <v>275000</v>
          </cell>
          <cell r="F6133" t="str">
            <v>142772</v>
          </cell>
          <cell r="G6133" t="str">
            <v>THỜI TRANG</v>
          </cell>
          <cell r="H6133" t="str">
            <v>THỜI TRANG NỮ</v>
          </cell>
        </row>
        <row r="6134">
          <cell r="C6134" t="str">
            <v>4547383087113</v>
          </cell>
          <cell r="D6134" t="str">
            <v>LECIEN - Áo lót không gọng Power Shape Blue L</v>
          </cell>
          <cell r="E6134">
            <v>275000</v>
          </cell>
          <cell r="F6134" t="str">
            <v>142773</v>
          </cell>
          <cell r="G6134" t="str">
            <v>THỜI TRANG</v>
          </cell>
          <cell r="H6134" t="str">
            <v>THỜI TRANG NỮ</v>
          </cell>
        </row>
        <row r="6135">
          <cell r="C6135" t="str">
            <v>4547383087120</v>
          </cell>
          <cell r="D6135" t="str">
            <v>LECIEN - Áo lót không gọng Power Shape Blue LL</v>
          </cell>
          <cell r="E6135">
            <v>275000</v>
          </cell>
          <cell r="F6135" t="str">
            <v>142774</v>
          </cell>
          <cell r="G6135" t="str">
            <v>THỜI TRANG</v>
          </cell>
          <cell r="H6135" t="str">
            <v>THỜI TRANG NỮ</v>
          </cell>
        </row>
        <row r="6136">
          <cell r="C6136" t="str">
            <v>4547383081432</v>
          </cell>
          <cell r="D6136" t="str">
            <v>LECIEN- Áo lót ren Silhouette Xám C70</v>
          </cell>
          <cell r="E6136">
            <v>250000</v>
          </cell>
          <cell r="F6136" t="str">
            <v>142775</v>
          </cell>
          <cell r="G6136" t="str">
            <v>THỜI TRANG</v>
          </cell>
          <cell r="H6136" t="str">
            <v>THỜI TRANG NỮ</v>
          </cell>
        </row>
        <row r="6137">
          <cell r="C6137" t="str">
            <v>4547383081616</v>
          </cell>
          <cell r="D6137" t="str">
            <v>LECIEN - Áo lót ren Silhouette Đen C70　</v>
          </cell>
          <cell r="E6137">
            <v>250000</v>
          </cell>
          <cell r="F6137" t="str">
            <v>142776</v>
          </cell>
          <cell r="G6137" t="str">
            <v>THỜI TRANG</v>
          </cell>
          <cell r="H6137" t="str">
            <v>THỜI TRANG NỮ</v>
          </cell>
        </row>
        <row r="6138">
          <cell r="C6138" t="str">
            <v>4547383081340</v>
          </cell>
          <cell r="D6138" t="str">
            <v>LECIEN - Áo lót ren Silhouette Be C70　</v>
          </cell>
          <cell r="E6138">
            <v>250000</v>
          </cell>
          <cell r="F6138" t="str">
            <v>142777</v>
          </cell>
          <cell r="G6138" t="str">
            <v>THỜI TRANG</v>
          </cell>
          <cell r="H6138" t="str">
            <v>THỜI TRANG NỮ</v>
          </cell>
        </row>
        <row r="6139">
          <cell r="C6139" t="str">
            <v>4547383081524</v>
          </cell>
          <cell r="D6139" t="str">
            <v>LECIEN - Áo lót ren Silhouette Hồng C70　</v>
          </cell>
          <cell r="E6139">
            <v>250000</v>
          </cell>
          <cell r="F6139" t="str">
            <v>142778</v>
          </cell>
          <cell r="G6139" t="str">
            <v>THỜI TRANG</v>
          </cell>
          <cell r="H6139" t="str">
            <v>THỜI TRANG NỮ</v>
          </cell>
        </row>
        <row r="6140">
          <cell r="C6140" t="str">
            <v>4547383071181</v>
          </cell>
          <cell r="D6140" t="str">
            <v>LECIEN - Áo lót không gọng ren lưới Xám A70　</v>
          </cell>
          <cell r="E6140">
            <v>225000</v>
          </cell>
          <cell r="F6140" t="str">
            <v>142779</v>
          </cell>
          <cell r="G6140" t="str">
            <v>THỜI TRANG</v>
          </cell>
          <cell r="H6140" t="str">
            <v>THỜI TRANG NỮ</v>
          </cell>
        </row>
        <row r="6141">
          <cell r="C6141" t="str">
            <v>4547383071105</v>
          </cell>
          <cell r="D6141" t="str">
            <v>LECIEN - Áo lót không gọng ren lưới Vàng A75　</v>
          </cell>
          <cell r="E6141">
            <v>225000</v>
          </cell>
          <cell r="F6141" t="str">
            <v>142780</v>
          </cell>
          <cell r="G6141" t="str">
            <v>THỜI TRANG</v>
          </cell>
          <cell r="H6141" t="str">
            <v>THỜI TRANG NỮ</v>
          </cell>
        </row>
        <row r="6142">
          <cell r="C6142" t="str">
            <v>4547383071112</v>
          </cell>
          <cell r="D6142" t="str">
            <v>LECIEN - Áo lót không gọng ren lưới Vàng A80　</v>
          </cell>
          <cell r="E6142">
            <v>225000</v>
          </cell>
          <cell r="F6142" t="str">
            <v>142781</v>
          </cell>
          <cell r="G6142" t="str">
            <v>THỜI TRANG</v>
          </cell>
          <cell r="H6142" t="str">
            <v>THỜI TRANG NỮ</v>
          </cell>
        </row>
        <row r="6143">
          <cell r="C6143" t="str">
            <v>4547383071167</v>
          </cell>
          <cell r="D6143" t="str">
            <v>LECIEN - Áo lót không gọng ren lưới Vàng C75　</v>
          </cell>
          <cell r="E6143">
            <v>225000</v>
          </cell>
          <cell r="F6143" t="str">
            <v>142782</v>
          </cell>
          <cell r="G6143" t="str">
            <v>THỜI TRANG</v>
          </cell>
          <cell r="H6143" t="str">
            <v>THỜI TRANG NỮ</v>
          </cell>
        </row>
        <row r="6144">
          <cell r="C6144" t="str">
            <v>4547383071174</v>
          </cell>
          <cell r="D6144" t="str">
            <v>LECIEN - Áo lót không gọng ren lưới Vàng C80　</v>
          </cell>
          <cell r="E6144">
            <v>225000</v>
          </cell>
          <cell r="F6144" t="str">
            <v>142783</v>
          </cell>
          <cell r="G6144" t="str">
            <v>THỜI TRANG</v>
          </cell>
          <cell r="H6144" t="str">
            <v>THỜI TRANG NỮ</v>
          </cell>
        </row>
        <row r="6145">
          <cell r="C6145" t="str">
            <v>4547383071358</v>
          </cell>
          <cell r="D6145" t="str">
            <v>LECIEN - Áo ngực không gọng ren lưới Hồng B75　</v>
          </cell>
          <cell r="E6145">
            <v>225000</v>
          </cell>
          <cell r="F6145" t="str">
            <v>142784</v>
          </cell>
          <cell r="G6145" t="str">
            <v>THỜI TRANG</v>
          </cell>
          <cell r="H6145" t="str">
            <v>THỜI TRANG NỮ</v>
          </cell>
        </row>
        <row r="6146">
          <cell r="C6146" t="str">
            <v>4547383071365</v>
          </cell>
          <cell r="D6146" t="str">
            <v>LECIEN - Áo ngực không gọng ren lưới Hồng B80　</v>
          </cell>
          <cell r="E6146">
            <v>225000</v>
          </cell>
          <cell r="F6146" t="str">
            <v>142785</v>
          </cell>
          <cell r="G6146" t="str">
            <v>THỜI TRANG</v>
          </cell>
          <cell r="H6146" t="str">
            <v>THỜI TRANG NỮ</v>
          </cell>
        </row>
        <row r="6147">
          <cell r="C6147" t="str">
            <v>4547383071372</v>
          </cell>
          <cell r="D6147" t="str">
            <v>LECIEN - Áo ngực không gọng ren lưới Hồng C70　</v>
          </cell>
          <cell r="E6147">
            <v>225000</v>
          </cell>
          <cell r="F6147" t="str">
            <v>142786</v>
          </cell>
          <cell r="G6147" t="str">
            <v>THỜI TRANG</v>
          </cell>
          <cell r="H6147" t="str">
            <v>THỜI TRANG NỮ</v>
          </cell>
        </row>
        <row r="6148">
          <cell r="C6148" t="str">
            <v>4547383071389</v>
          </cell>
          <cell r="D6148" t="str">
            <v>LECIEN - Áo ngực không gọng ren lưới Hồng C75　</v>
          </cell>
          <cell r="E6148">
            <v>225000</v>
          </cell>
          <cell r="F6148" t="str">
            <v>142787</v>
          </cell>
          <cell r="G6148" t="str">
            <v>THỜI TRANG</v>
          </cell>
          <cell r="H6148" t="str">
            <v>THỜI TRANG NỮ</v>
          </cell>
        </row>
        <row r="6149">
          <cell r="C6149" t="str">
            <v>4547383071396</v>
          </cell>
          <cell r="D6149" t="str">
            <v>LECIEN - Áo ngực không gọng ren lưới Hồng C80　</v>
          </cell>
          <cell r="E6149">
            <v>225000</v>
          </cell>
          <cell r="F6149" t="str">
            <v>142788</v>
          </cell>
          <cell r="G6149" t="str">
            <v>THỜI TRANG</v>
          </cell>
          <cell r="H6149" t="str">
            <v>THỜI TRANG NỮ</v>
          </cell>
        </row>
        <row r="6150">
          <cell r="C6150" t="str">
            <v>4547383071440</v>
          </cell>
          <cell r="D6150" t="str">
            <v>LECIEN - Áo ngực không gọng ren lưới Tím B75　</v>
          </cell>
          <cell r="E6150">
            <v>225000</v>
          </cell>
          <cell r="F6150" t="str">
            <v>142789</v>
          </cell>
          <cell r="G6150" t="str">
            <v>THỜI TRANG</v>
          </cell>
          <cell r="H6150" t="str">
            <v>THỜI TRANG NỮ</v>
          </cell>
        </row>
        <row r="6151">
          <cell r="C6151" t="str">
            <v>4547383071464</v>
          </cell>
          <cell r="D6151" t="str">
            <v>LECIEN - Áo ngực không gọng ren lưới Tím C70　</v>
          </cell>
          <cell r="E6151">
            <v>225000</v>
          </cell>
          <cell r="F6151" t="str">
            <v>142790</v>
          </cell>
          <cell r="G6151" t="str">
            <v>THỜI TRANG</v>
          </cell>
          <cell r="H6151" t="str">
            <v>THỜI TRANG NỮ</v>
          </cell>
        </row>
        <row r="6152">
          <cell r="C6152" t="str">
            <v>4547383071471</v>
          </cell>
          <cell r="D6152" t="str">
            <v>LECIEN - Áo ngực không gọng ren lưới Tím C75　</v>
          </cell>
          <cell r="E6152">
            <v>225000</v>
          </cell>
          <cell r="F6152" t="str">
            <v>142791</v>
          </cell>
          <cell r="G6152" t="str">
            <v>THỜI TRANG</v>
          </cell>
          <cell r="H6152" t="str">
            <v>THỜI TRANG NỮ</v>
          </cell>
        </row>
        <row r="6153">
          <cell r="C6153" t="str">
            <v>4547383087939</v>
          </cell>
          <cell r="D6153" t="str">
            <v>LECIEN - Áo ngực không gọng ren lưới Nâu C75　</v>
          </cell>
          <cell r="E6153">
            <v>225000</v>
          </cell>
          <cell r="F6153" t="str">
            <v>142792</v>
          </cell>
          <cell r="G6153" t="str">
            <v>THỜI TRANG</v>
          </cell>
          <cell r="H6153" t="str">
            <v>THỜI TRANG NỮ</v>
          </cell>
        </row>
        <row r="6154">
          <cell r="C6154" t="str">
            <v>4547383087946</v>
          </cell>
          <cell r="D6154" t="str">
            <v>LECIEN - Áo ngực không gọng ren lưới Nâu C80　</v>
          </cell>
          <cell r="E6154">
            <v>225000</v>
          </cell>
          <cell r="F6154" t="str">
            <v>142793</v>
          </cell>
          <cell r="G6154" t="str">
            <v>THỜI TRANG</v>
          </cell>
          <cell r="H6154" t="str">
            <v>THỜI TRANG NỮ</v>
          </cell>
        </row>
        <row r="6155">
          <cell r="C6155" t="str">
            <v>4547383074243</v>
          </cell>
          <cell r="D6155" t="str">
            <v>LECIEN - Áo lót có gọng ren Nâu caramen B75　</v>
          </cell>
          <cell r="E6155">
            <v>350000</v>
          </cell>
          <cell r="F6155" t="str">
            <v>142794</v>
          </cell>
          <cell r="G6155" t="str">
            <v>THỜI TRANG</v>
          </cell>
          <cell r="H6155" t="str">
            <v>THỜI TRANG NỮ</v>
          </cell>
        </row>
        <row r="6156">
          <cell r="C6156" t="str">
            <v>4547383074250</v>
          </cell>
          <cell r="D6156" t="str">
            <v>LECIEN - Áo lót có gọng ren Nâu caramen B80　</v>
          </cell>
          <cell r="E6156">
            <v>350000</v>
          </cell>
          <cell r="F6156" t="str">
            <v>142795</v>
          </cell>
          <cell r="G6156" t="str">
            <v>THỜI TRANG</v>
          </cell>
          <cell r="H6156" t="str">
            <v>THỜI TRANG NỮ</v>
          </cell>
        </row>
        <row r="6157">
          <cell r="C6157" t="str">
            <v>4547383074267</v>
          </cell>
          <cell r="D6157" t="str">
            <v>LECIEN - Áo lót có gọng ren Nâu caramen C70　</v>
          </cell>
          <cell r="E6157">
            <v>350000</v>
          </cell>
          <cell r="F6157" t="str">
            <v>142796</v>
          </cell>
          <cell r="G6157" t="str">
            <v>THỜI TRANG</v>
          </cell>
          <cell r="H6157" t="str">
            <v>THỜI TRANG NỮ</v>
          </cell>
        </row>
        <row r="6158">
          <cell r="C6158" t="str">
            <v>4547383074274</v>
          </cell>
          <cell r="D6158" t="str">
            <v>LECIEN - Áo lót có gọng ren Nâu caramen C75　</v>
          </cell>
          <cell r="E6158">
            <v>350000</v>
          </cell>
          <cell r="F6158" t="str">
            <v>142797</v>
          </cell>
          <cell r="G6158" t="str">
            <v>THỜI TRANG</v>
          </cell>
          <cell r="H6158" t="str">
            <v>THỜI TRANG NỮ</v>
          </cell>
        </row>
        <row r="6159">
          <cell r="C6159" t="str">
            <v>4547383074335</v>
          </cell>
          <cell r="D6159" t="str">
            <v>LECIEN - Áo lót có gọng ren Hồng B75</v>
          </cell>
          <cell r="E6159">
            <v>350000</v>
          </cell>
          <cell r="F6159" t="str">
            <v>142798</v>
          </cell>
          <cell r="G6159" t="str">
            <v>THỜI TRANG</v>
          </cell>
          <cell r="H6159" t="str">
            <v>THỜI TRANG NỮ</v>
          </cell>
        </row>
        <row r="6160">
          <cell r="C6160" t="str">
            <v>4547383074342</v>
          </cell>
          <cell r="D6160" t="str">
            <v>LECIEN - Áo lót có gọng ren Hồng B80　</v>
          </cell>
          <cell r="E6160">
            <v>350000</v>
          </cell>
          <cell r="F6160" t="str">
            <v>142799</v>
          </cell>
          <cell r="G6160" t="str">
            <v>THỜI TRANG</v>
          </cell>
          <cell r="H6160" t="str">
            <v>THỜI TRANG NỮ</v>
          </cell>
        </row>
        <row r="6161">
          <cell r="C6161" t="str">
            <v>4547383074359</v>
          </cell>
          <cell r="D6161" t="str">
            <v>LECIEN - Áo lót có gọng ren Hồng C70　</v>
          </cell>
          <cell r="E6161">
            <v>350000</v>
          </cell>
          <cell r="F6161" t="str">
            <v>142800</v>
          </cell>
          <cell r="G6161" t="str">
            <v>THỜI TRANG</v>
          </cell>
          <cell r="H6161" t="str">
            <v>THỜI TRANG NỮ</v>
          </cell>
        </row>
        <row r="6162">
          <cell r="C6162" t="str">
            <v>4547383074366</v>
          </cell>
          <cell r="D6162" t="str">
            <v>LECIEN - Áo lót có gọng ren Hồng C75　</v>
          </cell>
          <cell r="E6162">
            <v>350000</v>
          </cell>
          <cell r="F6162" t="str">
            <v>142801</v>
          </cell>
          <cell r="G6162" t="str">
            <v>THỜI TRANG</v>
          </cell>
          <cell r="H6162" t="str">
            <v>THỜI TRANG NỮ</v>
          </cell>
        </row>
        <row r="6163">
          <cell r="C6163" t="str">
            <v>4547383074427</v>
          </cell>
          <cell r="D6163" t="str">
            <v>LECIEN - Áo lót có gọng ren Navy B75　</v>
          </cell>
          <cell r="E6163">
            <v>350000</v>
          </cell>
          <cell r="F6163" t="str">
            <v>142802</v>
          </cell>
          <cell r="G6163" t="str">
            <v>THỜI TRANG</v>
          </cell>
          <cell r="H6163" t="str">
            <v>THỜI TRANG NỮ</v>
          </cell>
        </row>
        <row r="6164">
          <cell r="C6164" t="str">
            <v>4547383074434</v>
          </cell>
          <cell r="D6164" t="str">
            <v>LECIEN - Áo lót có gọng ren Navy B80　</v>
          </cell>
          <cell r="E6164">
            <v>350000</v>
          </cell>
          <cell r="F6164" t="str">
            <v>142803</v>
          </cell>
          <cell r="G6164" t="str">
            <v>THỜI TRANG</v>
          </cell>
          <cell r="H6164" t="str">
            <v>THỜI TRANG NỮ</v>
          </cell>
        </row>
        <row r="6165">
          <cell r="C6165" t="str">
            <v>4547383074441</v>
          </cell>
          <cell r="D6165" t="str">
            <v>LECIEN - Áo lót có gọng ren Navy C70　</v>
          </cell>
          <cell r="E6165">
            <v>350000</v>
          </cell>
          <cell r="F6165" t="str">
            <v>142804</v>
          </cell>
          <cell r="G6165" t="str">
            <v>THỜI TRANG</v>
          </cell>
          <cell r="H6165" t="str">
            <v>THỜI TRANG NỮ</v>
          </cell>
        </row>
        <row r="6166">
          <cell r="C6166" t="str">
            <v>4547383074458</v>
          </cell>
          <cell r="D6166" t="str">
            <v>LECIEN - Áo lót có gọng ren Navy C75　</v>
          </cell>
          <cell r="E6166">
            <v>350000</v>
          </cell>
          <cell r="F6166" t="str">
            <v>142805</v>
          </cell>
          <cell r="G6166" t="str">
            <v>THỜI TRANG</v>
          </cell>
          <cell r="H6166" t="str">
            <v>THỜI TRANG NỮ</v>
          </cell>
        </row>
        <row r="6167">
          <cell r="C6167" t="str">
            <v>1444032410007</v>
          </cell>
          <cell r="D6167" t="str">
            <v>NISHIMATSUYA- Phụ kiện mùa hè trẻ em new</v>
          </cell>
          <cell r="E6167">
            <v>129000</v>
          </cell>
          <cell r="F6167" t="str">
            <v>142806</v>
          </cell>
          <cell r="G6167" t="str">
            <v>THỜI TRANG</v>
          </cell>
          <cell r="H6167" t="str">
            <v>NSM MÙA HÈ</v>
          </cell>
        </row>
        <row r="6168">
          <cell r="C6168" t="str">
            <v>4905489991886</v>
          </cell>
          <cell r="D6168" t="str">
            <v>FUKUSKE- Quần tất thon chân L2L Be nude set 10 đôi</v>
          </cell>
          <cell r="E6168">
            <v>280000</v>
          </cell>
          <cell r="F6168" t="str">
            <v>142807</v>
          </cell>
          <cell r="G6168" t="str">
            <v>THỜI TRANG</v>
          </cell>
          <cell r="H6168" t="str">
            <v>THỜI TRANG NỮ</v>
          </cell>
        </row>
        <row r="6169">
          <cell r="C6169" t="str">
            <v>4905489991855</v>
          </cell>
          <cell r="D6169" t="str">
            <v>FUKUSKE- Quần tất thon chân L2L Be nhạt set 10 đôi</v>
          </cell>
          <cell r="E6169">
            <v>280000</v>
          </cell>
          <cell r="F6169" t="str">
            <v>142808</v>
          </cell>
          <cell r="G6169" t="str">
            <v>THỜI TRANG</v>
          </cell>
          <cell r="H6169" t="str">
            <v>THỜI TRANG NỮ</v>
          </cell>
        </row>
        <row r="6170">
          <cell r="C6170" t="str">
            <v>4905489991817</v>
          </cell>
          <cell r="D6170" t="str">
            <v>FUKUSKE- Quần tất thon chân ML Be nhạt set 10 đôi</v>
          </cell>
          <cell r="E6170">
            <v>280000</v>
          </cell>
          <cell r="F6170" t="str">
            <v>142809</v>
          </cell>
          <cell r="G6170" t="str">
            <v>THỜI TRANG</v>
          </cell>
          <cell r="H6170" t="str">
            <v>THỜI TRANG NỮ</v>
          </cell>
        </row>
        <row r="6171">
          <cell r="C6171" t="str">
            <v>2200071214469</v>
          </cell>
          <cell r="D6171" t="str">
            <v>GU- Set 6 quần lót size L</v>
          </cell>
          <cell r="E6171">
            <v>285000</v>
          </cell>
          <cell r="F6171" t="str">
            <v>142810</v>
          </cell>
          <cell r="G6171" t="str">
            <v>THỜI TRANG</v>
          </cell>
          <cell r="H6171" t="str">
            <v>THỜI TRANG NỮ</v>
          </cell>
        </row>
        <row r="6172">
          <cell r="C6172" t="str">
            <v>2200071214506</v>
          </cell>
          <cell r="D6172" t="str">
            <v>GU- Set 6 quần lót size M</v>
          </cell>
          <cell r="E6172">
            <v>285000</v>
          </cell>
          <cell r="F6172" t="str">
            <v>142811</v>
          </cell>
          <cell r="G6172" t="str">
            <v>THỜI TRANG</v>
          </cell>
          <cell r="H6172" t="str">
            <v>THỜI TRANG NỮ</v>
          </cell>
        </row>
        <row r="6173">
          <cell r="C6173" t="str">
            <v>9600000021510</v>
          </cell>
          <cell r="D6173" t="str">
            <v>SWEET- Gang tay đi nắng dài tay</v>
          </cell>
          <cell r="E6173">
            <v>59000</v>
          </cell>
          <cell r="F6173" t="str">
            <v>142812</v>
          </cell>
          <cell r="G6173" t="str">
            <v>THỜI TRANG</v>
          </cell>
          <cell r="H6173" t="str">
            <v>THỜI TRANG NỮ</v>
          </cell>
        </row>
        <row r="6174">
          <cell r="C6174" t="str">
            <v>1444042502716</v>
          </cell>
          <cell r="D6174" t="str">
            <v>NISHIMATSUYA- Váy liền thân bé gái</v>
          </cell>
          <cell r="E6174">
            <v>189000</v>
          </cell>
          <cell r="F6174" t="str">
            <v>142813</v>
          </cell>
          <cell r="G6174" t="str">
            <v>THỜI TRANG</v>
          </cell>
          <cell r="H6174" t="str">
            <v>NSM MÙA HÈ</v>
          </cell>
        </row>
        <row r="6175">
          <cell r="C6175" t="str">
            <v>1444082502271</v>
          </cell>
          <cell r="D6175" t="str">
            <v>NISHIMATSUYA- Bộ đồ liền thân trẻ em</v>
          </cell>
          <cell r="E6175">
            <v>159000</v>
          </cell>
          <cell r="F6175" t="str">
            <v>142814</v>
          </cell>
          <cell r="G6175" t="str">
            <v>THỜI TRANG</v>
          </cell>
          <cell r="H6175" t="str">
            <v>NSM MÙA HÈ</v>
          </cell>
        </row>
        <row r="6176">
          <cell r="C6176" t="str">
            <v>1413092503004</v>
          </cell>
          <cell r="D6176" t="str">
            <v>SWEET- Gang tay đi nắng dài tay màu xanh</v>
          </cell>
          <cell r="E6176">
            <v>59000</v>
          </cell>
          <cell r="F6176" t="str">
            <v>142815</v>
          </cell>
          <cell r="G6176" t="str">
            <v>THỜI TRANG</v>
          </cell>
          <cell r="H6176" t="str">
            <v>THỜI TRANG NỮ</v>
          </cell>
        </row>
        <row r="6177">
          <cell r="C6177" t="str">
            <v>1413092503011</v>
          </cell>
          <cell r="D6177" t="str">
            <v>SWEET- Gang tay đi nắng dài tay màu hồng</v>
          </cell>
          <cell r="E6177">
            <v>59000</v>
          </cell>
          <cell r="F6177" t="str">
            <v>142816</v>
          </cell>
          <cell r="G6177" t="str">
            <v>THỜI TRANG</v>
          </cell>
          <cell r="H6177" t="str">
            <v>THỜI TRANG NỮ</v>
          </cell>
        </row>
        <row r="6178">
          <cell r="C6178" t="str">
            <v>1413092503028</v>
          </cell>
          <cell r="D6178" t="str">
            <v>SWEET- Gang tay đi nắng dài tay màu xám</v>
          </cell>
          <cell r="E6178">
            <v>59000</v>
          </cell>
          <cell r="F6178" t="str">
            <v>142817</v>
          </cell>
          <cell r="G6178" t="str">
            <v>THỜI TRANG</v>
          </cell>
          <cell r="H6178" t="str">
            <v>THỜI TRANG NỮ</v>
          </cell>
        </row>
        <row r="6179">
          <cell r="C6179" t="str">
            <v>1413092503035</v>
          </cell>
          <cell r="D6179" t="str">
            <v>SKK_Găng tay chống nắng dáng ngắn màu kem</v>
          </cell>
          <cell r="E6179">
            <v>85000</v>
          </cell>
          <cell r="F6179" t="str">
            <v>142818</v>
          </cell>
          <cell r="G6179" t="str">
            <v>THỜI TRANG</v>
          </cell>
          <cell r="H6179" t="str">
            <v>THỜI TRANG NỮ</v>
          </cell>
        </row>
        <row r="6180">
          <cell r="C6180" t="str">
            <v>1413092503042</v>
          </cell>
          <cell r="D6180" t="str">
            <v>SKK_Găng tay chống nắng dáng ngắn màu nâu cà phê</v>
          </cell>
          <cell r="E6180">
            <v>85000</v>
          </cell>
          <cell r="F6180" t="str">
            <v>142819</v>
          </cell>
          <cell r="G6180" t="str">
            <v>THỜI TRANG</v>
          </cell>
          <cell r="H6180" t="str">
            <v>THỜI TRANG NỮ</v>
          </cell>
        </row>
        <row r="6181">
          <cell r="C6181" t="str">
            <v>1413092503059</v>
          </cell>
          <cell r="D6181" t="str">
            <v>SKK_Găng tay chống nắng dáng ngắn màu ghi</v>
          </cell>
          <cell r="E6181">
            <v>85000</v>
          </cell>
          <cell r="F6181" t="str">
            <v>142820</v>
          </cell>
          <cell r="G6181" t="str">
            <v>THỜI TRANG</v>
          </cell>
          <cell r="H6181" t="str">
            <v>THỜI TRANG NỮ</v>
          </cell>
        </row>
        <row r="6182">
          <cell r="C6182" t="str">
            <v>1413092503066</v>
          </cell>
          <cell r="D6182" t="str">
            <v>SKK_Găng tay chống nắng dáng ngắn màu đen</v>
          </cell>
          <cell r="E6182">
            <v>85000</v>
          </cell>
          <cell r="F6182" t="str">
            <v>142821</v>
          </cell>
          <cell r="G6182" t="str">
            <v>THỜI TRANG</v>
          </cell>
          <cell r="H6182" t="str">
            <v>THỜI TRANG NỮ</v>
          </cell>
        </row>
        <row r="6183">
          <cell r="C6183" t="str">
            <v>1413092503073</v>
          </cell>
          <cell r="D6183" t="str">
            <v>SKK_Găng tay chống nắng dáng ngắn màu hồng be</v>
          </cell>
          <cell r="E6183">
            <v>85000</v>
          </cell>
          <cell r="F6183" t="str">
            <v>142822</v>
          </cell>
          <cell r="G6183" t="str">
            <v>THỜI TRANG</v>
          </cell>
          <cell r="H6183" t="str">
            <v>THỜI TRANG NỮ</v>
          </cell>
        </row>
        <row r="6184">
          <cell r="C6184" t="str">
            <v>1413092503776</v>
          </cell>
          <cell r="D6184" t="str">
            <v>SWEET- Gang tay đi nắng dài tay màu đen</v>
          </cell>
          <cell r="E6184">
            <v>59000</v>
          </cell>
          <cell r="F6184" t="str">
            <v>142823</v>
          </cell>
          <cell r="G6184" t="str">
            <v>THỜI TRANG</v>
          </cell>
          <cell r="H6184" t="str">
            <v>THỜI TRANG NỮ</v>
          </cell>
        </row>
        <row r="6185">
          <cell r="C6185" t="str">
            <v>141204250302</v>
          </cell>
          <cell r="D6185" t="str">
            <v>UNIQLO- Áo chống nắng nam 54 Green size M</v>
          </cell>
          <cell r="E6185">
            <v>575000</v>
          </cell>
          <cell r="F6185" t="str">
            <v>142824</v>
          </cell>
          <cell r="G6185" t="str">
            <v>THỜI TRANG</v>
          </cell>
          <cell r="H6185" t="str">
            <v>THỜI TRANG NAM</v>
          </cell>
        </row>
        <row r="6186">
          <cell r="C6186" t="str">
            <v>141204250303</v>
          </cell>
          <cell r="D6186" t="str">
            <v>UNIQLO- Áo chống nắng nam 54 Green size L</v>
          </cell>
          <cell r="E6186">
            <v>575000</v>
          </cell>
          <cell r="F6186" t="str">
            <v>142825</v>
          </cell>
          <cell r="G6186" t="str">
            <v>THỜI TRANG</v>
          </cell>
          <cell r="H6186" t="str">
            <v>THỜI TRANG NAM</v>
          </cell>
        </row>
        <row r="6187">
          <cell r="C6187" t="str">
            <v>141204250304</v>
          </cell>
          <cell r="D6187" t="str">
            <v>UNIQLO- Áo chống nắng nam 54 Green size XL</v>
          </cell>
          <cell r="E6187">
            <v>575000</v>
          </cell>
          <cell r="F6187" t="str">
            <v>142826</v>
          </cell>
          <cell r="G6187" t="str">
            <v>THỜI TRANG</v>
          </cell>
          <cell r="H6187" t="str">
            <v>THỜI TRANG NAM</v>
          </cell>
        </row>
        <row r="6188">
          <cell r="C6188" t="str">
            <v>141204250305</v>
          </cell>
          <cell r="D6188" t="str">
            <v>UNIQLO- Áo chống nắng nam 62 BLue size M</v>
          </cell>
          <cell r="E6188">
            <v>575000</v>
          </cell>
          <cell r="F6188" t="str">
            <v>142827</v>
          </cell>
          <cell r="G6188" t="str">
            <v>THỜI TRANG</v>
          </cell>
          <cell r="H6188" t="str">
            <v>THỜI TRANG NAM</v>
          </cell>
        </row>
        <row r="6189">
          <cell r="C6189" t="str">
            <v>141204250306</v>
          </cell>
          <cell r="D6189" t="str">
            <v>UNIQLO- Áo chống nắng nam 62 BLue size L</v>
          </cell>
          <cell r="E6189">
            <v>575000</v>
          </cell>
          <cell r="F6189" t="str">
            <v>142828</v>
          </cell>
          <cell r="G6189" t="str">
            <v>THỜI TRANG</v>
          </cell>
          <cell r="H6189" t="str">
            <v>THỜI TRANG NAM</v>
          </cell>
        </row>
        <row r="6190">
          <cell r="C6190" t="str">
            <v>141204250307</v>
          </cell>
          <cell r="D6190" t="str">
            <v>UNIQLO- Áo chống nắng nam 62 BLue size XL</v>
          </cell>
          <cell r="E6190">
            <v>575000</v>
          </cell>
          <cell r="F6190" t="str">
            <v>142829</v>
          </cell>
          <cell r="G6190" t="str">
            <v>THỜI TRANG</v>
          </cell>
          <cell r="H6190" t="str">
            <v>THỜI TRANG NAM</v>
          </cell>
        </row>
        <row r="6191">
          <cell r="C6191" t="str">
            <v>141204250308</v>
          </cell>
          <cell r="D6191" t="str">
            <v>UNIQLO- Áo chống nắng nam 09 Black size M</v>
          </cell>
          <cell r="E6191">
            <v>575000</v>
          </cell>
          <cell r="F6191" t="str">
            <v>142830</v>
          </cell>
          <cell r="G6191" t="str">
            <v>THỜI TRANG</v>
          </cell>
          <cell r="H6191" t="str">
            <v>THỜI TRANG NAM</v>
          </cell>
        </row>
        <row r="6192">
          <cell r="C6192" t="str">
            <v>141204250309</v>
          </cell>
          <cell r="D6192" t="str">
            <v>UNIQLO- Áo chống nắng nam 09 Black size L</v>
          </cell>
          <cell r="E6192">
            <v>575000</v>
          </cell>
          <cell r="F6192" t="str">
            <v>142831</v>
          </cell>
          <cell r="G6192" t="str">
            <v>THỜI TRANG</v>
          </cell>
          <cell r="H6192" t="str">
            <v>THỜI TRANG NAM</v>
          </cell>
        </row>
        <row r="6193">
          <cell r="C6193" t="str">
            <v>141204250310</v>
          </cell>
          <cell r="D6193" t="str">
            <v>UNIQLO- Áo chống nắng nam 09 Black size XL</v>
          </cell>
          <cell r="E6193">
            <v>575000</v>
          </cell>
          <cell r="F6193" t="str">
            <v>142832</v>
          </cell>
          <cell r="G6193" t="str">
            <v>THỜI TRANG</v>
          </cell>
          <cell r="H6193" t="str">
            <v>THỜI TRANG NAM</v>
          </cell>
        </row>
        <row r="6194">
          <cell r="C6194" t="str">
            <v>4547383093251</v>
          </cell>
          <cell r="D6194" t="str">
            <v>LECIEN - Áo lót không gọng màu xanh navy size M</v>
          </cell>
          <cell r="E6194">
            <v>345000</v>
          </cell>
          <cell r="F6194" t="str">
            <v>142833</v>
          </cell>
          <cell r="G6194" t="str">
            <v>THỜI TRANG</v>
          </cell>
          <cell r="H6194" t="str">
            <v>THỜI TRANG NỮ</v>
          </cell>
        </row>
        <row r="6195">
          <cell r="C6195" t="str">
            <v>4547383093268</v>
          </cell>
          <cell r="D6195" t="str">
            <v>LECIEN - Áo lót không gọng màu xanh navy size L</v>
          </cell>
          <cell r="E6195">
            <v>345000</v>
          </cell>
          <cell r="F6195" t="str">
            <v>142834</v>
          </cell>
          <cell r="G6195" t="str">
            <v>THỜI TRANG</v>
          </cell>
          <cell r="H6195" t="str">
            <v>THỜI TRANG NỮ</v>
          </cell>
        </row>
        <row r="6196">
          <cell r="C6196" t="str">
            <v>4547383093275</v>
          </cell>
          <cell r="D6196" t="str">
            <v>LECIEN - Áo lót không gọng màu xanh navy size LL</v>
          </cell>
          <cell r="E6196">
            <v>345000</v>
          </cell>
          <cell r="F6196" t="str">
            <v>142835</v>
          </cell>
          <cell r="G6196" t="str">
            <v>THỜI TRANG</v>
          </cell>
          <cell r="H6196" t="str">
            <v>THỜI TRANG NỮ</v>
          </cell>
        </row>
        <row r="6197">
          <cell r="C6197" t="str">
            <v>4547383085942</v>
          </cell>
          <cell r="D6197" t="str">
            <v>LECIEN - Áo lót nâng ngực xanh Navy size M</v>
          </cell>
          <cell r="E6197">
            <v>345000</v>
          </cell>
          <cell r="F6197" t="str">
            <v>142836</v>
          </cell>
          <cell r="G6197" t="str">
            <v>THỜI TRANG</v>
          </cell>
          <cell r="H6197" t="str">
            <v>THỜI TRANG NỮ</v>
          </cell>
        </row>
        <row r="6198">
          <cell r="C6198" t="str">
            <v>4547383085959</v>
          </cell>
          <cell r="D6198" t="str">
            <v>LECIEN - Áo lót nâng ngực xanh Navy size L</v>
          </cell>
          <cell r="E6198">
            <v>345000</v>
          </cell>
          <cell r="F6198" t="str">
            <v>142837</v>
          </cell>
          <cell r="G6198" t="str">
            <v>THỜI TRANG</v>
          </cell>
          <cell r="H6198" t="str">
            <v>THỜI TRANG NỮ</v>
          </cell>
        </row>
        <row r="6199">
          <cell r="C6199" t="str">
            <v>4547383085966</v>
          </cell>
          <cell r="D6199" t="str">
            <v>LECIEN - Áo lót nâng ngực xanh Navy size LL</v>
          </cell>
          <cell r="E6199">
            <v>345000</v>
          </cell>
          <cell r="F6199" t="str">
            <v>142838</v>
          </cell>
          <cell r="G6199" t="str">
            <v>THỜI TRANG</v>
          </cell>
          <cell r="H6199" t="str">
            <v>THỜI TRANG NỮ</v>
          </cell>
        </row>
        <row r="6200">
          <cell r="C6200" t="str">
            <v>4547383074021</v>
          </cell>
          <cell r="D6200" t="str">
            <v>LECIEN - Quần lót màu mận size M</v>
          </cell>
          <cell r="E6200">
            <v>149000</v>
          </cell>
          <cell r="F6200" t="str">
            <v>142839</v>
          </cell>
          <cell r="G6200" t="str">
            <v>THỜI TRANG</v>
          </cell>
          <cell r="H6200" t="str">
            <v>THỜI TRANG NỮ</v>
          </cell>
        </row>
        <row r="6201">
          <cell r="C6201" t="str">
            <v>4547383074038</v>
          </cell>
          <cell r="D6201" t="str">
            <v>LECIEN - Quần lót màu mận size L</v>
          </cell>
          <cell r="E6201">
            <v>149000</v>
          </cell>
          <cell r="F6201" t="str">
            <v>142840</v>
          </cell>
          <cell r="G6201" t="str">
            <v>THỜI TRANG</v>
          </cell>
          <cell r="H6201" t="str">
            <v>THỜI TRANG NỮ</v>
          </cell>
        </row>
        <row r="6202">
          <cell r="C6202" t="str">
            <v>4547383074083</v>
          </cell>
          <cell r="D6202" t="str">
            <v>LECIEN - Quần lót màu be size M</v>
          </cell>
          <cell r="E6202">
            <v>149000</v>
          </cell>
          <cell r="F6202" t="str">
            <v>142841</v>
          </cell>
          <cell r="G6202" t="str">
            <v>THỜI TRANG</v>
          </cell>
          <cell r="H6202" t="str">
            <v>THỜI TRANG NỮ</v>
          </cell>
        </row>
        <row r="6203">
          <cell r="C6203" t="str">
            <v>4547383074090</v>
          </cell>
          <cell r="D6203" t="str">
            <v>LECIEN - Quần lót màu be size L</v>
          </cell>
          <cell r="E6203">
            <v>149000</v>
          </cell>
          <cell r="F6203" t="str">
            <v>142842</v>
          </cell>
          <cell r="G6203" t="str">
            <v>THỜI TRANG</v>
          </cell>
          <cell r="H6203" t="str">
            <v>THỜI TRANG NỮ</v>
          </cell>
        </row>
        <row r="6204">
          <cell r="C6204" t="str">
            <v>4547383093435</v>
          </cell>
          <cell r="D6204" t="str">
            <v>LECIEN - Quần lót màu xanh chàm size M</v>
          </cell>
          <cell r="E6204">
            <v>149000</v>
          </cell>
          <cell r="F6204" t="str">
            <v>142843</v>
          </cell>
          <cell r="G6204" t="str">
            <v>THỜI TRANG</v>
          </cell>
          <cell r="H6204" t="str">
            <v>THỜI TRANG NỮ</v>
          </cell>
        </row>
        <row r="6205">
          <cell r="C6205" t="str">
            <v>4547383093442</v>
          </cell>
          <cell r="D6205" t="str">
            <v>LECIEN - Quần lót màu xanh chàm size L</v>
          </cell>
          <cell r="E6205">
            <v>149000</v>
          </cell>
          <cell r="F6205" t="str">
            <v>142844</v>
          </cell>
          <cell r="G6205" t="str">
            <v>THỜI TRANG</v>
          </cell>
          <cell r="H6205" t="str">
            <v>THỜI TRANG NỮ</v>
          </cell>
        </row>
        <row r="6206">
          <cell r="C6206" t="str">
            <v>4547383093459</v>
          </cell>
          <cell r="D6206" t="str">
            <v>LECIEN - Quần lót màu xanh chàm size LL</v>
          </cell>
          <cell r="E6206">
            <v>149000</v>
          </cell>
          <cell r="F6206" t="str">
            <v>142845</v>
          </cell>
          <cell r="G6206" t="str">
            <v>THỜI TRANG</v>
          </cell>
          <cell r="H6206" t="str">
            <v>THỜI TRANG NỮ</v>
          </cell>
        </row>
        <row r="6207">
          <cell r="C6207" t="str">
            <v>4547383084983</v>
          </cell>
          <cell r="D6207" t="str">
            <v>LECIEN - Áo lót có gọng màu be B75</v>
          </cell>
          <cell r="E6207">
            <v>345000</v>
          </cell>
          <cell r="F6207" t="str">
            <v>142846</v>
          </cell>
          <cell r="G6207" t="str">
            <v>THỜI TRANG</v>
          </cell>
          <cell r="H6207" t="str">
            <v>THỜI TRANG NỮ</v>
          </cell>
        </row>
        <row r="6208">
          <cell r="C6208" t="str">
            <v>4547383084990</v>
          </cell>
          <cell r="D6208" t="str">
            <v>LECIEN - Áo lót có gọng màu be B80</v>
          </cell>
          <cell r="E6208">
            <v>345000</v>
          </cell>
          <cell r="F6208" t="str">
            <v>142847</v>
          </cell>
          <cell r="G6208" t="str">
            <v>THỜI TRANG</v>
          </cell>
          <cell r="H6208" t="str">
            <v>THỜI TRANG NỮ</v>
          </cell>
        </row>
        <row r="6209">
          <cell r="C6209" t="str">
            <v>4547383085010</v>
          </cell>
          <cell r="D6209" t="str">
            <v>LECIEN - Áo lót có gọng màu be C70</v>
          </cell>
          <cell r="E6209">
            <v>345000</v>
          </cell>
          <cell r="F6209" t="str">
            <v>142848</v>
          </cell>
          <cell r="G6209" t="str">
            <v>THỜI TRANG</v>
          </cell>
          <cell r="H6209" t="str">
            <v>THỜI TRANG NỮ</v>
          </cell>
        </row>
        <row r="6210">
          <cell r="C6210" t="str">
            <v>4547383085034</v>
          </cell>
          <cell r="D6210" t="str">
            <v>LECIEN - Áo lót có gọng màu be C80</v>
          </cell>
          <cell r="E6210">
            <v>345000</v>
          </cell>
          <cell r="F6210" t="str">
            <v>142849</v>
          </cell>
          <cell r="G6210" t="str">
            <v>THỜI TRANG</v>
          </cell>
          <cell r="H6210" t="str">
            <v>THỜI TRANG NỮ</v>
          </cell>
        </row>
        <row r="6211">
          <cell r="C6211" t="str">
            <v>4547383085072</v>
          </cell>
          <cell r="D6211" t="str">
            <v>LECIEN - Áo lót có gọng màu be D80</v>
          </cell>
          <cell r="E6211">
            <v>345000</v>
          </cell>
          <cell r="F6211" t="str">
            <v>142850</v>
          </cell>
          <cell r="G6211" t="str">
            <v>THỜI TRANG</v>
          </cell>
          <cell r="H6211" t="str">
            <v>THỜI TRANG NỮ</v>
          </cell>
        </row>
        <row r="6212">
          <cell r="C6212" t="str">
            <v>4547383085102</v>
          </cell>
          <cell r="D6212" t="str">
            <v>LECIEN - Áo lót có gọng màu hồng ấm B75</v>
          </cell>
          <cell r="E6212">
            <v>345000</v>
          </cell>
          <cell r="F6212" t="str">
            <v>142851</v>
          </cell>
          <cell r="G6212" t="str">
            <v>THỜI TRANG</v>
          </cell>
          <cell r="H6212" t="str">
            <v>THỜI TRANG NỮ</v>
          </cell>
        </row>
        <row r="6213">
          <cell r="C6213" t="str">
            <v>4547383085119</v>
          </cell>
          <cell r="D6213" t="str">
            <v>LECIEN - Áo lót có gọng màu hồng ấm B80</v>
          </cell>
          <cell r="E6213">
            <v>345000</v>
          </cell>
          <cell r="F6213" t="str">
            <v>142852</v>
          </cell>
          <cell r="G6213" t="str">
            <v>THỜI TRANG</v>
          </cell>
          <cell r="H6213" t="str">
            <v>THỜI TRANG NỮ</v>
          </cell>
        </row>
        <row r="6214">
          <cell r="C6214" t="str">
            <v>4547383085157</v>
          </cell>
          <cell r="D6214" t="str">
            <v>LECIEN - Áo lót có gọng màu hồng ấm C80</v>
          </cell>
          <cell r="E6214">
            <v>345000</v>
          </cell>
          <cell r="F6214" t="str">
            <v>142853</v>
          </cell>
          <cell r="G6214" t="str">
            <v>THỜI TRANG</v>
          </cell>
          <cell r="H6214" t="str">
            <v>THỜI TRANG NỮ</v>
          </cell>
        </row>
        <row r="6215">
          <cell r="C6215" t="str">
            <v>4547383085188</v>
          </cell>
          <cell r="D6215" t="str">
            <v>LECIEN - Áo lót có gọng màu hồng ấm D75</v>
          </cell>
          <cell r="E6215">
            <v>345000</v>
          </cell>
          <cell r="F6215" t="str">
            <v>142854</v>
          </cell>
          <cell r="G6215" t="str">
            <v>THỜI TRANG</v>
          </cell>
          <cell r="H6215" t="str">
            <v>THỜI TRANG NỮ</v>
          </cell>
        </row>
        <row r="6216">
          <cell r="C6216" t="str">
            <v>4547383085225</v>
          </cell>
          <cell r="D6216" t="str">
            <v>LECIEN - Áo lót có gọng màu xanh đậm B75</v>
          </cell>
          <cell r="E6216">
            <v>345000</v>
          </cell>
          <cell r="F6216" t="str">
            <v>142855</v>
          </cell>
          <cell r="G6216" t="str">
            <v>THỜI TRANG</v>
          </cell>
          <cell r="H6216" t="str">
            <v>THỜI TRANG NỮ</v>
          </cell>
        </row>
        <row r="6217">
          <cell r="C6217" t="str">
            <v>4547383085232</v>
          </cell>
          <cell r="D6217" t="str">
            <v>LECIEN - Áo lót có gọng màu xanh đậm B80</v>
          </cell>
          <cell r="E6217">
            <v>345000</v>
          </cell>
          <cell r="F6217" t="str">
            <v>142856</v>
          </cell>
          <cell r="G6217" t="str">
            <v>THỜI TRANG</v>
          </cell>
          <cell r="H6217" t="str">
            <v>THỜI TRANG NỮ</v>
          </cell>
        </row>
        <row r="6218">
          <cell r="C6218" t="str">
            <v>4547383091295</v>
          </cell>
          <cell r="D6218" t="str">
            <v>LECIEN - Áo lót có gọng màu đỏ rượu B75</v>
          </cell>
          <cell r="E6218">
            <v>345000</v>
          </cell>
          <cell r="F6218" t="str">
            <v>142857</v>
          </cell>
          <cell r="G6218" t="str">
            <v>THỜI TRANG</v>
          </cell>
          <cell r="H6218" t="str">
            <v>THỜI TRANG NỮ</v>
          </cell>
        </row>
        <row r="6219">
          <cell r="C6219" t="str">
            <v>4547383091301</v>
          </cell>
          <cell r="D6219" t="str">
            <v>LECIEN - Áo lót có gọng màu đỏ rượu B80</v>
          </cell>
          <cell r="E6219">
            <v>345000</v>
          </cell>
          <cell r="F6219" t="str">
            <v>142858</v>
          </cell>
          <cell r="G6219" t="str">
            <v>THỜI TRANG</v>
          </cell>
          <cell r="H6219" t="str">
            <v>THỜI TRANG NỮ</v>
          </cell>
        </row>
        <row r="6220">
          <cell r="C6220" t="str">
            <v>4547383091318</v>
          </cell>
          <cell r="D6220" t="str">
            <v>LECIEN - Áo lót có gọng màu đỏ rượu B85</v>
          </cell>
          <cell r="E6220">
            <v>345000</v>
          </cell>
          <cell r="F6220" t="str">
            <v>142859</v>
          </cell>
          <cell r="G6220" t="str">
            <v>THỜI TRANG</v>
          </cell>
          <cell r="H6220" t="str">
            <v>THỜI TRANG NỮ</v>
          </cell>
        </row>
        <row r="6221">
          <cell r="C6221" t="str">
            <v>4547383091356</v>
          </cell>
          <cell r="D6221" t="str">
            <v>LECIEN - Áo lót có gọng màu đỏ rượu C85</v>
          </cell>
          <cell r="E6221">
            <v>345000</v>
          </cell>
          <cell r="F6221" t="str">
            <v>142860</v>
          </cell>
          <cell r="G6221" t="str">
            <v>THỜI TRANG</v>
          </cell>
          <cell r="H6221" t="str">
            <v>THỜI TRANG NỮ</v>
          </cell>
        </row>
        <row r="6222">
          <cell r="C6222" t="str">
            <v>4547383091363</v>
          </cell>
          <cell r="D6222" t="str">
            <v>LECIEN - Áo lót có gọng màu đỏ rượu D70</v>
          </cell>
          <cell r="E6222">
            <v>345000</v>
          </cell>
          <cell r="F6222" t="str">
            <v>142861</v>
          </cell>
          <cell r="G6222" t="str">
            <v>THỜI TRANG</v>
          </cell>
          <cell r="H6222" t="str">
            <v>THỜI TRANG NỮ</v>
          </cell>
        </row>
        <row r="6223">
          <cell r="C6223" t="str">
            <v>4547383086680</v>
          </cell>
          <cell r="D6223" t="str">
            <v>LECIEN - Áo lót ngực thoáng khí màu xanh lụa A75</v>
          </cell>
          <cell r="E6223">
            <v>295000</v>
          </cell>
          <cell r="F6223" t="str">
            <v>142862</v>
          </cell>
          <cell r="G6223" t="str">
            <v>THỜI TRANG</v>
          </cell>
          <cell r="H6223" t="str">
            <v>THỜI TRANG NỮ</v>
          </cell>
        </row>
        <row r="6224">
          <cell r="C6224" t="str">
            <v>4547383086697</v>
          </cell>
          <cell r="D6224" t="str">
            <v>LECIEN - Áo lót ngực thoáng khí màu xanh lụa A80</v>
          </cell>
          <cell r="E6224">
            <v>295000</v>
          </cell>
          <cell r="F6224" t="str">
            <v>142863</v>
          </cell>
          <cell r="G6224" t="str">
            <v>THỜI TRANG</v>
          </cell>
          <cell r="H6224" t="str">
            <v>THỜI TRANG NỮ</v>
          </cell>
        </row>
        <row r="6225">
          <cell r="C6225" t="str">
            <v>4547383086703</v>
          </cell>
          <cell r="D6225" t="str">
            <v>LECIEN - Áo lót ngực thoáng khí mà xanh lụa A85</v>
          </cell>
          <cell r="E6225">
            <v>295000</v>
          </cell>
          <cell r="F6225" t="str">
            <v>142864</v>
          </cell>
          <cell r="G6225" t="str">
            <v>THỜI TRANG</v>
          </cell>
          <cell r="H6225" t="str">
            <v>THỜI TRANG NỮ</v>
          </cell>
        </row>
        <row r="6226">
          <cell r="C6226" t="str">
            <v>4547383086710</v>
          </cell>
          <cell r="D6226" t="str">
            <v>LECIEN - Áo lót ngực thoáng khí mà xanh lụa A90</v>
          </cell>
          <cell r="E6226">
            <v>295000</v>
          </cell>
          <cell r="F6226" t="str">
            <v>142865</v>
          </cell>
          <cell r="G6226" t="str">
            <v>THỜI TRANG</v>
          </cell>
          <cell r="H6226" t="str">
            <v>THỜI TRANG NỮ</v>
          </cell>
        </row>
        <row r="6227">
          <cell r="C6227" t="str">
            <v>4547383086727</v>
          </cell>
          <cell r="D6227" t="str">
            <v>LECIEN - Áo lót ngực thoáng khí màu xanh lụa A95</v>
          </cell>
          <cell r="E6227">
            <v>295000</v>
          </cell>
          <cell r="F6227" t="str">
            <v>142866</v>
          </cell>
          <cell r="G6227" t="str">
            <v>THỜI TRANG</v>
          </cell>
          <cell r="H6227" t="str">
            <v>THỜI TRANG NỮ</v>
          </cell>
        </row>
        <row r="6228">
          <cell r="C6228" t="str">
            <v>4547383086734</v>
          </cell>
          <cell r="D6228" t="str">
            <v>LECIEN - Áo lót ngực thoáng khí màu xanh lụa B75</v>
          </cell>
          <cell r="E6228">
            <v>295000</v>
          </cell>
          <cell r="F6228" t="str">
            <v>142867</v>
          </cell>
          <cell r="G6228" t="str">
            <v>THỜI TRANG</v>
          </cell>
          <cell r="H6228" t="str">
            <v>THỜI TRANG NỮ</v>
          </cell>
        </row>
        <row r="6229">
          <cell r="C6229" t="str">
            <v>4547383086741</v>
          </cell>
          <cell r="D6229" t="str">
            <v>LECIEN - Áo lót ngực thoáng khí màu xanh lụa B80</v>
          </cell>
          <cell r="E6229">
            <v>295000</v>
          </cell>
          <cell r="F6229" t="str">
            <v>142868</v>
          </cell>
          <cell r="G6229" t="str">
            <v>THỜI TRANG</v>
          </cell>
          <cell r="H6229" t="str">
            <v>THỜI TRANG NỮ</v>
          </cell>
        </row>
        <row r="6230">
          <cell r="C6230" t="str">
            <v>4547383086758</v>
          </cell>
          <cell r="D6230" t="str">
            <v>LECIEN - Áo lót ngực thoáng khí màu xanh lụa B85</v>
          </cell>
          <cell r="E6230">
            <v>295000</v>
          </cell>
          <cell r="F6230" t="str">
            <v>142869</v>
          </cell>
          <cell r="G6230" t="str">
            <v>THỜI TRANG</v>
          </cell>
          <cell r="H6230" t="str">
            <v>THỜI TRANG NỮ</v>
          </cell>
        </row>
        <row r="6231">
          <cell r="C6231" t="str">
            <v>4547383086765</v>
          </cell>
          <cell r="D6231" t="str">
            <v>LECIEN - Áo lót ngực thoáng khí màu xanh lụa B90</v>
          </cell>
          <cell r="E6231">
            <v>295000</v>
          </cell>
          <cell r="F6231" t="str">
            <v>142870</v>
          </cell>
          <cell r="G6231" t="str">
            <v>THỜI TRANG</v>
          </cell>
          <cell r="H6231" t="str">
            <v>THỜI TRANG NỮ</v>
          </cell>
        </row>
        <row r="6232">
          <cell r="C6232" t="str">
            <v>4547383086772</v>
          </cell>
          <cell r="D6232" t="str">
            <v>LECIEN - Áo lót ngực thoáng khí màu xanh lụa B95</v>
          </cell>
          <cell r="E6232">
            <v>295000</v>
          </cell>
          <cell r="F6232" t="str">
            <v>142871</v>
          </cell>
          <cell r="G6232" t="str">
            <v>THỜI TRANG</v>
          </cell>
          <cell r="H6232" t="str">
            <v>THỜI TRANG NỮ</v>
          </cell>
        </row>
        <row r="6233">
          <cell r="C6233" t="str">
            <v>4547383086819</v>
          </cell>
          <cell r="D6233" t="str">
            <v>LECIEN - Áo lót ngực thoáng khí màu xanh lụa C90</v>
          </cell>
          <cell r="E6233">
            <v>295000</v>
          </cell>
          <cell r="F6233" t="str">
            <v>142872</v>
          </cell>
          <cell r="G6233" t="str">
            <v>THỜI TRANG</v>
          </cell>
          <cell r="H6233" t="str">
            <v>THỜI TRANG NỮ</v>
          </cell>
        </row>
        <row r="6234">
          <cell r="C6234" t="str">
            <v>4547383086826</v>
          </cell>
          <cell r="D6234" t="str">
            <v>LECIEN - Áo lót ngực thoáng khí màu xanh lụa C95</v>
          </cell>
          <cell r="E6234">
            <v>295000</v>
          </cell>
          <cell r="F6234" t="str">
            <v>142873</v>
          </cell>
          <cell r="G6234" t="str">
            <v>THỜI TRANG</v>
          </cell>
          <cell r="H6234" t="str">
            <v>THỜI TRANG NỮ</v>
          </cell>
        </row>
        <row r="6235">
          <cell r="C6235" t="str">
            <v>4547383086833</v>
          </cell>
          <cell r="D6235" t="str">
            <v>LECIEN - Áo lót ngực thoáng khí màu xanh lụa D75</v>
          </cell>
          <cell r="E6235">
            <v>295000</v>
          </cell>
          <cell r="F6235" t="str">
            <v>142874</v>
          </cell>
          <cell r="G6235" t="str">
            <v>THỜI TRANG</v>
          </cell>
          <cell r="H6235" t="str">
            <v>THỜI TRANG NỮ</v>
          </cell>
        </row>
        <row r="6236">
          <cell r="C6236" t="str">
            <v>4547383086840</v>
          </cell>
          <cell r="D6236" t="str">
            <v>LECIEN - Áo lót ngực thoáng khí màu xanh lụa D80</v>
          </cell>
          <cell r="E6236">
            <v>295000</v>
          </cell>
          <cell r="F6236" t="str">
            <v>142875</v>
          </cell>
          <cell r="G6236" t="str">
            <v>THỜI TRANG</v>
          </cell>
          <cell r="H6236" t="str">
            <v>THỜI TRANG NỮ</v>
          </cell>
        </row>
        <row r="6237">
          <cell r="C6237" t="str">
            <v>4547642470618</v>
          </cell>
          <cell r="D6237" t="str">
            <v>LECIEN - Áo lót phong cách màu nâu A75</v>
          </cell>
          <cell r="E6237">
            <v>350000</v>
          </cell>
          <cell r="F6237" t="str">
            <v>142876</v>
          </cell>
          <cell r="G6237" t="str">
            <v>THỜI TRANG</v>
          </cell>
          <cell r="H6237" t="str">
            <v>THỜI TRANG NỮ</v>
          </cell>
        </row>
        <row r="6238">
          <cell r="C6238" t="str">
            <v>4547642470656</v>
          </cell>
          <cell r="D6238" t="str">
            <v>LECIEN - Áo lót phong cách màu nâu B75</v>
          </cell>
          <cell r="E6238">
            <v>350000</v>
          </cell>
          <cell r="F6238" t="str">
            <v>142877</v>
          </cell>
          <cell r="G6238" t="str">
            <v>THỜI TRANG</v>
          </cell>
          <cell r="H6238" t="str">
            <v>THỜI TRANG NỮ</v>
          </cell>
        </row>
        <row r="6239">
          <cell r="C6239" t="str">
            <v>4547642470663</v>
          </cell>
          <cell r="D6239" t="str">
            <v>LECIEN - Áo lót phong cách màu nâu B80</v>
          </cell>
          <cell r="E6239">
            <v>350000</v>
          </cell>
          <cell r="F6239" t="str">
            <v>142878</v>
          </cell>
          <cell r="G6239" t="str">
            <v>THỜI TRANG</v>
          </cell>
          <cell r="H6239" t="str">
            <v>THỜI TRANG NỮ</v>
          </cell>
        </row>
        <row r="6240">
          <cell r="C6240" t="str">
            <v>4547383087335</v>
          </cell>
          <cell r="D6240" t="str">
            <v>LECIEN - Áo lót không gọng định hình màu đen A80</v>
          </cell>
          <cell r="E6240">
            <v>250000</v>
          </cell>
          <cell r="F6240" t="str">
            <v>142879</v>
          </cell>
          <cell r="G6240" t="str">
            <v>THỜI TRANG</v>
          </cell>
          <cell r="H6240" t="str">
            <v>THỜI TRANG NỮ</v>
          </cell>
        </row>
        <row r="6241">
          <cell r="C6241" t="str">
            <v>4547383087342</v>
          </cell>
          <cell r="D6241" t="str">
            <v>LECIEN - Áo lót không gọng định hình màu đen A85</v>
          </cell>
          <cell r="E6241">
            <v>250000</v>
          </cell>
          <cell r="F6241" t="str">
            <v>142880</v>
          </cell>
          <cell r="G6241" t="str">
            <v>THỜI TRANG</v>
          </cell>
          <cell r="H6241" t="str">
            <v>THỜI TRANG NỮ</v>
          </cell>
        </row>
        <row r="6242">
          <cell r="C6242" t="str">
            <v>4547383087397</v>
          </cell>
          <cell r="D6242" t="str">
            <v>LECIEN - Áo lót không gọng định hình màu đen C70</v>
          </cell>
          <cell r="E6242">
            <v>250000</v>
          </cell>
          <cell r="F6242" t="str">
            <v>142881</v>
          </cell>
          <cell r="G6242" t="str">
            <v>THỜI TRANG</v>
          </cell>
          <cell r="H6242" t="str">
            <v>THỜI TRANG NỮ</v>
          </cell>
        </row>
        <row r="6243">
          <cell r="C6243" t="str">
            <v>4547383087403</v>
          </cell>
          <cell r="D6243" t="str">
            <v>LECIEN - Áo lót không gọng định hình màu đen C75</v>
          </cell>
          <cell r="E6243">
            <v>250000</v>
          </cell>
          <cell r="F6243" t="str">
            <v>142882</v>
          </cell>
          <cell r="G6243" t="str">
            <v>THỜI TRANG</v>
          </cell>
          <cell r="H6243" t="str">
            <v>THỜI TRANG NỮ</v>
          </cell>
        </row>
        <row r="6244">
          <cell r="C6244" t="str">
            <v>4547383087410</v>
          </cell>
          <cell r="D6244" t="str">
            <v>LECIEN - Áo lót không gọng định hình màu đen C80</v>
          </cell>
          <cell r="E6244">
            <v>250000</v>
          </cell>
          <cell r="F6244" t="str">
            <v>142883</v>
          </cell>
          <cell r="G6244" t="str">
            <v>THỜI TRANG</v>
          </cell>
          <cell r="H6244" t="str">
            <v>THỜI TRANG NỮ</v>
          </cell>
        </row>
        <row r="6245">
          <cell r="C6245" t="str">
            <v>4547383087427</v>
          </cell>
          <cell r="D6245" t="str">
            <v>LECIEN - Áo lót không gọng định hình màu đen C85</v>
          </cell>
          <cell r="E6245">
            <v>250000</v>
          </cell>
          <cell r="F6245" t="str">
            <v>142884</v>
          </cell>
          <cell r="G6245" t="str">
            <v>THỜI TRANG</v>
          </cell>
          <cell r="H6245" t="str">
            <v>THỜI TRANG NỮ</v>
          </cell>
        </row>
        <row r="6246">
          <cell r="C6246" t="str">
            <v>4547383087441</v>
          </cell>
          <cell r="D6246" t="str">
            <v>LECIEN - Áo lót không gọng định hình màu hồng A75</v>
          </cell>
          <cell r="E6246">
            <v>250000</v>
          </cell>
          <cell r="F6246" t="str">
            <v>142885</v>
          </cell>
          <cell r="G6246" t="str">
            <v>THỜI TRANG</v>
          </cell>
          <cell r="H6246" t="str">
            <v>THỜI TRANG NỮ</v>
          </cell>
        </row>
        <row r="6247">
          <cell r="C6247" t="str">
            <v>4547383087458</v>
          </cell>
          <cell r="D6247" t="str">
            <v>LECIEN - Áo lót không gọng định hình màu hồng A80</v>
          </cell>
          <cell r="E6247">
            <v>250000</v>
          </cell>
          <cell r="F6247" t="str">
            <v>142886</v>
          </cell>
          <cell r="G6247" t="str">
            <v>THỜI TRANG</v>
          </cell>
          <cell r="H6247" t="str">
            <v>THỜI TRANG NỮ</v>
          </cell>
        </row>
        <row r="6248">
          <cell r="C6248" t="str">
            <v>4547383087465</v>
          </cell>
          <cell r="D6248" t="str">
            <v>LECIEN - Áo lót không gọng định hình màu hồng C85</v>
          </cell>
          <cell r="E6248">
            <v>250000</v>
          </cell>
          <cell r="F6248" t="str">
            <v>142887</v>
          </cell>
          <cell r="G6248" t="str">
            <v>THỜI TRANG</v>
          </cell>
          <cell r="H6248" t="str">
            <v>THỜI TRANG NỮ</v>
          </cell>
        </row>
        <row r="6249">
          <cell r="C6249" t="str">
            <v>4547383087519</v>
          </cell>
          <cell r="D6249" t="str">
            <v>LECIEN - Áo lót không gọng định hình màu hồng A70</v>
          </cell>
          <cell r="E6249">
            <v>250000</v>
          </cell>
          <cell r="F6249" t="str">
            <v>142888</v>
          </cell>
          <cell r="G6249" t="str">
            <v>THỜI TRANG</v>
          </cell>
          <cell r="H6249" t="str">
            <v>THỜI TRANG NỮ</v>
          </cell>
        </row>
        <row r="6250">
          <cell r="C6250" t="str">
            <v>4547383087526</v>
          </cell>
          <cell r="D6250" t="str">
            <v>LECIEN - Áo lót không gọng định hình màu hồng C75</v>
          </cell>
          <cell r="E6250">
            <v>250000</v>
          </cell>
          <cell r="F6250" t="str">
            <v>142889</v>
          </cell>
          <cell r="G6250" t="str">
            <v>THỜI TRANG</v>
          </cell>
          <cell r="H6250" t="str">
            <v>THỜI TRANG NỮ</v>
          </cell>
        </row>
        <row r="6251">
          <cell r="C6251" t="str">
            <v>4547383087533</v>
          </cell>
          <cell r="D6251" t="str">
            <v>LECIEN - Áo lót không gọng định hình màu hồng C80</v>
          </cell>
          <cell r="E6251">
            <v>250000</v>
          </cell>
          <cell r="F6251" t="str">
            <v>142890</v>
          </cell>
          <cell r="G6251" t="str">
            <v>THỜI TRANG</v>
          </cell>
          <cell r="H6251" t="str">
            <v>THỜI TRANG NỮ</v>
          </cell>
        </row>
        <row r="6252">
          <cell r="C6252" t="str">
            <v>4547383087540</v>
          </cell>
          <cell r="D6252" t="str">
            <v>LECIEN - Áo lót không gọng định hình màu hồng C85</v>
          </cell>
          <cell r="E6252">
            <v>250000</v>
          </cell>
          <cell r="F6252" t="str">
            <v>142891</v>
          </cell>
          <cell r="G6252" t="str">
            <v>THỜI TRANG</v>
          </cell>
          <cell r="H6252" t="str">
            <v>THỜI TRANG NỮ</v>
          </cell>
        </row>
        <row r="6253">
          <cell r="C6253" t="str">
            <v>4547383087571</v>
          </cell>
          <cell r="D6253" t="str">
            <v>LECIEN - Áo lót không gọng định hình màu xanh A80</v>
          </cell>
          <cell r="E6253">
            <v>250000</v>
          </cell>
          <cell r="F6253" t="str">
            <v>142892</v>
          </cell>
          <cell r="G6253" t="str">
            <v>THỜI TRANG</v>
          </cell>
          <cell r="H6253" t="str">
            <v>THỜI TRANG NỮ</v>
          </cell>
        </row>
        <row r="6254">
          <cell r="C6254" t="str">
            <v>4547383087632</v>
          </cell>
          <cell r="D6254" t="str">
            <v>LECIEN - Áo lót không gọng định hình màu xanh C70</v>
          </cell>
          <cell r="E6254">
            <v>250000</v>
          </cell>
          <cell r="F6254" t="str">
            <v>142893</v>
          </cell>
          <cell r="G6254" t="str">
            <v>THỜI TRANG</v>
          </cell>
          <cell r="H6254" t="str">
            <v>THỜI TRANG NỮ</v>
          </cell>
        </row>
        <row r="6255">
          <cell r="C6255" t="str">
            <v>4547383087656</v>
          </cell>
          <cell r="D6255" t="str">
            <v>LECIEN - Áo lót không gọng định hình màu xanh C80</v>
          </cell>
          <cell r="E6255">
            <v>250000</v>
          </cell>
          <cell r="F6255" t="str">
            <v>142894</v>
          </cell>
          <cell r="G6255" t="str">
            <v>THỜI TRANG</v>
          </cell>
          <cell r="H6255" t="str">
            <v>THỜI TRANG NỮ</v>
          </cell>
        </row>
        <row r="6256">
          <cell r="C6256" t="str">
            <v>4547383102908</v>
          </cell>
          <cell r="D6256" t="str">
            <v>LECIEN - Áo lót không gọng thoáng khí màu đen M</v>
          </cell>
          <cell r="E6256">
            <v>250000</v>
          </cell>
          <cell r="F6256" t="str">
            <v>142895</v>
          </cell>
          <cell r="G6256" t="str">
            <v>THỜI TRANG</v>
          </cell>
          <cell r="H6256" t="str">
            <v>THỜI TRANG NỮ</v>
          </cell>
        </row>
        <row r="6257">
          <cell r="C6257" t="str">
            <v>4547383102915</v>
          </cell>
          <cell r="D6257" t="str">
            <v>LECIEN - Áo lót không gọng thoáng khí màu đen L</v>
          </cell>
          <cell r="E6257">
            <v>250000</v>
          </cell>
          <cell r="F6257" t="str">
            <v>142896</v>
          </cell>
          <cell r="G6257" t="str">
            <v>THỜI TRANG</v>
          </cell>
          <cell r="H6257" t="str">
            <v>THỜI TRANG NỮ</v>
          </cell>
        </row>
        <row r="6258">
          <cell r="C6258" t="str">
            <v>4547383102922</v>
          </cell>
          <cell r="D6258" t="str">
            <v>LECIEN - Áo lót không gọng thoáng khí màu đen LL</v>
          </cell>
          <cell r="E6258">
            <v>250000</v>
          </cell>
          <cell r="F6258" t="str">
            <v>142897</v>
          </cell>
          <cell r="G6258" t="str">
            <v>THỜI TRANG</v>
          </cell>
          <cell r="H6258" t="str">
            <v>THỜI TRANG NỮ</v>
          </cell>
        </row>
        <row r="6259">
          <cell r="C6259" t="str">
            <v>4547383102878</v>
          </cell>
          <cell r="D6259" t="str">
            <v>LECIEN - Áo lót không gọng thoáng khí màu be M</v>
          </cell>
          <cell r="E6259">
            <v>250000</v>
          </cell>
          <cell r="F6259" t="str">
            <v>142898</v>
          </cell>
          <cell r="G6259" t="str">
            <v>THỜI TRANG</v>
          </cell>
          <cell r="H6259" t="str">
            <v>THỜI TRANG NỮ</v>
          </cell>
        </row>
        <row r="6260">
          <cell r="C6260" t="str">
            <v>4547383102885</v>
          </cell>
          <cell r="D6260" t="str">
            <v>LECIEN - Áo lót không gọng thoáng khí màu be L</v>
          </cell>
          <cell r="E6260">
            <v>250000</v>
          </cell>
          <cell r="F6260" t="str">
            <v>142899</v>
          </cell>
          <cell r="G6260" t="str">
            <v>THỜI TRANG</v>
          </cell>
          <cell r="H6260" t="str">
            <v>THỜI TRANG NỮ</v>
          </cell>
        </row>
        <row r="6261">
          <cell r="C6261" t="str">
            <v>4547383102892</v>
          </cell>
          <cell r="D6261" t="str">
            <v>LECIEN - Áo lót không gọng thoáng khí màu be LL</v>
          </cell>
          <cell r="E6261">
            <v>250000</v>
          </cell>
          <cell r="F6261" t="str">
            <v>142900</v>
          </cell>
          <cell r="G6261" t="str">
            <v>THỜI TRANG</v>
          </cell>
          <cell r="H6261" t="str">
            <v>THỜI TRANG NỮ</v>
          </cell>
        </row>
        <row r="6262">
          <cell r="C6262" t="str">
            <v>4547383086505</v>
          </cell>
          <cell r="D6262" t="str">
            <v>LECIEN - Áo lót không gọng thoáng khí hồng xám A75</v>
          </cell>
          <cell r="E6262">
            <v>250000</v>
          </cell>
          <cell r="F6262" t="str">
            <v>142901</v>
          </cell>
          <cell r="G6262" t="str">
            <v>THỜI TRANG</v>
          </cell>
          <cell r="H6262" t="str">
            <v>THỜI TRANG NỮ</v>
          </cell>
        </row>
        <row r="6263">
          <cell r="C6263" t="str">
            <v>4547383086512</v>
          </cell>
          <cell r="D6263" t="str">
            <v>LECIEN - Áo lót không gọng thoáng khí hồng xám A80</v>
          </cell>
          <cell r="E6263">
            <v>250000</v>
          </cell>
          <cell r="F6263" t="str">
            <v>142902</v>
          </cell>
          <cell r="G6263" t="str">
            <v>THỜI TRANG</v>
          </cell>
          <cell r="H6263" t="str">
            <v>THỜI TRANG NỮ</v>
          </cell>
        </row>
        <row r="6264">
          <cell r="C6264" t="str">
            <v>4547383086529</v>
          </cell>
          <cell r="D6264" t="str">
            <v>LECIEN - Áo lót không gọng thoáng khí hồng xám A85</v>
          </cell>
          <cell r="E6264">
            <v>250000</v>
          </cell>
          <cell r="F6264" t="str">
            <v>142903</v>
          </cell>
          <cell r="G6264" t="str">
            <v>THỜI TRANG</v>
          </cell>
          <cell r="H6264" t="str">
            <v>THỜI TRANG NỮ</v>
          </cell>
        </row>
        <row r="6265">
          <cell r="C6265" t="str">
            <v>4547383086550</v>
          </cell>
          <cell r="D6265" t="str">
            <v>LECIEN - Áo lót không gọng thoáng khí hồng xám B75</v>
          </cell>
          <cell r="E6265">
            <v>250000</v>
          </cell>
          <cell r="F6265" t="str">
            <v>142904</v>
          </cell>
          <cell r="G6265" t="str">
            <v>THỜI TRANG</v>
          </cell>
          <cell r="H6265" t="str">
            <v>THỜI TRANG NỮ</v>
          </cell>
        </row>
        <row r="6266">
          <cell r="C6266" t="str">
            <v>4547383086567</v>
          </cell>
          <cell r="D6266" t="str">
            <v>LECIEN - Áo lót không gọng thoáng khí hồng xám B80</v>
          </cell>
          <cell r="E6266">
            <v>250000</v>
          </cell>
          <cell r="F6266" t="str">
            <v>142905</v>
          </cell>
          <cell r="G6266" t="str">
            <v>THỜI TRANG</v>
          </cell>
          <cell r="H6266" t="str">
            <v>THỜI TRANG NỮ</v>
          </cell>
        </row>
        <row r="6267">
          <cell r="C6267" t="str">
            <v>4547383086574</v>
          </cell>
          <cell r="D6267" t="str">
            <v>LECIEN - Áo lót không gọng thoáng khí hồng xám B85</v>
          </cell>
          <cell r="E6267">
            <v>250000</v>
          </cell>
          <cell r="F6267" t="str">
            <v>142906</v>
          </cell>
          <cell r="G6267" t="str">
            <v>THỜI TRANG</v>
          </cell>
          <cell r="H6267" t="str">
            <v>THỜI TRANG NỮ</v>
          </cell>
        </row>
        <row r="6268">
          <cell r="C6268" t="str">
            <v>4547383086604</v>
          </cell>
          <cell r="D6268" t="str">
            <v>LECIEN - Áo lót không gọng thoáng khí hồng xám C75</v>
          </cell>
          <cell r="E6268">
            <v>250000</v>
          </cell>
          <cell r="F6268" t="str">
            <v>142907</v>
          </cell>
          <cell r="G6268" t="str">
            <v>THỜI TRANG</v>
          </cell>
          <cell r="H6268" t="str">
            <v>THỜI TRANG NỮ</v>
          </cell>
        </row>
        <row r="6269">
          <cell r="C6269" t="str">
            <v>4547383086611</v>
          </cell>
          <cell r="D6269" t="str">
            <v>LECIEN - Áo lót không gọng thoáng khí hồng xám C80</v>
          </cell>
          <cell r="E6269">
            <v>250000</v>
          </cell>
          <cell r="F6269" t="str">
            <v>142908</v>
          </cell>
          <cell r="G6269" t="str">
            <v>THỜI TRANG</v>
          </cell>
          <cell r="H6269" t="str">
            <v>THỜI TRANG NỮ</v>
          </cell>
        </row>
        <row r="6270">
          <cell r="C6270" t="str">
            <v>4547383086628</v>
          </cell>
          <cell r="D6270" t="str">
            <v>LECIEN - Áo lót không gọng thoáng khí hồng xám C85</v>
          </cell>
          <cell r="E6270">
            <v>250000</v>
          </cell>
          <cell r="F6270" t="str">
            <v>142909</v>
          </cell>
          <cell r="G6270" t="str">
            <v>THỜI TRANG</v>
          </cell>
          <cell r="H6270" t="str">
            <v>THỜI TRANG NỮ</v>
          </cell>
        </row>
        <row r="6271">
          <cell r="C6271" t="str">
            <v>4547383098638</v>
          </cell>
          <cell r="D6271" t="str">
            <v>LECIEN - Áo lót không gọng thoáng khí màu be A75</v>
          </cell>
          <cell r="E6271">
            <v>250000</v>
          </cell>
          <cell r="F6271" t="str">
            <v>142910</v>
          </cell>
          <cell r="G6271" t="str">
            <v>THỜI TRANG</v>
          </cell>
          <cell r="H6271" t="str">
            <v>THỜI TRANG NỮ</v>
          </cell>
        </row>
        <row r="6272">
          <cell r="C6272" t="str">
            <v>4547383098645</v>
          </cell>
          <cell r="D6272" t="str">
            <v>LECIEN - Áo lót không gọng thoáng khí màu be A80</v>
          </cell>
          <cell r="E6272">
            <v>250000</v>
          </cell>
          <cell r="F6272" t="str">
            <v>142911</v>
          </cell>
          <cell r="G6272" t="str">
            <v>THỜI TRANG</v>
          </cell>
          <cell r="H6272" t="str">
            <v>THỜI TRANG NỮ</v>
          </cell>
        </row>
        <row r="6273">
          <cell r="C6273" t="str">
            <v>4547383098652</v>
          </cell>
          <cell r="D6273" t="str">
            <v>LECIEN - Áo lót không gọng thoáng khí màu be A85</v>
          </cell>
          <cell r="E6273">
            <v>250000</v>
          </cell>
          <cell r="F6273" t="str">
            <v>142912</v>
          </cell>
          <cell r="G6273" t="str">
            <v>THỜI TRANG</v>
          </cell>
          <cell r="H6273" t="str">
            <v>THỜI TRANG NỮ</v>
          </cell>
        </row>
        <row r="6274">
          <cell r="C6274" t="str">
            <v>4547383098683</v>
          </cell>
          <cell r="D6274" t="str">
            <v>LECIEN - Áo lót không gọng thoáng khí màu be B75</v>
          </cell>
          <cell r="E6274">
            <v>250000</v>
          </cell>
          <cell r="F6274" t="str">
            <v>142913</v>
          </cell>
          <cell r="G6274" t="str">
            <v>THỜI TRANG</v>
          </cell>
          <cell r="H6274" t="str">
            <v>THỜI TRANG NỮ</v>
          </cell>
        </row>
        <row r="6275">
          <cell r="C6275" t="str">
            <v>4547383098690</v>
          </cell>
          <cell r="D6275" t="str">
            <v>LECIEN - Áo lót không gọng thoáng khí màu be B80</v>
          </cell>
          <cell r="E6275">
            <v>250000</v>
          </cell>
          <cell r="F6275" t="str">
            <v>142914</v>
          </cell>
          <cell r="G6275" t="str">
            <v>THỜI TRANG</v>
          </cell>
          <cell r="H6275" t="str">
            <v>THỜI TRANG NỮ</v>
          </cell>
        </row>
        <row r="6276">
          <cell r="C6276" t="str">
            <v>4547383098706</v>
          </cell>
          <cell r="D6276" t="str">
            <v>LECIEN - Áo lót không gọng thoáng khí màu be B85</v>
          </cell>
          <cell r="E6276">
            <v>250000</v>
          </cell>
          <cell r="F6276" t="str">
            <v>142915</v>
          </cell>
          <cell r="G6276" t="str">
            <v>THỜI TRANG</v>
          </cell>
          <cell r="H6276" t="str">
            <v>THỜI TRANG NỮ</v>
          </cell>
        </row>
        <row r="6277">
          <cell r="C6277" t="str">
            <v>4547383098737</v>
          </cell>
          <cell r="D6277" t="str">
            <v>LECIEN - Áo lót không gọng thoáng khí màu be C75</v>
          </cell>
          <cell r="E6277">
            <v>250000</v>
          </cell>
          <cell r="F6277" t="str">
            <v>142916</v>
          </cell>
          <cell r="G6277" t="str">
            <v>THỜI TRANG</v>
          </cell>
          <cell r="H6277" t="str">
            <v>THỜI TRANG NỮ</v>
          </cell>
        </row>
        <row r="6278">
          <cell r="C6278" t="str">
            <v>4547383098744</v>
          </cell>
          <cell r="D6278" t="str">
            <v>LECIEN - Áo lót không gọng thoáng khí màu be C80</v>
          </cell>
          <cell r="E6278">
            <v>250000</v>
          </cell>
          <cell r="F6278" t="str">
            <v>142917</v>
          </cell>
          <cell r="G6278" t="str">
            <v>THỜI TRANG</v>
          </cell>
          <cell r="H6278" t="str">
            <v>THỜI TRANG NỮ</v>
          </cell>
        </row>
        <row r="6279">
          <cell r="C6279" t="str">
            <v>4547383098751</v>
          </cell>
          <cell r="D6279" t="str">
            <v>LECIEN - Áo lót không gọng thoáng khí màu be C85</v>
          </cell>
          <cell r="E6279">
            <v>250000</v>
          </cell>
          <cell r="F6279" t="str">
            <v>142918</v>
          </cell>
          <cell r="G6279" t="str">
            <v>THỜI TRANG</v>
          </cell>
          <cell r="H6279" t="str">
            <v>THỜI TRANG NỮ</v>
          </cell>
        </row>
        <row r="6280">
          <cell r="C6280" t="str">
            <v>4547383094678</v>
          </cell>
          <cell r="D6280" t="str">
            <v>LECIEN - Áo lót nâng ngực màu đen size M</v>
          </cell>
          <cell r="E6280">
            <v>345000</v>
          </cell>
          <cell r="F6280" t="str">
            <v>142919</v>
          </cell>
          <cell r="G6280" t="str">
            <v>THỜI TRANG</v>
          </cell>
          <cell r="H6280" t="str">
            <v>THỜI TRANG NỮ</v>
          </cell>
        </row>
        <row r="6281">
          <cell r="C6281" t="str">
            <v>4547383094685</v>
          </cell>
          <cell r="D6281" t="str">
            <v xml:space="preserve">LECIEN - Áo lót nâng ngực màu đen size L </v>
          </cell>
          <cell r="E6281">
            <v>345000</v>
          </cell>
          <cell r="F6281" t="str">
            <v>142920</v>
          </cell>
          <cell r="G6281" t="str">
            <v>THỜI TRANG</v>
          </cell>
          <cell r="H6281" t="str">
            <v>THỜI TRANG NỮ</v>
          </cell>
        </row>
        <row r="6282">
          <cell r="C6282" t="str">
            <v>4547383094692</v>
          </cell>
          <cell r="D6282" t="str">
            <v>LECIEN - Áo lót nâng ngực màu đen size LL</v>
          </cell>
          <cell r="E6282">
            <v>345000</v>
          </cell>
          <cell r="F6282" t="str">
            <v>142921</v>
          </cell>
          <cell r="G6282" t="str">
            <v>THỜI TRANG</v>
          </cell>
          <cell r="H6282" t="str">
            <v>THỜI TRANG NỮ</v>
          </cell>
        </row>
        <row r="6283">
          <cell r="C6283" t="str">
            <v>4547383094708</v>
          </cell>
          <cell r="D6283" t="str">
            <v>LECIEN - Áo lót không nâng ngực màu da size M</v>
          </cell>
          <cell r="E6283">
            <v>345000</v>
          </cell>
          <cell r="F6283" t="str">
            <v>142922</v>
          </cell>
          <cell r="G6283" t="str">
            <v>THỜI TRANG</v>
          </cell>
          <cell r="H6283" t="str">
            <v>THỜI TRANG NỮ</v>
          </cell>
        </row>
        <row r="6284">
          <cell r="C6284" t="str">
            <v>4547383094715</v>
          </cell>
          <cell r="D6284" t="str">
            <v>LECIEN - Áo lót không nâng ngực màu da size L</v>
          </cell>
          <cell r="E6284">
            <v>345000</v>
          </cell>
          <cell r="F6284" t="str">
            <v>142923</v>
          </cell>
          <cell r="G6284" t="str">
            <v>THỜI TRANG</v>
          </cell>
          <cell r="H6284" t="str">
            <v>THỜI TRANG NỮ</v>
          </cell>
        </row>
        <row r="6285">
          <cell r="C6285" t="str">
            <v>4547383094722</v>
          </cell>
          <cell r="D6285" t="str">
            <v>LECIEN - Áo lót nâng ngực màu be size LL</v>
          </cell>
          <cell r="E6285">
            <v>345000</v>
          </cell>
          <cell r="F6285" t="str">
            <v>142924</v>
          </cell>
          <cell r="G6285" t="str">
            <v>THỜI TRANG</v>
          </cell>
          <cell r="H6285" t="str">
            <v>THỜI TRANG NỮ</v>
          </cell>
        </row>
        <row r="6286">
          <cell r="C6286" t="str">
            <v>4547383107156</v>
          </cell>
          <cell r="D6286" t="str">
            <v>LECIEN - Áo lót nâng ngực màu be size M</v>
          </cell>
          <cell r="E6286">
            <v>345000</v>
          </cell>
          <cell r="F6286" t="str">
            <v>142925</v>
          </cell>
          <cell r="G6286" t="str">
            <v>THỜI TRANG</v>
          </cell>
          <cell r="H6286" t="str">
            <v>THỜI TRANG NỮ</v>
          </cell>
        </row>
        <row r="6287">
          <cell r="C6287" t="str">
            <v>4547383107163</v>
          </cell>
          <cell r="D6287" t="str">
            <v>LECIEN - Áo lót nâng ngực màu hồng size L</v>
          </cell>
          <cell r="E6287">
            <v>345000</v>
          </cell>
          <cell r="F6287" t="str">
            <v>142926</v>
          </cell>
          <cell r="G6287" t="str">
            <v>THỜI TRANG</v>
          </cell>
          <cell r="H6287" t="str">
            <v>THỜI TRANG NỮ</v>
          </cell>
        </row>
        <row r="6288">
          <cell r="C6288" t="str">
            <v>4547383107170</v>
          </cell>
          <cell r="D6288" t="str">
            <v>LECIEN - Áo lót nâng ngực màu hồng size LL</v>
          </cell>
          <cell r="E6288">
            <v>345000</v>
          </cell>
          <cell r="F6288" t="str">
            <v>142927</v>
          </cell>
          <cell r="G6288" t="str">
            <v>THỜI TRANG</v>
          </cell>
          <cell r="H6288" t="str">
            <v>THỜI TRANG NỮ</v>
          </cell>
        </row>
        <row r="6289">
          <cell r="C6289" t="str">
            <v>4547383092865</v>
          </cell>
          <cell r="D6289" t="str">
            <v>LECIEN -Áo ngực không gọng nhẹ vai màu đen size M</v>
          </cell>
          <cell r="E6289">
            <v>345000</v>
          </cell>
          <cell r="F6289" t="str">
            <v>142928</v>
          </cell>
          <cell r="G6289" t="str">
            <v>THỜI TRANG</v>
          </cell>
          <cell r="H6289" t="str">
            <v>THỜI TRANG NỮ</v>
          </cell>
        </row>
        <row r="6290">
          <cell r="C6290" t="str">
            <v>4547383092872</v>
          </cell>
          <cell r="D6290" t="str">
            <v>LECIEN -Áo ngực không gọng nhẹ vai màu đen size L</v>
          </cell>
          <cell r="E6290">
            <v>345000</v>
          </cell>
          <cell r="F6290" t="str">
            <v>142929</v>
          </cell>
          <cell r="G6290" t="str">
            <v>THỜI TRANG</v>
          </cell>
          <cell r="H6290" t="str">
            <v>THỜI TRANG NỮ</v>
          </cell>
        </row>
        <row r="6291">
          <cell r="C6291" t="str">
            <v>4547383092889</v>
          </cell>
          <cell r="D6291" t="str">
            <v>LECIEN -Áo ngực không gọng nhẹ vai màu đen size LL</v>
          </cell>
          <cell r="E6291">
            <v>345000</v>
          </cell>
          <cell r="F6291" t="str">
            <v>142930</v>
          </cell>
          <cell r="G6291" t="str">
            <v>THỜI TRANG</v>
          </cell>
          <cell r="H6291" t="str">
            <v>THỜI TRANG NỮ</v>
          </cell>
        </row>
        <row r="6292">
          <cell r="C6292" t="str">
            <v>4547383092896</v>
          </cell>
          <cell r="D6292" t="str">
            <v>LECIEN -Áo ngực không gọng nhẹ vai màu be size M</v>
          </cell>
          <cell r="E6292">
            <v>345000</v>
          </cell>
          <cell r="F6292" t="str">
            <v>142931</v>
          </cell>
          <cell r="G6292" t="str">
            <v>THỜI TRANG</v>
          </cell>
          <cell r="H6292" t="str">
            <v>THỜI TRANG NỮ</v>
          </cell>
        </row>
        <row r="6293">
          <cell r="C6293" t="str">
            <v>4547383092902</v>
          </cell>
          <cell r="D6293" t="str">
            <v>LECIEN -Áo ngực không gọng nhẹ vai màu be size L</v>
          </cell>
          <cell r="E6293">
            <v>345000</v>
          </cell>
          <cell r="F6293" t="str">
            <v>142932</v>
          </cell>
          <cell r="G6293" t="str">
            <v>THỜI TRANG</v>
          </cell>
          <cell r="H6293" t="str">
            <v>THỜI TRANG NỮ</v>
          </cell>
        </row>
        <row r="6294">
          <cell r="C6294" t="str">
            <v>4547383092919</v>
          </cell>
          <cell r="D6294" t="str">
            <v>LECIEN -Áo ngực không gọng nhẹ vai màu be size LL</v>
          </cell>
          <cell r="E6294">
            <v>345000</v>
          </cell>
          <cell r="F6294" t="str">
            <v>142933</v>
          </cell>
          <cell r="G6294" t="str">
            <v>THỜI TRANG</v>
          </cell>
          <cell r="H6294" t="str">
            <v>THỜI TRANG NỮ</v>
          </cell>
        </row>
        <row r="6295">
          <cell r="C6295" t="str">
            <v>4547383107033</v>
          </cell>
          <cell r="D6295" t="str">
            <v>LECIEN -Áo ngực không gọng nhẹ vai màu hồng size M</v>
          </cell>
          <cell r="E6295">
            <v>345000</v>
          </cell>
          <cell r="F6295" t="str">
            <v>142934</v>
          </cell>
          <cell r="G6295" t="str">
            <v>THỜI TRANG</v>
          </cell>
          <cell r="H6295" t="str">
            <v>THỜI TRANG NỮ</v>
          </cell>
        </row>
        <row r="6296">
          <cell r="C6296" t="str">
            <v>4547383107040</v>
          </cell>
          <cell r="D6296" t="str">
            <v>LECIEN -Áo ngực không gọng nhẹ vai màu hồng size L</v>
          </cell>
          <cell r="E6296">
            <v>345000</v>
          </cell>
          <cell r="F6296" t="str">
            <v>142935</v>
          </cell>
          <cell r="G6296" t="str">
            <v>THỜI TRANG</v>
          </cell>
          <cell r="H6296" t="str">
            <v>THỜI TRANG NỮ</v>
          </cell>
        </row>
        <row r="6297">
          <cell r="C6297" t="str">
            <v>4547383107057</v>
          </cell>
          <cell r="D6297" t="str">
            <v>LECIEN -Áo ngực không gọng nhẹ vai màu hồng sizeLL</v>
          </cell>
          <cell r="E6297">
            <v>345000</v>
          </cell>
          <cell r="F6297" t="str">
            <v>142936</v>
          </cell>
          <cell r="G6297" t="str">
            <v>THỜI TRANG</v>
          </cell>
          <cell r="H6297" t="str">
            <v>THỜI TRANG NỮ</v>
          </cell>
        </row>
        <row r="6298">
          <cell r="C6298" t="str">
            <v>4547383093374</v>
          </cell>
          <cell r="D6298" t="str">
            <v>LECIEN - Quần lót ren màu đen size M</v>
          </cell>
          <cell r="E6298">
            <v>240000</v>
          </cell>
          <cell r="F6298" t="str">
            <v>142937</v>
          </cell>
          <cell r="G6298" t="str">
            <v>THỜI TRANG</v>
          </cell>
          <cell r="H6298" t="str">
            <v>THỜI TRANG NỮ</v>
          </cell>
        </row>
        <row r="6299">
          <cell r="C6299" t="str">
            <v>4547383093381</v>
          </cell>
          <cell r="D6299" t="str">
            <v>LECIEN - Quần lót ren màu đen size L</v>
          </cell>
          <cell r="E6299">
            <v>240000</v>
          </cell>
          <cell r="F6299" t="str">
            <v>142938</v>
          </cell>
          <cell r="G6299" t="str">
            <v>THỜI TRANG</v>
          </cell>
          <cell r="H6299" t="str">
            <v>THỜI TRANG NỮ</v>
          </cell>
        </row>
        <row r="6300">
          <cell r="C6300" t="str">
            <v>4547383093398</v>
          </cell>
          <cell r="D6300" t="str">
            <v>LECIEN - Quần lót ren màu đen size LL</v>
          </cell>
          <cell r="E6300">
            <v>240000</v>
          </cell>
          <cell r="F6300" t="str">
            <v>142939</v>
          </cell>
          <cell r="G6300" t="str">
            <v>THỜI TRANG</v>
          </cell>
          <cell r="H6300" t="str">
            <v>THỜI TRANG NỮ</v>
          </cell>
        </row>
        <row r="6301">
          <cell r="C6301" t="str">
            <v>4547383093404</v>
          </cell>
          <cell r="D6301" t="str">
            <v>LECIEN - Quần lót ren màu be size M</v>
          </cell>
          <cell r="E6301">
            <v>240000</v>
          </cell>
          <cell r="F6301" t="str">
            <v>142940</v>
          </cell>
          <cell r="G6301" t="str">
            <v>THỜI TRANG</v>
          </cell>
          <cell r="H6301" t="str">
            <v>THỜI TRANG NỮ</v>
          </cell>
        </row>
        <row r="6302">
          <cell r="C6302" t="str">
            <v>4547383093411</v>
          </cell>
          <cell r="D6302" t="str">
            <v>LECIEN - Quần lót ren màu da size L</v>
          </cell>
          <cell r="E6302">
            <v>240000</v>
          </cell>
          <cell r="F6302" t="str">
            <v>142941</v>
          </cell>
          <cell r="G6302" t="str">
            <v>THỜI TRANG</v>
          </cell>
          <cell r="H6302" t="str">
            <v>THỜI TRANG NỮ</v>
          </cell>
        </row>
        <row r="6303">
          <cell r="C6303" t="str">
            <v>4547383093428</v>
          </cell>
          <cell r="D6303" t="str">
            <v>LECIEN - Quần lót ren màu da size LL</v>
          </cell>
          <cell r="E6303">
            <v>240000</v>
          </cell>
          <cell r="F6303" t="str">
            <v>142942</v>
          </cell>
          <cell r="G6303" t="str">
            <v>THỜI TRANG</v>
          </cell>
          <cell r="H6303" t="str">
            <v>THỜI TRANG NỮ</v>
          </cell>
        </row>
        <row r="6304">
          <cell r="C6304" t="str">
            <v>4547383107125</v>
          </cell>
          <cell r="D6304" t="str">
            <v>LECIEN - Quần lót ren màu hồng size M</v>
          </cell>
          <cell r="E6304">
            <v>240000</v>
          </cell>
          <cell r="F6304" t="str">
            <v>142943</v>
          </cell>
          <cell r="G6304" t="str">
            <v>THỜI TRANG</v>
          </cell>
          <cell r="H6304" t="str">
            <v>THỜI TRANG NỮ</v>
          </cell>
        </row>
        <row r="6305">
          <cell r="C6305" t="str">
            <v>4547383107132</v>
          </cell>
          <cell r="D6305" t="str">
            <v>LECIEN - Quần lót ren màu hồng size L</v>
          </cell>
          <cell r="E6305">
            <v>240000</v>
          </cell>
          <cell r="F6305" t="str">
            <v>142944</v>
          </cell>
          <cell r="G6305" t="str">
            <v>THỜI TRANG</v>
          </cell>
          <cell r="H6305" t="str">
            <v>THỜI TRANG NỮ</v>
          </cell>
        </row>
        <row r="6306">
          <cell r="C6306" t="str">
            <v>4547383107149</v>
          </cell>
          <cell r="D6306" t="str">
            <v>LECIEN - Quần lót ren màu hồng size LL</v>
          </cell>
          <cell r="E6306">
            <v>240000</v>
          </cell>
          <cell r="F6306" t="str">
            <v>142945</v>
          </cell>
          <cell r="G6306" t="str">
            <v>THỜI TRANG</v>
          </cell>
          <cell r="H6306" t="str">
            <v>THỜI TRANG NỮ</v>
          </cell>
        </row>
        <row r="6307">
          <cell r="C6307" t="str">
            <v>4547383085560</v>
          </cell>
          <cell r="D6307" t="str">
            <v>LECIEN - Quần lót thon chân màu đen size LL</v>
          </cell>
          <cell r="E6307">
            <v>295000</v>
          </cell>
          <cell r="F6307" t="str">
            <v>142946</v>
          </cell>
          <cell r="G6307" t="str">
            <v>THỜI TRANG</v>
          </cell>
          <cell r="H6307" t="str">
            <v>THỜI TRANG NỮ</v>
          </cell>
        </row>
        <row r="6308">
          <cell r="C6308" t="str">
            <v>4547383085539</v>
          </cell>
          <cell r="D6308" t="str">
            <v>LECIEN - Quần lót thon chân màu hồng xám size LL</v>
          </cell>
          <cell r="E6308">
            <v>295000</v>
          </cell>
          <cell r="F6308" t="str">
            <v>142947</v>
          </cell>
          <cell r="G6308" t="str">
            <v>THỜI TRANG</v>
          </cell>
          <cell r="H6308" t="str">
            <v>THỜI TRANG NỮ</v>
          </cell>
        </row>
        <row r="6309">
          <cell r="C6309" t="str">
            <v>4547383094906</v>
          </cell>
          <cell r="D6309" t="str">
            <v>LECIEN - Áo lót có gọng nâng ngực màu đen B70</v>
          </cell>
          <cell r="E6309">
            <v>405000</v>
          </cell>
          <cell r="F6309" t="str">
            <v>142948</v>
          </cell>
          <cell r="G6309" t="str">
            <v>THỜI TRANG</v>
          </cell>
          <cell r="H6309" t="str">
            <v>THỜI TRANG NỮ</v>
          </cell>
        </row>
        <row r="6310">
          <cell r="C6310" t="str">
            <v>4547383094913</v>
          </cell>
          <cell r="D6310" t="str">
            <v>LECIEN - Áo lót có gọng nâng ngực màu đen B75</v>
          </cell>
          <cell r="E6310">
            <v>405000</v>
          </cell>
          <cell r="F6310" t="str">
            <v>142949</v>
          </cell>
          <cell r="G6310" t="str">
            <v>THỜI TRANG</v>
          </cell>
          <cell r="H6310" t="str">
            <v>THỜI TRANG NỮ</v>
          </cell>
        </row>
        <row r="6311">
          <cell r="C6311" t="str">
            <v>4547383094920</v>
          </cell>
          <cell r="D6311" t="str">
            <v>LECIEN - Áo lót có gọng nâng ngực màu đen B80</v>
          </cell>
          <cell r="E6311">
            <v>405000</v>
          </cell>
          <cell r="F6311" t="str">
            <v>142950</v>
          </cell>
          <cell r="G6311" t="str">
            <v>THỜI TRANG</v>
          </cell>
          <cell r="H6311" t="str">
            <v>THỜI TRANG NỮ</v>
          </cell>
        </row>
        <row r="6312">
          <cell r="C6312" t="str">
            <v>4547383094999</v>
          </cell>
          <cell r="D6312" t="str">
            <v>LECIEN - Áo lót có gọng nâng ngực màu be B70</v>
          </cell>
          <cell r="E6312">
            <v>405000</v>
          </cell>
          <cell r="F6312" t="str">
            <v>142951</v>
          </cell>
          <cell r="G6312" t="str">
            <v>THỜI TRANG</v>
          </cell>
          <cell r="H6312" t="str">
            <v>THỜI TRANG NỮ</v>
          </cell>
        </row>
        <row r="6313">
          <cell r="C6313" t="str">
            <v>4547383095002</v>
          </cell>
          <cell r="D6313" t="str">
            <v>LECIEN - Áo lót có gọng nâng ngực màu be B75</v>
          </cell>
          <cell r="E6313">
            <v>405000</v>
          </cell>
          <cell r="F6313" t="str">
            <v>142952</v>
          </cell>
          <cell r="G6313" t="str">
            <v>THỜI TRANG</v>
          </cell>
          <cell r="H6313" t="str">
            <v>THỜI TRANG NỮ</v>
          </cell>
        </row>
        <row r="6314">
          <cell r="C6314" t="str">
            <v>4547383095019</v>
          </cell>
          <cell r="D6314" t="str">
            <v>LECIEN - Áo lót có gọng nâng ngực màu be B80</v>
          </cell>
          <cell r="E6314">
            <v>405000</v>
          </cell>
          <cell r="F6314" t="str">
            <v>142953</v>
          </cell>
          <cell r="G6314" t="str">
            <v>THỜI TRANG</v>
          </cell>
          <cell r="H6314" t="str">
            <v>THỜI TRANG NỮ</v>
          </cell>
        </row>
        <row r="6315">
          <cell r="C6315" t="str">
            <v>4547383095354</v>
          </cell>
          <cell r="D6315" t="str">
            <v>LECIEN - Quần lót tôn dáng màu đen size M</v>
          </cell>
          <cell r="E6315">
            <v>295000</v>
          </cell>
          <cell r="F6315" t="str">
            <v>142954</v>
          </cell>
          <cell r="G6315" t="str">
            <v>THỜI TRANG</v>
          </cell>
          <cell r="H6315" t="str">
            <v>THỜI TRANG NỮ</v>
          </cell>
        </row>
        <row r="6316">
          <cell r="C6316" t="str">
            <v>4547383095361</v>
          </cell>
          <cell r="D6316" t="str">
            <v>LECIEN - Quần lót tôn dáng màu đen size L</v>
          </cell>
          <cell r="E6316">
            <v>295000</v>
          </cell>
          <cell r="F6316" t="str">
            <v>142955</v>
          </cell>
          <cell r="G6316" t="str">
            <v>THỜI TRANG</v>
          </cell>
          <cell r="H6316" t="str">
            <v>THỜI TRANG NỮ</v>
          </cell>
        </row>
        <row r="6317">
          <cell r="C6317" t="str">
            <v>4547383095378</v>
          </cell>
          <cell r="D6317" t="str">
            <v>LECIEN - Quần lót tôn dáng màu đen size LL</v>
          </cell>
          <cell r="E6317">
            <v>295000</v>
          </cell>
          <cell r="F6317" t="str">
            <v>142956</v>
          </cell>
          <cell r="G6317" t="str">
            <v>THỜI TRANG</v>
          </cell>
          <cell r="H6317" t="str">
            <v>THỜI TRANG NỮ</v>
          </cell>
        </row>
        <row r="6318">
          <cell r="C6318" t="str">
            <v>4547383095385</v>
          </cell>
          <cell r="D6318" t="str">
            <v>LECIEN - Quần lót tôn dáng màu nâu size M</v>
          </cell>
          <cell r="E6318">
            <v>295000</v>
          </cell>
          <cell r="F6318" t="str">
            <v>142957</v>
          </cell>
          <cell r="G6318" t="str">
            <v>THỜI TRANG</v>
          </cell>
          <cell r="H6318" t="str">
            <v>THỜI TRANG NỮ</v>
          </cell>
        </row>
        <row r="6319">
          <cell r="C6319" t="str">
            <v>4547383095392</v>
          </cell>
          <cell r="D6319" t="str">
            <v>LECIEN - Quần lót tôn dáng màu nâu size L</v>
          </cell>
          <cell r="E6319">
            <v>295000</v>
          </cell>
          <cell r="F6319" t="str">
            <v>142958</v>
          </cell>
          <cell r="G6319" t="str">
            <v>THỜI TRANG</v>
          </cell>
          <cell r="H6319" t="str">
            <v>THỜI TRANG NỮ</v>
          </cell>
        </row>
        <row r="6320">
          <cell r="C6320" t="str">
            <v>4547383095408</v>
          </cell>
          <cell r="D6320" t="str">
            <v>LECIEN - Quần lót tôn dáng màu nâu size LL</v>
          </cell>
          <cell r="E6320">
            <v>295000</v>
          </cell>
          <cell r="F6320" t="str">
            <v>142959</v>
          </cell>
          <cell r="G6320" t="str">
            <v>THỜI TRANG</v>
          </cell>
          <cell r="H6320" t="str">
            <v>THỜI TRANG NỮ</v>
          </cell>
        </row>
        <row r="6321">
          <cell r="C6321" t="str">
            <v>1413092504049</v>
          </cell>
          <cell r="D6321" t="str">
            <v>GENNISHA - Set mũ túi màu be</v>
          </cell>
          <cell r="E6321">
            <v>460000</v>
          </cell>
          <cell r="F6321" t="str">
            <v>142960</v>
          </cell>
          <cell r="G6321" t="str">
            <v>THỜI TRANG</v>
          </cell>
          <cell r="H6321" t="str">
            <v>THỜI TRANG NỮ</v>
          </cell>
        </row>
        <row r="6322">
          <cell r="C6322" t="str">
            <v>1413092504056</v>
          </cell>
          <cell r="D6322" t="str">
            <v>GENNISHA - Set mũ túi màu đen</v>
          </cell>
          <cell r="E6322">
            <v>460000</v>
          </cell>
          <cell r="F6322" t="str">
            <v>142961</v>
          </cell>
          <cell r="G6322" t="str">
            <v>THỜI TRANG</v>
          </cell>
          <cell r="H6322" t="str">
            <v>THỜI TRANG NỮ</v>
          </cell>
        </row>
        <row r="6323">
          <cell r="C6323" t="str">
            <v>4571414679602</v>
          </cell>
          <cell r="D6323" t="str">
            <v>NEEDS-Mũ chống nắng 2 mặt Cool Max 99% màu đen</v>
          </cell>
          <cell r="E6323">
            <v>275000</v>
          </cell>
          <cell r="F6323" t="str">
            <v>142962</v>
          </cell>
          <cell r="G6323" t="str">
            <v>THỜI TRANG</v>
          </cell>
          <cell r="H6323" t="str">
            <v>THỜI TRANG NỮ</v>
          </cell>
        </row>
        <row r="6324">
          <cell r="C6324" t="str">
            <v>4571414679640</v>
          </cell>
          <cell r="D6324" t="str">
            <v>NEEDS-Mũ chống nắng 2 mặt Cool Max 99% màu xanh</v>
          </cell>
          <cell r="E6324">
            <v>275000</v>
          </cell>
          <cell r="F6324" t="str">
            <v>142963</v>
          </cell>
          <cell r="G6324" t="str">
            <v>THỜI TRANG</v>
          </cell>
          <cell r="H6324" t="str">
            <v>THỜI TRANG NỮ</v>
          </cell>
        </row>
        <row r="6325">
          <cell r="C6325" t="str">
            <v>4571414691048</v>
          </cell>
          <cell r="D6325" t="str">
            <v>NEEDS-Mũ chống nắng gấp gọn Cool Max UPF50+màu đen</v>
          </cell>
          <cell r="E6325">
            <v>290000</v>
          </cell>
          <cell r="F6325" t="str">
            <v>142964</v>
          </cell>
          <cell r="G6325" t="str">
            <v>THỜI TRANG</v>
          </cell>
          <cell r="H6325" t="str">
            <v>THỜI TRANG NỮ</v>
          </cell>
        </row>
        <row r="6326">
          <cell r="C6326" t="str">
            <v>4571414691055</v>
          </cell>
          <cell r="D6326" t="str">
            <v>NEEDS-Mũ chống nắng gấp gọn Cool Max UPF50+màu be</v>
          </cell>
          <cell r="E6326">
            <v>290000</v>
          </cell>
          <cell r="F6326" t="str">
            <v>142965</v>
          </cell>
          <cell r="G6326" t="str">
            <v>THỜI TRANG</v>
          </cell>
          <cell r="H6326" t="str">
            <v>THỜI TRANG NỮ</v>
          </cell>
        </row>
        <row r="6327">
          <cell r="C6327" t="str">
            <v>4990936287766</v>
          </cell>
          <cell r="D6327" t="str">
            <v>CLAIGIO - Mũ cói chống nắng Uvcut nhiều màu</v>
          </cell>
          <cell r="E6327">
            <v>300000</v>
          </cell>
          <cell r="F6327" t="str">
            <v>142966</v>
          </cell>
          <cell r="G6327" t="str">
            <v>THỜI TRANG</v>
          </cell>
          <cell r="H6327" t="str">
            <v>THỜI TRANG NỮ</v>
          </cell>
        </row>
        <row r="6328">
          <cell r="C6328" t="str">
            <v>4573632190129</v>
          </cell>
          <cell r="D6328" t="str">
            <v>VJC - Kính râm chống UV</v>
          </cell>
          <cell r="E6328">
            <v>150000</v>
          </cell>
          <cell r="F6328" t="str">
            <v>142967</v>
          </cell>
          <cell r="G6328" t="str">
            <v>THỜI TRANG</v>
          </cell>
          <cell r="H6328" t="str">
            <v>THỜI TRANG NỮ</v>
          </cell>
        </row>
        <row r="6329">
          <cell r="C6329" t="str">
            <v>1413032504078</v>
          </cell>
          <cell r="D6329" t="str">
            <v>GU - Set 3 quần lót</v>
          </cell>
          <cell r="E6329">
            <v>220000</v>
          </cell>
          <cell r="F6329" t="str">
            <v>142968</v>
          </cell>
          <cell r="G6329" t="str">
            <v>THỜI TRANG</v>
          </cell>
          <cell r="H6329" t="str">
            <v>THỜI TRANG NỮ</v>
          </cell>
        </row>
        <row r="6330">
          <cell r="C6330" t="str">
            <v>4983608119373</v>
          </cell>
          <cell r="D6330" t="str">
            <v>TABATA- Kính bơi View cận V510 (từ 2-7diot)</v>
          </cell>
          <cell r="E6330">
            <v>575000</v>
          </cell>
          <cell r="F6330" t="str">
            <v>142969</v>
          </cell>
          <cell r="G6330" t="str">
            <v>THỜI TRANG</v>
          </cell>
          <cell r="H6330" t="str">
            <v>ĐỒ BƠI</v>
          </cell>
        </row>
        <row r="6331">
          <cell r="C6331" t="str">
            <v>1413092504087</v>
          </cell>
          <cell r="D6331" t="str">
            <v>UNIQLO- Áo chống nắng nữ 59 Dark Green size M</v>
          </cell>
          <cell r="E6331">
            <v>525000</v>
          </cell>
          <cell r="F6331" t="str">
            <v>142970</v>
          </cell>
          <cell r="G6331" t="str">
            <v>THỜI TRANG</v>
          </cell>
          <cell r="H6331" t="str">
            <v>THỜI TRANG NỮ</v>
          </cell>
        </row>
        <row r="6332">
          <cell r="C6332" t="str">
            <v>1413092504094</v>
          </cell>
          <cell r="D6332" t="str">
            <v>UNIQLO- Áo chống nắng nữ 59 Dark Green size L</v>
          </cell>
          <cell r="E6332">
            <v>525000</v>
          </cell>
          <cell r="F6332" t="str">
            <v>142971</v>
          </cell>
          <cell r="G6332" t="str">
            <v>THỜI TRANG</v>
          </cell>
          <cell r="H6332" t="str">
            <v>THỜI TRANG NỮ</v>
          </cell>
        </row>
        <row r="6333">
          <cell r="C6333" t="str">
            <v>1413092504100</v>
          </cell>
          <cell r="D6333" t="str">
            <v>UNIQLO- Áo chống nắng nữ 59 Dark Green size XL</v>
          </cell>
          <cell r="E6333">
            <v>525000</v>
          </cell>
          <cell r="F6333" t="str">
            <v>142972</v>
          </cell>
          <cell r="G6333" t="str">
            <v>THỜI TRANG</v>
          </cell>
          <cell r="H6333" t="str">
            <v>THỜI TRANG NỮ</v>
          </cell>
        </row>
        <row r="6334">
          <cell r="C6334" t="str">
            <v>1413092504117</v>
          </cell>
          <cell r="D6334" t="str">
            <v>UNIQLO- Áo chống nắng nam màu be size M</v>
          </cell>
          <cell r="E6334">
            <v>685000</v>
          </cell>
          <cell r="F6334" t="str">
            <v>142973</v>
          </cell>
          <cell r="G6334" t="str">
            <v>THỜI TRANG</v>
          </cell>
          <cell r="H6334" t="str">
            <v>THỜI TRANG NỮ</v>
          </cell>
        </row>
        <row r="6335">
          <cell r="C6335" t="str">
            <v>1413092504124</v>
          </cell>
          <cell r="D6335" t="str">
            <v>UNIQLO- Áo chống nắng nam màu be size L</v>
          </cell>
          <cell r="E6335">
            <v>685000</v>
          </cell>
          <cell r="F6335" t="str">
            <v>142974</v>
          </cell>
          <cell r="G6335" t="str">
            <v>THỜI TRANG</v>
          </cell>
          <cell r="H6335" t="str">
            <v>THỜI TRANG NỮ</v>
          </cell>
        </row>
        <row r="6336">
          <cell r="C6336" t="str">
            <v>1413092504131</v>
          </cell>
          <cell r="D6336" t="str">
            <v>UNIQLO- Áo chống nắng nam màu be size XL</v>
          </cell>
          <cell r="E6336">
            <v>685000</v>
          </cell>
          <cell r="F6336" t="str">
            <v>142975</v>
          </cell>
          <cell r="G6336" t="str">
            <v>THỜI TRANG</v>
          </cell>
          <cell r="H6336" t="str">
            <v>THỜI TRANG NỮ</v>
          </cell>
        </row>
        <row r="6337">
          <cell r="C6337" t="str">
            <v>1413092504148</v>
          </cell>
          <cell r="D6337" t="str">
            <v>UNIQLO- Áo chống nắng nam màu xanh đậm size M</v>
          </cell>
          <cell r="E6337">
            <v>685000</v>
          </cell>
          <cell r="F6337" t="str">
            <v>142976</v>
          </cell>
          <cell r="G6337" t="str">
            <v>THỜI TRANG</v>
          </cell>
          <cell r="H6337" t="str">
            <v>THỜI TRANG NỮ</v>
          </cell>
        </row>
        <row r="6338">
          <cell r="C6338" t="str">
            <v>1413092504155</v>
          </cell>
          <cell r="D6338" t="str">
            <v>UNIQLO- Áo chống nắng nam màu xanh đậm size L</v>
          </cell>
          <cell r="E6338">
            <v>685000</v>
          </cell>
          <cell r="F6338" t="str">
            <v>142977</v>
          </cell>
          <cell r="G6338" t="str">
            <v>THỜI TRANG</v>
          </cell>
          <cell r="H6338" t="str">
            <v>THỜI TRANG NỮ</v>
          </cell>
        </row>
        <row r="6339">
          <cell r="C6339" t="str">
            <v>1413092504162</v>
          </cell>
          <cell r="D6339" t="str">
            <v>UNIQLO- Áo chống nắng nam màu xanh đậm size XL</v>
          </cell>
          <cell r="E6339">
            <v>685000</v>
          </cell>
          <cell r="F6339" t="str">
            <v>142978</v>
          </cell>
          <cell r="G6339" t="str">
            <v>THỜI TRANG</v>
          </cell>
          <cell r="H6339" t="str">
            <v>THỜI TRANG NỮ</v>
          </cell>
        </row>
        <row r="6340">
          <cell r="C6340" t="str">
            <v>1413092504179</v>
          </cell>
          <cell r="D6340" t="str">
            <v>UNIQLO- Áo chống nắng nam 08 Dark Gray size M</v>
          </cell>
          <cell r="E6340">
            <v>685000</v>
          </cell>
          <cell r="F6340" t="str">
            <v>142979</v>
          </cell>
          <cell r="G6340" t="str">
            <v>THỜI TRANG</v>
          </cell>
          <cell r="H6340" t="str">
            <v>THỜI TRANG NỮ</v>
          </cell>
        </row>
        <row r="6341">
          <cell r="C6341" t="str">
            <v>1413092504186</v>
          </cell>
          <cell r="D6341" t="str">
            <v>UNIQLO- Áo chống nắng nam 08 Dark Gray size L</v>
          </cell>
          <cell r="E6341">
            <v>685000</v>
          </cell>
          <cell r="F6341" t="str">
            <v>142980</v>
          </cell>
          <cell r="G6341" t="str">
            <v>THỜI TRANG</v>
          </cell>
          <cell r="H6341" t="str">
            <v>THỜI TRANG NỮ</v>
          </cell>
        </row>
        <row r="6342">
          <cell r="C6342" t="str">
            <v>1413092504193</v>
          </cell>
          <cell r="D6342" t="str">
            <v>UNIQLO- Áo chống nắng nam 08 Dark Gray size XL</v>
          </cell>
          <cell r="E6342">
            <v>685000</v>
          </cell>
          <cell r="F6342" t="str">
            <v>142981</v>
          </cell>
          <cell r="G6342" t="str">
            <v>THỜI TRANG</v>
          </cell>
          <cell r="H6342" t="str">
            <v>THỜI TRANG NỮ</v>
          </cell>
        </row>
        <row r="6343">
          <cell r="C6343" t="str">
            <v>1413092504209</v>
          </cell>
          <cell r="D6343" t="str">
            <v>UNIQLO- Áo chống nắng nữ 59 Dark Green size S</v>
          </cell>
          <cell r="E6343">
            <v>525000</v>
          </cell>
          <cell r="F6343" t="str">
            <v>142982</v>
          </cell>
          <cell r="G6343" t="str">
            <v>THỜI TRANG</v>
          </cell>
          <cell r="H6343" t="str">
            <v>THỜI TRANG NỮ</v>
          </cell>
        </row>
        <row r="6344">
          <cell r="C6344" t="str">
            <v>4983608127163</v>
          </cell>
          <cell r="D6344" t="str">
            <v>TABATA- Dung dịch lau kính bơi TC330A</v>
          </cell>
          <cell r="E6344">
            <v>230000</v>
          </cell>
          <cell r="F6344" t="str">
            <v>142983</v>
          </cell>
          <cell r="G6344" t="str">
            <v>THỜI TRANG</v>
          </cell>
          <cell r="H6344" t="str">
            <v>ĐỒ BƠI</v>
          </cell>
        </row>
        <row r="6345">
          <cell r="C6345" t="str">
            <v>1410022504223</v>
          </cell>
          <cell r="D6345" t="str">
            <v>TABATA- Quần bơi nam View size XL</v>
          </cell>
          <cell r="E6345">
            <v>300000</v>
          </cell>
          <cell r="F6345" t="str">
            <v>142984</v>
          </cell>
          <cell r="G6345" t="str">
            <v>THỜI TRANG</v>
          </cell>
          <cell r="H6345" t="str">
            <v>ĐỒ BƠI</v>
          </cell>
        </row>
        <row r="6346">
          <cell r="C6346" t="str">
            <v>1410022504230</v>
          </cell>
          <cell r="D6346" t="str">
            <v>TABATA- Quần bơi nam View size XXL</v>
          </cell>
          <cell r="E6346">
            <v>300000</v>
          </cell>
          <cell r="F6346" t="str">
            <v>142985</v>
          </cell>
          <cell r="G6346" t="str">
            <v>THỜI TRANG</v>
          </cell>
          <cell r="H6346" t="str">
            <v>ĐỒ BƠI</v>
          </cell>
        </row>
        <row r="6347">
          <cell r="C6347" t="str">
            <v>4983608105604</v>
          </cell>
          <cell r="D6347" t="str">
            <v>TABATA- Bộ bịt tai View EP 405 (3 chiếc)</v>
          </cell>
          <cell r="E6347">
            <v>165000</v>
          </cell>
          <cell r="F6347" t="str">
            <v>142986</v>
          </cell>
          <cell r="G6347" t="str">
            <v>THỜI TRANG</v>
          </cell>
          <cell r="H6347" t="str">
            <v>ĐỒ BƠI</v>
          </cell>
        </row>
        <row r="6348">
          <cell r="C6348" t="str">
            <v>1413092504247</v>
          </cell>
          <cell r="D6348" t="str">
            <v>COVER - Khẩu trang che mặt Cold Summer</v>
          </cell>
          <cell r="E6348">
            <v>185000</v>
          </cell>
          <cell r="F6348" t="str">
            <v>142987</v>
          </cell>
          <cell r="G6348" t="str">
            <v>THỜI TRANG</v>
          </cell>
          <cell r="H6348" t="str">
            <v>THỜI TRANG NỮ</v>
          </cell>
        </row>
        <row r="6349">
          <cell r="C6349" t="str">
            <v>4527837026776</v>
          </cell>
          <cell r="D6349" t="str">
            <v>FUKUSKE- Quần tất Manzoku không tưa rách LL Đen</v>
          </cell>
          <cell r="E6349">
            <v>149000</v>
          </cell>
          <cell r="F6349" t="str">
            <v>142988</v>
          </cell>
          <cell r="G6349" t="str">
            <v>THỜI TRANG</v>
          </cell>
          <cell r="H6349" t="str">
            <v>THỜI TRANG NỮ</v>
          </cell>
        </row>
        <row r="6350">
          <cell r="C6350" t="str">
            <v>4527837026790</v>
          </cell>
          <cell r="D6350" t="str">
            <v>FUKUSKE-Quần tất Manzoku không tưa rách LL Da sáng</v>
          </cell>
          <cell r="E6350">
            <v>149000</v>
          </cell>
          <cell r="F6350" t="str">
            <v>142989</v>
          </cell>
          <cell r="G6350" t="str">
            <v>THỜI TRANG</v>
          </cell>
          <cell r="H6350" t="str">
            <v>THỜI TRANG NỮ</v>
          </cell>
        </row>
        <row r="6351">
          <cell r="C6351" t="str">
            <v>4527837028428</v>
          </cell>
          <cell r="D6351" t="str">
            <v>FUKUSKE-Quần tất áp lực không tưa rách ML Da sáng</v>
          </cell>
          <cell r="E6351">
            <v>149000</v>
          </cell>
          <cell r="F6351" t="str">
            <v>142990</v>
          </cell>
          <cell r="G6351" t="str">
            <v>THỜI TRANG</v>
          </cell>
          <cell r="H6351" t="str">
            <v>THỜI TRANG NỮ</v>
          </cell>
        </row>
        <row r="6352">
          <cell r="C6352" t="str">
            <v>4527837028480</v>
          </cell>
          <cell r="D6352" t="str">
            <v>FUKUSKE- Quần tất áp lực không tưa rách LL Da sáng</v>
          </cell>
          <cell r="E6352">
            <v>149000</v>
          </cell>
          <cell r="F6352" t="str">
            <v>142991</v>
          </cell>
          <cell r="G6352" t="str">
            <v>THỜI TRANG</v>
          </cell>
          <cell r="H6352" t="str">
            <v>THỜI TRANG NỮ</v>
          </cell>
        </row>
        <row r="6353">
          <cell r="C6353" t="str">
            <v>4527837031367</v>
          </cell>
          <cell r="D6353" t="str">
            <v>FUKUSKE- Quần tất thon chân độ dày 30 LL Da sáng</v>
          </cell>
          <cell r="E6353">
            <v>149000</v>
          </cell>
          <cell r="F6353" t="str">
            <v>142992</v>
          </cell>
          <cell r="G6353" t="str">
            <v>THỜI TRANG</v>
          </cell>
          <cell r="H6353" t="str">
            <v>THỜI TRANG NỮ</v>
          </cell>
        </row>
        <row r="6354">
          <cell r="C6354" t="str">
            <v>4527837271992</v>
          </cell>
          <cell r="D6354" t="str">
            <v>FUKUSKE- Quần tất bó thon gọn chân 80D ML Đen</v>
          </cell>
          <cell r="E6354">
            <v>219000</v>
          </cell>
          <cell r="F6354" t="str">
            <v>142993</v>
          </cell>
          <cell r="G6354" t="str">
            <v>THỜI TRANG</v>
          </cell>
          <cell r="H6354" t="str">
            <v>THỜI TRANG NỮ</v>
          </cell>
        </row>
        <row r="6355">
          <cell r="C6355" t="str">
            <v>4527837026691</v>
          </cell>
          <cell r="D6355" t="str">
            <v>FUKUSKE- Quần tất Manzoku không tưa rách ML Đen</v>
          </cell>
          <cell r="E6355">
            <v>149000</v>
          </cell>
          <cell r="F6355" t="str">
            <v>142994</v>
          </cell>
          <cell r="G6355" t="str">
            <v>THỜI TRANG</v>
          </cell>
          <cell r="H6355" t="str">
            <v>THỜI TRANG NỮ</v>
          </cell>
        </row>
        <row r="6356">
          <cell r="C6356" t="str">
            <v>4527837026714</v>
          </cell>
          <cell r="D6356" t="str">
            <v>FUKUSKE-Quần tất Manzoku không tưa rách ML Da sáng</v>
          </cell>
          <cell r="E6356">
            <v>149000</v>
          </cell>
          <cell r="F6356" t="str">
            <v>142995</v>
          </cell>
          <cell r="G6356" t="str">
            <v>THỜI TRANG</v>
          </cell>
          <cell r="H6356" t="str">
            <v>THỜI TRANG NỮ</v>
          </cell>
        </row>
        <row r="6357">
          <cell r="C6357" t="str">
            <v>4527837028558</v>
          </cell>
          <cell r="D6357" t="str">
            <v>FUKUSKE- Quần tất thon chân thoáng khí ML Da sáng</v>
          </cell>
          <cell r="E6357">
            <v>149000</v>
          </cell>
          <cell r="F6357" t="str">
            <v>142996</v>
          </cell>
          <cell r="G6357" t="str">
            <v>THỜI TRANG</v>
          </cell>
          <cell r="H6357" t="str">
            <v>THỜI TRANG NỮ</v>
          </cell>
        </row>
        <row r="6358">
          <cell r="C6358" t="str">
            <v>4945202618031</v>
          </cell>
          <cell r="D6358" t="str">
            <v>NISHIMATSUYA- Bộ đồ ngủ cho bé trai</v>
          </cell>
          <cell r="E6358">
            <v>145000</v>
          </cell>
          <cell r="F6358" t="str">
            <v>142997</v>
          </cell>
          <cell r="G6358" t="str">
            <v>THỜI TRANG</v>
          </cell>
          <cell r="H6358" t="str">
            <v>NSM MÙA HÈ</v>
          </cell>
        </row>
        <row r="6359">
          <cell r="C6359" t="str">
            <v>4945202618032</v>
          </cell>
          <cell r="D6359" t="str">
            <v>NISHIMATSUYA- Quần cho bé trai</v>
          </cell>
          <cell r="E6359">
            <v>88000</v>
          </cell>
          <cell r="F6359" t="str">
            <v>142998</v>
          </cell>
          <cell r="G6359" t="str">
            <v>THỜI TRANG</v>
          </cell>
          <cell r="H6359" t="str">
            <v>NSM MÙA HÈ</v>
          </cell>
        </row>
        <row r="6360">
          <cell r="C6360" t="str">
            <v>4945202618033</v>
          </cell>
          <cell r="D6360" t="str">
            <v>NISHIMATSUYA- Áo cho bé trai</v>
          </cell>
          <cell r="E6360">
            <v>135000</v>
          </cell>
          <cell r="F6360" t="str">
            <v>142999</v>
          </cell>
          <cell r="G6360" t="str">
            <v>THỜI TRANG</v>
          </cell>
          <cell r="H6360" t="str">
            <v>NSM MÙA HÈ</v>
          </cell>
        </row>
        <row r="6361">
          <cell r="C6361" t="str">
            <v>4945202618034</v>
          </cell>
          <cell r="D6361" t="str">
            <v>NISHIMATSUYA- Set bộ quần áo cho bé trai</v>
          </cell>
          <cell r="E6361">
            <v>145000</v>
          </cell>
          <cell r="F6361" t="str">
            <v>143000</v>
          </cell>
          <cell r="G6361" t="str">
            <v>THỜI TRANG</v>
          </cell>
          <cell r="H6361" t="str">
            <v>NSM MÙA HÈ</v>
          </cell>
        </row>
        <row r="6362">
          <cell r="C6362" t="str">
            <v>4945202618035</v>
          </cell>
          <cell r="D6362" t="str">
            <v>NISHIMATSUYA- Đồ lót cho bé trai</v>
          </cell>
          <cell r="E6362">
            <v>65000</v>
          </cell>
          <cell r="F6362" t="str">
            <v>143001</v>
          </cell>
          <cell r="G6362" t="str">
            <v>THỜI TRANG</v>
          </cell>
          <cell r="H6362" t="str">
            <v>NSM MÙA HÈ</v>
          </cell>
        </row>
        <row r="6363">
          <cell r="C6363" t="str">
            <v>4945202618036</v>
          </cell>
          <cell r="D6363" t="str">
            <v>NISHIMATSUYA- Bộ đồ ngủ cho bé gái</v>
          </cell>
          <cell r="E6363">
            <v>145000</v>
          </cell>
          <cell r="F6363" t="str">
            <v>143002</v>
          </cell>
          <cell r="G6363" t="str">
            <v>THỜI TRANG</v>
          </cell>
          <cell r="H6363" t="str">
            <v>NSM MÙA HÈ</v>
          </cell>
        </row>
        <row r="6364">
          <cell r="C6364" t="str">
            <v>4945202618038</v>
          </cell>
          <cell r="D6364" t="str">
            <v>NISHIMATSUYA- Quần cho bé gái</v>
          </cell>
          <cell r="E6364">
            <v>88000</v>
          </cell>
          <cell r="F6364" t="str">
            <v>143003</v>
          </cell>
          <cell r="G6364" t="str">
            <v>THỜI TRANG</v>
          </cell>
          <cell r="H6364" t="str">
            <v>NSM MÙA HÈ</v>
          </cell>
        </row>
        <row r="6365">
          <cell r="C6365" t="str">
            <v>4945202618039</v>
          </cell>
          <cell r="D6365" t="str">
            <v>NISHIMATSUYA- Áo cho bé gái</v>
          </cell>
          <cell r="E6365">
            <v>135000</v>
          </cell>
          <cell r="F6365" t="str">
            <v>143004</v>
          </cell>
          <cell r="G6365" t="str">
            <v>THỜI TRANG</v>
          </cell>
          <cell r="H6365" t="str">
            <v>NSM MÙA HÈ</v>
          </cell>
        </row>
        <row r="6366">
          <cell r="C6366" t="str">
            <v>4945202618040</v>
          </cell>
          <cell r="D6366" t="str">
            <v>NISHIMATSUYA- Đồ bơi cho bé gái</v>
          </cell>
          <cell r="E6366">
            <v>145000</v>
          </cell>
          <cell r="F6366" t="str">
            <v>143005</v>
          </cell>
          <cell r="G6366" t="str">
            <v>THỜI TRANG</v>
          </cell>
          <cell r="H6366" t="str">
            <v>NSM MÙA HÈ</v>
          </cell>
        </row>
        <row r="6367">
          <cell r="C6367" t="str">
            <v>4945202618041</v>
          </cell>
          <cell r="D6367" t="str">
            <v>NISHIMATSUYA- Set bộ quần áo cho bé gái</v>
          </cell>
          <cell r="E6367">
            <v>145000</v>
          </cell>
          <cell r="F6367" t="str">
            <v>143006</v>
          </cell>
          <cell r="G6367" t="str">
            <v>THỜI TRANG</v>
          </cell>
          <cell r="H6367" t="str">
            <v>NSM MÙA HÈ</v>
          </cell>
        </row>
        <row r="6368">
          <cell r="C6368" t="str">
            <v>4945202618042</v>
          </cell>
          <cell r="D6368" t="str">
            <v>NISHIMATSUYA- Đồ lót cho bé gái</v>
          </cell>
          <cell r="E6368">
            <v>65000</v>
          </cell>
          <cell r="F6368" t="str">
            <v>143007</v>
          </cell>
          <cell r="G6368" t="str">
            <v>THỜI TRANG</v>
          </cell>
          <cell r="H6368" t="str">
            <v>NSM MÙA HÈ</v>
          </cell>
        </row>
        <row r="6369">
          <cell r="C6369" t="str">
            <v>4945202618044</v>
          </cell>
          <cell r="D6369" t="str">
            <v>NISHIMATSUYA- Mũ cho bé</v>
          </cell>
          <cell r="E6369">
            <v>65000</v>
          </cell>
          <cell r="F6369" t="str">
            <v>143008</v>
          </cell>
          <cell r="G6369" t="str">
            <v>THỜI TRANG</v>
          </cell>
          <cell r="H6369" t="str">
            <v>NSM MÙA HÈ</v>
          </cell>
        </row>
        <row r="6370">
          <cell r="C6370" t="str">
            <v>4945202618045</v>
          </cell>
          <cell r="D6370" t="str">
            <v>NISHIMATSUYA- Túi ngủ cho bé</v>
          </cell>
          <cell r="E6370">
            <v>65000</v>
          </cell>
          <cell r="F6370" t="str">
            <v>143009</v>
          </cell>
          <cell r="G6370" t="str">
            <v>THỜI TRANG</v>
          </cell>
          <cell r="H6370" t="str">
            <v>NSM MÙA HÈ</v>
          </cell>
        </row>
        <row r="6371">
          <cell r="C6371" t="str">
            <v>4945202618046</v>
          </cell>
          <cell r="D6371" t="str">
            <v>NISHIMATSUYA- Gối ngủ cho bé</v>
          </cell>
          <cell r="E6371">
            <v>65000</v>
          </cell>
          <cell r="F6371" t="str">
            <v>143010</v>
          </cell>
          <cell r="G6371" t="str">
            <v>THỜI TRANG</v>
          </cell>
          <cell r="H6371" t="str">
            <v>NSM MÙA HÈ</v>
          </cell>
        </row>
        <row r="6372">
          <cell r="C6372" t="str">
            <v>4945202618047</v>
          </cell>
          <cell r="D6372" t="str">
            <v>NISHIMATSUYA- Nệm trải giường</v>
          </cell>
          <cell r="E6372">
            <v>65000</v>
          </cell>
          <cell r="F6372" t="str">
            <v>143011</v>
          </cell>
          <cell r="G6372" t="str">
            <v>THỜI TRANG</v>
          </cell>
          <cell r="H6372" t="str">
            <v>NSM MÙA HÈ</v>
          </cell>
        </row>
        <row r="6373">
          <cell r="C6373" t="str">
            <v>4945202618048</v>
          </cell>
          <cell r="D6373" t="str">
            <v>NISHIMATSUYA- Chăn đắp dạng khăn</v>
          </cell>
          <cell r="E6373">
            <v>85000</v>
          </cell>
          <cell r="F6373" t="str">
            <v>143012</v>
          </cell>
          <cell r="G6373" t="str">
            <v>THỜI TRANG</v>
          </cell>
          <cell r="H6373" t="str">
            <v>NSM MÙA HÈ</v>
          </cell>
        </row>
        <row r="6374">
          <cell r="C6374" t="str">
            <v>4945202618049</v>
          </cell>
          <cell r="D6374" t="str">
            <v>NISHIMATSUYA- Sandal cho trẻ em gái</v>
          </cell>
          <cell r="E6374">
            <v>125000</v>
          </cell>
          <cell r="F6374" t="str">
            <v>143013</v>
          </cell>
          <cell r="G6374" t="str">
            <v>THỜI TRANG</v>
          </cell>
          <cell r="H6374" t="str">
            <v>NSM MÙA HÈ</v>
          </cell>
        </row>
        <row r="6375">
          <cell r="C6375" t="str">
            <v>4945202618052</v>
          </cell>
          <cell r="D6375" t="str">
            <v>NISHIMATSUYA- Quần cho trẻ em trai</v>
          </cell>
          <cell r="E6375">
            <v>88000</v>
          </cell>
          <cell r="F6375" t="str">
            <v>143014</v>
          </cell>
          <cell r="G6375" t="str">
            <v>THỜI TRANG</v>
          </cell>
          <cell r="H6375" t="str">
            <v>NSM MÙA HÈ</v>
          </cell>
        </row>
        <row r="6376">
          <cell r="C6376" t="str">
            <v>4945202618053</v>
          </cell>
          <cell r="D6376" t="str">
            <v>NISHIMATSUYA- Áo cho trẻ em trai</v>
          </cell>
          <cell r="E6376">
            <v>135000</v>
          </cell>
          <cell r="F6376" t="str">
            <v>143015</v>
          </cell>
          <cell r="G6376" t="str">
            <v>THỜI TRANG</v>
          </cell>
          <cell r="H6376" t="str">
            <v>NSM MÙA HÈ</v>
          </cell>
        </row>
        <row r="6377">
          <cell r="C6377" t="str">
            <v>4945202618054</v>
          </cell>
          <cell r="D6377" t="str">
            <v>NISHIMATSUYA- Đồ bơi cho trẻ em trai</v>
          </cell>
          <cell r="E6377">
            <v>145000</v>
          </cell>
          <cell r="F6377" t="str">
            <v>143016</v>
          </cell>
          <cell r="G6377" t="str">
            <v>THỜI TRANG</v>
          </cell>
          <cell r="H6377" t="str">
            <v>NSM MÙA HÈ</v>
          </cell>
        </row>
        <row r="6378">
          <cell r="C6378" t="str">
            <v>4945202618055</v>
          </cell>
          <cell r="D6378" t="str">
            <v>NISHIMATSUYA- Bộ quần áo cho trẻ em trai</v>
          </cell>
          <cell r="E6378">
            <v>145000</v>
          </cell>
          <cell r="F6378" t="str">
            <v>143017</v>
          </cell>
          <cell r="G6378" t="str">
            <v>THỜI TRANG</v>
          </cell>
          <cell r="H6378" t="str">
            <v>NSM MÙA HÈ</v>
          </cell>
        </row>
        <row r="6379">
          <cell r="C6379" t="str">
            <v>4945202618056</v>
          </cell>
          <cell r="D6379" t="str">
            <v>NISHIMATSUYA- Váy liền cho trẻ em gái</v>
          </cell>
          <cell r="E6379">
            <v>115000</v>
          </cell>
          <cell r="F6379" t="str">
            <v>143018</v>
          </cell>
          <cell r="G6379" t="str">
            <v>THỜI TRANG</v>
          </cell>
          <cell r="H6379" t="str">
            <v>NSM MÙA HÈ</v>
          </cell>
        </row>
        <row r="6380">
          <cell r="C6380" t="str">
            <v>4945202618057</v>
          </cell>
          <cell r="D6380" t="str">
            <v>NISHIMATSUYA- Quần cho trẻ em gái</v>
          </cell>
          <cell r="E6380">
            <v>88000</v>
          </cell>
          <cell r="F6380" t="str">
            <v>143019</v>
          </cell>
          <cell r="G6380" t="str">
            <v>THỜI TRANG</v>
          </cell>
          <cell r="H6380" t="str">
            <v>NSM MÙA HÈ</v>
          </cell>
        </row>
        <row r="6381">
          <cell r="C6381" t="str">
            <v>4945202618058</v>
          </cell>
          <cell r="D6381" t="str">
            <v>NISHIMATSUYA- Áo cho trẻ em gái</v>
          </cell>
          <cell r="E6381">
            <v>135000</v>
          </cell>
          <cell r="F6381" t="str">
            <v>143020</v>
          </cell>
          <cell r="G6381" t="str">
            <v>THỜI TRANG</v>
          </cell>
          <cell r="H6381" t="str">
            <v>NSM MÙA HÈ</v>
          </cell>
        </row>
        <row r="6382">
          <cell r="C6382" t="str">
            <v>4945202618059</v>
          </cell>
          <cell r="D6382" t="str">
            <v>NISHIMATSUYA- Quần đùi cho trẻ em gái</v>
          </cell>
          <cell r="E6382">
            <v>88000</v>
          </cell>
          <cell r="F6382" t="str">
            <v>143021</v>
          </cell>
          <cell r="G6382" t="str">
            <v>THỜI TRANG</v>
          </cell>
          <cell r="H6382" t="str">
            <v>NSM MÙA HÈ</v>
          </cell>
        </row>
        <row r="6383">
          <cell r="C6383" t="str">
            <v>4945202618037</v>
          </cell>
          <cell r="D6383" t="str">
            <v>NISHIMATSUYA- Đồ bơi cho trẻ em nữ</v>
          </cell>
          <cell r="E6383">
            <v>145000</v>
          </cell>
          <cell r="F6383" t="str">
            <v>143022</v>
          </cell>
          <cell r="G6383" t="str">
            <v>THỜI TRANG</v>
          </cell>
          <cell r="H6383" t="str">
            <v>NSM MÙA HÈ</v>
          </cell>
        </row>
        <row r="6384">
          <cell r="C6384" t="str">
            <v>4945202618043</v>
          </cell>
          <cell r="D6384" t="str">
            <v>NISHIMATSUYA- Set bộ quần áo cho trẻ em gái</v>
          </cell>
          <cell r="E6384">
            <v>145000</v>
          </cell>
          <cell r="F6384" t="str">
            <v>143023</v>
          </cell>
          <cell r="G6384" t="str">
            <v>THỜI TRANG</v>
          </cell>
          <cell r="H6384" t="str">
            <v>NSM MÙA HÈ</v>
          </cell>
        </row>
        <row r="6385">
          <cell r="C6385" t="str">
            <v>4945202618051</v>
          </cell>
          <cell r="D6385" t="str">
            <v>NISHIMATSUYA- Chân váy cho bé gái</v>
          </cell>
          <cell r="E6385">
            <v>85000</v>
          </cell>
          <cell r="F6385" t="str">
            <v>143024</v>
          </cell>
          <cell r="G6385" t="str">
            <v>THỜI TRANG</v>
          </cell>
          <cell r="H6385" t="str">
            <v>NSM MÙA HÈ</v>
          </cell>
        </row>
        <row r="6386">
          <cell r="C6386" t="str">
            <v>4945202618060</v>
          </cell>
          <cell r="D6386" t="str">
            <v>NISHIMATSUYA- Set bộ quần áo cho bé gái sơ sinh</v>
          </cell>
          <cell r="E6386">
            <v>125000</v>
          </cell>
          <cell r="F6386" t="str">
            <v>143025</v>
          </cell>
          <cell r="G6386" t="str">
            <v>THỜI TRANG</v>
          </cell>
          <cell r="H6386" t="str">
            <v>NSM MÙA HÈ</v>
          </cell>
        </row>
        <row r="6387">
          <cell r="C6387" t="str">
            <v>4945202618050</v>
          </cell>
          <cell r="D6387" t="str">
            <v>NISHIMATSUYA- Đồ dùng đi bơi</v>
          </cell>
          <cell r="E6387">
            <v>65000</v>
          </cell>
          <cell r="F6387" t="str">
            <v>143026</v>
          </cell>
          <cell r="G6387" t="str">
            <v>THỜI TRANG</v>
          </cell>
          <cell r="H6387" t="str">
            <v>NSM MÙA HÈ</v>
          </cell>
        </row>
        <row r="6388">
          <cell r="C6388" t="str">
            <v>GNNDGN-3217.S.BLK</v>
          </cell>
          <cell r="D6388" t="str">
            <v>MILKY MILKY- Xăng đan quai ngang bản đôi S-Đen</v>
          </cell>
          <cell r="E6388">
            <v>1090000</v>
          </cell>
          <cell r="F6388" t="str">
            <v>143027</v>
          </cell>
          <cell r="G6388" t="str">
            <v>THỜI TRANG</v>
          </cell>
          <cell r="H6388" t="str">
            <v>GIÀY</v>
          </cell>
        </row>
        <row r="6389">
          <cell r="C6389" t="str">
            <v>GNNDGN-3217.S.SLV</v>
          </cell>
          <cell r="D6389" t="str">
            <v>MILKY MILKY- Xăng đan quai ngang bản đôi S-Bạc</v>
          </cell>
          <cell r="E6389">
            <v>1090000</v>
          </cell>
          <cell r="F6389" t="str">
            <v>143028</v>
          </cell>
          <cell r="G6389" t="str">
            <v>THỜI TRANG</v>
          </cell>
          <cell r="H6389" t="str">
            <v>GIÀY</v>
          </cell>
        </row>
        <row r="6390">
          <cell r="C6390" t="str">
            <v>GNNDGN-3217.S.COP</v>
          </cell>
          <cell r="D6390" t="str">
            <v>MILKY MILKY- Xăng đan quai ngang bản đôi S-Đồng</v>
          </cell>
          <cell r="E6390">
            <v>1090000</v>
          </cell>
          <cell r="F6390" t="str">
            <v>143029</v>
          </cell>
          <cell r="G6390" t="str">
            <v>THỜI TRANG</v>
          </cell>
          <cell r="H6390" t="str">
            <v>GIÀY</v>
          </cell>
        </row>
        <row r="6391">
          <cell r="C6391" t="str">
            <v>GNNDGN-3217.M.BLK</v>
          </cell>
          <cell r="D6391" t="str">
            <v>MILKY MILKY- Xăng đan quai ngang bản đôi M-Đen</v>
          </cell>
          <cell r="E6391">
            <v>1090000</v>
          </cell>
          <cell r="F6391" t="str">
            <v>143030</v>
          </cell>
          <cell r="G6391" t="str">
            <v>THỜI TRANG</v>
          </cell>
          <cell r="H6391" t="str">
            <v>GIÀY</v>
          </cell>
        </row>
        <row r="6392">
          <cell r="C6392" t="str">
            <v>GNNDGN-3217.M.SLV</v>
          </cell>
          <cell r="D6392" t="str">
            <v>MILKY MILKY- Xăng đan quai ngang bản đôi M-Bạc</v>
          </cell>
          <cell r="E6392">
            <v>1090000</v>
          </cell>
          <cell r="F6392" t="str">
            <v>143031</v>
          </cell>
          <cell r="G6392" t="str">
            <v>THỜI TRANG</v>
          </cell>
          <cell r="H6392" t="str">
            <v>GIÀY</v>
          </cell>
        </row>
        <row r="6393">
          <cell r="C6393" t="str">
            <v>GNNDGN-3217.M.COP</v>
          </cell>
          <cell r="D6393" t="str">
            <v>MILKY MILKY- Xăng đan quai ngang bản đôi M-Đồng</v>
          </cell>
          <cell r="E6393">
            <v>1090000</v>
          </cell>
          <cell r="F6393" t="str">
            <v>143032</v>
          </cell>
          <cell r="G6393" t="str">
            <v>THỜI TRANG</v>
          </cell>
          <cell r="H6393" t="str">
            <v>GIÀY</v>
          </cell>
        </row>
        <row r="6394">
          <cell r="C6394" t="str">
            <v>GNNDGN-3217.L.BLK</v>
          </cell>
          <cell r="D6394" t="str">
            <v>MILKY MILKY- Xăng đan quai ngang bản đôi L-Đen</v>
          </cell>
          <cell r="E6394">
            <v>1090000</v>
          </cell>
          <cell r="F6394" t="str">
            <v>143033</v>
          </cell>
          <cell r="G6394" t="str">
            <v>THỜI TRANG</v>
          </cell>
          <cell r="H6394" t="str">
            <v>GIÀY</v>
          </cell>
        </row>
        <row r="6395">
          <cell r="C6395" t="str">
            <v>GNNDGN-3217.LL.BLK</v>
          </cell>
          <cell r="D6395" t="str">
            <v>MILKY MILKY- Xăng đan quai ngang bản đôi LL-Đen</v>
          </cell>
          <cell r="E6395">
            <v>1090000</v>
          </cell>
          <cell r="F6395" t="str">
            <v>143034</v>
          </cell>
          <cell r="G6395" t="str">
            <v>THỜI TRANG</v>
          </cell>
          <cell r="H6395" t="str">
            <v>GIÀY</v>
          </cell>
        </row>
        <row r="6396">
          <cell r="C6396" t="str">
            <v>GNNDGN-3217.L.SLV</v>
          </cell>
          <cell r="D6396" t="str">
            <v>MILKY MILKY- Xăng đan quai ngang bản đôi L-Bạc</v>
          </cell>
          <cell r="E6396">
            <v>1090000</v>
          </cell>
          <cell r="F6396" t="str">
            <v>143035</v>
          </cell>
          <cell r="G6396" t="str">
            <v>THỜI TRANG</v>
          </cell>
          <cell r="H6396" t="str">
            <v>GIÀY</v>
          </cell>
        </row>
        <row r="6397">
          <cell r="C6397" t="str">
            <v>GNNDGN-3217.LL.SLV</v>
          </cell>
          <cell r="D6397" t="str">
            <v>MILKY MILKY- Xăng đan quai ngang bản đôi LL-Bạc</v>
          </cell>
          <cell r="E6397">
            <v>1090000</v>
          </cell>
          <cell r="F6397" t="str">
            <v>143036</v>
          </cell>
          <cell r="G6397" t="str">
            <v>THỜI TRANG</v>
          </cell>
          <cell r="H6397" t="str">
            <v>GIÀY</v>
          </cell>
        </row>
        <row r="6398">
          <cell r="C6398" t="str">
            <v>GNNDGN-3217.L.COP</v>
          </cell>
          <cell r="D6398" t="str">
            <v>MILKY MILKY- Xăng đan quai ngang bản đôi L-Đồng</v>
          </cell>
          <cell r="E6398">
            <v>1090000</v>
          </cell>
          <cell r="F6398" t="str">
            <v>143037</v>
          </cell>
          <cell r="G6398" t="str">
            <v>THỜI TRANG</v>
          </cell>
          <cell r="H6398" t="str">
            <v>GIÀY</v>
          </cell>
        </row>
        <row r="6399">
          <cell r="C6399" t="str">
            <v>GNNDGN-3217.LL.COP</v>
          </cell>
          <cell r="D6399" t="str">
            <v>MILKY MILKY- Xăng đan quai ngang bản đôi LL-Đồng</v>
          </cell>
          <cell r="E6399">
            <v>1090000</v>
          </cell>
          <cell r="F6399" t="str">
            <v>143038</v>
          </cell>
          <cell r="G6399" t="str">
            <v>THỜI TRANG</v>
          </cell>
          <cell r="H6399" t="str">
            <v>GIÀY</v>
          </cell>
        </row>
        <row r="6400">
          <cell r="C6400" t="str">
            <v>GNNDGN-3218.S.BLK</v>
          </cell>
          <cell r="D6400" t="str">
            <v>MILKY MILKY- Xăng đan quai mảnh ánh kim S-Đen</v>
          </cell>
          <cell r="E6400">
            <v>1090000</v>
          </cell>
          <cell r="F6400" t="str">
            <v>143039</v>
          </cell>
          <cell r="G6400" t="str">
            <v>THỜI TRANG</v>
          </cell>
          <cell r="H6400" t="str">
            <v>GIÀY</v>
          </cell>
        </row>
        <row r="6401">
          <cell r="C6401" t="str">
            <v>GNNDGN-3218.S.GLD</v>
          </cell>
          <cell r="D6401" t="str">
            <v>MILKY MILKY- Xăng đan quai mảnh ánh kim S-Vàng</v>
          </cell>
          <cell r="E6401">
            <v>1090000</v>
          </cell>
          <cell r="F6401" t="str">
            <v>143040</v>
          </cell>
          <cell r="G6401" t="str">
            <v>THỜI TRANG</v>
          </cell>
          <cell r="H6401" t="str">
            <v>GIÀY</v>
          </cell>
        </row>
        <row r="6402">
          <cell r="C6402" t="str">
            <v>GNNDGN-3218.M.BLK</v>
          </cell>
          <cell r="D6402" t="str">
            <v>MILKY MILKY- Xăng đan quai mảnh ánh kim M-Đen</v>
          </cell>
          <cell r="E6402">
            <v>1090000</v>
          </cell>
          <cell r="F6402" t="str">
            <v>143041</v>
          </cell>
          <cell r="G6402" t="str">
            <v>THỜI TRANG</v>
          </cell>
          <cell r="H6402" t="str">
            <v>GIÀY</v>
          </cell>
        </row>
        <row r="6403">
          <cell r="C6403" t="str">
            <v>GNNDGN-3218.M.GLD</v>
          </cell>
          <cell r="D6403" t="str">
            <v>MILKY MILKY- Xăng đan quai mảnh ánh kim M-Vàng</v>
          </cell>
          <cell r="E6403">
            <v>1090000</v>
          </cell>
          <cell r="F6403" t="str">
            <v>143042</v>
          </cell>
          <cell r="G6403" t="str">
            <v>THỜI TRANG</v>
          </cell>
          <cell r="H6403" t="str">
            <v>GIÀY</v>
          </cell>
        </row>
        <row r="6404">
          <cell r="C6404" t="str">
            <v>GNNDGN-3218.L.BLK</v>
          </cell>
          <cell r="D6404" t="str">
            <v>MILKY MILKY- Xăng đan quai mảnh ánh kim L-Đen</v>
          </cell>
          <cell r="E6404">
            <v>1090000</v>
          </cell>
          <cell r="F6404" t="str">
            <v>143043</v>
          </cell>
          <cell r="G6404" t="str">
            <v>THỜI TRANG</v>
          </cell>
          <cell r="H6404" t="str">
            <v>GIÀY</v>
          </cell>
        </row>
        <row r="6405">
          <cell r="C6405" t="str">
            <v>GNNDGN-3218.LL.BLK</v>
          </cell>
          <cell r="D6405" t="str">
            <v>MILKY MILKY- Xăng đan quai mảnh ánh kim LL-Đen</v>
          </cell>
          <cell r="E6405">
            <v>1090000</v>
          </cell>
          <cell r="F6405" t="str">
            <v>143044</v>
          </cell>
          <cell r="G6405" t="str">
            <v>THỜI TRANG</v>
          </cell>
          <cell r="H6405" t="str">
            <v>GIÀY</v>
          </cell>
        </row>
        <row r="6406">
          <cell r="C6406" t="str">
            <v>GNNDGN-3218.L.GLD</v>
          </cell>
          <cell r="D6406" t="str">
            <v>MILKY MILKY- Xăng đan quai mảnh ánh kim L-Vàng</v>
          </cell>
          <cell r="E6406">
            <v>1090000</v>
          </cell>
          <cell r="F6406" t="str">
            <v>143045</v>
          </cell>
          <cell r="G6406" t="str">
            <v>THỜI TRANG</v>
          </cell>
          <cell r="H6406" t="str">
            <v>GIÀY</v>
          </cell>
        </row>
        <row r="6407">
          <cell r="C6407" t="str">
            <v>GNNDGN-3218.LL.GLD</v>
          </cell>
          <cell r="D6407" t="str">
            <v>MILKY MILKY- Xăng đan quai mảnh ánh kim LL-Vàng</v>
          </cell>
          <cell r="E6407">
            <v>1090000</v>
          </cell>
          <cell r="F6407" t="str">
            <v>143046</v>
          </cell>
          <cell r="G6407" t="str">
            <v>THỜI TRANG</v>
          </cell>
          <cell r="H6407" t="str">
            <v>GIÀY</v>
          </cell>
        </row>
        <row r="6408">
          <cell r="C6408" t="str">
            <v>GNNDGN-6140.S.BLK</v>
          </cell>
          <cell r="D6408" t="str">
            <v>ARBRE JARDIN-Dép đế xuồng hở mũi xỏ ngón S-Đen</v>
          </cell>
          <cell r="E6408">
            <v>1090000</v>
          </cell>
          <cell r="F6408" t="str">
            <v>143047</v>
          </cell>
          <cell r="G6408" t="str">
            <v>THỜI TRANG</v>
          </cell>
          <cell r="H6408" t="str">
            <v>GIÀY</v>
          </cell>
        </row>
        <row r="6409">
          <cell r="C6409" t="str">
            <v>GNNDGN-6140.S.GLD</v>
          </cell>
          <cell r="D6409" t="str">
            <v>ARBRE JARDIN-Dép đế xuồng hở mũi xỏ ngón S-Vàng</v>
          </cell>
          <cell r="E6409">
            <v>1090000</v>
          </cell>
          <cell r="F6409" t="str">
            <v>143048</v>
          </cell>
          <cell r="G6409" t="str">
            <v>THỜI TRANG</v>
          </cell>
          <cell r="H6409" t="str">
            <v>GIÀY</v>
          </cell>
        </row>
        <row r="6410">
          <cell r="C6410" t="str">
            <v>GNNDGN-6140.S.COP</v>
          </cell>
          <cell r="D6410" t="str">
            <v>ARBRE JARDIN-Dép đế xuồng hở mũi xỏ ngón S-Đồng</v>
          </cell>
          <cell r="E6410">
            <v>1090000</v>
          </cell>
          <cell r="F6410" t="str">
            <v>143049</v>
          </cell>
          <cell r="G6410" t="str">
            <v>THỜI TRANG</v>
          </cell>
          <cell r="H6410" t="str">
            <v>GIÀY</v>
          </cell>
        </row>
        <row r="6411">
          <cell r="C6411" t="str">
            <v>GNNDGN-6140.M.BLK</v>
          </cell>
          <cell r="D6411" t="str">
            <v>ARBRE JARDIN-Dép đế xuồng hở mũi xỏ ngón M-Đen</v>
          </cell>
          <cell r="E6411">
            <v>1090000</v>
          </cell>
          <cell r="F6411" t="str">
            <v>143050</v>
          </cell>
          <cell r="G6411" t="str">
            <v>THỜI TRANG</v>
          </cell>
          <cell r="H6411" t="str">
            <v>GIÀY</v>
          </cell>
        </row>
        <row r="6412">
          <cell r="C6412" t="str">
            <v>GNNDGN-6140.M.GLD</v>
          </cell>
          <cell r="D6412" t="str">
            <v>ARBRE JARDIN-Dép đế xuồng hở mũi xỏ ngón M-Vàng</v>
          </cell>
          <cell r="E6412">
            <v>1090000</v>
          </cell>
          <cell r="F6412" t="str">
            <v>143051</v>
          </cell>
          <cell r="G6412" t="str">
            <v>THỜI TRANG</v>
          </cell>
          <cell r="H6412" t="str">
            <v>GIÀY</v>
          </cell>
        </row>
        <row r="6413">
          <cell r="C6413" t="str">
            <v>GNNDGN-6140.M.COP</v>
          </cell>
          <cell r="D6413" t="str">
            <v>ARBRE JARDIN-Dép đế xuồng hở mũi xỏ ngón M-Đồng</v>
          </cell>
          <cell r="E6413">
            <v>1090000</v>
          </cell>
          <cell r="F6413" t="str">
            <v>143052</v>
          </cell>
          <cell r="G6413" t="str">
            <v>THỜI TRANG</v>
          </cell>
          <cell r="H6413" t="str">
            <v>GIÀY</v>
          </cell>
        </row>
        <row r="6414">
          <cell r="C6414" t="str">
            <v>GNNDGN-6140.L.BLK</v>
          </cell>
          <cell r="D6414" t="str">
            <v>ARBRE JARDIN-Dép đế xuồng hở mũi xỏ ngón L-Đen</v>
          </cell>
          <cell r="E6414">
            <v>1090000</v>
          </cell>
          <cell r="F6414" t="str">
            <v>143053</v>
          </cell>
          <cell r="G6414" t="str">
            <v>THỜI TRANG</v>
          </cell>
          <cell r="H6414" t="str">
            <v>GIÀY</v>
          </cell>
        </row>
        <row r="6415">
          <cell r="C6415" t="str">
            <v>GNNDGN-6140.LL.BLK</v>
          </cell>
          <cell r="D6415" t="str">
            <v>ARBRE JARDIN-Dép đế xuồng hở mũi xỏ ngón LL-Đen</v>
          </cell>
          <cell r="E6415">
            <v>1090000</v>
          </cell>
          <cell r="F6415" t="str">
            <v>143054</v>
          </cell>
          <cell r="G6415" t="str">
            <v>THỜI TRANG</v>
          </cell>
          <cell r="H6415" t="str">
            <v>GIÀY</v>
          </cell>
        </row>
        <row r="6416">
          <cell r="C6416" t="str">
            <v>GNNDGN-6140.L.GLD</v>
          </cell>
          <cell r="D6416" t="str">
            <v>ARBRE JARDIN-Dép đế xuồng hở mũi xỏ ngón L-Vàng</v>
          </cell>
          <cell r="E6416">
            <v>1090000</v>
          </cell>
          <cell r="F6416" t="str">
            <v>143055</v>
          </cell>
          <cell r="G6416" t="str">
            <v>THỜI TRANG</v>
          </cell>
          <cell r="H6416" t="str">
            <v>GIÀY</v>
          </cell>
        </row>
        <row r="6417">
          <cell r="C6417" t="str">
            <v>GNNDGN-6140.LL.GLD</v>
          </cell>
          <cell r="D6417" t="str">
            <v>ARBRE JARDIN-Dép đế xuồng hở mũi xỏ ngón LL-Vàng</v>
          </cell>
          <cell r="E6417">
            <v>1090000</v>
          </cell>
          <cell r="F6417" t="str">
            <v>143056</v>
          </cell>
          <cell r="G6417" t="str">
            <v>THỜI TRANG</v>
          </cell>
          <cell r="H6417" t="str">
            <v>GIÀY</v>
          </cell>
        </row>
        <row r="6418">
          <cell r="C6418" t="str">
            <v>GNNDGN-6140.L.COP</v>
          </cell>
          <cell r="D6418" t="str">
            <v>ARBRE JARDIN-Dép đế xuồng hở mũi xỏ ngón L-Đồng</v>
          </cell>
          <cell r="E6418">
            <v>1090000</v>
          </cell>
          <cell r="F6418" t="str">
            <v>143057</v>
          </cell>
          <cell r="G6418" t="str">
            <v>THỜI TRANG</v>
          </cell>
          <cell r="H6418" t="str">
            <v>GIÀY</v>
          </cell>
        </row>
        <row r="6419">
          <cell r="C6419" t="str">
            <v>GNNDGN-6140.LL.COP</v>
          </cell>
          <cell r="D6419" t="str">
            <v>ARBRE JARDIN-Dép đế xuồng hở mũi xỏ ngón LL-Đồng</v>
          </cell>
          <cell r="E6419">
            <v>1090000</v>
          </cell>
          <cell r="F6419" t="str">
            <v>143058</v>
          </cell>
          <cell r="G6419" t="str">
            <v>THỜI TRANG</v>
          </cell>
          <cell r="H6419" t="str">
            <v>GIÀY</v>
          </cell>
        </row>
        <row r="6420">
          <cell r="C6420" t="str">
            <v>GNNDGN-6900.S.BLK</v>
          </cell>
          <cell r="D6420" t="str">
            <v>ARBRE JARDIN- Xăng đan đế xuồng có nơ S-Đen</v>
          </cell>
          <cell r="E6420">
            <v>1090000</v>
          </cell>
          <cell r="F6420" t="str">
            <v>143059</v>
          </cell>
          <cell r="G6420" t="str">
            <v>THỜI TRANG</v>
          </cell>
          <cell r="H6420" t="str">
            <v>GIÀY</v>
          </cell>
        </row>
        <row r="6421">
          <cell r="C6421" t="str">
            <v>GNNDGN-6900.S.BEG</v>
          </cell>
          <cell r="D6421" t="str">
            <v>ARBRE JARDIN- Xăng đan đế xuồng có nơ S-Be</v>
          </cell>
          <cell r="E6421">
            <v>1090000</v>
          </cell>
          <cell r="F6421" t="str">
            <v>143060</v>
          </cell>
          <cell r="G6421" t="str">
            <v>THỜI TRANG</v>
          </cell>
          <cell r="H6421" t="str">
            <v>GIÀY</v>
          </cell>
        </row>
        <row r="6422">
          <cell r="C6422" t="str">
            <v>GNNDGN-6900.M.BLK</v>
          </cell>
          <cell r="D6422" t="str">
            <v>ARBRE JARDIN- Xăng đan đế xuồng có nơ M-Đen</v>
          </cell>
          <cell r="E6422">
            <v>1090000</v>
          </cell>
          <cell r="F6422" t="str">
            <v>143061</v>
          </cell>
          <cell r="G6422" t="str">
            <v>THỜI TRANG</v>
          </cell>
          <cell r="H6422" t="str">
            <v>GIÀY</v>
          </cell>
        </row>
        <row r="6423">
          <cell r="C6423" t="str">
            <v>GNNDGN-6900.M.BEG</v>
          </cell>
          <cell r="D6423" t="str">
            <v>ARBRE JARDIN- Xăng đan đế xuồng có nơ M-Be</v>
          </cell>
          <cell r="E6423">
            <v>1090000</v>
          </cell>
          <cell r="F6423" t="str">
            <v>143062</v>
          </cell>
          <cell r="G6423" t="str">
            <v>THỜI TRANG</v>
          </cell>
          <cell r="H6423" t="str">
            <v>GIÀY</v>
          </cell>
        </row>
        <row r="6424">
          <cell r="C6424" t="str">
            <v>GNNDGN-6900.L.BLK</v>
          </cell>
          <cell r="D6424" t="str">
            <v>ARBRE JARDIN- Xăng đan đế xuồng có nơ L-Đen</v>
          </cell>
          <cell r="E6424">
            <v>1090000</v>
          </cell>
          <cell r="F6424" t="str">
            <v>143063</v>
          </cell>
          <cell r="G6424" t="str">
            <v>THỜI TRANG</v>
          </cell>
          <cell r="H6424" t="str">
            <v>GIÀY</v>
          </cell>
        </row>
        <row r="6425">
          <cell r="C6425" t="str">
            <v>GNNDGN-6900.LL.BLK</v>
          </cell>
          <cell r="D6425" t="str">
            <v>ARBRE JARDIN- Xăng đan đế xuồng có nơ LL-Đen</v>
          </cell>
          <cell r="E6425">
            <v>1090000</v>
          </cell>
          <cell r="F6425" t="str">
            <v>143064</v>
          </cell>
          <cell r="G6425" t="str">
            <v>THỜI TRANG</v>
          </cell>
          <cell r="H6425" t="str">
            <v>GIÀY</v>
          </cell>
        </row>
        <row r="6426">
          <cell r="C6426" t="str">
            <v>GNNDGN-6900.L.BEG</v>
          </cell>
          <cell r="D6426" t="str">
            <v>ARBRE JARDIN- Xăng đan đế xuồng có nơ L-Be</v>
          </cell>
          <cell r="E6426">
            <v>1090000</v>
          </cell>
          <cell r="F6426" t="str">
            <v>143065</v>
          </cell>
          <cell r="G6426" t="str">
            <v>THỜI TRANG</v>
          </cell>
          <cell r="H6426" t="str">
            <v>GIÀY</v>
          </cell>
        </row>
        <row r="6427">
          <cell r="C6427" t="str">
            <v>GNNDGN-6900.LL.BEG</v>
          </cell>
          <cell r="D6427" t="str">
            <v>ARBRE JARDIN- Xăng đan đế xuồng có nơ LL-Be</v>
          </cell>
          <cell r="E6427">
            <v>1090000</v>
          </cell>
          <cell r="F6427" t="str">
            <v>143066</v>
          </cell>
          <cell r="G6427" t="str">
            <v>THỜI TRANG</v>
          </cell>
          <cell r="H6427" t="str">
            <v>GIÀY</v>
          </cell>
        </row>
        <row r="6428">
          <cell r="C6428" t="str">
            <v>GNNDGN-6901.S.BLK</v>
          </cell>
          <cell r="D6428" t="str">
            <v>ARBRE JARDIN-Xăng đan đế xuồng quai chéo S-Đen</v>
          </cell>
          <cell r="E6428">
            <v>1090000</v>
          </cell>
          <cell r="F6428" t="str">
            <v>143067</v>
          </cell>
          <cell r="G6428" t="str">
            <v>THỜI TRANG</v>
          </cell>
          <cell r="H6428" t="str">
            <v>GIÀY</v>
          </cell>
        </row>
        <row r="6429">
          <cell r="C6429" t="str">
            <v>GNNDGN-6901.S.BEG</v>
          </cell>
          <cell r="D6429" t="str">
            <v>ARBRE JARDIN-Xăng đan đế xuồng quai chéo S-Be</v>
          </cell>
          <cell r="E6429">
            <v>1090000</v>
          </cell>
          <cell r="F6429" t="str">
            <v>143068</v>
          </cell>
          <cell r="G6429" t="str">
            <v>THỜI TRANG</v>
          </cell>
          <cell r="H6429" t="str">
            <v>GIÀY</v>
          </cell>
        </row>
        <row r="6430">
          <cell r="C6430" t="str">
            <v>GNNDGN-6901.M.BLK</v>
          </cell>
          <cell r="D6430" t="str">
            <v>ARBRE JARDIN-Xăng đan đế xuồng quai chéo M-Đen</v>
          </cell>
          <cell r="E6430">
            <v>1090000</v>
          </cell>
          <cell r="F6430" t="str">
            <v>143069</v>
          </cell>
          <cell r="G6430" t="str">
            <v>THỜI TRANG</v>
          </cell>
          <cell r="H6430" t="str">
            <v>GIÀY</v>
          </cell>
        </row>
        <row r="6431">
          <cell r="C6431" t="str">
            <v>GNNDGN-6901.M.BEG</v>
          </cell>
          <cell r="D6431" t="str">
            <v>ARBRE JARDIN-Xăng đan đế xuồng quai chéo M-Be</v>
          </cell>
          <cell r="E6431">
            <v>1090000</v>
          </cell>
          <cell r="F6431" t="str">
            <v>143070</v>
          </cell>
          <cell r="G6431" t="str">
            <v>THỜI TRANG</v>
          </cell>
          <cell r="H6431" t="str">
            <v>GIÀY</v>
          </cell>
        </row>
        <row r="6432">
          <cell r="C6432" t="str">
            <v>GNNDGN-6901.L.BLK</v>
          </cell>
          <cell r="D6432" t="str">
            <v>ARBRE JARDIN-Xăng đan đế xuồng quai chéo L-Đen</v>
          </cell>
          <cell r="E6432">
            <v>1090000</v>
          </cell>
          <cell r="F6432" t="str">
            <v>143071</v>
          </cell>
          <cell r="G6432" t="str">
            <v>THỜI TRANG</v>
          </cell>
          <cell r="H6432" t="str">
            <v>GIÀY</v>
          </cell>
        </row>
        <row r="6433">
          <cell r="C6433" t="str">
            <v>GNNDGN-6901.LL.BLK</v>
          </cell>
          <cell r="D6433" t="str">
            <v>ARBRE JARDIN-Xăng đan đế xuồng quai chéo LL-Đen</v>
          </cell>
          <cell r="E6433">
            <v>1090000</v>
          </cell>
          <cell r="F6433" t="str">
            <v>143072</v>
          </cell>
          <cell r="G6433" t="str">
            <v>THỜI TRANG</v>
          </cell>
          <cell r="H6433" t="str">
            <v>GIÀY</v>
          </cell>
        </row>
        <row r="6434">
          <cell r="C6434" t="str">
            <v>GNNDGN-6901.L.BEG</v>
          </cell>
          <cell r="D6434" t="str">
            <v>ARBRE JARDIN-Xăng đan đế xuồng quai chéo L-Be</v>
          </cell>
          <cell r="E6434">
            <v>1090000</v>
          </cell>
          <cell r="F6434" t="str">
            <v>143073</v>
          </cell>
          <cell r="G6434" t="str">
            <v>THỜI TRANG</v>
          </cell>
          <cell r="H6434" t="str">
            <v>GIÀY</v>
          </cell>
        </row>
        <row r="6435">
          <cell r="C6435" t="str">
            <v>GNNDGN-6901.LL.BEG</v>
          </cell>
          <cell r="D6435" t="str">
            <v>ARBRE JARDIN-Xăng đan đế xuồng quai chéo LL-Be</v>
          </cell>
          <cell r="E6435">
            <v>1090000</v>
          </cell>
          <cell r="F6435" t="str">
            <v>143074</v>
          </cell>
          <cell r="G6435" t="str">
            <v>THỜI TRANG</v>
          </cell>
          <cell r="H6435" t="str">
            <v>GIÀY</v>
          </cell>
        </row>
        <row r="6436">
          <cell r="C6436" t="str">
            <v>GNNDGN-32562.M.BEG</v>
          </cell>
          <cell r="D6436" t="str">
            <v>LIVRE DE POCHE- Xăng đan đế xuồng quai lưới M-Be</v>
          </cell>
          <cell r="E6436">
            <v>1090000</v>
          </cell>
          <cell r="F6436" t="str">
            <v>143075</v>
          </cell>
          <cell r="G6436" t="str">
            <v>THỜI TRANG</v>
          </cell>
          <cell r="H6436" t="str">
            <v>GIÀY</v>
          </cell>
        </row>
        <row r="6437">
          <cell r="C6437" t="str">
            <v>GNNDGN-32562.M.DBR</v>
          </cell>
          <cell r="D6437" t="str">
            <v>LIVRE DE POCHE- Xăng đan đế xuồng quai lưới M-Nâu</v>
          </cell>
          <cell r="E6437">
            <v>1090000</v>
          </cell>
          <cell r="F6437" t="str">
            <v>143076</v>
          </cell>
          <cell r="G6437" t="str">
            <v>THỜI TRANG</v>
          </cell>
          <cell r="H6437" t="str">
            <v>GIÀY</v>
          </cell>
        </row>
        <row r="6438">
          <cell r="C6438" t="str">
            <v>GNNDGN-32562.L.BEG</v>
          </cell>
          <cell r="D6438" t="str">
            <v>LIVRE DE POCHE- Xăng đan đế xuồng quai lưới L-Be</v>
          </cell>
          <cell r="E6438">
            <v>1090000</v>
          </cell>
          <cell r="F6438" t="str">
            <v>143077</v>
          </cell>
          <cell r="G6438" t="str">
            <v>THỜI TRANG</v>
          </cell>
          <cell r="H6438" t="str">
            <v>GIÀY</v>
          </cell>
        </row>
        <row r="6439">
          <cell r="C6439" t="str">
            <v>GNNDGN-32562.L.DBR</v>
          </cell>
          <cell r="D6439" t="str">
            <v>LIVRE DE POCHE- Xăng đan đế xuồng quai lưới L-Nâu</v>
          </cell>
          <cell r="E6439">
            <v>1090000</v>
          </cell>
          <cell r="F6439" t="str">
            <v>143078</v>
          </cell>
          <cell r="G6439" t="str">
            <v>THỜI TRANG</v>
          </cell>
          <cell r="H6439" t="str">
            <v>GIÀY</v>
          </cell>
        </row>
        <row r="6440">
          <cell r="C6440" t="str">
            <v>GNNDGN-39269.22.5.BL</v>
          </cell>
          <cell r="D6440" t="str">
            <v>ARCHCONTACT-Giày búp bê đế bệt quai ngang 22.5-Đen</v>
          </cell>
          <cell r="E6440">
            <v>1790000</v>
          </cell>
          <cell r="F6440" t="str">
            <v>143079</v>
          </cell>
          <cell r="G6440" t="str">
            <v>THỜI TRANG</v>
          </cell>
          <cell r="H6440" t="str">
            <v>GIÀY</v>
          </cell>
        </row>
        <row r="6441">
          <cell r="C6441" t="str">
            <v>GNNDGN-39269.22.5.OA</v>
          </cell>
          <cell r="D6441" t="str">
            <v>ARCHCONTACT-Giày búp bê đế bệt quai ngang 22.5-Nâu</v>
          </cell>
          <cell r="E6441">
            <v>1790000</v>
          </cell>
          <cell r="F6441" t="str">
            <v>143080</v>
          </cell>
          <cell r="G6441" t="str">
            <v>THỜI TRANG</v>
          </cell>
          <cell r="H6441" t="str">
            <v>GIÀY</v>
          </cell>
        </row>
        <row r="6442">
          <cell r="C6442" t="str">
            <v>GNNDGN-39269.23.BLK</v>
          </cell>
          <cell r="D6442" t="str">
            <v>ARCH CONTACT-Giày búp bê đế bệt quai ngang 23-Đen</v>
          </cell>
          <cell r="E6442">
            <v>1790000</v>
          </cell>
          <cell r="F6442" t="str">
            <v>143081</v>
          </cell>
          <cell r="G6442" t="str">
            <v>THỜI TRANG</v>
          </cell>
          <cell r="H6442" t="str">
            <v>GIÀY</v>
          </cell>
        </row>
        <row r="6443">
          <cell r="C6443" t="str">
            <v>GNNDGN-39269.23.OAK</v>
          </cell>
          <cell r="D6443" t="str">
            <v>ARCH CONTACT-Giày búp bê đế bệt quai ngang 23-Nâu</v>
          </cell>
          <cell r="E6443">
            <v>1790000</v>
          </cell>
          <cell r="F6443" t="str">
            <v>143082</v>
          </cell>
          <cell r="G6443" t="str">
            <v>THỜI TRANG</v>
          </cell>
          <cell r="H6443" t="str">
            <v>GIÀY</v>
          </cell>
        </row>
        <row r="6444">
          <cell r="C6444" t="str">
            <v>GNNDGN-39269.23.5.BL</v>
          </cell>
          <cell r="D6444" t="str">
            <v>ARCHCONTACT-Giày búp bê đế bệt quai ngang 23.5-Đen</v>
          </cell>
          <cell r="E6444">
            <v>1790000</v>
          </cell>
          <cell r="F6444" t="str">
            <v>143083</v>
          </cell>
          <cell r="G6444" t="str">
            <v>THỜI TRANG</v>
          </cell>
          <cell r="H6444" t="str">
            <v>GIÀY</v>
          </cell>
        </row>
        <row r="6445">
          <cell r="C6445" t="str">
            <v>GNNDGN-39269.23.5.OA</v>
          </cell>
          <cell r="D6445" t="str">
            <v>ARCHCONTACT-Giày búp bê đế bệt quai ngang 23.5Nâu</v>
          </cell>
          <cell r="E6445">
            <v>1790000</v>
          </cell>
          <cell r="F6445" t="str">
            <v>143084</v>
          </cell>
          <cell r="G6445" t="str">
            <v>THỜI TRANG</v>
          </cell>
          <cell r="H6445" t="str">
            <v>GIÀY</v>
          </cell>
        </row>
        <row r="6446">
          <cell r="C6446" t="str">
            <v>GNNDGN-39600.22.5.BL</v>
          </cell>
          <cell r="D6446" t="str">
            <v>FIRSTCONTACT-Giày búp bê đế xuồng mũi tròn 22.5Đen</v>
          </cell>
          <cell r="E6446">
            <v>1790000</v>
          </cell>
          <cell r="F6446" t="str">
            <v>143085</v>
          </cell>
          <cell r="G6446" t="str">
            <v>THỜI TRANG</v>
          </cell>
          <cell r="H6446" t="str">
            <v>GIÀY</v>
          </cell>
        </row>
        <row r="6447">
          <cell r="C6447" t="str">
            <v>GNNDGN-39600.22.5.DS</v>
          </cell>
          <cell r="D6447" t="str">
            <v>FIRSTCONTACT-Giày búp bê đế xuồng mũi tròn 22.5Bạc</v>
          </cell>
          <cell r="E6447">
            <v>1790000</v>
          </cell>
          <cell r="F6447" t="str">
            <v>143086</v>
          </cell>
          <cell r="G6447" t="str">
            <v>THỜI TRANG</v>
          </cell>
          <cell r="H6447" t="str">
            <v>GIÀY</v>
          </cell>
        </row>
        <row r="6448">
          <cell r="C6448" t="str">
            <v>GNNDGN-39600.23.BLK</v>
          </cell>
          <cell r="D6448" t="str">
            <v>FIRST CONTACT-Giày búp bê đế xuồng mũi tròn 23-Đen</v>
          </cell>
          <cell r="E6448">
            <v>1790000</v>
          </cell>
          <cell r="F6448" t="str">
            <v>143087</v>
          </cell>
          <cell r="G6448" t="str">
            <v>THỜI TRANG</v>
          </cell>
          <cell r="H6448" t="str">
            <v>GIÀY</v>
          </cell>
        </row>
        <row r="6449">
          <cell r="C6449" t="str">
            <v>GNNDGN-39600.23.DSLV</v>
          </cell>
          <cell r="D6449" t="str">
            <v>FIRSTCONTACT-Giày búp bê đế xuồng mũi tròn 23-Bạc</v>
          </cell>
          <cell r="E6449">
            <v>1790000</v>
          </cell>
          <cell r="F6449" t="str">
            <v>143088</v>
          </cell>
          <cell r="G6449" t="str">
            <v>THỜI TRANG</v>
          </cell>
          <cell r="H6449" t="str">
            <v>GIÀY</v>
          </cell>
        </row>
        <row r="6450">
          <cell r="C6450" t="str">
            <v>GNNDGN-39600.23.5.BL</v>
          </cell>
          <cell r="D6450" t="str">
            <v>FIRSTCONTACT-Giày búp bê đế xuồng mũi tròn 23.5Đen</v>
          </cell>
          <cell r="E6450">
            <v>1790000</v>
          </cell>
          <cell r="F6450" t="str">
            <v>143089</v>
          </cell>
          <cell r="G6450" t="str">
            <v>THỜI TRANG</v>
          </cell>
          <cell r="H6450" t="str">
            <v>GIÀY</v>
          </cell>
        </row>
        <row r="6451">
          <cell r="C6451" t="str">
            <v>GNNDGN-39600.23.5.DS</v>
          </cell>
          <cell r="D6451" t="str">
            <v>FIRSTCONTACT-Giày búp bê đế xuồng mũi tròn 23.5Bạc</v>
          </cell>
          <cell r="E6451">
            <v>1790000</v>
          </cell>
          <cell r="F6451" t="str">
            <v>143090</v>
          </cell>
          <cell r="G6451" t="str">
            <v>THỜI TRANG</v>
          </cell>
          <cell r="H6451" t="str">
            <v>GIÀY</v>
          </cell>
        </row>
        <row r="6452">
          <cell r="C6452" t="str">
            <v>GNNDGN-39606.22.5.ST</v>
          </cell>
          <cell r="D6452" t="str">
            <v>FIRSTCONTACT-Giày búp bê đế xuồng đính đá 22.5-Xám</v>
          </cell>
          <cell r="E6452">
            <v>1790000</v>
          </cell>
          <cell r="F6452" t="str">
            <v>143091</v>
          </cell>
          <cell r="G6452" t="str">
            <v>THỜI TRANG</v>
          </cell>
          <cell r="H6452" t="str">
            <v>GIÀY</v>
          </cell>
        </row>
        <row r="6453">
          <cell r="C6453" t="str">
            <v>GNNDGN-39606.22.5.NV</v>
          </cell>
          <cell r="D6453" t="str">
            <v>FIRSTCONTACT-Giày búp bê đế xuồng đính đá 22.5Xanh</v>
          </cell>
          <cell r="E6453">
            <v>1790000</v>
          </cell>
          <cell r="F6453" t="str">
            <v>143092</v>
          </cell>
          <cell r="G6453" t="str">
            <v>THỜI TRANG</v>
          </cell>
          <cell r="H6453" t="str">
            <v>GIÀY</v>
          </cell>
        </row>
        <row r="6454">
          <cell r="C6454" t="str">
            <v>GNNDGN-39606.23.STG</v>
          </cell>
          <cell r="D6454" t="str">
            <v>FIRST CONTACT-Giày búp bê đế xuồng đính đá 23-Xám</v>
          </cell>
          <cell r="E6454">
            <v>1790000</v>
          </cell>
          <cell r="F6454" t="str">
            <v>143093</v>
          </cell>
          <cell r="G6454" t="str">
            <v>THỜI TRANG</v>
          </cell>
          <cell r="H6454" t="str">
            <v>GIÀY</v>
          </cell>
        </row>
        <row r="6455">
          <cell r="C6455" t="str">
            <v>GNNDGN-39606.23.NVY</v>
          </cell>
          <cell r="D6455" t="str">
            <v>FIRSTCONTACT-Giày búp bê đế xuồng đính đá 23-Xanh</v>
          </cell>
          <cell r="E6455">
            <v>1790000</v>
          </cell>
          <cell r="F6455" t="str">
            <v>143094</v>
          </cell>
          <cell r="G6455" t="str">
            <v>THỜI TRANG</v>
          </cell>
          <cell r="H6455" t="str">
            <v>GIÀY</v>
          </cell>
        </row>
        <row r="6456">
          <cell r="C6456" t="str">
            <v>GNNDGN-39608.22.5.ST</v>
          </cell>
          <cell r="D6456" t="str">
            <v>FIRSTCONTACT-Giày búp bê đế xuồng đính hoa 22.5Xám</v>
          </cell>
          <cell r="E6456">
            <v>1790000</v>
          </cell>
          <cell r="F6456" t="str">
            <v>143095</v>
          </cell>
          <cell r="G6456" t="str">
            <v>THỜI TRANG</v>
          </cell>
          <cell r="H6456" t="str">
            <v>GIÀY</v>
          </cell>
        </row>
        <row r="6457">
          <cell r="C6457" t="str">
            <v>GNNDGN-39608.22.5.OA</v>
          </cell>
          <cell r="D6457" t="str">
            <v>FIRSTCONTACT-Giày búp bê đế xuồng đính hoa 22.5Nâu</v>
          </cell>
          <cell r="E6457">
            <v>1790000</v>
          </cell>
          <cell r="F6457" t="str">
            <v>143096</v>
          </cell>
          <cell r="G6457" t="str">
            <v>THỜI TRANG</v>
          </cell>
          <cell r="H6457" t="str">
            <v>GIÀY</v>
          </cell>
        </row>
        <row r="6458">
          <cell r="C6458" t="str">
            <v>GNNDGN-39608.22.5.NV</v>
          </cell>
          <cell r="D6458" t="str">
            <v>FIRSTCONTACT-Giày BB đế xuồng đính hoa 22.5-Xanh</v>
          </cell>
          <cell r="E6458">
            <v>1790000</v>
          </cell>
          <cell r="F6458" t="str">
            <v>143097</v>
          </cell>
          <cell r="G6458" t="str">
            <v>THỜI TRANG</v>
          </cell>
          <cell r="H6458" t="str">
            <v>GIÀY</v>
          </cell>
        </row>
        <row r="6459">
          <cell r="C6459" t="str">
            <v>GNNDGN-39608.23.STG</v>
          </cell>
          <cell r="D6459" t="str">
            <v>FIRSTCONTACT-Giày búp bê đế xuồng đính hoa 23-Xám</v>
          </cell>
          <cell r="E6459">
            <v>1790000</v>
          </cell>
          <cell r="F6459" t="str">
            <v>143098</v>
          </cell>
          <cell r="G6459" t="str">
            <v>THỜI TRANG</v>
          </cell>
          <cell r="H6459" t="str">
            <v>GIÀY</v>
          </cell>
        </row>
        <row r="6460">
          <cell r="C6460" t="str">
            <v>GNNDGN-39608.23.OAK</v>
          </cell>
          <cell r="D6460" t="str">
            <v>FIRST CONTACT-Giày búp bê đế xuồng đính hoa 23-Nâu</v>
          </cell>
          <cell r="E6460">
            <v>1790000</v>
          </cell>
          <cell r="F6460" t="str">
            <v>143099</v>
          </cell>
          <cell r="G6460" t="str">
            <v>THỜI TRANG</v>
          </cell>
          <cell r="H6460" t="str">
            <v>GIÀY</v>
          </cell>
        </row>
        <row r="6461">
          <cell r="C6461" t="str">
            <v>GNNDGN-39608.23.NVY</v>
          </cell>
          <cell r="D6461" t="str">
            <v>FIRSTCONTACT-Giày búp bê đế xuồng đính hoa 23-Xanh</v>
          </cell>
          <cell r="E6461">
            <v>1790000</v>
          </cell>
          <cell r="F6461" t="str">
            <v>143100</v>
          </cell>
          <cell r="G6461" t="str">
            <v>THỜI TRANG</v>
          </cell>
          <cell r="H6461" t="str">
            <v>GIÀY</v>
          </cell>
        </row>
        <row r="6462">
          <cell r="C6462" t="str">
            <v>GNNDGN-39608.23.5.ST</v>
          </cell>
          <cell r="D6462" t="str">
            <v>FIRSTCONTACT-Giày búp bê đế xuồng đính hoa 23.5Xám</v>
          </cell>
          <cell r="E6462">
            <v>1790000</v>
          </cell>
          <cell r="F6462" t="str">
            <v>143101</v>
          </cell>
          <cell r="G6462" t="str">
            <v>THỜI TRANG</v>
          </cell>
          <cell r="H6462" t="str">
            <v>GIÀY</v>
          </cell>
        </row>
        <row r="6463">
          <cell r="C6463" t="str">
            <v>GNNDGN-39608.23.5.OA</v>
          </cell>
          <cell r="D6463" t="str">
            <v>FIRSTCONTACT-Giày búp bê đế xuồng đính hoa 23.5Nâu</v>
          </cell>
          <cell r="E6463">
            <v>1790000</v>
          </cell>
          <cell r="F6463" t="str">
            <v>143102</v>
          </cell>
          <cell r="G6463" t="str">
            <v>THỜI TRANG</v>
          </cell>
          <cell r="H6463" t="str">
            <v>GIÀY</v>
          </cell>
        </row>
        <row r="6464">
          <cell r="C6464" t="str">
            <v>GNNDGN-39608.23.5.NV</v>
          </cell>
          <cell r="D6464" t="str">
            <v>FIRSTCONTACT-Giày BB đế xuồng đính hoa 23.5-Xanh</v>
          </cell>
          <cell r="E6464">
            <v>1790000</v>
          </cell>
          <cell r="F6464" t="str">
            <v>143103</v>
          </cell>
          <cell r="G6464" t="str">
            <v>THỜI TRANG</v>
          </cell>
          <cell r="H6464" t="str">
            <v>GIÀY</v>
          </cell>
        </row>
        <row r="6465">
          <cell r="C6465" t="str">
            <v>GNNDGN-39637.22.5.BL</v>
          </cell>
          <cell r="D6465" t="str">
            <v>FIRSTCONTACT-Giày búp bê đế xuồng đính nơ 22.5-Đen</v>
          </cell>
          <cell r="E6465">
            <v>1790000</v>
          </cell>
          <cell r="F6465" t="str">
            <v>143104</v>
          </cell>
          <cell r="G6465" t="str">
            <v>THỜI TRANG</v>
          </cell>
          <cell r="H6465" t="str">
            <v>GIÀY</v>
          </cell>
        </row>
        <row r="6466">
          <cell r="C6466" t="str">
            <v>GNNDGN-39637.22.5.IV</v>
          </cell>
          <cell r="D6466" t="str">
            <v>FIRSTCONTACT-Giày BB đế xuồng đính nơ 22.5-Trắng</v>
          </cell>
          <cell r="E6466">
            <v>1790000</v>
          </cell>
          <cell r="F6466" t="str">
            <v>143105</v>
          </cell>
          <cell r="G6466" t="str">
            <v>THỜI TRANG</v>
          </cell>
          <cell r="H6466" t="str">
            <v>GIÀY</v>
          </cell>
        </row>
        <row r="6467">
          <cell r="C6467" t="str">
            <v>GNNDGN-39637.22.5.GR</v>
          </cell>
          <cell r="D6467" t="str">
            <v>FIRSTCONTACT-Giày búp bê đế xuồng đính nơ 22.5-Xám</v>
          </cell>
          <cell r="E6467">
            <v>1790000</v>
          </cell>
          <cell r="F6467" t="str">
            <v>143106</v>
          </cell>
          <cell r="G6467" t="str">
            <v>THỜI TRANG</v>
          </cell>
          <cell r="H6467" t="str">
            <v>GIÀY</v>
          </cell>
        </row>
        <row r="6468">
          <cell r="C6468" t="str">
            <v>GNNDGN-39637.23.BLK</v>
          </cell>
          <cell r="D6468" t="str">
            <v>FIRST CONTACT-Giày búp bê đế xuồng đính nơ 23-Đen</v>
          </cell>
          <cell r="E6468">
            <v>1790000</v>
          </cell>
          <cell r="F6468" t="str">
            <v>143107</v>
          </cell>
          <cell r="G6468" t="str">
            <v>THỜI TRANG</v>
          </cell>
          <cell r="H6468" t="str">
            <v>GIÀY</v>
          </cell>
        </row>
        <row r="6469">
          <cell r="C6469" t="str">
            <v>GNNDGN-39637.23.IVY</v>
          </cell>
          <cell r="D6469" t="str">
            <v>FIRSTCONTACT-Giày búp bê đế xuồng đính nơ 23-Trắng</v>
          </cell>
          <cell r="E6469">
            <v>1790000</v>
          </cell>
          <cell r="F6469" t="str">
            <v>143108</v>
          </cell>
          <cell r="G6469" t="str">
            <v>THỜI TRANG</v>
          </cell>
          <cell r="H6469" t="str">
            <v>GIÀY</v>
          </cell>
        </row>
        <row r="6470">
          <cell r="C6470" t="str">
            <v>GNNDGN-39637.23.GRY</v>
          </cell>
          <cell r="D6470" t="str">
            <v>FIRST CONTACT-Giày búp bê đế xuồng đính nơ 23-Xám</v>
          </cell>
          <cell r="E6470">
            <v>1790000</v>
          </cell>
          <cell r="F6470" t="str">
            <v>143109</v>
          </cell>
          <cell r="G6470" t="str">
            <v>THỜI TRANG</v>
          </cell>
          <cell r="H6470" t="str">
            <v>GIÀY</v>
          </cell>
        </row>
        <row r="6471">
          <cell r="C6471" t="str">
            <v>GNNDGN-39637.23.5.BL</v>
          </cell>
          <cell r="D6471" t="str">
            <v>FIRSTCONTACT-Giày búp bê đế xuồng đính nơ 23.5-Đen</v>
          </cell>
          <cell r="E6471">
            <v>1790000</v>
          </cell>
          <cell r="F6471" t="str">
            <v>143110</v>
          </cell>
          <cell r="G6471" t="str">
            <v>THỜI TRANG</v>
          </cell>
          <cell r="H6471" t="str">
            <v>GIÀY</v>
          </cell>
        </row>
        <row r="6472">
          <cell r="C6472" t="str">
            <v>GNNDGN-39637.23.5.IV</v>
          </cell>
          <cell r="D6472" t="str">
            <v>FIRSTCONTACT-Giày BB đế xuồng đính nơ 23.5-Trắng</v>
          </cell>
          <cell r="E6472">
            <v>1790000</v>
          </cell>
          <cell r="F6472" t="str">
            <v>143111</v>
          </cell>
          <cell r="G6472" t="str">
            <v>THỜI TRANG</v>
          </cell>
          <cell r="H6472" t="str">
            <v>GIÀY</v>
          </cell>
        </row>
        <row r="6473">
          <cell r="C6473" t="str">
            <v>GNNDGN-39637.23.5.GR</v>
          </cell>
          <cell r="D6473" t="str">
            <v>FIRSTCONTACT-Giày búp bê đế xuồng đính nơ 23.5-Xám</v>
          </cell>
          <cell r="E6473">
            <v>1790000</v>
          </cell>
          <cell r="F6473" t="str">
            <v>143112</v>
          </cell>
          <cell r="G6473" t="str">
            <v>THỜI TRANG</v>
          </cell>
          <cell r="H6473" t="str">
            <v>GIÀY</v>
          </cell>
        </row>
        <row r="6474">
          <cell r="C6474" t="str">
            <v>GNNDGN-92015.S.BLK</v>
          </cell>
          <cell r="D6474" t="str">
            <v>FIRST CONTACT-Xăng đan quai thun co giãn S-Đen</v>
          </cell>
          <cell r="E6474">
            <v>1295000</v>
          </cell>
          <cell r="F6474" t="str">
            <v>143113</v>
          </cell>
          <cell r="G6474" t="str">
            <v>THỜI TRANG</v>
          </cell>
          <cell r="H6474" t="str">
            <v>GIÀY</v>
          </cell>
        </row>
        <row r="6475">
          <cell r="C6475" t="str">
            <v>GNNDGN-92015.S.LGRY</v>
          </cell>
          <cell r="D6475" t="str">
            <v>FIRSTCONTACT-Xăng đan quai thun co giãn S-Xám nhạt</v>
          </cell>
          <cell r="E6475">
            <v>1295000</v>
          </cell>
          <cell r="F6475" t="str">
            <v>143114</v>
          </cell>
          <cell r="G6475" t="str">
            <v>THỜI TRANG</v>
          </cell>
          <cell r="H6475" t="str">
            <v>GIÀY</v>
          </cell>
        </row>
        <row r="6476">
          <cell r="C6476" t="str">
            <v>GNNDGN-92015.M.BLK</v>
          </cell>
          <cell r="D6476" t="str">
            <v>FIRST CONTACT-Xăng đan quai thun co giãn M-Đen</v>
          </cell>
          <cell r="E6476">
            <v>1295000</v>
          </cell>
          <cell r="F6476" t="str">
            <v>143115</v>
          </cell>
          <cell r="G6476" t="str">
            <v>THỜI TRANG</v>
          </cell>
          <cell r="H6476" t="str">
            <v>GIÀY</v>
          </cell>
        </row>
        <row r="6477">
          <cell r="C6477" t="str">
            <v>GNNDGN-92015.M.LGRY</v>
          </cell>
          <cell r="D6477" t="str">
            <v>FIRSTCONTACT-Xăng đan quai thun co giãn M-Xám nhạt</v>
          </cell>
          <cell r="E6477">
            <v>1295000</v>
          </cell>
          <cell r="F6477" t="str">
            <v>143116</v>
          </cell>
          <cell r="G6477" t="str">
            <v>THỜI TRANG</v>
          </cell>
          <cell r="H6477" t="str">
            <v>GIÀY</v>
          </cell>
        </row>
        <row r="6478">
          <cell r="C6478" t="str">
            <v>GNNDGN-92015.L.BLK</v>
          </cell>
          <cell r="D6478" t="str">
            <v>FIRST CONTACT-Xăng đan quai thun co giãn L-Đen</v>
          </cell>
          <cell r="E6478">
            <v>1295000</v>
          </cell>
          <cell r="F6478" t="str">
            <v>143117</v>
          </cell>
          <cell r="G6478" t="str">
            <v>THỜI TRANG</v>
          </cell>
          <cell r="H6478" t="str">
            <v>GIÀY</v>
          </cell>
        </row>
        <row r="6479">
          <cell r="C6479" t="str">
            <v>GNNDGN-92015.LL.BLK</v>
          </cell>
          <cell r="D6479" t="str">
            <v>FIRST CONTACT-Xăng đan quai thun co giãn LL-Đen</v>
          </cell>
          <cell r="E6479">
            <v>1295000</v>
          </cell>
          <cell r="F6479" t="str">
            <v>143118</v>
          </cell>
          <cell r="G6479" t="str">
            <v>THỜI TRANG</v>
          </cell>
          <cell r="H6479" t="str">
            <v>GIÀY</v>
          </cell>
        </row>
        <row r="6480">
          <cell r="C6480" t="str">
            <v>GNNDGN-92015.L.LGRY</v>
          </cell>
          <cell r="D6480" t="str">
            <v>FIRSTCONTACT-Xăng đan quai thun co giãn L-Xám nhạt</v>
          </cell>
          <cell r="E6480">
            <v>1295000</v>
          </cell>
          <cell r="F6480" t="str">
            <v>143119</v>
          </cell>
          <cell r="G6480" t="str">
            <v>THỜI TRANG</v>
          </cell>
          <cell r="H6480" t="str">
            <v>GIÀY</v>
          </cell>
        </row>
        <row r="6481">
          <cell r="C6481" t="str">
            <v>GNNDGN-92015.LL.LGRY</v>
          </cell>
          <cell r="D6481" t="str">
            <v>FIRSTCONTACT-Xăng đan quai thun co giãn LL-Xám</v>
          </cell>
          <cell r="E6481">
            <v>1295000</v>
          </cell>
          <cell r="F6481" t="str">
            <v>143120</v>
          </cell>
          <cell r="G6481" t="str">
            <v>THỜI TRANG</v>
          </cell>
          <cell r="H6481" t="str">
            <v>GIÀY</v>
          </cell>
        </row>
        <row r="6482">
          <cell r="C6482" t="str">
            <v>GNNDGN-92082.S.BLK</v>
          </cell>
          <cell r="D6482" t="str">
            <v>PARTIRD'ABORD-Dép đế xuồng quai rộng ánh kim S-Đen</v>
          </cell>
          <cell r="E6482">
            <v>1295000</v>
          </cell>
          <cell r="F6482" t="str">
            <v>143121</v>
          </cell>
          <cell r="G6482" t="str">
            <v>THỜI TRANG</v>
          </cell>
          <cell r="H6482" t="str">
            <v>GIÀY</v>
          </cell>
        </row>
        <row r="6483">
          <cell r="C6483" t="str">
            <v>GNNDGN-92082.S.SLV</v>
          </cell>
          <cell r="D6483" t="str">
            <v>PARTIRD'ABORD-Dép đế xuồng quai rộng ánh kim S-Bạc</v>
          </cell>
          <cell r="E6483">
            <v>1295000</v>
          </cell>
          <cell r="F6483" t="str">
            <v>143122</v>
          </cell>
          <cell r="G6483" t="str">
            <v>THỜI TRANG</v>
          </cell>
          <cell r="H6483" t="str">
            <v>GIÀY</v>
          </cell>
        </row>
        <row r="6484">
          <cell r="C6484" t="str">
            <v>GNNDGN-92082.M.BLK</v>
          </cell>
          <cell r="D6484" t="str">
            <v>PARTIRD'ABORD-Dép đế xuồng quai rộng ánh kim M-Đen</v>
          </cell>
          <cell r="E6484">
            <v>1295000</v>
          </cell>
          <cell r="F6484" t="str">
            <v>143123</v>
          </cell>
          <cell r="G6484" t="str">
            <v>THỜI TRANG</v>
          </cell>
          <cell r="H6484" t="str">
            <v>GIÀY</v>
          </cell>
        </row>
        <row r="6485">
          <cell r="C6485" t="str">
            <v>GNNDGN-92082.M.SLV</v>
          </cell>
          <cell r="D6485" t="str">
            <v>PARTIRD'ABORD-Dép đế xuồng quai rộng ánh kim M-Bạc</v>
          </cell>
          <cell r="E6485">
            <v>1295000</v>
          </cell>
          <cell r="F6485" t="str">
            <v>143124</v>
          </cell>
          <cell r="G6485" t="str">
            <v>THỜI TRANG</v>
          </cell>
          <cell r="H6485" t="str">
            <v>GIÀY</v>
          </cell>
        </row>
        <row r="6486">
          <cell r="C6486" t="str">
            <v>GNNDGN-92082.L.BLK</v>
          </cell>
          <cell r="D6486" t="str">
            <v>PARTIRD'ABORD-Dép đế xuồng quai rộng ánh kim L-Đen</v>
          </cell>
          <cell r="E6486">
            <v>1295000</v>
          </cell>
          <cell r="F6486" t="str">
            <v>143125</v>
          </cell>
          <cell r="G6486" t="str">
            <v>THỜI TRANG</v>
          </cell>
          <cell r="H6486" t="str">
            <v>GIÀY</v>
          </cell>
        </row>
        <row r="6487">
          <cell r="C6487" t="str">
            <v>GNNDGN-92082.LL.BLK</v>
          </cell>
          <cell r="D6487" t="str">
            <v>PARTIRD'ABORD-Dép đế xuồng quai rộng ánh kim LLĐen</v>
          </cell>
          <cell r="E6487">
            <v>1295000</v>
          </cell>
          <cell r="F6487" t="str">
            <v>143126</v>
          </cell>
          <cell r="G6487" t="str">
            <v>THỜI TRANG</v>
          </cell>
          <cell r="H6487" t="str">
            <v>GIÀY</v>
          </cell>
        </row>
        <row r="6488">
          <cell r="C6488" t="str">
            <v>GNNDGN-92082.L.SLV</v>
          </cell>
          <cell r="D6488" t="str">
            <v>PARTIRD'ABORD-Dép đế xuồng quai rộng ánh kim L-Bạc</v>
          </cell>
          <cell r="E6488">
            <v>1295000</v>
          </cell>
          <cell r="F6488" t="str">
            <v>143127</v>
          </cell>
          <cell r="G6488" t="str">
            <v>THỜI TRANG</v>
          </cell>
          <cell r="H6488" t="str">
            <v>GIÀY</v>
          </cell>
        </row>
        <row r="6489">
          <cell r="C6489" t="str">
            <v>GNNDGN-92082.LL.SLV</v>
          </cell>
          <cell r="D6489" t="str">
            <v>PARTIRD'ABORD-Dép đế xuồng quai rộng ánh kim LLBạc</v>
          </cell>
          <cell r="E6489">
            <v>1295000</v>
          </cell>
          <cell r="F6489" t="str">
            <v>143128</v>
          </cell>
          <cell r="G6489" t="str">
            <v>THỜI TRANG</v>
          </cell>
          <cell r="H6489" t="str">
            <v>GIÀY</v>
          </cell>
        </row>
        <row r="6490">
          <cell r="C6490" t="str">
            <v>GNNDGN-92309.S.GLD</v>
          </cell>
          <cell r="D6490" t="str">
            <v>PARTIRD'ABORD- Xăng đan đế xuồng quai ngang S-Vàng</v>
          </cell>
          <cell r="E6490">
            <v>1295000</v>
          </cell>
          <cell r="F6490" t="str">
            <v>143129</v>
          </cell>
          <cell r="G6490" t="str">
            <v>THỜI TRANG</v>
          </cell>
          <cell r="H6490" t="str">
            <v>GIÀY</v>
          </cell>
        </row>
        <row r="6491">
          <cell r="C6491" t="str">
            <v>GNNDGN-92309.S.BEG</v>
          </cell>
          <cell r="D6491" t="str">
            <v>PARTIR D'ABORD- Xăng đan đế xuồng quai ngang S-Be</v>
          </cell>
          <cell r="E6491">
            <v>1295000</v>
          </cell>
          <cell r="F6491" t="str">
            <v>143130</v>
          </cell>
          <cell r="G6491" t="str">
            <v>THỜI TRANG</v>
          </cell>
          <cell r="H6491" t="str">
            <v>GIÀY</v>
          </cell>
        </row>
        <row r="6492">
          <cell r="C6492" t="str">
            <v>GNNDGN-92309.M.GLD</v>
          </cell>
          <cell r="D6492" t="str">
            <v>PARTIRD'ABORD- Xăng đan đế xuồng quai ngang M-Vàng</v>
          </cell>
          <cell r="E6492">
            <v>1295000</v>
          </cell>
          <cell r="F6492" t="str">
            <v>143131</v>
          </cell>
          <cell r="G6492" t="str">
            <v>THỜI TRANG</v>
          </cell>
          <cell r="H6492" t="str">
            <v>GIÀY</v>
          </cell>
        </row>
        <row r="6493">
          <cell r="C6493" t="str">
            <v>GNNDGN-92309.M.BEG</v>
          </cell>
          <cell r="D6493" t="str">
            <v>PARTIR D'ABORD- Xăng đan đế xuồng quai ngang M-Be</v>
          </cell>
          <cell r="E6493">
            <v>1295000</v>
          </cell>
          <cell r="F6493" t="str">
            <v>143132</v>
          </cell>
          <cell r="G6493" t="str">
            <v>THỜI TRANG</v>
          </cell>
          <cell r="H6493" t="str">
            <v>GIÀY</v>
          </cell>
        </row>
        <row r="6494">
          <cell r="C6494" t="str">
            <v>GNNDGN-92309.L.GLD</v>
          </cell>
          <cell r="D6494" t="str">
            <v>PARTIRD'ABORD- Xăng đan đế xuồng quai ngang L-Vàng</v>
          </cell>
          <cell r="E6494">
            <v>1295000</v>
          </cell>
          <cell r="F6494" t="str">
            <v>143133</v>
          </cell>
          <cell r="G6494" t="str">
            <v>THỜI TRANG</v>
          </cell>
          <cell r="H6494" t="str">
            <v>GIÀY</v>
          </cell>
        </row>
        <row r="6495">
          <cell r="C6495" t="str">
            <v>GNNDGN-92309.LL.GLD</v>
          </cell>
          <cell r="D6495" t="str">
            <v>PARTIRD'ABORD- Xăng đan đế xuồng quai ngang LLVàng</v>
          </cell>
          <cell r="E6495">
            <v>1295000</v>
          </cell>
          <cell r="F6495" t="str">
            <v>143134</v>
          </cell>
          <cell r="G6495" t="str">
            <v>THỜI TRANG</v>
          </cell>
          <cell r="H6495" t="str">
            <v>GIÀY</v>
          </cell>
        </row>
        <row r="6496">
          <cell r="C6496" t="str">
            <v>GNNDGN-92309.L.BEG</v>
          </cell>
          <cell r="D6496" t="str">
            <v>PARTIR D'ABORD- Xăng đan đế xuồng quai ngang L-Be</v>
          </cell>
          <cell r="E6496">
            <v>1295000</v>
          </cell>
          <cell r="F6496" t="str">
            <v>143135</v>
          </cell>
          <cell r="G6496" t="str">
            <v>THỜI TRANG</v>
          </cell>
          <cell r="H6496" t="str">
            <v>GIÀY</v>
          </cell>
        </row>
        <row r="6497">
          <cell r="C6497" t="str">
            <v>GNNDGN-92309.LL.BEG</v>
          </cell>
          <cell r="D6497" t="str">
            <v>PARTIR D'ABORD- Xăng đan đế xuồng quai ngang LL-Be</v>
          </cell>
          <cell r="E6497">
            <v>1295000</v>
          </cell>
          <cell r="F6497" t="str">
            <v>143136</v>
          </cell>
          <cell r="G6497" t="str">
            <v>THỜI TRANG</v>
          </cell>
          <cell r="H6497" t="str">
            <v>GIÀY</v>
          </cell>
        </row>
        <row r="6498">
          <cell r="C6498" t="str">
            <v>GNNDGN-92957.S.BLK</v>
          </cell>
          <cell r="D6498" t="str">
            <v>PARTIR D'ABORD- Xăng đan đế xuồng quai da S-Đen</v>
          </cell>
          <cell r="E6498">
            <v>1295000</v>
          </cell>
          <cell r="F6498" t="str">
            <v>143137</v>
          </cell>
          <cell r="G6498" t="str">
            <v>THỜI TRANG</v>
          </cell>
          <cell r="H6498" t="str">
            <v>GIÀY</v>
          </cell>
        </row>
        <row r="6499">
          <cell r="C6499" t="str">
            <v>GNNDGN-92957.S.SLV</v>
          </cell>
          <cell r="D6499" t="str">
            <v>PARTIR D'ABORD- Xăng đan đế xuồng quai da S-Bạc</v>
          </cell>
          <cell r="E6499">
            <v>1295000</v>
          </cell>
          <cell r="F6499" t="str">
            <v>143138</v>
          </cell>
          <cell r="G6499" t="str">
            <v>THỜI TRANG</v>
          </cell>
          <cell r="H6499" t="str">
            <v>GIÀY</v>
          </cell>
        </row>
        <row r="6500">
          <cell r="C6500" t="str">
            <v>GNNDGN-92957.S.COP</v>
          </cell>
          <cell r="D6500" t="str">
            <v>PARTIR D'ABORD- Xăng đan đế xuồng quai da S-Đồng</v>
          </cell>
          <cell r="E6500">
            <v>1295000</v>
          </cell>
          <cell r="F6500" t="str">
            <v>143139</v>
          </cell>
          <cell r="G6500" t="str">
            <v>THỜI TRANG</v>
          </cell>
          <cell r="H6500" t="str">
            <v>GIÀY</v>
          </cell>
        </row>
        <row r="6501">
          <cell r="C6501" t="str">
            <v>GNNDGN-92957.M.BLK</v>
          </cell>
          <cell r="D6501" t="str">
            <v>PARTIR D'ABORD- Xăng đan đế xuồng quai da M-Đen</v>
          </cell>
          <cell r="E6501">
            <v>1295000</v>
          </cell>
          <cell r="F6501" t="str">
            <v>143140</v>
          </cell>
          <cell r="G6501" t="str">
            <v>THỜI TRANG</v>
          </cell>
          <cell r="H6501" t="str">
            <v>GIÀY</v>
          </cell>
        </row>
        <row r="6502">
          <cell r="C6502" t="str">
            <v>GNNDGN-92957.M.SLV</v>
          </cell>
          <cell r="D6502" t="str">
            <v>PARTIR D'ABORD- Xăng đan đế xuồng quai da M-Bạc</v>
          </cell>
          <cell r="E6502">
            <v>1295000</v>
          </cell>
          <cell r="F6502" t="str">
            <v>143141</v>
          </cell>
          <cell r="G6502" t="str">
            <v>THỜI TRANG</v>
          </cell>
          <cell r="H6502" t="str">
            <v>GIÀY</v>
          </cell>
        </row>
        <row r="6503">
          <cell r="C6503" t="str">
            <v>GNNDGN-92957.M.COP</v>
          </cell>
          <cell r="D6503" t="str">
            <v>PARTIR D'ABORD- Xăng đan đế xuồng quai da M-Đồng</v>
          </cell>
          <cell r="E6503">
            <v>1295000</v>
          </cell>
          <cell r="F6503" t="str">
            <v>143142</v>
          </cell>
          <cell r="G6503" t="str">
            <v>THỜI TRANG</v>
          </cell>
          <cell r="H6503" t="str">
            <v>GIÀY</v>
          </cell>
        </row>
        <row r="6504">
          <cell r="C6504" t="str">
            <v>GNNDGN-92957.L.BLK</v>
          </cell>
          <cell r="D6504" t="str">
            <v>PARTIR D'ABORD- Xăng đan đế xuồng quai da L-Đen</v>
          </cell>
          <cell r="E6504">
            <v>1295000</v>
          </cell>
          <cell r="F6504" t="str">
            <v>143143</v>
          </cell>
          <cell r="G6504" t="str">
            <v>THỜI TRANG</v>
          </cell>
          <cell r="H6504" t="str">
            <v>GIÀY</v>
          </cell>
        </row>
        <row r="6505">
          <cell r="C6505" t="str">
            <v>GNNDGN-92957.LL.BLK</v>
          </cell>
          <cell r="D6505" t="str">
            <v>PARTIR D'ABORD- Xăng đan đế xuồng quai da LL-Đen</v>
          </cell>
          <cell r="E6505">
            <v>1295000</v>
          </cell>
          <cell r="F6505" t="str">
            <v>143144</v>
          </cell>
          <cell r="G6505" t="str">
            <v>THỜI TRANG</v>
          </cell>
          <cell r="H6505" t="str">
            <v>GIÀY</v>
          </cell>
        </row>
        <row r="6506">
          <cell r="C6506" t="str">
            <v>GNNDGN-92957.L.SLV</v>
          </cell>
          <cell r="D6506" t="str">
            <v>PARTIR D'ABORD- Xăng đan đế xuồng quai da L-Bạc</v>
          </cell>
          <cell r="E6506">
            <v>1295000</v>
          </cell>
          <cell r="F6506" t="str">
            <v>143145</v>
          </cell>
          <cell r="G6506" t="str">
            <v>THỜI TRANG</v>
          </cell>
          <cell r="H6506" t="str">
            <v>GIÀY</v>
          </cell>
        </row>
        <row r="6507">
          <cell r="C6507" t="str">
            <v>GNNDGN-92957.LL.SLV</v>
          </cell>
          <cell r="D6507" t="str">
            <v>PARTIR D'ABORD- Xăng đan đế xuồng quai da LL-Bạc</v>
          </cell>
          <cell r="E6507">
            <v>1295000</v>
          </cell>
          <cell r="F6507" t="str">
            <v>143146</v>
          </cell>
          <cell r="G6507" t="str">
            <v>THỜI TRANG</v>
          </cell>
          <cell r="H6507" t="str">
            <v>GIÀY</v>
          </cell>
        </row>
        <row r="6508">
          <cell r="C6508" t="str">
            <v>GNNDGN-92957.L.COP</v>
          </cell>
          <cell r="D6508" t="str">
            <v>PARTIR D'ABORD- Xăng đan đế xuồng quai da L-Đồng</v>
          </cell>
          <cell r="E6508">
            <v>1295000</v>
          </cell>
          <cell r="F6508" t="str">
            <v>143147</v>
          </cell>
          <cell r="G6508" t="str">
            <v>THỜI TRANG</v>
          </cell>
          <cell r="H6508" t="str">
            <v>GIÀY</v>
          </cell>
        </row>
        <row r="6509">
          <cell r="C6509" t="str">
            <v>GNNDGN-92957.LL.COP</v>
          </cell>
          <cell r="D6509" t="str">
            <v>PARTIR D'ABORD- Xăng đan đế xuồng quai da LL-Đồng</v>
          </cell>
          <cell r="E6509">
            <v>1295000</v>
          </cell>
          <cell r="F6509" t="str">
            <v>143148</v>
          </cell>
          <cell r="G6509" t="str">
            <v>THỜI TRANG</v>
          </cell>
          <cell r="H6509" t="str">
            <v>GIÀY</v>
          </cell>
        </row>
        <row r="6510">
          <cell r="C6510" t="str">
            <v>GNNDGN-92970.S.BLK</v>
          </cell>
          <cell r="D6510" t="str">
            <v>PARTIRD'ABORD- Dép đế xuồng quai ngang bản to SĐen</v>
          </cell>
          <cell r="E6510">
            <v>1295000</v>
          </cell>
          <cell r="F6510" t="str">
            <v>143149</v>
          </cell>
          <cell r="G6510" t="str">
            <v>THỜI TRANG</v>
          </cell>
          <cell r="H6510" t="str">
            <v>GIÀY</v>
          </cell>
        </row>
        <row r="6511">
          <cell r="C6511" t="str">
            <v>GNNDGN-92970.S.DBR</v>
          </cell>
          <cell r="D6511" t="str">
            <v>PARTIRD'ABORD- Dép đế xuồng quai ngang bản to SNâu</v>
          </cell>
          <cell r="E6511">
            <v>1295000</v>
          </cell>
          <cell r="F6511" t="str">
            <v>143150</v>
          </cell>
          <cell r="G6511" t="str">
            <v>THỜI TRANG</v>
          </cell>
          <cell r="H6511" t="str">
            <v>GIÀY</v>
          </cell>
        </row>
        <row r="6512">
          <cell r="C6512" t="str">
            <v>GNNDGN-92970.M.BLK</v>
          </cell>
          <cell r="D6512" t="str">
            <v>PARTIRD'ABORD- Dép đế xuồng quai ngang bản to MĐen</v>
          </cell>
          <cell r="E6512">
            <v>1295000</v>
          </cell>
          <cell r="F6512" t="str">
            <v>143151</v>
          </cell>
          <cell r="G6512" t="str">
            <v>THỜI TRANG</v>
          </cell>
          <cell r="H6512" t="str">
            <v>GIÀY</v>
          </cell>
        </row>
        <row r="6513">
          <cell r="C6513" t="str">
            <v>GNNDGN-92970.M.DBR</v>
          </cell>
          <cell r="D6513" t="str">
            <v>PARTIRD'ABORD- Dép đế xuồng quai ngang bản to MNâu</v>
          </cell>
          <cell r="E6513">
            <v>1295000</v>
          </cell>
          <cell r="F6513" t="str">
            <v>143152</v>
          </cell>
          <cell r="G6513" t="str">
            <v>THỜI TRANG</v>
          </cell>
          <cell r="H6513" t="str">
            <v>GIÀY</v>
          </cell>
        </row>
        <row r="6514">
          <cell r="C6514" t="str">
            <v>GNNDGN-92970.L.BLK</v>
          </cell>
          <cell r="D6514" t="str">
            <v>PARTIRD'ABORD- Dép đế xuồng quai ngang bản to LĐen</v>
          </cell>
          <cell r="E6514">
            <v>1295000</v>
          </cell>
          <cell r="F6514" t="str">
            <v>143153</v>
          </cell>
          <cell r="G6514" t="str">
            <v>THỜI TRANG</v>
          </cell>
          <cell r="H6514" t="str">
            <v>GIÀY</v>
          </cell>
        </row>
        <row r="6515">
          <cell r="C6515" t="str">
            <v>GNNDGN-92970.LL.BLK</v>
          </cell>
          <cell r="D6515" t="str">
            <v>PARTIRD'ABORD-Dép đế xuồng quai ngang bản to LLĐen</v>
          </cell>
          <cell r="E6515">
            <v>1295000</v>
          </cell>
          <cell r="F6515" t="str">
            <v>143154</v>
          </cell>
          <cell r="G6515" t="str">
            <v>THỜI TRANG</v>
          </cell>
          <cell r="H6515" t="str">
            <v>GIÀY</v>
          </cell>
        </row>
        <row r="6516">
          <cell r="C6516" t="str">
            <v>GNNDGN-92970.L.DBR</v>
          </cell>
          <cell r="D6516" t="str">
            <v>PARTIRD'ABORD- Dép đế xuồng quai ngang bản to LNâu</v>
          </cell>
          <cell r="E6516">
            <v>1295000</v>
          </cell>
          <cell r="F6516" t="str">
            <v>143155</v>
          </cell>
          <cell r="G6516" t="str">
            <v>THỜI TRANG</v>
          </cell>
          <cell r="H6516" t="str">
            <v>GIÀY</v>
          </cell>
        </row>
        <row r="6517">
          <cell r="C6517" t="str">
            <v>GNNDGN-92970.LL.DBR</v>
          </cell>
          <cell r="D6517" t="str">
            <v>PARTIRD'ABORD-Dép đế xuồng quai ngang bản to LLNâu</v>
          </cell>
          <cell r="E6517">
            <v>1295000</v>
          </cell>
          <cell r="F6517" t="str">
            <v>143156</v>
          </cell>
          <cell r="G6517" t="str">
            <v>THỜI TRANG</v>
          </cell>
          <cell r="H6517" t="str">
            <v>GIÀY</v>
          </cell>
        </row>
        <row r="6518">
          <cell r="C6518" t="str">
            <v>GNNDGN-92978.S.BLK</v>
          </cell>
          <cell r="D6518" t="str">
            <v>PARTIR D'ABORD- Xăng đan đế xuồng quai chéo S-Đen</v>
          </cell>
          <cell r="E6518">
            <v>1295000</v>
          </cell>
          <cell r="F6518" t="str">
            <v>143157</v>
          </cell>
          <cell r="G6518" t="str">
            <v>THỜI TRANG</v>
          </cell>
          <cell r="H6518" t="str">
            <v>GIÀY</v>
          </cell>
        </row>
        <row r="6519">
          <cell r="C6519" t="str">
            <v>GNNDGN-92978.S.WHT</v>
          </cell>
          <cell r="D6519" t="str">
            <v>PARTIRD'ABORD- Xăng đan đế xuồng quai chéo S-Trắng</v>
          </cell>
          <cell r="E6519">
            <v>1295000</v>
          </cell>
          <cell r="F6519" t="str">
            <v>143158</v>
          </cell>
          <cell r="G6519" t="str">
            <v>THỜI TRANG</v>
          </cell>
          <cell r="H6519" t="str">
            <v>GIÀY</v>
          </cell>
        </row>
        <row r="6520">
          <cell r="C6520" t="str">
            <v>GNNDGN-92978.M.BLK</v>
          </cell>
          <cell r="D6520" t="str">
            <v>PARTIR D'ABORD- Xăng đan đế xuồng quai chéo M-Đen</v>
          </cell>
          <cell r="E6520">
            <v>1295000</v>
          </cell>
          <cell r="F6520" t="str">
            <v>143159</v>
          </cell>
          <cell r="G6520" t="str">
            <v>THỜI TRANG</v>
          </cell>
          <cell r="H6520" t="str">
            <v>GIÀY</v>
          </cell>
        </row>
        <row r="6521">
          <cell r="C6521" t="str">
            <v>GNNDGN-92978.M.WHT</v>
          </cell>
          <cell r="D6521" t="str">
            <v>PARTIRD'ABORD- Xăng đan đế xuồng quai chéo M-Trắng</v>
          </cell>
          <cell r="E6521">
            <v>1295000</v>
          </cell>
          <cell r="F6521" t="str">
            <v>143160</v>
          </cell>
          <cell r="G6521" t="str">
            <v>THỜI TRANG</v>
          </cell>
          <cell r="H6521" t="str">
            <v>GIÀY</v>
          </cell>
        </row>
        <row r="6522">
          <cell r="C6522" t="str">
            <v>GNNDGN-92978.L.BLK</v>
          </cell>
          <cell r="D6522" t="str">
            <v>PARTIR D'ABORD- Xăng đan đế xuồng quai chéo L-Đen</v>
          </cell>
          <cell r="E6522">
            <v>1295000</v>
          </cell>
          <cell r="F6522" t="str">
            <v>143161</v>
          </cell>
          <cell r="G6522" t="str">
            <v>THỜI TRANG</v>
          </cell>
          <cell r="H6522" t="str">
            <v>GIÀY</v>
          </cell>
        </row>
        <row r="6523">
          <cell r="C6523" t="str">
            <v>GNNDGN-92978.L.WHT</v>
          </cell>
          <cell r="D6523" t="str">
            <v>PARTIRD'ABORD- Xăng đan đế xuồng quai chéo L-Trắng</v>
          </cell>
          <cell r="E6523">
            <v>1295000</v>
          </cell>
          <cell r="F6523" t="str">
            <v>143162</v>
          </cell>
          <cell r="G6523" t="str">
            <v>THỜI TRANG</v>
          </cell>
          <cell r="H6523" t="str">
            <v>GIÀY</v>
          </cell>
        </row>
        <row r="6524">
          <cell r="C6524" t="str">
            <v>4945202618066</v>
          </cell>
          <cell r="D6524" t="str">
            <v>NISHIMATSUYA- Giày dép cho trẻ em trai</v>
          </cell>
          <cell r="E6524">
            <v>125000</v>
          </cell>
          <cell r="F6524" t="str">
            <v>143163</v>
          </cell>
          <cell r="G6524" t="str">
            <v>THỜI TRANG</v>
          </cell>
          <cell r="H6524" t="str">
            <v>NSM MÙA HÈ</v>
          </cell>
        </row>
        <row r="6525">
          <cell r="C6525" t="str">
            <v>4952583063797</v>
          </cell>
          <cell r="D6525" t="str">
            <v>GOGGLES- Kính bơi free size</v>
          </cell>
          <cell r="E6525">
            <v>55000</v>
          </cell>
          <cell r="F6525" t="str">
            <v>143164</v>
          </cell>
          <cell r="G6525" t="str">
            <v>THỜI TRANG</v>
          </cell>
          <cell r="H6525" t="str">
            <v>ĐỒ BƠI</v>
          </cell>
        </row>
        <row r="6526">
          <cell r="C6526" t="str">
            <v>4952583053767</v>
          </cell>
          <cell r="D6526" t="str">
            <v>GOGGLES - Kính bơi trẻ em</v>
          </cell>
          <cell r="E6526">
            <v>55000</v>
          </cell>
          <cell r="F6526" t="str">
            <v>143165</v>
          </cell>
          <cell r="G6526" t="str">
            <v>THỜI TRANG</v>
          </cell>
          <cell r="H6526" t="str">
            <v>ĐỒ BƠI</v>
          </cell>
        </row>
        <row r="6527">
          <cell r="C6527" t="str">
            <v>4979962213109</v>
          </cell>
          <cell r="D6527" t="str">
            <v>GOGGLES- Kính bơi kháng khuẩn chống mờ 5-12 tuổi</v>
          </cell>
          <cell r="E6527">
            <v>263000</v>
          </cell>
          <cell r="F6527" t="str">
            <v>143166</v>
          </cell>
          <cell r="G6527" t="str">
            <v>THỜI TRANG</v>
          </cell>
          <cell r="H6527" t="str">
            <v>ĐỒ BƠI</v>
          </cell>
        </row>
        <row r="6528">
          <cell r="C6528" t="str">
            <v>4901588110814</v>
          </cell>
          <cell r="D6528" t="str">
            <v>GINBIS- Bánh quy vị bơ hình hươu cao cổ set 5 gói</v>
          </cell>
          <cell r="E6528">
            <v>55000</v>
          </cell>
          <cell r="F6528" t="str">
            <v>150004</v>
          </cell>
          <cell r="G6528" t="str">
            <v>THỰC PHẨM</v>
          </cell>
          <cell r="H6528" t="str">
            <v>BÁNH KẸO, ĐỒ ĂN VẶT</v>
          </cell>
        </row>
        <row r="6529">
          <cell r="C6529" t="str">
            <v>4901588218114</v>
          </cell>
          <cell r="D6529" t="str">
            <v>GINBIS- Bánh hình động vật ( Set 4 gói )</v>
          </cell>
          <cell r="E6529">
            <v>55000</v>
          </cell>
          <cell r="F6529" t="str">
            <v>150005</v>
          </cell>
          <cell r="G6529" t="str">
            <v>THỰC PHẨM</v>
          </cell>
          <cell r="H6529" t="str">
            <v>BÁNH KẸO, ĐỒ ĂN VẶT</v>
          </cell>
        </row>
        <row r="6530">
          <cell r="C6530" t="str">
            <v>4901620304607</v>
          </cell>
          <cell r="D6530" t="str">
            <v>NISSIN- Bánh sữa dừa hình sư tử</v>
          </cell>
          <cell r="E6530">
            <v>45000</v>
          </cell>
          <cell r="F6530" t="str">
            <v>150006</v>
          </cell>
          <cell r="G6530" t="str">
            <v>THỰC PHẨM</v>
          </cell>
          <cell r="H6530" t="str">
            <v>BÁNH KẸO, ĐỒ ĂN VẶT</v>
          </cell>
        </row>
        <row r="6531">
          <cell r="C6531" t="str">
            <v>4901734009504</v>
          </cell>
          <cell r="D6531" t="str">
            <v>SANYO FOOD- Mì cốc Miso 79g</v>
          </cell>
          <cell r="E6531">
            <v>55000</v>
          </cell>
          <cell r="F6531" t="str">
            <v>150007</v>
          </cell>
          <cell r="G6531" t="str">
            <v>THỰC PHẨM</v>
          </cell>
          <cell r="H6531" t="str">
            <v>MỲ, MIẾN</v>
          </cell>
        </row>
        <row r="6532">
          <cell r="C6532" t="str">
            <v>4901734014676</v>
          </cell>
          <cell r="D6532" t="str">
            <v>SANYO FOOD- Mỳ cốc vị xì dầu 71g</v>
          </cell>
          <cell r="E6532">
            <v>55000</v>
          </cell>
          <cell r="F6532" t="str">
            <v>150009</v>
          </cell>
          <cell r="G6532" t="str">
            <v>THỰC PHẨM</v>
          </cell>
          <cell r="H6532" t="str">
            <v>MỲ, MIẾN</v>
          </cell>
        </row>
        <row r="6533">
          <cell r="C6533" t="str">
            <v>4901734017554</v>
          </cell>
          <cell r="D6533" t="str">
            <v>SANYO FOOD- Mỳ xào vị sườn bò nướng và bắp cải109g</v>
          </cell>
          <cell r="E6533">
            <v>55000</v>
          </cell>
          <cell r="F6533" t="str">
            <v>150010</v>
          </cell>
          <cell r="G6533" t="str">
            <v>THỰC PHẨM</v>
          </cell>
          <cell r="H6533" t="str">
            <v>MỲ, MIẾN</v>
          </cell>
        </row>
        <row r="6534">
          <cell r="C6534" t="str">
            <v>4902555123585</v>
          </cell>
          <cell r="D6534" t="str">
            <v>FUJIYA- kẹo Anpanman</v>
          </cell>
          <cell r="E6534">
            <v>50000</v>
          </cell>
          <cell r="F6534" t="str">
            <v>150018</v>
          </cell>
          <cell r="G6534" t="str">
            <v>THỰC PHẨM</v>
          </cell>
          <cell r="H6534" t="str">
            <v>BÁNH KẸO, ĐỒ ĂN VẶT</v>
          </cell>
        </row>
        <row r="6535">
          <cell r="C6535" t="str">
            <v>4902571203353</v>
          </cell>
          <cell r="D6535" t="str">
            <v>HAKUBAKU- Mì soumen không muối 180g</v>
          </cell>
          <cell r="E6535">
            <v>55000</v>
          </cell>
          <cell r="F6535" t="str">
            <v>150023</v>
          </cell>
          <cell r="G6535" t="str">
            <v>THỰC PHẨM</v>
          </cell>
          <cell r="H6535" t="str">
            <v>MỲ, MIẾN</v>
          </cell>
        </row>
        <row r="6536">
          <cell r="C6536" t="str">
            <v>4902590852679</v>
          </cell>
          <cell r="D6536" t="str">
            <v>AJINOMOTO- Dầu Oliu nguyên chất 200ml</v>
          </cell>
          <cell r="E6536">
            <v>135000</v>
          </cell>
          <cell r="F6536" t="str">
            <v>150029</v>
          </cell>
          <cell r="G6536" t="str">
            <v>THỰC PHẨM</v>
          </cell>
          <cell r="H6536" t="str">
            <v>GIA VỊ</v>
          </cell>
        </row>
        <row r="6537">
          <cell r="C6537" t="str">
            <v>4902590852853</v>
          </cell>
          <cell r="D6537" t="str">
            <v>AJINOMOTO- Dầu mè rang ép thô 70g</v>
          </cell>
          <cell r="E6537">
            <v>65000</v>
          </cell>
          <cell r="F6537" t="str">
            <v>150030</v>
          </cell>
          <cell r="G6537" t="str">
            <v>THỰC PHẨM</v>
          </cell>
          <cell r="H6537" t="str">
            <v>GIA VỊ</v>
          </cell>
        </row>
        <row r="6538">
          <cell r="C6538" t="str">
            <v>4902642116131</v>
          </cell>
          <cell r="D6538" t="str">
            <v>HIKADA FOODS- Tảo bẹ khô Kombu 50g</v>
          </cell>
          <cell r="E6538">
            <v>95000</v>
          </cell>
          <cell r="F6538" t="str">
            <v>150031</v>
          </cell>
          <cell r="G6538" t="str">
            <v>THỰC PHẨM</v>
          </cell>
          <cell r="H6538" t="str">
            <v>NÔNG LÂM HẢI SẢN</v>
          </cell>
        </row>
        <row r="6539">
          <cell r="C6539" t="str">
            <v>4904230300953</v>
          </cell>
          <cell r="D6539" t="str">
            <v>ASAHI- Rượu Whisky Nikka Samurai 720ml (43 độ)</v>
          </cell>
          <cell r="E6539">
            <v>2600000</v>
          </cell>
          <cell r="F6539" t="str">
            <v>150033</v>
          </cell>
          <cell r="G6539" t="str">
            <v>THỰC PHẨM</v>
          </cell>
          <cell r="H6539" t="str">
            <v>RƯỢU</v>
          </cell>
        </row>
        <row r="6540">
          <cell r="C6540" t="str">
            <v>4904561030864</v>
          </cell>
          <cell r="D6540" t="str">
            <v>TANAKA FOODS- Rắc cơm vị rau củ HELLO KITTY 8 gói</v>
          </cell>
          <cell r="E6540">
            <v>50000</v>
          </cell>
          <cell r="F6540" t="str">
            <v>150034</v>
          </cell>
          <cell r="G6540" t="str">
            <v>THỰC PHẨM</v>
          </cell>
          <cell r="H6540" t="str">
            <v>THỰC PHẨM ĂN LIỀN</v>
          </cell>
        </row>
        <row r="6541">
          <cell r="C6541" t="str">
            <v>4904561030871</v>
          </cell>
          <cell r="D6541" t="str">
            <v>TANAKA FOODS- Rắc cơm vị cá HELLO KITTY 8 gói</v>
          </cell>
          <cell r="E6541">
            <v>50000</v>
          </cell>
          <cell r="F6541" t="str">
            <v>150035</v>
          </cell>
          <cell r="G6541" t="str">
            <v>THỰC PHẨM</v>
          </cell>
          <cell r="H6541" t="str">
            <v>THỰC PHẨM ĂN LIỀN</v>
          </cell>
        </row>
        <row r="6542">
          <cell r="C6542" t="str">
            <v>4904561032806</v>
          </cell>
          <cell r="D6542" t="str">
            <v>TANAKA FOODS- Rắc cơm nhiều vị HELLO KITTY 20 gói</v>
          </cell>
          <cell r="E6542">
            <v>80000</v>
          </cell>
          <cell r="F6542" t="str">
            <v>150036</v>
          </cell>
          <cell r="G6542" t="str">
            <v>THỰC PHẨM</v>
          </cell>
          <cell r="H6542" t="str">
            <v>THỰC PHẨM ĂN LIỀN</v>
          </cell>
        </row>
        <row r="6543">
          <cell r="C6543" t="str">
            <v>4904621070403</v>
          </cell>
          <cell r="D6543" t="str">
            <v>DAISHO-Miến ngũ vị và soup (10 phần)-KC</v>
          </cell>
          <cell r="E6543">
            <v>95000</v>
          </cell>
          <cell r="F6543" t="str">
            <v>150037</v>
          </cell>
          <cell r="G6543" t="str">
            <v>THỰC PHẨM</v>
          </cell>
          <cell r="H6543" t="str">
            <v>MỲ, MIẾN</v>
          </cell>
        </row>
        <row r="6544">
          <cell r="C6544" t="str">
            <v>4905846111261</v>
          </cell>
          <cell r="D6544" t="str">
            <v>CHOYA- Rượu mơ Umeshu Kishu 720ml (14 độ)</v>
          </cell>
          <cell r="E6544">
            <v>450000</v>
          </cell>
          <cell r="F6544" t="str">
            <v>150038</v>
          </cell>
          <cell r="G6544" t="str">
            <v>THỰC PHẨM</v>
          </cell>
          <cell r="H6544" t="str">
            <v>RƯỢU</v>
          </cell>
        </row>
        <row r="6545">
          <cell r="C6545" t="str">
            <v>4907618245006</v>
          </cell>
          <cell r="D6545" t="str">
            <v>HAPPY FOODS- Trứng cá tuyết 50g</v>
          </cell>
          <cell r="E6545">
            <v>65000</v>
          </cell>
          <cell r="F6545" t="str">
            <v>150039</v>
          </cell>
          <cell r="G6545" t="str">
            <v>THỰC PHẨM</v>
          </cell>
          <cell r="H6545" t="str">
            <v>NÔNG LÂM HẢI SẢN</v>
          </cell>
        </row>
        <row r="6546">
          <cell r="C6546" t="str">
            <v>4901085021033</v>
          </cell>
          <cell r="D6546" t="str">
            <v>ITOEN- Gói trà xanh 150g</v>
          </cell>
          <cell r="E6546">
            <v>150000</v>
          </cell>
          <cell r="F6546" t="str">
            <v>150043</v>
          </cell>
          <cell r="G6546" t="str">
            <v>THỰC PHẨM</v>
          </cell>
          <cell r="H6546" t="str">
            <v>ĐỒ UỐNG, PHA CHẾ</v>
          </cell>
        </row>
        <row r="6547">
          <cell r="C6547" t="str">
            <v>4979654025560</v>
          </cell>
          <cell r="D6547" t="str">
            <v>YAMAMOTO- Bột lá lúa non nguyên chất 3gx44 gói</v>
          </cell>
          <cell r="E6547">
            <v>385000</v>
          </cell>
          <cell r="F6547" t="str">
            <v>150044</v>
          </cell>
          <cell r="G6547" t="str">
            <v>THỰC PHẨM</v>
          </cell>
          <cell r="H6547" t="str">
            <v>ĐỒ UỐNG, PHA CHẾ</v>
          </cell>
        </row>
        <row r="6548">
          <cell r="C6548" t="str">
            <v>4946842509454</v>
          </cell>
          <cell r="D6548" t="str">
            <v>ASAHI- Kẹo cứng hoa quả tổng hợp 136g</v>
          </cell>
          <cell r="E6548">
            <v>63000</v>
          </cell>
          <cell r="F6548" t="str">
            <v>150053</v>
          </cell>
          <cell r="G6548" t="str">
            <v>THỰC PHẨM</v>
          </cell>
          <cell r="H6548" t="str">
            <v>BÁNH KẸO, ĐỒ ĂN VẶT</v>
          </cell>
        </row>
        <row r="6549">
          <cell r="C6549" t="str">
            <v>4946842508815</v>
          </cell>
          <cell r="D6549" t="str">
            <v>ASAHI- Kẹo ngậm giảm đau họng vị trái cây 120g</v>
          </cell>
          <cell r="E6549">
            <v>60000</v>
          </cell>
          <cell r="F6549" t="str">
            <v>150058</v>
          </cell>
          <cell r="G6549" t="str">
            <v>THỰC PHẨM</v>
          </cell>
          <cell r="H6549" t="str">
            <v>BÁNH KẸO, ĐỒ ĂN VẶT</v>
          </cell>
        </row>
        <row r="6550">
          <cell r="C6550" t="str">
            <v>4946842520961</v>
          </cell>
          <cell r="D6550" t="str">
            <v>ASAHI- Kẹo cứng trái cây thập cẩm 100g</v>
          </cell>
          <cell r="E6550">
            <v>60000</v>
          </cell>
          <cell r="F6550" t="str">
            <v>150059</v>
          </cell>
          <cell r="G6550" t="str">
            <v>THỰC PHẨM</v>
          </cell>
          <cell r="H6550" t="str">
            <v>BÁNH KẸO, ĐỒ ĂN VẶT</v>
          </cell>
        </row>
        <row r="6551">
          <cell r="C6551" t="str">
            <v>4901085014899</v>
          </cell>
          <cell r="D6551" t="str">
            <v>ITOEN- Trà gạo lứt 200g</v>
          </cell>
          <cell r="E6551">
            <v>130000</v>
          </cell>
          <cell r="F6551" t="str">
            <v>150061</v>
          </cell>
          <cell r="G6551" t="str">
            <v>THỰC PHẨM</v>
          </cell>
          <cell r="H6551" t="str">
            <v>ĐỒ UỐNG, PHA CHẾ</v>
          </cell>
        </row>
        <row r="6552">
          <cell r="C6552" t="str">
            <v>4902888116155</v>
          </cell>
          <cell r="D6552" t="str">
            <v>MORINAGA- Kẹo trái cây các loại Chew 94g</v>
          </cell>
          <cell r="E6552">
            <v>65000</v>
          </cell>
          <cell r="F6552" t="str">
            <v>150064</v>
          </cell>
          <cell r="G6552" t="str">
            <v>THỰC PHẨM</v>
          </cell>
          <cell r="H6552" t="str">
            <v>BÁNH KẸO, ĐỒ ĂN VẶT</v>
          </cell>
        </row>
        <row r="6553">
          <cell r="C6553" t="str">
            <v>4546765415056</v>
          </cell>
          <cell r="D6553" t="str">
            <v>KTM- Cá bào tổng hợp 80g</v>
          </cell>
          <cell r="E6553">
            <v>90000</v>
          </cell>
          <cell r="F6553" t="str">
            <v>150067</v>
          </cell>
          <cell r="G6553" t="str">
            <v>THỰC PHẨM</v>
          </cell>
          <cell r="H6553" t="str">
            <v>NÔNG LÂM HẢI SẢN</v>
          </cell>
        </row>
        <row r="6554">
          <cell r="C6554" t="str">
            <v>4571157254333</v>
          </cell>
          <cell r="D6554" t="str">
            <v>ORIHIRO- Thạch mềm vị đào 20gx6 chiếc</v>
          </cell>
          <cell r="E6554">
            <v>40000</v>
          </cell>
          <cell r="F6554" t="str">
            <v>150068</v>
          </cell>
          <cell r="G6554" t="str">
            <v>THỰC PHẨM</v>
          </cell>
          <cell r="H6554" t="str">
            <v>BÁNH KẸO, ĐỒ ĂN VẶT</v>
          </cell>
        </row>
        <row r="6555">
          <cell r="C6555" t="str">
            <v>4571157254340</v>
          </cell>
          <cell r="D6555" t="str">
            <v>ORIHIRO- Thạch mềm vị nho tím 20gx6 chiếc</v>
          </cell>
          <cell r="E6555">
            <v>47000</v>
          </cell>
          <cell r="F6555" t="str">
            <v>150069</v>
          </cell>
          <cell r="G6555" t="str">
            <v>THỰC PHẨM</v>
          </cell>
          <cell r="H6555" t="str">
            <v>BÁNH KẸO, ĐỒ ĂN VẶT</v>
          </cell>
        </row>
        <row r="6556">
          <cell r="C6556" t="str">
            <v>4571157254579</v>
          </cell>
          <cell r="D6556" t="str">
            <v>ORIHIRO- Thạch mềm vị nho xanh 20gx6 chiếc</v>
          </cell>
          <cell r="E6556">
            <v>47000</v>
          </cell>
          <cell r="F6556" t="str">
            <v>150070</v>
          </cell>
          <cell r="G6556" t="str">
            <v>THỰC PHẨM</v>
          </cell>
          <cell r="H6556" t="str">
            <v>BÁNH KẸO, ĐỒ ĂN VẶT</v>
          </cell>
        </row>
        <row r="6557">
          <cell r="C6557" t="str">
            <v>4901085015292</v>
          </cell>
          <cell r="D6557" t="str">
            <v>ITOEN- Bột trà xanh nguyên chất 40g</v>
          </cell>
          <cell r="E6557">
            <v>175000</v>
          </cell>
          <cell r="F6557" t="str">
            <v>150073</v>
          </cell>
          <cell r="G6557" t="str">
            <v>THỰC PHẨM</v>
          </cell>
          <cell r="H6557" t="str">
            <v>ĐỒ UỐNG, PHA CHẾ</v>
          </cell>
        </row>
        <row r="6558">
          <cell r="C6558" t="str">
            <v>4901305410197</v>
          </cell>
          <cell r="D6558" t="str">
            <v>KATAOKA- Bột matcha trà sữa Tsujiri 200g</v>
          </cell>
          <cell r="E6558">
            <v>135000</v>
          </cell>
          <cell r="F6558" t="str">
            <v>150076</v>
          </cell>
          <cell r="G6558" t="str">
            <v>THỰC PHẨM</v>
          </cell>
          <cell r="H6558" t="str">
            <v>ĐỒ UỐNG, PHA CHẾ</v>
          </cell>
        </row>
        <row r="6559">
          <cell r="C6559" t="str">
            <v>4901361015480</v>
          </cell>
          <cell r="D6559" t="str">
            <v>CORIS - Kẹo Hello Kitty 10 viên</v>
          </cell>
          <cell r="E6559">
            <v>42000</v>
          </cell>
          <cell r="F6559" t="str">
            <v>150082</v>
          </cell>
          <cell r="G6559" t="str">
            <v>THỰC PHẨM</v>
          </cell>
          <cell r="H6559" t="str">
            <v>BÁNH KẸO, ĐỒ ĂN VẶT</v>
          </cell>
        </row>
        <row r="6560">
          <cell r="C6560" t="str">
            <v>4901361042356</v>
          </cell>
          <cell r="D6560" t="str">
            <v>CORIS- Kẹo thổi sáo vị nho kèm đồ chơi 8 viên</v>
          </cell>
          <cell r="E6560">
            <v>35000</v>
          </cell>
          <cell r="F6560" t="str">
            <v>150083</v>
          </cell>
          <cell r="G6560" t="str">
            <v>THỰC PHẨM</v>
          </cell>
          <cell r="H6560" t="str">
            <v>BÁNH KẸO, ĐỒ ĂN VẶT</v>
          </cell>
        </row>
        <row r="6561">
          <cell r="C6561" t="str">
            <v>4901401060814</v>
          </cell>
          <cell r="D6561" t="str">
            <v>KATO- Hộp rong biển ăn liền (100 miếng)</v>
          </cell>
          <cell r="E6561">
            <v>168000</v>
          </cell>
          <cell r="F6561" t="str">
            <v>150084</v>
          </cell>
          <cell r="G6561" t="str">
            <v>THỰC PHẨM</v>
          </cell>
          <cell r="H6561" t="str">
            <v>NÔNG LÂM HẢI SẢN</v>
          </cell>
        </row>
        <row r="6562">
          <cell r="C6562" t="str">
            <v>4901497410319</v>
          </cell>
          <cell r="D6562" t="str">
            <v>KANE7- Cá bào Katsuo 100g</v>
          </cell>
          <cell r="E6562">
            <v>145000</v>
          </cell>
          <cell r="F6562" t="str">
            <v>150085</v>
          </cell>
          <cell r="G6562" t="str">
            <v>THỰC PHẨM</v>
          </cell>
          <cell r="H6562" t="str">
            <v>NÔNG LÂM HẢI SẢN</v>
          </cell>
        </row>
        <row r="6563">
          <cell r="C6563" t="str">
            <v>4901551353538</v>
          </cell>
          <cell r="D6563" t="str">
            <v>KRACIE-  Gôm tạo hình ngộ nghĩnh</v>
          </cell>
          <cell r="E6563">
            <v>85000</v>
          </cell>
          <cell r="F6563" t="str">
            <v>150088</v>
          </cell>
          <cell r="G6563" t="str">
            <v>THỰC PHẨM</v>
          </cell>
          <cell r="H6563" t="str">
            <v>BÁNH KẸO, ĐỒ ĂN VẶT</v>
          </cell>
        </row>
        <row r="6564">
          <cell r="C6564" t="str">
            <v>4901990324595</v>
          </cell>
          <cell r="D6564" t="str">
            <v>TOYO SUISAN- Mỳ xào kèm sốt Mayonnaise 171g</v>
          </cell>
          <cell r="E6564">
            <v>45000</v>
          </cell>
          <cell r="F6564" t="str">
            <v>150096</v>
          </cell>
          <cell r="G6564" t="str">
            <v>THỰC PHẨM</v>
          </cell>
          <cell r="H6564" t="str">
            <v>MỲ, MIẾN</v>
          </cell>
        </row>
        <row r="6565">
          <cell r="C6565" t="str">
            <v>4902105002674</v>
          </cell>
          <cell r="D6565" t="str">
            <v>NISSIN- Mỳ Udon sốt đậu hũ</v>
          </cell>
          <cell r="E6565">
            <v>55000</v>
          </cell>
          <cell r="F6565" t="str">
            <v>150097</v>
          </cell>
          <cell r="G6565" t="str">
            <v>THỰC PHẨM</v>
          </cell>
          <cell r="H6565" t="str">
            <v>MỲ, MIẾN</v>
          </cell>
        </row>
        <row r="6566">
          <cell r="C6566" t="str">
            <v>4902105004135</v>
          </cell>
          <cell r="D6566" t="str">
            <v>NISSIN- Mì udon thịt bò và rong biển 87g</v>
          </cell>
          <cell r="E6566">
            <v>55000</v>
          </cell>
          <cell r="F6566" t="str">
            <v>150098</v>
          </cell>
          <cell r="G6566" t="str">
            <v>THỰC PHẨM</v>
          </cell>
          <cell r="H6566" t="str">
            <v>MỲ, MIẾN</v>
          </cell>
        </row>
        <row r="6567">
          <cell r="C6567" t="str">
            <v>4902105004173</v>
          </cell>
          <cell r="D6567" t="str">
            <v>NISSIN- Mì Soba Tempura vị nước tương cá ngừ 100g</v>
          </cell>
          <cell r="E6567">
            <v>55000</v>
          </cell>
          <cell r="F6567" t="str">
            <v>150099</v>
          </cell>
          <cell r="G6567" t="str">
            <v>THỰC PHẨM</v>
          </cell>
          <cell r="H6567" t="str">
            <v>MỲ, MIẾN</v>
          </cell>
        </row>
        <row r="6568">
          <cell r="C6568" t="str">
            <v>4902105226780</v>
          </cell>
          <cell r="D6568" t="str">
            <v>NISSIN- Mỳ xào (yakisoba) 104g</v>
          </cell>
          <cell r="E6568">
            <v>40000</v>
          </cell>
          <cell r="F6568" t="str">
            <v>150100</v>
          </cell>
          <cell r="G6568" t="str">
            <v>THỰC PHẨM</v>
          </cell>
          <cell r="H6568" t="str">
            <v>MỲ, MIẾN</v>
          </cell>
        </row>
        <row r="6569">
          <cell r="C6569" t="str">
            <v>4902170251731</v>
          </cell>
          <cell r="D6569" t="str">
            <v>NIPPN- Mỳ nui dinh dưỡng Hello Kitty 150g</v>
          </cell>
          <cell r="E6569">
            <v>55000</v>
          </cell>
          <cell r="F6569" t="str">
            <v>150102</v>
          </cell>
          <cell r="G6569" t="str">
            <v>THỰC PHẨM</v>
          </cell>
          <cell r="H6569" t="str">
            <v>MỲ, MIẾN</v>
          </cell>
        </row>
        <row r="6570">
          <cell r="C6570" t="str">
            <v>4902553036108</v>
          </cell>
          <cell r="D6570" t="str">
            <v>FUJICCO- Rong biển wakame sấy khô 35g</v>
          </cell>
          <cell r="E6570">
            <v>67000</v>
          </cell>
          <cell r="F6570" t="str">
            <v>150113</v>
          </cell>
          <cell r="G6570" t="str">
            <v>THỰC PHẨM</v>
          </cell>
          <cell r="H6570" t="str">
            <v>NÔNG LÂM HẢI SẢN</v>
          </cell>
        </row>
        <row r="6571">
          <cell r="C6571" t="str">
            <v>4902777079851</v>
          </cell>
          <cell r="D6571" t="str">
            <v>MEIJI- kẹo dẻo vị Nho</v>
          </cell>
          <cell r="E6571">
            <v>40000</v>
          </cell>
          <cell r="F6571" t="str">
            <v>150118</v>
          </cell>
          <cell r="G6571" t="str">
            <v>THỰC PHẨM</v>
          </cell>
          <cell r="H6571" t="str">
            <v>BÁNH KẸO, ĐỒ ĂN VẶT</v>
          </cell>
        </row>
        <row r="6572">
          <cell r="C6572" t="str">
            <v>4902777116273</v>
          </cell>
          <cell r="D6572" t="str">
            <v>MEIJI- Sữa chua khô (hộp 18 viên)</v>
          </cell>
          <cell r="E6572">
            <v>60000</v>
          </cell>
          <cell r="F6572" t="str">
            <v>150119</v>
          </cell>
          <cell r="G6572" t="str">
            <v>THỰC PHẨM</v>
          </cell>
          <cell r="H6572" t="str">
            <v>BÁNH KẸO, ĐỒ ĂN VẶT</v>
          </cell>
        </row>
        <row r="6573">
          <cell r="C6573" t="str">
            <v>4902820114911</v>
          </cell>
          <cell r="D6573" t="str">
            <v>MARUMIYA-Gia vị rắc cơm vị cá</v>
          </cell>
          <cell r="E6573">
            <v>40000</v>
          </cell>
          <cell r="F6573" t="str">
            <v>150120</v>
          </cell>
          <cell r="G6573" t="str">
            <v>THỰC PHẨM</v>
          </cell>
          <cell r="H6573" t="str">
            <v>THỰC PHẨM ĂN LIỀN</v>
          </cell>
        </row>
        <row r="6574">
          <cell r="C6574" t="str">
            <v>4903308030358</v>
          </cell>
          <cell r="D6574" t="str">
            <v>QBB- Phô mai vị chanh vàng 90g (6 miếng)</v>
          </cell>
          <cell r="E6574">
            <v>85000</v>
          </cell>
          <cell r="F6574" t="str">
            <v>150125</v>
          </cell>
          <cell r="G6574" t="str">
            <v>THỰC PHẨM</v>
          </cell>
          <cell r="H6574" t="str">
            <v>SẢN PHẨM TỪ SỮA</v>
          </cell>
        </row>
        <row r="6575">
          <cell r="C6575" t="str">
            <v>4949111560309</v>
          </cell>
          <cell r="D6575" t="str">
            <v>WINGACE- Mỳ nui hình chữ cái ALB GOLD 90g</v>
          </cell>
          <cell r="E6575">
            <v>70000</v>
          </cell>
          <cell r="F6575" t="str">
            <v>150128</v>
          </cell>
          <cell r="G6575" t="str">
            <v>ĐỒ CHO MẸ BÉ</v>
          </cell>
          <cell r="H6575" t="str">
            <v>THỰC PHẨM CHO BÉ</v>
          </cell>
        </row>
        <row r="6576">
          <cell r="C6576" t="str">
            <v>4949111560323</v>
          </cell>
          <cell r="D6576" t="str">
            <v>WINGACE- Mỳ nui hình thỏ Rabbit ALB GOLD 90g</v>
          </cell>
          <cell r="E6576">
            <v>70000</v>
          </cell>
          <cell r="F6576" t="str">
            <v>150129</v>
          </cell>
          <cell r="G6576" t="str">
            <v>ĐỒ CHO MẸ BÉ</v>
          </cell>
          <cell r="H6576" t="str">
            <v>THỰC PHẨM CHO BÉ</v>
          </cell>
        </row>
        <row r="6577">
          <cell r="C6577" t="str">
            <v>4950861103227</v>
          </cell>
          <cell r="D6577" t="str">
            <v>DOUNAN- Ruốc cá hồi 180g nắp xanh</v>
          </cell>
          <cell r="E6577">
            <v>175000</v>
          </cell>
          <cell r="F6577" t="str">
            <v>150130</v>
          </cell>
          <cell r="G6577" t="str">
            <v>THỰC PHẨM</v>
          </cell>
          <cell r="H6577" t="str">
            <v>NÔNG LÂM HẢI SẢN</v>
          </cell>
        </row>
        <row r="6578">
          <cell r="C6578" t="str">
            <v>4950861103685</v>
          </cell>
          <cell r="D6578" t="str">
            <v>DOUNAN- Ruốc cá hồi 200g nắp đỏ</v>
          </cell>
          <cell r="E6578">
            <v>220000</v>
          </cell>
          <cell r="F6578" t="str">
            <v>150131</v>
          </cell>
          <cell r="G6578" t="str">
            <v>THỰC PHẨM</v>
          </cell>
          <cell r="H6578" t="str">
            <v>NÔNG LÂM HẢI SẢN</v>
          </cell>
        </row>
        <row r="6579">
          <cell r="C6579" t="str">
            <v>49698626</v>
          </cell>
          <cell r="D6579" t="str">
            <v>NISSIN- Mỳ cốc vị xì dầu (77g)</v>
          </cell>
          <cell r="E6579">
            <v>55000</v>
          </cell>
          <cell r="F6579" t="str">
            <v>150132</v>
          </cell>
          <cell r="G6579" t="str">
            <v>THỰC PHẨM</v>
          </cell>
          <cell r="H6579" t="str">
            <v>MỲ, MIẾN</v>
          </cell>
        </row>
        <row r="6580">
          <cell r="C6580" t="str">
            <v>49698633</v>
          </cell>
          <cell r="D6580" t="str">
            <v>NISSIN- Mỳ cốc vị hải sản</v>
          </cell>
          <cell r="E6580">
            <v>55000</v>
          </cell>
          <cell r="F6580" t="str">
            <v>150133</v>
          </cell>
          <cell r="G6580" t="str">
            <v>THỰC PHẨM</v>
          </cell>
          <cell r="H6580" t="str">
            <v>MỲ, MIẾN</v>
          </cell>
        </row>
        <row r="6581">
          <cell r="C6581" t="str">
            <v>49698640</v>
          </cell>
          <cell r="D6581" t="str">
            <v>NISSIN- Mỳ cốc vị cà ri</v>
          </cell>
          <cell r="E6581">
            <v>55000</v>
          </cell>
          <cell r="F6581" t="str">
            <v>150134</v>
          </cell>
          <cell r="G6581" t="str">
            <v>THỰC PHẨM</v>
          </cell>
          <cell r="H6581" t="str">
            <v>MỲ, MIẾN</v>
          </cell>
        </row>
        <row r="6582">
          <cell r="C6582" t="str">
            <v>49779240</v>
          </cell>
          <cell r="D6582" t="str">
            <v>LOTTE- hộp kẹo cao su vị việt quất</v>
          </cell>
          <cell r="E6582">
            <v>38000</v>
          </cell>
          <cell r="F6582" t="str">
            <v>150136</v>
          </cell>
          <cell r="G6582" t="str">
            <v>THỰC PHẨM</v>
          </cell>
          <cell r="H6582" t="str">
            <v>BÁNH KẸO, ĐỒ ĂN VẶT</v>
          </cell>
        </row>
        <row r="6583">
          <cell r="C6583" t="str">
            <v>4980655043712</v>
          </cell>
          <cell r="D6583" t="str">
            <v>CHOCO DAIFUKU- Bánh Mochi trà xanh 18 viên</v>
          </cell>
          <cell r="E6583">
            <v>250000</v>
          </cell>
          <cell r="F6583" t="str">
            <v>150137</v>
          </cell>
          <cell r="G6583" t="str">
            <v>THỰC PHẨM</v>
          </cell>
          <cell r="H6583" t="str">
            <v>BÁNH KẸO, ĐỒ ĂN VẶT</v>
          </cell>
        </row>
        <row r="6584">
          <cell r="C6584" t="str">
            <v>49814309</v>
          </cell>
          <cell r="D6584" t="str">
            <v>MORINAGA- Bánh quy hình động vật</v>
          </cell>
          <cell r="E6584">
            <v>60000</v>
          </cell>
          <cell r="F6584" t="str">
            <v>150138</v>
          </cell>
          <cell r="G6584" t="str">
            <v>THỰC PHẨM</v>
          </cell>
          <cell r="H6584" t="str">
            <v>BÁNH KẸO, ĐỒ ĂN VẶT</v>
          </cell>
        </row>
        <row r="6585">
          <cell r="C6585" t="str">
            <v>4902380135845</v>
          </cell>
          <cell r="D6585" t="str">
            <v>NISSIN- Dầu ăn hạt cải 1L</v>
          </cell>
          <cell r="E6585">
            <v>135000</v>
          </cell>
          <cell r="F6585" t="str">
            <v>150140</v>
          </cell>
          <cell r="G6585" t="str">
            <v>THỰC PHẨM</v>
          </cell>
          <cell r="H6585" t="str">
            <v>GIA VỊ</v>
          </cell>
        </row>
        <row r="6586">
          <cell r="C6586" t="str">
            <v>4513547005170</v>
          </cell>
          <cell r="D6586" t="str">
            <v>NISHIBE- Rong biển đen 10 tấm</v>
          </cell>
          <cell r="E6586">
            <v>67000</v>
          </cell>
          <cell r="F6586" t="str">
            <v>150142</v>
          </cell>
          <cell r="G6586" t="str">
            <v>THỰC PHẨM</v>
          </cell>
          <cell r="H6586" t="str">
            <v>NÔNG LÂM HẢI SẢN</v>
          </cell>
        </row>
        <row r="6587">
          <cell r="C6587" t="str">
            <v>4513547011041</v>
          </cell>
          <cell r="D6587" t="str">
            <v>NISHIBE- Rong biển nướng 25 tấm</v>
          </cell>
          <cell r="E6587">
            <v>105000</v>
          </cell>
          <cell r="F6587" t="str">
            <v>150144</v>
          </cell>
          <cell r="G6587" t="str">
            <v>THỰC PHẨM</v>
          </cell>
          <cell r="H6587" t="str">
            <v>NÔNG LÂM HẢI SẢN</v>
          </cell>
        </row>
        <row r="6588">
          <cell r="C6588" t="str">
            <v>4513547008881</v>
          </cell>
          <cell r="D6588" t="str">
            <v>NISHIBE- Rong biển kẹp cơm nắm 60 tấm</v>
          </cell>
          <cell r="E6588">
            <v>153000</v>
          </cell>
          <cell r="F6588" t="str">
            <v>150146</v>
          </cell>
          <cell r="G6588" t="str">
            <v>THỰC PHẨM</v>
          </cell>
          <cell r="H6588" t="str">
            <v>NÔNG LÂM HẢI SẢN</v>
          </cell>
        </row>
        <row r="6589">
          <cell r="C6589" t="str">
            <v>4902110340235</v>
          </cell>
          <cell r="D6589" t="str">
            <v>NISSIN- Bột chiên tembura 300gNEW</v>
          </cell>
          <cell r="E6589">
            <v>55000</v>
          </cell>
          <cell r="F6589" t="str">
            <v>150151</v>
          </cell>
          <cell r="G6589" t="str">
            <v>THỰC PHẨM</v>
          </cell>
          <cell r="H6589" t="str">
            <v>GIA VỊ</v>
          </cell>
        </row>
        <row r="6590">
          <cell r="C6590" t="str">
            <v>4902820101119</v>
          </cell>
          <cell r="D6590" t="str">
            <v>MARUMIYA- Rắc cơm rong biển và trứng chiên 28g</v>
          </cell>
          <cell r="E6590">
            <v>40000</v>
          </cell>
          <cell r="F6590" t="str">
            <v>150161</v>
          </cell>
          <cell r="G6590" t="str">
            <v>THỰC PHẨM</v>
          </cell>
          <cell r="H6590" t="str">
            <v>THỰC PHẨM ĂN LIỀN</v>
          </cell>
        </row>
        <row r="6591">
          <cell r="C6591" t="str">
            <v>4902820102116</v>
          </cell>
          <cell r="D6591" t="str">
            <v>MARUMIYA- Gia vị rắc cơm vị thịt bò 40g</v>
          </cell>
          <cell r="E6591">
            <v>40000</v>
          </cell>
          <cell r="F6591" t="str">
            <v>150162</v>
          </cell>
          <cell r="G6591" t="str">
            <v>THỰC PHẨM</v>
          </cell>
          <cell r="H6591" t="str">
            <v>THỰC PHẨM ĂN LIỀN</v>
          </cell>
        </row>
        <row r="6592">
          <cell r="C6592" t="str">
            <v>4902820105117</v>
          </cell>
          <cell r="D6592" t="str">
            <v>MARUMIYA- Gia vị rắc cơm cá bào 19g</v>
          </cell>
          <cell r="E6592">
            <v>40000</v>
          </cell>
          <cell r="F6592" t="str">
            <v>150163</v>
          </cell>
          <cell r="G6592" t="str">
            <v>THỰC PHẨM</v>
          </cell>
          <cell r="H6592" t="str">
            <v>THỰC PHẨM ĂN LIỀN</v>
          </cell>
        </row>
        <row r="6593">
          <cell r="C6593" t="str">
            <v>4902820117202</v>
          </cell>
          <cell r="D6593" t="str">
            <v>MARUMIYA- Rắc cơm vị trứng chiên thập cẩm 20 gói</v>
          </cell>
          <cell r="E6593">
            <v>80000</v>
          </cell>
          <cell r="F6593" t="str">
            <v>150164</v>
          </cell>
          <cell r="G6593" t="str">
            <v>THỰC PHẨM</v>
          </cell>
          <cell r="H6593" t="str">
            <v>THỰC PHẨM ĂN LIỀN</v>
          </cell>
        </row>
        <row r="6594">
          <cell r="C6594" t="str">
            <v>4902820011555</v>
          </cell>
          <cell r="D6594" t="str">
            <v>MARUMIYA- Rắc cơm vị trứng và rong biển 20 gói</v>
          </cell>
          <cell r="E6594">
            <v>80000</v>
          </cell>
          <cell r="F6594" t="str">
            <v>150165</v>
          </cell>
          <cell r="G6594" t="str">
            <v>THỰC PHẨM</v>
          </cell>
          <cell r="H6594" t="str">
            <v>THỰC PHẨM ĂN LIỀN</v>
          </cell>
        </row>
        <row r="6595">
          <cell r="C6595" t="str">
            <v>4902820915129</v>
          </cell>
          <cell r="D6595" t="str">
            <v>MARUMIYA- Gia vị rắc cơm Pokemon 50g (20 gói nhỏ)</v>
          </cell>
          <cell r="E6595">
            <v>80000</v>
          </cell>
          <cell r="F6595" t="str">
            <v>150166</v>
          </cell>
          <cell r="G6595" t="str">
            <v>THỰC PHẨM</v>
          </cell>
          <cell r="H6595" t="str">
            <v>THỰC PHẨM ĂN LIỀN</v>
          </cell>
        </row>
        <row r="6596">
          <cell r="C6596" t="str">
            <v>4902820101911</v>
          </cell>
          <cell r="D6596" t="str">
            <v>MARUMIYA- Hộp rắc cơm trứng chiên hình con vịt 20g</v>
          </cell>
          <cell r="E6596">
            <v>55000</v>
          </cell>
          <cell r="F6596" t="str">
            <v>150167</v>
          </cell>
          <cell r="G6596" t="str">
            <v>THỰC PHẨM</v>
          </cell>
          <cell r="H6596" t="str">
            <v>THỰC PHẨM ĂN LIỀN</v>
          </cell>
        </row>
        <row r="6597">
          <cell r="C6597" t="str">
            <v>4903065015452</v>
          </cell>
          <cell r="D6597" t="str">
            <v>YAMAKI- Cá bào 80g</v>
          </cell>
          <cell r="E6597">
            <v>145000</v>
          </cell>
          <cell r="F6597" t="str">
            <v>150169</v>
          </cell>
          <cell r="G6597" t="str">
            <v>THỰC PHẨM</v>
          </cell>
          <cell r="H6597" t="str">
            <v>NÔNG LÂM HẢI SẢN</v>
          </cell>
        </row>
        <row r="6598">
          <cell r="C6598" t="str">
            <v>4901330740672</v>
          </cell>
          <cell r="D6598" t="str">
            <v>CALBEE- Ngũ cốc 800g</v>
          </cell>
          <cell r="E6598">
            <v>210000</v>
          </cell>
          <cell r="F6598" t="str">
            <v>150170</v>
          </cell>
          <cell r="G6598" t="str">
            <v>THỰC PHẨM</v>
          </cell>
          <cell r="H6598" t="str">
            <v>BÁNH KẸO, ĐỒ ĂN VẶT</v>
          </cell>
        </row>
        <row r="6599">
          <cell r="C6599" t="str">
            <v>4902105022122</v>
          </cell>
          <cell r="D6599" t="str">
            <v>NISSIN- Mỳ trộn yakisoba kèm sốt UFO 128g</v>
          </cell>
          <cell r="E6599">
            <v>55000</v>
          </cell>
          <cell r="F6599" t="str">
            <v>150173</v>
          </cell>
          <cell r="G6599" t="str">
            <v>THỰC PHẨM</v>
          </cell>
          <cell r="H6599" t="str">
            <v>MỲ, MIẾN</v>
          </cell>
        </row>
        <row r="6600">
          <cell r="C6600" t="str">
            <v>4901740123614</v>
          </cell>
          <cell r="D6600" t="str">
            <v>SHIMAYA- Bột súp Dashi cá bào 2 gói x 500g</v>
          </cell>
          <cell r="E6600">
            <v>360000</v>
          </cell>
          <cell r="F6600" t="str">
            <v>150174</v>
          </cell>
          <cell r="G6600" t="str">
            <v>THỰC PHẨM</v>
          </cell>
          <cell r="H6600" t="str">
            <v>GIA VỊ</v>
          </cell>
        </row>
        <row r="6601">
          <cell r="C6601" t="str">
            <v>4946842505975</v>
          </cell>
          <cell r="D6601" t="str">
            <v>ASAHI- Viên ngậm Mintia catechin khử mùi 50 viên</v>
          </cell>
          <cell r="E6601">
            <v>35000</v>
          </cell>
          <cell r="F6601" t="str">
            <v>150180</v>
          </cell>
          <cell r="G6601" t="str">
            <v>THỰC PHẨM</v>
          </cell>
          <cell r="H6601" t="str">
            <v>BÁNH KẸO, ĐỒ ĂN VẶT</v>
          </cell>
        </row>
        <row r="6602">
          <cell r="C6602" t="str">
            <v>4946842509539</v>
          </cell>
          <cell r="D6602" t="str">
            <v>ASAHI- Viên ngậm Mintia catechin bạc hà 50 viên</v>
          </cell>
          <cell r="E6602">
            <v>35000</v>
          </cell>
          <cell r="F6602" t="str">
            <v>150181</v>
          </cell>
          <cell r="G6602" t="str">
            <v>THỰC PHẨM</v>
          </cell>
          <cell r="H6602" t="str">
            <v>BÁNH KẸO, ĐỒ ĂN VẶT</v>
          </cell>
        </row>
        <row r="6603">
          <cell r="C6603" t="str">
            <v>4946842523221</v>
          </cell>
          <cell r="D6603" t="str">
            <v>ASAHI- Viên ngậm Mintia catechin bạc hà matcha 50v</v>
          </cell>
          <cell r="E6603">
            <v>35000</v>
          </cell>
          <cell r="F6603" t="str">
            <v>150182</v>
          </cell>
          <cell r="G6603" t="str">
            <v>THỰC PHẨM</v>
          </cell>
          <cell r="H6603" t="str">
            <v>BÁNH KẸO, ĐỒ ĂN VẶT</v>
          </cell>
        </row>
        <row r="6604">
          <cell r="C6604" t="str">
            <v>4901630002104</v>
          </cell>
          <cell r="D6604" t="str">
            <v>SAKUMA- Hộp kẹo trái cây 115g</v>
          </cell>
          <cell r="E6604">
            <v>65000</v>
          </cell>
          <cell r="F6604" t="str">
            <v>150192</v>
          </cell>
          <cell r="G6604" t="str">
            <v>THỰC PHẨM</v>
          </cell>
          <cell r="H6604" t="str">
            <v>BÁNH KẸO, ĐỒ ĂN VẶT</v>
          </cell>
        </row>
        <row r="6605">
          <cell r="C6605" t="str">
            <v>4901360316427</v>
          </cell>
          <cell r="D6605" t="str">
            <v>BOURBON- Hộp bánh HighSelection HS-10</v>
          </cell>
          <cell r="E6605">
            <v>320000</v>
          </cell>
          <cell r="F6605" t="str">
            <v>150193</v>
          </cell>
          <cell r="G6605" t="str">
            <v>THỰC PHẨM</v>
          </cell>
          <cell r="H6605" t="str">
            <v>BÁNH KẸO, ĐỒ ĂN VẶT</v>
          </cell>
        </row>
        <row r="6606">
          <cell r="C6606" t="str">
            <v>4901360316434</v>
          </cell>
          <cell r="D6606" t="str">
            <v>BOURBON- Hộp bánh Pound Cake Selection PS-10</v>
          </cell>
          <cell r="E6606">
            <v>320000</v>
          </cell>
          <cell r="F6606" t="str">
            <v>150194</v>
          </cell>
          <cell r="G6606" t="str">
            <v>THỰC PHẨM</v>
          </cell>
          <cell r="H6606" t="str">
            <v>BÁNH KẸO, ĐỒ ĂN VẶT</v>
          </cell>
        </row>
        <row r="6607">
          <cell r="C6607" t="str">
            <v>4901360312917</v>
          </cell>
          <cell r="D6607" t="str">
            <v>BOURBON- Hộp bánh Deliciour DS-15</v>
          </cell>
          <cell r="E6607">
            <v>474000</v>
          </cell>
          <cell r="F6607" t="str">
            <v>150195</v>
          </cell>
          <cell r="G6607" t="str">
            <v>THỰC PHẨM</v>
          </cell>
          <cell r="H6607" t="str">
            <v>BÁNH KẸO, ĐỒ ĂN VẶT</v>
          </cell>
        </row>
        <row r="6608">
          <cell r="C6608" t="str">
            <v>4972319230538</v>
          </cell>
          <cell r="D6608" t="str">
            <v>KANAZURU- Hạnh nhân gói 250g NEW</v>
          </cell>
          <cell r="E6608">
            <v>195000</v>
          </cell>
          <cell r="F6608" t="str">
            <v>150196</v>
          </cell>
          <cell r="G6608" t="str">
            <v>THỰC PHẨM</v>
          </cell>
          <cell r="H6608" t="str">
            <v>BÁNH KẸO, ĐỒ ĂN VẶT</v>
          </cell>
        </row>
        <row r="6609">
          <cell r="C6609" t="str">
            <v>4972319440067</v>
          </cell>
          <cell r="D6609" t="str">
            <v>KANAZURU- Hạt dẻ cười 500g</v>
          </cell>
          <cell r="E6609">
            <v>435000</v>
          </cell>
          <cell r="F6609" t="str">
            <v>150198</v>
          </cell>
          <cell r="G6609" t="str">
            <v>THỰC PHẨM</v>
          </cell>
          <cell r="H6609" t="str">
            <v>BÁNH KẸO, ĐỒ ĂN VẶT</v>
          </cell>
        </row>
        <row r="6610">
          <cell r="C6610" t="str">
            <v>4972319003194</v>
          </cell>
          <cell r="D6610" t="str">
            <v>KANAZURU- Mận khô 500g</v>
          </cell>
          <cell r="E6610">
            <v>246000</v>
          </cell>
          <cell r="F6610" t="str">
            <v>150202</v>
          </cell>
          <cell r="G6610" t="str">
            <v>THỰC PHẨM</v>
          </cell>
          <cell r="H6610" t="str">
            <v>BÁNH KẸO, ĐỒ ĂN VẶT</v>
          </cell>
        </row>
        <row r="6611">
          <cell r="C6611" t="str">
            <v>4972319443037</v>
          </cell>
          <cell r="D6611" t="str">
            <v>KANAZURU- Việt quất 170g NEW</v>
          </cell>
          <cell r="E6611">
            <v>168000</v>
          </cell>
          <cell r="F6611" t="str">
            <v>150203</v>
          </cell>
          <cell r="G6611" t="str">
            <v>THỰC PHẨM</v>
          </cell>
          <cell r="H6611" t="str">
            <v>BÁNH KẸO, ĐỒ ĂN VẶT</v>
          </cell>
        </row>
        <row r="6612">
          <cell r="C6612" t="str">
            <v>4972319532410</v>
          </cell>
          <cell r="D6612" t="str">
            <v>AJINOMOTO- Đậu Hà Lan 300g</v>
          </cell>
          <cell r="E6612">
            <v>140000</v>
          </cell>
          <cell r="F6612" t="str">
            <v>150204</v>
          </cell>
          <cell r="G6612" t="str">
            <v>THỰC PHẨM</v>
          </cell>
          <cell r="H6612" t="str">
            <v>BÁNH KẸO, ĐỒ ĂN VẶT</v>
          </cell>
        </row>
        <row r="6613">
          <cell r="C6613" t="str">
            <v>4972319710054</v>
          </cell>
          <cell r="D6613" t="str">
            <v>KANAZURU- Nho khô 370g</v>
          </cell>
          <cell r="E6613">
            <v>132000</v>
          </cell>
          <cell r="F6613" t="str">
            <v>150205</v>
          </cell>
          <cell r="G6613" t="str">
            <v>THỰC PHẨM</v>
          </cell>
          <cell r="H6613" t="str">
            <v>BÁNH KẸO, ĐỒ ĂN VẶT</v>
          </cell>
        </row>
        <row r="6614">
          <cell r="C6614" t="str">
            <v>4972319400351</v>
          </cell>
          <cell r="D6614" t="str">
            <v>KANAZURU- Nho khô thập cẩm 230g</v>
          </cell>
          <cell r="E6614">
            <v>120000</v>
          </cell>
          <cell r="F6614" t="str">
            <v>150206</v>
          </cell>
          <cell r="G6614" t="str">
            <v>THỰC PHẨM</v>
          </cell>
          <cell r="H6614" t="str">
            <v>BÁNH KẸO, ĐỒ ĂN VẶT</v>
          </cell>
        </row>
        <row r="6615">
          <cell r="C6615" t="str">
            <v>4972319130302</v>
          </cell>
          <cell r="D6615" t="str">
            <v>KANAZURU- Nho xanh sấy khô 300g</v>
          </cell>
          <cell r="E6615">
            <v>205000</v>
          </cell>
          <cell r="F6615" t="str">
            <v>150207</v>
          </cell>
          <cell r="G6615" t="str">
            <v>THỰC PHẨM</v>
          </cell>
          <cell r="H6615" t="str">
            <v>BÁNH KẸO, ĐỒ ĂN VẶT</v>
          </cell>
        </row>
        <row r="6616">
          <cell r="C6616" t="str">
            <v>4972319500051</v>
          </cell>
          <cell r="D6616" t="str">
            <v>KANAZURU- Việt quất sấy 175g NEW</v>
          </cell>
          <cell r="E6616">
            <v>240000</v>
          </cell>
          <cell r="F6616" t="str">
            <v>150208</v>
          </cell>
          <cell r="G6616" t="str">
            <v>THỰC PHẨM</v>
          </cell>
          <cell r="H6616" t="str">
            <v>BÁNH KẸO, ĐỒ ĂN VẶT</v>
          </cell>
        </row>
        <row r="6617">
          <cell r="C6617" t="str">
            <v>4972319130319</v>
          </cell>
          <cell r="D6617" t="str">
            <v>KANAZURU- Nho khô 300g</v>
          </cell>
          <cell r="E6617">
            <v>120000</v>
          </cell>
          <cell r="F6617" t="str">
            <v>150213</v>
          </cell>
          <cell r="G6617" t="str">
            <v>THỰC PHẨM</v>
          </cell>
          <cell r="H6617" t="str">
            <v>BÁNH KẸO, ĐỒ ĂN VẶT</v>
          </cell>
        </row>
        <row r="6618">
          <cell r="C6618" t="str">
            <v>4972319415065</v>
          </cell>
          <cell r="D6618" t="str">
            <v>KANAZURU- Mứt cà chua bi 270g</v>
          </cell>
          <cell r="E6618">
            <v>155000</v>
          </cell>
          <cell r="F6618" t="str">
            <v>150214</v>
          </cell>
          <cell r="G6618" t="str">
            <v>THỰC PHẨM</v>
          </cell>
          <cell r="H6618" t="str">
            <v>BÁNH KẸO, ĐỒ ĂN VẶT</v>
          </cell>
        </row>
        <row r="6619">
          <cell r="C6619" t="str">
            <v>4972319110687</v>
          </cell>
          <cell r="D6619" t="str">
            <v>KANAZURU- Mứt hoa quả thập cẩm 250g</v>
          </cell>
          <cell r="E6619">
            <v>160000</v>
          </cell>
          <cell r="F6619" t="str">
            <v>150215</v>
          </cell>
          <cell r="G6619" t="str">
            <v>THỰC PHẨM</v>
          </cell>
          <cell r="H6619" t="str">
            <v>BÁNH KẸO, ĐỒ ĂN VẶT</v>
          </cell>
        </row>
        <row r="6620">
          <cell r="C6620" t="str">
            <v>4972319900998</v>
          </cell>
          <cell r="D6620" t="str">
            <v>KANAZURU- Mứt cam 140g</v>
          </cell>
          <cell r="E6620">
            <v>186000</v>
          </cell>
          <cell r="F6620" t="str">
            <v>150216</v>
          </cell>
          <cell r="G6620" t="str">
            <v>THỰC PHẨM</v>
          </cell>
          <cell r="H6620" t="str">
            <v>BÁNH KẸO, ĐỒ ĂN VẶT</v>
          </cell>
        </row>
        <row r="6621">
          <cell r="C6621" t="str">
            <v>4905846117287</v>
          </cell>
          <cell r="D6621" t="str">
            <v>CHOYA- Rượu mơ Choya Gold Edition 500ml (19 độ)</v>
          </cell>
          <cell r="E6621">
            <v>3100000</v>
          </cell>
          <cell r="F6621" t="str">
            <v>150220</v>
          </cell>
          <cell r="G6621" t="str">
            <v>THỰC PHẨM</v>
          </cell>
          <cell r="H6621" t="str">
            <v>RƯỢU</v>
          </cell>
        </row>
        <row r="6622">
          <cell r="C6622" t="str">
            <v>4901005510029</v>
          </cell>
          <cell r="D6622" t="str">
            <v>GLICO- Bánh que to Pocky chocolate</v>
          </cell>
          <cell r="E6622">
            <v>78000</v>
          </cell>
          <cell r="F6622" t="str">
            <v>150224</v>
          </cell>
          <cell r="G6622" t="str">
            <v>THỰC PHẨM</v>
          </cell>
          <cell r="H6622" t="str">
            <v>BÁNH KẸO, ĐỒ ĂN VẶT</v>
          </cell>
        </row>
        <row r="6623">
          <cell r="C6623" t="str">
            <v>4902777029139</v>
          </cell>
          <cell r="D6623" t="str">
            <v>MEIJI- Socola hạnh nhân 173g</v>
          </cell>
          <cell r="E6623">
            <v>214000</v>
          </cell>
          <cell r="F6623" t="str">
            <v>150226</v>
          </cell>
          <cell r="G6623" t="str">
            <v>THỰC PHẨM</v>
          </cell>
          <cell r="H6623" t="str">
            <v>BÁNH KẸO, ĐỒ ĂN VẶT</v>
          </cell>
        </row>
        <row r="6624">
          <cell r="C6624" t="str">
            <v>4902777141466</v>
          </cell>
          <cell r="D6624" t="str">
            <v>MEIJI- Bánh kem socola dâu 6 cái</v>
          </cell>
          <cell r="E6624">
            <v>62000</v>
          </cell>
          <cell r="F6624" t="str">
            <v>150227</v>
          </cell>
          <cell r="G6624" t="str">
            <v>THỰC PHẨM</v>
          </cell>
          <cell r="H6624" t="str">
            <v>BÁNH KẸO, ĐỒ ĂN VẶT</v>
          </cell>
        </row>
        <row r="6625">
          <cell r="C6625" t="str">
            <v>4901630044500</v>
          </cell>
          <cell r="D6625" t="str">
            <v>SAKUMA- Kẹo trái cây túi 120g</v>
          </cell>
          <cell r="E6625">
            <v>45000</v>
          </cell>
          <cell r="F6625" t="str">
            <v>150229</v>
          </cell>
          <cell r="G6625" t="str">
            <v>THỰC PHẨM</v>
          </cell>
          <cell r="H6625" t="str">
            <v>BÁNH KẸO, ĐỒ ĂN VẶT</v>
          </cell>
        </row>
        <row r="6626">
          <cell r="C6626" t="str">
            <v>4901360296323</v>
          </cell>
          <cell r="D6626" t="str">
            <v>BOURBON- Bánh mềm phủ socola Sylveine hộp 6 chiếc</v>
          </cell>
          <cell r="E6626">
            <v>90000</v>
          </cell>
          <cell r="F6626" t="str">
            <v>150232</v>
          </cell>
          <cell r="G6626" t="str">
            <v>THỰC PHẨM</v>
          </cell>
          <cell r="H6626" t="str">
            <v>BÁNH KẸO, ĐỒ ĂN VẶT</v>
          </cell>
        </row>
        <row r="6627">
          <cell r="C6627" t="str">
            <v>4901360311057</v>
          </cell>
          <cell r="D6627" t="str">
            <v>BOURBON- Gói quy kem Vanilla 20 chiếc</v>
          </cell>
          <cell r="E6627">
            <v>89000</v>
          </cell>
          <cell r="F6627" t="str">
            <v>150233</v>
          </cell>
          <cell r="G6627" t="str">
            <v>THỰC PHẨM</v>
          </cell>
          <cell r="H6627" t="str">
            <v>BÁNH KẸO, ĐỒ ĂN VẶT</v>
          </cell>
        </row>
        <row r="6628">
          <cell r="C6628" t="str">
            <v>4901351014776</v>
          </cell>
          <cell r="D6628" t="str">
            <v>KANRO- Kẹo Cứng vị Trà Xanh 72g</v>
          </cell>
          <cell r="E6628">
            <v>58000</v>
          </cell>
          <cell r="F6628" t="str">
            <v>150251</v>
          </cell>
          <cell r="G6628" t="str">
            <v>THỰC PHẨM</v>
          </cell>
          <cell r="H6628" t="str">
            <v>BÁNH KẸO, ĐỒ ĂN VẶT</v>
          </cell>
        </row>
        <row r="6629">
          <cell r="C6629" t="str">
            <v>4901351058626</v>
          </cell>
          <cell r="D6629" t="str">
            <v>KANRO- Kẹo gôm chanh 56g</v>
          </cell>
          <cell r="E6629">
            <v>45000</v>
          </cell>
          <cell r="F6629" t="str">
            <v>150252</v>
          </cell>
          <cell r="G6629" t="str">
            <v>THỰC PHẨM</v>
          </cell>
          <cell r="H6629" t="str">
            <v>BÁNH KẸO, ĐỒ ĂN VẶT</v>
          </cell>
        </row>
        <row r="6630">
          <cell r="C6630" t="str">
            <v>4903015162564</v>
          </cell>
          <cell r="D6630" t="str">
            <v>NABISCO- Bánh quy kem vani 18 cái</v>
          </cell>
          <cell r="E6630">
            <v>75000</v>
          </cell>
          <cell r="F6630" t="str">
            <v>150259</v>
          </cell>
          <cell r="G6630" t="str">
            <v>THỰC PHẨM</v>
          </cell>
          <cell r="H6630" t="str">
            <v>BÁNH KẸO, ĐỒ ĂN VẶT</v>
          </cell>
        </row>
        <row r="6631">
          <cell r="C6631" t="str">
            <v>4903015125125</v>
          </cell>
          <cell r="D6631" t="str">
            <v>NABISCO- Bánh quy trứng (31 chiếc # 2 túi)</v>
          </cell>
          <cell r="E6631">
            <v>85000</v>
          </cell>
          <cell r="F6631" t="str">
            <v>150260</v>
          </cell>
          <cell r="G6631" t="str">
            <v>THỰC PHẨM</v>
          </cell>
          <cell r="H6631" t="str">
            <v>BÁNH KẸO, ĐỒ ĂN VẶT</v>
          </cell>
        </row>
        <row r="6632">
          <cell r="C6632" t="str">
            <v>4901815886475</v>
          </cell>
          <cell r="D6632" t="str">
            <v>SUDO FARM- Mứt dâu 590g</v>
          </cell>
          <cell r="E6632">
            <v>148000</v>
          </cell>
          <cell r="F6632" t="str">
            <v>150261</v>
          </cell>
          <cell r="G6632" t="str">
            <v>THỰC PHẨM</v>
          </cell>
          <cell r="H6632" t="str">
            <v>BÁNH KẸO, ĐỒ ĂN VẶT</v>
          </cell>
        </row>
        <row r="6633">
          <cell r="C6633" t="str">
            <v>4901815886482</v>
          </cell>
          <cell r="D6633" t="str">
            <v>SUDO FARM- Mứt cam 590g</v>
          </cell>
          <cell r="E6633">
            <v>148000</v>
          </cell>
          <cell r="F6633" t="str">
            <v>150262</v>
          </cell>
          <cell r="G6633" t="str">
            <v>THỰC PHẨM</v>
          </cell>
          <cell r="H6633" t="str">
            <v>BÁNH KẸO, ĐỒ ĂN VẶT</v>
          </cell>
        </row>
        <row r="6634">
          <cell r="C6634" t="str">
            <v>4901815886499</v>
          </cell>
          <cell r="D6634" t="str">
            <v>SUDO FARM- Mứt việt quất 590g</v>
          </cell>
          <cell r="E6634">
            <v>148000</v>
          </cell>
          <cell r="F6634" t="str">
            <v>150263</v>
          </cell>
          <cell r="G6634" t="str">
            <v>THỰC PHẨM</v>
          </cell>
          <cell r="H6634" t="str">
            <v>BÁNH KẸO, ĐỒ ĂN VẶT</v>
          </cell>
        </row>
        <row r="6635">
          <cell r="C6635" t="str">
            <v>4902757115807</v>
          </cell>
          <cell r="D6635" t="str">
            <v>MEITO- Bánh cá nhân socola đặc biệt 20g</v>
          </cell>
          <cell r="E6635">
            <v>25000</v>
          </cell>
          <cell r="F6635" t="str">
            <v>150277</v>
          </cell>
          <cell r="G6635" t="str">
            <v>THỰC PHẨM</v>
          </cell>
          <cell r="H6635" t="str">
            <v>BÁNH KẸO, ĐỒ ĂN VẶT</v>
          </cell>
        </row>
        <row r="6636">
          <cell r="C6636" t="str">
            <v>4901830051124</v>
          </cell>
          <cell r="D6636" t="str">
            <v>SANRITSU- Bánh quy hộp 475g</v>
          </cell>
          <cell r="E6636">
            <v>360000</v>
          </cell>
          <cell r="F6636" t="str">
            <v>150287</v>
          </cell>
          <cell r="G6636" t="str">
            <v>THỰC PHẨM</v>
          </cell>
          <cell r="H6636" t="str">
            <v>BÁNH KẸO, ĐỒ ĂN VẶT</v>
          </cell>
        </row>
        <row r="6637">
          <cell r="C6637" t="str">
            <v>4901005102279</v>
          </cell>
          <cell r="D6637" t="str">
            <v>GLICO- Socola hạnh nhân Almond 12 viên</v>
          </cell>
          <cell r="E6637">
            <v>55000</v>
          </cell>
          <cell r="F6637" t="str">
            <v>150288</v>
          </cell>
          <cell r="G6637" t="str">
            <v>THỰC PHẨM</v>
          </cell>
          <cell r="H6637" t="str">
            <v>BÁNH KẸO, ĐỒ ĂN VẶT</v>
          </cell>
        </row>
        <row r="6638">
          <cell r="C6638" t="str">
            <v>4901005100275</v>
          </cell>
          <cell r="D6638" t="str">
            <v>GLICO- Socola hạnh nhân Premio 12 viên</v>
          </cell>
          <cell r="E6638">
            <v>95000</v>
          </cell>
          <cell r="F6638" t="str">
            <v>150289</v>
          </cell>
          <cell r="G6638" t="str">
            <v>THỰC PHẨM</v>
          </cell>
          <cell r="H6638" t="str">
            <v>BÁNH KẸO, ĐỒ ĂN VẶT</v>
          </cell>
        </row>
        <row r="6639">
          <cell r="C6639" t="str">
            <v>4901351013397</v>
          </cell>
          <cell r="D6639" t="str">
            <v>KANRO- Kẹo trà sữa 80g</v>
          </cell>
          <cell r="E6639">
            <v>65000</v>
          </cell>
          <cell r="F6639" t="str">
            <v>150296</v>
          </cell>
          <cell r="G6639" t="str">
            <v>THỰC PHẨM</v>
          </cell>
          <cell r="H6639" t="str">
            <v>BÁNH KẸO, ĐỒ ĂN VẶT</v>
          </cell>
        </row>
        <row r="6640">
          <cell r="C6640" t="str">
            <v>4901351014882</v>
          </cell>
          <cell r="D6640" t="str">
            <v>KANRO- Kẹo trà xanh 80g</v>
          </cell>
          <cell r="E6640">
            <v>69000</v>
          </cell>
          <cell r="F6640" t="str">
            <v>150297</v>
          </cell>
          <cell r="G6640" t="str">
            <v>THỰC PHẨM</v>
          </cell>
          <cell r="H6640" t="str">
            <v>BÁNH KẸO, ĐỒ ĂN VẶT</v>
          </cell>
        </row>
        <row r="6641">
          <cell r="C6641" t="str">
            <v>4902777116501</v>
          </cell>
          <cell r="D6641" t="str">
            <v>MEIJI- Sữa chua khô vị chanh 18 viên</v>
          </cell>
          <cell r="E6641">
            <v>42000</v>
          </cell>
          <cell r="F6641" t="str">
            <v>150299</v>
          </cell>
          <cell r="G6641" t="str">
            <v>THỰC PHẨM</v>
          </cell>
          <cell r="H6641" t="str">
            <v>BÁNH KẸO, ĐỒ ĂN VẶT</v>
          </cell>
        </row>
        <row r="6642">
          <cell r="C6642" t="str">
            <v>4902777011622</v>
          </cell>
          <cell r="D6642" t="str">
            <v>MEIJI- Kẹo Cola tự tan 18 viên</v>
          </cell>
          <cell r="E6642">
            <v>35000</v>
          </cell>
          <cell r="F6642" t="str">
            <v>150300</v>
          </cell>
          <cell r="G6642" t="str">
            <v>THỰC PHẨM</v>
          </cell>
          <cell r="H6642" t="str">
            <v>BÁNH KẸO, ĐỒ ĂN VẶT</v>
          </cell>
        </row>
        <row r="6643">
          <cell r="C6643" t="str">
            <v>4901360313129</v>
          </cell>
          <cell r="D6643" t="str">
            <v>BOURBON- Snack khoai tây vị muối 65g</v>
          </cell>
          <cell r="E6643">
            <v>48000</v>
          </cell>
          <cell r="F6643" t="str">
            <v>150309</v>
          </cell>
          <cell r="G6643" t="str">
            <v>THỰC PHẨM</v>
          </cell>
          <cell r="H6643" t="str">
            <v>BÁNH KẸO, ĐỒ ĂN VẶT</v>
          </cell>
        </row>
        <row r="6644">
          <cell r="C6644" t="str">
            <v>4901360313136</v>
          </cell>
          <cell r="D6644" t="str">
            <v>BOURBON- Snack khoai tây vị súp 65g</v>
          </cell>
          <cell r="E6644">
            <v>48000</v>
          </cell>
          <cell r="F6644" t="str">
            <v>150310</v>
          </cell>
          <cell r="G6644" t="str">
            <v>THỰC PHẨM</v>
          </cell>
          <cell r="H6644" t="str">
            <v>BÁNH KẸO, ĐỒ ĂN VẶT</v>
          </cell>
        </row>
        <row r="6645">
          <cell r="C6645" t="str">
            <v>45126222</v>
          </cell>
          <cell r="D6645" t="str">
            <v>LOTTE- Vỉ Kẹo cao su vị nho 12 cái</v>
          </cell>
          <cell r="E6645">
            <v>37000</v>
          </cell>
          <cell r="F6645" t="str">
            <v>150314</v>
          </cell>
          <cell r="G6645" t="str">
            <v>THỰC PHẨM</v>
          </cell>
          <cell r="H6645" t="str">
            <v>BÁNH KẸO, ĐỒ ĂN VẶT</v>
          </cell>
        </row>
        <row r="6646">
          <cell r="C6646" t="str">
            <v>4901551366910</v>
          </cell>
          <cell r="D6646" t="str">
            <v>KRACIE- Kẹo ngậm khử mùi hôi bạc hà 35g</v>
          </cell>
          <cell r="E6646">
            <v>95000</v>
          </cell>
          <cell r="F6646" t="str">
            <v>150316</v>
          </cell>
          <cell r="G6646" t="str">
            <v>THỰC PHẨM</v>
          </cell>
          <cell r="H6646" t="str">
            <v>BÁNH KẸO, ĐỒ ĂN VẶT</v>
          </cell>
        </row>
        <row r="6647">
          <cell r="C6647" t="str">
            <v>4901551367481</v>
          </cell>
          <cell r="D6647" t="str">
            <v>KRACIE- Kẹo ngậm khử mùi hôi hương chanh 35g</v>
          </cell>
          <cell r="E6647">
            <v>87000</v>
          </cell>
          <cell r="F6647" t="str">
            <v>150317</v>
          </cell>
          <cell r="G6647" t="str">
            <v>THỰC PHẨM</v>
          </cell>
          <cell r="H6647" t="str">
            <v>BÁNH KẸO, ĐỒ ĂN VẶT</v>
          </cell>
        </row>
        <row r="6648">
          <cell r="C6648" t="str">
            <v>4901050117280</v>
          </cell>
          <cell r="D6648" t="str">
            <v>ITO- Bánh quy bơ Butter Cookies hộp 15 cái</v>
          </cell>
          <cell r="E6648">
            <v>69000</v>
          </cell>
          <cell r="F6648" t="str">
            <v>150321</v>
          </cell>
          <cell r="G6648" t="str">
            <v>THỰC PHẨM</v>
          </cell>
          <cell r="H6648" t="str">
            <v>BÁNH KẸO, ĐỒ ĂN VẶT</v>
          </cell>
        </row>
        <row r="6649">
          <cell r="C6649" t="str">
            <v>4901050117297</v>
          </cell>
          <cell r="D6649" t="str">
            <v>ITO- Bánh quy Choco Chips hộp 15 cái</v>
          </cell>
          <cell r="E6649">
            <v>69000</v>
          </cell>
          <cell r="F6649" t="str">
            <v>150322</v>
          </cell>
          <cell r="G6649" t="str">
            <v>THỰC PHẨM</v>
          </cell>
          <cell r="H6649" t="str">
            <v>BÁNH KẸO, ĐỒ ĂN VẶT</v>
          </cell>
        </row>
        <row r="6650">
          <cell r="C6650" t="str">
            <v>4902757173005</v>
          </cell>
          <cell r="D6650" t="str">
            <v>MEITO- Kẹo socola vị rượu 150g</v>
          </cell>
          <cell r="E6650">
            <v>115000</v>
          </cell>
          <cell r="F6650" t="str">
            <v>150337</v>
          </cell>
          <cell r="G6650" t="str">
            <v>THỰC PHẨM</v>
          </cell>
          <cell r="H6650" t="str">
            <v>BÁNH KẸO, ĐỒ ĂN VẶT</v>
          </cell>
        </row>
        <row r="6651">
          <cell r="C6651" t="str">
            <v>4901005102996</v>
          </cell>
          <cell r="D6651" t="str">
            <v>GLICO- Bánh ốc quế 10 chiếc</v>
          </cell>
          <cell r="E6651">
            <v>111000</v>
          </cell>
          <cell r="F6651" t="str">
            <v>150338</v>
          </cell>
          <cell r="G6651" t="str">
            <v>THỰC PHẨM</v>
          </cell>
          <cell r="H6651" t="str">
            <v>BÁNH KẸO, ĐỒ ĂN VẶT</v>
          </cell>
        </row>
        <row r="6652">
          <cell r="C6652" t="str">
            <v>4902833745737</v>
          </cell>
          <cell r="D6652" t="str">
            <v>MARUTOMO- Hạt nêm vị cá bào</v>
          </cell>
          <cell r="E6652">
            <v>49000</v>
          </cell>
          <cell r="F6652" t="str">
            <v>150339</v>
          </cell>
          <cell r="G6652" t="str">
            <v>THỰC PHẨM</v>
          </cell>
          <cell r="H6652" t="str">
            <v>GIA VỊ</v>
          </cell>
        </row>
        <row r="6653">
          <cell r="C6653" t="str">
            <v>4901360312818</v>
          </cell>
          <cell r="D6653" t="str">
            <v>BOURBON-Bánh quy trứng</v>
          </cell>
          <cell r="E6653">
            <v>51000</v>
          </cell>
          <cell r="F6653" t="str">
            <v>150343</v>
          </cell>
          <cell r="G6653" t="str">
            <v>THỰC PHẨM</v>
          </cell>
          <cell r="H6653" t="str">
            <v>BÁNH KẸO, ĐỒ ĂN VẶT</v>
          </cell>
        </row>
        <row r="6654">
          <cell r="C6654" t="str">
            <v>4901360307746</v>
          </cell>
          <cell r="D6654" t="str">
            <v>BOURBON-Bánh kem sữa Hokkaido</v>
          </cell>
          <cell r="E6654">
            <v>51000</v>
          </cell>
          <cell r="F6654" t="str">
            <v>150344</v>
          </cell>
          <cell r="G6654" t="str">
            <v>THỰC PHẨM</v>
          </cell>
          <cell r="H6654" t="str">
            <v>BÁNH KẸO, ĐỒ ĂN VẶT</v>
          </cell>
        </row>
        <row r="6655">
          <cell r="C6655" t="str">
            <v>4901005510036</v>
          </cell>
          <cell r="D6655" t="str">
            <v>GLICO- Bánh que nhỏ Pocky chocolate</v>
          </cell>
          <cell r="E6655">
            <v>78000</v>
          </cell>
          <cell r="F6655" t="str">
            <v>150346</v>
          </cell>
          <cell r="G6655" t="str">
            <v>THỰC PHẨM</v>
          </cell>
          <cell r="H6655" t="str">
            <v>BÁNH KẸO, ĐỒ ĂN VẶT</v>
          </cell>
        </row>
        <row r="6656">
          <cell r="C6656" t="str">
            <v>4902777026107</v>
          </cell>
          <cell r="D6656" t="str">
            <v>MEIJI- Socola sữa hộp 26 chiếc</v>
          </cell>
          <cell r="E6656">
            <v>125000</v>
          </cell>
          <cell r="F6656" t="str">
            <v>150349</v>
          </cell>
          <cell r="G6656" t="str">
            <v>THỰC PHẨM</v>
          </cell>
          <cell r="H6656" t="str">
            <v>BÁNH KẸO, ĐỒ ĂN VẶT</v>
          </cell>
        </row>
        <row r="6657">
          <cell r="C6657" t="str">
            <v>4902777026329</v>
          </cell>
          <cell r="D6657" t="str">
            <v>MEIJI- Socola dâu tây hộp 26 chiếc</v>
          </cell>
          <cell r="E6657">
            <v>145000</v>
          </cell>
          <cell r="F6657" t="str">
            <v>150350</v>
          </cell>
          <cell r="G6657" t="str">
            <v>THỰC PHẨM</v>
          </cell>
          <cell r="H6657" t="str">
            <v>BÁNH KẸO, ĐỒ ĂN VẶT</v>
          </cell>
        </row>
        <row r="6658">
          <cell r="C6658" t="str">
            <v>4973204241516</v>
          </cell>
          <cell r="D6658" t="str">
            <v>JFDA- Rong biển</v>
          </cell>
          <cell r="E6658">
            <v>380000</v>
          </cell>
          <cell r="F6658" t="str">
            <v>150353</v>
          </cell>
          <cell r="G6658" t="str">
            <v>THỰC PHẨM</v>
          </cell>
          <cell r="H6658" t="str">
            <v>NÔNG LÂM HẢI SẢN</v>
          </cell>
        </row>
        <row r="6659">
          <cell r="C6659" t="str">
            <v>4901027620300</v>
          </cell>
          <cell r="D6659" t="str">
            <v>OSK- Trà xanh túi lọc 2g x 50 gúi</v>
          </cell>
          <cell r="E6659">
            <v>180000</v>
          </cell>
          <cell r="F6659" t="str">
            <v>150355</v>
          </cell>
          <cell r="G6659" t="str">
            <v>THỰC PHẨM</v>
          </cell>
          <cell r="H6659" t="str">
            <v>ĐỒ UỐNG, PHA CHẾ</v>
          </cell>
        </row>
        <row r="6660">
          <cell r="C6660" t="str">
            <v>4904670246934</v>
          </cell>
          <cell r="D6660" t="str">
            <v>TAKARA SHUZO- Rượu sake vảy vàng Shukusai 1.8L</v>
          </cell>
          <cell r="E6660">
            <v>795000</v>
          </cell>
          <cell r="F6660" t="str">
            <v>150359</v>
          </cell>
          <cell r="G6660" t="str">
            <v>THỰC PHẨM</v>
          </cell>
          <cell r="H6660" t="str">
            <v>RƯỢU</v>
          </cell>
        </row>
        <row r="6661">
          <cell r="C6661" t="str">
            <v>4955129020100</v>
          </cell>
          <cell r="D6661" t="str">
            <v>TARAMI- Thạch đào 160g</v>
          </cell>
          <cell r="E6661">
            <v>35000</v>
          </cell>
          <cell r="F6661" t="str">
            <v>150361</v>
          </cell>
          <cell r="G6661" t="str">
            <v>THỰC PHẨM</v>
          </cell>
          <cell r="H6661" t="str">
            <v>BÁNH KẸO, ĐỒ ĂN VẶT</v>
          </cell>
        </row>
        <row r="6662">
          <cell r="C6662" t="str">
            <v>4955129020087</v>
          </cell>
          <cell r="D6662" t="str">
            <v>TARAMI- Thạch hoa quả mix 160g</v>
          </cell>
          <cell r="E6662">
            <v>35000</v>
          </cell>
          <cell r="F6662" t="str">
            <v>150362</v>
          </cell>
          <cell r="G6662" t="str">
            <v>THỰC PHẨM</v>
          </cell>
          <cell r="H6662" t="str">
            <v>BÁNH KẸO, ĐỒ ĂN VẶT</v>
          </cell>
        </row>
        <row r="6663">
          <cell r="C6663" t="str">
            <v>4955129009259</v>
          </cell>
          <cell r="D6663" t="str">
            <v>TARAMI- Thạch sữa chua mix 160g</v>
          </cell>
          <cell r="E6663">
            <v>35000</v>
          </cell>
          <cell r="F6663" t="str">
            <v>150364</v>
          </cell>
          <cell r="G6663" t="str">
            <v>THỰC PHẨM</v>
          </cell>
          <cell r="H6663" t="str">
            <v>BÁNH KẸO, ĐỒ ĂN VẶT</v>
          </cell>
        </row>
        <row r="6664">
          <cell r="C6664" t="str">
            <v>4514603307818</v>
          </cell>
          <cell r="D6664" t="str">
            <v>ASAHI- Trà Ô long giảm mỡ 2L</v>
          </cell>
          <cell r="E6664">
            <v>90000</v>
          </cell>
          <cell r="F6664" t="str">
            <v>150366</v>
          </cell>
          <cell r="G6664" t="str">
            <v>THỰC PHẨM</v>
          </cell>
          <cell r="H6664" t="str">
            <v>ĐỒ UỐNG, PHA CHẾ</v>
          </cell>
        </row>
        <row r="6665">
          <cell r="C6665" t="str">
            <v>4905846112077</v>
          </cell>
          <cell r="D6665" t="str">
            <v>CHOYA- Rượu mơ Sarari 1L</v>
          </cell>
          <cell r="E6665">
            <v>450000</v>
          </cell>
          <cell r="F6665" t="str">
            <v>150372</v>
          </cell>
          <cell r="G6665" t="str">
            <v>THỰC PHẨM</v>
          </cell>
          <cell r="H6665" t="str">
            <v>RƯỢU</v>
          </cell>
        </row>
        <row r="6666">
          <cell r="C6666" t="str">
            <v>4902381007400</v>
          </cell>
          <cell r="D6666" t="str">
            <v>NINBEN- Rắc cơm bò băm 30g</v>
          </cell>
          <cell r="E6666">
            <v>40000</v>
          </cell>
          <cell r="F6666" t="str">
            <v>150374</v>
          </cell>
          <cell r="G6666" t="str">
            <v>THỰC PHẨM</v>
          </cell>
          <cell r="H6666" t="str">
            <v>THỰC PHẨM ĂN LIỀN</v>
          </cell>
        </row>
        <row r="6667">
          <cell r="C6667" t="str">
            <v>4901001284825</v>
          </cell>
          <cell r="D6667" t="str">
            <v>AJINOMOTO- Mì chính 400g</v>
          </cell>
          <cell r="E6667">
            <v>245000</v>
          </cell>
          <cell r="F6667" t="str">
            <v>150383</v>
          </cell>
          <cell r="G6667" t="str">
            <v>THỰC PHẨM</v>
          </cell>
          <cell r="H6667" t="str">
            <v>GIA VỊ</v>
          </cell>
        </row>
        <row r="6668">
          <cell r="C6668" t="str">
            <v>4901001194186</v>
          </cell>
          <cell r="D6668" t="str">
            <v>AJINOMOTO- Mì chính 1Kg</v>
          </cell>
          <cell r="E6668">
            <v>225000</v>
          </cell>
          <cell r="F6668" t="str">
            <v>150384</v>
          </cell>
          <cell r="G6668" t="str">
            <v>THỰC PHẨM</v>
          </cell>
          <cell r="H6668" t="str">
            <v>GIA VỊ</v>
          </cell>
        </row>
        <row r="6669">
          <cell r="C6669" t="str">
            <v>4903024021814</v>
          </cell>
          <cell r="D6669" t="str">
            <v>YOUKI- Hộp hạt nêm 500g</v>
          </cell>
          <cell r="E6669">
            <v>330000</v>
          </cell>
          <cell r="F6669" t="str">
            <v>150386</v>
          </cell>
          <cell r="G6669" t="str">
            <v>THỰC PHẨM</v>
          </cell>
          <cell r="H6669" t="str">
            <v>GIA VỊ</v>
          </cell>
        </row>
        <row r="6670">
          <cell r="C6670" t="str">
            <v>4905846117492</v>
          </cell>
          <cell r="D6670" t="str">
            <v>CHOYA- Rượu mơ xanh 1L</v>
          </cell>
          <cell r="E6670">
            <v>550000</v>
          </cell>
          <cell r="F6670" t="str">
            <v>150390</v>
          </cell>
          <cell r="G6670" t="str">
            <v>THỰC PHẨM</v>
          </cell>
          <cell r="H6670" t="str">
            <v>RƯỢU</v>
          </cell>
        </row>
        <row r="6671">
          <cell r="C6671" t="str">
            <v>4978498002300</v>
          </cell>
          <cell r="D6671" t="str">
            <v>MARUTO- Bánh phô mai Cheese Cake 180g</v>
          </cell>
          <cell r="E6671">
            <v>115000</v>
          </cell>
          <cell r="F6671" t="str">
            <v>150391</v>
          </cell>
          <cell r="G6671" t="str">
            <v>THỰC PHẨM</v>
          </cell>
          <cell r="H6671" t="str">
            <v>BÁNH KẸO, ĐỒ ĂN VẶT</v>
          </cell>
        </row>
        <row r="6672">
          <cell r="C6672" t="str">
            <v>4901001114122</v>
          </cell>
          <cell r="D6672" t="str">
            <v>AJINOMOTO- Sốt mayonnaise 600g</v>
          </cell>
          <cell r="E6672">
            <v>130000</v>
          </cell>
          <cell r="F6672" t="str">
            <v>150404</v>
          </cell>
          <cell r="G6672" t="str">
            <v>THỰC PHẨM</v>
          </cell>
          <cell r="H6672" t="str">
            <v>GIA VỊ</v>
          </cell>
        </row>
        <row r="6673">
          <cell r="C6673" t="str">
            <v>4901577054518</v>
          </cell>
          <cell r="D6673" t="str">
            <v>KEWPIE- Cháo cá hồi 200g</v>
          </cell>
          <cell r="E6673">
            <v>85000</v>
          </cell>
          <cell r="F6673" t="str">
            <v>150406</v>
          </cell>
          <cell r="G6673" t="str">
            <v>NGÀNH KHÁC</v>
          </cell>
          <cell r="H6673" t="str">
            <v>HÀNG NGỪNG KINH DOANH</v>
          </cell>
        </row>
        <row r="6674">
          <cell r="C6674" t="str">
            <v>4901001026975</v>
          </cell>
          <cell r="D6674" t="str">
            <v>AJINOMOTO- Hộp gia vị soup gà 55g</v>
          </cell>
          <cell r="E6674">
            <v>126000</v>
          </cell>
          <cell r="F6674" t="str">
            <v>150410</v>
          </cell>
          <cell r="G6674" t="str">
            <v>THỰC PHẨM</v>
          </cell>
          <cell r="H6674" t="str">
            <v>GIA VỊ</v>
          </cell>
        </row>
        <row r="6675">
          <cell r="C6675" t="str">
            <v>4978498003017</v>
          </cell>
          <cell r="D6675" t="str">
            <v>MARUTO- Bánh bông lan Castella khuôn dài 260g</v>
          </cell>
          <cell r="E6675">
            <v>110000</v>
          </cell>
          <cell r="F6675" t="str">
            <v>150413</v>
          </cell>
          <cell r="G6675" t="str">
            <v>THỰC PHẨM</v>
          </cell>
          <cell r="H6675" t="str">
            <v>BÁNH KẸO, ĐỒ ĂN VẶT</v>
          </cell>
        </row>
        <row r="6676">
          <cell r="C6676" t="str">
            <v>4970343110260</v>
          </cell>
          <cell r="D6676" t="str">
            <v>OTOMEGUSA- Rong biển cắt 70g</v>
          </cell>
          <cell r="E6676">
            <v>75000</v>
          </cell>
          <cell r="F6676" t="str">
            <v>150417</v>
          </cell>
          <cell r="G6676" t="str">
            <v>THỰC PHẨM</v>
          </cell>
          <cell r="H6676" t="str">
            <v>NÔNG LÂM HẢI SẢN</v>
          </cell>
        </row>
        <row r="6677">
          <cell r="C6677" t="str">
            <v>4901005186170</v>
          </cell>
          <cell r="D6677" t="str">
            <v>GLICO- Snack khoai tây que 41g</v>
          </cell>
          <cell r="E6677">
            <v>39000</v>
          </cell>
          <cell r="F6677" t="str">
            <v>150427</v>
          </cell>
          <cell r="G6677" t="str">
            <v>THỰC PHẨM</v>
          </cell>
          <cell r="H6677" t="str">
            <v>BÁNH KẸO, ĐỒ ĂN VẶT</v>
          </cell>
        </row>
        <row r="6678">
          <cell r="C6678" t="str">
            <v>4902402652770</v>
          </cell>
          <cell r="D6678" t="str">
            <v>HOUSE- Wasabi nghiền dạng tuýp 43g</v>
          </cell>
          <cell r="E6678">
            <v>40000</v>
          </cell>
          <cell r="F6678" t="str">
            <v>150429</v>
          </cell>
          <cell r="G6678" t="str">
            <v>THỰC PHẨM</v>
          </cell>
          <cell r="H6678" t="str">
            <v>GIA VỊ</v>
          </cell>
        </row>
        <row r="6679">
          <cell r="C6679" t="str">
            <v>4901305410562</v>
          </cell>
          <cell r="D6679" t="str">
            <v>KATAOKA- Trà xanh matcha sữa Kyo Latte 5 góix14g</v>
          </cell>
          <cell r="E6679">
            <v>95000</v>
          </cell>
          <cell r="F6679" t="str">
            <v>150432</v>
          </cell>
          <cell r="G6679" t="str">
            <v>THỰC PHẨM</v>
          </cell>
          <cell r="H6679" t="str">
            <v>ĐỒ UỐNG, PHA CHẾ</v>
          </cell>
        </row>
        <row r="6680">
          <cell r="C6680" t="str">
            <v>4902820114201</v>
          </cell>
          <cell r="D6680" t="str">
            <v>MARUMIYA-Gia vị rắc cơm cá hồi (22g)</v>
          </cell>
          <cell r="E6680">
            <v>40000</v>
          </cell>
          <cell r="F6680" t="str">
            <v>150433</v>
          </cell>
          <cell r="G6680" t="str">
            <v>THỰC PHẨM</v>
          </cell>
          <cell r="H6680" t="str">
            <v>THỰC PHẨM ĂN LIỀN</v>
          </cell>
        </row>
        <row r="6681">
          <cell r="C6681" t="str">
            <v>4901588110609</v>
          </cell>
          <cell r="D6681" t="str">
            <v>GINBIS- Bánh quy vị bơ Sarada 63g</v>
          </cell>
          <cell r="E6681">
            <v>39000</v>
          </cell>
          <cell r="F6681" t="str">
            <v>150442</v>
          </cell>
          <cell r="G6681" t="str">
            <v>THỰC PHẨM</v>
          </cell>
          <cell r="H6681" t="str">
            <v>BÁNH KẸO, ĐỒ ĂN VẶT</v>
          </cell>
        </row>
        <row r="6682">
          <cell r="C6682" t="str">
            <v>4901588220025</v>
          </cell>
          <cell r="D6682" t="str">
            <v>GINBIS- Bánh quy ăn dặm bổ sung cho bé 1 tuổi 63g</v>
          </cell>
          <cell r="E6682">
            <v>55000</v>
          </cell>
          <cell r="F6682" t="str">
            <v>150445</v>
          </cell>
          <cell r="G6682" t="str">
            <v>THỰC PHẨM</v>
          </cell>
          <cell r="H6682" t="str">
            <v>BÁNH KẸO, ĐỒ ĂN VẶT</v>
          </cell>
        </row>
        <row r="6683">
          <cell r="C6683" t="str">
            <v>4513547000380</v>
          </cell>
          <cell r="D6683" t="str">
            <v>NISHIBE- Rong biển cuốn 10 miếng to gói vàng</v>
          </cell>
          <cell r="E6683">
            <v>165000</v>
          </cell>
          <cell r="F6683" t="str">
            <v>150446</v>
          </cell>
          <cell r="G6683" t="str">
            <v>THỰC PHẨM</v>
          </cell>
          <cell r="H6683" t="str">
            <v>NÔNG LÂM HẢI SẢN</v>
          </cell>
        </row>
        <row r="6684">
          <cell r="C6684" t="str">
            <v>4513547003046</v>
          </cell>
          <cell r="D6684" t="str">
            <v>NISHIBE- Rong biển cuốn Ariake 10 miếng to</v>
          </cell>
          <cell r="E6684">
            <v>135000</v>
          </cell>
          <cell r="F6684" t="str">
            <v>150447</v>
          </cell>
          <cell r="G6684" t="str">
            <v>THỰC PHẨM</v>
          </cell>
          <cell r="H6684" t="str">
            <v>NÔNG LÂM HẢI SẢN</v>
          </cell>
        </row>
        <row r="6685">
          <cell r="C6685" t="str">
            <v>4901515512988</v>
          </cell>
          <cell r="D6685" t="str">
            <v>MANNSWINES- Rượu mơ vảy vàng KIKKOMAN 500ml</v>
          </cell>
          <cell r="E6685">
            <v>450000</v>
          </cell>
          <cell r="F6685" t="str">
            <v>150449</v>
          </cell>
          <cell r="G6685" t="str">
            <v>THỰC PHẨM</v>
          </cell>
          <cell r="H6685" t="str">
            <v>RƯỢU</v>
          </cell>
        </row>
        <row r="6686">
          <cell r="C6686" t="str">
            <v>4902179014290</v>
          </cell>
          <cell r="D6686" t="str">
            <v>SANGARIA- Nước soda nho 500g</v>
          </cell>
          <cell r="E6686">
            <v>48000</v>
          </cell>
          <cell r="F6686" t="str">
            <v>150451</v>
          </cell>
          <cell r="G6686" t="str">
            <v>THỰC PHẨM</v>
          </cell>
          <cell r="H6686" t="str">
            <v>ĐỒ UỐNG, PHA CHẾ</v>
          </cell>
        </row>
        <row r="6687">
          <cell r="C6687" t="str">
            <v>4902590109643</v>
          </cell>
          <cell r="D6687" t="str">
            <v>AJINOMOTO- Dầu ăn Kanola chai 1350g</v>
          </cell>
          <cell r="E6687">
            <v>140000</v>
          </cell>
          <cell r="F6687" t="str">
            <v>150454</v>
          </cell>
          <cell r="G6687" t="str">
            <v>THỰC PHẨM</v>
          </cell>
          <cell r="H6687" t="str">
            <v>GIA VỊ</v>
          </cell>
        </row>
        <row r="6688">
          <cell r="C6688" t="str">
            <v>4902590852181</v>
          </cell>
          <cell r="D6688" t="str">
            <v>AJINOMOTO- Dầu ăn Kanola chai 1000g</v>
          </cell>
          <cell r="E6688">
            <v>139000</v>
          </cell>
          <cell r="F6688" t="str">
            <v>150457</v>
          </cell>
          <cell r="G6688" t="str">
            <v>THỰC PHẨM</v>
          </cell>
          <cell r="H6688" t="str">
            <v>GIA VỊ</v>
          </cell>
        </row>
        <row r="6689">
          <cell r="C6689" t="str">
            <v>4902705116542</v>
          </cell>
          <cell r="D6689" t="str">
            <v>MEIJI- Sữa số 0 cho bé từ 0-1 tuổi 800g</v>
          </cell>
          <cell r="E6689">
            <v>525000</v>
          </cell>
          <cell r="F6689" t="str">
            <v>150458</v>
          </cell>
          <cell r="G6689" t="str">
            <v>SỮA</v>
          </cell>
          <cell r="H6689" t="str">
            <v>SỮA CÔNG THỨC</v>
          </cell>
        </row>
        <row r="6690">
          <cell r="C6690" t="str">
            <v>4902820102123</v>
          </cell>
          <cell r="D6690" t="str">
            <v>MARUMIYA- Gia vị rắc cơm vị thịt bò 84g</v>
          </cell>
          <cell r="E6690">
            <v>80000</v>
          </cell>
          <cell r="F6690" t="str">
            <v>150462</v>
          </cell>
          <cell r="G6690" t="str">
            <v>THỰC PHẨM</v>
          </cell>
          <cell r="H6690" t="str">
            <v>THỰC PHẨM ĂN LIỀN</v>
          </cell>
        </row>
        <row r="6691">
          <cell r="C6691" t="str">
            <v>4902820103113</v>
          </cell>
          <cell r="D6691" t="str">
            <v>MARUMIYA- Rắc cơm trứng cá tuyết rong biển 28g</v>
          </cell>
          <cell r="E6691">
            <v>40000</v>
          </cell>
          <cell r="F6691" t="str">
            <v>150463</v>
          </cell>
          <cell r="G6691" t="str">
            <v>THỰC PHẨM</v>
          </cell>
          <cell r="H6691" t="str">
            <v>THỰC PHẨM ĂN LIỀN</v>
          </cell>
        </row>
        <row r="6692">
          <cell r="C6692" t="str">
            <v>4902820103120</v>
          </cell>
          <cell r="D6692" t="str">
            <v>MARUMIYA- Rắc cơm trứng cá tuyết rong biển 60g</v>
          </cell>
          <cell r="E6692">
            <v>80000</v>
          </cell>
          <cell r="F6692" t="str">
            <v>150464</v>
          </cell>
          <cell r="G6692" t="str">
            <v>THỰC PHẨM</v>
          </cell>
          <cell r="H6692" t="str">
            <v>THỰC PHẨM ĂN LIỀN</v>
          </cell>
        </row>
        <row r="6693">
          <cell r="C6693" t="str">
            <v>4902820114126</v>
          </cell>
          <cell r="D6693" t="str">
            <v>MARUMIYA- Gia vị rắc cơm rong biển 22g</v>
          </cell>
          <cell r="E6693">
            <v>40000</v>
          </cell>
          <cell r="F6693" t="str">
            <v>150466</v>
          </cell>
          <cell r="G6693" t="str">
            <v>THỰC PHẨM</v>
          </cell>
          <cell r="H6693" t="str">
            <v>THỰC PHẨM ĂN LIỀN</v>
          </cell>
        </row>
        <row r="6694">
          <cell r="C6694" t="str">
            <v>4901340228825</v>
          </cell>
          <cell r="D6694" t="str">
            <v>ASAHI- Nước giải khát Calpis Soda có ga 350ml</v>
          </cell>
          <cell r="E6694">
            <v>35000</v>
          </cell>
          <cell r="F6694" t="str">
            <v>150469</v>
          </cell>
          <cell r="G6694" t="str">
            <v>THỰC PHẨM</v>
          </cell>
          <cell r="H6694" t="str">
            <v>ĐỒ UỐNG, PHA CHẾ</v>
          </cell>
        </row>
        <row r="6695">
          <cell r="C6695" t="str">
            <v>4901340688919</v>
          </cell>
          <cell r="D6695" t="str">
            <v>ASAHI- Nước giải khát Calpis water 350ml</v>
          </cell>
          <cell r="E6695">
            <v>35000</v>
          </cell>
          <cell r="F6695" t="str">
            <v>150470</v>
          </cell>
          <cell r="G6695" t="str">
            <v>THỰC PHẨM</v>
          </cell>
          <cell r="H6695" t="str">
            <v>ĐỒ UỐNG, PHA CHẾ</v>
          </cell>
        </row>
        <row r="6696">
          <cell r="C6696" t="str">
            <v>4902179007292</v>
          </cell>
          <cell r="D6696" t="str">
            <v>SANGARIA- Nước soda ramune 500g</v>
          </cell>
          <cell r="E6696">
            <v>48000</v>
          </cell>
          <cell r="F6696" t="str">
            <v>150471</v>
          </cell>
          <cell r="G6696" t="str">
            <v>THỰC PHẨM</v>
          </cell>
          <cell r="H6696" t="str">
            <v>ĐỒ UỐNG, PHA CHẾ</v>
          </cell>
        </row>
        <row r="6697">
          <cell r="C6697" t="str">
            <v>4902402280782</v>
          </cell>
          <cell r="D6697" t="str">
            <v>HOUSE- Wasabi vị tinh khiết 42g</v>
          </cell>
          <cell r="E6697">
            <v>60000</v>
          </cell>
          <cell r="F6697" t="str">
            <v>150474</v>
          </cell>
          <cell r="G6697" t="str">
            <v>THỰC PHẨM</v>
          </cell>
          <cell r="H6697" t="str">
            <v>GIA VỊ</v>
          </cell>
        </row>
        <row r="6698">
          <cell r="C6698" t="str">
            <v>4935958862089</v>
          </cell>
          <cell r="D6698" t="str">
            <v>ICHIEI FOODS- Bánh Dorayaki nhân trà xanh 8 cái</v>
          </cell>
          <cell r="E6698">
            <v>110000</v>
          </cell>
          <cell r="F6698" t="str">
            <v>150478</v>
          </cell>
          <cell r="G6698" t="str">
            <v>THỰC PHẨM</v>
          </cell>
          <cell r="H6698" t="str">
            <v>BÁNH KẸO, ĐỒ ĂN VẶT</v>
          </cell>
        </row>
        <row r="6699">
          <cell r="C6699" t="str">
            <v>4935958862065</v>
          </cell>
          <cell r="D6699" t="str">
            <v>ICHIEI FOODS- Bánh Dorayaki nhân dâu 8 cái</v>
          </cell>
          <cell r="E6699">
            <v>110000</v>
          </cell>
          <cell r="F6699" t="str">
            <v>150479</v>
          </cell>
          <cell r="G6699" t="str">
            <v>THỰC PHẨM</v>
          </cell>
          <cell r="H6699" t="str">
            <v>BÁNH KẸO, ĐỒ ĂN VẶT</v>
          </cell>
        </row>
        <row r="6700">
          <cell r="C6700" t="str">
            <v>4935958863192</v>
          </cell>
          <cell r="D6700" t="str">
            <v>ICHIEI FOODS- Bánh Dorayaki nhân đào 8 cái</v>
          </cell>
          <cell r="E6700">
            <v>110000</v>
          </cell>
          <cell r="F6700" t="str">
            <v>150480</v>
          </cell>
          <cell r="G6700" t="str">
            <v>THỰC PHẨM</v>
          </cell>
          <cell r="H6700" t="str">
            <v>BÁNH KẸO, ĐỒ ĂN VẶT</v>
          </cell>
        </row>
        <row r="6701">
          <cell r="C6701" t="str">
            <v>4987206394361</v>
          </cell>
          <cell r="D6701" t="str">
            <v>ASADA- Kẹo ngậm giảm ho trẻ em vị nho 30 viên</v>
          </cell>
          <cell r="E6701">
            <v>205000</v>
          </cell>
          <cell r="F6701" t="str">
            <v>150485</v>
          </cell>
          <cell r="G6701" t="str">
            <v>THỰC PHẨM</v>
          </cell>
          <cell r="H6701" t="str">
            <v>BÁNH KẸO, ĐỒ ĂN VẶT</v>
          </cell>
        </row>
        <row r="6702">
          <cell r="C6702" t="str">
            <v>4987206033352</v>
          </cell>
          <cell r="D6702" t="str">
            <v>ASADA- Kẹo ngậm giảm ho &amp; viêm họng vị quế 50 viên</v>
          </cell>
          <cell r="E6702">
            <v>231000</v>
          </cell>
          <cell r="F6702" t="str">
            <v>150486</v>
          </cell>
          <cell r="G6702" t="str">
            <v>THỰC PHẨM</v>
          </cell>
          <cell r="H6702" t="str">
            <v>BÁNH KẸO, ĐỒ ĂN VẶT</v>
          </cell>
        </row>
        <row r="6703">
          <cell r="C6703" t="str">
            <v>4897036690055</v>
          </cell>
          <cell r="D6703" t="str">
            <v>ASAHI- Nước tăng lực 0 đường MONSTER ZERO 355ml</v>
          </cell>
          <cell r="E6703">
            <v>58000</v>
          </cell>
          <cell r="F6703" t="str">
            <v>150488</v>
          </cell>
          <cell r="G6703" t="str">
            <v>THỰC PHẨM</v>
          </cell>
          <cell r="H6703" t="str">
            <v>ĐỒ UỐNG, PHA CHẾ</v>
          </cell>
        </row>
        <row r="6704">
          <cell r="C6704" t="str">
            <v>4897036690017</v>
          </cell>
          <cell r="D6704" t="str">
            <v>ASAHI- Nước tăng lực MONSTER 355ml</v>
          </cell>
          <cell r="E6704">
            <v>58000</v>
          </cell>
          <cell r="F6704" t="str">
            <v>150489</v>
          </cell>
          <cell r="G6704" t="str">
            <v>THỰC PHẨM</v>
          </cell>
          <cell r="H6704" t="str">
            <v>ĐỒ UỐNG, PHA CHẾ</v>
          </cell>
        </row>
        <row r="6705">
          <cell r="C6705" t="str">
            <v>4897036691083</v>
          </cell>
          <cell r="D6705" t="str">
            <v>ASAHI- Nước tăng lực vị trái cây MONSTER 355ml</v>
          </cell>
          <cell r="E6705">
            <v>58000</v>
          </cell>
          <cell r="F6705" t="str">
            <v>150490</v>
          </cell>
          <cell r="G6705" t="str">
            <v>THỰC PHẨM</v>
          </cell>
          <cell r="H6705" t="str">
            <v>ĐỒ UỐNG, PHA CHẾ</v>
          </cell>
        </row>
        <row r="6706">
          <cell r="C6706" t="str">
            <v>4902102034432</v>
          </cell>
          <cell r="D6706" t="str">
            <v>FANTA CAM 350ml</v>
          </cell>
          <cell r="E6706">
            <v>35000</v>
          </cell>
          <cell r="F6706" t="str">
            <v>150492</v>
          </cell>
          <cell r="G6706" t="str">
            <v>THỰC PHẨM</v>
          </cell>
          <cell r="H6706" t="str">
            <v>ĐỒ UỐNG, PHA CHẾ</v>
          </cell>
        </row>
        <row r="6707">
          <cell r="C6707" t="str">
            <v>4902102034463</v>
          </cell>
          <cell r="D6707" t="str">
            <v>FANTA NHO 350ml</v>
          </cell>
          <cell r="E6707">
            <v>35000</v>
          </cell>
          <cell r="F6707" t="str">
            <v>150493</v>
          </cell>
          <cell r="G6707" t="str">
            <v>THỰC PHẨM</v>
          </cell>
          <cell r="H6707" t="str">
            <v>ĐỒ UỐNG, PHA CHẾ</v>
          </cell>
        </row>
        <row r="6708">
          <cell r="C6708" t="str">
            <v>4902888218859</v>
          </cell>
          <cell r="D6708" t="str">
            <v>MORINAGA- Bánh cookie hạnh nhân (12 chiếc)</v>
          </cell>
          <cell r="E6708">
            <v>65000</v>
          </cell>
          <cell r="F6708" t="str">
            <v>150499</v>
          </cell>
          <cell r="G6708" t="str">
            <v>THỰC PHẨM</v>
          </cell>
          <cell r="H6708" t="str">
            <v>BÁNH KẸO, ĐỒ ĂN VẶT</v>
          </cell>
        </row>
        <row r="6709">
          <cell r="C6709" t="str">
            <v>4902888208140</v>
          </cell>
          <cell r="D6709" t="str">
            <v>MORINAGA- Bánh choco pie socola ( 6 chiếc )</v>
          </cell>
          <cell r="E6709">
            <v>85000</v>
          </cell>
          <cell r="F6709" t="str">
            <v>150501</v>
          </cell>
          <cell r="G6709" t="str">
            <v>THỰC PHẨM</v>
          </cell>
          <cell r="H6709" t="str">
            <v>BÁNH KẸO, ĐỒ ĂN VẶT</v>
          </cell>
        </row>
        <row r="6710">
          <cell r="C6710" t="str">
            <v>4902888218620</v>
          </cell>
          <cell r="D6710" t="str">
            <v>MORINAGA- Bánh choco pie Vani ( 8 chiếc )</v>
          </cell>
          <cell r="E6710">
            <v>49000</v>
          </cell>
          <cell r="F6710" t="str">
            <v>150502</v>
          </cell>
          <cell r="G6710" t="str">
            <v>THỰC PHẨM</v>
          </cell>
          <cell r="H6710" t="str">
            <v>BÁNH KẸO, ĐỒ ĂN VẶT</v>
          </cell>
        </row>
        <row r="6711">
          <cell r="C6711" t="str">
            <v>4902888218842</v>
          </cell>
          <cell r="D6711" t="str">
            <v xml:space="preserve">MORINAGA- Bánh quy cookie chocochip 12 chiếc </v>
          </cell>
          <cell r="E6711">
            <v>65000</v>
          </cell>
          <cell r="F6711" t="str">
            <v>150503</v>
          </cell>
          <cell r="G6711" t="str">
            <v>THỰC PHẨM</v>
          </cell>
          <cell r="H6711" t="str">
            <v>BÁNH KẸO, ĐỒ ĂN VẶT</v>
          </cell>
        </row>
        <row r="6712">
          <cell r="C6712" t="str">
            <v>4902888218828</v>
          </cell>
          <cell r="D6712" t="str">
            <v>MORINAGA- Bánh quy trứng sữa 14 chiếc</v>
          </cell>
          <cell r="E6712">
            <v>65000</v>
          </cell>
          <cell r="F6712" t="str">
            <v>150504</v>
          </cell>
          <cell r="G6712" t="str">
            <v>THỰC PHẨM</v>
          </cell>
          <cell r="H6712" t="str">
            <v>BÁNH KẸO, ĐỒ ĂN VẶT</v>
          </cell>
        </row>
        <row r="6713">
          <cell r="C6713" t="str">
            <v>4902888219474</v>
          </cell>
          <cell r="D6713" t="str">
            <v>MORINAGA- Socola cacao nguyên chất 102g</v>
          </cell>
          <cell r="E6713">
            <v>95000</v>
          </cell>
          <cell r="F6713" t="str">
            <v>150506</v>
          </cell>
          <cell r="G6713" t="str">
            <v>THỰC PHẨM</v>
          </cell>
          <cell r="H6713" t="str">
            <v>BÁNH KẸO, ĐỒ ĂN VẶT</v>
          </cell>
        </row>
        <row r="6714">
          <cell r="C6714" t="str">
            <v>4902888219450</v>
          </cell>
          <cell r="D6714" t="str">
            <v>MORINAGA- Socola sữa kiểu Pháp 102g</v>
          </cell>
          <cell r="E6714">
            <v>125000</v>
          </cell>
          <cell r="F6714" t="str">
            <v>150508</v>
          </cell>
          <cell r="G6714" t="str">
            <v>THỰC PHẨM</v>
          </cell>
          <cell r="H6714" t="str">
            <v>BÁNH KẸO, ĐỒ ĂN VẶT</v>
          </cell>
        </row>
        <row r="6715">
          <cell r="C6715" t="str">
            <v>4902888219481</v>
          </cell>
          <cell r="D6715" t="str">
            <v>MORINAGA- Socola trắng 102g</v>
          </cell>
          <cell r="E6715">
            <v>125000</v>
          </cell>
          <cell r="F6715" t="str">
            <v>150509</v>
          </cell>
          <cell r="G6715" t="str">
            <v>THỰC PHẨM</v>
          </cell>
          <cell r="H6715" t="str">
            <v>BÁNH KẸO, ĐỒ ĂN VẶT</v>
          </cell>
        </row>
        <row r="6716">
          <cell r="C6716" t="str">
            <v>4902105002605</v>
          </cell>
          <cell r="D6716" t="str">
            <v>NISSIN- Mì bát ramen vị gà truyền thống 85g</v>
          </cell>
          <cell r="E6716">
            <v>55000</v>
          </cell>
          <cell r="F6716" t="str">
            <v>150510</v>
          </cell>
          <cell r="G6716" t="str">
            <v>ĐỒ CHO MẸ BÉ</v>
          </cell>
          <cell r="H6716" t="str">
            <v>THỰC PHẨM CHO BÉ</v>
          </cell>
        </row>
        <row r="6717">
          <cell r="C6717" t="str">
            <v>4902105051108</v>
          </cell>
          <cell r="D6717" t="str">
            <v>NISSIN- Mì ramen ăn liền vị gà 85g x 5 gói</v>
          </cell>
          <cell r="E6717">
            <v>135000</v>
          </cell>
          <cell r="F6717" t="str">
            <v>150512</v>
          </cell>
          <cell r="G6717" t="str">
            <v>THỰC PHẨM</v>
          </cell>
          <cell r="H6717" t="str">
            <v>MỲ, MIẾN</v>
          </cell>
        </row>
        <row r="6718">
          <cell r="C6718" t="str">
            <v>4901577041136</v>
          </cell>
          <cell r="D6718" t="str">
            <v>KEWPIE- (Y2-7) Cháo gà hầm 160g</v>
          </cell>
          <cell r="E6718">
            <v>65000</v>
          </cell>
          <cell r="F6718" t="str">
            <v>150521</v>
          </cell>
          <cell r="G6718" t="str">
            <v>NGÀNH KHÁC</v>
          </cell>
          <cell r="H6718" t="str">
            <v>HÀNG NGỪNG KINH DOANH</v>
          </cell>
        </row>
        <row r="6719">
          <cell r="C6719" t="str">
            <v>4901577041396</v>
          </cell>
          <cell r="D6719" t="str">
            <v>KEWPIE- (Y4-3) Cháo nhuyễn ăn liền vị ngô (75g)</v>
          </cell>
          <cell r="E6719">
            <v>48000</v>
          </cell>
          <cell r="F6719" t="str">
            <v>150525</v>
          </cell>
          <cell r="G6719" t="str">
            <v>NGÀNH KHÁC</v>
          </cell>
          <cell r="H6719" t="str">
            <v>HÀNG NGỪNG KINH DOANH</v>
          </cell>
        </row>
        <row r="6720">
          <cell r="C6720" t="str">
            <v>4971988020327</v>
          </cell>
          <cell r="D6720" t="str">
            <v>KIMURA- Hộp rong biển 80 tấm</v>
          </cell>
          <cell r="E6720">
            <v>153000</v>
          </cell>
          <cell r="F6720" t="str">
            <v>150527</v>
          </cell>
          <cell r="G6720" t="str">
            <v>THỰC PHẨM</v>
          </cell>
          <cell r="H6720" t="str">
            <v>NÔNG LÂM HẢI SẢN</v>
          </cell>
        </row>
        <row r="6721">
          <cell r="C6721" t="str">
            <v>4902887038151</v>
          </cell>
          <cell r="D6721" t="str">
            <v>MARUZEN- Cháo trứng 250g</v>
          </cell>
          <cell r="E6721">
            <v>55000</v>
          </cell>
          <cell r="F6721" t="str">
            <v>150541</v>
          </cell>
          <cell r="G6721" t="str">
            <v>THỰC PHẨM</v>
          </cell>
          <cell r="H6721" t="str">
            <v>THỰC PHẨM ĂN LIỀN</v>
          </cell>
        </row>
        <row r="6722">
          <cell r="C6722" t="str">
            <v>4902887037307</v>
          </cell>
          <cell r="D6722" t="str">
            <v>MARUZEN- Cháo vị nước tương cá ngừ 220g</v>
          </cell>
          <cell r="E6722">
            <v>55000</v>
          </cell>
          <cell r="F6722" t="str">
            <v>150546</v>
          </cell>
          <cell r="G6722" t="str">
            <v>THỰC PHẨM</v>
          </cell>
          <cell r="H6722" t="str">
            <v>THỰC PHẨM ĂN LIỀN</v>
          </cell>
        </row>
        <row r="6723">
          <cell r="C6723" t="str">
            <v>4901551371648</v>
          </cell>
          <cell r="D6723" t="str">
            <v>KRACIE - Hạt dẻ bóc vỏ 75g</v>
          </cell>
          <cell r="E6723">
            <v>129600</v>
          </cell>
          <cell r="F6723" t="str">
            <v>150551</v>
          </cell>
          <cell r="G6723" t="str">
            <v>THỰC PHẨM</v>
          </cell>
          <cell r="H6723" t="str">
            <v>BÁNH KẸO, ĐỒ ĂN VẶT</v>
          </cell>
        </row>
        <row r="6724">
          <cell r="C6724" t="str">
            <v>4955129020063</v>
          </cell>
          <cell r="D6724" t="str">
            <v>TARAMI - Thạch cam 160g</v>
          </cell>
          <cell r="E6724">
            <v>35000</v>
          </cell>
          <cell r="F6724" t="str">
            <v>150552</v>
          </cell>
          <cell r="G6724" t="str">
            <v>THỰC PHẨM</v>
          </cell>
          <cell r="H6724" t="str">
            <v>BÁNH KẸO, ĐỒ ĂN VẶT</v>
          </cell>
        </row>
        <row r="6725">
          <cell r="C6725" t="str">
            <v>4977053618307</v>
          </cell>
          <cell r="D6725" t="str">
            <v>HARADA- Nho khô các loại mix 155g</v>
          </cell>
          <cell r="E6725">
            <v>155000</v>
          </cell>
          <cell r="F6725" t="str">
            <v>150563</v>
          </cell>
          <cell r="G6725" t="str">
            <v>THỰC PHẨM</v>
          </cell>
          <cell r="H6725" t="str">
            <v>BÁNH KẸO, ĐỒ ĂN VẶT</v>
          </cell>
        </row>
        <row r="6726">
          <cell r="C6726" t="str">
            <v>4939440816062</v>
          </cell>
          <cell r="D6726" t="str">
            <v>HEIWA- Hộp hạt nêm chiết xuất gà 500g</v>
          </cell>
          <cell r="E6726">
            <v>295000</v>
          </cell>
          <cell r="F6726" t="str">
            <v>150569</v>
          </cell>
          <cell r="G6726" t="str">
            <v>THỰC PHẨM</v>
          </cell>
          <cell r="H6726" t="str">
            <v>GIA VỊ</v>
          </cell>
        </row>
        <row r="6727">
          <cell r="C6727" t="str">
            <v>4971988000039</v>
          </cell>
          <cell r="D6727" t="str">
            <v>KIMURA- Rong biển cuốn cơm 6 lá#10 gói</v>
          </cell>
          <cell r="E6727">
            <v>163000</v>
          </cell>
          <cell r="F6727" t="str">
            <v>150577</v>
          </cell>
          <cell r="G6727" t="str">
            <v>THỰC PHẨM</v>
          </cell>
          <cell r="H6727" t="str">
            <v>NÔNG LÂM HẢI SẢN</v>
          </cell>
        </row>
        <row r="6728">
          <cell r="C6728" t="str">
            <v>4902820238815</v>
          </cell>
          <cell r="D6728" t="str">
            <v>MARUMIYA- Cháo cá tráp hải sản 250g</v>
          </cell>
          <cell r="E6728">
            <v>80000</v>
          </cell>
          <cell r="F6728" t="str">
            <v>150580</v>
          </cell>
          <cell r="G6728" t="str">
            <v>THỰC PHẨM</v>
          </cell>
          <cell r="H6728" t="str">
            <v>THỰC PHẨM ĂN LIỀN</v>
          </cell>
        </row>
        <row r="6729">
          <cell r="C6729" t="str">
            <v>4902820238822</v>
          </cell>
          <cell r="D6729" t="str">
            <v>MARUMIYA- Cháo gà kiểu Trung Hoa 250g</v>
          </cell>
          <cell r="E6729">
            <v>80000</v>
          </cell>
          <cell r="F6729" t="str">
            <v>150581</v>
          </cell>
          <cell r="G6729" t="str">
            <v>THỰC PHẨM</v>
          </cell>
          <cell r="H6729" t="str">
            <v>THỰC PHẨM ĂN LIỀN</v>
          </cell>
        </row>
        <row r="6730">
          <cell r="C6730" t="str">
            <v>4902820238808</v>
          </cell>
          <cell r="D6730" t="str">
            <v>MARUMIYA- Cháo trứng, cua và nước dùng gà 250g</v>
          </cell>
          <cell r="E6730">
            <v>65000</v>
          </cell>
          <cell r="F6730" t="str">
            <v>150582</v>
          </cell>
          <cell r="G6730" t="str">
            <v>THỰC PHẨM</v>
          </cell>
          <cell r="H6730" t="str">
            <v>THỰC PHẨM ĂN LIỀN</v>
          </cell>
        </row>
        <row r="6731">
          <cell r="C6731" t="str">
            <v>4971988000121</v>
          </cell>
          <cell r="D6731" t="str">
            <v>KIMURA - Rong biển cuốn gói vàng 6 lá &amp; 6 gói</v>
          </cell>
          <cell r="E6731">
            <v>135000</v>
          </cell>
          <cell r="F6731" t="str">
            <v>150585</v>
          </cell>
          <cell r="G6731" t="str">
            <v>THỰC PHẨM</v>
          </cell>
          <cell r="H6731" t="str">
            <v>NÔNG LÂM HẢI SẢN</v>
          </cell>
        </row>
        <row r="6732">
          <cell r="C6732" t="str">
            <v>4972319906983</v>
          </cell>
          <cell r="D6732" t="str">
            <v>KANAZURU- Mận khô 300g</v>
          </cell>
          <cell r="E6732">
            <v>140000</v>
          </cell>
          <cell r="F6732" t="str">
            <v>150586</v>
          </cell>
          <cell r="G6732" t="str">
            <v>THỰC PHẨM</v>
          </cell>
          <cell r="H6732" t="str">
            <v>BÁNH KẸO, ĐỒ ĂN VẶT</v>
          </cell>
        </row>
        <row r="6733">
          <cell r="C6733" t="str">
            <v>4901005500228</v>
          </cell>
          <cell r="D6733" t="str">
            <v>GLICO- Kẹo socola sữa KOBE 185g</v>
          </cell>
          <cell r="E6733">
            <v>111000</v>
          </cell>
          <cell r="F6733" t="str">
            <v>150594</v>
          </cell>
          <cell r="G6733" t="str">
            <v>THỰC PHẨM</v>
          </cell>
          <cell r="H6733" t="str">
            <v>BÁNH KẸO, ĐỒ ĂN VẶT</v>
          </cell>
        </row>
        <row r="6734">
          <cell r="C6734" t="str">
            <v>4902777090603</v>
          </cell>
          <cell r="D6734" t="str">
            <v>MEIJI- Socola đen 50g</v>
          </cell>
          <cell r="E6734">
            <v>60000</v>
          </cell>
          <cell r="F6734" t="str">
            <v>150597</v>
          </cell>
          <cell r="G6734" t="str">
            <v>THỰC PHẨM</v>
          </cell>
          <cell r="H6734" t="str">
            <v>BÁNH KẸO, ĐỒ ĂN VẶT</v>
          </cell>
        </row>
        <row r="6735">
          <cell r="C6735" t="str">
            <v>4902777015927</v>
          </cell>
          <cell r="D6735" t="str">
            <v>MEIJI- Socola sữa 50g</v>
          </cell>
          <cell r="E6735">
            <v>60000</v>
          </cell>
          <cell r="F6735" t="str">
            <v>150598</v>
          </cell>
          <cell r="G6735" t="str">
            <v>THỰC PHẨM</v>
          </cell>
          <cell r="H6735" t="str">
            <v>BÁNH KẸO, ĐỒ ĂN VẶT</v>
          </cell>
        </row>
        <row r="6736">
          <cell r="C6736" t="str">
            <v>4902777090825</v>
          </cell>
          <cell r="D6736" t="str">
            <v>MEIJI- Socola sữa Himilk 50g</v>
          </cell>
          <cell r="E6736">
            <v>60000</v>
          </cell>
          <cell r="F6736" t="str">
            <v>150599</v>
          </cell>
          <cell r="G6736" t="str">
            <v>THỰC PHẨM</v>
          </cell>
          <cell r="H6736" t="str">
            <v>BÁNH KẸO, ĐỒ ĂN VẶT</v>
          </cell>
        </row>
        <row r="6737">
          <cell r="C6737" t="str">
            <v>4902777090412</v>
          </cell>
          <cell r="D6737" t="str">
            <v>MEIJI- Socola sữa Himilk 120g 26 thanh</v>
          </cell>
          <cell r="E6737">
            <v>145000</v>
          </cell>
          <cell r="F6737" t="str">
            <v>150600</v>
          </cell>
          <cell r="G6737" t="str">
            <v>THỰC PHẨM</v>
          </cell>
          <cell r="H6737" t="str">
            <v>BÁNH KẸO, ĐỒ ĂN VẶT</v>
          </cell>
        </row>
        <row r="6738">
          <cell r="C6738" t="str">
            <v>4902775034265</v>
          </cell>
          <cell r="D6738" t="str">
            <v>OYATSU- Snack mì tôm trẻ em 6 gói</v>
          </cell>
          <cell r="E6738">
            <v>58000</v>
          </cell>
          <cell r="F6738" t="str">
            <v>150601</v>
          </cell>
          <cell r="G6738" t="str">
            <v>THỰC PHẨM</v>
          </cell>
          <cell r="H6738" t="str">
            <v>BÁNH KẸO, ĐỒ ĂN VẶT</v>
          </cell>
        </row>
        <row r="6739">
          <cell r="C6739" t="str">
            <v>4965078102123</v>
          </cell>
          <cell r="D6739" t="str">
            <v>HIROSHIKI- Bột nước hầm xương gà cô đặc (hộp 500g)</v>
          </cell>
          <cell r="E6739">
            <v>205000</v>
          </cell>
          <cell r="F6739" t="str">
            <v>150603</v>
          </cell>
          <cell r="G6739" t="str">
            <v>THỰC PHẨM</v>
          </cell>
          <cell r="H6739" t="str">
            <v>GIA VỊ</v>
          </cell>
        </row>
        <row r="6740">
          <cell r="C6740" t="str">
            <v>4903123001830</v>
          </cell>
          <cell r="D6740" t="str">
            <v>YAMAHIDE- Cá bào (2.5g#20 gói)</v>
          </cell>
          <cell r="E6740">
            <v>119000</v>
          </cell>
          <cell r="F6740" t="str">
            <v>150610</v>
          </cell>
          <cell r="G6740" t="str">
            <v>THỰC PHẨM</v>
          </cell>
          <cell r="H6740" t="str">
            <v>NÔNG LÂM HẢI SẢN</v>
          </cell>
        </row>
        <row r="6741">
          <cell r="C6741" t="str">
            <v>4903123005487</v>
          </cell>
          <cell r="D6741" t="str">
            <v>YAMAHIDE- Cá bào (túi 60g)</v>
          </cell>
          <cell r="E6741">
            <v>126000</v>
          </cell>
          <cell r="F6741" t="str">
            <v>150613</v>
          </cell>
          <cell r="G6741" t="str">
            <v>THỰC PHẨM</v>
          </cell>
          <cell r="H6741" t="str">
            <v>NÔNG LÂM HẢI SẢN</v>
          </cell>
        </row>
        <row r="6742">
          <cell r="C6742" t="str">
            <v>4902501623626</v>
          </cell>
          <cell r="D6742" t="str">
            <v>FURUTA- Bánh quy bơ socola chip (hộp 12 cái)</v>
          </cell>
          <cell r="E6742">
            <v>40000</v>
          </cell>
          <cell r="F6742" t="str">
            <v>150617</v>
          </cell>
          <cell r="G6742" t="str">
            <v>THỰC PHẨM</v>
          </cell>
          <cell r="H6742" t="str">
            <v>BÁNH KẸO, ĐỒ ĂN VẶT</v>
          </cell>
        </row>
        <row r="6743">
          <cell r="C6743" t="str">
            <v>4902688320042</v>
          </cell>
          <cell r="D6743" t="str">
            <v>HACHI- Mù tạt (tuýp 45g)</v>
          </cell>
          <cell r="E6743">
            <v>40000</v>
          </cell>
          <cell r="F6743" t="str">
            <v>150622</v>
          </cell>
          <cell r="G6743" t="str">
            <v>THỰC PHẨM</v>
          </cell>
          <cell r="H6743" t="str">
            <v>GIA VỊ</v>
          </cell>
        </row>
        <row r="6744">
          <cell r="C6744" t="str">
            <v>4901326040151</v>
          </cell>
          <cell r="D6744" t="str">
            <v>KASUGAI- Kẹo gôm trái cây (gói 85g)</v>
          </cell>
          <cell r="E6744">
            <v>49000</v>
          </cell>
          <cell r="F6744" t="str">
            <v>150633</v>
          </cell>
          <cell r="G6744" t="str">
            <v>THỰC PHẨM</v>
          </cell>
          <cell r="H6744" t="str">
            <v>BÁNH KẸO, ĐỒ ĂN VẶT</v>
          </cell>
        </row>
        <row r="6745">
          <cell r="C6745" t="str">
            <v>4903333131211</v>
          </cell>
          <cell r="D6745" t="str">
            <v>LOTTE- Bánh quy socola trà xanh (hộp 17cái)</v>
          </cell>
          <cell r="E6745">
            <v>60000</v>
          </cell>
          <cell r="F6745" t="str">
            <v>150635</v>
          </cell>
          <cell r="G6745" t="str">
            <v>THỰC PHẨM</v>
          </cell>
          <cell r="H6745" t="str">
            <v>BÁNH KẸO, ĐỒ ĂN VẶT</v>
          </cell>
        </row>
        <row r="6746">
          <cell r="C6746" t="str">
            <v>4979369030231</v>
          </cell>
          <cell r="D6746" t="str">
            <v>YAMAGEN- Xì dầu sashimi (lọ 150ml)</v>
          </cell>
          <cell r="E6746">
            <v>75000</v>
          </cell>
          <cell r="F6746" t="str">
            <v>150639</v>
          </cell>
          <cell r="G6746" t="str">
            <v>THỰC PHẨM</v>
          </cell>
          <cell r="H6746" t="str">
            <v>GIA VỊ</v>
          </cell>
        </row>
        <row r="6747">
          <cell r="C6747" t="str">
            <v>4979369452019</v>
          </cell>
          <cell r="D6747" t="str">
            <v>YAMAGEN- Xì dầu sốt đậu nành (chai 1L)</v>
          </cell>
          <cell r="E6747">
            <v>125000</v>
          </cell>
          <cell r="F6747" t="str">
            <v>150640</v>
          </cell>
          <cell r="G6747" t="str">
            <v>THỰC PHẨM</v>
          </cell>
          <cell r="H6747" t="str">
            <v>GIA VỊ</v>
          </cell>
        </row>
        <row r="6748">
          <cell r="C6748" t="str">
            <v>4979369255009</v>
          </cell>
          <cell r="D6748" t="str">
            <v>YAMAGEN- Xì dầu wasabi (chai 150ml)</v>
          </cell>
          <cell r="E6748">
            <v>105000</v>
          </cell>
          <cell r="F6748" t="str">
            <v>150642</v>
          </cell>
          <cell r="G6748" t="str">
            <v>THỰC PHẨM</v>
          </cell>
          <cell r="H6748" t="str">
            <v>GIA VỊ</v>
          </cell>
        </row>
        <row r="6749">
          <cell r="C6749" t="str">
            <v>4901830416923</v>
          </cell>
          <cell r="D6749" t="str">
            <v>SANRITSU- Hộp bánh quy San Figaro 46 chiếc</v>
          </cell>
          <cell r="E6749">
            <v>305000</v>
          </cell>
          <cell r="F6749" t="str">
            <v>150646</v>
          </cell>
          <cell r="G6749" t="str">
            <v>THỰC PHẨM</v>
          </cell>
          <cell r="H6749" t="str">
            <v>BÁNH KẸO, ĐỒ ĂN VẶT</v>
          </cell>
        </row>
        <row r="6750">
          <cell r="C6750" t="str">
            <v>4901360245567</v>
          </cell>
          <cell r="D6750" t="str">
            <v>BOURBON- Socola đen sữa (hộp 12 cái)</v>
          </cell>
          <cell r="E6750">
            <v>50000</v>
          </cell>
          <cell r="F6750" t="str">
            <v>150648</v>
          </cell>
          <cell r="G6750" t="str">
            <v>THỰC PHẨM</v>
          </cell>
          <cell r="H6750" t="str">
            <v>BÁNH KẸO, ĐỒ ĂN VẶT</v>
          </cell>
        </row>
        <row r="6751">
          <cell r="C6751" t="str">
            <v>4902501623596</v>
          </cell>
          <cell r="D6751" t="str">
            <v>FURUTA- Bánh quy kẹp kem socola (hộp 10 cái)</v>
          </cell>
          <cell r="E6751">
            <v>40000</v>
          </cell>
          <cell r="F6751" t="str">
            <v>150649</v>
          </cell>
          <cell r="G6751" t="str">
            <v>THỰC PHẨM</v>
          </cell>
          <cell r="H6751" t="str">
            <v>BÁNH KẸO, ĐỒ ĂN VẶT</v>
          </cell>
        </row>
        <row r="6752">
          <cell r="C6752" t="str">
            <v>4901351036723</v>
          </cell>
          <cell r="D6752" t="str">
            <v>KANRO- Kẹo ngậm họng 4 vị hoa quả (gói 90g)</v>
          </cell>
          <cell r="E6752">
            <v>65000</v>
          </cell>
          <cell r="F6752" t="str">
            <v>150653</v>
          </cell>
          <cell r="G6752" t="str">
            <v>THỰC PHẨM</v>
          </cell>
          <cell r="H6752" t="str">
            <v>BÁNH KẸO, ĐỒ ĂN VẶT</v>
          </cell>
        </row>
        <row r="6753">
          <cell r="C6753" t="str">
            <v>4902777008615</v>
          </cell>
          <cell r="D6753" t="str">
            <v>MEIJI- Bánh phủ socola đen hình búp măng (hộp 70g)</v>
          </cell>
          <cell r="E6753">
            <v>62000</v>
          </cell>
          <cell r="F6753" t="str">
            <v>150656</v>
          </cell>
          <cell r="G6753" t="str">
            <v>THỰC PHẨM</v>
          </cell>
          <cell r="H6753" t="str">
            <v>BÁNH KẸO, ĐỒ ĂN VẶT</v>
          </cell>
        </row>
        <row r="6754">
          <cell r="C6754" t="str">
            <v>4902777026404</v>
          </cell>
          <cell r="D6754" t="str">
            <v>MEIJI- Bánh socola hình nấm và măng 12 túi</v>
          </cell>
          <cell r="E6754">
            <v>115000</v>
          </cell>
          <cell r="F6754" t="str">
            <v>150657</v>
          </cell>
          <cell r="G6754" t="str">
            <v>THỰC PHẨM</v>
          </cell>
          <cell r="H6754" t="str">
            <v>BÁNH KẸO, ĐỒ ĂN VẶT</v>
          </cell>
        </row>
        <row r="6755">
          <cell r="C6755" t="str">
            <v>4902777004532</v>
          </cell>
          <cell r="D6755" t="str">
            <v>MEIJI- Kẹo hạnh nhân bọc socola Almond 88g</v>
          </cell>
          <cell r="E6755">
            <v>90000</v>
          </cell>
          <cell r="F6755" t="str">
            <v>150659</v>
          </cell>
          <cell r="G6755" t="str">
            <v>THỰC PHẨM</v>
          </cell>
          <cell r="H6755" t="str">
            <v>BÁNH KẸO, ĐỒ ĂN VẶT</v>
          </cell>
        </row>
        <row r="6756">
          <cell r="C6756" t="str">
            <v>4902757111403</v>
          </cell>
          <cell r="D6756" t="str">
            <v>MEITO- Bánh cá nhân kem vị dâu tây (gói 20g)</v>
          </cell>
          <cell r="E6756">
            <v>25000</v>
          </cell>
          <cell r="F6756" t="str">
            <v>150660</v>
          </cell>
          <cell r="G6756" t="str">
            <v>THỰC PHẨM</v>
          </cell>
          <cell r="H6756" t="str">
            <v>BÁNH KẸO, ĐỒ ĂN VẶT</v>
          </cell>
        </row>
        <row r="6757">
          <cell r="C6757" t="str">
            <v>4902757111304</v>
          </cell>
          <cell r="D6757" t="str">
            <v>MEITO- Bánh cá nhân kem Socola (gói 16.5g)</v>
          </cell>
          <cell r="E6757">
            <v>25000</v>
          </cell>
          <cell r="F6757" t="str">
            <v>150661</v>
          </cell>
          <cell r="G6757" t="str">
            <v>THỰC PHẨM</v>
          </cell>
          <cell r="H6757" t="str">
            <v>BÁNH KẸO, ĐỒ ĂN VẶT</v>
          </cell>
        </row>
        <row r="6758">
          <cell r="C6758" t="str">
            <v>4902888107610</v>
          </cell>
          <cell r="D6758" t="str">
            <v>MORINAGA- Bánh kem socola (hộp 47g)</v>
          </cell>
          <cell r="E6758">
            <v>29000</v>
          </cell>
          <cell r="F6758" t="str">
            <v>150662</v>
          </cell>
          <cell r="G6758" t="str">
            <v>THỰC PHẨM</v>
          </cell>
          <cell r="H6758" t="str">
            <v>BÁNH KẸO, ĐỒ ĂN VẶT</v>
          </cell>
        </row>
        <row r="6759">
          <cell r="C6759" t="str">
            <v>4902888107634</v>
          </cell>
          <cell r="D6759" t="str">
            <v>MORINAGA- Bánh kem socola dâu tây (hộp 45g)</v>
          </cell>
          <cell r="E6759">
            <v>29000</v>
          </cell>
          <cell r="F6759" t="str">
            <v>150663</v>
          </cell>
          <cell r="G6759" t="str">
            <v>THỰC PHẨM</v>
          </cell>
          <cell r="H6759" t="str">
            <v>BÁNH KẸO, ĐỒ ĂN VẶT</v>
          </cell>
        </row>
        <row r="6760">
          <cell r="C6760" t="str">
            <v>4902105102862</v>
          </cell>
          <cell r="D6760" t="str">
            <v>NISSIN- Mì ramen ăn liền vị muối (87g#5 gói)</v>
          </cell>
          <cell r="E6760">
            <v>125000</v>
          </cell>
          <cell r="F6760" t="str">
            <v>150667</v>
          </cell>
          <cell r="G6760" t="str">
            <v>THỰC PHẨM</v>
          </cell>
          <cell r="H6760" t="str">
            <v>MỲ, MIẾN</v>
          </cell>
        </row>
        <row r="6761">
          <cell r="C6761" t="str">
            <v>4547894650011</v>
          </cell>
          <cell r="D6761" t="str">
            <v>NABISCO- Bánh quy vị mạch nha (hộp 241g)</v>
          </cell>
          <cell r="E6761">
            <v>107000</v>
          </cell>
          <cell r="F6761" t="str">
            <v>150685</v>
          </cell>
          <cell r="G6761" t="str">
            <v>THỰC PHẨM</v>
          </cell>
          <cell r="H6761" t="str">
            <v>BÁNH KẸO, ĐỒ ĂN VẶT</v>
          </cell>
        </row>
        <row r="6762">
          <cell r="C6762" t="str">
            <v>4571157254821</v>
          </cell>
          <cell r="D6762" t="str">
            <v>ORIHIRO- Thạch mềm vị cam 20gx6 chiếc</v>
          </cell>
          <cell r="E6762">
            <v>40000</v>
          </cell>
          <cell r="F6762" t="str">
            <v>150686</v>
          </cell>
          <cell r="G6762" t="str">
            <v>THỰC PHẨM</v>
          </cell>
          <cell r="H6762" t="str">
            <v>BÁNH KẸO, ĐỒ ĂN VẶT</v>
          </cell>
        </row>
        <row r="6763">
          <cell r="C6763" t="str">
            <v>4903015184979</v>
          </cell>
          <cell r="D6763" t="str">
            <v>YBC- Bánh quế nhân kem dâu tây (hộp 12 thanh)</v>
          </cell>
          <cell r="E6763">
            <v>45000</v>
          </cell>
          <cell r="F6763" t="str">
            <v>150696</v>
          </cell>
          <cell r="G6763" t="str">
            <v>THỰC PHẨM</v>
          </cell>
          <cell r="H6763" t="str">
            <v>BÁNH KẸO, ĐỒ ĂN VẶT</v>
          </cell>
        </row>
        <row r="6764">
          <cell r="C6764" t="str">
            <v>4903015184955</v>
          </cell>
          <cell r="D6764" t="str">
            <v>YBC- Bánh quế nhân socola (hộp 12 thanh)</v>
          </cell>
          <cell r="E6764">
            <v>45000</v>
          </cell>
          <cell r="F6764" t="str">
            <v>150697</v>
          </cell>
          <cell r="G6764" t="str">
            <v>THỰC PHẨM</v>
          </cell>
          <cell r="H6764" t="str">
            <v>BÁNH KẸO, ĐỒ ĂN VẶT</v>
          </cell>
        </row>
        <row r="6765">
          <cell r="C6765" t="str">
            <v>49662924</v>
          </cell>
          <cell r="D6765" t="str">
            <v>MEIDIYA- Mứt cam (hũ 160g)</v>
          </cell>
          <cell r="E6765">
            <v>79000</v>
          </cell>
          <cell r="F6765" t="str">
            <v>150716</v>
          </cell>
          <cell r="G6765" t="str">
            <v>THỰC PHẨM</v>
          </cell>
          <cell r="H6765" t="str">
            <v>BÁNH KẸO, ĐỒ ĂN VẶT</v>
          </cell>
        </row>
        <row r="6766">
          <cell r="C6766" t="str">
            <v>49806601</v>
          </cell>
          <cell r="D6766" t="str">
            <v>MEIDIYA- Mứt dứa (hũ 160g)</v>
          </cell>
          <cell r="E6766">
            <v>79000</v>
          </cell>
          <cell r="F6766" t="str">
            <v>150718</v>
          </cell>
          <cell r="G6766" t="str">
            <v>THỰC PHẨM</v>
          </cell>
          <cell r="H6766" t="str">
            <v>BÁNH KẸO, ĐỒ ĂN VẶT</v>
          </cell>
        </row>
        <row r="6767">
          <cell r="C6767" t="str">
            <v>49806809</v>
          </cell>
          <cell r="D6767" t="str">
            <v>MEIDIYA- Mứt kiwi (hũ 160g)</v>
          </cell>
          <cell r="E6767">
            <v>79000</v>
          </cell>
          <cell r="F6767" t="str">
            <v>150719</v>
          </cell>
          <cell r="G6767" t="str">
            <v>THỰC PHẨM</v>
          </cell>
          <cell r="H6767" t="str">
            <v>BÁNH KẸO, ĐỒ ĂN VẶT</v>
          </cell>
        </row>
        <row r="6768">
          <cell r="C6768" t="str">
            <v>4902590130548</v>
          </cell>
          <cell r="D6768" t="str">
            <v>AJINOMOTO- Dầu gạo 600g</v>
          </cell>
          <cell r="E6768">
            <v>168000</v>
          </cell>
          <cell r="F6768" t="str">
            <v>150735</v>
          </cell>
          <cell r="G6768" t="str">
            <v>THỰC PHẨM</v>
          </cell>
          <cell r="H6768" t="str">
            <v>GIA VỊ</v>
          </cell>
        </row>
        <row r="6769">
          <cell r="C6769" t="str">
            <v>4976663609125</v>
          </cell>
          <cell r="D6769" t="str">
            <v>BOSO- Dầu ăn chiết xuất gạo lứt 600g</v>
          </cell>
          <cell r="E6769">
            <v>145000</v>
          </cell>
          <cell r="F6769" t="str">
            <v>150741</v>
          </cell>
          <cell r="G6769" t="str">
            <v>THỰC PHẨM</v>
          </cell>
          <cell r="H6769" t="str">
            <v>GIA VỊ</v>
          </cell>
        </row>
        <row r="6770">
          <cell r="C6770" t="str">
            <v>4976663607060</v>
          </cell>
          <cell r="D6770" t="str">
            <v>BOSO- Dầu gạo 600g</v>
          </cell>
          <cell r="E6770">
            <v>140000</v>
          </cell>
          <cell r="F6770" t="str">
            <v>150742</v>
          </cell>
          <cell r="G6770" t="str">
            <v>THỰC PHẨM</v>
          </cell>
          <cell r="H6770" t="str">
            <v>GIA VỊ</v>
          </cell>
        </row>
        <row r="6771">
          <cell r="C6771" t="str">
            <v>4902156170506</v>
          </cell>
          <cell r="D6771" t="str">
            <v>NANAO- Bánh quế nhân kem 170g</v>
          </cell>
          <cell r="E6771">
            <v>69000</v>
          </cell>
          <cell r="F6771" t="str">
            <v>150744</v>
          </cell>
          <cell r="G6771" t="str">
            <v>THỰC PHẨM</v>
          </cell>
          <cell r="H6771" t="str">
            <v>BÁNH KẸO, ĐỒ ĂN VẶT</v>
          </cell>
        </row>
        <row r="6772">
          <cell r="C6772" t="str">
            <v>78895130249</v>
          </cell>
          <cell r="D6772" t="str">
            <v>S&amp;B- Dầu hào 140g</v>
          </cell>
          <cell r="E6772">
            <v>45000</v>
          </cell>
          <cell r="F6772" t="str">
            <v>150747</v>
          </cell>
          <cell r="G6772" t="str">
            <v>THỰC PHẨM</v>
          </cell>
          <cell r="H6772" t="str">
            <v>GIA VỊ</v>
          </cell>
        </row>
        <row r="6773">
          <cell r="C6773" t="str">
            <v>4902887172145</v>
          </cell>
          <cell r="D6773" t="str">
            <v>MARUZEN- Hạt dẻ ngâm đường Kanroni 250g</v>
          </cell>
          <cell r="E6773">
            <v>155000</v>
          </cell>
          <cell r="F6773" t="str">
            <v>150754</v>
          </cell>
          <cell r="G6773" t="str">
            <v>THỰC PHẨM</v>
          </cell>
          <cell r="H6773" t="str">
            <v>BÁNH KẸO, ĐỒ ĂN VẶT</v>
          </cell>
        </row>
        <row r="6774">
          <cell r="C6774" t="str">
            <v>4977053613340</v>
          </cell>
          <cell r="D6774" t="str">
            <v>HARADA- Quả óc chó Walnut 60g</v>
          </cell>
          <cell r="E6774">
            <v>139000</v>
          </cell>
          <cell r="F6774" t="str">
            <v>150761</v>
          </cell>
          <cell r="G6774" t="str">
            <v>THỰC PHẨM</v>
          </cell>
          <cell r="H6774" t="str">
            <v>BÁNH KẸO, ĐỒ ĂN VẶT</v>
          </cell>
        </row>
        <row r="6775">
          <cell r="C6775" t="str">
            <v>4902881426367</v>
          </cell>
          <cell r="D6775" t="str">
            <v>MYOJO- Mì xào Yakisoba vị muối kèm sốt 107g</v>
          </cell>
          <cell r="E6775">
            <v>45000</v>
          </cell>
          <cell r="F6775" t="str">
            <v>150774</v>
          </cell>
          <cell r="G6775" t="str">
            <v>THỰC PHẨM</v>
          </cell>
          <cell r="H6775" t="str">
            <v>MỲ, MIẾN</v>
          </cell>
        </row>
        <row r="6776">
          <cell r="C6776" t="str">
            <v>4902881426343</v>
          </cell>
          <cell r="D6776" t="str">
            <v>MYOJO- Mì xào Yakisoba kèm sốt 112g</v>
          </cell>
          <cell r="E6776">
            <v>45000</v>
          </cell>
          <cell r="F6776" t="str">
            <v>150775</v>
          </cell>
          <cell r="G6776" t="str">
            <v>THỰC PHẨM</v>
          </cell>
          <cell r="H6776" t="str">
            <v>MỲ, MIẾN</v>
          </cell>
        </row>
        <row r="6777">
          <cell r="C6777" t="str">
            <v>4991092999357</v>
          </cell>
          <cell r="D6777" t="str">
            <v>SHIMAYAKI- Rượu dâu tây 500ml</v>
          </cell>
          <cell r="E6777">
            <v>480000</v>
          </cell>
          <cell r="F6777" t="str">
            <v>150780</v>
          </cell>
          <cell r="G6777" t="str">
            <v>THỰC PHẨM</v>
          </cell>
          <cell r="H6777" t="str">
            <v>RƯỢU</v>
          </cell>
        </row>
        <row r="6778">
          <cell r="C6778" t="str">
            <v>4991092899053</v>
          </cell>
          <cell r="D6778" t="str">
            <v>SHIMAYAKI- Rượu mơ 500ml</v>
          </cell>
          <cell r="E6778">
            <v>450000</v>
          </cell>
          <cell r="F6778" t="str">
            <v>150781</v>
          </cell>
          <cell r="G6778" t="str">
            <v>THỰC PHẨM</v>
          </cell>
          <cell r="H6778" t="str">
            <v>RƯỢU</v>
          </cell>
        </row>
        <row r="6779">
          <cell r="C6779" t="str">
            <v>4902888204210</v>
          </cell>
          <cell r="D6779" t="str">
            <v>MORINAGA- Kẹo trái cây Hi-Chew hộp 40g</v>
          </cell>
          <cell r="E6779">
            <v>35000</v>
          </cell>
          <cell r="F6779" t="str">
            <v>150786</v>
          </cell>
          <cell r="G6779" t="str">
            <v>THỰC PHẨM</v>
          </cell>
          <cell r="H6779" t="str">
            <v>BÁNH KẸO, ĐỒ ĂN VẶT</v>
          </cell>
        </row>
        <row r="6780">
          <cell r="C6780" t="str">
            <v>4902820016543</v>
          </cell>
          <cell r="D6780" t="str">
            <v>MARUMIYA- Rắc cơm mềm vị cá hồi 28g</v>
          </cell>
          <cell r="E6780">
            <v>40000</v>
          </cell>
          <cell r="F6780" t="str">
            <v>150788</v>
          </cell>
          <cell r="G6780" t="str">
            <v>THỰC PHẨM</v>
          </cell>
          <cell r="H6780" t="str">
            <v>THỰC PHẨM ĂN LIỀN</v>
          </cell>
        </row>
        <row r="6781">
          <cell r="C6781" t="str">
            <v>4902820110067</v>
          </cell>
          <cell r="D6781" t="str">
            <v>MARUMIYA- Rắc cơm mềm vị cá ngừ tảo bẹ 28g</v>
          </cell>
          <cell r="E6781">
            <v>40000</v>
          </cell>
          <cell r="F6781" t="str">
            <v>150789</v>
          </cell>
          <cell r="G6781" t="str">
            <v>THỰC PHẨM</v>
          </cell>
          <cell r="H6781" t="str">
            <v>THỰC PHẨM ĂN LIỀN</v>
          </cell>
        </row>
        <row r="6782">
          <cell r="C6782" t="str">
            <v>4902820110029</v>
          </cell>
          <cell r="D6782" t="str">
            <v>MARUMIYA- Rắc cơm mềm vị thịt lợn băm 28g</v>
          </cell>
          <cell r="E6782">
            <v>40000</v>
          </cell>
          <cell r="F6782" t="str">
            <v>150790</v>
          </cell>
          <cell r="G6782" t="str">
            <v>THỰC PHẨM</v>
          </cell>
          <cell r="H6782" t="str">
            <v>THỰC PHẨM ĂN LIỀN</v>
          </cell>
        </row>
        <row r="6783">
          <cell r="C6783" t="str">
            <v>4902820110197</v>
          </cell>
          <cell r="D6783" t="str">
            <v>MARUMIYA- Rắc cơm mềm vị thịt nướng 28g</v>
          </cell>
          <cell r="E6783">
            <v>40000</v>
          </cell>
          <cell r="F6783" t="str">
            <v>150791</v>
          </cell>
          <cell r="G6783" t="str">
            <v>THỰC PHẨM</v>
          </cell>
          <cell r="H6783" t="str">
            <v>THỰC PHẨM ĂN LIỀN</v>
          </cell>
        </row>
        <row r="6784">
          <cell r="C6784" t="str">
            <v>4902820916553</v>
          </cell>
          <cell r="D6784" t="str">
            <v>MARUMIYA- Rắc cơm mềm vị trứng cá hồi 28g</v>
          </cell>
          <cell r="E6784">
            <v>40000</v>
          </cell>
          <cell r="F6784" t="str">
            <v>150793</v>
          </cell>
          <cell r="G6784" t="str">
            <v>THỰC PHẨM</v>
          </cell>
          <cell r="H6784" t="str">
            <v>THỰC PHẨM ĂN LIỀN</v>
          </cell>
        </row>
        <row r="6785">
          <cell r="C6785" t="str">
            <v>4902820917024</v>
          </cell>
          <cell r="D6785" t="str">
            <v>MARUMIYA- Rắc cơm mềm vị trứng cá tuyết 28g</v>
          </cell>
          <cell r="E6785">
            <v>40000</v>
          </cell>
          <cell r="F6785" t="str">
            <v>150794</v>
          </cell>
          <cell r="G6785" t="str">
            <v>THỰC PHẨM</v>
          </cell>
          <cell r="H6785" t="str">
            <v>THỰC PHẨM ĂN LIỀN</v>
          </cell>
        </row>
        <row r="6786">
          <cell r="C6786" t="str">
            <v>4902820110128</v>
          </cell>
          <cell r="D6786" t="str">
            <v>MARUMIYA- Rắc cơm mềm vị trứng thịt băm 28g</v>
          </cell>
          <cell r="E6786">
            <v>40000</v>
          </cell>
          <cell r="F6786" t="str">
            <v>150795</v>
          </cell>
          <cell r="G6786" t="str">
            <v>THỰC PHẨM</v>
          </cell>
          <cell r="H6786" t="str">
            <v>THỰC PHẨM ĂN LIỀN</v>
          </cell>
        </row>
        <row r="6787">
          <cell r="C6787" t="str">
            <v>4902820117059</v>
          </cell>
          <cell r="D6787" t="str">
            <v>MARUMIYA- Rắc cơm thập cẩm Obentou Shokun (20 gói)</v>
          </cell>
          <cell r="E6787">
            <v>80000</v>
          </cell>
          <cell r="F6787" t="str">
            <v>150796</v>
          </cell>
          <cell r="G6787" t="str">
            <v>THỰC PHẨM</v>
          </cell>
          <cell r="H6787" t="str">
            <v>THỰC PHẨM ĂN LIỀN</v>
          </cell>
        </row>
        <row r="6788">
          <cell r="C6788" t="str">
            <v>4902820120325</v>
          </cell>
          <cell r="D6788" t="str">
            <v>MARUMIYA- Rắc cơm thập cẩm Shimajiro (22 gói)</v>
          </cell>
          <cell r="E6788">
            <v>80000</v>
          </cell>
          <cell r="F6788" t="str">
            <v>150798</v>
          </cell>
          <cell r="G6788" t="str">
            <v>THỰC PHẨM</v>
          </cell>
          <cell r="H6788" t="str">
            <v>THỰC PHẨM ĂN LIỀN</v>
          </cell>
        </row>
        <row r="6789">
          <cell r="C6789" t="str">
            <v>4902820102918</v>
          </cell>
          <cell r="D6789" t="str">
            <v>MARUMIYA- Rắc cơm vị thịt bò hộp 22g</v>
          </cell>
          <cell r="E6789">
            <v>55000</v>
          </cell>
          <cell r="F6789" t="str">
            <v>150799</v>
          </cell>
          <cell r="G6789" t="str">
            <v>THỰC PHẨM</v>
          </cell>
          <cell r="H6789" t="str">
            <v>THỰC PHẨM ĂN LIỀN</v>
          </cell>
        </row>
        <row r="6790">
          <cell r="C6790" t="str">
            <v>4902820103915</v>
          </cell>
          <cell r="D6790" t="str">
            <v>MARUMIYA- Rắc cơm vị trứng cá tuyết hộp 20g</v>
          </cell>
          <cell r="E6790">
            <v>55000</v>
          </cell>
          <cell r="F6790" t="str">
            <v>150800</v>
          </cell>
          <cell r="G6790" t="str">
            <v>THỰC PHẨM</v>
          </cell>
          <cell r="H6790" t="str">
            <v>THỰC PHẨM ĂN LIỀN</v>
          </cell>
        </row>
        <row r="6791">
          <cell r="C6791" t="str">
            <v>4901001026968</v>
          </cell>
          <cell r="D6791" t="str">
            <v>AJINOMOTO- Hạt nêm từ thịt gà (gói 50g)</v>
          </cell>
          <cell r="E6791">
            <v>75000</v>
          </cell>
          <cell r="F6791" t="str">
            <v>150806</v>
          </cell>
          <cell r="G6791" t="str">
            <v>THỰC PHẨM</v>
          </cell>
          <cell r="H6791" t="str">
            <v>GIA VỊ</v>
          </cell>
        </row>
        <row r="6792">
          <cell r="C6792" t="str">
            <v>4901001117062</v>
          </cell>
          <cell r="D6792" t="str">
            <v>AJINOMOTO- Hạt nêm từ tảo bẹ (8gx18 thanh)</v>
          </cell>
          <cell r="E6792">
            <v>105000</v>
          </cell>
          <cell r="F6792" t="str">
            <v>150807</v>
          </cell>
          <cell r="G6792" t="str">
            <v>THỰC PHẨM</v>
          </cell>
          <cell r="H6792" t="str">
            <v>GIA VỊ</v>
          </cell>
        </row>
        <row r="6793">
          <cell r="C6793" t="str">
            <v>4902555125589</v>
          </cell>
          <cell r="D6793" t="str">
            <v>FUJIYA- Kẹo mút vị trái cây ( túi 21 cái )</v>
          </cell>
          <cell r="E6793">
            <v>65000</v>
          </cell>
          <cell r="F6793" t="str">
            <v>150810</v>
          </cell>
          <cell r="G6793" t="str">
            <v>THỰC PHẨM</v>
          </cell>
          <cell r="H6793" t="str">
            <v>BÁNH KẸO, ĐỒ ĂN VẶT</v>
          </cell>
        </row>
        <row r="6794">
          <cell r="C6794" t="str">
            <v>4547894640029</v>
          </cell>
          <cell r="D6794" t="str">
            <v>NABISCO- Hộp bánh quy Rits size L 75 chiếc</v>
          </cell>
          <cell r="E6794">
            <v>128000</v>
          </cell>
          <cell r="F6794" t="str">
            <v>150812</v>
          </cell>
          <cell r="G6794" t="str">
            <v>THỰC PHẨM</v>
          </cell>
          <cell r="H6794" t="str">
            <v>BÁNH KẸO, ĐỒ ĂN VẶT</v>
          </cell>
        </row>
        <row r="6795">
          <cell r="C6795" t="str">
            <v>4547894640012</v>
          </cell>
          <cell r="D6795" t="str">
            <v>NABISCO- Hộp bánh quy Rits size S 39 chiếc</v>
          </cell>
          <cell r="E6795">
            <v>65000</v>
          </cell>
          <cell r="F6795" t="str">
            <v>150813</v>
          </cell>
          <cell r="G6795" t="str">
            <v>THỰC PHẨM</v>
          </cell>
          <cell r="H6795" t="str">
            <v>BÁNH KẸO, ĐỒ ĂN VẶT</v>
          </cell>
        </row>
        <row r="6796">
          <cell r="C6796" t="str">
            <v>4901019001018</v>
          </cell>
          <cell r="D6796" t="str">
            <v>OSAKAMANKOUDOU- Bánh quế tròn ( túi 200g )</v>
          </cell>
          <cell r="E6796">
            <v>75000</v>
          </cell>
          <cell r="F6796" t="str">
            <v>150814</v>
          </cell>
          <cell r="G6796" t="str">
            <v>THỰC PHẨM</v>
          </cell>
          <cell r="H6796" t="str">
            <v>BÁNH KẸO, ĐỒ ĂN VẶT</v>
          </cell>
        </row>
        <row r="6797">
          <cell r="C6797" t="str">
            <v>49597318</v>
          </cell>
          <cell r="D6797" t="str">
            <v>CHIRIN- Bút màu socola</v>
          </cell>
          <cell r="E6797">
            <v>12000</v>
          </cell>
          <cell r="F6797" t="str">
            <v>150815</v>
          </cell>
          <cell r="G6797" t="str">
            <v>THỰC PHẨM</v>
          </cell>
          <cell r="H6797" t="str">
            <v>BÁNH KẸO, ĐỒ ĂN VẶT</v>
          </cell>
        </row>
        <row r="6798">
          <cell r="C6798" t="str">
            <v>49597363</v>
          </cell>
          <cell r="D6798" t="str">
            <v>CHIRIN- Kẹo socola viên</v>
          </cell>
          <cell r="E6798">
            <v>12000</v>
          </cell>
          <cell r="F6798" t="str">
            <v>150816</v>
          </cell>
          <cell r="G6798" t="str">
            <v>THỰC PHẨM</v>
          </cell>
          <cell r="H6798" t="str">
            <v>BÁNH KẸO, ĐỒ ĂN VẶT</v>
          </cell>
        </row>
        <row r="6799">
          <cell r="C6799" t="str">
            <v>4901085184899</v>
          </cell>
          <cell r="D6799" t="str">
            <v>ITOEN- Trà xanh gạo lứt túi lọc 20 túi</v>
          </cell>
          <cell r="E6799">
            <v>95000</v>
          </cell>
          <cell r="F6799" t="str">
            <v>150817</v>
          </cell>
          <cell r="G6799" t="str">
            <v>THỰC PHẨM</v>
          </cell>
          <cell r="H6799" t="str">
            <v>ĐỒ UỐNG, PHA CHẾ</v>
          </cell>
        </row>
        <row r="6800">
          <cell r="C6800" t="str">
            <v>4901588230987</v>
          </cell>
          <cell r="D6800" t="str">
            <v>GINBIS- Bánh quy socola động vật biển túi 5 gói</v>
          </cell>
          <cell r="E6800">
            <v>71000</v>
          </cell>
          <cell r="F6800" t="str">
            <v>150820</v>
          </cell>
          <cell r="G6800" t="str">
            <v>THỰC PHẨM</v>
          </cell>
          <cell r="H6800" t="str">
            <v>BÁNH KẸO, ĐỒ ĂN VẶT</v>
          </cell>
        </row>
        <row r="6801">
          <cell r="C6801" t="str">
            <v>45173639</v>
          </cell>
          <cell r="D6801" t="str">
            <v>MEIJI- Socola dâu Apollo 48g</v>
          </cell>
          <cell r="E6801">
            <v>45000</v>
          </cell>
          <cell r="F6801" t="str">
            <v>150826</v>
          </cell>
          <cell r="G6801" t="str">
            <v>THỰC PHẨM</v>
          </cell>
          <cell r="H6801" t="str">
            <v>BÁNH KẸO, ĐỒ ĂN VẶT</v>
          </cell>
        </row>
        <row r="6802">
          <cell r="C6802" t="str">
            <v>4902777029092</v>
          </cell>
          <cell r="D6802" t="str">
            <v>MEIJI- Socola Macadamia 20 cái 144g</v>
          </cell>
          <cell r="E6802">
            <v>214000</v>
          </cell>
          <cell r="F6802" t="str">
            <v>150827</v>
          </cell>
          <cell r="G6802" t="str">
            <v>THỰC PHẨM</v>
          </cell>
          <cell r="H6802" t="str">
            <v>BÁNH KẸO, ĐỒ ĂN VẶT</v>
          </cell>
        </row>
        <row r="6803">
          <cell r="C6803" t="str">
            <v>4902888216039</v>
          </cell>
          <cell r="D6803" t="str">
            <v>MORINAGA- Thanh Socola sữa 144g</v>
          </cell>
          <cell r="E6803">
            <v>99000</v>
          </cell>
          <cell r="F6803" t="str">
            <v>150828</v>
          </cell>
          <cell r="G6803" t="str">
            <v>THỰC PHẨM</v>
          </cell>
          <cell r="H6803" t="str">
            <v>BÁNH KẸO, ĐỒ ĂN VẶT</v>
          </cell>
        </row>
        <row r="6804">
          <cell r="C6804" t="str">
            <v>4901360315833</v>
          </cell>
          <cell r="D6804" t="str">
            <v>BOURBON- Kẹo dẻo vị đào 50g</v>
          </cell>
          <cell r="E6804">
            <v>35000</v>
          </cell>
          <cell r="F6804" t="str">
            <v>150833</v>
          </cell>
          <cell r="G6804" t="str">
            <v>THỰC PHẨM</v>
          </cell>
          <cell r="H6804" t="str">
            <v>BÁNH KẸO, ĐỒ ĂN VẶT</v>
          </cell>
        </row>
        <row r="6805">
          <cell r="C6805" t="str">
            <v>4904621070274</v>
          </cell>
          <cell r="D6805" t="str">
            <v>DAISHO-Bún canh ngũ vị cay ( 10 phần )</v>
          </cell>
          <cell r="E6805">
            <v>110000</v>
          </cell>
          <cell r="F6805" t="str">
            <v>150836</v>
          </cell>
          <cell r="G6805" t="str">
            <v>THỰC PHẨM</v>
          </cell>
          <cell r="H6805" t="str">
            <v>THỰC PHẨM ĂN LIỀN</v>
          </cell>
        </row>
        <row r="6806">
          <cell r="C6806" t="str">
            <v>4904621070465</v>
          </cell>
          <cell r="D6806" t="str">
            <v>DAISHO- Miến ăn liền vị trứng thịt heo 6 suất</v>
          </cell>
          <cell r="E6806">
            <v>89000</v>
          </cell>
          <cell r="F6806" t="str">
            <v>150837</v>
          </cell>
          <cell r="G6806" t="str">
            <v>THỰC PHẨM</v>
          </cell>
          <cell r="H6806" t="str">
            <v>MỲ, MIẾN</v>
          </cell>
        </row>
        <row r="6807">
          <cell r="C6807" t="str">
            <v>4904621070472</v>
          </cell>
          <cell r="D6807" t="str">
            <v>DAISHO- Miến ăn liền vị gà nước hầm heo 6 suất</v>
          </cell>
          <cell r="E6807">
            <v>89000</v>
          </cell>
          <cell r="F6807" t="str">
            <v>150838</v>
          </cell>
          <cell r="G6807" t="str">
            <v>THỰC PHẨM</v>
          </cell>
          <cell r="H6807" t="str">
            <v>MỲ, MIẾN</v>
          </cell>
        </row>
        <row r="6808">
          <cell r="C6808" t="str">
            <v>4582100125495</v>
          </cell>
          <cell r="D6808" t="str">
            <v>KOUSYO- Mật ong 1kg</v>
          </cell>
          <cell r="E6808">
            <v>230000</v>
          </cell>
          <cell r="F6808" t="str">
            <v>150844</v>
          </cell>
          <cell r="G6808" t="str">
            <v>THỰC PHẨM</v>
          </cell>
          <cell r="H6808" t="str">
            <v>BÁNH KẸO, ĐỒ ĂN VẶT</v>
          </cell>
        </row>
        <row r="6809">
          <cell r="C6809" t="str">
            <v>4901734030379</v>
          </cell>
          <cell r="D6809" t="str">
            <v>SANYOFOOD- Mỳ xào yakisoba 116g</v>
          </cell>
          <cell r="E6809">
            <v>45000</v>
          </cell>
          <cell r="F6809" t="str">
            <v>150857</v>
          </cell>
          <cell r="G6809" t="str">
            <v>THỰC PHẨM</v>
          </cell>
          <cell r="H6809" t="str">
            <v>MỲ, MIẾN</v>
          </cell>
        </row>
        <row r="6810">
          <cell r="C6810" t="str">
            <v>4979654023825</v>
          </cell>
          <cell r="D6810" t="str">
            <v>YAMAMOTO- Trà thảo mộc giảm béo 8g x 36 gói</v>
          </cell>
          <cell r="E6810">
            <v>160000</v>
          </cell>
          <cell r="F6810" t="str">
            <v>150858</v>
          </cell>
          <cell r="G6810" t="str">
            <v>THỰC PHẨM</v>
          </cell>
          <cell r="H6810" t="str">
            <v>ĐỒ UỐNG, PHA CHẾ</v>
          </cell>
        </row>
        <row r="6811">
          <cell r="C6811" t="str">
            <v>4979654026666</v>
          </cell>
          <cell r="D6811" t="str">
            <v>YAMAMOTO- Trà thảo mộc giảm mỡ 10g x 24 gói</v>
          </cell>
          <cell r="E6811">
            <v>240000</v>
          </cell>
          <cell r="F6811" t="str">
            <v>150859</v>
          </cell>
          <cell r="G6811" t="str">
            <v>THỰC PHẨM</v>
          </cell>
          <cell r="H6811" t="str">
            <v>ĐỒ UỐNG, PHA CHẾ</v>
          </cell>
        </row>
        <row r="6812">
          <cell r="C6812" t="str">
            <v>4975391583035</v>
          </cell>
          <cell r="D6812" t="str">
            <v>UJIYASU- Trà gạo lứt có trà xanh túi lọc 8g×18 túi</v>
          </cell>
          <cell r="E6812">
            <v>120000</v>
          </cell>
          <cell r="F6812" t="str">
            <v>150867</v>
          </cell>
          <cell r="G6812" t="str">
            <v>THỰC PHẨM</v>
          </cell>
          <cell r="H6812" t="str">
            <v>ĐỒ UỐNG, PHA CHẾ</v>
          </cell>
        </row>
        <row r="6813">
          <cell r="C6813" t="str">
            <v>4975391612032</v>
          </cell>
          <cell r="D6813" t="str">
            <v>UJIYASU- Trà lúa mạch (túi lọc 10g×52gói)</v>
          </cell>
          <cell r="E6813">
            <v>94000</v>
          </cell>
          <cell r="F6813" t="str">
            <v>150869</v>
          </cell>
          <cell r="G6813" t="str">
            <v>THỰC PHẨM</v>
          </cell>
          <cell r="H6813" t="str">
            <v>ĐỒ UỐNG, PHA CHẾ</v>
          </cell>
        </row>
        <row r="6814">
          <cell r="C6814" t="str">
            <v>4975391625599</v>
          </cell>
          <cell r="D6814" t="str">
            <v>UJIYASU- Trà Ô long túi lọc 5g×40p</v>
          </cell>
          <cell r="E6814">
            <v>130000</v>
          </cell>
          <cell r="F6814" t="str">
            <v>150870</v>
          </cell>
          <cell r="G6814" t="str">
            <v>THỰC PHẨM</v>
          </cell>
          <cell r="H6814" t="str">
            <v>ĐỒ UỐNG, PHA CHẾ</v>
          </cell>
        </row>
        <row r="6815">
          <cell r="C6815" t="str">
            <v>4975391730217</v>
          </cell>
          <cell r="D6815" t="str">
            <v>UJIYASU- Trà xanh túi lọc 5g×40p</v>
          </cell>
          <cell r="E6815">
            <v>115000</v>
          </cell>
          <cell r="F6815" t="str">
            <v>150872</v>
          </cell>
          <cell r="G6815" t="str">
            <v>THỰC PHẨM</v>
          </cell>
          <cell r="H6815" t="str">
            <v>ĐỒ UỐNG, PHA CHẾ</v>
          </cell>
        </row>
        <row r="6816">
          <cell r="C6816" t="str">
            <v>4902179017307</v>
          </cell>
          <cell r="D6816" t="str">
            <v>SANGARIA- Nước cam 500ml</v>
          </cell>
          <cell r="E6816">
            <v>35000</v>
          </cell>
          <cell r="F6816" t="str">
            <v>150892</v>
          </cell>
          <cell r="G6816" t="str">
            <v>THỰC PHẨM</v>
          </cell>
          <cell r="H6816" t="str">
            <v>ĐỒ UỐNG, PHA CHẾ</v>
          </cell>
        </row>
        <row r="6817">
          <cell r="C6817" t="str">
            <v>4902179018977</v>
          </cell>
          <cell r="D6817" t="str">
            <v>SANGARIA- Nước sữa dâu 500ml</v>
          </cell>
          <cell r="E6817">
            <v>35000</v>
          </cell>
          <cell r="F6817" t="str">
            <v>150895</v>
          </cell>
          <cell r="G6817" t="str">
            <v>THỰC PHẨM</v>
          </cell>
          <cell r="H6817" t="str">
            <v>ĐỒ UỐNG, PHA CHẾ</v>
          </cell>
        </row>
        <row r="6818">
          <cell r="C6818" t="str">
            <v>4955129022401</v>
          </cell>
          <cell r="D6818" t="str">
            <v>TARAMI- Thạch sữa chua mix 230g</v>
          </cell>
          <cell r="E6818">
            <v>45000</v>
          </cell>
          <cell r="F6818" t="str">
            <v>150900</v>
          </cell>
          <cell r="G6818" t="str">
            <v>THỰC PHẨM</v>
          </cell>
          <cell r="H6818" t="str">
            <v>BÁNH KẸO, ĐỒ ĂN VẶT</v>
          </cell>
        </row>
        <row r="6819">
          <cell r="C6819" t="str">
            <v>4901305410579</v>
          </cell>
          <cell r="D6819" t="str">
            <v>KATAOKA- Trà xanh matcha sữa Kyo Latte 10 góix14g</v>
          </cell>
          <cell r="E6819">
            <v>175000</v>
          </cell>
          <cell r="F6819" t="str">
            <v>150918</v>
          </cell>
          <cell r="G6819" t="str">
            <v>THỰC PHẨM</v>
          </cell>
          <cell r="H6819" t="str">
            <v>ĐỒ UỐNG, PHA CHẾ</v>
          </cell>
        </row>
        <row r="6820">
          <cell r="C6820" t="str">
            <v>45019517</v>
          </cell>
          <cell r="D6820" t="str">
            <v>SUNTORY- Nước giải khát Pocari Sweat 500ml</v>
          </cell>
          <cell r="E6820">
            <v>55000</v>
          </cell>
          <cell r="F6820" t="str">
            <v>150920</v>
          </cell>
          <cell r="G6820" t="str">
            <v>THỰC PHẨM</v>
          </cell>
          <cell r="H6820" t="str">
            <v>ĐỒ UỐNG, PHA CHẾ</v>
          </cell>
        </row>
        <row r="6821">
          <cell r="C6821" t="str">
            <v>4901361068295</v>
          </cell>
          <cell r="D6821" t="str">
            <v>CORIS- Bánh mochi vị Socola Kinako 10 cái</v>
          </cell>
          <cell r="E6821">
            <v>50000</v>
          </cell>
          <cell r="F6821" t="str">
            <v>150922</v>
          </cell>
          <cell r="G6821" t="str">
            <v>THỰC PHẨM</v>
          </cell>
          <cell r="H6821" t="str">
            <v>BÁNH KẸO, ĐỒ ĂN VẶT</v>
          </cell>
        </row>
        <row r="6822">
          <cell r="C6822" t="str">
            <v>4901361061326</v>
          </cell>
          <cell r="D6822" t="str">
            <v>CORIS- Kẹo cao su 3 vị cho trẻ 15g</v>
          </cell>
          <cell r="E6822">
            <v>18000</v>
          </cell>
          <cell r="F6822" t="str">
            <v>150923</v>
          </cell>
          <cell r="G6822" t="str">
            <v>THỰC PHẨM</v>
          </cell>
          <cell r="H6822" t="str">
            <v>BÁNH KẸO, ĐỒ ĂN VẶT</v>
          </cell>
        </row>
        <row r="6823">
          <cell r="C6823" t="str">
            <v>49602326</v>
          </cell>
          <cell r="D6823" t="str">
            <v>CORIS- Kẹo hộp Mícro 15g</v>
          </cell>
          <cell r="E6823">
            <v>29000</v>
          </cell>
          <cell r="F6823" t="str">
            <v>150924</v>
          </cell>
          <cell r="G6823" t="str">
            <v>THỰC PHẨM</v>
          </cell>
          <cell r="H6823" t="str">
            <v>BÁNH KẸO, ĐỒ ĂN VẶT</v>
          </cell>
        </row>
        <row r="6824">
          <cell r="C6824" t="str">
            <v>4901361068103</v>
          </cell>
          <cell r="D6824" t="str">
            <v>CORIS- Bộ làm kẹo mềm hình kem Icebar 37g</v>
          </cell>
          <cell r="E6824">
            <v>40000</v>
          </cell>
          <cell r="F6824" t="str">
            <v>150925</v>
          </cell>
          <cell r="G6824" t="str">
            <v>THỰC PHẨM</v>
          </cell>
          <cell r="H6824" t="str">
            <v>BÁNH KẸO, ĐỒ ĂN VẶT</v>
          </cell>
        </row>
        <row r="6825">
          <cell r="C6825" t="str">
            <v>4901361064686</v>
          </cell>
          <cell r="D6825" t="str">
            <v>CORIS- Kẹo mềm hình động vật (2 cái)</v>
          </cell>
          <cell r="E6825">
            <v>50000</v>
          </cell>
          <cell r="F6825" t="str">
            <v>150926</v>
          </cell>
          <cell r="G6825" t="str">
            <v>THỰC PHẨM</v>
          </cell>
          <cell r="H6825" t="str">
            <v>BÁNH KẸO, ĐỒ ĂN VẶT</v>
          </cell>
        </row>
        <row r="6826">
          <cell r="C6826" t="str">
            <v>4901361068097</v>
          </cell>
          <cell r="D6826" t="str">
            <v>CORIS- Bộ làm kẹo mềm vị táo 34g</v>
          </cell>
          <cell r="E6826">
            <v>40000</v>
          </cell>
          <cell r="F6826" t="str">
            <v>150928</v>
          </cell>
          <cell r="G6826" t="str">
            <v>THỰC PHẨM</v>
          </cell>
          <cell r="H6826" t="str">
            <v>BÁNH KẸO, ĐỒ ĂN VẶT</v>
          </cell>
        </row>
        <row r="6827">
          <cell r="C6827" t="str">
            <v>4901361068134</v>
          </cell>
          <cell r="D6827" t="str">
            <v>CORIS- Bộ làm kẹo mềm vị socola chuối 36g</v>
          </cell>
          <cell r="E6827">
            <v>40000</v>
          </cell>
          <cell r="F6827" t="str">
            <v>150929</v>
          </cell>
          <cell r="G6827" t="str">
            <v>THỰC PHẨM</v>
          </cell>
          <cell r="H6827" t="str">
            <v>BÁNH KẸO, ĐỒ ĂN VẶT</v>
          </cell>
        </row>
        <row r="6828">
          <cell r="C6828" t="str">
            <v>4901361061807</v>
          </cell>
          <cell r="D6828" t="str">
            <v>CORIS- Set kẹo cao su vị hoa quả 38g</v>
          </cell>
          <cell r="E6828">
            <v>45000</v>
          </cell>
          <cell r="F6828" t="str">
            <v>150931</v>
          </cell>
          <cell r="G6828" t="str">
            <v>THỰC PHẨM</v>
          </cell>
          <cell r="H6828" t="str">
            <v>BÁNH KẸO, ĐỒ ĂN VẶT</v>
          </cell>
        </row>
        <row r="6829">
          <cell r="C6829" t="str">
            <v>4901361063023</v>
          </cell>
          <cell r="D6829" t="str">
            <v>CORIS- Siro hoa quả (10 cái)</v>
          </cell>
          <cell r="E6829">
            <v>25000</v>
          </cell>
          <cell r="F6829" t="str">
            <v>150932</v>
          </cell>
          <cell r="G6829" t="str">
            <v>THỰC PHẨM</v>
          </cell>
          <cell r="H6829" t="str">
            <v>BÁNH KẸO, ĐỒ ĂN VẶT</v>
          </cell>
        </row>
        <row r="6830">
          <cell r="C6830" t="str">
            <v>4571157255408</v>
          </cell>
          <cell r="D6830" t="str">
            <v>ORIHIRO- Thạch mềm vị táo và nho 20g x 12 cái</v>
          </cell>
          <cell r="E6830">
            <v>75000</v>
          </cell>
          <cell r="F6830" t="str">
            <v>150953</v>
          </cell>
          <cell r="G6830" t="str">
            <v>THỰC PHẨM</v>
          </cell>
          <cell r="H6830" t="str">
            <v>BÁNH KẸO, ĐỒ ĂN VẶT</v>
          </cell>
        </row>
        <row r="6831">
          <cell r="C6831" t="str">
            <v>4571157254289</v>
          </cell>
          <cell r="D6831" t="str">
            <v>ORIHIRO- Thạch mềm vị nho túi 130g</v>
          </cell>
          <cell r="E6831">
            <v>38000</v>
          </cell>
          <cell r="F6831" t="str">
            <v>150955</v>
          </cell>
          <cell r="G6831" t="str">
            <v>THỰC PHẨM</v>
          </cell>
          <cell r="H6831" t="str">
            <v>BÁNH KẸO, ĐỒ ĂN VẶT</v>
          </cell>
        </row>
        <row r="6832">
          <cell r="C6832" t="str">
            <v>4571157254296</v>
          </cell>
          <cell r="D6832" t="str">
            <v>ORIHIRO- Thạch mềm vị đào túi 130g</v>
          </cell>
          <cell r="E6832">
            <v>38000</v>
          </cell>
          <cell r="F6832" t="str">
            <v>150956</v>
          </cell>
          <cell r="G6832" t="str">
            <v>THỰC PHẨM</v>
          </cell>
          <cell r="H6832" t="str">
            <v>BÁNH KẸO, ĐỒ ĂN VẶT</v>
          </cell>
        </row>
        <row r="6833">
          <cell r="C6833" t="str">
            <v>4955129022388</v>
          </cell>
          <cell r="D6833" t="str">
            <v>TARAMI- Thạch dừa sữa chua 230g</v>
          </cell>
          <cell r="E6833">
            <v>45000</v>
          </cell>
          <cell r="F6833" t="str">
            <v>150961</v>
          </cell>
          <cell r="G6833" t="str">
            <v>THỰC PHẨM</v>
          </cell>
          <cell r="H6833" t="str">
            <v>BÁNH KẸO, ĐỒ ĂN VẶT</v>
          </cell>
        </row>
        <row r="6834">
          <cell r="C6834" t="str">
            <v>4955129022302</v>
          </cell>
          <cell r="D6834" t="str">
            <v>TARAMI- Thạch hoa quả tổng hợp 230g</v>
          </cell>
          <cell r="E6834">
            <v>45000</v>
          </cell>
          <cell r="F6834" t="str">
            <v>150962</v>
          </cell>
          <cell r="G6834" t="str">
            <v>THỰC PHẨM</v>
          </cell>
          <cell r="H6834" t="str">
            <v>BÁNH KẸO, ĐỒ ĂN VẶT</v>
          </cell>
        </row>
        <row r="6835">
          <cell r="C6835" t="str">
            <v>4955129022326</v>
          </cell>
          <cell r="D6835" t="str">
            <v>TARAMI- Thạch trái cây vị đào trắng 230g</v>
          </cell>
          <cell r="E6835">
            <v>55000</v>
          </cell>
          <cell r="F6835" t="str">
            <v>150963</v>
          </cell>
          <cell r="G6835" t="str">
            <v>THỰC PHẨM</v>
          </cell>
          <cell r="H6835" t="str">
            <v>BÁNH KẸO, ĐỒ ĂN VẶT</v>
          </cell>
        </row>
        <row r="6836">
          <cell r="C6836" t="str">
            <v>4571157254494</v>
          </cell>
          <cell r="D6836" t="str">
            <v>ORIHIRO- Thạch mềm vị nho xanh túi 130g</v>
          </cell>
          <cell r="E6836">
            <v>38000</v>
          </cell>
          <cell r="F6836" t="str">
            <v>150965</v>
          </cell>
          <cell r="G6836" t="str">
            <v>THỰC PHẨM</v>
          </cell>
          <cell r="H6836" t="str">
            <v>BÁNH KẸO, ĐỒ ĂN VẶT</v>
          </cell>
        </row>
        <row r="6837">
          <cell r="C6837" t="str">
            <v>4571157254272</v>
          </cell>
          <cell r="D6837" t="str">
            <v>ORIHIRO- Thạch mềm vị táo túi 130g</v>
          </cell>
          <cell r="E6837">
            <v>35000</v>
          </cell>
          <cell r="F6837" t="str">
            <v>150966</v>
          </cell>
          <cell r="G6837" t="str">
            <v>THỰC PHẨM</v>
          </cell>
          <cell r="H6837" t="str">
            <v>BÁNH KẸO, ĐỒ ĂN VẶT</v>
          </cell>
        </row>
        <row r="6838">
          <cell r="C6838" t="str">
            <v>4902380194323</v>
          </cell>
          <cell r="D6838" t="str">
            <v>NISSIN- Dầu ăn hạt cải 1300g</v>
          </cell>
          <cell r="E6838">
            <v>135000</v>
          </cell>
          <cell r="F6838" t="str">
            <v>150975</v>
          </cell>
          <cell r="G6838" t="str">
            <v>THỰC PHẨM</v>
          </cell>
          <cell r="H6838" t="str">
            <v>GIA VỊ</v>
          </cell>
        </row>
        <row r="6839">
          <cell r="C6839" t="str">
            <v>4901360285723</v>
          </cell>
          <cell r="D6839" t="str">
            <v>BOURBON- Bánh quy nhân socola mềm</v>
          </cell>
          <cell r="E6839">
            <v>28000</v>
          </cell>
          <cell r="F6839" t="str">
            <v>150989</v>
          </cell>
          <cell r="G6839" t="str">
            <v>THỰC PHẨM</v>
          </cell>
          <cell r="H6839" t="str">
            <v>BÁNH KẸO, ĐỒ ĂN VẶT</v>
          </cell>
        </row>
        <row r="6840">
          <cell r="C6840" t="str">
            <v>4901360272716</v>
          </cell>
          <cell r="D6840" t="str">
            <v>BOURBON- Bánh quy nhân phô mai</v>
          </cell>
          <cell r="E6840">
            <v>28000</v>
          </cell>
          <cell r="F6840" t="str">
            <v>150997</v>
          </cell>
          <cell r="G6840" t="str">
            <v>THỰC PHẨM</v>
          </cell>
          <cell r="H6840" t="str">
            <v>BÁNH KẸO, ĐỒ ĂN VẶT</v>
          </cell>
        </row>
        <row r="6841">
          <cell r="C6841" t="str">
            <v>4901588130126</v>
          </cell>
          <cell r="D6841" t="str">
            <v>GINBIS- Bánh quy socola hình động vật biển hộp 50g</v>
          </cell>
          <cell r="E6841">
            <v>45000</v>
          </cell>
          <cell r="F6841" t="str">
            <v>151003</v>
          </cell>
          <cell r="G6841" t="str">
            <v>THỰC PHẨM</v>
          </cell>
          <cell r="H6841" t="str">
            <v>BÁNH KẸO, ĐỒ ĂN VẶT</v>
          </cell>
        </row>
        <row r="6842">
          <cell r="C6842" t="str">
            <v>4901540601114</v>
          </cell>
          <cell r="D6842" t="str">
            <v>GOSHOKU- Ruốc cá hồi ít muối (55g)</v>
          </cell>
          <cell r="E6842">
            <v>70000</v>
          </cell>
          <cell r="F6842" t="str">
            <v>151004</v>
          </cell>
          <cell r="G6842" t="str">
            <v>THỰC PHẨM</v>
          </cell>
          <cell r="H6842" t="str">
            <v>NÔNG LÂM HẢI SẢN</v>
          </cell>
        </row>
        <row r="6843">
          <cell r="C6843" t="str">
            <v>4901540600216</v>
          </cell>
          <cell r="D6843" t="str">
            <v>GOSHOKU- Ruốc cá hồi ít muối (140g)</v>
          </cell>
          <cell r="E6843">
            <v>145000</v>
          </cell>
          <cell r="F6843" t="str">
            <v>151005</v>
          </cell>
          <cell r="G6843" t="str">
            <v>THỰC PHẨM</v>
          </cell>
          <cell r="H6843" t="str">
            <v>NÔNG LÂM HẢI SẢN</v>
          </cell>
        </row>
        <row r="6844">
          <cell r="C6844" t="str">
            <v>4901540600001</v>
          </cell>
          <cell r="D6844" t="str">
            <v>GOSHOKU- Ruốc cá hồi gỡ thô (140g)</v>
          </cell>
          <cell r="E6844">
            <v>159000</v>
          </cell>
          <cell r="F6844" t="str">
            <v>151006</v>
          </cell>
          <cell r="G6844" t="str">
            <v>THỰC PHẨM</v>
          </cell>
          <cell r="H6844" t="str">
            <v>NÔNG LÂM HẢI SẢN</v>
          </cell>
        </row>
        <row r="6845">
          <cell r="C6845" t="str">
            <v>4901540407303</v>
          </cell>
          <cell r="D6845" t="str">
            <v>GOSHOKU- Ruốc cá hồi sốt Rayu (70g)</v>
          </cell>
          <cell r="E6845">
            <v>78000</v>
          </cell>
          <cell r="F6845" t="str">
            <v>151008</v>
          </cell>
          <cell r="G6845" t="str">
            <v>THỰC PHẨM</v>
          </cell>
          <cell r="H6845" t="str">
            <v>NÔNG LÂM HẢI SẢN</v>
          </cell>
        </row>
        <row r="6846">
          <cell r="C6846" t="str">
            <v>4901540407297</v>
          </cell>
          <cell r="D6846" t="str">
            <v>GOSHOKU- Ruốc cá hồi bổ sung đạm đậu nành (150g)</v>
          </cell>
          <cell r="E6846">
            <v>95000</v>
          </cell>
          <cell r="F6846" t="str">
            <v>151009</v>
          </cell>
          <cell r="G6846" t="str">
            <v>THỰC PHẨM</v>
          </cell>
          <cell r="H6846" t="str">
            <v>NÔNG LÂM HẢI SẢN</v>
          </cell>
        </row>
        <row r="6847">
          <cell r="C6847" t="str">
            <v>4902380188834</v>
          </cell>
          <cell r="D6847" t="str">
            <v>NISSIN- Dầu hạt cải 0.9L</v>
          </cell>
          <cell r="E6847">
            <v>120000</v>
          </cell>
          <cell r="F6847" t="str">
            <v>151011</v>
          </cell>
          <cell r="G6847" t="str">
            <v>THỰC PHẨM</v>
          </cell>
          <cell r="H6847" t="str">
            <v>GIA VỊ</v>
          </cell>
        </row>
        <row r="6848">
          <cell r="C6848" t="str">
            <v>4902663011903</v>
          </cell>
          <cell r="D6848" t="str">
            <v>HIKARI- Miến ăn liền kèm súp nhiều vị (10 phần)</v>
          </cell>
          <cell r="E6848">
            <v>95000</v>
          </cell>
          <cell r="F6848" t="str">
            <v>151036</v>
          </cell>
          <cell r="G6848" t="str">
            <v>THỰC PHẨM</v>
          </cell>
          <cell r="H6848" t="str">
            <v>MỲ, MIẾN</v>
          </cell>
        </row>
        <row r="6849">
          <cell r="C6849" t="str">
            <v>4902585120837</v>
          </cell>
          <cell r="D6849" t="str">
            <v>FUTABA- Kem vani sandwich</v>
          </cell>
          <cell r="E6849">
            <v>38000</v>
          </cell>
          <cell r="F6849" t="str">
            <v>151049</v>
          </cell>
          <cell r="G6849" t="str">
            <v>THỰC PHẨM</v>
          </cell>
          <cell r="H6849" t="str">
            <v>SẢN PHẨM TỪ SỮA</v>
          </cell>
        </row>
        <row r="6850">
          <cell r="C6850" t="str">
            <v>4902585003383</v>
          </cell>
          <cell r="D6850" t="str">
            <v>FUTABA- Kem vị trà sữa</v>
          </cell>
          <cell r="E6850">
            <v>51000</v>
          </cell>
          <cell r="F6850" t="str">
            <v>151050</v>
          </cell>
          <cell r="G6850" t="str">
            <v>THỰC PHẨM</v>
          </cell>
          <cell r="H6850" t="str">
            <v>SẢN PHẨM TỪ SỮA</v>
          </cell>
        </row>
        <row r="6851">
          <cell r="C6851" t="str">
            <v>45116568</v>
          </cell>
          <cell r="D6851" t="str">
            <v>LOTTE- Kem vani Daifuku</v>
          </cell>
          <cell r="E6851">
            <v>44000</v>
          </cell>
          <cell r="F6851" t="str">
            <v>151051</v>
          </cell>
          <cell r="G6851" t="str">
            <v>THỰC PHẨM</v>
          </cell>
          <cell r="H6851" t="str">
            <v>SẢN PHẨM TỪ SỮA</v>
          </cell>
        </row>
        <row r="6852">
          <cell r="C6852" t="str">
            <v>4902642119163</v>
          </cell>
          <cell r="D6852" t="str">
            <v>HIKADA FOODS- Tảo bẹ cắt khúc 60g</v>
          </cell>
          <cell r="E6852">
            <v>89000</v>
          </cell>
          <cell r="F6852" t="str">
            <v>151053</v>
          </cell>
          <cell r="G6852" t="str">
            <v>THỰC PHẨM</v>
          </cell>
          <cell r="H6852" t="str">
            <v>NÔNG LÂM HẢI SẢN</v>
          </cell>
        </row>
        <row r="6853">
          <cell r="C6853" t="str">
            <v>4901085192009</v>
          </cell>
          <cell r="D6853" t="str">
            <v>ITOEN-Trà xanh 525ml</v>
          </cell>
          <cell r="E6853">
            <v>36000</v>
          </cell>
          <cell r="F6853" t="str">
            <v>151079</v>
          </cell>
          <cell r="G6853" t="str">
            <v>THỰC PHẨM</v>
          </cell>
          <cell r="H6853" t="str">
            <v>ĐỒ UỐNG, PHA CHẾ</v>
          </cell>
        </row>
        <row r="6854">
          <cell r="C6854" t="str">
            <v>4901360263790</v>
          </cell>
          <cell r="D6854" t="str">
            <v>BOURBON- Bánh quy Mini Cracker 75g</v>
          </cell>
          <cell r="E6854">
            <v>78000</v>
          </cell>
          <cell r="F6854" t="str">
            <v>151085</v>
          </cell>
          <cell r="G6854" t="str">
            <v>THỰC PHẨM</v>
          </cell>
          <cell r="H6854" t="str">
            <v>BÁNH KẸO, ĐỒ ĂN VẶT</v>
          </cell>
        </row>
        <row r="6855">
          <cell r="C6855" t="str">
            <v>4901673271215</v>
          </cell>
          <cell r="D6855" t="str">
            <v>SHIRAKO- Rong biển cuộn cơm 16 miếng</v>
          </cell>
          <cell r="E6855">
            <v>125000</v>
          </cell>
          <cell r="F6855" t="str">
            <v>151089</v>
          </cell>
          <cell r="G6855" t="str">
            <v>THỰC PHẨM</v>
          </cell>
          <cell r="H6855" t="str">
            <v>NÔNG LÂM HẢI SẢN</v>
          </cell>
        </row>
        <row r="6856">
          <cell r="C6856" t="str">
            <v>4901673281344</v>
          </cell>
          <cell r="D6856" t="str">
            <v>SHIRAKO- Rong biển cuộn cơm 24 miếng</v>
          </cell>
          <cell r="E6856">
            <v>105000</v>
          </cell>
          <cell r="F6856" t="str">
            <v>151090</v>
          </cell>
          <cell r="G6856" t="str">
            <v>THỰC PHẨM</v>
          </cell>
          <cell r="H6856" t="str">
            <v>NÔNG LÂM HẢI SẢN</v>
          </cell>
        </row>
        <row r="6857">
          <cell r="C6857" t="str">
            <v>4902156070509</v>
          </cell>
          <cell r="D6857" t="str">
            <v>NANAO- Bánh kem cuộn vị trà xanh 80g</v>
          </cell>
          <cell r="E6857">
            <v>45000</v>
          </cell>
          <cell r="F6857" t="str">
            <v>151093</v>
          </cell>
          <cell r="G6857" t="str">
            <v>THỰC PHẨM</v>
          </cell>
          <cell r="H6857" t="str">
            <v>BÁNH KẸO, ĐỒ ĂN VẶT</v>
          </cell>
        </row>
        <row r="6858">
          <cell r="C6858" t="str">
            <v>4971988100388</v>
          </cell>
          <cell r="D6858" t="str">
            <v>SHIRAKO- Rong biển cuộn cơm 8 miếng</v>
          </cell>
          <cell r="E6858">
            <v>65000</v>
          </cell>
          <cell r="F6858" t="str">
            <v>151096</v>
          </cell>
          <cell r="G6858" t="str">
            <v>THỰC PHẨM</v>
          </cell>
          <cell r="H6858" t="str">
            <v>NÔNG LÂM HẢI SẢN</v>
          </cell>
        </row>
        <row r="6859">
          <cell r="C6859" t="str">
            <v>45173561</v>
          </cell>
          <cell r="D6859" t="str">
            <v>MEIJI- Kẹo dẻo Sushi vị trái cây 22g</v>
          </cell>
          <cell r="E6859">
            <v>24000</v>
          </cell>
          <cell r="F6859" t="str">
            <v>151104</v>
          </cell>
          <cell r="G6859" t="str">
            <v>THỰC PHẨM</v>
          </cell>
          <cell r="H6859" t="str">
            <v>BÁNH KẸO, ĐỒ ĂN VẶT</v>
          </cell>
        </row>
        <row r="6860">
          <cell r="C6860" t="str">
            <v>45173646</v>
          </cell>
          <cell r="D6860" t="str">
            <v>MEIJI- Kẹo socola Maburu 32g</v>
          </cell>
          <cell r="E6860">
            <v>42000</v>
          </cell>
          <cell r="F6860" t="str">
            <v>151106</v>
          </cell>
          <cell r="G6860" t="str">
            <v>THỰC PHẨM</v>
          </cell>
          <cell r="H6860" t="str">
            <v>BÁNH KẸO, ĐỒ ĂN VẶT</v>
          </cell>
        </row>
        <row r="6861">
          <cell r="C6861" t="str">
            <v>45173653</v>
          </cell>
          <cell r="D6861" t="str">
            <v>MEIJI- Socola Choco Baby 32g</v>
          </cell>
          <cell r="E6861">
            <v>42000</v>
          </cell>
          <cell r="F6861" t="str">
            <v>151107</v>
          </cell>
          <cell r="G6861" t="str">
            <v>THỰC PHẨM</v>
          </cell>
          <cell r="H6861" t="str">
            <v>BÁNH KẸO, ĐỒ ĂN VẶT</v>
          </cell>
        </row>
        <row r="6862">
          <cell r="C6862" t="str">
            <v>4571155820714</v>
          </cell>
          <cell r="D6862" t="str">
            <v>CALCETTE- Bánh quy sữa bổ sung canxi 75g</v>
          </cell>
          <cell r="E6862">
            <v>45000</v>
          </cell>
          <cell r="F6862" t="str">
            <v>151109</v>
          </cell>
          <cell r="G6862" t="str">
            <v>THỰC PHẨM</v>
          </cell>
          <cell r="H6862" t="str">
            <v>BÁNH KẸO, ĐỒ ĂN VẶT</v>
          </cell>
        </row>
        <row r="6863">
          <cell r="C6863" t="str">
            <v>4901336723464</v>
          </cell>
          <cell r="D6863" t="str">
            <v>BEFCO- Bánh Bakauke các vị 40 chiếc</v>
          </cell>
          <cell r="E6863">
            <v>105000</v>
          </cell>
          <cell r="F6863" t="str">
            <v>151141</v>
          </cell>
          <cell r="G6863" t="str">
            <v>THỰC PHẨM</v>
          </cell>
          <cell r="H6863" t="str">
            <v>BÁNH KẸO, ĐỒ ĂN VẶT</v>
          </cell>
        </row>
        <row r="6864">
          <cell r="C6864" t="str">
            <v>4901360273010</v>
          </cell>
          <cell r="D6864" t="str">
            <v>BOURBON- Bánh que vị socola Elise (32 chiếc)</v>
          </cell>
          <cell r="E6864">
            <v>75000</v>
          </cell>
          <cell r="F6864" t="str">
            <v>151143</v>
          </cell>
          <cell r="G6864" t="str">
            <v>THỰC PHẨM</v>
          </cell>
          <cell r="H6864" t="str">
            <v>BÁNH KẸO, ĐỒ ĂN VẶT</v>
          </cell>
        </row>
        <row r="6865">
          <cell r="C6865" t="str">
            <v>4901361066130</v>
          </cell>
          <cell r="D6865" t="str">
            <v>CORIS- Đồ chơi cá ăn được 14g</v>
          </cell>
          <cell r="E6865">
            <v>40000</v>
          </cell>
          <cell r="F6865" t="str">
            <v>151147</v>
          </cell>
          <cell r="G6865" t="str">
            <v>THỰC PHẨM</v>
          </cell>
          <cell r="H6865" t="str">
            <v>BÁNH KẸO, ĐỒ ĂN VẶT</v>
          </cell>
        </row>
        <row r="6866">
          <cell r="C6866" t="str">
            <v>4901550267393</v>
          </cell>
          <cell r="D6866" t="str">
            <v>KABAYA- Kẹo dẻo Tough 3 vị (100g)</v>
          </cell>
          <cell r="E6866">
            <v>55000</v>
          </cell>
          <cell r="F6866" t="str">
            <v>151149</v>
          </cell>
          <cell r="G6866" t="str">
            <v>THỰC PHẨM</v>
          </cell>
          <cell r="H6866" t="str">
            <v>BÁNH KẸO, ĐỒ ĂN VẶT</v>
          </cell>
        </row>
        <row r="6867">
          <cell r="C6867" t="str">
            <v>4901638756214</v>
          </cell>
          <cell r="D6867" t="str">
            <v>SHOEI- Bánh quy sữa 4 loại 72g</v>
          </cell>
          <cell r="E6867">
            <v>45000</v>
          </cell>
          <cell r="F6867" t="str">
            <v>151165</v>
          </cell>
          <cell r="G6867" t="str">
            <v>THỰC PHẨM</v>
          </cell>
          <cell r="H6867" t="str">
            <v>BÁNH KẸO, ĐỒ ĂN VẶT</v>
          </cell>
        </row>
        <row r="6868">
          <cell r="C6868" t="str">
            <v>4901830711684</v>
          </cell>
          <cell r="D6868" t="str">
            <v>SANRITSU- Bánh socola 9 chiếc</v>
          </cell>
          <cell r="E6868">
            <v>65000</v>
          </cell>
          <cell r="F6868" t="str">
            <v>151175</v>
          </cell>
          <cell r="G6868" t="str">
            <v>THỰC PHẨM</v>
          </cell>
          <cell r="H6868" t="str">
            <v>BÁNH KẸO, ĐỒ ĂN VẶT</v>
          </cell>
        </row>
        <row r="6869">
          <cell r="C6869" t="str">
            <v>4902124681201</v>
          </cell>
          <cell r="D6869" t="str">
            <v>NOBEL- Kẹo dẻo Super Mario vị chanh và cola 90g</v>
          </cell>
          <cell r="E6869">
            <v>75000</v>
          </cell>
          <cell r="F6869" t="str">
            <v>151181</v>
          </cell>
          <cell r="G6869" t="str">
            <v>THỰC PHẨM</v>
          </cell>
          <cell r="H6869" t="str">
            <v>BÁNH KẸO, ĐỒ ĂN VẶT</v>
          </cell>
        </row>
        <row r="6870">
          <cell r="C6870" t="str">
            <v>4902555161280</v>
          </cell>
          <cell r="D6870" t="str">
            <v>FUJIYA- Kẹo hoa quả 12 viên</v>
          </cell>
          <cell r="E6870">
            <v>30000</v>
          </cell>
          <cell r="F6870" t="str">
            <v>151207</v>
          </cell>
          <cell r="G6870" t="str">
            <v>THỰC PHẨM</v>
          </cell>
          <cell r="H6870" t="str">
            <v>BÁNH KẸO, ĐỒ ĂN VẶT</v>
          </cell>
        </row>
        <row r="6871">
          <cell r="C6871" t="str">
            <v>4902555167565</v>
          </cell>
          <cell r="D6871" t="str">
            <v>FUJIYA- Socola Almond hạnh nhân 22 viên</v>
          </cell>
          <cell r="E6871">
            <v>76000</v>
          </cell>
          <cell r="F6871" t="str">
            <v>151209</v>
          </cell>
          <cell r="G6871" t="str">
            <v>THỰC PHẨM</v>
          </cell>
          <cell r="H6871" t="str">
            <v>BÁNH KẸO, ĐỒ ĂN VẶT</v>
          </cell>
        </row>
        <row r="6872">
          <cell r="C6872" t="str">
            <v>4902750662957</v>
          </cell>
          <cell r="D6872" t="str">
            <v>UHA MIKAKUTO- Kẹo dẻo bổ sung C và collagen 60g</v>
          </cell>
          <cell r="E6872">
            <v>40000</v>
          </cell>
          <cell r="F6872" t="str">
            <v>151212</v>
          </cell>
          <cell r="G6872" t="str">
            <v>THỰC PHẨM</v>
          </cell>
          <cell r="H6872" t="str">
            <v>BÁNH KẸO, ĐỒ ĂN VẶT</v>
          </cell>
        </row>
        <row r="6873">
          <cell r="C6873" t="str">
            <v>4902750670341</v>
          </cell>
          <cell r="D6873" t="str">
            <v>UHA MIKAKUTO- Kẹo dẻo Kogumi vị trái cây 85g</v>
          </cell>
          <cell r="E6873">
            <v>40000</v>
          </cell>
          <cell r="F6873" t="str">
            <v>151213</v>
          </cell>
          <cell r="G6873" t="str">
            <v>THỰC PHẨM</v>
          </cell>
          <cell r="H6873" t="str">
            <v>BÁNH KẸO, ĐỒ ĂN VẶT</v>
          </cell>
        </row>
        <row r="6874">
          <cell r="C6874" t="str">
            <v>4902777006284</v>
          </cell>
          <cell r="D6874" t="str">
            <v>MEIJI- Socola Macadamia hộp 9 viên</v>
          </cell>
          <cell r="E6874">
            <v>115000</v>
          </cell>
          <cell r="F6874" t="str">
            <v>151221</v>
          </cell>
          <cell r="G6874" t="str">
            <v>THỰC PHẨM</v>
          </cell>
          <cell r="H6874" t="str">
            <v>BÁNH KẸO, ĐỒ ĂN VẶT</v>
          </cell>
        </row>
        <row r="6875">
          <cell r="C6875" t="str">
            <v>4902777008592</v>
          </cell>
          <cell r="D6875" t="str">
            <v>MEIJI- Bánh phủ socola đen hình nấm (hộp 74g)</v>
          </cell>
          <cell r="E6875">
            <v>62000</v>
          </cell>
          <cell r="F6875" t="str">
            <v>151222</v>
          </cell>
          <cell r="G6875" t="str">
            <v>THỰC PHẨM</v>
          </cell>
          <cell r="H6875" t="str">
            <v>BÁNH KẸO, ĐỒ ĂN VẶT</v>
          </cell>
        </row>
        <row r="6876">
          <cell r="C6876" t="str">
            <v>4902797260109</v>
          </cell>
          <cell r="D6876" t="str">
            <v>LION- Kẹo dẻo vị nho xanh 24g</v>
          </cell>
          <cell r="E6876">
            <v>15000</v>
          </cell>
          <cell r="F6876" t="str">
            <v>151224</v>
          </cell>
          <cell r="G6876" t="str">
            <v>THỰC PHẨM</v>
          </cell>
          <cell r="H6876" t="str">
            <v>BÁNH KẸO, ĐỒ ĂN VẶT</v>
          </cell>
        </row>
        <row r="6877">
          <cell r="C6877" t="str">
            <v>4902797260116</v>
          </cell>
          <cell r="D6877" t="str">
            <v>MEISAN- Kẹo dẻo hình khủng long vị cola 24g</v>
          </cell>
          <cell r="E6877">
            <v>15000</v>
          </cell>
          <cell r="F6877" t="str">
            <v>151225</v>
          </cell>
          <cell r="G6877" t="str">
            <v>THỰC PHẨM</v>
          </cell>
          <cell r="H6877" t="str">
            <v>BÁNH KẸO, ĐỒ ĂN VẶT</v>
          </cell>
        </row>
        <row r="6878">
          <cell r="C6878" t="str">
            <v>4902797260123</v>
          </cell>
          <cell r="D6878" t="str">
            <v>MEISAN- Kẹo dẻo hình cá vị soda 24g</v>
          </cell>
          <cell r="E6878">
            <v>15000</v>
          </cell>
          <cell r="F6878" t="str">
            <v>151226</v>
          </cell>
          <cell r="G6878" t="str">
            <v>THỰC PHẨM</v>
          </cell>
          <cell r="H6878" t="str">
            <v>BÁNH KẸO, ĐỒ ĂN VẶT</v>
          </cell>
        </row>
        <row r="6879">
          <cell r="C6879" t="str">
            <v>4902888116209</v>
          </cell>
          <cell r="D6879" t="str">
            <v>MORINAGA- Kẹo Hi-chew vị dâu 12 viên</v>
          </cell>
          <cell r="E6879">
            <v>35000</v>
          </cell>
          <cell r="F6879" t="str">
            <v>151227</v>
          </cell>
          <cell r="G6879" t="str">
            <v>THỰC PHẨM</v>
          </cell>
          <cell r="H6879" t="str">
            <v>BÁNH KẸO, ĐỒ ĂN VẶT</v>
          </cell>
        </row>
        <row r="6880">
          <cell r="C6880" t="str">
            <v>4902888116292</v>
          </cell>
          <cell r="D6880" t="str">
            <v>MORINAGA- Kẹo Hi-chew vị táo xanh 12 viên</v>
          </cell>
          <cell r="E6880">
            <v>35000</v>
          </cell>
          <cell r="F6880" t="str">
            <v>151228</v>
          </cell>
          <cell r="G6880" t="str">
            <v>THỰC PHẨM</v>
          </cell>
          <cell r="H6880" t="str">
            <v>BÁNH KẸO, ĐỒ ĂN VẶT</v>
          </cell>
        </row>
        <row r="6881">
          <cell r="C6881" t="str">
            <v>4902888116322</v>
          </cell>
          <cell r="D6881" t="str">
            <v>MORINAGA- Kẹo Hi-chew nho 12 viên</v>
          </cell>
          <cell r="E6881">
            <v>35000</v>
          </cell>
          <cell r="F6881" t="str">
            <v>151229</v>
          </cell>
          <cell r="G6881" t="str">
            <v>THỰC PHẨM</v>
          </cell>
          <cell r="H6881" t="str">
            <v>BÁNH KẸO, ĐỒ ĂN VẶT</v>
          </cell>
        </row>
        <row r="6882">
          <cell r="C6882" t="str">
            <v>4902888218811</v>
          </cell>
          <cell r="D6882" t="str">
            <v>MORINAGA- Bánh quy Marie 21 chiếc</v>
          </cell>
          <cell r="E6882">
            <v>65000</v>
          </cell>
          <cell r="F6882" t="str">
            <v>151232</v>
          </cell>
          <cell r="G6882" t="str">
            <v>THỰC PHẨM</v>
          </cell>
          <cell r="H6882" t="str">
            <v>BÁNH KẸO, ĐỒ ĂN VẶT</v>
          </cell>
        </row>
        <row r="6883">
          <cell r="C6883" t="str">
            <v>4902888218835</v>
          </cell>
          <cell r="D6883" t="str">
            <v>MORINAGA- Bánh quy Moon Light vị trứng 14 chiếc</v>
          </cell>
          <cell r="E6883">
            <v>65000</v>
          </cell>
          <cell r="F6883" t="str">
            <v>151233</v>
          </cell>
          <cell r="G6883" t="str">
            <v>THỰC PHẨM</v>
          </cell>
          <cell r="H6883" t="str">
            <v>BÁNH KẸO, ĐỒ ĂN VẶT</v>
          </cell>
        </row>
        <row r="6884">
          <cell r="C6884" t="str">
            <v>4902888219498</v>
          </cell>
          <cell r="D6884" t="str">
            <v>MORINAGA- Bánh que socola sữa bọc hạnh nhân 44c</v>
          </cell>
          <cell r="E6884">
            <v>70000</v>
          </cell>
          <cell r="F6884" t="str">
            <v>151234</v>
          </cell>
          <cell r="G6884" t="str">
            <v>THỰC PHẨM</v>
          </cell>
          <cell r="H6884" t="str">
            <v>BÁNH KẸO, ĐỒ ĂN VẶT</v>
          </cell>
        </row>
        <row r="6885">
          <cell r="C6885" t="str">
            <v>4902888221842</v>
          </cell>
          <cell r="D6885" t="str">
            <v>MORINAGA- Viên socola nhân đậu phộng 28g</v>
          </cell>
          <cell r="E6885">
            <v>28000</v>
          </cell>
          <cell r="F6885" t="str">
            <v>151235</v>
          </cell>
          <cell r="G6885" t="str">
            <v>THỰC PHẨM</v>
          </cell>
          <cell r="H6885" t="str">
            <v>BÁNH KẸO, ĐỒ ĂN VẶT</v>
          </cell>
        </row>
        <row r="6886">
          <cell r="C6886" t="str">
            <v>4902888221859</v>
          </cell>
          <cell r="D6886" t="str">
            <v>MORINAGA- Viên socola nhân caramen 28g</v>
          </cell>
          <cell r="E6886">
            <v>28000</v>
          </cell>
          <cell r="F6886" t="str">
            <v>151236</v>
          </cell>
          <cell r="G6886" t="str">
            <v>THỰC PHẨM</v>
          </cell>
          <cell r="H6886" t="str">
            <v>BÁNH KẸO, ĐỒ ĂN VẶT</v>
          </cell>
        </row>
        <row r="6887">
          <cell r="C6887" t="str">
            <v>4902888221958</v>
          </cell>
          <cell r="D6887" t="str">
            <v>MORINAGA- Bánh quy socola 90g (8 cái)</v>
          </cell>
          <cell r="E6887">
            <v>75000</v>
          </cell>
          <cell r="F6887" t="str">
            <v>151237</v>
          </cell>
          <cell r="G6887" t="str">
            <v>THỰC PHẨM</v>
          </cell>
          <cell r="H6887" t="str">
            <v>BÁNH KẸO, ĐỒ ĂN VẶT</v>
          </cell>
        </row>
        <row r="6888">
          <cell r="C6888" t="str">
            <v>4903015130167</v>
          </cell>
          <cell r="D6888" t="str">
            <v>YBC- Bánh Cookie 36 cái</v>
          </cell>
          <cell r="E6888">
            <v>65000</v>
          </cell>
          <cell r="F6888" t="str">
            <v>151238</v>
          </cell>
          <cell r="G6888" t="str">
            <v>THỰC PHẨM</v>
          </cell>
          <cell r="H6888" t="str">
            <v>BÁNH KẸO, ĐỒ ĂN VẶT</v>
          </cell>
        </row>
        <row r="6889">
          <cell r="C6889" t="str">
            <v>4903015164254</v>
          </cell>
          <cell r="D6889" t="str">
            <v>YBC- Bánh quy kem vị Lemon 18 cái</v>
          </cell>
          <cell r="E6889">
            <v>75000</v>
          </cell>
          <cell r="F6889" t="str">
            <v>151239</v>
          </cell>
          <cell r="G6889" t="str">
            <v>THỰC PHẨM</v>
          </cell>
          <cell r="H6889" t="str">
            <v>BÁNH KẸO, ĐỒ ĂN VẶT</v>
          </cell>
        </row>
        <row r="6890">
          <cell r="C6890" t="str">
            <v>4903015522658</v>
          </cell>
          <cell r="D6890" t="str">
            <v>YBC- Snack khoai tây chiên Chipstar vị muối 50g</v>
          </cell>
          <cell r="E6890">
            <v>40000</v>
          </cell>
          <cell r="F6890" t="str">
            <v>151241</v>
          </cell>
          <cell r="G6890" t="str">
            <v>THỰC PHẨM</v>
          </cell>
          <cell r="H6890" t="str">
            <v>BÁNH KẸO, ĐỒ ĂN VẶT</v>
          </cell>
        </row>
        <row r="6891">
          <cell r="C6891" t="str">
            <v>4903015522702</v>
          </cell>
          <cell r="D6891" t="str">
            <v>YBC- Snack khoai tây vị súp consomme 50g</v>
          </cell>
          <cell r="E6891">
            <v>40000</v>
          </cell>
          <cell r="F6891" t="str">
            <v>151242</v>
          </cell>
          <cell r="G6891" t="str">
            <v>THỰC PHẨM</v>
          </cell>
          <cell r="H6891" t="str">
            <v>BÁNH KẸO, ĐỒ ĂN VẶT</v>
          </cell>
        </row>
        <row r="6892">
          <cell r="C6892" t="str">
            <v>4903333037025</v>
          </cell>
          <cell r="D6892" t="str">
            <v>LOTTE- Socola Doraemon cốc 8g</v>
          </cell>
          <cell r="E6892">
            <v>40000</v>
          </cell>
          <cell r="F6892" t="str">
            <v>151244</v>
          </cell>
          <cell r="G6892" t="str">
            <v>THỰC PHẨM</v>
          </cell>
          <cell r="H6892" t="str">
            <v>BÁNH KẸO, ĐỒ ĂN VẶT</v>
          </cell>
        </row>
        <row r="6893">
          <cell r="C6893" t="str">
            <v>4903333047345</v>
          </cell>
          <cell r="D6893" t="str">
            <v>LOTTE- Bánh Chocopie hộp 6 chiếc</v>
          </cell>
          <cell r="E6893">
            <v>89000</v>
          </cell>
          <cell r="F6893" t="str">
            <v>151245</v>
          </cell>
          <cell r="G6893" t="str">
            <v>THỰC PHẨM</v>
          </cell>
          <cell r="H6893" t="str">
            <v>BÁNH KẸO, ĐỒ ĂN VẶT</v>
          </cell>
        </row>
        <row r="6894">
          <cell r="C6894" t="str">
            <v>4903333064366</v>
          </cell>
          <cell r="D6894" t="str">
            <v>LOTTE- Bánh kem trứng Custard 6 chiếc</v>
          </cell>
          <cell r="E6894">
            <v>89000</v>
          </cell>
          <cell r="F6894" t="str">
            <v>151246</v>
          </cell>
          <cell r="G6894" t="str">
            <v>THỰC PHẨM</v>
          </cell>
          <cell r="H6894" t="str">
            <v>BÁNH KẸO, ĐỒ ĂN VẶT</v>
          </cell>
        </row>
        <row r="6895">
          <cell r="C6895" t="str">
            <v>4903333114764</v>
          </cell>
          <cell r="D6895" t="str">
            <v>LOTTE- Bánh que Toppo vị socola 8 gói</v>
          </cell>
          <cell r="E6895">
            <v>85000</v>
          </cell>
          <cell r="F6895" t="str">
            <v>151248</v>
          </cell>
          <cell r="G6895" t="str">
            <v>THỰC PHẨM</v>
          </cell>
          <cell r="H6895" t="str">
            <v>BÁNH KẸO, ĐỒ ĂN VẶT</v>
          </cell>
        </row>
        <row r="6896">
          <cell r="C6896" t="str">
            <v>4903333121533</v>
          </cell>
          <cell r="D6896" t="str">
            <v>LOTTE- Bánh xốp nướng nhân socola gói 133g</v>
          </cell>
          <cell r="E6896">
            <v>78000</v>
          </cell>
          <cell r="F6896" t="str">
            <v>151249</v>
          </cell>
          <cell r="G6896" t="str">
            <v>THỰC PHẨM</v>
          </cell>
          <cell r="H6896" t="str">
            <v>BÁNH KẸO, ĐỒ ĂN VẶT</v>
          </cell>
        </row>
        <row r="6897">
          <cell r="C6897" t="str">
            <v>4903333133062</v>
          </cell>
          <cell r="D6897" t="str">
            <v>LOTTE- Bánh gấu nhân dâu 48g</v>
          </cell>
          <cell r="E6897">
            <v>40000</v>
          </cell>
          <cell r="F6897" t="str">
            <v>151250</v>
          </cell>
          <cell r="G6897" t="str">
            <v>THỰC PHẨM</v>
          </cell>
          <cell r="H6897" t="str">
            <v>BÁNH KẸO, ĐỒ ĂN VẶT</v>
          </cell>
        </row>
        <row r="6898">
          <cell r="C6898" t="str">
            <v>4903333199655</v>
          </cell>
          <cell r="D6898" t="str">
            <v>LOTTE- Bánh gấu nhân socola 120</v>
          </cell>
          <cell r="E6898">
            <v>95000</v>
          </cell>
          <cell r="F6898" t="str">
            <v>151251</v>
          </cell>
          <cell r="G6898" t="str">
            <v>THỰC PHẨM</v>
          </cell>
          <cell r="H6898" t="str">
            <v>BÁNH KẸO, ĐỒ ĂN VẶT</v>
          </cell>
        </row>
        <row r="6899">
          <cell r="C6899" t="str">
            <v>49431858</v>
          </cell>
          <cell r="D6899" t="str">
            <v>KRACIE- Kẹo Mentos vị nho 37.5g</v>
          </cell>
          <cell r="E6899">
            <v>35000</v>
          </cell>
          <cell r="F6899" t="str">
            <v>151258</v>
          </cell>
          <cell r="G6899" t="str">
            <v>THỰC PHẨM</v>
          </cell>
          <cell r="H6899" t="str">
            <v>BÁNH KẸO, ĐỒ ĂN VẶT</v>
          </cell>
        </row>
        <row r="6900">
          <cell r="C6900" t="str">
            <v>49431865</v>
          </cell>
          <cell r="D6900" t="str">
            <v>KRACIE- Kẹo Mentos vị bạc hà 37.5g</v>
          </cell>
          <cell r="E6900">
            <v>35000</v>
          </cell>
          <cell r="F6900" t="str">
            <v>151259</v>
          </cell>
          <cell r="G6900" t="str">
            <v>THỰC PHẨM</v>
          </cell>
          <cell r="H6900" t="str">
            <v>BÁNH KẸO, ĐỒ ĂN VẶT</v>
          </cell>
        </row>
        <row r="6901">
          <cell r="C6901" t="str">
            <v>4946842501908</v>
          </cell>
          <cell r="D6901" t="str">
            <v>ASAHI- Viên ngậm Mintia Wild &amp; Coll 50 Viên</v>
          </cell>
          <cell r="E6901">
            <v>35000</v>
          </cell>
          <cell r="F6901" t="str">
            <v>151265</v>
          </cell>
          <cell r="G6901" t="str">
            <v>THỰC PHẨM</v>
          </cell>
          <cell r="H6901" t="str">
            <v>BÁNH KẸO, ĐỒ ĂN VẶT</v>
          </cell>
        </row>
        <row r="6902">
          <cell r="C6902" t="str">
            <v>4970014100132</v>
          </cell>
          <cell r="D6902" t="str">
            <v>IWAMOTO- Snack Boro cho bé vị trứng và sữa 75g</v>
          </cell>
          <cell r="E6902">
            <v>40000</v>
          </cell>
          <cell r="F6902" t="str">
            <v>151266</v>
          </cell>
          <cell r="G6902" t="str">
            <v>ĐỒ CHO MẸ BÉ</v>
          </cell>
          <cell r="H6902" t="str">
            <v>THỰC PHẨM CHO BÉ</v>
          </cell>
        </row>
        <row r="6903">
          <cell r="C6903" t="str">
            <v>4970014150151</v>
          </cell>
          <cell r="D6903" t="str">
            <v>IWAMOTO- Bánh xốp Stick Wafers canxi 10 chiếc</v>
          </cell>
          <cell r="E6903">
            <v>50000</v>
          </cell>
          <cell r="F6903" t="str">
            <v>151267</v>
          </cell>
          <cell r="G6903" t="str">
            <v>ĐỒ CHO MẸ BÉ</v>
          </cell>
          <cell r="H6903" t="str">
            <v>THỰC PHẨM CHO BÉ</v>
          </cell>
        </row>
        <row r="6904">
          <cell r="C6904" t="str">
            <v>4972295002488</v>
          </cell>
          <cell r="D6904" t="str">
            <v>KUNINOCHO- Rượu Sake Daikinjo 720ml (16 độ)</v>
          </cell>
          <cell r="E6904">
            <v>1160000</v>
          </cell>
          <cell r="F6904" t="str">
            <v>151282</v>
          </cell>
          <cell r="G6904" t="str">
            <v>THỰC PHẨM</v>
          </cell>
          <cell r="H6904" t="str">
            <v>RƯỢU</v>
          </cell>
        </row>
        <row r="6905">
          <cell r="C6905" t="str">
            <v>4946697261002</v>
          </cell>
          <cell r="D6905" t="str">
            <v>GENKAI SHUZO- Rượu Shochu Iki 3 năm 720ml (25 độ)</v>
          </cell>
          <cell r="E6905">
            <v>570000</v>
          </cell>
          <cell r="F6905" t="str">
            <v>151283</v>
          </cell>
          <cell r="G6905" t="str">
            <v>THỰC PHẨM</v>
          </cell>
          <cell r="H6905" t="str">
            <v>RƯỢU</v>
          </cell>
        </row>
        <row r="6906">
          <cell r="C6906" t="str">
            <v>4980444027305</v>
          </cell>
          <cell r="D6906" t="str">
            <v>FUKUJU- Rượu Sake Daiginjou 720ml (16 độ)</v>
          </cell>
          <cell r="E6906">
            <v>1390000</v>
          </cell>
          <cell r="F6906" t="str">
            <v>151284</v>
          </cell>
          <cell r="G6906" t="str">
            <v>THỰC PHẨM</v>
          </cell>
          <cell r="H6906" t="str">
            <v>RƯỢU</v>
          </cell>
        </row>
        <row r="6907">
          <cell r="C6907" t="str">
            <v>4905846117485</v>
          </cell>
          <cell r="D6907" t="str">
            <v>CHOYA- Rượu mơ Umeshu 3 năm 720ml (16 độ)</v>
          </cell>
          <cell r="E6907">
            <v>1050000</v>
          </cell>
          <cell r="F6907" t="str">
            <v>151285</v>
          </cell>
          <cell r="G6907" t="str">
            <v>THỰC PHẨM</v>
          </cell>
          <cell r="H6907" t="str">
            <v>RƯỢU</v>
          </cell>
        </row>
        <row r="6908">
          <cell r="C6908" t="str">
            <v>4906666129412</v>
          </cell>
          <cell r="D6908" t="str">
            <v>SANWA- Rượu Shochu lúa mạch IICHIKO 720ml (25 độ)</v>
          </cell>
          <cell r="E6908">
            <v>520000</v>
          </cell>
          <cell r="F6908" t="str">
            <v>151286</v>
          </cell>
          <cell r="G6908" t="str">
            <v>THỰC PHẨM</v>
          </cell>
          <cell r="H6908" t="str">
            <v>RƯỢU</v>
          </cell>
        </row>
        <row r="6909">
          <cell r="C6909" t="str">
            <v>4904230100409</v>
          </cell>
          <cell r="D6909" t="str">
            <v>ASAHI- Rượu Whisky Nikka Black Special 720ml 42 độ</v>
          </cell>
          <cell r="E6909">
            <v>630000</v>
          </cell>
          <cell r="F6909" t="str">
            <v>151287</v>
          </cell>
          <cell r="G6909" t="str">
            <v>THỰC PHẨM</v>
          </cell>
          <cell r="H6909" t="str">
            <v>RƯỢU</v>
          </cell>
        </row>
        <row r="6910">
          <cell r="C6910" t="str">
            <v>4901777270688</v>
          </cell>
          <cell r="D6910" t="str">
            <v>SUNTORY- Hibiki Japanese Harmony 700ml</v>
          </cell>
          <cell r="E6910">
            <v>3900000</v>
          </cell>
          <cell r="F6910" t="str">
            <v>151288</v>
          </cell>
          <cell r="G6910" t="str">
            <v>THỰC PHẨM</v>
          </cell>
          <cell r="H6910" t="str">
            <v>RƯỢU</v>
          </cell>
        </row>
        <row r="6911">
          <cell r="C6911" t="str">
            <v>4901777284289</v>
          </cell>
          <cell r="D6911" t="str">
            <v>SUNTORY-  Rượu Wishky nhãn vàng 700ml (40 độ)</v>
          </cell>
          <cell r="E6911">
            <v>830000</v>
          </cell>
          <cell r="F6911" t="str">
            <v>151289</v>
          </cell>
          <cell r="G6911" t="str">
            <v>THỰC PHẨM</v>
          </cell>
          <cell r="H6911" t="str">
            <v>RƯỢU</v>
          </cell>
        </row>
        <row r="6912">
          <cell r="C6912" t="str">
            <v>4901777284425</v>
          </cell>
          <cell r="D6912" t="str">
            <v>SUNTORY-  Rượu Wishky nhãn trắng 700ml (40 độ)</v>
          </cell>
          <cell r="E6912">
            <v>710000</v>
          </cell>
          <cell r="F6912" t="str">
            <v>151290</v>
          </cell>
          <cell r="G6912" t="str">
            <v>THỰC PHẨM</v>
          </cell>
          <cell r="H6912" t="str">
            <v>RƯỢU</v>
          </cell>
        </row>
        <row r="6913">
          <cell r="C6913" t="str">
            <v>4904230049210</v>
          </cell>
          <cell r="D6913" t="str">
            <v>ASAHI- Rượu Shochu Nikka từ lúa mạch 700ml (25 độ)</v>
          </cell>
          <cell r="E6913">
            <v>470000</v>
          </cell>
          <cell r="F6913" t="str">
            <v>151291</v>
          </cell>
          <cell r="G6913" t="str">
            <v>THỰC PHẨM</v>
          </cell>
          <cell r="H6913" t="str">
            <v>RƯỢU</v>
          </cell>
        </row>
        <row r="6914">
          <cell r="C6914" t="str">
            <v>4905846117201</v>
          </cell>
          <cell r="D6914" t="str">
            <v>CHOYA- Rượu mơ The Black Blendy 720ml (14 độ)</v>
          </cell>
          <cell r="E6914">
            <v>1375000</v>
          </cell>
          <cell r="F6914" t="str">
            <v>151293</v>
          </cell>
          <cell r="G6914" t="str">
            <v>THỰC PHẨM</v>
          </cell>
          <cell r="H6914" t="str">
            <v>RƯỢU</v>
          </cell>
        </row>
        <row r="6915">
          <cell r="C6915" t="str">
            <v>4930867900228</v>
          </cell>
          <cell r="D6915" t="str">
            <v>IBUSSUKI SHUZO- Set 2 chai rượu Shochu Nhật Bản</v>
          </cell>
          <cell r="E6915">
            <v>1570000</v>
          </cell>
          <cell r="F6915" t="str">
            <v>151294</v>
          </cell>
          <cell r="G6915" t="str">
            <v>THỰC PHẨM</v>
          </cell>
          <cell r="H6915" t="str">
            <v>RƯỢU</v>
          </cell>
        </row>
        <row r="6916">
          <cell r="C6916" t="str">
            <v>4976881702189</v>
          </cell>
          <cell r="D6916" t="str">
            <v>HONPO- Rượu mơ 3 năm Gejiro 750ml (19 độ)</v>
          </cell>
          <cell r="E6916">
            <v>1380000</v>
          </cell>
          <cell r="F6916" t="str">
            <v>151295</v>
          </cell>
          <cell r="G6916" t="str">
            <v>THỰC PHẨM</v>
          </cell>
          <cell r="H6916" t="str">
            <v>RƯỢU</v>
          </cell>
        </row>
        <row r="6917">
          <cell r="C6917" t="str">
            <v>4905846117478</v>
          </cell>
          <cell r="D6917" t="str">
            <v>CHOYA- Rượu mơ Single year không quả 720ml (15 độ)</v>
          </cell>
          <cell r="E6917">
            <v>600000</v>
          </cell>
          <cell r="F6917" t="str">
            <v>151296</v>
          </cell>
          <cell r="G6917" t="str">
            <v>THỰC PHẨM</v>
          </cell>
          <cell r="H6917" t="str">
            <v>RƯỢU</v>
          </cell>
        </row>
        <row r="6918">
          <cell r="C6918" t="str">
            <v>4902179005892</v>
          </cell>
          <cell r="D6918" t="str">
            <v>SANGARIA- Nước nho xanh dạng lon 280g</v>
          </cell>
          <cell r="E6918">
            <v>30000</v>
          </cell>
          <cell r="F6918" t="str">
            <v>151335</v>
          </cell>
          <cell r="G6918" t="str">
            <v>THỰC PHẨM</v>
          </cell>
          <cell r="H6918" t="str">
            <v>ĐỒ UỐNG, PHA CHẾ</v>
          </cell>
        </row>
        <row r="6919">
          <cell r="C6919" t="str">
            <v>4902179017024</v>
          </cell>
          <cell r="D6919" t="str">
            <v>SANGARIA- Nước chanh mật ong 280ml</v>
          </cell>
          <cell r="E6919">
            <v>25000</v>
          </cell>
          <cell r="F6919" t="str">
            <v>151336</v>
          </cell>
          <cell r="G6919" t="str">
            <v>THỰC PHẨM</v>
          </cell>
          <cell r="H6919" t="str">
            <v>ĐỒ UỐNG, PHA CHẾ</v>
          </cell>
        </row>
        <row r="6920">
          <cell r="C6920" t="str">
            <v>4902179018496</v>
          </cell>
          <cell r="D6920" t="str">
            <v>SANGARIA- Nước hoa quả nguyên chất 500ml</v>
          </cell>
          <cell r="E6920">
            <v>35000</v>
          </cell>
          <cell r="F6920" t="str">
            <v>151337</v>
          </cell>
          <cell r="G6920" t="str">
            <v>THỰC PHẨM</v>
          </cell>
          <cell r="H6920" t="str">
            <v>ĐỒ UỐNG, PHA CHẾ</v>
          </cell>
        </row>
        <row r="6921">
          <cell r="C6921" t="str">
            <v>4902179017062</v>
          </cell>
          <cell r="D6921" t="str">
            <v>SANGARIA- Sữa chua nước thạch dừa 500ml</v>
          </cell>
          <cell r="E6921">
            <v>48000</v>
          </cell>
          <cell r="F6921" t="str">
            <v>151338</v>
          </cell>
          <cell r="G6921" t="str">
            <v>THỰC PHẨM</v>
          </cell>
          <cell r="H6921" t="str">
            <v>ĐỒ UỐNG, PHA CHẾ</v>
          </cell>
        </row>
        <row r="6922">
          <cell r="C6922" t="str">
            <v>4902179010919</v>
          </cell>
          <cell r="D6922" t="str">
            <v>SANGARIA- Nước hoa quả Mix 190g</v>
          </cell>
          <cell r="E6922">
            <v>19000</v>
          </cell>
          <cell r="F6922" t="str">
            <v>151340</v>
          </cell>
          <cell r="G6922" t="str">
            <v>THỰC PHẨM</v>
          </cell>
          <cell r="H6922" t="str">
            <v>ĐỒ UỐNG, PHA CHẾ</v>
          </cell>
        </row>
        <row r="6923">
          <cell r="C6923" t="str">
            <v>4975391521525</v>
          </cell>
          <cell r="D6923" t="str">
            <v>UJIYASU- Trà xanh gạo lứt 200g</v>
          </cell>
          <cell r="E6923">
            <v>120000</v>
          </cell>
          <cell r="F6923" t="str">
            <v>151353</v>
          </cell>
          <cell r="G6923" t="str">
            <v>THỰC PHẨM</v>
          </cell>
          <cell r="H6923" t="str">
            <v>ĐỒ UỐNG, PHA CHẾ</v>
          </cell>
        </row>
        <row r="6924">
          <cell r="C6924" t="str">
            <v>4902882030105</v>
          </cell>
          <cell r="D6924" t="str">
            <v>MITSUI- Đường tinh hảo hạng túi 1kg</v>
          </cell>
          <cell r="E6924">
            <v>110000</v>
          </cell>
          <cell r="F6924" t="str">
            <v>151370</v>
          </cell>
          <cell r="G6924" t="str">
            <v>THỰC PHẨM</v>
          </cell>
          <cell r="H6924" t="str">
            <v>GIA VỊ</v>
          </cell>
        </row>
        <row r="6925">
          <cell r="C6925" t="str">
            <v>4901726005040</v>
          </cell>
          <cell r="D6925" t="str">
            <v>ITSUKI FOODS- Mì tươi Spaghetty Napoli có sốt 200g</v>
          </cell>
          <cell r="E6925">
            <v>35000</v>
          </cell>
          <cell r="F6925" t="str">
            <v>151407</v>
          </cell>
          <cell r="G6925" t="str">
            <v>THỰC PHẨM</v>
          </cell>
          <cell r="H6925" t="str">
            <v>MỲ, MIẾN</v>
          </cell>
        </row>
        <row r="6926">
          <cell r="C6926" t="str">
            <v>4903024000413</v>
          </cell>
          <cell r="D6926" t="str">
            <v>YOUKI- Bột nêm cốt xương heo 130g</v>
          </cell>
          <cell r="E6926">
            <v>175000</v>
          </cell>
          <cell r="F6926" t="str">
            <v>151429</v>
          </cell>
          <cell r="G6926" t="str">
            <v>THỰC PHẨM</v>
          </cell>
          <cell r="H6926" t="str">
            <v>GIA VỊ</v>
          </cell>
        </row>
        <row r="6927">
          <cell r="C6927" t="str">
            <v>4903024006132</v>
          </cell>
          <cell r="D6927" t="str">
            <v>YOUKI- Gia vị nêm cốt xương gà và heo 300g</v>
          </cell>
          <cell r="E6927">
            <v>209000</v>
          </cell>
          <cell r="F6927" t="str">
            <v>151430</v>
          </cell>
          <cell r="G6927" t="str">
            <v>THỰC PHẨM</v>
          </cell>
          <cell r="H6927" t="str">
            <v>GIA VỊ</v>
          </cell>
        </row>
        <row r="6928">
          <cell r="C6928" t="str">
            <v>4955129022289</v>
          </cell>
          <cell r="D6928" t="str">
            <v>TARAMI- Thạch trái cây vị quýt 230g</v>
          </cell>
          <cell r="E6928">
            <v>45000</v>
          </cell>
          <cell r="F6928" t="str">
            <v>151431</v>
          </cell>
          <cell r="G6928" t="str">
            <v>THỰC PHẨM</v>
          </cell>
          <cell r="H6928" t="str">
            <v>BÁNH KẸO, ĐỒ ĂN VẶT</v>
          </cell>
        </row>
        <row r="6929">
          <cell r="C6929" t="str">
            <v>4902151305200</v>
          </cell>
          <cell r="D6929" t="str">
            <v>NAKAJIMA- Bánh Crepe socola hoa anh đào 20 cái</v>
          </cell>
          <cell r="E6929">
            <v>325000</v>
          </cell>
          <cell r="F6929" t="str">
            <v>151442</v>
          </cell>
          <cell r="G6929" t="str">
            <v>THỰC PHẨM</v>
          </cell>
          <cell r="H6929" t="str">
            <v>BÁNH KẸO, ĐỒ ĂN VẶT</v>
          </cell>
        </row>
        <row r="6930">
          <cell r="C6930" t="str">
            <v>4975391795773</v>
          </cell>
          <cell r="D6930" t="str">
            <v>UJIYASU- Hộp trà Sencha 30g</v>
          </cell>
          <cell r="E6930">
            <v>264000</v>
          </cell>
          <cell r="F6930" t="str">
            <v>151450</v>
          </cell>
          <cell r="G6930" t="str">
            <v>THỰC PHẨM</v>
          </cell>
          <cell r="H6930" t="str">
            <v>ĐỒ UỐNG, PHA CHẾ</v>
          </cell>
        </row>
        <row r="6931">
          <cell r="C6931" t="str">
            <v>4907618166004</v>
          </cell>
          <cell r="D6931" t="str">
            <v>HAPPY FOODS- Ruốc cá hồi thơm ngon 55g</v>
          </cell>
          <cell r="E6931">
            <v>65000</v>
          </cell>
          <cell r="F6931" t="str">
            <v>151451</v>
          </cell>
          <cell r="G6931" t="str">
            <v>THỰC PHẨM</v>
          </cell>
          <cell r="H6931" t="str">
            <v>NÔNG LÂM HẢI SẢN</v>
          </cell>
        </row>
        <row r="6932">
          <cell r="C6932" t="str">
            <v>4968167080630</v>
          </cell>
          <cell r="D6932" t="str">
            <v>OIMATSU- Rượu Shochu 5 năm Kojiya 720ml (41 độ)</v>
          </cell>
          <cell r="E6932">
            <v>634000</v>
          </cell>
          <cell r="F6932" t="str">
            <v>151461</v>
          </cell>
          <cell r="G6932" t="str">
            <v>THỰC PHẨM</v>
          </cell>
          <cell r="H6932" t="str">
            <v>RƯỢU</v>
          </cell>
        </row>
        <row r="6933">
          <cell r="C6933" t="str">
            <v>45024443</v>
          </cell>
          <cell r="D6933" t="str">
            <v>CHIRIN- Kẹo Sô cô la hộp hình khuôn mặt (16g)</v>
          </cell>
          <cell r="E6933">
            <v>22000</v>
          </cell>
          <cell r="F6933" t="str">
            <v>151463</v>
          </cell>
          <cell r="G6933" t="str">
            <v>THỰC PHẨM</v>
          </cell>
          <cell r="H6933" t="str">
            <v>BÁNH KẸO, ĐỒ ĂN VẶT</v>
          </cell>
        </row>
        <row r="6934">
          <cell r="C6934" t="str">
            <v>49597554</v>
          </cell>
          <cell r="D6934" t="str">
            <v>CHIRIN- Kẹo Sôcôla nhiều màu hình cây tẩu 6.5g</v>
          </cell>
          <cell r="E6934">
            <v>12000</v>
          </cell>
          <cell r="F6934" t="str">
            <v>151464</v>
          </cell>
          <cell r="G6934" t="str">
            <v>THỰC PHẨM</v>
          </cell>
          <cell r="H6934" t="str">
            <v>BÁNH KẸO, ĐỒ ĂN VẶT</v>
          </cell>
        </row>
        <row r="6935">
          <cell r="C6935" t="str">
            <v>49597394</v>
          </cell>
          <cell r="D6935" t="str">
            <v>CHIRIN- Kẹo Soda cốc 30 viên</v>
          </cell>
          <cell r="E6935">
            <v>12000</v>
          </cell>
          <cell r="F6935" t="str">
            <v>151465</v>
          </cell>
          <cell r="G6935" t="str">
            <v>THỰC PHẨM</v>
          </cell>
          <cell r="H6935" t="str">
            <v>BÁNH KẸO, ĐỒ ĂN VẶT</v>
          </cell>
        </row>
        <row r="6936">
          <cell r="C6936" t="str">
            <v>49597530</v>
          </cell>
          <cell r="D6936" t="str">
            <v xml:space="preserve">CHIRIN- Kẹo Sôcôla vỉ hình chiếc chìa khóa </v>
          </cell>
          <cell r="E6936">
            <v>9000</v>
          </cell>
          <cell r="F6936" t="str">
            <v>151466</v>
          </cell>
          <cell r="G6936" t="str">
            <v>THỰC PHẨM</v>
          </cell>
          <cell r="H6936" t="str">
            <v>BÁNH KẸO, ĐỒ ĂN VẶT</v>
          </cell>
        </row>
        <row r="6937">
          <cell r="C6937" t="str">
            <v>49597356</v>
          </cell>
          <cell r="D6937" t="str">
            <v>CHIRIN- Kẹo Sôcôla nhiều màu hình cây gậy 5g</v>
          </cell>
          <cell r="E6937">
            <v>12000</v>
          </cell>
          <cell r="F6937" t="str">
            <v>151467</v>
          </cell>
          <cell r="G6937" t="str">
            <v>THỰC PHẨM</v>
          </cell>
          <cell r="H6937" t="str">
            <v>BÁNH KẸO, ĐỒ ĂN VẶT</v>
          </cell>
        </row>
        <row r="6938">
          <cell r="C6938" t="str">
            <v>45129018</v>
          </cell>
          <cell r="D6938" t="str">
            <v>CHIRIN- Kẹo soda ramune dạng vỉ cho bé 18 viên</v>
          </cell>
          <cell r="E6938">
            <v>9000</v>
          </cell>
          <cell r="F6938" t="str">
            <v>151468</v>
          </cell>
          <cell r="G6938" t="str">
            <v>THỰC PHẨM</v>
          </cell>
          <cell r="H6938" t="str">
            <v>BÁNH KẸO, ĐỒ ĂN VẶT</v>
          </cell>
        </row>
        <row r="6939">
          <cell r="C6939" t="str">
            <v>49597325</v>
          </cell>
          <cell r="D6939" t="str">
            <v>CHIRIN- Hộp kẹo cao su có nắp thổi còi 8g</v>
          </cell>
          <cell r="E6939">
            <v>12000</v>
          </cell>
          <cell r="F6939" t="str">
            <v>151469</v>
          </cell>
          <cell r="G6939" t="str">
            <v>THỰC PHẨM</v>
          </cell>
          <cell r="H6939" t="str">
            <v>BÁNH KẸO, ĐỒ ĂN VẶT</v>
          </cell>
        </row>
        <row r="6940">
          <cell r="C6940" t="str">
            <v>45024436</v>
          </cell>
          <cell r="D6940" t="str">
            <v>CHIRIN- Kẹo Sô cô la hộp đựng hình động vật 24 cái</v>
          </cell>
          <cell r="E6940">
            <v>12000</v>
          </cell>
          <cell r="F6940" t="str">
            <v>151470</v>
          </cell>
          <cell r="G6940" t="str">
            <v>THỰC PHẨM</v>
          </cell>
          <cell r="H6940" t="str">
            <v>BÁNH KẸO, ĐỒ ĂN VẶT</v>
          </cell>
        </row>
        <row r="6941">
          <cell r="C6941" t="str">
            <v>4972319900493</v>
          </cell>
          <cell r="D6941" t="str">
            <v>SOKEN- Nho sấy khô 150g</v>
          </cell>
          <cell r="E6941">
            <v>80000</v>
          </cell>
          <cell r="F6941" t="str">
            <v>151472</v>
          </cell>
          <cell r="G6941" t="str">
            <v>THỰC PHẨM</v>
          </cell>
          <cell r="H6941" t="str">
            <v>BÁNH KẸO, ĐỒ ĂN VẶT</v>
          </cell>
        </row>
        <row r="6942">
          <cell r="C6942" t="str">
            <v>4560269960140</v>
          </cell>
          <cell r="D6942" t="str">
            <v>EGAO- Hạt dẻ cười nướng hạt to (80gx3)</v>
          </cell>
          <cell r="E6942">
            <v>125000</v>
          </cell>
          <cell r="F6942" t="str">
            <v>151480</v>
          </cell>
          <cell r="G6942" t="str">
            <v>THỰC PHẨM</v>
          </cell>
          <cell r="H6942" t="str">
            <v>BÁNH KẸO, ĐỒ ĂN VẶT</v>
          </cell>
        </row>
        <row r="6943">
          <cell r="C6943" t="str">
            <v>4972319907775</v>
          </cell>
          <cell r="D6943" t="str">
            <v>KANAZURU- Hạnh nhân 250g</v>
          </cell>
          <cell r="E6943">
            <v>225000</v>
          </cell>
          <cell r="F6943" t="str">
            <v>151483</v>
          </cell>
          <cell r="G6943" t="str">
            <v>THỰC PHẨM</v>
          </cell>
          <cell r="H6943" t="str">
            <v>BÁNH KẸO, ĐỒ ĂN VẶT</v>
          </cell>
        </row>
        <row r="6944">
          <cell r="C6944" t="str">
            <v>49597349</v>
          </cell>
          <cell r="D6944" t="str">
            <v>CHIRIN- Kẹo Socola vỉ 18 viên</v>
          </cell>
          <cell r="E6944">
            <v>9000</v>
          </cell>
          <cell r="F6944" t="str">
            <v>151493</v>
          </cell>
          <cell r="G6944" t="str">
            <v>THỰC PHẨM</v>
          </cell>
          <cell r="H6944" t="str">
            <v>BÁNH KẸO, ĐỒ ĂN VẶT</v>
          </cell>
        </row>
        <row r="6945">
          <cell r="C6945" t="str">
            <v>4514603349818</v>
          </cell>
          <cell r="D6945" t="str">
            <v>ASAHI- Trà Ô long giảm mỡ - Chai 600ml</v>
          </cell>
          <cell r="E6945">
            <v>35000</v>
          </cell>
          <cell r="F6945" t="str">
            <v>151506</v>
          </cell>
          <cell r="G6945" t="str">
            <v>THỰC PHẨM</v>
          </cell>
          <cell r="H6945" t="str">
            <v>ĐỒ UỐNG, PHA CHẾ</v>
          </cell>
        </row>
        <row r="6946">
          <cell r="C6946" t="str">
            <v>4971988100494</v>
          </cell>
          <cell r="D6946" t="str">
            <v>KIMURA- Rong biển nướng Kumamon 8 miếng</v>
          </cell>
          <cell r="E6946">
            <v>153000</v>
          </cell>
          <cell r="F6946" t="str">
            <v>151519</v>
          </cell>
          <cell r="G6946" t="str">
            <v>THỰC PHẨM</v>
          </cell>
          <cell r="H6946" t="str">
            <v>NÔNG LÂM HẢI SẢN</v>
          </cell>
        </row>
        <row r="6947">
          <cell r="C6947" t="str">
            <v>4902585003215</v>
          </cell>
          <cell r="D6947" t="str">
            <v>FUTABA- Kem Jersey Milk</v>
          </cell>
          <cell r="E6947">
            <v>35000</v>
          </cell>
          <cell r="F6947" t="str">
            <v>151563</v>
          </cell>
          <cell r="G6947" t="str">
            <v>THỰC PHẨM</v>
          </cell>
          <cell r="H6947" t="str">
            <v>SẢN PHẨM TỪ SỮA</v>
          </cell>
        </row>
        <row r="6948">
          <cell r="C6948" t="str">
            <v>4902585120882</v>
          </cell>
          <cell r="D6948" t="str">
            <v>FUTABA- Kem Sandwich Hokkaido</v>
          </cell>
          <cell r="E6948">
            <v>51000</v>
          </cell>
          <cell r="F6948" t="str">
            <v>151565</v>
          </cell>
          <cell r="G6948" t="str">
            <v>THỰC PHẨM</v>
          </cell>
          <cell r="H6948" t="str">
            <v>SẢN PHẨM TỪ SỮA</v>
          </cell>
        </row>
        <row r="6949">
          <cell r="C6949" t="str">
            <v>4902102038690</v>
          </cell>
          <cell r="D6949" t="str">
            <v>Cocacola chai 300ml</v>
          </cell>
          <cell r="E6949">
            <v>39000</v>
          </cell>
          <cell r="F6949" t="str">
            <v>151596</v>
          </cell>
          <cell r="G6949" t="str">
            <v>THỰC PHẨM</v>
          </cell>
          <cell r="H6949" t="str">
            <v>ĐỒ UỐNG, PHA CHẾ</v>
          </cell>
        </row>
        <row r="6950">
          <cell r="C6950" t="str">
            <v>4905846117713</v>
          </cell>
          <cell r="D6950" t="str">
            <v>CHOYA- Rượu mơ KOKUTO 720ml (14 độ)</v>
          </cell>
          <cell r="E6950">
            <v>580000</v>
          </cell>
          <cell r="F6950" t="str">
            <v>151616</v>
          </cell>
          <cell r="G6950" t="str">
            <v>THỰC PHẨM</v>
          </cell>
          <cell r="H6950" t="str">
            <v>RƯỢU</v>
          </cell>
        </row>
        <row r="6951">
          <cell r="C6951" t="str">
            <v>4902156071629</v>
          </cell>
          <cell r="D6951" t="str">
            <v>NANAO- Thạch hoa quả 40 cái</v>
          </cell>
          <cell r="E6951">
            <v>70000</v>
          </cell>
          <cell r="F6951" t="str">
            <v>151620</v>
          </cell>
          <cell r="G6951" t="str">
            <v>THỰC PHẨM</v>
          </cell>
          <cell r="H6951" t="str">
            <v>BÁNH KẸO, ĐỒ ĂN VẶT</v>
          </cell>
        </row>
        <row r="6952">
          <cell r="C6952" t="str">
            <v>4950248011435</v>
          </cell>
          <cell r="D6952" t="str">
            <v>NAKAYAMA- Hộp bánh gatoux 10 chiếc</v>
          </cell>
          <cell r="E6952">
            <v>310000</v>
          </cell>
          <cell r="F6952" t="str">
            <v>151625</v>
          </cell>
          <cell r="G6952" t="str">
            <v>THỰC PHẨM</v>
          </cell>
          <cell r="H6952" t="str">
            <v>BÁNH KẸO, ĐỒ ĂN VẶT</v>
          </cell>
        </row>
        <row r="6953">
          <cell r="C6953" t="str">
            <v>4901620170219</v>
          </cell>
          <cell r="D6953" t="str">
            <v>NISSIN- Ngũ cốc bổ sung dinh dưỡng 220g</v>
          </cell>
          <cell r="E6953">
            <v>105000</v>
          </cell>
          <cell r="F6953" t="str">
            <v>151633</v>
          </cell>
          <cell r="G6953" t="str">
            <v>THỰC PHẨM</v>
          </cell>
          <cell r="H6953" t="str">
            <v>BÁNH KẸO, ĐỒ ĂN VẶT</v>
          </cell>
        </row>
        <row r="6954">
          <cell r="C6954" t="str">
            <v>4972776941879</v>
          </cell>
          <cell r="D6954" t="str">
            <v>KIRISHIMA-Rượu Shochu KIRISHIMA vàng 900ml (25 độ)</v>
          </cell>
          <cell r="E6954">
            <v>480000</v>
          </cell>
          <cell r="F6954" t="str">
            <v>151636</v>
          </cell>
          <cell r="G6954" t="str">
            <v>THỰC PHẨM</v>
          </cell>
          <cell r="H6954" t="str">
            <v>RƯỢU</v>
          </cell>
        </row>
        <row r="6955">
          <cell r="C6955" t="str">
            <v>4904230033240</v>
          </cell>
          <cell r="D6955" t="str">
            <v>ASAHI- Rượu Whisky Nikka Black Rich Blend 700ml</v>
          </cell>
          <cell r="E6955">
            <v>620000</v>
          </cell>
          <cell r="F6955" t="str">
            <v>151639</v>
          </cell>
          <cell r="G6955" t="str">
            <v>THỰC PHẨM</v>
          </cell>
          <cell r="H6955" t="str">
            <v>RƯỢU</v>
          </cell>
        </row>
        <row r="6956">
          <cell r="C6956" t="str">
            <v>4904230041160</v>
          </cell>
          <cell r="D6956" t="str">
            <v>ASAHI- Rượu Whisky Nikka Black Deep Blend 700ml</v>
          </cell>
          <cell r="E6956">
            <v>690000</v>
          </cell>
          <cell r="F6956" t="str">
            <v>151640</v>
          </cell>
          <cell r="G6956" t="str">
            <v>THỰC PHẨM</v>
          </cell>
          <cell r="H6956" t="str">
            <v>RƯỢU</v>
          </cell>
        </row>
        <row r="6957">
          <cell r="C6957" t="str">
            <v>45129025</v>
          </cell>
          <cell r="D6957" t="str">
            <v>CHIRIN- Hộp kẹo Mikkuchu nhiều màu nắp thổi còi 8g</v>
          </cell>
          <cell r="E6957">
            <v>12000</v>
          </cell>
          <cell r="F6957" t="str">
            <v>151641</v>
          </cell>
          <cell r="G6957" t="str">
            <v>THỰC PHẨM</v>
          </cell>
          <cell r="H6957" t="str">
            <v>BÁNH KẸO, ĐỒ ĂN VẶT</v>
          </cell>
        </row>
        <row r="6958">
          <cell r="C6958" t="str">
            <v>4901360324873</v>
          </cell>
          <cell r="D6958" t="str">
            <v>BOURBON- Kẹo Sôcôla Beaute nhân nước cốt dừa 58g</v>
          </cell>
          <cell r="E6958">
            <v>65000</v>
          </cell>
          <cell r="F6958" t="str">
            <v>151645</v>
          </cell>
          <cell r="G6958" t="str">
            <v>THỰC PHẨM</v>
          </cell>
          <cell r="H6958" t="str">
            <v>BÁNH KẸO, ĐỒ ĂN VẶT</v>
          </cell>
        </row>
        <row r="6959">
          <cell r="C6959" t="str">
            <v>4901360326853</v>
          </cell>
          <cell r="D6959" t="str">
            <v>BOURBON- Kẹo Sôcôla nhân dầu quả Macca 58g</v>
          </cell>
          <cell r="E6959">
            <v>65000</v>
          </cell>
          <cell r="F6959" t="str">
            <v>151648</v>
          </cell>
          <cell r="G6959" t="str">
            <v>THỰC PHẨM</v>
          </cell>
          <cell r="H6959" t="str">
            <v>BÁNH KẸO, ĐỒ ĂN VẶT</v>
          </cell>
        </row>
        <row r="6960">
          <cell r="C6960" t="str">
            <v>4901777211629</v>
          </cell>
          <cell r="D6960" t="str">
            <v>SUNTORY- Rượu Whisky Torys Extra 700ml (40 độ)</v>
          </cell>
          <cell r="E6960">
            <v>440000</v>
          </cell>
          <cell r="F6960" t="str">
            <v>151651</v>
          </cell>
          <cell r="G6960" t="str">
            <v>THỰC PHẨM</v>
          </cell>
          <cell r="H6960" t="str">
            <v>RƯỢU</v>
          </cell>
        </row>
        <row r="6961">
          <cell r="C6961" t="str">
            <v>4901830351729</v>
          </cell>
          <cell r="D6961" t="str">
            <v>SANRITSU- Bánh quy Dasses nhân socola trắng 12 cái</v>
          </cell>
          <cell r="E6961">
            <v>60000</v>
          </cell>
          <cell r="F6961" t="str">
            <v>151653</v>
          </cell>
          <cell r="G6961" t="str">
            <v>THỰC PHẨM</v>
          </cell>
          <cell r="H6961" t="str">
            <v>BÁNH KẸO, ĐỒ ĂN VẶT</v>
          </cell>
        </row>
        <row r="6962">
          <cell r="C6962" t="str">
            <v>4901830351828</v>
          </cell>
          <cell r="D6962" t="str">
            <v>SANRITSU- Bánh quy Dasses nhân socola 12 cái</v>
          </cell>
          <cell r="E6962">
            <v>60000</v>
          </cell>
          <cell r="F6962" t="str">
            <v>151654</v>
          </cell>
          <cell r="G6962" t="str">
            <v>THỰC PHẨM</v>
          </cell>
          <cell r="H6962" t="str">
            <v>BÁNH KẸO, ĐỒ ĂN VẶT</v>
          </cell>
        </row>
        <row r="6963">
          <cell r="C6963" t="str">
            <v>4902750865037</v>
          </cell>
          <cell r="D6963" t="str">
            <v>UHA MIKAKUTO- Kẹo sữa đặc đậu đỏ 93g</v>
          </cell>
          <cell r="E6963">
            <v>69000</v>
          </cell>
          <cell r="F6963" t="str">
            <v>151656</v>
          </cell>
          <cell r="G6963" t="str">
            <v>THỰC PHẨM</v>
          </cell>
          <cell r="H6963" t="str">
            <v>BÁNH KẸO, ĐỒ ĂN VẶT</v>
          </cell>
        </row>
        <row r="6964">
          <cell r="C6964" t="str">
            <v>4901777280038</v>
          </cell>
          <cell r="D6964" t="str">
            <v>SUNTORY- Rượu Wishky TORYS CLASSIC 700ml (40 độ)</v>
          </cell>
          <cell r="E6964">
            <v>440000</v>
          </cell>
          <cell r="F6964" t="str">
            <v>151660</v>
          </cell>
          <cell r="G6964" t="str">
            <v>THỰC PHẨM</v>
          </cell>
          <cell r="H6964" t="str">
            <v>RƯỢU</v>
          </cell>
        </row>
        <row r="6965">
          <cell r="C6965" t="str">
            <v>TUI-QUA-TET02</v>
          </cell>
          <cell r="D6965" t="str">
            <v>Túi quà tết loai to 35cm x 44cm x 11.5cm</v>
          </cell>
          <cell r="E6965">
            <v>40000</v>
          </cell>
          <cell r="F6965" t="str">
            <v>151672</v>
          </cell>
          <cell r="G6965" t="str">
            <v>THỰC PHẨM</v>
          </cell>
          <cell r="H6965" t="str">
            <v>THỰC PHẨM KHÁC</v>
          </cell>
        </row>
        <row r="6966">
          <cell r="C6966" t="str">
            <v>4901147304289</v>
          </cell>
          <cell r="D6966" t="str">
            <v>MAEDA- Bánh quy sữa dễ tan 1,5 tuổi 18gx4 gói</v>
          </cell>
          <cell r="E6966">
            <v>55000</v>
          </cell>
          <cell r="F6966" t="str">
            <v>151682</v>
          </cell>
          <cell r="G6966" t="str">
            <v>THỰC PHẨM</v>
          </cell>
          <cell r="H6966" t="str">
            <v>BÁNH KẸO, ĐỒ ĂN VẶT</v>
          </cell>
        </row>
        <row r="6967">
          <cell r="C6967" t="str">
            <v>4901147304777</v>
          </cell>
          <cell r="D6967" t="str">
            <v>MAEDA- Snack Boro vị sữa Canxi 7 tháng 14gx5 gói</v>
          </cell>
          <cell r="E6967">
            <v>55000</v>
          </cell>
          <cell r="F6967" t="str">
            <v>151683</v>
          </cell>
          <cell r="G6967" t="str">
            <v>ĐỒ CHO MẸ BÉ</v>
          </cell>
          <cell r="H6967" t="str">
            <v>THỰC PHẨM CHO BÉ</v>
          </cell>
        </row>
        <row r="6968">
          <cell r="C6968" t="str">
            <v>4901147306191</v>
          </cell>
          <cell r="D6968" t="str">
            <v>MAEDA- Snack boro bổ sung Canxi 7 tháng 88g</v>
          </cell>
          <cell r="E6968">
            <v>45000</v>
          </cell>
          <cell r="F6968" t="str">
            <v>151684</v>
          </cell>
          <cell r="G6968" t="str">
            <v>ĐỒ CHO MẸ BÉ</v>
          </cell>
          <cell r="H6968" t="str">
            <v>THỰC PHẨM CHO BÉ</v>
          </cell>
        </row>
        <row r="6969">
          <cell r="C6969" t="str">
            <v>4902777090337</v>
          </cell>
          <cell r="D6969" t="str">
            <v>MEIJI- Socola đen 26 thanh</v>
          </cell>
          <cell r="E6969">
            <v>115000</v>
          </cell>
          <cell r="F6969" t="str">
            <v>151689</v>
          </cell>
          <cell r="G6969" t="str">
            <v>THỰC PHẨM</v>
          </cell>
          <cell r="H6969" t="str">
            <v>BÁNH KẸO, ĐỒ ĂN VẶT</v>
          </cell>
        </row>
        <row r="6970">
          <cell r="C6970" t="str">
            <v>4972776941756</v>
          </cell>
          <cell r="D6970" t="str">
            <v>KIRISHIMA-Rượu Shochu KIRISHIMA đen 720ml (25 độ)</v>
          </cell>
          <cell r="E6970">
            <v>520000</v>
          </cell>
          <cell r="F6970" t="str">
            <v>151691</v>
          </cell>
          <cell r="G6970" t="str">
            <v>THỰC PHẨM</v>
          </cell>
          <cell r="H6970" t="str">
            <v>RƯỢU</v>
          </cell>
        </row>
        <row r="6971">
          <cell r="C6971" t="str">
            <v>DG201800001</v>
          </cell>
          <cell r="D6971" t="str">
            <v xml:space="preserve">Đồng giá thực phẩm </v>
          </cell>
          <cell r="E6971">
            <v>20000</v>
          </cell>
          <cell r="F6971" t="str">
            <v>151692</v>
          </cell>
          <cell r="G6971" t="str">
            <v>THỰC PHẨM</v>
          </cell>
          <cell r="H6971" t="str">
            <v>THỰC PHẨM KHÁC</v>
          </cell>
        </row>
        <row r="6972">
          <cell r="C6972" t="str">
            <v>DG201800002</v>
          </cell>
          <cell r="D6972" t="str">
            <v xml:space="preserve">Đồng giá thực phẩm </v>
          </cell>
          <cell r="E6972">
            <v>30000</v>
          </cell>
          <cell r="F6972" t="str">
            <v>151693</v>
          </cell>
          <cell r="G6972" t="str">
            <v>THỰC PHẨM</v>
          </cell>
          <cell r="H6972" t="str">
            <v>THỰC PHẨM KHÁC</v>
          </cell>
        </row>
        <row r="6973">
          <cell r="C6973" t="str">
            <v>DG201800003</v>
          </cell>
          <cell r="D6973" t="str">
            <v xml:space="preserve">Đồng giá thực phẩm </v>
          </cell>
          <cell r="E6973">
            <v>50000</v>
          </cell>
          <cell r="F6973" t="str">
            <v>151694</v>
          </cell>
          <cell r="G6973" t="str">
            <v>THỰC PHẨM</v>
          </cell>
          <cell r="H6973" t="str">
            <v>THỰC PHẨM KHÁC</v>
          </cell>
        </row>
        <row r="6974">
          <cell r="C6974" t="str">
            <v>DG201800004</v>
          </cell>
          <cell r="D6974" t="str">
            <v xml:space="preserve">Đồng giá thực phẩm </v>
          </cell>
          <cell r="E6974">
            <v>100000</v>
          </cell>
          <cell r="F6974" t="str">
            <v>151695</v>
          </cell>
          <cell r="G6974" t="str">
            <v>THỰC PHẨM</v>
          </cell>
          <cell r="H6974" t="str">
            <v>THỰC PHẨM KHÁC</v>
          </cell>
        </row>
        <row r="6975">
          <cell r="C6975" t="str">
            <v>DG201800005</v>
          </cell>
          <cell r="D6975" t="str">
            <v xml:space="preserve">Đồng giá thực phẩm </v>
          </cell>
          <cell r="E6975">
            <v>500000</v>
          </cell>
          <cell r="F6975" t="str">
            <v>151696</v>
          </cell>
          <cell r="G6975" t="str">
            <v>THỰC PHẨM</v>
          </cell>
          <cell r="H6975" t="str">
            <v>THỰC PHẨM KHÁC</v>
          </cell>
        </row>
        <row r="6976">
          <cell r="C6976" t="str">
            <v>DG201800006</v>
          </cell>
          <cell r="D6976" t="str">
            <v xml:space="preserve">Đồng giá thực phẩm </v>
          </cell>
          <cell r="E6976">
            <v>200000</v>
          </cell>
          <cell r="F6976" t="str">
            <v>151697</v>
          </cell>
          <cell r="G6976" t="str">
            <v>THỰC PHẨM</v>
          </cell>
          <cell r="H6976" t="str">
            <v>THỰC PHẨM KHÁC</v>
          </cell>
        </row>
        <row r="6977">
          <cell r="C6977" t="str">
            <v>DG201800007</v>
          </cell>
          <cell r="D6977" t="str">
            <v>Đồng giá thực phẩm</v>
          </cell>
          <cell r="E6977">
            <v>2000</v>
          </cell>
          <cell r="F6977" t="str">
            <v>151703</v>
          </cell>
          <cell r="G6977" t="str">
            <v>THỰC PHẨM</v>
          </cell>
          <cell r="H6977" t="str">
            <v>THỰC PHẨM KHÁC</v>
          </cell>
        </row>
        <row r="6978">
          <cell r="C6978" t="str">
            <v>DG201800009</v>
          </cell>
          <cell r="D6978" t="str">
            <v>Đồng giá thực phẩm</v>
          </cell>
          <cell r="E6978">
            <v>15000</v>
          </cell>
          <cell r="F6978" t="str">
            <v>151706</v>
          </cell>
          <cell r="G6978" t="str">
            <v>THỰC PHẨM</v>
          </cell>
          <cell r="H6978" t="str">
            <v>THỰC PHẨM KHÁC</v>
          </cell>
        </row>
        <row r="6979">
          <cell r="C6979" t="str">
            <v>4907618166523</v>
          </cell>
          <cell r="D6979" t="str">
            <v>HAPPY FOODS- Cặp ruốc cá hồi 50gx2 hộp</v>
          </cell>
          <cell r="E6979">
            <v>115000</v>
          </cell>
          <cell r="F6979" t="str">
            <v>151708</v>
          </cell>
          <cell r="G6979" t="str">
            <v>THỰC PHẨM</v>
          </cell>
          <cell r="H6979" t="str">
            <v>NÔNG LÂM HẢI SẢN</v>
          </cell>
        </row>
        <row r="6980">
          <cell r="C6980" t="str">
            <v>4909411077013</v>
          </cell>
          <cell r="D6980" t="str">
            <v>KIRIN- Nước táo 1,5L</v>
          </cell>
          <cell r="E6980">
            <v>98000</v>
          </cell>
          <cell r="F6980" t="str">
            <v>151709</v>
          </cell>
          <cell r="G6980" t="str">
            <v>THỰC PHẨM</v>
          </cell>
          <cell r="H6980" t="str">
            <v>ĐỒ UỐNG, PHA CHẾ</v>
          </cell>
        </row>
        <row r="6981">
          <cell r="C6981" t="str">
            <v>4901360329090</v>
          </cell>
          <cell r="D6981" t="str">
            <v>BOURBON- Bánh kẹp kem vị vani 12 chiếc</v>
          </cell>
          <cell r="E6981">
            <v>60000</v>
          </cell>
          <cell r="F6981" t="str">
            <v>151710</v>
          </cell>
          <cell r="G6981" t="str">
            <v>THỰC PHẨM</v>
          </cell>
          <cell r="H6981" t="str">
            <v>BÁNH KẸO, ĐỒ ĂN VẶT</v>
          </cell>
        </row>
        <row r="6982">
          <cell r="C6982" t="str">
            <v>4571157255743</v>
          </cell>
          <cell r="D6982" t="str">
            <v>ORIHIRO- Thạch mềm vị kiwi 20gx6 chiếc</v>
          </cell>
          <cell r="E6982">
            <v>40000</v>
          </cell>
          <cell r="F6982" t="str">
            <v>151712</v>
          </cell>
          <cell r="G6982" t="str">
            <v>THỰC PHẨM</v>
          </cell>
          <cell r="H6982" t="str">
            <v>BÁNH KẸO, ĐỒ ĂN VẶT</v>
          </cell>
        </row>
        <row r="6983">
          <cell r="C6983" t="str">
            <v>4901340184527</v>
          </cell>
          <cell r="D6983" t="str">
            <v>ASAHI- Nước giải khát lên men t.nhiên Calpis 470ml</v>
          </cell>
          <cell r="E6983">
            <v>119000</v>
          </cell>
          <cell r="F6983" t="str">
            <v>151720</v>
          </cell>
          <cell r="G6983" t="str">
            <v>THỰC PHẨM</v>
          </cell>
          <cell r="H6983" t="str">
            <v>ĐỒ UỐNG, PHA CHẾ</v>
          </cell>
        </row>
        <row r="6984">
          <cell r="C6984" t="str">
            <v>4909411076931</v>
          </cell>
          <cell r="D6984" t="str">
            <v>KIRIN- Nước táo 470ml</v>
          </cell>
          <cell r="E6984">
            <v>48000</v>
          </cell>
          <cell r="F6984" t="str">
            <v>151722</v>
          </cell>
          <cell r="G6984" t="str">
            <v>THỰC PHẨM</v>
          </cell>
          <cell r="H6984" t="str">
            <v>ĐỒ UỐNG, PHA CHẾ</v>
          </cell>
        </row>
        <row r="6985">
          <cell r="C6985" t="str">
            <v>4902888349249</v>
          </cell>
          <cell r="D6985" t="str">
            <v>MORINAGA- Kem Chocolate Ice</v>
          </cell>
          <cell r="E6985">
            <v>40000</v>
          </cell>
          <cell r="F6985" t="str">
            <v>151724</v>
          </cell>
          <cell r="G6985" t="str">
            <v>THỰC PHẨM</v>
          </cell>
          <cell r="H6985" t="str">
            <v>SẢN PHẨM TỪ SỮA</v>
          </cell>
        </row>
        <row r="6986">
          <cell r="C6986" t="str">
            <v>4901830348156</v>
          </cell>
          <cell r="D6986" t="str">
            <v>SANRITSU- Bánh quy matcha socola COUQUE DASSES 12c</v>
          </cell>
          <cell r="E6986">
            <v>60000</v>
          </cell>
          <cell r="F6986" t="str">
            <v>151725</v>
          </cell>
          <cell r="G6986" t="str">
            <v>THỰC PHẨM</v>
          </cell>
          <cell r="H6986" t="str">
            <v>BÁNH KẸO, ĐỒ ĂN VẶT</v>
          </cell>
        </row>
        <row r="6987">
          <cell r="C6987" t="str">
            <v>DG201800010</v>
          </cell>
          <cell r="D6987" t="str">
            <v>Đồng giá thực phẩm</v>
          </cell>
          <cell r="E6987">
            <v>300000</v>
          </cell>
          <cell r="F6987" t="str">
            <v>151726</v>
          </cell>
          <cell r="G6987" t="str">
            <v>THỰC PHẨM</v>
          </cell>
          <cell r="H6987" t="str">
            <v>THỰC PHẨM KHÁC</v>
          </cell>
        </row>
        <row r="6988">
          <cell r="C6988" t="str">
            <v>DG201800011</v>
          </cell>
          <cell r="D6988" t="str">
            <v>Đồng giá thực phẩm</v>
          </cell>
          <cell r="E6988">
            <v>70000</v>
          </cell>
          <cell r="F6988" t="str">
            <v>151727</v>
          </cell>
          <cell r="G6988" t="str">
            <v>THỰC PHẨM</v>
          </cell>
          <cell r="H6988" t="str">
            <v>THỰC PHẨM KHÁC</v>
          </cell>
        </row>
        <row r="6989">
          <cell r="C6989" t="str">
            <v>DG201800012</v>
          </cell>
          <cell r="D6989" t="str">
            <v>Đồng giá thực phẩm</v>
          </cell>
          <cell r="E6989">
            <v>400000</v>
          </cell>
          <cell r="F6989" t="str">
            <v>151728</v>
          </cell>
          <cell r="G6989" t="str">
            <v>THỰC PHẨM</v>
          </cell>
          <cell r="H6989" t="str">
            <v>THỰC PHẨM KHÁC</v>
          </cell>
        </row>
        <row r="6990">
          <cell r="C6990" t="str">
            <v>4901313931271</v>
          </cell>
          <cell r="D6990" t="str">
            <v>KAMEDA- BánhgạoNhật Potapota vị tương ngọt túi 20c</v>
          </cell>
          <cell r="E6990">
            <v>95000</v>
          </cell>
          <cell r="F6990" t="str">
            <v>151744</v>
          </cell>
          <cell r="G6990" t="str">
            <v>THỰC PHẨM</v>
          </cell>
          <cell r="H6990" t="str">
            <v>BÁNH KẸO, ĐỒ ĂN VẶT</v>
          </cell>
        </row>
        <row r="6991">
          <cell r="C6991" t="str">
            <v>4902179019769</v>
          </cell>
          <cell r="D6991" t="str">
            <v>SANGARIA- Nước uống có thạch vị dừa và đào 500ml</v>
          </cell>
          <cell r="E6991">
            <v>35000</v>
          </cell>
          <cell r="F6991" t="str">
            <v>151746</v>
          </cell>
          <cell r="G6991" t="str">
            <v>THỰC PHẨM</v>
          </cell>
          <cell r="H6991" t="str">
            <v>ĐỒ UỐNG, PHA CHẾ</v>
          </cell>
        </row>
        <row r="6992">
          <cell r="C6992" t="str">
            <v>4960883110028</v>
          </cell>
          <cell r="D6992" t="str">
            <v>NISHIMURA- Mì Udon 250g</v>
          </cell>
          <cell r="E6992">
            <v>40000</v>
          </cell>
          <cell r="F6992" t="str">
            <v>151762</v>
          </cell>
          <cell r="G6992" t="str">
            <v>THỰC PHẨM</v>
          </cell>
          <cell r="H6992" t="str">
            <v>MỲ, MIẾN</v>
          </cell>
        </row>
        <row r="6993">
          <cell r="C6993" t="str">
            <v>4960883331126</v>
          </cell>
          <cell r="D6993" t="str">
            <v>NISHIMURA- Mì Somen sợi nhỏ 230g</v>
          </cell>
          <cell r="E6993">
            <v>40000</v>
          </cell>
          <cell r="F6993" t="str">
            <v>151763</v>
          </cell>
          <cell r="G6993" t="str">
            <v>THỰC PHẨM</v>
          </cell>
          <cell r="H6993" t="str">
            <v>MỲ, MIẾN</v>
          </cell>
        </row>
        <row r="6994">
          <cell r="C6994" t="str">
            <v>4960883910017</v>
          </cell>
          <cell r="D6994" t="str">
            <v>NISHIMURA- Mì Udon 450g</v>
          </cell>
          <cell r="E6994">
            <v>89000</v>
          </cell>
          <cell r="F6994" t="str">
            <v>151766</v>
          </cell>
          <cell r="G6994" t="str">
            <v>THỰC PHẨM</v>
          </cell>
          <cell r="H6994" t="str">
            <v>MỲ, MIẾN</v>
          </cell>
        </row>
        <row r="6995">
          <cell r="C6995" t="str">
            <v>4901113170696</v>
          </cell>
          <cell r="D6995" t="str">
            <v>KELLOGG'S- Ngũ cốc trái cây vị dâu tây 600g</v>
          </cell>
          <cell r="E6995">
            <v>199000</v>
          </cell>
          <cell r="F6995" t="str">
            <v>151785</v>
          </cell>
          <cell r="G6995" t="str">
            <v>THỰC PHẨM</v>
          </cell>
          <cell r="H6995" t="str">
            <v>BÁNH KẸO, ĐỒ ĂN VẶT</v>
          </cell>
        </row>
        <row r="6996">
          <cell r="C6996" t="str">
            <v>4903308034394</v>
          </cell>
          <cell r="D6996" t="str">
            <v>QBB- Phô mai vị xoài 90g (6 miếng)</v>
          </cell>
          <cell r="E6996">
            <v>85000</v>
          </cell>
          <cell r="F6996" t="str">
            <v>151791</v>
          </cell>
          <cell r="G6996" t="str">
            <v>THỰC PHẨM</v>
          </cell>
          <cell r="H6996" t="str">
            <v>SẢN PHẨM TỪ SỮA</v>
          </cell>
        </row>
        <row r="6997">
          <cell r="C6997" t="str">
            <v>4901726011034</v>
          </cell>
          <cell r="D6997" t="str">
            <v>ITSUKI FOODS- Mì tươi Yakisoba kèm nước sốt 362g</v>
          </cell>
          <cell r="E6997">
            <v>60000</v>
          </cell>
          <cell r="F6997" t="str">
            <v>151794</v>
          </cell>
          <cell r="G6997" t="str">
            <v>THỰC PHẨM</v>
          </cell>
          <cell r="H6997" t="str">
            <v>MỲ, MIẾN</v>
          </cell>
        </row>
        <row r="6998">
          <cell r="C6998" t="str">
            <v>4901497476056</v>
          </cell>
          <cell r="D6998" t="str">
            <v>KANE7- Bột dashi 480g</v>
          </cell>
          <cell r="E6998">
            <v>135000</v>
          </cell>
          <cell r="F6998" t="str">
            <v>151796</v>
          </cell>
          <cell r="G6998" t="str">
            <v>THỰC PHẨM</v>
          </cell>
          <cell r="H6998" t="str">
            <v>GIA VỊ</v>
          </cell>
        </row>
        <row r="6999">
          <cell r="C6999" t="str">
            <v>4971988020297</v>
          </cell>
          <cell r="D6999" t="str">
            <v>KIMURA- Rong biển nướng vị mặn 80 tấm pcs</v>
          </cell>
          <cell r="E6999">
            <v>159000</v>
          </cell>
          <cell r="F6999" t="str">
            <v>151798</v>
          </cell>
          <cell r="G6999" t="str">
            <v>THỰC PHẨM</v>
          </cell>
          <cell r="H6999" t="str">
            <v>NÔNG LÂM HẢI SẢN</v>
          </cell>
        </row>
        <row r="7000">
          <cell r="C7000" t="str">
            <v>4901930008660</v>
          </cell>
          <cell r="D7000" t="str">
            <v>DENROKU- Đậu phộng tẩm cay 112g</v>
          </cell>
          <cell r="E7000">
            <v>55000</v>
          </cell>
          <cell r="F7000" t="str">
            <v>151800</v>
          </cell>
          <cell r="G7000" t="str">
            <v>THỰC PHẨM</v>
          </cell>
          <cell r="H7000" t="str">
            <v>BÁNH KẸO, ĐỒ ĂN VẶT</v>
          </cell>
        </row>
        <row r="7001">
          <cell r="C7001" t="str">
            <v>4902777025490</v>
          </cell>
          <cell r="D7001" t="str">
            <v>MEIJI- Kẹo cao su vị chanh Lime Cool hộp 94g</v>
          </cell>
          <cell r="E7001">
            <v>162000</v>
          </cell>
          <cell r="F7001" t="str">
            <v>151801</v>
          </cell>
          <cell r="G7001" t="str">
            <v>THỰC PHẨM</v>
          </cell>
          <cell r="H7001" t="str">
            <v>BÁNH KẸO, ĐỒ ĂN VẶT</v>
          </cell>
        </row>
        <row r="7002">
          <cell r="C7002" t="str">
            <v>DG201800016</v>
          </cell>
          <cell r="D7002" t="str">
            <v>Đồng giá thực phẩm chức năng</v>
          </cell>
          <cell r="E7002">
            <v>100000</v>
          </cell>
          <cell r="F7002" t="str">
            <v>151802</v>
          </cell>
          <cell r="G7002" t="str">
            <v>THỰC PHẨM</v>
          </cell>
          <cell r="H7002" t="str">
            <v>THỰC PHẨM KHÁC</v>
          </cell>
        </row>
        <row r="7003">
          <cell r="C7003" t="str">
            <v>DG201800013</v>
          </cell>
          <cell r="D7003" t="str">
            <v>Đồng giá thực phẩm</v>
          </cell>
          <cell r="E7003">
            <v>150000</v>
          </cell>
          <cell r="F7003" t="str">
            <v>151803</v>
          </cell>
          <cell r="G7003" t="str">
            <v>THỰC PHẨM</v>
          </cell>
          <cell r="H7003" t="str">
            <v>THỰC PHẨM KHÁC</v>
          </cell>
        </row>
        <row r="7004">
          <cell r="C7004" t="str">
            <v>DG201800014</v>
          </cell>
          <cell r="D7004" t="str">
            <v>Đồng giá thực phẩm</v>
          </cell>
          <cell r="E7004">
            <v>10000</v>
          </cell>
          <cell r="F7004" t="str">
            <v>151804</v>
          </cell>
          <cell r="G7004" t="str">
            <v>THỰC PHẨM</v>
          </cell>
          <cell r="H7004" t="str">
            <v>THỰC PHẨM KHÁC</v>
          </cell>
        </row>
        <row r="7005">
          <cell r="C7005" t="str">
            <v>DG201800015</v>
          </cell>
          <cell r="D7005" t="str">
            <v>Đồng giá thực phẩm</v>
          </cell>
          <cell r="E7005">
            <v>5000</v>
          </cell>
          <cell r="F7005" t="str">
            <v>151805</v>
          </cell>
          <cell r="G7005" t="str">
            <v>THỰC PHẨM</v>
          </cell>
          <cell r="H7005" t="str">
            <v>THỰC PHẨM KHÁC</v>
          </cell>
        </row>
        <row r="7006">
          <cell r="C7006" t="str">
            <v>4902855520619</v>
          </cell>
          <cell r="D7006" t="str">
            <v>MARUSEI- Hạt dẻ 70gx6 gói</v>
          </cell>
          <cell r="E7006">
            <v>210000</v>
          </cell>
          <cell r="F7006" t="str">
            <v>151806</v>
          </cell>
          <cell r="G7006" t="str">
            <v>THỰC PHẨM</v>
          </cell>
          <cell r="H7006" t="str">
            <v>BÁNH KẸO, ĐỒ ĂN VẶT</v>
          </cell>
        </row>
        <row r="7007">
          <cell r="C7007" t="str">
            <v>4901401063167</v>
          </cell>
          <cell r="D7007" t="str">
            <v>KATO- Bột chiên xù 230g</v>
          </cell>
          <cell r="E7007">
            <v>37000</v>
          </cell>
          <cell r="F7007" t="str">
            <v>151807</v>
          </cell>
          <cell r="G7007" t="str">
            <v>THỰC PHẨM</v>
          </cell>
          <cell r="H7007" t="str">
            <v>GIA VỊ</v>
          </cell>
        </row>
        <row r="7008">
          <cell r="C7008" t="str">
            <v>4980655042937</v>
          </cell>
          <cell r="D7008" t="str">
            <v>CHOCO DAIFUKU- Bánh Mochi nhân kem Dâu tây 18 viên</v>
          </cell>
          <cell r="E7008">
            <v>250000</v>
          </cell>
          <cell r="F7008" t="str">
            <v>151809</v>
          </cell>
          <cell r="G7008" t="str">
            <v>THỰC PHẨM</v>
          </cell>
          <cell r="H7008" t="str">
            <v>BÁNH KẸO, ĐỒ ĂN VẶT</v>
          </cell>
        </row>
        <row r="7009">
          <cell r="C7009" t="str">
            <v>4980655080830</v>
          </cell>
          <cell r="D7009" t="str">
            <v>CHOCO DAIFUKU- Bánh Mochi nhân kem Đào 18 viên</v>
          </cell>
          <cell r="E7009">
            <v>250000</v>
          </cell>
          <cell r="F7009" t="str">
            <v>151810</v>
          </cell>
          <cell r="G7009" t="str">
            <v>THỰC PHẨM</v>
          </cell>
          <cell r="H7009" t="str">
            <v>BÁNH KẸO, ĐỒ ĂN VẶT</v>
          </cell>
        </row>
        <row r="7010">
          <cell r="C7010" t="str">
            <v>4903050100781</v>
          </cell>
          <cell r="D7010" t="str">
            <v>MEGMILK SNOW- Bột phô mai rắc 50gr</v>
          </cell>
          <cell r="E7010">
            <v>95000</v>
          </cell>
          <cell r="F7010" t="str">
            <v>151812</v>
          </cell>
          <cell r="G7010" t="str">
            <v>THỰC PHẨM</v>
          </cell>
          <cell r="H7010" t="str">
            <v>SẢN PHẨM TỪ SỮA</v>
          </cell>
        </row>
        <row r="7011">
          <cell r="C7011" t="str">
            <v>4904670246651</v>
          </cell>
          <cell r="D7011" t="str">
            <v>TAKARA SHUZO- Rượu Sake thượng hạng 300ml</v>
          </cell>
          <cell r="E7011">
            <v>280000</v>
          </cell>
          <cell r="F7011" t="str">
            <v>151813</v>
          </cell>
          <cell r="G7011" t="str">
            <v>THỰC PHẨM</v>
          </cell>
          <cell r="H7011" t="str">
            <v>RƯỢU</v>
          </cell>
        </row>
        <row r="7012">
          <cell r="C7012" t="str">
            <v>4901033340025</v>
          </cell>
          <cell r="D7012" t="str">
            <v>MARUSAN- Nước tương miso chế biến tổng hợp 410g</v>
          </cell>
          <cell r="E7012">
            <v>99000</v>
          </cell>
          <cell r="F7012" t="str">
            <v>151822</v>
          </cell>
          <cell r="G7012" t="str">
            <v>THỰC PHẨM</v>
          </cell>
          <cell r="H7012" t="str">
            <v>GIA VỊ</v>
          </cell>
        </row>
        <row r="7013">
          <cell r="C7013" t="str">
            <v>4901033638702</v>
          </cell>
          <cell r="D7013" t="str">
            <v>MARUSAN- Thức uống lên men Amazake 200ml</v>
          </cell>
          <cell r="E7013">
            <v>35000</v>
          </cell>
          <cell r="F7013" t="str">
            <v>151829</v>
          </cell>
          <cell r="G7013" t="str">
            <v>THỰC PHẨM</v>
          </cell>
          <cell r="H7013" t="str">
            <v>RƯỢU</v>
          </cell>
        </row>
        <row r="7014">
          <cell r="C7014" t="str">
            <v>DG201800017</v>
          </cell>
          <cell r="D7014" t="str">
            <v>Đồng giá thực phẩm</v>
          </cell>
          <cell r="E7014">
            <v>45000</v>
          </cell>
          <cell r="F7014" t="str">
            <v>151834</v>
          </cell>
          <cell r="G7014" t="str">
            <v>THỰC PHẨM</v>
          </cell>
          <cell r="H7014" t="str">
            <v>THỰC PHẨM KHÁC</v>
          </cell>
        </row>
        <row r="7015">
          <cell r="C7015" t="str">
            <v>4904621090401</v>
          </cell>
          <cell r="D7015" t="str">
            <v>DAISHO- Bột lá lúa mạch non 3gx14 gói</v>
          </cell>
          <cell r="E7015">
            <v>150000</v>
          </cell>
          <cell r="F7015" t="str">
            <v>151839</v>
          </cell>
          <cell r="G7015" t="str">
            <v>THỰC PHẨM</v>
          </cell>
          <cell r="H7015" t="str">
            <v>ĐỒ UỐNG, PHA CHẾ</v>
          </cell>
        </row>
        <row r="7016">
          <cell r="C7016" t="str">
            <v>4901002887032</v>
          </cell>
          <cell r="D7016" t="str">
            <v>S&amp;B- Wasabi truyền thống 43g</v>
          </cell>
          <cell r="E7016">
            <v>50000</v>
          </cell>
          <cell r="F7016" t="str">
            <v>151857</v>
          </cell>
          <cell r="G7016" t="str">
            <v>THỰC PHẨM</v>
          </cell>
          <cell r="H7016" t="str">
            <v>GIA VỊ</v>
          </cell>
        </row>
        <row r="7017">
          <cell r="C7017" t="str">
            <v>4909411077655</v>
          </cell>
          <cell r="D7017" t="str">
            <v>KIRIN- Trà lúa mạch 600ml</v>
          </cell>
          <cell r="E7017">
            <v>55000</v>
          </cell>
          <cell r="F7017" t="str">
            <v>151859</v>
          </cell>
          <cell r="G7017" t="str">
            <v>THỰC PHẨM</v>
          </cell>
          <cell r="H7017" t="str">
            <v>ĐỒ UỐNG, PHA CHẾ</v>
          </cell>
        </row>
        <row r="7018">
          <cell r="C7018" t="str">
            <v>4904621090418</v>
          </cell>
          <cell r="D7018" t="str">
            <v>DAISHO- Bột lá lúa mạch bsung sắt chất xơ 3gx28gói</v>
          </cell>
          <cell r="E7018">
            <v>250000</v>
          </cell>
          <cell r="F7018" t="str">
            <v>151901</v>
          </cell>
          <cell r="G7018" t="str">
            <v>THỰC PHẨM</v>
          </cell>
          <cell r="H7018" t="str">
            <v>ĐỒ UỐNG, PHA CHẾ</v>
          </cell>
        </row>
        <row r="7019">
          <cell r="C7019" t="str">
            <v>4909411076658</v>
          </cell>
          <cell r="D7019" t="str">
            <v>KIRIN- Trà sữa Relax 500ml</v>
          </cell>
          <cell r="E7019">
            <v>40000</v>
          </cell>
          <cell r="F7019" t="str">
            <v>151903</v>
          </cell>
          <cell r="G7019" t="str">
            <v>THỰC PHẨM</v>
          </cell>
          <cell r="H7019" t="str">
            <v>ĐỒ UỐNG, PHA CHẾ</v>
          </cell>
        </row>
        <row r="7020">
          <cell r="C7020" t="str">
            <v>4582409185602</v>
          </cell>
          <cell r="D7020" t="str">
            <v>POKKA SAPPORO- Nước chanh C-water- 500ml</v>
          </cell>
          <cell r="E7020">
            <v>40000</v>
          </cell>
          <cell r="F7020" t="str">
            <v>151913</v>
          </cell>
          <cell r="G7020" t="str">
            <v>THỰC PHẨM</v>
          </cell>
          <cell r="H7020" t="str">
            <v>ĐỒ UỐNG, PHA CHẾ</v>
          </cell>
        </row>
        <row r="7021">
          <cell r="C7021" t="str">
            <v>4902504400903</v>
          </cell>
          <cell r="D7021" t="str">
            <v>BELL FOODS- Sốt chấm thịt nướng vị cay 230g</v>
          </cell>
          <cell r="E7021">
            <v>74000</v>
          </cell>
          <cell r="F7021" t="str">
            <v>151916</v>
          </cell>
          <cell r="G7021" t="str">
            <v>THỰC PHẨM</v>
          </cell>
          <cell r="H7021" t="str">
            <v>GIA VỊ</v>
          </cell>
        </row>
        <row r="7022">
          <cell r="C7022" t="str">
            <v>4902504400972</v>
          </cell>
          <cell r="D7022" t="str">
            <v>BELL FOODS- Sốt ướp thịt Kalbee 230g</v>
          </cell>
          <cell r="E7022">
            <v>74000</v>
          </cell>
          <cell r="F7022" t="str">
            <v>151917</v>
          </cell>
          <cell r="G7022" t="str">
            <v>THỰC PHẨM</v>
          </cell>
          <cell r="H7022" t="str">
            <v>GIA VỊ</v>
          </cell>
        </row>
        <row r="7023">
          <cell r="C7023" t="str">
            <v>4902504400934</v>
          </cell>
          <cell r="D7023" t="str">
            <v>BELL FOODS- Sốt salad mè 215g</v>
          </cell>
          <cell r="E7023">
            <v>74000</v>
          </cell>
          <cell r="F7023" t="str">
            <v>151918</v>
          </cell>
          <cell r="G7023" t="str">
            <v>THỰC PHẨM</v>
          </cell>
          <cell r="H7023" t="str">
            <v>GIA VỊ</v>
          </cell>
        </row>
        <row r="7024">
          <cell r="C7024" t="str">
            <v>4902504401030</v>
          </cell>
          <cell r="D7024" t="str">
            <v>BELL FOODS- Sốt chấm thịt nướng Kin Dare 232g</v>
          </cell>
          <cell r="E7024">
            <v>74000</v>
          </cell>
          <cell r="F7024" t="str">
            <v>151919</v>
          </cell>
          <cell r="G7024" t="str">
            <v>THỰC PHẨM</v>
          </cell>
          <cell r="H7024" t="str">
            <v>GIA VỊ</v>
          </cell>
        </row>
        <row r="7025">
          <cell r="C7025" t="str">
            <v>4902504700201</v>
          </cell>
          <cell r="D7025" t="str">
            <v>BELL FOODS- Nước tương 200ml</v>
          </cell>
          <cell r="E7025">
            <v>69000</v>
          </cell>
          <cell r="F7025" t="str">
            <v>151921</v>
          </cell>
          <cell r="G7025" t="str">
            <v>THỰC PHẨM</v>
          </cell>
          <cell r="H7025" t="str">
            <v>GIA VỊ</v>
          </cell>
        </row>
        <row r="7026">
          <cell r="C7026" t="str">
            <v>4974266006877</v>
          </cell>
          <cell r="D7026" t="str">
            <v>BUNNY PLAN- Kẹo cao su kèm đồ chơi vẹt bắt chước</v>
          </cell>
          <cell r="E7026">
            <v>290000</v>
          </cell>
          <cell r="F7026" t="str">
            <v>151924</v>
          </cell>
          <cell r="G7026" t="str">
            <v>THỰC PHẨM</v>
          </cell>
          <cell r="H7026" t="str">
            <v>BÁNH KẸO, ĐỒ ĂN VẶT</v>
          </cell>
        </row>
        <row r="7027">
          <cell r="C7027" t="str">
            <v>4901740710739</v>
          </cell>
          <cell r="D7027" t="str">
            <v>SHIMAYA- Cháo cá Fugu gói 250g (1 phần ăn)</v>
          </cell>
          <cell r="E7027">
            <v>75000</v>
          </cell>
          <cell r="F7027" t="str">
            <v>151926</v>
          </cell>
          <cell r="G7027" t="str">
            <v>THỰC PHẨM</v>
          </cell>
          <cell r="H7027" t="str">
            <v>THỰC PHẨM ĂN LIỀN</v>
          </cell>
        </row>
        <row r="7028">
          <cell r="C7028" t="str">
            <v>4901740710746</v>
          </cell>
          <cell r="D7028" t="str">
            <v>SHIMAYA- Cháo cua gói 250g (1 phần ăn)</v>
          </cell>
          <cell r="E7028">
            <v>75000</v>
          </cell>
          <cell r="F7028" t="str">
            <v>151927</v>
          </cell>
          <cell r="G7028" t="str">
            <v>THỰC PHẨM</v>
          </cell>
          <cell r="H7028" t="str">
            <v>THỰC PHẨM ĂN LIỀN</v>
          </cell>
        </row>
        <row r="7029">
          <cell r="C7029" t="str">
            <v>4901740710784</v>
          </cell>
          <cell r="D7029" t="str">
            <v>SHIMAYA- Cháo gà gói 250g (1 phần ăn)</v>
          </cell>
          <cell r="E7029">
            <v>75000</v>
          </cell>
          <cell r="F7029" t="str">
            <v>151928</v>
          </cell>
          <cell r="G7029" t="str">
            <v>THỰC PHẨM</v>
          </cell>
          <cell r="H7029" t="str">
            <v>THỰC PHẨM ĂN LIỀN</v>
          </cell>
        </row>
        <row r="7030">
          <cell r="C7030" t="str">
            <v>4901740710821</v>
          </cell>
          <cell r="D7030" t="str">
            <v>SHIMAYA- Cháo cá Tráp đỏ gói 250g (1 phần ăn)</v>
          </cell>
          <cell r="E7030">
            <v>75000</v>
          </cell>
          <cell r="F7030" t="str">
            <v>151929</v>
          </cell>
          <cell r="G7030" t="str">
            <v>THỰC PHẨM</v>
          </cell>
          <cell r="H7030" t="str">
            <v>THỰC PHẨM ĂN LIỀN</v>
          </cell>
        </row>
        <row r="7031">
          <cell r="C7031" t="str">
            <v>4901740710869</v>
          </cell>
          <cell r="D7031" t="str">
            <v>SHIMAYA- Cháo cá ngừ gói 230g (1 phần ăn)</v>
          </cell>
          <cell r="E7031">
            <v>75000</v>
          </cell>
          <cell r="F7031" t="str">
            <v>151930</v>
          </cell>
          <cell r="G7031" t="str">
            <v>THỰC PHẨM</v>
          </cell>
          <cell r="H7031" t="str">
            <v>THỰC PHẨM ĂN LIỀN</v>
          </cell>
        </row>
        <row r="7032">
          <cell r="C7032" t="str">
            <v>4901740710906</v>
          </cell>
          <cell r="D7032" t="str">
            <v>SHIMAYA- Cháo ăn liền tảo bẹ gói 230g</v>
          </cell>
          <cell r="E7032">
            <v>75000</v>
          </cell>
          <cell r="F7032" t="str">
            <v>151931</v>
          </cell>
          <cell r="G7032" t="str">
            <v>THỰC PHẨM</v>
          </cell>
          <cell r="H7032" t="str">
            <v>THỰC PHẨM ĂN LIỀN</v>
          </cell>
        </row>
        <row r="7033">
          <cell r="C7033" t="str">
            <v>4974266006150</v>
          </cell>
          <cell r="D7033" t="str">
            <v>BUNNY PLAN- Kẹo mút kèm đồ chơi có cần xoay</v>
          </cell>
          <cell r="E7033">
            <v>82000</v>
          </cell>
          <cell r="F7033" t="str">
            <v>151935</v>
          </cell>
          <cell r="G7033" t="str">
            <v>THỰC PHẨM</v>
          </cell>
          <cell r="H7033" t="str">
            <v>BÁNH KẸO, ĐỒ ĂN VẶT</v>
          </cell>
        </row>
        <row r="7034">
          <cell r="C7034" t="str">
            <v>4974266006839</v>
          </cell>
          <cell r="D7034" t="str">
            <v>BUNNY PLAN- Kẹo kèm đồ chơi bình sữa mini 38g</v>
          </cell>
          <cell r="E7034">
            <v>68000</v>
          </cell>
          <cell r="F7034" t="str">
            <v>151937</v>
          </cell>
          <cell r="G7034" t="str">
            <v>THỰC PHẨM</v>
          </cell>
          <cell r="H7034" t="str">
            <v>BÁNH KẸO, ĐỒ ĂN VẶT</v>
          </cell>
        </row>
        <row r="7035">
          <cell r="C7035" t="str">
            <v>4573259037104</v>
          </cell>
          <cell r="D7035" t="str">
            <v>MONOMARU- Rượu Sake Royal Taizo 720ml (15 độ)</v>
          </cell>
          <cell r="E7035">
            <v>1150000</v>
          </cell>
          <cell r="F7035" t="str">
            <v>151942</v>
          </cell>
          <cell r="G7035" t="str">
            <v>THỰC PHẨM</v>
          </cell>
          <cell r="H7035" t="str">
            <v>RƯỢU</v>
          </cell>
        </row>
        <row r="7036">
          <cell r="C7036" t="str">
            <v>4905846119793</v>
          </cell>
          <cell r="D7036" t="str">
            <v>CHOYA- Rượu mơ mật ong chúa độ cồn 7% - 1L</v>
          </cell>
          <cell r="E7036">
            <v>590000</v>
          </cell>
          <cell r="F7036" t="str">
            <v>151943</v>
          </cell>
          <cell r="G7036" t="str">
            <v>THỰC PHẨM</v>
          </cell>
          <cell r="H7036" t="str">
            <v>RƯỢU</v>
          </cell>
        </row>
        <row r="7037">
          <cell r="C7037" t="str">
            <v>DG201800018</v>
          </cell>
          <cell r="D7037" t="str">
            <v>Đồng giá thực phẩm</v>
          </cell>
          <cell r="E7037">
            <v>110000</v>
          </cell>
          <cell r="F7037" t="str">
            <v>151944</v>
          </cell>
          <cell r="G7037" t="str">
            <v>THỰC PHẨM</v>
          </cell>
          <cell r="H7037" t="str">
            <v>THỰC PHẨM KHÁC</v>
          </cell>
        </row>
        <row r="7038">
          <cell r="C7038" t="str">
            <v>4974266007003</v>
          </cell>
          <cell r="D7038" t="str">
            <v>BUNNY PLAN- Kẹo mút kèm đồ chơi Chuppie- 45g</v>
          </cell>
          <cell r="E7038">
            <v>105000</v>
          </cell>
          <cell r="F7038" t="str">
            <v>151946</v>
          </cell>
          <cell r="G7038" t="str">
            <v>THỰC PHẨM</v>
          </cell>
          <cell r="H7038" t="str">
            <v>BÁNH KẸO, ĐỒ ĂN VẶT</v>
          </cell>
        </row>
        <row r="7039">
          <cell r="C7039" t="str">
            <v>4978498006346</v>
          </cell>
          <cell r="D7039" t="str">
            <v>MARUTO- Bánh bông lan chuối Castella 1 chiếc</v>
          </cell>
          <cell r="E7039">
            <v>115000</v>
          </cell>
          <cell r="F7039" t="str">
            <v>151947</v>
          </cell>
          <cell r="G7039" t="str">
            <v>THỰC PHẨM</v>
          </cell>
          <cell r="H7039" t="str">
            <v>BÁNH KẸO, ĐỒ ĂN VẶT</v>
          </cell>
        </row>
        <row r="7040">
          <cell r="C7040" t="str">
            <v>4971493201198</v>
          </cell>
          <cell r="D7040" t="str">
            <v>ORIHIRO- Trà diếp cá túi lọc- 3gx60 gói</v>
          </cell>
          <cell r="E7040">
            <v>200000</v>
          </cell>
          <cell r="F7040" t="str">
            <v>151957</v>
          </cell>
          <cell r="G7040" t="str">
            <v>THỰC PHẨM</v>
          </cell>
          <cell r="H7040" t="str">
            <v>ĐỒ UỐNG, PHA CHẾ</v>
          </cell>
        </row>
        <row r="7041">
          <cell r="C7041" t="str">
            <v>4902750694934</v>
          </cell>
          <cell r="D7041" t="str">
            <v>UHA MIKAKUTO- Kẹo Candy Selection nhiều vị 280g</v>
          </cell>
          <cell r="E7041">
            <v>125000</v>
          </cell>
          <cell r="F7041" t="str">
            <v>151958</v>
          </cell>
          <cell r="G7041" t="str">
            <v>THỰC PHẨM</v>
          </cell>
          <cell r="H7041" t="str">
            <v>BÁNH KẸO, ĐỒ ĂN VẶT</v>
          </cell>
        </row>
        <row r="7042">
          <cell r="C7042" t="str">
            <v>4902750672499</v>
          </cell>
          <cell r="D7042" t="str">
            <v>UHA MIKAKUTO- Kẹo dẻo vị coca 100g</v>
          </cell>
          <cell r="E7042">
            <v>55000</v>
          </cell>
          <cell r="F7042" t="str">
            <v>151960</v>
          </cell>
          <cell r="G7042" t="str">
            <v>THỰC PHẨM</v>
          </cell>
          <cell r="H7042" t="str">
            <v>BÁNH KẸO, ĐỒ ĂN VẶT</v>
          </cell>
        </row>
        <row r="7043">
          <cell r="C7043" t="str">
            <v>4902750676152</v>
          </cell>
          <cell r="D7043" t="str">
            <v>UHA MIKAKUTO- Kẹo dẻo 4 vị nước giải khát 85g</v>
          </cell>
          <cell r="E7043">
            <v>40000</v>
          </cell>
          <cell r="F7043" t="str">
            <v>151961</v>
          </cell>
          <cell r="G7043" t="str">
            <v>THỰC PHẨM</v>
          </cell>
          <cell r="H7043" t="str">
            <v>BÁNH KẸO, ĐỒ ĂN VẶT</v>
          </cell>
        </row>
        <row r="7044">
          <cell r="C7044" t="str">
            <v>4902750682382</v>
          </cell>
          <cell r="D7044" t="str">
            <v xml:space="preserve">UHA MIKAKUTO- Kẹo dẻo bổ sung lợi khuẩn 100g </v>
          </cell>
          <cell r="E7044">
            <v>55000</v>
          </cell>
          <cell r="F7044" t="str">
            <v>151962</v>
          </cell>
          <cell r="G7044" t="str">
            <v>THỰC PHẨM</v>
          </cell>
          <cell r="H7044" t="str">
            <v>BÁNH KẸO, ĐỒ ĂN VẶT</v>
          </cell>
        </row>
        <row r="7045">
          <cell r="C7045" t="str">
            <v>4902590852716</v>
          </cell>
          <cell r="D7045" t="str">
            <v>AJINOMOTO- Dầu Oliu nguyên chất 70g</v>
          </cell>
          <cell r="E7045">
            <v>75000</v>
          </cell>
          <cell r="F7045" t="str">
            <v>151964</v>
          </cell>
          <cell r="G7045" t="str">
            <v>THỰC PHẨM</v>
          </cell>
          <cell r="H7045" t="str">
            <v>GIA VỊ</v>
          </cell>
        </row>
        <row r="7046">
          <cell r="C7046" t="str">
            <v>4902750869790</v>
          </cell>
          <cell r="D7046" t="str">
            <v>UHA MIKAKUTO- Kẹo sữa caramel muối giảm đường 75g</v>
          </cell>
          <cell r="E7046">
            <v>60000</v>
          </cell>
          <cell r="F7046" t="str">
            <v>151973</v>
          </cell>
          <cell r="G7046" t="str">
            <v>NGÀNH KHÁC</v>
          </cell>
          <cell r="H7046" t="str">
            <v>HÀNG NGỪNG KINH DOANH</v>
          </cell>
        </row>
        <row r="7047">
          <cell r="C7047" t="str">
            <v>4939662002083</v>
          </cell>
          <cell r="D7047" t="str">
            <v>MITSUTAKE- Set rượu Monde Selection 720mlx2chai</v>
          </cell>
          <cell r="E7047">
            <v>1350000</v>
          </cell>
          <cell r="F7047" t="str">
            <v>151975</v>
          </cell>
          <cell r="G7047" t="str">
            <v>THỰC PHẨM</v>
          </cell>
          <cell r="H7047" t="str">
            <v>RƯỢU</v>
          </cell>
        </row>
        <row r="7048">
          <cell r="C7048" t="str">
            <v>4901113280814</v>
          </cell>
          <cell r="D7048" t="str">
            <v>KELLOGG'S- Ngũ cốc Socola Hersheys kem sữa 360g</v>
          </cell>
          <cell r="E7048">
            <v>185000</v>
          </cell>
          <cell r="F7048" t="str">
            <v>151978</v>
          </cell>
          <cell r="G7048" t="str">
            <v>THỰC PHẨM</v>
          </cell>
          <cell r="H7048" t="str">
            <v>BÁNH KẸO, ĐỒ ĂN VẶT</v>
          </cell>
        </row>
        <row r="7049">
          <cell r="C7049" t="str">
            <v>4902165585773</v>
          </cell>
          <cell r="D7049" t="str">
            <v>MARUHA- Cặp ruốc cá hồi 50gx2 hộp</v>
          </cell>
          <cell r="E7049">
            <v>115000</v>
          </cell>
          <cell r="F7049" t="str">
            <v>151979</v>
          </cell>
          <cell r="G7049" t="str">
            <v>THỰC PHẨM</v>
          </cell>
          <cell r="H7049" t="str">
            <v>NÔNG LÂM HẢI SẢN</v>
          </cell>
        </row>
        <row r="7050">
          <cell r="C7050" t="str">
            <v>4901001000326</v>
          </cell>
          <cell r="D7050" t="str">
            <v>AJINOMOTO- Hạt nêm vị món ăn Trung Hoa 50g</v>
          </cell>
          <cell r="E7050">
            <v>45000</v>
          </cell>
          <cell r="F7050" t="str">
            <v>151980</v>
          </cell>
          <cell r="G7050" t="str">
            <v>THỰC PHẨM</v>
          </cell>
          <cell r="H7050" t="str">
            <v>GIA VỊ</v>
          </cell>
        </row>
        <row r="7051">
          <cell r="C7051" t="str">
            <v>4901001117239</v>
          </cell>
          <cell r="D7051" t="str">
            <v>AJINOMOTO- Hạt nêm vị cá ngừ và rong biển 8gx7 gói</v>
          </cell>
          <cell r="E7051">
            <v>70000</v>
          </cell>
          <cell r="F7051" t="str">
            <v>151981</v>
          </cell>
          <cell r="G7051" t="str">
            <v>THỰC PHẨM</v>
          </cell>
          <cell r="H7051" t="str">
            <v>GIA VỊ</v>
          </cell>
        </row>
        <row r="7052">
          <cell r="C7052" t="str">
            <v>4936790521851</v>
          </cell>
          <cell r="D7052" t="str">
            <v>SAN FOODS- Whisky Koshu Nirasaki Original 700ml</v>
          </cell>
          <cell r="E7052">
            <v>400000</v>
          </cell>
          <cell r="F7052" t="str">
            <v>151982</v>
          </cell>
          <cell r="G7052" t="str">
            <v>THỰC PHẨM</v>
          </cell>
          <cell r="H7052" t="str">
            <v>RƯỢU</v>
          </cell>
        </row>
        <row r="7053">
          <cell r="C7053" t="str">
            <v>4902555174648</v>
          </cell>
          <cell r="D7053" t="str">
            <v xml:space="preserve">FUJIYA- Bánh socola Home pie 22 chiếc  </v>
          </cell>
          <cell r="E7053">
            <v>115000</v>
          </cell>
          <cell r="F7053" t="str">
            <v>151983</v>
          </cell>
          <cell r="G7053" t="str">
            <v>THỰC PHẨM</v>
          </cell>
          <cell r="H7053" t="str">
            <v>BÁNH KẸO, ĐỒ ĂN VẶT</v>
          </cell>
        </row>
        <row r="7054">
          <cell r="C7054" t="str">
            <v>4902501055229</v>
          </cell>
          <cell r="D7054" t="str">
            <v>FURUTA- Socola vị kem tươi Hokkaido 160g</v>
          </cell>
          <cell r="E7054">
            <v>95000</v>
          </cell>
          <cell r="F7054" t="str">
            <v>151985</v>
          </cell>
          <cell r="G7054" t="str">
            <v>THỰC PHẨM</v>
          </cell>
          <cell r="H7054" t="str">
            <v>BÁNH KẸO, ĐỒ ĂN VẶT</v>
          </cell>
        </row>
        <row r="7055">
          <cell r="C7055" t="str">
            <v>4902744015837</v>
          </cell>
          <cell r="D7055" t="str">
            <v>MEIGUM- Kẹo vị nho bổ sung vitamin C 5 chiếc</v>
          </cell>
          <cell r="E7055">
            <v>12000</v>
          </cell>
          <cell r="F7055" t="str">
            <v>151988</v>
          </cell>
          <cell r="G7055" t="str">
            <v>THỰC PHẨM</v>
          </cell>
          <cell r="H7055" t="str">
            <v>BÁNH KẸO, ĐỒ ĂN VẶT</v>
          </cell>
        </row>
        <row r="7056">
          <cell r="C7056" t="str">
            <v>4902501054871</v>
          </cell>
          <cell r="D7056" t="str">
            <v>FURUTA- Socola vị kem tươi Hokkaido 20 chiếc</v>
          </cell>
          <cell r="E7056">
            <v>95000</v>
          </cell>
          <cell r="F7056" t="str">
            <v>151989</v>
          </cell>
          <cell r="G7056" t="str">
            <v>THỰC PHẨM</v>
          </cell>
          <cell r="H7056" t="str">
            <v>BÁNH KẸO, ĐỒ ĂN VẶT</v>
          </cell>
        </row>
        <row r="7057">
          <cell r="C7057" t="str">
            <v>4901001158553</v>
          </cell>
          <cell r="D7057" t="str">
            <v>AJINOMOTO-Hạt nêm vị sò điệp 50g</v>
          </cell>
          <cell r="E7057">
            <v>65000</v>
          </cell>
          <cell r="F7057" t="str">
            <v>151991</v>
          </cell>
          <cell r="G7057" t="str">
            <v>THỰC PHẨM</v>
          </cell>
          <cell r="H7057" t="str">
            <v>GIA VỊ</v>
          </cell>
        </row>
        <row r="7058">
          <cell r="C7058" t="str">
            <v>4902555164038</v>
          </cell>
          <cell r="D7058" t="str">
            <v>FUJIYA- Socola hạnh nhân 12 chiếc</v>
          </cell>
          <cell r="E7058">
            <v>70000</v>
          </cell>
          <cell r="F7058" t="str">
            <v>151993</v>
          </cell>
          <cell r="G7058" t="str">
            <v>THỰC PHẨM</v>
          </cell>
          <cell r="H7058" t="str">
            <v>BÁNH KẸO, ĐỒ ĂN VẶT</v>
          </cell>
        </row>
        <row r="7059">
          <cell r="C7059" t="str">
            <v>4902555166315</v>
          </cell>
          <cell r="D7059" t="str">
            <v>FUJIYA- Socola đậu phộng 70% cacao 152g</v>
          </cell>
          <cell r="E7059">
            <v>95000</v>
          </cell>
          <cell r="F7059" t="str">
            <v>151994</v>
          </cell>
          <cell r="G7059" t="str">
            <v>THỰC PHẨM</v>
          </cell>
          <cell r="H7059" t="str">
            <v>BÁNH KẸO, ĐỒ ĂN VẶT</v>
          </cell>
        </row>
        <row r="7060">
          <cell r="C7060" t="str">
            <v>4902501054840</v>
          </cell>
          <cell r="D7060" t="str">
            <v>FURUTA- Kẹo socola nhân chuối Minions 18 chiếc</v>
          </cell>
          <cell r="E7060">
            <v>105000</v>
          </cell>
          <cell r="F7060" t="str">
            <v>151996</v>
          </cell>
          <cell r="G7060" t="str">
            <v>THỰC PHẨM</v>
          </cell>
          <cell r="H7060" t="str">
            <v>BÁNH KẸO, ĐỒ ĂN VẶT</v>
          </cell>
        </row>
        <row r="7061">
          <cell r="C7061" t="str">
            <v>4902501054888</v>
          </cell>
          <cell r="D7061" t="str">
            <v>FURUTA- Socola Bitter 71% cacao 160g</v>
          </cell>
          <cell r="E7061">
            <v>105000</v>
          </cell>
          <cell r="F7061" t="str">
            <v>151997</v>
          </cell>
          <cell r="G7061" t="str">
            <v>THỰC PHẨM</v>
          </cell>
          <cell r="H7061" t="str">
            <v>BÁNH KẸO, ĐỒ ĂN VẶT</v>
          </cell>
        </row>
        <row r="7062">
          <cell r="C7062" t="str">
            <v>4902501055236</v>
          </cell>
          <cell r="D7062" t="str">
            <v>FURUTA- Socola vị kem tươi Hokkaido 20 chiếc</v>
          </cell>
          <cell r="E7062">
            <v>95000</v>
          </cell>
          <cell r="F7062" t="str">
            <v>151998</v>
          </cell>
          <cell r="G7062" t="str">
            <v>THỰC PHẨM</v>
          </cell>
          <cell r="H7062" t="str">
            <v>BÁNH KẸO, ĐỒ ĂN VẶT</v>
          </cell>
        </row>
        <row r="7063">
          <cell r="C7063" t="str">
            <v>4902501055243</v>
          </cell>
          <cell r="D7063" t="str">
            <v>FURUTA- Socola vị hạnh nhân nướng 160g</v>
          </cell>
          <cell r="E7063">
            <v>95000</v>
          </cell>
          <cell r="F7063" t="str">
            <v>151999</v>
          </cell>
          <cell r="G7063" t="str">
            <v>THỰC PHẨM</v>
          </cell>
          <cell r="H7063" t="str">
            <v>BÁNH KẸO, ĐỒ ĂN VẶT</v>
          </cell>
        </row>
        <row r="7064">
          <cell r="C7064" t="str">
            <v>4560451990108</v>
          </cell>
          <cell r="D7064" t="str">
            <v>PLUS FOODS- Hạt dẻ ngọt hữu cơ tách vỏ 240g</v>
          </cell>
          <cell r="E7064">
            <v>115000</v>
          </cell>
          <cell r="F7064" t="str">
            <v>152000</v>
          </cell>
          <cell r="G7064" t="str">
            <v>THỰC PHẨM</v>
          </cell>
          <cell r="H7064" t="str">
            <v>BÁNH KẸO, ĐỒ ĂN VẶT</v>
          </cell>
        </row>
        <row r="7065">
          <cell r="C7065" t="str">
            <v>4902501054987</v>
          </cell>
          <cell r="D7065" t="str">
            <v>FURUTA- Kẹo socola kem tươi Hokkaido 407g</v>
          </cell>
          <cell r="E7065">
            <v>190000</v>
          </cell>
          <cell r="F7065" t="str">
            <v>152001</v>
          </cell>
          <cell r="G7065" t="str">
            <v>THỰC PHẨM</v>
          </cell>
          <cell r="H7065" t="str">
            <v>BÁNH KẸO, ĐỒ ĂN VẶT</v>
          </cell>
        </row>
        <row r="7066">
          <cell r="C7066" t="str">
            <v>4903333222490</v>
          </cell>
          <cell r="D7066" t="str">
            <v>LOTTE- Kẹo ngậm ạch răng Xilytol vị nho và dâu 30g</v>
          </cell>
          <cell r="E7066">
            <v>70000</v>
          </cell>
          <cell r="F7066" t="str">
            <v>152003</v>
          </cell>
          <cell r="G7066" t="str">
            <v>THỰC PHẨM</v>
          </cell>
          <cell r="H7066" t="str">
            <v>BÁNH KẸO, ĐỒ ĂN VẶT</v>
          </cell>
        </row>
        <row r="7067">
          <cell r="C7067" t="str">
            <v>4904561031342</v>
          </cell>
          <cell r="D7067" t="str">
            <v>TANAKA FOODS- Gia vị rắc cơm 6 vị 30 gói</v>
          </cell>
          <cell r="E7067">
            <v>90000</v>
          </cell>
          <cell r="F7067" t="str">
            <v>152004</v>
          </cell>
          <cell r="G7067" t="str">
            <v>THỰC PHẨM</v>
          </cell>
          <cell r="H7067" t="str">
            <v>THỰC PHẨM ĂN LIỀN</v>
          </cell>
        </row>
        <row r="7068">
          <cell r="C7068" t="str">
            <v>4901001117093</v>
          </cell>
          <cell r="D7068" t="str">
            <v>AJINOMOTO- Hạt nêm cá mòi 8gx7 gói</v>
          </cell>
          <cell r="E7068">
            <v>60000</v>
          </cell>
          <cell r="F7068" t="str">
            <v>152005</v>
          </cell>
          <cell r="G7068" t="str">
            <v>THỰC PHẨM</v>
          </cell>
          <cell r="H7068" t="str">
            <v>GIA VỊ</v>
          </cell>
        </row>
        <row r="7069">
          <cell r="C7069" t="str">
            <v>4902713132831</v>
          </cell>
          <cell r="D7069" t="str">
            <v>MARUKOME- Tương miso dạng hạt nêm 200g</v>
          </cell>
          <cell r="E7069">
            <v>195000</v>
          </cell>
          <cell r="F7069" t="str">
            <v>152009</v>
          </cell>
          <cell r="G7069" t="str">
            <v>THỰC PHẨM</v>
          </cell>
          <cell r="H7069" t="str">
            <v>GIA VỊ</v>
          </cell>
        </row>
        <row r="7070">
          <cell r="C7070" t="str">
            <v>4902590852556</v>
          </cell>
          <cell r="D7070" t="str">
            <v>AJINOMOTO- Dầu olive 70g</v>
          </cell>
          <cell r="E7070">
            <v>60000</v>
          </cell>
          <cell r="F7070" t="str">
            <v>152016</v>
          </cell>
          <cell r="G7070" t="str">
            <v>THỰC PHẨM</v>
          </cell>
          <cell r="H7070" t="str">
            <v>GIA VỊ</v>
          </cell>
        </row>
        <row r="7071">
          <cell r="C7071" t="str">
            <v>4901650228287</v>
          </cell>
          <cell r="D7071" t="str">
            <v>SENJAKUAME- Kẹo dẻo Topping Gummy 20g</v>
          </cell>
          <cell r="E7071">
            <v>35000</v>
          </cell>
          <cell r="F7071" t="str">
            <v>152021</v>
          </cell>
          <cell r="G7071" t="str">
            <v>THỰC PHẨM</v>
          </cell>
          <cell r="H7071" t="str">
            <v>BÁNH KẸO, ĐỒ ĂN VẶT</v>
          </cell>
        </row>
        <row r="7072">
          <cell r="C7072" t="str">
            <v>4901650565542</v>
          </cell>
          <cell r="D7072" t="str">
            <v>SENJAKUAME- Kẹo dẻo hình chân mèo vị nho 30g</v>
          </cell>
          <cell r="E7072">
            <v>35000</v>
          </cell>
          <cell r="F7072" t="str">
            <v>152022</v>
          </cell>
          <cell r="G7072" t="str">
            <v>THỰC PHẨM</v>
          </cell>
          <cell r="H7072" t="str">
            <v>BÁNH KẸO, ĐỒ ĂN VẶT</v>
          </cell>
        </row>
        <row r="7073">
          <cell r="C7073" t="str">
            <v>4955559342186</v>
          </cell>
          <cell r="D7073" t="str">
            <v>SHIMONITA- Thạch mềm My Sweets vị đào 6 chiếc</v>
          </cell>
          <cell r="E7073">
            <v>35000</v>
          </cell>
          <cell r="F7073" t="str">
            <v>152023</v>
          </cell>
          <cell r="G7073" t="str">
            <v>NGÀNH KHÁC</v>
          </cell>
          <cell r="H7073" t="str">
            <v>HÀNG NGỪNG KINH DOANH</v>
          </cell>
        </row>
        <row r="7074">
          <cell r="C7074" t="str">
            <v>4955559342193</v>
          </cell>
          <cell r="D7074" t="str">
            <v>SHIMONITA- Thạch mềm My Sweets vị táo đỏ 6 chiếc</v>
          </cell>
          <cell r="E7074">
            <v>35000</v>
          </cell>
          <cell r="F7074" t="str">
            <v>152024</v>
          </cell>
          <cell r="G7074" t="str">
            <v>NGÀNH KHÁC</v>
          </cell>
          <cell r="H7074" t="str">
            <v>HÀNG NGỪNG KINH DOANH</v>
          </cell>
        </row>
        <row r="7075">
          <cell r="C7075" t="str">
            <v>4955559342452</v>
          </cell>
          <cell r="D7075" t="str">
            <v>SHIMONITA- Thạch mềm My Sweets vị xoài 6 chiếc</v>
          </cell>
          <cell r="E7075">
            <v>35000</v>
          </cell>
          <cell r="F7075" t="str">
            <v>152025</v>
          </cell>
          <cell r="G7075" t="str">
            <v>NGÀNH KHÁC</v>
          </cell>
          <cell r="H7075" t="str">
            <v>HÀNG NGỪNG KINH DOANH</v>
          </cell>
        </row>
        <row r="7076">
          <cell r="C7076" t="str">
            <v>4902773014535</v>
          </cell>
          <cell r="D7076" t="str">
            <v>MATSUNAGA- Bánh quy đậu đỏ Shiruko 230g</v>
          </cell>
          <cell r="E7076">
            <v>85000</v>
          </cell>
          <cell r="F7076" t="str">
            <v>152026</v>
          </cell>
          <cell r="G7076" t="str">
            <v>THỰC PHẨM</v>
          </cell>
          <cell r="H7076" t="str">
            <v>BÁNH KẸO, ĐỒ ĂN VẶT</v>
          </cell>
        </row>
        <row r="7077">
          <cell r="C7077" t="str">
            <v>49745108</v>
          </cell>
          <cell r="D7077" t="str">
            <v>UHA MIKAKUTO- Kẹo viên vị anh đào 34g</v>
          </cell>
          <cell r="E7077">
            <v>20000</v>
          </cell>
          <cell r="F7077" t="str">
            <v>152028</v>
          </cell>
          <cell r="G7077" t="str">
            <v>THỰC PHẨM</v>
          </cell>
          <cell r="H7077" t="str">
            <v>BÁNH KẸO, ĐỒ ĂN VẶT</v>
          </cell>
        </row>
        <row r="7078">
          <cell r="C7078" t="str">
            <v>4901361062248</v>
          </cell>
          <cell r="D7078" t="str">
            <v>CORIS- Kẹo viên Ramune vị soda 10 chiếc</v>
          </cell>
          <cell r="E7078">
            <v>40000</v>
          </cell>
          <cell r="F7078" t="str">
            <v>152029</v>
          </cell>
          <cell r="G7078" t="str">
            <v>THỰC PHẨM</v>
          </cell>
          <cell r="H7078" t="str">
            <v>BÁNH KẸO, ĐỒ ĂN VẶT</v>
          </cell>
        </row>
        <row r="7079">
          <cell r="C7079" t="str">
            <v>4902750699038</v>
          </cell>
          <cell r="D7079" t="str">
            <v>UHA MIKAKUTO- Kẹo dẻo xé siêu dài 50cm vị nho tím</v>
          </cell>
          <cell r="E7079">
            <v>40000</v>
          </cell>
          <cell r="F7079" t="str">
            <v>152031</v>
          </cell>
          <cell r="G7079" t="str">
            <v>THỰC PHẨM</v>
          </cell>
          <cell r="H7079" t="str">
            <v>BÁNH KẸO, ĐỒ ĂN VẶT</v>
          </cell>
        </row>
        <row r="7080">
          <cell r="C7080" t="str">
            <v>4560338210305</v>
          </cell>
          <cell r="D7080" t="str">
            <v>WEED TOY- Kẹo kèm đồ chơi thổi sáo My Melody</v>
          </cell>
          <cell r="E7080">
            <v>45000</v>
          </cell>
          <cell r="F7080" t="str">
            <v>152033</v>
          </cell>
          <cell r="G7080" t="str">
            <v>THỰC PHẨM</v>
          </cell>
          <cell r="H7080" t="str">
            <v>BÁNH KẸO, ĐỒ ĂN VẶT</v>
          </cell>
        </row>
        <row r="7081">
          <cell r="C7081" t="str">
            <v>4560338210701</v>
          </cell>
          <cell r="D7081" t="str">
            <v>WEED TOY- Kẹo kèm đồ chơi bảng tính Hello Kitty</v>
          </cell>
          <cell r="E7081">
            <v>75000</v>
          </cell>
          <cell r="F7081" t="str">
            <v>152036</v>
          </cell>
          <cell r="G7081" t="str">
            <v>THỰC PHẨM</v>
          </cell>
          <cell r="H7081" t="str">
            <v>BÁNH KẸO, ĐỒ ĂN VẶT</v>
          </cell>
        </row>
        <row r="7082">
          <cell r="C7082" t="str">
            <v>4560338210060</v>
          </cell>
          <cell r="D7082" t="str">
            <v>WEED TOY- Kẹo kèm đồ chơi Hello Kitty đạp xe 3bánh</v>
          </cell>
          <cell r="E7082">
            <v>75000</v>
          </cell>
          <cell r="F7082" t="str">
            <v>152038</v>
          </cell>
          <cell r="G7082" t="str">
            <v>THỰC PHẨM</v>
          </cell>
          <cell r="H7082" t="str">
            <v>BÁNH KẸO, ĐỒ ĂN VẶT</v>
          </cell>
        </row>
        <row r="7083">
          <cell r="C7083" t="str">
            <v>4560338210336</v>
          </cell>
          <cell r="D7083" t="str">
            <v>WEED TOY- Kẹo kèm đồ chơi điện thoại Hello Kitty</v>
          </cell>
          <cell r="E7083">
            <v>75000</v>
          </cell>
          <cell r="F7083" t="str">
            <v>152039</v>
          </cell>
          <cell r="G7083" t="str">
            <v>THỰC PHẨM</v>
          </cell>
          <cell r="H7083" t="str">
            <v>BÁNH KẸO, ĐỒ ĂN VẶT</v>
          </cell>
        </row>
        <row r="7084">
          <cell r="C7084" t="str">
            <v>4906871020016</v>
          </cell>
          <cell r="D7084" t="str">
            <v>TOKYO RAMEN- Mì ăn liền vị tỏi ớt 120g</v>
          </cell>
          <cell r="E7084">
            <v>45000</v>
          </cell>
          <cell r="F7084" t="str">
            <v>152041</v>
          </cell>
          <cell r="G7084" t="str">
            <v>ĐỒ CHO MẸ BÉ</v>
          </cell>
          <cell r="H7084" t="str">
            <v>THỰC PHẨM CHO BÉ</v>
          </cell>
        </row>
        <row r="7085">
          <cell r="C7085" t="str">
            <v>4906871020153</v>
          </cell>
          <cell r="D7085" t="str">
            <v>TOKYO RAMEN- Mì ăn liền vị tôm&amp;nước hầm heo 120g</v>
          </cell>
          <cell r="E7085">
            <v>45000</v>
          </cell>
          <cell r="F7085" t="str">
            <v>152042</v>
          </cell>
          <cell r="G7085" t="str">
            <v>ĐỒ CHO MẸ BÉ</v>
          </cell>
          <cell r="H7085" t="str">
            <v>THỰC PHẨM CHO BÉ</v>
          </cell>
        </row>
        <row r="7086">
          <cell r="C7086" t="str">
            <v>4906871052017</v>
          </cell>
          <cell r="D7086" t="str">
            <v>TOKYO RAMEN- Mì ăn liền vị Tom Yum 120g</v>
          </cell>
          <cell r="E7086">
            <v>45000</v>
          </cell>
          <cell r="F7086" t="str">
            <v>152043</v>
          </cell>
          <cell r="G7086" t="str">
            <v>ĐỒ CHO MẸ BÉ</v>
          </cell>
          <cell r="H7086" t="str">
            <v>THỰC PHẨM CHO BÉ</v>
          </cell>
        </row>
        <row r="7087">
          <cell r="C7087" t="str">
            <v>4901588130287</v>
          </cell>
          <cell r="D7087" t="str">
            <v>GINBIS- Bánh quy bổ sung canxi &amp; DHA hình thú 50g</v>
          </cell>
          <cell r="E7087">
            <v>45000</v>
          </cell>
          <cell r="F7087" t="str">
            <v>152045</v>
          </cell>
          <cell r="G7087" t="str">
            <v>THỰC PHẨM</v>
          </cell>
          <cell r="H7087" t="str">
            <v>BÁNH KẸO, ĐỒ ĂN VẶT</v>
          </cell>
        </row>
        <row r="7088">
          <cell r="C7088" t="str">
            <v>4571157255989</v>
          </cell>
          <cell r="D7088" t="str">
            <v>ORIHIRO- Thạch mềm vị táo sữa chua 20gx6 chiếc</v>
          </cell>
          <cell r="E7088">
            <v>40000</v>
          </cell>
          <cell r="F7088" t="str">
            <v>152047</v>
          </cell>
          <cell r="G7088" t="str">
            <v>NGÀNH KHÁC</v>
          </cell>
          <cell r="H7088" t="str">
            <v>HÀNG NGỪNG KINH DOANH</v>
          </cell>
        </row>
        <row r="7089">
          <cell r="C7089" t="str">
            <v>4571157255996</v>
          </cell>
          <cell r="D7089" t="str">
            <v>ORIHIRO- Thạch mềm vị dâu tây và quýt 20gx6 chiếc</v>
          </cell>
          <cell r="E7089">
            <v>75000</v>
          </cell>
          <cell r="F7089" t="str">
            <v>152048</v>
          </cell>
          <cell r="G7089" t="str">
            <v>NGÀNH KHÁC</v>
          </cell>
          <cell r="H7089" t="str">
            <v>HÀNG NGỪNG KINH DOANH</v>
          </cell>
        </row>
        <row r="7090">
          <cell r="C7090" t="str">
            <v>4571157258096</v>
          </cell>
          <cell r="D7090" t="str">
            <v>ORIHIRO- Thạch mềm vị nho tím không calo túi 130g</v>
          </cell>
          <cell r="E7090">
            <v>38000</v>
          </cell>
          <cell r="F7090" t="str">
            <v>152050</v>
          </cell>
          <cell r="G7090" t="str">
            <v>THỰC PHẨM</v>
          </cell>
          <cell r="H7090" t="str">
            <v>BÁNH KẸO, ĐỒ ĂN VẶT</v>
          </cell>
        </row>
        <row r="7091">
          <cell r="C7091" t="str">
            <v>4571157258119</v>
          </cell>
          <cell r="D7091" t="str">
            <v>ORIHIRO- Thạch mềm vị táo không calo túi 130g</v>
          </cell>
          <cell r="E7091">
            <v>38000</v>
          </cell>
          <cell r="F7091" t="str">
            <v>152052</v>
          </cell>
          <cell r="G7091" t="str">
            <v>THỰC PHẨM</v>
          </cell>
          <cell r="H7091" t="str">
            <v>BÁNH KẸO, ĐỒ ĂN VẶT</v>
          </cell>
        </row>
        <row r="7092">
          <cell r="C7092" t="str">
            <v>4904670301138</v>
          </cell>
          <cell r="D7092" t="str">
            <v>Rượu King Whisky Rin Select 720ml</v>
          </cell>
          <cell r="E7092">
            <v>650000</v>
          </cell>
          <cell r="F7092" t="str">
            <v>152064</v>
          </cell>
          <cell r="G7092" t="str">
            <v>THỰC PHẨM</v>
          </cell>
          <cell r="H7092" t="str">
            <v>RƯỢU</v>
          </cell>
        </row>
        <row r="7093">
          <cell r="C7093" t="str">
            <v>4901305410647</v>
          </cell>
          <cell r="D7093" t="str">
            <v>KATAOKA- Trà xanh sencha túi lọc 2gx20 gói</v>
          </cell>
          <cell r="E7093">
            <v>165000</v>
          </cell>
          <cell r="F7093" t="str">
            <v>152078</v>
          </cell>
          <cell r="G7093" t="str">
            <v>THỰC PHẨM</v>
          </cell>
          <cell r="H7093" t="str">
            <v>ĐỒ UỐNG, PHA CHẾ</v>
          </cell>
        </row>
        <row r="7094">
          <cell r="C7094" t="str">
            <v>4901330742836</v>
          </cell>
          <cell r="D7094" t="str">
            <v>CALBEE- Ngũ cốc trái cây 700g</v>
          </cell>
          <cell r="E7094">
            <v>195000</v>
          </cell>
          <cell r="F7094" t="str">
            <v>152079</v>
          </cell>
          <cell r="G7094" t="str">
            <v>THỰC PHẨM</v>
          </cell>
          <cell r="H7094" t="str">
            <v>BÁNH KẸO, ĐỒ ĂN VẶT</v>
          </cell>
        </row>
        <row r="7095">
          <cell r="C7095" t="str">
            <v>4978245133318</v>
          </cell>
          <cell r="D7095" t="str">
            <v>MARUGO- Siro kem vị nước ép trái cây 100% 60mlx10c</v>
          </cell>
          <cell r="E7095">
            <v>95000</v>
          </cell>
          <cell r="F7095" t="str">
            <v>152087</v>
          </cell>
          <cell r="G7095" t="str">
            <v>THỰC PHẨM</v>
          </cell>
          <cell r="H7095" t="str">
            <v>BÁNH KẸO, ĐỒ ĂN VẶT</v>
          </cell>
        </row>
        <row r="7096">
          <cell r="C7096" t="str">
            <v>4978245330137</v>
          </cell>
          <cell r="D7096" t="str">
            <v>MARUGO- Siro kem vị nước táo và sữa 60mlx10 chiếc</v>
          </cell>
          <cell r="E7096">
            <v>55000</v>
          </cell>
          <cell r="F7096" t="str">
            <v>152088</v>
          </cell>
          <cell r="G7096" t="str">
            <v>THỰC PHẨM</v>
          </cell>
          <cell r="H7096" t="str">
            <v>BÁNH KẸO, ĐỒ ĂN VẶT</v>
          </cell>
        </row>
        <row r="7097">
          <cell r="C7097" t="str">
            <v>4978245331332</v>
          </cell>
          <cell r="D7097" t="str">
            <v>MARUGO- Siro kem nước ép quả PockinFruits 60mlx10c</v>
          </cell>
          <cell r="E7097">
            <v>55000</v>
          </cell>
          <cell r="F7097" t="str">
            <v>152089</v>
          </cell>
          <cell r="G7097" t="str">
            <v>THỰC PHẨM</v>
          </cell>
          <cell r="H7097" t="str">
            <v>BÁNH KẸO, ĐỒ ĂN VẶT</v>
          </cell>
        </row>
        <row r="7098">
          <cell r="C7098" t="str">
            <v>4978245300024</v>
          </cell>
          <cell r="D7098" t="str">
            <v>MARUGO- Siro kem vị cola 155ml</v>
          </cell>
          <cell r="E7098">
            <v>13000</v>
          </cell>
          <cell r="F7098" t="str">
            <v>152091</v>
          </cell>
          <cell r="G7098" t="str">
            <v>THỰC PHẨM</v>
          </cell>
          <cell r="H7098" t="str">
            <v>BÁNH KẸO, ĐỒ ĂN VẶT</v>
          </cell>
        </row>
        <row r="7099">
          <cell r="C7099" t="str">
            <v>4978245300031</v>
          </cell>
          <cell r="D7099" t="str">
            <v>MARUGO- Siro kem vị nho tím 155ml</v>
          </cell>
          <cell r="E7099">
            <v>13000</v>
          </cell>
          <cell r="F7099" t="str">
            <v>152092</v>
          </cell>
          <cell r="G7099" t="str">
            <v>THỰC PHẨM</v>
          </cell>
          <cell r="H7099" t="str">
            <v>BÁNH KẸO, ĐỒ ĂN VẶT</v>
          </cell>
        </row>
        <row r="7100">
          <cell r="C7100" t="str">
            <v>4978245300116</v>
          </cell>
          <cell r="D7100" t="str">
            <v>MARUGO- Siro kem giải khát Sports Drink 155ml</v>
          </cell>
          <cell r="E7100">
            <v>13000</v>
          </cell>
          <cell r="F7100" t="str">
            <v>152093</v>
          </cell>
          <cell r="G7100" t="str">
            <v>THỰC PHẨM</v>
          </cell>
          <cell r="H7100" t="str">
            <v>BÁNH KẸO, ĐỒ ĂN VẶT</v>
          </cell>
        </row>
        <row r="7101">
          <cell r="C7101" t="str">
            <v>4978245300130</v>
          </cell>
          <cell r="D7101" t="str">
            <v>MARUGO- Siro kem vị đào 155ml</v>
          </cell>
          <cell r="E7101">
            <v>13000</v>
          </cell>
          <cell r="F7101" t="str">
            <v>152094</v>
          </cell>
          <cell r="G7101" t="str">
            <v>THỰC PHẨM</v>
          </cell>
          <cell r="H7101" t="str">
            <v>BÁNH KẸO, ĐỒ ĂN VẶT</v>
          </cell>
        </row>
        <row r="7102">
          <cell r="C7102" t="str">
            <v>4978245300338</v>
          </cell>
          <cell r="D7102" t="str">
            <v>MARUGO- Siro kem vị cam 155ml</v>
          </cell>
          <cell r="E7102">
            <v>13000</v>
          </cell>
          <cell r="F7102" t="str">
            <v>152095</v>
          </cell>
          <cell r="G7102" t="str">
            <v>THỰC PHẨM</v>
          </cell>
          <cell r="H7102" t="str">
            <v>BÁNH KẸO, ĐỒ ĂN VẶT</v>
          </cell>
        </row>
        <row r="7103">
          <cell r="C7103" t="str">
            <v>4901622003256</v>
          </cell>
          <cell r="D7103" t="str">
            <v>SHIMIZU- Siro kem vị trái cây Kidsmix 70mlx10chiếc</v>
          </cell>
          <cell r="E7103">
            <v>65000</v>
          </cell>
          <cell r="F7103" t="str">
            <v>152100</v>
          </cell>
          <cell r="G7103" t="str">
            <v>THỰC PHẨM</v>
          </cell>
          <cell r="H7103" t="str">
            <v>BÁNH KẸO, ĐỒ ĂN VẶT</v>
          </cell>
        </row>
        <row r="7104">
          <cell r="C7104" t="str">
            <v>4901622003331</v>
          </cell>
          <cell r="D7104" t="str">
            <v>SHIMIZU- Siro kem vị mơ muối axit citric 70mlx10c</v>
          </cell>
          <cell r="E7104">
            <v>65000</v>
          </cell>
          <cell r="F7104" t="str">
            <v>152102</v>
          </cell>
          <cell r="G7104" t="str">
            <v>THỰC PHẨM</v>
          </cell>
          <cell r="H7104" t="str">
            <v>BÁNH KẸO, ĐỒ ĂN VẶT</v>
          </cell>
        </row>
        <row r="7105">
          <cell r="C7105" t="str">
            <v>4901291090526</v>
          </cell>
          <cell r="D7105" t="str">
            <v>AKO KASEI- Nước điện giải vị cam Hyuganatsu (500ml</v>
          </cell>
          <cell r="E7105">
            <v>35000</v>
          </cell>
          <cell r="F7105" t="str">
            <v>152103</v>
          </cell>
          <cell r="G7105" t="str">
            <v>THỰC PHẨM</v>
          </cell>
          <cell r="H7105" t="str">
            <v>ĐỒ UỐNG, PHA CHẾ</v>
          </cell>
        </row>
        <row r="7106">
          <cell r="C7106" t="str">
            <v>4901977013122</v>
          </cell>
          <cell r="D7106" t="str">
            <v>CHIRIN- Kẹo socola 4 mùa gói 140g</v>
          </cell>
          <cell r="E7106">
            <v>85000</v>
          </cell>
          <cell r="F7106" t="str">
            <v>152105</v>
          </cell>
          <cell r="G7106" t="str">
            <v>THỰC PHẨM</v>
          </cell>
          <cell r="H7106" t="str">
            <v>BÁNH KẸO, ĐỒ ĂN VẶT</v>
          </cell>
        </row>
        <row r="7107">
          <cell r="C7107" t="str">
            <v>4901977027556</v>
          </cell>
          <cell r="D7107" t="str">
            <v>CHIRIN- Kẹo socola hình móc chìa khóa</v>
          </cell>
          <cell r="E7107">
            <v>35000</v>
          </cell>
          <cell r="F7107" t="str">
            <v>152106</v>
          </cell>
          <cell r="G7107" t="str">
            <v>THỰC PHẨM</v>
          </cell>
          <cell r="H7107" t="str">
            <v>BÁNH KẸO, ĐỒ ĂN VẶT</v>
          </cell>
        </row>
        <row r="7108">
          <cell r="C7108" t="str">
            <v>4901540604801</v>
          </cell>
          <cell r="D7108" t="str">
            <v>GOSHOKU- Ruốc cá hồi 68g</v>
          </cell>
          <cell r="E7108">
            <v>145000</v>
          </cell>
          <cell r="F7108" t="str">
            <v>152107</v>
          </cell>
          <cell r="G7108" t="str">
            <v>THỰC PHẨM</v>
          </cell>
          <cell r="H7108" t="str">
            <v>NÔNG LÂM HẢI SẢN</v>
          </cell>
        </row>
        <row r="7109">
          <cell r="C7109" t="str">
            <v>4965078102116</v>
          </cell>
          <cell r="D7109" t="str">
            <v>HIROSHIKI- Gia vị hầm xương gà cô đặc (hộp 1000g)</v>
          </cell>
          <cell r="E7109">
            <v>330000</v>
          </cell>
          <cell r="F7109" t="str">
            <v>152108</v>
          </cell>
          <cell r="G7109" t="str">
            <v>THỰC PHẨM</v>
          </cell>
          <cell r="H7109" t="str">
            <v>GIA VỊ</v>
          </cell>
        </row>
        <row r="7110">
          <cell r="C7110" t="str">
            <v>4901001375400</v>
          </cell>
          <cell r="D7110" t="str">
            <v>AJINOMOTO- Hạt nêm tảo bẹ 8gx14 gói</v>
          </cell>
          <cell r="E7110">
            <v>118000</v>
          </cell>
          <cell r="F7110" t="str">
            <v>152110</v>
          </cell>
          <cell r="G7110" t="str">
            <v>THỰC PHẨM</v>
          </cell>
          <cell r="H7110" t="str">
            <v>GIA VỊ</v>
          </cell>
        </row>
        <row r="7111">
          <cell r="C7111" t="str">
            <v>4971617011696</v>
          </cell>
          <cell r="D7111" t="str">
            <v>KUNITARO- Trà xanh gạo lứt Kyushuu (200g)</v>
          </cell>
          <cell r="E7111">
            <v>95000</v>
          </cell>
          <cell r="F7111" t="str">
            <v>152111</v>
          </cell>
          <cell r="G7111" t="str">
            <v>THỰC PHẨM</v>
          </cell>
          <cell r="H7111" t="str">
            <v>ĐỒ UỐNG, PHA CHẾ</v>
          </cell>
        </row>
        <row r="7112">
          <cell r="C7112" t="str">
            <v>4901113776416</v>
          </cell>
          <cell r="D7112" t="str">
            <v>KELLOGG'S-Ngũ cốc trái cây ăn kiêng 500g (renewal)</v>
          </cell>
          <cell r="E7112">
            <v>199000</v>
          </cell>
          <cell r="F7112" t="str">
            <v>152112</v>
          </cell>
          <cell r="G7112" t="str">
            <v>THỰC PHẨM</v>
          </cell>
          <cell r="H7112" t="str">
            <v>BÁNH KẸO, ĐỒ ĂN VẶT</v>
          </cell>
        </row>
        <row r="7113">
          <cell r="C7113" t="str">
            <v>8850329527632</v>
          </cell>
          <cell r="D7113" t="str">
            <v>MEIJI- Sữa chua nguyên chất 4hũx90g NEW</v>
          </cell>
          <cell r="E7113">
            <v>45000</v>
          </cell>
          <cell r="F7113" t="str">
            <v>152113</v>
          </cell>
          <cell r="G7113" t="str">
            <v>THỰC PHẨM</v>
          </cell>
          <cell r="H7113" t="str">
            <v>SẢN PHẨM TỪ SỮA</v>
          </cell>
        </row>
        <row r="7114">
          <cell r="C7114" t="str">
            <v>8850329527236</v>
          </cell>
          <cell r="D7114" t="str">
            <v>MEIJI- Sữa chua dâu tây 4hũx90g NEW</v>
          </cell>
          <cell r="E7114">
            <v>48000</v>
          </cell>
          <cell r="F7114" t="str">
            <v>152114</v>
          </cell>
          <cell r="G7114" t="str">
            <v>THỰC PHẨM</v>
          </cell>
          <cell r="H7114" t="str">
            <v>SẢN PHẨM TỪ SỮA</v>
          </cell>
        </row>
        <row r="7115">
          <cell r="C7115" t="str">
            <v>8850329527250</v>
          </cell>
          <cell r="D7115" t="str">
            <v>MEIJI- Sữa chua thạch dừa 4hũx90g NEW</v>
          </cell>
          <cell r="E7115">
            <v>48000</v>
          </cell>
          <cell r="F7115" t="str">
            <v>152115</v>
          </cell>
          <cell r="G7115" t="str">
            <v>THỰC PHẨM</v>
          </cell>
          <cell r="H7115" t="str">
            <v>SẢN PHẨM TỪ SỮA</v>
          </cell>
        </row>
        <row r="7116">
          <cell r="C7116" t="str">
            <v>4902102000161</v>
          </cell>
          <cell r="D7116" t="str">
            <v>COCACOLA- Lon 250ml</v>
          </cell>
          <cell r="E7116">
            <v>28000</v>
          </cell>
          <cell r="F7116" t="str">
            <v>152120</v>
          </cell>
          <cell r="G7116" t="str">
            <v>THỰC PHẨM</v>
          </cell>
          <cell r="H7116" t="str">
            <v>ĐỒ UỐNG, PHA CHẾ</v>
          </cell>
        </row>
        <row r="7117">
          <cell r="C7117" t="str">
            <v>4902179021038</v>
          </cell>
          <cell r="D7117" t="str">
            <v>SANGARIA- Nước nho xanh thạch dừa 500ml</v>
          </cell>
          <cell r="E7117">
            <v>48000</v>
          </cell>
          <cell r="F7117" t="str">
            <v>152121</v>
          </cell>
          <cell r="G7117" t="str">
            <v>THỰC PHẨM</v>
          </cell>
          <cell r="H7117" t="str">
            <v>ĐỒ UỐNG, PHA CHẾ</v>
          </cell>
        </row>
        <row r="7118">
          <cell r="C7118" t="str">
            <v>4901620170547</v>
          </cell>
          <cell r="D7118" t="str">
            <v>NISSIN- Ngũ cốc dinh dưỡng vị socola 200g</v>
          </cell>
          <cell r="E7118">
            <v>105000</v>
          </cell>
          <cell r="F7118" t="str">
            <v>152122</v>
          </cell>
          <cell r="G7118" t="str">
            <v>THỰC PHẨM</v>
          </cell>
          <cell r="H7118" t="str">
            <v>BÁNH KẸO, ĐỒ ĂN VẶT</v>
          </cell>
        </row>
        <row r="7119">
          <cell r="C7119" t="str">
            <v>4901085614730</v>
          </cell>
          <cell r="D7119" t="str">
            <v>ITOEN- Trà xanh 2L</v>
          </cell>
          <cell r="E7119">
            <v>65000</v>
          </cell>
          <cell r="F7119" t="str">
            <v>152123</v>
          </cell>
          <cell r="G7119" t="str">
            <v>THỰC PHẨM</v>
          </cell>
          <cell r="H7119" t="str">
            <v>ĐỒ UỐNG, PHA CHẾ</v>
          </cell>
        </row>
        <row r="7120">
          <cell r="C7120" t="str">
            <v>4571157258249</v>
          </cell>
          <cell r="D7120" t="str">
            <v>ORIHIRO- Thạch mềm vị đào nho tím 216g</v>
          </cell>
          <cell r="E7120">
            <v>75000</v>
          </cell>
          <cell r="F7120" t="str">
            <v>152124</v>
          </cell>
          <cell r="G7120" t="str">
            <v>THỰC PHẨM</v>
          </cell>
          <cell r="H7120" t="str">
            <v>BÁNH KẸO, ĐỒ ĂN VẶT</v>
          </cell>
        </row>
        <row r="7121">
          <cell r="C7121" t="str">
            <v>4942355153092</v>
          </cell>
          <cell r="D7121" t="str">
            <v>KOBE BUSSAN- Mực tẩm bột chiên giòn 500g</v>
          </cell>
          <cell r="E7121">
            <v>220000</v>
          </cell>
          <cell r="F7121" t="str">
            <v>152130</v>
          </cell>
          <cell r="G7121" t="str">
            <v>THỰC PHẨM</v>
          </cell>
          <cell r="H7121" t="str">
            <v>THỰC PHẨM ĐÔNG LẠNH, CHẾ BIẾN</v>
          </cell>
        </row>
        <row r="7122">
          <cell r="C7122" t="str">
            <v>4942355144199</v>
          </cell>
          <cell r="D7122" t="str">
            <v>KOBE BUSSAN- Cá thu tẩm bột chiên giòn 60g x 10</v>
          </cell>
          <cell r="E7122">
            <v>185000</v>
          </cell>
          <cell r="F7122" t="str">
            <v>152131</v>
          </cell>
          <cell r="G7122" t="str">
            <v>THỰC PHẨM</v>
          </cell>
          <cell r="H7122" t="str">
            <v>THỰC PHẨM ĐÔNG LẠNH, CHẾ BIẾN</v>
          </cell>
        </row>
        <row r="7123">
          <cell r="C7123" t="str">
            <v>4942355123729</v>
          </cell>
          <cell r="D7123" t="str">
            <v>KOBE BUSSAN- Bánh Tôm Chiên 400g</v>
          </cell>
          <cell r="E7123">
            <v>195000</v>
          </cell>
          <cell r="F7123" t="str">
            <v>152133</v>
          </cell>
          <cell r="G7123" t="str">
            <v>THỰC PHẨM</v>
          </cell>
          <cell r="H7123" t="str">
            <v>THỰC PHẨM ĐÔNG LẠNH, CHẾ BIẾN</v>
          </cell>
        </row>
        <row r="7124">
          <cell r="C7124" t="str">
            <v>4582459753844</v>
          </cell>
          <cell r="D7124" t="str">
            <v>EBINODAIMARU- Tôm tẩm bột chiên giòn 300g</v>
          </cell>
          <cell r="E7124">
            <v>180000</v>
          </cell>
          <cell r="F7124" t="str">
            <v>152136</v>
          </cell>
          <cell r="G7124" t="str">
            <v>THỰC PHẨM</v>
          </cell>
          <cell r="H7124" t="str">
            <v>THỰC PHẨM ĐÔNG LẠNH, CHẾ BIẾN</v>
          </cell>
        </row>
        <row r="7125">
          <cell r="C7125" t="str">
            <v>4980365771134</v>
          </cell>
          <cell r="D7125" t="str">
            <v>HATA FOODS- Mì Udon 200g</v>
          </cell>
          <cell r="E7125">
            <v>95000</v>
          </cell>
          <cell r="F7125" t="str">
            <v>152138</v>
          </cell>
          <cell r="G7125" t="str">
            <v>THỰC PHẨM</v>
          </cell>
          <cell r="H7125" t="str">
            <v>THỰC PHẨM ĐÔNG LẠNH, CHẾ BIẾN</v>
          </cell>
        </row>
        <row r="7126">
          <cell r="C7126" t="str">
            <v>4580393580038</v>
          </cell>
          <cell r="D7126" t="str">
            <v>MILLION GROUP- Đậu nành lên men natto 45gx3 pack</v>
          </cell>
          <cell r="E7126">
            <v>35000</v>
          </cell>
          <cell r="F7126" t="str">
            <v>152140</v>
          </cell>
          <cell r="G7126" t="str">
            <v>THỰC PHẨM</v>
          </cell>
          <cell r="H7126" t="str">
            <v>THỰC PHẨM ĐÔNG LẠNH, CHẾ BIẾN</v>
          </cell>
        </row>
        <row r="7127">
          <cell r="C7127" t="str">
            <v>4902750910454</v>
          </cell>
          <cell r="D7127" t="str">
            <v>UHA MIKAKUTO- Kẹo sữa đặc 88g</v>
          </cell>
          <cell r="E7127">
            <v>75000</v>
          </cell>
          <cell r="F7127" t="str">
            <v>152145</v>
          </cell>
          <cell r="G7127" t="str">
            <v>THỰC PHẨM</v>
          </cell>
          <cell r="H7127" t="str">
            <v>BÁNH KẸO, ĐỒ ĂN VẶT</v>
          </cell>
        </row>
        <row r="7128">
          <cell r="C7128" t="str">
            <v>4901326035904</v>
          </cell>
          <cell r="D7128" t="str">
            <v>KASUGAI- Kẹo ngậm vị sữa và thảo mộc 74g</v>
          </cell>
          <cell r="E7128">
            <v>45000</v>
          </cell>
          <cell r="F7128" t="str">
            <v>152146</v>
          </cell>
          <cell r="G7128" t="str">
            <v>THỰC PHẨM</v>
          </cell>
          <cell r="H7128" t="str">
            <v>BÁNH KẸO, ĐỒ ĂN VẶT</v>
          </cell>
        </row>
        <row r="7129">
          <cell r="C7129" t="str">
            <v>4529052003495</v>
          </cell>
          <cell r="D7129" t="str">
            <v>SHINNIPPAI- Bột lúa mạch non vị trái cây 3gx15 gói</v>
          </cell>
          <cell r="E7129">
            <v>180000</v>
          </cell>
          <cell r="F7129" t="str">
            <v>152147</v>
          </cell>
          <cell r="G7129" t="str">
            <v>THỰC PHẨM</v>
          </cell>
          <cell r="H7129" t="str">
            <v>ĐỒ UỐNG, PHA CHẾ</v>
          </cell>
        </row>
        <row r="7130">
          <cell r="C7130" t="str">
            <v>4971493201525</v>
          </cell>
          <cell r="D7130" t="str">
            <v>ORIHIRO- Trà nghệ Ukon (1.5gx60 gói)</v>
          </cell>
          <cell r="E7130">
            <v>0</v>
          </cell>
          <cell r="F7130" t="str">
            <v>152160</v>
          </cell>
          <cell r="G7130" t="str">
            <v>THỰC PHẨM</v>
          </cell>
          <cell r="H7130" t="str">
            <v>ĐỒ UỐNG, PHA CHẾ</v>
          </cell>
        </row>
        <row r="7131">
          <cell r="C7131" t="str">
            <v>4571157252049</v>
          </cell>
          <cell r="D7131" t="str">
            <v>ORIHIRO- Trà đỗ đen (6g x 30 gói)</v>
          </cell>
          <cell r="E7131">
            <v>185000</v>
          </cell>
          <cell r="F7131" t="str">
            <v>152161</v>
          </cell>
          <cell r="G7131" t="str">
            <v>THỰC PHẨM</v>
          </cell>
          <cell r="H7131" t="str">
            <v>ĐỒ UỐNG, PHA CHẾ</v>
          </cell>
        </row>
        <row r="7132">
          <cell r="C7132" t="str">
            <v>4971493201983</v>
          </cell>
          <cell r="D7132" t="str">
            <v>ORIHIRO- Hồng trà Nam Phi (3gx60 gói)</v>
          </cell>
          <cell r="E7132">
            <v>195000</v>
          </cell>
          <cell r="F7132" t="str">
            <v>152163</v>
          </cell>
          <cell r="G7132" t="str">
            <v>THỰC PHẨM</v>
          </cell>
          <cell r="H7132" t="str">
            <v>ĐỒ UỐNG, PHA CHẾ</v>
          </cell>
        </row>
        <row r="7133">
          <cell r="C7133" t="str">
            <v>45183553</v>
          </cell>
          <cell r="D7133" t="str">
            <v>GLICO- Kẹo mút Popcan Disney phiên bản 1 10.5g</v>
          </cell>
          <cell r="E7133">
            <v>19000</v>
          </cell>
          <cell r="F7133" t="str">
            <v>152167</v>
          </cell>
          <cell r="G7133" t="str">
            <v>THỰC PHẨM</v>
          </cell>
          <cell r="H7133" t="str">
            <v>BÁNH KẸO, ĐỒ ĂN VẶT</v>
          </cell>
        </row>
        <row r="7134">
          <cell r="C7134" t="str">
            <v>45183560</v>
          </cell>
          <cell r="D7134" t="str">
            <v>GLICO- Kẹo mút Popcan Disney phiên bản 2 10.5g</v>
          </cell>
          <cell r="E7134">
            <v>19000</v>
          </cell>
          <cell r="F7134" t="str">
            <v>152168</v>
          </cell>
          <cell r="G7134" t="str">
            <v>THỰC PHẨM</v>
          </cell>
          <cell r="H7134" t="str">
            <v>BÁNH KẸO, ĐỒ ĂN VẶT</v>
          </cell>
        </row>
        <row r="7135">
          <cell r="C7135" t="str">
            <v>4902555263007</v>
          </cell>
          <cell r="D7135" t="str">
            <v>FUJIYA- Kẹo socola hình bút chì 4 chiếc</v>
          </cell>
          <cell r="E7135">
            <v>60000</v>
          </cell>
          <cell r="F7135" t="str">
            <v>152171</v>
          </cell>
          <cell r="G7135" t="str">
            <v>THỰC PHẨM</v>
          </cell>
          <cell r="H7135" t="str">
            <v>BÁNH KẸO, ĐỒ ĂN VẶT</v>
          </cell>
        </row>
        <row r="7136">
          <cell r="C7136" t="str">
            <v>4902555164199</v>
          </cell>
          <cell r="D7136" t="str">
            <v>FUJIYA- Kẹo socola hình Anpanman lollipop 12g</v>
          </cell>
          <cell r="E7136">
            <v>30000</v>
          </cell>
          <cell r="F7136" t="str">
            <v>152172</v>
          </cell>
          <cell r="G7136" t="str">
            <v>THỰC PHẨM</v>
          </cell>
          <cell r="H7136" t="str">
            <v>BÁNH KẸO, ĐỒ ĂN VẶT</v>
          </cell>
        </row>
        <row r="7137">
          <cell r="C7137" t="str">
            <v>4901326035898</v>
          </cell>
          <cell r="D7137" t="str">
            <v>KASUGAI- Kẹo ngậm vị sữa và thảo mộc 118g</v>
          </cell>
          <cell r="E7137">
            <v>60000</v>
          </cell>
          <cell r="F7137" t="str">
            <v>152173</v>
          </cell>
          <cell r="G7137" t="str">
            <v>THỰC PHẨM</v>
          </cell>
          <cell r="H7137" t="str">
            <v>BÁNH KẸO, ĐỒ ĂN VẶT</v>
          </cell>
        </row>
        <row r="7138">
          <cell r="C7138" t="str">
            <v>4903316471020</v>
          </cell>
          <cell r="D7138" t="str">
            <v>RIBON- Kẹo mút Amebow 5 vị 120g</v>
          </cell>
          <cell r="E7138">
            <v>60000</v>
          </cell>
          <cell r="F7138" t="str">
            <v>152175</v>
          </cell>
          <cell r="G7138" t="str">
            <v>THỰC PHẨM</v>
          </cell>
          <cell r="H7138" t="str">
            <v>BÁNH KẸO, ĐỒ ĂN VẶT</v>
          </cell>
        </row>
        <row r="7139">
          <cell r="C7139" t="str">
            <v>4902590128873</v>
          </cell>
          <cell r="D7139" t="str">
            <v>AJINOMOTO- Dầu mè rang nguyên chất 160g</v>
          </cell>
          <cell r="E7139">
            <v>115000</v>
          </cell>
          <cell r="F7139" t="str">
            <v>152176</v>
          </cell>
          <cell r="G7139" t="str">
            <v>THỰC PHẨM</v>
          </cell>
          <cell r="H7139" t="str">
            <v>GIA VỊ</v>
          </cell>
        </row>
        <row r="7140">
          <cell r="C7140" t="str">
            <v>4989757000876</v>
          </cell>
          <cell r="D7140" t="str">
            <v>UMEYA HONEY- Mật ong và đường oligo 800g</v>
          </cell>
          <cell r="E7140">
            <v>150000</v>
          </cell>
          <cell r="F7140" t="str">
            <v>152177</v>
          </cell>
          <cell r="G7140" t="str">
            <v>THỰC PHẨM</v>
          </cell>
          <cell r="H7140" t="str">
            <v>ĐỒ UỐNG, PHA CHẾ</v>
          </cell>
        </row>
        <row r="7141">
          <cell r="C7141" t="str">
            <v>4901607246302</v>
          </cell>
          <cell r="D7141" t="str">
            <v>JUROUEN- Trà diếp cá lúa mạch 0 caffeine 8gx20 gói</v>
          </cell>
          <cell r="E7141">
            <v>130000</v>
          </cell>
          <cell r="F7141" t="str">
            <v>152183</v>
          </cell>
          <cell r="G7141" t="str">
            <v>THỰC PHẨM</v>
          </cell>
          <cell r="H7141" t="str">
            <v>ĐỒ UỐNG, PHA CHẾ</v>
          </cell>
        </row>
        <row r="7142">
          <cell r="C7142" t="str">
            <v>4901607246401</v>
          </cell>
          <cell r="D7142" t="str">
            <v>JUROUEN- Trà Rooibos lúa mạch 0 caffeine 8gx20 gói</v>
          </cell>
          <cell r="E7142">
            <v>130000</v>
          </cell>
          <cell r="F7142" t="str">
            <v>152184</v>
          </cell>
          <cell r="G7142" t="str">
            <v>THỰC PHẨM</v>
          </cell>
          <cell r="H7142" t="str">
            <v>ĐỒ UỐNG, PHA CHẾ</v>
          </cell>
        </row>
        <row r="7143">
          <cell r="C7143" t="str">
            <v>4901361042301</v>
          </cell>
          <cell r="D7143" t="str">
            <v>CORIS- Kẹo thổi sáo vị ramune kèm đồ chơi 8 viên</v>
          </cell>
          <cell r="E7143">
            <v>25000</v>
          </cell>
          <cell r="F7143" t="str">
            <v>152187</v>
          </cell>
          <cell r="G7143" t="str">
            <v>THỰC PHẨM</v>
          </cell>
          <cell r="H7143" t="str">
            <v>BÁNH KẸO, ĐỒ ĂN VẶT</v>
          </cell>
        </row>
        <row r="7144">
          <cell r="C7144" t="str">
            <v>4901361042332</v>
          </cell>
          <cell r="D7144" t="str">
            <v>CORIS- Kẹo thổi sáo vị dâu kèm đồ chơi 8 viên</v>
          </cell>
          <cell r="E7144">
            <v>25000</v>
          </cell>
          <cell r="F7144" t="str">
            <v>152188</v>
          </cell>
          <cell r="G7144" t="str">
            <v>THỰC PHẨM</v>
          </cell>
          <cell r="H7144" t="str">
            <v>BÁNH KẸO, ĐỒ ĂN VẶT</v>
          </cell>
        </row>
        <row r="7145">
          <cell r="C7145" t="str">
            <v>4901018082537</v>
          </cell>
          <cell r="D7145" t="str">
            <v>ADACHI- Siro kem vị trái cây 65mlx10chiếc</v>
          </cell>
          <cell r="E7145">
            <v>35000</v>
          </cell>
          <cell r="F7145" t="str">
            <v>152189</v>
          </cell>
          <cell r="G7145" t="str">
            <v>THỰC PHẨM</v>
          </cell>
          <cell r="H7145" t="str">
            <v>BÁNH KẸO, ĐỒ ĂN VẶT</v>
          </cell>
        </row>
        <row r="7146">
          <cell r="C7146" t="str">
            <v>4901018082544</v>
          </cell>
          <cell r="D7146" t="str">
            <v>ADACHI- Siro kem vị sữa và trái cây 65mlx10chiếc</v>
          </cell>
          <cell r="E7146">
            <v>35000</v>
          </cell>
          <cell r="F7146" t="str">
            <v>152190</v>
          </cell>
          <cell r="G7146" t="str">
            <v>THỰC PHẨM</v>
          </cell>
          <cell r="H7146" t="str">
            <v>BÁNH KẸO, ĐỒ ĂN VẶT</v>
          </cell>
        </row>
        <row r="7147">
          <cell r="C7147" t="str">
            <v>4571157250267</v>
          </cell>
          <cell r="D7147" t="str">
            <v>ORIHIRO- Trà giảm cân ban đêm (2gx20 gói)</v>
          </cell>
          <cell r="E7147">
            <v>220000</v>
          </cell>
          <cell r="F7147" t="str">
            <v>152191</v>
          </cell>
          <cell r="G7147" t="str">
            <v>THỰC PHẨM</v>
          </cell>
          <cell r="H7147" t="str">
            <v>ĐỒ UỐNG, PHA CHẾ</v>
          </cell>
        </row>
        <row r="7148">
          <cell r="C7148" t="str">
            <v>4902102019187</v>
          </cell>
          <cell r="D7148" t="str">
            <v>COCACOLA- Lon 160ml</v>
          </cell>
          <cell r="E7148">
            <v>29000</v>
          </cell>
          <cell r="F7148" t="str">
            <v>152192</v>
          </cell>
          <cell r="G7148" t="str">
            <v>THỰC PHẨM</v>
          </cell>
          <cell r="H7148" t="str">
            <v>ĐỒ UỐNG, PHA CHẾ</v>
          </cell>
        </row>
        <row r="7149">
          <cell r="C7149" t="str">
            <v>4901740151976</v>
          </cell>
          <cell r="D7149" t="str">
            <v>SHIMAYA- Hạt nêm tảo bẹ 8gx16 gói</v>
          </cell>
          <cell r="E7149">
            <v>110000</v>
          </cell>
          <cell r="F7149" t="str">
            <v>152198</v>
          </cell>
          <cell r="G7149" t="str">
            <v>THỰC PHẨM</v>
          </cell>
          <cell r="H7149" t="str">
            <v>GIA VỊ</v>
          </cell>
        </row>
        <row r="7150">
          <cell r="C7150" t="str">
            <v>4901191231203</v>
          </cell>
          <cell r="D7150" t="str">
            <v>OMORIYA- Rong biển ăn liền hộp 100 tấm</v>
          </cell>
          <cell r="E7150">
            <v>160000</v>
          </cell>
          <cell r="F7150" t="str">
            <v>152200</v>
          </cell>
          <cell r="G7150" t="str">
            <v>THỰC PHẨM</v>
          </cell>
          <cell r="H7150" t="str">
            <v>NÔNG LÂM HẢI SẢN</v>
          </cell>
        </row>
        <row r="7151">
          <cell r="C7151" t="str">
            <v>4976740902774</v>
          </cell>
          <cell r="D7151" t="str">
            <v>HIGASHIMARU- Mì ramen vị nước hầm xương 5 suất</v>
          </cell>
          <cell r="E7151">
            <v>125000</v>
          </cell>
          <cell r="F7151" t="str">
            <v>152201</v>
          </cell>
          <cell r="G7151" t="str">
            <v>THỰC PHẨM</v>
          </cell>
          <cell r="H7151" t="str">
            <v>MỲ, MIẾN</v>
          </cell>
        </row>
        <row r="7152">
          <cell r="C7152" t="str">
            <v>4976740902781</v>
          </cell>
          <cell r="D7152" t="str">
            <v>HIGASHIMARU- Mì ramen vị nước xương cay nhẹ 5 suất</v>
          </cell>
          <cell r="E7152">
            <v>125000</v>
          </cell>
          <cell r="F7152" t="str">
            <v>152202</v>
          </cell>
          <cell r="G7152" t="str">
            <v>THỰC PHẨM</v>
          </cell>
          <cell r="H7152" t="str">
            <v>MỲ, MIẾN</v>
          </cell>
        </row>
        <row r="7153">
          <cell r="C7153" t="str">
            <v>4902074010748</v>
          </cell>
          <cell r="D7153" t="str">
            <v>CHEERIO- Nước tăng lực Lifeguard X 250ml</v>
          </cell>
          <cell r="E7153">
            <v>35000</v>
          </cell>
          <cell r="F7153" t="str">
            <v>152204</v>
          </cell>
          <cell r="G7153" t="str">
            <v>THỰC PHẨM</v>
          </cell>
          <cell r="H7153" t="str">
            <v>ĐỒ UỐNG, PHA CHẾ</v>
          </cell>
        </row>
        <row r="7154">
          <cell r="C7154" t="str">
            <v>4902074013275</v>
          </cell>
          <cell r="D7154" t="str">
            <v>CHEERIO- Nước tăng lực Mega Pachi 250ml</v>
          </cell>
          <cell r="E7154">
            <v>35000</v>
          </cell>
          <cell r="F7154" t="str">
            <v>152205</v>
          </cell>
          <cell r="G7154" t="str">
            <v>THỰC PHẨM</v>
          </cell>
          <cell r="H7154" t="str">
            <v>ĐỒ UỐNG, PHA CHẾ</v>
          </cell>
        </row>
        <row r="7155">
          <cell r="C7155" t="str">
            <v>4571297190263</v>
          </cell>
          <cell r="D7155" t="str">
            <v>TAMANOI- Dấm táo không gluten 500ml</v>
          </cell>
          <cell r="E7155">
            <v>89000</v>
          </cell>
          <cell r="F7155" t="str">
            <v>152206</v>
          </cell>
          <cell r="G7155" t="str">
            <v>THỰC PHẨM</v>
          </cell>
          <cell r="H7155" t="str">
            <v>GIA VỊ</v>
          </cell>
        </row>
        <row r="7156">
          <cell r="C7156" t="str">
            <v>45204890</v>
          </cell>
          <cell r="D7156" t="str">
            <v>LOTTE- Kẹo cao su vị táo, cam, sữa chua 35g</v>
          </cell>
          <cell r="E7156">
            <v>45000</v>
          </cell>
          <cell r="F7156" t="str">
            <v>152207</v>
          </cell>
          <cell r="G7156" t="str">
            <v>THỰC PHẨM</v>
          </cell>
          <cell r="H7156" t="str">
            <v>BÁNH KẸO, ĐỒ ĂN VẶT</v>
          </cell>
        </row>
        <row r="7157">
          <cell r="C7157" t="str">
            <v>4901551368259</v>
          </cell>
          <cell r="D7157" t="str">
            <v>KRACIE- Kẹo ngậm khử mùi hương đào bạc hà ít đường</v>
          </cell>
          <cell r="E7157">
            <v>87000</v>
          </cell>
          <cell r="F7157" t="str">
            <v>152209</v>
          </cell>
          <cell r="G7157" t="str">
            <v>THỰC PHẨM</v>
          </cell>
          <cell r="H7157" t="str">
            <v>BÁNH KẸO, ĐỒ ĂN VẶT</v>
          </cell>
        </row>
        <row r="7158">
          <cell r="C7158" t="str">
            <v>4901360335992</v>
          </cell>
          <cell r="D7158" t="str">
            <v>BOURBON- Bánh cuộn kem trứng 190g</v>
          </cell>
          <cell r="E7158">
            <v>100000</v>
          </cell>
          <cell r="F7158" t="str">
            <v>152210</v>
          </cell>
          <cell r="G7158" t="str">
            <v>THỰC PHẨM</v>
          </cell>
          <cell r="H7158" t="str">
            <v>BÁNH KẸO, ĐỒ ĂN VẶT</v>
          </cell>
        </row>
        <row r="7159">
          <cell r="C7159" t="str">
            <v>4901360340859</v>
          </cell>
          <cell r="D7159" t="str">
            <v>BOURBON- Bánh quy chocolate Alfort vị sữa 12 chiếc</v>
          </cell>
          <cell r="E7159">
            <v>50000</v>
          </cell>
          <cell r="F7159" t="str">
            <v>152212</v>
          </cell>
          <cell r="G7159" t="str">
            <v>THỰC PHẨM</v>
          </cell>
          <cell r="H7159" t="str">
            <v>BÁNH KẸO, ĐỒ ĂN VẶT</v>
          </cell>
        </row>
        <row r="7160">
          <cell r="C7160" t="str">
            <v>4902642119644</v>
          </cell>
          <cell r="D7160" t="str">
            <v>HIKADA FOODS- Tảo bẹ cắt khúc 55g</v>
          </cell>
          <cell r="E7160">
            <v>89000</v>
          </cell>
          <cell r="F7160" t="str">
            <v>152213</v>
          </cell>
          <cell r="G7160" t="str">
            <v>THỰC PHẨM</v>
          </cell>
          <cell r="H7160" t="str">
            <v>NÔNG LÂM HẢI SẢN</v>
          </cell>
        </row>
        <row r="7161">
          <cell r="C7161" t="str">
            <v>4901677085061</v>
          </cell>
          <cell r="D7161" t="str">
            <v>SUGAKIYA- Mì ăn liền vị măng, nước tương 5 gói</v>
          </cell>
          <cell r="E7161">
            <v>145000</v>
          </cell>
          <cell r="F7161" t="str">
            <v>152214</v>
          </cell>
          <cell r="G7161" t="str">
            <v>THỰC PHẨM</v>
          </cell>
          <cell r="H7161" t="str">
            <v>MỲ, MIẾN</v>
          </cell>
        </row>
        <row r="7162">
          <cell r="C7162" t="str">
            <v>4902888245220</v>
          </cell>
          <cell r="D7162" t="str">
            <v>MORINAGA- Socola đen Venezuela 102g</v>
          </cell>
          <cell r="E7162">
            <v>95000</v>
          </cell>
          <cell r="F7162" t="str">
            <v>152215</v>
          </cell>
          <cell r="G7162" t="str">
            <v>THỰC PHẨM</v>
          </cell>
          <cell r="H7162" t="str">
            <v>BÁNH KẸO, ĐỒ ĂN VẶT</v>
          </cell>
        </row>
        <row r="7163">
          <cell r="C7163" t="str">
            <v>4902201177054</v>
          </cell>
          <cell r="D7163" t="str">
            <v>NESTLE- Bánh Kitkat hộp đen 3 chiếc</v>
          </cell>
          <cell r="E7163">
            <v>48000</v>
          </cell>
          <cell r="F7163" t="str">
            <v>152216</v>
          </cell>
          <cell r="G7163" t="str">
            <v>THỰC PHẨM</v>
          </cell>
          <cell r="H7163" t="str">
            <v>BÁNH KẸO, ĐỒ ĂN VẶT</v>
          </cell>
        </row>
        <row r="7164">
          <cell r="C7164" t="str">
            <v>4902201176514</v>
          </cell>
          <cell r="D7164" t="str">
            <v>NESTLE- Bánh Kitkat socola đen Origami 14 chiếc</v>
          </cell>
          <cell r="E7164">
            <v>115000</v>
          </cell>
          <cell r="F7164" t="str">
            <v>152217</v>
          </cell>
          <cell r="G7164" t="str">
            <v>THỰC PHẨM</v>
          </cell>
          <cell r="H7164" t="str">
            <v>BÁNH KẸO, ĐỒ ĂN VẶT</v>
          </cell>
        </row>
        <row r="7165">
          <cell r="C7165" t="str">
            <v>4978522030514</v>
          </cell>
          <cell r="D7165" t="str">
            <v>MAKIHARA- Bánh bông lan Baumkuchen vị sữa 190g</v>
          </cell>
          <cell r="E7165">
            <v>135000</v>
          </cell>
          <cell r="F7165" t="str">
            <v>152220</v>
          </cell>
          <cell r="G7165" t="str">
            <v>THỰC PHẨM</v>
          </cell>
          <cell r="H7165" t="str">
            <v>BÁNH KẸO, ĐỒ ĂN VẶT</v>
          </cell>
        </row>
        <row r="7166">
          <cell r="C7166" t="str">
            <v>4942355004981</v>
          </cell>
          <cell r="D7166" t="str">
            <v>KOBE BUSSAN- Mì ramen 200g x 5 phần ăn</v>
          </cell>
          <cell r="E7166">
            <v>135000</v>
          </cell>
          <cell r="F7166" t="str">
            <v>152222</v>
          </cell>
          <cell r="G7166" t="str">
            <v>THỰC PHẨM</v>
          </cell>
          <cell r="H7166" t="str">
            <v>THỰC PHẨM ĐÔNG LẠNH, CHẾ BIẾN</v>
          </cell>
        </row>
        <row r="7167">
          <cell r="C7167" t="str">
            <v>4942355168379</v>
          </cell>
          <cell r="D7167" t="str">
            <v>KOBE BUSSAN- Sò điệp tẩm bột chiên 360g</v>
          </cell>
          <cell r="E7167">
            <v>140000</v>
          </cell>
          <cell r="F7167" t="str">
            <v>152223</v>
          </cell>
          <cell r="G7167" t="str">
            <v>THỰC PHẨM</v>
          </cell>
          <cell r="H7167" t="str">
            <v>THỰC PHẨM ĐÔNG LẠNH, CHẾ BIẾN</v>
          </cell>
        </row>
        <row r="7168">
          <cell r="C7168" t="str">
            <v>4973003569460</v>
          </cell>
          <cell r="D7168" t="str">
            <v>MANZAIRAKU- Rượu mơ Kaga Umeshu 720ml</v>
          </cell>
          <cell r="E7168">
            <v>690000</v>
          </cell>
          <cell r="F7168" t="str">
            <v>152229</v>
          </cell>
          <cell r="G7168" t="str">
            <v>THỰC PHẨM</v>
          </cell>
          <cell r="H7168" t="str">
            <v>RƯỢU</v>
          </cell>
        </row>
        <row r="7169">
          <cell r="C7169" t="str">
            <v>4901777205901</v>
          </cell>
          <cell r="D7169" t="str">
            <v>SUNTORY- Rượu mơ vàng Umeshu Maroyaka 2L (10 độ)</v>
          </cell>
          <cell r="E7169">
            <v>490000</v>
          </cell>
          <cell r="F7169" t="str">
            <v>152230</v>
          </cell>
          <cell r="G7169" t="str">
            <v>THỰC PHẨM</v>
          </cell>
          <cell r="H7169" t="str">
            <v>RƯỢU</v>
          </cell>
        </row>
        <row r="7170">
          <cell r="C7170" t="str">
            <v>4905846117966</v>
          </cell>
          <cell r="D7170" t="str">
            <v>CHOYA- Rượu mơ Single Year có quả 650ml (15 độ)</v>
          </cell>
          <cell r="E7170">
            <v>495000</v>
          </cell>
          <cell r="F7170" t="str">
            <v>152231</v>
          </cell>
          <cell r="G7170" t="str">
            <v>THỰC PHẨM</v>
          </cell>
          <cell r="H7170" t="str">
            <v>RƯỢU</v>
          </cell>
        </row>
        <row r="7171">
          <cell r="C7171" t="str">
            <v>4901777181656</v>
          </cell>
          <cell r="D7171" t="str">
            <v>SUNTORY- Rượu mơ xanh Umeshu hộp giấy 2L (8 độ)</v>
          </cell>
          <cell r="E7171">
            <v>410000</v>
          </cell>
          <cell r="F7171" t="str">
            <v>152232</v>
          </cell>
          <cell r="G7171" t="str">
            <v>THỰC PHẨM</v>
          </cell>
          <cell r="H7171" t="str">
            <v>RƯỢU</v>
          </cell>
        </row>
        <row r="7172">
          <cell r="C7172" t="str">
            <v>4901830416824</v>
          </cell>
          <cell r="D7172" t="str">
            <v>SANRITSU- Hộp bánh Figaro 18 chiếc</v>
          </cell>
          <cell r="E7172">
            <v>199000</v>
          </cell>
          <cell r="F7172" t="str">
            <v>152233</v>
          </cell>
          <cell r="G7172" t="str">
            <v>THỰC PHẨM</v>
          </cell>
          <cell r="H7172" t="str">
            <v>BÁNH KẸO, ĐỒ ĂN VẶT</v>
          </cell>
        </row>
        <row r="7173">
          <cell r="C7173" t="str">
            <v>4901001403080</v>
          </cell>
          <cell r="D7173" t="str">
            <v>AJINOMOTO- Hạt nêm vị thịt và rau củ 50g</v>
          </cell>
          <cell r="E7173">
            <v>45000</v>
          </cell>
          <cell r="F7173" t="str">
            <v>152234</v>
          </cell>
          <cell r="G7173" t="str">
            <v>THỰC PHẨM</v>
          </cell>
          <cell r="H7173" t="str">
            <v>GIA VỊ</v>
          </cell>
        </row>
        <row r="7174">
          <cell r="C7174" t="str">
            <v>4902747320013</v>
          </cell>
          <cell r="D7174" t="str">
            <v>MARUKAWA- Kẹo cao su (50 hộp x 4 viên)</v>
          </cell>
          <cell r="E7174">
            <v>165000</v>
          </cell>
          <cell r="F7174" t="str">
            <v>152236</v>
          </cell>
          <cell r="G7174" t="str">
            <v>THỰC PHẨM</v>
          </cell>
          <cell r="H7174" t="str">
            <v>BÁNH KẸO, ĐỒ ĂN VẶT</v>
          </cell>
        </row>
        <row r="7175">
          <cell r="C7175" t="str">
            <v>1518002011003</v>
          </cell>
          <cell r="D7175" t="str">
            <v>Vỏ rượu mơ Choya xanh</v>
          </cell>
          <cell r="E7175">
            <v>10000</v>
          </cell>
          <cell r="F7175" t="str">
            <v>152238</v>
          </cell>
          <cell r="G7175" t="str">
            <v>VĂN PHÒNG PHẨM</v>
          </cell>
          <cell r="H7175" t="str">
            <v>ĐỒ DÙNG VPP</v>
          </cell>
        </row>
        <row r="7176">
          <cell r="C7176" t="str">
            <v>4903308032352</v>
          </cell>
          <cell r="D7176" t="str">
            <v>QBB- Phô mai vị truyền thống 90g (6 miếng)</v>
          </cell>
          <cell r="E7176">
            <v>80000</v>
          </cell>
          <cell r="F7176" t="str">
            <v>152239</v>
          </cell>
          <cell r="G7176" t="str">
            <v>THỰC PHẨM</v>
          </cell>
          <cell r="H7176" t="str">
            <v>SẢN PHẨM TỪ SỮA</v>
          </cell>
        </row>
        <row r="7177">
          <cell r="C7177" t="str">
            <v>4903308014433</v>
          </cell>
          <cell r="D7177" t="str">
            <v>QBB- Phô mai dâu mâm xôi việt quất 90g (6 miếng)</v>
          </cell>
          <cell r="E7177">
            <v>85000</v>
          </cell>
          <cell r="F7177" t="str">
            <v>152240</v>
          </cell>
          <cell r="G7177" t="str">
            <v>THỰC PHẨM</v>
          </cell>
          <cell r="H7177" t="str">
            <v>SẢN PHẨM TỪ SỮA</v>
          </cell>
        </row>
        <row r="7178">
          <cell r="C7178" t="str">
            <v>4903308014426</v>
          </cell>
          <cell r="D7178" t="str">
            <v>QBB- Phô mai các loại hạt dinh dưỡng 90g (6 miếng)</v>
          </cell>
          <cell r="E7178">
            <v>85000</v>
          </cell>
          <cell r="F7178" t="str">
            <v>152241</v>
          </cell>
          <cell r="G7178" t="str">
            <v>THỰC PHẨM</v>
          </cell>
          <cell r="H7178" t="str">
            <v>SẢN PHẨM TỪ SỮA</v>
          </cell>
        </row>
        <row r="7179">
          <cell r="C7179" t="str">
            <v>4903308014419</v>
          </cell>
          <cell r="D7179" t="str">
            <v>QBB- Phô mai vị nho 90g (6 miếng)</v>
          </cell>
          <cell r="E7179">
            <v>85000</v>
          </cell>
          <cell r="F7179" t="str">
            <v>152242</v>
          </cell>
          <cell r="G7179" t="str">
            <v>THỰC PHẨM</v>
          </cell>
          <cell r="H7179" t="str">
            <v>SẢN PHẨM TỪ SỮA</v>
          </cell>
        </row>
        <row r="7180">
          <cell r="C7180" t="str">
            <v>4903308014402</v>
          </cell>
          <cell r="D7180" t="str">
            <v>QBB- Phô mai vị vanilla 90g (6 miếng)</v>
          </cell>
          <cell r="E7180">
            <v>85000</v>
          </cell>
          <cell r="F7180" t="str">
            <v>152243</v>
          </cell>
          <cell r="G7180" t="str">
            <v>THỰC PHẨM</v>
          </cell>
          <cell r="H7180" t="str">
            <v>SẢN PHẨM TỪ SỮA</v>
          </cell>
        </row>
        <row r="7181">
          <cell r="C7181" t="str">
            <v>4903308014440</v>
          </cell>
          <cell r="D7181" t="str">
            <v>QBB- Phô mai vị việt quất 90g (6 miếng)</v>
          </cell>
          <cell r="E7181">
            <v>85000</v>
          </cell>
          <cell r="F7181" t="str">
            <v>152244</v>
          </cell>
          <cell r="G7181" t="str">
            <v>THỰC PHẨM</v>
          </cell>
          <cell r="H7181" t="str">
            <v>SẢN PHẨM TỪ SỮA</v>
          </cell>
        </row>
        <row r="7182">
          <cell r="C7182" t="str">
            <v>2021001666666</v>
          </cell>
          <cell r="D7182" t="str">
            <v>SAKUKO- Set Quà Tết Bình An</v>
          </cell>
          <cell r="E7182">
            <v>699000</v>
          </cell>
          <cell r="F7182" t="str">
            <v>152245</v>
          </cell>
          <cell r="G7182" t="str">
            <v>NGÀNH KHÁC</v>
          </cell>
          <cell r="H7182" t="str">
            <v xml:space="preserve"> SET QUÀ</v>
          </cell>
        </row>
        <row r="7183">
          <cell r="C7183" t="str">
            <v>2021002686868</v>
          </cell>
          <cell r="D7183" t="str">
            <v>SAKUKO- Set Quà Tết Sum Vầy</v>
          </cell>
          <cell r="E7183">
            <v>899000</v>
          </cell>
          <cell r="F7183" t="str">
            <v>152246</v>
          </cell>
          <cell r="G7183" t="str">
            <v>NGÀNH KHÁC</v>
          </cell>
          <cell r="H7183" t="str">
            <v xml:space="preserve"> SET QUÀ</v>
          </cell>
        </row>
        <row r="7184">
          <cell r="C7184" t="str">
            <v>2021003696969</v>
          </cell>
          <cell r="D7184" t="str">
            <v>SAKUKO- Set Quà Tết Thịnh Vượng</v>
          </cell>
          <cell r="E7184">
            <v>1599000</v>
          </cell>
          <cell r="F7184" t="str">
            <v>152247</v>
          </cell>
          <cell r="G7184" t="str">
            <v>NGÀNH KHÁC</v>
          </cell>
          <cell r="H7184" t="str">
            <v xml:space="preserve"> SET QUÀ</v>
          </cell>
        </row>
        <row r="7185">
          <cell r="C7185" t="str">
            <v>4971971385518</v>
          </cell>
          <cell r="D7185" t="str">
            <v>KOSUGI- Đậu nành lên men Natto 40gx3 hộp</v>
          </cell>
          <cell r="E7185">
            <v>74000</v>
          </cell>
          <cell r="F7185" t="str">
            <v>152250</v>
          </cell>
          <cell r="G7185" t="str">
            <v>THỰC PHẨM</v>
          </cell>
          <cell r="H7185" t="str">
            <v>THỰC PHẨM ĐÔNG LẠNH, CHẾ BIẾN</v>
          </cell>
        </row>
        <row r="7186">
          <cell r="C7186" t="str">
            <v>4901360320899</v>
          </cell>
          <cell r="D7186" t="str">
            <v>BOURBON- Bánh quy nhiều vị Delicious 230g</v>
          </cell>
          <cell r="E7186">
            <v>350000</v>
          </cell>
          <cell r="F7186" t="str">
            <v>152252</v>
          </cell>
          <cell r="G7186" t="str">
            <v>THỰC PHẨM</v>
          </cell>
          <cell r="H7186" t="str">
            <v>BÁNH KẸO, ĐỒ ĂN VẶT</v>
          </cell>
        </row>
        <row r="7187">
          <cell r="C7187" t="str">
            <v>4573286170898</v>
          </cell>
          <cell r="D7187" t="str">
            <v>AMAHAGAN- Rượu Sake W.M.E. No.3 năm Sửu 700ml</v>
          </cell>
          <cell r="E7187">
            <v>3300000</v>
          </cell>
          <cell r="F7187" t="str">
            <v>152253</v>
          </cell>
          <cell r="G7187" t="str">
            <v>THỰC PHẨM</v>
          </cell>
          <cell r="H7187" t="str">
            <v>RƯỢU</v>
          </cell>
        </row>
        <row r="7188">
          <cell r="C7188" t="str">
            <v>4901777353664</v>
          </cell>
          <cell r="D7188" t="str">
            <v>SUNTORY- Rượu Old Whisky 12 con giáp năm Sửu 700ml</v>
          </cell>
          <cell r="E7188">
            <v>720000</v>
          </cell>
          <cell r="F7188" t="str">
            <v>152254</v>
          </cell>
          <cell r="G7188" t="str">
            <v>THỰC PHẨM</v>
          </cell>
          <cell r="H7188" t="str">
            <v>RƯỢU</v>
          </cell>
        </row>
        <row r="7189">
          <cell r="C7189" t="str">
            <v>4901726012383</v>
          </cell>
          <cell r="D7189" t="str">
            <v>ITSUKI FOODS- Mì ramen nước hầm xương và hành 172g</v>
          </cell>
          <cell r="E7189">
            <v>55000</v>
          </cell>
          <cell r="F7189" t="str">
            <v>152256</v>
          </cell>
          <cell r="G7189" t="str">
            <v>THỰC PHẨM</v>
          </cell>
          <cell r="H7189" t="str">
            <v>MỲ, MIẾN</v>
          </cell>
        </row>
        <row r="7190">
          <cell r="C7190" t="str">
            <v>4901726014004</v>
          </cell>
          <cell r="D7190" t="str">
            <v>ITSUKI FOODS- Mì champon hải sản nước xương 267g</v>
          </cell>
          <cell r="E7190">
            <v>65000</v>
          </cell>
          <cell r="F7190" t="str">
            <v>152257</v>
          </cell>
          <cell r="G7190" t="str">
            <v>THỰC PHẨM</v>
          </cell>
          <cell r="H7190" t="str">
            <v>MỲ, MIẾN</v>
          </cell>
        </row>
        <row r="7191">
          <cell r="C7191" t="str">
            <v>4589850821875</v>
          </cell>
          <cell r="D7191" t="str">
            <v>POKKA SAPPORO- Nước nho kèm thạch Ribbon 295g</v>
          </cell>
          <cell r="E7191">
            <v>30000</v>
          </cell>
          <cell r="F7191" t="str">
            <v>152258</v>
          </cell>
          <cell r="G7191" t="str">
            <v>THỰC PHẨM</v>
          </cell>
          <cell r="H7191" t="str">
            <v>ĐỒ UỐNG, PHA CHẾ</v>
          </cell>
        </row>
        <row r="7192">
          <cell r="C7192" t="str">
            <v>4904621070625</v>
          </cell>
          <cell r="D7192" t="str">
            <v>DAISHO- Mì ramen kèm nước hầm xương vị thanh 188g</v>
          </cell>
          <cell r="E7192">
            <v>65000</v>
          </cell>
          <cell r="F7192" t="str">
            <v>152259</v>
          </cell>
          <cell r="G7192" t="str">
            <v>THỰC PHẨM</v>
          </cell>
          <cell r="H7192" t="str">
            <v>MỲ, MIẾN</v>
          </cell>
        </row>
        <row r="7193">
          <cell r="C7193" t="str">
            <v>4904621070632</v>
          </cell>
          <cell r="D7193" t="str">
            <v>DAISHO- Mì ramen kèm nước hầm xương vị đậm đà 188g</v>
          </cell>
          <cell r="E7193">
            <v>65000</v>
          </cell>
          <cell r="F7193" t="str">
            <v>152260</v>
          </cell>
          <cell r="G7193" t="str">
            <v>THỰC PHẨM</v>
          </cell>
          <cell r="H7193" t="str">
            <v>MỲ, MIẾN</v>
          </cell>
        </row>
        <row r="7194">
          <cell r="C7194" t="str">
            <v>4972195030079</v>
          </cell>
          <cell r="D7194" t="str">
            <v>KYOKUYO- Cá saba hầm vị muối hộp 190g</v>
          </cell>
          <cell r="E7194">
            <v>70000</v>
          </cell>
          <cell r="F7194" t="str">
            <v>152261</v>
          </cell>
          <cell r="G7194" t="str">
            <v>THỰC PHẨM</v>
          </cell>
          <cell r="H7194" t="str">
            <v>NÔNG LÂM HẢI SẢN</v>
          </cell>
        </row>
        <row r="7195">
          <cell r="C7195" t="str">
            <v>4972195030277</v>
          </cell>
          <cell r="D7195" t="str">
            <v>KYOKUYO- Cá saba hầm vị muối hộp 160g</v>
          </cell>
          <cell r="E7195">
            <v>55000</v>
          </cell>
          <cell r="F7195" t="str">
            <v>152262</v>
          </cell>
          <cell r="G7195" t="str">
            <v>THỰC PHẨM</v>
          </cell>
          <cell r="H7195" t="str">
            <v>NÔNG LÂM HẢI SẢN</v>
          </cell>
        </row>
        <row r="7196">
          <cell r="C7196" t="str">
            <v>4972195031106</v>
          </cell>
          <cell r="D7196" t="str">
            <v>KYOKUYO- Cá saba hầm vị shoyu hộp 190g</v>
          </cell>
          <cell r="E7196">
            <v>70000</v>
          </cell>
          <cell r="F7196" t="str">
            <v>152263</v>
          </cell>
          <cell r="G7196" t="str">
            <v>THỰC PHẨM</v>
          </cell>
          <cell r="H7196" t="str">
            <v>NÔNG LÂM HẢI SẢN</v>
          </cell>
        </row>
        <row r="7197">
          <cell r="C7197" t="str">
            <v>4972195031144</v>
          </cell>
          <cell r="D7197" t="str">
            <v>KYOKUYO- Cá saba hầm vị shoyu hộp 160g</v>
          </cell>
          <cell r="E7197">
            <v>55000</v>
          </cell>
          <cell r="F7197" t="str">
            <v>152264</v>
          </cell>
          <cell r="G7197" t="str">
            <v>THỰC PHẨM</v>
          </cell>
          <cell r="H7197" t="str">
            <v>NÔNG LÂM HẢI SẢN</v>
          </cell>
        </row>
        <row r="7198">
          <cell r="C7198" t="str">
            <v>4972195070136</v>
          </cell>
          <cell r="D7198" t="str">
            <v>KYOKUYO- Gà nướng vị tare hộp 65g</v>
          </cell>
          <cell r="E7198">
            <v>45000</v>
          </cell>
          <cell r="F7198" t="str">
            <v>152266</v>
          </cell>
          <cell r="G7198" t="str">
            <v>THỰC PHẨM</v>
          </cell>
          <cell r="H7198" t="str">
            <v>NÔNG LÂM HẢI SẢN</v>
          </cell>
        </row>
        <row r="7199">
          <cell r="C7199" t="str">
            <v>4972195070143</v>
          </cell>
          <cell r="D7199" t="str">
            <v>KYOKUYO- Gà nướng vị muối hộp 65g</v>
          </cell>
          <cell r="E7199">
            <v>45000</v>
          </cell>
          <cell r="F7199" t="str">
            <v>152267</v>
          </cell>
          <cell r="G7199" t="str">
            <v>THỰC PHẨM</v>
          </cell>
          <cell r="H7199" t="str">
            <v>NÔNG LÂM HẢI SẢN</v>
          </cell>
        </row>
        <row r="7200">
          <cell r="C7200" t="str">
            <v>4972195079610</v>
          </cell>
          <cell r="D7200" t="str">
            <v>KYOKUYO- Cá ngừ vằn ngâm dầu 70gx3 hộp</v>
          </cell>
          <cell r="E7200">
            <v>110000</v>
          </cell>
          <cell r="F7200" t="str">
            <v>152269</v>
          </cell>
          <cell r="G7200" t="str">
            <v>THỰC PHẨM</v>
          </cell>
          <cell r="H7200" t="str">
            <v>NÔNG LÂM HẢI SẢN</v>
          </cell>
        </row>
        <row r="7201">
          <cell r="C7201" t="str">
            <v>4972195079627</v>
          </cell>
          <cell r="D7201" t="str">
            <v>KYOKUYO- Cá ngừ vằn ngâm dầu 4 hộp</v>
          </cell>
          <cell r="E7201">
            <v>140000</v>
          </cell>
          <cell r="F7201" t="str">
            <v>152270</v>
          </cell>
          <cell r="G7201" t="str">
            <v>THỰC PHẨM</v>
          </cell>
          <cell r="H7201" t="str">
            <v>NÔNG LÂM HẢI SẢN</v>
          </cell>
        </row>
        <row r="7202">
          <cell r="C7202" t="str">
            <v>4972195079658</v>
          </cell>
          <cell r="D7202" t="str">
            <v>KYOKUYO- Cá ngừ ngâm dầu 70gx3 hộp</v>
          </cell>
          <cell r="E7202">
            <v>120000</v>
          </cell>
          <cell r="F7202" t="str">
            <v>152271</v>
          </cell>
          <cell r="G7202" t="str">
            <v>THỰC PHẨM</v>
          </cell>
          <cell r="H7202" t="str">
            <v>NÔNG LÂM HẢI SẢN</v>
          </cell>
        </row>
        <row r="7203">
          <cell r="C7203" t="str">
            <v>4972195079665</v>
          </cell>
          <cell r="D7203" t="str">
            <v>KYOKUYO- Cá ngừ ngâm dầu 70gx4 hộp</v>
          </cell>
          <cell r="E7203">
            <v>150000</v>
          </cell>
          <cell r="F7203" t="str">
            <v>152272</v>
          </cell>
          <cell r="G7203" t="str">
            <v>THỰC PHẨM</v>
          </cell>
          <cell r="H7203" t="str">
            <v>NÔNG LÂM HẢI SẢN</v>
          </cell>
        </row>
        <row r="7204">
          <cell r="C7204" t="str">
            <v>4972195079801</v>
          </cell>
          <cell r="D7204" t="str">
            <v>KYOKUYO- Cá ngừ vị nguyên bản 70gx3 hộp</v>
          </cell>
          <cell r="E7204">
            <v>120000</v>
          </cell>
          <cell r="F7204" t="str">
            <v>152273</v>
          </cell>
          <cell r="G7204" t="str">
            <v>THỰC PHẨM</v>
          </cell>
          <cell r="H7204" t="str">
            <v>NÔNG LÂM HẢI SẢN</v>
          </cell>
        </row>
        <row r="7205">
          <cell r="C7205" t="str">
            <v>4902777065649</v>
          </cell>
          <cell r="D7205" t="str">
            <v>MEIJI- Socola nhân trà xanh 26 chiếc</v>
          </cell>
          <cell r="E7205">
            <v>145000</v>
          </cell>
          <cell r="F7205" t="str">
            <v>152274</v>
          </cell>
          <cell r="G7205" t="str">
            <v>THỰC PHẨM</v>
          </cell>
          <cell r="H7205" t="str">
            <v>BÁNH KẸO, ĐỒ ĂN VẶT</v>
          </cell>
        </row>
        <row r="7206">
          <cell r="C7206" t="str">
            <v>4901113721737</v>
          </cell>
          <cell r="D7206" t="str">
            <v>KELLOGG'S- Ngũ cốc dinh dưỡng mix trái cây 420g</v>
          </cell>
          <cell r="E7206">
            <v>199000</v>
          </cell>
          <cell r="F7206" t="str">
            <v>152275</v>
          </cell>
          <cell r="G7206" t="str">
            <v>THỰC PHẨM</v>
          </cell>
          <cell r="H7206" t="str">
            <v>BÁNH KẸO, ĐỒ ĂN VẶT</v>
          </cell>
        </row>
        <row r="7207">
          <cell r="C7207" t="str">
            <v>4901113115543</v>
          </cell>
          <cell r="D7207" t="str">
            <v>KELLOGG'S- Ngũ cốc vị dâu 500g</v>
          </cell>
          <cell r="E7207">
            <v>199000</v>
          </cell>
          <cell r="F7207" t="str">
            <v>152276</v>
          </cell>
          <cell r="G7207" t="str">
            <v>THỰC PHẨM</v>
          </cell>
          <cell r="H7207" t="str">
            <v>BÁNH KẸO, ĐỒ ĂN VẶT</v>
          </cell>
        </row>
        <row r="7208">
          <cell r="C7208" t="str">
            <v>4901111665767</v>
          </cell>
          <cell r="D7208" t="str">
            <v>AGF- Cà phê hòa tan Blendy Stick caramel 8 thanh</v>
          </cell>
          <cell r="E7208">
            <v>115000</v>
          </cell>
          <cell r="F7208" t="str">
            <v>152277</v>
          </cell>
          <cell r="G7208" t="str">
            <v>THỰC PHẨM</v>
          </cell>
          <cell r="H7208" t="str">
            <v>ĐỒ UỐNG, PHA CHẾ</v>
          </cell>
        </row>
        <row r="7209">
          <cell r="C7209" t="str">
            <v>4562486044306</v>
          </cell>
          <cell r="D7209" t="str">
            <v>S-TRUST- Bánh mochi Fukufuku maru 3 vị 24 chiếc</v>
          </cell>
          <cell r="E7209">
            <v>250000</v>
          </cell>
          <cell r="F7209" t="str">
            <v>152279</v>
          </cell>
          <cell r="G7209" t="str">
            <v>THỰC PHẨM</v>
          </cell>
          <cell r="H7209" t="str">
            <v>BÁNH KẸO, ĐỒ ĂN VẶT</v>
          </cell>
        </row>
        <row r="7210">
          <cell r="C7210" t="str">
            <v>4904621042653</v>
          </cell>
          <cell r="D7210" t="str">
            <v>DAISHO- Nước lẩu vị kim chi 750g</v>
          </cell>
          <cell r="E7210">
            <v>105000</v>
          </cell>
          <cell r="F7210" t="str">
            <v>152283</v>
          </cell>
          <cell r="G7210" t="str">
            <v>THỰC PHẨM</v>
          </cell>
          <cell r="H7210" t="str">
            <v>GIA VỊ</v>
          </cell>
        </row>
        <row r="7211">
          <cell r="C7211" t="str">
            <v>4904621043919</v>
          </cell>
          <cell r="D7211" t="str">
            <v>DAISHO- Nước lẩu vị cua tuyết và miso 750g</v>
          </cell>
          <cell r="E7211">
            <v>105000</v>
          </cell>
          <cell r="F7211" t="str">
            <v>152284</v>
          </cell>
          <cell r="G7211" t="str">
            <v>THỰC PHẨM</v>
          </cell>
          <cell r="H7211" t="str">
            <v>GIA VỊ</v>
          </cell>
        </row>
        <row r="7212">
          <cell r="C7212" t="str">
            <v>4904621045098</v>
          </cell>
          <cell r="D7212" t="str">
            <v>DAISHO- Nước lẩu vị sò ngao 750g</v>
          </cell>
          <cell r="E7212">
            <v>105000</v>
          </cell>
          <cell r="F7212" t="str">
            <v>152285</v>
          </cell>
          <cell r="G7212" t="str">
            <v>THỰC PHẨM</v>
          </cell>
          <cell r="H7212" t="str">
            <v>GIA VỊ</v>
          </cell>
        </row>
        <row r="7213">
          <cell r="C7213" t="str">
            <v>4902777039060</v>
          </cell>
          <cell r="D7213" t="str">
            <v>MEIJI- Kẹo ngậm gừng nhiều vị 100g</v>
          </cell>
          <cell r="E7213">
            <v>65000</v>
          </cell>
          <cell r="F7213" t="str">
            <v>152286</v>
          </cell>
          <cell r="G7213" t="str">
            <v>THỰC PHẨM</v>
          </cell>
          <cell r="H7213" t="str">
            <v>BÁNH KẸO, ĐỒ ĂN VẶT</v>
          </cell>
        </row>
        <row r="7214">
          <cell r="C7214" t="str">
            <v>4902777097275</v>
          </cell>
          <cell r="D7214" t="str">
            <v>MEIJI- Socola Melty Kiss 60g</v>
          </cell>
          <cell r="E7214">
            <v>105000</v>
          </cell>
          <cell r="F7214" t="str">
            <v>152287</v>
          </cell>
          <cell r="G7214" t="str">
            <v>THỰC PHẨM</v>
          </cell>
          <cell r="H7214" t="str">
            <v>BÁNH KẸO, ĐỒ ĂN VẶT</v>
          </cell>
        </row>
        <row r="7215">
          <cell r="C7215" t="str">
            <v>4902777097312</v>
          </cell>
          <cell r="D7215" t="str">
            <v>MEIJI- Socola Melty Kiss vị dâu 56g</v>
          </cell>
          <cell r="E7215">
            <v>105000</v>
          </cell>
          <cell r="F7215" t="str">
            <v>152288</v>
          </cell>
          <cell r="G7215" t="str">
            <v>THỰC PHẨM</v>
          </cell>
          <cell r="H7215" t="str">
            <v>BÁNH KẸO, ĐỒ ĂN VẶT</v>
          </cell>
        </row>
        <row r="7216">
          <cell r="C7216" t="str">
            <v>4903333275922</v>
          </cell>
          <cell r="D7216" t="str">
            <v>LOTTE- Socola Ghana vị sữa và mật ong 64g</v>
          </cell>
          <cell r="E7216">
            <v>95000</v>
          </cell>
          <cell r="F7216" t="str">
            <v>152289</v>
          </cell>
          <cell r="G7216" t="str">
            <v>THỰC PHẨM</v>
          </cell>
          <cell r="H7216" t="str">
            <v>BÁNH KẸO, ĐỒ ĂN VẶT</v>
          </cell>
        </row>
        <row r="7217">
          <cell r="C7217" t="str">
            <v>4901326042216</v>
          </cell>
          <cell r="D7217" t="str">
            <v>KASUGAI- Kẹo dẻo nhiều vị trái cây 75g</v>
          </cell>
          <cell r="E7217">
            <v>50000</v>
          </cell>
          <cell r="F7217" t="str">
            <v>152290</v>
          </cell>
          <cell r="G7217" t="str">
            <v>THỰC PHẨM</v>
          </cell>
          <cell r="H7217" t="str">
            <v>BÁNH KẸO, ĐỒ ĂN VẶT</v>
          </cell>
        </row>
        <row r="7218">
          <cell r="C7218" t="str">
            <v>4902757255701</v>
          </cell>
          <cell r="D7218" t="str">
            <v>MEITO- Kẹo soda nhiều vị 90g</v>
          </cell>
          <cell r="E7218">
            <v>40000</v>
          </cell>
          <cell r="F7218" t="str">
            <v>152291</v>
          </cell>
          <cell r="G7218" t="str">
            <v>THỰC PHẨM</v>
          </cell>
          <cell r="H7218" t="str">
            <v>BÁNH KẸO, ĐỒ ĂN VẶT</v>
          </cell>
        </row>
        <row r="7219">
          <cell r="C7219" t="str">
            <v>4901360340569</v>
          </cell>
          <cell r="D7219" t="str">
            <v>BOURBON- Bánh quy phủ socola trắng Rasucre 9 chiếc</v>
          </cell>
          <cell r="E7219">
            <v>95000</v>
          </cell>
          <cell r="F7219" t="str">
            <v>152292</v>
          </cell>
          <cell r="G7219" t="str">
            <v>THỰC PHẨM</v>
          </cell>
          <cell r="H7219" t="str">
            <v>BÁNH KẸO, ĐỒ ĂN VẶT</v>
          </cell>
        </row>
        <row r="7220">
          <cell r="C7220" t="str">
            <v>4902757256906</v>
          </cell>
          <cell r="D7220" t="str">
            <v>MEITO- Kẹo ngậm vị mật ong manuka 70g</v>
          </cell>
          <cell r="E7220">
            <v>45000</v>
          </cell>
          <cell r="F7220" t="str">
            <v>152294</v>
          </cell>
          <cell r="G7220" t="str">
            <v>THỰC PHẨM</v>
          </cell>
          <cell r="H7220" t="str">
            <v>BÁNH KẸO, ĐỒ ĂN VẶT</v>
          </cell>
        </row>
        <row r="7221">
          <cell r="C7221" t="str">
            <v>4902888245275</v>
          </cell>
          <cell r="D7221" t="str">
            <v>MORINAGA- Socola cacao chanh Yuzu 86g</v>
          </cell>
          <cell r="E7221">
            <v>130000</v>
          </cell>
          <cell r="F7221" t="str">
            <v>152298</v>
          </cell>
          <cell r="G7221" t="str">
            <v>THỰC PHẨM</v>
          </cell>
          <cell r="H7221" t="str">
            <v>BÁNH KẸO, ĐỒ ĂN VẶT</v>
          </cell>
        </row>
        <row r="7222">
          <cell r="C7222" t="str">
            <v>4903333267934</v>
          </cell>
          <cell r="D7222" t="str">
            <v>LOTTE- Socola viên Crunky Bits 63g</v>
          </cell>
          <cell r="E7222">
            <v>95000</v>
          </cell>
          <cell r="F7222" t="str">
            <v>152299</v>
          </cell>
          <cell r="G7222" t="str">
            <v>THỰC PHẨM</v>
          </cell>
          <cell r="H7222" t="str">
            <v>BÁNH KẸO, ĐỒ ĂN VẶT</v>
          </cell>
        </row>
        <row r="7223">
          <cell r="C7223" t="str">
            <v>4902777028712</v>
          </cell>
          <cell r="D7223" t="str">
            <v>MEIJI- Socola sữa 128g</v>
          </cell>
          <cell r="E7223">
            <v>95000</v>
          </cell>
          <cell r="F7223" t="str">
            <v>152300</v>
          </cell>
          <cell r="G7223" t="str">
            <v>THỰC PHẨM</v>
          </cell>
          <cell r="H7223" t="str">
            <v>BÁNH KẸO, ĐỒ ĂN VẶT</v>
          </cell>
        </row>
        <row r="7224">
          <cell r="C7224" t="str">
            <v>4902777040905</v>
          </cell>
          <cell r="D7224" t="str">
            <v>MEIJI- Socola hình măng vị dâu 61g</v>
          </cell>
          <cell r="E7224">
            <v>62000</v>
          </cell>
          <cell r="F7224" t="str">
            <v>152301</v>
          </cell>
          <cell r="G7224" t="str">
            <v>THỰC PHẨM</v>
          </cell>
          <cell r="H7224" t="str">
            <v>BÁNH KẸO, ĐỒ ĂN VẶT</v>
          </cell>
        </row>
        <row r="7225">
          <cell r="C7225" t="str">
            <v>4902777049304</v>
          </cell>
          <cell r="D7225" t="str">
            <v>MEIJI- Socola hình nấm vị dâu 64g</v>
          </cell>
          <cell r="E7225">
            <v>62000</v>
          </cell>
          <cell r="F7225" t="str">
            <v>152302</v>
          </cell>
          <cell r="G7225" t="str">
            <v>THỰC PHẨM</v>
          </cell>
          <cell r="H7225" t="str">
            <v>BÁNH KẸO, ĐỒ ĂN VẶT</v>
          </cell>
        </row>
        <row r="7226">
          <cell r="C7226" t="str">
            <v>4902777061504</v>
          </cell>
          <cell r="D7226" t="str">
            <v>MEIJI- Socola hạt phỉ 52g</v>
          </cell>
          <cell r="E7226">
            <v>95000</v>
          </cell>
          <cell r="F7226" t="str">
            <v>152303</v>
          </cell>
          <cell r="G7226" t="str">
            <v>THỰC PHẨM</v>
          </cell>
          <cell r="H7226" t="str">
            <v>BÁNH KẸO, ĐỒ ĂN VẶT</v>
          </cell>
        </row>
        <row r="7227">
          <cell r="C7227" t="str">
            <v>4901326042223</v>
          </cell>
          <cell r="D7227" t="str">
            <v>KASUGAI- Kẹo dẻo 3 vị nho 75g</v>
          </cell>
          <cell r="E7227">
            <v>50000</v>
          </cell>
          <cell r="F7227" t="str">
            <v>152304</v>
          </cell>
          <cell r="G7227" t="str">
            <v>THỰC PHẨM</v>
          </cell>
          <cell r="H7227" t="str">
            <v>BÁNH KẸO, ĐỒ ĂN VẶT</v>
          </cell>
        </row>
        <row r="7228">
          <cell r="C7228" t="str">
            <v>4902777071671</v>
          </cell>
          <cell r="D7228" t="str">
            <v>MEIJI- Kẹo dẻo vị nho xanh muscat 51g</v>
          </cell>
          <cell r="E7228">
            <v>40000</v>
          </cell>
          <cell r="F7228" t="str">
            <v>152305</v>
          </cell>
          <cell r="G7228" t="str">
            <v>THỰC PHẨM</v>
          </cell>
          <cell r="H7228" t="str">
            <v>BÁNH KẸO, ĐỒ ĂN VẶT</v>
          </cell>
        </row>
        <row r="7229">
          <cell r="C7229" t="str">
            <v>4903333143146</v>
          </cell>
          <cell r="D7229" t="str">
            <v>LOTTE- Socola Ghana đen 50g</v>
          </cell>
          <cell r="E7229">
            <v>45000</v>
          </cell>
          <cell r="F7229" t="str">
            <v>152306</v>
          </cell>
          <cell r="G7229" t="str">
            <v>THỰC PHẨM</v>
          </cell>
          <cell r="H7229" t="str">
            <v>BÁNH KẸO, ĐỒ ĂN VẶT</v>
          </cell>
        </row>
        <row r="7230">
          <cell r="C7230" t="str">
            <v>4903333170968</v>
          </cell>
          <cell r="D7230" t="str">
            <v>LOTTE- Socola Ghana sữa 50g</v>
          </cell>
          <cell r="E7230">
            <v>45000</v>
          </cell>
          <cell r="F7230" t="str">
            <v>152307</v>
          </cell>
          <cell r="G7230" t="str">
            <v>THỰC PHẨM</v>
          </cell>
          <cell r="H7230" t="str">
            <v>BÁNH KẸO, ĐỒ ĂN VẶT</v>
          </cell>
        </row>
        <row r="7231">
          <cell r="C7231" t="str">
            <v>4562486044290</v>
          </cell>
          <cell r="D7231" t="str">
            <v>S-TRUST- Bánh mochi Fukufukumaru trái cây 24 chiếc</v>
          </cell>
          <cell r="E7231">
            <v>200000</v>
          </cell>
          <cell r="F7231" t="str">
            <v>152308</v>
          </cell>
          <cell r="G7231" t="str">
            <v>THỰC PHẨM</v>
          </cell>
          <cell r="H7231" t="str">
            <v>BÁNH KẸO, ĐỒ ĂN VẶT</v>
          </cell>
        </row>
        <row r="7232">
          <cell r="C7232" t="str">
            <v>4562486044276</v>
          </cell>
          <cell r="D7232" t="str">
            <v>S-TRUST- Bánh mochi Hanafuku 4 vị 20 chiếc</v>
          </cell>
          <cell r="E7232">
            <v>295000</v>
          </cell>
          <cell r="F7232" t="str">
            <v>152309</v>
          </cell>
          <cell r="G7232" t="str">
            <v>THỰC PHẨM</v>
          </cell>
          <cell r="H7232" t="str">
            <v>BÁNH KẸO, ĐỒ ĂN VẶT</v>
          </cell>
        </row>
        <row r="7233">
          <cell r="C7233" t="str">
            <v>4562486044283</v>
          </cell>
          <cell r="D7233" t="str">
            <v>S-TRUST- Bánh thập cẩm Irodori 12 chiếc</v>
          </cell>
          <cell r="E7233">
            <v>225000</v>
          </cell>
          <cell r="F7233" t="str">
            <v>152310</v>
          </cell>
          <cell r="G7233" t="str">
            <v>THỰC PHẨM</v>
          </cell>
          <cell r="H7233" t="str">
            <v>BÁNH KẸO, ĐỒ ĂN VẶT</v>
          </cell>
        </row>
        <row r="7234">
          <cell r="C7234" t="str">
            <v>4901360340729</v>
          </cell>
          <cell r="D7234" t="str">
            <v>BOURBON- Bánh mềm phủ socola sữa Sylveine 6 chiếc</v>
          </cell>
          <cell r="E7234">
            <v>90000</v>
          </cell>
          <cell r="F7234" t="str">
            <v>152311</v>
          </cell>
          <cell r="G7234" t="str">
            <v>THỰC PHẨM</v>
          </cell>
          <cell r="H7234" t="str">
            <v>BÁNH KẸO, ĐỒ ĂN VẶT</v>
          </cell>
        </row>
        <row r="7235">
          <cell r="C7235" t="str">
            <v>4901361053161</v>
          </cell>
          <cell r="D7235" t="str">
            <v>CORIS- Kẹo mềm vị soda nho 16g</v>
          </cell>
          <cell r="E7235">
            <v>12000</v>
          </cell>
          <cell r="F7235" t="str">
            <v>152312</v>
          </cell>
          <cell r="G7235" t="str">
            <v>THỰC PHẨM</v>
          </cell>
          <cell r="H7235" t="str">
            <v>BÁNH KẸO, ĐỒ ĂN VẶT</v>
          </cell>
        </row>
        <row r="7236">
          <cell r="C7236" t="str">
            <v>4901361053185</v>
          </cell>
          <cell r="D7236" t="str">
            <v>CORIS- Kẹo mềm vị soda cola 16g</v>
          </cell>
          <cell r="E7236">
            <v>12000</v>
          </cell>
          <cell r="F7236" t="str">
            <v>152313</v>
          </cell>
          <cell r="G7236" t="str">
            <v>THỰC PHẨM</v>
          </cell>
          <cell r="H7236" t="str">
            <v>BÁNH KẸO, ĐỒ ĂN VẶT</v>
          </cell>
        </row>
        <row r="7237">
          <cell r="C7237" t="str">
            <v>4901361063153</v>
          </cell>
          <cell r="D7237" t="str">
            <v>CORIS- Kẹo mềm vị nước tăng lực Lifeguard 22g</v>
          </cell>
          <cell r="E7237">
            <v>18000</v>
          </cell>
          <cell r="F7237" t="str">
            <v>152316</v>
          </cell>
          <cell r="G7237" t="str">
            <v>THỰC PHẨM</v>
          </cell>
          <cell r="H7237" t="str">
            <v>BÁNH KẸO, ĐỒ ĂN VẶT</v>
          </cell>
        </row>
        <row r="7238">
          <cell r="C7238" t="str">
            <v>4901361063313</v>
          </cell>
          <cell r="D7238" t="str">
            <v>CORIS- Kẹo mềm vị nho 22g</v>
          </cell>
          <cell r="E7238">
            <v>18000</v>
          </cell>
          <cell r="F7238" t="str">
            <v>152317</v>
          </cell>
          <cell r="G7238" t="str">
            <v>THỰC PHẨM</v>
          </cell>
          <cell r="H7238" t="str">
            <v>BÁNH KẸO, ĐỒ ĂN VẶT</v>
          </cell>
        </row>
        <row r="7239">
          <cell r="C7239" t="str">
            <v>4901361064891</v>
          </cell>
          <cell r="D7239" t="str">
            <v>CORIS- Bộ làm kẹo dẻo rau củ trái cây 18g</v>
          </cell>
          <cell r="E7239">
            <v>50000</v>
          </cell>
          <cell r="F7239" t="str">
            <v>152318</v>
          </cell>
          <cell r="G7239" t="str">
            <v>THỰC PHẨM</v>
          </cell>
          <cell r="H7239" t="str">
            <v>BÁNH KẸO, ĐỒ ĂN VẶT</v>
          </cell>
        </row>
        <row r="7240">
          <cell r="C7240" t="str">
            <v>4903333243266</v>
          </cell>
          <cell r="D7240" t="str">
            <v>LOTTE- Bánh Chocopie nhân kem cacao 6 chiếc</v>
          </cell>
          <cell r="E7240">
            <v>105000</v>
          </cell>
          <cell r="F7240" t="str">
            <v>152322</v>
          </cell>
          <cell r="G7240" t="str">
            <v>THỰC PHẨM</v>
          </cell>
          <cell r="H7240" t="str">
            <v>BÁNH KẸO, ĐỒ ĂN VẶT</v>
          </cell>
        </row>
        <row r="7241">
          <cell r="C7241" t="str">
            <v>4934675114372</v>
          </cell>
          <cell r="D7241" t="str">
            <v>CHIBORI- Bánh Cookie kiểu Nhật Moegino 40 chiếc</v>
          </cell>
          <cell r="E7241">
            <v>350000</v>
          </cell>
          <cell r="F7241" t="str">
            <v>152326</v>
          </cell>
          <cell r="G7241" t="str">
            <v>THỰC PHẨM</v>
          </cell>
          <cell r="H7241" t="str">
            <v>BÁNH KẸO, ĐỒ ĂN VẶT</v>
          </cell>
        </row>
        <row r="7242">
          <cell r="C7242" t="str">
            <v>4934675114389</v>
          </cell>
          <cell r="D7242" t="str">
            <v>CHIBORI- Bánh Cookie kiểu Nhật Moegino 70 chiếc</v>
          </cell>
          <cell r="E7242">
            <v>495000</v>
          </cell>
          <cell r="F7242" t="str">
            <v>152327</v>
          </cell>
          <cell r="G7242" t="str">
            <v>THỰC PHẨM</v>
          </cell>
          <cell r="H7242" t="str">
            <v>BÁNH KẸO, ĐỒ ĂN VẶT</v>
          </cell>
        </row>
        <row r="7243">
          <cell r="C7243" t="str">
            <v>4934675114341</v>
          </cell>
          <cell r="D7243" t="str">
            <v>CHIBORI- Bánh Cookie kiểu Nhật Moegino socola 24c</v>
          </cell>
          <cell r="E7243">
            <v>390000</v>
          </cell>
          <cell r="F7243" t="str">
            <v>152328</v>
          </cell>
          <cell r="G7243" t="str">
            <v>THỰC PHẨM</v>
          </cell>
          <cell r="H7243" t="str">
            <v>BÁNH KẸO, ĐỒ ĂN VẶT</v>
          </cell>
        </row>
        <row r="7244">
          <cell r="C7244" t="str">
            <v>4902435012459</v>
          </cell>
          <cell r="D7244" t="str">
            <v>PINE- Kẹo ngậm mát họng vị dâu 70g</v>
          </cell>
          <cell r="E7244">
            <v>60000</v>
          </cell>
          <cell r="F7244" t="str">
            <v>152329</v>
          </cell>
          <cell r="G7244" t="str">
            <v>THỰC PHẨM</v>
          </cell>
          <cell r="H7244" t="str">
            <v>BÁNH KẸO, ĐỒ ĂN VẶT</v>
          </cell>
        </row>
        <row r="7245">
          <cell r="C7245" t="str">
            <v>4902757162306</v>
          </cell>
          <cell r="D7245" t="str">
            <v>MEITO- Socola creamy vị dâu 150g</v>
          </cell>
          <cell r="E7245">
            <v>95000</v>
          </cell>
          <cell r="F7245" t="str">
            <v>152330</v>
          </cell>
          <cell r="G7245" t="str">
            <v>THỰC PHẨM</v>
          </cell>
          <cell r="H7245" t="str">
            <v>BÁNH KẸO, ĐỒ ĂN VẶT</v>
          </cell>
        </row>
        <row r="7246">
          <cell r="C7246" t="str">
            <v>4902757163402</v>
          </cell>
          <cell r="D7246" t="str">
            <v>MEITO- Socola đậu phộng 150g</v>
          </cell>
          <cell r="E7246">
            <v>95000</v>
          </cell>
          <cell r="F7246" t="str">
            <v>152331</v>
          </cell>
          <cell r="G7246" t="str">
            <v>THỰC PHẨM</v>
          </cell>
          <cell r="H7246" t="str">
            <v>BÁNH KẸO, ĐỒ ĂN VẶT</v>
          </cell>
        </row>
        <row r="7247">
          <cell r="C7247" t="str">
            <v>4902757173708</v>
          </cell>
          <cell r="D7247" t="str">
            <v>MEITO- Socola hạnh nhân 131g</v>
          </cell>
          <cell r="E7247">
            <v>110000</v>
          </cell>
          <cell r="F7247" t="str">
            <v>152332</v>
          </cell>
          <cell r="G7247" t="str">
            <v>THỰC PHẨM</v>
          </cell>
          <cell r="H7247" t="str">
            <v>BÁNH KẸO, ĐỒ ĂN VẶT</v>
          </cell>
        </row>
        <row r="7248">
          <cell r="C7248" t="str">
            <v>4902757175306</v>
          </cell>
          <cell r="D7248" t="str">
            <v>MEITO- Socola phô mai nhiều vị 161g</v>
          </cell>
          <cell r="E7248">
            <v>110000</v>
          </cell>
          <cell r="F7248" t="str">
            <v>152333</v>
          </cell>
          <cell r="G7248" t="str">
            <v>THỰC PHẨM</v>
          </cell>
          <cell r="H7248" t="str">
            <v>BÁNH KẸO, ĐỒ ĂN VẶT</v>
          </cell>
        </row>
        <row r="7249">
          <cell r="C7249" t="str">
            <v>4901111054035</v>
          </cell>
          <cell r="D7249" t="str">
            <v>AGF- Cà phê hòa tan Blendy Stick 30 thanh</v>
          </cell>
          <cell r="E7249">
            <v>250000</v>
          </cell>
          <cell r="F7249" t="str">
            <v>152334</v>
          </cell>
          <cell r="G7249" t="str">
            <v>THỰC PHẨM</v>
          </cell>
          <cell r="H7249" t="str">
            <v>ĐỒ UỐNG, PHA CHẾ</v>
          </cell>
        </row>
        <row r="7250">
          <cell r="C7250" t="str">
            <v>4901111131965</v>
          </cell>
          <cell r="D7250" t="str">
            <v>AGF- Cà phê hòa tan Blendy Stick ít ngọt 30 thanh</v>
          </cell>
          <cell r="E7250">
            <v>250000</v>
          </cell>
          <cell r="F7250" t="str">
            <v>152335</v>
          </cell>
          <cell r="G7250" t="str">
            <v>THỰC PHẨM</v>
          </cell>
          <cell r="H7250" t="str">
            <v>ĐỒ UỐNG, PHA CHẾ</v>
          </cell>
        </row>
        <row r="7251">
          <cell r="C7251" t="str">
            <v>4901111586727</v>
          </cell>
          <cell r="D7251" t="str">
            <v>AGF- Cà phê hòa tan Blendy Stick vị sữa 8 thanh</v>
          </cell>
          <cell r="E7251">
            <v>115000</v>
          </cell>
          <cell r="F7251" t="str">
            <v>152336</v>
          </cell>
          <cell r="G7251" t="str">
            <v>THỰC PHẨM</v>
          </cell>
          <cell r="H7251" t="str">
            <v>ĐỒ UỐNG, PHA CHẾ</v>
          </cell>
        </row>
        <row r="7252">
          <cell r="C7252" t="str">
            <v>4901111910973</v>
          </cell>
          <cell r="D7252" t="str">
            <v>AGF- Cà phê hòa tan Blendy Stick espresso 8 thanh</v>
          </cell>
          <cell r="E7252">
            <v>115000</v>
          </cell>
          <cell r="F7252" t="str">
            <v>152337</v>
          </cell>
          <cell r="G7252" t="str">
            <v>THỰC PHẨM</v>
          </cell>
          <cell r="H7252" t="str">
            <v>ĐỒ UỐNG, PHA CHẾ</v>
          </cell>
        </row>
        <row r="7253">
          <cell r="C7253" t="str">
            <v>8886467101977</v>
          </cell>
          <cell r="D7253" t="str">
            <v>KELLOGG'S- Snack khoai tây vị muối nhạt 110g</v>
          </cell>
          <cell r="E7253">
            <v>70000</v>
          </cell>
          <cell r="F7253" t="str">
            <v>152338</v>
          </cell>
          <cell r="G7253" t="str">
            <v>THỰC PHẨM</v>
          </cell>
          <cell r="H7253" t="str">
            <v>BÁNH KẸO, ĐỒ ĂN VẶT</v>
          </cell>
        </row>
        <row r="7254">
          <cell r="C7254" t="str">
            <v>8886467118265</v>
          </cell>
          <cell r="D7254" t="str">
            <v>KELLOGG'S- Snack khoai tây vị phô mai 110g</v>
          </cell>
          <cell r="E7254">
            <v>70000</v>
          </cell>
          <cell r="F7254" t="str">
            <v>152339</v>
          </cell>
          <cell r="G7254" t="str">
            <v>THỰC PHẨM</v>
          </cell>
          <cell r="H7254" t="str">
            <v>BÁNH KẸO, ĐỒ ĂN VẶT</v>
          </cell>
        </row>
        <row r="7255">
          <cell r="C7255" t="str">
            <v>4909411084271</v>
          </cell>
          <cell r="D7255" t="str">
            <v>KIRIN- Trà sữa the Meisters 500ml</v>
          </cell>
          <cell r="E7255">
            <v>45000</v>
          </cell>
          <cell r="F7255" t="str">
            <v>152342</v>
          </cell>
          <cell r="G7255" t="str">
            <v>THỰC PHẨM</v>
          </cell>
          <cell r="H7255" t="str">
            <v>ĐỒ UỐNG, PHA CHẾ</v>
          </cell>
        </row>
        <row r="7256">
          <cell r="C7256" t="str">
            <v>4902201177047</v>
          </cell>
          <cell r="D7256" t="str">
            <v>NESTLE- Bánh Kitkat hộp đỏ 3 chiếc</v>
          </cell>
          <cell r="E7256">
            <v>48000</v>
          </cell>
          <cell r="F7256" t="str">
            <v>152343</v>
          </cell>
          <cell r="G7256" t="str">
            <v>THỰC PHẨM</v>
          </cell>
          <cell r="H7256" t="str">
            <v>BÁNH KẸO, ĐỒ ĂN VẶT</v>
          </cell>
        </row>
        <row r="7257">
          <cell r="C7257" t="str">
            <v>4901085617786</v>
          </cell>
          <cell r="D7257" t="str">
            <v>ITOEN- Trà lúa mạch túi lọc túi 54 gói</v>
          </cell>
          <cell r="E7257">
            <v>95000</v>
          </cell>
          <cell r="F7257" t="str">
            <v>152349</v>
          </cell>
          <cell r="G7257" t="str">
            <v>THỰC PHẨM</v>
          </cell>
          <cell r="H7257" t="str">
            <v>ĐỒ UỐNG, PHA CHẾ</v>
          </cell>
        </row>
        <row r="7258">
          <cell r="C7258" t="str">
            <v>4902179020567</v>
          </cell>
          <cell r="D7258" t="str">
            <v>SANGARIA- Trà sữa Royal milk tea 275g</v>
          </cell>
          <cell r="E7258">
            <v>35000</v>
          </cell>
          <cell r="F7258" t="str">
            <v>152354</v>
          </cell>
          <cell r="G7258" t="str">
            <v>THỰC PHẨM</v>
          </cell>
          <cell r="H7258" t="str">
            <v>ĐỒ UỐNG, PHA CHẾ</v>
          </cell>
        </row>
        <row r="7259">
          <cell r="C7259" t="str">
            <v>4901777329843</v>
          </cell>
          <cell r="D7259" t="str">
            <v>SUNTORY- Rượu Whiskey Ao 700ml (43 độ)</v>
          </cell>
          <cell r="E7259">
            <v>1650000</v>
          </cell>
          <cell r="F7259" t="str">
            <v>152355</v>
          </cell>
          <cell r="G7259" t="str">
            <v>THỰC PHẨM</v>
          </cell>
          <cell r="H7259" t="str">
            <v>RƯỢU</v>
          </cell>
        </row>
        <row r="7260">
          <cell r="C7260" t="str">
            <v>4902750401563</v>
          </cell>
          <cell r="D7260" t="str">
            <v>UHA MIKAKUTO- Kẹo sữa đặc tokuno 67g</v>
          </cell>
          <cell r="E7260">
            <v>60000</v>
          </cell>
          <cell r="F7260" t="str">
            <v>152359</v>
          </cell>
          <cell r="G7260" t="str">
            <v>THỰC PHẨM</v>
          </cell>
          <cell r="H7260" t="str">
            <v>BÁNH KẸO, ĐỒ ĂN VẶT</v>
          </cell>
        </row>
        <row r="7261">
          <cell r="C7261" t="str">
            <v>4901037001458</v>
          </cell>
          <cell r="D7261" t="str">
            <v>IWATSUKA- Bánh gạo Niigata Monogatari 4 vị 22 gói</v>
          </cell>
          <cell r="E7261">
            <v>350000</v>
          </cell>
          <cell r="F7261" t="str">
            <v>152361</v>
          </cell>
          <cell r="G7261" t="str">
            <v>THỰC PHẨM</v>
          </cell>
          <cell r="H7261" t="str">
            <v>BÁNH KẸO, ĐỒ ĂN VẶT</v>
          </cell>
        </row>
        <row r="7262">
          <cell r="C7262" t="str">
            <v>4901360298990</v>
          </cell>
          <cell r="D7262" t="str">
            <v>BOURBON- Bánh quy kem Gateau Selection 30 chiếc</v>
          </cell>
          <cell r="E7262">
            <v>320000</v>
          </cell>
          <cell r="F7262" t="str">
            <v>152362</v>
          </cell>
          <cell r="G7262" t="str">
            <v>THỰC PHẨM</v>
          </cell>
          <cell r="H7262" t="str">
            <v>BÁNH KẸO, ĐỒ ĂN VẶT</v>
          </cell>
        </row>
        <row r="7263">
          <cell r="C7263" t="str">
            <v>4901005531932</v>
          </cell>
          <cell r="D7263" t="str">
            <v>GLICO- Bánh quy nhân kem Bisco 15 chiếc</v>
          </cell>
          <cell r="E7263">
            <v>40000</v>
          </cell>
          <cell r="F7263" t="str">
            <v>152367</v>
          </cell>
          <cell r="G7263" t="str">
            <v>THỰC PHẨM</v>
          </cell>
          <cell r="H7263" t="str">
            <v>BÁNH KẸO, ĐỒ ĂN VẶT</v>
          </cell>
        </row>
        <row r="7264">
          <cell r="C7264" t="str">
            <v>4901001117031</v>
          </cell>
          <cell r="D7264" t="str">
            <v>AJINOMOTO- Hạt nêm tảo bẹ 8gx7 gói</v>
          </cell>
          <cell r="E7264">
            <v>60000</v>
          </cell>
          <cell r="F7264" t="str">
            <v>152368</v>
          </cell>
          <cell r="G7264" t="str">
            <v>THỰC PHẨM</v>
          </cell>
          <cell r="H7264" t="str">
            <v>GIA VỊ</v>
          </cell>
        </row>
        <row r="7265">
          <cell r="C7265" t="str">
            <v>49840292</v>
          </cell>
          <cell r="D7265" t="str">
            <v>KEWPIE- Sốt Mayonnaise chai 200g</v>
          </cell>
          <cell r="E7265">
            <v>75000</v>
          </cell>
          <cell r="F7265" t="str">
            <v>152369</v>
          </cell>
          <cell r="G7265" t="str">
            <v>THỰC PHẨM</v>
          </cell>
          <cell r="H7265" t="str">
            <v>GIA VỊ</v>
          </cell>
        </row>
        <row r="7266">
          <cell r="C7266" t="str">
            <v>4901577066221</v>
          </cell>
          <cell r="D7266" t="str">
            <v>KEWPIE- Nước sốt mè rang chai 150ml</v>
          </cell>
          <cell r="E7266">
            <v>95000</v>
          </cell>
          <cell r="F7266" t="str">
            <v>152370</v>
          </cell>
          <cell r="G7266" t="str">
            <v>THỰC PHẨM</v>
          </cell>
          <cell r="H7266" t="str">
            <v>GIA VỊ</v>
          </cell>
        </row>
        <row r="7267">
          <cell r="C7267" t="str">
            <v>1516002103001</v>
          </cell>
          <cell r="D7267" t="str">
            <v>YOGORINO- Kem Vanila 600g</v>
          </cell>
          <cell r="E7267">
            <v>150000</v>
          </cell>
          <cell r="F7267" t="str">
            <v>152371</v>
          </cell>
          <cell r="G7267" t="str">
            <v>THỰC PHẨM</v>
          </cell>
          <cell r="H7267" t="str">
            <v>SẢN PHẨM TỪ SỮA</v>
          </cell>
        </row>
        <row r="7268">
          <cell r="C7268" t="str">
            <v>1516002103018</v>
          </cell>
          <cell r="D7268" t="str">
            <v>YOGORINO- Kem sữa chua 600ml</v>
          </cell>
          <cell r="E7268">
            <v>150000</v>
          </cell>
          <cell r="F7268" t="str">
            <v>152372</v>
          </cell>
          <cell r="G7268" t="str">
            <v>THỰC PHẨM</v>
          </cell>
          <cell r="H7268" t="str">
            <v>SẢN PHẨM TỪ SỮA</v>
          </cell>
        </row>
        <row r="7269">
          <cell r="C7269" t="str">
            <v>1516002103025</v>
          </cell>
          <cell r="D7269" t="str">
            <v>YOGORINO- Kem hộp Vanilla (Gelato) 120ml</v>
          </cell>
          <cell r="E7269">
            <v>0</v>
          </cell>
          <cell r="F7269" t="str">
            <v>152373</v>
          </cell>
          <cell r="G7269" t="str">
            <v>THỰC PHẨM</v>
          </cell>
          <cell r="H7269" t="str">
            <v>SẢN PHẨM TỪ SỮA</v>
          </cell>
        </row>
        <row r="7270">
          <cell r="C7270" t="str">
            <v>4582100125518</v>
          </cell>
          <cell r="D7270" t="str">
            <v>KOUSYO- Đường oligo tốt cho sức khỏe dạng lỏng 1kg</v>
          </cell>
          <cell r="E7270">
            <v>130000</v>
          </cell>
          <cell r="F7270" t="str">
            <v>152376</v>
          </cell>
          <cell r="G7270" t="str">
            <v>THỰC PHẨM</v>
          </cell>
          <cell r="H7270" t="str">
            <v>ĐỒ UỐNG, PHA CHẾ</v>
          </cell>
        </row>
        <row r="7271">
          <cell r="C7271" t="str">
            <v>4901330744540</v>
          </cell>
          <cell r="D7271" t="str">
            <v>CALBEE- Ngũ cốc vị socola 300g cho bé từ 3 tuổi</v>
          </cell>
          <cell r="E7271">
            <v>130000</v>
          </cell>
          <cell r="F7271" t="str">
            <v>152377</v>
          </cell>
          <cell r="G7271" t="str">
            <v>THỰC PHẨM</v>
          </cell>
          <cell r="H7271" t="str">
            <v>BÁNH KẸO, ĐỒ ĂN VẶT</v>
          </cell>
        </row>
        <row r="7272">
          <cell r="C7272" t="str">
            <v>4901113580273</v>
          </cell>
          <cell r="D7272" t="str">
            <v>KELLOGG'S- Ngũ cốc vị quả mâm xôi và socola 450g</v>
          </cell>
          <cell r="E7272">
            <v>185000</v>
          </cell>
          <cell r="F7272" t="str">
            <v>152378</v>
          </cell>
          <cell r="G7272" t="str">
            <v>THỰC PHẨM</v>
          </cell>
          <cell r="H7272" t="str">
            <v>BÁNH KẸO, ĐỒ ĂN VẶT</v>
          </cell>
        </row>
        <row r="7273">
          <cell r="C7273" t="str">
            <v>4901551368297</v>
          </cell>
          <cell r="D7273" t="str">
            <v>KRACIE- Kẹo ngậm khử mùi bạc hà 35g</v>
          </cell>
          <cell r="E7273">
            <v>87000</v>
          </cell>
          <cell r="F7273" t="str">
            <v>152379</v>
          </cell>
          <cell r="G7273" t="str">
            <v>THỰC PHẨM</v>
          </cell>
          <cell r="H7273" t="str">
            <v>BÁNH KẸO, ĐỒ ĂN VẶT</v>
          </cell>
        </row>
        <row r="7274">
          <cell r="C7274" t="str">
            <v>4942619500556</v>
          </cell>
          <cell r="D7274" t="str">
            <v>YAMAGEN- Bánh bạch tuộc nướng Takoyaki 1kg</v>
          </cell>
          <cell r="E7274">
            <v>230000</v>
          </cell>
          <cell r="F7274" t="str">
            <v>152380</v>
          </cell>
          <cell r="G7274" t="str">
            <v>THỰC PHẨM</v>
          </cell>
          <cell r="H7274" t="str">
            <v>THỰC PHẨM ĐÔNG LẠNH, CHẾ BIẾN</v>
          </cell>
        </row>
        <row r="7275">
          <cell r="C7275" t="str">
            <v>4942355606017</v>
          </cell>
          <cell r="D7275" t="str">
            <v>KOBE BUSSAN- Xíu mại tôm thịt 400g</v>
          </cell>
          <cell r="E7275">
            <v>170000</v>
          </cell>
          <cell r="F7275" t="str">
            <v>152381</v>
          </cell>
          <cell r="G7275" t="str">
            <v>THỰC PHẨM</v>
          </cell>
          <cell r="H7275" t="str">
            <v>THỰC PHẨM ĐÔNG LẠNH, CHẾ BIẾN</v>
          </cell>
        </row>
        <row r="7276">
          <cell r="C7276" t="str">
            <v>4901497102115</v>
          </cell>
          <cell r="D7276" t="str">
            <v>KANE7- Hạt nêm nấm hương shiitake 4gx12 gói</v>
          </cell>
          <cell r="E7276">
            <v>60000</v>
          </cell>
          <cell r="F7276" t="str">
            <v>152384</v>
          </cell>
          <cell r="G7276" t="str">
            <v>THỰC PHẨM</v>
          </cell>
          <cell r="H7276" t="str">
            <v>GIA VỊ</v>
          </cell>
        </row>
        <row r="7277">
          <cell r="C7277" t="str">
            <v>4902170010246</v>
          </cell>
          <cell r="D7277" t="str">
            <v>NIPPN- Mỳ ống Macaroni Ohmy 300g</v>
          </cell>
          <cell r="E7277">
            <v>65000</v>
          </cell>
          <cell r="F7277" t="str">
            <v>152385</v>
          </cell>
          <cell r="G7277" t="str">
            <v>THỰC PHẨM</v>
          </cell>
          <cell r="H7277" t="str">
            <v>MỲ, MIẾN</v>
          </cell>
        </row>
        <row r="7278">
          <cell r="C7278" t="str">
            <v>4949111560330</v>
          </cell>
          <cell r="D7278" t="str">
            <v>WINGACE- Mỳ nui hình khủng long Dino ALB GOLD 90g</v>
          </cell>
          <cell r="E7278">
            <v>70000</v>
          </cell>
          <cell r="F7278" t="str">
            <v>152386</v>
          </cell>
          <cell r="G7278" t="str">
            <v>THỰC PHẨM</v>
          </cell>
          <cell r="H7278" t="str">
            <v>MỲ, MIẾN</v>
          </cell>
        </row>
        <row r="7279">
          <cell r="C7279" t="str">
            <v>4949111560347</v>
          </cell>
          <cell r="D7279" t="str">
            <v>WINGACE- Mỳ nui hình gấu ALB GOLD 90g</v>
          </cell>
          <cell r="E7279">
            <v>70000</v>
          </cell>
          <cell r="F7279" t="str">
            <v>152387</v>
          </cell>
          <cell r="G7279" t="str">
            <v>THỰC PHẨM</v>
          </cell>
          <cell r="H7279" t="str">
            <v>MỲ, MIẾN</v>
          </cell>
        </row>
        <row r="7280">
          <cell r="C7280" t="str">
            <v>4949111560354</v>
          </cell>
          <cell r="D7280" t="str">
            <v>WINGACE- Mỳ nui hình động vật biển ALB GOLD 90g</v>
          </cell>
          <cell r="E7280">
            <v>70000</v>
          </cell>
          <cell r="F7280" t="str">
            <v>152388</v>
          </cell>
          <cell r="G7280" t="str">
            <v>THỰC PHẨM</v>
          </cell>
          <cell r="H7280" t="str">
            <v>MỲ, MIẾN</v>
          </cell>
        </row>
        <row r="7281">
          <cell r="C7281" t="str">
            <v>4902585121117</v>
          </cell>
          <cell r="D7281" t="str">
            <v>FUTABA- Kem socola Dandy 160ml</v>
          </cell>
          <cell r="E7281">
            <v>68000</v>
          </cell>
          <cell r="F7281" t="str">
            <v>152392</v>
          </cell>
          <cell r="G7281" t="str">
            <v>THỰC PHẨM</v>
          </cell>
          <cell r="H7281" t="str">
            <v>SẢN PHẨM TỪ SỮA</v>
          </cell>
        </row>
        <row r="7282">
          <cell r="C7282" t="str">
            <v>4901002066550</v>
          </cell>
          <cell r="D7282" t="str">
            <v>S&amp;B- Wasabi tươi truyền thống 43g</v>
          </cell>
          <cell r="E7282">
            <v>60000</v>
          </cell>
          <cell r="F7282" t="str">
            <v>152394</v>
          </cell>
          <cell r="G7282" t="str">
            <v>THỰC PHẨM</v>
          </cell>
          <cell r="H7282" t="str">
            <v>GIA VỊ</v>
          </cell>
        </row>
        <row r="7283">
          <cell r="C7283" t="str">
            <v>8850329103034</v>
          </cell>
          <cell r="D7283" t="str">
            <v>MEIJI- Sữa tươi thanh trùng vị Socola  (946ml)</v>
          </cell>
          <cell r="E7283">
            <v>75000</v>
          </cell>
          <cell r="F7283" t="str">
            <v>152396</v>
          </cell>
          <cell r="G7283" t="str">
            <v>THỰC PHẨM</v>
          </cell>
          <cell r="H7283" t="str">
            <v>SẢN PHẨM TỪ SỮA</v>
          </cell>
        </row>
        <row r="7284">
          <cell r="C7284" t="str">
            <v>4571157258522</v>
          </cell>
          <cell r="D7284" t="str">
            <v>ORIHIRO- Thạch mềm vị chanh dưa lưới 20gx12 chiếc</v>
          </cell>
          <cell r="E7284">
            <v>75000</v>
          </cell>
          <cell r="F7284" t="str">
            <v>152400</v>
          </cell>
          <cell r="G7284" t="str">
            <v>THỰC PHẨM</v>
          </cell>
          <cell r="H7284" t="str">
            <v>BÁNH KẸO, ĐỒ ĂN VẶT</v>
          </cell>
        </row>
        <row r="7285">
          <cell r="C7285" t="str">
            <v>4571157258515</v>
          </cell>
          <cell r="D7285" t="str">
            <v>ORIHIRO- Thạch mềm vị đào bưởi hồng 20gx12 chiếc</v>
          </cell>
          <cell r="E7285">
            <v>75000</v>
          </cell>
          <cell r="F7285" t="str">
            <v>152401</v>
          </cell>
          <cell r="G7285" t="str">
            <v>THỰC PHẨM</v>
          </cell>
          <cell r="H7285" t="str">
            <v>BÁNH KẸO, ĐỒ ĂN VẶT</v>
          </cell>
        </row>
        <row r="7286">
          <cell r="C7286" t="str">
            <v>8850329003624</v>
          </cell>
          <cell r="D7286" t="str">
            <v>MEIJI - Sữa tươi thanh trùng không Lactose 946ml</v>
          </cell>
          <cell r="E7286">
            <v>88000</v>
          </cell>
          <cell r="F7286" t="str">
            <v>152405</v>
          </cell>
          <cell r="G7286" t="str">
            <v>THỰC PHẨM</v>
          </cell>
          <cell r="H7286" t="str">
            <v>SẢN PHẨM TỪ SỮA</v>
          </cell>
        </row>
        <row r="7287">
          <cell r="C7287" t="str">
            <v>4942355140931</v>
          </cell>
          <cell r="D7287" t="str">
            <v>KOBE BUSSAN- Bánh xèo Nhật Bản kèm xốt 250g</v>
          </cell>
          <cell r="E7287">
            <v>95000</v>
          </cell>
          <cell r="F7287" t="str">
            <v>152406</v>
          </cell>
          <cell r="G7287" t="str">
            <v>THỰC PHẨM</v>
          </cell>
          <cell r="H7287" t="str">
            <v>THỰC PHẨM ĐÔNG LẠNH, CHẾ BIẾN</v>
          </cell>
        </row>
        <row r="7288">
          <cell r="C7288" t="str">
            <v>4942355068235</v>
          </cell>
          <cell r="D7288" t="str">
            <v>KOBE BUSSAN- Thịt ngao luộc bỏ vỏ 500g</v>
          </cell>
          <cell r="E7288">
            <v>215000</v>
          </cell>
          <cell r="F7288" t="str">
            <v>152408</v>
          </cell>
          <cell r="G7288" t="str">
            <v>THỰC PHẨM</v>
          </cell>
          <cell r="H7288" t="str">
            <v>THỰC PHẨM ĐÔNG LẠNH, CHẾ BIẾN</v>
          </cell>
        </row>
        <row r="7289">
          <cell r="C7289" t="str">
            <v>4902504401337</v>
          </cell>
          <cell r="D7289" t="str">
            <v>BELL FOODS- Sốt salad mè vị cay nhẹ 220g</v>
          </cell>
          <cell r="E7289">
            <v>74000</v>
          </cell>
          <cell r="F7289" t="str">
            <v>152410</v>
          </cell>
          <cell r="G7289" t="str">
            <v>THỰC PHẨM</v>
          </cell>
          <cell r="H7289" t="str">
            <v>GIA VỊ</v>
          </cell>
        </row>
        <row r="7290">
          <cell r="C7290" t="str">
            <v>4909411086299</v>
          </cell>
          <cell r="D7290" t="str">
            <v>KIRIN- Trà sữa 1,5L</v>
          </cell>
          <cell r="E7290">
            <v>88000</v>
          </cell>
          <cell r="F7290" t="str">
            <v>152413</v>
          </cell>
          <cell r="G7290" t="str">
            <v>THỰC PHẨM</v>
          </cell>
          <cell r="H7290" t="str">
            <v>ĐỒ UỐNG, PHA CHẾ</v>
          </cell>
        </row>
        <row r="7291">
          <cell r="C7291" t="str">
            <v>1518022105003</v>
          </cell>
          <cell r="D7291" t="str">
            <v>KOUSYO- Gừng hồng 150g</v>
          </cell>
          <cell r="E7291">
            <v>40000</v>
          </cell>
          <cell r="F7291" t="str">
            <v>152415</v>
          </cell>
          <cell r="G7291" t="str">
            <v>THỰC PHẨM</v>
          </cell>
          <cell r="H7291" t="str">
            <v>THỰC PHẨM ĐÔNG LẠNH, CHẾ BIẾN</v>
          </cell>
        </row>
        <row r="7292">
          <cell r="C7292" t="str">
            <v>1518022105034</v>
          </cell>
          <cell r="D7292" t="str">
            <v>CHUUGAI FOODS- Trứng cá chuồn đông lạnh 100g</v>
          </cell>
          <cell r="E7292">
            <v>160000</v>
          </cell>
          <cell r="F7292" t="str">
            <v>152418</v>
          </cell>
          <cell r="G7292" t="str">
            <v>THỰC PHẨM</v>
          </cell>
          <cell r="H7292" t="str">
            <v>THỰC PHẨM ĐÔNG LẠNH, CHẾ BIẾN</v>
          </cell>
        </row>
        <row r="7293">
          <cell r="C7293" t="str">
            <v>1518022105041</v>
          </cell>
          <cell r="D7293" t="str">
            <v>DAIEI FOODS- Trứng tôm đông lạnh 100g</v>
          </cell>
          <cell r="E7293">
            <v>150000</v>
          </cell>
          <cell r="F7293" t="str">
            <v>152419</v>
          </cell>
          <cell r="G7293" t="str">
            <v>THỰC PHẨM</v>
          </cell>
          <cell r="H7293" t="str">
            <v>THỰC PHẨM ĐÔNG LẠNH, CHẾ BIẾN</v>
          </cell>
        </row>
        <row r="7294">
          <cell r="C7294" t="str">
            <v>1518022105058</v>
          </cell>
          <cell r="D7294" t="str">
            <v>KOUKYU- Trứng cá hồi lọ 50g</v>
          </cell>
          <cell r="E7294">
            <v>220000</v>
          </cell>
          <cell r="F7294" t="str">
            <v>152420</v>
          </cell>
          <cell r="G7294" t="str">
            <v>THỰC PHẨM</v>
          </cell>
          <cell r="H7294" t="str">
            <v>THỰC PHẨM ĐÔNG LẠNH, CHẾ BIẾN</v>
          </cell>
        </row>
        <row r="7295">
          <cell r="C7295" t="str">
            <v>1518022105072</v>
          </cell>
          <cell r="D7295" t="str">
            <v>CHUUGAI FOODS- Cá trích ép trứng đông lạnh xanh</v>
          </cell>
          <cell r="E7295">
            <v>190000</v>
          </cell>
          <cell r="F7295" t="str">
            <v>152422</v>
          </cell>
          <cell r="G7295" t="str">
            <v>THỰC PHẨM</v>
          </cell>
          <cell r="H7295" t="str">
            <v>THỰC PHẨM ĐÔNG LẠNH, CHẾ BIẾN</v>
          </cell>
        </row>
        <row r="7296">
          <cell r="C7296" t="str">
            <v>1518022105089</v>
          </cell>
          <cell r="D7296" t="str">
            <v>KOUKYU- Lươn Nhật nướng có sốt</v>
          </cell>
          <cell r="E7296">
            <v>220000</v>
          </cell>
          <cell r="F7296" t="str">
            <v>152423</v>
          </cell>
          <cell r="G7296" t="str">
            <v>THỰC PHẨM</v>
          </cell>
          <cell r="H7296" t="str">
            <v>THỰC PHẨM ĐÔNG LẠNH, CHẾ BIẾN</v>
          </cell>
        </row>
        <row r="7297">
          <cell r="C7297" t="str">
            <v>1518022105096</v>
          </cell>
          <cell r="D7297" t="str">
            <v>CHUUGAI FOODS- Cá trích ép trứng đông lạnh vàng</v>
          </cell>
          <cell r="E7297">
            <v>190000</v>
          </cell>
          <cell r="F7297" t="str">
            <v>152424</v>
          </cell>
          <cell r="G7297" t="str">
            <v>THỰC PHẨM</v>
          </cell>
          <cell r="H7297" t="str">
            <v>THỰC PHẨM ĐÔNG LẠNH, CHẾ BIẾN</v>
          </cell>
        </row>
        <row r="7298">
          <cell r="C7298" t="str">
            <v>1518022105102</v>
          </cell>
          <cell r="D7298" t="str">
            <v>KOUKYU- Thịt bò wagyu Úc Meltique hokubee ~600g</v>
          </cell>
          <cell r="E7298">
            <v>550000</v>
          </cell>
          <cell r="F7298" t="str">
            <v>152425</v>
          </cell>
          <cell r="G7298" t="str">
            <v>THỰC PHẨM</v>
          </cell>
          <cell r="H7298" t="str">
            <v>THỰC PHẨM ĐÔNG LẠNH, CHẾ BIẾN</v>
          </cell>
        </row>
        <row r="7299">
          <cell r="C7299" t="str">
            <v>1518022105119</v>
          </cell>
          <cell r="D7299" t="str">
            <v>CHUUGAI FOODS- Cá trích ép trứng đông lạnh màu đỏ</v>
          </cell>
          <cell r="E7299">
            <v>190000</v>
          </cell>
          <cell r="F7299" t="str">
            <v>152426</v>
          </cell>
          <cell r="G7299" t="str">
            <v>THỰC PHẨM</v>
          </cell>
          <cell r="H7299" t="str">
            <v>THỰC PHẨM ĐÔNG LẠNH, CHẾ BIẾN</v>
          </cell>
        </row>
        <row r="7300">
          <cell r="C7300" t="str">
            <v>4902102113724</v>
          </cell>
          <cell r="D7300" t="str">
            <v>COCACOLA- Nước điện giải Aquarias 2L</v>
          </cell>
          <cell r="E7300">
            <v>85000</v>
          </cell>
          <cell r="F7300" t="str">
            <v>152432</v>
          </cell>
          <cell r="G7300" t="str">
            <v>THỰC PHẨM</v>
          </cell>
          <cell r="H7300" t="str">
            <v>ĐỒ UỐNG, PHA CHẾ</v>
          </cell>
        </row>
        <row r="7301">
          <cell r="C7301" t="str">
            <v>4902102113823</v>
          </cell>
          <cell r="D7301" t="str">
            <v>COCACOLA- Nước điện giải Aquarias không calo 2L</v>
          </cell>
          <cell r="E7301">
            <v>85000</v>
          </cell>
          <cell r="F7301" t="str">
            <v>152433</v>
          </cell>
          <cell r="G7301" t="str">
            <v>THỰC PHẨM</v>
          </cell>
          <cell r="H7301" t="str">
            <v>ĐỒ UỐNG, PHA CHẾ</v>
          </cell>
        </row>
        <row r="7302">
          <cell r="C7302" t="str">
            <v>4902102132688</v>
          </cell>
          <cell r="D7302" t="str">
            <v>COCACOLA- Nước điện giải Aquarias vitamin 2L</v>
          </cell>
          <cell r="E7302">
            <v>85000</v>
          </cell>
          <cell r="F7302" t="str">
            <v>152434</v>
          </cell>
          <cell r="G7302" t="str">
            <v>THỰC PHẨM</v>
          </cell>
          <cell r="H7302" t="str">
            <v>ĐỒ UỐNG, PHA CHẾ</v>
          </cell>
        </row>
        <row r="7303">
          <cell r="C7303" t="str">
            <v>4514603402315</v>
          </cell>
          <cell r="D7303" t="str">
            <v>ASAHI- Nước cam 1,5L</v>
          </cell>
          <cell r="E7303">
            <v>75000</v>
          </cell>
          <cell r="F7303" t="str">
            <v>152435</v>
          </cell>
          <cell r="G7303" t="str">
            <v>THỰC PHẨM</v>
          </cell>
          <cell r="H7303" t="str">
            <v>ĐỒ UỐNG, PHA CHẾ</v>
          </cell>
        </row>
        <row r="7304">
          <cell r="C7304" t="str">
            <v>4901340002746</v>
          </cell>
          <cell r="D7304" t="str">
            <v>ASAHI- Nước giải khát Calpis chứa 3 lợi khuẩn 1,5L</v>
          </cell>
          <cell r="E7304">
            <v>75000</v>
          </cell>
          <cell r="F7304" t="str">
            <v>152436</v>
          </cell>
          <cell r="G7304" t="str">
            <v>THỰC PHẨM</v>
          </cell>
          <cell r="H7304" t="str">
            <v>ĐỒ UỐNG, PHA CHẾ</v>
          </cell>
        </row>
        <row r="7305">
          <cell r="C7305" t="str">
            <v>4902388057033</v>
          </cell>
          <cell r="D7305" t="str">
            <v>NAGATANIEN- Gia vị rang cơm vị cua túi 3 gói</v>
          </cell>
          <cell r="E7305">
            <v>55000</v>
          </cell>
          <cell r="F7305" t="str">
            <v>152437</v>
          </cell>
          <cell r="G7305" t="str">
            <v>THỰC PHẨM</v>
          </cell>
          <cell r="H7305" t="str">
            <v>GIA VỊ</v>
          </cell>
        </row>
        <row r="7306">
          <cell r="C7306" t="str">
            <v>4902388057040</v>
          </cell>
          <cell r="D7306" t="str">
            <v>NAGATANIEN- Gia vị rang cơm vị thịt heo túi 3 gói</v>
          </cell>
          <cell r="E7306">
            <v>55000</v>
          </cell>
          <cell r="F7306" t="str">
            <v>152438</v>
          </cell>
          <cell r="G7306" t="str">
            <v>THỰC PHẨM</v>
          </cell>
          <cell r="H7306" t="str">
            <v>GIA VỊ</v>
          </cell>
        </row>
        <row r="7307">
          <cell r="C7307" t="str">
            <v>4902388029986</v>
          </cell>
          <cell r="D7307" t="str">
            <v>NAGATANIEN- Súp miso ăn liền 10 gói</v>
          </cell>
          <cell r="E7307">
            <v>120000</v>
          </cell>
          <cell r="F7307" t="str">
            <v>152439</v>
          </cell>
          <cell r="G7307" t="str">
            <v>THỰC PHẨM</v>
          </cell>
          <cell r="H7307" t="str">
            <v>GIA VỊ</v>
          </cell>
        </row>
        <row r="7308">
          <cell r="C7308" t="str">
            <v>4902388029481</v>
          </cell>
          <cell r="D7308" t="str">
            <v>NAGATANIEN- Súp miso ăn liền giảm muối 10 gói</v>
          </cell>
          <cell r="E7308">
            <v>120000</v>
          </cell>
          <cell r="F7308" t="str">
            <v>152440</v>
          </cell>
          <cell r="G7308" t="str">
            <v>THỰC PHẨM</v>
          </cell>
          <cell r="H7308" t="str">
            <v>GIA VỊ</v>
          </cell>
        </row>
        <row r="7309">
          <cell r="C7309" t="str">
            <v>4902106799580</v>
          </cell>
          <cell r="D7309" t="str">
            <v>MIZKAN- Thức uống dấm táo vị đào và vải 1L</v>
          </cell>
          <cell r="E7309">
            <v>135000</v>
          </cell>
          <cell r="F7309" t="str">
            <v>152442</v>
          </cell>
          <cell r="G7309" t="str">
            <v>THỰC PHẨM</v>
          </cell>
          <cell r="H7309" t="str">
            <v>ĐỒ UỐNG, PHA CHẾ</v>
          </cell>
        </row>
        <row r="7310">
          <cell r="C7310" t="str">
            <v>4902106786504</v>
          </cell>
          <cell r="D7310" t="str">
            <v>MIZKAN- Thức uống dấm táo vị bưởi hồng 1L</v>
          </cell>
          <cell r="E7310">
            <v>135000</v>
          </cell>
          <cell r="F7310" t="str">
            <v>152443</v>
          </cell>
          <cell r="G7310" t="str">
            <v>THỰC PHẨM</v>
          </cell>
          <cell r="H7310" t="str">
            <v>ĐỒ UỐNG, PHA CHẾ</v>
          </cell>
        </row>
        <row r="7311">
          <cell r="C7311" t="str">
            <v>4964937020981</v>
          </cell>
          <cell r="D7311" t="str">
            <v>WAKAYAMA- Mứt dâu tây 160g</v>
          </cell>
          <cell r="E7311">
            <v>75000</v>
          </cell>
          <cell r="F7311" t="str">
            <v>152444</v>
          </cell>
          <cell r="G7311" t="str">
            <v>THỰC PHẨM</v>
          </cell>
          <cell r="H7311" t="str">
            <v>BÁNH KẸO, ĐỒ ĂN VẶT</v>
          </cell>
        </row>
        <row r="7312">
          <cell r="C7312" t="str">
            <v>4902388057019</v>
          </cell>
          <cell r="D7312" t="str">
            <v>NAGATANIEN- Gia vị rang cơm vị tôm túi 3 gói</v>
          </cell>
          <cell r="E7312">
            <v>60000</v>
          </cell>
          <cell r="F7312" t="str">
            <v>152447</v>
          </cell>
          <cell r="G7312" t="str">
            <v>THỰC PHẨM</v>
          </cell>
          <cell r="H7312" t="str">
            <v>GIA VỊ</v>
          </cell>
        </row>
        <row r="7313">
          <cell r="C7313" t="str">
            <v>4902179021618</v>
          </cell>
          <cell r="D7313" t="str">
            <v>SANGARIA- Nước nho 190ml</v>
          </cell>
          <cell r="E7313">
            <v>22000</v>
          </cell>
          <cell r="F7313" t="str">
            <v>152448</v>
          </cell>
          <cell r="G7313" t="str">
            <v>THỰC PHẨM</v>
          </cell>
          <cell r="H7313" t="str">
            <v>ĐỒ UỐNG, PHA CHẾ</v>
          </cell>
        </row>
        <row r="7314">
          <cell r="C7314" t="str">
            <v>4571157258461</v>
          </cell>
          <cell r="D7314" t="str">
            <v>ORIHIRO- Thạch vị chanh Sicilian (20g x 6 chiếc)</v>
          </cell>
          <cell r="E7314">
            <v>40000</v>
          </cell>
          <cell r="F7314" t="str">
            <v>152449</v>
          </cell>
          <cell r="G7314" t="str">
            <v>THỰC PHẨM</v>
          </cell>
          <cell r="H7314" t="str">
            <v>BÁNH KẸO, ĐỒ ĂN VẶT</v>
          </cell>
        </row>
        <row r="7315">
          <cell r="C7315" t="str">
            <v>4978323900054</v>
          </cell>
          <cell r="D7315" t="str">
            <v>MARUKIN- Bánh bông lan Baumkuchen 310g</v>
          </cell>
          <cell r="E7315">
            <v>115000</v>
          </cell>
          <cell r="F7315" t="str">
            <v>152451</v>
          </cell>
          <cell r="G7315" t="str">
            <v>THỰC PHẨM</v>
          </cell>
          <cell r="H7315" t="str">
            <v>BÁNH KẸO, ĐỒ ĂN VẶT</v>
          </cell>
        </row>
        <row r="7316">
          <cell r="C7316" t="str">
            <v>4901111456846</v>
          </cell>
          <cell r="D7316" t="str">
            <v>AGF- Bột trà xanh sữa Blendy Stick 6 thanh</v>
          </cell>
          <cell r="E7316">
            <v>115000</v>
          </cell>
          <cell r="F7316" t="str">
            <v>152452</v>
          </cell>
          <cell r="G7316" t="str">
            <v>THỰC PHẨM</v>
          </cell>
          <cell r="H7316" t="str">
            <v>ĐỒ UỐNG, PHA CHẾ</v>
          </cell>
        </row>
        <row r="7317">
          <cell r="C7317" t="str">
            <v>4513896001335</v>
          </cell>
          <cell r="D7317" t="str">
            <v>MIHO- Đậu nành Nhật Edamame 500g</v>
          </cell>
          <cell r="E7317">
            <v>120000</v>
          </cell>
          <cell r="F7317" t="str">
            <v>152470</v>
          </cell>
          <cell r="G7317" t="str">
            <v>THỰC PHẨM</v>
          </cell>
          <cell r="H7317" t="str">
            <v>THỰC PHẨM ĐÔNG LẠNH, CHẾ BIẾN</v>
          </cell>
        </row>
        <row r="7318">
          <cell r="C7318" t="str">
            <v>4571347774368</v>
          </cell>
          <cell r="D7318" t="str">
            <v>KOUKYU- Bạch quả rang muối 400g</v>
          </cell>
          <cell r="E7318">
            <v>285000</v>
          </cell>
          <cell r="F7318" t="str">
            <v>152472</v>
          </cell>
          <cell r="G7318" t="str">
            <v>THỰC PHẨM</v>
          </cell>
          <cell r="H7318" t="str">
            <v>THỰC PHẨM ĐÔNG LẠNH, CHẾ BIẾN</v>
          </cell>
        </row>
        <row r="7319">
          <cell r="C7319" t="str">
            <v>1518022106000</v>
          </cell>
          <cell r="D7319" t="str">
            <v>TAIYO- Bạch quả Nhật Bản nguyên vỏ 1kg</v>
          </cell>
          <cell r="E7319">
            <v>275000</v>
          </cell>
          <cell r="F7319" t="str">
            <v>152473</v>
          </cell>
          <cell r="G7319" t="str">
            <v>THỰC PHẨM</v>
          </cell>
          <cell r="H7319" t="str">
            <v>THỰC PHẨM ĐÔNG LẠNH, CHẾ BIẾN</v>
          </cell>
        </row>
        <row r="7320">
          <cell r="C7320" t="str">
            <v>1518022106017</v>
          </cell>
          <cell r="D7320" t="str">
            <v>KOUKYU- Cá tuyết cắt khúc túi 2 lát</v>
          </cell>
          <cell r="E7320">
            <v>720000</v>
          </cell>
          <cell r="F7320" t="str">
            <v>152474</v>
          </cell>
          <cell r="G7320" t="str">
            <v>THỰC PHẨM</v>
          </cell>
          <cell r="H7320" t="str">
            <v>THỰC PHẨM ĐÔNG LẠNH, CHẾ BIẾN</v>
          </cell>
        </row>
        <row r="7321">
          <cell r="C7321" t="str">
            <v>1514012161707</v>
          </cell>
          <cell r="D7321" t="str">
            <v>Gạo lứt Nhật Bản Yumehikari 2kg</v>
          </cell>
          <cell r="E7321">
            <v>470000</v>
          </cell>
          <cell r="F7321" t="str">
            <v>152476</v>
          </cell>
          <cell r="G7321" t="str">
            <v>ORDER</v>
          </cell>
          <cell r="H7321" t="str">
            <v>THỰC PHẨM</v>
          </cell>
        </row>
        <row r="7322">
          <cell r="C7322" t="str">
            <v>1514012161714</v>
          </cell>
          <cell r="D7322" t="str">
            <v>Gạo tẻ Nhật Bản Yumehikari 2kg</v>
          </cell>
          <cell r="E7322">
            <v>450000</v>
          </cell>
          <cell r="F7322" t="str">
            <v>152477</v>
          </cell>
          <cell r="G7322" t="str">
            <v>ORDER</v>
          </cell>
          <cell r="H7322" t="str">
            <v>THỰC PHẨM</v>
          </cell>
        </row>
        <row r="7323">
          <cell r="C7323" t="str">
            <v>4961749000156</v>
          </cell>
          <cell r="D7323" t="str">
            <v>KOUKYU- Cá trứng Shishamo vỉ 8 con</v>
          </cell>
          <cell r="E7323">
            <v>160000</v>
          </cell>
          <cell r="F7323" t="str">
            <v>152478</v>
          </cell>
          <cell r="G7323" t="str">
            <v>THỰC PHẨM</v>
          </cell>
          <cell r="H7323" t="str">
            <v>THỰC PHẨM ĐÔNG LẠNH, CHẾ BIẾN</v>
          </cell>
        </row>
        <row r="7324">
          <cell r="C7324" t="str">
            <v>4902590142220</v>
          </cell>
          <cell r="D7324" t="str">
            <v>AJINOMOTO- Dầu mè rang 70g</v>
          </cell>
          <cell r="E7324">
            <v>65000</v>
          </cell>
          <cell r="F7324" t="str">
            <v>152480</v>
          </cell>
          <cell r="G7324" t="str">
            <v>THỰC PHẨM</v>
          </cell>
          <cell r="H7324" t="str">
            <v>GIA VỊ</v>
          </cell>
        </row>
        <row r="7325">
          <cell r="C7325" t="str">
            <v>1518022106031</v>
          </cell>
          <cell r="D7325" t="str">
            <v>DAIEI FOODS- Rong biển wakame 500g</v>
          </cell>
          <cell r="E7325">
            <v>195000</v>
          </cell>
          <cell r="F7325" t="str">
            <v>152481</v>
          </cell>
          <cell r="G7325" t="str">
            <v>THỰC PHẨM</v>
          </cell>
          <cell r="H7325" t="str">
            <v>THỰC PHẨM ĐÔNG LẠNH, CHẾ BIẾN</v>
          </cell>
        </row>
        <row r="7326">
          <cell r="C7326" t="str">
            <v>4975658000602</v>
          </cell>
          <cell r="D7326" t="str">
            <v>NOMURA- Bánh quy Millet 130g</v>
          </cell>
          <cell r="E7326">
            <v>95000</v>
          </cell>
          <cell r="F7326" t="str">
            <v>152482</v>
          </cell>
          <cell r="G7326" t="str">
            <v>THỰC PHẨM</v>
          </cell>
          <cell r="H7326" t="str">
            <v>BÁNH KẸO, ĐỒ ĂN VẶT</v>
          </cell>
        </row>
        <row r="7327">
          <cell r="C7327" t="str">
            <v>4975658015927</v>
          </cell>
          <cell r="D7327" t="str">
            <v>NOMURA- Bánh quy Millet vị caramel 110g</v>
          </cell>
          <cell r="E7327">
            <v>85000</v>
          </cell>
          <cell r="F7327" t="str">
            <v>152483</v>
          </cell>
          <cell r="G7327" t="str">
            <v>THỰC PHẨM</v>
          </cell>
          <cell r="H7327" t="str">
            <v>BÁNH KẸO, ĐỒ ĂN VẶT</v>
          </cell>
        </row>
        <row r="7328">
          <cell r="C7328" t="str">
            <v>4901588231120</v>
          </cell>
          <cell r="D7328" t="str">
            <v>GINBIS- Bánh quy hình động vật vị muối 21gx4 gói</v>
          </cell>
          <cell r="E7328">
            <v>89000</v>
          </cell>
          <cell r="F7328" t="str">
            <v>152484</v>
          </cell>
          <cell r="G7328" t="str">
            <v>THỰC PHẨM</v>
          </cell>
          <cell r="H7328" t="str">
            <v>BÁNH KẸO, ĐỒ ĂN VẶT</v>
          </cell>
        </row>
        <row r="7329">
          <cell r="C7329" t="str">
            <v>4902179021540</v>
          </cell>
          <cell r="D7329" t="str">
            <v>SANGARIA- Nước ép cam lon 185g</v>
          </cell>
          <cell r="E7329">
            <v>19000</v>
          </cell>
          <cell r="F7329" t="str">
            <v>152485</v>
          </cell>
          <cell r="G7329" t="str">
            <v>THỰC PHẨM</v>
          </cell>
          <cell r="H7329" t="str">
            <v>ĐỒ UỐNG, PHA CHẾ</v>
          </cell>
        </row>
        <row r="7330">
          <cell r="C7330" t="str">
            <v>4902179021502</v>
          </cell>
          <cell r="D7330" t="str">
            <v>SANGARIA- Nước sữa chuối 500ml</v>
          </cell>
          <cell r="E7330">
            <v>48000</v>
          </cell>
          <cell r="F7330" t="str">
            <v>152486</v>
          </cell>
          <cell r="G7330" t="str">
            <v>THỰC PHẨM</v>
          </cell>
          <cell r="H7330" t="str">
            <v>ĐỒ UỐNG, PHA CHẾ</v>
          </cell>
        </row>
        <row r="7331">
          <cell r="C7331" t="str">
            <v>1516002107009</v>
          </cell>
          <cell r="D7331" t="str">
            <v>YOGORINO- Kem Tiramisu 600ml</v>
          </cell>
          <cell r="E7331">
            <v>150000</v>
          </cell>
          <cell r="F7331" t="str">
            <v>152487</v>
          </cell>
          <cell r="G7331" t="str">
            <v>THỰC PHẨM</v>
          </cell>
          <cell r="H7331" t="str">
            <v>SẢN PHẨM TỪ SỮA</v>
          </cell>
        </row>
        <row r="7332">
          <cell r="C7332" t="str">
            <v>1516002107016</v>
          </cell>
          <cell r="D7332" t="str">
            <v>YOGORINO- Kem Xoài 600ml</v>
          </cell>
          <cell r="E7332">
            <v>150000</v>
          </cell>
          <cell r="F7332" t="str">
            <v>152488</v>
          </cell>
          <cell r="G7332" t="str">
            <v>THỰC PHẨM</v>
          </cell>
          <cell r="H7332" t="str">
            <v>SẢN PHẨM TỪ SỮA</v>
          </cell>
        </row>
        <row r="7333">
          <cell r="C7333" t="str">
            <v>1516002107023</v>
          </cell>
          <cell r="D7333" t="str">
            <v>YOGORINO- Kem chanh 600ml</v>
          </cell>
          <cell r="E7333">
            <v>150000</v>
          </cell>
          <cell r="F7333" t="str">
            <v>152489</v>
          </cell>
          <cell r="G7333" t="str">
            <v>THỰC PHẨM</v>
          </cell>
          <cell r="H7333" t="str">
            <v>SẢN PHẨM TỪ SỮA</v>
          </cell>
        </row>
        <row r="7334">
          <cell r="C7334" t="str">
            <v>4902179021496</v>
          </cell>
          <cell r="D7334" t="str">
            <v>SANGARIA- Nước sữa dâu 500ml</v>
          </cell>
          <cell r="E7334">
            <v>48000</v>
          </cell>
          <cell r="F7334" t="str">
            <v>152495</v>
          </cell>
          <cell r="G7334" t="str">
            <v>THỰC PHẨM</v>
          </cell>
          <cell r="H7334" t="str">
            <v>ĐỒ UỐNG, PHA CHẾ</v>
          </cell>
        </row>
        <row r="7335">
          <cell r="C7335" t="str">
            <v>4909411086312</v>
          </cell>
          <cell r="D7335" t="str">
            <v>KIRIN- Trà chanh 1.5L</v>
          </cell>
          <cell r="E7335">
            <v>88000</v>
          </cell>
          <cell r="F7335" t="str">
            <v>152501</v>
          </cell>
          <cell r="G7335" t="str">
            <v>THỰC PHẨM</v>
          </cell>
          <cell r="H7335" t="str">
            <v>ĐỒ UỐNG, PHA CHẾ</v>
          </cell>
        </row>
        <row r="7336">
          <cell r="C7336" t="str">
            <v>4902179021632</v>
          </cell>
          <cell r="D7336" t="str">
            <v>SANGARIA- Trà chanh Gran tea giảm calo 185ml</v>
          </cell>
          <cell r="E7336">
            <v>24000</v>
          </cell>
          <cell r="F7336" t="str">
            <v>152504</v>
          </cell>
          <cell r="G7336" t="str">
            <v>THỰC PHẨM</v>
          </cell>
          <cell r="H7336" t="str">
            <v>ĐỒ UỐNG, PHA CHẾ</v>
          </cell>
        </row>
        <row r="7337">
          <cell r="C7337" t="str">
            <v>4902179021649</v>
          </cell>
          <cell r="D7337" t="str">
            <v>SANGARIA- Trà sữa Gran tea 190ml</v>
          </cell>
          <cell r="E7337">
            <v>19000</v>
          </cell>
          <cell r="F7337" t="str">
            <v>152505</v>
          </cell>
          <cell r="G7337" t="str">
            <v>THỰC PHẨM</v>
          </cell>
          <cell r="H7337" t="str">
            <v>ĐỒ UỐNG, PHA CHẾ</v>
          </cell>
        </row>
        <row r="7338">
          <cell r="C7338" t="str">
            <v>1518002107003</v>
          </cell>
          <cell r="D7338" t="str">
            <v>MRI- Tinh chất tiêm lạnh 1Kg</v>
          </cell>
          <cell r="E7338">
            <v>330000</v>
          </cell>
          <cell r="F7338" t="str">
            <v>152507</v>
          </cell>
          <cell r="G7338" t="str">
            <v>THỰC PHẨM</v>
          </cell>
          <cell r="H7338" t="str">
            <v>THỰC PHẨM KHÁC</v>
          </cell>
        </row>
        <row r="7339">
          <cell r="C7339" t="str">
            <v>4901306067307</v>
          </cell>
          <cell r="D7339" t="str">
            <v>KAGOME- Nước ép hỗn hợp 30 loại trái cây (200ml)</v>
          </cell>
          <cell r="E7339">
            <v>35000</v>
          </cell>
          <cell r="F7339" t="str">
            <v>152513</v>
          </cell>
          <cell r="G7339" t="str">
            <v>THỰC PHẨM</v>
          </cell>
          <cell r="H7339" t="str">
            <v>ĐỒ UỐNG, PHA CHẾ</v>
          </cell>
        </row>
        <row r="7340">
          <cell r="C7340" t="str">
            <v>1518022107007</v>
          </cell>
          <cell r="D7340" t="str">
            <v>NIPPON MARU- Cá hồi đông lạnh cắt khoanh</v>
          </cell>
          <cell r="E7340">
            <v>250000</v>
          </cell>
          <cell r="F7340" t="str">
            <v>152514</v>
          </cell>
          <cell r="G7340" t="str">
            <v>THỰC PHẨM</v>
          </cell>
          <cell r="H7340" t="str">
            <v>THỰC PHẨM ĐÔNG LẠNH, CHẾ BIẾN</v>
          </cell>
        </row>
        <row r="7341">
          <cell r="C7341" t="str">
            <v>1518022107014</v>
          </cell>
          <cell r="D7341" t="str">
            <v>NIPPON MARU- Cá trích một nắng túi ~ 500g (2 con)</v>
          </cell>
          <cell r="E7341">
            <v>390000</v>
          </cell>
          <cell r="F7341" t="str">
            <v>152515</v>
          </cell>
          <cell r="G7341" t="str">
            <v>THỰC PHẨM</v>
          </cell>
          <cell r="H7341" t="str">
            <v>THỰC PHẨM ĐÔNG LẠNH, CHẾ BIẾN</v>
          </cell>
        </row>
        <row r="7342">
          <cell r="C7342" t="str">
            <v>1510002108004</v>
          </cell>
          <cell r="D7342" t="str">
            <v>BEARD PAPA'S- Combo 6 Bánh Choux (2Vani+2TX+2 SCL)</v>
          </cell>
          <cell r="E7342">
            <v>202000</v>
          </cell>
          <cell r="F7342" t="str">
            <v>152517</v>
          </cell>
          <cell r="G7342" t="str">
            <v>THỰC PHẨM</v>
          </cell>
          <cell r="H7342" t="str">
            <v>BÁNH KẸO, ĐỒ ĂN VẶT</v>
          </cell>
        </row>
        <row r="7343">
          <cell r="C7343" t="str">
            <v>1511062108003</v>
          </cell>
          <cell r="D7343" t="str">
            <v>BEARD PAPA'S- Combo 2 Hồng Trà sữa</v>
          </cell>
          <cell r="E7343">
            <v>68000</v>
          </cell>
          <cell r="F7343" t="str">
            <v>152518</v>
          </cell>
          <cell r="G7343" t="str">
            <v>THỰC PHẨM</v>
          </cell>
          <cell r="H7343" t="str">
            <v>ĐỒ UỐNG, PHA CHẾ</v>
          </cell>
        </row>
        <row r="7344">
          <cell r="C7344" t="str">
            <v>1511062108010</v>
          </cell>
          <cell r="D7344" t="str">
            <v>BEARD PAPA'S- Combo 2 Trà sữa Panda</v>
          </cell>
          <cell r="E7344">
            <v>70000</v>
          </cell>
          <cell r="F7344" t="str">
            <v>152519</v>
          </cell>
          <cell r="G7344" t="str">
            <v>THỰC PHẨM</v>
          </cell>
          <cell r="H7344" t="str">
            <v>ĐỒ UỐNG, PHA CHẾ</v>
          </cell>
        </row>
        <row r="7345">
          <cell r="C7345" t="str">
            <v>1516002108006</v>
          </cell>
          <cell r="D7345" t="str">
            <v>BEARD PAPA'S- Sữa chua custas 100ml</v>
          </cell>
          <cell r="E7345">
            <v>15000</v>
          </cell>
          <cell r="F7345" t="str">
            <v>152520</v>
          </cell>
          <cell r="G7345" t="str">
            <v>THỰC PHẨM</v>
          </cell>
          <cell r="H7345" t="str">
            <v>SẢN PHẨM TỪ SỮA</v>
          </cell>
        </row>
        <row r="7346">
          <cell r="C7346" t="str">
            <v>45038136</v>
          </cell>
          <cell r="D7346" t="str">
            <v>FUTABA- Kem socola sacre 145ml</v>
          </cell>
          <cell r="E7346">
            <v>60000</v>
          </cell>
          <cell r="F7346" t="str">
            <v>152521</v>
          </cell>
          <cell r="G7346" t="str">
            <v>THỰC PHẨM</v>
          </cell>
          <cell r="H7346" t="str">
            <v>SẢN PHẨM TỪ SỮA</v>
          </cell>
        </row>
        <row r="7347">
          <cell r="C7347" t="str">
            <v>45038150</v>
          </cell>
          <cell r="D7347" t="str">
            <v>FUTABA- Kem caramel sacre 145ml</v>
          </cell>
          <cell r="E7347">
            <v>60000</v>
          </cell>
          <cell r="F7347" t="str">
            <v>152522</v>
          </cell>
          <cell r="G7347" t="str">
            <v>THỰC PHẨM</v>
          </cell>
          <cell r="H7347" t="str">
            <v>SẢN PHẨM TỪ SỮA</v>
          </cell>
        </row>
        <row r="7348">
          <cell r="C7348" t="str">
            <v>4902585003819</v>
          </cell>
          <cell r="D7348" t="str">
            <v>FUTABA- Kem cookie chocolate bar 100ml</v>
          </cell>
          <cell r="E7348">
            <v>40000</v>
          </cell>
          <cell r="F7348" t="str">
            <v>152523</v>
          </cell>
          <cell r="G7348" t="str">
            <v>THỰC PHẨM</v>
          </cell>
          <cell r="H7348" t="str">
            <v>SẢN PHẨM TỪ SỮA</v>
          </cell>
        </row>
        <row r="7349">
          <cell r="C7349" t="str">
            <v>4902585003192</v>
          </cell>
          <cell r="D7349" t="str">
            <v>FUTABA- Kem 3 vị dâu chuối socola 105ml</v>
          </cell>
          <cell r="E7349">
            <v>40000</v>
          </cell>
          <cell r="F7349" t="str">
            <v>152524</v>
          </cell>
          <cell r="G7349" t="str">
            <v>THỰC PHẨM</v>
          </cell>
          <cell r="H7349" t="str">
            <v>SẢN PHẨM TỪ SỮA</v>
          </cell>
        </row>
        <row r="7350">
          <cell r="C7350" t="str">
            <v>4901248901578</v>
          </cell>
          <cell r="D7350" t="str">
            <v>KOUKYU- Cá cơm shirasu hộp 100g</v>
          </cell>
          <cell r="E7350">
            <v>160000</v>
          </cell>
          <cell r="F7350" t="str">
            <v>152528</v>
          </cell>
          <cell r="G7350" t="str">
            <v>THỰC PHẨM</v>
          </cell>
          <cell r="H7350" t="str">
            <v>THỰC PHẨM ĐÔNG LẠNH, CHẾ BIẾN</v>
          </cell>
        </row>
        <row r="7351">
          <cell r="C7351" t="str">
            <v>4902831502417</v>
          </cell>
          <cell r="D7351" t="str">
            <v>NITTOH- Bột trà sữa hòa tan Royal 14g x 10 gói</v>
          </cell>
          <cell r="E7351">
            <v>115000</v>
          </cell>
          <cell r="F7351" t="str">
            <v>152529</v>
          </cell>
          <cell r="G7351" t="str">
            <v>THỰC PHẨM</v>
          </cell>
          <cell r="H7351" t="str">
            <v>ĐỒ UỐNG, PHA CHẾ</v>
          </cell>
        </row>
        <row r="7352">
          <cell r="C7352" t="str">
            <v>4902831510054</v>
          </cell>
          <cell r="D7352" t="str">
            <v>NITTOH- Bột trà đào hòa tan Royal 14g x 10 gói</v>
          </cell>
          <cell r="E7352">
            <v>115000</v>
          </cell>
          <cell r="F7352" t="str">
            <v>152530</v>
          </cell>
          <cell r="G7352" t="str">
            <v>THỰC PHẨM</v>
          </cell>
          <cell r="H7352" t="str">
            <v>ĐỒ UỐNG, PHA CHẾ</v>
          </cell>
        </row>
        <row r="7353">
          <cell r="C7353" t="str">
            <v>8938539090396</v>
          </cell>
          <cell r="D7353" t="str">
            <v>NIPPON MARU- Cá hồi đông lạnh túi 2 lát</v>
          </cell>
          <cell r="E7353">
            <v>350000</v>
          </cell>
          <cell r="F7353" t="str">
            <v>152531</v>
          </cell>
          <cell r="G7353" t="str">
            <v>THỰC PHẨM</v>
          </cell>
          <cell r="H7353" t="str">
            <v>THỰC PHẨM ĐÔNG LẠNH, CHẾ BIẾN</v>
          </cell>
        </row>
        <row r="7354">
          <cell r="C7354" t="str">
            <v>8938539090402</v>
          </cell>
          <cell r="D7354" t="str">
            <v>NIPPON MARU- Cá saba đông lạnh túi 2 con</v>
          </cell>
          <cell r="E7354">
            <v>250000</v>
          </cell>
          <cell r="F7354" t="str">
            <v>152532</v>
          </cell>
          <cell r="G7354" t="str">
            <v>THỰC PHẨM</v>
          </cell>
          <cell r="H7354" t="str">
            <v>THỰC PHẨM ĐÔNG LẠNH, CHẾ BIẾN</v>
          </cell>
        </row>
        <row r="7355">
          <cell r="C7355" t="str">
            <v>8938539090013</v>
          </cell>
          <cell r="D7355" t="str">
            <v>NIPPON MARU- Cát tuyết Canada đông lạnh</v>
          </cell>
          <cell r="E7355">
            <v>1250000</v>
          </cell>
          <cell r="F7355" t="str">
            <v>152533</v>
          </cell>
          <cell r="G7355" t="str">
            <v>THỰC PHẨM</v>
          </cell>
          <cell r="H7355" t="str">
            <v>THỰC PHẨM ĐÔNG LẠNH, CHẾ BIẾN</v>
          </cell>
        </row>
        <row r="7356">
          <cell r="C7356" t="str">
            <v>8938537166062</v>
          </cell>
          <cell r="D7356" t="str">
            <v>EXCOOK- Mỳ Konjac Vinakonyaku miếng rong biển 150g</v>
          </cell>
          <cell r="E7356">
            <v>17000</v>
          </cell>
          <cell r="F7356" t="str">
            <v>152534</v>
          </cell>
          <cell r="G7356" t="str">
            <v>THỰC PHẨM</v>
          </cell>
          <cell r="H7356" t="str">
            <v>MỲ, MIẾN</v>
          </cell>
        </row>
        <row r="7357">
          <cell r="C7357" t="str">
            <v>4978323043508</v>
          </cell>
          <cell r="D7357" t="str">
            <v>MARUKIN- Bánh bông lan Baumkuchen cắt miếng 225g</v>
          </cell>
          <cell r="E7357">
            <v>110000</v>
          </cell>
          <cell r="F7357" t="str">
            <v>152538</v>
          </cell>
          <cell r="G7357" t="str">
            <v>THỰC PHẨM</v>
          </cell>
          <cell r="H7357" t="str">
            <v>BÁNH KẸO, ĐỒ ĂN VẶT</v>
          </cell>
        </row>
        <row r="7358">
          <cell r="C7358" t="str">
            <v>4978498003000</v>
          </cell>
          <cell r="D7358" t="str">
            <v>MARUTO- Bánh bông lan Castella cắt miếng 260g</v>
          </cell>
          <cell r="E7358">
            <v>115000</v>
          </cell>
          <cell r="F7358" t="str">
            <v>152539</v>
          </cell>
          <cell r="G7358" t="str">
            <v>THỰC PHẨM</v>
          </cell>
          <cell r="H7358" t="str">
            <v>BÁNH KẸO, ĐỒ ĂN VẶT</v>
          </cell>
        </row>
        <row r="7359">
          <cell r="C7359" t="str">
            <v>4978498006360</v>
          </cell>
          <cell r="D7359" t="str">
            <v xml:space="preserve">MARUTO- Bánh ngọt Pudding cake vị sữa 174g </v>
          </cell>
          <cell r="E7359">
            <v>110000</v>
          </cell>
          <cell r="F7359" t="str">
            <v>152540</v>
          </cell>
          <cell r="G7359" t="str">
            <v>THỰC PHẨM</v>
          </cell>
          <cell r="H7359" t="str">
            <v>BÁNH KẸO, ĐỒ ĂN VẶT</v>
          </cell>
        </row>
        <row r="7360">
          <cell r="C7360" t="str">
            <v>4902817731336</v>
          </cell>
          <cell r="D7360" t="str">
            <v>MIYAKOICHI- Mì xào Mushi Yakisoba 750g</v>
          </cell>
          <cell r="E7360">
            <v>120000</v>
          </cell>
          <cell r="F7360" t="str">
            <v>152541</v>
          </cell>
          <cell r="G7360" t="str">
            <v>THỰC PHẨM</v>
          </cell>
          <cell r="H7360" t="str">
            <v>MỲ, MIẾN</v>
          </cell>
        </row>
        <row r="7361">
          <cell r="C7361" t="str">
            <v>4901726012802</v>
          </cell>
          <cell r="D7361" t="str">
            <v>ITSUKI FOODS- Mì xào Yakisoba tươi kèm sốt 510g</v>
          </cell>
          <cell r="E7361">
            <v>95000</v>
          </cell>
          <cell r="F7361" t="str">
            <v>152542</v>
          </cell>
          <cell r="G7361" t="str">
            <v>THỰC PHẨM</v>
          </cell>
          <cell r="H7361" t="str">
            <v>MỲ, MIẾN</v>
          </cell>
        </row>
        <row r="7362">
          <cell r="C7362" t="str">
            <v>4901306073179</v>
          </cell>
          <cell r="D7362" t="str">
            <v>KAGOME- Nước ép rau củ và dứa Okinawa (195ml)</v>
          </cell>
          <cell r="E7362">
            <v>35000</v>
          </cell>
          <cell r="F7362" t="str">
            <v>152544</v>
          </cell>
          <cell r="G7362" t="str">
            <v>THỰC PHẨM</v>
          </cell>
          <cell r="H7362" t="str">
            <v>ĐỒ UỐNG, PHA CHẾ</v>
          </cell>
        </row>
        <row r="7363">
          <cell r="C7363" t="str">
            <v>4975658016139</v>
          </cell>
          <cell r="D7363" t="str">
            <v>NOMURA- Bánh quy Millet vị caramel 30g x 6 gói</v>
          </cell>
          <cell r="E7363">
            <v>135000</v>
          </cell>
          <cell r="F7363" t="str">
            <v>152545</v>
          </cell>
          <cell r="G7363" t="str">
            <v>THỰC PHẨM</v>
          </cell>
          <cell r="H7363" t="str">
            <v>BÁNH KẸO, ĐỒ ĂN VẶT</v>
          </cell>
        </row>
        <row r="7364">
          <cell r="C7364" t="str">
            <v>8936148380068</v>
          </cell>
          <cell r="D7364" t="str">
            <v>KIAWA- Rong nho tách nước SADELI 100g</v>
          </cell>
          <cell r="E7364">
            <v>65000</v>
          </cell>
          <cell r="F7364" t="str">
            <v>152546</v>
          </cell>
          <cell r="G7364" t="str">
            <v>THỰC PHẨM</v>
          </cell>
          <cell r="H7364" t="str">
            <v>NÔNG LÂM HẢI SẢN</v>
          </cell>
        </row>
        <row r="7365">
          <cell r="C7365" t="str">
            <v>4961936075004</v>
          </cell>
          <cell r="D7365" t="str">
            <v>KOBE BUSSAN- Bánh Korokke nhân kem cua 400g</v>
          </cell>
          <cell r="E7365">
            <v>155000</v>
          </cell>
          <cell r="F7365" t="str">
            <v>152550</v>
          </cell>
          <cell r="G7365" t="str">
            <v>THỰC PHẨM</v>
          </cell>
          <cell r="H7365" t="str">
            <v>THỰC PHẨM ĐÔNG LẠNH, CHẾ BIẾN</v>
          </cell>
        </row>
        <row r="7366">
          <cell r="C7366" t="str">
            <v>4942355601623</v>
          </cell>
          <cell r="D7366" t="str">
            <v>KOBE BUSSAN- Bánh Korokke nhân thịt 600g</v>
          </cell>
          <cell r="E7366">
            <v>120000</v>
          </cell>
          <cell r="F7366" t="str">
            <v>152551</v>
          </cell>
          <cell r="G7366" t="str">
            <v>THỰC PHẨM</v>
          </cell>
          <cell r="H7366" t="str">
            <v>THỰC PHẨM ĐÔNG LẠNH, CHẾ BIẾN</v>
          </cell>
        </row>
        <row r="7367">
          <cell r="C7367" t="str">
            <v>4942355601647</v>
          </cell>
          <cell r="D7367" t="str">
            <v>KOBE BUSSAN- Bánh Korokke nhân cari 600g</v>
          </cell>
          <cell r="E7367">
            <v>120000</v>
          </cell>
          <cell r="F7367" t="str">
            <v>152552</v>
          </cell>
          <cell r="G7367" t="str">
            <v>THỰC PHẨM</v>
          </cell>
          <cell r="H7367" t="str">
            <v>THỰC PHẨM ĐÔNG LẠNH, CHẾ BIẾN</v>
          </cell>
        </row>
        <row r="7368">
          <cell r="C7368" t="str">
            <v>4902888544224</v>
          </cell>
          <cell r="D7368" t="str">
            <v>MORINAGA- Bột làm bánh pancake 600g</v>
          </cell>
          <cell r="E7368">
            <v>120000</v>
          </cell>
          <cell r="F7368" t="str">
            <v>152554</v>
          </cell>
          <cell r="G7368" t="str">
            <v>THỰC PHẨM</v>
          </cell>
          <cell r="H7368" t="str">
            <v>GIA VỊ</v>
          </cell>
        </row>
        <row r="7369">
          <cell r="C7369" t="str">
            <v>4902590142084</v>
          </cell>
          <cell r="D7369" t="str">
            <v>AJINOMOTO- Dầu mè đen nguyên chất 160g</v>
          </cell>
          <cell r="E7369">
            <v>115000</v>
          </cell>
          <cell r="F7369" t="str">
            <v>152555</v>
          </cell>
          <cell r="G7369" t="str">
            <v>THỰC PHẨM</v>
          </cell>
          <cell r="H7369" t="str">
            <v>GIA VỊ</v>
          </cell>
        </row>
        <row r="7370">
          <cell r="C7370" t="str">
            <v>4902590141971</v>
          </cell>
          <cell r="D7370" t="str">
            <v>AJINOMOTO- Dầu mè đen nguyên chất 70g</v>
          </cell>
          <cell r="E7370">
            <v>65000</v>
          </cell>
          <cell r="F7370" t="str">
            <v>152556</v>
          </cell>
          <cell r="G7370" t="str">
            <v>THỰC PHẨM</v>
          </cell>
          <cell r="H7370" t="str">
            <v>GIA VỊ</v>
          </cell>
        </row>
        <row r="7371">
          <cell r="C7371" t="str">
            <v>4902585153248</v>
          </cell>
          <cell r="D7371" t="str">
            <v>FUTABA- Kem cà phê latte Kaoru 60mlx5c</v>
          </cell>
          <cell r="E7371">
            <v>125000</v>
          </cell>
          <cell r="F7371" t="str">
            <v>152557</v>
          </cell>
          <cell r="G7371" t="str">
            <v>THỰC PHẨM</v>
          </cell>
          <cell r="H7371" t="str">
            <v>SẢN PHẨM TỪ SỮA</v>
          </cell>
        </row>
        <row r="7372">
          <cell r="C7372" t="str">
            <v>1510002110007</v>
          </cell>
          <cell r="D7372" t="str">
            <v>BEARD PAPA'S- Bánh su kem size lớn 50g</v>
          </cell>
          <cell r="E7372">
            <v>15000</v>
          </cell>
          <cell r="F7372" t="str">
            <v>152558</v>
          </cell>
          <cell r="G7372" t="str">
            <v>THỰC PHẨM</v>
          </cell>
          <cell r="H7372" t="str">
            <v>BÁNH KẸO, ĐỒ ĂN VẶT</v>
          </cell>
        </row>
        <row r="7373">
          <cell r="C7373" t="str">
            <v>1510002110014</v>
          </cell>
          <cell r="D7373" t="str">
            <v>BEARD PAPA'S- Set 2 bánh su kem size lớn 100g</v>
          </cell>
          <cell r="E7373">
            <v>25000</v>
          </cell>
          <cell r="F7373" t="str">
            <v>152559</v>
          </cell>
          <cell r="G7373" t="str">
            <v>THỰC PHẨM</v>
          </cell>
          <cell r="H7373" t="str">
            <v>BÁNH KẸO, ĐỒ ĂN VẶT</v>
          </cell>
        </row>
        <row r="7374">
          <cell r="C7374" t="str">
            <v>1510002110021</v>
          </cell>
          <cell r="D7374" t="str">
            <v>BEARD PAPA'S- Set 6 bánh su kem size nhỏ 100g</v>
          </cell>
          <cell r="E7374">
            <v>35000</v>
          </cell>
          <cell r="F7374" t="str">
            <v>152560</v>
          </cell>
          <cell r="G7374" t="str">
            <v>THỰC PHẨM</v>
          </cell>
          <cell r="H7374" t="str">
            <v>BÁNH KẸO, ĐỒ ĂN VẶT</v>
          </cell>
        </row>
        <row r="7375">
          <cell r="C7375" t="str">
            <v>4901360343553</v>
          </cell>
          <cell r="D7375" t="str">
            <v>BOURBON- Bánh quy choco chip 58g</v>
          </cell>
          <cell r="E7375">
            <v>28000</v>
          </cell>
          <cell r="F7375" t="str">
            <v>152561</v>
          </cell>
          <cell r="G7375" t="str">
            <v>THỰC PHẨM</v>
          </cell>
          <cell r="H7375" t="str">
            <v>BÁNH KẸO, ĐỒ ĂN VẶT</v>
          </cell>
        </row>
        <row r="7376">
          <cell r="C7376" t="str">
            <v>4901360343508</v>
          </cell>
          <cell r="D7376" t="str">
            <v>BOURBON- Bánh quy nhân chocolate trắng 47g</v>
          </cell>
          <cell r="E7376">
            <v>28000</v>
          </cell>
          <cell r="F7376" t="str">
            <v>152563</v>
          </cell>
          <cell r="G7376" t="str">
            <v>THỰC PHẨM</v>
          </cell>
          <cell r="H7376" t="str">
            <v>BÁNH KẸO, ĐỒ ĂN VẶT</v>
          </cell>
        </row>
        <row r="7377">
          <cell r="C7377" t="str">
            <v>4901360343515</v>
          </cell>
          <cell r="D7377" t="str">
            <v>BOURBON- Bánh quy bơ 49g</v>
          </cell>
          <cell r="E7377">
            <v>28000</v>
          </cell>
          <cell r="F7377" t="str">
            <v>152564</v>
          </cell>
          <cell r="G7377" t="str">
            <v>THỰC PHẨM</v>
          </cell>
          <cell r="H7377" t="str">
            <v>BÁNH KẸO, ĐỒ ĂN VẶT</v>
          </cell>
        </row>
        <row r="7378">
          <cell r="C7378" t="str">
            <v>4909411084950</v>
          </cell>
          <cell r="D7378" t="str">
            <v>KIRIN- Trà sữa Relax 500ml</v>
          </cell>
          <cell r="E7378">
            <v>48000</v>
          </cell>
          <cell r="F7378" t="str">
            <v>152566</v>
          </cell>
          <cell r="G7378" t="str">
            <v>THỰC PHẨM</v>
          </cell>
          <cell r="H7378" t="str">
            <v>ĐỒ UỐNG, PHA CHẾ</v>
          </cell>
        </row>
        <row r="7379">
          <cell r="C7379" t="str">
            <v>4902121374571</v>
          </cell>
          <cell r="D7379" t="str">
            <v>TOPVALU- Bột làm bánh pancake 200g</v>
          </cell>
          <cell r="E7379">
            <v>55000</v>
          </cell>
          <cell r="F7379" t="str">
            <v>152570</v>
          </cell>
          <cell r="G7379" t="str">
            <v>THỰC PHẨM</v>
          </cell>
          <cell r="H7379" t="str">
            <v>GIA VỊ</v>
          </cell>
        </row>
        <row r="7380">
          <cell r="C7380" t="str">
            <v>4549741340649</v>
          </cell>
          <cell r="D7380" t="str">
            <v>TOPVALU- Xúc xích cá phô mai 23gx4 chiếc</v>
          </cell>
          <cell r="E7380">
            <v>50000</v>
          </cell>
          <cell r="F7380" t="str">
            <v>152571</v>
          </cell>
          <cell r="G7380" t="str">
            <v>THỰC PHẨM</v>
          </cell>
          <cell r="H7380" t="str">
            <v>THỰC PHẨM KHÁC</v>
          </cell>
        </row>
        <row r="7381">
          <cell r="C7381" t="str">
            <v>4901306015933</v>
          </cell>
          <cell r="D7381" t="str">
            <v>KAGOME- Nước ép rau củ quả salad berry 720ml</v>
          </cell>
          <cell r="E7381">
            <v>105000</v>
          </cell>
          <cell r="F7381" t="str">
            <v>152573</v>
          </cell>
          <cell r="G7381" t="str">
            <v>THỰC PHẨM</v>
          </cell>
          <cell r="H7381" t="str">
            <v>ĐỒ UỐNG, PHA CHẾ</v>
          </cell>
        </row>
        <row r="7382">
          <cell r="C7382" t="str">
            <v>4907005004452</v>
          </cell>
          <cell r="D7382" t="str">
            <v>TAMANOHIKARI- Rượu Junmai Daiginjo 16 độ 720ml</v>
          </cell>
          <cell r="E7382">
            <v>2500000</v>
          </cell>
          <cell r="F7382" t="str">
            <v>152575</v>
          </cell>
          <cell r="G7382" t="str">
            <v>THỰC PHẨM</v>
          </cell>
          <cell r="H7382" t="str">
            <v>RƯỢU</v>
          </cell>
        </row>
        <row r="7383">
          <cell r="C7383" t="str">
            <v>4983254100527</v>
          </cell>
          <cell r="D7383" t="str">
            <v>TAMURA SHUZOJO- Rượu Junmai Daiginjo 15 độ 720ml</v>
          </cell>
          <cell r="E7383">
            <v>2750000</v>
          </cell>
          <cell r="F7383" t="str">
            <v>152576</v>
          </cell>
          <cell r="G7383" t="str">
            <v>THỰC PHẨM</v>
          </cell>
          <cell r="H7383" t="str">
            <v>RƯỢU</v>
          </cell>
        </row>
        <row r="7384">
          <cell r="C7384" t="str">
            <v>4902888212086</v>
          </cell>
          <cell r="D7384" t="str">
            <v>MORINAGA- Kẹo caramel muối bổ sung khoáng chất 92g</v>
          </cell>
          <cell r="E7384">
            <v>70000</v>
          </cell>
          <cell r="F7384" t="str">
            <v>152577</v>
          </cell>
          <cell r="G7384" t="str">
            <v>THỰC PHẨM</v>
          </cell>
          <cell r="H7384" t="str">
            <v>BÁNH KẸO, ĐỒ ĂN VẶT</v>
          </cell>
        </row>
        <row r="7385">
          <cell r="C7385" t="str">
            <v>4978323701156</v>
          </cell>
          <cell r="D7385" t="str">
            <v>MARUKIN- Bánh bông lan Baumkuchen cắt lát dày 270g</v>
          </cell>
          <cell r="E7385">
            <v>110000</v>
          </cell>
          <cell r="F7385" t="str">
            <v>152580</v>
          </cell>
          <cell r="G7385" t="str">
            <v>THỰC PHẨM</v>
          </cell>
          <cell r="H7385" t="str">
            <v>BÁNH KẸO, ĐỒ ĂN VẶT</v>
          </cell>
        </row>
        <row r="7386">
          <cell r="C7386" t="str">
            <v>4978323600152</v>
          </cell>
          <cell r="D7386" t="str">
            <v>MARUKIN- Bánh bông lan vị trứng cắt miếng 260g</v>
          </cell>
          <cell r="E7386">
            <v>110000</v>
          </cell>
          <cell r="F7386" t="str">
            <v>152581</v>
          </cell>
          <cell r="G7386" t="str">
            <v>THỰC PHẨM</v>
          </cell>
          <cell r="H7386" t="str">
            <v>BÁNH KẸO, ĐỒ ĂN VẶT</v>
          </cell>
        </row>
        <row r="7387">
          <cell r="C7387" t="str">
            <v>4903015160119</v>
          </cell>
          <cell r="D7387" t="str">
            <v>YBC- Bánh quy kem vị phô mai Levain 18 cái</v>
          </cell>
          <cell r="E7387">
            <v>75000</v>
          </cell>
          <cell r="F7387" t="str">
            <v>152583</v>
          </cell>
          <cell r="G7387" t="str">
            <v>THỰC PHẨM</v>
          </cell>
          <cell r="H7387" t="str">
            <v>BÁNH KẸO, ĐỒ ĂN VẶT</v>
          </cell>
        </row>
        <row r="7388">
          <cell r="C7388" t="str">
            <v>4903015162014</v>
          </cell>
          <cell r="D7388" t="str">
            <v>YBC- Bánh quy kem vị vani Entry 18 cái</v>
          </cell>
          <cell r="E7388">
            <v>75000</v>
          </cell>
          <cell r="F7388" t="str">
            <v>152584</v>
          </cell>
          <cell r="G7388" t="str">
            <v>THỰC PHẨM</v>
          </cell>
          <cell r="H7388" t="str">
            <v>BÁNH KẸO, ĐỒ ĂN VẶT</v>
          </cell>
        </row>
        <row r="7389">
          <cell r="C7389" t="str">
            <v>4903015127006</v>
          </cell>
          <cell r="D7389" t="str">
            <v>YBC- Bánh quy cacao đen nhân kem vani Noir 18 cái</v>
          </cell>
          <cell r="E7389">
            <v>75000</v>
          </cell>
          <cell r="F7389" t="str">
            <v>152585</v>
          </cell>
          <cell r="G7389" t="str">
            <v>THỰC PHẨM</v>
          </cell>
          <cell r="H7389" t="str">
            <v>BÁNH KẸO, ĐỒ ĂN VẶT</v>
          </cell>
        </row>
        <row r="7390">
          <cell r="C7390" t="str">
            <v>4901351012550</v>
          </cell>
          <cell r="D7390" t="str">
            <v>KANRO- Kẹo cứng 8 vị trái cây Morimori Yama 180g</v>
          </cell>
          <cell r="E7390">
            <v>75000</v>
          </cell>
          <cell r="F7390" t="str">
            <v>152586</v>
          </cell>
          <cell r="G7390" t="str">
            <v>THỰC PHẨM</v>
          </cell>
          <cell r="H7390" t="str">
            <v>BÁNH KẸO, ĐỒ ĂN VẶT</v>
          </cell>
        </row>
        <row r="7391">
          <cell r="C7391" t="str">
            <v>4902777135540</v>
          </cell>
          <cell r="D7391" t="str">
            <v>MEIJI- Kẹo socola hình trứng Twinkle 5 chiếc</v>
          </cell>
          <cell r="E7391">
            <v>75000</v>
          </cell>
          <cell r="F7391" t="str">
            <v>152587</v>
          </cell>
          <cell r="G7391" t="str">
            <v>THỰC PHẨM</v>
          </cell>
          <cell r="H7391" t="str">
            <v>BÁNH KẸO, ĐỒ ĂN VẶT</v>
          </cell>
        </row>
        <row r="7392">
          <cell r="C7392" t="str">
            <v>4901005105249</v>
          </cell>
          <cell r="D7392" t="str">
            <v>GLICO- Kẹo socola Mickey &amp; Minnie 19g</v>
          </cell>
          <cell r="E7392">
            <v>55000</v>
          </cell>
          <cell r="F7392" t="str">
            <v>152588</v>
          </cell>
          <cell r="G7392" t="str">
            <v>THỰC PHẨM</v>
          </cell>
          <cell r="H7392" t="str">
            <v>BÁNH KẸO, ĐỒ ĂN VẶT</v>
          </cell>
        </row>
        <row r="7393">
          <cell r="C7393" t="str">
            <v>4582152492620</v>
          </cell>
          <cell r="D7393" t="str">
            <v>ROZA- Tương ớt chili sauce 200g</v>
          </cell>
          <cell r="E7393">
            <v>60000</v>
          </cell>
          <cell r="F7393" t="str">
            <v>152589</v>
          </cell>
          <cell r="G7393" t="str">
            <v>THỰC PHẨM</v>
          </cell>
          <cell r="H7393" t="str">
            <v>GIA VỊ</v>
          </cell>
        </row>
        <row r="7394">
          <cell r="C7394" t="str">
            <v>4901108001189</v>
          </cell>
          <cell r="D7394" t="str">
            <v>EBARA- Sốt ướp thịt nướng vị cay 300g</v>
          </cell>
          <cell r="E7394">
            <v>120000</v>
          </cell>
          <cell r="F7394" t="str">
            <v>152590</v>
          </cell>
          <cell r="G7394" t="str">
            <v>THỰC PHẨM</v>
          </cell>
          <cell r="H7394" t="str">
            <v>GIA VỊ</v>
          </cell>
        </row>
        <row r="7395">
          <cell r="C7395" t="str">
            <v>4901108001172</v>
          </cell>
          <cell r="D7395" t="str">
            <v>EBARA- Sốt ướp thịt nướng vị ngọt 300g</v>
          </cell>
          <cell r="E7395">
            <v>120000</v>
          </cell>
          <cell r="F7395" t="str">
            <v>152591</v>
          </cell>
          <cell r="G7395" t="str">
            <v>THỰC PHẨM</v>
          </cell>
          <cell r="H7395" t="str">
            <v>GIA VỊ</v>
          </cell>
        </row>
        <row r="7396">
          <cell r="C7396" t="str">
            <v>1511072111000</v>
          </cell>
          <cell r="D7396" t="str">
            <v>SAKUKO- Hộp trà xanh Shizuoka Đại Lộc</v>
          </cell>
          <cell r="E7396">
            <v>250000</v>
          </cell>
          <cell r="F7396" t="str">
            <v>152592</v>
          </cell>
          <cell r="G7396" t="str">
            <v>THỰC PHẨM</v>
          </cell>
          <cell r="H7396" t="str">
            <v>ĐỒ UỐNG, PHA CHẾ</v>
          </cell>
        </row>
        <row r="7397">
          <cell r="C7397" t="str">
            <v>1511072111017</v>
          </cell>
          <cell r="D7397" t="str">
            <v>SAKUKO- Hộp trà xanh Shizuoka Vạn Thọ</v>
          </cell>
          <cell r="E7397">
            <v>250000</v>
          </cell>
          <cell r="F7397" t="str">
            <v>152593</v>
          </cell>
          <cell r="G7397" t="str">
            <v>THỰC PHẨM</v>
          </cell>
          <cell r="H7397" t="str">
            <v>ĐỒ UỐNG, PHA CHẾ</v>
          </cell>
        </row>
        <row r="7398">
          <cell r="C7398" t="str">
            <v>1511072111024</v>
          </cell>
          <cell r="D7398" t="str">
            <v>SAKUKO- Hộp trà xanh Shizuoka Thịnh Vượng</v>
          </cell>
          <cell r="E7398">
            <v>250000</v>
          </cell>
          <cell r="F7398" t="str">
            <v>152594</v>
          </cell>
          <cell r="G7398" t="str">
            <v>THỰC PHẨM</v>
          </cell>
          <cell r="H7398" t="str">
            <v>ĐỒ UỐNG, PHA CHẾ</v>
          </cell>
        </row>
        <row r="7399">
          <cell r="C7399" t="str">
            <v>8936148380069</v>
          </cell>
          <cell r="D7399" t="str">
            <v>KIAWA- Rong nho tách nước SADELI hộp 50gx2 túi</v>
          </cell>
          <cell r="E7399">
            <v>75000</v>
          </cell>
          <cell r="F7399" t="str">
            <v>152595</v>
          </cell>
          <cell r="G7399" t="str">
            <v>THỰC PHẨM</v>
          </cell>
          <cell r="H7399" t="str">
            <v>NÔNG LÂM HẢI SẢN</v>
          </cell>
        </row>
        <row r="7400">
          <cell r="C7400" t="str">
            <v>4901360343645</v>
          </cell>
          <cell r="D7400" t="str">
            <v>BOURBON- Bánh gạo nướng 36g</v>
          </cell>
          <cell r="E7400">
            <v>28000</v>
          </cell>
          <cell r="F7400" t="str">
            <v>152596</v>
          </cell>
          <cell r="G7400" t="str">
            <v>THỰC PHẨM</v>
          </cell>
          <cell r="H7400" t="str">
            <v>BÁNH KẸO, ĐỒ ĂN VẶT</v>
          </cell>
        </row>
        <row r="7401">
          <cell r="C7401" t="str">
            <v>4901360343492</v>
          </cell>
          <cell r="D7401" t="str">
            <v>BOURBON- Bánh quy nhân kem socola 47g</v>
          </cell>
          <cell r="E7401">
            <v>28000</v>
          </cell>
          <cell r="F7401" t="str">
            <v>152597</v>
          </cell>
          <cell r="G7401" t="str">
            <v>THỰC PHẨM</v>
          </cell>
          <cell r="H7401" t="str">
            <v>BÁNH KẸO, ĐỒ ĂN VẶT</v>
          </cell>
        </row>
        <row r="7402">
          <cell r="C7402" t="str">
            <v>4901360343614</v>
          </cell>
          <cell r="D7402" t="str">
            <v>BOURBON- Bánh gạo nướng vị tôm 38g</v>
          </cell>
          <cell r="E7402">
            <v>28000</v>
          </cell>
          <cell r="F7402" t="str">
            <v>152598</v>
          </cell>
          <cell r="G7402" t="str">
            <v>THỰC PHẨM</v>
          </cell>
          <cell r="H7402" t="str">
            <v>BÁNH KẸO, ĐỒ ĂN VẶT</v>
          </cell>
        </row>
        <row r="7403">
          <cell r="C7403" t="str">
            <v>4942355185130</v>
          </cell>
          <cell r="D7403" t="str">
            <v>KOBE BUSSAN- Mực tẩm bột chiên giòn 500g</v>
          </cell>
          <cell r="E7403">
            <v>220000</v>
          </cell>
          <cell r="F7403" t="str">
            <v>152599</v>
          </cell>
          <cell r="G7403" t="str">
            <v>THỰC PHẨM</v>
          </cell>
          <cell r="H7403" t="str">
            <v>THỰC PHẨM ĐÔNG LẠNH, CHẾ BIẾN</v>
          </cell>
        </row>
        <row r="7404">
          <cell r="C7404" t="str">
            <v>4901050118287</v>
          </cell>
          <cell r="D7404" t="str">
            <v>ITO- Bánh quy nhân kem trà sữa Languly 6 chiếc</v>
          </cell>
          <cell r="E7404">
            <v>50000</v>
          </cell>
          <cell r="F7404" t="str">
            <v>152600</v>
          </cell>
          <cell r="G7404" t="str">
            <v>THỰC PHẨM</v>
          </cell>
          <cell r="H7404" t="str">
            <v>BÁNH KẸO, ĐỒ ĂN VẶT</v>
          </cell>
        </row>
        <row r="7405">
          <cell r="C7405" t="str">
            <v>4901005501706</v>
          </cell>
          <cell r="D7405" t="str">
            <v>GLICO- Socola hạnh nhân hộp 12 viên</v>
          </cell>
          <cell r="E7405">
            <v>62000</v>
          </cell>
          <cell r="F7405" t="str">
            <v>152601</v>
          </cell>
          <cell r="G7405" t="str">
            <v>THỰC PHẨM</v>
          </cell>
          <cell r="H7405" t="str">
            <v>BÁNH KẸO, ĐỒ ĂN VẶT</v>
          </cell>
        </row>
        <row r="7406">
          <cell r="C7406" t="str">
            <v>4971980161400</v>
          </cell>
          <cell r="D7406" t="str">
            <v>GODO SHUSEI- Rượu mơ Umeshu Special 500ml</v>
          </cell>
          <cell r="E7406">
            <v>400000</v>
          </cell>
          <cell r="F7406" t="str">
            <v>152602</v>
          </cell>
          <cell r="G7406" t="str">
            <v>THỰC PHẨM</v>
          </cell>
          <cell r="H7406" t="str">
            <v>RƯỢU</v>
          </cell>
        </row>
        <row r="7407">
          <cell r="C7407" t="str">
            <v>4968167020377</v>
          </cell>
          <cell r="D7407" t="str">
            <v>OIMATSU- Rượu mơ Enma Umeshu 720ml 14 độ</v>
          </cell>
          <cell r="E7407">
            <v>1080000</v>
          </cell>
          <cell r="F7407" t="str">
            <v>152603</v>
          </cell>
          <cell r="G7407" t="str">
            <v>THỰC PHẨM</v>
          </cell>
          <cell r="H7407" t="str">
            <v>RƯỢU</v>
          </cell>
        </row>
        <row r="7408">
          <cell r="C7408" t="str">
            <v>4905846112114</v>
          </cell>
          <cell r="D7408" t="str">
            <v>CHOYA- Rượu mơ hộp giấy 1,8L (10 độ)</v>
          </cell>
          <cell r="E7408">
            <v>550000</v>
          </cell>
          <cell r="F7408" t="str">
            <v>152604</v>
          </cell>
          <cell r="G7408" t="str">
            <v>THỰC PHẨM</v>
          </cell>
          <cell r="H7408" t="str">
            <v>RƯỢU</v>
          </cell>
        </row>
        <row r="7409">
          <cell r="C7409" t="str">
            <v>4905846119878</v>
          </cell>
          <cell r="D7409" t="str">
            <v>CHOYA- Rượu mơ chín Rich 720ml (10 độ)</v>
          </cell>
          <cell r="E7409">
            <v>350000</v>
          </cell>
          <cell r="F7409" t="str">
            <v>152605</v>
          </cell>
          <cell r="G7409" t="str">
            <v>THỰC PHẨM</v>
          </cell>
          <cell r="H7409" t="str">
            <v>RƯỢU</v>
          </cell>
        </row>
        <row r="7410">
          <cell r="C7410" t="str">
            <v>4968167020230</v>
          </cell>
          <cell r="D7410" t="str">
            <v>OIMATSU- Rượu mơ Tenku no Tsuki Memorie 500ml</v>
          </cell>
          <cell r="E7410">
            <v>400000</v>
          </cell>
          <cell r="F7410" t="str">
            <v>152606</v>
          </cell>
          <cell r="G7410" t="str">
            <v>THỰC PHẨM</v>
          </cell>
          <cell r="H7410" t="str">
            <v>RƯỢU</v>
          </cell>
        </row>
        <row r="7411">
          <cell r="C7411" t="str">
            <v>4973480211661</v>
          </cell>
          <cell r="D7411" t="str">
            <v>MERCIAN- Rượu mơ Umeshu Makkoi 500ml</v>
          </cell>
          <cell r="E7411">
            <v>400000</v>
          </cell>
          <cell r="F7411" t="str">
            <v>152607</v>
          </cell>
          <cell r="G7411" t="str">
            <v>THỰC PHẨM</v>
          </cell>
          <cell r="H7411" t="str">
            <v>RƯỢU</v>
          </cell>
        </row>
        <row r="7412">
          <cell r="C7412" t="str">
            <v>4936790521356</v>
          </cell>
          <cell r="D7412" t="str">
            <v>SAN FOODS- Rượu Whisky Koshu Nirasaki Gold 700ml</v>
          </cell>
          <cell r="E7412">
            <v>450000</v>
          </cell>
          <cell r="F7412" t="str">
            <v>152608</v>
          </cell>
          <cell r="G7412" t="str">
            <v>THỰC PHẨM</v>
          </cell>
          <cell r="H7412" t="str">
            <v>RƯỢU</v>
          </cell>
        </row>
        <row r="7413">
          <cell r="C7413" t="str">
            <v>4969807211056</v>
          </cell>
          <cell r="D7413" t="str">
            <v>PLUM FOODS- Rượu mơ Kumano Umeshu 720ml</v>
          </cell>
          <cell r="E7413">
            <v>500000</v>
          </cell>
          <cell r="F7413" t="str">
            <v>152609</v>
          </cell>
          <cell r="G7413" t="str">
            <v>THỰC PHẨM</v>
          </cell>
          <cell r="H7413" t="str">
            <v>RƯỢU</v>
          </cell>
        </row>
        <row r="7414">
          <cell r="C7414" t="str">
            <v>4990485008546</v>
          </cell>
          <cell r="D7414" t="str">
            <v>SEIKI- Bánh Mochi Chocodaifuku dâu tây 18 chiếc</v>
          </cell>
          <cell r="E7414">
            <v>250000</v>
          </cell>
          <cell r="F7414" t="str">
            <v>152610</v>
          </cell>
          <cell r="G7414" t="str">
            <v>THỰC PHẨM</v>
          </cell>
          <cell r="H7414" t="str">
            <v>BÁNH KẸO, ĐỒ ĂN VẶT</v>
          </cell>
        </row>
        <row r="7415">
          <cell r="C7415" t="str">
            <v>4963210180732</v>
          </cell>
          <cell r="D7415" t="str">
            <v>MIE DAIICHI- Bánh quy hạt dinh dưỡng caramel 24c</v>
          </cell>
          <cell r="E7415">
            <v>400000</v>
          </cell>
          <cell r="F7415" t="str">
            <v>152611</v>
          </cell>
          <cell r="G7415" t="str">
            <v>THỰC PHẨM</v>
          </cell>
          <cell r="H7415" t="str">
            <v>BÁNH KẸO, ĐỒ ĂN VẶT</v>
          </cell>
        </row>
        <row r="7416">
          <cell r="C7416" t="str">
            <v>4980655302222</v>
          </cell>
          <cell r="D7416" t="str">
            <v>PENGUIN- Bánh crepe socola dâu tây 14 chiếc</v>
          </cell>
          <cell r="E7416">
            <v>155000</v>
          </cell>
          <cell r="F7416" t="str">
            <v>152612</v>
          </cell>
          <cell r="G7416" t="str">
            <v>THỰC PHẨM</v>
          </cell>
          <cell r="H7416" t="str">
            <v>BÁNH KẸO, ĐỒ ĂN VẶT</v>
          </cell>
        </row>
        <row r="7417">
          <cell r="C7417" t="str">
            <v>4980655302048</v>
          </cell>
          <cell r="D7417" t="str">
            <v>PENGUIN- Bánh crepe socola trà xanh Shizuoka 14ch</v>
          </cell>
          <cell r="E7417">
            <v>200000</v>
          </cell>
          <cell r="F7417" t="str">
            <v>152613</v>
          </cell>
          <cell r="G7417" t="str">
            <v>THỰC PHẨM</v>
          </cell>
          <cell r="H7417" t="str">
            <v>BÁNH KẸO, ĐỒ ĂN VẶT</v>
          </cell>
        </row>
        <row r="7418">
          <cell r="C7418" t="str">
            <v>4901305410920</v>
          </cell>
          <cell r="D7418" t="str">
            <v>KATAOKA- Bột matcha latte Tsujiri 13gx4 gói</v>
          </cell>
          <cell r="E7418">
            <v>70000</v>
          </cell>
          <cell r="F7418" t="str">
            <v>152616</v>
          </cell>
          <cell r="G7418" t="str">
            <v>THỰC PHẨM</v>
          </cell>
          <cell r="H7418" t="str">
            <v>ĐỒ UỐNG, PHA CHẾ</v>
          </cell>
        </row>
        <row r="7419">
          <cell r="C7419" t="str">
            <v>4547894640234</v>
          </cell>
          <cell r="D7419" t="str">
            <v>NABISCO- Hộp bánh quy Rits kem phô mai 18 chiếc</v>
          </cell>
          <cell r="E7419">
            <v>75000</v>
          </cell>
          <cell r="F7419" t="str">
            <v>152617</v>
          </cell>
          <cell r="G7419" t="str">
            <v>THỰC PHẨM</v>
          </cell>
          <cell r="H7419" t="str">
            <v>BÁNH KẸO, ĐỒ ĂN VẶT</v>
          </cell>
        </row>
        <row r="7420">
          <cell r="C7420" t="str">
            <v>4902555164076</v>
          </cell>
          <cell r="D7420" t="str">
            <v>FUJIYA- Socola nhân đậu phộng 180g</v>
          </cell>
          <cell r="E7420">
            <v>75000</v>
          </cell>
          <cell r="F7420" t="str">
            <v>152618</v>
          </cell>
          <cell r="G7420" t="str">
            <v>THỰC PHẨM</v>
          </cell>
          <cell r="H7420" t="str">
            <v>BÁNH KẸO, ĐỒ ĂN VẶT</v>
          </cell>
        </row>
        <row r="7421">
          <cell r="C7421" t="str">
            <v>4902074014579</v>
          </cell>
          <cell r="D7421" t="str">
            <v>CHEERIO- Nước tăng lực Mega Pachi 250ml</v>
          </cell>
          <cell r="E7421">
            <v>35000</v>
          </cell>
          <cell r="F7421" t="str">
            <v>152619</v>
          </cell>
          <cell r="G7421" t="str">
            <v>THỰC PHẨM</v>
          </cell>
          <cell r="H7421" t="str">
            <v>ĐỒ UỐNG, PHA CHẾ</v>
          </cell>
        </row>
        <row r="7422">
          <cell r="C7422" t="str">
            <v>4901050117303</v>
          </cell>
          <cell r="D7422" t="str">
            <v>ITO- Bánh quy bơ Butter Sable hộp 18 cái</v>
          </cell>
          <cell r="E7422">
            <v>69000</v>
          </cell>
          <cell r="F7422" t="str">
            <v>152620</v>
          </cell>
          <cell r="G7422" t="str">
            <v>THỰC PHẨM</v>
          </cell>
          <cell r="H7422" t="str">
            <v>BÁNH KẸO, ĐỒ ĂN VẶT</v>
          </cell>
        </row>
        <row r="7423">
          <cell r="C7423" t="str">
            <v>4901050115583</v>
          </cell>
          <cell r="D7423" t="str">
            <v>ITO- Bánh quy nhân kem socola Languly 6 chiếc</v>
          </cell>
          <cell r="E7423">
            <v>40000</v>
          </cell>
          <cell r="F7423" t="str">
            <v>152621</v>
          </cell>
          <cell r="G7423" t="str">
            <v>THỰC PHẨM</v>
          </cell>
          <cell r="H7423" t="str">
            <v>BÁNH KẸO, ĐỒ ĂN VẶT</v>
          </cell>
        </row>
        <row r="7424">
          <cell r="C7424" t="str">
            <v>4901050119390</v>
          </cell>
          <cell r="D7424" t="str">
            <v>ITO- Bánh quy Langue de chat 18 chiếc</v>
          </cell>
          <cell r="E7424">
            <v>40000</v>
          </cell>
          <cell r="F7424" t="str">
            <v>152623</v>
          </cell>
          <cell r="G7424" t="str">
            <v>THỰC PHẨM</v>
          </cell>
          <cell r="H7424" t="str">
            <v>BÁNH KẸO, ĐỒ ĂN VẶT</v>
          </cell>
        </row>
        <row r="7425">
          <cell r="C7425" t="str">
            <v>4901050117020</v>
          </cell>
          <cell r="D7425" t="str">
            <v>ITO- Bánh quy cacao Langue de chat 18 chiếc</v>
          </cell>
          <cell r="E7425">
            <v>40000</v>
          </cell>
          <cell r="F7425" t="str">
            <v>152624</v>
          </cell>
          <cell r="G7425" t="str">
            <v>THỰC PHẨM</v>
          </cell>
          <cell r="H7425" t="str">
            <v>BÁNH KẸO, ĐỒ ĂN VẶT</v>
          </cell>
        </row>
        <row r="7426">
          <cell r="C7426" t="str">
            <v>4901050113497</v>
          </cell>
          <cell r="D7426" t="str">
            <v>ITO- Bánh quy nhân kem hạnh nhân caramel 12 chiếc</v>
          </cell>
          <cell r="E7426">
            <v>65000</v>
          </cell>
          <cell r="F7426" t="str">
            <v>152625</v>
          </cell>
          <cell r="G7426" t="str">
            <v>THỰC PHẨM</v>
          </cell>
          <cell r="H7426" t="str">
            <v>BÁNH KẸO, ĐỒ ĂN VẶT</v>
          </cell>
        </row>
        <row r="7427">
          <cell r="C7427" t="str">
            <v>4901050112322</v>
          </cell>
          <cell r="D7427" t="str">
            <v>ITO- Bánh quy nhân kem vani 12 chiếc</v>
          </cell>
          <cell r="E7427">
            <v>65000</v>
          </cell>
          <cell r="F7427" t="str">
            <v>152626</v>
          </cell>
          <cell r="G7427" t="str">
            <v>THỰC PHẨM</v>
          </cell>
          <cell r="H7427" t="str">
            <v>BÁNH KẸO, ĐỒ ĂN VẶT</v>
          </cell>
        </row>
        <row r="7428">
          <cell r="C7428" t="str">
            <v>4901324030413</v>
          </cell>
          <cell r="D7428" t="str">
            <v>KINJO SEIKA- Bánh cuộn Twin Waltz nhiều vị 12chiếc</v>
          </cell>
          <cell r="E7428">
            <v>325000</v>
          </cell>
          <cell r="F7428" t="str">
            <v>152627</v>
          </cell>
          <cell r="G7428" t="str">
            <v>THỰC PHẨM</v>
          </cell>
          <cell r="H7428" t="str">
            <v>BÁNH KẸO, ĐỒ ĂN VẶT</v>
          </cell>
        </row>
        <row r="7429">
          <cell r="C7429" t="str">
            <v>4901324031533</v>
          </cell>
          <cell r="D7429" t="str">
            <v>KINJO SEIKA- Bánh bông lan Sucre 3 vị 12 chiếc</v>
          </cell>
          <cell r="E7429">
            <v>325000</v>
          </cell>
          <cell r="F7429" t="str">
            <v>152628</v>
          </cell>
          <cell r="G7429" t="str">
            <v>THỰC PHẨM</v>
          </cell>
          <cell r="H7429" t="str">
            <v>BÁNH KẸO, ĐỒ ĂN VẶT</v>
          </cell>
        </row>
        <row r="7430">
          <cell r="C7430" t="str">
            <v>4901360343690</v>
          </cell>
          <cell r="D7430" t="str">
            <v>BOURBON- Snack khoai tây vị soup ngô 45g</v>
          </cell>
          <cell r="E7430">
            <v>28000</v>
          </cell>
          <cell r="F7430" t="str">
            <v>152629</v>
          </cell>
          <cell r="G7430" t="str">
            <v>THỰC PHẨM</v>
          </cell>
          <cell r="H7430" t="str">
            <v>BÁNH KẸO, ĐỒ ĂN VẶT</v>
          </cell>
        </row>
        <row r="7431">
          <cell r="C7431" t="str">
            <v>4901360344789</v>
          </cell>
          <cell r="D7431" t="str">
            <v>BOURBON- Kẹo dẻo vị đào 50g</v>
          </cell>
          <cell r="E7431">
            <v>35000</v>
          </cell>
          <cell r="F7431" t="str">
            <v>152630</v>
          </cell>
          <cell r="G7431" t="str">
            <v>THỰC PHẨM</v>
          </cell>
          <cell r="H7431" t="str">
            <v>BÁNH KẸO, ĐỒ ĂN VẶT</v>
          </cell>
        </row>
        <row r="7432">
          <cell r="C7432" t="str">
            <v>4901360344772</v>
          </cell>
          <cell r="D7432" t="str">
            <v>BOURBON- Kẹo dẻo vị nho 50g</v>
          </cell>
          <cell r="E7432">
            <v>35000</v>
          </cell>
          <cell r="F7432" t="str">
            <v>152631</v>
          </cell>
          <cell r="G7432" t="str">
            <v>THỰC PHẨM</v>
          </cell>
          <cell r="H7432" t="str">
            <v>BÁNH KẸO, ĐỒ ĂN VẶT</v>
          </cell>
        </row>
        <row r="7433">
          <cell r="C7433" t="str">
            <v>4969807211094</v>
          </cell>
          <cell r="D7433" t="str">
            <v>PLUM FOODS- Rượu mơ Kumano Umeshu 720ml</v>
          </cell>
          <cell r="E7433">
            <v>500000</v>
          </cell>
          <cell r="F7433" t="str">
            <v>152632</v>
          </cell>
          <cell r="G7433" t="str">
            <v>THỰC PHẨM</v>
          </cell>
          <cell r="H7433" t="str">
            <v>RƯỢU</v>
          </cell>
        </row>
        <row r="7434">
          <cell r="C7434" t="str">
            <v>4903015522757</v>
          </cell>
          <cell r="D7434" t="str">
            <v>YBC- Snack khoai tây chiên Chipstar rong biển 50g</v>
          </cell>
          <cell r="E7434">
            <v>40000</v>
          </cell>
          <cell r="F7434" t="str">
            <v>152633</v>
          </cell>
          <cell r="G7434" t="str">
            <v>THỰC PHẨM</v>
          </cell>
          <cell r="H7434" t="str">
            <v>BÁNH KẸO, ĐỒ ĂN VẶT</v>
          </cell>
        </row>
        <row r="7435">
          <cell r="C7435" t="str">
            <v>4901830119688</v>
          </cell>
          <cell r="D7435" t="str">
            <v>SANRITSU- Bánh quy nướng phủ đường Genji Pie 28c</v>
          </cell>
          <cell r="E7435">
            <v>125000</v>
          </cell>
          <cell r="F7435" t="str">
            <v>152635</v>
          </cell>
          <cell r="G7435" t="str">
            <v>THỰC PHẨM</v>
          </cell>
          <cell r="H7435" t="str">
            <v>BÁNH KẸO, ĐỒ ĂN VẶT</v>
          </cell>
        </row>
        <row r="7436">
          <cell r="C7436" t="str">
            <v>4902831509607</v>
          </cell>
          <cell r="D7436" t="str">
            <v>NITTOH- Bột trà sấy sữa hòa tan 14g x 8 gói</v>
          </cell>
          <cell r="E7436">
            <v>120000</v>
          </cell>
          <cell r="F7436" t="str">
            <v>152637</v>
          </cell>
          <cell r="G7436" t="str">
            <v>THỰC PHẨM</v>
          </cell>
          <cell r="H7436" t="str">
            <v>ĐỒ UỐNG, PHA CHẾ</v>
          </cell>
        </row>
        <row r="7437">
          <cell r="C7437" t="str">
            <v>4902831509041</v>
          </cell>
          <cell r="D7437" t="str">
            <v>NITTOH- Bột trà đào trắng hòa tan 9.5g x 10 gói</v>
          </cell>
          <cell r="E7437">
            <v>110000</v>
          </cell>
          <cell r="F7437" t="str">
            <v>152638</v>
          </cell>
          <cell r="G7437" t="str">
            <v>THỰC PHẨM</v>
          </cell>
          <cell r="H7437" t="str">
            <v>ĐỒ UỐNG, PHA CHẾ</v>
          </cell>
        </row>
        <row r="7438">
          <cell r="C7438" t="str">
            <v>1519012112001</v>
          </cell>
          <cell r="D7438" t="str">
            <v>Thịt bò Wagyu A5 Sendai</v>
          </cell>
          <cell r="E7438">
            <v>8200000</v>
          </cell>
          <cell r="F7438" t="str">
            <v>152640</v>
          </cell>
          <cell r="G7438" t="str">
            <v>ORDER</v>
          </cell>
          <cell r="H7438" t="str">
            <v>THỰC PHẨM</v>
          </cell>
        </row>
        <row r="7439">
          <cell r="C7439" t="str">
            <v>1519012112018</v>
          </cell>
          <cell r="D7439" t="str">
            <v>Thịt bò Wagyu A5 Omi</v>
          </cell>
          <cell r="E7439">
            <v>6850000</v>
          </cell>
          <cell r="F7439" t="str">
            <v>152641</v>
          </cell>
          <cell r="G7439" t="str">
            <v>ORDER</v>
          </cell>
          <cell r="H7439" t="str">
            <v>THỰC PHẨM</v>
          </cell>
        </row>
        <row r="7440">
          <cell r="C7440" t="str">
            <v>1519012112025</v>
          </cell>
          <cell r="D7440" t="str">
            <v>Thịt bò Wagyu A5 Kagoshima</v>
          </cell>
          <cell r="E7440">
            <v>6250000</v>
          </cell>
          <cell r="F7440" t="str">
            <v>152642</v>
          </cell>
          <cell r="G7440" t="str">
            <v>ORDER</v>
          </cell>
          <cell r="H7440" t="str">
            <v>THỰC PHẨM</v>
          </cell>
        </row>
        <row r="7441">
          <cell r="C7441" t="str">
            <v>4903015190604</v>
          </cell>
          <cell r="D7441" t="str">
            <v>YBC- Bánh quy tổng hợp Deliete 60 chiếc</v>
          </cell>
          <cell r="E7441">
            <v>350000</v>
          </cell>
          <cell r="F7441" t="str">
            <v>152643</v>
          </cell>
          <cell r="G7441" t="str">
            <v>THỰC PHẨM</v>
          </cell>
          <cell r="H7441" t="str">
            <v>BÁNH KẸO, ĐỒ ĂN VẶT</v>
          </cell>
        </row>
        <row r="7442">
          <cell r="C7442" t="str">
            <v>4977821321408</v>
          </cell>
          <cell r="D7442" t="str">
            <v>MIYATA- Kẹo cà phê caramel 300g</v>
          </cell>
          <cell r="E7442">
            <v>135000</v>
          </cell>
          <cell r="F7442" t="str">
            <v>152644</v>
          </cell>
          <cell r="G7442" t="str">
            <v>THỰC PHẨM</v>
          </cell>
          <cell r="H7442" t="str">
            <v>BÁNH KẸO, ĐỒ ĂN VẶT</v>
          </cell>
        </row>
        <row r="7443">
          <cell r="C7443" t="str">
            <v>4977821321149</v>
          </cell>
          <cell r="D7443" t="str">
            <v>MIYATA- Kẹo hạnh nhân caramel 300g</v>
          </cell>
          <cell r="E7443">
            <v>135000</v>
          </cell>
          <cell r="F7443" t="str">
            <v>152645</v>
          </cell>
          <cell r="G7443" t="str">
            <v>THỰC PHẨM</v>
          </cell>
          <cell r="H7443" t="str">
            <v>BÁNH KẸO, ĐỒ ĂN VẶT</v>
          </cell>
        </row>
        <row r="7444">
          <cell r="C7444" t="str">
            <v>4902777086200</v>
          </cell>
          <cell r="D7444" t="str">
            <v>MEIJI- Socola Meltykiss vị Matcha 56g</v>
          </cell>
          <cell r="E7444">
            <v>105000</v>
          </cell>
          <cell r="F7444" t="str">
            <v>152646</v>
          </cell>
          <cell r="G7444" t="str">
            <v>THỰC PHẨM</v>
          </cell>
          <cell r="H7444" t="str">
            <v>BÁNH KẸO, ĐỒ ĂN VẶT</v>
          </cell>
        </row>
        <row r="7445">
          <cell r="C7445" t="str">
            <v>4902777085937</v>
          </cell>
          <cell r="D7445" t="str">
            <v>MEIJI- Socola Meltykiss vị dâu 56g</v>
          </cell>
          <cell r="E7445">
            <v>105000</v>
          </cell>
          <cell r="F7445" t="str">
            <v>152648</v>
          </cell>
          <cell r="G7445" t="str">
            <v>THỰC PHẨM</v>
          </cell>
          <cell r="H7445" t="str">
            <v>BÁNH KẸO, ĐỒ ĂN VẶT</v>
          </cell>
        </row>
        <row r="7446">
          <cell r="C7446" t="str">
            <v>4978522031566</v>
          </cell>
          <cell r="D7446" t="str">
            <v>J&amp;C- Bánh bông lan Baumkuchen vị sữa chua 166g</v>
          </cell>
          <cell r="E7446">
            <v>125000</v>
          </cell>
          <cell r="F7446" t="str">
            <v>152649</v>
          </cell>
          <cell r="G7446" t="str">
            <v>THỰC PHẨM</v>
          </cell>
          <cell r="H7446" t="str">
            <v>BÁNH KẸO, ĐỒ ĂN VẶT</v>
          </cell>
        </row>
        <row r="7447">
          <cell r="C7447" t="str">
            <v>4978568121160</v>
          </cell>
          <cell r="D7447" t="str">
            <v>MARUSHIN- Bánh Kagami Mochi 250g</v>
          </cell>
          <cell r="E7447">
            <v>250000</v>
          </cell>
          <cell r="F7447" t="str">
            <v>152650</v>
          </cell>
          <cell r="G7447" t="str">
            <v>THỰC PHẨM</v>
          </cell>
          <cell r="H7447" t="str">
            <v>BÁNH KẸO, ĐỒ ĂN VẶT</v>
          </cell>
        </row>
        <row r="7448">
          <cell r="C7448" t="str">
            <v>4903015155009</v>
          </cell>
          <cell r="D7448" t="str">
            <v>YBC- Bánh quy nhân kem phô mai Levain Prime 18c</v>
          </cell>
          <cell r="E7448">
            <v>75000</v>
          </cell>
          <cell r="F7448" t="str">
            <v>152652</v>
          </cell>
          <cell r="G7448" t="str">
            <v>THỰC PHẨM</v>
          </cell>
          <cell r="H7448" t="str">
            <v>BÁNH KẸO, ĐỒ ĂN VẶT</v>
          </cell>
        </row>
        <row r="7449">
          <cell r="C7449" t="str">
            <v>4901306010532</v>
          </cell>
          <cell r="D7449" t="str">
            <v>KAGOME- Tương cà chua nguyên chất 500g</v>
          </cell>
          <cell r="E7449">
            <v>120000</v>
          </cell>
          <cell r="F7449" t="str">
            <v>152653</v>
          </cell>
          <cell r="G7449" t="str">
            <v>THỰC PHẨM</v>
          </cell>
          <cell r="H7449" t="str">
            <v>GIA VỊ</v>
          </cell>
        </row>
        <row r="7450">
          <cell r="C7450" t="str">
            <v>4902102014281</v>
          </cell>
          <cell r="D7450" t="str">
            <v>COCACOLA- Lon 500ml</v>
          </cell>
          <cell r="E7450">
            <v>49000</v>
          </cell>
          <cell r="F7450" t="str">
            <v>152654</v>
          </cell>
          <cell r="G7450" t="str">
            <v>THỰC PHẨM</v>
          </cell>
          <cell r="H7450" t="str">
            <v>ĐỒ UỐNG, PHA CHẾ</v>
          </cell>
        </row>
        <row r="7451">
          <cell r="C7451" t="str">
            <v>4573259037500</v>
          </cell>
          <cell r="D7451" t="str">
            <v>NAKATA- Rượu mơ vảy vàng Kishu Nanko 750ml</v>
          </cell>
          <cell r="E7451">
            <v>695000</v>
          </cell>
          <cell r="F7451" t="str">
            <v>152655</v>
          </cell>
          <cell r="G7451" t="str">
            <v>THỰC PHẨM</v>
          </cell>
          <cell r="H7451" t="str">
            <v>RƯỢU</v>
          </cell>
        </row>
        <row r="7452">
          <cell r="C7452" t="str">
            <v>4904670208376</v>
          </cell>
          <cell r="D7452" t="str">
            <v>TAKARA SHUZO- Rượu sake vảy vàng Shouchikubai 300m</v>
          </cell>
          <cell r="E7452">
            <v>275000</v>
          </cell>
          <cell r="F7452" t="str">
            <v>152656</v>
          </cell>
          <cell r="G7452" t="str">
            <v>THỰC PHẨM</v>
          </cell>
          <cell r="H7452" t="str">
            <v>RƯỢU</v>
          </cell>
        </row>
        <row r="7453">
          <cell r="C7453" t="str">
            <v>4901777364950</v>
          </cell>
          <cell r="D7453" t="str">
            <v>SUNTORY- Rượu Old Whisky 12 con giáp năm Dần 700ml</v>
          </cell>
          <cell r="E7453">
            <v>790000</v>
          </cell>
          <cell r="F7453" t="str">
            <v>152657</v>
          </cell>
          <cell r="G7453" t="str">
            <v>THỰC PHẨM</v>
          </cell>
          <cell r="H7453" t="str">
            <v>RƯỢU</v>
          </cell>
        </row>
        <row r="7454">
          <cell r="C7454" t="str">
            <v>4901351018750</v>
          </cell>
          <cell r="D7454" t="str">
            <v>KANRO- Kẹo Candy hình bút chì 80g</v>
          </cell>
          <cell r="E7454">
            <v>60000</v>
          </cell>
          <cell r="F7454" t="str">
            <v>152658</v>
          </cell>
          <cell r="G7454" t="str">
            <v>THỰC PHẨM</v>
          </cell>
          <cell r="H7454" t="str">
            <v>BÁNH KẸO, ĐỒ ĂN VẶT</v>
          </cell>
        </row>
        <row r="7455">
          <cell r="C7455" t="str">
            <v>8935001282440</v>
          </cell>
          <cell r="D7455" t="str">
            <v>KIRIN- Nước lợi khuẩn Imuse sữa chua, chanh 280ml</v>
          </cell>
          <cell r="E7455">
            <v>13500</v>
          </cell>
          <cell r="F7455" t="str">
            <v>152659</v>
          </cell>
          <cell r="G7455" t="str">
            <v>THỰC PHẨM</v>
          </cell>
          <cell r="H7455" t="str">
            <v>ĐỒ UỐNG, PHA CHẾ</v>
          </cell>
        </row>
        <row r="7456">
          <cell r="C7456" t="str">
            <v>4970618014699</v>
          </cell>
          <cell r="D7456" t="str">
            <v>OHASHI CHINMIDO- Snack hạt hồng vị xì dầu 210g</v>
          </cell>
          <cell r="E7456">
            <v>155000</v>
          </cell>
          <cell r="F7456" t="str">
            <v>152661</v>
          </cell>
          <cell r="G7456" t="str">
            <v>THỰC PHẨM</v>
          </cell>
          <cell r="H7456" t="str">
            <v>BÁNH KẸO, ĐỒ ĂN VẶT</v>
          </cell>
        </row>
        <row r="7457">
          <cell r="C7457" t="str">
            <v>4970618014705</v>
          </cell>
          <cell r="D7457" t="str">
            <v>OHASHI CHINMIDO- Snack hạt hồng vị wasabi 210g</v>
          </cell>
          <cell r="E7457">
            <v>155000</v>
          </cell>
          <cell r="F7457" t="str">
            <v>152662</v>
          </cell>
          <cell r="G7457" t="str">
            <v>THỰC PHẨM</v>
          </cell>
          <cell r="H7457" t="str">
            <v>BÁNH KẸO, ĐỒ ĂN VẶT</v>
          </cell>
        </row>
        <row r="7458">
          <cell r="C7458" t="str">
            <v>4901515001383</v>
          </cell>
          <cell r="D7458" t="str">
            <v>MANNSWINES- Rượu vang nho đỏ KIKKOMAN 720ml</v>
          </cell>
          <cell r="E7458">
            <v>350000</v>
          </cell>
          <cell r="F7458" t="str">
            <v>152663</v>
          </cell>
          <cell r="G7458" t="str">
            <v>THỰC PHẨM</v>
          </cell>
          <cell r="H7458" t="str">
            <v>ĐỒ UỐNG, PHA CHẾ</v>
          </cell>
        </row>
        <row r="7459">
          <cell r="C7459" t="str">
            <v>4903065062005</v>
          </cell>
          <cell r="D7459" t="str">
            <v>YAMAKI- Hạt nêm dashi tảo bẹ 4g x 10 gói</v>
          </cell>
          <cell r="E7459">
            <v>40000</v>
          </cell>
          <cell r="F7459" t="str">
            <v>152664</v>
          </cell>
          <cell r="G7459" t="str">
            <v>THỰC PHẨM</v>
          </cell>
          <cell r="H7459" t="str">
            <v>GIA VỊ</v>
          </cell>
        </row>
        <row r="7460">
          <cell r="C7460" t="str">
            <v>4903065061770</v>
          </cell>
          <cell r="D7460" t="str">
            <v>YAMAKI- Hạt nêm dashi cá ngừ 4g x 10 gói</v>
          </cell>
          <cell r="E7460">
            <v>40000</v>
          </cell>
          <cell r="F7460" t="str">
            <v>152665</v>
          </cell>
          <cell r="G7460" t="str">
            <v>THỰC PHẨM</v>
          </cell>
          <cell r="H7460" t="str">
            <v>GIA VỊ</v>
          </cell>
        </row>
        <row r="7461">
          <cell r="C7461" t="str">
            <v>4903065066379</v>
          </cell>
          <cell r="D7461" t="str">
            <v>YAMAKI- Hạt nêm dashi cá ngừ tảo bẹ 4g x 10 gói</v>
          </cell>
          <cell r="E7461">
            <v>40000</v>
          </cell>
          <cell r="F7461" t="str">
            <v>152666</v>
          </cell>
          <cell r="G7461" t="str">
            <v>THỰC PHẨM</v>
          </cell>
          <cell r="H7461" t="str">
            <v>GIA VỊ</v>
          </cell>
        </row>
        <row r="7462">
          <cell r="C7462" t="str">
            <v>4903065061367</v>
          </cell>
          <cell r="D7462" t="str">
            <v>YAMAKI- Gia vị nấu dashi dạng bột nêm 4g x 54 gói</v>
          </cell>
          <cell r="E7462">
            <v>95000</v>
          </cell>
          <cell r="F7462" t="str">
            <v>152667</v>
          </cell>
          <cell r="G7462" t="str">
            <v>THỰC PHẨM</v>
          </cell>
          <cell r="H7462" t="str">
            <v>GIA VỊ</v>
          </cell>
        </row>
        <row r="7463">
          <cell r="C7463" t="str">
            <v>4902388036557</v>
          </cell>
          <cell r="D7463" t="str">
            <v>NAGATANIEN- Gói rong biển rau bina nấu miso 100g</v>
          </cell>
          <cell r="E7463">
            <v>175000</v>
          </cell>
          <cell r="F7463" t="str">
            <v>152668</v>
          </cell>
          <cell r="G7463" t="str">
            <v>THỰC PHẨM</v>
          </cell>
          <cell r="H7463" t="str">
            <v>NÔNG LÂM HẢI SẢN</v>
          </cell>
        </row>
        <row r="7464">
          <cell r="C7464" t="str">
            <v>4902388707105</v>
          </cell>
          <cell r="D7464" t="str">
            <v>NAGATANIEN- Gói rong biển đậu chiên nấu miso 100g</v>
          </cell>
          <cell r="E7464">
            <v>175000</v>
          </cell>
          <cell r="F7464" t="str">
            <v>152669</v>
          </cell>
          <cell r="G7464" t="str">
            <v>THỰC PHẨM</v>
          </cell>
          <cell r="H7464" t="str">
            <v>NÔNG LÂM HẢI SẢN</v>
          </cell>
        </row>
        <row r="7465">
          <cell r="C7465" t="str">
            <v>4539471240012</v>
          </cell>
          <cell r="D7465" t="str">
            <v>PURPLE RIVER- Thức uống lợi khuẩn lên men 1L</v>
          </cell>
          <cell r="E7465">
            <v>175000</v>
          </cell>
          <cell r="F7465" t="str">
            <v>152670</v>
          </cell>
          <cell r="G7465" t="str">
            <v>THỰC PHẨM</v>
          </cell>
          <cell r="H7465" t="str">
            <v>ĐỒ UỐNG, PHA CHẾ</v>
          </cell>
        </row>
        <row r="7466">
          <cell r="C7466" t="str">
            <v>4994202044275</v>
          </cell>
          <cell r="D7466" t="str">
            <v>S-TRUST- Bánh mochi Hanafuku 4 vị 20 chiếc</v>
          </cell>
          <cell r="E7466">
            <v>295000</v>
          </cell>
          <cell r="F7466" t="str">
            <v>152671</v>
          </cell>
          <cell r="G7466" t="str">
            <v>THỰC PHẨM</v>
          </cell>
          <cell r="H7466" t="str">
            <v>BÁNH KẸO, ĐỒ ĂN VẶT</v>
          </cell>
        </row>
        <row r="7467">
          <cell r="C7467" t="str">
            <v>4936790526559</v>
          </cell>
          <cell r="D7467" t="str">
            <v>SAN FOODS- Whisky Koshu Nirasaki Pure Malt 700ml</v>
          </cell>
          <cell r="E7467">
            <v>1080000</v>
          </cell>
          <cell r="F7467" t="str">
            <v>152672</v>
          </cell>
          <cell r="G7467" t="str">
            <v>THỰC PHẨM</v>
          </cell>
          <cell r="H7467" t="str">
            <v>RƯỢU</v>
          </cell>
        </row>
        <row r="7468">
          <cell r="C7468" t="str">
            <v>4901777279421</v>
          </cell>
          <cell r="D7468" t="str">
            <v>SUNTORY- Rượu Whisky Chita 700ml (43 độ)</v>
          </cell>
          <cell r="E7468">
            <v>1550000</v>
          </cell>
          <cell r="F7468" t="str">
            <v>152673</v>
          </cell>
          <cell r="G7468" t="str">
            <v>THỰC PHẨM</v>
          </cell>
          <cell r="H7468" t="str">
            <v>RƯỢU</v>
          </cell>
        </row>
        <row r="7469">
          <cell r="C7469" t="str">
            <v>4901411070827</v>
          </cell>
          <cell r="D7469" t="str">
            <v>KIRIN- Rượu Whisky Fuji Signature Blend 700ml</v>
          </cell>
          <cell r="E7469">
            <v>1850000</v>
          </cell>
          <cell r="F7469" t="str">
            <v>152674</v>
          </cell>
          <cell r="G7469" t="str">
            <v>THỰC PHẨM</v>
          </cell>
          <cell r="H7469" t="str">
            <v>RƯỢU</v>
          </cell>
        </row>
        <row r="7470">
          <cell r="C7470" t="str">
            <v>4904670213660</v>
          </cell>
          <cell r="D7470" t="str">
            <v>TAKARA SHUZO- Rượu sake vảy vàng Shouchikubai 1,8L</v>
          </cell>
          <cell r="E7470">
            <v>1150000</v>
          </cell>
          <cell r="F7470" t="str">
            <v>152675</v>
          </cell>
          <cell r="G7470" t="str">
            <v>THỰC PHẨM</v>
          </cell>
          <cell r="H7470" t="str">
            <v>RƯỢU</v>
          </cell>
        </row>
        <row r="7471">
          <cell r="C7471" t="str">
            <v>4901330745523</v>
          </cell>
          <cell r="D7471" t="str">
            <v>CALBEE- Ngũ cốc dinh dưỡng trái cây 750g</v>
          </cell>
          <cell r="E7471">
            <v>195000</v>
          </cell>
          <cell r="F7471" t="str">
            <v>152677</v>
          </cell>
          <cell r="G7471" t="str">
            <v>THỰC PHẨM</v>
          </cell>
          <cell r="H7471" t="str">
            <v>BÁNH KẸO, ĐỒ ĂN VẶT</v>
          </cell>
        </row>
        <row r="7472">
          <cell r="C7472" t="str">
            <v>4978323111160</v>
          </cell>
          <cell r="D7472" t="str">
            <v>MARUKIN- Bánh bông lan Family cake 307g 16 chiếc</v>
          </cell>
          <cell r="E7472">
            <v>110000</v>
          </cell>
          <cell r="F7472" t="str">
            <v>152679</v>
          </cell>
          <cell r="G7472" t="str">
            <v>THỰC PHẨM</v>
          </cell>
          <cell r="H7472" t="str">
            <v>BÁNH KẸO, ĐỒ ĂN VẶT</v>
          </cell>
        </row>
        <row r="7473">
          <cell r="C7473" t="str">
            <v>4978323111405</v>
          </cell>
          <cell r="D7473" t="str">
            <v>MARUKIN- Bánh bông lan soft cake 300g (15 chiếc)</v>
          </cell>
          <cell r="E7473">
            <v>110000</v>
          </cell>
          <cell r="F7473" t="str">
            <v>152680</v>
          </cell>
          <cell r="G7473" t="str">
            <v>THỰC PHẨM</v>
          </cell>
          <cell r="H7473" t="str">
            <v>BÁNH KẸO, ĐỒ ĂN VẶT</v>
          </cell>
        </row>
        <row r="7474">
          <cell r="C7474" t="str">
            <v>4901313939192</v>
          </cell>
          <cell r="D7474" t="str">
            <v>KAMEDA- Bánh gạo vị shoyu 138g</v>
          </cell>
          <cell r="E7474">
            <v>95000</v>
          </cell>
          <cell r="F7474" t="str">
            <v>152681</v>
          </cell>
          <cell r="G7474" t="str">
            <v>THỰC PHẨM</v>
          </cell>
          <cell r="H7474" t="str">
            <v>BÁNH KẸO, ĐỒ ĂN VẶT</v>
          </cell>
        </row>
        <row r="7475">
          <cell r="C7475" t="str">
            <v>1515012201004</v>
          </cell>
          <cell r="D7475" t="str">
            <v>HOMARE- Rượu Junmai Aladdin vảy vàng 300ml (14 độ)</v>
          </cell>
          <cell r="E7475">
            <v>395000</v>
          </cell>
          <cell r="F7475" t="str">
            <v>152684</v>
          </cell>
          <cell r="G7475" t="str">
            <v>THỰC PHẨM</v>
          </cell>
          <cell r="H7475" t="str">
            <v>RƯỢU</v>
          </cell>
        </row>
        <row r="7476">
          <cell r="C7476" t="str">
            <v>4975162903475</v>
          </cell>
          <cell r="D7476" t="str">
            <v>TAKAOKA- Kẹo socola tươi vị cacao 172g</v>
          </cell>
          <cell r="E7476">
            <v>175000</v>
          </cell>
          <cell r="F7476" t="str">
            <v>152685</v>
          </cell>
          <cell r="G7476" t="str">
            <v>THỰC PHẨM</v>
          </cell>
          <cell r="H7476" t="str">
            <v>BÁNH KẸO, ĐỒ ĂN VẶT</v>
          </cell>
        </row>
        <row r="7477">
          <cell r="C7477" t="str">
            <v>4975162904113</v>
          </cell>
          <cell r="D7477" t="str">
            <v>TAKAOKA- Kẹo socola tươi vị trà xanh 145g</v>
          </cell>
          <cell r="E7477">
            <v>175000</v>
          </cell>
          <cell r="F7477" t="str">
            <v>152686</v>
          </cell>
          <cell r="G7477" t="str">
            <v>THỰC PHẨM</v>
          </cell>
          <cell r="H7477" t="str">
            <v>BÁNH KẸO, ĐỒ ĂN VẶT</v>
          </cell>
        </row>
        <row r="7478">
          <cell r="C7478" t="str">
            <v>4902777032825</v>
          </cell>
          <cell r="D7478" t="str">
            <v>MEIJI- Socola Meltykiss vị vani 56g</v>
          </cell>
          <cell r="E7478">
            <v>105000</v>
          </cell>
          <cell r="F7478" t="str">
            <v>152687</v>
          </cell>
          <cell r="G7478" t="str">
            <v>THỰC PHẨM</v>
          </cell>
          <cell r="H7478" t="str">
            <v>BÁNH KẸO, ĐỒ ĂN VẶT</v>
          </cell>
        </row>
        <row r="7479">
          <cell r="C7479" t="str">
            <v>4905846112206</v>
          </cell>
          <cell r="D7479" t="str">
            <v>CHOYA- Rượu mơ Premium bản giới hạn 720ml (17 độ)</v>
          </cell>
          <cell r="E7479">
            <v>1750000</v>
          </cell>
          <cell r="F7479" t="str">
            <v>152688</v>
          </cell>
          <cell r="G7479" t="str">
            <v>THỰC PHẨM</v>
          </cell>
          <cell r="H7479" t="str">
            <v>RƯỢU</v>
          </cell>
        </row>
        <row r="7480">
          <cell r="C7480" t="str">
            <v>4903379020500</v>
          </cell>
          <cell r="D7480" t="str">
            <v>ROYCE- Socola tươi vị rượu champagne 20 viên</v>
          </cell>
          <cell r="E7480">
            <v>340000</v>
          </cell>
          <cell r="F7480" t="str">
            <v>152690</v>
          </cell>
          <cell r="G7480" t="str">
            <v>THỰC PHẨM</v>
          </cell>
          <cell r="H7480" t="str">
            <v>BÁNH KẸO, ĐỒ ĂN VẶT</v>
          </cell>
        </row>
        <row r="7481">
          <cell r="C7481" t="str">
            <v>4903379020548</v>
          </cell>
          <cell r="D7481" t="str">
            <v>ROYCE- Socola tươi vị cafe sữa au lait 20 viên</v>
          </cell>
          <cell r="E7481">
            <v>340000</v>
          </cell>
          <cell r="F7481" t="str">
            <v>152691</v>
          </cell>
          <cell r="G7481" t="str">
            <v>THỰC PHẨM</v>
          </cell>
          <cell r="H7481" t="str">
            <v>BÁNH KẸO, ĐỒ ĂN VẶT</v>
          </cell>
        </row>
        <row r="7482">
          <cell r="C7482" t="str">
            <v>1511072201015</v>
          </cell>
          <cell r="D7482" t="str">
            <v>Hộp trà xanh Harigicha 80g phiên bản màu vàng</v>
          </cell>
          <cell r="E7482">
            <v>250000</v>
          </cell>
          <cell r="F7482" t="str">
            <v>152695</v>
          </cell>
          <cell r="G7482" t="str">
            <v>THỰC PHẨM</v>
          </cell>
          <cell r="H7482" t="str">
            <v>ĐỒ UỐNG, PHA CHẾ</v>
          </cell>
        </row>
        <row r="7483">
          <cell r="C7483" t="str">
            <v>1511072201022</v>
          </cell>
          <cell r="D7483" t="str">
            <v>HAGIRICHA- Hộp trà xanh phiên bản màu trắng</v>
          </cell>
          <cell r="E7483">
            <v>250000</v>
          </cell>
          <cell r="F7483" t="str">
            <v>152696</v>
          </cell>
          <cell r="G7483" t="str">
            <v>THỰC PHẨM</v>
          </cell>
          <cell r="H7483" t="str">
            <v>ĐỒ UỐNG, PHA CHẾ</v>
          </cell>
        </row>
        <row r="7484">
          <cell r="C7484" t="str">
            <v>4995395019491</v>
          </cell>
          <cell r="D7484" t="str">
            <v>PURELAIT- Socola hạnh nhân Tiramisu 160g</v>
          </cell>
          <cell r="E7484">
            <v>250000</v>
          </cell>
          <cell r="F7484" t="str">
            <v>152697</v>
          </cell>
          <cell r="G7484" t="str">
            <v>THỰC PHẨM</v>
          </cell>
          <cell r="H7484" t="str">
            <v>BÁNH KẸO, ĐỒ ĂN VẶT</v>
          </cell>
        </row>
        <row r="7485">
          <cell r="C7485" t="str">
            <v>4995395019170</v>
          </cell>
          <cell r="D7485" t="str">
            <v>PURELAIT- Socola hạnh nhân Tiramisu trà xanh 160g</v>
          </cell>
          <cell r="E7485">
            <v>250000</v>
          </cell>
          <cell r="F7485" t="str">
            <v>152698</v>
          </cell>
          <cell r="G7485" t="str">
            <v>THỰC PHẨM</v>
          </cell>
          <cell r="H7485" t="str">
            <v>BÁNH KẸO, ĐỒ ĂN VẶT</v>
          </cell>
        </row>
        <row r="7486">
          <cell r="C7486" t="str">
            <v>4909411084875</v>
          </cell>
          <cell r="D7486" t="str">
            <v>KIRIN- Trà chanh 500ml</v>
          </cell>
          <cell r="E7486">
            <v>48000</v>
          </cell>
          <cell r="F7486" t="str">
            <v>152699</v>
          </cell>
          <cell r="G7486" t="str">
            <v>THỰC PHẨM</v>
          </cell>
          <cell r="H7486" t="str">
            <v>ĐỒ UỐNG, PHA CHẾ</v>
          </cell>
        </row>
        <row r="7487">
          <cell r="C7487" t="str">
            <v>4901324031236</v>
          </cell>
          <cell r="D7487" t="str">
            <v>KINJO SEIKA- Bánh cuộn Sweets Selection các vị 5c</v>
          </cell>
          <cell r="E7487">
            <v>320000</v>
          </cell>
          <cell r="F7487" t="str">
            <v>152701</v>
          </cell>
          <cell r="G7487" t="str">
            <v>THỰC PHẨM</v>
          </cell>
          <cell r="H7487" t="str">
            <v>BÁNH KẸO, ĐỒ ĂN VẶT</v>
          </cell>
        </row>
        <row r="7488">
          <cell r="C7488" t="str">
            <v>4932123116688</v>
          </cell>
          <cell r="D7488" t="str">
            <v>KINJO SEIKA- Bánh tươi Yokan kiểu Nhật các vị 12c</v>
          </cell>
          <cell r="E7488">
            <v>320000</v>
          </cell>
          <cell r="F7488" t="str">
            <v>152702</v>
          </cell>
          <cell r="G7488" t="str">
            <v>THỰC PHẨM</v>
          </cell>
          <cell r="H7488" t="str">
            <v>BÁNH KẸO, ĐỒ ĂN VẶT</v>
          </cell>
        </row>
        <row r="7489">
          <cell r="C7489" t="str">
            <v>4571157258843</v>
          </cell>
          <cell r="D7489" t="str">
            <v>ORIHIRO- Thạch mềm vị lê 20gx6 chiếc</v>
          </cell>
          <cell r="E7489">
            <v>40000</v>
          </cell>
          <cell r="F7489" t="str">
            <v>152703</v>
          </cell>
          <cell r="G7489" t="str">
            <v>THỰC PHẨM</v>
          </cell>
          <cell r="H7489" t="str">
            <v>BÁNH KẸO, ĐỒ ĂN VẶT</v>
          </cell>
        </row>
        <row r="7490">
          <cell r="C7490" t="str">
            <v>4901330744618</v>
          </cell>
          <cell r="D7490" t="str">
            <v>CALBEE- Ngũ cốc dinh dưỡng Chuối &amp; Chocolate 600g</v>
          </cell>
          <cell r="E7490">
            <v>195000</v>
          </cell>
          <cell r="F7490" t="str">
            <v>152704</v>
          </cell>
          <cell r="G7490" t="str">
            <v>THỰC PHẨM</v>
          </cell>
          <cell r="H7490" t="str">
            <v>BÁNH KẸO, ĐỒ ĂN VẶT</v>
          </cell>
        </row>
        <row r="7491">
          <cell r="C7491" t="str">
            <v>4901306006955</v>
          </cell>
          <cell r="D7491" t="str">
            <v>KAGOME- Nước ép rau củ vị cà rốt và cam (200ml)</v>
          </cell>
          <cell r="E7491">
            <v>35000</v>
          </cell>
          <cell r="F7491" t="str">
            <v>152706</v>
          </cell>
          <cell r="G7491" t="str">
            <v>THỰC PHẨM</v>
          </cell>
          <cell r="H7491" t="str">
            <v>ĐỒ UỐNG, PHA CHẾ</v>
          </cell>
        </row>
        <row r="7492">
          <cell r="C7492" t="str">
            <v>4901306006962</v>
          </cell>
          <cell r="D7492" t="str">
            <v>KAGOME- Nước ép rau củ vị cà rốt và nho (200ml)</v>
          </cell>
          <cell r="E7492">
            <v>35000</v>
          </cell>
          <cell r="F7492" t="str">
            <v>152707</v>
          </cell>
          <cell r="G7492" t="str">
            <v>THỰC PHẨM</v>
          </cell>
          <cell r="H7492" t="str">
            <v>ĐỒ UỐNG, PHA CHẾ</v>
          </cell>
        </row>
        <row r="7493">
          <cell r="C7493" t="str">
            <v>4901306006979</v>
          </cell>
          <cell r="D7493" t="str">
            <v>KAGOME- Nước ép rau củ vị cà rốt và xoài (200ml)</v>
          </cell>
          <cell r="E7493">
            <v>35000</v>
          </cell>
          <cell r="F7493" t="str">
            <v>152708</v>
          </cell>
          <cell r="G7493" t="str">
            <v>THỰC PHẨM</v>
          </cell>
          <cell r="H7493" t="str">
            <v>ĐỒ UỐNG, PHA CHẾ</v>
          </cell>
        </row>
        <row r="7494">
          <cell r="C7494" t="str">
            <v>4901306088777</v>
          </cell>
          <cell r="D7494" t="str">
            <v>KAGOME- Nước ép rau củ vị cà rốt và táo (200ml)</v>
          </cell>
          <cell r="E7494">
            <v>35000</v>
          </cell>
          <cell r="F7494" t="str">
            <v>152709</v>
          </cell>
          <cell r="G7494" t="str">
            <v>THỰC PHẨM</v>
          </cell>
          <cell r="H7494" t="str">
            <v>ĐỒ UỐNG, PHA CHẾ</v>
          </cell>
        </row>
        <row r="7495">
          <cell r="C7495" t="str">
            <v>4901306079898</v>
          </cell>
          <cell r="D7495" t="str">
            <v>KAGOME- Nước ép rau củ quả (200ml)</v>
          </cell>
          <cell r="E7495">
            <v>35000</v>
          </cell>
          <cell r="F7495" t="str">
            <v>152710</v>
          </cell>
          <cell r="G7495" t="str">
            <v>THỰC PHẨM</v>
          </cell>
          <cell r="H7495" t="str">
            <v>ĐỒ UỐNG, PHA CHẾ</v>
          </cell>
        </row>
        <row r="7496">
          <cell r="C7496" t="str">
            <v>4942355188353</v>
          </cell>
          <cell r="D7496" t="str">
            <v>KOBE BUSSAN- Xíu mại tôm thịt 400g</v>
          </cell>
          <cell r="E7496">
            <v>170000</v>
          </cell>
          <cell r="F7496" t="str">
            <v>152711</v>
          </cell>
          <cell r="G7496" t="str">
            <v>THỰC PHẨM</v>
          </cell>
          <cell r="H7496" t="str">
            <v>THỰC PHẨM ĐÔNG LẠNH, CHẾ BIẾN</v>
          </cell>
        </row>
        <row r="7497">
          <cell r="C7497" t="str">
            <v>4902820238723</v>
          </cell>
          <cell r="D7497" t="str">
            <v>MARUMIYA- Cháo trứng và gà 250g</v>
          </cell>
          <cell r="E7497">
            <v>65000</v>
          </cell>
          <cell r="F7497" t="str">
            <v>152716</v>
          </cell>
          <cell r="G7497" t="str">
            <v>THỰC PHẨM</v>
          </cell>
          <cell r="H7497" t="str">
            <v>THỰC PHẨM ĂN LIỀN</v>
          </cell>
        </row>
        <row r="7498">
          <cell r="C7498" t="str">
            <v>4902820238730</v>
          </cell>
          <cell r="D7498" t="str">
            <v>MARUMIYA- Cháo trứng và cá hồi 250g</v>
          </cell>
          <cell r="E7498">
            <v>65000</v>
          </cell>
          <cell r="F7498" t="str">
            <v>152717</v>
          </cell>
          <cell r="G7498" t="str">
            <v>THỰC PHẨM</v>
          </cell>
          <cell r="H7498" t="str">
            <v>THỰC PHẨM ĂN LIỀN</v>
          </cell>
        </row>
        <row r="7499">
          <cell r="C7499" t="str">
            <v>4547894660362</v>
          </cell>
          <cell r="D7499" t="str">
            <v xml:space="preserve">MONDELEZ- Bánh quy Oreo vị Vanilla 116g </v>
          </cell>
          <cell r="E7499">
            <v>70000</v>
          </cell>
          <cell r="F7499" t="str">
            <v>152718</v>
          </cell>
          <cell r="G7499" t="str">
            <v>THỰC PHẨM</v>
          </cell>
          <cell r="H7499" t="str">
            <v>BÁNH KẸO, ĐỒ ĂN VẶT</v>
          </cell>
        </row>
        <row r="7500">
          <cell r="C7500" t="str">
            <v>4987240631316</v>
          </cell>
          <cell r="D7500" t="str">
            <v>RYUKAKUSAN- Kẹo ngậm ho vị Yuzu 80g</v>
          </cell>
          <cell r="E7500">
            <v>120000</v>
          </cell>
          <cell r="F7500" t="str">
            <v>152720</v>
          </cell>
          <cell r="G7500" t="str">
            <v>THỰC PHẨM</v>
          </cell>
          <cell r="H7500" t="str">
            <v>BÁNH KẸO, ĐỒ ĂN VẶT</v>
          </cell>
        </row>
        <row r="7501">
          <cell r="C7501" t="str">
            <v>4987240631217</v>
          </cell>
          <cell r="D7501" t="str">
            <v>RYUKAKUSAN- Kẹo ngậm ho vị đào trắng 80g</v>
          </cell>
          <cell r="E7501">
            <v>120000</v>
          </cell>
          <cell r="F7501" t="str">
            <v>152721</v>
          </cell>
          <cell r="G7501" t="str">
            <v>THỰC PHẨM</v>
          </cell>
          <cell r="H7501" t="str">
            <v>BÁNH KẸO, ĐỒ ĂN VẶT</v>
          </cell>
        </row>
        <row r="7502">
          <cell r="C7502" t="str">
            <v>4902777086446</v>
          </cell>
          <cell r="D7502" t="str">
            <v>MEIJI- Socola Melty Kiss tổng hợp 3 vị 150g</v>
          </cell>
          <cell r="E7502">
            <v>195000</v>
          </cell>
          <cell r="F7502" t="str">
            <v>152722</v>
          </cell>
          <cell r="G7502" t="str">
            <v>THỰC PHẨM</v>
          </cell>
          <cell r="H7502" t="str">
            <v>BÁNH KẸO, ĐỒ ĂN VẶT</v>
          </cell>
        </row>
        <row r="7503">
          <cell r="C7503" t="str">
            <v>4901313939215</v>
          </cell>
          <cell r="D7503" t="str">
            <v>KAMEDA- Bánh gạo kiểu Nhật vị mật ong 110g</v>
          </cell>
          <cell r="E7503">
            <v>60000</v>
          </cell>
          <cell r="F7503" t="str">
            <v>152723</v>
          </cell>
          <cell r="G7503" t="str">
            <v>THỰC PHẨM</v>
          </cell>
          <cell r="H7503" t="str">
            <v>BÁNH KẸO, ĐỒ ĂN VẶT</v>
          </cell>
        </row>
        <row r="7504">
          <cell r="C7504" t="str">
            <v>4571157252209</v>
          </cell>
          <cell r="D7504" t="str">
            <v>ORIHIRO- Thạch mềm vị dưa lưới bưởi 20g x12 chiếc</v>
          </cell>
          <cell r="E7504">
            <v>75000</v>
          </cell>
          <cell r="F7504" t="str">
            <v>152724</v>
          </cell>
          <cell r="G7504" t="str">
            <v>THỰC PHẨM</v>
          </cell>
          <cell r="H7504" t="str">
            <v>BÁNH KẸO, ĐỒ ĂN VẶT</v>
          </cell>
        </row>
        <row r="7505">
          <cell r="C7505" t="str">
            <v>4571157252216</v>
          </cell>
          <cell r="D7505" t="str">
            <v>ORIHIRO- Thạch mềm vị chanh đào trắng 20g x12 chiế</v>
          </cell>
          <cell r="E7505">
            <v>75000</v>
          </cell>
          <cell r="F7505" t="str">
            <v>152725</v>
          </cell>
          <cell r="G7505" t="str">
            <v>THỰC PHẨM</v>
          </cell>
          <cell r="H7505" t="str">
            <v>BÁNH KẸO, ĐỒ ĂN VẶT</v>
          </cell>
        </row>
        <row r="7506">
          <cell r="C7506" t="str">
            <v>4571157252223</v>
          </cell>
          <cell r="D7506" t="str">
            <v>ORIHIRO- Thạch mềm vị soda và cola 20g x12 chiếc</v>
          </cell>
          <cell r="E7506">
            <v>75000</v>
          </cell>
          <cell r="F7506" t="str">
            <v>152726</v>
          </cell>
          <cell r="G7506" t="str">
            <v>THỰC PHẨM</v>
          </cell>
          <cell r="H7506" t="str">
            <v>BÁNH KẸO, ĐỒ ĂN VẶT</v>
          </cell>
        </row>
        <row r="7507">
          <cell r="C7507" t="str">
            <v>8936066340212</v>
          </cell>
          <cell r="D7507" t="str">
            <v>KEWPIE- Nước sốt mè rang gói 15ml</v>
          </cell>
          <cell r="E7507">
            <v>3500</v>
          </cell>
          <cell r="F7507" t="str">
            <v>152727</v>
          </cell>
          <cell r="G7507" t="str">
            <v>THỰC PHẨM</v>
          </cell>
          <cell r="H7507" t="str">
            <v>GIA VỊ</v>
          </cell>
        </row>
        <row r="7508">
          <cell r="C7508" t="str">
            <v>4942355190646</v>
          </cell>
          <cell r="D7508" t="str">
            <v>KOBE BUSSAN- Mực tẩm bột chiên giòn 500g</v>
          </cell>
          <cell r="E7508">
            <v>220000</v>
          </cell>
          <cell r="F7508" t="str">
            <v>152728</v>
          </cell>
          <cell r="G7508" t="str">
            <v>THỰC PHẨM</v>
          </cell>
          <cell r="H7508" t="str">
            <v>THỰC PHẨM ĐÔNG LẠNH, CHẾ BIẾN</v>
          </cell>
        </row>
        <row r="7509">
          <cell r="C7509" t="str">
            <v>4978323043539</v>
          </cell>
          <cell r="D7509" t="str">
            <v>MARUKIN- Bánh bông lan Baumkuchen phô mai 225g 9c</v>
          </cell>
          <cell r="E7509">
            <v>110000</v>
          </cell>
          <cell r="F7509" t="str">
            <v>152729</v>
          </cell>
          <cell r="G7509" t="str">
            <v>THỰC PHẨM</v>
          </cell>
          <cell r="H7509" t="str">
            <v>BÁNH KẸO, ĐỒ ĂN VẶT</v>
          </cell>
        </row>
        <row r="7510">
          <cell r="C7510" t="str">
            <v>4903015174369</v>
          </cell>
          <cell r="D7510" t="str">
            <v>YBC- Bánh quy nhân kem dâu tây 18 chiếc</v>
          </cell>
          <cell r="E7510">
            <v>75000</v>
          </cell>
          <cell r="F7510" t="str">
            <v>152730</v>
          </cell>
          <cell r="G7510" t="str">
            <v>THỰC PHẨM</v>
          </cell>
          <cell r="H7510" t="str">
            <v>BÁNH KẸO, ĐỒ ĂN VẶT</v>
          </cell>
        </row>
        <row r="7511">
          <cell r="C7511" t="str">
            <v>1516002204104</v>
          </cell>
          <cell r="D7511" t="str">
            <v>YOGORINO- Kem dark cherry 600ml</v>
          </cell>
          <cell r="E7511">
            <v>150000</v>
          </cell>
          <cell r="F7511" t="str">
            <v>152731</v>
          </cell>
          <cell r="G7511" t="str">
            <v>THỰC PHẨM</v>
          </cell>
          <cell r="H7511" t="str">
            <v>SẢN PHẨM TỪ SỮA</v>
          </cell>
        </row>
        <row r="7512">
          <cell r="C7512" t="str">
            <v>1516002204111</v>
          </cell>
          <cell r="D7512" t="str">
            <v>YOGORINO- Kem Dừa 600g</v>
          </cell>
          <cell r="E7512">
            <v>150000</v>
          </cell>
          <cell r="F7512" t="str">
            <v>152732</v>
          </cell>
          <cell r="G7512" t="str">
            <v>THỰC PHẨM</v>
          </cell>
          <cell r="H7512" t="str">
            <v>SẢN PHẨM TỪ SỮA</v>
          </cell>
        </row>
        <row r="7513">
          <cell r="C7513" t="str">
            <v>1516002204128</v>
          </cell>
          <cell r="D7513" t="str">
            <v>YOGORINO- Kem Dark Chocolate 600g</v>
          </cell>
          <cell r="E7513">
            <v>150000</v>
          </cell>
          <cell r="F7513" t="str">
            <v>152733</v>
          </cell>
          <cell r="G7513" t="str">
            <v>THỰC PHẨM</v>
          </cell>
          <cell r="H7513" t="str">
            <v>SẢN PHẨM TỪ SỮA</v>
          </cell>
        </row>
        <row r="7514">
          <cell r="C7514" t="str">
            <v>8938539090075</v>
          </cell>
          <cell r="D7514" t="str">
            <v>NIPPON FOOD- Cá hồi Chile đông lạnh</v>
          </cell>
          <cell r="E7514">
            <v>375000</v>
          </cell>
          <cell r="F7514" t="str">
            <v>152734</v>
          </cell>
          <cell r="G7514" t="str">
            <v>THỰC PHẨM</v>
          </cell>
          <cell r="H7514" t="str">
            <v>THỰC PHẨM ĐÔNG LẠNH, CHẾ BIẾN</v>
          </cell>
        </row>
        <row r="7515">
          <cell r="C7515" t="str">
            <v>4901620170028</v>
          </cell>
          <cell r="D7515" t="str">
            <v>NISSIN- Ngũ cốc dinh dưỡng vị ngô 180g</v>
          </cell>
          <cell r="E7515">
            <v>75000</v>
          </cell>
          <cell r="F7515" t="str">
            <v>152735</v>
          </cell>
          <cell r="G7515" t="str">
            <v>THỰC PHẨM</v>
          </cell>
          <cell r="H7515" t="str">
            <v>BÁNH KẸO, ĐỒ ĂN VẶT</v>
          </cell>
        </row>
        <row r="7516">
          <cell r="C7516" t="str">
            <v>4901620170240</v>
          </cell>
          <cell r="D7516" t="str">
            <v>NISSIN- Ngũ cốc dinh dưỡng vị ngô 220g</v>
          </cell>
          <cell r="E7516">
            <v>75000</v>
          </cell>
          <cell r="F7516" t="str">
            <v>152736</v>
          </cell>
          <cell r="G7516" t="str">
            <v>THỰC PHẨM</v>
          </cell>
          <cell r="H7516" t="str">
            <v>BÁNH KẸO, ĐỒ ĂN VẶT</v>
          </cell>
        </row>
        <row r="7517">
          <cell r="C7517" t="str">
            <v>4901620170561</v>
          </cell>
          <cell r="D7517" t="str">
            <v>NISSIN- Ngũ cốc dinh dưỡng vị socola 200g</v>
          </cell>
          <cell r="E7517">
            <v>75000</v>
          </cell>
          <cell r="F7517" t="str">
            <v>152737</v>
          </cell>
          <cell r="G7517" t="str">
            <v>THỰC PHẨM</v>
          </cell>
          <cell r="H7517" t="str">
            <v>BÁNH KẸO, ĐỒ ĂN VẶT</v>
          </cell>
        </row>
        <row r="7518">
          <cell r="C7518" t="str">
            <v>4901620171155</v>
          </cell>
          <cell r="D7518" t="str">
            <v>NISSIN- Ngũ cốc dinh dưỡng vị socola 150g</v>
          </cell>
          <cell r="E7518">
            <v>75000</v>
          </cell>
          <cell r="F7518" t="str">
            <v>152738</v>
          </cell>
          <cell r="G7518" t="str">
            <v>THỰC PHẨM</v>
          </cell>
          <cell r="H7518" t="str">
            <v>BÁNH KẸO, ĐỒ ĂN VẶT</v>
          </cell>
        </row>
        <row r="7519">
          <cell r="C7519" t="str">
            <v>4571157252193</v>
          </cell>
          <cell r="D7519" t="str">
            <v>ORIHIRO- Thạch mềm vị đào 20gx6 chiếc</v>
          </cell>
          <cell r="E7519">
            <v>47000</v>
          </cell>
          <cell r="F7519" t="str">
            <v>152739</v>
          </cell>
          <cell r="G7519" t="str">
            <v>THỰC PHẨM</v>
          </cell>
          <cell r="H7519" t="str">
            <v>BÁNH KẸO, ĐỒ ĂN VẶT</v>
          </cell>
        </row>
        <row r="7520">
          <cell r="C7520" t="str">
            <v>8938539090433</v>
          </cell>
          <cell r="D7520" t="str">
            <v>NIPPON MARU- Thịt bò Úc Meltique hokubee Striploin</v>
          </cell>
          <cell r="E7520">
            <v>950000</v>
          </cell>
          <cell r="F7520" t="str">
            <v>152741</v>
          </cell>
          <cell r="G7520" t="str">
            <v>THỰC PHẨM</v>
          </cell>
          <cell r="H7520" t="str">
            <v>THỰC PHẨM ĐÔNG LẠNH, CHẾ BIẾN</v>
          </cell>
        </row>
        <row r="7521">
          <cell r="C7521" t="str">
            <v>8938539090440</v>
          </cell>
          <cell r="D7521" t="str">
            <v>NIPPON MARU- Thịt bò Úc Meltique hokubee Ribeye</v>
          </cell>
          <cell r="E7521">
            <v>1000000</v>
          </cell>
          <cell r="F7521" t="str">
            <v>152742</v>
          </cell>
          <cell r="G7521" t="str">
            <v>THỰC PHẨM</v>
          </cell>
          <cell r="H7521" t="str">
            <v>THỰC PHẨM ĐÔNG LẠNH, CHẾ BIẾN</v>
          </cell>
        </row>
        <row r="7522">
          <cell r="C7522" t="str">
            <v>4972195076022</v>
          </cell>
          <cell r="D7522" t="str">
            <v>KYOKUYO- Cá ngừ ngâm dầu 70gx3 hộp</v>
          </cell>
          <cell r="E7522">
            <v>120000</v>
          </cell>
          <cell r="F7522" t="str">
            <v>152743</v>
          </cell>
          <cell r="G7522" t="str">
            <v>THỰC PHẨM</v>
          </cell>
          <cell r="H7522" t="str">
            <v>NÔNG LÂM HẢI SẢN</v>
          </cell>
        </row>
        <row r="7523">
          <cell r="C7523" t="str">
            <v>4902179019448</v>
          </cell>
          <cell r="D7523" t="str">
            <v>SANGARIA- Nước nho xanh 500ml</v>
          </cell>
          <cell r="E7523">
            <v>48000</v>
          </cell>
          <cell r="F7523" t="str">
            <v>152744</v>
          </cell>
          <cell r="G7523" t="str">
            <v>THỰC PHẨM</v>
          </cell>
          <cell r="H7523" t="str">
            <v>ĐỒ UỐNG, PHA CHẾ</v>
          </cell>
        </row>
        <row r="7524">
          <cell r="C7524" t="str">
            <v>4902820110562</v>
          </cell>
          <cell r="D7524" t="str">
            <v xml:space="preserve">MARUMIYA- Rắc cơm mềm vị trứng cá hồi 28g </v>
          </cell>
          <cell r="E7524">
            <v>40000</v>
          </cell>
          <cell r="F7524" t="str">
            <v>152748</v>
          </cell>
          <cell r="G7524" t="str">
            <v>THỰC PHẨM</v>
          </cell>
          <cell r="H7524" t="str">
            <v>THỰC PHẨM ĂN LIỀN</v>
          </cell>
        </row>
        <row r="7525">
          <cell r="C7525" t="str">
            <v>4902820238754</v>
          </cell>
          <cell r="D7525" t="str">
            <v>MARUMIYA- Cháo trứng gà và gừng 250g</v>
          </cell>
          <cell r="E7525">
            <v>80000</v>
          </cell>
          <cell r="F7525" t="str">
            <v>152749</v>
          </cell>
          <cell r="G7525" t="str">
            <v>THỰC PHẨM</v>
          </cell>
          <cell r="H7525" t="str">
            <v>THỰC PHẨM ĂN LIỀN</v>
          </cell>
        </row>
        <row r="7526">
          <cell r="C7526" t="str">
            <v>4901191231401</v>
          </cell>
          <cell r="D7526" t="str">
            <v>OMORIYA- Rong biển ăn liền giảm muối 100 miếng</v>
          </cell>
          <cell r="E7526">
            <v>160000</v>
          </cell>
          <cell r="F7526" t="str">
            <v>152750</v>
          </cell>
          <cell r="G7526" t="str">
            <v>THỰC PHẨM</v>
          </cell>
          <cell r="H7526" t="str">
            <v>NÔNG LÂM HẢI SẢN</v>
          </cell>
        </row>
        <row r="7527">
          <cell r="C7527" t="str">
            <v>4901001868100</v>
          </cell>
          <cell r="D7527" t="str">
            <v>AJINOMOTO- Mì chính 400g</v>
          </cell>
          <cell r="E7527">
            <v>265000</v>
          </cell>
          <cell r="F7527" t="str">
            <v>152751</v>
          </cell>
          <cell r="G7527" t="str">
            <v>THỰC PHẨM</v>
          </cell>
          <cell r="H7527" t="str">
            <v>GIA VỊ</v>
          </cell>
        </row>
        <row r="7528">
          <cell r="C7528" t="str">
            <v>4902585003871</v>
          </cell>
          <cell r="D7528" t="str">
            <v>FUTABA- Kem Socola 115ml</v>
          </cell>
          <cell r="E7528">
            <v>45000</v>
          </cell>
          <cell r="F7528" t="str">
            <v>152752</v>
          </cell>
          <cell r="G7528" t="str">
            <v>THỰC PHẨM</v>
          </cell>
          <cell r="H7528" t="str">
            <v>SẢN PHẨM TỪ SỮA</v>
          </cell>
        </row>
        <row r="7529">
          <cell r="C7529" t="str">
            <v>4901551368730</v>
          </cell>
          <cell r="D7529" t="str">
            <v>KRACIE- Kẹo ngậm khử mùi chanh bạc hà ít đường 35g</v>
          </cell>
          <cell r="E7529">
            <v>90000</v>
          </cell>
          <cell r="F7529" t="str">
            <v>152753</v>
          </cell>
          <cell r="G7529" t="str">
            <v>THỰC PHẨM</v>
          </cell>
          <cell r="H7529" t="str">
            <v>BÁNH KẸO, ĐỒ ĂN VẶT</v>
          </cell>
        </row>
        <row r="7530">
          <cell r="C7530" t="str">
            <v>4901787120027</v>
          </cell>
          <cell r="D7530" t="str">
            <v>SANEI KOUSAN- Trà lúa mạch 10g x 52 túi</v>
          </cell>
          <cell r="E7530">
            <v>95000</v>
          </cell>
          <cell r="F7530" t="str">
            <v>152754</v>
          </cell>
          <cell r="G7530" t="str">
            <v>THỰC PHẨM</v>
          </cell>
          <cell r="H7530" t="str">
            <v>ĐỒ UỐNG, PHA CHẾ</v>
          </cell>
        </row>
        <row r="7531">
          <cell r="C7531" t="str">
            <v>4901787060019</v>
          </cell>
          <cell r="D7531" t="str">
            <v>SANEI KOUSAN- Trà lúa mạch đậu đen 10gx40 túi</v>
          </cell>
          <cell r="E7531">
            <v>125000</v>
          </cell>
          <cell r="F7531" t="str">
            <v>152755</v>
          </cell>
          <cell r="G7531" t="str">
            <v>THỰC PHẨM</v>
          </cell>
          <cell r="H7531" t="str">
            <v>ĐỒ UỐNG, PHA CHẾ</v>
          </cell>
        </row>
        <row r="7532">
          <cell r="C7532" t="str">
            <v>4901787090023</v>
          </cell>
          <cell r="D7532" t="str">
            <v>SANEI KOUSAN- Trà lúa mạch ý dĩ 10gx40 túi</v>
          </cell>
          <cell r="E7532">
            <v>125000</v>
          </cell>
          <cell r="F7532" t="str">
            <v>152756</v>
          </cell>
          <cell r="G7532" t="str">
            <v>THỰC PHẨM</v>
          </cell>
          <cell r="H7532" t="str">
            <v>ĐỒ UỐNG, PHA CHẾ</v>
          </cell>
        </row>
        <row r="7533">
          <cell r="C7533" t="str">
            <v>4901787930206</v>
          </cell>
          <cell r="D7533" t="str">
            <v>SANEI KOUSAN- Trà lúa mạch cho trẻ em 10g x 20 túi</v>
          </cell>
          <cell r="E7533">
            <v>95000</v>
          </cell>
          <cell r="F7533" t="str">
            <v>152757</v>
          </cell>
          <cell r="G7533" t="str">
            <v>THỰC PHẨM</v>
          </cell>
          <cell r="H7533" t="str">
            <v>ĐỒ UỐNG, PHA CHẾ</v>
          </cell>
        </row>
        <row r="7534">
          <cell r="C7534" t="str">
            <v>4901787050010</v>
          </cell>
          <cell r="D7534" t="str">
            <v>SANEI KOUSAN- Trà lúa mạch đậu đen 10gx20 túi</v>
          </cell>
          <cell r="E7534">
            <v>95000</v>
          </cell>
          <cell r="F7534" t="str">
            <v>152758</v>
          </cell>
          <cell r="G7534" t="str">
            <v>THỰC PHẨM</v>
          </cell>
          <cell r="H7534" t="str">
            <v>ĐỒ UỐNG, PHA CHẾ</v>
          </cell>
        </row>
        <row r="7535">
          <cell r="C7535" t="str">
            <v>4970222937162</v>
          </cell>
          <cell r="D7535" t="str">
            <v>EDOYA- Nguyên liệu nấu canh Miso 135g</v>
          </cell>
          <cell r="E7535">
            <v>145000</v>
          </cell>
          <cell r="F7535" t="str">
            <v>152759</v>
          </cell>
          <cell r="G7535" t="str">
            <v>THỰC PHẨM</v>
          </cell>
          <cell r="H7535" t="str">
            <v>NÔNG LÂM HẢI SẢN</v>
          </cell>
        </row>
        <row r="7536">
          <cell r="C7536" t="str">
            <v>4902443544447</v>
          </cell>
          <cell r="D7536" t="str">
            <v>FRITOLAY- Snack Cheetos mix 4 loại phomai 75g</v>
          </cell>
          <cell r="E7536">
            <v>35000</v>
          </cell>
          <cell r="F7536" t="str">
            <v>152760</v>
          </cell>
          <cell r="G7536" t="str">
            <v>THỰC PHẨM</v>
          </cell>
          <cell r="H7536" t="str">
            <v>BÁNH KẸO, ĐỒ ĂN VẶT</v>
          </cell>
        </row>
        <row r="7537">
          <cell r="C7537" t="str">
            <v>4901033340414</v>
          </cell>
          <cell r="D7537" t="str">
            <v>MARUSAN- Nước tương miso chế biến tổng hợp 410g</v>
          </cell>
          <cell r="E7537">
            <v>99000</v>
          </cell>
          <cell r="F7537" t="str">
            <v>152761</v>
          </cell>
          <cell r="G7537" t="str">
            <v>THỰC PHẨM</v>
          </cell>
          <cell r="H7537" t="str">
            <v>GIA VỊ</v>
          </cell>
        </row>
        <row r="7538">
          <cell r="C7538" t="str">
            <v>4901033340445</v>
          </cell>
          <cell r="D7538" t="str">
            <v>MARUSAN- Nước tương miso chế biến giảm muối 410g</v>
          </cell>
          <cell r="E7538">
            <v>99000</v>
          </cell>
          <cell r="F7538" t="str">
            <v>152762</v>
          </cell>
          <cell r="G7538" t="str">
            <v>THỰC PHẨM</v>
          </cell>
          <cell r="H7538" t="str">
            <v>GIA VỊ</v>
          </cell>
        </row>
        <row r="7539">
          <cell r="C7539" t="str">
            <v>4902181097021</v>
          </cell>
          <cell r="D7539" t="str">
            <v>NATORI- Xúc xích phô mai cá 232g</v>
          </cell>
          <cell r="E7539">
            <v>135000</v>
          </cell>
          <cell r="F7539" t="str">
            <v>152763</v>
          </cell>
          <cell r="G7539" t="str">
            <v>THỰC PHẨM</v>
          </cell>
          <cell r="H7539" t="str">
            <v>THỰC PHẨM KHÁC</v>
          </cell>
        </row>
        <row r="7540">
          <cell r="C7540" t="str">
            <v>4902621003421</v>
          </cell>
          <cell r="D7540" t="str">
            <v>HAMADA- Bánh xốp bsung collagen, sắt vị cacao 40c</v>
          </cell>
          <cell r="E7540">
            <v>130000</v>
          </cell>
          <cell r="F7540" t="str">
            <v>152764</v>
          </cell>
          <cell r="G7540" t="str">
            <v>THỰC PHẨM</v>
          </cell>
          <cell r="H7540" t="str">
            <v>BÁNH KẸO, ĐỒ ĂN VẶT</v>
          </cell>
        </row>
        <row r="7541">
          <cell r="C7541" t="str">
            <v>4902621003438</v>
          </cell>
          <cell r="D7541" t="str">
            <v xml:space="preserve">HAMADA- Bánh xốp bổ sung canxi vị vani 40 cái </v>
          </cell>
          <cell r="E7541">
            <v>130000</v>
          </cell>
          <cell r="F7541" t="str">
            <v>152765</v>
          </cell>
          <cell r="G7541" t="str">
            <v>THỰC PHẨM</v>
          </cell>
          <cell r="H7541" t="str">
            <v>BÁNH KẸO, ĐỒ ĂN VẶT</v>
          </cell>
        </row>
        <row r="7542">
          <cell r="C7542" t="str">
            <v>4902621003445</v>
          </cell>
          <cell r="D7542" t="str">
            <v xml:space="preserve">HAMADA- Bánh xốp vị việt quất 40 cái </v>
          </cell>
          <cell r="E7542">
            <v>130000</v>
          </cell>
          <cell r="F7542" t="str">
            <v>152766</v>
          </cell>
          <cell r="G7542" t="str">
            <v>THỰC PHẨM</v>
          </cell>
          <cell r="H7542" t="str">
            <v>BÁNH KẸO, ĐỒ ĂN VẶT</v>
          </cell>
        </row>
        <row r="7543">
          <cell r="C7543" t="str">
            <v>4902621004503</v>
          </cell>
          <cell r="D7543" t="str">
            <v>HAMADA- Bánh xốp canxi, sắt vị cacao đậm 40c</v>
          </cell>
          <cell r="E7543">
            <v>130000</v>
          </cell>
          <cell r="F7543" t="str">
            <v>152767</v>
          </cell>
          <cell r="G7543" t="str">
            <v>THỰC PHẨM</v>
          </cell>
          <cell r="H7543" t="str">
            <v>BÁNH KẸO, ĐỒ ĂN VẶT</v>
          </cell>
        </row>
        <row r="7544">
          <cell r="C7544" t="str">
            <v>4902621005074</v>
          </cell>
          <cell r="D7544" t="str">
            <v>HAMADA- Bánh xốp rau củ vị vani 40 cái</v>
          </cell>
          <cell r="E7544">
            <v>145000</v>
          </cell>
          <cell r="F7544" t="str">
            <v>152768</v>
          </cell>
          <cell r="G7544" t="str">
            <v>THỰC PHẨM</v>
          </cell>
          <cell r="H7544" t="str">
            <v>BÁNH KẸO, ĐỒ ĂN VẶT</v>
          </cell>
        </row>
        <row r="7545">
          <cell r="C7545" t="str">
            <v>4901050138186</v>
          </cell>
          <cell r="D7545" t="str">
            <v>ITO- Bánh quy kem sococla Languly (12 chiếc)</v>
          </cell>
          <cell r="E7545">
            <v>70000</v>
          </cell>
          <cell r="F7545" t="str">
            <v>152769</v>
          </cell>
          <cell r="G7545" t="str">
            <v>THỰC PHẨM</v>
          </cell>
          <cell r="H7545" t="str">
            <v>BÁNH KẸO, ĐỒ ĂN VẶT</v>
          </cell>
        </row>
        <row r="7546">
          <cell r="C7546" t="str">
            <v>4901050138605</v>
          </cell>
          <cell r="D7546" t="str">
            <v>ITO- Bánh quy kem sococla Languly (6 chiếc)</v>
          </cell>
          <cell r="E7546">
            <v>45000</v>
          </cell>
          <cell r="F7546" t="str">
            <v>152771</v>
          </cell>
          <cell r="G7546" t="str">
            <v>THỰC PHẨM</v>
          </cell>
          <cell r="H7546" t="str">
            <v>BÁNH KẸO, ĐỒ ĂN VẶT</v>
          </cell>
        </row>
        <row r="7547">
          <cell r="C7547" t="str">
            <v>4901050138629</v>
          </cell>
          <cell r="D7547" t="str">
            <v>ITO- Bánh quy kem vani Languly (6 chiếc)</v>
          </cell>
          <cell r="E7547">
            <v>55000</v>
          </cell>
          <cell r="F7547" t="str">
            <v>152772</v>
          </cell>
          <cell r="G7547" t="str">
            <v>THỰC PHẨM</v>
          </cell>
          <cell r="H7547" t="str">
            <v>BÁNH KẸO, ĐỒ ĂN VẶT</v>
          </cell>
        </row>
        <row r="7548">
          <cell r="C7548" t="str">
            <v>4902179022226</v>
          </cell>
          <cell r="D7548" t="str">
            <v>SANGARIA- Trà chanh 100% lá trà Srilanka 500ml</v>
          </cell>
          <cell r="E7548">
            <v>25000</v>
          </cell>
          <cell r="F7548" t="str">
            <v>152773</v>
          </cell>
          <cell r="G7548" t="str">
            <v>THỰC PHẨM</v>
          </cell>
          <cell r="H7548" t="str">
            <v>ĐỒ UỐNG, PHA CHẾ</v>
          </cell>
        </row>
        <row r="7549">
          <cell r="C7549" t="str">
            <v>4978245351354</v>
          </cell>
          <cell r="D7549" t="str">
            <v>MARUGO- Siro kem vị sữa PockinFruits 60mlx8 chiếc</v>
          </cell>
          <cell r="E7549">
            <v>55000</v>
          </cell>
          <cell r="F7549" t="str">
            <v>152774</v>
          </cell>
          <cell r="G7549" t="str">
            <v>THỰC PHẨM</v>
          </cell>
          <cell r="H7549" t="str">
            <v>BÁNH KẸO, ĐỒ ĂN VẶT</v>
          </cell>
        </row>
        <row r="7550">
          <cell r="C7550" t="str">
            <v>4960867009010</v>
          </cell>
          <cell r="D7550" t="str">
            <v>YUWA- Bột mầm lúa mạch trái cây Yummy (20 gói)</v>
          </cell>
          <cell r="E7550">
            <v>269000</v>
          </cell>
          <cell r="F7550" t="str">
            <v>152775</v>
          </cell>
          <cell r="G7550" t="str">
            <v>THỰC PHẨM</v>
          </cell>
          <cell r="H7550" t="str">
            <v>ĐỒ UỐNG, PHA CHẾ</v>
          </cell>
        </row>
        <row r="7551">
          <cell r="C7551" t="str">
            <v>4906871022157</v>
          </cell>
          <cell r="D7551" t="str">
            <v>TOKYO RAMEN- Mì ăn liền vị tôm&amp;nước hầm heo 112g</v>
          </cell>
          <cell r="E7551">
            <v>45000</v>
          </cell>
          <cell r="F7551" t="str">
            <v>152776</v>
          </cell>
          <cell r="G7551" t="str">
            <v>ĐỒ CHO MẸ BÉ</v>
          </cell>
          <cell r="H7551" t="str">
            <v>THỰC PHẨM CHO BÉ</v>
          </cell>
        </row>
        <row r="7552">
          <cell r="C7552" t="str">
            <v>4906871022119</v>
          </cell>
          <cell r="D7552" t="str">
            <v>TOKYO RAMEN- Mì ăn liền vị gà 112g</v>
          </cell>
          <cell r="E7552">
            <v>45000</v>
          </cell>
          <cell r="F7552" t="str">
            <v>152777</v>
          </cell>
          <cell r="G7552" t="str">
            <v>ĐỒ CHO MẸ BÉ</v>
          </cell>
          <cell r="H7552" t="str">
            <v>THỰC PHẨM CHO BÉ</v>
          </cell>
        </row>
        <row r="7553">
          <cell r="C7553" t="str">
            <v>4901001750740</v>
          </cell>
          <cell r="D7553" t="str">
            <v>AJINOMOTO- Thạch bổ sung năng lượng vị táo (180g)</v>
          </cell>
          <cell r="E7553">
            <v>50000</v>
          </cell>
          <cell r="F7553" t="str">
            <v>152778</v>
          </cell>
          <cell r="G7553" t="str">
            <v>THỰC PHẨM</v>
          </cell>
          <cell r="H7553" t="str">
            <v>BÁNH KẸO, ĐỒ ĂN VẶT</v>
          </cell>
        </row>
        <row r="7554">
          <cell r="C7554" t="str">
            <v>4901588218640</v>
          </cell>
          <cell r="D7554" t="str">
            <v>GINBIS- Bánh vị rau cho bé từ 1 tuổi (4 x 56g)</v>
          </cell>
          <cell r="E7554">
            <v>55000</v>
          </cell>
          <cell r="F7554" t="str">
            <v>152779</v>
          </cell>
          <cell r="G7554" t="str">
            <v>THỰC PHẨM</v>
          </cell>
          <cell r="H7554" t="str">
            <v>BÁNH KẸO, ĐỒ ĂN VẶT</v>
          </cell>
        </row>
        <row r="7555">
          <cell r="C7555" t="str">
            <v>4901588130089</v>
          </cell>
          <cell r="D7555" t="str">
            <v>GINBIS- Bánh vị socola hình đại dương(5 x 85g)</v>
          </cell>
          <cell r="E7555">
            <v>55000</v>
          </cell>
          <cell r="F7555" t="str">
            <v>152780</v>
          </cell>
          <cell r="G7555" t="str">
            <v>THỰC PHẨM</v>
          </cell>
          <cell r="H7555" t="str">
            <v>BÁNH KẸO, ĐỒ ĂN VẶT</v>
          </cell>
        </row>
        <row r="7556">
          <cell r="C7556" t="str">
            <v>4901777271234</v>
          </cell>
          <cell r="D7556" t="str">
            <v>SUNTORY- Rượu Whisky Hibiki 21 năm 700ml (43 độ)</v>
          </cell>
          <cell r="E7556">
            <v>26500000</v>
          </cell>
          <cell r="F7556" t="str">
            <v>152781</v>
          </cell>
          <cell r="G7556" t="str">
            <v>THỰC PHẨM</v>
          </cell>
          <cell r="H7556" t="str">
            <v>RƯỢU</v>
          </cell>
        </row>
        <row r="7557">
          <cell r="C7557" t="str">
            <v>4903015500052</v>
          </cell>
          <cell r="D7557" t="str">
            <v>YBC- Snack khoai tây chiên Chipstar vị bơ 50g</v>
          </cell>
          <cell r="E7557">
            <v>40000</v>
          </cell>
          <cell r="F7557" t="str">
            <v>152782</v>
          </cell>
          <cell r="G7557" t="str">
            <v>THỰC PHẨM</v>
          </cell>
          <cell r="H7557" t="str">
            <v>BÁNH KẸO, ĐỒ ĂN VẶT</v>
          </cell>
        </row>
        <row r="7558">
          <cell r="C7558" t="str">
            <v>4903015500021</v>
          </cell>
          <cell r="D7558" t="str">
            <v>YBC- Snack khoai tây Chipstar vị súp consome (50g)</v>
          </cell>
          <cell r="E7558">
            <v>40000</v>
          </cell>
          <cell r="F7558" t="str">
            <v>152783</v>
          </cell>
          <cell r="G7558" t="str">
            <v>THỰC PHẨM</v>
          </cell>
          <cell r="H7558" t="str">
            <v>BÁNH KẸO, ĐỒ ĂN VẶT</v>
          </cell>
        </row>
        <row r="7559">
          <cell r="C7559" t="str">
            <v>4903015500045</v>
          </cell>
          <cell r="D7559" t="str">
            <v>YBC- Snack khoai tây chiên Chipstar vị kem hành50g</v>
          </cell>
          <cell r="E7559">
            <v>40000</v>
          </cell>
          <cell r="F7559" t="str">
            <v>152784</v>
          </cell>
          <cell r="G7559" t="str">
            <v>THỰC PHẨM</v>
          </cell>
          <cell r="H7559" t="str">
            <v>BÁNH KẸO, ĐỒ ĂN VẶT</v>
          </cell>
        </row>
        <row r="7560">
          <cell r="C7560" t="str">
            <v>4903015500038</v>
          </cell>
          <cell r="D7560" t="str">
            <v>YBC- Snack khoai tây Chipstar vị rong biển (50g)</v>
          </cell>
          <cell r="E7560">
            <v>40000</v>
          </cell>
          <cell r="F7560" t="str">
            <v>152785</v>
          </cell>
          <cell r="G7560" t="str">
            <v>THỰC PHẨM</v>
          </cell>
          <cell r="H7560" t="str">
            <v>BÁNH KẸO, ĐỒ ĂN VẶT</v>
          </cell>
        </row>
        <row r="7561">
          <cell r="C7561" t="str">
            <v>4901050138193</v>
          </cell>
          <cell r="D7561" t="str">
            <v>ITO- Bánh quy nhân kem vani Languly 12 cái</v>
          </cell>
          <cell r="E7561">
            <v>70000</v>
          </cell>
          <cell r="F7561" t="str">
            <v>152786</v>
          </cell>
          <cell r="G7561" t="str">
            <v>THỰC PHẨM</v>
          </cell>
          <cell r="H7561" t="str">
            <v>BÁNH KẸO, ĐỒ ĂN VẶT</v>
          </cell>
        </row>
        <row r="7562">
          <cell r="C7562" t="str">
            <v>4901360347216</v>
          </cell>
          <cell r="D7562" t="str">
            <v>BOURBON- Bánh quy Mini Cracker 75g</v>
          </cell>
          <cell r="E7562">
            <v>75000</v>
          </cell>
          <cell r="F7562" t="str">
            <v>152787</v>
          </cell>
          <cell r="G7562" t="str">
            <v>THỰC PHẨM</v>
          </cell>
          <cell r="H7562" t="str">
            <v>BÁNH KẸO, ĐỒ ĂN VẶT</v>
          </cell>
        </row>
        <row r="7563">
          <cell r="C7563" t="str">
            <v>4902775069014</v>
          </cell>
          <cell r="D7563" t="str">
            <v>OYATSU- Snack mì tôm trẻ em 6 gói</v>
          </cell>
          <cell r="E7563">
            <v>60000</v>
          </cell>
          <cell r="F7563" t="str">
            <v>152788</v>
          </cell>
          <cell r="G7563" t="str">
            <v>THỰC PHẨM</v>
          </cell>
          <cell r="H7563" t="str">
            <v>BÁNH KẸO, ĐỒ ĂN VẶT</v>
          </cell>
        </row>
        <row r="7564">
          <cell r="C7564" t="str">
            <v>4903015590046</v>
          </cell>
          <cell r="D7564" t="str">
            <v>YBC- Snack khoai tây chiên Chipstar rong biển 115g</v>
          </cell>
          <cell r="E7564">
            <v>85000</v>
          </cell>
          <cell r="F7564" t="str">
            <v>152789</v>
          </cell>
          <cell r="G7564" t="str">
            <v>THỰC PHẨM</v>
          </cell>
          <cell r="H7564" t="str">
            <v>BÁNH KẸO, ĐỒ ĂN VẶT</v>
          </cell>
        </row>
        <row r="7565">
          <cell r="C7565" t="str">
            <v>4903015590022</v>
          </cell>
          <cell r="D7565" t="str">
            <v>YBC- Snack khoai tây vị súp consomme 115g</v>
          </cell>
          <cell r="E7565">
            <v>85000</v>
          </cell>
          <cell r="F7565" t="str">
            <v>152790</v>
          </cell>
          <cell r="G7565" t="str">
            <v>THỰC PHẨM</v>
          </cell>
          <cell r="H7565" t="str">
            <v>BÁNH KẸO, ĐỒ ĂN VẶT</v>
          </cell>
        </row>
        <row r="7566">
          <cell r="C7566" t="str">
            <v>4903015590008</v>
          </cell>
          <cell r="D7566" t="str">
            <v>YBC- Snack khoai tây chiên Chipstar vị muối 115g</v>
          </cell>
          <cell r="E7566">
            <v>85000</v>
          </cell>
          <cell r="F7566" t="str">
            <v>152791</v>
          </cell>
          <cell r="G7566" t="str">
            <v>THỰC PHẨM</v>
          </cell>
          <cell r="H7566" t="str">
            <v>BÁNH KẸO, ĐỒ ĂN VẶT</v>
          </cell>
        </row>
        <row r="7567">
          <cell r="C7567" t="str">
            <v>4902775068819</v>
          </cell>
          <cell r="D7567" t="str">
            <v>BABY STAR- Snack Ramen vị gà (gói 21g)</v>
          </cell>
          <cell r="E7567">
            <v>12000</v>
          </cell>
          <cell r="F7567" t="str">
            <v>152792</v>
          </cell>
          <cell r="G7567" t="str">
            <v>THỰC PHẨM</v>
          </cell>
          <cell r="H7567" t="str">
            <v>BÁNH KẸO, ĐỒ ĂN VẶT</v>
          </cell>
        </row>
        <row r="7568">
          <cell r="C7568" t="str">
            <v>4582152492071</v>
          </cell>
          <cell r="D7568" t="str">
            <v>TOMATO COPORATION- Dầu hào Roza Tomato (180g)</v>
          </cell>
          <cell r="E7568">
            <v>60000</v>
          </cell>
          <cell r="F7568" t="str">
            <v>152793</v>
          </cell>
          <cell r="G7568" t="str">
            <v>THỰC PHẨM</v>
          </cell>
          <cell r="H7568" t="str">
            <v>GIA VỊ</v>
          </cell>
        </row>
        <row r="7569">
          <cell r="C7569" t="str">
            <v>4902110396584</v>
          </cell>
          <cell r="D7569" t="str">
            <v>NISSIN- Mỳ soumen (200g)</v>
          </cell>
          <cell r="E7569">
            <v>65000</v>
          </cell>
          <cell r="F7569" t="str">
            <v>152794</v>
          </cell>
          <cell r="G7569" t="str">
            <v>THỰC PHẨM</v>
          </cell>
          <cell r="H7569" t="str">
            <v>MỲ, MIẾN</v>
          </cell>
        </row>
        <row r="7570">
          <cell r="C7570" t="str">
            <v>4902110396881</v>
          </cell>
          <cell r="D7570" t="str">
            <v>NISSIN- Mỳ udon (200g)</v>
          </cell>
          <cell r="E7570">
            <v>65000</v>
          </cell>
          <cell r="F7570" t="str">
            <v>152795</v>
          </cell>
          <cell r="G7570" t="str">
            <v>THỰC PHẨM</v>
          </cell>
          <cell r="H7570" t="str">
            <v>MỲ, MIẾN</v>
          </cell>
        </row>
        <row r="7571">
          <cell r="C7571" t="str">
            <v>4902590148741</v>
          </cell>
          <cell r="D7571" t="str">
            <v>AJINOMOTO- Dầu mè vị đậm 70g</v>
          </cell>
          <cell r="E7571">
            <v>65000</v>
          </cell>
          <cell r="F7571" t="str">
            <v>152796</v>
          </cell>
          <cell r="G7571" t="str">
            <v>THỰC PHẨM</v>
          </cell>
          <cell r="H7571" t="str">
            <v>GIA VỊ</v>
          </cell>
        </row>
        <row r="7572">
          <cell r="C7572" t="str">
            <v>4903024904957</v>
          </cell>
          <cell r="D7572" t="str">
            <v>YOUKI- Hộp hạt nêm 520g</v>
          </cell>
          <cell r="E7572">
            <v>335000</v>
          </cell>
          <cell r="F7572" t="str">
            <v>152797</v>
          </cell>
          <cell r="G7572" t="str">
            <v>THỰC PHẨM</v>
          </cell>
          <cell r="H7572" t="str">
            <v>GIA VỊ</v>
          </cell>
        </row>
        <row r="7573">
          <cell r="C7573" t="str">
            <v>4920220812001</v>
          </cell>
          <cell r="D7573" t="str">
            <v>SATOEN- Hộp trà Sencha Genmai An Khang 2,5gx20 túi</v>
          </cell>
          <cell r="E7573">
            <v>95000</v>
          </cell>
          <cell r="F7573" t="str">
            <v>152798</v>
          </cell>
          <cell r="G7573" t="str">
            <v>THỰC PHẨM</v>
          </cell>
          <cell r="H7573" t="str">
            <v>ĐỒ UỐNG, PHA CHẾ</v>
          </cell>
        </row>
        <row r="7574">
          <cell r="C7574" t="str">
            <v>4920220812002</v>
          </cell>
          <cell r="D7574" t="str">
            <v>SATOEN- Hộp trà Sencha Genmai Bình An 2,5gx20 túi</v>
          </cell>
          <cell r="E7574">
            <v>95000</v>
          </cell>
          <cell r="F7574" t="str">
            <v>152799</v>
          </cell>
          <cell r="G7574" t="str">
            <v>THỰC PHẨM</v>
          </cell>
          <cell r="H7574" t="str">
            <v>ĐỒ UỐNG, PHA CHẾ</v>
          </cell>
        </row>
        <row r="7575">
          <cell r="C7575" t="str">
            <v>4920220812003</v>
          </cell>
          <cell r="D7575" t="str">
            <v>SATOEN- Hộp trà Sencha Thịnh Vượng 100g</v>
          </cell>
          <cell r="E7575">
            <v>95000</v>
          </cell>
          <cell r="F7575" t="str">
            <v>152800</v>
          </cell>
          <cell r="G7575" t="str">
            <v>THỰC PHẨM</v>
          </cell>
          <cell r="H7575" t="str">
            <v>ĐỒ UỐNG, PHA CHẾ</v>
          </cell>
        </row>
        <row r="7576">
          <cell r="C7576" t="str">
            <v>1511072208007</v>
          </cell>
          <cell r="D7576" t="str">
            <v>SATOEN- Hộp trà Sencha Phú Quý 80g</v>
          </cell>
          <cell r="E7576">
            <v>250000</v>
          </cell>
          <cell r="F7576" t="str">
            <v>152801</v>
          </cell>
          <cell r="G7576" t="str">
            <v>THỰC PHẨM</v>
          </cell>
          <cell r="H7576" t="str">
            <v>ĐỒ UỐNG, PHA CHẾ</v>
          </cell>
        </row>
        <row r="7577">
          <cell r="C7577" t="str">
            <v>4901726015360</v>
          </cell>
          <cell r="D7577" t="str">
            <v>ITSUKI FOODS- Mỳ ramen Hakata nước hầm xương (170g</v>
          </cell>
          <cell r="E7577">
            <v>55000</v>
          </cell>
          <cell r="F7577" t="str">
            <v>152802</v>
          </cell>
          <cell r="G7577" t="str">
            <v>THỰC PHẨM</v>
          </cell>
          <cell r="H7577" t="str">
            <v>MỲ, MIẾN</v>
          </cell>
        </row>
        <row r="7578">
          <cell r="C7578" t="str">
            <v>4901313937822</v>
          </cell>
          <cell r="D7578" t="str">
            <v>KAMEDA- Snack hạt hồng vị xì dầu (190g)</v>
          </cell>
          <cell r="E7578">
            <v>75000</v>
          </cell>
          <cell r="F7578" t="str">
            <v>152803</v>
          </cell>
          <cell r="G7578" t="str">
            <v>THỰC PHẨM</v>
          </cell>
          <cell r="H7578" t="str">
            <v>BÁNH KẸO, ĐỒ ĂN VẶT</v>
          </cell>
        </row>
        <row r="7579">
          <cell r="C7579" t="str">
            <v>4902888254888</v>
          </cell>
          <cell r="D7579" t="str">
            <v>MORINAGA- Kẹo dẻo trái cây Hi-chew (86g)</v>
          </cell>
          <cell r="E7579">
            <v>64000</v>
          </cell>
          <cell r="F7579" t="str">
            <v>152804</v>
          </cell>
          <cell r="G7579" t="str">
            <v>THỰC PHẨM</v>
          </cell>
          <cell r="H7579" t="str">
            <v>BÁNH KẸO, ĐỒ ĂN VẶT</v>
          </cell>
        </row>
        <row r="7580">
          <cell r="C7580" t="str">
            <v>4901050137226</v>
          </cell>
          <cell r="D7580" t="str">
            <v>ITO- Bánh quy Cookies Original Assort hộp 48 chiếc</v>
          </cell>
          <cell r="E7580">
            <v>155000</v>
          </cell>
          <cell r="F7580" t="str">
            <v>152805</v>
          </cell>
          <cell r="G7580" t="str">
            <v>THỰC PHẨM</v>
          </cell>
          <cell r="H7580" t="str">
            <v>BÁNH KẸO, ĐỒ ĂN VẶT</v>
          </cell>
        </row>
        <row r="7581">
          <cell r="C7581" t="str">
            <v>4901113566239</v>
          </cell>
          <cell r="D7581" t="str">
            <v>KELLOGG'S- Ngũ cốc hạt vị mật ong giảm đường 450g</v>
          </cell>
          <cell r="E7581">
            <v>185000</v>
          </cell>
          <cell r="F7581" t="str">
            <v>152806</v>
          </cell>
          <cell r="G7581" t="str">
            <v>THỰC PHẨM</v>
          </cell>
          <cell r="H7581" t="str">
            <v>BÁNH KẸO, ĐỒ ĂN VẶT</v>
          </cell>
        </row>
        <row r="7582">
          <cell r="C7582" t="str">
            <v>4902820238761</v>
          </cell>
          <cell r="D7582" t="str">
            <v>MARUMIYA- Cháo trứng gà và gừng 250g</v>
          </cell>
          <cell r="E7582">
            <v>80000</v>
          </cell>
          <cell r="F7582" t="str">
            <v>152807</v>
          </cell>
          <cell r="G7582" t="str">
            <v>THỰC PHẨM</v>
          </cell>
          <cell r="H7582" t="str">
            <v>THỰC PHẨM ĂN LIỀN</v>
          </cell>
        </row>
        <row r="7583">
          <cell r="C7583" t="str">
            <v>4909411085551</v>
          </cell>
          <cell r="D7583" t="str">
            <v>KIRIN- Nước giải khát vị vải muối (500ml)</v>
          </cell>
          <cell r="E7583">
            <v>48000</v>
          </cell>
          <cell r="F7583" t="str">
            <v>152810</v>
          </cell>
          <cell r="G7583" t="str">
            <v>THỰC PHẨM</v>
          </cell>
          <cell r="H7583" t="str">
            <v>ĐỒ UỐNG, PHA CHẾ</v>
          </cell>
        </row>
        <row r="7584">
          <cell r="C7584" t="str">
            <v>4909411085575</v>
          </cell>
          <cell r="D7584" t="str">
            <v>KIRIN- Nước giải khát vị vải muối (1.5l)</v>
          </cell>
          <cell r="E7584">
            <v>88000</v>
          </cell>
          <cell r="F7584" t="str">
            <v>152811</v>
          </cell>
          <cell r="G7584" t="str">
            <v>THỰC PHẨM</v>
          </cell>
          <cell r="H7584" t="str">
            <v>ĐỒ UỐNG, PHA CHẾ</v>
          </cell>
        </row>
        <row r="7585">
          <cell r="C7585" t="str">
            <v>4902555126142</v>
          </cell>
          <cell r="D7585" t="str">
            <v>FUJIYA- Kẹo mút vị trái cây ( túi 20 cái )</v>
          </cell>
          <cell r="E7585">
            <v>65000</v>
          </cell>
          <cell r="F7585" t="str">
            <v>152812</v>
          </cell>
          <cell r="G7585" t="str">
            <v>THỰC PHẨM</v>
          </cell>
          <cell r="H7585" t="str">
            <v>BÁNH KẸO, ĐỒ ĂN VẶT</v>
          </cell>
        </row>
        <row r="7586">
          <cell r="C7586" t="str">
            <v>4903015500014</v>
          </cell>
          <cell r="D7586" t="str">
            <v>YBC- Snack khoai tây chiên Chipstar vị muối (50g)</v>
          </cell>
          <cell r="E7586">
            <v>40000</v>
          </cell>
          <cell r="F7586" t="str">
            <v>152813</v>
          </cell>
          <cell r="G7586" t="str">
            <v>THỰC PHẨM</v>
          </cell>
          <cell r="H7586" t="str">
            <v>BÁNH KẸO, ĐỒ ĂN VẶT</v>
          </cell>
        </row>
        <row r="7587">
          <cell r="C7587" t="str">
            <v>4902713123471</v>
          </cell>
          <cell r="D7587" t="str">
            <v>MARUKOME-Tương miso Ryotei no Aji giảm muối (375g)</v>
          </cell>
          <cell r="E7587">
            <v>120000</v>
          </cell>
          <cell r="F7587" t="str">
            <v>152814</v>
          </cell>
          <cell r="G7587" t="str">
            <v>THỰC PHẨM</v>
          </cell>
          <cell r="H7587" t="str">
            <v>GIA VỊ</v>
          </cell>
        </row>
        <row r="7588">
          <cell r="C7588" t="str">
            <v>4902713121545</v>
          </cell>
          <cell r="D7588" t="str">
            <v>MARUKOME-Tương miso Ryotei-No-Aji (750g)</v>
          </cell>
          <cell r="E7588">
            <v>175000</v>
          </cell>
          <cell r="F7588" t="str">
            <v>152815</v>
          </cell>
          <cell r="G7588" t="str">
            <v>THỰC PHẨM</v>
          </cell>
          <cell r="H7588" t="str">
            <v>GIA VỊ</v>
          </cell>
        </row>
        <row r="7589">
          <cell r="C7589" t="str">
            <v>4902757190200</v>
          </cell>
          <cell r="D7589" t="str">
            <v>MEITO- Socola Best Assort nhiều vị (267g)</v>
          </cell>
          <cell r="E7589">
            <v>165000</v>
          </cell>
          <cell r="F7589" t="str">
            <v>152816</v>
          </cell>
          <cell r="G7589" t="str">
            <v>THỰC PHẨM</v>
          </cell>
          <cell r="H7589" t="str">
            <v>BÁNH KẸO, ĐỒ ĂN VẶT</v>
          </cell>
        </row>
        <row r="7590">
          <cell r="C7590" t="str">
            <v>4972304804881</v>
          </cell>
          <cell r="D7590" t="str">
            <v>KIMURA- Bánh quy ngũ cốc (270g)</v>
          </cell>
          <cell r="E7590">
            <v>85000</v>
          </cell>
          <cell r="F7590" t="str">
            <v>152817</v>
          </cell>
          <cell r="G7590" t="str">
            <v>THỰC PHẨM</v>
          </cell>
          <cell r="H7590" t="str">
            <v>BÁNH KẸO, ĐỒ ĂN VẶT</v>
          </cell>
        </row>
        <row r="7591">
          <cell r="C7591" t="str">
            <v>4901005532496</v>
          </cell>
          <cell r="D7591" t="str">
            <v>GLICO- Bánh kem sữa Collon túi (10 gói)</v>
          </cell>
          <cell r="E7591">
            <v>85000</v>
          </cell>
          <cell r="F7591" t="str">
            <v>152818</v>
          </cell>
          <cell r="G7591" t="str">
            <v>THỰC PHẨM</v>
          </cell>
          <cell r="H7591" t="str">
            <v>BÁNH KẸO, ĐỒ ĂN VẶT</v>
          </cell>
        </row>
        <row r="7592">
          <cell r="C7592" t="str">
            <v>4909411088439</v>
          </cell>
          <cell r="D7592" t="str">
            <v>KIRIN- Trà sữa giảm đường 50% calo 500ml</v>
          </cell>
          <cell r="E7592">
            <v>35000</v>
          </cell>
          <cell r="F7592" t="str">
            <v>152819</v>
          </cell>
          <cell r="G7592" t="str">
            <v>THỰC PHẨM</v>
          </cell>
          <cell r="H7592" t="str">
            <v>ĐỒ UỐNG, PHA CHẾ</v>
          </cell>
        </row>
        <row r="7593">
          <cell r="C7593" t="str">
            <v>4571157258782</v>
          </cell>
          <cell r="D7593" t="str">
            <v>ORIHIRO- Thạch mềm vị nho xanh 0 calo túi 130g</v>
          </cell>
          <cell r="E7593">
            <v>38000</v>
          </cell>
          <cell r="F7593" t="str">
            <v>152820</v>
          </cell>
          <cell r="G7593" t="str">
            <v>THỰC PHẨM</v>
          </cell>
          <cell r="H7593" t="str">
            <v>BÁNH KẸO, ĐỒ ĂN VẶT</v>
          </cell>
        </row>
        <row r="7594">
          <cell r="C7594" t="str">
            <v>4978526807129</v>
          </cell>
          <cell r="D7594" t="str">
            <v>NAKANO- Rượu mơ Kunizakari 720ml 14 độ</v>
          </cell>
          <cell r="E7594">
            <v>700000</v>
          </cell>
          <cell r="F7594" t="str">
            <v>152821</v>
          </cell>
          <cell r="G7594" t="str">
            <v>THỰC PHẨM</v>
          </cell>
          <cell r="H7594" t="str">
            <v>RƯỢU</v>
          </cell>
        </row>
        <row r="7595">
          <cell r="C7595" t="str">
            <v>4936790530266</v>
          </cell>
          <cell r="D7595" t="str">
            <v>SAN FOODS- Whisky Koshu Nirasaki Premium 700ml</v>
          </cell>
          <cell r="E7595">
            <v>800000</v>
          </cell>
          <cell r="F7595" t="str">
            <v>152822</v>
          </cell>
          <cell r="G7595" t="str">
            <v>THỰC PHẨM</v>
          </cell>
          <cell r="H7595" t="str">
            <v>RƯỢU</v>
          </cell>
        </row>
        <row r="7596">
          <cell r="C7596" t="str">
            <v>8850329315918</v>
          </cell>
          <cell r="D7596" t="str">
            <v xml:space="preserve">MEIJI- Sữa chua hỗn hợp quả mọng 135g </v>
          </cell>
          <cell r="E7596">
            <v>22000</v>
          </cell>
          <cell r="F7596" t="str">
            <v>152823</v>
          </cell>
          <cell r="G7596" t="str">
            <v>THỰC PHẨM</v>
          </cell>
          <cell r="H7596" t="str">
            <v>SẢN PHẨM TỪ SỮA</v>
          </cell>
        </row>
        <row r="7597">
          <cell r="C7597" t="str">
            <v>8850329349654</v>
          </cell>
          <cell r="D7597" t="str">
            <v xml:space="preserve">MEIJI- Sữa chua Konjac hương vị Caramel 135g </v>
          </cell>
          <cell r="E7597">
            <v>20000</v>
          </cell>
          <cell r="F7597" t="str">
            <v>152824</v>
          </cell>
          <cell r="G7597" t="str">
            <v>THỰC PHẨM</v>
          </cell>
          <cell r="H7597" t="str">
            <v>SẢN PHẨM TỪ SỮA</v>
          </cell>
        </row>
        <row r="7598">
          <cell r="C7598" t="str">
            <v>8850329349647</v>
          </cell>
          <cell r="D7598" t="str">
            <v>MEIJI- Sữa chua thạch dừa vị nho 135g</v>
          </cell>
          <cell r="E7598">
            <v>22000</v>
          </cell>
          <cell r="F7598" t="str">
            <v>152825</v>
          </cell>
          <cell r="G7598" t="str">
            <v>THỰC PHẨM</v>
          </cell>
          <cell r="H7598" t="str">
            <v>SẢN PHẨM TỪ SỮA</v>
          </cell>
        </row>
        <row r="7599">
          <cell r="C7599" t="str">
            <v>8850329349678</v>
          </cell>
          <cell r="D7599" t="str">
            <v>MEIJI- Sữa chua thạch dừa vị đào 135g</v>
          </cell>
          <cell r="E7599">
            <v>22000</v>
          </cell>
          <cell r="F7599" t="str">
            <v>152826</v>
          </cell>
          <cell r="G7599" t="str">
            <v>THỰC PHẨM</v>
          </cell>
          <cell r="H7599" t="str">
            <v>SẢN PHẨM TỪ SỮA</v>
          </cell>
        </row>
        <row r="7600">
          <cell r="C7600" t="str">
            <v>4903333264230</v>
          </cell>
          <cell r="D7600" t="str">
            <v>LOTTE- Bánh Chocopie túi 9 chiếc</v>
          </cell>
          <cell r="E7600">
            <v>145000</v>
          </cell>
          <cell r="F7600" t="str">
            <v>152827</v>
          </cell>
          <cell r="G7600" t="str">
            <v>THỰC PHẨM</v>
          </cell>
          <cell r="H7600" t="str">
            <v>BÁNH KẸO, ĐỒ ĂN VẶT</v>
          </cell>
        </row>
        <row r="7601">
          <cell r="C7601" t="str">
            <v>4902750859098</v>
          </cell>
          <cell r="D7601" t="str">
            <v xml:space="preserve">UHA MIKAKUTO- Kẹo viên nhân đậu đỏ vị mặn 109g </v>
          </cell>
          <cell r="E7601">
            <v>65000</v>
          </cell>
          <cell r="F7601" t="str">
            <v>152828</v>
          </cell>
          <cell r="G7601" t="str">
            <v>THỰC PHẨM</v>
          </cell>
          <cell r="H7601" t="str">
            <v>BÁNH KẸO, ĐỒ ĂN VẶT</v>
          </cell>
        </row>
        <row r="7602">
          <cell r="C7602" t="str">
            <v>4902201179959</v>
          </cell>
          <cell r="D7602" t="str">
            <v>NESTLE- Bánh Kitkat mini 13 chiếc</v>
          </cell>
          <cell r="E7602">
            <v>115000</v>
          </cell>
          <cell r="F7602" t="str">
            <v>152829</v>
          </cell>
          <cell r="G7602" t="str">
            <v>THỰC PHẨM</v>
          </cell>
          <cell r="H7602" t="str">
            <v>BÁNH KẸO, ĐỒ ĂN VẶT</v>
          </cell>
        </row>
        <row r="7603">
          <cell r="C7603" t="str">
            <v>4902201179966</v>
          </cell>
          <cell r="D7603" t="str">
            <v>NESTLE- Bánh Kitkat mini vị socola đen 13 chiếc</v>
          </cell>
          <cell r="E7603">
            <v>115000</v>
          </cell>
          <cell r="F7603" t="str">
            <v>152830</v>
          </cell>
          <cell r="G7603" t="str">
            <v>THỰC PHẨM</v>
          </cell>
          <cell r="H7603" t="str">
            <v>BÁNH KẸO, ĐỒ ĂN VẶT</v>
          </cell>
        </row>
        <row r="7604">
          <cell r="C7604" t="str">
            <v>4902201179973</v>
          </cell>
          <cell r="D7604" t="str">
            <v>NESTLE- Bánh Kitkat mini vị trà xanh đậm 11 chiếc</v>
          </cell>
          <cell r="E7604">
            <v>115000</v>
          </cell>
          <cell r="F7604" t="str">
            <v>152831</v>
          </cell>
          <cell r="G7604" t="str">
            <v>THỰC PHẨM</v>
          </cell>
          <cell r="H7604" t="str">
            <v>BÁNH KẸO, ĐỒ ĂN VẶT</v>
          </cell>
        </row>
        <row r="7605">
          <cell r="C7605" t="str">
            <v>4902201179980</v>
          </cell>
          <cell r="D7605" t="str">
            <v>NESTLE- Bánh Kitkat mini vị bánh quy nguyên cám11c</v>
          </cell>
          <cell r="E7605">
            <v>115000</v>
          </cell>
          <cell r="F7605" t="str">
            <v>152832</v>
          </cell>
          <cell r="G7605" t="str">
            <v>THỰC PHẨM</v>
          </cell>
          <cell r="H7605" t="str">
            <v>BÁNH KẸO, ĐỒ ĂN VẶT</v>
          </cell>
        </row>
        <row r="7606">
          <cell r="C7606" t="str">
            <v>4902201180108</v>
          </cell>
          <cell r="D7606" t="str">
            <v>NESTLE- Bánh Kitkat mini vị cam socola 11c</v>
          </cell>
          <cell r="E7606">
            <v>115000</v>
          </cell>
          <cell r="F7606" t="str">
            <v>152833</v>
          </cell>
          <cell r="G7606" t="str">
            <v>THỰC PHẨM</v>
          </cell>
          <cell r="H7606" t="str">
            <v>BÁNH KẸO, ĐỒ ĂN VẶT</v>
          </cell>
        </row>
        <row r="7607">
          <cell r="C7607" t="str">
            <v>4902201180115</v>
          </cell>
          <cell r="D7607" t="str">
            <v>NESTLE- Bánh Kitkat mini vị Cheesecake 11c</v>
          </cell>
          <cell r="E7607">
            <v>115000</v>
          </cell>
          <cell r="F7607" t="str">
            <v>152834</v>
          </cell>
          <cell r="G7607" t="str">
            <v>THỰC PHẨM</v>
          </cell>
          <cell r="H7607" t="str">
            <v>BÁNH KẸO, ĐỒ ĂN VẶT</v>
          </cell>
        </row>
        <row r="7608">
          <cell r="C7608" t="str">
            <v>4978245351330</v>
          </cell>
          <cell r="D7608" t="str">
            <v>MARUGO- Siro nước ép hoa quả PockinFruits 60mlx8c</v>
          </cell>
          <cell r="E7608">
            <v>55000</v>
          </cell>
          <cell r="F7608" t="str">
            <v>152835</v>
          </cell>
          <cell r="G7608" t="str">
            <v>THỰC PHẨM</v>
          </cell>
          <cell r="H7608" t="str">
            <v>BÁNH KẸO, ĐỒ ĂN VẶT</v>
          </cell>
        </row>
        <row r="7609">
          <cell r="C7609" t="str">
            <v>4903308060461</v>
          </cell>
          <cell r="D7609" t="str">
            <v>QBB- Phô mai vị Nho Chardonnay 90g (6 miếng)</v>
          </cell>
          <cell r="E7609">
            <v>85000</v>
          </cell>
          <cell r="F7609" t="str">
            <v>152836</v>
          </cell>
          <cell r="G7609" t="str">
            <v>THỰC PHẨM</v>
          </cell>
          <cell r="H7609" t="str">
            <v>SẢN PHẨM TỪ SỮA</v>
          </cell>
        </row>
        <row r="7610">
          <cell r="C7610" t="str">
            <v>4901577086908</v>
          </cell>
          <cell r="D7610" t="str">
            <v>KEWPIE- Bánh trứng sữa bổ sung chất sắt 60g</v>
          </cell>
          <cell r="E7610">
            <v>85000</v>
          </cell>
          <cell r="F7610" t="str">
            <v>152837</v>
          </cell>
          <cell r="G7610" t="str">
            <v>THỰC PHẨM</v>
          </cell>
          <cell r="H7610" t="str">
            <v>BÁNH KẸO, ĐỒ ĂN VẶT</v>
          </cell>
        </row>
        <row r="7611">
          <cell r="C7611" t="str">
            <v>4903308039788</v>
          </cell>
          <cell r="D7611" t="str">
            <v>QBB- Phô mai vị Cam Socola 90g (6 miếng)</v>
          </cell>
          <cell r="E7611">
            <v>85000</v>
          </cell>
          <cell r="F7611" t="str">
            <v>152838</v>
          </cell>
          <cell r="G7611" t="str">
            <v>THỰC PHẨM</v>
          </cell>
          <cell r="H7611" t="str">
            <v>SẢN PHẨM TỪ SỮA</v>
          </cell>
        </row>
        <row r="7612">
          <cell r="C7612" t="str">
            <v>4901005521070</v>
          </cell>
          <cell r="D7612" t="str">
            <v xml:space="preserve">GLICO- Bánh que vị salad Pretz (Hộp 9 gói) </v>
          </cell>
          <cell r="E7612">
            <v>75000</v>
          </cell>
          <cell r="F7612" t="str">
            <v>152839</v>
          </cell>
          <cell r="G7612" t="str">
            <v>THỰC PHẨM</v>
          </cell>
          <cell r="H7612" t="str">
            <v>BÁNH KẸO, ĐỒ ĂN VẶT</v>
          </cell>
        </row>
        <row r="7613">
          <cell r="C7613" t="str">
            <v>4901360348718</v>
          </cell>
          <cell r="D7613" t="str">
            <v>BOURBON- Bánh quế cuộn gói 12 chiếc</v>
          </cell>
          <cell r="E7613">
            <v>55000</v>
          </cell>
          <cell r="F7613" t="str">
            <v>152840</v>
          </cell>
          <cell r="G7613" t="str">
            <v>THỰC PHẨM</v>
          </cell>
          <cell r="H7613" t="str">
            <v>BÁNH KẸO, ĐỒ ĂN VẶT</v>
          </cell>
        </row>
        <row r="7614">
          <cell r="C7614" t="str">
            <v>4901005521056</v>
          </cell>
          <cell r="D7614" t="str">
            <v>GLICO- Bánh que Pretz vị cà chua nướng (60g)</v>
          </cell>
          <cell r="E7614">
            <v>40000</v>
          </cell>
          <cell r="F7614" t="str">
            <v>152841</v>
          </cell>
          <cell r="G7614" t="str">
            <v>THỰC PHẨM</v>
          </cell>
          <cell r="H7614" t="str">
            <v>BÁNH KẸO, ĐỒ ĂN VẶT</v>
          </cell>
        </row>
        <row r="7615">
          <cell r="C7615" t="str">
            <v>4901005521063</v>
          </cell>
          <cell r="D7615" t="str">
            <v>GLICO- Bánh que Pretz vị bơ phủ muối (62g)</v>
          </cell>
          <cell r="E7615">
            <v>40000</v>
          </cell>
          <cell r="F7615" t="str">
            <v>152842</v>
          </cell>
          <cell r="G7615" t="str">
            <v>THỰC PHẨM</v>
          </cell>
          <cell r="H7615" t="str">
            <v>BÁNH KẸO, ĐỒ ĂN VẶT</v>
          </cell>
        </row>
        <row r="7616">
          <cell r="C7616" t="str">
            <v>4970618016945</v>
          </cell>
          <cell r="D7616" t="str">
            <v>OHASHI CHINMIDO- Snack hạt hồng vị cay nhẹ 90g</v>
          </cell>
          <cell r="E7616">
            <v>95000</v>
          </cell>
          <cell r="F7616" t="str">
            <v>152843</v>
          </cell>
          <cell r="G7616" t="str">
            <v>THỰC PHẨM</v>
          </cell>
          <cell r="H7616" t="str">
            <v>BÁNH KẸO, ĐỒ ĂN VẶT</v>
          </cell>
        </row>
        <row r="7617">
          <cell r="C7617" t="str">
            <v>4901005501515</v>
          </cell>
          <cell r="D7617" t="str">
            <v>GLICO- Bánh socola nhân kem trà xanh 6 chiếc</v>
          </cell>
          <cell r="E7617">
            <v>95000</v>
          </cell>
          <cell r="F7617" t="str">
            <v>152844</v>
          </cell>
          <cell r="G7617" t="str">
            <v>THỰC PHẨM</v>
          </cell>
          <cell r="H7617" t="str">
            <v>BÁNH KẸO, ĐỒ ĂN VẶT</v>
          </cell>
        </row>
        <row r="7618">
          <cell r="C7618" t="str">
            <v>4901005500907</v>
          </cell>
          <cell r="D7618" t="str">
            <v>GLICO- Socola Kobe Van houten 12 viên</v>
          </cell>
          <cell r="E7618">
            <v>125000</v>
          </cell>
          <cell r="F7618" t="str">
            <v>152845</v>
          </cell>
          <cell r="G7618" t="str">
            <v>THỰC PHẨM</v>
          </cell>
          <cell r="H7618" t="str">
            <v>BÁNH KẸO, ĐỒ ĂN VẶT</v>
          </cell>
        </row>
        <row r="7619">
          <cell r="C7619" t="str">
            <v>4901005512436</v>
          </cell>
          <cell r="D7619" t="str">
            <v>GLICO- Bánh que Pocky socola hạnh nhân hộp 2 túi</v>
          </cell>
          <cell r="E7619">
            <v>78000</v>
          </cell>
          <cell r="F7619" t="str">
            <v>152846</v>
          </cell>
          <cell r="G7619" t="str">
            <v>THỰC PHẨM</v>
          </cell>
          <cell r="H7619" t="str">
            <v>BÁNH KẸO, ĐỒ ĂN VẶT</v>
          </cell>
        </row>
        <row r="7620">
          <cell r="C7620" t="str">
            <v>4903333210206</v>
          </cell>
          <cell r="D7620" t="str">
            <v>LOTTE- Socola Premium Ghana vị dâu tây hộp 64g</v>
          </cell>
          <cell r="E7620">
            <v>95000</v>
          </cell>
          <cell r="F7620" t="str">
            <v>152847</v>
          </cell>
          <cell r="G7620" t="str">
            <v>THỰC PHẨM</v>
          </cell>
          <cell r="H7620" t="str">
            <v>BÁNH KẸO, ĐỒ ĂN VẶT</v>
          </cell>
        </row>
        <row r="7621">
          <cell r="C7621" t="str">
            <v>4990485007068</v>
          </cell>
          <cell r="D7621" t="str">
            <v>SEIKI- Bánh mochi socola trà xanh 30 chiếc</v>
          </cell>
          <cell r="E7621">
            <v>350000</v>
          </cell>
          <cell r="F7621" t="str">
            <v>152848</v>
          </cell>
          <cell r="G7621" t="str">
            <v>THỰC PHẨM</v>
          </cell>
          <cell r="H7621" t="str">
            <v>BÁNH KẸO, ĐỒ ĂN VẶT</v>
          </cell>
        </row>
        <row r="7622">
          <cell r="C7622" t="str">
            <v>4902110360837</v>
          </cell>
          <cell r="D7622" t="str">
            <v>NISSIN- Mì macaroni 150g</v>
          </cell>
          <cell r="E7622">
            <v>55000</v>
          </cell>
          <cell r="F7622" t="str">
            <v>152849</v>
          </cell>
          <cell r="G7622" t="str">
            <v>THỰC PHẨM</v>
          </cell>
          <cell r="H7622" t="str">
            <v>MỲ, MIẾN</v>
          </cell>
        </row>
        <row r="7623">
          <cell r="C7623" t="str">
            <v>4902110325881</v>
          </cell>
          <cell r="D7623" t="str">
            <v>NISSIN- Mì spaghetti 150g</v>
          </cell>
          <cell r="E7623">
            <v>55000</v>
          </cell>
          <cell r="F7623" t="str">
            <v>152850</v>
          </cell>
          <cell r="G7623" t="str">
            <v>THỰC PHẨM</v>
          </cell>
          <cell r="H7623" t="str">
            <v>MỲ, MIẾN</v>
          </cell>
        </row>
        <row r="7624">
          <cell r="C7624" t="str">
            <v>4901113796216</v>
          </cell>
          <cell r="D7624" t="str">
            <v>KELLOGG'S- Ngũ cốc dd mix trái cây 50% lipid 470g</v>
          </cell>
          <cell r="E7624">
            <v>185000</v>
          </cell>
          <cell r="F7624" t="str">
            <v>152851</v>
          </cell>
          <cell r="G7624" t="str">
            <v>THỰC PHẨM</v>
          </cell>
          <cell r="H7624" t="str">
            <v>BÁNH KẸO, ĐỒ ĂN VẶT</v>
          </cell>
        </row>
        <row r="7625">
          <cell r="C7625" t="str">
            <v>4902744036344</v>
          </cell>
          <cell r="D7625" t="str">
            <v>MEIGUM- Kẹo vị nho bổ sung vitaminC 5 chiếc</v>
          </cell>
          <cell r="E7625">
            <v>12000</v>
          </cell>
          <cell r="F7625" t="str">
            <v>152852</v>
          </cell>
          <cell r="G7625" t="str">
            <v>THỰC PHẨM</v>
          </cell>
          <cell r="H7625" t="str">
            <v>BÁNH KẸO, ĐỒ ĂN VẶT</v>
          </cell>
        </row>
        <row r="7626">
          <cell r="C7626" t="str">
            <v>4975186221074</v>
          </cell>
          <cell r="D7626" t="str">
            <v>AKAI BOUSHI- Bánh quy Kukkia nhân socola 4 vị 20c</v>
          </cell>
          <cell r="E7626">
            <v>230000</v>
          </cell>
          <cell r="F7626" t="str">
            <v>152853</v>
          </cell>
          <cell r="G7626" t="str">
            <v>THỰC PHẨM</v>
          </cell>
          <cell r="H7626" t="str">
            <v>BÁNH KẸO, ĐỒ ĂN VẶT</v>
          </cell>
        </row>
        <row r="7627">
          <cell r="C7627" t="str">
            <v>4901360348756</v>
          </cell>
          <cell r="D7627" t="str">
            <v>BOURBON- Bánh quế cuộn nhân sữa Hokkaido gói 16c</v>
          </cell>
          <cell r="E7627">
            <v>55000</v>
          </cell>
          <cell r="F7627" t="str">
            <v>152854</v>
          </cell>
          <cell r="G7627" t="str">
            <v>THỰC PHẨM</v>
          </cell>
          <cell r="H7627" t="str">
            <v>BÁNH KẸO, ĐỒ ĂN VẶT</v>
          </cell>
        </row>
        <row r="7628">
          <cell r="C7628" t="str">
            <v>4902555264875</v>
          </cell>
          <cell r="D7628" t="str">
            <v>FUJIYA- Kẹo socola hình Anpanman lollipop 12g</v>
          </cell>
          <cell r="E7628">
            <v>30000</v>
          </cell>
          <cell r="F7628" t="str">
            <v>152855</v>
          </cell>
          <cell r="G7628" t="str">
            <v>THỰC PHẨM</v>
          </cell>
          <cell r="H7628" t="str">
            <v>BÁNH KẸO, ĐỒ ĂN VẶT</v>
          </cell>
        </row>
        <row r="7629">
          <cell r="C7629" t="str">
            <v>4902501625576</v>
          </cell>
          <cell r="D7629" t="str">
            <v>FURUTA- Bánh quy nhân kem socola 9 chiếc</v>
          </cell>
          <cell r="E7629">
            <v>40000</v>
          </cell>
          <cell r="F7629" t="str">
            <v>152856</v>
          </cell>
          <cell r="G7629" t="str">
            <v>THỰC PHẨM</v>
          </cell>
          <cell r="H7629" t="str">
            <v>BÁNH KẸO, ĐỒ ĂN VẶT</v>
          </cell>
        </row>
        <row r="7630">
          <cell r="C7630" t="str">
            <v>4901351001608</v>
          </cell>
          <cell r="D7630" t="str">
            <v>KANRO- Kẹo trà xanh 80g</v>
          </cell>
          <cell r="E7630">
            <v>65000</v>
          </cell>
          <cell r="F7630" t="str">
            <v>152857</v>
          </cell>
          <cell r="G7630" t="str">
            <v>THỰC PHẨM</v>
          </cell>
          <cell r="H7630" t="str">
            <v>BÁNH KẸO, ĐỒ ĂN VẶT</v>
          </cell>
        </row>
        <row r="7631">
          <cell r="C7631" t="str">
            <v>4902775070492</v>
          </cell>
          <cell r="D7631" t="str">
            <v>OYATSU- Snack mì tôm trẻ em 6 gói</v>
          </cell>
          <cell r="E7631">
            <v>60000</v>
          </cell>
          <cell r="F7631" t="str">
            <v>152858</v>
          </cell>
          <cell r="G7631" t="str">
            <v>THỰC PHẨM</v>
          </cell>
          <cell r="H7631" t="str">
            <v>BÁNH KẸO, ĐỒ ĂN VẶT</v>
          </cell>
        </row>
        <row r="7632">
          <cell r="C7632" t="str">
            <v>4970055211118</v>
          </cell>
          <cell r="D7632" t="str">
            <v>ACE BAKERY- Thạch trái cây nho cam táo 24 chiếc</v>
          </cell>
          <cell r="E7632">
            <v>99000</v>
          </cell>
          <cell r="F7632" t="str">
            <v>152859</v>
          </cell>
          <cell r="G7632" t="str">
            <v>THỰC PHẨM</v>
          </cell>
          <cell r="H7632" t="str">
            <v>BÁNH KẸO, ĐỒ ĂN VẶT</v>
          </cell>
        </row>
        <row r="7633">
          <cell r="C7633" t="str">
            <v>4970055211125</v>
          </cell>
          <cell r="D7633" t="str">
            <v>ACE BAKERY- Thạch trái cây nho đào dứa 24 chiếc</v>
          </cell>
          <cell r="E7633">
            <v>99000</v>
          </cell>
          <cell r="F7633" t="str">
            <v>152860</v>
          </cell>
          <cell r="G7633" t="str">
            <v>THỰC PHẨM</v>
          </cell>
          <cell r="H7633" t="str">
            <v>BÁNH KẸO, ĐỒ ĂN VẶT</v>
          </cell>
        </row>
        <row r="7634">
          <cell r="C7634" t="str">
            <v>4901361042011</v>
          </cell>
          <cell r="D7634" t="str">
            <v>CORIS- Kẹo thổi sáo gói to 110g</v>
          </cell>
          <cell r="E7634">
            <v>95000</v>
          </cell>
          <cell r="F7634" t="str">
            <v>152861</v>
          </cell>
          <cell r="G7634" t="str">
            <v>THỰC PHẨM</v>
          </cell>
          <cell r="H7634" t="str">
            <v>BÁNH KẸO, ĐỒ ĂN VẶT</v>
          </cell>
        </row>
        <row r="7635">
          <cell r="C7635" t="str">
            <v>4902590148772</v>
          </cell>
          <cell r="D7635" t="str">
            <v>AJINOMOTO- Dầu mè rang nguyên chất JOYL 160g</v>
          </cell>
          <cell r="E7635">
            <v>115000</v>
          </cell>
          <cell r="F7635" t="str">
            <v>152862</v>
          </cell>
          <cell r="G7635" t="str">
            <v>THỰC PHẨM</v>
          </cell>
          <cell r="H7635" t="str">
            <v>GIA VỊ</v>
          </cell>
        </row>
        <row r="7636">
          <cell r="C7636" t="str">
            <v>4901006241557</v>
          </cell>
          <cell r="D7636" t="str">
            <v>IMURAYA- Bánh bao nhân pizza 72g X 4 chiếc</v>
          </cell>
          <cell r="E7636">
            <v>110000</v>
          </cell>
          <cell r="F7636" t="str">
            <v>152864</v>
          </cell>
          <cell r="G7636" t="str">
            <v>THỰC PHẨM</v>
          </cell>
          <cell r="H7636" t="str">
            <v>THỰC PHẨM ĐÔNG LẠNH, CHẾ BIẾN</v>
          </cell>
        </row>
        <row r="7637">
          <cell r="C7637" t="str">
            <v>4901006241533</v>
          </cell>
          <cell r="D7637" t="str">
            <v>IMURAYA- Bánh bao nhân thịt 72g X 4 chiếc</v>
          </cell>
          <cell r="E7637">
            <v>110000</v>
          </cell>
          <cell r="F7637" t="str">
            <v>152865</v>
          </cell>
          <cell r="G7637" t="str">
            <v>THỰC PHẨM</v>
          </cell>
          <cell r="H7637" t="str">
            <v>THỰC PHẨM ĐÔNG LẠNH, CHẾ BIẾN</v>
          </cell>
        </row>
        <row r="7638">
          <cell r="C7638" t="str">
            <v>4901901451532</v>
          </cell>
          <cell r="D7638" t="str">
            <v>MARUHA NICHIRO- Mì xào Napolitan 250g</v>
          </cell>
          <cell r="E7638">
            <v>95000</v>
          </cell>
          <cell r="F7638" t="str">
            <v>152866</v>
          </cell>
          <cell r="G7638" t="str">
            <v>THỰC PHẨM</v>
          </cell>
          <cell r="H7638" t="str">
            <v>THỰC PHẨM ĐÔNG LẠNH, CHẾ BIẾN</v>
          </cell>
        </row>
        <row r="7639">
          <cell r="C7639" t="str">
            <v>4901901343943</v>
          </cell>
          <cell r="D7639" t="str">
            <v>NARUHA NICHIRO- Mì xào sốt Okonomi 200g</v>
          </cell>
          <cell r="E7639">
            <v>60000</v>
          </cell>
          <cell r="F7639" t="str">
            <v>152867</v>
          </cell>
          <cell r="G7639" t="str">
            <v>THỰC PHẨM</v>
          </cell>
          <cell r="H7639" t="str">
            <v>THỰC PHẨM ĐÔNG LẠNH, CHẾ BIẾN</v>
          </cell>
        </row>
        <row r="7640">
          <cell r="C7640" t="str">
            <v>4901901451488</v>
          </cell>
          <cell r="D7640" t="str">
            <v>NARUHA NICHIRO- Rau và hải sản tẩm bột chiên giòn</v>
          </cell>
          <cell r="E7640">
            <v>150000</v>
          </cell>
          <cell r="F7640" t="str">
            <v>152868</v>
          </cell>
          <cell r="G7640" t="str">
            <v>THỰC PHẨM</v>
          </cell>
          <cell r="H7640" t="str">
            <v>THỰC PHẨM ĐÔNG LẠNH, CHẾ BIẾN</v>
          </cell>
        </row>
        <row r="7641">
          <cell r="C7641" t="str">
            <v>45038204</v>
          </cell>
          <cell r="D7641" t="str">
            <v>FUTABA- Kem crefa dâu 145ml</v>
          </cell>
          <cell r="E7641">
            <v>50000</v>
          </cell>
          <cell r="F7641" t="str">
            <v>152870</v>
          </cell>
          <cell r="G7641" t="str">
            <v>THỰC PHẨM</v>
          </cell>
          <cell r="H7641" t="str">
            <v>SẢN PHẨM TỪ SỮA</v>
          </cell>
        </row>
        <row r="7642">
          <cell r="C7642" t="str">
            <v>45217906</v>
          </cell>
          <cell r="D7642" t="str">
            <v>FUTABA- Kem crefa đào 145ml</v>
          </cell>
          <cell r="E7642">
            <v>50000</v>
          </cell>
          <cell r="F7642" t="str">
            <v>152871</v>
          </cell>
          <cell r="G7642" t="str">
            <v>THỰC PHẨM</v>
          </cell>
          <cell r="H7642" t="str">
            <v>SẢN PHẨM TỪ SỮA</v>
          </cell>
        </row>
        <row r="7643">
          <cell r="C7643" t="str">
            <v>4902888346613</v>
          </cell>
          <cell r="D7643" t="str">
            <v>MORINAGA- Kem pari pari choco (Hộp 8 chiếc)</v>
          </cell>
          <cell r="E7643">
            <v>130000</v>
          </cell>
          <cell r="F7643" t="str">
            <v>152872</v>
          </cell>
          <cell r="G7643" t="str">
            <v>THỰC PHẨM</v>
          </cell>
          <cell r="H7643" t="str">
            <v>SẢN PHẨM TỪ SỮA</v>
          </cell>
        </row>
        <row r="7644">
          <cell r="C7644" t="str">
            <v>4902888350399</v>
          </cell>
          <cell r="D7644" t="str">
            <v>MORINAGA- Kem bánh crepe choco vani ‎70g</v>
          </cell>
          <cell r="E7644">
            <v>45000</v>
          </cell>
          <cell r="F7644" t="str">
            <v>152873</v>
          </cell>
          <cell r="G7644" t="str">
            <v>THỰC PHẨM</v>
          </cell>
          <cell r="H7644" t="str">
            <v>SẢN PHẨM TỪ SỮA</v>
          </cell>
        </row>
        <row r="7645">
          <cell r="C7645" t="str">
            <v>4902585153446</v>
          </cell>
          <cell r="D7645" t="str">
            <v>FUTABA- Kem Sacre vị đào (Hộp 6 chiếc)</v>
          </cell>
          <cell r="E7645">
            <v>125000</v>
          </cell>
          <cell r="F7645" t="str">
            <v>152874</v>
          </cell>
          <cell r="G7645" t="str">
            <v>THỰC PHẨM</v>
          </cell>
          <cell r="H7645" t="str">
            <v>SẢN PHẨM TỪ SỮA</v>
          </cell>
        </row>
        <row r="7646">
          <cell r="C7646" t="str">
            <v>4902585153439</v>
          </cell>
          <cell r="D7646" t="str">
            <v>FUTABA- Kem que vị đào trắng và đào vàng (Hộp 6c)</v>
          </cell>
          <cell r="E7646">
            <v>125000</v>
          </cell>
          <cell r="F7646" t="str">
            <v>152875</v>
          </cell>
          <cell r="G7646" t="str">
            <v>THỰC PHẨM</v>
          </cell>
          <cell r="H7646" t="str">
            <v>SẢN PHẨM TỪ SỮA</v>
          </cell>
        </row>
        <row r="7647">
          <cell r="C7647" t="str">
            <v>4902888345791</v>
          </cell>
          <cell r="D7647" t="str">
            <v>MORINAGA- Kem paxiel choco vani (Hộp 7 chiếc)</v>
          </cell>
          <cell r="E7647">
            <v>130000</v>
          </cell>
          <cell r="F7647" t="str">
            <v>152876</v>
          </cell>
          <cell r="G7647" t="str">
            <v>THỰC PHẨM</v>
          </cell>
          <cell r="H7647" t="str">
            <v>SẢN PHẨM TỪ SỮA</v>
          </cell>
        </row>
        <row r="7648">
          <cell r="C7648" t="str">
            <v>4902888351983</v>
          </cell>
          <cell r="D7648" t="str">
            <v>MORINAGA- Kem ramune vị soda và chanh (Hộp 10c)</v>
          </cell>
          <cell r="E7648">
            <v>120000</v>
          </cell>
          <cell r="F7648" t="str">
            <v>152877</v>
          </cell>
          <cell r="G7648" t="str">
            <v>THỰC PHẨM</v>
          </cell>
          <cell r="H7648" t="str">
            <v>SẢN PHẨM TỪ SỮA</v>
          </cell>
        </row>
        <row r="7649">
          <cell r="C7649" t="str">
            <v>4582466510386</v>
          </cell>
          <cell r="D7649" t="str">
            <v>GOURMET YAKIIMO- Khoai lang nướng đông lạnh 1.8kg</v>
          </cell>
          <cell r="E7649">
            <v>135000</v>
          </cell>
          <cell r="F7649" t="str">
            <v>152878</v>
          </cell>
          <cell r="G7649" t="str">
            <v>THỰC PHẨM</v>
          </cell>
          <cell r="H7649" t="str">
            <v>THỰC PHẨM ĐÔNG LẠNH, CHẾ BIẾN</v>
          </cell>
        </row>
        <row r="7650">
          <cell r="C7650" t="str">
            <v>4560253291762</v>
          </cell>
          <cell r="D7650" t="str">
            <v>KOSUGI FOODS-Đậu nành lên men nghiền nhỏ 40gx3hộp</v>
          </cell>
          <cell r="E7650">
            <v>55000</v>
          </cell>
          <cell r="F7650" t="str">
            <v>152880</v>
          </cell>
          <cell r="G7650" t="str">
            <v>THỰC PHẨM</v>
          </cell>
          <cell r="H7650" t="str">
            <v>THỰC PHẨM ĐÔNG LẠNH, CHẾ BIẾN</v>
          </cell>
        </row>
        <row r="7651">
          <cell r="C7651" t="str">
            <v>4901006411325</v>
          </cell>
          <cell r="D7651" t="str">
            <v>IMURAGA- Bánh mochi nhân đậu đỏ 50g×6 chiếc</v>
          </cell>
          <cell r="E7651">
            <v>120000</v>
          </cell>
          <cell r="F7651" t="str">
            <v>152881</v>
          </cell>
          <cell r="G7651" t="str">
            <v>THỰC PHẨM</v>
          </cell>
          <cell r="H7651" t="str">
            <v>THỰC PHẨM ĐÔNG LẠNH, CHẾ BIẾN</v>
          </cell>
        </row>
        <row r="7652">
          <cell r="C7652" t="str">
            <v>4971980649793</v>
          </cell>
          <cell r="D7652" t="str">
            <v>GODO- Rượu Whisky Koukun 37 độ 600ml</v>
          </cell>
          <cell r="E7652">
            <v>395000</v>
          </cell>
          <cell r="F7652" t="str">
            <v>152882</v>
          </cell>
          <cell r="G7652" t="str">
            <v>THỰC PHẨM</v>
          </cell>
          <cell r="H7652" t="str">
            <v>RƯỢU</v>
          </cell>
        </row>
        <row r="7653">
          <cell r="C7653" t="str">
            <v>4595642745137</v>
          </cell>
          <cell r="D7653" t="str">
            <v>PENGUIN- Bánh mochi Fukufuku maru 3 vị 24 chiếc</v>
          </cell>
          <cell r="E7653">
            <v>280000</v>
          </cell>
          <cell r="F7653" t="str">
            <v>152883</v>
          </cell>
          <cell r="G7653" t="str">
            <v>THỰC PHẨM</v>
          </cell>
          <cell r="H7653" t="str">
            <v>BÁNH KẸO, ĐỒ ĂN VẶT</v>
          </cell>
        </row>
        <row r="7654">
          <cell r="C7654" t="str">
            <v>4902777131160</v>
          </cell>
          <cell r="D7654" t="str">
            <v>MEIJI- Socola tươii Meiji Meltykiss vị dâu 52g</v>
          </cell>
          <cell r="E7654">
            <v>95000</v>
          </cell>
          <cell r="F7654" t="str">
            <v>152884</v>
          </cell>
          <cell r="G7654" t="str">
            <v>THỰC PHẨM</v>
          </cell>
          <cell r="H7654" t="str">
            <v>BÁNH KẸO, ĐỒ ĂN VẶT</v>
          </cell>
        </row>
        <row r="7655">
          <cell r="C7655" t="str">
            <v>4902777140810</v>
          </cell>
          <cell r="D7655" t="str">
            <v>MEIJI- Socola tươii Meiji Meltykiss vị matcha 52g</v>
          </cell>
          <cell r="E7655">
            <v>95000</v>
          </cell>
          <cell r="F7655" t="str">
            <v>152885</v>
          </cell>
          <cell r="G7655" t="str">
            <v>THỰC PHẨM</v>
          </cell>
          <cell r="H7655" t="str">
            <v>BÁNH KẸO, ĐỒ ĂN VẶT</v>
          </cell>
        </row>
        <row r="7656">
          <cell r="C7656" t="str">
            <v>4902777121505</v>
          </cell>
          <cell r="D7656" t="str">
            <v>MEIJI- Socola tươii Meiji Meltykiss Premium 52g</v>
          </cell>
          <cell r="E7656">
            <v>95000</v>
          </cell>
          <cell r="F7656" t="str">
            <v>152886</v>
          </cell>
          <cell r="G7656" t="str">
            <v>THỰC PHẨM</v>
          </cell>
          <cell r="H7656" t="str">
            <v>BÁNH KẸO, ĐỒ ĂN VẶT</v>
          </cell>
        </row>
        <row r="7657">
          <cell r="C7657" t="str">
            <v>4902888255557</v>
          </cell>
          <cell r="D7657" t="str">
            <v>MORINAGA- Kẹo caramel muối bổ sung khoáng chất 83g</v>
          </cell>
          <cell r="E7657">
            <v>70000</v>
          </cell>
          <cell r="F7657" t="str">
            <v>152887</v>
          </cell>
          <cell r="G7657" t="str">
            <v>THỰC PHẨM</v>
          </cell>
          <cell r="H7657" t="str">
            <v>BÁNH KẸO, ĐỒ ĂN VẶT</v>
          </cell>
        </row>
        <row r="7658">
          <cell r="C7658" t="str">
            <v>4902750722514</v>
          </cell>
          <cell r="D7658" t="str">
            <v>UHA MIKAKUTO- Kẹo dẻo vị nho và đào 70g</v>
          </cell>
          <cell r="E7658">
            <v>40000</v>
          </cell>
          <cell r="F7658" t="str">
            <v>152888</v>
          </cell>
          <cell r="G7658" t="str">
            <v>THỰC PHẨM</v>
          </cell>
          <cell r="H7658" t="str">
            <v>BÁNH KẸO, ĐỒ ĂN VẶT</v>
          </cell>
        </row>
        <row r="7659">
          <cell r="C7659" t="str">
            <v>4902501625606</v>
          </cell>
          <cell r="D7659" t="str">
            <v>FURUTA- Bánh quy bơ socola chip hộp 11 cái</v>
          </cell>
          <cell r="E7659">
            <v>40000</v>
          </cell>
          <cell r="F7659" t="str">
            <v>152889</v>
          </cell>
          <cell r="G7659" t="str">
            <v>THỰC PHẨM</v>
          </cell>
          <cell r="H7659" t="str">
            <v>BÁNH KẸO, ĐỒ ĂN VẶT</v>
          </cell>
        </row>
        <row r="7660">
          <cell r="C7660" t="str">
            <v>4975186221081</v>
          </cell>
          <cell r="D7660" t="str">
            <v>AKAI BOUSHI- Bánh quy Kukkia 4 vị 12 chiếc</v>
          </cell>
          <cell r="E7660">
            <v>135000</v>
          </cell>
          <cell r="F7660" t="str">
            <v>152890</v>
          </cell>
          <cell r="G7660" t="str">
            <v>THỰC PHẨM</v>
          </cell>
          <cell r="H7660" t="str">
            <v>BÁNH KẸO, ĐỒ ĂN VẶT</v>
          </cell>
        </row>
        <row r="7661">
          <cell r="C7661" t="str">
            <v>4902555264738</v>
          </cell>
          <cell r="D7661" t="str">
            <v>FUJIYA- Socola đậu phộng gói 180g</v>
          </cell>
          <cell r="E7661">
            <v>120000</v>
          </cell>
          <cell r="F7661" t="str">
            <v>152891</v>
          </cell>
          <cell r="G7661" t="str">
            <v>THỰC PHẨM</v>
          </cell>
          <cell r="H7661" t="str">
            <v>BÁNH KẸO, ĐỒ ĂN VẶT</v>
          </cell>
        </row>
        <row r="7662">
          <cell r="C7662" t="str">
            <v>49750218</v>
          </cell>
          <cell r="D7662" t="str">
            <v>FURUTA- Socola vòng Wanage 20 chiếc</v>
          </cell>
          <cell r="E7662">
            <v>40000</v>
          </cell>
          <cell r="F7662" t="str">
            <v>152892</v>
          </cell>
          <cell r="G7662" t="str">
            <v>THỰC PHẨM</v>
          </cell>
          <cell r="H7662" t="str">
            <v>BÁNH KẸO, ĐỒ ĂN VẶT</v>
          </cell>
        </row>
        <row r="7663">
          <cell r="C7663" t="str">
            <v>4902501625590</v>
          </cell>
          <cell r="D7663" t="str">
            <v>FURUTA- Bánh quy sữa hộp 12 cái</v>
          </cell>
          <cell r="E7663">
            <v>40000</v>
          </cell>
          <cell r="F7663" t="str">
            <v>152893</v>
          </cell>
          <cell r="G7663" t="str">
            <v>THỰC PHẨM</v>
          </cell>
          <cell r="H7663" t="str">
            <v>BÁNH KẸO, ĐỒ ĂN VẶT</v>
          </cell>
        </row>
        <row r="7664">
          <cell r="C7664" t="str">
            <v>4902888247552</v>
          </cell>
          <cell r="D7664" t="str">
            <v>MORINAGA- Socola hạt dẻ cười 18 chiếc</v>
          </cell>
          <cell r="E7664">
            <v>125000</v>
          </cell>
          <cell r="F7664" t="str">
            <v>152894</v>
          </cell>
          <cell r="G7664" t="str">
            <v>THỰC PHẨM</v>
          </cell>
          <cell r="H7664" t="str">
            <v>BÁNH KẸO, ĐỒ ĂN VẶT</v>
          </cell>
        </row>
        <row r="7665">
          <cell r="C7665" t="str">
            <v>4902777074085</v>
          </cell>
          <cell r="D7665" t="str">
            <v>MEIJI- Bánh quy socola nhân kem caramel 6 chiếc</v>
          </cell>
          <cell r="E7665">
            <v>75000</v>
          </cell>
          <cell r="F7665" t="str">
            <v>152895</v>
          </cell>
          <cell r="G7665" t="str">
            <v>THỰC PHẨM</v>
          </cell>
          <cell r="H7665" t="str">
            <v>BÁNH KẸO, ĐỒ ĂN VẶT</v>
          </cell>
        </row>
        <row r="7666">
          <cell r="C7666" t="str">
            <v>4902777219684</v>
          </cell>
          <cell r="D7666" t="str">
            <v>MEIJI- Bánh cuộn kem socola HORN 8 chiếc</v>
          </cell>
          <cell r="E7666">
            <v>70000</v>
          </cell>
          <cell r="F7666" t="str">
            <v>152896</v>
          </cell>
          <cell r="G7666" t="str">
            <v>THỰC PHẨM</v>
          </cell>
          <cell r="H7666" t="str">
            <v>BÁNH KẸO, ĐỒ ĂN VẶT</v>
          </cell>
        </row>
        <row r="7667">
          <cell r="C7667" t="str">
            <v>4902777042701</v>
          </cell>
          <cell r="D7667" t="str">
            <v>MEIJI- Bánh cuộn kem trà xanh HORN 8 chiếc</v>
          </cell>
          <cell r="E7667">
            <v>70000</v>
          </cell>
          <cell r="F7667" t="str">
            <v>152897</v>
          </cell>
          <cell r="G7667" t="str">
            <v>THỰC PHẨM</v>
          </cell>
          <cell r="H7667" t="str">
            <v>BÁNH KẸO, ĐỒ ĂN VẶT</v>
          </cell>
        </row>
        <row r="7668">
          <cell r="C7668" t="str">
            <v>4901005501959</v>
          </cell>
          <cell r="D7668" t="str">
            <v>GLICO- Socola hạnh nhân Almond Peak 12 viên</v>
          </cell>
          <cell r="E7668">
            <v>65000</v>
          </cell>
          <cell r="F7668" t="str">
            <v>152898</v>
          </cell>
          <cell r="G7668" t="str">
            <v>THỰC PHẨM</v>
          </cell>
          <cell r="H7668" t="str">
            <v>BÁNH KẸO, ĐỒ ĂN VẶT</v>
          </cell>
        </row>
        <row r="7669">
          <cell r="C7669" t="str">
            <v>4902777062518</v>
          </cell>
          <cell r="D7669" t="str">
            <v>MEIJI- Bánh que Fran socola original 9 thanh</v>
          </cell>
          <cell r="E7669">
            <v>45000</v>
          </cell>
          <cell r="F7669" t="str">
            <v>152899</v>
          </cell>
          <cell r="G7669" t="str">
            <v>THỰC PHẨM</v>
          </cell>
          <cell r="H7669" t="str">
            <v>BÁNH KẸO, ĐỒ ĂN VẶT</v>
          </cell>
        </row>
        <row r="7670">
          <cell r="C7670" t="str">
            <v>4902777062594</v>
          </cell>
          <cell r="D7670" t="str">
            <v>MEIJI- Bánh que Fran double socola 9 thanh</v>
          </cell>
          <cell r="E7670">
            <v>45000</v>
          </cell>
          <cell r="F7670" t="str">
            <v>152900</v>
          </cell>
          <cell r="G7670" t="str">
            <v>THỰC PHẨM</v>
          </cell>
          <cell r="H7670" t="str">
            <v>BÁNH KẸO, ĐỒ ĂN VẶT</v>
          </cell>
        </row>
        <row r="7671">
          <cell r="C7671" t="str">
            <v>4903333078363</v>
          </cell>
          <cell r="D7671" t="str">
            <v>LOTTE- Bánh que Toppo vị socola 10 thanh</v>
          </cell>
          <cell r="E7671">
            <v>45000</v>
          </cell>
          <cell r="F7671" t="str">
            <v>152901</v>
          </cell>
          <cell r="G7671" t="str">
            <v>THỰC PHẨM</v>
          </cell>
          <cell r="H7671" t="str">
            <v>BÁNH KẸO, ĐỒ ĂN VẶT</v>
          </cell>
        </row>
        <row r="7672">
          <cell r="C7672" t="str">
            <v>4903333236121</v>
          </cell>
          <cell r="D7672" t="str">
            <v>LOTTE- Socola Crunky 26 chiếc</v>
          </cell>
          <cell r="E7672">
            <v>125000</v>
          </cell>
          <cell r="F7672" t="str">
            <v>152902</v>
          </cell>
          <cell r="G7672" t="str">
            <v>THỰC PHẨM</v>
          </cell>
          <cell r="H7672" t="str">
            <v>BÁNH KẸO, ĐỒ ĂN VẶT</v>
          </cell>
        </row>
        <row r="7673">
          <cell r="C7673" t="str">
            <v>4903333235827</v>
          </cell>
          <cell r="D7673" t="str">
            <v>LOTTE- Socola Ghana sữa 26 chiếc</v>
          </cell>
          <cell r="E7673">
            <v>145000</v>
          </cell>
          <cell r="F7673" t="str">
            <v>152903</v>
          </cell>
          <cell r="G7673" t="str">
            <v>THỰC PHẨM</v>
          </cell>
          <cell r="H7673" t="str">
            <v>BÁNH KẸO, ĐỒ ĂN VẶT</v>
          </cell>
        </row>
        <row r="7674">
          <cell r="C7674" t="str">
            <v>4902777094205</v>
          </cell>
          <cell r="D7674" t="str">
            <v>MEIJI- Socola hạnh nhân 84g</v>
          </cell>
          <cell r="E7674">
            <v>95000</v>
          </cell>
          <cell r="F7674" t="str">
            <v>152904</v>
          </cell>
          <cell r="G7674" t="str">
            <v>THỰC PHẨM</v>
          </cell>
          <cell r="H7674" t="str">
            <v>BÁNH KẸO, ĐỒ ĂN VẶT</v>
          </cell>
        </row>
        <row r="7675">
          <cell r="C7675" t="str">
            <v>4903333232253</v>
          </cell>
          <cell r="D7675" t="str">
            <v>LOTTE- Socola Ghana sữa nướng 26 chiếc</v>
          </cell>
          <cell r="E7675">
            <v>145000</v>
          </cell>
          <cell r="F7675" t="str">
            <v>152905</v>
          </cell>
          <cell r="G7675" t="str">
            <v>THỰC PHẨM</v>
          </cell>
          <cell r="H7675" t="str">
            <v>BÁNH KẸO, ĐỒ ĂN VẶT</v>
          </cell>
        </row>
        <row r="7676">
          <cell r="C7676" t="str">
            <v>4901005501508</v>
          </cell>
          <cell r="D7676" t="str">
            <v>GLICO- Bánh quy mềm socola sữa Bitte 6 chiếc</v>
          </cell>
          <cell r="E7676">
            <v>90000</v>
          </cell>
          <cell r="F7676" t="str">
            <v>152906</v>
          </cell>
          <cell r="G7676" t="str">
            <v>THỰC PHẨM</v>
          </cell>
          <cell r="H7676" t="str">
            <v>BÁNH KẸO, ĐỒ ĂN VẶT</v>
          </cell>
        </row>
        <row r="7677">
          <cell r="C7677" t="str">
            <v>4902777072814</v>
          </cell>
          <cell r="D7677" t="str">
            <v>MEIJI- Socola hạnh nhân Almond gói 44 chiếc 184g</v>
          </cell>
          <cell r="E7677">
            <v>195000</v>
          </cell>
          <cell r="F7677" t="str">
            <v>152907</v>
          </cell>
          <cell r="G7677" t="str">
            <v>THỰC PHẨM</v>
          </cell>
          <cell r="H7677" t="str">
            <v>BÁNH KẸO, ĐỒ ĂN VẶT</v>
          </cell>
        </row>
        <row r="7678">
          <cell r="C7678" t="str">
            <v>4902777118888</v>
          </cell>
          <cell r="D7678" t="str">
            <v>MEIJI- Socola hạt macca gói 19 chiếc 136g</v>
          </cell>
          <cell r="E7678">
            <v>195000</v>
          </cell>
          <cell r="F7678" t="str">
            <v>152908</v>
          </cell>
          <cell r="G7678" t="str">
            <v>THỰC PHẨM</v>
          </cell>
          <cell r="H7678" t="str">
            <v>BÁNH KẸO, ĐỒ ĂN VẶT</v>
          </cell>
        </row>
        <row r="7679">
          <cell r="C7679" t="str">
            <v>4901005502031</v>
          </cell>
          <cell r="D7679" t="str">
            <v>GLICO- Socola Kobe Roasted Gaufre 25 chiếc 170g</v>
          </cell>
          <cell r="E7679">
            <v>120000</v>
          </cell>
          <cell r="F7679" t="str">
            <v>152909</v>
          </cell>
          <cell r="G7679" t="str">
            <v>THỰC PHẨM</v>
          </cell>
          <cell r="H7679" t="str">
            <v>BÁNH KẸO, ĐỒ ĂN VẶT</v>
          </cell>
        </row>
        <row r="7680">
          <cell r="C7680" t="str">
            <v>4901005502048</v>
          </cell>
          <cell r="D7680" t="str">
            <v>GLICO- Socola Kobe Roasted vị cacao 24 chiếc 178g</v>
          </cell>
          <cell r="E7680">
            <v>120000</v>
          </cell>
          <cell r="F7680" t="str">
            <v>152910</v>
          </cell>
          <cell r="G7680" t="str">
            <v>THỰC PHẨM</v>
          </cell>
          <cell r="H7680" t="str">
            <v>BÁNH KẸO, ĐỒ ĂN VẶT</v>
          </cell>
        </row>
        <row r="7681">
          <cell r="C7681" t="str">
            <v>4901005502024</v>
          </cell>
          <cell r="D7681" t="str">
            <v>GLICO- Socola Kobe Roasted vị sữa 23 chiếc 170g</v>
          </cell>
          <cell r="E7681">
            <v>120000</v>
          </cell>
          <cell r="F7681" t="str">
            <v>152911</v>
          </cell>
          <cell r="G7681" t="str">
            <v>THỰC PHẨM</v>
          </cell>
          <cell r="H7681" t="str">
            <v>BÁNH KẸO, ĐỒ ĂN VẶT</v>
          </cell>
        </row>
        <row r="7682">
          <cell r="C7682" t="str">
            <v>4901351001653</v>
          </cell>
          <cell r="D7682" t="str">
            <v>KANRO- Kẹo Candy hình bút chì 6 chiếc 80g</v>
          </cell>
          <cell r="E7682">
            <v>65000</v>
          </cell>
          <cell r="F7682" t="str">
            <v>152912</v>
          </cell>
          <cell r="G7682" t="str">
            <v>THỰC PHẨM</v>
          </cell>
          <cell r="H7682" t="str">
            <v>BÁNH KẸO, ĐỒ ĂN VẶT</v>
          </cell>
        </row>
        <row r="7683">
          <cell r="C7683" t="str">
            <v>4902777038506</v>
          </cell>
          <cell r="D7683" t="str">
            <v>MEIJI- Socola sữa túi lớn 48 chiếc 268g</v>
          </cell>
          <cell r="E7683">
            <v>220000</v>
          </cell>
          <cell r="F7683" t="str">
            <v>152913</v>
          </cell>
          <cell r="G7683" t="str">
            <v>THỰC PHẨM</v>
          </cell>
          <cell r="H7683" t="str">
            <v>BÁNH KẸO, ĐỒ ĂN VẶT</v>
          </cell>
        </row>
        <row r="7684">
          <cell r="C7684" t="str">
            <v>4903333223701</v>
          </cell>
          <cell r="D7684" t="str">
            <v>LOTTE- Socola sữa Ghana túi 24 chiếc 92g</v>
          </cell>
          <cell r="E7684">
            <v>95000</v>
          </cell>
          <cell r="F7684" t="str">
            <v>152914</v>
          </cell>
          <cell r="G7684" t="str">
            <v>THỰC PHẨM</v>
          </cell>
          <cell r="H7684" t="str">
            <v>BÁNH KẸO, ĐỒ ĂN VẶT</v>
          </cell>
        </row>
        <row r="7685">
          <cell r="C7685" t="str">
            <v>4902154002434</v>
          </cell>
          <cell r="D7685" t="str">
            <v>NANIWAYA- Snack hạt hồng hộp thiếc 25gx12 gói</v>
          </cell>
          <cell r="E7685">
            <v>295000</v>
          </cell>
          <cell r="F7685" t="str">
            <v>152915</v>
          </cell>
          <cell r="G7685" t="str">
            <v>THỰC PHẨM</v>
          </cell>
          <cell r="H7685" t="str">
            <v>BÁNH KẸO, ĐỒ ĂN VẶT</v>
          </cell>
        </row>
        <row r="7686">
          <cell r="C7686" t="str">
            <v>4560159100229</v>
          </cell>
          <cell r="D7686" t="str">
            <v>KOBE SEIKA- Snack hạt dinh dưỡng trái cây sấy 93g</v>
          </cell>
          <cell r="E7686">
            <v>115000</v>
          </cell>
          <cell r="F7686" t="str">
            <v>152916</v>
          </cell>
          <cell r="G7686" t="str">
            <v>THỰC PHẨM</v>
          </cell>
          <cell r="H7686" t="str">
            <v>BÁNH KẸO, ĐỒ ĂN VẶT</v>
          </cell>
        </row>
        <row r="7687">
          <cell r="C7687" t="str">
            <v>4901085632505</v>
          </cell>
          <cell r="D7687" t="str">
            <v>ITOEN- Trà xanh gạo lứt túi lọc 20 túi</v>
          </cell>
          <cell r="E7687">
            <v>95000</v>
          </cell>
          <cell r="F7687" t="str">
            <v>152917</v>
          </cell>
          <cell r="G7687" t="str">
            <v>THỰC PHẨM</v>
          </cell>
          <cell r="H7687" t="str">
            <v>ĐỒ UỐNG, PHA CHẾ</v>
          </cell>
        </row>
        <row r="7688">
          <cell r="C7688" t="str">
            <v>4902777028910</v>
          </cell>
          <cell r="D7688" t="str">
            <v>MEIJI- Socola mix 3 vị túi 33 chiếc 184g</v>
          </cell>
          <cell r="E7688">
            <v>160000</v>
          </cell>
          <cell r="F7688" t="str">
            <v>152918</v>
          </cell>
          <cell r="G7688" t="str">
            <v>THỰC PHẨM</v>
          </cell>
          <cell r="H7688" t="str">
            <v>BÁNH KẸO, ĐỒ ĂN VẶT</v>
          </cell>
        </row>
        <row r="7689">
          <cell r="C7689" t="str">
            <v>4980655853380</v>
          </cell>
          <cell r="D7689" t="str">
            <v>S-TRUST- Bánh nhân kem socola matcha Kyoto 14 cái</v>
          </cell>
          <cell r="E7689">
            <v>295000</v>
          </cell>
          <cell r="F7689" t="str">
            <v>152919</v>
          </cell>
          <cell r="G7689" t="str">
            <v>THỰC PHẨM</v>
          </cell>
          <cell r="H7689" t="str">
            <v>BÁNH KẸO, ĐỒ ĂN VẶT</v>
          </cell>
        </row>
        <row r="7690">
          <cell r="C7690" t="str">
            <v>4595642745113</v>
          </cell>
          <cell r="D7690" t="str">
            <v>S-TRUST- Bánh mochi Hanafuku 4 vị 20 chiếc</v>
          </cell>
          <cell r="E7690">
            <v>360000</v>
          </cell>
          <cell r="F7690" t="str">
            <v>152920</v>
          </cell>
          <cell r="G7690" t="str">
            <v>THỰC PHẨM</v>
          </cell>
          <cell r="H7690" t="str">
            <v>BÁNH KẸO, ĐỒ ĂN VẶT</v>
          </cell>
        </row>
        <row r="7691">
          <cell r="C7691" t="str">
            <v>4595642745120</v>
          </cell>
          <cell r="D7691" t="str">
            <v>S-TRUST- Bánh thập cẩm Irodori 12 chiếc</v>
          </cell>
          <cell r="E7691">
            <v>250000</v>
          </cell>
          <cell r="F7691" t="str">
            <v>152921</v>
          </cell>
          <cell r="G7691" t="str">
            <v>THỰC PHẨM</v>
          </cell>
          <cell r="H7691" t="str">
            <v>BÁNH KẸO, ĐỒ ĂN VẶT</v>
          </cell>
        </row>
        <row r="7692">
          <cell r="C7692" t="str">
            <v>4901620304621</v>
          </cell>
          <cell r="D7692" t="str">
            <v>NISSIN- Bánh quy sữa dừa 20gx4 túi</v>
          </cell>
          <cell r="E7692">
            <v>40000</v>
          </cell>
          <cell r="F7692" t="str">
            <v>152922</v>
          </cell>
          <cell r="G7692" t="str">
            <v>THỰC PHẨM</v>
          </cell>
          <cell r="H7692" t="str">
            <v>BÁNH KẸO, ĐỒ ĂN VẶT</v>
          </cell>
        </row>
        <row r="7693">
          <cell r="C7693" t="str">
            <v>4902590144231</v>
          </cell>
          <cell r="D7693" t="str">
            <v>AJINOMOTO-Dầu ăn Kanola chống oxy hóa 900g (Light)</v>
          </cell>
          <cell r="E7693">
            <v>99000</v>
          </cell>
          <cell r="F7693" t="str">
            <v>152923</v>
          </cell>
          <cell r="G7693" t="str">
            <v>THỰC PHẨM</v>
          </cell>
          <cell r="H7693" t="str">
            <v>GIA VỊ</v>
          </cell>
        </row>
        <row r="7694">
          <cell r="C7694" t="str">
            <v>4902201180061</v>
          </cell>
          <cell r="D7694" t="str">
            <v>NESTLE- Bánh Kitkat mini vị dâu 11c</v>
          </cell>
          <cell r="E7694">
            <v>115000</v>
          </cell>
          <cell r="F7694" t="str">
            <v>152924</v>
          </cell>
          <cell r="G7694" t="str">
            <v>THỰC PHẨM</v>
          </cell>
          <cell r="H7694" t="str">
            <v>BÁNH KẸO, ĐỒ ĂN VẶT</v>
          </cell>
        </row>
        <row r="7695">
          <cell r="C7695" t="str">
            <v>4978245153316</v>
          </cell>
          <cell r="D7695" t="str">
            <v>MARUGO- Siro 100% nước ép trái cây PockinFruits 8c</v>
          </cell>
          <cell r="E7695">
            <v>95000</v>
          </cell>
          <cell r="F7695" t="str">
            <v>152925</v>
          </cell>
          <cell r="G7695" t="str">
            <v>THỰC PHẨM</v>
          </cell>
          <cell r="H7695" t="str">
            <v>BÁNH KẸO, ĐỒ ĂN VẶT</v>
          </cell>
        </row>
        <row r="7696">
          <cell r="C7696" t="str">
            <v>4978245350135</v>
          </cell>
          <cell r="D7696" t="str">
            <v>MARUGO- Siro kem vị táo &amp; sữa PockinFruits 60mLx8c</v>
          </cell>
          <cell r="E7696">
            <v>55000</v>
          </cell>
          <cell r="F7696" t="str">
            <v>152926</v>
          </cell>
          <cell r="G7696" t="str">
            <v>THỰC PHẨM</v>
          </cell>
          <cell r="H7696" t="str">
            <v>BÁNH KẸO, ĐỒ ĂN VẶT</v>
          </cell>
        </row>
        <row r="7697">
          <cell r="C7697" t="str">
            <v>4539114070006</v>
          </cell>
          <cell r="D7697" t="str">
            <v>VALOR- Trà xanh không đường 2L</v>
          </cell>
          <cell r="E7697">
            <v>60000</v>
          </cell>
          <cell r="F7697" t="str">
            <v>152927</v>
          </cell>
          <cell r="G7697" t="str">
            <v>THỰC PHẨM</v>
          </cell>
          <cell r="H7697" t="str">
            <v>ĐỒ UỐNG, PHA CHẾ</v>
          </cell>
        </row>
        <row r="7698">
          <cell r="C7698" t="str">
            <v>4539114086373</v>
          </cell>
          <cell r="D7698" t="str">
            <v>VALOR- Socola đậu phộng (150g)</v>
          </cell>
          <cell r="E7698">
            <v>95000</v>
          </cell>
          <cell r="F7698" t="str">
            <v>152928</v>
          </cell>
          <cell r="G7698" t="str">
            <v>THỰC PHẨM</v>
          </cell>
          <cell r="H7698" t="str">
            <v>BÁNH KẸO, ĐỒ ĂN VẶT</v>
          </cell>
        </row>
        <row r="7699">
          <cell r="C7699" t="str">
            <v>4976762550014</v>
          </cell>
          <cell r="D7699" t="str">
            <v>HIYOSHI SEIKA- Bánh Dorayaki nhân đậu đỏ 300g</v>
          </cell>
          <cell r="E7699">
            <v>110000</v>
          </cell>
          <cell r="F7699" t="str">
            <v>152929</v>
          </cell>
          <cell r="G7699" t="str">
            <v>THỰC PHẨM</v>
          </cell>
          <cell r="H7699" t="str">
            <v>BÁNH KẸO, ĐỒ ĂN VẶT</v>
          </cell>
        </row>
        <row r="7700">
          <cell r="C7700" t="str">
            <v>4539114072772</v>
          </cell>
          <cell r="D7700" t="str">
            <v>VALOR- Socola sữa (175g)</v>
          </cell>
          <cell r="E7700">
            <v>95000</v>
          </cell>
          <cell r="F7700" t="str">
            <v>152930</v>
          </cell>
          <cell r="G7700" t="str">
            <v>THỰC PHẨM</v>
          </cell>
          <cell r="H7700" t="str">
            <v>BÁNH KẸO, ĐỒ ĂN VẶT</v>
          </cell>
        </row>
        <row r="7701">
          <cell r="C7701" t="str">
            <v>4902201180139</v>
          </cell>
          <cell r="D7701" t="str">
            <v>NESTLE- Socola Crunch gói mini 73.6g</v>
          </cell>
          <cell r="E7701">
            <v>95000</v>
          </cell>
          <cell r="F7701" t="str">
            <v>152931</v>
          </cell>
          <cell r="G7701" t="str">
            <v>THỰC PHẨM</v>
          </cell>
          <cell r="H7701" t="str">
            <v>BÁNH KẸO, ĐỒ ĂN VẶT</v>
          </cell>
        </row>
        <row r="7702">
          <cell r="C7702" t="str">
            <v>4902201180085</v>
          </cell>
          <cell r="D7702" t="str">
            <v>NESTLE- Bánh Kitkat mini vị socola trắng 10c</v>
          </cell>
          <cell r="E7702">
            <v>115000</v>
          </cell>
          <cell r="F7702" t="str">
            <v>152932</v>
          </cell>
          <cell r="G7702" t="str">
            <v>THỰC PHẨM</v>
          </cell>
          <cell r="H7702" t="str">
            <v>BÁNH KẸO, ĐỒ ĂN VẶT</v>
          </cell>
        </row>
        <row r="7703">
          <cell r="C7703" t="str">
            <v>4976762550021</v>
          </cell>
          <cell r="D7703" t="str">
            <v>HIYOSHI SEIKA- Bánh Dorayaki nhân hạt dẻ 300g</v>
          </cell>
          <cell r="E7703">
            <v>110000</v>
          </cell>
          <cell r="F7703" t="str">
            <v>152933</v>
          </cell>
          <cell r="G7703" t="str">
            <v>THỰC PHẨM</v>
          </cell>
          <cell r="H7703" t="str">
            <v>BÁNH KẸO, ĐỒ ĂN VẶT</v>
          </cell>
        </row>
        <row r="7704">
          <cell r="C7704" t="str">
            <v>4902155023773</v>
          </cell>
          <cell r="D7704" t="str">
            <v>NIKKOH-Thạch mềm dạng que vị trái cây 16gx27 chiếc</v>
          </cell>
          <cell r="E7704">
            <v>110000</v>
          </cell>
          <cell r="F7704" t="str">
            <v>152934</v>
          </cell>
          <cell r="G7704" t="str">
            <v>THỰC PHẨM</v>
          </cell>
          <cell r="H7704" t="str">
            <v>BÁNH KẸO, ĐỒ ĂN VẶT</v>
          </cell>
        </row>
        <row r="7705">
          <cell r="C7705" t="str">
            <v>4902483039095</v>
          </cell>
          <cell r="D7705" t="str">
            <v>MITSUYA- Snack mix vị (200g)</v>
          </cell>
          <cell r="E7705">
            <v>105000</v>
          </cell>
          <cell r="F7705" t="str">
            <v>152935</v>
          </cell>
          <cell r="G7705" t="str">
            <v>THỰC PHẨM</v>
          </cell>
          <cell r="H7705" t="str">
            <v>BÁNH KẸO, ĐỒ ĂN VẶT</v>
          </cell>
        </row>
        <row r="7706">
          <cell r="C7706" t="str">
            <v>4902483037268</v>
          </cell>
          <cell r="D7706" t="str">
            <v>MITSUYA-Snack tổng hợp 6 loại vị wasabi (túi 138g)</v>
          </cell>
          <cell r="E7706">
            <v>105000</v>
          </cell>
          <cell r="F7706" t="str">
            <v>152936</v>
          </cell>
          <cell r="G7706" t="str">
            <v>THỰC PHẨM</v>
          </cell>
          <cell r="H7706" t="str">
            <v>BÁNH KẸO, ĐỒ ĂN VẶT</v>
          </cell>
        </row>
        <row r="7707">
          <cell r="C7707" t="str">
            <v>4976762550076</v>
          </cell>
          <cell r="D7707" t="str">
            <v>HIYOSHI SEIKA- Bánh Dorayaki nhân trà xanh 300g</v>
          </cell>
          <cell r="E7707">
            <v>110000</v>
          </cell>
          <cell r="F7707" t="str">
            <v>152937</v>
          </cell>
          <cell r="G7707" t="str">
            <v>THỰC PHẨM</v>
          </cell>
          <cell r="H7707" t="str">
            <v>BÁNH KẸO, ĐỒ ĂN VẶT</v>
          </cell>
        </row>
        <row r="7708">
          <cell r="C7708" t="str">
            <v>4903013274566</v>
          </cell>
          <cell r="D7708" t="str">
            <v>YAOKIN- Snack Umaibo vị ngô bản giáng sinh (30 chi</v>
          </cell>
          <cell r="E7708">
            <v>95000</v>
          </cell>
          <cell r="F7708" t="str">
            <v>152938</v>
          </cell>
          <cell r="G7708" t="str">
            <v>THỰC PHẨM</v>
          </cell>
          <cell r="H7708" t="str">
            <v>BÁNH KẸO, ĐỒ ĂN VẶT</v>
          </cell>
        </row>
        <row r="7709">
          <cell r="C7709" t="str">
            <v>4902483037213</v>
          </cell>
          <cell r="D7709" t="str">
            <v>MITSUYA- Snack đậu phộng gói mini 300g</v>
          </cell>
          <cell r="E7709">
            <v>135000</v>
          </cell>
          <cell r="F7709" t="str">
            <v>152939</v>
          </cell>
          <cell r="G7709" t="str">
            <v>THỰC PHẨM</v>
          </cell>
          <cell r="H7709" t="str">
            <v>BÁNH KẸO, ĐỒ ĂN VẶT</v>
          </cell>
        </row>
        <row r="7710">
          <cell r="C7710" t="str">
            <v>4990624910600</v>
          </cell>
          <cell r="D7710" t="str">
            <v>KATO- Snack khoai tây vị trứng cá tuyết 8 gói</v>
          </cell>
          <cell r="E7710">
            <v>105000</v>
          </cell>
          <cell r="F7710" t="str">
            <v>152940</v>
          </cell>
          <cell r="G7710" t="str">
            <v>THỰC PHẨM</v>
          </cell>
          <cell r="H7710" t="str">
            <v>BÁNH KẸO, ĐỒ ĂN VẶT</v>
          </cell>
        </row>
        <row r="7711">
          <cell r="C7711" t="str">
            <v>4901360347971</v>
          </cell>
          <cell r="D7711" t="str">
            <v>BOURBON- Bánh quế cuộn mix 9 vị gói 17c</v>
          </cell>
          <cell r="E7711">
            <v>120000</v>
          </cell>
          <cell r="F7711" t="str">
            <v>152941</v>
          </cell>
          <cell r="G7711" t="str">
            <v>THỰC PHẨM</v>
          </cell>
          <cell r="H7711" t="str">
            <v>BÁNH KẸO, ĐỒ ĂN VẶT</v>
          </cell>
        </row>
        <row r="7712">
          <cell r="C7712" t="str">
            <v>4901360347957</v>
          </cell>
          <cell r="D7712" t="str">
            <v>BOURBON- Bánh quế cuộn mix nhân Socola &amp; Sữa 40c</v>
          </cell>
          <cell r="E7712">
            <v>120000</v>
          </cell>
          <cell r="F7712" t="str">
            <v>152942</v>
          </cell>
          <cell r="G7712" t="str">
            <v>THỰC PHẨM</v>
          </cell>
          <cell r="H7712" t="str">
            <v>BÁNH KẸO, ĐỒ ĂN VẶT</v>
          </cell>
        </row>
        <row r="7713">
          <cell r="C7713" t="str">
            <v>4901360347964</v>
          </cell>
          <cell r="D7713" t="str">
            <v>BOURBON- Bánh quế cuộn mini nhân Caramel&amp;Cacao 35c</v>
          </cell>
          <cell r="E7713">
            <v>120000</v>
          </cell>
          <cell r="F7713" t="str">
            <v>152943</v>
          </cell>
          <cell r="G7713" t="str">
            <v>THỰC PHẨM</v>
          </cell>
          <cell r="H7713" t="str">
            <v>BÁNH KẸO, ĐỒ ĂN VẶT</v>
          </cell>
        </row>
        <row r="7714">
          <cell r="C7714" t="str">
            <v>4974120402845</v>
          </cell>
          <cell r="D7714" t="str">
            <v>SENNARIDO- Snack hạt dẻ cười (80g)</v>
          </cell>
          <cell r="E7714">
            <v>135000</v>
          </cell>
          <cell r="F7714" t="str">
            <v>152944</v>
          </cell>
          <cell r="G7714" t="str">
            <v>THỰC PHẨM</v>
          </cell>
          <cell r="H7714" t="str">
            <v>BÁNH KẸO, ĐỒ ĂN VẶT</v>
          </cell>
        </row>
        <row r="7715">
          <cell r="C7715" t="str">
            <v>4901360341870</v>
          </cell>
          <cell r="D7715" t="str">
            <v>VALOR- Bánh quế và quy nướng mix nhiều vị (346g)</v>
          </cell>
          <cell r="E7715">
            <v>160000</v>
          </cell>
          <cell r="F7715" t="str">
            <v>152945</v>
          </cell>
          <cell r="G7715" t="str">
            <v>THỰC PHẨM</v>
          </cell>
          <cell r="H7715" t="str">
            <v>BÁNH KẸO, ĐỒ ĂN VẶT</v>
          </cell>
        </row>
        <row r="7716">
          <cell r="C7716" t="str">
            <v>4956058233470</v>
          </cell>
          <cell r="D7716" t="str">
            <v>TSUJISEI- Bánh quy nhân kem dâu tây 12 chiếc</v>
          </cell>
          <cell r="E7716">
            <v>195000</v>
          </cell>
          <cell r="F7716" t="str">
            <v>152946</v>
          </cell>
          <cell r="G7716" t="str">
            <v>THỰC PHẨM</v>
          </cell>
          <cell r="H7716" t="str">
            <v>BÁNH KẸO, ĐỒ ĂN VẶT</v>
          </cell>
        </row>
        <row r="7717">
          <cell r="C7717" t="str">
            <v>4901360346752</v>
          </cell>
          <cell r="D7717" t="str">
            <v>BOURBON- Bánh quy bơ Butter Cookies 60 chiếc</v>
          </cell>
          <cell r="E7717">
            <v>240000</v>
          </cell>
          <cell r="F7717" t="str">
            <v>152947</v>
          </cell>
          <cell r="G7717" t="str">
            <v>THỰC PHẨM</v>
          </cell>
          <cell r="H7717" t="str">
            <v>BÁNH KẸO, ĐỒ ĂN VẶT</v>
          </cell>
        </row>
        <row r="7718">
          <cell r="C7718" t="str">
            <v>4901360346745</v>
          </cell>
          <cell r="D7718" t="str">
            <v>BOURBON- Bánh quy Torte Cookies 60 chiếc</v>
          </cell>
          <cell r="E7718">
            <v>240000</v>
          </cell>
          <cell r="F7718" t="str">
            <v>152948</v>
          </cell>
          <cell r="G7718" t="str">
            <v>THỰC PHẨM</v>
          </cell>
          <cell r="H7718" t="str">
            <v>BÁNH KẸO, ĐỒ ĂN VẶT</v>
          </cell>
        </row>
        <row r="7719">
          <cell r="C7719" t="str">
            <v>4990725836069</v>
          </cell>
          <cell r="D7719" t="str">
            <v>TSUJISEI- Bánh Mochi dâu tây và trà xanh 30 chiếc</v>
          </cell>
          <cell r="E7719">
            <v>380000</v>
          </cell>
          <cell r="F7719" t="str">
            <v>152949</v>
          </cell>
          <cell r="G7719" t="str">
            <v>THỰC PHẨM</v>
          </cell>
          <cell r="H7719" t="str">
            <v>BÁNH KẸO, ĐỒ ĂN VẶT</v>
          </cell>
        </row>
        <row r="7720">
          <cell r="C7720" t="str">
            <v>4953372541601</v>
          </cell>
          <cell r="D7720" t="str">
            <v>TSUJISEI- Bánh Mochi 5 vị truyền thống 26 chiếc</v>
          </cell>
          <cell r="E7720">
            <v>400000</v>
          </cell>
          <cell r="F7720" t="str">
            <v>152950</v>
          </cell>
          <cell r="G7720" t="str">
            <v>THỰC PHẨM</v>
          </cell>
          <cell r="H7720" t="str">
            <v>BÁNH KẸO, ĐỒ ĂN VẶT</v>
          </cell>
        </row>
        <row r="7721">
          <cell r="C7721" t="str">
            <v>8938515476565</v>
          </cell>
          <cell r="D7721" t="str">
            <v>SATOEN- Rượu mơ KOMOMO Premium 750ml 15 độ</v>
          </cell>
          <cell r="E7721">
            <v>750000</v>
          </cell>
          <cell r="F7721" t="str">
            <v>152951</v>
          </cell>
          <cell r="G7721" t="str">
            <v>THỰC PHẨM</v>
          </cell>
          <cell r="H7721" t="str">
            <v>RƯỢU</v>
          </cell>
        </row>
        <row r="7722">
          <cell r="C7722" t="str">
            <v>8938515476572</v>
          </cell>
          <cell r="D7722" t="str">
            <v>SATOEN- Rượu mơ KOMOMO Special 750ml 18 độ</v>
          </cell>
          <cell r="E7722">
            <v>600000</v>
          </cell>
          <cell r="F7722" t="str">
            <v>152952</v>
          </cell>
          <cell r="G7722" t="str">
            <v>THỰC PHẨM</v>
          </cell>
          <cell r="H7722" t="str">
            <v>RƯỢU</v>
          </cell>
        </row>
        <row r="7723">
          <cell r="C7723" t="str">
            <v>8938515476589</v>
          </cell>
          <cell r="D7723" t="str">
            <v>SATOEN- Rượu mơ KOMOMO Single Year 750ml 25 độ</v>
          </cell>
          <cell r="E7723">
            <v>450000</v>
          </cell>
          <cell r="F7723" t="str">
            <v>152953</v>
          </cell>
          <cell r="G7723" t="str">
            <v>THỰC PHẨM</v>
          </cell>
          <cell r="H7723" t="str">
            <v>RƯỢU</v>
          </cell>
        </row>
        <row r="7724">
          <cell r="C7724" t="str">
            <v>8938515476596</v>
          </cell>
          <cell r="D7724" t="str">
            <v>SATOEN- Trà Cúc Vu giảm mỡ máu KOMOMO 2.5gx30 túi</v>
          </cell>
          <cell r="E7724">
            <v>180000</v>
          </cell>
          <cell r="F7724" t="str">
            <v>152954</v>
          </cell>
          <cell r="G7724" t="str">
            <v>THỰC PHẨM</v>
          </cell>
          <cell r="H7724" t="str">
            <v>ĐỒ UỐNG, PHA CHẾ</v>
          </cell>
        </row>
        <row r="7725">
          <cell r="C7725" t="str">
            <v>4901330745745</v>
          </cell>
          <cell r="D7725" t="str">
            <v>CALBEE- Ngũ cốc vị cacao và quả mọng 600g</v>
          </cell>
          <cell r="E7725">
            <v>195000</v>
          </cell>
          <cell r="F7725" t="str">
            <v>152955</v>
          </cell>
          <cell r="G7725" t="str">
            <v>THỰC PHẨM</v>
          </cell>
          <cell r="H7725" t="str">
            <v>BÁNH KẸO, ĐỒ ĂN VẶT</v>
          </cell>
        </row>
        <row r="7726">
          <cell r="C7726" t="str">
            <v>4902504401399</v>
          </cell>
          <cell r="D7726" t="str">
            <v>BELL FOODS - Sốt Steak Đặc Biệt Vị Tiêu Đen</v>
          </cell>
          <cell r="E7726">
            <v>74000</v>
          </cell>
          <cell r="F7726" t="str">
            <v>152956</v>
          </cell>
          <cell r="G7726" t="str">
            <v>THỰC PHẨM</v>
          </cell>
          <cell r="H7726" t="str">
            <v>GIA VỊ</v>
          </cell>
        </row>
        <row r="7727">
          <cell r="C7727" t="str">
            <v>4902504401405</v>
          </cell>
          <cell r="D7727" t="str">
            <v>BELL FOODS- Sốt Steak vị phô mai 210g</v>
          </cell>
          <cell r="E7727">
            <v>74000</v>
          </cell>
          <cell r="F7727" t="str">
            <v>152957</v>
          </cell>
          <cell r="G7727" t="str">
            <v>THỰC PHẨM</v>
          </cell>
          <cell r="H7727" t="str">
            <v>GIA VỊ</v>
          </cell>
        </row>
        <row r="7728">
          <cell r="C7728" t="str">
            <v>4902504401412</v>
          </cell>
          <cell r="D7728" t="str">
            <v>BELL FOODS- Sốt Steak vị nấm Truffle 205g</v>
          </cell>
          <cell r="E7728">
            <v>74000</v>
          </cell>
          <cell r="F7728" t="str">
            <v>152958</v>
          </cell>
          <cell r="G7728" t="str">
            <v>THỰC PHẨM</v>
          </cell>
          <cell r="H7728" t="str">
            <v>GIA VỊ</v>
          </cell>
        </row>
        <row r="7729">
          <cell r="C7729" t="str">
            <v>4902504401382</v>
          </cell>
          <cell r="D7729" t="str">
            <v>BELLFOODS-Nước chấm thịt nướng hương trái cây 235g</v>
          </cell>
          <cell r="E7729">
            <v>74000</v>
          </cell>
          <cell r="F7729" t="str">
            <v>152959</v>
          </cell>
          <cell r="G7729" t="str">
            <v>THỰC PHẨM</v>
          </cell>
          <cell r="H7729" t="str">
            <v>GIA VỊ</v>
          </cell>
        </row>
        <row r="7730">
          <cell r="C7730" t="str">
            <v>4901360349265</v>
          </cell>
          <cell r="D7730" t="str">
            <v>BOURBON- Bánh quy kẹp socola Every Burger 10c</v>
          </cell>
          <cell r="E7730">
            <v>55000</v>
          </cell>
          <cell r="F7730" t="str">
            <v>152960</v>
          </cell>
          <cell r="G7730" t="str">
            <v>THỰC PHẨM</v>
          </cell>
          <cell r="H7730" t="str">
            <v>BÁNH KẸO, ĐỒ ĂN VẶT</v>
          </cell>
        </row>
        <row r="7731">
          <cell r="C7731" t="str">
            <v>8938539090426</v>
          </cell>
          <cell r="D7731" t="str">
            <v>NIPPON MARU- Cá tuyết cắt khúc túi 2 lát</v>
          </cell>
          <cell r="E7731">
            <v>1850000</v>
          </cell>
          <cell r="F7731" t="str">
            <v>152961</v>
          </cell>
          <cell r="G7731" t="str">
            <v>THỰC PHẨM</v>
          </cell>
          <cell r="H7731" t="str">
            <v>THỰC PHẨM ĐÔNG LẠNH, CHẾ BIẾN</v>
          </cell>
        </row>
        <row r="7732">
          <cell r="C7732" t="str">
            <v>4901830161236</v>
          </cell>
          <cell r="D7732" t="str">
            <v>SANRITSU- Bánh quy nướng nho khô gói 11c</v>
          </cell>
          <cell r="E7732">
            <v>110000</v>
          </cell>
          <cell r="F7732" t="str">
            <v>152962</v>
          </cell>
          <cell r="G7732" t="str">
            <v>THỰC PHẨM</v>
          </cell>
          <cell r="H7732" t="str">
            <v>BÁNH KẸO, ĐỒ ĂN VẶT</v>
          </cell>
        </row>
        <row r="7733">
          <cell r="C7733" t="str">
            <v>4901830119695</v>
          </cell>
          <cell r="D7733" t="str">
            <v>SANRITSU- Bánh bơ nướng phủ đường gói 26c</v>
          </cell>
          <cell r="E7733">
            <v>110000</v>
          </cell>
          <cell r="F7733" t="str">
            <v>152963</v>
          </cell>
          <cell r="G7733" t="str">
            <v>THỰC PHẨM</v>
          </cell>
          <cell r="H7733" t="str">
            <v>BÁNH KẸO, ĐỒ ĂN VẶT</v>
          </cell>
        </row>
        <row r="7734">
          <cell r="C7734" t="str">
            <v>4975658016733</v>
          </cell>
          <cell r="D7734" t="str">
            <v>NOMURA- Bánh quy Millet 120g</v>
          </cell>
          <cell r="E7734">
            <v>60000</v>
          </cell>
          <cell r="F7734" t="str">
            <v>152964</v>
          </cell>
          <cell r="G7734" t="str">
            <v>THỰC PHẨM</v>
          </cell>
          <cell r="H7734" t="str">
            <v>BÁNH KẸO, ĐỒ ĂN VẶT</v>
          </cell>
        </row>
        <row r="7735">
          <cell r="C7735" t="str">
            <v>4571157252346</v>
          </cell>
          <cell r="D7735" t="str">
            <v>ORIHIRO- Thạch mềm vị táo 20g x 6 chiếc</v>
          </cell>
          <cell r="E7735">
            <v>40000</v>
          </cell>
          <cell r="F7735" t="str">
            <v>152965</v>
          </cell>
          <cell r="G7735" t="str">
            <v>THỰC PHẨM</v>
          </cell>
          <cell r="H7735" t="str">
            <v>BÁNH KẸO, ĐỒ ĂN VẶT</v>
          </cell>
        </row>
        <row r="7736">
          <cell r="C7736" t="str">
            <v>4902777147802</v>
          </cell>
          <cell r="D7736" t="str">
            <v>MEIJI- Socola tươi Meltykiss vị bơ caramel 52g</v>
          </cell>
          <cell r="E7736">
            <v>95000</v>
          </cell>
          <cell r="F7736" t="str">
            <v>152966</v>
          </cell>
          <cell r="G7736" t="str">
            <v>THỰC PHẨM</v>
          </cell>
          <cell r="H7736" t="str">
            <v>BÁNH KẸO, ĐỒ ĂN VẶT</v>
          </cell>
        </row>
        <row r="7737">
          <cell r="C7737" t="str">
            <v>4901330746407</v>
          </cell>
          <cell r="D7737" t="str">
            <v>CALBEE- Ngũ cốc dinh dưỡng vị chuối và socola 600g</v>
          </cell>
          <cell r="E7737">
            <v>215000</v>
          </cell>
          <cell r="F7737" t="str">
            <v>152967</v>
          </cell>
          <cell r="G7737" t="str">
            <v>THỰC PHẨM</v>
          </cell>
          <cell r="H7737" t="str">
            <v>BÁNH KẸO, ĐỒ ĂN VẶT</v>
          </cell>
        </row>
        <row r="7738">
          <cell r="C7738" t="str">
            <v>4901330746360</v>
          </cell>
          <cell r="D7738" t="str">
            <v>CALBEE-Ngũ cốc dinh dưỡng trái cây 750g (Mẫu mới)</v>
          </cell>
          <cell r="E7738">
            <v>195000</v>
          </cell>
          <cell r="F7738" t="str">
            <v>152968</v>
          </cell>
          <cell r="G7738" t="str">
            <v>THỰC PHẨM</v>
          </cell>
          <cell r="H7738" t="str">
            <v>BÁNH KẸO, ĐỒ ĂN VẶT</v>
          </cell>
        </row>
        <row r="7739">
          <cell r="C7739" t="str">
            <v>4974689022034</v>
          </cell>
          <cell r="D7739" t="str">
            <v>DAIKO FOODS- Snack rong biển vị mù tạt Wasabi 40g</v>
          </cell>
          <cell r="E7739">
            <v>60000</v>
          </cell>
          <cell r="F7739" t="str">
            <v>152970</v>
          </cell>
          <cell r="G7739" t="str">
            <v>THỰC PHẨM</v>
          </cell>
          <cell r="H7739" t="str">
            <v>BÁNH KẸO, ĐỒ ĂN VẶT</v>
          </cell>
        </row>
        <row r="7740">
          <cell r="C7740" t="str">
            <v>4974689027008</v>
          </cell>
          <cell r="D7740" t="str">
            <v>DAIKO FOODS- Snack rong biển vị muối 40g</v>
          </cell>
          <cell r="E7740">
            <v>60000</v>
          </cell>
          <cell r="F7740" t="str">
            <v>152971</v>
          </cell>
          <cell r="G7740" t="str">
            <v>THỰC PHẨM</v>
          </cell>
          <cell r="H7740" t="str">
            <v>BÁNH KẸO, ĐỒ ĂN VẶT</v>
          </cell>
        </row>
        <row r="7741">
          <cell r="C7741" t="str">
            <v>4974689050044</v>
          </cell>
          <cell r="D7741" t="str">
            <v>DAIKO FOODS- Snack rong biển vị xì dầu 40g</v>
          </cell>
          <cell r="E7741">
            <v>60000</v>
          </cell>
          <cell r="F7741" t="str">
            <v>152972</v>
          </cell>
          <cell r="G7741" t="str">
            <v>THỰC PHẨM</v>
          </cell>
          <cell r="H7741" t="str">
            <v>BÁNH KẸO, ĐỒ ĂN VẶT</v>
          </cell>
        </row>
        <row r="7742">
          <cell r="C7742" t="str">
            <v>4903015345424</v>
          </cell>
          <cell r="D7742" t="str">
            <v>YBC- Socola cookie giòn vị Vani 12 chiếc</v>
          </cell>
          <cell r="E7742">
            <v>95000</v>
          </cell>
          <cell r="F7742" t="str">
            <v>152973</v>
          </cell>
          <cell r="G7742" t="str">
            <v>THỰC PHẨM</v>
          </cell>
          <cell r="H7742" t="str">
            <v>BÁNH KẸO, ĐỒ ĂN VẶT</v>
          </cell>
        </row>
        <row r="7743">
          <cell r="C7743" t="str">
            <v>4901340071247</v>
          </cell>
          <cell r="D7743" t="str">
            <v>ASAHI- Nước giải khát Calpis Hot 480ml</v>
          </cell>
          <cell r="E7743">
            <v>40000</v>
          </cell>
          <cell r="F7743" t="str">
            <v>152974</v>
          </cell>
          <cell r="G7743" t="str">
            <v>THỰC PHẨM</v>
          </cell>
          <cell r="H7743" t="str">
            <v>ĐỒ UỐNG, PHA CHẾ</v>
          </cell>
        </row>
        <row r="7744">
          <cell r="C7744" t="str">
            <v>4901340070844</v>
          </cell>
          <cell r="D7744" t="str">
            <v>ASAHI- Nước giải khát Calpis sữa đặc 480ml</v>
          </cell>
          <cell r="E7744">
            <v>40000</v>
          </cell>
          <cell r="F7744" t="str">
            <v>152975</v>
          </cell>
          <cell r="G7744" t="str">
            <v>THỰC PHẨM</v>
          </cell>
          <cell r="H7744" t="str">
            <v>ĐỒ UỐNG, PHA CHẾ</v>
          </cell>
        </row>
        <row r="7745">
          <cell r="C7745" t="str">
            <v>4902179022486</v>
          </cell>
          <cell r="D7745" t="str">
            <v>SANGARIA- Nước uống có thạch vị nho sữa chua 500ml</v>
          </cell>
          <cell r="E7745">
            <v>40000</v>
          </cell>
          <cell r="F7745" t="str">
            <v>152976</v>
          </cell>
          <cell r="G7745" t="str">
            <v>THỰC PHẨM</v>
          </cell>
          <cell r="H7745" t="str">
            <v>ĐỒ UỐNG, PHA CHẾ</v>
          </cell>
        </row>
        <row r="7746">
          <cell r="C7746" t="str">
            <v>4901777369979</v>
          </cell>
          <cell r="D7746" t="str">
            <v>SUNTORY- Nước giải khát vị đào và sữa chua 430ml</v>
          </cell>
          <cell r="E7746">
            <v>40000</v>
          </cell>
          <cell r="F7746" t="str">
            <v>152977</v>
          </cell>
          <cell r="G7746" t="str">
            <v>THỰC PHẨM</v>
          </cell>
          <cell r="H7746" t="str">
            <v>ĐỒ UỐNG, PHA CHẾ</v>
          </cell>
        </row>
        <row r="7747">
          <cell r="C7747" t="str">
            <v>4902179015754</v>
          </cell>
          <cell r="D7747" t="str">
            <v>SANGARIA- Nước soda cam có ga 350g</v>
          </cell>
          <cell r="E7747">
            <v>30000</v>
          </cell>
          <cell r="F7747" t="str">
            <v>152978</v>
          </cell>
          <cell r="G7747" t="str">
            <v>THỰC PHẨM</v>
          </cell>
          <cell r="H7747" t="str">
            <v>ĐỒ UỐNG, PHA CHẾ</v>
          </cell>
        </row>
        <row r="7748">
          <cell r="C7748" t="str">
            <v>4902179015792</v>
          </cell>
          <cell r="D7748" t="str">
            <v>SANGARIA- Nước soda dưa lưới có ga 350g</v>
          </cell>
          <cell r="E7748">
            <v>30000</v>
          </cell>
          <cell r="F7748" t="str">
            <v>152979</v>
          </cell>
          <cell r="G7748" t="str">
            <v>THỰC PHẨM</v>
          </cell>
          <cell r="H7748" t="str">
            <v>ĐỒ UỐNG, PHA CHẾ</v>
          </cell>
        </row>
        <row r="7749">
          <cell r="C7749" t="str">
            <v>4902179015761</v>
          </cell>
          <cell r="D7749" t="str">
            <v>SANGARIA- Nước soda nho có ga 350g</v>
          </cell>
          <cell r="E7749">
            <v>30000</v>
          </cell>
          <cell r="F7749" t="str">
            <v>152980</v>
          </cell>
          <cell r="G7749" t="str">
            <v>THỰC PHẨM</v>
          </cell>
          <cell r="H7749" t="str">
            <v>ĐỒ UỐNG, PHA CHẾ</v>
          </cell>
        </row>
        <row r="7750">
          <cell r="C7750" t="str">
            <v>4539114051807</v>
          </cell>
          <cell r="D7750" t="str">
            <v>VALOR SELECT- Thạch xoài 160g</v>
          </cell>
          <cell r="E7750">
            <v>30000</v>
          </cell>
          <cell r="F7750" t="str">
            <v>152981</v>
          </cell>
          <cell r="G7750" t="str">
            <v>THỰC PHẨM</v>
          </cell>
          <cell r="H7750" t="str">
            <v>BÁNH KẸO, ĐỒ ĂN VẶT</v>
          </cell>
        </row>
        <row r="7751">
          <cell r="C7751" t="str">
            <v>4539114037566</v>
          </cell>
          <cell r="D7751" t="str">
            <v>VALOR SELECT- Thạch đào trắng 160g</v>
          </cell>
          <cell r="E7751">
            <v>30000</v>
          </cell>
          <cell r="F7751" t="str">
            <v>152982</v>
          </cell>
          <cell r="G7751" t="str">
            <v>THỰC PHẨM</v>
          </cell>
          <cell r="H7751" t="str">
            <v>BÁNH KẸO, ĐỒ ĂN VẶT</v>
          </cell>
        </row>
        <row r="7752">
          <cell r="C7752" t="str">
            <v>4539114037580</v>
          </cell>
          <cell r="D7752" t="str">
            <v>VALOR SELECT- Thạch cam 160g</v>
          </cell>
          <cell r="E7752">
            <v>30000</v>
          </cell>
          <cell r="F7752" t="str">
            <v>152983</v>
          </cell>
          <cell r="G7752" t="str">
            <v>THỰC PHẨM</v>
          </cell>
          <cell r="H7752" t="str">
            <v>BÁNH KẸO, ĐỒ ĂN VẶT</v>
          </cell>
        </row>
        <row r="7753">
          <cell r="C7753" t="str">
            <v>4539114037603</v>
          </cell>
          <cell r="D7753" t="str">
            <v>VALOR SELECT- Thạch mix vị 160g</v>
          </cell>
          <cell r="E7753">
            <v>30000</v>
          </cell>
          <cell r="F7753" t="str">
            <v>152984</v>
          </cell>
          <cell r="G7753" t="str">
            <v>THỰC PHẨM</v>
          </cell>
          <cell r="H7753" t="str">
            <v>BÁNH KẸO, ĐỒ ĂN VẶT</v>
          </cell>
        </row>
        <row r="7754">
          <cell r="C7754" t="str">
            <v>4903316423357</v>
          </cell>
          <cell r="D7754" t="str">
            <v>RIBON- Kẹo 6 vị trái cây 160g</v>
          </cell>
          <cell r="E7754">
            <v>40000</v>
          </cell>
          <cell r="F7754" t="str">
            <v>152985</v>
          </cell>
          <cell r="G7754" t="str">
            <v>THỰC PHẨM</v>
          </cell>
          <cell r="H7754" t="str">
            <v>BÁNH KẸO, ĐỒ ĂN VẶT</v>
          </cell>
        </row>
        <row r="7755">
          <cell r="C7755" t="str">
            <v>4902777133898</v>
          </cell>
          <cell r="D7755" t="str">
            <v>MEIJI- Socola Melty Kiss vị rượu cam mật ong 74g</v>
          </cell>
          <cell r="E7755">
            <v>95000</v>
          </cell>
          <cell r="F7755" t="str">
            <v>152986</v>
          </cell>
          <cell r="G7755" t="str">
            <v>THỰC PHẨM</v>
          </cell>
          <cell r="H7755" t="str">
            <v>BÁNH KẸO, ĐỒ ĂN VẶT</v>
          </cell>
        </row>
        <row r="7756">
          <cell r="C7756" t="str">
            <v>4902777147253</v>
          </cell>
          <cell r="D7756" t="str">
            <v>MEIJI- Socola Melty Kiss vị rượu cam dâu tây 74g</v>
          </cell>
          <cell r="E7756">
            <v>95000</v>
          </cell>
          <cell r="F7756" t="str">
            <v>152987</v>
          </cell>
          <cell r="G7756" t="str">
            <v>THỰC PHẨM</v>
          </cell>
          <cell r="H7756" t="str">
            <v>BÁNH KẸO, ĐỒ ĂN VẶT</v>
          </cell>
        </row>
        <row r="7757">
          <cell r="C7757" t="str">
            <v>4902777113173</v>
          </cell>
          <cell r="D7757" t="str">
            <v>MEIJI- Socola dâu tây sữa Hokkaido 42g</v>
          </cell>
          <cell r="E7757">
            <v>95000</v>
          </cell>
          <cell r="F7757" t="str">
            <v>152988</v>
          </cell>
          <cell r="G7757" t="str">
            <v>THỰC PHẨM</v>
          </cell>
          <cell r="H7757" t="str">
            <v>BÁNH KẸO, ĐỒ ĂN VẶT</v>
          </cell>
        </row>
        <row r="7758">
          <cell r="C7758" t="str">
            <v>4902777142302</v>
          </cell>
          <cell r="D7758" t="str">
            <v>GLICO- Socola trắng hạnh nhân Almond 59g</v>
          </cell>
          <cell r="E7758">
            <v>90000</v>
          </cell>
          <cell r="F7758" t="str">
            <v>152989</v>
          </cell>
          <cell r="G7758" t="str">
            <v>THỰC PHẨM</v>
          </cell>
          <cell r="H7758" t="str">
            <v>BÁNH KẸO, ĐỒ ĂN VẶT</v>
          </cell>
        </row>
        <row r="7759">
          <cell r="C7759" t="str">
            <v>4902777136202</v>
          </cell>
          <cell r="D7759" t="str">
            <v>MEIJI- Socola trắng Macadamia 9 cái 83g</v>
          </cell>
          <cell r="E7759">
            <v>90000</v>
          </cell>
          <cell r="F7759" t="str">
            <v>152990</v>
          </cell>
          <cell r="G7759" t="str">
            <v>THỰC PHẨM</v>
          </cell>
          <cell r="H7759" t="str">
            <v>BÁNH KẸO, ĐỒ ĂN VẶT</v>
          </cell>
        </row>
        <row r="7760">
          <cell r="C7760" t="str">
            <v>4595642745144</v>
          </cell>
          <cell r="D7760" t="str">
            <v>S-TRUST- Bánh mochi Fukufuku maru 3 vị 24 chiếc</v>
          </cell>
          <cell r="E7760">
            <v>280000</v>
          </cell>
          <cell r="F7760" t="str">
            <v>152991</v>
          </cell>
          <cell r="G7760" t="str">
            <v>THỰC PHẨM</v>
          </cell>
          <cell r="H7760" t="str">
            <v>BÁNH KẸO, ĐỒ ĂN VẶT</v>
          </cell>
        </row>
        <row r="7761">
          <cell r="C7761" t="str">
            <v>4901540607697</v>
          </cell>
          <cell r="D7761" t="str">
            <v>GOSHOKU- Ruốc cá hồi gỡ thô 130g</v>
          </cell>
          <cell r="E7761">
            <v>145000</v>
          </cell>
          <cell r="F7761" t="str">
            <v>152992</v>
          </cell>
          <cell r="G7761" t="str">
            <v>THỰC PHẨM</v>
          </cell>
          <cell r="H7761" t="str">
            <v>NÔNG LÂM HẢI SẢN</v>
          </cell>
        </row>
        <row r="7762">
          <cell r="C7762" t="str">
            <v>4904561032837</v>
          </cell>
          <cell r="D7762" t="str">
            <v>TANAKA FOODS- Rắc cơm nhiều vị HELLO KITTY 20 gói</v>
          </cell>
          <cell r="E7762">
            <v>80000</v>
          </cell>
          <cell r="F7762" t="str">
            <v>152993</v>
          </cell>
          <cell r="G7762" t="str">
            <v>THỰC PHẨM</v>
          </cell>
          <cell r="H7762" t="str">
            <v>THỰC PHẨM ĂN LIỀN</v>
          </cell>
        </row>
        <row r="7763">
          <cell r="C7763" t="str">
            <v>4975186221098</v>
          </cell>
          <cell r="D7763" t="str">
            <v>AKAI BOUSHI- Bánh quy Kukkia kem socola sữa 12c</v>
          </cell>
          <cell r="E7763">
            <v>135000</v>
          </cell>
          <cell r="F7763" t="str">
            <v>152994</v>
          </cell>
          <cell r="G7763" t="str">
            <v>THỰC PHẨM</v>
          </cell>
          <cell r="H7763" t="str">
            <v>BÁNH KẸO, ĐỒ ĂN VẶT</v>
          </cell>
        </row>
        <row r="7764">
          <cell r="C7764" t="str">
            <v>4975186221104</v>
          </cell>
          <cell r="D7764" t="str">
            <v>AKAI BOUSHI- Bánh quy Kukkia kem tràxanh socola12c</v>
          </cell>
          <cell r="E7764">
            <v>135000</v>
          </cell>
          <cell r="F7764" t="str">
            <v>152995</v>
          </cell>
          <cell r="G7764" t="str">
            <v>THỰC PHẨM</v>
          </cell>
          <cell r="H7764" t="str">
            <v>BÁNH KẸO, ĐỒ ĂN VẶT</v>
          </cell>
        </row>
        <row r="7765">
          <cell r="C7765" t="str">
            <v>4901360348916</v>
          </cell>
          <cell r="D7765" t="str">
            <v>BOURBON- Bánh cuộn kem trứng 180g</v>
          </cell>
          <cell r="E7765">
            <v>89000</v>
          </cell>
          <cell r="F7765" t="str">
            <v>152996</v>
          </cell>
          <cell r="G7765" t="str">
            <v>THỰC PHẨM</v>
          </cell>
          <cell r="H7765" t="str">
            <v>BÁNH KẸO, ĐỒ ĂN VẶT</v>
          </cell>
        </row>
        <row r="7766">
          <cell r="C7766" t="str">
            <v>4901360348534</v>
          </cell>
          <cell r="D7766" t="str">
            <v>BOURBON- Gói quy kem Vanilla 18 chiếc</v>
          </cell>
          <cell r="E7766">
            <v>89000</v>
          </cell>
          <cell r="F7766" t="str">
            <v>152997</v>
          </cell>
          <cell r="G7766" t="str">
            <v>THỰC PHẨM</v>
          </cell>
          <cell r="H7766" t="str">
            <v>BÁNH KẸO, ĐỒ ĂN VẶT</v>
          </cell>
        </row>
        <row r="7767">
          <cell r="C7767" t="str">
            <v>4975186221111</v>
          </cell>
          <cell r="D7767" t="str">
            <v>CHIBORI- Bánh Cookie kiểu Nhật Nattia 8 chiếc</v>
          </cell>
          <cell r="E7767">
            <v>135000</v>
          </cell>
          <cell r="F7767" t="str">
            <v>152998</v>
          </cell>
          <cell r="G7767" t="str">
            <v>THỰC PHẨM</v>
          </cell>
          <cell r="H7767" t="str">
            <v>BÁNH KẸO, ĐỒ ĂN VẶT</v>
          </cell>
        </row>
        <row r="7768">
          <cell r="C7768" t="str">
            <v>4901588218664</v>
          </cell>
          <cell r="D7768" t="str">
            <v>GINBIS- Bánh vị rau cho bé từ 1 tuổi4 x 56g</v>
          </cell>
          <cell r="E7768">
            <v>55000</v>
          </cell>
          <cell r="F7768" t="str">
            <v>152999</v>
          </cell>
          <cell r="G7768" t="str">
            <v>THỰC PHẨM</v>
          </cell>
          <cell r="H7768" t="str">
            <v>BÁNH KẸO, ĐỒ ĂN VẶT</v>
          </cell>
        </row>
        <row r="7769">
          <cell r="C7769" t="str">
            <v>4901588218633</v>
          </cell>
          <cell r="D7769" t="str">
            <v>GINBIS- Bánh vị socola hình đại dương 5 x 85g</v>
          </cell>
          <cell r="E7769">
            <v>55000</v>
          </cell>
          <cell r="F7769" t="str">
            <v>153000</v>
          </cell>
          <cell r="G7769" t="str">
            <v>THỰC PHẨM</v>
          </cell>
          <cell r="H7769" t="str">
            <v>BÁNH KẸO, ĐỒ ĂN VẶT</v>
          </cell>
        </row>
        <row r="7770">
          <cell r="C7770" t="str">
            <v>4901005521049</v>
          </cell>
          <cell r="D7770" t="str">
            <v>GLICO- Bánh que Pretz vị salad 69g</v>
          </cell>
          <cell r="E7770">
            <v>40000</v>
          </cell>
          <cell r="F7770" t="str">
            <v>153001</v>
          </cell>
          <cell r="G7770" t="str">
            <v>THỰC PHẨM</v>
          </cell>
          <cell r="H7770" t="str">
            <v>BÁNH KẸO, ĐỒ ĂN VẶT</v>
          </cell>
        </row>
        <row r="7771">
          <cell r="C7771" t="str">
            <v>4901005521087</v>
          </cell>
          <cell r="D7771" t="str">
            <v>GLICO- Bánh que vị cà chua nướng Pretz 9 gói 123g</v>
          </cell>
          <cell r="E7771">
            <v>75000</v>
          </cell>
          <cell r="F7771" t="str">
            <v>153002</v>
          </cell>
          <cell r="G7771" t="str">
            <v>THỰC PHẨM</v>
          </cell>
          <cell r="H7771" t="str">
            <v>BÁNH KẸO, ĐỒ ĂN VẶT</v>
          </cell>
        </row>
        <row r="7772">
          <cell r="C7772" t="str">
            <v>4903333239214</v>
          </cell>
          <cell r="D7772" t="str">
            <v>LOTTE- Bánh kem trứng Custard 6 chiếc</v>
          </cell>
          <cell r="E7772">
            <v>95000</v>
          </cell>
          <cell r="F7772" t="str">
            <v>153003</v>
          </cell>
          <cell r="G7772" t="str">
            <v>THỰC PHẨM</v>
          </cell>
          <cell r="H7772" t="str">
            <v>BÁNH KẸO, ĐỒ ĂN VẶT</v>
          </cell>
        </row>
        <row r="7773">
          <cell r="C7773" t="str">
            <v>4902156072145</v>
          </cell>
          <cell r="D7773" t="str">
            <v>NANAO- Bánh kem cuộn vị trà xanh 70g</v>
          </cell>
          <cell r="E7773">
            <v>40000</v>
          </cell>
          <cell r="F7773" t="str">
            <v>153004</v>
          </cell>
          <cell r="G7773" t="str">
            <v>THỰC PHẨM</v>
          </cell>
          <cell r="H7773" t="str">
            <v>BÁNH KẸO, ĐỒ ĂN VẶT</v>
          </cell>
        </row>
        <row r="7774">
          <cell r="C7774" t="str">
            <v>4902156072121</v>
          </cell>
          <cell r="D7774" t="str">
            <v>NANAO- Bánh quế nhân kem 150g</v>
          </cell>
          <cell r="E7774">
            <v>69000</v>
          </cell>
          <cell r="F7774" t="str">
            <v>153005</v>
          </cell>
          <cell r="G7774" t="str">
            <v>THỰC PHẨM</v>
          </cell>
          <cell r="H7774" t="str">
            <v>BÁNH KẸO, ĐỒ ĂN VẶT</v>
          </cell>
        </row>
        <row r="7775">
          <cell r="C7775" t="str">
            <v>4902831510382</v>
          </cell>
          <cell r="D7775" t="str">
            <v>NITTOH- Bột trà sữa dâu tây hòa tan Royal 14g x 10</v>
          </cell>
          <cell r="E7775">
            <v>115000</v>
          </cell>
          <cell r="F7775" t="str">
            <v>153006</v>
          </cell>
          <cell r="G7775" t="str">
            <v>THỰC PHẨM</v>
          </cell>
          <cell r="H7775" t="str">
            <v>ĐỒ UỐNG, PHA CHẾ</v>
          </cell>
        </row>
        <row r="7776">
          <cell r="C7776" t="str">
            <v>4901620300142</v>
          </cell>
          <cell r="D7776" t="str">
            <v>NISSIN - Bánh quy vị sữa dừa 16 chiếc</v>
          </cell>
          <cell r="E7776">
            <v>40000</v>
          </cell>
          <cell r="F7776" t="str">
            <v>153007</v>
          </cell>
          <cell r="G7776" t="str">
            <v>THỰC PHẨM</v>
          </cell>
          <cell r="H7776" t="str">
            <v>BÁNH KẸO, ĐỒ ĂN VẶT</v>
          </cell>
        </row>
        <row r="7777">
          <cell r="C7777" t="str">
            <v>4901497415154</v>
          </cell>
          <cell r="D7777" t="str">
            <v>KTM- Cá bào tổng hợp 65g</v>
          </cell>
          <cell r="E7777">
            <v>90000</v>
          </cell>
          <cell r="F7777" t="str">
            <v>153008</v>
          </cell>
          <cell r="G7777" t="str">
            <v>THỰC PHẨM</v>
          </cell>
          <cell r="H7777" t="str">
            <v>NÔNG LÂM HẢI SẢN</v>
          </cell>
        </row>
        <row r="7778">
          <cell r="C7778" t="str">
            <v>4901330746377</v>
          </cell>
          <cell r="D7778" t="str">
            <v>CALBEE- Ngũ cốc nguyên hạt giảm 30% đường 600g`</v>
          </cell>
          <cell r="E7778">
            <v>195000</v>
          </cell>
          <cell r="F7778" t="str">
            <v>153009</v>
          </cell>
          <cell r="G7778" t="str">
            <v>THỰC PHẨM</v>
          </cell>
          <cell r="H7778" t="str">
            <v>BÁNH KẸO, ĐỒ ĂN VẶT</v>
          </cell>
        </row>
        <row r="7779">
          <cell r="C7779" t="str">
            <v>1510002108060</v>
          </cell>
          <cell r="D7779" t="str">
            <v>MRI- Tinh chất tiêm nóng 1Kg</v>
          </cell>
          <cell r="E7779">
            <v>0</v>
          </cell>
          <cell r="F7779" t="str">
            <v>153010</v>
          </cell>
          <cell r="G7779" t="str">
            <v>THỰC PHẨM</v>
          </cell>
          <cell r="H7779" t="str">
            <v>THỰC PHẨM KHÁC</v>
          </cell>
        </row>
        <row r="7780">
          <cell r="C7780" t="str">
            <v>4987244196361</v>
          </cell>
          <cell r="D7780" t="str">
            <v>WAKODO- Nước điện giải vị táo 125mlx3 hộp 3 tháng</v>
          </cell>
          <cell r="E7780">
            <v>75000</v>
          </cell>
          <cell r="F7780" t="str">
            <v>153011</v>
          </cell>
          <cell r="G7780" t="str">
            <v>THỰC PHẨM</v>
          </cell>
          <cell r="H7780" t="str">
            <v>ĐỒ UỐNG, PHA CHẾ</v>
          </cell>
        </row>
        <row r="7781">
          <cell r="C7781" t="str">
            <v>8886467124600</v>
          </cell>
          <cell r="D7781" t="str">
            <v>KELLOGG'S- Snack khoai tây Pringles vị muối 105g</v>
          </cell>
          <cell r="E7781">
            <v>70000</v>
          </cell>
          <cell r="F7781" t="str">
            <v>153012</v>
          </cell>
          <cell r="G7781" t="str">
            <v>THỰC PHẨM</v>
          </cell>
          <cell r="H7781" t="str">
            <v>BÁNH KẸO, ĐỒ ĂN VẶT</v>
          </cell>
        </row>
        <row r="7782">
          <cell r="C7782" t="str">
            <v>4932313037427</v>
          </cell>
          <cell r="D7782" t="str">
            <v>TSUNO SHOKUHIN- Dầu gạo cao cấp 1000gr</v>
          </cell>
          <cell r="E7782">
            <v>210000</v>
          </cell>
          <cell r="F7782" t="str">
            <v>153013</v>
          </cell>
          <cell r="G7782" t="str">
            <v>THỰC PHẨM</v>
          </cell>
          <cell r="H7782" t="str">
            <v>GIA VỊ</v>
          </cell>
        </row>
        <row r="7783">
          <cell r="C7783" t="str">
            <v>4901360348725</v>
          </cell>
          <cell r="D7783" t="str">
            <v>BOURBON- Bánh quế cuộn bơ gói 7 chiếc</v>
          </cell>
          <cell r="E7783">
            <v>60000</v>
          </cell>
          <cell r="F7783" t="str">
            <v>153014</v>
          </cell>
          <cell r="G7783" t="str">
            <v>THỰC PHẨM</v>
          </cell>
          <cell r="H7783" t="str">
            <v>BÁNH KẸO, ĐỒ ĂN VẶT</v>
          </cell>
        </row>
        <row r="7784">
          <cell r="C7784" t="str">
            <v>4902102105286</v>
          </cell>
          <cell r="D7784" t="str">
            <v>COCACOLA- Chai không đường Zero Sugar 350ml</v>
          </cell>
          <cell r="E7784">
            <v>28000</v>
          </cell>
          <cell r="F7784" t="str">
            <v>153015</v>
          </cell>
          <cell r="G7784" t="str">
            <v>THỰC PHẨM</v>
          </cell>
          <cell r="H7784" t="str">
            <v>ĐỒ UỐNG, PHA CHẾ</v>
          </cell>
        </row>
        <row r="7785">
          <cell r="C7785" t="str">
            <v>4901313204207</v>
          </cell>
          <cell r="D7785" t="str">
            <v>KAMEDA- Bánh gạo vị shoyu 100g</v>
          </cell>
          <cell r="E7785">
            <v>75000</v>
          </cell>
          <cell r="F7785" t="str">
            <v>153016</v>
          </cell>
          <cell r="G7785" t="str">
            <v>THỰC PHẨM</v>
          </cell>
          <cell r="H7785" t="str">
            <v>BÁNH KẸO, ĐỒ ĂN VẶT</v>
          </cell>
        </row>
        <row r="7786">
          <cell r="C7786" t="str">
            <v>1511072303016</v>
          </cell>
          <cell r="D7786" t="str">
            <v>SATOEN- Trà Cúc Vu KOMOMO 2.5gx30 túi (New)</v>
          </cell>
          <cell r="E7786">
            <v>165000</v>
          </cell>
          <cell r="F7786" t="str">
            <v>153017</v>
          </cell>
          <cell r="G7786" t="str">
            <v>THỰC PHẨM</v>
          </cell>
          <cell r="H7786" t="str">
            <v>ĐỒ UỐNG, PHA CHẾ</v>
          </cell>
        </row>
        <row r="7787">
          <cell r="C7787" t="str">
            <v>4901326037069</v>
          </cell>
          <cell r="D7787" t="str">
            <v>KASUGAI- Kẹo ngậm thảo dược giảm ngứa rát họng 12v</v>
          </cell>
          <cell r="E7787">
            <v>60000</v>
          </cell>
          <cell r="F7787" t="str">
            <v>153018</v>
          </cell>
          <cell r="G7787" t="str">
            <v>THỰC PHẨM</v>
          </cell>
          <cell r="H7787" t="str">
            <v>BÁNH KẸO, ĐỒ ĂN VẶT</v>
          </cell>
        </row>
        <row r="7788">
          <cell r="C7788" t="str">
            <v>4901050133150</v>
          </cell>
          <cell r="D7788" t="str">
            <v>ITO- Bánh quy bơ Butter Sable hộp 18 cái</v>
          </cell>
          <cell r="E7788">
            <v>69000</v>
          </cell>
          <cell r="F7788" t="str">
            <v>153019</v>
          </cell>
          <cell r="G7788" t="str">
            <v>THỰC PHẨM</v>
          </cell>
          <cell r="H7788" t="str">
            <v>BÁNH KẸO, ĐỒ ĂN VẶT</v>
          </cell>
        </row>
        <row r="7789">
          <cell r="C7789" t="str">
            <v>4901360348954</v>
          </cell>
          <cell r="D7789" t="str">
            <v>BOURBON- Bánh kẹp kem vị vani 12 chiếc</v>
          </cell>
          <cell r="E7789">
            <v>95000</v>
          </cell>
          <cell r="F7789" t="str">
            <v>153020</v>
          </cell>
          <cell r="G7789" t="str">
            <v>THỰC PHẨM</v>
          </cell>
          <cell r="H7789" t="str">
            <v>BÁNH KẸO, ĐỒ ĂN VẶT</v>
          </cell>
        </row>
        <row r="7790">
          <cell r="C7790" t="str">
            <v>1516002303081</v>
          </cell>
          <cell r="D7790" t="str">
            <v xml:space="preserve">Bánh su kem Combo 4 Choux </v>
          </cell>
          <cell r="E7790">
            <v>69000</v>
          </cell>
          <cell r="F7790" t="str">
            <v>153021</v>
          </cell>
          <cell r="G7790" t="str">
            <v>THỰC PHẨM</v>
          </cell>
          <cell r="H7790" t="str">
            <v>BÁNH KẸO, ĐỒ ĂN VẶT</v>
          </cell>
        </row>
        <row r="7791">
          <cell r="C7791" t="str">
            <v>1516002303082</v>
          </cell>
          <cell r="D7791" t="str">
            <v xml:space="preserve">Bánh su kem Combo 6 Choux </v>
          </cell>
          <cell r="E7791">
            <v>99000</v>
          </cell>
          <cell r="F7791" t="str">
            <v>153022</v>
          </cell>
          <cell r="G7791" t="str">
            <v>THỰC PHẨM</v>
          </cell>
          <cell r="H7791" t="str">
            <v>BÁNH KẸO, ĐỒ ĂN VẶT</v>
          </cell>
        </row>
        <row r="7792">
          <cell r="C7792" t="str">
            <v>1516002303083</v>
          </cell>
          <cell r="D7792" t="str">
            <v xml:space="preserve">Bánh Cake Bơ </v>
          </cell>
          <cell r="E7792">
            <v>30000</v>
          </cell>
          <cell r="F7792" t="str">
            <v>153023</v>
          </cell>
          <cell r="G7792" t="str">
            <v>THỰC PHẨM</v>
          </cell>
          <cell r="H7792" t="str">
            <v>BÁNH KẸO, ĐỒ ĂN VẶT</v>
          </cell>
        </row>
        <row r="7793">
          <cell r="C7793" t="str">
            <v>1516002303084</v>
          </cell>
          <cell r="D7793" t="str">
            <v xml:space="preserve">Bánh Cake Nho </v>
          </cell>
          <cell r="E7793">
            <v>35000</v>
          </cell>
          <cell r="F7793" t="str">
            <v>153024</v>
          </cell>
          <cell r="G7793" t="str">
            <v>THỰC PHẨM</v>
          </cell>
          <cell r="H7793" t="str">
            <v>BÁNH KẸO, ĐỒ ĂN VẶT</v>
          </cell>
        </row>
        <row r="7794">
          <cell r="C7794" t="str">
            <v>1516002303085</v>
          </cell>
          <cell r="D7794" t="str">
            <v xml:space="preserve">Bánh Cake Chocolate </v>
          </cell>
          <cell r="E7794">
            <v>40000</v>
          </cell>
          <cell r="F7794" t="str">
            <v>153025</v>
          </cell>
          <cell r="G7794" t="str">
            <v>THỰC PHẨM</v>
          </cell>
          <cell r="H7794" t="str">
            <v>BÁNH KẸO, ĐỒ ĂN VẶT</v>
          </cell>
        </row>
        <row r="7795">
          <cell r="C7795" t="str">
            <v>1516002303086</v>
          </cell>
          <cell r="D7795" t="str">
            <v xml:space="preserve">Bánh Cake Banana Chocolate </v>
          </cell>
          <cell r="E7795">
            <v>45000</v>
          </cell>
          <cell r="F7795" t="str">
            <v>153026</v>
          </cell>
          <cell r="G7795" t="str">
            <v>THỰC PHẨM</v>
          </cell>
          <cell r="H7795" t="str">
            <v>BÁNH KẸO, ĐỒ ĂN VẶT</v>
          </cell>
        </row>
        <row r="7796">
          <cell r="C7796" t="str">
            <v>4901050132306</v>
          </cell>
          <cell r="D7796" t="str">
            <v>ITO- Bánh quy Choco Chips hộp 15 cái</v>
          </cell>
          <cell r="E7796">
            <v>69000</v>
          </cell>
          <cell r="F7796" t="str">
            <v>153027</v>
          </cell>
          <cell r="G7796" t="str">
            <v>THỰC PHẨM</v>
          </cell>
          <cell r="H7796" t="str">
            <v>BÁNH KẸO, ĐỒ ĂN VẶT</v>
          </cell>
        </row>
        <row r="7797">
          <cell r="C7797" t="str">
            <v>4901050132290</v>
          </cell>
          <cell r="D7797" t="str">
            <v>ITO- Bánh quy bơ Butter Cookies hộp 15 cái</v>
          </cell>
          <cell r="E7797">
            <v>69000</v>
          </cell>
          <cell r="F7797" t="str">
            <v>153028</v>
          </cell>
          <cell r="G7797" t="str">
            <v>THỰC PHẨM</v>
          </cell>
          <cell r="H7797" t="str">
            <v>BÁNH KẸO, ĐỒ ĂN VẶT</v>
          </cell>
        </row>
        <row r="7798">
          <cell r="C7798" t="str">
            <v>4955129025167</v>
          </cell>
          <cell r="D7798" t="str">
            <v>TARAMI- Thạch nho tím 160g</v>
          </cell>
          <cell r="E7798">
            <v>35000</v>
          </cell>
          <cell r="F7798" t="str">
            <v>153029</v>
          </cell>
          <cell r="G7798" t="str">
            <v>THỰC PHẨM</v>
          </cell>
          <cell r="H7798" t="str">
            <v>BÁNH KẸO, ĐỒ ĂN VẶT</v>
          </cell>
        </row>
        <row r="7799">
          <cell r="C7799" t="str">
            <v>4955129023439</v>
          </cell>
          <cell r="D7799" t="str">
            <v>TARAMI- Thạch quýt sữa hạnh nhân 230g</v>
          </cell>
          <cell r="E7799">
            <v>45000</v>
          </cell>
          <cell r="F7799" t="str">
            <v>153030</v>
          </cell>
          <cell r="G7799" t="str">
            <v>THỰC PHẨM</v>
          </cell>
          <cell r="H7799" t="str">
            <v>BÁNH KẸO, ĐỒ ĂN VẶT</v>
          </cell>
        </row>
        <row r="7800">
          <cell r="C7800" t="str">
            <v>4539114070020</v>
          </cell>
          <cell r="D7800" t="str">
            <v>VALOR SELECT- Trà ô long 2l</v>
          </cell>
          <cell r="E7800">
            <v>65000</v>
          </cell>
          <cell r="F7800" t="str">
            <v>153031</v>
          </cell>
          <cell r="G7800" t="str">
            <v>THỰC PHẨM</v>
          </cell>
          <cell r="H7800" t="str">
            <v>ĐỒ UỐNG, PHA CHẾ</v>
          </cell>
        </row>
        <row r="7801">
          <cell r="C7801" t="str">
            <v>4539114052828</v>
          </cell>
          <cell r="D7801" t="str">
            <v>VALOR SELECT- Mỳ ramen vị xì dầu 5 gói</v>
          </cell>
          <cell r="E7801">
            <v>105000</v>
          </cell>
          <cell r="F7801" t="str">
            <v>153032</v>
          </cell>
          <cell r="G7801" t="str">
            <v>THỰC PHẨM</v>
          </cell>
          <cell r="H7801" t="str">
            <v>MỲ, MIẾN</v>
          </cell>
        </row>
        <row r="7802">
          <cell r="C7802" t="str">
            <v>4539114052859</v>
          </cell>
          <cell r="D7802" t="str">
            <v>VALOR SELECT- Mỳ ramen vị miso 5 gói</v>
          </cell>
          <cell r="E7802">
            <v>105000</v>
          </cell>
          <cell r="F7802" t="str">
            <v>153033</v>
          </cell>
          <cell r="G7802" t="str">
            <v>THỰC PHẨM</v>
          </cell>
          <cell r="H7802" t="str">
            <v>MỲ, MIẾN</v>
          </cell>
        </row>
        <row r="7803">
          <cell r="C7803" t="str">
            <v>4539114052880</v>
          </cell>
          <cell r="D7803" t="str">
            <v>VALOR SELECT- Mỳ ramen vị muối 5 gói</v>
          </cell>
          <cell r="E7803">
            <v>105000</v>
          </cell>
          <cell r="F7803" t="str">
            <v>153034</v>
          </cell>
          <cell r="G7803" t="str">
            <v>THỰC PHẨM</v>
          </cell>
          <cell r="H7803" t="str">
            <v>MỲ, MIẾN</v>
          </cell>
        </row>
        <row r="7804">
          <cell r="C7804" t="str">
            <v>4539114052910</v>
          </cell>
          <cell r="D7804" t="str">
            <v>VALOR SELECT- Mỳ ramen vị xương hầm kiểu Nhật 5gói</v>
          </cell>
          <cell r="E7804">
            <v>105000</v>
          </cell>
          <cell r="F7804" t="str">
            <v>153035</v>
          </cell>
          <cell r="G7804" t="str">
            <v>THỰC PHẨM</v>
          </cell>
          <cell r="H7804" t="str">
            <v>MỲ, MIẾN</v>
          </cell>
        </row>
        <row r="7805">
          <cell r="C7805" t="str">
            <v>4582302233462</v>
          </cell>
          <cell r="D7805" t="str">
            <v>SHIMONITA- Thạch konjac mix vị 25 chiếc</v>
          </cell>
          <cell r="E7805">
            <v>95000</v>
          </cell>
          <cell r="F7805" t="str">
            <v>153036</v>
          </cell>
          <cell r="G7805" t="str">
            <v>THỰC PHẨM</v>
          </cell>
          <cell r="H7805" t="str">
            <v>BÁNH KẸO, ĐỒ ĂN VẶT</v>
          </cell>
        </row>
        <row r="7806">
          <cell r="C7806" t="str">
            <v>4902750898929</v>
          </cell>
          <cell r="D7806" t="str">
            <v>UHA MIKAKUTO- Kẹo caramel muối nhân socola 80g</v>
          </cell>
          <cell r="E7806">
            <v>65000</v>
          </cell>
          <cell r="F7806" t="str">
            <v>153037</v>
          </cell>
          <cell r="G7806" t="str">
            <v>THỰC PHẨM</v>
          </cell>
          <cell r="H7806" t="str">
            <v>BÁNH KẸO, ĐỒ ĂN VẶT</v>
          </cell>
        </row>
        <row r="7807">
          <cell r="C7807" t="str">
            <v>4902750911208</v>
          </cell>
          <cell r="D7807" t="str">
            <v>UHA MIKAKUTO- Kẹo sữa đặc vị muối 75g</v>
          </cell>
          <cell r="E7807">
            <v>72000</v>
          </cell>
          <cell r="F7807" t="str">
            <v>153038</v>
          </cell>
          <cell r="G7807" t="str">
            <v>THỰC PHẨM</v>
          </cell>
          <cell r="H7807" t="str">
            <v>BÁNH KẸO, ĐỒ ĂN VẶT</v>
          </cell>
        </row>
        <row r="7808">
          <cell r="C7808" t="str">
            <v>4902750832633</v>
          </cell>
          <cell r="D7808" t="str">
            <v>UHA MIKAKUTO- Kẹo ngậm thông họng vị bạc hà 92g</v>
          </cell>
          <cell r="E7808">
            <v>65000</v>
          </cell>
          <cell r="F7808" t="str">
            <v>153039</v>
          </cell>
          <cell r="G7808" t="str">
            <v>THỰC PHẨM</v>
          </cell>
          <cell r="H7808" t="str">
            <v>BÁNH KẸO, ĐỒ ĂN VẶT</v>
          </cell>
        </row>
        <row r="7809">
          <cell r="C7809" t="str">
            <v>4901033630041</v>
          </cell>
          <cell r="D7809" t="str">
            <v>MARUSAN- Sữa đậu nành 1L</v>
          </cell>
          <cell r="E7809">
            <v>105000</v>
          </cell>
          <cell r="F7809" t="str">
            <v>153040</v>
          </cell>
          <cell r="G7809" t="str">
            <v>THỰC PHẨM</v>
          </cell>
          <cell r="H7809" t="str">
            <v>SẢN PHẨM TỪ SỮA</v>
          </cell>
        </row>
        <row r="7810">
          <cell r="C7810" t="str">
            <v>4901033643966</v>
          </cell>
          <cell r="D7810" t="str">
            <v>MARUSAN- Sữa đậu nành vị trà đen 1L</v>
          </cell>
          <cell r="E7810">
            <v>105000</v>
          </cell>
          <cell r="F7810" t="str">
            <v>153041</v>
          </cell>
          <cell r="G7810" t="str">
            <v>THỰC PHẨM</v>
          </cell>
          <cell r="H7810" t="str">
            <v>SẢN PHẨM TỪ SỮA</v>
          </cell>
        </row>
        <row r="7811">
          <cell r="C7811" t="str">
            <v>4901033643973</v>
          </cell>
          <cell r="D7811" t="str">
            <v>MARUSAN- Sữa đậu nành vị chuối 1L</v>
          </cell>
          <cell r="E7811">
            <v>105000</v>
          </cell>
          <cell r="F7811" t="str">
            <v>153042</v>
          </cell>
          <cell r="G7811" t="str">
            <v>THỰC PHẨM</v>
          </cell>
          <cell r="H7811" t="str">
            <v>SẢN PHẨM TỪ SỮA</v>
          </cell>
        </row>
        <row r="7812">
          <cell r="C7812" t="str">
            <v>4901033630690</v>
          </cell>
          <cell r="D7812" t="str">
            <v>MARUSAN- Sữa đậu nành giảm 45% calo 1L</v>
          </cell>
          <cell r="E7812">
            <v>105000</v>
          </cell>
          <cell r="F7812" t="str">
            <v>153043</v>
          </cell>
          <cell r="G7812" t="str">
            <v>THỰC PHẨM</v>
          </cell>
          <cell r="H7812" t="str">
            <v>SẢN PHẨM TỪ SỮA</v>
          </cell>
        </row>
        <row r="7813">
          <cell r="C7813" t="str">
            <v>4901033646080</v>
          </cell>
          <cell r="D7813" t="str">
            <v>MARUSAN- Sữa hạnh nhân không đường 1L</v>
          </cell>
          <cell r="E7813">
            <v>125000</v>
          </cell>
          <cell r="F7813" t="str">
            <v>153044</v>
          </cell>
          <cell r="G7813" t="str">
            <v>THỰC PHẨM</v>
          </cell>
          <cell r="H7813" t="str">
            <v>SẢN PHẨM TỪ SỮA</v>
          </cell>
        </row>
        <row r="7814">
          <cell r="C7814" t="str">
            <v>4901033646059</v>
          </cell>
          <cell r="D7814" t="str">
            <v>MARUSAN- Sữa hạnh nhân 1L</v>
          </cell>
          <cell r="E7814">
            <v>125000</v>
          </cell>
          <cell r="F7814" t="str">
            <v>153045</v>
          </cell>
          <cell r="G7814" t="str">
            <v>THỰC PHẨM</v>
          </cell>
          <cell r="H7814" t="str">
            <v>SẢN PHẨM TỪ SỮA</v>
          </cell>
        </row>
        <row r="7815">
          <cell r="C7815" t="str">
            <v>8850329344352</v>
          </cell>
          <cell r="D7815" t="str">
            <v>MEIJI- Sữa chua ít béo không đường 500g</v>
          </cell>
          <cell r="E7815">
            <v>85000</v>
          </cell>
          <cell r="F7815" t="str">
            <v>153046</v>
          </cell>
          <cell r="G7815" t="str">
            <v>THỰC PHẨM</v>
          </cell>
          <cell r="H7815" t="str">
            <v>SẢN PHẨM TỪ SỮA</v>
          </cell>
        </row>
        <row r="7816">
          <cell r="C7816" t="str">
            <v>4901033630034</v>
          </cell>
          <cell r="D7816" t="str">
            <v>MARUSAN- Sữa đậu nành hữu cơ không đường 1L</v>
          </cell>
          <cell r="E7816">
            <v>105000</v>
          </cell>
          <cell r="F7816" t="str">
            <v>153047</v>
          </cell>
          <cell r="G7816" t="str">
            <v>THỰC PHẨM</v>
          </cell>
          <cell r="H7816" t="str">
            <v>SẢN PHẨM TỪ SỮA</v>
          </cell>
        </row>
        <row r="7817">
          <cell r="C7817" t="str">
            <v>4571157252353</v>
          </cell>
          <cell r="D7817" t="str">
            <v>ORIHIRO- Thạch mềm vị táo và quýt 20gx12 chiếc</v>
          </cell>
          <cell r="E7817">
            <v>75000</v>
          </cell>
          <cell r="F7817" t="str">
            <v>153048</v>
          </cell>
          <cell r="G7817" t="str">
            <v>THỰC PHẨM</v>
          </cell>
          <cell r="H7817" t="str">
            <v>BÁNH KẸO, ĐỒ ĂN VẶT</v>
          </cell>
        </row>
        <row r="7818">
          <cell r="C7818" t="str">
            <v>4902621005395</v>
          </cell>
          <cell r="D7818" t="str">
            <v>HAMADA- Bánh xốp bổ sung Vitamin vị trái cây 40c</v>
          </cell>
          <cell r="E7818">
            <v>130000</v>
          </cell>
          <cell r="F7818" t="str">
            <v>153049</v>
          </cell>
          <cell r="G7818" t="str">
            <v>THỰC PHẨM</v>
          </cell>
          <cell r="H7818" t="str">
            <v>BÁNH KẸO, ĐỒ ĂN VẶT</v>
          </cell>
        </row>
        <row r="7819">
          <cell r="C7819" t="str">
            <v>4571271377925</v>
          </cell>
          <cell r="D7819" t="str">
            <v>SEIYU FOODS- Sốt chấm đậm đặc vị tỏi đen 420g</v>
          </cell>
          <cell r="E7819">
            <v>120000</v>
          </cell>
          <cell r="F7819" t="str">
            <v>153050</v>
          </cell>
          <cell r="G7819" t="str">
            <v>THỰC PHẨM</v>
          </cell>
          <cell r="H7819" t="str">
            <v>GIA VỊ</v>
          </cell>
        </row>
        <row r="7820">
          <cell r="C7820" t="str">
            <v>4571271378281</v>
          </cell>
          <cell r="D7820" t="str">
            <v>SEIYU FOODS- Sốt chấm thịt Ponzu vị Yuzu 300ml</v>
          </cell>
          <cell r="E7820">
            <v>120000</v>
          </cell>
          <cell r="F7820" t="str">
            <v>153051</v>
          </cell>
          <cell r="G7820" t="str">
            <v>THỰC PHẨM</v>
          </cell>
          <cell r="H7820" t="str">
            <v>GIA VỊ</v>
          </cell>
        </row>
        <row r="7821">
          <cell r="C7821" t="str">
            <v>4571271378298</v>
          </cell>
          <cell r="D7821" t="str">
            <v>SEIYU FOODS- Sốt chấm thịt vị miso 300ml</v>
          </cell>
          <cell r="E7821">
            <v>120000</v>
          </cell>
          <cell r="F7821" t="str">
            <v>153052</v>
          </cell>
          <cell r="G7821" t="str">
            <v>THỰC PHẨM</v>
          </cell>
          <cell r="H7821" t="str">
            <v>GIA VỊ</v>
          </cell>
        </row>
        <row r="7822">
          <cell r="C7822" t="str">
            <v>8886467124624</v>
          </cell>
          <cell r="D7822" t="str">
            <v>KELLOGG'S-Snack khoai tây Pringles vị phô mai 105g</v>
          </cell>
          <cell r="E7822">
            <v>70000</v>
          </cell>
          <cell r="F7822" t="str">
            <v>153053</v>
          </cell>
          <cell r="G7822" t="str">
            <v>THỰC PHẨM</v>
          </cell>
          <cell r="H7822" t="str">
            <v>BÁNH KẸO, ĐỒ ĂN VẶT</v>
          </cell>
        </row>
        <row r="7823">
          <cell r="C7823" t="str">
            <v>4971646060597</v>
          </cell>
          <cell r="D7823" t="str">
            <v>KYOUSHIN- Thạch kanten dạng que tổng hợp 15gx5 cái</v>
          </cell>
          <cell r="E7823">
            <v>22000</v>
          </cell>
          <cell r="F7823" t="str">
            <v>153054</v>
          </cell>
          <cell r="G7823" t="str">
            <v>THỰC PHẨM</v>
          </cell>
          <cell r="H7823" t="str">
            <v>BÁNH KẸO, ĐỒ ĂN VẶT</v>
          </cell>
        </row>
        <row r="7824">
          <cell r="C7824" t="str">
            <v>4971646060580</v>
          </cell>
          <cell r="D7824" t="str">
            <v>KYOUSHIN- Thạch mềm dạng que tổng hợp 15gx5 cái</v>
          </cell>
          <cell r="E7824">
            <v>22000</v>
          </cell>
          <cell r="F7824" t="str">
            <v>153055</v>
          </cell>
          <cell r="G7824" t="str">
            <v>THỰC PHẨM</v>
          </cell>
          <cell r="H7824" t="str">
            <v>BÁNH KẸO, ĐỒ ĂN VẶT</v>
          </cell>
        </row>
        <row r="7825">
          <cell r="C7825" t="str">
            <v>4902156072114</v>
          </cell>
          <cell r="D7825" t="str">
            <v>NANAO- Bánh quế nhân kem 150g</v>
          </cell>
          <cell r="E7825">
            <v>40000</v>
          </cell>
          <cell r="F7825" t="str">
            <v>153056</v>
          </cell>
          <cell r="G7825" t="str">
            <v>THỰC PHẨM</v>
          </cell>
          <cell r="H7825" t="str">
            <v>BÁNH KẸO, ĐỒ ĂN VẶT</v>
          </cell>
        </row>
        <row r="7826">
          <cell r="C7826" t="str">
            <v>4904561031366</v>
          </cell>
          <cell r="D7826" t="str">
            <v>TANAKA FOODS- Gia vị rắc cơm 6 vị 30 gói</v>
          </cell>
          <cell r="E7826">
            <v>85000</v>
          </cell>
          <cell r="F7826" t="str">
            <v>153057</v>
          </cell>
          <cell r="G7826" t="str">
            <v>THỰC PHẨM</v>
          </cell>
          <cell r="H7826" t="str">
            <v>THỰC PHẨM ĂN LIỀN</v>
          </cell>
        </row>
        <row r="7827">
          <cell r="C7827" t="str">
            <v>1510002304000</v>
          </cell>
          <cell r="D7827" t="str">
            <v>HIYOSHI SEIKA- Bánh Dorayaki 300g (ĐG)</v>
          </cell>
          <cell r="E7827">
            <v>110000</v>
          </cell>
          <cell r="F7827" t="str">
            <v>153058</v>
          </cell>
          <cell r="G7827" t="str">
            <v>THỰC PHẨM</v>
          </cell>
          <cell r="H7827" t="str">
            <v>BÁNH KẸO, ĐỒ ĂN VẶT</v>
          </cell>
        </row>
        <row r="7828">
          <cell r="C7828" t="str">
            <v>4903308060676</v>
          </cell>
          <cell r="D7828" t="str">
            <v>QBB- Phô mai vị chuối 90g (6 miếng)</v>
          </cell>
          <cell r="E7828">
            <v>85000</v>
          </cell>
          <cell r="F7828" t="str">
            <v>153059</v>
          </cell>
          <cell r="G7828" t="str">
            <v>THỰC PHẨM</v>
          </cell>
          <cell r="H7828" t="str">
            <v>SẢN PHẨM TỪ SỮA</v>
          </cell>
        </row>
        <row r="7829">
          <cell r="C7829" t="str">
            <v>4903015590244</v>
          </cell>
          <cell r="D7829" t="str">
            <v>YBC- Snack khoai tây chiên Chipstar rong biển 115g</v>
          </cell>
          <cell r="E7829">
            <v>85000</v>
          </cell>
          <cell r="F7829" t="str">
            <v>153060</v>
          </cell>
          <cell r="G7829" t="str">
            <v>THỰC PHẨM</v>
          </cell>
          <cell r="H7829" t="str">
            <v>BÁNH KẸO, ĐỒ ĂN VẶT</v>
          </cell>
        </row>
        <row r="7830">
          <cell r="C7830" t="str">
            <v>4903015590206</v>
          </cell>
          <cell r="D7830" t="str">
            <v>YBC- Snack khoai tây chiên Chipstar vị muối 115g</v>
          </cell>
          <cell r="E7830">
            <v>85000</v>
          </cell>
          <cell r="F7830" t="str">
            <v>153061</v>
          </cell>
          <cell r="G7830" t="str">
            <v>THỰC PHẨM</v>
          </cell>
          <cell r="H7830" t="str">
            <v>BÁNH KẸO, ĐỒ ĂN VẶT</v>
          </cell>
        </row>
        <row r="7831">
          <cell r="C7831" t="str">
            <v>4903015590220</v>
          </cell>
          <cell r="D7831" t="str">
            <v>YBC- Snack khoai tây vị súp 115g</v>
          </cell>
          <cell r="E7831">
            <v>85000</v>
          </cell>
          <cell r="F7831" t="str">
            <v>153062</v>
          </cell>
          <cell r="G7831" t="str">
            <v>THỰC PHẨM</v>
          </cell>
          <cell r="H7831" t="str">
            <v>BÁNH KẸO, ĐỒ ĂN VẶT</v>
          </cell>
        </row>
        <row r="7832">
          <cell r="C7832" t="str">
            <v>4901360351572</v>
          </cell>
          <cell r="D7832" t="str">
            <v>BOURBON- Bánh gạo nướng 33g</v>
          </cell>
          <cell r="E7832">
            <v>28000</v>
          </cell>
          <cell r="F7832" t="str">
            <v>153063</v>
          </cell>
          <cell r="G7832" t="str">
            <v>THỰC PHẨM</v>
          </cell>
          <cell r="H7832" t="str">
            <v>BÁNH KẸO, ĐỒ ĂN VẶT</v>
          </cell>
        </row>
        <row r="7833">
          <cell r="C7833" t="str">
            <v>4901360351480</v>
          </cell>
          <cell r="D7833" t="str">
            <v>BOURBON- Bánh quy choco chip 52g</v>
          </cell>
          <cell r="E7833">
            <v>28000</v>
          </cell>
          <cell r="F7833" t="str">
            <v>153064</v>
          </cell>
          <cell r="G7833" t="str">
            <v>THỰC PHẨM</v>
          </cell>
          <cell r="H7833" t="str">
            <v>BÁNH KẸO, ĐỒ ĂN VẶT</v>
          </cell>
        </row>
        <row r="7834">
          <cell r="C7834" t="str">
            <v>4901360351497</v>
          </cell>
          <cell r="D7834" t="str">
            <v>BOURBON- Bánh quy nhân kem socola 42g</v>
          </cell>
          <cell r="E7834">
            <v>28000</v>
          </cell>
          <cell r="F7834" t="str">
            <v>153065</v>
          </cell>
          <cell r="G7834" t="str">
            <v>THỰC PHẨM</v>
          </cell>
          <cell r="H7834" t="str">
            <v>BÁNH KẸO, ĐỒ ĂN VẶT</v>
          </cell>
        </row>
        <row r="7835">
          <cell r="C7835" t="str">
            <v>4901360351626</v>
          </cell>
          <cell r="D7835" t="str">
            <v>BOURBON- Snack khoai tây vị súp 38g</v>
          </cell>
          <cell r="E7835">
            <v>28000</v>
          </cell>
          <cell r="F7835" t="str">
            <v>153066</v>
          </cell>
          <cell r="G7835" t="str">
            <v>THỰC PHẨM</v>
          </cell>
          <cell r="H7835" t="str">
            <v>BÁNH KẸO, ĐỒ ĂN VẶT</v>
          </cell>
        </row>
        <row r="7836">
          <cell r="C7836" t="str">
            <v>4902443544607</v>
          </cell>
          <cell r="D7836" t="str">
            <v>FRITOLAY- Snack Cheetos vị phomai 75g</v>
          </cell>
          <cell r="E7836">
            <v>35000</v>
          </cell>
          <cell r="F7836" t="str">
            <v>153067</v>
          </cell>
          <cell r="G7836" t="str">
            <v>THỰC PHẨM</v>
          </cell>
          <cell r="H7836" t="str">
            <v>BÁNH KẸO, ĐỒ ĂN VẶT</v>
          </cell>
        </row>
        <row r="7837">
          <cell r="C7837" t="str">
            <v>4901830348170</v>
          </cell>
          <cell r="D7837" t="str">
            <v>SANRITSU- Bánh quy matcha socola Couque Dasses 12c</v>
          </cell>
          <cell r="E7837">
            <v>67000</v>
          </cell>
          <cell r="F7837" t="str">
            <v>153068</v>
          </cell>
          <cell r="G7837" t="str">
            <v>THỰC PHẨM</v>
          </cell>
          <cell r="H7837" t="str">
            <v>BÁNH KẸO, ĐỒ ĂN VẶT</v>
          </cell>
        </row>
        <row r="7838">
          <cell r="C7838" t="str">
            <v>4902773018540</v>
          </cell>
          <cell r="D7838" t="str">
            <v>MATSUNAGA- Bánh quy dạng thanh 170g</v>
          </cell>
          <cell r="E7838">
            <v>40000</v>
          </cell>
          <cell r="F7838" t="str">
            <v>153069</v>
          </cell>
          <cell r="G7838" t="str">
            <v>THỰC PHẨM</v>
          </cell>
          <cell r="H7838" t="str">
            <v>BÁNH KẸO, ĐỒ ĂN VẶT</v>
          </cell>
        </row>
        <row r="7839">
          <cell r="C7839" t="str">
            <v>4975186230090</v>
          </cell>
          <cell r="D7839" t="str">
            <v>AKAI BOUSHI- Bánh quy Kukkia kem socola sữa 10c</v>
          </cell>
          <cell r="E7839">
            <v>140000</v>
          </cell>
          <cell r="F7839" t="str">
            <v>153070</v>
          </cell>
          <cell r="G7839" t="str">
            <v>THỰC PHẨM</v>
          </cell>
          <cell r="H7839" t="str">
            <v>BÁNH KẸO, ĐỒ ĂN VẶT</v>
          </cell>
        </row>
        <row r="7840">
          <cell r="C7840" t="str">
            <v>4975186230106</v>
          </cell>
          <cell r="D7840" t="str">
            <v>AKAI BOUSHI- Bánh quy Kukkia kem trà xanh socola10</v>
          </cell>
          <cell r="E7840">
            <v>140000</v>
          </cell>
          <cell r="F7840" t="str">
            <v>153071</v>
          </cell>
          <cell r="G7840" t="str">
            <v>THỰC PHẨM</v>
          </cell>
          <cell r="H7840" t="str">
            <v>BÁNH KẸO, ĐỒ ĂN VẶT</v>
          </cell>
        </row>
        <row r="7841">
          <cell r="C7841" t="str">
            <v>4902555126401</v>
          </cell>
          <cell r="D7841" t="str">
            <v>FUJIYA- Dây kẹo dẻo Anpanman 84g</v>
          </cell>
          <cell r="E7841">
            <v>50000</v>
          </cell>
          <cell r="F7841" t="str">
            <v>153072</v>
          </cell>
          <cell r="G7841" t="str">
            <v>THỰC PHẨM</v>
          </cell>
          <cell r="H7841" t="str">
            <v>BÁNH KẸO, ĐỒ ĂN VẶT</v>
          </cell>
        </row>
        <row r="7842">
          <cell r="C7842" t="str">
            <v>4901313204627</v>
          </cell>
          <cell r="D7842" t="str">
            <v>KAMEDA- Bánh gạo kiểu Nhật vị mật ong 110g</v>
          </cell>
          <cell r="E7842">
            <v>60000</v>
          </cell>
          <cell r="F7842" t="str">
            <v>153073</v>
          </cell>
          <cell r="G7842" t="str">
            <v>THỰC PHẨM</v>
          </cell>
          <cell r="H7842" t="str">
            <v>BÁNH KẸO, ĐỒ ĂN VẶT</v>
          </cell>
        </row>
        <row r="7843">
          <cell r="C7843" t="str">
            <v>4902888256912</v>
          </cell>
          <cell r="D7843" t="str">
            <v>MORINAGA- Bánh quy kem socola 10c (43g)</v>
          </cell>
          <cell r="E7843">
            <v>29000</v>
          </cell>
          <cell r="F7843" t="str">
            <v>153074</v>
          </cell>
          <cell r="G7843" t="str">
            <v>THỰC PHẨM</v>
          </cell>
          <cell r="H7843" t="str">
            <v>BÁNH KẸO, ĐỒ ĂN VẶT</v>
          </cell>
        </row>
        <row r="7844">
          <cell r="C7844" t="str">
            <v>4902888256929</v>
          </cell>
          <cell r="D7844" t="str">
            <v>MORINAGA- Bánh quy kem socola dâu tây 10c (41g)</v>
          </cell>
          <cell r="E7844">
            <v>29000</v>
          </cell>
          <cell r="F7844" t="str">
            <v>153075</v>
          </cell>
          <cell r="G7844" t="str">
            <v>THỰC PHẨM</v>
          </cell>
          <cell r="H7844" t="str">
            <v>BÁNH KẸO, ĐỒ ĂN VẶT</v>
          </cell>
        </row>
        <row r="7845">
          <cell r="C7845" t="str">
            <v>4903316471501</v>
          </cell>
          <cell r="D7845" t="str">
            <v>RIBON- Kẹo mút Amebow 5 vị mix 11 chiếc (120g)</v>
          </cell>
          <cell r="E7845">
            <v>60000</v>
          </cell>
          <cell r="F7845" t="str">
            <v>153076</v>
          </cell>
          <cell r="G7845" t="str">
            <v>THỰC PHẨM</v>
          </cell>
          <cell r="H7845" t="str">
            <v>BÁNH KẸO, ĐỒ ĂN VẶT</v>
          </cell>
        </row>
        <row r="7846">
          <cell r="C7846" t="str">
            <v>4901330746612</v>
          </cell>
          <cell r="D7846" t="str">
            <v>CALBEE-Ngũ cốc dinh dưỡng vị chuối&amp;socola 600g New</v>
          </cell>
          <cell r="E7846">
            <v>195000</v>
          </cell>
          <cell r="F7846" t="str">
            <v>153077</v>
          </cell>
          <cell r="G7846" t="str">
            <v>THỰC PHẨM</v>
          </cell>
          <cell r="H7846" t="str">
            <v>BÁNH KẸO, ĐỒ ĂN VẶT</v>
          </cell>
        </row>
        <row r="7847">
          <cell r="C7847" t="str">
            <v>4513896001328</v>
          </cell>
          <cell r="D7847" t="str">
            <v>MIHO- Đậu nành Nhật Edamame 500g</v>
          </cell>
          <cell r="E7847">
            <v>120000</v>
          </cell>
          <cell r="F7847" t="str">
            <v>153078</v>
          </cell>
          <cell r="G7847" t="str">
            <v>THỰC PHẨM</v>
          </cell>
          <cell r="H7847" t="str">
            <v>THỰC PHẨM KHÁC</v>
          </cell>
        </row>
        <row r="7848">
          <cell r="C7848" t="str">
            <v>4902775068833</v>
          </cell>
          <cell r="D7848" t="str">
            <v>OYATSU- Snack mì tôm trẻ em vị sốt Yakisoba 20g</v>
          </cell>
          <cell r="E7848">
            <v>12000</v>
          </cell>
          <cell r="F7848" t="str">
            <v>153079</v>
          </cell>
          <cell r="G7848" t="str">
            <v>THỰC PHẨM</v>
          </cell>
          <cell r="H7848" t="str">
            <v>BÁNH KẸO, ĐỒ ĂN VẶT</v>
          </cell>
        </row>
        <row r="7849">
          <cell r="C7849" t="str">
            <v>4902775069748</v>
          </cell>
          <cell r="D7849" t="str">
            <v>OYATSU- Snack mì tôm trẻ em vị Ramen shoyu 20g</v>
          </cell>
          <cell r="E7849">
            <v>12000</v>
          </cell>
          <cell r="F7849" t="str">
            <v>153080</v>
          </cell>
          <cell r="G7849" t="str">
            <v>THỰC PHẨM</v>
          </cell>
          <cell r="H7849" t="str">
            <v>BÁNH KẸO, ĐỒ ĂN VẶT</v>
          </cell>
        </row>
        <row r="7850">
          <cell r="C7850" t="str">
            <v>4901113599459</v>
          </cell>
          <cell r="D7850" t="str">
            <v>KELLOGG'S- NGŨ CỐC DINH DƯỠNG MIX DÂU TÂY 500G</v>
          </cell>
          <cell r="E7850">
            <v>199000</v>
          </cell>
          <cell r="F7850" t="str">
            <v>153081</v>
          </cell>
          <cell r="G7850" t="str">
            <v>THỰC PHẨM</v>
          </cell>
          <cell r="H7850" t="str">
            <v>BÁNH KẸO, ĐỒ ĂN VẶT</v>
          </cell>
        </row>
        <row r="7851">
          <cell r="C7851" t="str">
            <v>4901330746520</v>
          </cell>
          <cell r="D7851" t="str">
            <v>CALBEE-NGŨ CỐC DINH DƯỠNG VỊ DỪA NHIỆT ĐỚI 600G</v>
          </cell>
          <cell r="E7851">
            <v>195000</v>
          </cell>
          <cell r="F7851" t="str">
            <v>153082</v>
          </cell>
          <cell r="G7851" t="str">
            <v>THỰC PHẨM</v>
          </cell>
          <cell r="H7851" t="str">
            <v>BÁNH KẸO, ĐỒ ĂN VẶT</v>
          </cell>
        </row>
        <row r="7852">
          <cell r="C7852" t="str">
            <v>4901588130812</v>
          </cell>
          <cell r="D7852" t="str">
            <v>GINBIS- BÁNH QUY HÌNH ĐỘNG VẬT BIỂN 50G</v>
          </cell>
          <cell r="E7852">
            <v>45000</v>
          </cell>
          <cell r="F7852" t="str">
            <v>153083</v>
          </cell>
          <cell r="G7852" t="str">
            <v>THỰC PHẨM</v>
          </cell>
          <cell r="H7852" t="str">
            <v>BÁNH KẸO, ĐỒ ĂN VẶT</v>
          </cell>
        </row>
        <row r="7853">
          <cell r="C7853" t="str">
            <v>4901005521179</v>
          </cell>
          <cell r="D7853" t="str">
            <v>GLICO- BÁNH QUY QUE PRETZ VỊ SALAD 8 GÓI NHỎ</v>
          </cell>
          <cell r="E7853">
            <v>70000</v>
          </cell>
          <cell r="F7853" t="str">
            <v>153084</v>
          </cell>
          <cell r="G7853" t="str">
            <v>THỰC PHẨM</v>
          </cell>
          <cell r="H7853" t="str">
            <v>BÁNH KẸO, ĐỒ ĂN VẶT</v>
          </cell>
        </row>
        <row r="7854">
          <cell r="C7854" t="str">
            <v>4901360351459</v>
          </cell>
          <cell r="D7854" t="str">
            <v>BOURBON- BÁNH QUY BƠ 45G</v>
          </cell>
          <cell r="E7854">
            <v>28000</v>
          </cell>
          <cell r="F7854" t="str">
            <v>153085</v>
          </cell>
          <cell r="G7854" t="str">
            <v>THỰC PHẨM</v>
          </cell>
          <cell r="H7854" t="str">
            <v>BÁNH KẸO, ĐỒ ĂN VẶT</v>
          </cell>
        </row>
        <row r="7855">
          <cell r="C7855" t="str">
            <v>4901830351842</v>
          </cell>
          <cell r="D7855" t="str">
            <v>SANRITSU- BÁNH QUY DASSES NHÂN SOCOLA 12 CÁI</v>
          </cell>
          <cell r="E7855">
            <v>67000</v>
          </cell>
          <cell r="F7855" t="str">
            <v>153086</v>
          </cell>
          <cell r="G7855" t="str">
            <v>THỰC PHẨM</v>
          </cell>
          <cell r="H7855" t="str">
            <v>BÁNH KẸO, ĐỒ ĂN VẶT</v>
          </cell>
        </row>
        <row r="7856">
          <cell r="C7856" t="str">
            <v>4901830351743</v>
          </cell>
          <cell r="D7856" t="str">
            <v>SANRITSU- BÁNH QUY DASSES NHÂN SOCOLA TRẮNG 12 CÁI</v>
          </cell>
          <cell r="E7856">
            <v>68000</v>
          </cell>
          <cell r="F7856" t="str">
            <v>153087</v>
          </cell>
          <cell r="G7856" t="str">
            <v>THỰC PHẨM</v>
          </cell>
          <cell r="H7856" t="str">
            <v>BÁNH KẸO, ĐỒ ĂN VẶT</v>
          </cell>
        </row>
        <row r="7857">
          <cell r="C7857" t="str">
            <v>4901588231533</v>
          </cell>
          <cell r="D7857" t="str">
            <v>GINBIS- BÁNH QUY HÌNH ĐỘNG VẬT VỊ BƠ 23G X 6 GÓI</v>
          </cell>
          <cell r="E7857">
            <v>89000</v>
          </cell>
          <cell r="F7857" t="str">
            <v>153088</v>
          </cell>
          <cell r="G7857" t="str">
            <v>THỰC PHẨM</v>
          </cell>
          <cell r="H7857" t="str">
            <v>BÁNH KẸO, ĐỒ ĂN VẶT</v>
          </cell>
        </row>
        <row r="7858">
          <cell r="C7858" t="str">
            <v>4903015500113</v>
          </cell>
          <cell r="D7858" t="str">
            <v>YBC- SNACK KHOAI TÂY CHIPSTAR VỊ MUỐI NHẠT 45G</v>
          </cell>
          <cell r="E7858">
            <v>45000</v>
          </cell>
          <cell r="F7858" t="str">
            <v>153089</v>
          </cell>
          <cell r="G7858" t="str">
            <v>THỰC PHẨM</v>
          </cell>
          <cell r="H7858" t="str">
            <v>BÁNH KẸO, ĐỒ ĂN VẶT</v>
          </cell>
        </row>
        <row r="7859">
          <cell r="C7859" t="str">
            <v>4903015500120</v>
          </cell>
          <cell r="D7859" t="str">
            <v>YBC- SNACK KHOAI TÂY CHIPSTAR VỊ SÚP CONSOMME 45G</v>
          </cell>
          <cell r="E7859">
            <v>45000</v>
          </cell>
          <cell r="F7859" t="str">
            <v>153090</v>
          </cell>
          <cell r="G7859" t="str">
            <v>THỰC PHẨM</v>
          </cell>
          <cell r="H7859" t="str">
            <v>BÁNH KẸO, ĐỒ ĂN VẶT</v>
          </cell>
        </row>
        <row r="7860">
          <cell r="C7860" t="str">
            <v>4903015500137</v>
          </cell>
          <cell r="D7860" t="str">
            <v>YBC- SNACK KHOAI TÂY CHIPSTAR VỊ RONG BIỂN 45G</v>
          </cell>
          <cell r="E7860">
            <v>48000</v>
          </cell>
          <cell r="F7860" t="str">
            <v>153091</v>
          </cell>
          <cell r="G7860" t="str">
            <v>THỰC PHẨM</v>
          </cell>
          <cell r="H7860" t="str">
            <v>BÁNH KẸO, ĐỒ ĂN VẶT</v>
          </cell>
        </row>
        <row r="7861">
          <cell r="C7861" t="str">
            <v>4903015500144</v>
          </cell>
          <cell r="D7861" t="str">
            <v>YBC- SNACK KHOAI TÂY CHIPSTAR VỊ KEM HÀNH 45G</v>
          </cell>
          <cell r="E7861">
            <v>45000</v>
          </cell>
          <cell r="F7861" t="str">
            <v>153092</v>
          </cell>
          <cell r="G7861" t="str">
            <v>THỰC PHẨM</v>
          </cell>
          <cell r="H7861" t="str">
            <v>BÁNH KẸO, ĐỒ ĂN VẶT</v>
          </cell>
        </row>
        <row r="7862">
          <cell r="C7862" t="str">
            <v>4903015500151</v>
          </cell>
          <cell r="D7862" t="str">
            <v>YBC- SNACK KHOAI TÂY CHIPSTAR VỊ BƠ 45G</v>
          </cell>
          <cell r="E7862">
            <v>45000</v>
          </cell>
          <cell r="F7862" t="str">
            <v>153093</v>
          </cell>
          <cell r="G7862" t="str">
            <v>THỰC PHẨM</v>
          </cell>
          <cell r="H7862" t="str">
            <v>BÁNH KẸO, ĐỒ ĂN VẶT</v>
          </cell>
        </row>
        <row r="7863">
          <cell r="C7863" t="str">
            <v>4901360351695</v>
          </cell>
          <cell r="D7863" t="str">
            <v>BOURBON- BÁNH GẠO NƯỚNG VỊ TÔM 33G</v>
          </cell>
          <cell r="E7863">
            <v>28000</v>
          </cell>
          <cell r="F7863" t="str">
            <v>153094</v>
          </cell>
          <cell r="G7863" t="str">
            <v>THỰC PHẨM</v>
          </cell>
          <cell r="H7863" t="str">
            <v>BÁNH KẸO, ĐỒ ĂN VẶT</v>
          </cell>
        </row>
        <row r="7864">
          <cell r="C7864" t="str">
            <v>4901050829671</v>
          </cell>
          <cell r="D7864" t="str">
            <v>ITO- BÁNH QUY ĂN DẶM CANXI VỊ SỮA 6 THÁNG 75G</v>
          </cell>
          <cell r="E7864">
            <v>45000</v>
          </cell>
          <cell r="F7864" t="str">
            <v>153095</v>
          </cell>
          <cell r="G7864" t="str">
            <v>THỰC PHẨM</v>
          </cell>
          <cell r="H7864" t="str">
            <v>BÁNH KẸO, ĐỒ ĂN VẶT</v>
          </cell>
        </row>
        <row r="7865">
          <cell r="C7865" t="str">
            <v>4901326037243</v>
          </cell>
          <cell r="D7865" t="str">
            <v>KASUGAI- KẸO NGẬM THẢO DƯỢC GIẢM NGỨA RÁT HỌNG 74G</v>
          </cell>
          <cell r="E7865">
            <v>40000</v>
          </cell>
          <cell r="F7865" t="str">
            <v>153096</v>
          </cell>
          <cell r="G7865" t="str">
            <v>THỰC PHẨM</v>
          </cell>
          <cell r="H7865" t="str">
            <v>BÁNH KẸO, ĐỒ ĂN VẶT</v>
          </cell>
        </row>
        <row r="7866">
          <cell r="C7866" t="str">
            <v>4901305410951</v>
          </cell>
          <cell r="D7866" t="str">
            <v>KATAOKA- BỘT MATCHA TRÀ SỮA TSUJIRI (190G)</v>
          </cell>
          <cell r="E7866">
            <v>165000</v>
          </cell>
          <cell r="F7866" t="str">
            <v>153097</v>
          </cell>
          <cell r="G7866" t="str">
            <v>THỰC PHẨM</v>
          </cell>
          <cell r="H7866" t="str">
            <v>ĐỒ UỐNG, PHA CHẾ</v>
          </cell>
        </row>
        <row r="7867">
          <cell r="C7867" t="str">
            <v>4942355228417</v>
          </cell>
          <cell r="D7867" t="str">
            <v>KOBE BUSSAN- Bánh Korokke nhân thịt 600g</v>
          </cell>
          <cell r="E7867">
            <v>120000</v>
          </cell>
          <cell r="F7867" t="str">
            <v>153098</v>
          </cell>
          <cell r="G7867" t="str">
            <v>THỰC PHẨM</v>
          </cell>
          <cell r="H7867" t="str">
            <v>THỰC PHẨM ĐÔNG LẠNH, CHẾ BIẾN</v>
          </cell>
        </row>
        <row r="7868">
          <cell r="C7868" t="str">
            <v>4903123152099</v>
          </cell>
          <cell r="D7868" t="str">
            <v>YAMAHIDE- Cá bào 2g-20 gói</v>
          </cell>
          <cell r="E7868">
            <v>95000</v>
          </cell>
          <cell r="F7868" t="str">
            <v>153099</v>
          </cell>
          <cell r="G7868" t="str">
            <v>THỰC PHẨM</v>
          </cell>
          <cell r="H7868" t="str">
            <v>NÔNG LÂM HẢI SẢN</v>
          </cell>
        </row>
        <row r="7869">
          <cell r="C7869" t="str">
            <v>4903308037944</v>
          </cell>
          <cell r="D7869" t="str">
            <v>QBB- Phô mai vị đào 110g (6 miếng)</v>
          </cell>
          <cell r="E7869">
            <v>85000</v>
          </cell>
          <cell r="F7869" t="str">
            <v>153100</v>
          </cell>
          <cell r="G7869" t="str">
            <v>THỰC PHẨM</v>
          </cell>
          <cell r="H7869" t="str">
            <v>SẢN PHẨM TỪ SỮA</v>
          </cell>
        </row>
        <row r="7870">
          <cell r="C7870" t="str">
            <v>4902585003994</v>
          </cell>
          <cell r="D7870" t="str">
            <v>FUTABA- Kem vị socola và chuối</v>
          </cell>
          <cell r="E7870">
            <v>38000</v>
          </cell>
          <cell r="F7870" t="str">
            <v>153101</v>
          </cell>
          <cell r="G7870" t="str">
            <v>THỰC PHẨM</v>
          </cell>
          <cell r="H7870" t="str">
            <v>SẢN PHẨM TỪ SỮA</v>
          </cell>
        </row>
        <row r="7871">
          <cell r="C7871" t="str">
            <v>4901901000433</v>
          </cell>
          <cell r="D7871" t="str">
            <v>MARUHA- Cặp ruốc cá hồi 50gx2 hộp</v>
          </cell>
          <cell r="E7871">
            <v>115000</v>
          </cell>
          <cell r="F7871" t="str">
            <v>153102</v>
          </cell>
          <cell r="G7871" t="str">
            <v>THỰC PHẨM</v>
          </cell>
          <cell r="H7871" t="str">
            <v>NÔNG LÂM HẢI SẢN</v>
          </cell>
        </row>
        <row r="7872">
          <cell r="C7872" t="str">
            <v>4901050829473</v>
          </cell>
          <cell r="D7872" t="str">
            <v>ITO- Bánh boro dinh dưỡng Calket vị sữa 80g</v>
          </cell>
          <cell r="E7872">
            <v>65000</v>
          </cell>
          <cell r="F7872" t="str">
            <v>153103</v>
          </cell>
          <cell r="G7872" t="str">
            <v>THỰC PHẨM</v>
          </cell>
          <cell r="H7872" t="str">
            <v>BÁNH KẸO, ĐỒ ĂN VẶT</v>
          </cell>
        </row>
        <row r="7873">
          <cell r="C7873" t="str">
            <v>4906871022171</v>
          </cell>
          <cell r="D7873" t="str">
            <v>TOKYO RAMEN- Mì ăn liền vị tỏi ớt 112g</v>
          </cell>
          <cell r="E7873">
            <v>45000</v>
          </cell>
          <cell r="F7873" t="str">
            <v>153104</v>
          </cell>
          <cell r="G7873" t="str">
            <v>ĐỒ CHO MẸ BÉ</v>
          </cell>
          <cell r="H7873" t="str">
            <v>THỰC PHẨM CHO BÉ</v>
          </cell>
        </row>
        <row r="7874">
          <cell r="C7874" t="str">
            <v>1516002307003</v>
          </cell>
          <cell r="D7874" t="str">
            <v>YOGORINO- Kem Vanila 300g</v>
          </cell>
          <cell r="E7874">
            <v>80000</v>
          </cell>
          <cell r="F7874" t="str">
            <v>153105</v>
          </cell>
          <cell r="G7874" t="str">
            <v>THỰC PHẨM</v>
          </cell>
          <cell r="H7874" t="str">
            <v>SẢN PHẨM TỪ SỮA</v>
          </cell>
        </row>
        <row r="7875">
          <cell r="C7875" t="str">
            <v>1516002307010</v>
          </cell>
          <cell r="D7875" t="str">
            <v>YOGORINO- Kem Dark Clocolate 300g</v>
          </cell>
          <cell r="E7875">
            <v>80000</v>
          </cell>
          <cell r="F7875" t="str">
            <v>153106</v>
          </cell>
          <cell r="G7875" t="str">
            <v>THỰC PHẨM</v>
          </cell>
          <cell r="H7875" t="str">
            <v>SẢN PHẨM TỪ SỮA</v>
          </cell>
        </row>
        <row r="7876">
          <cell r="C7876" t="str">
            <v>1516002307027</v>
          </cell>
          <cell r="D7876" t="str">
            <v>YOGORINO- Kem Dừa 300g</v>
          </cell>
          <cell r="E7876">
            <v>80000</v>
          </cell>
          <cell r="F7876" t="str">
            <v>153107</v>
          </cell>
          <cell r="G7876" t="str">
            <v>THỰC PHẨM</v>
          </cell>
          <cell r="H7876" t="str">
            <v>SẢN PHẨM TỪ SỮA</v>
          </cell>
        </row>
        <row r="7877">
          <cell r="C7877" t="str">
            <v>1516002307034</v>
          </cell>
          <cell r="D7877" t="str">
            <v>YOGORINO- Kem Sầu Riêng 600g</v>
          </cell>
          <cell r="E7877">
            <v>150000</v>
          </cell>
          <cell r="F7877" t="str">
            <v>153108</v>
          </cell>
          <cell r="G7877" t="str">
            <v>THỰC PHẨM</v>
          </cell>
          <cell r="H7877" t="str">
            <v>SẢN PHẨM TỪ SỮA</v>
          </cell>
        </row>
        <row r="7878">
          <cell r="C7878" t="str">
            <v>1516002307041</v>
          </cell>
          <cell r="D7878" t="str">
            <v>YOGORINO- Kem Sầu Riêng 300g</v>
          </cell>
          <cell r="E7878">
            <v>80000</v>
          </cell>
          <cell r="F7878" t="str">
            <v>153109</v>
          </cell>
          <cell r="G7878" t="str">
            <v>THỰC PHẨM</v>
          </cell>
          <cell r="H7878" t="str">
            <v>SẢN PHẨM TỪ SỮA</v>
          </cell>
        </row>
        <row r="7879">
          <cell r="C7879" t="str">
            <v>4902777187938</v>
          </cell>
          <cell r="D7879" t="str">
            <v>MEIJI- Kẹo cao su vị trái cây mix hộp 117g</v>
          </cell>
          <cell r="E7879">
            <v>185000</v>
          </cell>
          <cell r="F7879" t="str">
            <v>153110</v>
          </cell>
          <cell r="G7879" t="str">
            <v>THỰC PHẨM</v>
          </cell>
          <cell r="H7879" t="str">
            <v>BÁNH KẸO, ĐỒ ĂN VẶT</v>
          </cell>
        </row>
        <row r="7880">
          <cell r="C7880" t="str">
            <v>4902773018502</v>
          </cell>
          <cell r="D7880" t="str">
            <v>MATSUNAGA- Bánh quy đậu đỏ Shiruko (210g)</v>
          </cell>
          <cell r="E7880">
            <v>80000</v>
          </cell>
          <cell r="F7880" t="str">
            <v>153111</v>
          </cell>
          <cell r="G7880" t="str">
            <v>THỰC PHẨM</v>
          </cell>
          <cell r="H7880" t="str">
            <v>BÁNH KẸO, ĐỒ ĂN VẶT</v>
          </cell>
        </row>
        <row r="7881">
          <cell r="C7881" t="str">
            <v>4901361067014</v>
          </cell>
          <cell r="D7881" t="str">
            <v>CORIS- Siro hoa quả 27g x 10 cái</v>
          </cell>
          <cell r="E7881">
            <v>25000</v>
          </cell>
          <cell r="F7881" t="str">
            <v>153112</v>
          </cell>
          <cell r="G7881" t="str">
            <v>THỰC PHẨM</v>
          </cell>
          <cell r="H7881" t="str">
            <v>BÁNH KẸO, ĐỒ ĂN VẶT</v>
          </cell>
        </row>
        <row r="7882">
          <cell r="C7882" t="str">
            <v>4901540608236</v>
          </cell>
          <cell r="D7882" t="str">
            <v>GOSHOKU- Ruốc cá hồi bổ sung đạm đậu nành (130g)</v>
          </cell>
          <cell r="E7882">
            <v>90000</v>
          </cell>
          <cell r="F7882" t="str">
            <v>153113</v>
          </cell>
          <cell r="G7882" t="str">
            <v>THỰC PHẨM</v>
          </cell>
          <cell r="H7882" t="str">
            <v>NÔNG LÂM HẢI SẢN</v>
          </cell>
        </row>
        <row r="7883">
          <cell r="C7883" t="str">
            <v>4901005521186</v>
          </cell>
          <cell r="D7883" t="str">
            <v>GLICO- Bánh que vị cà chua nướng Pretz 6 gói (110g</v>
          </cell>
          <cell r="E7883">
            <v>70000</v>
          </cell>
          <cell r="F7883" t="str">
            <v>153114</v>
          </cell>
          <cell r="G7883" t="str">
            <v>THỰC PHẨM</v>
          </cell>
          <cell r="H7883" t="str">
            <v>BÁNH KẸO, ĐỒ ĂN VẶT</v>
          </cell>
        </row>
        <row r="7884">
          <cell r="C7884" t="str">
            <v>4903065015483</v>
          </cell>
          <cell r="D7884" t="str">
            <v>YAMAKI- Cá bào (70g)</v>
          </cell>
          <cell r="E7884">
            <v>95000</v>
          </cell>
          <cell r="F7884" t="str">
            <v>153115</v>
          </cell>
          <cell r="G7884" t="str">
            <v>THỰC PHẨM</v>
          </cell>
          <cell r="H7884" t="str">
            <v>NÔNG LÂM HẢI SẢN</v>
          </cell>
        </row>
        <row r="7885">
          <cell r="C7885" t="str">
            <v>4942355206866</v>
          </cell>
          <cell r="D7885" t="str">
            <v>KOBE BUSSAN- Thịt ngao luộc bỏ vỏ 500g</v>
          </cell>
          <cell r="E7885">
            <v>215000</v>
          </cell>
          <cell r="F7885" t="str">
            <v>153116</v>
          </cell>
          <cell r="G7885" t="str">
            <v>THỰC PHẨM</v>
          </cell>
          <cell r="H7885" t="str">
            <v>THỰC PHẨM ĐÔNG LẠNH, CHẾ BIẾN</v>
          </cell>
        </row>
        <row r="7886">
          <cell r="C7886" t="str">
            <v>4901351001943</v>
          </cell>
          <cell r="D7886" t="str">
            <v>KANRO- Kẹo Candy hình bút chì 6 chiếc 80g</v>
          </cell>
          <cell r="E7886">
            <v>60000</v>
          </cell>
          <cell r="F7886" t="str">
            <v>153117</v>
          </cell>
          <cell r="G7886" t="str">
            <v>THỰC PHẨM</v>
          </cell>
          <cell r="H7886" t="str">
            <v>BÁNH KẸO, ĐỒ ĂN VẶT</v>
          </cell>
        </row>
        <row r="7887">
          <cell r="C7887" t="str">
            <v>1516002307263</v>
          </cell>
          <cell r="D7887" t="str">
            <v>YOGORINO- Kem Dâu 600g</v>
          </cell>
          <cell r="E7887">
            <v>150000</v>
          </cell>
          <cell r="F7887" t="str">
            <v>153118</v>
          </cell>
          <cell r="G7887" t="str">
            <v>THỰC PHẨM</v>
          </cell>
          <cell r="H7887" t="str">
            <v>SẢN PHẨM TỪ SỮA</v>
          </cell>
        </row>
        <row r="7888">
          <cell r="C7888" t="str">
            <v>1516002307270</v>
          </cell>
          <cell r="D7888" t="str">
            <v>YOGORINO- Kem Dâu 300g</v>
          </cell>
          <cell r="E7888">
            <v>80000</v>
          </cell>
          <cell r="F7888" t="str">
            <v>153119</v>
          </cell>
          <cell r="G7888" t="str">
            <v>THỰC PHẨM</v>
          </cell>
          <cell r="H7888" t="str">
            <v>SẢN PHẨM TỪ SỮA</v>
          </cell>
        </row>
        <row r="7889">
          <cell r="C7889" t="str">
            <v>4903316423609</v>
          </cell>
          <cell r="D7889" t="str">
            <v>RIBON- Kẹo 6 vị trái cây 16 chiếc (86g)</v>
          </cell>
          <cell r="E7889">
            <v>40000</v>
          </cell>
          <cell r="F7889" t="str">
            <v>153120</v>
          </cell>
          <cell r="G7889" t="str">
            <v>THỰC PHẨM</v>
          </cell>
          <cell r="H7889" t="str">
            <v>BÁNH KẸO, ĐỒ ĂN VẶT</v>
          </cell>
        </row>
        <row r="7890">
          <cell r="C7890" t="str">
            <v>4539114072581</v>
          </cell>
          <cell r="D7890" t="str">
            <v>VALOR SELECT- Canh rong biển Wakame ăn liền 8 gói</v>
          </cell>
          <cell r="E7890">
            <v>95000</v>
          </cell>
          <cell r="F7890" t="str">
            <v>153121</v>
          </cell>
          <cell r="G7890" t="str">
            <v>THỰC PHẨM</v>
          </cell>
          <cell r="H7890" t="str">
            <v>NÔNG LÂM HẢI SẢN</v>
          </cell>
        </row>
        <row r="7891">
          <cell r="C7891" t="str">
            <v>4539114072390</v>
          </cell>
          <cell r="D7891" t="str">
            <v>VALOR SELECT- Gói rong biển đậu hũ khô 50g</v>
          </cell>
          <cell r="E7891">
            <v>85000</v>
          </cell>
          <cell r="F7891" t="str">
            <v>153122</v>
          </cell>
          <cell r="G7891" t="str">
            <v>THỰC PHẨM</v>
          </cell>
          <cell r="H7891" t="str">
            <v>NÔNG LÂM HẢI SẢN</v>
          </cell>
        </row>
        <row r="7892">
          <cell r="C7892" t="str">
            <v>4904071406562</v>
          </cell>
          <cell r="D7892" t="str">
            <v>NAGAINORI- Rong biển tẩm gia vị 8 gói x 6 miếng</v>
          </cell>
          <cell r="E7892">
            <v>125000</v>
          </cell>
          <cell r="F7892" t="str">
            <v>153123</v>
          </cell>
          <cell r="G7892" t="str">
            <v>THỰC PHẨM</v>
          </cell>
          <cell r="H7892" t="str">
            <v>NÔNG LÂM HẢI SẢN</v>
          </cell>
        </row>
        <row r="7893">
          <cell r="C7893" t="str">
            <v>4901361068370</v>
          </cell>
          <cell r="D7893" t="str">
            <v>CORIS- Kẹo mềm socola chuối 36g</v>
          </cell>
          <cell r="E7893">
            <v>35000</v>
          </cell>
          <cell r="F7893" t="str">
            <v>153124</v>
          </cell>
          <cell r="G7893" t="str">
            <v>THỰC PHẨM</v>
          </cell>
          <cell r="H7893" t="str">
            <v>BÁNH KẸO, ĐỒ ĂN VẶT</v>
          </cell>
        </row>
        <row r="7894">
          <cell r="C7894" t="str">
            <v>4901361068387</v>
          </cell>
          <cell r="D7894" t="str">
            <v>CORIS- Kẹo mềm vị táo 37g</v>
          </cell>
          <cell r="E7894">
            <v>35000</v>
          </cell>
          <cell r="F7894" t="str">
            <v>153125</v>
          </cell>
          <cell r="G7894" t="str">
            <v>THỰC PHẨM</v>
          </cell>
          <cell r="H7894" t="str">
            <v>BÁNH KẸO, ĐỒ ĂN VẶT</v>
          </cell>
        </row>
        <row r="7895">
          <cell r="C7895" t="str">
            <v>4901497475332</v>
          </cell>
          <cell r="D7895" t="str">
            <v>KANE7- Hạt nêm nấm hương shiitake 4gx10 gói</v>
          </cell>
          <cell r="E7895">
            <v>70000</v>
          </cell>
          <cell r="F7895" t="str">
            <v>153126</v>
          </cell>
          <cell r="G7895" t="str">
            <v>THỰC PHẨM</v>
          </cell>
          <cell r="H7895" t="str">
            <v>GIA VỊ</v>
          </cell>
        </row>
        <row r="7896">
          <cell r="C7896" t="str">
            <v>4942355233473</v>
          </cell>
          <cell r="D7896" t="str">
            <v>KOBE BUSSAN- Mực tẩm bột chiên giòn 500g</v>
          </cell>
          <cell r="E7896">
            <v>220000</v>
          </cell>
          <cell r="F7896" t="str">
            <v>153127</v>
          </cell>
          <cell r="G7896" t="str">
            <v>THỰC PHẨM</v>
          </cell>
          <cell r="H7896" t="str">
            <v>THỰC PHẨM ĐÔNG LẠNH, CHẾ BIẾN</v>
          </cell>
        </row>
        <row r="7897">
          <cell r="C7897" t="str">
            <v>4902155024381</v>
          </cell>
          <cell r="D7897" t="str">
            <v>NIKKOH- Thạch mềm dạng que vị trái cây 14gx5 chiếc</v>
          </cell>
          <cell r="E7897">
            <v>20000</v>
          </cell>
          <cell r="F7897" t="str">
            <v>153128</v>
          </cell>
          <cell r="G7897" t="str">
            <v>THỰC PHẨM</v>
          </cell>
          <cell r="H7897" t="str">
            <v>BÁNH KẸO, ĐỒ ĂN VẶT</v>
          </cell>
        </row>
        <row r="7898">
          <cell r="C7898" t="str">
            <v>4902155024398</v>
          </cell>
          <cell r="D7898" t="str">
            <v>NIKKOH- Thạch mềm dạng que vị trái cây 14gx25chiếc</v>
          </cell>
          <cell r="E7898">
            <v>95000</v>
          </cell>
          <cell r="F7898" t="str">
            <v>153129</v>
          </cell>
          <cell r="G7898" t="str">
            <v>THỰC PHẨM</v>
          </cell>
          <cell r="H7898" t="str">
            <v>BÁNH KẸO, ĐỒ ĂN VẶT</v>
          </cell>
        </row>
        <row r="7899">
          <cell r="C7899" t="str">
            <v>4901361042066</v>
          </cell>
          <cell r="D7899" t="str">
            <v>CORIS- Kẹo thổi sáo gói to 90g</v>
          </cell>
          <cell r="E7899">
            <v>80000</v>
          </cell>
          <cell r="F7899" t="str">
            <v>153130</v>
          </cell>
          <cell r="G7899" t="str">
            <v>THỰC PHẨM</v>
          </cell>
          <cell r="H7899" t="str">
            <v>BÁNH KẸO, ĐỒ ĂN VẶT</v>
          </cell>
        </row>
        <row r="7900">
          <cell r="C7900" t="str">
            <v>4906871022195</v>
          </cell>
          <cell r="D7900" t="str">
            <v>TOKYO RAMEN- Mì ăn liền vị Tom Yum 112g</v>
          </cell>
          <cell r="E7900">
            <v>45000</v>
          </cell>
          <cell r="F7900" t="str">
            <v>153131</v>
          </cell>
          <cell r="G7900" t="str">
            <v>ĐỒ CHO MẸ BÉ</v>
          </cell>
          <cell r="H7900" t="str">
            <v>THỰC PHẨM CHO BÉ</v>
          </cell>
        </row>
        <row r="7901">
          <cell r="C7901" t="str">
            <v>4901360354016</v>
          </cell>
          <cell r="D7901" t="str">
            <v>BOURBON- Gói quy kem Vanilla 16 chiếc</v>
          </cell>
          <cell r="E7901">
            <v>110000</v>
          </cell>
          <cell r="F7901" t="str">
            <v>153132</v>
          </cell>
          <cell r="G7901" t="str">
            <v>THỰC PHẨM</v>
          </cell>
          <cell r="H7901" t="str">
            <v>BÁNH KẸO, ĐỒ ĂN VẶT</v>
          </cell>
        </row>
        <row r="7902">
          <cell r="C7902" t="str">
            <v>4901050133198</v>
          </cell>
          <cell r="D7902" t="str">
            <v>ITO- Bánh quy Cookies Original Assort hộp 48 chiếc</v>
          </cell>
          <cell r="E7902">
            <v>155000</v>
          </cell>
          <cell r="F7902" t="str">
            <v>153133</v>
          </cell>
          <cell r="G7902" t="str">
            <v>THỰC PHẨM</v>
          </cell>
          <cell r="H7902" t="str">
            <v>BÁNH KẸO, ĐỒ ĂN VẶT</v>
          </cell>
        </row>
        <row r="7903">
          <cell r="C7903" t="str">
            <v>4901360353583</v>
          </cell>
          <cell r="D7903" t="str">
            <v>BOURBON- Bánh quy kẹp socola Every Burger 10c</v>
          </cell>
          <cell r="E7903">
            <v>55000</v>
          </cell>
          <cell r="F7903" t="str">
            <v>153134</v>
          </cell>
          <cell r="G7903" t="str">
            <v>THỰC PHẨM</v>
          </cell>
          <cell r="H7903" t="str">
            <v>BÁNH KẸO, ĐỒ ĂN VẶT</v>
          </cell>
        </row>
        <row r="7904">
          <cell r="C7904" t="str">
            <v>4901734049999</v>
          </cell>
          <cell r="D7904" t="str">
            <v>SANYO FOOD- Mì cốc Miso 78g</v>
          </cell>
          <cell r="E7904">
            <v>55000</v>
          </cell>
          <cell r="F7904" t="str">
            <v>153135</v>
          </cell>
          <cell r="G7904" t="str">
            <v>THỰC PHẨM</v>
          </cell>
          <cell r="H7904" t="str">
            <v>MỲ, MIẾN</v>
          </cell>
        </row>
        <row r="7905">
          <cell r="C7905" t="str">
            <v>4901734049975</v>
          </cell>
          <cell r="D7905" t="str">
            <v>SANYO FOOD- Mỳ cốc vị xì dầu 71g</v>
          </cell>
          <cell r="E7905">
            <v>55000</v>
          </cell>
          <cell r="F7905" t="str">
            <v>153136</v>
          </cell>
          <cell r="G7905" t="str">
            <v>THỰC PHẨM</v>
          </cell>
          <cell r="H7905" t="str">
            <v>MỲ, MIẾN</v>
          </cell>
        </row>
        <row r="7906">
          <cell r="C7906" t="str">
            <v>4901814960756</v>
          </cell>
          <cell r="D7906" t="str">
            <v>SHINKOU- Thạch vị nho và táo 12c</v>
          </cell>
          <cell r="E7906">
            <v>65000</v>
          </cell>
          <cell r="F7906" t="str">
            <v>153137</v>
          </cell>
          <cell r="G7906" t="str">
            <v>THỰC PHẨM</v>
          </cell>
          <cell r="H7906" t="str">
            <v>BÁNH KẸO, ĐỒ ĂN VẶT</v>
          </cell>
        </row>
        <row r="7907">
          <cell r="C7907" t="str">
            <v>4901814960763</v>
          </cell>
          <cell r="D7907" t="str">
            <v>SHINKOU- Thạch vị nho xanh và đào 12c</v>
          </cell>
          <cell r="E7907">
            <v>65000</v>
          </cell>
          <cell r="F7907" t="str">
            <v>153138</v>
          </cell>
          <cell r="G7907" t="str">
            <v>THỰC PHẨM</v>
          </cell>
          <cell r="H7907" t="str">
            <v>BÁNH KẸO, ĐỒ ĂN VẶT</v>
          </cell>
        </row>
        <row r="7908">
          <cell r="C7908" t="str">
            <v>4901814960787</v>
          </cell>
          <cell r="D7908" t="str">
            <v>SHINKOU- Thạch kem vị hoa quả 12c</v>
          </cell>
          <cell r="E7908">
            <v>65000</v>
          </cell>
          <cell r="F7908" t="str">
            <v>153139</v>
          </cell>
          <cell r="G7908" t="str">
            <v>THỰC PHẨM</v>
          </cell>
          <cell r="H7908" t="str">
            <v>BÁNH KẸO, ĐỒ ĂN VẶT</v>
          </cell>
        </row>
        <row r="7909">
          <cell r="C7909" t="str">
            <v>4901814960794</v>
          </cell>
          <cell r="D7909" t="str">
            <v>SHINKOU- Thạch kem dạng thanh vị hoa quả 9c</v>
          </cell>
          <cell r="E7909">
            <v>105000</v>
          </cell>
          <cell r="F7909" t="str">
            <v>153140</v>
          </cell>
          <cell r="G7909" t="str">
            <v>THỰC PHẨM</v>
          </cell>
          <cell r="H7909" t="str">
            <v>BÁNH KẸO, ĐỒ ĂN VẶT</v>
          </cell>
        </row>
        <row r="7910">
          <cell r="C7910" t="str">
            <v>4903015114402</v>
          </cell>
          <cell r="D7910" t="str">
            <v>YBC- Bánh quy Levain Classical- Hộp 54 chiếc</v>
          </cell>
          <cell r="E7910">
            <v>99000</v>
          </cell>
          <cell r="F7910" t="str">
            <v>153141</v>
          </cell>
          <cell r="G7910" t="str">
            <v>THỰC PHẨM</v>
          </cell>
          <cell r="H7910" t="str">
            <v>BÁNH KẸO, ĐỒ ĂN VẶT</v>
          </cell>
        </row>
        <row r="7911">
          <cell r="C7911" t="str">
            <v>4901540607703</v>
          </cell>
          <cell r="D7911" t="str">
            <v>GOSHOKU- Ruốc cá hồi gỡ thô (100g)</v>
          </cell>
          <cell r="E7911">
            <v>159000</v>
          </cell>
          <cell r="F7911" t="str">
            <v>153142</v>
          </cell>
          <cell r="G7911" t="str">
            <v>THỰC PHẨM</v>
          </cell>
          <cell r="H7911" t="str">
            <v>NÔNG LÂM HẢI SẢN</v>
          </cell>
        </row>
        <row r="7912">
          <cell r="C7912" t="str">
            <v>4902105114377</v>
          </cell>
          <cell r="D7912" t="str">
            <v>NISSIN-Mỳ ramen vị nước tương Asahikawa 89gx5 suất</v>
          </cell>
          <cell r="E7912">
            <v>95000</v>
          </cell>
          <cell r="F7912" t="str">
            <v>153143</v>
          </cell>
          <cell r="G7912" t="str">
            <v>THỰC PHẨM</v>
          </cell>
          <cell r="H7912" t="str">
            <v>MỲ, MIẾN</v>
          </cell>
        </row>
        <row r="7913">
          <cell r="C7913" t="str">
            <v>4539114075230</v>
          </cell>
          <cell r="D7913" t="str">
            <v>VALOR SELECT- Dầu ăn hạt cải không cholesterol 1L</v>
          </cell>
          <cell r="E7913">
            <v>99000</v>
          </cell>
          <cell r="F7913" t="str">
            <v>153144</v>
          </cell>
          <cell r="G7913" t="str">
            <v>THỰC PHẨM</v>
          </cell>
          <cell r="H7913" t="str">
            <v>GIA VỊ</v>
          </cell>
        </row>
        <row r="7914">
          <cell r="C7914" t="str">
            <v>4902621005586</v>
          </cell>
          <cell r="D7914" t="str">
            <v>HAMADA- Bánh xốp canxi, sắt vị cacao đậm 36c</v>
          </cell>
          <cell r="E7914">
            <v>125000</v>
          </cell>
          <cell r="F7914" t="str">
            <v>153145</v>
          </cell>
          <cell r="G7914" t="str">
            <v>THỰC PHẨM</v>
          </cell>
          <cell r="H7914" t="str">
            <v>BÁNH KẸO, ĐỒ ĂN VẶT</v>
          </cell>
        </row>
        <row r="7915">
          <cell r="C7915" t="str">
            <v>4902621005593</v>
          </cell>
          <cell r="D7915" t="str">
            <v>HAMADA- Bánh xốp bổ sung Vitamin vị trái cây 36c</v>
          </cell>
          <cell r="E7915">
            <v>125000</v>
          </cell>
          <cell r="F7915" t="str">
            <v>153146</v>
          </cell>
          <cell r="G7915" t="str">
            <v>THỰC PHẨM</v>
          </cell>
          <cell r="H7915" t="str">
            <v>BÁNH KẸO, ĐỒ ĂN VẶT</v>
          </cell>
        </row>
        <row r="7916">
          <cell r="C7916" t="str">
            <v>4902621005579</v>
          </cell>
          <cell r="D7916" t="str">
            <v>HAMADA- Bánh xốp bsung Canxi, V.D vị việt quất 36c</v>
          </cell>
          <cell r="E7916">
            <v>125000</v>
          </cell>
          <cell r="F7916" t="str">
            <v>153147</v>
          </cell>
          <cell r="G7916" t="str">
            <v>THỰC PHẨM</v>
          </cell>
          <cell r="H7916" t="str">
            <v>BÁNH KẸO, ĐỒ ĂN VẶT</v>
          </cell>
        </row>
        <row r="7917">
          <cell r="C7917" t="str">
            <v>4942355233411</v>
          </cell>
          <cell r="D7917" t="str">
            <v>KOBE BUSSAN- Bánh xèo Nhật Bản kèm xốt 250g</v>
          </cell>
          <cell r="E7917">
            <v>95000</v>
          </cell>
          <cell r="F7917" t="str">
            <v>153148</v>
          </cell>
          <cell r="G7917" t="str">
            <v>THỰC PHẨM</v>
          </cell>
          <cell r="H7917" t="str">
            <v>THỰC PHẨM ĐÔNG LẠNH, CHẾ BIẾN</v>
          </cell>
        </row>
        <row r="7918">
          <cell r="C7918" t="str">
            <v>4902102038720</v>
          </cell>
          <cell r="D7918" t="str">
            <v>COCACOLA- Nước ngọt Fanta vị nho 300ml</v>
          </cell>
          <cell r="E7918">
            <v>39000</v>
          </cell>
          <cell r="F7918" t="str">
            <v>153149</v>
          </cell>
          <cell r="G7918" t="str">
            <v>THỰC PHẨM</v>
          </cell>
          <cell r="H7918" t="str">
            <v>ĐỒ UỐNG, PHA CHẾ</v>
          </cell>
        </row>
        <row r="7919">
          <cell r="C7919" t="str">
            <v>4902102144995</v>
          </cell>
          <cell r="D7919" t="str">
            <v>COCACOLA- Nước ngọt Fanta vị đào 300ml</v>
          </cell>
          <cell r="E7919">
            <v>39000</v>
          </cell>
          <cell r="F7919" t="str">
            <v>153150</v>
          </cell>
          <cell r="G7919" t="str">
            <v>THỰC PHẨM</v>
          </cell>
          <cell r="H7919" t="str">
            <v>ĐỒ UỐNG, PHA CHẾ</v>
          </cell>
        </row>
        <row r="7920">
          <cell r="C7920" t="str">
            <v>4901588231540</v>
          </cell>
          <cell r="D7920" t="str">
            <v>GINBIS-Bánh quy nguyên cám hình động vật 20gx6 gói</v>
          </cell>
          <cell r="E7920">
            <v>89000</v>
          </cell>
          <cell r="F7920" t="str">
            <v>153151</v>
          </cell>
          <cell r="G7920" t="str">
            <v>THỰC PHẨM</v>
          </cell>
          <cell r="H7920" t="str">
            <v>BÁNH KẸO, ĐỒ ĂN VẶT</v>
          </cell>
        </row>
        <row r="7921">
          <cell r="C7921" t="str">
            <v>4903015174529</v>
          </cell>
          <cell r="D7921" t="str">
            <v>YAMAZAKI- Bánh quy Entory vị vani 16 chiếc</v>
          </cell>
          <cell r="E7921">
            <v>65000</v>
          </cell>
          <cell r="F7921" t="str">
            <v>153152</v>
          </cell>
          <cell r="G7921" t="str">
            <v>THỰC PHẨM</v>
          </cell>
          <cell r="H7921" t="str">
            <v>BÁNH KẸO, ĐỒ ĂN VẶT</v>
          </cell>
        </row>
        <row r="7922">
          <cell r="C7922" t="str">
            <v>4903015127082</v>
          </cell>
          <cell r="D7922" t="str">
            <v xml:space="preserve">YAMAZAKI- Bánh quy socola Noir vị vani 16 chiếc </v>
          </cell>
          <cell r="E7922">
            <v>65000</v>
          </cell>
          <cell r="F7922" t="str">
            <v>153153</v>
          </cell>
          <cell r="G7922" t="str">
            <v>THỰC PHẨM</v>
          </cell>
          <cell r="H7922" t="str">
            <v>BÁNH KẸO, ĐỒ ĂN VẶT</v>
          </cell>
        </row>
        <row r="7923">
          <cell r="C7923" t="str">
            <v>4903015155085</v>
          </cell>
          <cell r="D7923" t="str">
            <v xml:space="preserve">YAMAZAKI- Bánh quy Levain vị pho mai 16 chiếc </v>
          </cell>
          <cell r="E7923">
            <v>65000</v>
          </cell>
          <cell r="F7923" t="str">
            <v>153154</v>
          </cell>
          <cell r="G7923" t="str">
            <v>THỰC PHẨM</v>
          </cell>
          <cell r="H7923" t="str">
            <v>BÁNH KẸO, ĐỒ ĂN VẶT</v>
          </cell>
        </row>
        <row r="7924">
          <cell r="C7924" t="str">
            <v>4582302233837</v>
          </cell>
          <cell r="D7924" t="str">
            <v>SHIMONITA-Thạch konjac trái cây mix 4 vị 24 chiếc</v>
          </cell>
          <cell r="E7924">
            <v>95000</v>
          </cell>
          <cell r="F7924" t="str">
            <v>153155</v>
          </cell>
          <cell r="G7924" t="str">
            <v>THỰC PHẨM</v>
          </cell>
          <cell r="H7924" t="str">
            <v>BÁNH KẸO, ĐỒ ĂN VẶT</v>
          </cell>
        </row>
        <row r="7925">
          <cell r="C7925" t="str">
            <v>4903316412337</v>
          </cell>
          <cell r="D7925" t="str">
            <v>RIBON- Kẹo mút Amebow 5 vị mix 50 chiếc (500g)</v>
          </cell>
          <cell r="E7925">
            <v>155000</v>
          </cell>
          <cell r="F7925" t="str">
            <v>153156</v>
          </cell>
          <cell r="G7925" t="str">
            <v>THỰC PHẨM</v>
          </cell>
          <cell r="H7925" t="str">
            <v>BÁNH KẸO, ĐỒ ĂN VẶT</v>
          </cell>
        </row>
        <row r="7926">
          <cell r="C7926" t="str">
            <v>8936009793167</v>
          </cell>
          <cell r="D7926" t="str">
            <v>MORINAGA- Sữa chua không béo ít đường 100gx4</v>
          </cell>
          <cell r="E7926">
            <v>32000</v>
          </cell>
          <cell r="F7926" t="str">
            <v>153157</v>
          </cell>
          <cell r="G7926" t="str">
            <v>THỰC PHẨM</v>
          </cell>
          <cell r="H7926" t="str">
            <v>SẢN PHẨM TỪ SỮA</v>
          </cell>
        </row>
        <row r="7927">
          <cell r="C7927" t="str">
            <v>8936009793174</v>
          </cell>
          <cell r="D7927" t="str">
            <v>MORINAGA-Sữa chua không béo ít đường nha đam 100gx4</v>
          </cell>
          <cell r="E7927">
            <v>36000</v>
          </cell>
          <cell r="F7927" t="str">
            <v>153158</v>
          </cell>
          <cell r="G7927" t="str">
            <v>THỰC PHẨM</v>
          </cell>
          <cell r="H7927" t="str">
            <v>SẢN PHẨM TỪ SỮA</v>
          </cell>
        </row>
        <row r="7928">
          <cell r="C7928" t="str">
            <v>8936009793129</v>
          </cell>
          <cell r="D7928" t="str">
            <v>MORINAGA- Thức uống Dinh dưỡng Hương Vani 190mlx3</v>
          </cell>
          <cell r="E7928">
            <v>95000</v>
          </cell>
          <cell r="F7928" t="str">
            <v>153159</v>
          </cell>
          <cell r="G7928" t="str">
            <v>THỰC PHẨM</v>
          </cell>
          <cell r="H7928" t="str">
            <v>SẢN PHẨM TỪ SỮA</v>
          </cell>
        </row>
        <row r="7929">
          <cell r="C7929" t="str">
            <v>8936009793105</v>
          </cell>
          <cell r="D7929" t="str">
            <v>MORINAGA- Thức uống Dinh dưỡng Hương Chuối 190mlx3</v>
          </cell>
          <cell r="E7929">
            <v>95000</v>
          </cell>
          <cell r="F7929" t="str">
            <v>153160</v>
          </cell>
          <cell r="G7929" t="str">
            <v>THỰC PHẨM</v>
          </cell>
          <cell r="H7929" t="str">
            <v>SẢN PHẨM TỪ SỮA</v>
          </cell>
        </row>
        <row r="7930">
          <cell r="C7930" t="str">
            <v>8936009793112</v>
          </cell>
          <cell r="D7930" t="str">
            <v>MORINAGA- Thức uống Dinh dưỡng Hương Bắp 190mlx3</v>
          </cell>
          <cell r="E7930">
            <v>95000</v>
          </cell>
          <cell r="F7930" t="str">
            <v>153161</v>
          </cell>
          <cell r="G7930" t="str">
            <v>THỰC PHẨM</v>
          </cell>
          <cell r="H7930" t="str">
            <v>SẢN PHẨM TỪ SỮA</v>
          </cell>
        </row>
        <row r="7931">
          <cell r="C7931" t="str">
            <v>4942355228776</v>
          </cell>
          <cell r="D7931" t="str">
            <v>Thịt ngao luộc bỏ vỏ 500g</v>
          </cell>
          <cell r="E7931">
            <v>215000</v>
          </cell>
          <cell r="F7931" t="str">
            <v>153162</v>
          </cell>
          <cell r="G7931" t="str">
            <v>THỰC PHẨM</v>
          </cell>
          <cell r="H7931" t="str">
            <v>THỰC PHẨM ĐÔNG LẠNH, CHẾ BIẾN</v>
          </cell>
        </row>
        <row r="7932">
          <cell r="C7932" t="str">
            <v>49013601068370</v>
          </cell>
          <cell r="D7932" t="str">
            <v>CORIS- Bộ làm kẹo mềm vị socola chuối 36g</v>
          </cell>
          <cell r="E7932">
            <v>35000</v>
          </cell>
          <cell r="F7932" t="str">
            <v>153163</v>
          </cell>
          <cell r="G7932" t="str">
            <v>THỰC PHẨM</v>
          </cell>
          <cell r="H7932" t="str">
            <v>BÁNH KẸO, ĐỒ ĂN VẶT</v>
          </cell>
        </row>
        <row r="7933">
          <cell r="C7933" t="str">
            <v>4903015130266</v>
          </cell>
          <cell r="D7933" t="str">
            <v>YBC- Bánh Cookie Langue de chat 36 cái</v>
          </cell>
          <cell r="E7933">
            <v>70000</v>
          </cell>
          <cell r="F7933" t="str">
            <v>153164</v>
          </cell>
          <cell r="G7933" t="str">
            <v>THỰC PHẨM</v>
          </cell>
          <cell r="H7933" t="str">
            <v>BÁNH KẸO, ĐỒ ĂN VẶT</v>
          </cell>
        </row>
        <row r="7934">
          <cell r="C7934" t="str">
            <v>4903015101020</v>
          </cell>
          <cell r="D7934" t="str">
            <v>YBC- Bánh quy Levain Prime- Hộp 39 chiếc</v>
          </cell>
          <cell r="E7934">
            <v>75000</v>
          </cell>
          <cell r="F7934" t="str">
            <v>153165</v>
          </cell>
          <cell r="G7934" t="str">
            <v>THỰC PHẨM</v>
          </cell>
          <cell r="H7934" t="str">
            <v>BÁNH KẸO, ĐỒ ĂN VẶT</v>
          </cell>
        </row>
        <row r="7935">
          <cell r="C7935" t="str">
            <v>4901360354030</v>
          </cell>
          <cell r="D7935" t="str">
            <v>BOURBON- Bánh cuộn kem trứng 163g</v>
          </cell>
          <cell r="E7935">
            <v>95000</v>
          </cell>
          <cell r="F7935" t="str">
            <v>153166</v>
          </cell>
          <cell r="G7935" t="str">
            <v>THỰC PHẨM</v>
          </cell>
          <cell r="H7935" t="str">
            <v>BÁNH KẸO, ĐỒ ĂN VẶT</v>
          </cell>
        </row>
        <row r="7936">
          <cell r="C7936" t="str">
            <v>4903015162762</v>
          </cell>
          <cell r="D7936" t="str">
            <v>YBC- Bánh quy kem vị vani Entry 16 cái</v>
          </cell>
          <cell r="E7936">
            <v>65000</v>
          </cell>
          <cell r="F7936" t="str">
            <v>153167</v>
          </cell>
          <cell r="G7936" t="str">
            <v>THỰC PHẨM</v>
          </cell>
          <cell r="H7936" t="str">
            <v>BÁNH KẸO, ĐỒ ĂN VẶT</v>
          </cell>
        </row>
        <row r="7937">
          <cell r="C7937" t="str">
            <v>4903015188137</v>
          </cell>
          <cell r="D7937" t="str">
            <v>YBC- Bánh quế nhân kem dâu tây (Hộp 10 thanh)</v>
          </cell>
          <cell r="E7937">
            <v>40000</v>
          </cell>
          <cell r="F7937" t="str">
            <v>153168</v>
          </cell>
          <cell r="G7937" t="str">
            <v>THỰC PHẨM</v>
          </cell>
          <cell r="H7937" t="str">
            <v>BÁNH KẸO, ĐỒ ĂN VẶT</v>
          </cell>
        </row>
        <row r="7938">
          <cell r="C7938" t="str">
            <v>4903015188120</v>
          </cell>
          <cell r="D7938" t="str">
            <v>YBC- Bánh quế nhân socola (Hộp 10 thanh)</v>
          </cell>
          <cell r="E7938">
            <v>40000</v>
          </cell>
          <cell r="F7938" t="str">
            <v>153169</v>
          </cell>
          <cell r="G7938" t="str">
            <v>THỰC PHẨM</v>
          </cell>
          <cell r="H7938" t="str">
            <v>BÁNH KẸO, ĐỒ ĂN VẶT</v>
          </cell>
        </row>
        <row r="7939">
          <cell r="C7939" t="str">
            <v>4903015174505</v>
          </cell>
          <cell r="D7939" t="str">
            <v>YBC- Bánh quy kem vị Lemon 16 cái</v>
          </cell>
          <cell r="E7939">
            <v>65000</v>
          </cell>
          <cell r="F7939" t="str">
            <v>153170</v>
          </cell>
          <cell r="G7939" t="str">
            <v>THỰC PHẨM</v>
          </cell>
          <cell r="H7939" t="str">
            <v>BÁNH KẸO, ĐỒ ĂN VẶT</v>
          </cell>
        </row>
        <row r="7940">
          <cell r="C7940" t="str">
            <v>4902757197902</v>
          </cell>
          <cell r="D7940" t="str">
            <v>MEITO- Socola sữa 130g</v>
          </cell>
          <cell r="E7940">
            <v>90000</v>
          </cell>
          <cell r="F7940" t="str">
            <v>153171</v>
          </cell>
          <cell r="G7940" t="str">
            <v>THỰC PHẨM</v>
          </cell>
          <cell r="H7940" t="str">
            <v>BÁNH KẸO, ĐỒ ĂN VẶT</v>
          </cell>
        </row>
        <row r="7941">
          <cell r="C7941" t="str">
            <v>4902501625910</v>
          </cell>
          <cell r="D7941" t="str">
            <v>FURUTA- Bánh quy bơ socola chip (Hộp 10 cái)</v>
          </cell>
          <cell r="E7941">
            <v>44000</v>
          </cell>
          <cell r="F7941" t="str">
            <v>153172</v>
          </cell>
          <cell r="G7941" t="str">
            <v>THỰC PHẨM</v>
          </cell>
          <cell r="H7941" t="str">
            <v>BÁNH KẸO, ĐỒ ĂN VẶT</v>
          </cell>
        </row>
        <row r="7942">
          <cell r="C7942" t="str">
            <v>4901951928176</v>
          </cell>
          <cell r="D7942" t="str">
            <v xml:space="preserve">DAIICHI SEIKA- Socola tổng hợp mix 3 vị </v>
          </cell>
          <cell r="E7942">
            <v>150000</v>
          </cell>
          <cell r="F7942" t="str">
            <v>153173</v>
          </cell>
          <cell r="G7942" t="str">
            <v>THỰC PHẨM</v>
          </cell>
          <cell r="H7942" t="str">
            <v>BÁNH KẸO, ĐỒ ĂN VẶT</v>
          </cell>
        </row>
        <row r="7943">
          <cell r="C7943" t="str">
            <v>4902757198503</v>
          </cell>
          <cell r="D7943" t="str">
            <v>MEITO- Socola tổng hợp Best Assort 7 vị (127g)</v>
          </cell>
          <cell r="E7943">
            <v>80000</v>
          </cell>
          <cell r="F7943" t="str">
            <v>153174</v>
          </cell>
          <cell r="G7943" t="str">
            <v>THỰC PHẨM</v>
          </cell>
          <cell r="H7943" t="str">
            <v>BÁNH KẸO, ĐỒ ĂN VẶT</v>
          </cell>
        </row>
        <row r="7944">
          <cell r="C7944" t="str">
            <v>4902757190101</v>
          </cell>
          <cell r="D7944" t="str">
            <v>MEITO- Socola dâu 3 vị 238g</v>
          </cell>
          <cell r="E7944">
            <v>150000</v>
          </cell>
          <cell r="F7944" t="str">
            <v>153175</v>
          </cell>
          <cell r="G7944" t="str">
            <v>THỰC PHẨM</v>
          </cell>
          <cell r="H7944" t="str">
            <v>BÁNH KẸO, ĐỒ ĂN VẶT</v>
          </cell>
        </row>
        <row r="7945">
          <cell r="C7945" t="str">
            <v>4539114075865</v>
          </cell>
          <cell r="D7945" t="str">
            <v>VALOR SELECT- Rong biển tẩm vị ăn liền 8 gói x 6m</v>
          </cell>
          <cell r="E7945">
            <v>95000</v>
          </cell>
          <cell r="F7945" t="str">
            <v>153176</v>
          </cell>
          <cell r="G7945" t="str">
            <v>THỰC PHẨM</v>
          </cell>
          <cell r="H7945" t="str">
            <v>NÔNG LÂM HẢI SẢN</v>
          </cell>
        </row>
        <row r="7946">
          <cell r="C7946" t="str">
            <v>4539114074370</v>
          </cell>
          <cell r="D7946" t="str">
            <v>VALOR SELECT- Rong biển tẩm vị ăn liền 26 gói x 5m</v>
          </cell>
          <cell r="E7946">
            <v>145000</v>
          </cell>
          <cell r="F7946" t="str">
            <v>153177</v>
          </cell>
          <cell r="G7946" t="str">
            <v>THỰC PHẨM</v>
          </cell>
          <cell r="H7946" t="str">
            <v>NÔNG LÂM HẢI SẢN</v>
          </cell>
        </row>
        <row r="7947">
          <cell r="C7947" t="str">
            <v>4539114072369</v>
          </cell>
          <cell r="D7947" t="str">
            <v>VALOR SELECT- Rong biển sợi tẩm vị Shiofuki 55g</v>
          </cell>
          <cell r="E7947">
            <v>55000</v>
          </cell>
          <cell r="F7947" t="str">
            <v>153178</v>
          </cell>
          <cell r="G7947" t="str">
            <v>THỰC PHẨM</v>
          </cell>
          <cell r="H7947" t="str">
            <v>NÔNG LÂM HẢI SẢN</v>
          </cell>
        </row>
        <row r="7948">
          <cell r="C7948" t="str">
            <v>4902757197605</v>
          </cell>
          <cell r="D7948" t="str">
            <v>MEITO- Socola mix 5 loại hạt 111g</v>
          </cell>
          <cell r="E7948">
            <v>125000</v>
          </cell>
          <cell r="F7948" t="str">
            <v>153179</v>
          </cell>
          <cell r="G7948" t="str">
            <v>THỰC PHẨM</v>
          </cell>
          <cell r="H7948" t="str">
            <v>BÁNH KẸO, ĐỒ ĂN VẶT</v>
          </cell>
        </row>
        <row r="7949">
          <cell r="C7949" t="str">
            <v>4902757198107</v>
          </cell>
          <cell r="D7949" t="str">
            <v>MEITO- Socola Cookie Crunch 119g</v>
          </cell>
          <cell r="E7949">
            <v>125000</v>
          </cell>
          <cell r="F7949" t="str">
            <v>153180</v>
          </cell>
          <cell r="G7949" t="str">
            <v>THỰC PHẨM</v>
          </cell>
          <cell r="H7949" t="str">
            <v>BÁNH KẸO, ĐỒ ĂN VẶT</v>
          </cell>
        </row>
        <row r="7950">
          <cell r="C7950" t="str">
            <v>4994520302019</v>
          </cell>
          <cell r="D7950" t="str">
            <v>MARUKYU KOYAMAEN- Bột trà xanh 200g</v>
          </cell>
          <cell r="E7950">
            <v>0</v>
          </cell>
          <cell r="F7950" t="str">
            <v>153181</v>
          </cell>
          <cell r="G7950" t="str">
            <v>THỰC PHẨM</v>
          </cell>
          <cell r="H7950" t="str">
            <v>ĐỒ UỐNG, PHA CHẾ</v>
          </cell>
        </row>
        <row r="7951">
          <cell r="C7951" t="str">
            <v>4994520307014</v>
          </cell>
          <cell r="D7951" t="str">
            <v>MARUKYU KOYAMAEN- Bột houjicha 200g</v>
          </cell>
          <cell r="E7951">
            <v>0</v>
          </cell>
          <cell r="F7951" t="str">
            <v>153182</v>
          </cell>
          <cell r="G7951" t="str">
            <v>THỰC PHẨM</v>
          </cell>
          <cell r="H7951" t="str">
            <v>ĐỒ UỐNG, PHA CHẾ</v>
          </cell>
        </row>
        <row r="7952">
          <cell r="C7952" t="str">
            <v>4994520006016</v>
          </cell>
          <cell r="D7952" t="str">
            <v>MARUKYU KOYAMAEN- Bánh quế matcha (10 thanh)</v>
          </cell>
          <cell r="E7952">
            <v>0</v>
          </cell>
          <cell r="F7952" t="str">
            <v>153183</v>
          </cell>
          <cell r="G7952" t="str">
            <v>THỰC PHẨM</v>
          </cell>
          <cell r="H7952" t="str">
            <v>BÁNH KẸO, ĐỒ ĂN VẶT</v>
          </cell>
        </row>
        <row r="7953">
          <cell r="C7953" t="str">
            <v>4902777106410</v>
          </cell>
          <cell r="D7953" t="str">
            <v>MEIJI- Socola cacao macca 148g</v>
          </cell>
          <cell r="E7953">
            <v>145000</v>
          </cell>
          <cell r="F7953" t="str">
            <v>153184</v>
          </cell>
          <cell r="G7953" t="str">
            <v>THỰC PHẨM</v>
          </cell>
          <cell r="H7953" t="str">
            <v>BÁNH KẸO, ĐỒ ĂN VẶT</v>
          </cell>
        </row>
        <row r="7954">
          <cell r="C7954" t="str">
            <v>4902151279068</v>
          </cell>
          <cell r="D7954" t="str">
            <v>NAKAJIMA-Set bánh Warabi Mochi Matcha &amp; Hojicha 6c</v>
          </cell>
          <cell r="E7954">
            <v>400000</v>
          </cell>
          <cell r="F7954" t="str">
            <v>153185</v>
          </cell>
          <cell r="G7954" t="str">
            <v>THỰC PHẨM</v>
          </cell>
          <cell r="H7954" t="str">
            <v>BÁNH KẸO, ĐỒ ĂN VẶT</v>
          </cell>
        </row>
        <row r="7955">
          <cell r="C7955" t="str">
            <v>4902777198729</v>
          </cell>
          <cell r="D7955" t="str">
            <v>MEIJI- Socola hạnh nhân đậm vị 75g</v>
          </cell>
          <cell r="E7955">
            <v>105000</v>
          </cell>
          <cell r="F7955" t="str">
            <v>153186</v>
          </cell>
          <cell r="G7955" t="str">
            <v>THỰC PHẨM</v>
          </cell>
          <cell r="H7955" t="str">
            <v>BÁNH KẸO, ĐỒ ĂN VẶT</v>
          </cell>
        </row>
        <row r="7956">
          <cell r="C7956" t="str">
            <v>4945757190101</v>
          </cell>
          <cell r="D7956" t="str">
            <v>MEITO- Kẹo socola dâu 3 vị 238g</v>
          </cell>
          <cell r="E7956">
            <v>165000</v>
          </cell>
          <cell r="F7956" t="str">
            <v>153187</v>
          </cell>
          <cell r="G7956" t="str">
            <v>THỰC PHẨM</v>
          </cell>
          <cell r="H7956" t="str">
            <v>BÁNH KẸO, ĐỒ ĂN VẶT</v>
          </cell>
        </row>
        <row r="7957">
          <cell r="C7957" t="str">
            <v>4945757198503</v>
          </cell>
          <cell r="D7957" t="str">
            <v>MEITO- Kẹo socola tổng hợp Best Assort 127g</v>
          </cell>
          <cell r="E7957">
            <v>125000</v>
          </cell>
          <cell r="F7957" t="str">
            <v>153188</v>
          </cell>
          <cell r="G7957" t="str">
            <v>THỰC PHẨM</v>
          </cell>
          <cell r="H7957" t="str">
            <v>BÁNH KẸO, ĐỒ ĂN VẶT</v>
          </cell>
        </row>
        <row r="7958">
          <cell r="C7958" t="str">
            <v>4945757197902</v>
          </cell>
          <cell r="D7958" t="str">
            <v>MEITO- Kẹo socola sữa 130g</v>
          </cell>
          <cell r="E7958">
            <v>125000</v>
          </cell>
          <cell r="F7958" t="str">
            <v>153189</v>
          </cell>
          <cell r="G7958" t="str">
            <v>THỰC PHẨM</v>
          </cell>
          <cell r="H7958" t="str">
            <v>BÁNH KẸO, ĐỒ ĂN VẶT</v>
          </cell>
        </row>
        <row r="7959">
          <cell r="C7959" t="str">
            <v>4945951928176</v>
          </cell>
          <cell r="D7959" t="str">
            <v>DAIICHI SEIKA- Kẹo socola mix 3 vị</v>
          </cell>
          <cell r="E7959">
            <v>165000</v>
          </cell>
          <cell r="F7959" t="str">
            <v>153190</v>
          </cell>
          <cell r="G7959" t="str">
            <v>THỰC PHẨM</v>
          </cell>
          <cell r="H7959" t="str">
            <v>BÁNH KẸO, ĐỒ ĂN VẶT</v>
          </cell>
        </row>
        <row r="7960">
          <cell r="C7960" t="str">
            <v>4902797440037</v>
          </cell>
          <cell r="D7960" t="str">
            <v>ATRION- Kẹo Cola tự tan (Hộp 18 viên)</v>
          </cell>
          <cell r="E7960">
            <v>40000</v>
          </cell>
          <cell r="F7960" t="str">
            <v>153191</v>
          </cell>
          <cell r="G7960" t="str">
            <v>THỰC PHẨM</v>
          </cell>
          <cell r="H7960" t="str">
            <v>BÁNH KẸO, ĐỒ ĂN VẶT</v>
          </cell>
        </row>
        <row r="7961">
          <cell r="C7961" t="str">
            <v>4902797440013</v>
          </cell>
          <cell r="D7961" t="str">
            <v>ATRION- Sữa chua khô (Hộp 18 viên)</v>
          </cell>
          <cell r="E7961">
            <v>40000</v>
          </cell>
          <cell r="F7961" t="str">
            <v>153192</v>
          </cell>
          <cell r="G7961" t="str">
            <v>THỰC PHẨM</v>
          </cell>
          <cell r="H7961" t="str">
            <v>BÁNH KẸO, ĐỒ ĂN VẶT</v>
          </cell>
        </row>
        <row r="7962">
          <cell r="C7962" t="str">
            <v>4902797440020</v>
          </cell>
          <cell r="D7962" t="str">
            <v>ATRION- Sữa chua khô vị chanh (Hộp 18 viên)</v>
          </cell>
          <cell r="E7962">
            <v>40000</v>
          </cell>
          <cell r="F7962" t="str">
            <v>153193</v>
          </cell>
          <cell r="G7962" t="str">
            <v>THỰC PHẨM</v>
          </cell>
          <cell r="H7962" t="str">
            <v>BÁNH KẸO, ĐỒ ĂN VẶT</v>
          </cell>
        </row>
        <row r="7963">
          <cell r="C7963" t="str">
            <v>4901361042028</v>
          </cell>
          <cell r="D7963" t="str">
            <v>CORIS- Kẹo thổi sáo vị ramune kèm đồ chơi 8 viên</v>
          </cell>
          <cell r="E7963">
            <v>25000</v>
          </cell>
          <cell r="F7963" t="str">
            <v>153194</v>
          </cell>
          <cell r="G7963" t="str">
            <v>THỰC PHẨM</v>
          </cell>
          <cell r="H7963" t="str">
            <v>BÁNH KẸO, ĐỒ ĂN VẶT</v>
          </cell>
        </row>
        <row r="7964">
          <cell r="C7964" t="str">
            <v>4901360354184</v>
          </cell>
          <cell r="D7964" t="str">
            <v>BOURBON- Bánh cuộn kem trứng (91g)</v>
          </cell>
          <cell r="E7964">
            <v>50000</v>
          </cell>
          <cell r="F7964" t="str">
            <v>153195</v>
          </cell>
          <cell r="G7964" t="str">
            <v>THỰC PHẨM</v>
          </cell>
          <cell r="H7964" t="str">
            <v>BÁNH KẸO, ĐỒ ĂN VẶT</v>
          </cell>
        </row>
        <row r="7965">
          <cell r="C7965" t="str">
            <v>4901360354214</v>
          </cell>
          <cell r="D7965" t="str">
            <v>BOURBON- Bánh quế cuộn nhân sữa Hokkaido (Gói 16c)</v>
          </cell>
          <cell r="E7965">
            <v>50000</v>
          </cell>
          <cell r="F7965" t="str">
            <v>153196</v>
          </cell>
          <cell r="G7965" t="str">
            <v>THỰC PHẨM</v>
          </cell>
          <cell r="H7965" t="str">
            <v>BÁNH KẸO, ĐỒ ĂN VẶT</v>
          </cell>
        </row>
        <row r="7966">
          <cell r="C7966" t="str">
            <v>4902501625934</v>
          </cell>
          <cell r="D7966" t="str">
            <v>FURUTA- Bánh quy kẹp kem socola (Hộp 8 cái)</v>
          </cell>
          <cell r="E7966">
            <v>44000</v>
          </cell>
          <cell r="F7966" t="str">
            <v>153197</v>
          </cell>
          <cell r="G7966" t="str">
            <v>THỰC PHẨM</v>
          </cell>
          <cell r="H7966" t="str">
            <v>BÁNH KẸO, ĐỒ ĂN VẶT</v>
          </cell>
        </row>
        <row r="7967">
          <cell r="C7967" t="str">
            <v>4902501625903</v>
          </cell>
          <cell r="D7967" t="str">
            <v>FURUTA- Bánh quy sữa (Hộp 10 chiếc)</v>
          </cell>
          <cell r="E7967">
            <v>44000</v>
          </cell>
          <cell r="F7967" t="str">
            <v>153198</v>
          </cell>
          <cell r="G7967" t="str">
            <v>THỰC PHẨM</v>
          </cell>
          <cell r="H7967" t="str">
            <v>BÁNH KẸO, ĐỒ ĂN VẶT</v>
          </cell>
        </row>
        <row r="7968">
          <cell r="C7968" t="str">
            <v>4901005532595</v>
          </cell>
          <cell r="D7968" t="str">
            <v>GLICO- Bánh kem sữa Collon (Túi 9 gói)</v>
          </cell>
          <cell r="E7968">
            <v>85000</v>
          </cell>
          <cell r="F7968" t="str">
            <v>153199</v>
          </cell>
          <cell r="G7968" t="str">
            <v>THỰC PHẨM</v>
          </cell>
          <cell r="H7968" t="str">
            <v>BÁNH KẸO, ĐỒ ĂN VẶT</v>
          </cell>
        </row>
        <row r="7969">
          <cell r="C7969" t="str">
            <v>4901005532656</v>
          </cell>
          <cell r="D7969" t="str">
            <v>GLICO- Bánh quy nhân kem Bisco (Hộp 15 chiếc)</v>
          </cell>
          <cell r="E7969">
            <v>40000</v>
          </cell>
          <cell r="F7969" t="str">
            <v>153200</v>
          </cell>
          <cell r="G7969" t="str">
            <v>THỰC PHẨM</v>
          </cell>
          <cell r="H7969" t="str">
            <v>BÁNH KẸO, ĐỒ ĂN VẶT</v>
          </cell>
        </row>
        <row r="7970">
          <cell r="C7970" t="str">
            <v>4901550270874</v>
          </cell>
          <cell r="D7970" t="str">
            <v>KABAYA- Kẹo dẻo trái cây nhiều vị (140g)</v>
          </cell>
          <cell r="E7970">
            <v>85000</v>
          </cell>
          <cell r="F7970" t="str">
            <v>153201</v>
          </cell>
          <cell r="G7970" t="str">
            <v>THỰC PHẨM</v>
          </cell>
          <cell r="H7970" t="str">
            <v>BÁNH KẸO, ĐỒ ĂN VẶT</v>
          </cell>
        </row>
        <row r="7971">
          <cell r="C7971" t="str">
            <v>4902773018816</v>
          </cell>
          <cell r="D7971" t="str">
            <v>MATSUNAGA- Bánh quy đậu đỏ Shiruko (160g)</v>
          </cell>
          <cell r="E7971">
            <v>85000</v>
          </cell>
          <cell r="F7971" t="str">
            <v>153202</v>
          </cell>
          <cell r="G7971" t="str">
            <v>THỰC PHẨM</v>
          </cell>
          <cell r="H7971" t="str">
            <v>BÁNH KẸO, ĐỒ ĂN VẶT</v>
          </cell>
        </row>
        <row r="7972">
          <cell r="C7972" t="str">
            <v>4901313205600</v>
          </cell>
          <cell r="D7972" t="str">
            <v>KAMEDA SEIKA-Snack bánh gạo tổng hợp 10 vị (6 gói)</v>
          </cell>
          <cell r="E7972">
            <v>90000</v>
          </cell>
          <cell r="F7972" t="str">
            <v>153203</v>
          </cell>
          <cell r="G7972" t="str">
            <v>THỰC PHẨM</v>
          </cell>
          <cell r="H7972" t="str">
            <v>BÁNH KẸO, ĐỒ ĂN VẶT</v>
          </cell>
        </row>
        <row r="7973">
          <cell r="C7973" t="str">
            <v>4901313205501</v>
          </cell>
          <cell r="D7973" t="str">
            <v>KAMEDA SEIKA-Snack bánh gạo tổng hợp 7 vị (6 gói)</v>
          </cell>
          <cell r="E7973">
            <v>90000</v>
          </cell>
          <cell r="F7973" t="str">
            <v>153204</v>
          </cell>
          <cell r="G7973" t="str">
            <v>THỰC PHẨM</v>
          </cell>
          <cell r="H7973" t="str">
            <v>BÁNH KẸO, ĐỒ ĂN VẶT</v>
          </cell>
        </row>
        <row r="7974">
          <cell r="C7974" t="str">
            <v>4945202306101</v>
          </cell>
          <cell r="D7974" t="str">
            <v>SATOEN- Trà Sencha Special Phước Long 20 túi (40g)</v>
          </cell>
          <cell r="E7974">
            <v>95000</v>
          </cell>
          <cell r="F7974" t="str">
            <v>153205</v>
          </cell>
          <cell r="G7974" t="str">
            <v>THỰC PHẨM</v>
          </cell>
          <cell r="H7974" t="str">
            <v>ĐỒ UỐNG, PHA CHẾ</v>
          </cell>
        </row>
        <row r="7975">
          <cell r="C7975" t="str">
            <v>4945202306102</v>
          </cell>
          <cell r="D7975" t="str">
            <v>SATOEN- Trà Sencha Special Hưng Long 20 túi (40g)</v>
          </cell>
          <cell r="E7975">
            <v>95000</v>
          </cell>
          <cell r="F7975" t="str">
            <v>153206</v>
          </cell>
          <cell r="G7975" t="str">
            <v>THỰC PHẨM</v>
          </cell>
          <cell r="H7975" t="str">
            <v>ĐỒ UỐNG, PHA CHẾ</v>
          </cell>
        </row>
        <row r="7976">
          <cell r="C7976" t="str">
            <v>4945202306103</v>
          </cell>
          <cell r="D7976" t="str">
            <v>SATOEN- Trà Sencha Special Cát Long 20 túi (40g)</v>
          </cell>
          <cell r="E7976">
            <v>95000</v>
          </cell>
          <cell r="F7976" t="str">
            <v>153207</v>
          </cell>
          <cell r="G7976" t="str">
            <v>THỰC PHẨM</v>
          </cell>
          <cell r="H7976" t="str">
            <v>ĐỒ UỐNG, PHA CHẾ</v>
          </cell>
        </row>
        <row r="7977">
          <cell r="C7977" t="str">
            <v>4945202306104</v>
          </cell>
          <cell r="D7977" t="str">
            <v>SATOEN- Trà Sencha Genmai Vượng Long 20 túi (50g)</v>
          </cell>
          <cell r="E7977">
            <v>145000</v>
          </cell>
          <cell r="F7977" t="str">
            <v>153208</v>
          </cell>
          <cell r="G7977" t="str">
            <v>THỰC PHẨM</v>
          </cell>
          <cell r="H7977" t="str">
            <v>ĐỒ UỐNG, PHA CHẾ</v>
          </cell>
        </row>
        <row r="7978">
          <cell r="C7978" t="str">
            <v>4582410703222</v>
          </cell>
          <cell r="D7978" t="str">
            <v>MINAMI- Rượu Whisky Blended Hachikuma 700ml 37 độ</v>
          </cell>
          <cell r="E7978">
            <v>385000</v>
          </cell>
          <cell r="F7978" t="str">
            <v>153209</v>
          </cell>
          <cell r="G7978" t="str">
            <v>THỰC PHẨM</v>
          </cell>
          <cell r="H7978" t="str">
            <v>RƯỢU</v>
          </cell>
        </row>
        <row r="7979">
          <cell r="C7979" t="str">
            <v>8938548111020</v>
          </cell>
          <cell r="D7979" t="str">
            <v>SATOEN- Rượu mơ KOMOMO Soba Shochu 500ml</v>
          </cell>
          <cell r="E7979">
            <v>385000</v>
          </cell>
          <cell r="F7979" t="str">
            <v>153210</v>
          </cell>
          <cell r="G7979" t="str">
            <v>THỰC PHẨM</v>
          </cell>
          <cell r="H7979" t="str">
            <v>RƯỢU</v>
          </cell>
        </row>
        <row r="7980">
          <cell r="C7980" t="str">
            <v>4903308010107</v>
          </cell>
          <cell r="D7980" t="str">
            <v>QBB- Phô mai Q-chan bổ sung canxi 90g (6 miếng)</v>
          </cell>
          <cell r="E7980">
            <v>85000</v>
          </cell>
          <cell r="F7980" t="str">
            <v>153211</v>
          </cell>
          <cell r="G7980" t="str">
            <v>THỰC PHẨM</v>
          </cell>
          <cell r="H7980" t="str">
            <v>SẢN PHẨM TỪ SỮA</v>
          </cell>
        </row>
        <row r="7981">
          <cell r="C7981" t="str">
            <v>4903308019001</v>
          </cell>
          <cell r="D7981" t="str">
            <v>QBB- Phô mai vị dâu tây 90g (6 miếng)</v>
          </cell>
          <cell r="E7981">
            <v>85000</v>
          </cell>
          <cell r="F7981" t="str">
            <v>153212</v>
          </cell>
          <cell r="G7981" t="str">
            <v>THỰC PHẨM</v>
          </cell>
          <cell r="H7981" t="str">
            <v>SẢN PHẨM TỪ SỮA</v>
          </cell>
        </row>
        <row r="7982">
          <cell r="C7982" t="str">
            <v>4902443544706</v>
          </cell>
          <cell r="D7982" t="str">
            <v>FRITOLAY- Snack Cheetos giòn vị phomai 75g</v>
          </cell>
          <cell r="E7982">
            <v>35000</v>
          </cell>
          <cell r="F7982" t="str">
            <v>153213</v>
          </cell>
          <cell r="G7982" t="str">
            <v>THỰC PHẨM</v>
          </cell>
          <cell r="H7982" t="str">
            <v>BÁNH KẸO, ĐỒ ĂN VẶT</v>
          </cell>
        </row>
        <row r="7983">
          <cell r="C7983" t="str">
            <v>4903015130273</v>
          </cell>
          <cell r="D7983" t="str">
            <v>YBC- Bánh Cookie Langue de chat 62 cái</v>
          </cell>
          <cell r="E7983">
            <v>90000</v>
          </cell>
          <cell r="F7983" t="str">
            <v>153214</v>
          </cell>
          <cell r="G7983" t="str">
            <v>THỰC PHẨM</v>
          </cell>
          <cell r="H7983" t="str">
            <v>BÁNH KẸO, ĐỒ ĂN VẶT</v>
          </cell>
        </row>
        <row r="7984">
          <cell r="C7984" t="str">
            <v>4902165145458</v>
          </cell>
          <cell r="D7984" t="str">
            <v>MARUHA NICHIRO- Cơm rang gà 450g</v>
          </cell>
          <cell r="E7984">
            <v>0</v>
          </cell>
          <cell r="F7984" t="str">
            <v>153215</v>
          </cell>
          <cell r="G7984" t="str">
            <v>THỰC PHẨM</v>
          </cell>
          <cell r="H7984" t="str">
            <v>THỰC PHẨM ĐÔNG LẠNH, CHẾ BIẾN</v>
          </cell>
        </row>
        <row r="7985">
          <cell r="C7985" t="str">
            <v>4902165243246</v>
          </cell>
          <cell r="D7985" t="str">
            <v>MARUHA NICHIRO- Cơm rang thịt heo nướng 270g</v>
          </cell>
          <cell r="E7985">
            <v>0</v>
          </cell>
          <cell r="F7985" t="str">
            <v>153216</v>
          </cell>
          <cell r="G7985" t="str">
            <v>THỰC PHẨM</v>
          </cell>
          <cell r="H7985" t="str">
            <v>THỰC PHẨM ĐÔNG LẠNH, CHẾ BIẾN</v>
          </cell>
        </row>
        <row r="7986">
          <cell r="C7986" t="str">
            <v>4902165623147</v>
          </cell>
          <cell r="D7986" t="str">
            <v>MARUHA NICHIRO- Cơm rang bò bít tết 240g</v>
          </cell>
          <cell r="E7986">
            <v>0</v>
          </cell>
          <cell r="F7986" t="str">
            <v>153217</v>
          </cell>
          <cell r="G7986" t="str">
            <v>THỰC PHẨM</v>
          </cell>
          <cell r="H7986" t="str">
            <v>THỰC PHẨM ĐÔNG LẠNH, CHẾ BIẾN</v>
          </cell>
        </row>
        <row r="7987">
          <cell r="C7987" t="str">
            <v>4902165451924</v>
          </cell>
          <cell r="D7987" t="str">
            <v>MARUHA NICHIRO- Pizza thập cẩm 3 chiếc</v>
          </cell>
          <cell r="E7987">
            <v>0</v>
          </cell>
          <cell r="F7987" t="str">
            <v>153218</v>
          </cell>
          <cell r="G7987" t="str">
            <v>THỰC PHẨM</v>
          </cell>
          <cell r="H7987" t="str">
            <v>THỰC PHẨM ĐÔNG LẠNH, CHẾ BIẾN</v>
          </cell>
        </row>
        <row r="7988">
          <cell r="C7988" t="str">
            <v>4902165438208</v>
          </cell>
          <cell r="D7988" t="str">
            <v>MARUHA NICHIRO- Gà chiên giòn đông lạnh 500g</v>
          </cell>
          <cell r="E7988">
            <v>0</v>
          </cell>
          <cell r="F7988" t="str">
            <v>153219</v>
          </cell>
          <cell r="G7988" t="str">
            <v>THỰC PHẨM</v>
          </cell>
          <cell r="H7988" t="str">
            <v>THỰC PHẨM ĐÔNG LẠNH, CHẾ BIẾN</v>
          </cell>
        </row>
        <row r="7989">
          <cell r="C7989" t="str">
            <v>4902975030302</v>
          </cell>
          <cell r="D7989" t="str">
            <v>MARUSAN- Bánh mèo thần tài 12 chiếc</v>
          </cell>
          <cell r="E7989">
            <v>180000</v>
          </cell>
          <cell r="F7989" t="str">
            <v>153220</v>
          </cell>
          <cell r="G7989" t="str">
            <v>THỰC PHẨM</v>
          </cell>
          <cell r="H7989" t="str">
            <v>BÁNH KẸO, ĐỒ ĂN VẶT</v>
          </cell>
        </row>
        <row r="7990">
          <cell r="C7990" t="str">
            <v>4932123118408</v>
          </cell>
          <cell r="D7990" t="str">
            <v>KANAZAWA KENROKU-Pudding xoài &amp; thạch trái cây 10c</v>
          </cell>
          <cell r="E7990">
            <v>220000</v>
          </cell>
          <cell r="F7990" t="str">
            <v>153221</v>
          </cell>
          <cell r="G7990" t="str">
            <v>THỰC PHẨM</v>
          </cell>
          <cell r="H7990" t="str">
            <v>BÁNH KẸO, ĐỒ ĂN VẶT</v>
          </cell>
        </row>
        <row r="7991">
          <cell r="C7991" t="str">
            <v>4932123118347</v>
          </cell>
          <cell r="D7991" t="str">
            <v>KANAZAWA KENROKU-Thạch trái cây tổng hợp 10c</v>
          </cell>
          <cell r="E7991">
            <v>220000</v>
          </cell>
          <cell r="F7991" t="str">
            <v>153222</v>
          </cell>
          <cell r="G7991" t="str">
            <v>THỰC PHẨM</v>
          </cell>
          <cell r="H7991" t="str">
            <v>BÁNH KẸO, ĐỒ ĂN VẶT</v>
          </cell>
        </row>
        <row r="7992">
          <cell r="C7992" t="str">
            <v>4902750936973</v>
          </cell>
          <cell r="D7992" t="str">
            <v>UHA MIKAKUTO- Kẹo sữa đặc vị dâu 8.2 75g</v>
          </cell>
          <cell r="E7992">
            <v>65000</v>
          </cell>
          <cell r="F7992" t="str">
            <v>153223</v>
          </cell>
          <cell r="G7992" t="str">
            <v>THỰC PHẨM</v>
          </cell>
          <cell r="H7992" t="str">
            <v>BÁNH KẸO, ĐỒ ĂN VẶT</v>
          </cell>
        </row>
        <row r="7993">
          <cell r="C7993" t="str">
            <v>4901930112213</v>
          </cell>
          <cell r="D7993" t="str">
            <v>DENROKU- Snack tổng hợp kiểu Nhật 16 gói</v>
          </cell>
          <cell r="E7993">
            <v>175000</v>
          </cell>
          <cell r="F7993" t="str">
            <v>153224</v>
          </cell>
          <cell r="G7993" t="str">
            <v>THỰC PHẨM</v>
          </cell>
          <cell r="H7993" t="str">
            <v>BÁNH KẸO, ĐỒ ĂN VẶT</v>
          </cell>
        </row>
        <row r="7994">
          <cell r="C7994" t="str">
            <v>4974120402869</v>
          </cell>
          <cell r="D7994" t="str">
            <v>SENNARIDO- Snack hạt dẻ cười vị Wasabi 8 gói</v>
          </cell>
          <cell r="E7994">
            <v>115000</v>
          </cell>
          <cell r="F7994" t="str">
            <v>153225</v>
          </cell>
          <cell r="G7994" t="str">
            <v>THỰC PHẨM</v>
          </cell>
          <cell r="H7994" t="str">
            <v>BÁNH KẸO, ĐỒ ĂN VẶT</v>
          </cell>
        </row>
        <row r="7995">
          <cell r="C7995" t="str">
            <v>4902201181150</v>
          </cell>
          <cell r="D7995" t="str">
            <v>NESTLE- Bánh Kitkat mini 12 chiếc</v>
          </cell>
          <cell r="E7995">
            <v>115000</v>
          </cell>
          <cell r="F7995" t="str">
            <v>153226</v>
          </cell>
          <cell r="G7995" t="str">
            <v>THỰC PHẨM</v>
          </cell>
          <cell r="H7995" t="str">
            <v>BÁNH KẸO, ĐỒ ĂN VẶT</v>
          </cell>
        </row>
        <row r="7996">
          <cell r="C7996" t="str">
            <v>4902201181167</v>
          </cell>
          <cell r="D7996" t="str">
            <v>NESTLE- Bánh Kitkat mini vị socola đen 11 chiếc</v>
          </cell>
          <cell r="E7996">
            <v>115000</v>
          </cell>
          <cell r="F7996" t="str">
            <v>153227</v>
          </cell>
          <cell r="G7996" t="str">
            <v>THỰC PHẨM</v>
          </cell>
          <cell r="H7996" t="str">
            <v>BÁNH KẸO, ĐỒ ĂN VẶT</v>
          </cell>
        </row>
        <row r="7997">
          <cell r="C7997" t="str">
            <v>4902201181174</v>
          </cell>
          <cell r="D7997" t="str">
            <v>NESTLE- Bánh Kitkat mini vị trà xanh đậm 10 chiếc</v>
          </cell>
          <cell r="E7997">
            <v>115000</v>
          </cell>
          <cell r="F7997" t="str">
            <v>153228</v>
          </cell>
          <cell r="G7997" t="str">
            <v>THỰC PHẨM</v>
          </cell>
          <cell r="H7997" t="str">
            <v>BÁNH KẸO, ĐỒ ĂN VẶT</v>
          </cell>
        </row>
        <row r="7998">
          <cell r="C7998" t="str">
            <v>4902201181181</v>
          </cell>
          <cell r="D7998" t="str">
            <v>NESTLE- Bánh Kitkat mini vị bánh quy lúa mạch 10c</v>
          </cell>
          <cell r="E7998">
            <v>115000</v>
          </cell>
          <cell r="F7998" t="str">
            <v>153229</v>
          </cell>
          <cell r="G7998" t="str">
            <v>THỰC PHẨM</v>
          </cell>
          <cell r="H7998" t="str">
            <v>BÁNH KẸO, ĐỒ ĂN VẶT</v>
          </cell>
        </row>
        <row r="7999">
          <cell r="C7999" t="str">
            <v>4902201181235</v>
          </cell>
          <cell r="D7999" t="str">
            <v>NESTLE- Bánh Kitkat mini vị dâu 10 chiếc</v>
          </cell>
          <cell r="E7999">
            <v>115000</v>
          </cell>
          <cell r="F7999" t="str">
            <v>153230</v>
          </cell>
          <cell r="G7999" t="str">
            <v>THỰC PHẨM</v>
          </cell>
          <cell r="H7999" t="str">
            <v>BÁNH KẸO, ĐỒ ĂN VẶT</v>
          </cell>
        </row>
        <row r="8000">
          <cell r="C8000" t="str">
            <v>4902201181396</v>
          </cell>
          <cell r="D8000" t="str">
            <v>NESTLE-Bánh Kitkat mini mix vị socola &amp; matcha 10c</v>
          </cell>
          <cell r="E8000">
            <v>115000</v>
          </cell>
          <cell r="F8000" t="str">
            <v>153231</v>
          </cell>
          <cell r="G8000" t="str">
            <v>THỰC PHẨM</v>
          </cell>
          <cell r="H8000" t="str">
            <v>BÁNH KẸO, ĐỒ ĂN VẶT</v>
          </cell>
        </row>
        <row r="8001">
          <cell r="C8001" t="str">
            <v>4902777113265</v>
          </cell>
          <cell r="D8001" t="str">
            <v>MEIJI- Socola tươi MeltyKiss Premium 56g</v>
          </cell>
          <cell r="E8001">
            <v>95000</v>
          </cell>
          <cell r="F8001" t="str">
            <v>153232</v>
          </cell>
          <cell r="G8001" t="str">
            <v>THỰC PHẨM</v>
          </cell>
          <cell r="H8001" t="str">
            <v>BÁNH KẸO, ĐỒ ĂN VẶT</v>
          </cell>
        </row>
        <row r="8002">
          <cell r="C8002" t="str">
            <v>4902777113807</v>
          </cell>
          <cell r="D8002" t="str">
            <v>MEIJI- Socola tươi MeltyKiss vị dâu 56g</v>
          </cell>
          <cell r="E8002">
            <v>125000</v>
          </cell>
          <cell r="F8002" t="str">
            <v>153233</v>
          </cell>
          <cell r="G8002" t="str">
            <v>THỰC PHẨM</v>
          </cell>
          <cell r="H8002" t="str">
            <v>BÁNH KẸO, ĐỒ ĂN VẶT</v>
          </cell>
        </row>
        <row r="8003">
          <cell r="C8003" t="str">
            <v>4571157255729</v>
          </cell>
          <cell r="D8003" t="str">
            <v>ORIHIRO- Thạch mềm vị nho tím và dâu tây 240g</v>
          </cell>
          <cell r="E8003">
            <v>75000</v>
          </cell>
          <cell r="F8003" t="str">
            <v>153234</v>
          </cell>
          <cell r="G8003" t="str">
            <v>THỰC PHẨM</v>
          </cell>
          <cell r="H8003" t="str">
            <v>BÁNH KẸO, ĐỒ ĂN VẶT</v>
          </cell>
        </row>
        <row r="8004">
          <cell r="C8004" t="str">
            <v>4905846118543</v>
          </cell>
          <cell r="D8004" t="str">
            <v>CHOYA- Rượu mơ Single Year có quả 650ml (15 độ)</v>
          </cell>
          <cell r="E8004">
            <v>690000</v>
          </cell>
          <cell r="F8004" t="str">
            <v>153235</v>
          </cell>
          <cell r="G8004" t="str">
            <v>THỰC PHẨM</v>
          </cell>
          <cell r="H8004" t="str">
            <v>RƯỢU</v>
          </cell>
        </row>
        <row r="8005">
          <cell r="C8005" t="str">
            <v>4902777115634</v>
          </cell>
          <cell r="D8005" t="str">
            <v>MEIJI- Socola Melty Kiss tổng hợp 3 vị 138g</v>
          </cell>
          <cell r="E8005">
            <v>195000</v>
          </cell>
          <cell r="F8005" t="str">
            <v>153236</v>
          </cell>
          <cell r="G8005" t="str">
            <v>THỰC PHẨM</v>
          </cell>
          <cell r="H8005" t="str">
            <v>BÁNH KẸO, ĐỒ ĂN VẶT</v>
          </cell>
        </row>
        <row r="8006">
          <cell r="C8006" t="str">
            <v>4984583080283</v>
          </cell>
          <cell r="D8006" t="str">
            <v>YUGEYA- Bánh quế Waffle vị dâu tây 20 chiếc</v>
          </cell>
          <cell r="E8006">
            <v>250000</v>
          </cell>
          <cell r="F8006" t="str">
            <v>153237</v>
          </cell>
          <cell r="G8006" t="str">
            <v>THỰC PHẨM</v>
          </cell>
          <cell r="H8006" t="str">
            <v>BÁNH KẸO, ĐỒ ĂN VẶT</v>
          </cell>
        </row>
        <row r="8007">
          <cell r="C8007" t="str">
            <v>4990485004982</v>
          </cell>
          <cell r="D8007" t="str">
            <v>SEIKI- Bánh Mochi Daifuku vị dưa lưới 30 cái</v>
          </cell>
          <cell r="E8007">
            <v>325000</v>
          </cell>
          <cell r="F8007" t="str">
            <v>153238</v>
          </cell>
          <cell r="G8007" t="str">
            <v>THỰC PHẨM</v>
          </cell>
          <cell r="H8007" t="str">
            <v>BÁNH KẸO, ĐỒ ĂN VẶT</v>
          </cell>
        </row>
        <row r="8008">
          <cell r="C8008" t="str">
            <v>4582302043535</v>
          </cell>
          <cell r="D8008" t="str">
            <v>HAPPY COMPANY- Snack hạt hồng vị wasabi 110g</v>
          </cell>
          <cell r="E8008">
            <v>125000</v>
          </cell>
          <cell r="F8008" t="str">
            <v>153239</v>
          </cell>
          <cell r="G8008" t="str">
            <v>THỰC PHẨM</v>
          </cell>
          <cell r="H8008" t="str">
            <v>BÁNH KẸO, ĐỒ ĂN VẶT</v>
          </cell>
        </row>
        <row r="8009">
          <cell r="C8009" t="str">
            <v>4582302043542</v>
          </cell>
          <cell r="D8009" t="str">
            <v>HAPPY COMPANY- Snack hạt hồng vị cay 100g</v>
          </cell>
          <cell r="E8009">
            <v>125000</v>
          </cell>
          <cell r="F8009" t="str">
            <v>153240</v>
          </cell>
          <cell r="G8009" t="str">
            <v>THỰC PHẨM</v>
          </cell>
          <cell r="H8009" t="str">
            <v>BÁNH KẸO, ĐỒ ĂN VẶT</v>
          </cell>
        </row>
        <row r="8010">
          <cell r="C8010" t="str">
            <v>4995638066312</v>
          </cell>
          <cell r="D8010" t="str">
            <v>MATSUDAEN- Trà xanh gạo lứt Ukiyoe 70g</v>
          </cell>
          <cell r="E8010">
            <v>200000</v>
          </cell>
          <cell r="F8010" t="str">
            <v>153241</v>
          </cell>
          <cell r="G8010" t="str">
            <v>THỰC PHẨM</v>
          </cell>
          <cell r="H8010" t="str">
            <v>ĐỒ UỐNG, PHA CHẾ</v>
          </cell>
        </row>
        <row r="8011">
          <cell r="C8011" t="str">
            <v>4995638064721</v>
          </cell>
          <cell r="D8011" t="str">
            <v>MATSUDAEN- Trà sencha túi lọc Ukiyoe 2gx10 gói</v>
          </cell>
          <cell r="E8011">
            <v>200000</v>
          </cell>
          <cell r="F8011" t="str">
            <v>153242</v>
          </cell>
          <cell r="G8011" t="str">
            <v>THỰC PHẨM</v>
          </cell>
          <cell r="H8011" t="str">
            <v>ĐỒ UỐNG, PHA CHẾ</v>
          </cell>
        </row>
        <row r="8012">
          <cell r="C8012" t="str">
            <v>4995638066305</v>
          </cell>
          <cell r="D8012" t="str">
            <v>MATSUDAEN- Trà sencha cao cấp Ukiyoe 70g</v>
          </cell>
          <cell r="E8012">
            <v>200000</v>
          </cell>
          <cell r="F8012" t="str">
            <v>153243</v>
          </cell>
          <cell r="G8012" t="str">
            <v>THỰC PHẨM</v>
          </cell>
          <cell r="H8012" t="str">
            <v>ĐỒ UỐNG, PHA CHẾ</v>
          </cell>
        </row>
        <row r="8013">
          <cell r="C8013" t="str">
            <v>4902888261312</v>
          </cell>
          <cell r="D8013" t="str">
            <v>MORINAGA- Socola 70% cacao vị cam (18 miếng)</v>
          </cell>
          <cell r="E8013">
            <v>125000</v>
          </cell>
          <cell r="F8013" t="str">
            <v>153244</v>
          </cell>
          <cell r="G8013" t="str">
            <v>THỰC PHẨM</v>
          </cell>
          <cell r="H8013" t="str">
            <v>BÁNH KẸO, ĐỒ ĂN VẶT</v>
          </cell>
        </row>
        <row r="8014">
          <cell r="C8014" t="str">
            <v>4902777004082</v>
          </cell>
          <cell r="D8014" t="str">
            <v>MEIJI- Socola 72% cacao 75g</v>
          </cell>
          <cell r="E8014">
            <v>105000</v>
          </cell>
          <cell r="F8014" t="str">
            <v>153245</v>
          </cell>
          <cell r="G8014" t="str">
            <v>THỰC PHẨM</v>
          </cell>
          <cell r="H8014" t="str">
            <v>BÁNH KẸO, ĐỒ ĂN VẶT</v>
          </cell>
        </row>
        <row r="8015">
          <cell r="C8015" t="str">
            <v>4902777004204</v>
          </cell>
          <cell r="D8015" t="str">
            <v>MEIJI- Socola 95% cacao 60g</v>
          </cell>
          <cell r="E8015">
            <v>105000</v>
          </cell>
          <cell r="F8015" t="str">
            <v>153246</v>
          </cell>
          <cell r="G8015" t="str">
            <v>THỰC PHẨM</v>
          </cell>
          <cell r="H8015" t="str">
            <v>BÁNH KẸO, ĐỒ ĂN VẶT</v>
          </cell>
        </row>
        <row r="8016">
          <cell r="C8016" t="str">
            <v>4902777004129</v>
          </cell>
          <cell r="D8016" t="str">
            <v>MEIJI- Socola 86% cacao 70g</v>
          </cell>
          <cell r="E8016">
            <v>105000</v>
          </cell>
          <cell r="F8016" t="str">
            <v>153247</v>
          </cell>
          <cell r="G8016" t="str">
            <v>THỰC PHẨM</v>
          </cell>
          <cell r="H8016" t="str">
            <v>BÁNH KẸO, ĐỒ ĂN VẶT</v>
          </cell>
        </row>
        <row r="8017">
          <cell r="C8017" t="str">
            <v>4902777026398</v>
          </cell>
          <cell r="D8017" t="str">
            <v>MEIJI- Socola 86% cacao 130g</v>
          </cell>
          <cell r="E8017">
            <v>145000</v>
          </cell>
          <cell r="F8017" t="str">
            <v>153248</v>
          </cell>
          <cell r="G8017" t="str">
            <v>THỰC PHẨM</v>
          </cell>
          <cell r="H8017" t="str">
            <v>BÁNH KẸO, ĐỒ ĂN VẶT</v>
          </cell>
        </row>
        <row r="8018">
          <cell r="C8018" t="str">
            <v>4902777021294</v>
          </cell>
          <cell r="D8018" t="str">
            <v>MEIJI- Socola 72% cacao 130g</v>
          </cell>
          <cell r="E8018">
            <v>145000</v>
          </cell>
          <cell r="F8018" t="str">
            <v>153249</v>
          </cell>
          <cell r="G8018" t="str">
            <v>THỰC PHẨM</v>
          </cell>
          <cell r="H8018" t="str">
            <v>BÁNH KẸO, ĐỒ ĂN VẶT</v>
          </cell>
        </row>
        <row r="8019">
          <cell r="C8019" t="str">
            <v>4902777204727</v>
          </cell>
          <cell r="D8019" t="str">
            <v>MEIJI- Socola bọc hạnh nhân 79g</v>
          </cell>
          <cell r="E8019">
            <v>105000</v>
          </cell>
          <cell r="F8019" t="str">
            <v>153250</v>
          </cell>
          <cell r="G8019" t="str">
            <v>THỰC PHẨM</v>
          </cell>
          <cell r="H8019" t="str">
            <v>BÁNH KẸO, ĐỒ ĂN VẶT</v>
          </cell>
        </row>
        <row r="8020">
          <cell r="C8020" t="str">
            <v>4902888208157</v>
          </cell>
          <cell r="D8020" t="str">
            <v>MORINAGA- Bánh Moonlight nhân kem 6c</v>
          </cell>
          <cell r="E8020">
            <v>95000</v>
          </cell>
          <cell r="F8020" t="str">
            <v>153251</v>
          </cell>
          <cell r="G8020" t="str">
            <v>THỰC PHẨM</v>
          </cell>
          <cell r="H8020" t="str">
            <v>BÁNH KẸO, ĐỒ ĂN VẶT</v>
          </cell>
        </row>
        <row r="8021">
          <cell r="C8021" t="str">
            <v>4970618014019</v>
          </cell>
          <cell r="D8021" t="str">
            <v>OHASHI CHINMIDO- Snack hạt hồng vị nước tương 90g</v>
          </cell>
          <cell r="E8021">
            <v>125000</v>
          </cell>
          <cell r="F8021" t="str">
            <v>153252</v>
          </cell>
          <cell r="G8021" t="str">
            <v>THỰC PHẨM</v>
          </cell>
          <cell r="H8021" t="str">
            <v>BÁNH KẸO, ĐỒ ĂN VẶT</v>
          </cell>
        </row>
        <row r="8022">
          <cell r="C8022" t="str">
            <v>4909466014247</v>
          </cell>
          <cell r="D8022" t="str">
            <v>PENGUIN- Bánh Mochi Matcha đậu đỏ 10 cái</v>
          </cell>
          <cell r="E8022">
            <v>115000</v>
          </cell>
          <cell r="F8022" t="str">
            <v>153253</v>
          </cell>
          <cell r="G8022" t="str">
            <v>THỰC PHẨM</v>
          </cell>
          <cell r="H8022" t="str">
            <v>BÁNH KẸO, ĐỒ ĂN VẶT</v>
          </cell>
        </row>
        <row r="8023">
          <cell r="C8023" t="str">
            <v>4909466002756</v>
          </cell>
          <cell r="D8023" t="str">
            <v>PENGUIN- Bánh Mochi Matcha 10 cái</v>
          </cell>
          <cell r="E8023">
            <v>115000</v>
          </cell>
          <cell r="F8023" t="str">
            <v>153254</v>
          </cell>
          <cell r="G8023" t="str">
            <v>THỰC PHẨM</v>
          </cell>
          <cell r="H8023" t="str">
            <v>BÁNH KẸO, ĐỒ ĂN VẶT</v>
          </cell>
        </row>
        <row r="8024">
          <cell r="C8024" t="str">
            <v>4902621005562</v>
          </cell>
          <cell r="D8024" t="str">
            <v>HAMADA- Bánh xốp bsung collagen, sắt vị cacao 36c</v>
          </cell>
          <cell r="E8024">
            <v>125000</v>
          </cell>
          <cell r="F8024" t="str">
            <v>153255</v>
          </cell>
          <cell r="G8024" t="str">
            <v>THỰC PHẨM</v>
          </cell>
          <cell r="H8024" t="str">
            <v>BÁNH KẸO, ĐỒ ĂN VẶT</v>
          </cell>
        </row>
        <row r="8025">
          <cell r="C8025" t="str">
            <v>4902621005555</v>
          </cell>
          <cell r="D8025" t="str">
            <v>HAMADA- Bánh xốp bổ sung canxi vị vani 36c</v>
          </cell>
          <cell r="E8025">
            <v>125000</v>
          </cell>
          <cell r="F8025" t="str">
            <v>153256</v>
          </cell>
          <cell r="G8025" t="str">
            <v>THỰC PHẨM</v>
          </cell>
          <cell r="H8025" t="str">
            <v>BÁNH KẸO, ĐỒ ĂN VẶT</v>
          </cell>
        </row>
        <row r="8026">
          <cell r="C8026" t="str">
            <v>4902777144375</v>
          </cell>
          <cell r="D8026" t="str">
            <v>MEIJI- Socola Melty Kiss vị rượu cam mật ong 52g</v>
          </cell>
          <cell r="E8026">
            <v>95000</v>
          </cell>
          <cell r="F8026" t="str">
            <v>153257</v>
          </cell>
          <cell r="G8026" t="str">
            <v>THỰC PHẨM</v>
          </cell>
          <cell r="H8026" t="str">
            <v>BÁNH KẸO, ĐỒ ĂN VẶT</v>
          </cell>
        </row>
        <row r="8027">
          <cell r="C8027" t="str">
            <v>4902777167886</v>
          </cell>
          <cell r="D8027" t="str">
            <v>MEIJI- Socola mix 3 vị túi 27 chiếc 135g</v>
          </cell>
          <cell r="E8027">
            <v>130000</v>
          </cell>
          <cell r="F8027" t="str">
            <v>153258</v>
          </cell>
          <cell r="G8027" t="str">
            <v>THỰC PHẨM</v>
          </cell>
          <cell r="H8027" t="str">
            <v>BÁNH KẸO, ĐỒ ĂN VẶT</v>
          </cell>
        </row>
        <row r="8028">
          <cell r="C8028" t="str">
            <v>4934675230010</v>
          </cell>
          <cell r="D8028" t="str">
            <v>CHIBORI- Bánh Cookie kiểu Nhật 4 vị 16 chiếc</v>
          </cell>
          <cell r="E8028">
            <v>115000</v>
          </cell>
          <cell r="F8028" t="str">
            <v>153259</v>
          </cell>
          <cell r="G8028" t="str">
            <v>THỰC PHẨM</v>
          </cell>
          <cell r="H8028" t="str">
            <v>BÁNH KẸO, ĐỒ ĂN VẶT</v>
          </cell>
        </row>
        <row r="8029">
          <cell r="C8029" t="str">
            <v>4945252490284</v>
          </cell>
          <cell r="D8029" t="str">
            <v>NISHINOSEKI- Rượu Sake Nigorizake 15 độ 720ml</v>
          </cell>
          <cell r="E8029">
            <v>445000</v>
          </cell>
          <cell r="F8029" t="str">
            <v>153260</v>
          </cell>
          <cell r="G8029" t="str">
            <v>THỰC PHẨM</v>
          </cell>
          <cell r="H8029" t="str">
            <v>RƯỢU</v>
          </cell>
        </row>
        <row r="8030">
          <cell r="C8030" t="str">
            <v>4945252277229</v>
          </cell>
          <cell r="D8030" t="str">
            <v>NISHINOSEKI- Rượu Sake Junmaishu 15 độ 720ml</v>
          </cell>
          <cell r="E8030">
            <v>495000</v>
          </cell>
          <cell r="F8030" t="str">
            <v>153261</v>
          </cell>
          <cell r="G8030" t="str">
            <v>THỰC PHẨM</v>
          </cell>
          <cell r="H8030" t="str">
            <v>RƯỢU</v>
          </cell>
        </row>
        <row r="8031">
          <cell r="C8031" t="str">
            <v>4945252508255</v>
          </cell>
          <cell r="D8031" t="str">
            <v>NISHINOSEKI- Rượu Sake Hiya 17 độ 720ml</v>
          </cell>
          <cell r="E8031">
            <v>535000</v>
          </cell>
          <cell r="F8031" t="str">
            <v>153262</v>
          </cell>
          <cell r="G8031" t="str">
            <v>THỰC PHẨM</v>
          </cell>
          <cell r="H8031" t="str">
            <v>RƯỢU</v>
          </cell>
        </row>
        <row r="8032">
          <cell r="C8032" t="str">
            <v>4903333219636</v>
          </cell>
          <cell r="D8032" t="str">
            <v>LOTTE- Bánh que Toppo vị socola 72g</v>
          </cell>
          <cell r="E8032">
            <v>40000</v>
          </cell>
          <cell r="F8032" t="str">
            <v>153263</v>
          </cell>
          <cell r="G8032" t="str">
            <v>THỰC PHẨM</v>
          </cell>
          <cell r="H8032" t="str">
            <v>BÁNH KẸO, ĐỒ ĂN VẶT</v>
          </cell>
        </row>
        <row r="8033">
          <cell r="C8033" t="str">
            <v>4547894660515</v>
          </cell>
          <cell r="D8033" t="str">
            <v xml:space="preserve">MONDELEZ- Bánh quy Oreo vị Vanilla 98g </v>
          </cell>
          <cell r="E8033">
            <v>79000</v>
          </cell>
          <cell r="F8033" t="str">
            <v>153264</v>
          </cell>
          <cell r="G8033" t="str">
            <v>THỰC PHẨM</v>
          </cell>
          <cell r="H8033" t="str">
            <v>BÁNH KẸO, ĐỒ ĂN VẶT</v>
          </cell>
        </row>
        <row r="8034">
          <cell r="C8034" t="str">
            <v>4902777120348</v>
          </cell>
          <cell r="D8034" t="str">
            <v>MEIJI- Socola Melty Kiss vị matcha 52g</v>
          </cell>
          <cell r="E8034">
            <v>125000</v>
          </cell>
          <cell r="F8034" t="str">
            <v>153265</v>
          </cell>
          <cell r="G8034" t="str">
            <v>THỰC PHẨM</v>
          </cell>
          <cell r="H8034" t="str">
            <v>BÁNH KẸO, ĐỒ ĂN VẶT</v>
          </cell>
        </row>
        <row r="8035">
          <cell r="C8035" t="str">
            <v>4942355235217</v>
          </cell>
          <cell r="D8035" t="str">
            <v>KOBE BUSSAN- Bánh tôm chiên xù 400g</v>
          </cell>
          <cell r="E8035">
            <v>195000</v>
          </cell>
          <cell r="F8035" t="str">
            <v>153266</v>
          </cell>
          <cell r="G8035" t="str">
            <v>THỰC PHẨM</v>
          </cell>
          <cell r="H8035" t="str">
            <v>THỰC PHẨM ĐÔNG LẠNH, CHẾ BIẾN</v>
          </cell>
        </row>
        <row r="8036">
          <cell r="C8036" t="str">
            <v>4901005512429</v>
          </cell>
          <cell r="D8036" t="str">
            <v>GLICO- Bánh que Pocky socola dâu có VitaminC 2 gói</v>
          </cell>
          <cell r="E8036">
            <v>78000</v>
          </cell>
          <cell r="F8036" t="str">
            <v>153267</v>
          </cell>
          <cell r="G8036" t="str">
            <v>THỰC PHẨM</v>
          </cell>
          <cell r="H8036" t="str">
            <v>BÁNH KẸO, ĐỒ ĂN VẶT</v>
          </cell>
        </row>
        <row r="8037">
          <cell r="C8037" t="str">
            <v>1519012402003</v>
          </cell>
          <cell r="D8037" t="str">
            <v>SAKURA BEEF- Bò lúc lắc thăn ngoại 200g</v>
          </cell>
          <cell r="E8037">
            <v>165000</v>
          </cell>
          <cell r="F8037" t="str">
            <v>153268</v>
          </cell>
          <cell r="G8037" t="str">
            <v>THỰC PHẨM</v>
          </cell>
          <cell r="H8037" t="str">
            <v>THỰC PHẨM ĐÔNG LẠNH, CHẾ BIẾN</v>
          </cell>
        </row>
        <row r="8038">
          <cell r="C8038" t="str">
            <v>1519012402010</v>
          </cell>
          <cell r="D8038" t="str">
            <v>SAKURA BEEF- Thịt bò thăn ngoại 200g</v>
          </cell>
          <cell r="E8038">
            <v>165000</v>
          </cell>
          <cell r="F8038" t="str">
            <v>153269</v>
          </cell>
          <cell r="G8038" t="str">
            <v>THỰC PHẨM</v>
          </cell>
          <cell r="H8038" t="str">
            <v>THỰC PHẨM ĐÔNG LẠNH, CHẾ BIẾN</v>
          </cell>
        </row>
        <row r="8039">
          <cell r="C8039" t="str">
            <v>1518002402009</v>
          </cell>
          <cell r="D8039" t="str">
            <v>MRI- Tinh chất phụ gia MR-Injection-Nkt1 1kg</v>
          </cell>
          <cell r="E8039">
            <v>0</v>
          </cell>
          <cell r="F8039" t="str">
            <v>153270</v>
          </cell>
          <cell r="G8039" t="str">
            <v>THỰC PHẨM</v>
          </cell>
          <cell r="H8039" t="str">
            <v>THỰC PHẨM KHÁC</v>
          </cell>
        </row>
        <row r="8040">
          <cell r="C8040" t="str">
            <v>4573116023929</v>
          </cell>
          <cell r="D8040" t="str">
            <v>SEIU- Thực phẩm bổ sung khoáng chất hương nho 180g</v>
          </cell>
          <cell r="E8040">
            <v>38000</v>
          </cell>
          <cell r="F8040" t="str">
            <v>153271</v>
          </cell>
          <cell r="G8040" t="str">
            <v>THỰC PHẨM</v>
          </cell>
          <cell r="H8040" t="str">
            <v>BÁNH KẸO, ĐỒ ĂN VẶT</v>
          </cell>
        </row>
        <row r="8041">
          <cell r="C8041" t="str">
            <v>4573116023363</v>
          </cell>
          <cell r="D8041" t="str">
            <v>SEIU- Thực phẩm bổ sung năng lượng hương nho 180g</v>
          </cell>
          <cell r="E8041">
            <v>38000</v>
          </cell>
          <cell r="F8041" t="str">
            <v>153272</v>
          </cell>
          <cell r="G8041" t="str">
            <v>THỰC PHẨM</v>
          </cell>
          <cell r="H8041" t="str">
            <v>BÁNH KẸO, ĐỒ ĂN VẶT</v>
          </cell>
        </row>
        <row r="8042">
          <cell r="C8042" t="str">
            <v>4573116023387</v>
          </cell>
          <cell r="D8042" t="str">
            <v>SEIU- Thực phẩm bổ sung Vitamin hương bưởi 180g</v>
          </cell>
          <cell r="E8042">
            <v>38000</v>
          </cell>
          <cell r="F8042" t="str">
            <v>153273</v>
          </cell>
          <cell r="G8042" t="str">
            <v>THỰC PHẨM</v>
          </cell>
          <cell r="H8042" t="str">
            <v>BÁNH KẸO, ĐỒ ĂN VẶT</v>
          </cell>
        </row>
        <row r="8043">
          <cell r="C8043" t="str">
            <v>4955079122015</v>
          </cell>
          <cell r="D8043" t="str">
            <v>KEFIR- Men làm sữa chua 16 gói</v>
          </cell>
          <cell r="E8043">
            <v>350000</v>
          </cell>
          <cell r="F8043" t="str">
            <v>153274</v>
          </cell>
          <cell r="G8043" t="str">
            <v>THỰC PHẨM</v>
          </cell>
          <cell r="H8043" t="str">
            <v>ĐỒ UỐNG, PHA CHẾ</v>
          </cell>
        </row>
        <row r="8044">
          <cell r="C8044" t="str">
            <v>4903316423760</v>
          </cell>
          <cell r="D8044" t="str">
            <v>RIBON- Kẹo siêu chua vị chanh 60g</v>
          </cell>
          <cell r="E8044">
            <v>50000</v>
          </cell>
          <cell r="F8044" t="str">
            <v>153275</v>
          </cell>
          <cell r="G8044" t="str">
            <v>THỰC PHẨM</v>
          </cell>
          <cell r="H8044" t="str">
            <v>BÁNH KẸO, ĐỒ ĂN VẶT</v>
          </cell>
        </row>
        <row r="8045">
          <cell r="C8045" t="str">
            <v>4903316423869</v>
          </cell>
          <cell r="D8045" t="str">
            <v>RIBON- Kẹo siêu chua vị mơ 60g</v>
          </cell>
          <cell r="E8045">
            <v>50000</v>
          </cell>
          <cell r="F8045" t="str">
            <v>153276</v>
          </cell>
          <cell r="G8045" t="str">
            <v>THỰC PHẨM</v>
          </cell>
          <cell r="H8045" t="str">
            <v>BÁNH KẸO, ĐỒ ĂN VẶT</v>
          </cell>
        </row>
        <row r="8046">
          <cell r="C8046" t="str">
            <v>4903101501055</v>
          </cell>
          <cell r="D8046" t="str">
            <v>YAMAMORI- Nguyên liệu để trộn cơm gà 215g</v>
          </cell>
          <cell r="E8046">
            <v>75000</v>
          </cell>
          <cell r="F8046" t="str">
            <v>153277</v>
          </cell>
          <cell r="G8046" t="str">
            <v>THỰC PHẨM</v>
          </cell>
          <cell r="H8046" t="str">
            <v>THỰC PHẨM KHÁC</v>
          </cell>
        </row>
        <row r="8047">
          <cell r="C8047" t="str">
            <v>4903101501086</v>
          </cell>
          <cell r="D8047" t="str">
            <v>YAMAMORI- Nguyên liệu để trộn cơm thập cẩm 210g</v>
          </cell>
          <cell r="E8047">
            <v>75000</v>
          </cell>
          <cell r="F8047" t="str">
            <v>153278</v>
          </cell>
          <cell r="G8047" t="str">
            <v>THỰC PHẨM</v>
          </cell>
          <cell r="H8047" t="str">
            <v>THỰC PHẨM KHÁC</v>
          </cell>
        </row>
        <row r="8048">
          <cell r="C8048" t="str">
            <v>4903101501093</v>
          </cell>
          <cell r="D8048" t="str">
            <v>YAMAMORI- Nguyên liệu để trộn cơm nấm 195g</v>
          </cell>
          <cell r="E8048">
            <v>75000</v>
          </cell>
          <cell r="F8048" t="str">
            <v>153279</v>
          </cell>
          <cell r="G8048" t="str">
            <v>THỰC PHẨM</v>
          </cell>
          <cell r="H8048" t="str">
            <v>THỰC PHẨM KHÁC</v>
          </cell>
        </row>
        <row r="8049">
          <cell r="C8049" t="str">
            <v>4903101501994</v>
          </cell>
          <cell r="D8049" t="str">
            <v>YAMAMORI- Nguyên liệu để trộn cơm rong biển 74.5g</v>
          </cell>
          <cell r="E8049">
            <v>75000</v>
          </cell>
          <cell r="F8049" t="str">
            <v>153280</v>
          </cell>
          <cell r="G8049" t="str">
            <v>THỰC PHẨM</v>
          </cell>
          <cell r="H8049" t="str">
            <v>THỰC PHẨM KHÁC</v>
          </cell>
        </row>
        <row r="8050">
          <cell r="C8050" t="str">
            <v>4903101501154</v>
          </cell>
          <cell r="D8050" t="str">
            <v>YAMAMORI- Nguyên liệu để trộn cơm cá Shirasu 180g</v>
          </cell>
          <cell r="E8050">
            <v>75000</v>
          </cell>
          <cell r="F8050" t="str">
            <v>153281</v>
          </cell>
          <cell r="G8050" t="str">
            <v>THỰC PHẨM</v>
          </cell>
          <cell r="H8050" t="str">
            <v>THỰC PHẨM KHÁC</v>
          </cell>
        </row>
        <row r="8051">
          <cell r="C8051" t="str">
            <v>4902820108071</v>
          </cell>
          <cell r="D8051" t="str">
            <v>MARUMIYA- Gia vị rắc cơm trứng cá tuyết 25g</v>
          </cell>
          <cell r="E8051">
            <v>40000</v>
          </cell>
          <cell r="F8051" t="str">
            <v>153282</v>
          </cell>
          <cell r="G8051" t="str">
            <v>THỰC PHẨM</v>
          </cell>
          <cell r="H8051" t="str">
            <v>THỰC PHẨM ĂN LIỀN</v>
          </cell>
        </row>
        <row r="8052">
          <cell r="C8052" t="str">
            <v>4902820108088</v>
          </cell>
          <cell r="D8052" t="str">
            <v>MARUMIYA- Gia vị rắc cơm trứng cá tuyết 52g</v>
          </cell>
          <cell r="E8052">
            <v>80000</v>
          </cell>
          <cell r="F8052" t="str">
            <v>153283</v>
          </cell>
          <cell r="G8052" t="str">
            <v>THỰC PHẨM</v>
          </cell>
          <cell r="H8052" t="str">
            <v>THỰC PHẨM ĂN LIỀN</v>
          </cell>
        </row>
        <row r="8053">
          <cell r="C8053" t="str">
            <v>4902820108095</v>
          </cell>
          <cell r="D8053" t="str">
            <v>MARUMIYA- Gia vị rắc cơm cá ngừ 18g</v>
          </cell>
          <cell r="E8053">
            <v>40000</v>
          </cell>
          <cell r="F8053" t="str">
            <v>153284</v>
          </cell>
          <cell r="G8053" t="str">
            <v>THỰC PHẨM</v>
          </cell>
          <cell r="H8053" t="str">
            <v>THỰC PHẨM ĂN LIỀN</v>
          </cell>
        </row>
        <row r="8054">
          <cell r="C8054" t="str">
            <v>4902105115381</v>
          </cell>
          <cell r="D8054" t="str">
            <v>NISSIN- Mì udon Anpaman màu xanh 90g</v>
          </cell>
          <cell r="E8054">
            <v>70000</v>
          </cell>
          <cell r="F8054" t="str">
            <v>153285</v>
          </cell>
          <cell r="G8054" t="str">
            <v>ĐỒ CHO MẸ BÉ</v>
          </cell>
          <cell r="H8054" t="str">
            <v>THỰC PHẨM CHO BÉ</v>
          </cell>
        </row>
        <row r="8055">
          <cell r="C8055" t="str">
            <v>4902820108019</v>
          </cell>
          <cell r="D8055" t="str">
            <v>MARUMIYA- Rắc cơm trứng rong biển 25g</v>
          </cell>
          <cell r="E8055">
            <v>46000</v>
          </cell>
          <cell r="F8055" t="str">
            <v>153286</v>
          </cell>
          <cell r="G8055" t="str">
            <v>THỰC PHẨM</v>
          </cell>
          <cell r="H8055" t="str">
            <v>THỰC PHẨM ĂN LIỀN</v>
          </cell>
        </row>
        <row r="8056">
          <cell r="C8056" t="str">
            <v>4902820108057</v>
          </cell>
          <cell r="D8056" t="str">
            <v>MARUMIYA- Rắc cơm trứng thịt bò 34g</v>
          </cell>
          <cell r="E8056">
            <v>44000</v>
          </cell>
          <cell r="F8056" t="str">
            <v>153287</v>
          </cell>
          <cell r="G8056" t="str">
            <v>THỰC PHẨM</v>
          </cell>
          <cell r="H8056" t="str">
            <v>THỰC PHẨM ĂN LIỀN</v>
          </cell>
        </row>
        <row r="8057">
          <cell r="C8057" t="str">
            <v>4902820108064</v>
          </cell>
          <cell r="D8057" t="str">
            <v>MARUMIYA- Rắc cơm trứng thịt bò 70g</v>
          </cell>
          <cell r="E8057">
            <v>80000</v>
          </cell>
          <cell r="F8057" t="str">
            <v>153288</v>
          </cell>
          <cell r="G8057" t="str">
            <v>THỰC PHẨM</v>
          </cell>
          <cell r="H8057" t="str">
            <v>THỰC PHẨM ĂN LIỀN</v>
          </cell>
        </row>
        <row r="8058">
          <cell r="C8058" t="str">
            <v>4902820108132</v>
          </cell>
          <cell r="D8058" t="str">
            <v>MARUMIYA- Rắc cơm rong biển 20g</v>
          </cell>
          <cell r="E8058">
            <v>42000</v>
          </cell>
          <cell r="F8058" t="str">
            <v>153289</v>
          </cell>
          <cell r="G8058" t="str">
            <v>THỰC PHẨM</v>
          </cell>
          <cell r="H8058" t="str">
            <v>THỰC PHẨM ĂN LIỀN</v>
          </cell>
        </row>
        <row r="8059">
          <cell r="C8059" t="str">
            <v>4902820108156</v>
          </cell>
          <cell r="D8059" t="str">
            <v>MARUMIYA- Rắc cơm cá hồi 20g</v>
          </cell>
          <cell r="E8059">
            <v>44000</v>
          </cell>
          <cell r="F8059" t="str">
            <v>153290</v>
          </cell>
          <cell r="G8059" t="str">
            <v>THỰC PHẨM</v>
          </cell>
          <cell r="H8059" t="str">
            <v>THỰC PHẨM ĂN LIỀN</v>
          </cell>
        </row>
        <row r="8060">
          <cell r="C8060" t="str">
            <v>4571157252674</v>
          </cell>
          <cell r="D8060" t="str">
            <v>ORIHIRO- Thạch mềm vị đào và xoài 240g</v>
          </cell>
          <cell r="E8060">
            <v>75000</v>
          </cell>
          <cell r="F8060" t="str">
            <v>153291</v>
          </cell>
          <cell r="G8060" t="str">
            <v>THỰC PHẨM</v>
          </cell>
          <cell r="H8060" t="str">
            <v>BÁNH KẸO, ĐỒ ĂN VẶT</v>
          </cell>
        </row>
        <row r="8061">
          <cell r="C8061" t="str">
            <v>4571157252810</v>
          </cell>
          <cell r="D8061" t="str">
            <v>ORIHIRO- Thạch mềm vị chanh và bưởi 240g</v>
          </cell>
          <cell r="E8061">
            <v>63000</v>
          </cell>
          <cell r="F8061" t="str">
            <v>153292</v>
          </cell>
          <cell r="G8061" t="str">
            <v>THỰC PHẨM</v>
          </cell>
          <cell r="H8061" t="str">
            <v>BÁNH KẸO, ĐỒ ĂN VẶT</v>
          </cell>
        </row>
        <row r="8062">
          <cell r="C8062" t="str">
            <v>4571157252490</v>
          </cell>
          <cell r="D8062" t="str">
            <v>ORIHIRO- Thạch mềm vị vải và mơ 240g</v>
          </cell>
          <cell r="E8062">
            <v>63000</v>
          </cell>
          <cell r="F8062" t="str">
            <v>153293</v>
          </cell>
          <cell r="G8062" t="str">
            <v>THỰC PHẨM</v>
          </cell>
          <cell r="H8062" t="str">
            <v>BÁNH KẸO, ĐỒ ĂN VẶT</v>
          </cell>
        </row>
        <row r="8063">
          <cell r="C8063" t="str">
            <v>4901005512672</v>
          </cell>
          <cell r="D8063" t="str">
            <v>GLICO- Bánh que to Pocky chocolate 33,9gx2</v>
          </cell>
          <cell r="E8063">
            <v>78000</v>
          </cell>
          <cell r="F8063" t="str">
            <v>153294</v>
          </cell>
          <cell r="G8063" t="str">
            <v>THỰC PHẨM</v>
          </cell>
          <cell r="H8063" t="str">
            <v>BÁNH KẸO, ĐỒ ĂN VẶT</v>
          </cell>
        </row>
        <row r="8064">
          <cell r="C8064" t="str">
            <v>4901005521322</v>
          </cell>
          <cell r="D8064" t="str">
            <v>GLICO- Bánh que Pretz vị bơ phủ muối 28,5gx2</v>
          </cell>
          <cell r="E8064">
            <v>40000</v>
          </cell>
          <cell r="F8064" t="str">
            <v>153295</v>
          </cell>
          <cell r="G8064" t="str">
            <v>THỰC PHẨM</v>
          </cell>
          <cell r="H8064" t="str">
            <v>BÁNH KẸO, ĐỒ ĂN VẶT</v>
          </cell>
        </row>
        <row r="8065">
          <cell r="C8065" t="str">
            <v>4901005512689</v>
          </cell>
          <cell r="D8065" t="str">
            <v>GLICO- Bánh que nhỏ Pocky chocolate 34,7gx2</v>
          </cell>
          <cell r="E8065">
            <v>78000</v>
          </cell>
          <cell r="F8065" t="str">
            <v>153296</v>
          </cell>
          <cell r="G8065" t="str">
            <v>THỰC PHẨM</v>
          </cell>
          <cell r="H8065" t="str">
            <v>BÁNH KẸO, ĐỒ ĂN VẶT</v>
          </cell>
        </row>
        <row r="8066">
          <cell r="C8066" t="str">
            <v>4955129032615</v>
          </cell>
          <cell r="D8066" t="str">
            <v>TARAMI- Thạch mix hoa quả cam đào dừa 160g</v>
          </cell>
          <cell r="E8066">
            <v>35000</v>
          </cell>
          <cell r="F8066" t="str">
            <v>153297</v>
          </cell>
          <cell r="G8066" t="str">
            <v>THỰC PHẨM</v>
          </cell>
          <cell r="H8066" t="str">
            <v>BÁNH KẸO, ĐỒ ĂN VẶT</v>
          </cell>
        </row>
        <row r="8067">
          <cell r="C8067" t="str">
            <v>4955129032257</v>
          </cell>
          <cell r="D8067" t="str">
            <v>TARAMI- Thạch dừa 230g</v>
          </cell>
          <cell r="E8067">
            <v>45000</v>
          </cell>
          <cell r="F8067" t="str">
            <v>153298</v>
          </cell>
          <cell r="G8067" t="str">
            <v>THỰC PHẨM</v>
          </cell>
          <cell r="H8067" t="str">
            <v>BÁNH KẸO, ĐỒ ĂN VẶT</v>
          </cell>
        </row>
        <row r="8068">
          <cell r="C8068" t="str">
            <v>4955129032271</v>
          </cell>
          <cell r="D8068" t="str">
            <v>TARAMI- Thạch cam đào 230g</v>
          </cell>
          <cell r="E8068">
            <v>45000</v>
          </cell>
          <cell r="F8068" t="str">
            <v>153299</v>
          </cell>
          <cell r="G8068" t="str">
            <v>THỰC PHẨM</v>
          </cell>
          <cell r="H8068" t="str">
            <v>BÁNH KẸO, ĐỒ ĂN VẶT</v>
          </cell>
        </row>
        <row r="8069">
          <cell r="C8069" t="str">
            <v>4901330747565</v>
          </cell>
          <cell r="D8069" t="str">
            <v>CALBEE- Ngũ cốc vị dừa nhiệt đới new 600g</v>
          </cell>
          <cell r="E8069">
            <v>195000</v>
          </cell>
          <cell r="F8069" t="str">
            <v>153300</v>
          </cell>
          <cell r="G8069" t="str">
            <v>THỰC PHẨM</v>
          </cell>
          <cell r="H8069" t="str">
            <v>BÁNH KẸO, ĐỒ ĂN VẶT</v>
          </cell>
        </row>
        <row r="8070">
          <cell r="C8070" t="str">
            <v>4903308060775</v>
          </cell>
          <cell r="D8070" t="str">
            <v>QBB- Phomai vị dưa lưới 90g ( 6 miếng)</v>
          </cell>
          <cell r="E8070">
            <v>85000</v>
          </cell>
          <cell r="F8070" t="str">
            <v>153301</v>
          </cell>
          <cell r="G8070" t="str">
            <v>THỰC PHẨM</v>
          </cell>
          <cell r="H8070" t="str">
            <v>SẢN PHẨM TỪ SỮA</v>
          </cell>
        </row>
        <row r="8071">
          <cell r="C8071" t="str">
            <v>8850329022410</v>
          </cell>
          <cell r="D8071" t="str">
            <v>MEIJI- Sữa chua uống Bulgaria ít béo 150ml</v>
          </cell>
          <cell r="E8071">
            <v>22000</v>
          </cell>
          <cell r="F8071" t="str">
            <v>153302</v>
          </cell>
          <cell r="G8071" t="str">
            <v>THỰC PHẨM</v>
          </cell>
          <cell r="H8071" t="str">
            <v>SẢN PHẨM TỪ SỮA</v>
          </cell>
        </row>
        <row r="8072">
          <cell r="C8072" t="str">
            <v>8850329022427</v>
          </cell>
          <cell r="D8072" t="str">
            <v>MEIJI- Sữa chua uống Bulgaria vị quả mọng 150ml</v>
          </cell>
          <cell r="E8072">
            <v>22000</v>
          </cell>
          <cell r="F8072" t="str">
            <v>153303</v>
          </cell>
          <cell r="G8072" t="str">
            <v>THỰC PHẨM</v>
          </cell>
          <cell r="H8072" t="str">
            <v>SẢN PHẨM TỪ SỮA</v>
          </cell>
        </row>
        <row r="8073">
          <cell r="C8073" t="str">
            <v>8850329123575</v>
          </cell>
          <cell r="D8073" t="str">
            <v>MEIJI- Sữa tươi thanh trùng vị dưa lưới 946ml</v>
          </cell>
          <cell r="E8073">
            <v>75000</v>
          </cell>
          <cell r="F8073" t="str">
            <v>153304</v>
          </cell>
          <cell r="G8073" t="str">
            <v>THỰC PHẨM</v>
          </cell>
          <cell r="H8073" t="str">
            <v>SẢN PHẨM TỪ SỮA</v>
          </cell>
        </row>
        <row r="8074">
          <cell r="C8074" t="str">
            <v>4901050134140</v>
          </cell>
          <cell r="D8074" t="str">
            <v>ITO- Bánh quy Cookies Original Assort hộp 48 chiếc</v>
          </cell>
          <cell r="E8074">
            <v>155000</v>
          </cell>
          <cell r="F8074" t="str">
            <v>153305</v>
          </cell>
          <cell r="G8074" t="str">
            <v>THỰC PHẨM</v>
          </cell>
          <cell r="H8074" t="str">
            <v>BÁNH KẸO, ĐỒ ĂN VẶT</v>
          </cell>
        </row>
        <row r="8075">
          <cell r="C8075" t="str">
            <v>4909411077020</v>
          </cell>
          <cell r="D8075" t="str">
            <v>KIRIN- Nước táo 1,5L</v>
          </cell>
          <cell r="E8075">
            <v>75000</v>
          </cell>
          <cell r="F8075" t="str">
            <v>153306</v>
          </cell>
          <cell r="G8075" t="str">
            <v>THỰC PHẨM</v>
          </cell>
          <cell r="H8075" t="str">
            <v>ĐỒ UỐNG, PHA CHẾ</v>
          </cell>
        </row>
        <row r="8076">
          <cell r="C8076" t="str">
            <v>4901361064068</v>
          </cell>
          <cell r="D8076" t="str">
            <v>CORIS- Kẹo viên Ramune vị soda kèm kính 6g</v>
          </cell>
          <cell r="E8076">
            <v>40000</v>
          </cell>
          <cell r="F8076" t="str">
            <v>153307</v>
          </cell>
          <cell r="G8076" t="str">
            <v>THỰC PHẨM</v>
          </cell>
          <cell r="H8076" t="str">
            <v>BÁNH KẸO, ĐỒ ĂN VẶT</v>
          </cell>
        </row>
        <row r="8077">
          <cell r="C8077" t="str">
            <v>4901901005292</v>
          </cell>
          <cell r="D8077" t="str">
            <v>MARUHA- Cặp ruốc cá hồi 50gx2 hộp new</v>
          </cell>
          <cell r="E8077">
            <v>125000</v>
          </cell>
          <cell r="F8077" t="str">
            <v>153308</v>
          </cell>
          <cell r="G8077" t="str">
            <v>THỰC PHẨM</v>
          </cell>
          <cell r="H8077" t="str">
            <v>NÔNG LÂM HẢI SẢN</v>
          </cell>
        </row>
        <row r="8078">
          <cell r="C8078" t="str">
            <v>4539114099571</v>
          </cell>
          <cell r="D8078" t="str">
            <v>VALOR SELECT- Trà ô long 2L New</v>
          </cell>
          <cell r="E8078">
            <v>65000</v>
          </cell>
          <cell r="F8078" t="str">
            <v>153309</v>
          </cell>
          <cell r="G8078" t="str">
            <v>THỰC PHẨM</v>
          </cell>
          <cell r="H8078" t="str">
            <v>ĐỒ UỐNG, PHA CHẾ</v>
          </cell>
        </row>
        <row r="8079">
          <cell r="C8079" t="str">
            <v>4971679301018</v>
          </cell>
          <cell r="D8079" t="str">
            <v>SACHI MOCHI- Bánh Mochi vị dâu tây 200g</v>
          </cell>
          <cell r="E8079">
            <v>130000</v>
          </cell>
          <cell r="F8079" t="str">
            <v>153310</v>
          </cell>
          <cell r="G8079" t="str">
            <v>THỰC PHẨM</v>
          </cell>
          <cell r="H8079" t="str">
            <v>BÁNH KẸO, ĐỒ ĂN VẶT</v>
          </cell>
        </row>
        <row r="8080">
          <cell r="C8080" t="str">
            <v>4971679010255</v>
          </cell>
          <cell r="D8080" t="str">
            <v>SACHI MOCHI- Bánh Mochi Daifuku vị trà xanh 200g</v>
          </cell>
          <cell r="E8080">
            <v>130000</v>
          </cell>
          <cell r="F8080" t="str">
            <v>153311</v>
          </cell>
          <cell r="G8080" t="str">
            <v>THỰC PHẨM</v>
          </cell>
          <cell r="H8080" t="str">
            <v>BÁNH KẸO, ĐỒ ĂN VẶT</v>
          </cell>
        </row>
        <row r="8081">
          <cell r="C8081" t="str">
            <v>4971679013126</v>
          </cell>
          <cell r="D8081" t="str">
            <v>SACHI MOCHI- Bánh Mochi Daifuku vị socola 200g</v>
          </cell>
          <cell r="E8081">
            <v>115000</v>
          </cell>
          <cell r="F8081" t="str">
            <v>153312</v>
          </cell>
          <cell r="G8081" t="str">
            <v>THỰC PHẨM</v>
          </cell>
          <cell r="H8081" t="str">
            <v>BÁNH KẸO, ĐỒ ĂN VẶT</v>
          </cell>
        </row>
        <row r="8082">
          <cell r="C8082" t="str">
            <v>4971679013096</v>
          </cell>
          <cell r="D8082" t="str">
            <v>SACHI MOCHI- Bánh Mochi vị đào 200g</v>
          </cell>
          <cell r="E8082">
            <v>130000</v>
          </cell>
          <cell r="F8082" t="str">
            <v>153313</v>
          </cell>
          <cell r="G8082" t="str">
            <v>THỰC PHẨM</v>
          </cell>
          <cell r="H8082" t="str">
            <v>BÁNH KẸO, ĐỒ ĂN VẶT</v>
          </cell>
        </row>
        <row r="8083">
          <cell r="C8083" t="str">
            <v>4971679301063</v>
          </cell>
          <cell r="D8083" t="str">
            <v>SACHI MOCHI- Mochi vị cam Nhật 200g</v>
          </cell>
          <cell r="E8083">
            <v>130000</v>
          </cell>
          <cell r="F8083" t="str">
            <v>153314</v>
          </cell>
          <cell r="G8083" t="str">
            <v>THỰC PHẨM</v>
          </cell>
          <cell r="H8083" t="str">
            <v>BÁNH KẸO, ĐỒ ĂN VẶT</v>
          </cell>
        </row>
        <row r="8084">
          <cell r="C8084" t="str">
            <v>4971679301025</v>
          </cell>
          <cell r="D8084" t="str">
            <v>SACHI MOCHI- Mochi vị dưa lưới 200g</v>
          </cell>
          <cell r="E8084">
            <v>130000</v>
          </cell>
          <cell r="F8084" t="str">
            <v>153315</v>
          </cell>
          <cell r="G8084" t="str">
            <v>THỰC PHẨM</v>
          </cell>
          <cell r="H8084" t="str">
            <v>BÁNH KẸO, ĐỒ ĂN VẶT</v>
          </cell>
        </row>
        <row r="8085">
          <cell r="C8085" t="str">
            <v>4971679203800</v>
          </cell>
          <cell r="D8085" t="str">
            <v>SACHI MOCHI- Bánh Mochi Daifuku vị dâu tây 121g</v>
          </cell>
          <cell r="E8085">
            <v>75000</v>
          </cell>
          <cell r="F8085" t="str">
            <v>153316</v>
          </cell>
          <cell r="G8085" t="str">
            <v>THỰC PHẨM</v>
          </cell>
          <cell r="H8085" t="str">
            <v>BÁNH KẸO, ĐỒ ĂN VẶT</v>
          </cell>
        </row>
        <row r="8086">
          <cell r="C8086" t="str">
            <v>4971679203879</v>
          </cell>
          <cell r="D8086" t="str">
            <v>SACHI MOCHI- Bánh Mochi Daifuku vị đào 113g</v>
          </cell>
          <cell r="E8086">
            <v>75000</v>
          </cell>
          <cell r="F8086" t="str">
            <v>153317</v>
          </cell>
          <cell r="G8086" t="str">
            <v>THỰC PHẨM</v>
          </cell>
          <cell r="H8086" t="str">
            <v>BÁNH KẸO, ĐỒ ĂN VẶT</v>
          </cell>
        </row>
        <row r="8087">
          <cell r="C8087" t="str">
            <v>4971679203886</v>
          </cell>
          <cell r="D8087" t="str">
            <v>SACHI MOCHI- Bánh Mochi Daifuku vị dưa lưới 113g</v>
          </cell>
          <cell r="E8087">
            <v>75000</v>
          </cell>
          <cell r="F8087" t="str">
            <v>153318</v>
          </cell>
          <cell r="G8087" t="str">
            <v>THỰC PHẨM</v>
          </cell>
          <cell r="H8087" t="str">
            <v>BÁNH KẸO, ĐỒ ĂN VẶT</v>
          </cell>
        </row>
        <row r="8088">
          <cell r="C8088" t="str">
            <v>4547894640296</v>
          </cell>
          <cell r="D8088" t="str">
            <v>NABISCO- Bánh quy Ritz kem phô mai 12 chiếc</v>
          </cell>
          <cell r="E8088">
            <v>80000</v>
          </cell>
          <cell r="F8088" t="str">
            <v>153319</v>
          </cell>
          <cell r="G8088" t="str">
            <v>THỰC PHẨM</v>
          </cell>
          <cell r="H8088" t="str">
            <v>BÁNH KẸO, ĐỒ ĂN VẶT</v>
          </cell>
        </row>
        <row r="8089">
          <cell r="C8089" t="str">
            <v>4902750959835</v>
          </cell>
          <cell r="D8089" t="str">
            <v>UHA MIKAKUTO- Kẹo dẻo 4 vị 88g</v>
          </cell>
          <cell r="E8089">
            <v>65000</v>
          </cell>
          <cell r="F8089" t="str">
            <v>153320</v>
          </cell>
          <cell r="G8089" t="str">
            <v>THỰC PHẨM</v>
          </cell>
          <cell r="H8089" t="str">
            <v>BÁNH KẸO, ĐỒ ĂN VẶT</v>
          </cell>
        </row>
        <row r="8090">
          <cell r="C8090" t="str">
            <v>4901734053231</v>
          </cell>
          <cell r="D8090" t="str">
            <v>SANYOFOODS- Mỳ xào yakisoba Asakusa 90g</v>
          </cell>
          <cell r="E8090">
            <v>45000</v>
          </cell>
          <cell r="F8090" t="str">
            <v>153321</v>
          </cell>
          <cell r="G8090" t="str">
            <v>THỰC PHẨM</v>
          </cell>
          <cell r="H8090" t="str">
            <v>MỲ, MIẾN</v>
          </cell>
        </row>
        <row r="8091">
          <cell r="C8091" t="str">
            <v>49602357</v>
          </cell>
          <cell r="D8091" t="str">
            <v>CORIS- Kẹo hộp Mícro 15g</v>
          </cell>
          <cell r="E8091">
            <v>29000</v>
          </cell>
          <cell r="F8091" t="str">
            <v>153322</v>
          </cell>
          <cell r="G8091" t="str">
            <v>THỰC PHẨM</v>
          </cell>
          <cell r="H8091" t="str">
            <v>BÁNH KẸO, ĐỒ ĂN VẶT</v>
          </cell>
        </row>
        <row r="8092">
          <cell r="C8092" t="str">
            <v>4901818111901</v>
          </cell>
          <cell r="D8092" t="str">
            <v>SUGIMOTOYA- Thạch mix vị trái cây 160g</v>
          </cell>
          <cell r="E8092">
            <v>65000</v>
          </cell>
          <cell r="F8092" t="str">
            <v>153323</v>
          </cell>
          <cell r="G8092" t="str">
            <v>THỰC PHẨM</v>
          </cell>
          <cell r="H8092" t="str">
            <v>BÁNH KẸO, ĐỒ ĂN VẶT</v>
          </cell>
        </row>
        <row r="8093">
          <cell r="C8093" t="str">
            <v>4901818112137</v>
          </cell>
          <cell r="D8093" t="str">
            <v>SUGIMOTOYA- Thạch mix vị trái cây 300g</v>
          </cell>
          <cell r="E8093">
            <v>110000</v>
          </cell>
          <cell r="F8093" t="str">
            <v>153324</v>
          </cell>
          <cell r="G8093" t="str">
            <v>THỰC PHẨM</v>
          </cell>
          <cell r="H8093" t="str">
            <v>BÁNH KẸO, ĐỒ ĂN VẶT</v>
          </cell>
        </row>
        <row r="8094">
          <cell r="C8094" t="str">
            <v>8938558574006</v>
          </cell>
          <cell r="D8094" t="str">
            <v>HARU SAKURA BEEF - Thịt bò thăn ngoại Bít tết 200g</v>
          </cell>
          <cell r="E8094">
            <v>165000</v>
          </cell>
          <cell r="F8094" t="str">
            <v>153325</v>
          </cell>
          <cell r="G8094" t="str">
            <v>THỰC PHẨM</v>
          </cell>
          <cell r="H8094" t="str">
            <v>THỰC PHẨM ĐÔNG LẠNH, CHẾ BIẾN</v>
          </cell>
        </row>
        <row r="8095">
          <cell r="C8095" t="str">
            <v>8938558574044</v>
          </cell>
          <cell r="D8095" t="str">
            <v>HARU SAKURA BEEF - Thịt bò thăn ngoại Lúc lắc 200g</v>
          </cell>
          <cell r="E8095">
            <v>165000</v>
          </cell>
          <cell r="F8095" t="str">
            <v>153326</v>
          </cell>
          <cell r="G8095" t="str">
            <v>THỰC PHẨM</v>
          </cell>
          <cell r="H8095" t="str">
            <v>THỰC PHẨM ĐÔNG LẠNH, CHẾ BIẾN</v>
          </cell>
        </row>
        <row r="8096">
          <cell r="C8096" t="str">
            <v>4901497415017</v>
          </cell>
          <cell r="D8096" t="str">
            <v>KTM- Cá bào tổng hợp 55g</v>
          </cell>
          <cell r="E8096">
            <v>90000</v>
          </cell>
          <cell r="F8096" t="str">
            <v>153327</v>
          </cell>
          <cell r="G8096" t="str">
            <v>THỰC PHẨM</v>
          </cell>
          <cell r="H8096" t="str">
            <v>NÔNG LÂM HẢI SẢN</v>
          </cell>
        </row>
        <row r="8097">
          <cell r="C8097" t="str">
            <v>4901361066161</v>
          </cell>
          <cell r="D8097" t="str">
            <v>CORIS- Kẹo mềm hình động vật (2 cái)</v>
          </cell>
          <cell r="E8097">
            <v>37000</v>
          </cell>
          <cell r="F8097" t="str">
            <v>153328</v>
          </cell>
          <cell r="G8097" t="str">
            <v>THỰC PHẨM</v>
          </cell>
          <cell r="H8097" t="str">
            <v>BÁNH KẸO, ĐỒ ĂN VẶT</v>
          </cell>
        </row>
        <row r="8098">
          <cell r="C8098" t="str">
            <v>4901005521315</v>
          </cell>
          <cell r="D8098" t="str">
            <v>GLICO- Bánh que vị cà chua nướng Pretz 106g</v>
          </cell>
          <cell r="E8098">
            <v>40000</v>
          </cell>
          <cell r="F8098" t="str">
            <v>153329</v>
          </cell>
          <cell r="G8098" t="str">
            <v>THỰC PHẨM</v>
          </cell>
          <cell r="H8098" t="str">
            <v>BÁNH KẸO, ĐỒ ĂN VẶT</v>
          </cell>
        </row>
        <row r="8099">
          <cell r="C8099" t="str">
            <v>8886467127090</v>
          </cell>
          <cell r="D8099" t="str">
            <v>KELLOGG'S-Snack khoai tây Pringles vị phô mai 105g</v>
          </cell>
          <cell r="E8099">
            <v>70000</v>
          </cell>
          <cell r="F8099" t="str">
            <v>153330</v>
          </cell>
          <cell r="G8099" t="str">
            <v>THỰC PHẨM</v>
          </cell>
          <cell r="H8099" t="str">
            <v>BÁNH KẸO, ĐỒ ĂN VẶT</v>
          </cell>
        </row>
        <row r="8100">
          <cell r="C8100" t="str">
            <v>4902179023445</v>
          </cell>
          <cell r="D8100" t="str">
            <v>SANGARIA- Nước hoa quả nguyên chất 500ml</v>
          </cell>
          <cell r="E8100">
            <v>48000</v>
          </cell>
          <cell r="F8100" t="str">
            <v>153331</v>
          </cell>
          <cell r="G8100" t="str">
            <v>THỰC PHẨM</v>
          </cell>
          <cell r="H8100" t="str">
            <v>ĐỒ UỐNG, PHA CHẾ</v>
          </cell>
        </row>
        <row r="8101">
          <cell r="C8101" t="str">
            <v>4539114075629</v>
          </cell>
          <cell r="D8101" t="str">
            <v>VALOR SELECT- Sốt dầu mè rang 500ml</v>
          </cell>
          <cell r="E8101">
            <v>80000</v>
          </cell>
          <cell r="F8101" t="str">
            <v>153332</v>
          </cell>
          <cell r="G8101" t="str">
            <v>THỰC PHẨM</v>
          </cell>
          <cell r="H8101" t="str">
            <v>GIA VỊ</v>
          </cell>
        </row>
        <row r="8102">
          <cell r="C8102" t="str">
            <v>4539114075650</v>
          </cell>
          <cell r="D8102" t="str">
            <v>VALOR SELECT- Sốt hành tây kiểu Nhật</v>
          </cell>
          <cell r="E8102">
            <v>80000</v>
          </cell>
          <cell r="F8102" t="str">
            <v>153333</v>
          </cell>
          <cell r="G8102" t="str">
            <v>THỰC PHẨM</v>
          </cell>
          <cell r="H8102" t="str">
            <v>GIA VỊ</v>
          </cell>
        </row>
        <row r="8103">
          <cell r="C8103" t="str">
            <v>4539114076107</v>
          </cell>
          <cell r="D8103" t="str">
            <v>VALOR SELECT- Trà lúa mạch túi lọc 50 gói</v>
          </cell>
          <cell r="E8103">
            <v>95000</v>
          </cell>
          <cell r="F8103" t="str">
            <v>153334</v>
          </cell>
          <cell r="G8103" t="str">
            <v>THỰC PHẨM</v>
          </cell>
          <cell r="H8103" t="str">
            <v>ĐỒ UỐNG, PHA CHẾ</v>
          </cell>
        </row>
        <row r="8104">
          <cell r="C8104" t="str">
            <v>4539114082047</v>
          </cell>
          <cell r="D8104" t="str">
            <v>VALOR SELECT- Rắc cơm vị cá ngừ rắc mè 55g</v>
          </cell>
          <cell r="E8104">
            <v>65000</v>
          </cell>
          <cell r="F8104" t="str">
            <v>153335</v>
          </cell>
          <cell r="G8104" t="str">
            <v>THỰC PHẨM</v>
          </cell>
          <cell r="H8104" t="str">
            <v>THỰC PHẨM ĂN LIỀN</v>
          </cell>
        </row>
        <row r="8105">
          <cell r="C8105" t="str">
            <v>4539114091230</v>
          </cell>
          <cell r="D8105" t="str">
            <v>VALOR SELCT- Rắc cơm vị tổng hợp 60g</v>
          </cell>
          <cell r="E8105">
            <v>65000</v>
          </cell>
          <cell r="F8105" t="str">
            <v>153336</v>
          </cell>
          <cell r="G8105" t="str">
            <v>THỰC PHẨM</v>
          </cell>
          <cell r="H8105" t="str">
            <v>THỰC PHẨM ĂN LIỀN</v>
          </cell>
        </row>
        <row r="8106">
          <cell r="C8106" t="str">
            <v>4904561011047</v>
          </cell>
          <cell r="D8106" t="str">
            <v>TANAKA FOOD- Rắc cơm vị Cá thu &amp; Rong biển 18g</v>
          </cell>
          <cell r="E8106">
            <v>45000</v>
          </cell>
          <cell r="F8106" t="str">
            <v>153337</v>
          </cell>
          <cell r="G8106" t="str">
            <v>THỰC PHẨM</v>
          </cell>
          <cell r="H8106" t="str">
            <v>THỰC PHẨM ĂN LIỀN</v>
          </cell>
        </row>
        <row r="8107">
          <cell r="C8107" t="str">
            <v>4904561012419</v>
          </cell>
          <cell r="D8107" t="str">
            <v>TANAKA FOOD- Rắc cơm vị Rau non &amp; Cá hồi 18g</v>
          </cell>
          <cell r="E8107">
            <v>50000</v>
          </cell>
          <cell r="F8107" t="str">
            <v>153338</v>
          </cell>
          <cell r="G8107" t="str">
            <v>THỰC PHẨM</v>
          </cell>
          <cell r="H8107" t="str">
            <v>THỰC PHẨM ĂN LIỀN</v>
          </cell>
        </row>
        <row r="8108">
          <cell r="C8108" t="str">
            <v>4904561012440</v>
          </cell>
          <cell r="D8108" t="str">
            <v>TANAKA FOOD- Rắc cơm Rau non &amp; Cá nhỏ 18g</v>
          </cell>
          <cell r="E8108">
            <v>50000</v>
          </cell>
          <cell r="F8108" t="str">
            <v>153339</v>
          </cell>
          <cell r="G8108" t="str">
            <v>THỰC PHẨM</v>
          </cell>
          <cell r="H8108" t="str">
            <v>THỰC PHẨM ĂN LIỀN</v>
          </cell>
        </row>
        <row r="8109">
          <cell r="C8109" t="str">
            <v>4904561013614</v>
          </cell>
          <cell r="D8109" t="str">
            <v>TANAKA FOOD- Rắc cơm Cá ngừ nướng mirin 18g</v>
          </cell>
          <cell r="E8109">
            <v>40000</v>
          </cell>
          <cell r="F8109" t="str">
            <v>153340</v>
          </cell>
          <cell r="G8109" t="str">
            <v>THỰC PHẨM</v>
          </cell>
          <cell r="H8109" t="str">
            <v>THỰC PHẨM ĂN LIỀN</v>
          </cell>
        </row>
        <row r="8110">
          <cell r="C8110" t="str">
            <v>4904561017148</v>
          </cell>
          <cell r="D8110" t="str">
            <v>TANAKA FOOD- Rắc cơm Cá hồi &amp; Mè rang giàu Ca 18g</v>
          </cell>
          <cell r="E8110">
            <v>45000</v>
          </cell>
          <cell r="F8110" t="str">
            <v>153341</v>
          </cell>
          <cell r="G8110" t="str">
            <v>THỰC PHẨM</v>
          </cell>
          <cell r="H8110" t="str">
            <v>THỰC PHẨM ĂN LIỀN</v>
          </cell>
        </row>
        <row r="8111">
          <cell r="C8111" t="str">
            <v>4902555266534</v>
          </cell>
          <cell r="D8111" t="str">
            <v>FUJIYA- Kẹo bút chì socola Peko 4 chiếc</v>
          </cell>
          <cell r="E8111">
            <v>45000</v>
          </cell>
          <cell r="F8111" t="str">
            <v>153342</v>
          </cell>
          <cell r="G8111" t="str">
            <v>THỰC PHẨM</v>
          </cell>
          <cell r="H8111" t="str">
            <v>BÁNH KẸO, ĐỒ ĂN VẶT</v>
          </cell>
        </row>
        <row r="8112">
          <cell r="C8112" t="str">
            <v>4903013241247</v>
          </cell>
          <cell r="D8112" t="str">
            <v>YAOKIN- Kẹo nhẫn vị cola Diamond Ring Candy 240g</v>
          </cell>
          <cell r="E8112">
            <v>15000</v>
          </cell>
          <cell r="F8112" t="str">
            <v>153343</v>
          </cell>
          <cell r="G8112" t="str">
            <v>THỰC PHẨM</v>
          </cell>
          <cell r="H8112" t="str">
            <v>BÁNH KẸO, ĐỒ ĂN VẶT</v>
          </cell>
        </row>
        <row r="8113">
          <cell r="C8113" t="str">
            <v>4903013241278</v>
          </cell>
          <cell r="D8113" t="str">
            <v>YAOKIN- Kẹo nhẫn vị trái cây Diamond Ring 240g</v>
          </cell>
          <cell r="E8113">
            <v>15000</v>
          </cell>
          <cell r="F8113" t="str">
            <v>153344</v>
          </cell>
          <cell r="G8113" t="str">
            <v>THỰC PHẨM</v>
          </cell>
          <cell r="H8113" t="str">
            <v>BÁNH KẸO, ĐỒ ĂN VẶT</v>
          </cell>
        </row>
        <row r="8114">
          <cell r="C8114" t="str">
            <v>4901734050872</v>
          </cell>
          <cell r="D8114" t="str">
            <v>SANYO FOODS- Mỳ ramen giảm muối vị xì dầu 3 gói</v>
          </cell>
          <cell r="E8114">
            <v>125000</v>
          </cell>
          <cell r="F8114" t="str">
            <v>153345</v>
          </cell>
          <cell r="G8114" t="str">
            <v>THỰC PHẨM</v>
          </cell>
          <cell r="H8114" t="str">
            <v>MỲ, MIẾN</v>
          </cell>
        </row>
        <row r="8115">
          <cell r="C8115" t="str">
            <v>4901734050902</v>
          </cell>
          <cell r="D8115" t="str">
            <v>SANYO FOODS- Mỳ ramen giảm muối vị miso 3 gói</v>
          </cell>
          <cell r="E8115">
            <v>125000</v>
          </cell>
          <cell r="F8115" t="str">
            <v>153346</v>
          </cell>
          <cell r="G8115" t="str">
            <v>THỰC PHẨM</v>
          </cell>
          <cell r="H8115" t="str">
            <v>MỲ, MIẾN</v>
          </cell>
        </row>
        <row r="8116">
          <cell r="C8116" t="str">
            <v>4901734050933</v>
          </cell>
          <cell r="D8116" t="str">
            <v>SANYO FOODS- Mỳ ramen giảm muối 3 gói</v>
          </cell>
          <cell r="E8116">
            <v>125000</v>
          </cell>
          <cell r="F8116" t="str">
            <v>153347</v>
          </cell>
          <cell r="G8116" t="str">
            <v>THỰC PHẨM</v>
          </cell>
          <cell r="H8116" t="str">
            <v>MỲ, MIẾN</v>
          </cell>
        </row>
        <row r="8117">
          <cell r="C8117" t="str">
            <v>4902688242597</v>
          </cell>
          <cell r="D8117" t="str">
            <v>HACHI - Cà ri thịt bằm rau củ vị ngọt 300g</v>
          </cell>
          <cell r="E8117">
            <v>50000</v>
          </cell>
          <cell r="F8117" t="str">
            <v>153348</v>
          </cell>
          <cell r="G8117" t="str">
            <v>THỰC PHẨM</v>
          </cell>
          <cell r="H8117" t="str">
            <v>THỰC PHẨM ĂN LIỀN</v>
          </cell>
        </row>
        <row r="8118">
          <cell r="C8118" t="str">
            <v>4902688242351</v>
          </cell>
          <cell r="D8118" t="str">
            <v>HACHI - Cà ri thịt bằm rau củ vị cay vừa 300g</v>
          </cell>
          <cell r="E8118">
            <v>50000</v>
          </cell>
          <cell r="F8118" t="str">
            <v>153349</v>
          </cell>
          <cell r="G8118" t="str">
            <v>THỰC PHẨM</v>
          </cell>
          <cell r="H8118" t="str">
            <v>THỰC PHẨM ĂN LIỀN</v>
          </cell>
        </row>
        <row r="8119">
          <cell r="C8119" t="str">
            <v>4902688242368</v>
          </cell>
          <cell r="D8119" t="str">
            <v>HACHI - Cà ri thịt bằm rau củ vị cay 300g</v>
          </cell>
          <cell r="E8119">
            <v>50000</v>
          </cell>
          <cell r="F8119" t="str">
            <v>153350</v>
          </cell>
          <cell r="G8119" t="str">
            <v>THỰC PHẨM</v>
          </cell>
          <cell r="H8119" t="str">
            <v>THỰC PHẨM ĂN LIỀN</v>
          </cell>
        </row>
        <row r="8120">
          <cell r="C8120" t="str">
            <v>4902688242603</v>
          </cell>
          <cell r="D8120" t="str">
            <v>HACHI - Cà ri Hayashi bò băm 300g</v>
          </cell>
          <cell r="E8120">
            <v>50000</v>
          </cell>
          <cell r="F8120" t="str">
            <v>153351</v>
          </cell>
          <cell r="G8120" t="str">
            <v>THỰC PHẨM</v>
          </cell>
          <cell r="H8120" t="str">
            <v>THỰC PHẨM ĂN LIỀN</v>
          </cell>
        </row>
        <row r="8121">
          <cell r="C8121" t="str">
            <v>4902688261710</v>
          </cell>
          <cell r="D8121" t="str">
            <v>HACHI - Cà ri bò vị ngọt 250g</v>
          </cell>
          <cell r="E8121">
            <v>50000</v>
          </cell>
          <cell r="F8121" t="str">
            <v>153352</v>
          </cell>
          <cell r="G8121" t="str">
            <v>THỰC PHẨM</v>
          </cell>
          <cell r="H8121" t="str">
            <v>THỰC PHẨM ĂN LIỀN</v>
          </cell>
        </row>
        <row r="8122">
          <cell r="C8122" t="str">
            <v>4902688261734</v>
          </cell>
          <cell r="D8122" t="str">
            <v>HACHI - Cà ri bò băm rau củ 250g</v>
          </cell>
          <cell r="E8122">
            <v>50000</v>
          </cell>
          <cell r="F8122" t="str">
            <v>153353</v>
          </cell>
          <cell r="G8122" t="str">
            <v>THỰC PHẨM</v>
          </cell>
          <cell r="H8122" t="str">
            <v>THỰC PHẨM ĂN LIỀN</v>
          </cell>
        </row>
        <row r="8123">
          <cell r="C8123" t="str">
            <v>4901551369423</v>
          </cell>
          <cell r="D8123" t="str">
            <v>KRACIE- Kẹo ngậm bạc hà Frisk Clean Breath 45 viên</v>
          </cell>
          <cell r="E8123">
            <v>95000</v>
          </cell>
          <cell r="F8123" t="str">
            <v>153354</v>
          </cell>
          <cell r="G8123" t="str">
            <v>THỰC PHẨM</v>
          </cell>
          <cell r="H8123" t="str">
            <v>BÁNH KẸO, ĐỒ ĂN VẶT</v>
          </cell>
        </row>
        <row r="8124">
          <cell r="C8124" t="str">
            <v>4901005521308</v>
          </cell>
          <cell r="D8124" t="str">
            <v>GLICO- Bánh que Pretz vị salat 32gx2</v>
          </cell>
          <cell r="E8124">
            <v>40000</v>
          </cell>
          <cell r="F8124" t="str">
            <v>153355</v>
          </cell>
          <cell r="G8124" t="str">
            <v>THỰC PHẨM</v>
          </cell>
          <cell r="H8124" t="str">
            <v>BÁNH KẸO, ĐỒ ĂN VẶT</v>
          </cell>
        </row>
        <row r="8125">
          <cell r="C8125" t="str">
            <v>4000607 850004</v>
          </cell>
          <cell r="D8125" t="str">
            <v>SCHOGETTEN- Socola sữa thanh 100g</v>
          </cell>
          <cell r="E8125">
            <v>69000</v>
          </cell>
          <cell r="F8125" t="str">
            <v>153356</v>
          </cell>
          <cell r="G8125" t="str">
            <v>THỰC PHẨM</v>
          </cell>
          <cell r="H8125" t="str">
            <v>BÁNH KẸO, ĐỒ ĂN VẶT</v>
          </cell>
        </row>
        <row r="8126">
          <cell r="C8126" t="str">
            <v>4000607854705</v>
          </cell>
          <cell r="D8126" t="str">
            <v>SCHOGETTEN- Socola sữa chua dâu tây thanh100g</v>
          </cell>
          <cell r="E8126">
            <v>69000</v>
          </cell>
          <cell r="F8126" t="str">
            <v>153357</v>
          </cell>
          <cell r="G8126" t="str">
            <v>THỰC PHẨM</v>
          </cell>
          <cell r="H8126" t="str">
            <v>BÁNH KẸO, ĐỒ ĂN VẶT</v>
          </cell>
        </row>
        <row r="8127">
          <cell r="C8127" t="str">
            <v>4000607 854606</v>
          </cell>
          <cell r="D8127" t="str">
            <v>SCHOGETTEN- Socola For Kids thanh 100g</v>
          </cell>
          <cell r="E8127">
            <v>69000</v>
          </cell>
          <cell r="F8127" t="str">
            <v>153358</v>
          </cell>
          <cell r="G8127" t="str">
            <v>THỰC PHẨM</v>
          </cell>
          <cell r="H8127" t="str">
            <v>BÁNH KẸO, ĐỒ ĂN VẶT</v>
          </cell>
        </row>
        <row r="8128">
          <cell r="C8128" t="str">
            <v>4000607 852008</v>
          </cell>
          <cell r="D8128" t="str">
            <v>SCHOGETTEN- Socola đắng thanh 100g</v>
          </cell>
          <cell r="E8128">
            <v>57000</v>
          </cell>
          <cell r="F8128" t="str">
            <v>153359</v>
          </cell>
          <cell r="G8128" t="str">
            <v>THỰC PHẨM</v>
          </cell>
          <cell r="H8128" t="str">
            <v>BÁNH KẸO, ĐỒ ĂN VẶT</v>
          </cell>
        </row>
        <row r="8129">
          <cell r="C8129" t="str">
            <v>4000415856601</v>
          </cell>
          <cell r="D8129" t="str">
            <v>SCHOGETTEN- Socola trắng thanh 100g</v>
          </cell>
          <cell r="E8129">
            <v>69000</v>
          </cell>
          <cell r="F8129" t="str">
            <v>153360</v>
          </cell>
          <cell r="G8129" t="str">
            <v>THỰC PHẨM</v>
          </cell>
          <cell r="H8129" t="str">
            <v>BÁNH KẸO, ĐỒ ĂN VẶT</v>
          </cell>
        </row>
        <row r="8130">
          <cell r="C8130" t="str">
            <v>4000415851705</v>
          </cell>
          <cell r="D8130" t="str">
            <v>SCHOGETTEN- Socola Praline Noisettes thanh 100g</v>
          </cell>
          <cell r="E8130">
            <v>69000</v>
          </cell>
          <cell r="F8130" t="str">
            <v>153361</v>
          </cell>
          <cell r="G8130" t="str">
            <v>THỰC PHẨM</v>
          </cell>
          <cell r="H8130" t="str">
            <v>BÁNH KẸO, ĐỒ ĂN VẶT</v>
          </cell>
        </row>
        <row r="8131">
          <cell r="C8131" t="str">
            <v>4000607851001</v>
          </cell>
          <cell r="D8131" t="str">
            <v>SCHOGETTEN- Socola 13 vị nhân hạt phỉ thanh 100g</v>
          </cell>
          <cell r="E8131">
            <v>69000</v>
          </cell>
          <cell r="F8131" t="str">
            <v>153362</v>
          </cell>
          <cell r="G8131" t="str">
            <v>THỰC PHẨM</v>
          </cell>
          <cell r="H8131" t="str">
            <v>BÁNH KẸO, ĐỒ ĂN VẶT</v>
          </cell>
        </row>
        <row r="8132">
          <cell r="C8132" t="str">
            <v>4000415730703</v>
          </cell>
          <cell r="D8132" t="str">
            <v>SCHOGETTEN- Socola đắng nhân hạt phỉ thanh 100g</v>
          </cell>
          <cell r="E8132">
            <v>57000</v>
          </cell>
          <cell r="F8132" t="str">
            <v>153363</v>
          </cell>
          <cell r="G8132" t="str">
            <v>THỰC PHẨM</v>
          </cell>
          <cell r="H8132" t="str">
            <v>BÁNH KẸO, ĐỒ ĂN VẶT</v>
          </cell>
        </row>
        <row r="8133">
          <cell r="C8133" t="str">
            <v>9343925 000078</v>
          </cell>
          <cell r="D8133" t="str">
            <v>SUNBEAM- Nho khô hữu cơ 100g</v>
          </cell>
          <cell r="E8133">
            <v>50000</v>
          </cell>
          <cell r="F8133" t="str">
            <v>153364</v>
          </cell>
          <cell r="G8133" t="str">
            <v>THỰC PHẨM</v>
          </cell>
          <cell r="H8133" t="str">
            <v>BÁNH KẸO, ĐỒ ĂN VẶT</v>
          </cell>
        </row>
        <row r="8134">
          <cell r="C8134" t="str">
            <v>8850096870092</v>
          </cell>
          <cell r="D8134" t="str">
            <v>BLUE DIAMOND- Hạnh nhân vị muối 30 g</v>
          </cell>
          <cell r="E8134">
            <v>35000</v>
          </cell>
          <cell r="F8134" t="str">
            <v>153365</v>
          </cell>
          <cell r="G8134" t="str">
            <v>THỰC PHẨM</v>
          </cell>
          <cell r="H8134" t="str">
            <v>BÁNH KẸO, ĐỒ ĂN VẶT</v>
          </cell>
        </row>
        <row r="8135">
          <cell r="C8135" t="str">
            <v>8850096870108</v>
          </cell>
          <cell r="D8135" t="str">
            <v>BLUE DIAMOND- Hạnh nhân vị mật ong 30 g</v>
          </cell>
          <cell r="E8135">
            <v>35000</v>
          </cell>
          <cell r="F8135" t="str">
            <v>153366</v>
          </cell>
          <cell r="G8135" t="str">
            <v>THỰC PHẨM</v>
          </cell>
          <cell r="H8135" t="str">
            <v>BÁNH KẸO, ĐỒ ĂN VẶT</v>
          </cell>
        </row>
        <row r="8136">
          <cell r="C8136" t="str">
            <v>8850096870153</v>
          </cell>
          <cell r="D8136" t="str">
            <v>BLUE DIAMOND- Hạt hỗn hợp rang cao cấp 30 g</v>
          </cell>
          <cell r="E8136">
            <v>35000</v>
          </cell>
          <cell r="F8136" t="str">
            <v>153367</v>
          </cell>
          <cell r="G8136" t="str">
            <v>THỰC PHẨM</v>
          </cell>
          <cell r="H8136" t="str">
            <v>BÁNH KẸO, ĐỒ ĂN VẶT</v>
          </cell>
        </row>
        <row r="8137">
          <cell r="C8137" t="str">
            <v>8850096940160</v>
          </cell>
          <cell r="D8137" t="str">
            <v>NUT WALKER- Đậu hà lan vị mù tạt 45g</v>
          </cell>
          <cell r="E8137">
            <v>17000</v>
          </cell>
          <cell r="F8137" t="str">
            <v>153368</v>
          </cell>
          <cell r="G8137" t="str">
            <v>THỰC PHẨM</v>
          </cell>
          <cell r="H8137" t="str">
            <v>BÁNH KẸO, ĐỒ ĂN VẶT</v>
          </cell>
        </row>
        <row r="8138">
          <cell r="C8138" t="str">
            <v>8850096940351</v>
          </cell>
          <cell r="D8138" t="str">
            <v>NUT WALKER- Đậu hà lan vị tiêu tỏi 45g</v>
          </cell>
          <cell r="E8138">
            <v>17000</v>
          </cell>
          <cell r="F8138" t="str">
            <v>153369</v>
          </cell>
          <cell r="G8138" t="str">
            <v>THỰC PHẨM</v>
          </cell>
          <cell r="H8138" t="str">
            <v>BÁNH KẸO, ĐỒ ĂN VẶT</v>
          </cell>
        </row>
        <row r="8139">
          <cell r="C8139" t="str">
            <v>8850096940252</v>
          </cell>
          <cell r="D8139" t="str">
            <v>NUT WALKER- Hạt rang hỗn hợp 35g</v>
          </cell>
          <cell r="E8139">
            <v>17000</v>
          </cell>
          <cell r="F8139" t="str">
            <v>153370</v>
          </cell>
          <cell r="G8139" t="str">
            <v>THỰC PHẨM</v>
          </cell>
          <cell r="H8139" t="str">
            <v>BÁNH KẸO, ĐỒ ĂN VẶT</v>
          </cell>
        </row>
        <row r="8140">
          <cell r="C8140" t="str">
            <v>8850096940023</v>
          </cell>
          <cell r="D8140" t="str">
            <v>NUT WALKER- Hạt điều rang muối 35g</v>
          </cell>
          <cell r="E8140">
            <v>35000</v>
          </cell>
          <cell r="F8140" t="str">
            <v>153371</v>
          </cell>
          <cell r="G8140" t="str">
            <v>THỰC PHẨM</v>
          </cell>
          <cell r="H8140" t="str">
            <v>BÁNH KẸO, ĐỒ ĂN VẶT</v>
          </cell>
        </row>
        <row r="8141">
          <cell r="C8141" t="str">
            <v>8850096750035</v>
          </cell>
          <cell r="D8141" t="str">
            <v>SUNKIST- Hạt dẻ cười 150g</v>
          </cell>
          <cell r="E8141">
            <v>132000</v>
          </cell>
          <cell r="F8141" t="str">
            <v>153372</v>
          </cell>
          <cell r="G8141" t="str">
            <v>THỰC PHẨM</v>
          </cell>
          <cell r="H8141" t="str">
            <v>BÁNH KẸO, ĐỒ ĂN VẶT</v>
          </cell>
        </row>
        <row r="8142">
          <cell r="C8142" t="str">
            <v>8936127153515</v>
          </cell>
          <cell r="D8142" t="str">
            <v>FAMINUTS- Hạt điểu vị cay tỏi ớt túi 40g</v>
          </cell>
          <cell r="E8142">
            <v>29000</v>
          </cell>
          <cell r="F8142" t="str">
            <v>153373</v>
          </cell>
          <cell r="G8142" t="str">
            <v>THỰC PHẨM</v>
          </cell>
          <cell r="H8142" t="str">
            <v>BÁNH KẸO, ĐỒ ĂN VẶT</v>
          </cell>
        </row>
        <row r="8143">
          <cell r="C8143" t="str">
            <v>8936127153522</v>
          </cell>
          <cell r="D8143" t="str">
            <v>FAMINUTS- Hạt điểu vị cơm dừa sấy túi 40g</v>
          </cell>
          <cell r="E8143">
            <v>29000</v>
          </cell>
          <cell r="F8143" t="str">
            <v>153374</v>
          </cell>
          <cell r="G8143" t="str">
            <v>THỰC PHẨM</v>
          </cell>
          <cell r="H8143" t="str">
            <v>BÁNH KẸO, ĐỒ ĂN VẶT</v>
          </cell>
        </row>
        <row r="8144">
          <cell r="C8144" t="str">
            <v>8936127153539</v>
          </cell>
          <cell r="D8144" t="str">
            <v>FAMINUTS- Hạt điểu vị phomai túi 40g</v>
          </cell>
          <cell r="E8144">
            <v>29000</v>
          </cell>
          <cell r="F8144" t="str">
            <v>153375</v>
          </cell>
          <cell r="G8144" t="str">
            <v>THỰC PHẨM</v>
          </cell>
          <cell r="H8144" t="str">
            <v>BÁNH KẸO, ĐỒ ĂN VẶT</v>
          </cell>
        </row>
        <row r="8145">
          <cell r="C8145" t="str">
            <v>8936127153201</v>
          </cell>
          <cell r="D8145" t="str">
            <v>FAMINUTS- Thanh DD hạt điều yến mạch 25g</v>
          </cell>
          <cell r="E8145">
            <v>17000</v>
          </cell>
          <cell r="F8145" t="str">
            <v>153376</v>
          </cell>
          <cell r="G8145" t="str">
            <v>THỰC PHẨM</v>
          </cell>
          <cell r="H8145" t="str">
            <v>BÁNH KẸO, ĐỒ ĂN VẶT</v>
          </cell>
        </row>
        <row r="8146">
          <cell r="C8146" t="str">
            <v>8936127153287</v>
          </cell>
          <cell r="D8146" t="str">
            <v>FAMINUTS- Thanh DD hạt điều yến mạch hộp 100g</v>
          </cell>
          <cell r="E8146">
            <v>65000</v>
          </cell>
          <cell r="F8146" t="str">
            <v>153377</v>
          </cell>
          <cell r="G8146" t="str">
            <v>THỰC PHẨM</v>
          </cell>
          <cell r="H8146" t="str">
            <v>BÁNH KẸO, ĐỒ ĂN VẶT</v>
          </cell>
        </row>
        <row r="8147">
          <cell r="C8147" t="str">
            <v>8936127153218</v>
          </cell>
          <cell r="D8147" t="str">
            <v>FAMINUTS- Thanh DD hạt điều trái cây 25g</v>
          </cell>
          <cell r="E8147">
            <v>17000</v>
          </cell>
          <cell r="F8147" t="str">
            <v>153378</v>
          </cell>
          <cell r="G8147" t="str">
            <v>THỰC PHẨM</v>
          </cell>
          <cell r="H8147" t="str">
            <v>BÁNH KẸO, ĐỒ ĂN VẶT</v>
          </cell>
        </row>
        <row r="8148">
          <cell r="C8148" t="str">
            <v>8936127153294</v>
          </cell>
          <cell r="D8148" t="str">
            <v>FAMINUTS- Thanh DD hạt điều trái cây hộp 100g</v>
          </cell>
          <cell r="E8148">
            <v>65000</v>
          </cell>
          <cell r="F8148" t="str">
            <v>153379</v>
          </cell>
          <cell r="G8148" t="str">
            <v>THỰC PHẨM</v>
          </cell>
          <cell r="H8148" t="str">
            <v>BÁNH KẸO, ĐỒ ĂN VẶT</v>
          </cell>
        </row>
        <row r="8149">
          <cell r="C8149" t="str">
            <v>8936127153225</v>
          </cell>
          <cell r="D8149" t="str">
            <v>FAMINUTS- Thanh DD hạt điều vị rong biển 25g</v>
          </cell>
          <cell r="E8149">
            <v>17000</v>
          </cell>
          <cell r="F8149" t="str">
            <v>153380</v>
          </cell>
          <cell r="G8149" t="str">
            <v>THỰC PHẨM</v>
          </cell>
          <cell r="H8149" t="str">
            <v>BÁNH KẸO, ĐỒ ĂN VẶT</v>
          </cell>
        </row>
        <row r="8150">
          <cell r="C8150" t="str">
            <v>8936127153300</v>
          </cell>
          <cell r="D8150" t="str">
            <v>FAMINUTS- Thanh DD hạt điều vị rong biển hộp 100g</v>
          </cell>
          <cell r="E8150">
            <v>65000</v>
          </cell>
          <cell r="F8150" t="str">
            <v>153381</v>
          </cell>
          <cell r="G8150" t="str">
            <v>THỰC PHẨM</v>
          </cell>
          <cell r="H8150" t="str">
            <v>BÁNH KẸO, ĐỒ ĂN VẶT</v>
          </cell>
        </row>
        <row r="8151">
          <cell r="C8151" t="str">
            <v>8936127153232</v>
          </cell>
          <cell r="D8151" t="str">
            <v>FAMINUTS- Thanh DD hạt điều hạnh nhân 25g</v>
          </cell>
          <cell r="E8151">
            <v>17000</v>
          </cell>
          <cell r="F8151" t="str">
            <v>153382</v>
          </cell>
          <cell r="G8151" t="str">
            <v>THỰC PHẨM</v>
          </cell>
          <cell r="H8151" t="str">
            <v>BÁNH KẸO, ĐỒ ĂN VẶT</v>
          </cell>
        </row>
        <row r="8152">
          <cell r="C8152" t="str">
            <v>8936127153317</v>
          </cell>
          <cell r="D8152" t="str">
            <v>FAMINUTS- Thanh DD hạt điều hạnh nhân hộp 100g</v>
          </cell>
          <cell r="E8152">
            <v>65000</v>
          </cell>
          <cell r="F8152" t="str">
            <v>153383</v>
          </cell>
          <cell r="G8152" t="str">
            <v>THỰC PHẨM</v>
          </cell>
          <cell r="H8152" t="str">
            <v>BÁNH KẸO, ĐỒ ĂN VẶT</v>
          </cell>
        </row>
        <row r="8153">
          <cell r="C8153" t="str">
            <v>8936127150736</v>
          </cell>
          <cell r="D8153" t="str">
            <v>FAMINUTS- Hạt điều vị cơm dừa sấy hũ nhôm 120g</v>
          </cell>
          <cell r="E8153">
            <v>75000</v>
          </cell>
          <cell r="F8153" t="str">
            <v>153384</v>
          </cell>
          <cell r="G8153" t="str">
            <v>THỰC PHẨM</v>
          </cell>
          <cell r="H8153" t="str">
            <v>BÁNH KẸO, ĐỒ ĂN VẶT</v>
          </cell>
        </row>
        <row r="8154">
          <cell r="C8154" t="str">
            <v>8936127151214</v>
          </cell>
          <cell r="D8154" t="str">
            <v>FAMINUTS- Hạt điều rang vị muối hộp 120g</v>
          </cell>
          <cell r="E8154">
            <v>69000</v>
          </cell>
          <cell r="F8154" t="str">
            <v>153385</v>
          </cell>
          <cell r="G8154" t="str">
            <v>THỰC PHẨM</v>
          </cell>
          <cell r="H8154" t="str">
            <v>BÁNH KẸO, ĐỒ ĂN VẶT</v>
          </cell>
        </row>
        <row r="8155">
          <cell r="C8155" t="str">
            <v>8936127150156</v>
          </cell>
          <cell r="D8155" t="str">
            <v>FAMINUTS- Hạt điều rang không muối hũ nhôm 120g</v>
          </cell>
          <cell r="E8155">
            <v>75000</v>
          </cell>
          <cell r="F8155" t="str">
            <v>153386</v>
          </cell>
          <cell r="G8155" t="str">
            <v>THỰC PHẨM</v>
          </cell>
          <cell r="H8155" t="str">
            <v>BÁNH KẸO, ĐỒ ĂN VẶT</v>
          </cell>
        </row>
        <row r="8156">
          <cell r="C8156" t="str">
            <v>8936127150323</v>
          </cell>
          <cell r="D8156" t="str">
            <v>FAMINUTS- Hạnh nhân sấy vị tự nhiên hũ nhôm 120g</v>
          </cell>
          <cell r="E8156">
            <v>75000</v>
          </cell>
          <cell r="F8156" t="str">
            <v>153387</v>
          </cell>
          <cell r="G8156" t="str">
            <v>THỰC PHẨM</v>
          </cell>
          <cell r="H8156" t="str">
            <v>BÁNH KẸO, ĐỒ ĂN VẶT</v>
          </cell>
        </row>
        <row r="8157">
          <cell r="C8157" t="str">
            <v>8936127150286</v>
          </cell>
          <cell r="D8157" t="str">
            <v>FAMINUTS- Hạt sen sấy hũ nhôm 120g</v>
          </cell>
          <cell r="E8157">
            <v>83000</v>
          </cell>
          <cell r="F8157" t="str">
            <v>153388</v>
          </cell>
          <cell r="G8157" t="str">
            <v>THỰC PHẨM</v>
          </cell>
          <cell r="H8157" t="str">
            <v>BÁNH KẸO, ĐỒ ĂN VẶT</v>
          </cell>
        </row>
        <row r="8158">
          <cell r="C8158" t="str">
            <v>8936127150873</v>
          </cell>
          <cell r="D8158" t="str">
            <v>FAMINUTS - Hạt mắc ca hộp 120g</v>
          </cell>
          <cell r="E8158">
            <v>69000</v>
          </cell>
          <cell r="F8158" t="str">
            <v>153389</v>
          </cell>
          <cell r="G8158" t="str">
            <v>THỰC PHẨM</v>
          </cell>
          <cell r="H8158" t="str">
            <v>BÁNH KẸO, ĐỒ ĂN VẶT</v>
          </cell>
        </row>
        <row r="8159">
          <cell r="C8159" t="str">
            <v>8004800003409</v>
          </cell>
          <cell r="D8159" t="str">
            <v>Lago Part - Bánh xốp vị cacao 12 chiếc 125g</v>
          </cell>
          <cell r="E8159">
            <v>49000</v>
          </cell>
          <cell r="F8159" t="str">
            <v>153390</v>
          </cell>
          <cell r="G8159" t="str">
            <v>THỰC PHẨM</v>
          </cell>
          <cell r="H8159" t="str">
            <v>BÁNH KẸO, ĐỒ ĂN VẶT</v>
          </cell>
        </row>
        <row r="8160">
          <cell r="C8160" t="str">
            <v>8004800003416</v>
          </cell>
          <cell r="D8160" t="str">
            <v>Lago Part - Bánh xốp hạt phỉ 12 chiếc 125g</v>
          </cell>
          <cell r="E8160">
            <v>49000</v>
          </cell>
          <cell r="F8160" t="str">
            <v>153391</v>
          </cell>
          <cell r="G8160" t="str">
            <v>THỰC PHẨM</v>
          </cell>
          <cell r="H8160" t="str">
            <v>BÁNH KẸO, ĐỒ ĂN VẶT</v>
          </cell>
        </row>
        <row r="8161">
          <cell r="C8161" t="str">
            <v>8004800003423</v>
          </cell>
          <cell r="D8161" t="str">
            <v>Lago Part - Bánh xốp vị vani 12 chiếc 125g</v>
          </cell>
          <cell r="E8161">
            <v>49000</v>
          </cell>
          <cell r="F8161" t="str">
            <v>153392</v>
          </cell>
          <cell r="G8161" t="str">
            <v>THỰC PHẨM</v>
          </cell>
          <cell r="H8161" t="str">
            <v>BÁNH KẸO, ĐỒ ĂN VẶT</v>
          </cell>
        </row>
        <row r="8162">
          <cell r="C8162" t="str">
            <v>8004800002433</v>
          </cell>
          <cell r="D8162" t="str">
            <v>Lago Part - Bánh xốp vị vani 10 chiếc 250g</v>
          </cell>
          <cell r="E8162">
            <v>90000</v>
          </cell>
          <cell r="F8162" t="str">
            <v>153393</v>
          </cell>
          <cell r="G8162" t="str">
            <v>THỰC PHẨM</v>
          </cell>
          <cell r="H8162" t="str">
            <v>BÁNH KẸO, ĐỒ ĂN VẶT</v>
          </cell>
        </row>
        <row r="8163">
          <cell r="C8163" t="str">
            <v>8004800002372</v>
          </cell>
          <cell r="D8163" t="str">
            <v>Lago Part - Bánh xốp vị cacao 10 chiếc 250g</v>
          </cell>
          <cell r="E8163">
            <v>90000</v>
          </cell>
          <cell r="F8163" t="str">
            <v>153394</v>
          </cell>
          <cell r="G8163" t="str">
            <v>THỰC PHẨM</v>
          </cell>
          <cell r="H8163" t="str">
            <v>BÁNH KẸO, ĐỒ ĂN VẶT</v>
          </cell>
        </row>
        <row r="8164">
          <cell r="C8164" t="str">
            <v>8004800002426</v>
          </cell>
          <cell r="D8164" t="str">
            <v>Lago Part - Bánh xốp vị hạnh nhân 10 chiếc 250g</v>
          </cell>
          <cell r="E8164">
            <v>90000</v>
          </cell>
          <cell r="F8164" t="str">
            <v>153395</v>
          </cell>
          <cell r="G8164" t="str">
            <v>THỰC PHẨM</v>
          </cell>
          <cell r="H8164" t="str">
            <v>BÁNH KẸO, ĐỒ ĂN VẶT</v>
          </cell>
        </row>
        <row r="8165">
          <cell r="C8165" t="str">
            <v>8004800002853</v>
          </cell>
          <cell r="D8165" t="str">
            <v>Lago Part - Bánh xốp vị dừa 10 chiếc 250g</v>
          </cell>
          <cell r="E8165">
            <v>90000</v>
          </cell>
          <cell r="F8165" t="str">
            <v>153396</v>
          </cell>
          <cell r="G8165" t="str">
            <v>THỰC PHẨM</v>
          </cell>
          <cell r="H8165" t="str">
            <v>BÁNH KẸO, ĐỒ ĂN VẶT</v>
          </cell>
        </row>
        <row r="8166">
          <cell r="C8166" t="str">
            <v>8004800003058</v>
          </cell>
          <cell r="D8166" t="str">
            <v>Lago Part - Bánh xốp vị cacao 16 chiếc 180g</v>
          </cell>
          <cell r="E8166">
            <v>68000</v>
          </cell>
          <cell r="F8166" t="str">
            <v>153397</v>
          </cell>
          <cell r="G8166" t="str">
            <v>THỰC PHẨM</v>
          </cell>
          <cell r="H8166" t="str">
            <v>BÁNH KẸO, ĐỒ ĂN VẶT</v>
          </cell>
        </row>
        <row r="8167">
          <cell r="C8167" t="str">
            <v>8004800003065</v>
          </cell>
          <cell r="D8167" t="str">
            <v>Lago Part - Bánh xốp hạt phỉ 16 chiếc 180g</v>
          </cell>
          <cell r="E8167">
            <v>68000</v>
          </cell>
          <cell r="F8167" t="str">
            <v>153398</v>
          </cell>
          <cell r="G8167" t="str">
            <v>THỰC PHẨM</v>
          </cell>
          <cell r="H8167" t="str">
            <v>BÁNH KẸO, ĐỒ ĂN VẶT</v>
          </cell>
        </row>
        <row r="8168">
          <cell r="C8168" t="str">
            <v>8004800003072</v>
          </cell>
          <cell r="D8168" t="str">
            <v>Lago Part - Bánh xốp vị vani 16 chiếc 180g</v>
          </cell>
          <cell r="E8168">
            <v>68000</v>
          </cell>
          <cell r="F8168" t="str">
            <v>153399</v>
          </cell>
          <cell r="G8168" t="str">
            <v>THỰC PHẨM</v>
          </cell>
          <cell r="H8168" t="str">
            <v>BÁNH KẸO, ĐỒ ĂN VẶT</v>
          </cell>
        </row>
        <row r="8169">
          <cell r="C8169" t="str">
            <v>3108170013077</v>
          </cell>
          <cell r="D8169" t="str">
            <v>Le chat - Bánh quy Potte langue 12 chiếc 200g</v>
          </cell>
          <cell r="E8169">
            <v>75000</v>
          </cell>
          <cell r="F8169" t="str">
            <v>153400</v>
          </cell>
          <cell r="G8169" t="str">
            <v>THỰC PHẨM</v>
          </cell>
          <cell r="H8169" t="str">
            <v>BÁNH KẸO, ĐỒ ĂN VẶT</v>
          </cell>
        </row>
        <row r="8170">
          <cell r="C8170" t="str">
            <v>3152280010426</v>
          </cell>
          <cell r="D8170" t="str">
            <v>Cantreau - Bánh Sampa giòn 200g</v>
          </cell>
          <cell r="E8170">
            <v>70000</v>
          </cell>
          <cell r="F8170" t="str">
            <v>153401</v>
          </cell>
          <cell r="G8170" t="str">
            <v>THỰC PHẨM</v>
          </cell>
          <cell r="H8170" t="str">
            <v>BÁNH KẸO, ĐỒ ĂN VẶT</v>
          </cell>
        </row>
        <row r="8171">
          <cell r="C8171" t="str">
            <v>4607015234633</v>
          </cell>
          <cell r="D8171" t="str">
            <v>Yashkino Wafers - Bánh xốp kem vị chanh 300g</v>
          </cell>
          <cell r="E8171">
            <v>45000</v>
          </cell>
          <cell r="F8171" t="str">
            <v>153402</v>
          </cell>
          <cell r="G8171" t="str">
            <v>THỰC PHẨM</v>
          </cell>
          <cell r="H8171" t="str">
            <v>BÁNH KẸO, ĐỒ ĂN VẶT</v>
          </cell>
        </row>
        <row r="8172">
          <cell r="C8172" t="str">
            <v>4607015232660</v>
          </cell>
          <cell r="D8172" t="str">
            <v>Yashkino Wafers - Bánh xốp kem 300g</v>
          </cell>
          <cell r="E8172">
            <v>45000</v>
          </cell>
          <cell r="F8172" t="str">
            <v>153403</v>
          </cell>
          <cell r="G8172" t="str">
            <v>THỰC PHẨM</v>
          </cell>
          <cell r="H8172" t="str">
            <v>BÁNH KẸO, ĐỒ ĂN VẶT</v>
          </cell>
        </row>
        <row r="8173">
          <cell r="C8173" t="str">
            <v>4607015232677</v>
          </cell>
          <cell r="D8173" t="str">
            <v>Yashkino Wafers - Bánh xốp kem caramel 300g</v>
          </cell>
          <cell r="E8173">
            <v>45000</v>
          </cell>
          <cell r="F8173" t="str">
            <v>153404</v>
          </cell>
          <cell r="G8173" t="str">
            <v>THỰC PHẨM</v>
          </cell>
          <cell r="H8173" t="str">
            <v>BÁNH KẸO, ĐỒ ĂN VẶT</v>
          </cell>
        </row>
        <row r="8174">
          <cell r="C8174" t="str">
            <v>8801062273294</v>
          </cell>
          <cell r="D8174" t="str">
            <v>Lotte - Bánh Chocopie Dream cake truyền thống 204g</v>
          </cell>
          <cell r="E8174">
            <v>55000</v>
          </cell>
          <cell r="F8174" t="str">
            <v>153405</v>
          </cell>
          <cell r="G8174" t="str">
            <v>THỰC PHẨM</v>
          </cell>
          <cell r="H8174" t="str">
            <v>BÁNH KẸO, ĐỒ ĂN VẶT</v>
          </cell>
        </row>
        <row r="8175">
          <cell r="C8175" t="str">
            <v>8801062273331</v>
          </cell>
          <cell r="D8175" t="str">
            <v>Lotte - Bánh Chocopie Dream cake vị cacao 204g</v>
          </cell>
          <cell r="E8175">
            <v>55000</v>
          </cell>
          <cell r="F8175" t="str">
            <v>153406</v>
          </cell>
          <cell r="G8175" t="str">
            <v>THỰC PHẨM</v>
          </cell>
          <cell r="H8175" t="str">
            <v>BÁNH KẸO, ĐỒ ĂN VẶT</v>
          </cell>
        </row>
        <row r="8176">
          <cell r="C8176" t="str">
            <v>3173287289806</v>
          </cell>
          <cell r="D8176" t="str">
            <v>Cemoi - Socola Classic Truffles 200g</v>
          </cell>
          <cell r="E8176">
            <v>135000</v>
          </cell>
          <cell r="F8176" t="str">
            <v>153407</v>
          </cell>
          <cell r="G8176" t="str">
            <v>THỰC PHẨM</v>
          </cell>
          <cell r="H8176" t="str">
            <v>BÁNH KẸO, ĐỒ ĂN VẶT</v>
          </cell>
        </row>
        <row r="8177">
          <cell r="C8177" t="str">
            <v>3173287294343</v>
          </cell>
          <cell r="D8177" t="str">
            <v>Cemoi - Socola Caramel Truffles 200g</v>
          </cell>
          <cell r="E8177">
            <v>135000</v>
          </cell>
          <cell r="F8177" t="str">
            <v>153408</v>
          </cell>
          <cell r="G8177" t="str">
            <v>THỰC PHẨM</v>
          </cell>
          <cell r="H8177" t="str">
            <v>BÁNH KẸO, ĐỒ ĂN VẶT</v>
          </cell>
        </row>
        <row r="8178">
          <cell r="C8178" t="str">
            <v>3173287290048</v>
          </cell>
          <cell r="D8178" t="str">
            <v>Cemoi - Socola Hazelnut Truffles 200g</v>
          </cell>
          <cell r="E8178">
            <v>135000</v>
          </cell>
          <cell r="F8178" t="str">
            <v>153409</v>
          </cell>
          <cell r="G8178" t="str">
            <v>THỰC PHẨM</v>
          </cell>
          <cell r="H8178" t="str">
            <v>BÁNH KẸO, ĐỒ ĂN VẶT</v>
          </cell>
        </row>
        <row r="8179">
          <cell r="C8179" t="str">
            <v>3173286516385</v>
          </cell>
          <cell r="D8179" t="str">
            <v>Cemoi - Socola Gold box Classic Truffles 300g</v>
          </cell>
          <cell r="E8179">
            <v>365000</v>
          </cell>
          <cell r="F8179" t="str">
            <v>153410</v>
          </cell>
          <cell r="G8179" t="str">
            <v>THỰC PHẨM</v>
          </cell>
          <cell r="H8179" t="str">
            <v>BÁNH KẸO, ĐỒ ĂN VẶT</v>
          </cell>
        </row>
        <row r="8180">
          <cell r="C8180" t="str">
            <v>8000500247167</v>
          </cell>
          <cell r="D8180" t="str">
            <v>Ferrero Rocher-Kẹo chocolate tổng hợp 269,4g</v>
          </cell>
          <cell r="E8180">
            <v>465000</v>
          </cell>
          <cell r="F8180" t="str">
            <v>153411</v>
          </cell>
          <cell r="G8180" t="str">
            <v>THỰC PHẨM</v>
          </cell>
          <cell r="H8180" t="str">
            <v>BÁNH KẸO, ĐỒ ĂN VẶT</v>
          </cell>
        </row>
        <row r="8181">
          <cell r="C8181" t="str">
            <v>8000500247150</v>
          </cell>
          <cell r="D8181" t="str">
            <v>Ferrero Rocher - Kẹo chocolate nhân hạt 172g</v>
          </cell>
          <cell r="E8181">
            <v>340000</v>
          </cell>
          <cell r="F8181" t="str">
            <v>153412</v>
          </cell>
          <cell r="G8181" t="str">
            <v>THỰC PHẨM</v>
          </cell>
          <cell r="H8181" t="str">
            <v>BÁNH KẸO, ĐỒ ĂN VẶT</v>
          </cell>
        </row>
        <row r="8182">
          <cell r="C8182" t="str">
            <v>8000500005187</v>
          </cell>
          <cell r="D8182" t="str">
            <v>Ferrero Prestige - Kẹo chocolate tổng hợp 246g</v>
          </cell>
          <cell r="E8182">
            <v>415000</v>
          </cell>
          <cell r="F8182" t="str">
            <v>153413</v>
          </cell>
          <cell r="G8182" t="str">
            <v>THỰC PHẨM</v>
          </cell>
          <cell r="H8182" t="str">
            <v>BÁNH KẸO, ĐỒ ĂN VẶT</v>
          </cell>
        </row>
        <row r="8183">
          <cell r="C8183" t="str">
            <v>4008400102528</v>
          </cell>
          <cell r="D8183" t="str">
            <v>Mon Cheri - Kẹo socola có nhân 157g</v>
          </cell>
          <cell r="E8183">
            <v>190000</v>
          </cell>
          <cell r="F8183" t="str">
            <v>153414</v>
          </cell>
          <cell r="G8183" t="str">
            <v>THỰC PHẨM</v>
          </cell>
          <cell r="H8183" t="str">
            <v>BÁNH KẸO, ĐỒ ĂN VẶT</v>
          </cell>
        </row>
        <row r="8184">
          <cell r="C8184" t="str">
            <v>8000500408162</v>
          </cell>
          <cell r="D8184" t="str">
            <v>Mon Cheri - Kẹo socola có nhân 315g</v>
          </cell>
          <cell r="E8184">
            <v>335000</v>
          </cell>
          <cell r="F8184" t="str">
            <v>153415</v>
          </cell>
          <cell r="G8184" t="str">
            <v>THỰC PHẨM</v>
          </cell>
          <cell r="H8184" t="str">
            <v>BÁNH KẸO, ĐỒ ĂN VẶT</v>
          </cell>
        </row>
        <row r="8185">
          <cell r="C8185" t="str">
            <v>4014400914245</v>
          </cell>
          <cell r="D8185" t="str">
            <v>Merci - Kẹo Chocolate vị sữa 100g</v>
          </cell>
          <cell r="E8185">
            <v>95000</v>
          </cell>
          <cell r="F8185" t="str">
            <v>153416</v>
          </cell>
          <cell r="G8185" t="str">
            <v>THỰC PHẨM</v>
          </cell>
          <cell r="H8185" t="str">
            <v>BÁNH KẸO, ĐỒ ĂN VẶT</v>
          </cell>
        </row>
        <row r="8186">
          <cell r="C8186" t="str">
            <v>4014400914252</v>
          </cell>
          <cell r="D8186" t="str">
            <v>Merci - Kẹo Chocolate hạt hạnh nhân 100g</v>
          </cell>
          <cell r="E8186">
            <v>95000</v>
          </cell>
          <cell r="F8186" t="str">
            <v>153417</v>
          </cell>
          <cell r="G8186" t="str">
            <v>THỰC PHẨM</v>
          </cell>
          <cell r="H8186" t="str">
            <v>BÁNH KẸO, ĐỒ ĂN VẶT</v>
          </cell>
        </row>
        <row r="8187">
          <cell r="C8187" t="str">
            <v>4014400914269</v>
          </cell>
          <cell r="D8187" t="str">
            <v>Merci - Kẹo Chocolate kem và cà phê 100g</v>
          </cell>
          <cell r="E8187">
            <v>95000</v>
          </cell>
          <cell r="F8187" t="str">
            <v>153418</v>
          </cell>
          <cell r="G8187" t="str">
            <v>THỰC PHẨM</v>
          </cell>
          <cell r="H8187" t="str">
            <v>BÁNH KẸO, ĐỒ ĂN VẶT</v>
          </cell>
        </row>
        <row r="8188">
          <cell r="C8188" t="str">
            <v>4014400914276</v>
          </cell>
          <cell r="D8188" t="str">
            <v>Merci - Kẹo Chocolate đen 72% 100g</v>
          </cell>
          <cell r="E8188">
            <v>95000</v>
          </cell>
          <cell r="F8188" t="str">
            <v>153419</v>
          </cell>
          <cell r="G8188" t="str">
            <v>THỰC PHẨM</v>
          </cell>
          <cell r="H8188" t="str">
            <v>BÁNH KẸO, ĐỒ ĂN VẶT</v>
          </cell>
        </row>
        <row r="8189">
          <cell r="C8189" t="str">
            <v>4014400916751</v>
          </cell>
          <cell r="D8189" t="str">
            <v>Merci - Kẹo Chocolate kem hạt phỉ 100g</v>
          </cell>
          <cell r="E8189">
            <v>95000</v>
          </cell>
          <cell r="F8189" t="str">
            <v>153420</v>
          </cell>
          <cell r="G8189" t="str">
            <v>THỰC PHẨM</v>
          </cell>
          <cell r="H8189" t="str">
            <v>BÁNH KẸO, ĐỒ ĂN VẶT</v>
          </cell>
        </row>
        <row r="8190">
          <cell r="C8190" t="str">
            <v>4000417693112</v>
          </cell>
          <cell r="D8190" t="str">
            <v>Ritter Sport - Kẹo Chocolate 55% Ghana 100g</v>
          </cell>
          <cell r="E8190">
            <v>72000</v>
          </cell>
          <cell r="F8190" t="str">
            <v>153421</v>
          </cell>
          <cell r="G8190" t="str">
            <v>THỰC PHẨM</v>
          </cell>
          <cell r="H8190" t="str">
            <v>BÁNH KẸO, ĐỒ ĂN VẶT</v>
          </cell>
        </row>
        <row r="8191">
          <cell r="C8191" t="str">
            <v>4000417693211</v>
          </cell>
          <cell r="D8191" t="str">
            <v>Ritter Sport - Kẹo Chocolate 61% Nicaragua 100g</v>
          </cell>
          <cell r="E8191">
            <v>72000</v>
          </cell>
          <cell r="F8191" t="str">
            <v>153422</v>
          </cell>
          <cell r="G8191" t="str">
            <v>THỰC PHẨM</v>
          </cell>
          <cell r="H8191" t="str">
            <v>BÁNH KẸO, ĐỒ ĂN VẶT</v>
          </cell>
        </row>
        <row r="8192">
          <cell r="C8192" t="str">
            <v>4000417693310</v>
          </cell>
          <cell r="D8192" t="str">
            <v>Ritter Sport - Kẹo Chocolate 74% Peru 100g</v>
          </cell>
          <cell r="E8192">
            <v>72000</v>
          </cell>
          <cell r="F8192" t="str">
            <v>153423</v>
          </cell>
          <cell r="G8192" t="str">
            <v>THỰC PHẨM</v>
          </cell>
          <cell r="H8192" t="str">
            <v>BÁNH KẸO, ĐỒ ĂN VẶT</v>
          </cell>
        </row>
        <row r="8193">
          <cell r="C8193" t="str">
            <v>4000417693815</v>
          </cell>
          <cell r="D8193" t="str">
            <v>Ritter Sport - Kẹo Chocolate 81% Ghana 100g</v>
          </cell>
          <cell r="E8193">
            <v>72000</v>
          </cell>
          <cell r="F8193" t="str">
            <v>153424</v>
          </cell>
          <cell r="G8193" t="str">
            <v>THỰC PHẨM</v>
          </cell>
          <cell r="H8193" t="str">
            <v>BÁNH KẸO, ĐỒ ĂN VẶT</v>
          </cell>
        </row>
        <row r="8194">
          <cell r="C8194" t="str">
            <v>4000417670311</v>
          </cell>
          <cell r="D8194" t="str">
            <v>Ritter Sport - Kẹo Chocolate hạnh nhân nguyên 100g</v>
          </cell>
          <cell r="E8194">
            <v>72000</v>
          </cell>
          <cell r="F8194" t="str">
            <v>153425</v>
          </cell>
          <cell r="G8194" t="str">
            <v>THỰC PHẨM</v>
          </cell>
          <cell r="H8194" t="str">
            <v>BÁNH KẸO, ĐỒ ĂN VẶT</v>
          </cell>
        </row>
        <row r="8195">
          <cell r="C8195" t="str">
            <v>8801062636846</v>
          </cell>
          <cell r="D8195" t="str">
            <v>Lotte ghana - Sô cô la sữa 70g</v>
          </cell>
          <cell r="E8195">
            <v>35000</v>
          </cell>
          <cell r="F8195" t="str">
            <v>153426</v>
          </cell>
          <cell r="G8195" t="str">
            <v>THỰC PHẨM</v>
          </cell>
          <cell r="H8195" t="str">
            <v>BÁNH KẸO, ĐỒ ĂN VẶT</v>
          </cell>
        </row>
        <row r="8196">
          <cell r="C8196" t="str">
            <v>8801062276233</v>
          </cell>
          <cell r="D8196" t="str">
            <v>Lotte ghana - Hạt hạnh nhân 46g</v>
          </cell>
          <cell r="E8196">
            <v>35000</v>
          </cell>
          <cell r="F8196" t="str">
            <v>153427</v>
          </cell>
          <cell r="G8196" t="str">
            <v>THỰC PHẨM</v>
          </cell>
          <cell r="H8196" t="str">
            <v>BÁNH KẸO, ĐỒ ĂN VẶT</v>
          </cell>
        </row>
        <row r="8197">
          <cell r="C8197" t="str">
            <v>4000607850004</v>
          </cell>
          <cell r="D8197" t="str">
            <v>Schogetten - Sô cô la thanh vị sữa 100g</v>
          </cell>
          <cell r="E8197">
            <v>69000</v>
          </cell>
          <cell r="F8197" t="str">
            <v>153428</v>
          </cell>
          <cell r="G8197" t="str">
            <v>THỰC PHẨM</v>
          </cell>
          <cell r="H8197" t="str">
            <v>BÁNH KẸO, ĐỒ ĂN VẶT</v>
          </cell>
        </row>
        <row r="8198">
          <cell r="C8198" t="str">
            <v>4000607854606</v>
          </cell>
          <cell r="D8198" t="str">
            <v>Schogotten - Sô cô la thanh For Kids 100g</v>
          </cell>
          <cell r="E8198">
            <v>69000</v>
          </cell>
          <cell r="F8198" t="str">
            <v>153429</v>
          </cell>
          <cell r="G8198" t="str">
            <v>THỰC PHẨM</v>
          </cell>
          <cell r="H8198" t="str">
            <v>BÁNH KẸO, ĐỒ ĂN VẶT</v>
          </cell>
        </row>
        <row r="8199">
          <cell r="C8199" t="str">
            <v>4000607852008</v>
          </cell>
          <cell r="D8199" t="str">
            <v>Schogotten - Sô cô la thanh đắng 100g</v>
          </cell>
          <cell r="E8199">
            <v>59000</v>
          </cell>
          <cell r="F8199" t="str">
            <v>153430</v>
          </cell>
          <cell r="G8199" t="str">
            <v>THỰC PHẨM</v>
          </cell>
          <cell r="H8199" t="str">
            <v>BÁNH KẸO, ĐỒ ĂN VẶT</v>
          </cell>
        </row>
        <row r="8200">
          <cell r="C8200" t="str">
            <v>8859601605457</v>
          </cell>
          <cell r="D8200" t="str">
            <v>Blue Diamond - Hạt hạnh nhân vị cay Thái Lan 30g</v>
          </cell>
          <cell r="E8200">
            <v>39000</v>
          </cell>
          <cell r="F8200" t="str">
            <v>153431</v>
          </cell>
          <cell r="G8200" t="str">
            <v>THỰC PHẨM</v>
          </cell>
          <cell r="H8200" t="str">
            <v>BÁNH KẸO, ĐỒ ĂN VẶT</v>
          </cell>
        </row>
        <row r="8201">
          <cell r="C8201" t="str">
            <v>8859601605396</v>
          </cell>
          <cell r="D8201" t="str">
            <v>Blue Diamond - Hạt hạnh nhân vị BBQ Hàn Quốc 30g</v>
          </cell>
          <cell r="E8201">
            <v>38000</v>
          </cell>
          <cell r="F8201" t="str">
            <v>153432</v>
          </cell>
          <cell r="G8201" t="str">
            <v>THỰC PHẨM</v>
          </cell>
          <cell r="H8201" t="str">
            <v>BÁNH KẸO, ĐỒ ĂN VẶT</v>
          </cell>
        </row>
        <row r="8202">
          <cell r="C8202" t="str">
            <v>8850096870115</v>
          </cell>
          <cell r="D8202" t="str">
            <v>Blue Diamond - Hạt hạnh nhân vị xông khói 30g</v>
          </cell>
          <cell r="E8202">
            <v>38000</v>
          </cell>
          <cell r="F8202" t="str">
            <v>153433</v>
          </cell>
          <cell r="G8202" t="str">
            <v>THỰC PHẨM</v>
          </cell>
          <cell r="H8202" t="str">
            <v>BÁNH KẸO, ĐỒ ĂN VẶT</v>
          </cell>
        </row>
        <row r="8203">
          <cell r="C8203" t="str">
            <v>8850096830096</v>
          </cell>
          <cell r="D8203" t="str">
            <v>Blue Diamond - Hạt hạnh nhân vị muối 130g</v>
          </cell>
          <cell r="E8203">
            <v>140000</v>
          </cell>
          <cell r="F8203" t="str">
            <v>153434</v>
          </cell>
          <cell r="G8203" t="str">
            <v>THỰC PHẨM</v>
          </cell>
          <cell r="H8203" t="str">
            <v>BÁNH KẸO, ĐỒ ĂN VẶT</v>
          </cell>
        </row>
        <row r="8204">
          <cell r="C8204" t="str">
            <v>8850096830102</v>
          </cell>
          <cell r="D8204" t="str">
            <v>Blue Diamond - Hạt hạnh nhân vị mật ong 130g</v>
          </cell>
          <cell r="E8204">
            <v>140000</v>
          </cell>
          <cell r="F8204" t="str">
            <v>153435</v>
          </cell>
          <cell r="G8204" t="str">
            <v>THỰC PHẨM</v>
          </cell>
          <cell r="H8204" t="str">
            <v>BÁNH KẸO, ĐỒ ĂN VẶT</v>
          </cell>
        </row>
        <row r="8205">
          <cell r="C8205" t="str">
            <v>8850096830157</v>
          </cell>
          <cell r="D8205" t="str">
            <v>Blue Diamond - Hỗn hợp hạt cao cấp 135g</v>
          </cell>
          <cell r="E8205">
            <v>135000</v>
          </cell>
          <cell r="F8205" t="str">
            <v>153436</v>
          </cell>
          <cell r="G8205" t="str">
            <v>THỰC PHẨM</v>
          </cell>
          <cell r="H8205" t="str">
            <v>BÁNH KẸO, ĐỒ ĂN VẶT</v>
          </cell>
        </row>
        <row r="8206">
          <cell r="C8206" t="str">
            <v>41570143339</v>
          </cell>
          <cell r="D8206" t="str">
            <v>Blue Diamond - Hạnh nhân vị sô cô la đắng 110g</v>
          </cell>
          <cell r="E8206">
            <v>105000</v>
          </cell>
          <cell r="F8206" t="str">
            <v>153437</v>
          </cell>
          <cell r="G8206" t="str">
            <v>THỰC PHẨM</v>
          </cell>
          <cell r="H8206" t="str">
            <v>BÁNH KẸO, ĐỒ ĂN VẶT</v>
          </cell>
        </row>
        <row r="8207">
          <cell r="C8207" t="str">
            <v>8850096960168</v>
          </cell>
          <cell r="D8207" t="str">
            <v>Nut Walker - Đậu Hà lan mù tạt 200g</v>
          </cell>
          <cell r="E8207">
            <v>90000</v>
          </cell>
          <cell r="F8207" t="str">
            <v>153438</v>
          </cell>
          <cell r="G8207" t="str">
            <v>THỰC PHẨM</v>
          </cell>
          <cell r="H8207" t="str">
            <v>BÁNH KẸO, ĐỒ ĂN VẶT</v>
          </cell>
        </row>
        <row r="8208">
          <cell r="C8208" t="str">
            <v>8850096750011</v>
          </cell>
          <cell r="D8208" t="str">
            <v>Sunkist - Hạt óc chó rang muối 120g</v>
          </cell>
          <cell r="E8208">
            <v>145000</v>
          </cell>
          <cell r="F8208" t="str">
            <v>153439</v>
          </cell>
          <cell r="G8208" t="str">
            <v>THỰC PHẨM</v>
          </cell>
          <cell r="H8208" t="str">
            <v>BÁNH KẸO, ĐỒ ĂN VẶT</v>
          </cell>
        </row>
        <row r="8209">
          <cell r="C8209" t="str">
            <v>8936127153546</v>
          </cell>
          <cell r="D8209" t="str">
            <v>Faminuts - Hạt điều Tom yum 40g</v>
          </cell>
          <cell r="E8209">
            <v>29000</v>
          </cell>
          <cell r="F8209" t="str">
            <v>153440</v>
          </cell>
          <cell r="G8209" t="str">
            <v>THỰC PHẨM</v>
          </cell>
          <cell r="H8209" t="str">
            <v>BÁNH KẸO, ĐỒ ĂN VẶT</v>
          </cell>
        </row>
        <row r="8210">
          <cell r="C8210" t="str">
            <v>8936127150385</v>
          </cell>
          <cell r="D8210" t="str">
            <v>Faminuts - Hạt điều rang không muối hũ nhôm 300g</v>
          </cell>
          <cell r="E8210">
            <v>170000</v>
          </cell>
          <cell r="F8210" t="str">
            <v>153441</v>
          </cell>
          <cell r="G8210" t="str">
            <v>THỰC PHẨM</v>
          </cell>
          <cell r="H8210" t="str">
            <v>BÁNH KẸO, ĐỒ ĂN VẶT</v>
          </cell>
        </row>
        <row r="8211">
          <cell r="C8211" t="str">
            <v>8936127150408</v>
          </cell>
          <cell r="D8211" t="str">
            <v>Faminuts - Hạt mắc ca hũ nhôm 300g</v>
          </cell>
          <cell r="E8211">
            <v>155000</v>
          </cell>
          <cell r="F8211" t="str">
            <v>153442</v>
          </cell>
          <cell r="G8211" t="str">
            <v>THỰC PHẨM</v>
          </cell>
          <cell r="H8211" t="str">
            <v>BÁNH KẸO, ĐỒ ĂN VẶT</v>
          </cell>
        </row>
        <row r="8212">
          <cell r="C8212" t="str">
            <v>8801062239078</v>
          </cell>
          <cell r="D8212" t="str">
            <v>Lotte Anytime - Kẹo bạc hà 60g</v>
          </cell>
          <cell r="E8212">
            <v>32000</v>
          </cell>
          <cell r="F8212" t="str">
            <v>153443</v>
          </cell>
          <cell r="G8212" t="str">
            <v>THỰC PHẨM</v>
          </cell>
          <cell r="H8212" t="str">
            <v>BÁNH KẸO, ĐỒ ĂN VẶT</v>
          </cell>
        </row>
        <row r="8213">
          <cell r="C8213" t="str">
            <v>8801062332113</v>
          </cell>
          <cell r="D8213" t="str">
            <v>Lotte Anytime - Kẹo Bluemarine 60g</v>
          </cell>
          <cell r="E8213">
            <v>32000</v>
          </cell>
          <cell r="F8213" t="str">
            <v>153444</v>
          </cell>
          <cell r="G8213" t="str">
            <v>THỰC PHẨM</v>
          </cell>
          <cell r="H8213" t="str">
            <v>BÁNH KẸO, ĐỒ ĂN VẶT</v>
          </cell>
        </row>
        <row r="8214">
          <cell r="C8214" t="str">
            <v>8801062332250</v>
          </cell>
          <cell r="D8214" t="str">
            <v>Lotte Anytime - Kẹo hương chanh 60g</v>
          </cell>
          <cell r="E8214">
            <v>32000</v>
          </cell>
          <cell r="F8214" t="str">
            <v>153445</v>
          </cell>
          <cell r="G8214" t="str">
            <v>THỰC PHẨM</v>
          </cell>
          <cell r="H8214" t="str">
            <v>BÁNH KẸO, ĐỒ ĂN VẶT</v>
          </cell>
        </row>
        <row r="8215">
          <cell r="C8215" t="str">
            <v>8801062335619</v>
          </cell>
          <cell r="D8215" t="str">
            <v>Lotte Anytime - Kẹo mận đào 60g</v>
          </cell>
          <cell r="E8215">
            <v>32000</v>
          </cell>
          <cell r="F8215" t="str">
            <v>153446</v>
          </cell>
          <cell r="G8215" t="str">
            <v>THỰC PHẨM</v>
          </cell>
          <cell r="H8215" t="str">
            <v>BÁNH KẸO, ĐỒ ĂN VẶT</v>
          </cell>
        </row>
        <row r="8216">
          <cell r="C8216" t="str">
            <v>8991002306301</v>
          </cell>
          <cell r="D8216" t="str">
            <v>Esprezzo - Kẹo cà phê nhân mocha 150g</v>
          </cell>
          <cell r="E8216">
            <v>15000</v>
          </cell>
          <cell r="F8216" t="str">
            <v>153447</v>
          </cell>
          <cell r="G8216" t="str">
            <v>THỰC PHẨM</v>
          </cell>
          <cell r="H8216" t="str">
            <v>BÁNH KẸO, ĐỒ ĂN VẶT</v>
          </cell>
        </row>
        <row r="8217">
          <cell r="C8217" t="str">
            <v>8991002306318</v>
          </cell>
          <cell r="D8217" t="str">
            <v>Esprezzo - Kẹo cà phê nhân mocha hũ 450g</v>
          </cell>
          <cell r="E8217">
            <v>55000</v>
          </cell>
          <cell r="F8217" t="str">
            <v>153448</v>
          </cell>
          <cell r="G8217" t="str">
            <v>THỰC PHẨM</v>
          </cell>
          <cell r="H8217" t="str">
            <v>BÁNH KẸO, ĐỒ ĂN VẶT</v>
          </cell>
        </row>
        <row r="8218">
          <cell r="C8218" t="str">
            <v>8991002306202</v>
          </cell>
          <cell r="D8218" t="str">
            <v>Esprezzo - Kẹo cà phê nhân vani 150g</v>
          </cell>
          <cell r="E8218">
            <v>15000</v>
          </cell>
          <cell r="F8218" t="str">
            <v>153449</v>
          </cell>
          <cell r="G8218" t="str">
            <v>THỰC PHẨM</v>
          </cell>
          <cell r="H8218" t="str">
            <v>BÁNH KẸO, ĐỒ ĂN VẶT</v>
          </cell>
        </row>
        <row r="8219">
          <cell r="C8219" t="str">
            <v>8991002306219</v>
          </cell>
          <cell r="D8219" t="str">
            <v>Esprezzo - Kẹo cà phê nhân vani hũ 450g</v>
          </cell>
          <cell r="E8219">
            <v>55000</v>
          </cell>
          <cell r="F8219" t="str">
            <v>153450</v>
          </cell>
          <cell r="G8219" t="str">
            <v>THỰC PHẨM</v>
          </cell>
          <cell r="H8219" t="str">
            <v>BÁNH KẸO, ĐỒ ĂN VẶT</v>
          </cell>
        </row>
        <row r="8220">
          <cell r="C8220" t="str">
            <v>4690329015784</v>
          </cell>
          <cell r="D8220" t="str">
            <v>Hippo Bondi - Kẹo dẻo hà mã vị trái cây 100g</v>
          </cell>
          <cell r="E8220">
            <v>55000</v>
          </cell>
          <cell r="F8220" t="str">
            <v>153451</v>
          </cell>
          <cell r="G8220" t="str">
            <v>THỰC PHẨM</v>
          </cell>
          <cell r="H8220" t="str">
            <v>BÁNH KẸO, ĐỒ ĂN VẶT</v>
          </cell>
        </row>
        <row r="8221">
          <cell r="C8221" t="str">
            <v>4690329015753</v>
          </cell>
          <cell r="D8221" t="str">
            <v>Hippo Bondi - Kẹo dẻo hà mã vị mứt cam 100g</v>
          </cell>
          <cell r="E8221">
            <v>55000</v>
          </cell>
          <cell r="F8221" t="str">
            <v>153452</v>
          </cell>
          <cell r="G8221" t="str">
            <v>THỰC PHẨM</v>
          </cell>
          <cell r="H8221" t="str">
            <v>BÁNH KẸO, ĐỒ ĂN VẶT</v>
          </cell>
        </row>
        <row r="8222">
          <cell r="C8222" t="str">
            <v>4003084319705</v>
          </cell>
          <cell r="D8222" t="str">
            <v>Trolli - Kẹo dẻo hình sâu Squiggles 100g</v>
          </cell>
          <cell r="E8222">
            <v>35000</v>
          </cell>
          <cell r="F8222" t="str">
            <v>153453</v>
          </cell>
          <cell r="G8222" t="str">
            <v>THỰC PHẨM</v>
          </cell>
          <cell r="H8222" t="str">
            <v>BÁNH KẸO, ĐỒ ĂN VẶT</v>
          </cell>
        </row>
        <row r="8223">
          <cell r="C8223" t="str">
            <v>4003084319286</v>
          </cell>
          <cell r="D8223" t="str">
            <v>Trolli - Kẹo dẻo hình sâu sinh đôi Squiggles 100g</v>
          </cell>
          <cell r="E8223">
            <v>35000</v>
          </cell>
          <cell r="F8223" t="str">
            <v>153454</v>
          </cell>
          <cell r="G8223" t="str">
            <v>THỰC PHẨM</v>
          </cell>
          <cell r="H8223" t="str">
            <v>BÁNH KẸO, ĐỒ ĂN VẶT</v>
          </cell>
        </row>
        <row r="8224">
          <cell r="C8224" t="str">
            <v>4003084319460</v>
          </cell>
          <cell r="D8224" t="str">
            <v>Trolli - Kẹo dẻo hình sâu Wurrli 100g</v>
          </cell>
          <cell r="E8224">
            <v>35000</v>
          </cell>
          <cell r="F8224" t="str">
            <v>153455</v>
          </cell>
          <cell r="G8224" t="str">
            <v>THỰC PHẨM</v>
          </cell>
          <cell r="H8224" t="str">
            <v>BÁNH KẸO, ĐỒ ĂN VẶT</v>
          </cell>
        </row>
        <row r="8225">
          <cell r="C8225" t="str">
            <v>4003084319507</v>
          </cell>
          <cell r="D8225" t="str">
            <v>Trolli - Kẹo dẻo hình khủng long 100g</v>
          </cell>
          <cell r="E8225">
            <v>35000</v>
          </cell>
          <cell r="F8225" t="str">
            <v>153456</v>
          </cell>
          <cell r="G8225" t="str">
            <v>THỰC PHẨM</v>
          </cell>
          <cell r="H8225" t="str">
            <v>BÁNH KẸO, ĐỒ ĂN VẶT</v>
          </cell>
        </row>
        <row r="8226">
          <cell r="C8226" t="str">
            <v>4003084319408</v>
          </cell>
          <cell r="D8226" t="str">
            <v>Trolli - Kẹo dẻo hình gấu Bear 100g</v>
          </cell>
          <cell r="E8226">
            <v>35000</v>
          </cell>
          <cell r="F8226" t="str">
            <v>153457</v>
          </cell>
          <cell r="G8226" t="str">
            <v>THỰC PHẨM</v>
          </cell>
          <cell r="H8226" t="str">
            <v>BÁNH KẸO, ĐỒ ĂN VẶT</v>
          </cell>
        </row>
        <row r="8227">
          <cell r="C8227" t="str">
            <v>4000512463429</v>
          </cell>
          <cell r="D8227" t="str">
            <v>Trolli - Kẹo dẻo hình đom đóm 150g</v>
          </cell>
          <cell r="E8227">
            <v>58000</v>
          </cell>
          <cell r="F8227" t="str">
            <v>153458</v>
          </cell>
          <cell r="G8227" t="str">
            <v>THỰC PHẨM</v>
          </cell>
          <cell r="H8227" t="str">
            <v>BÁNH KẸO, ĐỒ ĂN VẶT</v>
          </cell>
        </row>
        <row r="8228">
          <cell r="C8228" t="str">
            <v>4000512463702</v>
          </cell>
          <cell r="D8228" t="str">
            <v>Trolli - Kẹo dẻo hình đom đóm minis 150g</v>
          </cell>
          <cell r="E8228">
            <v>58000</v>
          </cell>
          <cell r="F8228" t="str">
            <v>153459</v>
          </cell>
          <cell r="G8228" t="str">
            <v>THỰC PHẨM</v>
          </cell>
          <cell r="H8228" t="str">
            <v>BÁNH KẸO, ĐỒ ĂN VẶT</v>
          </cell>
        </row>
        <row r="8229">
          <cell r="C8229" t="str">
            <v>4000512463757</v>
          </cell>
          <cell r="D8229" t="str">
            <v>Trolli - Kẹo dẻo Dracula 150g</v>
          </cell>
          <cell r="E8229">
            <v>58000</v>
          </cell>
          <cell r="F8229" t="str">
            <v>153460</v>
          </cell>
          <cell r="G8229" t="str">
            <v>THỰC PHẨM</v>
          </cell>
          <cell r="H8229" t="str">
            <v>BÁNH KẸO, ĐỒ ĂN VẶT</v>
          </cell>
        </row>
        <row r="8230">
          <cell r="C8230" t="str">
            <v>4000512463436</v>
          </cell>
          <cell r="D8230" t="str">
            <v>Trolli - Kẹo dẻo vị đào Pfirsichringe 150g</v>
          </cell>
          <cell r="E8230">
            <v>58000</v>
          </cell>
          <cell r="F8230" t="str">
            <v>153461</v>
          </cell>
          <cell r="G8230" t="str">
            <v>THỰC PHẨM</v>
          </cell>
          <cell r="H8230" t="str">
            <v>BÁNH KẸO, ĐỒ ĂN VẶT</v>
          </cell>
        </row>
        <row r="8231">
          <cell r="C8231" t="str">
            <v>4000512015215</v>
          </cell>
          <cell r="D8231" t="str">
            <v>Trolli - Kẹo dẻo Mallow Stars 150g</v>
          </cell>
          <cell r="E8231">
            <v>65000</v>
          </cell>
          <cell r="F8231" t="str">
            <v>153462</v>
          </cell>
          <cell r="G8231" t="str">
            <v>THỰC PHẨM</v>
          </cell>
          <cell r="H8231" t="str">
            <v>BÁNH KẸO, ĐỒ ĂN VẶT</v>
          </cell>
        </row>
        <row r="8232">
          <cell r="C8232" t="str">
            <v>4000512015048</v>
          </cell>
          <cell r="D8232" t="str">
            <v>Trolli - Kẹo dẻo Peach Mallow 150g</v>
          </cell>
          <cell r="E8232">
            <v>65000</v>
          </cell>
          <cell r="F8232" t="str">
            <v>153463</v>
          </cell>
          <cell r="G8232" t="str">
            <v>THỰC PHẨM</v>
          </cell>
          <cell r="H8232" t="str">
            <v>BÁNH KẸO, ĐỒ ĂN VẶT</v>
          </cell>
        </row>
        <row r="8233">
          <cell r="C8233" t="str">
            <v>4000512015055</v>
          </cell>
          <cell r="D8233" t="str">
            <v>Trolli - Kẹo dẻo Apple Mallow 150g</v>
          </cell>
          <cell r="E8233">
            <v>65000</v>
          </cell>
          <cell r="F8233" t="str">
            <v>153464</v>
          </cell>
          <cell r="G8233" t="str">
            <v>THỰC PHẨM</v>
          </cell>
          <cell r="H8233" t="str">
            <v>BÁNH KẸO, ĐỒ ĂN VẶT</v>
          </cell>
        </row>
        <row r="8234">
          <cell r="C8234" t="str">
            <v>4000512135104</v>
          </cell>
          <cell r="D8234" t="str">
            <v>Trolli - Kẹo dẻo Bunny Party 600g</v>
          </cell>
          <cell r="E8234">
            <v>205000</v>
          </cell>
          <cell r="F8234" t="str">
            <v>153465</v>
          </cell>
          <cell r="G8234" t="str">
            <v>THỰC PHẨM</v>
          </cell>
          <cell r="H8234" t="str">
            <v>BÁNH KẸO, ĐỒ ĂN VẶT</v>
          </cell>
        </row>
        <row r="8235">
          <cell r="C8235" t="str">
            <v>4000512015314</v>
          </cell>
          <cell r="D8235" t="str">
            <v>Trolli - Kẹo dẻo Fun For All 1000g</v>
          </cell>
          <cell r="E8235">
            <v>255000</v>
          </cell>
          <cell r="F8235" t="str">
            <v>153466</v>
          </cell>
          <cell r="G8235" t="str">
            <v>THỰC PHẨM</v>
          </cell>
          <cell r="H8235" t="str">
            <v>BÁNH KẸO, ĐỒ ĂN VẶT</v>
          </cell>
        </row>
        <row r="8236">
          <cell r="C8236" t="str">
            <v>4000512446309</v>
          </cell>
          <cell r="D8236" t="str">
            <v>Trolli - Kẹo dẻo đom đóm minis 1000g</v>
          </cell>
          <cell r="E8236">
            <v>315000</v>
          </cell>
          <cell r="F8236" t="str">
            <v>153467</v>
          </cell>
          <cell r="G8236" t="str">
            <v>THỰC PHẨM</v>
          </cell>
          <cell r="H8236" t="str">
            <v>BÁNH KẸO, ĐỒ ĂN VẶT</v>
          </cell>
        </row>
        <row r="8237">
          <cell r="C8237" t="str">
            <v>8436036186227</v>
          </cell>
          <cell r="D8237" t="str">
            <v>Trolli - Kẹo dẻo Funiverse Sour mix 100g</v>
          </cell>
          <cell r="E8237">
            <v>35000</v>
          </cell>
          <cell r="F8237" t="str">
            <v>153468</v>
          </cell>
          <cell r="G8237" t="str">
            <v>THỰC PHẨM</v>
          </cell>
          <cell r="H8237" t="str">
            <v>BÁNH KẸO, ĐỒ ĂN VẶT</v>
          </cell>
        </row>
        <row r="8238">
          <cell r="C8238" t="str">
            <v>8436556397172</v>
          </cell>
          <cell r="D8238" t="str">
            <v>Trolli - Kẹo dẻo Funiverse Sweet mix 100g</v>
          </cell>
          <cell r="E8238">
            <v>35000</v>
          </cell>
          <cell r="F8238" t="str">
            <v>153469</v>
          </cell>
          <cell r="G8238" t="str">
            <v>THỰC PHẨM</v>
          </cell>
          <cell r="H8238" t="str">
            <v>BÁNH KẸO, ĐỒ ĂN VẶT</v>
          </cell>
        </row>
        <row r="8239">
          <cell r="C8239" t="str">
            <v>8436036182861</v>
          </cell>
          <cell r="D8239" t="str">
            <v>Trolli - Kẹo dẻo Sharks 100g</v>
          </cell>
          <cell r="E8239">
            <v>35000</v>
          </cell>
          <cell r="F8239" t="str">
            <v>153470</v>
          </cell>
          <cell r="G8239" t="str">
            <v>THỰC PHẨM</v>
          </cell>
          <cell r="H8239" t="str">
            <v>BÁNH KẸO, ĐỒ ĂN VẶT</v>
          </cell>
        </row>
        <row r="8240">
          <cell r="C8240" t="str">
            <v>8436036180638</v>
          </cell>
          <cell r="D8240" t="str">
            <v>Trolli - Kẹo dẻo Blob 100g</v>
          </cell>
          <cell r="E8240">
            <v>35000</v>
          </cell>
          <cell r="F8240" t="str">
            <v>153471</v>
          </cell>
          <cell r="G8240" t="str">
            <v>THỰC PHẨM</v>
          </cell>
          <cell r="H8240" t="str">
            <v>BÁNH KẸO, ĐỒ ĂN VẶT</v>
          </cell>
        </row>
        <row r="8241">
          <cell r="C8241" t="str">
            <v>4001686343272</v>
          </cell>
          <cell r="D8241" t="str">
            <v>Haribo - Kẹo dẻo Sunset Drive 175g</v>
          </cell>
          <cell r="E8241">
            <v>60000</v>
          </cell>
          <cell r="F8241" t="str">
            <v>153472</v>
          </cell>
          <cell r="G8241" t="str">
            <v>THỰC PHẨM</v>
          </cell>
          <cell r="H8241" t="str">
            <v>BÁNH KẸO, ĐỒ ĂN VẶT</v>
          </cell>
        </row>
        <row r="8242">
          <cell r="C8242" t="str">
            <v>4001686322932</v>
          </cell>
          <cell r="D8242" t="str">
            <v>Haribo - Kẹo dẻo Starmix 175g</v>
          </cell>
          <cell r="E8242">
            <v>60000</v>
          </cell>
          <cell r="F8242" t="str">
            <v>153473</v>
          </cell>
          <cell r="G8242" t="str">
            <v>THỰC PHẨM</v>
          </cell>
          <cell r="H8242" t="str">
            <v>BÁNH KẸO, ĐỒ ĂN VẶT</v>
          </cell>
        </row>
        <row r="8243">
          <cell r="C8243" t="str">
            <v>4001686725504</v>
          </cell>
          <cell r="D8243" t="str">
            <v>Trolli - Kẹo dẻo Haribo Starmix 175g</v>
          </cell>
          <cell r="E8243">
            <v>60000</v>
          </cell>
          <cell r="F8243" t="str">
            <v>153474</v>
          </cell>
          <cell r="G8243" t="str">
            <v>THỰC PHẨM</v>
          </cell>
          <cell r="H8243" t="str">
            <v>BÁNH KẸO, ĐỒ ĂN VẶT</v>
          </cell>
        </row>
        <row r="8244">
          <cell r="C8244" t="str">
            <v>9002975376952</v>
          </cell>
          <cell r="D8244" t="str">
            <v>Haribo - Kẹo dẻo Beans 160g</v>
          </cell>
          <cell r="E8244">
            <v>65000</v>
          </cell>
          <cell r="F8244" t="str">
            <v>153475</v>
          </cell>
          <cell r="G8244" t="str">
            <v>THỰC PHẨM</v>
          </cell>
          <cell r="H8244" t="str">
            <v>BÁNH KẸO, ĐỒ ĂN VẶT</v>
          </cell>
        </row>
        <row r="8245">
          <cell r="C8245" t="str">
            <v>8851019500195</v>
          </cell>
          <cell r="D8245" t="str">
            <v>Glico - Bánh que pocky cookie &amp; cream 40g</v>
          </cell>
          <cell r="E8245">
            <v>17000</v>
          </cell>
          <cell r="F8245" t="str">
            <v>153476</v>
          </cell>
          <cell r="G8245" t="str">
            <v>THỰC PHẨM</v>
          </cell>
          <cell r="H8245" t="str">
            <v>BÁNH KẸO, ĐỒ ĂN VẶT</v>
          </cell>
        </row>
        <row r="8246">
          <cell r="C8246" t="str">
            <v>8851019500164</v>
          </cell>
          <cell r="D8246" t="str">
            <v>Glico - Bánh que pocky trà xanh 35g</v>
          </cell>
          <cell r="E8246">
            <v>17000</v>
          </cell>
          <cell r="F8246" t="str">
            <v>153477</v>
          </cell>
          <cell r="G8246" t="str">
            <v>THỰC PHẨM</v>
          </cell>
          <cell r="H8246" t="str">
            <v>BÁNH KẸO, ĐỒ ĂN VẶT</v>
          </cell>
        </row>
        <row r="8247">
          <cell r="C8247" t="str">
            <v>8851019310190</v>
          </cell>
          <cell r="D8247" t="str">
            <v>Glico - Bánh que pocky socola 40g</v>
          </cell>
          <cell r="E8247">
            <v>17000</v>
          </cell>
          <cell r="F8247" t="str">
            <v>153478</v>
          </cell>
          <cell r="G8247" t="str">
            <v>THỰC PHẨM</v>
          </cell>
          <cell r="H8247" t="str">
            <v>BÁNH KẸO, ĐỒ ĂN VẶT</v>
          </cell>
        </row>
        <row r="8248">
          <cell r="C8248" t="str">
            <v>8851019310206</v>
          </cell>
          <cell r="D8248" t="str">
            <v>Glico - Bánh que pocky dâu 38g</v>
          </cell>
          <cell r="E8248">
            <v>17000</v>
          </cell>
          <cell r="F8248" t="str">
            <v>153479</v>
          </cell>
          <cell r="G8248" t="str">
            <v>THỰC PHẨM</v>
          </cell>
          <cell r="H8248" t="str">
            <v>BÁNH KẸO, ĐỒ ĂN VẶT</v>
          </cell>
        </row>
        <row r="8249">
          <cell r="C8249" t="str">
            <v>8851019510293</v>
          </cell>
          <cell r="D8249" t="str">
            <v>Glico - Bánh que pocky kem hạnh nhân 38g</v>
          </cell>
          <cell r="E8249">
            <v>17000</v>
          </cell>
          <cell r="F8249" t="str">
            <v>153480</v>
          </cell>
          <cell r="G8249" t="str">
            <v>THỰC PHẨM</v>
          </cell>
          <cell r="H8249" t="str">
            <v>BÁNH KẸO, ĐỒ ĂN VẶT</v>
          </cell>
        </row>
        <row r="8250">
          <cell r="C8250" t="str">
            <v>8851019500713</v>
          </cell>
          <cell r="D8250" t="str">
            <v>Glico - Bánh que Pejoy bạc hà 33g</v>
          </cell>
          <cell r="E8250">
            <v>17000</v>
          </cell>
          <cell r="F8250" t="str">
            <v>153481</v>
          </cell>
          <cell r="G8250" t="str">
            <v>THỰC PHẨM</v>
          </cell>
          <cell r="H8250" t="str">
            <v>BÁNH KẸO, ĐỒ ĂN VẶT</v>
          </cell>
        </row>
        <row r="8251">
          <cell r="C8251" t="str">
            <v>8851019510439</v>
          </cell>
          <cell r="D8251" t="str">
            <v>Glico - Bánh que Pretz khoai tây 31g</v>
          </cell>
          <cell r="E8251">
            <v>12000</v>
          </cell>
          <cell r="F8251" t="str">
            <v>153482</v>
          </cell>
          <cell r="G8251" t="str">
            <v>THỰC PHẨM</v>
          </cell>
          <cell r="H8251" t="str">
            <v>BÁNH KẸO, ĐỒ ĂN VẶT</v>
          </cell>
        </row>
        <row r="8252">
          <cell r="C8252" t="str">
            <v>8851019500683</v>
          </cell>
          <cell r="D8252" t="str">
            <v>Glico - Bánh que Pocky socola hạnh nhân 36g</v>
          </cell>
          <cell r="E8252">
            <v>23000</v>
          </cell>
          <cell r="F8252" t="str">
            <v>153483</v>
          </cell>
          <cell r="G8252" t="str">
            <v>THỰC PHẨM</v>
          </cell>
          <cell r="H8252" t="str">
            <v>BÁNH KẸO, ĐỒ ĂN VẶT</v>
          </cell>
        </row>
        <row r="8253">
          <cell r="C8253" t="str">
            <v>8851019500676</v>
          </cell>
          <cell r="D8253" t="str">
            <v>Glico - Bánh que Pocky sữa chua việt quất 36g</v>
          </cell>
          <cell r="E8253">
            <v>23000</v>
          </cell>
          <cell r="F8253" t="str">
            <v>153484</v>
          </cell>
          <cell r="G8253" t="str">
            <v>THỰC PHẨM</v>
          </cell>
          <cell r="H8253" t="str">
            <v>BÁNH KẸO, ĐỒ ĂN VẶT</v>
          </cell>
        </row>
        <row r="8254">
          <cell r="C8254" t="str">
            <v>8851019310251</v>
          </cell>
          <cell r="D8254" t="str">
            <v>Glico - Bánh que Pocky kem chocolate 176g</v>
          </cell>
          <cell r="E8254">
            <v>69000</v>
          </cell>
          <cell r="F8254" t="str">
            <v>153485</v>
          </cell>
          <cell r="G8254" t="str">
            <v>THỰC PHẨM</v>
          </cell>
          <cell r="H8254" t="str">
            <v>BÁNH KẸO, ĐỒ ĂN VẶT</v>
          </cell>
        </row>
        <row r="8255">
          <cell r="C8255" t="str">
            <v>8851019310268</v>
          </cell>
          <cell r="D8255" t="str">
            <v>Glico - Bánh que Pocky kem dâu 168g</v>
          </cell>
          <cell r="E8255">
            <v>69000</v>
          </cell>
          <cell r="F8255" t="str">
            <v>153486</v>
          </cell>
          <cell r="G8255" t="str">
            <v>THỰC PHẨM</v>
          </cell>
          <cell r="H8255" t="str">
            <v>BÁNH KẸO, ĐỒ ĂN VẶT</v>
          </cell>
        </row>
        <row r="8256">
          <cell r="C8256" t="str">
            <v>8851019510323</v>
          </cell>
          <cell r="D8256" t="str">
            <v>Glico - Bánh que Pocky kem Cookies cream 160g</v>
          </cell>
          <cell r="E8256">
            <v>69000</v>
          </cell>
          <cell r="F8256" t="str">
            <v>153487</v>
          </cell>
          <cell r="G8256" t="str">
            <v>THỰC PHẨM</v>
          </cell>
          <cell r="H8256" t="str">
            <v>BÁNH KẸO, ĐỒ ĂN VẶT</v>
          </cell>
        </row>
        <row r="8257">
          <cell r="C8257" t="str">
            <v>8851019001340</v>
          </cell>
          <cell r="D8257" t="str">
            <v>Glico - Bánh que Pocky kem sữa chua dâu đào 38g</v>
          </cell>
          <cell r="E8257">
            <v>22000</v>
          </cell>
          <cell r="F8257" t="str">
            <v>153488</v>
          </cell>
          <cell r="G8257" t="str">
            <v>THỰC PHẨM</v>
          </cell>
          <cell r="H8257" t="str">
            <v>BÁNH KẸO, ĐỒ ĂN VẶT</v>
          </cell>
        </row>
        <row r="8258">
          <cell r="C8258" t="str">
            <v>8851019001302</v>
          </cell>
          <cell r="D8258" t="str">
            <v>Glico - Bánh que Pocky kem sữa chua việt quất 38g</v>
          </cell>
          <cell r="E8258">
            <v>22000</v>
          </cell>
          <cell r="F8258" t="str">
            <v>153489</v>
          </cell>
          <cell r="G8258" t="str">
            <v>THỰC PHẨM</v>
          </cell>
          <cell r="H8258" t="str">
            <v>BÁNH KẸO, ĐỒ ĂN VẶT</v>
          </cell>
        </row>
        <row r="8259">
          <cell r="C8259" t="str">
            <v>8851019001531</v>
          </cell>
          <cell r="D8259" t="str">
            <v>Glico - Bánh que Pocky bánh nướng phomai 33g</v>
          </cell>
          <cell r="E8259">
            <v>18000</v>
          </cell>
          <cell r="F8259" t="str">
            <v>153490</v>
          </cell>
          <cell r="G8259" t="str">
            <v>THỰC PHẨM</v>
          </cell>
          <cell r="H8259" t="str">
            <v>BÁNH KẸO, ĐỒ ĂN VẶT</v>
          </cell>
        </row>
        <row r="8260">
          <cell r="C8260" t="str">
            <v>8851019020785</v>
          </cell>
          <cell r="D8260" t="str">
            <v>Caplico - Bánh ốc quế dâu 27g</v>
          </cell>
          <cell r="E8260">
            <v>18000</v>
          </cell>
          <cell r="F8260" t="str">
            <v>153491</v>
          </cell>
          <cell r="G8260" t="str">
            <v>THỰC PHẨM</v>
          </cell>
          <cell r="H8260" t="str">
            <v>BÁNH KẸO, ĐỒ ĂN VẶT</v>
          </cell>
        </row>
        <row r="8261">
          <cell r="C8261" t="str">
            <v>8851019020778</v>
          </cell>
          <cell r="D8261" t="str">
            <v>Caplico - Bánh ốc quế socola 27g</v>
          </cell>
          <cell r="E8261">
            <v>18000</v>
          </cell>
          <cell r="F8261" t="str">
            <v>153492</v>
          </cell>
          <cell r="G8261" t="str">
            <v>THỰC PHẨM</v>
          </cell>
          <cell r="H8261" t="str">
            <v>BÁNH KẸO, ĐỒ ĂN VẶT</v>
          </cell>
        </row>
        <row r="8262">
          <cell r="C8262" t="str">
            <v>8886467100246</v>
          </cell>
          <cell r="D8262" t="str">
            <v>Pringles - Snack khoai tây Sour Cream ＆ Onion 42 G</v>
          </cell>
          <cell r="E8262">
            <v>26000</v>
          </cell>
          <cell r="F8262" t="str">
            <v>153493</v>
          </cell>
          <cell r="G8262" t="str">
            <v>THỰC PHẨM</v>
          </cell>
          <cell r="H8262" t="str">
            <v>BÁNH KẸO, ĐỒ ĂN VẶT</v>
          </cell>
        </row>
        <row r="8263">
          <cell r="C8263" t="str">
            <v>8886467100024</v>
          </cell>
          <cell r="D8263" t="str">
            <v>Pringles - Snack khoai tây Sour Cream＆Onion 102 G</v>
          </cell>
          <cell r="E8263">
            <v>50000</v>
          </cell>
          <cell r="F8263" t="str">
            <v>153494</v>
          </cell>
          <cell r="G8263" t="str">
            <v>THỰC PHẨM</v>
          </cell>
          <cell r="H8263" t="str">
            <v>BÁNH KẸO, ĐỒ ĂN VẶT</v>
          </cell>
        </row>
        <row r="8264">
          <cell r="C8264" t="str">
            <v>8886467100260</v>
          </cell>
          <cell r="D8264" t="str">
            <v>Pringles - Snack khoai tây Original 42 G</v>
          </cell>
          <cell r="E8264">
            <v>26000</v>
          </cell>
          <cell r="F8264" t="str">
            <v>153495</v>
          </cell>
          <cell r="G8264" t="str">
            <v>THỰC PHẨM</v>
          </cell>
          <cell r="H8264" t="str">
            <v>BÁNH KẸO, ĐỒ ĂN VẶT</v>
          </cell>
        </row>
        <row r="8265">
          <cell r="C8265" t="str">
            <v>8886467100017</v>
          </cell>
          <cell r="D8265" t="str">
            <v>Pringles - Snack khoai tây Original 102 G</v>
          </cell>
          <cell r="E8265">
            <v>50000</v>
          </cell>
          <cell r="F8265" t="str">
            <v>153496</v>
          </cell>
          <cell r="G8265" t="str">
            <v>THỰC PHẨM</v>
          </cell>
          <cell r="H8265" t="str">
            <v>BÁNH KẸO, ĐỒ ĂN VẶT</v>
          </cell>
        </row>
        <row r="8266">
          <cell r="C8266" t="str">
            <v>8886467105814</v>
          </cell>
          <cell r="D8266" t="str">
            <v>Pringles - Snack khoai tây cheesy cheese 42 G</v>
          </cell>
          <cell r="E8266">
            <v>26000</v>
          </cell>
          <cell r="F8266" t="str">
            <v>153497</v>
          </cell>
          <cell r="G8266" t="str">
            <v>THỰC PHẨM</v>
          </cell>
          <cell r="H8266" t="str">
            <v>BÁNH KẸO, ĐỒ ĂN VẶT</v>
          </cell>
        </row>
        <row r="8267">
          <cell r="C8267" t="str">
            <v>8886467100031</v>
          </cell>
          <cell r="D8267" t="str">
            <v>Pringles - Snack khoai tây cheesy cheese 102g</v>
          </cell>
          <cell r="E8267">
            <v>50000</v>
          </cell>
          <cell r="F8267" t="str">
            <v>153498</v>
          </cell>
          <cell r="G8267" t="str">
            <v>THỰC PHẨM</v>
          </cell>
          <cell r="H8267" t="str">
            <v>BÁNH KẸO, ĐỒ ĂN VẶT</v>
          </cell>
        </row>
        <row r="8268">
          <cell r="C8268" t="str">
            <v>SP000527</v>
          </cell>
          <cell r="D8268" t="str">
            <v>Beksul - Sốt ướp sườn heo 290gr</v>
          </cell>
          <cell r="E8268">
            <v>68000</v>
          </cell>
          <cell r="F8268" t="str">
            <v>153499</v>
          </cell>
          <cell r="G8268" t="str">
            <v>THỰC PHẨM</v>
          </cell>
          <cell r="H8268" t="str">
            <v>GIA VỊ</v>
          </cell>
        </row>
        <row r="8269">
          <cell r="C8269" t="str">
            <v>SP000526</v>
          </cell>
          <cell r="D8269" t="str">
            <v>Beksul - Sốt ướp sườn bò 290gr</v>
          </cell>
          <cell r="E8269">
            <v>68000</v>
          </cell>
          <cell r="F8269" t="str">
            <v>153500</v>
          </cell>
          <cell r="G8269" t="str">
            <v>THỰC PHẨM</v>
          </cell>
          <cell r="H8269" t="str">
            <v>GIA VỊ</v>
          </cell>
        </row>
        <row r="8270">
          <cell r="C8270" t="str">
            <v>SP000528</v>
          </cell>
          <cell r="D8270" t="str">
            <v>Beksul - Sốt ướp Bulgogi heo 290gr</v>
          </cell>
          <cell r="E8270">
            <v>68000</v>
          </cell>
          <cell r="F8270" t="str">
            <v>153501</v>
          </cell>
          <cell r="G8270" t="str">
            <v>THỰC PHẨM</v>
          </cell>
          <cell r="H8270" t="str">
            <v>GIA VỊ</v>
          </cell>
        </row>
        <row r="8271">
          <cell r="C8271" t="str">
            <v>8801007176338</v>
          </cell>
          <cell r="D8271" t="str">
            <v>Beksul - Sốt ướp Bulgogi bò 290gr</v>
          </cell>
          <cell r="E8271">
            <v>68000</v>
          </cell>
          <cell r="F8271" t="str">
            <v>153502</v>
          </cell>
          <cell r="G8271" t="str">
            <v>THỰC PHẨM</v>
          </cell>
          <cell r="H8271" t="str">
            <v>GIA VỊ</v>
          </cell>
        </row>
        <row r="8272">
          <cell r="C8272" t="str">
            <v>8938519953048</v>
          </cell>
          <cell r="D8272" t="str">
            <v>HQT - Nước mắm Tĩn nhãn đỏ 40N đạm 500ml</v>
          </cell>
          <cell r="E8272">
            <v>165000</v>
          </cell>
          <cell r="F8272" t="str">
            <v>153503</v>
          </cell>
          <cell r="G8272" t="str">
            <v>THỰC PHẨM</v>
          </cell>
          <cell r="H8272" t="str">
            <v>GIA VỊ</v>
          </cell>
        </row>
        <row r="8273">
          <cell r="C8273" t="str">
            <v>8938519953406</v>
          </cell>
          <cell r="D8273" t="str">
            <v>HQT - Nước mắm Tĩn trẻ em 42N đạm 60ml</v>
          </cell>
          <cell r="E8273">
            <v>30000</v>
          </cell>
          <cell r="F8273" t="str">
            <v>153504</v>
          </cell>
          <cell r="G8273" t="str">
            <v>THỰC PHẨM</v>
          </cell>
          <cell r="H8273" t="str">
            <v>GIA VỊ</v>
          </cell>
        </row>
        <row r="8274">
          <cell r="C8274" t="str">
            <v>8938519953413</v>
          </cell>
          <cell r="D8274" t="str">
            <v>HQT - Nước mắm Tĩn chay Shiitake 500ml</v>
          </cell>
          <cell r="E8274">
            <v>165000</v>
          </cell>
          <cell r="F8274" t="str">
            <v>153505</v>
          </cell>
          <cell r="G8274" t="str">
            <v>THỰC PHẨM</v>
          </cell>
          <cell r="H8274" t="str">
            <v>GIA VỊ</v>
          </cell>
        </row>
        <row r="8275">
          <cell r="C8275" t="str">
            <v>8936066340229</v>
          </cell>
          <cell r="D8275" t="str">
            <v>Kewpie - Sốt salad mè rang 210ml</v>
          </cell>
          <cell r="E8275">
            <v>60000</v>
          </cell>
          <cell r="F8275" t="str">
            <v>153506</v>
          </cell>
          <cell r="G8275" t="str">
            <v>THỰC PHẨM</v>
          </cell>
          <cell r="H8275" t="str">
            <v>GIA VỊ</v>
          </cell>
        </row>
        <row r="8276">
          <cell r="C8276" t="str">
            <v>8936066341295</v>
          </cell>
          <cell r="D8276" t="str">
            <v>Kewpie - Sốt salad mè ớt và phô mai 210ml</v>
          </cell>
          <cell r="E8276">
            <v>60000</v>
          </cell>
          <cell r="F8276" t="str">
            <v>153507</v>
          </cell>
          <cell r="G8276" t="str">
            <v>THỰC PHẨM</v>
          </cell>
          <cell r="H8276" t="str">
            <v>GIA VỊ</v>
          </cell>
        </row>
        <row r="8277">
          <cell r="C8277" t="str">
            <v>8936066341226</v>
          </cell>
          <cell r="D8277" t="str">
            <v>Kewpie - Sốt salad mè vị quả yuzu &amp; tắc 210ml</v>
          </cell>
          <cell r="E8277">
            <v>60000</v>
          </cell>
          <cell r="F8277" t="str">
            <v>153508</v>
          </cell>
          <cell r="G8277" t="str">
            <v>THỰC PHẨM</v>
          </cell>
          <cell r="H8277" t="str">
            <v>GIA VỊ</v>
          </cell>
        </row>
        <row r="8278">
          <cell r="C8278" t="str">
            <v>8936066341387</v>
          </cell>
          <cell r="D8278" t="str">
            <v>Kewpie - Sốt salad mè vị wasabi &amp; rong biển 210ml</v>
          </cell>
          <cell r="E8278">
            <v>60000</v>
          </cell>
          <cell r="F8278" t="str">
            <v>153509</v>
          </cell>
          <cell r="G8278" t="str">
            <v>THỰC PHẨM</v>
          </cell>
          <cell r="H8278" t="str">
            <v>GIA VỊ</v>
          </cell>
        </row>
        <row r="8279">
          <cell r="C8279" t="str">
            <v>8936066340021</v>
          </cell>
          <cell r="D8279" t="str">
            <v>Kewpie - Sốt Mayonnaise vị Nhật 130g</v>
          </cell>
          <cell r="E8279">
            <v>28000</v>
          </cell>
          <cell r="F8279" t="str">
            <v>153510</v>
          </cell>
          <cell r="G8279" t="str">
            <v>THỰC PHẨM</v>
          </cell>
          <cell r="H8279" t="str">
            <v>GIA VỊ</v>
          </cell>
        </row>
        <row r="8280">
          <cell r="C8280" t="str">
            <v>8936066340380</v>
          </cell>
          <cell r="D8280" t="str">
            <v>Kewpie - Sốt Mayonnaise vị Nhật 500g</v>
          </cell>
          <cell r="E8280">
            <v>75000</v>
          </cell>
          <cell r="F8280" t="str">
            <v>153511</v>
          </cell>
          <cell r="G8280" t="str">
            <v>THỰC PHẨM</v>
          </cell>
          <cell r="H8280" t="str">
            <v>GIA VỊ</v>
          </cell>
        </row>
        <row r="8281">
          <cell r="C8281" t="str">
            <v>8936071070265</v>
          </cell>
          <cell r="D8281" t="str">
            <v>Nissin - Mỳ Cup Noodles cua sốt cay Singapore 71g</v>
          </cell>
          <cell r="E8281">
            <v>15000</v>
          </cell>
          <cell r="F8281" t="str">
            <v>153512</v>
          </cell>
          <cell r="G8281" t="str">
            <v>THỰC PHẨM</v>
          </cell>
          <cell r="H8281" t="str">
            <v>MỲ, MIẾN</v>
          </cell>
        </row>
        <row r="8282">
          <cell r="C8282" t="str">
            <v>8936071070203</v>
          </cell>
          <cell r="D8282" t="str">
            <v>Nissin - Mỳ Cup Noodles Thái Tom Yum 70g</v>
          </cell>
          <cell r="E8282">
            <v>15000</v>
          </cell>
          <cell r="F8282" t="str">
            <v>153513</v>
          </cell>
          <cell r="G8282" t="str">
            <v>THỰC PHẨM</v>
          </cell>
          <cell r="H8282" t="str">
            <v>MỲ, MIẾN</v>
          </cell>
        </row>
        <row r="8283">
          <cell r="C8283" t="str">
            <v>8936071070272</v>
          </cell>
          <cell r="D8283" t="str">
            <v>Nissin - Mỳ Cup Noodles sườn chanh thái lan 71g</v>
          </cell>
          <cell r="E8283">
            <v>15000</v>
          </cell>
          <cell r="F8283" t="str">
            <v>153514</v>
          </cell>
          <cell r="G8283" t="str">
            <v>THỰC PHẨM</v>
          </cell>
          <cell r="H8283" t="str">
            <v>MỲ, MIẾN</v>
          </cell>
        </row>
        <row r="8284">
          <cell r="C8284" t="str">
            <v>8936071070197</v>
          </cell>
          <cell r="D8284" t="str">
            <v>Nissin - Mỳ Cup Noodles hải sản Nhật bản 67g</v>
          </cell>
          <cell r="E8284">
            <v>15000</v>
          </cell>
          <cell r="F8284" t="str">
            <v>153515</v>
          </cell>
          <cell r="G8284" t="str">
            <v>THỰC PHẨM</v>
          </cell>
          <cell r="H8284" t="str">
            <v>MỲ, MIẾN</v>
          </cell>
        </row>
        <row r="8285">
          <cell r="C8285" t="str">
            <v>8936071070333</v>
          </cell>
          <cell r="D8285" t="str">
            <v>Nissin - Mỳ xào gà cay Hàn Quốc 71g</v>
          </cell>
          <cell r="E8285">
            <v>9000</v>
          </cell>
          <cell r="F8285" t="str">
            <v>153516</v>
          </cell>
          <cell r="G8285" t="str">
            <v>THỰC PHẨM</v>
          </cell>
          <cell r="H8285" t="str">
            <v>MỲ, MIẾN</v>
          </cell>
        </row>
        <row r="8286">
          <cell r="C8286" t="str">
            <v>8936071070340</v>
          </cell>
          <cell r="D8286" t="str">
            <v>Nissin - Mỳ xào gà cay phô mai Hàn Quốc 72g</v>
          </cell>
          <cell r="E8286">
            <v>9000</v>
          </cell>
          <cell r="F8286" t="str">
            <v>153517</v>
          </cell>
          <cell r="G8286" t="str">
            <v>THỰC PHẨM</v>
          </cell>
          <cell r="H8286" t="str">
            <v>MỲ, MIẾN</v>
          </cell>
        </row>
        <row r="8287">
          <cell r="C8287" t="str">
            <v>8936071070357</v>
          </cell>
          <cell r="D8287" t="str">
            <v>Nissin - Mỳ xào gà cay trứng muối 71g</v>
          </cell>
          <cell r="E8287">
            <v>9000</v>
          </cell>
          <cell r="F8287" t="str">
            <v>153518</v>
          </cell>
          <cell r="G8287" t="str">
            <v>THỰC PHẨM</v>
          </cell>
          <cell r="H8287" t="str">
            <v>MỲ, MIẾN</v>
          </cell>
        </row>
        <row r="8288">
          <cell r="C8288" t="str">
            <v>8936071070364</v>
          </cell>
          <cell r="D8288" t="str">
            <v>Nissin - Mỳ cay Hàn quốc 68g</v>
          </cell>
          <cell r="E8288">
            <v>9000</v>
          </cell>
          <cell r="F8288" t="str">
            <v>153519</v>
          </cell>
          <cell r="G8288" t="str">
            <v>THỰC PHẨM</v>
          </cell>
          <cell r="H8288" t="str">
            <v>MỲ, MIẾN</v>
          </cell>
        </row>
        <row r="8289">
          <cell r="C8289" t="str">
            <v>8936071070432</v>
          </cell>
          <cell r="D8289" t="str">
            <v>Nissin - Mỳ xào bò cay phô mai 71g</v>
          </cell>
          <cell r="E8289">
            <v>9000</v>
          </cell>
          <cell r="F8289" t="str">
            <v>153520</v>
          </cell>
          <cell r="G8289" t="str">
            <v>THỰC PHẨM</v>
          </cell>
          <cell r="H8289" t="str">
            <v>MỲ, MIẾN</v>
          </cell>
        </row>
        <row r="8290">
          <cell r="C8290" t="str">
            <v>8936071070388</v>
          </cell>
          <cell r="D8290" t="str">
            <v>Nissin Raoh - Mỳ ramen thịt hầm Tonkotsu 90g</v>
          </cell>
          <cell r="E8290">
            <v>14000</v>
          </cell>
          <cell r="F8290" t="str">
            <v>153521</v>
          </cell>
          <cell r="G8290" t="str">
            <v>THỰC PHẨM</v>
          </cell>
          <cell r="H8290" t="str">
            <v>MỲ, MIẾN</v>
          </cell>
        </row>
        <row r="8291">
          <cell r="C8291" t="str">
            <v>8936071070395</v>
          </cell>
          <cell r="D8291" t="str">
            <v>Nissin Raoh - Mỳ ramen thịt hầm Tonkotsu cay 90g</v>
          </cell>
          <cell r="E8291">
            <v>14000</v>
          </cell>
          <cell r="F8291" t="str">
            <v>153522</v>
          </cell>
          <cell r="G8291" t="str">
            <v>THỰC PHẨM</v>
          </cell>
          <cell r="H8291" t="str">
            <v>MỲ, MIẾN</v>
          </cell>
        </row>
        <row r="8292">
          <cell r="C8292" t="str">
            <v>8936071070401</v>
          </cell>
          <cell r="D8292" t="str">
            <v>Nissin Raoh - Mỳ ramen nước tương Nhật 90g</v>
          </cell>
          <cell r="E8292">
            <v>14000</v>
          </cell>
          <cell r="F8292" t="str">
            <v>153523</v>
          </cell>
          <cell r="G8292" t="str">
            <v>THỰC PHẨM</v>
          </cell>
          <cell r="H8292" t="str">
            <v>MỲ, MIẾN</v>
          </cell>
        </row>
        <row r="8293">
          <cell r="C8293" t="str">
            <v>8936071070227</v>
          </cell>
          <cell r="D8293" t="str">
            <v>Nissin - Mỳ 365 rong biển Nhật 66g</v>
          </cell>
          <cell r="E8293">
            <v>5000</v>
          </cell>
          <cell r="F8293" t="str">
            <v>153524</v>
          </cell>
          <cell r="G8293" t="str">
            <v>THỰC PHẨM</v>
          </cell>
          <cell r="H8293" t="str">
            <v>MỲ, MIẾN</v>
          </cell>
        </row>
        <row r="8294">
          <cell r="C8294" t="str">
            <v>8936071070135</v>
          </cell>
          <cell r="D8294" t="str">
            <v>Nissin - Mỳ 365 xí quách thịt bằm 66g</v>
          </cell>
          <cell r="E8294">
            <v>5000</v>
          </cell>
          <cell r="F8294" t="str">
            <v>153525</v>
          </cell>
          <cell r="G8294" t="str">
            <v>THỰC PHẨM</v>
          </cell>
          <cell r="H8294" t="str">
            <v>MỲ, MIẾN</v>
          </cell>
        </row>
        <row r="8295">
          <cell r="C8295" t="str">
            <v>8936071070142</v>
          </cell>
          <cell r="D8295" t="str">
            <v>Nissin - Mỳ 365 lẩu thái hải sản 66g</v>
          </cell>
          <cell r="E8295">
            <v>5000</v>
          </cell>
          <cell r="F8295" t="str">
            <v>153526</v>
          </cell>
          <cell r="G8295" t="str">
            <v>THỰC PHẨM</v>
          </cell>
          <cell r="H8295" t="str">
            <v>MỲ, MIẾN</v>
          </cell>
        </row>
        <row r="8296">
          <cell r="C8296" t="str">
            <v>8935217413409</v>
          </cell>
          <cell r="D8296" t="str">
            <v>TH True yogurt - SCA vị tự nhiên 100g</v>
          </cell>
          <cell r="E8296">
            <v>7600</v>
          </cell>
          <cell r="F8296" t="str">
            <v>153527</v>
          </cell>
          <cell r="G8296" t="str">
            <v>THỰC PHẨM</v>
          </cell>
          <cell r="H8296" t="str">
            <v>SẢN PHẨM TỪ SỮA</v>
          </cell>
        </row>
        <row r="8297">
          <cell r="C8297" t="str">
            <v>8935217413508</v>
          </cell>
          <cell r="D8297" t="str">
            <v>TH True yogurt - SCA ít đường 100g</v>
          </cell>
          <cell r="E8297">
            <v>7600</v>
          </cell>
          <cell r="F8297" t="str">
            <v>153528</v>
          </cell>
          <cell r="G8297" t="str">
            <v>THỰC PHẨM</v>
          </cell>
          <cell r="H8297" t="str">
            <v>SẢN PHẨM TỪ SỮA</v>
          </cell>
        </row>
        <row r="8298">
          <cell r="C8298" t="str">
            <v>8935217413003</v>
          </cell>
          <cell r="D8298" t="str">
            <v>TH True yogurt - SCA có đường 100g</v>
          </cell>
          <cell r="E8298">
            <v>7600</v>
          </cell>
          <cell r="F8298" t="str">
            <v>153529</v>
          </cell>
          <cell r="G8298" t="str">
            <v>THỰC PHẨM</v>
          </cell>
          <cell r="H8298" t="str">
            <v>SẢN PHẨM TỪ SỮA</v>
          </cell>
        </row>
        <row r="8299">
          <cell r="C8299" t="str">
            <v>8935217413201</v>
          </cell>
          <cell r="D8299" t="str">
            <v>TH True yogurt - SCA vị nha đam 100g</v>
          </cell>
          <cell r="E8299">
            <v>8500</v>
          </cell>
          <cell r="F8299" t="str">
            <v>153530</v>
          </cell>
          <cell r="G8299" t="str">
            <v>THỰC PHẨM</v>
          </cell>
          <cell r="H8299" t="str">
            <v>SẢN PHẨM TỪ SỮA</v>
          </cell>
        </row>
        <row r="8300">
          <cell r="C8300" t="str">
            <v>8935217413805</v>
          </cell>
          <cell r="D8300" t="str">
            <v>TH True yogurt - SCA vị sầu riêng 100g</v>
          </cell>
          <cell r="E8300">
            <v>8500</v>
          </cell>
          <cell r="F8300" t="str">
            <v>153531</v>
          </cell>
          <cell r="G8300" t="str">
            <v>THỰC PHẨM</v>
          </cell>
          <cell r="H8300" t="str">
            <v>SẢN PHẨM TỪ SỮA</v>
          </cell>
        </row>
        <row r="8301">
          <cell r="C8301" t="str">
            <v>8935217413102</v>
          </cell>
          <cell r="D8301" t="str">
            <v>TH True yogurt - SCA vị dừa 100g</v>
          </cell>
          <cell r="E8301">
            <v>8500</v>
          </cell>
          <cell r="F8301" t="str">
            <v>153532</v>
          </cell>
          <cell r="G8301" t="str">
            <v>THỰC PHẨM</v>
          </cell>
          <cell r="H8301" t="str">
            <v>SẢN PHẨM TỪ SỮA</v>
          </cell>
        </row>
        <row r="8302">
          <cell r="C8302" t="str">
            <v>8935217417407</v>
          </cell>
          <cell r="D8302" t="str">
            <v>TH True yogurt - SCA vị táo sơ ri 100g</v>
          </cell>
          <cell r="E8302">
            <v>8500</v>
          </cell>
          <cell r="F8302" t="str">
            <v>153533</v>
          </cell>
          <cell r="G8302" t="str">
            <v>THỰC PHẨM</v>
          </cell>
          <cell r="H8302" t="str">
            <v>SẢN PHẨM TỪ SỮA</v>
          </cell>
        </row>
        <row r="8303">
          <cell r="C8303" t="str">
            <v>8935217410309</v>
          </cell>
          <cell r="D8303" t="str">
            <v>TH True yogurt - SCA lợi khuẩn vị trái cây 100g</v>
          </cell>
          <cell r="E8303">
            <v>8500</v>
          </cell>
          <cell r="F8303" t="str">
            <v>153534</v>
          </cell>
          <cell r="G8303" t="str">
            <v>THỰC PHẨM</v>
          </cell>
          <cell r="H8303" t="str">
            <v>SẢN PHẨM TỪ SỮA</v>
          </cell>
        </row>
        <row r="8304">
          <cell r="C8304" t="str">
            <v>8935217410507</v>
          </cell>
          <cell r="D8304" t="str">
            <v>TH True yogurt - SCA lợi khuẩn vị việt quất 100g</v>
          </cell>
          <cell r="E8304">
            <v>8500</v>
          </cell>
          <cell r="F8304" t="str">
            <v>153535</v>
          </cell>
          <cell r="G8304" t="str">
            <v>THỰC PHẨM</v>
          </cell>
          <cell r="H8304" t="str">
            <v>SẢN PHẨM TỪ SỮA</v>
          </cell>
        </row>
        <row r="8305">
          <cell r="C8305" t="str">
            <v>8935217416011</v>
          </cell>
          <cell r="D8305" t="str">
            <v>TH True Topkid - SC thanh trùng vị vanilla 60g</v>
          </cell>
          <cell r="E8305">
            <v>6400</v>
          </cell>
          <cell r="F8305" t="str">
            <v>153536</v>
          </cell>
          <cell r="G8305" t="str">
            <v>THỰC PHẨM</v>
          </cell>
          <cell r="H8305" t="str">
            <v>SẢN PHẨM TỪ SỮA</v>
          </cell>
        </row>
        <row r="8306">
          <cell r="C8306" t="str">
            <v>8935217416318</v>
          </cell>
          <cell r="D8306" t="str">
            <v>TH True Topkid - SC TT vị chuối, lúa mạch 60g</v>
          </cell>
          <cell r="E8306">
            <v>6400</v>
          </cell>
          <cell r="F8306" t="str">
            <v>153537</v>
          </cell>
          <cell r="G8306" t="str">
            <v>THỰC PHẨM</v>
          </cell>
          <cell r="H8306" t="str">
            <v>SẢN PHẨM TỪ SỮA</v>
          </cell>
        </row>
        <row r="8307">
          <cell r="C8307" t="str">
            <v>8935217412013</v>
          </cell>
          <cell r="D8307" t="str">
            <v>TH True yogurt - SCU Thanh trùng vị cam 180ml</v>
          </cell>
          <cell r="E8307">
            <v>8100</v>
          </cell>
          <cell r="F8307" t="str">
            <v>153538</v>
          </cell>
          <cell r="G8307" t="str">
            <v>THỰC PHẨM</v>
          </cell>
          <cell r="H8307" t="str">
            <v>SẢN PHẨM TỪ SỮA</v>
          </cell>
        </row>
        <row r="8308">
          <cell r="C8308" t="str">
            <v>8935217412112</v>
          </cell>
          <cell r="D8308" t="str">
            <v>TH True yogurt - SCU Thanh trùng vị dâu 180ml</v>
          </cell>
          <cell r="E8308">
            <v>8100</v>
          </cell>
          <cell r="F8308" t="str">
            <v>153539</v>
          </cell>
          <cell r="G8308" t="str">
            <v>THỰC PHẨM</v>
          </cell>
          <cell r="H8308" t="str">
            <v>SẢN PHẨM TỪ SỮA</v>
          </cell>
        </row>
        <row r="8309">
          <cell r="C8309" t="str">
            <v>8935217412211</v>
          </cell>
          <cell r="D8309" t="str">
            <v>TH True yogurt - SCU TT vị việt quất 180ml</v>
          </cell>
          <cell r="E8309">
            <v>8100</v>
          </cell>
          <cell r="F8309" t="str">
            <v>153540</v>
          </cell>
          <cell r="G8309" t="str">
            <v>THỰC PHẨM</v>
          </cell>
          <cell r="H8309" t="str">
            <v>SẢN PHẨM TỪ SỮA</v>
          </cell>
        </row>
        <row r="8310">
          <cell r="C8310" t="str">
            <v>9556007002215</v>
          </cell>
          <cell r="D8310" t="str">
            <v>Hersheys Soyfresh - Sữa đậu nành vị cookies 236ml</v>
          </cell>
          <cell r="E8310">
            <v>17000</v>
          </cell>
          <cell r="F8310" t="str">
            <v>153541</v>
          </cell>
          <cell r="G8310" t="str">
            <v>THỰC PHẨM</v>
          </cell>
          <cell r="H8310" t="str">
            <v>SẢN PHẨM TỪ SỮA</v>
          </cell>
        </row>
        <row r="8311">
          <cell r="C8311" t="str">
            <v>9556007002178</v>
          </cell>
          <cell r="D8311" t="str">
            <v>Hersheys - Sữa đậu nành vị cà phê mocha 236ml</v>
          </cell>
          <cell r="E8311">
            <v>17000</v>
          </cell>
          <cell r="F8311" t="str">
            <v>153542</v>
          </cell>
          <cell r="G8311" t="str">
            <v>THỰC PHẨM</v>
          </cell>
          <cell r="H8311" t="str">
            <v>SẢN PHẨM TỪ SỮA</v>
          </cell>
        </row>
        <row r="8312">
          <cell r="C8312" t="str">
            <v>9556007000839</v>
          </cell>
          <cell r="D8312" t="str">
            <v>Homesoy - Sữa đậu nành 250ml</v>
          </cell>
          <cell r="E8312">
            <v>12000</v>
          </cell>
          <cell r="F8312" t="str">
            <v>153543</v>
          </cell>
          <cell r="G8312" t="str">
            <v>THỰC PHẨM</v>
          </cell>
          <cell r="H8312" t="str">
            <v>SẢN PHẨM TỪ SỮA</v>
          </cell>
        </row>
        <row r="8313">
          <cell r="C8313" t="str">
            <v>9556007002260</v>
          </cell>
          <cell r="D8313" t="str">
            <v>Homesoy - Sữa đậu nành vị dưa lưới 250ml</v>
          </cell>
          <cell r="E8313">
            <v>12000</v>
          </cell>
          <cell r="F8313" t="str">
            <v>153544</v>
          </cell>
          <cell r="G8313" t="str">
            <v>THỰC PHẨM</v>
          </cell>
          <cell r="H8313" t="str">
            <v>SẢN PHẨM TỪ SỮA</v>
          </cell>
        </row>
        <row r="8314">
          <cell r="C8314" t="str">
            <v>9556007000877</v>
          </cell>
          <cell r="D8314" t="str">
            <v>Homesoy - Sữa đậu nành vị đường nâu 250ml</v>
          </cell>
          <cell r="E8314">
            <v>12000</v>
          </cell>
          <cell r="F8314" t="str">
            <v>153545</v>
          </cell>
          <cell r="G8314" t="str">
            <v>THỰC PHẨM</v>
          </cell>
          <cell r="H8314" t="str">
            <v>SẢN PHẨM TỪ SỮA</v>
          </cell>
        </row>
        <row r="8315">
          <cell r="C8315" t="str">
            <v>8935217401918</v>
          </cell>
          <cell r="D8315" t="str">
            <v>TH true Gold - Sữa tươi thanh trùng tự nhiên 180ml</v>
          </cell>
          <cell r="E8315">
            <v>18000</v>
          </cell>
          <cell r="F8315" t="str">
            <v>153546</v>
          </cell>
          <cell r="G8315" t="str">
            <v>THỰC PHẨM</v>
          </cell>
          <cell r="H8315" t="str">
            <v>SẢN PHẨM TỪ SỮA</v>
          </cell>
        </row>
        <row r="8316">
          <cell r="C8316" t="str">
            <v>8935217407156</v>
          </cell>
          <cell r="D8316" t="str">
            <v>TH True - Sữa tươi TT vị tự nhiên Hilo 180ml</v>
          </cell>
          <cell r="E8316">
            <v>10000</v>
          </cell>
          <cell r="F8316" t="str">
            <v>153547</v>
          </cell>
          <cell r="G8316" t="str">
            <v>THỰC PHẨM</v>
          </cell>
          <cell r="H8316" t="str">
            <v>SẢN PHẨM TỪ SỮA</v>
          </cell>
        </row>
        <row r="8317">
          <cell r="C8317" t="str">
            <v>8935217464142</v>
          </cell>
          <cell r="D8317" t="str">
            <v>TH True - Sữa tươi hạt óc chó Nut 180ml</v>
          </cell>
          <cell r="E8317">
            <v>13000</v>
          </cell>
          <cell r="F8317" t="str">
            <v>153548</v>
          </cell>
          <cell r="G8317" t="str">
            <v>THỰC PHẨM</v>
          </cell>
          <cell r="H8317" t="str">
            <v>SẢN PHẨM TỪ SỮA</v>
          </cell>
        </row>
        <row r="8318">
          <cell r="C8318" t="str">
            <v>8935217464043</v>
          </cell>
          <cell r="D8318" t="str">
            <v>TH True - Sữa tươi hạt mắc ca Nut 180ml</v>
          </cell>
          <cell r="E8318">
            <v>13000</v>
          </cell>
          <cell r="F8318" t="str">
            <v>153549</v>
          </cell>
          <cell r="G8318" t="str">
            <v>THỰC PHẨM</v>
          </cell>
          <cell r="H8318" t="str">
            <v>SẢN PHẨM TỪ SỮA</v>
          </cell>
        </row>
        <row r="8319">
          <cell r="C8319" t="str">
            <v>8935217464548</v>
          </cell>
          <cell r="D8319" t="str">
            <v>TH True - Sữa tươi hạt hạnh nhân Nut 180ml</v>
          </cell>
          <cell r="E8319">
            <v>13000</v>
          </cell>
          <cell r="F8319" t="str">
            <v>153550</v>
          </cell>
          <cell r="G8319" t="str">
            <v>THỰC PHẨM</v>
          </cell>
          <cell r="H8319" t="str">
            <v>SẢN PHẨM TỪ SỮA</v>
          </cell>
        </row>
        <row r="8320">
          <cell r="C8320" t="str">
            <v>8935217464166</v>
          </cell>
          <cell r="D8320" t="str">
            <v>TH True - Sữa tươi hạt óc chó Nut 1L</v>
          </cell>
          <cell r="E8320">
            <v>54000</v>
          </cell>
          <cell r="F8320" t="str">
            <v>153551</v>
          </cell>
          <cell r="G8320" t="str">
            <v>THỰC PHẨM</v>
          </cell>
          <cell r="H8320" t="str">
            <v>SẢN PHẨM TỪ SỮA</v>
          </cell>
        </row>
        <row r="8321">
          <cell r="C8321" t="str">
            <v>8935217464067</v>
          </cell>
          <cell r="D8321" t="str">
            <v>TH True - Sữa tươi mắc ca Nut 1L</v>
          </cell>
          <cell r="E8321">
            <v>54000</v>
          </cell>
          <cell r="F8321" t="str">
            <v>153552</v>
          </cell>
          <cell r="G8321" t="str">
            <v>THỰC PHẨM</v>
          </cell>
          <cell r="H8321" t="str">
            <v>SẢN PHẨM TỪ SỮA</v>
          </cell>
        </row>
        <row r="8322">
          <cell r="C8322" t="str">
            <v>8935217464562</v>
          </cell>
          <cell r="D8322" t="str">
            <v>TH True - Sữa tươi hạnh nhân Nut 1L</v>
          </cell>
          <cell r="E8322">
            <v>54000</v>
          </cell>
          <cell r="F8322" t="str">
            <v>153553</v>
          </cell>
          <cell r="G8322" t="str">
            <v>THỰC PHẨM</v>
          </cell>
          <cell r="H8322" t="str">
            <v>SẢN PHẨM TỪ SỮA</v>
          </cell>
        </row>
        <row r="8323">
          <cell r="C8323" t="str">
            <v>8935217400362</v>
          </cell>
          <cell r="D8323" t="str">
            <v>TH True - Sữa tươi TT ít đường 110ml</v>
          </cell>
          <cell r="E8323">
            <v>6400</v>
          </cell>
          <cell r="F8323" t="str">
            <v>153554</v>
          </cell>
          <cell r="G8323" t="str">
            <v>THỰC PHẨM</v>
          </cell>
          <cell r="H8323" t="str">
            <v>SẢN PHẨM TỪ SỮA</v>
          </cell>
        </row>
        <row r="8324">
          <cell r="C8324" t="str">
            <v>8935217400164</v>
          </cell>
          <cell r="D8324" t="str">
            <v>TH True - Sữa tươi TT có đường 110ml</v>
          </cell>
          <cell r="E8324">
            <v>6400</v>
          </cell>
          <cell r="F8324" t="str">
            <v>153555</v>
          </cell>
          <cell r="G8324" t="str">
            <v>THỰC PHẨM</v>
          </cell>
          <cell r="H8324" t="str">
            <v>SẢN PHẨM TỪ SỮA</v>
          </cell>
        </row>
        <row r="8325">
          <cell r="C8325" t="str">
            <v>8935217400263</v>
          </cell>
          <cell r="D8325" t="str">
            <v>TH True - Sữa tươi TT dâu 110ml</v>
          </cell>
          <cell r="E8325">
            <v>6400</v>
          </cell>
          <cell r="F8325" t="str">
            <v>153556</v>
          </cell>
          <cell r="G8325" t="str">
            <v>THỰC PHẨM</v>
          </cell>
          <cell r="H8325" t="str">
            <v>SẢN PHẨM TỪ SỮA</v>
          </cell>
        </row>
        <row r="8326">
          <cell r="C8326" t="str">
            <v>8935217400461</v>
          </cell>
          <cell r="D8326" t="str">
            <v>TH True - Sữa tươi TT Socola 110ml</v>
          </cell>
          <cell r="E8326">
            <v>6400</v>
          </cell>
          <cell r="F8326" t="str">
            <v>153557</v>
          </cell>
          <cell r="G8326" t="str">
            <v>THỰC PHẨM</v>
          </cell>
          <cell r="H8326" t="str">
            <v>SẢN PHẨM TỪ SỮA</v>
          </cell>
        </row>
        <row r="8327">
          <cell r="C8327" t="str">
            <v>8935217400355</v>
          </cell>
          <cell r="D8327" t="str">
            <v>TH True - Sữa tươi TT ít đường 180ml</v>
          </cell>
          <cell r="E8327">
            <v>9500</v>
          </cell>
          <cell r="F8327" t="str">
            <v>153558</v>
          </cell>
          <cell r="G8327" t="str">
            <v>THỰC PHẨM</v>
          </cell>
          <cell r="H8327" t="str">
            <v>SẢN PHẨM TỪ SỮA</v>
          </cell>
        </row>
        <row r="8328">
          <cell r="C8328" t="str">
            <v>8935217400157</v>
          </cell>
          <cell r="D8328" t="str">
            <v>TH True - Sữa tươi TT có đường 180ml</v>
          </cell>
          <cell r="E8328">
            <v>9500</v>
          </cell>
          <cell r="F8328" t="str">
            <v>153559</v>
          </cell>
          <cell r="G8328" t="str">
            <v>THỰC PHẨM</v>
          </cell>
          <cell r="H8328" t="str">
            <v>SẢN PHẨM TỪ SỮA</v>
          </cell>
        </row>
        <row r="8329">
          <cell r="C8329" t="str">
            <v>8935217400256</v>
          </cell>
          <cell r="D8329" t="str">
            <v>TH True - Sữa tươi TT hương dâu 180ml</v>
          </cell>
          <cell r="E8329">
            <v>9500</v>
          </cell>
          <cell r="F8329" t="str">
            <v>153560</v>
          </cell>
          <cell r="G8329" t="str">
            <v>THỰC PHẨM</v>
          </cell>
          <cell r="H8329" t="str">
            <v>SẢN PHẨM TỪ SỮA</v>
          </cell>
        </row>
        <row r="8330">
          <cell r="C8330" t="str">
            <v>8935217400454</v>
          </cell>
          <cell r="D8330" t="str">
            <v>TH True - Sữa tươi TT Socola 180ml</v>
          </cell>
          <cell r="E8330">
            <v>9500</v>
          </cell>
          <cell r="F8330" t="str">
            <v>153561</v>
          </cell>
          <cell r="G8330" t="str">
            <v>THỰC PHẨM</v>
          </cell>
          <cell r="H8330" t="str">
            <v>SẢN PHẨM TỪ SỮA</v>
          </cell>
        </row>
        <row r="8331">
          <cell r="C8331" t="str">
            <v>8935217400027</v>
          </cell>
          <cell r="D8331" t="str">
            <v>TH True - Sữa tươi TT nguyên chất 1L</v>
          </cell>
          <cell r="E8331">
            <v>40000</v>
          </cell>
          <cell r="F8331" t="str">
            <v>153562</v>
          </cell>
          <cell r="G8331" t="str">
            <v>THỰC PHẨM</v>
          </cell>
          <cell r="H8331" t="str">
            <v>SẢN PHẨM TỪ SỮA</v>
          </cell>
        </row>
        <row r="8332">
          <cell r="C8332" t="str">
            <v>8935217400324</v>
          </cell>
          <cell r="D8332" t="str">
            <v>TH True - Sữa tươi TT ít đường 1L</v>
          </cell>
          <cell r="E8332">
            <v>40000</v>
          </cell>
          <cell r="F8332" t="str">
            <v>153563</v>
          </cell>
          <cell r="G8332" t="str">
            <v>THỰC PHẨM</v>
          </cell>
          <cell r="H8332" t="str">
            <v>SẢN PHẨM TỪ SỮA</v>
          </cell>
        </row>
        <row r="8333">
          <cell r="C8333" t="str">
            <v>8938503131919</v>
          </cell>
          <cell r="D8333" t="str">
            <v>Dalat Milk - Sữa tươi TT ít đường 110ml</v>
          </cell>
          <cell r="E8333">
            <v>6000</v>
          </cell>
          <cell r="F8333" t="str">
            <v>153564</v>
          </cell>
          <cell r="G8333" t="str">
            <v>THỰC PHẨM</v>
          </cell>
          <cell r="H8333" t="str">
            <v>SẢN PHẨM TỪ SỮA</v>
          </cell>
        </row>
        <row r="8334">
          <cell r="C8334" t="str">
            <v>8938503131827</v>
          </cell>
          <cell r="D8334" t="str">
            <v>Dalat Milk - Sữa tươi TT có đường 110ml</v>
          </cell>
          <cell r="E8334">
            <v>6000</v>
          </cell>
          <cell r="F8334" t="str">
            <v>153565</v>
          </cell>
          <cell r="G8334" t="str">
            <v>THỰC PHẨM</v>
          </cell>
          <cell r="H8334" t="str">
            <v>SẢN PHẨM TỪ SỮA</v>
          </cell>
        </row>
        <row r="8335">
          <cell r="C8335" t="str">
            <v>8938503131995</v>
          </cell>
          <cell r="D8335" t="str">
            <v>Dalat Milk - Sữa tươi TT vị tự nhiên 180ml</v>
          </cell>
          <cell r="E8335">
            <v>9700</v>
          </cell>
          <cell r="F8335" t="str">
            <v>153566</v>
          </cell>
          <cell r="G8335" t="str">
            <v>THỰC PHẨM</v>
          </cell>
          <cell r="H8335" t="str">
            <v>SẢN PHẨM TỪ SỮA</v>
          </cell>
        </row>
        <row r="8336">
          <cell r="C8336" t="str">
            <v>8938503131926</v>
          </cell>
          <cell r="D8336" t="str">
            <v>Dalat Milk - Sữa tươi TT ít đường 180ml</v>
          </cell>
          <cell r="E8336">
            <v>9700</v>
          </cell>
          <cell r="F8336" t="str">
            <v>153567</v>
          </cell>
          <cell r="G8336" t="str">
            <v>THỰC PHẨM</v>
          </cell>
          <cell r="H8336" t="str">
            <v>SẢN PHẨM TỪ SỮA</v>
          </cell>
        </row>
        <row r="8337">
          <cell r="C8337" t="str">
            <v>8938503131834</v>
          </cell>
          <cell r="D8337" t="str">
            <v>Dalat Milk - Sữa tươi TT có đường 180ml</v>
          </cell>
          <cell r="E8337">
            <v>9700</v>
          </cell>
          <cell r="F8337" t="str">
            <v>153568</v>
          </cell>
          <cell r="G8337" t="str">
            <v>THỰC PHẨM</v>
          </cell>
          <cell r="H8337" t="str">
            <v>SẢN PHẨM TỪ SỮA</v>
          </cell>
        </row>
        <row r="8338">
          <cell r="C8338" t="str">
            <v>8938503131957</v>
          </cell>
          <cell r="D8338" t="str">
            <v>Dalat Milk - Sữa tươi TT vị tự nhiên 220ml</v>
          </cell>
          <cell r="E8338">
            <v>9400</v>
          </cell>
          <cell r="F8338" t="str">
            <v>153569</v>
          </cell>
          <cell r="G8338" t="str">
            <v>THỰC PHẨM</v>
          </cell>
          <cell r="H8338" t="str">
            <v>SẢN PHẨM TỪ SỮA</v>
          </cell>
        </row>
        <row r="8339">
          <cell r="C8339" t="str">
            <v>8938503131933</v>
          </cell>
          <cell r="D8339" t="str">
            <v>Dalat Milk - Sữa tươi TT ít đường 220ml</v>
          </cell>
          <cell r="E8339">
            <v>9400</v>
          </cell>
          <cell r="F8339" t="str">
            <v>153570</v>
          </cell>
          <cell r="G8339" t="str">
            <v>THỰC PHẨM</v>
          </cell>
          <cell r="H8339" t="str">
            <v>SẢN PHẨM TỪ SỮA</v>
          </cell>
        </row>
        <row r="8340">
          <cell r="C8340" t="str">
            <v>8938503131759</v>
          </cell>
          <cell r="D8340" t="str">
            <v>Dalat Milk - Sữa tươi TT có đường 220ml</v>
          </cell>
          <cell r="E8340">
            <v>9400</v>
          </cell>
          <cell r="F8340" t="str">
            <v>153571</v>
          </cell>
          <cell r="G8340" t="str">
            <v>THỰC PHẨM</v>
          </cell>
          <cell r="H8340" t="str">
            <v>SẢN PHẨM TỪ SỮA</v>
          </cell>
        </row>
        <row r="8341">
          <cell r="C8341" t="str">
            <v>8935120912884</v>
          </cell>
          <cell r="D8341" t="str">
            <v>Honeco - Đông trùng hạ thảo sữa ong chúa</v>
          </cell>
          <cell r="E8341">
            <v>1290000</v>
          </cell>
          <cell r="F8341" t="str">
            <v>153572</v>
          </cell>
          <cell r="G8341" t="str">
            <v>THỰC PHẨM</v>
          </cell>
          <cell r="H8341" t="str">
            <v>ĐỒ UỐNG, PHA CHẾ</v>
          </cell>
        </row>
        <row r="8342">
          <cell r="C8342" t="str">
            <v>8935120912921</v>
          </cell>
          <cell r="D8342" t="str">
            <v>Honeco - Ngọc thanh xuân Collagen</v>
          </cell>
          <cell r="E8342">
            <v>1290000</v>
          </cell>
          <cell r="F8342" t="str">
            <v>153573</v>
          </cell>
          <cell r="G8342" t="str">
            <v>THỰC PHẨM</v>
          </cell>
          <cell r="H8342" t="str">
            <v>ĐỒ UỐNG, PHA CHẾ</v>
          </cell>
        </row>
        <row r="8343">
          <cell r="C8343" t="str">
            <v>8935120905008</v>
          </cell>
          <cell r="D8343" t="str">
            <v>Honeco - Mật ong Curcumin</v>
          </cell>
          <cell r="E8343">
            <v>335000</v>
          </cell>
          <cell r="F8343" t="str">
            <v>153574</v>
          </cell>
          <cell r="G8343" t="str">
            <v>THỰC PHẨM</v>
          </cell>
          <cell r="H8343" t="str">
            <v>ĐỒ UỐNG, PHA CHẾ</v>
          </cell>
        </row>
        <row r="8344">
          <cell r="C8344" t="str">
            <v>8935120913089</v>
          </cell>
          <cell r="D8344" t="str">
            <v>Honeco - Mật ong Chanh leo</v>
          </cell>
          <cell r="E8344">
            <v>135000</v>
          </cell>
          <cell r="F8344" t="str">
            <v>153575</v>
          </cell>
          <cell r="G8344" t="str">
            <v>THỰC PHẨM</v>
          </cell>
          <cell r="H8344" t="str">
            <v>ĐỒ UỐNG, PHA CHẾ</v>
          </cell>
        </row>
        <row r="8345">
          <cell r="C8345" t="str">
            <v>8935120912464</v>
          </cell>
          <cell r="D8345" t="str">
            <v>Honeco - Mật ong sữa chúa</v>
          </cell>
          <cell r="E8345">
            <v>192000</v>
          </cell>
          <cell r="F8345" t="str">
            <v>153576</v>
          </cell>
          <cell r="G8345" t="str">
            <v>THỰC PHẨM</v>
          </cell>
          <cell r="H8345" t="str">
            <v>ĐỒ UỐNG, PHA CHẾ</v>
          </cell>
        </row>
        <row r="8346">
          <cell r="C8346" t="str">
            <v>8935120905053</v>
          </cell>
          <cell r="D8346" t="str">
            <v>Honeco - Mật ong tam đảo đặc biệt</v>
          </cell>
          <cell r="E8346">
            <v>198000</v>
          </cell>
          <cell r="F8346" t="str">
            <v>153577</v>
          </cell>
          <cell r="G8346" t="str">
            <v>THỰC PHẨM</v>
          </cell>
          <cell r="H8346" t="str">
            <v>ĐỒ UỐNG, PHA CHẾ</v>
          </cell>
        </row>
        <row r="8347">
          <cell r="C8347" t="str">
            <v>8935120906111</v>
          </cell>
          <cell r="D8347" t="str">
            <v>Honeco - Sữa ong chúa tam đảo</v>
          </cell>
          <cell r="E8347">
            <v>1210000</v>
          </cell>
          <cell r="F8347" t="str">
            <v>153578</v>
          </cell>
          <cell r="G8347" t="str">
            <v>THỰC PHẨM</v>
          </cell>
          <cell r="H8347" t="str">
            <v>ĐỒ UỐNG, PHA CHẾ</v>
          </cell>
        </row>
        <row r="8348">
          <cell r="C8348" t="str">
            <v>070177086664</v>
          </cell>
          <cell r="D8348" t="str">
            <v>Twinings - Trà túi lọc Pure Green Tea 25x2g</v>
          </cell>
          <cell r="E8348">
            <v>185000</v>
          </cell>
          <cell r="F8348" t="str">
            <v>153579</v>
          </cell>
          <cell r="G8348" t="str">
            <v>THỰC PHẨM</v>
          </cell>
          <cell r="H8348" t="str">
            <v>ĐỒ UỐNG, PHA CHẾ</v>
          </cell>
        </row>
        <row r="8349">
          <cell r="C8349" t="str">
            <v>070177174965</v>
          </cell>
          <cell r="D8349" t="str">
            <v>Twinings - Trà túi lọc Earl Grey Tea 20gx12</v>
          </cell>
          <cell r="E8349">
            <v>80000</v>
          </cell>
          <cell r="F8349" t="str">
            <v>153580</v>
          </cell>
          <cell r="G8349" t="str">
            <v>THỰC PHẨM</v>
          </cell>
          <cell r="H8349" t="str">
            <v>ĐỒ UỐNG, PHA CHẾ</v>
          </cell>
        </row>
        <row r="8350">
          <cell r="C8350" t="str">
            <v>070177173265</v>
          </cell>
          <cell r="D8350" t="str">
            <v>Twinings - Trà túi lọc Green Tea Jasmine 18gx12</v>
          </cell>
          <cell r="E8350">
            <v>80000</v>
          </cell>
          <cell r="F8350" t="str">
            <v>153581</v>
          </cell>
          <cell r="G8350" t="str">
            <v>THỰC PHẨM</v>
          </cell>
          <cell r="H8350" t="str">
            <v>ĐỒ UỐNG, PHA CHẾ</v>
          </cell>
        </row>
        <row r="8351">
          <cell r="C8351" t="str">
            <v>70177118518</v>
          </cell>
          <cell r="D8351" t="str">
            <v>Twinings - Trà túi lọc hoa cúc sấy 25gx12</v>
          </cell>
          <cell r="E8351">
            <v>185000</v>
          </cell>
          <cell r="F8351" t="str">
            <v>153582</v>
          </cell>
          <cell r="G8351" t="str">
            <v>THỰC PHẨM</v>
          </cell>
          <cell r="H8351" t="str">
            <v>ĐỒ UỐNG, PHA CHẾ</v>
          </cell>
        </row>
        <row r="8352">
          <cell r="C8352" t="str">
            <v>70177118563</v>
          </cell>
          <cell r="D8352" t="str">
            <v>Twinings - Trà túi lọc chanh, gừng sấy 37.5gx12</v>
          </cell>
          <cell r="E8352">
            <v>185000</v>
          </cell>
          <cell r="F8352" t="str">
            <v>153583</v>
          </cell>
          <cell r="G8352" t="str">
            <v>THỰC PHẨM</v>
          </cell>
          <cell r="H8352" t="str">
            <v>ĐỒ UỐNG, PHA CHẾ</v>
          </cell>
        </row>
        <row r="8353">
          <cell r="C8353" t="str">
            <v>70177118495</v>
          </cell>
          <cell r="D8353" t="str">
            <v>Twinings - Trà túi lọc dâu, xoài sấy 50gx12</v>
          </cell>
          <cell r="E8353">
            <v>185000</v>
          </cell>
          <cell r="F8353" t="str">
            <v>153584</v>
          </cell>
          <cell r="G8353" t="str">
            <v>THỰC PHẨM</v>
          </cell>
          <cell r="H8353" t="str">
            <v>ĐỒ UỐNG, PHA CHẾ</v>
          </cell>
        </row>
        <row r="8354">
          <cell r="C8354" t="str">
            <v>240918151108</v>
          </cell>
          <cell r="D8354" t="str">
            <v>Com 4 Tea - Hồng trà sữa có đường 330ml</v>
          </cell>
          <cell r="E8354">
            <v>38000</v>
          </cell>
          <cell r="F8354" t="str">
            <v>153585</v>
          </cell>
          <cell r="G8354" t="str">
            <v>THỰC PHẨM</v>
          </cell>
          <cell r="H8354" t="str">
            <v>ĐỒ UỐNG, PHA CHẾ</v>
          </cell>
        </row>
        <row r="8355">
          <cell r="C8355" t="str">
            <v>240919151108</v>
          </cell>
          <cell r="D8355" t="str">
            <v>Com 4 Tea - Trà ô long sữa có đường 330ml</v>
          </cell>
          <cell r="E8355">
            <v>38000</v>
          </cell>
          <cell r="F8355" t="str">
            <v>153586</v>
          </cell>
          <cell r="G8355" t="str">
            <v>THỰC PHẨM</v>
          </cell>
          <cell r="H8355" t="str">
            <v>ĐỒ UỐNG, PHA CHẾ</v>
          </cell>
        </row>
        <row r="8356">
          <cell r="C8356" t="str">
            <v>240920151108</v>
          </cell>
          <cell r="D8356" t="str">
            <v>Com 4 Tea - Trà xanh vàng cam nhài 330ml</v>
          </cell>
          <cell r="E8356">
            <v>38000</v>
          </cell>
          <cell r="F8356" t="str">
            <v>153587</v>
          </cell>
          <cell r="G8356" t="str">
            <v>THỰC PHẨM</v>
          </cell>
          <cell r="H8356" t="str">
            <v>ĐỒ UỐNG, PHA CHẾ</v>
          </cell>
        </row>
        <row r="8357">
          <cell r="C8357" t="str">
            <v>240921151108</v>
          </cell>
          <cell r="D8357" t="str">
            <v>Com 4 Tea - Hồng trà sữa có đường 500ml</v>
          </cell>
          <cell r="E8357">
            <v>42000</v>
          </cell>
          <cell r="F8357" t="str">
            <v>153588</v>
          </cell>
          <cell r="G8357" t="str">
            <v>THỰC PHẨM</v>
          </cell>
          <cell r="H8357" t="str">
            <v>ĐỒ UỐNG, PHA CHẾ</v>
          </cell>
        </row>
        <row r="8358">
          <cell r="C8358" t="str">
            <v>240922151108</v>
          </cell>
          <cell r="D8358" t="str">
            <v>Com 4 Tea - Trà ô long sữa có đường 500ml</v>
          </cell>
          <cell r="E8358">
            <v>42000</v>
          </cell>
          <cell r="F8358" t="str">
            <v>153589</v>
          </cell>
          <cell r="G8358" t="str">
            <v>THỰC PHẨM</v>
          </cell>
          <cell r="H8358" t="str">
            <v>ĐỒ UỐNG, PHA CHẾ</v>
          </cell>
        </row>
        <row r="8359">
          <cell r="C8359" t="str">
            <v>240923151108</v>
          </cell>
          <cell r="D8359" t="str">
            <v>Com 4 Tea - Trà xanh vàng cam nhài 500ml</v>
          </cell>
          <cell r="E8359">
            <v>42000</v>
          </cell>
          <cell r="F8359" t="str">
            <v>153590</v>
          </cell>
          <cell r="G8359" t="str">
            <v>THỰC PHẨM</v>
          </cell>
          <cell r="H8359" t="str">
            <v>ĐỒ UỐNG, PHA CHẾ</v>
          </cell>
        </row>
        <row r="8360">
          <cell r="C8360" t="str">
            <v>240924151108</v>
          </cell>
          <cell r="D8360" t="str">
            <v>Com 4 Tea - Trà hoa quả đặc biệt 500ml</v>
          </cell>
          <cell r="E8360">
            <v>42000</v>
          </cell>
          <cell r="F8360" t="str">
            <v>153591</v>
          </cell>
          <cell r="G8360" t="str">
            <v>THỰC PHẨM</v>
          </cell>
          <cell r="H8360" t="str">
            <v>ĐỒ UỐNG, PHA CHẾ</v>
          </cell>
        </row>
        <row r="8361">
          <cell r="C8361" t="str">
            <v>240925151108</v>
          </cell>
          <cell r="D8361" t="str">
            <v>Com 4 Tea - Kiều mạch sữa có đường 450ml</v>
          </cell>
          <cell r="E8361">
            <v>52000</v>
          </cell>
          <cell r="F8361" t="str">
            <v>153592</v>
          </cell>
          <cell r="G8361" t="str">
            <v>THỰC PHẨM</v>
          </cell>
          <cell r="H8361" t="str">
            <v>ĐỒ UỐNG, PHA CHẾ</v>
          </cell>
        </row>
        <row r="8362">
          <cell r="C8362" t="str">
            <v>8936144250211</v>
          </cell>
          <cell r="D8362" t="str">
            <v>Vico Fresh - Nước dừa xiêm 330ml</v>
          </cell>
          <cell r="E8362">
            <v>14000</v>
          </cell>
          <cell r="F8362" t="str">
            <v>153593</v>
          </cell>
          <cell r="G8362" t="str">
            <v>THỰC PHẨM</v>
          </cell>
          <cell r="H8362" t="str">
            <v>ĐỒ UỐNG, PHA CHẾ</v>
          </cell>
        </row>
        <row r="8363">
          <cell r="C8363" t="str">
            <v>8936144250228</v>
          </cell>
          <cell r="D8363" t="str">
            <v>Vico Fresh - Nước dừa dứa 330ml</v>
          </cell>
          <cell r="E8363">
            <v>14000</v>
          </cell>
          <cell r="F8363" t="str">
            <v>153594</v>
          </cell>
          <cell r="G8363" t="str">
            <v>THỰC PHẨM</v>
          </cell>
          <cell r="H8363" t="str">
            <v>ĐỒ UỐNG, PHA CHẾ</v>
          </cell>
        </row>
        <row r="8364">
          <cell r="C8364" t="str">
            <v>8936144250273</v>
          </cell>
          <cell r="D8364" t="str">
            <v>Vico Fresh - Nước dừa sen 330ml</v>
          </cell>
          <cell r="E8364">
            <v>14000</v>
          </cell>
          <cell r="F8364" t="str">
            <v>153595</v>
          </cell>
          <cell r="G8364" t="str">
            <v>THỰC PHẨM</v>
          </cell>
          <cell r="H8364" t="str">
            <v>ĐỒ UỐNG, PHA CHẾ</v>
          </cell>
        </row>
        <row r="8365">
          <cell r="C8365" t="str">
            <v>8936144250013</v>
          </cell>
          <cell r="D8365" t="str">
            <v>Vico Fresh - Nước dừa xiêm 1L</v>
          </cell>
          <cell r="E8365">
            <v>36000</v>
          </cell>
          <cell r="F8365" t="str">
            <v>153596</v>
          </cell>
          <cell r="G8365" t="str">
            <v>THỰC PHẨM</v>
          </cell>
          <cell r="H8365" t="str">
            <v>ĐỒ UỐNG, PHA CHẾ</v>
          </cell>
        </row>
        <row r="8366">
          <cell r="C8366" t="str">
            <v>8936144250020</v>
          </cell>
          <cell r="D8366" t="str">
            <v>Vico Fresh - Nước dừa dứa 1L</v>
          </cell>
          <cell r="E8366">
            <v>36000</v>
          </cell>
          <cell r="F8366" t="str">
            <v>153597</v>
          </cell>
          <cell r="G8366" t="str">
            <v>THỰC PHẨM</v>
          </cell>
          <cell r="H8366" t="str">
            <v>ĐỒ UỐNG, PHA CHẾ</v>
          </cell>
        </row>
        <row r="8367">
          <cell r="C8367" t="str">
            <v>8938500684296</v>
          </cell>
          <cell r="D8367" t="str">
            <v>Midori - Miến dong riềng 100gr</v>
          </cell>
          <cell r="E8367">
            <v>13000</v>
          </cell>
          <cell r="F8367" t="str">
            <v>153598</v>
          </cell>
          <cell r="G8367" t="str">
            <v>THỰC PHẨM</v>
          </cell>
          <cell r="H8367" t="str">
            <v>MỲ, MIẾN</v>
          </cell>
        </row>
        <row r="8368">
          <cell r="C8368" t="str">
            <v>8938500684333</v>
          </cell>
          <cell r="D8368" t="str">
            <v>Midori - Miến khoai lang 100gr</v>
          </cell>
          <cell r="E8368">
            <v>15000</v>
          </cell>
          <cell r="F8368" t="str">
            <v>153599</v>
          </cell>
          <cell r="G8368" t="str">
            <v>THỰC PHẨM</v>
          </cell>
          <cell r="H8368" t="str">
            <v>MỲ, MIẾN</v>
          </cell>
        </row>
        <row r="8369">
          <cell r="C8369" t="str">
            <v>8938500684326</v>
          </cell>
          <cell r="D8369" t="str">
            <v>Phương đông - Miến dong đậu xanh 200gr</v>
          </cell>
          <cell r="E8369">
            <v>22000</v>
          </cell>
          <cell r="F8369" t="str">
            <v>153600</v>
          </cell>
          <cell r="G8369" t="str">
            <v>THỰC PHẨM</v>
          </cell>
          <cell r="H8369" t="str">
            <v>MỲ, MIẾN</v>
          </cell>
        </row>
        <row r="8370">
          <cell r="C8370" t="str">
            <v>8938500684166</v>
          </cell>
          <cell r="D8370" t="str">
            <v>Phương đông - Miến dong mộc 500gr</v>
          </cell>
          <cell r="E8370">
            <v>45000</v>
          </cell>
          <cell r="F8370" t="str">
            <v>153601</v>
          </cell>
          <cell r="G8370" t="str">
            <v>THỰC PHẨM</v>
          </cell>
          <cell r="H8370" t="str">
            <v>MỲ, MIẾN</v>
          </cell>
        </row>
        <row r="8371">
          <cell r="C8371" t="str">
            <v>8938500684616</v>
          </cell>
          <cell r="D8371" t="str">
            <v>Phương đông - Bún tươi 300g</v>
          </cell>
          <cell r="E8371">
            <v>22000</v>
          </cell>
          <cell r="F8371" t="str">
            <v>153602</v>
          </cell>
          <cell r="G8371" t="str">
            <v>THỰC PHẨM</v>
          </cell>
          <cell r="H8371" t="str">
            <v>MỲ, MIẾN</v>
          </cell>
        </row>
        <row r="8372">
          <cell r="C8372" t="str">
            <v>8938529196008</v>
          </cell>
          <cell r="D8372" t="str">
            <v>Nam dương - Mì chũ 500g</v>
          </cell>
          <cell r="E8372">
            <v>30000</v>
          </cell>
          <cell r="F8372" t="str">
            <v>153603</v>
          </cell>
          <cell r="G8372" t="str">
            <v>THỰC PHẨM</v>
          </cell>
          <cell r="H8372" t="str">
            <v>MỲ, MIẾN</v>
          </cell>
        </row>
        <row r="8373">
          <cell r="C8373" t="str">
            <v>8938538112419</v>
          </cell>
          <cell r="D8373" t="str">
            <v>Alee - Đường Phèn Hạt 330g</v>
          </cell>
          <cell r="E8373">
            <v>23500</v>
          </cell>
          <cell r="F8373" t="str">
            <v>153604</v>
          </cell>
          <cell r="G8373" t="str">
            <v>THỰC PHẨM</v>
          </cell>
          <cell r="H8373" t="str">
            <v>GIA VỊ</v>
          </cell>
        </row>
        <row r="8374">
          <cell r="C8374" t="str">
            <v>8938538112426</v>
          </cell>
          <cell r="D8374" t="str">
            <v>Alee - Muối Hồng Himalayan100g</v>
          </cell>
          <cell r="E8374">
            <v>17000</v>
          </cell>
          <cell r="F8374" t="str">
            <v>153605</v>
          </cell>
          <cell r="G8374" t="str">
            <v>THỰC PHẨM</v>
          </cell>
          <cell r="H8374" t="str">
            <v>GIA VỊ</v>
          </cell>
        </row>
        <row r="8375">
          <cell r="C8375" t="str">
            <v>8936079283336</v>
          </cell>
          <cell r="D8375" t="str">
            <v>DH - Natural Ớt bột Hàn Quốc 45g</v>
          </cell>
          <cell r="E8375">
            <v>22000</v>
          </cell>
          <cell r="F8375" t="str">
            <v>153606</v>
          </cell>
          <cell r="G8375" t="str">
            <v>THỰC PHẨM</v>
          </cell>
          <cell r="H8375" t="str">
            <v>GIA VỊ</v>
          </cell>
        </row>
        <row r="8376">
          <cell r="C8376" t="str">
            <v>8936079282301</v>
          </cell>
          <cell r="D8376" t="str">
            <v>DH - Tiêu Đen Xay 45g</v>
          </cell>
          <cell r="E8376">
            <v>24000</v>
          </cell>
          <cell r="F8376" t="str">
            <v>153607</v>
          </cell>
          <cell r="G8376" t="str">
            <v>THỰC PHẨM</v>
          </cell>
          <cell r="H8376" t="str">
            <v>GIA VỊ</v>
          </cell>
        </row>
        <row r="8377">
          <cell r="C8377" t="str">
            <v>8936079282752</v>
          </cell>
          <cell r="D8377" t="str">
            <v>DH - Natural Tiêu sọ xay Phú Quốc 45g</v>
          </cell>
          <cell r="E8377">
            <v>50000</v>
          </cell>
          <cell r="F8377" t="str">
            <v>153608</v>
          </cell>
          <cell r="G8377" t="str">
            <v>THỰC PHẨM</v>
          </cell>
          <cell r="H8377" t="str">
            <v>GIA VỊ</v>
          </cell>
        </row>
        <row r="8378">
          <cell r="C8378" t="str">
            <v>8936079282233</v>
          </cell>
          <cell r="D8378" t="str">
            <v>DH - Muối tôm DhFoods 60gr</v>
          </cell>
          <cell r="E8378">
            <v>12000</v>
          </cell>
          <cell r="F8378" t="str">
            <v>153609</v>
          </cell>
          <cell r="G8378" t="str">
            <v>THỰC PHẨM</v>
          </cell>
          <cell r="H8378" t="str">
            <v>GIA VỊ</v>
          </cell>
        </row>
        <row r="8379">
          <cell r="C8379" t="str">
            <v>8936079282240</v>
          </cell>
          <cell r="D8379" t="str">
            <v>DH - Muối ớt DhFoods 60gr</v>
          </cell>
          <cell r="E8379">
            <v>12000</v>
          </cell>
          <cell r="F8379" t="str">
            <v>153610</v>
          </cell>
          <cell r="G8379" t="str">
            <v>THỰC PHẨM</v>
          </cell>
          <cell r="H8379" t="str">
            <v>GIA VỊ</v>
          </cell>
        </row>
        <row r="8380">
          <cell r="C8380" t="str">
            <v>8936079284848</v>
          </cell>
          <cell r="D8380" t="str">
            <v>DH - Muối Chấm Hoa Quả 110g</v>
          </cell>
          <cell r="E8380">
            <v>24000</v>
          </cell>
          <cell r="F8380" t="str">
            <v>153611</v>
          </cell>
          <cell r="G8380" t="str">
            <v>THỰC PHẨM</v>
          </cell>
          <cell r="H8380" t="str">
            <v>GIA VỊ</v>
          </cell>
        </row>
        <row r="8381">
          <cell r="C8381" t="str">
            <v>8936079280796</v>
          </cell>
          <cell r="D8381" t="str">
            <v>DH - Muối tiêu chanh TN 120gr</v>
          </cell>
          <cell r="E8381">
            <v>24000</v>
          </cell>
          <cell r="F8381" t="str">
            <v>153612</v>
          </cell>
          <cell r="G8381" t="str">
            <v>THỰC PHẨM</v>
          </cell>
          <cell r="H8381" t="str">
            <v>GIA VỊ</v>
          </cell>
        </row>
        <row r="8382">
          <cell r="C8382" t="str">
            <v>8936079284367</v>
          </cell>
          <cell r="D8382" t="str">
            <v>DH - Natural Gia vị nấu Phở bò Hà Nội 24g</v>
          </cell>
          <cell r="E8382">
            <v>16000</v>
          </cell>
          <cell r="F8382" t="str">
            <v>153613</v>
          </cell>
          <cell r="G8382" t="str">
            <v>THỰC PHẨM</v>
          </cell>
          <cell r="H8382" t="str">
            <v>GIA VỊ</v>
          </cell>
        </row>
        <row r="8383">
          <cell r="C8383" t="str">
            <v>8936079284374</v>
          </cell>
          <cell r="D8383" t="str">
            <v>DH - Natural Gia vị nấu Phở bò Sài Gòn 25g</v>
          </cell>
          <cell r="E8383">
            <v>16000</v>
          </cell>
          <cell r="F8383" t="str">
            <v>153614</v>
          </cell>
          <cell r="G8383" t="str">
            <v>THỰC PHẨM</v>
          </cell>
          <cell r="H8383" t="str">
            <v>GIA VỊ</v>
          </cell>
        </row>
        <row r="8384">
          <cell r="C8384" t="str">
            <v>8936079284381</v>
          </cell>
          <cell r="D8384" t="str">
            <v>DH - Natural Gia vị nấu Phở gà 20g</v>
          </cell>
          <cell r="E8384">
            <v>16000</v>
          </cell>
          <cell r="F8384" t="str">
            <v>153615</v>
          </cell>
          <cell r="G8384" t="str">
            <v>THỰC PHẨM</v>
          </cell>
          <cell r="H8384" t="str">
            <v>GIA VỊ</v>
          </cell>
        </row>
        <row r="8385">
          <cell r="C8385" t="str">
            <v>8936079284954</v>
          </cell>
          <cell r="D8385" t="str">
            <v>DH - Natural Gia vị nấu Bún Bò Huế 25g</v>
          </cell>
          <cell r="E8385">
            <v>16000</v>
          </cell>
          <cell r="F8385" t="str">
            <v>153616</v>
          </cell>
          <cell r="G8385" t="str">
            <v>THỰC PHẨM</v>
          </cell>
          <cell r="H8385" t="str">
            <v>GIA VỊ</v>
          </cell>
        </row>
        <row r="8386">
          <cell r="C8386" t="str">
            <v>8936079284695</v>
          </cell>
          <cell r="D8386" t="str">
            <v>DH - Natural Gia Vị Ướp Thịt Mắc Mật 10g</v>
          </cell>
          <cell r="E8386">
            <v>10000</v>
          </cell>
          <cell r="F8386" t="str">
            <v>153617</v>
          </cell>
          <cell r="G8386" t="str">
            <v>THỰC PHẨM</v>
          </cell>
          <cell r="H8386" t="str">
            <v>GIA VỊ</v>
          </cell>
        </row>
        <row r="8387">
          <cell r="C8387" t="str">
            <v>8936079284688</v>
          </cell>
          <cell r="D8387" t="str">
            <v>DH - Natural Gia Vị Ướp Thịt Nướng 10g</v>
          </cell>
          <cell r="E8387">
            <v>12000</v>
          </cell>
          <cell r="F8387" t="str">
            <v>153618</v>
          </cell>
          <cell r="G8387" t="str">
            <v>THỰC PHẨM</v>
          </cell>
          <cell r="H8387" t="str">
            <v>GIA VỊ</v>
          </cell>
        </row>
        <row r="8388">
          <cell r="C8388" t="str">
            <v>8936079284404</v>
          </cell>
          <cell r="D8388" t="str">
            <v>DH - Natural Bột gia vị Ngũ Vị Hương 10g</v>
          </cell>
          <cell r="E8388">
            <v>6000</v>
          </cell>
          <cell r="F8388" t="str">
            <v>153619</v>
          </cell>
          <cell r="G8388" t="str">
            <v>THỰC PHẨM</v>
          </cell>
          <cell r="H8388" t="str">
            <v>GIA VỊ</v>
          </cell>
        </row>
        <row r="8389">
          <cell r="C8389" t="str">
            <v>8936079284398</v>
          </cell>
          <cell r="D8389" t="str">
            <v>DH - Natural Gia vị Nấu Cà Ri 10g</v>
          </cell>
          <cell r="E8389">
            <v>6000</v>
          </cell>
          <cell r="F8389" t="str">
            <v>153620</v>
          </cell>
          <cell r="G8389" t="str">
            <v>THỰC PHẨM</v>
          </cell>
          <cell r="H8389" t="str">
            <v>GIA VỊ</v>
          </cell>
        </row>
        <row r="8390">
          <cell r="C8390" t="str">
            <v>8936079284411</v>
          </cell>
          <cell r="D8390" t="str">
            <v>DH - Natural Gia vị Ướp Thịt Chẩm Chéo 10g</v>
          </cell>
          <cell r="E8390">
            <v>10000</v>
          </cell>
          <cell r="F8390" t="str">
            <v>153621</v>
          </cell>
          <cell r="G8390" t="str">
            <v>THỰC PHẨM</v>
          </cell>
          <cell r="H8390" t="str">
            <v>GIA VỊ</v>
          </cell>
        </row>
        <row r="8391">
          <cell r="C8391" t="str">
            <v>8936079284466</v>
          </cell>
          <cell r="D8391" t="str">
            <v>DH - Natural Hạt mắc khén 15g</v>
          </cell>
          <cell r="E8391">
            <v>18000</v>
          </cell>
          <cell r="F8391" t="str">
            <v>153622</v>
          </cell>
          <cell r="G8391" t="str">
            <v>THỰC PHẨM</v>
          </cell>
          <cell r="H8391" t="str">
            <v>GIA VỊ</v>
          </cell>
        </row>
        <row r="8392">
          <cell r="C8392" t="str">
            <v>8936079284312</v>
          </cell>
          <cell r="D8392" t="str">
            <v>DH - Natural Hạt điều đỏ 50g</v>
          </cell>
          <cell r="E8392">
            <v>18000</v>
          </cell>
          <cell r="F8392" t="str">
            <v>153623</v>
          </cell>
          <cell r="G8392" t="str">
            <v>THỰC PHẨM</v>
          </cell>
          <cell r="H8392" t="str">
            <v>GIA VỊ</v>
          </cell>
        </row>
        <row r="8393">
          <cell r="C8393" t="str">
            <v>8936079284329</v>
          </cell>
          <cell r="D8393" t="str">
            <v>DH - Natural Điều đỏ bột 50g</v>
          </cell>
          <cell r="E8393">
            <v>20000</v>
          </cell>
          <cell r="F8393" t="str">
            <v>153624</v>
          </cell>
          <cell r="G8393" t="str">
            <v>THỰC PHẨM</v>
          </cell>
          <cell r="H8393" t="str">
            <v>GIA VỊ</v>
          </cell>
        </row>
        <row r="8394">
          <cell r="C8394" t="str">
            <v>8936079287092</v>
          </cell>
          <cell r="D8394" t="str">
            <v>DH - Sa Tế Tôm 100g</v>
          </cell>
          <cell r="E8394">
            <v>25000</v>
          </cell>
          <cell r="F8394" t="str">
            <v>153625</v>
          </cell>
          <cell r="G8394" t="str">
            <v>THỰC PHẨM</v>
          </cell>
          <cell r="H8394" t="str">
            <v>GIA VỊ</v>
          </cell>
        </row>
        <row r="8395">
          <cell r="C8395" t="str">
            <v>8936079287221</v>
          </cell>
          <cell r="D8395" t="str">
            <v>DH - Dầu Màu Điều 100ml</v>
          </cell>
          <cell r="E8395">
            <v>30000</v>
          </cell>
          <cell r="F8395" t="str">
            <v>153626</v>
          </cell>
          <cell r="G8395" t="str">
            <v>THỰC PHẨM</v>
          </cell>
          <cell r="H8395" t="str">
            <v>GIA VỊ</v>
          </cell>
        </row>
        <row r="8396">
          <cell r="C8396" t="str">
            <v>8936079286910</v>
          </cell>
          <cell r="D8396" t="str">
            <v>DH - Sốt Tiêu Đen</v>
          </cell>
          <cell r="E8396">
            <v>27000</v>
          </cell>
          <cell r="F8396" t="str">
            <v>153627</v>
          </cell>
          <cell r="G8396" t="str">
            <v>THỰC PHẨM</v>
          </cell>
          <cell r="H8396" t="str">
            <v>GIA VỊ</v>
          </cell>
        </row>
        <row r="8397">
          <cell r="C8397" t="str">
            <v>8936079286927</v>
          </cell>
          <cell r="D8397" t="str">
            <v>DH - Sốt Me Chua Ngọt</v>
          </cell>
          <cell r="E8397">
            <v>27000</v>
          </cell>
          <cell r="F8397" t="str">
            <v>153628</v>
          </cell>
          <cell r="G8397" t="str">
            <v>THỰC PHẨM</v>
          </cell>
          <cell r="H8397" t="str">
            <v>GIA VỊ</v>
          </cell>
        </row>
        <row r="8398">
          <cell r="C8398" t="str">
            <v>8936079286996</v>
          </cell>
          <cell r="D8398" t="str">
            <v>DH - Muối Ớt Chanh Mù Tạt</v>
          </cell>
          <cell r="E8398">
            <v>36000</v>
          </cell>
          <cell r="F8398" t="str">
            <v>153629</v>
          </cell>
          <cell r="G8398" t="str">
            <v>THỰC PHẨM</v>
          </cell>
          <cell r="H8398" t="str">
            <v>GIA VỊ</v>
          </cell>
        </row>
        <row r="8399">
          <cell r="C8399" t="str">
            <v>8936079280208</v>
          </cell>
          <cell r="D8399" t="str">
            <v>DH - Muối ớt chanh Nha Trang 200gr</v>
          </cell>
          <cell r="E8399">
            <v>27000</v>
          </cell>
          <cell r="F8399" t="str">
            <v>153630</v>
          </cell>
          <cell r="G8399" t="str">
            <v>THỰC PHẨM</v>
          </cell>
          <cell r="H8399" t="str">
            <v>GIA VỊ</v>
          </cell>
        </row>
        <row r="8400">
          <cell r="C8400" t="str">
            <v>8936079280901</v>
          </cell>
          <cell r="D8400" t="str">
            <v>DH - Sốt Ướp Thịt BBQ 200gr</v>
          </cell>
          <cell r="E8400">
            <v>28500</v>
          </cell>
          <cell r="F8400" t="str">
            <v>153631</v>
          </cell>
          <cell r="G8400" t="str">
            <v>THỰC PHẨM</v>
          </cell>
          <cell r="H8400" t="str">
            <v>GIA VỊ</v>
          </cell>
        </row>
        <row r="8401">
          <cell r="C8401" t="str">
            <v>8936079284237</v>
          </cell>
          <cell r="D8401" t="str">
            <v>DH - Natural Nghệ bột 40g</v>
          </cell>
          <cell r="E8401">
            <v>17000</v>
          </cell>
          <cell r="F8401" t="str">
            <v>153632</v>
          </cell>
          <cell r="G8401" t="str">
            <v>THỰC PHẨM</v>
          </cell>
          <cell r="H8401" t="str">
            <v>GIA VỊ</v>
          </cell>
        </row>
        <row r="8402">
          <cell r="C8402" t="str">
            <v>8936079284244</v>
          </cell>
          <cell r="D8402" t="str">
            <v>DH - Natural Sả bột 30g</v>
          </cell>
          <cell r="E8402">
            <v>17000</v>
          </cell>
          <cell r="F8402" t="str">
            <v>153633</v>
          </cell>
          <cell r="G8402" t="str">
            <v>THỰC PHẨM</v>
          </cell>
          <cell r="H8402" t="str">
            <v>GIA VỊ</v>
          </cell>
        </row>
        <row r="8403">
          <cell r="C8403" t="str">
            <v>8936079284251</v>
          </cell>
          <cell r="D8403" t="str">
            <v>DH - Natural Hành bột 40g</v>
          </cell>
          <cell r="E8403">
            <v>20000</v>
          </cell>
          <cell r="F8403" t="str">
            <v>153634</v>
          </cell>
          <cell r="G8403" t="str">
            <v>THỰC PHẨM</v>
          </cell>
          <cell r="H8403" t="str">
            <v>GIA VỊ</v>
          </cell>
        </row>
        <row r="8404">
          <cell r="C8404" t="str">
            <v>8936079284268</v>
          </cell>
          <cell r="D8404" t="str">
            <v>DH - Natural Tỏi bột 60g</v>
          </cell>
          <cell r="E8404">
            <v>22000</v>
          </cell>
          <cell r="F8404" t="str">
            <v>153635</v>
          </cell>
          <cell r="G8404" t="str">
            <v>THỰC PHẨM</v>
          </cell>
          <cell r="H8404" t="str">
            <v>GIA VỊ</v>
          </cell>
        </row>
        <row r="8405">
          <cell r="C8405" t="str">
            <v>8938536323016</v>
          </cell>
          <cell r="D8405" t="str">
            <v>Ông Cua - Gạo ST25 lúa tôm 5kg</v>
          </cell>
          <cell r="E8405">
            <v>250000</v>
          </cell>
          <cell r="F8405" t="str">
            <v>153636</v>
          </cell>
          <cell r="G8405" t="str">
            <v>Thực phẩm Fresh</v>
          </cell>
          <cell r="H8405" t="str">
            <v>Thực phẩm khô</v>
          </cell>
        </row>
        <row r="8406">
          <cell r="C8406" t="str">
            <v>8936111850024</v>
          </cell>
          <cell r="D8406" t="str">
            <v>Lê gia - Nước mắm cho bé 200ml</v>
          </cell>
          <cell r="E8406">
            <v>65000</v>
          </cell>
          <cell r="F8406" t="str">
            <v>153637</v>
          </cell>
          <cell r="G8406" t="str">
            <v>THỰC PHẨM</v>
          </cell>
          <cell r="H8406" t="str">
            <v>GIA VỊ</v>
          </cell>
        </row>
        <row r="8407">
          <cell r="C8407" t="str">
            <v>8936111850079</v>
          </cell>
          <cell r="D8407" t="str">
            <v>Lê gia - Nước mắm Cốt đặc biệt 525ml - 40N</v>
          </cell>
          <cell r="E8407">
            <v>108000</v>
          </cell>
          <cell r="F8407" t="str">
            <v>153638</v>
          </cell>
          <cell r="G8407" t="str">
            <v>THỰC PHẨM</v>
          </cell>
          <cell r="H8407" t="str">
            <v>GIA VỊ</v>
          </cell>
        </row>
        <row r="8408">
          <cell r="C8408" t="str">
            <v>9551001410233</v>
          </cell>
          <cell r="D8408" t="str">
            <v>VIDA - Nước uống có ga hương vải vị muối 325ml</v>
          </cell>
          <cell r="E8408">
            <v>20000</v>
          </cell>
          <cell r="F8408" t="str">
            <v>153639</v>
          </cell>
          <cell r="G8408" t="str">
            <v>THỰC PHẨM</v>
          </cell>
          <cell r="H8408" t="str">
            <v>ĐỒ UỐNG, PHA CHẾ</v>
          </cell>
        </row>
        <row r="8409">
          <cell r="C8409" t="str">
            <v>9551011820022</v>
          </cell>
          <cell r="D8409" t="str">
            <v>VIDA - Nước uống có ga hương đào 325ml</v>
          </cell>
          <cell r="E8409">
            <v>20000</v>
          </cell>
          <cell r="F8409" t="str">
            <v>153640</v>
          </cell>
          <cell r="G8409" t="str">
            <v>THỰC PHẨM</v>
          </cell>
          <cell r="H8409" t="str">
            <v>ĐỒ UỐNG, PHA CHẾ</v>
          </cell>
        </row>
        <row r="8410">
          <cell r="C8410" t="str">
            <v>9551001410295</v>
          </cell>
          <cell r="D8410" t="str">
            <v>VIDA - Nước uống có ga hương cam 325ml</v>
          </cell>
          <cell r="E8410">
            <v>20000</v>
          </cell>
          <cell r="F8410" t="str">
            <v>153641</v>
          </cell>
          <cell r="G8410" t="str">
            <v>THỰC PHẨM</v>
          </cell>
          <cell r="H8410" t="str">
            <v>ĐỒ UỐNG, PHA CHẾ</v>
          </cell>
        </row>
        <row r="8411">
          <cell r="C8411" t="str">
            <v>9551011820138</v>
          </cell>
          <cell r="D8411" t="str">
            <v>VIDA - Nước uống có ga hương táo 325ml</v>
          </cell>
          <cell r="E8411">
            <v>20000</v>
          </cell>
          <cell r="F8411" t="str">
            <v>153642</v>
          </cell>
          <cell r="G8411" t="str">
            <v>THỰC PHẨM</v>
          </cell>
          <cell r="H8411" t="str">
            <v>ĐỒ UỐNG, PHA CHẾ</v>
          </cell>
        </row>
        <row r="8412">
          <cell r="C8412" t="str">
            <v>9551001410271</v>
          </cell>
          <cell r="D8412" t="str">
            <v>Yobick - Nước sữa chua dâu tằm, việt quất 310ml</v>
          </cell>
          <cell r="E8412">
            <v>24000</v>
          </cell>
          <cell r="F8412" t="str">
            <v>153643</v>
          </cell>
          <cell r="G8412" t="str">
            <v>THỰC PHẨM</v>
          </cell>
          <cell r="H8412" t="str">
            <v>ĐỒ UỐNG, PHA CHẾ</v>
          </cell>
        </row>
        <row r="8413">
          <cell r="C8413" t="str">
            <v>9557062117166</v>
          </cell>
          <cell r="D8413" t="str">
            <v>Yobick - Nước sữa chua nguyên bản 310ml</v>
          </cell>
          <cell r="E8413">
            <v>24000</v>
          </cell>
          <cell r="F8413" t="str">
            <v>153644</v>
          </cell>
          <cell r="G8413" t="str">
            <v>THỰC PHẨM</v>
          </cell>
          <cell r="H8413" t="str">
            <v>ĐỒ UỐNG, PHA CHẾ</v>
          </cell>
        </row>
        <row r="8414">
          <cell r="C8414" t="str">
            <v>9557062117319</v>
          </cell>
          <cell r="D8414" t="str">
            <v>Yobick - Nước sữa chua dứa 310ml</v>
          </cell>
          <cell r="E8414">
            <v>24000</v>
          </cell>
          <cell r="F8414" t="str">
            <v>153645</v>
          </cell>
          <cell r="G8414" t="str">
            <v>THỰC PHẨM</v>
          </cell>
          <cell r="H8414" t="str">
            <v>ĐỒ UỐNG, PHA CHẾ</v>
          </cell>
        </row>
        <row r="8415">
          <cell r="C8415" t="str">
            <v>9557062117210</v>
          </cell>
          <cell r="D8415" t="str">
            <v>Yobick - Nước sữa chua hoa anh đào 310ml</v>
          </cell>
          <cell r="E8415">
            <v>24000</v>
          </cell>
          <cell r="F8415" t="str">
            <v>153646</v>
          </cell>
          <cell r="G8415" t="str">
            <v>THỰC PHẨM</v>
          </cell>
          <cell r="H8415" t="str">
            <v>ĐỒ UỐNG, PHA CHẾ</v>
          </cell>
        </row>
        <row r="8416">
          <cell r="C8416" t="str">
            <v>9551001410165</v>
          </cell>
          <cell r="D8416" t="str">
            <v>Yobick - Nước sữa chua táo fuji 310ml</v>
          </cell>
          <cell r="E8416">
            <v>24000</v>
          </cell>
          <cell r="F8416" t="str">
            <v>153647</v>
          </cell>
          <cell r="G8416" t="str">
            <v>THỰC PHẨM</v>
          </cell>
          <cell r="H8416" t="str">
            <v>ĐỒ UỐNG, PHA CHẾ</v>
          </cell>
        </row>
        <row r="8417">
          <cell r="C8417" t="str">
            <v>8851123237031</v>
          </cell>
          <cell r="D8417" t="str">
            <v>C.Vitt - Nước cam vitamin C 140ml</v>
          </cell>
          <cell r="E8417">
            <v>16000</v>
          </cell>
          <cell r="F8417" t="str">
            <v>153648</v>
          </cell>
          <cell r="G8417" t="str">
            <v>THỰC PHẨM</v>
          </cell>
          <cell r="H8417" t="str">
            <v>ĐỒ UỐNG, PHA CHẾ</v>
          </cell>
        </row>
        <row r="8418">
          <cell r="C8418" t="str">
            <v>8851123237000</v>
          </cell>
          <cell r="D8418" t="str">
            <v>C.Vitt - Nước chanh vitamin C 140ml</v>
          </cell>
          <cell r="E8418">
            <v>16000</v>
          </cell>
          <cell r="F8418" t="str">
            <v>153649</v>
          </cell>
          <cell r="G8418" t="str">
            <v>THỰC PHẨM</v>
          </cell>
          <cell r="H8418" t="str">
            <v>ĐỒ UỐNG, PHA CHẾ</v>
          </cell>
        </row>
        <row r="8419">
          <cell r="C8419" t="str">
            <v>8851123237062</v>
          </cell>
          <cell r="D8419" t="str">
            <v>C.Vitt - Nước lựu vitamin C 140ml</v>
          </cell>
          <cell r="E8419">
            <v>16000</v>
          </cell>
          <cell r="F8419" t="str">
            <v>153650</v>
          </cell>
          <cell r="G8419" t="str">
            <v>THỰC PHẨM</v>
          </cell>
          <cell r="H8419" t="str">
            <v>ĐỒ UỐNG, PHA CHẾ</v>
          </cell>
        </row>
        <row r="8420">
          <cell r="C8420" t="str">
            <v>8930000003103</v>
          </cell>
          <cell r="D8420" t="str">
            <v>SLW - Cần tây Detox 500g</v>
          </cell>
          <cell r="E8420">
            <v>39000</v>
          </cell>
          <cell r="F8420" t="str">
            <v>153651</v>
          </cell>
          <cell r="G8420" t="str">
            <v>THỰC PHẨM</v>
          </cell>
          <cell r="H8420" t="str">
            <v>ĐỒ UỐNG, PHA CHẾ</v>
          </cell>
        </row>
        <row r="8421">
          <cell r="C8421" t="str">
            <v>8930000004547</v>
          </cell>
          <cell r="D8421" t="str">
            <v>SLW - Salad Rocket</v>
          </cell>
          <cell r="E8421">
            <v>29000</v>
          </cell>
          <cell r="F8421" t="str">
            <v>153652</v>
          </cell>
          <cell r="G8421" t="str">
            <v>THỰC PHẨM</v>
          </cell>
          <cell r="H8421" t="str">
            <v>ĐỒ UỐNG, PHA CHẾ</v>
          </cell>
        </row>
        <row r="8422">
          <cell r="C8422" t="str">
            <v>8930000003227</v>
          </cell>
          <cell r="D8422" t="str">
            <v>SLW - Salad mix hoàng gia</v>
          </cell>
          <cell r="E8422">
            <v>35000</v>
          </cell>
          <cell r="F8422" t="str">
            <v>153653</v>
          </cell>
          <cell r="G8422" t="str">
            <v>THỰC PHẨM</v>
          </cell>
          <cell r="H8422" t="str">
            <v>ĐỒ UỐNG, PHA CHẾ</v>
          </cell>
        </row>
        <row r="8423">
          <cell r="C8423" t="str">
            <v>8930000003080</v>
          </cell>
          <cell r="D8423" t="str">
            <v>SLW - Salad mix ý</v>
          </cell>
          <cell r="E8423">
            <v>35000</v>
          </cell>
          <cell r="F8423" t="str">
            <v>153654</v>
          </cell>
          <cell r="G8423" t="str">
            <v>THỰC PHẨM</v>
          </cell>
          <cell r="H8423" t="str">
            <v>ĐỒ UỐNG, PHA CHẾ</v>
          </cell>
        </row>
        <row r="8424">
          <cell r="C8424" t="str">
            <v>8932410522754</v>
          </cell>
          <cell r="D8424" t="str">
            <v>SLW - Salad Kem hy nạp</v>
          </cell>
          <cell r="E8424">
            <v>51000</v>
          </cell>
          <cell r="F8424" t="str">
            <v>153655</v>
          </cell>
          <cell r="G8424" t="str">
            <v>THỰC PHẨM</v>
          </cell>
          <cell r="H8424" t="str">
            <v>ĐỒ UỐNG, PHA CHẾ</v>
          </cell>
        </row>
        <row r="8425">
          <cell r="C8425" t="str">
            <v>8930000003057</v>
          </cell>
          <cell r="D8425" t="str">
            <v>SLW - Salad gà xông khói</v>
          </cell>
          <cell r="E8425">
            <v>51000</v>
          </cell>
          <cell r="F8425" t="str">
            <v>153656</v>
          </cell>
          <cell r="G8425" t="str">
            <v>THỰC PHẨM</v>
          </cell>
          <cell r="H8425" t="str">
            <v>ĐỒ UỐNG, PHA CHẾ</v>
          </cell>
        </row>
        <row r="8426">
          <cell r="C8426" t="str">
            <v>8930000003004</v>
          </cell>
          <cell r="D8426" t="str">
            <v>SLW - Salad ý</v>
          </cell>
          <cell r="E8426">
            <v>51000</v>
          </cell>
          <cell r="F8426" t="str">
            <v>153657</v>
          </cell>
          <cell r="G8426" t="str">
            <v>THỰC PHẨM</v>
          </cell>
          <cell r="H8426" t="str">
            <v>ĐỒ UỐNG, PHA CHẾ</v>
          </cell>
        </row>
        <row r="8427">
          <cell r="C8427" t="str">
            <v>8932410552751</v>
          </cell>
          <cell r="D8427" t="str">
            <v>SLW - Salad xà lách rocket</v>
          </cell>
          <cell r="E8427">
            <v>51000</v>
          </cell>
          <cell r="F8427" t="str">
            <v>153658</v>
          </cell>
          <cell r="G8427" t="str">
            <v>THỰC PHẨM</v>
          </cell>
          <cell r="H8427" t="str">
            <v>ĐỒ UỐNG, PHA CHẾ</v>
          </cell>
        </row>
        <row r="8428">
          <cell r="C8428" t="str">
            <v>8930000003016</v>
          </cell>
          <cell r="D8428" t="str">
            <v>SLW - Salad hy nạp</v>
          </cell>
          <cell r="E8428">
            <v>51000</v>
          </cell>
          <cell r="F8428" t="str">
            <v>153659</v>
          </cell>
          <cell r="G8428" t="str">
            <v>THỰC PHẨM</v>
          </cell>
          <cell r="H8428" t="str">
            <v>ĐỒ UỐNG, PHA CHẾ</v>
          </cell>
        </row>
        <row r="8429">
          <cell r="C8429" t="str">
            <v>8930000003045</v>
          </cell>
          <cell r="D8429" t="str">
            <v>SLW - Salad gà sốt chanh leo</v>
          </cell>
          <cell r="E8429">
            <v>51000</v>
          </cell>
          <cell r="F8429" t="str">
            <v>153660</v>
          </cell>
          <cell r="G8429" t="str">
            <v>THỰC PHẨM</v>
          </cell>
          <cell r="H8429" t="str">
            <v>ĐỒ UỐNG, PHA CHẾ</v>
          </cell>
        </row>
        <row r="8430">
          <cell r="C8430" t="str">
            <v>4036300110671</v>
          </cell>
          <cell r="D8430" t="str">
            <v>Sữa Oldenburger 1 L</v>
          </cell>
          <cell r="E8430">
            <v>45000</v>
          </cell>
          <cell r="F8430" t="str">
            <v>153661</v>
          </cell>
          <cell r="G8430" t="str">
            <v>THỰC PHẨM</v>
          </cell>
          <cell r="H8430" t="str">
            <v>SẢN PHẨM TỪ SỮA</v>
          </cell>
        </row>
        <row r="8431">
          <cell r="C8431" t="str">
            <v>8888196125323</v>
          </cell>
          <cell r="D8431" t="str">
            <v>Pokka - Nước sữa dâu 240ml</v>
          </cell>
          <cell r="E8431">
            <v>19000</v>
          </cell>
          <cell r="F8431" t="str">
            <v>153662</v>
          </cell>
          <cell r="G8431" t="str">
            <v>THỰC PHẨM</v>
          </cell>
          <cell r="H8431" t="str">
            <v>ĐỒ UỐNG, PHA CHẾ</v>
          </cell>
        </row>
        <row r="8432">
          <cell r="C8432" t="str">
            <v>8888196120724</v>
          </cell>
          <cell r="D8432" t="str">
            <v>Pokka - Trà Ô Long 300ml</v>
          </cell>
          <cell r="E8432">
            <v>15000</v>
          </cell>
          <cell r="F8432" t="str">
            <v>153663</v>
          </cell>
          <cell r="G8432" t="str">
            <v>THỰC PHẨM</v>
          </cell>
          <cell r="H8432" t="str">
            <v>ĐỒ UỐNG, PHA CHẾ</v>
          </cell>
        </row>
        <row r="8433">
          <cell r="C8433" t="str">
            <v>8888196124128</v>
          </cell>
          <cell r="D8433" t="str">
            <v>Pokka - Trà lài 240ml</v>
          </cell>
          <cell r="E8433">
            <v>15000</v>
          </cell>
          <cell r="F8433" t="str">
            <v>153664</v>
          </cell>
          <cell r="G8433" t="str">
            <v>THỰC PHẨM</v>
          </cell>
          <cell r="H8433" t="str">
            <v>ĐỒ UỐNG, PHA CHẾ</v>
          </cell>
        </row>
        <row r="8434">
          <cell r="C8434" t="str">
            <v>744107418602</v>
          </cell>
          <cell r="D8434" t="str">
            <v>Pokka - Trà xanh Nhật Bản không đường 300ml.</v>
          </cell>
          <cell r="E8434">
            <v>15000</v>
          </cell>
          <cell r="F8434" t="str">
            <v>153665</v>
          </cell>
          <cell r="G8434" t="str">
            <v>THỰC PHẨM</v>
          </cell>
          <cell r="H8434" t="str">
            <v>ĐỒ UỐNG, PHA CHẾ</v>
          </cell>
        </row>
        <row r="8435">
          <cell r="C8435" t="str">
            <v>8888196170712</v>
          </cell>
          <cell r="D8435" t="str">
            <v>Pokka - Trà Ô Long 500ml.</v>
          </cell>
          <cell r="E8435">
            <v>20000</v>
          </cell>
          <cell r="F8435" t="str">
            <v>153666</v>
          </cell>
          <cell r="G8435" t="str">
            <v>THỰC PHẨM</v>
          </cell>
          <cell r="H8435" t="str">
            <v>ĐỒ UỐNG, PHA CHẾ</v>
          </cell>
        </row>
        <row r="8436">
          <cell r="C8436" t="str">
            <v>8888196172211</v>
          </cell>
          <cell r="D8436" t="str">
            <v>Pokka - Trà đào 500ml</v>
          </cell>
          <cell r="E8436">
            <v>24000</v>
          </cell>
          <cell r="F8436" t="str">
            <v>153667</v>
          </cell>
          <cell r="G8436" t="str">
            <v>THỰC PHẨM</v>
          </cell>
          <cell r="H8436" t="str">
            <v>ĐỒ UỐNG, PHA CHẾ</v>
          </cell>
        </row>
        <row r="8437">
          <cell r="C8437" t="str">
            <v>8888196173324</v>
          </cell>
          <cell r="D8437" t="str">
            <v>Pokka - Trà lài 500ml</v>
          </cell>
          <cell r="E8437">
            <v>20000</v>
          </cell>
          <cell r="F8437" t="str">
            <v>153668</v>
          </cell>
          <cell r="G8437" t="str">
            <v>THỰC PHẨM</v>
          </cell>
          <cell r="H8437" t="str">
            <v>ĐỒ UỐNG, PHA CHẾ</v>
          </cell>
        </row>
        <row r="8438">
          <cell r="C8438" t="str">
            <v>8888196172419</v>
          </cell>
          <cell r="D8438" t="str">
            <v>Pokka - Trà đào 1.5L</v>
          </cell>
          <cell r="E8438">
            <v>54000</v>
          </cell>
          <cell r="F8438" t="str">
            <v>153669</v>
          </cell>
          <cell r="G8438" t="str">
            <v>THỰC PHẨM</v>
          </cell>
          <cell r="H8438" t="str">
            <v>ĐỒ UỐNG, PHA CHẾ</v>
          </cell>
        </row>
        <row r="8439">
          <cell r="C8439" t="str">
            <v>8888196173423</v>
          </cell>
          <cell r="D8439" t="str">
            <v>Pokka - Trà lài 1.5L</v>
          </cell>
          <cell r="E8439">
            <v>43000</v>
          </cell>
          <cell r="F8439" t="str">
            <v>153670</v>
          </cell>
          <cell r="G8439" t="str">
            <v>THỰC PHẨM</v>
          </cell>
          <cell r="H8439" t="str">
            <v>ĐỒ UỐNG, PHA CHẾ</v>
          </cell>
        </row>
        <row r="8440">
          <cell r="C8440" t="str">
            <v>8888196170019</v>
          </cell>
          <cell r="D8440" t="str">
            <v>Pokka - Trà Ô Long 1.5L</v>
          </cell>
          <cell r="E8440">
            <v>43000</v>
          </cell>
          <cell r="F8440" t="str">
            <v>153671</v>
          </cell>
          <cell r="G8440" t="str">
            <v>THỰC PHẨM</v>
          </cell>
          <cell r="H8440" t="str">
            <v>ĐỒ UỐNG, PHA CHẾ</v>
          </cell>
        </row>
        <row r="8441">
          <cell r="C8441" t="str">
            <v>8888196180414</v>
          </cell>
          <cell r="D8441" t="str">
            <v>Pokka - Trà xanh Nhật Bản không đường 500ml.</v>
          </cell>
          <cell r="E8441">
            <v>20000</v>
          </cell>
          <cell r="F8441" t="str">
            <v>153672</v>
          </cell>
          <cell r="G8441" t="str">
            <v>THỰC PHẨM</v>
          </cell>
          <cell r="H8441" t="str">
            <v>ĐỒ UỐNG, PHA CHẾ</v>
          </cell>
        </row>
        <row r="8442">
          <cell r="C8442" t="str">
            <v>8888196180513</v>
          </cell>
          <cell r="D8442" t="str">
            <v>Pokka - Nước chanh C1000 500ml</v>
          </cell>
          <cell r="E8442">
            <v>19000</v>
          </cell>
          <cell r="F8442" t="str">
            <v>153673</v>
          </cell>
          <cell r="G8442" t="str">
            <v>THỰC PHẨM</v>
          </cell>
          <cell r="H8442" t="str">
            <v>ĐỒ UỐNG, PHA CHẾ</v>
          </cell>
        </row>
        <row r="8443">
          <cell r="C8443" t="str">
            <v>8888196125224</v>
          </cell>
          <cell r="D8443" t="str">
            <v>Pokka - Cà phê Cappuccino 240 ml</v>
          </cell>
          <cell r="E8443">
            <v>19000</v>
          </cell>
          <cell r="F8443" t="str">
            <v>153674</v>
          </cell>
          <cell r="G8443" t="str">
            <v>THỰC PHẨM</v>
          </cell>
          <cell r="H8443" t="str">
            <v>ĐỒ UỐNG, PHA CHẾ</v>
          </cell>
        </row>
        <row r="8444">
          <cell r="C8444" t="str">
            <v>8888196115522</v>
          </cell>
          <cell r="D8444" t="str">
            <v>Pokka - Nước sữa dưa 240ml</v>
          </cell>
          <cell r="E8444">
            <v>19000</v>
          </cell>
          <cell r="F8444" t="str">
            <v>153675</v>
          </cell>
          <cell r="G8444" t="str">
            <v>THỰC PHẨM</v>
          </cell>
          <cell r="H8444" t="str">
            <v>ĐỒ UỐNG, PHA CHẾ</v>
          </cell>
        </row>
        <row r="8445">
          <cell r="C8445" t="str">
            <v>8888196189011</v>
          </cell>
          <cell r="D8445" t="str">
            <v>Pokka - Nước trà Olong vị đào 500ml</v>
          </cell>
          <cell r="E8445">
            <v>17000</v>
          </cell>
          <cell r="F8445" t="str">
            <v>153676</v>
          </cell>
          <cell r="G8445" t="str">
            <v>THỰC PHẨM</v>
          </cell>
          <cell r="H8445" t="str">
            <v>ĐỒ UỐNG, PHA CHẾ</v>
          </cell>
        </row>
        <row r="8446">
          <cell r="C8446" t="str">
            <v>8936066340816</v>
          </cell>
          <cell r="D8446" t="str">
            <v>KEWPIE - Sốt Salad mè rang vị ớt và phô mai 210ml</v>
          </cell>
          <cell r="E8446">
            <v>60000</v>
          </cell>
          <cell r="F8446" t="str">
            <v>153677</v>
          </cell>
          <cell r="G8446" t="str">
            <v>THỰC PHẨM</v>
          </cell>
          <cell r="H8446" t="str">
            <v>GIA VỊ</v>
          </cell>
        </row>
        <row r="8447">
          <cell r="C8447" t="str">
            <v>9556007002154</v>
          </cell>
          <cell r="D8447" t="str">
            <v>SOYFRESH - Sữa đậu nành vị bánh quy kem 236ml</v>
          </cell>
          <cell r="E8447">
            <v>17000</v>
          </cell>
          <cell r="F8447" t="str">
            <v>153678</v>
          </cell>
          <cell r="G8447" t="str">
            <v>THỰC PHẨM</v>
          </cell>
          <cell r="H8447" t="str">
            <v>SẢN PHẨM TỪ SỮA</v>
          </cell>
        </row>
        <row r="8448">
          <cell r="C8448" t="str">
            <v>8938501434012</v>
          </cell>
          <cell r="D8448" t="str">
            <v>YK - Sữa uống lên men Yakult Original</v>
          </cell>
          <cell r="E8448">
            <v>27000</v>
          </cell>
          <cell r="F8448" t="str">
            <v>153679</v>
          </cell>
          <cell r="G8448" t="str">
            <v>THỰC PHẨM</v>
          </cell>
          <cell r="H8448" t="str">
            <v>SẢN PHẨM TỪ SỮA</v>
          </cell>
        </row>
        <row r="8449">
          <cell r="C8449" t="str">
            <v>8938501434050</v>
          </cell>
          <cell r="D8449" t="str">
            <v>YK - Sữa uống lên men Yakult Light</v>
          </cell>
          <cell r="E8449">
            <v>28000</v>
          </cell>
          <cell r="F8449" t="str">
            <v>153680</v>
          </cell>
          <cell r="G8449" t="str">
            <v>THỰC PHẨM</v>
          </cell>
          <cell r="H8449" t="str">
            <v>SẢN PHẨM TỪ SỮA</v>
          </cell>
        </row>
        <row r="8450">
          <cell r="C8450" t="str">
            <v>4908012000260</v>
          </cell>
          <cell r="D8450" t="str">
            <v>ZEN-NOH -Kẹo dẻo vị dưa lưới Yubari 40g</v>
          </cell>
          <cell r="E8450">
            <v>60000</v>
          </cell>
          <cell r="F8450" t="str">
            <v>153681</v>
          </cell>
          <cell r="G8450" t="str">
            <v>THỰC PHẨM</v>
          </cell>
          <cell r="H8450" t="str">
            <v>BÁNH KẸO, ĐỒ ĂN VẶT</v>
          </cell>
        </row>
        <row r="8451">
          <cell r="C8451" t="str">
            <v>4908012002110</v>
          </cell>
          <cell r="D8451" t="str">
            <v>ZEN-NOH -Kẹo dẻo vị táo 40g</v>
          </cell>
          <cell r="E8451">
            <v>60000</v>
          </cell>
          <cell r="F8451" t="str">
            <v>153682</v>
          </cell>
          <cell r="G8451" t="str">
            <v>THỰC PHẨM</v>
          </cell>
          <cell r="H8451" t="str">
            <v>BÁNH KẸO, ĐỒ ĂN VẶT</v>
          </cell>
        </row>
        <row r="8452">
          <cell r="C8452" t="str">
            <v>4908012001359</v>
          </cell>
          <cell r="D8452" t="str">
            <v>ZEN-NOH -Kẹo dẻo vị nho rừng 40g</v>
          </cell>
          <cell r="E8452">
            <v>60000</v>
          </cell>
          <cell r="F8452" t="str">
            <v>153683</v>
          </cell>
          <cell r="G8452" t="str">
            <v>THỰC PHẨM</v>
          </cell>
          <cell r="H8452" t="str">
            <v>BÁNH KẸO, ĐỒ ĂN VẶT</v>
          </cell>
        </row>
        <row r="8453">
          <cell r="C8453" t="str">
            <v>4908012001106</v>
          </cell>
          <cell r="D8453" t="str">
            <v>ZEN-NOH -Kẹo dẻo vị Cherry 40g</v>
          </cell>
          <cell r="E8453">
            <v>60000</v>
          </cell>
          <cell r="F8453" t="str">
            <v>153684</v>
          </cell>
          <cell r="G8453" t="str">
            <v>THỰC PHẨM</v>
          </cell>
          <cell r="H8453" t="str">
            <v>BÁNH KẸO, ĐỒ ĂN VẶT</v>
          </cell>
        </row>
        <row r="8454">
          <cell r="C8454" t="str">
            <v>4908012001403</v>
          </cell>
          <cell r="D8454" t="str">
            <v>ZEN-NOH -Kẹo dẻo vị nho xanh 40g</v>
          </cell>
          <cell r="E8454">
            <v>60000</v>
          </cell>
          <cell r="F8454" t="str">
            <v>153685</v>
          </cell>
          <cell r="G8454" t="str">
            <v>THỰC PHẨM</v>
          </cell>
          <cell r="H8454" t="str">
            <v>BÁNH KẸO, ĐỒ ĂN VẶT</v>
          </cell>
        </row>
        <row r="8455">
          <cell r="C8455" t="str">
            <v>4908012001168</v>
          </cell>
          <cell r="D8455" t="str">
            <v>ZEN-NOH -Kẹo dẻo dâu tây Amaou 40g</v>
          </cell>
          <cell r="E8455">
            <v>60000</v>
          </cell>
          <cell r="F8455" t="str">
            <v>153686</v>
          </cell>
          <cell r="G8455" t="str">
            <v>THỰC PHẨM</v>
          </cell>
          <cell r="H8455" t="str">
            <v>BÁNH KẸO, ĐỒ ĂN VẶT</v>
          </cell>
        </row>
        <row r="8456">
          <cell r="C8456" t="str">
            <v>4571157252568</v>
          </cell>
          <cell r="D8456" t="str">
            <v>ORIHIRO- Thạnh vị nho Happy Halloween 6 cái</v>
          </cell>
          <cell r="E8456">
            <v>30000</v>
          </cell>
          <cell r="F8456" t="str">
            <v>153687</v>
          </cell>
          <cell r="G8456" t="str">
            <v>THỰC PHẨM</v>
          </cell>
          <cell r="H8456" t="str">
            <v>BÁNH KẸO, ĐỒ ĂN VẶT</v>
          </cell>
        </row>
        <row r="8457">
          <cell r="C8457" t="str">
            <v>8938548111044</v>
          </cell>
          <cell r="D8457" t="str">
            <v>IZUMI -Nước khoáng Ion Kiềm thiên nhiên</v>
          </cell>
          <cell r="E8457">
            <v>8000</v>
          </cell>
          <cell r="F8457" t="str">
            <v>153688</v>
          </cell>
          <cell r="G8457" t="str">
            <v>THỰC PHẨM</v>
          </cell>
          <cell r="H8457" t="str">
            <v>ĐỒ UỐNG, PHA CHẾ</v>
          </cell>
        </row>
        <row r="8458">
          <cell r="C8458" t="str">
            <v>8938521993292</v>
          </cell>
          <cell r="D8458" t="str">
            <v>ABC - Đậu hũ non Sora</v>
          </cell>
          <cell r="E8458">
            <v>17000</v>
          </cell>
          <cell r="F8458" t="str">
            <v>153689</v>
          </cell>
          <cell r="G8458" t="str">
            <v>Thực phẩm Fresh</v>
          </cell>
          <cell r="H8458" t="str">
            <v>Trứng - Đậu hũ</v>
          </cell>
        </row>
        <row r="8459">
          <cell r="C8459" t="str">
            <v>4902881066358</v>
          </cell>
          <cell r="D8459" t="str">
            <v>MYOJO- Mỳ ramen vị nước tương 5 gói</v>
          </cell>
          <cell r="E8459">
            <v>105000</v>
          </cell>
          <cell r="F8459" t="str">
            <v>153690</v>
          </cell>
          <cell r="G8459" t="str">
            <v>THỰC PHẨM</v>
          </cell>
          <cell r="H8459" t="str">
            <v>MỲ, MIẾN</v>
          </cell>
        </row>
        <row r="8460">
          <cell r="C8460" t="str">
            <v>4902881066389</v>
          </cell>
          <cell r="D8460" t="str">
            <v>MYOJO- Mỳ ramen vị muối 5 gói</v>
          </cell>
          <cell r="E8460">
            <v>105000</v>
          </cell>
          <cell r="F8460" t="str">
            <v>153691</v>
          </cell>
          <cell r="G8460" t="str">
            <v>THỰC PHẨM</v>
          </cell>
          <cell r="H8460" t="str">
            <v>MỲ, MIẾN</v>
          </cell>
        </row>
        <row r="8461">
          <cell r="C8461" t="str">
            <v>4902881066419</v>
          </cell>
          <cell r="D8461" t="str">
            <v>MYOJO- Mỳ ramen vị nước hầm xương 5 gói</v>
          </cell>
          <cell r="E8461">
            <v>105000</v>
          </cell>
          <cell r="F8461" t="str">
            <v>153692</v>
          </cell>
          <cell r="G8461" t="str">
            <v>THỰC PHẨM</v>
          </cell>
          <cell r="H8461" t="str">
            <v>MỲ, MIẾN</v>
          </cell>
        </row>
        <row r="8462">
          <cell r="C8462" t="str">
            <v>4902881066440</v>
          </cell>
          <cell r="D8462" t="str">
            <v>MYOJO- Mỳ ramen vị miso 5 gói</v>
          </cell>
          <cell r="E8462">
            <v>105000</v>
          </cell>
          <cell r="F8462" t="str">
            <v>153693</v>
          </cell>
          <cell r="G8462" t="str">
            <v>THỰC PHẨM</v>
          </cell>
          <cell r="H8462" t="str">
            <v>MỲ, MIẾN</v>
          </cell>
        </row>
        <row r="8463">
          <cell r="C8463" t="str">
            <v>4902881433778</v>
          </cell>
          <cell r="D8463" t="str">
            <v>MYOJO- Mỳ ramen vị rong biển và nước tương 65g</v>
          </cell>
          <cell r="E8463">
            <v>35000</v>
          </cell>
          <cell r="F8463" t="str">
            <v>153694</v>
          </cell>
          <cell r="G8463" t="str">
            <v>THỰC PHẨM</v>
          </cell>
          <cell r="H8463" t="str">
            <v>MỲ, MIẾN</v>
          </cell>
        </row>
        <row r="8464">
          <cell r="C8464" t="str">
            <v>4902881433792</v>
          </cell>
          <cell r="D8464" t="str">
            <v>MYOJO- Mỳ ramen vằn thắn vị muối 67g</v>
          </cell>
          <cell r="E8464">
            <v>35000</v>
          </cell>
          <cell r="F8464" t="str">
            <v>153695</v>
          </cell>
          <cell r="G8464" t="str">
            <v>THỰC PHẨM</v>
          </cell>
          <cell r="H8464" t="str">
            <v>MỲ, MIẾN</v>
          </cell>
        </row>
        <row r="8465">
          <cell r="C8465" t="str">
            <v>4902881433877</v>
          </cell>
          <cell r="D8465" t="str">
            <v>MYOJO- Mỳ vị chua cay 64g</v>
          </cell>
          <cell r="E8465">
            <v>35000</v>
          </cell>
          <cell r="F8465" t="str">
            <v>153696</v>
          </cell>
          <cell r="G8465" t="str">
            <v>THỰC PHẨM</v>
          </cell>
          <cell r="H8465" t="str">
            <v>MỲ, MIẾN</v>
          </cell>
        </row>
        <row r="8466">
          <cell r="C8466" t="str">
            <v>4902881433891</v>
          </cell>
          <cell r="D8466" t="str">
            <v>MYOJO- Mỳ udon với đậu phụ cắt nhỏ 72g</v>
          </cell>
          <cell r="E8466">
            <v>35000</v>
          </cell>
          <cell r="F8466" t="str">
            <v>153697</v>
          </cell>
          <cell r="G8466" t="str">
            <v>THỰC PHẨM</v>
          </cell>
          <cell r="H8466" t="str">
            <v>MỲ, MIẾN</v>
          </cell>
        </row>
        <row r="8467">
          <cell r="C8467" t="str">
            <v>4902881433853</v>
          </cell>
          <cell r="D8467" t="str">
            <v>MYOJO- Mỳ soba thịt gà 71g</v>
          </cell>
          <cell r="E8467">
            <v>35000</v>
          </cell>
          <cell r="F8467" t="str">
            <v>153698</v>
          </cell>
          <cell r="G8467" t="str">
            <v>THỰC PHẨM</v>
          </cell>
          <cell r="H8467" t="str">
            <v>MỲ, MIẾN</v>
          </cell>
        </row>
        <row r="8468">
          <cell r="C8468" t="str">
            <v>4902881433730</v>
          </cell>
          <cell r="D8468" t="str">
            <v>MYOJO- Mì xào Yakisoba kèm sốt 112g 112g</v>
          </cell>
          <cell r="E8468">
            <v>35000</v>
          </cell>
          <cell r="F8468" t="str">
            <v>153699</v>
          </cell>
          <cell r="G8468" t="str">
            <v>THỰC PHẨM</v>
          </cell>
          <cell r="H8468" t="str">
            <v>MỲ, MIẾN</v>
          </cell>
        </row>
        <row r="8469">
          <cell r="C8469" t="str">
            <v>4902881433754</v>
          </cell>
          <cell r="D8469" t="str">
            <v>MYOJO- Mì xào Yakisoba vị muối 104g</v>
          </cell>
          <cell r="E8469">
            <v>35000</v>
          </cell>
          <cell r="F8469" t="str">
            <v>153700</v>
          </cell>
          <cell r="G8469" t="str">
            <v>THỰC PHẨM</v>
          </cell>
          <cell r="H8469" t="str">
            <v>MỲ, MIẾN</v>
          </cell>
        </row>
        <row r="8470">
          <cell r="C8470" t="str">
            <v>8936111850178</v>
          </cell>
          <cell r="D8470" t="str">
            <v>Lê Gia -Mắm tôm 110g</v>
          </cell>
          <cell r="E8470">
            <v>15000</v>
          </cell>
          <cell r="F8470" t="str">
            <v>153701</v>
          </cell>
          <cell r="G8470" t="str">
            <v>THỰC PHẨM</v>
          </cell>
          <cell r="H8470" t="str">
            <v>GIA VỊ</v>
          </cell>
        </row>
        <row r="8471">
          <cell r="C8471" t="str">
            <v>8936111850291</v>
          </cell>
          <cell r="D8471" t="str">
            <v>Lê Gia -Mắm tép 110g</v>
          </cell>
          <cell r="E8471">
            <v>15000</v>
          </cell>
          <cell r="F8471" t="str">
            <v>153702</v>
          </cell>
          <cell r="G8471" t="str">
            <v>THỰC PHẨM</v>
          </cell>
          <cell r="H8471" t="str">
            <v>GIA VỊ</v>
          </cell>
        </row>
        <row r="8472">
          <cell r="C8472" t="str">
            <v>8936111850314</v>
          </cell>
          <cell r="D8472" t="str">
            <v>Lê Gia -Nước mắm cá nục 252ml</v>
          </cell>
          <cell r="E8472">
            <v>68000</v>
          </cell>
          <cell r="F8472" t="str">
            <v>153703</v>
          </cell>
          <cell r="G8472" t="str">
            <v>THỰC PHẨM</v>
          </cell>
          <cell r="H8472" t="str">
            <v>GIA VỊ</v>
          </cell>
        </row>
        <row r="8473">
          <cell r="C8473" t="str">
            <v>8936111850451</v>
          </cell>
          <cell r="D8473" t="str">
            <v>Lê Gia -Thịt chưng mắm tép 170g</v>
          </cell>
          <cell r="E8473">
            <v>95000</v>
          </cell>
          <cell r="F8473" t="str">
            <v>153704</v>
          </cell>
          <cell r="G8473" t="str">
            <v>THỰC PHẨM</v>
          </cell>
          <cell r="H8473" t="str">
            <v>GIA VỊ</v>
          </cell>
        </row>
        <row r="8474">
          <cell r="C8474" t="str">
            <v>8936111850734</v>
          </cell>
          <cell r="D8474" t="str">
            <v>Lê Gia - Ruốc tép biển 90g</v>
          </cell>
          <cell r="E8474">
            <v>95000</v>
          </cell>
          <cell r="F8474" t="str">
            <v>153705</v>
          </cell>
          <cell r="G8474" t="str">
            <v>THỰC PHẨM</v>
          </cell>
          <cell r="H8474" t="str">
            <v>GIA VỊ</v>
          </cell>
        </row>
        <row r="8475">
          <cell r="C8475" t="str">
            <v>4901191231456</v>
          </cell>
          <cell r="D8475" t="str">
            <v>OMORIYA- Rong biển ăn liền giảm muối 80 miếng</v>
          </cell>
          <cell r="E8475">
            <v>160000</v>
          </cell>
          <cell r="F8475" t="str">
            <v>153706</v>
          </cell>
          <cell r="G8475" t="str">
            <v>THỰC PHẨM</v>
          </cell>
          <cell r="H8475" t="str">
            <v>NÔNG LÂM HẢI SẢN</v>
          </cell>
        </row>
        <row r="8476">
          <cell r="C8476" t="str">
            <v>4971988021300</v>
          </cell>
          <cell r="D8476" t="str">
            <v>KIMURA- Rong biển nướng Ariake tẩm gia vị 80 miếng</v>
          </cell>
          <cell r="E8476">
            <v>153000</v>
          </cell>
          <cell r="F8476" t="str">
            <v>153707</v>
          </cell>
          <cell r="G8476" t="str">
            <v>THỰC PHẨM</v>
          </cell>
          <cell r="H8476" t="str">
            <v>NÔNG LÂM HẢI SẢN</v>
          </cell>
        </row>
        <row r="8477">
          <cell r="C8477" t="str">
            <v>8935217400065</v>
          </cell>
          <cell r="D8477" t="str">
            <v>TH True - Sữa tươi TT nguyên chất 110ml</v>
          </cell>
          <cell r="E8477">
            <v>7000</v>
          </cell>
          <cell r="F8477" t="str">
            <v>153708</v>
          </cell>
          <cell r="G8477" t="str">
            <v>THỰC PHẨM</v>
          </cell>
          <cell r="H8477" t="str">
            <v>SẢN PHẨM TỪ SỮA</v>
          </cell>
        </row>
        <row r="8478">
          <cell r="C8478" t="str">
            <v>8935217400058</v>
          </cell>
          <cell r="D8478" t="str">
            <v>TH True - Sữa tươi TT nguyên chất 180ml</v>
          </cell>
          <cell r="E8478">
            <v>10000</v>
          </cell>
          <cell r="F8478" t="str">
            <v>153709</v>
          </cell>
          <cell r="G8478" t="str">
            <v>THỰC PHẨM</v>
          </cell>
          <cell r="H8478" t="str">
            <v>SẢN PHẨM TỪ SỮA</v>
          </cell>
        </row>
        <row r="8479">
          <cell r="C8479" t="str">
            <v>4901620171179</v>
          </cell>
          <cell r="D8479" t="str">
            <v>NISSIN- Ngũ cốc dinh dưỡng vị socola 150g New</v>
          </cell>
          <cell r="E8479">
            <v>75000</v>
          </cell>
          <cell r="F8479" t="str">
            <v>153710</v>
          </cell>
          <cell r="G8479" t="str">
            <v>THỰC PHẨM</v>
          </cell>
          <cell r="H8479" t="str">
            <v>BÁNH KẸO, ĐỒ ĂN VẶT</v>
          </cell>
        </row>
        <row r="8480">
          <cell r="C8480" t="str">
            <v>4902797440044</v>
          </cell>
          <cell r="D8480" t="str">
            <v>ATRION- Kẹo sữa chua khô mini giàu canxi 32g</v>
          </cell>
          <cell r="E8480">
            <v>40000</v>
          </cell>
          <cell r="F8480" t="str">
            <v>153711</v>
          </cell>
          <cell r="G8480" t="str">
            <v>THỰC PHẨM</v>
          </cell>
          <cell r="H8480" t="str">
            <v>BÁNH KẸO, ĐỒ ĂN VẶT</v>
          </cell>
        </row>
        <row r="8481">
          <cell r="C8481" t="str">
            <v>4595640682113</v>
          </cell>
          <cell r="D8481" t="str">
            <v>ESPOIR- Bánh quy vị dưa lưới Hokkaido 12 chiếc</v>
          </cell>
          <cell r="E8481">
            <v>300000</v>
          </cell>
          <cell r="F8481" t="str">
            <v>153712</v>
          </cell>
          <cell r="G8481" t="str">
            <v>THỰC PHẨM</v>
          </cell>
          <cell r="H8481" t="str">
            <v>BÁNH KẸO, ĐỒ ĂN VẶT</v>
          </cell>
        </row>
        <row r="8482">
          <cell r="C8482" t="str">
            <v>4901111310490</v>
          </cell>
          <cell r="D8482" t="str">
            <v>AGF- Cà phê hòa tan Caramel Macchiato 7 gói</v>
          </cell>
          <cell r="E8482">
            <v>115000</v>
          </cell>
          <cell r="F8482" t="str">
            <v>153713</v>
          </cell>
          <cell r="G8482" t="str">
            <v>THỰC PHẨM</v>
          </cell>
          <cell r="H8482" t="str">
            <v>ĐỒ UỐNG, PHA CHẾ</v>
          </cell>
        </row>
        <row r="8483">
          <cell r="C8483" t="str">
            <v>4901111310520</v>
          </cell>
          <cell r="D8483" t="str">
            <v>AGF- Bột Matcha Latte đậm 6 gói</v>
          </cell>
          <cell r="E8483">
            <v>115000</v>
          </cell>
          <cell r="F8483" t="str">
            <v>153714</v>
          </cell>
          <cell r="G8483" t="str">
            <v>THỰC PHẨM</v>
          </cell>
          <cell r="H8483" t="str">
            <v>ĐỒ UỐNG, PHA CHẾ</v>
          </cell>
        </row>
        <row r="8484">
          <cell r="C8484" t="str">
            <v>4901111377905</v>
          </cell>
          <cell r="D8484" t="str">
            <v>AGF- Trà đào thơm ngon đậm vị 7 gói</v>
          </cell>
          <cell r="E8484">
            <v>115000</v>
          </cell>
          <cell r="F8484" t="str">
            <v>153715</v>
          </cell>
          <cell r="G8484" t="str">
            <v>THỰC PHẨM</v>
          </cell>
          <cell r="H8484" t="str">
            <v>ĐỒ UỐNG, PHA CHẾ</v>
          </cell>
        </row>
        <row r="8485">
          <cell r="C8485" t="str">
            <v>4901005521689</v>
          </cell>
          <cell r="D8485" t="str">
            <v>Glico - Bánh que Pocky socola 70g</v>
          </cell>
          <cell r="E8485">
            <v>65000</v>
          </cell>
          <cell r="F8485" t="str">
            <v>153716</v>
          </cell>
          <cell r="G8485" t="str">
            <v>THỰC PHẨM</v>
          </cell>
          <cell r="H8485" t="str">
            <v>BÁNH KẸO, ĐỒ ĂN VẶT</v>
          </cell>
        </row>
        <row r="8486">
          <cell r="C8486" t="str">
            <v>4902888266447</v>
          </cell>
          <cell r="D8486" t="str">
            <v>MORINAGA- Socola vị Matcha 18 chiếc</v>
          </cell>
          <cell r="E8486">
            <v>125000</v>
          </cell>
          <cell r="F8486" t="str">
            <v>153717</v>
          </cell>
          <cell r="G8486" t="str">
            <v>THỰC PHẨM</v>
          </cell>
          <cell r="H8486" t="str">
            <v>BÁNH KẸO, ĐỒ ĂN VẶT</v>
          </cell>
        </row>
        <row r="8487">
          <cell r="C8487" t="str">
            <v>4972111010000</v>
          </cell>
          <cell r="D8487" t="str">
            <v>KAWACHI SURUGAYA -Bánh Mochi và bánh Yokan mix vị</v>
          </cell>
          <cell r="E8487">
            <v>600000</v>
          </cell>
          <cell r="F8487" t="str">
            <v>153718</v>
          </cell>
          <cell r="G8487" t="str">
            <v>THỰC PHẨM</v>
          </cell>
          <cell r="H8487" t="str">
            <v>BÁNH KẸO, ĐỒ ĂN VẶT</v>
          </cell>
        </row>
        <row r="8488">
          <cell r="C8488" t="str">
            <v>4901326042933</v>
          </cell>
          <cell r="D8488" t="str">
            <v>KASUGAI - Kẹo dẻo trái cây Tsubu Gummy 80g</v>
          </cell>
          <cell r="E8488">
            <v>65000</v>
          </cell>
          <cell r="F8488" t="str">
            <v>153719</v>
          </cell>
          <cell r="G8488" t="str">
            <v>THỰC PHẨM</v>
          </cell>
          <cell r="H8488" t="str">
            <v>BÁNH KẸO, ĐỒ ĂN VẶT</v>
          </cell>
        </row>
        <row r="8489">
          <cell r="C8489" t="str">
            <v>4903333259267</v>
          </cell>
          <cell r="D8489" t="str">
            <v>LOTTE- Bánh Socola Capuchino Doraemon 37g</v>
          </cell>
          <cell r="E8489">
            <v>50000</v>
          </cell>
          <cell r="F8489" t="str">
            <v>153720</v>
          </cell>
          <cell r="G8489" t="str">
            <v>THỰC PHẨM</v>
          </cell>
          <cell r="H8489" t="str">
            <v>BÁNH KẸO, ĐỒ ĂN VẶT</v>
          </cell>
        </row>
        <row r="8490">
          <cell r="C8490" t="str">
            <v>4903333265862</v>
          </cell>
          <cell r="D8490" t="str">
            <v>LOTTE- Socola Ghana Ripple 10 chiếc</v>
          </cell>
          <cell r="E8490">
            <v>125000</v>
          </cell>
          <cell r="F8490" t="str">
            <v>153721</v>
          </cell>
          <cell r="G8490" t="str">
            <v>THỰC PHẨM</v>
          </cell>
          <cell r="H8490" t="str">
            <v>BÁNH KẸO, ĐỒ ĂN VẶT</v>
          </cell>
        </row>
        <row r="8491">
          <cell r="C8491" t="str">
            <v>4901313205167</v>
          </cell>
          <cell r="D8491" t="str">
            <v>KAMEDA- Snack hạt hồng và đậu phộng 180g</v>
          </cell>
          <cell r="E8491">
            <v>105000</v>
          </cell>
          <cell r="F8491" t="str">
            <v>153722</v>
          </cell>
          <cell r="G8491" t="str">
            <v>THỰC PHẨM</v>
          </cell>
          <cell r="H8491" t="str">
            <v>BÁNH KẸO, ĐỒ ĂN VẶT</v>
          </cell>
        </row>
        <row r="8492">
          <cell r="C8492" t="str">
            <v>4582410703024</v>
          </cell>
          <cell r="D8492" t="str">
            <v>MINAMI- Rượu Whisky Hachikuma 700ml 37 độ</v>
          </cell>
          <cell r="E8492">
            <v>500000</v>
          </cell>
          <cell r="F8492" t="str">
            <v>153723</v>
          </cell>
          <cell r="G8492" t="str">
            <v>THỰC PHẨM</v>
          </cell>
          <cell r="H8492" t="str">
            <v>RƯỢU</v>
          </cell>
        </row>
        <row r="8493">
          <cell r="C8493" t="str">
            <v>4978526005556</v>
          </cell>
          <cell r="D8493" t="str">
            <v>NAKANO- Rượu mơ Kunizakari nguyên vị 720ml 14 độ</v>
          </cell>
          <cell r="E8493">
            <v>700000</v>
          </cell>
          <cell r="F8493" t="str">
            <v>153724</v>
          </cell>
          <cell r="G8493" t="str">
            <v>THỰC PHẨM</v>
          </cell>
          <cell r="H8493" t="str">
            <v>RƯỢU</v>
          </cell>
        </row>
        <row r="8494">
          <cell r="C8494" t="str">
            <v>8936009793365</v>
          </cell>
          <cell r="D8494" t="str">
            <v>MORINAGA - Sữa chua không béo vị đào 100gx4</v>
          </cell>
          <cell r="E8494">
            <v>36000</v>
          </cell>
          <cell r="F8494" t="str">
            <v>153725</v>
          </cell>
          <cell r="G8494" t="str">
            <v>THỰC PHẨM</v>
          </cell>
          <cell r="H8494" t="str">
            <v>SẢN PHẨM TỪ SỮA</v>
          </cell>
        </row>
        <row r="8495">
          <cell r="C8495" t="str">
            <v>8936009793143</v>
          </cell>
          <cell r="D8495" t="str">
            <v>MORINAGA - SCU không béo ít đường 190ml</v>
          </cell>
          <cell r="E8495">
            <v>15000</v>
          </cell>
          <cell r="F8495" t="str">
            <v>153726</v>
          </cell>
          <cell r="G8495" t="str">
            <v>THỰC PHẨM</v>
          </cell>
          <cell r="H8495" t="str">
            <v>SẢN PHẨM TỪ SỮA</v>
          </cell>
        </row>
        <row r="8496">
          <cell r="C8496" t="str">
            <v>8936009793181</v>
          </cell>
          <cell r="D8496" t="str">
            <v>MORINAGA - SCU không béo ít đường vị dâu 190ml</v>
          </cell>
          <cell r="E8496">
            <v>15000</v>
          </cell>
          <cell r="F8496" t="str">
            <v>153727</v>
          </cell>
          <cell r="G8496" t="str">
            <v>THỰC PHẨM</v>
          </cell>
          <cell r="H8496" t="str">
            <v>SẢN PHẨM TỪ SỮA</v>
          </cell>
        </row>
        <row r="8497">
          <cell r="C8497" t="str">
            <v>8938548111075</v>
          </cell>
          <cell r="D8497" t="str">
            <v>KOMOMO - Rượu Soba Shochu 350ml</v>
          </cell>
          <cell r="E8497">
            <v>165000</v>
          </cell>
          <cell r="F8497" t="str">
            <v>153728</v>
          </cell>
          <cell r="G8497" t="str">
            <v>THỰC PHẨM</v>
          </cell>
          <cell r="H8497" t="str">
            <v>RƯỢU</v>
          </cell>
        </row>
        <row r="8498">
          <cell r="C8498" t="str">
            <v>8938548111068</v>
          </cell>
          <cell r="D8498" t="str">
            <v>KOMOMO - Rượu Single Year Umeshu 350ml</v>
          </cell>
          <cell r="E8498">
            <v>165000</v>
          </cell>
          <cell r="F8498" t="str">
            <v>153729</v>
          </cell>
          <cell r="G8498" t="str">
            <v>THỰC PHẨM</v>
          </cell>
          <cell r="H8498" t="str">
            <v>RƯỢU</v>
          </cell>
        </row>
        <row r="8499">
          <cell r="C8499" t="str">
            <v>8938548111006</v>
          </cell>
          <cell r="D8499" t="str">
            <v>SATOEN- Rượu mơ KOMOMO Single Year Umeshu 500ml</v>
          </cell>
          <cell r="E8499">
            <v>395000</v>
          </cell>
          <cell r="F8499" t="str">
            <v>153730</v>
          </cell>
          <cell r="G8499" t="str">
            <v>THỰC PHẨM</v>
          </cell>
          <cell r="H8499" t="str">
            <v>RƯỢU</v>
          </cell>
        </row>
        <row r="8500">
          <cell r="C8500" t="str">
            <v>4903133739501</v>
          </cell>
          <cell r="D8500" t="str">
            <v>KOBE BUSSAN- Mì ramen 200g x 5 phần ăn New</v>
          </cell>
          <cell r="E8500">
            <v>135000</v>
          </cell>
          <cell r="F8500" t="str">
            <v>153731</v>
          </cell>
          <cell r="G8500" t="str">
            <v>THỰC PHẨM</v>
          </cell>
          <cell r="H8500" t="str">
            <v>THỰC PHẨM ĐÔNG LẠNH, CHẾ BIẾN</v>
          </cell>
        </row>
        <row r="8501">
          <cell r="C8501" t="str">
            <v>8936079287627</v>
          </cell>
          <cell r="D8501" t="str">
            <v>DH - Sốt phô mai 100g</v>
          </cell>
          <cell r="E8501">
            <v>32000</v>
          </cell>
          <cell r="F8501" t="str">
            <v>153732</v>
          </cell>
          <cell r="G8501" t="str">
            <v>THỰC PHẨM</v>
          </cell>
          <cell r="H8501" t="str">
            <v>GIA VỊ</v>
          </cell>
        </row>
        <row r="8502">
          <cell r="C8502" t="str">
            <v>4901005502352</v>
          </cell>
          <cell r="D8502" t="str">
            <v>GLICO- Socola Kobe Roasted vị sữa155g</v>
          </cell>
          <cell r="E8502">
            <v>120000</v>
          </cell>
          <cell r="F8502" t="str">
            <v>153733</v>
          </cell>
          <cell r="G8502" t="str">
            <v>THỰC PHẨM</v>
          </cell>
          <cell r="H8502" t="str">
            <v>BÁNH KẸO, ĐỒ ĂN VẶT</v>
          </cell>
        </row>
        <row r="8503">
          <cell r="C8503" t="str">
            <v>4901351002438</v>
          </cell>
          <cell r="D8503" t="str">
            <v>KANRO- Kẹo trà xanh 61g</v>
          </cell>
          <cell r="E8503">
            <v>65000</v>
          </cell>
          <cell r="F8503" t="str">
            <v>153734</v>
          </cell>
          <cell r="G8503" t="str">
            <v>THỰC PHẨM</v>
          </cell>
          <cell r="H8503" t="str">
            <v>BÁNH KẸO, ĐỒ ĂN VẶT</v>
          </cell>
        </row>
        <row r="8504">
          <cell r="C8504" t="str">
            <v>4902201182270</v>
          </cell>
          <cell r="D8504" t="str">
            <v>NESTLE- Bánh Kitkat socola vị dâu 11 chiếc</v>
          </cell>
          <cell r="E8504">
            <v>115000</v>
          </cell>
          <cell r="F8504" t="str">
            <v>153735</v>
          </cell>
          <cell r="G8504" t="str">
            <v>THỰC PHẨM</v>
          </cell>
          <cell r="H8504" t="str">
            <v>BÁNH KẸO, ĐỒ ĂN VẶT</v>
          </cell>
        </row>
        <row r="8505">
          <cell r="C8505" t="str">
            <v>4902201182218</v>
          </cell>
          <cell r="D8505" t="str">
            <v>NESTLE- Bánh Kitkat socola đen 12 chiếc</v>
          </cell>
          <cell r="E8505">
            <v>115000</v>
          </cell>
          <cell r="F8505" t="str">
            <v>153736</v>
          </cell>
          <cell r="G8505" t="str">
            <v>THỰC PHẨM</v>
          </cell>
          <cell r="H8505" t="str">
            <v>BÁNH KẸO, ĐỒ ĂN VẶT</v>
          </cell>
        </row>
        <row r="8506">
          <cell r="C8506" t="str">
            <v>4902201182201</v>
          </cell>
          <cell r="D8506" t="str">
            <v>NESTLE- Bánh Kitkat socola trà xanh 11 chiếc</v>
          </cell>
          <cell r="E8506">
            <v>115000</v>
          </cell>
          <cell r="F8506" t="str">
            <v>153737</v>
          </cell>
          <cell r="G8506" t="str">
            <v>THỰC PHẨM</v>
          </cell>
          <cell r="H8506" t="str">
            <v>BÁNH KẸO, ĐỒ ĂN VẶT</v>
          </cell>
        </row>
        <row r="8507">
          <cell r="C8507" t="str">
            <v>4902201182195</v>
          </cell>
          <cell r="D8507" t="str">
            <v>NESTLE- Bánh Kitkat socola truyền thống 13 chiếc</v>
          </cell>
          <cell r="E8507">
            <v>115000</v>
          </cell>
          <cell r="F8507" t="str">
            <v>153738</v>
          </cell>
          <cell r="G8507" t="str">
            <v>THỰC PHẨM</v>
          </cell>
          <cell r="H8507" t="str">
            <v>BÁNH KẸO, ĐỒ ĂN VẶT</v>
          </cell>
        </row>
        <row r="8508">
          <cell r="C8508" t="str">
            <v>4902777223551</v>
          </cell>
          <cell r="D8508" t="str">
            <v>MEIJI- Socola tươi MeltyKiss vị dâu 53g</v>
          </cell>
          <cell r="E8508">
            <v>95000</v>
          </cell>
          <cell r="F8508" t="str">
            <v>153739</v>
          </cell>
          <cell r="G8508" t="str">
            <v>THỰC PHẨM</v>
          </cell>
          <cell r="H8508" t="str">
            <v>BÁNH KẸO, ĐỒ ĂN VẶT</v>
          </cell>
        </row>
        <row r="8509">
          <cell r="C8509" t="str">
            <v>4902777223490</v>
          </cell>
          <cell r="D8509" t="str">
            <v>MEIJI- Socola tươi MeltyKiss Premium 52g New</v>
          </cell>
          <cell r="E8509">
            <v>125000</v>
          </cell>
          <cell r="F8509" t="str">
            <v>153740</v>
          </cell>
          <cell r="G8509" t="str">
            <v>THỰC PHẨM</v>
          </cell>
          <cell r="H8509" t="str">
            <v>BÁNH KẸO, ĐỒ ĂN VẶT</v>
          </cell>
        </row>
        <row r="8510">
          <cell r="C8510" t="str">
            <v>4902777223629</v>
          </cell>
          <cell r="D8510" t="str">
            <v>MEIJI- Socola Meltykiss vị Matcha 53g</v>
          </cell>
          <cell r="E8510">
            <v>95000</v>
          </cell>
          <cell r="F8510" t="str">
            <v>153741</v>
          </cell>
          <cell r="G8510" t="str">
            <v>THỰC PHẨM</v>
          </cell>
          <cell r="H8510" t="str">
            <v>BÁNH KẸO, ĐỒ ĂN VẶT</v>
          </cell>
        </row>
        <row r="8511">
          <cell r="C8511" t="str">
            <v>4901191231357</v>
          </cell>
          <cell r="D8511" t="str">
            <v>OMORIYA- Rong biển nướng tẩm gia vị hộp 80 miếng</v>
          </cell>
          <cell r="E8511">
            <v>160000</v>
          </cell>
          <cell r="F8511" t="str">
            <v>153742</v>
          </cell>
          <cell r="G8511" t="str">
            <v>THỰC PHẨM</v>
          </cell>
          <cell r="H8511" t="str">
            <v>NÔNG LÂM HẢI SẢN</v>
          </cell>
        </row>
        <row r="8512">
          <cell r="C8512" t="str">
            <v>4902553036146</v>
          </cell>
          <cell r="D8512" t="str">
            <v>FUJICCO- Rong biển Wakame sấy khô 35g</v>
          </cell>
          <cell r="E8512">
            <v>67000</v>
          </cell>
          <cell r="F8512" t="str">
            <v>153743</v>
          </cell>
          <cell r="G8512" t="str">
            <v>THỰC PHẨM</v>
          </cell>
          <cell r="H8512" t="str">
            <v>NÔNG LÂM HẢI SẢN</v>
          </cell>
        </row>
        <row r="8513">
          <cell r="C8513" t="str">
            <v>4971988000800</v>
          </cell>
          <cell r="D8513" t="str">
            <v>KIMURA- Rong biển cuốn cơm 5 miếng 10 gói</v>
          </cell>
          <cell r="E8513">
            <v>163000</v>
          </cell>
          <cell r="F8513" t="str">
            <v>153744</v>
          </cell>
          <cell r="G8513" t="str">
            <v>THỰC PHẨM</v>
          </cell>
          <cell r="H8513" t="str">
            <v>NÔNG LÂM HẢI SẢN</v>
          </cell>
        </row>
        <row r="8514">
          <cell r="C8514" t="str">
            <v>4971988021256</v>
          </cell>
          <cell r="D8514" t="str">
            <v>KIMURA- Hộp rong biển 60 tấm</v>
          </cell>
          <cell r="E8514">
            <v>153000</v>
          </cell>
          <cell r="F8514" t="str">
            <v>153745</v>
          </cell>
          <cell r="G8514" t="str">
            <v>THỰC PHẨM</v>
          </cell>
          <cell r="H8514" t="str">
            <v>NÔNG LÂM HẢI SẢN</v>
          </cell>
        </row>
        <row r="8515">
          <cell r="C8515" t="str">
            <v>4905846118505</v>
          </cell>
          <cell r="D8515" t="str">
            <v>CHOYA- Rượu mơ Umeshu 3 năm 720ml</v>
          </cell>
          <cell r="E8515">
            <v>1500000</v>
          </cell>
          <cell r="F8515" t="str">
            <v>153746</v>
          </cell>
          <cell r="G8515" t="str">
            <v>THỰC PHẨM</v>
          </cell>
          <cell r="H8515" t="str">
            <v>RƯỢU</v>
          </cell>
        </row>
        <row r="8516">
          <cell r="C8516" t="str">
            <v>4902777223612</v>
          </cell>
          <cell r="D8516" t="str">
            <v>MEIJI- Socola Melty Kiss tổng hợp 3 vị 121g</v>
          </cell>
          <cell r="E8516">
            <v>195000</v>
          </cell>
          <cell r="F8516" t="str">
            <v>153747</v>
          </cell>
          <cell r="G8516" t="str">
            <v>THỰC PHẨM</v>
          </cell>
          <cell r="H8516" t="str">
            <v>BÁNH KẸO, ĐỒ ĂN VẶT</v>
          </cell>
        </row>
        <row r="8517">
          <cell r="C8517" t="str">
            <v>4901609010840</v>
          </cell>
          <cell r="D8517" t="str">
            <v>JOHNSON-Máy xịt cảm biến Glade hương hoa cúc N</v>
          </cell>
          <cell r="E8517">
            <v>199000</v>
          </cell>
          <cell r="F8517" t="str">
            <v>153748</v>
          </cell>
          <cell r="G8517" t="str">
            <v>NHÀ CỬA ĐỜI SỐNG</v>
          </cell>
          <cell r="H8517" t="str">
            <v>KHỬ MÙI</v>
          </cell>
        </row>
        <row r="8518">
          <cell r="C8518" t="str">
            <v>4932123115940</v>
          </cell>
          <cell r="D8518" t="str">
            <v>KANAZAWA SENROKU SEIKA- Bánh quẩy 3 vị</v>
          </cell>
          <cell r="E8518">
            <v>380000</v>
          </cell>
          <cell r="F8518" t="str">
            <v>153749</v>
          </cell>
          <cell r="G8518" t="str">
            <v>THỰC PHẨM</v>
          </cell>
          <cell r="H8518" t="str">
            <v>BÁNH KẸO, ĐỒ ĂN VẶT</v>
          </cell>
        </row>
        <row r="8519">
          <cell r="C8519" t="str">
            <v>4902757171506</v>
          </cell>
          <cell r="D8519" t="str">
            <v>MEITO- Kẹo socola dâu 3 vị 118g</v>
          </cell>
          <cell r="E8519">
            <v>125000</v>
          </cell>
          <cell r="F8519" t="str">
            <v>153750</v>
          </cell>
          <cell r="G8519" t="str">
            <v>THỰC PHẨM</v>
          </cell>
          <cell r="H8519" t="str">
            <v>BÁNH KẸO, ĐỒ ĂN VẶT</v>
          </cell>
        </row>
        <row r="8520">
          <cell r="C8520" t="str">
            <v>4901650222865</v>
          </cell>
          <cell r="D8520" t="str">
            <v>SENJAKUAME- Kẹo nho 4 vị 85g</v>
          </cell>
          <cell r="E8520">
            <v>50000</v>
          </cell>
          <cell r="F8520" t="str">
            <v>153751</v>
          </cell>
          <cell r="G8520" t="str">
            <v>THỰC PHẨM</v>
          </cell>
          <cell r="H8520" t="str">
            <v>BÁNH KẸO, ĐỒ ĂN VẶT</v>
          </cell>
        </row>
        <row r="8521">
          <cell r="C8521" t="str">
            <v>4901650222841</v>
          </cell>
          <cell r="D8521" t="str">
            <v>SENJAKUAME- Kẹo dâu tây 4 vị 85g</v>
          </cell>
          <cell r="E8521">
            <v>50000</v>
          </cell>
          <cell r="F8521" t="str">
            <v>153752</v>
          </cell>
          <cell r="G8521" t="str">
            <v>THỰC PHẨM</v>
          </cell>
          <cell r="H8521" t="str">
            <v>BÁNH KẸO, ĐỒ ĂN VẶT</v>
          </cell>
        </row>
        <row r="8522">
          <cell r="C8522" t="str">
            <v>4903333215096</v>
          </cell>
          <cell r="D8522" t="str">
            <v>LOTTE- Bánh quy giòn phủ socola ghana 40g</v>
          </cell>
          <cell r="E8522">
            <v>95000</v>
          </cell>
          <cell r="F8522" t="str">
            <v>153753</v>
          </cell>
          <cell r="G8522" t="str">
            <v>THỰC PHẨM</v>
          </cell>
          <cell r="H8522" t="str">
            <v>BÁNH KẸO, ĐỒ ĂN VẶT</v>
          </cell>
        </row>
        <row r="8523">
          <cell r="C8523" t="str">
            <v>4903333222216</v>
          </cell>
          <cell r="D8523" t="str">
            <v>LOTTE- Bánh quy mềm phủ socola ghana 42g</v>
          </cell>
          <cell r="E8523">
            <v>95000</v>
          </cell>
          <cell r="F8523" t="str">
            <v>153754</v>
          </cell>
          <cell r="G8523" t="str">
            <v>THỰC PHẨM</v>
          </cell>
          <cell r="H8523" t="str">
            <v>BÁNH KẸO, ĐỒ ĂN VẶT</v>
          </cell>
        </row>
        <row r="8524">
          <cell r="C8524" t="str">
            <v>4901351058633</v>
          </cell>
          <cell r="D8524" t="str">
            <v>KANRO- Kẹo dẻo vị nho tím 56g</v>
          </cell>
          <cell r="E8524">
            <v>50000</v>
          </cell>
          <cell r="F8524" t="str">
            <v>153755</v>
          </cell>
          <cell r="G8524" t="str">
            <v>THỰC PHẨM</v>
          </cell>
          <cell r="H8524" t="str">
            <v>BÁNH KẸO, ĐỒ ĂN VẶT</v>
          </cell>
        </row>
        <row r="8525">
          <cell r="C8525" t="str">
            <v>4901351058640</v>
          </cell>
          <cell r="D8525" t="str">
            <v>KANRO- Kẹo dẻo vị nho xanh 56g</v>
          </cell>
          <cell r="E8525">
            <v>50000</v>
          </cell>
          <cell r="F8525" t="str">
            <v>153756</v>
          </cell>
          <cell r="G8525" t="str">
            <v>THỰC PHẨM</v>
          </cell>
          <cell r="H8525" t="str">
            <v>BÁNH KẸO, ĐỒ ĂN VẶT</v>
          </cell>
        </row>
        <row r="8526">
          <cell r="C8526" t="str">
            <v>4901351022221</v>
          </cell>
          <cell r="D8526" t="str">
            <v>KANRO- Kẹo dẻo trái cây dạng vòng 63g</v>
          </cell>
          <cell r="E8526">
            <v>50000</v>
          </cell>
          <cell r="F8526" t="str">
            <v>153757</v>
          </cell>
          <cell r="G8526" t="str">
            <v>THỰC PHẨM</v>
          </cell>
          <cell r="H8526" t="str">
            <v>BÁNH KẸO, ĐỒ ĂN VẶT</v>
          </cell>
        </row>
        <row r="8527">
          <cell r="C8527" t="str">
            <v>4901351025420</v>
          </cell>
          <cell r="D8527" t="str">
            <v>KANRO- Kẹo dẻo vị nho xanh premium 54g</v>
          </cell>
          <cell r="E8527">
            <v>50000</v>
          </cell>
          <cell r="F8527" t="str">
            <v>153758</v>
          </cell>
          <cell r="G8527" t="str">
            <v>THỰC PHẨM</v>
          </cell>
          <cell r="H8527" t="str">
            <v>BÁNH KẸO, ĐỒ ĂN VẶT</v>
          </cell>
        </row>
        <row r="8528">
          <cell r="C8528" t="str">
            <v>4901551161133</v>
          </cell>
          <cell r="D8528" t="str">
            <v>KRACIE- Túi kẹo mút mini 15 chiếc</v>
          </cell>
          <cell r="E8528">
            <v>65000</v>
          </cell>
          <cell r="F8528" t="str">
            <v>153759</v>
          </cell>
          <cell r="G8528" t="str">
            <v>THỰC PHẨM</v>
          </cell>
          <cell r="H8528" t="str">
            <v>BÁNH KẸO, ĐỒ ĂN VẶT</v>
          </cell>
        </row>
        <row r="8529">
          <cell r="C8529" t="str">
            <v>4903901164757</v>
          </cell>
          <cell r="D8529" t="str">
            <v>SAKUMA- Hộp kẹo Hello Kitty 75g</v>
          </cell>
          <cell r="E8529">
            <v>65000</v>
          </cell>
          <cell r="F8529" t="str">
            <v>153760</v>
          </cell>
          <cell r="G8529" t="str">
            <v>THỰC PHẨM</v>
          </cell>
          <cell r="H8529" t="str">
            <v>BÁNH KẸO, ĐỒ ĂN VẶT</v>
          </cell>
        </row>
        <row r="8530">
          <cell r="C8530" t="str">
            <v>4901111541498</v>
          </cell>
          <cell r="D8530" t="str">
            <v>AGF- Cà phê sữa hòa tan không caffeine 6 gói</v>
          </cell>
          <cell r="E8530">
            <v>115000</v>
          </cell>
          <cell r="F8530" t="str">
            <v>153761</v>
          </cell>
          <cell r="G8530" t="str">
            <v>THỰC PHẨM</v>
          </cell>
          <cell r="H8530" t="str">
            <v>ĐỒ UỐNG, PHA CHẾ</v>
          </cell>
        </row>
        <row r="8531">
          <cell r="C8531" t="str">
            <v>4901111774575</v>
          </cell>
          <cell r="D8531" t="str">
            <v>AGF- Cacao sữa 6 gói</v>
          </cell>
          <cell r="E8531">
            <v>115000</v>
          </cell>
          <cell r="F8531" t="str">
            <v>153762</v>
          </cell>
          <cell r="G8531" t="str">
            <v>THỰC PHẨM</v>
          </cell>
          <cell r="H8531" t="str">
            <v>ĐỒ UỐNG, PHA CHẾ</v>
          </cell>
        </row>
        <row r="8532">
          <cell r="C8532" t="str">
            <v>4903333298853</v>
          </cell>
          <cell r="D8532" t="str">
            <v>LOTTE- MORINAGA- Bánh choco pie socola 6 chiếc</v>
          </cell>
          <cell r="E8532">
            <v>115000</v>
          </cell>
          <cell r="F8532" t="str">
            <v>153763</v>
          </cell>
          <cell r="G8532" t="str">
            <v>THỰC PHẨM</v>
          </cell>
          <cell r="H8532" t="str">
            <v>BÁNH KẸO, ĐỒ ĂN VẶT</v>
          </cell>
        </row>
        <row r="8533">
          <cell r="C8533" t="str">
            <v>4902777223322</v>
          </cell>
          <cell r="D8533" t="str">
            <v>MEIJI- Socola trắng bọc hạnh nhân 59g</v>
          </cell>
          <cell r="E8533">
            <v>125000</v>
          </cell>
          <cell r="F8533" t="str">
            <v>153764</v>
          </cell>
          <cell r="G8533" t="str">
            <v>THỰC PHẨM</v>
          </cell>
          <cell r="H8533" t="str">
            <v>BÁNH KẸO, ĐỒ ĂN VẶT</v>
          </cell>
        </row>
        <row r="8534">
          <cell r="C8534" t="str">
            <v>4901360357086</v>
          </cell>
          <cell r="D8534" t="str">
            <v>BOURBON- Bánh xốp Omelette nhân Custard 5 chiếc</v>
          </cell>
          <cell r="E8534">
            <v>95000</v>
          </cell>
          <cell r="F8534" t="str">
            <v>153765</v>
          </cell>
          <cell r="G8534" t="str">
            <v>THỰC PHẨM</v>
          </cell>
          <cell r="H8534" t="str">
            <v>BÁNH KẸO, ĐỒ ĂN VẶT</v>
          </cell>
        </row>
        <row r="8535">
          <cell r="C8535" t="str">
            <v>4901650103782</v>
          </cell>
          <cell r="D8535" t="str">
            <v>SENJAKUAME- Kẹo trái cây 5 loại 100g</v>
          </cell>
          <cell r="E8535">
            <v>65000</v>
          </cell>
          <cell r="F8535" t="str">
            <v>153766</v>
          </cell>
          <cell r="G8535" t="str">
            <v>THỰC PHẨM</v>
          </cell>
          <cell r="H8535" t="str">
            <v>BÁNH KẸO, ĐỒ ĂN VẶT</v>
          </cell>
        </row>
        <row r="8536">
          <cell r="C8536" t="str">
            <v>4901650222674</v>
          </cell>
          <cell r="D8536" t="str">
            <v>SENJAKUAME- Kẹo ngậm họng mật ong và gừng 50g</v>
          </cell>
          <cell r="E8536">
            <v>65000</v>
          </cell>
          <cell r="F8536" t="str">
            <v>153767</v>
          </cell>
          <cell r="G8536" t="str">
            <v>THỰC PHẨM</v>
          </cell>
          <cell r="H8536" t="str">
            <v>BÁNH KẸO, ĐỒ ĂN VẶT</v>
          </cell>
        </row>
        <row r="8537">
          <cell r="C8537" t="str">
            <v>4901111596511</v>
          </cell>
          <cell r="D8537" t="str">
            <v>AFG- Trà Rooibos mật ong 7 gói</v>
          </cell>
          <cell r="E8537">
            <v>115000</v>
          </cell>
          <cell r="F8537" t="str">
            <v>153768</v>
          </cell>
          <cell r="G8537" t="str">
            <v>THỰC PHẨM</v>
          </cell>
          <cell r="H8537" t="str">
            <v>ĐỒ UỐNG, PHA CHẾ</v>
          </cell>
        </row>
        <row r="8538">
          <cell r="C8538" t="str">
            <v>4901111781290</v>
          </cell>
          <cell r="D8538" t="str">
            <v>AFG- Trà dâu 7 gói</v>
          </cell>
          <cell r="E8538">
            <v>115000</v>
          </cell>
          <cell r="F8538" t="str">
            <v>153769</v>
          </cell>
          <cell r="G8538" t="str">
            <v>THỰC PHẨM</v>
          </cell>
          <cell r="H8538" t="str">
            <v>ĐỒ UỐNG, PHA CHẾ</v>
          </cell>
        </row>
        <row r="8539">
          <cell r="C8539" t="str">
            <v>4901620170578</v>
          </cell>
          <cell r="D8539" t="str">
            <v>NISSIN - Ngũ cốc dinh dưỡng vị socola 200g</v>
          </cell>
          <cell r="E8539">
            <v>75000</v>
          </cell>
          <cell r="F8539" t="str">
            <v>153770</v>
          </cell>
          <cell r="G8539" t="str">
            <v>THỰC PHẨM</v>
          </cell>
          <cell r="H8539" t="str">
            <v>BÁNH KẸO, ĐỒ ĂN VẶT</v>
          </cell>
        </row>
        <row r="8540">
          <cell r="C8540" t="str">
            <v>4901620170257</v>
          </cell>
          <cell r="D8540" t="str">
            <v>NISSIN - Ngũ cốc dinh dưỡng vị vani 220g</v>
          </cell>
          <cell r="E8540">
            <v>75000</v>
          </cell>
          <cell r="F8540" t="str">
            <v>153771</v>
          </cell>
          <cell r="G8540" t="str">
            <v>THỰC PHẨM</v>
          </cell>
          <cell r="H8540" t="str">
            <v>BÁNH KẸO, ĐỒ ĂN VẶT</v>
          </cell>
        </row>
        <row r="8541">
          <cell r="C8541" t="str">
            <v>4901620170035</v>
          </cell>
          <cell r="D8541" t="str">
            <v>NISSIN - Ngũ cốc dinh dưỡng vị ngô 180g</v>
          </cell>
          <cell r="E8541">
            <v>75000</v>
          </cell>
          <cell r="F8541" t="str">
            <v>153772</v>
          </cell>
          <cell r="G8541" t="str">
            <v>THỰC PHẨM</v>
          </cell>
          <cell r="H8541" t="str">
            <v>BÁNH KẸO, ĐỒ ĂN VẶT</v>
          </cell>
        </row>
        <row r="8542">
          <cell r="C8542" t="str">
            <v>4901551369430</v>
          </cell>
          <cell r="D8542" t="str">
            <v>KRACIE-Kẹo ngậm khử mùi bạc hà the mát Frisk 31.5g</v>
          </cell>
          <cell r="E8542">
            <v>95000</v>
          </cell>
          <cell r="F8542" t="str">
            <v>153773</v>
          </cell>
          <cell r="G8542" t="str">
            <v>THỰC PHẨM</v>
          </cell>
          <cell r="H8542" t="str">
            <v>BÁNH KẸO, ĐỒ ĂN VẶT</v>
          </cell>
        </row>
        <row r="8543">
          <cell r="C8543" t="str">
            <v>4901551369461</v>
          </cell>
          <cell r="D8543" t="str">
            <v>KRACIE- Kẹo ngậm khử mùi bạc hà ít đường 31.5g</v>
          </cell>
          <cell r="E8543">
            <v>95000</v>
          </cell>
          <cell r="F8543" t="str">
            <v>153774</v>
          </cell>
          <cell r="G8543" t="str">
            <v>THỰC PHẨM</v>
          </cell>
          <cell r="H8543" t="str">
            <v>BÁNH KẸO, ĐỒ ĂN VẶT</v>
          </cell>
        </row>
        <row r="8544">
          <cell r="C8544" t="str">
            <v>4901005540095</v>
          </cell>
          <cell r="D8544" t="str">
            <v>GLICO- Snack khoai tây que 41g NEW</v>
          </cell>
          <cell r="E8544">
            <v>39000</v>
          </cell>
          <cell r="F8544" t="str">
            <v>153775</v>
          </cell>
          <cell r="G8544" t="str">
            <v>THỰC PHẨM</v>
          </cell>
          <cell r="H8544" t="str">
            <v>BÁNH KẸO, ĐỒ ĂN VẶT</v>
          </cell>
        </row>
        <row r="8545">
          <cell r="C8545" t="str">
            <v>4983053016555</v>
          </cell>
          <cell r="D8545" t="str">
            <v>PENGUIN- Bánh quy Fujisan 18 chiếc</v>
          </cell>
          <cell r="E8545">
            <v>380000</v>
          </cell>
          <cell r="F8545" t="str">
            <v>153776</v>
          </cell>
          <cell r="G8545" t="str">
            <v>THỰC PHẨM</v>
          </cell>
          <cell r="H8545" t="str">
            <v>BÁNH KẸO, ĐỒ ĂN VẶT</v>
          </cell>
        </row>
        <row r="8546">
          <cell r="C8546" t="str">
            <v>4901588231687</v>
          </cell>
          <cell r="D8546" t="str">
            <v>GINBIS- Bánh quy que yến mạch mè đen 125g</v>
          </cell>
          <cell r="E8546">
            <v>65000</v>
          </cell>
          <cell r="F8546" t="str">
            <v>153777</v>
          </cell>
          <cell r="G8546" t="str">
            <v>THỰC PHẨM</v>
          </cell>
          <cell r="H8546" t="str">
            <v>BÁNH KẸO, ĐỒ ĂN VẶT</v>
          </cell>
        </row>
        <row r="8547">
          <cell r="C8547" t="str">
            <v>4901588617191</v>
          </cell>
          <cell r="D8547" t="str">
            <v>GINBIS- Bánh quy que mè đen 135g</v>
          </cell>
          <cell r="E8547">
            <v>65000</v>
          </cell>
          <cell r="F8547" t="str">
            <v>153778</v>
          </cell>
          <cell r="G8547" t="str">
            <v>THỰC PHẨM</v>
          </cell>
          <cell r="H8547" t="str">
            <v>BÁNH KẸO, ĐỒ ĂN VẶT</v>
          </cell>
        </row>
        <row r="8548">
          <cell r="C8548" t="str">
            <v>4902757171407</v>
          </cell>
          <cell r="D8548" t="str">
            <v>MEITO- Socola hảo hạng 114g</v>
          </cell>
          <cell r="E8548">
            <v>115000</v>
          </cell>
          <cell r="F8548" t="str">
            <v>153779</v>
          </cell>
          <cell r="G8548" t="str">
            <v>THỰC PHẨM</v>
          </cell>
          <cell r="H8548" t="str">
            <v>BÁNH KẸO, ĐỒ ĂN VẶT</v>
          </cell>
        </row>
        <row r="8549">
          <cell r="C8549" t="str">
            <v>4902757181208</v>
          </cell>
          <cell r="D8549" t="str">
            <v>MEITO- Socola nhân bánh quy 104g</v>
          </cell>
          <cell r="E8549">
            <v>115000</v>
          </cell>
          <cell r="F8549" t="str">
            <v>153780</v>
          </cell>
          <cell r="G8549" t="str">
            <v>THỰC PHẨM</v>
          </cell>
          <cell r="H8549" t="str">
            <v>BÁNH KẸO, ĐỒ ĂN VẶT</v>
          </cell>
        </row>
        <row r="8550">
          <cell r="C8550" t="str">
            <v>4902757181505</v>
          </cell>
          <cell r="D8550" t="str">
            <v>MEITO- Socola nhân lạc 104g</v>
          </cell>
          <cell r="E8550">
            <v>115000</v>
          </cell>
          <cell r="F8550" t="str">
            <v>153781</v>
          </cell>
          <cell r="G8550" t="str">
            <v>THỰC PHẨM</v>
          </cell>
          <cell r="H8550" t="str">
            <v>BÁNH KẸO, ĐỒ ĂN VẶT</v>
          </cell>
        </row>
        <row r="8551">
          <cell r="C8551" t="str">
            <v>4902757374501</v>
          </cell>
          <cell r="D8551" t="str">
            <v>MEITO- Kẹo Jelly hình đá quý nhiều màu</v>
          </cell>
          <cell r="E8551">
            <v>45000</v>
          </cell>
          <cell r="F8551" t="str">
            <v>153782</v>
          </cell>
          <cell r="G8551" t="str">
            <v>THỰC PHẨM</v>
          </cell>
          <cell r="H8551" t="str">
            <v>BÁNH KẸO, ĐỒ ĂN VẶT</v>
          </cell>
        </row>
        <row r="8552">
          <cell r="C8552" t="str">
            <v>4902757378103</v>
          </cell>
          <cell r="D8552" t="str">
            <v>MEITO - Kẹo Gummy vị nho và dưa lưới</v>
          </cell>
          <cell r="E8552">
            <v>45000</v>
          </cell>
          <cell r="F8552" t="str">
            <v>153783</v>
          </cell>
          <cell r="G8552" t="str">
            <v>THỰC PHẨM</v>
          </cell>
          <cell r="H8552" t="str">
            <v>BÁNH KẸO, ĐỒ ĂN VẶT</v>
          </cell>
        </row>
        <row r="8553">
          <cell r="C8553" t="str">
            <v>4903333245949</v>
          </cell>
          <cell r="D8553" t="str">
            <v>LOTTE- Socola Ghana đen 26 miếng</v>
          </cell>
          <cell r="E8553">
            <v>125000</v>
          </cell>
          <cell r="F8553" t="str">
            <v>153784</v>
          </cell>
          <cell r="G8553" t="str">
            <v>THỰC PHẨM</v>
          </cell>
          <cell r="H8553" t="str">
            <v>BÁNH KẸO, ĐỒ ĂN VẶT</v>
          </cell>
        </row>
        <row r="8554">
          <cell r="C8554" t="str">
            <v>4903333251216</v>
          </cell>
          <cell r="D8554" t="str">
            <v>LOTTE- Socola boc macca 9 viên</v>
          </cell>
          <cell r="E8554">
            <v>125000</v>
          </cell>
          <cell r="F8554" t="str">
            <v>153785</v>
          </cell>
          <cell r="G8554" t="str">
            <v>THỰC PHẨM</v>
          </cell>
          <cell r="H8554" t="str">
            <v>BÁNH KẸO, ĐỒ ĂN VẶT</v>
          </cell>
        </row>
        <row r="8555">
          <cell r="C8555" t="str">
            <v>4903333261963</v>
          </cell>
          <cell r="D8555" t="str">
            <v>LOTTE- Socola boc hạnh nhân giòn 80g</v>
          </cell>
          <cell r="E8555">
            <v>125000</v>
          </cell>
          <cell r="F8555" t="str">
            <v>153786</v>
          </cell>
          <cell r="G8555" t="str">
            <v>THỰC PHẨM</v>
          </cell>
          <cell r="H8555" t="str">
            <v>BÁNH KẸO, ĐỒ ĂN VẶT</v>
          </cell>
        </row>
        <row r="8556">
          <cell r="C8556" t="str">
            <v>4903333273157</v>
          </cell>
          <cell r="D8556" t="str">
            <v>LOTTE- Socola Ghana viên lớn 9 viên</v>
          </cell>
          <cell r="E8556">
            <v>125000</v>
          </cell>
          <cell r="F8556" t="str">
            <v>153787</v>
          </cell>
          <cell r="G8556" t="str">
            <v>THỰC PHẨM</v>
          </cell>
          <cell r="H8556" t="str">
            <v>BÁNH KẸO, ĐỒ ĂN VẶT</v>
          </cell>
        </row>
        <row r="8557">
          <cell r="C8557" t="str">
            <v>4903333282050</v>
          </cell>
          <cell r="D8557" t="str">
            <v>LOTTE- Socola boc hạnh nhân 86g</v>
          </cell>
          <cell r="E8557">
            <v>125000</v>
          </cell>
          <cell r="F8557" t="str">
            <v>153788</v>
          </cell>
          <cell r="G8557" t="str">
            <v>THỰC PHẨM</v>
          </cell>
          <cell r="H8557" t="str">
            <v>BÁNH KẸO, ĐỒ ĂN VẶT</v>
          </cell>
        </row>
        <row r="8558">
          <cell r="C8558" t="str">
            <v>4901050139732</v>
          </cell>
          <cell r="D8558" t="str">
            <v>ITO- Bánh quy nhân kem socola 12 chiếc</v>
          </cell>
          <cell r="E8558">
            <v>70000</v>
          </cell>
          <cell r="F8558" t="str">
            <v>153789</v>
          </cell>
          <cell r="G8558" t="str">
            <v>THỰC PHẨM</v>
          </cell>
          <cell r="H8558" t="str">
            <v>BÁNH KẸO, ĐỒ ĂN VẶT</v>
          </cell>
        </row>
        <row r="8559">
          <cell r="C8559" t="str">
            <v>1518002412435</v>
          </cell>
          <cell r="D8559" t="str">
            <v>MRI-CP03</v>
          </cell>
          <cell r="E8559">
            <v>0</v>
          </cell>
          <cell r="F8559" t="str">
            <v>153790</v>
          </cell>
          <cell r="G8559" t="str">
            <v>THỰC PHẨM</v>
          </cell>
          <cell r="H8559" t="str">
            <v>THỰC PHẨM KHÁC</v>
          </cell>
        </row>
        <row r="8560">
          <cell r="C8560" t="str">
            <v>1518002412442</v>
          </cell>
          <cell r="D8560" t="str">
            <v>MRI-BP01</v>
          </cell>
          <cell r="E8560">
            <v>0</v>
          </cell>
          <cell r="F8560" t="str">
            <v>153791</v>
          </cell>
          <cell r="G8560" t="str">
            <v>THỰC PHẨM</v>
          </cell>
          <cell r="H8560" t="str">
            <v>THỰC PHẨM KHÁC</v>
          </cell>
        </row>
        <row r="8561">
          <cell r="C8561" t="str">
            <v>1518002412459</v>
          </cell>
          <cell r="D8561" t="str">
            <v>MRI-PR</v>
          </cell>
          <cell r="E8561">
            <v>0</v>
          </cell>
          <cell r="F8561" t="str">
            <v>153792</v>
          </cell>
          <cell r="G8561" t="str">
            <v>THỰC PHẨM</v>
          </cell>
          <cell r="H8561" t="str">
            <v>THỰC PHẨM KHÁC</v>
          </cell>
        </row>
        <row r="8562">
          <cell r="C8562" t="str">
            <v>1518002412466</v>
          </cell>
          <cell r="D8562" t="str">
            <v>MRI-SOFTY</v>
          </cell>
          <cell r="E8562">
            <v>0</v>
          </cell>
          <cell r="F8562" t="str">
            <v>153793</v>
          </cell>
          <cell r="G8562" t="str">
            <v>THỰC PHẨM</v>
          </cell>
          <cell r="H8562" t="str">
            <v>THỰC PHẨM KHÁC</v>
          </cell>
        </row>
        <row r="8563">
          <cell r="C8563" t="str">
            <v>4901360351367</v>
          </cell>
          <cell r="D8563" t="str">
            <v>BOURBON- Bánh quy Selection vị vani 28 cái</v>
          </cell>
          <cell r="E8563">
            <v>270000</v>
          </cell>
          <cell r="F8563" t="str">
            <v>153794</v>
          </cell>
          <cell r="G8563" t="str">
            <v>THỰC PHẨM</v>
          </cell>
          <cell r="H8563" t="str">
            <v>BÁNH KẸO, ĐỒ ĂN VẶT</v>
          </cell>
        </row>
        <row r="8564">
          <cell r="C8564" t="str">
            <v>4986426088142</v>
          </cell>
          <cell r="D8564" t="str">
            <v>AURALEAF- Trà Sencha Haruka 100g</v>
          </cell>
          <cell r="E8564">
            <v>500000</v>
          </cell>
          <cell r="F8564" t="str">
            <v>153795</v>
          </cell>
          <cell r="G8564" t="str">
            <v>THỰC PHẨM</v>
          </cell>
          <cell r="H8564" t="str">
            <v>ĐỒ UỐNG, PHA CHẾ</v>
          </cell>
        </row>
        <row r="8565">
          <cell r="C8565" t="str">
            <v>4986426088166</v>
          </cell>
          <cell r="D8565" t="str">
            <v>AURALEAF- Trà Princess Time hoa hồng Nhật Bản 50g</v>
          </cell>
          <cell r="E8565">
            <v>580000</v>
          </cell>
          <cell r="F8565" t="str">
            <v>153796</v>
          </cell>
          <cell r="G8565" t="str">
            <v>THỰC PHẨM</v>
          </cell>
          <cell r="H8565" t="str">
            <v>ĐỒ UỐNG, PHA CHẾ</v>
          </cell>
        </row>
        <row r="8566">
          <cell r="C8566" t="str">
            <v>4986426088159</v>
          </cell>
          <cell r="D8566" t="str">
            <v>AURALEAF- Trà Sakura Royal hoa anh đào Nhật Bản 50g</v>
          </cell>
          <cell r="E8566">
            <v>580000</v>
          </cell>
          <cell r="F8566" t="str">
            <v>153797</v>
          </cell>
          <cell r="G8566" t="str">
            <v>THỰC PHẨM</v>
          </cell>
          <cell r="H8566" t="str">
            <v>ĐỒ UỐNG, PHA CHẾ</v>
          </cell>
        </row>
        <row r="8567">
          <cell r="C8567" t="str">
            <v>4902777234946</v>
          </cell>
          <cell r="D8567" t="str">
            <v>MEIJI- Socola sữa Himilk 120g 26 thanh</v>
          </cell>
          <cell r="E8567">
            <v>145000</v>
          </cell>
          <cell r="F8567" t="str">
            <v>153798</v>
          </cell>
          <cell r="G8567" t="str">
            <v>THỰC PHẨM</v>
          </cell>
          <cell r="H8567" t="str">
            <v>BÁNH KẸO, ĐỒ ĂN VẶT</v>
          </cell>
        </row>
        <row r="8568">
          <cell r="C8568" t="str">
            <v>4902777215082</v>
          </cell>
          <cell r="D8568" t="str">
            <v>MEIJI - Socola hạnh nhân gói lớn 151g</v>
          </cell>
          <cell r="E8568">
            <v>135000</v>
          </cell>
          <cell r="F8568" t="str">
            <v>153799</v>
          </cell>
          <cell r="G8568" t="str">
            <v>THỰC PHẨM</v>
          </cell>
          <cell r="H8568" t="str">
            <v>BÁNH KẸO, ĐỒ ĂN VẶT</v>
          </cell>
        </row>
        <row r="8569">
          <cell r="C8569" t="str">
            <v>4902777215129</v>
          </cell>
          <cell r="D8569" t="str">
            <v>MEIJI - Socola gói lớn 115g</v>
          </cell>
          <cell r="E8569">
            <v>165000</v>
          </cell>
          <cell r="F8569" t="str">
            <v>153800</v>
          </cell>
          <cell r="G8569" t="str">
            <v>THỰC PHẨM</v>
          </cell>
          <cell r="H8569" t="str">
            <v>BÁNH KẸO, ĐỒ ĂN VẶT</v>
          </cell>
        </row>
        <row r="8570">
          <cell r="C8570" t="str">
            <v>8938558574150</v>
          </cell>
          <cell r="D8570" t="str">
            <v>SAKUKO SELECTED- Hạt dẻ cười rang muối 140g</v>
          </cell>
          <cell r="E8570">
            <v>115000</v>
          </cell>
          <cell r="F8570" t="str">
            <v>153801</v>
          </cell>
          <cell r="G8570" t="str">
            <v>THỰC PHẨM</v>
          </cell>
          <cell r="H8570" t="str">
            <v>BÁNH KẸO, ĐỒ ĂN VẶT</v>
          </cell>
        </row>
        <row r="8571">
          <cell r="C8571" t="str">
            <v>8938558574174</v>
          </cell>
          <cell r="D8571" t="str">
            <v>SAKUKO SELECTED- Hạt điều rang muối 160g</v>
          </cell>
          <cell r="E8571">
            <v>115000</v>
          </cell>
          <cell r="F8571" t="str">
            <v>153802</v>
          </cell>
          <cell r="G8571" t="str">
            <v>THỰC PHẨM</v>
          </cell>
          <cell r="H8571" t="str">
            <v>BÁNH KẸO, ĐỒ ĂN VẶT</v>
          </cell>
        </row>
        <row r="8572">
          <cell r="C8572" t="str">
            <v>8938558574167</v>
          </cell>
          <cell r="D8572" t="str">
            <v>SAKUKO SELECTED- Hạt macca 180g</v>
          </cell>
          <cell r="E8572">
            <v>115000</v>
          </cell>
          <cell r="F8572" t="str">
            <v>153803</v>
          </cell>
          <cell r="G8572" t="str">
            <v>THỰC PHẨM</v>
          </cell>
          <cell r="H8572" t="str">
            <v>BÁNH KẸO, ĐỒ ĂN VẶT</v>
          </cell>
        </row>
        <row r="8573">
          <cell r="C8573" t="str">
            <v>4934675230027</v>
          </cell>
          <cell r="D8573" t="str">
            <v>MOEGINO- Bánh quy nướng mỏng 24 chiếc</v>
          </cell>
          <cell r="E8573">
            <v>185000</v>
          </cell>
          <cell r="F8573" t="str">
            <v>153804</v>
          </cell>
          <cell r="G8573" t="str">
            <v>THỰC PHẨM</v>
          </cell>
          <cell r="H8573" t="str">
            <v>BÁNH KẸO, ĐỒ ĂN VẶT</v>
          </cell>
        </row>
        <row r="8574">
          <cell r="C8574" t="str">
            <v>4901808050173</v>
          </cell>
          <cell r="D8574" t="str">
            <v>SAWANOTSURU -Rượu mơ Koshu Jikomi 720ml</v>
          </cell>
          <cell r="E8574">
            <v>1050000</v>
          </cell>
          <cell r="F8574" t="str">
            <v>153805</v>
          </cell>
          <cell r="G8574" t="str">
            <v>THỰC PHẨM</v>
          </cell>
          <cell r="H8574" t="str">
            <v>RƯỢU</v>
          </cell>
        </row>
        <row r="8575">
          <cell r="C8575" t="str">
            <v>4971679013362</v>
          </cell>
          <cell r="D8575" t="str">
            <v>SACHI MOCHI - Bánh Mochi Socola rice cake 200g</v>
          </cell>
          <cell r="E8575">
            <v>130000</v>
          </cell>
          <cell r="F8575" t="str">
            <v>153806</v>
          </cell>
          <cell r="G8575" t="str">
            <v>THỰC PHẨM</v>
          </cell>
          <cell r="H8575" t="str">
            <v>BÁNH KẸO, ĐỒ ĂN VẶT</v>
          </cell>
        </row>
        <row r="8576">
          <cell r="C8576" t="str">
            <v>4904046079753</v>
          </cell>
          <cell r="D8576" t="str">
            <v>NAKATA - Rượu mơ Vàng 720ml</v>
          </cell>
          <cell r="E8576">
            <v>410000</v>
          </cell>
          <cell r="F8576" t="str">
            <v>153807</v>
          </cell>
          <cell r="G8576" t="str">
            <v>THỰC PHẨM</v>
          </cell>
          <cell r="H8576" t="str">
            <v>RƯỢU</v>
          </cell>
        </row>
        <row r="8577">
          <cell r="C8577" t="str">
            <v>4901777275652</v>
          </cell>
          <cell r="D8577" t="str">
            <v>SUNTORY- Hibiki Japanese Harmony 700ml</v>
          </cell>
          <cell r="E8577">
            <v>3900000</v>
          </cell>
          <cell r="F8577" t="str">
            <v>153808</v>
          </cell>
          <cell r="G8577" t="str">
            <v>THỰC PHẨM</v>
          </cell>
          <cell r="H8577" t="str">
            <v>RƯỢU</v>
          </cell>
        </row>
        <row r="8578">
          <cell r="C8578" t="str">
            <v>4902008125708</v>
          </cell>
          <cell r="D8578" t="str">
            <v>Bánh rán TENKEI mini 3 vị (160g)</v>
          </cell>
          <cell r="E8578">
            <v>119000</v>
          </cell>
          <cell r="F8578" t="str">
            <v>153809</v>
          </cell>
          <cell r="G8578" t="str">
            <v>THỰC PHẨM</v>
          </cell>
          <cell r="H8578" t="str">
            <v>BÁNH KẸO, ĐỒ ĂN VẶT</v>
          </cell>
        </row>
        <row r="8579">
          <cell r="C8579" t="str">
            <v>4902008125715</v>
          </cell>
          <cell r="D8579" t="str">
            <v>Bánh rán mini Tenkei hỗn hợp 4 vị gói 175gr</v>
          </cell>
          <cell r="E8579">
            <v>129000</v>
          </cell>
          <cell r="F8579" t="str">
            <v>153810</v>
          </cell>
          <cell r="G8579" t="str">
            <v>THỰC PHẨM</v>
          </cell>
          <cell r="H8579" t="str">
            <v>BÁNH KẸO, ĐỒ ĂN VẶT</v>
          </cell>
        </row>
        <row r="8580">
          <cell r="C8580" t="str">
            <v>4979103321199</v>
          </cell>
          <cell r="D8580" t="str">
            <v>MARY'S- Socola Rosaine Fancy 8 viên</v>
          </cell>
          <cell r="E8580">
            <v>250000</v>
          </cell>
          <cell r="F8580" t="str">
            <v>153811</v>
          </cell>
          <cell r="G8580" t="str">
            <v>THỰC PHẨM</v>
          </cell>
          <cell r="H8580" t="str">
            <v>BÁNH KẸO, ĐỒ ĂN VẶT</v>
          </cell>
        </row>
        <row r="8581">
          <cell r="C8581" t="str">
            <v>4949582228319</v>
          </cell>
          <cell r="D8581" t="str">
            <v>GONCHAROFF- Socola Sucrettoire ngọt ngào 11 viên</v>
          </cell>
          <cell r="E8581">
            <v>275000</v>
          </cell>
          <cell r="F8581" t="str">
            <v>153812</v>
          </cell>
          <cell r="G8581" t="str">
            <v>THỰC PHẨM</v>
          </cell>
          <cell r="H8581" t="str">
            <v>BÁNH KẸO, ĐỒ ĂN VẶT</v>
          </cell>
        </row>
        <row r="8582">
          <cell r="C8582" t="str">
            <v>4979103322097</v>
          </cell>
          <cell r="D8582" t="str">
            <v>MARRY'S - Socola gấu 10 viên</v>
          </cell>
          <cell r="E8582">
            <v>250000</v>
          </cell>
          <cell r="F8582" t="str">
            <v>153813</v>
          </cell>
          <cell r="G8582" t="str">
            <v>THỰC PHẨM</v>
          </cell>
          <cell r="H8582" t="str">
            <v>BÁNH KẸO, ĐỒ ĂN VẶT</v>
          </cell>
        </row>
        <row r="8583">
          <cell r="C8583" t="str">
            <v>4979103321212</v>
          </cell>
          <cell r="D8583" t="str">
            <v>MARY'S - Socola Rosaine Fancy 25 viên</v>
          </cell>
          <cell r="E8583">
            <v>275000</v>
          </cell>
          <cell r="F8583" t="str">
            <v>153814</v>
          </cell>
          <cell r="G8583" t="str">
            <v>THỰC PHẨM</v>
          </cell>
          <cell r="H8583" t="str">
            <v>BÁNH KẸO, ĐỒ ĂN VẶT</v>
          </cell>
        </row>
        <row r="8584">
          <cell r="C8584" t="str">
            <v>4946841041306</v>
          </cell>
          <cell r="D8584" t="str">
            <v>MOROZOFF - Socola Karine Floral 12 viên</v>
          </cell>
          <cell r="E8584">
            <v>250000</v>
          </cell>
          <cell r="F8584" t="str">
            <v>153815</v>
          </cell>
          <cell r="G8584" t="str">
            <v>THỰC PHẨM</v>
          </cell>
          <cell r="H8584" t="str">
            <v>BÁNH KẸO, ĐỒ ĂN VẶT</v>
          </cell>
        </row>
        <row r="8585">
          <cell r="C8585" t="str">
            <v>4901830158953</v>
          </cell>
          <cell r="D8585" t="str">
            <v>SANRITSU - Socola Genjipie 14 viên</v>
          </cell>
          <cell r="E8585">
            <v>275000</v>
          </cell>
          <cell r="F8585" t="str">
            <v>153816</v>
          </cell>
          <cell r="G8585" t="str">
            <v>THỰC PHẨM</v>
          </cell>
          <cell r="H8585" t="str">
            <v>BÁNH KẸO, ĐỒ ĂN VẶT</v>
          </cell>
        </row>
        <row r="8586">
          <cell r="C8586" t="str">
            <v>4979103321168</v>
          </cell>
          <cell r="D8586" t="str">
            <v>MARY'S - Socola Rosaine Fancy 12 viên</v>
          </cell>
          <cell r="E8586">
            <v>250000</v>
          </cell>
          <cell r="F8586" t="str">
            <v>153817</v>
          </cell>
          <cell r="G8586" t="str">
            <v>THỰC PHẨM</v>
          </cell>
          <cell r="H8586" t="str">
            <v>BÁNH KẸO, ĐỒ ĂN VẶT</v>
          </cell>
        </row>
        <row r="8587">
          <cell r="C8587" t="str">
            <v>4902757580506</v>
          </cell>
          <cell r="D8587" t="str">
            <v>MEITO- Kẹo Socola chú sóc nhân hạt nhân 81g</v>
          </cell>
          <cell r="E8587">
            <v>85000</v>
          </cell>
          <cell r="F8587" t="str">
            <v>153818</v>
          </cell>
          <cell r="G8587" t="str">
            <v>THỰC PHẨM</v>
          </cell>
          <cell r="H8587" t="str">
            <v>BÁNH KẸO, ĐỒ ĂN VẶT</v>
          </cell>
        </row>
        <row r="8588">
          <cell r="C8588" t="str">
            <v>4902501057582</v>
          </cell>
          <cell r="D8588" t="str">
            <v>FURUTA- Kẹo Socola nhân vị nho 144g</v>
          </cell>
          <cell r="E8588">
            <v>85000</v>
          </cell>
          <cell r="F8588" t="str">
            <v>153819</v>
          </cell>
          <cell r="G8588" t="str">
            <v>THỰC PHẨM</v>
          </cell>
          <cell r="H8588" t="str">
            <v>BÁNH KẸO, ĐỒ ĂN VẶT</v>
          </cell>
        </row>
        <row r="8589">
          <cell r="C8589" t="str">
            <v>4902757580001</v>
          </cell>
          <cell r="D8589" t="str">
            <v>MEITO- Kẹo Socola trà xanh mix vị 111g</v>
          </cell>
          <cell r="E8589">
            <v>85000</v>
          </cell>
          <cell r="F8589" t="str">
            <v>153820</v>
          </cell>
          <cell r="G8589" t="str">
            <v>THỰC PHẨM</v>
          </cell>
          <cell r="H8589" t="str">
            <v>BÁNH KẸO, ĐỒ ĂN VẶT</v>
          </cell>
        </row>
        <row r="8590">
          <cell r="C8590" t="str">
            <v>4902757580100</v>
          </cell>
          <cell r="D8590" t="str">
            <v>MEITO- Kẹo Socola 13% dâu tây 124g</v>
          </cell>
          <cell r="E8590">
            <v>85000</v>
          </cell>
          <cell r="F8590" t="str">
            <v>153821</v>
          </cell>
          <cell r="G8590" t="str">
            <v>THỰC PHẨM</v>
          </cell>
          <cell r="H8590" t="str">
            <v>BÁNH KẸO, ĐỒ ĂN VẶT</v>
          </cell>
        </row>
        <row r="8591">
          <cell r="C8591" t="str">
            <v>4901360357918</v>
          </cell>
          <cell r="D8591" t="str">
            <v>BOURBON - Bánh hạt điều 51g</v>
          </cell>
          <cell r="E8591">
            <v>40000</v>
          </cell>
          <cell r="F8591" t="str">
            <v>153822</v>
          </cell>
          <cell r="G8591" t="str">
            <v>THỰC PHẨM</v>
          </cell>
          <cell r="H8591" t="str">
            <v>BÁNH KẸO, ĐỒ ĂN VẶT</v>
          </cell>
        </row>
        <row r="8592">
          <cell r="C8592" t="str">
            <v>4901360360758</v>
          </cell>
          <cell r="D8592" t="str">
            <v>BOURBON - Bánh que vị socola Elise gói 32 chiếc</v>
          </cell>
          <cell r="E8592">
            <v>100000</v>
          </cell>
          <cell r="F8592" t="str">
            <v>153823</v>
          </cell>
          <cell r="G8592" t="str">
            <v>THỰC PHẨM</v>
          </cell>
          <cell r="H8592" t="str">
            <v>BÁNH KẸO, ĐỒ ĂN VẶT</v>
          </cell>
        </row>
        <row r="8593">
          <cell r="C8593" t="str">
            <v>4901360356607</v>
          </cell>
          <cell r="D8593" t="str">
            <v>BOURBON - Bánh que vị trà xanh Elise gói 32 chiếc</v>
          </cell>
          <cell r="E8593">
            <v>110000</v>
          </cell>
          <cell r="F8593" t="str">
            <v>153824</v>
          </cell>
          <cell r="G8593" t="str">
            <v>THỰC PHẨM</v>
          </cell>
          <cell r="H8593" t="str">
            <v>BÁNH KẸO, ĐỒ ĂN VẶT</v>
          </cell>
        </row>
        <row r="8594">
          <cell r="C8594" t="str">
            <v>4901360356614</v>
          </cell>
          <cell r="D8594" t="str">
            <v>BOURBON - Bánh Cookie vị trà xanh ROANNE 113g</v>
          </cell>
          <cell r="E8594">
            <v>110000</v>
          </cell>
          <cell r="F8594" t="str">
            <v>153825</v>
          </cell>
          <cell r="G8594" t="str">
            <v>THỰC PHẨM</v>
          </cell>
          <cell r="H8594" t="str">
            <v>BÁNH KẸO, ĐỒ ĂN VẶT</v>
          </cell>
        </row>
        <row r="8595">
          <cell r="C8595" t="str">
            <v>4901360357772</v>
          </cell>
          <cell r="D8595" t="str">
            <v>BOURBON - Bánh đậu phộng bơ 54g</v>
          </cell>
          <cell r="E8595">
            <v>40000</v>
          </cell>
          <cell r="F8595" t="str">
            <v>153826</v>
          </cell>
          <cell r="G8595" t="str">
            <v>THỰC PHẨM</v>
          </cell>
          <cell r="H8595" t="str">
            <v>BÁNH KẸO, ĐỒ ĂN VẶT</v>
          </cell>
        </row>
        <row r="8596">
          <cell r="C8596" t="str">
            <v>4901360354009</v>
          </cell>
          <cell r="D8596" t="str">
            <v>BOURBON - Bánh Brownie vị socola 114G</v>
          </cell>
          <cell r="E8596">
            <v>90000</v>
          </cell>
          <cell r="F8596" t="str">
            <v>153827</v>
          </cell>
          <cell r="G8596" t="str">
            <v>THỰC PHẨM</v>
          </cell>
          <cell r="H8596" t="str">
            <v>BÁNH KẸO, ĐỒ ĂN VẶT</v>
          </cell>
        </row>
        <row r="8597">
          <cell r="C8597" t="str">
            <v>4901360358311</v>
          </cell>
          <cell r="D8597" t="str">
            <v>PEPTIT - Bánh quy vị socola trắng 47g</v>
          </cell>
          <cell r="E8597">
            <v>25000</v>
          </cell>
          <cell r="F8597" t="str">
            <v>153828</v>
          </cell>
          <cell r="G8597" t="str">
            <v>THỰC PHẨM</v>
          </cell>
          <cell r="H8597" t="str">
            <v>BÁNH KẸO, ĐỒ ĂN VẶT</v>
          </cell>
        </row>
        <row r="8598">
          <cell r="C8598" t="str">
            <v>4901360355228</v>
          </cell>
          <cell r="D8598" t="str">
            <v>PEPTIT - Bánh quy vị dâu 49g</v>
          </cell>
          <cell r="E8598">
            <v>25000</v>
          </cell>
          <cell r="F8598" t="str">
            <v>153829</v>
          </cell>
          <cell r="G8598" t="str">
            <v>THỰC PHẨM</v>
          </cell>
          <cell r="H8598" t="str">
            <v>BÁNH KẸO, ĐỒ ĂN VẶT</v>
          </cell>
        </row>
        <row r="8599">
          <cell r="C8599" t="str">
            <v>4901360358465</v>
          </cell>
          <cell r="D8599" t="str">
            <v>PEPTIT - Bánh quy vị socola đen 40g</v>
          </cell>
          <cell r="E8599">
            <v>25000</v>
          </cell>
          <cell r="F8599" t="str">
            <v>153830</v>
          </cell>
          <cell r="G8599" t="str">
            <v>THỰC PHẨM</v>
          </cell>
          <cell r="H8599" t="str">
            <v>BÁNH KẸO, ĐỒ ĂN VẶT</v>
          </cell>
        </row>
        <row r="8600">
          <cell r="C8600" t="str">
            <v>4901360351527</v>
          </cell>
          <cell r="D8600" t="str">
            <v>PEPTIT - Bánh quy vị phô mai 40g</v>
          </cell>
          <cell r="E8600">
            <v>25000</v>
          </cell>
          <cell r="F8600" t="str">
            <v>153831</v>
          </cell>
          <cell r="G8600" t="str">
            <v>THỰC PHẨM</v>
          </cell>
          <cell r="H8600" t="str">
            <v>BÁNH KẸO, ĐỒ ĂN VẶT</v>
          </cell>
        </row>
        <row r="8601">
          <cell r="C8601" t="str">
            <v>4901360359943</v>
          </cell>
          <cell r="D8601" t="str">
            <v>BOURBON - Bánh bơ hạnh nhân Croipie x7 miếng</v>
          </cell>
          <cell r="E8601">
            <v>85000</v>
          </cell>
          <cell r="F8601" t="str">
            <v>153832</v>
          </cell>
          <cell r="G8601" t="str">
            <v>THỰC PHẨM</v>
          </cell>
          <cell r="H8601" t="str">
            <v>BÁNH KẸO, ĐỒ ĂN VẶT</v>
          </cell>
        </row>
        <row r="8602">
          <cell r="C8602" t="str">
            <v>4901360353644</v>
          </cell>
          <cell r="D8602" t="str">
            <v>BOURBON - Bánh mochi vị scocola Truffe 87g</v>
          </cell>
          <cell r="E8602">
            <v>60000</v>
          </cell>
          <cell r="F8602" t="str">
            <v>153833</v>
          </cell>
          <cell r="G8602" t="str">
            <v>THỰC PHẨM</v>
          </cell>
          <cell r="H8602" t="str">
            <v>BÁNH KẸO, ĐỒ ĂN VẶT</v>
          </cell>
        </row>
        <row r="8603">
          <cell r="C8603" t="str">
            <v>4901360353361</v>
          </cell>
          <cell r="D8603" t="str">
            <v>BOURBON - Bánh nướng vị phô mai Carb Balance 90g</v>
          </cell>
          <cell r="E8603">
            <v>75000</v>
          </cell>
          <cell r="F8603" t="str">
            <v>153834</v>
          </cell>
          <cell r="G8603" t="str">
            <v>THỰC PHẨM</v>
          </cell>
          <cell r="H8603" t="str">
            <v>BÁNH KẸO, ĐỒ ĂN VẶT</v>
          </cell>
        </row>
        <row r="8604">
          <cell r="C8604" t="str">
            <v>4901360359226</v>
          </cell>
          <cell r="D8604" t="str">
            <v>BOURBON - Bánh quy Alfort gói lớn 168g</v>
          </cell>
          <cell r="E8604">
            <v>100000</v>
          </cell>
          <cell r="F8604" t="str">
            <v>153835</v>
          </cell>
          <cell r="G8604" t="str">
            <v>THỰC PHẨM</v>
          </cell>
          <cell r="H8604" t="str">
            <v>BÁNH KẸO, ĐỒ ĂN VẶT</v>
          </cell>
        </row>
        <row r="8605">
          <cell r="C8605" t="str">
            <v>4901360348008</v>
          </cell>
          <cell r="D8605" t="str">
            <v>BOURBON - Bánh quy vị sữa Blanchule gói 18 cái</v>
          </cell>
          <cell r="E8605">
            <v>100000</v>
          </cell>
          <cell r="F8605" t="str">
            <v>153836</v>
          </cell>
          <cell r="G8605" t="str">
            <v>THỰC PHẨM</v>
          </cell>
          <cell r="H8605" t="str">
            <v>BÁNH KẸO, ĐỒ ĂN VẶT</v>
          </cell>
        </row>
        <row r="8606">
          <cell r="C8606" t="str">
            <v>4901360360864</v>
          </cell>
          <cell r="D8606" t="str">
            <v>BOURBON - Bánh quy vị sữa Blanchule gói 9 cái</v>
          </cell>
          <cell r="E8606">
            <v>60000</v>
          </cell>
          <cell r="F8606" t="str">
            <v>153837</v>
          </cell>
          <cell r="G8606" t="str">
            <v>THỰC PHẨM</v>
          </cell>
          <cell r="H8606" t="str">
            <v>BÁNH KẸO, ĐỒ ĂN VẶT</v>
          </cell>
        </row>
        <row r="8607">
          <cell r="C8607" t="str">
            <v>4901360361328</v>
          </cell>
          <cell r="D8607" t="str">
            <v>BOURBON - Bánh quy vị trà xanh Blanchule</v>
          </cell>
          <cell r="E8607">
            <v>110000</v>
          </cell>
          <cell r="F8607" t="str">
            <v>153838</v>
          </cell>
          <cell r="G8607" t="str">
            <v>THỰC PHẨM</v>
          </cell>
          <cell r="H8607" t="str">
            <v>BÁNH KẸO, ĐỒ ĂN VẶT</v>
          </cell>
        </row>
        <row r="8608">
          <cell r="C8608" t="str">
            <v>4901360353439</v>
          </cell>
          <cell r="D8608" t="str">
            <v>BOURBON - Bánh quy ngũ cốc tổng hợp 32 chiếc</v>
          </cell>
          <cell r="E8608">
            <v>75000</v>
          </cell>
          <cell r="F8608" t="str">
            <v>153839</v>
          </cell>
          <cell r="G8608" t="str">
            <v>THỰC PHẨM</v>
          </cell>
          <cell r="H8608" t="str">
            <v>BÁNH KẸO, ĐỒ ĂN VẶT</v>
          </cell>
        </row>
        <row r="8609">
          <cell r="C8609" t="str">
            <v>4901360353675</v>
          </cell>
          <cell r="D8609" t="str">
            <v>BOURBON - Bánh quy phủ socola trắng Rasucre 108g</v>
          </cell>
          <cell r="E8609">
            <v>85000</v>
          </cell>
          <cell r="F8609" t="str">
            <v>153840</v>
          </cell>
          <cell r="G8609" t="str">
            <v>THỰC PHẨM</v>
          </cell>
          <cell r="H8609" t="str">
            <v>BÁNH KẸO, ĐỒ ĂN VẶT</v>
          </cell>
        </row>
        <row r="8610">
          <cell r="C8610" t="str">
            <v>4901360354207</v>
          </cell>
          <cell r="D8610" t="str">
            <v>BOURBON - Bánh quy vị kem Rollita 7 chiếc</v>
          </cell>
          <cell r="E8610">
            <v>50000</v>
          </cell>
          <cell r="F8610" t="str">
            <v>153841</v>
          </cell>
          <cell r="G8610" t="str">
            <v>THỰC PHẨM</v>
          </cell>
          <cell r="H8610" t="str">
            <v>BÁNH KẸO, ĐỒ ĂN VẶT</v>
          </cell>
        </row>
        <row r="8611">
          <cell r="C8611" t="str">
            <v>4901360353606</v>
          </cell>
          <cell r="D8611" t="str">
            <v>BOURBON - Bánh quy socola Alfort mini</v>
          </cell>
          <cell r="E8611">
            <v>40000</v>
          </cell>
          <cell r="F8611" t="str">
            <v>153842</v>
          </cell>
          <cell r="G8611" t="str">
            <v>THỰC PHẨM</v>
          </cell>
          <cell r="H8611" t="str">
            <v>BÁNH KẸO, ĐỒ ĂN VẶT</v>
          </cell>
        </row>
        <row r="8612">
          <cell r="C8612" t="str">
            <v>4901360353620</v>
          </cell>
          <cell r="D8612" t="str">
            <v>BOURBON - Bánh quy socola vị vanila Alfort mini</v>
          </cell>
          <cell r="E8612">
            <v>40000</v>
          </cell>
          <cell r="F8612" t="str">
            <v>153843</v>
          </cell>
          <cell r="G8612" t="str">
            <v>THỰC PHẨM</v>
          </cell>
          <cell r="H8612" t="str">
            <v>BÁNH KẸO, ĐỒ ĂN VẶT</v>
          </cell>
        </row>
        <row r="8613">
          <cell r="C8613" t="str">
            <v>4901360353637</v>
          </cell>
          <cell r="D8613" t="str">
            <v>BOURBON - Bánh quy socola vị dâu Alfort mini</v>
          </cell>
          <cell r="E8613">
            <v>40000</v>
          </cell>
          <cell r="F8613" t="str">
            <v>153844</v>
          </cell>
          <cell r="G8613" t="str">
            <v>THỰC PHẨM</v>
          </cell>
          <cell r="H8613" t="str">
            <v>BÁNH KẸO, ĐỒ ĂN VẶT</v>
          </cell>
        </row>
        <row r="8614">
          <cell r="C8614" t="str">
            <v>4901360354191</v>
          </cell>
          <cell r="D8614" t="str">
            <v>BOURBON - Bánh quy vị socola Liere</v>
          </cell>
          <cell r="E8614">
            <v>50000</v>
          </cell>
          <cell r="F8614" t="str">
            <v>153845</v>
          </cell>
          <cell r="G8614" t="str">
            <v>THỰC PHẨM</v>
          </cell>
          <cell r="H8614" t="str">
            <v>BÁNH KẸO, ĐỒ ĂN VẶT</v>
          </cell>
        </row>
        <row r="8615">
          <cell r="C8615" t="str">
            <v>4901360353699</v>
          </cell>
          <cell r="D8615" t="str">
            <v>BOURBON - Bánh quy bơ kẹp nho khô gói nhỏ</v>
          </cell>
          <cell r="E8615">
            <v>85000</v>
          </cell>
          <cell r="F8615" t="str">
            <v>153846</v>
          </cell>
          <cell r="G8615" t="str">
            <v>THỰC PHẨM</v>
          </cell>
          <cell r="H8615" t="str">
            <v>BÁNH KẸO, ĐỒ ĂN VẶT</v>
          </cell>
        </row>
        <row r="8616">
          <cell r="C8616" t="str">
            <v>4901360354115</v>
          </cell>
          <cell r="D8616" t="str">
            <v>BOURBON - Bánh quy vị Choco Digestive 98g</v>
          </cell>
          <cell r="E8616">
            <v>40000</v>
          </cell>
          <cell r="F8616" t="str">
            <v>153847</v>
          </cell>
          <cell r="G8616" t="str">
            <v>THỰC PHẨM</v>
          </cell>
          <cell r="H8616" t="str">
            <v>BÁNH KẸO, ĐỒ ĂN VẶT</v>
          </cell>
        </row>
        <row r="8617">
          <cell r="C8617" t="str">
            <v>4901360357550</v>
          </cell>
          <cell r="D8617" t="str">
            <v>BOURBON - Bánh quy bơ lên men Cebuerre 112g</v>
          </cell>
          <cell r="E8617">
            <v>75000</v>
          </cell>
          <cell r="F8617" t="str">
            <v>153848</v>
          </cell>
          <cell r="G8617" t="str">
            <v>THỰC PHẨM</v>
          </cell>
          <cell r="H8617" t="str">
            <v>BÁNH KẸO, ĐỒ ĂN VẶT</v>
          </cell>
        </row>
        <row r="8618">
          <cell r="C8618" t="str">
            <v>4901360353590</v>
          </cell>
          <cell r="D8618" t="str">
            <v>BOURBON - Bánh quy gốc cây phủ socola 10 cái</v>
          </cell>
          <cell r="E8618">
            <v>45000</v>
          </cell>
          <cell r="F8618" t="str">
            <v>153849</v>
          </cell>
          <cell r="G8618" t="str">
            <v>THỰC PHẨM</v>
          </cell>
          <cell r="H8618" t="str">
            <v>BÁNH KẸO, ĐỒ ĂN VẶT</v>
          </cell>
        </row>
        <row r="8619">
          <cell r="C8619" t="str">
            <v>4901360354276</v>
          </cell>
          <cell r="D8619" t="str">
            <v>BOURBON - Bánh quy bơ kẹp nho khô gói lớn</v>
          </cell>
          <cell r="E8619">
            <v>95000</v>
          </cell>
          <cell r="F8619" t="str">
            <v>153850</v>
          </cell>
          <cell r="G8619" t="str">
            <v>THỰC PHẨM</v>
          </cell>
          <cell r="H8619" t="str">
            <v>BÁNH KẸO, ĐỒ ĂN VẶT</v>
          </cell>
        </row>
        <row r="8620">
          <cell r="C8620" t="str">
            <v>4901360353682</v>
          </cell>
          <cell r="D8620" t="str">
            <v>BOURBON - Bánh quy vị socola đen Millefas 6 cái</v>
          </cell>
          <cell r="E8620">
            <v>85000</v>
          </cell>
          <cell r="F8620" t="str">
            <v>153851</v>
          </cell>
          <cell r="G8620" t="str">
            <v>THỰC PHẨM</v>
          </cell>
          <cell r="H8620" t="str">
            <v>BÁNH KẸO, ĐỒ ĂN VẶT</v>
          </cell>
        </row>
        <row r="8621">
          <cell r="C8621" t="str">
            <v>4901360353446</v>
          </cell>
          <cell r="D8621" t="str">
            <v>BOURBON - Bánh quy sữa Hokkaido 8 cái</v>
          </cell>
          <cell r="E8621">
            <v>75000</v>
          </cell>
          <cell r="F8621" t="str">
            <v>153852</v>
          </cell>
          <cell r="G8621" t="str">
            <v>THỰC PHẨM</v>
          </cell>
          <cell r="H8621" t="str">
            <v>BÁNH KẸO, ĐỒ ĂN VẶT</v>
          </cell>
        </row>
        <row r="8622">
          <cell r="C8622" t="str">
            <v>4901588130768</v>
          </cell>
          <cell r="D8622" t="str">
            <v>GINBIS-Bánh quy vị dâu bổ sung Canxi&amp;DHA 40g</v>
          </cell>
          <cell r="E8622">
            <v>42000</v>
          </cell>
          <cell r="F8622" t="str">
            <v>153853</v>
          </cell>
          <cell r="G8622" t="str">
            <v>THỰC PHẨM</v>
          </cell>
          <cell r="H8622" t="str">
            <v>BÁNH KẸO, ĐỒ ĂN VẶT</v>
          </cell>
        </row>
        <row r="8623">
          <cell r="C8623" t="str">
            <v>4901360358373</v>
          </cell>
          <cell r="D8623" t="str">
            <v>PEPTIT - Khoai tây sấy vị muối 35g</v>
          </cell>
          <cell r="E8623">
            <v>25000</v>
          </cell>
          <cell r="F8623" t="str">
            <v>153854</v>
          </cell>
          <cell r="G8623" t="str">
            <v>THỰC PHẨM</v>
          </cell>
          <cell r="H8623" t="str">
            <v>BÁNH KẸO, ĐỒ ĂN VẶT</v>
          </cell>
        </row>
        <row r="8624">
          <cell r="C8624" t="str">
            <v>4901360358397</v>
          </cell>
          <cell r="D8624" t="str">
            <v>PEPTIT - Khoai tây sấy vị súp 35g</v>
          </cell>
          <cell r="E8624">
            <v>25000</v>
          </cell>
          <cell r="F8624" t="str">
            <v>153855</v>
          </cell>
          <cell r="G8624" t="str">
            <v>THỰC PHẨM</v>
          </cell>
          <cell r="H8624" t="str">
            <v>BÁNH KẸO, ĐỒ ĂN VẶT</v>
          </cell>
        </row>
        <row r="8625">
          <cell r="C8625" t="str">
            <v>4901360360024</v>
          </cell>
          <cell r="D8625" t="str">
            <v>BOURBON - Bánh mềm phủ socola và nho khô Sylveine</v>
          </cell>
          <cell r="E8625">
            <v>90000</v>
          </cell>
          <cell r="F8625" t="str">
            <v>153856</v>
          </cell>
          <cell r="G8625" t="str">
            <v>THỰC PHẨM</v>
          </cell>
          <cell r="H8625" t="str">
            <v>BÁNH KẸO, ĐỒ ĂN VẶT</v>
          </cell>
        </row>
        <row r="8626">
          <cell r="C8626" t="str">
            <v>4901360354238</v>
          </cell>
          <cell r="D8626" t="str">
            <v>BOURBON-Bánh xốp vị caramel và cacao Lumonde 161g</v>
          </cell>
          <cell r="E8626">
            <v>95000</v>
          </cell>
          <cell r="F8626" t="str">
            <v>153857</v>
          </cell>
          <cell r="G8626" t="str">
            <v>THỰC PHẨM</v>
          </cell>
          <cell r="H8626" t="str">
            <v>BÁNH KẸO, ĐỒ ĂN VẶT</v>
          </cell>
        </row>
        <row r="8627">
          <cell r="C8627" t="str">
            <v>4901360360857</v>
          </cell>
          <cell r="D8627" t="str">
            <v>BOURBON - Bánh xốp phủ socola Mille-feuille 115g</v>
          </cell>
          <cell r="E8627">
            <v>85000</v>
          </cell>
          <cell r="F8627" t="str">
            <v>153858</v>
          </cell>
          <cell r="G8627" t="str">
            <v>THỰC PHẨM</v>
          </cell>
          <cell r="H8627" t="str">
            <v>BÁNH KẸO, ĐỒ ĂN VẶT</v>
          </cell>
        </row>
        <row r="8628">
          <cell r="C8628" t="str">
            <v>4901360354177</v>
          </cell>
          <cell r="D8628" t="str">
            <v>BOURBON - Bánh xốp phủ socola Lumonde 120g</v>
          </cell>
          <cell r="E8628">
            <v>50000</v>
          </cell>
          <cell r="F8628" t="str">
            <v>153859</v>
          </cell>
          <cell r="G8628" t="str">
            <v>THỰC PHẨM</v>
          </cell>
          <cell r="H8628" t="str">
            <v>BÁNH KẸO, ĐỒ ĂN VẶT</v>
          </cell>
        </row>
        <row r="8629">
          <cell r="C8629" t="str">
            <v>4901360356584</v>
          </cell>
          <cell r="D8629" t="str">
            <v>BOURBON - Bánh xốp phủ socola vị trà xanh Lumonde</v>
          </cell>
          <cell r="E8629">
            <v>110000</v>
          </cell>
          <cell r="F8629" t="str">
            <v>153860</v>
          </cell>
          <cell r="G8629" t="str">
            <v>THỰC PHẨM</v>
          </cell>
          <cell r="H8629" t="str">
            <v>BÁNH KẸO, ĐỒ ĂN VẶT</v>
          </cell>
        </row>
        <row r="8630">
          <cell r="C8630" t="str">
            <v>4901360355303</v>
          </cell>
          <cell r="D8630" t="str">
            <v>BOURBON - Bánh xốp đậu nành Carb Balance 12 cái</v>
          </cell>
          <cell r="E8630">
            <v>80000</v>
          </cell>
          <cell r="F8630" t="str">
            <v>153861</v>
          </cell>
          <cell r="G8630" t="str">
            <v>THỰC PHẨM</v>
          </cell>
          <cell r="H8630" t="str">
            <v>BÁNH KẸO, ĐỒ ĂN VẶT</v>
          </cell>
        </row>
        <row r="8631">
          <cell r="C8631" t="str">
            <v>4901360803507</v>
          </cell>
          <cell r="D8631" t="str">
            <v>BOURBON - Kẹo dẻo vị cola 50g</v>
          </cell>
          <cell r="E8631">
            <v>37000</v>
          </cell>
          <cell r="F8631" t="str">
            <v>153862</v>
          </cell>
          <cell r="G8631" t="str">
            <v>THỰC PHẨM</v>
          </cell>
          <cell r="H8631" t="str">
            <v>BÁNH KẸO, ĐỒ ĂN VẶT</v>
          </cell>
        </row>
        <row r="8632">
          <cell r="C8632" t="str">
            <v>4901360803460</v>
          </cell>
          <cell r="D8632" t="str">
            <v>BOURBON - Kẹo dẻo vị nho đen 50g</v>
          </cell>
          <cell r="E8632">
            <v>37000</v>
          </cell>
          <cell r="F8632" t="str">
            <v>153863</v>
          </cell>
          <cell r="G8632" t="str">
            <v>THỰC PHẨM</v>
          </cell>
          <cell r="H8632" t="str">
            <v>BÁNH KẸO, ĐỒ ĂN VẶT</v>
          </cell>
        </row>
        <row r="8633">
          <cell r="C8633" t="str">
            <v>4901360355006</v>
          </cell>
          <cell r="D8633" t="str">
            <v>BOURBON - Kẹo dẻo vị nho xanh 50g</v>
          </cell>
          <cell r="E8633">
            <v>37000</v>
          </cell>
          <cell r="F8633" t="str">
            <v>153864</v>
          </cell>
          <cell r="G8633" t="str">
            <v>THỰC PHẨM</v>
          </cell>
          <cell r="H8633" t="str">
            <v>BÁNH KẸO, ĐỒ ĂN VẶT</v>
          </cell>
        </row>
        <row r="8634">
          <cell r="C8634" t="str">
            <v>4901360803514</v>
          </cell>
          <cell r="D8634" t="str">
            <v>BOURBON - Kẹo dẻo vị soda 50g</v>
          </cell>
          <cell r="E8634">
            <v>37000</v>
          </cell>
          <cell r="F8634" t="str">
            <v>153865</v>
          </cell>
          <cell r="G8634" t="str">
            <v>THỰC PHẨM</v>
          </cell>
          <cell r="H8634" t="str">
            <v>BÁNH KẸO, ĐỒ ĂN VẶT</v>
          </cell>
        </row>
        <row r="8635">
          <cell r="C8635" t="str">
            <v>4901360353880</v>
          </cell>
          <cell r="D8635" t="str">
            <v>BOURBON - Kẹo dẻo vị sữa chua Sharimoni 57g</v>
          </cell>
          <cell r="E8635">
            <v>37000</v>
          </cell>
          <cell r="F8635" t="str">
            <v>153866</v>
          </cell>
          <cell r="G8635" t="str">
            <v>THỰC PHẨM</v>
          </cell>
          <cell r="H8635" t="str">
            <v>BÁNH KẸO, ĐỒ ĂN VẶT</v>
          </cell>
        </row>
        <row r="8636">
          <cell r="C8636" t="str">
            <v>4901360353897</v>
          </cell>
          <cell r="D8636" t="str">
            <v>BOURBON - Kẹo dẻo vị nho Sharimoni 57g</v>
          </cell>
          <cell r="E8636">
            <v>37000</v>
          </cell>
          <cell r="F8636" t="str">
            <v>153867</v>
          </cell>
          <cell r="G8636" t="str">
            <v>THỰC PHẨM</v>
          </cell>
          <cell r="H8636" t="str">
            <v>BÁNH KẸO, ĐỒ ĂN VẶT</v>
          </cell>
        </row>
        <row r="8637">
          <cell r="C8637" t="str">
            <v>4901360357543</v>
          </cell>
          <cell r="D8637" t="str">
            <v>BOURBON - Bánh gạo lứt vị matcha 8 cái</v>
          </cell>
          <cell r="E8637">
            <v>55000</v>
          </cell>
          <cell r="F8637" t="str">
            <v>153868</v>
          </cell>
          <cell r="G8637" t="str">
            <v>THỰC PHẨM</v>
          </cell>
          <cell r="H8637" t="str">
            <v>BÁNH KẸO, ĐỒ ĂN VẶT</v>
          </cell>
        </row>
        <row r="8638">
          <cell r="C8638" t="str">
            <v>4901360351589</v>
          </cell>
          <cell r="D8638" t="str">
            <v>PEPTIT - Bánh gạo vị nước tương Agemaru 26g</v>
          </cell>
          <cell r="E8638">
            <v>25000</v>
          </cell>
          <cell r="F8638" t="str">
            <v>153869</v>
          </cell>
          <cell r="G8638" t="str">
            <v>THỰC PHẨM</v>
          </cell>
          <cell r="H8638" t="str">
            <v>BÁNH KẸO, ĐỒ ĂN VẶT</v>
          </cell>
        </row>
        <row r="8639">
          <cell r="C8639" t="str">
            <v>4901360361588</v>
          </cell>
          <cell r="D8639" t="str">
            <v>BOURBON-Kẹo viên socola vị trà xanh Mini Bit 108g</v>
          </cell>
          <cell r="E8639">
            <v>110000</v>
          </cell>
          <cell r="F8639" t="str">
            <v>153870</v>
          </cell>
          <cell r="G8639" t="str">
            <v>THỰC PHẨM</v>
          </cell>
          <cell r="H8639" t="str">
            <v>BÁNH KẸO, ĐỒ ĂN VẶT</v>
          </cell>
        </row>
        <row r="8640">
          <cell r="C8640" t="str">
            <v>4901588107265</v>
          </cell>
          <cell r="D8640" t="str">
            <v>GINBIS - Snack đậu nành nướng hình măng tây 90g</v>
          </cell>
          <cell r="E8640">
            <v>80000</v>
          </cell>
          <cell r="F8640" t="str">
            <v>153871</v>
          </cell>
          <cell r="G8640" t="str">
            <v>THỰC PHẨM</v>
          </cell>
          <cell r="H8640" t="str">
            <v>BÁNH KẸO, ĐỒ ĂN VẶT</v>
          </cell>
        </row>
        <row r="8641">
          <cell r="C8641" t="str">
            <v>4902757260101</v>
          </cell>
          <cell r="D8641" t="str">
            <v>MEITO - Kẹo trái cây tổng hợp 85g</v>
          </cell>
          <cell r="E8641">
            <v>40000</v>
          </cell>
          <cell r="F8641" t="str">
            <v>153872</v>
          </cell>
          <cell r="G8641" t="str">
            <v>THỰC PHẨM</v>
          </cell>
          <cell r="H8641" t="str">
            <v>BÁNH KẸO, ĐỒ ĂN VẶT</v>
          </cell>
        </row>
        <row r="8642">
          <cell r="C8642" t="str">
            <v>4901588107241</v>
          </cell>
          <cell r="D8642" t="str">
            <v>GINBIS - Snack đậu nành nướng vị nguyên bản 38G</v>
          </cell>
          <cell r="E8642">
            <v>35000</v>
          </cell>
          <cell r="F8642" t="str">
            <v>153873</v>
          </cell>
          <cell r="G8642" t="str">
            <v>THỰC PHẨM</v>
          </cell>
          <cell r="H8642" t="str">
            <v>BÁNH KẸO, ĐỒ ĂN VẶT</v>
          </cell>
        </row>
        <row r="8643">
          <cell r="C8643" t="str">
            <v>4901033633042</v>
          </cell>
          <cell r="D8643" t="str">
            <v>MARUSAN- Sữa đậu nành không đường 1L</v>
          </cell>
          <cell r="E8643">
            <v>105000</v>
          </cell>
          <cell r="F8643" t="str">
            <v>153874</v>
          </cell>
          <cell r="G8643" t="str">
            <v>THỰC PHẨM</v>
          </cell>
          <cell r="H8643" t="str">
            <v>SẢN PHẨM TỪ SỮA</v>
          </cell>
        </row>
        <row r="8644">
          <cell r="C8644" t="str">
            <v>4901033646189</v>
          </cell>
          <cell r="D8644" t="str">
            <v>MARUSAN- Sữa hạnh nhân không đường 200ml</v>
          </cell>
          <cell r="E8644">
            <v>35000</v>
          </cell>
          <cell r="F8644" t="str">
            <v>153875</v>
          </cell>
          <cell r="G8644" t="str">
            <v>THỰC PHẨM</v>
          </cell>
          <cell r="H8644" t="str">
            <v>SẢN PHẨM TỪ SỮA</v>
          </cell>
        </row>
        <row r="8645">
          <cell r="C8645" t="str">
            <v>4901033646158</v>
          </cell>
          <cell r="D8645" t="str">
            <v>MARUSAN- Sữa hạnh nhân 200ml</v>
          </cell>
          <cell r="E8645">
            <v>40000</v>
          </cell>
          <cell r="F8645" t="str">
            <v>153876</v>
          </cell>
          <cell r="G8645" t="str">
            <v>THỰC PHẨM</v>
          </cell>
          <cell r="H8645" t="str">
            <v>SẢN PHẨM TỪ SỮA</v>
          </cell>
        </row>
        <row r="8646">
          <cell r="C8646" t="str">
            <v>4901050139633</v>
          </cell>
          <cell r="D8646" t="str">
            <v>ITO- Bánh quy Languly kẹp kem vani 129.6g</v>
          </cell>
          <cell r="E8646">
            <v>70000</v>
          </cell>
          <cell r="F8646" t="str">
            <v>153877</v>
          </cell>
          <cell r="G8646" t="str">
            <v>THỰC PHẨM</v>
          </cell>
          <cell r="H8646" t="str">
            <v>BÁNH KẸO, ĐỒ ĂN VẶT</v>
          </cell>
        </row>
        <row r="8647">
          <cell r="C8647" t="str">
            <v>4903939020353</v>
          </cell>
          <cell r="D8647" t="str">
            <v>LION - Kẹo soda vị trái cây tổng hợp 114g</v>
          </cell>
          <cell r="E8647">
            <v>60000</v>
          </cell>
          <cell r="F8647" t="str">
            <v>153878</v>
          </cell>
          <cell r="G8647" t="str">
            <v>THỰC PHẨM</v>
          </cell>
          <cell r="H8647" t="str">
            <v>BÁNH KẸO, ĐỒ ĂN VẶT</v>
          </cell>
        </row>
        <row r="8648">
          <cell r="C8648" t="str">
            <v>4531915012452</v>
          </cell>
          <cell r="D8648" t="str">
            <v>AGURI - Thạch rau câu vị đào 108g</v>
          </cell>
          <cell r="E8648">
            <v>35000</v>
          </cell>
          <cell r="F8648" t="str">
            <v>153879</v>
          </cell>
          <cell r="G8648" t="str">
            <v>THỰC PHẨM</v>
          </cell>
          <cell r="H8648" t="str">
            <v>BÁNH KẸO, ĐỒ ĂN VẶT</v>
          </cell>
        </row>
        <row r="8649">
          <cell r="C8649" t="str">
            <v>4531915012445</v>
          </cell>
          <cell r="D8649" t="str">
            <v>AGURI - Thạch rau câu vị nho 108g</v>
          </cell>
          <cell r="E8649">
            <v>35000</v>
          </cell>
          <cell r="F8649" t="str">
            <v>153880</v>
          </cell>
          <cell r="G8649" t="str">
            <v>THỰC PHẨM</v>
          </cell>
          <cell r="H8649" t="str">
            <v>BÁNH KẸO, ĐỒ ĂN VẶT</v>
          </cell>
        </row>
        <row r="8650">
          <cell r="C8650" t="str">
            <v>4531915012469</v>
          </cell>
          <cell r="D8650" t="str">
            <v>AGURI - Thạch rau câu vị táo 108g</v>
          </cell>
          <cell r="E8650">
            <v>35000</v>
          </cell>
          <cell r="F8650" t="str">
            <v>153881</v>
          </cell>
          <cell r="G8650" t="str">
            <v>THỰC PHẨM</v>
          </cell>
          <cell r="H8650" t="str">
            <v>BÁNH KẸO, ĐỒ ĂN VẶT</v>
          </cell>
        </row>
        <row r="8651">
          <cell r="C8651" t="str">
            <v>4531915012537</v>
          </cell>
          <cell r="D8651" t="str">
            <v>AGURI - Thạch rau câu mix vị nho đào táo 108g</v>
          </cell>
          <cell r="E8651">
            <v>100000</v>
          </cell>
          <cell r="F8651" t="str">
            <v>153882</v>
          </cell>
          <cell r="G8651" t="str">
            <v>THỰC PHẨM</v>
          </cell>
          <cell r="H8651" t="str">
            <v>BÁNH KẸO, ĐỒ ĂN VẶT</v>
          </cell>
        </row>
        <row r="8652">
          <cell r="C8652" t="str">
            <v>4903015123473</v>
          </cell>
          <cell r="D8652" t="str">
            <v>YBC - Bánh quy nhân kem phô mai cheddar 40g</v>
          </cell>
          <cell r="E8652">
            <v>47000</v>
          </cell>
          <cell r="F8652" t="str">
            <v>153883</v>
          </cell>
          <cell r="G8652" t="str">
            <v>THỰC PHẨM</v>
          </cell>
          <cell r="H8652" t="str">
            <v>BÁNH KẸO, ĐỒ ĂN VẶT</v>
          </cell>
        </row>
        <row r="8653">
          <cell r="C8653" t="str">
            <v>4903015123640</v>
          </cell>
          <cell r="D8653" t="str">
            <v>YBC - Bánh quy nhân kem chanh cheddar 40g</v>
          </cell>
          <cell r="E8653">
            <v>47000</v>
          </cell>
          <cell r="F8653" t="str">
            <v>153884</v>
          </cell>
          <cell r="G8653" t="str">
            <v>THỰC PHẨM</v>
          </cell>
          <cell r="H8653" t="str">
            <v>BÁNH KẸO, ĐỒ ĂN VẶT</v>
          </cell>
        </row>
        <row r="8654">
          <cell r="C8654" t="str">
            <v>4903015123763</v>
          </cell>
          <cell r="D8654" t="str">
            <v>YBC - Bánh quy cacao nhân kem 55g</v>
          </cell>
          <cell r="E8654">
            <v>47000</v>
          </cell>
          <cell r="F8654" t="str">
            <v>153885</v>
          </cell>
          <cell r="G8654" t="str">
            <v>THỰC PHẨM</v>
          </cell>
          <cell r="H8654" t="str">
            <v>BÁNH KẸO, ĐỒ ĂN VẶT</v>
          </cell>
        </row>
        <row r="8655">
          <cell r="C8655" t="str">
            <v>4903015112255</v>
          </cell>
          <cell r="D8655" t="str">
            <v>YBC - Bánh quy giòn Levain Prime 258.6g</v>
          </cell>
          <cell r="E8655">
            <v>95000</v>
          </cell>
          <cell r="F8655" t="str">
            <v>153886</v>
          </cell>
          <cell r="G8655" t="str">
            <v>THỰC PHẨM</v>
          </cell>
          <cell r="H8655" t="str">
            <v>BÁNH KẸO, ĐỒ ĂN VẶT</v>
          </cell>
        </row>
        <row r="8656">
          <cell r="C8656" t="str">
            <v>4903939012532</v>
          </cell>
          <cell r="D8656" t="str">
            <v>LION - Kẹo 12 vị thảo dược 74g</v>
          </cell>
          <cell r="E8656">
            <v>78000</v>
          </cell>
          <cell r="F8656" t="str">
            <v>153887</v>
          </cell>
          <cell r="G8656" t="str">
            <v>THỰC PHẨM</v>
          </cell>
          <cell r="H8656" t="str">
            <v>BÁNH KẸO, ĐỒ ĂN VẶT</v>
          </cell>
        </row>
        <row r="8657">
          <cell r="C8657" t="str">
            <v>4901830161267</v>
          </cell>
          <cell r="D8657" t="str">
            <v>SANRITSU - Bánh nướng nho khô Heike-pie 12 cái</v>
          </cell>
          <cell r="E8657">
            <v>90000</v>
          </cell>
          <cell r="F8657" t="str">
            <v>153888</v>
          </cell>
          <cell r="G8657" t="str">
            <v>THỰC PHẨM</v>
          </cell>
          <cell r="H8657" t="str">
            <v>BÁNH KẸO, ĐỒ ĂN VẶT</v>
          </cell>
        </row>
        <row r="8658">
          <cell r="C8658" t="str">
            <v>4901830102307</v>
          </cell>
          <cell r="D8658" t="str">
            <v>SANRITSU - Bánh nướng bơ Genji-Pie 12 cái</v>
          </cell>
          <cell r="E8658">
            <v>75000</v>
          </cell>
          <cell r="F8658" t="str">
            <v>153889</v>
          </cell>
          <cell r="G8658" t="str">
            <v>THỰC PHẨM</v>
          </cell>
          <cell r="H8658" t="str">
            <v>BÁNH KẸO, ĐỒ ĂN VẶT</v>
          </cell>
        </row>
        <row r="8659">
          <cell r="C8659" t="str">
            <v>4935958872668</v>
          </cell>
          <cell r="D8659" t="str">
            <v>DORAYAKI - Bánh rán vị kem phô mai 115g</v>
          </cell>
          <cell r="E8659">
            <v>90000</v>
          </cell>
          <cell r="F8659" t="str">
            <v>153890</v>
          </cell>
          <cell r="G8659" t="str">
            <v>THỰC PHẨM</v>
          </cell>
          <cell r="H8659" t="str">
            <v>BÁNH KẸO, ĐỒ ĂN VẶT</v>
          </cell>
        </row>
        <row r="8660">
          <cell r="C8660" t="str">
            <v>4901326037175</v>
          </cell>
          <cell r="D8660" t="str">
            <v>KASUGAI - Kẹo đường nâu 110g</v>
          </cell>
          <cell r="E8660">
            <v>50000</v>
          </cell>
          <cell r="F8660" t="str">
            <v>153891</v>
          </cell>
          <cell r="G8660" t="str">
            <v>THỰC PHẨM</v>
          </cell>
          <cell r="H8660" t="str">
            <v>BÁNH KẸO, ĐỒ ĂN VẶT</v>
          </cell>
        </row>
        <row r="8661">
          <cell r="C8661" t="str">
            <v>4901580002773</v>
          </cell>
          <cell r="D8661" t="str">
            <v>KATO - Kẹo thảo mộc vị mật ong 54g</v>
          </cell>
          <cell r="E8661">
            <v>40000</v>
          </cell>
          <cell r="F8661" t="str">
            <v>153892</v>
          </cell>
          <cell r="G8661" t="str">
            <v>THỰC PHẨM</v>
          </cell>
          <cell r="H8661" t="str">
            <v>BÁNH KẸO, ĐỒ ĂN VẶT</v>
          </cell>
        </row>
        <row r="8662">
          <cell r="C8662" t="str">
            <v>4902555111407</v>
          </cell>
          <cell r="D8662" t="str">
            <v>FUJIYA - Kẹo sữa mềm Milky 100g</v>
          </cell>
          <cell r="E8662">
            <v>55000</v>
          </cell>
          <cell r="F8662" t="str">
            <v>153893</v>
          </cell>
          <cell r="G8662" t="str">
            <v>THỰC PHẨM</v>
          </cell>
          <cell r="H8662" t="str">
            <v>BÁNH KẸO, ĐỒ ĂN VẶT</v>
          </cell>
        </row>
        <row r="8663">
          <cell r="C8663" t="str">
            <v>4987240618607</v>
          </cell>
          <cell r="D8663" t="str">
            <v>RYUKAKUSAN - Kẹo ngậm thông họng 88g</v>
          </cell>
          <cell r="E8663">
            <v>90000</v>
          </cell>
          <cell r="F8663" t="str">
            <v>153894</v>
          </cell>
          <cell r="G8663" t="str">
            <v>THỰC PHẨM</v>
          </cell>
          <cell r="H8663" t="str">
            <v>BÁNH KẸO, ĐỒ ĂN VẶT</v>
          </cell>
        </row>
        <row r="8664">
          <cell r="C8664" t="str">
            <v>4997483400631</v>
          </cell>
          <cell r="D8664" t="str">
            <v>KUMAMON - Gia vị rắc cơm vị Cá ngừ khô 25g</v>
          </cell>
          <cell r="E8664">
            <v>40000</v>
          </cell>
          <cell r="F8664" t="str">
            <v>153895</v>
          </cell>
          <cell r="G8664" t="str">
            <v>THỰC PHẨM</v>
          </cell>
          <cell r="H8664" t="str">
            <v>THỰC PHẨM ĂN LIỀN</v>
          </cell>
        </row>
        <row r="8665">
          <cell r="C8665" t="str">
            <v>4997483400648</v>
          </cell>
          <cell r="D8665" t="str">
            <v>KUMAMON - Gia vị rắc cơm vị trứng gà 25g</v>
          </cell>
          <cell r="E8665">
            <v>40000</v>
          </cell>
          <cell r="F8665" t="str">
            <v>153896</v>
          </cell>
          <cell r="G8665" t="str">
            <v>THỰC PHẨM</v>
          </cell>
          <cell r="H8665" t="str">
            <v>THỰC PHẨM ĂN LIỀN</v>
          </cell>
        </row>
        <row r="8666">
          <cell r="C8666" t="str">
            <v>4997483400655</v>
          </cell>
          <cell r="D8666" t="str">
            <v>KUMAMON - Gia vị rắc cơm vị cá mòi 25g</v>
          </cell>
          <cell r="E8666">
            <v>40000</v>
          </cell>
          <cell r="F8666" t="str">
            <v>153897</v>
          </cell>
          <cell r="G8666" t="str">
            <v>THỰC PHẨM</v>
          </cell>
          <cell r="H8666" t="str">
            <v>THỰC PHẨM ĂN LIỀN</v>
          </cell>
        </row>
        <row r="8667">
          <cell r="C8667" t="str">
            <v>4997483400662</v>
          </cell>
          <cell r="D8667" t="str">
            <v>KUMAMON - Gia vị rắc cơm vị rau 25g</v>
          </cell>
          <cell r="E8667">
            <v>40000</v>
          </cell>
          <cell r="F8667" t="str">
            <v>153898</v>
          </cell>
          <cell r="G8667" t="str">
            <v>THỰC PHẨM</v>
          </cell>
          <cell r="H8667" t="str">
            <v>THỰC PHẨM ĂN LIỀN</v>
          </cell>
        </row>
        <row r="8668">
          <cell r="C8668" t="str">
            <v>4901830164701</v>
          </cell>
          <cell r="D8668" t="str">
            <v>SANRITSU - Bánh nướng bơ Genji-Pie 24 cái</v>
          </cell>
          <cell r="E8668">
            <v>90000</v>
          </cell>
          <cell r="F8668" t="str">
            <v>153899</v>
          </cell>
          <cell r="G8668" t="str">
            <v>THỰC PHẨM</v>
          </cell>
          <cell r="H8668" t="str">
            <v>BÁNH KẸO, ĐỒ ĂN VẶT</v>
          </cell>
        </row>
        <row r="8669">
          <cell r="C8669" t="str">
            <v>4902621005166</v>
          </cell>
          <cell r="D8669" t="str">
            <v>BLANCE POWER - Bánh vị cacao Brownie</v>
          </cell>
          <cell r="E8669">
            <v>40000</v>
          </cell>
          <cell r="F8669" t="str">
            <v>153900</v>
          </cell>
          <cell r="G8669" t="str">
            <v>THỰC PHẨM</v>
          </cell>
          <cell r="H8669" t="str">
            <v>BÁNH KẸO, ĐỒ ĂN VẶT</v>
          </cell>
        </row>
        <row r="8670">
          <cell r="C8670" t="str">
            <v>4902621004572</v>
          </cell>
          <cell r="D8670" t="str">
            <v>BLANCE POWER - Bánh vị bơ hokkaido</v>
          </cell>
          <cell r="E8670">
            <v>40000</v>
          </cell>
          <cell r="F8670" t="str">
            <v>153901</v>
          </cell>
          <cell r="G8670" t="str">
            <v>THỰC PHẨM</v>
          </cell>
          <cell r="H8670" t="str">
            <v>BÁNH KẸO, ĐỒ ĂN VẶT</v>
          </cell>
        </row>
        <row r="8671">
          <cell r="C8671" t="str">
            <v>4902621004909</v>
          </cell>
          <cell r="D8671" t="str">
            <v>BLANCE POWER - Bánh vị hạnh nhân</v>
          </cell>
          <cell r="E8671">
            <v>40000</v>
          </cell>
          <cell r="F8671" t="str">
            <v>153902</v>
          </cell>
          <cell r="G8671" t="str">
            <v>THỰC PHẨM</v>
          </cell>
          <cell r="H8671" t="str">
            <v>BÁNH KẸO, ĐỒ ĂN VẶT</v>
          </cell>
        </row>
        <row r="8672">
          <cell r="C8672" t="str">
            <v>4902621004589</v>
          </cell>
          <cell r="D8672" t="str">
            <v>BLANCE POWER - Bánh vị cacao đen</v>
          </cell>
          <cell r="E8672">
            <v>40000</v>
          </cell>
          <cell r="F8672" t="str">
            <v>153903</v>
          </cell>
          <cell r="G8672" t="str">
            <v>THỰC PHẨM</v>
          </cell>
          <cell r="H8672" t="str">
            <v>BÁNH KẸO, ĐỒ ĂN VẶT</v>
          </cell>
        </row>
        <row r="8673">
          <cell r="C8673" t="str">
            <v>4901620300159</v>
          </cell>
          <cell r="D8673" t="str">
            <v>NISSIN - Bánh quy dừa 16 miếng</v>
          </cell>
          <cell r="E8673">
            <v>40000</v>
          </cell>
          <cell r="F8673" t="str">
            <v>153904</v>
          </cell>
          <cell r="G8673" t="str">
            <v>THỰC PHẨM</v>
          </cell>
          <cell r="H8673" t="str">
            <v>BÁNH KẸO, ĐỒ ĂN VẶT</v>
          </cell>
        </row>
        <row r="8674">
          <cell r="C8674" t="str">
            <v>4901620300784</v>
          </cell>
          <cell r="D8674" t="str">
            <v>NISSIN - Bánh quy dừa vị hạnh nhân hạt phỉ 16miếng</v>
          </cell>
          <cell r="E8674">
            <v>40000</v>
          </cell>
          <cell r="F8674" t="str">
            <v>153905</v>
          </cell>
          <cell r="G8674" t="str">
            <v>THỰC PHẨM</v>
          </cell>
          <cell r="H8674" t="str">
            <v>BÁNH KẸO, ĐỒ ĂN VẶT</v>
          </cell>
        </row>
        <row r="8675">
          <cell r="C8675" t="str">
            <v>4901620300869</v>
          </cell>
          <cell r="D8675" t="str">
            <v>NISSIN - Bánh quy dừa vị bơ 16 miếng</v>
          </cell>
          <cell r="E8675">
            <v>40000</v>
          </cell>
          <cell r="F8675" t="str">
            <v>153906</v>
          </cell>
          <cell r="G8675" t="str">
            <v>THỰC PHẨM</v>
          </cell>
          <cell r="H8675" t="str">
            <v>BÁNH KẸO, ĐỒ ĂN VẶT</v>
          </cell>
        </row>
        <row r="8676">
          <cell r="C8676" t="str">
            <v>4547894660539</v>
          </cell>
          <cell r="D8676" t="str">
            <v>OREO - Bánh quy vị Socola 235.2g</v>
          </cell>
          <cell r="E8676">
            <v>95000</v>
          </cell>
          <cell r="F8676" t="str">
            <v>153907</v>
          </cell>
          <cell r="G8676" t="str">
            <v>THỰC PHẨM</v>
          </cell>
          <cell r="H8676" t="str">
            <v>BÁNH KẸO, ĐỒ ĂN VẶT</v>
          </cell>
        </row>
        <row r="8677">
          <cell r="C8677" t="str">
            <v>4902179022677</v>
          </cell>
          <cell r="D8677" t="str">
            <v>SANGARIA - Nước soda vị cam 250ml</v>
          </cell>
          <cell r="E8677">
            <v>25000</v>
          </cell>
          <cell r="F8677" t="str">
            <v>153908</v>
          </cell>
          <cell r="G8677" t="str">
            <v>THỰC PHẨM</v>
          </cell>
          <cell r="H8677" t="str">
            <v>ĐỒ UỐNG, PHA CHẾ</v>
          </cell>
        </row>
        <row r="8678">
          <cell r="C8678" t="str">
            <v>4902179022691</v>
          </cell>
          <cell r="D8678" t="str">
            <v>SANGARIA - Nước soda vị dưa lưới 250ml</v>
          </cell>
          <cell r="E8678">
            <v>25000</v>
          </cell>
          <cell r="F8678" t="str">
            <v>153909</v>
          </cell>
          <cell r="G8678" t="str">
            <v>THỰC PHẨM</v>
          </cell>
          <cell r="H8678" t="str">
            <v>ĐỒ UỐNG, PHA CHẾ</v>
          </cell>
        </row>
        <row r="8679">
          <cell r="C8679" t="str">
            <v>4902179022684</v>
          </cell>
          <cell r="D8679" t="str">
            <v>SANGARIA - Nước soda vị nho 250ml</v>
          </cell>
          <cell r="E8679">
            <v>25000</v>
          </cell>
          <cell r="F8679" t="str">
            <v>153910</v>
          </cell>
          <cell r="G8679" t="str">
            <v>THỰC PHẨM</v>
          </cell>
          <cell r="H8679" t="str">
            <v>ĐỒ UỐNG, PHA CHẾ</v>
          </cell>
        </row>
        <row r="8680">
          <cell r="C8680" t="str">
            <v>4936790440305</v>
          </cell>
          <cell r="D8680" t="str">
            <v>COCACOLA - Nước ngọt có gas Tominaga 350ml</v>
          </cell>
          <cell r="E8680">
            <v>30000</v>
          </cell>
          <cell r="F8680" t="str">
            <v>153911</v>
          </cell>
          <cell r="G8680" t="str">
            <v>THỰC PHẨM</v>
          </cell>
          <cell r="H8680" t="str">
            <v>ĐỒ UỐNG, PHA CHẾ</v>
          </cell>
        </row>
        <row r="8681">
          <cell r="C8681" t="str">
            <v>4936790442934</v>
          </cell>
          <cell r="D8681" t="str">
            <v>COCACOLA - Nước ngọt có gas Zero Tominaga 350ml</v>
          </cell>
          <cell r="E8681">
            <v>31000</v>
          </cell>
          <cell r="F8681" t="str">
            <v>153912</v>
          </cell>
          <cell r="G8681" t="str">
            <v>THỰC PHẨM</v>
          </cell>
          <cell r="H8681" t="str">
            <v>ĐỒ UỐNG, PHA CHẾ</v>
          </cell>
        </row>
        <row r="8682">
          <cell r="C8682" t="str">
            <v>4976229624494</v>
          </cell>
          <cell r="D8682" t="str">
            <v>KURIHARAEN - Bánh vị chuối</v>
          </cell>
          <cell r="E8682">
            <v>159000</v>
          </cell>
          <cell r="F8682" t="str">
            <v>153913</v>
          </cell>
          <cell r="G8682" t="str">
            <v>THỰC PHẨM</v>
          </cell>
          <cell r="H8682" t="str">
            <v>BÁNH KẸO, ĐỒ ĂN VẶT</v>
          </cell>
        </row>
        <row r="8683">
          <cell r="C8683" t="str">
            <v>4976229624456</v>
          </cell>
          <cell r="D8683" t="str">
            <v>KURIHARAEN - Bánh vị phô mai</v>
          </cell>
          <cell r="E8683">
            <v>159000</v>
          </cell>
          <cell r="F8683" t="str">
            <v>153914</v>
          </cell>
          <cell r="G8683" t="str">
            <v>THỰC PHẨM</v>
          </cell>
          <cell r="H8683" t="str">
            <v>BÁNH KẸO, ĐỒ ĂN VẶT</v>
          </cell>
        </row>
        <row r="8684">
          <cell r="C8684" t="str">
            <v>4544742904173</v>
          </cell>
          <cell r="D8684" t="str">
            <v>EDISONMAMA - Mỳ udon vị nguyên chất 100g</v>
          </cell>
          <cell r="E8684">
            <v>95000</v>
          </cell>
          <cell r="F8684" t="str">
            <v>153915</v>
          </cell>
          <cell r="G8684" t="str">
            <v>THỰC PHẨM</v>
          </cell>
          <cell r="H8684" t="str">
            <v>BÁNH KẸO, ĐỒ ĂN VẶT</v>
          </cell>
        </row>
        <row r="8685">
          <cell r="C8685" t="str">
            <v>4544742904180</v>
          </cell>
          <cell r="D8685" t="str">
            <v>EDISONMAMA - Mỳ udon vị rau củ hỗn hợp 100g</v>
          </cell>
          <cell r="E8685">
            <v>95000</v>
          </cell>
          <cell r="F8685" t="str">
            <v>153916</v>
          </cell>
          <cell r="G8685" t="str">
            <v>THỰC PHẨM</v>
          </cell>
          <cell r="H8685" t="str">
            <v>BÁNH KẸO, ĐỒ ĂN VẶT</v>
          </cell>
        </row>
        <row r="8686">
          <cell r="C8686" t="str">
            <v>4544742904197</v>
          </cell>
          <cell r="D8686" t="str">
            <v>EDISONMAMA - Mỳ sợi vị rau biển 100g</v>
          </cell>
          <cell r="E8686">
            <v>95000</v>
          </cell>
          <cell r="F8686" t="str">
            <v>153917</v>
          </cell>
          <cell r="G8686" t="str">
            <v>THỰC PHẨM</v>
          </cell>
          <cell r="H8686" t="str">
            <v>BÁNH KẸO, ĐỒ ĂN VẶT</v>
          </cell>
        </row>
        <row r="8687">
          <cell r="C8687" t="str">
            <v>4978323043836</v>
          </cell>
          <cell r="D8687" t="str">
            <v>MARUKIN-Bánh ngọt cắt miếng vị socola 8 cái</v>
          </cell>
          <cell r="E8687">
            <v>113000</v>
          </cell>
          <cell r="F8687" t="str">
            <v>153918</v>
          </cell>
          <cell r="G8687" t="str">
            <v>THỰC PHẨM</v>
          </cell>
          <cell r="H8687" t="str">
            <v>BÁNH KẸO, ĐỒ ĂN VẶT</v>
          </cell>
        </row>
        <row r="8688">
          <cell r="C8688" t="str">
            <v>1518002503768</v>
          </cell>
          <cell r="D8688" t="str">
            <v>MRI- Phụ gia thực phẩm ES2</v>
          </cell>
          <cell r="E8688">
            <v>0</v>
          </cell>
          <cell r="F8688" t="str">
            <v>153919</v>
          </cell>
          <cell r="G8688" t="str">
            <v>THỰC PHẨM</v>
          </cell>
          <cell r="H8688" t="str">
            <v>THỰC PHẨM KHÁC</v>
          </cell>
        </row>
        <row r="8689">
          <cell r="C8689" t="str">
            <v>4903316616308</v>
          </cell>
          <cell r="D8689" t="str">
            <v>RIBON- Thạch que 3 vị trái cây 245g</v>
          </cell>
          <cell r="E8689">
            <v>80000</v>
          </cell>
          <cell r="F8689" t="str">
            <v>153920</v>
          </cell>
          <cell r="G8689" t="str">
            <v>THỰC PHẨM</v>
          </cell>
          <cell r="H8689" t="str">
            <v>BÁNH KẸO, ĐỒ ĂN VẶT</v>
          </cell>
        </row>
        <row r="8690">
          <cell r="C8690" t="str">
            <v>4903316616407</v>
          </cell>
          <cell r="D8690" t="str">
            <v>RIBON - Thạch que 5 vị trái cây 245g</v>
          </cell>
          <cell r="E8690">
            <v>80000</v>
          </cell>
          <cell r="F8690" t="str">
            <v>153921</v>
          </cell>
          <cell r="G8690" t="str">
            <v>THỰC PHẨM</v>
          </cell>
          <cell r="H8690" t="str">
            <v>BÁNH KẸO, ĐỒ ĂN VẶT</v>
          </cell>
        </row>
        <row r="8691">
          <cell r="C8691" t="str">
            <v>4901082070669</v>
          </cell>
          <cell r="D8691" t="str">
            <v>ORION - Kẹo tổng hợp vitamin C mix vị 50 hộpx9g</v>
          </cell>
          <cell r="E8691">
            <v>380000</v>
          </cell>
          <cell r="F8691" t="str">
            <v>153922</v>
          </cell>
          <cell r="G8691" t="str">
            <v>THỰC PHẨM</v>
          </cell>
          <cell r="H8691" t="str">
            <v>BÁNH KẸO, ĐỒ ĂN VẶT</v>
          </cell>
        </row>
        <row r="8692">
          <cell r="C8692" t="str">
            <v>4987240211907</v>
          </cell>
          <cell r="D8692" t="str">
            <v>RYUKAKUSAN - Kẹo ngậm giảm đờm, giảm đau họng 20v</v>
          </cell>
          <cell r="E8692">
            <v>205000</v>
          </cell>
          <cell r="F8692" t="str">
            <v>153923</v>
          </cell>
          <cell r="G8692" t="str">
            <v>THỰC PHẨM</v>
          </cell>
          <cell r="H8692" t="str">
            <v>BÁNH KẸO, ĐỒ ĂN VẶT</v>
          </cell>
        </row>
        <row r="8693">
          <cell r="C8693" t="str">
            <v>4908849285106</v>
          </cell>
          <cell r="D8693" t="str">
            <v>OITA - Nước ép cam tươi 190ml</v>
          </cell>
          <cell r="E8693">
            <v>35000</v>
          </cell>
          <cell r="F8693" t="str">
            <v>153924</v>
          </cell>
          <cell r="G8693" t="str">
            <v>THỰC PHẨM</v>
          </cell>
          <cell r="H8693" t="str">
            <v>ĐỒ UỐNG, PHA CHẾ</v>
          </cell>
        </row>
        <row r="8694">
          <cell r="C8694" t="str">
            <v>4908849014102</v>
          </cell>
          <cell r="D8694" t="str">
            <v>OITA - Nước ép táo tươi 190ml</v>
          </cell>
          <cell r="E8694">
            <v>35000</v>
          </cell>
          <cell r="F8694" t="str">
            <v>153925</v>
          </cell>
          <cell r="G8694" t="str">
            <v>THỰC PHẨM</v>
          </cell>
          <cell r="H8694" t="str">
            <v>ĐỒ UỐNG, PHA CHẾ</v>
          </cell>
        </row>
        <row r="8695">
          <cell r="C8695" t="str">
            <v>4908849627104</v>
          </cell>
          <cell r="D8695" t="str">
            <v>OITA - Nước ép nho tươi 190ml</v>
          </cell>
          <cell r="E8695">
            <v>35000</v>
          </cell>
          <cell r="F8695" t="str">
            <v>153926</v>
          </cell>
          <cell r="G8695" t="str">
            <v>THỰC PHẨM</v>
          </cell>
          <cell r="H8695" t="str">
            <v>ĐỒ UỐNG, PHA CHẾ</v>
          </cell>
        </row>
        <row r="8696">
          <cell r="C8696" t="str">
            <v>4908849887102</v>
          </cell>
          <cell r="D8696" t="str">
            <v>OITA - Nước ép quýt chum 190ml</v>
          </cell>
          <cell r="E8696">
            <v>35000</v>
          </cell>
          <cell r="F8696" t="str">
            <v>153927</v>
          </cell>
          <cell r="G8696" t="str">
            <v>THỰC PHẨM</v>
          </cell>
          <cell r="H8696" t="str">
            <v>ĐỒ UỐNG, PHA CHẾ</v>
          </cell>
        </row>
        <row r="8697">
          <cell r="C8697" t="str">
            <v>4908849225102</v>
          </cell>
          <cell r="D8697" t="str">
            <v>OITA - Nước ép đào tươi 190ml</v>
          </cell>
          <cell r="E8697">
            <v>35000</v>
          </cell>
          <cell r="F8697" t="str">
            <v>153928</v>
          </cell>
          <cell r="G8697" t="str">
            <v>THỰC PHẨM</v>
          </cell>
          <cell r="H8697" t="str">
            <v>ĐỒ UỐNG, PHA CHẾ</v>
          </cell>
        </row>
        <row r="8698">
          <cell r="C8698" t="str">
            <v>4908849017127</v>
          </cell>
          <cell r="D8698" t="str">
            <v>OITA - Nước ép quất tươi 190ml</v>
          </cell>
          <cell r="E8698">
            <v>35000</v>
          </cell>
          <cell r="F8698" t="str">
            <v>153929</v>
          </cell>
          <cell r="G8698" t="str">
            <v>THỰC PHẨM</v>
          </cell>
          <cell r="H8698" t="str">
            <v>ĐỒ UỐNG, PHA CHẾ</v>
          </cell>
        </row>
        <row r="8699">
          <cell r="C8699" t="str">
            <v>4908849357100</v>
          </cell>
          <cell r="D8699" t="str">
            <v>OITA - Nước ép lê tươi 190ml</v>
          </cell>
          <cell r="E8699">
            <v>35000</v>
          </cell>
          <cell r="F8699" t="str">
            <v>153930</v>
          </cell>
          <cell r="G8699" t="str">
            <v>THỰC PHẨM</v>
          </cell>
          <cell r="H8699" t="str">
            <v>ĐỒ UỐNG, PHA CHẾ</v>
          </cell>
        </row>
        <row r="8700">
          <cell r="C8700" t="str">
            <v>4901361001346</v>
          </cell>
          <cell r="D8700" t="str">
            <v>CORIS - Kẹo Ramune nhân vật Sanrio</v>
          </cell>
          <cell r="E8700">
            <v>25000</v>
          </cell>
          <cell r="F8700" t="str">
            <v>153931</v>
          </cell>
          <cell r="G8700" t="str">
            <v>THỰC PHẨM</v>
          </cell>
          <cell r="H8700" t="str">
            <v>BÁNH KẸO, ĐỒ ĂN VẶT</v>
          </cell>
        </row>
        <row r="8701">
          <cell r="C8701" t="str">
            <v>4903333241651</v>
          </cell>
          <cell r="D8701" t="str">
            <v>LOTTE - Kẹo cao su black black ít đường 133g</v>
          </cell>
          <cell r="E8701">
            <v>235000</v>
          </cell>
          <cell r="F8701" t="str">
            <v>153932</v>
          </cell>
          <cell r="G8701" t="str">
            <v>THỰC PHẨM</v>
          </cell>
          <cell r="H8701" t="str">
            <v>BÁNH KẸO, ĐỒ ĂN VẶT</v>
          </cell>
        </row>
        <row r="8702">
          <cell r="C8702" t="str">
            <v>4902494230061</v>
          </cell>
          <cell r="D8702" t="str">
            <v>RAMUNE - Nước Soda hương dưa hấu 200ml</v>
          </cell>
          <cell r="E8702">
            <v>49000</v>
          </cell>
          <cell r="F8702" t="str">
            <v>153933</v>
          </cell>
          <cell r="G8702" t="str">
            <v>THỰC PHẨM</v>
          </cell>
          <cell r="H8702" t="str">
            <v>ĐỒ UỐNG, PHA CHẾ</v>
          </cell>
        </row>
        <row r="8703">
          <cell r="C8703" t="str">
            <v>4902494190334</v>
          </cell>
          <cell r="D8703" t="str">
            <v>RAMUNE - Nước Soda hương vải 200ml</v>
          </cell>
          <cell r="E8703">
            <v>49000</v>
          </cell>
          <cell r="F8703" t="str">
            <v>153934</v>
          </cell>
          <cell r="G8703" t="str">
            <v>THỰC PHẨM</v>
          </cell>
          <cell r="H8703" t="str">
            <v>ĐỒ UỐNG, PHA CHẾ</v>
          </cell>
        </row>
        <row r="8704">
          <cell r="C8704" t="str">
            <v>4902494140025</v>
          </cell>
          <cell r="D8704" t="str">
            <v>RAMUNE - Nước Soda hương cam 200ml</v>
          </cell>
          <cell r="E8704">
            <v>49000</v>
          </cell>
          <cell r="F8704" t="str">
            <v>153935</v>
          </cell>
          <cell r="G8704" t="str">
            <v>THỰC PHẨM</v>
          </cell>
          <cell r="H8704" t="str">
            <v>ĐỒ UỐNG, PHA CHẾ</v>
          </cell>
        </row>
        <row r="8705">
          <cell r="C8705" t="str">
            <v>1511052504006</v>
          </cell>
          <cell r="D8705" t="str">
            <v>OITA - Nước ép ( Sample )</v>
          </cell>
          <cell r="E8705">
            <v>0</v>
          </cell>
          <cell r="F8705" t="str">
            <v>153936</v>
          </cell>
          <cell r="G8705" t="str">
            <v>THỰC PHẨM</v>
          </cell>
          <cell r="H8705" t="str">
            <v>ĐỒ UỐNG, PHA CHẾ</v>
          </cell>
        </row>
        <row r="8706">
          <cell r="C8706" t="str">
            <v>4901777230255</v>
          </cell>
          <cell r="D8706" t="str">
            <v>SUNTORY- Nước chanh mật ong 1.5L</v>
          </cell>
          <cell r="E8706">
            <v>85000</v>
          </cell>
          <cell r="F8706" t="str">
            <v>153937</v>
          </cell>
          <cell r="G8706" t="str">
            <v>THỰC PHẨM</v>
          </cell>
          <cell r="H8706" t="str">
            <v>ĐỒ UỐNG, PHA CHẾ</v>
          </cell>
        </row>
        <row r="8707">
          <cell r="C8707" t="str">
            <v>4901330748296</v>
          </cell>
          <cell r="D8707" t="str">
            <v>Calbee - Ngũ cốc trái cây 700g</v>
          </cell>
          <cell r="E8707">
            <v>195000</v>
          </cell>
          <cell r="F8707" t="str">
            <v>153938</v>
          </cell>
          <cell r="G8707" t="str">
            <v>THỰC PHẨM</v>
          </cell>
          <cell r="H8707" t="str">
            <v>BÁNH KẸO, ĐỒ ĂN VẶT</v>
          </cell>
        </row>
        <row r="8708">
          <cell r="C8708" t="str">
            <v>4901330748340</v>
          </cell>
          <cell r="D8708" t="str">
            <v>Calbee -Ngũ cốc trái cây ít đường 550g</v>
          </cell>
          <cell r="E8708">
            <v>195000</v>
          </cell>
          <cell r="F8708" t="str">
            <v>153939</v>
          </cell>
          <cell r="G8708" t="str">
            <v>THỰC PHẨM</v>
          </cell>
          <cell r="H8708" t="str">
            <v>BÁNH KẸO, ĐỒ ĂN VẶT</v>
          </cell>
        </row>
        <row r="8709">
          <cell r="C8709" t="str">
            <v>4955129012761</v>
          </cell>
          <cell r="D8709" t="str">
            <v>TARAMI - Thạch túi vị táo 150g</v>
          </cell>
          <cell r="E8709">
            <v>35000</v>
          </cell>
          <cell r="F8709" t="str">
            <v>153940</v>
          </cell>
          <cell r="G8709" t="str">
            <v>THỰC PHẨM</v>
          </cell>
          <cell r="H8709" t="str">
            <v>BÁNH KẸO, ĐỒ ĂN VẶT</v>
          </cell>
        </row>
        <row r="8710">
          <cell r="C8710" t="str">
            <v>4955129012754</v>
          </cell>
          <cell r="D8710" t="str">
            <v>TARAMI - Thạch túi vị nho tím 150g</v>
          </cell>
          <cell r="E8710">
            <v>35000</v>
          </cell>
          <cell r="F8710" t="str">
            <v>153941</v>
          </cell>
          <cell r="G8710" t="str">
            <v>THỰC PHẨM</v>
          </cell>
          <cell r="H8710" t="str">
            <v>BÁNH KẸO, ĐỒ ĂN VẶT</v>
          </cell>
        </row>
        <row r="8711">
          <cell r="C8711" t="str">
            <v>4955129014901</v>
          </cell>
          <cell r="D8711" t="str">
            <v>TARAMI - Thạch túi vị nho xanh 150g</v>
          </cell>
          <cell r="E8711">
            <v>35000</v>
          </cell>
          <cell r="F8711" t="str">
            <v>153942</v>
          </cell>
          <cell r="G8711" t="str">
            <v>THỰC PHẨM</v>
          </cell>
          <cell r="H8711" t="str">
            <v>BÁNH KẸO, ĐỒ ĂN VẶT</v>
          </cell>
        </row>
        <row r="8712">
          <cell r="C8712" t="str">
            <v>4955129012747</v>
          </cell>
          <cell r="D8712" t="str">
            <v>TARAMI - Thạch túi vị đào trắng 150g</v>
          </cell>
          <cell r="E8712">
            <v>35000</v>
          </cell>
          <cell r="F8712" t="str">
            <v>153943</v>
          </cell>
          <cell r="G8712" t="str">
            <v>THỰC PHẨM</v>
          </cell>
          <cell r="H8712" t="str">
            <v>BÁNH KẸO, ĐỒ ĂN VẶT</v>
          </cell>
        </row>
        <row r="8713">
          <cell r="C8713" t="str">
            <v>4955129019760</v>
          </cell>
          <cell r="D8713" t="str">
            <v>TARAMI - Thạch túi vị xoài 150g</v>
          </cell>
          <cell r="E8713">
            <v>35000</v>
          </cell>
          <cell r="F8713" t="str">
            <v>153944</v>
          </cell>
          <cell r="G8713" t="str">
            <v>THỰC PHẨM</v>
          </cell>
          <cell r="H8713" t="str">
            <v>BÁNH KẸO, ĐỒ ĂN VẶT</v>
          </cell>
        </row>
        <row r="8714">
          <cell r="C8714" t="str">
            <v>4955129028182</v>
          </cell>
          <cell r="D8714" t="str">
            <v>TARAMI - Thạch túi vị quýt 150g</v>
          </cell>
          <cell r="E8714">
            <v>35000</v>
          </cell>
          <cell r="F8714" t="str">
            <v>153945</v>
          </cell>
          <cell r="G8714" t="str">
            <v>THỰC PHẨM</v>
          </cell>
          <cell r="H8714" t="str">
            <v>BÁNH KẸO, ĐỒ ĂN VẶT</v>
          </cell>
        </row>
        <row r="8715">
          <cell r="C8715" t="str">
            <v>4955129028205</v>
          </cell>
          <cell r="D8715" t="str">
            <v>TARAMI - Thạch túi vị dưa lưới 150g</v>
          </cell>
          <cell r="E8715">
            <v>35000</v>
          </cell>
          <cell r="F8715" t="str">
            <v>153946</v>
          </cell>
          <cell r="G8715" t="str">
            <v>THỰC PHẨM</v>
          </cell>
          <cell r="H8715" t="str">
            <v>BÁNH KẸO, ĐỒ ĂN VẶT</v>
          </cell>
        </row>
        <row r="8716">
          <cell r="C8716" t="str">
            <v>4531915012490</v>
          </cell>
          <cell r="D8716" t="str">
            <v>AGURI - Thạch rau câu vị cam 96g</v>
          </cell>
          <cell r="E8716">
            <v>35000</v>
          </cell>
          <cell r="F8716" t="str">
            <v>153947</v>
          </cell>
          <cell r="G8716" t="str">
            <v>THỰC PHẨM</v>
          </cell>
          <cell r="H8716" t="str">
            <v>BÁNH KẸO, ĐỒ ĂN VẶT</v>
          </cell>
        </row>
        <row r="8717">
          <cell r="C8717" t="str">
            <v>4531915012483</v>
          </cell>
          <cell r="D8717" t="str">
            <v>AGURI - Thạch rau câu vị nho xanh 96g</v>
          </cell>
          <cell r="E8717">
            <v>35000</v>
          </cell>
          <cell r="F8717" t="str">
            <v>153948</v>
          </cell>
          <cell r="G8717" t="str">
            <v>THỰC PHẨM</v>
          </cell>
          <cell r="H8717" t="str">
            <v>BÁNH KẸO, ĐỒ ĂN VẶT</v>
          </cell>
        </row>
        <row r="8718">
          <cell r="C8718" t="str">
            <v>4531915012476</v>
          </cell>
          <cell r="D8718" t="str">
            <v>AGURI - Thạch rau câu vị xoài 96g</v>
          </cell>
          <cell r="E8718">
            <v>35000</v>
          </cell>
          <cell r="F8718" t="str">
            <v>153949</v>
          </cell>
          <cell r="G8718" t="str">
            <v>THỰC PHẨM</v>
          </cell>
          <cell r="H8718" t="str">
            <v>BÁNH KẸO, ĐỒ ĂN VẶT</v>
          </cell>
        </row>
        <row r="8719">
          <cell r="C8719" t="str">
            <v>4531915012544</v>
          </cell>
          <cell r="D8719" t="str">
            <v>AGURI-Thạch rau câu mix vị xoài quýt nho xanh 288g</v>
          </cell>
          <cell r="E8719">
            <v>100000</v>
          </cell>
          <cell r="F8719" t="str">
            <v>153950</v>
          </cell>
          <cell r="G8719" t="str">
            <v>THỰC PHẨM</v>
          </cell>
          <cell r="H8719" t="str">
            <v>BÁNH KẸO, ĐỒ ĂN VẶT</v>
          </cell>
        </row>
        <row r="8720">
          <cell r="C8720" t="str">
            <v>4901360344505</v>
          </cell>
          <cell r="D8720" t="str">
            <v>BOURBON - Bánh gạo phomai gói nhỏ (28g/gói)</v>
          </cell>
          <cell r="E8720">
            <v>40000</v>
          </cell>
          <cell r="F8720" t="str">
            <v>153951</v>
          </cell>
          <cell r="G8720" t="str">
            <v>THỰC PHẨM</v>
          </cell>
          <cell r="H8720" t="str">
            <v>BÁNH KẸO, ĐỒ ĂN VẶT</v>
          </cell>
        </row>
        <row r="8721">
          <cell r="C8721" t="str">
            <v>4901360342259</v>
          </cell>
          <cell r="D8721" t="str">
            <v>BOURBON - Bánh gạo vị phô mai (85g/gói)</v>
          </cell>
          <cell r="E8721">
            <v>80000</v>
          </cell>
          <cell r="F8721" t="str">
            <v>153952</v>
          </cell>
          <cell r="G8721" t="str">
            <v>THỰC PHẨM</v>
          </cell>
          <cell r="H8721" t="str">
            <v>BÁNH KẸO, ĐỒ ĂN VẶT</v>
          </cell>
        </row>
        <row r="8722">
          <cell r="C8722" t="str">
            <v>4901360355570</v>
          </cell>
          <cell r="D8722" t="str">
            <v>POTELKA - Khoai tây sấy vị muối 90g</v>
          </cell>
          <cell r="E8722">
            <v>58000</v>
          </cell>
          <cell r="F8722" t="str">
            <v>153953</v>
          </cell>
          <cell r="G8722" t="str">
            <v>THỰC PHẨM</v>
          </cell>
          <cell r="H8722" t="str">
            <v>BÁNH KẸO, ĐỒ ĂN VẶT</v>
          </cell>
        </row>
        <row r="8723">
          <cell r="C8723" t="str">
            <v>4901360358434</v>
          </cell>
          <cell r="D8723" t="str">
            <v>PEPTIT - Khoai tây sấy vị đậu Hà Lan 90g</v>
          </cell>
          <cell r="E8723">
            <v>25000</v>
          </cell>
          <cell r="F8723" t="str">
            <v>153954</v>
          </cell>
          <cell r="G8723" t="str">
            <v>THỰC PHẨM</v>
          </cell>
          <cell r="H8723" t="str">
            <v>BÁNH KẸO, ĐỒ ĂN VẶT</v>
          </cell>
        </row>
        <row r="8724">
          <cell r="C8724" t="str">
            <v>4902501625927</v>
          </cell>
          <cell r="D8724" t="str">
            <v>FURUTA - Bánh quy hạnh nhân 11 chiếc</v>
          </cell>
          <cell r="E8724">
            <v>40000</v>
          </cell>
          <cell r="F8724" t="str">
            <v>153955</v>
          </cell>
          <cell r="G8724" t="str">
            <v>THỰC PHẨM</v>
          </cell>
          <cell r="H8724" t="str">
            <v>BÁNH KẸO, ĐỒ ĂN VẶT</v>
          </cell>
        </row>
        <row r="8725">
          <cell r="C8725" t="str">
            <v>4901360354122</v>
          </cell>
          <cell r="D8725" t="str">
            <v>BOURBON - Bánh quy Choco&amp;Cafe 108g</v>
          </cell>
          <cell r="E8725">
            <v>40000</v>
          </cell>
          <cell r="F8725" t="str">
            <v>153956</v>
          </cell>
          <cell r="G8725" t="str">
            <v>THỰC PHẨM</v>
          </cell>
          <cell r="H8725" t="str">
            <v>BÁNH KẸO, ĐỒ ĂN VẶT</v>
          </cell>
        </row>
        <row r="8726">
          <cell r="C8726" t="str">
            <v>4901360359332</v>
          </cell>
          <cell r="D8726" t="str">
            <v>BOURBON - Bánh quy Chocochip 9 miếng</v>
          </cell>
          <cell r="E8726">
            <v>40000</v>
          </cell>
          <cell r="F8726" t="str">
            <v>153957</v>
          </cell>
          <cell r="G8726" t="str">
            <v>THỰC PHẨM</v>
          </cell>
          <cell r="H8726" t="str">
            <v>BÁNH KẸO, ĐỒ ĂN VẶT</v>
          </cell>
        </row>
        <row r="8727">
          <cell r="C8727" t="str">
            <v>4901360354108</v>
          </cell>
          <cell r="D8727" t="str">
            <v>BOURBON - Bánh quy bơ 90.9g</v>
          </cell>
          <cell r="E8727">
            <v>40000</v>
          </cell>
          <cell r="F8727" t="str">
            <v>153958</v>
          </cell>
          <cell r="G8727" t="str">
            <v>THỰC PHẨM</v>
          </cell>
          <cell r="H8727" t="str">
            <v>BÁNH KẸO, ĐỒ ĂN VẶT</v>
          </cell>
        </row>
        <row r="8728">
          <cell r="C8728" t="str">
            <v>4901360353378</v>
          </cell>
          <cell r="D8728" t="str">
            <v>BOURBON - Bánh quy chocochip carb balance 104.4g</v>
          </cell>
          <cell r="E8728">
            <v>80000</v>
          </cell>
          <cell r="F8728" t="str">
            <v>153959</v>
          </cell>
          <cell r="G8728" t="str">
            <v>THỰC PHẨM</v>
          </cell>
          <cell r="H8728" t="str">
            <v>BÁNH KẸO, ĐỒ ĂN VẶT</v>
          </cell>
        </row>
        <row r="8729">
          <cell r="C8729" t="str">
            <v>4901360355198</v>
          </cell>
          <cell r="D8729" t="str">
            <v>BOURBON - Bánh Crepe phủ Socola 47g</v>
          </cell>
          <cell r="E8729">
            <v>57000</v>
          </cell>
          <cell r="F8729" t="str">
            <v>153960</v>
          </cell>
          <cell r="G8729" t="str">
            <v>THỰC PHẨM</v>
          </cell>
          <cell r="H8729" t="str">
            <v>BÁNH KẸO, ĐỒ ĂN VẶT</v>
          </cell>
        </row>
        <row r="8730">
          <cell r="C8730" t="str">
            <v>4901360353958</v>
          </cell>
          <cell r="D8730" t="str">
            <v>BOURBON - Bánh Noko Choco Brownie 44g</v>
          </cell>
          <cell r="E8730">
            <v>26000</v>
          </cell>
          <cell r="F8730" t="str">
            <v>153961</v>
          </cell>
          <cell r="G8730" t="str">
            <v>THỰC PHẨM</v>
          </cell>
          <cell r="H8730" t="str">
            <v>BÁNH KẸO, ĐỒ ĂN VẶT</v>
          </cell>
        </row>
        <row r="8731">
          <cell r="C8731" t="str">
            <v>4901360353965</v>
          </cell>
          <cell r="D8731" t="str">
            <v>BOURBON - Bánh Brownie Choco vị sữa 44g</v>
          </cell>
          <cell r="E8731">
            <v>26000</v>
          </cell>
          <cell r="F8731" t="str">
            <v>153962</v>
          </cell>
          <cell r="G8731" t="str">
            <v>THỰC PHẨM</v>
          </cell>
          <cell r="H8731" t="str">
            <v>BÁNH KẸO, ĐỒ ĂN VẶT</v>
          </cell>
        </row>
        <row r="8732">
          <cell r="C8732" t="str">
            <v>4902501057827</v>
          </cell>
          <cell r="D8732" t="str">
            <v>FURUTA - Kẹo viên socola nhân kem Nama 124g</v>
          </cell>
          <cell r="E8732">
            <v>115000</v>
          </cell>
          <cell r="F8732" t="str">
            <v>153963</v>
          </cell>
          <cell r="G8732" t="str">
            <v>THỰC PHẨM</v>
          </cell>
          <cell r="H8732" t="str">
            <v>BÁNH KẸO, ĐỒ ĂN VẶT</v>
          </cell>
        </row>
        <row r="8733">
          <cell r="C8733" t="str">
            <v>4902501057834</v>
          </cell>
          <cell r="D8733" t="str">
            <v>FURUTA - Kẹo viên socola nhân kem dâu 124g</v>
          </cell>
          <cell r="E8733">
            <v>115000</v>
          </cell>
          <cell r="F8733" t="str">
            <v>153964</v>
          </cell>
          <cell r="G8733" t="str">
            <v>THỰC PHẨM</v>
          </cell>
          <cell r="H8733" t="str">
            <v>BÁNH KẸO, ĐỒ ĂN VẶT</v>
          </cell>
        </row>
        <row r="8734">
          <cell r="C8734" t="str">
            <v>4902501057872</v>
          </cell>
          <cell r="D8734" t="str">
            <v>FURUTA - Kẹo viên socola nhân kem sữa 124g</v>
          </cell>
          <cell r="E8734">
            <v>110000</v>
          </cell>
          <cell r="F8734" t="str">
            <v>153965</v>
          </cell>
          <cell r="G8734" t="str">
            <v>THỰC PHẨM</v>
          </cell>
          <cell r="H8734" t="str">
            <v>BÁNH KẸO, ĐỒ ĂN VẶT</v>
          </cell>
        </row>
        <row r="8735">
          <cell r="C8735" t="str">
            <v>4902501626139</v>
          </cell>
          <cell r="D8735" t="str">
            <v>FURUTA - Bánh quy vị caramel 124g</v>
          </cell>
          <cell r="E8735">
            <v>90000</v>
          </cell>
          <cell r="F8735" t="str">
            <v>153966</v>
          </cell>
          <cell r="G8735" t="str">
            <v>THỰC PHẨM</v>
          </cell>
          <cell r="H8735" t="str">
            <v>BÁNH KẸO, ĐỒ ĂN VẶT</v>
          </cell>
        </row>
        <row r="8736">
          <cell r="C8736" t="str">
            <v>4901360352159</v>
          </cell>
          <cell r="D8736" t="str">
            <v>BOURBON - Kẹo dẻo vị chanh 50g</v>
          </cell>
          <cell r="E8736">
            <v>37000</v>
          </cell>
          <cell r="F8736" t="str">
            <v>153967</v>
          </cell>
          <cell r="G8736" t="str">
            <v>THỰC PHẨM</v>
          </cell>
          <cell r="H8736" t="str">
            <v>BÁNH KẸO, ĐỒ ĂN VẶT</v>
          </cell>
        </row>
        <row r="8737">
          <cell r="C8737" t="str">
            <v>4902750648722</v>
          </cell>
          <cell r="D8737" t="str">
            <v>UHA - Kẹo Dẻo Cororo Vị dâu 40g</v>
          </cell>
          <cell r="E8737">
            <v>45000</v>
          </cell>
          <cell r="F8737" t="str">
            <v>153968</v>
          </cell>
          <cell r="G8737" t="str">
            <v>THỰC PHẨM</v>
          </cell>
          <cell r="H8737" t="str">
            <v>BÁNH KẸO, ĐỒ ĂN VẶT</v>
          </cell>
        </row>
        <row r="8738">
          <cell r="C8738" t="str">
            <v>4902750665514</v>
          </cell>
          <cell r="D8738" t="str">
            <v>UHA - Kẹo Dẻo Kororo Vị Đào 40g</v>
          </cell>
          <cell r="E8738">
            <v>45000</v>
          </cell>
          <cell r="F8738" t="str">
            <v>153969</v>
          </cell>
          <cell r="G8738" t="str">
            <v>THỰC PHẨM</v>
          </cell>
          <cell r="H8738" t="str">
            <v>BÁNH KẸO, ĐỒ ĂN VẶT</v>
          </cell>
        </row>
        <row r="8739">
          <cell r="C8739" t="str">
            <v>4902750642461</v>
          </cell>
          <cell r="D8739" t="str">
            <v>UHA - Kẹo Dẻo Sakeru Vị Nho 32.9g</v>
          </cell>
          <cell r="E8739">
            <v>37000</v>
          </cell>
          <cell r="F8739" t="str">
            <v>153970</v>
          </cell>
          <cell r="G8739" t="str">
            <v>THỰC PHẨM</v>
          </cell>
          <cell r="H8739" t="str">
            <v>BÁNH KẸO, ĐỒ ĂN VẶT</v>
          </cell>
        </row>
        <row r="8740">
          <cell r="C8740" t="str">
            <v>4902750765337</v>
          </cell>
          <cell r="D8740" t="str">
            <v>UHA - Kẹo dẻo UHA KOGUMI mix vị trái cây</v>
          </cell>
          <cell r="E8740">
            <v>88000</v>
          </cell>
          <cell r="F8740" t="str">
            <v>153971</v>
          </cell>
          <cell r="G8740" t="str">
            <v>THỰC PHẨM</v>
          </cell>
          <cell r="H8740" t="str">
            <v>BÁNH KẸO, ĐỒ ĂN VẶT</v>
          </cell>
        </row>
        <row r="8741">
          <cell r="C8741" t="str">
            <v>4902750905450</v>
          </cell>
          <cell r="D8741" t="str">
            <v>UHA - Kẹo Mềm Puccho Vị Soda 50g</v>
          </cell>
          <cell r="E8741">
            <v>32000</v>
          </cell>
          <cell r="F8741" t="str">
            <v>153972</v>
          </cell>
          <cell r="G8741" t="str">
            <v>THỰC PHẨM</v>
          </cell>
          <cell r="H8741" t="str">
            <v>BÁNH KẸO, ĐỒ ĂN VẶT</v>
          </cell>
        </row>
        <row r="8742">
          <cell r="C8742" t="str">
            <v>4902750905498</v>
          </cell>
          <cell r="D8742" t="str">
            <v>UHA - Kẹo Mềm Puccho Vị Cola 50g</v>
          </cell>
          <cell r="E8742">
            <v>32000</v>
          </cell>
          <cell r="F8742" t="str">
            <v>153973</v>
          </cell>
          <cell r="G8742" t="str">
            <v>THỰC PHẨM</v>
          </cell>
          <cell r="H8742" t="str">
            <v>BÁNH KẸO, ĐỒ ĂN VẶT</v>
          </cell>
        </row>
        <row r="8743">
          <cell r="C8743" t="str">
            <v>4902750905535</v>
          </cell>
          <cell r="D8743" t="str">
            <v>UHA - Kẹo Mềm Puccho Vị Nho 50g</v>
          </cell>
          <cell r="E8743">
            <v>32000</v>
          </cell>
          <cell r="F8743" t="str">
            <v>153974</v>
          </cell>
          <cell r="G8743" t="str">
            <v>THỰC PHẨM</v>
          </cell>
          <cell r="H8743" t="str">
            <v>BÁNH KẸO, ĐỒ ĂN VẶT</v>
          </cell>
        </row>
        <row r="8744">
          <cell r="C8744" t="str">
            <v>4514062222813</v>
          </cell>
          <cell r="D8744" t="str">
            <v>UHA - Kẹo EMA Bổ Sung Vitamin C Vị Nho 33g</v>
          </cell>
          <cell r="E8744">
            <v>65000</v>
          </cell>
          <cell r="F8744" t="str">
            <v>153975</v>
          </cell>
          <cell r="G8744" t="str">
            <v>THỰC PHẨM</v>
          </cell>
          <cell r="H8744" t="str">
            <v>BÁNH KẸO, ĐỒ ĂN VẶT</v>
          </cell>
        </row>
        <row r="8745">
          <cell r="C8745" t="str">
            <v>4514062357881</v>
          </cell>
          <cell r="D8745" t="str">
            <v>UHA - Kẹo EMA Bổ Sung Vitamin C Vị Dâu Tây 33g</v>
          </cell>
          <cell r="E8745">
            <v>65000</v>
          </cell>
          <cell r="F8745" t="str">
            <v>153976</v>
          </cell>
          <cell r="G8745" t="str">
            <v>THỰC PHẨM</v>
          </cell>
          <cell r="H8745" t="str">
            <v>BÁNH KẸO, ĐỒ ĂN VẶT</v>
          </cell>
        </row>
        <row r="8746">
          <cell r="C8746" t="str">
            <v>4514062317267</v>
          </cell>
          <cell r="D8746" t="str">
            <v>UHA - Kẹo EMA Bổ Sung VitaminC Vị Trái Cây 33g</v>
          </cell>
          <cell r="E8746">
            <v>65000</v>
          </cell>
          <cell r="F8746" t="str">
            <v>153977</v>
          </cell>
          <cell r="G8746" t="str">
            <v>THỰC PHẨM</v>
          </cell>
          <cell r="H8746" t="str">
            <v>BÁNH KẸO, ĐỒ ĂN VẶT</v>
          </cell>
        </row>
        <row r="8747">
          <cell r="C8747" t="str">
            <v>4902750409149</v>
          </cell>
          <cell r="D8747" t="str">
            <v>UHA - Kẹo sữa muối Tokuno 67g</v>
          </cell>
          <cell r="E8747">
            <v>50000</v>
          </cell>
          <cell r="F8747" t="str">
            <v>153978</v>
          </cell>
          <cell r="G8747" t="str">
            <v>THỰC PHẨM</v>
          </cell>
          <cell r="H8747" t="str">
            <v>BÁNH KẸO, ĐỒ ĂN VẶT</v>
          </cell>
        </row>
        <row r="8748">
          <cell r="C8748" t="str">
            <v>4902750429444</v>
          </cell>
          <cell r="D8748" t="str">
            <v>UHA - Kẹo sữa dâu TOKUNO</v>
          </cell>
          <cell r="E8748">
            <v>50000</v>
          </cell>
          <cell r="F8748" t="str">
            <v>153979</v>
          </cell>
          <cell r="G8748" t="str">
            <v>THỰC PHẨM</v>
          </cell>
          <cell r="H8748" t="str">
            <v>BÁNH KẸO, ĐỒ ĂN VẶT</v>
          </cell>
        </row>
        <row r="8749">
          <cell r="C8749" t="str">
            <v>4902750922358</v>
          </cell>
          <cell r="D8749" t="str">
            <v>UHA - Kẹo sữa CUCU vị đường nâu</v>
          </cell>
          <cell r="E8749">
            <v>65000</v>
          </cell>
          <cell r="F8749" t="str">
            <v>153980</v>
          </cell>
          <cell r="G8749" t="str">
            <v>THỰC PHẨM</v>
          </cell>
          <cell r="H8749" t="str">
            <v>BÁNH KẸO, ĐỒ ĂN VẶT</v>
          </cell>
        </row>
        <row r="8750">
          <cell r="C8750" t="str">
            <v>4902750915534</v>
          </cell>
          <cell r="D8750" t="str">
            <v>UHA - Kẹo Sữa Vị Cà Phê 90g</v>
          </cell>
          <cell r="E8750">
            <v>65000</v>
          </cell>
          <cell r="F8750" t="str">
            <v>153981</v>
          </cell>
          <cell r="G8750" t="str">
            <v>THỰC PHẨM</v>
          </cell>
          <cell r="H8750" t="str">
            <v>BÁNH KẸO, ĐỒ ĂN VẶT</v>
          </cell>
        </row>
        <row r="8751">
          <cell r="C8751" t="str">
            <v>4901580002780</v>
          </cell>
          <cell r="D8751" t="str">
            <v>KATO - Kẹo thảo mộc vị mơ Nhật Bản 51g</v>
          </cell>
          <cell r="E8751">
            <v>40000</v>
          </cell>
          <cell r="F8751" t="str">
            <v>153982</v>
          </cell>
          <cell r="G8751" t="str">
            <v>THỰC PHẨM</v>
          </cell>
          <cell r="H8751" t="str">
            <v>BÁNH KẸO, ĐỒ ĂN VẶT</v>
          </cell>
        </row>
        <row r="8752">
          <cell r="C8752" t="str">
            <v>4903939020537</v>
          </cell>
          <cell r="D8752" t="str">
            <v>KATO - Kẹo trái cây Lion 8 vị 118g</v>
          </cell>
          <cell r="E8752">
            <v>65000</v>
          </cell>
          <cell r="F8752" t="str">
            <v>153983</v>
          </cell>
          <cell r="G8752" t="str">
            <v>THỰC PHẨM</v>
          </cell>
          <cell r="H8752" t="str">
            <v>BÁNH KẸO, ĐỒ ĂN VẶT</v>
          </cell>
        </row>
        <row r="8753">
          <cell r="C8753" t="str">
            <v>4902757261405</v>
          </cell>
          <cell r="D8753" t="str">
            <v>MEITO - Kẹo Meito vị trái cây tổng hợp 85g</v>
          </cell>
          <cell r="E8753">
            <v>40000</v>
          </cell>
          <cell r="F8753" t="str">
            <v>153984</v>
          </cell>
          <cell r="G8753" t="str">
            <v>THỰC PHẨM</v>
          </cell>
          <cell r="H8753" t="str">
            <v>BÁNH KẸO, ĐỒ ĂN VẶT</v>
          </cell>
        </row>
        <row r="8754">
          <cell r="C8754" t="str">
            <v>49755190</v>
          </cell>
          <cell r="D8754" t="str">
            <v>FUJIYA - Kẹo mút 7 vị</v>
          </cell>
          <cell r="E8754">
            <v>15000</v>
          </cell>
          <cell r="F8754" t="str">
            <v>153985</v>
          </cell>
          <cell r="G8754" t="str">
            <v>THỰC PHẨM</v>
          </cell>
          <cell r="H8754" t="str">
            <v>BÁNH KẸO, ĐỒ ĂN VẶT</v>
          </cell>
        </row>
        <row r="8755">
          <cell r="C8755" t="str">
            <v>49598803</v>
          </cell>
          <cell r="D8755" t="str">
            <v>ORION - Kẹo bút chì Shin-chan 12g</v>
          </cell>
          <cell r="E8755">
            <v>30000</v>
          </cell>
          <cell r="F8755" t="str">
            <v>153986</v>
          </cell>
          <cell r="G8755" t="str">
            <v>THỰC PHẨM</v>
          </cell>
          <cell r="H8755" t="str">
            <v>BÁNH KẸO, ĐỒ ĂN VẶT</v>
          </cell>
        </row>
        <row r="8756">
          <cell r="C8756" t="str">
            <v>4901082059350</v>
          </cell>
          <cell r="D8756" t="str">
            <v>ORION - Kẹo Shin vị chanh 12g</v>
          </cell>
          <cell r="E8756">
            <v>25000</v>
          </cell>
          <cell r="F8756" t="str">
            <v>153987</v>
          </cell>
          <cell r="G8756" t="str">
            <v>THỰC PHẨM</v>
          </cell>
          <cell r="H8756" t="str">
            <v>BÁNH KẸO, ĐỒ ĂN VẶT</v>
          </cell>
        </row>
        <row r="8757">
          <cell r="C8757" t="str">
            <v>4977629311977</v>
          </cell>
          <cell r="D8757" t="str">
            <v>NERI CHU - Kẹo cao su vị nho</v>
          </cell>
          <cell r="E8757">
            <v>80000</v>
          </cell>
          <cell r="F8757" t="str">
            <v>153988</v>
          </cell>
          <cell r="G8757" t="str">
            <v>THỰC PHẨM</v>
          </cell>
          <cell r="H8757" t="str">
            <v>BÁNH KẸO, ĐỒ ĂN VẶT</v>
          </cell>
        </row>
        <row r="8758">
          <cell r="C8758" t="str">
            <v>4977629311960</v>
          </cell>
          <cell r="D8758" t="str">
            <v>NERI CHU - Kẹo cao su vị trái cây</v>
          </cell>
          <cell r="E8758">
            <v>80000</v>
          </cell>
          <cell r="F8758" t="str">
            <v>153989</v>
          </cell>
          <cell r="G8758" t="str">
            <v>THỰC PHẨM</v>
          </cell>
          <cell r="H8758" t="str">
            <v>BÁNH KẸO, ĐỒ ĂN VẶT</v>
          </cell>
        </row>
        <row r="8759">
          <cell r="C8759" t="str">
            <v>4977629310802</v>
          </cell>
          <cell r="D8759" t="str">
            <v>HEART - Kẹo soda mô hình máy bán nước tự động</v>
          </cell>
          <cell r="E8759">
            <v>130000</v>
          </cell>
          <cell r="F8759" t="str">
            <v>153990</v>
          </cell>
          <cell r="G8759" t="str">
            <v>THỰC PHẨM</v>
          </cell>
          <cell r="H8759" t="str">
            <v>BÁNH KẸO, ĐỒ ĂN VẶT</v>
          </cell>
        </row>
        <row r="8760">
          <cell r="C8760" t="str">
            <v>4903361441191</v>
          </cell>
          <cell r="D8760" t="str">
            <v>UNIMAT RIKEN - Mỳ somen Canxi và lợi khuẩn 100g</v>
          </cell>
          <cell r="E8760">
            <v>62000</v>
          </cell>
          <cell r="F8760" t="str">
            <v>153991</v>
          </cell>
          <cell r="G8760" t="str">
            <v>THỰC PHẨM</v>
          </cell>
          <cell r="H8760" t="str">
            <v>MỲ, MIẾN</v>
          </cell>
        </row>
        <row r="8761">
          <cell r="C8761" t="str">
            <v>4903361441214</v>
          </cell>
          <cell r="D8761" t="str">
            <v>UNIMAT RIKEN - Mỳ somen DHA</v>
          </cell>
          <cell r="E8761">
            <v>62000</v>
          </cell>
          <cell r="F8761" t="str">
            <v>153992</v>
          </cell>
          <cell r="G8761" t="str">
            <v>THỰC PHẨM</v>
          </cell>
          <cell r="H8761" t="str">
            <v>MỲ, MIẾN</v>
          </cell>
        </row>
        <row r="8762">
          <cell r="C8762" t="str">
            <v>4902773018830</v>
          </cell>
          <cell r="D8762" t="str">
            <v>MATSUNAGA - Bánh quy hình thú 35g</v>
          </cell>
          <cell r="E8762">
            <v>24000</v>
          </cell>
          <cell r="F8762" t="str">
            <v>153993</v>
          </cell>
          <cell r="G8762" t="str">
            <v>THỰC PHẨM</v>
          </cell>
          <cell r="H8762" t="str">
            <v>BÁNH KẸO, ĐỒ ĂN VẶT</v>
          </cell>
        </row>
        <row r="8763">
          <cell r="C8763" t="str">
            <v>4970014100057</v>
          </cell>
          <cell r="D8763" t="str">
            <v>BAYBY BALL - Bánh men sữa hình Mèo</v>
          </cell>
          <cell r="E8763">
            <v>45000</v>
          </cell>
          <cell r="F8763" t="str">
            <v>153994</v>
          </cell>
          <cell r="G8763" t="str">
            <v>THỰC PHẨM</v>
          </cell>
          <cell r="H8763" t="str">
            <v>BÁNH KẸO, ĐỒ ĂN VẶT</v>
          </cell>
        </row>
        <row r="8764">
          <cell r="C8764" t="str">
            <v>4970014100071</v>
          </cell>
          <cell r="D8764" t="str">
            <v>BAYBY BALL - Bánh men sữa hình Thỏ</v>
          </cell>
          <cell r="E8764">
            <v>45000</v>
          </cell>
          <cell r="F8764" t="str">
            <v>153995</v>
          </cell>
          <cell r="G8764" t="str">
            <v>THỰC PHẨM</v>
          </cell>
          <cell r="H8764" t="str">
            <v>BÁNH KẸO, ĐỒ ĂN VẶT</v>
          </cell>
        </row>
        <row r="8765">
          <cell r="C8765" t="str">
            <v>4901830164718</v>
          </cell>
          <cell r="D8765" t="str">
            <v>SANRITSU- Bánh quy nướng vị bơ hình cánh bướm 240g</v>
          </cell>
          <cell r="E8765">
            <v>90000</v>
          </cell>
          <cell r="F8765" t="str">
            <v>153996</v>
          </cell>
          <cell r="G8765" t="str">
            <v>THỰC PHẨM</v>
          </cell>
          <cell r="H8765" t="str">
            <v>BÁNH KẸO, ĐỒ ĂN VẶT</v>
          </cell>
        </row>
        <row r="8766">
          <cell r="C8766" t="str">
            <v>4514062257334</v>
          </cell>
          <cell r="D8766" t="str">
            <v>UHA - Kẹo EMA Bổ Sung Vitamin C Vị Trái Cây 33g</v>
          </cell>
          <cell r="E8766">
            <v>65000</v>
          </cell>
          <cell r="F8766" t="str">
            <v>153997</v>
          </cell>
          <cell r="G8766" t="str">
            <v>THỰC PHẨM</v>
          </cell>
          <cell r="H8766" t="str">
            <v>BÁNH KẸO, ĐỒ ĂN VẶT</v>
          </cell>
        </row>
        <row r="8767">
          <cell r="C8767" t="str">
            <v>4902750401594</v>
          </cell>
          <cell r="D8767" t="str">
            <v>Kẹo UHA Sữa Trà Xanh Tokuno 58g</v>
          </cell>
          <cell r="E8767">
            <v>50000</v>
          </cell>
          <cell r="F8767" t="str">
            <v>153998</v>
          </cell>
          <cell r="G8767" t="str">
            <v>THỰC PHẨM</v>
          </cell>
          <cell r="H8767" t="str">
            <v>BÁNH KẸO, ĐỒ ĂN VẶT</v>
          </cell>
        </row>
        <row r="8768">
          <cell r="C8768" t="str">
            <v>4906871010246</v>
          </cell>
          <cell r="D8768" t="str">
            <v>HATO - Mỳ Udon Tokyo 20g</v>
          </cell>
          <cell r="E8768">
            <v>47000</v>
          </cell>
          <cell r="F8768" t="str">
            <v>153999</v>
          </cell>
          <cell r="G8768" t="str">
            <v>THỰC PHẨM</v>
          </cell>
          <cell r="H8768" t="str">
            <v>MỲ, MIẾN</v>
          </cell>
        </row>
        <row r="8769">
          <cell r="C8769" t="str">
            <v>4977629313216</v>
          </cell>
          <cell r="D8769" t="str">
            <v>HEART - Kẹo soda mô hình máy bán nước tự động</v>
          </cell>
          <cell r="E8769">
            <v>130000</v>
          </cell>
          <cell r="F8769" t="str">
            <v>154000</v>
          </cell>
          <cell r="G8769" t="str">
            <v>THỰC PHẨM</v>
          </cell>
          <cell r="H8769" t="str">
            <v>BÁNH KẸO, ĐỒ ĂN VẶT</v>
          </cell>
        </row>
        <row r="8770">
          <cell r="C8770" t="str">
            <v>4902780052148</v>
          </cell>
          <cell r="D8770" t="str">
            <v>TIROL - Kẹo chocolate 136g</v>
          </cell>
          <cell r="E8770">
            <v>119000</v>
          </cell>
          <cell r="F8770" t="str">
            <v>154001</v>
          </cell>
          <cell r="G8770" t="str">
            <v>THỰC PHẨM</v>
          </cell>
          <cell r="H8770" t="str">
            <v>BÁNH KẸO, ĐỒ ĂN VẶT</v>
          </cell>
        </row>
        <row r="8771">
          <cell r="C8771" t="str">
            <v>8851016211018</v>
          </cell>
          <cell r="D8771" t="str">
            <v>JAGABEE- Snack khoai tây vị rong biển 36g</v>
          </cell>
          <cell r="E8771">
            <v>40000</v>
          </cell>
          <cell r="F8771" t="str">
            <v>154002</v>
          </cell>
          <cell r="G8771" t="str">
            <v>THỰC PHẨM</v>
          </cell>
          <cell r="H8771" t="str">
            <v>BÁNH KẸO, ĐỒ ĂN VẶT</v>
          </cell>
        </row>
        <row r="8772">
          <cell r="C8772" t="str">
            <v>8851016220720</v>
          </cell>
          <cell r="D8772" t="str">
            <v>JAGABEE- Snack khoai tây vị phô mai 36g</v>
          </cell>
          <cell r="E8772">
            <v>40000</v>
          </cell>
          <cell r="F8772" t="str">
            <v>154003</v>
          </cell>
          <cell r="G8772" t="str">
            <v>THỰC PHẨM</v>
          </cell>
          <cell r="H8772" t="str">
            <v>BÁNH KẸO, ĐỒ ĂN VẶT</v>
          </cell>
        </row>
        <row r="8773">
          <cell r="C8773" t="str">
            <v>8851016211032</v>
          </cell>
          <cell r="D8773" t="str">
            <v>JAGABEE - Snack khoai tây vị truyền thống 36g</v>
          </cell>
          <cell r="E8773">
            <v>40000</v>
          </cell>
          <cell r="F8773" t="str">
            <v>154004</v>
          </cell>
          <cell r="G8773" t="str">
            <v>THỰC PHẨM</v>
          </cell>
          <cell r="H8773" t="str">
            <v>BÁNH KẸO, ĐỒ ĂN VẶT</v>
          </cell>
        </row>
        <row r="8774">
          <cell r="C8774" t="str">
            <v>8851016230132</v>
          </cell>
          <cell r="D8774" t="str">
            <v>JAGABEE -Snack khoai tây vị cay 36g</v>
          </cell>
          <cell r="E8774">
            <v>40000</v>
          </cell>
          <cell r="F8774" t="str">
            <v>154005</v>
          </cell>
          <cell r="G8774" t="str">
            <v>THỰC PHẨM</v>
          </cell>
          <cell r="H8774" t="str">
            <v>BÁNH KẸO, ĐỒ ĂN VẶT</v>
          </cell>
        </row>
        <row r="8775">
          <cell r="C8775" t="str">
            <v>4971679253041</v>
          </cell>
          <cell r="D8775" t="str">
            <v>SACHI MOCHI- Mochi trái cây thập cẩm 115g</v>
          </cell>
          <cell r="E8775">
            <v>88000</v>
          </cell>
          <cell r="F8775" t="str">
            <v>154006</v>
          </cell>
          <cell r="G8775" t="str">
            <v>THỰC PHẨM</v>
          </cell>
          <cell r="H8775" t="str">
            <v>BÁNH KẸO, ĐỒ ĂN VẶT</v>
          </cell>
        </row>
        <row r="8776">
          <cell r="C8776" t="str">
            <v>4971679253034</v>
          </cell>
          <cell r="D8776" t="str">
            <v>SACHI MOCHI- Mochi vị soda chanh 115g</v>
          </cell>
          <cell r="E8776">
            <v>88000</v>
          </cell>
          <cell r="F8776" t="str">
            <v>154007</v>
          </cell>
          <cell r="G8776" t="str">
            <v>THỰC PHẨM</v>
          </cell>
          <cell r="H8776" t="str">
            <v>BÁNH KẸO, ĐỒ ĂN VẶT</v>
          </cell>
        </row>
        <row r="8777">
          <cell r="C8777" t="str">
            <v>1519042504210</v>
          </cell>
          <cell r="D8777" t="str">
            <v>SANGEN WAGYU - Thịt bò lúc lắc 200g</v>
          </cell>
          <cell r="E8777">
            <v>50000</v>
          </cell>
          <cell r="F8777" t="str">
            <v>154008</v>
          </cell>
          <cell r="G8777" t="str">
            <v>THỰC PHẨM</v>
          </cell>
          <cell r="H8777" t="str">
            <v>THỰC PHẨM ĐÔNG LẠNH, CHẾ BIẾN</v>
          </cell>
        </row>
        <row r="8778">
          <cell r="C8778" t="str">
            <v>4908609116855</v>
          </cell>
          <cell r="D8778" t="str">
            <v>OYAMA- Kem sữa 10 chiếc</v>
          </cell>
          <cell r="E8778">
            <v>120000</v>
          </cell>
          <cell r="F8778" t="str">
            <v>154009</v>
          </cell>
          <cell r="G8778" t="str">
            <v>THỰC PHẨM</v>
          </cell>
          <cell r="H8778" t="str">
            <v>SẢN PHẨM TỪ SỮA</v>
          </cell>
        </row>
        <row r="8779">
          <cell r="C8779" t="str">
            <v>4908609116909</v>
          </cell>
          <cell r="D8779" t="str">
            <v>OYAMA- Kem trà xanh đậm vị 10 chiếc</v>
          </cell>
          <cell r="E8779">
            <v>120000</v>
          </cell>
          <cell r="F8779" t="str">
            <v>154010</v>
          </cell>
          <cell r="G8779" t="str">
            <v>THỰC PHẨM</v>
          </cell>
          <cell r="H8779" t="str">
            <v>SẢN PHẨM TỪ SỮA</v>
          </cell>
        </row>
        <row r="8780">
          <cell r="C8780" t="str">
            <v>902585121315</v>
          </cell>
          <cell r="D8780" t="str">
            <v>FUTABA- Kem vani Dandy 160g</v>
          </cell>
          <cell r="E8780">
            <v>68000</v>
          </cell>
          <cell r="F8780" t="str">
            <v>154011</v>
          </cell>
          <cell r="G8780" t="str">
            <v>THỰC PHẨM</v>
          </cell>
          <cell r="H8780" t="str">
            <v>SẢN PHẨM TỪ SỮA</v>
          </cell>
        </row>
        <row r="8781">
          <cell r="C8781" t="str">
            <v>4902585004205</v>
          </cell>
          <cell r="D8781" t="str">
            <v>FUTABA- Kem trà sữa</v>
          </cell>
          <cell r="E8781">
            <v>51000</v>
          </cell>
          <cell r="F8781" t="str">
            <v>154012</v>
          </cell>
          <cell r="G8781" t="str">
            <v>THỰC PHẨM</v>
          </cell>
          <cell r="H8781" t="str">
            <v>SẢN PHẨM TỪ SỮA</v>
          </cell>
        </row>
        <row r="8782">
          <cell r="C8782" t="str">
            <v>4902777139746</v>
          </cell>
          <cell r="D8782" t="str">
            <v>MEIJI - Kẹo dẻo nho Gummy 54g</v>
          </cell>
          <cell r="E8782">
            <v>40000</v>
          </cell>
          <cell r="F8782" t="str">
            <v>154013</v>
          </cell>
          <cell r="G8782" t="str">
            <v>THỰC PHẨM</v>
          </cell>
          <cell r="H8782" t="str">
            <v>BÁNH KẸO, ĐỒ ĂN VẶT</v>
          </cell>
        </row>
        <row r="8783">
          <cell r="C8783" t="str">
            <v>4902777140070</v>
          </cell>
          <cell r="D8783" t="str">
            <v>MEIJI- Kẹo dẻo vị nho xanh muscat 51g</v>
          </cell>
          <cell r="E8783">
            <v>40000</v>
          </cell>
          <cell r="F8783" t="str">
            <v>154014</v>
          </cell>
          <cell r="G8783" t="str">
            <v>THỰC PHẨM</v>
          </cell>
          <cell r="H8783" t="str">
            <v>BÁNH KẸO, ĐỒ ĂN VẶT</v>
          </cell>
        </row>
        <row r="8784">
          <cell r="C8784" t="str">
            <v>4974266007294</v>
          </cell>
          <cell r="D8784" t="str">
            <v>BUNNY PLAN- Kẹo mút kèm đồ chơi có cần xoay</v>
          </cell>
          <cell r="E8784">
            <v>82000</v>
          </cell>
          <cell r="F8784" t="str">
            <v>154015</v>
          </cell>
          <cell r="G8784" t="str">
            <v>THỰC PHẨM</v>
          </cell>
          <cell r="H8784" t="str">
            <v>BÁNH KẸO, ĐỒ ĂN VẶT</v>
          </cell>
        </row>
        <row r="8785">
          <cell r="C8785" t="str">
            <v>4974266007300</v>
          </cell>
          <cell r="D8785" t="str">
            <v>BUNNY PLAN- Kẹo mút kèm đồ chơi Chuppie- 45g</v>
          </cell>
          <cell r="E8785">
            <v>105000</v>
          </cell>
          <cell r="F8785" t="str">
            <v>154016</v>
          </cell>
          <cell r="G8785" t="str">
            <v>THỰC PHẨM</v>
          </cell>
          <cell r="H8785" t="str">
            <v>BÁNH KẸO, ĐỒ ĂN VẶT</v>
          </cell>
        </row>
        <row r="8786">
          <cell r="C8786" t="str">
            <v>4908609119665</v>
          </cell>
          <cell r="D8786" t="str">
            <v>SHIROBARA - Kem sữa hoa hồng cao cấp 110ml</v>
          </cell>
          <cell r="E8786">
            <v>80000</v>
          </cell>
          <cell r="F8786" t="str">
            <v>154017</v>
          </cell>
          <cell r="G8786" t="str">
            <v>THỰC PHẨM</v>
          </cell>
          <cell r="H8786" t="str">
            <v>SẢN PHẨM TỪ SỮA</v>
          </cell>
        </row>
        <row r="8787">
          <cell r="C8787" t="str">
            <v>4908609119672</v>
          </cell>
          <cell r="D8787" t="str">
            <v>SHIROBARA -Kem mattra hoa hồng cao cấp 110g</v>
          </cell>
          <cell r="E8787">
            <v>80000</v>
          </cell>
          <cell r="F8787" t="str">
            <v>154018</v>
          </cell>
          <cell r="G8787" t="str">
            <v>THỰC PHẨM</v>
          </cell>
          <cell r="H8787" t="str">
            <v>SẢN PHẨM TỪ SỮA</v>
          </cell>
        </row>
        <row r="8788">
          <cell r="C8788" t="str">
            <v>4908609116770</v>
          </cell>
          <cell r="D8788" t="str">
            <v>SHIROBARA -Kem vị sữa tươi 35g x 8 chiếc</v>
          </cell>
          <cell r="E8788">
            <v>120000</v>
          </cell>
          <cell r="F8788" t="str">
            <v>154019</v>
          </cell>
          <cell r="G8788" t="str">
            <v>THỰC PHẨM</v>
          </cell>
          <cell r="H8788" t="str">
            <v>SẢN PHẨM TỪ SỮA</v>
          </cell>
        </row>
        <row r="8789">
          <cell r="C8789" t="str">
            <v>4532463900413</v>
          </cell>
          <cell r="D8789" t="str">
            <v>KOCHI- Kem vị trà gạo rang 115g</v>
          </cell>
          <cell r="E8789">
            <v>80000</v>
          </cell>
          <cell r="F8789" t="str">
            <v>154020</v>
          </cell>
          <cell r="G8789" t="str">
            <v>THỰC PHẨM</v>
          </cell>
          <cell r="H8789" t="str">
            <v>SẢN PHẨM TỪ SỮA</v>
          </cell>
        </row>
        <row r="8790">
          <cell r="C8790" t="str">
            <v>4532463010129</v>
          </cell>
          <cell r="D8790" t="str">
            <v>KOCHI- Kem vị hồng trà 115g</v>
          </cell>
          <cell r="E8790">
            <v>80000</v>
          </cell>
          <cell r="F8790" t="str">
            <v>154021</v>
          </cell>
          <cell r="G8790" t="str">
            <v>THỰC PHẨM</v>
          </cell>
          <cell r="H8790" t="str">
            <v>SẢN PHẨM TỪ SỮA</v>
          </cell>
        </row>
        <row r="8791">
          <cell r="C8791" t="str">
            <v>4532463010068</v>
          </cell>
          <cell r="D8791" t="str">
            <v>KOCHI- Kem vị Yuzu sữa 115g</v>
          </cell>
          <cell r="E8791">
            <v>80000</v>
          </cell>
          <cell r="F8791" t="str">
            <v>154022</v>
          </cell>
          <cell r="G8791" t="str">
            <v>THỰC PHẨM</v>
          </cell>
          <cell r="H8791" t="str">
            <v>SẢN PHẨM TỪ SỮA</v>
          </cell>
        </row>
        <row r="8792">
          <cell r="C8792" t="str">
            <v>4532463001448</v>
          </cell>
          <cell r="D8792" t="str">
            <v>KOCHI- Kem vị hạt dẻ 115g</v>
          </cell>
          <cell r="E8792">
            <v>80000</v>
          </cell>
          <cell r="F8792" t="str">
            <v>154023</v>
          </cell>
          <cell r="G8792" t="str">
            <v>THỰC PHẨM</v>
          </cell>
          <cell r="H8792" t="str">
            <v>SẢN PHẨM TỪ SỮA</v>
          </cell>
        </row>
        <row r="8793">
          <cell r="C8793" t="str">
            <v>4528355022141</v>
          </cell>
          <cell r="D8793" t="str">
            <v>NAGANUMA - Kem vị muối 100g</v>
          </cell>
          <cell r="E8793">
            <v>80000</v>
          </cell>
          <cell r="F8793" t="str">
            <v>154024</v>
          </cell>
          <cell r="G8793" t="str">
            <v>THỰC PHẨM</v>
          </cell>
          <cell r="H8793" t="str">
            <v>SẢN PHẨM TỪ SỮA</v>
          </cell>
        </row>
        <row r="8794">
          <cell r="C8794" t="str">
            <v>4528355022516</v>
          </cell>
          <cell r="D8794" t="str">
            <v>NAGANUMA - Kem vị táo 100g</v>
          </cell>
          <cell r="E8794">
            <v>80000</v>
          </cell>
          <cell r="F8794" t="str">
            <v>154025</v>
          </cell>
          <cell r="G8794" t="str">
            <v>THỰC PHẨM</v>
          </cell>
          <cell r="H8794" t="str">
            <v>SẢN PHẨM TỪ SỮA</v>
          </cell>
        </row>
        <row r="8795">
          <cell r="C8795" t="str">
            <v>1516032504229</v>
          </cell>
          <cell r="D8795" t="str">
            <v>MEIJI- Bình đựng nước 330ml</v>
          </cell>
          <cell r="E8795">
            <v>0</v>
          </cell>
          <cell r="F8795" t="str">
            <v>154026</v>
          </cell>
          <cell r="G8795" t="str">
            <v>THỰC PHẨM</v>
          </cell>
          <cell r="H8795" t="str">
            <v>SẢN PHẨM TỪ SỮA</v>
          </cell>
        </row>
        <row r="8796">
          <cell r="C8796" t="str">
            <v>4936790440312</v>
          </cell>
          <cell r="D8796" t="str">
            <v>COCACOLA-Nước ngọt có gas Lemon Lime Tominaga350ml</v>
          </cell>
          <cell r="E8796">
            <v>27000</v>
          </cell>
          <cell r="F8796" t="str">
            <v>154027</v>
          </cell>
          <cell r="G8796" t="str">
            <v>THỰC PHẨM</v>
          </cell>
          <cell r="H8796" t="str">
            <v>ĐỒ UỐNG, PHA CHẾ</v>
          </cell>
        </row>
        <row r="8797">
          <cell r="C8797" t="str">
            <v>4902818071769</v>
          </cell>
          <cell r="D8797" t="str">
            <v>KUMAMON- Đậu nành lên men nghiền nhỏ 40g x 3</v>
          </cell>
          <cell r="E8797">
            <v>74000</v>
          </cell>
          <cell r="F8797" t="str">
            <v>154028</v>
          </cell>
          <cell r="G8797" t="str">
            <v>THỰC PHẨM</v>
          </cell>
          <cell r="H8797" t="str">
            <v>THỰC PHẨM ĐÔNG LẠNH, CHẾ BIẾN</v>
          </cell>
        </row>
        <row r="8798">
          <cell r="C8798" t="str">
            <v>4901033630157</v>
          </cell>
          <cell r="D8798" t="str">
            <v>MARUSAN - Sữa đậu nành hữu cơ 200ml</v>
          </cell>
          <cell r="E8798">
            <v>0</v>
          </cell>
          <cell r="F8798" t="str">
            <v>154029</v>
          </cell>
          <cell r="G8798" t="str">
            <v>THỰC PHẨM</v>
          </cell>
          <cell r="H8798" t="str">
            <v>SẢN PHẨM TỪ SỮA</v>
          </cell>
        </row>
        <row r="8799">
          <cell r="C8799" t="str">
            <v>4901033630126</v>
          </cell>
          <cell r="D8799" t="str">
            <v>MARUSAN - Sữa đậu nành pha chế 200ml</v>
          </cell>
          <cell r="E8799">
            <v>0</v>
          </cell>
          <cell r="F8799" t="str">
            <v>154030</v>
          </cell>
          <cell r="G8799" t="str">
            <v>THỰC PHẨM</v>
          </cell>
          <cell r="H8799" t="str">
            <v>SẢN PHẨM TỪ SỮA</v>
          </cell>
        </row>
        <row r="8800">
          <cell r="C8800" t="str">
            <v>4901033630324</v>
          </cell>
          <cell r="D8800" t="str">
            <v>MARUSAN - Sữa đậu nành vị mạch nha 200ml</v>
          </cell>
          <cell r="E8800">
            <v>0</v>
          </cell>
          <cell r="F8800" t="str">
            <v>154031</v>
          </cell>
          <cell r="G8800" t="str">
            <v>THỰC PHẨM</v>
          </cell>
          <cell r="H8800" t="str">
            <v>SẢN PHẨM TỪ SỮA</v>
          </cell>
        </row>
        <row r="8801">
          <cell r="C8801" t="str">
            <v>4901033643515</v>
          </cell>
          <cell r="D8801" t="str">
            <v>MARUSAN - Sữa đậu nành vị trà ít calo 200ml</v>
          </cell>
          <cell r="E8801">
            <v>0</v>
          </cell>
          <cell r="F8801" t="str">
            <v>154032</v>
          </cell>
          <cell r="G8801" t="str">
            <v>THỰC PHẨM</v>
          </cell>
          <cell r="H8801" t="str">
            <v>SẢN PHẨM TỪ SỮA</v>
          </cell>
        </row>
        <row r="8802">
          <cell r="C8802" t="str">
            <v>4901033630218</v>
          </cell>
          <cell r="D8802" t="str">
            <v>MARUSAN - Sữa đậu nành vị mattra 200ml</v>
          </cell>
          <cell r="E8802">
            <v>0</v>
          </cell>
          <cell r="F8802" t="str">
            <v>154033</v>
          </cell>
          <cell r="G8802" t="str">
            <v>THỰC PHẨM</v>
          </cell>
          <cell r="H8802" t="str">
            <v>SẢN PHẨM TỪ SỮA</v>
          </cell>
        </row>
        <row r="8803">
          <cell r="C8803" t="str">
            <v>4901033643713</v>
          </cell>
          <cell r="D8803" t="str">
            <v>MARUSAN - Sữa đậu nành nguyên chất 200ml</v>
          </cell>
          <cell r="E8803">
            <v>0</v>
          </cell>
          <cell r="F8803" t="str">
            <v>154034</v>
          </cell>
          <cell r="G8803" t="str">
            <v>THỰC PHẨM</v>
          </cell>
          <cell r="H8803" t="str">
            <v>SẢN PHẨM TỪ SỮA</v>
          </cell>
        </row>
        <row r="8804">
          <cell r="C8804" t="str">
            <v>4901033643609</v>
          </cell>
          <cell r="D8804" t="str">
            <v>MARUSAN - Sữa đậu nành vị hồng trà 200ml</v>
          </cell>
          <cell r="E8804">
            <v>0</v>
          </cell>
          <cell r="F8804" t="str">
            <v>154035</v>
          </cell>
          <cell r="G8804" t="str">
            <v>THỰC PHẨM</v>
          </cell>
          <cell r="H8804" t="str">
            <v>SẢN PHẨM TỪ SỮA</v>
          </cell>
        </row>
        <row r="8805">
          <cell r="C8805" t="str">
            <v>4901033643775</v>
          </cell>
          <cell r="D8805" t="str">
            <v>MARUSAN - Sữa đậu nành vị cacao 200ml</v>
          </cell>
          <cell r="E8805">
            <v>0</v>
          </cell>
          <cell r="F8805" t="str">
            <v>154036</v>
          </cell>
          <cell r="G8805" t="str">
            <v>THỰC PHẨM</v>
          </cell>
          <cell r="H8805" t="str">
            <v>SẢN PHẨM TỪ SỮA</v>
          </cell>
        </row>
        <row r="8806">
          <cell r="C8806" t="str">
            <v>4901330742959</v>
          </cell>
          <cell r="D8806" t="str">
            <v>Calbee – Ngũ cốc trái cây ít đường 600g</v>
          </cell>
          <cell r="E8806">
            <v>195000</v>
          </cell>
          <cell r="F8806" t="str">
            <v>154037</v>
          </cell>
          <cell r="G8806" t="str">
            <v>THỰC PHẨM</v>
          </cell>
          <cell r="H8806" t="str">
            <v>BÁNH KẸO, ĐỒ ĂN VẶT</v>
          </cell>
        </row>
        <row r="8807">
          <cell r="C8807" t="str">
            <v>4965078102161</v>
          </cell>
          <cell r="D8807" t="str">
            <v>Hiroki Shoko – Gia vị đa năng Weipa Premium 250g</v>
          </cell>
          <cell r="E8807">
            <v>0</v>
          </cell>
          <cell r="F8807" t="str">
            <v>154038</v>
          </cell>
          <cell r="G8807" t="str">
            <v>THỰC PHẨM</v>
          </cell>
          <cell r="H8807" t="str">
            <v>GIA VỊ</v>
          </cell>
        </row>
        <row r="8808">
          <cell r="C8808" t="str">
            <v>4965078103007</v>
          </cell>
          <cell r="D8808" t="str">
            <v>Hiroki Shoko – Gia vị chay Weipa Vegan 250g</v>
          </cell>
          <cell r="E8808">
            <v>0</v>
          </cell>
          <cell r="F8808" t="str">
            <v>154039</v>
          </cell>
          <cell r="G8808" t="str">
            <v>THỰC PHẨM</v>
          </cell>
          <cell r="H8808" t="str">
            <v>GIA VỊ</v>
          </cell>
        </row>
        <row r="8809">
          <cell r="C8809" t="str">
            <v>4965078102192</v>
          </cell>
          <cell r="D8809" t="str">
            <v>Hiroki Shoko – Gia vị hải sản Weipa Seafood 250g</v>
          </cell>
          <cell r="E8809">
            <v>0</v>
          </cell>
          <cell r="F8809" t="str">
            <v>154040</v>
          </cell>
          <cell r="G8809" t="str">
            <v>THỰC PHẨM</v>
          </cell>
          <cell r="H8809" t="str">
            <v>GIA VỊ</v>
          </cell>
        </row>
        <row r="8810">
          <cell r="C8810" t="str">
            <v>4965078102154</v>
          </cell>
          <cell r="D8810" t="str">
            <v>Hiroki Shoko – Gia vị đa năng Weipa dạng tuýp 125g</v>
          </cell>
          <cell r="E8810">
            <v>0</v>
          </cell>
          <cell r="F8810" t="str">
            <v>154041</v>
          </cell>
          <cell r="G8810" t="str">
            <v>THỰC PHẨM</v>
          </cell>
          <cell r="H8810" t="str">
            <v>GIA VỊ</v>
          </cell>
        </row>
        <row r="8811">
          <cell r="C8811" t="str">
            <v>4965078102222</v>
          </cell>
          <cell r="D8811" t="str">
            <v>Hiroki Shoko – Gia vị cay Weipa Spicy 250g</v>
          </cell>
          <cell r="E8811">
            <v>0</v>
          </cell>
          <cell r="F8811" t="str">
            <v>154042</v>
          </cell>
          <cell r="G8811" t="str">
            <v>THỰC PHẨM</v>
          </cell>
          <cell r="H8811" t="str">
            <v>GIA VỊ</v>
          </cell>
        </row>
        <row r="8812">
          <cell r="C8812" t="str">
            <v>4902750788961</v>
          </cell>
          <cell r="D8812" t="str">
            <v>UHA Mikakuto – Kẹo dẻo Okinawa Kororo 40g</v>
          </cell>
          <cell r="E8812">
            <v>0</v>
          </cell>
          <cell r="F8812" t="str">
            <v>154043</v>
          </cell>
          <cell r="G8812" t="str">
            <v>THỰC PHẨM</v>
          </cell>
          <cell r="H8812" t="str">
            <v>BÁNH KẸO, ĐỒ ĂN VẶT</v>
          </cell>
        </row>
        <row r="8813">
          <cell r="C8813" t="str">
            <v>4902750773059</v>
          </cell>
          <cell r="D8813" t="str">
            <v>UHA Mikakuto – Kẹo dẻo đào trắng Shimizu Kororo 40</v>
          </cell>
          <cell r="E8813">
            <v>0</v>
          </cell>
          <cell r="F8813" t="str">
            <v>154044</v>
          </cell>
          <cell r="G8813" t="str">
            <v>THỰC PHẨM</v>
          </cell>
          <cell r="H8813" t="str">
            <v>BÁNH KẸO, ĐỒ ĂN VẶT</v>
          </cell>
        </row>
        <row r="8814">
          <cell r="C8814" t="str">
            <v>4901818111994</v>
          </cell>
          <cell r="D8814" t="str">
            <v>Sugimotoya – Kẹo Yokan vị bưởi hồng 80g</v>
          </cell>
          <cell r="E8814">
            <v>0</v>
          </cell>
          <cell r="F8814" t="str">
            <v>154045</v>
          </cell>
          <cell r="G8814" t="str">
            <v>THỰC PHẨM</v>
          </cell>
          <cell r="H8814" t="str">
            <v>BÁNH KẸO, ĐỒ ĂN VẶT</v>
          </cell>
        </row>
        <row r="8815">
          <cell r="C8815" t="str">
            <v>4901818111956</v>
          </cell>
          <cell r="D8815" t="str">
            <v>Sugimotoya – Kẹo Yokan vị soda thanh xuân 80g</v>
          </cell>
          <cell r="E8815">
            <v>0</v>
          </cell>
          <cell r="F8815" t="str">
            <v>154046</v>
          </cell>
          <cell r="G8815" t="str">
            <v>THỰC PHẨM</v>
          </cell>
          <cell r="H8815" t="str">
            <v>BÁNH KẸO, ĐỒ ĂN VẶT</v>
          </cell>
        </row>
        <row r="8816">
          <cell r="C8816" t="str">
            <v>4941983021667</v>
          </cell>
          <cell r="D8816" t="str">
            <v>Sokan – Rong biển thân giòn muối nhẹ 25g</v>
          </cell>
          <cell r="E8816">
            <v>0</v>
          </cell>
          <cell r="F8816" t="str">
            <v>154047</v>
          </cell>
          <cell r="G8816" t="str">
            <v>THỰC PHẨM</v>
          </cell>
          <cell r="H8816" t="str">
            <v>BÁNH KẸO, ĐỒ ĂN VẶT</v>
          </cell>
        </row>
        <row r="8817">
          <cell r="C8817" t="str">
            <v>4941983021674</v>
          </cell>
          <cell r="D8817" t="str">
            <v>Sokan – Rong biển thân giòn mơ tía tô 25g</v>
          </cell>
          <cell r="E8817">
            <v>0</v>
          </cell>
          <cell r="F8817" t="str">
            <v>154048</v>
          </cell>
          <cell r="G8817" t="str">
            <v>THỰC PHẨM</v>
          </cell>
          <cell r="H8817" t="str">
            <v>BÁNH KẸO, ĐỒ ĂN VẶT</v>
          </cell>
        </row>
        <row r="8818">
          <cell r="C8818" t="str">
            <v>4903015106506</v>
          </cell>
          <cell r="D8818" t="str">
            <v>YBC- Bánh ngũ cốc nguyên cám 232g</v>
          </cell>
          <cell r="E8818">
            <v>90000</v>
          </cell>
          <cell r="F8818" t="str">
            <v>154049</v>
          </cell>
          <cell r="G8818" t="str">
            <v>THỰC PHẨM</v>
          </cell>
          <cell r="H8818" t="str">
            <v>BÁNH KẸO, ĐỒ ĂN VẶT</v>
          </cell>
        </row>
        <row r="8819">
          <cell r="C8819" t="str">
            <v>4902008125692</v>
          </cell>
          <cell r="D8819" t="str">
            <v xml:space="preserve">TENKEI- Bánh rán mini  mix 2 vị </v>
          </cell>
          <cell r="E8819">
            <v>115000</v>
          </cell>
          <cell r="F8819" t="str">
            <v>154050</v>
          </cell>
          <cell r="G8819" t="str">
            <v>THỰC PHẨM</v>
          </cell>
          <cell r="H8819" t="str">
            <v>BÁNH KẸO, ĐỒ ĂN VẶT</v>
          </cell>
        </row>
        <row r="8820">
          <cell r="C8820" t="str">
            <v>4901088011499</v>
          </cell>
          <cell r="D8820" t="str">
            <v>EIWA- Kẹo Marshmallow vị việt quất</v>
          </cell>
          <cell r="E8820">
            <v>45000</v>
          </cell>
          <cell r="F8820" t="str">
            <v>154051</v>
          </cell>
          <cell r="G8820" t="str">
            <v>THỰC PHẨM</v>
          </cell>
          <cell r="H8820" t="str">
            <v>BÁNH KẸO, ĐỒ ĂN VẶT</v>
          </cell>
        </row>
        <row r="8821">
          <cell r="C8821" t="str">
            <v>4901088000219</v>
          </cell>
          <cell r="D8821" t="str">
            <v xml:space="preserve">EIWA- Kẹo Marshmallow vị nguyên bản </v>
          </cell>
          <cell r="E8821">
            <v>55000</v>
          </cell>
          <cell r="F8821" t="str">
            <v>154052</v>
          </cell>
          <cell r="G8821" t="str">
            <v>THỰC PHẨM</v>
          </cell>
          <cell r="H8821" t="str">
            <v>BÁNH KẸO, ĐỒ ĂN VẶT</v>
          </cell>
        </row>
        <row r="8822">
          <cell r="C8822" t="str">
            <v>4902820108033</v>
          </cell>
          <cell r="D8822" t="str">
            <v xml:space="preserve">MARUMIYA-  Gia vị rắc cơm vị cá ngừ </v>
          </cell>
          <cell r="E8822">
            <v>40000</v>
          </cell>
          <cell r="F8822" t="str">
            <v>154053</v>
          </cell>
          <cell r="G8822" t="str">
            <v>THỰC PHẨM</v>
          </cell>
          <cell r="H8822" t="str">
            <v>THỰC PHẨM ĂN LIỀN</v>
          </cell>
        </row>
        <row r="8823">
          <cell r="C8823" t="str">
            <v>4901360361953</v>
          </cell>
          <cell r="D8823" t="str">
            <v>BOURBON - Thạch rau câu mix vị 140g</v>
          </cell>
          <cell r="E8823">
            <v>35000</v>
          </cell>
          <cell r="F8823" t="str">
            <v>154054</v>
          </cell>
          <cell r="G8823" t="str">
            <v>THỰC PHẨM</v>
          </cell>
          <cell r="H8823" t="str">
            <v>BÁNH KẸO, ĐỒ ĂN VẶT</v>
          </cell>
        </row>
        <row r="8824">
          <cell r="C8824" t="str">
            <v>4901360361960</v>
          </cell>
          <cell r="D8824" t="str">
            <v>BOURBON - Thạch rau câu vị quýt 140g</v>
          </cell>
          <cell r="E8824">
            <v>35000</v>
          </cell>
          <cell r="F8824" t="str">
            <v>154055</v>
          </cell>
          <cell r="G8824" t="str">
            <v>THỰC PHẨM</v>
          </cell>
          <cell r="H8824" t="str">
            <v>BÁNH KẸO, ĐỒ ĂN VẶT</v>
          </cell>
        </row>
        <row r="8825">
          <cell r="C8825" t="str">
            <v>4901360361977</v>
          </cell>
          <cell r="D8825" t="str">
            <v>BOURBON - Thạch rau câu vị đào trắng 140g</v>
          </cell>
          <cell r="E8825">
            <v>35000</v>
          </cell>
          <cell r="F8825" t="str">
            <v>154056</v>
          </cell>
          <cell r="G8825" t="str">
            <v>THỰC PHẨM</v>
          </cell>
          <cell r="H8825" t="str">
            <v>BÁNH KẸO, ĐỒ ĂN VẶT</v>
          </cell>
        </row>
        <row r="8826">
          <cell r="C8826" t="str">
            <v>4901360361984</v>
          </cell>
          <cell r="D8826" t="str">
            <v>BOURBON - Thạch rau câu vị nho và thạch dừa 140g</v>
          </cell>
          <cell r="E8826">
            <v>35000</v>
          </cell>
          <cell r="F8826" t="str">
            <v>154057</v>
          </cell>
          <cell r="G8826" t="str">
            <v>THỰC PHẨM</v>
          </cell>
          <cell r="H8826" t="str">
            <v>BÁNH KẸO, ĐỒ ĂN VẶT</v>
          </cell>
        </row>
        <row r="8827">
          <cell r="C8827" t="str">
            <v>4901360357710</v>
          </cell>
          <cell r="D8827" t="str">
            <v>BOURBON - Thạch rau câu 0Kcal vị nho xanh 138g</v>
          </cell>
          <cell r="E8827">
            <v>35000</v>
          </cell>
          <cell r="F8827" t="str">
            <v>154058</v>
          </cell>
          <cell r="G8827" t="str">
            <v>THỰC PHẨM</v>
          </cell>
          <cell r="H8827" t="str">
            <v>BÁNH KẸO, ĐỒ ĂN VẶT</v>
          </cell>
        </row>
        <row r="8828">
          <cell r="C8828" t="str">
            <v>4901360357727</v>
          </cell>
          <cell r="D8828" t="str">
            <v>BOURBON - Thạch rau câu 0Kcal vị quýt 138g</v>
          </cell>
          <cell r="E8828">
            <v>35000</v>
          </cell>
          <cell r="F8828" t="str">
            <v>154059</v>
          </cell>
          <cell r="G8828" t="str">
            <v>THỰC PHẨM</v>
          </cell>
          <cell r="H8828" t="str">
            <v>BÁNH KẸO, ĐỒ ĂN VẶT</v>
          </cell>
        </row>
        <row r="8829">
          <cell r="C8829" t="str">
            <v>4901360342877</v>
          </cell>
          <cell r="D8829" t="str">
            <v>BOURBON- Bánh gạo tổng hợp 65g (3 vị)</v>
          </cell>
          <cell r="E8829">
            <v>80000</v>
          </cell>
          <cell r="F8829" t="str">
            <v>154060</v>
          </cell>
          <cell r="G8829" t="str">
            <v>THỰC PHẨM</v>
          </cell>
          <cell r="H8829" t="str">
            <v>BÁNH KẸO, ĐỒ ĂN VẶT</v>
          </cell>
        </row>
        <row r="8830">
          <cell r="C8830" t="str">
            <v>4901360362882</v>
          </cell>
          <cell r="D8830" t="str">
            <v>PEPTIT - Bánh quy vị phô mai 38g</v>
          </cell>
          <cell r="E8830">
            <v>25000</v>
          </cell>
          <cell r="F8830" t="str">
            <v>154061</v>
          </cell>
          <cell r="G8830" t="str">
            <v>THỰC PHẨM</v>
          </cell>
          <cell r="H8830" t="str">
            <v>BÁNH KẸO, ĐỒ ĂN VẶT</v>
          </cell>
        </row>
        <row r="8831">
          <cell r="C8831" t="str">
            <v>4901360362417</v>
          </cell>
          <cell r="D8831" t="str">
            <v>BOURBON - Bánh quy vị socola đen Millefas</v>
          </cell>
          <cell r="E8831">
            <v>85000</v>
          </cell>
          <cell r="F8831" t="str">
            <v>154062</v>
          </cell>
          <cell r="G8831" t="str">
            <v>THỰC PHẨM</v>
          </cell>
          <cell r="H8831" t="str">
            <v>BÁNH KẸO, ĐỒ ĂN VẶT</v>
          </cell>
        </row>
        <row r="8832">
          <cell r="C8832" t="str">
            <v>4903015157041</v>
          </cell>
          <cell r="D8832" t="str">
            <v>YBC - Bánh quy ngũ cốc nguyên cám nhân socola</v>
          </cell>
          <cell r="E8832">
            <v>65000</v>
          </cell>
          <cell r="F8832" t="str">
            <v>154063</v>
          </cell>
          <cell r="G8832" t="str">
            <v>THỰC PHẨM</v>
          </cell>
          <cell r="H8832" t="str">
            <v>BÁNH KẸO, ĐỒ ĂN VẶT</v>
          </cell>
        </row>
        <row r="8833">
          <cell r="C8833" t="str">
            <v>4977856204929</v>
          </cell>
          <cell r="D8833" t="str">
            <v>NOMURA - Bánh quy Mire vị truyền thống 120g</v>
          </cell>
          <cell r="E8833">
            <v>60000</v>
          </cell>
          <cell r="F8833" t="str">
            <v>154064</v>
          </cell>
          <cell r="G8833" t="str">
            <v>THỰC PHẨM</v>
          </cell>
          <cell r="H8833" t="str">
            <v>BÁNH KẸO, ĐỒ ĂN VẶT</v>
          </cell>
        </row>
        <row r="8834">
          <cell r="C8834" t="str">
            <v>4977856209252</v>
          </cell>
          <cell r="D8834" t="str">
            <v>NOMURA - Bánh quy Mire vị mật ong 120g</v>
          </cell>
          <cell r="E8834">
            <v>60000</v>
          </cell>
          <cell r="F8834" t="str">
            <v>154065</v>
          </cell>
          <cell r="G8834" t="str">
            <v>THỰC PHẨM</v>
          </cell>
          <cell r="H8834" t="str">
            <v>BÁNH KẸO, ĐỒ ĂN VẶT</v>
          </cell>
        </row>
        <row r="8835">
          <cell r="C8835" t="str">
            <v>4977856205506</v>
          </cell>
          <cell r="D8835" t="str">
            <v>NOMURA - Bánh quy Mire vị caramel 120g</v>
          </cell>
          <cell r="E8835">
            <v>60000</v>
          </cell>
          <cell r="F8835" t="str">
            <v>154066</v>
          </cell>
          <cell r="G8835" t="str">
            <v>THỰC PHẨM</v>
          </cell>
          <cell r="H8835" t="str">
            <v>BÁNH KẸO, ĐỒ ĂN VẶT</v>
          </cell>
        </row>
        <row r="8836">
          <cell r="C8836" t="str">
            <v>4902780052131</v>
          </cell>
          <cell r="D8836" t="str">
            <v>TIROL - Kẹo viên socola vị sữa</v>
          </cell>
          <cell r="E8836">
            <v>119000</v>
          </cell>
          <cell r="F8836" t="str">
            <v>154067</v>
          </cell>
          <cell r="G8836" t="str">
            <v>THỰC PHẨM</v>
          </cell>
          <cell r="H8836" t="str">
            <v>BÁNH KẸO, ĐỒ ĂN VẶT</v>
          </cell>
        </row>
        <row r="8837">
          <cell r="C8837" t="str">
            <v>4547894660461</v>
          </cell>
          <cell r="D8837" t="str">
            <v>MONDELEZ- Bánh quy Oreo vị Vanilla 235.2g</v>
          </cell>
          <cell r="E8837">
            <v>95000</v>
          </cell>
          <cell r="F8837" t="str">
            <v>154068</v>
          </cell>
          <cell r="G8837" t="str">
            <v>THỰC PHẨM</v>
          </cell>
          <cell r="H8837" t="str">
            <v>BÁNH KẸO, ĐỒ ĂN VẶT</v>
          </cell>
        </row>
        <row r="8838">
          <cell r="C8838" t="str">
            <v>4901830161274</v>
          </cell>
          <cell r="D8838" t="str">
            <v>SANRITSU - Bánh nướng nho khô Heike-pie 12c</v>
          </cell>
          <cell r="E8838">
            <v>90000</v>
          </cell>
          <cell r="F8838" t="str">
            <v>154069</v>
          </cell>
          <cell r="G8838" t="str">
            <v>THỰC PHẨM</v>
          </cell>
          <cell r="H8838" t="str">
            <v>BÁNH KẸO, ĐỒ ĂN VẶT</v>
          </cell>
        </row>
        <row r="8839">
          <cell r="C8839" t="str">
            <v>4901830102291</v>
          </cell>
          <cell r="D8839" t="str">
            <v>SANRITSU - Bánh bướm bơ nướng Genji-Pie 12P</v>
          </cell>
          <cell r="E8839">
            <v>60000</v>
          </cell>
          <cell r="F8839" t="str">
            <v>154070</v>
          </cell>
          <cell r="G8839" t="str">
            <v>THỰC PHẨM</v>
          </cell>
          <cell r="H8839" t="str">
            <v>BÁNH KẸO, ĐỒ ĂN VẶT</v>
          </cell>
        </row>
        <row r="8840">
          <cell r="C8840" t="str">
            <v>4901360353415</v>
          </cell>
          <cell r="D8840" t="str">
            <v>BOURBON - Bánh xốp sữa đậu nành 112.8g</v>
          </cell>
          <cell r="E8840">
            <v>75000</v>
          </cell>
          <cell r="F8840" t="str">
            <v>154071</v>
          </cell>
          <cell r="G8840" t="str">
            <v>THỰC PHẨM</v>
          </cell>
          <cell r="H8840" t="str">
            <v>BÁNH KẸO, ĐỒ ĂN VẶT</v>
          </cell>
        </row>
        <row r="8841">
          <cell r="C8841" t="str">
            <v>4901360363131</v>
          </cell>
          <cell r="D8841" t="str">
            <v>BOURBON - Bánh xốp vị caramel &amp; cacao Lumonde 161g</v>
          </cell>
          <cell r="E8841">
            <v>100000</v>
          </cell>
          <cell r="F8841" t="str">
            <v>154072</v>
          </cell>
          <cell r="G8841" t="str">
            <v>THỰC PHẨM</v>
          </cell>
          <cell r="H8841" t="str">
            <v>BÁNH KẸO, ĐỒ ĂN VẶT</v>
          </cell>
        </row>
        <row r="8842">
          <cell r="C8842" t="str">
            <v>4901360362325</v>
          </cell>
          <cell r="D8842" t="str">
            <v>BOURBON - Kẹo viên socola Mini Bit 139g (mix 5 vị)</v>
          </cell>
          <cell r="E8842">
            <v>110000</v>
          </cell>
          <cell r="F8842" t="str">
            <v>154073</v>
          </cell>
          <cell r="G8842" t="str">
            <v>THỰC PHẨM</v>
          </cell>
          <cell r="H8842" t="str">
            <v>BÁNH KẸO, ĐỒ ĂN VẶT</v>
          </cell>
        </row>
        <row r="8843">
          <cell r="C8843" t="str">
            <v>4902501625828</v>
          </cell>
          <cell r="D8843" t="str">
            <v>FURUTA- Bánh quy vị trứng 179g</v>
          </cell>
          <cell r="E8843">
            <v>90000</v>
          </cell>
          <cell r="F8843" t="str">
            <v>154074</v>
          </cell>
          <cell r="G8843" t="str">
            <v>THỰC PHẨM</v>
          </cell>
          <cell r="H8843" t="str">
            <v>BÁNH KẸO, ĐỒ ĂN VẶT</v>
          </cell>
        </row>
        <row r="8844">
          <cell r="C8844" t="str">
            <v>4901360351299</v>
          </cell>
          <cell r="D8844" t="str">
            <v>BOURBON - Kẹo muối Mineral</v>
          </cell>
          <cell r="E8844">
            <v>65000</v>
          </cell>
          <cell r="F8844" t="str">
            <v>154075</v>
          </cell>
          <cell r="G8844" t="str">
            <v>THỰC PHẨM</v>
          </cell>
          <cell r="H8844" t="str">
            <v>BÁNH KẸO, ĐỒ ĂN VẶT</v>
          </cell>
        </row>
        <row r="8845">
          <cell r="C8845" t="str">
            <v>4902435031375</v>
          </cell>
          <cell r="D8845" t="str">
            <v>Awadama Pine - Kẹo soda trái cây 120G</v>
          </cell>
          <cell r="E8845">
            <v>60000</v>
          </cell>
          <cell r="F8845" t="str">
            <v>154076</v>
          </cell>
          <cell r="G8845" t="str">
            <v>THỰC PHẨM</v>
          </cell>
          <cell r="H8845" t="str">
            <v>BÁNH KẸO, ĐỒ ĂN VẶT</v>
          </cell>
        </row>
        <row r="8846">
          <cell r="C8846" t="str">
            <v>4901088011987</v>
          </cell>
          <cell r="D8846" t="str">
            <v>EIWA - Kẹo marshmallow vị dâu 65G</v>
          </cell>
          <cell r="E8846">
            <v>30000</v>
          </cell>
          <cell r="F8846" t="str">
            <v>154077</v>
          </cell>
          <cell r="G8846" t="str">
            <v>THỰC PHẨM</v>
          </cell>
          <cell r="H8846" t="str">
            <v>BÁNH KẸO, ĐỒ ĂN VẶT</v>
          </cell>
        </row>
        <row r="8847">
          <cell r="C8847" t="str">
            <v>4901588130805</v>
          </cell>
          <cell r="D8847" t="str">
            <v>GINBIS- Bánh quy ăn dặm hình thú nhân socola trắng</v>
          </cell>
          <cell r="E8847">
            <v>45000</v>
          </cell>
          <cell r="F8847" t="str">
            <v>154078</v>
          </cell>
          <cell r="G8847" t="str">
            <v>THỰC PHẨM</v>
          </cell>
          <cell r="H8847" t="str">
            <v>BÁNH KẸO, ĐỒ ĂN VẶT</v>
          </cell>
        </row>
        <row r="8848">
          <cell r="C8848" t="str">
            <v>4901033630072</v>
          </cell>
          <cell r="D8848" t="str">
            <v>MARUSAN- Sữa đậu nành lúa mạch 1L</v>
          </cell>
          <cell r="E8848">
            <v>98000</v>
          </cell>
          <cell r="F8848" t="str">
            <v>154079</v>
          </cell>
          <cell r="G8848" t="str">
            <v>THỰC PHẨM</v>
          </cell>
          <cell r="H8848" t="str">
            <v>SẢN PHẨM TỪ SỮA</v>
          </cell>
        </row>
        <row r="8849">
          <cell r="C8849" t="str">
            <v>4902757261504</v>
          </cell>
          <cell r="D8849" t="str">
            <v>MEITO- Kẹo soda 5 vị</v>
          </cell>
          <cell r="E8849">
            <v>50000</v>
          </cell>
          <cell r="F8849" t="str">
            <v>154080</v>
          </cell>
          <cell r="G8849" t="str">
            <v>THỰC PHẨM</v>
          </cell>
          <cell r="H8849" t="str">
            <v>BÁNH KẸO, ĐỒ ĂN VẶT</v>
          </cell>
        </row>
        <row r="8850">
          <cell r="C8850" t="str">
            <v>4906871010659</v>
          </cell>
          <cell r="D8850" t="str">
            <v>HATO - Mỳ Hiyamugi Tokyo 20g</v>
          </cell>
          <cell r="E8850">
            <v>47000</v>
          </cell>
          <cell r="F8850" t="str">
            <v>154081</v>
          </cell>
          <cell r="G8850" t="str">
            <v>THỰC PHẨM</v>
          </cell>
          <cell r="H8850" t="str">
            <v>MỲ, MIẾN</v>
          </cell>
        </row>
        <row r="8851">
          <cell r="C8851" t="str">
            <v>4901588131161</v>
          </cell>
          <cell r="D8851" t="str">
            <v>GINBIS- Bánh quy ăn dặm hình thú vị rau củ 50g</v>
          </cell>
          <cell r="E8851">
            <v>45000</v>
          </cell>
          <cell r="F8851" t="str">
            <v>154082</v>
          </cell>
          <cell r="G8851" t="str">
            <v>THỰC PHẨM</v>
          </cell>
          <cell r="H8851" t="str">
            <v>BÁNH KẸO, ĐỒ ĂN VẶT</v>
          </cell>
        </row>
        <row r="8852">
          <cell r="C8852" t="str">
            <v>4901588617429</v>
          </cell>
          <cell r="D8852" t="str">
            <v>GINBIS- Bánh ăn dặm ngô lúa mì phủ socola (110g)</v>
          </cell>
          <cell r="E8852">
            <v>89000</v>
          </cell>
          <cell r="F8852" t="str">
            <v>154083</v>
          </cell>
          <cell r="G8852" t="str">
            <v>THỰC PHẨM</v>
          </cell>
          <cell r="H8852" t="str">
            <v>BÁNH KẸO, ĐỒ ĂN VẶT</v>
          </cell>
        </row>
        <row r="8853">
          <cell r="C8853" t="str">
            <v>4902750627222</v>
          </cell>
          <cell r="D8853" t="str">
            <v>UHA - Kẹo dẻo Kororo vị nho xanh Muscat 48g</v>
          </cell>
          <cell r="E8853">
            <v>45000</v>
          </cell>
          <cell r="F8853" t="str">
            <v>154084</v>
          </cell>
          <cell r="G8853" t="str">
            <v>THỰC PHẨM</v>
          </cell>
          <cell r="H8853" t="str">
            <v>BÁNH KẸO, ĐỒ ĂN VẶT</v>
          </cell>
        </row>
        <row r="8854">
          <cell r="C8854" t="str">
            <v>4955129033711</v>
          </cell>
          <cell r="D8854" t="str">
            <v>TARAMI - Thạch vị dâu</v>
          </cell>
          <cell r="E8854">
            <v>35000</v>
          </cell>
          <cell r="F8854" t="str">
            <v>154085</v>
          </cell>
          <cell r="G8854" t="str">
            <v>THỰC PHẨM</v>
          </cell>
          <cell r="H8854" t="str">
            <v>BÁNH KẸO, ĐỒ ĂN VẶT</v>
          </cell>
        </row>
        <row r="8855">
          <cell r="C8855" t="str">
            <v>4955129034664</v>
          </cell>
          <cell r="D8855" t="str">
            <v>TARAMI - Thạch vị quýt Nhật Mikan</v>
          </cell>
          <cell r="E8855">
            <v>35000</v>
          </cell>
          <cell r="F8855" t="str">
            <v>154086</v>
          </cell>
          <cell r="G8855" t="str">
            <v>THỰC PHẨM</v>
          </cell>
          <cell r="H8855" t="str">
            <v>BÁNH KẸO, ĐỒ ĂN VẶT</v>
          </cell>
        </row>
        <row r="8856">
          <cell r="C8856" t="str">
            <v>4955129034688</v>
          </cell>
          <cell r="D8856" t="str">
            <v>TARAMI - Thạch mix vị Dossari</v>
          </cell>
          <cell r="E8856">
            <v>35000</v>
          </cell>
          <cell r="F8856" t="str">
            <v>154087</v>
          </cell>
          <cell r="G8856" t="str">
            <v>THỰC PHẨM</v>
          </cell>
          <cell r="H8856" t="str">
            <v>BÁNH KẸO, ĐỒ ĂN VẶT</v>
          </cell>
        </row>
        <row r="8857">
          <cell r="C8857" t="str">
            <v>4955129034701</v>
          </cell>
          <cell r="D8857" t="str">
            <v>TARAMI - Thạch vị đào trắng</v>
          </cell>
          <cell r="E8857">
            <v>35000</v>
          </cell>
          <cell r="F8857" t="str">
            <v>154088</v>
          </cell>
          <cell r="G8857" t="str">
            <v>THỰC PHẨM</v>
          </cell>
          <cell r="H8857" t="str">
            <v>BÁNH KẸO, ĐỒ ĂN VẶT</v>
          </cell>
        </row>
        <row r="8858">
          <cell r="C8858" t="str">
            <v>4955129034725</v>
          </cell>
          <cell r="D8858" t="str">
            <v>TARAMI - Thạch vị táo Dossari</v>
          </cell>
          <cell r="E8858">
            <v>35000</v>
          </cell>
          <cell r="F8858" t="str">
            <v>154089</v>
          </cell>
          <cell r="G8858" t="str">
            <v>THỰC PHẨM</v>
          </cell>
          <cell r="H8858" t="str">
            <v>BÁNH KẸO, ĐỒ ĂN VẶT</v>
          </cell>
        </row>
        <row r="8859">
          <cell r="C8859" t="str">
            <v>4955129034749</v>
          </cell>
          <cell r="D8859" t="str">
            <v>TARAMI - Thạch vị dứa Dossari</v>
          </cell>
          <cell r="E8859">
            <v>35000</v>
          </cell>
          <cell r="F8859" t="str">
            <v>154090</v>
          </cell>
          <cell r="G8859" t="str">
            <v>THỰC PHẨM</v>
          </cell>
          <cell r="H8859" t="str">
            <v>BÁNH KẸO, ĐỒ ĂN VẶT</v>
          </cell>
        </row>
        <row r="8860">
          <cell r="C8860" t="str">
            <v>4902585121315</v>
          </cell>
          <cell r="D8860" t="str">
            <v>FUTABA- Kem vani Dandy 160g</v>
          </cell>
          <cell r="E8860">
            <v>68000</v>
          </cell>
          <cell r="F8860" t="str">
            <v>154091</v>
          </cell>
          <cell r="G8860" t="str">
            <v>THỰC PHẨM</v>
          </cell>
          <cell r="H8860" t="str">
            <v>SẢN PHẨM TỪ SỮA</v>
          </cell>
        </row>
        <row r="8861">
          <cell r="C8861" t="str">
            <v>4902888351983A</v>
          </cell>
          <cell r="D8861" t="str">
            <v>MORINAGA - Kem Ramune soda và nho hộp 10 chiếc</v>
          </cell>
          <cell r="E8861">
            <v>125000</v>
          </cell>
          <cell r="F8861" t="str">
            <v>154092</v>
          </cell>
          <cell r="G8861" t="str">
            <v>THỰC PHẨM</v>
          </cell>
          <cell r="H8861" t="str">
            <v>SẢN PHẨM TỪ SỮA</v>
          </cell>
        </row>
        <row r="8862">
          <cell r="C8862" t="str">
            <v>4902729725225</v>
          </cell>
          <cell r="D8862" t="str">
            <v>MARUNAKA - Bánh Fresh Cream Waffle 6 cái</v>
          </cell>
          <cell r="E8862">
            <v>165000</v>
          </cell>
          <cell r="F8862" t="str">
            <v>154093</v>
          </cell>
          <cell r="G8862" t="str">
            <v>THỰC PHẨM</v>
          </cell>
          <cell r="H8862" t="str">
            <v>BÁNH KẸO, ĐỒ ĂN VẶT</v>
          </cell>
        </row>
        <row r="8863">
          <cell r="C8863" t="str">
            <v>4904691080838</v>
          </cell>
          <cell r="D8863" t="str">
            <v>KABUKI - Mỳ ramen xì dầu vị xương hầm 95g</v>
          </cell>
          <cell r="E8863">
            <v>95000</v>
          </cell>
          <cell r="F8863" t="str">
            <v>154094</v>
          </cell>
          <cell r="G8863" t="str">
            <v>THỰC PHẨM</v>
          </cell>
          <cell r="H8863" t="str">
            <v>MỲ, MIẾN</v>
          </cell>
        </row>
        <row r="8864">
          <cell r="C8864" t="str">
            <v>4904691090837</v>
          </cell>
          <cell r="D8864" t="str">
            <v>KABUKI - Mỳ somen miso vị xương hầm 95g</v>
          </cell>
          <cell r="E8864">
            <v>95000</v>
          </cell>
          <cell r="F8864" t="str">
            <v>154095</v>
          </cell>
          <cell r="G8864" t="str">
            <v>THỰC PHẨM</v>
          </cell>
          <cell r="H8864" t="str">
            <v>MỲ, MIẾN</v>
          </cell>
        </row>
        <row r="8865">
          <cell r="C8865" t="str">
            <v>4904691070839</v>
          </cell>
          <cell r="D8865" t="str">
            <v>KABUKI - Mỳ ramem vị xương hầm 95g</v>
          </cell>
          <cell r="E8865">
            <v>95000</v>
          </cell>
          <cell r="F8865" t="str">
            <v>154096</v>
          </cell>
          <cell r="G8865" t="str">
            <v>THỰC PHẨM</v>
          </cell>
          <cell r="H8865" t="str">
            <v>MỲ, MIẾN</v>
          </cell>
        </row>
        <row r="8866">
          <cell r="C8866" t="str">
            <v>8859753000353</v>
          </cell>
          <cell r="D8866" t="str">
            <v>JAGABEE- Snack khoai tây vị nấm Trufle 38g</v>
          </cell>
          <cell r="E8866">
            <v>40000</v>
          </cell>
          <cell r="F8866" t="str">
            <v>154097</v>
          </cell>
          <cell r="G8866" t="str">
            <v>THỰC PHẨM</v>
          </cell>
          <cell r="H8866" t="str">
            <v>BÁNH KẸO, ĐỒ ĂN VẶT</v>
          </cell>
        </row>
        <row r="8867">
          <cell r="C8867" t="str">
            <v>4902729714281</v>
          </cell>
          <cell r="D8867" t="str">
            <v>MARUNAKA - Bánh kem tươi Fresh Cream Cake 5 cái</v>
          </cell>
          <cell r="E8867">
            <v>140000</v>
          </cell>
          <cell r="F8867" t="str">
            <v>154098</v>
          </cell>
          <cell r="G8867" t="str">
            <v>THỰC PHẨM</v>
          </cell>
          <cell r="H8867" t="str">
            <v>BÁNH KẸO, ĐỒ ĂN VẶT</v>
          </cell>
        </row>
        <row r="8868">
          <cell r="C8868" t="str">
            <v>4902729734166</v>
          </cell>
          <cell r="D8868" t="str">
            <v>MARUNAKA - Bánh waffle Bỉ Belgian waffles 5 cái</v>
          </cell>
          <cell r="E8868">
            <v>140000</v>
          </cell>
          <cell r="F8868" t="str">
            <v>154099</v>
          </cell>
          <cell r="G8868" t="str">
            <v>THỰC PHẨM</v>
          </cell>
          <cell r="H8868" t="str">
            <v>BÁNH KẸO, ĐỒ ĂN VẶT</v>
          </cell>
        </row>
        <row r="8869">
          <cell r="C8869" t="str">
            <v>4902729725232</v>
          </cell>
          <cell r="D8869" t="str">
            <v>MARUNAKA - Bánh kem phô mai Cream Cheese 6 cái</v>
          </cell>
          <cell r="E8869">
            <v>165000</v>
          </cell>
          <cell r="F8869" t="str">
            <v>154100</v>
          </cell>
          <cell r="G8869" t="str">
            <v>THỰC PHẨM</v>
          </cell>
          <cell r="H8869" t="str">
            <v>BÁNH KẸO, ĐỒ ĂN VẶT</v>
          </cell>
        </row>
        <row r="8870">
          <cell r="C8870" t="str">
            <v>4902729734135</v>
          </cell>
          <cell r="D8870" t="str">
            <v>MARUNAKA - Bánh quế kem tươi Cream Waffler</v>
          </cell>
          <cell r="E8870">
            <v>140000</v>
          </cell>
          <cell r="F8870" t="str">
            <v>154101</v>
          </cell>
          <cell r="G8870" t="str">
            <v>THỰC PHẨM</v>
          </cell>
          <cell r="H8870" t="str">
            <v>BÁNH KẸO, ĐỒ ĂN VẶT</v>
          </cell>
        </row>
        <row r="8871">
          <cell r="C8871" t="str">
            <v>4901448010179</v>
          </cell>
          <cell r="D8871" t="str">
            <v>KASHIHARA - Bánh Tiramisu Baumkuchen 1 cái</v>
          </cell>
          <cell r="E8871">
            <v>55000</v>
          </cell>
          <cell r="F8871" t="str">
            <v>154102</v>
          </cell>
          <cell r="G8871" t="str">
            <v>THỰC PHẨM</v>
          </cell>
          <cell r="H8871" t="str">
            <v>BÁNH KẸO, ĐỒ ĂN VẶT</v>
          </cell>
        </row>
        <row r="8872">
          <cell r="C8872" t="str">
            <v>4901448010278</v>
          </cell>
          <cell r="D8872" t="str">
            <v>KASHIHARA - Bánh bông lan tiramisu trà xanh 70g</v>
          </cell>
          <cell r="E8872">
            <v>55000</v>
          </cell>
          <cell r="F8872" t="str">
            <v>154103</v>
          </cell>
          <cell r="G8872" t="str">
            <v>THỰC PHẨM</v>
          </cell>
          <cell r="H8872" t="str">
            <v>BÁNH KẸO, ĐỒ ĂN VẶT</v>
          </cell>
        </row>
        <row r="8873">
          <cell r="C8873" t="str">
            <v>4902088050471</v>
          </cell>
          <cell r="D8873" t="str">
            <v>TAKARA - Bánh quy nhân bơ mặn phô mai 114g</v>
          </cell>
          <cell r="E8873">
            <v>90000</v>
          </cell>
          <cell r="F8873" t="str">
            <v>154104</v>
          </cell>
          <cell r="G8873" t="str">
            <v>THỰC PHẨM</v>
          </cell>
          <cell r="H8873" t="str">
            <v>BÁNH KẸO, ĐỒ ĂN VẶT</v>
          </cell>
        </row>
        <row r="8874">
          <cell r="C8874" t="str">
            <v>4547894156612</v>
          </cell>
          <cell r="D8874" t="str">
            <v>MONDELEZ JAPAN - Kẹo cao su 112g</v>
          </cell>
          <cell r="E8874">
            <v>235000</v>
          </cell>
          <cell r="F8874" t="str">
            <v>154105</v>
          </cell>
          <cell r="G8874" t="str">
            <v>THỰC PHẨM</v>
          </cell>
          <cell r="H8874" t="str">
            <v>BÁNH KẸO, ĐỒ ĂN VẶT</v>
          </cell>
        </row>
        <row r="8875">
          <cell r="C8875" t="str">
            <v>4903015110398</v>
          </cell>
          <cell r="D8875" t="str">
            <v>YBC - Bánh quy Levain Prime 358.4g</v>
          </cell>
          <cell r="E8875">
            <v>300000</v>
          </cell>
          <cell r="F8875" t="str">
            <v>154106</v>
          </cell>
          <cell r="G8875" t="str">
            <v>THỰC PHẨM</v>
          </cell>
          <cell r="H8875" t="str">
            <v>BÁNH KẸO, ĐỒ ĂN VẶT</v>
          </cell>
        </row>
        <row r="8876">
          <cell r="C8876" t="str">
            <v>4903015560223</v>
          </cell>
          <cell r="D8876" t="str">
            <v>YBC - Snack vị phô mai đậm đà 70g</v>
          </cell>
          <cell r="E8876">
            <v>50000</v>
          </cell>
          <cell r="F8876" t="str">
            <v>154107</v>
          </cell>
          <cell r="G8876" t="str">
            <v>THỰC PHẨM</v>
          </cell>
          <cell r="H8876" t="str">
            <v>BÁNH KẸO, ĐỒ ĂN VẶT</v>
          </cell>
        </row>
        <row r="8877">
          <cell r="C8877" t="str">
            <v>4903015560230</v>
          </cell>
          <cell r="D8877" t="str">
            <v>YBC - Snack bắp giòn Aerial Corn Snacks 70g</v>
          </cell>
          <cell r="E8877">
            <v>50000</v>
          </cell>
          <cell r="F8877" t="str">
            <v>154108</v>
          </cell>
          <cell r="G8877" t="str">
            <v>THỰC PHẨM</v>
          </cell>
          <cell r="H8877" t="str">
            <v>BÁNH KẸO, ĐỒ ĂN VẶT</v>
          </cell>
        </row>
        <row r="8878">
          <cell r="C8878" t="str">
            <v>4901351025499</v>
          </cell>
          <cell r="D8878" t="str">
            <v>Kanro - Kẹo Pureling Assorted Pack 102g</v>
          </cell>
          <cell r="E8878">
            <v>105000</v>
          </cell>
          <cell r="F8878" t="str">
            <v>154109</v>
          </cell>
          <cell r="G8878" t="str">
            <v>THỰC PHẨM</v>
          </cell>
          <cell r="H8878" t="str">
            <v>BÁNH KẸO, ĐỒ ĂN VẶT</v>
          </cell>
        </row>
        <row r="8879">
          <cell r="C8879" t="str">
            <v>4902888269912</v>
          </cell>
          <cell r="D8879" t="str">
            <v>MORINAGA - Kẹo sữa vị trà xanh caramel 69g</v>
          </cell>
          <cell r="E8879">
            <v>65000</v>
          </cell>
          <cell r="F8879" t="str">
            <v>154110</v>
          </cell>
          <cell r="G8879" t="str">
            <v>THỰC PHẨM</v>
          </cell>
          <cell r="H8879" t="str">
            <v>BÁNH KẸO, ĐỒ ĂN VẶT</v>
          </cell>
        </row>
        <row r="8880">
          <cell r="C8880" t="str">
            <v>4901650292899</v>
          </cell>
          <cell r="D8880" t="str">
            <v>SENJAKUAME - Kẹo cứng trái cây Pudding Amechan 52g</v>
          </cell>
          <cell r="E8880">
            <v>45000</v>
          </cell>
          <cell r="F8880" t="str">
            <v>154111</v>
          </cell>
          <cell r="G8880" t="str">
            <v>THỰC PHẨM</v>
          </cell>
          <cell r="H8880" t="str">
            <v>BÁNH KẸO, ĐỒ ĂN VẶT</v>
          </cell>
        </row>
        <row r="8881">
          <cell r="C8881" t="str">
            <v>4902888270055</v>
          </cell>
          <cell r="D8881" t="str">
            <v>MORINAGA - Kẹo Creamy Caramel 60g</v>
          </cell>
          <cell r="E8881">
            <v>75000</v>
          </cell>
          <cell r="F8881" t="str">
            <v>154112</v>
          </cell>
          <cell r="G8881" t="str">
            <v>THỰC PHẨM</v>
          </cell>
          <cell r="H8881" t="str">
            <v>BÁNH KẸO, ĐỒ ĂN VẶT</v>
          </cell>
        </row>
        <row r="8882">
          <cell r="C8882" t="str">
            <v>4901326035638</v>
          </cell>
          <cell r="D8882" t="str">
            <v>KASUGAI - Kẹo vị sữa đào 80g</v>
          </cell>
          <cell r="E8882">
            <v>65000</v>
          </cell>
          <cell r="F8882" t="str">
            <v>154113</v>
          </cell>
          <cell r="G8882" t="str">
            <v>THỰC PHẨM</v>
          </cell>
          <cell r="H8882" t="str">
            <v>BÁNH KẸO, ĐỒ ĂN VẶT</v>
          </cell>
        </row>
        <row r="8883">
          <cell r="C8883" t="str">
            <v>4901326030961</v>
          </cell>
          <cell r="D8883" t="str">
            <v>KASUGAI - Kẹo vải Lychee Candy 115g</v>
          </cell>
          <cell r="E8883">
            <v>65000</v>
          </cell>
          <cell r="F8883" t="str">
            <v>154114</v>
          </cell>
          <cell r="G8883" t="str">
            <v>THỰC PHẨM</v>
          </cell>
          <cell r="H8883" t="str">
            <v>BÁNH KẸO, ĐỒ ĂN VẶT</v>
          </cell>
        </row>
        <row r="8884">
          <cell r="C8884" t="str">
            <v>4901626023441</v>
          </cell>
          <cell r="D8884" t="str">
            <v>SANKO SEIKA - Bánh gạo mặn rong biển 112g</v>
          </cell>
          <cell r="E8884">
            <v>70000</v>
          </cell>
          <cell r="F8884" t="str">
            <v>154115</v>
          </cell>
          <cell r="G8884" t="str">
            <v>THỰC PHẨM</v>
          </cell>
          <cell r="H8884" t="str">
            <v>BÁNH KẸO, ĐỒ ĂN VẶT</v>
          </cell>
        </row>
        <row r="8885">
          <cell r="C8885" t="str">
            <v>4901313938218</v>
          </cell>
          <cell r="D8885" t="str">
            <v>KAMEDA - Bánh gạo Senbei Usuyaki vị tôm 80g</v>
          </cell>
          <cell r="E8885">
            <v>60000</v>
          </cell>
          <cell r="F8885" t="str">
            <v>154116</v>
          </cell>
          <cell r="G8885" t="str">
            <v>THỰC PHẨM</v>
          </cell>
          <cell r="H8885" t="str">
            <v>BÁNH KẸO, ĐỒ ĂN VẶT</v>
          </cell>
        </row>
        <row r="8886">
          <cell r="C8886" t="str">
            <v>4901330742683</v>
          </cell>
          <cell r="D8886" t="str">
            <v>CABELL - Ngũ cốc trái cây full Gras 50g - đỏ</v>
          </cell>
          <cell r="E8886">
            <v>28000</v>
          </cell>
          <cell r="F8886" t="str">
            <v>154117</v>
          </cell>
          <cell r="G8886" t="str">
            <v>THỰC PHẨM</v>
          </cell>
          <cell r="H8886" t="str">
            <v>BÁNH KẸO, ĐỒ ĂN VẶT</v>
          </cell>
        </row>
        <row r="8887">
          <cell r="C8887" t="str">
            <v>4901330745585</v>
          </cell>
          <cell r="D8887" t="str">
            <v>CABELL Frugra - Ngũ cốc trái cây ăn liền 350g</v>
          </cell>
          <cell r="E8887">
            <v>125000</v>
          </cell>
          <cell r="F8887" t="str">
            <v>154118</v>
          </cell>
          <cell r="G8887" t="str">
            <v>THỰC PHẨM</v>
          </cell>
          <cell r="H8887" t="str">
            <v>BÁNH KẸO, ĐỒ ĂN VẶT</v>
          </cell>
        </row>
        <row r="8888">
          <cell r="C8888" t="str">
            <v>4901330746629</v>
          </cell>
          <cell r="D8888" t="str">
            <v>CALBEE - Ngũ cốc trái cây vị chuối và SCL 350g</v>
          </cell>
          <cell r="E8888">
            <v>125000</v>
          </cell>
          <cell r="F8888" t="str">
            <v>154119</v>
          </cell>
          <cell r="G8888" t="str">
            <v>THỰC PHẨM</v>
          </cell>
          <cell r="H8888" t="str">
            <v>BÁNH KẸO, ĐỒ ĂN VẶT</v>
          </cell>
        </row>
        <row r="8889">
          <cell r="C8889" t="str">
            <v>4901620161408</v>
          </cell>
          <cell r="D8889" t="str">
            <v>NISSIN CISCO - Ngũ cốc vị SCL và 3 loại hạt 320g</v>
          </cell>
          <cell r="E8889">
            <v>195000</v>
          </cell>
          <cell r="F8889" t="str">
            <v>154120</v>
          </cell>
          <cell r="G8889" t="str">
            <v>THỰC PHẨM</v>
          </cell>
          <cell r="H8889" t="str">
            <v>BÁNH KẸO, ĐỒ ĂN VẶT</v>
          </cell>
        </row>
        <row r="8890">
          <cell r="C8890" t="str">
            <v>4901620161101</v>
          </cell>
          <cell r="D8890" t="str">
            <v>NISSIN CISCO - Ngũ cốc trái cây nhiều màu sắc 320g</v>
          </cell>
          <cell r="E8890">
            <v>195000</v>
          </cell>
          <cell r="F8890" t="str">
            <v>154121</v>
          </cell>
          <cell r="G8890" t="str">
            <v>THỰC PHẨM</v>
          </cell>
          <cell r="H8890" t="str">
            <v>BÁNH KẸO, ĐỒ ĂN VẶT</v>
          </cell>
        </row>
        <row r="8891">
          <cell r="C8891" t="str">
            <v>4901001114030</v>
          </cell>
          <cell r="D8891" t="str">
            <v>AJINOMOTO - Xốt May-on-ne nguyên chất 400g</v>
          </cell>
          <cell r="E8891">
            <v>115000</v>
          </cell>
          <cell r="F8891" t="str">
            <v>154122</v>
          </cell>
          <cell r="G8891" t="str">
            <v>THỰC PHẨM</v>
          </cell>
          <cell r="H8891" t="str">
            <v>GIA VỊ</v>
          </cell>
        </row>
        <row r="8892">
          <cell r="C8892" t="str">
            <v>4908101356506</v>
          </cell>
          <cell r="D8892" t="str">
            <v>HOKUREN - Đường củ cải 650g</v>
          </cell>
          <cell r="E8892">
            <v>235000</v>
          </cell>
          <cell r="F8892" t="str">
            <v>154123</v>
          </cell>
          <cell r="G8892" t="str">
            <v>THỰC PHẨM</v>
          </cell>
          <cell r="H8892" t="str">
            <v>GIA VỊ</v>
          </cell>
        </row>
        <row r="8893">
          <cell r="C8893" t="str">
            <v>4973360233233</v>
          </cell>
          <cell r="D8893" t="str">
            <v>KIRIMOCHI - Bánh gạo 400g</v>
          </cell>
          <cell r="E8893">
            <v>185000</v>
          </cell>
          <cell r="F8893" t="str">
            <v>154124</v>
          </cell>
          <cell r="G8893" t="str">
            <v>THỰC PHẨM</v>
          </cell>
          <cell r="H8893" t="str">
            <v>BÁNH KẸO, ĐỒ ĂN VẶT</v>
          </cell>
        </row>
        <row r="8894">
          <cell r="C8894" t="str">
            <v>4902201443845</v>
          </cell>
          <cell r="D8894" t="str">
            <v>NESTLÉ - Cà phê không đường 900ml</v>
          </cell>
          <cell r="E8894">
            <v>95000</v>
          </cell>
          <cell r="F8894" t="str">
            <v>154125</v>
          </cell>
          <cell r="G8894" t="str">
            <v>THỰC PHẨM</v>
          </cell>
          <cell r="H8894" t="str">
            <v>ĐỒ UỐNG, PHA CHẾ</v>
          </cell>
        </row>
        <row r="8895">
          <cell r="C8895" t="str">
            <v>4902201443852</v>
          </cell>
          <cell r="D8895" t="str">
            <v>NESTLÉ - Cà phê vị ngọt 900ml</v>
          </cell>
          <cell r="E8895">
            <v>95000</v>
          </cell>
          <cell r="F8895" t="str">
            <v>154126</v>
          </cell>
          <cell r="G8895" t="str">
            <v>THỰC PHẨM</v>
          </cell>
          <cell r="H8895" t="str">
            <v>ĐỒ UỐNG, PHA CHẾ</v>
          </cell>
        </row>
        <row r="8896">
          <cell r="C8896" t="str">
            <v>4901085634646</v>
          </cell>
          <cell r="D8896" t="str">
            <v>ITO EN - Nước trà hoa nhài 2L</v>
          </cell>
          <cell r="E8896">
            <v>105000</v>
          </cell>
          <cell r="F8896" t="str">
            <v>154127</v>
          </cell>
          <cell r="G8896" t="str">
            <v>THỰC PHẨM</v>
          </cell>
          <cell r="H8896" t="str">
            <v>ĐỒ UỐNG, PHA CHẾ</v>
          </cell>
        </row>
        <row r="8897">
          <cell r="C8897" t="str">
            <v>4901085044483</v>
          </cell>
          <cell r="D8897" t="str">
            <v>ITOEN - Trà lúa mạch không chứa cafein 2L</v>
          </cell>
          <cell r="E8897">
            <v>95000</v>
          </cell>
          <cell r="F8897" t="str">
            <v>154128</v>
          </cell>
          <cell r="G8897" t="str">
            <v>THỰC PHẨM</v>
          </cell>
          <cell r="H8897" t="str">
            <v>ĐỒ UỐNG, PHA CHẾ</v>
          </cell>
        </row>
        <row r="8898">
          <cell r="C8898" t="str">
            <v>4901777254763</v>
          </cell>
          <cell r="D8898" t="str">
            <v>SUNTORY - Trà lúa mạch 2000ml</v>
          </cell>
          <cell r="E8898">
            <v>115000</v>
          </cell>
          <cell r="F8898" t="str">
            <v>154129</v>
          </cell>
          <cell r="G8898" t="str">
            <v>THỰC PHẨM</v>
          </cell>
          <cell r="H8898" t="str">
            <v>ĐỒ UỐNG, PHA CHẾ</v>
          </cell>
        </row>
        <row r="8899">
          <cell r="C8899" t="str">
            <v>4901085634585</v>
          </cell>
          <cell r="D8899" t="str">
            <v>ITO EN - Nước trà hoa nhài 600ml</v>
          </cell>
          <cell r="E8899">
            <v>60000</v>
          </cell>
          <cell r="F8899" t="str">
            <v>154130</v>
          </cell>
          <cell r="G8899" t="str">
            <v>THỰC PHẨM</v>
          </cell>
          <cell r="H8899" t="str">
            <v>ĐỒ UỐNG, PHA CHẾ</v>
          </cell>
        </row>
        <row r="8900">
          <cell r="C8900" t="str">
            <v>4909411084790</v>
          </cell>
          <cell r="D8900" t="str">
            <v>KIRIN - Trà đen uống liền 500ml</v>
          </cell>
          <cell r="E8900">
            <v>48000</v>
          </cell>
          <cell r="F8900" t="str">
            <v>154131</v>
          </cell>
          <cell r="G8900" t="str">
            <v>THỰC PHẨM</v>
          </cell>
          <cell r="H8900" t="str">
            <v>ĐỒ UỐNG, PHA CHẾ</v>
          </cell>
        </row>
        <row r="8901">
          <cell r="C8901" t="str">
            <v>4909411087555</v>
          </cell>
          <cell r="D8901" t="str">
            <v>KOIWAI KIRIN - Cà phê Cafe Sữa Kem Tươi 500ml</v>
          </cell>
          <cell r="E8901">
            <v>60000</v>
          </cell>
          <cell r="F8901" t="str">
            <v>154132</v>
          </cell>
          <cell r="G8901" t="str">
            <v>THỰC PHẨM</v>
          </cell>
          <cell r="H8901" t="str">
            <v>ĐỒ UỐNG, PHA CHẾ</v>
          </cell>
        </row>
        <row r="8902">
          <cell r="C8902" t="str">
            <v>4902102136716</v>
          </cell>
          <cell r="D8902" t="str">
            <v>KADEN - Trà sữa Royal Black Tea 440ml</v>
          </cell>
          <cell r="E8902">
            <v>55000</v>
          </cell>
          <cell r="F8902" t="str">
            <v>154133</v>
          </cell>
          <cell r="G8902" t="str">
            <v>THỰC PHẨM</v>
          </cell>
          <cell r="H8902" t="str">
            <v>ĐỒ UỐNG, PHA CHẾ</v>
          </cell>
        </row>
        <row r="8903">
          <cell r="C8903" t="str">
            <v>8938558574440</v>
          </cell>
          <cell r="D8903" t="str">
            <v>Sakura Beef - Thịt bò thăn ngoại nướng 200g</v>
          </cell>
          <cell r="E8903">
            <v>165000</v>
          </cell>
          <cell r="F8903" t="str">
            <v>154134</v>
          </cell>
          <cell r="G8903" t="str">
            <v>THỰC PHẨM</v>
          </cell>
          <cell r="H8903" t="str">
            <v>THỰC PHẨM ĐÔNG LẠNH, CHẾ BIẾN</v>
          </cell>
        </row>
        <row r="8904">
          <cell r="C8904" t="str">
            <v>4901050131484</v>
          </cell>
          <cell r="D8904" t="str">
            <v>ITO- Bánh quy Cookies Original Assort hộp 48 chiếc</v>
          </cell>
          <cell r="E8904">
            <v>155000</v>
          </cell>
          <cell r="F8904" t="str">
            <v>154135</v>
          </cell>
          <cell r="G8904" t="str">
            <v>THỰC PHẨM</v>
          </cell>
          <cell r="H8904" t="str">
            <v>BÁNH KẸO, ĐỒ ĂN VẶT</v>
          </cell>
        </row>
        <row r="8905">
          <cell r="C8905" t="str">
            <v>4902750633155</v>
          </cell>
          <cell r="D8905" t="str">
            <v>UHA MIKAKUTO- Kẹo dẻo Kogumi vị nho tím 48g</v>
          </cell>
          <cell r="E8905">
            <v>45000</v>
          </cell>
          <cell r="F8905" t="str">
            <v>154136</v>
          </cell>
          <cell r="G8905" t="str">
            <v>THỰC PHẨM</v>
          </cell>
          <cell r="H8905" t="str">
            <v>BÁNH KẸO, ĐỒ ĂN VẶT</v>
          </cell>
        </row>
        <row r="8906">
          <cell r="C8906" t="str">
            <v>4906871022232</v>
          </cell>
          <cell r="D8906" t="str">
            <v>TONKOTSU - Mỳ hộp ăn liền Shinchan 35g</v>
          </cell>
          <cell r="E8906">
            <v>30000</v>
          </cell>
          <cell r="F8906" t="str">
            <v>154137</v>
          </cell>
          <cell r="G8906" t="str">
            <v>THỰC PHẨM</v>
          </cell>
          <cell r="H8906" t="str">
            <v>MỲ, MIẾN</v>
          </cell>
        </row>
        <row r="8907">
          <cell r="C8907" t="str">
            <v>4906871022317</v>
          </cell>
          <cell r="D8907" t="str">
            <v>TONKOTSU - Mỳ xào ăn liền Shinchan vị truyền th</v>
          </cell>
          <cell r="E8907">
            <v>30000</v>
          </cell>
          <cell r="F8907" t="str">
            <v>154138</v>
          </cell>
          <cell r="G8907" t="str">
            <v>THỰC PHẨM</v>
          </cell>
          <cell r="H8907" t="str">
            <v>MỲ, MIẾN</v>
          </cell>
        </row>
        <row r="8908">
          <cell r="C8908" t="str">
            <v>4901330744892</v>
          </cell>
          <cell r="D8908" t="str">
            <v>CALBEE - Ngũ cốc dinh dưỡng trái cây 50g</v>
          </cell>
          <cell r="E8908">
            <v>30000</v>
          </cell>
          <cell r="F8908" t="str">
            <v>154139</v>
          </cell>
          <cell r="G8908" t="str">
            <v>THỰC PHẨM</v>
          </cell>
          <cell r="H8908" t="str">
            <v>BÁNH KẸO, ĐỒ ĂN VẶT</v>
          </cell>
        </row>
        <row r="8909">
          <cell r="C8909" t="str">
            <v>4902585101942</v>
          </cell>
          <cell r="D8909" t="str">
            <v>FUTABA- Kem ly Sacre vị chanh</v>
          </cell>
          <cell r="E8909">
            <v>45000</v>
          </cell>
          <cell r="F8909" t="str">
            <v>154140</v>
          </cell>
          <cell r="G8909" t="str">
            <v>THỰC PHẨM</v>
          </cell>
          <cell r="H8909" t="str">
            <v>SẢN PHẨM TỪ SỮA</v>
          </cell>
        </row>
        <row r="8910">
          <cell r="C8910" t="str">
            <v>4902585003475</v>
          </cell>
          <cell r="D8910" t="str">
            <v>FUTABA- Kem vị soda</v>
          </cell>
          <cell r="E8910">
            <v>40000</v>
          </cell>
          <cell r="F8910" t="str">
            <v>154141</v>
          </cell>
          <cell r="G8910" t="str">
            <v>THỰC PHẨM</v>
          </cell>
          <cell r="H8910" t="str">
            <v>SẢN PHẨM TỪ SỮA</v>
          </cell>
        </row>
        <row r="8911">
          <cell r="C8911" t="str">
            <v>4901001241809</v>
          </cell>
          <cell r="D8911" t="str">
            <v>IMURAYA - Bánh bao nhân pizza 4 chiếc</v>
          </cell>
          <cell r="E8911">
            <v>125000</v>
          </cell>
          <cell r="F8911" t="str">
            <v>154142</v>
          </cell>
          <cell r="G8911" t="str">
            <v>THỰC PHẨM</v>
          </cell>
          <cell r="H8911" t="str">
            <v>SẢN PHẨM TỪ SỮA</v>
          </cell>
        </row>
        <row r="8912">
          <cell r="C8912" t="str">
            <v>4901006241786</v>
          </cell>
          <cell r="D8912" t="str">
            <v>IMURAYA - Bánh bao nhân thịt 4 chiếc</v>
          </cell>
          <cell r="E8912">
            <v>125000</v>
          </cell>
          <cell r="F8912" t="str">
            <v>154143</v>
          </cell>
          <cell r="G8912" t="str">
            <v>THỰC PHẨM</v>
          </cell>
          <cell r="H8912" t="str">
            <v>SẢN PHẨM TỪ SỮA</v>
          </cell>
        </row>
        <row r="8913">
          <cell r="C8913" t="str">
            <v>4901726015629</v>
          </cell>
          <cell r="D8913" t="str">
            <v>ITSUKI - Mỳ soba xào vị teriyaki</v>
          </cell>
          <cell r="E8913">
            <v>99000</v>
          </cell>
          <cell r="F8913" t="str">
            <v>154144</v>
          </cell>
          <cell r="G8913" t="str">
            <v>THỰC PHẨM</v>
          </cell>
          <cell r="H8913" t="str">
            <v>MỲ, MIẾN</v>
          </cell>
        </row>
        <row r="8914">
          <cell r="C8914" t="str">
            <v>4901726015339</v>
          </cell>
          <cell r="D8914" t="str">
            <v>ITSUKI - Mỳ udon xào vị nước tương</v>
          </cell>
          <cell r="E8914">
            <v>99000</v>
          </cell>
          <cell r="F8914" t="str">
            <v>154145</v>
          </cell>
          <cell r="G8914" t="str">
            <v>THỰC PHẨM</v>
          </cell>
          <cell r="H8914" t="str">
            <v>MỲ, MIẾN</v>
          </cell>
        </row>
        <row r="8915">
          <cell r="C8915" t="str">
            <v>4901726015322</v>
          </cell>
          <cell r="D8915" t="str">
            <v>ITSUKI - Mỳ udon xào vị sốt</v>
          </cell>
          <cell r="E8915">
            <v>99000</v>
          </cell>
          <cell r="F8915" t="str">
            <v>154146</v>
          </cell>
          <cell r="G8915" t="str">
            <v>THỰC PHẨM</v>
          </cell>
          <cell r="H8915" t="str">
            <v>MỲ, MIẾN</v>
          </cell>
        </row>
        <row r="8916">
          <cell r="C8916" t="str">
            <v>4901726015186</v>
          </cell>
          <cell r="D8916" t="str">
            <v>ITSUKI - Mỳ udon tươi</v>
          </cell>
          <cell r="E8916">
            <v>99000</v>
          </cell>
          <cell r="F8916" t="str">
            <v>154147</v>
          </cell>
          <cell r="G8916" t="str">
            <v>THỰC PHẨM</v>
          </cell>
          <cell r="H8916" t="str">
            <v>MỲ, MIẾN</v>
          </cell>
        </row>
        <row r="8917">
          <cell r="C8917" t="str">
            <v>4903316616704</v>
          </cell>
          <cell r="D8917" t="str">
            <v>Ribon-Thạch que vị trái cây (130g/gói)</v>
          </cell>
          <cell r="E8917">
            <v>79000</v>
          </cell>
          <cell r="F8917" t="str">
            <v>154148</v>
          </cell>
          <cell r="G8917" t="str">
            <v>THỰC PHẨM</v>
          </cell>
          <cell r="H8917" t="str">
            <v>BÁNH KẸO, ĐỒ ĂN VẶT</v>
          </cell>
        </row>
        <row r="8918">
          <cell r="C8918" t="str">
            <v>4987035332411</v>
          </cell>
          <cell r="D8918" t="str">
            <v>OTSUKA FOODS- Nước giải khát Pocari Sweat 480ml</v>
          </cell>
          <cell r="E8918">
            <v>55000</v>
          </cell>
          <cell r="F8918" t="str">
            <v>154149</v>
          </cell>
          <cell r="G8918" t="str">
            <v>THỰC PHẨM</v>
          </cell>
          <cell r="H8918" t="str">
            <v>ĐỒ UỐNG, PHA CHẾ</v>
          </cell>
        </row>
        <row r="8919">
          <cell r="C8919" t="str">
            <v>4903361440873</v>
          </cell>
          <cell r="D8919" t="str">
            <v>UNIMAT RIKEN- Kẹo mút bổ sung Vitamin A-C-D vị nho</v>
          </cell>
          <cell r="E8919">
            <v>95000</v>
          </cell>
          <cell r="F8919" t="str">
            <v>154150</v>
          </cell>
          <cell r="G8919" t="str">
            <v>THỰC PHẨM</v>
          </cell>
          <cell r="H8919" t="str">
            <v>BÁNH KẸO, ĐỒ ĂN VẶT</v>
          </cell>
        </row>
        <row r="8920">
          <cell r="C8920" t="str">
            <v>1519012507005</v>
          </cell>
          <cell r="D8920" t="str">
            <v>SAKURA BEEF- Bò thăn ngoại cắt lát</v>
          </cell>
          <cell r="E8920">
            <v>113400</v>
          </cell>
          <cell r="F8920" t="str">
            <v>154151</v>
          </cell>
          <cell r="G8920" t="str">
            <v>THỰC PHẨM</v>
          </cell>
          <cell r="H8920" t="str">
            <v>THỰC PHẨM ĐÔNG LẠNH, CHẾ BIẾN</v>
          </cell>
        </row>
        <row r="8921">
          <cell r="C8921" t="str">
            <v>497849800300</v>
          </cell>
          <cell r="D8921" t="str">
            <v>MARUTO - Bánh bông lan Castella khuôn dài 260g</v>
          </cell>
          <cell r="E8921">
            <v>110000</v>
          </cell>
          <cell r="F8921" t="str">
            <v>154152</v>
          </cell>
          <cell r="G8921" t="str">
            <v>THỰC PHẨM</v>
          </cell>
          <cell r="H8921" t="str">
            <v>BÁNH KẸO, ĐỒ ĂN VẶT</v>
          </cell>
        </row>
        <row r="8922">
          <cell r="C8922" t="str">
            <v>4902750444645</v>
          </cell>
          <cell r="D8922" t="str">
            <v>UHA - Kẹo dẻo vị RAMUNE soda</v>
          </cell>
          <cell r="E8922">
            <v>45000</v>
          </cell>
          <cell r="F8922" t="str">
            <v>154153</v>
          </cell>
          <cell r="G8922" t="str">
            <v>THỰC PHẨM</v>
          </cell>
          <cell r="H8922" t="str">
            <v>BÁNH KẸO, ĐỒ ĂN VẶT</v>
          </cell>
        </row>
        <row r="8923">
          <cell r="C8923" t="str">
            <v>4942355206798</v>
          </cell>
          <cell r="D8923" t="str">
            <v>KOBE BUSSAN- Thịt ngao luộc bỏ vỏ 500g</v>
          </cell>
          <cell r="E8923">
            <v>215000</v>
          </cell>
          <cell r="F8923" t="str">
            <v>154154</v>
          </cell>
          <cell r="G8923" t="str">
            <v>THỰC PHẨM</v>
          </cell>
          <cell r="H8923" t="str">
            <v>THỰC PHẨM ĐÔNG LẠNH, CHẾ BIẾN</v>
          </cell>
        </row>
        <row r="8924">
          <cell r="C8924" t="str">
            <v>4901588161106</v>
          </cell>
          <cell r="D8924" t="str">
            <v>GINBIS- Bánh Ginza Rusk phủ sô cô la 50g</v>
          </cell>
          <cell r="E8924">
            <v>55000</v>
          </cell>
          <cell r="F8924" t="str">
            <v>154155</v>
          </cell>
          <cell r="G8924" t="str">
            <v>THỰC PHẨM</v>
          </cell>
          <cell r="H8924" t="str">
            <v>BÁNH KẸO, ĐỒ ĂN VẶT</v>
          </cell>
        </row>
        <row r="8925">
          <cell r="C8925" t="str">
            <v>4901588161113</v>
          </cell>
          <cell r="D8925" t="str">
            <v>GINBIS- Bánh Ginza Rusk phủ sô cô la trắng 50g</v>
          </cell>
          <cell r="E8925">
            <v>55000</v>
          </cell>
          <cell r="F8925" t="str">
            <v>154156</v>
          </cell>
          <cell r="G8925" t="str">
            <v>THỰC PHẨM</v>
          </cell>
          <cell r="H8925" t="str">
            <v>BÁNH KẸO, ĐỒ ĂN VẶT</v>
          </cell>
        </row>
        <row r="8926">
          <cell r="C8926" t="str">
            <v>4901360362745</v>
          </cell>
          <cell r="D8926" t="str">
            <v>BOURBON- Bánh quy Petit nhân sôcôla trắng 20 chiếc</v>
          </cell>
          <cell r="E8926">
            <v>25000</v>
          </cell>
          <cell r="F8926" t="str">
            <v>154157</v>
          </cell>
          <cell r="G8926" t="str">
            <v>THỰC PHẨM</v>
          </cell>
          <cell r="H8926" t="str">
            <v>BÁNH KẸO, ĐỒ ĂN VẶT</v>
          </cell>
        </row>
        <row r="8927">
          <cell r="C8927" t="str">
            <v>4901360362806</v>
          </cell>
          <cell r="D8927" t="str">
            <v>BOURBON- Bánh quy Petit dâu 20 chiếc</v>
          </cell>
          <cell r="E8927">
            <v>25000</v>
          </cell>
          <cell r="F8927" t="str">
            <v>154158</v>
          </cell>
          <cell r="G8927" t="str">
            <v>THỰC PHẨM</v>
          </cell>
          <cell r="H8927" t="str">
            <v>BÁNH KẸO, ĐỒ ĂN VẶT</v>
          </cell>
        </row>
        <row r="8928">
          <cell r="C8928" t="str">
            <v>4901360360468</v>
          </cell>
          <cell r="D8928" t="str">
            <v>BOURBON- Bánh quy giòn Plain 92g</v>
          </cell>
          <cell r="E8928">
            <v>75000</v>
          </cell>
          <cell r="F8928" t="str">
            <v>154159</v>
          </cell>
          <cell r="G8928" t="str">
            <v>THỰC PHẨM</v>
          </cell>
          <cell r="H8928" t="str">
            <v>BÁNH KẸO, ĐỒ ĂN VẶT</v>
          </cell>
        </row>
        <row r="8929">
          <cell r="C8929" t="str">
            <v>4901360353422</v>
          </cell>
          <cell r="D8929" t="str">
            <v>BOURBON- Bánh quy vị men tự nhiên 48 miếng</v>
          </cell>
          <cell r="E8929">
            <v>87000</v>
          </cell>
          <cell r="F8929" t="str">
            <v>154160</v>
          </cell>
          <cell r="G8929" t="str">
            <v>THỰC PHẨM</v>
          </cell>
          <cell r="H8929" t="str">
            <v>BÁNH KẸO, ĐỒ ĂN VẶT</v>
          </cell>
        </row>
        <row r="8930">
          <cell r="C8930" t="str">
            <v>4901360354023</v>
          </cell>
          <cell r="D8930" t="str">
            <v>BOURBON- Bánh xốp Mille-feuille phủ sô cô la 94g</v>
          </cell>
          <cell r="E8930">
            <v>98000</v>
          </cell>
          <cell r="F8930" t="str">
            <v>154161</v>
          </cell>
          <cell r="G8930" t="str">
            <v>THỰC PHẨM</v>
          </cell>
          <cell r="H8930" t="str">
            <v>BÁNH KẸO, ĐỒ ĂN VẶT</v>
          </cell>
        </row>
        <row r="8931">
          <cell r="C8931" t="str">
            <v>49750522</v>
          </cell>
          <cell r="D8931" t="str">
            <v>FURUTA- Kẹo Socola hình quả trứng 20g</v>
          </cell>
          <cell r="E8931">
            <v>48000</v>
          </cell>
          <cell r="F8931" t="str">
            <v>154162</v>
          </cell>
          <cell r="G8931" t="str">
            <v>THỰC PHẨM</v>
          </cell>
          <cell r="H8931" t="str">
            <v>BÁNH KẸO, ĐỒ ĂN VẶT</v>
          </cell>
        </row>
        <row r="8932">
          <cell r="C8932" t="str">
            <v>4901361042035</v>
          </cell>
          <cell r="D8932" t="str">
            <v>CORIS- Kẹo Viên Thổi Sáo Vị Nho 8 viên</v>
          </cell>
          <cell r="E8932">
            <v>25000</v>
          </cell>
          <cell r="F8932" t="str">
            <v>154163</v>
          </cell>
          <cell r="G8932" t="str">
            <v>THỰC PHẨM</v>
          </cell>
          <cell r="H8932" t="str">
            <v>BÁNH KẸO, ĐỒ ĂN VẶT</v>
          </cell>
        </row>
        <row r="8933">
          <cell r="C8933" t="str">
            <v>4901361041775</v>
          </cell>
          <cell r="D8933" t="str">
            <v>CORIS- Kẹo Viên Thổi Sáo Vị Coca 8 viên</v>
          </cell>
          <cell r="E8933">
            <v>25000</v>
          </cell>
          <cell r="F8933" t="str">
            <v>154164</v>
          </cell>
          <cell r="G8933" t="str">
            <v>THỰC PHẨM</v>
          </cell>
          <cell r="H8933" t="str">
            <v>BÁNH KẸO, ĐỒ ĂN VẶT</v>
          </cell>
        </row>
        <row r="8934">
          <cell r="C8934" t="str">
            <v>4571104437376</v>
          </cell>
          <cell r="D8934" t="str">
            <v>S SELECT- Thạch uống bổ sung protein 180g</v>
          </cell>
          <cell r="E8934">
            <v>59000</v>
          </cell>
          <cell r="F8934" t="str">
            <v>154165</v>
          </cell>
          <cell r="G8934" t="str">
            <v>THỰC PHẨM</v>
          </cell>
          <cell r="H8934" t="str">
            <v>BÁNH KẸO, ĐỒ ĂN VẶT</v>
          </cell>
        </row>
        <row r="8935">
          <cell r="C8935" t="str">
            <v>4571104438335</v>
          </cell>
          <cell r="D8935" t="str">
            <v>S SELECT- Thạch uống bổ sung năng lượng 180g</v>
          </cell>
          <cell r="E8935">
            <v>59000</v>
          </cell>
          <cell r="F8935" t="str">
            <v>154166</v>
          </cell>
          <cell r="G8935" t="str">
            <v>THỰC PHẨM</v>
          </cell>
          <cell r="H8935" t="str">
            <v>BÁNH KẸO, ĐỒ ĂN VẶT</v>
          </cell>
        </row>
        <row r="8936">
          <cell r="C8936" t="str">
            <v>4904561033124</v>
          </cell>
          <cell r="D8936" t="str">
            <v>TANAKA - Gia vị rắc cơm Hello Kitty 40g (10x8)</v>
          </cell>
          <cell r="E8936">
            <v>90000</v>
          </cell>
          <cell r="F8936" t="str">
            <v>154167</v>
          </cell>
          <cell r="G8936" t="str">
            <v>THỰC PHẨM</v>
          </cell>
          <cell r="H8936" t="str">
            <v>THỰC PHẨM ĂN LIỀN</v>
          </cell>
        </row>
        <row r="8937">
          <cell r="C8937" t="str">
            <v>4901201208096</v>
          </cell>
          <cell r="D8937" t="str">
            <v>UCC - Cà phê lon không đường Black sugar 185g (30)</v>
          </cell>
          <cell r="E8937">
            <v>55000</v>
          </cell>
          <cell r="F8937" t="str">
            <v>154168</v>
          </cell>
          <cell r="G8937" t="str">
            <v>THỰC PHẨM</v>
          </cell>
          <cell r="H8937" t="str">
            <v>ĐỒ UỐNG, PHA CHẾ</v>
          </cell>
        </row>
        <row r="8938">
          <cell r="C8938" t="str">
            <v>4901360352784</v>
          </cell>
          <cell r="D8938" t="str">
            <v>Bourbon - Bánh Pakila sô cô la hạnh nhân 6 cái</v>
          </cell>
          <cell r="E8938">
            <v>39000</v>
          </cell>
          <cell r="F8938" t="str">
            <v>154169</v>
          </cell>
          <cell r="G8938" t="str">
            <v>THỰC PHẨM</v>
          </cell>
          <cell r="H8938" t="str">
            <v>BÁNH KẸO, ĐỒ ĂN VẶT</v>
          </cell>
        </row>
        <row r="8939">
          <cell r="C8939" t="str">
            <v>4902585004199</v>
          </cell>
          <cell r="D8939" t="str">
            <v>FUTABA- Kem Socola 115ml</v>
          </cell>
          <cell r="E8939">
            <v>45000</v>
          </cell>
          <cell r="F8939" t="str">
            <v>154170</v>
          </cell>
          <cell r="G8939" t="str">
            <v>THỰC PHẨM</v>
          </cell>
          <cell r="H8939" t="str">
            <v>SẢN PHẨM TỪ SỮA</v>
          </cell>
        </row>
        <row r="8940">
          <cell r="C8940" t="str">
            <v>4903182042300</v>
          </cell>
          <cell r="D8940" t="str">
            <v>Yamaiso - Rong biển ăn liền 8psc 21g (40)</v>
          </cell>
          <cell r="E8940">
            <v>135000</v>
          </cell>
          <cell r="F8940" t="str">
            <v>154171</v>
          </cell>
          <cell r="G8940" t="str">
            <v>THỰC PHẨM</v>
          </cell>
          <cell r="H8940" t="str">
            <v>NÔNG LÂM HẢI SẢN</v>
          </cell>
        </row>
        <row r="8941">
          <cell r="C8941" t="str">
            <v>4903182041358</v>
          </cell>
          <cell r="D8941" t="str">
            <v>Yamaiso - Rong biển ăn liền 3psc 8g</v>
          </cell>
          <cell r="E8941">
            <v>69000</v>
          </cell>
          <cell r="F8941" t="str">
            <v>154172</v>
          </cell>
          <cell r="G8941" t="str">
            <v>THỰC PHẨM</v>
          </cell>
          <cell r="H8941" t="str">
            <v>NÔNG LÂM HẢI SẢN</v>
          </cell>
        </row>
        <row r="8942">
          <cell r="C8942" t="str">
            <v>4908609120944</v>
          </cell>
          <cell r="D8942" t="str">
            <v>White Rose - Kem sữa tươi 35ml</v>
          </cell>
          <cell r="E8942">
            <v>115000</v>
          </cell>
          <cell r="F8942" t="str">
            <v>154173</v>
          </cell>
          <cell r="G8942" t="str">
            <v>THỰC PHẨM</v>
          </cell>
          <cell r="H8942" t="str">
            <v>SẢN PHẨM TỪ SỮA</v>
          </cell>
        </row>
        <row r="8943">
          <cell r="C8943" t="str">
            <v>4903182042294</v>
          </cell>
          <cell r="D8943" t="str">
            <v>Yamaiso - Rong biển ăn liền 8psc 21g (40)</v>
          </cell>
          <cell r="E8943">
            <v>135000</v>
          </cell>
          <cell r="F8943" t="str">
            <v>154174</v>
          </cell>
          <cell r="G8943" t="str">
            <v>THỰC PHẨM</v>
          </cell>
          <cell r="H8943" t="str">
            <v>NÔNG LÂM HẢI SẢN</v>
          </cell>
        </row>
        <row r="8944">
          <cell r="C8944" t="str">
            <v>4902105255797</v>
          </cell>
          <cell r="D8944" t="str">
            <v>NISSIN_Mì Xào Ăn Liền Nissin Yakisoba 104g</v>
          </cell>
          <cell r="E8944">
            <v>59000</v>
          </cell>
          <cell r="F8944" t="str">
            <v>154175</v>
          </cell>
          <cell r="G8944" t="str">
            <v>THỰC PHẨM</v>
          </cell>
          <cell r="H8944" t="str">
            <v>MỲ, MIẾN</v>
          </cell>
        </row>
        <row r="8945">
          <cell r="C8945" t="str">
            <v>4902105244302</v>
          </cell>
          <cell r="D8945" t="str">
            <v>NISSIN_Mì hộp xào U.F.O Big vị sốt đậm đà 167g</v>
          </cell>
          <cell r="E8945">
            <v>93000</v>
          </cell>
          <cell r="F8945" t="str">
            <v>154176</v>
          </cell>
          <cell r="G8945" t="str">
            <v>THỰC PHẨM</v>
          </cell>
          <cell r="H8945" t="str">
            <v>MỲ, MIẾN</v>
          </cell>
        </row>
        <row r="8946">
          <cell r="C8946" t="str">
            <v>4901004021076</v>
          </cell>
          <cell r="D8946" t="str">
            <v>Asahi - Bia lon 330ml</v>
          </cell>
          <cell r="E8946">
            <v>45000</v>
          </cell>
          <cell r="F8946" t="str">
            <v>154177</v>
          </cell>
          <cell r="G8946" t="str">
            <v>THỰC PHẨM</v>
          </cell>
          <cell r="H8946" t="str">
            <v>RƯỢU</v>
          </cell>
        </row>
        <row r="8947">
          <cell r="C8947" t="str">
            <v>8809106170189</v>
          </cell>
          <cell r="D8947" t="str">
            <v>Chunghaesim - Rong biển rắc cơm 40g/gói</v>
          </cell>
          <cell r="E8947">
            <v>59000</v>
          </cell>
          <cell r="F8947" t="str">
            <v>154178</v>
          </cell>
          <cell r="G8947" t="str">
            <v>THỰC PHẨM</v>
          </cell>
          <cell r="H8947" t="str">
            <v>NÔNG LÂM HẢI SẢN</v>
          </cell>
        </row>
        <row r="8948">
          <cell r="C8948" t="str">
            <v>8809106172046</v>
          </cell>
          <cell r="D8948" t="str">
            <v>Otter Mong - Snack Rong Biển Vị Ô Liu 4g*3 gói</v>
          </cell>
          <cell r="E8948">
            <v>49000</v>
          </cell>
          <cell r="F8948" t="str">
            <v>154179</v>
          </cell>
          <cell r="G8948" t="str">
            <v>THỰC PHẨM</v>
          </cell>
          <cell r="H8948" t="str">
            <v>BÁNH KẸO, ĐỒ ĂN VẶT</v>
          </cell>
        </row>
        <row r="8949">
          <cell r="C8949" t="str">
            <v>8809106172077</v>
          </cell>
          <cell r="D8949" t="str">
            <v>Otter Mong - Snack Rong Biển Vị truyền thống 4g*3</v>
          </cell>
          <cell r="E8949">
            <v>49000</v>
          </cell>
          <cell r="F8949" t="str">
            <v>154180</v>
          </cell>
          <cell r="G8949" t="str">
            <v>THỰC PHẨM</v>
          </cell>
          <cell r="H8949" t="str">
            <v>BÁNH KẸO, ĐỒ ĂN VẶT</v>
          </cell>
        </row>
        <row r="8950">
          <cell r="C8950" t="str">
            <v>8809106178406</v>
          </cell>
          <cell r="D8950" t="str">
            <v>Otter Mong - Snack Rong Biển Vị BBQ 4g*3 gói</v>
          </cell>
          <cell r="E8950">
            <v>49000</v>
          </cell>
          <cell r="F8950" t="str">
            <v>154181</v>
          </cell>
          <cell r="G8950" t="str">
            <v>THỰC PHẨM</v>
          </cell>
          <cell r="H8950" t="str">
            <v>BÁNH KẸO, ĐỒ ĂN VẶT</v>
          </cell>
        </row>
        <row r="8951">
          <cell r="C8951" t="str">
            <v>4970033212106</v>
          </cell>
          <cell r="D8951" t="str">
            <v>OKUMOTO_Bột chiên Suki dùng chiên gà 120g</v>
          </cell>
          <cell r="E8951">
            <v>45000</v>
          </cell>
          <cell r="F8951" t="str">
            <v>154182</v>
          </cell>
          <cell r="G8951" t="str">
            <v>THỰC PHẨM</v>
          </cell>
          <cell r="H8951" t="str">
            <v>GIA VỊ</v>
          </cell>
        </row>
        <row r="8952">
          <cell r="C8952" t="str">
            <v>4901002141882</v>
          </cell>
          <cell r="D8952" t="str">
            <v>S&amp;B_Viên cari vị cay vừa 180g</v>
          </cell>
          <cell r="E8952">
            <v>85000</v>
          </cell>
          <cell r="F8952" t="str">
            <v>154183</v>
          </cell>
          <cell r="G8952" t="str">
            <v>THỰC PHẨM</v>
          </cell>
          <cell r="H8952" t="str">
            <v>GIA VỊ</v>
          </cell>
        </row>
        <row r="8953">
          <cell r="C8953" t="str">
            <v>4901002141899</v>
          </cell>
          <cell r="D8953" t="str">
            <v>S&amp;B_Viên cari vị cay 180g</v>
          </cell>
          <cell r="E8953">
            <v>85000</v>
          </cell>
          <cell r="F8953" t="str">
            <v>154184</v>
          </cell>
          <cell r="G8953" t="str">
            <v>THỰC PHẨM</v>
          </cell>
          <cell r="H8953" t="str">
            <v>GIA VỊ</v>
          </cell>
        </row>
        <row r="8954">
          <cell r="C8954" t="str">
            <v>4902688204410</v>
          </cell>
          <cell r="D8954" t="str">
            <v>HACHI_Viên cari kiểu Nhật không cay 200g</v>
          </cell>
          <cell r="E8954">
            <v>100000</v>
          </cell>
          <cell r="F8954" t="str">
            <v>154185</v>
          </cell>
          <cell r="G8954" t="str">
            <v>THỰC PHẨM</v>
          </cell>
          <cell r="H8954" t="str">
            <v>GIA VỊ</v>
          </cell>
        </row>
        <row r="8955">
          <cell r="C8955" t="str">
            <v>4902688204403</v>
          </cell>
          <cell r="D8955" t="str">
            <v>HACHI_Viên cari kiểu Nhật vị cay vừa 200g</v>
          </cell>
          <cell r="E8955">
            <v>89000</v>
          </cell>
          <cell r="F8955" t="str">
            <v>154186</v>
          </cell>
          <cell r="G8955" t="str">
            <v>THỰC PHẨM</v>
          </cell>
          <cell r="H8955" t="str">
            <v>GIA VỊ</v>
          </cell>
        </row>
        <row r="8956">
          <cell r="C8956" t="str">
            <v>4902688271924</v>
          </cell>
          <cell r="D8956" t="str">
            <v>HACHI_Viên sốt vang kiểu Nhật 160g</v>
          </cell>
          <cell r="E8956">
            <v>95000</v>
          </cell>
          <cell r="F8956" t="str">
            <v>154187</v>
          </cell>
          <cell r="G8956" t="str">
            <v>THỰC PHẨM</v>
          </cell>
          <cell r="H8956" t="str">
            <v>GIA VỊ</v>
          </cell>
        </row>
        <row r="8957">
          <cell r="C8957" t="str">
            <v>4902688265176</v>
          </cell>
          <cell r="D8957" t="str">
            <v>HACHI_Sốt mì spaghetti vị napolitan 285g</v>
          </cell>
          <cell r="E8957">
            <v>45000</v>
          </cell>
          <cell r="F8957" t="str">
            <v>154188</v>
          </cell>
          <cell r="G8957" t="str">
            <v>THỰC PHẨM</v>
          </cell>
          <cell r="H8957" t="str">
            <v>GIA VỊ</v>
          </cell>
        </row>
        <row r="8958">
          <cell r="C8958" t="str">
            <v>4902688265299</v>
          </cell>
          <cell r="D8958" t="str">
            <v>HACHI_Sốt mì spaghetti vị trứng cá tuyết kem 260g</v>
          </cell>
          <cell r="E8958">
            <v>45000</v>
          </cell>
          <cell r="F8958" t="str">
            <v>154189</v>
          </cell>
          <cell r="G8958" t="str">
            <v>THỰC PHẨM</v>
          </cell>
          <cell r="H8958" t="str">
            <v>GIA VỊ</v>
          </cell>
        </row>
        <row r="8959">
          <cell r="C8959" t="str">
            <v>4902688265503</v>
          </cell>
          <cell r="D8959" t="str">
            <v>HACHI_Sốt mì spaghetti vị tỏi cà chua 260g</v>
          </cell>
          <cell r="E8959">
            <v>45000</v>
          </cell>
          <cell r="F8959" t="str">
            <v>154190</v>
          </cell>
          <cell r="G8959" t="str">
            <v>THỰC PHẨM</v>
          </cell>
          <cell r="H8959" t="str">
            <v>GIA VỊ</v>
          </cell>
        </row>
        <row r="8960">
          <cell r="C8960" t="str">
            <v>4582100127161</v>
          </cell>
          <cell r="D8960" t="str">
            <v>KOSHO_Sốt pasta vị nấm kiểu Nhật 250g</v>
          </cell>
          <cell r="E8960">
            <v>45000</v>
          </cell>
          <cell r="F8960" t="str">
            <v>154191</v>
          </cell>
          <cell r="G8960" t="str">
            <v>THỰC PHẨM</v>
          </cell>
          <cell r="H8960" t="str">
            <v>GIA VỊ</v>
          </cell>
        </row>
        <row r="8961">
          <cell r="C8961" t="str">
            <v>4901515342912</v>
          </cell>
          <cell r="D8961" t="str">
            <v>KIKKOMAN_Sốt thịt nướng vị cay vừa 400g</v>
          </cell>
          <cell r="E8961">
            <v>119000</v>
          </cell>
          <cell r="F8961" t="str">
            <v>154192</v>
          </cell>
          <cell r="G8961" t="str">
            <v>THỰC PHẨM</v>
          </cell>
          <cell r="H8961" t="str">
            <v>GIA VỊ</v>
          </cell>
        </row>
        <row r="8962">
          <cell r="C8962" t="str">
            <v>4901515342905</v>
          </cell>
          <cell r="D8962" t="str">
            <v>KIKKOMAN_Sốt thịt nướng vị ngọt 400g</v>
          </cell>
          <cell r="E8962">
            <v>119000</v>
          </cell>
          <cell r="F8962" t="str">
            <v>154193</v>
          </cell>
          <cell r="G8962" t="str">
            <v>THỰC PHẨM</v>
          </cell>
          <cell r="H8962" t="str">
            <v>GIA VỊ</v>
          </cell>
        </row>
        <row r="8963">
          <cell r="C8963" t="str">
            <v>4901515008726</v>
          </cell>
          <cell r="D8963" t="str">
            <v>KIKKOMAN_Sốt thịt nướng vị cháy tỏi 400g</v>
          </cell>
          <cell r="E8963">
            <v>119000</v>
          </cell>
          <cell r="F8963" t="str">
            <v>154194</v>
          </cell>
          <cell r="G8963" t="str">
            <v>THỰC PHẨM</v>
          </cell>
          <cell r="H8963" t="str">
            <v>GIA VỊ</v>
          </cell>
        </row>
        <row r="8964">
          <cell r="C8964" t="str">
            <v>4942355154495</v>
          </cell>
          <cell r="D8964" t="str">
            <v>WADAKAN_Nước tương ít muối 1L</v>
          </cell>
          <cell r="E8964">
            <v>99000</v>
          </cell>
          <cell r="F8964" t="str">
            <v>154195</v>
          </cell>
          <cell r="G8964" t="str">
            <v>THỰC PHẨM</v>
          </cell>
          <cell r="H8964" t="str">
            <v>GIA VỊ</v>
          </cell>
        </row>
        <row r="8965">
          <cell r="C8965" t="str">
            <v>4979397000152</v>
          </cell>
          <cell r="D8965" t="str">
            <v>YAMAMOTO_Mì xào kiểu Nhật 89g*5</v>
          </cell>
          <cell r="E8965">
            <v>99000</v>
          </cell>
          <cell r="F8965" t="str">
            <v>154196</v>
          </cell>
          <cell r="G8965" t="str">
            <v>THỰC PHẨM</v>
          </cell>
          <cell r="H8965" t="str">
            <v>MỲ, MIẾN</v>
          </cell>
        </row>
        <row r="8966">
          <cell r="C8966" t="str">
            <v>4979397000121</v>
          </cell>
          <cell r="D8966" t="str">
            <v>YAMAMOTO_Mì ramen ăn liền vị muối 89g*5</v>
          </cell>
          <cell r="E8966">
            <v>99000</v>
          </cell>
          <cell r="F8966" t="str">
            <v>154197</v>
          </cell>
          <cell r="G8966" t="str">
            <v>THỰC PHẨM</v>
          </cell>
          <cell r="H8966" t="str">
            <v>MỲ, MIẾN</v>
          </cell>
        </row>
        <row r="8967">
          <cell r="C8967" t="str">
            <v>4979397000145</v>
          </cell>
          <cell r="D8967" t="str">
            <v>YAMAMOTO_Mì ramen ăn liền vị miso 90g*5</v>
          </cell>
          <cell r="E8967">
            <v>99000</v>
          </cell>
          <cell r="F8967" t="str">
            <v>154198</v>
          </cell>
          <cell r="G8967" t="str">
            <v>THỰC PHẨM</v>
          </cell>
          <cell r="H8967" t="str">
            <v>MỲ, MIẾN</v>
          </cell>
        </row>
        <row r="8968">
          <cell r="C8968" t="str">
            <v>4979397000114</v>
          </cell>
          <cell r="D8968" t="str">
            <v>YAMAMOTO_Mì ramen ăn liền vị nước tương 90g*5</v>
          </cell>
          <cell r="E8968">
            <v>99000</v>
          </cell>
          <cell r="F8968" t="str">
            <v>154199</v>
          </cell>
          <cell r="G8968" t="str">
            <v>THỰC PHẨM</v>
          </cell>
          <cell r="H8968" t="str">
            <v>MỲ, MIẾN</v>
          </cell>
        </row>
        <row r="8969">
          <cell r="C8969" t="str">
            <v>4902713127288</v>
          </cell>
          <cell r="D8969" t="str">
            <v>MARUKOME_Súp miso ăn liền giảm muối 183g</v>
          </cell>
          <cell r="E8969">
            <v>94000</v>
          </cell>
          <cell r="F8969" t="str">
            <v>154200</v>
          </cell>
          <cell r="G8969" t="str">
            <v>THỰC PHẨM</v>
          </cell>
          <cell r="H8969" t="str">
            <v>GIA VỊ</v>
          </cell>
        </row>
        <row r="8970">
          <cell r="C8970" t="str">
            <v>4902713129404</v>
          </cell>
          <cell r="D8970" t="str">
            <v>MARUKOME_Tương miso có thêm dashi đóng hộp 650g</v>
          </cell>
          <cell r="E8970">
            <v>99000</v>
          </cell>
          <cell r="F8970" t="str">
            <v>154201</v>
          </cell>
          <cell r="G8970" t="str">
            <v>THỰC PHẨM</v>
          </cell>
          <cell r="H8970" t="str">
            <v>GIA VỊ</v>
          </cell>
        </row>
        <row r="8971">
          <cell r="C8971" t="str">
            <v>4978323043874</v>
          </cell>
          <cell r="D8971" t="str">
            <v>MARUKIN- Bánh bông lan baumkuchen cắt lát 225g</v>
          </cell>
          <cell r="E8971">
            <v>119000</v>
          </cell>
          <cell r="F8971" t="str">
            <v>154202</v>
          </cell>
          <cell r="G8971" t="str">
            <v>THỰC PHẨM</v>
          </cell>
          <cell r="H8971" t="str">
            <v>BÁNH KẸO, ĐỒ ĂN VẶT</v>
          </cell>
        </row>
        <row r="8972">
          <cell r="C8972" t="str">
            <v>4978323043829</v>
          </cell>
          <cell r="D8972" t="str">
            <v>MARUKIN- Bánh baumkuchen vị phô mai cắt lát 225g</v>
          </cell>
          <cell r="E8972">
            <v>119000</v>
          </cell>
          <cell r="F8972" t="str">
            <v>154203</v>
          </cell>
          <cell r="G8972" t="str">
            <v>THỰC PHẨM</v>
          </cell>
          <cell r="H8972" t="str">
            <v>BÁNH KẸO, ĐỒ ĂN VẶT</v>
          </cell>
        </row>
        <row r="8973">
          <cell r="C8973" t="str">
            <v>4901174400145</v>
          </cell>
          <cell r="D8973" t="str">
            <v>NIHON KAISUI- Gia vị rắc cơm vị rong biển cá ngừ</v>
          </cell>
          <cell r="E8973">
            <v>79000</v>
          </cell>
          <cell r="F8973" t="str">
            <v>154204</v>
          </cell>
          <cell r="G8973" t="str">
            <v>THỰC PHẨM</v>
          </cell>
          <cell r="H8973" t="str">
            <v>THỰC PHẨM ĂN LIỀN</v>
          </cell>
        </row>
        <row r="8974">
          <cell r="C8974" t="str">
            <v>4901174400282</v>
          </cell>
          <cell r="D8974" t="str">
            <v>NIHON KAISUI- Gia vị rắc cơm vị rong biển và trứng</v>
          </cell>
          <cell r="E8974">
            <v>79000</v>
          </cell>
          <cell r="F8974" t="str">
            <v>154205</v>
          </cell>
          <cell r="G8974" t="str">
            <v>THỰC PHẨM</v>
          </cell>
          <cell r="H8974" t="str">
            <v>THỰC PHẨM ĂN LIỀN</v>
          </cell>
        </row>
        <row r="8975">
          <cell r="C8975" t="str">
            <v>4901174017008</v>
          </cell>
          <cell r="D8975" t="str">
            <v>NIHON KAISUI- Gia vị rắc cơm vị nhím biển</v>
          </cell>
          <cell r="E8975">
            <v>79000</v>
          </cell>
          <cell r="F8975" t="str">
            <v>154206</v>
          </cell>
          <cell r="G8975" t="str">
            <v>THỰC PHẨM</v>
          </cell>
          <cell r="H8975" t="str">
            <v>THỰC PHẨM ĂN LIỀN</v>
          </cell>
        </row>
        <row r="8976">
          <cell r="C8976" t="str">
            <v>4997483400020</v>
          </cell>
          <cell r="D8976" t="str">
            <v>NIHON KAISUI- Gia vị rắc cơm vị tôm nướng</v>
          </cell>
          <cell r="E8976">
            <v>79000</v>
          </cell>
          <cell r="F8976" t="str">
            <v>154207</v>
          </cell>
          <cell r="G8976" t="str">
            <v>THỰC PHẨM</v>
          </cell>
          <cell r="H8976" t="str">
            <v>THỰC PHẨM ĂN LIỀN</v>
          </cell>
        </row>
        <row r="8977">
          <cell r="C8977" t="str">
            <v>4904511004693</v>
          </cell>
          <cell r="D8977" t="str">
            <v>DAIKOKU- Mì ramen vị nước xương hầm hành muối 103g</v>
          </cell>
          <cell r="E8977">
            <v>45000</v>
          </cell>
          <cell r="F8977" t="str">
            <v>154208</v>
          </cell>
          <cell r="G8977" t="str">
            <v>THỰC PHẨM</v>
          </cell>
          <cell r="H8977" t="str">
            <v>MỲ, MIẾN</v>
          </cell>
        </row>
        <row r="8978">
          <cell r="C8978" t="str">
            <v>4901990380201</v>
          </cell>
          <cell r="D8978" t="str">
            <v>MARUCHAN- Mỳ ramen vị miso và bắp</v>
          </cell>
          <cell r="E8978">
            <v>61000</v>
          </cell>
          <cell r="F8978" t="str">
            <v>154209</v>
          </cell>
          <cell r="G8978" t="str">
            <v>THỰC PHẨM</v>
          </cell>
          <cell r="H8978" t="str">
            <v>MỲ, MIẾN</v>
          </cell>
        </row>
        <row r="8979">
          <cell r="C8979" t="str">
            <v>8809190395086</v>
          </cell>
          <cell r="D8979" t="str">
            <v>HQ - Rong cuộn cơm Yaki Sushi Nori 20g</v>
          </cell>
          <cell r="E8979">
            <v>55000</v>
          </cell>
          <cell r="F8979" t="str">
            <v>154210</v>
          </cell>
          <cell r="G8979" t="str">
            <v>THỰC PHẨM</v>
          </cell>
          <cell r="H8979" t="str">
            <v>NÔNG LÂM HẢI SẢN</v>
          </cell>
        </row>
        <row r="8980">
          <cell r="C8980" t="str">
            <v>8938515476459</v>
          </cell>
          <cell r="D8980" t="str">
            <v>SATOEN- Trà xanh matcha premium 100g</v>
          </cell>
          <cell r="E8980">
            <v>195000</v>
          </cell>
          <cell r="F8980" t="str">
            <v>154211</v>
          </cell>
          <cell r="G8980" t="str">
            <v>THỰC PHẨM</v>
          </cell>
          <cell r="H8980" t="str">
            <v>ĐỒ UỐNG, PHA CHẾ</v>
          </cell>
        </row>
        <row r="8981">
          <cell r="C8981" t="str">
            <v>8938515476411</v>
          </cell>
          <cell r="D8981" t="str">
            <v>SATOEN- Trà xanh matcha special 100g</v>
          </cell>
          <cell r="E8981">
            <v>155000</v>
          </cell>
          <cell r="F8981" t="str">
            <v>154212</v>
          </cell>
          <cell r="G8981" t="str">
            <v>THỰC PHẨM</v>
          </cell>
          <cell r="H8981" t="str">
            <v>ĐỒ UỐNG, PHA CHẾ</v>
          </cell>
        </row>
        <row r="8982">
          <cell r="C8982" t="str">
            <v>4903065270004</v>
          </cell>
          <cell r="D8982" t="str">
            <v>Nước sốt mì Mentsuyu Yamaki 500ml</v>
          </cell>
          <cell r="E8982">
            <v>95000</v>
          </cell>
          <cell r="F8982" t="str">
            <v>154213</v>
          </cell>
          <cell r="G8982" t="str">
            <v>THỰC PHẨM</v>
          </cell>
          <cell r="H8982" t="str">
            <v>GIA VỊ</v>
          </cell>
        </row>
        <row r="8983">
          <cell r="C8983" t="str">
            <v>4517838100025</v>
          </cell>
          <cell r="D8983" t="str">
            <v>TSUJI_Dầu ăn chiết xuất từ hạt cải 1.65kg</v>
          </cell>
          <cell r="E8983">
            <v>223000</v>
          </cell>
          <cell r="F8983" t="str">
            <v>154214</v>
          </cell>
          <cell r="G8983" t="str">
            <v>THỰC PHẨM</v>
          </cell>
          <cell r="H8983" t="str">
            <v>GIA VỊ</v>
          </cell>
        </row>
        <row r="8984">
          <cell r="C8984" t="str">
            <v>4942355190745</v>
          </cell>
          <cell r="D8984" t="str">
            <v>KOBE BUSSAN_Gia vị mật đường đen 180g</v>
          </cell>
          <cell r="E8984">
            <v>55000</v>
          </cell>
          <cell r="F8984" t="str">
            <v>154215</v>
          </cell>
          <cell r="G8984" t="str">
            <v>THỰC PHẨM</v>
          </cell>
          <cell r="H8984" t="str">
            <v>GIA VỊ</v>
          </cell>
        </row>
        <row r="8985">
          <cell r="C8985" t="str">
            <v>4942355054184</v>
          </cell>
          <cell r="D8985" t="str">
            <v>KOBE BUSSAN_Tảo biển sấy khô 30g</v>
          </cell>
          <cell r="E8985">
            <v>35000</v>
          </cell>
          <cell r="F8985" t="str">
            <v>154216</v>
          </cell>
          <cell r="G8985" t="str">
            <v>THỰC PHẨM</v>
          </cell>
          <cell r="H8985" t="str">
            <v>NÔNG LÂM HẢI SẢN</v>
          </cell>
        </row>
        <row r="8986">
          <cell r="C8986" t="str">
            <v>4970033284769</v>
          </cell>
          <cell r="D8986" t="str">
            <v>OKUMOTO_Bột chiên xù cho món tempura 250g</v>
          </cell>
          <cell r="E8986">
            <v>47000</v>
          </cell>
          <cell r="F8986" t="str">
            <v>154217</v>
          </cell>
          <cell r="G8986" t="str">
            <v>THỰC PHẨM</v>
          </cell>
          <cell r="H8986" t="str">
            <v>GIA VỊ</v>
          </cell>
        </row>
        <row r="8987">
          <cell r="C8987" t="str">
            <v>4901002155759</v>
          </cell>
          <cell r="D8987" t="str">
            <v>S&amp;B_Viên cari vị cay vừa 1kg</v>
          </cell>
          <cell r="E8987">
            <v>207000</v>
          </cell>
          <cell r="F8987" t="str">
            <v>154218</v>
          </cell>
          <cell r="G8987" t="str">
            <v>THỰC PHẨM</v>
          </cell>
          <cell r="H8987" t="str">
            <v>GIA VỊ</v>
          </cell>
        </row>
        <row r="8988">
          <cell r="C8988" t="str">
            <v>4901002155742</v>
          </cell>
          <cell r="D8988" t="str">
            <v>S&amp;B_Viên cari không cay 1kg</v>
          </cell>
          <cell r="E8988">
            <v>207000</v>
          </cell>
          <cell r="F8988" t="str">
            <v>154219</v>
          </cell>
          <cell r="G8988" t="str">
            <v>THỰC PHẨM</v>
          </cell>
          <cell r="H8988" t="str">
            <v>GIA VỊ</v>
          </cell>
        </row>
        <row r="8989">
          <cell r="C8989" t="str">
            <v>4902688204427</v>
          </cell>
          <cell r="D8989" t="str">
            <v>HACHI_Viên cari kiểu Nhật vị cay 200g</v>
          </cell>
          <cell r="E8989">
            <v>100000</v>
          </cell>
          <cell r="F8989" t="str">
            <v>154220</v>
          </cell>
          <cell r="G8989" t="str">
            <v>THỰC PHẨM</v>
          </cell>
          <cell r="H8989" t="str">
            <v>GIA VỊ</v>
          </cell>
        </row>
        <row r="8990">
          <cell r="C8990" t="str">
            <v>4902688270972</v>
          </cell>
          <cell r="D8990" t="str">
            <v>HACHI_Viên sốt kem kiểu Nhật 160g</v>
          </cell>
          <cell r="E8990">
            <v>89000</v>
          </cell>
          <cell r="F8990" t="str">
            <v>154221</v>
          </cell>
          <cell r="G8990" t="str">
            <v>THỰC PHẨM</v>
          </cell>
          <cell r="H8990" t="str">
            <v>GIA VỊ</v>
          </cell>
        </row>
        <row r="8991">
          <cell r="C8991" t="str">
            <v>4942355172925</v>
          </cell>
          <cell r="D8991" t="str">
            <v>KOBE BUSSAN_Ruốc cua biển đóng hộp 170g</v>
          </cell>
          <cell r="E8991">
            <v>139000</v>
          </cell>
          <cell r="F8991" t="str">
            <v>154222</v>
          </cell>
          <cell r="G8991" t="str">
            <v>THỰC PHẨM</v>
          </cell>
          <cell r="H8991" t="str">
            <v>NÔNG LÂM HẢI SẢN</v>
          </cell>
        </row>
        <row r="8992">
          <cell r="C8992" t="str">
            <v>4902560422581</v>
          </cell>
          <cell r="D8992" t="str">
            <v>HAGOROMO_Rắc cơm vị cá hồi 26g</v>
          </cell>
          <cell r="E8992">
            <v>49000</v>
          </cell>
          <cell r="F8992" t="str">
            <v>154223</v>
          </cell>
          <cell r="G8992" t="str">
            <v>THỰC PHẨM</v>
          </cell>
          <cell r="H8992" t="str">
            <v>THỰC PHẨM ĂN LIỀN</v>
          </cell>
        </row>
        <row r="8993">
          <cell r="C8993" t="str">
            <v>4902560415590</v>
          </cell>
          <cell r="D8993" t="str">
            <v>HAGOROMO_Rắc cơm Papato vị trứng và cá ngừ 28g</v>
          </cell>
          <cell r="E8993">
            <v>49000</v>
          </cell>
          <cell r="F8993" t="str">
            <v>154224</v>
          </cell>
          <cell r="G8993" t="str">
            <v>THỰC PHẨM</v>
          </cell>
          <cell r="H8993" t="str">
            <v>THỰC PHẨM ĂN LIỀN</v>
          </cell>
        </row>
        <row r="8994">
          <cell r="C8994" t="str">
            <v>4901901003946</v>
          </cell>
          <cell r="D8994" t="str">
            <v>MARUHA_Sốt đậu hủ Tứ Xuyên 140g</v>
          </cell>
          <cell r="E8994">
            <v>59000</v>
          </cell>
          <cell r="F8994" t="str">
            <v>154225</v>
          </cell>
          <cell r="G8994" t="str">
            <v>THỰC PHẨM</v>
          </cell>
          <cell r="H8994" t="str">
            <v>GIA VỊ</v>
          </cell>
        </row>
        <row r="8995">
          <cell r="C8995" t="str">
            <v>4961596016928</v>
          </cell>
          <cell r="D8995" t="str">
            <v>MIYAGI_Sốt đậu hủ Tứ Xuyên 200g</v>
          </cell>
          <cell r="E8995">
            <v>105000</v>
          </cell>
          <cell r="F8995" t="str">
            <v>154226</v>
          </cell>
          <cell r="G8995" t="str">
            <v>THỰC PHẨM</v>
          </cell>
          <cell r="H8995" t="str">
            <v>GIA VỊ</v>
          </cell>
        </row>
        <row r="8996">
          <cell r="C8996" t="str">
            <v>4902688265312</v>
          </cell>
          <cell r="D8996" t="str">
            <v>HACHI_Sốt cà chua cho mì spaghetti 260g</v>
          </cell>
          <cell r="E8996">
            <v>77000</v>
          </cell>
          <cell r="F8996" t="str">
            <v>154227</v>
          </cell>
          <cell r="G8996" t="str">
            <v>THỰC PHẨM</v>
          </cell>
          <cell r="H8996" t="str">
            <v>GIA VỊ</v>
          </cell>
        </row>
        <row r="8997">
          <cell r="C8997" t="str">
            <v>4902688265169</v>
          </cell>
          <cell r="D8997" t="str">
            <v>HACHI_Sốt mì spaghetti vị thịt bằm 285g</v>
          </cell>
          <cell r="E8997">
            <v>58000</v>
          </cell>
          <cell r="F8997" t="str">
            <v>154228</v>
          </cell>
          <cell r="G8997" t="str">
            <v>THỰC PHẨM</v>
          </cell>
          <cell r="H8997" t="str">
            <v>GIA VỊ</v>
          </cell>
        </row>
        <row r="8998">
          <cell r="C8998" t="str">
            <v>4942355102526</v>
          </cell>
          <cell r="D8998" t="str">
            <v>KANECO_Sốt thịt nướng vị cay vừa 600g</v>
          </cell>
          <cell r="E8998">
            <v>159000</v>
          </cell>
          <cell r="F8998" t="str">
            <v>154229</v>
          </cell>
          <cell r="G8998" t="str">
            <v>THỰC PHẨM</v>
          </cell>
          <cell r="H8998" t="str">
            <v>GIA VỊ</v>
          </cell>
        </row>
        <row r="8999">
          <cell r="C8999" t="str">
            <v>4942355102519</v>
          </cell>
          <cell r="D8999" t="str">
            <v>KANECO_Sốt thịt nướng không cay 600g</v>
          </cell>
          <cell r="E8999">
            <v>159000</v>
          </cell>
          <cell r="F8999" t="str">
            <v>154230</v>
          </cell>
          <cell r="G8999" t="str">
            <v>THỰC PHẨM</v>
          </cell>
          <cell r="H8999" t="str">
            <v>GIA VỊ</v>
          </cell>
        </row>
        <row r="9000">
          <cell r="C9000" t="str">
            <v>4904688517378</v>
          </cell>
          <cell r="D9000" t="str">
            <v>TAKEMOTO_Dầu ăn chiết xuất từ hạt mè 300g</v>
          </cell>
          <cell r="E9000">
            <v>156000</v>
          </cell>
          <cell r="F9000" t="str">
            <v>154231</v>
          </cell>
          <cell r="G9000" t="str">
            <v>THỰC PHẨM</v>
          </cell>
          <cell r="H9000" t="str">
            <v>GIA VỊ</v>
          </cell>
        </row>
        <row r="9001">
          <cell r="C9001" t="str">
            <v>4902106541424</v>
          </cell>
          <cell r="D9001" t="str">
            <v>MIZKA_Nước chấm ajipon 600ml</v>
          </cell>
          <cell r="E9001">
            <v>180000</v>
          </cell>
          <cell r="F9001" t="str">
            <v>154232</v>
          </cell>
          <cell r="G9001" t="str">
            <v>THỰC PHẨM</v>
          </cell>
          <cell r="H9001" t="str">
            <v>GIA VỊ</v>
          </cell>
        </row>
        <row r="9002">
          <cell r="C9002" t="str">
            <v>4901136076364</v>
          </cell>
          <cell r="D9002" t="str">
            <v>OLIVER_Sốt mì xào yakisoba 500g</v>
          </cell>
          <cell r="E9002">
            <v>99000</v>
          </cell>
          <cell r="F9002" t="str">
            <v>154233</v>
          </cell>
          <cell r="G9002" t="str">
            <v>THỰC PHẨM</v>
          </cell>
          <cell r="H9002" t="str">
            <v>GIA VỊ</v>
          </cell>
        </row>
        <row r="9003">
          <cell r="C9003" t="str">
            <v>4942355108146</v>
          </cell>
          <cell r="D9003" t="str">
            <v>KOBE BUSSAN_Sốt mayonaise 400g</v>
          </cell>
          <cell r="E9003">
            <v>89000</v>
          </cell>
          <cell r="F9003" t="str">
            <v>154234</v>
          </cell>
          <cell r="G9003" t="str">
            <v>THỰC PHẨM</v>
          </cell>
          <cell r="H9003" t="str">
            <v>GIA VỊ</v>
          </cell>
        </row>
        <row r="9004">
          <cell r="C9004" t="str">
            <v>4902688191383</v>
          </cell>
          <cell r="D9004" t="str">
            <v>HACHI_Gia vị cay mix 7 vị 17g</v>
          </cell>
          <cell r="E9004">
            <v>52000</v>
          </cell>
          <cell r="F9004" t="str">
            <v>154235</v>
          </cell>
          <cell r="G9004" t="str">
            <v>THỰC PHẨM</v>
          </cell>
          <cell r="H9004" t="str">
            <v>GIA VỊ</v>
          </cell>
        </row>
        <row r="9005">
          <cell r="C9005" t="str">
            <v>4942355235200</v>
          </cell>
          <cell r="D9005" t="str">
            <v>KOBE BUSSAN_Dầu ớt rayu 130g</v>
          </cell>
          <cell r="E9005">
            <v>94000</v>
          </cell>
          <cell r="F9005" t="str">
            <v>154236</v>
          </cell>
          <cell r="G9005" t="str">
            <v>THỰC PHẨM</v>
          </cell>
          <cell r="H9005" t="str">
            <v>GIA VỊ</v>
          </cell>
        </row>
        <row r="9006">
          <cell r="C9006" t="str">
            <v>4902087120007</v>
          </cell>
          <cell r="D9006" t="str">
            <v>TAMANOI_Giấm ngũ cốc 500ml</v>
          </cell>
          <cell r="E9006">
            <v>55000</v>
          </cell>
          <cell r="F9006" t="str">
            <v>154237</v>
          </cell>
          <cell r="G9006" t="str">
            <v>THỰC PHẨM</v>
          </cell>
          <cell r="H9006" t="str">
            <v>GIA VỊ</v>
          </cell>
        </row>
        <row r="9007">
          <cell r="C9007" t="str">
            <v>4901309209438</v>
          </cell>
          <cell r="D9007" t="str">
            <v>HINODE_Giấm thực vật 1L</v>
          </cell>
          <cell r="E9007">
            <v>85000</v>
          </cell>
          <cell r="F9007" t="str">
            <v>154238</v>
          </cell>
          <cell r="G9007" t="str">
            <v>THỰC PHẨM</v>
          </cell>
          <cell r="H9007" t="str">
            <v>GIA VỊ</v>
          </cell>
        </row>
        <row r="9008">
          <cell r="C9008" t="str">
            <v>4901309122768</v>
          </cell>
          <cell r="D9008" t="str">
            <v>HINODE_Rượu ngọt nấu ăn mirin 500ml</v>
          </cell>
          <cell r="E9008">
            <v>87000</v>
          </cell>
          <cell r="F9008" t="str">
            <v>154239</v>
          </cell>
          <cell r="G9008" t="str">
            <v>THỰC PHẨM</v>
          </cell>
          <cell r="H9008" t="str">
            <v>GIA VỊ</v>
          </cell>
        </row>
        <row r="9009">
          <cell r="C9009" t="str">
            <v>4902688090891</v>
          </cell>
          <cell r="D9009" t="str">
            <v>HACHI_Muối mè kiểu Nhật 45g</v>
          </cell>
          <cell r="E9009">
            <v>43000</v>
          </cell>
          <cell r="F9009" t="str">
            <v>154240</v>
          </cell>
          <cell r="G9009" t="str">
            <v>THỰC PHẨM</v>
          </cell>
          <cell r="H9009" t="str">
            <v>GIA VỊ</v>
          </cell>
        </row>
        <row r="9010">
          <cell r="C9010" t="str">
            <v>4942355138884</v>
          </cell>
          <cell r="D9010" t="str">
            <v>WADAKAN_Nước tương thượng hạng 1L</v>
          </cell>
          <cell r="E9010">
            <v>72000</v>
          </cell>
          <cell r="F9010" t="str">
            <v>154241</v>
          </cell>
          <cell r="G9010" t="str">
            <v>THỰC PHẨM</v>
          </cell>
          <cell r="H9010" t="str">
            <v>GIA VỊ</v>
          </cell>
        </row>
        <row r="9011">
          <cell r="C9011" t="str">
            <v>4942355167471</v>
          </cell>
          <cell r="D9011" t="str">
            <v>KOBE BUSSAN_Cá mòi đóng hộp 100g</v>
          </cell>
          <cell r="E9011">
            <v>49000</v>
          </cell>
          <cell r="F9011" t="str">
            <v>154242</v>
          </cell>
          <cell r="G9011" t="str">
            <v>THỰC PHẨM</v>
          </cell>
          <cell r="H9011" t="str">
            <v>NÔNG LÂM HẢI SẢN</v>
          </cell>
        </row>
        <row r="9012">
          <cell r="C9012" t="str">
            <v>4942355209492</v>
          </cell>
          <cell r="D9012" t="str">
            <v>KOBE BUSSAN_Cá mòi vị miso đóng hộp 150g</v>
          </cell>
          <cell r="E9012">
            <v>59000</v>
          </cell>
          <cell r="F9012" t="str">
            <v>154243</v>
          </cell>
          <cell r="G9012" t="str">
            <v>THỰC PHẨM</v>
          </cell>
          <cell r="H9012" t="str">
            <v>NÔNG LÂM HẢI SẢN</v>
          </cell>
        </row>
        <row r="9013">
          <cell r="C9013" t="str">
            <v>4942355020400</v>
          </cell>
          <cell r="D9013" t="str">
            <v>KOBE BUSSAN_Cải bẹ muối cay xắt nhỏ 500g</v>
          </cell>
          <cell r="E9013">
            <v>55000</v>
          </cell>
          <cell r="F9013" t="str">
            <v>154244</v>
          </cell>
          <cell r="G9013" t="str">
            <v>THỰC PHẨM</v>
          </cell>
          <cell r="H9013" t="str">
            <v>GIA VỊ</v>
          </cell>
        </row>
        <row r="9014">
          <cell r="C9014" t="str">
            <v>4942355130062</v>
          </cell>
          <cell r="D9014" t="str">
            <v>KOBE BUSSAN_Miến đậu xanh 500g</v>
          </cell>
          <cell r="E9014">
            <v>159000</v>
          </cell>
          <cell r="F9014" t="str">
            <v>154245</v>
          </cell>
          <cell r="G9014" t="str">
            <v>THỰC PHẨM</v>
          </cell>
          <cell r="H9014" t="str">
            <v>MỲ, MIẾN</v>
          </cell>
        </row>
        <row r="9015">
          <cell r="C9015" t="str">
            <v>4942355172970</v>
          </cell>
          <cell r="D9015" t="str">
            <v>KOBE BUSSAN_Miến khoai lang 500g</v>
          </cell>
          <cell r="E9015">
            <v>127000</v>
          </cell>
          <cell r="F9015" t="str">
            <v>154246</v>
          </cell>
          <cell r="G9015" t="str">
            <v>THỰC PHẨM</v>
          </cell>
          <cell r="H9015" t="str">
            <v>MỲ, MIẾN</v>
          </cell>
        </row>
        <row r="9016">
          <cell r="C9016" t="str">
            <v>4902902105004</v>
          </cell>
          <cell r="D9016" t="str">
            <v>MALONY_Miến khoai tây 500g</v>
          </cell>
          <cell r="E9016">
            <v>139000</v>
          </cell>
          <cell r="F9016" t="str">
            <v>154247</v>
          </cell>
          <cell r="G9016" t="str">
            <v>THỰC PHẨM</v>
          </cell>
          <cell r="H9016" t="str">
            <v>MỲ, MIẾN</v>
          </cell>
        </row>
        <row r="9017">
          <cell r="C9017" t="str">
            <v>4560159440769</v>
          </cell>
          <cell r="D9017" t="str">
            <v>SATO_Mì udon khô 800g</v>
          </cell>
          <cell r="E9017">
            <v>114000</v>
          </cell>
          <cell r="F9017" t="str">
            <v>154248</v>
          </cell>
          <cell r="G9017" t="str">
            <v>THỰC PHẨM</v>
          </cell>
          <cell r="H9017" t="str">
            <v>MỲ, MIẾN</v>
          </cell>
        </row>
        <row r="9018">
          <cell r="C9018" t="str">
            <v>4517244004627</v>
          </cell>
          <cell r="D9018" t="str">
            <v>ASAHI_Mì udon khô 400g</v>
          </cell>
          <cell r="E9018">
            <v>69000</v>
          </cell>
          <cell r="F9018" t="str">
            <v>154249</v>
          </cell>
          <cell r="G9018" t="str">
            <v>THỰC PHẨM</v>
          </cell>
          <cell r="H9018" t="str">
            <v>MỲ, MIẾN</v>
          </cell>
        </row>
        <row r="9019">
          <cell r="C9019" t="str">
            <v>4973288210118</v>
          </cell>
          <cell r="D9019" t="str">
            <v>SUNAOCHI_Mì soba Inakasoba 200g</v>
          </cell>
          <cell r="E9019">
            <v>33000</v>
          </cell>
          <cell r="F9019" t="str">
            <v>154250</v>
          </cell>
          <cell r="G9019" t="str">
            <v>THỰC PHẨM</v>
          </cell>
          <cell r="H9019" t="str">
            <v>MỲ, MIẾN</v>
          </cell>
        </row>
        <row r="9020">
          <cell r="C9020" t="str">
            <v>4560159440776</v>
          </cell>
          <cell r="D9020" t="str">
            <v>SATO_Mì soba khô 800g</v>
          </cell>
          <cell r="E9020">
            <v>104000</v>
          </cell>
          <cell r="F9020" t="str">
            <v>154251</v>
          </cell>
          <cell r="G9020" t="str">
            <v>THỰC PHẨM</v>
          </cell>
          <cell r="H9020" t="str">
            <v>MỲ, MIẾN</v>
          </cell>
        </row>
        <row r="9021">
          <cell r="C9021" t="str">
            <v>4560159440745</v>
          </cell>
          <cell r="D9021" t="str">
            <v>SATO_Mì somen 800g</v>
          </cell>
          <cell r="E9021">
            <v>89000</v>
          </cell>
          <cell r="F9021" t="str">
            <v>154252</v>
          </cell>
          <cell r="G9021" t="str">
            <v>THỰC PHẨM</v>
          </cell>
          <cell r="H9021" t="str">
            <v>MỲ, MIẾN</v>
          </cell>
        </row>
        <row r="9022">
          <cell r="C9022" t="str">
            <v>4517244005754</v>
          </cell>
          <cell r="D9022" t="str">
            <v>ASAHI_Mì somen 400g</v>
          </cell>
          <cell r="E9022">
            <v>49000</v>
          </cell>
          <cell r="F9022" t="str">
            <v>154253</v>
          </cell>
          <cell r="G9022" t="str">
            <v>THỰC PHẨM</v>
          </cell>
          <cell r="H9022" t="str">
            <v>MỲ, MIẾN</v>
          </cell>
        </row>
        <row r="9023">
          <cell r="C9023" t="str">
            <v>4942355104193</v>
          </cell>
          <cell r="D9023" t="str">
            <v>TAKASIMAWA_Nấm tẩm gia vị Nametake ăn liền 120g</v>
          </cell>
          <cell r="E9023">
            <v>71000</v>
          </cell>
          <cell r="F9023" t="str">
            <v>154254</v>
          </cell>
          <cell r="G9023" t="str">
            <v>THỰC PHẨM</v>
          </cell>
          <cell r="H9023" t="str">
            <v>GIA VỊ</v>
          </cell>
        </row>
        <row r="9024">
          <cell r="C9024" t="str">
            <v>4977803410373</v>
          </cell>
          <cell r="D9024" t="str">
            <v>MAEHARA_Bột khoai tây đã chế biến 300g</v>
          </cell>
          <cell r="E9024">
            <v>60000</v>
          </cell>
          <cell r="F9024" t="str">
            <v>154255</v>
          </cell>
          <cell r="G9024" t="str">
            <v>THỰC PHẨM</v>
          </cell>
          <cell r="H9024" t="str">
            <v>GIA VỊ</v>
          </cell>
        </row>
        <row r="9025">
          <cell r="C9025" t="str">
            <v>4901740141618</v>
          </cell>
          <cell r="D9025" t="str">
            <v>SHIMAYA_Gia vị súp mì udon 8g*8</v>
          </cell>
          <cell r="E9025">
            <v>56000</v>
          </cell>
          <cell r="F9025" t="str">
            <v>154256</v>
          </cell>
          <cell r="G9025" t="str">
            <v>THỰC PHẨM</v>
          </cell>
          <cell r="H9025" t="str">
            <v>GIA VỊ</v>
          </cell>
        </row>
        <row r="9026">
          <cell r="C9026" t="str">
            <v>4902106651383</v>
          </cell>
          <cell r="D9026" t="str">
            <v>MASUZEN_Nước súp lẩu vị cá chuồn nướng 750g</v>
          </cell>
          <cell r="E9026">
            <v>92000</v>
          </cell>
          <cell r="F9026" t="str">
            <v>154257</v>
          </cell>
          <cell r="G9026" t="str">
            <v>THỰC PHẨM</v>
          </cell>
          <cell r="H9026" t="str">
            <v>GIA VỊ</v>
          </cell>
        </row>
        <row r="9027">
          <cell r="C9027" t="str">
            <v>4904851301216</v>
          </cell>
          <cell r="D9027" t="str">
            <v>TANIO_Chè Sakuran ăn liền từ đậu đỏ xay nhuyễn</v>
          </cell>
          <cell r="E9027">
            <v>48000</v>
          </cell>
          <cell r="F9027" t="str">
            <v>154258</v>
          </cell>
          <cell r="G9027" t="str">
            <v>THỰC PHẨM</v>
          </cell>
          <cell r="H9027" t="str">
            <v>ĐỒ UỐNG, PHA CHẾ</v>
          </cell>
        </row>
        <row r="9028">
          <cell r="C9028" t="str">
            <v>4904851301209</v>
          </cell>
          <cell r="D9028" t="str">
            <v>TANIO_Chè ăn liền từ đậu đỏ và hạt dẻ nguyên hạt</v>
          </cell>
          <cell r="E9028">
            <v>48000</v>
          </cell>
          <cell r="F9028" t="str">
            <v>154259</v>
          </cell>
          <cell r="G9028" t="str">
            <v>THỰC PHẨM</v>
          </cell>
          <cell r="H9028" t="str">
            <v>ĐỒ UỐNG, PHA CHẾ</v>
          </cell>
        </row>
        <row r="9029">
          <cell r="C9029" t="str">
            <v>4902757261108</v>
          </cell>
          <cell r="D9029" t="str">
            <v>MEITO_Kẹo ngậm họng vị sữa bạc hà 50g</v>
          </cell>
          <cell r="E9029">
            <v>39000</v>
          </cell>
          <cell r="F9029" t="str">
            <v>154260</v>
          </cell>
          <cell r="G9029" t="str">
            <v>THỰC PHẨM</v>
          </cell>
          <cell r="H9029" t="str">
            <v>BÁNH KẸO, ĐỒ ĂN VẶT</v>
          </cell>
        </row>
        <row r="9030">
          <cell r="C9030" t="str">
            <v>4902757260903</v>
          </cell>
          <cell r="D9030" t="str">
            <v>MEITO_Kẹo bổ sung vitamin C 53g</v>
          </cell>
          <cell r="E9030">
            <v>45000</v>
          </cell>
          <cell r="F9030" t="str">
            <v>154261</v>
          </cell>
          <cell r="G9030" t="str">
            <v>THỰC PHẨM</v>
          </cell>
          <cell r="H9030" t="str">
            <v>BÁNH KẸO, ĐỒ ĂN VẶT</v>
          </cell>
        </row>
        <row r="9031">
          <cell r="C9031" t="str">
            <v>4902435012725</v>
          </cell>
          <cell r="D9031" t="str">
            <v>PINE_Kẹo vị dứa 70g</v>
          </cell>
          <cell r="E9031">
            <v>39000</v>
          </cell>
          <cell r="F9031" t="str">
            <v>154262</v>
          </cell>
          <cell r="G9031" t="str">
            <v>THỰC PHẨM</v>
          </cell>
          <cell r="H9031" t="str">
            <v>BÁNH KẸO, ĐỒ ĂN VẶT</v>
          </cell>
        </row>
        <row r="9032">
          <cell r="C9032" t="str">
            <v>5707446541153</v>
          </cell>
          <cell r="D9032" t="str">
            <v>KOBE BUSSAN_Mứt Royal vị việt quất 400g</v>
          </cell>
          <cell r="E9032">
            <v>199000</v>
          </cell>
          <cell r="F9032" t="str">
            <v>154263</v>
          </cell>
          <cell r="G9032" t="str">
            <v>THỰC PHẨM</v>
          </cell>
          <cell r="H9032" t="str">
            <v>BÁNH KẸO, ĐỒ ĂN VẶT</v>
          </cell>
        </row>
        <row r="9033">
          <cell r="C9033" t="str">
            <v>5707446541009</v>
          </cell>
          <cell r="D9033" t="str">
            <v>KOBE BUSSAN_Mứt Royal vị dâu 400g</v>
          </cell>
          <cell r="E9033">
            <v>139000</v>
          </cell>
          <cell r="F9033" t="str">
            <v>154264</v>
          </cell>
          <cell r="G9033" t="str">
            <v>THỰC PHẨM</v>
          </cell>
          <cell r="H9033" t="str">
            <v>BÁNH KẸO, ĐỒ ĂN VẶT</v>
          </cell>
        </row>
        <row r="9034">
          <cell r="C9034" t="str">
            <v>4942355144472</v>
          </cell>
          <cell r="D9034" t="str">
            <v>KOBE BUSSAN_Mứt trà gừng 800g</v>
          </cell>
          <cell r="E9034">
            <v>269000</v>
          </cell>
          <cell r="F9034" t="str">
            <v>154265</v>
          </cell>
          <cell r="G9034" t="str">
            <v>THỰC PHẨM</v>
          </cell>
          <cell r="H9034" t="str">
            <v>BÁNH KẸO, ĐỒ ĂN VẶT</v>
          </cell>
        </row>
        <row r="9035">
          <cell r="C9035" t="str">
            <v>4942355232889</v>
          </cell>
          <cell r="D9035" t="str">
            <v>KOBE BUSSAN_Đậu hà lan sấy vị dầu ớt cay 100g</v>
          </cell>
          <cell r="E9035">
            <v>62000</v>
          </cell>
          <cell r="F9035" t="str">
            <v>154266</v>
          </cell>
          <cell r="G9035" t="str">
            <v>THỰC PHẨM</v>
          </cell>
          <cell r="H9035" t="str">
            <v>BÁNH KẸO, ĐỒ ĂN VẶT</v>
          </cell>
        </row>
        <row r="9036">
          <cell r="C9036" t="str">
            <v>4942355232896</v>
          </cell>
          <cell r="D9036" t="str">
            <v>KOBE BUSSAN_Đậu hà lan sấy vị muối 100g</v>
          </cell>
          <cell r="E9036">
            <v>62000</v>
          </cell>
          <cell r="F9036" t="str">
            <v>154267</v>
          </cell>
          <cell r="G9036" t="str">
            <v>THỰC PHẨM</v>
          </cell>
          <cell r="H9036" t="str">
            <v>BÁNH KẸO, ĐỒ ĂN VẶT</v>
          </cell>
        </row>
        <row r="9037">
          <cell r="C9037" t="str">
            <v>4908849725107</v>
          </cell>
          <cell r="D9037" t="str">
            <v>OITA - Nước ép đào tươi 190ml</v>
          </cell>
          <cell r="E9037">
            <v>35000</v>
          </cell>
          <cell r="F9037" t="str">
            <v>154268</v>
          </cell>
          <cell r="G9037" t="str">
            <v>THỰC PHẨM</v>
          </cell>
          <cell r="H9037" t="str">
            <v>ĐỒ UỐNG, PHA CHẾ</v>
          </cell>
        </row>
        <row r="9038">
          <cell r="C9038" t="str">
            <v>4908849765103</v>
          </cell>
          <cell r="D9038" t="str">
            <v>OITA - Nước ép cam tươi 190ml</v>
          </cell>
          <cell r="E9038">
            <v>35000</v>
          </cell>
          <cell r="F9038" t="str">
            <v>154269</v>
          </cell>
          <cell r="G9038" t="str">
            <v>THỰC PHẨM</v>
          </cell>
          <cell r="H9038" t="str">
            <v>ĐỒ UỐNG, PHA CHẾ</v>
          </cell>
        </row>
        <row r="9039">
          <cell r="C9039" t="str">
            <v>4901361041175</v>
          </cell>
          <cell r="D9039" t="str">
            <v>CORIS- Kẹo Viên Thổi Sáo Vị Coca 8 viên</v>
          </cell>
          <cell r="E9039">
            <v>25000</v>
          </cell>
          <cell r="F9039" t="str">
            <v>154270</v>
          </cell>
          <cell r="G9039" t="str">
            <v>THỰC PHẨM</v>
          </cell>
          <cell r="H9039" t="str">
            <v>BÁNH KẸO, ĐỒ ĂN VẶT</v>
          </cell>
        </row>
        <row r="9040">
          <cell r="C9040" t="str">
            <v>4571200602968</v>
          </cell>
          <cell r="D9040" t="str">
            <v>KS FOODS- Ruốc cá hồi 120g</v>
          </cell>
          <cell r="E9040">
            <v>125000</v>
          </cell>
          <cell r="F9040" t="str">
            <v>154271</v>
          </cell>
          <cell r="G9040" t="str">
            <v>THỰC PHẨM</v>
          </cell>
          <cell r="H9040" t="str">
            <v>NÔNG LÂM HẢI SẢN</v>
          </cell>
        </row>
        <row r="9041">
          <cell r="C9041" t="str">
            <v>4902750975149</v>
          </cell>
          <cell r="D9041" t="str">
            <v>UHA MIKAKUTO- Kẹo caramel muối nhân socola 71g</v>
          </cell>
          <cell r="E9041">
            <v>65000</v>
          </cell>
          <cell r="F9041" t="str">
            <v>154272</v>
          </cell>
          <cell r="G9041" t="str">
            <v>THỰC PHẨM</v>
          </cell>
          <cell r="H9041" t="str">
            <v>BÁNH KẸO, ĐỒ ĂN VẶT</v>
          </cell>
        </row>
        <row r="9042">
          <cell r="C9042" t="str">
            <v>4902663018964</v>
          </cell>
          <cell r="D9042" t="str">
            <v>HARUSAME- Súp tổng hợp 146g</v>
          </cell>
          <cell r="E9042">
            <v>135000</v>
          </cell>
          <cell r="F9042" t="str">
            <v>154273</v>
          </cell>
          <cell r="G9042" t="str">
            <v>THỰC PHẨM</v>
          </cell>
          <cell r="H9042" t="str">
            <v>GIA VỊ</v>
          </cell>
        </row>
        <row r="9043">
          <cell r="C9043" t="str">
            <v>4901005002173</v>
          </cell>
          <cell r="D9043" t="str">
            <v>GLICO- Bánh ốc quế Caplico mini 87g</v>
          </cell>
          <cell r="E9043">
            <v>125000</v>
          </cell>
          <cell r="F9043" t="str">
            <v>154274</v>
          </cell>
          <cell r="G9043" t="str">
            <v>THỰC PHẨM</v>
          </cell>
          <cell r="H9043" t="str">
            <v>BÁNH KẸO, ĐỒ ĂN VẶT</v>
          </cell>
        </row>
        <row r="9044">
          <cell r="C9044" t="str">
            <v>4942355083580</v>
          </cell>
          <cell r="D9044" t="str">
            <v>KOBE BUSSAN- Sốt salad mè rang 300ml</v>
          </cell>
          <cell r="E9044">
            <v>119000</v>
          </cell>
          <cell r="F9044" t="str">
            <v>154275</v>
          </cell>
          <cell r="G9044" t="str">
            <v>THỰC PHẨM</v>
          </cell>
          <cell r="H9044" t="str">
            <v>GIA VỊ</v>
          </cell>
        </row>
        <row r="9045">
          <cell r="C9045" t="str">
            <v>4571145932885</v>
          </cell>
          <cell r="D9045" t="str">
            <v>DAIGO MISO- Khô cá bào 30g</v>
          </cell>
          <cell r="E9045">
            <v>83000</v>
          </cell>
          <cell r="F9045" t="str">
            <v>154276</v>
          </cell>
          <cell r="G9045" t="str">
            <v>THỰC PHẨM</v>
          </cell>
          <cell r="H9045" t="str">
            <v>NÔNG LÂM HẢI SẢN</v>
          </cell>
        </row>
        <row r="9046">
          <cell r="C9046" t="str">
            <v>4902560422543</v>
          </cell>
          <cell r="D9046" t="str">
            <v>HAGOROMO- Rắc cơm Papatto vị cá ngừ 30g</v>
          </cell>
          <cell r="E9046">
            <v>55000</v>
          </cell>
          <cell r="F9046" t="str">
            <v>154277</v>
          </cell>
          <cell r="G9046" t="str">
            <v>THỰC PHẨM</v>
          </cell>
          <cell r="H9046" t="str">
            <v>THỰC PHẨM ĂN LIỀN</v>
          </cell>
        </row>
        <row r="9047">
          <cell r="C9047" t="str">
            <v>4525751207295</v>
          </cell>
          <cell r="D9047" t="str">
            <v>GLOBE- Trà ô long đóng chai 2L</v>
          </cell>
          <cell r="E9047">
            <v>65000</v>
          </cell>
          <cell r="F9047" t="str">
            <v>154278</v>
          </cell>
          <cell r="G9047" t="str">
            <v>THỰC PHẨM</v>
          </cell>
          <cell r="H9047" t="str">
            <v>ĐỒ UỐNG, PHA CHẾ</v>
          </cell>
        </row>
        <row r="9048">
          <cell r="C9048" t="str">
            <v>8938558574464</v>
          </cell>
          <cell r="D9048" t="str">
            <v>SANGEN WAGYU- Thịt bò tam vương bít tết 200g</v>
          </cell>
          <cell r="E9048">
            <v>145000</v>
          </cell>
          <cell r="F9048" t="str">
            <v>154279</v>
          </cell>
          <cell r="G9048" t="str">
            <v>THỰC PHẨM</v>
          </cell>
          <cell r="H9048" t="str">
            <v>THỰC PHẨM ĐÔNG LẠNH, CHẾ BIẾN</v>
          </cell>
        </row>
        <row r="9049">
          <cell r="C9049" t="str">
            <v>8938558574457</v>
          </cell>
          <cell r="D9049" t="str">
            <v>SANGEN WAGYU- Thịt bò tam vương nướng 200g</v>
          </cell>
          <cell r="E9049">
            <v>145000</v>
          </cell>
          <cell r="F9049" t="str">
            <v>154280</v>
          </cell>
          <cell r="G9049" t="str">
            <v>THỰC PHẨM</v>
          </cell>
          <cell r="H9049" t="str">
            <v>THỰC PHẨM ĐÔNG LẠNH, CHẾ BIẾN</v>
          </cell>
        </row>
        <row r="9050">
          <cell r="C9050" t="str">
            <v>4902585004144</v>
          </cell>
          <cell r="D9050" t="str">
            <v>FUTABA- Kem 3 vị dâu chuối socola 105ml</v>
          </cell>
          <cell r="E9050">
            <v>40000</v>
          </cell>
          <cell r="F9050" t="str">
            <v>154281</v>
          </cell>
          <cell r="G9050" t="str">
            <v>THỰC PHẨM</v>
          </cell>
          <cell r="H9050" t="str">
            <v>SẢN PHẨM TỪ SỮA</v>
          </cell>
        </row>
        <row r="9051">
          <cell r="C9051" t="str">
            <v>4901885009378</v>
          </cell>
          <cell r="D9051" t="str">
            <v>MASADA- Nước tương hảo hạng 200ml</v>
          </cell>
          <cell r="E9051">
            <v>99000</v>
          </cell>
          <cell r="F9051" t="str">
            <v>154282</v>
          </cell>
          <cell r="G9051" t="str">
            <v>THỰC PHẨM</v>
          </cell>
          <cell r="H9051" t="str">
            <v>GIA VỊ</v>
          </cell>
        </row>
        <row r="9052">
          <cell r="C9052" t="str">
            <v>4901885009361</v>
          </cell>
          <cell r="D9052" t="str">
            <v>MASADA- Nước tương hảo hạng 400ml</v>
          </cell>
          <cell r="E9052">
            <v>120000</v>
          </cell>
          <cell r="F9052" t="str">
            <v>154283</v>
          </cell>
          <cell r="G9052" t="str">
            <v>THỰC PHẨM</v>
          </cell>
          <cell r="H9052" t="str">
            <v>GIA VỊ</v>
          </cell>
        </row>
        <row r="9053">
          <cell r="C9053" t="str">
            <v>4901018082728</v>
          </cell>
          <cell r="D9053" t="str">
            <v>ADACHI- Thạch kem vị sữa và trái cây 65mlx8chiếc</v>
          </cell>
          <cell r="E9053">
            <v>35000</v>
          </cell>
          <cell r="F9053" t="str">
            <v>154284</v>
          </cell>
          <cell r="G9053" t="str">
            <v>THỰC PHẨM</v>
          </cell>
          <cell r="H9053" t="str">
            <v>BÁNH KẸO, ĐỒ ĂN VẶT</v>
          </cell>
        </row>
        <row r="9054">
          <cell r="C9054" t="str">
            <v>4901018082711</v>
          </cell>
          <cell r="D9054" t="str">
            <v>ADACHI- Thạch kem vị đá bào trái cây 65mlx8chiếc</v>
          </cell>
          <cell r="E9054">
            <v>35000</v>
          </cell>
          <cell r="F9054" t="str">
            <v>154285</v>
          </cell>
          <cell r="G9054" t="str">
            <v>THỰC PHẨM</v>
          </cell>
          <cell r="H9054" t="str">
            <v>BÁNH KẸO, ĐỒ ĂN VẶT</v>
          </cell>
        </row>
        <row r="9055">
          <cell r="C9055" t="str">
            <v>4904561030895</v>
          </cell>
          <cell r="D9055" t="str">
            <v>TANAKA FOODS- Rắc cơm vị cá HELLO KITTY 8 gói</v>
          </cell>
          <cell r="E9055">
            <v>55000</v>
          </cell>
          <cell r="F9055" t="str">
            <v>154286</v>
          </cell>
          <cell r="G9055" t="str">
            <v>THỰC PHẨM</v>
          </cell>
          <cell r="H9055" t="str">
            <v>THỰC PHẨM ĂN LIỀN</v>
          </cell>
        </row>
        <row r="9056">
          <cell r="C9056" t="str">
            <v>4904561030888</v>
          </cell>
          <cell r="D9056" t="str">
            <v>TANAKA FOODS- Rắc cơm vị rau củ HELLO KITTY 8 gói</v>
          </cell>
          <cell r="E9056">
            <v>55000</v>
          </cell>
          <cell r="F9056" t="str">
            <v>154287</v>
          </cell>
          <cell r="G9056" t="str">
            <v>THỰC PHẨM</v>
          </cell>
          <cell r="H9056" t="str">
            <v>THỰC PHẨM ĂN LIỀN</v>
          </cell>
        </row>
        <row r="9057">
          <cell r="C9057" t="str">
            <v>4905846118291</v>
          </cell>
          <cell r="D9057" t="str">
            <v>CHOYA- Rượu mơ Choya Single Year 325ml</v>
          </cell>
          <cell r="E9057">
            <v>389000</v>
          </cell>
          <cell r="F9057" t="str">
            <v>154288</v>
          </cell>
          <cell r="G9057" t="str">
            <v>THỰC PHẨM</v>
          </cell>
          <cell r="H9057" t="str">
            <v>RƯỢU</v>
          </cell>
        </row>
        <row r="9058">
          <cell r="C9058" t="str">
            <v>4902713127271</v>
          </cell>
          <cell r="D9058" t="str">
            <v>MARUKOME_Súp miso ăn liền 183g</v>
          </cell>
          <cell r="E9058">
            <v>94000</v>
          </cell>
          <cell r="F9058" t="str">
            <v>154289</v>
          </cell>
          <cell r="G9058" t="str">
            <v>THỰC PHẨM</v>
          </cell>
          <cell r="H9058" t="str">
            <v>GIA VỊ</v>
          </cell>
        </row>
        <row r="9059">
          <cell r="C9059" t="str">
            <v>4974689076105</v>
          </cell>
          <cell r="D9059" t="str">
            <v>KUJI SHOKUHIN- Snack tempura rong biển vị ớt</v>
          </cell>
          <cell r="E9059">
            <v>79000</v>
          </cell>
          <cell r="F9059" t="str">
            <v>154290</v>
          </cell>
          <cell r="G9059" t="str">
            <v>THỰC PHẨM</v>
          </cell>
          <cell r="H9059" t="str">
            <v>BÁNH KẸO, ĐỒ ĂN VẶT</v>
          </cell>
        </row>
        <row r="9060">
          <cell r="C9060" t="str">
            <v>4974689082021</v>
          </cell>
          <cell r="D9060" t="str">
            <v>KUJI SHOKUHIN- Snack tempura rong biển vị phomai</v>
          </cell>
          <cell r="E9060">
            <v>79000</v>
          </cell>
          <cell r="F9060" t="str">
            <v>154291</v>
          </cell>
          <cell r="G9060" t="str">
            <v>THỰC PHẨM</v>
          </cell>
          <cell r="H9060" t="str">
            <v>BÁNH KẸO, ĐỒ ĂN VẶT</v>
          </cell>
        </row>
        <row r="9061">
          <cell r="C9061" t="str">
            <v>4901326030848</v>
          </cell>
          <cell r="D9061" t="str">
            <v>KASUGAI- Kẹo dẻo vị nho tím 107g</v>
          </cell>
          <cell r="E9061">
            <v>75000</v>
          </cell>
          <cell r="F9061" t="str">
            <v>154292</v>
          </cell>
          <cell r="G9061" t="str">
            <v>THỰC PHẨM</v>
          </cell>
          <cell r="H9061" t="str">
            <v>BÁNH KẸO, ĐỒ ĂN VẶT</v>
          </cell>
        </row>
        <row r="9062">
          <cell r="C9062" t="str">
            <v>4901326040229</v>
          </cell>
          <cell r="D9062" t="str">
            <v>KASUGAI- Kẹo dẻo vị xoài 107g</v>
          </cell>
          <cell r="E9062">
            <v>75000</v>
          </cell>
          <cell r="F9062" t="str">
            <v>154293</v>
          </cell>
          <cell r="G9062" t="str">
            <v>THỰC PHẨM</v>
          </cell>
          <cell r="H9062" t="str">
            <v>BÁNH KẸO, ĐỒ ĂN VẶT</v>
          </cell>
        </row>
        <row r="9063">
          <cell r="C9063" t="str">
            <v>4901326040397</v>
          </cell>
          <cell r="D9063" t="str">
            <v>KASUGAI- Kẹo dẻo vị vải 107g</v>
          </cell>
          <cell r="E9063">
            <v>75000</v>
          </cell>
          <cell r="F9063" t="str">
            <v>154294</v>
          </cell>
          <cell r="G9063" t="str">
            <v>THỰC PHẨM</v>
          </cell>
          <cell r="H9063" t="str">
            <v>BÁNH KẸO, ĐỒ ĂN VẶT</v>
          </cell>
        </row>
        <row r="9064">
          <cell r="C9064" t="str">
            <v>4901305411057</v>
          </cell>
          <cell r="D9064" t="str">
            <v>KAYOAKA- Bột trà sữa trà xanh vị đậm đà 150g</v>
          </cell>
          <cell r="E9064">
            <v>165000</v>
          </cell>
          <cell r="F9064" t="str">
            <v>154295</v>
          </cell>
          <cell r="G9064" t="str">
            <v>THỰC PHẨM</v>
          </cell>
          <cell r="H9064" t="str">
            <v>ĐỒ UỐNG, PHA CHẾ</v>
          </cell>
        </row>
        <row r="9065">
          <cell r="C9065" t="str">
            <v>4935958864458</v>
          </cell>
          <cell r="D9065" t="str">
            <v>ICHIEI FOODS- Snack đậu wasabi</v>
          </cell>
          <cell r="E9065">
            <v>149000</v>
          </cell>
          <cell r="F9065" t="str">
            <v>154296</v>
          </cell>
          <cell r="G9065" t="str">
            <v>THỰC PHẨM</v>
          </cell>
          <cell r="H9065" t="str">
            <v>BÁNH KẸO, ĐỒ ĂN VẶT</v>
          </cell>
        </row>
        <row r="9066">
          <cell r="C9066" t="str">
            <v>4935958873399</v>
          </cell>
          <cell r="D9066" t="str">
            <v>AJIGEN- Snack Khoai Tây Wasabi 50g</v>
          </cell>
          <cell r="E9066">
            <v>179000</v>
          </cell>
          <cell r="F9066" t="str">
            <v>154297</v>
          </cell>
          <cell r="G9066" t="str">
            <v>THỰC PHẨM</v>
          </cell>
          <cell r="H9066" t="str">
            <v>BÁNH KẸO, ĐỒ ĂN VẶT</v>
          </cell>
        </row>
        <row r="9067">
          <cell r="C9067" t="str">
            <v>4946763021905</v>
          </cell>
          <cell r="D9067" t="str">
            <v>AJIGEN- Đậu Hà Lan Wasabi Tamaruya 50g</v>
          </cell>
          <cell r="E9067">
            <v>79000</v>
          </cell>
          <cell r="F9067" t="str">
            <v>154298</v>
          </cell>
          <cell r="G9067" t="str">
            <v>THỰC PHẨM</v>
          </cell>
          <cell r="H9067" t="str">
            <v>BÁNH KẸO, ĐỒ ĂN VẶT</v>
          </cell>
        </row>
        <row r="9068">
          <cell r="C9068" t="str">
            <v>4903059204824</v>
          </cell>
          <cell r="D9068" t="str">
            <v>YAMAEI FOODS- Snack Rong Biển Wasabi</v>
          </cell>
          <cell r="E9068">
            <v>129000</v>
          </cell>
          <cell r="F9068" t="str">
            <v>154299</v>
          </cell>
          <cell r="G9068" t="str">
            <v>THỰC PHẨM</v>
          </cell>
          <cell r="H9068" t="str">
            <v>BÁNH KẸO, ĐỒ ĂN VẶT</v>
          </cell>
        </row>
        <row r="9069">
          <cell r="C9069" t="str">
            <v>4903059001690</v>
          </cell>
          <cell r="D9069" t="str">
            <v>YAMAEI FOODS- Đậu phộng giòn Wasabi</v>
          </cell>
          <cell r="E9069">
            <v>129000</v>
          </cell>
          <cell r="F9069" t="str">
            <v>154300</v>
          </cell>
          <cell r="G9069" t="str">
            <v>THỰC PHẨM</v>
          </cell>
          <cell r="H9069" t="str">
            <v>BÁNH KẸO, ĐỒ ĂN VẶT</v>
          </cell>
        </row>
        <row r="9070">
          <cell r="C9070" t="str">
            <v>4935958873443</v>
          </cell>
          <cell r="D9070" t="str">
            <v>ICHIEI FOODS- Cá Thu nướng Wasabi</v>
          </cell>
          <cell r="E9070">
            <v>129000</v>
          </cell>
          <cell r="F9070" t="str">
            <v>154301</v>
          </cell>
          <cell r="G9070" t="str">
            <v>THỰC PHẨM</v>
          </cell>
          <cell r="H9070" t="str">
            <v>BÁNH KẸO, ĐỒ ĂN VẶT</v>
          </cell>
        </row>
        <row r="9071">
          <cell r="C9071" t="str">
            <v>4974689022454</v>
          </cell>
          <cell r="D9071" t="str">
            <v>DAIKO FOODS- Snack rong biển Wasabi chiên giòn</v>
          </cell>
          <cell r="E9071">
            <v>129000</v>
          </cell>
          <cell r="F9071" t="str">
            <v>154302</v>
          </cell>
          <cell r="G9071" t="str">
            <v>THỰC PHẨM</v>
          </cell>
          <cell r="H9071" t="str">
            <v>BÁNH KẸO, ĐỒ ĂN VẶT</v>
          </cell>
        </row>
        <row r="9072">
          <cell r="C9072" t="str">
            <v>4974689022386</v>
          </cell>
          <cell r="D9072" t="str">
            <v>DAIKO FOODS- Snack rong biển Wasabi chiên giòn</v>
          </cell>
          <cell r="E9072">
            <v>179000</v>
          </cell>
          <cell r="F9072" t="str">
            <v>154303</v>
          </cell>
          <cell r="G9072" t="str">
            <v>THỰC PHẨM</v>
          </cell>
          <cell r="H9072" t="str">
            <v>BÁNH KẸO, ĐỒ ĂN VẶT</v>
          </cell>
        </row>
        <row r="9073">
          <cell r="C9073" t="str">
            <v>8936019920522</v>
          </cell>
          <cell r="D9073" t="str">
            <v>SURIMI- Thanh cua 200g</v>
          </cell>
          <cell r="E9073">
            <v>72000</v>
          </cell>
          <cell r="F9073" t="str">
            <v>154304</v>
          </cell>
          <cell r="G9073" t="str">
            <v>THỰC PHẨM</v>
          </cell>
          <cell r="H9073" t="str">
            <v>THỰC PHẨM ĐÔNG LẠNH, CHẾ BIẾN</v>
          </cell>
        </row>
        <row r="9074">
          <cell r="C9074" t="str">
            <v>8936019920713</v>
          </cell>
          <cell r="D9074" t="str">
            <v>SURIMI- Thanh cua 500g</v>
          </cell>
          <cell r="E9074">
            <v>149000</v>
          </cell>
          <cell r="F9074" t="str">
            <v>154305</v>
          </cell>
          <cell r="G9074" t="str">
            <v>THỰC PHẨM</v>
          </cell>
          <cell r="H9074" t="str">
            <v>THỰC PHẨM ĐÔNG LẠNH, CHẾ BIẾN</v>
          </cell>
        </row>
        <row r="9075">
          <cell r="C9075" t="str">
            <v>8936219620109</v>
          </cell>
          <cell r="D9075" t="str">
            <v>SURIMI- Thanh cua hình càng cua 200g</v>
          </cell>
          <cell r="E9075">
            <v>78000</v>
          </cell>
          <cell r="F9075" t="str">
            <v>154306</v>
          </cell>
          <cell r="G9075" t="str">
            <v>THỰC PHẨM</v>
          </cell>
          <cell r="H9075" t="str">
            <v>THỰC PHẨM ĐÔNG LẠNH, CHẾ BIẾN</v>
          </cell>
        </row>
        <row r="9076">
          <cell r="C9076" t="str">
            <v>8936019920201</v>
          </cell>
          <cell r="D9076" t="str">
            <v>MAYUMI- Chả cá đỏ 160g</v>
          </cell>
          <cell r="E9076">
            <v>48000</v>
          </cell>
          <cell r="F9076" t="str">
            <v>154307</v>
          </cell>
          <cell r="G9076" t="str">
            <v>THỰC PHẨM</v>
          </cell>
          <cell r="H9076" t="str">
            <v>THỰC PHẨM ĐÔNG LẠNH, CHẾ BIẾN</v>
          </cell>
        </row>
        <row r="9077">
          <cell r="C9077" t="str">
            <v>8936019920041</v>
          </cell>
          <cell r="D9077" t="str">
            <v>MAYUMI- Chả cá xoắn 160g</v>
          </cell>
          <cell r="E9077">
            <v>51000</v>
          </cell>
          <cell r="F9077" t="str">
            <v>154308</v>
          </cell>
          <cell r="G9077" t="str">
            <v>THỰC PHẨM</v>
          </cell>
          <cell r="H9077" t="str">
            <v>THỰC PHẨM ĐÔNG LẠNH, CHẾ BIẾN</v>
          </cell>
        </row>
        <row r="9078">
          <cell r="C9078" t="str">
            <v>4902888271878</v>
          </cell>
          <cell r="D9078" t="str">
            <v>MORINAGA- Kẹo Hi-Chew viên nhỏ mix vị</v>
          </cell>
          <cell r="E9078">
            <v>35000</v>
          </cell>
          <cell r="F9078" t="str">
            <v>154309</v>
          </cell>
          <cell r="G9078" t="str">
            <v>THỰC PHẨM</v>
          </cell>
          <cell r="H9078" t="str">
            <v>BÁNH KẸO, ĐỒ ĂN VẶT</v>
          </cell>
        </row>
        <row r="9079">
          <cell r="C9079" t="str">
            <v>4904670292269</v>
          </cell>
          <cell r="D9079" t="str">
            <v>SHOCHIKUBAI-Rượu Sake Kyoto Junmai 13-14% 300ML</v>
          </cell>
          <cell r="E9079">
            <v>350000</v>
          </cell>
          <cell r="F9079" t="str">
            <v>154310</v>
          </cell>
          <cell r="G9079" t="str">
            <v>THỰC PHẨM</v>
          </cell>
          <cell r="H9079" t="str">
            <v>RƯỢU</v>
          </cell>
        </row>
        <row r="9080">
          <cell r="C9080" t="str">
            <v>4904670295390</v>
          </cell>
          <cell r="D9080" t="str">
            <v>SHOCHIKUBAI-Rượu Sake Kyoto Junmai 13-14% 720ML</v>
          </cell>
          <cell r="E9080">
            <v>683000</v>
          </cell>
          <cell r="F9080" t="str">
            <v>154311</v>
          </cell>
          <cell r="G9080" t="str">
            <v>THỰC PHẨM</v>
          </cell>
          <cell r="H9080" t="str">
            <v>RƯỢU</v>
          </cell>
        </row>
        <row r="9081">
          <cell r="C9081" t="str">
            <v>4518083009019</v>
          </cell>
          <cell r="D9081" t="str">
            <v>KIMIBANDAI- Rượu Sake 300ml</v>
          </cell>
          <cell r="E9081">
            <v>250000</v>
          </cell>
          <cell r="F9081" t="str">
            <v>154312</v>
          </cell>
          <cell r="G9081" t="str">
            <v>THỰC PHẨM</v>
          </cell>
          <cell r="H9081" t="str">
            <v>RƯỢU</v>
          </cell>
        </row>
        <row r="9082">
          <cell r="C9082" t="str">
            <v>4518083009026</v>
          </cell>
          <cell r="D9082" t="str">
            <v>KIMIBANDAI- Rượu Sake 720ml</v>
          </cell>
          <cell r="E9082">
            <v>800000</v>
          </cell>
          <cell r="F9082" t="str">
            <v>154313</v>
          </cell>
          <cell r="G9082" t="str">
            <v>THỰC PHẨM</v>
          </cell>
          <cell r="H9082" t="str">
            <v>RƯỢU</v>
          </cell>
        </row>
        <row r="9083">
          <cell r="C9083" t="str">
            <v>4518083009101</v>
          </cell>
          <cell r="D9083" t="str">
            <v>KIMIBANDAI- Rượu Mơ 300ml</v>
          </cell>
          <cell r="E9083">
            <v>232000</v>
          </cell>
          <cell r="F9083" t="str">
            <v>154314</v>
          </cell>
          <cell r="G9083" t="str">
            <v>THỰC PHẨM</v>
          </cell>
          <cell r="H9083" t="str">
            <v>RƯỢU</v>
          </cell>
        </row>
        <row r="9084">
          <cell r="C9084" t="str">
            <v>4518083009118</v>
          </cell>
          <cell r="D9084" t="str">
            <v>KIMIBANDAI- Rượu Mơ 720ml</v>
          </cell>
          <cell r="E9084">
            <v>800000</v>
          </cell>
          <cell r="F9084" t="str">
            <v>154315</v>
          </cell>
          <cell r="G9084" t="str">
            <v>THỰC PHẨM</v>
          </cell>
          <cell r="H9084" t="str">
            <v>RƯỢU</v>
          </cell>
        </row>
        <row r="9085">
          <cell r="C9085" t="str">
            <v>8934769770015</v>
          </cell>
          <cell r="D9085" t="str">
            <v>SHOCHU- Rượu vị nhân sâm 180ml</v>
          </cell>
          <cell r="E9085">
            <v>58000</v>
          </cell>
          <cell r="F9085" t="str">
            <v>154316</v>
          </cell>
          <cell r="G9085" t="str">
            <v>THỰC PHẨM</v>
          </cell>
          <cell r="H9085" t="str">
            <v>RƯỢU</v>
          </cell>
        </row>
        <row r="9086">
          <cell r="C9086" t="str">
            <v>8934769770039</v>
          </cell>
          <cell r="D9086" t="str">
            <v>SHOCHU-Rượu Whisky 180ml</v>
          </cell>
          <cell r="E9086">
            <v>58000</v>
          </cell>
          <cell r="F9086" t="str">
            <v>154317</v>
          </cell>
          <cell r="G9086" t="str">
            <v>THỰC PHẨM</v>
          </cell>
          <cell r="H9086" t="str">
            <v>RƯỢU</v>
          </cell>
        </row>
        <row r="9087">
          <cell r="C9087" t="str">
            <v>8934769770022</v>
          </cell>
          <cell r="D9087" t="str">
            <v>SHOCHU- Rượu Vodka 180ml</v>
          </cell>
          <cell r="E9087">
            <v>58000</v>
          </cell>
          <cell r="F9087" t="str">
            <v>154318</v>
          </cell>
          <cell r="G9087" t="str">
            <v>THỰC PHẨM</v>
          </cell>
          <cell r="H9087" t="str">
            <v>RƯỢU</v>
          </cell>
        </row>
        <row r="9088">
          <cell r="C9088" t="str">
            <v>4901360363148</v>
          </cell>
          <cell r="D9088" t="str">
            <v>BOURBON- Bánh quy nhân kem kẹp nho vị bơ &amp; caramel</v>
          </cell>
          <cell r="E9088">
            <v>115000</v>
          </cell>
          <cell r="F9088" t="str">
            <v>154319</v>
          </cell>
          <cell r="G9088" t="str">
            <v>THỰC PHẨM</v>
          </cell>
          <cell r="H9088" t="str">
            <v>BÁNH KẸO, ĐỒ ĂN VẶT</v>
          </cell>
        </row>
        <row r="9089">
          <cell r="C9089" t="str">
            <v>4901309134907</v>
          </cell>
          <cell r="D9089" t="str">
            <v>HINODE- Rượu nấu ăn 14% 500ml</v>
          </cell>
          <cell r="E9089">
            <v>87000</v>
          </cell>
          <cell r="F9089" t="str">
            <v>154320</v>
          </cell>
          <cell r="G9089" t="str">
            <v>THỰC PHẨM</v>
          </cell>
          <cell r="H9089" t="str">
            <v>GIA VỊ</v>
          </cell>
        </row>
        <row r="9090">
          <cell r="C9090" t="str">
            <v>4972081910195</v>
          </cell>
          <cell r="D9090" t="str">
            <v>KIKUKAWA- Rượu nấu ăn 1L</v>
          </cell>
          <cell r="E9090">
            <v>85000</v>
          </cell>
          <cell r="F9090" t="str">
            <v>154321</v>
          </cell>
          <cell r="G9090" t="str">
            <v>THỰC PHẨM</v>
          </cell>
          <cell r="H9090" t="str">
            <v>GIA VỊ</v>
          </cell>
        </row>
        <row r="9091">
          <cell r="C9091" t="str">
            <v>4902713127738</v>
          </cell>
          <cell r="D9091" t="str">
            <v>MARUKOME- Tương miso giảm muối 650g</v>
          </cell>
          <cell r="E9091">
            <v>169000</v>
          </cell>
          <cell r="F9091" t="str">
            <v>154322</v>
          </cell>
          <cell r="G9091" t="str">
            <v>THỰC PHẨM</v>
          </cell>
          <cell r="H9091" t="str">
            <v>GIA VỊ</v>
          </cell>
        </row>
        <row r="9092">
          <cell r="C9092" t="str">
            <v>4901734050087</v>
          </cell>
          <cell r="D9092" t="str">
            <v>CUPSTAR- Mì hộp vị muối 75g</v>
          </cell>
          <cell r="E9092">
            <v>45000</v>
          </cell>
          <cell r="F9092" t="str">
            <v>154323</v>
          </cell>
          <cell r="G9092" t="str">
            <v>THỰC PHẨM</v>
          </cell>
          <cell r="H9092" t="str">
            <v>MỲ, MIẾN</v>
          </cell>
        </row>
        <row r="9093">
          <cell r="C9093" t="str">
            <v>4901734050100</v>
          </cell>
          <cell r="D9093" t="str">
            <v>CUPSTAR- Mì hộp vị nước hầm xương 75g</v>
          </cell>
          <cell r="E9093">
            <v>45000</v>
          </cell>
          <cell r="F9093" t="str">
            <v>154324</v>
          </cell>
          <cell r="G9093" t="str">
            <v>THỰC PHẨM</v>
          </cell>
          <cell r="H9093" t="str">
            <v>MỲ, MIẾN</v>
          </cell>
        </row>
        <row r="9094">
          <cell r="C9094" t="str">
            <v>4904511001548</v>
          </cell>
          <cell r="D9094" t="str">
            <v>DAIKOKU- Mì hộp ramen vị miso 105g</v>
          </cell>
          <cell r="E9094">
            <v>61000</v>
          </cell>
          <cell r="F9094" t="str">
            <v>154325</v>
          </cell>
          <cell r="G9094" t="str">
            <v>THỰC PHẨM</v>
          </cell>
          <cell r="H9094" t="str">
            <v>MỲ, MIẾN</v>
          </cell>
        </row>
        <row r="9095">
          <cell r="C9095" t="str">
            <v>4904511001531</v>
          </cell>
          <cell r="D9095" t="str">
            <v>DAIKOKU- Mì hộp ramen vị nước tương rong biển 100g</v>
          </cell>
          <cell r="E9095">
            <v>61000</v>
          </cell>
          <cell r="F9095" t="str">
            <v>154326</v>
          </cell>
          <cell r="G9095" t="str">
            <v>THỰC PHẨM</v>
          </cell>
          <cell r="H9095" t="str">
            <v>MỲ, MIẾN</v>
          </cell>
        </row>
        <row r="9096">
          <cell r="C9096" t="str">
            <v>4902885004066</v>
          </cell>
          <cell r="D9096" t="str">
            <v>PEYOUNG- Mì Hộp Yakisoba 106g</v>
          </cell>
          <cell r="E9096">
            <v>50000</v>
          </cell>
          <cell r="F9096" t="str">
            <v>154327</v>
          </cell>
          <cell r="G9096" t="str">
            <v>THỰC PHẨM</v>
          </cell>
          <cell r="H9096" t="str">
            <v>MỲ, MIẾN</v>
          </cell>
        </row>
        <row r="9097">
          <cell r="C9097" t="str">
            <v>4901990335126</v>
          </cell>
          <cell r="D9097" t="str">
            <v>MARUCHAN- Mì xào Yakisoba vị cay 156g</v>
          </cell>
          <cell r="E9097">
            <v>55000</v>
          </cell>
          <cell r="F9097" t="str">
            <v>154328</v>
          </cell>
          <cell r="G9097" t="str">
            <v>THỰC PHẨM</v>
          </cell>
          <cell r="H9097" t="str">
            <v>MỲ, MIẾN</v>
          </cell>
        </row>
        <row r="9098">
          <cell r="C9098" t="str">
            <v>4902881454278</v>
          </cell>
          <cell r="D9098" t="str">
            <v>MYOJO- Mì hộp ramen vị miso 66g</v>
          </cell>
          <cell r="E9098">
            <v>45000</v>
          </cell>
          <cell r="F9098" t="str">
            <v>154329</v>
          </cell>
          <cell r="G9098" t="str">
            <v>THỰC PHẨM</v>
          </cell>
          <cell r="H9098" t="str">
            <v>MỲ, MIẾN</v>
          </cell>
        </row>
        <row r="9099">
          <cell r="C9099" t="str">
            <v>4902881454254</v>
          </cell>
          <cell r="D9099" t="str">
            <v>MYOJO- Mì hộp ramen vị nước tương 66g</v>
          </cell>
          <cell r="E9099">
            <v>45000</v>
          </cell>
          <cell r="F9099" t="str">
            <v>154330</v>
          </cell>
          <cell r="G9099" t="str">
            <v>THỰC PHẨM</v>
          </cell>
          <cell r="H9099" t="str">
            <v>MỲ, MIẾN</v>
          </cell>
        </row>
        <row r="9100">
          <cell r="C9100" t="str">
            <v>4901734051817</v>
          </cell>
          <cell r="D9100" t="str">
            <v>CUPSTAR- Mì hộp vị cà ri 80g</v>
          </cell>
          <cell r="E9100">
            <v>48000</v>
          </cell>
          <cell r="F9100" t="str">
            <v>154331</v>
          </cell>
          <cell r="G9100" t="str">
            <v>THỰC PHẨM</v>
          </cell>
          <cell r="H9100" t="str">
            <v>MỲ, MIẾN</v>
          </cell>
        </row>
        <row r="9101">
          <cell r="C9101" t="str">
            <v>4904511006048</v>
          </cell>
          <cell r="D9101" t="str">
            <v>DAIKOKU- Mì hộp ramen vị miso 70g</v>
          </cell>
          <cell r="E9101">
            <v>45000</v>
          </cell>
          <cell r="F9101" t="str">
            <v>154332</v>
          </cell>
          <cell r="G9101" t="str">
            <v>THỰC PHẨM</v>
          </cell>
          <cell r="H9101" t="str">
            <v>MỲ, MIẾN</v>
          </cell>
        </row>
        <row r="9102">
          <cell r="C9102" t="str">
            <v>4901990325547</v>
          </cell>
          <cell r="D9102" t="str">
            <v>MARUCHAN-Mì hộp ramen hoành thánh nước tương 117g</v>
          </cell>
          <cell r="E9102">
            <v>45000</v>
          </cell>
          <cell r="F9102" t="str">
            <v>154333</v>
          </cell>
          <cell r="G9102" t="str">
            <v>THỰC PHẨM</v>
          </cell>
          <cell r="H9102" t="str">
            <v>MỲ, MIẾN</v>
          </cell>
        </row>
        <row r="9103">
          <cell r="C9103" t="str">
            <v>4901990380225</v>
          </cell>
          <cell r="D9103" t="str">
            <v>MARUCHAN-Mì hộp ramen Tonkatsu nước tương 123g</v>
          </cell>
          <cell r="E9103">
            <v>45000</v>
          </cell>
          <cell r="F9103" t="str">
            <v>154334</v>
          </cell>
          <cell r="G9103" t="str">
            <v>THỰC PHẨM</v>
          </cell>
          <cell r="H9103" t="str">
            <v>MỲ, MIẾN</v>
          </cell>
        </row>
        <row r="9104">
          <cell r="C9104" t="str">
            <v>4902105286999</v>
          </cell>
          <cell r="D9104" t="str">
            <v>NISSIN_Mì hộp soba Donbei vụn tempura chiên 69g</v>
          </cell>
          <cell r="E9104">
            <v>45000</v>
          </cell>
          <cell r="F9104" t="str">
            <v>154335</v>
          </cell>
          <cell r="G9104" t="str">
            <v>THỰC PHẨM</v>
          </cell>
          <cell r="H9104" t="str">
            <v>MỲ, MIẾN</v>
          </cell>
        </row>
        <row r="9105">
          <cell r="C9105" t="str">
            <v>4902105287002</v>
          </cell>
          <cell r="D9105" t="str">
            <v>NISSIN_Mì udon Donbei vị nước dùng thịt 74g</v>
          </cell>
          <cell r="E9105">
            <v>45000</v>
          </cell>
          <cell r="F9105" t="str">
            <v>154336</v>
          </cell>
          <cell r="G9105" t="str">
            <v>THỰC PHẨM</v>
          </cell>
          <cell r="H9105" t="str">
            <v>MỲ, MIẾN</v>
          </cell>
        </row>
        <row r="9106">
          <cell r="C9106" t="str">
            <v>4902105286982</v>
          </cell>
          <cell r="D9106" t="str">
            <v>NISSIN- Mì hộp udon kèm đậu chiên cắt nhỏ 68g</v>
          </cell>
          <cell r="E9106">
            <v>45000</v>
          </cell>
          <cell r="F9106" t="str">
            <v>154337</v>
          </cell>
          <cell r="G9106" t="str">
            <v>THỰC PHẨM</v>
          </cell>
          <cell r="H9106" t="str">
            <v>MỲ, MIẾN</v>
          </cell>
        </row>
        <row r="9107">
          <cell r="C9107" t="str">
            <v>8850329101863</v>
          </cell>
          <cell r="D9107" t="str">
            <v>MEIJI- Sữa tươi thanh trùng không Lactose 200ml</v>
          </cell>
          <cell r="E9107">
            <v>28000</v>
          </cell>
          <cell r="F9107" t="str">
            <v>154338</v>
          </cell>
          <cell r="G9107" t="str">
            <v>THỰC PHẨM</v>
          </cell>
          <cell r="H9107" t="str">
            <v>SẢN PHẨM TỪ SỮA</v>
          </cell>
        </row>
        <row r="9108">
          <cell r="C9108" t="str">
            <v>4971679013188</v>
          </cell>
          <cell r="D9108" t="str">
            <v>SACHI MOCHI- Bánh mochi thanh yên 200g</v>
          </cell>
          <cell r="E9108">
            <v>130000</v>
          </cell>
          <cell r="F9108" t="str">
            <v>154339</v>
          </cell>
          <cell r="G9108" t="str">
            <v>THỰC PHẨM</v>
          </cell>
          <cell r="H9108" t="str">
            <v>BÁNH KẸO, ĐỒ ĂN VẶT</v>
          </cell>
        </row>
        <row r="9109">
          <cell r="C9109" t="str">
            <v>4971679013331</v>
          </cell>
          <cell r="D9109" t="str">
            <v>SACHI MOCHI- Bánh mochi hồng bạch 200g</v>
          </cell>
          <cell r="E9109">
            <v>130000</v>
          </cell>
          <cell r="F9109" t="str">
            <v>154340</v>
          </cell>
          <cell r="G9109" t="str">
            <v>THỰC PHẨM</v>
          </cell>
          <cell r="H9109" t="str">
            <v>BÁNH KẸO, ĐỒ ĂN VẶT</v>
          </cell>
        </row>
        <row r="9110">
          <cell r="C9110" t="str">
            <v>4901360353040</v>
          </cell>
          <cell r="D9110" t="str">
            <v>BOURBON- Bánh Anpan nhân socola 40g</v>
          </cell>
          <cell r="E9110">
            <v>35000</v>
          </cell>
          <cell r="F9110" t="str">
            <v>154341</v>
          </cell>
          <cell r="G9110" t="str">
            <v>THỰC PHẨM</v>
          </cell>
          <cell r="H9110" t="str">
            <v>BÁNH KẸO, ĐỒ ĂN VẶT</v>
          </cell>
        </row>
        <row r="9111">
          <cell r="C9111" t="str">
            <v>4902750974319</v>
          </cell>
          <cell r="D9111" t="str">
            <v>UHA- Kẹo sữa mềm Tokuno vị nguyên bản</v>
          </cell>
          <cell r="E9111">
            <v>65000</v>
          </cell>
          <cell r="F9111" t="str">
            <v>154342</v>
          </cell>
          <cell r="G9111" t="str">
            <v>THỰC PHẨM</v>
          </cell>
          <cell r="H9111" t="str">
            <v>BÁNH KẸO, ĐỒ ĂN VẶT</v>
          </cell>
        </row>
        <row r="9112">
          <cell r="C9112" t="str">
            <v>4902750321069</v>
          </cell>
          <cell r="D9112" t="str">
            <v>UHA- Kẹo sữa mềm Tokuno vị Caramel Espresso</v>
          </cell>
          <cell r="E9112">
            <v>65000</v>
          </cell>
          <cell r="F9112" t="str">
            <v>154343</v>
          </cell>
          <cell r="G9112" t="str">
            <v>THỰC PHẨM</v>
          </cell>
          <cell r="H9112" t="str">
            <v>BÁNH KẸO, ĐỒ ĂN VẶT</v>
          </cell>
        </row>
        <row r="9113">
          <cell r="C9113" t="str">
            <v>4901088002725</v>
          </cell>
          <cell r="D9113" t="str">
            <v>EIWA- Kẹo marshmallow choco &amp; choco</v>
          </cell>
          <cell r="E9113">
            <v>55000</v>
          </cell>
          <cell r="F9113" t="str">
            <v>154344</v>
          </cell>
          <cell r="G9113" t="str">
            <v>THỰC PHẨM</v>
          </cell>
          <cell r="H9113" t="str">
            <v>BÁNH KẸO, ĐỒ ĂN VẶT</v>
          </cell>
        </row>
        <row r="9114">
          <cell r="C9114" t="str">
            <v>4901088008505</v>
          </cell>
          <cell r="D9114" t="str">
            <v>EIWA- Kẹo marshmallow vị nho</v>
          </cell>
          <cell r="E9114">
            <v>45000</v>
          </cell>
          <cell r="F9114" t="str">
            <v>154345</v>
          </cell>
          <cell r="G9114" t="str">
            <v>THỰC PHẨM</v>
          </cell>
          <cell r="H9114" t="str">
            <v>BÁNH KẸO, ĐỒ ĂN VẶT</v>
          </cell>
        </row>
        <row r="9115">
          <cell r="C9115" t="str">
            <v>4901360361687</v>
          </cell>
          <cell r="D9115" t="str">
            <v>BOURBON- Bánh mochi vị socola truffe 87g</v>
          </cell>
          <cell r="E9115">
            <v>80000</v>
          </cell>
          <cell r="F9115" t="str">
            <v>154346</v>
          </cell>
          <cell r="G9115" t="str">
            <v>THỰC PHẨM</v>
          </cell>
          <cell r="H9115" t="str">
            <v>BÁNH KẸO, ĐỒ ĂN VẶT</v>
          </cell>
        </row>
        <row r="9116">
          <cell r="C9116" t="str">
            <v>4901360357413</v>
          </cell>
          <cell r="D9116" t="str">
            <v>BOURBON- Bánh gạo mix Ajigonomi 110g</v>
          </cell>
          <cell r="E9116">
            <v>75000</v>
          </cell>
          <cell r="F9116" t="str">
            <v>154347</v>
          </cell>
          <cell r="G9116" t="str">
            <v>THỰC PHẨM</v>
          </cell>
          <cell r="H9116" t="str">
            <v>BÁNH KẸO, ĐỒ ĂN VẶT</v>
          </cell>
        </row>
        <row r="9117">
          <cell r="C9117" t="str">
            <v>4903361440880</v>
          </cell>
          <cell r="D9117" t="str">
            <v>UNIMAT RIKEN-Kẹo mút IQ bổ sung DHA vị cam dâu 10c</v>
          </cell>
          <cell r="E9117">
            <v>95000</v>
          </cell>
          <cell r="F9117" t="str">
            <v>154348</v>
          </cell>
          <cell r="G9117" t="str">
            <v>THỰC PHẨM</v>
          </cell>
          <cell r="H9117" t="str">
            <v>BÁNH KẸO, ĐỒ ĂN VẶT</v>
          </cell>
        </row>
        <row r="9118">
          <cell r="C9118" t="str">
            <v>4903361440897</v>
          </cell>
          <cell r="D9118" t="str">
            <v>UNIMAT RIKEN-Kẹo mút bổ sung Canxi, lợi khuẩn 10c</v>
          </cell>
          <cell r="E9118">
            <v>95000</v>
          </cell>
          <cell r="F9118" t="str">
            <v>154349</v>
          </cell>
          <cell r="G9118" t="str">
            <v>THỰC PHẨM</v>
          </cell>
          <cell r="H9118" t="str">
            <v>BÁNH KẸO, ĐỒ ĂN VẶT</v>
          </cell>
        </row>
        <row r="9119">
          <cell r="C9119" t="str">
            <v>4901760423749</v>
          </cell>
          <cell r="D9119" t="str">
            <v>SHOWA- Dầu ăn hạt cải chai 1000g</v>
          </cell>
          <cell r="E9119">
            <v>139000</v>
          </cell>
          <cell r="F9119" t="str">
            <v>154350</v>
          </cell>
          <cell r="G9119" t="str">
            <v>THỰC PHẨM</v>
          </cell>
          <cell r="H9119" t="str">
            <v>GIA VỊ</v>
          </cell>
        </row>
        <row r="9120">
          <cell r="C9120" t="str">
            <v>4901620343798</v>
          </cell>
          <cell r="D9120" t="str">
            <v>NISSIN- Bánh quy đồng xu 80g</v>
          </cell>
          <cell r="E9120">
            <v>44000</v>
          </cell>
          <cell r="F9120" t="str">
            <v>154351</v>
          </cell>
          <cell r="G9120" t="str">
            <v>THỰC PHẨM</v>
          </cell>
          <cell r="H9120" t="str">
            <v>BÁNH KẸO, ĐỒ ĂN VẶT</v>
          </cell>
        </row>
        <row r="9121">
          <cell r="C9121" t="str">
            <v>4901335510263</v>
          </cell>
          <cell r="D9121" t="str">
            <v>KOIKEYA- Snack vị ngô 73g</v>
          </cell>
          <cell r="E9121">
            <v>47000</v>
          </cell>
          <cell r="F9121" t="str">
            <v>154352</v>
          </cell>
          <cell r="G9121" t="str">
            <v>THỰC PHẨM</v>
          </cell>
          <cell r="H9121" t="str">
            <v>BÁNH KẸO, ĐỒ ĂN VẶT</v>
          </cell>
        </row>
        <row r="9122">
          <cell r="C9122" t="str">
            <v>4901335510249</v>
          </cell>
          <cell r="D9122" t="str">
            <v>KOIKEYA- Snack vị phô mai 73g</v>
          </cell>
          <cell r="E9122">
            <v>47000</v>
          </cell>
          <cell r="F9122" t="str">
            <v>154353</v>
          </cell>
          <cell r="G9122" t="str">
            <v>THỰC PHẨM</v>
          </cell>
          <cell r="H9122" t="str">
            <v>BÁNH KẸO, ĐỒ ĂN VẶT</v>
          </cell>
        </row>
        <row r="9123">
          <cell r="C9123" t="str">
            <v>4901335510232</v>
          </cell>
          <cell r="D9123" t="str">
            <v>KOIKEYA- Snack vị thịt nướng BBQ 73g</v>
          </cell>
          <cell r="E9123">
            <v>47000</v>
          </cell>
          <cell r="F9123" t="str">
            <v>154354</v>
          </cell>
          <cell r="G9123" t="str">
            <v>THỰC PHẨM</v>
          </cell>
          <cell r="H9123" t="str">
            <v>BÁNH KẸO, ĐỒ ĂN VẶT</v>
          </cell>
        </row>
        <row r="9124">
          <cell r="C9124" t="str">
            <v>4903015560513</v>
          </cell>
          <cell r="D9124" t="str">
            <v>YBC- Snack Aerial vị muối 65g</v>
          </cell>
          <cell r="E9124">
            <v>35000</v>
          </cell>
          <cell r="F9124" t="str">
            <v>154355</v>
          </cell>
          <cell r="G9124" t="str">
            <v>THỰC PHẨM</v>
          </cell>
          <cell r="H9124" t="str">
            <v>BÁNH KẸO, ĐỒ ĂN VẶT</v>
          </cell>
        </row>
        <row r="9125">
          <cell r="C9125" t="str">
            <v>4978094021378</v>
          </cell>
          <cell r="D9125" t="str">
            <v>KANEI- Cá bào túi zip 100g</v>
          </cell>
          <cell r="E9125">
            <v>179000</v>
          </cell>
          <cell r="F9125" t="str">
            <v>154356</v>
          </cell>
          <cell r="G9125" t="str">
            <v>THỰC PHẨM</v>
          </cell>
          <cell r="H9125" t="str">
            <v>NÔNG LÂM HẢI SẢN</v>
          </cell>
        </row>
        <row r="9126">
          <cell r="C9126" t="str">
            <v>4942355404804</v>
          </cell>
          <cell r="D9126" t="str">
            <v>KOBE BUSSAN- Dầu hào 360g</v>
          </cell>
          <cell r="E9126">
            <v>186000</v>
          </cell>
          <cell r="F9126" t="str">
            <v>154357</v>
          </cell>
          <cell r="G9126" t="str">
            <v>THỰC PHẨM</v>
          </cell>
          <cell r="H9126" t="str">
            <v>GIA VỊ</v>
          </cell>
        </row>
        <row r="9127">
          <cell r="C9127" t="str">
            <v>4979397101118</v>
          </cell>
          <cell r="D9127" t="str">
            <v>YAMAMOTO- Mì ramen ăn liền vị siêu cay 88g*5</v>
          </cell>
          <cell r="E9127">
            <v>99000</v>
          </cell>
          <cell r="F9127" t="str">
            <v>154358</v>
          </cell>
          <cell r="G9127" t="str">
            <v>THỰC PHẨM</v>
          </cell>
          <cell r="H9127" t="str">
            <v>MỲ, MIẾN</v>
          </cell>
        </row>
        <row r="9128">
          <cell r="C9128" t="str">
            <v>4979397000138</v>
          </cell>
          <cell r="D9128" t="str">
            <v>YAMAMOTO- Mì ramen ăn liền hải sản thịt heo 88g*5</v>
          </cell>
          <cell r="E9128">
            <v>99000</v>
          </cell>
          <cell r="F9128" t="str">
            <v>154359</v>
          </cell>
          <cell r="G9128" t="str">
            <v>THỰC PHẨM</v>
          </cell>
          <cell r="H9128" t="str">
            <v>MỲ, MIẾN</v>
          </cell>
        </row>
        <row r="9129">
          <cell r="C9129" t="str">
            <v>4902881054751</v>
          </cell>
          <cell r="D9129" t="str">
            <v>MYOJO- Mì ăn liền vị muối 103g</v>
          </cell>
          <cell r="E9129">
            <v>59000</v>
          </cell>
          <cell r="F9129" t="str">
            <v>154360</v>
          </cell>
          <cell r="G9129" t="str">
            <v>THỰC PHẨM</v>
          </cell>
          <cell r="H9129" t="str">
            <v>MỲ, MIẾN</v>
          </cell>
        </row>
        <row r="9130">
          <cell r="C9130" t="str">
            <v>4902881054737</v>
          </cell>
          <cell r="D9130" t="str">
            <v>MYOJO- Mì ăn liền vị nước tương 104g</v>
          </cell>
          <cell r="E9130">
            <v>59000</v>
          </cell>
          <cell r="F9130" t="str">
            <v>154361</v>
          </cell>
          <cell r="G9130" t="str">
            <v>THỰC PHẨM</v>
          </cell>
          <cell r="H9130" t="str">
            <v>MỲ, MIẾN</v>
          </cell>
        </row>
        <row r="9131">
          <cell r="C9131" t="str">
            <v>4902105252482</v>
          </cell>
          <cell r="D9131" t="str">
            <v>NISSIN- Mỳ cốc vị tôm thịt 57g</v>
          </cell>
          <cell r="E9131">
            <v>45000</v>
          </cell>
          <cell r="F9131" t="str">
            <v>154362</v>
          </cell>
          <cell r="G9131" t="str">
            <v>THỰC PHẨM</v>
          </cell>
          <cell r="H9131" t="str">
            <v>MỲ, MIẾN</v>
          </cell>
        </row>
        <row r="9132">
          <cell r="C9132" t="str">
            <v>4902105252499</v>
          </cell>
          <cell r="D9132" t="str">
            <v>NISSIN- Mỳ cốc vị cà ri 70g</v>
          </cell>
          <cell r="E9132">
            <v>45000</v>
          </cell>
          <cell r="F9132" t="str">
            <v>154363</v>
          </cell>
          <cell r="G9132" t="str">
            <v>THỰC PHẨM</v>
          </cell>
          <cell r="H9132" t="str">
            <v>MỲ, MIẾN</v>
          </cell>
        </row>
        <row r="9133">
          <cell r="C9133" t="str">
            <v>4902105252505</v>
          </cell>
          <cell r="D9133" t="str">
            <v>NISSIN- Mỳ cốc vị hải sản 70g</v>
          </cell>
          <cell r="E9133">
            <v>45000</v>
          </cell>
          <cell r="F9133" t="str">
            <v>154364</v>
          </cell>
          <cell r="G9133" t="str">
            <v>THỰC PHẨM</v>
          </cell>
          <cell r="H9133" t="str">
            <v>MỲ, MIẾN</v>
          </cell>
        </row>
        <row r="9134">
          <cell r="C9134" t="str">
            <v>4901515122491</v>
          </cell>
          <cell r="D9134" t="str">
            <v>KIKKOMAN- Nước tương đậu nành 450ml</v>
          </cell>
          <cell r="E9134">
            <v>130000</v>
          </cell>
          <cell r="F9134" t="str">
            <v>154365</v>
          </cell>
          <cell r="G9134" t="str">
            <v>THỰC PHẨM</v>
          </cell>
          <cell r="H9134" t="str">
            <v>GIA VỊ</v>
          </cell>
        </row>
        <row r="9135">
          <cell r="C9135" t="str">
            <v>4901515122514</v>
          </cell>
          <cell r="D9135" t="str">
            <v>KIKKOMAN- Nước tương đậu nành giảm muối 450ml</v>
          </cell>
          <cell r="E9135">
            <v>130000</v>
          </cell>
          <cell r="F9135" t="str">
            <v>154366</v>
          </cell>
          <cell r="G9135" t="str">
            <v>THỰC PHẨM</v>
          </cell>
          <cell r="H9135" t="str">
            <v>GIA VỊ</v>
          </cell>
        </row>
        <row r="9136">
          <cell r="C9136" t="str">
            <v>4901515122484</v>
          </cell>
          <cell r="D9136" t="str">
            <v>KIKKOMAN- Nước tương vị truyền thống 450ml</v>
          </cell>
          <cell r="E9136">
            <v>130000</v>
          </cell>
          <cell r="F9136" t="str">
            <v>154367</v>
          </cell>
          <cell r="G9136" t="str">
            <v>THỰC PHẨM</v>
          </cell>
          <cell r="H9136" t="str">
            <v>GIA VỊ</v>
          </cell>
        </row>
        <row r="9137">
          <cell r="C9137" t="str">
            <v>4902560422598</v>
          </cell>
          <cell r="D9137" t="str">
            <v>HAGOROMO- Rắc cơm Papatto vị trứng cá tuyết 28g</v>
          </cell>
          <cell r="E9137">
            <v>47000</v>
          </cell>
          <cell r="F9137" t="str">
            <v>154368</v>
          </cell>
          <cell r="G9137" t="str">
            <v>THỰC PHẨM</v>
          </cell>
          <cell r="H9137" t="str">
            <v>THỰC PHẨM ĂN LIỀN</v>
          </cell>
        </row>
        <row r="9138">
          <cell r="C9138" t="str">
            <v>4902560422550</v>
          </cell>
          <cell r="D9138" t="str">
            <v>HAGOROMO- Rắc cơm Papatto vị tía tô 26g</v>
          </cell>
          <cell r="E9138">
            <v>51000</v>
          </cell>
          <cell r="F9138" t="str">
            <v>154369</v>
          </cell>
          <cell r="G9138" t="str">
            <v>THỰC PHẨM</v>
          </cell>
          <cell r="H9138" t="str">
            <v>THỰC PHẨM ĂN LIỀN</v>
          </cell>
        </row>
        <row r="9139">
          <cell r="C9139" t="str">
            <v>4902560422567</v>
          </cell>
          <cell r="D9139" t="str">
            <v>HAGOROMO- Rắc cơm Papatto vị trứng 28g</v>
          </cell>
          <cell r="E9139">
            <v>51000</v>
          </cell>
          <cell r="F9139" t="str">
            <v>154370</v>
          </cell>
          <cell r="G9139" t="str">
            <v>THỰC PHẨM</v>
          </cell>
          <cell r="H9139" t="str">
            <v>THỰC PHẨM ĂN LIỀN</v>
          </cell>
        </row>
        <row r="9140">
          <cell r="C9140" t="str">
            <v>4902560422574</v>
          </cell>
          <cell r="D9140" t="str">
            <v>HAGOROMO- Rắc cơm Papatto vị wasabi 28g</v>
          </cell>
          <cell r="E9140">
            <v>49000</v>
          </cell>
          <cell r="F9140" t="str">
            <v>154371</v>
          </cell>
          <cell r="G9140" t="str">
            <v>THỰC PHẨM</v>
          </cell>
          <cell r="H9140" t="str">
            <v>THỰC PHẨM ĂN LIỀN</v>
          </cell>
        </row>
        <row r="9141">
          <cell r="C9141" t="str">
            <v>4901515356506</v>
          </cell>
          <cell r="D9141" t="str">
            <v>KIKKOMAN- Sốt thịt nướng vị đậm đà 400g</v>
          </cell>
          <cell r="E9141">
            <v>115000</v>
          </cell>
          <cell r="F9141" t="str">
            <v>154372</v>
          </cell>
          <cell r="G9141" t="str">
            <v>THỰC PHẨM</v>
          </cell>
          <cell r="H9141" t="str">
            <v>GIA VỊ</v>
          </cell>
        </row>
        <row r="9142">
          <cell r="C9142" t="str">
            <v>4526796151512</v>
          </cell>
          <cell r="D9142" t="str">
            <v>TOA- Rong biển cắt miếng 3P 36g</v>
          </cell>
          <cell r="E9142">
            <v>40000</v>
          </cell>
          <cell r="F9142" t="str">
            <v>154373</v>
          </cell>
          <cell r="G9142" t="str">
            <v>THỰC PHẨM</v>
          </cell>
          <cell r="H9142" t="str">
            <v>BÁNH KẸO, ĐỒ ĂN VẶT</v>
          </cell>
        </row>
        <row r="9143">
          <cell r="C9143" t="str">
            <v>4902642116124</v>
          </cell>
          <cell r="D9143" t="str">
            <v>HIDAKA- Tảo bẹ sấy khô cắt nhỏ 90g</v>
          </cell>
          <cell r="E9143">
            <v>175000</v>
          </cell>
          <cell r="F9143" t="str">
            <v>154374</v>
          </cell>
          <cell r="G9143" t="str">
            <v>THỰC PHẨM</v>
          </cell>
          <cell r="H9143" t="str">
            <v>NÔNG LÂM HẢI SẢN</v>
          </cell>
        </row>
        <row r="9144">
          <cell r="C9144" t="str">
            <v>4902775070287</v>
          </cell>
          <cell r="D9144" t="str">
            <v>OYATSU- Snack mì ramen vị gà 68g</v>
          </cell>
          <cell r="E9144">
            <v>47000</v>
          </cell>
          <cell r="F9144" t="str">
            <v>154375</v>
          </cell>
          <cell r="G9144" t="str">
            <v>THỰC PHẨM</v>
          </cell>
          <cell r="H9144" t="str">
            <v>BÁNH KẸO, ĐỒ ĂN VẶT</v>
          </cell>
        </row>
        <row r="9145">
          <cell r="C9145" t="str">
            <v>4902881053655</v>
          </cell>
          <cell r="D9145" t="str">
            <v>MYOJO- Mì ăn liền kiểu trung hoa vị cay 103g</v>
          </cell>
          <cell r="E9145">
            <v>59000</v>
          </cell>
          <cell r="F9145" t="str">
            <v>154376</v>
          </cell>
          <cell r="G9145" t="str">
            <v>THỰC PHẨM</v>
          </cell>
          <cell r="H9145" t="str">
            <v>MỲ, MIẾN</v>
          </cell>
        </row>
        <row r="9146">
          <cell r="C9146" t="str">
            <v>4901360803965</v>
          </cell>
          <cell r="D9146" t="str">
            <v>BOURBON- Bánh quy hộp High Selection 18 chiếc</v>
          </cell>
          <cell r="E9146">
            <v>485000</v>
          </cell>
          <cell r="F9146" t="str">
            <v>154377</v>
          </cell>
          <cell r="G9146" t="str">
            <v>THỰC PHẨM</v>
          </cell>
          <cell r="H9146" t="str">
            <v>BÁNH KẸO, ĐỒ ĂN VẶT</v>
          </cell>
        </row>
        <row r="9147">
          <cell r="C9147" t="str">
            <v>4903015174581</v>
          </cell>
          <cell r="D9147" t="str">
            <v>YBC- Bánh quy vị vani 16 chiếc</v>
          </cell>
          <cell r="E9147">
            <v>60000</v>
          </cell>
          <cell r="F9147" t="str">
            <v>154378</v>
          </cell>
          <cell r="G9147" t="str">
            <v>THỰC PHẨM</v>
          </cell>
          <cell r="H9147" t="str">
            <v>BÁNH KẸO, ĐỒ ĂN VẶT</v>
          </cell>
        </row>
        <row r="9148">
          <cell r="C9148" t="str">
            <v>4903015174567</v>
          </cell>
          <cell r="D9148" t="str">
            <v>YBC- Bánh quy vị cam chanh 16 chiếc</v>
          </cell>
          <cell r="E9148">
            <v>60000</v>
          </cell>
          <cell r="F9148" t="str">
            <v>154379</v>
          </cell>
          <cell r="G9148" t="str">
            <v>THỰC PHẨM</v>
          </cell>
          <cell r="H9148" t="str">
            <v>BÁNH KẸO, ĐỒ ĂN VẶT</v>
          </cell>
        </row>
        <row r="9149">
          <cell r="C9149" t="str">
            <v>4903015127204</v>
          </cell>
          <cell r="D9149" t="str">
            <v>YBC- Bánh quy cacao Mini Noir 16 chiếc</v>
          </cell>
          <cell r="E9149">
            <v>60000</v>
          </cell>
          <cell r="F9149" t="str">
            <v>154380</v>
          </cell>
          <cell r="G9149" t="str">
            <v>THỰC PHẨM</v>
          </cell>
          <cell r="H9149" t="str">
            <v>BÁNH KẸO, ĐỒ ĂN VẶT</v>
          </cell>
        </row>
        <row r="9150">
          <cell r="C9150" t="str">
            <v>4903015153524</v>
          </cell>
          <cell r="D9150" t="str">
            <v>YBC- Bánh quy phô mai cheddar 16 chiếc</v>
          </cell>
          <cell r="E9150">
            <v>60000</v>
          </cell>
          <cell r="F9150" t="str">
            <v>154381</v>
          </cell>
          <cell r="G9150" t="str">
            <v>THỰC PHẨM</v>
          </cell>
          <cell r="H9150" t="str">
            <v>BÁNH KẸO, ĐỒ ĂN VẶT</v>
          </cell>
        </row>
        <row r="9151">
          <cell r="C9151" t="str">
            <v>49598544</v>
          </cell>
          <cell r="D9151" t="str">
            <v>ORION- Kẹo ngậm Coca Mini 8g</v>
          </cell>
          <cell r="E9151">
            <v>12000</v>
          </cell>
          <cell r="F9151" t="str">
            <v>154382</v>
          </cell>
          <cell r="G9151" t="str">
            <v>THỰC PHẨM</v>
          </cell>
          <cell r="H9151" t="str">
            <v>BÁNH KẸO, ĐỒ ĂN VẶT</v>
          </cell>
        </row>
        <row r="9152">
          <cell r="C9152" t="str">
            <v>49598742</v>
          </cell>
          <cell r="D9152" t="str">
            <v>ORION- Kẹo ngậm Sour Mini 8g</v>
          </cell>
          <cell r="E9152">
            <v>12000</v>
          </cell>
          <cell r="F9152" t="str">
            <v>154383</v>
          </cell>
          <cell r="G9152" t="str">
            <v>THỰC PHẨM</v>
          </cell>
          <cell r="H9152" t="str">
            <v>BÁNH KẸO, ĐỒ ĂN VẶT</v>
          </cell>
        </row>
        <row r="9153">
          <cell r="C9153" t="str">
            <v>49598629</v>
          </cell>
          <cell r="D9153" t="str">
            <v>ORION- Kẹo ngậm Vita Mini 8g</v>
          </cell>
          <cell r="E9153">
            <v>12000</v>
          </cell>
          <cell r="F9153" t="str">
            <v>154384</v>
          </cell>
          <cell r="G9153" t="str">
            <v>THỰC PHẨM</v>
          </cell>
          <cell r="H9153" t="str">
            <v>BÁNH KẸO, ĐỒ ĂN VẶT</v>
          </cell>
        </row>
        <row r="9154">
          <cell r="C9154" t="str">
            <v>4901326040359</v>
          </cell>
          <cell r="D9154" t="str">
            <v>KASUGAI- Kẹo dẻo vị kiwi 107g</v>
          </cell>
          <cell r="E9154">
            <v>75000</v>
          </cell>
          <cell r="F9154" t="str">
            <v>154385</v>
          </cell>
          <cell r="G9154" t="str">
            <v>THỰC PHẨM</v>
          </cell>
          <cell r="H9154" t="str">
            <v>BÁNH KẸO, ĐỒ ĂN VẶT</v>
          </cell>
        </row>
        <row r="9155">
          <cell r="C9155" t="str">
            <v>4901326040816</v>
          </cell>
          <cell r="D9155" t="str">
            <v>KASUGAI- Kẹo dẻo vị yuzui 102g</v>
          </cell>
          <cell r="E9155">
            <v>75000</v>
          </cell>
          <cell r="F9155" t="str">
            <v>154386</v>
          </cell>
          <cell r="G9155" t="str">
            <v>THỰC PHẨM</v>
          </cell>
          <cell r="H9155" t="str">
            <v>BÁNH KẸO, ĐỒ ĂN VẶT</v>
          </cell>
        </row>
        <row r="9156">
          <cell r="C9156" t="str">
            <v>4901326040137</v>
          </cell>
          <cell r="D9156" t="str">
            <v>KASUGAI- Kẹo dẻo vị nho xanh 107g</v>
          </cell>
          <cell r="E9156">
            <v>75000</v>
          </cell>
          <cell r="F9156" t="str">
            <v>154387</v>
          </cell>
          <cell r="G9156" t="str">
            <v>THỰC PHẨM</v>
          </cell>
          <cell r="H9156" t="str">
            <v>BÁNH KẸO, ĐỒ ĂN VẶT</v>
          </cell>
        </row>
        <row r="9157">
          <cell r="C9157" t="str">
            <v>4942355218319</v>
          </cell>
          <cell r="D9157" t="str">
            <v>KOBE BUSSAN- Rong biển wakame sấy khô 200g</v>
          </cell>
          <cell r="E9157">
            <v>252000</v>
          </cell>
          <cell r="F9157" t="str">
            <v>154388</v>
          </cell>
          <cell r="G9157" t="str">
            <v>THỰC PHẨM</v>
          </cell>
          <cell r="H9157" t="str">
            <v>NÔNG LÂM HẢI SẢN</v>
          </cell>
        </row>
        <row r="9158">
          <cell r="C9158" t="str">
            <v>4902882035247</v>
          </cell>
          <cell r="D9158" t="str">
            <v>MITSUI- Đường tinh luyện 1kg</v>
          </cell>
          <cell r="E9158">
            <v>149000</v>
          </cell>
          <cell r="F9158" t="str">
            <v>154389</v>
          </cell>
          <cell r="G9158" t="str">
            <v>THỰC PHẨM</v>
          </cell>
          <cell r="H9158" t="str">
            <v>GIA VỊ</v>
          </cell>
        </row>
        <row r="9159">
          <cell r="C9159" t="str">
            <v>4901002141875</v>
          </cell>
          <cell r="D9159" t="str">
            <v>S&amp;B- Viên cà ri không cay 180g</v>
          </cell>
          <cell r="E9159">
            <v>90000</v>
          </cell>
          <cell r="F9159" t="str">
            <v>154390</v>
          </cell>
          <cell r="G9159" t="str">
            <v>THỰC PHẨM</v>
          </cell>
          <cell r="H9159" t="str">
            <v>THỰC PHẨM ĂN LIỀN</v>
          </cell>
        </row>
        <row r="9160">
          <cell r="C9160" t="str">
            <v>4902713122801</v>
          </cell>
          <cell r="D9160" t="str">
            <v>MARUKOME- Tương miso giảm muối 750g</v>
          </cell>
          <cell r="E9160">
            <v>134000</v>
          </cell>
          <cell r="F9160" t="str">
            <v>154391</v>
          </cell>
          <cell r="G9160" t="str">
            <v>THỰC PHẨM</v>
          </cell>
          <cell r="H9160" t="str">
            <v>GIA VỊ</v>
          </cell>
        </row>
        <row r="9161">
          <cell r="C9161" t="str">
            <v>4903015153500</v>
          </cell>
          <cell r="D9161" t="str">
            <v>YBC- Bánh quy nguyên cám vị socola 16 chiếc</v>
          </cell>
          <cell r="E9161">
            <v>60000</v>
          </cell>
          <cell r="F9161" t="str">
            <v>154392</v>
          </cell>
          <cell r="G9161" t="str">
            <v>THỰC PHẨM</v>
          </cell>
          <cell r="H9161" t="str">
            <v>BÁNH KẸO, ĐỒ ĂN VẶT</v>
          </cell>
        </row>
        <row r="9162">
          <cell r="C9162" t="str">
            <v>4902757114404</v>
          </cell>
          <cell r="D9162" t="str">
            <v>MEITO- Bánh xốp cá nhân kem dâu 16.5g</v>
          </cell>
          <cell r="E9162">
            <v>25000</v>
          </cell>
          <cell r="F9162" t="str">
            <v>154393</v>
          </cell>
          <cell r="G9162" t="str">
            <v>THỰC PHẨM</v>
          </cell>
          <cell r="H9162" t="str">
            <v>BÁNH KẸO, ĐỒ ĂN VẶT</v>
          </cell>
        </row>
        <row r="9163">
          <cell r="C9163" t="str">
            <v>4901830416831</v>
          </cell>
          <cell r="D9163" t="str">
            <v>FIGARO- Hộp bánh quy cao cấp 18 chiếc</v>
          </cell>
          <cell r="E9163">
            <v>215000</v>
          </cell>
          <cell r="F9163" t="str">
            <v>154394</v>
          </cell>
          <cell r="G9163" t="str">
            <v>THỰC PHẨM</v>
          </cell>
          <cell r="H9163" t="str">
            <v>BÁNH KẸO, ĐỒ ĂN VẶT</v>
          </cell>
        </row>
        <row r="9164">
          <cell r="C9164" t="str">
            <v>4901830416978</v>
          </cell>
          <cell r="D9164" t="str">
            <v>FIGARO- Hộp bánh quy cao cấp 38 chiếc</v>
          </cell>
          <cell r="E9164">
            <v>320000</v>
          </cell>
          <cell r="F9164" t="str">
            <v>154395</v>
          </cell>
          <cell r="G9164" t="str">
            <v>THỰC PHẨM</v>
          </cell>
          <cell r="H9164" t="str">
            <v>BÁNH KẸO, ĐỒ ĂN VẶT</v>
          </cell>
        </row>
        <row r="9165">
          <cell r="C9165" t="str">
            <v>4953372541595</v>
          </cell>
          <cell r="D9165" t="str">
            <v>IRODORI- Bánh mochi 5 vị 413G</v>
          </cell>
          <cell r="E9165">
            <v>290000</v>
          </cell>
          <cell r="F9165" t="str">
            <v>154396</v>
          </cell>
          <cell r="G9165" t="str">
            <v>THỰC PHẨM</v>
          </cell>
          <cell r="H9165" t="str">
            <v>BÁNH KẸO, ĐỒ ĂN VẶT</v>
          </cell>
        </row>
        <row r="9166">
          <cell r="C9166" t="str">
            <v>4901050130180</v>
          </cell>
          <cell r="D9166" t="str">
            <v>LANGULY- Bánh quy vị vani 6 chiếc</v>
          </cell>
          <cell r="E9166">
            <v>45000</v>
          </cell>
          <cell r="F9166" t="str">
            <v>154397</v>
          </cell>
          <cell r="G9166" t="str">
            <v>THỰC PHẨM</v>
          </cell>
          <cell r="H9166" t="str">
            <v>BÁNH KẸO, ĐỒ ĂN VẶT</v>
          </cell>
        </row>
        <row r="9167">
          <cell r="C9167" t="str">
            <v>49598711</v>
          </cell>
          <cell r="D9167" t="str">
            <v>ORION- Kẹo mini Việt quất 8g</v>
          </cell>
          <cell r="E9167">
            <v>12000</v>
          </cell>
          <cell r="F9167" t="str">
            <v>154398</v>
          </cell>
          <cell r="G9167" t="str">
            <v>THỰC PHẨM</v>
          </cell>
          <cell r="H9167" t="str">
            <v>BÁNH KẸO, ĐỒ ĂN VẶT</v>
          </cell>
        </row>
        <row r="9168">
          <cell r="C9168" t="str">
            <v>4903939020650</v>
          </cell>
          <cell r="D9168" t="str">
            <v>LION- Kẹo thảo dược Nhật Bản 63g</v>
          </cell>
          <cell r="E9168">
            <v>75000</v>
          </cell>
          <cell r="F9168" t="str">
            <v>154399</v>
          </cell>
          <cell r="G9168" t="str">
            <v>THỰC PHẨM</v>
          </cell>
          <cell r="H9168" t="str">
            <v>BÁNH KẸO, ĐỒ ĂN VẶT</v>
          </cell>
        </row>
        <row r="9169">
          <cell r="C9169" t="str">
            <v>4901360364602</v>
          </cell>
          <cell r="D9169" t="str">
            <v>BOURBON- Kẹo trái cây 10 chiếc</v>
          </cell>
          <cell r="E9169">
            <v>65000</v>
          </cell>
          <cell r="F9169" t="str">
            <v>154400</v>
          </cell>
          <cell r="G9169" t="str">
            <v>THỰC PHẨM</v>
          </cell>
          <cell r="H9169" t="str">
            <v>BÁNH KẸO, ĐỒ ĂN VẶT</v>
          </cell>
        </row>
        <row r="9170">
          <cell r="C9170" t="str">
            <v>4536162111026</v>
          </cell>
          <cell r="D9170" t="str">
            <v>KITAMAE KOMBU- Tảo bẹ sấy khô 110g</v>
          </cell>
          <cell r="E9170">
            <v>135000</v>
          </cell>
          <cell r="F9170" t="str">
            <v>154401</v>
          </cell>
          <cell r="G9170" t="str">
            <v>THỰC PHẨM</v>
          </cell>
          <cell r="H9170" t="str">
            <v>NÔNG LÂM HẢI SẢN</v>
          </cell>
        </row>
        <row r="9171">
          <cell r="C9171" t="str">
            <v>4942355083603</v>
          </cell>
          <cell r="D9171" t="str">
            <v>KOBE BUSSAN- Sốt salad kiểu Ý 300ml</v>
          </cell>
          <cell r="E9171">
            <v>95000</v>
          </cell>
          <cell r="F9171" t="str">
            <v>154402</v>
          </cell>
          <cell r="G9171" t="str">
            <v>THỰC PHẨM</v>
          </cell>
          <cell r="H9171" t="str">
            <v>GIA VỊ</v>
          </cell>
        </row>
        <row r="9172">
          <cell r="C9172" t="str">
            <v>4901262812065</v>
          </cell>
          <cell r="D9172" t="str">
            <v>ABEKKO- Kẹo Ramune mix 70g</v>
          </cell>
          <cell r="E9172">
            <v>75000</v>
          </cell>
          <cell r="F9172" t="str">
            <v>154403</v>
          </cell>
          <cell r="G9172" t="str">
            <v>THỰC PHẨM</v>
          </cell>
          <cell r="H9172" t="str">
            <v>BÁNH KẸO, ĐỒ ĂN VẶT</v>
          </cell>
        </row>
        <row r="9173">
          <cell r="C9173" t="str">
            <v>4936790505103</v>
          </cell>
          <cell r="D9173" t="str">
            <v>TOMINAGA- Trà ô long Nhật Bản 500ml</v>
          </cell>
          <cell r="E9173">
            <v>29000</v>
          </cell>
          <cell r="F9173" t="str">
            <v>154404</v>
          </cell>
          <cell r="G9173" t="str">
            <v>THỰC PHẨM</v>
          </cell>
          <cell r="H9173" t="str">
            <v>ĐỒ UỐNG, PHA CHẾ</v>
          </cell>
        </row>
        <row r="9174">
          <cell r="C9174" t="str">
            <v>4970111105061</v>
          </cell>
          <cell r="D9174" t="str">
            <v>LIFE DRINKS- Trà xanh túi lọc 80g</v>
          </cell>
          <cell r="E9174">
            <v>145000</v>
          </cell>
          <cell r="F9174" t="str">
            <v>154405</v>
          </cell>
          <cell r="G9174" t="str">
            <v>THỰC PHẨM</v>
          </cell>
          <cell r="H9174" t="str">
            <v>ĐỒ UỐNG, PHA CHẾ</v>
          </cell>
        </row>
        <row r="9175">
          <cell r="C9175" t="str">
            <v>4975186221067</v>
          </cell>
          <cell r="D9175" t="str">
            <v>AKAI BOUSHI- Bánh quy Kukkia 32 chiếc</v>
          </cell>
          <cell r="E9175">
            <v>450000</v>
          </cell>
          <cell r="F9175" t="str">
            <v>154406</v>
          </cell>
          <cell r="G9175" t="str">
            <v>THỰC PHẨM</v>
          </cell>
          <cell r="H9175" t="str">
            <v>BÁNH KẸO, ĐỒ ĂN VẶT</v>
          </cell>
        </row>
        <row r="9176">
          <cell r="C9176" t="str">
            <v>4975186221012</v>
          </cell>
          <cell r="D9176" t="str">
            <v>AKAI BOUSHI- Bánh quy hộp cao cấp 403g</v>
          </cell>
          <cell r="E9176">
            <v>790000</v>
          </cell>
          <cell r="F9176" t="str">
            <v>154407</v>
          </cell>
          <cell r="G9176" t="str">
            <v>THỰC PHẨM</v>
          </cell>
          <cell r="H9176" t="str">
            <v>BÁNH KẸO, ĐỒ ĂN VẶT</v>
          </cell>
        </row>
        <row r="9177">
          <cell r="C9177" t="str">
            <v>4975186221036</v>
          </cell>
          <cell r="D9177" t="str">
            <v>AKAI BOUSHI- Bánh quy hộp cao cấp 175g</v>
          </cell>
          <cell r="E9177">
            <v>380000</v>
          </cell>
          <cell r="F9177" t="str">
            <v>154408</v>
          </cell>
          <cell r="G9177" t="str">
            <v>THỰC PHẨM</v>
          </cell>
          <cell r="H9177" t="str">
            <v>BÁNH KẸO, ĐỒ ĂN VẶT</v>
          </cell>
        </row>
        <row r="9178">
          <cell r="C9178" t="str">
            <v>4975186221050</v>
          </cell>
          <cell r="D9178" t="str">
            <v>AKAI BOUSHI- Bánh quy hộp cao cấp 71g</v>
          </cell>
          <cell r="E9178">
            <v>350000</v>
          </cell>
          <cell r="F9178" t="str">
            <v>154409</v>
          </cell>
          <cell r="G9178" t="str">
            <v>THỰC PHẨM</v>
          </cell>
          <cell r="H9178" t="str">
            <v>BÁNH KẸO, ĐỒ ĂN VẶT</v>
          </cell>
        </row>
        <row r="9179">
          <cell r="C9179" t="str">
            <v>4901360364459</v>
          </cell>
          <cell r="D9179" t="str">
            <v>BOURBON- Socola Mini Bit hỗn hợp 102g</v>
          </cell>
          <cell r="E9179">
            <v>150000</v>
          </cell>
          <cell r="F9179" t="str">
            <v>154410</v>
          </cell>
          <cell r="G9179" t="str">
            <v>THỰC PHẨM</v>
          </cell>
          <cell r="H9179" t="str">
            <v>BÁNH KẸO, ĐỒ ĂN VẶT</v>
          </cell>
        </row>
        <row r="9180">
          <cell r="C9180" t="str">
            <v>4903015123695</v>
          </cell>
          <cell r="D9180" t="str">
            <v>YBC- Bánh quy kem chanh 40g</v>
          </cell>
          <cell r="E9180">
            <v>45000</v>
          </cell>
          <cell r="F9180" t="str">
            <v>154411</v>
          </cell>
          <cell r="G9180" t="str">
            <v>THỰC PHẨM</v>
          </cell>
          <cell r="H9180" t="str">
            <v>BÁNH KẸO, ĐỒ ĂN VẶT</v>
          </cell>
        </row>
        <row r="9181">
          <cell r="C9181" t="str">
            <v>4905846118529</v>
          </cell>
          <cell r="D9181" t="str">
            <v>CHOYA- Rượu Mơ Black 700ML 14 độ</v>
          </cell>
          <cell r="E9181">
            <v>490000</v>
          </cell>
          <cell r="F9181" t="str">
            <v>154412</v>
          </cell>
          <cell r="G9181" t="str">
            <v>THỰC PHẨM</v>
          </cell>
          <cell r="H9181" t="str">
            <v>RƯỢU</v>
          </cell>
        </row>
        <row r="9182">
          <cell r="C9182" t="str">
            <v>4905846118697</v>
          </cell>
          <cell r="D9182" t="str">
            <v>CHOYA- Rượu Mơ CHOYA KOI Torori 1,8L 8 độ</v>
          </cell>
          <cell r="E9182">
            <v>499000</v>
          </cell>
          <cell r="F9182" t="str">
            <v>154413</v>
          </cell>
          <cell r="G9182" t="str">
            <v>THỰC PHẨM</v>
          </cell>
          <cell r="H9182" t="str">
            <v>RƯỢU</v>
          </cell>
        </row>
        <row r="9183">
          <cell r="C9183" t="str">
            <v>4905846118758</v>
          </cell>
          <cell r="D9183" t="str">
            <v>CHOYA- Rượu Mơ Genshu 700ML 18 độ</v>
          </cell>
          <cell r="E9183">
            <v>639000</v>
          </cell>
          <cell r="F9183" t="str">
            <v>154414</v>
          </cell>
          <cell r="G9183" t="str">
            <v>THỰC PHẨM</v>
          </cell>
          <cell r="H9183" t="str">
            <v>RƯỢU</v>
          </cell>
        </row>
        <row r="9184">
          <cell r="C9184" t="str">
            <v>4905846157511</v>
          </cell>
          <cell r="D9184" t="str">
            <v>CHOYA- Rượu Mơ Đường nâu Đặc Biệt 700ML 14 độ</v>
          </cell>
          <cell r="E9184">
            <v>650000</v>
          </cell>
          <cell r="F9184" t="str">
            <v>154415</v>
          </cell>
          <cell r="G9184" t="str">
            <v>THỰC PHẨM</v>
          </cell>
          <cell r="H9184" t="str">
            <v>RƯỢU</v>
          </cell>
        </row>
        <row r="9185">
          <cell r="C9185" t="str">
            <v>4905846114811</v>
          </cell>
          <cell r="D9185" t="str">
            <v>CHOYA- Rượu Mơ Extra years 700ML 17 độ</v>
          </cell>
          <cell r="E9185">
            <v>980000</v>
          </cell>
          <cell r="F9185" t="str">
            <v>154416</v>
          </cell>
          <cell r="G9185" t="str">
            <v>THỰC PHẨM</v>
          </cell>
          <cell r="H9185" t="str">
            <v>RƯỢU</v>
          </cell>
        </row>
        <row r="9186">
          <cell r="C9186" t="str">
            <v>4905846114859</v>
          </cell>
          <cell r="D9186" t="str">
            <v>CHOYA- Rượu Mơ Ủ lá Tía Tô đỏ 700ML 17 độ</v>
          </cell>
          <cell r="E9186">
            <v>980000</v>
          </cell>
          <cell r="F9186" t="str">
            <v>154417</v>
          </cell>
          <cell r="G9186" t="str">
            <v>THỰC PHẨM</v>
          </cell>
          <cell r="H9186" t="str">
            <v>RƯỢU</v>
          </cell>
        </row>
        <row r="9187">
          <cell r="C9187" t="str">
            <v>4905846114897</v>
          </cell>
          <cell r="D9187" t="str">
            <v>CHOYA- Rượu Mơ Sữa ong chúa 700ML 17 độ</v>
          </cell>
          <cell r="E9187">
            <v>1050000</v>
          </cell>
          <cell r="F9187" t="str">
            <v>154418</v>
          </cell>
          <cell r="G9187" t="str">
            <v>THỰC PHẨM</v>
          </cell>
          <cell r="H9187" t="str">
            <v>RƯỢU</v>
          </cell>
        </row>
        <row r="9188">
          <cell r="C9188" t="str">
            <v>4905846114637</v>
          </cell>
          <cell r="D9188" t="str">
            <v>CHOYA- Rượu Mơ Gold Edition 500ML 19 độ</v>
          </cell>
          <cell r="E9188">
            <v>2250000</v>
          </cell>
          <cell r="F9188" t="str">
            <v>154419</v>
          </cell>
          <cell r="G9188" t="str">
            <v>THỰC PHẨM</v>
          </cell>
          <cell r="H9188" t="str">
            <v>RƯỢU</v>
          </cell>
        </row>
        <row r="9189">
          <cell r="C9189" t="str">
            <v>4905846118741</v>
          </cell>
          <cell r="D9189" t="str">
            <v>CHOYA- Rượu Mơ French Oak 700ML 15 độ</v>
          </cell>
          <cell r="E9189">
            <v>2350000</v>
          </cell>
          <cell r="F9189" t="str">
            <v>154420</v>
          </cell>
          <cell r="G9189" t="str">
            <v>THỰC PHẨM</v>
          </cell>
          <cell r="H9189" t="str">
            <v>RƯỢU</v>
          </cell>
        </row>
        <row r="9190">
          <cell r="C9190" t="str">
            <v>4905846118079</v>
          </cell>
          <cell r="D9190" t="str">
            <v>CHOYA- Rượu Mơ Utage 5 Years 700ML 15 độ</v>
          </cell>
          <cell r="E9190">
            <v>2950000</v>
          </cell>
          <cell r="F9190" t="str">
            <v>154421</v>
          </cell>
          <cell r="G9190" t="str">
            <v>THỰC PHẨM</v>
          </cell>
          <cell r="H9190" t="str">
            <v>RƯỢU</v>
          </cell>
        </row>
        <row r="9191">
          <cell r="C9191" t="str">
            <v>4904046080483</v>
          </cell>
          <cell r="D9191" t="str">
            <v>NAKATA- Rượu Mơ NAKATA KISHU 300ml 8 độ</v>
          </cell>
          <cell r="E9191">
            <v>270000</v>
          </cell>
          <cell r="F9191" t="str">
            <v>154422</v>
          </cell>
          <cell r="G9191" t="str">
            <v>THỰC PHẨM</v>
          </cell>
          <cell r="H9191" t="str">
            <v>RƯỢU</v>
          </cell>
        </row>
        <row r="9192">
          <cell r="C9192" t="str">
            <v>4904046081282</v>
          </cell>
          <cell r="D9192" t="str">
            <v>NAKATA- Rượu Mơ vị yuzu 300ml 12 độ</v>
          </cell>
          <cell r="E9192">
            <v>329000</v>
          </cell>
          <cell r="F9192" t="str">
            <v>154423</v>
          </cell>
          <cell r="G9192" t="str">
            <v>THỰC PHẨM</v>
          </cell>
          <cell r="H9192" t="str">
            <v>RƯỢU</v>
          </cell>
        </row>
        <row r="9193">
          <cell r="C9193" t="str">
            <v>4904046081695</v>
          </cell>
          <cell r="D9193" t="str">
            <v>NAKATA- Rượu Mơ GOJIRO 500ml 12 độ</v>
          </cell>
          <cell r="E9193">
            <v>573000</v>
          </cell>
          <cell r="F9193" t="str">
            <v>154424</v>
          </cell>
          <cell r="G9193" t="str">
            <v>THỰC PHẨM</v>
          </cell>
          <cell r="H9193" t="str">
            <v>RƯỢU</v>
          </cell>
        </row>
        <row r="9194">
          <cell r="C9194" t="str">
            <v>4904070068761</v>
          </cell>
          <cell r="D9194" t="str">
            <v>NIHONSAKARI- Rượu JUNMAI DAIGINJO 720ml</v>
          </cell>
          <cell r="E9194">
            <v>684000</v>
          </cell>
          <cell r="F9194" t="str">
            <v>154425</v>
          </cell>
          <cell r="G9194" t="str">
            <v>THỰC PHẨM</v>
          </cell>
          <cell r="H9194" t="str">
            <v>RƯỢU</v>
          </cell>
        </row>
        <row r="9195">
          <cell r="C9195" t="str">
            <v>4904070077121</v>
          </cell>
          <cell r="D9195" t="str">
            <v>NIHONSAKARI- Rượu yuzu 700ml 8 độ</v>
          </cell>
          <cell r="E9195">
            <v>742000</v>
          </cell>
          <cell r="F9195" t="str">
            <v>154426</v>
          </cell>
          <cell r="G9195" t="str">
            <v>THỰC PHẨM</v>
          </cell>
          <cell r="H9195" t="str">
            <v>RƯỢU</v>
          </cell>
        </row>
        <row r="9196">
          <cell r="C9196" t="str">
            <v>4904046080933</v>
          </cell>
          <cell r="D9196" t="str">
            <v>NAKATA- Rượu mơ trắng Nhật Bản 1,8L 12 độ</v>
          </cell>
          <cell r="E9196">
            <v>961000</v>
          </cell>
          <cell r="F9196" t="str">
            <v>154427</v>
          </cell>
          <cell r="G9196" t="str">
            <v>THỰC PHẨM</v>
          </cell>
          <cell r="H9196" t="str">
            <v>RƯỢU</v>
          </cell>
        </row>
        <row r="9197">
          <cell r="C9197" t="str">
            <v>4904046079524</v>
          </cell>
          <cell r="D9197" t="str">
            <v>NAKATA- Rượu Mơ HANON Nhật Bản 500ml 18 độ</v>
          </cell>
          <cell r="E9197">
            <v>836000</v>
          </cell>
          <cell r="F9197" t="str">
            <v>154428</v>
          </cell>
          <cell r="G9197" t="str">
            <v>THỰC PHẨM</v>
          </cell>
          <cell r="H9197" t="str">
            <v>RƯỢU</v>
          </cell>
        </row>
        <row r="9198">
          <cell r="C9198" t="str">
            <v>4904046080919</v>
          </cell>
          <cell r="D9198" t="str">
            <v>NAKATA- Rượu Mơ vị mật ong 1,8L 12 độ</v>
          </cell>
          <cell r="E9198">
            <v>1183000</v>
          </cell>
          <cell r="F9198" t="str">
            <v>154429</v>
          </cell>
          <cell r="G9198" t="str">
            <v>THỰC PHẨM</v>
          </cell>
          <cell r="H9198" t="str">
            <v>RƯỢU</v>
          </cell>
        </row>
        <row r="9199">
          <cell r="C9199" t="str">
            <v>4904046080896</v>
          </cell>
          <cell r="D9199" t="str">
            <v>NAKATA- Rượu Mơ vị yuzu 1,8L 12 độ</v>
          </cell>
          <cell r="E9199">
            <v>1633000</v>
          </cell>
          <cell r="F9199" t="str">
            <v>154430</v>
          </cell>
          <cell r="G9199" t="str">
            <v>THỰC PHẨM</v>
          </cell>
          <cell r="H9199" t="str">
            <v>RƯỢU</v>
          </cell>
        </row>
        <row r="9200">
          <cell r="C9200" t="str">
            <v>4904070068730</v>
          </cell>
          <cell r="D9200" t="str">
            <v>NIHONSAKARI- Rượu Mơ JUNMAI 720ml 13 độ</v>
          </cell>
          <cell r="E9200">
            <v>504000</v>
          </cell>
          <cell r="F9200" t="str">
            <v>154431</v>
          </cell>
          <cell r="G9200" t="str">
            <v>THỰC PHẨM</v>
          </cell>
          <cell r="H9200" t="str">
            <v>RƯỢU</v>
          </cell>
        </row>
        <row r="9201">
          <cell r="C9201" t="str">
            <v>4904046080476</v>
          </cell>
          <cell r="D9201" t="str">
            <v>NAKATA- Rượu Mơ ủ sồi thượng hạng 300ml 20 độ</v>
          </cell>
          <cell r="E9201">
            <v>541000</v>
          </cell>
          <cell r="F9201" t="str">
            <v>154432</v>
          </cell>
          <cell r="G9201" t="str">
            <v>THỰC PHẨM</v>
          </cell>
          <cell r="H9201" t="str">
            <v>RƯỢU</v>
          </cell>
        </row>
        <row r="9202">
          <cell r="C9202" t="str">
            <v>4901588107388</v>
          </cell>
          <cell r="D9202" t="str">
            <v>GINBIS- Snack đậu nành nướng hình măng tây 90g</v>
          </cell>
          <cell r="E9202">
            <v>80000</v>
          </cell>
          <cell r="F9202" t="str">
            <v>154433</v>
          </cell>
          <cell r="G9202" t="str">
            <v>THỰC PHẨM</v>
          </cell>
          <cell r="H9202" t="str">
            <v>BÁNH KẸO, ĐỒ ĂN VẶT</v>
          </cell>
        </row>
        <row r="9203">
          <cell r="C9203" t="str">
            <v>4904046080223</v>
          </cell>
          <cell r="D9203" t="str">
            <v>NAKATA- Rượu mơ trắng Kishu 12 độ</v>
          </cell>
          <cell r="E9203">
            <v>800000</v>
          </cell>
          <cell r="F9203" t="str">
            <v>154434</v>
          </cell>
          <cell r="G9203" t="str">
            <v>THỰC PHẨM</v>
          </cell>
          <cell r="H9203" t="str">
            <v>RƯỢU</v>
          </cell>
        </row>
        <row r="9204">
          <cell r="C9204" t="str">
            <v>4904046080230</v>
          </cell>
          <cell r="D9204" t="str">
            <v>NAKATA- Rượu mơ đỏ Kishu 12 độ</v>
          </cell>
          <cell r="E9204">
            <v>800000</v>
          </cell>
          <cell r="F9204" t="str">
            <v>154435</v>
          </cell>
          <cell r="G9204" t="str">
            <v>THỰC PHẨM</v>
          </cell>
          <cell r="H9204" t="str">
            <v>RƯỢU</v>
          </cell>
        </row>
        <row r="9205">
          <cell r="C9205" t="str">
            <v>4902201183055</v>
          </cell>
          <cell r="D9205" t="str">
            <v>NESTLE- Bánh KitKat vị dâu 10 chiếc</v>
          </cell>
          <cell r="E9205">
            <v>115000</v>
          </cell>
          <cell r="F9205" t="str">
            <v>154436</v>
          </cell>
          <cell r="G9205" t="str">
            <v>THỰC PHẨM</v>
          </cell>
          <cell r="H9205" t="str">
            <v>BÁNH KẸO, ĐỒ ĂN VẶT</v>
          </cell>
        </row>
        <row r="9206">
          <cell r="C9206" t="str">
            <v>4902201183086</v>
          </cell>
          <cell r="D9206" t="str">
            <v>NESTLE- Bánh KitKat đậm vị socola đen 10 chiếc</v>
          </cell>
          <cell r="E9206">
            <v>115000</v>
          </cell>
          <cell r="F9206" t="str">
            <v>154437</v>
          </cell>
          <cell r="G9206" t="str">
            <v>THỰC PHẨM</v>
          </cell>
          <cell r="H9206" t="str">
            <v>BÁNH KẸO, ĐỒ ĂN VẶT</v>
          </cell>
        </row>
        <row r="9207">
          <cell r="C9207" t="str">
            <v>4902201183031</v>
          </cell>
          <cell r="D9207" t="str">
            <v>NESTLE- Bánh KitKat trà xanh 10 chiếc</v>
          </cell>
          <cell r="E9207">
            <v>115000</v>
          </cell>
          <cell r="F9207" t="str">
            <v>154438</v>
          </cell>
          <cell r="G9207" t="str">
            <v>THỰC PHẨM</v>
          </cell>
          <cell r="H9207" t="str">
            <v>BÁNH KẸO, ĐỒ ĂN VẶT</v>
          </cell>
        </row>
        <row r="9208">
          <cell r="C9208" t="str">
            <v>4902201183550</v>
          </cell>
          <cell r="D9208" t="str">
            <v>NESTLE- Bánh KitKat Double Berry &amp; Nuts 9 chiếc</v>
          </cell>
          <cell r="E9208">
            <v>115000</v>
          </cell>
          <cell r="F9208" t="str">
            <v>154439</v>
          </cell>
          <cell r="G9208" t="str">
            <v>THỰC PHẨM</v>
          </cell>
          <cell r="H9208" t="str">
            <v>BÁNH KẸO, ĐỒ ĂN VẶT</v>
          </cell>
        </row>
        <row r="9209">
          <cell r="C9209" t="str">
            <v>4902201183093</v>
          </cell>
          <cell r="D9209" t="str">
            <v>NESTLE- Bánh KitKat vị truyền thống 11 chiếc</v>
          </cell>
          <cell r="E9209">
            <v>115000</v>
          </cell>
          <cell r="F9209" t="str">
            <v>154440</v>
          </cell>
          <cell r="G9209" t="str">
            <v>THỰC PHẨM</v>
          </cell>
          <cell r="H9209" t="str">
            <v>BÁNH KẸO, ĐỒ ĂN VẶT</v>
          </cell>
        </row>
        <row r="9210">
          <cell r="C9210" t="str">
            <v>4902201183567</v>
          </cell>
          <cell r="D9210" t="str">
            <v>NESTLE- Bánh KitKat vị dâu và socola 9 chiếc</v>
          </cell>
          <cell r="E9210">
            <v>115000</v>
          </cell>
          <cell r="F9210" t="str">
            <v>154441</v>
          </cell>
          <cell r="G9210" t="str">
            <v>THỰC PHẨM</v>
          </cell>
          <cell r="H9210" t="str">
            <v>BÁNH KẸO, ĐỒ ĂN VẶT</v>
          </cell>
        </row>
        <row r="9211">
          <cell r="C9211" t="str">
            <v>4902201183505</v>
          </cell>
          <cell r="D9211" t="str">
            <v>NESTLE- Bánh KitKat vị cam và socola 9 chiếc</v>
          </cell>
          <cell r="E9211">
            <v>115000</v>
          </cell>
          <cell r="F9211" t="str">
            <v>154442</v>
          </cell>
          <cell r="G9211" t="str">
            <v>THỰC PHẨM</v>
          </cell>
          <cell r="H9211" t="str">
            <v>BÁNH KẸO, ĐỒ ĂN VẶT</v>
          </cell>
        </row>
        <row r="9212">
          <cell r="C9212" t="str">
            <v>4901330524159</v>
          </cell>
          <cell r="D9212" t="str">
            <v>CALBEE- Snack khoai tây vị súp 55g</v>
          </cell>
          <cell r="E9212">
            <v>47000</v>
          </cell>
          <cell r="F9212" t="str">
            <v>154443</v>
          </cell>
          <cell r="G9212" t="str">
            <v>THỰC PHẨM</v>
          </cell>
          <cell r="H9212" t="str">
            <v>BÁNH KẸO, ĐỒ ĂN VẶT</v>
          </cell>
        </row>
        <row r="9213">
          <cell r="C9213" t="str">
            <v>4901330513764</v>
          </cell>
          <cell r="D9213" t="str">
            <v>CALBEE- Snack khoai tây vị rong biển 55g</v>
          </cell>
          <cell r="E9213">
            <v>47000</v>
          </cell>
          <cell r="F9213" t="str">
            <v>154444</v>
          </cell>
          <cell r="G9213" t="str">
            <v>THỰC PHẨM</v>
          </cell>
          <cell r="H9213" t="str">
            <v>BÁNH KẸO, ĐỒ ĂN VẶT</v>
          </cell>
        </row>
        <row r="9214">
          <cell r="C9214" t="str">
            <v>4517244004634</v>
          </cell>
          <cell r="D9214" t="str">
            <v>HATA FOODS- Mì kishimen khô 400g</v>
          </cell>
          <cell r="E9214">
            <v>47000</v>
          </cell>
          <cell r="F9214" t="str">
            <v>154445</v>
          </cell>
          <cell r="G9214" t="str">
            <v>THỰC PHẨM</v>
          </cell>
          <cell r="H9214" t="str">
            <v>MỲ, MIẾN</v>
          </cell>
        </row>
        <row r="9215">
          <cell r="C9215" t="str">
            <v>2026333333333</v>
          </cell>
          <cell r="D9215" t="str">
            <v>SAKUKO- Hộp Quà Khai Vận</v>
          </cell>
          <cell r="E9215">
            <v>1226000</v>
          </cell>
          <cell r="F9215" t="str">
            <v>154446</v>
          </cell>
          <cell r="G9215" t="str">
            <v>THỰC PHẨM</v>
          </cell>
          <cell r="H9215" t="str">
            <v>THỰC PHẨM KHÁC</v>
          </cell>
        </row>
        <row r="9216">
          <cell r="C9216" t="str">
            <v>2026666666666</v>
          </cell>
          <cell r="D9216" t="str">
            <v>SAKUKO- Hộp Quà Thành Công</v>
          </cell>
          <cell r="E9216">
            <v>1626000</v>
          </cell>
          <cell r="F9216" t="str">
            <v>154447</v>
          </cell>
          <cell r="G9216" t="str">
            <v>THỰC PHẨM</v>
          </cell>
          <cell r="H9216" t="str">
            <v>THỰC PHẨM KHÁC</v>
          </cell>
        </row>
        <row r="9217">
          <cell r="C9217" t="str">
            <v>2026888888888</v>
          </cell>
          <cell r="D9217" t="str">
            <v>SAKUKO- Hộp Quà Vinh Hoa</v>
          </cell>
          <cell r="E9217">
            <v>1626000</v>
          </cell>
          <cell r="F9217" t="str">
            <v>154448</v>
          </cell>
          <cell r="G9217" t="str">
            <v>THỰC PHẨM</v>
          </cell>
          <cell r="H9217" t="str">
            <v>THỰC PHẨM KHÁC</v>
          </cell>
        </row>
        <row r="9218">
          <cell r="C9218" t="str">
            <v>2026999999999</v>
          </cell>
          <cell r="D9218" t="str">
            <v>SAKUKO- Hộp Quà Trường Cát</v>
          </cell>
          <cell r="E9218">
            <v>2026000</v>
          </cell>
          <cell r="F9218" t="str">
            <v>154449</v>
          </cell>
          <cell r="G9218" t="str">
            <v>THỰC PHẨM</v>
          </cell>
          <cell r="H9218" t="str">
            <v>THỰC PHẨM KHÁC</v>
          </cell>
        </row>
        <row r="9219">
          <cell r="C9219" t="str">
            <v>202611666888</v>
          </cell>
          <cell r="D9219" t="str">
            <v>SKK- Hộp quà Chiêu Tài (Đỏ L)</v>
          </cell>
          <cell r="E9219">
            <v>120000</v>
          </cell>
          <cell r="F9219" t="str">
            <v>154450</v>
          </cell>
          <cell r="G9219" t="str">
            <v>THỰC PHẨM</v>
          </cell>
          <cell r="H9219" t="str">
            <v>THỰC PHẨM KHÁC</v>
          </cell>
        </row>
        <row r="9220">
          <cell r="C9220" t="str">
            <v>2026113636363</v>
          </cell>
          <cell r="D9220" t="str">
            <v>SKK- Hộp quà Chiêu Phúc (Đỏ M)</v>
          </cell>
          <cell r="E9220">
            <v>100000</v>
          </cell>
          <cell r="F9220" t="str">
            <v>154451</v>
          </cell>
          <cell r="G9220" t="str">
            <v>THỰC PHẨM</v>
          </cell>
          <cell r="H9220" t="str">
            <v>THỰC PHẨM KHÁC</v>
          </cell>
        </row>
        <row r="9221">
          <cell r="C9221" t="str">
            <v>2026116868688</v>
          </cell>
          <cell r="D9221" t="str">
            <v>SKK- Hộp quà Chiêu Phúc (Xanh M)</v>
          </cell>
          <cell r="E9221">
            <v>100000</v>
          </cell>
          <cell r="F9221" t="str">
            <v>154452</v>
          </cell>
          <cell r="G9221" t="str">
            <v>THỰC PHẨM</v>
          </cell>
          <cell r="H9221" t="str">
            <v>THỰC PHẨM KHÁC</v>
          </cell>
        </row>
        <row r="9222">
          <cell r="C9222" t="str">
            <v>4901830356106</v>
          </cell>
          <cell r="D9222" t="str">
            <v>D'ASSES- Bánh quy nhân socola matcha 12 chiếc</v>
          </cell>
          <cell r="E9222">
            <v>67000</v>
          </cell>
          <cell r="F9222" t="str">
            <v>154453</v>
          </cell>
          <cell r="G9222" t="str">
            <v>THỰC PHẨM</v>
          </cell>
          <cell r="H9222" t="str">
            <v>BÁNH KẸO, ĐỒ ĂN VẶT</v>
          </cell>
        </row>
        <row r="9223">
          <cell r="C9223" t="str">
            <v>4901830351873</v>
          </cell>
          <cell r="D9223" t="str">
            <v>D'ASSES- Bánh quy nhân socola socola 12 chiếc</v>
          </cell>
          <cell r="E9223">
            <v>67000</v>
          </cell>
          <cell r="F9223" t="str">
            <v>154454</v>
          </cell>
          <cell r="G9223" t="str">
            <v>THỰC PHẨM</v>
          </cell>
          <cell r="H9223" t="str">
            <v>BÁNH KẸO, ĐỒ ĂN VẶT</v>
          </cell>
        </row>
        <row r="9224">
          <cell r="C9224" t="str">
            <v>4901830351774</v>
          </cell>
          <cell r="D9224" t="str">
            <v>D'ASSES- Bánh quy nhân socola socola trắng 12c</v>
          </cell>
          <cell r="E9224">
            <v>67000</v>
          </cell>
          <cell r="F9224" t="str">
            <v>154455</v>
          </cell>
          <cell r="G9224" t="str">
            <v>THỰC PHẨM</v>
          </cell>
          <cell r="H9224" t="str">
            <v>BÁNH KẸO, ĐỒ ĂN VẶT</v>
          </cell>
        </row>
        <row r="9225">
          <cell r="C9225" t="str">
            <v>8938558574495</v>
          </cell>
          <cell r="D9225" t="str">
            <v>HARU SAKURA BEEF - Thịt bò thăn ngoại Bít tết 150g</v>
          </cell>
          <cell r="E9225">
            <v>135000</v>
          </cell>
          <cell r="F9225" t="str">
            <v>154456</v>
          </cell>
          <cell r="G9225" t="str">
            <v>THỰC PHẨM</v>
          </cell>
          <cell r="H9225" t="str">
            <v>THỰC PHẨM ĐÔNG LẠNH, CHẾ BIẾN</v>
          </cell>
        </row>
        <row r="9226">
          <cell r="C9226" t="str">
            <v>4901262309152</v>
          </cell>
          <cell r="D9226" t="str">
            <v>ABESEIKA - Kẹo caramel sữa 75g</v>
          </cell>
          <cell r="E9226">
            <v>45000</v>
          </cell>
          <cell r="F9226" t="str">
            <v>154457</v>
          </cell>
          <cell r="G9226" t="str">
            <v>THỰC PHẨM</v>
          </cell>
          <cell r="H9226" t="str">
            <v>BÁNH KẸO, ĐỒ ĂN VẶT</v>
          </cell>
        </row>
        <row r="9227">
          <cell r="C9227" t="str">
            <v>4904511006055</v>
          </cell>
          <cell r="D9227" t="str">
            <v>DAIKOKU- Mì hộp vị hải sản ăn liền 66g</v>
          </cell>
          <cell r="E9227">
            <v>49000</v>
          </cell>
          <cell r="F9227" t="str">
            <v>154458</v>
          </cell>
          <cell r="G9227" t="str">
            <v>THỰC PHẨM</v>
          </cell>
          <cell r="H9227" t="str">
            <v>MỲ, MIẾN</v>
          </cell>
        </row>
        <row r="9228">
          <cell r="C9228" t="str">
            <v>4904511006031</v>
          </cell>
          <cell r="D9228" t="str">
            <v>DAIKOKU - Mì hộp vị nước tương ăn liền 62g</v>
          </cell>
          <cell r="E9228">
            <v>49000</v>
          </cell>
          <cell r="F9228" t="str">
            <v>154459</v>
          </cell>
          <cell r="G9228" t="str">
            <v>THỰC PHẨM</v>
          </cell>
          <cell r="H9228" t="str">
            <v>MỲ, MIẾN</v>
          </cell>
        </row>
        <row r="9229">
          <cell r="C9229" t="str">
            <v>4901990362962</v>
          </cell>
          <cell r="D9229" t="str">
            <v>TOYO SUISAN-Mì hộp Tantan vị muối ăn liền 112g</v>
          </cell>
          <cell r="E9229">
            <v>49000</v>
          </cell>
          <cell r="F9229" t="str">
            <v>154460</v>
          </cell>
          <cell r="G9229" t="str">
            <v>THỰC PHẨM</v>
          </cell>
          <cell r="H9229" t="str">
            <v>MỲ, MIẾN</v>
          </cell>
        </row>
        <row r="9230">
          <cell r="C9230" t="str">
            <v>4541502000601</v>
          </cell>
          <cell r="D9230" t="str">
            <v>NOBUNAGA- Bánh pie vị tôm mặn 12 chiếc</v>
          </cell>
          <cell r="E9230">
            <v>320000</v>
          </cell>
          <cell r="F9230" t="str">
            <v>154461</v>
          </cell>
          <cell r="G9230" t="str">
            <v>THỰC PHẨM</v>
          </cell>
          <cell r="H9230" t="str">
            <v>BÁNH KẸO, ĐỒ ĂN VẶT</v>
          </cell>
        </row>
        <row r="9231">
          <cell r="C9231" t="str">
            <v>4985089061127</v>
          </cell>
          <cell r="D9231" t="str">
            <v>UNAGI MNOGATARI- Bánh pie vị mật ong 10 chiếc</v>
          </cell>
          <cell r="E9231">
            <v>320000</v>
          </cell>
          <cell r="F9231" t="str">
            <v>154462</v>
          </cell>
          <cell r="G9231" t="str">
            <v>THỰC PHẨM</v>
          </cell>
          <cell r="H9231" t="str">
            <v>BÁNH KẸO, ĐỒ ĂN VẶT</v>
          </cell>
        </row>
        <row r="9232">
          <cell r="C9232" t="str">
            <v>8938558266208</v>
          </cell>
          <cell r="D9232" t="str">
            <v>SATOEN- Hộp trà Sencha Special 40g (20 túi x 2g)</v>
          </cell>
          <cell r="E9232">
            <v>115000</v>
          </cell>
          <cell r="F9232" t="str">
            <v>154463</v>
          </cell>
          <cell r="G9232" t="str">
            <v>THỰC PHẨM</v>
          </cell>
          <cell r="H9232" t="str">
            <v>ĐỒ UỐNG, PHA CHẾ</v>
          </cell>
        </row>
        <row r="9233">
          <cell r="C9233" t="str">
            <v>4909466001377</v>
          </cell>
          <cell r="D9233" t="str">
            <v>SHOHO SEIKA- Bánh mochi nhân socola 10 chiếc</v>
          </cell>
          <cell r="E9233">
            <v>115000</v>
          </cell>
          <cell r="F9233" t="str">
            <v>154464</v>
          </cell>
          <cell r="G9233" t="str">
            <v>THỰC PHẨM</v>
          </cell>
          <cell r="H9233" t="str">
            <v>BÁNH KẸO, ĐỒ ĂN VẶT</v>
          </cell>
        </row>
        <row r="9234">
          <cell r="C9234" t="str">
            <v>4902975073569</v>
          </cell>
          <cell r="D9234" t="str">
            <v>MARUSAN- Bánh Florentin hạnh nhân vị dưa lưới 12c</v>
          </cell>
          <cell r="E9234">
            <v>335000</v>
          </cell>
          <cell r="F9234" t="str">
            <v>154465</v>
          </cell>
          <cell r="G9234" t="str">
            <v>THỰC PHẨM</v>
          </cell>
          <cell r="H9234" t="str">
            <v>BÁNH KẸO, ĐỒ ĂN VẶT</v>
          </cell>
        </row>
        <row r="9235">
          <cell r="C9235" t="str">
            <v>8938558266222</v>
          </cell>
          <cell r="D9235" t="str">
            <v>SATOEN- Hộp trà Sencha Special 80g</v>
          </cell>
          <cell r="E9235">
            <v>115000</v>
          </cell>
          <cell r="F9235" t="str">
            <v>154466</v>
          </cell>
          <cell r="G9235" t="str">
            <v>THỰC PHẨM</v>
          </cell>
          <cell r="H9235" t="str">
            <v>ĐỒ UỐNG, PHA CHẾ</v>
          </cell>
        </row>
        <row r="9236">
          <cell r="C9236" t="str">
            <v>4932123118835</v>
          </cell>
          <cell r="D9236" t="str">
            <v>KANAZAWA- Bánh gạo truyền thống mix vị 12 chiếc</v>
          </cell>
          <cell r="E9236">
            <v>325000</v>
          </cell>
          <cell r="F9236" t="str">
            <v>154467</v>
          </cell>
          <cell r="G9236" t="str">
            <v>THỰC PHẨM</v>
          </cell>
          <cell r="H9236" t="str">
            <v>BÁNH KẸO, ĐỒ ĂN VẶT</v>
          </cell>
        </row>
        <row r="9237">
          <cell r="C9237" t="str">
            <v>8938558266239</v>
          </cell>
          <cell r="D9237" t="str">
            <v>SATOEN- Hộp trà Sencha Special 80g</v>
          </cell>
          <cell r="E9237">
            <v>115000</v>
          </cell>
          <cell r="F9237" t="str">
            <v>154468</v>
          </cell>
          <cell r="G9237" t="str">
            <v>THỰC PHẨM</v>
          </cell>
          <cell r="H9237" t="str">
            <v>BÁNH KẸO, ĐỒ ĂN VẶT</v>
          </cell>
        </row>
        <row r="9238">
          <cell r="C9238" t="str">
            <v>4990485016701</v>
          </cell>
          <cell r="D9238" t="str">
            <v>SEIKI- Bánh mochi vị trà xanh dạng hộp 260g</v>
          </cell>
          <cell r="E9238">
            <v>360000</v>
          </cell>
          <cell r="F9238" t="str">
            <v>154469</v>
          </cell>
          <cell r="G9238" t="str">
            <v>THỰC PHẨM</v>
          </cell>
          <cell r="H9238" t="str">
            <v>BÁNH KẸO, ĐỒ ĂN VẶT</v>
          </cell>
        </row>
        <row r="9239">
          <cell r="C9239" t="str">
            <v>8938558266215</v>
          </cell>
          <cell r="D9239" t="str">
            <v>SATOEN- Hộp trà Sencha Genmai 50g (20 túi x 2.5g)</v>
          </cell>
          <cell r="E9239">
            <v>155000</v>
          </cell>
          <cell r="F9239" t="str">
            <v>154470</v>
          </cell>
          <cell r="G9239" t="str">
            <v>THỰC PHẨM</v>
          </cell>
          <cell r="H9239" t="str">
            <v>ĐỒ UỐNG, PHA CHẾ</v>
          </cell>
        </row>
        <row r="9240">
          <cell r="C9240" t="str">
            <v>1518002511008</v>
          </cell>
          <cell r="D9240" t="str">
            <v>MRI-Bột chiên xù Gyukatsu mix 5kg</v>
          </cell>
          <cell r="E9240">
            <v>1</v>
          </cell>
          <cell r="F9240" t="str">
            <v>154471</v>
          </cell>
          <cell r="G9240" t="str">
            <v>THỰC PHẨM</v>
          </cell>
          <cell r="H9240" t="str">
            <v>THỰC PHẨM KHÁC</v>
          </cell>
        </row>
        <row r="9241">
          <cell r="C9241" t="str">
            <v>4580352280405</v>
          </cell>
          <cell r="D9241" t="str">
            <v>OHASHI SEICHA- Hộp trà sữa matcha Chiran 5 gói</v>
          </cell>
          <cell r="E9241">
            <v>115000</v>
          </cell>
          <cell r="F9241" t="str">
            <v>154472</v>
          </cell>
          <cell r="G9241" t="str">
            <v>THỰC PHẨM</v>
          </cell>
          <cell r="H9241" t="str">
            <v>ĐỒ UỐNG, PHA CHẾ</v>
          </cell>
        </row>
        <row r="9242">
          <cell r="C9242" t="str">
            <v>4580352280207</v>
          </cell>
          <cell r="D9242" t="str">
            <v>OHASHI SEICHA- Gói trà sữa matcha Chiran 85g</v>
          </cell>
          <cell r="E9242">
            <v>125000</v>
          </cell>
          <cell r="F9242" t="str">
            <v>154473</v>
          </cell>
          <cell r="G9242" t="str">
            <v>THỰC PHẨM</v>
          </cell>
          <cell r="H9242" t="str">
            <v>ĐỒ UỐNG, PHA CHẾ</v>
          </cell>
        </row>
        <row r="9243">
          <cell r="C9243" t="str">
            <v>4580352280429</v>
          </cell>
          <cell r="D9243" t="str">
            <v>OHASHI SEICHA- Hộp trà hoji vị khoai lang 5 gói</v>
          </cell>
          <cell r="E9243">
            <v>115000</v>
          </cell>
          <cell r="F9243" t="str">
            <v>154474</v>
          </cell>
          <cell r="G9243" t="str">
            <v>THỰC PHẨM</v>
          </cell>
          <cell r="H9243" t="str">
            <v>ĐỒ UỐNG, PHA CHẾ</v>
          </cell>
        </row>
        <row r="9244">
          <cell r="C9244" t="str">
            <v>4580352280047</v>
          </cell>
          <cell r="D9244" t="str">
            <v>OHASHI SEICHA- Gói trà sữa hồng trà đường đen 85g</v>
          </cell>
          <cell r="E9244">
            <v>125000</v>
          </cell>
          <cell r="F9244" t="str">
            <v>154475</v>
          </cell>
          <cell r="G9244" t="str">
            <v>THỰC PHẨM</v>
          </cell>
          <cell r="H9244" t="str">
            <v>ĐỒ UỐNG, PHA CHẾ</v>
          </cell>
        </row>
        <row r="9245">
          <cell r="C9245" t="str">
            <v>4580352280443</v>
          </cell>
          <cell r="D9245" t="str">
            <v>OHASHI SEICHA- Hộp hồng trà đường đen 5 gói</v>
          </cell>
          <cell r="E9245">
            <v>115000</v>
          </cell>
          <cell r="F9245" t="str">
            <v>154476</v>
          </cell>
          <cell r="G9245" t="str">
            <v>THỰC PHẨM</v>
          </cell>
          <cell r="H9245" t="str">
            <v>ĐỒ UỐNG, PHA CHẾ</v>
          </cell>
        </row>
        <row r="9246">
          <cell r="C9246" t="str">
            <v>4580352280023</v>
          </cell>
          <cell r="D9246" t="str">
            <v>OHASHI SEICHA- Gói trà hoji vị khoai lang 85g</v>
          </cell>
          <cell r="E9246">
            <v>125000</v>
          </cell>
          <cell r="F9246" t="str">
            <v>154477</v>
          </cell>
          <cell r="G9246" t="str">
            <v>THỰC PHẨM</v>
          </cell>
          <cell r="H9246" t="str">
            <v>ĐỒ UỐNG, PHA CHẾ</v>
          </cell>
        </row>
        <row r="9247">
          <cell r="C9247" t="str">
            <v>8938556726131</v>
          </cell>
          <cell r="D9247" t="str">
            <v>AYUSEN- Cá thu Nhật Kinka</v>
          </cell>
          <cell r="E9247">
            <v>672000</v>
          </cell>
          <cell r="F9247" t="str">
            <v>154478</v>
          </cell>
          <cell r="G9247" t="str">
            <v>THỰC PHẨM</v>
          </cell>
          <cell r="H9247" t="str">
            <v>THỰC PHẨM ĐÔNG LẠNH, CHẾ BIẾN</v>
          </cell>
        </row>
        <row r="9248">
          <cell r="C9248" t="str">
            <v>8938556726186</v>
          </cell>
          <cell r="D9248" t="str">
            <v>PECHE- Cá tuyết Nam cực Sapmer</v>
          </cell>
          <cell r="E9248">
            <v>2800000</v>
          </cell>
          <cell r="F9248" t="str">
            <v>154479</v>
          </cell>
          <cell r="G9248" t="str">
            <v>THỰC PHẨM</v>
          </cell>
          <cell r="H9248" t="str">
            <v>THỰC PHẨM ĐÔNG LẠNH, CHẾ BIẾN</v>
          </cell>
        </row>
        <row r="9249">
          <cell r="C9249" t="str">
            <v>8938556726384</v>
          </cell>
          <cell r="D9249" t="str">
            <v>SUISAN- Cá Đắng Nhật 1kg</v>
          </cell>
          <cell r="E9249">
            <v>1200000</v>
          </cell>
          <cell r="F9249" t="str">
            <v>154480</v>
          </cell>
          <cell r="G9249" t="str">
            <v>THỰC PHẨM</v>
          </cell>
          <cell r="H9249" t="str">
            <v>THỰC PHẨM ĐÔNG LẠNH, CHẾ BIẾN</v>
          </cell>
        </row>
        <row r="9250">
          <cell r="C9250" t="str">
            <v>8938556726124</v>
          </cell>
          <cell r="D9250" t="str">
            <v>BIYASU- Bạch quả hấp 250g</v>
          </cell>
          <cell r="E9250">
            <v>152000</v>
          </cell>
          <cell r="F9250" t="str">
            <v>154481</v>
          </cell>
          <cell r="G9250" t="str">
            <v>THỰC PHẨM</v>
          </cell>
          <cell r="H9250" t="str">
            <v>THỰC PHẨM ĐÔNG LẠNH, CHẾ BIẾN</v>
          </cell>
        </row>
        <row r="9251">
          <cell r="C9251" t="str">
            <v>8938556726391</v>
          </cell>
          <cell r="D9251" t="str">
            <v>NIPPON- Trà hoa cúc 40g</v>
          </cell>
          <cell r="E9251">
            <v>312000</v>
          </cell>
          <cell r="F9251" t="str">
            <v>154482</v>
          </cell>
          <cell r="G9251" t="str">
            <v>THỰC PHẨM</v>
          </cell>
          <cell r="H9251" t="str">
            <v>ĐỒ UỐNG, PHA CHẾ</v>
          </cell>
        </row>
        <row r="9252">
          <cell r="C9252" t="str">
            <v>4968666600940</v>
          </cell>
          <cell r="D9252" t="str">
            <v>NISHI- Sốt lươn Nhật 100ml</v>
          </cell>
          <cell r="E9252">
            <v>144000</v>
          </cell>
          <cell r="F9252" t="str">
            <v>154483</v>
          </cell>
          <cell r="G9252" t="str">
            <v>THỰC PHẨM</v>
          </cell>
          <cell r="H9252" t="str">
            <v>GIA VỊ</v>
          </cell>
        </row>
        <row r="9253">
          <cell r="C9253" t="str">
            <v>8938556726100</v>
          </cell>
          <cell r="D9253" t="str">
            <v>MIYAGI- Thanh thịt cua ép trứng 160gr</v>
          </cell>
          <cell r="E9253">
            <v>200000</v>
          </cell>
          <cell r="F9253" t="str">
            <v>154484</v>
          </cell>
          <cell r="G9253" t="str">
            <v>THỰC PHẨM</v>
          </cell>
          <cell r="H9253" t="str">
            <v>THỰC PHẨM ĐÔNG LẠNH, CHẾ BIẾN</v>
          </cell>
        </row>
        <row r="9254">
          <cell r="C9254" t="str">
            <v>8938556726445</v>
          </cell>
          <cell r="D9254" t="str">
            <v>AYUSEN- Cá thu Nhật</v>
          </cell>
          <cell r="E9254">
            <v>424000</v>
          </cell>
          <cell r="F9254" t="str">
            <v>154485</v>
          </cell>
          <cell r="G9254" t="str">
            <v>THỰC PHẨM</v>
          </cell>
          <cell r="H9254" t="str">
            <v>THỰC PHẨM ĐÔNG LẠNH, CHẾ BIẾN</v>
          </cell>
        </row>
        <row r="9255">
          <cell r="C9255" t="str">
            <v>8938556726360</v>
          </cell>
          <cell r="D9255" t="str">
            <v>AYUSEN- Cá tuyết Nhật</v>
          </cell>
          <cell r="E9255">
            <v>1350000</v>
          </cell>
          <cell r="F9255" t="str">
            <v>154486</v>
          </cell>
          <cell r="G9255" t="str">
            <v>THỰC PHẨM</v>
          </cell>
          <cell r="H9255" t="str">
            <v>THỰC PHẨM ĐÔNG LẠNH, CHẾ BIẾN</v>
          </cell>
        </row>
        <row r="9256">
          <cell r="C9256" t="str">
            <v>4902750641341</v>
          </cell>
          <cell r="D9256" t="str">
            <v>UHA- Kẻo dẻo Kogumi vị trái cây hỗn hợp 85g</v>
          </cell>
          <cell r="E9256">
            <v>45000</v>
          </cell>
          <cell r="F9256" t="str">
            <v>154487</v>
          </cell>
          <cell r="G9256" t="str">
            <v>THỰC PHẨM</v>
          </cell>
          <cell r="H9256" t="str">
            <v>BÁNH KẸO, ĐỒ ĂN VẶT</v>
          </cell>
        </row>
        <row r="9257">
          <cell r="C9257" t="str">
            <v>8936127153614</v>
          </cell>
          <cell r="D9257" t="str">
            <v>FAMINUTS- Hạt điều vị cay tỏi ớt túi hộp 180g</v>
          </cell>
          <cell r="E9257">
            <v>125000</v>
          </cell>
          <cell r="F9257" t="str">
            <v>154488</v>
          </cell>
          <cell r="G9257" t="str">
            <v>THỰC PHẨM</v>
          </cell>
          <cell r="H9257" t="str">
            <v>BÁNH KẸO, ĐỒ ĂN VẶT</v>
          </cell>
        </row>
        <row r="9258">
          <cell r="C9258" t="str">
            <v>8936127153621</v>
          </cell>
          <cell r="D9258" t="str">
            <v>FAMINUTS- Hạt điều cơm dừa sấy hộp 180g</v>
          </cell>
          <cell r="E9258">
            <v>125000</v>
          </cell>
          <cell r="F9258" t="str">
            <v>154489</v>
          </cell>
          <cell r="G9258" t="str">
            <v>THỰC PHẨM</v>
          </cell>
          <cell r="H9258" t="str">
            <v>BÁNH KẸO, ĐỒ ĂN VẶT</v>
          </cell>
        </row>
        <row r="9259">
          <cell r="C9259" t="str">
            <v>8936127153645</v>
          </cell>
          <cell r="D9259" t="str">
            <v>FAMINUTS- Hạt điều TomYum hộp 180g</v>
          </cell>
          <cell r="E9259">
            <v>125000</v>
          </cell>
          <cell r="F9259" t="str">
            <v>154490</v>
          </cell>
          <cell r="G9259" t="str">
            <v>THỰC PHẨM</v>
          </cell>
          <cell r="H9259" t="str">
            <v>BÁNH KẸO, ĐỒ ĂN VẶT</v>
          </cell>
        </row>
        <row r="9260">
          <cell r="C9260" t="str">
            <v>8936127153652</v>
          </cell>
          <cell r="D9260" t="str">
            <v>FAMINUTS- Hạt điều rang muối hộp 180g</v>
          </cell>
          <cell r="E9260">
            <v>125000</v>
          </cell>
          <cell r="F9260" t="str">
            <v>154491</v>
          </cell>
          <cell r="G9260" t="str">
            <v>THỰC PHẨM</v>
          </cell>
          <cell r="H9260" t="str">
            <v>BÁNH KẸO, ĐỒ ĂN VẶT</v>
          </cell>
        </row>
        <row r="9261">
          <cell r="C9261" t="str">
            <v>8936127150644</v>
          </cell>
          <cell r="D9261" t="str">
            <v>FAMINUTS- Hạt dinh dưỡng hộp 180g</v>
          </cell>
          <cell r="E9261">
            <v>125000</v>
          </cell>
          <cell r="F9261" t="str">
            <v>154492</v>
          </cell>
          <cell r="G9261" t="str">
            <v>THỰC PHẨM</v>
          </cell>
          <cell r="H9261" t="str">
            <v>BÁNH KẸO, ĐỒ ĂN VẶT</v>
          </cell>
        </row>
        <row r="9262">
          <cell r="C9262" t="str">
            <v>8936127153850</v>
          </cell>
          <cell r="D9262" t="str">
            <v>GRANOLA BITE- Viên ngũ cốc vị xoài túi 30g</v>
          </cell>
          <cell r="E9262">
            <v>35000</v>
          </cell>
          <cell r="F9262" t="str">
            <v>154493</v>
          </cell>
          <cell r="G9262" t="str">
            <v>THỰC PHẨM</v>
          </cell>
          <cell r="H9262" t="str">
            <v>BÁNH KẸO, ĐỒ ĂN VẶT</v>
          </cell>
        </row>
        <row r="9263">
          <cell r="C9263" t="str">
            <v>8936127153843</v>
          </cell>
          <cell r="D9263" t="str">
            <v>GRANOLA BITE- Viên ngũ cốc vị tự nhiên túi 30g</v>
          </cell>
          <cell r="E9263">
            <v>35000</v>
          </cell>
          <cell r="F9263" t="str">
            <v>154494</v>
          </cell>
          <cell r="G9263" t="str">
            <v>THỰC PHẨM</v>
          </cell>
          <cell r="H9263" t="str">
            <v>BÁNH KẸO, ĐỒ ĂN VẶT</v>
          </cell>
        </row>
        <row r="9264">
          <cell r="C9264" t="str">
            <v>4932123118262</v>
          </cell>
          <cell r="D9264" t="str">
            <v>KANAZAWA KENROKU- Thạch cà phê &amp; pudding xoài 8c</v>
          </cell>
          <cell r="E9264">
            <v>270000</v>
          </cell>
          <cell r="F9264" t="str">
            <v>154495</v>
          </cell>
          <cell r="G9264" t="str">
            <v>THỰC PHẨM</v>
          </cell>
          <cell r="H9264" t="str">
            <v>BÁNH KẸO, ĐỒ ĂN VẶT</v>
          </cell>
        </row>
        <row r="9265">
          <cell r="C9265" t="str">
            <v>4932123118385</v>
          </cell>
          <cell r="D9265" t="str">
            <v>KANAZAWA KENROKU- Thạch trái cây mix vị 8c</v>
          </cell>
          <cell r="E9265">
            <v>250000</v>
          </cell>
          <cell r="F9265" t="str">
            <v>154496</v>
          </cell>
          <cell r="G9265" t="str">
            <v>THỰC PHẨM</v>
          </cell>
          <cell r="H9265" t="str">
            <v>BÁNH KẸO, ĐỒ ĂN VẶT</v>
          </cell>
        </row>
        <row r="9266">
          <cell r="C9266" t="str">
            <v>4990485015407</v>
          </cell>
          <cell r="D9266" t="str">
            <v>SEIKI- Hộp bánh Moch dâu tây 260g</v>
          </cell>
          <cell r="E9266">
            <v>360000</v>
          </cell>
          <cell r="F9266" t="str">
            <v>154497</v>
          </cell>
          <cell r="G9266" t="str">
            <v>THỰC PHẨM</v>
          </cell>
          <cell r="H9266" t="str">
            <v>BÁNH KẸO, ĐỒ ĂN VẶT</v>
          </cell>
        </row>
        <row r="9267">
          <cell r="C9267" t="str">
            <v>4990485017555</v>
          </cell>
          <cell r="D9267" t="str">
            <v>SEIKI- Hộp bánh Moch nho 260g</v>
          </cell>
          <cell r="E9267">
            <v>360000</v>
          </cell>
          <cell r="F9267" t="str">
            <v>154498</v>
          </cell>
          <cell r="G9267" t="str">
            <v>THỰC PHẨM</v>
          </cell>
          <cell r="H9267" t="str">
            <v>BÁNH KẸO, ĐỒ ĂN VẶT</v>
          </cell>
        </row>
        <row r="9268">
          <cell r="C9268" t="str">
            <v>4993009888853</v>
          </cell>
          <cell r="D9268" t="str">
            <v>WAKASAYA HONPO- Bánh quy phô mai Hokkaido 32c</v>
          </cell>
          <cell r="E9268">
            <v>360000</v>
          </cell>
          <cell r="F9268" t="str">
            <v>154499</v>
          </cell>
          <cell r="G9268" t="str">
            <v>THỰC PHẨM</v>
          </cell>
          <cell r="H9268" t="str">
            <v>BÁNH KẸO, ĐỒ ĂN VẶT</v>
          </cell>
        </row>
        <row r="9269">
          <cell r="C9269" t="str">
            <v>4901050827066</v>
          </cell>
          <cell r="D9269" t="str">
            <v>CALCETTE- Bánh quy sữa 70g</v>
          </cell>
          <cell r="E9269">
            <v>45000</v>
          </cell>
          <cell r="F9269" t="str">
            <v>154500</v>
          </cell>
          <cell r="G9269" t="str">
            <v>THỰC PHẨM</v>
          </cell>
          <cell r="H9269" t="str">
            <v>BÁNH KẸO, ĐỒ ĂN VẶT</v>
          </cell>
        </row>
        <row r="9270">
          <cell r="C9270" t="str">
            <v>4901830417708</v>
          </cell>
          <cell r="D9270" t="str">
            <v>SANRITSU- Bánh quy San Figaro hộp 38 chiếc</v>
          </cell>
          <cell r="E9270">
            <v>330000</v>
          </cell>
          <cell r="F9270" t="str">
            <v>154501</v>
          </cell>
          <cell r="G9270" t="str">
            <v>THỰC PHẨM</v>
          </cell>
          <cell r="H9270" t="str">
            <v>BÁNH KẸO, ĐỒ ĂN VẶT</v>
          </cell>
        </row>
        <row r="9271">
          <cell r="C9271" t="str">
            <v>4967262013291</v>
          </cell>
          <cell r="D9271" t="str">
            <v>TSUBOICHI SEICHA- Bột Uji Matcha Latte gói 100g</v>
          </cell>
          <cell r="E9271">
            <v>135000</v>
          </cell>
          <cell r="F9271" t="str">
            <v>154502</v>
          </cell>
          <cell r="G9271" t="str">
            <v>THỰC PHẨM</v>
          </cell>
          <cell r="H9271" t="str">
            <v>ĐỒ UỐNG, PHA CHẾ</v>
          </cell>
        </row>
        <row r="9272">
          <cell r="C9272" t="str">
            <v>4901002186999</v>
          </cell>
          <cell r="D9272" t="str">
            <v>S&amp;B- Viên cari vị cay vừa 144g</v>
          </cell>
          <cell r="E9272">
            <v>90000</v>
          </cell>
          <cell r="F9272" t="str">
            <v>154503</v>
          </cell>
          <cell r="G9272" t="str">
            <v>THỰC PHẨM</v>
          </cell>
          <cell r="H9272" t="str">
            <v>THỰC PHẨM ĂN LIỀN</v>
          </cell>
        </row>
        <row r="9273">
          <cell r="C9273" t="str">
            <v>4901002186982</v>
          </cell>
          <cell r="D9273" t="str">
            <v>S&amp;B- Viên cari vị không cay 144g</v>
          </cell>
          <cell r="E9273">
            <v>90000</v>
          </cell>
          <cell r="F9273" t="str">
            <v>154504</v>
          </cell>
          <cell r="G9273" t="str">
            <v>THỰC PHẨM</v>
          </cell>
          <cell r="H9273" t="str">
            <v>THỰC PHẨM ĂN LIỀN</v>
          </cell>
        </row>
        <row r="9274">
          <cell r="C9274" t="str">
            <v>4901002187019</v>
          </cell>
          <cell r="D9274" t="str">
            <v>S&amp;B- Viên cari vị cay 144g</v>
          </cell>
          <cell r="E9274">
            <v>90000</v>
          </cell>
          <cell r="F9274" t="str">
            <v>154505</v>
          </cell>
          <cell r="G9274" t="str">
            <v>THỰC PHẨM</v>
          </cell>
          <cell r="H9274" t="str">
            <v>THỰC PHẨM ĂN LIỀN</v>
          </cell>
        </row>
        <row r="9275">
          <cell r="C9275" t="str">
            <v>4046234767018</v>
          </cell>
          <cell r="D9275" t="str">
            <v>TCHIBO- Cà phê hòa tan Exclusive 100g</v>
          </cell>
          <cell r="E9275">
            <v>265000</v>
          </cell>
          <cell r="F9275" t="str">
            <v>154506</v>
          </cell>
          <cell r="G9275" t="str">
            <v>THỰC PHẨM</v>
          </cell>
          <cell r="H9275" t="str">
            <v>ĐỒ UỐNG, PHA CHẾ</v>
          </cell>
        </row>
        <row r="9276">
          <cell r="C9276" t="str">
            <v>4046234767599</v>
          </cell>
          <cell r="D9276" t="str">
            <v>TCHIBO- Cà phê hòa tan Gold 100g</v>
          </cell>
          <cell r="E9276">
            <v>255000</v>
          </cell>
          <cell r="F9276" t="str">
            <v>154507</v>
          </cell>
          <cell r="G9276" t="str">
            <v>THỰC PHẨM</v>
          </cell>
          <cell r="H9276" t="str">
            <v>ĐỒ UỐNG, PHA CHẾ</v>
          </cell>
        </row>
        <row r="9277">
          <cell r="C9277" t="str">
            <v>4046234767476</v>
          </cell>
          <cell r="D9277" t="str">
            <v>TCHIBO- Cà phê hòa tan Gold 50g</v>
          </cell>
          <cell r="E9277">
            <v>135000</v>
          </cell>
          <cell r="F9277" t="str">
            <v>154508</v>
          </cell>
          <cell r="G9277" t="str">
            <v>THỰC PHẨM</v>
          </cell>
          <cell r="H9277" t="str">
            <v>ĐỒ UỐNG, PHA CHẾ</v>
          </cell>
        </row>
        <row r="9278">
          <cell r="C9278" t="str">
            <v>4000415111908</v>
          </cell>
          <cell r="D9278" t="str">
            <v>SCHOGETTEN- Socola nhân kem ý 100g</v>
          </cell>
          <cell r="E9278">
            <v>69000</v>
          </cell>
          <cell r="F9278" t="str">
            <v>154509</v>
          </cell>
          <cell r="G9278" t="str">
            <v>THỰC PHẨM</v>
          </cell>
          <cell r="H9278" t="str">
            <v>BÁNH KẸO, ĐỒ ĂN VẶT</v>
          </cell>
        </row>
        <row r="9279">
          <cell r="C9279" t="str">
            <v>4002590000046</v>
          </cell>
          <cell r="D9279" t="str">
            <v>KALFANY- Kẹo vị bạc hà 150g</v>
          </cell>
          <cell r="E9279">
            <v>74000</v>
          </cell>
          <cell r="F9279" t="str">
            <v>154510</v>
          </cell>
          <cell r="G9279" t="str">
            <v>THỰC PHẨM</v>
          </cell>
          <cell r="H9279" t="str">
            <v>BÁNH KẸO, ĐỒ ĂN VẶT</v>
          </cell>
        </row>
        <row r="9280">
          <cell r="C9280" t="str">
            <v>4571157250564</v>
          </cell>
          <cell r="D9280" t="str">
            <v>ORIHIRO- Thạch mềm vị dâu và quýt 240g</v>
          </cell>
          <cell r="E9280">
            <v>75000</v>
          </cell>
          <cell r="F9280" t="str">
            <v>154512</v>
          </cell>
          <cell r="G9280" t="str">
            <v>THỰC PHẨM</v>
          </cell>
          <cell r="H9280" t="str">
            <v>BÁNH KẸO, ĐỒ ĂN VẶT</v>
          </cell>
        </row>
        <row r="9281">
          <cell r="C9281" t="str">
            <v>4571157250557</v>
          </cell>
          <cell r="D9281" t="str">
            <v>ORIHIRO- Thạch mềm vị cam nho 240g</v>
          </cell>
          <cell r="E9281">
            <v>75000</v>
          </cell>
          <cell r="F9281" t="str">
            <v>154513</v>
          </cell>
          <cell r="G9281" t="str">
            <v>THỰC PHẨM</v>
          </cell>
          <cell r="H9281" t="str">
            <v>BÁNH KẸO, ĐỒ ĂN VẶT</v>
          </cell>
        </row>
        <row r="9282">
          <cell r="C9282" t="str">
            <v>8991002503007</v>
          </cell>
          <cell r="D9282" t="str">
            <v>ROLL N'ROLL- Bánh quế vị socola 80g</v>
          </cell>
          <cell r="E9282">
            <v>45000</v>
          </cell>
          <cell r="F9282" t="str">
            <v>154514</v>
          </cell>
          <cell r="G9282" t="str">
            <v>THỰC PHẨM</v>
          </cell>
          <cell r="H9282" t="str">
            <v>BÁNH KẸO, ĐỒ ĂN VẶT</v>
          </cell>
        </row>
        <row r="9283">
          <cell r="C9283" t="str">
            <v>8991002503021</v>
          </cell>
          <cell r="D9283" t="str">
            <v>ROLL N'ROLL- Bánh quế vị dâu 80g</v>
          </cell>
          <cell r="E9283">
            <v>45000</v>
          </cell>
          <cell r="F9283" t="str">
            <v>154515</v>
          </cell>
          <cell r="G9283" t="str">
            <v>THỰC PHẨM</v>
          </cell>
          <cell r="H9283" t="str">
            <v>BÁNH KẸO, ĐỒ ĂN VẶT</v>
          </cell>
        </row>
        <row r="9284">
          <cell r="C9284" t="str">
            <v>8991002503014</v>
          </cell>
          <cell r="D9284" t="str">
            <v>ROLL N'ROLL- Bánh quế vị kem 80g</v>
          </cell>
          <cell r="E9284">
            <v>45000</v>
          </cell>
          <cell r="F9284" t="str">
            <v>154516</v>
          </cell>
          <cell r="G9284" t="str">
            <v>THỰC PHẨM</v>
          </cell>
          <cell r="H9284" t="str">
            <v>BÁNH KẸO, ĐỒ ĂN VẶT</v>
          </cell>
        </row>
        <row r="9285">
          <cell r="C9285" t="str">
            <v>4571157250526</v>
          </cell>
          <cell r="D9285" t="str">
            <v>ORIHIRO- Thạch mềm vị nho xanh 120g</v>
          </cell>
          <cell r="E9285">
            <v>40000</v>
          </cell>
          <cell r="F9285" t="str">
            <v>154517</v>
          </cell>
          <cell r="G9285" t="str">
            <v>THỰC PHẨM</v>
          </cell>
          <cell r="H9285" t="str">
            <v>BÁNH KẸO, ĐỒ ĂN VẶT</v>
          </cell>
        </row>
        <row r="9286">
          <cell r="C9286" t="str">
            <v>4571157250533</v>
          </cell>
          <cell r="D9286" t="str">
            <v>ORIHIRO- Thạch mềm vị quýt nhật 120g</v>
          </cell>
          <cell r="E9286">
            <v>40000</v>
          </cell>
          <cell r="F9286" t="str">
            <v>154518</v>
          </cell>
          <cell r="G9286" t="str">
            <v>THỰC PHẨM</v>
          </cell>
          <cell r="H9286" t="str">
            <v>BÁNH KẸO, ĐỒ ĂN VẶT</v>
          </cell>
        </row>
        <row r="9287">
          <cell r="C9287" t="str">
            <v>4901360361410</v>
          </cell>
          <cell r="D9287" t="str">
            <v>BOURBON- Kẹo dẻo vị trái cây 47g</v>
          </cell>
          <cell r="E9287">
            <v>40000</v>
          </cell>
          <cell r="F9287" t="str">
            <v>154519</v>
          </cell>
          <cell r="G9287" t="str">
            <v>THỰC PHẨM</v>
          </cell>
          <cell r="H9287" t="str">
            <v>BÁNH KẸO, ĐỒ ĂN VẶT</v>
          </cell>
        </row>
        <row r="9288">
          <cell r="C9288" t="str">
            <v>8990019002879</v>
          </cell>
          <cell r="D9288" t="str">
            <v>MAYASI- Bánh Crepe vị chuối hộp 85g</v>
          </cell>
          <cell r="E9288">
            <v>45000</v>
          </cell>
          <cell r="F9288" t="str">
            <v>154520</v>
          </cell>
          <cell r="G9288" t="str">
            <v>THỰC PHẨM</v>
          </cell>
          <cell r="H9288" t="str">
            <v>BÁNH KẸO, ĐỒ ĂN VẶT</v>
          </cell>
        </row>
        <row r="9289">
          <cell r="C9289" t="str">
            <v>8990019002886</v>
          </cell>
          <cell r="D9289" t="str">
            <v>MAYASI- Bánh Crepe vị dâu hộp 85g</v>
          </cell>
          <cell r="E9289">
            <v>45000</v>
          </cell>
          <cell r="F9289" t="str">
            <v>154521</v>
          </cell>
          <cell r="G9289" t="str">
            <v>THỰC PHẨM</v>
          </cell>
          <cell r="H9289" t="str">
            <v>BÁNH KẸO, ĐỒ ĂN VẶT</v>
          </cell>
        </row>
        <row r="9290">
          <cell r="C9290" t="str">
            <v>4002590000022</v>
          </cell>
          <cell r="D9290" t="str">
            <v>KALFANY- Kẹo vị nho dâu 150g</v>
          </cell>
          <cell r="E9290">
            <v>74000</v>
          </cell>
          <cell r="F9290" t="str">
            <v>154522</v>
          </cell>
          <cell r="G9290" t="str">
            <v>THỰC PHẨM</v>
          </cell>
          <cell r="H9290" t="str">
            <v>BÁNH KẸO, ĐỒ ĂN VẶT</v>
          </cell>
        </row>
        <row r="9291">
          <cell r="C9291" t="str">
            <v>8936127153683</v>
          </cell>
          <cell r="D9291" t="str">
            <v>FAMINUTS- Hạnh nhân rang HTT 200g</v>
          </cell>
          <cell r="E9291">
            <v>145000</v>
          </cell>
          <cell r="F9291" t="str">
            <v>154523</v>
          </cell>
          <cell r="G9291" t="str">
            <v>THỰC PHẨM</v>
          </cell>
          <cell r="H9291" t="str">
            <v>BÁNH KẸO, ĐỒ ĂN VẶT</v>
          </cell>
        </row>
        <row r="9292">
          <cell r="C9292" t="str">
            <v>8936127153669</v>
          </cell>
          <cell r="D9292" t="str">
            <v>FAMINUTS- Hạt macca nứt vỏ HTT 180g</v>
          </cell>
          <cell r="E9292">
            <v>125000</v>
          </cell>
          <cell r="F9292" t="str">
            <v>154524</v>
          </cell>
          <cell r="G9292" t="str">
            <v>THỰC PHẨM</v>
          </cell>
          <cell r="H9292" t="str">
            <v>BÁNH KẸO, ĐỒ ĂN VẶT</v>
          </cell>
        </row>
        <row r="9293">
          <cell r="C9293" t="str">
            <v>8936127153713</v>
          </cell>
          <cell r="D9293" t="str">
            <v>FAMINUTS- Hộp nho kho vàng 200g</v>
          </cell>
          <cell r="E9293">
            <v>95000</v>
          </cell>
          <cell r="F9293" t="str">
            <v>154525</v>
          </cell>
          <cell r="G9293" t="str">
            <v>THỰC PHẨM</v>
          </cell>
          <cell r="H9293" t="str">
            <v>BÁNH KẸO, ĐỒ ĂN VẶT</v>
          </cell>
        </row>
        <row r="9294">
          <cell r="C9294" t="str">
            <v>8936127153706</v>
          </cell>
          <cell r="D9294" t="str">
            <v>FAMINUTS- Hạt Dẻ Cười rang muối 140g</v>
          </cell>
          <cell r="E9294">
            <v>145000</v>
          </cell>
          <cell r="F9294" t="str">
            <v>154526</v>
          </cell>
          <cell r="G9294" t="str">
            <v>THỰC PHẨM</v>
          </cell>
          <cell r="H9294" t="str">
            <v>BÁNH KẸO, ĐỒ ĂN VẶT</v>
          </cell>
        </row>
        <row r="9295">
          <cell r="C9295" t="str">
            <v>2026118888888</v>
          </cell>
          <cell r="D9295" t="str">
            <v>SKK- Hộp quà Cát Tường</v>
          </cell>
          <cell r="E9295">
            <v>200000</v>
          </cell>
          <cell r="F9295" t="str">
            <v>154527</v>
          </cell>
          <cell r="G9295" t="str">
            <v>THỰC PHẨM</v>
          </cell>
          <cell r="H9295" t="str">
            <v>THỰC PHẨM KHÁC</v>
          </cell>
        </row>
        <row r="9296">
          <cell r="C9296" t="str">
            <v>4901305411095</v>
          </cell>
          <cell r="D9296" t="str">
            <v>KATAOKA- Bột Matcha Trà Sữa Tsujiri (170g)</v>
          </cell>
          <cell r="E9296">
            <v>165000</v>
          </cell>
          <cell r="F9296" t="str">
            <v>154528</v>
          </cell>
          <cell r="G9296" t="str">
            <v>THỰC PHẨM</v>
          </cell>
          <cell r="H9296" t="str">
            <v>ĐỒ UỐNG, PHA CHẾ</v>
          </cell>
        </row>
        <row r="9297">
          <cell r="C9297" t="str">
            <v>4525751208728</v>
          </cell>
          <cell r="D9297" t="str">
            <v>GLOBE- Trà nhài đóng chai 500ml</v>
          </cell>
          <cell r="E9297">
            <v>29000</v>
          </cell>
          <cell r="F9297" t="str">
            <v>154529</v>
          </cell>
          <cell r="G9297" t="str">
            <v>THỰC PHẨM</v>
          </cell>
          <cell r="H9297" t="str">
            <v>ĐỒ UỐNG, PHA CHẾ</v>
          </cell>
        </row>
        <row r="9298">
          <cell r="C9298" t="str">
            <v>4525751207288</v>
          </cell>
          <cell r="D9298" t="str">
            <v>GLOBE- Trà ô long đóng chai 500ml</v>
          </cell>
          <cell r="E9298">
            <v>29000</v>
          </cell>
          <cell r="F9298" t="str">
            <v>154530</v>
          </cell>
          <cell r="G9298" t="str">
            <v>THỰC PHẨM</v>
          </cell>
          <cell r="H9298" t="str">
            <v>ĐỒ UỐNG, PHA CHẾ</v>
          </cell>
        </row>
        <row r="9299">
          <cell r="C9299" t="str">
            <v>4936790526207</v>
          </cell>
          <cell r="D9299" t="str">
            <v>KOBE BUSSAN- Trà hoa nhài Sapo Pet 2L</v>
          </cell>
          <cell r="E9299">
            <v>65000</v>
          </cell>
          <cell r="F9299" t="str">
            <v>154531</v>
          </cell>
          <cell r="G9299" t="str">
            <v>THỰC PHẨM</v>
          </cell>
          <cell r="H9299" t="str">
            <v>ĐỒ UỐNG, PHA CHẾ</v>
          </cell>
        </row>
        <row r="9300">
          <cell r="C9300" t="str">
            <v>4525751207394</v>
          </cell>
          <cell r="D9300" t="str">
            <v>GLOBE- Trà xanh đóng chai 2L</v>
          </cell>
          <cell r="E9300">
            <v>65000</v>
          </cell>
          <cell r="F9300" t="str">
            <v>154532</v>
          </cell>
          <cell r="G9300" t="str">
            <v>THỰC PHẨM</v>
          </cell>
          <cell r="H9300" t="str">
            <v>ĐỒ UỐNG, PHA CHẾ</v>
          </cell>
        </row>
        <row r="9301">
          <cell r="C9301" t="str">
            <v>4525751207387</v>
          </cell>
          <cell r="D9301" t="str">
            <v>GLOBE- Trà xanh đóng chai 500ml</v>
          </cell>
          <cell r="E9301">
            <v>29000</v>
          </cell>
          <cell r="F9301" t="str">
            <v>154533</v>
          </cell>
          <cell r="G9301" t="str">
            <v>THỰC PHẨM</v>
          </cell>
          <cell r="H9301" t="str">
            <v>ĐỒ UỐNG, PHA CHẾ</v>
          </cell>
        </row>
        <row r="9302">
          <cell r="C9302" t="str">
            <v>4002590000039</v>
          </cell>
          <cell r="D9302" t="str">
            <v>KALFANY- Kẹo vị cam chanh bưởi 150g</v>
          </cell>
          <cell r="E9302">
            <v>65000</v>
          </cell>
          <cell r="F9302" t="str">
            <v>154534</v>
          </cell>
          <cell r="G9302" t="str">
            <v>THỰC PHẨM</v>
          </cell>
          <cell r="H9302" t="str">
            <v>BÁNH KẸO, ĐỒ ĂN VẶT</v>
          </cell>
        </row>
        <row r="9303">
          <cell r="C9303" t="str">
            <v>4901360365449</v>
          </cell>
          <cell r="D9303" t="str">
            <v>BOURBON- Bánh quy socola Alfort vị dâu 136g</v>
          </cell>
          <cell r="E9303">
            <v>110000</v>
          </cell>
          <cell r="F9303" t="str">
            <v>154535</v>
          </cell>
          <cell r="G9303" t="str">
            <v>THỰC PHẨM</v>
          </cell>
          <cell r="H9303" t="str">
            <v>BÁNH KẸO, ĐỒ ĂN VẶT</v>
          </cell>
        </row>
        <row r="9304">
          <cell r="C9304" t="str">
            <v>4901360365678</v>
          </cell>
          <cell r="D9304" t="str">
            <v>BOURBON- Bánh quy Roanne vị dâu 16 chiếc</v>
          </cell>
          <cell r="E9304">
            <v>110000</v>
          </cell>
          <cell r="F9304" t="str">
            <v>154536</v>
          </cell>
          <cell r="G9304" t="str">
            <v>THỰC PHẨM</v>
          </cell>
          <cell r="H9304" t="str">
            <v>BÁNH KẸO, ĐỒ ĂN VẶT</v>
          </cell>
        </row>
        <row r="9305">
          <cell r="C9305" t="str">
            <v>4901005004764</v>
          </cell>
          <cell r="D9305" t="str">
            <v>GLICO- Socola Kobe Roasted vị sữa 104g</v>
          </cell>
          <cell r="E9305">
            <v>120000</v>
          </cell>
          <cell r="F9305" t="str">
            <v>154537</v>
          </cell>
          <cell r="G9305" t="str">
            <v>THỰC PHẨM</v>
          </cell>
          <cell r="H9305" t="str">
            <v>BÁNH KẸO, ĐỒ ĂN VẶT</v>
          </cell>
        </row>
        <row r="9306">
          <cell r="C9306" t="str">
            <v>4901050130173</v>
          </cell>
          <cell r="D9306" t="str">
            <v>ITO- Bánh quy kem sococla Languly (6 chiếc)</v>
          </cell>
          <cell r="E9306">
            <v>45000</v>
          </cell>
          <cell r="F9306" t="str">
            <v>154538</v>
          </cell>
          <cell r="G9306" t="str">
            <v>THỰC PHẨM</v>
          </cell>
          <cell r="H9306" t="str">
            <v>BÁNH KẸO, ĐỒ ĂN VẶT</v>
          </cell>
        </row>
        <row r="9307">
          <cell r="C9307" t="str">
            <v>4902888265457</v>
          </cell>
          <cell r="D9307" t="str">
            <v>MORINAGA- Socola sữa kiểu Pháp 18 chiếc</v>
          </cell>
          <cell r="E9307">
            <v>125000</v>
          </cell>
          <cell r="F9307" t="str">
            <v>154539</v>
          </cell>
          <cell r="G9307" t="str">
            <v>THỰC PHẨM</v>
          </cell>
          <cell r="H9307" t="str">
            <v>BÁNH KẸO, ĐỒ ĂN VẶT</v>
          </cell>
        </row>
        <row r="9308">
          <cell r="C9308" t="str">
            <v>4946763020649</v>
          </cell>
          <cell r="D9308" t="str">
            <v>AJIGEN- Khoai tây vị wasabi 50g</v>
          </cell>
          <cell r="E9308">
            <v>39500</v>
          </cell>
          <cell r="F9308" t="str">
            <v>154540</v>
          </cell>
          <cell r="G9308" t="str">
            <v>THỰC PHẨM</v>
          </cell>
          <cell r="H9308" t="str">
            <v>BÁNH KẸO, ĐỒ ĂN VẶT</v>
          </cell>
        </row>
        <row r="9309">
          <cell r="C9309" t="str">
            <v>4902179023926</v>
          </cell>
          <cell r="D9309" t="str">
            <v>SANGARIA- Cà phê đen dạng lon 185g</v>
          </cell>
          <cell r="E9309">
            <v>22000</v>
          </cell>
          <cell r="F9309" t="str">
            <v>154541</v>
          </cell>
          <cell r="G9309" t="str">
            <v>THỰC PHẨM</v>
          </cell>
          <cell r="H9309" t="str">
            <v>ĐỒ UỐNG, PHA CHẾ</v>
          </cell>
        </row>
        <row r="9310">
          <cell r="C9310" t="str">
            <v>4902179023919</v>
          </cell>
          <cell r="D9310" t="str">
            <v>SANGARIA- Cà phê ít đường dạng lon 185g</v>
          </cell>
          <cell r="E9310">
            <v>22000</v>
          </cell>
          <cell r="F9310" t="str">
            <v>154542</v>
          </cell>
          <cell r="G9310" t="str">
            <v>THỰC PHẨM</v>
          </cell>
          <cell r="H9310" t="str">
            <v>ĐỒ UỐNG, PHA CHẾ</v>
          </cell>
        </row>
        <row r="9311">
          <cell r="C9311" t="str">
            <v>4936790517502</v>
          </cell>
          <cell r="D9311" t="str">
            <v>TOMINAGA- Nước dứa ép 100% 185g</v>
          </cell>
          <cell r="E9311">
            <v>32000</v>
          </cell>
          <cell r="F9311" t="str">
            <v>154543</v>
          </cell>
          <cell r="G9311" t="str">
            <v>THỰC PHẨM</v>
          </cell>
          <cell r="H9311" t="str">
            <v>ĐỒ UỐNG, PHA CHẾ</v>
          </cell>
        </row>
        <row r="9312">
          <cell r="C9312" t="str">
            <v>4936790522155</v>
          </cell>
          <cell r="D9312" t="str">
            <v>TOMINAGA- Nước cà chua ép không muối 185g</v>
          </cell>
          <cell r="E9312">
            <v>29000</v>
          </cell>
          <cell r="F9312" t="str">
            <v>154544</v>
          </cell>
          <cell r="G9312" t="str">
            <v>THỰC PHẨM</v>
          </cell>
          <cell r="H9312" t="str">
            <v>ĐỒ UỐNG, PHA CHẾ</v>
          </cell>
        </row>
        <row r="9313">
          <cell r="C9313" t="str">
            <v>4902179021526</v>
          </cell>
          <cell r="D9313" t="str">
            <v>SANGARIA- Nước ngọt có ga vị mơ 190g</v>
          </cell>
          <cell r="E9313">
            <v>29000</v>
          </cell>
          <cell r="F9313" t="str">
            <v>154545</v>
          </cell>
          <cell r="G9313" t="str">
            <v>THỰC PHẨM</v>
          </cell>
          <cell r="H9313" t="str">
            <v>ĐỒ UỐNG, PHA CHẾ</v>
          </cell>
        </row>
        <row r="9314">
          <cell r="C9314" t="str">
            <v>4936790517304</v>
          </cell>
          <cell r="D9314" t="str">
            <v>TOMINAGA- Nước cam ép 100% 185g</v>
          </cell>
          <cell r="E9314">
            <v>32000</v>
          </cell>
          <cell r="F9314" t="str">
            <v>154546</v>
          </cell>
          <cell r="G9314" t="str">
            <v>THỰC PHẨM</v>
          </cell>
          <cell r="H9314" t="str">
            <v>ĐỒ UỐNG, PHA CHẾ</v>
          </cell>
        </row>
        <row r="9315">
          <cell r="C9315" t="str">
            <v>4904046080537</v>
          </cell>
          <cell r="D9315" t="str">
            <v>NAKATA– Rượu mơ vị mật ong Nhật Bản 720 ml</v>
          </cell>
          <cell r="E9315">
            <v>492000</v>
          </cell>
          <cell r="F9315" t="str">
            <v>154547</v>
          </cell>
          <cell r="G9315" t="str">
            <v>THỰC PHẨM</v>
          </cell>
          <cell r="H9315" t="str">
            <v>RƯỢU</v>
          </cell>
        </row>
        <row r="9316">
          <cell r="C9316" t="str">
            <v>4904046081336</v>
          </cell>
          <cell r="D9316" t="str">
            <v>NAKATA– Rượu mơ Nhật Bản vị hồng trà 720 ml</v>
          </cell>
          <cell r="E9316">
            <v>528000</v>
          </cell>
          <cell r="F9316" t="str">
            <v>154548</v>
          </cell>
          <cell r="G9316" t="str">
            <v>THỰC PHẨM</v>
          </cell>
          <cell r="H9316" t="str">
            <v>RƯỢU</v>
          </cell>
        </row>
        <row r="9317">
          <cell r="C9317" t="str">
            <v>4904046078381</v>
          </cell>
          <cell r="D9317" t="str">
            <v>NAKATA– Rượu mơ hoàng gia nguyên chất 750 ml</v>
          </cell>
          <cell r="E9317">
            <v>546000</v>
          </cell>
          <cell r="F9317" t="str">
            <v>154549</v>
          </cell>
          <cell r="G9317" t="str">
            <v>THỰC PHẨM</v>
          </cell>
          <cell r="H9317" t="str">
            <v>RƯỢU</v>
          </cell>
        </row>
        <row r="9318">
          <cell r="C9318" t="str">
            <v>4904046080940</v>
          </cell>
          <cell r="D9318" t="str">
            <v>NAKATA– Rượu mơ đỏ Nhật Bản 1800 ml</v>
          </cell>
          <cell r="E9318">
            <v>865000</v>
          </cell>
          <cell r="F9318" t="str">
            <v>154550</v>
          </cell>
          <cell r="G9318" t="str">
            <v>THỰC PHẨM</v>
          </cell>
          <cell r="H9318" t="str">
            <v>RƯỢU</v>
          </cell>
        </row>
        <row r="9319">
          <cell r="C9319" t="str">
            <v>4904046080926</v>
          </cell>
          <cell r="D9319" t="str">
            <v>NAKATA– Rượu mơ Nhật Bản vị đường nâu 1800 ml</v>
          </cell>
          <cell r="E9319">
            <v>1065000</v>
          </cell>
          <cell r="F9319" t="str">
            <v>154551</v>
          </cell>
          <cell r="G9319" t="str">
            <v>THỰC PHẨM</v>
          </cell>
          <cell r="H9319" t="str">
            <v>RƯỢU</v>
          </cell>
        </row>
        <row r="9320">
          <cell r="C9320" t="str">
            <v>4904046078480</v>
          </cell>
          <cell r="D9320" t="str">
            <v>NAKATA– Rượu mơ Nhật Bản vị xoài 1800 ml</v>
          </cell>
          <cell r="E9320">
            <v>1173000</v>
          </cell>
          <cell r="F9320" t="str">
            <v>154552</v>
          </cell>
          <cell r="G9320" t="str">
            <v>THỰC PHẨM</v>
          </cell>
          <cell r="H9320" t="str">
            <v>RƯỢU</v>
          </cell>
        </row>
        <row r="9321">
          <cell r="C9321" t="str">
            <v>4904046079227</v>
          </cell>
          <cell r="D9321" t="str">
            <v>NAKATA– Bộ quà tặng rượu hoàng gia No.5 (720ml×2)</v>
          </cell>
          <cell r="E9321">
            <v>1162000</v>
          </cell>
          <cell r="F9321" t="str">
            <v>154553</v>
          </cell>
          <cell r="G9321" t="str">
            <v>THỰC PHẨM</v>
          </cell>
          <cell r="H9321" t="str">
            <v>RƯỢU</v>
          </cell>
        </row>
        <row r="9322">
          <cell r="C9322" t="str">
            <v>4904046078695</v>
          </cell>
          <cell r="D9322" t="str">
            <v>NAKATA– Bộ quà tặng rượu hoàng gia No.7 (500ml×2)</v>
          </cell>
          <cell r="E9322">
            <v>982000</v>
          </cell>
          <cell r="F9322" t="str">
            <v>154554</v>
          </cell>
          <cell r="G9322" t="str">
            <v>THỰC PHẨM</v>
          </cell>
          <cell r="H9322" t="str">
            <v>RƯỢU</v>
          </cell>
        </row>
        <row r="9323">
          <cell r="C9323" t="str">
            <v>4904046078275</v>
          </cell>
          <cell r="D9323" t="str">
            <v>NAKATA– Bộ quà tặng rượu hoàng gia No.9 (500ml×2)</v>
          </cell>
          <cell r="E9323">
            <v>982000</v>
          </cell>
          <cell r="F9323" t="str">
            <v>154555</v>
          </cell>
          <cell r="G9323" t="str">
            <v>THỰC PHẨM</v>
          </cell>
          <cell r="H9323" t="str">
            <v>RƯỢU</v>
          </cell>
        </row>
        <row r="9324">
          <cell r="C9324" t="str">
            <v>4992969000176</v>
          </cell>
          <cell r="D9324" t="str">
            <v>SANRAN- Rượu Daiginjo 720ml 18 độ</v>
          </cell>
          <cell r="E9324">
            <v>1600000</v>
          </cell>
          <cell r="F9324" t="str">
            <v>154556</v>
          </cell>
          <cell r="G9324" t="str">
            <v>THỰC PHẨM</v>
          </cell>
          <cell r="H9324" t="str">
            <v>RƯỢU</v>
          </cell>
        </row>
        <row r="9325">
          <cell r="C9325" t="str">
            <v>4901360364947</v>
          </cell>
          <cell r="D9325" t="str">
            <v>BOURBON- Bánh quy Choco Digestive 16 chiếc</v>
          </cell>
          <cell r="E9325">
            <v>40000</v>
          </cell>
          <cell r="F9325" t="str">
            <v>154557</v>
          </cell>
          <cell r="G9325" t="str">
            <v>THỰC PHẨM</v>
          </cell>
          <cell r="H9325" t="str">
            <v>BÁNH KẸO, ĐỒ ĂN VẶT</v>
          </cell>
        </row>
        <row r="9326">
          <cell r="C9326" t="str">
            <v>4901088014018</v>
          </cell>
          <cell r="D9326" t="str">
            <v>EIWA- Kẹo Marshmallow mini 65g</v>
          </cell>
          <cell r="E9326">
            <v>32000</v>
          </cell>
          <cell r="F9326" t="str">
            <v>154558</v>
          </cell>
          <cell r="G9326" t="str">
            <v>THỰC PHẨM</v>
          </cell>
          <cell r="H9326" t="str">
            <v>BÁNH KẸO, ĐỒ ĂN VẶT</v>
          </cell>
        </row>
        <row r="9327">
          <cell r="C9327" t="str">
            <v>4902450157609</v>
          </cell>
          <cell r="D9327" t="str">
            <v>BONCHI- Bánh gạo vị rong biển và nước tương 52g</v>
          </cell>
          <cell r="E9327">
            <v>32000</v>
          </cell>
          <cell r="F9327" t="str">
            <v>154559</v>
          </cell>
          <cell r="G9327" t="str">
            <v>THỰC PHẨM</v>
          </cell>
          <cell r="H9327" t="str">
            <v>BÁNH KẸO, ĐỒ ĂN VẶT</v>
          </cell>
        </row>
        <row r="9328">
          <cell r="C9328" t="str">
            <v>4901330594145</v>
          </cell>
          <cell r="D9328" t="str">
            <v>CALBEE- Snack khoai tây lát dày vị muối nhạt 55g</v>
          </cell>
          <cell r="E9328">
            <v>47000</v>
          </cell>
          <cell r="F9328" t="str">
            <v>154560</v>
          </cell>
          <cell r="G9328" t="str">
            <v>THỰC PHẨM</v>
          </cell>
          <cell r="H9328" t="str">
            <v>BÁNH KẸO, ĐỒ ĂN VẶT</v>
          </cell>
        </row>
        <row r="9329">
          <cell r="C9329" t="str">
            <v>4902184057329</v>
          </cell>
          <cell r="D9329" t="str">
            <v>NICHIFURI- Rắc cơm vị cá 25g</v>
          </cell>
          <cell r="E9329">
            <v>39000</v>
          </cell>
          <cell r="F9329" t="str">
            <v>154561</v>
          </cell>
          <cell r="G9329" t="str">
            <v>THỰC PHẨM</v>
          </cell>
          <cell r="H9329" t="str">
            <v>THỰC PHẨM ĂN LIỀN</v>
          </cell>
        </row>
        <row r="9330">
          <cell r="C9330" t="str">
            <v>4973288380217</v>
          </cell>
          <cell r="D9330" t="str">
            <v>SUNAOCHI- Mì soba 360g</v>
          </cell>
          <cell r="E9330">
            <v>69000</v>
          </cell>
          <cell r="F9330" t="str">
            <v>154562</v>
          </cell>
          <cell r="G9330" t="str">
            <v>THỰC PHẨM</v>
          </cell>
          <cell r="H9330" t="str">
            <v>MỲ, MIẾN</v>
          </cell>
        </row>
        <row r="9331">
          <cell r="C9331" t="str">
            <v>4936790442828</v>
          </cell>
          <cell r="D9331" t="str">
            <v>TOMINAGA- Nước ngọt có ga vị dưa lưới 350ml</v>
          </cell>
          <cell r="E9331">
            <v>29000</v>
          </cell>
          <cell r="F9331" t="str">
            <v>154563</v>
          </cell>
          <cell r="G9331" t="str">
            <v>THỰC PHẨM</v>
          </cell>
          <cell r="H9331" t="str">
            <v>ĐỒ UỐNG, PHA CHẾ</v>
          </cell>
        </row>
        <row r="9332">
          <cell r="C9332" t="str">
            <v>4936790509354</v>
          </cell>
          <cell r="D9332" t="str">
            <v>KOBE BUSSAN- Trà gạo rang 500ml</v>
          </cell>
          <cell r="E9332">
            <v>29000</v>
          </cell>
          <cell r="F9332" t="str">
            <v>154564</v>
          </cell>
          <cell r="G9332" t="str">
            <v>THỰC PHẨM</v>
          </cell>
          <cell r="H9332" t="str">
            <v>ĐỒ UỐNG, PHA CHẾ</v>
          </cell>
        </row>
        <row r="9333">
          <cell r="C9333" t="str">
            <v>4936790509408</v>
          </cell>
          <cell r="D9333" t="str">
            <v>TOMINAGA- Trà lúa mạch 2L</v>
          </cell>
          <cell r="E9333">
            <v>65000</v>
          </cell>
          <cell r="F9333" t="str">
            <v>154565</v>
          </cell>
          <cell r="G9333" t="str">
            <v>THỰC PHẨM</v>
          </cell>
          <cell r="H9333" t="str">
            <v>ĐỒ UỐNG, PHA CHẾ</v>
          </cell>
        </row>
        <row r="9334">
          <cell r="C9334" t="str">
            <v>4936790505202</v>
          </cell>
          <cell r="D9334" t="str">
            <v>TOMINAGA- Trà xanh không có ga 2L</v>
          </cell>
          <cell r="E9334">
            <v>29000</v>
          </cell>
          <cell r="F9334" t="str">
            <v>154566</v>
          </cell>
          <cell r="G9334" t="str">
            <v>THỰC PHẨM</v>
          </cell>
          <cell r="H9334" t="str">
            <v>ĐỒ UỐNG, PHA CHẾ</v>
          </cell>
        </row>
        <row r="9335">
          <cell r="C9335" t="str">
            <v>4936446060123</v>
          </cell>
          <cell r="D9335" t="str">
            <v>DASSAI- Rượu sake 23, 15 độ 720ml</v>
          </cell>
          <cell r="E9335">
            <v>2100000</v>
          </cell>
          <cell r="F9335" t="str">
            <v>154567</v>
          </cell>
          <cell r="G9335" t="str">
            <v>THỰC PHẨM</v>
          </cell>
          <cell r="H9335" t="str">
            <v>RƯỢU</v>
          </cell>
        </row>
        <row r="9336">
          <cell r="C9336" t="str">
            <v>4902777243207</v>
          </cell>
          <cell r="D9336" t="str">
            <v>MEIJI- Socola tươi MeltyKiss Premium 52g</v>
          </cell>
          <cell r="E9336">
            <v>130000</v>
          </cell>
          <cell r="F9336" t="str">
            <v>154568</v>
          </cell>
          <cell r="G9336" t="str">
            <v>THỰC PHẨM</v>
          </cell>
          <cell r="H9336" t="str">
            <v>BÁNH KẸO, ĐỒ ĂN VẶT</v>
          </cell>
        </row>
        <row r="9337">
          <cell r="C9337" t="str">
            <v>4902777243436</v>
          </cell>
          <cell r="D9337" t="str">
            <v>MEIJI- Socola tươi MeltyKiss vị dâu 53g</v>
          </cell>
          <cell r="E9337">
            <v>130000</v>
          </cell>
          <cell r="F9337" t="str">
            <v>154569</v>
          </cell>
          <cell r="G9337" t="str">
            <v>THỰC PHẨM</v>
          </cell>
          <cell r="H9337" t="str">
            <v>BÁNH KẸO, ĐỒ ĂN VẶT</v>
          </cell>
        </row>
        <row r="9338">
          <cell r="C9338" t="str">
            <v>4902777243443</v>
          </cell>
          <cell r="D9338" t="str">
            <v>MEIJI- Socola Melty Kiss vị matcha 53g</v>
          </cell>
          <cell r="E9338">
            <v>130000</v>
          </cell>
          <cell r="F9338" t="str">
            <v>154570</v>
          </cell>
          <cell r="G9338" t="str">
            <v>THỰC PHẨM</v>
          </cell>
          <cell r="H9338" t="str">
            <v>BÁNH KẸO, ĐỒ ĂN VẶT</v>
          </cell>
        </row>
        <row r="9339">
          <cell r="C9339" t="str">
            <v>4901777046870</v>
          </cell>
          <cell r="D9339" t="str">
            <v>PEPSICO- Nước ngọt có ga Pepsi 160ml</v>
          </cell>
          <cell r="E9339">
            <v>29000</v>
          </cell>
          <cell r="F9339" t="str">
            <v>154571</v>
          </cell>
          <cell r="G9339" t="str">
            <v>THỰC PHẨM</v>
          </cell>
          <cell r="H9339" t="str">
            <v>ĐỒ UỐNG, PHA CHẾ</v>
          </cell>
        </row>
        <row r="9340">
          <cell r="C9340" t="str">
            <v>5000267201740</v>
          </cell>
          <cell r="D9340" t="str">
            <v>JOHNNIE WALKER- Rượu Double Black 1L</v>
          </cell>
          <cell r="E9340">
            <v>1350000</v>
          </cell>
          <cell r="F9340" t="str">
            <v>154572</v>
          </cell>
          <cell r="G9340" t="str">
            <v>THỰC PHẨM</v>
          </cell>
          <cell r="H9340" t="str">
            <v>RƯỢU</v>
          </cell>
        </row>
        <row r="9341">
          <cell r="C9341" t="str">
            <v>5000281082110</v>
          </cell>
          <cell r="D9341" t="str">
            <v>THE SINGLETON- Rượu whisky 12 yeard old 700ml</v>
          </cell>
          <cell r="E9341">
            <v>1550000</v>
          </cell>
          <cell r="F9341" t="str">
            <v>154573</v>
          </cell>
          <cell r="G9341" t="str">
            <v>THỰC PHẨM</v>
          </cell>
          <cell r="H9341" t="str">
            <v>RƯỢU</v>
          </cell>
        </row>
        <row r="9342">
          <cell r="C9342" t="str">
            <v>8936146734979</v>
          </cell>
          <cell r="D9342" t="str">
            <v>CHIVAS REGAL- Rượu Blended Whisky 700ml</v>
          </cell>
          <cell r="E9342">
            <v>1500000</v>
          </cell>
          <cell r="F9342" t="str">
            <v>154574</v>
          </cell>
          <cell r="G9342" t="str">
            <v>THỰC PHẨM</v>
          </cell>
          <cell r="H9342" t="str">
            <v>RƯỢU</v>
          </cell>
        </row>
        <row r="9343">
          <cell r="C9343" t="str">
            <v>4901050139565</v>
          </cell>
          <cell r="D9343" t="str">
            <v>ITO- Bánh quy bơ Butter Sable hộp 18 cái</v>
          </cell>
          <cell r="E9343">
            <v>69000</v>
          </cell>
          <cell r="F9343" t="str">
            <v>154575</v>
          </cell>
          <cell r="G9343" t="str">
            <v>THỰC PHẨM</v>
          </cell>
          <cell r="H9343" t="str">
            <v>BÁNH KẸO, ĐỒ ĂN VẶT</v>
          </cell>
        </row>
        <row r="9344">
          <cell r="C9344" t="str">
            <v>4901050137349</v>
          </cell>
          <cell r="D9344" t="str">
            <v>ITO- Bánh quy bơ Butter Cookies hộp 15 cái</v>
          </cell>
          <cell r="E9344">
            <v>69000</v>
          </cell>
          <cell r="F9344" t="str">
            <v>154576</v>
          </cell>
          <cell r="G9344" t="str">
            <v>THỰC PHẨM</v>
          </cell>
          <cell r="H9344" t="str">
            <v>BÁNH KẸO, ĐỒ ĂN VẶT</v>
          </cell>
        </row>
        <row r="9345">
          <cell r="C9345" t="str">
            <v>4901050137332</v>
          </cell>
          <cell r="D9345" t="str">
            <v>ITO- Bánh quy Choco Chips hộp 15 cái</v>
          </cell>
          <cell r="E9345">
            <v>69000</v>
          </cell>
          <cell r="F9345" t="str">
            <v>154577</v>
          </cell>
          <cell r="G9345" t="str">
            <v>THỰC PHẨM</v>
          </cell>
          <cell r="H9345" t="str">
            <v>BÁNH KẸO, ĐỒ ĂN VẶT</v>
          </cell>
        </row>
        <row r="9346">
          <cell r="C9346" t="str">
            <v>4902179023933</v>
          </cell>
          <cell r="D9346" t="str">
            <v>SANGARIA- Cafe sữa lon 185g</v>
          </cell>
          <cell r="E9346">
            <v>22000</v>
          </cell>
          <cell r="F9346" t="str">
            <v>154578</v>
          </cell>
          <cell r="G9346" t="str">
            <v>THỰC PHẨM</v>
          </cell>
          <cell r="H9346" t="str">
            <v>ĐỒ UỐNG, PHA CHẾ</v>
          </cell>
        </row>
        <row r="9347">
          <cell r="C9347" t="str">
            <v>4904070068754</v>
          </cell>
          <cell r="D9347" t="str">
            <v>NIHONSAKARI- Rượu Sake Junmai Ginjo 720ml</v>
          </cell>
          <cell r="E9347">
            <v>515000</v>
          </cell>
          <cell r="F9347" t="str">
            <v>154579</v>
          </cell>
          <cell r="G9347" t="str">
            <v>THỰC PHẨM</v>
          </cell>
          <cell r="H9347" t="str">
            <v>RƯỢU</v>
          </cell>
        </row>
        <row r="9348">
          <cell r="C9348" t="str">
            <v>4904070068747</v>
          </cell>
          <cell r="D9348" t="str">
            <v>NIHONSAKARI- Rượu Sake DaiginJo 720ml</v>
          </cell>
          <cell r="E9348">
            <v>515000</v>
          </cell>
          <cell r="F9348" t="str">
            <v>154580</v>
          </cell>
          <cell r="G9348" t="str">
            <v>THỰC PHẨM</v>
          </cell>
          <cell r="H9348" t="str">
            <v>RƯỢU</v>
          </cell>
        </row>
        <row r="9349">
          <cell r="C9349" t="str">
            <v>8935319202536</v>
          </cell>
          <cell r="D9349" t="str">
            <v>OHSMILENUTS- Nam Việt Quất Sấy Lát hộp 250g</v>
          </cell>
          <cell r="E9349">
            <v>155000</v>
          </cell>
          <cell r="F9349" t="str">
            <v>154581</v>
          </cell>
          <cell r="G9349" t="str">
            <v>THỰC PHẨM</v>
          </cell>
          <cell r="H9349" t="str">
            <v>BÁNH KẸO, ĐỒ ĂN VẶT</v>
          </cell>
        </row>
        <row r="9350">
          <cell r="C9350" t="str">
            <v>8935319201867</v>
          </cell>
          <cell r="D9350" t="str">
            <v>OHSMILENUTS- Táo Đỏ Hủ 260g</v>
          </cell>
          <cell r="E9350">
            <v>115000</v>
          </cell>
          <cell r="F9350" t="str">
            <v>154582</v>
          </cell>
          <cell r="G9350" t="str">
            <v>THỰC PHẨM</v>
          </cell>
          <cell r="H9350" t="str">
            <v>BÁNH KẸO, ĐỒ ĂN VẶT</v>
          </cell>
        </row>
        <row r="9351">
          <cell r="C9351" t="str">
            <v>8935319206817</v>
          </cell>
          <cell r="D9351" t="str">
            <v>OHSMILENUTS- Táo Đỏ Sấy Khô túi zipper 500g</v>
          </cell>
          <cell r="E9351">
            <v>145000</v>
          </cell>
          <cell r="F9351" t="str">
            <v>154583</v>
          </cell>
          <cell r="G9351" t="str">
            <v>THỰC PHẨM</v>
          </cell>
          <cell r="H9351" t="str">
            <v>BÁNH KẸO, ĐỒ ĂN VẶT</v>
          </cell>
        </row>
        <row r="9352">
          <cell r="C9352" t="str">
            <v>8935319200082</v>
          </cell>
          <cell r="D9352" t="str">
            <v>OHSMILENUTS- Dẻ Cười hộp 215g</v>
          </cell>
          <cell r="E9352">
            <v>175000</v>
          </cell>
          <cell r="F9352" t="str">
            <v>154584</v>
          </cell>
          <cell r="G9352" t="str">
            <v>THỰC PHẨM</v>
          </cell>
          <cell r="H9352" t="str">
            <v>BÁNH KẸO, ĐỒ ĂN VẶT</v>
          </cell>
        </row>
        <row r="9353">
          <cell r="C9353" t="str">
            <v>8935319202123</v>
          </cell>
          <cell r="D9353" t="str">
            <v>OHSMILENUTS- Hộp mix trái cây khô 275g</v>
          </cell>
          <cell r="E9353">
            <v>125000</v>
          </cell>
          <cell r="F9353" t="str">
            <v>154585</v>
          </cell>
          <cell r="G9353" t="str">
            <v>THỰC PHẨM</v>
          </cell>
          <cell r="H9353" t="str">
            <v>BÁNH KẸO, ĐỒ ĂN VẶT</v>
          </cell>
        </row>
        <row r="9354">
          <cell r="C9354" t="str">
            <v>8936127150620</v>
          </cell>
          <cell r="D9354" t="str">
            <v>FAMINUTS- Hạnh nhân rang sấy vị tự nhiên 300g</v>
          </cell>
          <cell r="E9354">
            <v>180000</v>
          </cell>
          <cell r="F9354" t="str">
            <v>154586</v>
          </cell>
          <cell r="G9354" t="str">
            <v>THỰC PHẨM</v>
          </cell>
          <cell r="H9354" t="str">
            <v>BÁNH KẸO, ĐỒ ĂN VẶT</v>
          </cell>
        </row>
        <row r="9355">
          <cell r="C9355" t="str">
            <v>8936127150392</v>
          </cell>
          <cell r="D9355" t="str">
            <v>FAMINUTS- Hạt điều rang muối 250g</v>
          </cell>
          <cell r="E9355">
            <v>150000</v>
          </cell>
          <cell r="F9355" t="str">
            <v>154587</v>
          </cell>
          <cell r="G9355" t="str">
            <v>THỰC PHẨM</v>
          </cell>
          <cell r="H9355" t="str">
            <v>BÁNH KẸO, ĐỒ ĂN VẶT</v>
          </cell>
        </row>
        <row r="9356">
          <cell r="C9356" t="str">
            <v>041143125762</v>
          </cell>
          <cell r="D9356" t="str">
            <v>SUNMAID- Nho khô túi 170g</v>
          </cell>
          <cell r="E9356">
            <v>145000</v>
          </cell>
          <cell r="F9356" t="str">
            <v>154588</v>
          </cell>
          <cell r="G9356" t="str">
            <v>THỰC PHẨM</v>
          </cell>
          <cell r="H9356" t="str">
            <v>BÁNH KẸO, ĐỒ ĂN VẶT</v>
          </cell>
        </row>
        <row r="9357">
          <cell r="C9357" t="str">
            <v>041143151600</v>
          </cell>
          <cell r="D9357" t="str">
            <v>SUNMAID- Nho khô vàng hộp giấy 340g</v>
          </cell>
          <cell r="E9357">
            <v>215000</v>
          </cell>
          <cell r="F9357" t="str">
            <v>154589</v>
          </cell>
          <cell r="G9357" t="str">
            <v>THỰC PHẨM</v>
          </cell>
          <cell r="H9357" t="str">
            <v>BÁNH KẸO, ĐỒ ĂN VẶT</v>
          </cell>
        </row>
        <row r="9358">
          <cell r="C9358" t="str">
            <v>8935319200129</v>
          </cell>
          <cell r="D9358" t="str">
            <v>OHSMILENUTS- Mận Khô Chile 315g</v>
          </cell>
          <cell r="E9358">
            <v>140000</v>
          </cell>
          <cell r="F9358" t="str">
            <v>154592</v>
          </cell>
          <cell r="G9358" t="str">
            <v>THỰC PHẨM</v>
          </cell>
          <cell r="H9358" t="str">
            <v>BÁNH KẸO, ĐỒ ĂN VẶT</v>
          </cell>
        </row>
        <row r="9359">
          <cell r="C9359" t="str">
            <v>8938522888900</v>
          </cell>
          <cell r="D9359" t="str">
            <v>OHSMILENUTS- Hạt điều rang củi Bình Phước 250g</v>
          </cell>
          <cell r="E9359">
            <v>145000</v>
          </cell>
          <cell r="F9359" t="str">
            <v>154593</v>
          </cell>
          <cell r="G9359" t="str">
            <v>THỰC PHẨM</v>
          </cell>
          <cell r="H9359" t="str">
            <v>BÁNH KẸO, ĐỒ ĂN VẶT</v>
          </cell>
        </row>
        <row r="9360">
          <cell r="C9360" t="str">
            <v>8935319202109</v>
          </cell>
          <cell r="D9360" t="str">
            <v>OHSMILENUTS- Nho Khô Mix 250g</v>
          </cell>
          <cell r="E9360">
            <v>165000</v>
          </cell>
          <cell r="F9360" t="str">
            <v>154594</v>
          </cell>
          <cell r="G9360" t="str">
            <v>THỰC PHẨM</v>
          </cell>
          <cell r="H9360" t="str">
            <v>BÁNH KẸO, ĐỒ ĂN VẶT</v>
          </cell>
        </row>
        <row r="9361">
          <cell r="C9361" t="str">
            <v>041143124604</v>
          </cell>
          <cell r="D9361" t="str">
            <v>SUNMAID- Nho khô hộp giấy 340g</v>
          </cell>
          <cell r="E9361">
            <v>185000</v>
          </cell>
          <cell r="F9361" t="str">
            <v>154595</v>
          </cell>
          <cell r="G9361" t="str">
            <v>THỰC PHẨM</v>
          </cell>
          <cell r="H9361" t="str">
            <v>BÁNH KẸO, ĐỒ ĂN VẶT</v>
          </cell>
        </row>
        <row r="9362">
          <cell r="C9362" t="str">
            <v>041143029176</v>
          </cell>
          <cell r="D9362" t="str">
            <v>SUNMAID- Nho khô túi zip 907g</v>
          </cell>
          <cell r="E9362">
            <v>360000</v>
          </cell>
          <cell r="F9362" t="str">
            <v>154596</v>
          </cell>
          <cell r="G9362" t="str">
            <v>THỰC PHẨM</v>
          </cell>
          <cell r="H9362" t="str">
            <v>BÁNH KẸO, ĐỒ ĂN VẶT</v>
          </cell>
        </row>
        <row r="9363">
          <cell r="C9363" t="str">
            <v>041143120101</v>
          </cell>
          <cell r="D9363" t="str">
            <v>SUNMAID- Nho khô 6 hộp nhỏ 170g</v>
          </cell>
          <cell r="E9363">
            <v>140000</v>
          </cell>
          <cell r="F9363" t="str">
            <v>154597</v>
          </cell>
          <cell r="G9363" t="str">
            <v>THỰC PHẨM</v>
          </cell>
          <cell r="H9363" t="str">
            <v>BÁNH KẸO, ĐỒ ĂN VẶT</v>
          </cell>
        </row>
        <row r="9364">
          <cell r="C9364" t="str">
            <v>041143128701</v>
          </cell>
          <cell r="D9364" t="str">
            <v>SUNMAID- Nho khô hộp 567g</v>
          </cell>
          <cell r="E9364">
            <v>270000</v>
          </cell>
          <cell r="F9364" t="str">
            <v>154598</v>
          </cell>
          <cell r="G9364" t="str">
            <v>THỰC PHẨM</v>
          </cell>
          <cell r="H9364" t="str">
            <v>BÁNH KẸO, ĐỒ ĂN VẶT</v>
          </cell>
        </row>
        <row r="9365">
          <cell r="C9365" t="str">
            <v>4897117630185</v>
          </cell>
          <cell r="D9365" t="str">
            <v>FRANZZI- Bánh quy socola chanh vani 115g</v>
          </cell>
          <cell r="E9365">
            <v>58000</v>
          </cell>
          <cell r="F9365" t="str">
            <v>154599</v>
          </cell>
          <cell r="G9365" t="str">
            <v>THỰC PHẨM</v>
          </cell>
          <cell r="H9365" t="str">
            <v>BÁNH KẸO, ĐỒ ĂN VẶT</v>
          </cell>
        </row>
        <row r="9366">
          <cell r="C9366" t="str">
            <v>4897117630178</v>
          </cell>
          <cell r="D9366" t="str">
            <v>FRANZZI- Bánh quy socola trà xanh 115g</v>
          </cell>
          <cell r="E9366">
            <v>58000</v>
          </cell>
          <cell r="F9366" t="str">
            <v>154600</v>
          </cell>
          <cell r="G9366" t="str">
            <v>THỰC PHẨM</v>
          </cell>
          <cell r="H9366" t="str">
            <v>BÁNH KẸO, ĐỒ ĂN VẶT</v>
          </cell>
        </row>
        <row r="9367">
          <cell r="C9367" t="str">
            <v>4897117631403</v>
          </cell>
          <cell r="D9367" t="str">
            <v>FRANZZI- Bánh cuộn trứng giòn sữa khoai môn 100g</v>
          </cell>
          <cell r="E9367">
            <v>58000</v>
          </cell>
          <cell r="F9367" t="str">
            <v>154601</v>
          </cell>
          <cell r="G9367" t="str">
            <v>THỰC PHẨM</v>
          </cell>
          <cell r="H9367" t="str">
            <v>BÁNH KẸO, ĐỒ ĂN VẶT</v>
          </cell>
        </row>
        <row r="9368">
          <cell r="C9368" t="str">
            <v>4902777214634</v>
          </cell>
          <cell r="D9368" t="str">
            <v>MEIJI- Socola bọc macca vị trà xanh 63g (9 viên)</v>
          </cell>
          <cell r="E9368">
            <v>135000</v>
          </cell>
          <cell r="F9368" t="str">
            <v>154602</v>
          </cell>
          <cell r="G9368" t="str">
            <v>THỰC PHẨM</v>
          </cell>
          <cell r="H9368" t="str">
            <v>BÁNH KẸO, ĐỒ ĂN VẶT</v>
          </cell>
        </row>
        <row r="9369">
          <cell r="C9369" t="str">
            <v>4901005009158</v>
          </cell>
          <cell r="D9369" t="str">
            <v>GLICO- Bánh que to Pocky chocolate 58g</v>
          </cell>
          <cell r="E9369">
            <v>78000</v>
          </cell>
          <cell r="F9369" t="str">
            <v>154603</v>
          </cell>
          <cell r="G9369" t="str">
            <v>THỰC PHẨM</v>
          </cell>
          <cell r="H9369" t="str">
            <v>BÁNH KẸO, ĐỒ ĂN VẶT</v>
          </cell>
        </row>
        <row r="9370">
          <cell r="C9370" t="str">
            <v>8938522888344</v>
          </cell>
          <cell r="D9370" t="str">
            <v>OHSMILENUTS- Chà là không cành hộp 500g</v>
          </cell>
          <cell r="E9370">
            <v>175000</v>
          </cell>
          <cell r="F9370" t="str">
            <v>154604</v>
          </cell>
          <cell r="G9370" t="str">
            <v>THỰC PHẨM</v>
          </cell>
          <cell r="H9370" t="str">
            <v>BÁNH KẸO, ĐỒ ĂN VẶT</v>
          </cell>
        </row>
        <row r="9371">
          <cell r="C9371" t="str">
            <v>4901360364435</v>
          </cell>
          <cell r="D9371" t="str">
            <v>BOURBON- Bánh Brownie Choco 106g</v>
          </cell>
          <cell r="E9371">
            <v>125000</v>
          </cell>
          <cell r="F9371" t="str">
            <v>154605</v>
          </cell>
          <cell r="G9371" t="str">
            <v>THỰC PHẨM</v>
          </cell>
          <cell r="H9371" t="str">
            <v>BÁNH KẸO, ĐỒ ĂN VẶT</v>
          </cell>
        </row>
        <row r="9372">
          <cell r="C9372" t="str">
            <v>4975186250029</v>
          </cell>
          <cell r="D9372" t="str">
            <v>AKAIBOSHI- Bánh quy hộp Kukkia 4 vị</v>
          </cell>
          <cell r="E9372">
            <v>120000</v>
          </cell>
          <cell r="F9372" t="str">
            <v>154606</v>
          </cell>
          <cell r="G9372" t="str">
            <v>THỰC PHẨM</v>
          </cell>
          <cell r="H9372" t="str">
            <v>BÁNH KẸO, ĐỒ ĂN VẶT</v>
          </cell>
        </row>
        <row r="9373">
          <cell r="C9373" t="str">
            <v>4000607167706</v>
          </cell>
          <cell r="D9373" t="str">
            <v>SCHOGETTEN- Socola trắng 100g</v>
          </cell>
          <cell r="E9373">
            <v>69000</v>
          </cell>
          <cell r="F9373" t="str">
            <v>154607</v>
          </cell>
          <cell r="G9373" t="str">
            <v>THỰC PHẨM</v>
          </cell>
          <cell r="H9373" t="str">
            <v>BÁNH KẸO, ĐỒ ĂN VẶT</v>
          </cell>
        </row>
        <row r="9374">
          <cell r="C9374" t="str">
            <v>4902888354830</v>
          </cell>
          <cell r="D9374" t="str">
            <v>MORINAGA- Kem paxiel choco vani (Hộp 6 chiếc)</v>
          </cell>
          <cell r="E9374">
            <v>130000</v>
          </cell>
          <cell r="F9374" t="str">
            <v>154608</v>
          </cell>
          <cell r="G9374" t="str">
            <v>THỰC PHẨM</v>
          </cell>
          <cell r="H9374" t="str">
            <v>SẢN PHẨM TỪ SỮA</v>
          </cell>
        </row>
        <row r="9375">
          <cell r="C9375" t="str">
            <v>2026230005000</v>
          </cell>
          <cell r="D9375" t="str">
            <v>SKK-Set quà Luckybag 415</v>
          </cell>
          <cell r="E9375">
            <v>415000</v>
          </cell>
          <cell r="F9375" t="str">
            <v>154609</v>
          </cell>
          <cell r="G9375" t="str">
            <v>NGÀNH KHÁC</v>
          </cell>
          <cell r="H9375" t="str">
            <v xml:space="preserve"> SET QUÀ</v>
          </cell>
        </row>
        <row r="9376">
          <cell r="C9376" t="str">
            <v>2026250007000</v>
          </cell>
          <cell r="D9376" t="str">
            <v>SKK-Set quà Luckybag 440</v>
          </cell>
          <cell r="E9376">
            <v>440000</v>
          </cell>
          <cell r="F9376" t="str">
            <v>154610</v>
          </cell>
          <cell r="G9376" t="str">
            <v>NGÀNH KHÁC</v>
          </cell>
          <cell r="H9376" t="str">
            <v xml:space="preserve"> SET QUÀ</v>
          </cell>
        </row>
        <row r="9377">
          <cell r="C9377" t="str">
            <v>2026700010000</v>
          </cell>
          <cell r="D9377" t="str">
            <v>SKK-Set quà Luckybag 1145</v>
          </cell>
          <cell r="E9377">
            <v>1145000</v>
          </cell>
          <cell r="F9377" t="str">
            <v>154611</v>
          </cell>
          <cell r="G9377" t="str">
            <v>NGÀNH KHÁC</v>
          </cell>
          <cell r="H9377" t="str">
            <v xml:space="preserve"> SET QUÀ</v>
          </cell>
        </row>
        <row r="9378">
          <cell r="C9378" t="str">
            <v>2026021015000</v>
          </cell>
          <cell r="D9378" t="str">
            <v>SKK-Set quà Luckybag 1245</v>
          </cell>
          <cell r="E9378">
            <v>1245000</v>
          </cell>
          <cell r="F9378" t="str">
            <v>154612</v>
          </cell>
          <cell r="G9378" t="str">
            <v>NGÀNH KHÁC</v>
          </cell>
          <cell r="H9378" t="str">
            <v xml:space="preserve"> SET QUÀ</v>
          </cell>
        </row>
        <row r="9379">
          <cell r="C9379" t="str">
            <v>2026010215000</v>
          </cell>
          <cell r="D9379" t="str">
            <v>SKK-Set quà Luckybag 1375</v>
          </cell>
          <cell r="E9379">
            <v>1375000</v>
          </cell>
          <cell r="F9379" t="str">
            <v>154613</v>
          </cell>
          <cell r="G9379" t="str">
            <v>NGÀNH KHÁC</v>
          </cell>
          <cell r="H9379" t="str">
            <v xml:space="preserve"> SET QUÀ</v>
          </cell>
        </row>
        <row r="9380">
          <cell r="C9380" t="str">
            <v>4901360364718</v>
          </cell>
          <cell r="D9380" t="str">
            <v>BOURBON- Bánh quy Petit dâu 20 chiếc</v>
          </cell>
          <cell r="E9380">
            <v>25000</v>
          </cell>
          <cell r="F9380" t="str">
            <v>154614</v>
          </cell>
          <cell r="G9380" t="str">
            <v>THỰC PHẨM</v>
          </cell>
          <cell r="H9380" t="str">
            <v>BÁNH KẸO, ĐỒ ĂN VẶT</v>
          </cell>
        </row>
        <row r="9381">
          <cell r="C9381" t="str">
            <v>4977945090297</v>
          </cell>
          <cell r="D9381" t="str">
            <v>MASUZEN- Nước súp lẩu vị hải sản 400g</v>
          </cell>
          <cell r="E9381">
            <v>58000</v>
          </cell>
          <cell r="F9381" t="str">
            <v>154615</v>
          </cell>
          <cell r="G9381" t="str">
            <v>THỰC PHẨM</v>
          </cell>
          <cell r="H9381" t="str">
            <v>GIA VỊ</v>
          </cell>
        </row>
        <row r="9382">
          <cell r="C9382" t="str">
            <v>4977945090303</v>
          </cell>
          <cell r="D9382" t="str">
            <v>MASUZEN- Nước súp lẩu vị gà 400g</v>
          </cell>
          <cell r="E9382">
            <v>58000</v>
          </cell>
          <cell r="F9382" t="str">
            <v>154616</v>
          </cell>
          <cell r="G9382" t="str">
            <v>THỰC PHẨM</v>
          </cell>
          <cell r="H9382" t="str">
            <v>GIA VỊ</v>
          </cell>
        </row>
        <row r="9383">
          <cell r="C9383" t="str">
            <v>4972560201110</v>
          </cell>
          <cell r="D9383" t="str">
            <v>KODA- Trà lúa mạch túi lọc 510g (10gx51gói)</v>
          </cell>
          <cell r="E9383">
            <v>115000</v>
          </cell>
          <cell r="F9383" t="str">
            <v>154617</v>
          </cell>
          <cell r="G9383" t="str">
            <v>THỰC PHẨM</v>
          </cell>
          <cell r="H9383" t="str">
            <v>ĐỒ UỐNG, PHA CHẾ</v>
          </cell>
        </row>
        <row r="9384">
          <cell r="C9384" t="str">
            <v>4973204238837</v>
          </cell>
          <cell r="D9384" t="str">
            <v>SEKIGUCHI- Rong biển tẩm gia vị set 8 gói</v>
          </cell>
          <cell r="E9384">
            <v>115000</v>
          </cell>
          <cell r="F9384" t="str">
            <v>154618</v>
          </cell>
          <cell r="G9384" t="str">
            <v>THỰC PHẨM</v>
          </cell>
          <cell r="H9384" t="str">
            <v>NÔNG LÂM HẢI SẢN</v>
          </cell>
        </row>
        <row r="9385">
          <cell r="C9385" t="str">
            <v>4942355256724</v>
          </cell>
          <cell r="D9385" t="str">
            <v>KAGOME- Sốt cà chua 500g</v>
          </cell>
          <cell r="E9385">
            <v>105000</v>
          </cell>
          <cell r="F9385" t="str">
            <v>154619</v>
          </cell>
          <cell r="G9385" t="str">
            <v>THỰC PHẨM</v>
          </cell>
          <cell r="H9385" t="str">
            <v>GIA VỊ</v>
          </cell>
        </row>
        <row r="9386">
          <cell r="C9386" t="str">
            <v>4903123300421</v>
          </cell>
          <cell r="D9386" t="str">
            <v>KYO MISO- Bột chiên sẵn tenkasu vị nguyên bản 90g</v>
          </cell>
          <cell r="E9386">
            <v>45000</v>
          </cell>
          <cell r="F9386" t="str">
            <v>154620</v>
          </cell>
          <cell r="G9386" t="str">
            <v>THỰC PHẨM</v>
          </cell>
          <cell r="H9386" t="str">
            <v>GIA VỊ</v>
          </cell>
        </row>
        <row r="9387">
          <cell r="C9387" t="str">
            <v>4903123300445</v>
          </cell>
          <cell r="D9387" t="str">
            <v>KYO MISO- Bột chiên sẵn tenkasu vị mực 90g</v>
          </cell>
          <cell r="E9387">
            <v>45000</v>
          </cell>
          <cell r="F9387" t="str">
            <v>154621</v>
          </cell>
          <cell r="G9387" t="str">
            <v>THỰC PHẨM</v>
          </cell>
          <cell r="H9387" t="str">
            <v>GIA VỊ</v>
          </cell>
        </row>
        <row r="9388">
          <cell r="C9388" t="str">
            <v>4903123300438</v>
          </cell>
          <cell r="D9388" t="str">
            <v>KYO MISO- Bột chiên sẵn tenkasu vị tôm 90g</v>
          </cell>
          <cell r="E9388">
            <v>45000</v>
          </cell>
          <cell r="F9388" t="str">
            <v>154622</v>
          </cell>
          <cell r="G9388" t="str">
            <v>THỰC PHẨM</v>
          </cell>
          <cell r="H9388" t="str">
            <v>GIA VỊ</v>
          </cell>
        </row>
        <row r="9389">
          <cell r="C9389" t="str">
            <v>4901330106676</v>
          </cell>
          <cell r="D9389" t="str">
            <v>CALBEE- Snack khoai tây vị tôm 77g</v>
          </cell>
          <cell r="E9389">
            <v>55000</v>
          </cell>
          <cell r="F9389" t="str">
            <v>154623</v>
          </cell>
          <cell r="G9389" t="str">
            <v>THỰC PHẨM</v>
          </cell>
          <cell r="H9389" t="str">
            <v>BÁNH KẸO, ĐỒ ĂN VẶT</v>
          </cell>
        </row>
        <row r="9390">
          <cell r="C9390" t="str">
            <v>4901330198824</v>
          </cell>
          <cell r="D9390" t="str">
            <v>CALBEE- Snack khoai tây vị tỏi nước tương 64g</v>
          </cell>
          <cell r="E9390">
            <v>55000</v>
          </cell>
          <cell r="F9390" t="str">
            <v>154624</v>
          </cell>
          <cell r="G9390" t="str">
            <v>THỰC PHẨM</v>
          </cell>
          <cell r="H9390" t="str">
            <v>BÁNH KẸO, ĐỒ ĂN VẶT</v>
          </cell>
        </row>
        <row r="9391">
          <cell r="C9391" t="str">
            <v>4901313185919</v>
          </cell>
          <cell r="D9391" t="str">
            <v>HAPPY TURN- Bánh gạo vị truyền thống 67g</v>
          </cell>
          <cell r="E9391">
            <v>38000</v>
          </cell>
          <cell r="F9391" t="str">
            <v>154625</v>
          </cell>
          <cell r="G9391" t="str">
            <v>THỰC PHẨM</v>
          </cell>
          <cell r="H9391" t="str">
            <v>BÁNH KẸO, ĐỒ ĂN VẶT</v>
          </cell>
        </row>
        <row r="9392">
          <cell r="C9392" t="str">
            <v>4970111273388</v>
          </cell>
          <cell r="D9392" t="str">
            <v>LDC- Nước uống có ga vị chanh 500ml</v>
          </cell>
          <cell r="E9392">
            <v>25000</v>
          </cell>
          <cell r="F9392" t="str">
            <v>154626</v>
          </cell>
          <cell r="G9392" t="str">
            <v>THỰC PHẨM</v>
          </cell>
          <cell r="H9392" t="str">
            <v>ĐỒ UỐNG, PHA CHẾ</v>
          </cell>
        </row>
        <row r="9393">
          <cell r="C9393" t="str">
            <v>8938556726599</v>
          </cell>
          <cell r="D9393" t="str">
            <v>PECHE- Cá tuyết Sapmer đông lạnh fillet</v>
          </cell>
          <cell r="E9393">
            <v>3315000</v>
          </cell>
          <cell r="F9393" t="str">
            <v>154627</v>
          </cell>
          <cell r="G9393" t="str">
            <v>THỰC PHẨM</v>
          </cell>
          <cell r="H9393" t="str">
            <v>THỰC PHẨM ĐÔNG LẠNH, CHẾ BIẾN</v>
          </cell>
        </row>
        <row r="9394">
          <cell r="C9394" t="str">
            <v>8938556726612</v>
          </cell>
          <cell r="D9394" t="str">
            <v>MARINE FARM- Cá hồi Chile đông lạnh cắt khúc</v>
          </cell>
          <cell r="E9394">
            <v>375000</v>
          </cell>
          <cell r="F9394" t="str">
            <v>154628</v>
          </cell>
          <cell r="G9394" t="str">
            <v>THỰC PHẨM</v>
          </cell>
          <cell r="H9394" t="str">
            <v>THỰC PHẨM ĐÔNG LẠNH, CHẾ BIẾN</v>
          </cell>
        </row>
        <row r="9395">
          <cell r="C9395" t="str">
            <v>4901360365869</v>
          </cell>
          <cell r="D9395" t="str">
            <v>BOURBON - Bánh hạt điều 49g</v>
          </cell>
          <cell r="E9395">
            <v>40000</v>
          </cell>
          <cell r="F9395" t="str">
            <v>154629</v>
          </cell>
          <cell r="G9395" t="str">
            <v>THỰC PHẨM</v>
          </cell>
          <cell r="H9395" t="str">
            <v>BÁNH KẸO, ĐỒ ĂN VẶT</v>
          </cell>
        </row>
        <row r="9396">
          <cell r="C9396" t="str">
            <v>4901360365579</v>
          </cell>
          <cell r="D9396" t="str">
            <v>BOURBON - Bánh gạo vị phô mai (77g/gói)</v>
          </cell>
          <cell r="E9396">
            <v>80000</v>
          </cell>
          <cell r="F9396" t="str">
            <v>154630</v>
          </cell>
          <cell r="G9396" t="str">
            <v>THỰC PHẨM</v>
          </cell>
          <cell r="H9396" t="str">
            <v>BÁNH KẸO, ĐỒ ĂN VẶT</v>
          </cell>
        </row>
        <row r="9397">
          <cell r="C9397" t="str">
            <v>8936069495445</v>
          </cell>
          <cell r="D9397" t="str">
            <v>BVSG- Bánh mochi hồng phúc vị phô mai đào 10 chiếc</v>
          </cell>
          <cell r="E9397">
            <v>125000</v>
          </cell>
          <cell r="F9397" t="str">
            <v>154631</v>
          </cell>
          <cell r="G9397" t="str">
            <v>THỰC PHẨM</v>
          </cell>
          <cell r="H9397" t="str">
            <v>THỰC PHẨM ĐÔNG LẠNH, CHẾ BIẾN</v>
          </cell>
        </row>
        <row r="9398">
          <cell r="C9398" t="str">
            <v>8936069494707</v>
          </cell>
          <cell r="D9398" t="str">
            <v>BVSG- Bánh sandwich sữa 10 chiếc</v>
          </cell>
          <cell r="E9398">
            <v>75000</v>
          </cell>
          <cell r="F9398" t="str">
            <v>154632</v>
          </cell>
          <cell r="G9398" t="str">
            <v>THỰC PHẨM</v>
          </cell>
          <cell r="H9398" t="str">
            <v>THỰC PHẨM ĐÔNG LẠNH, CHẾ BIẾN</v>
          </cell>
        </row>
        <row r="9399">
          <cell r="C9399" t="str">
            <v>8936069495155</v>
          </cell>
          <cell r="D9399" t="str">
            <v>BVSG- Bánh mochi trà sữa trân châu 4 chiếc</v>
          </cell>
          <cell r="E9399">
            <v>38000</v>
          </cell>
          <cell r="F9399" t="str">
            <v>154633</v>
          </cell>
          <cell r="G9399" t="str">
            <v>THỰC PHẨM</v>
          </cell>
          <cell r="H9399" t="str">
            <v>THỰC PHẨM ĐÔNG LẠNH, CHẾ BIẾN</v>
          </cell>
        </row>
        <row r="9400">
          <cell r="C9400" t="str">
            <v>8936069494295</v>
          </cell>
          <cell r="D9400" t="str">
            <v>BVSG- Bánh tuyết đại phúc trà xanh</v>
          </cell>
          <cell r="E9400">
            <v>100000</v>
          </cell>
          <cell r="F9400" t="str">
            <v>154634</v>
          </cell>
          <cell r="G9400" t="str">
            <v>THỰC PHẨM</v>
          </cell>
          <cell r="H9400" t="str">
            <v>THỰC PHẨM ĐÔNG LẠNH, CHẾ BIẾN</v>
          </cell>
        </row>
        <row r="9401">
          <cell r="C9401" t="str">
            <v>8936069495162</v>
          </cell>
          <cell r="D9401" t="str">
            <v>BVSG- Bánh tuyết đại phúc socola 10 chiếc</v>
          </cell>
          <cell r="E9401">
            <v>100000</v>
          </cell>
          <cell r="F9401" t="str">
            <v>154635</v>
          </cell>
          <cell r="G9401" t="str">
            <v>THỰC PHẨM</v>
          </cell>
          <cell r="H9401" t="str">
            <v>THỰC PHẨM ĐÔNG LẠNH, CHẾ BIẾN</v>
          </cell>
        </row>
        <row r="9402">
          <cell r="C9402" t="str">
            <v>8936069495032</v>
          </cell>
          <cell r="D9402" t="str">
            <v>BVSG- Bánh tuyết đại phúc việt quất 10 chiếc</v>
          </cell>
          <cell r="E9402">
            <v>100000</v>
          </cell>
          <cell r="F9402" t="str">
            <v>154636</v>
          </cell>
          <cell r="G9402" t="str">
            <v>THỰC PHẨM</v>
          </cell>
          <cell r="H9402" t="str">
            <v>THỰC PHẨM ĐÔNG LẠNH, CHẾ BIẾN</v>
          </cell>
        </row>
        <row r="9403">
          <cell r="C9403" t="str">
            <v>8936069495100</v>
          </cell>
          <cell r="D9403" t="str">
            <v>BVSG- Bánh tuyết đại phúc phúc bồn tử 10 chiếc</v>
          </cell>
          <cell r="E9403">
            <v>100000</v>
          </cell>
          <cell r="F9403" t="str">
            <v>154637</v>
          </cell>
          <cell r="G9403" t="str">
            <v>THỰC PHẨM</v>
          </cell>
          <cell r="H9403" t="str">
            <v>THỰC PHẨM ĐÔNG LẠNH, CHẾ BIẾN</v>
          </cell>
        </row>
        <row r="9404">
          <cell r="C9404" t="str">
            <v>8936069495070</v>
          </cell>
          <cell r="D9404" t="str">
            <v>BVSG- Há cảo phỉ thúy 20 chiếc</v>
          </cell>
          <cell r="E9404">
            <v>135000</v>
          </cell>
          <cell r="F9404" t="str">
            <v>154638</v>
          </cell>
          <cell r="G9404" t="str">
            <v>THỰC PHẨM</v>
          </cell>
          <cell r="H9404" t="str">
            <v>THỰC PHẨM ĐÔNG LẠNH, CHẾ BIẾN</v>
          </cell>
        </row>
        <row r="9405">
          <cell r="C9405" t="str">
            <v>8936069495476</v>
          </cell>
          <cell r="D9405" t="str">
            <v>BVSG- Cá chình nướng đông lạnh 200g</v>
          </cell>
          <cell r="E9405">
            <v>185000</v>
          </cell>
          <cell r="F9405" t="str">
            <v>154639</v>
          </cell>
          <cell r="G9405" t="str">
            <v>THỰC PHẨM</v>
          </cell>
          <cell r="H9405" t="str">
            <v>THỰC PHẨM ĐÔNG LẠNH, CHẾ BIẾN</v>
          </cell>
        </row>
        <row r="9406">
          <cell r="C9406" t="str">
            <v>8936069495452</v>
          </cell>
          <cell r="D9406" t="str">
            <v>BVSG- Cá chình nướng đông lạnh 110g</v>
          </cell>
          <cell r="E9406">
            <v>285000</v>
          </cell>
          <cell r="F9406" t="str">
            <v>154640</v>
          </cell>
          <cell r="G9406" t="str">
            <v>THỰC PHẨM</v>
          </cell>
          <cell r="H9406" t="str">
            <v>THỰC PHẨM ĐÔNG LẠNH, CHẾ BIẾN</v>
          </cell>
        </row>
        <row r="9407">
          <cell r="C9407" t="str">
            <v>8936069495483</v>
          </cell>
          <cell r="D9407" t="str">
            <v>BVSG- Cá chình xiên que 167g</v>
          </cell>
          <cell r="E9407">
            <v>150000</v>
          </cell>
          <cell r="F9407" t="str">
            <v>154641</v>
          </cell>
          <cell r="G9407" t="str">
            <v>THỰC PHẨM</v>
          </cell>
          <cell r="H9407" t="str">
            <v>THỰC PHẨM ĐÔNG LẠNH, CHẾ BIẾN</v>
          </cell>
        </row>
        <row r="9408">
          <cell r="C9408" t="str">
            <v>8809386390376</v>
          </cell>
          <cell r="D9408" t="str">
            <v>GARIMI- Lá kim dầu oliu ăn liền 12.6g</v>
          </cell>
          <cell r="E9408">
            <v>52000</v>
          </cell>
          <cell r="F9408" t="str">
            <v>154642</v>
          </cell>
          <cell r="G9408" t="str">
            <v>THỰC PHẨM</v>
          </cell>
          <cell r="H9408" t="str">
            <v>NÔNG LÂM HẢI SẢN</v>
          </cell>
        </row>
        <row r="9409">
          <cell r="C9409" t="str">
            <v>8809386391724</v>
          </cell>
          <cell r="D9409" t="str">
            <v>GARIMI- Lá kim ăn liền cho trẻ em 12.6g</v>
          </cell>
          <cell r="E9409">
            <v>52000</v>
          </cell>
          <cell r="F9409" t="str">
            <v>154643</v>
          </cell>
          <cell r="G9409" t="str">
            <v>THỰC PHẨM</v>
          </cell>
          <cell r="H9409" t="str">
            <v>NÔNG LÂM HẢI SẢN</v>
          </cell>
        </row>
        <row r="9410">
          <cell r="C9410" t="str">
            <v>8809386390581</v>
          </cell>
          <cell r="D9410" t="str">
            <v>GARIMI- Lá kim cuốn cơm ROASTED SEAWEED 21g</v>
          </cell>
          <cell r="E9410">
            <v>55000</v>
          </cell>
          <cell r="F9410" t="str">
            <v>154644</v>
          </cell>
          <cell r="G9410" t="str">
            <v>THỰC PHẨM</v>
          </cell>
          <cell r="H9410" t="str">
            <v>NÔNG LÂM HẢI SẢN</v>
          </cell>
        </row>
        <row r="9411">
          <cell r="C9411" t="str">
            <v>8809386392400</v>
          </cell>
          <cell r="D9411" t="str">
            <v>GARIMI- Lá kim vụn vị dầu olive 40g</v>
          </cell>
          <cell r="E9411">
            <v>55000</v>
          </cell>
          <cell r="F9411" t="str">
            <v>154645</v>
          </cell>
          <cell r="G9411" t="str">
            <v>THỰC PHẨM</v>
          </cell>
          <cell r="H9411" t="str">
            <v>NÔNG LÂM HẢI SẢN</v>
          </cell>
        </row>
        <row r="9412">
          <cell r="C9412" t="str">
            <v>8809386391618</v>
          </cell>
          <cell r="D9412" t="str">
            <v>GARIMI- Lá kim vụn vị dầu olive 50g</v>
          </cell>
          <cell r="E9412">
            <v>62000</v>
          </cell>
          <cell r="F9412" t="str">
            <v>154646</v>
          </cell>
          <cell r="G9412" t="str">
            <v>THỰC PHẨM</v>
          </cell>
          <cell r="H9412" t="str">
            <v>NÔNG LÂM HẢI SẢN</v>
          </cell>
        </row>
        <row r="9413">
          <cell r="C9413" t="str">
            <v>8809386390321</v>
          </cell>
          <cell r="D9413" t="str">
            <v>GARIMI- Lá kim vụn ăn liền vị vừng 70g</v>
          </cell>
          <cell r="E9413">
            <v>79000</v>
          </cell>
          <cell r="F9413" t="str">
            <v>154647</v>
          </cell>
          <cell r="G9413" t="str">
            <v>THỰC PHẨM</v>
          </cell>
          <cell r="H9413" t="str">
            <v>NÔNG LÂM HẢI SẢN</v>
          </cell>
        </row>
        <row r="9414">
          <cell r="C9414" t="str">
            <v>8809386390383</v>
          </cell>
          <cell r="D9414" t="str">
            <v>GARIMI- Rong biển tự nhiên 50g</v>
          </cell>
          <cell r="E9414">
            <v>59000</v>
          </cell>
          <cell r="F9414" t="str">
            <v>154648</v>
          </cell>
          <cell r="G9414" t="str">
            <v>THỰC PHẨM</v>
          </cell>
          <cell r="H9414" t="str">
            <v>NÔNG LÂM HẢI SẢN</v>
          </cell>
        </row>
        <row r="9415">
          <cell r="C9415" t="str">
            <v>8809386390260</v>
          </cell>
          <cell r="D9415" t="str">
            <v>GARIMI- Rong biển tự nhiên 100g</v>
          </cell>
          <cell r="E9415">
            <v>105000</v>
          </cell>
          <cell r="F9415" t="str">
            <v>154649</v>
          </cell>
          <cell r="G9415" t="str">
            <v>THỰC PHẨM</v>
          </cell>
          <cell r="H9415" t="str">
            <v>NÔNG LÂM HẢI SẢN</v>
          </cell>
        </row>
        <row r="9416">
          <cell r="C9416" t="str">
            <v>8809386390277</v>
          </cell>
          <cell r="D9416" t="str">
            <v>GARIMI- Rong biển tự nhiên 200g</v>
          </cell>
          <cell r="E9416">
            <v>175000</v>
          </cell>
          <cell r="F9416" t="str">
            <v>154650</v>
          </cell>
          <cell r="G9416" t="str">
            <v>THỰC PHẨM</v>
          </cell>
          <cell r="H9416" t="str">
            <v>NÔNG LÂM HẢI SẢN</v>
          </cell>
        </row>
        <row r="9417">
          <cell r="C9417" t="str">
            <v>8809805090023</v>
          </cell>
          <cell r="D9417" t="str">
            <v>GARIMI- Lá kim dầu oliu Seafood ăn liền 12.6g</v>
          </cell>
          <cell r="E9417">
            <v>52000</v>
          </cell>
          <cell r="F9417" t="str">
            <v>154651</v>
          </cell>
          <cell r="G9417" t="str">
            <v>THỰC PHẨM</v>
          </cell>
          <cell r="H9417" t="str">
            <v>NÔNG LÂM HẢI SẢN</v>
          </cell>
        </row>
        <row r="9418">
          <cell r="C9418" t="str">
            <v>8809386390222</v>
          </cell>
          <cell r="D9418" t="str">
            <v>GARIMI- Lá kim cuốn cơm Gimbap 22g</v>
          </cell>
          <cell r="E9418">
            <v>55000</v>
          </cell>
          <cell r="F9418" t="str">
            <v>154652</v>
          </cell>
          <cell r="G9418" t="str">
            <v>THỰC PHẨM</v>
          </cell>
          <cell r="H9418" t="str">
            <v>NÔNG LÂM HẢI SẢN</v>
          </cell>
        </row>
        <row r="9419">
          <cell r="C9419" t="str">
            <v>4547894156650</v>
          </cell>
          <cell r="D9419" t="str">
            <v>MONDELEZ JAPAN - Kẹo cao su vị bưởi hồng 130g</v>
          </cell>
          <cell r="E9419">
            <v>235000</v>
          </cell>
          <cell r="F9419" t="str">
            <v>154653</v>
          </cell>
          <cell r="G9419" t="str">
            <v>THỰC PHẨM</v>
          </cell>
          <cell r="H9419" t="str">
            <v>BÁNH KẸO, ĐỒ ĂN VẶT</v>
          </cell>
        </row>
        <row r="9420">
          <cell r="C9420" t="str">
            <v>4547894156698</v>
          </cell>
          <cell r="D9420" t="str">
            <v>MONDELEZ JAPAN - Kẹo cao su vị bạc hà 112g</v>
          </cell>
          <cell r="E9420">
            <v>235000</v>
          </cell>
          <cell r="F9420" t="str">
            <v>154654</v>
          </cell>
          <cell r="G9420" t="str">
            <v>THỰC PHẨM</v>
          </cell>
          <cell r="H9420" t="str">
            <v>BÁNH KẸO, ĐỒ ĂN VẶT</v>
          </cell>
        </row>
        <row r="9421">
          <cell r="C9421" t="str">
            <v>4901360366286</v>
          </cell>
          <cell r="D9421" t="str">
            <v>BOURBON - Bánh Roanne vị trà xanh 16c</v>
          </cell>
          <cell r="E9421">
            <v>110000</v>
          </cell>
          <cell r="F9421" t="str">
            <v>154655</v>
          </cell>
          <cell r="G9421" t="str">
            <v>THỰC PHẨM</v>
          </cell>
          <cell r="H9421" t="str">
            <v>BÁNH KẸO, ĐỒ ĂN VẶT</v>
          </cell>
        </row>
        <row r="9422">
          <cell r="C9422" t="str">
            <v>4902750347274</v>
          </cell>
          <cell r="D9422" t="str">
            <v>UHA - Kẹo sữa vị đào 49gr</v>
          </cell>
          <cell r="E9422">
            <v>50000</v>
          </cell>
          <cell r="F9422" t="str">
            <v>154656</v>
          </cell>
          <cell r="G9422" t="str">
            <v>THỰC PHẨM</v>
          </cell>
          <cell r="H9422" t="str">
            <v>BÁNH KẸO, ĐỒ ĂN VẶT</v>
          </cell>
        </row>
        <row r="9423">
          <cell r="C9423" t="str">
            <v>8938548111099</v>
          </cell>
          <cell r="D9423" t="str">
            <v>IZUMI - Nước khoáng Ion Kiềm thiên nhiên 486ml</v>
          </cell>
          <cell r="E9423">
            <v>8000</v>
          </cell>
          <cell r="F9423" t="str">
            <v>154657</v>
          </cell>
          <cell r="G9423" t="str">
            <v>THỰC PHẨM</v>
          </cell>
          <cell r="H9423" t="str">
            <v>ĐỒ UỐNG, PHA CHẾ</v>
          </cell>
        </row>
        <row r="9424">
          <cell r="C9424" t="str">
            <v>8938530363024</v>
          </cell>
          <cell r="D9424" t="str">
            <v>GREEN FOOD - Rong nho biển hộp 100G (5x20gr)</v>
          </cell>
          <cell r="E9424">
            <v>79000</v>
          </cell>
          <cell r="F9424" t="str">
            <v>154658</v>
          </cell>
          <cell r="G9424" t="str">
            <v>THỰC PHẨM</v>
          </cell>
          <cell r="H9424" t="str">
            <v>NÔNG LÂM HẢI SẢN</v>
          </cell>
        </row>
        <row r="9425">
          <cell r="C9425" t="str">
            <v>8938530363130</v>
          </cell>
          <cell r="D9425" t="str">
            <v>GREEN FOOD - Rong nho biển túi 100G</v>
          </cell>
          <cell r="E9425">
            <v>50000</v>
          </cell>
          <cell r="F9425" t="str">
            <v>154659</v>
          </cell>
          <cell r="G9425" t="str">
            <v>THỰC PHẨM</v>
          </cell>
          <cell r="H9425" t="str">
            <v>NÔNG LÂM HẢI SẢN</v>
          </cell>
        </row>
        <row r="9426">
          <cell r="C9426" t="str">
            <v>4902705030985</v>
          </cell>
          <cell r="D9426" t="str">
            <v>MEIJI- Kem Vani Essel Super Cup 200ml</v>
          </cell>
          <cell r="E9426">
            <v>65000</v>
          </cell>
          <cell r="F9426" t="str">
            <v>154660</v>
          </cell>
          <cell r="G9426" t="str">
            <v>THỰC PHẨM</v>
          </cell>
          <cell r="H9426" t="str">
            <v>SẢN PHẨM TỪ SỮA</v>
          </cell>
        </row>
        <row r="9427">
          <cell r="C9427" t="str">
            <v>4902705080010</v>
          </cell>
          <cell r="D9427" t="str">
            <v>MEIJI- Kem Vani Essel Super Cup(6x80ml)</v>
          </cell>
          <cell r="E9427">
            <v>166000</v>
          </cell>
          <cell r="F9427" t="str">
            <v>154661</v>
          </cell>
          <cell r="G9427" t="str">
            <v>THỰC PHẨM</v>
          </cell>
          <cell r="H9427" t="str">
            <v>SẢN PHẨM TỪ SỮA</v>
          </cell>
        </row>
        <row r="9428">
          <cell r="C9428" t="str">
            <v>4902705096639</v>
          </cell>
          <cell r="D9428" t="str">
            <v>MEIJI- Kem Matcha Premium 200ml</v>
          </cell>
          <cell r="E9428">
            <v>122000</v>
          </cell>
          <cell r="F9428" t="str">
            <v>154662</v>
          </cell>
          <cell r="G9428" t="str">
            <v>THỰC PHẨM</v>
          </cell>
          <cell r="H9428" t="str">
            <v>SẢN PHẨM TỪ SỮA</v>
          </cell>
        </row>
        <row r="9429">
          <cell r="C9429" t="str">
            <v>4902705096622</v>
          </cell>
          <cell r="D9429" t="str">
            <v>MEIJI- Kem Vani Premium 200ml</v>
          </cell>
          <cell r="E9429">
            <v>122000</v>
          </cell>
          <cell r="F9429" t="str">
            <v>154663</v>
          </cell>
          <cell r="G9429" t="str">
            <v>THỰC PHẨM</v>
          </cell>
          <cell r="H9429" t="str">
            <v>SẢN PHẨM TỪ SỮA</v>
          </cell>
        </row>
        <row r="9430">
          <cell r="C9430" t="str">
            <v>4902705096646</v>
          </cell>
          <cell r="D9430" t="str">
            <v>MEIJI- Kem Socola Premium 200ml</v>
          </cell>
          <cell r="E9430">
            <v>122000</v>
          </cell>
          <cell r="F9430" t="str">
            <v>154664</v>
          </cell>
          <cell r="G9430" t="str">
            <v>THỰC PHẨM</v>
          </cell>
          <cell r="H9430" t="str">
            <v>SẢN PHẨM TỪ SỮA</v>
          </cell>
        </row>
        <row r="9431">
          <cell r="C9431" t="str">
            <v>4902705039971</v>
          </cell>
          <cell r="D9431" t="str">
            <v>MEIJI- Kem vani Hokkaido (10x43ml)</v>
          </cell>
          <cell r="E9431">
            <v>144000</v>
          </cell>
          <cell r="F9431" t="str">
            <v>154665</v>
          </cell>
          <cell r="G9431" t="str">
            <v>THỰC PHẨM</v>
          </cell>
          <cell r="H9431" t="str">
            <v>SẢN PHẨM TỪ SỮA</v>
          </cell>
        </row>
        <row r="9432">
          <cell r="C9432" t="str">
            <v>4902705127784</v>
          </cell>
          <cell r="D9432" t="str">
            <v>MEIJI- Kem vani Hokkaido 60ml</v>
          </cell>
          <cell r="E9432">
            <v>50000</v>
          </cell>
          <cell r="F9432" t="str">
            <v>154666</v>
          </cell>
          <cell r="G9432" t="str">
            <v>THỰC PHẨM</v>
          </cell>
          <cell r="H9432" t="str">
            <v>SẢN PHẨM TỪ SỮA</v>
          </cell>
        </row>
        <row r="9433">
          <cell r="C9433" t="str">
            <v>4902705096349</v>
          </cell>
          <cell r="D9433" t="str">
            <v>MEIJI- Kem cacao Chocolate Kouka (4x75ml)</v>
          </cell>
          <cell r="E9433">
            <v>188000</v>
          </cell>
          <cell r="F9433" t="str">
            <v>154667</v>
          </cell>
          <cell r="G9433" t="str">
            <v>THỰC PHẨM</v>
          </cell>
          <cell r="H9433" t="str">
            <v>SẢN PHẨM TỪ SỮA</v>
          </cell>
        </row>
        <row r="9434">
          <cell r="C9434" t="str">
            <v>3415581139181</v>
          </cell>
          <cell r="D9434" t="str">
            <v>HAAGEN DAZS- Kem hạt macca 100ml</v>
          </cell>
          <cell r="E9434">
            <v>90000</v>
          </cell>
          <cell r="F9434" t="str">
            <v>154668</v>
          </cell>
          <cell r="G9434" t="str">
            <v>THỰC PHẨM</v>
          </cell>
          <cell r="H9434" t="str">
            <v>SẢN PHẨM TỪ SỮA</v>
          </cell>
        </row>
        <row r="9435">
          <cell r="C9435" t="str">
            <v>74570002023</v>
          </cell>
          <cell r="D9435" t="str">
            <v>HAAGEN DAZS- Kem vani 100ml</v>
          </cell>
          <cell r="E9435">
            <v>90000</v>
          </cell>
          <cell r="F9435" t="str">
            <v>154669</v>
          </cell>
          <cell r="G9435" t="str">
            <v>THỰC PHẨM</v>
          </cell>
          <cell r="H9435" t="str">
            <v>SẢN PHẨM TỪ SỮA</v>
          </cell>
        </row>
        <row r="9436">
          <cell r="C9436" t="str">
            <v>74570022021</v>
          </cell>
          <cell r="D9436" t="str">
            <v>HAAGEN DAZS- Kem dâu tây 100ml</v>
          </cell>
          <cell r="E9436">
            <v>90000</v>
          </cell>
          <cell r="F9436" t="str">
            <v>154670</v>
          </cell>
          <cell r="G9436" t="str">
            <v>THỰC PHẨM</v>
          </cell>
          <cell r="H9436" t="str">
            <v>SẢN PHẨM TỪ SỮA</v>
          </cell>
        </row>
        <row r="9437">
          <cell r="C9437" t="str">
            <v>3415581533187</v>
          </cell>
          <cell r="D9437" t="str">
            <v>HAAGEN DAZS- Kem socola Bỉ 100ml</v>
          </cell>
          <cell r="E9437">
            <v>90000</v>
          </cell>
          <cell r="F9437" t="str">
            <v>154671</v>
          </cell>
          <cell r="G9437" t="str">
            <v>THỰC PHẨM</v>
          </cell>
          <cell r="H9437" t="str">
            <v>SẢN PHẨM TỪ SỮA</v>
          </cell>
        </row>
        <row r="9438">
          <cell r="C9438" t="str">
            <v>74570052028</v>
          </cell>
          <cell r="D9438" t="str">
            <v>HAAGEN DAZS- Kem vị bánh quy &amp; kem tươi 100ml</v>
          </cell>
          <cell r="E9438">
            <v>90000</v>
          </cell>
          <cell r="F9438" t="str">
            <v>154672</v>
          </cell>
          <cell r="G9438" t="str">
            <v>THỰC PHẨM</v>
          </cell>
          <cell r="H9438" t="str">
            <v>SẢN PHẨM TỪ SỮA</v>
          </cell>
        </row>
        <row r="9439">
          <cell r="C9439" t="str">
            <v>3415584126188</v>
          </cell>
          <cell r="D9439" t="str">
            <v>HAAGEN DAZS- Kem trà xanh matcha 100ml</v>
          </cell>
          <cell r="E9439">
            <v>90000</v>
          </cell>
          <cell r="F9439" t="str">
            <v>154673</v>
          </cell>
          <cell r="G9439" t="str">
            <v>THỰC PHẨM</v>
          </cell>
          <cell r="H9439" t="str">
            <v>SẢN PHẨM TỪ SỮA</v>
          </cell>
        </row>
        <row r="9440">
          <cell r="C9440" t="str">
            <v>3415587406188</v>
          </cell>
          <cell r="D9440" t="str">
            <v>HAAGEN DAZS- Kem que matcha hạnh nhân 80ml</v>
          </cell>
          <cell r="E9440">
            <v>138000</v>
          </cell>
          <cell r="F9440" t="str">
            <v>154674</v>
          </cell>
          <cell r="G9440" t="str">
            <v>THỰC PHẨM</v>
          </cell>
          <cell r="H9440" t="str">
            <v>SẢN PHẨM TỪ SỮA</v>
          </cell>
        </row>
        <row r="9441">
          <cell r="C9441" t="str">
            <v>3415587405181</v>
          </cell>
          <cell r="D9441" t="str">
            <v>HAAGEN DAZS- Kem que dâu tây &amp; kem tươi 80ml</v>
          </cell>
          <cell r="E9441">
            <v>138000</v>
          </cell>
          <cell r="F9441" t="str">
            <v>154675</v>
          </cell>
          <cell r="G9441" t="str">
            <v>THỰC PHẨM</v>
          </cell>
          <cell r="H9441" t="str">
            <v>SẢN PHẨM TỪ SỮA</v>
          </cell>
        </row>
        <row r="9442">
          <cell r="C9442" t="str">
            <v>3415587403187</v>
          </cell>
          <cell r="D9442" t="str">
            <v>HAAGEN DAZS- Kem que vani caramen hạnh nhân 80ml</v>
          </cell>
          <cell r="E9442">
            <v>138000</v>
          </cell>
          <cell r="F9442" t="str">
            <v>154676</v>
          </cell>
          <cell r="G9442" t="str">
            <v>THỰC PHẨM</v>
          </cell>
          <cell r="H9442" t="str">
            <v>SẢN PHẨM TỪ SỮA</v>
          </cell>
        </row>
        <row r="9443">
          <cell r="C9443" t="str">
            <v>3415587404184</v>
          </cell>
          <cell r="D9443" t="str">
            <v>HAAGEN DAZS- Kem que socola hạnh nhân 80ml</v>
          </cell>
          <cell r="E9443">
            <v>138000</v>
          </cell>
          <cell r="F9443" t="str">
            <v>154677</v>
          </cell>
          <cell r="G9443" t="str">
            <v>THỰC PHẨM</v>
          </cell>
          <cell r="H9443" t="str">
            <v>SẢN PHẨM TỪ SỮA</v>
          </cell>
        </row>
        <row r="9444">
          <cell r="C9444" t="str">
            <v>8993200669790</v>
          </cell>
          <cell r="D9444" t="str">
            <v>CIMORY- Sữa chua dâu 40grx4 thanh</v>
          </cell>
          <cell r="E9444">
            <v>25000</v>
          </cell>
          <cell r="F9444" t="str">
            <v>154678</v>
          </cell>
          <cell r="G9444" t="str">
            <v>THỰC PHẨM</v>
          </cell>
          <cell r="H9444" t="str">
            <v>SẢN PHẨM TỪ SỮA</v>
          </cell>
        </row>
        <row r="9445">
          <cell r="C9445" t="str">
            <v>8993200669806</v>
          </cell>
          <cell r="D9445" t="str">
            <v>CIMORY- Sữa chua việt quất 40grx4 thanh</v>
          </cell>
          <cell r="E9445">
            <v>25000</v>
          </cell>
          <cell r="F9445" t="str">
            <v>154679</v>
          </cell>
          <cell r="G9445" t="str">
            <v>THỰC PHẨM</v>
          </cell>
          <cell r="H9445" t="str">
            <v>SẢN PHẨM TỪ SỮA</v>
          </cell>
        </row>
        <row r="9446">
          <cell r="C9446" t="str">
            <v>8993200670482</v>
          </cell>
          <cell r="D9446" t="str">
            <v>CIMORY- Sữa chua xôi xoài 40grx4 thanh</v>
          </cell>
          <cell r="E9446">
            <v>25000</v>
          </cell>
          <cell r="F9446" t="str">
            <v>154680</v>
          </cell>
          <cell r="G9446" t="str">
            <v>THỰC PHẨM</v>
          </cell>
          <cell r="H9446" t="str">
            <v>SẢN PHẨM TỪ SỮA</v>
          </cell>
        </row>
        <row r="9447">
          <cell r="C9447" t="str">
            <v>8993200669264</v>
          </cell>
          <cell r="D9447" t="str">
            <v>CIMORY- Sữa chua dâu vải thạch dừa 120gr</v>
          </cell>
          <cell r="E9447">
            <v>30000</v>
          </cell>
          <cell r="F9447" t="str">
            <v>154681</v>
          </cell>
          <cell r="G9447" t="str">
            <v>THỰC PHẨM</v>
          </cell>
          <cell r="H9447" t="str">
            <v>SẢN PHẨM TỪ SỮA</v>
          </cell>
        </row>
        <row r="9448">
          <cell r="C9448" t="str">
            <v>8993200669301</v>
          </cell>
          <cell r="D9448" t="str">
            <v>CIMORY- Sữa chua dâu xoài thạch dừa 120gr</v>
          </cell>
          <cell r="E9448">
            <v>30000</v>
          </cell>
          <cell r="F9448" t="str">
            <v>154682</v>
          </cell>
          <cell r="G9448" t="str">
            <v>THỰC PHẨM</v>
          </cell>
          <cell r="H9448" t="str">
            <v>SẢN PHẨM TỪ SỮA</v>
          </cell>
        </row>
        <row r="9449">
          <cell r="C9449" t="str">
            <v>8993200669417</v>
          </cell>
          <cell r="D9449" t="str">
            <v>CIMORY- Sữa chua việt quất thạch dừa 120gr</v>
          </cell>
          <cell r="E9449">
            <v>30000</v>
          </cell>
          <cell r="F9449" t="str">
            <v>154683</v>
          </cell>
          <cell r="G9449" t="str">
            <v>THỰC PHẨM</v>
          </cell>
          <cell r="H9449" t="str">
            <v>SẢN PHẨM TỪ SỮA</v>
          </cell>
        </row>
        <row r="9450">
          <cell r="C9450" t="str">
            <v>4930726606407</v>
          </cell>
          <cell r="D9450" t="str">
            <v>KIKKOMAN- Sữa đậu nành 200ml</v>
          </cell>
          <cell r="E9450">
            <v>35000</v>
          </cell>
          <cell r="F9450" t="str">
            <v>154684</v>
          </cell>
          <cell r="G9450" t="str">
            <v>THỰC PHẨM</v>
          </cell>
          <cell r="H9450" t="str">
            <v>SẢN PHẨM TỪ SỮA</v>
          </cell>
        </row>
        <row r="9451">
          <cell r="C9451" t="str">
            <v>4930726606421</v>
          </cell>
          <cell r="D9451" t="str">
            <v>KIKKOMAN- Sữa đậu nành ít đường 200ml</v>
          </cell>
          <cell r="E9451">
            <v>35000</v>
          </cell>
          <cell r="F9451" t="str">
            <v>154685</v>
          </cell>
          <cell r="G9451" t="str">
            <v>THỰC PHẨM</v>
          </cell>
          <cell r="H9451" t="str">
            <v>SẢN PHẨM TỪ SỮA</v>
          </cell>
        </row>
        <row r="9452">
          <cell r="C9452" t="str">
            <v>4930726606469</v>
          </cell>
          <cell r="D9452" t="str">
            <v>KIKKOMAN- Sữa đậu nành vị trà đen 200ml</v>
          </cell>
          <cell r="E9452">
            <v>35000</v>
          </cell>
          <cell r="F9452" t="str">
            <v>154686</v>
          </cell>
          <cell r="G9452" t="str">
            <v>THỰC PHẨM</v>
          </cell>
          <cell r="H9452" t="str">
            <v>SẢN PHẨM TỪ SỮA</v>
          </cell>
        </row>
        <row r="9453">
          <cell r="C9453" t="str">
            <v>4930726606483</v>
          </cell>
          <cell r="D9453" t="str">
            <v>KIKKOMAN- Sữa đậu nành vị chuối 200ml</v>
          </cell>
          <cell r="E9453">
            <v>35000</v>
          </cell>
          <cell r="F9453" t="str">
            <v>154687</v>
          </cell>
          <cell r="G9453" t="str">
            <v>THỰC PHẨM</v>
          </cell>
          <cell r="H9453" t="str">
            <v>SẢN PHẨM TỪ SỮA</v>
          </cell>
        </row>
        <row r="9454">
          <cell r="C9454" t="str">
            <v>4536971184099</v>
          </cell>
          <cell r="D9454" t="str">
            <v>KACHIWARI- Đá lạnh bịch 1.1kg</v>
          </cell>
          <cell r="E9454">
            <v>80000</v>
          </cell>
          <cell r="F9454" t="str">
            <v>154688</v>
          </cell>
          <cell r="G9454" t="str">
            <v>THỰC PHẨM</v>
          </cell>
          <cell r="H9454" t="str">
            <v>SẢN PHẨM TỪ SỮA</v>
          </cell>
        </row>
        <row r="9455">
          <cell r="C9455" t="str">
            <v>4905596458463</v>
          </cell>
          <cell r="D9455" t="str">
            <v>INOMATA- Giỏ đựng đồ đa năng (màu trắng)</v>
          </cell>
          <cell r="E9455">
            <v>45000</v>
          </cell>
          <cell r="F9455" t="str">
            <v>160023</v>
          </cell>
          <cell r="G9455" t="str">
            <v>NHÀ CỬA ĐỜI SỐNG</v>
          </cell>
          <cell r="H9455" t="str">
            <v>ĐỒ DÙNG SINH HOẠT GIA ĐÌNH</v>
          </cell>
        </row>
        <row r="9456">
          <cell r="C9456" t="str">
            <v>4905596468479</v>
          </cell>
          <cell r="D9456" t="str">
            <v>INOMATA- Giỏ đựng đồ đa năng (màu nâu)</v>
          </cell>
          <cell r="E9456">
            <v>45000</v>
          </cell>
          <cell r="F9456" t="str">
            <v>160027</v>
          </cell>
          <cell r="G9456" t="str">
            <v>NHÀ CỬA ĐỜI SỐNG</v>
          </cell>
          <cell r="H9456" t="str">
            <v>ĐỒ DÙNG SINH HOẠT GIA ĐÌNH</v>
          </cell>
        </row>
        <row r="9457">
          <cell r="C9457" t="str">
            <v>4991203168603</v>
          </cell>
          <cell r="D9457" t="str">
            <v>ECHO- Kẹp tài liệu nhiều màu 8 cái 1136-396</v>
          </cell>
          <cell r="E9457">
            <v>41000</v>
          </cell>
          <cell r="F9457" t="str">
            <v>160085</v>
          </cell>
          <cell r="G9457" t="str">
            <v>VĂN PHÒNG PHẨM</v>
          </cell>
          <cell r="H9457" t="str">
            <v>ĐỒ DÙNG VPP</v>
          </cell>
        </row>
        <row r="9458">
          <cell r="C9458" t="str">
            <v>4991203158222</v>
          </cell>
          <cell r="D9458" t="str">
            <v>ECHO- Kẹp tài liệu nhiều màu 8 cái1136-349</v>
          </cell>
          <cell r="E9458">
            <v>41000</v>
          </cell>
          <cell r="F9458" t="str">
            <v>160086</v>
          </cell>
          <cell r="G9458" t="str">
            <v>VĂN PHÒNG PHẨM</v>
          </cell>
          <cell r="H9458" t="str">
            <v>ĐỒ DÙNG VPP</v>
          </cell>
        </row>
        <row r="9459">
          <cell r="C9459" t="str">
            <v>4973691662023</v>
          </cell>
          <cell r="D9459" t="str">
            <v>SELF- Thiệp chúc lễ thành hôn màu xanh lá</v>
          </cell>
          <cell r="E9459">
            <v>52000</v>
          </cell>
          <cell r="F9459" t="str">
            <v>160114</v>
          </cell>
          <cell r="G9459" t="str">
            <v>VĂN PHÒNG PHẨM</v>
          </cell>
          <cell r="H9459" t="str">
            <v>ĐỒ DÙNG VPP</v>
          </cell>
        </row>
        <row r="9460">
          <cell r="C9460" t="str">
            <v>4977114940170</v>
          </cell>
          <cell r="D9460" t="str">
            <v>PREPPY- Ruột bút mực màu đen</v>
          </cell>
          <cell r="E9460">
            <v>35000</v>
          </cell>
          <cell r="F9460" t="str">
            <v>160198</v>
          </cell>
          <cell r="G9460" t="str">
            <v>VĂN PHÒNG PHẨM</v>
          </cell>
          <cell r="H9460" t="str">
            <v>ĐỒ DÙNG HỌC TẬP</v>
          </cell>
        </row>
        <row r="9461">
          <cell r="C9461" t="str">
            <v>4977114940187</v>
          </cell>
          <cell r="D9461" t="str">
            <v>PREPPY- Ruột bút mực màu xanh đen</v>
          </cell>
          <cell r="E9461">
            <v>35000</v>
          </cell>
          <cell r="F9461" t="str">
            <v>160199</v>
          </cell>
          <cell r="G9461" t="str">
            <v>VĂN PHÒNG PHẨM</v>
          </cell>
          <cell r="H9461" t="str">
            <v>ĐỒ DÙNG HỌC TẬP</v>
          </cell>
        </row>
        <row r="9462">
          <cell r="C9462" t="str">
            <v>4977114940194</v>
          </cell>
          <cell r="D9462" t="str">
            <v>PREPPY- Ruột bút mực Platinum màu đỏ</v>
          </cell>
          <cell r="E9462">
            <v>35000</v>
          </cell>
          <cell r="F9462" t="str">
            <v>160200</v>
          </cell>
          <cell r="G9462" t="str">
            <v>VĂN PHÒNG PHẨM</v>
          </cell>
          <cell r="H9462" t="str">
            <v>ĐỒ DÙNG HỌC TẬP</v>
          </cell>
        </row>
        <row r="9463">
          <cell r="C9463" t="str">
            <v>TUI-QUA-01</v>
          </cell>
          <cell r="D9463" t="str">
            <v>Túi quà Sakura size 35*25*10cm</v>
          </cell>
          <cell r="E9463">
            <v>15000</v>
          </cell>
          <cell r="F9463" t="str">
            <v>160221</v>
          </cell>
          <cell r="G9463" t="str">
            <v>VĂN PHÒNG PHẨM</v>
          </cell>
          <cell r="H9463" t="str">
            <v>ĐỒ DÙNG VPP</v>
          </cell>
        </row>
        <row r="9464">
          <cell r="C9464" t="str">
            <v>TUI-QUA-02</v>
          </cell>
          <cell r="D9464" t="str">
            <v>Túi quà Sakura size 17,5*12,5*6cm</v>
          </cell>
          <cell r="E9464">
            <v>7000</v>
          </cell>
          <cell r="F9464" t="str">
            <v>160222</v>
          </cell>
          <cell r="G9464" t="str">
            <v>VĂN PHÒNG PHẨM</v>
          </cell>
          <cell r="H9464" t="str">
            <v>ĐỒ DÙNG VPP</v>
          </cell>
        </row>
        <row r="9465">
          <cell r="C9465" t="str">
            <v>4977114112881</v>
          </cell>
          <cell r="D9465" t="str">
            <v>PREPPY- Bút mực màu đen</v>
          </cell>
          <cell r="E9465">
            <v>85000</v>
          </cell>
          <cell r="F9465" t="str">
            <v>160225</v>
          </cell>
          <cell r="G9465" t="str">
            <v>VĂN PHÒNG PHẨM</v>
          </cell>
          <cell r="H9465" t="str">
            <v>ĐỒ DÙNG HỌC TẬP</v>
          </cell>
        </row>
        <row r="9466">
          <cell r="C9466" t="str">
            <v>4977114112928</v>
          </cell>
          <cell r="D9466" t="str">
            <v>PREPPY- Bút mực màu đỏ</v>
          </cell>
          <cell r="E9466">
            <v>89000</v>
          </cell>
          <cell r="F9466" t="str">
            <v>160244</v>
          </cell>
          <cell r="G9466" t="str">
            <v>VĂN PHÒNG PHẨM</v>
          </cell>
          <cell r="H9466" t="str">
            <v>ĐỒ DÙNG HỌC TẬP</v>
          </cell>
        </row>
        <row r="9467">
          <cell r="C9467" t="str">
            <v>4901770406329</v>
          </cell>
          <cell r="D9467" t="str">
            <v>SUNSTAR- Bút xóa kéo hình Story Alien 4212096</v>
          </cell>
          <cell r="E9467">
            <v>58000</v>
          </cell>
          <cell r="F9467" t="str">
            <v>160268</v>
          </cell>
          <cell r="G9467" t="str">
            <v>VĂN PHÒNG PHẨM</v>
          </cell>
          <cell r="H9467" t="str">
            <v>ĐỒ DÙNG HỌC TẬP</v>
          </cell>
        </row>
        <row r="9468">
          <cell r="C9468" t="str">
            <v>4901770470641</v>
          </cell>
          <cell r="D9468" t="str">
            <v>SUNSTAR- Bút xóa kéo hình Hello Kitty 4212118</v>
          </cell>
          <cell r="E9468">
            <v>58000</v>
          </cell>
          <cell r="F9468" t="str">
            <v>160269</v>
          </cell>
          <cell r="G9468" t="str">
            <v>VĂN PHÒNG PHẨM</v>
          </cell>
          <cell r="H9468" t="str">
            <v>ĐỒ DÙNG HỌC TẬP</v>
          </cell>
        </row>
        <row r="9469">
          <cell r="C9469" t="str">
            <v>4901770484273</v>
          </cell>
          <cell r="D9469" t="str">
            <v>SUNSTAR- File đựng tài liệu A4 công chúa Disney</v>
          </cell>
          <cell r="E9469">
            <v>28000</v>
          </cell>
          <cell r="F9469" t="str">
            <v>160271</v>
          </cell>
          <cell r="G9469" t="str">
            <v>VĂN PHÒNG PHẨM</v>
          </cell>
          <cell r="H9469" t="str">
            <v>ĐỒ DÙNG VPP</v>
          </cell>
        </row>
        <row r="9470">
          <cell r="C9470" t="str">
            <v>4901770484624</v>
          </cell>
          <cell r="D9470" t="str">
            <v>SUNSTAR- File đựng tài liệu A4 sóc chuột Chip&amp;Dale</v>
          </cell>
          <cell r="E9470">
            <v>28000</v>
          </cell>
          <cell r="F9470" t="str">
            <v>160276</v>
          </cell>
          <cell r="G9470" t="str">
            <v>VĂN PHÒNG PHẨM</v>
          </cell>
          <cell r="H9470" t="str">
            <v>ĐỒ DÙNG VPP</v>
          </cell>
        </row>
        <row r="9471">
          <cell r="C9471" t="str">
            <v>4901770484631</v>
          </cell>
          <cell r="D9471" t="str">
            <v>SUNSTAR- File đựng tài liệu A4 gấu Pooh</v>
          </cell>
          <cell r="E9471">
            <v>28000</v>
          </cell>
          <cell r="F9471" t="str">
            <v>160277</v>
          </cell>
          <cell r="G9471" t="str">
            <v>VĂN PHÒNG PHẨM</v>
          </cell>
          <cell r="H9471" t="str">
            <v>ĐỒ DÙNG VPP</v>
          </cell>
        </row>
        <row r="9472">
          <cell r="C9472" t="str">
            <v>4901770484556</v>
          </cell>
          <cell r="D9472" t="str">
            <v>SUNSTAR- File đựng tài liệu A4 Mickey</v>
          </cell>
          <cell r="E9472">
            <v>28000</v>
          </cell>
          <cell r="F9472" t="str">
            <v>160279</v>
          </cell>
          <cell r="G9472" t="str">
            <v>VĂN PHÒNG PHẨM</v>
          </cell>
          <cell r="H9472" t="str">
            <v>ĐỒ DÙNG VPP</v>
          </cell>
        </row>
        <row r="9473">
          <cell r="C9473" t="str">
            <v>4901770306124</v>
          </cell>
          <cell r="D9473" t="str">
            <v>SUNSTAR- Thước gấp Micky&amp;Minnie màu hồng 30cm</v>
          </cell>
          <cell r="E9473">
            <v>50000</v>
          </cell>
          <cell r="F9473" t="str">
            <v>160280</v>
          </cell>
          <cell r="G9473" t="str">
            <v>VĂN PHÒNG PHẨM</v>
          </cell>
          <cell r="H9473" t="str">
            <v>ĐỒ DÙNG HỌC TẬP</v>
          </cell>
        </row>
        <row r="9474">
          <cell r="C9474" t="str">
            <v>4901770497907</v>
          </cell>
          <cell r="D9474" t="str">
            <v>SUNSTAR- Bút chì B lõi mềm Chip và Dale 5006988</v>
          </cell>
          <cell r="E9474">
            <v>19000</v>
          </cell>
          <cell r="F9474" t="str">
            <v>160295</v>
          </cell>
          <cell r="G9474" t="str">
            <v>VĂN PHÒNG PHẨM</v>
          </cell>
          <cell r="H9474" t="str">
            <v>ĐỒ DÙNG HỌC TẬP</v>
          </cell>
        </row>
        <row r="9475">
          <cell r="C9475" t="str">
            <v>4901770497945</v>
          </cell>
          <cell r="D9475" t="str">
            <v>SUNSTAR- Bút chì B lõi mềm Story Alien 5007178</v>
          </cell>
          <cell r="E9475">
            <v>19000</v>
          </cell>
          <cell r="F9475" t="str">
            <v>160296</v>
          </cell>
          <cell r="G9475" t="str">
            <v>VĂN PHÒNG PHẨM</v>
          </cell>
          <cell r="H9475" t="str">
            <v>ĐỒ DÙNG HỌC TẬP</v>
          </cell>
        </row>
        <row r="9476">
          <cell r="C9476" t="str">
            <v>4941829001983</v>
          </cell>
          <cell r="D9476" t="str">
            <v>TANAKA- Túi đựng đồ trong suốt cỡ B6 1/2 MC-350</v>
          </cell>
          <cell r="E9476">
            <v>30000</v>
          </cell>
          <cell r="F9476" t="str">
            <v>160299</v>
          </cell>
          <cell r="G9476" t="str">
            <v>VĂN PHÒNG PHẨM</v>
          </cell>
          <cell r="H9476" t="str">
            <v>ĐỒ DÙNG HỌC TẬP</v>
          </cell>
        </row>
        <row r="9477">
          <cell r="C9477" t="str">
            <v>4941829002010</v>
          </cell>
          <cell r="D9477" t="str">
            <v>TANAKA- Túi đựng đồ trong suốt cỡ A5 khóa xanh</v>
          </cell>
          <cell r="E9477">
            <v>30000</v>
          </cell>
          <cell r="F9477" t="str">
            <v>160302</v>
          </cell>
          <cell r="G9477" t="str">
            <v>VĂN PHÒNG PHẨM</v>
          </cell>
          <cell r="H9477" t="str">
            <v>ĐỒ DÙNG HỌC TẬP</v>
          </cell>
        </row>
        <row r="9478">
          <cell r="C9478" t="str">
            <v>4941829002478</v>
          </cell>
          <cell r="D9478" t="str">
            <v>TANAKA-Túi lưới nhiều màu đựng đồ A5</v>
          </cell>
          <cell r="E9478">
            <v>30000</v>
          </cell>
          <cell r="F9478" t="str">
            <v>160304</v>
          </cell>
          <cell r="G9478" t="str">
            <v>VĂN PHÒNG PHẨM</v>
          </cell>
          <cell r="H9478" t="str">
            <v>ĐỒ DÙNG HỌC TẬP</v>
          </cell>
        </row>
        <row r="9479">
          <cell r="C9479" t="str">
            <v>4902561219081</v>
          </cell>
          <cell r="D9479" t="str">
            <v>FUEKI- Hồ dán dạng thỏi 8gx2 chiếc SJ8-2P</v>
          </cell>
          <cell r="E9479">
            <v>30000</v>
          </cell>
          <cell r="F9479" t="str">
            <v>160306</v>
          </cell>
          <cell r="G9479" t="str">
            <v>VĂN PHÒNG PHẨM</v>
          </cell>
          <cell r="H9479" t="str">
            <v>ĐỒ DÙNG VPP</v>
          </cell>
        </row>
        <row r="9480">
          <cell r="C9480" t="str">
            <v>4941829002454</v>
          </cell>
          <cell r="D9480" t="str">
            <v>TANAKA- Túi đựng đồ trong suốt cỡ A4 khóa hồng</v>
          </cell>
          <cell r="E9480">
            <v>33000</v>
          </cell>
          <cell r="F9480" t="str">
            <v>160307</v>
          </cell>
          <cell r="G9480" t="str">
            <v>VĂN PHÒNG PHẨM</v>
          </cell>
          <cell r="H9480" t="str">
            <v>ĐỒ DÙNG HỌC TẬP</v>
          </cell>
        </row>
        <row r="9481">
          <cell r="C9481" t="str">
            <v>4941829002560</v>
          </cell>
          <cell r="D9481" t="str">
            <v>TANAKA- Túi lưới trong suốt đựng đồ cỡ A5 màu đỏ</v>
          </cell>
          <cell r="E9481">
            <v>30000</v>
          </cell>
          <cell r="F9481" t="str">
            <v>160308</v>
          </cell>
          <cell r="G9481" t="str">
            <v>VĂN PHÒNG PHẨM</v>
          </cell>
          <cell r="H9481" t="str">
            <v>ĐỒ DÙNG HỌC TẬP</v>
          </cell>
        </row>
        <row r="9482">
          <cell r="C9482" t="str">
            <v>4546785585135</v>
          </cell>
          <cell r="D9482" t="str">
            <v>IMA- File đựng hồ sơ cỡ B4 viền xanh</v>
          </cell>
          <cell r="E9482">
            <v>33000</v>
          </cell>
          <cell r="F9482" t="str">
            <v>160309</v>
          </cell>
          <cell r="G9482" t="str">
            <v>VĂN PHÒNG PHẨM</v>
          </cell>
          <cell r="H9482" t="str">
            <v>ĐỒ DÙNG HỌC TẬP</v>
          </cell>
        </row>
        <row r="9483">
          <cell r="C9483" t="str">
            <v>4546785585159</v>
          </cell>
          <cell r="D9483" t="str">
            <v>IMA- File đựng hồ sơ cỡ B5 viền xanh</v>
          </cell>
          <cell r="E9483">
            <v>33000</v>
          </cell>
          <cell r="F9483" t="str">
            <v>160310</v>
          </cell>
          <cell r="G9483" t="str">
            <v>VĂN PHÒNG PHẨM</v>
          </cell>
          <cell r="H9483" t="str">
            <v>ĐỒ DÙNG HỌC TẬP</v>
          </cell>
        </row>
        <row r="9484">
          <cell r="C9484" t="str">
            <v>4901991058642</v>
          </cell>
          <cell r="D9484" t="str">
            <v>TOMBOW- Tẩy bút chì màu đen Mono 2 chiếc</v>
          </cell>
          <cell r="E9484">
            <v>30000</v>
          </cell>
          <cell r="F9484" t="str">
            <v>160313</v>
          </cell>
          <cell r="G9484" t="str">
            <v>VĂN PHÒNG PHẨM</v>
          </cell>
          <cell r="H9484" t="str">
            <v>ĐỒ DÙNG HỌC TẬP</v>
          </cell>
        </row>
        <row r="9485">
          <cell r="C9485" t="str">
            <v>4901490053681</v>
          </cell>
          <cell r="D9485" t="str">
            <v>KONISHI- Keo dán gia dụng đa năng 05368 (25g)</v>
          </cell>
          <cell r="E9485">
            <v>30000</v>
          </cell>
          <cell r="F9485" t="str">
            <v>160315</v>
          </cell>
          <cell r="G9485" t="str">
            <v>VĂN PHÒNG PHẨM</v>
          </cell>
          <cell r="H9485" t="str">
            <v>ĐỒ DÙNG HỌC TẬP</v>
          </cell>
        </row>
        <row r="9486">
          <cell r="C9486" t="str">
            <v>4941829000078</v>
          </cell>
          <cell r="D9486" t="str">
            <v>KSC- Bộ thước kẻ 4 chiếc SRC-933</v>
          </cell>
          <cell r="E9486">
            <v>30000</v>
          </cell>
          <cell r="F9486" t="str">
            <v>160319</v>
          </cell>
          <cell r="G9486" t="str">
            <v>VĂN PHÒNG PHẨM</v>
          </cell>
          <cell r="H9486" t="str">
            <v>ĐỒ DÙNG HỌC TẬP</v>
          </cell>
        </row>
        <row r="9487">
          <cell r="C9487" t="str">
            <v>4571207041326</v>
          </cell>
          <cell r="D9487" t="str">
            <v>NOBE- Gọt bút chì hình gấu màu xanh da trời AS-001</v>
          </cell>
          <cell r="E9487">
            <v>30000</v>
          </cell>
          <cell r="F9487" t="str">
            <v>160327</v>
          </cell>
          <cell r="G9487" t="str">
            <v>VĂN PHÒNG PHẨM</v>
          </cell>
          <cell r="H9487" t="str">
            <v>ĐỒ DÙNG HỌC TẬP</v>
          </cell>
        </row>
        <row r="9488">
          <cell r="C9488" t="str">
            <v>1717002022877</v>
          </cell>
          <cell r="D9488" t="str">
            <v>Cặp chống gù Randoseru siêu nhẹ màu đỏ</v>
          </cell>
          <cell r="E9488">
            <v>1550000</v>
          </cell>
          <cell r="F9488" t="str">
            <v>160336</v>
          </cell>
          <cell r="G9488" t="str">
            <v>NHÀ CỬA ĐỜI SỐNG</v>
          </cell>
          <cell r="H9488" t="str">
            <v>ĐỒ DÙNG SINH HOẠT GIA ĐÌNH</v>
          </cell>
        </row>
        <row r="9489">
          <cell r="C9489" t="str">
            <v>2021555555555</v>
          </cell>
          <cell r="D9489" t="str">
            <v>Sakuko - Lì xì Tết Bình An</v>
          </cell>
          <cell r="E9489">
            <v>10000</v>
          </cell>
          <cell r="F9489" t="str">
            <v>160337</v>
          </cell>
          <cell r="G9489" t="str">
            <v>VĂN PHÒNG PHẨM</v>
          </cell>
          <cell r="H9489" t="str">
            <v>ĐỒ DÙNG VPP</v>
          </cell>
        </row>
        <row r="9490">
          <cell r="C9490" t="str">
            <v>2021888888888</v>
          </cell>
          <cell r="D9490" t="str">
            <v>Túi đựng Set Quà Tết Bình An</v>
          </cell>
          <cell r="E9490">
            <v>20000</v>
          </cell>
          <cell r="F9490" t="str">
            <v>160338</v>
          </cell>
          <cell r="G9490" t="str">
            <v>VĂN PHÒNG PHẨM</v>
          </cell>
          <cell r="H9490" t="str">
            <v>ĐỒ DÙNG VPP</v>
          </cell>
        </row>
        <row r="9491">
          <cell r="C9491" t="str">
            <v>1611022012002</v>
          </cell>
          <cell r="D9491" t="str">
            <v>Vỏ Hộp Set Quà Tết Bình An</v>
          </cell>
          <cell r="E9491">
            <v>100000</v>
          </cell>
          <cell r="F9491" t="str">
            <v>160339</v>
          </cell>
          <cell r="G9491" t="str">
            <v>VĂN PHÒNG PHẨM</v>
          </cell>
          <cell r="H9491" t="str">
            <v>ĐỒ DÙNG VPP</v>
          </cell>
        </row>
        <row r="9492">
          <cell r="C9492" t="str">
            <v>1611022012019</v>
          </cell>
          <cell r="D9492" t="str">
            <v>Vỏ Hộp Set Quà Tết Sum Vầy</v>
          </cell>
          <cell r="E9492">
            <v>166000</v>
          </cell>
          <cell r="F9492" t="str">
            <v>160340</v>
          </cell>
          <cell r="G9492" t="str">
            <v>VĂN PHÒNG PHẨM</v>
          </cell>
          <cell r="H9492" t="str">
            <v>ĐỒ DÙNG VPP</v>
          </cell>
        </row>
        <row r="9493">
          <cell r="C9493" t="str">
            <v>2021028888888</v>
          </cell>
          <cell r="D9493" t="str">
            <v>Túi Đựng Set Quà Tết Sum Vầy</v>
          </cell>
          <cell r="E9493">
            <v>20000</v>
          </cell>
          <cell r="F9493" t="str">
            <v>160342</v>
          </cell>
          <cell r="G9493" t="str">
            <v>VĂN PHÒNG PHẨM</v>
          </cell>
          <cell r="H9493" t="str">
            <v>ĐỒ DÙNG VPP</v>
          </cell>
        </row>
        <row r="9494">
          <cell r="C9494" t="str">
            <v>2021038888888</v>
          </cell>
          <cell r="D9494" t="str">
            <v>Túi Đựng Set Quà Tết Thịnh Vượng</v>
          </cell>
          <cell r="E9494">
            <v>20000</v>
          </cell>
          <cell r="F9494" t="str">
            <v>160343</v>
          </cell>
          <cell r="G9494" t="str">
            <v>VĂN PHÒNG PHẨM</v>
          </cell>
          <cell r="H9494" t="str">
            <v>ĐỒ DÙNG VPP</v>
          </cell>
        </row>
        <row r="9495">
          <cell r="C9495" t="str">
            <v>2021025555555</v>
          </cell>
          <cell r="D9495" t="str">
            <v>Sakuko - Lì xì Tết Sum Vầy</v>
          </cell>
          <cell r="E9495">
            <v>10000</v>
          </cell>
          <cell r="F9495" t="str">
            <v>160344</v>
          </cell>
          <cell r="G9495" t="str">
            <v>VĂN PHÒNG PHẨM</v>
          </cell>
          <cell r="H9495" t="str">
            <v>ĐỒ DÙNG VPP</v>
          </cell>
        </row>
        <row r="9496">
          <cell r="C9496" t="str">
            <v>2021035555555</v>
          </cell>
          <cell r="D9496" t="str">
            <v>Sakuko - Lì xì Tết Thịnh vượng</v>
          </cell>
          <cell r="E9496">
            <v>10000</v>
          </cell>
          <cell r="F9496" t="str">
            <v>160345</v>
          </cell>
          <cell r="G9496" t="str">
            <v>VĂN PHÒNG PHẨM</v>
          </cell>
          <cell r="H9496" t="str">
            <v>ĐỒ DÙNG VPP</v>
          </cell>
        </row>
        <row r="9497">
          <cell r="C9497" t="str">
            <v>1611022100006</v>
          </cell>
          <cell r="D9497" t="str">
            <v>Túi giấy Sakuko Tết 2021 30.5x36.5x10cm</v>
          </cell>
          <cell r="E9497">
            <v>20000</v>
          </cell>
          <cell r="F9497" t="str">
            <v>160349</v>
          </cell>
          <cell r="G9497" t="str">
            <v>VĂN PHÒNG PHẨM</v>
          </cell>
          <cell r="H9497" t="str">
            <v>ĐỒ DÙNG VPP</v>
          </cell>
        </row>
        <row r="9498">
          <cell r="C9498" t="str">
            <v>1611022105001</v>
          </cell>
          <cell r="D9498" t="str">
            <v>SAKUKO- Túi nhựa đựng quà 20x26x10cm</v>
          </cell>
          <cell r="E9498">
            <v>25000</v>
          </cell>
          <cell r="F9498" t="str">
            <v>160350</v>
          </cell>
          <cell r="G9498" t="str">
            <v>VĂN PHÒNG PHẨM</v>
          </cell>
          <cell r="H9498" t="str">
            <v>ĐỒ DÙNG VPP</v>
          </cell>
        </row>
        <row r="9499">
          <cell r="C9499" t="str">
            <v>X000T3TFT5</v>
          </cell>
          <cell r="D9499" t="str">
            <v>BAOBAB'WISH- Cặp chống gù Bab-RnG58 xanh da trời</v>
          </cell>
          <cell r="E9499">
            <v>3100000</v>
          </cell>
          <cell r="F9499" t="str">
            <v>160358</v>
          </cell>
          <cell r="G9499" t="str">
            <v>VĂN PHÒNG PHẨM</v>
          </cell>
          <cell r="H9499" t="str">
            <v>ĐỒ DÙNG HỌC TẬP</v>
          </cell>
        </row>
        <row r="9500">
          <cell r="C9500" t="str">
            <v>X000T3TZ6X</v>
          </cell>
          <cell r="D9500" t="str">
            <v>BAOBAB'WISH- Cặp chống gù Bab-RnG58 hồng đậm</v>
          </cell>
          <cell r="E9500">
            <v>3100000</v>
          </cell>
          <cell r="F9500" t="str">
            <v>160360</v>
          </cell>
          <cell r="G9500" t="str">
            <v>VĂN PHÒNG PHẨM</v>
          </cell>
          <cell r="H9500" t="str">
            <v>ĐỒ DÙNG HỌC TẬP</v>
          </cell>
        </row>
        <row r="9501">
          <cell r="C9501" t="str">
            <v>1611022111002</v>
          </cell>
          <cell r="D9501" t="str">
            <v>SAKUKO- Túi giấy xanh 21.8x15x10cm</v>
          </cell>
          <cell r="E9501">
            <v>10000</v>
          </cell>
          <cell r="F9501" t="str">
            <v>160362</v>
          </cell>
          <cell r="G9501" t="str">
            <v>VĂN PHÒNG PHẨM</v>
          </cell>
          <cell r="H9501" t="str">
            <v>ĐỒ DÙNG VPP</v>
          </cell>
        </row>
        <row r="9502">
          <cell r="C9502" t="str">
            <v>1611022111019</v>
          </cell>
          <cell r="D9502" t="str">
            <v>SAKUKO- Túi giấy hồng 28x22x11cm</v>
          </cell>
          <cell r="E9502">
            <v>15000</v>
          </cell>
          <cell r="F9502" t="str">
            <v>160363</v>
          </cell>
          <cell r="G9502" t="str">
            <v>VĂN PHÒNG PHẨM</v>
          </cell>
          <cell r="H9502" t="str">
            <v>ĐỒ DÙNG VPP</v>
          </cell>
        </row>
        <row r="9503">
          <cell r="C9503" t="str">
            <v>2022005797979</v>
          </cell>
          <cell r="D9503" t="str">
            <v>SAKUKO- Túi quà hoạ tiết quạt Nhật Bản</v>
          </cell>
          <cell r="E9503">
            <v>20000</v>
          </cell>
          <cell r="F9503" t="str">
            <v>160364</v>
          </cell>
          <cell r="G9503" t="str">
            <v>VĂN PHÒNG PHẨM</v>
          </cell>
          <cell r="H9503" t="str">
            <v>ĐỒ DÙNG VPP</v>
          </cell>
        </row>
        <row r="9504">
          <cell r="C9504" t="str">
            <v>1611022112009</v>
          </cell>
          <cell r="D9504" t="str">
            <v>SAKUKO- Bao lì xì Tết Đại Lộc màu xanh set 3c</v>
          </cell>
          <cell r="E9504">
            <v>6000</v>
          </cell>
          <cell r="F9504" t="str">
            <v>160365</v>
          </cell>
          <cell r="G9504" t="str">
            <v>VĂN PHÒNG PHẨM</v>
          </cell>
          <cell r="H9504" t="str">
            <v>ĐỒ DÙNG VPP</v>
          </cell>
        </row>
        <row r="9505">
          <cell r="C9505" t="str">
            <v>1611022112016</v>
          </cell>
          <cell r="D9505" t="str">
            <v>SAKUKO- Bao lì xì Shimenawa màu vàng set 3c</v>
          </cell>
          <cell r="E9505">
            <v>6000</v>
          </cell>
          <cell r="F9505" t="str">
            <v>160366</v>
          </cell>
          <cell r="G9505" t="str">
            <v>VĂN PHÒNG PHẨM</v>
          </cell>
          <cell r="H9505" t="str">
            <v>ĐỒ DÙNG VPP</v>
          </cell>
        </row>
        <row r="9506">
          <cell r="C9506" t="str">
            <v>1611022112023</v>
          </cell>
          <cell r="D9506" t="str">
            <v>SAKUKO- Bao lì xì Kimono màu cam set 3c</v>
          </cell>
          <cell r="E9506">
            <v>6000</v>
          </cell>
          <cell r="F9506" t="str">
            <v>160367</v>
          </cell>
          <cell r="G9506" t="str">
            <v>VĂN PHÒNG PHẨM</v>
          </cell>
          <cell r="H9506" t="str">
            <v>ĐỒ DÙNG VPP</v>
          </cell>
        </row>
        <row r="9507">
          <cell r="C9507" t="str">
            <v>1611022112030</v>
          </cell>
          <cell r="D9507" t="str">
            <v>SAKUKO- Bao lì xì Mèo thần tài Manekineko set 3c</v>
          </cell>
          <cell r="E9507">
            <v>6000</v>
          </cell>
          <cell r="F9507" t="str">
            <v>160368</v>
          </cell>
          <cell r="G9507" t="str">
            <v>VĂN PHÒNG PHẨM</v>
          </cell>
          <cell r="H9507" t="str">
            <v>ĐỒ DÙNG VPP</v>
          </cell>
        </row>
        <row r="9508">
          <cell r="C9508" t="str">
            <v>2022087777111</v>
          </cell>
          <cell r="D9508" t="str">
            <v>SAKUKO- Túi PP dệt màu hồng size nhỏ 21x27x15cm</v>
          </cell>
          <cell r="E9508">
            <v>15000</v>
          </cell>
          <cell r="F9508" t="str">
            <v>160369</v>
          </cell>
          <cell r="G9508" t="str">
            <v>VĂN PHÒNG PHẨM</v>
          </cell>
          <cell r="H9508" t="str">
            <v>ĐỒ DÙNG VPP</v>
          </cell>
        </row>
        <row r="9509">
          <cell r="C9509" t="str">
            <v>2022086666111</v>
          </cell>
          <cell r="D9509" t="str">
            <v>SAKUKO- Túi PP dệt màu xanh size to 42x35x16cm</v>
          </cell>
          <cell r="E9509">
            <v>30000</v>
          </cell>
          <cell r="F9509" t="str">
            <v>160370</v>
          </cell>
          <cell r="G9509" t="str">
            <v>VĂN PHÒNG PHẨM</v>
          </cell>
          <cell r="H9509" t="str">
            <v>ĐỒ DÙNG VPP</v>
          </cell>
        </row>
        <row r="9510">
          <cell r="C9510" t="str">
            <v>2022087777222</v>
          </cell>
          <cell r="D9510" t="str">
            <v>SAKUKO- Túi giấy màu hồng size nhỏ 21x27x15cm</v>
          </cell>
          <cell r="E9510">
            <v>15000</v>
          </cell>
          <cell r="F9510" t="str">
            <v>160371</v>
          </cell>
          <cell r="G9510" t="str">
            <v>VĂN PHÒNG PHẨM</v>
          </cell>
          <cell r="H9510" t="str">
            <v>ĐỒ DÙNG VPP</v>
          </cell>
        </row>
        <row r="9511">
          <cell r="C9511" t="str">
            <v>4903333254859</v>
          </cell>
          <cell r="D9511" t="str">
            <v>LOTTE- Bánh trứng custard túi 9 chiếc</v>
          </cell>
          <cell r="E9511">
            <v>145000</v>
          </cell>
          <cell r="F9511" t="str">
            <v>160372</v>
          </cell>
          <cell r="G9511" t="str">
            <v>THỰC PHẨM</v>
          </cell>
          <cell r="H9511" t="str">
            <v>BÁNH KẸO, ĐỒ ĂN VẶT</v>
          </cell>
        </row>
        <row r="9512">
          <cell r="C9512" t="str">
            <v>4901050136441</v>
          </cell>
          <cell r="D9512" t="str">
            <v>ITO- Bánh quy vị trà sữa Assam Languly (12 chiếc)</v>
          </cell>
          <cell r="E9512">
            <v>70000</v>
          </cell>
          <cell r="F9512" t="str">
            <v>160373</v>
          </cell>
          <cell r="G9512" t="str">
            <v>THỰC PHẨM</v>
          </cell>
          <cell r="H9512" t="str">
            <v>BÁNH KẸO, ĐỒ ĂN VẶT</v>
          </cell>
        </row>
        <row r="9513">
          <cell r="C9513" t="str">
            <v>4945202303838</v>
          </cell>
          <cell r="D9513" t="str">
            <v>SAKUKO- Thiệp thương hiệu 03</v>
          </cell>
          <cell r="E9513">
            <v>3000</v>
          </cell>
          <cell r="F9513" t="str">
            <v>160374</v>
          </cell>
          <cell r="G9513" t="str">
            <v>VĂN PHÒNG PHẨM</v>
          </cell>
          <cell r="H9513" t="str">
            <v>ĐỒ DÙNG VPP</v>
          </cell>
        </row>
        <row r="9514">
          <cell r="C9514" t="str">
            <v>1611042304002</v>
          </cell>
          <cell r="D9514" t="str">
            <v>Vỏ combo rửa mặt Roland IKIGO</v>
          </cell>
          <cell r="E9514">
            <v>20000</v>
          </cell>
          <cell r="F9514" t="str">
            <v>160375</v>
          </cell>
          <cell r="G9514" t="str">
            <v>VĂN PHÒNG PHẨM</v>
          </cell>
          <cell r="H9514" t="str">
            <v>ĐỒ DÙNG VPP</v>
          </cell>
        </row>
        <row r="9515">
          <cell r="C9515" t="str">
            <v>2023280628062</v>
          </cell>
          <cell r="D9515" t="str">
            <v>IKIMOTO- Túi thương hiệu 20x21x10cm</v>
          </cell>
          <cell r="E9515">
            <v>12000</v>
          </cell>
          <cell r="F9515" t="str">
            <v>160376</v>
          </cell>
          <cell r="G9515" t="str">
            <v>VĂN PHÒNG PHẨM</v>
          </cell>
          <cell r="H9515" t="str">
            <v>ĐỒ DÙNG VPP</v>
          </cell>
        </row>
        <row r="9516">
          <cell r="C9516" t="str">
            <v>4945202320101</v>
          </cell>
          <cell r="D9516" t="str">
            <v>SKK-Túi quà size nhỏ 20x12,5x10 cm</v>
          </cell>
          <cell r="E9516">
            <v>12000</v>
          </cell>
          <cell r="F9516" t="str">
            <v>160377</v>
          </cell>
          <cell r="G9516" t="str">
            <v>VĂN PHÒNG PHẨM</v>
          </cell>
          <cell r="H9516" t="str">
            <v>ĐỒ DÙNG VPP</v>
          </cell>
        </row>
        <row r="9517">
          <cell r="C9517" t="str">
            <v>4945202320102</v>
          </cell>
          <cell r="D9517" t="str">
            <v>SKK-Túi quà size to 20x25x10 cm</v>
          </cell>
          <cell r="E9517">
            <v>20000</v>
          </cell>
          <cell r="F9517" t="str">
            <v>160378</v>
          </cell>
          <cell r="G9517" t="str">
            <v>VĂN PHÒNG PHẨM</v>
          </cell>
          <cell r="H9517" t="str">
            <v>ĐỒ DÙNG VPP</v>
          </cell>
        </row>
        <row r="9518">
          <cell r="C9518" t="str">
            <v>4920132010001</v>
          </cell>
          <cell r="D9518" t="str">
            <v>SKK-Hộp đựng quà 20.10</v>
          </cell>
          <cell r="E9518">
            <v>25000</v>
          </cell>
          <cell r="F9518" t="str">
            <v>160379</v>
          </cell>
          <cell r="G9518" t="str">
            <v>VĂN PHÒNG PHẨM</v>
          </cell>
          <cell r="H9518" t="str">
            <v>ĐỒ DÙNG VPP</v>
          </cell>
        </row>
        <row r="9519">
          <cell r="C9519" t="str">
            <v>4945202312255</v>
          </cell>
          <cell r="D9519" t="str">
            <v>SKK - Túi Lucky bag (32x41x12)</v>
          </cell>
          <cell r="E9519">
            <v>30000</v>
          </cell>
          <cell r="F9519" t="str">
            <v>160380</v>
          </cell>
          <cell r="G9519" t="str">
            <v>VĂN PHÒNG PHẨM</v>
          </cell>
          <cell r="H9519" t="str">
            <v>ĐỒ DÙNG VPP</v>
          </cell>
        </row>
        <row r="9520">
          <cell r="C9520" t="str">
            <v>4945202312254</v>
          </cell>
          <cell r="D9520" t="str">
            <v>SKK - Túi Lucky bag (25x32x10)</v>
          </cell>
          <cell r="E9520">
            <v>25000</v>
          </cell>
          <cell r="F9520" t="str">
            <v>160381</v>
          </cell>
          <cell r="G9520" t="str">
            <v>VĂN PHÒNG PHẨM</v>
          </cell>
          <cell r="H9520" t="str">
            <v>ĐỒ DÙNG VPP</v>
          </cell>
        </row>
        <row r="9521">
          <cell r="C9521" t="str">
            <v>4945202312251</v>
          </cell>
          <cell r="D9521" t="str">
            <v>SKK - Túi thương hiệu IKIMOTO (20x12.5x10)</v>
          </cell>
          <cell r="E9521">
            <v>20000</v>
          </cell>
          <cell r="F9521" t="str">
            <v>160382</v>
          </cell>
          <cell r="G9521" t="str">
            <v>VĂN PHÒNG PHẨM</v>
          </cell>
          <cell r="H9521" t="str">
            <v>ĐỒ DÙNG VPP</v>
          </cell>
        </row>
        <row r="9522">
          <cell r="C9522" t="str">
            <v>4945202312252</v>
          </cell>
          <cell r="D9522" t="str">
            <v>SKK - Túi thương hiệu IKIMOTO (20x25x10)</v>
          </cell>
          <cell r="E9522">
            <v>25000</v>
          </cell>
          <cell r="F9522" t="str">
            <v>160383</v>
          </cell>
          <cell r="G9522" t="str">
            <v>VĂN PHÒNG PHẨM</v>
          </cell>
          <cell r="H9522" t="str">
            <v>ĐỒ DÙNG VPP</v>
          </cell>
        </row>
        <row r="9523">
          <cell r="C9523" t="str">
            <v>4945202312253</v>
          </cell>
          <cell r="D9523" t="str">
            <v>SKK - Túi thương hiệu (25x32x10)</v>
          </cell>
          <cell r="E9523">
            <v>25000</v>
          </cell>
          <cell r="F9523" t="str">
            <v>160384</v>
          </cell>
          <cell r="G9523" t="str">
            <v>VĂN PHÒNG PHẨM</v>
          </cell>
          <cell r="H9523" t="str">
            <v>ĐỒ DÙNG VPP</v>
          </cell>
        </row>
        <row r="9524">
          <cell r="C9524" t="str">
            <v>4945202400812</v>
          </cell>
          <cell r="D9524" t="str">
            <v>Sakuko - Hộp quà KT (326x63x235mm)</v>
          </cell>
          <cell r="E9524">
            <v>25000</v>
          </cell>
          <cell r="F9524" t="str">
            <v>160385</v>
          </cell>
          <cell r="G9524" t="str">
            <v>VĂN PHÒNG PHẨM</v>
          </cell>
          <cell r="H9524" t="str">
            <v>ĐỒ DÙNG VPP</v>
          </cell>
        </row>
        <row r="9525">
          <cell r="C9525" t="str">
            <v>1611022601015</v>
          </cell>
          <cell r="D9525" t="str">
            <v>SKK- Vỏ rượu mơ singer</v>
          </cell>
          <cell r="E9525">
            <v>20000</v>
          </cell>
          <cell r="F9525" t="str">
            <v>160386</v>
          </cell>
          <cell r="G9525" t="str">
            <v>VĂN PHÒNG PHẨM</v>
          </cell>
          <cell r="H9525" t="str">
            <v>ĐỒ DÙNG VPP</v>
          </cell>
        </row>
        <row r="9526">
          <cell r="C9526" t="str">
            <v>17160001</v>
          </cell>
          <cell r="D9526" t="str">
            <v>Phân hữu cơ Kokuryu Sakura</v>
          </cell>
          <cell r="E9526">
            <v>30000</v>
          </cell>
          <cell r="F9526" t="str">
            <v>170250</v>
          </cell>
          <cell r="G9526" t="str">
            <v>NGÀNH KHÁC</v>
          </cell>
          <cell r="H9526" t="str">
            <v>NÔNG NGHIỆP</v>
          </cell>
        </row>
        <row r="9527">
          <cell r="C9527" t="str">
            <v>4989082767369</v>
          </cell>
          <cell r="D9527" t="str">
            <v>ARNEST- Dụng cụ nạo củ quả dạng lưới A-76736</v>
          </cell>
          <cell r="E9527">
            <v>380000</v>
          </cell>
          <cell r="F9527" t="str">
            <v>170387</v>
          </cell>
          <cell r="G9527" t="str">
            <v>NHÀ CỬA ĐỜI SỐNG</v>
          </cell>
          <cell r="H9527" t="str">
            <v>BẾP VÀ PHÒNG ĂN</v>
          </cell>
        </row>
        <row r="9528">
          <cell r="C9528" t="str">
            <v>4989082766676</v>
          </cell>
          <cell r="D9528" t="str">
            <v>ARNEST- Dụng cụ cắt lát củ quả màu xanh lá</v>
          </cell>
          <cell r="E9528">
            <v>320000</v>
          </cell>
          <cell r="F9528" t="str">
            <v>170388</v>
          </cell>
          <cell r="G9528" t="str">
            <v>NHÀ CỬA ĐỜI SỐNG</v>
          </cell>
          <cell r="H9528" t="str">
            <v>BẾP VÀ PHÒNG ĂN</v>
          </cell>
        </row>
        <row r="9529">
          <cell r="C9529" t="str">
            <v>4989082768472</v>
          </cell>
          <cell r="D9529" t="str">
            <v>ARNEST- Dao nhà bếp lưỡi răng cưa nhỏ 165mm</v>
          </cell>
          <cell r="E9529">
            <v>420000</v>
          </cell>
          <cell r="F9529" t="str">
            <v>170389</v>
          </cell>
          <cell r="G9529" t="str">
            <v>NHÀ CỬA ĐỜI SỐNG</v>
          </cell>
          <cell r="H9529" t="str">
            <v>BẾP VÀ PHÒNG ĂN</v>
          </cell>
        </row>
        <row r="9530">
          <cell r="C9530" t="str">
            <v>4580291194535</v>
          </cell>
          <cell r="D9530" t="str">
            <v>SANTA MARCHE- Dầu dưỡng ẩm, làm trắng da Essence Oil (60ml)</v>
          </cell>
          <cell r="E9530">
            <v>404000</v>
          </cell>
          <cell r="F9530" t="str">
            <v>170422</v>
          </cell>
          <cell r="G9530" t="str">
            <v>NGÀNH KHÁC</v>
          </cell>
          <cell r="H9530" t="str">
            <v>HÀNG SỰ KIỆN</v>
          </cell>
        </row>
        <row r="9531">
          <cell r="C9531" t="str">
            <v>4901080280916</v>
          </cell>
          <cell r="D9531" t="str">
            <v>EARTH- Hộp bắt ruồi giấm 40gx2 chiếc</v>
          </cell>
          <cell r="E9531">
            <v>305000</v>
          </cell>
          <cell r="F9531" t="str">
            <v>170581</v>
          </cell>
          <cell r="G9531" t="str">
            <v>NGÀNH KHÁC</v>
          </cell>
          <cell r="H9531" t="str">
            <v>HÀNG SỰ KIỆN</v>
          </cell>
        </row>
        <row r="9532">
          <cell r="C9532" t="str">
            <v>4901080575814</v>
          </cell>
          <cell r="D9532" t="str">
            <v>EARTH- Miếng treo khử mùi, đuổi côn trùng 10 miếng</v>
          </cell>
          <cell r="E9532">
            <v>195000</v>
          </cell>
          <cell r="F9532" t="str">
            <v>170593</v>
          </cell>
          <cell r="G9532" t="str">
            <v>NHÀ CỬA ĐỜI SỐNG</v>
          </cell>
          <cell r="H9532" t="str">
            <v>KHỬ MÙI</v>
          </cell>
        </row>
        <row r="9533">
          <cell r="C9533" t="str">
            <v>4901080567918</v>
          </cell>
          <cell r="D9533" t="str">
            <v>EARTH- Miếng khử mùi, đuổi côn trùng 48 miếng</v>
          </cell>
          <cell r="E9533">
            <v>220000</v>
          </cell>
          <cell r="F9533" t="str">
            <v>170596</v>
          </cell>
          <cell r="G9533" t="str">
            <v>NGÀNH KHÁC</v>
          </cell>
          <cell r="H9533" t="str">
            <v>HÀNG SỰ KIỆN</v>
          </cell>
        </row>
        <row r="9534">
          <cell r="C9534" t="str">
            <v>4901080255013</v>
          </cell>
          <cell r="D9534" t="str">
            <v>EARTH- Thuốc diệt kiến Super Arinosu Koroki 2 hộp</v>
          </cell>
          <cell r="E9534">
            <v>215000</v>
          </cell>
          <cell r="F9534" t="str">
            <v>170613</v>
          </cell>
          <cell r="G9534" t="str">
            <v>NHÀ CỬA ĐỜI SỐNG</v>
          </cell>
          <cell r="H9534" t="str">
            <v>PHÒNG CHỐNG CÔN TRÙNG</v>
          </cell>
        </row>
        <row r="9535">
          <cell r="C9535" t="str">
            <v>4942430009801</v>
          </cell>
          <cell r="D9535" t="str">
            <v>FINE- Cây lau bụi đa năng-màu xanh</v>
          </cell>
          <cell r="E9535">
            <v>252000</v>
          </cell>
          <cell r="F9535" t="str">
            <v>170623</v>
          </cell>
          <cell r="G9535" t="str">
            <v>NGÀNH KHÁC</v>
          </cell>
          <cell r="H9535" t="str">
            <v>HÀNG SỰ KIỆN</v>
          </cell>
        </row>
        <row r="9536">
          <cell r="C9536" t="str">
            <v>4942430011354</v>
          </cell>
          <cell r="D9536" t="str">
            <v>FINE- Giấy cuộn lau nhà bếp- 8.1m</v>
          </cell>
          <cell r="E9536">
            <v>224000</v>
          </cell>
          <cell r="F9536" t="str">
            <v>170628</v>
          </cell>
          <cell r="G9536" t="str">
            <v>NGÀNH KHÁC</v>
          </cell>
          <cell r="H9536" t="str">
            <v>HÀNG SỰ KIỆN</v>
          </cell>
        </row>
        <row r="9537">
          <cell r="C9537" t="str">
            <v>4942430011996</v>
          </cell>
          <cell r="D9537" t="str">
            <v>FINE- Miếng lau nhà bếp- Màu hồng</v>
          </cell>
          <cell r="E9537">
            <v>99000</v>
          </cell>
          <cell r="F9537" t="str">
            <v>170629</v>
          </cell>
          <cell r="G9537" t="str">
            <v>NGÀNH KHÁC</v>
          </cell>
          <cell r="H9537" t="str">
            <v>HÀNG SỰ KIỆN</v>
          </cell>
        </row>
        <row r="9538">
          <cell r="C9538" t="str">
            <v>4942430011170</v>
          </cell>
          <cell r="D9538" t="str">
            <v>FINE- Khăn lau đa năng màu vàng FIN 710</v>
          </cell>
          <cell r="E9538">
            <v>75000</v>
          </cell>
          <cell r="F9538" t="str">
            <v>170630</v>
          </cell>
          <cell r="G9538" t="str">
            <v>NHÀ CỬA ĐỜI SỐNG</v>
          </cell>
          <cell r="H9538" t="str">
            <v>KHĂN</v>
          </cell>
        </row>
        <row r="9539">
          <cell r="C9539" t="str">
            <v>4942430011989</v>
          </cell>
          <cell r="D9539" t="str">
            <v>FINE- Khăn lau đa năng màu xanh da trời</v>
          </cell>
          <cell r="E9539">
            <v>75000</v>
          </cell>
          <cell r="F9539" t="str">
            <v>170631</v>
          </cell>
          <cell r="G9539" t="str">
            <v>NHÀ CỬA ĐỜI SỐNG</v>
          </cell>
          <cell r="H9539" t="str">
            <v>BẾP VÀ PHÒNG ĂN</v>
          </cell>
        </row>
        <row r="9540">
          <cell r="C9540" t="str">
            <v>4942430010999</v>
          </cell>
          <cell r="D9540" t="str">
            <v>FINE- Móc kẹp đồ nhà bếp tiết kiệm diện tích 4pcs</v>
          </cell>
          <cell r="E9540">
            <v>120000</v>
          </cell>
          <cell r="F9540" t="str">
            <v>170632</v>
          </cell>
          <cell r="G9540" t="str">
            <v>NHÀ CỬA ĐỜI SỐNG</v>
          </cell>
          <cell r="H9540" t="str">
            <v>ĐỒ DÙNG SINH HOẠT GIA ĐÌNH</v>
          </cell>
        </row>
        <row r="9541">
          <cell r="C9541" t="str">
            <v>4942430011965</v>
          </cell>
          <cell r="D9541" t="str">
            <v>FINE- Thiết bị vệ sinh lò vi sóng dạng núi lửa</v>
          </cell>
          <cell r="E9541">
            <v>120000</v>
          </cell>
          <cell r="F9541" t="str">
            <v>170638</v>
          </cell>
          <cell r="G9541" t="str">
            <v>NHÀ CỬA ĐỜI SỐNG</v>
          </cell>
          <cell r="H9541" t="str">
            <v>BẾP VÀ PHÒNG ĂN</v>
          </cell>
        </row>
        <row r="9542">
          <cell r="C9542" t="str">
            <v>4942430600329</v>
          </cell>
          <cell r="D9542" t="str">
            <v>FINE- Dép đục lỗ màu đen size L</v>
          </cell>
          <cell r="E9542">
            <v>224000</v>
          </cell>
          <cell r="F9542" t="str">
            <v>170639</v>
          </cell>
          <cell r="G9542" t="str">
            <v>NGÀNH KHÁC</v>
          </cell>
          <cell r="H9542" t="str">
            <v>HÀNG SỰ KIỆN</v>
          </cell>
        </row>
        <row r="9543">
          <cell r="C9543" t="str">
            <v>4942430600336</v>
          </cell>
          <cell r="D9543" t="str">
            <v>FINE- Dép đục lỗ màu đỏ size M</v>
          </cell>
          <cell r="E9543">
            <v>224000</v>
          </cell>
          <cell r="F9543" t="str">
            <v>170644</v>
          </cell>
          <cell r="G9543" t="str">
            <v>NGÀNH KHÁC</v>
          </cell>
          <cell r="H9543" t="str">
            <v>HÀNG SỰ KIỆN</v>
          </cell>
        </row>
        <row r="9544">
          <cell r="C9544" t="str">
            <v>4942430010050</v>
          </cell>
          <cell r="D9544" t="str">
            <v xml:space="preserve">FINE- Gậy gãi lưng màu xanh lá 18-40cm </v>
          </cell>
          <cell r="E9544">
            <v>95000</v>
          </cell>
          <cell r="F9544" t="str">
            <v>170654</v>
          </cell>
          <cell r="G9544" t="str">
            <v>NHÀ CỬA ĐỜI SỐNG</v>
          </cell>
          <cell r="H9544" t="str">
            <v>ĐỒ DÙNG SINH HOẠT GIA ĐÌNH</v>
          </cell>
        </row>
        <row r="9545">
          <cell r="C9545" t="str">
            <v>4942430010067</v>
          </cell>
          <cell r="D9545" t="str">
            <v>FINE- Cây gãi lưng hình bàn tay màu hồng</v>
          </cell>
          <cell r="E9545">
            <v>95000</v>
          </cell>
          <cell r="F9545" t="str">
            <v>170655</v>
          </cell>
          <cell r="G9545" t="str">
            <v>NHÀ CỬA ĐỜI SỐNG</v>
          </cell>
          <cell r="H9545" t="str">
            <v>ĐỒ DÙNG SINH HOẠT GIA ĐÌNH</v>
          </cell>
        </row>
        <row r="9546">
          <cell r="C9546" t="str">
            <v>4976404217039</v>
          </cell>
          <cell r="D9546" t="str">
            <v>MARNA- Bọt xốp vệ sinh bếp hình cá xanh lá cây</v>
          </cell>
          <cell r="E9546">
            <v>55000</v>
          </cell>
          <cell r="F9546" t="str">
            <v>170848</v>
          </cell>
          <cell r="G9546" t="str">
            <v>NHÀ CỬA ĐỜI SỐNG</v>
          </cell>
          <cell r="H9546" t="str">
            <v>BẾP VÀ PHÒNG ĂN</v>
          </cell>
        </row>
        <row r="9547">
          <cell r="C9547" t="str">
            <v>4976404217060</v>
          </cell>
          <cell r="D9547" t="str">
            <v>MARNA- Bọt xốp vệ sinh nhà bếp hình cá màu cam</v>
          </cell>
          <cell r="E9547">
            <v>55000</v>
          </cell>
          <cell r="F9547" t="str">
            <v>170849</v>
          </cell>
          <cell r="G9547" t="str">
            <v>NHÀ CỬA ĐỜI SỐNG</v>
          </cell>
          <cell r="H9547" t="str">
            <v>BẾP VÀ PHÒNG ĂN</v>
          </cell>
        </row>
        <row r="9548">
          <cell r="C9548" t="str">
            <v>4902151215066</v>
          </cell>
          <cell r="D9548" t="str">
            <v>NAKAJIMA- Mochi thạch vị trà xanh hộp 6 chiếc</v>
          </cell>
          <cell r="E9548">
            <v>330000</v>
          </cell>
          <cell r="F9548" t="str">
            <v>170867</v>
          </cell>
          <cell r="G9548" t="str">
            <v>NGÀNH KHÁC</v>
          </cell>
          <cell r="H9548" t="str">
            <v>HÀNG SỰ KIỆN</v>
          </cell>
        </row>
        <row r="9549">
          <cell r="C9549" t="str">
            <v>4975970231708</v>
          </cell>
          <cell r="D9549" t="str">
            <v>PEARL METAL- Chảo chống dính sâu lòng màu xanh20cm</v>
          </cell>
          <cell r="E9549">
            <v>365000</v>
          </cell>
          <cell r="F9549" t="str">
            <v>170878</v>
          </cell>
          <cell r="G9549" t="str">
            <v>NHÀ CỬA ĐỜI SỐNG</v>
          </cell>
          <cell r="H9549" t="str">
            <v>BẾP VÀ PHÒNG ĂN</v>
          </cell>
        </row>
        <row r="9550">
          <cell r="C9550" t="str">
            <v>4975970237922</v>
          </cell>
          <cell r="D9550" t="str">
            <v>BESTCO- Vỉ nướng chuyên dụng cho bếp ga MA-2022</v>
          </cell>
          <cell r="E9550">
            <v>260000</v>
          </cell>
          <cell r="F9550" t="str">
            <v>170896</v>
          </cell>
          <cell r="G9550" t="str">
            <v>NHÀ CỬA ĐỜI SỐNG</v>
          </cell>
          <cell r="H9550" t="str">
            <v>BẾP VÀ PHÒNG ĂN</v>
          </cell>
        </row>
        <row r="9551">
          <cell r="C9551" t="str">
            <v>4975970227459</v>
          </cell>
          <cell r="D9551" t="str">
            <v>WAISE- Miếng cọ nồi màu đen</v>
          </cell>
          <cell r="E9551">
            <v>45000</v>
          </cell>
          <cell r="F9551" t="str">
            <v>170899</v>
          </cell>
          <cell r="G9551" t="str">
            <v>NHÀ CỬA ĐỜI SỐNG</v>
          </cell>
          <cell r="H9551" t="str">
            <v>BẾP VÀ PHÒNG ĂN</v>
          </cell>
        </row>
        <row r="9552">
          <cell r="C9552" t="str">
            <v>4930419480789</v>
          </cell>
          <cell r="D9552" t="str">
            <v>MAMEITA- Bộ dụng cụ cọ rửa nắp hộp- 3 chiếc</v>
          </cell>
          <cell r="E9552">
            <v>45000</v>
          </cell>
          <cell r="F9552" t="str">
            <v>170900</v>
          </cell>
          <cell r="G9552" t="str">
            <v>NHÀ CỬA ĐỜI SỐNG</v>
          </cell>
          <cell r="H9552" t="str">
            <v>BẾP VÀ PHÒNG ĂN</v>
          </cell>
        </row>
        <row r="9553">
          <cell r="C9553" t="str">
            <v>4930419460682</v>
          </cell>
          <cell r="D9553" t="str">
            <v>MAMEITA- Dụng cụ làm sạch hộp cơm hoặc nắp bình</v>
          </cell>
          <cell r="E9553">
            <v>105000</v>
          </cell>
          <cell r="F9553" t="str">
            <v>170902</v>
          </cell>
          <cell r="G9553" t="str">
            <v>NHÀ CỬA ĐỜI SỐNG</v>
          </cell>
          <cell r="H9553" t="str">
            <v>BẾP VÀ PHÒNG ĂN</v>
          </cell>
        </row>
        <row r="9554">
          <cell r="C9554" t="str">
            <v>4969133384653</v>
          </cell>
          <cell r="D9554" t="str">
            <v>KOJITTO- Dụng cụ thông tắc cống- Set 2 chiếc</v>
          </cell>
          <cell r="E9554">
            <v>190000</v>
          </cell>
          <cell r="F9554" t="str">
            <v>170922</v>
          </cell>
          <cell r="G9554" t="str">
            <v>NHÀ CỬA ĐỜI SỐNG</v>
          </cell>
          <cell r="H9554" t="str">
            <v>ĐỒ DÙNG SINH HOẠT GIA ĐÌNH</v>
          </cell>
        </row>
        <row r="9555">
          <cell r="C9555" t="str">
            <v>4901065868054</v>
          </cell>
          <cell r="D9555" t="str">
            <v>OHE- Mắc treo quần áo liên hoàn thông minh- 8 mắc</v>
          </cell>
          <cell r="E9555">
            <v>345000</v>
          </cell>
          <cell r="F9555" t="str">
            <v>170959</v>
          </cell>
          <cell r="G9555" t="str">
            <v>NHÀ CỬA ĐỜI SỐNG</v>
          </cell>
          <cell r="H9555" t="str">
            <v>ĐỒ DÙNG NHÀ TẮM, TOILET</v>
          </cell>
        </row>
        <row r="9556">
          <cell r="C9556" t="str">
            <v>4901065875953</v>
          </cell>
          <cell r="D9556" t="str">
            <v>OHE- Khung phơi quần áo hình chữ nhật 36 kẹp</v>
          </cell>
          <cell r="E9556">
            <v>305000</v>
          </cell>
          <cell r="F9556" t="str">
            <v>170960</v>
          </cell>
          <cell r="G9556" t="str">
            <v>NHÀ CỬA ĐỜI SỐNG</v>
          </cell>
          <cell r="H9556" t="str">
            <v>ĐỒ DÙNG NHÀ TẮM, TOILET</v>
          </cell>
        </row>
        <row r="9557">
          <cell r="C9557" t="str">
            <v>4549308530322</v>
          </cell>
          <cell r="D9557" t="str">
            <v xml:space="preserve">PEARL METAL-Chảo chống dính sâu lòng màu cam24cm </v>
          </cell>
          <cell r="E9557">
            <v>345000</v>
          </cell>
          <cell r="F9557" t="str">
            <v>170993</v>
          </cell>
          <cell r="G9557" t="str">
            <v>NHÀ CỬA ĐỜI SỐNG</v>
          </cell>
          <cell r="H9557" t="str">
            <v>BẾP VÀ PHÒNG ĂN</v>
          </cell>
        </row>
        <row r="9558">
          <cell r="C9558" t="str">
            <v>4549308530339</v>
          </cell>
          <cell r="D9558" t="str">
            <v>PEARL METAL-Chảo chống dính sâu lòng màu cam26cm</v>
          </cell>
          <cell r="E9558">
            <v>485000</v>
          </cell>
          <cell r="F9558" t="str">
            <v>170994</v>
          </cell>
          <cell r="G9558" t="str">
            <v>NHÀ CỬA ĐỜI SỐNG</v>
          </cell>
          <cell r="H9558" t="str">
            <v>BẾP VÀ PHÒNG ĂN</v>
          </cell>
        </row>
        <row r="9559">
          <cell r="C9559" t="str">
            <v>4549308530346</v>
          </cell>
          <cell r="D9559" t="str">
            <v>PEARL METAL- Chảo chống dính sâu lòng siêu nhẹ28cm</v>
          </cell>
          <cell r="E9559">
            <v>515000</v>
          </cell>
          <cell r="F9559" t="str">
            <v>170995</v>
          </cell>
          <cell r="G9559" t="str">
            <v>NHÀ CỬA ĐỜI SỐNG</v>
          </cell>
          <cell r="H9559" t="str">
            <v>BẾP VÀ PHÒNG ĂN</v>
          </cell>
        </row>
        <row r="9560">
          <cell r="C9560" t="str">
            <v>4549308526448</v>
          </cell>
          <cell r="D9560" t="str">
            <v>PEARL METAL- Chảo chống dính sâu lòng màu cam 20cm</v>
          </cell>
          <cell r="E9560">
            <v>345000</v>
          </cell>
          <cell r="F9560" t="str">
            <v>170996</v>
          </cell>
          <cell r="G9560" t="str">
            <v>NHÀ CỬA ĐỜI SỐNG</v>
          </cell>
          <cell r="H9560" t="str">
            <v>BẾP VÀ PHÒNG ĂN</v>
          </cell>
        </row>
        <row r="9561">
          <cell r="C9561" t="str">
            <v>4549308526455</v>
          </cell>
          <cell r="D9561" t="str">
            <v>PEARL METAL- Chảo chống dính sâu lòng màu cam 24cm</v>
          </cell>
          <cell r="E9561">
            <v>365000</v>
          </cell>
          <cell r="F9561" t="str">
            <v>170997</v>
          </cell>
          <cell r="G9561" t="str">
            <v>NHÀ CỬA ĐỜI SỐNG</v>
          </cell>
          <cell r="H9561" t="str">
            <v>BẾP VÀ PHÒNG ĂN</v>
          </cell>
        </row>
        <row r="9562">
          <cell r="C9562" t="str">
            <v>4549308524277</v>
          </cell>
          <cell r="D9562" t="str">
            <v>PEARL METAL- Bình inox giữ nhiệt 2 lớp 1.5L</v>
          </cell>
          <cell r="E9562">
            <v>692000</v>
          </cell>
          <cell r="F9562" t="str">
            <v>171034</v>
          </cell>
          <cell r="G9562" t="str">
            <v>NGÀNH KHÁC</v>
          </cell>
          <cell r="H9562" t="str">
            <v>HÀNG SỰ KIỆN</v>
          </cell>
        </row>
        <row r="9563">
          <cell r="C9563" t="str">
            <v>4562270778103</v>
          </cell>
          <cell r="D9563" t="str">
            <v>SEIWA- Serum HA siêu dưỡng ẩm 10ml</v>
          </cell>
          <cell r="E9563">
            <v>110000</v>
          </cell>
          <cell r="F9563" t="str">
            <v>171040</v>
          </cell>
          <cell r="G9563" t="str">
            <v>CHĂM SÓC SẮC ĐẸP</v>
          </cell>
          <cell r="H9563" t="str">
            <v>CHĂM SÓC DA</v>
          </cell>
        </row>
        <row r="9564">
          <cell r="C9564" t="str">
            <v>4562270778219</v>
          </cell>
          <cell r="D9564" t="str">
            <v>SEIWA- Serum HA siêu dưỡng ẩm 80ml</v>
          </cell>
          <cell r="E9564">
            <v>795000</v>
          </cell>
          <cell r="F9564" t="str">
            <v>171041</v>
          </cell>
          <cell r="G9564" t="str">
            <v>CHĂM SÓC SẮC ĐẸP</v>
          </cell>
          <cell r="H9564" t="str">
            <v>CHĂM SÓC DA</v>
          </cell>
        </row>
        <row r="9565">
          <cell r="C9565" t="str">
            <v>4973307300141</v>
          </cell>
          <cell r="D9565" t="str">
            <v>SKATER- Bàn chải nữ hoàng tuyết màu3~5tuổi(3chiếc)</v>
          </cell>
          <cell r="E9565">
            <v>130000</v>
          </cell>
          <cell r="F9565" t="str">
            <v>171070</v>
          </cell>
          <cell r="G9565" t="str">
            <v>ĐỒ CHO MẸ BÉ</v>
          </cell>
          <cell r="H9565" t="str">
            <v>CHĂM SÓC CƠ THỂ BÉ</v>
          </cell>
        </row>
        <row r="9566">
          <cell r="C9566" t="str">
            <v>4973307306501</v>
          </cell>
          <cell r="D9566" t="str">
            <v>SKATER- Bàn chải xe đua 3~5 tuổi (3 chiếc)</v>
          </cell>
          <cell r="E9566">
            <v>130000</v>
          </cell>
          <cell r="F9566" t="str">
            <v>171071</v>
          </cell>
          <cell r="G9566" t="str">
            <v>ĐỒ CHO MẸ BÉ</v>
          </cell>
          <cell r="H9566" t="str">
            <v>CHĂM SÓC CƠ THỂ BÉ</v>
          </cell>
        </row>
        <row r="9567">
          <cell r="C9567" t="str">
            <v>4973307395598</v>
          </cell>
          <cell r="D9567" t="str">
            <v>SKATER- Bàn chải Minions 3~5 tuổi (3 chiếc)</v>
          </cell>
          <cell r="E9567">
            <v>130000</v>
          </cell>
          <cell r="F9567" t="str">
            <v>171073</v>
          </cell>
          <cell r="G9567" t="str">
            <v>ĐỒ CHO MẸ BÉ</v>
          </cell>
          <cell r="H9567" t="str">
            <v>CHĂM SÓC CƠ THỂ BÉ</v>
          </cell>
        </row>
        <row r="9568">
          <cell r="C9568" t="str">
            <v>4973307332418</v>
          </cell>
          <cell r="D9568" t="str">
            <v>SKATER- Khuôn làm cơm nắm hình tàu điện N700</v>
          </cell>
          <cell r="E9568">
            <v>165000</v>
          </cell>
          <cell r="F9568" t="str">
            <v>171127</v>
          </cell>
          <cell r="G9568" t="str">
            <v>NHÀ CỬA ĐỜI SỐNG</v>
          </cell>
          <cell r="H9568" t="str">
            <v>BẾP VÀ PHÒNG ĂN</v>
          </cell>
        </row>
        <row r="9569">
          <cell r="C9569" t="str">
            <v>4903620943534</v>
          </cell>
          <cell r="D9569" t="str">
            <v>WATANABE- Thảm trải sàn nhà màu xám 9 tấm</v>
          </cell>
          <cell r="E9569">
            <v>245000</v>
          </cell>
          <cell r="F9569" t="str">
            <v>171164</v>
          </cell>
          <cell r="G9569" t="str">
            <v>NHÀ CỬA ĐỜI SỐNG</v>
          </cell>
          <cell r="H9569" t="str">
            <v>ĐỒ DÙNG NHÀ TẮM, TOILET</v>
          </cell>
        </row>
        <row r="9570">
          <cell r="C9570" t="str">
            <v>4933776021084</v>
          </cell>
          <cell r="D9570" t="str">
            <v>ASSO- Mút rửa chén hình mèo 2pcs</v>
          </cell>
          <cell r="E9570">
            <v>65000</v>
          </cell>
          <cell r="F9570" t="str">
            <v>171167</v>
          </cell>
          <cell r="G9570" t="str">
            <v>NHÀ CỬA ĐỜI SỐNG</v>
          </cell>
          <cell r="H9570" t="str">
            <v>BẾP VÀ PHÒNG ĂN</v>
          </cell>
        </row>
        <row r="9571">
          <cell r="C9571" t="str">
            <v>4975970236543</v>
          </cell>
          <cell r="D9571" t="str">
            <v>WAISE- Thảm bếp màu be họa tiết trắng 60x120cm</v>
          </cell>
          <cell r="E9571">
            <v>255000</v>
          </cell>
          <cell r="F9571" t="str">
            <v>171176</v>
          </cell>
          <cell r="G9571" t="str">
            <v>NHÀ CỬA ĐỜI SỐNG</v>
          </cell>
          <cell r="H9571" t="str">
            <v>BẾP VÀ PHÒNG ĂN</v>
          </cell>
        </row>
        <row r="9572">
          <cell r="C9572" t="str">
            <v>4975970236536</v>
          </cell>
          <cell r="D9572" t="str">
            <v>WAISE- Thảm bếp màu be họa tiết trắng 45x240cm</v>
          </cell>
          <cell r="E9572">
            <v>335000</v>
          </cell>
          <cell r="F9572" t="str">
            <v>171177</v>
          </cell>
          <cell r="G9572" t="str">
            <v>NHÀ CỬA ĐỜI SỐNG</v>
          </cell>
          <cell r="H9572" t="str">
            <v>BẾP VÀ PHÒNG ĂN</v>
          </cell>
        </row>
        <row r="9573">
          <cell r="C9573" t="str">
            <v>4975970236581</v>
          </cell>
          <cell r="D9573" t="str">
            <v>WAISE- Thảm nhà bếp Fuka Fuka màu đen 45X185cm</v>
          </cell>
          <cell r="E9573">
            <v>298000</v>
          </cell>
          <cell r="F9573" t="str">
            <v>171178</v>
          </cell>
          <cell r="G9573" t="str">
            <v>NHÀ CỬA ĐỜI SỐNG</v>
          </cell>
          <cell r="H9573" t="str">
            <v>BẾP VÀ PHÒNG ĂN</v>
          </cell>
        </row>
        <row r="9574">
          <cell r="C9574" t="str">
            <v>4975970236666</v>
          </cell>
          <cell r="D9574" t="str">
            <v>WAISE- Thảm nhà bếp Fuka Fuka màu nâu đậm 60X120cm</v>
          </cell>
          <cell r="E9574">
            <v>250000</v>
          </cell>
          <cell r="F9574" t="str">
            <v>171179</v>
          </cell>
          <cell r="G9574" t="str">
            <v>NHÀ CỬA ĐỜI SỐNG</v>
          </cell>
          <cell r="H9574" t="str">
            <v>BẾP VÀ PHÒNG ĂN</v>
          </cell>
        </row>
        <row r="9575">
          <cell r="C9575" t="str">
            <v>4903717007507</v>
          </cell>
          <cell r="D9575" t="str">
            <v>WAISE- Bọt biển Pika KE-057</v>
          </cell>
          <cell r="E9575">
            <v>45000</v>
          </cell>
          <cell r="F9575" t="str">
            <v>171187</v>
          </cell>
          <cell r="G9575" t="str">
            <v>NHÀ CỬA ĐỜI SỐNG</v>
          </cell>
          <cell r="H9575" t="str">
            <v>BẾP VÀ PHÒNG ĂN</v>
          </cell>
        </row>
        <row r="9576">
          <cell r="C9576" t="str">
            <v>4903717007026</v>
          </cell>
          <cell r="D9576" t="str">
            <v>WAKO- Bọt xốp vệ sinh Melamin đa năng cỡ thường</v>
          </cell>
          <cell r="E9576">
            <v>22000</v>
          </cell>
          <cell r="F9576" t="str">
            <v>171188</v>
          </cell>
          <cell r="G9576" t="str">
            <v>NHÀ CỬA ĐỜI SỐNG</v>
          </cell>
          <cell r="H9576" t="str">
            <v>BẾP VÀ PHÒNG ĂN</v>
          </cell>
        </row>
        <row r="9577">
          <cell r="C9577" t="str">
            <v>4903717007477</v>
          </cell>
          <cell r="D9577" t="str">
            <v>WAISE- Bọt xốp vệ sinh Melamin đa năng cỡ to</v>
          </cell>
          <cell r="E9577">
            <v>66000</v>
          </cell>
          <cell r="F9577" t="str">
            <v>171189</v>
          </cell>
          <cell r="G9577" t="str">
            <v>NHÀ CỬA ĐỜI SỐNG</v>
          </cell>
          <cell r="H9577" t="str">
            <v>BẾP VÀ PHÒNG ĂN</v>
          </cell>
        </row>
        <row r="9578">
          <cell r="C9578" t="str">
            <v>4901326130197</v>
          </cell>
          <cell r="D9578" t="str">
            <v>KASUGAI- Kẹo ngậm 0 đường bsung C vị trái cây 67g</v>
          </cell>
          <cell r="E9578">
            <v>66000</v>
          </cell>
          <cell r="F9578" t="str">
            <v>171213</v>
          </cell>
          <cell r="G9578" t="str">
            <v>THỰC PHẨM</v>
          </cell>
          <cell r="H9578" t="str">
            <v>BÁNH KẸO, ĐỒ ĂN VẶT</v>
          </cell>
        </row>
        <row r="9579">
          <cell r="C9579" t="str">
            <v>4549308533521</v>
          </cell>
          <cell r="D9579" t="str">
            <v>Hộp cháo giữ nhiệt 8</v>
          </cell>
          <cell r="E9579">
            <v>550000</v>
          </cell>
          <cell r="F9579" t="str">
            <v>171251</v>
          </cell>
          <cell r="G9579" t="str">
            <v>NHÀ CỬA ĐỜI SỐNG</v>
          </cell>
          <cell r="H9579" t="str">
            <v>BẾP VÀ PHÒNG ĂN</v>
          </cell>
        </row>
        <row r="9580">
          <cell r="C9580" t="str">
            <v>4976790568289</v>
          </cell>
          <cell r="D9580" t="str">
            <v>PEARL METAL- Bình giữ nhiệt 2 chiều H-6828 1000ml</v>
          </cell>
          <cell r="E9580">
            <v>595000</v>
          </cell>
          <cell r="F9580" t="str">
            <v>171257</v>
          </cell>
          <cell r="G9580" t="str">
            <v>NHÀ CỬA ĐỜI SỐNG</v>
          </cell>
          <cell r="H9580" t="str">
            <v>BẾP VÀ PHÒNG ĂN</v>
          </cell>
        </row>
        <row r="9581">
          <cell r="C9581" t="str">
            <v>4933776475481</v>
          </cell>
          <cell r="D9581" t="str">
            <v>WAISE- Miếng lót giá bếp kháng khuẩn màu be</v>
          </cell>
          <cell r="E9581">
            <v>78000</v>
          </cell>
          <cell r="F9581" t="str">
            <v>171316</v>
          </cell>
          <cell r="G9581" t="str">
            <v>NHÀ CỬA ĐỜI SỐNG</v>
          </cell>
          <cell r="H9581" t="str">
            <v>BẾP VÀ PHÒNG ĂN</v>
          </cell>
        </row>
        <row r="9582">
          <cell r="C9582" t="str">
            <v>4903620945170</v>
          </cell>
          <cell r="D9582" t="str">
            <v>WATANABE- Thảm trải sàn chống trượt màu nâu 9 tấm</v>
          </cell>
          <cell r="E9582">
            <v>245000</v>
          </cell>
          <cell r="F9582" t="str">
            <v>171325</v>
          </cell>
          <cell r="G9582" t="str">
            <v>NHÀ CỬA ĐỜI SỐNG</v>
          </cell>
          <cell r="H9582" t="str">
            <v>ĐỒ DÙNG NHÀ TẮM, TOILET</v>
          </cell>
        </row>
        <row r="9583">
          <cell r="C9583" t="str">
            <v>4903717076169</v>
          </cell>
          <cell r="D9583" t="str">
            <v>WAKO- Xốp tắm siêu tạo bọt cho bé hình vịt con</v>
          </cell>
          <cell r="E9583">
            <v>45000</v>
          </cell>
          <cell r="F9583" t="str">
            <v>171352</v>
          </cell>
          <cell r="G9583" t="str">
            <v>ĐỒ CHO MẸ BÉ</v>
          </cell>
          <cell r="H9583" t="str">
            <v>CHĂM SÓC CƠ THỂ BÉ</v>
          </cell>
        </row>
        <row r="9584">
          <cell r="C9584" t="str">
            <v>4901620305161</v>
          </cell>
          <cell r="D9584" t="str">
            <v>NISSIN- Bánh quy trà xanh</v>
          </cell>
          <cell r="E9584">
            <v>0</v>
          </cell>
          <cell r="F9584" t="str">
            <v>171360</v>
          </cell>
          <cell r="G9584" t="str">
            <v>NGÀNH KHÁC</v>
          </cell>
          <cell r="H9584" t="str">
            <v>HÀNG NGỪNG KINH DOANH</v>
          </cell>
        </row>
        <row r="9585">
          <cell r="C9585" t="str">
            <v>4901085003800</v>
          </cell>
          <cell r="D9585" t="str">
            <v>ITOEN- Trà xanh 500ml</v>
          </cell>
          <cell r="E9585">
            <v>35000</v>
          </cell>
          <cell r="F9585" t="str">
            <v>171365</v>
          </cell>
          <cell r="G9585" t="str">
            <v>THỰC PHẨM</v>
          </cell>
          <cell r="H9585" t="str">
            <v>ĐỒ UỐNG, PHA CHẾ</v>
          </cell>
        </row>
        <row r="9586">
          <cell r="C9586" t="str">
            <v>4902430473064</v>
          </cell>
          <cell r="D9586" t="str">
            <v>P&amp;G- Viên xả vải Lenor Happiness vani 375g</v>
          </cell>
          <cell r="E9586">
            <v>0</v>
          </cell>
          <cell r="F9586" t="str">
            <v>171368</v>
          </cell>
          <cell r="G9586" t="str">
            <v>NGÀNH KHÁC</v>
          </cell>
          <cell r="H9586" t="str">
            <v>HÀNG NGỪNG KINH DOANH</v>
          </cell>
        </row>
        <row r="9587">
          <cell r="C9587" t="str">
            <v>4975970221020</v>
          </cell>
          <cell r="D9587" t="str">
            <v>OHE- cây cọ rửa chai lọ cốc</v>
          </cell>
          <cell r="E9587">
            <v>124000</v>
          </cell>
          <cell r="F9587" t="str">
            <v>171370</v>
          </cell>
          <cell r="G9587" t="str">
            <v>NGÀNH KHÁC</v>
          </cell>
          <cell r="H9587" t="str">
            <v>HÀNG NGỪNG KINH DOANH</v>
          </cell>
        </row>
        <row r="9588">
          <cell r="C9588" t="str">
            <v>4979369053209</v>
          </cell>
          <cell r="D9588" t="str">
            <v>YAMAGEN- Nước tương Sashimi 300ml</v>
          </cell>
          <cell r="E9588">
            <v>45000</v>
          </cell>
          <cell r="F9588" t="str">
            <v>171373</v>
          </cell>
          <cell r="G9588" t="str">
            <v>THỰC PHẨM</v>
          </cell>
          <cell r="H9588" t="str">
            <v>GIA VỊ</v>
          </cell>
        </row>
        <row r="9589">
          <cell r="C9589" t="str">
            <v>4901740151891</v>
          </cell>
          <cell r="D9589" t="str">
            <v>SHIMAYA- Hạt nêm tảo bẹ 8g x 7 gói</v>
          </cell>
          <cell r="E9589">
            <v>45000</v>
          </cell>
          <cell r="F9589" t="str">
            <v>171387</v>
          </cell>
          <cell r="G9589" t="str">
            <v>THỰC PHẨM</v>
          </cell>
          <cell r="H9589" t="str">
            <v>GIA VỊ</v>
          </cell>
        </row>
        <row r="9590">
          <cell r="C9590" t="str">
            <v>4901361051860</v>
          </cell>
          <cell r="D9590" t="str">
            <v>CORIS- Kẹo cao su vị nho 3 viên</v>
          </cell>
          <cell r="E9590">
            <v>12000</v>
          </cell>
          <cell r="F9590" t="str">
            <v>171391</v>
          </cell>
          <cell r="G9590" t="str">
            <v>THỰC PHẨM</v>
          </cell>
          <cell r="H9590" t="str">
            <v>BÁNH KẸO, ĐỒ ĂN VẶT</v>
          </cell>
        </row>
        <row r="9591">
          <cell r="C9591" t="str">
            <v>4902747101957</v>
          </cell>
          <cell r="D9591" t="str">
            <v>MARUKAWA- Kẹo cao su vị trái cây 3 hộpx4 viên</v>
          </cell>
          <cell r="E9591">
            <v>12000</v>
          </cell>
          <cell r="F9591" t="str">
            <v>171393</v>
          </cell>
          <cell r="G9591" t="str">
            <v>THỰC PHẨM</v>
          </cell>
          <cell r="H9591" t="str">
            <v>BÁNH KẸO, ĐỒ ĂN VẶT</v>
          </cell>
        </row>
        <row r="9592">
          <cell r="C9592" t="str">
            <v>4901361064655</v>
          </cell>
          <cell r="D9592" t="str">
            <v>CORIS- Kẹo viên Ramune hương soda kèm kính 6g</v>
          </cell>
          <cell r="E9592">
            <v>40000</v>
          </cell>
          <cell r="F9592" t="str">
            <v>171398</v>
          </cell>
          <cell r="G9592" t="str">
            <v>THỰC PHẨM</v>
          </cell>
          <cell r="H9592" t="str">
            <v>BÁNH KẸO, ĐỒ ĂN VẶT</v>
          </cell>
        </row>
        <row r="9593">
          <cell r="C9593" t="str">
            <v>4902888224058</v>
          </cell>
          <cell r="D9593" t="str">
            <v>MORINAGA- Kẹo Socola 88% cacao 18 miếng- 86g</v>
          </cell>
          <cell r="E9593">
            <v>115000</v>
          </cell>
          <cell r="F9593" t="str">
            <v>171399</v>
          </cell>
          <cell r="G9593" t="str">
            <v>THỰC PHẨM</v>
          </cell>
          <cell r="H9593" t="str">
            <v>BÁNH KẸO, ĐỒ ĂN VẶT</v>
          </cell>
        </row>
        <row r="9594">
          <cell r="C9594" t="str">
            <v>4901330742874</v>
          </cell>
          <cell r="D9594" t="str">
            <v>CALBEE- Ngũ cốc dinh dưỡng giảm 25% đường 600g</v>
          </cell>
          <cell r="E9594">
            <v>195000</v>
          </cell>
          <cell r="F9594" t="str">
            <v>171402</v>
          </cell>
          <cell r="G9594" t="str">
            <v>THỰC PHẨM</v>
          </cell>
          <cell r="H9594" t="str">
            <v>BÁNH KẸO, ĐỒ ĂN VẶT</v>
          </cell>
        </row>
        <row r="9595">
          <cell r="C9595" t="str">
            <v>49224528</v>
          </cell>
          <cell r="D9595" t="str">
            <v>TAKAOKA- Kẹo viên Socola hình trái tim 10g</v>
          </cell>
          <cell r="E9595">
            <v>12000</v>
          </cell>
          <cell r="F9595" t="str">
            <v>171407</v>
          </cell>
          <cell r="G9595" t="str">
            <v>THỰC PHẨM</v>
          </cell>
          <cell r="H9595" t="str">
            <v>BÁNH KẸO, ĐỒ ĂN VẶT</v>
          </cell>
        </row>
        <row r="9596">
          <cell r="C9596" t="str">
            <v>4902747104156</v>
          </cell>
          <cell r="D9596" t="str">
            <v>MARUKAWA- Kẹo cao su nhuộm lưỡi vị soda 2 chiếc</v>
          </cell>
          <cell r="E9596">
            <v>12000</v>
          </cell>
          <cell r="F9596" t="str">
            <v>171411</v>
          </cell>
          <cell r="G9596" t="str">
            <v>THỰC PHẨM</v>
          </cell>
          <cell r="H9596" t="str">
            <v>BÁNH KẸO, ĐỒ ĂN VẶT</v>
          </cell>
        </row>
        <row r="9597">
          <cell r="C9597" t="str">
            <v>4901550372462</v>
          </cell>
          <cell r="D9597" t="str">
            <v>KABAYA- Kẹo socola sữa 175g</v>
          </cell>
          <cell r="E9597">
            <v>85000</v>
          </cell>
          <cell r="F9597" t="str">
            <v>171412</v>
          </cell>
          <cell r="G9597" t="str">
            <v>THỰC PHẨM</v>
          </cell>
          <cell r="H9597" t="str">
            <v>BÁNH KẸO, ĐỒ ĂN VẶT</v>
          </cell>
        </row>
        <row r="9598">
          <cell r="C9598" t="str">
            <v>4901550372479</v>
          </cell>
          <cell r="D9598" t="str">
            <v>KABAYA- Kẹo socola dâu tây 165g</v>
          </cell>
          <cell r="E9598">
            <v>85000</v>
          </cell>
          <cell r="F9598" t="str">
            <v>171413</v>
          </cell>
          <cell r="G9598" t="str">
            <v>THỰC PHẨM</v>
          </cell>
          <cell r="H9598" t="str">
            <v>BÁNH KẸO, ĐỒ ĂN VẶT</v>
          </cell>
        </row>
        <row r="9599">
          <cell r="C9599" t="str">
            <v>4560451990115</v>
          </cell>
          <cell r="D9599" t="str">
            <v>PLUS FOODS- Hạt dẻ hữu cơ nguyên vỏ 120gx2 túi</v>
          </cell>
          <cell r="E9599">
            <v>96000</v>
          </cell>
          <cell r="F9599" t="str">
            <v>171414</v>
          </cell>
          <cell r="G9599" t="str">
            <v>THỰC PHẨM</v>
          </cell>
          <cell r="H9599" t="str">
            <v>BÁNH KẸO, ĐỒ ĂN VẶT</v>
          </cell>
        </row>
        <row r="9600">
          <cell r="C9600" t="str">
            <v>4589684103116</v>
          </cell>
          <cell r="D9600" t="str">
            <v>BIHAKU JOSHI- Mặt nạ dưỡng trắng da 10 miếng</v>
          </cell>
          <cell r="E9600">
            <v>290000</v>
          </cell>
          <cell r="F9600" t="str">
            <v>171428</v>
          </cell>
          <cell r="G9600" t="str">
            <v>CHĂM SÓC SẮC ĐẸP</v>
          </cell>
          <cell r="H9600" t="str">
            <v>CHĂM SÓC DA</v>
          </cell>
        </row>
        <row r="9601">
          <cell r="C9601" t="str">
            <v>4528620020261</v>
          </cell>
          <cell r="D9601" t="str">
            <v>TUNEMAKERS- Ống nhỏ lấy tinh chất dùng cho lọ 20ml</v>
          </cell>
          <cell r="E9601">
            <v>55000</v>
          </cell>
          <cell r="F9601" t="str">
            <v>171435</v>
          </cell>
          <cell r="G9601" t="str">
            <v>CHĂM SÓC SẮC ĐẸP</v>
          </cell>
          <cell r="H9601" t="str">
            <v>Mỹ phẩm khác</v>
          </cell>
        </row>
        <row r="9602">
          <cell r="C9602" t="str">
            <v>4528620020278</v>
          </cell>
          <cell r="D9602" t="str">
            <v>TUNEMAKERS- Ống nhỏ tinh chất dùng cho lọ 10ml</v>
          </cell>
          <cell r="E9602">
            <v>55000</v>
          </cell>
          <cell r="F9602" t="str">
            <v>171436</v>
          </cell>
          <cell r="G9602" t="str">
            <v>CHĂM SÓC SẮC ĐẸP</v>
          </cell>
          <cell r="H9602" t="str">
            <v>Mỹ phẩm khác</v>
          </cell>
        </row>
        <row r="9603">
          <cell r="C9603" t="str">
            <v>4528620200359</v>
          </cell>
          <cell r="D9603" t="str">
            <v>TUNEMAKERS- Tinh chất tẩy tế bào chết và dưỡng da AHA 10ml</v>
          </cell>
          <cell r="E9603">
            <v>420000</v>
          </cell>
          <cell r="F9603" t="str">
            <v>171438</v>
          </cell>
          <cell r="G9603" t="str">
            <v>CHĂM SÓC SẮC ĐẸP</v>
          </cell>
          <cell r="H9603" t="str">
            <v>CHĂM SÓC DA</v>
          </cell>
        </row>
        <row r="9604">
          <cell r="C9604" t="str">
            <v>4528620200717</v>
          </cell>
          <cell r="D9604" t="str">
            <v>TUNEMAKERS- Lotion loại bỏ tế bào chết 120ml</v>
          </cell>
          <cell r="E9604">
            <v>420000</v>
          </cell>
          <cell r="F9604" t="str">
            <v>171439</v>
          </cell>
          <cell r="G9604" t="str">
            <v>CHĂM SÓC SẮC ĐẸP</v>
          </cell>
          <cell r="H9604" t="str">
            <v>CHĂM SÓC DA</v>
          </cell>
        </row>
        <row r="9605">
          <cell r="C9605" t="str">
            <v>4560147176748</v>
          </cell>
          <cell r="D9605" t="str">
            <v>MORITAYA- Mặt nạ đậu hũ sữa chua hương hoa hồng 150g</v>
          </cell>
          <cell r="E9605">
            <v>426000</v>
          </cell>
          <cell r="F9605" t="str">
            <v>171441</v>
          </cell>
          <cell r="G9605" t="str">
            <v>CHĂM SÓC SẮC ĐẸP</v>
          </cell>
          <cell r="H9605" t="str">
            <v>CHĂM SÓC DA</v>
          </cell>
        </row>
        <row r="9606">
          <cell r="C9606" t="str">
            <v>4901420765912</v>
          </cell>
          <cell r="D9606" t="str">
            <v xml:space="preserve">GUNZE- Quần tất Sabrina SB380-cỡ L~LL màu đen </v>
          </cell>
          <cell r="E9606">
            <v>120000</v>
          </cell>
          <cell r="F9606" t="str">
            <v>171443</v>
          </cell>
          <cell r="G9606" t="str">
            <v>THỜI TRANG</v>
          </cell>
          <cell r="H9606" t="str">
            <v>THỜI TRANG NỮ</v>
          </cell>
        </row>
        <row r="9607">
          <cell r="C9607" t="str">
            <v>4901121636085</v>
          </cell>
          <cell r="D9607" t="str">
            <v>NEPIA- Hộp khăn giấy 400 tờ</v>
          </cell>
          <cell r="E9607">
            <v>80000</v>
          </cell>
          <cell r="F9607" t="str">
            <v>171444</v>
          </cell>
          <cell r="G9607" t="str">
            <v>NHÀ CỬA ĐỜI SỐNG</v>
          </cell>
          <cell r="H9607" t="str">
            <v>SẢN PHẨM TỪ GIẤY</v>
          </cell>
        </row>
        <row r="9608">
          <cell r="C9608" t="str">
            <v>1711002018003</v>
          </cell>
          <cell r="D9608" t="str">
            <v>Sản phẩm đồng giá</v>
          </cell>
          <cell r="E9608">
            <v>30000</v>
          </cell>
          <cell r="F9608" t="str">
            <v>171449</v>
          </cell>
          <cell r="G9608" t="str">
            <v>NGÀNH KHÁC</v>
          </cell>
          <cell r="H9608" t="str">
            <v>HÀNG NGỪNG KINH DOANH</v>
          </cell>
        </row>
        <row r="9609">
          <cell r="C9609" t="str">
            <v>1718002018005</v>
          </cell>
          <cell r="D9609" t="str">
            <v>Sản phẩm đồng giá</v>
          </cell>
          <cell r="E9609">
            <v>50000</v>
          </cell>
          <cell r="F9609" t="str">
            <v>171451</v>
          </cell>
          <cell r="G9609" t="str">
            <v>NGÀNH KHÁC</v>
          </cell>
          <cell r="H9609" t="str">
            <v>HÀNG NGỪNG KINH DOANH</v>
          </cell>
        </row>
        <row r="9610">
          <cell r="C9610" t="str">
            <v>1718002018008</v>
          </cell>
          <cell r="D9610" t="str">
            <v>Sản phẩm đồng giá</v>
          </cell>
          <cell r="E9610">
            <v>150000</v>
          </cell>
          <cell r="F9610" t="str">
            <v>171454</v>
          </cell>
          <cell r="G9610" t="str">
            <v>NGÀNH KHÁC</v>
          </cell>
          <cell r="H9610" t="str">
            <v>HÀNG NGỪNG KINH DOANH</v>
          </cell>
        </row>
        <row r="9611">
          <cell r="C9611" t="str">
            <v>4903308033977</v>
          </cell>
          <cell r="D9611" t="str">
            <v>QBB- Phô mai vị dâu tây Fukuoka 90g (6 miếng)</v>
          </cell>
          <cell r="E9611">
            <v>80000</v>
          </cell>
          <cell r="F9611" t="str">
            <v>171458</v>
          </cell>
          <cell r="G9611" t="str">
            <v>THỰC PHẨM</v>
          </cell>
          <cell r="H9611" t="str">
            <v>SẢN PHẨM TỪ SỮA</v>
          </cell>
        </row>
        <row r="9612">
          <cell r="C9612" t="str">
            <v>4901085168523</v>
          </cell>
          <cell r="D9612" t="str">
            <v>ITOEN- Trà lúa mạch túi lọc túi 54 gói 432g</v>
          </cell>
          <cell r="E9612">
            <v>95000</v>
          </cell>
          <cell r="F9612" t="str">
            <v>171462</v>
          </cell>
          <cell r="G9612" t="str">
            <v>THỰC PHẨM</v>
          </cell>
          <cell r="H9612" t="str">
            <v>ĐỒ UỐNG, PHA CHẾ</v>
          </cell>
        </row>
        <row r="9613">
          <cell r="C9613" t="str">
            <v>1711002018004</v>
          </cell>
          <cell r="D9613" t="str">
            <v>Sản phẩm đồng giá</v>
          </cell>
          <cell r="E9613">
            <v>80000</v>
          </cell>
          <cell r="F9613" t="str">
            <v>171472</v>
          </cell>
          <cell r="G9613" t="str">
            <v>NGÀNH KHÁC</v>
          </cell>
          <cell r="H9613" t="str">
            <v>HÀNG NGỪNG KINH DOANH</v>
          </cell>
        </row>
        <row r="9614">
          <cell r="C9614" t="str">
            <v>4980655601851</v>
          </cell>
          <cell r="D9614" t="str">
            <v>S-TRUST- Bánh chuối Osaka Shinsaibashi 9 chiếc</v>
          </cell>
          <cell r="E9614">
            <v>230000</v>
          </cell>
          <cell r="F9614" t="str">
            <v>171490</v>
          </cell>
          <cell r="G9614" t="str">
            <v>THỰC PHẨM</v>
          </cell>
          <cell r="H9614" t="str">
            <v>BÁNH KẸO, ĐỒ ĂN VẶT</v>
          </cell>
        </row>
        <row r="9615">
          <cell r="C9615" t="str">
            <v>4994202002190</v>
          </cell>
          <cell r="D9615" t="str">
            <v>S-TRUST- Hộp bánh TT Nhật Wagashi mix các vị 12C</v>
          </cell>
          <cell r="E9615">
            <v>250000</v>
          </cell>
          <cell r="F9615" t="str">
            <v>171491</v>
          </cell>
          <cell r="G9615" t="str">
            <v>THỰC PHẨM</v>
          </cell>
          <cell r="H9615" t="str">
            <v>BÁNH KẸO, ĐỒ ĂN VẶT</v>
          </cell>
        </row>
        <row r="9616">
          <cell r="C9616" t="str">
            <v>4994202003302</v>
          </cell>
          <cell r="D9616" t="str">
            <v>PENGUIN- Bánh Mochi Shofuku 20 chiếc</v>
          </cell>
          <cell r="E9616">
            <v>350000</v>
          </cell>
          <cell r="F9616" t="str">
            <v>171492</v>
          </cell>
          <cell r="G9616" t="str">
            <v>THỰC PHẨM</v>
          </cell>
          <cell r="H9616" t="str">
            <v>BÁNH KẸO, ĐỒ ĂN VẶT</v>
          </cell>
        </row>
        <row r="9617">
          <cell r="C9617" t="str">
            <v>4909466009557</v>
          </cell>
          <cell r="D9617" t="str">
            <v>SHOHO- Bánh Mochi 4 vị 24 chiếc</v>
          </cell>
          <cell r="E9617">
            <v>150000</v>
          </cell>
          <cell r="F9617" t="str">
            <v>171495</v>
          </cell>
          <cell r="G9617" t="str">
            <v>THỰC PHẨM</v>
          </cell>
          <cell r="H9617" t="str">
            <v>BÁNH KẸO, ĐỒ ĂN VẶT</v>
          </cell>
        </row>
        <row r="9618">
          <cell r="C9618" t="str">
            <v>4992279008541</v>
          </cell>
          <cell r="D9618" t="str">
            <v>S-TRUST- Bánh socola sữa Lague de chat 20 chiếc</v>
          </cell>
          <cell r="E9618">
            <v>155000</v>
          </cell>
          <cell r="F9618" t="str">
            <v>171496</v>
          </cell>
          <cell r="G9618" t="str">
            <v>THỰC PHẨM</v>
          </cell>
          <cell r="H9618" t="str">
            <v>BÁNH KẸO, ĐỒ ĂN VẶT</v>
          </cell>
        </row>
        <row r="9619">
          <cell r="C9619" t="str">
            <v>4562486042524</v>
          </cell>
          <cell r="D9619" t="str">
            <v>SHIFUKU NO HITOTSUBU- Socola đậu nành Kinako 165g</v>
          </cell>
          <cell r="E9619">
            <v>250000</v>
          </cell>
          <cell r="F9619" t="str">
            <v>171497</v>
          </cell>
          <cell r="G9619" t="str">
            <v>THỰC PHẨM</v>
          </cell>
          <cell r="H9619" t="str">
            <v>BÁNH KẸO, ĐỒ ĂN VẶT</v>
          </cell>
        </row>
        <row r="9620">
          <cell r="C9620" t="str">
            <v>4562486042500</v>
          </cell>
          <cell r="D9620" t="str">
            <v>SHIFUKU NO HITOTSUBU- Socola trắng 165g</v>
          </cell>
          <cell r="E9620">
            <v>250000</v>
          </cell>
          <cell r="F9620" t="str">
            <v>171498</v>
          </cell>
          <cell r="G9620" t="str">
            <v>THỰC PHẨM</v>
          </cell>
          <cell r="H9620" t="str">
            <v>BÁNH KẸO, ĐỒ ĂN VẶT</v>
          </cell>
        </row>
        <row r="9621">
          <cell r="C9621" t="str">
            <v>4562486042531</v>
          </cell>
          <cell r="D9621" t="str">
            <v>SHIFUKU NO HITOTSUBU- Socola Matcha 150g</v>
          </cell>
          <cell r="E9621">
            <v>250000</v>
          </cell>
          <cell r="F9621" t="str">
            <v>171499</v>
          </cell>
          <cell r="G9621" t="str">
            <v>THỰC PHẨM</v>
          </cell>
          <cell r="H9621" t="str">
            <v>BÁNH KẸO, ĐỒ ĂN VẶT</v>
          </cell>
        </row>
        <row r="9622">
          <cell r="C9622" t="str">
            <v>4562486042494</v>
          </cell>
          <cell r="D9622" t="str">
            <v>SHIFUKU NO HITOTSUBU- Socola nguyên chất 192g</v>
          </cell>
          <cell r="E9622">
            <v>250000</v>
          </cell>
          <cell r="F9622" t="str">
            <v>171500</v>
          </cell>
          <cell r="G9622" t="str">
            <v>THỰC PHẨM</v>
          </cell>
          <cell r="H9622" t="str">
            <v>BÁNH KẸO, ĐỒ ĂN VẶT</v>
          </cell>
        </row>
        <row r="9623">
          <cell r="C9623" t="str">
            <v>4562486042517</v>
          </cell>
          <cell r="D9623" t="str">
            <v>SHIFUKU NO HITOTSUBU- Socola dâu tây 145g</v>
          </cell>
          <cell r="E9623">
            <v>250000</v>
          </cell>
          <cell r="F9623" t="str">
            <v>171501</v>
          </cell>
          <cell r="G9623" t="str">
            <v>THỰC PHẨM</v>
          </cell>
          <cell r="H9623" t="str">
            <v>BÁNH KẸO, ĐỒ ĂN VẶT</v>
          </cell>
        </row>
        <row r="9624">
          <cell r="C9624" t="str">
            <v>4994202000721</v>
          </cell>
          <cell r="D9624" t="str">
            <v>S-TRUST- Bánh quế nhân đậu đỏ 10 chiếc</v>
          </cell>
          <cell r="E9624">
            <v>180000</v>
          </cell>
          <cell r="F9624" t="str">
            <v>171502</v>
          </cell>
          <cell r="G9624" t="str">
            <v>THỰC PHẨM</v>
          </cell>
          <cell r="H9624" t="str">
            <v>BÁNH KẸO, ĐỒ ĂN VẶT</v>
          </cell>
        </row>
        <row r="9625">
          <cell r="C9625" t="str">
            <v>4994202000998</v>
          </cell>
          <cell r="D9625" t="str">
            <v>S-TRUST- Bánh hạt dẻ 12 chiếc</v>
          </cell>
          <cell r="E9625">
            <v>290000</v>
          </cell>
          <cell r="F9625" t="str">
            <v>171503</v>
          </cell>
          <cell r="G9625" t="str">
            <v>THỰC PHẨM</v>
          </cell>
          <cell r="H9625" t="str">
            <v>BÁNH KẸO, ĐỒ ĂN VẶT</v>
          </cell>
        </row>
        <row r="9626">
          <cell r="C9626" t="str">
            <v>4903308030747</v>
          </cell>
          <cell r="D9626" t="str">
            <v>QBB- Phô mai vị hạt dẻ 90g (6 miếng)</v>
          </cell>
          <cell r="E9626">
            <v>80000</v>
          </cell>
          <cell r="F9626" t="str">
            <v>172891</v>
          </cell>
          <cell r="G9626" t="str">
            <v>THỰC PHẨM</v>
          </cell>
          <cell r="H9626" t="str">
            <v>SẢN PHẨM TỪ SỮA</v>
          </cell>
        </row>
        <row r="9627">
          <cell r="C9627" t="str">
            <v>4562256337560</v>
          </cell>
          <cell r="D9627" t="str">
            <v>HADARIKI- Kem dưỡng da toàn thân chiết xuất dầu ngựa 270g</v>
          </cell>
          <cell r="E9627">
            <v>110000</v>
          </cell>
          <cell r="F9627" t="str">
            <v>172892</v>
          </cell>
          <cell r="G9627" t="str">
            <v>CHĂM SÓC SẮC ĐẸP</v>
          </cell>
          <cell r="H9627" t="str">
            <v>CHĂM SÓC DA</v>
          </cell>
        </row>
        <row r="9628">
          <cell r="C9628" t="str">
            <v>4562256337553</v>
          </cell>
          <cell r="D9628" t="str">
            <v>HADARIKI- Kem dưỡng da ALOGE 270g</v>
          </cell>
          <cell r="E9628">
            <v>110000</v>
          </cell>
          <cell r="F9628" t="str">
            <v>172893</v>
          </cell>
          <cell r="G9628" t="str">
            <v>CHĂM SÓC SẮC ĐẸP</v>
          </cell>
          <cell r="H9628" t="str">
            <v>CHĂM SÓC DA</v>
          </cell>
        </row>
        <row r="9629">
          <cell r="C9629" t="str">
            <v>4571472190019</v>
          </cell>
          <cell r="D9629" t="str">
            <v>GUNZE- Quần tất 20D màu đen cỡ M~L- Set 3 đôi</v>
          </cell>
          <cell r="E9629">
            <v>120000</v>
          </cell>
          <cell r="F9629" t="str">
            <v>172901</v>
          </cell>
          <cell r="G9629" t="str">
            <v>THỜI TRANG</v>
          </cell>
          <cell r="H9629" t="str">
            <v>THỜI TRANG NỮ</v>
          </cell>
        </row>
        <row r="9630">
          <cell r="C9630" t="str">
            <v>4571472200015</v>
          </cell>
          <cell r="D9630" t="str">
            <v>GUNZE- Quần tất 30D màu đen cỡ M~L- Set 3 đôi</v>
          </cell>
          <cell r="E9630">
            <v>120000</v>
          </cell>
          <cell r="F9630" t="str">
            <v>172902</v>
          </cell>
          <cell r="G9630" t="str">
            <v>THỜI TRANG</v>
          </cell>
          <cell r="H9630" t="str">
            <v>THỜI TRANG NỮ</v>
          </cell>
        </row>
        <row r="9631">
          <cell r="C9631" t="str">
            <v>1611022019000</v>
          </cell>
          <cell r="D9631" t="str">
            <v>Túi quà Tết 2019</v>
          </cell>
          <cell r="E9631">
            <v>20000</v>
          </cell>
          <cell r="F9631" t="str">
            <v>172906</v>
          </cell>
          <cell r="G9631" t="str">
            <v>VĂN PHÒNG PHẨM</v>
          </cell>
          <cell r="H9631" t="str">
            <v>ĐỒ DÙNG VPP</v>
          </cell>
        </row>
        <row r="9632">
          <cell r="C9632" t="str">
            <v>4902504401047</v>
          </cell>
          <cell r="D9632" t="str">
            <v>BELL FOODS- Nước chấm thịt nướng Gin Dare 225g</v>
          </cell>
          <cell r="E9632">
            <v>74000</v>
          </cell>
          <cell r="F9632" t="str">
            <v>172913</v>
          </cell>
          <cell r="G9632" t="str">
            <v>THỰC PHẨM</v>
          </cell>
          <cell r="H9632" t="str">
            <v>GIA VỊ</v>
          </cell>
        </row>
        <row r="9633">
          <cell r="C9633" t="str">
            <v>4560367161319</v>
          </cell>
          <cell r="D9633" t="str">
            <v>SODA SPLASH- KDD dạng bọt siêu mịn All in one 120g</v>
          </cell>
          <cell r="E9633">
            <v>250000</v>
          </cell>
          <cell r="F9633" t="str">
            <v>172931</v>
          </cell>
          <cell r="G9633" t="str">
            <v>CHĂM SÓC SẮC ĐẸP</v>
          </cell>
          <cell r="H9633" t="str">
            <v>CHĂM SÓC DA</v>
          </cell>
        </row>
        <row r="9634">
          <cell r="C9634" t="str">
            <v>49598636</v>
          </cell>
          <cell r="D9634" t="str">
            <v>ORION- Kẹo viên Mini Sour vị chua 9g</v>
          </cell>
          <cell r="E9634">
            <v>12000</v>
          </cell>
          <cell r="F9634" t="str">
            <v>172934</v>
          </cell>
          <cell r="G9634" t="str">
            <v>THỰC PHẨM</v>
          </cell>
          <cell r="H9634" t="str">
            <v>BÁNH KẸO, ĐỒ ĂN VẶT</v>
          </cell>
        </row>
        <row r="9635">
          <cell r="C9635" t="str">
            <v>49598643</v>
          </cell>
          <cell r="D9635" t="str">
            <v>ORION- Kẹo viên Mini Orange vị cam 9g</v>
          </cell>
          <cell r="E9635">
            <v>12000</v>
          </cell>
          <cell r="F9635" t="str">
            <v>172935</v>
          </cell>
          <cell r="G9635" t="str">
            <v>THỰC PHẨM</v>
          </cell>
          <cell r="H9635" t="str">
            <v>BÁNH KẸO, ĐỒ ĂN VẶT</v>
          </cell>
        </row>
        <row r="9636">
          <cell r="C9636" t="str">
            <v>49598896</v>
          </cell>
          <cell r="D9636" t="str">
            <v>ORION- Kẹo viên Blueberry vị việt quất 9g</v>
          </cell>
          <cell r="E9636">
            <v>12000</v>
          </cell>
          <cell r="F9636" t="str">
            <v>172936</v>
          </cell>
          <cell r="G9636" t="str">
            <v>THỰC PHẨM</v>
          </cell>
          <cell r="H9636" t="str">
            <v>BÁNH KẸO, ĐỒ ĂN VẶT</v>
          </cell>
        </row>
        <row r="9637">
          <cell r="C9637" t="str">
            <v>4901082061568</v>
          </cell>
          <cell r="D9637" t="str">
            <v>ORION- Kẹo viên Mini Grape vị nho 9g</v>
          </cell>
          <cell r="E9637">
            <v>12000</v>
          </cell>
          <cell r="F9637" t="str">
            <v>172937</v>
          </cell>
          <cell r="G9637" t="str">
            <v>THỰC PHẨM</v>
          </cell>
          <cell r="H9637" t="str">
            <v>BÁNH KẸO, ĐỒ ĂN VẶT</v>
          </cell>
        </row>
        <row r="9638">
          <cell r="C9638" t="str">
            <v>49598704</v>
          </cell>
          <cell r="D9638" t="str">
            <v>ORION- Kẹo viên Mini Cola vị cô-ca 9g</v>
          </cell>
          <cell r="E9638">
            <v>12000</v>
          </cell>
          <cell r="F9638" t="str">
            <v>172938</v>
          </cell>
          <cell r="G9638" t="str">
            <v>THỰC PHẨM</v>
          </cell>
          <cell r="H9638" t="str">
            <v>BÁNH KẸO, ĐỒ ĂN VẶT</v>
          </cell>
        </row>
        <row r="9639">
          <cell r="C9639" t="str">
            <v>49598834</v>
          </cell>
          <cell r="D9639" t="str">
            <v>ORION- Kẹo viên Mini Peach vị đào 9g</v>
          </cell>
          <cell r="E9639">
            <v>12000</v>
          </cell>
          <cell r="F9639" t="str">
            <v>172939</v>
          </cell>
          <cell r="G9639" t="str">
            <v>THỰC PHẨM</v>
          </cell>
          <cell r="H9639" t="str">
            <v>BÁNH KẸO, ĐỒ ĂN VẶT</v>
          </cell>
        </row>
        <row r="9640">
          <cell r="C9640" t="str">
            <v>49598933</v>
          </cell>
          <cell r="D9640" t="str">
            <v>ORION- Kẹo viên Mini Fresh vị sữa chua 9g</v>
          </cell>
          <cell r="E9640">
            <v>12000</v>
          </cell>
          <cell r="F9640" t="str">
            <v>172940</v>
          </cell>
          <cell r="G9640" t="str">
            <v>THỰC PHẨM</v>
          </cell>
          <cell r="H9640" t="str">
            <v>BÁNH KẸO, ĐỒ ĂN VẶT</v>
          </cell>
        </row>
        <row r="9641">
          <cell r="C9641" t="str">
            <v>49599060</v>
          </cell>
          <cell r="D9641" t="str">
            <v>ORION- Kẹo viên Minivita C 9g</v>
          </cell>
          <cell r="E9641">
            <v>12000</v>
          </cell>
          <cell r="F9641" t="str">
            <v>172941</v>
          </cell>
          <cell r="G9641" t="str">
            <v>THỰC PHẨM</v>
          </cell>
          <cell r="H9641" t="str">
            <v>BÁNH KẸO, ĐỒ ĂN VẶT</v>
          </cell>
        </row>
        <row r="9642">
          <cell r="C9642" t="str">
            <v>4904046081480</v>
          </cell>
          <cell r="D9642" t="str">
            <v>NAKATA- Rượu mơ xanh 720ml</v>
          </cell>
          <cell r="E9642">
            <v>395000</v>
          </cell>
          <cell r="F9642" t="str">
            <v>173109</v>
          </cell>
          <cell r="G9642" t="str">
            <v>THỰC PHẨM</v>
          </cell>
          <cell r="H9642" t="str">
            <v>RƯỢU</v>
          </cell>
        </row>
        <row r="9643">
          <cell r="C9643" t="str">
            <v>1711002019003</v>
          </cell>
          <cell r="D9643" t="str">
            <v>Sản phẩm đồng giá 20000</v>
          </cell>
          <cell r="E9643">
            <v>20000</v>
          </cell>
          <cell r="F9643" t="str">
            <v>173153</v>
          </cell>
          <cell r="G9643" t="str">
            <v>NGÀNH KHÁC</v>
          </cell>
          <cell r="H9643" t="str">
            <v>HÀNG NGỪNG KINH DOANH</v>
          </cell>
        </row>
        <row r="9644">
          <cell r="C9644" t="str">
            <v>4901301349064</v>
          </cell>
          <cell r="D9644" t="str">
            <v>KAO- Xịt khử mùi, khử trùng hương cam quýt 360ml</v>
          </cell>
          <cell r="E9644">
            <v>155000</v>
          </cell>
          <cell r="F9644" t="str">
            <v>173195</v>
          </cell>
          <cell r="G9644" t="str">
            <v>NHÀ CỬA ĐỜI SỐNG</v>
          </cell>
          <cell r="H9644" t="str">
            <v>KHỬ MÙI</v>
          </cell>
        </row>
        <row r="9645">
          <cell r="C9645" t="str">
            <v>4544742911836</v>
          </cell>
          <cell r="D9645" t="str">
            <v xml:space="preserve">EDISON MAMA- Gặm nướu hình chuối </v>
          </cell>
          <cell r="E9645">
            <v>168000</v>
          </cell>
          <cell r="F9645" t="str">
            <v>173209</v>
          </cell>
          <cell r="G9645" t="str">
            <v>ĐỒ CHO MẸ BÉ</v>
          </cell>
          <cell r="H9645" t="str">
            <v>BÉ UỐNG SỮA</v>
          </cell>
        </row>
        <row r="9646">
          <cell r="C9646" t="str">
            <v>4902124071774</v>
          </cell>
          <cell r="D9646" t="str">
            <v>NOBEL- Kẹo mềm vị trái cây 80g</v>
          </cell>
          <cell r="E9646">
            <v>50000</v>
          </cell>
          <cell r="F9646" t="str">
            <v>173221</v>
          </cell>
          <cell r="G9646" t="str">
            <v>THỰC PHẨM</v>
          </cell>
          <cell r="H9646" t="str">
            <v>BÁNH KẸO, ĐỒ ĂN VẶT</v>
          </cell>
        </row>
        <row r="9647">
          <cell r="C9647" t="str">
            <v>4901420765929</v>
          </cell>
          <cell r="D9647" t="str">
            <v>GUNZE- Quần tất Sabrina 13hpa- Màu đen size M-L</v>
          </cell>
          <cell r="E9647">
            <v>120000</v>
          </cell>
          <cell r="F9647" t="str">
            <v>173226</v>
          </cell>
          <cell r="G9647" t="str">
            <v>THỜI TRANG</v>
          </cell>
          <cell r="H9647" t="str">
            <v>THỜI TRANG NỮ</v>
          </cell>
        </row>
        <row r="9648">
          <cell r="C9648" t="str">
            <v>4960380055150</v>
          </cell>
          <cell r="D9648" t="str">
            <v>IMOTANI- Hộp đựng cơm 3 tầng Slim lunch box</v>
          </cell>
          <cell r="E9648">
            <v>125000</v>
          </cell>
          <cell r="F9648" t="str">
            <v>173232</v>
          </cell>
          <cell r="G9648" t="str">
            <v>NHÀ CỬA ĐỜI SỐNG</v>
          </cell>
          <cell r="H9648" t="str">
            <v>BẾP VÀ PHÒNG ĂN</v>
          </cell>
        </row>
        <row r="9649">
          <cell r="C9649" t="str">
            <v>1611022019004</v>
          </cell>
          <cell r="D9649" t="str">
            <v>Túi giấy Sakuko Tết 2019</v>
          </cell>
          <cell r="E9649">
            <v>15000</v>
          </cell>
          <cell r="F9649" t="str">
            <v>173241</v>
          </cell>
          <cell r="G9649" t="str">
            <v>VĂN PHÒNG PHẨM</v>
          </cell>
          <cell r="H9649" t="str">
            <v>ĐỒ DÙNG VPP</v>
          </cell>
        </row>
        <row r="9650">
          <cell r="C9650" t="str">
            <v>4548266418017</v>
          </cell>
          <cell r="D9650" t="str">
            <v>HYS- Khăn mặt hình mèo set 2c-l.blue-34x75cm</v>
          </cell>
          <cell r="E9650">
            <v>125000</v>
          </cell>
          <cell r="F9650" t="str">
            <v>173259</v>
          </cell>
          <cell r="G9650" t="str">
            <v>NHÀ CỬA ĐỜI SỐNG</v>
          </cell>
          <cell r="H9650" t="str">
            <v>KHĂN</v>
          </cell>
        </row>
        <row r="9651">
          <cell r="C9651" t="str">
            <v>4548266417997</v>
          </cell>
          <cell r="D9651" t="str">
            <v>HYS- Khăn mặt hình thỏ set 2c-pink-34x75cm</v>
          </cell>
          <cell r="E9651">
            <v>125000</v>
          </cell>
          <cell r="F9651" t="str">
            <v>173260</v>
          </cell>
          <cell r="G9651" t="str">
            <v>NHÀ CỬA ĐỜI SỐNG</v>
          </cell>
          <cell r="H9651" t="str">
            <v>KHĂN</v>
          </cell>
        </row>
        <row r="9652">
          <cell r="C9652" t="str">
            <v>4548266418000</v>
          </cell>
          <cell r="D9652" t="str">
            <v>HYS- Khăn mặt hình ếch set 2c-green-34x75cm</v>
          </cell>
          <cell r="E9652">
            <v>125000</v>
          </cell>
          <cell r="F9652" t="str">
            <v>173261</v>
          </cell>
          <cell r="G9652" t="str">
            <v>NHÀ CỬA ĐỜI SỐNG</v>
          </cell>
          <cell r="H9652" t="str">
            <v>KHĂN</v>
          </cell>
        </row>
        <row r="9653">
          <cell r="C9653" t="str">
            <v>4548266417980</v>
          </cell>
          <cell r="D9653" t="str">
            <v>HYS- Khăn mặt hình gấu set 2c-blue-34x75cm</v>
          </cell>
          <cell r="E9653">
            <v>125000</v>
          </cell>
          <cell r="F9653" t="str">
            <v>173262</v>
          </cell>
          <cell r="G9653" t="str">
            <v>NHÀ CỬA ĐỜI SỐNG</v>
          </cell>
          <cell r="H9653" t="str">
            <v>KHĂN</v>
          </cell>
        </row>
        <row r="9654">
          <cell r="C9654" t="str">
            <v>4548266417966</v>
          </cell>
          <cell r="D9654" t="str">
            <v>HYS- Khăn tắm hình ếch set 1c-green-50x100</v>
          </cell>
          <cell r="E9654">
            <v>110000</v>
          </cell>
          <cell r="F9654" t="str">
            <v>173265</v>
          </cell>
          <cell r="G9654" t="str">
            <v>NHÀ CỬA ĐỜI SỐNG</v>
          </cell>
          <cell r="H9654" t="str">
            <v>KHĂN</v>
          </cell>
        </row>
        <row r="9655">
          <cell r="C9655" t="str">
            <v>4548266417973</v>
          </cell>
          <cell r="D9655" t="str">
            <v>HYS- Khăn tắm hình mèo set 1c-l.blue-50x100</v>
          </cell>
          <cell r="E9655">
            <v>110000</v>
          </cell>
          <cell r="F9655" t="str">
            <v>173266</v>
          </cell>
          <cell r="G9655" t="str">
            <v>NHÀ CỬA ĐỜI SỐNG</v>
          </cell>
          <cell r="H9655" t="str">
            <v>KHĂN</v>
          </cell>
        </row>
        <row r="9656">
          <cell r="C9656" t="str">
            <v>4548181226001</v>
          </cell>
          <cell r="D9656" t="str">
            <v>HYS- Khăn mặt vuông califorria viền red-35x35</v>
          </cell>
          <cell r="E9656">
            <v>45000</v>
          </cell>
          <cell r="F9656" t="str">
            <v>173267</v>
          </cell>
          <cell r="G9656" t="str">
            <v>NHÀ CỬA ĐỜI SỐNG</v>
          </cell>
          <cell r="H9656" t="str">
            <v>KHĂN</v>
          </cell>
        </row>
        <row r="9657">
          <cell r="C9657" t="str">
            <v>4548181226003</v>
          </cell>
          <cell r="D9657" t="str">
            <v>HYS- KHĂN MẶT CALIFORRIA BLUE VIỀN SỌC-35x35</v>
          </cell>
          <cell r="E9657">
            <v>45000</v>
          </cell>
          <cell r="F9657" t="str">
            <v>173269</v>
          </cell>
          <cell r="G9657" t="str">
            <v>NHÀ CỬA ĐỜI SỐNG</v>
          </cell>
          <cell r="H9657" t="str">
            <v>KHĂN</v>
          </cell>
        </row>
        <row r="9658">
          <cell r="C9658" t="str">
            <v>4548181226005</v>
          </cell>
          <cell r="D9658" t="str">
            <v>HYS- Khăn lau đầu califorria blue viền red-35x75</v>
          </cell>
          <cell r="E9658">
            <v>85000</v>
          </cell>
          <cell r="F9658" t="str">
            <v>173271</v>
          </cell>
          <cell r="G9658" t="str">
            <v>NHÀ CỬA ĐỜI SỐNG</v>
          </cell>
          <cell r="H9658" t="str">
            <v>KHĂN</v>
          </cell>
        </row>
        <row r="9659">
          <cell r="C9659" t="str">
            <v>4548181226008</v>
          </cell>
          <cell r="D9659" t="str">
            <v>HYS- KHĂN LAU ĐẦU CALIFORRIA HOẠ TIẾT Đ.GIẢN-35x75</v>
          </cell>
          <cell r="E9659">
            <v>85000</v>
          </cell>
          <cell r="F9659" t="str">
            <v>173274</v>
          </cell>
          <cell r="G9659" t="str">
            <v>NHÀ CỬA ĐỜI SỐNG</v>
          </cell>
          <cell r="H9659" t="str">
            <v>KHĂN</v>
          </cell>
        </row>
        <row r="9660">
          <cell r="C9660" t="str">
            <v>2019030100001</v>
          </cell>
          <cell r="D9660" t="str">
            <v>Túi quà mùng 8 tháng 3 - 2019 22x18x11cm</v>
          </cell>
          <cell r="E9660">
            <v>15000</v>
          </cell>
          <cell r="F9660" t="str">
            <v>173300</v>
          </cell>
          <cell r="G9660" t="str">
            <v>VĂN PHÒNG PHẨM</v>
          </cell>
          <cell r="H9660" t="str">
            <v>ĐỒ DÙNG VPP</v>
          </cell>
        </row>
        <row r="9661">
          <cell r="C9661" t="str">
            <v>4560350110690</v>
          </cell>
          <cell r="D9661" t="str">
            <v>MANIS- Sữa tắm trắng White Body Shampoo hương hoa hồng (450ml)</v>
          </cell>
          <cell r="E9661">
            <v>220000</v>
          </cell>
          <cell r="F9661" t="str">
            <v>173310</v>
          </cell>
          <cell r="G9661" t="str">
            <v>CHĂM SÓC SẮC ĐẸP</v>
          </cell>
          <cell r="H9661" t="str">
            <v>CHĂM SÓC CƠ THỂ</v>
          </cell>
        </row>
        <row r="9662">
          <cell r="C9662" t="str">
            <v>4573342840628</v>
          </cell>
          <cell r="D9662" t="str">
            <v>KYOTO FUSHIMI - Mặt nạ bã rượu sake (170g)</v>
          </cell>
          <cell r="E9662">
            <v>195000</v>
          </cell>
          <cell r="F9662" t="str">
            <v>173311</v>
          </cell>
          <cell r="G9662" t="str">
            <v>CHĂM SÓC SẮC ĐẸP</v>
          </cell>
          <cell r="H9662" t="str">
            <v>CHĂM SÓC DA</v>
          </cell>
        </row>
        <row r="9663">
          <cell r="C9663" t="str">
            <v>4571128832652</v>
          </cell>
          <cell r="D9663" t="str">
            <v>SONOMAMA- Tinh chất Collagen chống lão hóa 20ml</v>
          </cell>
          <cell r="E9663">
            <v>315000</v>
          </cell>
          <cell r="F9663" t="str">
            <v>173313</v>
          </cell>
          <cell r="G9663" t="str">
            <v>CHĂM SÓC SẮC ĐẸP</v>
          </cell>
          <cell r="H9663" t="str">
            <v>CHĂM SÓC DA</v>
          </cell>
        </row>
        <row r="9664">
          <cell r="C9664" t="str">
            <v>4571128832669</v>
          </cell>
          <cell r="D9664" t="str">
            <v>SONOMAMA- Tinh chất chống lão hóa da cao cấp Placenta Rich (20ml)</v>
          </cell>
          <cell r="E9664">
            <v>315000</v>
          </cell>
          <cell r="F9664" t="str">
            <v>173314</v>
          </cell>
          <cell r="G9664" t="str">
            <v>CHĂM SÓC SẮC ĐẸP</v>
          </cell>
          <cell r="H9664" t="str">
            <v>CHĂM SÓC DA</v>
          </cell>
        </row>
        <row r="9665">
          <cell r="C9665" t="str">
            <v>4901301259660</v>
          </cell>
          <cell r="D9665" t="str">
            <v>KAO- Sữa rửa mặt dưỡng da Biore dưỡng ẩm (130g)</v>
          </cell>
          <cell r="E9665">
            <v>150000</v>
          </cell>
          <cell r="F9665" t="str">
            <v>173317</v>
          </cell>
          <cell r="G9665" t="str">
            <v>CHĂM SÓC SẮC ĐẸP</v>
          </cell>
          <cell r="H9665" t="str">
            <v>CHĂM SÓC DA</v>
          </cell>
        </row>
        <row r="9666">
          <cell r="C9666" t="str">
            <v>4901301259677</v>
          </cell>
          <cell r="D9666" t="str">
            <v>KAO- Sữa rửa mặt dưỡng da Bioresiêu dưỡng ẩm(130g)</v>
          </cell>
          <cell r="E9666">
            <v>150000</v>
          </cell>
          <cell r="F9666" t="str">
            <v>173318</v>
          </cell>
          <cell r="G9666" t="str">
            <v>CHĂM SÓC SẮC ĐẸP</v>
          </cell>
          <cell r="H9666" t="str">
            <v>CHĂM SÓC DA</v>
          </cell>
        </row>
        <row r="9667">
          <cell r="C9667" t="str">
            <v>4901301259684</v>
          </cell>
          <cell r="D9667" t="str">
            <v>KAO- Sữa rửa mặt dưỡng da Biore tẩy da chết(130g)</v>
          </cell>
          <cell r="E9667">
            <v>150000</v>
          </cell>
          <cell r="F9667" t="str">
            <v>173319</v>
          </cell>
          <cell r="G9667" t="str">
            <v>CHĂM SÓC SẮC ĐẸP</v>
          </cell>
          <cell r="H9667" t="str">
            <v>CHĂM SÓC DA</v>
          </cell>
        </row>
        <row r="9668">
          <cell r="C9668" t="str">
            <v>4901301265678</v>
          </cell>
          <cell r="D9668" t="str">
            <v>KAO- Sữa rửa mặt dưỡng da Biore trị mụn (130g)</v>
          </cell>
          <cell r="E9668">
            <v>150000</v>
          </cell>
          <cell r="F9668" t="str">
            <v>173320</v>
          </cell>
          <cell r="G9668" t="str">
            <v>CHĂM SÓC SẮC ĐẸP</v>
          </cell>
          <cell r="H9668" t="str">
            <v>CHĂM SÓC DA</v>
          </cell>
        </row>
        <row r="9669">
          <cell r="C9669" t="str">
            <v>4901301286468</v>
          </cell>
          <cell r="D9669" t="str">
            <v>KAO- Sữa rửa mặt dưỡng da Biore kiềm dầu (130g)</v>
          </cell>
          <cell r="E9669">
            <v>150000</v>
          </cell>
          <cell r="F9669" t="str">
            <v>173321</v>
          </cell>
          <cell r="G9669" t="str">
            <v>CHĂM SÓC SẮC ĐẸP</v>
          </cell>
          <cell r="H9669" t="str">
            <v>CHĂM SÓC DA</v>
          </cell>
        </row>
        <row r="9670">
          <cell r="C9670" t="str">
            <v>4901301335760</v>
          </cell>
          <cell r="D9670" t="str">
            <v>KAO- Nước rửa bát Kyukyuto hương dâu (240ml)</v>
          </cell>
          <cell r="E9670">
            <v>65000</v>
          </cell>
          <cell r="F9670" t="str">
            <v>173322</v>
          </cell>
          <cell r="G9670" t="str">
            <v>NHÀ CỬA ĐỜI SỐNG</v>
          </cell>
          <cell r="H9670" t="str">
            <v>XÀ PHÒNG, CHẤT TẨY RỬA</v>
          </cell>
        </row>
        <row r="9671">
          <cell r="C9671" t="str">
            <v>4901301328601</v>
          </cell>
          <cell r="D9671" t="str">
            <v>KAO- NRB Kyukyuto hương chanh bạc hà (240ml)</v>
          </cell>
          <cell r="E9671">
            <v>65000</v>
          </cell>
          <cell r="F9671" t="str">
            <v>173323</v>
          </cell>
          <cell r="G9671" t="str">
            <v>NHÀ CỬA ĐỜI SỐNG</v>
          </cell>
          <cell r="H9671" t="str">
            <v>XÀ PHÒNG, CHẤT TẨY RỬA</v>
          </cell>
        </row>
        <row r="9672">
          <cell r="C9672" t="str">
            <v>4901301349033</v>
          </cell>
          <cell r="D9672" t="str">
            <v>KAO- Xịt khử mùi diệt khuẩn EX không mùi 360ml</v>
          </cell>
          <cell r="E9672">
            <v>152000</v>
          </cell>
          <cell r="F9672" t="str">
            <v>173324</v>
          </cell>
          <cell r="G9672" t="str">
            <v>NHÀ CỬA ĐỜI SỐNG</v>
          </cell>
          <cell r="H9672" t="str">
            <v>KHỬ MÙI</v>
          </cell>
        </row>
        <row r="9673">
          <cell r="C9673" t="str">
            <v>4901301355041</v>
          </cell>
          <cell r="D9673" t="str">
            <v>MERIT PYUAN - Cặp dầu gội, dầu xả Active&amp;Smile hương hoa hồng và cỏ ba lá (425mlX2)</v>
          </cell>
          <cell r="E9673">
            <v>330000</v>
          </cell>
          <cell r="F9673" t="str">
            <v>173325</v>
          </cell>
          <cell r="G9673" t="str">
            <v>CHĂM SÓC SẮC ĐẸP</v>
          </cell>
          <cell r="H9673" t="str">
            <v>CHĂM SÓC TÓC</v>
          </cell>
        </row>
        <row r="9674">
          <cell r="C9674" t="str">
            <v>4901301345806</v>
          </cell>
          <cell r="D9674" t="str">
            <v>MERIT PYUAN- Gội+xả hương cam&amp;hoa cây bông 425mlx2</v>
          </cell>
          <cell r="E9674">
            <v>330000</v>
          </cell>
          <cell r="F9674" t="str">
            <v>173326</v>
          </cell>
          <cell r="G9674" t="str">
            <v>CHĂM SÓC SẮC ĐẸP</v>
          </cell>
          <cell r="H9674" t="str">
            <v>CHĂM SÓC TÓC</v>
          </cell>
        </row>
        <row r="9675">
          <cell r="C9675" t="str">
            <v>4901301347169</v>
          </cell>
          <cell r="D9675" t="str">
            <v>KAO- Nước xả vải Flair hương hoa ngọt ngào (570ml)</v>
          </cell>
          <cell r="E9675">
            <v>140000</v>
          </cell>
          <cell r="F9675" t="str">
            <v>173327</v>
          </cell>
          <cell r="G9675" t="str">
            <v>NHÀ CỬA ĐỜI SỐNG</v>
          </cell>
          <cell r="H9675" t="str">
            <v>GIẶT, XẢ QUẦN ÁO</v>
          </cell>
        </row>
        <row r="9676">
          <cell r="C9676" t="str">
            <v>4901301347152</v>
          </cell>
          <cell r="D9676" t="str">
            <v>KAO- Nước xả vải Flair hương hoa dịu nhẹ (570ml)</v>
          </cell>
          <cell r="E9676">
            <v>140000</v>
          </cell>
          <cell r="F9676" t="str">
            <v>173328</v>
          </cell>
          <cell r="G9676" t="str">
            <v>NHÀ CỬA ĐỜI SỐNG</v>
          </cell>
          <cell r="H9676" t="str">
            <v>GIẶT, XẢ QUẦN ÁO</v>
          </cell>
        </row>
        <row r="9677">
          <cell r="C9677" t="str">
            <v>4901301347183</v>
          </cell>
          <cell r="D9677" t="str">
            <v>KAO- Nước xả vải Flair hương hoa sang trọng 570ml</v>
          </cell>
          <cell r="E9677">
            <v>140000</v>
          </cell>
          <cell r="F9677" t="str">
            <v>173330</v>
          </cell>
          <cell r="G9677" t="str">
            <v>NHÀ CỬA ĐỜI SỐNG</v>
          </cell>
          <cell r="H9677" t="str">
            <v>GIẶT, XẢ QUẦN ÁO</v>
          </cell>
        </row>
        <row r="9678">
          <cell r="C9678" t="str">
            <v>4901301347190</v>
          </cell>
          <cell r="D9678" t="str">
            <v>KAO- Nước xả vải Flair hương hoa quyến rũ (570ml)</v>
          </cell>
          <cell r="E9678">
            <v>140000</v>
          </cell>
          <cell r="F9678" t="str">
            <v>173331</v>
          </cell>
          <cell r="G9678" t="str">
            <v>NHÀ CỬA ĐỜI SỐNG</v>
          </cell>
          <cell r="H9678" t="str">
            <v>GIẶT, XẢ QUẦN ÁO</v>
          </cell>
        </row>
        <row r="9679">
          <cell r="C9679" t="str">
            <v>4543112880277</v>
          </cell>
          <cell r="D9679" t="str">
            <v>TOHATO- Snack ngô caramel Anpanman 10g x 4 gói</v>
          </cell>
          <cell r="E9679">
            <v>45000</v>
          </cell>
          <cell r="F9679" t="str">
            <v>173337</v>
          </cell>
          <cell r="G9679" t="str">
            <v>THỰC PHẨM</v>
          </cell>
          <cell r="H9679" t="str">
            <v>BÁNH KẸO, ĐỒ ĂN VẶT</v>
          </cell>
        </row>
        <row r="9680">
          <cell r="C9680" t="str">
            <v>4571157255422</v>
          </cell>
          <cell r="D9680" t="str">
            <v>ORIHIRO- Thạch mềm vị nho và cam 20gx12 chiếc</v>
          </cell>
          <cell r="E9680">
            <v>75000</v>
          </cell>
          <cell r="F9680" t="str">
            <v>173344</v>
          </cell>
          <cell r="G9680" t="str">
            <v>THỰC PHẨM</v>
          </cell>
          <cell r="H9680" t="str">
            <v>BÁNH KẸO, ĐỒ ĂN VẶT</v>
          </cell>
        </row>
        <row r="9681">
          <cell r="C9681" t="str">
            <v>4955959155027</v>
          </cell>
          <cell r="D9681" t="str">
            <v>NAKAYA- Tô nhựa màu vàng K550-2</v>
          </cell>
          <cell r="E9681">
            <v>40000</v>
          </cell>
          <cell r="F9681" t="str">
            <v>173346</v>
          </cell>
          <cell r="G9681" t="str">
            <v>NHÀ CỬA ĐỜI SỐNG</v>
          </cell>
          <cell r="H9681" t="str">
            <v>BẾP VÀ PHÒNG ĂN</v>
          </cell>
        </row>
        <row r="9682">
          <cell r="C9682" t="str">
            <v>4955959155119</v>
          </cell>
          <cell r="D9682" t="str">
            <v>NAKAYA- Tô nhựa màu đỏ K551-1</v>
          </cell>
          <cell r="E9682">
            <v>40000</v>
          </cell>
          <cell r="F9682" t="str">
            <v>173347</v>
          </cell>
          <cell r="G9682" t="str">
            <v>NHÀ CỬA ĐỜI SỐNG</v>
          </cell>
          <cell r="H9682" t="str">
            <v>BẾP VÀ PHÒNG ĂN</v>
          </cell>
        </row>
        <row r="9683">
          <cell r="C9683" t="str">
            <v>4955959155225</v>
          </cell>
          <cell r="D9683" t="str">
            <v>NAKAYA- Tô nhựa màu vàng K552-2</v>
          </cell>
          <cell r="E9683">
            <v>40000</v>
          </cell>
          <cell r="F9683" t="str">
            <v>173348</v>
          </cell>
          <cell r="G9683" t="str">
            <v>NHÀ CỬA ĐỜI SỐNG</v>
          </cell>
          <cell r="H9683" t="str">
            <v>BẾP VÀ PHÒNG ĂN</v>
          </cell>
        </row>
        <row r="9684">
          <cell r="C9684" t="str">
            <v>4955959155317</v>
          </cell>
          <cell r="D9684" t="str">
            <v>NAKAYA- Tô nhựa màu đỏ K553-1</v>
          </cell>
          <cell r="E9684">
            <v>40000</v>
          </cell>
          <cell r="F9684" t="str">
            <v>173349</v>
          </cell>
          <cell r="G9684" t="str">
            <v>NHÀ CỬA ĐỜI SỐNG</v>
          </cell>
          <cell r="H9684" t="str">
            <v>BẾP VÀ PHÒNG ĂN</v>
          </cell>
        </row>
        <row r="9685">
          <cell r="C9685" t="str">
            <v>4973381092031</v>
          </cell>
          <cell r="D9685" t="str">
            <v>SANKO- Bọt biển đánh tan vết bẩn quần áo màu xanh</v>
          </cell>
          <cell r="E9685">
            <v>90000</v>
          </cell>
          <cell r="F9685" t="str">
            <v>173350</v>
          </cell>
          <cell r="G9685" t="str">
            <v>NHÀ CỬA ĐỜI SỐNG</v>
          </cell>
          <cell r="H9685" t="str">
            <v>GIẶT, XẢ QUẦN ÁO</v>
          </cell>
        </row>
        <row r="9686">
          <cell r="C9686" t="str">
            <v>4973381092215</v>
          </cell>
          <cell r="D9686" t="str">
            <v>SANKO- Dụng cụ vệ sinh giày BH-54 (Màu xanh)</v>
          </cell>
          <cell r="E9686">
            <v>99000</v>
          </cell>
          <cell r="F9686" t="str">
            <v>173351</v>
          </cell>
          <cell r="G9686" t="str">
            <v>NHÀ CỬA ĐỜI SỐNG</v>
          </cell>
          <cell r="H9686" t="str">
            <v>ĐỒ DÙNG SINH HOẠT GIA ĐÌNH</v>
          </cell>
        </row>
        <row r="9687">
          <cell r="C9687" t="str">
            <v>4902585003581</v>
          </cell>
          <cell r="D9687" t="str">
            <v>FUTABA- Kem socola khổng lồ</v>
          </cell>
          <cell r="E9687">
            <v>45000</v>
          </cell>
          <cell r="F9687" t="str">
            <v>173358</v>
          </cell>
          <cell r="G9687" t="str">
            <v>THỰC PHẨM</v>
          </cell>
          <cell r="H9687" t="str">
            <v>SẢN PHẨM TỪ SỮA</v>
          </cell>
        </row>
        <row r="9688">
          <cell r="C9688" t="str">
            <v>4514603328318</v>
          </cell>
          <cell r="D9688" t="str">
            <v>ASAHI- Nước táo ép tự nhiên 1.5L</v>
          </cell>
          <cell r="E9688">
            <v>80000</v>
          </cell>
          <cell r="F9688" t="str">
            <v>173396</v>
          </cell>
          <cell r="G9688" t="str">
            <v>THỰC PHẨM</v>
          </cell>
          <cell r="H9688" t="str">
            <v>ĐỒ UỐNG, PHA CHẾ</v>
          </cell>
        </row>
        <row r="9689">
          <cell r="C9689" t="str">
            <v>4901340007741</v>
          </cell>
          <cell r="D9689" t="str">
            <v>ASAHI- Nước giải khát Calpis 0 calo 1.5L</v>
          </cell>
          <cell r="E9689">
            <v>85000</v>
          </cell>
          <cell r="F9689" t="str">
            <v>173397</v>
          </cell>
          <cell r="G9689" t="str">
            <v>THỰC PHẨM</v>
          </cell>
          <cell r="H9689" t="str">
            <v>ĐỒ UỐNG, PHA CHẾ</v>
          </cell>
        </row>
        <row r="9690">
          <cell r="C9690" t="str">
            <v>4902135118734</v>
          </cell>
          <cell r="D9690" t="str">
            <v>FAFA- Bột giặt tẩy trắng hương hoa dịu nhẹ 900g</v>
          </cell>
          <cell r="E9690">
            <v>105000</v>
          </cell>
          <cell r="F9690" t="str">
            <v>173398</v>
          </cell>
          <cell r="G9690" t="str">
            <v>NHÀ CỬA ĐỜI SỐNG</v>
          </cell>
          <cell r="H9690" t="str">
            <v>GIẶT, XẢ QUẦN ÁO</v>
          </cell>
        </row>
        <row r="9691">
          <cell r="C9691" t="str">
            <v>4902135142784</v>
          </cell>
          <cell r="D9691" t="str">
            <v>FAFA- Nước giặt quần áo đậm đặc kháng khuẩn 450ml</v>
          </cell>
          <cell r="E9691">
            <v>135000</v>
          </cell>
          <cell r="F9691" t="str">
            <v>173399</v>
          </cell>
          <cell r="G9691" t="str">
            <v>NHÀ CỬA ĐỜI SỐNG</v>
          </cell>
          <cell r="H9691" t="str">
            <v>GIẶT, XẢ QUẦN ÁO</v>
          </cell>
        </row>
        <row r="9692">
          <cell r="C9692" t="str">
            <v>4589530701169</v>
          </cell>
          <cell r="D9692" t="str">
            <v>BEAUCLAIR- Mặt nạ bã rượu sake Nhật dưỡng trắng da- 170g</v>
          </cell>
          <cell r="E9692">
            <v>235000</v>
          </cell>
          <cell r="F9692" t="str">
            <v>173401</v>
          </cell>
          <cell r="G9692" t="str">
            <v>CHĂM SÓC SẮC ĐẸP</v>
          </cell>
          <cell r="H9692" t="str">
            <v>CHĂM SÓC DA</v>
          </cell>
        </row>
        <row r="9693">
          <cell r="C9693" t="str">
            <v>4589530701190</v>
          </cell>
          <cell r="D9693" t="str">
            <v>BEAUCLAIR - Mặt nạ gạo Nhật dưỡng da mịn màng- Túi 10 miếng</v>
          </cell>
          <cell r="E9693">
            <v>165000</v>
          </cell>
          <cell r="F9693" t="str">
            <v>173402</v>
          </cell>
          <cell r="G9693" t="str">
            <v>CHĂM SÓC SẮC ĐẸP</v>
          </cell>
          <cell r="H9693" t="str">
            <v>CHĂM SÓC DA</v>
          </cell>
        </row>
        <row r="9694">
          <cell r="C9694" t="str">
            <v>4991203177766</v>
          </cell>
          <cell r="D9694" t="str">
            <v xml:space="preserve">ECHO METAL- Dụng cụ nạo củ quả bằng inox </v>
          </cell>
          <cell r="E9694">
            <v>40000</v>
          </cell>
          <cell r="F9694" t="str">
            <v>173403</v>
          </cell>
          <cell r="G9694" t="str">
            <v>NHÀ CỬA ĐỜI SỐNG</v>
          </cell>
          <cell r="H9694" t="str">
            <v>BẾP VÀ PHÒNG ĂN</v>
          </cell>
        </row>
        <row r="9695">
          <cell r="C9695" t="str">
            <v>4962964113010</v>
          </cell>
          <cell r="D9695" t="str">
            <v>PONYKASEI- Kẹp quần áo WS-002- Màu trắng 8 chiếc</v>
          </cell>
          <cell r="E9695">
            <v>60000</v>
          </cell>
          <cell r="F9695" t="str">
            <v>173404</v>
          </cell>
          <cell r="G9695" t="str">
            <v>NHÀ CỬA ĐỜI SỐNG</v>
          </cell>
          <cell r="H9695" t="str">
            <v>ĐỒ DÙNG NHÀ TẮM, TOILET</v>
          </cell>
        </row>
        <row r="9696">
          <cell r="C9696" t="str">
            <v>4962964113027</v>
          </cell>
          <cell r="D9696" t="str">
            <v>PONYKASEI- Kẹp quần áo WS-003- Màu trắng, 20 chiếc</v>
          </cell>
          <cell r="E9696">
            <v>45000</v>
          </cell>
          <cell r="F9696" t="str">
            <v>173405</v>
          </cell>
          <cell r="G9696" t="str">
            <v>NHÀ CỬA ĐỜI SỐNG</v>
          </cell>
          <cell r="H9696" t="str">
            <v>ĐỒ DÙNG NHÀ TẮM, TOILET</v>
          </cell>
        </row>
        <row r="9697">
          <cell r="C9697" t="str">
            <v>4962964113089</v>
          </cell>
          <cell r="D9697" t="str">
            <v>PONYKASEI- Móc phơi quần áo màu trắng 3 chiếc</v>
          </cell>
          <cell r="E9697">
            <v>105000</v>
          </cell>
          <cell r="F9697" t="str">
            <v>173406</v>
          </cell>
          <cell r="G9697" t="str">
            <v>NHÀ CỬA ĐỜI SỐNG</v>
          </cell>
          <cell r="H9697" t="str">
            <v>ĐỒ DÙNG NHÀ TẮM, TOILET</v>
          </cell>
        </row>
        <row r="9698">
          <cell r="C9698" t="str">
            <v>4962964113188</v>
          </cell>
          <cell r="D9698" t="str">
            <v>PONYKASEI- Móc treo hình chữ S màu trắng 10 chiếc</v>
          </cell>
          <cell r="E9698">
            <v>35000</v>
          </cell>
          <cell r="F9698" t="str">
            <v>173407</v>
          </cell>
          <cell r="G9698" t="str">
            <v>NHÀ CỬA ĐỜI SỐNG</v>
          </cell>
          <cell r="H9698" t="str">
            <v>ĐỒ DÙNG NHÀ TẮM, TOILET</v>
          </cell>
        </row>
        <row r="9699">
          <cell r="C9699" t="str">
            <v>4962964113232</v>
          </cell>
          <cell r="D9699" t="str">
            <v>PONYKASEI- Kẹp quần áo WS-024- Màu trắng 40 chiếc</v>
          </cell>
          <cell r="E9699">
            <v>75000</v>
          </cell>
          <cell r="F9699" t="str">
            <v>173408</v>
          </cell>
          <cell r="G9699" t="str">
            <v>NHÀ CỬA ĐỜI SỐNG</v>
          </cell>
          <cell r="H9699" t="str">
            <v>ĐỒ DÙNG NHÀ TẮM, TOILET</v>
          </cell>
        </row>
        <row r="9700">
          <cell r="C9700" t="str">
            <v>4962964113256</v>
          </cell>
          <cell r="D9700" t="str">
            <v>PONYKASEI- Kẹp phơi gối WS-026- Màu trắng</v>
          </cell>
          <cell r="E9700">
            <v>95000</v>
          </cell>
          <cell r="F9700" t="str">
            <v>173409</v>
          </cell>
          <cell r="G9700" t="str">
            <v>NHÀ CỬA ĐỜI SỐNG</v>
          </cell>
          <cell r="H9700" t="str">
            <v>ĐỒ DÙNG NHÀ TẮM, TOILET</v>
          </cell>
        </row>
        <row r="9701">
          <cell r="C9701" t="str">
            <v>4962964113126</v>
          </cell>
          <cell r="D9701" t="str">
            <v>PONYKASEI- Kẹp quần áo đa năng- Màu trắng, 2 chiếc</v>
          </cell>
          <cell r="E9701">
            <v>45000</v>
          </cell>
          <cell r="F9701" t="str">
            <v>173410</v>
          </cell>
          <cell r="G9701" t="str">
            <v>NHÀ CỬA ĐỜI SỐNG</v>
          </cell>
          <cell r="H9701" t="str">
            <v>ĐỒ DÙNG NHÀ TẮM, TOILET</v>
          </cell>
        </row>
        <row r="9702">
          <cell r="C9702" t="str">
            <v>4962964122906</v>
          </cell>
          <cell r="D9702" t="str">
            <v>PONYKASEI- Kẹp quần áo- Màu xanh 6 chiếc</v>
          </cell>
          <cell r="E9702">
            <v>50000</v>
          </cell>
          <cell r="F9702" t="str">
            <v>173411</v>
          </cell>
          <cell r="G9702" t="str">
            <v>NHÀ CỬA ĐỜI SỐNG</v>
          </cell>
          <cell r="H9702" t="str">
            <v>ĐỒ DÙNG NHÀ TẮM, TOILET</v>
          </cell>
        </row>
        <row r="9703">
          <cell r="C9703" t="str">
            <v>2000119843176</v>
          </cell>
          <cell r="D9703" t="str">
            <v>UNIQLO- Áo Heattech nam cổ tim- 08 Dark Gray size L</v>
          </cell>
          <cell r="E9703">
            <v>360000</v>
          </cell>
          <cell r="F9703" t="str">
            <v>173463</v>
          </cell>
          <cell r="G9703" t="str">
            <v>THỜI TRANG</v>
          </cell>
          <cell r="H9703" t="str">
            <v>THỜI TRANG NAM</v>
          </cell>
        </row>
        <row r="9704">
          <cell r="C9704" t="str">
            <v>4573342840543</v>
          </cell>
          <cell r="D9704" t="str">
            <v>STAY FREE- Kem dưỡng ẩm đặc trị da khô Hirudo Premium- Dạng tuýp 50g</v>
          </cell>
          <cell r="E9704">
            <v>220000</v>
          </cell>
          <cell r="F9704" t="str">
            <v>173505</v>
          </cell>
          <cell r="G9704" t="str">
            <v>CHĂM SÓC SẮC ĐẸP</v>
          </cell>
          <cell r="H9704" t="str">
            <v>CHĂM SÓC DA</v>
          </cell>
        </row>
        <row r="9705">
          <cell r="C9705" t="str">
            <v>4903301254775</v>
          </cell>
          <cell r="D9705" t="str">
            <v>LION- Bột giặt khử mùi kháng khuẩn 99% (900g)</v>
          </cell>
          <cell r="E9705">
            <v>125000</v>
          </cell>
          <cell r="F9705" t="str">
            <v>173506</v>
          </cell>
          <cell r="G9705" t="str">
            <v>NHÀ CỬA ĐỜI SỐNG</v>
          </cell>
          <cell r="H9705" t="str">
            <v>GIẶT, XẢ QUẦN ÁO</v>
          </cell>
        </row>
        <row r="9706">
          <cell r="C9706" t="str">
            <v>4901387022592</v>
          </cell>
          <cell r="D9706" t="str">
            <v>CREATE- Bàn chải đầu rộng Dental Prestige- Mềm vừa</v>
          </cell>
          <cell r="E9706">
            <v>40000</v>
          </cell>
          <cell r="F9706" t="str">
            <v>173606</v>
          </cell>
          <cell r="G9706" t="str">
            <v>CHĂM SÓC HÀNG NGÀY</v>
          </cell>
          <cell r="H9706" t="str">
            <v>CHĂM SÓC RĂNG MIỆNG</v>
          </cell>
        </row>
        <row r="9707">
          <cell r="C9707" t="str">
            <v>4962964113041</v>
          </cell>
          <cell r="D9707" t="str">
            <v>PONYKASEI- Kẹp quần áo chữ Y màu trắng 10 chiếc</v>
          </cell>
          <cell r="E9707">
            <v>65000</v>
          </cell>
          <cell r="F9707" t="str">
            <v>173628</v>
          </cell>
          <cell r="G9707" t="str">
            <v>NHÀ CỬA ĐỜI SỐNG</v>
          </cell>
          <cell r="H9707" t="str">
            <v>ĐỒ DÙNG NHÀ TẮM, TOILET</v>
          </cell>
        </row>
        <row r="9708">
          <cell r="C9708" t="str">
            <v>4962964113195</v>
          </cell>
          <cell r="D9708" t="str">
            <v>PONYKASEI- Móc treo hình chữ S màu trắng 12 chiếc</v>
          </cell>
          <cell r="E9708">
            <v>45000</v>
          </cell>
          <cell r="F9708" t="str">
            <v>173629</v>
          </cell>
          <cell r="G9708" t="str">
            <v>NHÀ CỬA ĐỜI SỐNG</v>
          </cell>
          <cell r="H9708" t="str">
            <v>ĐỒ DÙNG NHÀ TẮM, TOILET</v>
          </cell>
        </row>
        <row r="9709">
          <cell r="C9709" t="str">
            <v>2019032155555</v>
          </cell>
          <cell r="D9709" t="str">
            <v>MOONY- Giấy ướt 80 tờ</v>
          </cell>
          <cell r="E9709">
            <v>35000</v>
          </cell>
          <cell r="F9709" t="str">
            <v>173630</v>
          </cell>
          <cell r="G9709" t="str">
            <v>ĐỒ CHO MẸ BÉ</v>
          </cell>
          <cell r="H9709" t="str">
            <v>GIẤY ƯỚT</v>
          </cell>
        </row>
        <row r="9710">
          <cell r="C9710" t="str">
            <v>4902720119849</v>
          </cell>
          <cell r="D9710" t="str">
            <v>MORINAGA- Sữa số 9 cho bé từ 1-3 tuổi 10 thanh</v>
          </cell>
          <cell r="E9710">
            <v>170000</v>
          </cell>
          <cell r="F9710" t="str">
            <v>173632</v>
          </cell>
          <cell r="G9710" t="str">
            <v>SỮA</v>
          </cell>
          <cell r="H9710" t="str">
            <v>SỮA CÔNG THỨC</v>
          </cell>
        </row>
        <row r="9711">
          <cell r="C9711" t="str">
            <v>4902720109116</v>
          </cell>
          <cell r="D9711" t="str">
            <v>MORINAGA- Sữa số 0 cho bé từ 0-1 tuổi 800g</v>
          </cell>
          <cell r="E9711">
            <v>515000</v>
          </cell>
          <cell r="F9711" t="str">
            <v>173635</v>
          </cell>
          <cell r="G9711" t="str">
            <v>SỮA</v>
          </cell>
          <cell r="H9711" t="str">
            <v>SỮA CÔNG THỨC</v>
          </cell>
        </row>
        <row r="9712">
          <cell r="C9712" t="str">
            <v>4902705005600</v>
          </cell>
          <cell r="D9712" t="str">
            <v>MEIJI- Sữa số 9 cho bé từ 1-3 tuổi 800g</v>
          </cell>
          <cell r="E9712">
            <v>425000</v>
          </cell>
          <cell r="F9712" t="str">
            <v>173636</v>
          </cell>
          <cell r="G9712" t="str">
            <v>SỮA</v>
          </cell>
          <cell r="H9712" t="str">
            <v>SỮA CÔNG THỨC</v>
          </cell>
        </row>
        <row r="9713">
          <cell r="C9713" t="str">
            <v>4987386091210</v>
          </cell>
          <cell r="D9713" t="str">
            <v>GLICO- Sữa số 9 cho bé từ 1-3 tuổi 820g</v>
          </cell>
          <cell r="E9713">
            <v>525000</v>
          </cell>
          <cell r="F9713" t="str">
            <v>173637</v>
          </cell>
          <cell r="G9713" t="str">
            <v>SỮA</v>
          </cell>
          <cell r="H9713" t="str">
            <v>SỮA CÔNG THỨC</v>
          </cell>
        </row>
        <row r="9714">
          <cell r="C9714" t="str">
            <v>4987386070215</v>
          </cell>
          <cell r="D9714" t="str">
            <v>GLICO- Sữa số 0 cho bé từ 0-1 tuổi 800g</v>
          </cell>
          <cell r="E9714">
            <v>549000</v>
          </cell>
          <cell r="F9714" t="str">
            <v>173638</v>
          </cell>
          <cell r="G9714" t="str">
            <v>SỮA</v>
          </cell>
          <cell r="H9714" t="str">
            <v>SỮA CÔNG THỨC</v>
          </cell>
        </row>
        <row r="9715">
          <cell r="C9715" t="str">
            <v>4901301239976</v>
          </cell>
          <cell r="D9715" t="str">
            <v>KAO- Khăn giấy ướt cho bé Merries 54 tờ</v>
          </cell>
          <cell r="E9715">
            <v>50000</v>
          </cell>
          <cell r="F9715" t="str">
            <v>173639</v>
          </cell>
          <cell r="G9715" t="str">
            <v>ĐỒ CHO MẸ BÉ</v>
          </cell>
          <cell r="H9715" t="str">
            <v>GIẤY ƯỚT</v>
          </cell>
        </row>
        <row r="9716">
          <cell r="C9716" t="str">
            <v>4902011731637</v>
          </cell>
          <cell r="D9716" t="str">
            <v>GOON-GIAY UOT GOON 70 TO</v>
          </cell>
          <cell r="E9716">
            <v>35000</v>
          </cell>
          <cell r="F9716" t="str">
            <v>173640</v>
          </cell>
          <cell r="G9716" t="str">
            <v>ĐỒ CHO MẸ BÉ</v>
          </cell>
          <cell r="H9716" t="str">
            <v>GIẤY ƯỚT</v>
          </cell>
        </row>
        <row r="9717">
          <cell r="C9717" t="str">
            <v>4901301281098</v>
          </cell>
          <cell r="D9717" t="str">
            <v>MERRIES- Bỉm quần XXL 26 miếng</v>
          </cell>
          <cell r="E9717">
            <v>350000</v>
          </cell>
          <cell r="F9717" t="str">
            <v>173649</v>
          </cell>
          <cell r="G9717" t="str">
            <v>BỈM</v>
          </cell>
          <cell r="H9717" t="str">
            <v>MERRIES</v>
          </cell>
        </row>
        <row r="9718">
          <cell r="C9718" t="str">
            <v>4901301230843</v>
          </cell>
          <cell r="D9718" t="str">
            <v>MERRIES- Bỉm dán M 64 miếng</v>
          </cell>
          <cell r="E9718">
            <v>360000</v>
          </cell>
          <cell r="F9718" t="str">
            <v>173650</v>
          </cell>
          <cell r="G9718" t="str">
            <v>BỈM</v>
          </cell>
          <cell r="H9718" t="str">
            <v>MERRIES</v>
          </cell>
        </row>
        <row r="9719">
          <cell r="C9719" t="str">
            <v>4901301230591</v>
          </cell>
          <cell r="D9719" t="str">
            <v>MERRIES- Bỉm quần M 58 miếng</v>
          </cell>
          <cell r="E9719">
            <v>350000</v>
          </cell>
          <cell r="F9719" t="str">
            <v>173651</v>
          </cell>
          <cell r="G9719" t="str">
            <v>BỈM</v>
          </cell>
          <cell r="H9719" t="str">
            <v>MERRIES</v>
          </cell>
        </row>
        <row r="9720">
          <cell r="C9720" t="str">
            <v>4901301230881</v>
          </cell>
          <cell r="D9720" t="str">
            <v>MERRIES- Bỉm dán L 54 miếng</v>
          </cell>
          <cell r="E9720">
            <v>350000</v>
          </cell>
          <cell r="F9720" t="str">
            <v>173652</v>
          </cell>
          <cell r="G9720" t="str">
            <v>BỈM</v>
          </cell>
          <cell r="H9720" t="str">
            <v>MERRIES</v>
          </cell>
        </row>
        <row r="9721">
          <cell r="C9721" t="str">
            <v>4972428801988</v>
          </cell>
          <cell r="D9721" t="str">
            <v>KAWAI- Đũa tre màu xanh hoạ tiết ziczac 22.5cm</v>
          </cell>
          <cell r="E9721">
            <v>28000</v>
          </cell>
          <cell r="F9721" t="str">
            <v>173669</v>
          </cell>
          <cell r="G9721" t="str">
            <v>NHÀ CỬA ĐỜI SỐNG</v>
          </cell>
          <cell r="H9721" t="str">
            <v>BẾP VÀ PHÒNG ĂN</v>
          </cell>
        </row>
        <row r="9722">
          <cell r="C9722" t="str">
            <v>4972428802077</v>
          </cell>
          <cell r="D9722" t="str">
            <v>KAWAI- Đũa gỗ màu xanh da trời hoa anh đào 18cm</v>
          </cell>
          <cell r="E9722">
            <v>28000</v>
          </cell>
          <cell r="F9722" t="str">
            <v>173678</v>
          </cell>
          <cell r="G9722" t="str">
            <v>NHÀ CỬA ĐỜI SỐNG</v>
          </cell>
          <cell r="H9722" t="str">
            <v>BẾP VÀ PHÒNG ĂN</v>
          </cell>
        </row>
        <row r="9723">
          <cell r="C9723" t="str">
            <v>4972428007762</v>
          </cell>
          <cell r="D9723" t="str">
            <v>KAWAI- Hộp đựng đũa màu đen hình thỏ trắng 19.5cm</v>
          </cell>
          <cell r="E9723">
            <v>65000</v>
          </cell>
          <cell r="F9723" t="str">
            <v>173679</v>
          </cell>
          <cell r="G9723" t="str">
            <v>NHÀ CỬA ĐỜI SỐNG</v>
          </cell>
          <cell r="H9723" t="str">
            <v>BẾP VÀ PHÒNG ĂN</v>
          </cell>
        </row>
        <row r="9724">
          <cell r="C9724" t="str">
            <v>4972428007779</v>
          </cell>
          <cell r="D9724" t="str">
            <v>KAWAI- Hộp đựng đũa màu đỏ hình thỏ trắng 19.5cm</v>
          </cell>
          <cell r="E9724">
            <v>65000</v>
          </cell>
          <cell r="F9724" t="str">
            <v>173680</v>
          </cell>
          <cell r="G9724" t="str">
            <v>NHÀ CỬA ĐỜI SỐNG</v>
          </cell>
          <cell r="H9724" t="str">
            <v>BẾP VÀ PHÒNG ĂN</v>
          </cell>
        </row>
        <row r="9725">
          <cell r="C9725" t="str">
            <v>4901301230638</v>
          </cell>
          <cell r="D9725" t="str">
            <v>MERRIES- Bỉm quần L 44 miếng</v>
          </cell>
          <cell r="E9725">
            <v>360000</v>
          </cell>
          <cell r="F9725" t="str">
            <v>173686</v>
          </cell>
          <cell r="G9725" t="str">
            <v>NGÀNH KHÁC</v>
          </cell>
          <cell r="H9725" t="str">
            <v>HÀNG NGỪNG KINH DOANH</v>
          </cell>
        </row>
        <row r="9726">
          <cell r="C9726" t="str">
            <v>4901301230676</v>
          </cell>
          <cell r="D9726" t="str">
            <v>MERRIES- Bỉm quần XL 38 miếng</v>
          </cell>
          <cell r="E9726">
            <v>360000</v>
          </cell>
          <cell r="F9726" t="str">
            <v>173687</v>
          </cell>
          <cell r="G9726" t="str">
            <v>NGÀNH KHÁC</v>
          </cell>
          <cell r="H9726" t="str">
            <v>HÀNG NGỪNG KINH DOANH</v>
          </cell>
        </row>
        <row r="9727">
          <cell r="C9727" t="str">
            <v>4901301230782</v>
          </cell>
          <cell r="D9727" t="str">
            <v>MERRIES- Bỉm dán SS 90 miếng</v>
          </cell>
          <cell r="E9727">
            <v>360000</v>
          </cell>
          <cell r="F9727" t="str">
            <v>173688</v>
          </cell>
          <cell r="G9727" t="str">
            <v>BỈM</v>
          </cell>
          <cell r="H9727" t="str">
            <v>MERRIES</v>
          </cell>
        </row>
        <row r="9728">
          <cell r="C9728" t="str">
            <v>4901301230812</v>
          </cell>
          <cell r="D9728" t="str">
            <v>MERRIES- Bỉm dán S 82 miếng</v>
          </cell>
          <cell r="E9728">
            <v>360000</v>
          </cell>
          <cell r="F9728" t="str">
            <v>173689</v>
          </cell>
          <cell r="G9728" t="str">
            <v>BỈM</v>
          </cell>
          <cell r="H9728" t="str">
            <v>MERRIES</v>
          </cell>
        </row>
        <row r="9729">
          <cell r="C9729" t="str">
            <v>2019032542424</v>
          </cell>
          <cell r="D9729" t="str">
            <v>MEIJI- Sữa số 9 cho bé từ 1-3 tuổi 24 thanh</v>
          </cell>
          <cell r="E9729">
            <v>515000</v>
          </cell>
          <cell r="F9729" t="str">
            <v>173692</v>
          </cell>
          <cell r="G9729" t="str">
            <v>SỮA</v>
          </cell>
          <cell r="H9729" t="str">
            <v>SỮA CÔNG THỨC</v>
          </cell>
        </row>
        <row r="9730">
          <cell r="C9730" t="str">
            <v>2019032592424</v>
          </cell>
          <cell r="D9730" t="str">
            <v>MEIJI- Sữa số 0 cho bé từ 0-1 tuổi 24 thanh</v>
          </cell>
          <cell r="E9730">
            <v>545000</v>
          </cell>
          <cell r="F9730" t="str">
            <v>173699</v>
          </cell>
          <cell r="G9730" t="str">
            <v>SỮA</v>
          </cell>
          <cell r="H9730" t="str">
            <v>SỮA CÔNG THỨC</v>
          </cell>
        </row>
        <row r="9731">
          <cell r="C9731" t="str">
            <v>4589693642019</v>
          </cell>
          <cell r="D9731" t="str">
            <v>MAMOHADA- Sữa tắm gội bọt cho bé 0tháng Chai 400ml</v>
          </cell>
          <cell r="E9731">
            <v>250000</v>
          </cell>
          <cell r="F9731" t="str">
            <v>173702</v>
          </cell>
          <cell r="G9731" t="str">
            <v>ĐỒ CHO MẸ BÉ</v>
          </cell>
          <cell r="H9731" t="str">
            <v>CHĂM SÓC CƠ THỂ BÉ</v>
          </cell>
        </row>
        <row r="9732">
          <cell r="C9732" t="str">
            <v>4589693642040</v>
          </cell>
          <cell r="D9732" t="str">
            <v>MAMOHADA- Sữa tắm gội bọt cho bé 0 tháng Túi 350ml</v>
          </cell>
          <cell r="E9732">
            <v>185000</v>
          </cell>
          <cell r="F9732" t="str">
            <v>173703</v>
          </cell>
          <cell r="G9732" t="str">
            <v>ĐỒ CHO MẸ BÉ</v>
          </cell>
          <cell r="H9732" t="str">
            <v>CHĂM SÓC CƠ THỂ BÉ</v>
          </cell>
        </row>
        <row r="9733">
          <cell r="C9733" t="str">
            <v>4971493201822</v>
          </cell>
          <cell r="D9733" t="str">
            <v>ORIHIRO- Trà lá ổi nguyên chất 100% (2gx60 túi)</v>
          </cell>
          <cell r="E9733">
            <v>200000</v>
          </cell>
          <cell r="F9733" t="str">
            <v>173708</v>
          </cell>
          <cell r="G9733" t="str">
            <v>THỰC PHẨM</v>
          </cell>
          <cell r="H9733" t="str">
            <v>ĐỒ UỐNG, PHA CHẾ</v>
          </cell>
        </row>
        <row r="9734">
          <cell r="C9734" t="str">
            <v>4904790106491</v>
          </cell>
          <cell r="D9734" t="str">
            <v>TOMIKA- Set làm kẹo dẻo hình ô tô vị táo nho 20g</v>
          </cell>
          <cell r="E9734">
            <v>85000</v>
          </cell>
          <cell r="F9734" t="str">
            <v>173727</v>
          </cell>
          <cell r="G9734" t="str">
            <v>THỰC PHẨM</v>
          </cell>
          <cell r="H9734" t="str">
            <v>BÁNH KẸO, ĐỒ ĂN VẶT</v>
          </cell>
        </row>
        <row r="9735">
          <cell r="C9735" t="str">
            <v>4547383743798</v>
          </cell>
          <cell r="D9735" t="str">
            <v>LECIEN - Áo quây ren không gọng Màu navy M</v>
          </cell>
          <cell r="E9735">
            <v>370000</v>
          </cell>
          <cell r="F9735" t="str">
            <v>173743</v>
          </cell>
          <cell r="G9735" t="str">
            <v>THỜI TRANG</v>
          </cell>
          <cell r="H9735" t="str">
            <v>THỜI TRANG NỮ</v>
          </cell>
        </row>
        <row r="9736">
          <cell r="C9736" t="str">
            <v>4547383743804</v>
          </cell>
          <cell r="D9736" t="str">
            <v>LECIEN - Áo quây ren không gọng Màu navy L</v>
          </cell>
          <cell r="E9736">
            <v>370000</v>
          </cell>
          <cell r="F9736" t="str">
            <v>173744</v>
          </cell>
          <cell r="G9736" t="str">
            <v>THỜI TRANG</v>
          </cell>
          <cell r="H9736" t="str">
            <v>THỜI TRANG NỮ</v>
          </cell>
        </row>
        <row r="9737">
          <cell r="C9737" t="str">
            <v>4547383743811</v>
          </cell>
          <cell r="D9737" t="str">
            <v>LECIEN - Áo quây ren không gọng Màu navy LL</v>
          </cell>
          <cell r="E9737">
            <v>370000</v>
          </cell>
          <cell r="F9737" t="str">
            <v>173745</v>
          </cell>
          <cell r="G9737" t="str">
            <v>THỜI TRANG</v>
          </cell>
          <cell r="H9737" t="str">
            <v>THỜI TRANG NỮ</v>
          </cell>
        </row>
        <row r="9738">
          <cell r="C9738" t="str">
            <v>4547383743750</v>
          </cell>
          <cell r="D9738" t="str">
            <v>LECIEN - Áo quây ren không gọng Màu be LL</v>
          </cell>
          <cell r="E9738">
            <v>370000</v>
          </cell>
          <cell r="F9738" t="str">
            <v>173748</v>
          </cell>
          <cell r="G9738" t="str">
            <v>THỜI TRANG</v>
          </cell>
          <cell r="H9738" t="str">
            <v>THỜI TRANG NỮ</v>
          </cell>
        </row>
        <row r="9739">
          <cell r="C9739" t="str">
            <v>4547383743767</v>
          </cell>
          <cell r="D9739" t="str">
            <v>LECIEN - Áo quây ren không gọng Màu hồng M</v>
          </cell>
          <cell r="E9739">
            <v>370000</v>
          </cell>
          <cell r="F9739" t="str">
            <v>173749</v>
          </cell>
          <cell r="G9739" t="str">
            <v>THỜI TRANG</v>
          </cell>
          <cell r="H9739" t="str">
            <v>THỜI TRANG NỮ</v>
          </cell>
        </row>
        <row r="9740">
          <cell r="C9740" t="str">
            <v>4547383743774</v>
          </cell>
          <cell r="D9740" t="str">
            <v>LECIEN - Áo quây ren không gọng Màu hồng L</v>
          </cell>
          <cell r="E9740">
            <v>370000</v>
          </cell>
          <cell r="F9740" t="str">
            <v>173750</v>
          </cell>
          <cell r="G9740" t="str">
            <v>THỜI TRANG</v>
          </cell>
          <cell r="H9740" t="str">
            <v>THỜI TRANG NỮ</v>
          </cell>
        </row>
        <row r="9741">
          <cell r="C9741" t="str">
            <v>4547383743781</v>
          </cell>
          <cell r="D9741" t="str">
            <v>LECIEN - Áo quây ren không gọng Màu hồng LL</v>
          </cell>
          <cell r="E9741">
            <v>370000</v>
          </cell>
          <cell r="F9741" t="str">
            <v>173751</v>
          </cell>
          <cell r="G9741" t="str">
            <v>THỜI TRANG</v>
          </cell>
          <cell r="H9741" t="str">
            <v>THỜI TRANG NỮ</v>
          </cell>
        </row>
        <row r="9742">
          <cell r="C9742" t="str">
            <v>4547383741763</v>
          </cell>
          <cell r="D9742" t="str">
            <v>LECIEN - Áo lót không gọng Sofuwa - Màu đen C70</v>
          </cell>
          <cell r="E9742">
            <v>370000</v>
          </cell>
          <cell r="F9742" t="str">
            <v>173752</v>
          </cell>
          <cell r="G9742" t="str">
            <v>THỜI TRANG</v>
          </cell>
          <cell r="H9742" t="str">
            <v>THỜI TRANG NỮ</v>
          </cell>
        </row>
        <row r="9743">
          <cell r="C9743" t="str">
            <v>4547383123927</v>
          </cell>
          <cell r="D9743" t="str">
            <v>LECIEN - Quần lót thon gọn bụng Kobara Osae - Màu đen M</v>
          </cell>
          <cell r="E9743">
            <v>220000</v>
          </cell>
          <cell r="F9743" t="str">
            <v>173757</v>
          </cell>
          <cell r="G9743" t="str">
            <v>THỜI TRANG</v>
          </cell>
          <cell r="H9743" t="str">
            <v>THỜI TRANG NỮ</v>
          </cell>
        </row>
        <row r="9744">
          <cell r="C9744" t="str">
            <v>4547383123934</v>
          </cell>
          <cell r="D9744" t="str">
            <v>LECIEN - Quần lót thon gọn bụng Kobara Osae - Màu đen L</v>
          </cell>
          <cell r="E9744">
            <v>220000</v>
          </cell>
          <cell r="F9744" t="str">
            <v>173758</v>
          </cell>
          <cell r="G9744" t="str">
            <v>THỜI TRANG</v>
          </cell>
          <cell r="H9744" t="str">
            <v>THỜI TRANG NỮ</v>
          </cell>
        </row>
        <row r="9745">
          <cell r="C9745" t="str">
            <v>4547383123941</v>
          </cell>
          <cell r="D9745" t="str">
            <v>LECIEN - Quần lót thon gọn bụng Kobara Osae- Màu đen LL</v>
          </cell>
          <cell r="E9745">
            <v>220000</v>
          </cell>
          <cell r="F9745" t="str">
            <v>173759</v>
          </cell>
          <cell r="G9745" t="str">
            <v>THỜI TRANG</v>
          </cell>
          <cell r="H9745" t="str">
            <v>THỜI TRANG NỮ</v>
          </cell>
        </row>
        <row r="9746">
          <cell r="C9746" t="str">
            <v>4547383123897</v>
          </cell>
          <cell r="D9746" t="str">
            <v>LECIEN - Quần lót thon gọn bụng Kobara Osae - Màu be M</v>
          </cell>
          <cell r="E9746">
            <v>220000</v>
          </cell>
          <cell r="F9746" t="str">
            <v>173760</v>
          </cell>
          <cell r="G9746" t="str">
            <v>THỜI TRANG</v>
          </cell>
          <cell r="H9746" t="str">
            <v>THỜI TRANG NỮ</v>
          </cell>
        </row>
        <row r="9747">
          <cell r="C9747" t="str">
            <v>4547383123903</v>
          </cell>
          <cell r="D9747" t="str">
            <v>LECIEN - Quần lót thon gọn bụng Kobara Osae - Màu be L</v>
          </cell>
          <cell r="E9747">
            <v>220000</v>
          </cell>
          <cell r="F9747" t="str">
            <v>173761</v>
          </cell>
          <cell r="G9747" t="str">
            <v>THỜI TRANG</v>
          </cell>
          <cell r="H9747" t="str">
            <v>THỜI TRANG NỮ</v>
          </cell>
        </row>
        <row r="9748">
          <cell r="C9748" t="str">
            <v>4547383123910</v>
          </cell>
          <cell r="D9748" t="str">
            <v>LECIEN - Quần lót thon gọn bụng Kobara Osae - Màu be LL</v>
          </cell>
          <cell r="E9748">
            <v>220000</v>
          </cell>
          <cell r="F9748" t="str">
            <v>173762</v>
          </cell>
          <cell r="G9748" t="str">
            <v>THỜI TRANG</v>
          </cell>
          <cell r="H9748" t="str">
            <v>THỜI TRANG NỮ</v>
          </cell>
        </row>
        <row r="9749">
          <cell r="C9749" t="str">
            <v>4547383741688</v>
          </cell>
          <cell r="D9749" t="str">
            <v>LECIEN- Quần lót ôm hông dáng dài Ukiwa màu đen L</v>
          </cell>
          <cell r="E9749">
            <v>310000</v>
          </cell>
          <cell r="F9749" t="str">
            <v>173767</v>
          </cell>
          <cell r="G9749" t="str">
            <v>THỜI TRANG</v>
          </cell>
          <cell r="H9749" t="str">
            <v>THỜI TRANG NỮ</v>
          </cell>
        </row>
        <row r="9750">
          <cell r="C9750" t="str">
            <v>4547383119548</v>
          </cell>
          <cell r="D9750" t="str">
            <v>LECIEN- Quần lót hỗ trợ thẳng lưng Kotsuban Short- Be LL</v>
          </cell>
          <cell r="E9750">
            <v>250000</v>
          </cell>
          <cell r="F9750" t="str">
            <v>173769</v>
          </cell>
          <cell r="G9750" t="str">
            <v>THỜI TRANG</v>
          </cell>
          <cell r="H9750" t="str">
            <v>THỜI TRANG NỮ</v>
          </cell>
        </row>
        <row r="9751">
          <cell r="C9751" t="str">
            <v>4547383119531</v>
          </cell>
          <cell r="D9751" t="str">
            <v>LECIEN- Quần lót hỗ trợ thẳng lưng Kotsuban Short- Đen LL</v>
          </cell>
          <cell r="E9751">
            <v>250000</v>
          </cell>
          <cell r="F9751" t="str">
            <v>173771</v>
          </cell>
          <cell r="G9751" t="str">
            <v>THỜI TRANG</v>
          </cell>
          <cell r="H9751" t="str">
            <v>THỜI TRANG NỮ</v>
          </cell>
        </row>
        <row r="9752">
          <cell r="C9752" t="str">
            <v>4547383742272</v>
          </cell>
          <cell r="D9752" t="str">
            <v>LECIEN - Quần lót thon gọn đùi  - Màu be size M</v>
          </cell>
          <cell r="E9752">
            <v>350000</v>
          </cell>
          <cell r="F9752" t="str">
            <v>173772</v>
          </cell>
          <cell r="G9752" t="str">
            <v>THỜI TRANG</v>
          </cell>
          <cell r="H9752" t="str">
            <v>THỜI TRANG NỮ</v>
          </cell>
        </row>
        <row r="9753">
          <cell r="C9753" t="str">
            <v>4547383742289</v>
          </cell>
          <cell r="D9753" t="str">
            <v>LECIEN - Quần lót thon gọn đùi  - Màu be size L</v>
          </cell>
          <cell r="E9753">
            <v>350000</v>
          </cell>
          <cell r="F9753" t="str">
            <v>173773</v>
          </cell>
          <cell r="G9753" t="str">
            <v>THỜI TRANG</v>
          </cell>
          <cell r="H9753" t="str">
            <v>THỜI TRANG NỮ</v>
          </cell>
        </row>
        <row r="9754">
          <cell r="C9754" t="str">
            <v>4547383742296</v>
          </cell>
          <cell r="D9754" t="str">
            <v>LECIEN - Quần lót thon gọn đùi  - Màu be size LL</v>
          </cell>
          <cell r="E9754">
            <v>350000</v>
          </cell>
          <cell r="F9754" t="str">
            <v>173774</v>
          </cell>
          <cell r="G9754" t="str">
            <v>THỜI TRANG</v>
          </cell>
          <cell r="H9754" t="str">
            <v>THỜI TRANG NỮ</v>
          </cell>
        </row>
        <row r="9755">
          <cell r="C9755" t="str">
            <v>4547383742241</v>
          </cell>
          <cell r="D9755" t="str">
            <v>LECIEN - Quần lót thon gọn đùi  - Màu đen size M</v>
          </cell>
          <cell r="E9755">
            <v>350000</v>
          </cell>
          <cell r="F9755" t="str">
            <v>173775</v>
          </cell>
          <cell r="G9755" t="str">
            <v>THỜI TRANG</v>
          </cell>
          <cell r="H9755" t="str">
            <v>THỜI TRANG NỮ</v>
          </cell>
        </row>
        <row r="9756">
          <cell r="C9756" t="str">
            <v>4547383742258</v>
          </cell>
          <cell r="D9756" t="str">
            <v>LECIEN - Quần lót thon gọn đùi  - Màu đen size L</v>
          </cell>
          <cell r="E9756">
            <v>350000</v>
          </cell>
          <cell r="F9756" t="str">
            <v>173776</v>
          </cell>
          <cell r="G9756" t="str">
            <v>THỜI TRANG</v>
          </cell>
          <cell r="H9756" t="str">
            <v>THỜI TRANG NỮ</v>
          </cell>
        </row>
        <row r="9757">
          <cell r="C9757" t="str">
            <v>4547383742265</v>
          </cell>
          <cell r="D9757" t="str">
            <v>LECIEN - Quần lót thon gọn đùi  - Màu đen size LL</v>
          </cell>
          <cell r="E9757">
            <v>350000</v>
          </cell>
          <cell r="F9757" t="str">
            <v>173777</v>
          </cell>
          <cell r="G9757" t="str">
            <v>THỜI TRANG</v>
          </cell>
          <cell r="H9757" t="str">
            <v>THỜI TRANG NỮ</v>
          </cell>
        </row>
        <row r="9758">
          <cell r="C9758" t="str">
            <v>4547383145035</v>
          </cell>
          <cell r="D9758" t="str">
            <v>LECIEN - Quần lót hỗ trợ thẳng lưng dáng dài Kotsuban Long- Màu ghi L</v>
          </cell>
          <cell r="E9758">
            <v>250000</v>
          </cell>
          <cell r="F9758" t="str">
            <v>173779</v>
          </cell>
          <cell r="G9758" t="str">
            <v>THỜI TRANG</v>
          </cell>
          <cell r="H9758" t="str">
            <v>THỜI TRANG NỮ</v>
          </cell>
        </row>
        <row r="9759">
          <cell r="C9759" t="str">
            <v>4573210710091</v>
          </cell>
          <cell r="D9759" t="str">
            <v>LE DOUBLE - Tinh chất kích mí cho người bị sụp mí - 2ml</v>
          </cell>
          <cell r="E9759">
            <v>350000</v>
          </cell>
          <cell r="F9759" t="str">
            <v>173789</v>
          </cell>
          <cell r="G9759" t="str">
            <v>CHĂM SÓC SẮC ĐẸP</v>
          </cell>
          <cell r="H9759" t="str">
            <v>TRANG ĐIỂM</v>
          </cell>
        </row>
        <row r="9760">
          <cell r="C9760" t="str">
            <v>4979369115532</v>
          </cell>
          <cell r="D9760" t="str">
            <v>YAMAGEN- Tương Miso cô đặc thành phần Koji 550g</v>
          </cell>
          <cell r="E9760">
            <v>55000</v>
          </cell>
          <cell r="F9760" t="str">
            <v>173790</v>
          </cell>
          <cell r="G9760" t="str">
            <v>THỰC PHẨM</v>
          </cell>
          <cell r="H9760" t="str">
            <v>GIA VỊ</v>
          </cell>
        </row>
        <row r="9761">
          <cell r="C9761" t="str">
            <v>4902720117098</v>
          </cell>
          <cell r="D9761" t="str">
            <v>MORINAGA- Thạch bsung vitamin củ quả màu vàng 70g</v>
          </cell>
          <cell r="E9761">
            <v>48000</v>
          </cell>
          <cell r="F9761" t="str">
            <v>173791</v>
          </cell>
          <cell r="G9761" t="str">
            <v>ĐỒ CHO MẸ BÉ</v>
          </cell>
          <cell r="H9761" t="str">
            <v>THỰC PHẨM CHO BÉ</v>
          </cell>
        </row>
        <row r="9762">
          <cell r="C9762" t="str">
            <v>4955129025204</v>
          </cell>
          <cell r="D9762" t="str">
            <v>TARAMI- Thạch dưa lưới bổ sung vitamin C 160g</v>
          </cell>
          <cell r="E9762">
            <v>35000</v>
          </cell>
          <cell r="F9762" t="str">
            <v>173801</v>
          </cell>
          <cell r="G9762" t="str">
            <v>THỰC PHẨM</v>
          </cell>
          <cell r="H9762" t="str">
            <v>BÁNH KẸO, ĐỒ ĂN VẶT</v>
          </cell>
        </row>
        <row r="9763">
          <cell r="C9763" t="str">
            <v>4955129025310</v>
          </cell>
          <cell r="D9763" t="str">
            <v>TARAMI- Thạch xoài và đào trắng bổ sung C 160g</v>
          </cell>
          <cell r="E9763">
            <v>35000</v>
          </cell>
          <cell r="F9763" t="str">
            <v>173802</v>
          </cell>
          <cell r="G9763" t="str">
            <v>THỰC PHẨM</v>
          </cell>
          <cell r="H9763" t="str">
            <v>BÁNH KẸO, ĐỒ ĂN VẶT</v>
          </cell>
        </row>
        <row r="9764">
          <cell r="C9764" t="str">
            <v>4955129022135</v>
          </cell>
          <cell r="D9764" t="str">
            <v>TARAMI- Thạch nho muscat không calo 195g</v>
          </cell>
          <cell r="E9764">
            <v>42000</v>
          </cell>
          <cell r="F9764" t="str">
            <v>173804</v>
          </cell>
          <cell r="G9764" t="str">
            <v>THỰC PHẨM</v>
          </cell>
          <cell r="H9764" t="str">
            <v>BÁNH KẸO, ĐỒ ĂN VẶT</v>
          </cell>
        </row>
        <row r="9765">
          <cell r="C9765" t="str">
            <v>4955129022159</v>
          </cell>
          <cell r="D9765" t="str">
            <v>TARAMI- Thạch xoài không calo 195g</v>
          </cell>
          <cell r="E9765">
            <v>42000</v>
          </cell>
          <cell r="F9765" t="str">
            <v>173805</v>
          </cell>
          <cell r="G9765" t="str">
            <v>THỰC PHẨM</v>
          </cell>
          <cell r="H9765" t="str">
            <v>BÁNH KẸO, ĐỒ ĂN VẶT</v>
          </cell>
        </row>
        <row r="9766">
          <cell r="C9766" t="str">
            <v>4903111359400</v>
          </cell>
          <cell r="D9766" t="str">
            <v>UNICHARM- BVS Jukusui ban đêm có cánh 33cm- 14m</v>
          </cell>
          <cell r="E9766">
            <v>145000</v>
          </cell>
          <cell r="F9766" t="str">
            <v>173819</v>
          </cell>
          <cell r="G9766" t="str">
            <v>CHĂM SÓC HÀNG NGÀY</v>
          </cell>
          <cell r="H9766" t="str">
            <v>BĂNG VỆ SINH</v>
          </cell>
        </row>
        <row r="9767">
          <cell r="C9767" t="str">
            <v>4971159015862</v>
          </cell>
          <cell r="D9767" t="str">
            <v>OKUDA YAKUHIN- Kẹo hỗ trợ cai thuốc vị bạc hà 70g</v>
          </cell>
          <cell r="E9767">
            <v>150000</v>
          </cell>
          <cell r="F9767" t="str">
            <v>173821</v>
          </cell>
          <cell r="G9767" t="str">
            <v>THỰC PHẨM</v>
          </cell>
          <cell r="H9767" t="str">
            <v>BÁNH KẸO, ĐỒ ĂN VẶT</v>
          </cell>
        </row>
        <row r="9768">
          <cell r="C9768" t="str">
            <v>4571212867034</v>
          </cell>
          <cell r="D9768" t="str">
            <v>ASHIYA - Mặt nạ dưỡng da chiết xuất bã rượu Sake (10 miếng + 1)</v>
          </cell>
          <cell r="E9768">
            <v>215000</v>
          </cell>
          <cell r="F9768" t="str">
            <v>173822</v>
          </cell>
          <cell r="G9768" t="str">
            <v>CHĂM SÓC SẮC ĐẸP</v>
          </cell>
          <cell r="H9768" t="str">
            <v>CHĂM SÓC DA</v>
          </cell>
        </row>
        <row r="9769">
          <cell r="C9769" t="str">
            <v>4901872087884</v>
          </cell>
          <cell r="D9769" t="str">
            <v>SHISEIDO- Gel CN DT siêu chống nước Anessa Whitening UV SPF50+ PA+90g</v>
          </cell>
          <cell r="E9769">
            <v>550000</v>
          </cell>
          <cell r="F9769" t="str">
            <v>173827</v>
          </cell>
          <cell r="G9769" t="str">
            <v>CHĂM SÓC SẮC ĐẸP</v>
          </cell>
          <cell r="H9769" t="str">
            <v>CHĂM SÓC CƠ THỂ</v>
          </cell>
        </row>
        <row r="9770">
          <cell r="C9770" t="str">
            <v>491913131402003</v>
          </cell>
          <cell r="D9770" t="str">
            <v>Yamauchi-Khăn cotton Sakura Trade 60x120 Blue</v>
          </cell>
          <cell r="E9770">
            <v>190000</v>
          </cell>
          <cell r="F9770" t="str">
            <v>173828</v>
          </cell>
          <cell r="G9770" t="str">
            <v>NHÀ CỬA ĐỜI SỐNG</v>
          </cell>
          <cell r="H9770" t="str">
            <v>KHĂN</v>
          </cell>
        </row>
        <row r="9771">
          <cell r="C9771" t="str">
            <v>4919131402004</v>
          </cell>
          <cell r="D9771" t="str">
            <v>Yamauchi-Khăn cotton Sakura Trade 60x120 Pink</v>
          </cell>
          <cell r="E9771">
            <v>190000</v>
          </cell>
          <cell r="F9771" t="str">
            <v>173829</v>
          </cell>
          <cell r="G9771" t="str">
            <v>NHÀ CỬA ĐỜI SỐNG</v>
          </cell>
          <cell r="H9771" t="str">
            <v>KHĂN</v>
          </cell>
        </row>
        <row r="9772">
          <cell r="C9772" t="str">
            <v>4919131402008</v>
          </cell>
          <cell r="D9772" t="str">
            <v>Yamauchi-Khăn cotton Sakura Trade 33x80 Blue</v>
          </cell>
          <cell r="E9772">
            <v>63000</v>
          </cell>
          <cell r="F9772" t="str">
            <v>173830</v>
          </cell>
          <cell r="G9772" t="str">
            <v>NHÀ CỬA ĐỜI SỐNG</v>
          </cell>
          <cell r="H9772" t="str">
            <v>KHĂN</v>
          </cell>
        </row>
        <row r="9773">
          <cell r="C9773" t="str">
            <v>4919131402009</v>
          </cell>
          <cell r="D9773" t="str">
            <v>Yamauchi-Khăn cotton Sakura Trade 33x80 Pink</v>
          </cell>
          <cell r="E9773">
            <v>63000</v>
          </cell>
          <cell r="F9773" t="str">
            <v>173831</v>
          </cell>
          <cell r="G9773" t="str">
            <v>NHÀ CỬA ĐỜI SỐNG</v>
          </cell>
          <cell r="H9773" t="str">
            <v>KHĂN</v>
          </cell>
        </row>
        <row r="9774">
          <cell r="C9774" t="str">
            <v>4919131401003</v>
          </cell>
          <cell r="D9774" t="str">
            <v>Yamauchi-Khăn cotton Sakura Trade  30x50 Blue</v>
          </cell>
          <cell r="E9774">
            <v>42000</v>
          </cell>
          <cell r="F9774" t="str">
            <v>173832</v>
          </cell>
          <cell r="G9774" t="str">
            <v>NHÀ CỬA ĐỜI SỐNG</v>
          </cell>
          <cell r="H9774" t="str">
            <v>KHĂN</v>
          </cell>
        </row>
        <row r="9775">
          <cell r="C9775" t="str">
            <v>4919131401004</v>
          </cell>
          <cell r="D9775" t="str">
            <v>Yamauchi-Khăn cotton Sakura Trade 30x50 Pink</v>
          </cell>
          <cell r="E9775">
            <v>42000</v>
          </cell>
          <cell r="F9775" t="str">
            <v>173833</v>
          </cell>
          <cell r="G9775" t="str">
            <v>NHÀ CỬA ĐỜI SỐNG</v>
          </cell>
          <cell r="H9775" t="str">
            <v>KHĂN</v>
          </cell>
        </row>
        <row r="9776">
          <cell r="C9776" t="str">
            <v>49355147</v>
          </cell>
          <cell r="D9776" t="str">
            <v>LION- Gel rửa tay khô diệt khuẩn Kirei Kirei 230ml</v>
          </cell>
          <cell r="E9776">
            <v>165000</v>
          </cell>
          <cell r="F9776" t="str">
            <v>173839</v>
          </cell>
          <cell r="G9776" t="str">
            <v>NHÀ CỬA ĐỜI SỐNG</v>
          </cell>
          <cell r="H9776" t="str">
            <v>XÀ PHÒNG, CHẤT TẨY RỬA</v>
          </cell>
        </row>
        <row r="9777">
          <cell r="C9777" t="str">
            <v>4903301269199</v>
          </cell>
          <cell r="D9777" t="str">
            <v>LION- Nước giặt siêu đậm đặc Super Nanox  (450g)</v>
          </cell>
          <cell r="E9777">
            <v>140000</v>
          </cell>
          <cell r="F9777" t="str">
            <v>173840</v>
          </cell>
          <cell r="G9777" t="str">
            <v>NHÀ CỬA ĐỜI SỐNG</v>
          </cell>
          <cell r="H9777" t="str">
            <v>GIẶT, XẢ QUẦN ÁO</v>
          </cell>
        </row>
        <row r="9778">
          <cell r="C9778" t="str">
            <v>4903301274841</v>
          </cell>
          <cell r="D9778" t="str">
            <v>LION- Nước giặt Acron bảo vệ áo quần (450ml)</v>
          </cell>
          <cell r="E9778">
            <v>105000</v>
          </cell>
          <cell r="F9778" t="str">
            <v>173841</v>
          </cell>
          <cell r="G9778" t="str">
            <v>NHÀ CỬA ĐỜI SỐNG</v>
          </cell>
          <cell r="H9778" t="str">
            <v>GIẶT, XẢ QUẦN ÁO</v>
          </cell>
        </row>
        <row r="9779">
          <cell r="C9779" t="str">
            <v>4901005511163</v>
          </cell>
          <cell r="D9779" t="str">
            <v>GLICO- Bánh que Pocky socola dâu (2 gói)</v>
          </cell>
          <cell r="E9779">
            <v>50000</v>
          </cell>
          <cell r="F9779" t="str">
            <v>173842</v>
          </cell>
          <cell r="G9779" t="str">
            <v>THỰC PHẨM</v>
          </cell>
          <cell r="H9779" t="str">
            <v>BÁNH KẸO, ĐỒ ĂN VẶT</v>
          </cell>
        </row>
        <row r="9780">
          <cell r="C9780" t="str">
            <v>4902504401306</v>
          </cell>
          <cell r="D9780" t="str">
            <v>BELL FOODS- Nước chấm đồ nướng Teriyaki 250g</v>
          </cell>
          <cell r="E9780">
            <v>74000</v>
          </cell>
          <cell r="F9780" t="str">
            <v>173848</v>
          </cell>
          <cell r="G9780" t="str">
            <v>THỰC PHẨM</v>
          </cell>
          <cell r="H9780" t="str">
            <v>GIA VỊ</v>
          </cell>
        </row>
        <row r="9781">
          <cell r="C9781" t="str">
            <v>4580005040028</v>
          </cell>
          <cell r="D9781" t="str">
            <v>VICELaBo- Mặt nạ siêu dưỡng ẩm từ bã rượu 10 miếng</v>
          </cell>
          <cell r="E9781">
            <v>225000</v>
          </cell>
          <cell r="F9781" t="str">
            <v>173849</v>
          </cell>
          <cell r="G9781" t="str">
            <v>CHĂM SÓC SẮC ĐẸP</v>
          </cell>
          <cell r="H9781" t="str">
            <v>CHĂM SÓC DA</v>
          </cell>
        </row>
        <row r="9782">
          <cell r="C9782" t="str">
            <v>4902720119986</v>
          </cell>
          <cell r="D9782" t="str">
            <v>MORINAGA- Sữa bầu vị trà sữa (18g x 12 gói)</v>
          </cell>
          <cell r="E9782">
            <v>225000</v>
          </cell>
          <cell r="F9782" t="str">
            <v>173850</v>
          </cell>
          <cell r="G9782" t="str">
            <v>SỮA</v>
          </cell>
          <cell r="H9782" t="str">
            <v>SỮA BẦU</v>
          </cell>
        </row>
        <row r="9783">
          <cell r="C9783" t="str">
            <v>4902720120005</v>
          </cell>
          <cell r="D9783" t="str">
            <v>MORINAGA- Sữa bầu vị trà xanh (18g x 12 gói)</v>
          </cell>
          <cell r="E9783">
            <v>225000</v>
          </cell>
          <cell r="F9783" t="str">
            <v>173851</v>
          </cell>
          <cell r="G9783" t="str">
            <v>SỮA</v>
          </cell>
          <cell r="H9783" t="str">
            <v>SỮA BẦU</v>
          </cell>
        </row>
        <row r="9784">
          <cell r="C9784" t="str">
            <v>4952583052548</v>
          </cell>
          <cell r="D9784" t="str">
            <v>NPK- Mũ bơi màu đen -NPS-2672</v>
          </cell>
          <cell r="E9784">
            <v>39000</v>
          </cell>
          <cell r="F9784" t="str">
            <v>173852</v>
          </cell>
          <cell r="G9784" t="str">
            <v>THỜI TRANG</v>
          </cell>
          <cell r="H9784" t="str">
            <v>ĐỒ BƠI</v>
          </cell>
        </row>
        <row r="9785">
          <cell r="C9785" t="str">
            <v>4952583053187</v>
          </cell>
          <cell r="D9785" t="str">
            <v>NPK- Mũ bơi màu hồng -NPS-2673</v>
          </cell>
          <cell r="E9785">
            <v>39000</v>
          </cell>
          <cell r="F9785" t="str">
            <v>173853</v>
          </cell>
          <cell r="G9785" t="str">
            <v>THỜI TRANG</v>
          </cell>
          <cell r="H9785" t="str">
            <v>ĐỒ BƠI</v>
          </cell>
        </row>
        <row r="9786">
          <cell r="C9786" t="str">
            <v>4952583058090</v>
          </cell>
          <cell r="D9786" t="str">
            <v>NPK- Bóng bơi cho bé màu xanh trắng 26cm</v>
          </cell>
          <cell r="E9786">
            <v>39000</v>
          </cell>
          <cell r="F9786" t="str">
            <v>173856</v>
          </cell>
          <cell r="G9786" t="str">
            <v>THỜI TRANG</v>
          </cell>
          <cell r="H9786" t="str">
            <v>ĐỒ BƠI</v>
          </cell>
        </row>
        <row r="9787">
          <cell r="C9787" t="str">
            <v>4903308012798</v>
          </cell>
          <cell r="D9787" t="str">
            <v>EMINA- Phô mai vị vanilla 90g (6 miếng)</v>
          </cell>
          <cell r="E9787">
            <v>80000</v>
          </cell>
          <cell r="F9787" t="str">
            <v>173858</v>
          </cell>
          <cell r="G9787" t="str">
            <v>THỰC PHẨM</v>
          </cell>
          <cell r="H9787" t="str">
            <v>SẢN PHẨM TỪ SỮA</v>
          </cell>
        </row>
        <row r="9788">
          <cell r="C9788" t="str">
            <v>4903308012811</v>
          </cell>
          <cell r="D9788" t="str">
            <v>EMINA- Phô mai hạt óc chó 90g (6 miếng)</v>
          </cell>
          <cell r="E9788">
            <v>80000</v>
          </cell>
          <cell r="F9788" t="str">
            <v>173859</v>
          </cell>
          <cell r="G9788" t="str">
            <v>THỰC PHẨM</v>
          </cell>
          <cell r="H9788" t="str">
            <v>SẢN PHẨM TỪ SỮA</v>
          </cell>
        </row>
        <row r="9789">
          <cell r="C9789" t="str">
            <v>4903308012941</v>
          </cell>
          <cell r="D9789" t="str">
            <v>EMINA- Phô mai dâu mâm xôi việt quất 90g (6 miếng)</v>
          </cell>
          <cell r="E9789">
            <v>80000</v>
          </cell>
          <cell r="F9789" t="str">
            <v>173861</v>
          </cell>
          <cell r="G9789" t="str">
            <v>THỰC PHẨM</v>
          </cell>
          <cell r="H9789" t="str">
            <v>SẢN PHẨM TỪ SỮA</v>
          </cell>
        </row>
        <row r="9790">
          <cell r="C9790" t="str">
            <v>1718002019010</v>
          </cell>
          <cell r="D9790" t="str">
            <v>Sản phẩm đồng giá</v>
          </cell>
          <cell r="E9790">
            <v>250000</v>
          </cell>
          <cell r="F9790" t="str">
            <v>173865</v>
          </cell>
          <cell r="G9790" t="str">
            <v>NGÀNH KHÁC</v>
          </cell>
          <cell r="H9790" t="str">
            <v>HÀNG NGỪNG KINH DOANH</v>
          </cell>
        </row>
        <row r="9791">
          <cell r="C9791" t="str">
            <v>4901301333186</v>
          </cell>
          <cell r="D9791" t="str">
            <v>KAO- KCN dạng gel Bioré UV Aqua Rich Water Gel SPF50+／PA++++ (90ml)</v>
          </cell>
          <cell r="E9791">
            <v>225000</v>
          </cell>
          <cell r="F9791" t="str">
            <v>173870</v>
          </cell>
          <cell r="G9791" t="str">
            <v>CHĂM SÓC SẮC ĐẸP</v>
          </cell>
          <cell r="H9791" t="str">
            <v>CHĂM SÓC CƠ THỂ</v>
          </cell>
        </row>
        <row r="9792">
          <cell r="C9792" t="str">
            <v>4901080507310</v>
          </cell>
          <cell r="D9792" t="str">
            <v>EARTH- Nước súc miệng Mondahmin Jr hương nho 600ml</v>
          </cell>
          <cell r="E9792">
            <v>215000</v>
          </cell>
          <cell r="F9792" t="str">
            <v>173873</v>
          </cell>
          <cell r="G9792" t="str">
            <v>CHĂM SÓC HÀNG NGÀY</v>
          </cell>
          <cell r="H9792" t="str">
            <v>CHĂM SÓC RĂNG MIỆNG</v>
          </cell>
        </row>
        <row r="9793">
          <cell r="C9793" t="str">
            <v>4901080510419</v>
          </cell>
          <cell r="D9793" t="str">
            <v>EARTH- Nước súc miệng Mondahmin Kids vị dâu 250ml</v>
          </cell>
          <cell r="E9793">
            <v>115000</v>
          </cell>
          <cell r="F9793" t="str">
            <v>173874</v>
          </cell>
          <cell r="G9793" t="str">
            <v>CHĂM SÓC HÀNG NGÀY</v>
          </cell>
          <cell r="H9793" t="str">
            <v>CHĂM SÓC RĂNG MIỆNG</v>
          </cell>
        </row>
        <row r="9794">
          <cell r="C9794" t="str">
            <v>4901080510518</v>
          </cell>
          <cell r="D9794" t="str">
            <v>EARTH- Nước súc miệng M.Kids-3~5 tuổi-H.Nho-250ml</v>
          </cell>
          <cell r="E9794">
            <v>115000</v>
          </cell>
          <cell r="F9794" t="str">
            <v>173875</v>
          </cell>
          <cell r="G9794" t="str">
            <v>CHĂM SÓC HÀNG NGÀY</v>
          </cell>
          <cell r="H9794" t="str">
            <v>CHĂM SÓC RĂNG MIỆNG</v>
          </cell>
        </row>
        <row r="9795">
          <cell r="C9795" t="str">
            <v>4902720119962</v>
          </cell>
          <cell r="D9795" t="str">
            <v>MORINAGA- Sữa bầu vị cà phê (18g x 12 gói)</v>
          </cell>
          <cell r="E9795">
            <v>225000</v>
          </cell>
          <cell r="F9795" t="str">
            <v>173877</v>
          </cell>
          <cell r="G9795" t="str">
            <v>SỮA</v>
          </cell>
          <cell r="H9795" t="str">
            <v>SỮA BẦU</v>
          </cell>
        </row>
        <row r="9796">
          <cell r="C9796" t="str">
            <v>4902135122878</v>
          </cell>
          <cell r="D9796" t="str">
            <v>FAFA- Nước súc miệng M.A.N.H hg bạc hà blue 975ml</v>
          </cell>
          <cell r="E9796">
            <v>180000</v>
          </cell>
          <cell r="F9796" t="str">
            <v>173879</v>
          </cell>
          <cell r="G9796" t="str">
            <v>CHĂM SÓC HÀNG NGÀY</v>
          </cell>
          <cell r="H9796" t="str">
            <v>CHĂM SÓC RĂNG MIỆNG</v>
          </cell>
        </row>
        <row r="9797">
          <cell r="C9797" t="str">
            <v>4902135122892</v>
          </cell>
          <cell r="D9797" t="str">
            <v>FAFA- Nước súc miệng M.A.N.H hương cam pink 975ml</v>
          </cell>
          <cell r="E9797">
            <v>180000</v>
          </cell>
          <cell r="F9797" t="str">
            <v>173880</v>
          </cell>
          <cell r="G9797" t="str">
            <v>CHĂM SÓC HÀNG NGÀY</v>
          </cell>
          <cell r="H9797" t="str">
            <v>CHĂM SÓC RĂNG MIỆNG</v>
          </cell>
        </row>
        <row r="9798">
          <cell r="C9798" t="str">
            <v>4901387022615</v>
          </cell>
          <cell r="D9798" t="str">
            <v>CREATE- Bàn chải bản rộng Dental Prestige loại mềm</v>
          </cell>
          <cell r="E9798">
            <v>40000</v>
          </cell>
          <cell r="F9798" t="str">
            <v>173882</v>
          </cell>
          <cell r="G9798" t="str">
            <v>CHĂM SÓC HÀNG NGÀY</v>
          </cell>
          <cell r="H9798" t="str">
            <v>CHĂM SÓC RĂNG MIỆNG</v>
          </cell>
        </row>
        <row r="9799">
          <cell r="C9799" t="str">
            <v>4902585003758</v>
          </cell>
          <cell r="D9799" t="str">
            <v>FUTABA- Kem Chocomint bạc hà socola 90ml</v>
          </cell>
          <cell r="E9799">
            <v>39000</v>
          </cell>
          <cell r="F9799" t="str">
            <v>173883</v>
          </cell>
          <cell r="G9799" t="str">
            <v>THỰC PHẨM</v>
          </cell>
          <cell r="H9799" t="str">
            <v>SẢN PHẨM TỪ SỮA</v>
          </cell>
        </row>
        <row r="9800">
          <cell r="C9800" t="str">
            <v>4952583053774</v>
          </cell>
          <cell r="D9800" t="str">
            <v>NPK- Ống thở lặn cho trẻ em CS-2795- Màu vàng 33cm</v>
          </cell>
          <cell r="E9800">
            <v>35000</v>
          </cell>
          <cell r="F9800" t="str">
            <v>173884</v>
          </cell>
          <cell r="G9800" t="str">
            <v>THỜI TRANG</v>
          </cell>
          <cell r="H9800" t="str">
            <v>ĐỒ BƠI</v>
          </cell>
        </row>
        <row r="9801">
          <cell r="C9801" t="str">
            <v>4571157256894</v>
          </cell>
          <cell r="D9801" t="str">
            <v>ORIHIRO- Dầu gan cá mập Squalene (390 viên)</v>
          </cell>
          <cell r="E9801">
            <v>800000</v>
          </cell>
          <cell r="F9801" t="str">
            <v>173887</v>
          </cell>
          <cell r="G9801" t="str">
            <v>CHĂM SÓC SỨC KHỎE</v>
          </cell>
          <cell r="H9801" t="str">
            <v>TĂNG CƯỜNG HỆ MIỄN DỊCH</v>
          </cell>
        </row>
        <row r="9802">
          <cell r="C9802" t="str">
            <v>4562282910607</v>
          </cell>
          <cell r="D9802" t="str">
            <v>DIC LIFETEC- Tảo Vàng EX Family 2000 viên</v>
          </cell>
          <cell r="E9802">
            <v>1880000</v>
          </cell>
          <cell r="F9802" t="str">
            <v>173891</v>
          </cell>
          <cell r="G9802" t="str">
            <v>CHĂM SÓC SỨC KHỎE</v>
          </cell>
          <cell r="H9802" t="str">
            <v>TĂNG CƯỜNG HỆ MIỄN DỊCH</v>
          </cell>
        </row>
        <row r="9803">
          <cell r="C9803" t="str">
            <v>1718190000012</v>
          </cell>
          <cell r="D9803" t="str">
            <v>Sản phẩm đồng giá</v>
          </cell>
          <cell r="E9803">
            <v>480000</v>
          </cell>
          <cell r="F9803" t="str">
            <v>173902</v>
          </cell>
          <cell r="G9803" t="str">
            <v>NGÀNH KHÁC</v>
          </cell>
          <cell r="H9803" t="str">
            <v>HÀNG NGỪNG KINH DOANH</v>
          </cell>
        </row>
        <row r="9804">
          <cell r="C9804" t="str">
            <v>8935007732512</v>
          </cell>
          <cell r="D9804" t="str">
            <v>Bình trữ nước cơ động</v>
          </cell>
          <cell r="E9804">
            <v>15000</v>
          </cell>
          <cell r="F9804" t="str">
            <v>173934</v>
          </cell>
          <cell r="G9804" t="str">
            <v>NHÀ CỬA ĐỜI SỐNG</v>
          </cell>
          <cell r="H9804" t="str">
            <v>BẾP VÀ PHÒNG ĂN</v>
          </cell>
        </row>
        <row r="9805">
          <cell r="C9805" t="str">
            <v>4971646060542</v>
          </cell>
          <cell r="D9805" t="str">
            <v>KYOUSHIN- Thạch mềm dạng que tổng hợp 15gx5 cái</v>
          </cell>
          <cell r="E9805">
            <v>22000</v>
          </cell>
          <cell r="F9805" t="str">
            <v>173939</v>
          </cell>
          <cell r="G9805" t="str">
            <v>THỰC PHẨM</v>
          </cell>
          <cell r="H9805" t="str">
            <v>BÁNH KẸO, ĐỒ ĂN VẶT</v>
          </cell>
        </row>
        <row r="9806">
          <cell r="C9806" t="str">
            <v>4971646060559</v>
          </cell>
          <cell r="D9806" t="str">
            <v>KYOUSHIN- Thạch kanten dạng que tổng hợp 15gx5 cái</v>
          </cell>
          <cell r="E9806">
            <v>22000</v>
          </cell>
          <cell r="F9806" t="str">
            <v>173940</v>
          </cell>
          <cell r="G9806" t="str">
            <v>THỰC PHẨM</v>
          </cell>
          <cell r="H9806" t="str">
            <v>BÁNH KẸO, ĐỒ ĂN VẶT</v>
          </cell>
        </row>
        <row r="9807">
          <cell r="C9807" t="str">
            <v>4974012400850</v>
          </cell>
          <cell r="D9807" t="str">
            <v>SHOBI -Giấy thấm dầu Provence (200 tờ)</v>
          </cell>
          <cell r="E9807">
            <v>40000</v>
          </cell>
          <cell r="F9807" t="str">
            <v>173944</v>
          </cell>
          <cell r="G9807" t="str">
            <v>CHĂM SÓC SẮC ĐẸP</v>
          </cell>
          <cell r="H9807" t="str">
            <v>Mỹ phẩm khác</v>
          </cell>
        </row>
        <row r="9808">
          <cell r="C9808" t="str">
            <v>4977324416052</v>
          </cell>
          <cell r="D9808" t="str">
            <v>SHOBI- Lưới rửa mặt tạo bọt- Màu xanh</v>
          </cell>
          <cell r="E9808">
            <v>75000</v>
          </cell>
          <cell r="F9808" t="str">
            <v>173947</v>
          </cell>
          <cell r="G9808" t="str">
            <v>CHĂM SÓC SẮC ĐẸP</v>
          </cell>
          <cell r="H9808" t="str">
            <v>Mỹ phẩm khác</v>
          </cell>
        </row>
        <row r="9809">
          <cell r="C9809" t="str">
            <v>4977324711768</v>
          </cell>
          <cell r="D9809" t="str">
            <v>SHOBI- Dung dịch làm sạch cọ và mút trang điểm Provence- 80ml</v>
          </cell>
          <cell r="E9809">
            <v>95000</v>
          </cell>
          <cell r="F9809" t="str">
            <v>173948</v>
          </cell>
          <cell r="G9809" t="str">
            <v>CHĂM SÓC SẮC ĐẸP</v>
          </cell>
          <cell r="H9809" t="str">
            <v>Mỹ phẩm khác</v>
          </cell>
        </row>
        <row r="9810">
          <cell r="C9810" t="str">
            <v>4977324712079</v>
          </cell>
          <cell r="D9810" t="str">
            <v>SHOBI- Dụng cụ vệ sinh cọ trang điểm Provence</v>
          </cell>
          <cell r="E9810">
            <v>109000</v>
          </cell>
          <cell r="F9810" t="str">
            <v>173949</v>
          </cell>
          <cell r="G9810" t="str">
            <v>CHĂM SÓC SẮC ĐẸP</v>
          </cell>
          <cell r="H9810" t="str">
            <v>Mỹ phẩm khác</v>
          </cell>
        </row>
        <row r="9811">
          <cell r="C9811" t="str">
            <v>4977324712239</v>
          </cell>
          <cell r="D9811" t="str">
            <v>SHOBI- Mút trang điểm tam giác- Hộp 17 miếng</v>
          </cell>
          <cell r="E9811">
            <v>95000</v>
          </cell>
          <cell r="F9811" t="str">
            <v>173953</v>
          </cell>
          <cell r="G9811" t="str">
            <v>CHĂM SÓC SẮC ĐẸP</v>
          </cell>
          <cell r="H9811" t="str">
            <v>Mỹ phẩm khác</v>
          </cell>
        </row>
        <row r="9812">
          <cell r="C9812" t="str">
            <v>4977324712970</v>
          </cell>
          <cell r="D9812" t="str">
            <v>SHOBI- Mút trang điểm 3D hình quả lê</v>
          </cell>
          <cell r="E9812">
            <v>75000</v>
          </cell>
          <cell r="F9812" t="str">
            <v>173956</v>
          </cell>
          <cell r="G9812" t="str">
            <v>CHĂM SÓC SẮC ĐẸP</v>
          </cell>
          <cell r="H9812" t="str">
            <v>Mỹ phẩm khác</v>
          </cell>
        </row>
        <row r="9813">
          <cell r="C9813" t="str">
            <v>4977324712611</v>
          </cell>
          <cell r="D9813" t="str">
            <v>SHOBI- Hộp mút trang điểm hình trái tim- 10 miếng</v>
          </cell>
          <cell r="E9813">
            <v>119000</v>
          </cell>
          <cell r="F9813" t="str">
            <v>173959</v>
          </cell>
          <cell r="G9813" t="str">
            <v>CHĂM SÓC SẮC ĐẸP</v>
          </cell>
          <cell r="H9813" t="str">
            <v>Mỹ phẩm khác</v>
          </cell>
        </row>
        <row r="9814">
          <cell r="C9814" t="str">
            <v>4903301205623</v>
          </cell>
          <cell r="D9814" t="str">
            <v>LION-KDR Lion clinice bạc hà tươi mát 143g</v>
          </cell>
          <cell r="E9814">
            <v>95000</v>
          </cell>
          <cell r="F9814" t="str">
            <v>173962</v>
          </cell>
          <cell r="G9814" t="str">
            <v>CHĂM SÓC HÀNG NGÀY</v>
          </cell>
          <cell r="H9814" t="str">
            <v>CHĂM SÓC RĂNG MIỆNG</v>
          </cell>
        </row>
        <row r="9815">
          <cell r="C9815" t="str">
            <v>4903301283355</v>
          </cell>
          <cell r="D9815" t="str">
            <v>LION- Nước rửa bát Charmy Magica hương berry 220ml</v>
          </cell>
          <cell r="E9815">
            <v>58000</v>
          </cell>
          <cell r="F9815" t="str">
            <v>173970</v>
          </cell>
          <cell r="G9815" t="str">
            <v>NHÀ CỬA ĐỜI SỐNG</v>
          </cell>
          <cell r="H9815" t="str">
            <v>XÀ PHÒNG, CHẤT TẨY RỬA</v>
          </cell>
        </row>
        <row r="9816">
          <cell r="C9816" t="str">
            <v>4901301364654</v>
          </cell>
          <cell r="D9816" t="str">
            <v>KAO- Bột giặt Attack khử vết bẩn&amp;mùi hôi 800g</v>
          </cell>
          <cell r="E9816">
            <v>160000</v>
          </cell>
          <cell r="F9816" t="str">
            <v>173971</v>
          </cell>
          <cell r="G9816" t="str">
            <v>NHÀ CỬA ĐỜI SỐNG</v>
          </cell>
          <cell r="H9816" t="str">
            <v>GIẶT, XẢ QUẦN ÁO</v>
          </cell>
        </row>
        <row r="9817">
          <cell r="C9817" t="str">
            <v>4901301365545</v>
          </cell>
          <cell r="D9817" t="str">
            <v>KAO- Bột giặt Attack Bio EX đánh bay vết bẩn 900g</v>
          </cell>
          <cell r="E9817">
            <v>160000</v>
          </cell>
          <cell r="F9817" t="str">
            <v>173972</v>
          </cell>
          <cell r="G9817" t="str">
            <v>NHÀ CỬA ĐỜI SỐNG</v>
          </cell>
          <cell r="H9817" t="str">
            <v>GIẶT, XẢ QUẦN ÁO</v>
          </cell>
        </row>
        <row r="9818">
          <cell r="C9818" t="str">
            <v>4902155023155</v>
          </cell>
          <cell r="D9818" t="str">
            <v>NIKKOH- Thạch mềm dạng que vị trái cây 16gx5 chiếc</v>
          </cell>
          <cell r="E9818">
            <v>22000</v>
          </cell>
          <cell r="F9818" t="str">
            <v>173973</v>
          </cell>
          <cell r="G9818" t="str">
            <v>THỰC PHẨM</v>
          </cell>
          <cell r="H9818" t="str">
            <v>BÁNH KẸO, ĐỒ ĂN VẶT</v>
          </cell>
        </row>
        <row r="9819">
          <cell r="C9819" t="str">
            <v>4902475111594</v>
          </cell>
          <cell r="D9819" t="str">
            <v>HIGASHIMARU SHOYU- Nước tương truyền thống 500ml</v>
          </cell>
          <cell r="E9819">
            <v>85000</v>
          </cell>
          <cell r="F9819" t="str">
            <v>173974</v>
          </cell>
          <cell r="G9819" t="str">
            <v>THỰC PHẨM</v>
          </cell>
          <cell r="H9819" t="str">
            <v>GIA VỊ</v>
          </cell>
        </row>
        <row r="9820">
          <cell r="C9820" t="str">
            <v>4902475113994</v>
          </cell>
          <cell r="D9820" t="str">
            <v>HIGASHIMARU SHOYU- Nước tương shoyu hảo hạng 500ml</v>
          </cell>
          <cell r="E9820">
            <v>115000</v>
          </cell>
          <cell r="F9820" t="str">
            <v>173975</v>
          </cell>
          <cell r="G9820" t="str">
            <v>THỰC PHẨM</v>
          </cell>
          <cell r="H9820" t="str">
            <v>GIA VỊ</v>
          </cell>
        </row>
        <row r="9821">
          <cell r="C9821" t="str">
            <v>4902050620183</v>
          </cell>
          <cell r="D9821" t="str">
            <v>DAIICHISEKKEN- Sữa tắm dạng gel HoneyForest(500ml)</v>
          </cell>
          <cell r="E9821">
            <v>210000</v>
          </cell>
          <cell r="F9821" t="str">
            <v>173985</v>
          </cell>
          <cell r="G9821" t="str">
            <v>CHĂM SÓC SẮC ĐẸP</v>
          </cell>
          <cell r="H9821" t="str">
            <v>CHĂM SÓC CƠ THỂ</v>
          </cell>
        </row>
        <row r="9822">
          <cell r="C9822" t="str">
            <v>4902050620312</v>
          </cell>
          <cell r="D9822" t="str">
            <v>DAIICHISEKKEN- Sữa tắm Honey Milk (500ml)</v>
          </cell>
          <cell r="E9822">
            <v>210000</v>
          </cell>
          <cell r="F9822" t="str">
            <v>173986</v>
          </cell>
          <cell r="G9822" t="str">
            <v>CHĂM SÓC SẮC ĐẸP</v>
          </cell>
          <cell r="H9822" t="str">
            <v>CHĂM SÓC CƠ THỂ</v>
          </cell>
        </row>
        <row r="9823">
          <cell r="C9823" t="str">
            <v>4902050620374</v>
          </cell>
          <cell r="D9823" t="str">
            <v>FUNS- Sữa tắm làm sáng da hương thảo mộc 450ML</v>
          </cell>
          <cell r="E9823">
            <v>210000</v>
          </cell>
          <cell r="F9823" t="str">
            <v>173987</v>
          </cell>
          <cell r="G9823" t="str">
            <v>CHĂM SÓC SẮC ĐẸP</v>
          </cell>
          <cell r="H9823" t="str">
            <v>CHĂM SÓC CƠ THỂ</v>
          </cell>
        </row>
        <row r="9824">
          <cell r="C9824" t="str">
            <v>4932313033092</v>
          </cell>
          <cell r="D9824" t="str">
            <v>TSUNO SHOKUHIN- Dầu gạo cao cấp 1500gr</v>
          </cell>
          <cell r="E9824">
            <v>270000</v>
          </cell>
          <cell r="F9824" t="str">
            <v>173989</v>
          </cell>
          <cell r="G9824" t="str">
            <v>THỰC PHẨM</v>
          </cell>
          <cell r="H9824" t="str">
            <v>GIA VỊ</v>
          </cell>
        </row>
        <row r="9825">
          <cell r="C9825" t="str">
            <v>4932313037410</v>
          </cell>
          <cell r="D9825" t="str">
            <v>TSUNO SHOKUHIN- Dầu gạo cao cấp 1000gr</v>
          </cell>
          <cell r="E9825">
            <v>210000</v>
          </cell>
          <cell r="F9825" t="str">
            <v>173990</v>
          </cell>
          <cell r="G9825" t="str">
            <v>THỰC PHẨM</v>
          </cell>
          <cell r="H9825" t="str">
            <v>GIA VỊ</v>
          </cell>
        </row>
        <row r="9826">
          <cell r="C9826" t="str">
            <v>4977612115858</v>
          </cell>
          <cell r="D9826" t="str">
            <v>HEIAN- Thanh treo không khoan vít- KT 50x75cm</v>
          </cell>
          <cell r="E9826">
            <v>207000</v>
          </cell>
          <cell r="F9826" t="str">
            <v>173991</v>
          </cell>
          <cell r="G9826" t="str">
            <v>NHÀ CỬA ĐỜI SỐNG</v>
          </cell>
          <cell r="H9826" t="str">
            <v>ĐỒ DÙNG SINH HOẠT GIA ĐÌNH</v>
          </cell>
        </row>
        <row r="9827">
          <cell r="C9827" t="str">
            <v>4977612182058</v>
          </cell>
          <cell r="D9827" t="str">
            <v>HEIAN- Thanh treo không khoan vít- KT 42~66cm</v>
          </cell>
          <cell r="E9827">
            <v>72000</v>
          </cell>
          <cell r="F9827" t="str">
            <v>173994</v>
          </cell>
          <cell r="G9827" t="str">
            <v>NHÀ CỬA ĐỜI SỐNG</v>
          </cell>
          <cell r="H9827" t="str">
            <v>ĐỒ DÙNG SINH HOẠT GIA ĐÌNH</v>
          </cell>
        </row>
        <row r="9828">
          <cell r="C9828" t="str">
            <v>2019051300012</v>
          </cell>
          <cell r="D9828" t="str">
            <v>Ô cầm tay thương hiệu sakuko family</v>
          </cell>
          <cell r="E9828">
            <v>0</v>
          </cell>
          <cell r="F9828" t="str">
            <v>174000</v>
          </cell>
          <cell r="G9828" t="str">
            <v>NGÀNH KHÁC</v>
          </cell>
          <cell r="H9828" t="str">
            <v>HÀNG MARKETING</v>
          </cell>
        </row>
        <row r="9829">
          <cell r="C9829" t="str">
            <v>4905596114062</v>
          </cell>
          <cell r="D9829" t="str">
            <v>INOMATA- Lọ đựng gia vị màu trắng-120ml</v>
          </cell>
          <cell r="E9829">
            <v>42000</v>
          </cell>
          <cell r="F9829" t="str">
            <v>174002</v>
          </cell>
          <cell r="G9829" t="str">
            <v>NHÀ CỬA ĐỜI SỐNG</v>
          </cell>
          <cell r="H9829" t="str">
            <v>BẾP VÀ PHÒNG ĂN</v>
          </cell>
        </row>
        <row r="9830">
          <cell r="C9830" t="str">
            <v>4902111753928</v>
          </cell>
          <cell r="D9830" t="str">
            <v>UNILEVER- Sữa tắm Axe cho nam - Hương thơm nam tính lịch lãm (400g)</v>
          </cell>
          <cell r="E9830">
            <v>195000</v>
          </cell>
          <cell r="F9830" t="str">
            <v>174005</v>
          </cell>
          <cell r="G9830" t="str">
            <v>CHĂM SÓC SẮC ĐẸP</v>
          </cell>
          <cell r="H9830" t="str">
            <v>Mỹ phẩm khác</v>
          </cell>
        </row>
        <row r="9831">
          <cell r="C9831" t="str">
            <v>4902111755236</v>
          </cell>
          <cell r="D9831" t="str">
            <v>UNILEVER- Dầu gội Clear Scalp&amp;Hair Expert nam 350g</v>
          </cell>
          <cell r="E9831">
            <v>295000</v>
          </cell>
          <cell r="F9831" t="str">
            <v>174006</v>
          </cell>
          <cell r="G9831" t="str">
            <v>CHĂM SÓC SẮC ĐẸP</v>
          </cell>
          <cell r="H9831" t="str">
            <v>Mỹ phẩm khác</v>
          </cell>
        </row>
        <row r="9832">
          <cell r="C9832" t="str">
            <v>4902111755250</v>
          </cell>
          <cell r="D9832" t="str">
            <v>UNILEVER- Dầu gội Clear hồng cho tóc khô 370g</v>
          </cell>
          <cell r="E9832">
            <v>195000</v>
          </cell>
          <cell r="F9832" t="str">
            <v>174007</v>
          </cell>
          <cell r="G9832" t="str">
            <v>CHĂM SÓC SẮC ĐẸP</v>
          </cell>
          <cell r="H9832" t="str">
            <v>CHĂM SÓC TÓC</v>
          </cell>
        </row>
        <row r="9833">
          <cell r="C9833" t="str">
            <v>4902111755267</v>
          </cell>
          <cell r="D9833" t="str">
            <v>UNILEVER- Dầu xả Clear hồng cho tóc khô 370g</v>
          </cell>
          <cell r="E9833">
            <v>195000</v>
          </cell>
          <cell r="F9833" t="str">
            <v>174008</v>
          </cell>
          <cell r="G9833" t="str">
            <v>CHĂM SÓC SẮC ĐẸP</v>
          </cell>
          <cell r="H9833" t="str">
            <v>CHĂM SÓC TÓC</v>
          </cell>
        </row>
        <row r="9834">
          <cell r="C9834" t="str">
            <v>4589750490577</v>
          </cell>
          <cell r="D9834" t="str">
            <v>ALFACE- Set mặt nạ than tre chăm sóc da toàn diện-Hộp 6 miếng</v>
          </cell>
          <cell r="E9834">
            <v>285000</v>
          </cell>
          <cell r="F9834" t="str">
            <v>174009</v>
          </cell>
          <cell r="G9834" t="str">
            <v>CHĂM SÓC SẮC ĐẸP</v>
          </cell>
          <cell r="H9834" t="str">
            <v>CHĂM SÓC DA</v>
          </cell>
        </row>
        <row r="9835">
          <cell r="C9835" t="str">
            <v>4589530701152</v>
          </cell>
          <cell r="D9835" t="str">
            <v>BOTANICAL MARCHE- Gel tẩy trang Deep Cleasing300ml</v>
          </cell>
          <cell r="E9835">
            <v>295000</v>
          </cell>
          <cell r="F9835" t="str">
            <v>174010</v>
          </cell>
          <cell r="G9835" t="str">
            <v>CHĂM SÓC SẮC ĐẸP</v>
          </cell>
          <cell r="H9835" t="str">
            <v>CHĂM SÓC DA</v>
          </cell>
        </row>
        <row r="9836">
          <cell r="C9836" t="str">
            <v>4901331012860</v>
          </cell>
          <cell r="D9836" t="str">
            <v>KAI- DAO CẠO LÔNG MÀY NỮ PRETTY FRML-3PN (3 chiếc/gói)</v>
          </cell>
          <cell r="E9836">
            <v>55000</v>
          </cell>
          <cell r="F9836" t="str">
            <v>174011</v>
          </cell>
          <cell r="G9836" t="str">
            <v>CHĂM SÓC SẮC ĐẸP</v>
          </cell>
          <cell r="H9836" t="str">
            <v>Mỹ phẩm khác</v>
          </cell>
        </row>
        <row r="9837">
          <cell r="C9837" t="str">
            <v>4901331006616</v>
          </cell>
          <cell r="D9837" t="str">
            <v>KAI- DAO CẠO NỮ BEAUTY GUARD BTMG-5F (5 chiếc/gói)</v>
          </cell>
          <cell r="E9837">
            <v>55000</v>
          </cell>
          <cell r="F9837" t="str">
            <v>174012</v>
          </cell>
          <cell r="G9837" t="str">
            <v>CHĂM SÓC SẮC ĐẸP</v>
          </cell>
          <cell r="H9837" t="str">
            <v>Mỹ phẩm khác</v>
          </cell>
        </row>
        <row r="9838">
          <cell r="C9838" t="str">
            <v>4901601399417</v>
          </cell>
          <cell r="D9838" t="str">
            <v>KAI- DAO NHÀ BẾP WAKATAKE-18CM, AB-5422</v>
          </cell>
          <cell r="E9838">
            <v>520000</v>
          </cell>
          <cell r="F9838" t="str">
            <v>174013</v>
          </cell>
          <cell r="G9838" t="str">
            <v>NHÀ CỬA ĐỜI SỐNG</v>
          </cell>
          <cell r="H9838" t="str">
            <v>BẾP VÀ PHÒNG ĂN</v>
          </cell>
        </row>
        <row r="9839">
          <cell r="C9839" t="str">
            <v>4901601292428</v>
          </cell>
          <cell r="D9839" t="str">
            <v>KAI- KÉO NHÀ BẾP LƯỠI CONG KAI 19.5CM, DH-7242</v>
          </cell>
          <cell r="E9839">
            <v>250000</v>
          </cell>
          <cell r="F9839" t="str">
            <v>174014</v>
          </cell>
          <cell r="G9839" t="str">
            <v>NHÀ CỬA ĐỜI SỐNG</v>
          </cell>
          <cell r="H9839" t="str">
            <v>BẾP VÀ PHÒNG ĂN</v>
          </cell>
        </row>
        <row r="9840">
          <cell r="C9840" t="str">
            <v>4901601291735</v>
          </cell>
          <cell r="D9840" t="str">
            <v>KAI- DAO GỌT HOA QUẢ SELECT, DH-7173</v>
          </cell>
          <cell r="E9840">
            <v>245000</v>
          </cell>
          <cell r="F9840" t="str">
            <v>174015</v>
          </cell>
          <cell r="G9840" t="str">
            <v>NHÀ CỬA ĐỜI SỐNG</v>
          </cell>
          <cell r="H9840" t="str">
            <v>BẾP VÀ PHÒNG ĂN</v>
          </cell>
        </row>
        <row r="9841">
          <cell r="C9841" t="str">
            <v>4901601951615</v>
          </cell>
          <cell r="D9841" t="str">
            <v>KAI- KẸP UỐN MI PC MÀU HỒNG, KQ-0152</v>
          </cell>
          <cell r="E9841">
            <v>100000</v>
          </cell>
          <cell r="F9841" t="str">
            <v>174016</v>
          </cell>
          <cell r="G9841" t="str">
            <v>CHĂM SÓC SẮC ĐẸP</v>
          </cell>
          <cell r="H9841" t="str">
            <v>Mỹ phẩm khác</v>
          </cell>
        </row>
        <row r="9842">
          <cell r="C9842" t="str">
            <v>4901601951288</v>
          </cell>
          <cell r="D9842" t="str">
            <v>KAI- KẸP UỐN MI PRETESA MÀU ĐEN, HC-0523</v>
          </cell>
          <cell r="E9842">
            <v>105000</v>
          </cell>
          <cell r="F9842" t="str">
            <v>174017</v>
          </cell>
          <cell r="G9842" t="str">
            <v>CHĂM SÓC SẮC ĐẸP</v>
          </cell>
          <cell r="H9842" t="str">
            <v>Mỹ phẩm khác</v>
          </cell>
        </row>
        <row r="9843">
          <cell r="C9843" t="str">
            <v>4901601282511</v>
          </cell>
          <cell r="D9843" t="str">
            <v>KAI- KẸP UỐN MI MÀU XANH, KQ-3012</v>
          </cell>
          <cell r="E9843">
            <v>110000</v>
          </cell>
          <cell r="F9843" t="str">
            <v>174018</v>
          </cell>
          <cell r="G9843" t="str">
            <v>CHĂM SÓC SẮC ĐẸP</v>
          </cell>
          <cell r="H9843" t="str">
            <v>Mỹ phẩm khác</v>
          </cell>
        </row>
        <row r="9844">
          <cell r="C9844" t="str">
            <v>4901601299601</v>
          </cell>
          <cell r="D9844" t="str">
            <v>KAI- KHUÔN LÀM BÁNH INOX, DL-6225</v>
          </cell>
          <cell r="E9844">
            <v>15000</v>
          </cell>
          <cell r="F9844" t="str">
            <v>174019</v>
          </cell>
          <cell r="G9844" t="str">
            <v>NGÀNH KHÁC</v>
          </cell>
          <cell r="H9844" t="str">
            <v>HÀNG MẪU</v>
          </cell>
        </row>
        <row r="9845">
          <cell r="C9845" t="str">
            <v>4901601211429</v>
          </cell>
          <cell r="D9845" t="str">
            <v>KAI- TÚI NHỰA PP ĐỰNG BÁNH, DL-6381</v>
          </cell>
          <cell r="E9845">
            <v>15000</v>
          </cell>
          <cell r="F9845" t="str">
            <v>174020</v>
          </cell>
          <cell r="G9845" t="str">
            <v>NGÀNH KHÁC</v>
          </cell>
          <cell r="H9845" t="str">
            <v>HÀNG MẪU</v>
          </cell>
        </row>
        <row r="9846">
          <cell r="C9846" t="str">
            <v>4901601211443</v>
          </cell>
          <cell r="D9846" t="str">
            <v>KAI- TÚI NHỰA PP ĐỰNG BÁNH- DL-6383</v>
          </cell>
          <cell r="E9846">
            <v>15000</v>
          </cell>
          <cell r="F9846" t="str">
            <v>174021</v>
          </cell>
          <cell r="G9846" t="str">
            <v>NGÀNH KHÁC</v>
          </cell>
          <cell r="H9846" t="str">
            <v>HÀNG MẪU</v>
          </cell>
        </row>
        <row r="9847">
          <cell r="C9847" t="str">
            <v>4901601211597</v>
          </cell>
          <cell r="D9847" t="str">
            <v>KAI- KHUÔN LÀM BÁNH INOX- DL-6396</v>
          </cell>
          <cell r="E9847">
            <v>15000</v>
          </cell>
          <cell r="F9847" t="str">
            <v>174022</v>
          </cell>
          <cell r="G9847" t="str">
            <v>NGÀNH KHÁC</v>
          </cell>
          <cell r="H9847" t="str">
            <v>HÀNG MẪU</v>
          </cell>
        </row>
        <row r="9848">
          <cell r="C9848" t="str">
            <v>4901601211603</v>
          </cell>
          <cell r="D9848" t="str">
            <v>KAI- KHUÔN LÀM BÁNH INOX- DL-6397</v>
          </cell>
          <cell r="E9848">
            <v>15000</v>
          </cell>
          <cell r="F9848" t="str">
            <v>174023</v>
          </cell>
          <cell r="G9848" t="str">
            <v>NGÀNH KHÁC</v>
          </cell>
          <cell r="H9848" t="str">
            <v>HÀNG MẪU</v>
          </cell>
        </row>
        <row r="9849">
          <cell r="C9849" t="str">
            <v>4901601211627</v>
          </cell>
          <cell r="D9849" t="str">
            <v>KAI- KHUÔN LÀM BÁNH INOX- DL-6399</v>
          </cell>
          <cell r="E9849">
            <v>15000</v>
          </cell>
          <cell r="F9849" t="str">
            <v>174024</v>
          </cell>
          <cell r="G9849" t="str">
            <v>NGÀNH KHÁC</v>
          </cell>
          <cell r="H9849" t="str">
            <v>HÀNG MẪU</v>
          </cell>
        </row>
        <row r="9850">
          <cell r="C9850" t="str">
            <v>4901601211634</v>
          </cell>
          <cell r="D9850" t="str">
            <v>KAI- KHUÔN LÀM BÁNH INOX- DL-6400</v>
          </cell>
          <cell r="E9850">
            <v>15000</v>
          </cell>
          <cell r="F9850" t="str">
            <v>174025</v>
          </cell>
          <cell r="G9850" t="str">
            <v>NGÀNH KHÁC</v>
          </cell>
          <cell r="H9850" t="str">
            <v>HÀNG MẪU</v>
          </cell>
        </row>
        <row r="9851">
          <cell r="C9851" t="str">
            <v>4901601211689</v>
          </cell>
          <cell r="D9851" t="str">
            <v>KAI- KHUÔN LÀM BÁNH INOX- DL-6405</v>
          </cell>
          <cell r="E9851">
            <v>15000</v>
          </cell>
          <cell r="F9851" t="str">
            <v>174026</v>
          </cell>
          <cell r="G9851" t="str">
            <v>NGÀNH KHÁC</v>
          </cell>
          <cell r="H9851" t="str">
            <v>HÀNG MẪU</v>
          </cell>
        </row>
        <row r="9852">
          <cell r="C9852" t="str">
            <v>4901601398397</v>
          </cell>
          <cell r="D9852" t="str">
            <v>KAI- KHUÔN LÀM BÁNH BẰNG SILICONE- DL-8007</v>
          </cell>
          <cell r="E9852">
            <v>15000</v>
          </cell>
          <cell r="F9852" t="str">
            <v>174028</v>
          </cell>
          <cell r="G9852" t="str">
            <v>NGÀNH KHÁC</v>
          </cell>
          <cell r="H9852" t="str">
            <v>HÀNG MẪU</v>
          </cell>
        </row>
        <row r="9853">
          <cell r="C9853" t="str">
            <v>4901601297645</v>
          </cell>
          <cell r="D9853" t="str">
            <v>KAI- KHUÔN LÀM BÁNH BẰNG NHỰA PE- DL-8028</v>
          </cell>
          <cell r="E9853">
            <v>15000</v>
          </cell>
          <cell r="F9853" t="str">
            <v>174029</v>
          </cell>
          <cell r="G9853" t="str">
            <v>NGÀNH KHÁC</v>
          </cell>
          <cell r="H9853" t="str">
            <v>HÀNG MẪU</v>
          </cell>
        </row>
        <row r="9854">
          <cell r="C9854" t="str">
            <v>4901601297669</v>
          </cell>
          <cell r="D9854" t="str">
            <v>KAI- KHUÔN LÀM BÁNH BẰNG NHỰA PE- DL-8030</v>
          </cell>
          <cell r="E9854">
            <v>15000</v>
          </cell>
          <cell r="F9854" t="str">
            <v>174031</v>
          </cell>
          <cell r="G9854" t="str">
            <v>NGÀNH KHÁC</v>
          </cell>
          <cell r="H9854" t="str">
            <v>HÀNG MẪU</v>
          </cell>
        </row>
        <row r="9855">
          <cell r="C9855" t="str">
            <v>4901601297676</v>
          </cell>
          <cell r="D9855" t="str">
            <v>KAI- KHUÔN LÀM BÁNH BẰNG NHỰA PE- DL-8031</v>
          </cell>
          <cell r="E9855">
            <v>15000</v>
          </cell>
          <cell r="F9855" t="str">
            <v>174032</v>
          </cell>
          <cell r="G9855" t="str">
            <v>NGÀNH KHÁC</v>
          </cell>
          <cell r="H9855" t="str">
            <v>HÀNG MẪU</v>
          </cell>
        </row>
        <row r="9856">
          <cell r="C9856" t="str">
            <v>4901601297737</v>
          </cell>
          <cell r="D9856" t="str">
            <v>KAI- TÚI NHỰA PHUN KEM, DL-8037</v>
          </cell>
          <cell r="E9856">
            <v>15000</v>
          </cell>
          <cell r="F9856" t="str">
            <v>174033</v>
          </cell>
          <cell r="G9856" t="str">
            <v>NGÀNH KHÁC</v>
          </cell>
          <cell r="H9856" t="str">
            <v>HÀNG MẪU</v>
          </cell>
        </row>
        <row r="9857">
          <cell r="C9857" t="str">
            <v>4901601297782</v>
          </cell>
          <cell r="D9857" t="str">
            <v>KAI- MIẾNG TẠO HÌNH BÁNH BẰNG NHỰA- DL-8042</v>
          </cell>
          <cell r="E9857">
            <v>15000</v>
          </cell>
          <cell r="F9857" t="str">
            <v>174034</v>
          </cell>
          <cell r="G9857" t="str">
            <v>NGÀNH KHÁC</v>
          </cell>
          <cell r="H9857" t="str">
            <v>HÀNG MẪU</v>
          </cell>
        </row>
        <row r="9858">
          <cell r="C9858" t="str">
            <v>4901601297799</v>
          </cell>
          <cell r="D9858" t="str">
            <v>KAI- MIẾNG TẠO HÌNH BÁNH BẰNG NHỰA- DL-8043</v>
          </cell>
          <cell r="E9858">
            <v>15000</v>
          </cell>
          <cell r="F9858" t="str">
            <v>174035</v>
          </cell>
          <cell r="G9858" t="str">
            <v>NGÀNH KHÁC</v>
          </cell>
          <cell r="H9858" t="str">
            <v>HÀNG MẪU</v>
          </cell>
        </row>
        <row r="9859">
          <cell r="C9859" t="str">
            <v>4901601297805</v>
          </cell>
          <cell r="D9859" t="str">
            <v>KAI- MIẾNG TẠO HÌNH BÁNH BẰNG NHỰA- DL-8044</v>
          </cell>
          <cell r="E9859">
            <v>15000</v>
          </cell>
          <cell r="F9859" t="str">
            <v>174036</v>
          </cell>
          <cell r="G9859" t="str">
            <v>NGÀNH KHÁC</v>
          </cell>
          <cell r="H9859" t="str">
            <v>HÀNG MẪU</v>
          </cell>
        </row>
        <row r="9860">
          <cell r="C9860" t="str">
            <v>4901601297812</v>
          </cell>
          <cell r="D9860" t="str">
            <v>KAI- MIẾNG TẠO HÌNH BÁNH BẰNG NHỰA- DL-8045</v>
          </cell>
          <cell r="E9860">
            <v>15000</v>
          </cell>
          <cell r="F9860" t="str">
            <v>174037</v>
          </cell>
          <cell r="G9860" t="str">
            <v>NGÀNH KHÁC</v>
          </cell>
          <cell r="H9860" t="str">
            <v>HÀNG MẪU</v>
          </cell>
        </row>
        <row r="9861">
          <cell r="C9861" t="str">
            <v>4901601212464</v>
          </cell>
          <cell r="D9861" t="str">
            <v>KAI- KHUÔN LÀM BÁNH BẰNG NHỰA- DL-8060</v>
          </cell>
          <cell r="E9861">
            <v>15000</v>
          </cell>
          <cell r="F9861" t="str">
            <v>174038</v>
          </cell>
          <cell r="G9861" t="str">
            <v>NGÀNH KHÁC</v>
          </cell>
          <cell r="H9861" t="str">
            <v>HÀNG MẪU</v>
          </cell>
        </row>
        <row r="9862">
          <cell r="C9862" t="str">
            <v>4987107619792</v>
          </cell>
          <cell r="D9862" t="str">
            <v>TRANSINO-Viên uống cải thiện nám WhiteC Clear120v</v>
          </cell>
          <cell r="E9862">
            <v>550000</v>
          </cell>
          <cell r="F9862" t="str">
            <v>174051</v>
          </cell>
          <cell r="G9862" t="str">
            <v>CHĂM SÓC SỨC KHỎE</v>
          </cell>
          <cell r="H9862" t="str">
            <v>HỖ TRỢ LÀM ĐẸP</v>
          </cell>
        </row>
        <row r="9863">
          <cell r="C9863" t="str">
            <v>4958349250135</v>
          </cell>
          <cell r="D9863" t="str">
            <v>KANEHIDE- Viên uống tảo Okinawa Fucoidan xanh 180v</v>
          </cell>
          <cell r="E9863">
            <v>2614500</v>
          </cell>
          <cell r="F9863" t="str">
            <v>174062</v>
          </cell>
          <cell r="G9863" t="str">
            <v>CHĂM SÓC SỨC KHỎE</v>
          </cell>
          <cell r="H9863" t="str">
            <v>TĂNG CƯỜNG HỆ MIỄN DỊCH</v>
          </cell>
        </row>
        <row r="9864">
          <cell r="C9864" t="str">
            <v>4562130917192</v>
          </cell>
          <cell r="D9864" t="str">
            <v>NISHIMATSUYA- Sữa tắm gội dạng bọt SA 450mlx2 túi</v>
          </cell>
          <cell r="E9864">
            <v>185000</v>
          </cell>
          <cell r="F9864" t="str">
            <v>174099</v>
          </cell>
          <cell r="G9864" t="str">
            <v>ĐỒ CHO MẸ BÉ</v>
          </cell>
          <cell r="H9864" t="str">
            <v>ĐỒ MẸ BÉ NSM</v>
          </cell>
        </row>
        <row r="9865">
          <cell r="C9865" t="str">
            <v>4562130917178</v>
          </cell>
          <cell r="D9865" t="str">
            <v>NISHIMATSUYA- Sữa tắm gội dạng bọt SA chai 500ml</v>
          </cell>
          <cell r="E9865">
            <v>215000</v>
          </cell>
          <cell r="F9865" t="str">
            <v>174100</v>
          </cell>
          <cell r="G9865" t="str">
            <v>ĐỒ CHO MẸ BÉ</v>
          </cell>
          <cell r="H9865" t="str">
            <v>ĐỒ MẸ BÉ NSM</v>
          </cell>
        </row>
        <row r="9866">
          <cell r="C9866" t="str">
            <v>4562130921212</v>
          </cell>
          <cell r="D9866" t="str">
            <v>NISHIMATSUYA- Nước xả vải quần áo cho bé SA 1L</v>
          </cell>
          <cell r="E9866">
            <v>185000</v>
          </cell>
          <cell r="F9866" t="str">
            <v>174101</v>
          </cell>
          <cell r="G9866" t="str">
            <v>ĐỒ CHO MẸ BÉ</v>
          </cell>
          <cell r="H9866" t="str">
            <v>NHÀ CỬA ĐỜI SỐNG NSM</v>
          </cell>
        </row>
        <row r="9867">
          <cell r="C9867" t="str">
            <v>4562130922714</v>
          </cell>
          <cell r="D9867" t="str">
            <v>NISHIMATSUYA- Nước xả vải q.áo bé SA túi thay 1.4L</v>
          </cell>
          <cell r="E9867">
            <v>240000</v>
          </cell>
          <cell r="F9867" t="str">
            <v>174102</v>
          </cell>
          <cell r="G9867" t="str">
            <v>ĐỒ CHO MẸ BÉ</v>
          </cell>
          <cell r="H9867" t="str">
            <v>NHÀ CỬA ĐỜI SỐNG NSM</v>
          </cell>
        </row>
        <row r="9868">
          <cell r="C9868" t="str">
            <v>4562130919059</v>
          </cell>
          <cell r="D9868" t="str">
            <v>NISHIMATSUYA- Bộ hộp trữ thức ăn cho bé 140ml x 6c</v>
          </cell>
          <cell r="E9868">
            <v>105000</v>
          </cell>
          <cell r="F9868" t="str">
            <v>174103</v>
          </cell>
          <cell r="G9868" t="str">
            <v>ĐỒ CHO MẸ BÉ</v>
          </cell>
          <cell r="H9868" t="str">
            <v>ĐỒ MẸ BÉ NSM</v>
          </cell>
        </row>
        <row r="9869">
          <cell r="C9869" t="str">
            <v>4562130916980</v>
          </cell>
          <cell r="D9869" t="str">
            <v>NISHIMATSUYA- Bộ hộp trữ thức ăn cho bé 60ml x 10c</v>
          </cell>
          <cell r="E9869">
            <v>125000</v>
          </cell>
          <cell r="F9869" t="str">
            <v>174104</v>
          </cell>
          <cell r="G9869" t="str">
            <v>ĐỒ CHO MẸ BÉ</v>
          </cell>
          <cell r="H9869" t="str">
            <v>ĐỒ MẸ BÉ NSM</v>
          </cell>
        </row>
        <row r="9870">
          <cell r="C9870" t="str">
            <v>4562130914146</v>
          </cell>
          <cell r="D9870" t="str">
            <v>NISHIMATSUYA- Nước rửa bình sữa Smart Angel 800ml</v>
          </cell>
          <cell r="E9870">
            <v>155000</v>
          </cell>
          <cell r="F9870" t="str">
            <v>174106</v>
          </cell>
          <cell r="G9870" t="str">
            <v>ĐỒ CHO MẸ BÉ</v>
          </cell>
          <cell r="H9870" t="str">
            <v>ĐỒ MẸ BÉ NSM</v>
          </cell>
        </row>
        <row r="9871">
          <cell r="C9871" t="str">
            <v>4562130914122</v>
          </cell>
          <cell r="D9871" t="str">
            <v>NISHIMATSUYA- Nước giặt quần áo cho bé SA 800ml</v>
          </cell>
          <cell r="E9871">
            <v>155000</v>
          </cell>
          <cell r="F9871" t="str">
            <v>174108</v>
          </cell>
          <cell r="G9871" t="str">
            <v>ĐỒ CHO MẸ BÉ</v>
          </cell>
          <cell r="H9871" t="str">
            <v>NHÀ CỬA ĐỜI SỐNG NSM</v>
          </cell>
        </row>
        <row r="9872">
          <cell r="C9872" t="str">
            <v>4562130918861</v>
          </cell>
          <cell r="D9872" t="str">
            <v>NISHIMATSUYA- Nước giặt q.áo bé SA túi thay 1.6L</v>
          </cell>
          <cell r="E9872">
            <v>200000</v>
          </cell>
          <cell r="F9872" t="str">
            <v>174109</v>
          </cell>
          <cell r="G9872" t="str">
            <v>ĐỒ CHO MẸ BÉ</v>
          </cell>
          <cell r="H9872" t="str">
            <v>NHÀ CỬA ĐỜI SỐNG NSM</v>
          </cell>
        </row>
        <row r="9873">
          <cell r="C9873" t="str">
            <v>4562130917055</v>
          </cell>
          <cell r="D9873" t="str">
            <v>NISHIMATSUYA- Núm ti giả hình sư tử SA 6-18 tháng</v>
          </cell>
          <cell r="E9873">
            <v>75000</v>
          </cell>
          <cell r="F9873" t="str">
            <v>174111</v>
          </cell>
          <cell r="G9873" t="str">
            <v>ĐỒ CHO MẸ BÉ</v>
          </cell>
          <cell r="H9873" t="str">
            <v>ĐỒ MẸ BÉ NSM</v>
          </cell>
        </row>
        <row r="9874">
          <cell r="C9874" t="str">
            <v>4562130924442</v>
          </cell>
          <cell r="D9874" t="str">
            <v>NISHIMATSUYA- Set cốc và bát ăn dặm SA 6 chiếc</v>
          </cell>
          <cell r="E9874">
            <v>105000</v>
          </cell>
          <cell r="F9874" t="str">
            <v>174113</v>
          </cell>
          <cell r="G9874" t="str">
            <v>ĐỒ CHO MẸ BÉ</v>
          </cell>
          <cell r="H9874" t="str">
            <v>ĐỒ MẸ BÉ NSM</v>
          </cell>
        </row>
        <row r="9875">
          <cell r="C9875" t="str">
            <v>4562130914108</v>
          </cell>
          <cell r="D9875" t="str">
            <v>NISHIMATSUYA- Bộ hộp trữ thức ăn cho bé 90ml x 8c</v>
          </cell>
          <cell r="E9875">
            <v>150000</v>
          </cell>
          <cell r="F9875" t="str">
            <v>174114</v>
          </cell>
          <cell r="G9875" t="str">
            <v>ĐỒ CHO MẸ BÉ</v>
          </cell>
          <cell r="H9875" t="str">
            <v>ĐỒ MẸ BÉ NSM</v>
          </cell>
        </row>
        <row r="9876">
          <cell r="C9876" t="str">
            <v>4562130923759</v>
          </cell>
          <cell r="D9876" t="str">
            <v>NISHIMATSUYA- Bình tập uống 2 Ways màu hồng 240ml</v>
          </cell>
          <cell r="E9876">
            <v>135000</v>
          </cell>
          <cell r="F9876" t="str">
            <v>174116</v>
          </cell>
          <cell r="G9876" t="str">
            <v>ĐỒ CHO MẸ BÉ</v>
          </cell>
          <cell r="H9876" t="str">
            <v>ĐỒ MẸ BÉ NSM</v>
          </cell>
        </row>
        <row r="9877">
          <cell r="C9877" t="str">
            <v>4562130923780</v>
          </cell>
          <cell r="D9877" t="str">
            <v>NISHIMATSUYA- Khay chia 12 ngăn kèm nắp SA xanh lá</v>
          </cell>
          <cell r="E9877">
            <v>65000</v>
          </cell>
          <cell r="F9877" t="str">
            <v>174117</v>
          </cell>
          <cell r="G9877" t="str">
            <v>ĐỒ CHO MẸ BÉ</v>
          </cell>
          <cell r="H9877" t="str">
            <v>ĐỒ MẸ BÉ NSM</v>
          </cell>
        </row>
        <row r="9878">
          <cell r="C9878" t="str">
            <v>4562130919714</v>
          </cell>
          <cell r="D9878" t="str">
            <v>NISHIMATSUYA- Bọt biển cọ bình núm ti SA xanh lá</v>
          </cell>
          <cell r="E9878">
            <v>79000</v>
          </cell>
          <cell r="F9878" t="str">
            <v>174118</v>
          </cell>
          <cell r="G9878" t="str">
            <v>ĐỒ CHO MẸ BÉ</v>
          </cell>
          <cell r="H9878" t="str">
            <v>ĐỒ MẸ BÉ NSM</v>
          </cell>
        </row>
        <row r="9879">
          <cell r="C9879" t="str">
            <v>4562130919721</v>
          </cell>
          <cell r="D9879" t="str">
            <v>NISHIMATSUYA- Bọt biển cọ bình SA + miếng thay thế</v>
          </cell>
          <cell r="E9879">
            <v>79000</v>
          </cell>
          <cell r="F9879" t="str">
            <v>174119</v>
          </cell>
          <cell r="G9879" t="str">
            <v>ĐỒ CHO MẸ BÉ</v>
          </cell>
          <cell r="H9879" t="str">
            <v>ĐỒ MẸ BÉ NSM</v>
          </cell>
        </row>
        <row r="9880">
          <cell r="C9880" t="str">
            <v>4562130922707</v>
          </cell>
          <cell r="D9880" t="str">
            <v>NISHIMATSUYA- Chậu tắm cho bé Smart Angel 25L</v>
          </cell>
          <cell r="E9880">
            <v>299000</v>
          </cell>
          <cell r="F9880" t="str">
            <v>174121</v>
          </cell>
          <cell r="G9880" t="str">
            <v>ĐỒ CHO MẸ BÉ</v>
          </cell>
          <cell r="H9880" t="str">
            <v>ĐỒ MẸ BÉ NSM</v>
          </cell>
        </row>
        <row r="9881">
          <cell r="C9881" t="str">
            <v>4562130910728</v>
          </cell>
          <cell r="D9881" t="str">
            <v>NISHIMATSUYA- Ghế ngồi cho bé SA- Màu vàng chấm bi</v>
          </cell>
          <cell r="E9881">
            <v>265000</v>
          </cell>
          <cell r="F9881" t="str">
            <v>174122</v>
          </cell>
          <cell r="G9881" t="str">
            <v>ĐỒ CHO MẸ BÉ</v>
          </cell>
          <cell r="H9881" t="str">
            <v>ĐỒ MẸ BÉ NSM</v>
          </cell>
        </row>
        <row r="9882">
          <cell r="C9882" t="str">
            <v>4562130912241</v>
          </cell>
          <cell r="D9882" t="str">
            <v>NISHIMATSUYA- Ghế ngồi cho bé SA- Chấm bi nâu</v>
          </cell>
          <cell r="E9882">
            <v>265000</v>
          </cell>
          <cell r="F9882" t="str">
            <v>174123</v>
          </cell>
          <cell r="G9882" t="str">
            <v>ĐỒ CHO MẸ BÉ</v>
          </cell>
          <cell r="H9882" t="str">
            <v>ĐỒ MẸ BÉ NSM</v>
          </cell>
        </row>
        <row r="9883">
          <cell r="C9883" t="str">
            <v>4562130912258</v>
          </cell>
          <cell r="D9883" t="str">
            <v>NISHIMATSUYA- Ghế ngồi cho bé SA- Chấm bi trắng</v>
          </cell>
          <cell r="E9883">
            <v>265000</v>
          </cell>
          <cell r="F9883" t="str">
            <v>174124</v>
          </cell>
          <cell r="G9883" t="str">
            <v>ĐỒ CHO MẸ BÉ</v>
          </cell>
          <cell r="H9883" t="str">
            <v>ĐỒ MẸ BÉ NSM</v>
          </cell>
        </row>
        <row r="9884">
          <cell r="C9884" t="str">
            <v>4562130911947</v>
          </cell>
          <cell r="D9884" t="str">
            <v>NISHIMATSUYA- Giá úp bình sữa Smart Angel màu hồng</v>
          </cell>
          <cell r="E9884">
            <v>185000</v>
          </cell>
          <cell r="F9884" t="str">
            <v>174125</v>
          </cell>
          <cell r="G9884" t="str">
            <v>ĐỒ CHO MẸ BÉ</v>
          </cell>
          <cell r="H9884" t="str">
            <v>ĐỒ MẸ BÉ NSM</v>
          </cell>
        </row>
        <row r="9885">
          <cell r="C9885" t="str">
            <v>4562130922134</v>
          </cell>
          <cell r="D9885" t="str">
            <v>NISHIMATSUYA- Ghế bậc thang chống trơn SA trắng</v>
          </cell>
          <cell r="E9885">
            <v>225000</v>
          </cell>
          <cell r="F9885" t="str">
            <v>174126</v>
          </cell>
          <cell r="G9885" t="str">
            <v>ĐỒ CHO MẸ BÉ</v>
          </cell>
          <cell r="H9885" t="str">
            <v>ĐỒ MẸ BÉ NSM</v>
          </cell>
        </row>
        <row r="9886">
          <cell r="C9886" t="str">
            <v>4562130911053</v>
          </cell>
          <cell r="D9886" t="str">
            <v>NISHIMATSUYA- Ghế bậc thang chống trơn SA màu nâu</v>
          </cell>
          <cell r="E9886">
            <v>260000</v>
          </cell>
          <cell r="F9886" t="str">
            <v>174127</v>
          </cell>
          <cell r="G9886" t="str">
            <v>ĐỒ CHO MẸ BÉ</v>
          </cell>
          <cell r="H9886" t="str">
            <v>ĐỒ MẸ BÉ NSM</v>
          </cell>
        </row>
        <row r="9887">
          <cell r="C9887" t="str">
            <v>4562130919486</v>
          </cell>
          <cell r="D9887" t="str">
            <v>NISHIMATSUYA- Mắc treo quần áo trẻ em SA- vàng 12c</v>
          </cell>
          <cell r="E9887">
            <v>85000</v>
          </cell>
          <cell r="F9887" t="str">
            <v>174128</v>
          </cell>
          <cell r="G9887" t="str">
            <v>ĐỒ CHO MẸ BÉ</v>
          </cell>
          <cell r="H9887" t="str">
            <v>ĐỒ MẸ BÉ NSM</v>
          </cell>
        </row>
        <row r="9888">
          <cell r="C9888" t="str">
            <v>4562130920383</v>
          </cell>
          <cell r="D9888" t="str">
            <v>NISHIMATSUYA- Tấm lót bồn cầu cho bé hình chữ cái</v>
          </cell>
          <cell r="E9888">
            <v>155000</v>
          </cell>
          <cell r="F9888" t="str">
            <v>174130</v>
          </cell>
          <cell r="G9888" t="str">
            <v>ĐỒ CHO MẸ BÉ</v>
          </cell>
          <cell r="H9888" t="str">
            <v>ĐỒ MẸ BÉ NSM</v>
          </cell>
        </row>
        <row r="9889">
          <cell r="C9889" t="str">
            <v>4562130917154</v>
          </cell>
          <cell r="D9889" t="str">
            <v>NISHIMATSUYA- Ghế tắm kháng khuẩn hình gấu SA</v>
          </cell>
          <cell r="E9889">
            <v>255000</v>
          </cell>
          <cell r="F9889" t="str">
            <v>174131</v>
          </cell>
          <cell r="G9889" t="str">
            <v>ĐỒ CHO MẸ BÉ</v>
          </cell>
          <cell r="H9889" t="str">
            <v>ĐỒ MẸ BÉ NSM</v>
          </cell>
        </row>
        <row r="9890">
          <cell r="C9890" t="str">
            <v>4562130917598</v>
          </cell>
          <cell r="D9890" t="str">
            <v>NISHIMATSUYA- Bông ngoáy tai tẩm dầu SA 60 c/túi</v>
          </cell>
          <cell r="E9890">
            <v>95000</v>
          </cell>
          <cell r="F9890" t="str">
            <v>174132</v>
          </cell>
          <cell r="G9890" t="str">
            <v>ĐỒ CHO MẸ BÉ</v>
          </cell>
          <cell r="H9890" t="str">
            <v>ĐỒ MẸ BÉ NSM</v>
          </cell>
        </row>
        <row r="9891">
          <cell r="C9891" t="str">
            <v>4562130917604</v>
          </cell>
          <cell r="D9891" t="str">
            <v>NISHIMATSUYA- Bông ngoáy tai Smart Angel 60 c/túi</v>
          </cell>
          <cell r="E9891">
            <v>95000</v>
          </cell>
          <cell r="F9891" t="str">
            <v>174133</v>
          </cell>
          <cell r="G9891" t="str">
            <v>ĐỒ CHO MẸ BÉ</v>
          </cell>
          <cell r="H9891" t="str">
            <v>ĐỒ MẸ BÉ NSM</v>
          </cell>
        </row>
        <row r="9892">
          <cell r="C9892" t="str">
            <v>4562130923773</v>
          </cell>
          <cell r="D9892" t="str">
            <v>NISHIMATSUYA- Yếm ăn bằng nhựa SA màu xanh</v>
          </cell>
          <cell r="E9892">
            <v>79000</v>
          </cell>
          <cell r="F9892" t="str">
            <v>174134</v>
          </cell>
          <cell r="G9892" t="str">
            <v>ĐỒ CHO MẸ BÉ</v>
          </cell>
          <cell r="H9892" t="str">
            <v>ĐỒ MẸ BÉ NSM</v>
          </cell>
        </row>
        <row r="9893">
          <cell r="C9893" t="str">
            <v>4562130917611</v>
          </cell>
          <cell r="D9893" t="str">
            <v>NISHIMATSUYA- Mũ gội đầu cho bé Smart Angel hồng</v>
          </cell>
          <cell r="E9893">
            <v>99000</v>
          </cell>
          <cell r="F9893" t="str">
            <v>174135</v>
          </cell>
          <cell r="G9893" t="str">
            <v>ĐỒ CHO MẸ BÉ</v>
          </cell>
          <cell r="H9893" t="str">
            <v>ĐỒ MẸ BÉ NSM</v>
          </cell>
        </row>
        <row r="9894">
          <cell r="C9894" t="str">
            <v>4562130910247</v>
          </cell>
          <cell r="D9894" t="str">
            <v>NISHIMATSUYA- Giá úp bình sữa Smart Angel- Xanh lá</v>
          </cell>
          <cell r="E9894">
            <v>185000</v>
          </cell>
          <cell r="F9894" t="str">
            <v>174136</v>
          </cell>
          <cell r="G9894" t="str">
            <v>ĐỒ CHO MẸ BÉ</v>
          </cell>
          <cell r="H9894" t="str">
            <v>ĐỒ MẸ BÉ NSM</v>
          </cell>
        </row>
        <row r="9895">
          <cell r="C9895" t="str">
            <v>4562130911848</v>
          </cell>
          <cell r="D9895" t="str">
            <v>NISHIMATSUYA- Mũ gội đầu cho bé Smart Angel vàng</v>
          </cell>
          <cell r="E9895">
            <v>99000</v>
          </cell>
          <cell r="F9895" t="str">
            <v>174137</v>
          </cell>
          <cell r="G9895" t="str">
            <v>ĐỒ CHO MẸ BÉ</v>
          </cell>
          <cell r="H9895" t="str">
            <v>ĐỒ MẸ BÉ NSM</v>
          </cell>
        </row>
        <row r="9896">
          <cell r="C9896" t="str">
            <v>4562130917628</v>
          </cell>
          <cell r="D9896" t="str">
            <v>NISHIMATSUYA- Mũ gội đầu cho bé SA Xanh dương</v>
          </cell>
          <cell r="E9896">
            <v>99000</v>
          </cell>
          <cell r="F9896" t="str">
            <v>174138</v>
          </cell>
          <cell r="G9896" t="str">
            <v>ĐỒ CHO MẸ BÉ</v>
          </cell>
          <cell r="H9896" t="str">
            <v>ĐỒ MẸ BÉ NSM</v>
          </cell>
        </row>
        <row r="9897">
          <cell r="C9897" t="str">
            <v>4562130918601</v>
          </cell>
          <cell r="D9897" t="str">
            <v>NISHIMATSUYA- Set thìa ăn cho bé có hộp đựng SA 2c</v>
          </cell>
          <cell r="E9897">
            <v>95000</v>
          </cell>
          <cell r="F9897" t="str">
            <v>174142</v>
          </cell>
          <cell r="G9897" t="str">
            <v>ĐỒ CHO MẸ BÉ</v>
          </cell>
          <cell r="H9897" t="str">
            <v>ĐỒ MẸ BÉ NSM</v>
          </cell>
        </row>
        <row r="9898">
          <cell r="C9898" t="str">
            <v>4562130919684</v>
          </cell>
          <cell r="D9898" t="str">
            <v>NISHIMATSUYA- Dụng cụ hút mũi Smart Angel</v>
          </cell>
          <cell r="E9898">
            <v>155000</v>
          </cell>
          <cell r="F9898" t="str">
            <v>174143</v>
          </cell>
          <cell r="G9898" t="str">
            <v>ĐỒ CHO MẸ BÉ</v>
          </cell>
          <cell r="H9898" t="str">
            <v>ĐỒ MẸ BÉ NSM</v>
          </cell>
        </row>
        <row r="9899">
          <cell r="C9899" t="str">
            <v>4919052900014</v>
          </cell>
          <cell r="D9899" t="str">
            <v xml:space="preserve">NISHIMATSUYA- Khăn ướt Smart Angel- Màu hồng 80 tờ </v>
          </cell>
          <cell r="E9899">
            <v>29000</v>
          </cell>
          <cell r="F9899" t="str">
            <v>174144</v>
          </cell>
          <cell r="G9899" t="str">
            <v>ĐỒ CHO MẸ BÉ</v>
          </cell>
          <cell r="H9899" t="str">
            <v>ĐỒ MẸ BÉ NSM</v>
          </cell>
        </row>
        <row r="9900">
          <cell r="C9900" t="str">
            <v>4919052900021</v>
          </cell>
          <cell r="D9900" t="str">
            <v>NISHIMATSUYA- Khăn ướt SA- Màu trắng 80 tờ</v>
          </cell>
          <cell r="E9900">
            <v>25000</v>
          </cell>
          <cell r="F9900" t="str">
            <v>174145</v>
          </cell>
          <cell r="G9900" t="str">
            <v>ĐỒ CHO MẸ BÉ</v>
          </cell>
          <cell r="H9900" t="str">
            <v>ĐỒ MẸ BÉ NSM</v>
          </cell>
        </row>
        <row r="9901">
          <cell r="C9901" t="str">
            <v>4562130922295</v>
          </cell>
          <cell r="D9901" t="str">
            <v>NISHIMATSUYA- Đồ chơi đàn Piano kèm Micro SA</v>
          </cell>
          <cell r="E9901">
            <v>480000</v>
          </cell>
          <cell r="F9901" t="str">
            <v>174146</v>
          </cell>
          <cell r="G9901" t="str">
            <v>ĐỒ CHO MẸ BÉ</v>
          </cell>
          <cell r="H9901" t="str">
            <v>ĐỒ CHƠI NSM</v>
          </cell>
        </row>
        <row r="9902">
          <cell r="C9902" t="str">
            <v>4562130911367</v>
          </cell>
          <cell r="D9902" t="str">
            <v>NISHIMATSUYA- Đồ chơi trang trí kem Smart Anglel</v>
          </cell>
          <cell r="E9902">
            <v>160000</v>
          </cell>
          <cell r="F9902" t="str">
            <v>174148</v>
          </cell>
          <cell r="G9902" t="str">
            <v>ĐỒ CHO MẸ BÉ</v>
          </cell>
          <cell r="H9902" t="str">
            <v>ĐỒ CHƠI NSM</v>
          </cell>
        </row>
        <row r="9903">
          <cell r="C9903" t="str">
            <v>4562130912494</v>
          </cell>
          <cell r="D9903" t="str">
            <v>NISHIMATSUYA- Đồ chơi phòng tắm chữ số con vật SA</v>
          </cell>
          <cell r="E9903">
            <v>89000</v>
          </cell>
          <cell r="F9903" t="str">
            <v>174149</v>
          </cell>
          <cell r="G9903" t="str">
            <v>ĐỒ CHO MẸ BÉ</v>
          </cell>
          <cell r="H9903" t="str">
            <v>ĐỒ CHƠI NSM</v>
          </cell>
        </row>
        <row r="9904">
          <cell r="C9904" t="str">
            <v>4562130913699</v>
          </cell>
          <cell r="D9904" t="str">
            <v>NISHIMATSUYA- Đồ chơi bồn tắm động vật biển SA</v>
          </cell>
          <cell r="E9904">
            <v>125000</v>
          </cell>
          <cell r="F9904" t="str">
            <v>174150</v>
          </cell>
          <cell r="G9904" t="str">
            <v>ĐỒ CHO MẸ BÉ</v>
          </cell>
          <cell r="H9904" t="str">
            <v>ĐỒ CHƠI NSM</v>
          </cell>
        </row>
        <row r="9905">
          <cell r="C9905" t="str">
            <v>4562130921588</v>
          </cell>
          <cell r="D9905" t="str">
            <v>NISHIMATSUYA- Bộ đồ chơi vương quốc bò sát SA</v>
          </cell>
          <cell r="E9905">
            <v>155000</v>
          </cell>
          <cell r="F9905" t="str">
            <v>174153</v>
          </cell>
          <cell r="G9905" t="str">
            <v>ĐỒ CHO MẸ BÉ</v>
          </cell>
          <cell r="H9905" t="str">
            <v>ĐỒ CHƠI NSM</v>
          </cell>
        </row>
        <row r="9906">
          <cell r="C9906" t="str">
            <v>4562130921847</v>
          </cell>
          <cell r="D9906" t="str">
            <v>NISHIMATSUYA- Đồ chơi xe đẩy kem Smart Angel</v>
          </cell>
          <cell r="E9906">
            <v>399000</v>
          </cell>
          <cell r="F9906" t="str">
            <v>174155</v>
          </cell>
          <cell r="G9906" t="str">
            <v>ĐỒ CHO MẸ BÉ</v>
          </cell>
          <cell r="H9906" t="str">
            <v>ĐỒ CHƠI NSM</v>
          </cell>
        </row>
        <row r="9907">
          <cell r="C9907" t="str">
            <v>4562130913828</v>
          </cell>
          <cell r="D9907" t="str">
            <v>NISHIMATSUYA- Sách vải hình chữ cái Smart Angel</v>
          </cell>
          <cell r="E9907">
            <v>125000</v>
          </cell>
          <cell r="F9907" t="str">
            <v>174158</v>
          </cell>
          <cell r="G9907" t="str">
            <v>ĐỒ CHO MẸ BÉ</v>
          </cell>
          <cell r="H9907" t="str">
            <v>ĐỒ CHƠI NSM</v>
          </cell>
        </row>
        <row r="9908">
          <cell r="C9908" t="str">
            <v>4562130914962</v>
          </cell>
          <cell r="D9908" t="str">
            <v>NISHIMATSUYA- Bộ đồ chơi vương quốc côn trùng SA</v>
          </cell>
          <cell r="E9908">
            <v>155000</v>
          </cell>
          <cell r="F9908" t="str">
            <v>174160</v>
          </cell>
          <cell r="G9908" t="str">
            <v>ĐỒ CHO MẸ BÉ</v>
          </cell>
          <cell r="H9908" t="str">
            <v>ĐỒ CHƠI NSM</v>
          </cell>
        </row>
        <row r="9909">
          <cell r="C9909" t="str">
            <v>4562130920567</v>
          </cell>
          <cell r="D9909" t="str">
            <v>NISHIMATSUYA- Set đồ chơi trang trí sinh nhật SA</v>
          </cell>
          <cell r="E9909">
            <v>155000</v>
          </cell>
          <cell r="F9909" t="str">
            <v>174162</v>
          </cell>
          <cell r="G9909" t="str">
            <v>ĐỒ CHO MẸ BÉ</v>
          </cell>
          <cell r="H9909" t="str">
            <v>ĐỒ CHƠI NSM</v>
          </cell>
        </row>
        <row r="9910">
          <cell r="C9910" t="str">
            <v>4562130920659</v>
          </cell>
          <cell r="D9910" t="str">
            <v>NISHIMATSUYA- Xe tập đi cho bé Smart Angel</v>
          </cell>
          <cell r="E9910">
            <v>820000</v>
          </cell>
          <cell r="F9910" t="str">
            <v>174163</v>
          </cell>
          <cell r="G9910" t="str">
            <v>ĐỒ CHO MẸ BÉ</v>
          </cell>
          <cell r="H9910" t="str">
            <v>ĐỒ MẸ BÉ NSM</v>
          </cell>
        </row>
        <row r="9911">
          <cell r="C9911" t="str">
            <v>4562130918069</v>
          </cell>
          <cell r="D9911" t="str">
            <v>NISHIMATSUYA- Xúc xắc hình ngôi sao Smart Angel</v>
          </cell>
          <cell r="E9911">
            <v>155000</v>
          </cell>
          <cell r="F9911" t="str">
            <v>174166</v>
          </cell>
          <cell r="G9911" t="str">
            <v>ĐỒ CHO MẸ BÉ</v>
          </cell>
          <cell r="H9911" t="str">
            <v>ĐỒ CHƠI NSM</v>
          </cell>
        </row>
        <row r="9912">
          <cell r="C9912" t="str">
            <v>4562130919387</v>
          </cell>
          <cell r="D9912" t="str">
            <v>NISHIMATSUYA- Bóng xúc xắc hình bọ rùa Smart Angel</v>
          </cell>
          <cell r="E9912">
            <v>125000</v>
          </cell>
          <cell r="F9912" t="str">
            <v>174167</v>
          </cell>
          <cell r="G9912" t="str">
            <v>ĐỒ CHO MẸ BÉ</v>
          </cell>
          <cell r="H9912" t="str">
            <v>ĐỒ CHƠI NSM</v>
          </cell>
        </row>
        <row r="9913">
          <cell r="C9913" t="str">
            <v>4562130920574</v>
          </cell>
          <cell r="D9913" t="str">
            <v>NISHIMATSUYA- Khủng long đồ chơi kèm pin SA</v>
          </cell>
          <cell r="E9913">
            <v>125000</v>
          </cell>
          <cell r="F9913" t="str">
            <v>174169</v>
          </cell>
          <cell r="G9913" t="str">
            <v>ĐỒ CHO MẸ BÉ</v>
          </cell>
          <cell r="H9913" t="str">
            <v>ĐỒ CHƠI NSM</v>
          </cell>
        </row>
        <row r="9914">
          <cell r="C9914" t="str">
            <v>4562130922257</v>
          </cell>
          <cell r="D9914" t="str">
            <v>NISHIMATSUYA- Bóng đồ chơi mềm Smart Angel- 2c</v>
          </cell>
          <cell r="E9914">
            <v>125000</v>
          </cell>
          <cell r="F9914" t="str">
            <v>174171</v>
          </cell>
          <cell r="G9914" t="str">
            <v>ĐỒ CHO MẸ BÉ</v>
          </cell>
          <cell r="H9914" t="str">
            <v>ĐỒ CHƠI NSM</v>
          </cell>
        </row>
        <row r="9915">
          <cell r="C9915" t="str">
            <v>4902508133913</v>
          </cell>
          <cell r="D9915" t="str">
            <v>PIGEON- Bánh ăn dặm cà rốt và rau bina 6 tháng 25g</v>
          </cell>
          <cell r="E9915">
            <v>65000</v>
          </cell>
          <cell r="F9915" t="str">
            <v>174172</v>
          </cell>
          <cell r="G9915" t="str">
            <v>ĐỒ CHO MẸ BÉ</v>
          </cell>
          <cell r="H9915" t="str">
            <v>THỰC PHẨM CHO BÉ</v>
          </cell>
        </row>
        <row r="9916">
          <cell r="C9916" t="str">
            <v>4580159012452</v>
          </cell>
          <cell r="D9916" t="str">
            <v>GRAPHICO- Kẹo hỗ trợ giảm cân Manpuku vị xoài 42g</v>
          </cell>
          <cell r="E9916">
            <v>75000</v>
          </cell>
          <cell r="F9916" t="str">
            <v>174179</v>
          </cell>
          <cell r="G9916" t="str">
            <v>THỰC PHẨM</v>
          </cell>
          <cell r="H9916" t="str">
            <v>BÁNH KẸO, ĐỒ ĂN VẶT</v>
          </cell>
        </row>
        <row r="9917">
          <cell r="C9917" t="str">
            <v>KM-C5555</v>
          </cell>
          <cell r="D9917" t="str">
            <v>CÂY LĂN BỤI VỆ SINH ĐIỆN THOẠI MINI COLO</v>
          </cell>
          <cell r="E9917">
            <v>0</v>
          </cell>
          <cell r="F9917" t="str">
            <v>174184</v>
          </cell>
          <cell r="G9917" t="str">
            <v>NHÀ CỬA ĐỜI SỐNG</v>
          </cell>
          <cell r="H9917" t="str">
            <v>ĐỒ DÙNG SINH HOẠT GIA ĐÌNH</v>
          </cell>
        </row>
        <row r="9918">
          <cell r="C9918" t="str">
            <v>DG201900001</v>
          </cell>
          <cell r="D9918" t="str">
            <v>Sản phẩm đồng giá thực phẩm</v>
          </cell>
          <cell r="E9918">
            <v>25000</v>
          </cell>
          <cell r="F9918" t="str">
            <v>174213</v>
          </cell>
          <cell r="G9918" t="str">
            <v>THỰC PHẨM</v>
          </cell>
          <cell r="H9918" t="str">
            <v>THỰC PHẨM KHÁC</v>
          </cell>
        </row>
        <row r="9919">
          <cell r="C9919" t="str">
            <v>DG201900002</v>
          </cell>
          <cell r="D9919" t="str">
            <v>Sản phẩm đồng giá thực phẩm</v>
          </cell>
          <cell r="E9919">
            <v>35000</v>
          </cell>
          <cell r="F9919" t="str">
            <v>174214</v>
          </cell>
          <cell r="G9919" t="str">
            <v>THỰC PHẨM</v>
          </cell>
          <cell r="H9919" t="str">
            <v>THỰC PHẨM KHÁC</v>
          </cell>
        </row>
        <row r="9920">
          <cell r="C9920" t="str">
            <v>DG201900003</v>
          </cell>
          <cell r="D9920" t="str">
            <v>Sản phẩm đồng giá thực phẩm</v>
          </cell>
          <cell r="E9920">
            <v>40000</v>
          </cell>
          <cell r="F9920" t="str">
            <v>174215</v>
          </cell>
          <cell r="G9920" t="str">
            <v>THỰC PHẨM</v>
          </cell>
          <cell r="H9920" t="str">
            <v>THỰC PHẨM KHÁC</v>
          </cell>
        </row>
        <row r="9921">
          <cell r="C9921" t="str">
            <v>DG201900004</v>
          </cell>
          <cell r="D9921" t="str">
            <v>Sản phẩm đồng giá thực phẩm</v>
          </cell>
          <cell r="E9921">
            <v>60000</v>
          </cell>
          <cell r="F9921" t="str">
            <v>174216</v>
          </cell>
          <cell r="G9921" t="str">
            <v>THỰC PHẨM</v>
          </cell>
          <cell r="H9921" t="str">
            <v>THỰC PHẨM KHÁC</v>
          </cell>
        </row>
        <row r="9922">
          <cell r="C9922" t="str">
            <v>DG201900005</v>
          </cell>
          <cell r="D9922" t="str">
            <v>Sản phẩm đồng giá thực phẩm</v>
          </cell>
          <cell r="E9922">
            <v>80000</v>
          </cell>
          <cell r="F9922" t="str">
            <v>174217</v>
          </cell>
          <cell r="G9922" t="str">
            <v>THỰC PHẨM</v>
          </cell>
          <cell r="H9922" t="str">
            <v>THỰC PHẨM KHÁC</v>
          </cell>
        </row>
        <row r="9923">
          <cell r="C9923" t="str">
            <v>DG201900006</v>
          </cell>
          <cell r="D9923" t="str">
            <v>Sản phẩm đồng giá thực phẩm</v>
          </cell>
          <cell r="E9923">
            <v>90000</v>
          </cell>
          <cell r="F9923" t="str">
            <v>174218</v>
          </cell>
          <cell r="G9923" t="str">
            <v>THỰC PHẨM</v>
          </cell>
          <cell r="H9923" t="str">
            <v>THỰC PHẨM KHÁC</v>
          </cell>
        </row>
        <row r="9924">
          <cell r="C9924" t="str">
            <v>DG201900007</v>
          </cell>
          <cell r="D9924" t="str">
            <v>Sản phẩm đồng giá thực phẩm</v>
          </cell>
          <cell r="E9924">
            <v>110000</v>
          </cell>
          <cell r="F9924" t="str">
            <v>174219</v>
          </cell>
          <cell r="G9924" t="str">
            <v>THỰC PHẨM</v>
          </cell>
          <cell r="H9924" t="str">
            <v>THỰC PHẨM KHÁC</v>
          </cell>
        </row>
        <row r="9925">
          <cell r="C9925" t="str">
            <v>DG201900008</v>
          </cell>
          <cell r="D9925" t="str">
            <v>Sản phẩm đồng giá thực phẩm</v>
          </cell>
          <cell r="E9925">
            <v>120000</v>
          </cell>
          <cell r="F9925" t="str">
            <v>174220</v>
          </cell>
          <cell r="G9925" t="str">
            <v>THỰC PHẨM</v>
          </cell>
          <cell r="H9925" t="str">
            <v>THỰC PHẨM KHÁC</v>
          </cell>
        </row>
        <row r="9926">
          <cell r="C9926" t="str">
            <v>DG201900009</v>
          </cell>
          <cell r="D9926" t="str">
            <v>Sản phẩm đồng giá thực phẩm</v>
          </cell>
          <cell r="E9926">
            <v>130000</v>
          </cell>
          <cell r="F9926" t="str">
            <v>174221</v>
          </cell>
          <cell r="G9926" t="str">
            <v>THỰC PHẨM</v>
          </cell>
          <cell r="H9926" t="str">
            <v>THỰC PHẨM KHÁC</v>
          </cell>
        </row>
        <row r="9927">
          <cell r="C9927" t="str">
            <v>DG201900010</v>
          </cell>
          <cell r="D9927" t="str">
            <v>Sản phẩm đồng giá thực phẩm</v>
          </cell>
          <cell r="E9927">
            <v>140000</v>
          </cell>
          <cell r="F9927" t="str">
            <v>174222</v>
          </cell>
          <cell r="G9927" t="str">
            <v>THỰC PHẨM</v>
          </cell>
          <cell r="H9927" t="str">
            <v>THỰC PHẨM KHÁC</v>
          </cell>
        </row>
        <row r="9928">
          <cell r="C9928" t="str">
            <v>DG201900011</v>
          </cell>
          <cell r="D9928" t="str">
            <v>Sản phẩm đồng giá thực phẩm</v>
          </cell>
          <cell r="E9928">
            <v>160000</v>
          </cell>
          <cell r="F9928" t="str">
            <v>174223</v>
          </cell>
          <cell r="G9928" t="str">
            <v>THỰC PHẨM</v>
          </cell>
          <cell r="H9928" t="str">
            <v>THỰC PHẨM KHÁC</v>
          </cell>
        </row>
        <row r="9929">
          <cell r="C9929" t="str">
            <v>DG201900013</v>
          </cell>
          <cell r="D9929" t="str">
            <v>Sản phẩm đồng giá thực phẩm</v>
          </cell>
          <cell r="E9929">
            <v>180000</v>
          </cell>
          <cell r="F9929" t="str">
            <v>174225</v>
          </cell>
          <cell r="G9929" t="str">
            <v>THỰC PHẨM</v>
          </cell>
          <cell r="H9929" t="str">
            <v>THỰC PHẨM KHÁC</v>
          </cell>
        </row>
        <row r="9930">
          <cell r="C9930" t="str">
            <v>DG201900014</v>
          </cell>
          <cell r="D9930" t="str">
            <v>Sản phẩm đồng giá thực phẩm</v>
          </cell>
          <cell r="E9930">
            <v>190000</v>
          </cell>
          <cell r="F9930" t="str">
            <v>174226</v>
          </cell>
          <cell r="G9930" t="str">
            <v>THỰC PHẨM</v>
          </cell>
          <cell r="H9930" t="str">
            <v>THỰC PHẨM KHÁC</v>
          </cell>
        </row>
        <row r="9931">
          <cell r="C9931" t="str">
            <v>DG201900015</v>
          </cell>
          <cell r="D9931" t="str">
            <v>Sản phẩm đồng giá thực phẩm</v>
          </cell>
          <cell r="E9931">
            <v>220000</v>
          </cell>
          <cell r="F9931" t="str">
            <v>174227</v>
          </cell>
          <cell r="G9931" t="str">
            <v>THỰC PHẨM</v>
          </cell>
          <cell r="H9931" t="str">
            <v>THỰC PHẨM KHÁC</v>
          </cell>
        </row>
        <row r="9932">
          <cell r="C9932" t="str">
            <v>DG201900016</v>
          </cell>
          <cell r="D9932" t="str">
            <v>Sản phẩm đồng giá thực phẩm</v>
          </cell>
          <cell r="E9932">
            <v>240000</v>
          </cell>
          <cell r="F9932" t="str">
            <v>174228</v>
          </cell>
          <cell r="G9932" t="str">
            <v>THỰC PHẨM</v>
          </cell>
          <cell r="H9932" t="str">
            <v>THỰC PHẨM KHÁC</v>
          </cell>
        </row>
        <row r="9933">
          <cell r="C9933" t="str">
            <v>DG201900017</v>
          </cell>
          <cell r="D9933" t="str">
            <v>Sản phẩm đồng giá thực phẩm</v>
          </cell>
          <cell r="E9933">
            <v>260000</v>
          </cell>
          <cell r="F9933" t="str">
            <v>174229</v>
          </cell>
          <cell r="G9933" t="str">
            <v>THỰC PHẨM</v>
          </cell>
          <cell r="H9933" t="str">
            <v>THỰC PHẨM KHÁC</v>
          </cell>
        </row>
        <row r="9934">
          <cell r="C9934" t="str">
            <v>DG201900018</v>
          </cell>
          <cell r="D9934" t="str">
            <v>Sản phẩm đồng giá thực phẩm</v>
          </cell>
          <cell r="E9934">
            <v>280000</v>
          </cell>
          <cell r="F9934" t="str">
            <v>174230</v>
          </cell>
          <cell r="G9934" t="str">
            <v>THỰC PHẨM</v>
          </cell>
          <cell r="H9934" t="str">
            <v>THỰC PHẨM KHÁC</v>
          </cell>
        </row>
        <row r="9935">
          <cell r="C9935" t="str">
            <v>DG201900019</v>
          </cell>
          <cell r="D9935" t="str">
            <v>Sản phẩm đồng giá thực phẩm</v>
          </cell>
          <cell r="E9935">
            <v>320000</v>
          </cell>
          <cell r="F9935" t="str">
            <v>174231</v>
          </cell>
          <cell r="G9935" t="str">
            <v>THỰC PHẨM</v>
          </cell>
          <cell r="H9935" t="str">
            <v>THỰC PHẨM KHÁC</v>
          </cell>
        </row>
        <row r="9936">
          <cell r="C9936" t="str">
            <v>DG201900021</v>
          </cell>
          <cell r="D9936" t="str">
            <v>Sản phẩm đồng giá thực phẩm</v>
          </cell>
          <cell r="E9936">
            <v>360000</v>
          </cell>
          <cell r="F9936" t="str">
            <v>174233</v>
          </cell>
          <cell r="G9936" t="str">
            <v>THỰC PHẨM</v>
          </cell>
          <cell r="H9936" t="str">
            <v>THỰC PHẨM KHÁC</v>
          </cell>
        </row>
        <row r="9937">
          <cell r="C9937" t="str">
            <v>DG201900022</v>
          </cell>
          <cell r="D9937" t="str">
            <v>Sản phẩm đồng giá thực phẩm</v>
          </cell>
          <cell r="E9937">
            <v>380000</v>
          </cell>
          <cell r="F9937" t="str">
            <v>174234</v>
          </cell>
          <cell r="G9937" t="str">
            <v>THỰC PHẨM</v>
          </cell>
          <cell r="H9937" t="str">
            <v>THỰC PHẨM KHÁC</v>
          </cell>
        </row>
        <row r="9938">
          <cell r="C9938" t="str">
            <v>DG201900023</v>
          </cell>
          <cell r="D9938" t="str">
            <v>Sản phẩm đồng giá thực phẩm</v>
          </cell>
          <cell r="E9938">
            <v>420000</v>
          </cell>
          <cell r="F9938" t="str">
            <v>174235</v>
          </cell>
          <cell r="G9938" t="str">
            <v>THỰC PHẨM</v>
          </cell>
          <cell r="H9938" t="str">
            <v>THỰC PHẨM KHÁC</v>
          </cell>
        </row>
        <row r="9939">
          <cell r="C9939" t="str">
            <v>DG201900024</v>
          </cell>
          <cell r="D9939" t="str">
            <v>Sản phẩm đồng giá thực phẩm</v>
          </cell>
          <cell r="E9939">
            <v>440000</v>
          </cell>
          <cell r="F9939" t="str">
            <v>174236</v>
          </cell>
          <cell r="G9939" t="str">
            <v>THỰC PHẨM</v>
          </cell>
          <cell r="H9939" t="str">
            <v>THỰC PHẨM KHÁC</v>
          </cell>
        </row>
        <row r="9940">
          <cell r="C9940" t="str">
            <v>DG201900025</v>
          </cell>
          <cell r="D9940" t="str">
            <v>Sản phẩm đồng giá thực phẩm</v>
          </cell>
          <cell r="E9940">
            <v>460000</v>
          </cell>
          <cell r="F9940" t="str">
            <v>174237</v>
          </cell>
          <cell r="G9940" t="str">
            <v>THỰC PHẨM</v>
          </cell>
          <cell r="H9940" t="str">
            <v>THỰC PHẨM KHÁC</v>
          </cell>
        </row>
        <row r="9941">
          <cell r="C9941" t="str">
            <v>DG201900026</v>
          </cell>
          <cell r="D9941" t="str">
            <v>Sản phẩm đồng giá thực phẩm</v>
          </cell>
          <cell r="E9941">
            <v>480000</v>
          </cell>
          <cell r="F9941" t="str">
            <v>174238</v>
          </cell>
          <cell r="G9941" t="str">
            <v>THỰC PHẨM</v>
          </cell>
          <cell r="H9941" t="str">
            <v>THỰC PHẨM KHÁC</v>
          </cell>
        </row>
        <row r="9942">
          <cell r="C9942" t="str">
            <v>1718190000036</v>
          </cell>
          <cell r="D9942" t="str">
            <v>Sản phẩm đồng giá</v>
          </cell>
          <cell r="E9942">
            <v>40000</v>
          </cell>
          <cell r="F9942" t="str">
            <v>174239</v>
          </cell>
          <cell r="G9942" t="str">
            <v>THỰC PHẨM</v>
          </cell>
          <cell r="H9942" t="str">
            <v>THỰC PHẨM KHÁC</v>
          </cell>
        </row>
        <row r="9943">
          <cell r="C9943" t="str">
            <v>1718190000043</v>
          </cell>
          <cell r="D9943" t="str">
            <v>Sản phẩm đồng giá</v>
          </cell>
          <cell r="E9943">
            <v>60000</v>
          </cell>
          <cell r="F9943" t="str">
            <v>174240</v>
          </cell>
          <cell r="G9943" t="str">
            <v>THỰC PHẨM</v>
          </cell>
          <cell r="H9943" t="str">
            <v>THỰC PHẨM KHÁC</v>
          </cell>
        </row>
        <row r="9944">
          <cell r="C9944" t="str">
            <v>1718190000050</v>
          </cell>
          <cell r="D9944" t="str">
            <v>Sản phẩm đồng giá</v>
          </cell>
          <cell r="E9944">
            <v>70000</v>
          </cell>
          <cell r="F9944" t="str">
            <v>174241</v>
          </cell>
          <cell r="G9944" t="str">
            <v>THỰC PHẨM</v>
          </cell>
          <cell r="H9944" t="str">
            <v>THỰC PHẨM KHÁC</v>
          </cell>
        </row>
        <row r="9945">
          <cell r="C9945" t="str">
            <v>1718190000067</v>
          </cell>
          <cell r="D9945" t="str">
            <v>Sản phẩm đồng giá</v>
          </cell>
          <cell r="E9945">
            <v>90000</v>
          </cell>
          <cell r="F9945" t="str">
            <v>174242</v>
          </cell>
          <cell r="G9945" t="str">
            <v>THỰC PHẨM</v>
          </cell>
          <cell r="H9945" t="str">
            <v>THỰC PHẨM KHÁC</v>
          </cell>
        </row>
        <row r="9946">
          <cell r="C9946" t="str">
            <v>1718190000074</v>
          </cell>
          <cell r="D9946" t="str">
            <v>Sản phẩm đồng giá</v>
          </cell>
          <cell r="E9946">
            <v>110000</v>
          </cell>
          <cell r="F9946" t="str">
            <v>174243</v>
          </cell>
          <cell r="G9946" t="str">
            <v>THỰC PHẨM</v>
          </cell>
          <cell r="H9946" t="str">
            <v>THỰC PHẨM KHÁC</v>
          </cell>
        </row>
        <row r="9947">
          <cell r="C9947" t="str">
            <v>1718190000081</v>
          </cell>
          <cell r="D9947" t="str">
            <v>Sản phẩm đồng giá</v>
          </cell>
          <cell r="E9947">
            <v>130000</v>
          </cell>
          <cell r="F9947" t="str">
            <v>174244</v>
          </cell>
          <cell r="G9947" t="str">
            <v>THỰC PHẨM</v>
          </cell>
          <cell r="H9947" t="str">
            <v>THỰC PHẨM KHÁC</v>
          </cell>
        </row>
        <row r="9948">
          <cell r="C9948" t="str">
            <v>1718190000098</v>
          </cell>
          <cell r="D9948" t="str">
            <v>Sản phẩm đồng giá</v>
          </cell>
          <cell r="E9948">
            <v>140000</v>
          </cell>
          <cell r="F9948" t="str">
            <v>174245</v>
          </cell>
          <cell r="G9948" t="str">
            <v>THỰC PHẨM</v>
          </cell>
          <cell r="H9948" t="str">
            <v>THỰC PHẨM KHÁC</v>
          </cell>
        </row>
        <row r="9949">
          <cell r="C9949" t="str">
            <v>1718190000104</v>
          </cell>
          <cell r="D9949" t="str">
            <v>Sản phẩm đồng giá</v>
          </cell>
          <cell r="E9949">
            <v>160000</v>
          </cell>
          <cell r="F9949" t="str">
            <v>174246</v>
          </cell>
          <cell r="G9949" t="str">
            <v>THỰC PHẨM</v>
          </cell>
          <cell r="H9949" t="str">
            <v>THỰC PHẨM KHÁC</v>
          </cell>
        </row>
        <row r="9950">
          <cell r="C9950" t="str">
            <v>1718190000111</v>
          </cell>
          <cell r="D9950" t="str">
            <v>Sản phẩm đồng giá</v>
          </cell>
          <cell r="E9950">
            <v>170000</v>
          </cell>
          <cell r="F9950" t="str">
            <v>174247</v>
          </cell>
          <cell r="G9950" t="str">
            <v>THỰC PHẨM</v>
          </cell>
          <cell r="H9950" t="str">
            <v>THỰC PHẨM KHÁC</v>
          </cell>
        </row>
        <row r="9951">
          <cell r="C9951" t="str">
            <v>1718190000128</v>
          </cell>
          <cell r="D9951" t="str">
            <v>Sản phẩm đồng giá</v>
          </cell>
          <cell r="E9951">
            <v>190000</v>
          </cell>
          <cell r="F9951" t="str">
            <v>174248</v>
          </cell>
          <cell r="G9951" t="str">
            <v>THỰC PHẨM</v>
          </cell>
          <cell r="H9951" t="str">
            <v>THỰC PHẨM KHÁC</v>
          </cell>
        </row>
        <row r="9952">
          <cell r="C9952" t="str">
            <v>1718190000135</v>
          </cell>
          <cell r="D9952" t="str">
            <v>Sản phẩm đồng giá</v>
          </cell>
          <cell r="E9952">
            <v>230000</v>
          </cell>
          <cell r="F9952" t="str">
            <v>174249</v>
          </cell>
          <cell r="G9952" t="str">
            <v>THỰC PHẨM</v>
          </cell>
          <cell r="H9952" t="str">
            <v>THỰC PHẨM KHÁC</v>
          </cell>
        </row>
        <row r="9953">
          <cell r="C9953" t="str">
            <v>1718190000142</v>
          </cell>
          <cell r="D9953" t="str">
            <v>Sản phẩm đồng giá</v>
          </cell>
          <cell r="E9953">
            <v>270000</v>
          </cell>
          <cell r="F9953" t="str">
            <v>174250</v>
          </cell>
          <cell r="G9953" t="str">
            <v>THỰC PHẨM</v>
          </cell>
          <cell r="H9953" t="str">
            <v>THỰC PHẨM KHÁC</v>
          </cell>
        </row>
        <row r="9954">
          <cell r="C9954" t="str">
            <v>1718190000166</v>
          </cell>
          <cell r="D9954" t="str">
            <v>Sản phẩm đồng giá</v>
          </cell>
          <cell r="E9954">
            <v>350000</v>
          </cell>
          <cell r="F9954" t="str">
            <v>174252</v>
          </cell>
          <cell r="G9954" t="str">
            <v>THỰC PHẨM</v>
          </cell>
          <cell r="H9954" t="str">
            <v>THỰC PHẨM KHÁC</v>
          </cell>
        </row>
        <row r="9955">
          <cell r="C9955" t="str">
            <v>1718190000173</v>
          </cell>
          <cell r="D9955" t="str">
            <v>Sản phẩm đồng giá</v>
          </cell>
          <cell r="E9955">
            <v>500000</v>
          </cell>
          <cell r="F9955" t="str">
            <v>174253</v>
          </cell>
          <cell r="G9955" t="str">
            <v>THỰC PHẨM</v>
          </cell>
          <cell r="H9955" t="str">
            <v>THỰC PHẨM KHÁC</v>
          </cell>
        </row>
        <row r="9956">
          <cell r="C9956" t="str">
            <v>1718190000180</v>
          </cell>
          <cell r="D9956" t="str">
            <v>Sản phẩm đồng giá</v>
          </cell>
          <cell r="E9956">
            <v>550000</v>
          </cell>
          <cell r="F9956" t="str">
            <v>174254</v>
          </cell>
          <cell r="G9956" t="str">
            <v>THỰC PHẨM</v>
          </cell>
          <cell r="H9956" t="str">
            <v>THỰC PHẨM KHÁC</v>
          </cell>
        </row>
        <row r="9957">
          <cell r="C9957" t="str">
            <v>1718190000197</v>
          </cell>
          <cell r="D9957" t="str">
            <v>Sản phẩm đồng giá</v>
          </cell>
          <cell r="E9957">
            <v>600000</v>
          </cell>
          <cell r="F9957" t="str">
            <v>174255</v>
          </cell>
          <cell r="G9957" t="str">
            <v>THỰC PHẨM</v>
          </cell>
          <cell r="H9957" t="str">
            <v>THỰC PHẨM KHÁC</v>
          </cell>
        </row>
        <row r="9958">
          <cell r="C9958" t="str">
            <v>1718190000203</v>
          </cell>
          <cell r="D9958" t="str">
            <v>Sản phẩm đồng giá</v>
          </cell>
          <cell r="E9958">
            <v>650000</v>
          </cell>
          <cell r="F9958" t="str">
            <v>174256</v>
          </cell>
          <cell r="G9958" t="str">
            <v>THỰC PHẨM</v>
          </cell>
          <cell r="H9958" t="str">
            <v>THỰC PHẨM KHÁC</v>
          </cell>
        </row>
        <row r="9959">
          <cell r="C9959" t="str">
            <v>4901872444762</v>
          </cell>
          <cell r="D9959" t="str">
            <v>SEA BREEZE- Dung dịch làm mát cơ thể- Mùiquýt160ml</v>
          </cell>
          <cell r="E9959">
            <v>185000</v>
          </cell>
          <cell r="F9959" t="str">
            <v>174263</v>
          </cell>
          <cell r="G9959" t="str">
            <v>CHĂM SÓC SẮC ĐẸP</v>
          </cell>
          <cell r="H9959" t="str">
            <v>CHĂM SÓC CƠ THỂ</v>
          </cell>
        </row>
        <row r="9960">
          <cell r="C9960" t="str">
            <v>4901872444779</v>
          </cell>
          <cell r="D9960" t="str">
            <v>SEA BREEZE- Dung dịch làm mát cơ thể- Bạc hà 160ml</v>
          </cell>
          <cell r="E9960">
            <v>185000</v>
          </cell>
          <cell r="F9960" t="str">
            <v>174264</v>
          </cell>
          <cell r="G9960" t="str">
            <v>CHĂM SÓC SẮC ĐẸP</v>
          </cell>
          <cell r="H9960" t="str">
            <v>CHĂM SÓC CƠ THỂ</v>
          </cell>
        </row>
        <row r="9961">
          <cell r="C9961" t="str">
            <v>4589750490614</v>
          </cell>
          <cell r="D9961" t="str">
            <v>ALFACE- Mặt nạ dưỡng ẩm, sáng da Conan 1 miếng</v>
          </cell>
          <cell r="E9961">
            <v>69000</v>
          </cell>
          <cell r="F9961" t="str">
            <v>174266</v>
          </cell>
          <cell r="G9961" t="str">
            <v>CHĂM SÓC SẮC ĐẸP</v>
          </cell>
          <cell r="H9961" t="str">
            <v>CHĂM SÓC DA</v>
          </cell>
        </row>
        <row r="9962">
          <cell r="C9962" t="str">
            <v>4548366399735</v>
          </cell>
          <cell r="D9962" t="str">
            <v>GUNZE-Quần tất Sabrina chống tĩnh điện-Đen M-L</v>
          </cell>
          <cell r="E9962">
            <v>120000</v>
          </cell>
          <cell r="F9962" t="str">
            <v>174294</v>
          </cell>
          <cell r="G9962" t="str">
            <v>THỜI TRANG</v>
          </cell>
          <cell r="H9962" t="str">
            <v>THỜI TRANG NỮ</v>
          </cell>
        </row>
        <row r="9963">
          <cell r="C9963" t="str">
            <v>4903301283263</v>
          </cell>
          <cell r="D9963" t="str">
            <v>LION- Nước rửa bát Charmy Magica hương cam 220ml</v>
          </cell>
          <cell r="E9963">
            <v>58000</v>
          </cell>
          <cell r="F9963" t="str">
            <v>174296</v>
          </cell>
          <cell r="G9963" t="str">
            <v>NHÀ CỬA ĐỜI SỐNG</v>
          </cell>
          <cell r="H9963" t="str">
            <v>XÀ PHÒNG, CHẤT TẨY RỬA</v>
          </cell>
        </row>
        <row r="9964">
          <cell r="C9964" t="str">
            <v>4904453552054</v>
          </cell>
          <cell r="D9964" t="str">
            <v>NISHIWAKI- Bàn chải ngọc trai đen loại Mềm</v>
          </cell>
          <cell r="E9964">
            <v>45000</v>
          </cell>
          <cell r="F9964" t="str">
            <v>174297</v>
          </cell>
          <cell r="G9964" t="str">
            <v>CHĂM SÓC HÀNG NGÀY</v>
          </cell>
          <cell r="H9964" t="str">
            <v>CHĂM SÓC RĂNG MIỆNG</v>
          </cell>
        </row>
        <row r="9965">
          <cell r="C9965" t="str">
            <v>4904453552122</v>
          </cell>
          <cell r="D9965" t="str">
            <v xml:space="preserve">NISHIWAKI- Bàn chải ngọc trai đen đầu rộng - Mềm </v>
          </cell>
          <cell r="E9965">
            <v>45000</v>
          </cell>
          <cell r="F9965" t="str">
            <v>174298</v>
          </cell>
          <cell r="G9965" t="str">
            <v>CHĂM SÓC HÀNG NGÀY</v>
          </cell>
          <cell r="H9965" t="str">
            <v>CHĂM SÓC RĂNG MIỆNG</v>
          </cell>
        </row>
        <row r="9966">
          <cell r="C9966" t="str">
            <v>4904453552238</v>
          </cell>
          <cell r="D9966" t="str">
            <v xml:space="preserve">NISHIWAKI- Bàn chải ngọc trai đen đầu thường- Mềm </v>
          </cell>
          <cell r="E9966">
            <v>45000</v>
          </cell>
          <cell r="F9966" t="str">
            <v>174299</v>
          </cell>
          <cell r="G9966" t="str">
            <v>CHĂM SÓC HÀNG NGÀY</v>
          </cell>
          <cell r="H9966" t="str">
            <v>CHĂM SÓC RĂNG MIỆNG</v>
          </cell>
        </row>
        <row r="9967">
          <cell r="C9967" t="str">
            <v>4904453552245</v>
          </cell>
          <cell r="D9967" t="str">
            <v>NISHIWAKI- Bàn chải ngọc trai đen đầu thường- Loại thường</v>
          </cell>
          <cell r="E9967">
            <v>40000</v>
          </cell>
          <cell r="F9967" t="str">
            <v>174300</v>
          </cell>
          <cell r="G9967" t="str">
            <v>CHĂM SÓC HÀNG NGÀY</v>
          </cell>
          <cell r="H9967" t="str">
            <v>CHĂM SÓC RĂNG MIỆNG</v>
          </cell>
        </row>
        <row r="9968">
          <cell r="C9968" t="str">
            <v>4902430879576</v>
          </cell>
          <cell r="D9968" t="str">
            <v>P&amp;G- Bột giặt Ariel diệt khuẩn 99% (600g)</v>
          </cell>
          <cell r="E9968">
            <v>105000</v>
          </cell>
          <cell r="F9968" t="str">
            <v>174323</v>
          </cell>
          <cell r="G9968" t="str">
            <v>NHÀ CỬA ĐỜI SỐNG</v>
          </cell>
          <cell r="H9968" t="str">
            <v>GIẶT, XẢ QUẦN ÁO</v>
          </cell>
        </row>
        <row r="9969">
          <cell r="C9969" t="str">
            <v>4904453552139</v>
          </cell>
          <cell r="D9969" t="str">
            <v>NISHIWAKI- Bàn chải ngọc trai đen đầu rộng Wide- Loại thường</v>
          </cell>
          <cell r="E9969">
            <v>45000</v>
          </cell>
          <cell r="F9969" t="str">
            <v>174326</v>
          </cell>
          <cell r="G9969" t="str">
            <v>CHĂM SÓC HÀNG NGÀY</v>
          </cell>
          <cell r="H9969" t="str">
            <v>CHĂM SÓC RĂNG MIỆNG</v>
          </cell>
        </row>
        <row r="9970">
          <cell r="C9970" t="str">
            <v>4969726008164</v>
          </cell>
          <cell r="D9970" t="str">
            <v>BEAPIS-Nước uống bổ sung năng lượng Royal DX</v>
          </cell>
          <cell r="E9970">
            <v>35000</v>
          </cell>
          <cell r="F9970" t="str">
            <v>174328</v>
          </cell>
          <cell r="G9970" t="str">
            <v>THỰC PHẨM</v>
          </cell>
          <cell r="H9970" t="str">
            <v>ĐỒ UỐNG, PHA CHẾ</v>
          </cell>
        </row>
        <row r="9971">
          <cell r="C9971" t="str">
            <v>4589732982342</v>
          </cell>
          <cell r="D9971" t="str">
            <v>M&amp;M- Kẹo Mama Ramune vitamin và canxi vị dâu 200v</v>
          </cell>
          <cell r="E9971">
            <v>450000</v>
          </cell>
          <cell r="F9971" t="str">
            <v>174329</v>
          </cell>
          <cell r="G9971" t="str">
            <v>THỰC PHẨM</v>
          </cell>
          <cell r="H9971" t="str">
            <v>BÁNH KẸO, ĐỒ ĂN VẶT</v>
          </cell>
        </row>
        <row r="9972">
          <cell r="C9972" t="str">
            <v>4901872895205</v>
          </cell>
          <cell r="D9972" t="str">
            <v>SEA BREEZE- Dầu gội chăm sóc tóc Natural&amp;Aid- Túi thay thế, 400ml</v>
          </cell>
          <cell r="E9972">
            <v>125000</v>
          </cell>
          <cell r="F9972" t="str">
            <v>174330</v>
          </cell>
          <cell r="G9972" t="str">
            <v>CHĂM SÓC SẮC ĐẸP</v>
          </cell>
          <cell r="H9972" t="str">
            <v>CHĂM SÓC TÓC</v>
          </cell>
        </row>
        <row r="9973">
          <cell r="C9973" t="str">
            <v>4901872895243</v>
          </cell>
          <cell r="D9973" t="str">
            <v>SEA BREEZE- Túi gội xả 2IN1 Natural&amp;Aid 400ml</v>
          </cell>
          <cell r="E9973">
            <v>125000</v>
          </cell>
          <cell r="F9973" t="str">
            <v>174331</v>
          </cell>
          <cell r="G9973" t="str">
            <v>CHĂM SÓC SẮC ĐẸP</v>
          </cell>
          <cell r="H9973" t="str">
            <v>CHĂM SÓC TÓC</v>
          </cell>
        </row>
        <row r="9974">
          <cell r="C9974" t="str">
            <v>4901301336279</v>
          </cell>
          <cell r="D9974" t="str">
            <v>KAO- Sữa tắm Biore chăm sóc da- Hương quýt, 480ml</v>
          </cell>
          <cell r="E9974">
            <v>185000</v>
          </cell>
          <cell r="F9974" t="str">
            <v>174332</v>
          </cell>
          <cell r="G9974" t="str">
            <v>CHĂM SÓC SẮC ĐẸP</v>
          </cell>
          <cell r="H9974" t="str">
            <v>CHĂM SÓC CƠ THỂ</v>
          </cell>
        </row>
        <row r="9975">
          <cell r="C9975" t="str">
            <v>4901301331410</v>
          </cell>
          <cell r="D9975" t="str">
            <v>KAO- Sữa tắm khử mùi kháng khuẩn cho nam Refresh (400ml)</v>
          </cell>
          <cell r="E9975">
            <v>235000</v>
          </cell>
          <cell r="F9975" t="str">
            <v>174333</v>
          </cell>
          <cell r="G9975" t="str">
            <v>CHĂM SÓC SẮC ĐẸP</v>
          </cell>
          <cell r="H9975" t="str">
            <v>Mỹ phẩm khác</v>
          </cell>
        </row>
        <row r="9976">
          <cell r="C9976" t="str">
            <v>4901301331427</v>
          </cell>
          <cell r="D9976" t="str">
            <v>KAO- Sữa tắm khử mùi kháng khuẩn cho nam Extra Cool (400ml)</v>
          </cell>
          <cell r="E9976">
            <v>235000</v>
          </cell>
          <cell r="F9976" t="str">
            <v>174334</v>
          </cell>
          <cell r="G9976" t="str">
            <v>CHĂM SÓC SẮC ĐẸP</v>
          </cell>
          <cell r="H9976" t="str">
            <v>Mỹ phẩm khác</v>
          </cell>
        </row>
        <row r="9977">
          <cell r="C9977" t="str">
            <v>4901301333421</v>
          </cell>
          <cell r="D9977" t="str">
            <v>KAO- Lăn khử mùi Biore hiệu quả 24h- Không mùi 40ml</v>
          </cell>
          <cell r="E9977">
            <v>220000</v>
          </cell>
          <cell r="F9977" t="str">
            <v>174335</v>
          </cell>
          <cell r="G9977" t="str">
            <v>CHĂM SÓC SẮC ĐẸP</v>
          </cell>
          <cell r="H9977" t="str">
            <v>CHĂM SÓC CƠ THỂ</v>
          </cell>
        </row>
        <row r="9978">
          <cell r="C9978" t="str">
            <v>4901301333438</v>
          </cell>
          <cell r="D9978" t="str">
            <v>KAO- Lăn khử mùi Biore hiệu quả 24h- Hương xà phòng 40ml</v>
          </cell>
          <cell r="E9978">
            <v>220000</v>
          </cell>
          <cell r="F9978" t="str">
            <v>174336</v>
          </cell>
          <cell r="G9978" t="str">
            <v>CHĂM SÓC SẮC ĐẸP</v>
          </cell>
          <cell r="H9978" t="str">
            <v>CHĂM SÓC CƠ THỂ</v>
          </cell>
        </row>
        <row r="9979">
          <cell r="C9979" t="str">
            <v>4902650043443</v>
          </cell>
          <cell r="D9979" t="str">
            <v>HAKUTSURU- Nước hoa hồng dưỡng ẩm trắng da từ rượu Nhật- 500ml</v>
          </cell>
          <cell r="E9979">
            <v>275000</v>
          </cell>
          <cell r="F9979" t="str">
            <v>174337</v>
          </cell>
          <cell r="G9979" t="str">
            <v>CHĂM SÓC SẮC ĐẸP</v>
          </cell>
          <cell r="H9979" t="str">
            <v>CHĂM SÓC DA</v>
          </cell>
        </row>
        <row r="9980">
          <cell r="C9980" t="str">
            <v>4902650045089</v>
          </cell>
          <cell r="D9980" t="str">
            <v>HAKUTSURU- KCN dưỡng da rượu gạo SPF32/PA+++ 50g</v>
          </cell>
          <cell r="E9980">
            <v>399000</v>
          </cell>
          <cell r="F9980" t="str">
            <v>174338</v>
          </cell>
          <cell r="G9980" t="str">
            <v>CHĂM SÓC SẮC ĐẸP</v>
          </cell>
          <cell r="H9980" t="str">
            <v>CHĂM SÓC CƠ THỂ</v>
          </cell>
        </row>
        <row r="9981">
          <cell r="C9981" t="str">
            <v>4902650045119</v>
          </cell>
          <cell r="D9981" t="str">
            <v>HAKUTSURU- Nước hoa hồng dưỡng ẩm sâu từ rượu Nhật (500ml)</v>
          </cell>
          <cell r="E9981">
            <v>220000</v>
          </cell>
          <cell r="F9981" t="str">
            <v>174339</v>
          </cell>
          <cell r="G9981" t="str">
            <v>CHĂM SÓC SẮC ĐẸP</v>
          </cell>
          <cell r="H9981" t="str">
            <v>CHĂM SÓC DA</v>
          </cell>
        </row>
        <row r="9982">
          <cell r="C9982" t="str">
            <v>4901872866113</v>
          </cell>
          <cell r="D9982" t="str">
            <v>SEA BREEZE- Sữa tắm khử mùi mát lạnh Cool &amp; Deo (600ml)</v>
          </cell>
          <cell r="E9982">
            <v>245000</v>
          </cell>
          <cell r="F9982" t="str">
            <v>174340</v>
          </cell>
          <cell r="G9982" t="str">
            <v>CHĂM SÓC SẮC ĐẸP</v>
          </cell>
          <cell r="H9982" t="str">
            <v>CHĂM SÓC CƠ THỂ</v>
          </cell>
        </row>
        <row r="9983">
          <cell r="C9983" t="str">
            <v>4901872866120</v>
          </cell>
          <cell r="D9983" t="str">
            <v>SEA BREEZE- Sữa tắm siêu mát lạnh Super Cool (600ml)</v>
          </cell>
          <cell r="E9983">
            <v>245000</v>
          </cell>
          <cell r="F9983" t="str">
            <v>174341</v>
          </cell>
          <cell r="G9983" t="str">
            <v>CHĂM SÓC SẮC ĐẸP</v>
          </cell>
          <cell r="H9983" t="str">
            <v>CHĂM SÓC CƠ THỂ</v>
          </cell>
        </row>
        <row r="9984">
          <cell r="C9984" t="str">
            <v>4560153921127</v>
          </cell>
          <cell r="D9984" t="str">
            <v>Cá khô đặc sản vùng Setochi Shoyu Ramen Mikado</v>
          </cell>
          <cell r="E9984">
            <v>700000</v>
          </cell>
          <cell r="F9984" t="str">
            <v>174345</v>
          </cell>
          <cell r="G9984" t="str">
            <v>ORDER</v>
          </cell>
          <cell r="H9984" t="str">
            <v>THỰC PHẨM</v>
          </cell>
        </row>
        <row r="9985">
          <cell r="C9985" t="str">
            <v>4902720133128</v>
          </cell>
          <cell r="D9985" t="str">
            <v>MORINAGA- Sữa bột người lớn milk life-hộp 300g</v>
          </cell>
          <cell r="E9985">
            <v>650000</v>
          </cell>
          <cell r="F9985" t="str">
            <v>174349</v>
          </cell>
          <cell r="G9985" t="str">
            <v>SỮA</v>
          </cell>
          <cell r="H9985" t="str">
            <v>SỮA DINH DƯỠNG</v>
          </cell>
        </row>
        <row r="9986">
          <cell r="C9986" t="str">
            <v>4901340038943</v>
          </cell>
          <cell r="D9986" t="str">
            <v>ASAHI- Nước giải khát Calpis 0 calo 1.5L</v>
          </cell>
          <cell r="E9986">
            <v>85000</v>
          </cell>
          <cell r="F9986" t="str">
            <v>174350</v>
          </cell>
          <cell r="G9986" t="str">
            <v>THỰC PHẨM</v>
          </cell>
          <cell r="H9986" t="str">
            <v>ĐỒ UỐNG, PHA CHẾ</v>
          </cell>
        </row>
        <row r="9987">
          <cell r="C9987" t="str">
            <v>4901080764010</v>
          </cell>
          <cell r="D9987" t="str">
            <v>EARTH- KĐR Aquafresh vị bạc hà dịu nhẹ 140g</v>
          </cell>
          <cell r="E9987">
            <v>70000</v>
          </cell>
          <cell r="F9987" t="str">
            <v>174351</v>
          </cell>
          <cell r="G9987" t="str">
            <v>CHĂM SÓC HÀNG NGÀY</v>
          </cell>
          <cell r="H9987" t="str">
            <v>CHĂM SÓC RĂNG MIỆNG</v>
          </cell>
        </row>
        <row r="9988">
          <cell r="C9988" t="str">
            <v>4987241157747</v>
          </cell>
          <cell r="D9988" t="str">
            <v>ROHTO- KCN Skin Aqua SPF50+PA+++++ 50ml</v>
          </cell>
          <cell r="E9988">
            <v>230000</v>
          </cell>
          <cell r="F9988" t="str">
            <v>174359</v>
          </cell>
          <cell r="G9988" t="str">
            <v>CHĂM SÓC SẮC ĐẸP</v>
          </cell>
          <cell r="H9988" t="str">
            <v>CHĂM SÓC CƠ THỂ</v>
          </cell>
        </row>
        <row r="9989">
          <cell r="C9989" t="str">
            <v>4987241157778</v>
          </cell>
          <cell r="D9989" t="str">
            <v>ROHTO- Sáp chống nắng Skin Aqua SPF50+/PA++++ 10g</v>
          </cell>
          <cell r="E9989">
            <v>165000</v>
          </cell>
          <cell r="F9989" t="str">
            <v>174360</v>
          </cell>
          <cell r="G9989" t="str">
            <v>CHĂM SÓC SẮC ĐẸP</v>
          </cell>
          <cell r="H9989" t="str">
            <v>CHĂM SÓC CƠ THỂ</v>
          </cell>
        </row>
        <row r="9990">
          <cell r="C9990" t="str">
            <v>4571128832737</v>
          </cell>
          <cell r="D9990" t="str">
            <v>SONOMAMA - Tinh chất dưỡng ẩm cao cấp Ceramide Rich (20ml)</v>
          </cell>
          <cell r="E9990">
            <v>315000</v>
          </cell>
          <cell r="F9990" t="str">
            <v>174361</v>
          </cell>
          <cell r="G9990" t="str">
            <v>CHĂM SÓC SẮC ĐẸP</v>
          </cell>
          <cell r="H9990" t="str">
            <v>CHĂM SÓC DA</v>
          </cell>
        </row>
        <row r="9991">
          <cell r="C9991" t="str">
            <v>4571128832713</v>
          </cell>
          <cell r="D9991" t="str">
            <v>SONOMAMA - Tinh chất chăm sóc da cao cấp Vitamin C Rich (20ml)</v>
          </cell>
          <cell r="E9991">
            <v>315000</v>
          </cell>
          <cell r="F9991" t="str">
            <v>174362</v>
          </cell>
          <cell r="G9991" t="str">
            <v>CHĂM SÓC SẮC ĐẸP</v>
          </cell>
          <cell r="H9991" t="str">
            <v>CHĂM SÓC DA</v>
          </cell>
        </row>
        <row r="9992">
          <cell r="C9992" t="str">
            <v>4919131401005</v>
          </cell>
          <cell r="D9992" t="str">
            <v>Yamauchi- Khăn sữa cao cấp Sakura Trade 30x30</v>
          </cell>
          <cell r="E9992">
            <v>165000</v>
          </cell>
          <cell r="F9992" t="str">
            <v>174363</v>
          </cell>
          <cell r="G9992" t="str">
            <v>ĐỒ CHO MẸ BÉ</v>
          </cell>
          <cell r="H9992" t="str">
            <v>BÉ MẶC</v>
          </cell>
        </row>
        <row r="9993">
          <cell r="C9993" t="str">
            <v>4903308035605</v>
          </cell>
          <cell r="D9993" t="str">
            <v>QBB- Phô mai vị cam đỏ Ehime 90g (6 miếng)</v>
          </cell>
          <cell r="E9993">
            <v>80000</v>
          </cell>
          <cell r="F9993" t="str">
            <v>174368</v>
          </cell>
          <cell r="G9993" t="str">
            <v>THỰC PHẨM</v>
          </cell>
          <cell r="H9993" t="str">
            <v>SẢN PHẨM TỪ SỮA</v>
          </cell>
        </row>
        <row r="9994">
          <cell r="C9994" t="str">
            <v>4987241160341</v>
          </cell>
          <cell r="D9994" t="str">
            <v>HADALABO- Dầu tẩy trang dưỡng ẩm Cleasing Oil 200m</v>
          </cell>
          <cell r="E9994">
            <v>300000</v>
          </cell>
          <cell r="F9994" t="str">
            <v>174440</v>
          </cell>
          <cell r="G9994" t="str">
            <v>CHĂM SÓC SẮC ĐẸP</v>
          </cell>
          <cell r="H9994" t="str">
            <v>CHĂM SÓC DA</v>
          </cell>
        </row>
        <row r="9995">
          <cell r="C9995" t="str">
            <v>4987241145614</v>
          </cell>
          <cell r="D9995" t="str">
            <v>ROHTO- SRM tạo bọt Hadalabo HA dưỡng ẩm (160ml)</v>
          </cell>
          <cell r="E9995">
            <v>225000</v>
          </cell>
          <cell r="F9995" t="str">
            <v>174441</v>
          </cell>
          <cell r="G9995" t="str">
            <v>CHĂM SÓC SẮC ĐẸP</v>
          </cell>
          <cell r="H9995" t="str">
            <v>CHĂM SÓC DA</v>
          </cell>
        </row>
        <row r="9996">
          <cell r="C9996" t="str">
            <v>4987241143696</v>
          </cell>
          <cell r="D9996" t="str">
            <v>ROHTO- Lotion Hadalabo Premium siêu dưỡng ẩm 170ml</v>
          </cell>
          <cell r="E9996">
            <v>280000</v>
          </cell>
          <cell r="F9996" t="str">
            <v>174442</v>
          </cell>
          <cell r="G9996" t="str">
            <v>CHĂM SÓC SẮC ĐẸP</v>
          </cell>
          <cell r="H9996" t="str">
            <v>CHĂM SÓC DA</v>
          </cell>
        </row>
        <row r="9997">
          <cell r="C9997" t="str">
            <v>4987241135028</v>
          </cell>
          <cell r="D9997" t="str">
            <v>MELANO CC- Mặt nạ dưỡng da vitamin C cải thiện thâ</v>
          </cell>
          <cell r="E9997">
            <v>280000</v>
          </cell>
          <cell r="F9997" t="str">
            <v>174444</v>
          </cell>
          <cell r="G9997" t="str">
            <v>CHĂM SÓC SẮC ĐẸP</v>
          </cell>
          <cell r="H9997" t="str">
            <v>CHĂM SÓC DA</v>
          </cell>
        </row>
        <row r="9998">
          <cell r="C9998" t="str">
            <v>1711002019006</v>
          </cell>
          <cell r="D9998" t="str">
            <v>Sản phẩm đồng giá 300000</v>
          </cell>
          <cell r="E9998">
            <v>300000</v>
          </cell>
          <cell r="F9998" t="str">
            <v>174461</v>
          </cell>
          <cell r="G9998" t="str">
            <v>NGÀNH KHÁC</v>
          </cell>
          <cell r="H9998" t="str">
            <v>HÀNG NGỪNG KINH DOANH</v>
          </cell>
        </row>
        <row r="9999">
          <cell r="C9999" t="str">
            <v>4903367301956</v>
          </cell>
          <cell r="D9999" t="str">
            <v>ROCKET- Rửa chén hương táo 600ml</v>
          </cell>
          <cell r="E9999">
            <v>45000</v>
          </cell>
          <cell r="F9999" t="str">
            <v>174470</v>
          </cell>
          <cell r="G9999" t="str">
            <v>NHÀ CỬA ĐỜI SỐNG</v>
          </cell>
          <cell r="H9999" t="str">
            <v>XÀ PHÒNG, CHẤT TẨY RỬA</v>
          </cell>
        </row>
        <row r="10000">
          <cell r="C10000" t="str">
            <v>4903367000019</v>
          </cell>
          <cell r="D10000" t="str">
            <v>ROCKET- Rửa chén hương rau củ 600ml</v>
          </cell>
          <cell r="E10000">
            <v>45000</v>
          </cell>
          <cell r="F10000" t="str">
            <v>174471</v>
          </cell>
          <cell r="G10000" t="str">
            <v>NHÀ CỬA ĐỜI SỐNG</v>
          </cell>
          <cell r="H10000" t="str">
            <v>XÀ PHÒNG, CHẤT TẨY RỬA</v>
          </cell>
        </row>
        <row r="10001">
          <cell r="C10001" t="str">
            <v>4902179017338</v>
          </cell>
          <cell r="D10001" t="str">
            <v>SANGARIA- Trà lúa mạch thanh nhiệt 500ml</v>
          </cell>
          <cell r="E10001">
            <v>25000</v>
          </cell>
          <cell r="F10001" t="str">
            <v>174482</v>
          </cell>
          <cell r="G10001" t="str">
            <v>THỰC PHẨM</v>
          </cell>
          <cell r="H10001" t="str">
            <v>ĐỒ UỐNG, PHA CHẾ</v>
          </cell>
        </row>
        <row r="10002">
          <cell r="C10002" t="str">
            <v>4902179017802</v>
          </cell>
          <cell r="D10002" t="str">
            <v>SANGARIA- Trà xanh gạo lứt 500ml</v>
          </cell>
          <cell r="E10002">
            <v>25000</v>
          </cell>
          <cell r="F10002" t="str">
            <v>174483</v>
          </cell>
          <cell r="G10002" t="str">
            <v>THỰC PHẨM</v>
          </cell>
          <cell r="H10002" t="str">
            <v>ĐỒ UỐNG, PHA CHẾ</v>
          </cell>
        </row>
        <row r="10003">
          <cell r="C10003" t="str">
            <v>4902179019097</v>
          </cell>
          <cell r="D10003" t="str">
            <v>SANGARIA- Trà ý dĩ và thảo mộc tự nhiên 500ml</v>
          </cell>
          <cell r="E10003">
            <v>25000</v>
          </cell>
          <cell r="F10003" t="str">
            <v>174484</v>
          </cell>
          <cell r="G10003" t="str">
            <v>THỰC PHẨM</v>
          </cell>
          <cell r="H10003" t="str">
            <v>ĐỒ UỐNG, PHA CHẾ</v>
          </cell>
        </row>
        <row r="10004">
          <cell r="C10004" t="str">
            <v>4902150127551</v>
          </cell>
          <cell r="D10004" t="str">
            <v>NISSUI- Cặp ruốc gà 50g x 2 hộp</v>
          </cell>
          <cell r="E10004">
            <v>135000</v>
          </cell>
          <cell r="F10004" t="str">
            <v>174485</v>
          </cell>
          <cell r="G10004" t="str">
            <v>THỰC PHẨM</v>
          </cell>
          <cell r="H10004" t="str">
            <v>NÔNG LÂM HẢI SẢN</v>
          </cell>
        </row>
        <row r="10005">
          <cell r="C10005" t="str">
            <v>4979869003780</v>
          </cell>
          <cell r="D10005" t="str">
            <v>KANESON- Dụng cụ tập xì mũi cho bé</v>
          </cell>
          <cell r="E10005">
            <v>145000</v>
          </cell>
          <cell r="F10005" t="str">
            <v>174486</v>
          </cell>
          <cell r="G10005" t="str">
            <v>ĐỒ CHO MẸ BÉ</v>
          </cell>
          <cell r="H10005" t="str">
            <v>CHĂM SÓC CƠ THỂ BÉ</v>
          </cell>
        </row>
        <row r="10006">
          <cell r="C10006" t="str">
            <v>4976858210266</v>
          </cell>
          <cell r="D10006" t="str">
            <v>FINE- Set bàn chải răng Posy cho bé màu trắng 2c</v>
          </cell>
          <cell r="E10006">
            <v>125000</v>
          </cell>
          <cell r="F10006" t="str">
            <v>174491</v>
          </cell>
          <cell r="G10006" t="str">
            <v>ĐỒ CHO MẸ BÉ</v>
          </cell>
          <cell r="H10006" t="str">
            <v>CHĂM SÓC CƠ THỂ BÉ</v>
          </cell>
        </row>
        <row r="10007">
          <cell r="C10007" t="str">
            <v>4976858210280</v>
          </cell>
          <cell r="D10007" t="str">
            <v>FINE- Set bàn chải răng Posy cho bé màu vàng 2c</v>
          </cell>
          <cell r="E10007">
            <v>125000</v>
          </cell>
          <cell r="F10007" t="str">
            <v>174492</v>
          </cell>
          <cell r="G10007" t="str">
            <v>ĐỒ CHO MẸ BÉ</v>
          </cell>
          <cell r="H10007" t="str">
            <v>CHĂM SÓC CƠ THỂ BÉ</v>
          </cell>
        </row>
        <row r="10008">
          <cell r="C10008" t="str">
            <v>4903015111210</v>
          </cell>
          <cell r="D10008" t="str">
            <v>YBC- Bánh quy Levain Prime- Hộp 39 chiếc</v>
          </cell>
          <cell r="E10008">
            <v>70000</v>
          </cell>
          <cell r="F10008" t="str">
            <v>174500</v>
          </cell>
          <cell r="G10008" t="str">
            <v>THỰC PHẨM</v>
          </cell>
          <cell r="H10008" t="str">
            <v>BÁNH KẸO, ĐỒ ĂN VẶT</v>
          </cell>
        </row>
        <row r="10009">
          <cell r="C10009" t="str">
            <v>4903015114310</v>
          </cell>
          <cell r="D10009" t="str">
            <v>YBC- Bánh quy Levain Classical- Hộp 54 chiếc</v>
          </cell>
          <cell r="E10009">
            <v>99000</v>
          </cell>
          <cell r="F10009" t="str">
            <v>174501</v>
          </cell>
          <cell r="G10009" t="str">
            <v>THỰC PHẨM</v>
          </cell>
          <cell r="H10009" t="str">
            <v>BÁNH KẸO, ĐỒ ĂN VẶT</v>
          </cell>
        </row>
        <row r="10010">
          <cell r="C10010" t="str">
            <v>4560205398396</v>
          </cell>
          <cell r="D10010" t="str">
            <v>HIROICHI- Đồ chơi bắn vòng nước cầm tay</v>
          </cell>
          <cell r="E10010">
            <v>20000</v>
          </cell>
          <cell r="F10010" t="str">
            <v>174502</v>
          </cell>
          <cell r="G10010" t="str">
            <v>ĐỒ CHO MẸ BÉ</v>
          </cell>
          <cell r="H10010" t="str">
            <v>ĐỒ CHƠI</v>
          </cell>
        </row>
        <row r="10011">
          <cell r="C10011" t="str">
            <v>4901387021410</v>
          </cell>
          <cell r="D10011" t="str">
            <v>CREATE- Bàn chải Dentfine sợ mảnh loại thường cam</v>
          </cell>
          <cell r="E10011">
            <v>30000</v>
          </cell>
          <cell r="F10011" t="str">
            <v>174503</v>
          </cell>
          <cell r="G10011" t="str">
            <v>CHĂM SÓC HÀNG NGÀY</v>
          </cell>
          <cell r="H10011" t="str">
            <v>CHĂM SÓC RĂNG MIỆNG</v>
          </cell>
        </row>
        <row r="10012">
          <cell r="C10012" t="str">
            <v>4901387021434</v>
          </cell>
          <cell r="D10012" t="str">
            <v>CREATE- Bàn chải Dentfine mặt phẳng- Loại thường, màu xanh</v>
          </cell>
          <cell r="E10012">
            <v>18000</v>
          </cell>
          <cell r="F10012" t="str">
            <v>174504</v>
          </cell>
          <cell r="G10012" t="str">
            <v>CHĂM SÓC HÀNG NGÀY</v>
          </cell>
          <cell r="H10012" t="str">
            <v>CHĂM SÓC RĂNG MIỆNG</v>
          </cell>
        </row>
        <row r="10013">
          <cell r="C10013" t="str">
            <v>4901387021458</v>
          </cell>
          <cell r="D10013" t="str">
            <v>CREATE- Bàn chải Dentfine ziczac loại thường xanh</v>
          </cell>
          <cell r="E10013">
            <v>18000</v>
          </cell>
          <cell r="F10013" t="str">
            <v>174505</v>
          </cell>
          <cell r="G10013" t="str">
            <v>CHĂM SÓC HÀNG NGÀY</v>
          </cell>
          <cell r="H10013" t="str">
            <v>CHĂM SÓC RĂNG MIỆNG</v>
          </cell>
        </row>
        <row r="10014">
          <cell r="C10014" t="str">
            <v>4901387021939</v>
          </cell>
          <cell r="D10014" t="str">
            <v>CREATE- Bàn chải Dentfine sợi mảnh loại mềm xanh</v>
          </cell>
          <cell r="E10014">
            <v>30000</v>
          </cell>
          <cell r="F10014" t="str">
            <v>174506</v>
          </cell>
          <cell r="G10014" t="str">
            <v>CHĂM SÓC HÀNG NGÀY</v>
          </cell>
          <cell r="H10014" t="str">
            <v>CHĂM SÓC RĂNG MIỆNG</v>
          </cell>
        </row>
        <row r="10015">
          <cell r="C10015" t="str">
            <v>4901387022486</v>
          </cell>
          <cell r="D10015" t="str">
            <v>CREATE- Bàn chải Dentfine mặt phẳng loại mềm hồng</v>
          </cell>
          <cell r="E10015">
            <v>18000</v>
          </cell>
          <cell r="F10015" t="str">
            <v>174507</v>
          </cell>
          <cell r="G10015" t="str">
            <v>CHĂM SÓC HÀNG NGÀY</v>
          </cell>
          <cell r="H10015" t="str">
            <v>CHĂM SÓC RĂNG MIỆNG</v>
          </cell>
        </row>
        <row r="10016">
          <cell r="C10016" t="str">
            <v>4901387022493</v>
          </cell>
          <cell r="D10016" t="str">
            <v>CREATE- Bàn chải Dentfine mặt ziczac mềm- Hồng</v>
          </cell>
          <cell r="E10016">
            <v>18000</v>
          </cell>
          <cell r="F10016" t="str">
            <v>174508</v>
          </cell>
          <cell r="G10016" t="str">
            <v>CHĂM SÓC HÀNG NGÀY</v>
          </cell>
          <cell r="H10016" t="str">
            <v>CHĂM SÓC RĂNG MIỆNG</v>
          </cell>
        </row>
        <row r="10017">
          <cell r="C10017" t="str">
            <v>4901387022981</v>
          </cell>
          <cell r="D10017" t="str">
            <v>CREATE- Bàn chải Dentfine 1.5-6 tuổi loại thường</v>
          </cell>
          <cell r="E10017">
            <v>40000</v>
          </cell>
          <cell r="F10017" t="str">
            <v>174509</v>
          </cell>
          <cell r="G10017" t="str">
            <v>ĐỒ CHO MẸ BÉ</v>
          </cell>
          <cell r="H10017" t="str">
            <v>CHĂM SÓC CƠ THỂ BÉ</v>
          </cell>
        </row>
        <row r="10018">
          <cell r="C10018" t="str">
            <v>4901387050663</v>
          </cell>
          <cell r="D10018" t="str">
            <v>CREATE- Chỉ nha khoa Dentfine hương bạc hà (50m)</v>
          </cell>
          <cell r="E10018">
            <v>75000</v>
          </cell>
          <cell r="F10018" t="str">
            <v>174510</v>
          </cell>
          <cell r="G10018" t="str">
            <v>CHĂM SÓC HÀNG NGÀY</v>
          </cell>
          <cell r="H10018" t="str">
            <v>CHĂM SÓC RĂNG MIỆNG</v>
          </cell>
        </row>
        <row r="10019">
          <cell r="C10019" t="str">
            <v>4976858210211</v>
          </cell>
          <cell r="D10019" t="str">
            <v>FINE- Set bàn chải mềm 1-3 tuổi hình voi gấu 5c</v>
          </cell>
          <cell r="E10019">
            <v>80000</v>
          </cell>
          <cell r="F10019" t="str">
            <v>174511</v>
          </cell>
          <cell r="G10019" t="str">
            <v>ĐỒ CHO MẸ BÉ</v>
          </cell>
          <cell r="H10019" t="str">
            <v>CHĂM SÓC CƠ THỂ BÉ</v>
          </cell>
        </row>
        <row r="10020">
          <cell r="C10020" t="str">
            <v>4976858410000</v>
          </cell>
          <cell r="D10020" t="str">
            <v>FINE- Set bàn chải 1-3 tuổi hình vịt loại mềm 5c</v>
          </cell>
          <cell r="E10020">
            <v>80000</v>
          </cell>
          <cell r="F10020" t="str">
            <v>174512</v>
          </cell>
          <cell r="G10020" t="str">
            <v>ĐỒ CHO MẸ BÉ</v>
          </cell>
          <cell r="H10020" t="str">
            <v>CHĂM SÓC CƠ THỂ BÉ</v>
          </cell>
        </row>
        <row r="10021">
          <cell r="C10021" t="str">
            <v>4976858420009</v>
          </cell>
          <cell r="D10021" t="str">
            <v>FINE- Set bàn chải 4-6 tuổi hình gấu loại mềm 5c</v>
          </cell>
          <cell r="E10021">
            <v>80000</v>
          </cell>
          <cell r="F10021" t="str">
            <v>174513</v>
          </cell>
          <cell r="G10021" t="str">
            <v>ĐỒ CHO MẸ BÉ</v>
          </cell>
          <cell r="H10021" t="str">
            <v>CHĂM SÓC CƠ THỂ BÉ</v>
          </cell>
        </row>
        <row r="10022">
          <cell r="C10022" t="str">
            <v>4903367301437</v>
          </cell>
          <cell r="D10022" t="str">
            <v>ROCKET- Rửa chén hương cam 600ml</v>
          </cell>
          <cell r="E10022">
            <v>40000</v>
          </cell>
          <cell r="F10022" t="str">
            <v>174522</v>
          </cell>
          <cell r="G10022" t="str">
            <v>NHÀ CỬA ĐỜI SỐNG</v>
          </cell>
          <cell r="H10022" t="str">
            <v>XÀ PHÒNG, CHẤT TẨY RỬA</v>
          </cell>
        </row>
        <row r="10023">
          <cell r="C10023" t="str">
            <v>4987205041129</v>
          </cell>
          <cell r="D10023" t="str">
            <v>HOYU- Kem Nhuộm Tóc Bigen Speedy 2 Nâu Sáng</v>
          </cell>
          <cell r="E10023">
            <v>250000</v>
          </cell>
          <cell r="F10023" t="str">
            <v>174523</v>
          </cell>
          <cell r="G10023" t="str">
            <v>CHĂM SÓC SẮC ĐẸP</v>
          </cell>
          <cell r="H10023" t="str">
            <v>CHĂM SÓC TÓC</v>
          </cell>
        </row>
        <row r="10024">
          <cell r="C10024" t="str">
            <v>4987205041150</v>
          </cell>
          <cell r="D10024" t="str">
            <v>HOYU- Kem Nhuộm Tóc Bigen Speedy 4N Nâu Caramen</v>
          </cell>
          <cell r="E10024">
            <v>285000</v>
          </cell>
          <cell r="F10024" t="str">
            <v>174525</v>
          </cell>
          <cell r="G10024" t="str">
            <v>CHĂM SÓC SẮC ĐẸP</v>
          </cell>
          <cell r="H10024" t="str">
            <v>CHĂM SÓC TÓC</v>
          </cell>
        </row>
        <row r="10025">
          <cell r="C10025" t="str">
            <v>4987205041167</v>
          </cell>
          <cell r="D10025" t="str">
            <v>HOYU- Kem Nhuộm Tóc Bigen Speedy 5 Nâu Sẫm</v>
          </cell>
          <cell r="E10025">
            <v>285000</v>
          </cell>
          <cell r="F10025" t="str">
            <v>174526</v>
          </cell>
          <cell r="G10025" t="str">
            <v>CHĂM SÓC SẮC ĐẸP</v>
          </cell>
          <cell r="H10025" t="str">
            <v>CHĂM SÓC TÓC</v>
          </cell>
        </row>
        <row r="10026">
          <cell r="C10026" t="str">
            <v>4987205041174</v>
          </cell>
          <cell r="D10026" t="str">
            <v>HOYU- Kem Nhuộm Tóc Bigen Speedy  6 Nâu Đen</v>
          </cell>
          <cell r="E10026">
            <v>285000</v>
          </cell>
          <cell r="F10026" t="str">
            <v>174527</v>
          </cell>
          <cell r="G10026" t="str">
            <v>CHĂM SÓC SẮC ĐẸP</v>
          </cell>
          <cell r="H10026" t="str">
            <v>CHĂM SÓC TÓC</v>
          </cell>
        </row>
        <row r="10027">
          <cell r="C10027" t="str">
            <v>4987205041181</v>
          </cell>
          <cell r="D10027" t="str">
            <v>HOYU- Kem Nhuộm Tóc Bigen Speedy 7- Nâu đen sẫm</v>
          </cell>
          <cell r="E10027">
            <v>285000</v>
          </cell>
          <cell r="F10027" t="str">
            <v>174528</v>
          </cell>
          <cell r="G10027" t="str">
            <v>CHĂM SÓC SẮC ĐẸP</v>
          </cell>
          <cell r="H10027" t="str">
            <v>CHĂM SÓC TÓC</v>
          </cell>
        </row>
        <row r="10028">
          <cell r="C10028" t="str">
            <v>4987205041143</v>
          </cell>
          <cell r="D10028" t="str">
            <v>HOYU- Kem Nhuộm Tóc Bigen Speedy 4NA Nâu</v>
          </cell>
          <cell r="E10028">
            <v>285000</v>
          </cell>
          <cell r="F10028" t="str">
            <v>174530</v>
          </cell>
          <cell r="G10028" t="str">
            <v>CHĂM SÓC SẮC ĐẸP</v>
          </cell>
          <cell r="H10028" t="str">
            <v>CHĂM SÓC TÓC</v>
          </cell>
        </row>
        <row r="10029">
          <cell r="C10029" t="str">
            <v>4901330742607</v>
          </cell>
          <cell r="D10029" t="str">
            <v>CALBEE- Ngũ cốc dinh dưỡng các loại hạt 700g</v>
          </cell>
          <cell r="E10029">
            <v>225000</v>
          </cell>
          <cell r="F10029" t="str">
            <v>174531</v>
          </cell>
          <cell r="G10029" t="str">
            <v>THỰC PHẨM</v>
          </cell>
          <cell r="H10029" t="str">
            <v>BÁNH KẸO, ĐỒ ĂN VẶT</v>
          </cell>
        </row>
        <row r="10030">
          <cell r="C10030" t="str">
            <v>4903301233565</v>
          </cell>
          <cell r="D10030" t="str">
            <v>LION- Siro trị cảm cúm Bufferin vị dâu 120ml</v>
          </cell>
          <cell r="E10030">
            <v>240000</v>
          </cell>
          <cell r="F10030" t="str">
            <v>174533</v>
          </cell>
          <cell r="G10030" t="str">
            <v>CHĂM SÓC SỨC KHỎE</v>
          </cell>
          <cell r="H10030" t="str">
            <v>THỰC PHẨM CHỨC NĂNG CHO MÉ &amp; BÉ</v>
          </cell>
        </row>
        <row r="10031">
          <cell r="C10031" t="str">
            <v>4903301233619</v>
          </cell>
          <cell r="D10031" t="str">
            <v>LION- Siro trị ho Bufferin vị dâu 120ml</v>
          </cell>
          <cell r="E10031">
            <v>240000</v>
          </cell>
          <cell r="F10031" t="str">
            <v>174534</v>
          </cell>
          <cell r="G10031" t="str">
            <v>CHĂM SÓC SỨC KHỎE</v>
          </cell>
          <cell r="H10031" t="str">
            <v>THỰC PHẨM CHỨC NĂNG CHO MÉ &amp; BÉ</v>
          </cell>
        </row>
        <row r="10032">
          <cell r="C10032" t="str">
            <v>4902105108659</v>
          </cell>
          <cell r="D10032" t="str">
            <v>NISSIN- Mì ramen ăn liền vị súp miso (88g×5 gói)</v>
          </cell>
          <cell r="E10032">
            <v>125000</v>
          </cell>
          <cell r="F10032" t="str">
            <v>174536</v>
          </cell>
          <cell r="G10032" t="str">
            <v>THỰC PHẨM</v>
          </cell>
          <cell r="H10032" t="str">
            <v>MỲ, MIẾN</v>
          </cell>
        </row>
        <row r="10033">
          <cell r="C10033" t="str">
            <v>4902105108642</v>
          </cell>
          <cell r="D10033" t="str">
            <v>NISSIN- Mì ramen ăn liền vị nước tương (89g×5 gói)</v>
          </cell>
          <cell r="E10033">
            <v>95000</v>
          </cell>
          <cell r="F10033" t="str">
            <v>174537</v>
          </cell>
          <cell r="G10033" t="str">
            <v>THỰC PHẨM</v>
          </cell>
          <cell r="H10033" t="str">
            <v>MỲ, MIẾN</v>
          </cell>
        </row>
        <row r="10034">
          <cell r="C10034" t="str">
            <v>4902105258309</v>
          </cell>
          <cell r="D10034" t="str">
            <v>NISSIN- Mì cốc hải sản EDO 75g</v>
          </cell>
          <cell r="E10034">
            <v>55000</v>
          </cell>
          <cell r="F10034" t="str">
            <v>174539</v>
          </cell>
          <cell r="G10034" t="str">
            <v>THỰC PHẨM</v>
          </cell>
          <cell r="H10034" t="str">
            <v>MỲ, MIẾN</v>
          </cell>
        </row>
        <row r="10035">
          <cell r="C10035" t="str">
            <v>4903301233633</v>
          </cell>
          <cell r="D10035" t="str">
            <v>LION- Siro trị sổ mũi Bufferin vị dâu 120ml</v>
          </cell>
          <cell r="E10035">
            <v>240000</v>
          </cell>
          <cell r="F10035" t="str">
            <v>174540</v>
          </cell>
          <cell r="G10035" t="str">
            <v>CHĂM SÓC SỨC KHỎE</v>
          </cell>
          <cell r="H10035" t="str">
            <v>THỰC PHẨM CHỨC NĂNG CHO MÉ &amp; BÉ</v>
          </cell>
        </row>
        <row r="10036">
          <cell r="C10036" t="str">
            <v>4547383762096</v>
          </cell>
          <cell r="D10036" t="str">
            <v>LECIEN- Quần lót ko viền Hadakan cạp cao- Đen L</v>
          </cell>
          <cell r="E10036">
            <v>215000</v>
          </cell>
          <cell r="F10036" t="str">
            <v>174541</v>
          </cell>
          <cell r="G10036" t="str">
            <v>THỜI TRANG</v>
          </cell>
          <cell r="H10036" t="str">
            <v>THỜI TRANG NỮ</v>
          </cell>
        </row>
        <row r="10037">
          <cell r="C10037" t="str">
            <v>4547383762195</v>
          </cell>
          <cell r="D10037" t="str">
            <v>LECIEN- Quần lót ko viền cạp thấp Hadakan- Xanh LL</v>
          </cell>
          <cell r="E10037">
            <v>215000</v>
          </cell>
          <cell r="F10037" t="str">
            <v>174554</v>
          </cell>
          <cell r="G10037" t="str">
            <v>THỜI TRANG</v>
          </cell>
          <cell r="H10037" t="str">
            <v>THỜI TRANG NỮ</v>
          </cell>
        </row>
        <row r="10038">
          <cell r="C10038" t="str">
            <v>4547383777571</v>
          </cell>
          <cell r="D10038" t="str">
            <v>LECIEN -  Áo lót gọng mềm Zutto Up - Xanh B70</v>
          </cell>
          <cell r="E10038">
            <v>405000</v>
          </cell>
          <cell r="F10038" t="str">
            <v>174555</v>
          </cell>
          <cell r="G10038" t="str">
            <v>THỜI TRANG</v>
          </cell>
          <cell r="H10038" t="str">
            <v>THỜI TRANG NỮ</v>
          </cell>
        </row>
        <row r="10039">
          <cell r="C10039" t="str">
            <v>4547383777588</v>
          </cell>
          <cell r="D10039" t="str">
            <v>LECIEN -  Áo lót gọng mềm Zutto Up - Xanh B75</v>
          </cell>
          <cell r="E10039">
            <v>405000</v>
          </cell>
          <cell r="F10039" t="str">
            <v>174556</v>
          </cell>
          <cell r="G10039" t="str">
            <v>THỜI TRANG</v>
          </cell>
          <cell r="H10039" t="str">
            <v>THỜI TRANG NỮ</v>
          </cell>
        </row>
        <row r="10040">
          <cell r="C10040" t="str">
            <v>4547383777595</v>
          </cell>
          <cell r="D10040" t="str">
            <v>LECIEN -  Áo lót gọng mềm Zutto Up - Xanh B80</v>
          </cell>
          <cell r="E10040">
            <v>405000</v>
          </cell>
          <cell r="F10040" t="str">
            <v>174557</v>
          </cell>
          <cell r="G10040" t="str">
            <v>THỜI TRANG</v>
          </cell>
          <cell r="H10040" t="str">
            <v>THỜI TRANG NỮ</v>
          </cell>
        </row>
        <row r="10041">
          <cell r="C10041" t="str">
            <v>4547383777601</v>
          </cell>
          <cell r="D10041" t="str">
            <v>LECIEN -  Áo lót gọng mềm Zutto Up - Xanh C70</v>
          </cell>
          <cell r="E10041">
            <v>405000</v>
          </cell>
          <cell r="F10041" t="str">
            <v>174558</v>
          </cell>
          <cell r="G10041" t="str">
            <v>THỜI TRANG</v>
          </cell>
          <cell r="H10041" t="str">
            <v>THỜI TRANG NỮ</v>
          </cell>
        </row>
        <row r="10042">
          <cell r="C10042" t="str">
            <v>4547383777618</v>
          </cell>
          <cell r="D10042" t="str">
            <v>LECIEN -  Áo lót gọng mềm Zutto Up - Xanh C75</v>
          </cell>
          <cell r="E10042">
            <v>405000</v>
          </cell>
          <cell r="F10042" t="str">
            <v>174559</v>
          </cell>
          <cell r="G10042" t="str">
            <v>THỜI TRANG</v>
          </cell>
          <cell r="H10042" t="str">
            <v>THỜI TRANG NỮ</v>
          </cell>
        </row>
        <row r="10043">
          <cell r="C10043" t="str">
            <v>4547383777625</v>
          </cell>
          <cell r="D10043" t="str">
            <v>LECIEN -  Áo lót gọng mềm Zutto Up - Xanh C80</v>
          </cell>
          <cell r="E10043">
            <v>405000</v>
          </cell>
          <cell r="F10043" t="str">
            <v>174560</v>
          </cell>
          <cell r="G10043" t="str">
            <v>THỜI TRANG</v>
          </cell>
          <cell r="H10043" t="str">
            <v>THỜI TRANG NỮ</v>
          </cell>
        </row>
        <row r="10044">
          <cell r="C10044" t="str">
            <v>4901601006988</v>
          </cell>
          <cell r="D10044" t="str">
            <v>KAI- Dao nhà bếp seki man ju nakiri-16cm, 041be054</v>
          </cell>
          <cell r="E10044">
            <v>190000</v>
          </cell>
          <cell r="F10044" t="str">
            <v>174584</v>
          </cell>
          <cell r="G10044" t="str">
            <v>NHÀ CỬA ĐỜI SỐNG</v>
          </cell>
          <cell r="H10044" t="str">
            <v>BẾP VÀ PHÒNG ĂN</v>
          </cell>
        </row>
        <row r="10045">
          <cell r="C10045" t="str">
            <v>VC-VOUCHER001</v>
          </cell>
          <cell r="D10045" t="str">
            <v>Voucher Giảm Giá Sakuko 01</v>
          </cell>
          <cell r="E10045">
            <v>0</v>
          </cell>
          <cell r="F10045" t="str">
            <v>174586</v>
          </cell>
          <cell r="G10045" t="str">
            <v>HỆ THỐNG-KSD</v>
          </cell>
          <cell r="H10045" t="str">
            <v>VOUCHER - COUPON</v>
          </cell>
        </row>
        <row r="10046">
          <cell r="C10046" t="str">
            <v>4571128832621</v>
          </cell>
          <cell r="D10046" t="str">
            <v>SONOMAMA- Tinh chất dưỡng da chiết xuất hạt ý dĩ 20ml</v>
          </cell>
          <cell r="E10046">
            <v>315000</v>
          </cell>
          <cell r="F10046" t="str">
            <v>174590</v>
          </cell>
          <cell r="G10046" t="str">
            <v>CHĂM SÓC SẮC ĐẸP</v>
          </cell>
          <cell r="H10046" t="str">
            <v>CHĂM SÓC DA</v>
          </cell>
        </row>
        <row r="10047">
          <cell r="C10047" t="str">
            <v>4589750490676</v>
          </cell>
          <cell r="D10047" t="str">
            <v>ALFACE- Mặt nạ dưỡng ẩm làm sáng da phiên bản Thám tử Conan (5 miếng)</v>
          </cell>
          <cell r="E10047">
            <v>325000</v>
          </cell>
          <cell r="F10047" t="str">
            <v>174594</v>
          </cell>
          <cell r="G10047" t="str">
            <v>CHĂM SÓC SẮC ĐẸP</v>
          </cell>
          <cell r="H10047" t="str">
            <v>CHĂM SÓC DA</v>
          </cell>
        </row>
        <row r="10048">
          <cell r="C10048" t="str">
            <v>4902179017291</v>
          </cell>
          <cell r="D10048" t="str">
            <v>SANGARIA- Trà chanh 100% lá trà Srilanka 500ml</v>
          </cell>
          <cell r="E10048">
            <v>25000</v>
          </cell>
          <cell r="F10048" t="str">
            <v>174596</v>
          </cell>
          <cell r="G10048" t="str">
            <v>THỰC PHẨM</v>
          </cell>
          <cell r="H10048" t="str">
            <v>ĐỒ UỐNG, PHA CHẾ</v>
          </cell>
        </row>
        <row r="10049">
          <cell r="C10049" t="str">
            <v>4901551368044</v>
          </cell>
          <cell r="D10049" t="str">
            <v>KRACIE- Kẹo ngậm khử mùi bạc hà dịu nhẹ Frisk 35g</v>
          </cell>
          <cell r="E10049">
            <v>95000</v>
          </cell>
          <cell r="F10049" t="str">
            <v>174599</v>
          </cell>
          <cell r="G10049" t="str">
            <v>THỰC PHẨM</v>
          </cell>
          <cell r="H10049" t="str">
            <v>BÁNH KẸO, ĐỒ ĂN VẶT</v>
          </cell>
        </row>
        <row r="10050">
          <cell r="C10050" t="str">
            <v>4901551368051</v>
          </cell>
          <cell r="D10050" t="str">
            <v>KRACIE- Kẹo ngậm khử mùi bạc hà the mát Frisk 35g</v>
          </cell>
          <cell r="E10050">
            <v>95000</v>
          </cell>
          <cell r="F10050" t="str">
            <v>174600</v>
          </cell>
          <cell r="G10050" t="str">
            <v>THỰC PHẨM</v>
          </cell>
          <cell r="H10050" t="str">
            <v>BÁNH KẸO, ĐỒ ĂN VẶT</v>
          </cell>
        </row>
        <row r="10051">
          <cell r="C10051" t="str">
            <v>4901080193711</v>
          </cell>
          <cell r="D10051" t="str">
            <v>EARTH- Xịt chống côn trùng Saratect cho bé 200ml</v>
          </cell>
          <cell r="E10051">
            <v>215000</v>
          </cell>
          <cell r="F10051" t="str">
            <v>174602</v>
          </cell>
          <cell r="G10051" t="str">
            <v>ĐỒ CHO MẸ BÉ</v>
          </cell>
          <cell r="H10051" t="str">
            <v>CHĂM SÓC CƠ THỂ BÉ</v>
          </cell>
        </row>
        <row r="10052">
          <cell r="C10052" t="str">
            <v>4901080196217</v>
          </cell>
          <cell r="D10052" t="str">
            <v>EARTH- Xịt chống côn trùng Saratect gia đình 200ml</v>
          </cell>
          <cell r="E10052">
            <v>185000</v>
          </cell>
          <cell r="F10052" t="str">
            <v>174603</v>
          </cell>
          <cell r="G10052" t="str">
            <v>ĐỒ CHO MẸ BÉ</v>
          </cell>
          <cell r="H10052" t="str">
            <v>CHĂM SÓC CƠ THỂ BÉ</v>
          </cell>
        </row>
        <row r="10053">
          <cell r="C10053" t="str">
            <v>4901005520776</v>
          </cell>
          <cell r="D10053" t="str">
            <v>GLICO- Bánh que Pretz vị salad 69g</v>
          </cell>
          <cell r="E10053">
            <v>40000</v>
          </cell>
          <cell r="F10053" t="str">
            <v>174604</v>
          </cell>
          <cell r="G10053" t="str">
            <v>THỰC PHẨM</v>
          </cell>
          <cell r="H10053" t="str">
            <v>BÁNH KẸO, ĐỒ ĂN VẶT</v>
          </cell>
        </row>
        <row r="10054">
          <cell r="C10054" t="str">
            <v>4901005520790</v>
          </cell>
          <cell r="D10054" t="str">
            <v>GLICO- Bánh que Pretz vị cà chua nướng 60g</v>
          </cell>
          <cell r="E10054">
            <v>40000</v>
          </cell>
          <cell r="F10054" t="str">
            <v>174605</v>
          </cell>
          <cell r="G10054" t="str">
            <v>THỰC PHẨM</v>
          </cell>
          <cell r="H10054" t="str">
            <v>BÁNH KẸO, ĐỒ ĂN VẶT</v>
          </cell>
        </row>
        <row r="10055">
          <cell r="C10055" t="str">
            <v>4901005520783</v>
          </cell>
          <cell r="D10055" t="str">
            <v>GLICO- Bánh que Pretz nướng giòn 62g</v>
          </cell>
          <cell r="E10055">
            <v>50000</v>
          </cell>
          <cell r="F10055" t="str">
            <v>174606</v>
          </cell>
          <cell r="G10055" t="str">
            <v>THỰC PHẨM</v>
          </cell>
          <cell r="H10055" t="str">
            <v>BÁNH KẸO, ĐỒ ĂN VẶT</v>
          </cell>
        </row>
        <row r="10056">
          <cell r="C10056" t="str">
            <v>4987115540798</v>
          </cell>
          <cell r="D10056" t="str">
            <v>KINCHO- Vòng đuổi muỗi hương trái cây 30 chiếc</v>
          </cell>
          <cell r="E10056">
            <v>170000</v>
          </cell>
          <cell r="F10056" t="str">
            <v>174610</v>
          </cell>
          <cell r="G10056" t="str">
            <v>NHÀ CỬA ĐỜI SỐNG</v>
          </cell>
          <cell r="H10056" t="str">
            <v>PHÒNG CHỐNG CÔN TRÙNG</v>
          </cell>
        </row>
        <row r="10057">
          <cell r="C10057" t="str">
            <v>4513574027732</v>
          </cell>
          <cell r="D10057" t="str">
            <v>HATOMUGI- Sữa dưỡng thể ý dĩ SPF31(250ml)</v>
          </cell>
          <cell r="E10057">
            <v>260000</v>
          </cell>
          <cell r="F10057" t="str">
            <v>174638</v>
          </cell>
          <cell r="G10057" t="str">
            <v>CHĂM SÓC SẮC ĐẸP</v>
          </cell>
          <cell r="H10057" t="str">
            <v>CHĂM SÓC CƠ THỂ</v>
          </cell>
        </row>
        <row r="10058">
          <cell r="C10058" t="str">
            <v>4966680247004</v>
          </cell>
          <cell r="D10058" t="str">
            <v>PIERAS- NSM Propolinse bong mảng bám k.cồn 600ml</v>
          </cell>
          <cell r="E10058">
            <v>220000</v>
          </cell>
          <cell r="F10058" t="str">
            <v>174654</v>
          </cell>
          <cell r="G10058" t="str">
            <v>CHĂM SÓC HÀNG NGÀY</v>
          </cell>
          <cell r="H10058" t="str">
            <v>CHĂM SÓC RĂNG MIỆNG</v>
          </cell>
        </row>
        <row r="10059">
          <cell r="C10059" t="str">
            <v>4902585003703</v>
          </cell>
          <cell r="D10059" t="str">
            <v>FUTABA- Kem vị socola và chuối NEW</v>
          </cell>
          <cell r="E10059">
            <v>38000</v>
          </cell>
          <cell r="F10059" t="str">
            <v>174656</v>
          </cell>
          <cell r="G10059" t="str">
            <v>THỰC PHẨM</v>
          </cell>
          <cell r="H10059" t="str">
            <v>SẢN PHẨM TỪ SỮA</v>
          </cell>
        </row>
        <row r="10060">
          <cell r="C10060" t="str">
            <v>4902720111621</v>
          </cell>
          <cell r="D10060" t="str">
            <v>MORINAGA- Cháo thịt bò và nấm 120g 12 tháng</v>
          </cell>
          <cell r="E10060">
            <v>55000</v>
          </cell>
          <cell r="F10060" t="str">
            <v>174657</v>
          </cell>
          <cell r="G10060" t="str">
            <v>ĐỒ CHO MẸ BÉ</v>
          </cell>
          <cell r="H10060" t="str">
            <v>THỰC PHẨM CHO BÉ</v>
          </cell>
        </row>
        <row r="10061">
          <cell r="C10061" t="str">
            <v>4902720111676</v>
          </cell>
          <cell r="D10061" t="str">
            <v>MORINAGA- Cháo thịt gà trứng rau củ 120g 12 tháng</v>
          </cell>
          <cell r="E10061">
            <v>55000</v>
          </cell>
          <cell r="F10061" t="str">
            <v>174658</v>
          </cell>
          <cell r="G10061" t="str">
            <v>ĐỒ CHO MẸ BÉ</v>
          </cell>
          <cell r="H10061" t="str">
            <v>THỰC PHẨM CHO BÉ</v>
          </cell>
        </row>
        <row r="10062">
          <cell r="C10062" t="str">
            <v>49750263</v>
          </cell>
          <cell r="D10062" t="str">
            <v>FURUTA- Kẹo chocolate hình trứng 20g</v>
          </cell>
          <cell r="E10062">
            <v>42000</v>
          </cell>
          <cell r="F10062" t="str">
            <v>174668</v>
          </cell>
          <cell r="G10062" t="str">
            <v>THỰC PHẨM</v>
          </cell>
          <cell r="H10062" t="str">
            <v>BÁNH KẸO, ĐỒ ĂN VẶT</v>
          </cell>
        </row>
        <row r="10063">
          <cell r="C10063" t="str">
            <v>4901734000198</v>
          </cell>
          <cell r="D10063" t="str">
            <v>SANYO FOOD- Mỳ ramen Sapporo vị miso 100g x 5 suất</v>
          </cell>
          <cell r="E10063">
            <v>130000</v>
          </cell>
          <cell r="F10063" t="str">
            <v>174673</v>
          </cell>
          <cell r="G10063" t="str">
            <v>THỰC PHẨM</v>
          </cell>
          <cell r="H10063" t="str">
            <v>MỲ, MIẾN</v>
          </cell>
        </row>
        <row r="10064">
          <cell r="C10064" t="str">
            <v>4902106651512</v>
          </cell>
          <cell r="D10064" t="str">
            <v xml:space="preserve">MIZKAN- Nước lẩu gà vị gừng 750g </v>
          </cell>
          <cell r="E10064">
            <v>105000</v>
          </cell>
          <cell r="F10064" t="str">
            <v>174680</v>
          </cell>
          <cell r="G10064" t="str">
            <v>THỰC PHẨM</v>
          </cell>
          <cell r="H10064" t="str">
            <v>GIA VỊ</v>
          </cell>
        </row>
        <row r="10065">
          <cell r="C10065" t="str">
            <v>4902106649731</v>
          </cell>
          <cell r="D10065" t="str">
            <v xml:space="preserve">MIZKAN- Nước lẩu vị kim chi 750g </v>
          </cell>
          <cell r="E10065">
            <v>105000</v>
          </cell>
          <cell r="F10065" t="str">
            <v>174681</v>
          </cell>
          <cell r="G10065" t="str">
            <v>THỰC PHẨM</v>
          </cell>
          <cell r="H10065" t="str">
            <v>GIA VỊ</v>
          </cell>
        </row>
        <row r="10066">
          <cell r="C10066" t="str">
            <v>4902106649281</v>
          </cell>
          <cell r="D10066" t="str">
            <v xml:space="preserve">MIZKAN- Nước lẩu vị vừng cay 750g </v>
          </cell>
          <cell r="E10066">
            <v>105000</v>
          </cell>
          <cell r="F10066" t="str">
            <v>174682</v>
          </cell>
          <cell r="G10066" t="str">
            <v>THỰC PHẨM</v>
          </cell>
          <cell r="H10066" t="str">
            <v>GIA VỊ</v>
          </cell>
        </row>
        <row r="10067">
          <cell r="C10067" t="str">
            <v>4902388036571</v>
          </cell>
          <cell r="D10067" t="str">
            <v>NAGATANIEN- Gói rong biển đậu hũ khô 100g</v>
          </cell>
          <cell r="E10067">
            <v>156000</v>
          </cell>
          <cell r="F10067" t="str">
            <v>174683</v>
          </cell>
          <cell r="G10067" t="str">
            <v>THỰC PHẨM</v>
          </cell>
          <cell r="H10067" t="str">
            <v>NÔNG LÂM HẢI SẢN</v>
          </cell>
        </row>
        <row r="10068">
          <cell r="C10068" t="str">
            <v>4580667070098</v>
          </cell>
          <cell r="D10068" t="str">
            <v xml:space="preserve">J'WHITE- Kem dưỡng tinh chất vàng 24K </v>
          </cell>
          <cell r="E10068">
            <v>445000</v>
          </cell>
          <cell r="F10068" t="str">
            <v>174684</v>
          </cell>
          <cell r="G10068" t="str">
            <v>CHĂM SÓC SẮC ĐẸP</v>
          </cell>
          <cell r="H10068" t="str">
            <v>CHĂM SÓC DA</v>
          </cell>
        </row>
        <row r="10069">
          <cell r="C10069" t="str">
            <v>4580667070081</v>
          </cell>
          <cell r="D10069" t="str">
            <v xml:space="preserve">J'WHITE- Nước hoa hồng  tinh chất vàng 24K </v>
          </cell>
          <cell r="E10069">
            <v>445000</v>
          </cell>
          <cell r="F10069" t="str">
            <v>174685</v>
          </cell>
          <cell r="G10069" t="str">
            <v>CHĂM SÓC SẮC ĐẸP</v>
          </cell>
          <cell r="H10069" t="str">
            <v>CHĂM SÓC DA</v>
          </cell>
        </row>
        <row r="10070">
          <cell r="C10070" t="str">
            <v>4580667070104</v>
          </cell>
          <cell r="D10070" t="str">
            <v>J'WHITE- Kem dưỡng thể BODY Whitening Sun</v>
          </cell>
          <cell r="E10070">
            <v>295000</v>
          </cell>
          <cell r="F10070" t="str">
            <v>174686</v>
          </cell>
          <cell r="G10070" t="str">
            <v>CHĂM SÓC SẮC ĐẸP</v>
          </cell>
          <cell r="H10070" t="str">
            <v>CHĂM SÓC CƠ THỂ</v>
          </cell>
        </row>
        <row r="10071">
          <cell r="C10071" t="str">
            <v>4562256339007</v>
          </cell>
          <cell r="D10071" t="str">
            <v>J'WHITE- Kem tẩy tế bào chết Trắng Da Cao Cấp Peeling Gel (150ml )</v>
          </cell>
          <cell r="E10071">
            <v>355000</v>
          </cell>
          <cell r="F10071" t="str">
            <v>174690</v>
          </cell>
          <cell r="G10071" t="str">
            <v>CHĂM SÓC SẮC ĐẸP</v>
          </cell>
          <cell r="H10071" t="str">
            <v>CHĂM SÓC DA</v>
          </cell>
        </row>
        <row r="10072">
          <cell r="C10072" t="str">
            <v>4562256339120</v>
          </cell>
          <cell r="D10072" t="str">
            <v>J'WHITE- Kem chống nắng Dưỡng Trắng (70ml)</v>
          </cell>
          <cell r="E10072">
            <v>315000</v>
          </cell>
          <cell r="F10072" t="str">
            <v>174691</v>
          </cell>
          <cell r="G10072" t="str">
            <v>CHĂM SÓC SẮC ĐẸP</v>
          </cell>
          <cell r="H10072" t="str">
            <v>CHĂM SÓC CƠ THỂ</v>
          </cell>
        </row>
        <row r="10073">
          <cell r="C10073" t="str">
            <v>4580667070111</v>
          </cell>
          <cell r="D10073" t="str">
            <v>J'WHITE- Kem chống nắng dạng sữa (50ml)</v>
          </cell>
          <cell r="E10073">
            <v>165000</v>
          </cell>
          <cell r="F10073" t="str">
            <v>174692</v>
          </cell>
          <cell r="G10073" t="str">
            <v>CHĂM SÓC SẮC ĐẸP</v>
          </cell>
          <cell r="H10073" t="str">
            <v>CHĂM SÓC CƠ THỂ</v>
          </cell>
        </row>
        <row r="10074">
          <cell r="C10074" t="str">
            <v>4562256339038</v>
          </cell>
          <cell r="D10074" t="str">
            <v>COSME INTERNATIONAL- Kem Dưỡng Trắng Da Ngừa Nám Cao Cấp J’WHITE (50ml)</v>
          </cell>
          <cell r="E10074">
            <v>425000</v>
          </cell>
          <cell r="F10074" t="str">
            <v>174693</v>
          </cell>
          <cell r="G10074" t="str">
            <v>CHĂM SÓC SẮC ĐẸP</v>
          </cell>
          <cell r="H10074" t="str">
            <v>CHĂM SÓC DA</v>
          </cell>
        </row>
        <row r="10075">
          <cell r="C10075" t="str">
            <v>4580667070050</v>
          </cell>
          <cell r="D10075" t="str">
            <v>J'WHITE- SRM tinh chất Vàng 24K tuýp trắng (200g)</v>
          </cell>
          <cell r="E10075">
            <v>185000</v>
          </cell>
          <cell r="F10075" t="str">
            <v>174694</v>
          </cell>
          <cell r="G10075" t="str">
            <v>CHĂM SÓC SẮC ĐẸP</v>
          </cell>
          <cell r="H10075" t="str">
            <v>CHĂM SÓC DA</v>
          </cell>
        </row>
        <row r="10076">
          <cell r="C10076" t="str">
            <v>4580667070067</v>
          </cell>
          <cell r="D10076" t="str">
            <v>J'WHITE- SRM tinh chất Colagen &amp; Ngọc Trai tuýp trắng (200g)</v>
          </cell>
          <cell r="E10076">
            <v>175000</v>
          </cell>
          <cell r="F10076" t="str">
            <v>174695</v>
          </cell>
          <cell r="G10076" t="str">
            <v>CHĂM SÓC SẮC ĐẸP</v>
          </cell>
          <cell r="H10076" t="str">
            <v>CHĂM SÓC DA</v>
          </cell>
        </row>
        <row r="10077">
          <cell r="C10077" t="str">
            <v>4580667070074</v>
          </cell>
          <cell r="D10077" t="str">
            <v>J'WHITE- SRM tinh chất Thảo Mộc tuýp trắng (200g)</v>
          </cell>
          <cell r="E10077">
            <v>175000</v>
          </cell>
          <cell r="F10077" t="str">
            <v>174696</v>
          </cell>
          <cell r="G10077" t="str">
            <v>CHĂM SÓC SẮC ĐẸP</v>
          </cell>
          <cell r="H10077" t="str">
            <v>CHĂM SÓC DA</v>
          </cell>
        </row>
        <row r="10078">
          <cell r="C10078" t="str">
            <v>4902050524450</v>
          </cell>
          <cell r="D10078" t="str">
            <v>DAIICHI SEKKEN- Xà Bông Bánh Thiên Nhiên DUET 75g*4</v>
          </cell>
          <cell r="E10078">
            <v>75000</v>
          </cell>
          <cell r="F10078" t="str">
            <v>174701</v>
          </cell>
          <cell r="G10078" t="str">
            <v>CHĂM SÓC SẮC ĐẸP</v>
          </cell>
          <cell r="H10078" t="str">
            <v>CHĂM SÓC CƠ THỂ</v>
          </cell>
        </row>
        <row r="10079">
          <cell r="C10079" t="str">
            <v>4902050524375</v>
          </cell>
          <cell r="D10079" t="str">
            <v>DAIICHI SEKKEN- Xà Bông Bánh Thiên Nhiên FLORAL  135g*3</v>
          </cell>
          <cell r="E10079">
            <v>95000</v>
          </cell>
          <cell r="F10079" t="str">
            <v>174702</v>
          </cell>
          <cell r="G10079" t="str">
            <v>CHĂM SÓC SẮC ĐẸP</v>
          </cell>
          <cell r="H10079" t="str">
            <v>CHĂM SÓC CƠ THỂ</v>
          </cell>
        </row>
        <row r="10080">
          <cell r="C10080" t="str">
            <v>201910686868</v>
          </cell>
          <cell r="D10080" t="str">
            <v>Set Quà Da Khỏe Căng Mịn</v>
          </cell>
          <cell r="E10080">
            <v>799000</v>
          </cell>
          <cell r="F10080" t="str">
            <v>174706</v>
          </cell>
          <cell r="G10080" t="str">
            <v>CHĂM SÓC SẮC ĐẸP</v>
          </cell>
          <cell r="H10080" t="str">
            <v>CHĂM SÓC DA</v>
          </cell>
        </row>
        <row r="10081">
          <cell r="C10081" t="str">
            <v>4908068515336</v>
          </cell>
          <cell r="D10081" t="str">
            <v>GUNZE-Quần tất 110D màu 026- ML (set 2)</v>
          </cell>
          <cell r="E10081">
            <v>260000</v>
          </cell>
          <cell r="F10081" t="str">
            <v>174711</v>
          </cell>
          <cell r="G10081" t="str">
            <v>THỜI TRANG</v>
          </cell>
          <cell r="H10081" t="str">
            <v>THỜI TRANG NỮ</v>
          </cell>
        </row>
        <row r="10082">
          <cell r="C10082" t="str">
            <v>4902875010916</v>
          </cell>
          <cell r="D10082" t="str">
            <v>A-BIO CLEAN- Nước giặt Phù thủy xanh (820ml)</v>
          </cell>
          <cell r="E10082">
            <v>210000</v>
          </cell>
          <cell r="F10082" t="str">
            <v>174712</v>
          </cell>
          <cell r="G10082" t="str">
            <v>NHÀ CỬA ĐỜI SỐNG</v>
          </cell>
          <cell r="H10082" t="str">
            <v>GIẶT, XẢ QUẦN ÁO</v>
          </cell>
        </row>
        <row r="10083">
          <cell r="C10083" t="str">
            <v>4902875030617</v>
          </cell>
          <cell r="D10083" t="str">
            <v>A-BIO CLEAN- Nước giặt Phù thủy xanh túi (620ml)</v>
          </cell>
          <cell r="E10083">
            <v>125000</v>
          </cell>
          <cell r="F10083" t="str">
            <v>174713</v>
          </cell>
          <cell r="G10083" t="str">
            <v>NHÀ CỬA ĐỜI SỐNG</v>
          </cell>
          <cell r="H10083" t="str">
            <v>GIẶT, XẢ QUẦN ÁO</v>
          </cell>
        </row>
        <row r="10084">
          <cell r="C10084" t="str">
            <v>4902875000320</v>
          </cell>
          <cell r="D10084" t="str">
            <v>A-BIO CLEAN- DDVS nhà tắm Phù thủy xanh (420ml)</v>
          </cell>
          <cell r="E10084">
            <v>120000</v>
          </cell>
          <cell r="F10084" t="str">
            <v>174714</v>
          </cell>
          <cell r="G10084" t="str">
            <v>NHÀ CỬA ĐỜI SỐNG</v>
          </cell>
          <cell r="H10084" t="str">
            <v>XÀ PHÒNG, CHẤT TẨY RỬA</v>
          </cell>
        </row>
        <row r="10085">
          <cell r="C10085" t="str">
            <v>4902875040821</v>
          </cell>
          <cell r="D10085" t="str">
            <v>A-BIO CLEAN- DDVS nhà tắm Phù thủy xanh túi (360ml</v>
          </cell>
          <cell r="E10085">
            <v>90000</v>
          </cell>
          <cell r="F10085" t="str">
            <v>174715</v>
          </cell>
          <cell r="G10085" t="str">
            <v>NHÀ CỬA ĐỜI SỐNG</v>
          </cell>
          <cell r="H10085" t="str">
            <v>XÀ PHÒNG, CHẤT TẨY RỬA</v>
          </cell>
        </row>
        <row r="10086">
          <cell r="C10086" t="str">
            <v>4902875981018</v>
          </cell>
          <cell r="D10086" t="str">
            <v>A-BIO CLEAN- Nước rửa bát Phù thủy xanh (420ml)</v>
          </cell>
          <cell r="E10086">
            <v>120000</v>
          </cell>
          <cell r="F10086" t="str">
            <v>174716</v>
          </cell>
          <cell r="G10086" t="str">
            <v>NHÀ CỬA ĐỜI SỐNG</v>
          </cell>
          <cell r="H10086" t="str">
            <v>XÀ PHÒNG, CHẤT TẨY RỬA</v>
          </cell>
        </row>
        <row r="10087">
          <cell r="C10087" t="str">
            <v>4902875020410</v>
          </cell>
          <cell r="D10087" t="str">
            <v>A-BIO CLEAN- Nước rửa bát Phù thủy xanh túi (360ml</v>
          </cell>
          <cell r="E10087">
            <v>90000</v>
          </cell>
          <cell r="F10087" t="str">
            <v>174717</v>
          </cell>
          <cell r="G10087" t="str">
            <v>NHÀ CỬA ĐỜI SỐNG</v>
          </cell>
          <cell r="H10087" t="str">
            <v>XÀ PHÒNG, CHẤT TẨY RỬA</v>
          </cell>
        </row>
        <row r="10088">
          <cell r="C10088" t="str">
            <v>4903939012747</v>
          </cell>
          <cell r="D10088" t="str">
            <v>LION- Kẹo đổi màu Halloween 85g</v>
          </cell>
          <cell r="E10088">
            <v>40000</v>
          </cell>
          <cell r="F10088" t="str">
            <v>174720</v>
          </cell>
          <cell r="G10088" t="str">
            <v>THỰC PHẨM</v>
          </cell>
          <cell r="H10088" t="str">
            <v>BÁNH KẸO, ĐỒ ĂN VẶT</v>
          </cell>
        </row>
        <row r="10089">
          <cell r="C10089" t="str">
            <v>4948130733336</v>
          </cell>
          <cell r="D10089" t="str">
            <v>K-Palette- Bút kẻ lông mày dạng nước 2IN1màu nâu</v>
          </cell>
          <cell r="E10089">
            <v>300000</v>
          </cell>
          <cell r="F10089" t="str">
            <v>174724</v>
          </cell>
          <cell r="G10089" t="str">
            <v>CHĂM SÓC SẮC ĐẸP</v>
          </cell>
          <cell r="H10089" t="str">
            <v>TRANG ĐIỂM</v>
          </cell>
        </row>
        <row r="10090">
          <cell r="C10090" t="str">
            <v>4901005520820</v>
          </cell>
          <cell r="D10090" t="str">
            <v>GLICO- Bánh que vị cà chua nướng Pretz 9 gói 134g</v>
          </cell>
          <cell r="E10090">
            <v>90000</v>
          </cell>
          <cell r="F10090" t="str">
            <v>174725</v>
          </cell>
          <cell r="G10090" t="str">
            <v>THỰC PHẨM</v>
          </cell>
          <cell r="H10090" t="str">
            <v>BÁNH KẸO, ĐỒ ĂN VẶT</v>
          </cell>
        </row>
        <row r="10091">
          <cell r="C10091" t="str">
            <v>4934675114297</v>
          </cell>
          <cell r="D10091" t="str">
            <v>CHIBORI- Bánh Cookie kiểu Nhật 4 vị 20 chiếc</v>
          </cell>
          <cell r="E10091">
            <v>115000</v>
          </cell>
          <cell r="F10091" t="str">
            <v>174726</v>
          </cell>
          <cell r="G10091" t="str">
            <v>THỰC PHẨM</v>
          </cell>
          <cell r="H10091" t="str">
            <v>BÁNH KẸO, ĐỒ ĂN VẶT</v>
          </cell>
        </row>
        <row r="10092">
          <cell r="C10092" t="str">
            <v>4934675114310</v>
          </cell>
          <cell r="D10092" t="str">
            <v>CHIBORI- Bánh Cookie kiểu Nhật 4 vị 60 chiếc</v>
          </cell>
          <cell r="E10092">
            <v>350000</v>
          </cell>
          <cell r="F10092" t="str">
            <v>174727</v>
          </cell>
          <cell r="G10092" t="str">
            <v>THỰC PHẨM</v>
          </cell>
          <cell r="H10092" t="str">
            <v>BÁNH KẸO, ĐỒ ĂN VẶT</v>
          </cell>
        </row>
        <row r="10093">
          <cell r="C10093" t="str">
            <v>4975186165514</v>
          </cell>
          <cell r="D10093" t="str">
            <v>CHIBORI- Bánh Cookie kiểu Nhật Nattia 8 chiếc</v>
          </cell>
          <cell r="E10093">
            <v>135000</v>
          </cell>
          <cell r="F10093" t="str">
            <v>174728</v>
          </cell>
          <cell r="G10093" t="str">
            <v>THỰC PHẨM</v>
          </cell>
          <cell r="H10093" t="str">
            <v>BÁNH KẸO, ĐỒ ĂN VẶT</v>
          </cell>
        </row>
        <row r="10094">
          <cell r="C10094" t="str">
            <v>4901360335855</v>
          </cell>
          <cell r="D10094" t="str">
            <v>BOURBON- Bánh quế cuộn gói 12 chiếc</v>
          </cell>
          <cell r="E10094">
            <v>48000</v>
          </cell>
          <cell r="F10094" t="str">
            <v>174730</v>
          </cell>
          <cell r="G10094" t="str">
            <v>THỰC PHẨM</v>
          </cell>
          <cell r="H10094" t="str">
            <v>BÁNH KẸO, ĐỒ ĂN VẶT</v>
          </cell>
        </row>
        <row r="10095">
          <cell r="C10095" t="str">
            <v>4901360335886</v>
          </cell>
          <cell r="D10095" t="str">
            <v>BOURBON- Bánh quế cuộn nhân sữa Hokkaido gói 16 ch</v>
          </cell>
          <cell r="E10095">
            <v>58000</v>
          </cell>
          <cell r="F10095" t="str">
            <v>174731</v>
          </cell>
          <cell r="G10095" t="str">
            <v>THỰC PHẨM</v>
          </cell>
          <cell r="H10095" t="str">
            <v>BÁNH KẸO, ĐỒ ĂN VẶT</v>
          </cell>
        </row>
        <row r="10096">
          <cell r="C10096" t="str">
            <v>4901360335862</v>
          </cell>
          <cell r="D10096" t="str">
            <v>BOURBON- Bánh quế cuộn bơ gói 7 chiếc</v>
          </cell>
          <cell r="E10096">
            <v>48000</v>
          </cell>
          <cell r="F10096" t="str">
            <v>174732</v>
          </cell>
          <cell r="G10096" t="str">
            <v>THỰC PHẨM</v>
          </cell>
          <cell r="H10096" t="str">
            <v>BÁNH KẸO, ĐỒ ĂN VẶT</v>
          </cell>
        </row>
        <row r="10097">
          <cell r="C10097" t="str">
            <v>4932313033054</v>
          </cell>
          <cell r="D10097" t="str">
            <v>TSUNO SHOKUHIN- Dầu gạo cao cấp 180gr</v>
          </cell>
          <cell r="E10097">
            <v>85000</v>
          </cell>
          <cell r="F10097" t="str">
            <v>174741</v>
          </cell>
          <cell r="G10097" t="str">
            <v>THỰC PHẨM</v>
          </cell>
          <cell r="H10097" t="str">
            <v>GIA VỊ</v>
          </cell>
        </row>
        <row r="10098">
          <cell r="C10098" t="str">
            <v>4987241156337</v>
          </cell>
          <cell r="D10098" t="str">
            <v>ROHTO- Son dưỡng Melty Cream Lip không mùi 2.4g</v>
          </cell>
          <cell r="E10098">
            <v>145000</v>
          </cell>
          <cell r="F10098" t="str">
            <v>174745</v>
          </cell>
          <cell r="G10098" t="str">
            <v>CHĂM SÓC SẮC ĐẸP</v>
          </cell>
          <cell r="H10098" t="str">
            <v>TRANG ĐIỂM</v>
          </cell>
        </row>
        <row r="10099">
          <cell r="C10099" t="str">
            <v>4987241156344</v>
          </cell>
          <cell r="D10099" t="str">
            <v>ROHTO- Son dưỡng Melty Cream Lip hương vani 2.4g</v>
          </cell>
          <cell r="E10099">
            <v>145000</v>
          </cell>
          <cell r="F10099" t="str">
            <v>174746</v>
          </cell>
          <cell r="G10099" t="str">
            <v>NGÀNH KHÁC</v>
          </cell>
          <cell r="H10099" t="str">
            <v>HÀNG NGỪNG KINH DOANH</v>
          </cell>
        </row>
        <row r="10100">
          <cell r="C10100" t="str">
            <v>4987241161928</v>
          </cell>
          <cell r="D10100" t="str">
            <v>ROHTO- Mặt nạ dưỡng sáng da Hada Labo Shirojyun (7 miếng)</v>
          </cell>
          <cell r="E10100">
            <v>125000</v>
          </cell>
          <cell r="F10100" t="str">
            <v>174748</v>
          </cell>
          <cell r="G10100" t="str">
            <v>CHĂM SÓC SẮC ĐẸP</v>
          </cell>
          <cell r="H10100" t="str">
            <v>CHĂM SÓC DA</v>
          </cell>
        </row>
        <row r="10101">
          <cell r="C10101" t="str">
            <v>4987241161911</v>
          </cell>
          <cell r="D10101" t="str">
            <v>ROHTO- Mặt nạ dưỡng ẩm HadaLabo Gokujyun 7 miếng</v>
          </cell>
          <cell r="E10101">
            <v>118000</v>
          </cell>
          <cell r="F10101" t="str">
            <v>174749</v>
          </cell>
          <cell r="G10101" t="str">
            <v>CHĂM SÓC SẮC ĐẸP</v>
          </cell>
          <cell r="H10101" t="str">
            <v>CHĂM SÓC DA</v>
          </cell>
        </row>
        <row r="10102">
          <cell r="C10102" t="str">
            <v>DG201900051</v>
          </cell>
          <cell r="D10102" t="str">
            <v>Đồng Giá TPCN</v>
          </cell>
          <cell r="E10102">
            <v>1500000</v>
          </cell>
          <cell r="F10102" t="str">
            <v>174750</v>
          </cell>
          <cell r="G10102" t="str">
            <v>NGÀNH KHÁC</v>
          </cell>
          <cell r="H10102" t="str">
            <v>ĐỒNG GIÁ MUA HÀNG</v>
          </cell>
        </row>
        <row r="10103">
          <cell r="C10103" t="str">
            <v>4902050524351</v>
          </cell>
          <cell r="D10103" t="str">
            <v>DAIICHI SEKKEN- Xà Bông Bánh Thiên Nhiên 135g</v>
          </cell>
          <cell r="E10103">
            <v>40000</v>
          </cell>
          <cell r="F10103" t="str">
            <v>174756</v>
          </cell>
          <cell r="G10103" t="str">
            <v>CHĂM SÓC SẮC ĐẸP</v>
          </cell>
          <cell r="H10103" t="str">
            <v>CHĂM SÓC CƠ THỂ</v>
          </cell>
        </row>
        <row r="10104">
          <cell r="C10104" t="str">
            <v>4902585003390</v>
          </cell>
          <cell r="D10104" t="str">
            <v>LOGITEM - Kem Tiramisu bọc sô cô la Futaba</v>
          </cell>
          <cell r="E10104">
            <v>49000</v>
          </cell>
          <cell r="F10104" t="str">
            <v>174761</v>
          </cell>
          <cell r="G10104" t="str">
            <v>THỰC PHẨM</v>
          </cell>
          <cell r="H10104" t="str">
            <v>SẢN PHẨM TỪ SỮA</v>
          </cell>
        </row>
        <row r="10105">
          <cell r="C10105" t="str">
            <v>4528355022103</v>
          </cell>
          <cell r="D10105" t="str">
            <v>LOGITEM - Kem ly Naganuma vị sữa tươi</v>
          </cell>
          <cell r="E10105">
            <v>75000</v>
          </cell>
          <cell r="F10105" t="str">
            <v>174763</v>
          </cell>
          <cell r="G10105" t="str">
            <v>THỰC PHẨM</v>
          </cell>
          <cell r="H10105" t="str">
            <v>SẢN PHẨM TỪ SỮA</v>
          </cell>
        </row>
        <row r="10106">
          <cell r="C10106" t="str">
            <v>4528355022158</v>
          </cell>
          <cell r="D10106" t="str">
            <v>LOGITEM - Kem ly Nganuma vị Phô mai</v>
          </cell>
          <cell r="E10106">
            <v>75000</v>
          </cell>
          <cell r="F10106" t="str">
            <v>174764</v>
          </cell>
          <cell r="G10106" t="str">
            <v>THỰC PHẨM</v>
          </cell>
          <cell r="H10106" t="str">
            <v>SẢN PHẨM TỪ SỮA</v>
          </cell>
        </row>
        <row r="10107">
          <cell r="C10107" t="str">
            <v>4528355022172</v>
          </cell>
          <cell r="D10107" t="str">
            <v>LOGITEM - Kem ly Nganuma vị Sô cô la</v>
          </cell>
          <cell r="E10107">
            <v>75000</v>
          </cell>
          <cell r="F10107" t="str">
            <v>174765</v>
          </cell>
          <cell r="G10107" t="str">
            <v>THỰC PHẨM</v>
          </cell>
          <cell r="H10107" t="str">
            <v>SẢN PHẨM TỪ SỮA</v>
          </cell>
        </row>
        <row r="10108">
          <cell r="C10108" t="str">
            <v>4528355022165</v>
          </cell>
          <cell r="D10108" t="str">
            <v>LOGITEM - Kem ly Naganuma vị Trà xanh</v>
          </cell>
          <cell r="E10108">
            <v>75000</v>
          </cell>
          <cell r="F10108" t="str">
            <v>174766</v>
          </cell>
          <cell r="G10108" t="str">
            <v>THỰC PHẨM</v>
          </cell>
          <cell r="H10108" t="str">
            <v>SẢN PHẨM TỪ SỮA</v>
          </cell>
        </row>
        <row r="10109">
          <cell r="C10109" t="str">
            <v>4528355022134</v>
          </cell>
          <cell r="D10109" t="str">
            <v>LOGITEM - Kem ly Naganuma vị dưa lưới</v>
          </cell>
          <cell r="E10109">
            <v>75000</v>
          </cell>
          <cell r="F10109" t="str">
            <v>174767</v>
          </cell>
          <cell r="G10109" t="str">
            <v>THỰC PHẨM</v>
          </cell>
          <cell r="H10109" t="str">
            <v>SẢN PHẨM TỪ SỮA</v>
          </cell>
        </row>
        <row r="10110">
          <cell r="C10110" t="str">
            <v>4964445101042</v>
          </cell>
          <cell r="D10110" t="str">
            <v>LOGITEM- Kem mochi nhân vani và dâu tươi</v>
          </cell>
          <cell r="E10110">
            <v>52000</v>
          </cell>
          <cell r="F10110" t="str">
            <v>174768</v>
          </cell>
          <cell r="G10110" t="str">
            <v>THỰC PHẨM</v>
          </cell>
          <cell r="H10110" t="str">
            <v>SẢN PHẨM TỪ SỮA</v>
          </cell>
        </row>
        <row r="10111">
          <cell r="C10111" t="str">
            <v>4901331017131</v>
          </cell>
          <cell r="D10111" t="str">
            <v>KAI- Dao cạo râu nam 4 lưỡi kr4k-1s (1 chiếc/gói)</v>
          </cell>
          <cell r="E10111">
            <v>160000</v>
          </cell>
          <cell r="F10111" t="str">
            <v>174773</v>
          </cell>
          <cell r="G10111" t="str">
            <v>CHĂM SÓC SẮC ĐẸP</v>
          </cell>
          <cell r="H10111" t="str">
            <v>Mỹ phẩm khác</v>
          </cell>
        </row>
        <row r="10112">
          <cell r="C10112" t="str">
            <v>4901331017162</v>
          </cell>
          <cell r="D10112" t="str">
            <v>KAI- Đầu dao cạo tthế 4 lưỡi bs-4kr4 (4 chiếc/gói)</v>
          </cell>
          <cell r="E10112">
            <v>143000</v>
          </cell>
          <cell r="F10112" t="str">
            <v>174774</v>
          </cell>
          <cell r="G10112" t="str">
            <v>CHĂM SÓC SẮC ĐẸP</v>
          </cell>
          <cell r="H10112" t="str">
            <v>Mỹ phẩm khác</v>
          </cell>
        </row>
        <row r="10113">
          <cell r="C10113" t="str">
            <v>4901331000669</v>
          </cell>
          <cell r="D10113" t="str">
            <v>KAI- Dao cạo râu nam if-4b5 (4 chiếc/gói)</v>
          </cell>
          <cell r="E10113">
            <v>156000</v>
          </cell>
          <cell r="F10113" t="str">
            <v>174775</v>
          </cell>
          <cell r="G10113" t="str">
            <v>CHĂM SÓC SẮC ĐẸP</v>
          </cell>
          <cell r="H10113" t="str">
            <v>Mỹ phẩm khác</v>
          </cell>
        </row>
        <row r="10114">
          <cell r="C10114" t="str">
            <v>4901331004353</v>
          </cell>
          <cell r="D10114" t="str">
            <v>KAI- Dao cạo râu nam yngt-3b (3 chiếc/gói)</v>
          </cell>
          <cell r="E10114">
            <v>37000</v>
          </cell>
          <cell r="F10114" t="str">
            <v>174776</v>
          </cell>
          <cell r="G10114" t="str">
            <v>CHĂM SÓC SẮC ĐẸP</v>
          </cell>
          <cell r="H10114" t="str">
            <v>Mỹ phẩm khác</v>
          </cell>
        </row>
        <row r="10115">
          <cell r="C10115" t="str">
            <v>4901331009143</v>
          </cell>
          <cell r="D10115" t="str">
            <v>KAI- Dao cạo râu nam bb2-5h (5 chiếc/gói)</v>
          </cell>
          <cell r="E10115">
            <v>33000</v>
          </cell>
          <cell r="F10115" t="str">
            <v>174778</v>
          </cell>
          <cell r="G10115" t="str">
            <v>CHĂM SÓC SẮC ĐẸP</v>
          </cell>
          <cell r="H10115" t="str">
            <v>Mỹ phẩm khác</v>
          </cell>
        </row>
        <row r="10116">
          <cell r="C10116" t="str">
            <v>4901331009150</v>
          </cell>
          <cell r="D10116" t="str">
            <v>KAI- Dao cạo râu nam 2 lưỡi bb2-10b (10 chiếc/gói)</v>
          </cell>
          <cell r="E10116">
            <v>68000</v>
          </cell>
          <cell r="F10116" t="str">
            <v>174779</v>
          </cell>
          <cell r="G10116" t="str">
            <v>CHĂM SÓC SẮC ĐẸP</v>
          </cell>
          <cell r="H10116" t="str">
            <v>Mỹ phẩm khác</v>
          </cell>
        </row>
        <row r="10117">
          <cell r="C10117" t="str">
            <v>4901331012532</v>
          </cell>
          <cell r="D10117" t="str">
            <v>KAI- Dao cạo râu 2 lưỡi bb2-5pfp4 (5 chiếc/gói)</v>
          </cell>
          <cell r="E10117">
            <v>35000</v>
          </cell>
          <cell r="F10117" t="str">
            <v>174780</v>
          </cell>
          <cell r="G10117" t="str">
            <v>CHĂM SÓC SẮC ĐẸP</v>
          </cell>
          <cell r="H10117" t="str">
            <v>Mỹ phẩm khác</v>
          </cell>
        </row>
        <row r="10118">
          <cell r="C10118" t="str">
            <v>4580525720011</v>
          </cell>
          <cell r="D10118" t="str">
            <v>RIBETO-Thực phẩm bảo vệ sức khỏe Ichoha Ekisu Plus</v>
          </cell>
          <cell r="E10118">
            <v>1450000</v>
          </cell>
          <cell r="F10118" t="str">
            <v>174782</v>
          </cell>
          <cell r="G10118" t="str">
            <v>CHĂM SÓC SỨC KHỎE</v>
          </cell>
          <cell r="H10118" t="str">
            <v>HỖ TRỢ TRÍ NÃO VÀ TRÍ NHỚ</v>
          </cell>
        </row>
        <row r="10119">
          <cell r="C10119" t="str">
            <v>4580525720035</v>
          </cell>
          <cell r="D10119" t="str">
            <v>RIBETO- Thực phẩm bảo vệ sức khỏe Kentoushi</v>
          </cell>
          <cell r="E10119">
            <v>1350000</v>
          </cell>
          <cell r="F10119" t="str">
            <v>174784</v>
          </cell>
          <cell r="G10119" t="str">
            <v>CHĂM SÓC SỨC KHỎE</v>
          </cell>
          <cell r="H10119" t="str">
            <v>HỖ TRỢ LÀM ĐẸP</v>
          </cell>
        </row>
        <row r="10120">
          <cell r="C10120" t="str">
            <v>4580525721018</v>
          </cell>
          <cell r="D10120" t="str">
            <v>RIBETO- Thực phẩm bảo vệ sức khỏe Shu en</v>
          </cell>
          <cell r="E10120">
            <v>900000</v>
          </cell>
          <cell r="F10120" t="str">
            <v>174785</v>
          </cell>
          <cell r="G10120" t="str">
            <v>CHĂM SÓC SỨC KHỎE</v>
          </cell>
          <cell r="H10120" t="str">
            <v>HỖ TRỢ GAN</v>
          </cell>
        </row>
        <row r="10121">
          <cell r="C10121" t="str">
            <v>4580525722008</v>
          </cell>
          <cell r="D10121" t="str">
            <v>RIBETO- Thực phẩm bảo vệ sức khỏe Hepaclean</v>
          </cell>
          <cell r="E10121">
            <v>690000</v>
          </cell>
          <cell r="F10121" t="str">
            <v>174787</v>
          </cell>
          <cell r="G10121" t="str">
            <v>CHĂM SÓC SỨC KHỎE</v>
          </cell>
          <cell r="H10121" t="str">
            <v>HỖ TRỢ GAN</v>
          </cell>
        </row>
        <row r="10122">
          <cell r="C10122" t="str">
            <v>4560484001093</v>
          </cell>
          <cell r="D10122" t="str">
            <v>ASUMIRU- TPBS phát triển chiều cao vị cacao 180g</v>
          </cell>
          <cell r="E10122">
            <v>990000</v>
          </cell>
          <cell r="F10122" t="str">
            <v>174791</v>
          </cell>
          <cell r="G10122" t="str">
            <v>SỮA</v>
          </cell>
          <cell r="H10122" t="str">
            <v>SỮA DINH DƯỠNG</v>
          </cell>
        </row>
        <row r="10123">
          <cell r="C10123" t="str">
            <v>4901620300135</v>
          </cell>
          <cell r="D10123" t="str">
            <v>NISSIN - Bánh quy vị sữa dừa</v>
          </cell>
          <cell r="E10123">
            <v>39000</v>
          </cell>
          <cell r="F10123" t="str">
            <v>174796</v>
          </cell>
          <cell r="G10123" t="str">
            <v>THỰC PHẨM</v>
          </cell>
          <cell r="H10123" t="str">
            <v>BÁNH KẸO, ĐỒ ĂN VẶT</v>
          </cell>
        </row>
        <row r="10124">
          <cell r="C10124" t="str">
            <v>4580525720042</v>
          </cell>
          <cell r="D10124" t="str">
            <v>RIBETO- Thực phẩm bảo vệ sức khỏe The Goutto</v>
          </cell>
          <cell r="E10124">
            <v>1500000</v>
          </cell>
          <cell r="F10124" t="str">
            <v>174801</v>
          </cell>
          <cell r="G10124" t="str">
            <v>CHĂM SÓC SỨC KHỎE</v>
          </cell>
          <cell r="H10124" t="str">
            <v>HỖ TRỢ XƯƠNG VÀ KHỚP</v>
          </cell>
        </row>
        <row r="10125">
          <cell r="C10125" t="str">
            <v>8850329103003</v>
          </cell>
          <cell r="D10125" t="str">
            <v>MEIJI - Sữa tươi thanh trùng 946ml</v>
          </cell>
          <cell r="E10125">
            <v>75000</v>
          </cell>
          <cell r="F10125" t="str">
            <v>174812</v>
          </cell>
          <cell r="G10125" t="str">
            <v>THỰC PHẨM</v>
          </cell>
          <cell r="H10125" t="str">
            <v>SẢN PHẨM TỪ SỮA</v>
          </cell>
        </row>
        <row r="10126">
          <cell r="C10126" t="str">
            <v>8850329183715</v>
          </cell>
          <cell r="D10126" t="str">
            <v>MEIJI - Sữa tươi thanh trùng cao cấp 4.3% 946ml</v>
          </cell>
          <cell r="E10126">
            <v>80000</v>
          </cell>
          <cell r="F10126" t="str">
            <v>174813</v>
          </cell>
          <cell r="G10126" t="str">
            <v>THỰC PHẨM</v>
          </cell>
          <cell r="H10126" t="str">
            <v>SẢN PHẨM TỪ SỮA</v>
          </cell>
        </row>
        <row r="10127">
          <cell r="C10127" t="str">
            <v>8850329536658</v>
          </cell>
          <cell r="D10127" t="str">
            <v>MEIJI- Sữa chua uống nguyên chất 4chaix85ml</v>
          </cell>
          <cell r="E10127">
            <v>42000</v>
          </cell>
          <cell r="F10127" t="str">
            <v>174817</v>
          </cell>
          <cell r="G10127" t="str">
            <v>THỰC PHẨM</v>
          </cell>
          <cell r="H10127" t="str">
            <v>SẢN PHẨM TỪ SỮA</v>
          </cell>
        </row>
        <row r="10128">
          <cell r="C10128" t="str">
            <v>8850329536504</v>
          </cell>
          <cell r="D10128" t="str">
            <v>MEIJI- Sữa chua uống việt quất 4chaix85ml</v>
          </cell>
          <cell r="E10128">
            <v>42000</v>
          </cell>
          <cell r="F10128" t="str">
            <v>174818</v>
          </cell>
          <cell r="G10128" t="str">
            <v>THỰC PHẨM</v>
          </cell>
          <cell r="H10128" t="str">
            <v>SẢN PHẨM TỪ SỮA</v>
          </cell>
        </row>
        <row r="10129">
          <cell r="C10129" t="str">
            <v>8850329536511</v>
          </cell>
          <cell r="D10129" t="str">
            <v>MEIJI- Sữa chua uống cam 4chaix85ml</v>
          </cell>
          <cell r="E10129">
            <v>42000</v>
          </cell>
          <cell r="F10129" t="str">
            <v>174819</v>
          </cell>
          <cell r="G10129" t="str">
            <v>THỰC PHẨM</v>
          </cell>
          <cell r="H10129" t="str">
            <v>SẢN PHẨM TỪ SỮA</v>
          </cell>
        </row>
        <row r="10130">
          <cell r="C10130" t="str">
            <v>8850329536238</v>
          </cell>
          <cell r="D10130" t="str">
            <v>MEIJI- Sữa chua uống dâu tây 4chaix85ml</v>
          </cell>
          <cell r="E10130">
            <v>42000</v>
          </cell>
          <cell r="F10130" t="str">
            <v>174820</v>
          </cell>
          <cell r="G10130" t="str">
            <v>THỰC PHẨM</v>
          </cell>
          <cell r="H10130" t="str">
            <v>SẢN PHẨM TỪ SỮA</v>
          </cell>
        </row>
        <row r="10131">
          <cell r="C10131" t="str">
            <v>4965628023069</v>
          </cell>
          <cell r="D10131" t="str">
            <v>KOMATSU- Cá Hokke đông lạnh 1 con</v>
          </cell>
          <cell r="E10131">
            <v>350000</v>
          </cell>
          <cell r="F10131" t="str">
            <v>174823</v>
          </cell>
          <cell r="G10131" t="str">
            <v>THỰC PHẨM</v>
          </cell>
          <cell r="H10131" t="str">
            <v>THỰC PHẨM ĐÔNG LẠNH, CHẾ BIẾN</v>
          </cell>
        </row>
        <row r="10132">
          <cell r="C10132" t="str">
            <v>4965628021386</v>
          </cell>
          <cell r="D10132" t="str">
            <v>KOMATSU- Cá Shima Hokke Gói 250g</v>
          </cell>
          <cell r="E10132">
            <v>140000</v>
          </cell>
          <cell r="F10132" t="str">
            <v>174824</v>
          </cell>
          <cell r="G10132" t="str">
            <v>NGÀNH KHÁC</v>
          </cell>
          <cell r="H10132" t="str">
            <v>HÀNG NGỪNG KINH DOANH</v>
          </cell>
        </row>
        <row r="10133">
          <cell r="C10133" t="str">
            <v>4901331015120</v>
          </cell>
          <cell r="D10133" t="str">
            <v>KAI- Dao cạo BSTX-2VN (2 chiếc/gói) Hàng KMai</v>
          </cell>
          <cell r="E10133">
            <v>22000</v>
          </cell>
          <cell r="F10133" t="str">
            <v>174828</v>
          </cell>
          <cell r="G10133" t="str">
            <v>NGÀNH KHÁC</v>
          </cell>
          <cell r="H10133" t="str">
            <v>SẢN PHẨM MẪU</v>
          </cell>
        </row>
        <row r="10134">
          <cell r="C10134" t="str">
            <v>4903308035308</v>
          </cell>
          <cell r="D10134" t="str">
            <v>QBB- Phô mai vị táo đỏ 90g (6 miếng)</v>
          </cell>
          <cell r="E10134">
            <v>85000</v>
          </cell>
          <cell r="F10134" t="str">
            <v>174831</v>
          </cell>
          <cell r="G10134" t="str">
            <v>THỰC PHẨM</v>
          </cell>
          <cell r="H10134" t="str">
            <v>SẢN PHẨM TỪ SỮA</v>
          </cell>
        </row>
        <row r="10135">
          <cell r="C10135" t="str">
            <v>4901005531390</v>
          </cell>
          <cell r="D10135" t="str">
            <v>GLICO- Bánh quy nhân kem 5 miếng x 6 gói</v>
          </cell>
          <cell r="E10135">
            <v>139000</v>
          </cell>
          <cell r="F10135" t="str">
            <v>174832</v>
          </cell>
          <cell r="G10135" t="str">
            <v>THỰC PHẨM</v>
          </cell>
          <cell r="H10135" t="str">
            <v>BÁNH KẸO, ĐỒ ĂN VẶT</v>
          </cell>
        </row>
        <row r="10136">
          <cell r="C10136" t="str">
            <v>4901050115149</v>
          </cell>
          <cell r="D10136" t="str">
            <v>ITO- Bánh quy Cookies Original Assort hộp 48 chiếc</v>
          </cell>
          <cell r="E10136">
            <v>155000</v>
          </cell>
          <cell r="F10136" t="str">
            <v>174833</v>
          </cell>
          <cell r="G10136" t="str">
            <v>THỰC PHẨM</v>
          </cell>
          <cell r="H10136" t="str">
            <v>BÁNH KẸO, ĐỒ ĂN VẶT</v>
          </cell>
        </row>
        <row r="10137">
          <cell r="C10137" t="str">
            <v>4972428088334</v>
          </cell>
          <cell r="D10137" t="str">
            <v>KAWAI- Đũa tre hoạ tiết nhiều màu</v>
          </cell>
          <cell r="E10137">
            <v>28000</v>
          </cell>
          <cell r="F10137" t="str">
            <v>174836</v>
          </cell>
          <cell r="G10137" t="str">
            <v>NHÀ CỬA ĐỜI SỐNG</v>
          </cell>
          <cell r="H10137" t="str">
            <v>BẾP VÀ PHÒNG ĂN</v>
          </cell>
        </row>
        <row r="10138">
          <cell r="C10138" t="str">
            <v>4972428025391</v>
          </cell>
          <cell r="D10138" t="str">
            <v>KAWAI- Đũa tre hình hoa anh đào khảm vàng 5 đôi</v>
          </cell>
          <cell r="E10138">
            <v>195000</v>
          </cell>
          <cell r="F10138" t="str">
            <v>174837</v>
          </cell>
          <cell r="G10138" t="str">
            <v>NHÀ CỬA ĐỜI SỐNG</v>
          </cell>
          <cell r="H10138" t="str">
            <v>BẾP VÀ PHÒNG ĂN</v>
          </cell>
        </row>
        <row r="10139">
          <cell r="C10139" t="str">
            <v>4972428025100</v>
          </cell>
          <cell r="D10139" t="str">
            <v>KAWAI- Đũa gỗ hình hoa lá (5 đôi)</v>
          </cell>
          <cell r="E10139">
            <v>195000</v>
          </cell>
          <cell r="F10139" t="str">
            <v>174838</v>
          </cell>
          <cell r="G10139" t="str">
            <v>NHÀ CỬA ĐỜI SỐNG</v>
          </cell>
          <cell r="H10139" t="str">
            <v>BẾP VÀ PHÒNG ĂN</v>
          </cell>
        </row>
        <row r="10140">
          <cell r="C10140" t="str">
            <v>4972428116556</v>
          </cell>
          <cell r="D10140" t="str">
            <v>KAWAI- Đũa tre dài họa tiết kẻ nâu 32cm</v>
          </cell>
          <cell r="E10140">
            <v>50000</v>
          </cell>
          <cell r="F10140" t="str">
            <v>174840</v>
          </cell>
          <cell r="G10140" t="str">
            <v>NHÀ CỬA ĐỜI SỐNG</v>
          </cell>
          <cell r="H10140" t="str">
            <v>BẾP VÀ PHÒNG ĂN</v>
          </cell>
        </row>
        <row r="10141">
          <cell r="C10141" t="str">
            <v>4972428116549</v>
          </cell>
          <cell r="D10141" t="str">
            <v>KAWAI- Đũa tre dài họa tiết kẻ vàng 32cm</v>
          </cell>
          <cell r="E10141">
            <v>50000</v>
          </cell>
          <cell r="F10141" t="str">
            <v>174841</v>
          </cell>
          <cell r="G10141" t="str">
            <v>NHÀ CỬA ĐỜI SỐNG</v>
          </cell>
          <cell r="H10141" t="str">
            <v>BẾP VÀ PHÒNG ĂN</v>
          </cell>
        </row>
        <row r="10142">
          <cell r="C10142" t="str">
            <v>4972428104997</v>
          </cell>
          <cell r="D10142" t="str">
            <v>KAWAI- Đũa tre dài họa tiết hoa xanh da trời 32cm</v>
          </cell>
          <cell r="E10142">
            <v>50000</v>
          </cell>
          <cell r="F10142" t="str">
            <v>174844</v>
          </cell>
          <cell r="G10142" t="str">
            <v>NHÀ CỬA ĐỜI SỐNG</v>
          </cell>
          <cell r="H10142" t="str">
            <v>BẾP VÀ PHÒNG ĂN</v>
          </cell>
        </row>
        <row r="10143">
          <cell r="C10143" t="str">
            <v>4972428105017</v>
          </cell>
          <cell r="D10143" t="str">
            <v>KAWAI- Đũa tre dài họa tiết quả cam xanh 32cm</v>
          </cell>
          <cell r="E10143">
            <v>0</v>
          </cell>
          <cell r="F10143" t="str">
            <v>174846</v>
          </cell>
          <cell r="G10143" t="str">
            <v>NHÀ CỬA ĐỜI SỐNG</v>
          </cell>
          <cell r="H10143" t="str">
            <v>BẾP VÀ PHÒNG ĂN</v>
          </cell>
        </row>
        <row r="10144">
          <cell r="C10144" t="str">
            <v>4972428105031</v>
          </cell>
          <cell r="D10144" t="str">
            <v>KAWAI- Đũa tre dài họa tiết cỏ bốn lá 32cm</v>
          </cell>
          <cell r="E10144">
            <v>50000</v>
          </cell>
          <cell r="F10144" t="str">
            <v>174848</v>
          </cell>
          <cell r="G10144" t="str">
            <v>NHÀ CỬA ĐỜI SỐNG</v>
          </cell>
          <cell r="H10144" t="str">
            <v>BẾP VÀ PHÒNG ĂN</v>
          </cell>
        </row>
        <row r="10145">
          <cell r="C10145" t="str">
            <v>4972428105048</v>
          </cell>
          <cell r="D10145" t="str">
            <v>KAWAI- Đũa tre dài họa tiết hoa hồng 32cm</v>
          </cell>
          <cell r="E10145">
            <v>50000</v>
          </cell>
          <cell r="F10145" t="str">
            <v>174849</v>
          </cell>
          <cell r="G10145" t="str">
            <v>NHÀ CỬA ĐỜI SỐNG</v>
          </cell>
          <cell r="H10145" t="str">
            <v>BẾP VÀ PHÒNG ĂN</v>
          </cell>
        </row>
        <row r="10146">
          <cell r="C10146" t="str">
            <v>4901080162519</v>
          </cell>
          <cell r="D10146" t="str">
            <v>EARTH- Vòng đuổi côn trùng gấu Pooh ( 30 chiếc)</v>
          </cell>
          <cell r="E10146">
            <v>0</v>
          </cell>
          <cell r="F10146" t="str">
            <v>174861</v>
          </cell>
          <cell r="G10146" t="str">
            <v>NHÀ CỬA ĐỜI SỐNG</v>
          </cell>
          <cell r="H10146" t="str">
            <v>PHÒNG CHỐNG CÔN TRÙNG</v>
          </cell>
        </row>
        <row r="10147">
          <cell r="C10147" t="str">
            <v>4901080178411</v>
          </cell>
          <cell r="D10147" t="str">
            <v>EARTH- Sticker đuổi côn trùng gấu Pooh (72 chiếc)</v>
          </cell>
          <cell r="E10147">
            <v>220000</v>
          </cell>
          <cell r="F10147" t="str">
            <v>174862</v>
          </cell>
          <cell r="G10147" t="str">
            <v>NHÀ CỬA ĐỜI SỐNG</v>
          </cell>
          <cell r="H10147" t="str">
            <v>PHÒNG CHỐNG CÔN TRÙNG</v>
          </cell>
        </row>
        <row r="10148">
          <cell r="C10148" t="str">
            <v>4531560302298</v>
          </cell>
          <cell r="D10148" t="str">
            <v>AVANCE- Bút kẻ mắt Joliet dạng Liquid màu Pink Brown (Nâu hồng)</v>
          </cell>
          <cell r="E10148">
            <v>260000</v>
          </cell>
          <cell r="F10148" t="str">
            <v>174864</v>
          </cell>
          <cell r="G10148" t="str">
            <v>CHĂM SÓC SẮC ĐẸP</v>
          </cell>
          <cell r="H10148" t="str">
            <v>TRANG ĐIỂM</v>
          </cell>
        </row>
        <row r="10149">
          <cell r="C10149" t="str">
            <v>4531560302304</v>
          </cell>
          <cell r="D10149" t="str">
            <v>AVANCE- Bút kẻ mắt Joliet dạng Liquid màu Ash Gray (xám tro)</v>
          </cell>
          <cell r="E10149">
            <v>260000</v>
          </cell>
          <cell r="F10149" t="str">
            <v>174865</v>
          </cell>
          <cell r="G10149" t="str">
            <v>CHĂM SÓC SẮC ĐẸP</v>
          </cell>
          <cell r="H10149" t="str">
            <v>TRANG ĐIỂM</v>
          </cell>
        </row>
        <row r="10150">
          <cell r="C10150" t="str">
            <v>4971902071091</v>
          </cell>
          <cell r="D10150" t="str">
            <v>KIYOU- Bột tẩy rửa vết bẩn đa năng(120g)</v>
          </cell>
          <cell r="E10150">
            <v>45000</v>
          </cell>
          <cell r="F10150" t="str">
            <v>174866</v>
          </cell>
          <cell r="G10150" t="str">
            <v>NHÀ CỬA ĐỜI SỐNG</v>
          </cell>
          <cell r="H10150" t="str">
            <v>XÀ PHÒNG, CHẤT TẨY RỬA</v>
          </cell>
        </row>
        <row r="10151">
          <cell r="C10151" t="str">
            <v>4971902071107</v>
          </cell>
          <cell r="D10151" t="str">
            <v>KIYOU- Bột tẩy rửa vết bẩn đa năng (35gx3 gói)</v>
          </cell>
          <cell r="E10151">
            <v>45000</v>
          </cell>
          <cell r="F10151" t="str">
            <v>174867</v>
          </cell>
          <cell r="G10151" t="str">
            <v>NHÀ CỬA ĐỜI SỐNG</v>
          </cell>
          <cell r="H10151" t="str">
            <v>XÀ PHÒNG, CHẤT TẨY RỬA</v>
          </cell>
        </row>
        <row r="10152">
          <cell r="C10152" t="str">
            <v>4971902071121</v>
          </cell>
          <cell r="D10152" t="str">
            <v>KIYOU- Bột tẩy rửa vết bẩn đa năng (680g)</v>
          </cell>
          <cell r="E10152">
            <v>195000</v>
          </cell>
          <cell r="F10152" t="str">
            <v>174868</v>
          </cell>
          <cell r="G10152" t="str">
            <v>NHÀ CỬA ĐỜI SỐNG</v>
          </cell>
          <cell r="H10152" t="str">
            <v>XÀ PHÒNG, CHẤT TẨY RỬA</v>
          </cell>
        </row>
        <row r="10153">
          <cell r="C10153" t="str">
            <v>4571119642185</v>
          </cell>
          <cell r="D10153" t="str">
            <v>S-LABO- Mặt nạ dưỡng da tinh chất Coenzyme Q10 (5 miếng)</v>
          </cell>
          <cell r="E10153">
            <v>130000</v>
          </cell>
          <cell r="F10153" t="str">
            <v>174872</v>
          </cell>
          <cell r="G10153" t="str">
            <v>CHĂM SÓC SẮC ĐẸP</v>
          </cell>
          <cell r="H10153" t="str">
            <v>CHĂM SÓC DA</v>
          </cell>
        </row>
        <row r="10154">
          <cell r="C10154" t="str">
            <v>4571119642147</v>
          </cell>
          <cell r="D10154" t="str">
            <v>S-Labo Mặt nạ dưỡng da tinh chất Collagen hộp 5 miếng</v>
          </cell>
          <cell r="E10154">
            <v>130000</v>
          </cell>
          <cell r="F10154" t="str">
            <v>174874</v>
          </cell>
          <cell r="G10154" t="str">
            <v>CHĂM SÓC SẮC ĐẸP</v>
          </cell>
          <cell r="H10154" t="str">
            <v>CHĂM SÓC DA</v>
          </cell>
        </row>
        <row r="10155">
          <cell r="C10155" t="str">
            <v>4571119642376</v>
          </cell>
          <cell r="D10155" t="str">
            <v>S-Labo- Mặt nạ dưỡng ẩm tinh chất ngọc trai 5 miếng</v>
          </cell>
          <cell r="E10155">
            <v>130000</v>
          </cell>
          <cell r="F10155" t="str">
            <v>174877</v>
          </cell>
          <cell r="G10155" t="str">
            <v>CHĂM SÓC SẮC ĐẸP</v>
          </cell>
          <cell r="H10155" t="str">
            <v>CHĂM SÓC DA</v>
          </cell>
        </row>
        <row r="10156">
          <cell r="C10156" t="str">
            <v>4571119642154</v>
          </cell>
          <cell r="D10156" t="str">
            <v>S-Labo Mặt nạ dưỡng da tinh chất Hyaluronic Acid hộp 5 miếng</v>
          </cell>
          <cell r="E10156">
            <v>130000</v>
          </cell>
          <cell r="F10156" t="str">
            <v>174878</v>
          </cell>
          <cell r="G10156" t="str">
            <v>CHĂM SÓC SẮC ĐẸP</v>
          </cell>
          <cell r="H10156" t="str">
            <v>CHĂM SÓC DA</v>
          </cell>
        </row>
        <row r="10157">
          <cell r="C10157" t="str">
            <v>4571128832539</v>
          </cell>
          <cell r="D10157" t="str">
            <v>SONOMAMA- Tinh chất dưỡng da cao cấp Proteoglycan 20ml</v>
          </cell>
          <cell r="E10157">
            <v>315000</v>
          </cell>
          <cell r="F10157" t="str">
            <v>174880</v>
          </cell>
          <cell r="G10157" t="str">
            <v>CHĂM SÓC SẮC ĐẸP</v>
          </cell>
          <cell r="H10157" t="str">
            <v>CHĂM SÓC DA</v>
          </cell>
        </row>
        <row r="10158">
          <cell r="C10158" t="str">
            <v>4560300000590</v>
          </cell>
          <cell r="D10158" t="str">
            <v>BEAUTYDOOR- Kem dưỡng da All in One chiết xuất nhau thai (200g)</v>
          </cell>
          <cell r="E10158">
            <v>180000</v>
          </cell>
          <cell r="F10158" t="str">
            <v>174881</v>
          </cell>
          <cell r="G10158" t="str">
            <v>CHĂM SÓC SẮC ĐẸP</v>
          </cell>
          <cell r="H10158" t="str">
            <v>CHĂM SÓC DA</v>
          </cell>
        </row>
        <row r="10159">
          <cell r="C10159" t="str">
            <v>4560300000378</v>
          </cell>
          <cell r="D10159" t="str">
            <v>BEAUTYDOOR- Lotion dưỡng da VC 100 Vitamin C Moisture (500ml)</v>
          </cell>
          <cell r="E10159">
            <v>320000</v>
          </cell>
          <cell r="F10159" t="str">
            <v>174882</v>
          </cell>
          <cell r="G10159" t="str">
            <v>CHĂM SÓC SẮC ĐẸP</v>
          </cell>
          <cell r="H10159" t="str">
            <v>CHĂM SÓC DA</v>
          </cell>
        </row>
        <row r="10160">
          <cell r="C10160" t="str">
            <v>4560300000507</v>
          </cell>
          <cell r="D10160" t="str">
            <v>BEAUTYDOOR- Kem dưỡng da All in One Vitamin C (200g)</v>
          </cell>
          <cell r="E10160">
            <v>280000</v>
          </cell>
          <cell r="F10160" t="str">
            <v>174883</v>
          </cell>
          <cell r="G10160" t="str">
            <v>CHĂM SÓC SẮC ĐẸP</v>
          </cell>
          <cell r="H10160" t="str">
            <v>CHĂM SÓC DA</v>
          </cell>
        </row>
        <row r="10161">
          <cell r="C10161" t="str">
            <v>4571128832843</v>
          </cell>
          <cell r="D10161" t="str">
            <v>SONOMAMA- Lotion dưỡng da tinh chất ý dĩ 200ml</v>
          </cell>
          <cell r="E10161">
            <v>350000</v>
          </cell>
          <cell r="F10161" t="str">
            <v>174884</v>
          </cell>
          <cell r="G10161" t="str">
            <v>CHĂM SÓC SẮC ĐẸP</v>
          </cell>
          <cell r="H10161" t="str">
            <v>CHĂM SÓC DA</v>
          </cell>
        </row>
        <row r="10162">
          <cell r="C10162" t="str">
            <v>4571128837800</v>
          </cell>
          <cell r="D10162" t="str">
            <v>SONOMAMA- Lotion dưỡng da tinh chất Proteoglycan 200ml</v>
          </cell>
          <cell r="E10162">
            <v>350000</v>
          </cell>
          <cell r="F10162" t="str">
            <v>174885</v>
          </cell>
          <cell r="G10162" t="str">
            <v>CHĂM SÓC SẮC ĐẸP</v>
          </cell>
          <cell r="H10162" t="str">
            <v>CHĂM SÓC DA</v>
          </cell>
        </row>
        <row r="10163">
          <cell r="C10163" t="str">
            <v>4571128837879</v>
          </cell>
          <cell r="D10163" t="str">
            <v>SONOMAMA- Gel tẩy da chết chiết xuất ý dĩ (200ml)</v>
          </cell>
          <cell r="E10163">
            <v>350000</v>
          </cell>
          <cell r="F10163" t="str">
            <v>174887</v>
          </cell>
          <cell r="G10163" t="str">
            <v>CHĂM SÓC SẮC ĐẸP</v>
          </cell>
          <cell r="H10163" t="str">
            <v>CHĂM SÓC DA</v>
          </cell>
        </row>
        <row r="10164">
          <cell r="C10164" t="str">
            <v>4589750490737</v>
          </cell>
          <cell r="D10164" t="str">
            <v>ALFACE- Gel tẩy trang tinh chất than tre tự nhiên 150g</v>
          </cell>
          <cell r="E10164">
            <v>450000</v>
          </cell>
          <cell r="F10164" t="str">
            <v>174888</v>
          </cell>
          <cell r="G10164" t="str">
            <v>CHĂM SÓC SẮC ĐẸP</v>
          </cell>
          <cell r="H10164" t="str">
            <v>CHĂM SÓC DA</v>
          </cell>
        </row>
        <row r="10165">
          <cell r="C10165" t="str">
            <v>4589750490744</v>
          </cell>
          <cell r="D10165" t="str">
            <v>ALFACE- Sữa rửa mặt than tre se khít lỗ chân lông 150g</v>
          </cell>
          <cell r="E10165">
            <v>450000</v>
          </cell>
          <cell r="F10165" t="str">
            <v>174889</v>
          </cell>
          <cell r="G10165" t="str">
            <v>CHĂM SÓC SẮC ĐẸP</v>
          </cell>
          <cell r="H10165" t="str">
            <v>CHĂM SÓC DA</v>
          </cell>
        </row>
        <row r="10166">
          <cell r="C10166" t="str">
            <v>4589750490164</v>
          </cell>
          <cell r="D10166" t="str">
            <v>ALFACE- Mặt nạ dưỡng ẩm Twinkle Black (hộp 5 miếng)</v>
          </cell>
          <cell r="E10166">
            <v>250000</v>
          </cell>
          <cell r="F10166" t="str">
            <v>174890</v>
          </cell>
          <cell r="G10166" t="str">
            <v>CHĂM SÓC SẮC ĐẸP</v>
          </cell>
          <cell r="H10166" t="str">
            <v>CHĂM SÓC DA</v>
          </cell>
        </row>
        <row r="10167">
          <cell r="C10167" t="str">
            <v>4589750490508</v>
          </cell>
          <cell r="D10167" t="str">
            <v>ALFACE- Mặt nạ dưỡng da Clearing Mask (hộp 4 miếng)</v>
          </cell>
          <cell r="E10167">
            <v>270000</v>
          </cell>
          <cell r="F10167" t="str">
            <v>174891</v>
          </cell>
          <cell r="G10167" t="str">
            <v>CHĂM SÓC SẮC ĐẸP</v>
          </cell>
          <cell r="H10167" t="str">
            <v>CHĂM SÓC DA</v>
          </cell>
        </row>
        <row r="10168">
          <cell r="C10168" t="str">
            <v>4531560302120</v>
          </cell>
          <cell r="D10168" t="str">
            <v>AVAVCE- Mascara Holywood dòng Long Curl (tạo mi dài) (6.5ml)</v>
          </cell>
          <cell r="E10168">
            <v>310000</v>
          </cell>
          <cell r="F10168" t="str">
            <v>174900</v>
          </cell>
          <cell r="G10168" t="str">
            <v>CHĂM SÓC SẮC ĐẸP</v>
          </cell>
          <cell r="H10168" t="str">
            <v>TRANG ĐIỂM</v>
          </cell>
        </row>
        <row r="10169">
          <cell r="C10169" t="str">
            <v>4531560302137</v>
          </cell>
          <cell r="D10169" t="str">
            <v>AVAVCE- Mascara Holywood dòng Volume Curl (tạo mi cong) (6.5ml)</v>
          </cell>
          <cell r="E10169">
            <v>310000</v>
          </cell>
          <cell r="F10169" t="str">
            <v>174901</v>
          </cell>
          <cell r="G10169" t="str">
            <v>CHĂM SÓC SẮC ĐẸP</v>
          </cell>
          <cell r="H10169" t="str">
            <v>TRANG ĐIỂM</v>
          </cell>
        </row>
        <row r="10170">
          <cell r="C10170" t="str">
            <v>4531560302151</v>
          </cell>
          <cell r="D10170" t="str">
            <v>AVANCE- Bút kẻ mày 3 way Eyebrown màu nâu tự nhiên</v>
          </cell>
          <cell r="E10170">
            <v>279000</v>
          </cell>
          <cell r="F10170" t="str">
            <v>174902</v>
          </cell>
          <cell r="G10170" t="str">
            <v>CHĂM SÓC SẮC ĐẸP</v>
          </cell>
          <cell r="H10170" t="str">
            <v>TRANG ĐIỂM</v>
          </cell>
        </row>
        <row r="10171">
          <cell r="C10171" t="str">
            <v>4571169853586</v>
          </cell>
          <cell r="D10171" t="str">
            <v>GRAPHICO- Xà phòng FOOD MEDI khử mùi chân mint 65g</v>
          </cell>
          <cell r="E10171">
            <v>240000</v>
          </cell>
          <cell r="F10171" t="str">
            <v>174906</v>
          </cell>
          <cell r="G10171" t="str">
            <v>CHĂM SÓC SẮC ĐẸP</v>
          </cell>
          <cell r="H10171" t="str">
            <v>CHĂM SÓC CƠ THỂ</v>
          </cell>
        </row>
        <row r="10172">
          <cell r="C10172" t="str">
            <v>4954215808677</v>
          </cell>
          <cell r="D10172" t="str">
            <v>STAYFREE- Mặt nạ dưỡng ẩm tinh chất Pracenta (5 miếng)</v>
          </cell>
          <cell r="E10172">
            <v>125000</v>
          </cell>
          <cell r="F10172" t="str">
            <v>174908</v>
          </cell>
          <cell r="G10172" t="str">
            <v>CHĂM SÓC SẮC ĐẸP</v>
          </cell>
          <cell r="H10172" t="str">
            <v>CHĂM SÓC DA</v>
          </cell>
        </row>
        <row r="10173">
          <cell r="C10173" t="str">
            <v>4528284011353</v>
          </cell>
          <cell r="D10173" t="str">
            <v>OIGAWA- Trà 19 loại thảo mộc 0 caffeine 8gx24 gói</v>
          </cell>
          <cell r="E10173">
            <v>130000</v>
          </cell>
          <cell r="F10173" t="str">
            <v>174913</v>
          </cell>
          <cell r="G10173" t="str">
            <v>THỰC PHẨM</v>
          </cell>
          <cell r="H10173" t="str">
            <v>ĐỒ UỐNG, PHA CHẾ</v>
          </cell>
        </row>
        <row r="10174">
          <cell r="C10174" t="str">
            <v>4528284001637</v>
          </cell>
          <cell r="D10174" t="str">
            <v>OIGAWA- Trà xanh túi lọc 5g x 50 gói</v>
          </cell>
          <cell r="E10174">
            <v>0</v>
          </cell>
          <cell r="F10174" t="str">
            <v>174914</v>
          </cell>
          <cell r="G10174" t="str">
            <v>THỰC PHẨM</v>
          </cell>
          <cell r="H10174" t="str">
            <v>ĐỒ UỐNG, PHA CHẾ</v>
          </cell>
        </row>
        <row r="10175">
          <cell r="C10175" t="str">
            <v>4528284011018</v>
          </cell>
          <cell r="D10175" t="str">
            <v>OIGAWA- Trà lúa mạch đậu đen túi lọc 10g x 32gói</v>
          </cell>
          <cell r="E10175">
            <v>0</v>
          </cell>
          <cell r="F10175" t="str">
            <v>174915</v>
          </cell>
          <cell r="G10175" t="str">
            <v>THỰC PHẨM</v>
          </cell>
          <cell r="H10175" t="str">
            <v>ĐỒ UỐNG, PHA CHẾ</v>
          </cell>
        </row>
        <row r="10176">
          <cell r="C10176" t="str">
            <v>4528284003761</v>
          </cell>
          <cell r="D10176" t="str">
            <v>OIGAWA- Trà xanh túi lọc hộp 50 túi</v>
          </cell>
          <cell r="E10176">
            <v>160000</v>
          </cell>
          <cell r="F10176" t="str">
            <v>174916</v>
          </cell>
          <cell r="G10176" t="str">
            <v>THỰC PHẨM</v>
          </cell>
          <cell r="H10176" t="str">
            <v>ĐỒ UỐNG, PHA CHẾ</v>
          </cell>
        </row>
        <row r="10177">
          <cell r="C10177" t="str">
            <v>4528284005116</v>
          </cell>
          <cell r="D10177" t="str">
            <v>OIGAWA- Bột trà xanh nguyên chất 20g</v>
          </cell>
          <cell r="E10177">
            <v>45000</v>
          </cell>
          <cell r="F10177" t="str">
            <v>174917</v>
          </cell>
          <cell r="G10177" t="str">
            <v>THỰC PHẨM</v>
          </cell>
          <cell r="H10177" t="str">
            <v>ĐỒ UỐNG, PHA CHẾ</v>
          </cell>
        </row>
        <row r="10178">
          <cell r="C10178" t="str">
            <v>4528284006571</v>
          </cell>
          <cell r="D10178" t="str">
            <v>OIGAWA- Bột trà xanh gạo lứt 20g</v>
          </cell>
          <cell r="E10178">
            <v>45000</v>
          </cell>
          <cell r="F10178" t="str">
            <v>174919</v>
          </cell>
          <cell r="G10178" t="str">
            <v>THỰC PHẨM</v>
          </cell>
          <cell r="H10178" t="str">
            <v>ĐỒ UỐNG, PHA CHẾ</v>
          </cell>
        </row>
        <row r="10179">
          <cell r="C10179" t="str">
            <v>4904760015051</v>
          </cell>
          <cell r="D10179" t="str">
            <v>TOKUSHIMA SEIFUN- Mì ramen ăn liền 95g x 5 suất</v>
          </cell>
          <cell r="E10179">
            <v>135000</v>
          </cell>
          <cell r="F10179" t="str">
            <v>174924</v>
          </cell>
          <cell r="G10179" t="str">
            <v>THỰC PHẨM</v>
          </cell>
          <cell r="H10179" t="str">
            <v>MỲ, MIẾN</v>
          </cell>
        </row>
        <row r="10180">
          <cell r="C10180" t="str">
            <v>4901155395095</v>
          </cell>
          <cell r="D10180" t="str">
            <v>IKARI- Sốt ướp thịt nướng vị gừng 225g</v>
          </cell>
          <cell r="E10180">
            <v>40000</v>
          </cell>
          <cell r="F10180" t="str">
            <v>174937</v>
          </cell>
          <cell r="G10180" t="str">
            <v>THỰC PHẨM</v>
          </cell>
          <cell r="H10180" t="str">
            <v>GIA VỊ</v>
          </cell>
        </row>
        <row r="10181">
          <cell r="C10181" t="str">
            <v>4971988020334</v>
          </cell>
          <cell r="D10181" t="str">
            <v>KIMURA- Rong biển nướng Ariake tẩm gia vị 80 tấm</v>
          </cell>
          <cell r="E10181">
            <v>160000</v>
          </cell>
          <cell r="F10181" t="str">
            <v>174938</v>
          </cell>
          <cell r="G10181" t="str">
            <v>THỰC PHẨM</v>
          </cell>
          <cell r="H10181" t="str">
            <v>NÔNG LÂM HẢI SẢN</v>
          </cell>
        </row>
        <row r="10182">
          <cell r="C10182" t="str">
            <v>4979369155002</v>
          </cell>
          <cell r="D10182" t="str">
            <v>YAMAGEN- Miso ăn liền 330g</v>
          </cell>
          <cell r="E10182">
            <v>85000</v>
          </cell>
          <cell r="F10182" t="str">
            <v>174942</v>
          </cell>
          <cell r="G10182" t="str">
            <v>THỰC PHẨM</v>
          </cell>
          <cell r="H10182" t="str">
            <v>GIA VỊ</v>
          </cell>
        </row>
        <row r="10183">
          <cell r="C10183" t="str">
            <v>4979369507009</v>
          </cell>
          <cell r="D10183" t="str">
            <v>YAMAGEN- Sốt ướp thịt nướng tare 350g</v>
          </cell>
          <cell r="E10183">
            <v>105000</v>
          </cell>
          <cell r="F10183" t="str">
            <v>174943</v>
          </cell>
          <cell r="G10183" t="str">
            <v>THỰC PHẨM</v>
          </cell>
          <cell r="H10183" t="str">
            <v>GIA VỊ</v>
          </cell>
        </row>
        <row r="10184">
          <cell r="C10184" t="str">
            <v>4979369053001</v>
          </cell>
          <cell r="D10184" t="str">
            <v>YAMAGEN- Nước tương shoyu 300ml</v>
          </cell>
          <cell r="E10184">
            <v>45000</v>
          </cell>
          <cell r="F10184" t="str">
            <v>174944</v>
          </cell>
          <cell r="G10184" t="str">
            <v>THỰC PHẨM</v>
          </cell>
          <cell r="H10184" t="str">
            <v>GIA VỊ</v>
          </cell>
        </row>
        <row r="10185">
          <cell r="C10185" t="str">
            <v>4582114354133</v>
          </cell>
          <cell r="D10185" t="str">
            <v>SANUKISHISEI- Mì lạnh hiyamugi 300g</v>
          </cell>
          <cell r="E10185">
            <v>35000</v>
          </cell>
          <cell r="F10185" t="str">
            <v>174945</v>
          </cell>
          <cell r="G10185" t="str">
            <v>THỰC PHẨM</v>
          </cell>
          <cell r="H10185" t="str">
            <v>MỲ, MIẾN</v>
          </cell>
        </row>
        <row r="10186">
          <cell r="C10186" t="str">
            <v>4582114354126</v>
          </cell>
          <cell r="D10186" t="str">
            <v>SANUKISHISEI- Mì udon sợi to 300g</v>
          </cell>
          <cell r="E10186">
            <v>35000</v>
          </cell>
          <cell r="F10186" t="str">
            <v>174946</v>
          </cell>
          <cell r="G10186" t="str">
            <v>THỰC PHẨM</v>
          </cell>
          <cell r="H10186" t="str">
            <v>MỲ, MIẾN</v>
          </cell>
        </row>
        <row r="10187">
          <cell r="C10187" t="str">
            <v>4582114354102</v>
          </cell>
          <cell r="D10187" t="str">
            <v>SANUKISHISEI- Mì udon sợi nhỏ 300g</v>
          </cell>
          <cell r="E10187">
            <v>35000</v>
          </cell>
          <cell r="F10187" t="str">
            <v>174947</v>
          </cell>
          <cell r="G10187" t="str">
            <v>THỰC PHẨM</v>
          </cell>
          <cell r="H10187" t="str">
            <v>MỲ, MIẾN</v>
          </cell>
        </row>
        <row r="10188">
          <cell r="C10188" t="str">
            <v>4582114354119</v>
          </cell>
          <cell r="D10188" t="str">
            <v>SANUKISHISEI- Mì soumen 300g</v>
          </cell>
          <cell r="E10188">
            <v>35000</v>
          </cell>
          <cell r="F10188" t="str">
            <v>174948</v>
          </cell>
          <cell r="G10188" t="str">
            <v>THỰC PHẨM</v>
          </cell>
          <cell r="H10188" t="str">
            <v>MỲ, MIẾN</v>
          </cell>
        </row>
        <row r="10189">
          <cell r="C10189" t="str">
            <v>4902179015075</v>
          </cell>
          <cell r="D10189" t="str">
            <v>SANGARIA- Trà xanh uống liền 190g</v>
          </cell>
          <cell r="E10189">
            <v>19000</v>
          </cell>
          <cell r="F10189" t="str">
            <v>174949</v>
          </cell>
          <cell r="G10189" t="str">
            <v>THỰC PHẨM</v>
          </cell>
          <cell r="H10189" t="str">
            <v>ĐỒ UỐNG, PHA CHẾ</v>
          </cell>
        </row>
        <row r="10190">
          <cell r="C10190" t="str">
            <v>4902179016959</v>
          </cell>
          <cell r="D10190" t="str">
            <v>SANGARIA- Nước soda ramune có ga 250g</v>
          </cell>
          <cell r="E10190">
            <v>25000</v>
          </cell>
          <cell r="F10190" t="str">
            <v>174950</v>
          </cell>
          <cell r="G10190" t="str">
            <v>THỰC PHẨM</v>
          </cell>
          <cell r="H10190" t="str">
            <v>ĐỒ UỐNG, PHA CHẾ</v>
          </cell>
        </row>
        <row r="10191">
          <cell r="C10191" t="str">
            <v>4902179018892</v>
          </cell>
          <cell r="D10191" t="str">
            <v>SANGARIA- Nước soda nho có ga 250g</v>
          </cell>
          <cell r="E10191">
            <v>25000</v>
          </cell>
          <cell r="F10191" t="str">
            <v>174952</v>
          </cell>
          <cell r="G10191" t="str">
            <v>THỰC PHẨM</v>
          </cell>
          <cell r="H10191" t="str">
            <v>ĐỒ UỐNG, PHA CHẾ</v>
          </cell>
        </row>
        <row r="10192">
          <cell r="C10192" t="str">
            <v>4902179018922</v>
          </cell>
          <cell r="D10192" t="str">
            <v>SANGARIA- Nước soda dưa lưới có ga 250g</v>
          </cell>
          <cell r="E10192">
            <v>25000</v>
          </cell>
          <cell r="F10192" t="str">
            <v>174954</v>
          </cell>
          <cell r="G10192" t="str">
            <v>THỰC PHẨM</v>
          </cell>
          <cell r="H10192" t="str">
            <v>ĐỒ UỐNG, PHA CHẾ</v>
          </cell>
        </row>
        <row r="10193">
          <cell r="C10193" t="str">
            <v>4902888179181</v>
          </cell>
          <cell r="D10193" t="str">
            <v>MORINAGA- Bánh quy nhân dâu tây socola 16gx 4 gói</v>
          </cell>
          <cell r="E10193">
            <v>55000</v>
          </cell>
          <cell r="F10193" t="str">
            <v>174955</v>
          </cell>
          <cell r="G10193" t="str">
            <v>THỰC PHẨM</v>
          </cell>
          <cell r="H10193" t="str">
            <v>BÁNH KẸO, ĐỒ ĂN VẶT</v>
          </cell>
        </row>
        <row r="10194">
          <cell r="C10194" t="str">
            <v>4902773014924</v>
          </cell>
          <cell r="D10194" t="str">
            <v>MATSUNAGA- Bánh quy dạng thanh 170g</v>
          </cell>
          <cell r="E10194">
            <v>40000</v>
          </cell>
          <cell r="F10194" t="str">
            <v>174957</v>
          </cell>
          <cell r="G10194" t="str">
            <v>THỰC PHẨM</v>
          </cell>
          <cell r="H10194" t="str">
            <v>BÁNH KẸO, ĐỒ ĂN VẶT</v>
          </cell>
        </row>
        <row r="10195">
          <cell r="C10195" t="str">
            <v>4902773016966</v>
          </cell>
          <cell r="D10195" t="str">
            <v>MATSUNAGA- Bánh quy đậu đỏ Hokkaido 25gx 4 gói</v>
          </cell>
          <cell r="E10195">
            <v>45000</v>
          </cell>
          <cell r="F10195" t="str">
            <v>174958</v>
          </cell>
          <cell r="G10195" t="str">
            <v>THỰC PHẨM</v>
          </cell>
          <cell r="H10195" t="str">
            <v>BÁNH KẸO, ĐỒ ĂN VẶT</v>
          </cell>
        </row>
        <row r="10196">
          <cell r="C10196" t="str">
            <v>4902745912739</v>
          </cell>
          <cell r="D10196" t="str">
            <v>MITSUYA- Bánh quy mặn Millet 68g</v>
          </cell>
          <cell r="E10196">
            <v>45000</v>
          </cell>
          <cell r="F10196" t="str">
            <v>174966</v>
          </cell>
          <cell r="G10196" t="str">
            <v>THỰC PHẨM</v>
          </cell>
          <cell r="H10196" t="str">
            <v>BÁNH KẸO, ĐỒ ĂN VẶT</v>
          </cell>
        </row>
        <row r="10197">
          <cell r="C10197" t="str">
            <v>4956810802777</v>
          </cell>
          <cell r="D10197" t="str">
            <v>KOKUBO- Khuôn làm cơm nắm hình trụ cỡ nhỏ 3 chiếc</v>
          </cell>
          <cell r="E10197">
            <v>40000</v>
          </cell>
          <cell r="F10197" t="str">
            <v>174971</v>
          </cell>
          <cell r="G10197" t="str">
            <v>NHÀ CỬA ĐỜI SỐNG</v>
          </cell>
          <cell r="H10197" t="str">
            <v>BẾP VÀ PHÒNG ĂN</v>
          </cell>
        </row>
        <row r="10198">
          <cell r="C10198" t="str">
            <v>4956810232857</v>
          </cell>
          <cell r="D10198" t="str">
            <v>KOKUBO- Khăn tắm tạo bọt siêu mềm 20x100cm-tím</v>
          </cell>
          <cell r="E10198">
            <v>40000</v>
          </cell>
          <cell r="F10198" t="str">
            <v>174972</v>
          </cell>
          <cell r="G10198" t="str">
            <v>NHÀ CỬA ĐỜI SỐNG</v>
          </cell>
          <cell r="H10198" t="str">
            <v>ĐỒ DÙNG NHÀ TẮM, TOILET</v>
          </cell>
        </row>
        <row r="10199">
          <cell r="C10199" t="str">
            <v>4956810802517</v>
          </cell>
          <cell r="D10199" t="str">
            <v xml:space="preserve">KOKUBO- Muôi vớt mỳ màu đỏ </v>
          </cell>
          <cell r="E10199">
            <v>75000</v>
          </cell>
          <cell r="F10199" t="str">
            <v>174973</v>
          </cell>
          <cell r="G10199" t="str">
            <v>NHÀ CỬA ĐỜI SỐNG</v>
          </cell>
          <cell r="H10199" t="str">
            <v>BẾP VÀ PHÒNG ĂN</v>
          </cell>
        </row>
        <row r="10200">
          <cell r="C10200" t="str">
            <v>4956810802555</v>
          </cell>
          <cell r="D10200" t="str">
            <v xml:space="preserve">KOKUBO- Muôi vớt nui màu xanh lá cây </v>
          </cell>
          <cell r="E10200">
            <v>75000</v>
          </cell>
          <cell r="F10200" t="str">
            <v>174974</v>
          </cell>
          <cell r="G10200" t="str">
            <v>NHÀ CỬA ĐỜI SỐNG</v>
          </cell>
          <cell r="H10200" t="str">
            <v>BẾP VÀ PHÒNG ĂN</v>
          </cell>
        </row>
        <row r="10201">
          <cell r="C10201" t="str">
            <v>4956810802531</v>
          </cell>
          <cell r="D10201" t="str">
            <v>KOKUBO- Muôi cuộn trứng, thịt, cá</v>
          </cell>
          <cell r="E10201">
            <v>75000</v>
          </cell>
          <cell r="F10201" t="str">
            <v>174975</v>
          </cell>
          <cell r="G10201" t="str">
            <v>NHÀ CỬA ĐỜI SỐNG</v>
          </cell>
          <cell r="H10201" t="str">
            <v>BẾP VÀ PHÒNG ĂN</v>
          </cell>
        </row>
        <row r="10202">
          <cell r="C10202" t="str">
            <v>4942430013020</v>
          </cell>
          <cell r="D10202" t="str">
            <v xml:space="preserve">FINE- Ống hút giấy nhiều màu ( 25 chiếc) </v>
          </cell>
          <cell r="E10202">
            <v>75000</v>
          </cell>
          <cell r="F10202" t="str">
            <v>174977</v>
          </cell>
          <cell r="G10202" t="str">
            <v>NHÀ CỬA ĐỜI SỐNG</v>
          </cell>
          <cell r="H10202" t="str">
            <v>BẾP VÀ PHÒNG ĂN</v>
          </cell>
        </row>
        <row r="10203">
          <cell r="C10203" t="str">
            <v>4942430012566</v>
          </cell>
          <cell r="D10203" t="str">
            <v>FINE- Miếng treo lưới rửa bát có thể uốn cong(đỏ)</v>
          </cell>
          <cell r="E10203">
            <v>120000</v>
          </cell>
          <cell r="F10203" t="str">
            <v>174978</v>
          </cell>
          <cell r="G10203" t="str">
            <v>NHÀ CỬA ĐỜI SỐNG</v>
          </cell>
          <cell r="H10203" t="str">
            <v>BẾP VÀ PHÒNG ĂN</v>
          </cell>
        </row>
        <row r="10204">
          <cell r="C10204" t="str">
            <v>4956810802081</v>
          </cell>
          <cell r="D10204" t="str">
            <v>KOKUBO- Khay làm đá hình cầu 12 ô</v>
          </cell>
          <cell r="E10204">
            <v>40000</v>
          </cell>
          <cell r="F10204" t="str">
            <v>174979</v>
          </cell>
          <cell r="G10204" t="str">
            <v>NHÀ CỬA ĐỜI SỐNG</v>
          </cell>
          <cell r="H10204" t="str">
            <v>BẾP VÀ PHÒNG ĂN</v>
          </cell>
        </row>
        <row r="10205">
          <cell r="C10205" t="str">
            <v>4956810804252</v>
          </cell>
          <cell r="D10205" t="str">
            <v>KOKUBO- Dụng cụ cắt quả bơ đa năng</v>
          </cell>
          <cell r="E10205">
            <v>40000</v>
          </cell>
          <cell r="F10205" t="str">
            <v>174980</v>
          </cell>
          <cell r="G10205" t="str">
            <v>NHÀ CỬA ĐỜI SỐNG</v>
          </cell>
          <cell r="H10205" t="str">
            <v>BẾP VÀ PHÒNG ĂN</v>
          </cell>
        </row>
        <row r="10206">
          <cell r="C10206" t="str">
            <v>4956810802456</v>
          </cell>
          <cell r="D10206" t="str">
            <v>KOKUBO- Hộp đựng bột rắc 200ml</v>
          </cell>
          <cell r="E10206">
            <v>48000</v>
          </cell>
          <cell r="F10206" t="str">
            <v>174981</v>
          </cell>
          <cell r="G10206" t="str">
            <v>NHÀ CỬA ĐỜI SỐNG</v>
          </cell>
          <cell r="H10206" t="str">
            <v>BẾP VÀ PHÒNG ĂN</v>
          </cell>
        </row>
        <row r="10207">
          <cell r="C10207" t="str">
            <v>4956810803163</v>
          </cell>
          <cell r="D10207" t="str">
            <v>KOKUBO- Chổi vệ sinh rổ lọc rác&amp;bồn rửa</v>
          </cell>
          <cell r="E10207">
            <v>45000</v>
          </cell>
          <cell r="F10207" t="str">
            <v>174982</v>
          </cell>
          <cell r="G10207" t="str">
            <v>NHÀ CỬA ĐỜI SỐNG</v>
          </cell>
          <cell r="H10207" t="str">
            <v>BẾP VÀ PHÒNG ĂN</v>
          </cell>
        </row>
        <row r="10208">
          <cell r="C10208" t="str">
            <v>4956810803194</v>
          </cell>
          <cell r="D10208" t="str">
            <v xml:space="preserve">KOKUBO- Bộ dụng cụ vệ sinh nhà bếp mini màu xanh </v>
          </cell>
          <cell r="E10208">
            <v>45000</v>
          </cell>
          <cell r="F10208" t="str">
            <v>174983</v>
          </cell>
          <cell r="G10208" t="str">
            <v>NHÀ CỬA ĐỜI SỐNG</v>
          </cell>
          <cell r="H10208" t="str">
            <v>BẾP VÀ PHÒNG ĂN</v>
          </cell>
        </row>
        <row r="10209">
          <cell r="C10209" t="str">
            <v>4956810802319</v>
          </cell>
          <cell r="D10209" t="str">
            <v>KOKUBO- Khăn vệ sinh nhà bếp hình hoa mơ 30x30cm</v>
          </cell>
          <cell r="E10209">
            <v>45000</v>
          </cell>
          <cell r="F10209" t="str">
            <v>174984</v>
          </cell>
          <cell r="G10209" t="str">
            <v>NHÀ CỬA ĐỜI SỐNG</v>
          </cell>
          <cell r="H10209" t="str">
            <v>BẾP VÀ PHÒNG ĂN</v>
          </cell>
        </row>
        <row r="10210">
          <cell r="C10210" t="str">
            <v>4956810237838</v>
          </cell>
          <cell r="D10210" t="str">
            <v>KOKUBO- Khăn tắm tạo bọt màu tím 22x100cm loại mềm</v>
          </cell>
          <cell r="E10210">
            <v>40000</v>
          </cell>
          <cell r="F10210" t="str">
            <v>174985</v>
          </cell>
          <cell r="G10210" t="str">
            <v>NHÀ CỬA ĐỜI SỐNG</v>
          </cell>
          <cell r="H10210" t="str">
            <v>ĐỒ DÙNG NHÀ TẮM, TOILET</v>
          </cell>
        </row>
        <row r="10211">
          <cell r="C10211" t="str">
            <v>4956810237845</v>
          </cell>
          <cell r="D10211" t="str">
            <v>KOKUBO- Khăn tắm tạo bọt màu vàng 22x100cm</v>
          </cell>
          <cell r="E10211">
            <v>40000</v>
          </cell>
          <cell r="F10211" t="str">
            <v>174986</v>
          </cell>
          <cell r="G10211" t="str">
            <v>NHÀ CỬA ĐỜI SỐNG</v>
          </cell>
          <cell r="H10211" t="str">
            <v>ĐỒ DÙNG NHÀ TẮM, TOILET</v>
          </cell>
        </row>
        <row r="10212">
          <cell r="C10212" t="str">
            <v>4956810219872</v>
          </cell>
          <cell r="D10212" t="str">
            <v>KOKUBO- Hộp khử mùi tủ lạnh 150g</v>
          </cell>
          <cell r="E10212">
            <v>49000</v>
          </cell>
          <cell r="F10212" t="str">
            <v>174987</v>
          </cell>
          <cell r="G10212" t="str">
            <v>NHÀ CỬA ĐỜI SỐNG</v>
          </cell>
          <cell r="H10212" t="str">
            <v>KHỬ MÙI</v>
          </cell>
        </row>
        <row r="10213">
          <cell r="C10213" t="str">
            <v>4956810219889</v>
          </cell>
          <cell r="D10213" t="str">
            <v>KOKUBO- Hộp khử mùi rau củ trong tủ lạnh 150g</v>
          </cell>
          <cell r="E10213">
            <v>49000</v>
          </cell>
          <cell r="F10213" t="str">
            <v>174988</v>
          </cell>
          <cell r="G10213" t="str">
            <v>NHÀ CỬA ĐỜI SỐNG</v>
          </cell>
          <cell r="H10213" t="str">
            <v>KHỬ MÙI</v>
          </cell>
        </row>
        <row r="10214">
          <cell r="C10214" t="str">
            <v>4956810802500</v>
          </cell>
          <cell r="D10214" t="str">
            <v xml:space="preserve">KOKUBO- Muôi chuyên dụng cho món canh, súp </v>
          </cell>
          <cell r="E10214">
            <v>75000</v>
          </cell>
          <cell r="F10214" t="str">
            <v>174989</v>
          </cell>
          <cell r="G10214" t="str">
            <v>NHÀ CỬA ĐỜI SỐNG</v>
          </cell>
          <cell r="H10214" t="str">
            <v>BẾP VÀ PHÒNG ĂN</v>
          </cell>
        </row>
        <row r="10215">
          <cell r="C10215" t="str">
            <v>4956810802524</v>
          </cell>
          <cell r="D10215" t="str">
            <v xml:space="preserve">KOKUBO- Muôi lật thức ăn </v>
          </cell>
          <cell r="E10215">
            <v>75000</v>
          </cell>
          <cell r="F10215" t="str">
            <v>174990</v>
          </cell>
          <cell r="G10215" t="str">
            <v>NHÀ CỬA ĐỜI SỐNG</v>
          </cell>
          <cell r="H10215" t="str">
            <v>BẾP VÀ PHÒNG ĂN</v>
          </cell>
        </row>
        <row r="10216">
          <cell r="C10216" t="str">
            <v>4956810802548</v>
          </cell>
          <cell r="D10216" t="str">
            <v>KOKUBO- Muôi rang cơm</v>
          </cell>
          <cell r="E10216">
            <v>75000</v>
          </cell>
          <cell r="F10216" t="str">
            <v>174991</v>
          </cell>
          <cell r="G10216" t="str">
            <v>NHÀ CỬA ĐỜI SỐNG</v>
          </cell>
          <cell r="H10216" t="str">
            <v>BẾP VÀ PHÒNG ĂN</v>
          </cell>
        </row>
        <row r="10217">
          <cell r="C10217" t="str">
            <v>4956810802562</v>
          </cell>
          <cell r="D10217" t="str">
            <v>KOKUBO- Muôi nghiền khoai tây màu xanh lá cây</v>
          </cell>
          <cell r="E10217">
            <v>75000</v>
          </cell>
          <cell r="F10217" t="str">
            <v>174992</v>
          </cell>
          <cell r="G10217" t="str">
            <v>NHÀ CỬA ĐỜI SỐNG</v>
          </cell>
          <cell r="H10217" t="str">
            <v>BẾP VÀ PHÒNG ĂN</v>
          </cell>
        </row>
        <row r="10218">
          <cell r="C10218" t="str">
            <v>4956810804283</v>
          </cell>
          <cell r="D10218" t="str">
            <v>KOKUBO- Kẹp gắp mì</v>
          </cell>
          <cell r="E10218">
            <v>90000</v>
          </cell>
          <cell r="F10218" t="str">
            <v>174993</v>
          </cell>
          <cell r="G10218" t="str">
            <v>NHÀ CỬA ĐỜI SỐNG</v>
          </cell>
          <cell r="H10218" t="str">
            <v>BẾP VÀ PHÒNG ĂN</v>
          </cell>
        </row>
        <row r="10219">
          <cell r="C10219" t="str">
            <v>4973307464027</v>
          </cell>
          <cell r="D10219" t="str">
            <v>SKATER- Bàn chải Marvel 3~5 tuổi (3 chiếc)</v>
          </cell>
          <cell r="E10219">
            <v>130000</v>
          </cell>
          <cell r="F10219" t="str">
            <v>174994</v>
          </cell>
          <cell r="G10219" t="str">
            <v>ĐỒ CHO MẸ BÉ</v>
          </cell>
          <cell r="H10219" t="str">
            <v>CHĂM SÓC CƠ THỂ BÉ</v>
          </cell>
        </row>
        <row r="10220">
          <cell r="C10220" t="str">
            <v>4973307464041</v>
          </cell>
          <cell r="D10220" t="str">
            <v>SKATER- Bàn chải Marvel 6~12 tuổi (3 chiếc)</v>
          </cell>
          <cell r="E10220">
            <v>130000</v>
          </cell>
          <cell r="F10220" t="str">
            <v>174995</v>
          </cell>
          <cell r="G10220" t="str">
            <v>ĐỒ CHO MẸ BÉ</v>
          </cell>
          <cell r="H10220" t="str">
            <v>CHĂM SÓC CƠ THỂ BÉ</v>
          </cell>
        </row>
        <row r="10221">
          <cell r="C10221" t="str">
            <v>4942430010883</v>
          </cell>
          <cell r="D10221" t="str">
            <v>FINE- Dụng cụ treo bàn chải hình cá voi</v>
          </cell>
          <cell r="E10221">
            <v>120000</v>
          </cell>
          <cell r="F10221" t="str">
            <v>175002</v>
          </cell>
          <cell r="G10221" t="str">
            <v>NHÀ CỬA ĐỜI SỐNG</v>
          </cell>
          <cell r="H10221" t="str">
            <v>ĐỒ DÙNG NHÀ TẮM, TOILET</v>
          </cell>
        </row>
        <row r="10222">
          <cell r="C10222" t="str">
            <v>4942430010890</v>
          </cell>
          <cell r="D10222" t="str">
            <v xml:space="preserve">FINE- Dụng cụ treo bàn chải hình ngựa vằn </v>
          </cell>
          <cell r="E10222">
            <v>120000</v>
          </cell>
          <cell r="F10222" t="str">
            <v>175003</v>
          </cell>
          <cell r="G10222" t="str">
            <v>NHÀ CỬA ĐỜI SỐNG</v>
          </cell>
          <cell r="H10222" t="str">
            <v>ĐỒ DÙNG NHÀ TẮM, TOILET</v>
          </cell>
        </row>
        <row r="10223">
          <cell r="C10223" t="str">
            <v>4942430012696</v>
          </cell>
          <cell r="D10223" t="str">
            <v>FINE- Ống hút kim loại kèm dụng cụ vệ sinh 3 chiếc</v>
          </cell>
          <cell r="E10223">
            <v>140000</v>
          </cell>
          <cell r="F10223" t="str">
            <v>175004</v>
          </cell>
          <cell r="G10223" t="str">
            <v>NHÀ CỬA ĐỜI SỐNG</v>
          </cell>
          <cell r="H10223" t="str">
            <v>BẾP VÀ PHÒNG ĂN</v>
          </cell>
        </row>
        <row r="10224">
          <cell r="C10224" t="str">
            <v>4975970236529</v>
          </cell>
          <cell r="D10224" t="str">
            <v>BESTCO- Thảm bếp màu trắng hoa xanh 45×185cm</v>
          </cell>
          <cell r="E10224">
            <v>298000</v>
          </cell>
          <cell r="F10224" t="str">
            <v>175007</v>
          </cell>
          <cell r="G10224" t="str">
            <v>NHÀ CỬA ĐỜI SỐNG</v>
          </cell>
          <cell r="H10224" t="str">
            <v>BẾP VÀ PHÒNG ĂN</v>
          </cell>
        </row>
        <row r="10225">
          <cell r="C10225" t="str">
            <v>4901065516313</v>
          </cell>
          <cell r="D10225" t="str">
            <v>OHE- Bọt biển rửa bát hình heo hồng</v>
          </cell>
          <cell r="E10225">
            <v>40000</v>
          </cell>
          <cell r="F10225" t="str">
            <v>175008</v>
          </cell>
          <cell r="G10225" t="str">
            <v>NHÀ CỬA ĐỜI SỐNG</v>
          </cell>
          <cell r="H10225" t="str">
            <v>BẾP VÀ PHÒNG ĂN</v>
          </cell>
        </row>
        <row r="10226">
          <cell r="C10226" t="str">
            <v>4901065516429</v>
          </cell>
          <cell r="D10226" t="str">
            <v>OHE- Bọt biển rửa bát hình thỏ trắng</v>
          </cell>
          <cell r="E10226">
            <v>40000</v>
          </cell>
          <cell r="F10226" t="str">
            <v>175009</v>
          </cell>
          <cell r="G10226" t="str">
            <v>NHÀ CỬA ĐỜI SỐNG</v>
          </cell>
          <cell r="H10226" t="str">
            <v>BẾP VÀ PHÒNG ĂN</v>
          </cell>
        </row>
        <row r="10227">
          <cell r="C10227" t="str">
            <v>4901065516801</v>
          </cell>
          <cell r="D10227" t="str">
            <v>OHE- Bọt biển rửa bát hình cừu trắng</v>
          </cell>
          <cell r="E10227">
            <v>40000</v>
          </cell>
          <cell r="F10227" t="str">
            <v>175010</v>
          </cell>
          <cell r="G10227" t="str">
            <v>NHÀ CỬA ĐỜI SỐNG</v>
          </cell>
          <cell r="H10227" t="str">
            <v>BẾP VÀ PHÒNG ĂN</v>
          </cell>
        </row>
        <row r="10228">
          <cell r="C10228" t="str">
            <v>4901065516702</v>
          </cell>
          <cell r="D10228" t="str">
            <v>OHE- Bọt biển vệ sinh bồn rửa bát hình chó màu xám</v>
          </cell>
          <cell r="E10228">
            <v>40000</v>
          </cell>
          <cell r="F10228" t="str">
            <v>175011</v>
          </cell>
          <cell r="G10228" t="str">
            <v>NHÀ CỬA ĐỜI SỐNG</v>
          </cell>
          <cell r="H10228" t="str">
            <v>BẾP VÀ PHÒNG ĂN</v>
          </cell>
        </row>
        <row r="10229">
          <cell r="C10229" t="str">
            <v>4941667886384</v>
          </cell>
          <cell r="D10229" t="str">
            <v>OHE- Khung phơi nhựa kèm 8 kẹp màu hồng</v>
          </cell>
          <cell r="E10229">
            <v>80000</v>
          </cell>
          <cell r="F10229" t="str">
            <v>175012</v>
          </cell>
          <cell r="G10229" t="str">
            <v>NHÀ CỬA ĐỜI SỐNG</v>
          </cell>
          <cell r="H10229" t="str">
            <v>ĐỒ DÙNG NHÀ TẮM, TOILET</v>
          </cell>
        </row>
        <row r="10230">
          <cell r="C10230" t="str">
            <v>4941667886353</v>
          </cell>
          <cell r="D10230" t="str">
            <v>OHE- Móc kẹp màu hồng 16 chiếc</v>
          </cell>
          <cell r="E10230">
            <v>45000</v>
          </cell>
          <cell r="F10230" t="str">
            <v>175013</v>
          </cell>
          <cell r="G10230" t="str">
            <v>NHÀ CỬA ĐỜI SỐNG</v>
          </cell>
          <cell r="H10230" t="str">
            <v>ĐỒ DÙNG NHÀ TẮM, TOILET</v>
          </cell>
        </row>
        <row r="10231">
          <cell r="C10231" t="str">
            <v>4901065641503</v>
          </cell>
          <cell r="D10231" t="str">
            <v>OHE- Bọt xốp vệ sinh bồn tắm</v>
          </cell>
          <cell r="E10231">
            <v>90000</v>
          </cell>
          <cell r="F10231" t="str">
            <v>175014</v>
          </cell>
          <cell r="G10231" t="str">
            <v>NHÀ CỬA ĐỜI SỐNG</v>
          </cell>
          <cell r="H10231" t="str">
            <v>ĐỒ DÙNG NHÀ TẮM, TOILET</v>
          </cell>
        </row>
        <row r="10232">
          <cell r="C10232" t="str">
            <v>4956810841219</v>
          </cell>
          <cell r="D10232" t="str">
            <v xml:space="preserve">KOKUBO- Móc treo quần áo kèm móc kẹp </v>
          </cell>
          <cell r="E10232">
            <v>55000</v>
          </cell>
          <cell r="F10232" t="str">
            <v>175015</v>
          </cell>
          <cell r="G10232" t="str">
            <v>NHÀ CỬA ĐỜI SỐNG</v>
          </cell>
          <cell r="H10232" t="str">
            <v>ĐỒ DÙNG NHÀ TẮM, TOILET</v>
          </cell>
        </row>
        <row r="10233">
          <cell r="C10233" t="str">
            <v>4956810223978</v>
          </cell>
          <cell r="D10233" t="str">
            <v>KOKUBO- Than hoạt tính khử mùi giày ( 100gx 2 gói)</v>
          </cell>
          <cell r="E10233">
            <v>45000</v>
          </cell>
          <cell r="F10233" t="str">
            <v>175016</v>
          </cell>
          <cell r="G10233" t="str">
            <v>NHÀ CỬA ĐỜI SỐNG</v>
          </cell>
          <cell r="H10233" t="str">
            <v>KHỬ MÙI</v>
          </cell>
        </row>
        <row r="10234">
          <cell r="C10234" t="str">
            <v>4970368895012</v>
          </cell>
          <cell r="D10234" t="str">
            <v>TAMAHASHI- Chảo chống dính cẩm thạch sâu lòng 20cm</v>
          </cell>
          <cell r="E10234">
            <v>415000</v>
          </cell>
          <cell r="F10234" t="str">
            <v>175017</v>
          </cell>
          <cell r="G10234" t="str">
            <v>NHÀ CỬA ĐỜI SỐNG</v>
          </cell>
          <cell r="H10234" t="str">
            <v>BẾP VÀ PHÒNG ĂN</v>
          </cell>
        </row>
        <row r="10235">
          <cell r="C10235" t="str">
            <v>4970368895036</v>
          </cell>
          <cell r="D10235" t="str">
            <v>TAMAHASHI- Chảo chống dính cẩm thạch sâu lòng 26cm</v>
          </cell>
          <cell r="E10235">
            <v>565000</v>
          </cell>
          <cell r="F10235" t="str">
            <v>175019</v>
          </cell>
          <cell r="G10235" t="str">
            <v>NHÀ CỬA ĐỜI SỐNG</v>
          </cell>
          <cell r="H10235" t="str">
            <v>BẾP VÀ PHÒNG ĂN</v>
          </cell>
        </row>
        <row r="10236">
          <cell r="C10236" t="str">
            <v>4956810803002</v>
          </cell>
          <cell r="D10236" t="str">
            <v>KOKUBO- Rổ rửa hoa quả xoay 180* màu xanh lá cây</v>
          </cell>
          <cell r="E10236">
            <v>135000</v>
          </cell>
          <cell r="F10236" t="str">
            <v>175021</v>
          </cell>
          <cell r="G10236" t="str">
            <v>NHÀ CỬA ĐỜI SỐNG</v>
          </cell>
          <cell r="H10236" t="str">
            <v>BẾP VÀ PHÒNG ĂN</v>
          </cell>
        </row>
        <row r="10237">
          <cell r="C10237" t="str">
            <v>4956810803019</v>
          </cell>
          <cell r="D10237" t="str">
            <v xml:space="preserve">KOKUBO- Rổ rửa hoa quả xoay 180* màu đỏ </v>
          </cell>
          <cell r="E10237">
            <v>135000</v>
          </cell>
          <cell r="F10237" t="str">
            <v>175022</v>
          </cell>
          <cell r="G10237" t="str">
            <v>NHÀ CỬA ĐỜI SỐNG</v>
          </cell>
          <cell r="H10237" t="str">
            <v>BẾP VÀ PHÒNG ĂN</v>
          </cell>
        </row>
        <row r="10238">
          <cell r="C10238" t="str">
            <v>4946842526512</v>
          </cell>
          <cell r="D10238" t="str">
            <v>ASAHI- Viên ngậm Mintia catechin nho chua khử mùi</v>
          </cell>
          <cell r="E10238">
            <v>35000</v>
          </cell>
          <cell r="F10238" t="str">
            <v>175025</v>
          </cell>
          <cell r="G10238" t="str">
            <v>THỰC PHẨM</v>
          </cell>
          <cell r="H10238" t="str">
            <v>BÁNH KẸO, ĐỒ ĂN VẶT</v>
          </cell>
        </row>
        <row r="10239">
          <cell r="C10239" t="str">
            <v>4580554050073</v>
          </cell>
          <cell r="D10239" t="str">
            <v>DEARLAURA- Mặt nạ tinh chất gạo Nhật (1 miếng)</v>
          </cell>
          <cell r="E10239">
            <v>20000</v>
          </cell>
          <cell r="F10239" t="str">
            <v>175027</v>
          </cell>
          <cell r="G10239" t="str">
            <v>CHĂM SÓC SẮC ĐẸP</v>
          </cell>
          <cell r="H10239" t="str">
            <v>CHĂM SÓC DA</v>
          </cell>
        </row>
        <row r="10240">
          <cell r="C10240" t="str">
            <v>4580554050080</v>
          </cell>
          <cell r="D10240" t="str">
            <v>DEARLAURA- Mặt nạ tinh chất đậu phụ (1 miếng)</v>
          </cell>
          <cell r="E10240">
            <v>20000</v>
          </cell>
          <cell r="F10240" t="str">
            <v>175028</v>
          </cell>
          <cell r="G10240" t="str">
            <v>CHĂM SÓC SẮC ĐẸP</v>
          </cell>
          <cell r="H10240" t="str">
            <v>CHĂM SÓC DA</v>
          </cell>
        </row>
        <row r="10241">
          <cell r="C10241" t="str">
            <v>4580554050097</v>
          </cell>
          <cell r="D10241" t="str">
            <v>DEARLAURA- Mặt nạ tinh chất gạo nâu Nhật (1 miếng)</v>
          </cell>
          <cell r="E10241">
            <v>20000</v>
          </cell>
          <cell r="F10241" t="str">
            <v>175029</v>
          </cell>
          <cell r="G10241" t="str">
            <v>CHĂM SÓC SẮC ĐẸP</v>
          </cell>
          <cell r="H10241" t="str">
            <v>CHĂM SÓC DA</v>
          </cell>
        </row>
        <row r="10242">
          <cell r="C10242" t="str">
            <v>4580554050103</v>
          </cell>
          <cell r="D10242" t="str">
            <v>DEARLAURA- Mặt nạ tinh chất than tre (1 miếng)</v>
          </cell>
          <cell r="E10242">
            <v>20000</v>
          </cell>
          <cell r="F10242" t="str">
            <v>175030</v>
          </cell>
          <cell r="G10242" t="str">
            <v>CHĂM SÓC SẮC ĐẸP</v>
          </cell>
          <cell r="H10242" t="str">
            <v>CHĂM SÓC DA</v>
          </cell>
        </row>
        <row r="10243">
          <cell r="C10243" t="str">
            <v>4580554050110</v>
          </cell>
          <cell r="D10243" t="str">
            <v>DEARLAURA- Mặt nạ tinh chất quả Yuzu (1 miếng)</v>
          </cell>
          <cell r="E10243">
            <v>20000</v>
          </cell>
          <cell r="F10243" t="str">
            <v>175031</v>
          </cell>
          <cell r="G10243" t="str">
            <v>CHĂM SÓC SẮC ĐẸP</v>
          </cell>
          <cell r="H10243" t="str">
            <v>CHĂM SÓC DA</v>
          </cell>
        </row>
        <row r="10244">
          <cell r="C10244" t="str">
            <v>4580554050127</v>
          </cell>
          <cell r="D10244" t="str">
            <v>DEARLAURA- Mặt nạ tinh chất bã rượu Sake (1 miếng)</v>
          </cell>
          <cell r="E10244">
            <v>20000</v>
          </cell>
          <cell r="F10244" t="str">
            <v>175032</v>
          </cell>
          <cell r="G10244" t="str">
            <v>CHĂM SÓC SẮC ĐẸP</v>
          </cell>
          <cell r="H10244" t="str">
            <v>CHĂM SÓC DA</v>
          </cell>
        </row>
        <row r="10245">
          <cell r="C10245" t="str">
            <v>3664944147770</v>
          </cell>
          <cell r="D10245" t="str">
            <v>YAMAUCHI- Yếm cổ nhựa EVA màu đen</v>
          </cell>
          <cell r="E10245">
            <v>85000</v>
          </cell>
          <cell r="F10245" t="str">
            <v>175162</v>
          </cell>
          <cell r="G10245" t="str">
            <v>ĐỒ CHO MẸ BÉ</v>
          </cell>
          <cell r="H10245" t="str">
            <v>DỤNG CỤ ĂN</v>
          </cell>
        </row>
        <row r="10246">
          <cell r="C10246" t="str">
            <v>4547383766100</v>
          </cell>
          <cell r="D10246" t="str">
            <v xml:space="preserve">LECIEN - Áo lót ren Gokujo Fit - Đen B75 </v>
          </cell>
          <cell r="E10246">
            <v>390000</v>
          </cell>
          <cell r="F10246" t="str">
            <v>175163</v>
          </cell>
          <cell r="G10246" t="str">
            <v>THỜI TRANG</v>
          </cell>
          <cell r="H10246" t="str">
            <v>THỜI TRANG NỮ</v>
          </cell>
        </row>
        <row r="10247">
          <cell r="C10247" t="str">
            <v>4547383766117</v>
          </cell>
          <cell r="D10247" t="str">
            <v>LECIEN - Áo lót ren Gokujo Fit - Đen B80</v>
          </cell>
          <cell r="E10247">
            <v>390000</v>
          </cell>
          <cell r="F10247" t="str">
            <v>175164</v>
          </cell>
          <cell r="G10247" t="str">
            <v>THỜI TRANG</v>
          </cell>
          <cell r="H10247" t="str">
            <v>THỜI TRANG NỮ</v>
          </cell>
        </row>
        <row r="10248">
          <cell r="C10248" t="str">
            <v>4547383766124</v>
          </cell>
          <cell r="D10248" t="str">
            <v>LECIEN - Áo lót ren Gokujo Fit - Đen B85</v>
          </cell>
          <cell r="E10248">
            <v>390000</v>
          </cell>
          <cell r="F10248" t="str">
            <v>175165</v>
          </cell>
          <cell r="G10248" t="str">
            <v>THỜI TRANG</v>
          </cell>
          <cell r="H10248" t="str">
            <v>THỜI TRANG NỮ</v>
          </cell>
        </row>
        <row r="10249">
          <cell r="C10249" t="str">
            <v>4547383777403</v>
          </cell>
          <cell r="D10249" t="str">
            <v>LECIEN -  Áo lót gọng mềm Zutto Up - Đen B75</v>
          </cell>
          <cell r="E10249">
            <v>405000</v>
          </cell>
          <cell r="F10249" t="str">
            <v>175171</v>
          </cell>
          <cell r="G10249" t="str">
            <v>THỜI TRANG</v>
          </cell>
          <cell r="H10249" t="str">
            <v>THỜI TRANG NỮ</v>
          </cell>
        </row>
        <row r="10250">
          <cell r="C10250" t="str">
            <v>4547383777434</v>
          </cell>
          <cell r="D10250" t="str">
            <v>LECIEN -  Áo lót gọng mềm Zutto Up - Đen C75</v>
          </cell>
          <cell r="E10250">
            <v>405000</v>
          </cell>
          <cell r="F10250" t="str">
            <v>175173</v>
          </cell>
          <cell r="G10250" t="str">
            <v>THỜI TRANG</v>
          </cell>
          <cell r="H10250" t="str">
            <v>THỜI TRANG NỮ</v>
          </cell>
        </row>
        <row r="10251">
          <cell r="C10251" t="str">
            <v>4547383789666</v>
          </cell>
          <cell r="D10251" t="str">
            <v>LECIEN - Áo lót không gọng Gokupita- Xám M</v>
          </cell>
          <cell r="E10251">
            <v>370000</v>
          </cell>
          <cell r="F10251" t="str">
            <v>175181</v>
          </cell>
          <cell r="G10251" t="str">
            <v>THỜI TRANG</v>
          </cell>
          <cell r="H10251" t="str">
            <v>THỜI TRANG NỮ</v>
          </cell>
        </row>
        <row r="10252">
          <cell r="C10252" t="str">
            <v>4547383776383</v>
          </cell>
          <cell r="D10252" t="str">
            <v>LECIEN- Áo lót cúp ngực 1/2 Good Choice-Đen B75</v>
          </cell>
          <cell r="E10252">
            <v>280000</v>
          </cell>
          <cell r="F10252" t="str">
            <v>175189</v>
          </cell>
          <cell r="G10252" t="str">
            <v>THỜI TRANG</v>
          </cell>
          <cell r="H10252" t="str">
            <v>THỜI TRANG NỮ</v>
          </cell>
        </row>
        <row r="10253">
          <cell r="C10253" t="str">
            <v>4547383776390</v>
          </cell>
          <cell r="D10253" t="str">
            <v>LECIEN- Áo lót cúp ngực 1/2 Good Choice-Đen B80</v>
          </cell>
          <cell r="E10253">
            <v>280000</v>
          </cell>
          <cell r="F10253" t="str">
            <v>175190</v>
          </cell>
          <cell r="G10253" t="str">
            <v>THỜI TRANG</v>
          </cell>
          <cell r="H10253" t="str">
            <v>THỜI TRANG NỮ</v>
          </cell>
        </row>
        <row r="10254">
          <cell r="C10254" t="str">
            <v>4547383776628</v>
          </cell>
          <cell r="D10254" t="str">
            <v>LECIEN- Áo lót cúp ngực 3/4 Good Choice-Đen B75</v>
          </cell>
          <cell r="E10254">
            <v>280000</v>
          </cell>
          <cell r="F10254" t="str">
            <v>175192</v>
          </cell>
          <cell r="G10254" t="str">
            <v>THỜI TRANG</v>
          </cell>
          <cell r="H10254" t="str">
            <v>THỜI TRANG NỮ</v>
          </cell>
        </row>
        <row r="10255">
          <cell r="C10255" t="str">
            <v>4547383776635</v>
          </cell>
          <cell r="D10255" t="str">
            <v>LECIEN- Áo lót cúp ngực 3/4 Good Choice-Đen B80</v>
          </cell>
          <cell r="E10255">
            <v>280000</v>
          </cell>
          <cell r="F10255" t="str">
            <v>175193</v>
          </cell>
          <cell r="G10255" t="str">
            <v>THỜI TRANG</v>
          </cell>
          <cell r="H10255" t="str">
            <v>THỜI TRANG NỮ</v>
          </cell>
        </row>
        <row r="10256">
          <cell r="C10256" t="str">
            <v>4547383776741</v>
          </cell>
          <cell r="D10256" t="str">
            <v>LECIEN- Áo lót cúp ngực 3/4 Good Choice-Màu be B75</v>
          </cell>
          <cell r="E10256">
            <v>280000</v>
          </cell>
          <cell r="F10256" t="str">
            <v>175194</v>
          </cell>
          <cell r="G10256" t="str">
            <v>THỜI TRANG</v>
          </cell>
          <cell r="H10256" t="str">
            <v>THỜI TRANG NỮ</v>
          </cell>
        </row>
        <row r="10257">
          <cell r="C10257" t="str">
            <v>4547383776758</v>
          </cell>
          <cell r="D10257" t="str">
            <v>LECIEN- Áo lót cúp ngực 3/4 Good Choice-Màu be B80</v>
          </cell>
          <cell r="E10257">
            <v>280000</v>
          </cell>
          <cell r="F10257" t="str">
            <v>175195</v>
          </cell>
          <cell r="G10257" t="str">
            <v>THỜI TRANG</v>
          </cell>
          <cell r="H10257" t="str">
            <v>THỜI TRANG NỮ</v>
          </cell>
        </row>
        <row r="10258">
          <cell r="C10258" t="str">
            <v>4956810802753</v>
          </cell>
          <cell r="D10258" t="str">
            <v>KOKUBO- Khuôn làm cơm nắm hình tam giác ( 2 chiếc)</v>
          </cell>
          <cell r="E10258">
            <v>40000</v>
          </cell>
          <cell r="F10258" t="str">
            <v>175196</v>
          </cell>
          <cell r="G10258" t="str">
            <v>NHÀ CỬA ĐỜI SỐNG</v>
          </cell>
          <cell r="H10258" t="str">
            <v>BẾP VÀ PHÒNG ĂN</v>
          </cell>
        </row>
        <row r="10259">
          <cell r="C10259" t="str">
            <v>4589750490157</v>
          </cell>
          <cell r="D10259" t="str">
            <v>ALFACE - Mặt nạ siêu dưỡng ẩm Platinum Moisture (h</v>
          </cell>
          <cell r="E10259">
            <v>250000</v>
          </cell>
          <cell r="F10259" t="str">
            <v>175204</v>
          </cell>
          <cell r="G10259" t="str">
            <v>CHĂM SÓC SẮC ĐẸP</v>
          </cell>
          <cell r="H10259" t="str">
            <v>CHĂM SÓC DA</v>
          </cell>
        </row>
        <row r="10260">
          <cell r="C10260" t="str">
            <v>4901420556718</v>
          </cell>
          <cell r="D10260" t="str">
            <v>GUNZE - Tất SP808 màu 026  đen size M-L</v>
          </cell>
          <cell r="E10260">
            <v>120000</v>
          </cell>
          <cell r="F10260" t="str">
            <v>175205</v>
          </cell>
          <cell r="G10260" t="str">
            <v>THỜI TRANG</v>
          </cell>
          <cell r="H10260" t="str">
            <v>THỜI TRANG NỮ</v>
          </cell>
        </row>
        <row r="10261">
          <cell r="C10261" t="str">
            <v>4901420556749</v>
          </cell>
          <cell r="D10261" t="str">
            <v>GUNZE - Tất SP808ML màu 389 Natural Beige size M-L</v>
          </cell>
          <cell r="E10261">
            <v>120000</v>
          </cell>
          <cell r="F10261" t="str">
            <v>175206</v>
          </cell>
          <cell r="G10261" t="str">
            <v>THỜI TRANG</v>
          </cell>
          <cell r="H10261" t="str">
            <v>THỜI TRANG NỮ</v>
          </cell>
        </row>
        <row r="10262">
          <cell r="C10262" t="str">
            <v>4901420556756</v>
          </cell>
          <cell r="D10262" t="str">
            <v>GUNZE - Tất SP808M màu 694 Nude Beige size M-L</v>
          </cell>
          <cell r="E10262">
            <v>120000</v>
          </cell>
          <cell r="F10262" t="str">
            <v>175207</v>
          </cell>
          <cell r="G10262" t="str">
            <v>THỜI TRANG</v>
          </cell>
          <cell r="H10262" t="str">
            <v>THỜI TRANG NỮ</v>
          </cell>
        </row>
        <row r="10263">
          <cell r="C10263" t="str">
            <v>4901420556688</v>
          </cell>
          <cell r="D10263" t="str">
            <v>GUNZE - Tất SP808 màu 026 đen size L-LL</v>
          </cell>
          <cell r="E10263">
            <v>120000</v>
          </cell>
          <cell r="F10263" t="str">
            <v>175208</v>
          </cell>
          <cell r="G10263" t="str">
            <v>THỜI TRANG</v>
          </cell>
          <cell r="H10263" t="str">
            <v>THỜI TRANG NỮ</v>
          </cell>
        </row>
        <row r="10264">
          <cell r="C10264" t="str">
            <v>4901420556701</v>
          </cell>
          <cell r="D10264" t="str">
            <v>GUNZE - Tất SP808L màu 694 Nude Beige size L-LL</v>
          </cell>
          <cell r="E10264">
            <v>120000</v>
          </cell>
          <cell r="F10264" t="str">
            <v>175209</v>
          </cell>
          <cell r="G10264" t="str">
            <v>THỜI TRANG</v>
          </cell>
          <cell r="H10264" t="str">
            <v>THỜI TRANG NỮ</v>
          </cell>
        </row>
        <row r="10265">
          <cell r="C10265" t="str">
            <v>4547847193411</v>
          </cell>
          <cell r="D10265" t="str">
            <v>GUNZE- Quần tất đông Sabrina SB440 đen màu  026 ML</v>
          </cell>
          <cell r="E10265">
            <v>120000</v>
          </cell>
          <cell r="F10265" t="str">
            <v>175210</v>
          </cell>
          <cell r="G10265" t="str">
            <v>THỜI TRANG</v>
          </cell>
          <cell r="H10265" t="str">
            <v>THỜI TRANG NỮ</v>
          </cell>
        </row>
        <row r="10266">
          <cell r="C10266" t="str">
            <v>4548366640332</v>
          </cell>
          <cell r="D10266" t="str">
            <v>GUNZE- Quần tất đông Sabrina SB601 026 đen ML set2</v>
          </cell>
          <cell r="E10266">
            <v>210000</v>
          </cell>
          <cell r="F10266" t="str">
            <v>175212</v>
          </cell>
          <cell r="G10266" t="str">
            <v>THỜI TRANG</v>
          </cell>
          <cell r="H10266" t="str">
            <v>THỜI TRANG NỮ</v>
          </cell>
        </row>
        <row r="10267">
          <cell r="C10267" t="str">
            <v>4548366640301</v>
          </cell>
          <cell r="D10267" t="str">
            <v>GUNZE - Tất SB601 màu 026 đen size L-LL set 2</v>
          </cell>
          <cell r="E10267">
            <v>210000</v>
          </cell>
          <cell r="F10267" t="str">
            <v>175213</v>
          </cell>
          <cell r="G10267" t="str">
            <v>THỜI TRANG</v>
          </cell>
          <cell r="H10267" t="str">
            <v>THỜI TRANG NỮ</v>
          </cell>
        </row>
        <row r="10268">
          <cell r="C10268" t="str">
            <v>4547531014602</v>
          </cell>
          <cell r="D10268" t="str">
            <v>GUNZE - Tất SB405 màu 026 đen size M-L</v>
          </cell>
          <cell r="E10268">
            <v>120000</v>
          </cell>
          <cell r="F10268" t="str">
            <v>175214</v>
          </cell>
          <cell r="G10268" t="str">
            <v>THỜI TRANG</v>
          </cell>
          <cell r="H10268" t="str">
            <v>THỜI TRANG NỮ</v>
          </cell>
        </row>
        <row r="10269">
          <cell r="C10269" t="str">
            <v>4547531014657</v>
          </cell>
          <cell r="D10269" t="str">
            <v>GUNZE - Tất SB405 màu 694 Nude Beige size M-L</v>
          </cell>
          <cell r="E10269">
            <v>120000</v>
          </cell>
          <cell r="F10269" t="str">
            <v>175216</v>
          </cell>
          <cell r="G10269" t="str">
            <v>THỜI TRANG</v>
          </cell>
          <cell r="H10269" t="str">
            <v>THỜI TRANG NỮ</v>
          </cell>
        </row>
        <row r="10270">
          <cell r="C10270" t="str">
            <v>4547301690944</v>
          </cell>
          <cell r="D10270" t="str">
            <v>GUNZE - Tất SB410 màu 026 đen size M-L</v>
          </cell>
          <cell r="E10270">
            <v>120000</v>
          </cell>
          <cell r="F10270" t="str">
            <v>175217</v>
          </cell>
          <cell r="G10270" t="str">
            <v>THỜI TRANG</v>
          </cell>
          <cell r="H10270" t="str">
            <v>THỜI TRANG NỮ</v>
          </cell>
        </row>
        <row r="10271">
          <cell r="C10271" t="str">
            <v>4547301690951</v>
          </cell>
          <cell r="D10271" t="str">
            <v>GUNZE - Tất SB410 màu 027 Vermont Brown size M-L</v>
          </cell>
          <cell r="E10271">
            <v>120000</v>
          </cell>
          <cell r="F10271" t="str">
            <v>175218</v>
          </cell>
          <cell r="G10271" t="str">
            <v>THỜI TRANG</v>
          </cell>
          <cell r="H10271" t="str">
            <v>THỜI TRANG NỮ</v>
          </cell>
        </row>
        <row r="10272">
          <cell r="C10272" t="str">
            <v>4547301690906</v>
          </cell>
          <cell r="D10272" t="str">
            <v>GUNZE - Tất SB410 màu 026 đen size L-LL</v>
          </cell>
          <cell r="E10272">
            <v>120000</v>
          </cell>
          <cell r="F10272" t="str">
            <v>175219</v>
          </cell>
          <cell r="G10272" t="str">
            <v>THỜI TRANG</v>
          </cell>
          <cell r="H10272" t="str">
            <v>THỜI TRANG NỮ</v>
          </cell>
        </row>
        <row r="10273">
          <cell r="C10273" t="str">
            <v>4908068515398</v>
          </cell>
          <cell r="D10273" t="str">
            <v>GUNZE - Tất SB630M ML màu đen size M-L(D30- set 2)</v>
          </cell>
          <cell r="E10273">
            <v>210000</v>
          </cell>
          <cell r="F10273" t="str">
            <v>175221</v>
          </cell>
          <cell r="G10273" t="str">
            <v>THỜI TRANG</v>
          </cell>
          <cell r="H10273" t="str">
            <v>THỜI TRANG NỮ</v>
          </cell>
        </row>
        <row r="10274">
          <cell r="C10274" t="str">
            <v>4548366640721</v>
          </cell>
          <cell r="D10274" t="str">
            <v>GUNZE- Quần tất đông Sabrina SBW33M ML Black(D110)</v>
          </cell>
          <cell r="E10274">
            <v>240000</v>
          </cell>
          <cell r="F10274" t="str">
            <v>175222</v>
          </cell>
          <cell r="G10274" t="str">
            <v>THỜI TRANG</v>
          </cell>
          <cell r="H10274" t="str">
            <v>THỜI TRANG NỮ</v>
          </cell>
        </row>
        <row r="10275">
          <cell r="C10275" t="str">
            <v>4548366640646</v>
          </cell>
          <cell r="D10275" t="str">
            <v>GUNZE- Quần tất đông Sabrina SBW30M ML Black (D40)</v>
          </cell>
          <cell r="E10275">
            <v>180000</v>
          </cell>
          <cell r="F10275" t="str">
            <v>175224</v>
          </cell>
          <cell r="G10275" t="str">
            <v>THỜI TRANG</v>
          </cell>
          <cell r="H10275" t="str">
            <v>THỜI TRANG NỮ</v>
          </cell>
        </row>
        <row r="10276">
          <cell r="C10276" t="str">
            <v>4548366640684</v>
          </cell>
          <cell r="D10276" t="str">
            <v>GUNZE- Quần tất đông Sabrina SBW32M ML Black (D80)</v>
          </cell>
          <cell r="E10276">
            <v>225000</v>
          </cell>
          <cell r="F10276" t="str">
            <v>175225</v>
          </cell>
          <cell r="G10276" t="str">
            <v>THỜI TRANG</v>
          </cell>
          <cell r="H10276" t="str">
            <v>THỜI TRANG NỮ</v>
          </cell>
        </row>
        <row r="10277">
          <cell r="C10277" t="str">
            <v>4547531020429</v>
          </cell>
          <cell r="D10277" t="str">
            <v>GUNZE - Tất SB490 màu 026 đen tuyền size M-L (D25)</v>
          </cell>
          <cell r="E10277">
            <v>120000</v>
          </cell>
          <cell r="F10277" t="str">
            <v>175226</v>
          </cell>
          <cell r="G10277" t="str">
            <v>THỜI TRANG</v>
          </cell>
          <cell r="H10277" t="str">
            <v>THỜI TRANG NỮ</v>
          </cell>
        </row>
        <row r="10278">
          <cell r="C10278" t="str">
            <v>4901401200050</v>
          </cell>
          <cell r="D10278" t="str">
            <v>KATO- Mì konyaku rong biển 68.3g</v>
          </cell>
          <cell r="E10278">
            <v>70000</v>
          </cell>
          <cell r="F10278" t="str">
            <v>175283</v>
          </cell>
          <cell r="G10278" t="str">
            <v>NGÀNH KHÁC</v>
          </cell>
          <cell r="H10278" t="str">
            <v>HÀNG SỰ KIỆN</v>
          </cell>
        </row>
        <row r="10279">
          <cell r="C10279" t="str">
            <v>4901080518118</v>
          </cell>
          <cell r="D10279" t="str">
            <v>EARTH- Set bàn chải và gel đánh răng vị nho</v>
          </cell>
          <cell r="E10279">
            <v>238000</v>
          </cell>
          <cell r="F10279" t="str">
            <v>175333</v>
          </cell>
          <cell r="G10279" t="str">
            <v>NGÀNH KHÁC</v>
          </cell>
          <cell r="H10279" t="str">
            <v>HÀNG SỰ KIỆN</v>
          </cell>
        </row>
        <row r="10280">
          <cell r="C10280" t="str">
            <v>4901080571816</v>
          </cell>
          <cell r="D10280" t="str">
            <v>EARTH- Miếng khử mùi, phòng côn trùng 48 miếng</v>
          </cell>
          <cell r="E10280">
            <v>211000</v>
          </cell>
          <cell r="F10280" t="str">
            <v>175334</v>
          </cell>
          <cell r="G10280" t="str">
            <v>NGÀNH KHÁC</v>
          </cell>
          <cell r="H10280" t="str">
            <v>HÀNG SỰ KIỆN</v>
          </cell>
        </row>
        <row r="10281">
          <cell r="C10281" t="str">
            <v>4901080576019</v>
          </cell>
          <cell r="D10281" t="str">
            <v>EARTH- Miếng treo khử mùi tủ quần áo túi 10 miếng</v>
          </cell>
          <cell r="E10281">
            <v>211000</v>
          </cell>
          <cell r="F10281" t="str">
            <v>175335</v>
          </cell>
          <cell r="G10281" t="str">
            <v>NGÀNH KHÁC</v>
          </cell>
          <cell r="H10281" t="str">
            <v>HÀNG SỰ KIỆN</v>
          </cell>
        </row>
        <row r="10282">
          <cell r="C10282" t="str">
            <v>4901080181619</v>
          </cell>
          <cell r="D10282" t="str">
            <v>EARTH- Khăn giấy chống côn trùng gói 15 tấm</v>
          </cell>
          <cell r="E10282">
            <v>91000</v>
          </cell>
          <cell r="F10282" t="str">
            <v>175336</v>
          </cell>
          <cell r="G10282" t="str">
            <v>NGÀNH KHÁC</v>
          </cell>
          <cell r="H10282" t="str">
            <v>HÀNG SỰ KIỆN</v>
          </cell>
        </row>
        <row r="10283">
          <cell r="C10283" t="str">
            <v>4901080123411</v>
          </cell>
          <cell r="D10283" t="str">
            <v>EARTH- Máy đuổi muỗi 90 ngày</v>
          </cell>
          <cell r="E10283">
            <v>418000</v>
          </cell>
          <cell r="F10283" t="str">
            <v>175337</v>
          </cell>
          <cell r="G10283" t="str">
            <v>NGÀNH KHÁC</v>
          </cell>
          <cell r="H10283" t="str">
            <v>HÀNG SỰ KIỆN</v>
          </cell>
        </row>
        <row r="10284">
          <cell r="C10284" t="str">
            <v>4901080506214</v>
          </cell>
          <cell r="D10284" t="str">
            <v>EARTH- Nước súc miệng Mondahmin Premium Care 700ml</v>
          </cell>
          <cell r="E10284">
            <v>250000</v>
          </cell>
          <cell r="F10284" t="str">
            <v>175338</v>
          </cell>
          <cell r="G10284" t="str">
            <v>NGÀNH KHÁC</v>
          </cell>
          <cell r="H10284" t="str">
            <v>HÀNG SỰ KIỆN</v>
          </cell>
        </row>
        <row r="10285">
          <cell r="C10285" t="str">
            <v>4901080506917</v>
          </cell>
          <cell r="D10285" t="str">
            <v>EARTH- Nước súc miệng Mondahmin Sensitive 700ml</v>
          </cell>
          <cell r="E10285">
            <v>250000</v>
          </cell>
          <cell r="F10285" t="str">
            <v>175339</v>
          </cell>
          <cell r="G10285" t="str">
            <v>NGÀNH KHÁC</v>
          </cell>
          <cell r="H10285" t="str">
            <v>HÀNG SỰ KIỆN</v>
          </cell>
        </row>
        <row r="10286">
          <cell r="C10286" t="str">
            <v>4901080681119</v>
          </cell>
          <cell r="D10286" t="str">
            <v>EARTH- Tấm trải chống rệp túi 12 tấm</v>
          </cell>
          <cell r="E10286">
            <v>214000</v>
          </cell>
          <cell r="F10286" t="str">
            <v>175340</v>
          </cell>
          <cell r="G10286" t="str">
            <v>NGÀNH KHÁC</v>
          </cell>
          <cell r="H10286" t="str">
            <v>HÀNG SỰ KIỆN</v>
          </cell>
        </row>
        <row r="10287">
          <cell r="C10287" t="str">
            <v>4973307470257</v>
          </cell>
          <cell r="D10287" t="str">
            <v>SKATER- Set 3 bàn chải khủng long từ 0-3 tuổi</v>
          </cell>
          <cell r="E10287">
            <v>102000</v>
          </cell>
          <cell r="F10287" t="str">
            <v>175346</v>
          </cell>
          <cell r="G10287" t="str">
            <v>NGÀNH KHÁC</v>
          </cell>
          <cell r="H10287" t="str">
            <v>HÀNG SỰ KIỆN</v>
          </cell>
        </row>
        <row r="10288">
          <cell r="C10288" t="str">
            <v>4973307470684</v>
          </cell>
          <cell r="D10288" t="str">
            <v>SKATER- Set 3 bàn chải đại dương từ 0-3 tuổi</v>
          </cell>
          <cell r="E10288">
            <v>102000</v>
          </cell>
          <cell r="F10288" t="str">
            <v>175347</v>
          </cell>
          <cell r="G10288" t="str">
            <v>NGÀNH KHÁC</v>
          </cell>
          <cell r="H10288" t="str">
            <v>HÀNG SỰ KIỆN</v>
          </cell>
        </row>
        <row r="10289">
          <cell r="C10289" t="str">
            <v>4973307470639</v>
          </cell>
          <cell r="D10289" t="str">
            <v>SKATER- Bàn chải nữ hoàng tuyết 0~3 tuổi (3 chiếc)</v>
          </cell>
          <cell r="E10289">
            <v>130000</v>
          </cell>
          <cell r="F10289" t="str">
            <v>175348</v>
          </cell>
          <cell r="G10289" t="str">
            <v>ĐỒ CHO MẸ BÉ</v>
          </cell>
          <cell r="H10289" t="str">
            <v>CHĂM SÓC CƠ THỂ BÉ</v>
          </cell>
        </row>
        <row r="10290">
          <cell r="C10290" t="str">
            <v>4973307467875</v>
          </cell>
          <cell r="D10290" t="str">
            <v>SKATER- Set 3 bàn chải chú chó trắng từ 0-3 tuổi</v>
          </cell>
          <cell r="E10290">
            <v>130000</v>
          </cell>
          <cell r="F10290" t="str">
            <v>175349</v>
          </cell>
          <cell r="G10290" t="str">
            <v>NGÀNH KHÁC</v>
          </cell>
          <cell r="H10290" t="str">
            <v>HÀNG SỰ KIỆN</v>
          </cell>
        </row>
        <row r="10291">
          <cell r="C10291" t="str">
            <v>4973307463938</v>
          </cell>
          <cell r="D10291" t="str">
            <v>SKATER- Set 3 bàn chải vũ trụ từ 3-5 tuổi</v>
          </cell>
          <cell r="E10291">
            <v>102000</v>
          </cell>
          <cell r="F10291" t="str">
            <v>175350</v>
          </cell>
          <cell r="G10291" t="str">
            <v>NGÀNH KHÁC</v>
          </cell>
          <cell r="H10291" t="str">
            <v>HÀNG SỰ KIỆN</v>
          </cell>
        </row>
        <row r="10292">
          <cell r="C10292" t="str">
            <v>4973307466939</v>
          </cell>
          <cell r="D10292" t="str">
            <v>SKATER- Bàn chải Toy Story 3~5 tuổi (3 chiếc)</v>
          </cell>
          <cell r="E10292">
            <v>130000</v>
          </cell>
          <cell r="F10292" t="str">
            <v>175351</v>
          </cell>
          <cell r="G10292" t="str">
            <v>ĐỒ CHO MẸ BÉ</v>
          </cell>
          <cell r="H10292" t="str">
            <v>CHĂM SÓC CƠ THỂ BÉ</v>
          </cell>
        </row>
        <row r="10293">
          <cell r="C10293" t="str">
            <v>4973307466953</v>
          </cell>
          <cell r="D10293" t="str">
            <v>SKATER- Bàn chải công chúa 3~5 tuổi (3 chiếc)</v>
          </cell>
          <cell r="E10293">
            <v>130000</v>
          </cell>
          <cell r="F10293" t="str">
            <v>175352</v>
          </cell>
          <cell r="G10293" t="str">
            <v>ĐỒ CHO MẸ BÉ</v>
          </cell>
          <cell r="H10293" t="str">
            <v>CHĂM SÓC CƠ THỂ BÉ</v>
          </cell>
        </row>
        <row r="10294">
          <cell r="C10294" t="str">
            <v>4973307466960</v>
          </cell>
          <cell r="D10294" t="str">
            <v>SKATER- Bàn chải nữ hoàng tuyết 3-5 tuổi (3 chiếc)</v>
          </cell>
          <cell r="E10294">
            <v>130000</v>
          </cell>
          <cell r="F10294" t="str">
            <v>175353</v>
          </cell>
          <cell r="G10294" t="str">
            <v>ĐỒ CHO MẸ BÉ</v>
          </cell>
          <cell r="H10294" t="str">
            <v>CHĂM SÓC CƠ THỂ BÉ</v>
          </cell>
        </row>
        <row r="10295">
          <cell r="C10295" t="str">
            <v>4973307464171</v>
          </cell>
          <cell r="D10295" t="str">
            <v>SKATER- Bàn chải HelloKitty 3-5 tuổi (3 chiếc)</v>
          </cell>
          <cell r="E10295">
            <v>130000</v>
          </cell>
          <cell r="F10295" t="str">
            <v>175354</v>
          </cell>
          <cell r="G10295" t="str">
            <v>ĐỒ CHO MẸ BÉ</v>
          </cell>
          <cell r="H10295" t="str">
            <v>CHĂM SÓC CƠ THỂ BÉ</v>
          </cell>
        </row>
        <row r="10296">
          <cell r="C10296" t="str">
            <v>4973307473005</v>
          </cell>
          <cell r="D10296" t="str">
            <v>SKATER- Set 3 bàn chải Totoro cho bé từ 3-5 tuổi</v>
          </cell>
          <cell r="E10296">
            <v>130000</v>
          </cell>
          <cell r="F10296" t="str">
            <v>175355</v>
          </cell>
          <cell r="G10296" t="str">
            <v>NGÀNH KHÁC</v>
          </cell>
          <cell r="H10296" t="str">
            <v>HÀNG SỰ KIỆN</v>
          </cell>
        </row>
        <row r="10297">
          <cell r="C10297" t="str">
            <v>4973307465703</v>
          </cell>
          <cell r="D10297" t="str">
            <v>SKATER- Set 3 bàn chải Tomika cho bé từ 3-5 tuổi</v>
          </cell>
          <cell r="E10297">
            <v>130000</v>
          </cell>
          <cell r="F10297" t="str">
            <v>175356</v>
          </cell>
          <cell r="G10297" t="str">
            <v>NGÀNH KHÁC</v>
          </cell>
          <cell r="H10297" t="str">
            <v>HÀNG SỰ KIỆN</v>
          </cell>
        </row>
        <row r="10298">
          <cell r="C10298" t="str">
            <v>4973307466984</v>
          </cell>
          <cell r="D10298" t="str">
            <v>SKATER- Bàn chải xe đua 6~12 tuổi (3 chiếc)</v>
          </cell>
          <cell r="E10298">
            <v>130000</v>
          </cell>
          <cell r="F10298" t="str">
            <v>175357</v>
          </cell>
          <cell r="G10298" t="str">
            <v>ĐỒ CHO MẸ BÉ</v>
          </cell>
          <cell r="H10298" t="str">
            <v>CHĂM SÓC CƠ THỂ BÉ</v>
          </cell>
        </row>
        <row r="10299">
          <cell r="C10299" t="str">
            <v>4973307464188</v>
          </cell>
          <cell r="D10299" t="str">
            <v>SKATER- Bàn chải Hello Kitty 6~12 tuổi (3 chiếc)</v>
          </cell>
          <cell r="E10299">
            <v>130000</v>
          </cell>
          <cell r="F10299" t="str">
            <v>175358</v>
          </cell>
          <cell r="G10299" t="str">
            <v>ĐỒ CHO MẸ BÉ</v>
          </cell>
          <cell r="H10299" t="str">
            <v>CHĂM SÓC CƠ THỂ BÉ</v>
          </cell>
        </row>
        <row r="10300">
          <cell r="C10300" t="str">
            <v>4901065641381</v>
          </cell>
          <cell r="D10300" t="str">
            <v>OHE- Miếng lau vệ sinh inox</v>
          </cell>
          <cell r="E10300">
            <v>236000</v>
          </cell>
          <cell r="F10300" t="str">
            <v>175382</v>
          </cell>
          <cell r="G10300" t="str">
            <v>NGÀNH KHÁC</v>
          </cell>
          <cell r="H10300" t="str">
            <v>HÀNG SỰ KIỆN</v>
          </cell>
        </row>
        <row r="10301">
          <cell r="C10301" t="str">
            <v>4901065641329</v>
          </cell>
          <cell r="D10301" t="str">
            <v>OHE- Miếng lau vệ sinh đồ gốm sứ</v>
          </cell>
          <cell r="E10301">
            <v>242000</v>
          </cell>
          <cell r="F10301" t="str">
            <v>175383</v>
          </cell>
          <cell r="G10301" t="str">
            <v>NGÀNH KHÁC</v>
          </cell>
          <cell r="H10301" t="str">
            <v>HÀNG SỰ KIỆN</v>
          </cell>
        </row>
        <row r="10302">
          <cell r="C10302" t="str">
            <v>4901065555077</v>
          </cell>
          <cell r="D10302" t="str">
            <v>OHE- Cọ vệ sinh bình, chai lọ kéo dài</v>
          </cell>
          <cell r="E10302">
            <v>109000</v>
          </cell>
          <cell r="F10302" t="str">
            <v>175384</v>
          </cell>
          <cell r="G10302" t="str">
            <v>NGÀNH KHÁC</v>
          </cell>
          <cell r="H10302" t="str">
            <v>HÀNG SỰ KIỆN</v>
          </cell>
        </row>
        <row r="10303">
          <cell r="C10303" t="str">
            <v>4901065555091</v>
          </cell>
          <cell r="D10303" t="str">
            <v>OHE- Cọ vệ sinh bình, chai lọ xoay tròn</v>
          </cell>
          <cell r="E10303">
            <v>123000</v>
          </cell>
          <cell r="F10303" t="str">
            <v>175385</v>
          </cell>
          <cell r="G10303" t="str">
            <v>NGÀNH KHÁC</v>
          </cell>
          <cell r="H10303" t="str">
            <v>HÀNG SỰ KIỆN</v>
          </cell>
        </row>
        <row r="10304">
          <cell r="C10304" t="str">
            <v>4901065507106</v>
          </cell>
          <cell r="D10304" t="str">
            <v>OHE- Bọt xốp vệ sinh nhà bếp set 2 chiếc</v>
          </cell>
          <cell r="E10304">
            <v>30000</v>
          </cell>
          <cell r="F10304" t="str">
            <v>175386</v>
          </cell>
          <cell r="G10304" t="str">
            <v>NGÀNH KHÁC</v>
          </cell>
          <cell r="H10304" t="str">
            <v>HÀNG SỰ KIỆN</v>
          </cell>
        </row>
        <row r="10305">
          <cell r="C10305" t="str">
            <v>4901065613609</v>
          </cell>
          <cell r="D10305" t="str">
            <v>OHE- Khăn tắm tạo bọt loại siêu mềm</v>
          </cell>
          <cell r="E10305">
            <v>94000</v>
          </cell>
          <cell r="F10305" t="str">
            <v>175387</v>
          </cell>
          <cell r="G10305" t="str">
            <v>NGÀNH KHÁC</v>
          </cell>
          <cell r="H10305" t="str">
            <v>HÀNG SỰ KIỆN</v>
          </cell>
        </row>
        <row r="10306">
          <cell r="C10306" t="str">
            <v>4901065615023</v>
          </cell>
          <cell r="D10306" t="str">
            <v>OHE- Khăn tắm tạo bọt loại mềm</v>
          </cell>
          <cell r="E10306">
            <v>94000</v>
          </cell>
          <cell r="F10306" t="str">
            <v>175388</v>
          </cell>
          <cell r="G10306" t="str">
            <v>NGÀNH KHÁC</v>
          </cell>
          <cell r="H10306" t="str">
            <v>HÀNG SỰ KIỆN</v>
          </cell>
        </row>
        <row r="10307">
          <cell r="C10307" t="str">
            <v>4901065613654</v>
          </cell>
          <cell r="D10307" t="str">
            <v>OHE- Khăn tắm tạo bọt loại cứng vừa màu xanh</v>
          </cell>
          <cell r="E10307">
            <v>94000</v>
          </cell>
          <cell r="F10307" t="str">
            <v>175390</v>
          </cell>
          <cell r="G10307" t="str">
            <v>NGÀNH KHÁC</v>
          </cell>
          <cell r="H10307" t="str">
            <v>HÀNG SỰ KIỆN</v>
          </cell>
        </row>
        <row r="10308">
          <cell r="C10308" t="str">
            <v>4901065629150</v>
          </cell>
          <cell r="D10308" t="str">
            <v>OHE- Bàn chải tắm tẩy da chết</v>
          </cell>
          <cell r="E10308">
            <v>315000</v>
          </cell>
          <cell r="F10308" t="str">
            <v>175393</v>
          </cell>
          <cell r="G10308" t="str">
            <v>NGÀNH KHÁC</v>
          </cell>
          <cell r="H10308" t="str">
            <v>HÀNG SỰ KIỆN</v>
          </cell>
        </row>
        <row r="10309">
          <cell r="C10309" t="str">
            <v>4901065629204</v>
          </cell>
          <cell r="D10309" t="str">
            <v>OHE- Bàn chải rửa tay 2 mặt</v>
          </cell>
          <cell r="E10309">
            <v>116000</v>
          </cell>
          <cell r="F10309" t="str">
            <v>175395</v>
          </cell>
          <cell r="G10309" t="str">
            <v>NGÀNH KHÁC</v>
          </cell>
          <cell r="H10309" t="str">
            <v>HÀNG SỰ KIỆN</v>
          </cell>
        </row>
        <row r="10310">
          <cell r="C10310" t="str">
            <v>4901065631610</v>
          </cell>
          <cell r="D10310" t="str">
            <v>OHE- Khăn tắm màu pastel</v>
          </cell>
          <cell r="E10310">
            <v>169000</v>
          </cell>
          <cell r="F10310" t="str">
            <v>175398</v>
          </cell>
          <cell r="G10310" t="str">
            <v>NGÀNH KHÁC</v>
          </cell>
          <cell r="H10310" t="str">
            <v>HÀNG SỰ KIỆN</v>
          </cell>
        </row>
        <row r="10311">
          <cell r="C10311" t="str">
            <v>4901065614354</v>
          </cell>
          <cell r="D10311" t="str">
            <v>OHE- Khăn tắm tạo bọt màu xanh</v>
          </cell>
          <cell r="E10311">
            <v>92000</v>
          </cell>
          <cell r="F10311" t="str">
            <v>175399</v>
          </cell>
          <cell r="G10311" t="str">
            <v>NGÀNH KHÁC</v>
          </cell>
          <cell r="H10311" t="str">
            <v>HÀNG SỰ KIỆN</v>
          </cell>
        </row>
        <row r="10312">
          <cell r="C10312" t="str">
            <v>4901065614309</v>
          </cell>
          <cell r="D10312" t="str">
            <v>OHE- Khăn tắm tạo bọt màu vàng</v>
          </cell>
          <cell r="E10312">
            <v>92000</v>
          </cell>
          <cell r="F10312" t="str">
            <v>175400</v>
          </cell>
          <cell r="G10312" t="str">
            <v>NGÀNH KHÁC</v>
          </cell>
          <cell r="H10312" t="str">
            <v>HÀNG SỰ KIỆN</v>
          </cell>
        </row>
        <row r="10313">
          <cell r="C10313" t="str">
            <v>4941667886360</v>
          </cell>
          <cell r="D10313" t="str">
            <v>OHE- Kẹp quần áo hình chữ C set 8 chiếc</v>
          </cell>
          <cell r="E10313">
            <v>65000</v>
          </cell>
          <cell r="F10313" t="str">
            <v>175401</v>
          </cell>
          <cell r="G10313" t="str">
            <v>NGÀNH KHÁC</v>
          </cell>
          <cell r="H10313" t="str">
            <v>HÀNG SỰ KIỆN</v>
          </cell>
        </row>
        <row r="10314">
          <cell r="C10314" t="str">
            <v>4941667886322</v>
          </cell>
          <cell r="D10314" t="str">
            <v>OHE- Dàn phơi đồ thanh tỏa tròn 20 thanh</v>
          </cell>
          <cell r="E10314">
            <v>230000</v>
          </cell>
          <cell r="F10314" t="str">
            <v>175403</v>
          </cell>
          <cell r="G10314" t="str">
            <v>NGÀNH KHÁC</v>
          </cell>
          <cell r="H10314" t="str">
            <v>HÀNG SỰ KIỆN</v>
          </cell>
        </row>
        <row r="10315">
          <cell r="C10315" t="str">
            <v>4901065879050</v>
          </cell>
          <cell r="D10315" t="str">
            <v>OHE- Dây phơi đồ 5m</v>
          </cell>
          <cell r="E10315">
            <v>128000</v>
          </cell>
          <cell r="F10315" t="str">
            <v>175404</v>
          </cell>
          <cell r="G10315" t="str">
            <v>NHÀ CỬA ĐỜI SỐNG</v>
          </cell>
          <cell r="H10315" t="str">
            <v>ĐỒ DÙNG NHÀ TẮM, TOILET</v>
          </cell>
        </row>
        <row r="10316">
          <cell r="C10316" t="str">
            <v>4901065835209</v>
          </cell>
          <cell r="D10316" t="str">
            <v>OHE- Giàn phơi khăn 2 đầu móc màu trắng 41x23x12cm</v>
          </cell>
          <cell r="E10316">
            <v>194000</v>
          </cell>
          <cell r="F10316" t="str">
            <v>175405</v>
          </cell>
          <cell r="G10316" t="str">
            <v>NHÀ CỬA ĐỜI SỐNG</v>
          </cell>
          <cell r="H10316" t="str">
            <v>ĐỒ DÙNG NHÀ TẮM, TOILET</v>
          </cell>
        </row>
        <row r="10317">
          <cell r="C10317" t="str">
            <v>4941667886346</v>
          </cell>
          <cell r="D10317" t="str">
            <v>OHE- Móc phơi quần áo set 3 chiếc</v>
          </cell>
          <cell r="E10317">
            <v>133000</v>
          </cell>
          <cell r="F10317" t="str">
            <v>175406</v>
          </cell>
          <cell r="G10317" t="str">
            <v>NGÀNH KHÁC</v>
          </cell>
          <cell r="H10317" t="str">
            <v>HÀNG SỰ KIỆN</v>
          </cell>
        </row>
        <row r="10318">
          <cell r="C10318" t="str">
            <v>4901065859045</v>
          </cell>
          <cell r="D10318" t="str">
            <v>OHE- Giỏ lưới đựng đồ 40x32cm</v>
          </cell>
          <cell r="E10318">
            <v>194000</v>
          </cell>
          <cell r="F10318" t="str">
            <v>175408</v>
          </cell>
          <cell r="G10318" t="str">
            <v>NGÀNH KHÁC</v>
          </cell>
          <cell r="H10318" t="str">
            <v>HÀNG SỰ KIỆN</v>
          </cell>
        </row>
        <row r="10319">
          <cell r="C10319" t="str">
            <v>4941667886339</v>
          </cell>
          <cell r="D10319" t="str">
            <v>OHE- Móc phơi đồ nhôm kèm kẹp 32 kẹp</v>
          </cell>
          <cell r="E10319">
            <v>351000</v>
          </cell>
          <cell r="F10319" t="str">
            <v>175409</v>
          </cell>
          <cell r="G10319" t="str">
            <v>NGÀNH KHÁC</v>
          </cell>
          <cell r="H10319" t="str">
            <v>HÀNG SỰ KIỆN</v>
          </cell>
        </row>
        <row r="10320">
          <cell r="C10320" t="str">
            <v>4941667886308</v>
          </cell>
          <cell r="D10320" t="str">
            <v>OHE- Móc phơi đồ kèm kẹp 32 kẹp</v>
          </cell>
          <cell r="E10320">
            <v>278000</v>
          </cell>
          <cell r="F10320" t="str">
            <v>175410</v>
          </cell>
          <cell r="G10320" t="str">
            <v>NGÀNH KHÁC</v>
          </cell>
          <cell r="H10320" t="str">
            <v>HÀNG SỰ KIỆN</v>
          </cell>
        </row>
        <row r="10321">
          <cell r="C10321" t="str">
            <v>4942430012634</v>
          </cell>
          <cell r="D10321" t="str">
            <v>FINE- Dụng cụ mở nắp rượu vàng màu đen</v>
          </cell>
          <cell r="E10321">
            <v>290000</v>
          </cell>
          <cell r="F10321" t="str">
            <v>175414</v>
          </cell>
          <cell r="G10321" t="str">
            <v>NGÀNH KHÁC</v>
          </cell>
          <cell r="H10321" t="str">
            <v>HÀNG SỰ KIỆN</v>
          </cell>
        </row>
        <row r="10322">
          <cell r="C10322" t="str">
            <v>4942430012641</v>
          </cell>
          <cell r="D10322" t="str">
            <v>FINE- Dụng cụ mở nắp rượu vàng màu đỏ</v>
          </cell>
          <cell r="E10322">
            <v>290000</v>
          </cell>
          <cell r="F10322" t="str">
            <v>175415</v>
          </cell>
          <cell r="G10322" t="str">
            <v>NGÀNH KHÁC</v>
          </cell>
          <cell r="H10322" t="str">
            <v>HÀNG SỰ KIỆN</v>
          </cell>
        </row>
        <row r="10323">
          <cell r="C10323" t="str">
            <v>4942430012689</v>
          </cell>
          <cell r="D10323" t="str">
            <v>FINE- Hộp đựng khăn làm mát màu xanh</v>
          </cell>
          <cell r="E10323">
            <v>212000</v>
          </cell>
          <cell r="F10323" t="str">
            <v>175416</v>
          </cell>
          <cell r="G10323" t="str">
            <v>NGÀNH KHÁC</v>
          </cell>
          <cell r="H10323" t="str">
            <v>HÀNG SỰ KIỆN</v>
          </cell>
        </row>
        <row r="10324">
          <cell r="C10324" t="str">
            <v>4942430009887</v>
          </cell>
          <cell r="D10324" t="str">
            <v>FINE- Cây lau bụi</v>
          </cell>
          <cell r="E10324">
            <v>85000</v>
          </cell>
          <cell r="F10324" t="str">
            <v>175417</v>
          </cell>
          <cell r="G10324" t="str">
            <v>NGÀNH KHÁC</v>
          </cell>
          <cell r="H10324" t="str">
            <v>HÀNG SỰ KIỆN</v>
          </cell>
        </row>
        <row r="10325">
          <cell r="C10325" t="str">
            <v>4942430009924</v>
          </cell>
          <cell r="D10325" t="str">
            <v>FINE- Băng keo dạng film kèm tay cuộn</v>
          </cell>
          <cell r="E10325">
            <v>97000</v>
          </cell>
          <cell r="F10325" t="str">
            <v>175418</v>
          </cell>
          <cell r="G10325" t="str">
            <v>NGÀNH KHÁC</v>
          </cell>
          <cell r="H10325" t="str">
            <v>HÀNG SỰ KIỆN</v>
          </cell>
        </row>
        <row r="10326">
          <cell r="C10326" t="str">
            <v>4942430010012</v>
          </cell>
          <cell r="D10326" t="str">
            <v>FINE- Băng keo dạng film kèm tay cuộn set 2 chiếc</v>
          </cell>
          <cell r="E10326">
            <v>97000</v>
          </cell>
          <cell r="F10326" t="str">
            <v>175419</v>
          </cell>
          <cell r="G10326" t="str">
            <v>NGÀNH KHÁC</v>
          </cell>
          <cell r="H10326" t="str">
            <v>HÀNG SỰ KIỆN</v>
          </cell>
        </row>
        <row r="10327">
          <cell r="C10327" t="str">
            <v>4942430010906</v>
          </cell>
          <cell r="D10327" t="str">
            <v>FINE- Dụng cụ treo bàn chải hình khỉ</v>
          </cell>
          <cell r="E10327">
            <v>116000</v>
          </cell>
          <cell r="F10327" t="str">
            <v>175420</v>
          </cell>
          <cell r="G10327" t="str">
            <v>NGÀNH KHÁC</v>
          </cell>
          <cell r="H10327" t="str">
            <v>HÀNG SỰ KIỆN</v>
          </cell>
        </row>
        <row r="10328">
          <cell r="C10328" t="str">
            <v>4942430012559</v>
          </cell>
          <cell r="D10328" t="str">
            <v>FINE- Miếng treo đựng lưới rửa bát màu đen</v>
          </cell>
          <cell r="E10328">
            <v>116000</v>
          </cell>
          <cell r="F10328" t="str">
            <v>175421</v>
          </cell>
          <cell r="G10328" t="str">
            <v>NGÀNH KHÁC</v>
          </cell>
          <cell r="H10328" t="str">
            <v>HÀNG SỰ KIỆN</v>
          </cell>
        </row>
        <row r="10329">
          <cell r="C10329" t="str">
            <v>4901155442096</v>
          </cell>
          <cell r="D10329" t="str">
            <v>IKARI- Sốt chấm thịt nướng Tareyaki 235g</v>
          </cell>
          <cell r="E10329">
            <v>40000</v>
          </cell>
          <cell r="F10329" t="str">
            <v>175425</v>
          </cell>
          <cell r="G10329" t="str">
            <v>THỰC PHẨM</v>
          </cell>
          <cell r="H10329" t="str">
            <v>GIA VỊ</v>
          </cell>
        </row>
        <row r="10330">
          <cell r="C10330" t="str">
            <v>4901726012413</v>
          </cell>
          <cell r="D10330" t="str">
            <v>ITSUKI FOODS- Mì tươi Naporitan kèm sốt 477g</v>
          </cell>
          <cell r="E10330">
            <v>65000</v>
          </cell>
          <cell r="F10330" t="str">
            <v>175432</v>
          </cell>
          <cell r="G10330" t="str">
            <v>THỰC PHẨM</v>
          </cell>
          <cell r="H10330" t="str">
            <v>MỲ, MIẾN</v>
          </cell>
        </row>
        <row r="10331">
          <cell r="C10331" t="str">
            <v>4901726014752</v>
          </cell>
          <cell r="D10331" t="str">
            <v>ITSUKI FOODS- Mì soumen rau củ ngũ sắc320g</v>
          </cell>
          <cell r="E10331">
            <v>76000</v>
          </cell>
          <cell r="F10331" t="str">
            <v>175435</v>
          </cell>
          <cell r="G10331" t="str">
            <v>THỰC PHẨM</v>
          </cell>
          <cell r="H10331" t="str">
            <v>MỲ, MIẾN</v>
          </cell>
        </row>
        <row r="10332">
          <cell r="C10332" t="str">
            <v>4971988001111</v>
          </cell>
          <cell r="D10332" t="str">
            <v>KIMURA- Rong biển nướng tẩm gia vị 6 gói</v>
          </cell>
          <cell r="E10332">
            <v>45000</v>
          </cell>
          <cell r="F10332" t="str">
            <v>175473</v>
          </cell>
          <cell r="G10332" t="str">
            <v>THỰC PHẨM</v>
          </cell>
          <cell r="H10332" t="str">
            <v>NÔNG LÂM HẢI SẢN</v>
          </cell>
        </row>
        <row r="10333">
          <cell r="C10333" t="str">
            <v>4979731000657</v>
          </cell>
          <cell r="D10333" t="str">
            <v>STAY FREE- Mặt nạ đất sét ghassoul 300g</v>
          </cell>
          <cell r="E10333">
            <v>281000</v>
          </cell>
          <cell r="F10333" t="str">
            <v>175488</v>
          </cell>
          <cell r="G10333" t="str">
            <v>NGÀNH KHÁC</v>
          </cell>
          <cell r="H10333" t="str">
            <v>HÀNG SỰ KIỆN</v>
          </cell>
        </row>
        <row r="10334">
          <cell r="C10334" t="str">
            <v>4571169853890</v>
          </cell>
          <cell r="D10334" t="str">
            <v>GRAPHICO- Xà phòng chân mùi bạc hà</v>
          </cell>
          <cell r="E10334">
            <v>235000</v>
          </cell>
          <cell r="F10334" t="str">
            <v>175491</v>
          </cell>
          <cell r="G10334" t="str">
            <v>NGÀNH KHÁC</v>
          </cell>
          <cell r="H10334" t="str">
            <v>HÀNG SỰ KIỆN</v>
          </cell>
        </row>
        <row r="10335">
          <cell r="C10335" t="str">
            <v>4571169851995</v>
          </cell>
          <cell r="D10335" t="str">
            <v>GRAPHICO- Xà phòng chân hương đào</v>
          </cell>
          <cell r="E10335">
            <v>211000</v>
          </cell>
          <cell r="F10335" t="str">
            <v>175492</v>
          </cell>
          <cell r="G10335" t="str">
            <v>NGÀNH KHÁC</v>
          </cell>
          <cell r="H10335" t="str">
            <v>HÀNG SỰ KIỆN</v>
          </cell>
        </row>
        <row r="10336">
          <cell r="C10336" t="str">
            <v>4580159012483</v>
          </cell>
          <cell r="D10336" t="str">
            <v>GRAPHICO- Viên uống giảmcân NakattaKotoni R40 240v</v>
          </cell>
          <cell r="E10336">
            <v>650000</v>
          </cell>
          <cell r="F10336" t="str">
            <v>175493</v>
          </cell>
          <cell r="G10336" t="str">
            <v>CHĂM SÓC SỨC KHỎE</v>
          </cell>
          <cell r="H10336" t="str">
            <v>HỖ TRỢ LÀM ĐẸP</v>
          </cell>
        </row>
        <row r="10337">
          <cell r="C10337" t="str">
            <v>4973307472183</v>
          </cell>
          <cell r="D10337" t="str">
            <v>SKATER- Áo cho thú cưng- họa tiết da báo CrazyGogo</v>
          </cell>
          <cell r="E10337">
            <v>966000</v>
          </cell>
          <cell r="F10337" t="str">
            <v>175519</v>
          </cell>
          <cell r="G10337" t="str">
            <v>NGÀNH KHÁC</v>
          </cell>
          <cell r="H10337" t="str">
            <v>HÀNG SỰ KIỆN</v>
          </cell>
        </row>
        <row r="10338">
          <cell r="C10338" t="str">
            <v>4901005520813</v>
          </cell>
          <cell r="D10338" t="str">
            <v>GLICO- Bánh que vị salad Pretz 9 gói 143g</v>
          </cell>
          <cell r="E10338">
            <v>90000</v>
          </cell>
          <cell r="F10338" t="str">
            <v>175531</v>
          </cell>
          <cell r="G10338" t="str">
            <v>THỰC PHẨM</v>
          </cell>
          <cell r="H10338" t="str">
            <v>BÁNH KẸO, ĐỒ ĂN VẶT</v>
          </cell>
        </row>
        <row r="10339">
          <cell r="C10339" t="str">
            <v>4901588231137</v>
          </cell>
          <cell r="D10339" t="str">
            <v>GINBIS- Bánh quy hình động vật vị bơ 25gx6 gói</v>
          </cell>
          <cell r="E10339">
            <v>89000</v>
          </cell>
          <cell r="F10339" t="str">
            <v>175532</v>
          </cell>
          <cell r="G10339" t="str">
            <v>THỰC PHẨM</v>
          </cell>
          <cell r="H10339" t="str">
            <v>BÁNH KẸO, ĐỒ ĂN VẶT</v>
          </cell>
        </row>
        <row r="10340">
          <cell r="C10340" t="str">
            <v>4901588231144</v>
          </cell>
          <cell r="D10340" t="str">
            <v>GINBIS- Bánh quy hình động vật vị rau củ 25gx6 gói</v>
          </cell>
          <cell r="E10340">
            <v>89000</v>
          </cell>
          <cell r="F10340" t="str">
            <v>175534</v>
          </cell>
          <cell r="G10340" t="str">
            <v>THỰC PHẨM</v>
          </cell>
          <cell r="H10340" t="str">
            <v>BÁNH KẸO, ĐỒ ĂN VẶT</v>
          </cell>
        </row>
        <row r="10341">
          <cell r="C10341" t="str">
            <v>15110102</v>
          </cell>
          <cell r="D10341" t="str">
            <v>VIETFINEST- Bình nước khoáng của Nhật 12L</v>
          </cell>
          <cell r="E10341">
            <v>358500</v>
          </cell>
          <cell r="F10341" t="str">
            <v>175539</v>
          </cell>
          <cell r="G10341" t="str">
            <v>THỰC PHẨM</v>
          </cell>
          <cell r="H10341" t="str">
            <v>ĐỒ UỐNG, PHA CHẾ</v>
          </cell>
        </row>
        <row r="10342">
          <cell r="C10342" t="str">
            <v>4580667070272</v>
          </cell>
          <cell r="D10342" t="str">
            <v>J'WHITE- SRM Vàng 24k tăng đàn hồi da 120g</v>
          </cell>
          <cell r="E10342">
            <v>98000</v>
          </cell>
          <cell r="F10342" t="str">
            <v>175542</v>
          </cell>
          <cell r="G10342" t="str">
            <v>CHĂM SÓC SẮC ĐẸP</v>
          </cell>
          <cell r="H10342" t="str">
            <v>CHĂM SÓC DA</v>
          </cell>
        </row>
        <row r="10343">
          <cell r="C10343" t="str">
            <v>4580667070210</v>
          </cell>
          <cell r="D10343" t="str">
            <v>J'WHITE- Mặt nạ tinh chất thảo mộc (1 miếng)</v>
          </cell>
          <cell r="E10343">
            <v>18500</v>
          </cell>
          <cell r="F10343" t="str">
            <v>175545</v>
          </cell>
          <cell r="G10343" t="str">
            <v>CHĂM SÓC SẮC ĐẸP</v>
          </cell>
          <cell r="H10343" t="str">
            <v>CHĂM SÓC DA</v>
          </cell>
        </row>
        <row r="10344">
          <cell r="C10344" t="str">
            <v>4580667070203</v>
          </cell>
          <cell r="D10344" t="str">
            <v>J'WHITE- Mặt nạ tinh chất lô hội (1 miếng)</v>
          </cell>
          <cell r="E10344">
            <v>18500</v>
          </cell>
          <cell r="F10344" t="str">
            <v>175546</v>
          </cell>
          <cell r="G10344" t="str">
            <v>CHĂM SÓC SẮC ĐẸP</v>
          </cell>
          <cell r="H10344" t="str">
            <v>CHĂM SÓC DA</v>
          </cell>
        </row>
        <row r="10345">
          <cell r="C10345" t="str">
            <v>4580667070227</v>
          </cell>
          <cell r="D10345" t="str">
            <v>J'WHITE- Mặt nạ tinh chất gạo (1 miếng)</v>
          </cell>
          <cell r="E10345">
            <v>18500</v>
          </cell>
          <cell r="F10345" t="str">
            <v>175547</v>
          </cell>
          <cell r="G10345" t="str">
            <v>CHĂM SÓC SẮC ĐẸP</v>
          </cell>
          <cell r="H10345" t="str">
            <v>CHĂM SÓC DA</v>
          </cell>
        </row>
        <row r="10346">
          <cell r="C10346" t="str">
            <v>4580667070173</v>
          </cell>
          <cell r="D10346" t="str">
            <v xml:space="preserve">J'WHITE- Gel Tẩy tế bào chết trắng da 180g </v>
          </cell>
          <cell r="E10346">
            <v>150000</v>
          </cell>
          <cell r="F10346" t="str">
            <v>175548</v>
          </cell>
          <cell r="G10346" t="str">
            <v>CHĂM SÓC SẮC ĐẸP</v>
          </cell>
          <cell r="H10346" t="str">
            <v>CHĂM SÓC DA</v>
          </cell>
        </row>
        <row r="10347">
          <cell r="C10347" t="str">
            <v>4987241160242</v>
          </cell>
          <cell r="D10347" t="str">
            <v>ROHTO- Son dưỡng Melty Cream Lip hương matcha 2,4g</v>
          </cell>
          <cell r="E10347">
            <v>145000</v>
          </cell>
          <cell r="F10347" t="str">
            <v>175549</v>
          </cell>
          <cell r="G10347" t="str">
            <v>NGÀNH KHÁC</v>
          </cell>
          <cell r="H10347" t="str">
            <v>HÀNG NGỪNG KINH DOANH</v>
          </cell>
        </row>
        <row r="10348">
          <cell r="C10348" t="str">
            <v>1518012020002</v>
          </cell>
          <cell r="D10348" t="str">
            <v>SAKUKO- Túi Quà Tết 2020</v>
          </cell>
          <cell r="E10348">
            <v>20000</v>
          </cell>
          <cell r="F10348" t="str">
            <v>175576</v>
          </cell>
          <cell r="G10348" t="str">
            <v>THỰC PHẨM</v>
          </cell>
          <cell r="H10348" t="str">
            <v>THỰC PHẨM KHÁC</v>
          </cell>
        </row>
        <row r="10349">
          <cell r="C10349" t="str">
            <v>1518012020019</v>
          </cell>
          <cell r="D10349" t="str">
            <v>Túi quà 2020 2</v>
          </cell>
          <cell r="E10349">
            <v>20000</v>
          </cell>
          <cell r="F10349" t="str">
            <v>175577</v>
          </cell>
          <cell r="G10349" t="str">
            <v>THỰC PHẨM</v>
          </cell>
          <cell r="H10349" t="str">
            <v>THỰC PHẨM KHÁC</v>
          </cell>
        </row>
        <row r="10350">
          <cell r="C10350" t="str">
            <v>4511413308974</v>
          </cell>
          <cell r="D10350" t="str">
            <v>DHC- Son dưỡng môi màu cam 1.5g</v>
          </cell>
          <cell r="E10350">
            <v>199000</v>
          </cell>
          <cell r="F10350" t="str">
            <v>175587</v>
          </cell>
          <cell r="G10350" t="str">
            <v>CHĂM SÓC SẮC ĐẸP</v>
          </cell>
          <cell r="H10350" t="str">
            <v>TRANG ĐIỂM</v>
          </cell>
        </row>
        <row r="10351">
          <cell r="C10351" t="str">
            <v>4511413308981</v>
          </cell>
          <cell r="D10351" t="str">
            <v>DHC- Son dưỡng môi màu hồng 1.5g</v>
          </cell>
          <cell r="E10351">
            <v>199000</v>
          </cell>
          <cell r="F10351" t="str">
            <v>175589</v>
          </cell>
          <cell r="G10351" t="str">
            <v>CHĂM SÓC SẮC ĐẸP</v>
          </cell>
          <cell r="H10351" t="str">
            <v>TRANG ĐIỂM</v>
          </cell>
        </row>
        <row r="10352">
          <cell r="C10352" t="str">
            <v>4582228240063</v>
          </cell>
          <cell r="D10352" t="str">
            <v>IRISFINEP- Miếng dán giữ nhiệt 10 miếng</v>
          </cell>
          <cell r="E10352">
            <v>150000</v>
          </cell>
          <cell r="F10352" t="str">
            <v>175590</v>
          </cell>
          <cell r="G10352" t="str">
            <v>CHĂM SÓC HÀNG NGÀY</v>
          </cell>
          <cell r="H10352" t="str">
            <v>GIỮ NHIỆT</v>
          </cell>
        </row>
        <row r="10353">
          <cell r="C10353" t="str">
            <v>4511413503997</v>
          </cell>
          <cell r="D10353" t="str">
            <v>DHC-Son dưỡng Lip Cream không màu 1.5g</v>
          </cell>
          <cell r="E10353">
            <v>199000</v>
          </cell>
          <cell r="F10353" t="str">
            <v>175591</v>
          </cell>
          <cell r="G10353" t="str">
            <v>CHĂM SÓC SẮC ĐẸP</v>
          </cell>
          <cell r="H10353" t="str">
            <v>TRANG ĐIỂM</v>
          </cell>
        </row>
        <row r="10354">
          <cell r="C10354" t="str">
            <v>4971710392517</v>
          </cell>
          <cell r="D10354" t="str">
            <v>KOSE-Kem tay Q10 dưỡng ẩm chuyên dùng đêm 80g</v>
          </cell>
          <cell r="E10354">
            <v>170000</v>
          </cell>
          <cell r="F10354" t="str">
            <v>175592</v>
          </cell>
          <cell r="G10354" t="str">
            <v>CHĂM SÓC SẮC ĐẸP</v>
          </cell>
          <cell r="H10354" t="str">
            <v>CHĂM SÓC CƠ THỂ</v>
          </cell>
        </row>
        <row r="10355">
          <cell r="C10355" t="str">
            <v>4901524013544</v>
          </cell>
          <cell r="D10355" t="str">
            <v>KONISHI- Rượu gạo junmai Phú Sỹ đỏ 720ml</v>
          </cell>
          <cell r="E10355">
            <v>550000</v>
          </cell>
          <cell r="F10355" t="str">
            <v>175594</v>
          </cell>
          <cell r="G10355" t="str">
            <v>THỰC PHẨM</v>
          </cell>
          <cell r="H10355" t="str">
            <v>RƯỢU</v>
          </cell>
        </row>
        <row r="10356">
          <cell r="C10356" t="str">
            <v>4968167061967</v>
          </cell>
          <cell r="D10356" t="str">
            <v>OIMATSU- Set rượu soju đỏ đen 720ml x 2 chai</v>
          </cell>
          <cell r="E10356">
            <v>1050000</v>
          </cell>
          <cell r="F10356" t="str">
            <v>175595</v>
          </cell>
          <cell r="G10356" t="str">
            <v>THỰC PHẨM</v>
          </cell>
          <cell r="H10356" t="str">
            <v>RƯỢU</v>
          </cell>
        </row>
        <row r="10357">
          <cell r="C10357" t="str">
            <v>4901301350732</v>
          </cell>
          <cell r="D10357" t="str">
            <v>KAO- SRM dưỡng ẩm Biore hương hoa hồng 130g</v>
          </cell>
          <cell r="E10357">
            <v>165000</v>
          </cell>
          <cell r="F10357" t="str">
            <v>175596</v>
          </cell>
          <cell r="G10357" t="str">
            <v>CHĂM SÓC SẮC ĐẸP</v>
          </cell>
          <cell r="H10357" t="str">
            <v>CHĂM SÓC DA</v>
          </cell>
        </row>
        <row r="10358">
          <cell r="C10358" t="str">
            <v>4901301350749</v>
          </cell>
          <cell r="D10358" t="str">
            <v>KAO- SRM dưỡng ẩm Biore hương thảo mộc 130g</v>
          </cell>
          <cell r="E10358">
            <v>165000</v>
          </cell>
          <cell r="F10358" t="str">
            <v>175597</v>
          </cell>
          <cell r="G10358" t="str">
            <v>CHĂM SÓC SẮC ĐẸP</v>
          </cell>
          <cell r="H10358" t="str">
            <v>CHĂM SÓC DA</v>
          </cell>
        </row>
        <row r="10359">
          <cell r="C10359" t="str">
            <v>4901515001390</v>
          </cell>
          <cell r="D10359" t="str">
            <v xml:space="preserve">MANNSWINES- Rượu vang trắng 720ml </v>
          </cell>
          <cell r="E10359">
            <v>500000</v>
          </cell>
          <cell r="F10359" t="str">
            <v>175598</v>
          </cell>
          <cell r="G10359" t="str">
            <v>THỰC PHẨM</v>
          </cell>
          <cell r="H10359" t="str">
            <v>RƯỢU</v>
          </cell>
        </row>
        <row r="10360">
          <cell r="C10360" t="str">
            <v>4980655081738</v>
          </cell>
          <cell r="D10360" t="str">
            <v>S-TRUST- Bánh mochi trà xanh 10 chiếc</v>
          </cell>
          <cell r="E10360">
            <v>150000</v>
          </cell>
          <cell r="F10360" t="str">
            <v>175599</v>
          </cell>
          <cell r="G10360" t="str">
            <v>THỰC PHẨM</v>
          </cell>
          <cell r="H10360" t="str">
            <v>BÁNH KẸO, ĐỒ ĂN VẶT</v>
          </cell>
        </row>
        <row r="10361">
          <cell r="C10361" t="str">
            <v>4909466000936</v>
          </cell>
          <cell r="D10361" t="str">
            <v>SHOHO- Bánh mochi dâu tây 10 chiếc</v>
          </cell>
          <cell r="E10361">
            <v>125000</v>
          </cell>
          <cell r="F10361" t="str">
            <v>175600</v>
          </cell>
          <cell r="G10361" t="str">
            <v>THỰC PHẨM</v>
          </cell>
          <cell r="H10361" t="str">
            <v>BÁNH KẸO, ĐỒ ĂN VẶT</v>
          </cell>
        </row>
        <row r="10362">
          <cell r="C10362" t="str">
            <v>4969333001336</v>
          </cell>
          <cell r="D10362" t="str">
            <v>MEIJO SHUZOU- Set rượu daiginjo và sake vảy vàng</v>
          </cell>
          <cell r="E10362">
            <v>1050000</v>
          </cell>
          <cell r="F10362" t="str">
            <v>175601</v>
          </cell>
          <cell r="G10362" t="str">
            <v>THỰC PHẨM</v>
          </cell>
          <cell r="H10362" t="str">
            <v>RƯỢU</v>
          </cell>
        </row>
        <row r="10363">
          <cell r="C10363" t="str">
            <v>4950198211510</v>
          </cell>
          <cell r="D10363" t="str">
            <v>HAKUBOTAN- Rượu Ginjo sake 720ml</v>
          </cell>
          <cell r="E10363">
            <v>650000</v>
          </cell>
          <cell r="F10363" t="str">
            <v>175602</v>
          </cell>
          <cell r="G10363" t="str">
            <v>THỰC PHẨM</v>
          </cell>
          <cell r="H10363" t="str">
            <v>RƯỢU</v>
          </cell>
        </row>
        <row r="10364">
          <cell r="C10364" t="str">
            <v>4971650001616</v>
          </cell>
          <cell r="D10364" t="str">
            <v>KIKU MASAMUNE- Set rượu daiginjo vảy vàng</v>
          </cell>
          <cell r="E10364">
            <v>1250000</v>
          </cell>
          <cell r="F10364" t="str">
            <v>175603</v>
          </cell>
          <cell r="G10364" t="str">
            <v>THỰC PHẨM</v>
          </cell>
          <cell r="H10364" t="str">
            <v>RƯỢU</v>
          </cell>
        </row>
        <row r="10365">
          <cell r="C10365" t="str">
            <v>4902720140355</v>
          </cell>
          <cell r="D10365" t="str">
            <v>MORINAGA- Thức uống dinh dưỡng Kodomiru dâu 216g</v>
          </cell>
          <cell r="E10365">
            <v>195000</v>
          </cell>
          <cell r="F10365" t="str">
            <v>175604</v>
          </cell>
          <cell r="G10365" t="str">
            <v>SỮA</v>
          </cell>
          <cell r="H10365" t="str">
            <v>SỮA DINH DƯỠNG</v>
          </cell>
        </row>
        <row r="10366">
          <cell r="C10366" t="str">
            <v>4902720140379</v>
          </cell>
          <cell r="D10366" t="str">
            <v>MORINAGA- Thức uống d.dưỡng Kodomiru sữa chua 216g</v>
          </cell>
          <cell r="E10366">
            <v>195000</v>
          </cell>
          <cell r="F10366" t="str">
            <v>175605</v>
          </cell>
          <cell r="G10366" t="str">
            <v>SỮA</v>
          </cell>
          <cell r="H10366" t="str">
            <v>SỮA DINH DƯỠNG</v>
          </cell>
        </row>
        <row r="10367">
          <cell r="C10367" t="str">
            <v>4901301363268</v>
          </cell>
          <cell r="D10367" t="str">
            <v xml:space="preserve">KAO- Kem chống nắng dạng gel Biore UV Aqua Rich </v>
          </cell>
          <cell r="E10367">
            <v>250000</v>
          </cell>
          <cell r="F10367" t="str">
            <v>175608</v>
          </cell>
          <cell r="G10367" t="str">
            <v>CHĂM SÓC SẮC ĐẸP</v>
          </cell>
          <cell r="H10367" t="str">
            <v>CHĂM SÓC CƠ THỂ</v>
          </cell>
        </row>
        <row r="10368">
          <cell r="C10368" t="str">
            <v>4901301363183</v>
          </cell>
          <cell r="D10368" t="str">
            <v>KAO- Kem chống nắng tinh chất Bioré UV Aqua Rich</v>
          </cell>
          <cell r="E10368">
            <v>250000</v>
          </cell>
          <cell r="F10368" t="str">
            <v>175609</v>
          </cell>
          <cell r="G10368" t="str">
            <v>CHĂM SÓC SẮC ĐẸP</v>
          </cell>
          <cell r="H10368" t="str">
            <v>CHĂM SÓC CƠ THỂ</v>
          </cell>
        </row>
        <row r="10369">
          <cell r="C10369" t="str">
            <v>2038122757296</v>
          </cell>
          <cell r="D10369" t="str">
            <v xml:space="preserve">NISHIMATSUYA-Áo phông T-shirt bé gái 150 cm </v>
          </cell>
          <cell r="E10369">
            <v>95000</v>
          </cell>
          <cell r="F10369" t="str">
            <v>175828</v>
          </cell>
          <cell r="G10369" t="str">
            <v>THỜI TRANG</v>
          </cell>
          <cell r="H10369" t="str">
            <v>NSM SCHOOL GIRL ÁO</v>
          </cell>
        </row>
        <row r="10370">
          <cell r="C10370" t="str">
            <v>2008127096218</v>
          </cell>
          <cell r="D10370" t="str">
            <v>NISHIMATSUYA-Áo phông T-shirt bé gái 140 cm black</v>
          </cell>
          <cell r="E10370">
            <v>95000</v>
          </cell>
          <cell r="F10370" t="str">
            <v>175848</v>
          </cell>
          <cell r="G10370" t="str">
            <v>THỜI TRANG</v>
          </cell>
          <cell r="H10370" t="str">
            <v>NSM KIDS GIRL ÁO</v>
          </cell>
        </row>
        <row r="10371">
          <cell r="C10371" t="str">
            <v>2038351235275</v>
          </cell>
          <cell r="D10371" t="str">
            <v>NISHIMATSUYA-Áo phông ngắn tay bé gái 130 cm blue</v>
          </cell>
          <cell r="E10371">
            <v>95000</v>
          </cell>
          <cell r="F10371" t="str">
            <v>175891</v>
          </cell>
          <cell r="G10371" t="str">
            <v>THỜI TRANG</v>
          </cell>
          <cell r="H10371" t="str">
            <v>NSM KIDS GIRL ÁO</v>
          </cell>
        </row>
        <row r="10372">
          <cell r="C10372" t="str">
            <v>2027122800224</v>
          </cell>
          <cell r="D10372" t="str">
            <v>NISHIMATSUYA-Quần ngố bé trai 100 cm màu be</v>
          </cell>
          <cell r="E10372">
            <v>95000</v>
          </cell>
          <cell r="F10372" t="str">
            <v>175907</v>
          </cell>
          <cell r="G10372" t="str">
            <v>THỜI TRANG</v>
          </cell>
          <cell r="H10372" t="str">
            <v>NSM KIDS BOY QUẦN</v>
          </cell>
        </row>
        <row r="10373">
          <cell r="C10373" t="str">
            <v>2028511572272</v>
          </cell>
          <cell r="D10373" t="str">
            <v>NISHIMATSUYA-Quần short bé gái 110 cm blue</v>
          </cell>
          <cell r="E10373">
            <v>195000</v>
          </cell>
          <cell r="F10373" t="str">
            <v>175919</v>
          </cell>
          <cell r="G10373" t="str">
            <v>THỜI TRANG</v>
          </cell>
          <cell r="H10373" t="str">
            <v>NSM KIDS GIRL QUẦN</v>
          </cell>
        </row>
        <row r="10374">
          <cell r="C10374" t="str">
            <v>2038122696212</v>
          </cell>
          <cell r="D10374" t="str">
            <v>NISHIMATSUYA-Áo phông T-shirt bé gái 140 cm black</v>
          </cell>
          <cell r="E10374">
            <v>120000</v>
          </cell>
          <cell r="F10374" t="str">
            <v>176066</v>
          </cell>
          <cell r="G10374" t="str">
            <v>THỜI TRANG</v>
          </cell>
          <cell r="H10374" t="str">
            <v>NSM KIDS GIRL ÁO</v>
          </cell>
        </row>
        <row r="10375">
          <cell r="C10375" t="str">
            <v>2028381062279</v>
          </cell>
          <cell r="D10375" t="str">
            <v>NISHIMATSUYA-Quần ngố denim bé gái 110 cm blue</v>
          </cell>
          <cell r="E10375">
            <v>195000</v>
          </cell>
          <cell r="F10375" t="str">
            <v>176087</v>
          </cell>
          <cell r="G10375" t="str">
            <v>THỜI TRANG</v>
          </cell>
          <cell r="H10375" t="str">
            <v>NSM KIDS GIRL QUẦN</v>
          </cell>
        </row>
        <row r="10376">
          <cell r="C10376" t="str">
            <v>2018385902244</v>
          </cell>
          <cell r="D10376" t="str">
            <v>NISHIMATSUYA-Váy liền 110 cm pink</v>
          </cell>
          <cell r="E10376">
            <v>120000</v>
          </cell>
          <cell r="F10376" t="str">
            <v>176169</v>
          </cell>
          <cell r="G10376" t="str">
            <v>THỜI TRANG</v>
          </cell>
          <cell r="H10376" t="str">
            <v>NSM KIDS GIRL VÁY</v>
          </cell>
        </row>
        <row r="10377">
          <cell r="C10377" t="str">
            <v>4562130923827</v>
          </cell>
          <cell r="D10377" t="str">
            <v>NISHIMATSUYA- Khăn ướt SA màu trắng 30 tờ x 3 gói</v>
          </cell>
          <cell r="E10377">
            <v>52000</v>
          </cell>
          <cell r="F10377" t="str">
            <v>176172</v>
          </cell>
          <cell r="G10377" t="str">
            <v>ĐỒ CHO MẸ BÉ</v>
          </cell>
          <cell r="H10377" t="str">
            <v>ĐỒ MẸ BÉ NSM</v>
          </cell>
        </row>
        <row r="10378">
          <cell r="C10378" t="str">
            <v>4562130916478</v>
          </cell>
          <cell r="D10378" t="str">
            <v>NISHIMATSUYA- Giỏ đựng đồ cho bé họa tiết mèo SA</v>
          </cell>
          <cell r="E10378">
            <v>185000</v>
          </cell>
          <cell r="F10378" t="str">
            <v>176175</v>
          </cell>
          <cell r="G10378" t="str">
            <v>ĐỒ CHO MẸ BÉ</v>
          </cell>
          <cell r="H10378" t="str">
            <v>NHÀ CỬA ĐỜI SỐNG NSM</v>
          </cell>
        </row>
        <row r="10379">
          <cell r="C10379" t="str">
            <v>4562130914184</v>
          </cell>
          <cell r="D10379" t="str">
            <v>NISHIMATSUYA- Ghế ăn chân cao SA trắng chấm bi</v>
          </cell>
          <cell r="E10379">
            <v>1099000</v>
          </cell>
          <cell r="F10379" t="str">
            <v>176183</v>
          </cell>
          <cell r="G10379" t="str">
            <v>ĐỒ CHO MẸ BÉ</v>
          </cell>
          <cell r="H10379" t="str">
            <v>ĐỒ MẸ BÉ NSM</v>
          </cell>
        </row>
        <row r="10380">
          <cell r="C10380" t="str">
            <v>4562130918014</v>
          </cell>
          <cell r="D10380" t="str">
            <v>NISHIMATSUYA- Đồ chơi trống phát nhạc Smart Angel</v>
          </cell>
          <cell r="E10380">
            <v>345000</v>
          </cell>
          <cell r="F10380" t="str">
            <v>176191</v>
          </cell>
          <cell r="G10380" t="str">
            <v>ĐỒ CHO MẸ BÉ</v>
          </cell>
          <cell r="H10380" t="str">
            <v>ĐỒ CHƠI NSM</v>
          </cell>
        </row>
        <row r="10381">
          <cell r="C10381" t="str">
            <v>4562130924671</v>
          </cell>
          <cell r="D10381" t="str">
            <v>NISHIMATSUYA- Đồ chơi thả bóng hình tháp trụ SA</v>
          </cell>
          <cell r="E10381">
            <v>265000</v>
          </cell>
          <cell r="F10381" t="str">
            <v>176192</v>
          </cell>
          <cell r="G10381" t="str">
            <v>ĐỒ CHO MẸ BÉ</v>
          </cell>
          <cell r="H10381" t="str">
            <v>ĐỒ CHƠI NSM</v>
          </cell>
        </row>
        <row r="10382">
          <cell r="C10382" t="str">
            <v>4562130924589</v>
          </cell>
          <cell r="D10382" t="str">
            <v>NISHIMATSUYA- Giá úp bình sữa Smart Angel xanh lá</v>
          </cell>
          <cell r="E10382">
            <v>185000</v>
          </cell>
          <cell r="F10382" t="str">
            <v>176197</v>
          </cell>
          <cell r="G10382" t="str">
            <v>ĐỒ CHO MẸ BÉ</v>
          </cell>
          <cell r="H10382" t="str">
            <v>ĐỒ MẸ BÉ NSM</v>
          </cell>
        </row>
        <row r="10383">
          <cell r="C10383" t="str">
            <v>4562130924596</v>
          </cell>
          <cell r="D10383" t="str">
            <v>NISHIMATSUYA- Giá úp bình sữa Smart Angel màu hồng</v>
          </cell>
          <cell r="E10383">
            <v>185000</v>
          </cell>
          <cell r="F10383" t="str">
            <v>176198</v>
          </cell>
          <cell r="G10383" t="str">
            <v>ĐỒ CHO MẸ BÉ</v>
          </cell>
          <cell r="H10383" t="str">
            <v>ĐỒ MẸ BÉ NSM</v>
          </cell>
        </row>
        <row r="10384">
          <cell r="C10384" t="str">
            <v>4562130925524</v>
          </cell>
          <cell r="D10384" t="str">
            <v>NISHIMATSUYA- Giá úp bình sữa Smart Angel trắng</v>
          </cell>
          <cell r="E10384">
            <v>185000</v>
          </cell>
          <cell r="F10384" t="str">
            <v>176199</v>
          </cell>
          <cell r="G10384" t="str">
            <v>ĐỒ CHO MẸ BÉ</v>
          </cell>
          <cell r="H10384" t="str">
            <v>ĐỒ MẸ BÉ NSM</v>
          </cell>
        </row>
        <row r="10385">
          <cell r="C10385" t="str">
            <v>4562130914177</v>
          </cell>
          <cell r="D10385" t="str">
            <v>NISHIMATSUYA- Dụng cụ tiệt trùng bình sữa SA</v>
          </cell>
          <cell r="E10385">
            <v>295000</v>
          </cell>
          <cell r="F10385" t="str">
            <v>176207</v>
          </cell>
          <cell r="G10385" t="str">
            <v>ĐỒ CHO MẸ BÉ</v>
          </cell>
          <cell r="H10385" t="str">
            <v>ĐỒ MẸ BÉ NSM</v>
          </cell>
        </row>
        <row r="10386">
          <cell r="C10386" t="str">
            <v>4562130921168</v>
          </cell>
          <cell r="D10386" t="str">
            <v>NISHIMATSUYA- Hộp trữ sữa Smart Angel 3 chiếc</v>
          </cell>
          <cell r="E10386">
            <v>85000</v>
          </cell>
          <cell r="F10386" t="str">
            <v>176208</v>
          </cell>
          <cell r="G10386" t="str">
            <v>ĐỒ CHO MẸ BÉ</v>
          </cell>
          <cell r="H10386" t="str">
            <v>ĐỒ MẸ BÉ NSM</v>
          </cell>
        </row>
        <row r="10387">
          <cell r="C10387" t="str">
            <v>4562130914115</v>
          </cell>
          <cell r="D10387" t="str">
            <v>NISHIMATSUYA-Thảm nhà tắm chống nấm mốc-h.thú SA</v>
          </cell>
          <cell r="E10387">
            <v>195000</v>
          </cell>
          <cell r="F10387" t="str">
            <v>176214</v>
          </cell>
          <cell r="G10387" t="str">
            <v>ĐỒ CHO MẸ BÉ</v>
          </cell>
          <cell r="H10387" t="str">
            <v>NHÀ CỬA ĐỜI SỐNG NSM</v>
          </cell>
        </row>
        <row r="10388">
          <cell r="C10388" t="str">
            <v>4562130925685</v>
          </cell>
          <cell r="D10388" t="str">
            <v>NISHIMATSUYA- Tấm bọt biển tắm cho bé hình gấu SA</v>
          </cell>
          <cell r="E10388">
            <v>155000</v>
          </cell>
          <cell r="F10388" t="str">
            <v>176215</v>
          </cell>
          <cell r="G10388" t="str">
            <v>ĐỒ CHO MẸ BÉ</v>
          </cell>
          <cell r="H10388" t="str">
            <v>ĐỒ MẸ BÉ NSM</v>
          </cell>
        </row>
        <row r="10389">
          <cell r="C10389" t="str">
            <v>4562130924275</v>
          </cell>
          <cell r="D10389" t="str">
            <v>NISHIMATSUYA- Dây khóa tủ an toàn cho bé SA hồng</v>
          </cell>
          <cell r="E10389">
            <v>85000</v>
          </cell>
          <cell r="F10389" t="str">
            <v>176216</v>
          </cell>
          <cell r="G10389" t="str">
            <v>ĐỒ CHO MẸ BÉ</v>
          </cell>
          <cell r="H10389" t="str">
            <v>NHÀ CỬA ĐỜI SỐNG NSM</v>
          </cell>
        </row>
        <row r="10390">
          <cell r="C10390" t="str">
            <v>4562130924213</v>
          </cell>
          <cell r="D10390" t="str">
            <v>NISHIMATSUYA- Khóa chặn trongsuốt chống kẹt tay SA</v>
          </cell>
          <cell r="E10390">
            <v>79000</v>
          </cell>
          <cell r="F10390" t="str">
            <v>176217</v>
          </cell>
          <cell r="G10390" t="str">
            <v>ĐỒ CHO MẸ BÉ</v>
          </cell>
          <cell r="H10390" t="str">
            <v>NHÀ CỬA ĐỜI SỐNG NSM</v>
          </cell>
        </row>
        <row r="10391">
          <cell r="C10391" t="str">
            <v>4562130915853</v>
          </cell>
          <cell r="D10391" t="str">
            <v>NISHIMATSUYA- Bộ đồ chơi chế biến thức ăn SA</v>
          </cell>
          <cell r="E10391">
            <v>155000</v>
          </cell>
          <cell r="F10391" t="str">
            <v>176221</v>
          </cell>
          <cell r="G10391" t="str">
            <v>ĐỒ CHO MẸ BÉ</v>
          </cell>
          <cell r="H10391" t="str">
            <v>ĐỒ CHƠI NSM</v>
          </cell>
        </row>
        <row r="10392">
          <cell r="C10392" t="str">
            <v>4562130920550</v>
          </cell>
          <cell r="D10392" t="str">
            <v>NISHIMATSUYA-Móc treo quần màu trắng SA 2c</v>
          </cell>
          <cell r="E10392">
            <v>110000</v>
          </cell>
          <cell r="F10392" t="str">
            <v>176222</v>
          </cell>
          <cell r="G10392" t="str">
            <v>ĐỒ CHO MẸ BÉ</v>
          </cell>
          <cell r="H10392" t="str">
            <v>ĐỒ MẸ BÉ NSM</v>
          </cell>
        </row>
        <row r="10393">
          <cell r="C10393" t="str">
            <v>4562130924282</v>
          </cell>
          <cell r="D10393" t="str">
            <v>NISHIMATSUYA- Dây khóa tủ an toàn cho bé SA xanhlá</v>
          </cell>
          <cell r="E10393">
            <v>85000</v>
          </cell>
          <cell r="F10393" t="str">
            <v>176230</v>
          </cell>
          <cell r="G10393" t="str">
            <v>ĐỒ CHO MẸ BÉ</v>
          </cell>
          <cell r="H10393" t="str">
            <v>NHÀ CỬA ĐỜI SỐNG NSM</v>
          </cell>
        </row>
        <row r="10394">
          <cell r="C10394" t="str">
            <v>4562130925586</v>
          </cell>
          <cell r="D10394" t="str">
            <v>NISHIMATSUYA- Bịt góc bàn màu nâu Smart Angel</v>
          </cell>
          <cell r="E10394">
            <v>65000</v>
          </cell>
          <cell r="F10394" t="str">
            <v>176232</v>
          </cell>
          <cell r="G10394" t="str">
            <v>ĐỒ CHO MẸ BÉ</v>
          </cell>
          <cell r="H10394" t="str">
            <v>NHÀ CỬA ĐỜI SỐNG NSM</v>
          </cell>
        </row>
        <row r="10395">
          <cell r="C10395" t="str">
            <v>4562130924176</v>
          </cell>
          <cell r="D10395" t="str">
            <v>NISHIMATSUYA- Dụng cụ chặn cửa chống kẹt taySA-nâu</v>
          </cell>
          <cell r="E10395">
            <v>79000</v>
          </cell>
          <cell r="F10395" t="str">
            <v>176234</v>
          </cell>
          <cell r="G10395" t="str">
            <v>ĐỒ CHO MẸ BÉ</v>
          </cell>
          <cell r="H10395" t="str">
            <v>NHÀ CỬA ĐỜI SỐNG NSM</v>
          </cell>
        </row>
        <row r="10396">
          <cell r="C10396" t="str">
            <v>4562130919035</v>
          </cell>
          <cell r="D10396" t="str">
            <v>NISHIMATSUYA- Áo mưa xe đẩy Smart Angel 43×55×80cm</v>
          </cell>
          <cell r="E10396">
            <v>245000</v>
          </cell>
          <cell r="F10396" t="str">
            <v>176245</v>
          </cell>
          <cell r="G10396" t="str">
            <v>ĐỒ CHO MẸ BÉ</v>
          </cell>
          <cell r="H10396" t="str">
            <v>ĐỒ MẸ BÉ NSM</v>
          </cell>
        </row>
        <row r="10397">
          <cell r="C10397" t="str">
            <v>4562130919042</v>
          </cell>
          <cell r="D10397" t="str">
            <v>NISHIMATSUYA- Áo mưa xe đẩy 2 chiều SA</v>
          </cell>
          <cell r="E10397">
            <v>369000</v>
          </cell>
          <cell r="F10397" t="str">
            <v>176246</v>
          </cell>
          <cell r="G10397" t="str">
            <v>ĐỒ CHO MẸ BÉ</v>
          </cell>
          <cell r="H10397" t="str">
            <v>ĐỒ MẸ BÉ NSM</v>
          </cell>
        </row>
        <row r="10398">
          <cell r="C10398" t="str">
            <v>4562130915389</v>
          </cell>
          <cell r="D10398" t="str">
            <v>NISHIMATSUYA- Đồ chơi thả bồn tắm động vật biển SA</v>
          </cell>
          <cell r="E10398">
            <v>135000</v>
          </cell>
          <cell r="F10398" t="str">
            <v>176277</v>
          </cell>
          <cell r="G10398" t="str">
            <v>ĐỒ CHO MẸ BÉ</v>
          </cell>
          <cell r="H10398" t="str">
            <v>ĐỒ CHƠI NSM</v>
          </cell>
        </row>
        <row r="10399">
          <cell r="C10399" t="str">
            <v>4562130921441</v>
          </cell>
          <cell r="D10399" t="str">
            <v>NISHIMATSUYA- Bô kháng khuẩn đa năng SA xanh lá</v>
          </cell>
          <cell r="E10399">
            <v>615000</v>
          </cell>
          <cell r="F10399" t="str">
            <v>176289</v>
          </cell>
          <cell r="G10399" t="str">
            <v>ĐỒ CHO MẸ BÉ</v>
          </cell>
          <cell r="H10399" t="str">
            <v>ĐỒ MẸ BÉ NSM</v>
          </cell>
        </row>
        <row r="10400">
          <cell r="C10400" t="str">
            <v>4903333055746</v>
          </cell>
          <cell r="D10400" t="str">
            <v>LOTTE- Bánh trứng custard 9 chiếc</v>
          </cell>
          <cell r="E10400">
            <v>145000</v>
          </cell>
          <cell r="F10400" t="str">
            <v>176291</v>
          </cell>
          <cell r="G10400" t="str">
            <v>THỰC PHẨM</v>
          </cell>
          <cell r="H10400" t="str">
            <v>BÁNH KẸO, ĐỒ ĂN VẶT</v>
          </cell>
        </row>
        <row r="10401">
          <cell r="C10401" t="str">
            <v>4971980799054</v>
          </cell>
          <cell r="D10401" t="str">
            <v>GODO- Rượu mơ Umeshu Assari 2L</v>
          </cell>
          <cell r="E10401">
            <v>410000</v>
          </cell>
          <cell r="F10401" t="str">
            <v>176292</v>
          </cell>
          <cell r="G10401" t="str">
            <v>THỰC PHẨM</v>
          </cell>
          <cell r="H10401" t="str">
            <v>RƯỢU</v>
          </cell>
        </row>
        <row r="10402">
          <cell r="C10402" t="str">
            <v>4901411029467</v>
          </cell>
          <cell r="D10402" t="str">
            <v>KIRIN- Rượu mơ Umeshu Karoyaka 2L</v>
          </cell>
          <cell r="E10402">
            <v>410000</v>
          </cell>
          <cell r="F10402" t="str">
            <v>176293</v>
          </cell>
          <cell r="G10402" t="str">
            <v>THỰC PHẨM</v>
          </cell>
          <cell r="H10402" t="str">
            <v>RƯỢU</v>
          </cell>
        </row>
        <row r="10403">
          <cell r="C10403" t="str">
            <v>4904230027621</v>
          </cell>
          <cell r="D10403" t="str">
            <v>ASAHI- Rượu Whisky Black Nikka Clear 700ml</v>
          </cell>
          <cell r="E10403">
            <v>950000</v>
          </cell>
          <cell r="F10403" t="str">
            <v>176294</v>
          </cell>
          <cell r="G10403" t="str">
            <v>THỰC PHẨM</v>
          </cell>
          <cell r="H10403" t="str">
            <v>RƯỢU</v>
          </cell>
        </row>
        <row r="10404">
          <cell r="C10404" t="str">
            <v>4901777188112</v>
          </cell>
          <cell r="D10404" t="str">
            <v>SUNTORY- Rượu Old Whisky 700ml</v>
          </cell>
          <cell r="E10404">
            <v>690000</v>
          </cell>
          <cell r="F10404" t="str">
            <v>176295</v>
          </cell>
          <cell r="G10404" t="str">
            <v>THỰC PHẨM</v>
          </cell>
          <cell r="H10404" t="str">
            <v>RƯỢU</v>
          </cell>
        </row>
        <row r="10405">
          <cell r="C10405" t="str">
            <v>4560461866301</v>
          </cell>
          <cell r="D10405" t="str">
            <v>POPBERRY-Miếng bông tẩy trang HeidiDorf Cleansing</v>
          </cell>
          <cell r="E10405">
            <v>155000</v>
          </cell>
          <cell r="F10405" t="str">
            <v>176297</v>
          </cell>
          <cell r="G10405" t="str">
            <v>CHĂM SÓC SẮC ĐẸP</v>
          </cell>
          <cell r="H10405" t="str">
            <v>Mỹ phẩm khác</v>
          </cell>
        </row>
        <row r="10406">
          <cell r="C10406" t="str">
            <v>4560461866608</v>
          </cell>
          <cell r="D10406" t="str">
            <v>POPBERRY- Kem dưỡng da tay mùi dâu TokyoFruits 30g</v>
          </cell>
          <cell r="E10406">
            <v>169000</v>
          </cell>
          <cell r="F10406" t="str">
            <v>176298</v>
          </cell>
          <cell r="G10406" t="str">
            <v>CHĂM SÓC SẮC ĐẸP</v>
          </cell>
          <cell r="H10406" t="str">
            <v>CHĂM SÓC CƠ THỂ</v>
          </cell>
        </row>
        <row r="10407">
          <cell r="C10407" t="str">
            <v>4560461866615</v>
          </cell>
          <cell r="D10407" t="str">
            <v>POPBERRY- Kem dưỡng da tay mùi đào TokyoFruits 30g</v>
          </cell>
          <cell r="E10407">
            <v>160000</v>
          </cell>
          <cell r="F10407" t="str">
            <v>176299</v>
          </cell>
          <cell r="G10407" t="str">
            <v>CHĂM SÓC SẮC ĐẸP</v>
          </cell>
          <cell r="H10407" t="str">
            <v>CHĂM SÓC CƠ THỂ</v>
          </cell>
        </row>
        <row r="10408">
          <cell r="C10408" t="str">
            <v>4560461866622</v>
          </cell>
          <cell r="D10408" t="str">
            <v>POPBERRY- Kem dưỡng da tay mùi táo TokyoFruits 30g</v>
          </cell>
          <cell r="E10408">
            <v>169000</v>
          </cell>
          <cell r="F10408" t="str">
            <v>176300</v>
          </cell>
          <cell r="G10408" t="str">
            <v>CHĂM SÓC SẮC ĐẸP</v>
          </cell>
          <cell r="H10408" t="str">
            <v>CHĂM SÓC CƠ THỂ</v>
          </cell>
        </row>
        <row r="10409">
          <cell r="C10409" t="str">
            <v>4560461869135</v>
          </cell>
          <cell r="D10409" t="str">
            <v>POPBERRY- Gel dưỡng ẩm HeidiDorf  lô hội 300g</v>
          </cell>
          <cell r="E10409">
            <v>160000</v>
          </cell>
          <cell r="F10409" t="str">
            <v>176301</v>
          </cell>
          <cell r="G10409" t="str">
            <v>CHĂM SÓC SẮC ĐẸP</v>
          </cell>
          <cell r="H10409" t="str">
            <v>CHĂM SÓC DA</v>
          </cell>
        </row>
        <row r="10410">
          <cell r="C10410" t="str">
            <v>4560461869159</v>
          </cell>
          <cell r="D10410" t="str">
            <v>POPBERRY- Gel dưỡng trắng HeidiDorf  Arbutin 300g</v>
          </cell>
          <cell r="E10410">
            <v>160000</v>
          </cell>
          <cell r="F10410" t="str">
            <v>176302</v>
          </cell>
          <cell r="G10410" t="str">
            <v>CHĂM SÓC SẮC ĐẸP</v>
          </cell>
          <cell r="H10410" t="str">
            <v>CHĂM SÓC DA</v>
          </cell>
        </row>
        <row r="10411">
          <cell r="C10411" t="str">
            <v>4901777345294</v>
          </cell>
          <cell r="D10411" t="str">
            <v>SUNTORY- Rượu Whisky Royal phiên bản năm Tý 600ml</v>
          </cell>
          <cell r="E10411">
            <v>3100000</v>
          </cell>
          <cell r="F10411" t="str">
            <v>176303</v>
          </cell>
          <cell r="G10411" t="str">
            <v>THỰC PHẨM</v>
          </cell>
          <cell r="H10411" t="str">
            <v>RƯỢU</v>
          </cell>
        </row>
        <row r="10412">
          <cell r="C10412" t="str">
            <v>4901777345317</v>
          </cell>
          <cell r="D10412" t="str">
            <v>SUNTORY- Rượu Old Whisky phiên bản năm Tý 700ml</v>
          </cell>
          <cell r="E10412">
            <v>720000</v>
          </cell>
          <cell r="F10412" t="str">
            <v>176304</v>
          </cell>
          <cell r="G10412" t="str">
            <v>THỰC PHẨM</v>
          </cell>
          <cell r="H10412" t="str">
            <v>RƯỢU</v>
          </cell>
        </row>
        <row r="10413">
          <cell r="C10413" t="str">
            <v>4902555162409</v>
          </cell>
          <cell r="D10413" t="str">
            <v>Set 2 Kẹo mút Socola Peko-chan</v>
          </cell>
          <cell r="E10413">
            <v>50000</v>
          </cell>
          <cell r="F10413" t="str">
            <v>176305</v>
          </cell>
          <cell r="G10413" t="str">
            <v>THỰC PHẨM</v>
          </cell>
          <cell r="H10413" t="str">
            <v>BÁNH KẸO, ĐỒ ĂN VẶT</v>
          </cell>
        </row>
        <row r="10414">
          <cell r="C10414" t="str">
            <v>2020016666</v>
          </cell>
          <cell r="D10414" t="str">
            <v>SAKUKO- Set Quà Phúc Lộc</v>
          </cell>
          <cell r="E10414">
            <v>799000</v>
          </cell>
          <cell r="F10414" t="str">
            <v>176310</v>
          </cell>
          <cell r="G10414" t="str">
            <v>NGÀNH KHÁC</v>
          </cell>
          <cell r="H10414" t="str">
            <v xml:space="preserve"> SET QUÀ</v>
          </cell>
        </row>
        <row r="10415">
          <cell r="C10415" t="str">
            <v>2020018888</v>
          </cell>
          <cell r="D10415" t="str">
            <v>SAKUKO- Set Quà Phát Tài</v>
          </cell>
          <cell r="E10415">
            <v>999000</v>
          </cell>
          <cell r="F10415" t="str">
            <v>176311</v>
          </cell>
          <cell r="G10415" t="str">
            <v>NGÀNH KHÁC</v>
          </cell>
          <cell r="H10415" t="str">
            <v xml:space="preserve"> SET QUÀ</v>
          </cell>
        </row>
        <row r="10416">
          <cell r="C10416" t="str">
            <v>2020019999</v>
          </cell>
          <cell r="D10416" t="str">
            <v>SAKUKO- Set Quà Trường Cửu</v>
          </cell>
          <cell r="E10416">
            <v>1499000</v>
          </cell>
          <cell r="F10416" t="str">
            <v>176312</v>
          </cell>
          <cell r="G10416" t="str">
            <v>NGÀNH KHÁC</v>
          </cell>
          <cell r="H10416" t="str">
            <v xml:space="preserve"> SET QUÀ</v>
          </cell>
        </row>
        <row r="10417">
          <cell r="C10417" t="str">
            <v>15180120200032</v>
          </cell>
          <cell r="D10417" t="str">
            <v>SAKUKO- Hộp Quà Set Quà Phúc Lộc</v>
          </cell>
          <cell r="E10417">
            <v>0</v>
          </cell>
          <cell r="F10417" t="str">
            <v>176313</v>
          </cell>
          <cell r="G10417" t="str">
            <v>THỰC PHẨM</v>
          </cell>
          <cell r="H10417" t="str">
            <v>THỰC PHẨM KHÁC</v>
          </cell>
        </row>
        <row r="10418">
          <cell r="C10418" t="str">
            <v>15180120200042</v>
          </cell>
          <cell r="D10418" t="str">
            <v>SAKUKO- Hộp Quà Set Quà Phát Tài</v>
          </cell>
          <cell r="E10418">
            <v>0</v>
          </cell>
          <cell r="F10418" t="str">
            <v>176314</v>
          </cell>
          <cell r="G10418" t="str">
            <v>THỰC PHẨM</v>
          </cell>
          <cell r="H10418" t="str">
            <v>THỰC PHẨM KHÁC</v>
          </cell>
        </row>
        <row r="10419">
          <cell r="C10419" t="str">
            <v>15180120200052</v>
          </cell>
          <cell r="D10419" t="str">
            <v>SAKUKO- Hộp Quà Set Quà Trường Cửu</v>
          </cell>
          <cell r="E10419">
            <v>0</v>
          </cell>
          <cell r="F10419" t="str">
            <v>176315</v>
          </cell>
          <cell r="G10419" t="str">
            <v>THỰC PHẨM</v>
          </cell>
          <cell r="H10419" t="str">
            <v>THỰC PHẨM KHÁC</v>
          </cell>
        </row>
        <row r="10420">
          <cell r="C10420" t="str">
            <v>4571157257594</v>
          </cell>
          <cell r="D10420" t="str">
            <v>ORIHIRO- Viên nở ngực BBB Best Body Beauty 300v</v>
          </cell>
          <cell r="E10420">
            <v>550000</v>
          </cell>
          <cell r="F10420" t="str">
            <v>176316</v>
          </cell>
          <cell r="G10420" t="str">
            <v>CHĂM SÓC SỨC KHỎE</v>
          </cell>
          <cell r="H10420" t="str">
            <v>HỖ TRỢ LÀM ĐẸP</v>
          </cell>
        </row>
        <row r="10421">
          <cell r="C10421" t="str">
            <v>4971493105861</v>
          </cell>
          <cell r="D10421" t="str">
            <v>ORIHIRO- Viên uống Natto Kinase 2000FU 60 viên</v>
          </cell>
          <cell r="E10421">
            <v>465000</v>
          </cell>
          <cell r="F10421" t="str">
            <v>176317</v>
          </cell>
          <cell r="G10421" t="str">
            <v>CHĂM SÓC SỨC KHỎE</v>
          </cell>
          <cell r="H10421" t="str">
            <v>HỖ TRỢ TRÍ NÃO VÀ TRÍ NHỚ</v>
          </cell>
        </row>
        <row r="10422">
          <cell r="C10422" t="str">
            <v>4901601292954</v>
          </cell>
          <cell r="D10422" t="str">
            <v>KAI- Vá lỗ inox, de-5830</v>
          </cell>
          <cell r="E10422">
            <v>105000</v>
          </cell>
          <cell r="F10422" t="str">
            <v>176318</v>
          </cell>
          <cell r="G10422" t="str">
            <v>NHÀ CỬA ĐỜI SỐNG</v>
          </cell>
          <cell r="H10422" t="str">
            <v>BẾP VÀ PHÒNG ĂN</v>
          </cell>
        </row>
        <row r="10423">
          <cell r="C10423" t="str">
            <v>4901601293128</v>
          </cell>
          <cell r="D10423" t="str">
            <v>KAI- Vá inox, de-5847</v>
          </cell>
          <cell r="E10423">
            <v>80000</v>
          </cell>
          <cell r="F10423" t="str">
            <v>176319</v>
          </cell>
          <cell r="G10423" t="str">
            <v>NHÀ CỬA ĐỜI SỐNG</v>
          </cell>
          <cell r="H10423" t="str">
            <v>BẾP VÀ PHÒNG ĂN</v>
          </cell>
        </row>
        <row r="10424">
          <cell r="C10424" t="str">
            <v>4901601293135</v>
          </cell>
          <cell r="D10424" t="str">
            <v>KAI- Vá lỗ inox, de-5848</v>
          </cell>
          <cell r="E10424">
            <v>75000</v>
          </cell>
          <cell r="F10424" t="str">
            <v>176320</v>
          </cell>
          <cell r="G10424" t="str">
            <v>NHÀ CỬA ĐỜI SỐNG</v>
          </cell>
          <cell r="H10424" t="str">
            <v>BẾP VÀ PHÒNG ĂN</v>
          </cell>
        </row>
        <row r="10425">
          <cell r="C10425" t="str">
            <v>4901601293029</v>
          </cell>
          <cell r="D10425" t="str">
            <v>KAI- Vợt inox, de-5837</v>
          </cell>
          <cell r="E10425">
            <v>79000</v>
          </cell>
          <cell r="F10425" t="str">
            <v>176321</v>
          </cell>
          <cell r="G10425" t="str">
            <v>NHÀ CỬA ĐỜI SỐNG</v>
          </cell>
          <cell r="H10425" t="str">
            <v>BẾP VÀ PHÒNG ĂN</v>
          </cell>
        </row>
        <row r="10426">
          <cell r="C10426" t="str">
            <v>4901601293159</v>
          </cell>
          <cell r="D10426" t="str">
            <v>KAI- Bộ vá vợt giỏ inox, de-5850</v>
          </cell>
          <cell r="E10426">
            <v>199000</v>
          </cell>
          <cell r="F10426" t="str">
            <v>176322</v>
          </cell>
          <cell r="G10426" t="str">
            <v>NHÀ CỬA ĐỜI SỐNG</v>
          </cell>
          <cell r="H10426" t="str">
            <v>BẾP VÀ PHÒNG ĂN</v>
          </cell>
        </row>
        <row r="10427">
          <cell r="C10427" t="str">
            <v>4901601293166</v>
          </cell>
          <cell r="D10427" t="str">
            <v>KAI- Vợt giỏ inox, de-5851</v>
          </cell>
          <cell r="E10427">
            <v>192000</v>
          </cell>
          <cell r="F10427" t="str">
            <v>176323</v>
          </cell>
          <cell r="G10427" t="str">
            <v>NHÀ CỬA ĐỜI SỐNG</v>
          </cell>
          <cell r="H10427" t="str">
            <v>BẾP VÀ PHÒNG ĂN</v>
          </cell>
        </row>
        <row r="10428">
          <cell r="C10428" t="str">
            <v>4901601293036</v>
          </cell>
          <cell r="D10428" t="str">
            <v>KAI- Đánh bột inox cán đỏ, de-5838</v>
          </cell>
          <cell r="E10428">
            <v>86000</v>
          </cell>
          <cell r="F10428" t="str">
            <v>176324</v>
          </cell>
          <cell r="G10428" t="str">
            <v>NHÀ CỬA ĐỜI SỐNG</v>
          </cell>
          <cell r="H10428" t="str">
            <v>BẾP VÀ PHÒNG ĂN</v>
          </cell>
        </row>
        <row r="10429">
          <cell r="C10429" t="str">
            <v>4901601292923</v>
          </cell>
          <cell r="D10429" t="str">
            <v>KAI- Vá inox mini, de-5827</v>
          </cell>
          <cell r="E10429">
            <v>85000</v>
          </cell>
          <cell r="F10429" t="str">
            <v>176325</v>
          </cell>
          <cell r="G10429" t="str">
            <v>NHÀ CỬA ĐỜI SỐNG</v>
          </cell>
          <cell r="H10429" t="str">
            <v>BẾP VÀ PHÒNG ĂN</v>
          </cell>
        </row>
        <row r="10430">
          <cell r="C10430" t="str">
            <v>4901601292862</v>
          </cell>
          <cell r="D10430" t="str">
            <v>KAI- Dụng cụ dầm nhuyễn củ quả inox cán</v>
          </cell>
          <cell r="E10430">
            <v>89000</v>
          </cell>
          <cell r="F10430" t="str">
            <v>176326</v>
          </cell>
          <cell r="G10430" t="str">
            <v>NHÀ CỬA ĐỜI SỐNG</v>
          </cell>
          <cell r="H10430" t="str">
            <v>BẾP VÀ PHÒNG ĂN</v>
          </cell>
        </row>
        <row r="10431">
          <cell r="C10431" t="str">
            <v>4901601384741</v>
          </cell>
          <cell r="D10431" t="str">
            <v>KAI- Dụng cụ mở nắp chai, dh-6519</v>
          </cell>
          <cell r="E10431">
            <v>47000</v>
          </cell>
          <cell r="F10431" t="str">
            <v>176327</v>
          </cell>
          <cell r="G10431" t="str">
            <v>NHÀ CỬA ĐỜI SỐNG</v>
          </cell>
          <cell r="H10431" t="str">
            <v>BẾP VÀ PHÒNG ĂN</v>
          </cell>
        </row>
        <row r="10432">
          <cell r="C10432" t="str">
            <v>4901601290769</v>
          </cell>
          <cell r="D10432" t="str">
            <v>KAI- Bộ nạo thực phẩm đa năng, dh-7076</v>
          </cell>
          <cell r="E10432">
            <v>460000</v>
          </cell>
          <cell r="F10432" t="str">
            <v>176329</v>
          </cell>
          <cell r="G10432" t="str">
            <v>NHÀ CỬA ĐỜI SỐNG</v>
          </cell>
          <cell r="H10432" t="str">
            <v>BẾP VÀ PHÒNG ĂN</v>
          </cell>
        </row>
        <row r="10433">
          <cell r="C10433" t="str">
            <v>4901601290776</v>
          </cell>
          <cell r="D10433" t="str">
            <v>KAI- Bộ nạo thực phẩm, dh-7077</v>
          </cell>
          <cell r="E10433">
            <v>184800</v>
          </cell>
          <cell r="F10433" t="str">
            <v>176330</v>
          </cell>
          <cell r="G10433" t="str">
            <v>NHÀ CỬA ĐỜI SỐNG</v>
          </cell>
          <cell r="H10433" t="str">
            <v>BẾP VÀ PHÒNG ĂN</v>
          </cell>
        </row>
        <row r="10434">
          <cell r="C10434" t="str">
            <v>4901601213775</v>
          </cell>
          <cell r="D10434" t="str">
            <v>KAI- Chảo siêu nhẹ Cho Karui IH 26cm, DW-5629</v>
          </cell>
          <cell r="E10434">
            <v>465000</v>
          </cell>
          <cell r="F10434" t="str">
            <v>176331</v>
          </cell>
          <cell r="G10434" t="str">
            <v>NHÀ CỬA ĐỜI SỐNG</v>
          </cell>
          <cell r="H10434" t="str">
            <v>BẾP VÀ PHÒNG ĂN</v>
          </cell>
        </row>
        <row r="10435">
          <cell r="C10435" t="str">
            <v>4901601213782</v>
          </cell>
          <cell r="D10435" t="str">
            <v>KAI- Chảo siêu nhẹ Cho Karui IH 28cm, DW-5630</v>
          </cell>
          <cell r="E10435">
            <v>515000</v>
          </cell>
          <cell r="F10435" t="str">
            <v>176332</v>
          </cell>
          <cell r="G10435" t="str">
            <v>NHÀ CỬA ĐỜI SỐNG</v>
          </cell>
          <cell r="H10435" t="str">
            <v>BẾP VÀ PHÒNG ĂN</v>
          </cell>
        </row>
        <row r="10436">
          <cell r="C10436" t="str">
            <v>4901601213812</v>
          </cell>
          <cell r="D10436" t="str">
            <v>KAI- Chảo sâu lòng siêu nhệ Cho Karui 24cm DW-5633</v>
          </cell>
          <cell r="E10436">
            <v>475000</v>
          </cell>
          <cell r="F10436" t="str">
            <v>176333</v>
          </cell>
          <cell r="G10436" t="str">
            <v>NHÀ CỬA ĐỜI SỐNG</v>
          </cell>
          <cell r="H10436" t="str">
            <v>BẾP VÀ PHÒNG ĂN</v>
          </cell>
        </row>
        <row r="10437">
          <cell r="C10437" t="str">
            <v>4901601213829</v>
          </cell>
          <cell r="D10437" t="str">
            <v>KAI- Chảo sâu lòng siêu nhẹ Cho Karui 28cm DW-5634</v>
          </cell>
          <cell r="E10437">
            <v>515000</v>
          </cell>
          <cell r="F10437" t="str">
            <v>176334</v>
          </cell>
          <cell r="G10437" t="str">
            <v>NHÀ CỬA ĐỜI SỐNG</v>
          </cell>
          <cell r="H10437" t="str">
            <v>BẾP VÀ PHÒNG ĂN</v>
          </cell>
        </row>
        <row r="10438">
          <cell r="C10438" t="str">
            <v>4992309006288</v>
          </cell>
          <cell r="D10438" t="str">
            <v>ONIKOROSI- Rượu Sake bình cói Junmai Ginjo 1.8L</v>
          </cell>
          <cell r="E10438">
            <v>1550000</v>
          </cell>
          <cell r="F10438" t="str">
            <v>176335</v>
          </cell>
          <cell r="G10438" t="str">
            <v>THỰC PHẨM</v>
          </cell>
          <cell r="H10438" t="str">
            <v>RƯỢU</v>
          </cell>
        </row>
        <row r="10439">
          <cell r="C10439" t="str">
            <v>1518002011010</v>
          </cell>
          <cell r="D10439" t="str">
            <v>Vỏ rượu mơ vảy vàng</v>
          </cell>
          <cell r="E10439">
            <v>20000</v>
          </cell>
          <cell r="F10439" t="str">
            <v>176336</v>
          </cell>
          <cell r="G10439" t="str">
            <v>VĂN PHÒNG PHẨM</v>
          </cell>
          <cell r="H10439" t="str">
            <v>ĐỒ DÙNG VPP</v>
          </cell>
        </row>
        <row r="10440">
          <cell r="C10440" t="str">
            <v>4562193641478</v>
          </cell>
          <cell r="D10440" t="str">
            <v>GENSEIDA- Hạt dẻ hấp Thiên Tân 260g</v>
          </cell>
          <cell r="E10440">
            <v>110000</v>
          </cell>
          <cell r="F10440" t="str">
            <v>176339</v>
          </cell>
          <cell r="G10440" t="str">
            <v>THỰC PHẨM</v>
          </cell>
          <cell r="H10440" t="str">
            <v>BÁNH KẸO, ĐỒ ĂN VẶT</v>
          </cell>
        </row>
        <row r="10441">
          <cell r="C10441" t="str">
            <v>4978498006377</v>
          </cell>
          <cell r="D10441" t="str">
            <v>MARUTO- Bánh chuối chocolate 6 chiếc</v>
          </cell>
          <cell r="E10441">
            <v>110000</v>
          </cell>
          <cell r="F10441" t="str">
            <v>176340</v>
          </cell>
          <cell r="G10441" t="str">
            <v>THỰC PHẨM</v>
          </cell>
          <cell r="H10441" t="str">
            <v>BÁNH KẸO, ĐỒ ĂN VẶT</v>
          </cell>
        </row>
        <row r="10442">
          <cell r="C10442" t="str">
            <v>1715002019651</v>
          </cell>
          <cell r="D10442" t="str">
            <v>Túi vải Sakuko</v>
          </cell>
          <cell r="E10442">
            <v>1</v>
          </cell>
          <cell r="F10442" t="str">
            <v>176341</v>
          </cell>
          <cell r="G10442" t="str">
            <v>NGÀNH KHÁC</v>
          </cell>
          <cell r="H10442" t="str">
            <v>HÀNG MARKETING</v>
          </cell>
        </row>
        <row r="10443">
          <cell r="C10443" t="str">
            <v>4975658015408</v>
          </cell>
          <cell r="D10443" t="str">
            <v>NOMURA- Bánh quy Millet 30g x 6 gói</v>
          </cell>
          <cell r="E10443">
            <v>105000</v>
          </cell>
          <cell r="F10443" t="str">
            <v>176342</v>
          </cell>
          <cell r="G10443" t="str">
            <v>THỰC PHẨM</v>
          </cell>
          <cell r="H10443" t="str">
            <v>BÁNH KẸO, ĐỒ ĂN VẶT</v>
          </cell>
        </row>
        <row r="10444">
          <cell r="C10444" t="str">
            <v>4903939015410</v>
          </cell>
          <cell r="D10444" t="str">
            <v>LION- Kẹo dẻo thạch dừa Natadecoco vị nho 44g</v>
          </cell>
          <cell r="E10444">
            <v>40000</v>
          </cell>
          <cell r="F10444" t="str">
            <v>176344</v>
          </cell>
          <cell r="G10444" t="str">
            <v>THỰC PHẨM</v>
          </cell>
          <cell r="H10444" t="str">
            <v>BÁNH KẸO, ĐỒ ĂN VẶT</v>
          </cell>
        </row>
        <row r="10445">
          <cell r="C10445" t="str">
            <v>4980655952038</v>
          </cell>
          <cell r="D10445" t="str">
            <v>S-TRUST- Bánh quy phủ socola nhân kem Memorial 20c</v>
          </cell>
          <cell r="E10445">
            <v>230000</v>
          </cell>
          <cell r="F10445" t="str">
            <v>176345</v>
          </cell>
          <cell r="G10445" t="str">
            <v>THỰC PHẨM</v>
          </cell>
          <cell r="H10445" t="str">
            <v>BÁNH KẸO, ĐỒ ĂN VẶT</v>
          </cell>
        </row>
        <row r="10446">
          <cell r="C10446" t="str">
            <v>4903301129714</v>
          </cell>
          <cell r="D10446" t="str">
            <v>LION- Đầu bàn chải thay thế DentalSystem thường 2c</v>
          </cell>
          <cell r="E10446">
            <v>150000</v>
          </cell>
          <cell r="F10446" t="str">
            <v>176347</v>
          </cell>
          <cell r="G10446" t="str">
            <v>CHĂM SÓC HÀNG NGÀY</v>
          </cell>
          <cell r="H10446" t="str">
            <v>CHĂM SÓC RĂNG MIỆNG</v>
          </cell>
        </row>
        <row r="10447">
          <cell r="C10447" t="str">
            <v>4903301216247</v>
          </cell>
          <cell r="D10447" t="str">
            <v>LION- Đầu bàn chải thay thế Dental System mềm 2c</v>
          </cell>
          <cell r="E10447">
            <v>150000</v>
          </cell>
          <cell r="F10447" t="str">
            <v>176348</v>
          </cell>
          <cell r="G10447" t="str">
            <v>CHĂM SÓC HÀNG NGÀY</v>
          </cell>
          <cell r="H10447" t="str">
            <v>CHĂM SÓC RĂNG MIỆNG</v>
          </cell>
        </row>
        <row r="10448">
          <cell r="C10448" t="str">
            <v>4972319130333</v>
          </cell>
          <cell r="D10448" t="str">
            <v>KANAZURU- Đậu thận sấy khô 350g</v>
          </cell>
          <cell r="E10448">
            <v>120000</v>
          </cell>
          <cell r="F10448" t="str">
            <v>176350</v>
          </cell>
          <cell r="G10448" t="str">
            <v>THỰC PHẨM</v>
          </cell>
          <cell r="H10448" t="str">
            <v>BÁNH KẸO, ĐỒ ĂN VẶT</v>
          </cell>
        </row>
        <row r="10449">
          <cell r="C10449" t="str">
            <v>4972319510050</v>
          </cell>
          <cell r="D10449" t="str">
            <v>KANAZURU- Snack dạng hạt Kakitane 500g</v>
          </cell>
          <cell r="E10449">
            <v>125000</v>
          </cell>
          <cell r="F10449" t="str">
            <v>176351</v>
          </cell>
          <cell r="G10449" t="str">
            <v>THỰC PHẨM</v>
          </cell>
          <cell r="H10449" t="str">
            <v>BÁNH KẸO, ĐỒ ĂN VẶT</v>
          </cell>
        </row>
        <row r="10450">
          <cell r="C10450" t="str">
            <v>4972319432109</v>
          </cell>
          <cell r="D10450" t="str">
            <v>KANAZURU-  Snack dạng hạt Kakitane vị cay 160g</v>
          </cell>
          <cell r="E10450">
            <v>75000</v>
          </cell>
          <cell r="F10450" t="str">
            <v>176353</v>
          </cell>
          <cell r="G10450" t="str">
            <v>THỰC PHẨM</v>
          </cell>
          <cell r="H10450" t="str">
            <v>BÁNH KẸO, ĐỒ ĂN VẶT</v>
          </cell>
        </row>
        <row r="10451">
          <cell r="C10451" t="str">
            <v>4972319908680</v>
          </cell>
          <cell r="D10451" t="str">
            <v>KANAZURU- Hạt dẻ cười 220g</v>
          </cell>
          <cell r="E10451">
            <v>225000</v>
          </cell>
          <cell r="F10451" t="str">
            <v>176354</v>
          </cell>
          <cell r="G10451" t="str">
            <v>THỰC PHẨM</v>
          </cell>
          <cell r="H10451" t="str">
            <v>BÁNH KẸO, ĐỒ ĂN VẶT</v>
          </cell>
        </row>
        <row r="10452">
          <cell r="C10452" t="str">
            <v>4972319000827</v>
          </cell>
          <cell r="D10452" t="str">
            <v>KANAZURU- Xoài sấy 300g</v>
          </cell>
          <cell r="E10452">
            <v>165000</v>
          </cell>
          <cell r="F10452" t="str">
            <v>176355</v>
          </cell>
          <cell r="G10452" t="str">
            <v>THỰC PHẨM</v>
          </cell>
          <cell r="H10452" t="str">
            <v>BÁNH KẸO, ĐỒ ĂN VẶT</v>
          </cell>
        </row>
        <row r="10453">
          <cell r="C10453" t="str">
            <v>4972319213173</v>
          </cell>
          <cell r="D10453" t="str">
            <v>KANAZURU- Quả nam việt quất sấy 250g</v>
          </cell>
          <cell r="E10453">
            <v>140000</v>
          </cell>
          <cell r="F10453" t="str">
            <v>176356</v>
          </cell>
          <cell r="G10453" t="str">
            <v>THỰC PHẨM</v>
          </cell>
          <cell r="H10453" t="str">
            <v>BÁNH KẸO, ĐỒ ĂN VẶT</v>
          </cell>
        </row>
        <row r="10454">
          <cell r="C10454" t="str">
            <v>4972319223288</v>
          </cell>
          <cell r="D10454" t="str">
            <v>KANAZURU- Snack kiểu nhật Arare 280g</v>
          </cell>
          <cell r="E10454">
            <v>105000</v>
          </cell>
          <cell r="F10454" t="str">
            <v>176358</v>
          </cell>
          <cell r="G10454" t="str">
            <v>THỰC PHẨM</v>
          </cell>
          <cell r="H10454" t="str">
            <v>BÁNH KẸO, ĐỒ ĂN VẶT</v>
          </cell>
        </row>
        <row r="10455">
          <cell r="C10455" t="str">
            <v>4902151284062</v>
          </cell>
          <cell r="D10455" t="str">
            <v>NAKAJIMA- Mochi thạch nhiều vị Kuzumochi 6 chiếc</v>
          </cell>
          <cell r="E10455">
            <v>350000</v>
          </cell>
          <cell r="F10455" t="str">
            <v>176360</v>
          </cell>
          <cell r="G10455" t="str">
            <v>THỰC PHẨM</v>
          </cell>
          <cell r="H10455" t="str">
            <v>BÁNH KẸO, ĐỒ ĂN VẶT</v>
          </cell>
        </row>
        <row r="10456">
          <cell r="C10456" t="str">
            <v>4980655260126</v>
          </cell>
          <cell r="D10456" t="str">
            <v>STRUST- Bánh quy phủ socola Kobe Chocolaffe 10c</v>
          </cell>
          <cell r="E10456">
            <v>175000</v>
          </cell>
          <cell r="F10456" t="str">
            <v>176361</v>
          </cell>
          <cell r="G10456" t="str">
            <v>THỰC PHẨM</v>
          </cell>
          <cell r="H10456" t="str">
            <v>BÁNH KẸO, ĐỒ ĂN VẶT</v>
          </cell>
        </row>
        <row r="10457">
          <cell r="C10457" t="str">
            <v>4980655951796</v>
          </cell>
          <cell r="D10457" t="str">
            <v>S-TRUST- Bánh quy Prime Collection vị trà xanh 20c</v>
          </cell>
          <cell r="E10457">
            <v>250000</v>
          </cell>
          <cell r="F10457" t="str">
            <v>176362</v>
          </cell>
          <cell r="G10457" t="str">
            <v>THỰC PHẨM</v>
          </cell>
          <cell r="H10457" t="str">
            <v>BÁNH KẸO, ĐỒ ĂN VẶT</v>
          </cell>
        </row>
        <row r="10458">
          <cell r="C10458" t="str">
            <v>4901313014608</v>
          </cell>
          <cell r="D10458" t="str">
            <v>KAMEDA- Bánh gạo Nhật Honokaori nhiều vị 26 gói</v>
          </cell>
          <cell r="E10458">
            <v>255000</v>
          </cell>
          <cell r="F10458" t="str">
            <v>176363</v>
          </cell>
          <cell r="G10458" t="str">
            <v>THỰC PHẨM</v>
          </cell>
          <cell r="H10458" t="str">
            <v>BÁNH KẸO, ĐỒ ĂN VẶT</v>
          </cell>
        </row>
        <row r="10459">
          <cell r="C10459" t="str">
            <v>4901313182543</v>
          </cell>
          <cell r="D10459" t="str">
            <v>KAMEDA- Bánh gạo Nhật mini nhiều vị 152g</v>
          </cell>
          <cell r="E10459">
            <v>255000</v>
          </cell>
          <cell r="F10459" t="str">
            <v>176364</v>
          </cell>
          <cell r="G10459" t="str">
            <v>THỰC PHẨM</v>
          </cell>
          <cell r="H10459" t="str">
            <v>BÁNH KẸO, ĐỒ ĂN VẶT</v>
          </cell>
        </row>
        <row r="10460">
          <cell r="C10460" t="str">
            <v>4210201848493</v>
          </cell>
          <cell r="D10460" t="str">
            <v>P&amp;G-Đầu bàn chải OralB Precision Clean sạch sâu 2c</v>
          </cell>
          <cell r="E10460">
            <v>180000</v>
          </cell>
          <cell r="F10460" t="str">
            <v>176367</v>
          </cell>
          <cell r="G10460" t="str">
            <v>CHĂM SÓC HÀNG NGÀY</v>
          </cell>
          <cell r="H10460" t="str">
            <v>CHĂM SÓC RĂNG MIỆNG</v>
          </cell>
        </row>
        <row r="10461">
          <cell r="C10461" t="str">
            <v>6903148269466</v>
          </cell>
          <cell r="D10461" t="str">
            <v>P&amp;G- Bàn chải điện OralB Pikachu cho bé - Đỏ</v>
          </cell>
          <cell r="E10461">
            <v>575000</v>
          </cell>
          <cell r="F10461" t="str">
            <v>176368</v>
          </cell>
          <cell r="G10461" t="str">
            <v>ĐỒ CHO MẸ BÉ</v>
          </cell>
          <cell r="H10461" t="str">
            <v>CHĂM SÓC CƠ THỂ BÉ</v>
          </cell>
        </row>
        <row r="10462">
          <cell r="C10462" t="str">
            <v>6903148269473</v>
          </cell>
          <cell r="D10462" t="str">
            <v>P&amp;G- Bàn chải điện OralB Pikachu cho bé - Hồng</v>
          </cell>
          <cell r="E10462">
            <v>575000</v>
          </cell>
          <cell r="F10462" t="str">
            <v>176369</v>
          </cell>
          <cell r="G10462" t="str">
            <v>ĐỒ CHO MẸ BÉ</v>
          </cell>
          <cell r="H10462" t="str">
            <v>CHĂM SÓC CƠ THỂ BÉ</v>
          </cell>
        </row>
        <row r="10463">
          <cell r="C10463" t="str">
            <v>6903148269480</v>
          </cell>
          <cell r="D10463" t="str">
            <v>ORAL-B- Đầu bàn chải Braun Pikachu cho bé xanh(2c)</v>
          </cell>
          <cell r="E10463">
            <v>180000</v>
          </cell>
          <cell r="F10463" t="str">
            <v>176370</v>
          </cell>
          <cell r="G10463" t="str">
            <v>ORDER</v>
          </cell>
          <cell r="H10463" t="str">
            <v>CHĂM SÓC SỨC KHỎE</v>
          </cell>
        </row>
        <row r="10464">
          <cell r="C10464" t="str">
            <v>6903148269497</v>
          </cell>
          <cell r="D10464" t="str">
            <v>ORAL-B- Đầu bàn chải Braun Pikachu cho bé hồng(2c)</v>
          </cell>
          <cell r="E10464">
            <v>180000</v>
          </cell>
          <cell r="F10464" t="str">
            <v>176371</v>
          </cell>
          <cell r="G10464" t="str">
            <v>CHĂM SÓC HÀNG NGÀY</v>
          </cell>
          <cell r="H10464" t="str">
            <v>CHĂM SÓC RĂNG MIỆNG</v>
          </cell>
        </row>
        <row r="10465">
          <cell r="C10465" t="str">
            <v>4977114940224</v>
          </cell>
          <cell r="D10465" t="str">
            <v>PREPPY- Ruột bút mực màu xanh lá cây 2 chiếc</v>
          </cell>
          <cell r="E10465">
            <v>35000</v>
          </cell>
          <cell r="F10465" t="str">
            <v>176381</v>
          </cell>
          <cell r="G10465" t="str">
            <v>VĂN PHÒNG PHẨM</v>
          </cell>
          <cell r="H10465" t="str">
            <v>ĐỒ DÙNG HỌC TẬP</v>
          </cell>
        </row>
        <row r="10466">
          <cell r="C10466" t="str">
            <v>4944121534012</v>
          </cell>
          <cell r="D10466" t="str">
            <v>KUMON- Bút chì tam giác 6B cho bé 2~4 tuổi 6 chiếc</v>
          </cell>
          <cell r="E10466">
            <v>115000</v>
          </cell>
          <cell r="F10466" t="str">
            <v>176388</v>
          </cell>
          <cell r="G10466" t="str">
            <v>VĂN PHÒNG PHẨM</v>
          </cell>
          <cell r="H10466" t="str">
            <v>ĐỒ DÙNG HỌC TẬP</v>
          </cell>
        </row>
        <row r="10467">
          <cell r="C10467" t="str">
            <v>4944121533305</v>
          </cell>
          <cell r="D10467" t="str">
            <v>KUMON- Gọt bút chì tam giác Kumon màu đỏ 2 ngòi</v>
          </cell>
          <cell r="E10467">
            <v>49000</v>
          </cell>
          <cell r="F10467" t="str">
            <v>176391</v>
          </cell>
          <cell r="G10467" t="str">
            <v>VĂN PHÒNG PHẨM</v>
          </cell>
          <cell r="H10467" t="str">
            <v>ĐỒ DÙNG HỌC TẬP</v>
          </cell>
        </row>
        <row r="10468">
          <cell r="C10468" t="str">
            <v>4975186164944</v>
          </cell>
          <cell r="D10468" t="str">
            <v>AKAI BOUSHI- Bánh quy Kukkia kem tràxanh socola12c</v>
          </cell>
          <cell r="E10468">
            <v>135000</v>
          </cell>
          <cell r="F10468" t="str">
            <v>176392</v>
          </cell>
          <cell r="G10468" t="str">
            <v>THỰC PHẨM</v>
          </cell>
          <cell r="H10468" t="str">
            <v>BÁNH KẸO, ĐỒ ĂN VẶT</v>
          </cell>
        </row>
        <row r="10469">
          <cell r="C10469" t="str">
            <v>4934675114334</v>
          </cell>
          <cell r="D10469" t="str">
            <v>CHIBORI- Bánh Cookie kiểu Nhật Moegino socola 10c</v>
          </cell>
          <cell r="E10469">
            <v>180000</v>
          </cell>
          <cell r="F10469" t="str">
            <v>176394</v>
          </cell>
          <cell r="G10469" t="str">
            <v>THỰC PHẨM</v>
          </cell>
          <cell r="H10469" t="str">
            <v>BÁNH KẸO, ĐỒ ĂN VẶT</v>
          </cell>
        </row>
        <row r="10470">
          <cell r="C10470" t="str">
            <v>4902750698925</v>
          </cell>
          <cell r="D10470" t="str">
            <v>UHA MIKAKUTO- Kẹo dẻo xé vị nho Sakerugumi 7 miếng</v>
          </cell>
          <cell r="E10470">
            <v>30000</v>
          </cell>
          <cell r="F10470" t="str">
            <v>176395</v>
          </cell>
          <cell r="G10470" t="str">
            <v>THỰC PHẨM</v>
          </cell>
          <cell r="H10470" t="str">
            <v>BÁNH KẸO, ĐỒ ĂN VẶT</v>
          </cell>
        </row>
        <row r="10471">
          <cell r="C10471" t="str">
            <v>4901360336456</v>
          </cell>
          <cell r="D10471" t="str">
            <v>BOURBON- Socola đen Alfort nhân bánh quy cacao 12c</v>
          </cell>
          <cell r="E10471">
            <v>50000</v>
          </cell>
          <cell r="F10471" t="str">
            <v>176400</v>
          </cell>
          <cell r="G10471" t="str">
            <v>THỰC PHẨM</v>
          </cell>
          <cell r="H10471" t="str">
            <v>BÁNH KẸO, ĐỒ ĂN VẶT</v>
          </cell>
        </row>
        <row r="10472">
          <cell r="C10472" t="str">
            <v>4972304803600</v>
          </cell>
          <cell r="D10472" t="str">
            <v>KIMURA- Bánh quy ngũ cốc 270g</v>
          </cell>
          <cell r="E10472">
            <v>85000</v>
          </cell>
          <cell r="F10472" t="str">
            <v>176401</v>
          </cell>
          <cell r="G10472" t="str">
            <v>THỰC PHẨM</v>
          </cell>
          <cell r="H10472" t="str">
            <v>BÁNH KẸO, ĐỒ ĂN VẶT</v>
          </cell>
        </row>
        <row r="10473">
          <cell r="C10473" t="str">
            <v>4934675114303</v>
          </cell>
          <cell r="D10473" t="str">
            <v>CHIBORI- Bánh Cookie kiểu Nhật Moegino 32 chiếc</v>
          </cell>
          <cell r="E10473">
            <v>195000</v>
          </cell>
          <cell r="F10473" t="str">
            <v>176403</v>
          </cell>
          <cell r="G10473" t="str">
            <v>THỰC PHẨM</v>
          </cell>
          <cell r="H10473" t="str">
            <v>BÁNH KẸO, ĐỒ ĂN VẶT</v>
          </cell>
        </row>
        <row r="10474">
          <cell r="C10474" t="str">
            <v>4975186164937</v>
          </cell>
          <cell r="D10474" t="str">
            <v>AKAI BOUSHI- Bánh quy Kukkia Katoru 4 vị 12c</v>
          </cell>
          <cell r="E10474">
            <v>135000</v>
          </cell>
          <cell r="F10474" t="str">
            <v>176405</v>
          </cell>
          <cell r="G10474" t="str">
            <v>THỰC PHẨM</v>
          </cell>
          <cell r="H10474" t="str">
            <v>BÁNH KẸO, ĐỒ ĂN VẶT</v>
          </cell>
        </row>
        <row r="10475">
          <cell r="C10475" t="str">
            <v>4902750905665</v>
          </cell>
          <cell r="D10475" t="str">
            <v>UHA MIKAKUTO- Kẹo dẻo 4 vị 93g</v>
          </cell>
          <cell r="E10475">
            <v>65000</v>
          </cell>
          <cell r="F10475" t="str">
            <v>176406</v>
          </cell>
          <cell r="G10475" t="str">
            <v>THỰC PHẨM</v>
          </cell>
          <cell r="H10475" t="str">
            <v>BÁNH KẸO, ĐỒ ĂN VẶT</v>
          </cell>
        </row>
        <row r="10476">
          <cell r="C10476" t="str">
            <v>4901550269182</v>
          </cell>
          <cell r="D10476" t="str">
            <v>KABAYA- Kẹo dẻo trái cây nhiều vị 180g</v>
          </cell>
          <cell r="E10476">
            <v>80000</v>
          </cell>
          <cell r="F10476" t="str">
            <v>176407</v>
          </cell>
          <cell r="G10476" t="str">
            <v>THỰC PHẨM</v>
          </cell>
          <cell r="H10476" t="str">
            <v>BÁNH KẸO, ĐỒ ĂN VẶT</v>
          </cell>
        </row>
        <row r="10477">
          <cell r="C10477" t="str">
            <v>4901550269199</v>
          </cell>
          <cell r="D10477" t="str">
            <v>KABAYA- Kẹo dẻo trái cây Collagen&amp;Hyaluronic 170g</v>
          </cell>
          <cell r="E10477">
            <v>80000</v>
          </cell>
          <cell r="F10477" t="str">
            <v>176408</v>
          </cell>
          <cell r="G10477" t="str">
            <v>THỰC PHẨM</v>
          </cell>
          <cell r="H10477" t="str">
            <v>BÁNH KẸO, ĐỒ ĂN VẶT</v>
          </cell>
        </row>
        <row r="10478">
          <cell r="C10478" t="str">
            <v>4901005104075</v>
          </cell>
          <cell r="D10478" t="str">
            <v>GLICO- Bánh kem sữa Collon túi 11 gói</v>
          </cell>
          <cell r="E10478">
            <v>85000</v>
          </cell>
          <cell r="F10478" t="str">
            <v>176411</v>
          </cell>
          <cell r="G10478" t="str">
            <v>THỰC PHẨM</v>
          </cell>
          <cell r="H10478" t="str">
            <v>BÁNH KẸO, ĐỒ ĂN VẶT</v>
          </cell>
        </row>
        <row r="10479">
          <cell r="C10479" t="str">
            <v>4901005501003</v>
          </cell>
          <cell r="D10479" t="str">
            <v>GLICO- Socola hạnh nhân Almond Peak 12 viên</v>
          </cell>
          <cell r="E10479">
            <v>55000</v>
          </cell>
          <cell r="F10479" t="str">
            <v>176413</v>
          </cell>
          <cell r="G10479" t="str">
            <v>THỰC PHẨM</v>
          </cell>
          <cell r="H10479" t="str">
            <v>BÁNH KẸO, ĐỒ ĂN VẶT</v>
          </cell>
        </row>
        <row r="10480">
          <cell r="C10480" t="str">
            <v>4901360314966</v>
          </cell>
          <cell r="D10480" t="str">
            <v>BOURBON - Socola trắng Alfort bánhquy cacao 12c</v>
          </cell>
          <cell r="E10480">
            <v>50000</v>
          </cell>
          <cell r="F10480" t="str">
            <v>176416</v>
          </cell>
          <cell r="G10480" t="str">
            <v>THỰC PHẨM</v>
          </cell>
          <cell r="H10480" t="str">
            <v>BÁNH KẸO, ĐỒ ĂN VẶT</v>
          </cell>
        </row>
        <row r="10481">
          <cell r="C10481" t="str">
            <v>4972560300233</v>
          </cell>
          <cell r="D10481" t="str">
            <v>KOUTA SHOTEN- Bột đậu nành Tokuyou 200g</v>
          </cell>
          <cell r="E10481">
            <v>35000</v>
          </cell>
          <cell r="F10481" t="str">
            <v>176419</v>
          </cell>
          <cell r="G10481" t="str">
            <v>THỰC PHẨM</v>
          </cell>
          <cell r="H10481" t="str">
            <v>ĐỒ UỐNG, PHA CHẾ</v>
          </cell>
        </row>
        <row r="10482">
          <cell r="C10482" t="str">
            <v>4972560300646</v>
          </cell>
          <cell r="D10482" t="str">
            <v>KOUTA SHOTEN- Bột đậu nành &amp; rau xanh Aojiru 150g</v>
          </cell>
          <cell r="E10482">
            <v>85000</v>
          </cell>
          <cell r="F10482" t="str">
            <v>176420</v>
          </cell>
          <cell r="G10482" t="str">
            <v>THỰC PHẨM</v>
          </cell>
          <cell r="H10482" t="str">
            <v>ĐỒ UỐNG, PHA CHẾ</v>
          </cell>
        </row>
        <row r="10483">
          <cell r="C10483" t="str">
            <v>4972560301087</v>
          </cell>
          <cell r="D10483" t="str">
            <v>KOUTA SHOTEN- Bột đậu nành nội địa Nhật 150g</v>
          </cell>
          <cell r="E10483">
            <v>40000</v>
          </cell>
          <cell r="F10483" t="str">
            <v>176421</v>
          </cell>
          <cell r="G10483" t="str">
            <v>THỰC PHẨM</v>
          </cell>
          <cell r="H10483" t="str">
            <v>ĐỒ UỐNG, PHA CHẾ</v>
          </cell>
        </row>
        <row r="10484">
          <cell r="C10484" t="str">
            <v>4972560301575</v>
          </cell>
          <cell r="D10484" t="str">
            <v>KOUTA SHOTEN- Bột đậu nành hạnh nhân mè đen 150g</v>
          </cell>
          <cell r="E10484">
            <v>85000</v>
          </cell>
          <cell r="F10484" t="str">
            <v>176422</v>
          </cell>
          <cell r="G10484" t="str">
            <v>THỰC PHẨM</v>
          </cell>
          <cell r="H10484" t="str">
            <v>ĐỒ UỐNG, PHA CHẾ</v>
          </cell>
        </row>
        <row r="10485">
          <cell r="C10485" t="str">
            <v>4972560301803</v>
          </cell>
          <cell r="D10485" t="str">
            <v>KOUTA SHOTEN- Bột đậu nành hạnh nhân mè đen 270g</v>
          </cell>
          <cell r="E10485">
            <v>140000</v>
          </cell>
          <cell r="F10485" t="str">
            <v>176425</v>
          </cell>
          <cell r="G10485" t="str">
            <v>THỰC PHẨM</v>
          </cell>
          <cell r="H10485" t="str">
            <v>ĐỒ UỐNG, PHA CHẾ</v>
          </cell>
        </row>
        <row r="10486">
          <cell r="C10486" t="str">
            <v>4902856433710</v>
          </cell>
          <cell r="D10486" t="str">
            <v>MORITA- Nước lẩu gà Maiko Kyoto 7 vị cay 600g</v>
          </cell>
          <cell r="E10486">
            <v>120000</v>
          </cell>
          <cell r="F10486" t="str">
            <v>176429</v>
          </cell>
          <cell r="G10486" t="str">
            <v>THỰC PHẨM</v>
          </cell>
          <cell r="H10486" t="str">
            <v>GIA VỊ</v>
          </cell>
        </row>
        <row r="10487">
          <cell r="C10487" t="str">
            <v>4560338210381</v>
          </cell>
          <cell r="D10487" t="str">
            <v>WEED TOY- Kẹo cao su vỏ hình kiếm 12 viên</v>
          </cell>
          <cell r="E10487">
            <v>45000</v>
          </cell>
          <cell r="F10487" t="str">
            <v>176435</v>
          </cell>
          <cell r="G10487" t="str">
            <v>THỰC PHẨM</v>
          </cell>
          <cell r="H10487" t="str">
            <v>BÁNH KẸO, ĐỒ ĂN VẶT</v>
          </cell>
        </row>
        <row r="10488">
          <cell r="C10488" t="str">
            <v>4901360324811</v>
          </cell>
          <cell r="D10488" t="str">
            <v>BOURBON- Bánh bông lan cuộn kem chuối 5 chiếc</v>
          </cell>
          <cell r="E10488">
            <v>85000</v>
          </cell>
          <cell r="F10488" t="str">
            <v>176436</v>
          </cell>
          <cell r="G10488" t="str">
            <v>THỰC PHẨM</v>
          </cell>
          <cell r="H10488" t="str">
            <v>BÁNH KẸO, ĐỒ ĂN VẶT</v>
          </cell>
        </row>
        <row r="10489">
          <cell r="C10489" t="str">
            <v>4901075010559</v>
          </cell>
          <cell r="D10489" t="str">
            <v>ECHIGOSEIKA- Bánh snack kiểu Nhật vị phô mai 66g</v>
          </cell>
          <cell r="E10489">
            <v>80000</v>
          </cell>
          <cell r="F10489" t="str">
            <v>176437</v>
          </cell>
          <cell r="G10489" t="str">
            <v>THỰC PHẨM</v>
          </cell>
          <cell r="H10489" t="str">
            <v>BÁNH KẸO, ĐỒ ĂN VẶT</v>
          </cell>
        </row>
        <row r="10490">
          <cell r="C10490" t="str">
            <v>49433050</v>
          </cell>
          <cell r="D10490" t="str">
            <v>UHA MIKAKUTO- Kẹo dẻo Puccho vị nho&amp;sữa chua 40g</v>
          </cell>
          <cell r="E10490">
            <v>45000</v>
          </cell>
          <cell r="F10490" t="str">
            <v>176439</v>
          </cell>
          <cell r="G10490" t="str">
            <v>THỰC PHẨM</v>
          </cell>
          <cell r="H10490" t="str">
            <v>BÁNH KẸO, ĐỒ ĂN VẶT</v>
          </cell>
        </row>
        <row r="10491">
          <cell r="C10491" t="str">
            <v>49433043</v>
          </cell>
          <cell r="D10491" t="str">
            <v>UHA MIKAKUTO- Kẹo dẻo Puccho vị soda&amp;dưa lưới 40g</v>
          </cell>
          <cell r="E10491">
            <v>45000</v>
          </cell>
          <cell r="F10491" t="str">
            <v>176440</v>
          </cell>
          <cell r="G10491" t="str">
            <v>THỰC PHẨM</v>
          </cell>
          <cell r="H10491" t="str">
            <v>BÁNH KẸO, ĐỒ ĂN VẶT</v>
          </cell>
        </row>
        <row r="10492">
          <cell r="C10492" t="str">
            <v>4902087155146</v>
          </cell>
          <cell r="D10492" t="str">
            <v>TAMANOI- Dấm uống giảm cân dấm đen vị táo 500ml</v>
          </cell>
          <cell r="E10492">
            <v>129000</v>
          </cell>
          <cell r="F10492" t="str">
            <v>176442</v>
          </cell>
          <cell r="G10492" t="str">
            <v>THỰC PHẨM</v>
          </cell>
          <cell r="H10492" t="str">
            <v>GIA VỊ</v>
          </cell>
        </row>
        <row r="10493">
          <cell r="C10493" t="str">
            <v>4902087156587</v>
          </cell>
          <cell r="D10493" t="str">
            <v>TAMANOI- Dấm giảm cân dấm táo&amp;mật ong vị mơ 500ml</v>
          </cell>
          <cell r="E10493">
            <v>129000</v>
          </cell>
          <cell r="F10493" t="str">
            <v>176444</v>
          </cell>
          <cell r="G10493" t="str">
            <v>THỰC PHẨM</v>
          </cell>
          <cell r="H10493" t="str">
            <v>GIA VỊ</v>
          </cell>
        </row>
        <row r="10494">
          <cell r="C10494" t="str">
            <v>4902510101559</v>
          </cell>
          <cell r="D10494" t="str">
            <v>FUJILATEX- Bao cao su Water Jelly 12 chiếc</v>
          </cell>
          <cell r="E10494">
            <v>145000</v>
          </cell>
          <cell r="F10494" t="str">
            <v>176446</v>
          </cell>
          <cell r="G10494" t="str">
            <v>CHĂM SÓC HÀNG NGÀY</v>
          </cell>
          <cell r="H10494" t="str">
            <v>SỨC KHỎE TÌNH DỤC</v>
          </cell>
        </row>
        <row r="10495">
          <cell r="C10495" t="str">
            <v>4902510106578</v>
          </cell>
          <cell r="D10495" t="str">
            <v>FUJILATEX- Bao cao su The Best Strong (10 chiếc)</v>
          </cell>
          <cell r="E10495">
            <v>145000</v>
          </cell>
          <cell r="F10495" t="str">
            <v>176447</v>
          </cell>
          <cell r="G10495" t="str">
            <v>CHĂM SÓC HÀNG NGÀY</v>
          </cell>
          <cell r="H10495" t="str">
            <v>SỨC KHỎE TÌNH DỤC</v>
          </cell>
        </row>
        <row r="10496">
          <cell r="C10496" t="str">
            <v>4903409161685</v>
          </cell>
          <cell r="D10496" t="str">
            <v>LEMON- Bịt góc bàn Ansin Mama 4 chiếc</v>
          </cell>
          <cell r="E10496">
            <v>45000</v>
          </cell>
          <cell r="F10496" t="str">
            <v>176451</v>
          </cell>
          <cell r="G10496" t="str">
            <v>NHÀ CỬA ĐỜI SỐNG</v>
          </cell>
          <cell r="H10496" t="str">
            <v>ĐỒ DÙNG SINH HOẠT GIA ĐÌNH</v>
          </cell>
        </row>
        <row r="10497">
          <cell r="C10497" t="str">
            <v>4571212867089</v>
          </cell>
          <cell r="D10497" t="str">
            <v>ASHIYA- Chống nắng dạng sữa SUNBARRIER SPF50 (30g)</v>
          </cell>
          <cell r="E10497">
            <v>275000</v>
          </cell>
          <cell r="F10497" t="str">
            <v>176452</v>
          </cell>
          <cell r="G10497" t="str">
            <v>CHĂM SÓC SẮC ĐẸP</v>
          </cell>
          <cell r="H10497" t="str">
            <v>CHĂM SÓC CƠ THỂ</v>
          </cell>
        </row>
        <row r="10498">
          <cell r="C10498" t="str">
            <v>4562130921823</v>
          </cell>
          <cell r="D10498" t="str">
            <v>NISHIMATSUYA- Khăn ướt Smart Angel- Màu hồng 80 tờ</v>
          </cell>
          <cell r="E10498">
            <v>29000</v>
          </cell>
          <cell r="F10498" t="str">
            <v>176925</v>
          </cell>
          <cell r="G10498" t="str">
            <v>ĐỒ CHO MẸ BÉ</v>
          </cell>
          <cell r="H10498" t="str">
            <v>ĐỒ MẸ BÉ NSM</v>
          </cell>
        </row>
        <row r="10499">
          <cell r="C10499" t="str">
            <v>4904670248624</v>
          </cell>
          <cell r="D10499" t="str">
            <v>Rượu Sake Sho Chiku Bai Josen 900ml</v>
          </cell>
          <cell r="E10499">
            <v>520000</v>
          </cell>
          <cell r="F10499" t="str">
            <v>176926</v>
          </cell>
          <cell r="G10499" t="str">
            <v>THỰC PHẨM</v>
          </cell>
          <cell r="H10499" t="str">
            <v>RƯỢU</v>
          </cell>
        </row>
        <row r="10500">
          <cell r="C10500" t="str">
            <v>4904670296168</v>
          </cell>
          <cell r="D10500" t="str">
            <v>Rượu Sake Chiku Bai Kyoto Fushimizu Jikate 720ml</v>
          </cell>
          <cell r="E10500">
            <v>630000</v>
          </cell>
          <cell r="F10500" t="str">
            <v>176928</v>
          </cell>
          <cell r="G10500" t="str">
            <v>THỰC PHẨM</v>
          </cell>
          <cell r="H10500" t="str">
            <v>RƯỢU</v>
          </cell>
        </row>
        <row r="10501">
          <cell r="C10501" t="str">
            <v>4904670022187</v>
          </cell>
          <cell r="D10501" t="str">
            <v>Rượu Shochu Khoai Honkaku Kuro Yokaichi Imo 900ml</v>
          </cell>
          <cell r="E10501">
            <v>550000</v>
          </cell>
          <cell r="F10501" t="str">
            <v>176929</v>
          </cell>
          <cell r="G10501" t="str">
            <v>THỰC PHẨM</v>
          </cell>
          <cell r="H10501" t="str">
            <v>RƯỢU</v>
          </cell>
        </row>
        <row r="10502">
          <cell r="C10502" t="str">
            <v>4904670023818</v>
          </cell>
          <cell r="D10502" t="str">
            <v>TAKARA SHUZO- Rượu Shochu lúa mạch 900ml</v>
          </cell>
          <cell r="E10502">
            <v>575000</v>
          </cell>
          <cell r="F10502" t="str">
            <v>176930</v>
          </cell>
          <cell r="G10502" t="str">
            <v>THỰC PHẨM</v>
          </cell>
          <cell r="H10502" t="str">
            <v>RƯỢU</v>
          </cell>
        </row>
        <row r="10503">
          <cell r="C10503" t="str">
            <v>4904670043779</v>
          </cell>
          <cell r="D10503" t="str">
            <v>Rượu Lúa mạch Yokaichi Mugi 720ml</v>
          </cell>
          <cell r="E10503">
            <v>575000</v>
          </cell>
          <cell r="F10503" t="str">
            <v>176931</v>
          </cell>
          <cell r="G10503" t="str">
            <v>THỰC PHẨM</v>
          </cell>
          <cell r="H10503" t="str">
            <v>RƯỢU</v>
          </cell>
        </row>
        <row r="10504">
          <cell r="C10504" t="str">
            <v>4904670025201</v>
          </cell>
          <cell r="D10504" t="str">
            <v>Rượu Lúa mạch Koharu no Yokaichi 720ml</v>
          </cell>
          <cell r="E10504">
            <v>630000</v>
          </cell>
          <cell r="F10504" t="str">
            <v>176932</v>
          </cell>
          <cell r="G10504" t="str">
            <v>THỰC PHẨM</v>
          </cell>
          <cell r="H10504" t="str">
            <v>RƯỢU</v>
          </cell>
        </row>
        <row r="10505">
          <cell r="C10505" t="str">
            <v>4904670024402</v>
          </cell>
          <cell r="D10505" t="str">
            <v>Rượu Shochu Khoai Kuro Yokaichi Imo 720ml</v>
          </cell>
          <cell r="E10505">
            <v>520000</v>
          </cell>
          <cell r="F10505" t="str">
            <v>176933</v>
          </cell>
          <cell r="G10505" t="str">
            <v>THỰC PHẨM</v>
          </cell>
          <cell r="H10505" t="str">
            <v>RƯỢU</v>
          </cell>
        </row>
        <row r="10506">
          <cell r="C10506" t="str">
            <v>4904670024525</v>
          </cell>
          <cell r="D10506" t="str">
            <v>TAKARA SHUZO- Rượu Shochu lúa mạch 720ml</v>
          </cell>
          <cell r="E10506">
            <v>520000</v>
          </cell>
          <cell r="F10506" t="str">
            <v>176934</v>
          </cell>
          <cell r="G10506" t="str">
            <v>THỰC PHẨM</v>
          </cell>
          <cell r="H10506" t="str">
            <v>RƯỢU</v>
          </cell>
        </row>
        <row r="10507">
          <cell r="C10507" t="str">
            <v>1715002019668</v>
          </cell>
          <cell r="D10507" t="str">
            <v>Túi đựng bình rượu cói 2020</v>
          </cell>
          <cell r="E10507">
            <v>40000</v>
          </cell>
          <cell r="F10507" t="str">
            <v>176948</v>
          </cell>
          <cell r="G10507" t="str">
            <v>VĂN PHÒNG PHẨM</v>
          </cell>
          <cell r="H10507" t="str">
            <v>ĐỒ DÙNG VPP</v>
          </cell>
        </row>
        <row r="10508">
          <cell r="C10508" t="str">
            <v>4902777074061</v>
          </cell>
          <cell r="D10508" t="str">
            <v>MEIJI- Bánh kem socola dâu 6 cái</v>
          </cell>
          <cell r="E10508">
            <v>75000</v>
          </cell>
          <cell r="F10508" t="str">
            <v>177011</v>
          </cell>
          <cell r="G10508" t="str">
            <v>THỰC PHẨM</v>
          </cell>
          <cell r="H10508" t="str">
            <v>BÁNH KẸO, ĐỒ ĂN VẶT</v>
          </cell>
        </row>
        <row r="10509">
          <cell r="C10509" t="str">
            <v>4902777074078</v>
          </cell>
          <cell r="D10509" t="str">
            <v>MEIJI-Bánh quy kem trà xanh</v>
          </cell>
          <cell r="E10509">
            <v>70000</v>
          </cell>
          <cell r="F10509" t="str">
            <v>177012</v>
          </cell>
          <cell r="G10509" t="str">
            <v>THỰC PHẨM</v>
          </cell>
          <cell r="H10509" t="str">
            <v>BÁNH KẸO, ĐỒ ĂN VẶT</v>
          </cell>
        </row>
        <row r="10510">
          <cell r="C10510" t="str">
            <v>17150020201174</v>
          </cell>
          <cell r="D10510" t="str">
            <v>WAISE- Thảm nhà bếp Fuka Fuka màu be họa tiết trắn</v>
          </cell>
          <cell r="E10510">
            <v>255000</v>
          </cell>
          <cell r="F10510" t="str">
            <v>177052</v>
          </cell>
          <cell r="G10510" t="str">
            <v>NGÀNH KHÁC</v>
          </cell>
          <cell r="H10510" t="str">
            <v>HÀNG MẪU</v>
          </cell>
        </row>
        <row r="10511">
          <cell r="C10511" t="str">
            <v>4902510201167</v>
          </cell>
          <cell r="D10511" t="str">
            <v>FUJILATEX- Bao cao su Premium Pack 2000 (12 chiếc)</v>
          </cell>
          <cell r="E10511">
            <v>180000</v>
          </cell>
          <cell r="F10511" t="str">
            <v>177095</v>
          </cell>
          <cell r="G10511" t="str">
            <v>CHĂM SÓC HÀNG NGÀY</v>
          </cell>
          <cell r="H10511" t="str">
            <v>SỨC KHỎE TÌNH DỤC</v>
          </cell>
        </row>
        <row r="10512">
          <cell r="C10512" t="str">
            <v>4902510150595</v>
          </cell>
          <cell r="D10512" t="str">
            <v>FUJILATEX- Bao cao su Premium Pack 1500 (12chiếc)</v>
          </cell>
          <cell r="E10512">
            <v>150000</v>
          </cell>
          <cell r="F10512" t="str">
            <v>177096</v>
          </cell>
          <cell r="G10512" t="str">
            <v>CHĂM SÓC HÀNG NGÀY</v>
          </cell>
          <cell r="H10512" t="str">
            <v>SỨC KHỎE TÌNH DỤC</v>
          </cell>
        </row>
        <row r="10513">
          <cell r="C10513" t="str">
            <v>1715002021029</v>
          </cell>
          <cell r="D10513" t="str">
            <v>Túi vải Apis</v>
          </cell>
          <cell r="E10513">
            <v>0</v>
          </cell>
          <cell r="F10513" t="str">
            <v>177118</v>
          </cell>
          <cell r="G10513" t="str">
            <v>NGÀNH KHÁC</v>
          </cell>
          <cell r="H10513" t="str">
            <v>HÀNG MẪU</v>
          </cell>
        </row>
        <row r="10514">
          <cell r="C10514" t="str">
            <v>1715002021036</v>
          </cell>
          <cell r="D10514" t="str">
            <v>Lưới rửa mặt Apis</v>
          </cell>
          <cell r="E10514">
            <v>0</v>
          </cell>
          <cell r="F10514" t="str">
            <v>177119</v>
          </cell>
          <cell r="G10514" t="str">
            <v>NGÀNH KHÁC</v>
          </cell>
          <cell r="H10514" t="str">
            <v>HÀNG MẪU</v>
          </cell>
        </row>
        <row r="10515">
          <cell r="C10515" t="str">
            <v>1715002021043</v>
          </cell>
          <cell r="D10515" t="str">
            <v>Khăn mặt Apis</v>
          </cell>
          <cell r="E10515">
            <v>0</v>
          </cell>
          <cell r="F10515" t="str">
            <v>177120</v>
          </cell>
          <cell r="G10515" t="str">
            <v>NGÀNH KHÁC</v>
          </cell>
          <cell r="H10515" t="str">
            <v>HÀNG MẪU</v>
          </cell>
        </row>
        <row r="10516">
          <cell r="C10516" t="str">
            <v>1715002021258</v>
          </cell>
          <cell r="D10516" t="str">
            <v>HÀNG ĐỒNG GIÁ</v>
          </cell>
          <cell r="E10516">
            <v>1500000</v>
          </cell>
          <cell r="F10516" t="str">
            <v>177141</v>
          </cell>
          <cell r="G10516" t="str">
            <v>THỰC PHẨM</v>
          </cell>
          <cell r="H10516" t="str">
            <v>THỰC PHẨM KHÁC</v>
          </cell>
        </row>
        <row r="10517">
          <cell r="C10517" t="str">
            <v>171600</v>
          </cell>
          <cell r="D10517" t="str">
            <v>PB_phân bón hữu cơ - KG</v>
          </cell>
          <cell r="E10517">
            <v>0</v>
          </cell>
          <cell r="F10517" t="str">
            <v>177146</v>
          </cell>
          <cell r="G10517" t="str">
            <v>NGÀNH KHÁC</v>
          </cell>
          <cell r="H10517" t="str">
            <v>NÔNG NGHIỆP</v>
          </cell>
        </row>
        <row r="10518">
          <cell r="C10518" t="str">
            <v>4901080235312</v>
          </cell>
          <cell r="D10518" t="str">
            <v>EARTH- Xịt phòng chống bọ rệp (350ml)</v>
          </cell>
          <cell r="E10518">
            <v>120000</v>
          </cell>
          <cell r="F10518" t="str">
            <v>177299</v>
          </cell>
          <cell r="G10518" t="str">
            <v>NGÀNH KHÁC</v>
          </cell>
          <cell r="H10518" t="str">
            <v>HÀNG MẪU</v>
          </cell>
        </row>
        <row r="10519">
          <cell r="C10519" t="str">
            <v>4901080180315</v>
          </cell>
          <cell r="D10519" t="str">
            <v xml:space="preserve">EARTH- Dụng cụ bắt ruồi giấm </v>
          </cell>
          <cell r="E10519">
            <v>160000</v>
          </cell>
          <cell r="F10519" t="str">
            <v>177300</v>
          </cell>
          <cell r="G10519" t="str">
            <v>NGÀNH KHÁC</v>
          </cell>
          <cell r="H10519" t="str">
            <v>HÀNG MẪU</v>
          </cell>
        </row>
        <row r="10520">
          <cell r="C10520" t="str">
            <v>4901080570215</v>
          </cell>
          <cell r="D10520" t="str">
            <v>EARTH- Keo dính chuột 2 miếng</v>
          </cell>
          <cell r="E10520">
            <v>90000</v>
          </cell>
          <cell r="F10520" t="str">
            <v>177301</v>
          </cell>
          <cell r="G10520" t="str">
            <v>NGÀNH KHÁC</v>
          </cell>
          <cell r="H10520" t="str">
            <v>HÀNG MẪU</v>
          </cell>
        </row>
        <row r="10521">
          <cell r="C10521" t="str">
            <v>4901080013514</v>
          </cell>
          <cell r="D10521" t="str">
            <v>EARTH- Lotion dưỡng ẩm phòng tránh côn trùng 150ml</v>
          </cell>
          <cell r="E10521">
            <v>160000</v>
          </cell>
          <cell r="F10521" t="str">
            <v>177302</v>
          </cell>
          <cell r="G10521" t="str">
            <v>NGÀNH KHÁC</v>
          </cell>
          <cell r="H10521" t="str">
            <v>HÀNG MẪU</v>
          </cell>
        </row>
        <row r="10522">
          <cell r="C10522" t="str">
            <v>4589750490492</v>
          </cell>
          <cell r="D10522" t="str">
            <v>ALFACE Hộp mặt nạ 5 miếng Vital Mask Mosturing</v>
          </cell>
          <cell r="E10522">
            <v>250000</v>
          </cell>
          <cell r="F10522" t="str">
            <v>177303</v>
          </cell>
          <cell r="G10522" t="str">
            <v>NGÀNH KHÁC</v>
          </cell>
          <cell r="H10522" t="str">
            <v>HÀNG MẪU</v>
          </cell>
        </row>
        <row r="10523">
          <cell r="C10523" t="str">
            <v>4589750490478</v>
          </cell>
          <cell r="D10523" t="str">
            <v>ALFACE Mặt nạ 1 miếng tinh chất ngọc trai</v>
          </cell>
          <cell r="E10523">
            <v>50000</v>
          </cell>
          <cell r="F10523" t="str">
            <v>177304</v>
          </cell>
          <cell r="G10523" t="str">
            <v>NGÀNH KHÁC</v>
          </cell>
          <cell r="H10523" t="str">
            <v>HÀNG MẪU</v>
          </cell>
        </row>
        <row r="10524">
          <cell r="C10524" t="str">
            <v>4589750490485</v>
          </cell>
          <cell r="D10524" t="str">
            <v>ALFACE Mặt nạ 1 miếng tinh chất than hoạt tính</v>
          </cell>
          <cell r="E10524">
            <v>50000</v>
          </cell>
          <cell r="F10524" t="str">
            <v>177305</v>
          </cell>
          <cell r="G10524" t="str">
            <v>NGÀNH KHÁC</v>
          </cell>
          <cell r="H10524" t="str">
            <v>HÀNG MẪU</v>
          </cell>
        </row>
        <row r="10525">
          <cell r="C10525" t="str">
            <v>4973307463914</v>
          </cell>
          <cell r="D10525" t="str">
            <v>SKATER- Set bàn chải cho bé 0~3 tuổi hình tàu vũ t</v>
          </cell>
          <cell r="E10525">
            <v>130000</v>
          </cell>
          <cell r="F10525" t="str">
            <v>177306</v>
          </cell>
          <cell r="G10525" t="str">
            <v>NGÀNH KHÁC</v>
          </cell>
          <cell r="H10525" t="str">
            <v>HÀNG MẪU</v>
          </cell>
        </row>
        <row r="10526">
          <cell r="C10526" t="str">
            <v>4973307473012</v>
          </cell>
          <cell r="D10526" t="str">
            <v xml:space="preserve">SKATER- Set bàn chải cho bé 6~12 tuổi hình Totoro </v>
          </cell>
          <cell r="E10526">
            <v>130000</v>
          </cell>
          <cell r="F10526" t="str">
            <v>177307</v>
          </cell>
          <cell r="G10526" t="str">
            <v>NGÀNH KHÁC</v>
          </cell>
          <cell r="H10526" t="str">
            <v>HÀNG MẪU</v>
          </cell>
        </row>
        <row r="10527">
          <cell r="C10527" t="str">
            <v>4973307472923</v>
          </cell>
          <cell r="D10527" t="str">
            <v>SKATER- Set bàn chải cho bé hình oto Tomica loại m</v>
          </cell>
          <cell r="E10527">
            <v>130000</v>
          </cell>
          <cell r="F10527" t="str">
            <v>177308</v>
          </cell>
          <cell r="G10527" t="str">
            <v>NGÀNH KHÁC</v>
          </cell>
          <cell r="H10527" t="str">
            <v>HÀNG MẪU</v>
          </cell>
        </row>
        <row r="10528">
          <cell r="C10528" t="str">
            <v>4973307463945</v>
          </cell>
          <cell r="D10528" t="str">
            <v xml:space="preserve">SKATER- Set bàn chải cho bé từ 3~5 tuổi hình sinh </v>
          </cell>
          <cell r="E10528">
            <v>130000</v>
          </cell>
          <cell r="F10528" t="str">
            <v>177309</v>
          </cell>
          <cell r="G10528" t="str">
            <v>NGÀNH KHÁC</v>
          </cell>
          <cell r="H10528" t="str">
            <v>HÀNG MẪU</v>
          </cell>
        </row>
        <row r="10529">
          <cell r="C10529" t="str">
            <v>4973307466977</v>
          </cell>
          <cell r="D10529" t="str">
            <v>SKATER- Set bàn chải cho bé 6~12 tuổi hình Toy Sto</v>
          </cell>
          <cell r="E10529">
            <v>130000</v>
          </cell>
          <cell r="F10529" t="str">
            <v>177310</v>
          </cell>
          <cell r="G10529" t="str">
            <v>NGÀNH KHÁC</v>
          </cell>
          <cell r="H10529" t="str">
            <v>HÀNG MẪU</v>
          </cell>
        </row>
        <row r="10530">
          <cell r="C10530" t="str">
            <v>4973307470288</v>
          </cell>
          <cell r="D10530" t="str">
            <v>SKATER- Set bàn chải cho bé từ 3~5 tuổi hình khủng</v>
          </cell>
          <cell r="E10530">
            <v>130000</v>
          </cell>
          <cell r="F10530" t="str">
            <v>177311</v>
          </cell>
          <cell r="G10530" t="str">
            <v>NGÀNH KHÁC</v>
          </cell>
          <cell r="H10530" t="str">
            <v>HÀNG MẪU</v>
          </cell>
        </row>
        <row r="10531">
          <cell r="C10531" t="str">
            <v>4973307466946</v>
          </cell>
          <cell r="D10531" t="str">
            <v>SKATER- Set bàn chải cho bé từ 3~5 tuổi hình oto l</v>
          </cell>
          <cell r="E10531">
            <v>130000</v>
          </cell>
          <cell r="F10531" t="str">
            <v>177312</v>
          </cell>
          <cell r="G10531" t="str">
            <v>NGÀNH KHÁC</v>
          </cell>
          <cell r="H10531" t="str">
            <v>HÀNG MẪU</v>
          </cell>
        </row>
        <row r="10532">
          <cell r="C10532" t="str">
            <v>1717002020095</v>
          </cell>
          <cell r="D10532" t="str">
            <v>KANEYO- Dung dịch tẩy rửa đa năng hương bạchà 550g</v>
          </cell>
          <cell r="E10532">
            <v>75000</v>
          </cell>
          <cell r="F10532" t="str">
            <v>177325</v>
          </cell>
          <cell r="G10532" t="str">
            <v>NGÀNH KHÁC</v>
          </cell>
          <cell r="H10532" t="str">
            <v>SẢN PHẨM MẪU</v>
          </cell>
        </row>
        <row r="10533">
          <cell r="C10533" t="str">
            <v>4573135583015</v>
          </cell>
          <cell r="D10533" t="str">
            <v>SANRIO- Hộp đựng màu hồng</v>
          </cell>
          <cell r="E10533">
            <v>0</v>
          </cell>
          <cell r="F10533" t="str">
            <v>177428</v>
          </cell>
          <cell r="G10533" t="str">
            <v>NGÀNH KHÁC</v>
          </cell>
          <cell r="H10533" t="str">
            <v>HÀNG MẪU</v>
          </cell>
        </row>
        <row r="10534">
          <cell r="C10534" t="str">
            <v>4573135583022</v>
          </cell>
          <cell r="D10534" t="str">
            <v>SANRIO- Hộp đựng màu xanh</v>
          </cell>
          <cell r="E10534">
            <v>0</v>
          </cell>
          <cell r="F10534" t="str">
            <v>177429</v>
          </cell>
          <cell r="G10534" t="str">
            <v>NGÀNH KHÁC</v>
          </cell>
          <cell r="H10534" t="str">
            <v>HÀNG MẪU</v>
          </cell>
        </row>
        <row r="10535">
          <cell r="C10535" t="str">
            <v>1730102008008</v>
          </cell>
          <cell r="D10535" t="str">
            <v>GUNZE-Quần tất Sabrina chống tĩnh điện-Đen M-L</v>
          </cell>
          <cell r="E10535">
            <v>0</v>
          </cell>
          <cell r="F10535" t="str">
            <v>177625</v>
          </cell>
          <cell r="G10535" t="str">
            <v>NGÀNH KHÁC</v>
          </cell>
          <cell r="H10535" t="str">
            <v>HÀNG MẪU</v>
          </cell>
        </row>
        <row r="10536">
          <cell r="C10536" t="str">
            <v>1730102008015</v>
          </cell>
          <cell r="D10536" t="str">
            <v>Chăn làm mát sợi tre 100%</v>
          </cell>
          <cell r="E10536">
            <v>0</v>
          </cell>
          <cell r="F10536" t="str">
            <v>177626</v>
          </cell>
          <cell r="G10536" t="str">
            <v>NGÀNH KHÁC</v>
          </cell>
          <cell r="H10536" t="str">
            <v>HÀNG MẪU</v>
          </cell>
        </row>
        <row r="10537">
          <cell r="C10537" t="str">
            <v>1730102008022</v>
          </cell>
          <cell r="D10537" t="str">
            <v>Khăn gạc trẻ em set 10</v>
          </cell>
          <cell r="E10537">
            <v>0</v>
          </cell>
          <cell r="F10537" t="str">
            <v>177627</v>
          </cell>
          <cell r="G10537" t="str">
            <v>NGÀNH KHÁC</v>
          </cell>
          <cell r="H10537" t="str">
            <v>HÀNG MẪU</v>
          </cell>
        </row>
        <row r="10538">
          <cell r="C10538" t="str">
            <v>1730102008039</v>
          </cell>
          <cell r="D10538" t="str">
            <v>Khăn tắm size to xanh</v>
          </cell>
          <cell r="E10538">
            <v>0</v>
          </cell>
          <cell r="F10538" t="str">
            <v>177628</v>
          </cell>
          <cell r="G10538" t="str">
            <v>NGÀNH KHÁC</v>
          </cell>
          <cell r="H10538" t="str">
            <v>HÀNG MẪU</v>
          </cell>
        </row>
        <row r="10539">
          <cell r="C10539" t="str">
            <v>1730102008046</v>
          </cell>
          <cell r="D10539" t="str">
            <v>Khăn lau đầu nâu</v>
          </cell>
          <cell r="E10539">
            <v>0</v>
          </cell>
          <cell r="F10539" t="str">
            <v>177629</v>
          </cell>
          <cell r="G10539" t="str">
            <v>NGÀNH KHÁC</v>
          </cell>
          <cell r="H10539" t="str">
            <v>HÀNG MẪU</v>
          </cell>
        </row>
        <row r="10540">
          <cell r="C10540" t="str">
            <v>1730102008053</v>
          </cell>
          <cell r="D10540" t="str">
            <v>SONOMAMA- Tinh chất chống lão hóa da cao cấp Place</v>
          </cell>
          <cell r="E10540">
            <v>0</v>
          </cell>
          <cell r="F10540" t="str">
            <v>177630</v>
          </cell>
          <cell r="G10540" t="str">
            <v>NGÀNH KHÁC</v>
          </cell>
          <cell r="H10540" t="str">
            <v>HÀNG MẪU</v>
          </cell>
        </row>
        <row r="10541">
          <cell r="C10541" t="str">
            <v>1730102008060</v>
          </cell>
          <cell r="D10541" t="str">
            <v>Gel Sakura</v>
          </cell>
          <cell r="E10541">
            <v>0</v>
          </cell>
          <cell r="F10541" t="str">
            <v>177631</v>
          </cell>
          <cell r="G10541" t="str">
            <v>NGÀNH KHÁC</v>
          </cell>
          <cell r="H10541" t="str">
            <v>HÀNG MẪU</v>
          </cell>
        </row>
        <row r="10542">
          <cell r="C10542" t="str">
            <v>1730102008077</v>
          </cell>
          <cell r="D10542" t="str">
            <v>AZFIT- Khẩu trang thời trang 16.0×9.0cm (Gray-5 ch</v>
          </cell>
          <cell r="E10542">
            <v>0</v>
          </cell>
          <cell r="F10542" t="str">
            <v>177632</v>
          </cell>
          <cell r="G10542" t="str">
            <v>NGÀNH KHÁC</v>
          </cell>
          <cell r="H10542" t="str">
            <v>HÀNG MẪU</v>
          </cell>
        </row>
        <row r="10543">
          <cell r="C10543" t="str">
            <v>1730102008084</v>
          </cell>
          <cell r="D10543" t="str">
            <v>AZFIT- Khẩu trang thoáng khí cho người hoạt động t</v>
          </cell>
          <cell r="E10543">
            <v>0</v>
          </cell>
          <cell r="F10543" t="str">
            <v>177633</v>
          </cell>
          <cell r="G10543" t="str">
            <v>NGÀNH KHÁC</v>
          </cell>
          <cell r="H10543" t="str">
            <v>HÀNG MẪU</v>
          </cell>
        </row>
        <row r="10544">
          <cell r="C10544" t="str">
            <v>2300046344006</v>
          </cell>
          <cell r="D10544" t="str">
            <v>WORKMAN- Găng tay chống nắng</v>
          </cell>
          <cell r="E10544">
            <v>0</v>
          </cell>
          <cell r="F10544" t="str">
            <v>177634</v>
          </cell>
          <cell r="G10544" t="str">
            <v>NGÀNH KHÁC</v>
          </cell>
          <cell r="H10544" t="str">
            <v>HÀNG MẪU</v>
          </cell>
        </row>
        <row r="10545">
          <cell r="C10545" t="str">
            <v>2583000065029</v>
          </cell>
          <cell r="D10545" t="str">
            <v>AKACHANHONPO- Áo cotton bé 12 tháng</v>
          </cell>
          <cell r="E10545">
            <v>0</v>
          </cell>
          <cell r="F10545" t="str">
            <v>177635</v>
          </cell>
          <cell r="G10545" t="str">
            <v>NGÀNH KHÁC</v>
          </cell>
          <cell r="H10545" t="str">
            <v>HÀNG MẪU</v>
          </cell>
        </row>
        <row r="10546">
          <cell r="C10546" t="str">
            <v>4547301926692</v>
          </cell>
          <cell r="D10546" t="str">
            <v>GUNZE- Áo ba lỗ nam Body Wild M</v>
          </cell>
          <cell r="E10546">
            <v>0</v>
          </cell>
          <cell r="F10546" t="str">
            <v>177636</v>
          </cell>
          <cell r="G10546" t="str">
            <v>NGÀNH KHÁC</v>
          </cell>
          <cell r="H10546" t="str">
            <v>HÀNG MẪU</v>
          </cell>
        </row>
        <row r="10547">
          <cell r="C10547" t="str">
            <v>4908068126563</v>
          </cell>
          <cell r="D10547" t="str">
            <v>GUNZE- Áo ba lỗ nam Body Wild M</v>
          </cell>
          <cell r="E10547">
            <v>0</v>
          </cell>
          <cell r="F10547" t="str">
            <v>177637</v>
          </cell>
          <cell r="G10547" t="str">
            <v>NGÀNH KHÁC</v>
          </cell>
          <cell r="H10547" t="str">
            <v>HÀNG MẪU</v>
          </cell>
        </row>
        <row r="10548">
          <cell r="C10548" t="str">
            <v>4547531375093</v>
          </cell>
          <cell r="D10548" t="str">
            <v>GUNZE- Áo ba lỗ nam M</v>
          </cell>
          <cell r="E10548">
            <v>0</v>
          </cell>
          <cell r="F10548" t="str">
            <v>177638</v>
          </cell>
          <cell r="G10548" t="str">
            <v>NGÀNH KHÁC</v>
          </cell>
          <cell r="H10548" t="str">
            <v>HÀNG MẪU</v>
          </cell>
        </row>
        <row r="10549">
          <cell r="C10549" t="str">
            <v>4547531920880</v>
          </cell>
          <cell r="D10549" t="str">
            <v>GUNZE- Áo phông nam xám L</v>
          </cell>
          <cell r="E10549">
            <v>0</v>
          </cell>
          <cell r="F10549" t="str">
            <v>177639</v>
          </cell>
          <cell r="G10549" t="str">
            <v>NGÀNH KHÁC</v>
          </cell>
          <cell r="H10549" t="str">
            <v>HÀNG MẪU</v>
          </cell>
        </row>
        <row r="10550">
          <cell r="C10550" t="str">
            <v>4547847790801</v>
          </cell>
          <cell r="D10550" t="str">
            <v>GUNZE- Quần lót nam cạp chun - Xanh xám M</v>
          </cell>
          <cell r="E10550">
            <v>0</v>
          </cell>
          <cell r="F10550" t="str">
            <v>177640</v>
          </cell>
          <cell r="G10550" t="str">
            <v>NGÀNH KHÁC</v>
          </cell>
          <cell r="H10550" t="str">
            <v>HÀNG MẪU</v>
          </cell>
        </row>
        <row r="10551">
          <cell r="C10551" t="str">
            <v>4547531762114</v>
          </cell>
          <cell r="D10551" t="str">
            <v>GUNZE- Quần lót nam cotton- Xám M</v>
          </cell>
          <cell r="E10551">
            <v>0</v>
          </cell>
          <cell r="F10551" t="str">
            <v>177641</v>
          </cell>
          <cell r="G10551" t="str">
            <v>NGÀNH KHÁC</v>
          </cell>
          <cell r="H10551" t="str">
            <v>HÀNG MẪU</v>
          </cell>
        </row>
        <row r="10552">
          <cell r="C10552" t="str">
            <v>4547847048797</v>
          </cell>
          <cell r="D10552" t="str">
            <v>GUNZE- Quần lót Body Wild- Xanh Navy M</v>
          </cell>
          <cell r="E10552">
            <v>0</v>
          </cell>
          <cell r="F10552" t="str">
            <v>177642</v>
          </cell>
          <cell r="G10552" t="str">
            <v>NGÀNH KHÁC</v>
          </cell>
          <cell r="H10552" t="str">
            <v>HÀNG MẪU</v>
          </cell>
        </row>
        <row r="10553">
          <cell r="C10553" t="str">
            <v>4548366557012</v>
          </cell>
          <cell r="D10553" t="str">
            <v>GUNZE- Quần lót 3D Boxer- Tím M</v>
          </cell>
          <cell r="E10553">
            <v>0</v>
          </cell>
          <cell r="F10553" t="str">
            <v>177643</v>
          </cell>
          <cell r="G10553" t="str">
            <v>NGÀNH KHÁC</v>
          </cell>
          <cell r="H10553" t="str">
            <v>HÀNG MẪU</v>
          </cell>
        </row>
        <row r="10554">
          <cell r="C10554" t="str">
            <v>4547531020689</v>
          </cell>
          <cell r="D10554" t="str">
            <v>GUNZE- Áo phông nam YG trắng M</v>
          </cell>
          <cell r="E10554">
            <v>0</v>
          </cell>
          <cell r="F10554" t="str">
            <v>177644</v>
          </cell>
          <cell r="G10554" t="str">
            <v>NGÀNH KHÁC</v>
          </cell>
          <cell r="H10554" t="str">
            <v>HÀNG MẪU</v>
          </cell>
        </row>
        <row r="10555">
          <cell r="C10555" t="str">
            <v>4547531761933</v>
          </cell>
          <cell r="D10555" t="str">
            <v>GUNZE- Áo phông nam 100% cotton L</v>
          </cell>
          <cell r="E10555">
            <v>0</v>
          </cell>
          <cell r="F10555" t="str">
            <v>177645</v>
          </cell>
          <cell r="G10555" t="str">
            <v>NGÀNH KHÁC</v>
          </cell>
          <cell r="H10555" t="str">
            <v>HÀNG MẪU</v>
          </cell>
        </row>
        <row r="10556">
          <cell r="C10556" t="str">
            <v>4589919561728</v>
          </cell>
          <cell r="D10556" t="str">
            <v xml:space="preserve">BOTANICAL ESTHE- Mặt nạ thảo mộc chăm sóc 7in1 (5 </v>
          </cell>
          <cell r="E10556">
            <v>139000</v>
          </cell>
          <cell r="F10556" t="str">
            <v>177646</v>
          </cell>
          <cell r="G10556" t="str">
            <v>NGÀNH KHÁC</v>
          </cell>
          <cell r="H10556" t="str">
            <v>HÀNG MẪU</v>
          </cell>
        </row>
        <row r="10557">
          <cell r="C10557" t="str">
            <v>4560461866851</v>
          </cell>
          <cell r="D10557" t="str">
            <v>POPBERRY- Miếng hỗ trợ làm thon mặt V Line - Đen</v>
          </cell>
          <cell r="E10557">
            <v>0</v>
          </cell>
          <cell r="F10557" t="str">
            <v>177647</v>
          </cell>
          <cell r="G10557" t="str">
            <v>NGÀNH KHÁC</v>
          </cell>
          <cell r="H10557" t="str">
            <v>HÀNG MẪU</v>
          </cell>
        </row>
        <row r="10558">
          <cell r="C10558" t="str">
            <v>4560461866868</v>
          </cell>
          <cell r="D10558" t="str">
            <v>POPBERRY- Miếng hỗ trợ làm thon mặt V Line - Hồng</v>
          </cell>
          <cell r="E10558">
            <v>0</v>
          </cell>
          <cell r="F10558" t="str">
            <v>177648</v>
          </cell>
          <cell r="G10558" t="str">
            <v>NGÀNH KHÁC</v>
          </cell>
          <cell r="H10558" t="str">
            <v>HÀNG MẪU</v>
          </cell>
        </row>
        <row r="10559">
          <cell r="C10559" t="str">
            <v>4571393222042</v>
          </cell>
          <cell r="D10559" t="str">
            <v>GOKURAKU- Mặt nạ mật ong dưỡng da mềm mịn 7 miếng</v>
          </cell>
          <cell r="E10559">
            <v>0</v>
          </cell>
          <cell r="F10559" t="str">
            <v>177649</v>
          </cell>
          <cell r="G10559" t="str">
            <v>NGÀNH KHÁC</v>
          </cell>
          <cell r="H10559" t="str">
            <v>HÀNG MẪU</v>
          </cell>
        </row>
        <row r="10560">
          <cell r="C10560" t="str">
            <v>4986614245142</v>
          </cell>
          <cell r="D10560" t="str">
            <v>Khăn tắm cotton 60x120cm</v>
          </cell>
          <cell r="E10560">
            <v>0</v>
          </cell>
          <cell r="F10560" t="str">
            <v>177650</v>
          </cell>
          <cell r="G10560" t="str">
            <v>NGÀNH KHÁC</v>
          </cell>
          <cell r="H10560" t="str">
            <v>HÀNG MẪU</v>
          </cell>
        </row>
        <row r="10561">
          <cell r="C10561" t="str">
            <v>4549131674644</v>
          </cell>
          <cell r="D10561" t="str">
            <v xml:space="preserve">Khăn mặt Face Towel trắng </v>
          </cell>
          <cell r="E10561">
            <v>0</v>
          </cell>
          <cell r="F10561" t="str">
            <v>177651</v>
          </cell>
          <cell r="G10561" t="str">
            <v>NGÀNH KHÁC</v>
          </cell>
          <cell r="H10561" t="str">
            <v>HÀNG MẪU</v>
          </cell>
        </row>
        <row r="10562">
          <cell r="C10562" t="str">
            <v>4986614249416</v>
          </cell>
          <cell r="D10562" t="str">
            <v>Khăn lau đầu xanh OKAZAKI</v>
          </cell>
          <cell r="E10562">
            <v>0</v>
          </cell>
          <cell r="F10562" t="str">
            <v>177652</v>
          </cell>
          <cell r="G10562" t="str">
            <v>NGÀNH KHÁC</v>
          </cell>
          <cell r="H10562" t="str">
            <v>HÀNG MẪU</v>
          </cell>
        </row>
        <row r="10563">
          <cell r="C10563" t="str">
            <v>4986614240260</v>
          </cell>
          <cell r="D10563" t="str">
            <v>Set 3 chiếc khăn nhà bếp</v>
          </cell>
          <cell r="E10563">
            <v>0</v>
          </cell>
          <cell r="F10563" t="str">
            <v>177653</v>
          </cell>
          <cell r="G10563" t="str">
            <v>NGÀNH KHÁC</v>
          </cell>
          <cell r="H10563" t="str">
            <v>HÀNG MẪU</v>
          </cell>
        </row>
        <row r="10564">
          <cell r="C10564" t="str">
            <v>4986614600668</v>
          </cell>
          <cell r="D10564" t="str">
            <v>Set 5 chiếc khăn nhà bếp</v>
          </cell>
          <cell r="E10564">
            <v>0</v>
          </cell>
          <cell r="F10564" t="str">
            <v>177654</v>
          </cell>
          <cell r="G10564" t="str">
            <v>NGÀNH KHÁC</v>
          </cell>
          <cell r="H10564" t="str">
            <v>HÀNG MẪU</v>
          </cell>
        </row>
        <row r="10565">
          <cell r="C10565" t="str">
            <v>4986614244640</v>
          </cell>
          <cell r="D10565" t="str">
            <v>Set 10 khăn lau trắng</v>
          </cell>
          <cell r="E10565">
            <v>0</v>
          </cell>
          <cell r="F10565" t="str">
            <v>177655</v>
          </cell>
          <cell r="G10565" t="str">
            <v>NGÀNH KHÁC</v>
          </cell>
          <cell r="H10565" t="str">
            <v>HÀNG MẪU</v>
          </cell>
        </row>
        <row r="10566">
          <cell r="C10566" t="str">
            <v>4986614228985</v>
          </cell>
          <cell r="D10566" t="str">
            <v>Set 10 chiếc khăn nhà bếp</v>
          </cell>
          <cell r="E10566">
            <v>0</v>
          </cell>
          <cell r="F10566" t="str">
            <v>177656</v>
          </cell>
          <cell r="G10566" t="str">
            <v>NGÀNH KHÁC</v>
          </cell>
          <cell r="H10566" t="str">
            <v>HÀNG MẪU</v>
          </cell>
        </row>
        <row r="10567">
          <cell r="C10567" t="str">
            <v>4521006496544</v>
          </cell>
          <cell r="D10567" t="str">
            <v>Khăn lau đầu xanh nước biển</v>
          </cell>
          <cell r="E10567">
            <v>0</v>
          </cell>
          <cell r="F10567" t="str">
            <v>177657</v>
          </cell>
          <cell r="G10567" t="str">
            <v>NGÀNH KHÁC</v>
          </cell>
          <cell r="H10567" t="str">
            <v>HÀNG MẪU</v>
          </cell>
        </row>
        <row r="10568">
          <cell r="C10568" t="str">
            <v>4571393222059</v>
          </cell>
          <cell r="D10568" t="str">
            <v>GOKURAKU- Mặt nạ đường nâu dưỡng trắng da 7 miếng</v>
          </cell>
          <cell r="E10568">
            <v>0</v>
          </cell>
          <cell r="F10568" t="str">
            <v>177658</v>
          </cell>
          <cell r="G10568" t="str">
            <v>NGÀNH KHÁC</v>
          </cell>
          <cell r="H10568" t="str">
            <v>HÀNG MẪU</v>
          </cell>
        </row>
        <row r="10569">
          <cell r="C10569" t="str">
            <v>4902407580030</v>
          </cell>
          <cell r="D10569" t="str">
            <v>HAKUGEN- Khẩu trang chống bụi mịn PM 2.5 cỡ thường</v>
          </cell>
          <cell r="E10569">
            <v>0</v>
          </cell>
          <cell r="F10569" t="str">
            <v>177659</v>
          </cell>
          <cell r="G10569" t="str">
            <v>NGÀNH KHÁC</v>
          </cell>
          <cell r="H10569" t="str">
            <v>HÀNG MẪU</v>
          </cell>
        </row>
        <row r="10570">
          <cell r="C10570" t="str">
            <v>4902407580047</v>
          </cell>
          <cell r="D10570" t="str">
            <v>HAKUGEN- Khẩu trang chống bụi mịn PM 2.5 cỡ nhỏ (5</v>
          </cell>
          <cell r="E10570">
            <v>0</v>
          </cell>
          <cell r="F10570" t="str">
            <v>177660</v>
          </cell>
          <cell r="G10570" t="str">
            <v>NGÀNH KHÁC</v>
          </cell>
          <cell r="H10570" t="str">
            <v>HÀNG MẪU</v>
          </cell>
        </row>
        <row r="10571">
          <cell r="C10571" t="str">
            <v>4971773772318</v>
          </cell>
          <cell r="D10571" t="str">
            <v>AZFIT- Khẩu trang cỡ lớn 21x9cm (7 miếng)</v>
          </cell>
          <cell r="E10571">
            <v>0</v>
          </cell>
          <cell r="F10571" t="str">
            <v>177661</v>
          </cell>
          <cell r="G10571" t="str">
            <v>NGÀNH KHÁC</v>
          </cell>
          <cell r="H10571" t="str">
            <v>HÀNG MẪU</v>
          </cell>
        </row>
        <row r="10572">
          <cell r="C10572" t="str">
            <v>4971773771045</v>
          </cell>
          <cell r="D10572" t="str">
            <v>AZFIT- Khẩu trang thời trang 16.0×9.0cm (Be-5 chiế</v>
          </cell>
          <cell r="E10572">
            <v>0</v>
          </cell>
          <cell r="F10572" t="str">
            <v>177662</v>
          </cell>
          <cell r="G10572" t="str">
            <v>NGÀNH KHÁC</v>
          </cell>
          <cell r="H10572" t="str">
            <v>HÀNG MẪU</v>
          </cell>
        </row>
        <row r="10573">
          <cell r="C10573" t="str">
            <v>4971773771137</v>
          </cell>
          <cell r="D10573" t="str">
            <v>AZFIT- Khẩu trang cỡ lớn 21x9cm (30 miếng)</v>
          </cell>
          <cell r="E10573">
            <v>0</v>
          </cell>
          <cell r="F10573" t="str">
            <v>177663</v>
          </cell>
          <cell r="G10573" t="str">
            <v>NGÀNH KHÁC</v>
          </cell>
          <cell r="H10573" t="str">
            <v>HÀNG MẪU</v>
          </cell>
        </row>
        <row r="10574">
          <cell r="C10574" t="str">
            <v>1730102008091</v>
          </cell>
          <cell r="D10574" t="str">
            <v>ROHTO- Khuyến mại Bóp mỹ phẩm Hadalabo</v>
          </cell>
          <cell r="E10574">
            <v>0</v>
          </cell>
          <cell r="F10574" t="str">
            <v>177976</v>
          </cell>
          <cell r="G10574" t="str">
            <v>NGÀNH KHÁC</v>
          </cell>
          <cell r="H10574" t="str">
            <v>HÀNG MẪU</v>
          </cell>
        </row>
        <row r="10575">
          <cell r="C10575" t="str">
            <v>4979006092745</v>
          </cell>
          <cell r="D10575" t="str">
            <v xml:space="preserve">SK-II- Set Serum chống lão hóa Skin Power 50ml </v>
          </cell>
          <cell r="E10575">
            <v>4800000</v>
          </cell>
          <cell r="F10575" t="str">
            <v>177982</v>
          </cell>
          <cell r="G10575" t="str">
            <v>NGÀNH KHÁC</v>
          </cell>
          <cell r="H10575" t="str">
            <v>HÀNG ORDER</v>
          </cell>
        </row>
        <row r="10576">
          <cell r="C10576" t="str">
            <v>1717002025984</v>
          </cell>
          <cell r="D10576" t="str">
            <v>Sản phẩm đồng giá 50K</v>
          </cell>
          <cell r="E10576">
            <v>50000</v>
          </cell>
          <cell r="F10576" t="str">
            <v>177987</v>
          </cell>
          <cell r="G10576" t="str">
            <v>NGÀNH KHÁC</v>
          </cell>
          <cell r="H10576" t="str">
            <v>HÀNG MẪU</v>
          </cell>
        </row>
        <row r="10577">
          <cell r="C10577" t="str">
            <v>1711002012005</v>
          </cell>
          <cell r="D10577" t="str">
            <v>Quà Tặng Khách Hàng 0 VNĐ</v>
          </cell>
          <cell r="E10577">
            <v>0</v>
          </cell>
          <cell r="F10577" t="str">
            <v>177997</v>
          </cell>
          <cell r="G10577" t="str">
            <v>NGÀNH KHÁC</v>
          </cell>
          <cell r="H10577" t="str">
            <v>HÀNG NGỪNG KINH DOANH</v>
          </cell>
        </row>
        <row r="10578">
          <cell r="C10578" t="str">
            <v>1722012012008</v>
          </cell>
          <cell r="D10578" t="str">
            <v>Set Quà Tết Tân Sửu Taihei</v>
          </cell>
          <cell r="E10578">
            <v>699000</v>
          </cell>
          <cell r="F10578" t="str">
            <v>177998</v>
          </cell>
          <cell r="G10578" t="str">
            <v>NGÀNH KHÁC</v>
          </cell>
          <cell r="H10578" t="str">
            <v xml:space="preserve"> SET QUÀ</v>
          </cell>
        </row>
        <row r="10579">
          <cell r="C10579" t="str">
            <v>1722012012015</v>
          </cell>
          <cell r="D10579" t="str">
            <v>Set quà tết Tân Sửu 2 món</v>
          </cell>
          <cell r="E10579">
            <v>0</v>
          </cell>
          <cell r="F10579" t="str">
            <v>177999</v>
          </cell>
          <cell r="G10579" t="str">
            <v>NGÀNH KHÁC</v>
          </cell>
          <cell r="H10579" t="str">
            <v xml:space="preserve"> SET QUÀ</v>
          </cell>
        </row>
        <row r="10580">
          <cell r="C10580" t="str">
            <v>4974305218780</v>
          </cell>
          <cell r="D10580" t="str">
            <v xml:space="preserve">ZOJIRUSHI- Nồi cơm điện NW-VH18-TA (màu nâu) </v>
          </cell>
          <cell r="E10580">
            <v>6200000</v>
          </cell>
          <cell r="F10580" t="str">
            <v>178003</v>
          </cell>
          <cell r="G10580" t="str">
            <v>ORDER</v>
          </cell>
          <cell r="H10580" t="str">
            <v>NHÀ CỬA ĐỜI SỐNG</v>
          </cell>
        </row>
        <row r="10581">
          <cell r="C10581" t="str">
            <v>1730102008121</v>
          </cell>
          <cell r="D10581" t="str">
            <v>API- Thức uống Collagen 82x The Pink 1000mg (3x100</v>
          </cell>
          <cell r="E10581">
            <v>180000</v>
          </cell>
          <cell r="F10581" t="str">
            <v>178023</v>
          </cell>
          <cell r="G10581" t="str">
            <v>NGÀNH KHÁC</v>
          </cell>
          <cell r="H10581" t="str">
            <v>HÀNG MẪU</v>
          </cell>
        </row>
        <row r="10582">
          <cell r="C10582" t="str">
            <v>4562398231412</v>
          </cell>
          <cell r="D10582" t="str">
            <v>BELULU- Lược duỗi tóc Quick &amp; Easy Straight- Đen</v>
          </cell>
          <cell r="E10582">
            <v>820000</v>
          </cell>
          <cell r="F10582" t="str">
            <v>178097</v>
          </cell>
          <cell r="G10582" t="str">
            <v>ORDER</v>
          </cell>
          <cell r="H10582" t="str">
            <v>NHÀ CỬA ĐỜI SỐNG</v>
          </cell>
        </row>
        <row r="10583">
          <cell r="C10583" t="str">
            <v>4562398231627</v>
          </cell>
          <cell r="D10583" t="str">
            <v>BELULU- Máy xông hơi Uru Mist để bàn- Trắng</v>
          </cell>
          <cell r="E10583">
            <v>1550000</v>
          </cell>
          <cell r="F10583" t="str">
            <v>178098</v>
          </cell>
          <cell r="G10583" t="str">
            <v>NHÀ CỬA ĐỜI SỐNG</v>
          </cell>
          <cell r="H10583" t="str">
            <v>ĐỒ DÙNG SINH HOẠT GIA ĐÌNH</v>
          </cell>
        </row>
        <row r="10584">
          <cell r="C10584" t="str">
            <v>4562398231290</v>
          </cell>
          <cell r="D10584" t="str">
            <v>BELULU- Máy chăm sóc da mặt Rebirth- Trắng</v>
          </cell>
          <cell r="E10584">
            <v>4100000</v>
          </cell>
          <cell r="F10584" t="str">
            <v>178099</v>
          </cell>
          <cell r="G10584" t="str">
            <v>ORDER</v>
          </cell>
          <cell r="H10584" t="str">
            <v>NHÀ CỬA ĐỜI SỐNG</v>
          </cell>
        </row>
        <row r="10585">
          <cell r="C10585" t="str">
            <v>4562398231306</v>
          </cell>
          <cell r="D10585" t="str">
            <v>BELULU- Máy chăm sóc da mặt Rebirth- Hồng</v>
          </cell>
          <cell r="E10585">
            <v>4100000</v>
          </cell>
          <cell r="F10585" t="str">
            <v>178100</v>
          </cell>
          <cell r="G10585" t="str">
            <v>ORDER</v>
          </cell>
          <cell r="H10585" t="str">
            <v>NHÀ CỬA ĐỜI SỐNG</v>
          </cell>
        </row>
        <row r="10586">
          <cell r="C10586" t="str">
            <v>4562398231313</v>
          </cell>
          <cell r="D10586" t="str">
            <v>BELULU- Máy chăm sóc da mặt Rebirth- Vàng</v>
          </cell>
          <cell r="E10586">
            <v>4100000</v>
          </cell>
          <cell r="F10586" t="str">
            <v>178101</v>
          </cell>
          <cell r="G10586" t="str">
            <v>ORDER</v>
          </cell>
          <cell r="H10586" t="str">
            <v>NHÀ CỬA ĐỜI SỐNG</v>
          </cell>
        </row>
        <row r="10587">
          <cell r="C10587" t="str">
            <v>4562398239968</v>
          </cell>
          <cell r="D10587" t="str">
            <v>BELULU- Máy massage mặt CASSAism- Trắng</v>
          </cell>
          <cell r="E10587">
            <v>1810000</v>
          </cell>
          <cell r="F10587" t="str">
            <v>178102</v>
          </cell>
          <cell r="G10587" t="str">
            <v>CHĂM SÓC SẮC ĐẸP</v>
          </cell>
          <cell r="H10587" t="str">
            <v>Mỹ phẩm khác</v>
          </cell>
        </row>
        <row r="10588">
          <cell r="C10588" t="str">
            <v>4562398239999</v>
          </cell>
          <cell r="D10588" t="str">
            <v>BELULU- Máy massage mặt CASSAism- Hồng</v>
          </cell>
          <cell r="E10588">
            <v>1810000</v>
          </cell>
          <cell r="F10588" t="str">
            <v>178103</v>
          </cell>
          <cell r="G10588" t="str">
            <v>CHĂM SÓC SẮC ĐẸP</v>
          </cell>
          <cell r="H10588" t="str">
            <v>Mỹ phẩm khác</v>
          </cell>
        </row>
        <row r="10589">
          <cell r="C10589" t="str">
            <v>4562398239982</v>
          </cell>
          <cell r="D10589" t="str">
            <v>BELULU- Máy massage mặt CASSAism- Vàng</v>
          </cell>
          <cell r="E10589">
            <v>1810000</v>
          </cell>
          <cell r="F10589" t="str">
            <v>178104</v>
          </cell>
          <cell r="G10589" t="str">
            <v>CHĂM SÓC SẮC ĐẸP</v>
          </cell>
          <cell r="H10589" t="str">
            <v>Mỹ phẩm khác</v>
          </cell>
        </row>
        <row r="10590">
          <cell r="C10590" t="str">
            <v>4562398233713</v>
          </cell>
          <cell r="D10590" t="str">
            <v>BELULU- Máy massage cho cổ Reaxbe- Trắng</v>
          </cell>
          <cell r="E10590">
            <v>2300000</v>
          </cell>
          <cell r="F10590" t="str">
            <v>178105</v>
          </cell>
          <cell r="G10590" t="str">
            <v>CHĂM SÓC SỨC KHỎE</v>
          </cell>
          <cell r="H10590" t="str">
            <v>LIÊN QUAN Y TẾ</v>
          </cell>
        </row>
        <row r="10591">
          <cell r="C10591" t="str">
            <v>4562398230446</v>
          </cell>
          <cell r="D10591" t="str">
            <v>BELULU- Máy xịt khoáng compact- Trắng</v>
          </cell>
          <cell r="E10591">
            <v>940000</v>
          </cell>
          <cell r="F10591" t="str">
            <v>178106</v>
          </cell>
          <cell r="G10591" t="str">
            <v>ORDER</v>
          </cell>
          <cell r="H10591" t="str">
            <v>NHÀ CỬA ĐỜI SỐNG</v>
          </cell>
        </row>
        <row r="10592">
          <cell r="C10592" t="str">
            <v>4562398239258</v>
          </cell>
          <cell r="D10592" t="str">
            <v>BELULU- Máy xịt khoáng compact- Hồng</v>
          </cell>
          <cell r="E10592">
            <v>940000</v>
          </cell>
          <cell r="F10592" t="str">
            <v>178107</v>
          </cell>
          <cell r="G10592" t="str">
            <v>ORDER</v>
          </cell>
          <cell r="H10592" t="str">
            <v>NHÀ CỬA ĐỜI SỐNG</v>
          </cell>
        </row>
        <row r="10593">
          <cell r="C10593" t="str">
            <v>4562398234161</v>
          </cell>
          <cell r="D10593" t="str">
            <v>BELULU- Máy xịt khoáng compact- Vàng</v>
          </cell>
          <cell r="E10593">
            <v>940000</v>
          </cell>
          <cell r="F10593" t="str">
            <v>178108</v>
          </cell>
          <cell r="G10593" t="str">
            <v>ORDER</v>
          </cell>
          <cell r="H10593" t="str">
            <v>NHÀ CỬA ĐỜI SỐNG</v>
          </cell>
        </row>
        <row r="10594">
          <cell r="C10594" t="str">
            <v>4562398231276</v>
          </cell>
          <cell r="D10594" t="str">
            <v>BELULU- Máy chăm sóc da mặt Clasy- Hồng</v>
          </cell>
          <cell r="E10594">
            <v>2590000</v>
          </cell>
          <cell r="F10594" t="str">
            <v>178109</v>
          </cell>
          <cell r="G10594" t="str">
            <v>ORDER</v>
          </cell>
          <cell r="H10594" t="str">
            <v>NHÀ CỬA ĐỜI SỐNG</v>
          </cell>
        </row>
        <row r="10595">
          <cell r="C10595" t="str">
            <v>4562398231269</v>
          </cell>
          <cell r="D10595" t="str">
            <v>BELULU- Máy chăm sóc da mặt Clasy- Trắng</v>
          </cell>
          <cell r="E10595">
            <v>2590000</v>
          </cell>
          <cell r="F10595" t="str">
            <v>178110</v>
          </cell>
          <cell r="G10595" t="str">
            <v>ORDER</v>
          </cell>
          <cell r="H10595" t="str">
            <v>NHÀ CỬA ĐỜI SỐNG</v>
          </cell>
        </row>
        <row r="10596">
          <cell r="C10596" t="str">
            <v>4562398231283</v>
          </cell>
          <cell r="D10596" t="str">
            <v>BELULU- Máy chăm sóc da mặt Clasy- Vàng</v>
          </cell>
          <cell r="E10596">
            <v>2590000</v>
          </cell>
          <cell r="F10596" t="str">
            <v>178111</v>
          </cell>
          <cell r="G10596" t="str">
            <v>ORDER</v>
          </cell>
          <cell r="H10596" t="str">
            <v>NHÀ CỬA ĐỜI SỐNG</v>
          </cell>
        </row>
        <row r="10597">
          <cell r="C10597" t="str">
            <v>4562398230118</v>
          </cell>
          <cell r="D10597" t="str">
            <v>BELULU- Máy rửa mặt Fururu KRD1040</v>
          </cell>
          <cell r="E10597">
            <v>1050000</v>
          </cell>
          <cell r="F10597" t="str">
            <v>178112</v>
          </cell>
          <cell r="G10597" t="str">
            <v>ORDER</v>
          </cell>
          <cell r="H10597" t="str">
            <v>NHÀ CỬA ĐỜI SỐNG</v>
          </cell>
        </row>
        <row r="10598">
          <cell r="C10598" t="str">
            <v>4540790163135</v>
          </cell>
          <cell r="D10598" t="str">
            <v>YAMAN- Máy chăm sóc da HRF 30R</v>
          </cell>
          <cell r="E10598">
            <v>5600000</v>
          </cell>
          <cell r="F10598" t="str">
            <v>178113</v>
          </cell>
          <cell r="G10598" t="str">
            <v>ORDER</v>
          </cell>
          <cell r="H10598" t="str">
            <v>NHÀ CỬA ĐỜI SỐNG</v>
          </cell>
        </row>
        <row r="10599">
          <cell r="C10599" t="str">
            <v>4549077757197</v>
          </cell>
          <cell r="D10599" t="str">
            <v>PANASONIC- Máy sấy tóc EH-TNA9J- Trắng</v>
          </cell>
          <cell r="E10599">
            <v>3900000</v>
          </cell>
          <cell r="F10599" t="str">
            <v>178114</v>
          </cell>
          <cell r="G10599" t="str">
            <v>NHÀ CỬA ĐỜI SỐNG</v>
          </cell>
          <cell r="H10599" t="str">
            <v>ĐỒ DÙNG SINH HOẠT GIA ĐÌNH</v>
          </cell>
        </row>
        <row r="10600">
          <cell r="C10600" t="str">
            <v>4549077757258</v>
          </cell>
          <cell r="D10600" t="str">
            <v>PANASONIC- Máy sấy tóc EH-TNA9J- Vàng hồng</v>
          </cell>
          <cell r="E10600">
            <v>3900000</v>
          </cell>
          <cell r="F10600" t="str">
            <v>178115</v>
          </cell>
          <cell r="G10600" t="str">
            <v>NHÀ CỬA ĐỜI SỐNG</v>
          </cell>
          <cell r="H10600" t="str">
            <v>ĐỒ DÙNG SINH HOẠT GIA ĐÌNH</v>
          </cell>
        </row>
        <row r="10601">
          <cell r="C10601" t="str">
            <v>4975479495052</v>
          </cell>
          <cell r="D10601" t="str">
            <v>OMRON- Nhiệt kế đo tai TH-839S</v>
          </cell>
          <cell r="E10601">
            <v>820000</v>
          </cell>
          <cell r="F10601" t="str">
            <v>178117</v>
          </cell>
          <cell r="G10601" t="str">
            <v>NHÀ CỬA ĐỜI SỐNG</v>
          </cell>
          <cell r="H10601" t="str">
            <v>ĐỒ DÙNG SINH HOẠT GIA ĐÌNH</v>
          </cell>
        </row>
        <row r="10602">
          <cell r="C10602" t="str">
            <v>4975479495304</v>
          </cell>
          <cell r="D10602" t="str">
            <v>OMRON- Máy đo huyết áp HEM-8712</v>
          </cell>
          <cell r="E10602">
            <v>890000</v>
          </cell>
          <cell r="F10602" t="str">
            <v>178118</v>
          </cell>
          <cell r="G10602" t="str">
            <v>CHĂM SÓC SỨC KHỎE</v>
          </cell>
          <cell r="H10602" t="str">
            <v>LIÊN QUAN Y TẾ</v>
          </cell>
        </row>
        <row r="10603">
          <cell r="C10603" t="str">
            <v>4975479495298</v>
          </cell>
          <cell r="D10603" t="str">
            <v>OMRON- Máy đo huyết áp HEM-7120</v>
          </cell>
          <cell r="E10603">
            <v>910000</v>
          </cell>
          <cell r="F10603" t="str">
            <v>178119</v>
          </cell>
          <cell r="G10603" t="str">
            <v>CHĂM SÓC SỨC KHỎE</v>
          </cell>
          <cell r="H10603" t="str">
            <v>LIÊN QUAN Y TẾ</v>
          </cell>
        </row>
        <row r="10604">
          <cell r="C10604" t="str">
            <v>4974019847207</v>
          </cell>
          <cell r="D10604" t="str">
            <v>SHARP- Máy lọc không khí &amp; cấp ẩm KC-F70-W (Trắng)</v>
          </cell>
          <cell r="E10604">
            <v>6990000</v>
          </cell>
          <cell r="F10604" t="str">
            <v>178120</v>
          </cell>
          <cell r="G10604" t="str">
            <v>NHÀ CỬA ĐỜI SỐNG</v>
          </cell>
          <cell r="H10604" t="str">
            <v>ĐỒ DÙNG SINH HOẠT GIA ĐÌNH</v>
          </cell>
        </row>
        <row r="10605">
          <cell r="C10605" t="str">
            <v>4549077694218</v>
          </cell>
          <cell r="D10605" t="str">
            <v>PANASONIC- Nồi cơm cao tần 1L SR-FD106 (Trắng)</v>
          </cell>
          <cell r="E10605">
            <v>4200000</v>
          </cell>
          <cell r="F10605" t="str">
            <v>178121</v>
          </cell>
          <cell r="G10605" t="str">
            <v>ORDER</v>
          </cell>
          <cell r="H10605" t="str">
            <v>NHÀ CỬA ĐỜI SỐNG</v>
          </cell>
        </row>
        <row r="10606">
          <cell r="C10606" t="str">
            <v>1721032103000</v>
          </cell>
          <cell r="D10606" t="str">
            <v>ECOVACS- Robot hút bụi Deebot Ozmo 901 (Trắng)</v>
          </cell>
          <cell r="E10606">
            <v>10900000</v>
          </cell>
          <cell r="F10606" t="str">
            <v>178122</v>
          </cell>
          <cell r="G10606" t="str">
            <v>ORDER</v>
          </cell>
          <cell r="H10606" t="str">
            <v>NHÀ CỬA ĐỜI SỐNG</v>
          </cell>
        </row>
        <row r="10607">
          <cell r="C10607" t="str">
            <v>4983621800128</v>
          </cell>
          <cell r="D10607" t="str">
            <v>NURSE ANGIE- Nhiệt kế đo trán NIR-02</v>
          </cell>
          <cell r="E10607">
            <v>450000</v>
          </cell>
          <cell r="F10607" t="str">
            <v>178123</v>
          </cell>
          <cell r="G10607" t="str">
            <v>CHĂM SÓC SỨC KHỎE</v>
          </cell>
          <cell r="H10607" t="str">
            <v>LIÊN QUAN Y TẾ</v>
          </cell>
        </row>
        <row r="10608">
          <cell r="C10608" t="str">
            <v>4979006083279</v>
          </cell>
          <cell r="D10608" t="str">
            <v>SK-II- Kem dưỡng Skin Power Airy Milky Lotion 80g</v>
          </cell>
          <cell r="E10608">
            <v>2950000</v>
          </cell>
          <cell r="F10608" t="str">
            <v>178158</v>
          </cell>
          <cell r="G10608" t="str">
            <v>CHĂM SÓC SẮC ĐẸP</v>
          </cell>
          <cell r="H10608" t="str">
            <v>CHĂM SÓC DA</v>
          </cell>
        </row>
        <row r="10609">
          <cell r="C10609" t="str">
            <v>4979006083224</v>
          </cell>
          <cell r="D10609" t="str">
            <v>SK-II- Kem dưỡng Skin Power Cream 80g</v>
          </cell>
          <cell r="E10609">
            <v>2950000</v>
          </cell>
          <cell r="F10609" t="str">
            <v>178159</v>
          </cell>
          <cell r="G10609" t="str">
            <v>CHĂM SÓC SẮC ĐẸP</v>
          </cell>
          <cell r="H10609" t="str">
            <v>CHĂM SÓC DA</v>
          </cell>
        </row>
        <row r="10610">
          <cell r="C10610" t="str">
            <v>4979006070064</v>
          </cell>
          <cell r="D10610" t="str">
            <v>SK-II- Nước thần Facial Treatment Essence 230 ml</v>
          </cell>
          <cell r="E10610">
            <v>3790000</v>
          </cell>
          <cell r="F10610" t="str">
            <v>178160</v>
          </cell>
          <cell r="G10610" t="str">
            <v>CHĂM SÓC SẮC ĐẸP</v>
          </cell>
          <cell r="H10610" t="str">
            <v>CHĂM SÓC DA</v>
          </cell>
        </row>
        <row r="10611">
          <cell r="C10611" t="str">
            <v>4979006083354</v>
          </cell>
          <cell r="D10611" t="str">
            <v>SK-II- Serum Skin Power Essence Duo (50ml)</v>
          </cell>
          <cell r="E10611">
            <v>3540000</v>
          </cell>
          <cell r="F10611" t="str">
            <v>178161</v>
          </cell>
          <cell r="G10611" t="str">
            <v>CHĂM SÓC SẮC ĐẸP</v>
          </cell>
          <cell r="H10611" t="str">
            <v>CHĂM SÓC DA</v>
          </cell>
        </row>
        <row r="10612">
          <cell r="C10612" t="str">
            <v>4979006049626</v>
          </cell>
          <cell r="D10612" t="str">
            <v>SK-II- SRM Facial Treatment Gentle Cleanser (120g)</v>
          </cell>
          <cell r="E10612">
            <v>1550000</v>
          </cell>
          <cell r="F10612" t="str">
            <v>178162</v>
          </cell>
          <cell r="G10612" t="str">
            <v>CHĂM SÓC SẮC ĐẸP</v>
          </cell>
          <cell r="H10612" t="str">
            <v>CHĂM SÓC DA</v>
          </cell>
        </row>
        <row r="10613">
          <cell r="C10613" t="str">
            <v>4979006090901</v>
          </cell>
          <cell r="D10613" t="str">
            <v>SK-II- NHH Facial Treatment Clear Lotion (230ml)</v>
          </cell>
          <cell r="E10613">
            <v>2100000</v>
          </cell>
          <cell r="F10613" t="str">
            <v>178163</v>
          </cell>
          <cell r="G10613" t="str">
            <v>CHĂM SÓC SẮC ĐẸP</v>
          </cell>
          <cell r="H10613" t="str">
            <v>CHĂM SÓC DA</v>
          </cell>
        </row>
        <row r="10614">
          <cell r="C10614" t="str">
            <v>4979006068665</v>
          </cell>
          <cell r="D10614" t="str">
            <v xml:space="preserve">SK-II- Serum trắng da Genoptics Aura Essence 50ml </v>
          </cell>
          <cell r="E10614">
            <v>4240000</v>
          </cell>
          <cell r="F10614" t="str">
            <v>178164</v>
          </cell>
          <cell r="G10614" t="str">
            <v>CHĂM SÓC SẮC ĐẸP</v>
          </cell>
          <cell r="H10614" t="str">
            <v>CHĂM SÓC DA</v>
          </cell>
        </row>
        <row r="10615">
          <cell r="C10615" t="str">
            <v>4979006065114</v>
          </cell>
          <cell r="D10615" t="str">
            <v>SK-II- Kem trắng da Cellumination Deep Surge EX50g</v>
          </cell>
          <cell r="E10615">
            <v>3550000</v>
          </cell>
          <cell r="F10615" t="str">
            <v>178165</v>
          </cell>
          <cell r="G10615" t="str">
            <v>CHĂM SÓC SẮC ĐẸP</v>
          </cell>
          <cell r="H10615" t="str">
            <v>CHĂM SÓC DA</v>
          </cell>
        </row>
        <row r="10616">
          <cell r="C10616" t="str">
            <v>1721022106097</v>
          </cell>
          <cell r="D10616" t="str">
            <v>KAISOU- Viên uống Fucoidan Umi no Shizuku 120v</v>
          </cell>
          <cell r="E10616">
            <v>8400000</v>
          </cell>
          <cell r="F10616" t="str">
            <v>178167</v>
          </cell>
          <cell r="G10616" t="str">
            <v>CHĂM SÓC SỨC KHỎE</v>
          </cell>
          <cell r="H10616" t="str">
            <v>TĂNG CƯỜNG HỆ MIỄN DỊCH</v>
          </cell>
        </row>
        <row r="10617">
          <cell r="C10617" t="str">
            <v>4210201185482</v>
          </cell>
          <cell r="D10617" t="str">
            <v>P&amp;G- Bàn chải điện OralB Sumizumi làm dịu nướu</v>
          </cell>
          <cell r="E10617">
            <v>575000</v>
          </cell>
          <cell r="F10617" t="str">
            <v>178168</v>
          </cell>
          <cell r="G10617" t="str">
            <v>CHĂM SÓC HÀNG NGÀY</v>
          </cell>
          <cell r="H10617" t="str">
            <v>CHĂM SÓC RĂNG MIỆNG</v>
          </cell>
        </row>
        <row r="10618">
          <cell r="C10618" t="str">
            <v>4987103050445</v>
          </cell>
          <cell r="D10618" t="str">
            <v>ZERIA- Viên uống bổ gan Hepalyse GX 360 viên</v>
          </cell>
          <cell r="E10618">
            <v>2596000</v>
          </cell>
          <cell r="F10618" t="str">
            <v>178169</v>
          </cell>
          <cell r="G10618" t="str">
            <v>CHĂM SÓC SỨC KHỎE</v>
          </cell>
          <cell r="H10618" t="str">
            <v>HỖ TRỢ GAN</v>
          </cell>
        </row>
        <row r="10619">
          <cell r="C10619" t="str">
            <v>4957669656894</v>
          </cell>
          <cell r="D10619" t="str">
            <v>MARUMAN- Viên bổ não chiết xuất Ginkgo Biloba 100v</v>
          </cell>
          <cell r="E10619">
            <v>595000</v>
          </cell>
          <cell r="F10619" t="str">
            <v>178170</v>
          </cell>
          <cell r="G10619" t="str">
            <v>CHĂM SÓC SỨC KHỎE</v>
          </cell>
          <cell r="H10619" t="str">
            <v>HỖ TRỢ TRÍ NÃO VÀ TRÍ NHỚ</v>
          </cell>
        </row>
        <row r="10620">
          <cell r="C10620" t="str">
            <v>4580350287550</v>
          </cell>
          <cell r="D10620" t="str">
            <v>GOURMIA- Nồi chiên không dầu GAF698 màu đen</v>
          </cell>
          <cell r="E10620">
            <v>3250000</v>
          </cell>
          <cell r="F10620" t="str">
            <v>178171</v>
          </cell>
          <cell r="G10620" t="str">
            <v>ORDER</v>
          </cell>
          <cell r="H10620" t="str">
            <v>NHÀ CỬA ĐỜI SỐNG</v>
          </cell>
        </row>
        <row r="10621">
          <cell r="C10621" t="str">
            <v>4549873066325</v>
          </cell>
          <cell r="D10621" t="str">
            <v>HITACHI- Nồi cơm điện cao tần RZ-H10BJ màu đỏ</v>
          </cell>
          <cell r="E10621">
            <v>6500000</v>
          </cell>
          <cell r="F10621" t="str">
            <v>178172</v>
          </cell>
          <cell r="G10621" t="str">
            <v>ORDER</v>
          </cell>
          <cell r="H10621" t="str">
            <v>NHÀ CỬA ĐỜI SỐNG</v>
          </cell>
        </row>
        <row r="10622">
          <cell r="C10622" t="str">
            <v>4975479495274</v>
          </cell>
          <cell r="D10622" t="str">
            <v>OMRON- Máy đo huyết áp HEM-7121</v>
          </cell>
          <cell r="E10622">
            <v>1090000</v>
          </cell>
          <cell r="F10622" t="str">
            <v>178174</v>
          </cell>
          <cell r="G10622" t="str">
            <v>CHĂM SÓC SỨC KHỎE</v>
          </cell>
          <cell r="H10622" t="str">
            <v>LIÊN QUAN Y TẾ</v>
          </cell>
        </row>
        <row r="10623">
          <cell r="C10623" t="str">
            <v>X000UOUZIX</v>
          </cell>
          <cell r="D10623" t="str">
            <v>TAO TRONICS- Đèn bàn LED màu đen TT-DL11</v>
          </cell>
          <cell r="E10623">
            <v>695000</v>
          </cell>
          <cell r="F10623" t="str">
            <v>178175</v>
          </cell>
          <cell r="G10623" t="str">
            <v>NHÀ CỬA ĐỜI SỐNG</v>
          </cell>
          <cell r="H10623" t="str">
            <v>ĐỒ DÙNG SINH HOẠT GIA ĐÌNH</v>
          </cell>
        </row>
        <row r="10624">
          <cell r="C10624" t="str">
            <v>4974019951430</v>
          </cell>
          <cell r="D10624" t="str">
            <v>SHARP- Máy hút ẩm lọc không khí CV-H120-W trắng</v>
          </cell>
          <cell r="E10624">
            <v>9500000</v>
          </cell>
          <cell r="F10624" t="str">
            <v>178176</v>
          </cell>
          <cell r="G10624" t="str">
            <v>ORDER</v>
          </cell>
          <cell r="H10624" t="str">
            <v>NHÀ CỬA ĐỜI SỐNG</v>
          </cell>
        </row>
        <row r="10625">
          <cell r="C10625" t="str">
            <v>4904550975909</v>
          </cell>
          <cell r="D10625" t="str">
            <v>TOSHIBA- Quạt điện F-YLW55A 7 cánh trắng</v>
          </cell>
          <cell r="E10625">
            <v>2500000</v>
          </cell>
          <cell r="F10625" t="str">
            <v>178177</v>
          </cell>
          <cell r="G10625" t="str">
            <v>ORDER</v>
          </cell>
          <cell r="H10625" t="str">
            <v>NHÀ CỬA ĐỜI SỐNG</v>
          </cell>
        </row>
        <row r="10626">
          <cell r="C10626" t="str">
            <v>4549873116235</v>
          </cell>
          <cell r="D10626" t="str">
            <v>HITACHI- Bếp từ HT-M6K(K)</v>
          </cell>
          <cell r="E10626">
            <v>14500000</v>
          </cell>
          <cell r="F10626" t="str">
            <v>178178</v>
          </cell>
          <cell r="G10626" t="str">
            <v>ORDER</v>
          </cell>
          <cell r="H10626" t="str">
            <v>NHÀ CỬA ĐỜI SỐNG</v>
          </cell>
        </row>
        <row r="10627">
          <cell r="C10627" t="str">
            <v>4526044014224</v>
          </cell>
          <cell r="D10627" t="str">
            <v>HITACHI- Quạt tháp HSF-DS500A màu trắng</v>
          </cell>
          <cell r="E10627">
            <v>5900000</v>
          </cell>
          <cell r="F10627" t="str">
            <v>178179</v>
          </cell>
          <cell r="G10627" t="str">
            <v>ORDER</v>
          </cell>
          <cell r="H10627" t="str">
            <v>NHÀ CỬA ĐỜI SỐNG</v>
          </cell>
        </row>
        <row r="10628">
          <cell r="C10628" t="str">
            <v>14987699058785</v>
          </cell>
          <cell r="D10628" t="str">
            <v>EISAI- Viên uống diệt khuẩn HP Rebecure400 70v</v>
          </cell>
          <cell r="E10628">
            <v>1950000</v>
          </cell>
          <cell r="F10628" t="str">
            <v>178180</v>
          </cell>
          <cell r="G10628" t="str">
            <v>CHĂM SÓC SỨC KHỎE</v>
          </cell>
          <cell r="H10628" t="str">
            <v>LIÊN QUAN Y TẾ</v>
          </cell>
        </row>
        <row r="10629">
          <cell r="C10629" t="str">
            <v>4987072047323</v>
          </cell>
          <cell r="D10629" t="str">
            <v xml:space="preserve">KOBAYASHI- Viên uống bổ phổi Dasmock b 80 viên </v>
          </cell>
          <cell r="E10629">
            <v>595000</v>
          </cell>
          <cell r="F10629" t="str">
            <v>178181</v>
          </cell>
          <cell r="G10629" t="str">
            <v>CHĂM SÓC SỨC KHỎE</v>
          </cell>
          <cell r="H10629" t="str">
            <v>TĂNG CƯỜNG HỆ MIỄN DỊCH</v>
          </cell>
        </row>
        <row r="10630">
          <cell r="C10630" t="str">
            <v>8936183970408</v>
          </cell>
          <cell r="D10630" t="str">
            <v>AVATAR- Gel rửa tay khô diệt khuẩn 500ml</v>
          </cell>
          <cell r="E10630">
            <v>99000</v>
          </cell>
          <cell r="F10630" t="str">
            <v>178182</v>
          </cell>
          <cell r="G10630" t="str">
            <v>NGÀNH KHÁC</v>
          </cell>
          <cell r="H10630" t="str">
            <v>HÀNG MẪU</v>
          </cell>
        </row>
        <row r="10631">
          <cell r="C10631" t="str">
            <v>4979006061215</v>
          </cell>
          <cell r="D10631" t="str">
            <v>SK-II- Kem mắt LXP Ultimate Perfecting (15g)</v>
          </cell>
          <cell r="E10631">
            <v>4450000</v>
          </cell>
          <cell r="F10631" t="str">
            <v>178184</v>
          </cell>
          <cell r="G10631" t="str">
            <v>CHĂM SÓC SẮC ĐẸP</v>
          </cell>
          <cell r="H10631" t="str">
            <v>CHĂM SÓC DA</v>
          </cell>
        </row>
        <row r="10632">
          <cell r="C10632" t="str">
            <v>4979006053241</v>
          </cell>
          <cell r="D10632" t="str">
            <v>SK-II- Kem dưỡng LXP Ultimate Perfecting (50g)</v>
          </cell>
          <cell r="E10632">
            <v>7950000</v>
          </cell>
          <cell r="F10632" t="str">
            <v>178185</v>
          </cell>
          <cell r="G10632" t="str">
            <v>CHĂM SÓC SẮC ĐẸP</v>
          </cell>
          <cell r="H10632" t="str">
            <v>CHĂM SÓC DA</v>
          </cell>
        </row>
        <row r="10633">
          <cell r="C10633" t="str">
            <v>4979006053258</v>
          </cell>
          <cell r="D10633" t="str">
            <v>SK-II- Serum LXP Ultimate Perfecting (50ml)</v>
          </cell>
          <cell r="E10633">
            <v>7150000</v>
          </cell>
          <cell r="F10633" t="str">
            <v>178186</v>
          </cell>
          <cell r="G10633" t="str">
            <v>CHĂM SÓC SẮC ĐẸP</v>
          </cell>
          <cell r="H10633" t="str">
            <v>CHĂM SÓC DA</v>
          </cell>
        </row>
        <row r="10634">
          <cell r="C10634" t="str">
            <v>4979006056426</v>
          </cell>
          <cell r="D10634" t="str">
            <v>SK-II- Nước thần LXP Ultimate Perfecting (150ml)</v>
          </cell>
          <cell r="E10634">
            <v>7150000</v>
          </cell>
          <cell r="F10634" t="str">
            <v>178187</v>
          </cell>
          <cell r="G10634" t="str">
            <v>CHĂM SÓC SẮC ĐẸP</v>
          </cell>
          <cell r="H10634" t="str">
            <v>CHĂM SÓC DA</v>
          </cell>
        </row>
        <row r="10635">
          <cell r="C10635" t="str">
            <v>4974305202932</v>
          </cell>
          <cell r="D10635" t="str">
            <v>ZOJIRUSHI- Nồi cơm điện NSYMH18_220V</v>
          </cell>
          <cell r="E10635">
            <v>4200000</v>
          </cell>
          <cell r="F10635" t="str">
            <v>178188</v>
          </cell>
          <cell r="G10635" t="str">
            <v>ORDER</v>
          </cell>
          <cell r="H10635" t="str">
            <v>NHÀ CỬA ĐỜI SỐNG</v>
          </cell>
        </row>
        <row r="10636">
          <cell r="C10636" t="str">
            <v>4580350285167</v>
          </cell>
          <cell r="D10636" t="str">
            <v>GOURMIA- Nồi chiên không dầu GAF685 #3232432</v>
          </cell>
          <cell r="E10636">
            <v>4500000</v>
          </cell>
          <cell r="F10636" t="str">
            <v>178189</v>
          </cell>
          <cell r="G10636" t="str">
            <v>ORDER</v>
          </cell>
          <cell r="H10636" t="str">
            <v>NHÀ CỬA ĐỜI SỐNG</v>
          </cell>
        </row>
        <row r="10637">
          <cell r="C10637" t="str">
            <v>1713002108009</v>
          </cell>
          <cell r="D10637" t="str">
            <v>Nước sốt teriyaki kiểu Nhật 160g</v>
          </cell>
          <cell r="E10637">
            <v>30000</v>
          </cell>
          <cell r="F10637" t="str">
            <v>178190</v>
          </cell>
          <cell r="G10637" t="str">
            <v>THỰC PHẨM</v>
          </cell>
          <cell r="H10637" t="str">
            <v>THỰC PHẨM ĐÔNG LẠNH, CHẾ BIẾN</v>
          </cell>
        </row>
        <row r="10638">
          <cell r="C10638" t="str">
            <v>1713002108016</v>
          </cell>
          <cell r="D10638" t="str">
            <v>Nước sốt cá hồi chanh leo kiểu Nhật 100g</v>
          </cell>
          <cell r="E10638">
            <v>30000</v>
          </cell>
          <cell r="F10638" t="str">
            <v>178191</v>
          </cell>
          <cell r="G10638" t="str">
            <v>THỰC PHẨM</v>
          </cell>
          <cell r="H10638" t="str">
            <v>THỰC PHẨM ĐÔNG LẠNH, CHẾ BIẾN</v>
          </cell>
        </row>
        <row r="10639">
          <cell r="C10639" t="str">
            <v>1713002108023</v>
          </cell>
          <cell r="D10639" t="str">
            <v>Nước sốt bò tiêu đen kiểu Nhật 150g</v>
          </cell>
          <cell r="E10639">
            <v>30000</v>
          </cell>
          <cell r="F10639" t="str">
            <v>178192</v>
          </cell>
          <cell r="G10639" t="str">
            <v>THỰC PHẨM</v>
          </cell>
          <cell r="H10639" t="str">
            <v>THỰC PHẨM ĐÔNG LẠNH, CHẾ BIẾN</v>
          </cell>
        </row>
        <row r="10640">
          <cell r="C10640" t="str">
            <v>1713002108030</v>
          </cell>
          <cell r="D10640" t="str">
            <v>Nước sốt bò kem nấm kiểu Nhật 100g</v>
          </cell>
          <cell r="E10640">
            <v>30000</v>
          </cell>
          <cell r="F10640" t="str">
            <v>178193</v>
          </cell>
          <cell r="G10640" t="str">
            <v>THỰC PHẨM</v>
          </cell>
          <cell r="H10640" t="str">
            <v>THỰC PHẨM ĐÔNG LẠNH, CHẾ BIẾN</v>
          </cell>
        </row>
        <row r="10641">
          <cell r="C10641" t="str">
            <v>1713002108108</v>
          </cell>
          <cell r="D10641" t="str">
            <v>Nước sốt thịt bò Yakuniku Nhật Bản</v>
          </cell>
          <cell r="E10641">
            <v>30000</v>
          </cell>
          <cell r="F10641" t="str">
            <v>178196</v>
          </cell>
          <cell r="G10641" t="str">
            <v>THỰC PHẨM</v>
          </cell>
          <cell r="H10641" t="str">
            <v>THỰC PHẨM ĐÔNG LẠNH, CHẾ BIẾN</v>
          </cell>
        </row>
        <row r="10642">
          <cell r="C10642" t="str">
            <v>1713002108061</v>
          </cell>
          <cell r="D10642" t="str">
            <v>Cá hồi sốt Teriyaki kiểu Nhật ~500g</v>
          </cell>
          <cell r="E10642">
            <v>210000</v>
          </cell>
          <cell r="F10642" t="str">
            <v>178198</v>
          </cell>
          <cell r="G10642" t="str">
            <v>THỰC PHẨM</v>
          </cell>
          <cell r="H10642" t="str">
            <v>THỰC PHẨM ĐÔNG LẠNH, CHẾ BIẾN</v>
          </cell>
        </row>
        <row r="10643">
          <cell r="C10643" t="str">
            <v>4903320045118SP</v>
          </cell>
          <cell r="D10643" t="str">
            <v>LEC- Tẩy rửa diệt khuẩn, khử mùi tính kiềm 360ml</v>
          </cell>
          <cell r="E10643">
            <v>50000</v>
          </cell>
          <cell r="F10643" t="str">
            <v>178201</v>
          </cell>
          <cell r="G10643" t="str">
            <v>NGÀNH KHÁC</v>
          </cell>
          <cell r="H10643" t="str">
            <v>HÀNG MẪU</v>
          </cell>
        </row>
        <row r="10644">
          <cell r="C10644" t="str">
            <v>4903320045101SP</v>
          </cell>
          <cell r="D10644" t="str">
            <v>LEC- Tẩy rửa diệt khuẩn, khử mùi tính kiềm 400ml</v>
          </cell>
          <cell r="E10644">
            <v>96000</v>
          </cell>
          <cell r="F10644" t="str">
            <v>178202</v>
          </cell>
          <cell r="G10644" t="str">
            <v>NGÀNH KHÁC</v>
          </cell>
          <cell r="H10644" t="str">
            <v>HÀNG MẪU</v>
          </cell>
        </row>
        <row r="10645">
          <cell r="C10645" t="str">
            <v>4903320576087SP</v>
          </cell>
          <cell r="D10645" t="str">
            <v>LEC- Nước tẩy rửa nhà bếp diệt khuẩn túi 300ml</v>
          </cell>
          <cell r="E10645">
            <v>69000</v>
          </cell>
          <cell r="F10645" t="str">
            <v>178203</v>
          </cell>
          <cell r="G10645" t="str">
            <v>NGÀNH KHÁC</v>
          </cell>
          <cell r="H10645" t="str">
            <v>HÀNG MẪU</v>
          </cell>
        </row>
        <row r="10646">
          <cell r="C10646" t="str">
            <v>4903320575981SP</v>
          </cell>
          <cell r="D10646" t="str">
            <v xml:space="preserve">LEC- Nước tẩy rửa nhà bếp diệt khuẩn 320ml </v>
          </cell>
          <cell r="E10646">
            <v>105000</v>
          </cell>
          <cell r="F10646" t="str">
            <v>178204</v>
          </cell>
          <cell r="G10646" t="str">
            <v>NGÀNH KHÁC</v>
          </cell>
          <cell r="H10646" t="str">
            <v>HÀNG MẪU</v>
          </cell>
        </row>
        <row r="10647">
          <cell r="C10647" t="str">
            <v>4903320481695SP</v>
          </cell>
          <cell r="D10647" t="str">
            <v>LEC- Khăn ướt vệ sinh bếp ga và bếp từ ( 20 tờ )</v>
          </cell>
          <cell r="E10647">
            <v>45000</v>
          </cell>
          <cell r="F10647" t="str">
            <v>178205</v>
          </cell>
          <cell r="G10647" t="str">
            <v>NGÀNH KHÁC</v>
          </cell>
          <cell r="H10647" t="str">
            <v>HÀNG MẪU</v>
          </cell>
        </row>
        <row r="10648">
          <cell r="C10648" t="str">
            <v>4903320481688SP</v>
          </cell>
          <cell r="D10648" t="str">
            <v xml:space="preserve">LEC- Khăn ướt vệ sinh lò vi sóng&amp; tủ lạnh (20 tờ) </v>
          </cell>
          <cell r="E10648">
            <v>45000</v>
          </cell>
          <cell r="F10648" t="str">
            <v>178206</v>
          </cell>
          <cell r="G10648" t="str">
            <v>NGÀNH KHÁC</v>
          </cell>
          <cell r="H10648" t="str">
            <v>HÀNG MẪU</v>
          </cell>
        </row>
        <row r="10649">
          <cell r="C10649" t="str">
            <v>4903320579101SP</v>
          </cell>
          <cell r="D10649" t="str">
            <v>LEC- Xốp tẩy rửa melamine Gekiochi 1 tấm</v>
          </cell>
          <cell r="E10649">
            <v>37000</v>
          </cell>
          <cell r="F10649" t="str">
            <v>178207</v>
          </cell>
          <cell r="G10649" t="str">
            <v>NGÀNH KHÁC</v>
          </cell>
          <cell r="H10649" t="str">
            <v>HÀNG MẪU</v>
          </cell>
        </row>
        <row r="10650">
          <cell r="C10650" t="str">
            <v>4903320579569SP</v>
          </cell>
          <cell r="D10650" t="str">
            <v>LEC- Xốp tẩy rửa melamine Gekiochi 20 viên</v>
          </cell>
          <cell r="E10650">
            <v>64000</v>
          </cell>
          <cell r="F10650" t="str">
            <v>178208</v>
          </cell>
          <cell r="G10650" t="str">
            <v>NGÀNH KHÁC</v>
          </cell>
          <cell r="H10650" t="str">
            <v>HÀNG MẪU</v>
          </cell>
        </row>
        <row r="10651">
          <cell r="C10651" t="str">
            <v>4549873022178</v>
          </cell>
          <cell r="D10651" t="str">
            <v xml:space="preserve">HITACHI- Nồi cơm điện cao tần RZXC18YJS màu bạc </v>
          </cell>
          <cell r="E10651">
            <v>5950000</v>
          </cell>
          <cell r="F10651" t="str">
            <v>178209</v>
          </cell>
          <cell r="G10651" t="str">
            <v>ORDER</v>
          </cell>
          <cell r="H10651" t="str">
            <v>NHÀ CỬA ĐỜI SỐNG</v>
          </cell>
        </row>
        <row r="10652">
          <cell r="C10652" t="str">
            <v>NAMIKO-20-10</v>
          </cell>
          <cell r="D10652" t="str">
            <v>API- SET NAMIKO 1 Classic Collagen &amp; 3 The pink</v>
          </cell>
          <cell r="E10652">
            <v>2100000</v>
          </cell>
          <cell r="F10652" t="str">
            <v>178214</v>
          </cell>
          <cell r="G10652" t="str">
            <v>CHĂM SÓC SỨC KHỎE</v>
          </cell>
          <cell r="H10652" t="str">
            <v>HỖ TRỢ LÀM ĐẸP</v>
          </cell>
        </row>
        <row r="10653">
          <cell r="C10653" t="str">
            <v>1715002110006</v>
          </cell>
          <cell r="D10653" t="str">
            <v>SAKUKO- Túi nhựa trong quai trong 15x13x7cm 2021</v>
          </cell>
          <cell r="E10653">
            <v>7000</v>
          </cell>
          <cell r="F10653" t="str">
            <v>178216</v>
          </cell>
          <cell r="G10653" t="str">
            <v>NGÀNH KHÁC</v>
          </cell>
          <cell r="H10653" t="str">
            <v>HÀNG MARKETING</v>
          </cell>
        </row>
        <row r="10654">
          <cell r="C10654" t="str">
            <v>1715002110013</v>
          </cell>
          <cell r="D10654" t="str">
            <v>SAKUKO- Túi nhựa trong quai da 20x20x10cm 2021</v>
          </cell>
          <cell r="E10654">
            <v>25000</v>
          </cell>
          <cell r="F10654" t="str">
            <v>178217</v>
          </cell>
          <cell r="G10654" t="str">
            <v>NGÀNH KHÁC</v>
          </cell>
          <cell r="H10654" t="str">
            <v>HÀNG MARKETING</v>
          </cell>
        </row>
        <row r="10655">
          <cell r="C10655" t="str">
            <v>1715002110020</v>
          </cell>
          <cell r="D10655" t="str">
            <v>SAKUKO- Túi nhựa trong quai da 25x28x14.5cm 2021</v>
          </cell>
          <cell r="E10655">
            <v>30000</v>
          </cell>
          <cell r="F10655" t="str">
            <v>178218</v>
          </cell>
          <cell r="G10655" t="str">
            <v>NGÀNH KHÁC</v>
          </cell>
          <cell r="H10655" t="str">
            <v>HÀNG MARKETING</v>
          </cell>
        </row>
        <row r="10656">
          <cell r="C10656" t="str">
            <v>1715002110037</v>
          </cell>
          <cell r="D10656" t="str">
            <v>SAKUKO- Giấy rối các màu cho set quà (20g) 2021</v>
          </cell>
          <cell r="E10656">
            <v>3000</v>
          </cell>
          <cell r="F10656" t="str">
            <v>178219</v>
          </cell>
          <cell r="G10656" t="str">
            <v>NGÀNH KHÁC</v>
          </cell>
          <cell r="H10656" t="str">
            <v>HÀNG MARKETING</v>
          </cell>
        </row>
        <row r="10657">
          <cell r="C10657" t="str">
            <v>1715002110044</v>
          </cell>
          <cell r="D10657" t="str">
            <v>SAKUKO- Hoa giấy Cẩm chướng cho set quà (bó)</v>
          </cell>
          <cell r="E10657">
            <v>8000</v>
          </cell>
          <cell r="F10657" t="str">
            <v>178220</v>
          </cell>
          <cell r="G10657" t="str">
            <v>NGÀNH KHÁC</v>
          </cell>
          <cell r="H10657" t="str">
            <v>HÀNG MARKETING</v>
          </cell>
        </row>
        <row r="10658">
          <cell r="C10658" t="str">
            <v>1715002110051</v>
          </cell>
          <cell r="D10658" t="str">
            <v>SAKUKO- Hoa giấy Hoa hồng cho set quà (bó)</v>
          </cell>
          <cell r="E10658">
            <v>15000</v>
          </cell>
          <cell r="F10658" t="str">
            <v>178221</v>
          </cell>
          <cell r="G10658" t="str">
            <v>NGÀNH KHÁC</v>
          </cell>
          <cell r="H10658" t="str">
            <v>HÀNG MARKETING</v>
          </cell>
        </row>
        <row r="10659">
          <cell r="C10659" t="str">
            <v>1715002110068</v>
          </cell>
          <cell r="D10659" t="str">
            <v>SAKUKO- Hoa giấy Hoa sao nhí cho set quà (bó)</v>
          </cell>
          <cell r="E10659">
            <v>10000</v>
          </cell>
          <cell r="F10659" t="str">
            <v>178222</v>
          </cell>
          <cell r="G10659" t="str">
            <v>NGÀNH KHÁC</v>
          </cell>
          <cell r="H10659" t="str">
            <v>HÀNG MARKETING</v>
          </cell>
        </row>
        <row r="10660">
          <cell r="C10660" t="str">
            <v>1715002110136</v>
          </cell>
          <cell r="D10660" t="str">
            <v>SAKUKO- Set đế nước kèm gậy Sakuko 10 năm 2021</v>
          </cell>
          <cell r="E10660">
            <v>0</v>
          </cell>
          <cell r="F10660" t="str">
            <v>178230</v>
          </cell>
          <cell r="G10660" t="str">
            <v>NGÀNH KHÁC</v>
          </cell>
          <cell r="H10660" t="str">
            <v>HÀNG MARKETING</v>
          </cell>
        </row>
        <row r="10661">
          <cell r="C10661" t="str">
            <v>14987123158333</v>
          </cell>
          <cell r="D10661" t="str">
            <v>TAKEDA- Viên hỗ trợ dạ dày HP Vonosap 400 (70 viên)</v>
          </cell>
          <cell r="E10661">
            <v>2100000</v>
          </cell>
          <cell r="F10661" t="str">
            <v>178244</v>
          </cell>
          <cell r="G10661" t="str">
            <v>CHĂM SÓC SỨC KHỎE</v>
          </cell>
          <cell r="H10661" t="str">
            <v>CẢI THIỆN TIÊU HÓA VÀ HỆ VI SINH ĐƯỜNG RUỘT</v>
          </cell>
        </row>
        <row r="10662">
          <cell r="C10662" t="str">
            <v>4970458112142</v>
          </cell>
          <cell r="D10662" t="str">
            <v>MARUMAN- Nước uống tinh chất nghệ 100ml x 6 chai</v>
          </cell>
          <cell r="E10662">
            <v>299000</v>
          </cell>
          <cell r="F10662" t="str">
            <v>178245</v>
          </cell>
          <cell r="G10662" t="str">
            <v>CHĂM SÓC SỨC KHỎE</v>
          </cell>
          <cell r="H10662" t="str">
            <v>HỖ TRỢ GAN</v>
          </cell>
        </row>
        <row r="10663">
          <cell r="C10663" t="str">
            <v>4580629530004</v>
          </cell>
          <cell r="D10663" t="str">
            <v>YOSEI- Viên uống Fucoidan Umi no Takaramono 130v</v>
          </cell>
          <cell r="E10663">
            <v>6000000</v>
          </cell>
          <cell r="F10663" t="str">
            <v>178246</v>
          </cell>
          <cell r="G10663" t="str">
            <v>CHĂM SÓC SỨC KHỎE</v>
          </cell>
          <cell r="H10663" t="str">
            <v>TĂNG CƯỜNG HỆ MIỄN DỊCH</v>
          </cell>
        </row>
        <row r="10664">
          <cell r="C10664" t="str">
            <v>1715002111034</v>
          </cell>
          <cell r="D10664" t="str">
            <v>Hộp trà xanh đậm</v>
          </cell>
          <cell r="E10664">
            <v>0</v>
          </cell>
          <cell r="F10664" t="str">
            <v>178252</v>
          </cell>
          <cell r="G10664" t="str">
            <v>NGÀNH KHÁC</v>
          </cell>
          <cell r="H10664" t="str">
            <v>HÀNG MARKETING</v>
          </cell>
        </row>
        <row r="10665">
          <cell r="C10665" t="str">
            <v>1715002111041</v>
          </cell>
          <cell r="D10665" t="str">
            <v>Hộp trà hồng</v>
          </cell>
          <cell r="E10665">
            <v>0</v>
          </cell>
          <cell r="F10665" t="str">
            <v>178253</v>
          </cell>
          <cell r="G10665" t="str">
            <v>NGÀNH KHÁC</v>
          </cell>
          <cell r="H10665" t="str">
            <v>HÀNG MARKETING</v>
          </cell>
        </row>
        <row r="10666">
          <cell r="C10666" t="str">
            <v>1715002111058</v>
          </cell>
          <cell r="D10666" t="str">
            <v>Hộp trà xanh nhạt</v>
          </cell>
          <cell r="E10666">
            <v>0</v>
          </cell>
          <cell r="F10666" t="str">
            <v>178254</v>
          </cell>
          <cell r="G10666" t="str">
            <v>NGÀNH KHÁC</v>
          </cell>
          <cell r="H10666" t="str">
            <v>HÀNG MARKETING</v>
          </cell>
        </row>
        <row r="10667">
          <cell r="C10667" t="str">
            <v>4987188175316</v>
          </cell>
          <cell r="D10667" t="str">
            <v>HISAMITSU- Viên hỗ trợ giảm mỡ máu &amp; cholestorol 1</v>
          </cell>
          <cell r="E10667">
            <v>835000</v>
          </cell>
          <cell r="F10667" t="str">
            <v>178255</v>
          </cell>
          <cell r="G10667" t="str">
            <v>CHĂM SÓC SỨC KHỎE</v>
          </cell>
          <cell r="H10667" t="str">
            <v>HỖ TRỢ TRÍ NÃO VÀ TRÍ NHỚ</v>
          </cell>
        </row>
        <row r="10668">
          <cell r="C10668" t="str">
            <v>14987051668324</v>
          </cell>
          <cell r="D10668" t="str">
            <v>KISSEI- Viên hỗ trợ giảm mỡ máu &amp; cholestorol 100v</v>
          </cell>
          <cell r="E10668">
            <v>1450000</v>
          </cell>
          <cell r="F10668" t="str">
            <v>178256</v>
          </cell>
          <cell r="G10668" t="str">
            <v>CHĂM SÓC SỨC KHỎE</v>
          </cell>
          <cell r="H10668" t="str">
            <v>HỖ TRỢ TRÍ NÃO VÀ TRÍ NHỚ</v>
          </cell>
        </row>
        <row r="10669">
          <cell r="C10669" t="str">
            <v>4987067200702</v>
          </cell>
          <cell r="D10669" t="str">
            <v>KOWA- Viên bổ sung năng lượng Q&amp;P Gold α 160v</v>
          </cell>
          <cell r="E10669">
            <v>610000</v>
          </cell>
          <cell r="F10669" t="str">
            <v>178257</v>
          </cell>
          <cell r="G10669" t="str">
            <v>CHĂM SÓC SỨC KHỎE</v>
          </cell>
          <cell r="H10669" t="str">
            <v>TĂNG CƯỜNG HỆ MIỄN DỊCH</v>
          </cell>
        </row>
        <row r="10670">
          <cell r="C10670" t="str">
            <v>X000P3A2HN</v>
          </cell>
          <cell r="D10670" t="str">
            <v>ECOVACS- Robot hút bụi Deebot Ozmo Slim 11 Trắng</v>
          </cell>
          <cell r="E10670">
            <v>6000000</v>
          </cell>
          <cell r="F10670" t="str">
            <v>178258</v>
          </cell>
          <cell r="G10670" t="str">
            <v>ORDER</v>
          </cell>
          <cell r="H10670" t="str">
            <v>NHÀ CỬA ĐỜI SỐNG</v>
          </cell>
        </row>
        <row r="10671">
          <cell r="C10671" t="str">
            <v>4549873030371</v>
          </cell>
          <cell r="D10671" t="str">
            <v xml:space="preserve">HITACHI- Nồi cơm điện cao tần 1L RZ-KG10Y (N) </v>
          </cell>
          <cell r="E10671">
            <v>5500000</v>
          </cell>
          <cell r="F10671" t="str">
            <v>178259</v>
          </cell>
          <cell r="G10671" t="str">
            <v>ORDER</v>
          </cell>
          <cell r="H10671" t="str">
            <v>NHÀ CỬA ĐỜI SỐNG</v>
          </cell>
        </row>
        <row r="10672">
          <cell r="C10672" t="str">
            <v>4974019102863</v>
          </cell>
          <cell r="D10672" t="str">
            <v>SHARP- Máy lọc không khí KC-J50-W</v>
          </cell>
          <cell r="E10672">
            <v>4990000</v>
          </cell>
          <cell r="F10672" t="str">
            <v>178260</v>
          </cell>
          <cell r="G10672" t="str">
            <v>ORDER</v>
          </cell>
          <cell r="H10672" t="str">
            <v>NHÀ CỬA ĐỜI SỐNG</v>
          </cell>
        </row>
        <row r="10673">
          <cell r="C10673" t="str">
            <v>4542584200125</v>
          </cell>
          <cell r="D10673" t="str">
            <v>JUSTIM- Kềm cắt 250mm</v>
          </cell>
          <cell r="E10673">
            <v>1150000</v>
          </cell>
          <cell r="F10673" t="str">
            <v>178261</v>
          </cell>
          <cell r="G10673" t="str">
            <v>ORDER</v>
          </cell>
          <cell r="H10673" t="str">
            <v>NHÀ CỬA ĐỜI SỐNG</v>
          </cell>
        </row>
        <row r="10674">
          <cell r="C10674" t="str">
            <v>4517267350008</v>
          </cell>
          <cell r="D10674" t="str">
            <v>HISHIKA- Cưa tỉa cây cảnh 150mm</v>
          </cell>
          <cell r="E10674">
            <v>1550000</v>
          </cell>
          <cell r="F10674" t="str">
            <v>178262</v>
          </cell>
          <cell r="G10674" t="str">
            <v>ORDER</v>
          </cell>
          <cell r="H10674" t="str">
            <v>NHÀ CỬA ĐỜI SỐNG</v>
          </cell>
        </row>
        <row r="10675">
          <cell r="C10675" t="str">
            <v>4952520002322</v>
          </cell>
          <cell r="D10675" t="str">
            <v>FUJIYA- Kềm tỉa cây 180mm</v>
          </cell>
          <cell r="E10675">
            <v>1050000</v>
          </cell>
          <cell r="F10675" t="str">
            <v>178263</v>
          </cell>
          <cell r="G10675" t="str">
            <v>ORDER</v>
          </cell>
          <cell r="H10675" t="str">
            <v>NHÀ CỬA ĐỜI SỐNG</v>
          </cell>
        </row>
        <row r="10676">
          <cell r="C10676" t="str">
            <v>4532141142296</v>
          </cell>
          <cell r="D10676" t="str">
            <v>MACROS- Kềm tỉa cây 260mm</v>
          </cell>
          <cell r="E10676">
            <v>1290000</v>
          </cell>
          <cell r="F10676" t="str">
            <v>178264</v>
          </cell>
          <cell r="G10676" t="str">
            <v>ORDER</v>
          </cell>
          <cell r="H10676" t="str">
            <v>NHÀ CỬA ĐỜI SỐNG</v>
          </cell>
        </row>
        <row r="10677">
          <cell r="C10677" t="str">
            <v>4903585342144</v>
          </cell>
          <cell r="D10677" t="str">
            <v>UM KOGYO- Cưa tỉa cây cảnh 130mm</v>
          </cell>
          <cell r="E10677">
            <v>750000</v>
          </cell>
          <cell r="F10677" t="str">
            <v>178265</v>
          </cell>
          <cell r="G10677" t="str">
            <v>ORDER</v>
          </cell>
          <cell r="H10677" t="str">
            <v>NHÀ CỬA ĐỜI SỐNG</v>
          </cell>
        </row>
        <row r="10678">
          <cell r="C10678" t="str">
            <v>1721032111005</v>
          </cell>
          <cell r="D10678" t="str">
            <v xml:space="preserve">KUROBARA- Set 3 kéo cắt tỉa kèm 1 dầu tẩy rửa </v>
          </cell>
          <cell r="E10678">
            <v>3150000</v>
          </cell>
          <cell r="F10678" t="str">
            <v>178266</v>
          </cell>
          <cell r="G10678" t="str">
            <v>ORDER</v>
          </cell>
          <cell r="H10678" t="str">
            <v>NHÀ CỬA ĐỜI SỐNG</v>
          </cell>
        </row>
        <row r="10679">
          <cell r="C10679" t="str">
            <v>1718002111004</v>
          </cell>
          <cell r="D10679" t="str">
            <v>Ô giấy Nhật Bản</v>
          </cell>
          <cell r="E10679">
            <v>220000</v>
          </cell>
          <cell r="F10679" t="str">
            <v>178267</v>
          </cell>
          <cell r="G10679" t="str">
            <v>NGÀNH KHÁC</v>
          </cell>
          <cell r="H10679" t="str">
            <v>FRANCHISE</v>
          </cell>
        </row>
        <row r="10680">
          <cell r="C10680" t="str">
            <v>1718002111011</v>
          </cell>
          <cell r="D10680" t="str">
            <v>Mèo 6inch</v>
          </cell>
          <cell r="E10680">
            <v>240000</v>
          </cell>
          <cell r="F10680" t="str">
            <v>178268</v>
          </cell>
          <cell r="G10680" t="str">
            <v>NGÀNH KHÁC</v>
          </cell>
          <cell r="H10680" t="str">
            <v>FRANCHISE</v>
          </cell>
        </row>
        <row r="10681">
          <cell r="C10681" t="str">
            <v>1718002111028</v>
          </cell>
          <cell r="D10681" t="str">
            <v>Cốc thủy tinh TQ</v>
          </cell>
          <cell r="E10681">
            <v>20000</v>
          </cell>
          <cell r="F10681" t="str">
            <v>178269</v>
          </cell>
          <cell r="G10681" t="str">
            <v>NGÀNH KHÁC</v>
          </cell>
          <cell r="H10681" t="str">
            <v>FRANCHISE</v>
          </cell>
        </row>
        <row r="10682">
          <cell r="C10682" t="str">
            <v>1718002111127</v>
          </cell>
          <cell r="D10682" t="str">
            <v>Mèo cầu pha lê 9inch</v>
          </cell>
          <cell r="E10682">
            <v>1200000</v>
          </cell>
          <cell r="F10682" t="str">
            <v>178279</v>
          </cell>
          <cell r="G10682" t="str">
            <v>NGÀNH KHÁC</v>
          </cell>
          <cell r="H10682" t="str">
            <v>FRANCHISE</v>
          </cell>
        </row>
        <row r="10683">
          <cell r="C10683" t="str">
            <v>1718002111134</v>
          </cell>
          <cell r="D10683" t="str">
            <v>Mèo 13 Inch</v>
          </cell>
          <cell r="E10683">
            <v>1200000</v>
          </cell>
          <cell r="F10683" t="str">
            <v>178280</v>
          </cell>
          <cell r="G10683" t="str">
            <v>NGÀNH KHÁC</v>
          </cell>
          <cell r="H10683" t="str">
            <v>FRANCHISE</v>
          </cell>
        </row>
        <row r="10684">
          <cell r="C10684" t="str">
            <v>1718002111141</v>
          </cell>
          <cell r="D10684" t="str">
            <v>Mèo 12.5 Inch</v>
          </cell>
          <cell r="E10684">
            <v>1200000</v>
          </cell>
          <cell r="F10684" t="str">
            <v>178281</v>
          </cell>
          <cell r="G10684" t="str">
            <v>NGÀNH KHÁC</v>
          </cell>
          <cell r="H10684" t="str">
            <v>FRANCHISE</v>
          </cell>
        </row>
        <row r="10685">
          <cell r="C10685" t="str">
            <v>2022001666666</v>
          </cell>
          <cell r="D10685" t="str">
            <v>SAKUKO- Set Quà Tết Đoàn viên</v>
          </cell>
          <cell r="E10685">
            <v>788000</v>
          </cell>
          <cell r="F10685" t="str">
            <v>178282</v>
          </cell>
          <cell r="G10685" t="str">
            <v>NGÀNH KHÁC</v>
          </cell>
          <cell r="H10685" t="str">
            <v xml:space="preserve"> SET QUÀ</v>
          </cell>
        </row>
        <row r="10686">
          <cell r="C10686" t="str">
            <v>2022002686868</v>
          </cell>
          <cell r="D10686" t="str">
            <v>SAKUKO- Set Quà Tết Đại Lộc</v>
          </cell>
          <cell r="E10686">
            <v>1088000</v>
          </cell>
          <cell r="F10686" t="str">
            <v>178283</v>
          </cell>
          <cell r="G10686" t="str">
            <v>NGÀNH KHÁC</v>
          </cell>
          <cell r="H10686" t="str">
            <v xml:space="preserve"> SET QUÀ</v>
          </cell>
        </row>
        <row r="10687">
          <cell r="C10687" t="str">
            <v>2022003696969</v>
          </cell>
          <cell r="D10687" t="str">
            <v>SAKUKO- Set Quà Tết Vạn Thọ</v>
          </cell>
          <cell r="E10687">
            <v>1288000</v>
          </cell>
          <cell r="F10687" t="str">
            <v>178284</v>
          </cell>
          <cell r="G10687" t="str">
            <v>NGÀNH KHÁC</v>
          </cell>
          <cell r="H10687" t="str">
            <v xml:space="preserve"> SET QUÀ</v>
          </cell>
        </row>
        <row r="10688">
          <cell r="C10688" t="str">
            <v>2022004888888</v>
          </cell>
          <cell r="D10688" t="str">
            <v>SAKUKO- Set Quà Tết Thịnh Vượng</v>
          </cell>
          <cell r="E10688">
            <v>1388000</v>
          </cell>
          <cell r="F10688" t="str">
            <v>178285</v>
          </cell>
          <cell r="G10688" t="str">
            <v>NGÀNH KHÁC</v>
          </cell>
          <cell r="H10688" t="str">
            <v xml:space="preserve"> SET QUÀ</v>
          </cell>
        </row>
        <row r="10689">
          <cell r="C10689" t="str">
            <v>1715002111065</v>
          </cell>
          <cell r="D10689" t="str">
            <v>Hộp gỗ đựng quà tết 2022</v>
          </cell>
          <cell r="E10689">
            <v>155000</v>
          </cell>
          <cell r="F10689" t="str">
            <v>178286</v>
          </cell>
          <cell r="G10689" t="str">
            <v>NGÀNH KHÁC</v>
          </cell>
          <cell r="H10689" t="str">
            <v>HÀNG MARKETING</v>
          </cell>
        </row>
        <row r="10690">
          <cell r="C10690" t="str">
            <v>4979006083316</v>
          </cell>
          <cell r="D10690" t="str">
            <v>SK-II- Kem dưỡng mắt Skinpowder Eye Cream 15g</v>
          </cell>
          <cell r="E10690">
            <v>2440000</v>
          </cell>
          <cell r="F10690" t="str">
            <v>178293</v>
          </cell>
          <cell r="G10690" t="str">
            <v>CHĂM SÓC SẮC ĐẸP</v>
          </cell>
          <cell r="H10690" t="str">
            <v>CHĂM SÓC DA</v>
          </cell>
        </row>
        <row r="10691">
          <cell r="C10691" t="str">
            <v>1718002111189</v>
          </cell>
          <cell r="D10691" t="str">
            <v>Mèo 4inch</v>
          </cell>
          <cell r="E10691">
            <v>65000</v>
          </cell>
          <cell r="F10691" t="str">
            <v>178294</v>
          </cell>
          <cell r="G10691" t="str">
            <v>NGÀNH KHÁC</v>
          </cell>
          <cell r="H10691" t="str">
            <v>FRANCHISE</v>
          </cell>
        </row>
        <row r="10692">
          <cell r="C10692" t="str">
            <v>1718002111202</v>
          </cell>
          <cell r="D10692" t="str">
            <v>Túi hộp quà tết 2022</v>
          </cell>
          <cell r="E10692">
            <v>25000</v>
          </cell>
          <cell r="F10692" t="str">
            <v>178296</v>
          </cell>
          <cell r="G10692" t="str">
            <v>NGÀNH KHÁC</v>
          </cell>
          <cell r="H10692" t="str">
            <v>FRANCHISE</v>
          </cell>
        </row>
        <row r="10693">
          <cell r="C10693" t="str">
            <v>1718002111219</v>
          </cell>
          <cell r="D10693" t="str">
            <v>Sakuko-Đai quây hộp quà họa tiết quạt Nhật Bản</v>
          </cell>
          <cell r="E10693">
            <v>20000</v>
          </cell>
          <cell r="F10693" t="str">
            <v>178297</v>
          </cell>
          <cell r="G10693" t="str">
            <v>NGÀNH KHÁC</v>
          </cell>
          <cell r="H10693" t="str">
            <v>FRANCHISE</v>
          </cell>
        </row>
        <row r="10694">
          <cell r="C10694" t="str">
            <v>1718002112001</v>
          </cell>
          <cell r="D10694" t="str">
            <v>SAKUKO - Vỏ hộp trà</v>
          </cell>
          <cell r="E10694">
            <v>0</v>
          </cell>
          <cell r="F10694" t="str">
            <v>178303</v>
          </cell>
          <cell r="G10694" t="str">
            <v>NGÀNH KHÁC</v>
          </cell>
          <cell r="H10694" t="str">
            <v>FRANCHISE</v>
          </cell>
        </row>
        <row r="10695">
          <cell r="C10695" t="str">
            <v>1718002111240</v>
          </cell>
          <cell r="D10695" t="str">
            <v>SAKUKO - hộp rượu hình hạc</v>
          </cell>
          <cell r="E10695">
            <v>125000</v>
          </cell>
          <cell r="F10695" t="str">
            <v>178304</v>
          </cell>
          <cell r="G10695" t="str">
            <v>NGÀNH KHÁC</v>
          </cell>
          <cell r="H10695" t="str">
            <v>FRANCHISE</v>
          </cell>
        </row>
        <row r="10696">
          <cell r="C10696" t="str">
            <v>1718002111257</v>
          </cell>
          <cell r="D10696" t="str">
            <v>SAKUKO - Túi rượu hình hạc</v>
          </cell>
          <cell r="E10696">
            <v>25000</v>
          </cell>
          <cell r="F10696" t="str">
            <v>178305</v>
          </cell>
          <cell r="G10696" t="str">
            <v>NGÀNH KHÁC</v>
          </cell>
          <cell r="H10696" t="str">
            <v>FRANCHISE</v>
          </cell>
        </row>
        <row r="10697">
          <cell r="C10697" t="str">
            <v>4979006065091</v>
          </cell>
          <cell r="D10697" t="str">
            <v>SK-II- Serum LXP Ultimate Perfecting (50ml)</v>
          </cell>
          <cell r="E10697">
            <v>7150000</v>
          </cell>
          <cell r="F10697" t="str">
            <v>178306</v>
          </cell>
          <cell r="G10697" t="str">
            <v>CHĂM SÓC SẮC ĐẸP</v>
          </cell>
          <cell r="H10697" t="str">
            <v>CHĂM SÓC DA</v>
          </cell>
        </row>
        <row r="10698">
          <cell r="C10698" t="str">
            <v>1718002201002</v>
          </cell>
          <cell r="D10698" t="str">
            <v>SAKUKO- Túi đựng rượu núi Phú Sỹ Nhật Bản</v>
          </cell>
          <cell r="E10698">
            <v>15000</v>
          </cell>
          <cell r="F10698" t="str">
            <v>178307</v>
          </cell>
          <cell r="G10698" t="str">
            <v>NGÀNH KHÁC</v>
          </cell>
          <cell r="H10698" t="str">
            <v>FRANCHISE</v>
          </cell>
        </row>
        <row r="10699">
          <cell r="C10699" t="str">
            <v>1718002201019</v>
          </cell>
          <cell r="D10699" t="str">
            <v>SAKUKO- Màng bọc hộp quà</v>
          </cell>
          <cell r="E10699">
            <v>0</v>
          </cell>
          <cell r="F10699" t="str">
            <v>178309</v>
          </cell>
          <cell r="G10699" t="str">
            <v>NGÀNH KHÁC</v>
          </cell>
          <cell r="H10699" t="str">
            <v>FRANCHISE</v>
          </cell>
        </row>
        <row r="10700">
          <cell r="C10700" t="str">
            <v>1718002201026</v>
          </cell>
          <cell r="D10700" t="str">
            <v>SAKUKO - Nơ trang trí hộp quà</v>
          </cell>
          <cell r="E10700">
            <v>0</v>
          </cell>
          <cell r="F10700" t="str">
            <v>178310</v>
          </cell>
          <cell r="G10700" t="str">
            <v>NGÀNH KHÁC</v>
          </cell>
          <cell r="H10700" t="str">
            <v>FRANCHISE</v>
          </cell>
        </row>
        <row r="10701">
          <cell r="C10701" t="str">
            <v>4979006070132</v>
          </cell>
          <cell r="D10701" t="str">
            <v>SK-II- NHH Facial Treatment Clear Lotion (230ml)</v>
          </cell>
          <cell r="E10701">
            <v>2100000</v>
          </cell>
          <cell r="F10701" t="str">
            <v>178311</v>
          </cell>
          <cell r="G10701" t="str">
            <v>CHĂM SÓC SẮC ĐẸP</v>
          </cell>
          <cell r="H10701" t="str">
            <v>CHĂM SÓC DA</v>
          </cell>
        </row>
        <row r="10702">
          <cell r="C10702" t="str">
            <v>4974305195975</v>
          </cell>
          <cell r="D10702" t="str">
            <v>ZOJIRUSHI- Nồi cơm điện E-NPHLH18 (1.8L)</v>
          </cell>
          <cell r="E10702">
            <v>6250000</v>
          </cell>
          <cell r="F10702" t="str">
            <v>178312</v>
          </cell>
          <cell r="G10702" t="str">
            <v>ORDER</v>
          </cell>
          <cell r="H10702" t="str">
            <v>NHÀ CỬA ĐỜI SỐNG</v>
          </cell>
        </row>
        <row r="10703">
          <cell r="C10703" t="str">
            <v>4549077628640</v>
          </cell>
          <cell r="D10703" t="str">
            <v>PANASONIC- Nồi cơm cao tần 5 lớp E-SRTHB185W(1.8L)</v>
          </cell>
          <cell r="E10703">
            <v>8250000</v>
          </cell>
          <cell r="F10703" t="str">
            <v>178313</v>
          </cell>
          <cell r="G10703" t="str">
            <v>ORDER</v>
          </cell>
          <cell r="H10703" t="str">
            <v>NHÀ CỬA ĐỜI SỐNG</v>
          </cell>
        </row>
        <row r="10704">
          <cell r="C10704" t="str">
            <v>4589622171184</v>
          </cell>
          <cell r="D10704" t="str">
            <v>NDYunited- Viên uống mọc tóc Biotin EX 90 viên</v>
          </cell>
          <cell r="E10704">
            <v>790000</v>
          </cell>
          <cell r="F10704" t="str">
            <v>178314</v>
          </cell>
          <cell r="G10704" t="str">
            <v>CHĂM SÓC SỨC KHỎE</v>
          </cell>
          <cell r="H10704" t="str">
            <v>SINH LÝ - NỘI TIẾT TỐ</v>
          </cell>
        </row>
        <row r="10705">
          <cell r="C10705" t="str">
            <v>5000299601693</v>
          </cell>
          <cell r="D10705" t="str">
            <v>CHIVAS REGAL- Rượu Whisky 12 năm 40 độ 700ml</v>
          </cell>
          <cell r="E10705">
            <v>1350000</v>
          </cell>
          <cell r="F10705" t="str">
            <v>178315</v>
          </cell>
          <cell r="G10705" t="str">
            <v>THỰC PHẨM</v>
          </cell>
          <cell r="H10705" t="str">
            <v>RƯỢU</v>
          </cell>
        </row>
        <row r="10706">
          <cell r="C10706" t="str">
            <v>5000299284926</v>
          </cell>
          <cell r="D10706" t="str">
            <v>CHIVAS REGAL- Rượu Whisky 25 năm 40 độ 700ml</v>
          </cell>
          <cell r="E10706">
            <v>7050000</v>
          </cell>
          <cell r="F10706" t="str">
            <v>178316</v>
          </cell>
          <cell r="G10706" t="str">
            <v>THỰC PHẨM</v>
          </cell>
          <cell r="H10706" t="str">
            <v>RƯỢU</v>
          </cell>
        </row>
        <row r="10707">
          <cell r="C10707" t="str">
            <v>1715002201001</v>
          </cell>
          <cell r="D10707" t="str">
            <v>SAKUKO- Cốc thủy tinh cao cấp Nhật Bản</v>
          </cell>
          <cell r="E10707">
            <v>100000</v>
          </cell>
          <cell r="F10707" t="str">
            <v>178317</v>
          </cell>
          <cell r="G10707" t="str">
            <v>NGÀNH KHÁC</v>
          </cell>
          <cell r="H10707" t="str">
            <v>HÀNG MARKETING</v>
          </cell>
        </row>
        <row r="10708">
          <cell r="C10708" t="str">
            <v>14987473602487</v>
          </cell>
          <cell r="D10708" t="str">
            <v>FUJIFILM- Viên hỗ trợ điều trị Covid19 Avigan 100v</v>
          </cell>
          <cell r="E10708">
            <v>15000000</v>
          </cell>
          <cell r="F10708" t="str">
            <v>178318</v>
          </cell>
          <cell r="G10708" t="str">
            <v>CHĂM SÓC SỨC KHỎE</v>
          </cell>
          <cell r="H10708" t="str">
            <v>LIÊN QUAN Y TẾ</v>
          </cell>
        </row>
        <row r="10709">
          <cell r="C10709" t="str">
            <v>5010314302863</v>
          </cell>
          <cell r="D10709" t="str">
            <v xml:space="preserve">MACALLAN- Rượu Whisky Double Cask12năm 40độ 700ml </v>
          </cell>
          <cell r="E10709">
            <v>2600000</v>
          </cell>
          <cell r="F10709" t="str">
            <v>178319</v>
          </cell>
          <cell r="G10709" t="str">
            <v>THỰC PHẨM</v>
          </cell>
          <cell r="H10709" t="str">
            <v>RƯỢU</v>
          </cell>
        </row>
        <row r="10710">
          <cell r="C10710" t="str">
            <v>4903379020951</v>
          </cell>
          <cell r="D10710" t="str">
            <v>ROYCE- Socola tươi vị cacao 20 viên</v>
          </cell>
          <cell r="E10710">
            <v>340000</v>
          </cell>
          <cell r="F10710" t="str">
            <v>178320</v>
          </cell>
          <cell r="G10710" t="str">
            <v>THỰC PHẨM</v>
          </cell>
          <cell r="H10710" t="str">
            <v>BÁNH KẸO, ĐỒ ĂN VẶT</v>
          </cell>
        </row>
        <row r="10711">
          <cell r="C10711" t="str">
            <v>4903379020685</v>
          </cell>
          <cell r="D10711" t="str">
            <v>ROYCE- Socola tươi vị bitter 20 viên</v>
          </cell>
          <cell r="E10711">
            <v>280000</v>
          </cell>
          <cell r="F10711" t="str">
            <v>178321</v>
          </cell>
          <cell r="G10711" t="str">
            <v>THỰC PHẨM</v>
          </cell>
          <cell r="H10711" t="str">
            <v>BÁNH KẸO, ĐỒ ĂN VẶT</v>
          </cell>
        </row>
        <row r="10712">
          <cell r="C10712" t="str">
            <v>4903379020647</v>
          </cell>
          <cell r="D10712" t="str">
            <v>ROYCE- Socola tươi vị cafe aulait 20 viên</v>
          </cell>
          <cell r="E10712">
            <v>280000</v>
          </cell>
          <cell r="F10712" t="str">
            <v>178322</v>
          </cell>
          <cell r="G10712" t="str">
            <v>THỰC PHẨM</v>
          </cell>
          <cell r="H10712" t="str">
            <v>BÁNH KẸO, ĐỒ ĂN VẶT</v>
          </cell>
        </row>
        <row r="10713">
          <cell r="C10713" t="str">
            <v>4903379020531</v>
          </cell>
          <cell r="D10713" t="str">
            <v>ROYCE- Socola tươi vị sữa 20 viên</v>
          </cell>
          <cell r="E10713">
            <v>340000</v>
          </cell>
          <cell r="F10713" t="str">
            <v>178323</v>
          </cell>
          <cell r="G10713" t="str">
            <v>THỰC PHẨM</v>
          </cell>
          <cell r="H10713" t="str">
            <v>BÁNH KẸO, ĐỒ ĂN VẶT</v>
          </cell>
        </row>
        <row r="10714">
          <cell r="C10714" t="str">
            <v>4903379030899</v>
          </cell>
          <cell r="D10714" t="str">
            <v>ROYCE- Socola tươi vị trà xanh 20 viên</v>
          </cell>
          <cell r="E10714">
            <v>340000</v>
          </cell>
          <cell r="F10714" t="str">
            <v>178324</v>
          </cell>
          <cell r="G10714" t="str">
            <v>THỰC PHẨM</v>
          </cell>
          <cell r="H10714" t="str">
            <v>BÁNH KẸO, ĐỒ ĂN VẶT</v>
          </cell>
        </row>
        <row r="10715">
          <cell r="C10715" t="str">
            <v>5000299211243</v>
          </cell>
          <cell r="D10715" t="str">
            <v>ROYAL SALUTE- Rượu Whisky 21 năm 700ml (40 độ)</v>
          </cell>
          <cell r="E10715">
            <v>3600000</v>
          </cell>
          <cell r="F10715" t="str">
            <v>178325</v>
          </cell>
          <cell r="G10715" t="str">
            <v>THỰC PHẨM</v>
          </cell>
          <cell r="H10715" t="str">
            <v>RƯỢU</v>
          </cell>
        </row>
        <row r="10716">
          <cell r="C10716" t="str">
            <v>1718002201033</v>
          </cell>
          <cell r="D10716" t="str">
            <v>SAKUKO - Mèo thần tài</v>
          </cell>
          <cell r="E10716">
            <v>800000</v>
          </cell>
          <cell r="F10716" t="str">
            <v>178326</v>
          </cell>
          <cell r="G10716" t="str">
            <v>NGÀNH KHÁC</v>
          </cell>
          <cell r="H10716" t="str">
            <v>FRANCHISE</v>
          </cell>
        </row>
        <row r="10717">
          <cell r="C10717" t="str">
            <v>4580402110560</v>
          </cell>
          <cell r="D10717" t="str">
            <v xml:space="preserve">AMS LIFE- Thức uống Royal Placenta500,000(720ml)  </v>
          </cell>
          <cell r="E10717">
            <v>2950000</v>
          </cell>
          <cell r="F10717" t="str">
            <v>178335</v>
          </cell>
          <cell r="G10717" t="str">
            <v>CHĂM SÓC SỨC KHỎE</v>
          </cell>
          <cell r="H10717" t="str">
            <v>HỖ TRỢ LÀM ĐẸP</v>
          </cell>
        </row>
        <row r="10718">
          <cell r="C10718" t="str">
            <v>4902430810692</v>
          </cell>
          <cell r="D10718" t="str">
            <v>P&amp;G- Bàn chải điện OralB Sumizumi làm dịu nướu</v>
          </cell>
          <cell r="E10718">
            <v>575000</v>
          </cell>
          <cell r="F10718" t="str">
            <v>178336</v>
          </cell>
          <cell r="G10718" t="str">
            <v>ORDER</v>
          </cell>
          <cell r="H10718" t="str">
            <v>CHĂM SÓC SỨC KHỎE</v>
          </cell>
        </row>
        <row r="10719">
          <cell r="C10719" t="str">
            <v>14987138809046</v>
          </cell>
          <cell r="D10719" t="str">
            <v>TSUMURA- Bột hỗ trợ thanh lọc phổi Seihaito 42 gói</v>
          </cell>
          <cell r="E10719">
            <v>750000</v>
          </cell>
          <cell r="F10719" t="str">
            <v>178337</v>
          </cell>
          <cell r="G10719" t="str">
            <v>CHĂM SÓC SỨC KHỎE</v>
          </cell>
          <cell r="H10719" t="str">
            <v>TĂNG CƯỜNG HỆ MIỄN DỊCH</v>
          </cell>
        </row>
        <row r="10720">
          <cell r="C10720" t="str">
            <v>4903379020814</v>
          </cell>
          <cell r="D10720" t="str">
            <v>ROYCE- Socola tươi vị cocktail 20 viên</v>
          </cell>
          <cell r="E10720">
            <v>295000</v>
          </cell>
          <cell r="F10720" t="str">
            <v>178338</v>
          </cell>
          <cell r="G10720" t="str">
            <v>THỰC PHẨM</v>
          </cell>
          <cell r="H10720" t="str">
            <v>BÁNH KẸO, ĐỒ ĂN VẶT</v>
          </cell>
        </row>
        <row r="10721">
          <cell r="C10721" t="str">
            <v>4903379030790</v>
          </cell>
          <cell r="D10721" t="str">
            <v>ROYCE- Socola tươi vị sakura fromage 20 viên</v>
          </cell>
          <cell r="E10721">
            <v>280000</v>
          </cell>
          <cell r="F10721" t="str">
            <v>178339</v>
          </cell>
          <cell r="G10721" t="str">
            <v>THỰC PHẨM</v>
          </cell>
          <cell r="H10721" t="str">
            <v>BÁNH KẸO, ĐỒ ĂN VẶT</v>
          </cell>
        </row>
        <row r="10722">
          <cell r="C10722" t="str">
            <v>14987136100275</v>
          </cell>
          <cell r="D10722" t="str">
            <v>CHUGAI PHARMA-Viên hỗ trợ cảm cúm Tamiflu 75mg 10v</v>
          </cell>
          <cell r="E10722">
            <v>1500000</v>
          </cell>
          <cell r="F10722" t="str">
            <v>178340</v>
          </cell>
          <cell r="G10722" t="str">
            <v>CHĂM SÓC SỨC KHỎE</v>
          </cell>
          <cell r="H10722" t="str">
            <v>LIÊN QUAN Y TẾ</v>
          </cell>
        </row>
        <row r="10723">
          <cell r="C10723" t="str">
            <v>4210201117421</v>
          </cell>
          <cell r="D10723" t="str">
            <v>P&amp;G-Đầu bàn chải OralB CrossAction đa tác động 2c</v>
          </cell>
          <cell r="E10723">
            <v>180000</v>
          </cell>
          <cell r="F10723" t="str">
            <v>178341</v>
          </cell>
          <cell r="G10723" t="str">
            <v>CHĂM SÓC HÀNG NGÀY</v>
          </cell>
          <cell r="H10723" t="str">
            <v>CHĂM SÓC RĂNG MIỆNG</v>
          </cell>
        </row>
        <row r="10724">
          <cell r="C10724" t="str">
            <v>4210201181736</v>
          </cell>
          <cell r="D10724" t="str">
            <v>P&amp;G- Đầu bàn chải OralB Sensitive lông mềm mại 2c</v>
          </cell>
          <cell r="E10724">
            <v>180000</v>
          </cell>
          <cell r="F10724" t="str">
            <v>178342</v>
          </cell>
          <cell r="G10724" t="str">
            <v>CHĂM SÓC HÀNG NGÀY</v>
          </cell>
          <cell r="H10724" t="str">
            <v>CHĂM SÓC RĂNG MIỆNG</v>
          </cell>
        </row>
        <row r="10725">
          <cell r="C10725" t="str">
            <v>4210201855040</v>
          </cell>
          <cell r="D10725" t="str">
            <v>P&amp;G-Đầu bàn chải OralB FlossAction sạch kẽ răng 2c</v>
          </cell>
          <cell r="E10725">
            <v>180000</v>
          </cell>
          <cell r="F10725" t="str">
            <v>178343</v>
          </cell>
          <cell r="G10725" t="str">
            <v>CHĂM SÓC HÀNG NGÀY</v>
          </cell>
          <cell r="H10725" t="str">
            <v>CHĂM SÓC RĂNG MIỆNG</v>
          </cell>
        </row>
        <row r="10726">
          <cell r="C10726" t="str">
            <v>1721042203004</v>
          </cell>
          <cell r="D10726" t="str">
            <v xml:space="preserve">Táo Nhật Bản Sekaiichi loại 1 </v>
          </cell>
          <cell r="E10726">
            <v>299000</v>
          </cell>
          <cell r="F10726" t="str">
            <v>178344</v>
          </cell>
          <cell r="G10726" t="str">
            <v>ORDER</v>
          </cell>
          <cell r="H10726" t="str">
            <v>THỰC PHẨM</v>
          </cell>
        </row>
        <row r="10727">
          <cell r="C10727" t="str">
            <v>1721042203011</v>
          </cell>
          <cell r="D10727" t="str">
            <v>Táo Nhật Bản Sekaiichi loại 2</v>
          </cell>
          <cell r="E10727">
            <v>229000</v>
          </cell>
          <cell r="F10727" t="str">
            <v>178345</v>
          </cell>
          <cell r="G10727" t="str">
            <v>ORDER</v>
          </cell>
          <cell r="H10727" t="str">
            <v>THỰC PHẨM</v>
          </cell>
        </row>
        <row r="10728">
          <cell r="C10728" t="str">
            <v>1721042203028</v>
          </cell>
          <cell r="D10728" t="str">
            <v>Táo Nhật Bản Kinsei loại 1</v>
          </cell>
          <cell r="E10728">
            <v>129000</v>
          </cell>
          <cell r="F10728" t="str">
            <v>178346</v>
          </cell>
          <cell r="G10728" t="str">
            <v>ORDER</v>
          </cell>
          <cell r="H10728" t="str">
            <v>THỰC PHẨM</v>
          </cell>
        </row>
        <row r="10729">
          <cell r="C10729" t="str">
            <v>1721042203035</v>
          </cell>
          <cell r="D10729" t="str">
            <v>Táo Nhật Bản Kinsei loại 2</v>
          </cell>
          <cell r="E10729">
            <v>80000</v>
          </cell>
          <cell r="F10729" t="str">
            <v>178347</v>
          </cell>
          <cell r="G10729" t="str">
            <v>ORDER</v>
          </cell>
          <cell r="H10729" t="str">
            <v>THỰC PHẨM</v>
          </cell>
        </row>
        <row r="10730">
          <cell r="C10730" t="str">
            <v>1721042203042</v>
          </cell>
          <cell r="D10730" t="str">
            <v>Táo Nhật Bản Sanfuji loại 1</v>
          </cell>
          <cell r="E10730">
            <v>155000</v>
          </cell>
          <cell r="F10730" t="str">
            <v>178348</v>
          </cell>
          <cell r="G10730" t="str">
            <v>ORDER</v>
          </cell>
          <cell r="H10730" t="str">
            <v>THỰC PHẨM</v>
          </cell>
        </row>
        <row r="10731">
          <cell r="C10731" t="str">
            <v>1721042203059</v>
          </cell>
          <cell r="D10731" t="str">
            <v>Táo Nhật Bản Sanfuji loại 2</v>
          </cell>
          <cell r="E10731">
            <v>115000</v>
          </cell>
          <cell r="F10731" t="str">
            <v>178349</v>
          </cell>
          <cell r="G10731" t="str">
            <v>ORDER</v>
          </cell>
          <cell r="H10731" t="str">
            <v>THỰC PHẨM</v>
          </cell>
        </row>
        <row r="10732">
          <cell r="C10732" t="str">
            <v>1721042203066</v>
          </cell>
          <cell r="D10732" t="str">
            <v>Táo Nhật Bản Sanfuji loại 3</v>
          </cell>
          <cell r="E10732">
            <v>79000</v>
          </cell>
          <cell r="F10732" t="str">
            <v>178350</v>
          </cell>
          <cell r="G10732" t="str">
            <v>ORDER</v>
          </cell>
          <cell r="H10732" t="str">
            <v>THỰC PHẨM</v>
          </cell>
        </row>
        <row r="10733">
          <cell r="C10733" t="str">
            <v>4903379020982</v>
          </cell>
          <cell r="D10733" t="str">
            <v>ROYCE- Socola tươi vị bitter 20 viên</v>
          </cell>
          <cell r="E10733">
            <v>340000</v>
          </cell>
          <cell r="F10733" t="str">
            <v>178351</v>
          </cell>
          <cell r="G10733" t="str">
            <v>THỰC PHẨM</v>
          </cell>
          <cell r="H10733" t="str">
            <v>BÁNH KẸO, ĐỒ ĂN VẶT</v>
          </cell>
        </row>
        <row r="10734">
          <cell r="C10734" t="str">
            <v>4987045069321</v>
          </cell>
          <cell r="D10734" t="str">
            <v>KRACIE- Bột uống bổ phổi mạch môn (24 gói)</v>
          </cell>
          <cell r="E10734">
            <v>790000</v>
          </cell>
          <cell r="F10734" t="str">
            <v>178354</v>
          </cell>
          <cell r="G10734" t="str">
            <v>CHĂM SÓC SỨC KHỎE</v>
          </cell>
          <cell r="H10734" t="str">
            <v>TĂNG CƯỜNG HỆ MIỄN DỊCH</v>
          </cell>
        </row>
        <row r="10735">
          <cell r="C10735" t="str">
            <v>4987072042670</v>
          </cell>
          <cell r="D10735" t="str">
            <v>KOBAYASHI- Viên hỗ trợ viêm xoang Chikunain b 224v</v>
          </cell>
          <cell r="E10735">
            <v>1350000</v>
          </cell>
          <cell r="F10735" t="str">
            <v>178355</v>
          </cell>
          <cell r="G10735" t="str">
            <v>CHĂM SÓC SỨC KHỎE</v>
          </cell>
          <cell r="H10735" t="str">
            <v>LIÊN QUAN Y TẾ</v>
          </cell>
        </row>
        <row r="10736">
          <cell r="C10736" t="str">
            <v>4979006064766</v>
          </cell>
          <cell r="D10736" t="str">
            <v>SK-II- SRM Facial Treatment Gentle Cleanser (120g)</v>
          </cell>
          <cell r="E10736">
            <v>1700000</v>
          </cell>
          <cell r="F10736" t="str">
            <v>178356</v>
          </cell>
          <cell r="G10736" t="str">
            <v>CHĂM SÓC SẮC ĐẸP</v>
          </cell>
          <cell r="H10736" t="str">
            <v>CHĂM SÓC DA</v>
          </cell>
        </row>
        <row r="10737">
          <cell r="C10737" t="str">
            <v>4902901485510</v>
          </cell>
          <cell r="D10737" t="str">
            <v xml:space="preserve">MITSUBISHI- Máy sấy chén TK-ST11-H màu xám </v>
          </cell>
          <cell r="E10737">
            <v>4200000</v>
          </cell>
          <cell r="F10737" t="str">
            <v>178358</v>
          </cell>
          <cell r="G10737" t="str">
            <v>ORDER</v>
          </cell>
          <cell r="H10737" t="str">
            <v>NHÀ CỬA ĐỜI SỐNG</v>
          </cell>
        </row>
        <row r="10738">
          <cell r="C10738" t="str">
            <v>14987123127131</v>
          </cell>
          <cell r="D10738" t="str">
            <v>TAKEDA- Viên uống AlinaminF 50mg tăng đề kháng100v</v>
          </cell>
          <cell r="E10738">
            <v>595000</v>
          </cell>
          <cell r="F10738" t="str">
            <v>178359</v>
          </cell>
          <cell r="G10738" t="str">
            <v>CHĂM SÓC SỨC KHỎE</v>
          </cell>
          <cell r="H10738" t="str">
            <v>TĂNG CƯỜNG HỆ MIỄN DỊCH</v>
          </cell>
        </row>
        <row r="10739">
          <cell r="C10739" t="str">
            <v>4901777292321</v>
          </cell>
          <cell r="D10739" t="str">
            <v>SUNTORY- Rượu whisky Hibiki Master's Select 700ml</v>
          </cell>
          <cell r="E10739">
            <v>3850000</v>
          </cell>
          <cell r="F10739" t="str">
            <v>178360</v>
          </cell>
          <cell r="G10739" t="str">
            <v>THỰC PHẨM</v>
          </cell>
          <cell r="H10739" t="str">
            <v>RƯỢU</v>
          </cell>
        </row>
        <row r="10740">
          <cell r="C10740" t="str">
            <v>4210201359708</v>
          </cell>
          <cell r="D10740" t="str">
            <v>P&amp;G- Đầu bàn chải OralB 3D White trắng răng 2c</v>
          </cell>
          <cell r="E10740">
            <v>180000</v>
          </cell>
          <cell r="F10740" t="str">
            <v>178361</v>
          </cell>
          <cell r="G10740" t="str">
            <v>CHĂM SÓC HÀNG NGÀY</v>
          </cell>
          <cell r="H10740" t="str">
            <v>CHĂM SÓC RĂNG MIỆNG</v>
          </cell>
        </row>
        <row r="10741">
          <cell r="C10741" t="str">
            <v>4907005004742</v>
          </cell>
          <cell r="D10741" t="str">
            <v>TAMANOHIKARI- Rượu sake Black Label 720ml</v>
          </cell>
          <cell r="E10741">
            <v>4300000</v>
          </cell>
          <cell r="F10741" t="str">
            <v>178363</v>
          </cell>
          <cell r="G10741" t="str">
            <v>THỰC PHẨM</v>
          </cell>
          <cell r="H10741" t="str">
            <v>RƯỢU</v>
          </cell>
        </row>
        <row r="10742">
          <cell r="C10742" t="str">
            <v>4560438578909</v>
          </cell>
          <cell r="D10742" t="str">
            <v>AISHODO- Viên uống trẻ hóa da NMN 12000+ (60 viên)</v>
          </cell>
          <cell r="E10742">
            <v>3000000</v>
          </cell>
          <cell r="F10742" t="str">
            <v>178364</v>
          </cell>
          <cell r="G10742" t="str">
            <v>CHĂM SÓC SỨC KHỎE</v>
          </cell>
          <cell r="H10742" t="str">
            <v>HỖ TRỢ LÀM ĐẸP</v>
          </cell>
        </row>
        <row r="10743">
          <cell r="C10743" t="str">
            <v>4987072039359</v>
          </cell>
          <cell r="D10743" t="str">
            <v>KOBAYASHI- Viên uống điều hòa kinh nguyệt 360 viên</v>
          </cell>
          <cell r="E10743">
            <v>850000</v>
          </cell>
          <cell r="F10743" t="str">
            <v>178365</v>
          </cell>
          <cell r="G10743" t="str">
            <v>CHĂM SÓC SỨC KHỎE</v>
          </cell>
          <cell r="H10743" t="str">
            <v>SINH LÝ - NỘI TIẾT TỐ</v>
          </cell>
        </row>
        <row r="10744">
          <cell r="C10744" t="str">
            <v>1715002201155</v>
          </cell>
          <cell r="D10744" t="str">
            <v>SAKUKO- Hộp kèm tờ thông tin Nấm linh chi Fucoidan</v>
          </cell>
          <cell r="E10744">
            <v>0</v>
          </cell>
          <cell r="F10744" t="str">
            <v>178366</v>
          </cell>
          <cell r="G10744" t="str">
            <v>NGÀNH KHÁC</v>
          </cell>
          <cell r="H10744" t="str">
            <v>HÀNG MARKETING</v>
          </cell>
        </row>
        <row r="10745">
          <cell r="C10745" t="str">
            <v>4979006078480</v>
          </cell>
          <cell r="D10745" t="str">
            <v>SK-II- KCN Atmosphere UV Cream SPF50+ (30g)</v>
          </cell>
          <cell r="E10745">
            <v>2200000</v>
          </cell>
          <cell r="F10745" t="str">
            <v>178367</v>
          </cell>
          <cell r="G10745" t="str">
            <v>CHĂM SÓC SẮC ĐẸP</v>
          </cell>
          <cell r="H10745" t="str">
            <v>CHĂM SÓC CƠ THỂ</v>
          </cell>
        </row>
        <row r="10746">
          <cell r="C10746" t="str">
            <v>4589622171399</v>
          </cell>
          <cell r="D10746" t="str">
            <v>NDYunited- Viên giảm cân thải độc DrDetoxi 4D 150v</v>
          </cell>
          <cell r="E10746">
            <v>950000</v>
          </cell>
          <cell r="F10746" t="str">
            <v>178368</v>
          </cell>
          <cell r="G10746" t="str">
            <v>CHĂM SÓC SỨC KHỎE</v>
          </cell>
          <cell r="H10746" t="str">
            <v>HỖ TRỢ LÀM ĐẸP</v>
          </cell>
        </row>
        <row r="10747">
          <cell r="C10747" t="str">
            <v>14987123409749</v>
          </cell>
          <cell r="D10747" t="str">
            <v>TAKEDA- Truyền trẻ hóa khoáng HA Teva 2.5mlx10 ống</v>
          </cell>
          <cell r="E10747">
            <v>1350000</v>
          </cell>
          <cell r="F10747" t="str">
            <v>178369</v>
          </cell>
          <cell r="G10747" t="str">
            <v>CHĂM SÓC SỨC KHỎE</v>
          </cell>
          <cell r="H10747" t="str">
            <v>HỖ TRỢ LÀM ĐẸP</v>
          </cell>
        </row>
        <row r="10748">
          <cell r="C10748" t="str">
            <v>4549077165084</v>
          </cell>
          <cell r="D10748" t="str">
            <v>PANASONIC- Máy cạo râu sạc điện ES-KS30 màu đen</v>
          </cell>
          <cell r="E10748">
            <v>550000</v>
          </cell>
          <cell r="F10748" t="str">
            <v>178371</v>
          </cell>
          <cell r="G10748" t="str">
            <v>ORDER</v>
          </cell>
          <cell r="H10748" t="str">
            <v>NHÀ CỬA ĐỜI SỐNG</v>
          </cell>
        </row>
        <row r="10749">
          <cell r="C10749" t="str">
            <v>4210201401643</v>
          </cell>
          <cell r="D10749" t="str">
            <v>P&amp;G- Đầu bàn chải OralB cho bé loại mềm hồng 2pcs</v>
          </cell>
          <cell r="E10749">
            <v>180000</v>
          </cell>
          <cell r="F10749" t="str">
            <v>178372</v>
          </cell>
          <cell r="G10749" t="str">
            <v>CHĂM SÓC HÀNG NGÀY</v>
          </cell>
          <cell r="H10749" t="str">
            <v>CHĂM SÓC RĂNG MIỆNG</v>
          </cell>
        </row>
        <row r="10750">
          <cell r="C10750" t="str">
            <v>4902430831949</v>
          </cell>
          <cell r="D10750" t="str">
            <v>P&amp;G- Đầu bàn chải thay thế OralB sạch sâu 3pcs</v>
          </cell>
          <cell r="E10750">
            <v>240000</v>
          </cell>
          <cell r="F10750" t="str">
            <v>178373</v>
          </cell>
          <cell r="G10750" t="str">
            <v>ORDER</v>
          </cell>
          <cell r="H10750" t="str">
            <v>CHĂM SÓC SỨC KHỎE</v>
          </cell>
        </row>
        <row r="10751">
          <cell r="C10751" t="str">
            <v>4902430831963</v>
          </cell>
          <cell r="D10751" t="str">
            <v>ORAL-B- Đầu bàn chải loại dịu nhẹ cho nướu (3c)</v>
          </cell>
          <cell r="E10751">
            <v>240000</v>
          </cell>
          <cell r="F10751" t="str">
            <v>178374</v>
          </cell>
          <cell r="G10751" t="str">
            <v>ORDER</v>
          </cell>
          <cell r="H10751" t="str">
            <v>CHĂM SÓC SỨC KHỎE</v>
          </cell>
        </row>
        <row r="10752">
          <cell r="C10752" t="str">
            <v>4530503704182</v>
          </cell>
          <cell r="D10752" t="str">
            <v>HOUSE- Bột uống giải rượu tinh chất nghệ 30 gói</v>
          </cell>
          <cell r="E10752">
            <v>650000</v>
          </cell>
          <cell r="F10752" t="str">
            <v>178380</v>
          </cell>
          <cell r="G10752" t="str">
            <v>NGÀNH KHÁC</v>
          </cell>
          <cell r="H10752" t="str">
            <v>HÀNG ORDER</v>
          </cell>
        </row>
        <row r="10753">
          <cell r="C10753" t="str">
            <v>4920236666666</v>
          </cell>
          <cell r="D10753" t="str">
            <v>SAKUKO- Hộp Quà Tết Phú Quý</v>
          </cell>
          <cell r="E10753">
            <v>1699000</v>
          </cell>
          <cell r="F10753" t="str">
            <v>178385</v>
          </cell>
          <cell r="G10753" t="str">
            <v>NGÀNH KHÁC</v>
          </cell>
          <cell r="H10753" t="str">
            <v xml:space="preserve"> SET QUÀ</v>
          </cell>
        </row>
        <row r="10754">
          <cell r="C10754" t="str">
            <v>4920238686868</v>
          </cell>
          <cell r="D10754" t="str">
            <v>SAKUKO- Hộp Quà Tết Thịnh Vượng</v>
          </cell>
          <cell r="E10754">
            <v>1399000</v>
          </cell>
          <cell r="F10754" t="str">
            <v>178386</v>
          </cell>
          <cell r="G10754" t="str">
            <v>NGÀNH KHÁC</v>
          </cell>
          <cell r="H10754" t="str">
            <v xml:space="preserve"> SET QUÀ</v>
          </cell>
        </row>
        <row r="10755">
          <cell r="C10755" t="str">
            <v>4920238888888</v>
          </cell>
          <cell r="D10755" t="str">
            <v>SAKUKO- Hộp Quà Tết Bình An</v>
          </cell>
          <cell r="E10755">
            <v>1199000</v>
          </cell>
          <cell r="F10755" t="str">
            <v>178387</v>
          </cell>
          <cell r="G10755" t="str">
            <v>NGÀNH KHÁC</v>
          </cell>
          <cell r="H10755" t="str">
            <v xml:space="preserve"> SET QUÀ</v>
          </cell>
        </row>
        <row r="10756">
          <cell r="C10756" t="str">
            <v>4920239999999</v>
          </cell>
          <cell r="D10756" t="str">
            <v>SAKUKO- Hộp Quà Tết An Khang</v>
          </cell>
          <cell r="E10756">
            <v>899000</v>
          </cell>
          <cell r="F10756" t="str">
            <v>178388</v>
          </cell>
          <cell r="G10756" t="str">
            <v>NGÀNH KHÁC</v>
          </cell>
          <cell r="H10756" t="str">
            <v xml:space="preserve"> SET QUÀ</v>
          </cell>
        </row>
        <row r="10757">
          <cell r="C10757" t="str">
            <v>4920236868686</v>
          </cell>
          <cell r="D10757" t="str">
            <v>SAKUKO- Hộp Quà Tết Đoàn Viên</v>
          </cell>
          <cell r="E10757">
            <v>80000</v>
          </cell>
          <cell r="F10757" t="str">
            <v>178389</v>
          </cell>
          <cell r="G10757" t="str">
            <v>NGÀNH KHÁC</v>
          </cell>
          <cell r="H10757" t="str">
            <v xml:space="preserve"> SET QUÀ</v>
          </cell>
        </row>
        <row r="10758">
          <cell r="C10758" t="str">
            <v>2022091111111</v>
          </cell>
          <cell r="D10758" t="str">
            <v>SAKUKO- Gối thương hiệu</v>
          </cell>
          <cell r="E10758">
            <v>160000</v>
          </cell>
          <cell r="F10758" t="str">
            <v>178396</v>
          </cell>
          <cell r="G10758" t="str">
            <v>NGÀNH KHÁC</v>
          </cell>
          <cell r="H10758" t="str">
            <v>HÀNG MARKETING</v>
          </cell>
        </row>
        <row r="10759">
          <cell r="C10759" t="str">
            <v>1730102208002</v>
          </cell>
          <cell r="D10759" t="str">
            <v>BOTANICAL ESTHE- Mặt nạ Premium Moist (1 gói)</v>
          </cell>
          <cell r="E10759">
            <v>80000</v>
          </cell>
          <cell r="F10759" t="str">
            <v>178397</v>
          </cell>
          <cell r="G10759" t="str">
            <v>NGÀNH KHÁC</v>
          </cell>
          <cell r="H10759" t="str">
            <v>HÀNG MẪU</v>
          </cell>
        </row>
        <row r="10760">
          <cell r="C10760" t="str">
            <v>1721052209003</v>
          </cell>
          <cell r="D10760" t="str">
            <v>NOWICKI- Máy tiêm tinh chất + linh kiện đi kèm</v>
          </cell>
          <cell r="E10760">
            <v>0</v>
          </cell>
          <cell r="F10760" t="str">
            <v>178402</v>
          </cell>
          <cell r="G10760" t="str">
            <v>NGÀNH KHÁC</v>
          </cell>
          <cell r="H10760" t="str">
            <v>HÀNG ORDER</v>
          </cell>
        </row>
        <row r="10761">
          <cell r="C10761" t="str">
            <v>1718002210004</v>
          </cell>
          <cell r="D10761" t="str">
            <v>SAKUKO- Hộp quà NMN 20x20x8cm cho hàng Order</v>
          </cell>
          <cell r="E10761">
            <v>150000</v>
          </cell>
          <cell r="F10761" t="str">
            <v>178403</v>
          </cell>
          <cell r="G10761" t="str">
            <v>ORDER</v>
          </cell>
          <cell r="H10761" t="str">
            <v>NHÀ CỬA ĐỜI SỐNG</v>
          </cell>
        </row>
        <row r="10762">
          <cell r="C10762" t="str">
            <v>1718002210011</v>
          </cell>
          <cell r="D10762" t="str">
            <v>SAKUKO- Hộp quà NMN 20x20x8cm cho SBL</v>
          </cell>
          <cell r="E10762">
            <v>150000</v>
          </cell>
          <cell r="F10762" t="str">
            <v>178404</v>
          </cell>
          <cell r="G10762" t="str">
            <v>NGÀNH KHÁC</v>
          </cell>
          <cell r="H10762" t="str">
            <v>FRANCHISE</v>
          </cell>
        </row>
        <row r="10763">
          <cell r="C10763" t="str">
            <v>4920230000001</v>
          </cell>
          <cell r="D10763" t="str">
            <v>SAKUKO- Gối tựa họa tiết cổng Torii</v>
          </cell>
          <cell r="E10763">
            <v>160000</v>
          </cell>
          <cell r="F10763" t="str">
            <v>178405</v>
          </cell>
          <cell r="G10763" t="str">
            <v>NGÀNH KHÁC</v>
          </cell>
          <cell r="H10763" t="str">
            <v>HÀNG MARKETING</v>
          </cell>
        </row>
        <row r="10764">
          <cell r="C10764" t="str">
            <v>4920230000002</v>
          </cell>
          <cell r="D10764" t="str">
            <v>SAKUKO- Gối tựa họa tiết núi Phú Sỹ</v>
          </cell>
          <cell r="E10764">
            <v>160000</v>
          </cell>
          <cell r="F10764" t="str">
            <v>178406</v>
          </cell>
          <cell r="G10764" t="str">
            <v>NGÀNH KHÁC</v>
          </cell>
          <cell r="H10764" t="str">
            <v>HÀNG MARKETING</v>
          </cell>
        </row>
        <row r="10765">
          <cell r="C10765" t="str">
            <v>4920230000003</v>
          </cell>
          <cell r="D10765" t="str">
            <v>SAKUKO- Gối tựa họa tiết quạt giấy uchiwa</v>
          </cell>
          <cell r="E10765">
            <v>160000</v>
          </cell>
          <cell r="F10765" t="str">
            <v>178407</v>
          </cell>
          <cell r="G10765" t="str">
            <v>NGÀNH KHÁC</v>
          </cell>
          <cell r="H10765" t="str">
            <v>HÀNG MARKETING</v>
          </cell>
        </row>
        <row r="10766">
          <cell r="C10766" t="str">
            <v>4920230000004</v>
          </cell>
          <cell r="D10766" t="str">
            <v>SAKUKO- Gối tựa họa tiết cầu gỗ đỏ Nhật Bản</v>
          </cell>
          <cell r="E10766">
            <v>160000</v>
          </cell>
          <cell r="F10766" t="str">
            <v>178408</v>
          </cell>
          <cell r="G10766" t="str">
            <v>NGÀNH KHÁC</v>
          </cell>
          <cell r="H10766" t="str">
            <v>HÀNG MARKETING</v>
          </cell>
        </row>
        <row r="10767">
          <cell r="C10767" t="str">
            <v>1718002211001</v>
          </cell>
          <cell r="D10767" t="str">
            <v>SAKUKO- Hộp quà Tết tự mix bản màu xanh</v>
          </cell>
          <cell r="E10767">
            <v>100000</v>
          </cell>
          <cell r="F10767" t="str">
            <v>178409</v>
          </cell>
          <cell r="G10767" t="str">
            <v>NGÀNH KHÁC</v>
          </cell>
          <cell r="H10767" t="str">
            <v>FRANCHISE</v>
          </cell>
        </row>
        <row r="10768">
          <cell r="C10768" t="str">
            <v>1718002211018</v>
          </cell>
          <cell r="D10768" t="str">
            <v>SAKUKO- Hộp quà Tết tự mix bản màu đỏ</v>
          </cell>
          <cell r="E10768">
            <v>100000</v>
          </cell>
          <cell r="F10768" t="str">
            <v>178410</v>
          </cell>
          <cell r="G10768" t="str">
            <v>NGÀNH KHÁC</v>
          </cell>
          <cell r="H10768" t="str">
            <v>FRANCHISE</v>
          </cell>
        </row>
        <row r="10769">
          <cell r="C10769" t="str">
            <v>1715002211086</v>
          </cell>
          <cell r="D10769" t="str">
            <v>Ruột trà sencha special 80g (thiếc set hồng)</v>
          </cell>
          <cell r="E10769">
            <v>0</v>
          </cell>
          <cell r="F10769" t="str">
            <v>178413</v>
          </cell>
          <cell r="G10769" t="str">
            <v>NGÀNH KHÁC</v>
          </cell>
          <cell r="H10769" t="str">
            <v>HÀNG MARKETING</v>
          </cell>
        </row>
        <row r="10770">
          <cell r="C10770" t="str">
            <v>4520221233333</v>
          </cell>
          <cell r="D10770" t="str">
            <v>SAKUKO- Khăn mặt logo ANYZOO 25x25 hộp giấy 2c</v>
          </cell>
          <cell r="E10770">
            <v>30000</v>
          </cell>
          <cell r="F10770" t="str">
            <v>178417</v>
          </cell>
          <cell r="G10770" t="str">
            <v>NGÀNH KHÁC</v>
          </cell>
          <cell r="H10770" t="str">
            <v>HÀNG MARKETING</v>
          </cell>
        </row>
        <row r="10771">
          <cell r="C10771" t="str">
            <v>4520221255555</v>
          </cell>
          <cell r="D10771" t="str">
            <v>SAKUKO- Khăn tắm logo ANYZOO 60x120 hộp giấy 1c</v>
          </cell>
          <cell r="E10771">
            <v>220000</v>
          </cell>
          <cell r="F10771" t="str">
            <v>178418</v>
          </cell>
          <cell r="G10771" t="str">
            <v>NGÀNH KHÁC</v>
          </cell>
          <cell r="H10771" t="str">
            <v>HÀNG MARKETING</v>
          </cell>
        </row>
        <row r="10772">
          <cell r="C10772" t="str">
            <v>4945202399999</v>
          </cell>
          <cell r="D10772" t="str">
            <v>SKK - Hộp quà sum vầy đỏ 35*35*10</v>
          </cell>
          <cell r="E10772">
            <v>120000</v>
          </cell>
          <cell r="F10772" t="str">
            <v>178419</v>
          </cell>
          <cell r="G10772" t="str">
            <v>NGÀNH KHÁC</v>
          </cell>
          <cell r="H10772" t="str">
            <v>HÀNG MARKETING</v>
          </cell>
        </row>
        <row r="10773">
          <cell r="C10773" t="str">
            <v>4511413603741</v>
          </cell>
          <cell r="D10773" t="str">
            <v>DHC- Viên uống bổ sung vitamin C 30 ngày (60 viên)</v>
          </cell>
          <cell r="E10773">
            <v>110000</v>
          </cell>
          <cell r="F10773" t="str">
            <v>178424</v>
          </cell>
          <cell r="G10773" t="str">
            <v>CHĂM SÓC SỨC KHỎE</v>
          </cell>
          <cell r="H10773" t="str">
            <v>TĂNG CƯỜNG HỆ MIỄN DỊCH</v>
          </cell>
        </row>
        <row r="10774">
          <cell r="C10774" t="str">
            <v>3896879330174</v>
          </cell>
          <cell r="D10774" t="str">
            <v>API- Thức uống Collagen 82x The Pink 1000mg (3x100</v>
          </cell>
          <cell r="E10774">
            <v>180000</v>
          </cell>
          <cell r="F10774" t="str">
            <v>178433</v>
          </cell>
          <cell r="G10774" t="str">
            <v>NGÀNH KHÁC</v>
          </cell>
          <cell r="H10774" t="str">
            <v>HÀNG MẪU</v>
          </cell>
        </row>
        <row r="10775">
          <cell r="C10775" t="str">
            <v>1717002303006</v>
          </cell>
          <cell r="D10775" t="str">
            <v>API- Thức uống Collagen 82x The Pink (100ml)</v>
          </cell>
          <cell r="E10775">
            <v>75000</v>
          </cell>
          <cell r="F10775" t="str">
            <v>178437</v>
          </cell>
          <cell r="G10775" t="str">
            <v>NGÀNH KHÁC</v>
          </cell>
          <cell r="H10775" t="str">
            <v>SẢN PHẨM MẪU</v>
          </cell>
        </row>
        <row r="10776">
          <cell r="C10776" t="str">
            <v>1717002303013</v>
          </cell>
          <cell r="D10776" t="str">
            <v>GLICO- Gấu bông Icreo</v>
          </cell>
          <cell r="E10776">
            <v>115000</v>
          </cell>
          <cell r="F10776" t="str">
            <v>178438</v>
          </cell>
          <cell r="G10776" t="str">
            <v>NGÀNH KHÁC</v>
          </cell>
          <cell r="H10776" t="str">
            <v>SẢN PHẨM MẪU</v>
          </cell>
        </row>
        <row r="10777">
          <cell r="C10777" t="str">
            <v>4966680247493</v>
          </cell>
          <cell r="D10777" t="str">
            <v>PIERAS- Nước súc miệng Pieras Propolis 150ml</v>
          </cell>
          <cell r="E10777">
            <v>125000</v>
          </cell>
          <cell r="F10777" t="str">
            <v>178441</v>
          </cell>
          <cell r="G10777" t="str">
            <v>NGÀNH KHÁC</v>
          </cell>
          <cell r="H10777" t="str">
            <v>SẢN PHẨM MẪU</v>
          </cell>
        </row>
        <row r="10778">
          <cell r="C10778" t="str">
            <v>1717002305000</v>
          </cell>
          <cell r="D10778" t="str">
            <v>BỘ BÁT SỨ HÌNH ĐỘNG VẬT 6 CHIẾC (HÀNG TẶNG)</v>
          </cell>
          <cell r="E10778">
            <v>145000</v>
          </cell>
          <cell r="F10778" t="str">
            <v>178442</v>
          </cell>
          <cell r="G10778" t="str">
            <v>NGÀNH KHÁC</v>
          </cell>
          <cell r="H10778" t="str">
            <v>SẢN PHẨM MẪU</v>
          </cell>
        </row>
        <row r="10779">
          <cell r="C10779" t="str">
            <v>1717002305017</v>
          </cell>
          <cell r="D10779" t="str">
            <v>KAI-DAO CẠO RÂU 2 LƯỠI BTSX-2P (2C/GÓI)- HÀNG TẶNG</v>
          </cell>
          <cell r="E10779">
            <v>20000</v>
          </cell>
          <cell r="F10779" t="str">
            <v>178443</v>
          </cell>
          <cell r="G10779" t="str">
            <v>NGÀNH KHÁC</v>
          </cell>
          <cell r="H10779" t="str">
            <v>SẢN PHẨM MẪU</v>
          </cell>
        </row>
        <row r="10780">
          <cell r="C10780" t="str">
            <v>1715002308007</v>
          </cell>
          <cell r="D10780" t="str">
            <v>SKK- Áo mưa kỉ niệm 14 năm</v>
          </cell>
          <cell r="E10780">
            <v>150000</v>
          </cell>
          <cell r="F10780" t="str">
            <v>178475</v>
          </cell>
          <cell r="G10780" t="str">
            <v>NGÀNH KHÁC</v>
          </cell>
          <cell r="H10780" t="str">
            <v>HÀNG MARKETING</v>
          </cell>
        </row>
        <row r="10781">
          <cell r="C10781" t="str">
            <v>1715002308014</v>
          </cell>
          <cell r="D10781" t="str">
            <v>SKK-Gấu bông thương hiệu</v>
          </cell>
          <cell r="E10781">
            <v>100000</v>
          </cell>
          <cell r="F10781" t="str">
            <v>178476</v>
          </cell>
          <cell r="G10781" t="str">
            <v>NGÀNH KHÁC</v>
          </cell>
          <cell r="H10781" t="str">
            <v>HÀNG MARKETING</v>
          </cell>
        </row>
        <row r="10782">
          <cell r="C10782" t="str">
            <v>1715002308021</v>
          </cell>
          <cell r="D10782" t="str">
            <v>SKK-Gối thương hiệu</v>
          </cell>
          <cell r="E10782">
            <v>60000</v>
          </cell>
          <cell r="F10782" t="str">
            <v>178477</v>
          </cell>
          <cell r="G10782" t="str">
            <v>NGÀNH KHÁC</v>
          </cell>
          <cell r="H10782" t="str">
            <v>HÀNG MARKETING</v>
          </cell>
        </row>
        <row r="10783">
          <cell r="C10783" t="str">
            <v>4987386060315</v>
          </cell>
          <cell r="D10783" t="str">
            <v>GLICO-Sữa số 0 cho bé từ 0-1 tuổi 320g (Hàng tặng)</v>
          </cell>
          <cell r="E10783">
            <v>280000</v>
          </cell>
          <cell r="F10783" t="str">
            <v>178481</v>
          </cell>
          <cell r="G10783" t="str">
            <v>NGÀNH KHÁC</v>
          </cell>
          <cell r="H10783" t="str">
            <v>SẢN PHẨM MẪU</v>
          </cell>
        </row>
        <row r="10784">
          <cell r="C10784" t="str">
            <v>1717002309008</v>
          </cell>
          <cell r="D10784" t="str">
            <v>TRANSINO - Tinh chất trắng da EX II 5g</v>
          </cell>
          <cell r="E10784">
            <v>0</v>
          </cell>
          <cell r="F10784" t="str">
            <v>178489</v>
          </cell>
          <cell r="G10784" t="str">
            <v>NGÀNH KHÁC</v>
          </cell>
          <cell r="H10784" t="str">
            <v>SẢN PHẨM MẪU</v>
          </cell>
        </row>
        <row r="10785">
          <cell r="C10785" t="str">
            <v>1717002309015</v>
          </cell>
          <cell r="D10785" t="str">
            <v>TRANSINO - Lotion trắng da EX 19ml</v>
          </cell>
          <cell r="E10785">
            <v>0</v>
          </cell>
          <cell r="F10785" t="str">
            <v>178490</v>
          </cell>
          <cell r="G10785" t="str">
            <v>NGÀNH KHÁC</v>
          </cell>
          <cell r="H10785" t="str">
            <v>SẢN PHẨM MẪU</v>
          </cell>
        </row>
        <row r="10786">
          <cell r="C10786" t="str">
            <v>1717002309022</v>
          </cell>
          <cell r="D10786" t="str">
            <v>TRANSINO - Sữa rửa mặt Clear Wash EX 10g</v>
          </cell>
          <cell r="E10786">
            <v>0</v>
          </cell>
          <cell r="F10786" t="str">
            <v>178491</v>
          </cell>
          <cell r="G10786" t="str">
            <v>NGÀNH KHÁC</v>
          </cell>
          <cell r="H10786" t="str">
            <v>SẢN PHẨM MẪU</v>
          </cell>
        </row>
        <row r="10787">
          <cell r="C10787" t="str">
            <v>1715002309004</v>
          </cell>
          <cell r="D10787" t="str">
            <v>ANYZOO - Ba lô trẻ em</v>
          </cell>
          <cell r="E10787">
            <v>300000</v>
          </cell>
          <cell r="F10787" t="str">
            <v>178492</v>
          </cell>
          <cell r="G10787" t="str">
            <v>NGÀNH KHÁC</v>
          </cell>
          <cell r="H10787" t="str">
            <v>HÀNG MARKETING</v>
          </cell>
        </row>
        <row r="10788">
          <cell r="C10788" t="str">
            <v>1715002309011</v>
          </cell>
          <cell r="D10788" t="str">
            <v>ANYZOO- Cốc hoa anh đào 300ml</v>
          </cell>
          <cell r="E10788">
            <v>150000</v>
          </cell>
          <cell r="F10788" t="str">
            <v>178493</v>
          </cell>
          <cell r="G10788" t="str">
            <v>NGÀNH KHÁC</v>
          </cell>
          <cell r="H10788" t="str">
            <v>HÀNG MARKETING</v>
          </cell>
        </row>
        <row r="10789">
          <cell r="C10789" t="str">
            <v>1715002309028</v>
          </cell>
          <cell r="D10789" t="str">
            <v>ANYZOO- Cốc giữ nhiệt 2 trong 1 500ml</v>
          </cell>
          <cell r="E10789">
            <v>400000</v>
          </cell>
          <cell r="F10789" t="str">
            <v>178494</v>
          </cell>
          <cell r="G10789" t="str">
            <v>NGÀNH KHÁC</v>
          </cell>
          <cell r="H10789" t="str">
            <v>HÀNG MARKETING</v>
          </cell>
        </row>
        <row r="10790">
          <cell r="C10790" t="str">
            <v>1717002309046</v>
          </cell>
          <cell r="D10790" t="str">
            <v>Túi quà tặng hàng Order size L</v>
          </cell>
          <cell r="E10790">
            <v>15000</v>
          </cell>
          <cell r="F10790" t="str">
            <v>178496</v>
          </cell>
          <cell r="G10790" t="str">
            <v>ORDER</v>
          </cell>
          <cell r="H10790" t="str">
            <v>NHÀ CỬA ĐỜI SỐNG</v>
          </cell>
        </row>
        <row r="10791">
          <cell r="C10791" t="str">
            <v>1717002309053</v>
          </cell>
          <cell r="D10791" t="str">
            <v>Túi quà tặng hàng Order size S</v>
          </cell>
          <cell r="E10791">
            <v>12000</v>
          </cell>
          <cell r="F10791" t="str">
            <v>178497</v>
          </cell>
          <cell r="G10791" t="str">
            <v>ORDER</v>
          </cell>
          <cell r="H10791" t="str">
            <v>NHÀ CỬA ĐỜI SỐNG</v>
          </cell>
        </row>
        <row r="10792">
          <cell r="C10792" t="str">
            <v>9330277023476</v>
          </cell>
          <cell r="D10792" t="str">
            <v>HÀNG TẶNG- API- Thức uống Shiharu Placenta 50mlx2</v>
          </cell>
          <cell r="E10792">
            <v>160000</v>
          </cell>
          <cell r="F10792" t="str">
            <v>178498</v>
          </cell>
          <cell r="G10792" t="str">
            <v>NGÀNH KHÁC</v>
          </cell>
          <cell r="H10792" t="str">
            <v>SẢN PHẨM MẪU</v>
          </cell>
        </row>
        <row r="10793">
          <cell r="C10793" t="str">
            <v>4589687936022</v>
          </cell>
          <cell r="D10793" t="str">
            <v>HÀNG TẶNG- API- Mặt nạ 82X chống lão hóa hộp 2m</v>
          </cell>
          <cell r="E10793">
            <v>300000</v>
          </cell>
          <cell r="F10793" t="str">
            <v>178499</v>
          </cell>
          <cell r="G10793" t="str">
            <v>NGÀNH KHÁC</v>
          </cell>
          <cell r="H10793" t="str">
            <v>SẢN PHẨM MẪU</v>
          </cell>
        </row>
        <row r="10794">
          <cell r="C10794" t="str">
            <v>1717002310011</v>
          </cell>
          <cell r="D10794" t="str">
            <v>HÀNG TẶNG- SHISEIDO- Sữa CN Anessa 12ml</v>
          </cell>
          <cell r="E10794">
            <v>178465</v>
          </cell>
          <cell r="F10794" t="str">
            <v>178501</v>
          </cell>
          <cell r="G10794" t="str">
            <v>NGÀNH KHÁC</v>
          </cell>
          <cell r="H10794" t="str">
            <v>SẢN PHẨM MẪU</v>
          </cell>
        </row>
        <row r="10795">
          <cell r="C10795" t="str">
            <v>4589687936023</v>
          </cell>
          <cell r="D10795" t="str">
            <v>HÀNG TẶNG-API- Mặt nạ 82x (3 miếng)</v>
          </cell>
          <cell r="E10795">
            <v>450000</v>
          </cell>
          <cell r="F10795" t="str">
            <v>178504</v>
          </cell>
          <cell r="G10795" t="str">
            <v>NGÀNH KHÁC</v>
          </cell>
          <cell r="H10795" t="str">
            <v>SẢN PHẨM MẪU</v>
          </cell>
        </row>
        <row r="10796">
          <cell r="C10796" t="str">
            <v>4589687934012</v>
          </cell>
          <cell r="D10796" t="str">
            <v>HÀNG TẶNG-API- Thức uống Collagen Shiharu 50mlx2</v>
          </cell>
          <cell r="E10796">
            <v>180000</v>
          </cell>
          <cell r="F10796" t="str">
            <v>178505</v>
          </cell>
          <cell r="G10796" t="str">
            <v>NGÀNH KHÁC</v>
          </cell>
          <cell r="H10796" t="str">
            <v>SẢN PHẨM MẪU</v>
          </cell>
        </row>
        <row r="10797">
          <cell r="C10797" t="str">
            <v>2024001666666</v>
          </cell>
          <cell r="D10797" t="str">
            <v>SAKUKO- Set quà Tết Phước Long</v>
          </cell>
          <cell r="E10797">
            <v>799000</v>
          </cell>
          <cell r="F10797" t="str">
            <v>178506</v>
          </cell>
          <cell r="G10797" t="str">
            <v>NGÀNH KHÁC</v>
          </cell>
          <cell r="H10797" t="str">
            <v xml:space="preserve"> SET QUÀ</v>
          </cell>
        </row>
        <row r="10798">
          <cell r="C10798" t="str">
            <v>2024002686868</v>
          </cell>
          <cell r="D10798" t="str">
            <v>SAKUKO- Set quà Tết Hưng Long</v>
          </cell>
          <cell r="E10798">
            <v>1199000</v>
          </cell>
          <cell r="F10798" t="str">
            <v>178507</v>
          </cell>
          <cell r="G10798" t="str">
            <v>NGÀNH KHÁC</v>
          </cell>
          <cell r="H10798" t="str">
            <v xml:space="preserve"> SET QUÀ</v>
          </cell>
        </row>
        <row r="10799">
          <cell r="C10799" t="str">
            <v>2024003696969</v>
          </cell>
          <cell r="D10799" t="str">
            <v>SAKUKO- Set quà Tết Cát Long</v>
          </cell>
          <cell r="E10799">
            <v>1399000</v>
          </cell>
          <cell r="F10799" t="str">
            <v>178508</v>
          </cell>
          <cell r="G10799" t="str">
            <v>NGÀNH KHÁC</v>
          </cell>
          <cell r="H10799" t="str">
            <v xml:space="preserve"> SET QUÀ</v>
          </cell>
        </row>
        <row r="10800">
          <cell r="C10800" t="str">
            <v>2024004888888</v>
          </cell>
          <cell r="D10800" t="str">
            <v>SAKUKO- Set quà Tết Vượng Long</v>
          </cell>
          <cell r="E10800">
            <v>1559000</v>
          </cell>
          <cell r="F10800" t="str">
            <v>178509</v>
          </cell>
          <cell r="G10800" t="str">
            <v>NGÀNH KHÁC</v>
          </cell>
          <cell r="H10800" t="str">
            <v xml:space="preserve"> SET QUÀ</v>
          </cell>
        </row>
        <row r="10801">
          <cell r="C10801" t="str">
            <v>1715002312011</v>
          </cell>
          <cell r="D10801" t="str">
            <v>Kệ gỗ để điện thoại</v>
          </cell>
          <cell r="E10801">
            <v>150000</v>
          </cell>
          <cell r="F10801" t="str">
            <v>178514</v>
          </cell>
          <cell r="G10801" t="str">
            <v>NGÀNH KHÁC</v>
          </cell>
          <cell r="H10801" t="str">
            <v>HÀNG MARKETING</v>
          </cell>
        </row>
        <row r="10802">
          <cell r="C10802" t="str">
            <v>1711002312044</v>
          </cell>
          <cell r="D10802" t="str">
            <v>SAKUKO- Hộp quà hoạ tiết Noel</v>
          </cell>
          <cell r="E10802">
            <v>10000</v>
          </cell>
          <cell r="F10802" t="str">
            <v>178515</v>
          </cell>
          <cell r="G10802" t="str">
            <v>NGÀNH KHÁC</v>
          </cell>
          <cell r="H10802" t="str">
            <v>HÀNG NGỪNG KINH DOANH</v>
          </cell>
        </row>
        <row r="10803">
          <cell r="C10803" t="str">
            <v>1711002312051</v>
          </cell>
          <cell r="D10803" t="str">
            <v>SAKUKO- Tất trẻ em hoạ tiết Noel (1 đôi)</v>
          </cell>
          <cell r="E10803">
            <v>10000</v>
          </cell>
          <cell r="F10803" t="str">
            <v>178516</v>
          </cell>
          <cell r="G10803" t="str">
            <v>NGÀNH KHÁC</v>
          </cell>
          <cell r="H10803" t="str">
            <v>HÀNG NGỪNG KINH DOANH</v>
          </cell>
        </row>
        <row r="10804">
          <cell r="C10804" t="str">
            <v>1715002401005</v>
          </cell>
          <cell r="D10804" t="str">
            <v>ANYZOO - Bình uống nước trẻ em</v>
          </cell>
          <cell r="E10804">
            <v>250000</v>
          </cell>
          <cell r="F10804" t="str">
            <v>178517</v>
          </cell>
          <cell r="G10804" t="str">
            <v>NGÀNH KHÁC</v>
          </cell>
          <cell r="H10804" t="str">
            <v>HÀNG MARKETING</v>
          </cell>
        </row>
        <row r="10805">
          <cell r="C10805" t="str">
            <v>1722012401000</v>
          </cell>
          <cell r="D10805" t="str">
            <v>SKK-Túi quà may mắn Phú Quý</v>
          </cell>
          <cell r="E10805">
            <v>119000</v>
          </cell>
          <cell r="F10805" t="str">
            <v>178518</v>
          </cell>
          <cell r="G10805" t="str">
            <v>NGÀNH KHÁC</v>
          </cell>
          <cell r="H10805" t="str">
            <v xml:space="preserve"> SET QUÀ</v>
          </cell>
        </row>
        <row r="10806">
          <cell r="C10806" t="str">
            <v>1722012401017</v>
          </cell>
          <cell r="D10806" t="str">
            <v>SKK-Túi quà may mắn Hạnh Phúc</v>
          </cell>
          <cell r="E10806">
            <v>119000</v>
          </cell>
          <cell r="F10806" t="str">
            <v>178519</v>
          </cell>
          <cell r="G10806" t="str">
            <v>NGÀNH KHÁC</v>
          </cell>
          <cell r="H10806" t="str">
            <v xml:space="preserve"> SET QUÀ</v>
          </cell>
        </row>
        <row r="10807">
          <cell r="C10807" t="str">
            <v>1722012401024</v>
          </cell>
          <cell r="D10807" t="str">
            <v>SKK-Túi quà may mắn Bình An</v>
          </cell>
          <cell r="E10807">
            <v>119000</v>
          </cell>
          <cell r="F10807" t="str">
            <v>178520</v>
          </cell>
          <cell r="G10807" t="str">
            <v>NGÀNH KHÁC</v>
          </cell>
          <cell r="H10807" t="str">
            <v xml:space="preserve"> SET QUÀ</v>
          </cell>
        </row>
        <row r="10808">
          <cell r="C10808" t="str">
            <v>1722012401031</v>
          </cell>
          <cell r="D10808" t="str">
            <v>SKK-Túi quà may mắn Phát Tài</v>
          </cell>
          <cell r="E10808">
            <v>219000</v>
          </cell>
          <cell r="F10808" t="str">
            <v>178521</v>
          </cell>
          <cell r="G10808" t="str">
            <v>NGÀNH KHÁC</v>
          </cell>
          <cell r="H10808" t="str">
            <v xml:space="preserve"> SET QUÀ</v>
          </cell>
        </row>
        <row r="10809">
          <cell r="C10809" t="str">
            <v>1722012401048</v>
          </cell>
          <cell r="D10809" t="str">
            <v>SKK-Túi quà may mắn Tài Lộc</v>
          </cell>
          <cell r="E10809">
            <v>219000</v>
          </cell>
          <cell r="F10809" t="str">
            <v>178522</v>
          </cell>
          <cell r="G10809" t="str">
            <v>NGÀNH KHÁC</v>
          </cell>
          <cell r="H10809" t="str">
            <v xml:space="preserve"> SET QUÀ</v>
          </cell>
        </row>
        <row r="10810">
          <cell r="C10810" t="str">
            <v>4589506153299</v>
          </cell>
          <cell r="D10810" t="str">
            <v>LIFE DO PLUS- Giấy ướt 99% nước tinh khiết 80 tờ</v>
          </cell>
          <cell r="E10810">
            <v>35000</v>
          </cell>
          <cell r="F10810" t="str">
            <v>178523</v>
          </cell>
          <cell r="G10810" t="str">
            <v>NGÀNH KHÁC</v>
          </cell>
          <cell r="H10810" t="str">
            <v>HÀNG MẪU</v>
          </cell>
        </row>
        <row r="10811">
          <cell r="C10811" t="str">
            <v>1715002401012</v>
          </cell>
          <cell r="D10811" t="str">
            <v>ANYZOO- Bình tập uống cho bé nhiều màu</v>
          </cell>
          <cell r="E10811">
            <v>250000</v>
          </cell>
          <cell r="F10811" t="str">
            <v>178524</v>
          </cell>
          <cell r="G10811" t="str">
            <v>NGÀNH KHÁC</v>
          </cell>
          <cell r="H10811" t="str">
            <v>HÀNG MARKETING</v>
          </cell>
        </row>
        <row r="10812">
          <cell r="C10812" t="str">
            <v>1722012401055</v>
          </cell>
          <cell r="D10812" t="str">
            <v>Bộ dụng cụ trang trí lẵng quà Tết</v>
          </cell>
          <cell r="E10812">
            <v>150000</v>
          </cell>
          <cell r="F10812" t="str">
            <v>178525</v>
          </cell>
          <cell r="G10812" t="str">
            <v>NGÀNH KHÁC</v>
          </cell>
          <cell r="H10812" t="str">
            <v xml:space="preserve"> SET QUÀ</v>
          </cell>
        </row>
        <row r="10813">
          <cell r="C10813" t="str">
            <v>4987241145621</v>
          </cell>
          <cell r="D10813" t="str">
            <v>ROHTO- SRM tạo bọt Hadalabo HA dưỡng ẩm(Hàng tặng)</v>
          </cell>
          <cell r="E10813">
            <v>130000</v>
          </cell>
          <cell r="F10813" t="str">
            <v>178526</v>
          </cell>
          <cell r="G10813" t="str">
            <v>NGÀNH KHÁC</v>
          </cell>
          <cell r="H10813" t="str">
            <v>SẢN PHẨM MẪU</v>
          </cell>
        </row>
        <row r="10814">
          <cell r="C10814" t="str">
            <v>1731002405003</v>
          </cell>
          <cell r="D10814" t="str">
            <v>DGMH20000</v>
          </cell>
          <cell r="E10814">
            <v>20000</v>
          </cell>
          <cell r="F10814" t="str">
            <v>178528</v>
          </cell>
          <cell r="G10814" t="str">
            <v>NGÀNH KHÁC</v>
          </cell>
          <cell r="H10814" t="str">
            <v>ĐỒNG GIÁ MUA HÀNG</v>
          </cell>
        </row>
        <row r="10815">
          <cell r="C10815" t="str">
            <v>1731002405010</v>
          </cell>
          <cell r="D10815" t="str">
            <v>DGMH30000</v>
          </cell>
          <cell r="E10815">
            <v>20000</v>
          </cell>
          <cell r="F10815" t="str">
            <v>178529</v>
          </cell>
          <cell r="G10815" t="str">
            <v>NGÀNH KHÁC</v>
          </cell>
          <cell r="H10815" t="str">
            <v>ĐỒNG GIÁ MUA HÀNG</v>
          </cell>
        </row>
        <row r="10816">
          <cell r="C10816" t="str">
            <v>1731002405027</v>
          </cell>
          <cell r="D10816" t="str">
            <v>DGMH40000</v>
          </cell>
          <cell r="E10816">
            <v>20000</v>
          </cell>
          <cell r="F10816" t="str">
            <v>178530</v>
          </cell>
          <cell r="G10816" t="str">
            <v>NGÀNH KHÁC</v>
          </cell>
          <cell r="H10816" t="str">
            <v>ĐỒNG GIÁ MUA HÀNG</v>
          </cell>
        </row>
        <row r="10817">
          <cell r="C10817" t="str">
            <v>1731002405034</v>
          </cell>
          <cell r="D10817" t="str">
            <v>DGMH50000</v>
          </cell>
          <cell r="E10817">
            <v>20000</v>
          </cell>
          <cell r="F10817" t="str">
            <v>178531</v>
          </cell>
          <cell r="G10817" t="str">
            <v>NGÀNH KHÁC</v>
          </cell>
          <cell r="H10817" t="str">
            <v>ĐỒNG GIÁ MUA HÀNG</v>
          </cell>
        </row>
        <row r="10818">
          <cell r="C10818" t="str">
            <v>1731002405041</v>
          </cell>
          <cell r="D10818" t="str">
            <v>DGMH60000</v>
          </cell>
          <cell r="E10818">
            <v>20000</v>
          </cell>
          <cell r="F10818" t="str">
            <v>178532</v>
          </cell>
          <cell r="G10818" t="str">
            <v>NGÀNH KHÁC</v>
          </cell>
          <cell r="H10818" t="str">
            <v>ĐỒNG GIÁ MUA HÀNG</v>
          </cell>
        </row>
        <row r="10819">
          <cell r="C10819" t="str">
            <v>1731002405058</v>
          </cell>
          <cell r="D10819" t="str">
            <v>DGMH70000</v>
          </cell>
          <cell r="E10819">
            <v>20000</v>
          </cell>
          <cell r="F10819" t="str">
            <v>178533</v>
          </cell>
          <cell r="G10819" t="str">
            <v>NGÀNH KHÁC</v>
          </cell>
          <cell r="H10819" t="str">
            <v>ĐỒNG GIÁ MUA HÀNG</v>
          </cell>
        </row>
        <row r="10820">
          <cell r="C10820" t="str">
            <v>1731002405065</v>
          </cell>
          <cell r="D10820" t="str">
            <v>DGMH80000</v>
          </cell>
          <cell r="E10820">
            <v>20000</v>
          </cell>
          <cell r="F10820" t="str">
            <v>178534</v>
          </cell>
          <cell r="G10820" t="str">
            <v>NGÀNH KHÁC</v>
          </cell>
          <cell r="H10820" t="str">
            <v>ĐỒNG GIÁ MUA HÀNG</v>
          </cell>
        </row>
        <row r="10821">
          <cell r="C10821" t="str">
            <v>1731002405072</v>
          </cell>
          <cell r="D10821" t="str">
            <v>DGMH90000</v>
          </cell>
          <cell r="E10821">
            <v>20000</v>
          </cell>
          <cell r="F10821" t="str">
            <v>178535</v>
          </cell>
          <cell r="G10821" t="str">
            <v>NGÀNH KHÁC</v>
          </cell>
          <cell r="H10821" t="str">
            <v>ĐỒNG GIÁ MUA HÀNG</v>
          </cell>
        </row>
        <row r="10822">
          <cell r="C10822" t="str">
            <v>1731002405089</v>
          </cell>
          <cell r="D10822" t="str">
            <v>DGMH100000</v>
          </cell>
          <cell r="E10822">
            <v>20000</v>
          </cell>
          <cell r="F10822" t="str">
            <v>178536</v>
          </cell>
          <cell r="G10822" t="str">
            <v>NGÀNH KHÁC</v>
          </cell>
          <cell r="H10822" t="str">
            <v>ĐỒNG GIÁ MUA HÀNG</v>
          </cell>
        </row>
        <row r="10823">
          <cell r="C10823" t="str">
            <v>1731002405096</v>
          </cell>
          <cell r="D10823" t="str">
            <v>DGMH25000</v>
          </cell>
          <cell r="E10823">
            <v>25000</v>
          </cell>
          <cell r="F10823" t="str">
            <v>178537</v>
          </cell>
          <cell r="G10823" t="str">
            <v>NGÀNH KHÁC</v>
          </cell>
          <cell r="H10823" t="str">
            <v>ĐỒNG GIÁ MUA HÀNG</v>
          </cell>
        </row>
        <row r="10824">
          <cell r="C10824" t="str">
            <v>1731002405102</v>
          </cell>
          <cell r="D10824" t="str">
            <v>DGMH35000</v>
          </cell>
          <cell r="E10824">
            <v>35000</v>
          </cell>
          <cell r="F10824" t="str">
            <v>178538</v>
          </cell>
          <cell r="G10824" t="str">
            <v>NGÀNH KHÁC</v>
          </cell>
          <cell r="H10824" t="str">
            <v>ĐỒNG GIÁ MUA HÀNG</v>
          </cell>
        </row>
        <row r="10825">
          <cell r="C10825" t="str">
            <v>4987107635501</v>
          </cell>
          <cell r="D10825" t="str">
            <v>TRANSINO - Trial set mẫu mới</v>
          </cell>
          <cell r="E10825">
            <v>500000</v>
          </cell>
          <cell r="F10825" t="str">
            <v>178539</v>
          </cell>
          <cell r="G10825" t="str">
            <v>CHĂM SÓC SẮC ĐẸP</v>
          </cell>
          <cell r="H10825" t="str">
            <v>CHĂM SÓC DA</v>
          </cell>
        </row>
        <row r="10826">
          <cell r="C10826" t="str">
            <v>DGMD10060</v>
          </cell>
          <cell r="D10826" t="str">
            <v>Đồng giá 60K</v>
          </cell>
          <cell r="E10826">
            <v>60000</v>
          </cell>
          <cell r="F10826" t="str">
            <v>178540</v>
          </cell>
          <cell r="G10826" t="str">
            <v>NGÀNH KHÁC</v>
          </cell>
          <cell r="H10826" t="str">
            <v>ĐỒNG GIÁ DATE</v>
          </cell>
        </row>
        <row r="10827">
          <cell r="C10827" t="str">
            <v>DGMD10025</v>
          </cell>
          <cell r="D10827" t="str">
            <v>Đồng giá 25K</v>
          </cell>
          <cell r="E10827">
            <v>25000</v>
          </cell>
          <cell r="F10827" t="str">
            <v>178541</v>
          </cell>
          <cell r="G10827" t="str">
            <v>NGÀNH KHÁC</v>
          </cell>
          <cell r="H10827" t="str">
            <v>ĐỒNG GIÁ DATE</v>
          </cell>
        </row>
        <row r="10828">
          <cell r="C10828" t="str">
            <v>DGMD10070</v>
          </cell>
          <cell r="D10828" t="str">
            <v>Đồng giá 70K</v>
          </cell>
          <cell r="E10828">
            <v>70000</v>
          </cell>
          <cell r="F10828" t="str">
            <v>178542</v>
          </cell>
          <cell r="G10828" t="str">
            <v>NGÀNH KHÁC</v>
          </cell>
          <cell r="H10828" t="str">
            <v>ĐỒNG GIÁ DATE</v>
          </cell>
        </row>
        <row r="10829">
          <cell r="C10829" t="str">
            <v>DGMD10069</v>
          </cell>
          <cell r="D10829" t="str">
            <v>Đồng giá 69K</v>
          </cell>
          <cell r="E10829">
            <v>69000</v>
          </cell>
          <cell r="F10829" t="str">
            <v>178543</v>
          </cell>
          <cell r="G10829" t="str">
            <v>NGÀNH KHÁC</v>
          </cell>
          <cell r="H10829" t="str">
            <v>ĐỒNG GIÁ DATE</v>
          </cell>
        </row>
        <row r="10830">
          <cell r="C10830" t="str">
            <v>DGMD10050</v>
          </cell>
          <cell r="D10830" t="str">
            <v>Đồng giá 50K</v>
          </cell>
          <cell r="E10830">
            <v>50000</v>
          </cell>
          <cell r="F10830" t="str">
            <v>178544</v>
          </cell>
          <cell r="G10830" t="str">
            <v>NGÀNH KHÁC</v>
          </cell>
          <cell r="H10830" t="str">
            <v>ĐỒNG GIÁ DATE</v>
          </cell>
        </row>
        <row r="10831">
          <cell r="C10831" t="str">
            <v>DGMD10020</v>
          </cell>
          <cell r="D10831" t="str">
            <v>Đồng giá 20K</v>
          </cell>
          <cell r="E10831">
            <v>20000</v>
          </cell>
          <cell r="F10831" t="str">
            <v>178545</v>
          </cell>
          <cell r="G10831" t="str">
            <v>NGÀNH KHÁC</v>
          </cell>
          <cell r="H10831" t="str">
            <v>ĐỒNG GIÁ DATE</v>
          </cell>
        </row>
        <row r="10832">
          <cell r="C10832" t="str">
            <v>DGMD10080</v>
          </cell>
          <cell r="D10832" t="str">
            <v>Đồng giá 80K</v>
          </cell>
          <cell r="E10832">
            <v>80000</v>
          </cell>
          <cell r="F10832" t="str">
            <v>178546</v>
          </cell>
          <cell r="G10832" t="str">
            <v>NGÀNH KHÁC</v>
          </cell>
          <cell r="H10832" t="str">
            <v>ĐỒNG GIÁ DATE</v>
          </cell>
        </row>
        <row r="10833">
          <cell r="C10833" t="str">
            <v>DGMD10040</v>
          </cell>
          <cell r="D10833" t="str">
            <v>Đồng giá 40K</v>
          </cell>
          <cell r="E10833">
            <v>40000</v>
          </cell>
          <cell r="F10833" t="str">
            <v>178547</v>
          </cell>
          <cell r="G10833" t="str">
            <v>NGÀNH KHÁC</v>
          </cell>
          <cell r="H10833" t="str">
            <v>ĐỒNG GIÁ DATE</v>
          </cell>
        </row>
        <row r="10834">
          <cell r="C10834" t="str">
            <v>DGMD10030</v>
          </cell>
          <cell r="D10834" t="str">
            <v>Đồng giá 30K</v>
          </cell>
          <cell r="E10834">
            <v>30000</v>
          </cell>
          <cell r="F10834" t="str">
            <v>178548</v>
          </cell>
          <cell r="G10834" t="str">
            <v>NGÀNH KHÁC</v>
          </cell>
          <cell r="H10834" t="str">
            <v>ĐỒNG GIÁ DATE</v>
          </cell>
        </row>
        <row r="10835">
          <cell r="C10835" t="str">
            <v>DGMD10010</v>
          </cell>
          <cell r="D10835" t="str">
            <v>Đồng giá 10K</v>
          </cell>
          <cell r="E10835">
            <v>10000</v>
          </cell>
          <cell r="F10835" t="str">
            <v>178549</v>
          </cell>
          <cell r="G10835" t="str">
            <v>NGÀNH KHÁC</v>
          </cell>
          <cell r="H10835" t="str">
            <v>ĐỒNG GIÁ DATE</v>
          </cell>
        </row>
        <row r="10836">
          <cell r="C10836" t="str">
            <v>DGMD10090</v>
          </cell>
          <cell r="D10836" t="str">
            <v>Đồng giá 90K</v>
          </cell>
          <cell r="E10836">
            <v>90000</v>
          </cell>
          <cell r="F10836" t="str">
            <v>178550</v>
          </cell>
          <cell r="G10836" t="str">
            <v>NGÀNH KHÁC</v>
          </cell>
          <cell r="H10836" t="str">
            <v>ĐỒNG GIÁ DATE</v>
          </cell>
        </row>
        <row r="10837">
          <cell r="C10837" t="str">
            <v>DGMD10109</v>
          </cell>
          <cell r="D10837" t="str">
            <v>Đồng giá 109K</v>
          </cell>
          <cell r="E10837">
            <v>109000</v>
          </cell>
          <cell r="F10837" t="str">
            <v>178551</v>
          </cell>
          <cell r="G10837" t="str">
            <v>NGÀNH KHÁC</v>
          </cell>
          <cell r="H10837" t="str">
            <v>ĐỒNG GIÁ DATE</v>
          </cell>
        </row>
        <row r="10838">
          <cell r="C10838" t="str">
            <v>DGMD10085</v>
          </cell>
          <cell r="D10838" t="str">
            <v>Đồng giá 85K</v>
          </cell>
          <cell r="E10838">
            <v>85000</v>
          </cell>
          <cell r="F10838" t="str">
            <v>178552</v>
          </cell>
          <cell r="G10838" t="str">
            <v>NGÀNH KHÁC</v>
          </cell>
          <cell r="H10838" t="str">
            <v>ĐỒNG GIÁ DATE</v>
          </cell>
        </row>
        <row r="10839">
          <cell r="C10839" t="str">
            <v>DGMD10129</v>
          </cell>
          <cell r="D10839" t="str">
            <v>Đồng giá 129K</v>
          </cell>
          <cell r="E10839">
            <v>129000</v>
          </cell>
          <cell r="F10839" t="str">
            <v>178553</v>
          </cell>
          <cell r="G10839" t="str">
            <v>NGÀNH KHÁC</v>
          </cell>
          <cell r="H10839" t="str">
            <v>ĐỒNG GIÁ DATE</v>
          </cell>
        </row>
        <row r="10840">
          <cell r="C10840" t="str">
            <v>DGMD10169</v>
          </cell>
          <cell r="D10840" t="str">
            <v>Đồng giá 169K</v>
          </cell>
          <cell r="E10840">
            <v>169000</v>
          </cell>
          <cell r="F10840" t="str">
            <v>178554</v>
          </cell>
          <cell r="G10840" t="str">
            <v>NGÀNH KHÁC</v>
          </cell>
          <cell r="H10840" t="str">
            <v>ĐỒNG GIÁ DATE</v>
          </cell>
        </row>
        <row r="10841">
          <cell r="C10841" t="str">
            <v>DGMD10189</v>
          </cell>
          <cell r="D10841" t="str">
            <v>Đồng giá 189K</v>
          </cell>
          <cell r="E10841">
            <v>189000</v>
          </cell>
          <cell r="F10841" t="str">
            <v>178555</v>
          </cell>
          <cell r="G10841" t="str">
            <v>NGÀNH KHÁC</v>
          </cell>
          <cell r="H10841" t="str">
            <v>ĐỒNG GIÁ DATE</v>
          </cell>
        </row>
        <row r="10842">
          <cell r="C10842" t="str">
            <v>DGMD10259</v>
          </cell>
          <cell r="D10842" t="str">
            <v>Đồng giá 259K</v>
          </cell>
          <cell r="E10842">
            <v>259000</v>
          </cell>
          <cell r="F10842" t="str">
            <v>178556</v>
          </cell>
          <cell r="G10842" t="str">
            <v>NGÀNH KHÁC</v>
          </cell>
          <cell r="H10842" t="str">
            <v>ĐỒNG GIÁ DATE</v>
          </cell>
        </row>
        <row r="10843">
          <cell r="C10843" t="str">
            <v>DGMD10099</v>
          </cell>
          <cell r="D10843" t="str">
            <v>Đồng giá 99K</v>
          </cell>
          <cell r="E10843">
            <v>99000</v>
          </cell>
          <cell r="F10843" t="str">
            <v>178557</v>
          </cell>
          <cell r="G10843" t="str">
            <v>NGÀNH KHÁC</v>
          </cell>
          <cell r="H10843" t="str">
            <v>ĐỒNG GIÁ DATE</v>
          </cell>
        </row>
        <row r="10844">
          <cell r="C10844" t="str">
            <v>DGMD10359</v>
          </cell>
          <cell r="D10844" t="str">
            <v>Đồng giá 359K</v>
          </cell>
          <cell r="E10844">
            <v>359000</v>
          </cell>
          <cell r="F10844" t="str">
            <v>178558</v>
          </cell>
          <cell r="G10844" t="str">
            <v>NGÀNH KHÁC</v>
          </cell>
          <cell r="H10844" t="str">
            <v>ĐỒNG GIÁ DATE</v>
          </cell>
        </row>
        <row r="10845">
          <cell r="C10845" t="str">
            <v>DGMD10459</v>
          </cell>
          <cell r="D10845" t="str">
            <v>Đồng giá 459K</v>
          </cell>
          <cell r="E10845">
            <v>459000</v>
          </cell>
          <cell r="F10845" t="str">
            <v>178559</v>
          </cell>
          <cell r="G10845" t="str">
            <v>NGÀNH KHÁC</v>
          </cell>
          <cell r="H10845" t="str">
            <v>ĐỒNG GIÁ DATE</v>
          </cell>
        </row>
        <row r="10846">
          <cell r="C10846" t="str">
            <v>DGMD10759</v>
          </cell>
          <cell r="D10846" t="str">
            <v>Đồng giá 759K</v>
          </cell>
          <cell r="E10846">
            <v>759000</v>
          </cell>
          <cell r="F10846" t="str">
            <v>178560</v>
          </cell>
          <cell r="G10846" t="str">
            <v>NGÀNH KHÁC</v>
          </cell>
          <cell r="H10846" t="str">
            <v>ĐỒNG GIÁ DATE</v>
          </cell>
        </row>
        <row r="10847">
          <cell r="C10847" t="str">
            <v>DGMD11359</v>
          </cell>
          <cell r="D10847" t="str">
            <v>Đồng giá 1359K</v>
          </cell>
          <cell r="E10847">
            <v>1359000</v>
          </cell>
          <cell r="F10847" t="str">
            <v>178561</v>
          </cell>
          <cell r="G10847" t="str">
            <v>NGÀNH KHÁC</v>
          </cell>
          <cell r="H10847" t="str">
            <v>ĐỒNG GIÁ DATE</v>
          </cell>
        </row>
        <row r="10848">
          <cell r="C10848" t="str">
            <v>DGMD10015</v>
          </cell>
          <cell r="D10848" t="str">
            <v>Đồng giá 15K</v>
          </cell>
          <cell r="E10848">
            <v>15000</v>
          </cell>
          <cell r="F10848" t="str">
            <v>178562</v>
          </cell>
          <cell r="G10848" t="str">
            <v>NGÀNH KHÁC</v>
          </cell>
          <cell r="H10848" t="str">
            <v>ĐỒNG GIÁ DATE</v>
          </cell>
        </row>
        <row r="10849">
          <cell r="C10849" t="str">
            <v>DGMD10125</v>
          </cell>
          <cell r="D10849" t="str">
            <v>Đồng giá 125K</v>
          </cell>
          <cell r="E10849">
            <v>125000</v>
          </cell>
          <cell r="F10849" t="str">
            <v>178563</v>
          </cell>
          <cell r="G10849" t="str">
            <v>NGÀNH KHÁC</v>
          </cell>
          <cell r="H10849" t="str">
            <v>ĐỒNG GIÁ DATE</v>
          </cell>
        </row>
        <row r="10850">
          <cell r="C10850" t="str">
            <v>DGMH20000</v>
          </cell>
          <cell r="D10850" t="str">
            <v>Đồng giá 20.000</v>
          </cell>
          <cell r="E10850">
            <v>20000</v>
          </cell>
          <cell r="F10850" t="str">
            <v>178564</v>
          </cell>
          <cell r="G10850" t="str">
            <v>NGÀNH KHÁC</v>
          </cell>
          <cell r="H10850" t="str">
            <v>ĐỒNG GIÁ MUA HÀNG</v>
          </cell>
        </row>
        <row r="10851">
          <cell r="C10851" t="str">
            <v>DGMH25000</v>
          </cell>
          <cell r="D10851" t="str">
            <v>Đồng giá 25.000</v>
          </cell>
          <cell r="E10851">
            <v>25000</v>
          </cell>
          <cell r="F10851" t="str">
            <v>178565</v>
          </cell>
          <cell r="G10851" t="str">
            <v>NGÀNH KHÁC</v>
          </cell>
          <cell r="H10851" t="str">
            <v>ĐỒNG GIÁ MUA HÀNG</v>
          </cell>
        </row>
        <row r="10852">
          <cell r="C10852" t="str">
            <v>DGMH30000</v>
          </cell>
          <cell r="D10852" t="str">
            <v>Đồng giá 30.000</v>
          </cell>
          <cell r="E10852">
            <v>30000</v>
          </cell>
          <cell r="F10852" t="str">
            <v>178566</v>
          </cell>
          <cell r="G10852" t="str">
            <v>NGÀNH KHÁC</v>
          </cell>
          <cell r="H10852" t="str">
            <v>ĐỒNG GIÁ MUA HÀNG</v>
          </cell>
        </row>
        <row r="10853">
          <cell r="C10853" t="str">
            <v>DGMH35000</v>
          </cell>
          <cell r="D10853" t="str">
            <v>Đồng giá 35.000</v>
          </cell>
          <cell r="E10853">
            <v>35000</v>
          </cell>
          <cell r="F10853" t="str">
            <v>178567</v>
          </cell>
          <cell r="G10853" t="str">
            <v>NGÀNH KHÁC</v>
          </cell>
          <cell r="H10853" t="str">
            <v>ĐỒNG GIÁ MUA HÀNG</v>
          </cell>
        </row>
        <row r="10854">
          <cell r="C10854" t="str">
            <v>DGMH40000</v>
          </cell>
          <cell r="D10854" t="str">
            <v>Đồng giá 40.000</v>
          </cell>
          <cell r="E10854">
            <v>40000</v>
          </cell>
          <cell r="F10854" t="str">
            <v>178568</v>
          </cell>
          <cell r="G10854" t="str">
            <v>NGÀNH KHÁC</v>
          </cell>
          <cell r="H10854" t="str">
            <v>ĐỒNG GIÁ MUA HÀNG</v>
          </cell>
        </row>
        <row r="10855">
          <cell r="C10855" t="str">
            <v>DGMH50000</v>
          </cell>
          <cell r="D10855" t="str">
            <v>Đồng giá 50.000</v>
          </cell>
          <cell r="E10855">
            <v>50000</v>
          </cell>
          <cell r="F10855" t="str">
            <v>178569</v>
          </cell>
          <cell r="G10855" t="str">
            <v>NGÀNH KHÁC</v>
          </cell>
          <cell r="H10855" t="str">
            <v>ĐỒNG GIÁ MUA HÀNG</v>
          </cell>
        </row>
        <row r="10856">
          <cell r="C10856" t="str">
            <v>DGMH60000</v>
          </cell>
          <cell r="D10856" t="str">
            <v>Đồng giá 60.000</v>
          </cell>
          <cell r="E10856">
            <v>60000</v>
          </cell>
          <cell r="F10856" t="str">
            <v>178570</v>
          </cell>
          <cell r="G10856" t="str">
            <v>NGÀNH KHÁC</v>
          </cell>
          <cell r="H10856" t="str">
            <v>ĐỒNG GIÁ MUA HÀNG</v>
          </cell>
        </row>
        <row r="10857">
          <cell r="C10857" t="str">
            <v>DGMH70000</v>
          </cell>
          <cell r="D10857" t="str">
            <v>Đồng giá 70.000</v>
          </cell>
          <cell r="E10857">
            <v>70000</v>
          </cell>
          <cell r="F10857" t="str">
            <v>178571</v>
          </cell>
          <cell r="G10857" t="str">
            <v>NGÀNH KHÁC</v>
          </cell>
          <cell r="H10857" t="str">
            <v>ĐỒNG GIÁ MUA HÀNG</v>
          </cell>
        </row>
        <row r="10858">
          <cell r="C10858" t="str">
            <v>DGMH80000</v>
          </cell>
          <cell r="D10858" t="str">
            <v>Đồng giá 80.000</v>
          </cell>
          <cell r="E10858">
            <v>80000</v>
          </cell>
          <cell r="F10858" t="str">
            <v>178572</v>
          </cell>
          <cell r="G10858" t="str">
            <v>NGÀNH KHÁC</v>
          </cell>
          <cell r="H10858" t="str">
            <v>ĐỒNG GIÁ MUA HÀNG</v>
          </cell>
        </row>
        <row r="10859">
          <cell r="C10859" t="str">
            <v>DGMH90000</v>
          </cell>
          <cell r="D10859" t="str">
            <v>Đồng giá 90.000</v>
          </cell>
          <cell r="E10859">
            <v>90000</v>
          </cell>
          <cell r="F10859" t="str">
            <v>178573</v>
          </cell>
          <cell r="G10859" t="str">
            <v>NGÀNH KHÁC</v>
          </cell>
          <cell r="H10859" t="str">
            <v>ĐỒNG GIÁ MUA HÀNG</v>
          </cell>
        </row>
        <row r="10860">
          <cell r="C10860" t="str">
            <v>DGMH100000</v>
          </cell>
          <cell r="D10860" t="str">
            <v>Đồng giá 100.000</v>
          </cell>
          <cell r="E10860">
            <v>100000</v>
          </cell>
          <cell r="F10860" t="str">
            <v>178574</v>
          </cell>
          <cell r="G10860" t="str">
            <v>NGÀNH KHÁC</v>
          </cell>
          <cell r="H10860" t="str">
            <v>ĐỒNG GIÁ MUA HÀNG</v>
          </cell>
        </row>
        <row r="10861">
          <cell r="C10861" t="str">
            <v>DGMH199000</v>
          </cell>
          <cell r="D10861" t="str">
            <v>Đồng giá 199.000</v>
          </cell>
          <cell r="E10861">
            <v>199000</v>
          </cell>
          <cell r="F10861" t="str">
            <v>178575</v>
          </cell>
          <cell r="G10861" t="str">
            <v>NGÀNH KHÁC</v>
          </cell>
          <cell r="H10861" t="str">
            <v>ĐỒNG GIÁ MUA HÀNG</v>
          </cell>
        </row>
        <row r="10862">
          <cell r="C10862" t="str">
            <v>DGMH299000</v>
          </cell>
          <cell r="D10862" t="str">
            <v>Đồng giá 299.000</v>
          </cell>
          <cell r="E10862">
            <v>299000</v>
          </cell>
          <cell r="F10862" t="str">
            <v>178576</v>
          </cell>
          <cell r="G10862" t="str">
            <v>NGÀNH KHÁC</v>
          </cell>
          <cell r="H10862" t="str">
            <v>ĐỒNG GIÁ MUA HÀNG</v>
          </cell>
        </row>
        <row r="10863">
          <cell r="C10863" t="str">
            <v>1711002405005</v>
          </cell>
          <cell r="D10863" t="str">
            <v>MORINAGA- Sữa số 0 cho bé từ 0-1 tuổi 800g Date</v>
          </cell>
          <cell r="E10863">
            <v>460000</v>
          </cell>
          <cell r="F10863" t="str">
            <v>178577</v>
          </cell>
          <cell r="G10863" t="str">
            <v>NGÀNH KHÁC</v>
          </cell>
          <cell r="H10863" t="str">
            <v>HÀNG NGỪNG KINH DOANH</v>
          </cell>
        </row>
        <row r="10864">
          <cell r="C10864" t="str">
            <v>1711002405012</v>
          </cell>
          <cell r="D10864" t="str">
            <v>MORINAGA- Sữa số 9 cho bé từ 1-3 tuổi 800g Date</v>
          </cell>
          <cell r="E10864">
            <v>375000</v>
          </cell>
          <cell r="F10864" t="str">
            <v>178578</v>
          </cell>
          <cell r="G10864" t="str">
            <v>NGÀNH KHÁC</v>
          </cell>
          <cell r="H10864" t="str">
            <v>HÀNG NGỪNG KINH DOANH</v>
          </cell>
        </row>
        <row r="10865">
          <cell r="C10865" t="str">
            <v>DGMD10299</v>
          </cell>
          <cell r="D10865" t="str">
            <v>Đồng giá 299k</v>
          </cell>
          <cell r="E10865">
            <v>299000</v>
          </cell>
          <cell r="F10865" t="str">
            <v>178602</v>
          </cell>
          <cell r="G10865" t="str">
            <v>NGÀNH KHÁC</v>
          </cell>
          <cell r="H10865" t="str">
            <v>ĐỒNG GIÁ DATE</v>
          </cell>
        </row>
        <row r="10866">
          <cell r="C10866" t="str">
            <v>DGMD10149</v>
          </cell>
          <cell r="D10866" t="str">
            <v>Đồng giá 149k</v>
          </cell>
          <cell r="E10866">
            <v>149000</v>
          </cell>
          <cell r="F10866" t="str">
            <v>178603</v>
          </cell>
          <cell r="G10866" t="str">
            <v>NGÀNH KHÁC</v>
          </cell>
          <cell r="H10866" t="str">
            <v>ĐỒNG GIÁ DATE</v>
          </cell>
        </row>
        <row r="10867">
          <cell r="C10867" t="str">
            <v>DGMD10399</v>
          </cell>
          <cell r="D10867" t="str">
            <v>Đồng giá 399k</v>
          </cell>
          <cell r="E10867">
            <v>399000</v>
          </cell>
          <cell r="F10867" t="str">
            <v>178606</v>
          </cell>
          <cell r="G10867" t="str">
            <v>NGÀNH KHÁC</v>
          </cell>
          <cell r="H10867" t="str">
            <v>ĐỒNG GIÁ DATE</v>
          </cell>
        </row>
        <row r="10868">
          <cell r="C10868" t="str">
            <v>DGMD10859</v>
          </cell>
          <cell r="D10868" t="str">
            <v>Đồng giá 859k</v>
          </cell>
          <cell r="E10868">
            <v>859000</v>
          </cell>
          <cell r="F10868" t="str">
            <v>178608</v>
          </cell>
          <cell r="G10868" t="str">
            <v>NGÀNH KHÁC</v>
          </cell>
          <cell r="H10868" t="str">
            <v>ĐỒNG GIÁ DATE</v>
          </cell>
        </row>
        <row r="10869">
          <cell r="C10869" t="str">
            <v>DGMD10959</v>
          </cell>
          <cell r="D10869" t="str">
            <v>Đồng giá 959k</v>
          </cell>
          <cell r="E10869">
            <v>959000</v>
          </cell>
          <cell r="F10869" t="str">
            <v>178609</v>
          </cell>
          <cell r="G10869" t="str">
            <v>NGÀNH KHÁC</v>
          </cell>
          <cell r="H10869" t="str">
            <v>ĐỒNG GIÁ DATE</v>
          </cell>
        </row>
        <row r="10870">
          <cell r="C10870" t="str">
            <v>DGMD11159</v>
          </cell>
          <cell r="D10870" t="str">
            <v>Đồng giá 1159k</v>
          </cell>
          <cell r="E10870">
            <v>1159000</v>
          </cell>
          <cell r="F10870" t="str">
            <v>178610</v>
          </cell>
          <cell r="G10870" t="str">
            <v>NGÀNH KHÁC</v>
          </cell>
          <cell r="H10870" t="str">
            <v>ĐỒNG GIÁ DATE</v>
          </cell>
        </row>
        <row r="10871">
          <cell r="C10871" t="str">
            <v>DGMD11569</v>
          </cell>
          <cell r="D10871" t="str">
            <v>Đồng giá 1569k</v>
          </cell>
          <cell r="E10871">
            <v>1569000</v>
          </cell>
          <cell r="F10871" t="str">
            <v>178611</v>
          </cell>
          <cell r="G10871" t="str">
            <v>NGÀNH KHÁC</v>
          </cell>
          <cell r="H10871" t="str">
            <v>ĐỒNG GIÁ DATE</v>
          </cell>
        </row>
        <row r="10872">
          <cell r="C10872" t="str">
            <v>DGMD11669</v>
          </cell>
          <cell r="D10872" t="str">
            <v>Đồng giá 1669k</v>
          </cell>
          <cell r="E10872">
            <v>1669000</v>
          </cell>
          <cell r="F10872" t="str">
            <v>178612</v>
          </cell>
          <cell r="G10872" t="str">
            <v>NGÀNH KHÁC</v>
          </cell>
          <cell r="H10872" t="str">
            <v>ĐỒNG GIÁ DATE</v>
          </cell>
        </row>
        <row r="10873">
          <cell r="C10873" t="str">
            <v>DGMD10229</v>
          </cell>
          <cell r="D10873" t="str">
            <v>Đồng giá 229k</v>
          </cell>
          <cell r="E10873">
            <v>229000</v>
          </cell>
          <cell r="F10873" t="str">
            <v>178616</v>
          </cell>
          <cell r="G10873" t="str">
            <v>NGÀNH KHÁC</v>
          </cell>
          <cell r="H10873" t="str">
            <v>ĐỒNG GIÁ DATE</v>
          </cell>
        </row>
        <row r="10874">
          <cell r="C10874" t="str">
            <v>1715002405010</v>
          </cell>
          <cell r="D10874" t="str">
            <v>MEISHOKU- Mút trang điểm Nhật Bản (hàng tặng)</v>
          </cell>
          <cell r="E10874">
            <v>49000</v>
          </cell>
          <cell r="F10874" t="str">
            <v>178620</v>
          </cell>
          <cell r="G10874" t="str">
            <v>NGÀNH KHÁC</v>
          </cell>
          <cell r="H10874" t="str">
            <v>HÀNG MARKETING</v>
          </cell>
        </row>
        <row r="10875">
          <cell r="C10875" t="str">
            <v>1715002405027</v>
          </cell>
          <cell r="D10875" t="str">
            <v>MEISHOKU- SRM bigan trị mụn minisize (hàng tặng)</v>
          </cell>
          <cell r="E10875">
            <v>49000</v>
          </cell>
          <cell r="F10875" t="str">
            <v>178621</v>
          </cell>
          <cell r="G10875" t="str">
            <v>NGÀNH KHÁC</v>
          </cell>
          <cell r="H10875" t="str">
            <v>HÀNG MARKETING</v>
          </cell>
        </row>
        <row r="10876">
          <cell r="C10876" t="str">
            <v>8853647002013</v>
          </cell>
          <cell r="D10876" t="str">
            <v>API- Set 3 Collagen Kakemono ổi hồng (hàng tặng)</v>
          </cell>
          <cell r="E10876">
            <v>100000</v>
          </cell>
          <cell r="F10876" t="str">
            <v>178622</v>
          </cell>
          <cell r="G10876" t="str">
            <v>NGÀNH KHÁC</v>
          </cell>
          <cell r="H10876" t="str">
            <v>SẢN PHẨM MẪU</v>
          </cell>
        </row>
        <row r="10877">
          <cell r="C10877" t="str">
            <v>8853647002016</v>
          </cell>
          <cell r="D10877" t="str">
            <v>API- Set 6 Collagen Kakemono ổi hồng (hàng tặng)</v>
          </cell>
          <cell r="E10877">
            <v>200000</v>
          </cell>
          <cell r="F10877" t="str">
            <v>178623</v>
          </cell>
          <cell r="G10877" t="str">
            <v>NGÀNH KHÁC</v>
          </cell>
          <cell r="H10877" t="str">
            <v>SẢN PHẨM MẪU</v>
          </cell>
        </row>
        <row r="10878">
          <cell r="C10878" t="str">
            <v>4550516474216</v>
          </cell>
          <cell r="D10878" t="str">
            <v>SHISEDO- Dầu gội phục hồi hư tổn Tsubaki đen 330ml</v>
          </cell>
          <cell r="E10878">
            <v>0</v>
          </cell>
          <cell r="F10878" t="str">
            <v>178629</v>
          </cell>
          <cell r="G10878" t="str">
            <v>NGÀNH KHÁC</v>
          </cell>
          <cell r="H10878" t="str">
            <v>HÀNG MARKETING</v>
          </cell>
        </row>
        <row r="10879">
          <cell r="C10879" t="str">
            <v>4901872466320</v>
          </cell>
          <cell r="D10879" t="str">
            <v>SHISEDO- Mặt nạ tóc phục hồi hư tổn Tsubaki 150g</v>
          </cell>
          <cell r="E10879">
            <v>0</v>
          </cell>
          <cell r="F10879" t="str">
            <v>178630</v>
          </cell>
          <cell r="G10879" t="str">
            <v>NGÀNH KHÁC</v>
          </cell>
          <cell r="H10879" t="str">
            <v>HÀNG MARKETING</v>
          </cell>
        </row>
        <row r="10880">
          <cell r="C10880" t="str">
            <v>1012300011</v>
          </cell>
          <cell r="D10880" t="str">
            <v>SENKA - Túi vải Canvas</v>
          </cell>
          <cell r="E10880">
            <v>0</v>
          </cell>
          <cell r="F10880" t="str">
            <v>178631</v>
          </cell>
          <cell r="G10880" t="str">
            <v>NGÀNH KHÁC</v>
          </cell>
          <cell r="H10880" t="str">
            <v>HÀNG MARKETING</v>
          </cell>
        </row>
        <row r="10881">
          <cell r="C10881" t="str">
            <v>0112400002</v>
          </cell>
          <cell r="D10881" t="str">
            <v>SHISEIDO- Túi vải Canvas Tsubaki</v>
          </cell>
          <cell r="E10881">
            <v>0</v>
          </cell>
          <cell r="F10881" t="str">
            <v>178632</v>
          </cell>
          <cell r="G10881" t="str">
            <v>NGÀNH KHÁC</v>
          </cell>
          <cell r="H10881" t="str">
            <v>HÀNG NGỪNG KINH DOANH</v>
          </cell>
        </row>
        <row r="10882">
          <cell r="C10882" t="str">
            <v>1711002410009</v>
          </cell>
          <cell r="D10882" t="str">
            <v>Cốc sứ in hình</v>
          </cell>
          <cell r="E10882">
            <v>20000</v>
          </cell>
          <cell r="F10882" t="str">
            <v>178633</v>
          </cell>
          <cell r="G10882" t="str">
            <v>NGÀNH KHÁC</v>
          </cell>
          <cell r="H10882" t="str">
            <v>HÀNG NGỪNG KINH DOANH</v>
          </cell>
        </row>
        <row r="10883">
          <cell r="C10883" t="str">
            <v>1711002410023</v>
          </cell>
          <cell r="D10883" t="str">
            <v>Bộ công cụ hoa quả</v>
          </cell>
          <cell r="E10883">
            <v>120000</v>
          </cell>
          <cell r="F10883" t="str">
            <v>178634</v>
          </cell>
          <cell r="G10883" t="str">
            <v>NGÀNH KHÁC</v>
          </cell>
          <cell r="H10883" t="str">
            <v>HÀNG NGỪNG KINH DOANH</v>
          </cell>
        </row>
        <row r="10884">
          <cell r="C10884" t="str">
            <v>1711002410030</v>
          </cell>
          <cell r="D10884" t="str">
            <v>Túi đựng hoa quả</v>
          </cell>
          <cell r="E10884">
            <v>18000</v>
          </cell>
          <cell r="F10884" t="str">
            <v>178635</v>
          </cell>
          <cell r="G10884" t="str">
            <v>NGÀNH KHÁC</v>
          </cell>
          <cell r="H10884" t="str">
            <v>HÀNG NGỪNG KINH DOANH</v>
          </cell>
        </row>
        <row r="10885">
          <cell r="C10885" t="str">
            <v>2025016666666</v>
          </cell>
          <cell r="D10885" t="str">
            <v>SKK - Hộp quà tết Hanabi</v>
          </cell>
          <cell r="E10885">
            <v>899000</v>
          </cell>
          <cell r="F10885" t="str">
            <v>178636</v>
          </cell>
          <cell r="G10885" t="str">
            <v>NGÀNH KHÁC</v>
          </cell>
          <cell r="H10885" t="str">
            <v xml:space="preserve"> SET QUÀ</v>
          </cell>
        </row>
        <row r="10886">
          <cell r="C10886" t="str">
            <v>2025268686868</v>
          </cell>
          <cell r="D10886" t="str">
            <v>SKK - Hộp quà tết Ajisai</v>
          </cell>
          <cell r="E10886">
            <v>1399000</v>
          </cell>
          <cell r="F10886" t="str">
            <v>178637</v>
          </cell>
          <cell r="G10886" t="str">
            <v>NGÀNH KHÁC</v>
          </cell>
          <cell r="H10886" t="str">
            <v xml:space="preserve"> SET QUÀ</v>
          </cell>
        </row>
        <row r="10887">
          <cell r="C10887" t="str">
            <v>2025369696969</v>
          </cell>
          <cell r="D10887" t="str">
            <v>SKK - Hộp quà tết Momiji</v>
          </cell>
          <cell r="E10887">
            <v>1299000</v>
          </cell>
          <cell r="F10887" t="str">
            <v>178638</v>
          </cell>
          <cell r="G10887" t="str">
            <v>NGÀNH KHÁC</v>
          </cell>
          <cell r="H10887" t="str">
            <v xml:space="preserve"> SET QUÀ</v>
          </cell>
        </row>
        <row r="10888">
          <cell r="C10888" t="str">
            <v>2025488888888</v>
          </cell>
          <cell r="D10888" t="str">
            <v>SKK - Hộp quà tết Sakura</v>
          </cell>
          <cell r="E10888">
            <v>1599000</v>
          </cell>
          <cell r="F10888" t="str">
            <v>178639</v>
          </cell>
          <cell r="G10888" t="str">
            <v>NGÀNH KHÁC</v>
          </cell>
          <cell r="H10888" t="str">
            <v xml:space="preserve"> SET QUÀ</v>
          </cell>
        </row>
        <row r="10889">
          <cell r="C10889" t="str">
            <v>4520251910001</v>
          </cell>
          <cell r="D10889" t="str">
            <v>SKK - Set lì xì Hanabi (5 chiếc)</v>
          </cell>
          <cell r="E10889">
            <v>12000</v>
          </cell>
          <cell r="F10889" t="str">
            <v>178640</v>
          </cell>
          <cell r="G10889" t="str">
            <v>NGÀNH KHÁC</v>
          </cell>
          <cell r="H10889" t="str">
            <v xml:space="preserve"> SET QUÀ</v>
          </cell>
        </row>
        <row r="10890">
          <cell r="C10890" t="str">
            <v>4520251910002</v>
          </cell>
          <cell r="D10890" t="str">
            <v>SKK - Set lì xì Ajisai (5 chiếc)</v>
          </cell>
          <cell r="E10890">
            <v>12000</v>
          </cell>
          <cell r="F10890" t="str">
            <v>178641</v>
          </cell>
          <cell r="G10890" t="str">
            <v>NGÀNH KHÁC</v>
          </cell>
          <cell r="H10890" t="str">
            <v xml:space="preserve"> SET QUÀ</v>
          </cell>
        </row>
        <row r="10891">
          <cell r="C10891" t="str">
            <v>4520251910003</v>
          </cell>
          <cell r="D10891" t="str">
            <v>SKK - Set lì xì Momiji (5 chiếc)</v>
          </cell>
          <cell r="E10891">
            <v>12000</v>
          </cell>
          <cell r="F10891" t="str">
            <v>178642</v>
          </cell>
          <cell r="G10891" t="str">
            <v>NGÀNH KHÁC</v>
          </cell>
          <cell r="H10891" t="str">
            <v xml:space="preserve"> SET QUÀ</v>
          </cell>
        </row>
        <row r="10892">
          <cell r="C10892" t="str">
            <v>4520251910004</v>
          </cell>
          <cell r="D10892" t="str">
            <v>SKK - Set lì xì Sakura (5 chiếc)</v>
          </cell>
          <cell r="E10892">
            <v>12000</v>
          </cell>
          <cell r="F10892" t="str">
            <v>178643</v>
          </cell>
          <cell r="G10892" t="str">
            <v>NGÀNH KHÁC</v>
          </cell>
          <cell r="H10892" t="str">
            <v xml:space="preserve"> SET QUÀ</v>
          </cell>
        </row>
        <row r="10893">
          <cell r="C10893" t="str">
            <v>4520251115002</v>
          </cell>
          <cell r="D10893" t="str">
            <v>SKK - Hộp đựng quà Tết 2025</v>
          </cell>
          <cell r="E10893">
            <v>100000</v>
          </cell>
          <cell r="F10893" t="str">
            <v>178644</v>
          </cell>
          <cell r="G10893" t="str">
            <v>NGÀNH KHÁC</v>
          </cell>
          <cell r="H10893" t="str">
            <v xml:space="preserve"> SET QUÀ</v>
          </cell>
        </row>
        <row r="10894">
          <cell r="C10894" t="str">
            <v>4520251115003</v>
          </cell>
          <cell r="D10894" t="str">
            <v>SKK - Túi đựng quà Tết 2025</v>
          </cell>
          <cell r="E10894">
            <v>20000</v>
          </cell>
          <cell r="F10894" t="str">
            <v>178645</v>
          </cell>
          <cell r="G10894" t="str">
            <v>NGÀNH KHÁC</v>
          </cell>
          <cell r="H10894" t="str">
            <v xml:space="preserve"> SET QUÀ</v>
          </cell>
        </row>
        <row r="10895">
          <cell r="C10895" t="str">
            <v>4520251115004</v>
          </cell>
          <cell r="D10895" t="str">
            <v>SKK - Hộp đựng quà Tết 2 tầng 2025</v>
          </cell>
          <cell r="E10895">
            <v>130000</v>
          </cell>
          <cell r="F10895" t="str">
            <v>178646</v>
          </cell>
          <cell r="G10895" t="str">
            <v>NGÀNH KHÁC</v>
          </cell>
          <cell r="H10895" t="str">
            <v xml:space="preserve"> SET QUÀ</v>
          </cell>
        </row>
        <row r="10896">
          <cell r="C10896" t="str">
            <v>4520251115005</v>
          </cell>
          <cell r="D10896" t="str">
            <v>SKK - Túi đựng quà Tết 2 tầng 2025</v>
          </cell>
          <cell r="E10896">
            <v>20000</v>
          </cell>
          <cell r="F10896" t="str">
            <v>178647</v>
          </cell>
          <cell r="G10896" t="str">
            <v>NGÀNH KHÁC</v>
          </cell>
          <cell r="H10896" t="str">
            <v xml:space="preserve"> SET QUÀ</v>
          </cell>
        </row>
        <row r="10897">
          <cell r="C10897" t="str">
            <v>4520251910005</v>
          </cell>
          <cell r="D10897" t="str">
            <v>SKK - Bộ hộp kèm túi mix xanh 2025</v>
          </cell>
          <cell r="E10897">
            <v>80000</v>
          </cell>
          <cell r="F10897" t="str">
            <v>178654</v>
          </cell>
          <cell r="G10897" t="str">
            <v>NGÀNH KHÁC</v>
          </cell>
          <cell r="H10897" t="str">
            <v xml:space="preserve"> SET QUÀ</v>
          </cell>
        </row>
        <row r="10898">
          <cell r="C10898" t="str">
            <v>4520251910006</v>
          </cell>
          <cell r="D10898" t="str">
            <v>SKK - Bộ hộp kèm túi mix đỏ 2025</v>
          </cell>
          <cell r="E10898">
            <v>80000</v>
          </cell>
          <cell r="F10898" t="str">
            <v>178655</v>
          </cell>
          <cell r="G10898" t="str">
            <v>NGÀNH KHÁC</v>
          </cell>
          <cell r="H10898" t="str">
            <v xml:space="preserve"> SET QUÀ</v>
          </cell>
        </row>
        <row r="10899">
          <cell r="C10899" t="str">
            <v>1722012411320</v>
          </cell>
          <cell r="D10899" t="str">
            <v>SKK - Set quà Tết Phú Quý Đoàn Viên</v>
          </cell>
          <cell r="E10899">
            <v>750000</v>
          </cell>
          <cell r="F10899" t="str">
            <v>178656</v>
          </cell>
          <cell r="G10899" t="str">
            <v>NGÀNH KHÁC</v>
          </cell>
          <cell r="H10899" t="str">
            <v xml:space="preserve"> SET QUÀ</v>
          </cell>
        </row>
        <row r="10900">
          <cell r="C10900" t="str">
            <v>1722012411337</v>
          </cell>
          <cell r="D10900" t="str">
            <v>SKK - Set quà Tết Xuân An Khang</v>
          </cell>
          <cell r="E10900">
            <v>750000</v>
          </cell>
          <cell r="F10900" t="str">
            <v>178657</v>
          </cell>
          <cell r="G10900" t="str">
            <v>NGÀNH KHÁC</v>
          </cell>
          <cell r="H10900" t="str">
            <v xml:space="preserve"> SET QUÀ</v>
          </cell>
        </row>
        <row r="10901">
          <cell r="C10901" t="str">
            <v>1722012411344</v>
          </cell>
          <cell r="D10901" t="str">
            <v>SKK - Set quà Tết Xuân Phát Lộc</v>
          </cell>
          <cell r="E10901">
            <v>750000</v>
          </cell>
          <cell r="F10901" t="str">
            <v>178658</v>
          </cell>
          <cell r="G10901" t="str">
            <v>NGÀNH KHÁC</v>
          </cell>
          <cell r="H10901" t="str">
            <v xml:space="preserve"> SET QUÀ</v>
          </cell>
        </row>
        <row r="10902">
          <cell r="C10902" t="str">
            <v>1722012411351</v>
          </cell>
          <cell r="D10902" t="str">
            <v>SKK - Set quà Tết Xuân Vạn Sự Cát tường</v>
          </cell>
          <cell r="E10902">
            <v>750000</v>
          </cell>
          <cell r="F10902" t="str">
            <v>178659</v>
          </cell>
          <cell r="G10902" t="str">
            <v>NGÀNH KHÁC</v>
          </cell>
          <cell r="H10902" t="str">
            <v xml:space="preserve"> SET QUÀ</v>
          </cell>
        </row>
        <row r="10903">
          <cell r="C10903" t="str">
            <v>1722012411368</v>
          </cell>
          <cell r="D10903" t="str">
            <v>SKK - Set quà Tết Phúc Lộc tràn đầy</v>
          </cell>
          <cell r="E10903">
            <v>750000</v>
          </cell>
          <cell r="F10903" t="str">
            <v>178660</v>
          </cell>
          <cell r="G10903" t="str">
            <v>NGÀNH KHÁC</v>
          </cell>
          <cell r="H10903" t="str">
            <v xml:space="preserve"> SET QUÀ</v>
          </cell>
        </row>
        <row r="10904">
          <cell r="C10904" t="str">
            <v>1711002412423</v>
          </cell>
          <cell r="D10904" t="str">
            <v>Sakura Beef - Hàng mẫu</v>
          </cell>
          <cell r="E10904">
            <v>0</v>
          </cell>
          <cell r="F10904" t="str">
            <v>178661</v>
          </cell>
          <cell r="G10904" t="str">
            <v>NGÀNH KHÁC</v>
          </cell>
          <cell r="H10904" t="str">
            <v>HÀNG NGỪNG KINH DOANH</v>
          </cell>
        </row>
        <row r="10905">
          <cell r="C10905" t="str">
            <v>4945202411151</v>
          </cell>
          <cell r="D10905" t="str">
            <v>SAKURA BEEF - Túi giữ nhiệt</v>
          </cell>
          <cell r="E10905">
            <v>25000</v>
          </cell>
          <cell r="F10905" t="str">
            <v>178662</v>
          </cell>
          <cell r="G10905" t="str">
            <v>VĂN PHÒNG PHẨM</v>
          </cell>
          <cell r="H10905" t="str">
            <v>ĐỒ DÙNG VPP</v>
          </cell>
        </row>
        <row r="10906">
          <cell r="C10906" t="str">
            <v>1722012412006</v>
          </cell>
          <cell r="D10906" t="str">
            <v>SKK_Hộp quà mica 2025</v>
          </cell>
          <cell r="E10906">
            <v>300000</v>
          </cell>
          <cell r="F10906" t="str">
            <v>178663</v>
          </cell>
          <cell r="G10906" t="str">
            <v>NGÀNH KHÁC</v>
          </cell>
          <cell r="H10906" t="str">
            <v xml:space="preserve"> SET QUÀ</v>
          </cell>
        </row>
        <row r="10907">
          <cell r="C10907" t="str">
            <v>1722012412013</v>
          </cell>
          <cell r="D10907" t="str">
            <v>SKK_Hộp quà nhựa 2025</v>
          </cell>
          <cell r="E10907">
            <v>30000</v>
          </cell>
          <cell r="F10907" t="str">
            <v>178664</v>
          </cell>
          <cell r="G10907" t="str">
            <v>NGÀNH KHÁC</v>
          </cell>
          <cell r="H10907" t="str">
            <v xml:space="preserve"> SET QUÀ</v>
          </cell>
        </row>
        <row r="10908">
          <cell r="C10908" t="str">
            <v>1722012412020</v>
          </cell>
          <cell r="D10908" t="str">
            <v>SKK_Hoa vải mix set quà Tết 2025</v>
          </cell>
          <cell r="E10908">
            <v>0</v>
          </cell>
          <cell r="F10908" t="str">
            <v>178665</v>
          </cell>
          <cell r="G10908" t="str">
            <v>NGÀNH KHÁC</v>
          </cell>
          <cell r="H10908" t="str">
            <v xml:space="preserve"> SET QUÀ</v>
          </cell>
        </row>
        <row r="10909">
          <cell r="C10909" t="str">
            <v>1722012412037</v>
          </cell>
          <cell r="D10909" t="str">
            <v>SKK_Cành mai mix set quà Tết 2025</v>
          </cell>
          <cell r="E10909">
            <v>0</v>
          </cell>
          <cell r="F10909" t="str">
            <v>178666</v>
          </cell>
          <cell r="G10909" t="str">
            <v>NGÀNH KHÁC</v>
          </cell>
          <cell r="H10909" t="str">
            <v xml:space="preserve"> SET QUÀ</v>
          </cell>
        </row>
        <row r="10910">
          <cell r="C10910" t="str">
            <v>1722012412044</v>
          </cell>
          <cell r="D10910" t="str">
            <v>SKK_Cành quạt vàng mix set quà Tết 2025</v>
          </cell>
          <cell r="E10910">
            <v>0</v>
          </cell>
          <cell r="F10910" t="str">
            <v>178667</v>
          </cell>
          <cell r="G10910" t="str">
            <v>NGÀNH KHÁC</v>
          </cell>
          <cell r="H10910" t="str">
            <v xml:space="preserve"> SET QUÀ</v>
          </cell>
        </row>
        <row r="10911">
          <cell r="C10911" t="str">
            <v>1722012412051</v>
          </cell>
          <cell r="D10911" t="str">
            <v>SKK_Cành quạt đỏ mix set quà Tết 2025</v>
          </cell>
          <cell r="E10911">
            <v>0</v>
          </cell>
          <cell r="F10911" t="str">
            <v>178668</v>
          </cell>
          <cell r="G10911" t="str">
            <v>NGÀNH KHÁC</v>
          </cell>
          <cell r="H10911" t="str">
            <v xml:space="preserve"> SET QUÀ</v>
          </cell>
        </row>
        <row r="10912">
          <cell r="C10912" t="str">
            <v>1722012412068</v>
          </cell>
          <cell r="D10912" t="str">
            <v>SKK_Cành hoa lan mix set quà Tết 2025</v>
          </cell>
          <cell r="E10912">
            <v>0</v>
          </cell>
          <cell r="F10912" t="str">
            <v>178669</v>
          </cell>
          <cell r="G10912" t="str">
            <v>NGÀNH KHÁC</v>
          </cell>
          <cell r="H10912" t="str">
            <v xml:space="preserve"> SET QUÀ</v>
          </cell>
        </row>
        <row r="10913">
          <cell r="C10913" t="str">
            <v>1722012412075</v>
          </cell>
          <cell r="D10913" t="str">
            <v>SKK_Ông thần tài mix set quà Tết 2025</v>
          </cell>
          <cell r="E10913">
            <v>0</v>
          </cell>
          <cell r="F10913" t="str">
            <v>178670</v>
          </cell>
          <cell r="G10913" t="str">
            <v>NGÀNH KHÁC</v>
          </cell>
          <cell r="H10913" t="str">
            <v xml:space="preserve"> SET QUÀ</v>
          </cell>
        </row>
        <row r="10914">
          <cell r="C10914" t="str">
            <v>1722012412082</v>
          </cell>
          <cell r="D10914" t="str">
            <v>SKK_Hoa vàng mix set quà Tết 2025</v>
          </cell>
          <cell r="E10914">
            <v>0</v>
          </cell>
          <cell r="F10914" t="str">
            <v>178671</v>
          </cell>
          <cell r="G10914" t="str">
            <v>NGÀNH KHÁC</v>
          </cell>
          <cell r="H10914" t="str">
            <v xml:space="preserve"> SET QUÀ</v>
          </cell>
        </row>
        <row r="10915">
          <cell r="C10915" t="str">
            <v>1722012412099</v>
          </cell>
          <cell r="D10915" t="str">
            <v>SKK_Túi quà to mix set quà Tết 2025</v>
          </cell>
          <cell r="E10915">
            <v>25000</v>
          </cell>
          <cell r="F10915" t="str">
            <v>178672</v>
          </cell>
          <cell r="G10915" t="str">
            <v>NGÀNH KHÁC</v>
          </cell>
          <cell r="H10915" t="str">
            <v xml:space="preserve"> SET QUÀ</v>
          </cell>
        </row>
        <row r="10916">
          <cell r="C10916" t="str">
            <v>1722012412105</v>
          </cell>
          <cell r="D10916" t="str">
            <v>SKK_Túi quà nhỏ mix set quà Tết 2025</v>
          </cell>
          <cell r="E10916">
            <v>20000</v>
          </cell>
          <cell r="F10916" t="str">
            <v>178673</v>
          </cell>
          <cell r="G10916" t="str">
            <v>NGÀNH KHÁC</v>
          </cell>
          <cell r="H10916" t="str">
            <v xml:space="preserve"> SET QUÀ</v>
          </cell>
        </row>
        <row r="10917">
          <cell r="C10917" t="str">
            <v>1715002502658</v>
          </cell>
          <cell r="D10917" t="str">
            <v>SAKUKO -Bó hoa 3 bông</v>
          </cell>
          <cell r="E10917">
            <v>70000</v>
          </cell>
          <cell r="F10917" t="str">
            <v>178674</v>
          </cell>
          <cell r="G10917" t="str">
            <v>NGÀNH KHÁC</v>
          </cell>
          <cell r="H10917" t="str">
            <v>HÀNG MARKETING</v>
          </cell>
        </row>
        <row r="10918">
          <cell r="C10918" t="str">
            <v>1715002502665</v>
          </cell>
          <cell r="D10918" t="str">
            <v>SKK- Túi quà hoạ tiết hoa dây nơ size S 18x16x10cm</v>
          </cell>
          <cell r="E10918">
            <v>20000</v>
          </cell>
          <cell r="F10918" t="str">
            <v>178675</v>
          </cell>
          <cell r="G10918" t="str">
            <v>NGÀNH KHÁC</v>
          </cell>
          <cell r="H10918" t="str">
            <v>HÀNG MARKETING</v>
          </cell>
        </row>
        <row r="10919">
          <cell r="C10919" t="str">
            <v>1715002502672</v>
          </cell>
          <cell r="D10919" t="str">
            <v>SKK- Túi quà hoạ tiết hoa dây nơ size M 25x20x12cm</v>
          </cell>
          <cell r="E10919">
            <v>20000</v>
          </cell>
          <cell r="F10919" t="str">
            <v>178676</v>
          </cell>
          <cell r="G10919" t="str">
            <v>NGÀNH KHÁC</v>
          </cell>
          <cell r="H10919" t="str">
            <v>HÀNG MARKETING</v>
          </cell>
        </row>
        <row r="10920">
          <cell r="C10920" t="str">
            <v>1715002502689</v>
          </cell>
          <cell r="D10920" t="str">
            <v>SKK- Túi quà mini quai da hình hoa 6.5x10x12.5cm</v>
          </cell>
          <cell r="E10920">
            <v>10000</v>
          </cell>
          <cell r="F10920" t="str">
            <v>178677</v>
          </cell>
          <cell r="G10920" t="str">
            <v>NGÀNH KHÁC</v>
          </cell>
          <cell r="H10920" t="str">
            <v>HÀNG MARKETING</v>
          </cell>
        </row>
        <row r="10921">
          <cell r="C10921" t="str">
            <v>1715002502696</v>
          </cell>
          <cell r="D10921" t="str">
            <v>SKK- Hộp quà tặng gắn nơ size S</v>
          </cell>
          <cell r="E10921">
            <v>80000</v>
          </cell>
          <cell r="F10921" t="str">
            <v>178678</v>
          </cell>
          <cell r="G10921" t="str">
            <v>NGÀNH KHÁC</v>
          </cell>
          <cell r="H10921" t="str">
            <v>HÀNG MARKETING</v>
          </cell>
        </row>
        <row r="10922">
          <cell r="C10922" t="str">
            <v>1715002502702</v>
          </cell>
          <cell r="D10922" t="str">
            <v>SKK- Hộp quà tặng gắn nơ size L</v>
          </cell>
          <cell r="E10922">
            <v>80000</v>
          </cell>
          <cell r="F10922" t="str">
            <v>178679</v>
          </cell>
          <cell r="G10922" t="str">
            <v>NGÀNH KHÁC</v>
          </cell>
          <cell r="H10922" t="str">
            <v>HÀNG MARKETING</v>
          </cell>
        </row>
        <row r="10923">
          <cell r="C10923" t="str">
            <v>1723002504060</v>
          </cell>
          <cell r="D10923" t="str">
            <v>SKK - Gối cổ Rohto (hàng tặng)</v>
          </cell>
          <cell r="E10923">
            <v>0</v>
          </cell>
          <cell r="F10923" t="str">
            <v>178680</v>
          </cell>
          <cell r="G10923" t="str">
            <v>NGÀNH KHÁC</v>
          </cell>
          <cell r="H10923" t="str">
            <v>ĐỒNG GIÁ DATE</v>
          </cell>
        </row>
        <row r="10924">
          <cell r="C10924" t="str">
            <v>6918068014386</v>
          </cell>
          <cell r="D10924" t="str">
            <v>Xe đạp Max Bike Mikki 14</v>
          </cell>
          <cell r="E10924">
            <v>1490000</v>
          </cell>
          <cell r="F10924" t="str">
            <v>178681</v>
          </cell>
          <cell r="G10924" t="str">
            <v>NGÀNH KHÁC</v>
          </cell>
          <cell r="H10924" t="str">
            <v>HÀNG MARKETING</v>
          </cell>
        </row>
        <row r="10925">
          <cell r="C10925" t="str">
            <v>6920100832360</v>
          </cell>
          <cell r="D10925" t="str">
            <v>Phao bơi Intex xỏ chân phi thuyền 3 mầu</v>
          </cell>
          <cell r="E10925">
            <v>240000</v>
          </cell>
          <cell r="F10925" t="str">
            <v>178682</v>
          </cell>
          <cell r="G10925" t="str">
            <v>NGÀNH KHÁC</v>
          </cell>
          <cell r="H10925" t="str">
            <v>HÀNG MARKETING</v>
          </cell>
        </row>
        <row r="10926">
          <cell r="C10926" t="str">
            <v>6920100854218</v>
          </cell>
          <cell r="D10926" t="str">
            <v>Đồ chơi xe Scooter trẻ em</v>
          </cell>
          <cell r="E10926">
            <v>350000</v>
          </cell>
          <cell r="F10926" t="str">
            <v>178683</v>
          </cell>
          <cell r="G10926" t="str">
            <v>NGÀNH KHÁC</v>
          </cell>
          <cell r="H10926" t="str">
            <v>HÀNG MARKETING</v>
          </cell>
        </row>
        <row r="10927">
          <cell r="C10927" t="str">
            <v>6920100854614</v>
          </cell>
          <cell r="D10927" t="str">
            <v>Đồ chơi đi biển vali kéo</v>
          </cell>
          <cell r="E10927">
            <v>120000</v>
          </cell>
          <cell r="F10927" t="str">
            <v>178684</v>
          </cell>
          <cell r="G10927" t="str">
            <v>NGÀNH KHÁC</v>
          </cell>
          <cell r="H10927" t="str">
            <v>HÀNG MARKETING</v>
          </cell>
        </row>
        <row r="10928">
          <cell r="C10928" t="str">
            <v>DG202000010</v>
          </cell>
          <cell r="D10928" t="str">
            <v>Đồng Giá TPCN 500k</v>
          </cell>
          <cell r="E10928">
            <v>500000</v>
          </cell>
          <cell r="F10928" t="str">
            <v>178685</v>
          </cell>
          <cell r="G10928" t="str">
            <v>NGÀNH KHÁC</v>
          </cell>
          <cell r="H10928" t="str">
            <v>ĐỒNG GIÁ MUA HÀNG</v>
          </cell>
        </row>
        <row r="10929">
          <cell r="C10929" t="str">
            <v>DG202000011</v>
          </cell>
          <cell r="D10929" t="str">
            <v>Đồng Giá TPCN 400k</v>
          </cell>
          <cell r="E10929">
            <v>400000</v>
          </cell>
          <cell r="F10929" t="str">
            <v>178687</v>
          </cell>
          <cell r="G10929" t="str">
            <v>NGÀNH KHÁC</v>
          </cell>
          <cell r="H10929" t="str">
            <v>ĐỒNG GIÁ MUA HÀNG</v>
          </cell>
        </row>
        <row r="10930">
          <cell r="C10930" t="str">
            <v>DG202000012</v>
          </cell>
          <cell r="D10930" t="str">
            <v>Đồng Giá TPCN 300k</v>
          </cell>
          <cell r="E10930">
            <v>300000</v>
          </cell>
          <cell r="F10930" t="str">
            <v>178689</v>
          </cell>
          <cell r="G10930" t="str">
            <v>NGÀNH KHÁC</v>
          </cell>
          <cell r="H10930" t="str">
            <v>ĐỒNG GIÁ MUA HÀNG</v>
          </cell>
        </row>
        <row r="10931">
          <cell r="C10931" t="str">
            <v>DG202000013</v>
          </cell>
          <cell r="D10931" t="str">
            <v>Đồng Giá TPCN 200k</v>
          </cell>
          <cell r="E10931">
            <v>200000</v>
          </cell>
          <cell r="F10931" t="str">
            <v>178691</v>
          </cell>
          <cell r="G10931" t="str">
            <v>NGÀNH KHÁC</v>
          </cell>
          <cell r="H10931" t="str">
            <v>ĐỒNG GIÁ MUA HÀNG</v>
          </cell>
        </row>
        <row r="10932">
          <cell r="C10932" t="str">
            <v>DG202000014</v>
          </cell>
          <cell r="D10932" t="str">
            <v>Đồng Giá TPCN 100k</v>
          </cell>
          <cell r="E10932">
            <v>100000</v>
          </cell>
          <cell r="F10932" t="str">
            <v>178693</v>
          </cell>
          <cell r="G10932" t="str">
            <v>NGÀNH KHÁC</v>
          </cell>
          <cell r="H10932" t="str">
            <v>ĐỒNG GIÁ MUA HÀNG</v>
          </cell>
        </row>
        <row r="10933">
          <cell r="C10933" t="str">
            <v>975008752241</v>
          </cell>
          <cell r="D10933" t="str">
            <v>XUNFUJI - Mút rửa mặt set 3</v>
          </cell>
          <cell r="E10933">
            <v>100000</v>
          </cell>
          <cell r="F10933" t="str">
            <v>178701</v>
          </cell>
          <cell r="G10933" t="str">
            <v>NGÀNH KHÁC</v>
          </cell>
          <cell r="H10933" t="str">
            <v>HÀNG MẪU</v>
          </cell>
        </row>
        <row r="10934">
          <cell r="C10934" t="str">
            <v>1715002508001</v>
          </cell>
          <cell r="D10934" t="str">
            <v>SKK- Gối SKK kỉ niệm 14 năm màu hồng</v>
          </cell>
          <cell r="E10934">
            <v>100000</v>
          </cell>
          <cell r="F10934" t="str">
            <v>178702</v>
          </cell>
          <cell r="G10934" t="str">
            <v>NGÀNH KHÁC</v>
          </cell>
          <cell r="H10934" t="str">
            <v>HÀNG MARKETING</v>
          </cell>
        </row>
        <row r="10935">
          <cell r="C10935" t="str">
            <v>1715002508018</v>
          </cell>
          <cell r="D10935" t="str">
            <v>SKK- Gối SKK kỉ niệm 14 năm màu xanh</v>
          </cell>
          <cell r="E10935">
            <v>100000</v>
          </cell>
          <cell r="F10935" t="str">
            <v>178703</v>
          </cell>
          <cell r="G10935" t="str">
            <v>NGÀNH KHÁC</v>
          </cell>
          <cell r="H10935" t="str">
            <v>HÀNG MARKETING</v>
          </cell>
        </row>
        <row r="10936">
          <cell r="C10936" t="str">
            <v>1715002508025</v>
          </cell>
          <cell r="D10936" t="str">
            <v>SKK- Ô cán dài kỉ niệm 14 năm</v>
          </cell>
          <cell r="E10936">
            <v>300000</v>
          </cell>
          <cell r="F10936" t="str">
            <v>178704</v>
          </cell>
          <cell r="G10936" t="str">
            <v>NGÀNH KHÁC</v>
          </cell>
          <cell r="H10936" t="str">
            <v>HÀNG MARKETING</v>
          </cell>
        </row>
        <row r="10937">
          <cell r="C10937" t="str">
            <v>200122483</v>
          </cell>
          <cell r="D10937" t="str">
            <v>GLICO - Gấu bông Back To School</v>
          </cell>
          <cell r="E10937">
            <v>99000</v>
          </cell>
          <cell r="F10937" t="str">
            <v>178705</v>
          </cell>
          <cell r="G10937" t="str">
            <v>NGÀNH KHÁC</v>
          </cell>
          <cell r="H10937" t="str">
            <v>SẢN PHẨM MẪU</v>
          </cell>
        </row>
        <row r="10938">
          <cell r="C10938" t="str">
            <v>250200001</v>
          </cell>
          <cell r="D10938" t="str">
            <v>BLACKMORES - Túi cói quà tặng</v>
          </cell>
          <cell r="E10938">
            <v>120000</v>
          </cell>
          <cell r="F10938" t="str">
            <v>178706</v>
          </cell>
          <cell r="G10938" t="str">
            <v>NGÀNH KHÁC</v>
          </cell>
          <cell r="H10938" t="str">
            <v>SẢN PHẨM MẪU</v>
          </cell>
        </row>
        <row r="10939">
          <cell r="C10939" t="str">
            <v>2025102000000</v>
          </cell>
          <cell r="D10939" t="str">
            <v>SKK- Túi quà tặng màu hồng 25*32*15cm</v>
          </cell>
          <cell r="E10939">
            <v>30000</v>
          </cell>
          <cell r="F10939" t="str">
            <v>178707</v>
          </cell>
          <cell r="G10939" t="str">
            <v>NGÀNH KHÁC</v>
          </cell>
          <cell r="H10939" t="str">
            <v>HÀNG MARKETING</v>
          </cell>
        </row>
        <row r="10940">
          <cell r="C10940" t="str">
            <v>2025102011111</v>
          </cell>
          <cell r="D10940" t="str">
            <v>SKK- Túi quà tặng màu hồng 21*27*15cm</v>
          </cell>
          <cell r="E10940">
            <v>25000</v>
          </cell>
          <cell r="F10940" t="str">
            <v>178708</v>
          </cell>
          <cell r="G10940" t="str">
            <v>NGÀNH KHÁC</v>
          </cell>
          <cell r="H10940" t="str">
            <v>HÀNG MARKETING</v>
          </cell>
        </row>
        <row r="10941">
          <cell r="C10941" t="str">
            <v>2025102022222</v>
          </cell>
          <cell r="D10941" t="str">
            <v>SKK- Túi quà tặng màu xanh 25*32*15cm</v>
          </cell>
          <cell r="E10941">
            <v>30000</v>
          </cell>
          <cell r="F10941" t="str">
            <v>178709</v>
          </cell>
          <cell r="G10941" t="str">
            <v>NGÀNH KHÁC</v>
          </cell>
          <cell r="H10941" t="str">
            <v>HÀNG MARKETING</v>
          </cell>
        </row>
        <row r="10942">
          <cell r="C10942" t="str">
            <v>2025102033333</v>
          </cell>
          <cell r="D10942" t="str">
            <v>SKK- Túi quà tặng màu xanh 21*27*15cm</v>
          </cell>
          <cell r="E10942">
            <v>25000</v>
          </cell>
          <cell r="F10942" t="str">
            <v>178710</v>
          </cell>
          <cell r="G10942" t="str">
            <v>NGÀNH KHÁC</v>
          </cell>
          <cell r="H10942" t="str">
            <v>HÀNG MARKETING</v>
          </cell>
        </row>
        <row r="10943">
          <cell r="C10943" t="str">
            <v>1730102509000</v>
          </cell>
          <cell r="D10943" t="str">
            <v>MEIJI- Túi Momorei</v>
          </cell>
          <cell r="E10943">
            <v>0</v>
          </cell>
          <cell r="F10943" t="str">
            <v>178711</v>
          </cell>
          <cell r="G10943" t="str">
            <v>NGÀNH KHÁC</v>
          </cell>
          <cell r="H10943" t="str">
            <v>HÀNG MẪU</v>
          </cell>
        </row>
        <row r="10944">
          <cell r="C10944" t="str">
            <v>DGMH399000</v>
          </cell>
          <cell r="D10944" t="str">
            <v>Đồng giá 399.000</v>
          </cell>
          <cell r="E10944">
            <v>399000</v>
          </cell>
          <cell r="F10944" t="str">
            <v>178712</v>
          </cell>
          <cell r="G10944" t="str">
            <v>NGÀNH KHÁC</v>
          </cell>
          <cell r="H10944" t="str">
            <v>ĐỒNG GIÁ MUA HÀNG</v>
          </cell>
        </row>
        <row r="10945">
          <cell r="C10945" t="str">
            <v>DGMH499000</v>
          </cell>
          <cell r="D10945" t="str">
            <v>Đồng giá 499.000</v>
          </cell>
          <cell r="E10945">
            <v>499000</v>
          </cell>
          <cell r="F10945" t="str">
            <v>178713</v>
          </cell>
          <cell r="G10945" t="str">
            <v>NGÀNH KHÁC</v>
          </cell>
          <cell r="H10945" t="str">
            <v>ĐỒNG GIÁ MUA HÀNG</v>
          </cell>
        </row>
        <row r="10946">
          <cell r="C10946" t="str">
            <v>DGMH599000</v>
          </cell>
          <cell r="D10946" t="str">
            <v>Đồng giá 599.000</v>
          </cell>
          <cell r="E10946">
            <v>599000</v>
          </cell>
          <cell r="F10946" t="str">
            <v>178714</v>
          </cell>
          <cell r="G10946" t="str">
            <v>NGÀNH KHÁC</v>
          </cell>
          <cell r="H10946" t="str">
            <v>ĐỒNG GIÁ MUA HÀNG</v>
          </cell>
        </row>
        <row r="10947">
          <cell r="C10947" t="str">
            <v>DGMH699000</v>
          </cell>
          <cell r="D10947" t="str">
            <v>Đồng giá 699.000</v>
          </cell>
          <cell r="E10947">
            <v>699000</v>
          </cell>
          <cell r="F10947" t="str">
            <v>178715</v>
          </cell>
          <cell r="G10947" t="str">
            <v>NGÀNH KHÁC</v>
          </cell>
          <cell r="H10947" t="str">
            <v>ĐỒNG GIÁ MUA HÀNG</v>
          </cell>
        </row>
        <row r="10948">
          <cell r="C10948" t="str">
            <v>DGMH799000</v>
          </cell>
          <cell r="D10948" t="str">
            <v>Đồng giá 799.000</v>
          </cell>
          <cell r="E10948">
            <v>799000</v>
          </cell>
          <cell r="F10948" t="str">
            <v>178716</v>
          </cell>
          <cell r="G10948" t="str">
            <v>NGÀNH KHÁC</v>
          </cell>
          <cell r="H10948" t="str">
            <v>ĐỒNG GIÁ MUA HÀNG</v>
          </cell>
        </row>
        <row r="10949">
          <cell r="C10949" t="str">
            <v>1611022111020</v>
          </cell>
          <cell r="D10949" t="str">
            <v>SAKUKO- Túi quà sinh nhật 21*27*10cm</v>
          </cell>
          <cell r="E10949">
            <v>15000</v>
          </cell>
          <cell r="F10949" t="str">
            <v>178717</v>
          </cell>
          <cell r="G10949" t="str">
            <v>NGÀNH KHÁC</v>
          </cell>
          <cell r="H10949" t="str">
            <v>HÀNG MARKETING</v>
          </cell>
        </row>
        <row r="10950">
          <cell r="C10950" t="str">
            <v>1715002511001</v>
          </cell>
          <cell r="D10950" t="str">
            <v>SKK- Chăn lông Muji 2m*2.3m</v>
          </cell>
          <cell r="E10950">
            <v>350000</v>
          </cell>
          <cell r="F10950" t="str">
            <v>178718</v>
          </cell>
          <cell r="G10950" t="str">
            <v>NGÀNH KHÁC</v>
          </cell>
          <cell r="H10950" t="str">
            <v>HÀNG MARKETING</v>
          </cell>
        </row>
        <row r="10951">
          <cell r="C10951" t="str">
            <v>DGMH10000</v>
          </cell>
          <cell r="D10951" t="str">
            <v>Đồng giá 10.000</v>
          </cell>
          <cell r="E10951">
            <v>10000</v>
          </cell>
          <cell r="F10951" t="str">
            <v>178719</v>
          </cell>
          <cell r="G10951" t="str">
            <v>NGÀNH KHÁC</v>
          </cell>
          <cell r="H10951" t="str">
            <v>ĐỒNG GIÁ MUA HÀNG</v>
          </cell>
        </row>
        <row r="10952">
          <cell r="C10952" t="str">
            <v>4920251119002</v>
          </cell>
          <cell r="D10952" t="str">
            <v>SKK - Túi thương hiệu 16x21x10 (TMĐT)</v>
          </cell>
          <cell r="E10952">
            <v>12000</v>
          </cell>
          <cell r="F10952" t="str">
            <v>178720</v>
          </cell>
          <cell r="G10952" t="str">
            <v>NGÀNH KHÁC</v>
          </cell>
          <cell r="H10952" t="str">
            <v>HÀNG NGỪNG KINH DOANH</v>
          </cell>
        </row>
        <row r="10953">
          <cell r="C10953" t="str">
            <v>4920251119001</v>
          </cell>
          <cell r="D10953" t="str">
            <v>SKK - Túi thương hiệu 27x21x11 (TMĐT)</v>
          </cell>
          <cell r="E10953">
            <v>15000</v>
          </cell>
          <cell r="F10953" t="str">
            <v>178721</v>
          </cell>
          <cell r="G10953" t="str">
            <v>NGÀNH KHÁC</v>
          </cell>
          <cell r="H10953" t="str">
            <v>HÀNG NGỪNG KINH DOANH</v>
          </cell>
        </row>
        <row r="10954">
          <cell r="C10954" t="str">
            <v>DGMH170000</v>
          </cell>
          <cell r="D10954" t="str">
            <v>Đồng giá 170.000</v>
          </cell>
          <cell r="E10954">
            <v>170000</v>
          </cell>
          <cell r="F10954" t="str">
            <v>178722</v>
          </cell>
          <cell r="G10954" t="str">
            <v>NGÀNH KHÁC</v>
          </cell>
          <cell r="H10954" t="str">
            <v>ĐỒNG GIÁ MUA HÀNG</v>
          </cell>
        </row>
        <row r="10955">
          <cell r="C10955" t="str">
            <v>DGMH120000</v>
          </cell>
          <cell r="D10955" t="str">
            <v>Đồng giá 120.000</v>
          </cell>
          <cell r="E10955">
            <v>120000</v>
          </cell>
          <cell r="F10955" t="str">
            <v>178723</v>
          </cell>
          <cell r="G10955" t="str">
            <v>NGÀNH KHÁC</v>
          </cell>
          <cell r="H10955" t="str">
            <v>ĐỒNG GIÁ MUA HÀNG</v>
          </cell>
        </row>
        <row r="10956">
          <cell r="C10956" t="str">
            <v>DGMH140000</v>
          </cell>
          <cell r="D10956" t="str">
            <v>Đồng giá 140.000</v>
          </cell>
          <cell r="E10956">
            <v>140000</v>
          </cell>
          <cell r="F10956" t="str">
            <v>178724</v>
          </cell>
          <cell r="G10956" t="str">
            <v>NGÀNH KHÁC</v>
          </cell>
          <cell r="H10956" t="str">
            <v>ĐỒNG GIÁ MUA HÀNG</v>
          </cell>
        </row>
        <row r="10957">
          <cell r="C10957" t="str">
            <v>1722012512003</v>
          </cell>
          <cell r="D10957" t="str">
            <v>SKK- Lì xì Khai Vận</v>
          </cell>
          <cell r="E10957">
            <v>10000</v>
          </cell>
          <cell r="F10957" t="str">
            <v>178736</v>
          </cell>
          <cell r="G10957" t="str">
            <v>NGÀNH KHÁC</v>
          </cell>
          <cell r="H10957" t="str">
            <v xml:space="preserve"> SET QUÀ</v>
          </cell>
        </row>
        <row r="10958">
          <cell r="C10958" t="str">
            <v>1722012512010</v>
          </cell>
          <cell r="D10958" t="str">
            <v>SKK- Lì xì Thành Công</v>
          </cell>
          <cell r="E10958">
            <v>10000</v>
          </cell>
          <cell r="F10958" t="str">
            <v>178737</v>
          </cell>
          <cell r="G10958" t="str">
            <v>NGÀNH KHÁC</v>
          </cell>
          <cell r="H10958" t="str">
            <v xml:space="preserve"> SET QUÀ</v>
          </cell>
        </row>
        <row r="10959">
          <cell r="C10959" t="str">
            <v>1722012512027</v>
          </cell>
          <cell r="D10959" t="str">
            <v>SKK- Lì xì Vinh Hoa</v>
          </cell>
          <cell r="E10959">
            <v>10000</v>
          </cell>
          <cell r="F10959" t="str">
            <v>178738</v>
          </cell>
          <cell r="G10959" t="str">
            <v>NGÀNH KHÁC</v>
          </cell>
          <cell r="H10959" t="str">
            <v xml:space="preserve"> SET QUÀ</v>
          </cell>
        </row>
        <row r="10960">
          <cell r="C10960" t="str">
            <v>1722012512034</v>
          </cell>
          <cell r="D10960" t="str">
            <v>SKK- Lì xì Trường Cát</v>
          </cell>
          <cell r="E10960">
            <v>10000</v>
          </cell>
          <cell r="F10960" t="str">
            <v>178739</v>
          </cell>
          <cell r="G10960" t="str">
            <v>NGÀNH KHÁC</v>
          </cell>
          <cell r="H10960" t="str">
            <v xml:space="preserve"> SET QUÀ</v>
          </cell>
        </row>
        <row r="10961">
          <cell r="C10961" t="str">
            <v>1722012512041</v>
          </cell>
          <cell r="D10961" t="str">
            <v>SKK- Túi quà Tết Chiêu Phúc (Xanh M)</v>
          </cell>
          <cell r="E10961">
            <v>17000</v>
          </cell>
          <cell r="F10961" t="str">
            <v>178740</v>
          </cell>
          <cell r="G10961" t="str">
            <v>NGÀNH KHÁC</v>
          </cell>
          <cell r="H10961" t="str">
            <v xml:space="preserve"> SET QUÀ</v>
          </cell>
        </row>
        <row r="10962">
          <cell r="C10962" t="str">
            <v>1722012512058</v>
          </cell>
          <cell r="D10962" t="str">
            <v>SKK- Túi quà Tết Chiêu Tài (Đỏ L)</v>
          </cell>
          <cell r="E10962">
            <v>20000</v>
          </cell>
          <cell r="F10962" t="str">
            <v>178741</v>
          </cell>
          <cell r="G10962" t="str">
            <v>NGÀNH KHÁC</v>
          </cell>
          <cell r="H10962" t="str">
            <v xml:space="preserve"> SET QUÀ</v>
          </cell>
        </row>
        <row r="10963">
          <cell r="C10963" t="str">
            <v>1722012512065</v>
          </cell>
          <cell r="D10963" t="str">
            <v>SKK- Hộp quà 2 cánh cao cấp</v>
          </cell>
          <cell r="E10963">
            <v>220000</v>
          </cell>
          <cell r="F10963" t="str">
            <v>178742</v>
          </cell>
          <cell r="G10963" t="str">
            <v>NGÀNH KHÁC</v>
          </cell>
          <cell r="H10963" t="str">
            <v xml:space="preserve"> SET QUÀ</v>
          </cell>
        </row>
        <row r="10964">
          <cell r="C10964" t="str">
            <v>1715002601009</v>
          </cell>
          <cell r="D10964" t="str">
            <v>SKK- Hộp đựng thuốc</v>
          </cell>
          <cell r="E10964">
            <v>0</v>
          </cell>
          <cell r="F10964" t="str">
            <v>178743</v>
          </cell>
          <cell r="G10964" t="str">
            <v>NGÀNH KHÁC</v>
          </cell>
          <cell r="H10964" t="str">
            <v>HÀNG MARKETING</v>
          </cell>
        </row>
        <row r="10965">
          <cell r="C10965" t="str">
            <v>1715002601016</v>
          </cell>
          <cell r="D10965" t="str">
            <v>SHISEIDO- Túi quà tặng</v>
          </cell>
          <cell r="E10965">
            <v>0</v>
          </cell>
          <cell r="F10965" t="str">
            <v>178744</v>
          </cell>
          <cell r="G10965" t="str">
            <v>NGÀNH KHÁC</v>
          </cell>
          <cell r="H10965" t="str">
            <v>HÀNG MARKETING</v>
          </cell>
        </row>
        <row r="10966">
          <cell r="C10966" t="str">
            <v>1715002601023</v>
          </cell>
          <cell r="D10966" t="str">
            <v>SHISEIDO- Móc khóa quà tặng</v>
          </cell>
          <cell r="E10966">
            <v>0</v>
          </cell>
          <cell r="F10966" t="str">
            <v>178745</v>
          </cell>
          <cell r="G10966" t="str">
            <v>NGÀNH KHÁC</v>
          </cell>
          <cell r="H10966" t="str">
            <v>HÀNG MARKETING</v>
          </cell>
        </row>
        <row r="10967">
          <cell r="C10967" t="str">
            <v>4926252202083</v>
          </cell>
          <cell r="D10967" t="str">
            <v>PK-Hộp chữ nhật kèm nơ 24x18x8</v>
          </cell>
          <cell r="E10967">
            <v>75000</v>
          </cell>
          <cell r="F10967" t="str">
            <v>178746</v>
          </cell>
          <cell r="G10967" t="str">
            <v>NGÀNH KHÁC</v>
          </cell>
          <cell r="H10967" t="str">
            <v>SẢN PHẨM MẪU</v>
          </cell>
        </row>
        <row r="10968">
          <cell r="C10968" t="str">
            <v>4926252202081</v>
          </cell>
          <cell r="D10968" t="str">
            <v>PK-Hộp vuông,tròn kèm nơ 20x20x8</v>
          </cell>
          <cell r="E10968">
            <v>55000</v>
          </cell>
          <cell r="F10968" t="str">
            <v>178747</v>
          </cell>
          <cell r="G10968" t="str">
            <v>NGÀNH KHÁC</v>
          </cell>
          <cell r="H10968" t="str">
            <v>SẢN PHẨM MẪU</v>
          </cell>
        </row>
        <row r="10969">
          <cell r="C10969" t="str">
            <v>4926252202082</v>
          </cell>
          <cell r="D10969" t="str">
            <v>PK-Hộp vuông, tròn kèm hoa 20x20x8</v>
          </cell>
          <cell r="E10969">
            <v>120000</v>
          </cell>
          <cell r="F10969" t="str">
            <v>178748</v>
          </cell>
          <cell r="G10969" t="str">
            <v>NGÀNH KHÁC</v>
          </cell>
          <cell r="H10969" t="str">
            <v>SẢN PHẨM MẪU</v>
          </cell>
        </row>
        <row r="10970">
          <cell r="C10970" t="str">
            <v>4926252202084</v>
          </cell>
          <cell r="D10970" t="str">
            <v>PK-Túi mika kèm hoa 20x20x10</v>
          </cell>
          <cell r="E10970">
            <v>135000</v>
          </cell>
          <cell r="F10970" t="str">
            <v>178749</v>
          </cell>
          <cell r="G10970" t="str">
            <v>NGÀNH KHÁC</v>
          </cell>
          <cell r="H10970" t="str">
            <v>SẢN PHẨM MẪU</v>
          </cell>
        </row>
        <row r="10971">
          <cell r="C10971" t="str">
            <v>1715002603003</v>
          </cell>
          <cell r="D10971" t="str">
            <v>ORIHIRO- Mũ quà tặng</v>
          </cell>
          <cell r="E10971">
            <v>65000</v>
          </cell>
          <cell r="F10971" t="str">
            <v>178750</v>
          </cell>
          <cell r="G10971" t="str">
            <v>NGÀNH KHÁC</v>
          </cell>
          <cell r="H10971" t="str">
            <v>HÀNG MARKETING</v>
          </cell>
        </row>
        <row r="10972">
          <cell r="C10972" t="str">
            <v>1715002603010</v>
          </cell>
          <cell r="D10972" t="str">
            <v>ORIHIRO- Ô quà tặng</v>
          </cell>
          <cell r="E10972">
            <v>125000</v>
          </cell>
          <cell r="F10972" t="str">
            <v>178751</v>
          </cell>
          <cell r="G10972" t="str">
            <v>NGÀNH KHÁC</v>
          </cell>
          <cell r="H10972" t="str">
            <v>HÀNG MARKETING</v>
          </cell>
        </row>
        <row r="10973">
          <cell r="C10973" t="str">
            <v>1715002603027</v>
          </cell>
          <cell r="D10973" t="str">
            <v>ORIHIRO- Áo mưa quà tặng</v>
          </cell>
          <cell r="E10973">
            <v>150000</v>
          </cell>
          <cell r="F10973" t="str">
            <v>178752</v>
          </cell>
          <cell r="G10973" t="str">
            <v>NGÀNH KHÁC</v>
          </cell>
          <cell r="H10973" t="str">
            <v>HÀNG MARKETING</v>
          </cell>
        </row>
        <row r="10974">
          <cell r="C10974" t="str">
            <v>2025041800001</v>
          </cell>
          <cell r="D10974" t="str">
            <v>SKK - Túi thân thiện môi trường size nhỏ</v>
          </cell>
          <cell r="E10974">
            <v>350</v>
          </cell>
          <cell r="F10974" t="str">
            <v>180208</v>
          </cell>
          <cell r="G10974" t="str">
            <v>HỆ THỐNG</v>
          </cell>
          <cell r="H10974" t="str">
            <v>HỆ THỐNG</v>
          </cell>
        </row>
        <row r="10975">
          <cell r="C10975" t="str">
            <v>2025041800002</v>
          </cell>
          <cell r="D10975" t="str">
            <v>SKK - Túi thân thiện môi trường size vừa</v>
          </cell>
          <cell r="E10975">
            <v>870</v>
          </cell>
          <cell r="F10975" t="str">
            <v>180209</v>
          </cell>
          <cell r="G10975" t="str">
            <v>HỆ THỐNG</v>
          </cell>
          <cell r="H10975" t="str">
            <v>HỆ THỐNG</v>
          </cell>
        </row>
        <row r="10976">
          <cell r="C10976" t="str">
            <v>2025041800003</v>
          </cell>
          <cell r="D10976" t="str">
            <v>SKK - Túi thân thiện môi trường size lớn</v>
          </cell>
          <cell r="E10976">
            <v>1450</v>
          </cell>
          <cell r="F10976" t="str">
            <v>180210</v>
          </cell>
          <cell r="G10976" t="str">
            <v>HỆ THỐNG</v>
          </cell>
          <cell r="H10976" t="str">
            <v>HỆ THỐNG</v>
          </cell>
        </row>
        <row r="10977">
          <cell r="C10977" t="str">
            <v>2025041800004</v>
          </cell>
          <cell r="D10977" t="str">
            <v>SKK - Túi nilon size đại</v>
          </cell>
          <cell r="E10977">
            <v>2680</v>
          </cell>
          <cell r="F10977" t="str">
            <v>180211</v>
          </cell>
          <cell r="G10977" t="str">
            <v>HỆ THỐNG</v>
          </cell>
          <cell r="H10977" t="str">
            <v>HỆ THỐNG</v>
          </cell>
        </row>
        <row r="10978">
          <cell r="C10978" t="str">
            <v>2025041800005</v>
          </cell>
          <cell r="D10978" t="str">
            <v>SKK - Túi PP dệt size nhỏ 21x27x15cm (new)</v>
          </cell>
          <cell r="E10978">
            <v>20000</v>
          </cell>
          <cell r="F10978" t="str">
            <v>180212</v>
          </cell>
          <cell r="G10978" t="str">
            <v>HỆ THỐNG</v>
          </cell>
          <cell r="H10978" t="str">
            <v>HỆ THỐNG</v>
          </cell>
        </row>
        <row r="10979">
          <cell r="C10979" t="str">
            <v>2025041800006</v>
          </cell>
          <cell r="D10979" t="str">
            <v>SKK - Túi PP dệt size to 42x35x16cm ( new)</v>
          </cell>
          <cell r="E10979">
            <v>30000</v>
          </cell>
          <cell r="F10979" t="str">
            <v>180213</v>
          </cell>
          <cell r="G10979" t="str">
            <v>HỆ THỐNG</v>
          </cell>
          <cell r="H10979" t="str">
            <v>HỆ THỐNG</v>
          </cell>
        </row>
        <row r="10980">
          <cell r="C10980" t="str">
            <v>VC00015</v>
          </cell>
          <cell r="D10980" t="str">
            <v>Coupon 500.000đ cho mini-game (ko bỉm sữa)</v>
          </cell>
          <cell r="E10980">
            <v>0</v>
          </cell>
          <cell r="F10980" t="str">
            <v>200184</v>
          </cell>
          <cell r="G10980" t="str">
            <v>HỆ THỐNG-KSD</v>
          </cell>
          <cell r="H10980" t="str">
            <v>VOUCHER - COUPON</v>
          </cell>
        </row>
        <row r="10981">
          <cell r="C10981" t="str">
            <v>4945120320233</v>
          </cell>
          <cell r="D10981" t="str">
            <v>Voucher quà tăng Anyzoo</v>
          </cell>
          <cell r="E10981">
            <v>0</v>
          </cell>
          <cell r="F10981" t="str">
            <v>200195</v>
          </cell>
          <cell r="G10981" t="str">
            <v>HỆ THỐNG-KSD</v>
          </cell>
          <cell r="H10981" t="str">
            <v>VOUCHER - COUPON</v>
          </cell>
        </row>
        <row r="10982">
          <cell r="C10982" t="str">
            <v>2001012311007</v>
          </cell>
          <cell r="D10982" t="str">
            <v>Voucher quà tặng 200.000 đồng</v>
          </cell>
          <cell r="E10982">
            <v>200000</v>
          </cell>
          <cell r="F10982" t="str">
            <v>200196</v>
          </cell>
          <cell r="G10982" t="str">
            <v>HỆ THỐNG-KSD</v>
          </cell>
          <cell r="H10982" t="str">
            <v>VOUCHER - COUPON</v>
          </cell>
        </row>
        <row r="10983">
          <cell r="C10983" t="str">
            <v>2001012311014</v>
          </cell>
          <cell r="D10983" t="str">
            <v>Voucher quà tặng 300.000 đồng</v>
          </cell>
          <cell r="E10983">
            <v>300000</v>
          </cell>
          <cell r="F10983" t="str">
            <v>200197</v>
          </cell>
          <cell r="G10983" t="str">
            <v>HỆ THỐNG-KSD</v>
          </cell>
          <cell r="H10983" t="str">
            <v>VOUCHER - COUPON</v>
          </cell>
        </row>
        <row r="10984">
          <cell r="C10984" t="str">
            <v>2001012311021</v>
          </cell>
          <cell r="D10984" t="str">
            <v>Voucher quà tặng 500.000 đồng</v>
          </cell>
          <cell r="E10984">
            <v>500000</v>
          </cell>
          <cell r="F10984" t="str">
            <v>200198</v>
          </cell>
          <cell r="G10984" t="str">
            <v>HỆ THỐNG-KSD</v>
          </cell>
          <cell r="H10984" t="str">
            <v>VOUCHER - COUPON</v>
          </cell>
        </row>
        <row r="10985">
          <cell r="C10985" t="str">
            <v>2001012311038</v>
          </cell>
          <cell r="D10985" t="str">
            <v>Voucher quà tặng 1.000.000 đồng</v>
          </cell>
          <cell r="E10985">
            <v>1000000</v>
          </cell>
          <cell r="F10985" t="str">
            <v>200199</v>
          </cell>
          <cell r="G10985" t="str">
            <v>HỆ THỐNG-KSD</v>
          </cell>
          <cell r="H10985" t="str">
            <v>VOUCHER - COUPON</v>
          </cell>
        </row>
        <row r="10986">
          <cell r="C10986" t="str">
            <v>2001012311045</v>
          </cell>
          <cell r="D10986" t="str">
            <v>Voucher quà tặng 2.000.000 đồng</v>
          </cell>
          <cell r="E10986">
            <v>2000000</v>
          </cell>
          <cell r="F10986" t="str">
            <v>200200</v>
          </cell>
          <cell r="G10986" t="str">
            <v>HỆ THỐNG-KSD</v>
          </cell>
          <cell r="H10986" t="str">
            <v>VOUCHER - COUPON</v>
          </cell>
        </row>
        <row r="10987">
          <cell r="C10987" t="str">
            <v>2001012501002</v>
          </cell>
          <cell r="D10987" t="str">
            <v>Voucher kinh doanh 950.000 đồng</v>
          </cell>
          <cell r="E10987">
            <v>950000</v>
          </cell>
          <cell r="F10987" t="str">
            <v>200201</v>
          </cell>
          <cell r="G10987" t="str">
            <v>HỆ THỐNG-KSD</v>
          </cell>
          <cell r="H10987" t="str">
            <v>VOUCHER - COUPON</v>
          </cell>
        </row>
        <row r="10988">
          <cell r="C10988" t="str">
            <v>2001012501003</v>
          </cell>
          <cell r="D10988" t="str">
            <v>Voucher kinh doanh 50.000 đồng</v>
          </cell>
          <cell r="E10988">
            <v>50000</v>
          </cell>
          <cell r="F10988" t="str">
            <v>200202</v>
          </cell>
          <cell r="G10988" t="str">
            <v>HỆ THỐNG-KSD</v>
          </cell>
          <cell r="H10988" t="str">
            <v>VOUCHER - COUPON</v>
          </cell>
        </row>
        <row r="10989">
          <cell r="C10989" t="str">
            <v>2001012501004</v>
          </cell>
          <cell r="D10989" t="str">
            <v>Voucher kinh doanh 100.000 đồng</v>
          </cell>
          <cell r="E10989">
            <v>100000</v>
          </cell>
          <cell r="F10989" t="str">
            <v>200203</v>
          </cell>
          <cell r="G10989" t="str">
            <v>HỆ THỐNG-KSD</v>
          </cell>
          <cell r="H10989" t="str">
            <v>VOUCHER - COUPON</v>
          </cell>
        </row>
        <row r="10990">
          <cell r="C10990" t="str">
            <v>4902705001404</v>
          </cell>
          <cell r="D10990" t="str">
            <v>MEIJI- Sữa cho bé dị ứng đạm sữa bò 850g</v>
          </cell>
          <cell r="E10990">
            <v>920000</v>
          </cell>
          <cell r="F10990" t="str">
            <v>210000</v>
          </cell>
          <cell r="G10990" t="str">
            <v>SỮA</v>
          </cell>
          <cell r="H10990" t="str">
            <v>SỮA CÔNG THỨC</v>
          </cell>
        </row>
        <row r="10991">
          <cell r="C10991" t="str">
            <v>4902720144964</v>
          </cell>
          <cell r="D10991" t="str">
            <v>MORINAGA- Sữa số 9 từ 1-3 tuổi 800g (mẫu mới)</v>
          </cell>
          <cell r="E10991">
            <v>415000</v>
          </cell>
          <cell r="F10991" t="str">
            <v>210001</v>
          </cell>
          <cell r="G10991" t="str">
            <v>SỮA</v>
          </cell>
          <cell r="H10991" t="str">
            <v>SỮA CÔNG THỨC</v>
          </cell>
        </row>
        <row r="10992">
          <cell r="C10992" t="str">
            <v>2101012103005</v>
          </cell>
          <cell r="D10992" t="str">
            <v>MEIJI- Sữa số 9 cho bé từ 1-3 tuổi 24 thanh (mới)</v>
          </cell>
          <cell r="E10992">
            <v>515000</v>
          </cell>
          <cell r="F10992" t="str">
            <v>210002</v>
          </cell>
          <cell r="G10992" t="str">
            <v>SỮA</v>
          </cell>
          <cell r="H10992" t="str">
            <v>SỮA CÔNG THỨC</v>
          </cell>
        </row>
        <row r="10993">
          <cell r="C10993" t="str">
            <v>2101012103012</v>
          </cell>
          <cell r="D10993" t="str">
            <v>MEIJI- Sữa số 0 cho bé từ 0-1 tuổi 24 thanh (mới)</v>
          </cell>
          <cell r="E10993">
            <v>495000</v>
          </cell>
          <cell r="F10993" t="str">
            <v>210003</v>
          </cell>
          <cell r="G10993" t="str">
            <v>SỮA</v>
          </cell>
          <cell r="H10993" t="str">
            <v>SỮA CÔNG THỨC</v>
          </cell>
        </row>
        <row r="10994">
          <cell r="C10994" t="str">
            <v>4560484001703</v>
          </cell>
          <cell r="D10994" t="str">
            <v>ASUMIRU- Sữa phát triển chiều cao vị dâu 180g</v>
          </cell>
          <cell r="E10994">
            <v>990000</v>
          </cell>
          <cell r="F10994" t="str">
            <v>210006</v>
          </cell>
          <cell r="G10994" t="str">
            <v>SỮA</v>
          </cell>
          <cell r="H10994" t="str">
            <v>SỮA DINH DƯỠNG</v>
          </cell>
        </row>
        <row r="10995">
          <cell r="C10995" t="str">
            <v>2102012302009</v>
          </cell>
          <cell r="D10995" t="str">
            <v>MEIJI- Sữa số 9 cho bé từ 1-3 tuổi 800g (ko thìa)</v>
          </cell>
          <cell r="E10995">
            <v>425000</v>
          </cell>
          <cell r="F10995" t="str">
            <v>210012</v>
          </cell>
          <cell r="G10995" t="str">
            <v>SỮA</v>
          </cell>
          <cell r="H10995" t="str">
            <v>SỮA CÔNG THỨC</v>
          </cell>
        </row>
        <row r="10996">
          <cell r="C10996" t="str">
            <v>4987386091227</v>
          </cell>
          <cell r="D10996" t="str">
            <v>GLICO- Sữa số 9 cho bé từ 1-3 tuổi 820g New</v>
          </cell>
          <cell r="E10996">
            <v>489000</v>
          </cell>
          <cell r="F10996" t="str">
            <v>210013</v>
          </cell>
          <cell r="G10996" t="str">
            <v>SỮA</v>
          </cell>
          <cell r="H10996" t="str">
            <v>SỮA CÔNG THỨC</v>
          </cell>
        </row>
        <row r="10997">
          <cell r="C10997" t="str">
            <v>2101012402009</v>
          </cell>
          <cell r="D10997" t="str">
            <v>MEIJI- Sữa số 9 cho bé từ 1-3 tuổi 30 thanh</v>
          </cell>
          <cell r="E10997">
            <v>575000</v>
          </cell>
          <cell r="F10997" t="str">
            <v>210014</v>
          </cell>
          <cell r="G10997" t="str">
            <v>SỮA</v>
          </cell>
          <cell r="H10997" t="str">
            <v>SỮA CÔNG THỨC</v>
          </cell>
        </row>
        <row r="10998">
          <cell r="C10998" t="str">
            <v>2101012402016</v>
          </cell>
          <cell r="D10998" t="str">
            <v>MEIJI- Sữa số 0 cho bé từ 0-1 tuổi 30 thanh</v>
          </cell>
          <cell r="E10998">
            <v>625000</v>
          </cell>
          <cell r="F10998" t="str">
            <v>210015</v>
          </cell>
          <cell r="G10998" t="str">
            <v>SỮA</v>
          </cell>
          <cell r="H10998" t="str">
            <v>SỮA CÔNG THỨC</v>
          </cell>
        </row>
        <row r="10999">
          <cell r="C10999" t="str">
            <v>4901005026704</v>
          </cell>
          <cell r="D10999" t="str">
            <v>GLICO- Sữa số 9 Growup cho bé từ 1-3 tuổi 820g</v>
          </cell>
          <cell r="E10999">
            <v>545000</v>
          </cell>
          <cell r="F10999" t="str">
            <v>210016</v>
          </cell>
          <cell r="G10999" t="str">
            <v>SỮA</v>
          </cell>
          <cell r="H10999" t="str">
            <v>SỮA CÔNG THỨC</v>
          </cell>
        </row>
        <row r="11000">
          <cell r="C11000" t="str">
            <v>4901005026735</v>
          </cell>
          <cell r="D11000" t="str">
            <v>GLICO- Sữa bột Icreo số 3 Learning Milk 820g</v>
          </cell>
          <cell r="E11000">
            <v>495000</v>
          </cell>
          <cell r="F11000" t="str">
            <v>210017</v>
          </cell>
          <cell r="G11000" t="str">
            <v>SỮA</v>
          </cell>
          <cell r="H11000" t="str">
            <v>SỮA DINH DƯỠNG</v>
          </cell>
        </row>
        <row r="11001">
          <cell r="C11001" t="str">
            <v>4987493000389</v>
          </cell>
          <cell r="D11001" t="str">
            <v>BEAN STALK- Sữa cho bé từ 0-12 tháng tuổi 800g</v>
          </cell>
          <cell r="E11001">
            <v>535000</v>
          </cell>
          <cell r="F11001" t="str">
            <v>210018</v>
          </cell>
          <cell r="G11001" t="str">
            <v>SỮA</v>
          </cell>
          <cell r="H11001" t="str">
            <v>SỮA CÔNG THỨC</v>
          </cell>
        </row>
        <row r="11002">
          <cell r="C11002" t="str">
            <v>4987493001324</v>
          </cell>
          <cell r="D11002" t="str">
            <v>BEAN STALK- Sữa cho bé từ 9-36 tháng tuổi 820g</v>
          </cell>
          <cell r="E11002">
            <v>445000</v>
          </cell>
          <cell r="F11002" t="str">
            <v>210019</v>
          </cell>
          <cell r="G11002" t="str">
            <v>SỮA</v>
          </cell>
          <cell r="H11002" t="str">
            <v>SỮA CÔNG THỨC</v>
          </cell>
        </row>
        <row r="11003">
          <cell r="C11003" t="str">
            <v>4901005026742</v>
          </cell>
          <cell r="D11003" t="str">
            <v>GLICO-Sữa bột Icreo số 0 cho bé từ 0-1 tuổi 800g</v>
          </cell>
          <cell r="E11003">
            <v>595000</v>
          </cell>
          <cell r="F11003" t="str">
            <v>210020</v>
          </cell>
          <cell r="G11003" t="str">
            <v>SỮA</v>
          </cell>
          <cell r="H11003" t="str">
            <v>SỮA CÔNG THỨC</v>
          </cell>
        </row>
        <row r="11004">
          <cell r="C11004" t="str">
            <v>4902720162784</v>
          </cell>
          <cell r="D11004" t="str">
            <v>MORINAGA- Sữa bầu vị trà sữa (20g×10 gói)</v>
          </cell>
          <cell r="E11004">
            <v>225000</v>
          </cell>
          <cell r="F11004" t="str">
            <v>210021</v>
          </cell>
          <cell r="G11004" t="str">
            <v>SỮA</v>
          </cell>
          <cell r="H11004" t="str">
            <v>SỮA BẦU</v>
          </cell>
        </row>
        <row r="11005">
          <cell r="C11005" t="str">
            <v>4902720162777</v>
          </cell>
          <cell r="D11005" t="str">
            <v>MORINAGA- Sữa bầu vị cà phê (20g×10 gói)</v>
          </cell>
          <cell r="E11005">
            <v>225000</v>
          </cell>
          <cell r="F11005" t="str">
            <v>210022</v>
          </cell>
          <cell r="G11005" t="str">
            <v>SỮA</v>
          </cell>
          <cell r="H11005" t="str">
            <v>SỮA BẦU</v>
          </cell>
        </row>
        <row r="11006">
          <cell r="C11006" t="str">
            <v>4902720162791</v>
          </cell>
          <cell r="D11006" t="str">
            <v>MORINAGA- Sữa bầu vị trà xanh (20g×10 gói)</v>
          </cell>
          <cell r="E11006">
            <v>225000</v>
          </cell>
          <cell r="F11006" t="str">
            <v>210023</v>
          </cell>
          <cell r="G11006" t="str">
            <v>SỮA</v>
          </cell>
          <cell r="H11006" t="str">
            <v>SỮA BẦU</v>
          </cell>
        </row>
        <row r="11007">
          <cell r="C11007" t="str">
            <v>4902705065055</v>
          </cell>
          <cell r="D11007" t="str">
            <v>MEIJI- Sữa Kids Formula 900g (3 - 10 tuổi)</v>
          </cell>
          <cell r="E11007">
            <v>535000</v>
          </cell>
          <cell r="F11007" t="str">
            <v>210024</v>
          </cell>
          <cell r="G11007" t="str">
            <v>SỮA</v>
          </cell>
          <cell r="H11007" t="str">
            <v>SỮA DINH DƯỠNG</v>
          </cell>
        </row>
        <row r="11008">
          <cell r="C11008" t="str">
            <v>4902705095403</v>
          </cell>
          <cell r="D11008" t="str">
            <v>MEIJI-Sữa Kids Formula dùng thử 36g (3-10 tuổi)</v>
          </cell>
          <cell r="E11008">
            <v>30000</v>
          </cell>
          <cell r="F11008" t="str">
            <v>210025</v>
          </cell>
          <cell r="G11008" t="str">
            <v>SỮA</v>
          </cell>
          <cell r="H11008" t="str">
            <v>SỮA DINH DƯỠNG</v>
          </cell>
        </row>
        <row r="11009">
          <cell r="C11009" t="str">
            <v>2101002509008</v>
          </cell>
          <cell r="D11009" t="str">
            <v>BEANSTALK-Sữa dinh dưỡng cho người lớn 300g DATE</v>
          </cell>
          <cell r="E11009">
            <v>499000</v>
          </cell>
          <cell r="F11009" t="str">
            <v>210026</v>
          </cell>
          <cell r="G11009" t="str">
            <v>SỮA</v>
          </cell>
          <cell r="H11009" t="str">
            <v>SỮA DINH DƯỠNG</v>
          </cell>
        </row>
        <row r="11010">
          <cell r="C11010" t="str">
            <v>4901005026711</v>
          </cell>
          <cell r="D11010" t="str">
            <v>GLICO- Sữa thanh Icreo số 1 cho bé 1‑3 tuổi 136g</v>
          </cell>
          <cell r="E11010">
            <v>120000</v>
          </cell>
          <cell r="F11010" t="str">
            <v>210027</v>
          </cell>
          <cell r="G11010" t="str">
            <v>SỮA</v>
          </cell>
          <cell r="H11010" t="str">
            <v>SỮA CÔNG THỨC</v>
          </cell>
        </row>
        <row r="11011">
          <cell r="C11011" t="str">
            <v>4987386060513</v>
          </cell>
          <cell r="D11011" t="str">
            <v>GLICO- Sữa thanh Icreo số 0 (0‑9 tháng) 127g</v>
          </cell>
          <cell r="E11011">
            <v>120000</v>
          </cell>
          <cell r="F11011" t="str">
            <v>210028</v>
          </cell>
          <cell r="G11011" t="str">
            <v>SỮA</v>
          </cell>
          <cell r="H11011" t="str">
            <v>SỮA CÔNG THỨC</v>
          </cell>
        </row>
        <row r="11012">
          <cell r="C11012" t="str">
            <v>4523516115977</v>
          </cell>
          <cell r="D11012" t="str">
            <v>ASUMIRU- Sữa phát triển chiều cao Super vị cacao</v>
          </cell>
          <cell r="E11012">
            <v>1590000</v>
          </cell>
          <cell r="F11012" t="str">
            <v>210029</v>
          </cell>
          <cell r="G11012" t="str">
            <v>SỮA</v>
          </cell>
          <cell r="H11012" t="str">
            <v>SỮA DINH DƯỠNG</v>
          </cell>
        </row>
        <row r="11013">
          <cell r="C11013" t="str">
            <v>2102042510009</v>
          </cell>
          <cell r="D11013" t="str">
            <v>BEAN STALK- Sữa cho bé từ 0-12 tháng 800g DATE</v>
          </cell>
          <cell r="E11013">
            <v>535000</v>
          </cell>
          <cell r="F11013" t="str">
            <v>210030</v>
          </cell>
          <cell r="G11013" t="str">
            <v>SỮA</v>
          </cell>
          <cell r="H11013" t="str">
            <v>SỮA CÔNG THỨC</v>
          </cell>
        </row>
        <row r="11014">
          <cell r="C11014" t="str">
            <v>2102042510016</v>
          </cell>
          <cell r="D11014" t="str">
            <v>BEAN STALK- Sữa cho bé từ 9-36 tháng 820g DATE</v>
          </cell>
          <cell r="E11014">
            <v>445000</v>
          </cell>
          <cell r="F11014" t="str">
            <v>210031</v>
          </cell>
          <cell r="G11014" t="str">
            <v>SỮA</v>
          </cell>
          <cell r="H11014" t="str">
            <v>SỮA CÔNG THỨC</v>
          </cell>
        </row>
        <row r="11015">
          <cell r="C11015" t="str">
            <v>4902705098053</v>
          </cell>
          <cell r="D11015" t="str">
            <v>MEIJI- Sữa cho bé dị ứng đạm sữa bò 800g</v>
          </cell>
          <cell r="E11015">
            <v>920000</v>
          </cell>
          <cell r="F11015" t="str">
            <v>210032</v>
          </cell>
          <cell r="G11015" t="str">
            <v>SỮA</v>
          </cell>
          <cell r="H11015" t="str">
            <v>SỮA CÔNG THỨC</v>
          </cell>
        </row>
        <row r="11016">
          <cell r="C11016" t="str">
            <v>4901005026728</v>
          </cell>
          <cell r="D11016" t="str">
            <v>GLICO- Sữa số 9 cho bé từ 1-3 tuổi 68g (5 gói)</v>
          </cell>
          <cell r="E11016">
            <v>60000</v>
          </cell>
          <cell r="F11016" t="str">
            <v>210033</v>
          </cell>
          <cell r="G11016" t="str">
            <v>SỮA</v>
          </cell>
          <cell r="H11016" t="str">
            <v>SỮA CÔNG THỨC</v>
          </cell>
        </row>
        <row r="11017">
          <cell r="C11017" t="str">
            <v>4902705095892</v>
          </cell>
          <cell r="D11017" t="str">
            <v>MEIJI- Sữa số 0 cho bé từ 0-1 tuổi 30 thanh</v>
          </cell>
          <cell r="E11017">
            <v>645000</v>
          </cell>
          <cell r="F11017" t="str">
            <v>210034</v>
          </cell>
          <cell r="G11017" t="str">
            <v>SỮA</v>
          </cell>
          <cell r="H11017" t="str">
            <v>SỮA CÔNG THỨC</v>
          </cell>
        </row>
        <row r="11018">
          <cell r="C11018" t="str">
            <v>4902705096417</v>
          </cell>
          <cell r="D11018" t="str">
            <v>MEIJI- Sữa số 9 cho bé từ 1-3 tuổi 30 thanh</v>
          </cell>
          <cell r="E11018">
            <v>595000</v>
          </cell>
          <cell r="F11018" t="str">
            <v>210035</v>
          </cell>
          <cell r="G11018" t="str">
            <v>SỮA</v>
          </cell>
          <cell r="H11018" t="str">
            <v>SỮA CÔNG THỨC</v>
          </cell>
        </row>
        <row r="11019">
          <cell r="C11019" t="str">
            <v>4901005026759</v>
          </cell>
          <cell r="D11019" t="str">
            <v xml:space="preserve">Quà tặng thành viên Cộng đồng Bầu </v>
          </cell>
          <cell r="E11019">
            <v>1</v>
          </cell>
          <cell r="F11019" t="str">
            <v>210036</v>
          </cell>
          <cell r="G11019" t="str">
            <v>SỮA</v>
          </cell>
          <cell r="H11019" t="str">
            <v>SỮA CÔNG THỨC</v>
          </cell>
        </row>
        <row r="11020">
          <cell r="C11020" t="str">
            <v>4901301230904</v>
          </cell>
          <cell r="D11020" t="str">
            <v>MERRIES- Bỉm dán L 64 miếng</v>
          </cell>
          <cell r="E11020">
            <v>360000</v>
          </cell>
          <cell r="F11020" t="str">
            <v>220000</v>
          </cell>
          <cell r="G11020" t="str">
            <v>BỈM</v>
          </cell>
          <cell r="H11020" t="str">
            <v>MERRIES</v>
          </cell>
        </row>
        <row r="11021">
          <cell r="C11021" t="str">
            <v>4901301366887</v>
          </cell>
          <cell r="D11021" t="str">
            <v>MERRIES- Bỉm quần XL 38+6 miếng</v>
          </cell>
          <cell r="E11021">
            <v>375000</v>
          </cell>
          <cell r="F11021" t="str">
            <v>220001</v>
          </cell>
          <cell r="G11021" t="str">
            <v>NGÀNH KHÁC</v>
          </cell>
          <cell r="H11021" t="str">
            <v>HÀNG NGỪNG KINH DOANH</v>
          </cell>
        </row>
        <row r="11022">
          <cell r="C11022" t="str">
            <v>4901301386311</v>
          </cell>
          <cell r="D11022" t="str">
            <v xml:space="preserve">MERRIES- Bỉm quần XL 38 + 6 miếng </v>
          </cell>
          <cell r="E11022">
            <v>350000</v>
          </cell>
          <cell r="F11022" t="str">
            <v>220006</v>
          </cell>
          <cell r="G11022" t="str">
            <v>BỈM</v>
          </cell>
          <cell r="H11022" t="str">
            <v>MERRIES</v>
          </cell>
        </row>
        <row r="11023">
          <cell r="C11023" t="str">
            <v>4901301386328</v>
          </cell>
          <cell r="D11023" t="str">
            <v>MERRIES- Bỉm quần XXL 26+2 miếng</v>
          </cell>
          <cell r="E11023">
            <v>350000</v>
          </cell>
          <cell r="F11023" t="str">
            <v>220007</v>
          </cell>
          <cell r="G11023" t="str">
            <v>BỈM</v>
          </cell>
          <cell r="H11023" t="str">
            <v>MERRIES</v>
          </cell>
        </row>
        <row r="11024">
          <cell r="C11024" t="str">
            <v>4901301365224</v>
          </cell>
          <cell r="D11024" t="str">
            <v xml:space="preserve">MERRIES- Bỉm dán M 64+4 miếng </v>
          </cell>
          <cell r="E11024">
            <v>350000</v>
          </cell>
          <cell r="F11024" t="str">
            <v>220008</v>
          </cell>
          <cell r="G11024" t="str">
            <v>BỈM</v>
          </cell>
          <cell r="H11024" t="str">
            <v>MERRIES</v>
          </cell>
        </row>
        <row r="11025">
          <cell r="C11025" t="str">
            <v>4901301373786</v>
          </cell>
          <cell r="D11025" t="str">
            <v>MERRIES- Bỉm dán S 82+6 miếng</v>
          </cell>
          <cell r="E11025">
            <v>350000</v>
          </cell>
          <cell r="F11025" t="str">
            <v>220012</v>
          </cell>
          <cell r="G11025" t="str">
            <v>BỈM</v>
          </cell>
          <cell r="H11025" t="str">
            <v>MERRIES</v>
          </cell>
        </row>
        <row r="11026">
          <cell r="C11026" t="str">
            <v>4901301373830</v>
          </cell>
          <cell r="D11026" t="str">
            <v>MERRIES- Bỉm dán SS 90+6 miếng</v>
          </cell>
          <cell r="E11026">
            <v>350000</v>
          </cell>
          <cell r="F11026" t="str">
            <v>220015</v>
          </cell>
          <cell r="G11026" t="str">
            <v>BỈM</v>
          </cell>
          <cell r="H11026" t="str">
            <v>MERRIES</v>
          </cell>
        </row>
        <row r="11027">
          <cell r="C11027" t="str">
            <v>4901301366863</v>
          </cell>
          <cell r="D11027" t="str">
            <v>MERRIES- Bỉm Quần M 58+6 miếng</v>
          </cell>
          <cell r="E11027">
            <v>375000</v>
          </cell>
          <cell r="F11027" t="str">
            <v>220016</v>
          </cell>
          <cell r="G11027" t="str">
            <v>BỈM</v>
          </cell>
          <cell r="H11027" t="str">
            <v>MERRIES</v>
          </cell>
        </row>
        <row r="11028">
          <cell r="C11028" t="str">
            <v>4901301386298</v>
          </cell>
          <cell r="D11028" t="str">
            <v>MERRIES- Bỉm quần M 58+6 miếng</v>
          </cell>
          <cell r="E11028">
            <v>350000</v>
          </cell>
          <cell r="F11028" t="str">
            <v>220019</v>
          </cell>
          <cell r="G11028" t="str">
            <v>BỈM</v>
          </cell>
          <cell r="H11028" t="str">
            <v>MERRIES</v>
          </cell>
        </row>
        <row r="11029">
          <cell r="C11029" t="str">
            <v>4901301386281</v>
          </cell>
          <cell r="D11029" t="str">
            <v>MERRIES- Bỉm quần S 62 + 6 miếng</v>
          </cell>
          <cell r="E11029">
            <v>350000</v>
          </cell>
          <cell r="F11029" t="str">
            <v>220020</v>
          </cell>
          <cell r="G11029" t="str">
            <v>BỈM</v>
          </cell>
          <cell r="H11029" t="str">
            <v>MERRIES</v>
          </cell>
        </row>
        <row r="11030">
          <cell r="C11030" t="str">
            <v>4901301403681</v>
          </cell>
          <cell r="D11030" t="str">
            <v>MERRIES- Bỉm dán SS 90+6 miếng</v>
          </cell>
          <cell r="E11030">
            <v>350000</v>
          </cell>
          <cell r="F11030" t="str">
            <v>220021</v>
          </cell>
          <cell r="G11030" t="str">
            <v>BỈM</v>
          </cell>
          <cell r="H11030" t="str">
            <v>MERRIES</v>
          </cell>
        </row>
        <row r="11031">
          <cell r="C11031" t="str">
            <v>4901301402394</v>
          </cell>
          <cell r="D11031" t="str">
            <v>MERRIES- Bỉm quần M 58+6 miếng</v>
          </cell>
          <cell r="E11031">
            <v>350000</v>
          </cell>
          <cell r="F11031" t="str">
            <v>220022</v>
          </cell>
          <cell r="G11031" t="str">
            <v>BỈM</v>
          </cell>
          <cell r="H11031" t="str">
            <v>MERRIES</v>
          </cell>
        </row>
        <row r="11032">
          <cell r="C11032" t="str">
            <v>4901301403698</v>
          </cell>
          <cell r="D11032" t="str">
            <v>MERRIES- Bỉm dán S 82+6 miếng</v>
          </cell>
          <cell r="E11032">
            <v>350000</v>
          </cell>
          <cell r="F11032" t="str">
            <v>220023</v>
          </cell>
          <cell r="G11032" t="str">
            <v>BỈM</v>
          </cell>
          <cell r="H11032" t="str">
            <v>MERRIES</v>
          </cell>
        </row>
        <row r="11033">
          <cell r="C11033" t="str">
            <v>4901301402417</v>
          </cell>
          <cell r="D11033" t="str">
            <v xml:space="preserve">MERRIES- Bỉm quần XL 38 + 6 miếng </v>
          </cell>
          <cell r="E11033">
            <v>350000</v>
          </cell>
          <cell r="F11033" t="str">
            <v>220024</v>
          </cell>
          <cell r="G11033" t="str">
            <v>BỈM</v>
          </cell>
          <cell r="H11033" t="str">
            <v>MERRIES</v>
          </cell>
        </row>
        <row r="11034">
          <cell r="C11034" t="str">
            <v>4901301403704</v>
          </cell>
          <cell r="D11034" t="str">
            <v xml:space="preserve">MERRIES- Bỉm dán M 64+4 miếng </v>
          </cell>
          <cell r="E11034">
            <v>350000</v>
          </cell>
          <cell r="F11034" t="str">
            <v>220025</v>
          </cell>
          <cell r="G11034" t="str">
            <v>BỈM</v>
          </cell>
          <cell r="H11034" t="str">
            <v>MERRIES</v>
          </cell>
        </row>
        <row r="11035">
          <cell r="C11035" t="str">
            <v>4901301402424</v>
          </cell>
          <cell r="D11035" t="str">
            <v>MERRIES- Bỉm quần XXL 26+2 miếng</v>
          </cell>
          <cell r="E11035">
            <v>350000</v>
          </cell>
          <cell r="F11035" t="str">
            <v>220026</v>
          </cell>
          <cell r="G11035" t="str">
            <v>BỈM</v>
          </cell>
          <cell r="H11035" t="str">
            <v>MERRIES</v>
          </cell>
        </row>
        <row r="11036">
          <cell r="C11036" t="str">
            <v>4901301402400</v>
          </cell>
          <cell r="D11036" t="str">
            <v>MERRIES- Bỉm quần L 44+6 miếng</v>
          </cell>
          <cell r="E11036">
            <v>350000</v>
          </cell>
          <cell r="F11036" t="str">
            <v>220027</v>
          </cell>
          <cell r="G11036" t="str">
            <v>BỈM</v>
          </cell>
          <cell r="H11036" t="str">
            <v>MERRIES</v>
          </cell>
        </row>
        <row r="11037">
          <cell r="C11037" t="str">
            <v>4901301402387</v>
          </cell>
          <cell r="D11037" t="str">
            <v>MERRIES- Bỉm quần S 62 + 6 miếng</v>
          </cell>
          <cell r="E11037">
            <v>350000</v>
          </cell>
          <cell r="F11037" t="str">
            <v>220028</v>
          </cell>
          <cell r="G11037" t="str">
            <v>BỈM</v>
          </cell>
          <cell r="H11037" t="str">
            <v>MERRIES</v>
          </cell>
        </row>
        <row r="11038">
          <cell r="C11038" t="str">
            <v>4901121542942</v>
          </cell>
          <cell r="D11038" t="str">
            <v>GENKI- Bỉm quần L 44 miếng</v>
          </cell>
          <cell r="E11038">
            <v>335000</v>
          </cell>
          <cell r="F11038" t="str">
            <v>220029</v>
          </cell>
          <cell r="G11038" t="str">
            <v>BỈM</v>
          </cell>
          <cell r="H11038" t="str">
            <v>MOONY</v>
          </cell>
        </row>
        <row r="11039">
          <cell r="C11039" t="str">
            <v>4901121552941</v>
          </cell>
          <cell r="D11039" t="str">
            <v>GENKI- Bỉm quần XL 38 miếng</v>
          </cell>
          <cell r="E11039">
            <v>335000</v>
          </cell>
          <cell r="F11039" t="str">
            <v>220030</v>
          </cell>
          <cell r="G11039" t="str">
            <v>BỈM</v>
          </cell>
          <cell r="H11039" t="str">
            <v>MOONY</v>
          </cell>
        </row>
        <row r="11040">
          <cell r="C11040" t="str">
            <v>4901121552897</v>
          </cell>
          <cell r="D11040" t="str">
            <v>GENKI- Bỉm quần XXL 26 miếng</v>
          </cell>
          <cell r="E11040">
            <v>335000</v>
          </cell>
          <cell r="F11040" t="str">
            <v>220031</v>
          </cell>
          <cell r="G11040" t="str">
            <v>BỈM</v>
          </cell>
          <cell r="H11040" t="str">
            <v>MOONY</v>
          </cell>
        </row>
        <row r="11041">
          <cell r="C11041" t="str">
            <v>4901301355263</v>
          </cell>
          <cell r="D11041" t="str">
            <v>MERRIES- Bỉm quần Super Jumbo M 58+16 miếng</v>
          </cell>
          <cell r="E11041">
            <v>370000</v>
          </cell>
          <cell r="F11041" t="str">
            <v>220032</v>
          </cell>
          <cell r="G11041" t="str">
            <v>BỈM</v>
          </cell>
          <cell r="H11041" t="str">
            <v>MERRIES</v>
          </cell>
        </row>
        <row r="11042">
          <cell r="C11042" t="str">
            <v>4901301389916</v>
          </cell>
          <cell r="D11042" t="str">
            <v>MERRIES- Bỉm quần Super Jumbo XL 38+12 miếng</v>
          </cell>
          <cell r="E11042">
            <v>370000</v>
          </cell>
          <cell r="F11042" t="str">
            <v>220033</v>
          </cell>
          <cell r="G11042" t="str">
            <v>BỈM</v>
          </cell>
          <cell r="H11042" t="str">
            <v>MERRIES</v>
          </cell>
        </row>
        <row r="11043">
          <cell r="C11043" t="str">
            <v>4901301389909</v>
          </cell>
          <cell r="D11043" t="str">
            <v>MERRIES- Bỉm quần Super Jumbo L 44+12 miếng</v>
          </cell>
          <cell r="E11043">
            <v>370000</v>
          </cell>
          <cell r="F11043" t="str">
            <v>220034</v>
          </cell>
          <cell r="G11043" t="str">
            <v>BỈM</v>
          </cell>
          <cell r="H11043" t="str">
            <v>MERRIES</v>
          </cell>
        </row>
        <row r="11044">
          <cell r="C11044" t="str">
            <v>4901301355102</v>
          </cell>
          <cell r="D11044" t="str">
            <v>MERRIES- Bỉm dán Super Jumbo M 64+12 miếng</v>
          </cell>
          <cell r="E11044">
            <v>370000</v>
          </cell>
          <cell r="F11044" t="str">
            <v>220035</v>
          </cell>
          <cell r="G11044" t="str">
            <v>BỈM</v>
          </cell>
          <cell r="H11044" t="str">
            <v>MERRIES</v>
          </cell>
        </row>
        <row r="11045">
          <cell r="C11045" t="str">
            <v>4580784260815</v>
          </cell>
          <cell r="D11045" t="str">
            <v>ANYZOO- Bỉm dán SS 90 miếng</v>
          </cell>
          <cell r="E11045">
            <v>269000</v>
          </cell>
          <cell r="F11045" t="str">
            <v>220036</v>
          </cell>
          <cell r="G11045" t="str">
            <v>BỈM</v>
          </cell>
          <cell r="H11045" t="str">
            <v>ANYZOO</v>
          </cell>
        </row>
        <row r="11046">
          <cell r="C11046" t="str">
            <v>4580784260822</v>
          </cell>
          <cell r="D11046" t="str">
            <v>ANYZOO- Bỉm dán S 82 miếng</v>
          </cell>
          <cell r="E11046">
            <v>269000</v>
          </cell>
          <cell r="F11046" t="str">
            <v>220037</v>
          </cell>
          <cell r="G11046" t="str">
            <v>BỈM</v>
          </cell>
          <cell r="H11046" t="str">
            <v>ANYZOO</v>
          </cell>
        </row>
        <row r="11047">
          <cell r="C11047" t="str">
            <v>4580784260839</v>
          </cell>
          <cell r="D11047" t="str">
            <v>ANYZOO- Bỉm dán M 64 miếng</v>
          </cell>
          <cell r="E11047">
            <v>269000</v>
          </cell>
          <cell r="F11047" t="str">
            <v>220038</v>
          </cell>
          <cell r="G11047" t="str">
            <v>BỈM</v>
          </cell>
          <cell r="H11047" t="str">
            <v>ANYZOO</v>
          </cell>
        </row>
        <row r="11048">
          <cell r="C11048" t="str">
            <v>4580784260846</v>
          </cell>
          <cell r="D11048" t="str">
            <v>ANYZOO- Bỉm quần M 58 miếng</v>
          </cell>
          <cell r="E11048">
            <v>269000</v>
          </cell>
          <cell r="F11048" t="str">
            <v>220039</v>
          </cell>
          <cell r="G11048" t="str">
            <v>BỈM</v>
          </cell>
          <cell r="H11048" t="str">
            <v>ANYZOO</v>
          </cell>
        </row>
        <row r="11049">
          <cell r="C11049" t="str">
            <v>4580784260853</v>
          </cell>
          <cell r="D11049" t="str">
            <v>ANYZOO- Bỉm quần L 44 miếng</v>
          </cell>
          <cell r="E11049">
            <v>269000</v>
          </cell>
          <cell r="F11049" t="str">
            <v>220040</v>
          </cell>
          <cell r="G11049" t="str">
            <v>BỈM</v>
          </cell>
          <cell r="H11049" t="str">
            <v>ANYZOO</v>
          </cell>
        </row>
        <row r="11050">
          <cell r="C11050" t="str">
            <v>4580784260860</v>
          </cell>
          <cell r="D11050" t="str">
            <v>ANYZOO- Bỉm quần XL 38 miếng</v>
          </cell>
          <cell r="E11050">
            <v>269000</v>
          </cell>
          <cell r="F11050" t="str">
            <v>220041</v>
          </cell>
          <cell r="G11050" t="str">
            <v>BỈM</v>
          </cell>
          <cell r="H11050" t="str">
            <v>ANYZOO</v>
          </cell>
        </row>
        <row r="11051">
          <cell r="C11051" t="str">
            <v>4580784260877</v>
          </cell>
          <cell r="D11051" t="str">
            <v>ANYZOO- Bỉm quần XXL 26 miếng</v>
          </cell>
          <cell r="E11051">
            <v>269000</v>
          </cell>
          <cell r="F11051" t="str">
            <v>220042</v>
          </cell>
          <cell r="G11051" t="str">
            <v>BỈM</v>
          </cell>
          <cell r="H11051" t="str">
            <v>ANYZOO</v>
          </cell>
        </row>
        <row r="11052">
          <cell r="C11052" t="str">
            <v>4901301419224</v>
          </cell>
          <cell r="D11052" t="str">
            <v>MERRIES- BỈM DÁN S 70+6 MIẾNG</v>
          </cell>
          <cell r="E11052">
            <v>350000</v>
          </cell>
          <cell r="F11052" t="str">
            <v>220043</v>
          </cell>
          <cell r="G11052" t="str">
            <v>BỈM</v>
          </cell>
          <cell r="H11052" t="str">
            <v>MERRIES</v>
          </cell>
        </row>
        <row r="11053">
          <cell r="C11053" t="str">
            <v>4901301419231</v>
          </cell>
          <cell r="D11053" t="str">
            <v>MERRIES- BỈM DÁN M 56+4 MIẾNG</v>
          </cell>
          <cell r="E11053">
            <v>350000</v>
          </cell>
          <cell r="F11053" t="str">
            <v>220044</v>
          </cell>
          <cell r="G11053" t="str">
            <v>BỈM</v>
          </cell>
          <cell r="H11053" t="str">
            <v>MERRIES</v>
          </cell>
        </row>
        <row r="11054">
          <cell r="C11054" t="str">
            <v>4901301419255</v>
          </cell>
          <cell r="D11054" t="str">
            <v>MERRIES- BỈM QUẦN M 52+6 MIẾNG</v>
          </cell>
          <cell r="E11054">
            <v>350000</v>
          </cell>
          <cell r="F11054" t="str">
            <v>220045</v>
          </cell>
          <cell r="G11054" t="str">
            <v>BỈM</v>
          </cell>
          <cell r="H11054" t="str">
            <v>MERRIES</v>
          </cell>
        </row>
        <row r="11055">
          <cell r="C11055" t="str">
            <v>4901301419262</v>
          </cell>
          <cell r="D11055" t="str">
            <v>MERRIES- BỈM QUẦN L 44+6 MIẾNG</v>
          </cell>
          <cell r="E11055">
            <v>350000</v>
          </cell>
          <cell r="F11055" t="str">
            <v>220046</v>
          </cell>
          <cell r="G11055" t="str">
            <v>BỈM</v>
          </cell>
          <cell r="H11055" t="str">
            <v>MERRIES</v>
          </cell>
        </row>
        <row r="11056">
          <cell r="C11056" t="str">
            <v>4901301419200</v>
          </cell>
          <cell r="D11056" t="str">
            <v>MERRIES- BỈM QUẦN XL 38+6 MIẾNG</v>
          </cell>
          <cell r="E11056">
            <v>350000</v>
          </cell>
          <cell r="F11056" t="str">
            <v>220047</v>
          </cell>
          <cell r="G11056" t="str">
            <v>BỈM</v>
          </cell>
          <cell r="H11056" t="str">
            <v>MERRIES</v>
          </cell>
        </row>
        <row r="11057">
          <cell r="C11057" t="str">
            <v>4901301419194</v>
          </cell>
          <cell r="D11057" t="str">
            <v>MERRIES- BỈM QUẦN XXL 26+2 MIẾNG</v>
          </cell>
          <cell r="E11057">
            <v>350000</v>
          </cell>
          <cell r="F11057" t="str">
            <v>220048</v>
          </cell>
          <cell r="G11057" t="str">
            <v>BỈM</v>
          </cell>
          <cell r="H11057" t="str">
            <v>MERRIES</v>
          </cell>
        </row>
        <row r="11058">
          <cell r="C11058" t="str">
            <v>4901301419217</v>
          </cell>
          <cell r="D11058" t="str">
            <v>MERRIES- Bỉm dán SS 76+6 miếng</v>
          </cell>
          <cell r="E11058">
            <v>350000</v>
          </cell>
          <cell r="F11058" t="str">
            <v>220049</v>
          </cell>
          <cell r="G11058" t="str">
            <v>BỈM</v>
          </cell>
          <cell r="H11058" t="str">
            <v>MERRIES</v>
          </cell>
        </row>
        <row r="11059">
          <cell r="C11059" t="str">
            <v>4580784261317</v>
          </cell>
          <cell r="D11059" t="str">
            <v>ANYZOO- Bỉm dán Premium size NB 86 miếng.</v>
          </cell>
          <cell r="E11059">
            <v>269000</v>
          </cell>
          <cell r="F11059" t="str">
            <v>220054</v>
          </cell>
          <cell r="G11059" t="str">
            <v>BỈM</v>
          </cell>
          <cell r="H11059" t="str">
            <v>ANYZOO</v>
          </cell>
        </row>
        <row r="11060">
          <cell r="C11060" t="str">
            <v>4580784261324</v>
          </cell>
          <cell r="D11060" t="str">
            <v>ANYZOO- Bỉm dán Premium size S 80 miếng</v>
          </cell>
          <cell r="E11060">
            <v>269000</v>
          </cell>
          <cell r="F11060" t="str">
            <v>220055</v>
          </cell>
          <cell r="G11060" t="str">
            <v>BỈM</v>
          </cell>
          <cell r="H11060" t="str">
            <v>ANYZOO</v>
          </cell>
        </row>
        <row r="11061">
          <cell r="C11061" t="str">
            <v>4580784261331</v>
          </cell>
          <cell r="D11061" t="str">
            <v>ANYZOO- Bỉm dán Premium size M 64 miếng</v>
          </cell>
          <cell r="E11061">
            <v>269000</v>
          </cell>
          <cell r="F11061" t="str">
            <v>220056</v>
          </cell>
          <cell r="G11061" t="str">
            <v>BỈM</v>
          </cell>
          <cell r="H11061" t="str">
            <v>ANYZOO</v>
          </cell>
        </row>
        <row r="11062">
          <cell r="C11062" t="str">
            <v>4580784261348</v>
          </cell>
          <cell r="D11062" t="str">
            <v>ANYZOO- Bỉm quần Premium size M 54 miếng</v>
          </cell>
          <cell r="E11062">
            <v>289000</v>
          </cell>
          <cell r="F11062" t="str">
            <v>220057</v>
          </cell>
          <cell r="G11062" t="str">
            <v>BỈM</v>
          </cell>
          <cell r="H11062" t="str">
            <v>ANYZOO</v>
          </cell>
        </row>
        <row r="11063">
          <cell r="C11063" t="str">
            <v>4580784261355</v>
          </cell>
          <cell r="D11063" t="str">
            <v>ANYZOO- Bỉm quần Premium size L 52 miếng</v>
          </cell>
          <cell r="E11063">
            <v>289000</v>
          </cell>
          <cell r="F11063" t="str">
            <v>220058</v>
          </cell>
          <cell r="G11063" t="str">
            <v>BỈM</v>
          </cell>
          <cell r="H11063" t="str">
            <v>ANYZOO</v>
          </cell>
        </row>
        <row r="11064">
          <cell r="C11064" t="str">
            <v>4580784261362</v>
          </cell>
          <cell r="D11064" t="str">
            <v>ANYZOO- Bỉm quần Premium size XL 42 miếng</v>
          </cell>
          <cell r="E11064">
            <v>289000</v>
          </cell>
          <cell r="F11064" t="str">
            <v>220059</v>
          </cell>
          <cell r="G11064" t="str">
            <v>BỈM</v>
          </cell>
          <cell r="H11064" t="str">
            <v>ANYZOO</v>
          </cell>
        </row>
        <row r="11065">
          <cell r="C11065" t="str">
            <v>4580784261379</v>
          </cell>
          <cell r="D11065" t="str">
            <v>ANYZOO- Bỉm quần Premium size XXL 38 miếng</v>
          </cell>
          <cell r="E11065">
            <v>289000</v>
          </cell>
          <cell r="F11065" t="str">
            <v>220060</v>
          </cell>
          <cell r="G11065" t="str">
            <v>BỈM</v>
          </cell>
          <cell r="H11065" t="str">
            <v>ANYZOO</v>
          </cell>
        </row>
        <row r="11066">
          <cell r="C11066" t="str">
            <v>4595642636046</v>
          </cell>
          <cell r="D11066" t="str">
            <v>MEGUMI- Bỉm dán L 32 miếng</v>
          </cell>
          <cell r="E11066">
            <v>260000</v>
          </cell>
          <cell r="F11066" t="str">
            <v>220061</v>
          </cell>
          <cell r="G11066" t="str">
            <v>BỈM</v>
          </cell>
          <cell r="H11066" t="str">
            <v>MEGUMI</v>
          </cell>
        </row>
        <row r="11067">
          <cell r="C11067" t="str">
            <v>4595642636053</v>
          </cell>
          <cell r="D11067" t="str">
            <v>MEGUMI- Bỉm quần M 50 miếng</v>
          </cell>
          <cell r="E11067">
            <v>260000</v>
          </cell>
          <cell r="F11067" t="str">
            <v>220062</v>
          </cell>
          <cell r="G11067" t="str">
            <v>BỈM</v>
          </cell>
          <cell r="H11067" t="str">
            <v>MEGUMI</v>
          </cell>
        </row>
        <row r="11068">
          <cell r="C11068" t="str">
            <v>4595642636060</v>
          </cell>
          <cell r="D11068" t="str">
            <v>MEGUMI- Bỉm quần L 44 miếng</v>
          </cell>
          <cell r="E11068">
            <v>260000</v>
          </cell>
          <cell r="F11068" t="str">
            <v>220063</v>
          </cell>
          <cell r="G11068" t="str">
            <v>BỈM</v>
          </cell>
          <cell r="H11068" t="str">
            <v>MEGUMI</v>
          </cell>
        </row>
        <row r="11069">
          <cell r="C11069" t="str">
            <v>4595642636077</v>
          </cell>
          <cell r="D11069" t="str">
            <v>MEGUMI- Bỉm quần XL 38 miếng</v>
          </cell>
          <cell r="E11069">
            <v>260000</v>
          </cell>
          <cell r="F11069" t="str">
            <v>220064</v>
          </cell>
          <cell r="G11069" t="str">
            <v>BỈM</v>
          </cell>
          <cell r="H11069" t="str">
            <v>MEGUMI</v>
          </cell>
        </row>
        <row r="11070">
          <cell r="C11070" t="str">
            <v>4595642636084</v>
          </cell>
          <cell r="D11070" t="str">
            <v>MEGUMI- Bỉm quần XXL 26 miếng</v>
          </cell>
          <cell r="E11070">
            <v>260000</v>
          </cell>
          <cell r="F11070" t="str">
            <v>220065</v>
          </cell>
          <cell r="G11070" t="str">
            <v>BỈM</v>
          </cell>
          <cell r="H11070" t="str">
            <v>MEGUMI</v>
          </cell>
        </row>
        <row r="11071">
          <cell r="C11071" t="str">
            <v>49031112448846</v>
          </cell>
          <cell r="D11071" t="str">
            <v>MEGUMI- Bỉm quần XXXL 20 miếng</v>
          </cell>
          <cell r="E11071">
            <v>260000</v>
          </cell>
          <cell r="F11071" t="str">
            <v>220066</v>
          </cell>
          <cell r="G11071" t="str">
            <v>BỈM</v>
          </cell>
          <cell r="H11071" t="str">
            <v>MEGUMI</v>
          </cell>
        </row>
        <row r="11072">
          <cell r="C11072" t="str">
            <v>4595642636183</v>
          </cell>
          <cell r="D11072" t="str">
            <v>MEGUMI- Bỉm dán NB 64 miếng</v>
          </cell>
          <cell r="E11072">
            <v>260000</v>
          </cell>
          <cell r="F11072" t="str">
            <v>220067</v>
          </cell>
          <cell r="G11072" t="str">
            <v>BỈM</v>
          </cell>
          <cell r="H11072" t="str">
            <v>MEGUMI</v>
          </cell>
        </row>
        <row r="11073">
          <cell r="C11073" t="str">
            <v>4595642636190</v>
          </cell>
          <cell r="D11073" t="str">
            <v>MEGUMI- Bỉm dán S 58 miếng</v>
          </cell>
          <cell r="E11073">
            <v>260000</v>
          </cell>
          <cell r="F11073" t="str">
            <v>220068</v>
          </cell>
          <cell r="G11073" t="str">
            <v>BỈM</v>
          </cell>
          <cell r="H11073" t="str">
            <v>MEGUMI</v>
          </cell>
        </row>
        <row r="11074">
          <cell r="C11074" t="str">
            <v>4595642636206</v>
          </cell>
          <cell r="D11074" t="str">
            <v>MEGUMI- Bỉm dán M 46 miếng</v>
          </cell>
          <cell r="E11074">
            <v>260000</v>
          </cell>
          <cell r="F11074" t="str">
            <v>220069</v>
          </cell>
          <cell r="G11074" t="str">
            <v>BỈM</v>
          </cell>
          <cell r="H11074" t="str">
            <v>MEGUMI</v>
          </cell>
        </row>
        <row r="11075">
          <cell r="C11075" t="str">
            <v>4595642636213</v>
          </cell>
          <cell r="D11075" t="str">
            <v>MEGUMI- Bỉm quần XXXL 20 miếng</v>
          </cell>
          <cell r="E11075">
            <v>260000</v>
          </cell>
          <cell r="F11075" t="str">
            <v>220070</v>
          </cell>
          <cell r="G11075" t="str">
            <v>BỈM</v>
          </cell>
          <cell r="H11075" t="str">
            <v>MEGUMI</v>
          </cell>
        </row>
        <row r="11076">
          <cell r="C11076" t="str">
            <v>4901301437761</v>
          </cell>
          <cell r="D11076" t="str">
            <v>MERRIES- BỈM DÁN S 62 + 4 miếng</v>
          </cell>
          <cell r="E11076">
            <v>350000</v>
          </cell>
          <cell r="F11076" t="str">
            <v>220071</v>
          </cell>
          <cell r="G11076" t="str">
            <v>BỈM</v>
          </cell>
          <cell r="H11076" t="str">
            <v>MERRIES</v>
          </cell>
        </row>
        <row r="11077">
          <cell r="C11077" t="str">
            <v>4901301437778</v>
          </cell>
          <cell r="D11077" t="str">
            <v>MERRIES- BỈM DÁN M 52 + 2 miếng</v>
          </cell>
          <cell r="E11077">
            <v>350000</v>
          </cell>
          <cell r="F11077" t="str">
            <v>220072</v>
          </cell>
          <cell r="G11077" t="str">
            <v>BỈM</v>
          </cell>
          <cell r="H11077" t="str">
            <v>MERRIES</v>
          </cell>
        </row>
        <row r="11078">
          <cell r="C11078" t="str">
            <v>4901301437754</v>
          </cell>
          <cell r="D11078" t="str">
            <v>MERRIES- Bỉm dán SS 68 + 4 miếng</v>
          </cell>
          <cell r="E11078">
            <v>350000</v>
          </cell>
          <cell r="F11078" t="str">
            <v>220073</v>
          </cell>
          <cell r="G11078" t="str">
            <v>BỈM</v>
          </cell>
          <cell r="H11078" t="str">
            <v>MERRIES</v>
          </cell>
        </row>
        <row r="11079">
          <cell r="C11079" t="str">
            <v>4901301443021</v>
          </cell>
          <cell r="D11079" t="str">
            <v>MERRIES- Bỉm quần XXL 24 +2 miếng</v>
          </cell>
          <cell r="E11079">
            <v>350000</v>
          </cell>
          <cell r="F11079" t="str">
            <v>220074</v>
          </cell>
          <cell r="G11079" t="str">
            <v>BỈM</v>
          </cell>
          <cell r="H11079" t="str">
            <v>MERRIES</v>
          </cell>
        </row>
        <row r="11080">
          <cell r="C11080" t="str">
            <v>4901301443007</v>
          </cell>
          <cell r="D11080" t="str">
            <v>MERRIES -Bỉm quần L 44+2 miếng</v>
          </cell>
          <cell r="E11080">
            <v>350000</v>
          </cell>
          <cell r="F11080" t="str">
            <v>220075</v>
          </cell>
          <cell r="G11080" t="str">
            <v>BỈM</v>
          </cell>
          <cell r="H11080" t="str">
            <v>MERRIES</v>
          </cell>
        </row>
        <row r="11081">
          <cell r="C11081" t="str">
            <v>4901301442994</v>
          </cell>
          <cell r="D11081" t="str">
            <v>MERRIES -Bỉm quần M 52+2 miếng</v>
          </cell>
          <cell r="E11081">
            <v>350000</v>
          </cell>
          <cell r="F11081" t="str">
            <v>220076</v>
          </cell>
          <cell r="G11081" t="str">
            <v>BỈM</v>
          </cell>
          <cell r="H11081" t="str">
            <v>MERRIES</v>
          </cell>
        </row>
        <row r="11082">
          <cell r="C11082" t="str">
            <v>4901301443014</v>
          </cell>
          <cell r="D11082" t="str">
            <v>MERRIES- BỈM QUẦN XL 38+2 MIẾNG</v>
          </cell>
          <cell r="E11082">
            <v>350000</v>
          </cell>
          <cell r="F11082" t="str">
            <v>220077</v>
          </cell>
          <cell r="G11082" t="str">
            <v>BỈM</v>
          </cell>
          <cell r="H11082" t="str">
            <v>MERRIES</v>
          </cell>
        </row>
        <row r="11083">
          <cell r="C11083" t="str">
            <v>4901301447982</v>
          </cell>
          <cell r="D11083" t="str">
            <v>MERRIES- Bỉm dán SS 68 + 4 miếng</v>
          </cell>
          <cell r="E11083">
            <v>350000</v>
          </cell>
          <cell r="F11083" t="str">
            <v>220078</v>
          </cell>
          <cell r="G11083" t="str">
            <v>BỈM</v>
          </cell>
          <cell r="H11083" t="str">
            <v>MERRIES</v>
          </cell>
        </row>
        <row r="11084">
          <cell r="C11084" t="str">
            <v>4901301448002</v>
          </cell>
          <cell r="D11084" t="str">
            <v>MERRIES- BỈM DÁN M 52 + 2 miếng</v>
          </cell>
          <cell r="E11084">
            <v>350000</v>
          </cell>
          <cell r="F11084" t="str">
            <v>220079</v>
          </cell>
          <cell r="G11084" t="str">
            <v>BỈM</v>
          </cell>
          <cell r="H11084" t="str">
            <v>MERRIES</v>
          </cell>
        </row>
        <row r="11085">
          <cell r="C11085" t="str">
            <v>4903111243501</v>
          </cell>
          <cell r="D11085" t="str">
            <v>MOONY- Bỉm dán NB76</v>
          </cell>
          <cell r="E11085">
            <v>285000</v>
          </cell>
          <cell r="F11085" t="str">
            <v>220080</v>
          </cell>
          <cell r="G11085" t="str">
            <v>BỈM</v>
          </cell>
          <cell r="H11085" t="str">
            <v>MOONY</v>
          </cell>
        </row>
        <row r="11086">
          <cell r="C11086" t="str">
            <v>4903111244102</v>
          </cell>
          <cell r="D11086" t="str">
            <v>MOONY- Bỉm dán size S70</v>
          </cell>
          <cell r="E11086">
            <v>285000</v>
          </cell>
          <cell r="F11086" t="str">
            <v>220081</v>
          </cell>
          <cell r="G11086" t="str">
            <v>BỈM</v>
          </cell>
          <cell r="H11086" t="str">
            <v>MOONY</v>
          </cell>
        </row>
        <row r="11087">
          <cell r="C11087" t="str">
            <v>4903111244621</v>
          </cell>
          <cell r="D11087" t="str">
            <v>MOONY- Bỉm dán size M56</v>
          </cell>
          <cell r="E11087">
            <v>285000</v>
          </cell>
          <cell r="F11087" t="str">
            <v>220082</v>
          </cell>
          <cell r="G11087" t="str">
            <v>BỈM</v>
          </cell>
          <cell r="H11087" t="str">
            <v>MOONY</v>
          </cell>
        </row>
        <row r="11088">
          <cell r="C11088" t="str">
            <v>4903111244911</v>
          </cell>
          <cell r="D11088" t="str">
            <v>MOONY- Bỉm dán size L54</v>
          </cell>
          <cell r="E11088">
            <v>285000</v>
          </cell>
          <cell r="F11088" t="str">
            <v>220083</v>
          </cell>
          <cell r="G11088" t="str">
            <v>BỈM</v>
          </cell>
          <cell r="H11088" t="str">
            <v>MOONY</v>
          </cell>
        </row>
        <row r="11089">
          <cell r="C11089" t="str">
            <v>4903111248292</v>
          </cell>
          <cell r="D11089" t="str">
            <v>MOONY- Bỉm quần size M52</v>
          </cell>
          <cell r="E11089">
            <v>285000</v>
          </cell>
          <cell r="F11089" t="str">
            <v>220084</v>
          </cell>
          <cell r="G11089" t="str">
            <v>BỈM</v>
          </cell>
          <cell r="H11089" t="str">
            <v>MOONY</v>
          </cell>
        </row>
        <row r="11090">
          <cell r="C11090" t="str">
            <v>4903111206155</v>
          </cell>
          <cell r="D11090" t="str">
            <v>MOONY- Bỉm quần size L44 Boy</v>
          </cell>
          <cell r="E11090">
            <v>285000</v>
          </cell>
          <cell r="F11090" t="str">
            <v>220085</v>
          </cell>
          <cell r="G11090" t="str">
            <v>BỈM</v>
          </cell>
          <cell r="H11090" t="str">
            <v>MOONY</v>
          </cell>
        </row>
        <row r="11091">
          <cell r="C11091" t="str">
            <v>4903111206438</v>
          </cell>
          <cell r="D11091" t="str">
            <v>MOONY- Bỉm quần size L44 Girl</v>
          </cell>
          <cell r="E11091">
            <v>285000</v>
          </cell>
          <cell r="F11091" t="str">
            <v>220086</v>
          </cell>
          <cell r="G11091" t="str">
            <v>BỈM</v>
          </cell>
          <cell r="H11091" t="str">
            <v>MOONY</v>
          </cell>
        </row>
        <row r="11092">
          <cell r="C11092" t="str">
            <v>4903111207671</v>
          </cell>
          <cell r="D11092" t="str">
            <v>MOONY- Bỉm quần size XL38 Boy</v>
          </cell>
          <cell r="E11092">
            <v>285000</v>
          </cell>
          <cell r="F11092" t="str">
            <v>220087</v>
          </cell>
          <cell r="G11092" t="str">
            <v>BỈM</v>
          </cell>
          <cell r="H11092" t="str">
            <v>MOONY</v>
          </cell>
        </row>
        <row r="11093">
          <cell r="C11093" t="str">
            <v>4903111208098</v>
          </cell>
          <cell r="D11093" t="str">
            <v>MOONY- Bỉm quần size XL38 Girl</v>
          </cell>
          <cell r="E11093">
            <v>285000</v>
          </cell>
          <cell r="F11093" t="str">
            <v>220088</v>
          </cell>
          <cell r="G11093" t="str">
            <v>BỈM</v>
          </cell>
          <cell r="H11093" t="str">
            <v>MOONY</v>
          </cell>
        </row>
        <row r="11094">
          <cell r="C11094" t="str">
            <v>4903111211098</v>
          </cell>
          <cell r="D11094" t="str">
            <v>MOONY- Bỉm quần size XXL26 Boy</v>
          </cell>
          <cell r="E11094">
            <v>285000</v>
          </cell>
          <cell r="F11094" t="str">
            <v>220089</v>
          </cell>
          <cell r="G11094" t="str">
            <v>BỈM</v>
          </cell>
          <cell r="H11094" t="str">
            <v>MOONY</v>
          </cell>
        </row>
        <row r="11095">
          <cell r="C11095" t="str">
            <v>4903111211654</v>
          </cell>
          <cell r="D11095" t="str">
            <v>MOONY- Bỉm quần size XXL26 Girl</v>
          </cell>
          <cell r="E11095">
            <v>285000</v>
          </cell>
          <cell r="F11095" t="str">
            <v>220090</v>
          </cell>
          <cell r="G11095" t="str">
            <v>BỈM</v>
          </cell>
          <cell r="H11095" t="str">
            <v>MOONY</v>
          </cell>
        </row>
        <row r="11096">
          <cell r="C11096" t="str">
            <v>4987028114963</v>
          </cell>
          <cell r="D11096" t="str">
            <v>EISAI- Viên hỗ trợ dạ dày Selbelle 72 viên</v>
          </cell>
          <cell r="E11096">
            <v>420000</v>
          </cell>
          <cell r="F11096" t="str">
            <v>230000</v>
          </cell>
          <cell r="G11096" t="str">
            <v>CHĂM SÓC SỨC KHỎE</v>
          </cell>
          <cell r="H11096" t="str">
            <v>CẢI THIỆN TIÊU HÓA VÀ HỆ VI SINH ĐƯỜNG RUỘT</v>
          </cell>
        </row>
        <row r="11097">
          <cell r="C11097" t="str">
            <v>4547441507089</v>
          </cell>
          <cell r="D11097" t="str">
            <v>PANASONIC- Máy cạo râu dùng pin ES6500P màu trắng</v>
          </cell>
          <cell r="E11097">
            <v>450000</v>
          </cell>
          <cell r="F11097" t="str">
            <v>230002</v>
          </cell>
          <cell r="G11097" t="str">
            <v>ORDER</v>
          </cell>
          <cell r="H11097" t="str">
            <v>NHÀ CỬA ĐỜI SỐNG</v>
          </cell>
        </row>
        <row r="11098">
          <cell r="C11098" t="str">
            <v>4987067291601</v>
          </cell>
          <cell r="D11098" t="str">
            <v>KOWA- Gel bôi giảm đau nhức xương Vantelin 60g</v>
          </cell>
          <cell r="E11098">
            <v>420000</v>
          </cell>
          <cell r="F11098" t="str">
            <v>230003</v>
          </cell>
          <cell r="G11098" t="str">
            <v>CHĂM SÓC SỨC KHỎE</v>
          </cell>
          <cell r="H11098" t="str">
            <v>LIÊN QUAN Y TẾ</v>
          </cell>
        </row>
        <row r="11099">
          <cell r="C11099" t="str">
            <v>4210201401582</v>
          </cell>
          <cell r="D11099" t="str">
            <v>P&amp;G- Đầu bàn chải OralB cho bé loại mềm xanh 2pcs</v>
          </cell>
          <cell r="E11099">
            <v>180000</v>
          </cell>
          <cell r="F11099" t="str">
            <v>230005</v>
          </cell>
          <cell r="G11099" t="str">
            <v>CHĂM SÓC HÀNG NGÀY</v>
          </cell>
          <cell r="H11099" t="str">
            <v>CHĂM SÓC RĂNG MIỆNG</v>
          </cell>
        </row>
        <row r="11100">
          <cell r="C11100" t="str">
            <v>4580350289196</v>
          </cell>
          <cell r="D11100" t="str">
            <v>GOURMIA- Nồi chiên không dầu GAF798 (6.6L)</v>
          </cell>
          <cell r="E11100">
            <v>3250000</v>
          </cell>
          <cell r="F11100" t="str">
            <v>230007</v>
          </cell>
          <cell r="G11100" t="str">
            <v>ORDER</v>
          </cell>
          <cell r="H11100" t="str">
            <v>NHÀ CỬA ĐỜI SỐNG</v>
          </cell>
        </row>
        <row r="11101">
          <cell r="C11101" t="str">
            <v>4982304665368</v>
          </cell>
          <cell r="D11101" t="str">
            <v>YUKINA- Kem dưỡng trị nám trắng da (50g)</v>
          </cell>
          <cell r="E11101">
            <v>1100000</v>
          </cell>
          <cell r="F11101" t="str">
            <v>230008</v>
          </cell>
          <cell r="G11101" t="str">
            <v>CHĂM SÓC SẮC ĐẸP</v>
          </cell>
          <cell r="H11101" t="str">
            <v>CHĂM SÓC DA</v>
          </cell>
        </row>
        <row r="11102">
          <cell r="C11102" t="str">
            <v>4982304665351</v>
          </cell>
          <cell r="D11102" t="str">
            <v>YUKINA- Serum trị nám trắng da (50g)</v>
          </cell>
          <cell r="E11102">
            <v>1200000</v>
          </cell>
          <cell r="F11102" t="str">
            <v>230009</v>
          </cell>
          <cell r="G11102" t="str">
            <v>CHĂM SÓC SẮC ĐẸP</v>
          </cell>
          <cell r="H11102" t="str">
            <v>CHĂM SÓC DA</v>
          </cell>
        </row>
        <row r="11103">
          <cell r="C11103" t="str">
            <v>4982304665344</v>
          </cell>
          <cell r="D11103" t="str">
            <v>YUKINA- Lotion trị nám trắng da (150ml)</v>
          </cell>
          <cell r="E11103">
            <v>700000</v>
          </cell>
          <cell r="F11103" t="str">
            <v>230010</v>
          </cell>
          <cell r="G11103" t="str">
            <v>CHĂM SÓC SẮC ĐẸP</v>
          </cell>
          <cell r="H11103" t="str">
            <v>CHĂM SÓC DA</v>
          </cell>
        </row>
        <row r="11104">
          <cell r="C11104" t="str">
            <v>4983608117058</v>
          </cell>
          <cell r="D11104" t="str">
            <v>TABATA- Kính bơi View V200S ôm sát mắt màu đen</v>
          </cell>
          <cell r="E11104">
            <v>340000</v>
          </cell>
          <cell r="F11104" t="str">
            <v>230012</v>
          </cell>
          <cell r="G11104" t="str">
            <v>THỜI TRANG</v>
          </cell>
          <cell r="H11104" t="str">
            <v>ĐỒ BƠI</v>
          </cell>
        </row>
        <row r="11105">
          <cell r="C11105" t="str">
            <v>4983608117089</v>
          </cell>
          <cell r="D11105" t="str">
            <v>TABATA- Kính bơi View V200S ôm sát mắt xanh dương</v>
          </cell>
          <cell r="E11105">
            <v>340000</v>
          </cell>
          <cell r="F11105" t="str">
            <v>230013</v>
          </cell>
          <cell r="G11105" t="str">
            <v>THỜI TRANG</v>
          </cell>
          <cell r="H11105" t="str">
            <v>ĐỒ BƠI</v>
          </cell>
        </row>
        <row r="11106">
          <cell r="C11106" t="str">
            <v>4983608117126</v>
          </cell>
          <cell r="D11106" t="str">
            <v>TABATA- Kính bơi View V200S ôm sát mắt xanh ngọc</v>
          </cell>
          <cell r="E11106">
            <v>340000</v>
          </cell>
          <cell r="F11106" t="str">
            <v>230014</v>
          </cell>
          <cell r="G11106" t="str">
            <v>THỜI TRANG</v>
          </cell>
          <cell r="H11106" t="str">
            <v>ĐỒ BƠI</v>
          </cell>
        </row>
        <row r="11107">
          <cell r="C11107" t="str">
            <v>4983608130323</v>
          </cell>
          <cell r="D11107" t="str">
            <v>TABATA- Kính bơi View V610 tầm nhìn rộng đen</v>
          </cell>
          <cell r="E11107">
            <v>355000</v>
          </cell>
          <cell r="F11107" t="str">
            <v>230015</v>
          </cell>
          <cell r="G11107" t="str">
            <v>THỜI TRANG</v>
          </cell>
          <cell r="H11107" t="str">
            <v>ĐỒ BƠI</v>
          </cell>
        </row>
        <row r="11108">
          <cell r="C11108" t="str">
            <v>4983608130330</v>
          </cell>
          <cell r="D11108" t="str">
            <v>TABATA- Kính bơi View V610 tầm nhìn rộng xanh đậm</v>
          </cell>
          <cell r="E11108">
            <v>355000</v>
          </cell>
          <cell r="F11108" t="str">
            <v>230016</v>
          </cell>
          <cell r="G11108" t="str">
            <v>THỜI TRANG</v>
          </cell>
          <cell r="H11108" t="str">
            <v>ĐỒ BƠI</v>
          </cell>
        </row>
        <row r="11109">
          <cell r="C11109" t="str">
            <v>4983608130361</v>
          </cell>
          <cell r="D11109" t="str">
            <v>TABATA- Kính bơi View V610 tầmnhìn rộng xanh nhạt</v>
          </cell>
          <cell r="E11109">
            <v>355000</v>
          </cell>
          <cell r="F11109" t="str">
            <v>230017</v>
          </cell>
          <cell r="G11109" t="str">
            <v>THỜI TRANG</v>
          </cell>
          <cell r="H11109" t="str">
            <v>ĐỒ BƠI</v>
          </cell>
        </row>
        <row r="11110">
          <cell r="C11110" t="str">
            <v>4983608134505</v>
          </cell>
          <cell r="D11110" t="str">
            <v>TABATA- Kính bơi V730J cho bé 4~9 tuổi xanhdương</v>
          </cell>
          <cell r="E11110">
            <v>355000</v>
          </cell>
          <cell r="F11110" t="str">
            <v>230018</v>
          </cell>
          <cell r="G11110" t="str">
            <v>THỜI TRANG</v>
          </cell>
          <cell r="H11110" t="str">
            <v>ĐỒ BƠI</v>
          </cell>
        </row>
        <row r="11111">
          <cell r="C11111" t="str">
            <v>4983608134529</v>
          </cell>
          <cell r="D11111" t="str">
            <v>TABATA- Kính bơi V730J cho bé  4~9 tuổi màu hồng</v>
          </cell>
          <cell r="E11111">
            <v>355000</v>
          </cell>
          <cell r="F11111" t="str">
            <v>230019</v>
          </cell>
          <cell r="G11111" t="str">
            <v>THỜI TRANG</v>
          </cell>
          <cell r="H11111" t="str">
            <v>ĐỒ BƠI</v>
          </cell>
        </row>
        <row r="11112">
          <cell r="C11112" t="str">
            <v>4983608134543</v>
          </cell>
          <cell r="D11112" t="str">
            <v>TABATA- Kính bơi V730J cho bé 4~9 tuổi xanh lá</v>
          </cell>
          <cell r="E11112">
            <v>355000</v>
          </cell>
          <cell r="F11112" t="str">
            <v>230020</v>
          </cell>
          <cell r="G11112" t="str">
            <v>THỜI TRANG</v>
          </cell>
          <cell r="H11112" t="str">
            <v>ĐỒ BƠI</v>
          </cell>
        </row>
        <row r="11113">
          <cell r="C11113" t="str">
            <v>4983608136523</v>
          </cell>
          <cell r="D11113" t="str">
            <v>TABATA- Kính bơi View V610 tầm nhìn rộng tím</v>
          </cell>
          <cell r="E11113">
            <v>355000</v>
          </cell>
          <cell r="F11113" t="str">
            <v>230022</v>
          </cell>
          <cell r="G11113" t="str">
            <v>THỜI TRANG</v>
          </cell>
          <cell r="H11113" t="str">
            <v>ĐỒ BƠI</v>
          </cell>
        </row>
        <row r="11114">
          <cell r="C11114" t="str">
            <v>4901609011335</v>
          </cell>
          <cell r="D11114" t="str">
            <v>JOHNSON-Máy xịt cảm biến Glade hương hoa hồng</v>
          </cell>
          <cell r="E11114">
            <v>199000</v>
          </cell>
          <cell r="F11114" t="str">
            <v>230024</v>
          </cell>
          <cell r="G11114" t="str">
            <v>NHÀ CỬA ĐỜI SỐNG</v>
          </cell>
          <cell r="H11114" t="str">
            <v>KHỬ MÙI</v>
          </cell>
        </row>
        <row r="11115">
          <cell r="C11115" t="str">
            <v>4901609011359</v>
          </cell>
          <cell r="D11115" t="str">
            <v>JOHNSON-Máy xịt cảm biến Glade hương hoa cúc</v>
          </cell>
          <cell r="E11115">
            <v>199000</v>
          </cell>
          <cell r="F11115" t="str">
            <v>230025</v>
          </cell>
          <cell r="G11115" t="str">
            <v>NHÀ CỬA ĐỜI SỐNG</v>
          </cell>
          <cell r="H11115" t="str">
            <v>KHỬ MÙI</v>
          </cell>
        </row>
        <row r="11116">
          <cell r="C11116" t="str">
            <v>14987476112518</v>
          </cell>
          <cell r="D11116" t="str">
            <v>YOSHINDO- Viên uống trị nám Transamin</v>
          </cell>
          <cell r="E11116">
            <v>790000</v>
          </cell>
          <cell r="F11116" t="str">
            <v>230026</v>
          </cell>
          <cell r="G11116" t="str">
            <v>CHĂM SÓC SỨC KHỎE</v>
          </cell>
          <cell r="H11116" t="str">
            <v>HỖ TRỢ LÀM ĐẸP</v>
          </cell>
        </row>
        <row r="11117">
          <cell r="C11117" t="str">
            <v>4983608138435</v>
          </cell>
          <cell r="D11117" t="str">
            <v>TABATA- Kính bơi View V610 tầm nhìn rộng xanh đen</v>
          </cell>
          <cell r="E11117">
            <v>355000</v>
          </cell>
          <cell r="F11117" t="str">
            <v>230027</v>
          </cell>
          <cell r="G11117" t="str">
            <v>THỜI TRANG</v>
          </cell>
          <cell r="H11117" t="str">
            <v>ĐỒ BƠI</v>
          </cell>
        </row>
        <row r="11118">
          <cell r="C11118" t="str">
            <v>4901609010628</v>
          </cell>
          <cell r="D11118" t="str">
            <v>JOHNSON- Lõi máy thơm phòng Glade- Lavender(18mLx2</v>
          </cell>
          <cell r="E11118">
            <v>225000</v>
          </cell>
          <cell r="F11118" t="str">
            <v>230028</v>
          </cell>
          <cell r="G11118" t="str">
            <v>ORDER</v>
          </cell>
          <cell r="H11118" t="str">
            <v>NHÀ CỬA ĐỜI SỐNG</v>
          </cell>
        </row>
        <row r="11119">
          <cell r="C11119" t="str">
            <v>4901609004399</v>
          </cell>
          <cell r="D11119" t="str">
            <v>JOHNSON- Lõi máy thơm phòng Glade- Rose (18mLx2)</v>
          </cell>
          <cell r="E11119">
            <v>225000</v>
          </cell>
          <cell r="F11119" t="str">
            <v>230029</v>
          </cell>
          <cell r="G11119" t="str">
            <v>ORDER</v>
          </cell>
          <cell r="H11119" t="str">
            <v>NHÀ CỬA ĐỜI SỐNG</v>
          </cell>
        </row>
        <row r="11120">
          <cell r="C11120" t="str">
            <v>4901609002500</v>
          </cell>
          <cell r="D11120" t="str">
            <v>JOHNSON- Lõi máy thơm phòng Glade- Fresh (18mLx2)</v>
          </cell>
          <cell r="E11120">
            <v>225000</v>
          </cell>
          <cell r="F11120" t="str">
            <v>230030</v>
          </cell>
          <cell r="G11120" t="str">
            <v>ORDER</v>
          </cell>
          <cell r="H11120" t="str">
            <v>NHÀ CỬA ĐỜI SỐNG</v>
          </cell>
        </row>
        <row r="11121">
          <cell r="C11121" t="str">
            <v>4901609008687</v>
          </cell>
          <cell r="D11121" t="str">
            <v>JOHNSON- Lõi máy thơm phòng Glade- Peony (18mLx2)</v>
          </cell>
          <cell r="E11121">
            <v>225000</v>
          </cell>
          <cell r="F11121" t="str">
            <v>230031</v>
          </cell>
          <cell r="G11121" t="str">
            <v>ORDER</v>
          </cell>
          <cell r="H11121" t="str">
            <v>NHÀ CỬA ĐỜI SỐNG</v>
          </cell>
        </row>
        <row r="11122">
          <cell r="C11122" t="str">
            <v>4901609006621</v>
          </cell>
          <cell r="D11122" t="str">
            <v>JOHNSON- Lõi máy thơm phòng Glade- Citrus (18mLx2)</v>
          </cell>
          <cell r="E11122">
            <v>225000</v>
          </cell>
          <cell r="F11122" t="str">
            <v>230032</v>
          </cell>
          <cell r="G11122" t="str">
            <v>ORDER</v>
          </cell>
          <cell r="H11122" t="str">
            <v>NHÀ CỬA ĐỜI SỐNG</v>
          </cell>
        </row>
        <row r="11123">
          <cell r="C11123" t="str">
            <v>4901609007734</v>
          </cell>
          <cell r="D11123" t="str">
            <v>JOHNSON- Lõi máy thơm phòng Glade- Spring (18mLx2)</v>
          </cell>
          <cell r="E11123">
            <v>225000</v>
          </cell>
          <cell r="F11123" t="str">
            <v>230033</v>
          </cell>
          <cell r="G11123" t="str">
            <v>ORDER</v>
          </cell>
          <cell r="H11123" t="str">
            <v>NHÀ CỬA ĐỜI SỐNG</v>
          </cell>
        </row>
        <row r="11124">
          <cell r="C11124" t="str">
            <v>4550468071181</v>
          </cell>
          <cell r="D11124" t="str">
            <v>YONEX- Giày cầu lông nữ màu hồng pastel size 25</v>
          </cell>
          <cell r="E11124">
            <v>3300000</v>
          </cell>
          <cell r="F11124" t="str">
            <v>230038</v>
          </cell>
          <cell r="G11124" t="str">
            <v>ORDER</v>
          </cell>
          <cell r="H11124" t="str">
            <v>NHÀ CỬA ĐỜI SỐNG</v>
          </cell>
        </row>
        <row r="11125">
          <cell r="C11125" t="str">
            <v>4560158874459</v>
          </cell>
          <cell r="D11125" t="str">
            <v>TOSHIBA- Quạt điện TF-30AL24 trắng</v>
          </cell>
          <cell r="E11125">
            <v>3100000</v>
          </cell>
          <cell r="F11125" t="str">
            <v>230039</v>
          </cell>
          <cell r="G11125" t="str">
            <v>ORDER</v>
          </cell>
          <cell r="H11125" t="str">
            <v>NHÀ CỬA ĐỜI SỐNG</v>
          </cell>
        </row>
        <row r="11126">
          <cell r="C11126" t="str">
            <v>4210201848561</v>
          </cell>
          <cell r="D11126" t="str">
            <v>P&amp;G- Đầu bàn chải Braun OralB sạch hoàn hảo 4pcs</v>
          </cell>
          <cell r="E11126">
            <v>280000</v>
          </cell>
          <cell r="F11126" t="str">
            <v>230040</v>
          </cell>
          <cell r="G11126" t="str">
            <v>CHĂM SÓC HÀNG NGÀY</v>
          </cell>
          <cell r="H11126" t="str">
            <v>CHĂM SÓC RĂNG MIỆNG</v>
          </cell>
        </row>
        <row r="11127">
          <cell r="C11127" t="str">
            <v>4987176054906</v>
          </cell>
          <cell r="D11127" t="str">
            <v>P&amp;G-Đầu bàn chải OralB CrossAction đa tác động 4c</v>
          </cell>
          <cell r="E11127">
            <v>280000</v>
          </cell>
          <cell r="F11127" t="str">
            <v>230041</v>
          </cell>
          <cell r="G11127" t="str">
            <v>CHĂM SÓC HÀNG NGÀY</v>
          </cell>
          <cell r="H11127" t="str">
            <v>CHĂM SÓC RĂNG MIỆNG</v>
          </cell>
        </row>
        <row r="11128">
          <cell r="C11128" t="str">
            <v>4987300058824</v>
          </cell>
          <cell r="D11128" t="str">
            <v>SSP- Viên uống giảm đau hạ sốt EVE Quick DX 40v</v>
          </cell>
          <cell r="E11128">
            <v>335000</v>
          </cell>
          <cell r="F11128" t="str">
            <v>230043</v>
          </cell>
          <cell r="G11128" t="str">
            <v>CHĂM SÓC SỨC KHỎE</v>
          </cell>
          <cell r="H11128" t="str">
            <v>LIÊN QUAN Y TẾ</v>
          </cell>
        </row>
        <row r="11129">
          <cell r="C11129" t="str">
            <v>4983608138572</v>
          </cell>
          <cell r="D11129" t="str">
            <v>TABATA- Kính bơi View V723J cho bé từ 6-12t - Đen</v>
          </cell>
          <cell r="E11129">
            <v>320000</v>
          </cell>
          <cell r="F11129" t="str">
            <v>230044</v>
          </cell>
          <cell r="G11129" t="str">
            <v>THỜI TRANG</v>
          </cell>
          <cell r="H11129" t="str">
            <v>ĐỒ BƠI</v>
          </cell>
        </row>
        <row r="11130">
          <cell r="C11130" t="str">
            <v>4983608138596</v>
          </cell>
          <cell r="D11130" t="str">
            <v>TABATA- Kính bơi View V723J cho bé từ 6-12t- Xanh</v>
          </cell>
          <cell r="E11130">
            <v>320000</v>
          </cell>
          <cell r="F11130" t="str">
            <v>230045</v>
          </cell>
          <cell r="G11130" t="str">
            <v>THỜI TRANG</v>
          </cell>
          <cell r="H11130" t="str">
            <v>ĐỒ BƠI</v>
          </cell>
        </row>
        <row r="11131">
          <cell r="C11131" t="str">
            <v>4983608143804</v>
          </cell>
          <cell r="D11131" t="str">
            <v>TABATA- Kính bơi V722BK tầm nhìn rộng màu đen</v>
          </cell>
          <cell r="E11131">
            <v>340000</v>
          </cell>
          <cell r="F11131" t="str">
            <v>230046</v>
          </cell>
          <cell r="G11131" t="str">
            <v>ORDER</v>
          </cell>
          <cell r="H11131" t="str">
            <v>NHÀ CỬA ĐỜI SỐNG</v>
          </cell>
        </row>
        <row r="11132">
          <cell r="C11132" t="str">
            <v>4983608146737</v>
          </cell>
          <cell r="D11132" t="str">
            <v>TABATA- Kính bơi View V723J cho bé từ 6-12t- Hồng</v>
          </cell>
          <cell r="E11132">
            <v>320000</v>
          </cell>
          <cell r="F11132" t="str">
            <v>230047</v>
          </cell>
          <cell r="G11132" t="str">
            <v>ORDER</v>
          </cell>
          <cell r="H11132" t="str">
            <v>NHÀ CỬA ĐỜI SỐNG</v>
          </cell>
        </row>
        <row r="11133">
          <cell r="C11133" t="str">
            <v>4983608154909</v>
          </cell>
          <cell r="D11133" t="str">
            <v>TABATA- Kính bơi Y7216BK compact màu đen</v>
          </cell>
          <cell r="E11133">
            <v>340000</v>
          </cell>
          <cell r="F11133" t="str">
            <v>230049</v>
          </cell>
          <cell r="G11133" t="str">
            <v>ORDER</v>
          </cell>
          <cell r="H11133" t="str">
            <v>NHÀ CỬA ĐỜI SỐNG</v>
          </cell>
        </row>
        <row r="11134">
          <cell r="C11134" t="str">
            <v>4983608154916</v>
          </cell>
          <cell r="D11134" t="str">
            <v>TABATA- Kính bơi Y7216BLBK compact màu xanh đen</v>
          </cell>
          <cell r="E11134">
            <v>340000</v>
          </cell>
          <cell r="F11134" t="str">
            <v>230050</v>
          </cell>
          <cell r="G11134" t="str">
            <v>ORDER</v>
          </cell>
          <cell r="H11134" t="str">
            <v>NHÀ CỬA ĐỜI SỐNG</v>
          </cell>
        </row>
        <row r="11135">
          <cell r="C11135" t="str">
            <v>4983608154923</v>
          </cell>
          <cell r="D11135" t="str">
            <v>TABATA- Kính bơi Y7216LV compact màu tím</v>
          </cell>
          <cell r="E11135">
            <v>340000</v>
          </cell>
          <cell r="F11135" t="str">
            <v>230051</v>
          </cell>
          <cell r="G11135" t="str">
            <v>THỜI TRANG</v>
          </cell>
          <cell r="H11135" t="str">
            <v>ĐỒ BƠI</v>
          </cell>
        </row>
        <row r="11136">
          <cell r="C11136" t="str">
            <v>4983608143811</v>
          </cell>
          <cell r="D11136" t="str">
            <v>TABATA- Kính bơi Y7122 tầm nhìn rộng màu xanh</v>
          </cell>
          <cell r="E11136">
            <v>340000</v>
          </cell>
          <cell r="F11136" t="str">
            <v>230053</v>
          </cell>
          <cell r="G11136" t="str">
            <v>ORDER</v>
          </cell>
          <cell r="H11136" t="str">
            <v>NHÀ CỬA ĐỜI SỐNG</v>
          </cell>
        </row>
        <row r="11137">
          <cell r="C11137" t="str">
            <v>4589622171559</v>
          </cell>
          <cell r="D11137" t="str">
            <v>NDY- Viên uống nội tiết tố nữ Feme Mati 30 viên</v>
          </cell>
          <cell r="E11137">
            <v>390000</v>
          </cell>
          <cell r="F11137" t="str">
            <v>230054</v>
          </cell>
          <cell r="G11137" t="str">
            <v>CHĂM SÓC SỨC KHỎE</v>
          </cell>
          <cell r="H11137" t="str">
            <v>SINH LÝ - NỘI TIẾT TỐ</v>
          </cell>
        </row>
        <row r="11138">
          <cell r="C11138" t="str">
            <v>4987123145411</v>
          </cell>
          <cell r="D11138" t="str">
            <v>ALINAMIN PHARMA-Viên bổ sung vitamin B Plus (180v)</v>
          </cell>
          <cell r="E11138">
            <v>1250000</v>
          </cell>
          <cell r="F11138" t="str">
            <v>230055</v>
          </cell>
          <cell r="G11138" t="str">
            <v>CHĂM SÓC SỨC KHỎE</v>
          </cell>
          <cell r="H11138" t="str">
            <v>TĂNG CƯỜNG HỆ MIỄN DỊCH</v>
          </cell>
        </row>
        <row r="11139">
          <cell r="C11139" t="str">
            <v>14987080104619</v>
          </cell>
          <cell r="D11139" t="str">
            <v>SAWAI- Viên uống giảm đau thoái hóa (100v)</v>
          </cell>
          <cell r="E11139">
            <v>850000</v>
          </cell>
          <cell r="F11139" t="str">
            <v>230056</v>
          </cell>
          <cell r="G11139" t="str">
            <v>CHĂM SÓC SỨC KHỎE</v>
          </cell>
          <cell r="H11139" t="str">
            <v>LIÊN QUAN Y TẾ</v>
          </cell>
        </row>
        <row r="11140">
          <cell r="C11140" t="str">
            <v>2301012208001</v>
          </cell>
          <cell r="D11140" t="str">
            <v>KAISOU- Fucoidan Umi no Shizuku dạng nước (10x3)</v>
          </cell>
          <cell r="E11140">
            <v>24500000</v>
          </cell>
          <cell r="F11140" t="str">
            <v>230058</v>
          </cell>
          <cell r="G11140" t="str">
            <v>CHĂM SÓC SỨC KHỎE</v>
          </cell>
          <cell r="H11140" t="str">
            <v>TĂNG CƯỜNG HỆ MIỄN DỊCH</v>
          </cell>
        </row>
        <row r="11141">
          <cell r="C11141" t="str">
            <v>2301012208018</v>
          </cell>
          <cell r="D11141" t="str">
            <v>JBP- TB gốc Curacen Human Placenta Extract(2mlx50)</v>
          </cell>
          <cell r="E11141">
            <v>10500000</v>
          </cell>
          <cell r="F11141" t="str">
            <v>230059</v>
          </cell>
          <cell r="G11141" t="str">
            <v>CHĂM SÓC SỨC KHỎE</v>
          </cell>
          <cell r="H11141" t="str">
            <v>TĂNG CƯỜNG HỆ MIỄN DỊCH</v>
          </cell>
        </row>
        <row r="11142">
          <cell r="C11142" t="str">
            <v>4987067258901</v>
          </cell>
          <cell r="D11142" t="str">
            <v>KOWA- Viên uống Q&amp;P bổ mắt (270 viên)</v>
          </cell>
          <cell r="E11142">
            <v>1250000</v>
          </cell>
          <cell r="F11142" t="str">
            <v>230060</v>
          </cell>
          <cell r="G11142" t="str">
            <v>CHĂM SÓC SỨC KHỎE</v>
          </cell>
          <cell r="H11142" t="str">
            <v>CHĂM SÓC MẮT</v>
          </cell>
        </row>
        <row r="11143">
          <cell r="C11143" t="str">
            <v>4987061015753</v>
          </cell>
          <cell r="D11143" t="str">
            <v>KYUSHIN- Viên uống hỗ trợ tim mạch (120 viên)</v>
          </cell>
          <cell r="E11143">
            <v>1250000</v>
          </cell>
          <cell r="F11143" t="str">
            <v>230062</v>
          </cell>
          <cell r="G11143" t="str">
            <v>CHĂM SÓC SỨC KHỎE</v>
          </cell>
          <cell r="H11143" t="str">
            <v>HỖ TRỢ TRÍ NÃO VÀ TRÍ NHỚ</v>
          </cell>
        </row>
        <row r="11144">
          <cell r="C11144" t="str">
            <v>4560438578985</v>
          </cell>
          <cell r="D11144" t="str">
            <v>AISHODO- Viên uống trẻ hóa da NMN 18000+ (90 viên)</v>
          </cell>
          <cell r="E11144">
            <v>8500000</v>
          </cell>
          <cell r="F11144" t="str">
            <v>230063</v>
          </cell>
          <cell r="G11144" t="str">
            <v>ORDER</v>
          </cell>
          <cell r="H11144" t="str">
            <v>CHĂM SÓC SỨC KHỎE</v>
          </cell>
        </row>
        <row r="11145">
          <cell r="C11145" t="str">
            <v>4987067244904</v>
          </cell>
          <cell r="D11145" t="str">
            <v>KOWA- Viên uống hỗ trợ viêm đại tràng (350 viên)</v>
          </cell>
          <cell r="E11145">
            <v>480000</v>
          </cell>
          <cell r="F11145" t="str">
            <v>230065</v>
          </cell>
          <cell r="G11145" t="str">
            <v>CHĂM SÓC SỨC KHỎE</v>
          </cell>
          <cell r="H11145" t="str">
            <v>CẢI THIỆN TIÊU HÓA VÀ HỆ VI SINH ĐƯỜNG RUỘT</v>
          </cell>
        </row>
        <row r="11146">
          <cell r="C11146" t="str">
            <v>4589868405029</v>
          </cell>
          <cell r="D11146" t="str">
            <v>PEAUHONNETE- NMN+ Nano Liquid Limited trẻ hóa da (</v>
          </cell>
          <cell r="E11146">
            <v>24000000</v>
          </cell>
          <cell r="F11146" t="str">
            <v>230066</v>
          </cell>
          <cell r="G11146" t="str">
            <v>ORDER</v>
          </cell>
          <cell r="H11146" t="str">
            <v>CHĂM SÓC SỨC KHỎE</v>
          </cell>
        </row>
        <row r="11147">
          <cell r="C11147" t="str">
            <v>4901609011342</v>
          </cell>
          <cell r="D11147" t="str">
            <v>JOHNSON-Máy xịt thơm phòng Glade hương FreshFloral</v>
          </cell>
          <cell r="E11147">
            <v>199000</v>
          </cell>
          <cell r="F11147" t="str">
            <v>230067</v>
          </cell>
          <cell r="G11147" t="str">
            <v>NHÀ CỬA ĐỜI SỐNG</v>
          </cell>
          <cell r="H11147" t="str">
            <v>KHỬ MÙI</v>
          </cell>
        </row>
        <row r="11148">
          <cell r="C11148" t="str">
            <v>14987213021301</v>
          </cell>
          <cell r="D11148" t="str">
            <v>MARUHO- Kem bôi trĩ Posterisan Forte (50 ống)</v>
          </cell>
          <cell r="E11148">
            <v>1450000</v>
          </cell>
          <cell r="F11148" t="str">
            <v>230068</v>
          </cell>
          <cell r="G11148" t="str">
            <v>CHĂM SÓC SỨC KHỎE</v>
          </cell>
          <cell r="H11148" t="str">
            <v>CẢI THIỆN TIÊU HÓA VÀ HỆ VI SINH ĐƯỜNG RUỘT</v>
          </cell>
        </row>
        <row r="11149">
          <cell r="C11149" t="str">
            <v>04987213900173</v>
          </cell>
          <cell r="D11149" t="str">
            <v>MARUHO- Kem bôi trĩ Posterisan Forte (5 ống)</v>
          </cell>
          <cell r="E11149">
            <v>145000</v>
          </cell>
          <cell r="F11149" t="str">
            <v>230069</v>
          </cell>
          <cell r="G11149" t="str">
            <v>CHĂM SÓC SỨC KHỎE</v>
          </cell>
          <cell r="H11149" t="str">
            <v>CẢI THIỆN TIÊU HÓA VÀ HỆ VI SINH ĐƯỜNG RUỘT</v>
          </cell>
        </row>
        <row r="11150">
          <cell r="C11150" t="str">
            <v>4909978120818</v>
          </cell>
          <cell r="D11150" t="str">
            <v>SHISEIDO- Serum Anessa chống nắng nâng tông (30ml)</v>
          </cell>
          <cell r="E11150">
            <v>850000</v>
          </cell>
          <cell r="F11150" t="str">
            <v>230070</v>
          </cell>
          <cell r="G11150" t="str">
            <v>CHĂM SÓC SẮC ĐẸP</v>
          </cell>
          <cell r="H11150" t="str">
            <v>CHĂM SÓC CƠ THỂ</v>
          </cell>
        </row>
        <row r="11151">
          <cell r="C11151" t="str">
            <v>4901004035400</v>
          </cell>
          <cell r="D11151" t="str">
            <v>ASAHI- Bia SUPER DRY 350ml (thùng 24 lon)</v>
          </cell>
          <cell r="E11151">
            <v>1680000</v>
          </cell>
          <cell r="F11151" t="str">
            <v>230071</v>
          </cell>
          <cell r="G11151" t="str">
            <v>THỰC PHẨM</v>
          </cell>
          <cell r="H11151" t="str">
            <v>RƯỢU</v>
          </cell>
        </row>
        <row r="11152">
          <cell r="C11152" t="str">
            <v>4938536657059</v>
          </cell>
          <cell r="D11152" t="str">
            <v>KOMI- Dầu gội phủ đen thảo dược- Đen (500ml)</v>
          </cell>
          <cell r="E11152">
            <v>650000</v>
          </cell>
          <cell r="F11152" t="str">
            <v>230072</v>
          </cell>
          <cell r="G11152" t="str">
            <v>CHĂM SÓC SẮC ĐẸP</v>
          </cell>
          <cell r="H11152" t="str">
            <v>CHĂM SÓC TÓC</v>
          </cell>
        </row>
        <row r="11153">
          <cell r="C11153" t="str">
            <v>4938536657110</v>
          </cell>
          <cell r="D11153" t="str">
            <v>KOMI- Dầu gội phủ đen thảo dược- Nâu đen (500ml)</v>
          </cell>
          <cell r="E11153">
            <v>650000</v>
          </cell>
          <cell r="F11153" t="str">
            <v>230073</v>
          </cell>
          <cell r="G11153" t="str">
            <v>CHĂM SÓC SẮC ĐẸP</v>
          </cell>
          <cell r="H11153" t="str">
            <v>CHĂM SÓC TÓC</v>
          </cell>
        </row>
        <row r="11154">
          <cell r="C11154" t="str">
            <v>4987546900017</v>
          </cell>
          <cell r="D11154" t="str">
            <v>MELSMON- Nước uống nhau thai heo (30 ống)</v>
          </cell>
          <cell r="E11154">
            <v>2650000</v>
          </cell>
          <cell r="F11154" t="str">
            <v>230074</v>
          </cell>
          <cell r="G11154" t="str">
            <v>CHĂM SÓC SỨC KHỎE</v>
          </cell>
          <cell r="H11154" t="str">
            <v>HỖ TRỢ LÀM ĐẸP</v>
          </cell>
        </row>
        <row r="11155">
          <cell r="C11155" t="str">
            <v>4975479409653</v>
          </cell>
          <cell r="D11155" t="str">
            <v>OMRON- Máy đo huyết áp bắp tay HEM- 7120</v>
          </cell>
          <cell r="E11155">
            <v>1190000</v>
          </cell>
          <cell r="F11155" t="str">
            <v>230075</v>
          </cell>
          <cell r="G11155" t="str">
            <v>CHĂM SÓC SỨC KHỎE</v>
          </cell>
          <cell r="H11155" t="str">
            <v>LIÊN QUAN Y TẾ</v>
          </cell>
        </row>
        <row r="11156">
          <cell r="C11156" t="str">
            <v>2304022209006</v>
          </cell>
          <cell r="D11156" t="str">
            <v>Đai giảm mỡ bụng xung điện EMS</v>
          </cell>
          <cell r="E11156">
            <v>450000</v>
          </cell>
          <cell r="F11156" t="str">
            <v>230076</v>
          </cell>
          <cell r="G11156" t="str">
            <v>ORDER</v>
          </cell>
          <cell r="H11156" t="str">
            <v>NHÀ CỬA ĐỜI SỐNG</v>
          </cell>
        </row>
        <row r="11157">
          <cell r="C11157" t="str">
            <v>4544877500257</v>
          </cell>
          <cell r="D11157" t="str">
            <v>BALINESE- Ủ trắng sữa chua (500g)</v>
          </cell>
          <cell r="E11157">
            <v>1850000</v>
          </cell>
          <cell r="F11157" t="str">
            <v>230077</v>
          </cell>
          <cell r="G11157" t="str">
            <v>CHĂM SÓC SẮC ĐẸP</v>
          </cell>
          <cell r="H11157" t="str">
            <v>CHĂM SÓC CƠ THỂ</v>
          </cell>
        </row>
        <row r="11158">
          <cell r="C11158" t="str">
            <v>4987046100771</v>
          </cell>
          <cell r="D11158" t="str">
            <v>KAMINOMOTO- Tinh chất kích thích mọc tóc (200ml)</v>
          </cell>
          <cell r="E11158">
            <v>550000</v>
          </cell>
          <cell r="F11158" t="str">
            <v>230079</v>
          </cell>
          <cell r="G11158" t="str">
            <v>CHĂM SÓC SẮC ĐẸP</v>
          </cell>
          <cell r="H11158" t="str">
            <v>CHĂM SÓC TÓC</v>
          </cell>
        </row>
        <row r="11159">
          <cell r="C11159" t="str">
            <v>4945904016138</v>
          </cell>
          <cell r="D11159" t="str">
            <v>MINAMI FOODS-Viên uống Anserine hỗ trợ Gout (240v)</v>
          </cell>
          <cell r="E11159">
            <v>645000</v>
          </cell>
          <cell r="F11159" t="str">
            <v>230080</v>
          </cell>
          <cell r="G11159" t="str">
            <v>CHĂM SÓC SỨC KHỎE</v>
          </cell>
          <cell r="H11159" t="str">
            <v>HỖ TRỢ XƯƠNG VÀ KHỚP</v>
          </cell>
        </row>
        <row r="11160">
          <cell r="C11160" t="str">
            <v>4935421350853</v>
          </cell>
          <cell r="D11160" t="str">
            <v>SHU UEMURA- Kẹp mi Eyelash Curler</v>
          </cell>
          <cell r="E11160">
            <v>395000</v>
          </cell>
          <cell r="F11160" t="str">
            <v>230081</v>
          </cell>
          <cell r="G11160" t="str">
            <v>CHĂM SÓC SẮC ĐẸP</v>
          </cell>
          <cell r="H11160" t="str">
            <v>TRANG ĐIỂM</v>
          </cell>
        </row>
        <row r="11161">
          <cell r="C11161" t="str">
            <v>4582178200520</v>
          </cell>
          <cell r="D11161" t="str">
            <v>HANAMISUI- Gel vệ sinh phụ nữ Inclear (10 ống)</v>
          </cell>
          <cell r="E11161">
            <v>600000</v>
          </cell>
          <cell r="F11161" t="str">
            <v>230082</v>
          </cell>
          <cell r="G11161" t="str">
            <v>CHĂM SÓC SỨC KHỎE</v>
          </cell>
          <cell r="H11161" t="str">
            <v>SINH LÝ - NỘI TIẾT TỐ</v>
          </cell>
        </row>
        <row r="11162">
          <cell r="C11162" t="str">
            <v>4987415993478</v>
          </cell>
          <cell r="D11162" t="str">
            <v>SHISEIDO- Bột uống The Collagen (Ko kèm thìa)</v>
          </cell>
          <cell r="E11162">
            <v>480000</v>
          </cell>
          <cell r="F11162" t="str">
            <v>230083</v>
          </cell>
          <cell r="G11162" t="str">
            <v>CHĂM SÓC SỨC KHỎE</v>
          </cell>
          <cell r="H11162" t="str">
            <v>HỖ TRỢ LÀM ĐẸP</v>
          </cell>
        </row>
        <row r="11163">
          <cell r="C11163" t="str">
            <v>4987072030271</v>
          </cell>
          <cell r="D11163" t="str">
            <v>KOBAYASHI- Viên uống hỗ trợ giảm tiểu đêm (120v)</v>
          </cell>
          <cell r="E11163">
            <v>690000</v>
          </cell>
          <cell r="F11163" t="str">
            <v>230084</v>
          </cell>
          <cell r="G11163" t="str">
            <v>CHĂM SÓC SỨC KHỎE</v>
          </cell>
          <cell r="H11163" t="str">
            <v>SINH LÝ - NỘI TIẾT TỐ</v>
          </cell>
        </row>
        <row r="11164">
          <cell r="C11164" t="str">
            <v>4979006065084</v>
          </cell>
          <cell r="D11164" t="str">
            <v>SK-II- Kem dưỡng LXP Ultimate Perfecting (50g)</v>
          </cell>
          <cell r="E11164">
            <v>7950000</v>
          </cell>
          <cell r="F11164" t="str">
            <v>230085</v>
          </cell>
          <cell r="G11164" t="str">
            <v>CHĂM SÓC SẮC ĐẸP</v>
          </cell>
          <cell r="H11164" t="str">
            <v>CHĂM SÓC DA</v>
          </cell>
        </row>
        <row r="11165">
          <cell r="C11165" t="str">
            <v>4571132621587</v>
          </cell>
          <cell r="D11165" t="str">
            <v>MEDICUBE- Bột tắm trắng Be-Max (12 gói)</v>
          </cell>
          <cell r="E11165">
            <v>850000</v>
          </cell>
          <cell r="F11165" t="str">
            <v>230086</v>
          </cell>
          <cell r="G11165" t="str">
            <v>CHĂM SÓC SẮC ĐẸP</v>
          </cell>
          <cell r="H11165" t="str">
            <v>CHĂM SÓC CƠ THỂ</v>
          </cell>
        </row>
        <row r="11166">
          <cell r="C11166" t="str">
            <v>4975479409844</v>
          </cell>
          <cell r="D11166" t="str">
            <v>OMRON- Máy đo huyết áp bắp tay HEM- 7122</v>
          </cell>
          <cell r="E11166">
            <v>1650000</v>
          </cell>
          <cell r="F11166" t="str">
            <v>230087</v>
          </cell>
          <cell r="G11166" t="str">
            <v>CHĂM SÓC SỨC KHỎE</v>
          </cell>
          <cell r="H11166" t="str">
            <v>LIÊN QUAN Y TẾ</v>
          </cell>
        </row>
        <row r="11167">
          <cell r="C11167" t="str">
            <v>4987123146890</v>
          </cell>
          <cell r="D11167" t="str">
            <v>ALINAMIN- Viên uống hỗ trợ bổ máu (180 v)</v>
          </cell>
          <cell r="E11167">
            <v>610000</v>
          </cell>
          <cell r="F11167" t="str">
            <v>230089</v>
          </cell>
          <cell r="G11167" t="str">
            <v>CHĂM SÓC SỨC KHỎE</v>
          </cell>
          <cell r="H11167" t="str">
            <v>HỖ TRỢ TRÍ NÃO VÀ TRÍ NHỚ</v>
          </cell>
        </row>
        <row r="11168">
          <cell r="C11168" t="str">
            <v>4582138096408</v>
          </cell>
          <cell r="D11168" t="str">
            <v>REFA- Thanh lăn nâng cơ giảm nếp nhăn</v>
          </cell>
          <cell r="E11168">
            <v>1890000</v>
          </cell>
          <cell r="F11168" t="str">
            <v>230090</v>
          </cell>
          <cell r="G11168" t="str">
            <v>CHĂM SÓC SẮC ĐẸP</v>
          </cell>
          <cell r="H11168" t="str">
            <v>CHĂM SÓC CƠ THỂ</v>
          </cell>
        </row>
        <row r="11169">
          <cell r="C11169" t="str">
            <v>4958349250166</v>
          </cell>
          <cell r="D11169" t="str">
            <v>KANEHIDE- Viên NANO FUCOIDAN hỗ trợ ung thư (60g)</v>
          </cell>
          <cell r="E11169">
            <v>6750000</v>
          </cell>
          <cell r="F11169" t="str">
            <v>230092</v>
          </cell>
          <cell r="G11169" t="str">
            <v>CHĂM SÓC SỨC KHỎE</v>
          </cell>
          <cell r="H11169" t="str">
            <v>TĂNG CƯỜNG HỆ MIỄN DỊCH</v>
          </cell>
        </row>
        <row r="11170">
          <cell r="C11170" t="str">
            <v>4979006092592</v>
          </cell>
          <cell r="D11170" t="str">
            <v>SK-II Set Mini Kit 5 (7pcs)</v>
          </cell>
          <cell r="E11170">
            <v>2300000</v>
          </cell>
          <cell r="F11170" t="str">
            <v>230093</v>
          </cell>
          <cell r="G11170" t="str">
            <v>CHĂM SÓC SẮC ĐẸP</v>
          </cell>
          <cell r="H11170" t="str">
            <v>CHĂM SÓC DA</v>
          </cell>
        </row>
        <row r="11171">
          <cell r="C11171" t="str">
            <v>4901503843247</v>
          </cell>
          <cell r="D11171" t="str">
            <v>FRACORA- Thức uống Placenta 150000mg (480ml)</v>
          </cell>
          <cell r="E11171">
            <v>599000</v>
          </cell>
          <cell r="F11171" t="str">
            <v>230094</v>
          </cell>
          <cell r="G11171" t="str">
            <v>CHĂM SÓC SỨC KHỎE</v>
          </cell>
          <cell r="H11171" t="str">
            <v>HỖ TRỢ LÀM ĐẸP</v>
          </cell>
        </row>
        <row r="11172">
          <cell r="C11172" t="str">
            <v>2301012209008</v>
          </cell>
          <cell r="D11172" t="str">
            <v>IKIMOTO-Viên chống lão hóa trẻ tế bàoNMN15000+ 90v</v>
          </cell>
          <cell r="E11172">
            <v>4250000</v>
          </cell>
          <cell r="F11172" t="str">
            <v>230095</v>
          </cell>
          <cell r="G11172" t="str">
            <v>CHĂM SÓC SỨC KHỎE</v>
          </cell>
          <cell r="H11172" t="str">
            <v>HỖ TRỢ LÀM ĐẸP</v>
          </cell>
        </row>
        <row r="11173">
          <cell r="C11173" t="str">
            <v>4515625201238</v>
          </cell>
          <cell r="D11173" t="str">
            <v>MIYAMA-Viên uống hỗ trợ đột quỵ Natto 5000FU (120v</v>
          </cell>
          <cell r="E11173">
            <v>950000</v>
          </cell>
          <cell r="F11173" t="str">
            <v>230096</v>
          </cell>
          <cell r="G11173" t="str">
            <v>CHĂM SÓC SỨC KHỎE</v>
          </cell>
          <cell r="H11173" t="str">
            <v>HỖ TRỢ TRÍ NÃO VÀ TRÍ NHỚ</v>
          </cell>
        </row>
        <row r="11174">
          <cell r="C11174" t="str">
            <v>4540474123271</v>
          </cell>
          <cell r="D11174" t="str">
            <v>MYM- Phấn Nước Tiara Girl cho da dầu - 01 Light</v>
          </cell>
          <cell r="E11174">
            <v>310000</v>
          </cell>
          <cell r="F11174" t="str">
            <v>230098</v>
          </cell>
          <cell r="G11174" t="str">
            <v>CHĂM SÓC SẮC ĐẸP</v>
          </cell>
          <cell r="H11174" t="str">
            <v>TRANG ĐIỂM</v>
          </cell>
        </row>
        <row r="11175">
          <cell r="C11175" t="str">
            <v>4540474123288</v>
          </cell>
          <cell r="D11175" t="str">
            <v>MYM- Phấn Nước Tiara Girl cho da dầu - 02 Natural</v>
          </cell>
          <cell r="E11175">
            <v>310000</v>
          </cell>
          <cell r="F11175" t="str">
            <v>230099</v>
          </cell>
          <cell r="G11175" t="str">
            <v>CHĂM SÓC SẮC ĐẸP</v>
          </cell>
          <cell r="H11175" t="str">
            <v>TRANG ĐIỂM</v>
          </cell>
        </row>
        <row r="11176">
          <cell r="C11176" t="str">
            <v>4540474777955</v>
          </cell>
          <cell r="D11176" t="str">
            <v xml:space="preserve">MYM- Phấn Nước Tiara Girl cho da khô - 01 Light </v>
          </cell>
          <cell r="E11176">
            <v>310000</v>
          </cell>
          <cell r="F11176" t="str">
            <v>230100</v>
          </cell>
          <cell r="G11176" t="str">
            <v>CHĂM SÓC SẮC ĐẸP</v>
          </cell>
          <cell r="H11176" t="str">
            <v>TRANG ĐIỂM</v>
          </cell>
        </row>
        <row r="11177">
          <cell r="C11177" t="str">
            <v>4540474777962</v>
          </cell>
          <cell r="D11177" t="str">
            <v>MYM- Phấn Nước Tiara Girl cho da khô - 02 Natural</v>
          </cell>
          <cell r="E11177">
            <v>310000</v>
          </cell>
          <cell r="F11177" t="str">
            <v>230101</v>
          </cell>
          <cell r="G11177" t="str">
            <v>CHĂM SÓC SẮC ĐẸP</v>
          </cell>
          <cell r="H11177" t="str">
            <v>TRANG ĐIỂM</v>
          </cell>
        </row>
        <row r="11178">
          <cell r="C11178" t="str">
            <v>4935421705721</v>
          </cell>
          <cell r="D11178" t="str">
            <v xml:space="preserve">SHU UEMURA - Son thỏi Rouge Unlimited RD160 </v>
          </cell>
          <cell r="E11178">
            <v>750000</v>
          </cell>
          <cell r="F11178" t="str">
            <v>230102</v>
          </cell>
          <cell r="G11178" t="str">
            <v>CHĂM SÓC SẮC ĐẸP</v>
          </cell>
          <cell r="H11178" t="str">
            <v>TRANG ĐIỂM</v>
          </cell>
        </row>
        <row r="11179">
          <cell r="C11179" t="str">
            <v>4935421748544</v>
          </cell>
          <cell r="D11179" t="str">
            <v xml:space="preserve">SHU UEMURA - Son thỏi Rouge Unlimited MET CR355 </v>
          </cell>
          <cell r="E11179">
            <v>750000</v>
          </cell>
          <cell r="F11179" t="str">
            <v>230104</v>
          </cell>
          <cell r="G11179" t="str">
            <v>CHĂM SÓC SẮC ĐẸP</v>
          </cell>
          <cell r="H11179" t="str">
            <v>TRANG ĐIỂM</v>
          </cell>
        </row>
        <row r="11180">
          <cell r="C11180" t="str">
            <v>6952693400404</v>
          </cell>
          <cell r="D11180" t="str">
            <v>H2OFLOSS-Tăm Nước H2Ofloss HF-6J (Màu Đen/Trắng)</v>
          </cell>
          <cell r="E11180">
            <v>830000</v>
          </cell>
          <cell r="F11180" t="str">
            <v>230105</v>
          </cell>
          <cell r="G11180" t="str">
            <v>CHĂM SÓC HÀNG NGÀY</v>
          </cell>
          <cell r="H11180" t="str">
            <v>CHĂM SÓC RĂNG MIỆNG</v>
          </cell>
        </row>
        <row r="11181">
          <cell r="C11181" t="str">
            <v>4935421705776</v>
          </cell>
          <cell r="D11181" t="str">
            <v>SHU UEMURA-Son thỏi RougeUnlimited RD 170</v>
          </cell>
          <cell r="E11181">
            <v>750000</v>
          </cell>
          <cell r="F11181" t="str">
            <v>230107</v>
          </cell>
          <cell r="G11181" t="str">
            <v>CHĂM SÓC SẮC ĐẸP</v>
          </cell>
          <cell r="H11181" t="str">
            <v>TRANG ĐIỂM</v>
          </cell>
        </row>
        <row r="11182">
          <cell r="C11182" t="str">
            <v>096619267200</v>
          </cell>
          <cell r="D11182" t="str">
            <v>KIRKLAND-Chăn lông cừu PlushBlanket Queen229x229cm</v>
          </cell>
          <cell r="E11182">
            <v>1100000</v>
          </cell>
          <cell r="F11182" t="str">
            <v>230108</v>
          </cell>
          <cell r="G11182" t="str">
            <v>NHÀ CỬA ĐỜI SỐNG</v>
          </cell>
          <cell r="H11182" t="str">
            <v>ĐỒ DÙNG SINH HOẠT GIA ĐÌNH</v>
          </cell>
        </row>
        <row r="11183">
          <cell r="C11183" t="str">
            <v>6948480156494</v>
          </cell>
          <cell r="D11183" t="str">
            <v>Đèn bắt muỗi thông minh cổng USB- Công suất 5W</v>
          </cell>
          <cell r="E11183">
            <v>275000</v>
          </cell>
          <cell r="F11183" t="str">
            <v>230109</v>
          </cell>
          <cell r="G11183" t="str">
            <v>ORDER</v>
          </cell>
          <cell r="H11183" t="str">
            <v>NHÀ CỬA ĐỜI SỐNG</v>
          </cell>
        </row>
        <row r="11184">
          <cell r="C11184" t="str">
            <v>4939553002086</v>
          </cell>
          <cell r="D11184" t="str">
            <v>CEZANNE- Son thỏi Lasting Lip Color 402 (Đỏ)</v>
          </cell>
          <cell r="E11184">
            <v>260000</v>
          </cell>
          <cell r="F11184" t="str">
            <v>230110</v>
          </cell>
          <cell r="G11184" t="str">
            <v>CHĂM SÓC SẮC ĐẸP</v>
          </cell>
          <cell r="H11184" t="str">
            <v>TRANG ĐIỂM</v>
          </cell>
        </row>
        <row r="11185">
          <cell r="C11185" t="str">
            <v>4939553041092</v>
          </cell>
          <cell r="D11185" t="str">
            <v>CEZANNE- Son thỏi Lasting Lip Color 406 (Đỏ hồng)</v>
          </cell>
          <cell r="E11185">
            <v>230000</v>
          </cell>
          <cell r="F11185" t="str">
            <v>230111</v>
          </cell>
          <cell r="G11185" t="str">
            <v>CHĂM SÓC SẮC ĐẸP</v>
          </cell>
          <cell r="H11185" t="str">
            <v>TRANG ĐIỂM</v>
          </cell>
        </row>
        <row r="11186">
          <cell r="C11186" t="str">
            <v>4939553041108</v>
          </cell>
          <cell r="D11186" t="str">
            <v>CEZANNE- Son thỏi Lasting Lip Color 407 (Đỏ nâu)</v>
          </cell>
          <cell r="E11186">
            <v>260000</v>
          </cell>
          <cell r="F11186" t="str">
            <v>230112</v>
          </cell>
          <cell r="G11186" t="str">
            <v>CHĂM SÓC SẮC ĐẸP</v>
          </cell>
          <cell r="H11186" t="str">
            <v>TRANG ĐIỂM</v>
          </cell>
        </row>
        <row r="11187">
          <cell r="C11187" t="str">
            <v>4939553002093</v>
          </cell>
          <cell r="D11187" t="str">
            <v>CEZANNE- Son thỏi Lasting Lip Color 501 (Cam tươi)</v>
          </cell>
          <cell r="E11187">
            <v>260000</v>
          </cell>
          <cell r="F11187" t="str">
            <v>230113</v>
          </cell>
          <cell r="G11187" t="str">
            <v>CHĂM SÓC SẮC ĐẸP</v>
          </cell>
          <cell r="H11187" t="str">
            <v>TRANG ĐIỂM</v>
          </cell>
        </row>
        <row r="11188">
          <cell r="C11188" t="str">
            <v>4514066014018</v>
          </cell>
          <cell r="D11188" t="str">
            <v>INTERTECHNO- Viên uống bổ não Pep IQ (150v)</v>
          </cell>
          <cell r="E11188">
            <v>1850000</v>
          </cell>
          <cell r="F11188" t="str">
            <v>230114</v>
          </cell>
          <cell r="G11188" t="str">
            <v>CHĂM SÓC SỨC KHỎE</v>
          </cell>
          <cell r="H11188" t="str">
            <v>HỖ TRỢ TRÍ NÃO VÀ TRÍ NHỚ</v>
          </cell>
        </row>
        <row r="11189">
          <cell r="C11189" t="str">
            <v>14987080002816</v>
          </cell>
          <cell r="D11189" t="str">
            <v>SAWAI- Thuốc uống hỗ trợ ổn định huyết áp (100v)</v>
          </cell>
          <cell r="E11189">
            <v>950000</v>
          </cell>
          <cell r="F11189" t="str">
            <v>230115</v>
          </cell>
          <cell r="G11189" t="str">
            <v>CHĂM SÓC SỨC KHỎE</v>
          </cell>
          <cell r="H11189" t="str">
            <v>LIÊN QUAN Y TẾ</v>
          </cell>
        </row>
        <row r="11190">
          <cell r="C11190" t="str">
            <v>2304032210009</v>
          </cell>
          <cell r="D11190" t="str">
            <v>SEKI- Bộ Dao Kéo Cao Cấp Nhật Bản 4 món</v>
          </cell>
          <cell r="E11190">
            <v>550000</v>
          </cell>
          <cell r="F11190" t="str">
            <v>230116</v>
          </cell>
          <cell r="G11190" t="str">
            <v>ORDER</v>
          </cell>
          <cell r="H11190" t="str">
            <v>NHÀ CỬA ĐỜI SỐNG</v>
          </cell>
        </row>
        <row r="11191">
          <cell r="C11191" t="str">
            <v>2304032210016</v>
          </cell>
          <cell r="D11191" t="str">
            <v>SEKI- Dao chặt size lớn</v>
          </cell>
          <cell r="E11191">
            <v>270000</v>
          </cell>
          <cell r="F11191" t="str">
            <v>230117</v>
          </cell>
          <cell r="G11191" t="str">
            <v>NHÀ CỬA ĐỜI SỐNG</v>
          </cell>
          <cell r="H11191" t="str">
            <v>BẾP VÀ PHÒNG ĂN</v>
          </cell>
        </row>
        <row r="11192">
          <cell r="C11192" t="str">
            <v>2304032210023</v>
          </cell>
          <cell r="D11192" t="str">
            <v>SEKI- Dao thái size vừa</v>
          </cell>
          <cell r="E11192">
            <v>120000</v>
          </cell>
          <cell r="F11192" t="str">
            <v>230118</v>
          </cell>
          <cell r="G11192" t="str">
            <v>NHÀ CỬA ĐỜI SỐNG</v>
          </cell>
          <cell r="H11192" t="str">
            <v>BẾP VÀ PHÒNG ĂN</v>
          </cell>
        </row>
        <row r="11193">
          <cell r="C11193" t="str">
            <v>2304032210030</v>
          </cell>
          <cell r="D11193" t="str">
            <v>SEKI- Dao gọt size nhỏ</v>
          </cell>
          <cell r="E11193">
            <v>80000</v>
          </cell>
          <cell r="F11193" t="str">
            <v>230119</v>
          </cell>
          <cell r="G11193" t="str">
            <v>NHÀ CỬA ĐỜI SỐNG</v>
          </cell>
          <cell r="H11193" t="str">
            <v>BẾP VÀ PHÒNG ĂN</v>
          </cell>
        </row>
        <row r="11194">
          <cell r="C11194" t="str">
            <v>2304032210047</v>
          </cell>
          <cell r="D11194" t="str">
            <v>SEKI- Kéo lưỡi thép</v>
          </cell>
          <cell r="E11194">
            <v>110000</v>
          </cell>
          <cell r="F11194" t="str">
            <v>230120</v>
          </cell>
          <cell r="G11194" t="str">
            <v>NHÀ CỬA ĐỜI SỐNG</v>
          </cell>
          <cell r="H11194" t="str">
            <v>BẾP VÀ PHÒNG ĂN</v>
          </cell>
        </row>
        <row r="11195">
          <cell r="C11195" t="str">
            <v>14987045670715</v>
          </cell>
          <cell r="D11195" t="str">
            <v>KRACIE- Viên uống tiêu mỡ thảo dược (Hộp 378 viên)</v>
          </cell>
          <cell r="E11195">
            <v>580000</v>
          </cell>
          <cell r="F11195" t="str">
            <v>230121</v>
          </cell>
          <cell r="G11195" t="str">
            <v>CHĂM SÓC SỨC KHỎE</v>
          </cell>
          <cell r="H11195" t="str">
            <v>HỖ TRỢ LÀM ĐẸP</v>
          </cell>
        </row>
        <row r="11196">
          <cell r="C11196" t="str">
            <v>4987107615671</v>
          </cell>
          <cell r="D11196" t="str">
            <v>DAIICHI SANKYO- Xịt xoang và viêm mũi dị ứng (30ml</v>
          </cell>
          <cell r="E11196">
            <v>450000</v>
          </cell>
          <cell r="F11196" t="str">
            <v>230123</v>
          </cell>
          <cell r="G11196" t="str">
            <v>CHĂM SÓC SỨC KHỎE</v>
          </cell>
          <cell r="H11196" t="str">
            <v>LIÊN QUAN Y TẾ</v>
          </cell>
        </row>
        <row r="11197">
          <cell r="C11197" t="str">
            <v>4975759201922</v>
          </cell>
          <cell r="D11197" t="str">
            <v>SOFT99- Gel lau kính chống mờ hơi nước (10g)</v>
          </cell>
          <cell r="E11197">
            <v>185000</v>
          </cell>
          <cell r="F11197" t="str">
            <v>230124</v>
          </cell>
          <cell r="G11197" t="str">
            <v>ORDER</v>
          </cell>
          <cell r="H11197" t="str">
            <v>NHÀ CỬA ĐỜI SỐNG</v>
          </cell>
        </row>
        <row r="11198">
          <cell r="C11198" t="str">
            <v>4987415993515</v>
          </cell>
          <cell r="D11198" t="str">
            <v>SHIDEIDO- Viên uống đẹp da The Collagen EXR 126v</v>
          </cell>
          <cell r="E11198">
            <v>860000</v>
          </cell>
          <cell r="F11198" t="str">
            <v>230125</v>
          </cell>
          <cell r="G11198" t="str">
            <v>CHĂM SÓC SỨC KHỎE</v>
          </cell>
          <cell r="H11198" t="str">
            <v>HỖ TRỢ LÀM ĐẸP</v>
          </cell>
        </row>
        <row r="11199">
          <cell r="C11199" t="str">
            <v>4901872972432</v>
          </cell>
          <cell r="D11199" t="str">
            <v>SHISEIDO- Lotion dưỡng ẩm sâu Aqua Label 200ml</v>
          </cell>
          <cell r="E11199">
            <v>450000</v>
          </cell>
          <cell r="F11199" t="str">
            <v>230126</v>
          </cell>
          <cell r="G11199" t="str">
            <v>CHĂM SÓC SẮC ĐẸP</v>
          </cell>
          <cell r="H11199" t="str">
            <v>CHĂM SÓC DA</v>
          </cell>
        </row>
        <row r="11200">
          <cell r="C11200" t="str">
            <v>4901872972845</v>
          </cell>
          <cell r="D11200" t="str">
            <v>SHISEIDO- Lotion chống lão hóa Aqua Label 200ml</v>
          </cell>
          <cell r="E11200">
            <v>450000</v>
          </cell>
          <cell r="F11200" t="str">
            <v>230127</v>
          </cell>
          <cell r="G11200" t="str">
            <v>CHĂM SÓC SẮC ĐẸP</v>
          </cell>
          <cell r="H11200" t="str">
            <v>CHĂM SÓC DA</v>
          </cell>
        </row>
        <row r="11201">
          <cell r="C11201" t="str">
            <v>4901872972760</v>
          </cell>
          <cell r="D11201" t="str">
            <v>SHISEIDO- Lotion dưỡng trắng Aqua Label 200ml</v>
          </cell>
          <cell r="E11201">
            <v>450000</v>
          </cell>
          <cell r="F11201" t="str">
            <v>230128</v>
          </cell>
          <cell r="G11201" t="str">
            <v>CHĂM SÓC SẮC ĐẸP</v>
          </cell>
          <cell r="H11201" t="str">
            <v>CHĂM SÓC DA</v>
          </cell>
        </row>
        <row r="11202">
          <cell r="C11202" t="str">
            <v>14987294394127</v>
          </cell>
          <cell r="D11202" t="str">
            <v>TEIJIN- Viên hỗ trợ bệnh Gout Feburic 10mg (100v)</v>
          </cell>
          <cell r="E11202">
            <v>1550000</v>
          </cell>
          <cell r="F11202" t="str">
            <v>230129</v>
          </cell>
          <cell r="G11202" t="str">
            <v>CHĂM SÓC SỨC KHỎE</v>
          </cell>
          <cell r="H11202" t="str">
            <v>HỖ TRỢ XƯƠNG VÀ KHỚP</v>
          </cell>
        </row>
        <row r="11203">
          <cell r="C11203" t="str">
            <v>4987072056417</v>
          </cell>
          <cell r="D11203" t="str">
            <v>KOBAYASHI -Viên uống giảm mỡ bụng 28000 (315v)</v>
          </cell>
          <cell r="E11203">
            <v>1250000</v>
          </cell>
          <cell r="F11203" t="str">
            <v>230130</v>
          </cell>
          <cell r="G11203" t="str">
            <v>CHĂM SÓC SỨC KHỎE</v>
          </cell>
          <cell r="H11203" t="str">
            <v>HỖ TRỢ LÀM ĐẸP</v>
          </cell>
        </row>
        <row r="11204">
          <cell r="C11204" t="str">
            <v>14987274057080</v>
          </cell>
          <cell r="D11204" t="str">
            <v>ALFRESA-Viên uống hỗ trợ gan nhiễm mỡ EPL 250mg</v>
          </cell>
          <cell r="E11204">
            <v>1600000</v>
          </cell>
          <cell r="F11204" t="str">
            <v>230131</v>
          </cell>
          <cell r="G11204" t="str">
            <v>CHĂM SÓC SỨC KHỎE</v>
          </cell>
          <cell r="H11204" t="str">
            <v>HỖ TRỢ GAN</v>
          </cell>
        </row>
        <row r="11205">
          <cell r="C11205" t="str">
            <v>4987036116218</v>
          </cell>
          <cell r="D11205" t="str">
            <v>OMI BROTHERHOOD- Dầu cù là dạng bôi 85g</v>
          </cell>
          <cell r="E11205">
            <v>195000</v>
          </cell>
          <cell r="F11205" t="str">
            <v>230132</v>
          </cell>
          <cell r="G11205" t="str">
            <v>CHĂM SÓC SẮC ĐẸP</v>
          </cell>
          <cell r="H11205" t="str">
            <v>CHĂM SÓC CƠ THỂ</v>
          </cell>
        </row>
        <row r="11206">
          <cell r="C11206" t="str">
            <v>4987415333601</v>
          </cell>
          <cell r="D11206" t="str">
            <v>SHISEIDO-Viên uống chống lão hóa CoenzymeQ10AA 90v</v>
          </cell>
          <cell r="E11206">
            <v>495000</v>
          </cell>
          <cell r="F11206" t="str">
            <v>230133</v>
          </cell>
          <cell r="G11206" t="str">
            <v>CHĂM SÓC SỨC KHỎE</v>
          </cell>
          <cell r="H11206" t="str">
            <v>HỖ TRỢ LÀM ĐẸP</v>
          </cell>
        </row>
        <row r="11207">
          <cell r="C11207" t="str">
            <v>4987365002015</v>
          </cell>
          <cell r="D11207" t="str">
            <v>IBOKORORI- DD hỗ trợ chữa mắt cá,mụn cóc (10ml)</v>
          </cell>
          <cell r="E11207">
            <v>290000</v>
          </cell>
          <cell r="F11207" t="str">
            <v>230134</v>
          </cell>
          <cell r="G11207" t="str">
            <v>CHĂM SÓC SẮC ĐẸP</v>
          </cell>
          <cell r="H11207" t="str">
            <v>CHĂM SÓC CƠ THỂ</v>
          </cell>
        </row>
        <row r="11208">
          <cell r="C11208" t="str">
            <v>4589622171139</v>
          </cell>
          <cell r="D11208" t="str">
            <v>B-UP MIRACLE- Viên uống tăng vòng 1, vòng 3 (60v)</v>
          </cell>
          <cell r="E11208">
            <v>950000</v>
          </cell>
          <cell r="F11208" t="str">
            <v>230135</v>
          </cell>
          <cell r="G11208" t="str">
            <v>CHĂM SÓC SỨC KHỎE</v>
          </cell>
          <cell r="H11208" t="str">
            <v>HỖ TRỢ LÀM ĐẸP</v>
          </cell>
        </row>
        <row r="11209">
          <cell r="C11209" t="str">
            <v>14987028209406</v>
          </cell>
          <cell r="D11209" t="str">
            <v>SANNOVA-Viên uống bổ sung Vitamin E Juvela 50mg</v>
          </cell>
          <cell r="E11209">
            <v>450000</v>
          </cell>
          <cell r="F11209" t="str">
            <v>230136</v>
          </cell>
          <cell r="G11209" t="str">
            <v>CHĂM SÓC SỨC KHỎE</v>
          </cell>
          <cell r="H11209" t="str">
            <v>TĂNG CƯỜNG HỆ MIỄN DỊCH</v>
          </cell>
        </row>
        <row r="11210">
          <cell r="C11210" t="str">
            <v>4562256338949</v>
          </cell>
          <cell r="D11210" t="str">
            <v>MOREPAS CARE EX- Gel collagen sụn vi cá hồi 80g</v>
          </cell>
          <cell r="E11210">
            <v>350000</v>
          </cell>
          <cell r="F11210" t="str">
            <v>230137</v>
          </cell>
          <cell r="G11210" t="str">
            <v>CHĂM SÓC SỨC KHỎE</v>
          </cell>
          <cell r="H11210" t="str">
            <v>HỖ TRỢ LÀM ĐẸP</v>
          </cell>
        </row>
        <row r="11211">
          <cell r="C11211" t="str">
            <v>4580629531162</v>
          </cell>
          <cell r="D11211" t="str">
            <v>YO GROUP-Tinh chất nghệ NANO UKON Premium (2gx30gói)</v>
          </cell>
          <cell r="E11211">
            <v>3500000</v>
          </cell>
          <cell r="F11211" t="str">
            <v>230138</v>
          </cell>
          <cell r="G11211" t="str">
            <v>CHĂM SÓC SỨC KHỎE</v>
          </cell>
          <cell r="H11211" t="str">
            <v>HỖ TRỢ GAN</v>
          </cell>
        </row>
        <row r="11212">
          <cell r="C11212" t="str">
            <v>4589645873270</v>
          </cell>
          <cell r="D11212" t="str">
            <v>MYM- Phấn Nước Tiara Girl Mịn Lì - Da sáng</v>
          </cell>
          <cell r="E11212">
            <v>310000</v>
          </cell>
          <cell r="F11212" t="str">
            <v>230139</v>
          </cell>
          <cell r="G11212" t="str">
            <v>CHĂM SÓC SẮC ĐẸP</v>
          </cell>
          <cell r="H11212" t="str">
            <v>TRANG ĐIỂM</v>
          </cell>
        </row>
        <row r="11213">
          <cell r="C11213" t="str">
            <v>4580244696949</v>
          </cell>
          <cell r="D11213" t="str">
            <v>THERMOS- Hộp cơm giữ nhiệt 3 ngăn JBG-1801 (1.3L)</v>
          </cell>
          <cell r="E11213">
            <v>890000</v>
          </cell>
          <cell r="F11213" t="str">
            <v>230141</v>
          </cell>
          <cell r="G11213" t="str">
            <v>NHÀ CỬA ĐỜI SỐNG</v>
          </cell>
          <cell r="H11213" t="str">
            <v>BẾP VÀ PHÒNG ĂN</v>
          </cell>
        </row>
        <row r="11214">
          <cell r="C11214" t="str">
            <v>4537715991683</v>
          </cell>
          <cell r="D11214" t="str">
            <v>BEAUTY WORLD- Mặt nạ ủ dưỡng tay (18mL)</v>
          </cell>
          <cell r="E11214">
            <v>125000</v>
          </cell>
          <cell r="F11214" t="str">
            <v>230142</v>
          </cell>
          <cell r="G11214" t="str">
            <v>CHĂM SÓC SẮC ĐẸP</v>
          </cell>
          <cell r="H11214" t="str">
            <v>CHĂM SÓC DA</v>
          </cell>
        </row>
        <row r="11215">
          <cell r="C11215" t="str">
            <v>4537715991676</v>
          </cell>
          <cell r="D11215" t="str">
            <v>BEAUTY WORLD- Mặt nạ ủ dưỡng chân (18mL)</v>
          </cell>
          <cell r="E11215">
            <v>125000</v>
          </cell>
          <cell r="F11215" t="str">
            <v>230143</v>
          </cell>
          <cell r="G11215" t="str">
            <v>CHĂM SÓC SẮC ĐẸP</v>
          </cell>
          <cell r="H11215" t="str">
            <v>CHĂM SÓC DA</v>
          </cell>
        </row>
        <row r="11216">
          <cell r="C11216" t="str">
            <v>4571365222261</v>
          </cell>
          <cell r="D11216" t="str">
            <v>BISHOU AKARI- Mặt nạ tế bào gốc THE STEM CELL 30m</v>
          </cell>
          <cell r="E11216">
            <v>220000</v>
          </cell>
          <cell r="F11216" t="str">
            <v>230144</v>
          </cell>
          <cell r="G11216" t="str">
            <v>CHĂM SÓC SẮC ĐẸP</v>
          </cell>
          <cell r="H11216" t="str">
            <v>CHĂM SÓC DA</v>
          </cell>
        </row>
        <row r="11217">
          <cell r="C11217" t="str">
            <v>4571365222315</v>
          </cell>
          <cell r="D11217" t="str">
            <v>BISHOU AKARI-Mặt nạ dưỡng trắng da THE STEM CELL</v>
          </cell>
          <cell r="E11217">
            <v>220000</v>
          </cell>
          <cell r="F11217" t="str">
            <v>230145</v>
          </cell>
          <cell r="G11217" t="str">
            <v>CHĂM SÓC SẮC ĐẸP</v>
          </cell>
          <cell r="H11217" t="str">
            <v>CHĂM SÓC DA</v>
          </cell>
        </row>
        <row r="11218">
          <cell r="C11218" t="str">
            <v>4580041045230</v>
          </cell>
          <cell r="D11218" t="str">
            <v>BISHOU AKARI- Mặt nạ nâng cơ, dưỡng da THE NMN 30m</v>
          </cell>
          <cell r="E11218">
            <v>250000</v>
          </cell>
          <cell r="F11218" t="str">
            <v>230146</v>
          </cell>
          <cell r="G11218" t="str">
            <v>CHĂM SÓC SẮC ĐẸP</v>
          </cell>
          <cell r="H11218" t="str">
            <v>CHĂM SÓC DA</v>
          </cell>
        </row>
        <row r="11219">
          <cell r="C11219" t="str">
            <v>4571365222322</v>
          </cell>
          <cell r="D11219" t="str">
            <v>BISHOU AKARI-Mặt nạ tế bào gốc chống lão hóa 30m</v>
          </cell>
          <cell r="E11219">
            <v>220000</v>
          </cell>
          <cell r="F11219" t="str">
            <v>230147</v>
          </cell>
          <cell r="G11219" t="str">
            <v>CHĂM SÓC SẮC ĐẸP</v>
          </cell>
          <cell r="H11219" t="str">
            <v>CHĂM SÓC DA</v>
          </cell>
        </row>
        <row r="11220">
          <cell r="C11220" t="str">
            <v>4524734500743</v>
          </cell>
          <cell r="D11220" t="str">
            <v>Dr.Ci:Labo- Kem dưỡng LaboLabo se lỗ chân lông 90g</v>
          </cell>
          <cell r="E11220">
            <v>570000</v>
          </cell>
          <cell r="F11220" t="str">
            <v>230148</v>
          </cell>
          <cell r="G11220" t="str">
            <v>CHĂM SÓC SẮC ĐẸP</v>
          </cell>
          <cell r="H11220" t="str">
            <v>CHĂM SÓC DA</v>
          </cell>
        </row>
        <row r="11221">
          <cell r="C11221" t="str">
            <v>4901503854724</v>
          </cell>
          <cell r="D11221" t="str">
            <v>FRACORA- Serum Collagen tươi chống lão hóa (30ml)</v>
          </cell>
          <cell r="E11221">
            <v>795000</v>
          </cell>
          <cell r="F11221" t="str">
            <v>230149</v>
          </cell>
          <cell r="G11221" t="str">
            <v>CHĂM SÓC SẮC ĐẸP</v>
          </cell>
          <cell r="H11221" t="str">
            <v>CHĂM SÓC DA</v>
          </cell>
        </row>
        <row r="11222">
          <cell r="C11222" t="str">
            <v>4901503848129</v>
          </cell>
          <cell r="D11222" t="str">
            <v>FRACORA- Serum nhau thai Enrich dưỡng ẩm sâu (30ml)</v>
          </cell>
          <cell r="E11222">
            <v>795000</v>
          </cell>
          <cell r="F11222" t="str">
            <v>230150</v>
          </cell>
          <cell r="G11222" t="str">
            <v>CHĂM SÓC SẮC ĐẸP</v>
          </cell>
          <cell r="H11222" t="str">
            <v>CHĂM SÓC DA</v>
          </cell>
        </row>
        <row r="11223">
          <cell r="C11223" t="str">
            <v>4901503848105</v>
          </cell>
          <cell r="D11223" t="str">
            <v>FRACORA- Tinh chất Nhau thai dưỡng trắng da 30mL</v>
          </cell>
          <cell r="E11223">
            <v>750000</v>
          </cell>
          <cell r="F11223" t="str">
            <v>230151</v>
          </cell>
          <cell r="G11223" t="str">
            <v>CHĂM SÓC SẮC ĐẸP</v>
          </cell>
          <cell r="H11223" t="str">
            <v>CHĂM SÓC DA</v>
          </cell>
        </row>
        <row r="11224">
          <cell r="C11224" t="str">
            <v>4901503847887</v>
          </cell>
          <cell r="D11224" t="str">
            <v>FRACORA- Tinh chất sụn mũi cá hồi 30mL</v>
          </cell>
          <cell r="E11224">
            <v>750000</v>
          </cell>
          <cell r="F11224" t="str">
            <v>230152</v>
          </cell>
          <cell r="G11224" t="str">
            <v>CHĂM SÓC SẮC ĐẸP</v>
          </cell>
          <cell r="H11224" t="str">
            <v>CHĂM SÓC DA</v>
          </cell>
        </row>
        <row r="11225">
          <cell r="C11225" t="str">
            <v>4571365222506</v>
          </cell>
          <cell r="D11225" t="str">
            <v>MEMOTO OMOI-Tinh chất chống nhăn, giảm thâm mắt11g</v>
          </cell>
          <cell r="E11225">
            <v>185000</v>
          </cell>
          <cell r="F11225" t="str">
            <v>230153</v>
          </cell>
          <cell r="G11225" t="str">
            <v>CHĂM SÓC SẮC ĐẸP</v>
          </cell>
          <cell r="H11225" t="str">
            <v>CHĂM SÓC DA</v>
          </cell>
        </row>
        <row r="11226">
          <cell r="C11226" t="str">
            <v>4987188165775</v>
          </cell>
          <cell r="D11226" t="str">
            <v>HISAMITSU- Xịt giảm đau Salonpas 300ml</v>
          </cell>
          <cell r="E11226">
            <v>595000</v>
          </cell>
          <cell r="F11226" t="str">
            <v>230154</v>
          </cell>
          <cell r="G11226" t="str">
            <v>CHĂM SÓC SỨC KHỎE</v>
          </cell>
          <cell r="H11226" t="str">
            <v>LIÊN QUAN Y TẾ</v>
          </cell>
        </row>
        <row r="11227">
          <cell r="C11227" t="str">
            <v>4573221370215</v>
          </cell>
          <cell r="D11227" t="str">
            <v>TOYO BEAUTY- Serum dưỡng da toàn diện Hitopla 60mL</v>
          </cell>
          <cell r="E11227">
            <v>350000</v>
          </cell>
          <cell r="F11227" t="str">
            <v>230155</v>
          </cell>
          <cell r="G11227" t="str">
            <v>CHĂM SÓC SẮC ĐẸP</v>
          </cell>
          <cell r="H11227" t="str">
            <v>CHĂM SÓC DA</v>
          </cell>
        </row>
        <row r="11228">
          <cell r="C11228" t="str">
            <v>14987123158340</v>
          </cell>
          <cell r="D11228" t="str">
            <v>TAKEDA- Viên Uống Diệt Vi Khuẩn HP Dạ Dày Lansup 8</v>
          </cell>
          <cell r="E11228">
            <v>2400000</v>
          </cell>
          <cell r="F11228" t="str">
            <v>230156</v>
          </cell>
          <cell r="G11228" t="str">
            <v>CHĂM SÓC SỨC KHỎE</v>
          </cell>
          <cell r="H11228" t="str">
            <v>CẢI THIỆN TIÊU HÓA VÀ HỆ VI SINH ĐƯỜNG RUỘT</v>
          </cell>
        </row>
        <row r="11229">
          <cell r="C11229" t="str">
            <v>2304032211006</v>
          </cell>
          <cell r="D11229" t="str">
            <v>Thớt thép không gỉ 304</v>
          </cell>
          <cell r="E11229">
            <v>550000</v>
          </cell>
          <cell r="F11229" t="str">
            <v>230158</v>
          </cell>
          <cell r="G11229" t="str">
            <v>NHÀ CỬA ĐỜI SỐNG</v>
          </cell>
          <cell r="H11229" t="str">
            <v>BẾP VÀ PHÒNG ĂN</v>
          </cell>
        </row>
        <row r="11230">
          <cell r="C11230" t="str">
            <v>4595642355046</v>
          </cell>
          <cell r="D11230" t="str">
            <v>KUU- Nước uống trẻ hóa Shika Placenta NMN 30.000+</v>
          </cell>
          <cell r="E11230">
            <v>8000000</v>
          </cell>
          <cell r="F11230" t="str">
            <v>230159</v>
          </cell>
          <cell r="G11230" t="str">
            <v>CHĂM SÓC SỨC KHỎE</v>
          </cell>
          <cell r="H11230" t="str">
            <v>HỖ TRỢ LÀM ĐẸP</v>
          </cell>
        </row>
        <row r="11231">
          <cell r="C11231" t="str">
            <v>4589645873287</v>
          </cell>
          <cell r="D11231" t="str">
            <v>MYM- Phấn Nước chiết xuất TBG Tiara Girl màu #02</v>
          </cell>
          <cell r="E11231">
            <v>310000</v>
          </cell>
          <cell r="F11231" t="str">
            <v>230160</v>
          </cell>
          <cell r="G11231" t="str">
            <v>CHĂM SÓC SẮC ĐẸP</v>
          </cell>
          <cell r="H11231" t="str">
            <v>TRANG ĐIỂM</v>
          </cell>
        </row>
        <row r="11232">
          <cell r="C11232" t="str">
            <v>4549777703500</v>
          </cell>
          <cell r="D11232" t="str">
            <v>PUREDERM- Mặt nạ mắt HydroGel Eye Mask 60m</v>
          </cell>
          <cell r="E11232">
            <v>260000</v>
          </cell>
          <cell r="F11232" t="str">
            <v>230161</v>
          </cell>
          <cell r="G11232" t="str">
            <v>CHĂM SÓC SẮC ĐẸP</v>
          </cell>
          <cell r="H11232" t="str">
            <v>CHĂM SÓC DA</v>
          </cell>
        </row>
        <row r="11233">
          <cell r="C11233" t="str">
            <v>4571365222292</v>
          </cell>
          <cell r="D11233" t="str">
            <v>BISHOU AKARI- Serum dưỡng mi tế bào gốc 6mL</v>
          </cell>
          <cell r="E11233">
            <v>220000</v>
          </cell>
          <cell r="F11233" t="str">
            <v>230162</v>
          </cell>
          <cell r="G11233" t="str">
            <v>CHĂM SÓC SẮC ĐẸP</v>
          </cell>
          <cell r="H11233" t="str">
            <v>CHĂM SÓC DA</v>
          </cell>
        </row>
        <row r="11234">
          <cell r="C11234" t="str">
            <v>4901008308661</v>
          </cell>
          <cell r="D11234" t="str">
            <v>CANMAKE-Phấn phủ Marshmallow Finish Powder10g-ML</v>
          </cell>
          <cell r="E11234">
            <v>320000</v>
          </cell>
          <cell r="F11234" t="str">
            <v>230163</v>
          </cell>
          <cell r="G11234" t="str">
            <v>CHĂM SÓC SẮC ĐẸP</v>
          </cell>
          <cell r="H11234" t="str">
            <v>TRANG ĐIỂM</v>
          </cell>
        </row>
        <row r="11235">
          <cell r="C11235" t="str">
            <v>4902806407211</v>
          </cell>
          <cell r="D11235" t="str">
            <v>MANDOM- Dầu dưỡng tóc chuyên sâu Lucido-L 60mL</v>
          </cell>
          <cell r="E11235">
            <v>320000</v>
          </cell>
          <cell r="F11235" t="str">
            <v>230164</v>
          </cell>
          <cell r="G11235" t="str">
            <v>CHĂM SÓC SẮC ĐẸP</v>
          </cell>
          <cell r="H11235" t="str">
            <v>Mỹ phẩm khác</v>
          </cell>
        </row>
        <row r="11236">
          <cell r="C11236" t="str">
            <v>4902806100587</v>
          </cell>
          <cell r="D11236" t="str">
            <v>MANDOM-Dầu dưỡng phục hồi tóc hư tổn Lucido-L 60mL</v>
          </cell>
          <cell r="E11236">
            <v>320000</v>
          </cell>
          <cell r="F11236" t="str">
            <v>230165</v>
          </cell>
          <cell r="G11236" t="str">
            <v>CHĂM SÓC SẮC ĐẸP</v>
          </cell>
          <cell r="H11236" t="str">
            <v>Mỹ phẩm khác</v>
          </cell>
        </row>
        <row r="11237">
          <cell r="C11237" t="str">
            <v>4562344374637</v>
          </cell>
          <cell r="D11237" t="str">
            <v>THERMOS- Bình nước giữ nhiệt 1.5L (Màu nâu tây)</v>
          </cell>
          <cell r="E11237">
            <v>950000</v>
          </cell>
          <cell r="F11237" t="str">
            <v>230166</v>
          </cell>
          <cell r="G11237" t="str">
            <v>NHÀ CỬA ĐỜI SỐNG</v>
          </cell>
          <cell r="H11237" t="str">
            <v>BẾP VÀ PHÒNG ĂN</v>
          </cell>
        </row>
        <row r="11238">
          <cell r="C11238" t="str">
            <v>4562344374644</v>
          </cell>
          <cell r="D11238" t="str">
            <v>THERMOS- Bình nước giữ nhiệt 1.5L (Màu nâu đồng)</v>
          </cell>
          <cell r="E11238">
            <v>950000</v>
          </cell>
          <cell r="F11238" t="str">
            <v>230167</v>
          </cell>
          <cell r="G11238" t="str">
            <v>NHÀ CỬA ĐỜI SỐNG</v>
          </cell>
          <cell r="H11238" t="str">
            <v>BẾP VÀ PHÒNG ĂN</v>
          </cell>
        </row>
        <row r="11239">
          <cell r="C11239" t="str">
            <v>4562344374620</v>
          </cell>
          <cell r="D11239" t="str">
            <v>THERMOS- Bình nước giữ nhiệt 1.5L (Màu bạc)</v>
          </cell>
          <cell r="E11239">
            <v>950000</v>
          </cell>
          <cell r="F11239" t="str">
            <v>230168</v>
          </cell>
          <cell r="G11239" t="str">
            <v>NHÀ CỬA ĐỜI SỐNG</v>
          </cell>
          <cell r="H11239" t="str">
            <v>BẾP VÀ PHÒNG ĂN</v>
          </cell>
        </row>
        <row r="11240">
          <cell r="C11240" t="str">
            <v>4571365222391</v>
          </cell>
          <cell r="D11240" t="str">
            <v>BISHOU AKARI- Mặt nạ mắt NMN THE STEM CELL 60m</v>
          </cell>
          <cell r="E11240">
            <v>250000</v>
          </cell>
          <cell r="F11240" t="str">
            <v>230169</v>
          </cell>
          <cell r="G11240" t="str">
            <v>CHĂM SÓC SẮC ĐẸP</v>
          </cell>
          <cell r="H11240" t="str">
            <v>CHĂM SÓC DA</v>
          </cell>
        </row>
        <row r="11241">
          <cell r="C11241" t="str">
            <v>4987645491065</v>
          </cell>
          <cell r="D11241" t="str">
            <v>ITOH- Viên uống bổ mắt chiết xuất việt quất + Lutein 44 ngày</v>
          </cell>
          <cell r="E11241">
            <v>600000</v>
          </cell>
          <cell r="F11241" t="str">
            <v>230170</v>
          </cell>
          <cell r="G11241" t="str">
            <v>CHĂM SÓC SỨC KHỎE</v>
          </cell>
          <cell r="H11241" t="str">
            <v>CHĂM SÓC MẮT</v>
          </cell>
        </row>
        <row r="11242">
          <cell r="C11242" t="str">
            <v>4901008307916</v>
          </cell>
          <cell r="D11242" t="str">
            <v>CANMAKE-Phấn má dạng kem màu 14 (Hồng đào)</v>
          </cell>
          <cell r="E11242">
            <v>220000</v>
          </cell>
          <cell r="F11242" t="str">
            <v>230171</v>
          </cell>
          <cell r="G11242" t="str">
            <v>CHĂM SÓC SẮC ĐẸP</v>
          </cell>
          <cell r="H11242" t="str">
            <v>TRANG ĐIỂM</v>
          </cell>
        </row>
        <row r="11243">
          <cell r="C11243" t="str">
            <v>4901008307954</v>
          </cell>
          <cell r="D11243" t="str">
            <v>CANMAKE-Phấn má dạng bột (Hồng phấn)</v>
          </cell>
          <cell r="E11243">
            <v>220000</v>
          </cell>
          <cell r="F11243" t="str">
            <v>230172</v>
          </cell>
          <cell r="G11243" t="str">
            <v>CHĂM SÓC SẮC ĐẸP</v>
          </cell>
          <cell r="H11243" t="str">
            <v>TRANG ĐIỂM</v>
          </cell>
        </row>
        <row r="11244">
          <cell r="C11244" t="str">
            <v>4901008308081</v>
          </cell>
          <cell r="D11244" t="str">
            <v>CANMAKE-Phấn má dạng bột (Đỏ rose)</v>
          </cell>
          <cell r="E11244">
            <v>220000</v>
          </cell>
          <cell r="F11244" t="str">
            <v>230173</v>
          </cell>
          <cell r="G11244" t="str">
            <v>CHĂM SÓC SẮC ĐẸP</v>
          </cell>
          <cell r="H11244" t="str">
            <v>TRANG ĐIỂM</v>
          </cell>
        </row>
        <row r="11245">
          <cell r="C11245" t="str">
            <v>4901234394117</v>
          </cell>
          <cell r="D11245" t="str">
            <v>UTENA- Muối tắm hương đào 300g</v>
          </cell>
          <cell r="E11245">
            <v>250000</v>
          </cell>
          <cell r="F11245" t="str">
            <v>230174</v>
          </cell>
          <cell r="G11245" t="str">
            <v>CHĂM SÓC SẮC ĐẸP</v>
          </cell>
          <cell r="H11245" t="str">
            <v>CHĂM SÓC CƠ THỂ</v>
          </cell>
        </row>
        <row r="11246">
          <cell r="C11246" t="str">
            <v>4901234394216</v>
          </cell>
          <cell r="D11246" t="str">
            <v>UTENA- Muối tắm hương dâu 300g</v>
          </cell>
          <cell r="E11246">
            <v>250000</v>
          </cell>
          <cell r="F11246" t="str">
            <v>230175</v>
          </cell>
          <cell r="G11246" t="str">
            <v>CHĂM SÓC SẮC ĐẸP</v>
          </cell>
          <cell r="H11246" t="str">
            <v>CHĂM SÓC CƠ THỂ</v>
          </cell>
        </row>
        <row r="11247">
          <cell r="C11247" t="str">
            <v>4901234394315</v>
          </cell>
          <cell r="D11247" t="str">
            <v>UTENA- Muối tắm hương sữa dừa 300g</v>
          </cell>
          <cell r="E11247">
            <v>250000</v>
          </cell>
          <cell r="F11247" t="str">
            <v>230176</v>
          </cell>
          <cell r="G11247" t="str">
            <v>CHĂM SÓC SẮC ĐẸP</v>
          </cell>
          <cell r="H11247" t="str">
            <v>CHĂM SÓC CƠ THỂ</v>
          </cell>
        </row>
        <row r="11248">
          <cell r="C11248" t="str">
            <v>4901234394414</v>
          </cell>
          <cell r="D11248" t="str">
            <v>UTENA- Muối tắm hương cam 300g</v>
          </cell>
          <cell r="E11248">
            <v>250000</v>
          </cell>
          <cell r="F11248" t="str">
            <v>230177</v>
          </cell>
          <cell r="G11248" t="str">
            <v>CHĂM SÓC SẮC ĐẸP</v>
          </cell>
          <cell r="H11248" t="str">
            <v>CHĂM SÓC CƠ THỂ</v>
          </cell>
        </row>
        <row r="11249">
          <cell r="C11249" t="str">
            <v>4571383630710</v>
          </cell>
          <cell r="D11249" t="str">
            <v>SEFUTI- Serum Re'senza chiết xuất mật ong 60mL</v>
          </cell>
          <cell r="E11249">
            <v>450000</v>
          </cell>
          <cell r="F11249" t="str">
            <v>230178</v>
          </cell>
          <cell r="G11249" t="str">
            <v>CHĂM SÓC SẮC ĐẸP</v>
          </cell>
          <cell r="H11249" t="str">
            <v>CHĂM SÓC DA</v>
          </cell>
        </row>
        <row r="11250">
          <cell r="C11250" t="str">
            <v>4562398235281</v>
          </cell>
          <cell r="D11250" t="str">
            <v>BELULU- Máy massage cho cổ Reaxbe KRD9015- Trắng</v>
          </cell>
          <cell r="E11250">
            <v>1800000</v>
          </cell>
          <cell r="F11250" t="str">
            <v>230179</v>
          </cell>
          <cell r="G11250" t="str">
            <v>CHĂM SÓC SỨC KHỎE</v>
          </cell>
          <cell r="H11250" t="str">
            <v>LIÊN QUAN Y TẾ</v>
          </cell>
        </row>
        <row r="11251">
          <cell r="C11251" t="str">
            <v>4979006092486</v>
          </cell>
          <cell r="D11251" t="str">
            <v>SK-II- Essential Travel Kit (Set 5 SP)</v>
          </cell>
          <cell r="E11251">
            <v>1590000</v>
          </cell>
          <cell r="F11251" t="str">
            <v>230180</v>
          </cell>
          <cell r="G11251" t="str">
            <v>CHĂM SÓC SẮC ĐẸP</v>
          </cell>
          <cell r="H11251" t="str">
            <v>CHĂM SÓC DA</v>
          </cell>
        </row>
        <row r="11252">
          <cell r="C11252" t="str">
            <v>4515061089599</v>
          </cell>
          <cell r="D11252" t="str">
            <v>BCL- Gel làm sạch mụn đầu đen Tsururi 15g</v>
          </cell>
          <cell r="E11252">
            <v>230000</v>
          </cell>
          <cell r="F11252" t="str">
            <v>230181</v>
          </cell>
          <cell r="G11252" t="str">
            <v>CHĂM SÓC SẮC ĐẸP</v>
          </cell>
          <cell r="H11252" t="str">
            <v>CHĂM SÓC DA</v>
          </cell>
        </row>
        <row r="11253">
          <cell r="C11253" t="str">
            <v>4571262290110</v>
          </cell>
          <cell r="D11253" t="str">
            <v>ANIMATTO- Tinh chất hàu tươi Night Stronger 90v</v>
          </cell>
          <cell r="E11253">
            <v>800000</v>
          </cell>
          <cell r="F11253" t="str">
            <v>230182</v>
          </cell>
          <cell r="G11253" t="str">
            <v>CHĂM SÓC SỨC KHỎE</v>
          </cell>
          <cell r="H11253" t="str">
            <v>SINH LÝ - NỘI TIẾT TỐ</v>
          </cell>
        </row>
        <row r="11254">
          <cell r="C11254" t="str">
            <v>4901008304533</v>
          </cell>
          <cell r="D11254" t="str">
            <v>CANMAKE-Phấn phủ Marshmallow Finish Powder10g-MO</v>
          </cell>
          <cell r="E11254">
            <v>320000</v>
          </cell>
          <cell r="F11254" t="str">
            <v>230183</v>
          </cell>
          <cell r="G11254" t="str">
            <v>CHĂM SÓC SẮC ĐẸP</v>
          </cell>
          <cell r="H11254" t="str">
            <v>TRANG ĐIỂM</v>
          </cell>
        </row>
        <row r="11255">
          <cell r="C11255" t="str">
            <v>4901008309880</v>
          </cell>
          <cell r="D11255" t="str">
            <v>CANMAKE-Phấn phủ Marshmallow Finish Powder10g-MP</v>
          </cell>
          <cell r="E11255">
            <v>320000</v>
          </cell>
          <cell r="F11255" t="str">
            <v>230184</v>
          </cell>
          <cell r="G11255" t="str">
            <v>CHĂM SÓC SẮC ĐẸP</v>
          </cell>
          <cell r="H11255" t="str">
            <v>TRANG ĐIỂM</v>
          </cell>
        </row>
        <row r="11256">
          <cell r="C11256" t="str">
            <v>4901008305318</v>
          </cell>
          <cell r="D11256" t="str">
            <v>CANMAKE-Phấn phủ Marshmallow Finish Powder10g-MB</v>
          </cell>
          <cell r="E11256">
            <v>320000</v>
          </cell>
          <cell r="F11256" t="str">
            <v>230185</v>
          </cell>
          <cell r="G11256" t="str">
            <v>CHĂM SÓC SẮC ĐẸP</v>
          </cell>
          <cell r="H11256" t="str">
            <v>TRANG ĐIỂM</v>
          </cell>
        </row>
        <row r="11257">
          <cell r="C11257" t="str">
            <v>4580523260250</v>
          </cell>
          <cell r="D11257" t="str">
            <v>ELL VIE-Serum trẻ hóa da dưỡng ẩm sâu NMN 30mL</v>
          </cell>
          <cell r="E11257">
            <v>280000</v>
          </cell>
          <cell r="F11257" t="str">
            <v>230186</v>
          </cell>
          <cell r="G11257" t="str">
            <v>CHĂM SÓC SẮC ĐẸP</v>
          </cell>
          <cell r="H11257" t="str">
            <v>CHĂM SÓC DA</v>
          </cell>
        </row>
        <row r="11258">
          <cell r="C11258" t="str">
            <v>4901730150644</v>
          </cell>
          <cell r="D11258" t="str">
            <v>JOHNSON- Sữa dưỡng thể hương đào 200mL</v>
          </cell>
          <cell r="E11258">
            <v>250000</v>
          </cell>
          <cell r="F11258" t="str">
            <v>230187</v>
          </cell>
          <cell r="G11258" t="str">
            <v>CHĂM SÓC SẮC ĐẸP</v>
          </cell>
          <cell r="H11258" t="str">
            <v>TRANG ĐIỂM</v>
          </cell>
        </row>
        <row r="11259">
          <cell r="C11259" t="str">
            <v>4515061012429</v>
          </cell>
          <cell r="D11259" t="str">
            <v>BCL- Viên uống cấp ẩm Momo Puri 20v</v>
          </cell>
          <cell r="E11259">
            <v>240000</v>
          </cell>
          <cell r="F11259" t="str">
            <v>230188</v>
          </cell>
          <cell r="G11259" t="str">
            <v>ORDER</v>
          </cell>
          <cell r="H11259" t="str">
            <v>CHĂM SÓC SỨC KHỎE</v>
          </cell>
        </row>
        <row r="11260">
          <cell r="C11260" t="str">
            <v>4589457740210</v>
          </cell>
          <cell r="D11260" t="str">
            <v>GENSEI-Viên Collagen tươi từ sụn cá hồi&amp;tổ yến 30v</v>
          </cell>
          <cell r="E11260">
            <v>350000</v>
          </cell>
          <cell r="F11260" t="str">
            <v>230189</v>
          </cell>
          <cell r="G11260" t="str">
            <v>CHĂM SÓC SỨC KHỎE</v>
          </cell>
          <cell r="H11260" t="str">
            <v>HỖ TRỢ LÀM ĐẸP</v>
          </cell>
        </row>
        <row r="11261">
          <cell r="C11261" t="str">
            <v>4992969002712</v>
          </cell>
          <cell r="D11261" t="str">
            <v>TONOIKE SHUZOTEN-Nước thần Kuramoto Bijin 120mL</v>
          </cell>
          <cell r="E11261">
            <v>465000</v>
          </cell>
          <cell r="F11261" t="str">
            <v>230190</v>
          </cell>
          <cell r="G11261" t="str">
            <v>CHĂM SÓC SẮC ĐẸP</v>
          </cell>
          <cell r="H11261" t="str">
            <v>CHĂM SÓC DA</v>
          </cell>
        </row>
        <row r="11262">
          <cell r="C11262" t="str">
            <v>4901008302966</v>
          </cell>
          <cell r="D11262" t="str">
            <v>CANMAKE-Phấn má dạng kem màu 05 (Cam đào)</v>
          </cell>
          <cell r="E11262">
            <v>220000</v>
          </cell>
          <cell r="F11262" t="str">
            <v>230191</v>
          </cell>
          <cell r="G11262" t="str">
            <v>CHĂM SÓC SẮC ĐẸP</v>
          </cell>
          <cell r="H11262" t="str">
            <v>TRANG ĐIỂM</v>
          </cell>
        </row>
        <row r="11263">
          <cell r="C11263" t="str">
            <v>4935421765565</v>
          </cell>
          <cell r="D11263" t="str">
            <v>SHU UEMURA - Son thỏi Rouge Amplified Matte OR570</v>
          </cell>
          <cell r="E11263">
            <v>750000</v>
          </cell>
          <cell r="F11263" t="str">
            <v>230192</v>
          </cell>
          <cell r="G11263" t="str">
            <v>CHĂM SÓC SẮC ĐẸP</v>
          </cell>
          <cell r="H11263" t="str">
            <v>TRANG ĐIỂM</v>
          </cell>
        </row>
        <row r="11264">
          <cell r="C11264" t="str">
            <v>4987084410979</v>
          </cell>
          <cell r="D11264" t="str">
            <v>SANTEN- Nước nhỏ mắt Beauteye 12ml</v>
          </cell>
          <cell r="E11264">
            <v>250000</v>
          </cell>
          <cell r="F11264" t="str">
            <v>230193</v>
          </cell>
          <cell r="G11264" t="str">
            <v>ORDER</v>
          </cell>
          <cell r="H11264" t="str">
            <v>CHĂM SÓC SỨC KHỎE</v>
          </cell>
        </row>
        <row r="11265">
          <cell r="C11265" t="str">
            <v>4987084300775</v>
          </cell>
          <cell r="D11265" t="str">
            <v>SANTEN-Nước nhỏ mắt Beauteye cho kính áp tròng12ml</v>
          </cell>
          <cell r="E11265">
            <v>250000</v>
          </cell>
          <cell r="F11265" t="str">
            <v>230194</v>
          </cell>
          <cell r="G11265" t="str">
            <v>ORDER</v>
          </cell>
          <cell r="H11265" t="str">
            <v>CHĂM SÓC SỨC KHỎE</v>
          </cell>
        </row>
        <row r="11266">
          <cell r="C11266" t="str">
            <v>4987084303691</v>
          </cell>
          <cell r="D11266" t="str">
            <v>SANTEN-Nước nhỏ mắt Beauteye Moon Care ban đêm12ml</v>
          </cell>
          <cell r="E11266">
            <v>220000</v>
          </cell>
          <cell r="F11266" t="str">
            <v>230195</v>
          </cell>
          <cell r="G11266" t="str">
            <v>ORDER</v>
          </cell>
          <cell r="H11266" t="str">
            <v>CHĂM SÓC SỨC KHỎE</v>
          </cell>
        </row>
        <row r="11267">
          <cell r="C11267" t="str">
            <v>8936212080184</v>
          </cell>
          <cell r="D11267" t="str">
            <v>KAIYO-Thớt thái gỗ teak đầu cây hình con Mèo</v>
          </cell>
          <cell r="E11267">
            <v>295000</v>
          </cell>
          <cell r="F11267" t="str">
            <v>230196</v>
          </cell>
          <cell r="G11267" t="str">
            <v>NHÀ CỬA ĐỜI SỐNG</v>
          </cell>
          <cell r="H11267" t="str">
            <v>BẾP VÀ PHÒNG ĂN</v>
          </cell>
        </row>
        <row r="11268">
          <cell r="C11268" t="str">
            <v>8936212080054</v>
          </cell>
          <cell r="D11268" t="str">
            <v>KAIYO-Thớt chặt gỗ Teak đầu cây hình tròn 30x3,8cm</v>
          </cell>
          <cell r="E11268">
            <v>650000</v>
          </cell>
          <cell r="F11268" t="str">
            <v>230197</v>
          </cell>
          <cell r="G11268" t="str">
            <v>NHÀ CỬA ĐỜI SỐNG</v>
          </cell>
          <cell r="H11268" t="str">
            <v>BẾP VÀ PHÒNG ĂN</v>
          </cell>
        </row>
        <row r="11269">
          <cell r="C11269" t="str">
            <v>8936212080047</v>
          </cell>
          <cell r="D11269" t="str">
            <v>KAIYO-Thớt thái gỗ Teak đầu cây hình tròn 30x2,5cm</v>
          </cell>
          <cell r="E11269">
            <v>480000</v>
          </cell>
          <cell r="F11269" t="str">
            <v>230198</v>
          </cell>
          <cell r="G11269" t="str">
            <v>NHÀ CỬA ĐỜI SỐNG</v>
          </cell>
          <cell r="H11269" t="str">
            <v>BẾP VÀ PHÒNG ĂN</v>
          </cell>
        </row>
        <row r="11270">
          <cell r="C11270" t="str">
            <v>8936212080030</v>
          </cell>
          <cell r="D11270" t="str">
            <v>KAIYO-Thớt chặt gỗ Teak hình chữ nhật 35x25x3,8cm</v>
          </cell>
          <cell r="E11270">
            <v>630000</v>
          </cell>
          <cell r="F11270" t="str">
            <v>230199</v>
          </cell>
          <cell r="G11270" t="str">
            <v>NHÀ CỬA ĐỜI SỐNG</v>
          </cell>
          <cell r="H11270" t="str">
            <v>BẾP VÀ PHÒNG ĂN</v>
          </cell>
        </row>
        <row r="11271">
          <cell r="C11271" t="str">
            <v>8936212080016</v>
          </cell>
          <cell r="D11271" t="str">
            <v>KAIYO-Thớt thái gỗ Teak hình chữ nhật 30x20x2,5cm</v>
          </cell>
          <cell r="E11271">
            <v>350000</v>
          </cell>
          <cell r="F11271" t="str">
            <v>230200</v>
          </cell>
          <cell r="G11271" t="str">
            <v>NHÀ CỬA ĐỜI SỐNG</v>
          </cell>
          <cell r="H11271" t="str">
            <v>BẾP VÀ PHÒNG ĂN</v>
          </cell>
        </row>
        <row r="11272">
          <cell r="C11272" t="str">
            <v>8936212080177</v>
          </cell>
          <cell r="D11272" t="str">
            <v>KAIYO-Thớt thái gỗ teak đầu cây hình con Heo</v>
          </cell>
          <cell r="E11272">
            <v>295000</v>
          </cell>
          <cell r="F11272" t="str">
            <v>230201</v>
          </cell>
          <cell r="G11272" t="str">
            <v>NHÀ CỬA ĐỜI SỐNG</v>
          </cell>
          <cell r="H11272" t="str">
            <v>BẾP VÀ PHÒNG ĂN</v>
          </cell>
        </row>
        <row r="11273">
          <cell r="C11273" t="str">
            <v>8936212080160</v>
          </cell>
          <cell r="D11273" t="str">
            <v>KAIYO-Thớt thái gỗ teak đầu cây hình Giỏ xách</v>
          </cell>
          <cell r="E11273">
            <v>315000</v>
          </cell>
          <cell r="F11273" t="str">
            <v>230202</v>
          </cell>
          <cell r="G11273" t="str">
            <v>NHÀ CỬA ĐỜI SỐNG</v>
          </cell>
          <cell r="H11273" t="str">
            <v>BẾP VÀ PHÒNG ĂN</v>
          </cell>
        </row>
        <row r="11274">
          <cell r="C11274" t="str">
            <v>4571383630321</v>
          </cell>
          <cell r="D11274" t="str">
            <v>SEFUTI- Serum nhau thai ngựa Re'senza 60mL</v>
          </cell>
          <cell r="E11274">
            <v>350000</v>
          </cell>
          <cell r="F11274" t="str">
            <v>230203</v>
          </cell>
          <cell r="G11274" t="str">
            <v>CHĂM SÓC SẮC ĐẸP</v>
          </cell>
          <cell r="H11274" t="str">
            <v>CHĂM SÓC DA</v>
          </cell>
        </row>
        <row r="11275">
          <cell r="C11275" t="str">
            <v>4571383630529</v>
          </cell>
          <cell r="D11275" t="str">
            <v>SEFUTI- Serum chống lão hóa Astaxanthin 60mL</v>
          </cell>
          <cell r="E11275">
            <v>350000</v>
          </cell>
          <cell r="F11275" t="str">
            <v>230204</v>
          </cell>
          <cell r="G11275" t="str">
            <v>CHĂM SÓC SẮC ĐẸP</v>
          </cell>
          <cell r="H11275" t="str">
            <v>CHĂM SÓC DA</v>
          </cell>
        </row>
        <row r="11276">
          <cell r="C11276" t="str">
            <v>4987227031245</v>
          </cell>
          <cell r="D11276" t="str">
            <v>MORISHITA- Men vi sinh Bifina EX hộp 30 gói</v>
          </cell>
          <cell r="E11276">
            <v>1390000</v>
          </cell>
          <cell r="F11276" t="str">
            <v>230205</v>
          </cell>
          <cell r="G11276" t="str">
            <v>CHĂM SÓC SỨC KHỎE</v>
          </cell>
          <cell r="H11276" t="str">
            <v>CẢI THIỆN TIÊU HÓA VÀ HỆ VI SINH ĐƯỜNG RUỘT</v>
          </cell>
        </row>
        <row r="11277">
          <cell r="C11277" t="str">
            <v>4987227033584</v>
          </cell>
          <cell r="D11277" t="str">
            <v>MORISHITA-Men vi sinh Bifina Baby hộp 30 gói</v>
          </cell>
          <cell r="E11277">
            <v>469000</v>
          </cell>
          <cell r="F11277" t="str">
            <v>230206</v>
          </cell>
          <cell r="G11277" t="str">
            <v>CHĂM SÓC SỨC KHỎE</v>
          </cell>
          <cell r="H11277" t="str">
            <v>CẢI THIỆN TIÊU HÓA VÀ HỆ VI SINH ĐƯỜNG RUỘT</v>
          </cell>
        </row>
        <row r="11278">
          <cell r="C11278" t="str">
            <v>4987107608703</v>
          </cell>
          <cell r="D11278" t="str">
            <v>DAIICHI SANKYO-Kem cải thiện mụn, viêm nang (6g)</v>
          </cell>
          <cell r="E11278">
            <v>395000</v>
          </cell>
          <cell r="F11278" t="str">
            <v>230207</v>
          </cell>
          <cell r="G11278" t="str">
            <v>CHĂM SÓC SẮC ĐẸP</v>
          </cell>
          <cell r="H11278" t="str">
            <v>CHĂM SÓC DA</v>
          </cell>
        </row>
        <row r="11279">
          <cell r="C11279" t="str">
            <v>6943757600090</v>
          </cell>
          <cell r="D11279" t="str">
            <v>ECOVACS- Robot hút bụi lau nhà Deebot U2 Pro (Đen)</v>
          </cell>
          <cell r="E11279">
            <v>6000000</v>
          </cell>
          <cell r="F11279" t="str">
            <v>230208</v>
          </cell>
          <cell r="G11279" t="str">
            <v>ORDER</v>
          </cell>
          <cell r="H11279" t="str">
            <v>NHÀ CỬA ĐỜI SỐNG</v>
          </cell>
        </row>
        <row r="11280">
          <cell r="C11280" t="str">
            <v>4971710261400</v>
          </cell>
          <cell r="D11280" t="str">
            <v>KOSE- Kem nền CC Sekkisei 30g #01 (Da trắng)</v>
          </cell>
          <cell r="E11280">
            <v>595000</v>
          </cell>
          <cell r="F11280" t="str">
            <v>230209</v>
          </cell>
          <cell r="G11280" t="str">
            <v>CHĂM SÓC SẮC ĐẸP</v>
          </cell>
          <cell r="H11280" t="str">
            <v>TRANG ĐIỂM</v>
          </cell>
        </row>
        <row r="11281">
          <cell r="C11281" t="str">
            <v>4971710286014</v>
          </cell>
          <cell r="D11281" t="str">
            <v>KOSE-Sữa chống nắng Sekkisei SPF50＋ 60g</v>
          </cell>
          <cell r="E11281">
            <v>595000</v>
          </cell>
          <cell r="F11281" t="str">
            <v>230210</v>
          </cell>
          <cell r="G11281" t="str">
            <v>CHĂM SÓC SẮC ĐẸP</v>
          </cell>
          <cell r="H11281" t="str">
            <v>CHĂM SÓC CƠ THỂ</v>
          </cell>
        </row>
        <row r="11282">
          <cell r="C11282" t="str">
            <v>14987045670791</v>
          </cell>
          <cell r="D11282" t="str">
            <v>Kracie- Viên uống bổ thận Hachimijiogan 252 viên</v>
          </cell>
          <cell r="E11282">
            <v>780000</v>
          </cell>
          <cell r="F11282" t="str">
            <v>230211</v>
          </cell>
          <cell r="G11282" t="str">
            <v>CHĂM SÓC SỨC KHỎE</v>
          </cell>
          <cell r="H11282" t="str">
            <v>LIÊN QUAN Y TẾ</v>
          </cell>
        </row>
        <row r="11283">
          <cell r="C11283" t="str">
            <v>4589505171591</v>
          </cell>
          <cell r="D11283" t="str">
            <v>PRESSKAWA-Kem làm hồng nhũ hoa Pink Nipples 20g</v>
          </cell>
          <cell r="E11283">
            <v>395000</v>
          </cell>
          <cell r="F11283" t="str">
            <v>230212</v>
          </cell>
          <cell r="G11283" t="str">
            <v>CHĂM SÓC SẮC ĐẸP</v>
          </cell>
          <cell r="H11283" t="str">
            <v>CHĂM SÓC CƠ THỂ</v>
          </cell>
        </row>
        <row r="11284">
          <cell r="C11284" t="str">
            <v>8936212080207</v>
          </cell>
          <cell r="D11284" t="str">
            <v>KAIYO-Thớt thái gỗ teak đầu cây hình oval size M</v>
          </cell>
          <cell r="E11284">
            <v>355000</v>
          </cell>
          <cell r="F11284" t="str">
            <v>230213</v>
          </cell>
          <cell r="G11284" t="str">
            <v>NHÀ CỬA ĐỜI SỐNG</v>
          </cell>
          <cell r="H11284" t="str">
            <v>BẾP VÀ PHÒNG ĂN</v>
          </cell>
        </row>
        <row r="11285">
          <cell r="C11285" t="str">
            <v>8936212080023</v>
          </cell>
          <cell r="D11285" t="str">
            <v>KAIYO-Thớt thái gỗ Teak hình chữ nhật 35x25x2,5cm</v>
          </cell>
          <cell r="E11285">
            <v>470000</v>
          </cell>
          <cell r="F11285" t="str">
            <v>230214</v>
          </cell>
          <cell r="G11285" t="str">
            <v>NHÀ CỬA ĐỜI SỐNG</v>
          </cell>
          <cell r="H11285" t="str">
            <v>BẾP VÀ PHÒNG ĂN</v>
          </cell>
        </row>
        <row r="11286">
          <cell r="C11286" t="str">
            <v>4987227033652</v>
          </cell>
          <cell r="D11286" t="str">
            <v>MORISHITA- Men vi sinh Bifina EX hộp 7 gói</v>
          </cell>
          <cell r="E11286">
            <v>329000</v>
          </cell>
          <cell r="F11286" t="str">
            <v>230216</v>
          </cell>
          <cell r="G11286" t="str">
            <v>CHĂM SÓC SỨC KHỎE</v>
          </cell>
          <cell r="H11286" t="str">
            <v>CẢI THIỆN TIÊU HÓA VÀ HỆ VI SINH ĐƯỜNG RUỘT</v>
          </cell>
        </row>
        <row r="11287">
          <cell r="C11287" t="str">
            <v>4589735330157</v>
          </cell>
          <cell r="D11287" t="str">
            <v>Nước uống trẻ hóa làn da NMN Quattro Liquid 15000</v>
          </cell>
          <cell r="E11287">
            <v>6000000</v>
          </cell>
          <cell r="F11287" t="str">
            <v>230217</v>
          </cell>
          <cell r="G11287" t="str">
            <v>CHĂM SÓC SỨC KHỎE</v>
          </cell>
          <cell r="H11287" t="str">
            <v>HỖ TRỢ LÀM ĐẸP</v>
          </cell>
        </row>
        <row r="11288">
          <cell r="C11288" t="str">
            <v>4582384501275</v>
          </cell>
          <cell r="D11288" t="str">
            <v xml:space="preserve">TOMA- Vòng cổ từ tính ổn định huyết áp </v>
          </cell>
          <cell r="E11288">
            <v>2150000</v>
          </cell>
          <cell r="F11288" t="str">
            <v>230218</v>
          </cell>
          <cell r="G11288" t="str">
            <v>CHĂM SÓC SỨC KHỎE</v>
          </cell>
          <cell r="H11288" t="str">
            <v>LIÊN QUAN Y TẾ</v>
          </cell>
        </row>
        <row r="11289">
          <cell r="C11289" t="str">
            <v>4987316082424</v>
          </cell>
          <cell r="D11289" t="str">
            <v>SATO- Viên uống bổ não chiết xuất bạch quả 60 viên</v>
          </cell>
          <cell r="E11289">
            <v>650000</v>
          </cell>
          <cell r="F11289" t="str">
            <v>230219</v>
          </cell>
          <cell r="G11289" t="str">
            <v>CHĂM SÓC SỨC KHỎE</v>
          </cell>
          <cell r="H11289" t="str">
            <v>HỖ TRỢ TRÍ NÃO VÀ TRÍ NHỚ</v>
          </cell>
        </row>
        <row r="11290">
          <cell r="C11290" t="str">
            <v>4902710225239</v>
          </cell>
          <cell r="D11290" t="str">
            <v xml:space="preserve">PANASONIC-Bộ 2 lưỡi dao cạo râu thay thế ES9392 </v>
          </cell>
          <cell r="E11290">
            <v>290000</v>
          </cell>
          <cell r="F11290" t="str">
            <v>230220</v>
          </cell>
          <cell r="G11290" t="str">
            <v>NHÀ CỬA ĐỜI SỐNG</v>
          </cell>
          <cell r="H11290" t="str">
            <v>BẾP VÀ PHÒNG ĂN</v>
          </cell>
        </row>
        <row r="11291">
          <cell r="C11291" t="str">
            <v>4901872972708</v>
          </cell>
          <cell r="D11291" t="str">
            <v>SHISEIDO- Lotion dưỡng ẩm sâu Aqua Label 200ml</v>
          </cell>
          <cell r="E11291">
            <v>450000</v>
          </cell>
          <cell r="F11291" t="str">
            <v>230222</v>
          </cell>
          <cell r="G11291" t="str">
            <v>CHĂM SÓC SẮC ĐẸP</v>
          </cell>
          <cell r="H11291" t="str">
            <v>CHĂM SÓC DA</v>
          </cell>
        </row>
        <row r="11292">
          <cell r="C11292" t="str">
            <v>4901872972777</v>
          </cell>
          <cell r="D11292" t="str">
            <v>SHISEIDO- Lotion dưỡng trắng da Aqua Label 200ml</v>
          </cell>
          <cell r="E11292">
            <v>450000</v>
          </cell>
          <cell r="F11292" t="str">
            <v>230223</v>
          </cell>
          <cell r="G11292" t="str">
            <v>CHĂM SÓC SẮC ĐẸP</v>
          </cell>
          <cell r="H11292" t="str">
            <v>CHĂM SÓC DA</v>
          </cell>
        </row>
        <row r="11293">
          <cell r="C11293" t="str">
            <v>8936212081167</v>
          </cell>
          <cell r="D11293" t="str">
            <v>KAIYO- Nồi chiên ngập dầu màu đỏ 15cm</v>
          </cell>
          <cell r="E11293">
            <v>499000</v>
          </cell>
          <cell r="F11293" t="str">
            <v>230224</v>
          </cell>
          <cell r="G11293" t="str">
            <v>NHÀ CỬA ĐỜI SỐNG</v>
          </cell>
          <cell r="H11293" t="str">
            <v>BẾP VÀ PHÒNG ĂN</v>
          </cell>
        </row>
        <row r="11294">
          <cell r="C11294" t="str">
            <v>8936212081174</v>
          </cell>
          <cell r="D11294" t="str">
            <v>KAIYO- Nồi chiên ngập dầu màu xanh dương 15cm</v>
          </cell>
          <cell r="E11294">
            <v>499000</v>
          </cell>
          <cell r="F11294" t="str">
            <v>230225</v>
          </cell>
          <cell r="G11294" t="str">
            <v>NHÀ CỬA ĐỜI SỐNG</v>
          </cell>
          <cell r="H11294" t="str">
            <v>BẾP VÀ PHÒNG ĂN</v>
          </cell>
        </row>
        <row r="11295">
          <cell r="C11295" t="str">
            <v>2304032212003</v>
          </cell>
          <cell r="D11295" t="str">
            <v>YUKI-Chăn lông cừu PlushBlanket Queen màu ghi đậm</v>
          </cell>
          <cell r="E11295">
            <v>999000</v>
          </cell>
          <cell r="F11295" t="str">
            <v>230226</v>
          </cell>
          <cell r="G11295" t="str">
            <v>NHÀ CỬA ĐỜI SỐNG</v>
          </cell>
          <cell r="H11295" t="str">
            <v>ĐỒ DÙNG SINH HOẠT GIA ĐÌNH</v>
          </cell>
        </row>
        <row r="11296">
          <cell r="C11296" t="str">
            <v>2304032212010</v>
          </cell>
          <cell r="D11296" t="str">
            <v>YUKI-Chăn lông cừu PlushBlanket Queen màu be đậm</v>
          </cell>
          <cell r="E11296">
            <v>999000</v>
          </cell>
          <cell r="F11296" t="str">
            <v>230227</v>
          </cell>
          <cell r="G11296" t="str">
            <v>NHÀ CỬA ĐỜI SỐNG</v>
          </cell>
          <cell r="H11296" t="str">
            <v>ĐỒ DÙNG SINH HOẠT GIA ĐÌNH</v>
          </cell>
        </row>
        <row r="11297">
          <cell r="C11297" t="str">
            <v>2304032212027</v>
          </cell>
          <cell r="D11297" t="str">
            <v>YUKI-Chăn lông cừu PlushBlanket Queen xanh navy</v>
          </cell>
          <cell r="E11297">
            <v>999000</v>
          </cell>
          <cell r="F11297" t="str">
            <v>230228</v>
          </cell>
          <cell r="G11297" t="str">
            <v>NHÀ CỬA ĐỜI SỐNG</v>
          </cell>
          <cell r="H11297" t="str">
            <v>ĐỒ DÙNG SINH HOẠT GIA ĐÌNH</v>
          </cell>
        </row>
        <row r="11298">
          <cell r="C11298" t="str">
            <v>4210201438458</v>
          </cell>
          <cell r="D11298" t="str">
            <v>P&amp;G- Bàn chải điện OralB Sumizumi làm dịu nướu</v>
          </cell>
          <cell r="E11298">
            <v>575000</v>
          </cell>
          <cell r="F11298" t="str">
            <v>230229</v>
          </cell>
          <cell r="G11298" t="str">
            <v>CHĂM SÓC HÀNG NGÀY</v>
          </cell>
          <cell r="H11298" t="str">
            <v>CHĂM SÓC RĂNG MIỆNG</v>
          </cell>
        </row>
        <row r="11299">
          <cell r="C11299" t="str">
            <v>4210201438472</v>
          </cell>
          <cell r="D11299" t="str">
            <v>P&amp;G- Bàn chải điện OralB Sumizumi loại đa tác động</v>
          </cell>
          <cell r="E11299">
            <v>575000</v>
          </cell>
          <cell r="F11299" t="str">
            <v>230230</v>
          </cell>
          <cell r="G11299" t="str">
            <v>CHĂM SÓC HÀNG NGÀY</v>
          </cell>
          <cell r="H11299" t="str">
            <v>CHĂM SÓC RĂNG MIỆNG</v>
          </cell>
        </row>
        <row r="11300">
          <cell r="C11300" t="str">
            <v>4210201439592</v>
          </cell>
          <cell r="D11300" t="str">
            <v>P&amp;G- Đầu bàn chải OralB Pro-EX sạch hoàn hảo 2c</v>
          </cell>
          <cell r="E11300">
            <v>180000</v>
          </cell>
          <cell r="F11300" t="str">
            <v>230231</v>
          </cell>
          <cell r="G11300" t="str">
            <v>ORDER</v>
          </cell>
          <cell r="H11300" t="str">
            <v>CHĂM SÓC SỨC KHỎE</v>
          </cell>
        </row>
        <row r="11301">
          <cell r="C11301" t="str">
            <v>4956758006008</v>
          </cell>
          <cell r="D11301" t="str">
            <v>ISHIYA- Bánh quy kẹp kem socola Shiroi Koibito 12p</v>
          </cell>
          <cell r="E11301">
            <v>295000</v>
          </cell>
          <cell r="F11301" t="str">
            <v>230234</v>
          </cell>
          <cell r="G11301" t="str">
            <v>THỰC PHẨM</v>
          </cell>
          <cell r="H11301" t="str">
            <v>BÁNH KẸO, ĐỒ ĂN VẶT</v>
          </cell>
        </row>
        <row r="11302">
          <cell r="C11302" t="str">
            <v>4956758009009</v>
          </cell>
          <cell r="D11302" t="str">
            <v>ISHIYA- Bánh quy kẹp kem socola Shiroi Koibito 18p</v>
          </cell>
          <cell r="E11302">
            <v>445000</v>
          </cell>
          <cell r="F11302" t="str">
            <v>230235</v>
          </cell>
          <cell r="G11302" t="str">
            <v>THỰC PHẨM</v>
          </cell>
          <cell r="H11302" t="str">
            <v>BÁNH KẸO, ĐỒ ĂN VẶT</v>
          </cell>
        </row>
        <row r="11303">
          <cell r="C11303" t="str">
            <v>4901201103797</v>
          </cell>
          <cell r="D11303" t="str">
            <v>UCC- Cafe hòa tan The Blend 114 (90g)</v>
          </cell>
          <cell r="E11303">
            <v>230000</v>
          </cell>
          <cell r="F11303" t="str">
            <v>230237</v>
          </cell>
          <cell r="G11303" t="str">
            <v>THỰC PHẨM</v>
          </cell>
          <cell r="H11303" t="str">
            <v>ĐỒ UỐNG, PHA CHẾ</v>
          </cell>
        </row>
        <row r="11304">
          <cell r="C11304" t="str">
            <v>4210201405429</v>
          </cell>
          <cell r="D11304" t="str">
            <v>ORAL-B- Đầu bàn chải điện Pikachu cho bé 4c (Xanh)</v>
          </cell>
          <cell r="E11304">
            <v>280000</v>
          </cell>
          <cell r="F11304" t="str">
            <v>230240</v>
          </cell>
          <cell r="G11304" t="str">
            <v>CHĂM SÓC HÀNG NGÀY</v>
          </cell>
          <cell r="H11304" t="str">
            <v>CHĂM SÓC RĂNG MIỆNG</v>
          </cell>
        </row>
        <row r="11305">
          <cell r="C11305" t="str">
            <v>4210201405580</v>
          </cell>
          <cell r="D11305" t="str">
            <v>ORAL-B- Đầu bàn chải điện Pikachu cho bé 4c (Hồng)</v>
          </cell>
          <cell r="E11305">
            <v>280000</v>
          </cell>
          <cell r="F11305" t="str">
            <v>230241</v>
          </cell>
          <cell r="G11305" t="str">
            <v>CHĂM SÓC HÀNG NGÀY</v>
          </cell>
          <cell r="H11305" t="str">
            <v>CHĂM SÓC RĂNG MIỆNG</v>
          </cell>
        </row>
        <row r="11306">
          <cell r="C11306" t="str">
            <v>4901872972852</v>
          </cell>
          <cell r="D11306" t="str">
            <v>SHISEIDO- Lotion chống lão hóa Aqua Label 200ml</v>
          </cell>
          <cell r="E11306">
            <v>450000</v>
          </cell>
          <cell r="F11306" t="str">
            <v>230242</v>
          </cell>
          <cell r="G11306" t="str">
            <v>CHĂM SÓC SẮC ĐẸP</v>
          </cell>
          <cell r="H11306" t="str">
            <v>CHĂM SÓC DA</v>
          </cell>
        </row>
        <row r="11307">
          <cell r="C11307" t="str">
            <v>5000299225752</v>
          </cell>
          <cell r="D11307" t="str">
            <v>CHIVAS BROTHERS - Rượu Chivas Regal 18 năm (700ml)</v>
          </cell>
          <cell r="E11307">
            <v>2200000</v>
          </cell>
          <cell r="F11307" t="str">
            <v>230243</v>
          </cell>
          <cell r="G11307" t="str">
            <v>THỰC PHẨM</v>
          </cell>
          <cell r="H11307" t="str">
            <v>RƯỢU</v>
          </cell>
        </row>
        <row r="11308">
          <cell r="C11308" t="str">
            <v>4974305221537</v>
          </cell>
          <cell r="D11308" t="str">
            <v>ZOJIRUSHI- Nồi cơm điện tách đường NW-FA18-WZTrắng</v>
          </cell>
          <cell r="E11308">
            <v>29500000</v>
          </cell>
          <cell r="F11308" t="str">
            <v>230244</v>
          </cell>
          <cell r="G11308" t="str">
            <v>ORDER</v>
          </cell>
          <cell r="H11308" t="str">
            <v>NHÀ CỬA ĐỜI SỐNG</v>
          </cell>
        </row>
        <row r="11309">
          <cell r="C11309" t="str">
            <v>8935040402212</v>
          </cell>
          <cell r="D11309" t="str">
            <v>Rượu mèo sứ Ai Cập ROYAL DARIUS XO Gold 23K 43 độ</v>
          </cell>
          <cell r="E11309">
            <v>3100000</v>
          </cell>
          <cell r="F11309" t="str">
            <v>230245</v>
          </cell>
          <cell r="G11309" t="str">
            <v>THỰC PHẨM</v>
          </cell>
          <cell r="H11309" t="str">
            <v>RƯỢU</v>
          </cell>
        </row>
        <row r="11310">
          <cell r="C11310" t="str">
            <v>4538333800364</v>
          </cell>
          <cell r="D11310" t="str">
            <v>HOKOEN-Rượu ủ hoa anh đào vảy vàng 300ml (9 độ)</v>
          </cell>
          <cell r="E11310">
            <v>550000</v>
          </cell>
          <cell r="F11310" t="str">
            <v>230246</v>
          </cell>
          <cell r="G11310" t="str">
            <v>THỰC PHẨM</v>
          </cell>
          <cell r="H11310" t="str">
            <v>RƯỢU</v>
          </cell>
        </row>
        <row r="11311">
          <cell r="C11311" t="str">
            <v>4905846122632</v>
          </cell>
          <cell r="D11311" t="str">
            <v>CHOYA- Rượu mơ vảy vàng Choya Gold 500ml</v>
          </cell>
          <cell r="E11311">
            <v>450000</v>
          </cell>
          <cell r="F11311" t="str">
            <v>230247</v>
          </cell>
          <cell r="G11311" t="str">
            <v>THỰC PHẨM</v>
          </cell>
          <cell r="H11311" t="str">
            <v>RƯỢU</v>
          </cell>
        </row>
        <row r="11312">
          <cell r="C11312" t="str">
            <v>4902210318905</v>
          </cell>
          <cell r="D11312" t="str">
            <v>JAPAN TOBBACO- Thuốc lá Winston Caster White 5</v>
          </cell>
          <cell r="E11312">
            <v>1050000</v>
          </cell>
          <cell r="F11312" t="str">
            <v>230248</v>
          </cell>
          <cell r="G11312" t="str">
            <v>ORDER</v>
          </cell>
          <cell r="H11312" t="str">
            <v>THỰC PHẨM</v>
          </cell>
        </row>
        <row r="11313">
          <cell r="C11313" t="str">
            <v>8809202663677</v>
          </cell>
          <cell r="D11313" t="str">
            <v>Bộ bát sứ họa tiết vẽ tay (5 chiếc)</v>
          </cell>
          <cell r="E11313">
            <v>320000</v>
          </cell>
          <cell r="F11313" t="str">
            <v>230249</v>
          </cell>
          <cell r="G11313" t="str">
            <v>ORDER</v>
          </cell>
          <cell r="H11313" t="str">
            <v>NHÀ CỬA ĐỜI SỐNG</v>
          </cell>
        </row>
        <row r="11314">
          <cell r="C11314" t="str">
            <v>2304032212060</v>
          </cell>
          <cell r="D11314" t="str">
            <v>Bộ bát họa tiết Bohemian (6 chiếc)</v>
          </cell>
          <cell r="E11314">
            <v>220000</v>
          </cell>
          <cell r="F11314" t="str">
            <v>230250</v>
          </cell>
          <cell r="G11314" t="str">
            <v>ORDER</v>
          </cell>
          <cell r="H11314" t="str">
            <v>NHÀ CỬA ĐỜI SỐNG</v>
          </cell>
        </row>
        <row r="11315">
          <cell r="C11315" t="str">
            <v>4538333800296</v>
          </cell>
          <cell r="D11315" t="str">
            <v>HOKOEN- Rượu ủ cánh hoa Yozakura 9 độ 495ml</v>
          </cell>
          <cell r="E11315">
            <v>550000</v>
          </cell>
          <cell r="F11315" t="str">
            <v>230251</v>
          </cell>
          <cell r="G11315" t="str">
            <v>THỰC PHẨM</v>
          </cell>
          <cell r="H11315" t="str">
            <v>RƯỢU</v>
          </cell>
        </row>
        <row r="11316">
          <cell r="C11316" t="str">
            <v>4538333800210</v>
          </cell>
          <cell r="D11316" t="str">
            <v>HOKOEN- Rượu ủ cánh hoa Tokimeki Felice 11 độ 495m</v>
          </cell>
          <cell r="E11316">
            <v>550000</v>
          </cell>
          <cell r="F11316" t="str">
            <v>230252</v>
          </cell>
          <cell r="G11316" t="str">
            <v>THỰC PHẨM</v>
          </cell>
          <cell r="H11316" t="str">
            <v>RƯỢU</v>
          </cell>
        </row>
        <row r="11317">
          <cell r="C11317" t="str">
            <v>4538333800203</v>
          </cell>
          <cell r="D11317" t="str">
            <v>HOKOEN- Rượu ủ cánh hoa Jolly Felice 11 độ 495ml</v>
          </cell>
          <cell r="E11317">
            <v>550000</v>
          </cell>
          <cell r="F11317" t="str">
            <v>230253</v>
          </cell>
          <cell r="G11317" t="str">
            <v>THỰC PHẨM</v>
          </cell>
          <cell r="H11317" t="str">
            <v>RƯỢU</v>
          </cell>
        </row>
        <row r="11318">
          <cell r="C11318" t="str">
            <v>4538333800241</v>
          </cell>
          <cell r="D11318" t="str">
            <v>HOKOEN- Rượu ủ cánh hoa Sakura 9 độ 495ml</v>
          </cell>
          <cell r="E11318">
            <v>550000</v>
          </cell>
          <cell r="F11318" t="str">
            <v>230254</v>
          </cell>
          <cell r="G11318" t="str">
            <v>THỰC PHẨM</v>
          </cell>
          <cell r="H11318" t="str">
            <v>RƯỢU</v>
          </cell>
        </row>
        <row r="11319">
          <cell r="C11319" t="str">
            <v>4538333800340</v>
          </cell>
          <cell r="D11319" t="str">
            <v>HOKOEN- Rượu ủ Saffron vảy vàng 9 độ 495ml</v>
          </cell>
          <cell r="E11319">
            <v>550000</v>
          </cell>
          <cell r="F11319" t="str">
            <v>230255</v>
          </cell>
          <cell r="G11319" t="str">
            <v>THỰC PHẨM</v>
          </cell>
          <cell r="H11319" t="str">
            <v>RƯỢU</v>
          </cell>
        </row>
        <row r="11320">
          <cell r="C11320" t="str">
            <v>4987072500460</v>
          </cell>
          <cell r="D11320" t="str">
            <v>KOBAYASHI- Keo dán hàm giả Tough Grip Cushion 67g</v>
          </cell>
          <cell r="E11320">
            <v>450000</v>
          </cell>
          <cell r="F11320" t="str">
            <v>230256</v>
          </cell>
          <cell r="G11320" t="str">
            <v>ORDER</v>
          </cell>
          <cell r="H11320" t="str">
            <v>CHĂM SÓC SỨC KHỎE</v>
          </cell>
        </row>
        <row r="11321">
          <cell r="C11321" t="str">
            <v>4971710260601</v>
          </cell>
          <cell r="D11321" t="str">
            <v>KOSE- Mặt nạ ngủ dưỡng da Sekkisei Herbal Gel 80g</v>
          </cell>
          <cell r="E11321">
            <v>895000</v>
          </cell>
          <cell r="F11321" t="str">
            <v>230257</v>
          </cell>
          <cell r="G11321" t="str">
            <v>CHĂM SÓC SẮC ĐẸP</v>
          </cell>
          <cell r="H11321" t="str">
            <v>CHĂM SÓC DA</v>
          </cell>
        </row>
        <row r="11322">
          <cell r="C11322" t="str">
            <v>4901777321632</v>
          </cell>
          <cell r="D11322" t="str">
            <v>SUNSTORY-Rượu Hibiki Blenders Choice 700ml (43 độ)</v>
          </cell>
          <cell r="E11322">
            <v>4700000</v>
          </cell>
          <cell r="F11322" t="str">
            <v>230258</v>
          </cell>
          <cell r="G11322" t="str">
            <v>THỰC PHẨM</v>
          </cell>
          <cell r="H11322" t="str">
            <v>RƯỢU</v>
          </cell>
        </row>
        <row r="11323">
          <cell r="C11323" t="str">
            <v>4935421748582</v>
          </cell>
          <cell r="D11323" t="str">
            <v>SHU UEMURA - Son thỏi Rouge Unlimited RD163</v>
          </cell>
          <cell r="E11323">
            <v>750000</v>
          </cell>
          <cell r="F11323" t="str">
            <v>230259</v>
          </cell>
          <cell r="G11323" t="str">
            <v>CHĂM SÓC SẮC ĐẸP</v>
          </cell>
          <cell r="H11323" t="str">
            <v>TRANG ĐIỂM</v>
          </cell>
        </row>
        <row r="11324">
          <cell r="C11324" t="str">
            <v>4595643954088</v>
          </cell>
          <cell r="D11324" t="str">
            <v>NDY- Viên nội tiết tố nữ Feme Mati 30v (Mẫu 2023)</v>
          </cell>
          <cell r="E11324">
            <v>390000</v>
          </cell>
          <cell r="F11324" t="str">
            <v>230260</v>
          </cell>
          <cell r="G11324" t="str">
            <v>CHĂM SÓC SỨC KHỎE</v>
          </cell>
          <cell r="H11324" t="str">
            <v>SINH LÝ - NỘI TIẾT TỐ</v>
          </cell>
        </row>
        <row r="11325">
          <cell r="C11325" t="str">
            <v>4987343061645</v>
          </cell>
          <cell r="D11325" t="str">
            <v>KORANDO- Viên uống nhuận tràng Byurakku (400v)</v>
          </cell>
          <cell r="E11325">
            <v>315000</v>
          </cell>
          <cell r="F11325" t="str">
            <v>230261</v>
          </cell>
          <cell r="G11325" t="str">
            <v>CHĂM SÓC SỨC KHỎE</v>
          </cell>
          <cell r="H11325" t="str">
            <v>CẢI THIỆN TIÊU HÓA VÀ HỆ VI SINH ĐƯỜNG RUỘT</v>
          </cell>
        </row>
        <row r="11326">
          <cell r="C11326" t="str">
            <v>4935421748612</v>
          </cell>
          <cell r="D11326" t="str">
            <v>SHU UEMURA- Son thỏi RougeUnlimited Matte RD163</v>
          </cell>
          <cell r="E11326">
            <v>750000</v>
          </cell>
          <cell r="F11326" t="str">
            <v>230262</v>
          </cell>
          <cell r="G11326" t="str">
            <v>CHĂM SÓC SẮC ĐẸP</v>
          </cell>
          <cell r="H11326" t="str">
            <v>TRANG ĐIỂM</v>
          </cell>
        </row>
        <row r="11327">
          <cell r="C11327" t="str">
            <v>4210201417491</v>
          </cell>
          <cell r="D11327" t="str">
            <v>P&amp;G- Đầu bàn chải OralB Sensitive lông mềm mại 4c</v>
          </cell>
          <cell r="E11327">
            <v>280000</v>
          </cell>
          <cell r="F11327" t="str">
            <v>230263</v>
          </cell>
          <cell r="G11327" t="str">
            <v>CHĂM SÓC HÀNG NGÀY</v>
          </cell>
          <cell r="H11327" t="str">
            <v>CHĂM SÓC RĂNG MIỆNG</v>
          </cell>
        </row>
        <row r="11328">
          <cell r="C11328" t="str">
            <v>4210201439912</v>
          </cell>
          <cell r="D11328" t="str">
            <v>P&amp;G-Đầu bàn chải OralB FlossAction sạch kẽ răng 4c</v>
          </cell>
          <cell r="E11328">
            <v>280000</v>
          </cell>
          <cell r="F11328" t="str">
            <v>230264</v>
          </cell>
          <cell r="G11328" t="str">
            <v>CHĂM SÓC HÀNG NGÀY</v>
          </cell>
          <cell r="H11328" t="str">
            <v>CHĂM SÓC RĂNG MIỆNG</v>
          </cell>
        </row>
        <row r="11329">
          <cell r="C11329" t="str">
            <v>4511413406496</v>
          </cell>
          <cell r="D11329" t="str">
            <v>DHC- Viên uống bổ sung sắt 60 ngày (120 viên)</v>
          </cell>
          <cell r="E11329">
            <v>265000</v>
          </cell>
          <cell r="F11329" t="str">
            <v>230265</v>
          </cell>
          <cell r="G11329" t="str">
            <v>CHĂM SÓC SỨC KHỎE</v>
          </cell>
          <cell r="H11329" t="str">
            <v>TĂNG CƯỜNG HỆ MIỄN DỊCH</v>
          </cell>
        </row>
        <row r="11330">
          <cell r="C11330" t="str">
            <v>4987167007263</v>
          </cell>
          <cell r="D11330" t="str">
            <v>ICHIBAN-Miếng dán giảm đau nhức Roihi Tsuboko 156m</v>
          </cell>
          <cell r="E11330">
            <v>195000</v>
          </cell>
          <cell r="F11330" t="str">
            <v>230266</v>
          </cell>
          <cell r="G11330" t="str">
            <v>CHĂM SÓC HÀNG NGÀY</v>
          </cell>
          <cell r="H11330" t="str">
            <v>GIỮ NHIỆT</v>
          </cell>
        </row>
        <row r="11331">
          <cell r="C11331" t="str">
            <v>4987241173242</v>
          </cell>
          <cell r="D11331" t="str">
            <v>ROHTO- SRM Melano CC mờ thâm nám (130g)</v>
          </cell>
          <cell r="E11331">
            <v>294000</v>
          </cell>
          <cell r="F11331" t="str">
            <v>230269</v>
          </cell>
          <cell r="G11331" t="str">
            <v>CHĂM SÓC SẮC ĐẸP</v>
          </cell>
          <cell r="H11331" t="str">
            <v>CHĂM SÓC DA</v>
          </cell>
        </row>
        <row r="11332">
          <cell r="C11332" t="str">
            <v>4903379020876</v>
          </cell>
          <cell r="D11332" t="str">
            <v>ROYCE- Socola tươi vị Tiramisu 20 viên</v>
          </cell>
          <cell r="E11332">
            <v>295000</v>
          </cell>
          <cell r="F11332" t="str">
            <v>230270</v>
          </cell>
          <cell r="G11332" t="str">
            <v>THỰC PHẨM</v>
          </cell>
          <cell r="H11332" t="str">
            <v>BÁNH KẸO, ĐỒ ĂN VẶT</v>
          </cell>
        </row>
        <row r="11333">
          <cell r="C11333" t="str">
            <v>4903379043202</v>
          </cell>
          <cell r="D11333" t="str">
            <v>ROYCE- Socola tươi vị xoài 20 viên</v>
          </cell>
          <cell r="E11333">
            <v>340000</v>
          </cell>
          <cell r="F11333" t="str">
            <v>230271</v>
          </cell>
          <cell r="G11333" t="str">
            <v>THỰC PHẨM</v>
          </cell>
          <cell r="H11333" t="str">
            <v>BÁNH KẸO, ĐỒ ĂN VẶT</v>
          </cell>
        </row>
        <row r="11334">
          <cell r="C11334" t="str">
            <v>2200068047049</v>
          </cell>
          <cell r="D11334" t="str">
            <v>GU- Set 6 quần lót size M</v>
          </cell>
          <cell r="E11334">
            <v>285000</v>
          </cell>
          <cell r="F11334" t="str">
            <v>230272</v>
          </cell>
          <cell r="G11334" t="str">
            <v>THỜI TRANG</v>
          </cell>
          <cell r="H11334" t="str">
            <v>THỜI TRANG NỮ</v>
          </cell>
        </row>
        <row r="11335">
          <cell r="C11335" t="str">
            <v>2200068047056</v>
          </cell>
          <cell r="D11335" t="str">
            <v>GU- Set 6 quần lót size L</v>
          </cell>
          <cell r="E11335">
            <v>285000</v>
          </cell>
          <cell r="F11335" t="str">
            <v>230273</v>
          </cell>
          <cell r="G11335" t="str">
            <v>THỜI TRANG</v>
          </cell>
          <cell r="H11335" t="str">
            <v>THỜI TRANG NỮ</v>
          </cell>
        </row>
        <row r="11336">
          <cell r="C11336" t="str">
            <v>4573340592703</v>
          </cell>
          <cell r="D11336" t="str">
            <v>PICOMONTE- Chì kẻ mày 3 trong 1 3WAY màu nâu hồng</v>
          </cell>
          <cell r="E11336">
            <v>230000</v>
          </cell>
          <cell r="F11336" t="str">
            <v>230274</v>
          </cell>
          <cell r="G11336" t="str">
            <v>CHĂM SÓC SẮC ĐẸP</v>
          </cell>
          <cell r="H11336" t="str">
            <v>TRANG ĐIỂM</v>
          </cell>
        </row>
        <row r="11337">
          <cell r="C11337" t="str">
            <v>4549777704132</v>
          </cell>
          <cell r="D11337" t="str">
            <v>MINAMO- Bảng Phấn Mắt Dolly Angel 36 Màu</v>
          </cell>
          <cell r="E11337">
            <v>230000</v>
          </cell>
          <cell r="F11337" t="str">
            <v>230275</v>
          </cell>
          <cell r="G11337" t="str">
            <v>CHĂM SÓC SẮC ĐẸP</v>
          </cell>
          <cell r="H11337" t="str">
            <v>TRANG ĐIỂM</v>
          </cell>
        </row>
        <row r="11338">
          <cell r="C11338" t="str">
            <v>4987176143273</v>
          </cell>
          <cell r="D11338" t="str">
            <v>P&amp;G- Bộ gội xả H&amp;S tóc khô 350+350ml Blue new</v>
          </cell>
          <cell r="E11338">
            <v>260000</v>
          </cell>
          <cell r="F11338" t="str">
            <v>230276</v>
          </cell>
          <cell r="G11338" t="str">
            <v>CHĂM SÓC SẮC ĐẸP</v>
          </cell>
          <cell r="H11338" t="str">
            <v>CHĂM SÓC TÓC</v>
          </cell>
        </row>
        <row r="11339">
          <cell r="C11339" t="str">
            <v>4987176143266</v>
          </cell>
          <cell r="D11339" t="str">
            <v>P&amp;G- Bộ gội xả H&amp;S tóc dầu 350+350ml Green new</v>
          </cell>
          <cell r="E11339">
            <v>260000</v>
          </cell>
          <cell r="F11339" t="str">
            <v>230277</v>
          </cell>
          <cell r="G11339" t="str">
            <v>CHĂM SÓC SẮC ĐẸP</v>
          </cell>
          <cell r="H11339" t="str">
            <v>CHĂM SÓC TÓC</v>
          </cell>
        </row>
        <row r="11340">
          <cell r="C11340" t="str">
            <v>4511981000010</v>
          </cell>
          <cell r="D11340" t="str">
            <v>MARDREX- Kem nền Ex beaute Vision Foundation No.01</v>
          </cell>
          <cell r="E11340">
            <v>425000</v>
          </cell>
          <cell r="F11340" t="str">
            <v>230278</v>
          </cell>
          <cell r="G11340" t="str">
            <v>CHĂM SÓC SẮC ĐẸP</v>
          </cell>
          <cell r="H11340" t="str">
            <v>TRANG ĐIỂM</v>
          </cell>
        </row>
        <row r="11341">
          <cell r="C11341" t="str">
            <v>4901872374366</v>
          </cell>
          <cell r="D11341" t="str">
            <v>SHISEIDO- Sữa rửa mặt trắng da Aqua Label 130g</v>
          </cell>
          <cell r="E11341">
            <v>275000</v>
          </cell>
          <cell r="F11341" t="str">
            <v>230279</v>
          </cell>
          <cell r="G11341" t="str">
            <v>CHĂM SÓC SẮC ĐẸP</v>
          </cell>
          <cell r="H11341" t="str">
            <v>CHĂM SÓC DA</v>
          </cell>
        </row>
        <row r="11342">
          <cell r="C11342" t="str">
            <v>4901872375974</v>
          </cell>
          <cell r="D11342" t="str">
            <v>SHISEIDO- Sữa rửa mặt làm sạch sâu Aqua Label 130g</v>
          </cell>
          <cell r="E11342">
            <v>275000</v>
          </cell>
          <cell r="F11342" t="str">
            <v>230280</v>
          </cell>
          <cell r="G11342" t="str">
            <v>CHĂM SÓC SẮC ĐẸP</v>
          </cell>
          <cell r="H11342" t="str">
            <v>CHĂM SÓC DA</v>
          </cell>
        </row>
        <row r="11343">
          <cell r="C11343" t="str">
            <v>4582305067392</v>
          </cell>
          <cell r="D11343" t="str">
            <v>DR.LULULUN- Lotion dưỡng da 500mL</v>
          </cell>
          <cell r="E11343">
            <v>290000</v>
          </cell>
          <cell r="F11343" t="str">
            <v>230281</v>
          </cell>
          <cell r="G11343" t="str">
            <v>CHĂM SÓC SẮC ĐẸP</v>
          </cell>
          <cell r="H11343" t="str">
            <v>CHĂM SÓC DA</v>
          </cell>
        </row>
        <row r="11344">
          <cell r="C11344" t="str">
            <v>4571365222070</v>
          </cell>
          <cell r="D11344" t="str">
            <v>BISHOU AKARI- Lotion tế bào gốc THE STEM CELL 120m</v>
          </cell>
          <cell r="E11344">
            <v>220000</v>
          </cell>
          <cell r="F11344" t="str">
            <v>230282</v>
          </cell>
          <cell r="G11344" t="str">
            <v>CHĂM SÓC SẮC ĐẸP</v>
          </cell>
          <cell r="H11344" t="str">
            <v>CHĂM SÓC DA</v>
          </cell>
        </row>
        <row r="11345">
          <cell r="C11345" t="str">
            <v>4938536657158</v>
          </cell>
          <cell r="D11345" t="str">
            <v>KOMI- Dầu gội phủ đen thảo dược-Nâu Coffee (500ml)</v>
          </cell>
          <cell r="E11345">
            <v>610000</v>
          </cell>
          <cell r="F11345" t="str">
            <v>230283</v>
          </cell>
          <cell r="G11345" t="str">
            <v>CHĂM SÓC SẮC ĐẸP</v>
          </cell>
          <cell r="H11345" t="str">
            <v>CHĂM SÓC TÓC</v>
          </cell>
        </row>
        <row r="11346">
          <cell r="C11346" t="str">
            <v>4987176143259</v>
          </cell>
          <cell r="D11346" t="str">
            <v>P&amp;G- Bộ gội xả H&amp;S tóc hư tổn 350+350ml Pink new</v>
          </cell>
          <cell r="E11346">
            <v>260000</v>
          </cell>
          <cell r="F11346" t="str">
            <v>230284</v>
          </cell>
          <cell r="G11346" t="str">
            <v>CHĂM SÓC SẮC ĐẸP</v>
          </cell>
          <cell r="H11346" t="str">
            <v>CHĂM SÓC TÓC</v>
          </cell>
        </row>
        <row r="11347">
          <cell r="C11347" t="str">
            <v>4511413507667</v>
          </cell>
          <cell r="D11347" t="str">
            <v>DHC- Dưỡng mi Eyelash Tonic 6.5ml</v>
          </cell>
          <cell r="E11347">
            <v>250000</v>
          </cell>
          <cell r="F11347" t="str">
            <v>230285</v>
          </cell>
          <cell r="G11347" t="str">
            <v>CHĂM SÓC SẮC ĐẸP</v>
          </cell>
          <cell r="H11347" t="str">
            <v>TRANG ĐIỂM</v>
          </cell>
        </row>
        <row r="11348">
          <cell r="C11348" t="str">
            <v>4902806113143</v>
          </cell>
          <cell r="D11348" t="str">
            <v>BIFESTA- Nước tẩy trang cho da khô (400ml)</v>
          </cell>
          <cell r="E11348">
            <v>295000</v>
          </cell>
          <cell r="F11348" t="str">
            <v>230286</v>
          </cell>
          <cell r="G11348" t="str">
            <v>CHĂM SÓC SẮC ĐẸP</v>
          </cell>
          <cell r="H11348" t="str">
            <v>CHĂM SÓC DA</v>
          </cell>
        </row>
        <row r="11349">
          <cell r="C11349" t="str">
            <v>4902806113167</v>
          </cell>
          <cell r="D11349" t="str">
            <v>BIFESTA- Nước tẩy trang cho da nhạy cảm (400ml)</v>
          </cell>
          <cell r="E11349">
            <v>295000</v>
          </cell>
          <cell r="F11349" t="str">
            <v>230287</v>
          </cell>
          <cell r="G11349" t="str">
            <v>CHĂM SÓC SẮC ĐẸP</v>
          </cell>
          <cell r="H11349" t="str">
            <v>CHĂM SÓC DA</v>
          </cell>
        </row>
        <row r="11350">
          <cell r="C11350" t="str">
            <v>4902806113112</v>
          </cell>
          <cell r="D11350" t="str">
            <v>BIFESTA- Nước tẩy trang làm sáng da (400ml)</v>
          </cell>
          <cell r="E11350">
            <v>295000</v>
          </cell>
          <cell r="F11350" t="str">
            <v>230288</v>
          </cell>
          <cell r="G11350" t="str">
            <v>CHĂM SÓC SẮC ĐẸP</v>
          </cell>
          <cell r="H11350" t="str">
            <v>CHĂM SÓC DA</v>
          </cell>
        </row>
        <row r="11351">
          <cell r="C11351" t="str">
            <v>4987241125166</v>
          </cell>
          <cell r="D11351" t="str">
            <v>ROHTO- SRM dành cho da mụn, trứng cá Acnes (130g)</v>
          </cell>
          <cell r="E11351">
            <v>195000</v>
          </cell>
          <cell r="F11351" t="str">
            <v>230289</v>
          </cell>
          <cell r="G11351" t="str">
            <v>CHĂM SÓC SẮC ĐẸP</v>
          </cell>
          <cell r="H11351" t="str">
            <v>CHĂM SÓC DA</v>
          </cell>
        </row>
        <row r="11352">
          <cell r="C11352" t="str">
            <v>4946842650408</v>
          </cell>
          <cell r="D11352" t="str">
            <v>ASAHI-Nước uống Collagen Perfect Asta 50mlx10 chai</v>
          </cell>
          <cell r="E11352">
            <v>499000</v>
          </cell>
          <cell r="F11352" t="str">
            <v>230290</v>
          </cell>
          <cell r="G11352" t="str">
            <v>ORDER</v>
          </cell>
          <cell r="H11352" t="str">
            <v>CHĂM SÓC SỨC KHỎE</v>
          </cell>
        </row>
        <row r="11353">
          <cell r="C11353" t="str">
            <v>4987123134781</v>
          </cell>
          <cell r="D11353" t="str">
            <v>AMATO- Kem bôi trĩ Boraginol A (20g)</v>
          </cell>
          <cell r="E11353">
            <v>320000</v>
          </cell>
          <cell r="F11353" t="str">
            <v>230291</v>
          </cell>
          <cell r="G11353" t="str">
            <v>CHĂM SÓC SỨC KHỎE</v>
          </cell>
          <cell r="H11353" t="str">
            <v>CẢI THIỆN TIÊU HÓA VÀ HỆ VI SINH ĐƯỜNG RUỘT</v>
          </cell>
        </row>
        <row r="11354">
          <cell r="C11354" t="str">
            <v>4954007016877</v>
          </cell>
          <cell r="D11354" t="str">
            <v>NOGUCHI- Viên uống bổ gan chiết xuất nghệ đen 60 viên</v>
          </cell>
          <cell r="E11354">
            <v>575000</v>
          </cell>
          <cell r="F11354" t="str">
            <v>230292</v>
          </cell>
          <cell r="G11354" t="str">
            <v>CHĂM SÓC SỨC KHỎE</v>
          </cell>
          <cell r="H11354" t="str">
            <v>HỖ TRỢ GAN</v>
          </cell>
        </row>
        <row r="11355">
          <cell r="C11355" t="str">
            <v>4903301437239</v>
          </cell>
          <cell r="D11355" t="str">
            <v>LION-Dầu gội dành cho tóc gàu OCT (320ml)</v>
          </cell>
          <cell r="E11355">
            <v>195000</v>
          </cell>
          <cell r="F11355" t="str">
            <v>230293</v>
          </cell>
          <cell r="G11355" t="str">
            <v>CHĂM SÓC SẮC ĐẸP</v>
          </cell>
          <cell r="H11355" t="str">
            <v>CHĂM SÓC TÓC</v>
          </cell>
        </row>
        <row r="11356">
          <cell r="C11356" t="str">
            <v>4903301437246</v>
          </cell>
          <cell r="D11356" t="str">
            <v>LION-Dầu xả dành cho tóc gàu OCT (320ml)</v>
          </cell>
          <cell r="E11356">
            <v>195000</v>
          </cell>
          <cell r="F11356" t="str">
            <v>230294</v>
          </cell>
          <cell r="G11356" t="str">
            <v>CHĂM SÓC SẮC ĐẸP</v>
          </cell>
          <cell r="H11356" t="str">
            <v>CHĂM SÓC TÓC</v>
          </cell>
        </row>
        <row r="11357">
          <cell r="C11357" t="str">
            <v>4938536657103</v>
          </cell>
          <cell r="D11357" t="str">
            <v>KOMI- Dầu gội phủ đen thảo dược-Nâu hạt dẻ (500ml)</v>
          </cell>
          <cell r="E11357">
            <v>650000</v>
          </cell>
          <cell r="F11357" t="str">
            <v>230295</v>
          </cell>
          <cell r="G11357" t="str">
            <v>CHĂM SÓC SẮC ĐẸP</v>
          </cell>
          <cell r="H11357" t="str">
            <v>CHĂM SÓC TÓC</v>
          </cell>
        </row>
        <row r="11358">
          <cell r="C11358" t="str">
            <v>4935421702072</v>
          </cell>
          <cell r="D11358" t="str">
            <v>SHU UEMURA - Son thỏi Rouge Unlimited AM-OR570</v>
          </cell>
          <cell r="E11358">
            <v>750000</v>
          </cell>
          <cell r="F11358" t="str">
            <v>230296</v>
          </cell>
          <cell r="G11358" t="str">
            <v>CHĂM SÓC SẮC ĐẸP</v>
          </cell>
          <cell r="H11358" t="str">
            <v>TRANG ĐIỂM</v>
          </cell>
        </row>
        <row r="11359">
          <cell r="C11359" t="str">
            <v>4946842650293</v>
          </cell>
          <cell r="D11359" t="str">
            <v>ASAHI-Nước uống Collagen Red Premier 50mlx10 chai</v>
          </cell>
          <cell r="E11359">
            <v>599000</v>
          </cell>
          <cell r="F11359" t="str">
            <v>230297</v>
          </cell>
          <cell r="G11359" t="str">
            <v>CHĂM SÓC SỨC KHỎE</v>
          </cell>
          <cell r="H11359" t="str">
            <v>HỖ TRỢ LÀM ĐẸP</v>
          </cell>
        </row>
        <row r="11360">
          <cell r="C11360" t="str">
            <v>4595643954194</v>
          </cell>
          <cell r="D11360" t="str">
            <v>NDYunited- Viên uống mọc tóc Biotin EX 90 viên</v>
          </cell>
          <cell r="E11360">
            <v>790000</v>
          </cell>
          <cell r="F11360" t="str">
            <v>230298</v>
          </cell>
          <cell r="G11360" t="str">
            <v>CHĂM SÓC SỨC KHỎE</v>
          </cell>
          <cell r="H11360" t="str">
            <v>SINH LÝ - NỘI TIẾT TỐ</v>
          </cell>
        </row>
        <row r="11361">
          <cell r="C11361" t="str">
            <v>4935421765411</v>
          </cell>
          <cell r="D11361" t="str">
            <v>SHU UEMURA- Son thỏi Rouge Unlimited AM-RD141</v>
          </cell>
          <cell r="E11361">
            <v>750000</v>
          </cell>
          <cell r="F11361" t="str">
            <v>230299</v>
          </cell>
          <cell r="G11361" t="str">
            <v>CHĂM SÓC SẮC ĐẸP</v>
          </cell>
          <cell r="H11361" t="str">
            <v>TRANG ĐIỂM</v>
          </cell>
        </row>
        <row r="11362">
          <cell r="C11362" t="str">
            <v>4971710384000</v>
          </cell>
          <cell r="D11362" t="str">
            <v>KOSE- Gel dưỡng da chống lão hóa Grace One (100g)</v>
          </cell>
          <cell r="E11362">
            <v>390000</v>
          </cell>
          <cell r="F11362" t="str">
            <v>230300</v>
          </cell>
          <cell r="G11362" t="str">
            <v>CHĂM SÓC SẮC ĐẸP</v>
          </cell>
          <cell r="H11362" t="str">
            <v>CHĂM SÓC DA</v>
          </cell>
        </row>
        <row r="11363">
          <cell r="C11363" t="str">
            <v>4901609015395</v>
          </cell>
          <cell r="D11363" t="str">
            <v>JOHNSON- Lõi máy thơm phòng Glade- Spring (18mLx2)</v>
          </cell>
          <cell r="E11363">
            <v>225000</v>
          </cell>
          <cell r="F11363" t="str">
            <v>230301</v>
          </cell>
          <cell r="G11363" t="str">
            <v>NHÀ CỬA ĐỜI SỐNG</v>
          </cell>
          <cell r="H11363" t="str">
            <v>KHỬ MÙI</v>
          </cell>
        </row>
        <row r="11364">
          <cell r="C11364" t="str">
            <v>4901609015371</v>
          </cell>
          <cell r="D11364" t="str">
            <v>JOHNSON- Lõi máy thơm phòng Glade- Rose (18mLx2)</v>
          </cell>
          <cell r="E11364">
            <v>225000</v>
          </cell>
          <cell r="F11364" t="str">
            <v>230302</v>
          </cell>
          <cell r="G11364" t="str">
            <v>NHÀ CỬA ĐỜI SỐNG</v>
          </cell>
          <cell r="H11364" t="str">
            <v>KHỬ MÙI</v>
          </cell>
        </row>
        <row r="11365">
          <cell r="C11365" t="str">
            <v>4901609015357</v>
          </cell>
          <cell r="D11365" t="str">
            <v>JOHNSON-Lõi máy thơm phòng Glade-Lavender (18mLx2)</v>
          </cell>
          <cell r="E11365">
            <v>225000</v>
          </cell>
          <cell r="F11365" t="str">
            <v>230303</v>
          </cell>
          <cell r="G11365" t="str">
            <v>NHÀ CỬA ĐỜI SỐNG</v>
          </cell>
          <cell r="H11365" t="str">
            <v>KHỬ MÙI</v>
          </cell>
        </row>
        <row r="11366">
          <cell r="C11366" t="str">
            <v>4901609015388</v>
          </cell>
          <cell r="D11366" t="str">
            <v>JOHNSON- Lõi máy thơm phòng Glade- Fresh (18mLx2)</v>
          </cell>
          <cell r="E11366">
            <v>225000</v>
          </cell>
          <cell r="F11366" t="str">
            <v>230304</v>
          </cell>
          <cell r="G11366" t="str">
            <v>NHÀ CỬA ĐỜI SỐNG</v>
          </cell>
          <cell r="H11366" t="str">
            <v>KHỬ MÙI</v>
          </cell>
        </row>
        <row r="11367">
          <cell r="C11367" t="str">
            <v>4901609015418</v>
          </cell>
          <cell r="D11367" t="str">
            <v>JOHNSON- Lõi máy thơm phòng Glade-Cirtrus (18mLx2)</v>
          </cell>
          <cell r="E11367">
            <v>225000</v>
          </cell>
          <cell r="F11367" t="str">
            <v>230305</v>
          </cell>
          <cell r="G11367" t="str">
            <v>NHÀ CỬA ĐỜI SỐNG</v>
          </cell>
          <cell r="H11367" t="str">
            <v>KHỬ MÙI</v>
          </cell>
        </row>
        <row r="11368">
          <cell r="C11368" t="str">
            <v>4987049210255</v>
          </cell>
          <cell r="D11368" t="str">
            <v>KAWAI- Kẹo bổ mắt trẻ em dầu cá Kanyu Drop S 300v</v>
          </cell>
          <cell r="E11368">
            <v>599000</v>
          </cell>
          <cell r="F11368" t="str">
            <v>230306</v>
          </cell>
          <cell r="G11368" t="str">
            <v>THỰC PHẨM</v>
          </cell>
          <cell r="H11368" t="str">
            <v>BÁNH KẸO, ĐỒ ĂN VẶT</v>
          </cell>
        </row>
        <row r="11369">
          <cell r="C11369" t="str">
            <v>4935421716567</v>
          </cell>
          <cell r="D11369" t="str">
            <v>SHU UEMURA- Son thỏi Rouge Unlimited A-RD141</v>
          </cell>
          <cell r="E11369">
            <v>750000</v>
          </cell>
          <cell r="F11369" t="str">
            <v>230307</v>
          </cell>
          <cell r="G11369" t="str">
            <v>CHĂM SÓC SẮC ĐẸP</v>
          </cell>
          <cell r="H11369" t="str">
            <v>TRANG ĐIỂM</v>
          </cell>
        </row>
        <row r="11370">
          <cell r="C11370" t="str">
            <v>4973167057742</v>
          </cell>
          <cell r="D11370" t="str">
            <v>KANEBO- Gel chống nắng Allie UV EX SPF50+ (90g)</v>
          </cell>
          <cell r="E11370">
            <v>450000</v>
          </cell>
          <cell r="F11370" t="str">
            <v>230308</v>
          </cell>
          <cell r="G11370" t="str">
            <v>CHĂM SÓC SẮC ĐẸP</v>
          </cell>
          <cell r="H11370" t="str">
            <v>CHĂM SÓC CƠ THỂ</v>
          </cell>
        </row>
        <row r="11371">
          <cell r="C11371" t="str">
            <v>2200068748038</v>
          </cell>
          <cell r="D11371" t="str">
            <v>GU- Set 6 quần lót size XL</v>
          </cell>
          <cell r="E11371">
            <v>285000</v>
          </cell>
          <cell r="F11371" t="str">
            <v>230309</v>
          </cell>
          <cell r="G11371" t="str">
            <v>THỜI TRANG</v>
          </cell>
          <cell r="H11371" t="str">
            <v>THỜI TRANG NỮ</v>
          </cell>
        </row>
        <row r="11372">
          <cell r="C11372" t="str">
            <v>4901417787842</v>
          </cell>
          <cell r="D11372" t="str">
            <v>KRACIE-Bộ gội xả cho tóc nhuộm Ichikami 480mlx2</v>
          </cell>
          <cell r="E11372">
            <v>280000</v>
          </cell>
          <cell r="F11372" t="str">
            <v>230310</v>
          </cell>
          <cell r="G11372" t="str">
            <v>CHĂM SÓC SẮC ĐẸP</v>
          </cell>
          <cell r="H11372" t="str">
            <v>CHĂM SÓC TÓC</v>
          </cell>
        </row>
        <row r="11373">
          <cell r="C11373" t="str">
            <v>4901417787835</v>
          </cell>
          <cell r="D11373" t="str">
            <v>KRACIE-Bộ gội xả cấp ẩm phục hồi Ichikami 480mlx2</v>
          </cell>
          <cell r="E11373">
            <v>280000</v>
          </cell>
          <cell r="F11373" t="str">
            <v>230311</v>
          </cell>
          <cell r="G11373" t="str">
            <v>CHĂM SÓC SẮC ĐẸP</v>
          </cell>
          <cell r="H11373" t="str">
            <v>CHĂM SÓC TÓC</v>
          </cell>
        </row>
        <row r="11374">
          <cell r="C11374" t="str">
            <v>4901417787828</v>
          </cell>
          <cell r="D11374" t="str">
            <v>KRACIE-Bộ gội xả suôn mượt Ichikami 480mlx2</v>
          </cell>
          <cell r="E11374">
            <v>280000</v>
          </cell>
          <cell r="F11374" t="str">
            <v>230312</v>
          </cell>
          <cell r="G11374" t="str">
            <v>CHĂM SÓC SẮC ĐẸP</v>
          </cell>
          <cell r="H11374" t="str">
            <v>CHĂM SÓC TÓC</v>
          </cell>
        </row>
        <row r="11375">
          <cell r="C11375" t="str">
            <v>4935421716581</v>
          </cell>
          <cell r="D11375" t="str">
            <v>SHU UEMURA - Son thỏi Rouge Unlimited A-OR570</v>
          </cell>
          <cell r="E11375">
            <v>750000</v>
          </cell>
          <cell r="F11375" t="str">
            <v>230313</v>
          </cell>
          <cell r="G11375" t="str">
            <v>CHĂM SÓC SẮC ĐẸP</v>
          </cell>
          <cell r="H11375" t="str">
            <v>TRANG ĐIỂM</v>
          </cell>
        </row>
        <row r="11376">
          <cell r="C11376" t="str">
            <v>14987123160572</v>
          </cell>
          <cell r="D11376" t="str">
            <v>ASKA- Viên hỗ trợ viêm loét dạ dày Aldioxa 100mg</v>
          </cell>
          <cell r="E11376">
            <v>490000</v>
          </cell>
          <cell r="F11376" t="str">
            <v>230314</v>
          </cell>
          <cell r="G11376" t="str">
            <v>CHĂM SÓC SỨC KHỎE</v>
          </cell>
          <cell r="H11376" t="str">
            <v>CẢI THIỆN TIÊU HÓA VÀ HỆ VI SINH ĐƯỜNG RUỘT</v>
          </cell>
        </row>
        <row r="11377">
          <cell r="C11377" t="str">
            <v>4903379030851</v>
          </cell>
          <cell r="D11377" t="str">
            <v>ROYCE- Socola tươi vị dâu tây 20 viên</v>
          </cell>
          <cell r="E11377">
            <v>295000</v>
          </cell>
          <cell r="F11377" t="str">
            <v>230315</v>
          </cell>
          <cell r="G11377" t="str">
            <v>THỰC PHẨM</v>
          </cell>
          <cell r="H11377" t="str">
            <v>BÁNH KẸO, ĐỒ ĂN VẶT</v>
          </cell>
        </row>
        <row r="11378">
          <cell r="C11378" t="str">
            <v>4979006066999</v>
          </cell>
          <cell r="D11378" t="str">
            <v>SK-II- Xịt dưỡng da ban ngày Miracle Essence 50ml</v>
          </cell>
          <cell r="E11378">
            <v>1790000</v>
          </cell>
          <cell r="F11378" t="str">
            <v>230316</v>
          </cell>
          <cell r="G11378" t="str">
            <v>CHĂM SÓC SẮC ĐẸP</v>
          </cell>
          <cell r="H11378" t="str">
            <v>CHĂM SÓC CƠ THỂ</v>
          </cell>
        </row>
        <row r="11379">
          <cell r="C11379" t="str">
            <v>4562156731994</v>
          </cell>
          <cell r="D11379" t="str">
            <v>MATSUMOTO-Viên hỗ trợ suy giãn tĩnh mạch chân 60v</v>
          </cell>
          <cell r="E11379">
            <v>599000</v>
          </cell>
          <cell r="F11379" t="str">
            <v>230317</v>
          </cell>
          <cell r="G11379" t="str">
            <v>CHĂM SÓC SỨC KHỎE</v>
          </cell>
          <cell r="H11379" t="str">
            <v>HỖ TRỢ TRÍ NÃO VÀ TRÍ NHỚ</v>
          </cell>
        </row>
        <row r="11380">
          <cell r="C11380" t="str">
            <v>4902430589321</v>
          </cell>
          <cell r="D11380" t="str">
            <v>P&amp;G- Đầu bàn chải OralB TriZone 3 tác động 2c</v>
          </cell>
          <cell r="E11380">
            <v>180000</v>
          </cell>
          <cell r="F11380" t="str">
            <v>230318</v>
          </cell>
          <cell r="G11380" t="str">
            <v>ORDER</v>
          </cell>
          <cell r="H11380" t="str">
            <v>CHĂM SÓC SỨC KHỎE</v>
          </cell>
        </row>
        <row r="11381">
          <cell r="C11381" t="str">
            <v>4582566276687</v>
          </cell>
          <cell r="D11381" t="str">
            <v>YUKINA- Sữa tắm trắng da 500ml</v>
          </cell>
          <cell r="E11381">
            <v>480000</v>
          </cell>
          <cell r="F11381" t="str">
            <v>230319</v>
          </cell>
          <cell r="G11381" t="str">
            <v>CHĂM SÓC SẮC ĐẸP</v>
          </cell>
          <cell r="H11381" t="str">
            <v>CHĂM SÓC CƠ THỂ</v>
          </cell>
        </row>
        <row r="11382">
          <cell r="C11382" t="str">
            <v>2304032303008</v>
          </cell>
          <cell r="D11382" t="str">
            <v>Găng tay chống nắng</v>
          </cell>
          <cell r="E11382">
            <v>85000</v>
          </cell>
          <cell r="F11382" t="str">
            <v>230320</v>
          </cell>
          <cell r="G11382" t="str">
            <v>THỜI TRANG</v>
          </cell>
          <cell r="H11382" t="str">
            <v>THỜI TRANG NỮ</v>
          </cell>
        </row>
        <row r="11383">
          <cell r="C11383" t="str">
            <v>4571365222889</v>
          </cell>
          <cell r="D11383" t="str">
            <v>NMN- Serum NMN chống lão hóa cao cấp 60ml</v>
          </cell>
          <cell r="E11383">
            <v>295000</v>
          </cell>
          <cell r="F11383" t="str">
            <v>230321</v>
          </cell>
          <cell r="G11383" t="str">
            <v>CHĂM SÓC SẮC ĐẸP</v>
          </cell>
          <cell r="H11383" t="str">
            <v>CHĂM SÓC DA</v>
          </cell>
        </row>
        <row r="11384">
          <cell r="C11384" t="str">
            <v>4571365222612</v>
          </cell>
          <cell r="D11384" t="str">
            <v>BISHOU AKARI-Serum Vitamin C đậm đặc VitanoC 60ml</v>
          </cell>
          <cell r="E11384">
            <v>360000</v>
          </cell>
          <cell r="F11384" t="str">
            <v>230322</v>
          </cell>
          <cell r="G11384" t="str">
            <v>CHĂM SÓC SẮC ĐẸP</v>
          </cell>
          <cell r="H11384" t="str">
            <v>CHĂM SÓC DA</v>
          </cell>
        </row>
        <row r="11385">
          <cell r="C11385" t="str">
            <v>4582410080668</v>
          </cell>
          <cell r="D11385" t="str">
            <v>FIVE STAR- Kem chống nắng DD Benoa SPF50+ 50ml</v>
          </cell>
          <cell r="E11385">
            <v>310000</v>
          </cell>
          <cell r="F11385" t="str">
            <v>230323</v>
          </cell>
          <cell r="G11385" t="str">
            <v>CHĂM SÓC SẮC ĐẸP</v>
          </cell>
          <cell r="H11385" t="str">
            <v>CHĂM SÓC CƠ THỂ</v>
          </cell>
        </row>
        <row r="11386">
          <cell r="C11386" t="str">
            <v>4571414676700</v>
          </cell>
          <cell r="D11386" t="str">
            <v>NEEDS- Mũ chống nắng gấp gọn Cool UFP50+ (Đen)</v>
          </cell>
          <cell r="E11386">
            <v>290000</v>
          </cell>
          <cell r="F11386" t="str">
            <v>230324</v>
          </cell>
          <cell r="G11386" t="str">
            <v>THỜI TRANG</v>
          </cell>
          <cell r="H11386" t="str">
            <v>THỜI TRANG NỮ</v>
          </cell>
        </row>
        <row r="11387">
          <cell r="C11387" t="str">
            <v>4961989409306</v>
          </cell>
          <cell r="D11387" t="str">
            <v>PDC- Kem dưỡng trà xanh đa năng Wafood Made 100g</v>
          </cell>
          <cell r="E11387">
            <v>500000</v>
          </cell>
          <cell r="F11387" t="str">
            <v>230325</v>
          </cell>
          <cell r="G11387" t="str">
            <v>CHĂM SÓC SẮC ĐẸP</v>
          </cell>
          <cell r="H11387" t="str">
            <v>CHĂM SÓC DA</v>
          </cell>
        </row>
        <row r="11388">
          <cell r="C11388" t="str">
            <v>4533213678347</v>
          </cell>
          <cell r="D11388" t="str">
            <v>LIBERTA- Kem hỗ trợ thâm nách ban đêm (30g)</v>
          </cell>
          <cell r="E11388">
            <v>360000</v>
          </cell>
          <cell r="F11388" t="str">
            <v>230326</v>
          </cell>
          <cell r="G11388" t="str">
            <v>CHĂM SÓC SẮC ĐẸP</v>
          </cell>
          <cell r="H11388" t="str">
            <v>CHĂM SÓC CƠ THỂ</v>
          </cell>
        </row>
        <row r="11389">
          <cell r="C11389" t="str">
            <v>4580041046589</v>
          </cell>
          <cell r="D11389" t="str">
            <v>S-LABO- Mặt nạ tinh chất Niaciamide 30m</v>
          </cell>
          <cell r="E11389">
            <v>285000</v>
          </cell>
          <cell r="F11389" t="str">
            <v>230327</v>
          </cell>
          <cell r="G11389" t="str">
            <v>CHĂM SÓC SẮC ĐẸP</v>
          </cell>
          <cell r="H11389" t="str">
            <v>CHĂM SÓC DA</v>
          </cell>
        </row>
        <row r="11390">
          <cell r="C11390" t="str">
            <v>4580041046572</v>
          </cell>
          <cell r="D11390" t="str">
            <v>S-LABO- Mặt nạ chống lão hóa tinh chất Retinol 30m</v>
          </cell>
          <cell r="E11390">
            <v>285000</v>
          </cell>
          <cell r="F11390" t="str">
            <v>230328</v>
          </cell>
          <cell r="G11390" t="str">
            <v>CHĂM SÓC SẮC ĐẸP</v>
          </cell>
          <cell r="H11390" t="str">
            <v>CHĂM SÓC DA</v>
          </cell>
        </row>
        <row r="11391">
          <cell r="C11391" t="str">
            <v>4515061042150</v>
          </cell>
          <cell r="D11391" t="str">
            <v>BCL- Sữa rửa mặt AHA Cleaning Research (140g)</v>
          </cell>
          <cell r="E11391">
            <v>260000</v>
          </cell>
          <cell r="F11391" t="str">
            <v>230329</v>
          </cell>
          <cell r="G11391" t="str">
            <v>CHĂM SÓC SẮC ĐẸP</v>
          </cell>
          <cell r="H11391" t="str">
            <v>CHĂM SÓC DA</v>
          </cell>
        </row>
        <row r="11392">
          <cell r="C11392" t="str">
            <v>4901872056675</v>
          </cell>
          <cell r="D11392" t="str">
            <v>SHISEIDO- Mặt nạ ngủ chống lão hóa Elixir (105g)</v>
          </cell>
          <cell r="E11392">
            <v>990000</v>
          </cell>
          <cell r="F11392" t="str">
            <v>230330</v>
          </cell>
          <cell r="G11392" t="str">
            <v>CHĂM SÓC SẮC ĐẸP</v>
          </cell>
          <cell r="H11392" t="str">
            <v>CHĂM SÓC DA</v>
          </cell>
        </row>
        <row r="11393">
          <cell r="C11393" t="str">
            <v>2308002303036</v>
          </cell>
          <cell r="D11393" t="str">
            <v>SK-II- Mặt nạ dưỡng da 1 miếng</v>
          </cell>
          <cell r="E11393">
            <v>279000</v>
          </cell>
          <cell r="F11393" t="str">
            <v>230331</v>
          </cell>
          <cell r="G11393" t="str">
            <v>CHĂM SÓC SẮC ĐẸP</v>
          </cell>
          <cell r="H11393" t="str">
            <v>CHĂM SÓC DA</v>
          </cell>
        </row>
        <row r="11394">
          <cell r="C11394" t="str">
            <v>2301012303041</v>
          </cell>
          <cell r="D11394" t="str">
            <v>JAPAN ALGAE- Tảo xoắn cho bà bầu 1200 viên</v>
          </cell>
          <cell r="E11394">
            <v>635000</v>
          </cell>
          <cell r="F11394" t="str">
            <v>230332</v>
          </cell>
          <cell r="G11394" t="str">
            <v>CHĂM SÓC SỨC KHỎE</v>
          </cell>
          <cell r="H11394" t="str">
            <v>THỰC PHẨM CHỨC NĂNG CHO MÉ &amp; BÉ</v>
          </cell>
        </row>
        <row r="11395">
          <cell r="C11395" t="str">
            <v>4901609006225</v>
          </cell>
          <cell r="D11395" t="str">
            <v>JOHNSON- Lõi máy thơm phòng Glade- Soap (18mLx2)</v>
          </cell>
          <cell r="E11395">
            <v>225000</v>
          </cell>
          <cell r="F11395" t="str">
            <v>230333</v>
          </cell>
          <cell r="G11395" t="str">
            <v>NHÀ CỬA ĐỜI SỐNG</v>
          </cell>
          <cell r="H11395" t="str">
            <v>KHỬ MÙI</v>
          </cell>
        </row>
        <row r="11396">
          <cell r="C11396" t="str">
            <v>4562193141916</v>
          </cell>
          <cell r="D11396" t="str">
            <v>NOGUCHI- Viên uống bổ gan chiết xuất nghệ đen 90v</v>
          </cell>
          <cell r="E11396">
            <v>575000</v>
          </cell>
          <cell r="F11396" t="str">
            <v>230334</v>
          </cell>
          <cell r="G11396" t="str">
            <v>CHĂM SÓC SỨC KHỎE</v>
          </cell>
          <cell r="H11396" t="str">
            <v>HỖ TRỢ GAN</v>
          </cell>
        </row>
        <row r="11397">
          <cell r="C11397" t="str">
            <v>4983608156965</v>
          </cell>
          <cell r="D11397" t="str">
            <v>TABATA- Kính bơi View V760</v>
          </cell>
          <cell r="E11397">
            <v>375000</v>
          </cell>
          <cell r="F11397" t="str">
            <v>230335</v>
          </cell>
          <cell r="G11397" t="str">
            <v>THỜI TRANG</v>
          </cell>
          <cell r="H11397" t="str">
            <v>ĐỒ BƠI</v>
          </cell>
        </row>
        <row r="11398">
          <cell r="C11398" t="str">
            <v>4983608156934</v>
          </cell>
          <cell r="D11398" t="str">
            <v>TABATA- Kính bơi View V760</v>
          </cell>
          <cell r="E11398">
            <v>375000</v>
          </cell>
          <cell r="F11398" t="str">
            <v>230336</v>
          </cell>
          <cell r="G11398" t="str">
            <v>THỜI TRANG</v>
          </cell>
          <cell r="H11398" t="str">
            <v>ĐỒ BƠI</v>
          </cell>
        </row>
        <row r="11399">
          <cell r="C11399" t="str">
            <v>4562193141794</v>
          </cell>
          <cell r="D11399" t="str">
            <v>NOGUCHI- Viên uống Natto Kinase 4000FU 120v</v>
          </cell>
          <cell r="E11399">
            <v>850000</v>
          </cell>
          <cell r="F11399" t="str">
            <v>230337</v>
          </cell>
          <cell r="G11399" t="str">
            <v>CHĂM SÓC SỨC KHỎE</v>
          </cell>
          <cell r="H11399" t="str">
            <v>HỖ TRỢ TRÍ NÃO VÀ TRÍ NHỚ</v>
          </cell>
        </row>
        <row r="11400">
          <cell r="C11400" t="str">
            <v>4571414684095</v>
          </cell>
          <cell r="D11400" t="str">
            <v>NEEDS- Đai định hình cổ vai gáy chống gù lưng (M)</v>
          </cell>
          <cell r="E11400">
            <v>280000</v>
          </cell>
          <cell r="F11400" t="str">
            <v>230338</v>
          </cell>
          <cell r="G11400" t="str">
            <v>ORDER</v>
          </cell>
          <cell r="H11400" t="str">
            <v>NHÀ CỬA ĐỜI SỐNG</v>
          </cell>
        </row>
        <row r="11401">
          <cell r="C11401" t="str">
            <v>4983608117072</v>
          </cell>
          <cell r="D11401" t="str">
            <v>TABATA- Kính bơi View V200S</v>
          </cell>
          <cell r="E11401">
            <v>340000</v>
          </cell>
          <cell r="F11401" t="str">
            <v>230339</v>
          </cell>
          <cell r="G11401" t="str">
            <v>THỜI TRANG</v>
          </cell>
          <cell r="H11401" t="str">
            <v>ĐỒ BƠI</v>
          </cell>
        </row>
        <row r="11402">
          <cell r="C11402" t="str">
            <v>4983608134512</v>
          </cell>
          <cell r="D11402" t="str">
            <v>TABATA- Kính bơi View V730J</v>
          </cell>
          <cell r="E11402">
            <v>355000</v>
          </cell>
          <cell r="F11402" t="str">
            <v>230340</v>
          </cell>
          <cell r="G11402" t="str">
            <v>THỜI TRANG</v>
          </cell>
          <cell r="H11402" t="str">
            <v>ĐỒ BƠI</v>
          </cell>
        </row>
        <row r="11403">
          <cell r="C11403" t="str">
            <v>4983608156958</v>
          </cell>
          <cell r="D11403" t="str">
            <v>TABATA- Kính bơi View V760</v>
          </cell>
          <cell r="E11403">
            <v>375000</v>
          </cell>
          <cell r="F11403" t="str">
            <v>230341</v>
          </cell>
          <cell r="G11403" t="str">
            <v>THỜI TRANG</v>
          </cell>
          <cell r="H11403" t="str">
            <v>ĐỒ BƠI</v>
          </cell>
        </row>
        <row r="11404">
          <cell r="C11404" t="str">
            <v>4983608116846</v>
          </cell>
          <cell r="D11404" t="str">
            <v>TABATA- Kính bơi View V500S</v>
          </cell>
          <cell r="E11404">
            <v>340000</v>
          </cell>
          <cell r="F11404" t="str">
            <v>230342</v>
          </cell>
          <cell r="G11404" t="str">
            <v>THỜI TRANG</v>
          </cell>
          <cell r="H11404" t="str">
            <v>ĐỒ BƠI</v>
          </cell>
        </row>
        <row r="11405">
          <cell r="C11405" t="str">
            <v>4983608116891</v>
          </cell>
          <cell r="D11405" t="str">
            <v>TABATA- Kính bơi View V500S</v>
          </cell>
          <cell r="E11405">
            <v>340000</v>
          </cell>
          <cell r="F11405" t="str">
            <v>230343</v>
          </cell>
          <cell r="G11405" t="str">
            <v>THỜI TRANG</v>
          </cell>
          <cell r="H11405" t="str">
            <v>ĐỒ BƠI</v>
          </cell>
        </row>
        <row r="11406">
          <cell r="C11406" t="str">
            <v>4983608116839</v>
          </cell>
          <cell r="D11406" t="str">
            <v>TABATA- Kính bơi View V500S</v>
          </cell>
          <cell r="E11406">
            <v>340000</v>
          </cell>
          <cell r="F11406" t="str">
            <v>230344</v>
          </cell>
          <cell r="G11406" t="str">
            <v>THỜI TRANG</v>
          </cell>
          <cell r="H11406" t="str">
            <v>ĐỒ BƠI</v>
          </cell>
        </row>
        <row r="11407">
          <cell r="C11407" t="str">
            <v>4983608130354</v>
          </cell>
          <cell r="D11407" t="str">
            <v>TABATA- Kính bơi View V610</v>
          </cell>
          <cell r="E11407">
            <v>355000</v>
          </cell>
          <cell r="F11407" t="str">
            <v>230345</v>
          </cell>
          <cell r="G11407" t="str">
            <v>THỜI TRANG</v>
          </cell>
          <cell r="H11407" t="str">
            <v>ĐỒ BƠI</v>
          </cell>
        </row>
        <row r="11408">
          <cell r="C11408" t="str">
            <v>14987173016270</v>
          </cell>
          <cell r="D11408" t="str">
            <v>NIPPON SHINYAKU- Viên uống tan sỏi thận (100 viên)</v>
          </cell>
          <cell r="E11408">
            <v>850000</v>
          </cell>
          <cell r="F11408" t="str">
            <v>230346</v>
          </cell>
          <cell r="G11408" t="str">
            <v>CHĂM SÓC SỨC KHỎE</v>
          </cell>
          <cell r="H11408" t="str">
            <v>TĂNG CƯỜNG HỆ MIỄN DỊCH</v>
          </cell>
        </row>
        <row r="11409">
          <cell r="C11409" t="str">
            <v>4533213678361</v>
          </cell>
          <cell r="D11409" t="str">
            <v>LIBERTA- TDC cải thiện thâm nách ban ngày (18g)</v>
          </cell>
          <cell r="E11409">
            <v>360000</v>
          </cell>
          <cell r="F11409" t="str">
            <v>230347</v>
          </cell>
          <cell r="G11409" t="str">
            <v>CHĂM SÓC SẮC ĐẸP</v>
          </cell>
          <cell r="H11409" t="str">
            <v>CHĂM SÓC CƠ THỂ</v>
          </cell>
        </row>
        <row r="11410">
          <cell r="C11410" t="str">
            <v>4900662505928</v>
          </cell>
          <cell r="D11410" t="str">
            <v>TANAKA- Lược massage đầu chứa tinh dầu hoa trà</v>
          </cell>
          <cell r="E11410">
            <v>99000</v>
          </cell>
          <cell r="F11410" t="str">
            <v>230348</v>
          </cell>
          <cell r="G11410" t="str">
            <v>CHĂM SÓC SẮC ĐẸP</v>
          </cell>
          <cell r="H11410" t="str">
            <v>CHĂM SÓC TÓC</v>
          </cell>
        </row>
        <row r="11411">
          <cell r="C11411" t="str">
            <v>4571414684101</v>
          </cell>
          <cell r="D11411" t="str">
            <v>NEEDS- Đai định hình cổ vai gáy chống gù lưng (L)</v>
          </cell>
          <cell r="E11411">
            <v>280000</v>
          </cell>
          <cell r="F11411" t="str">
            <v>230349</v>
          </cell>
          <cell r="G11411" t="str">
            <v>CHĂM SÓC SỨC KHỎE</v>
          </cell>
          <cell r="H11411" t="str">
            <v>LIÊN QUAN Y TẾ</v>
          </cell>
        </row>
        <row r="11412">
          <cell r="C11412" t="str">
            <v>4987072086902</v>
          </cell>
          <cell r="D11412" t="str">
            <v>SADAWAY-Lọ tinh dầu thơm phòng hương Sakura 70ml</v>
          </cell>
          <cell r="E11412">
            <v>250000</v>
          </cell>
          <cell r="F11412" t="str">
            <v>230350</v>
          </cell>
          <cell r="G11412" t="str">
            <v>ORDER</v>
          </cell>
          <cell r="H11412" t="str">
            <v>NHÀ CỬA ĐỜI SỐNG</v>
          </cell>
        </row>
        <row r="11413">
          <cell r="C11413" t="str">
            <v>4987045100376</v>
          </cell>
          <cell r="D11413" t="str">
            <v>KRACIE- Viên uống giảm mỡ đùi Cocco Apo L 312 viên</v>
          </cell>
          <cell r="E11413">
            <v>820000</v>
          </cell>
          <cell r="F11413" t="str">
            <v>230351</v>
          </cell>
          <cell r="G11413" t="str">
            <v>CHĂM SÓC SỨC KHỎE</v>
          </cell>
          <cell r="H11413" t="str">
            <v>HỖ TRỢ LÀM ĐẸP</v>
          </cell>
        </row>
        <row r="11414">
          <cell r="C11414" t="str">
            <v>14987274131278</v>
          </cell>
          <cell r="D11414" t="str">
            <v>ALFRESA- Viên uống phục hồi chức năng gan 100v</v>
          </cell>
          <cell r="E11414">
            <v>850000</v>
          </cell>
          <cell r="F11414" t="str">
            <v>230352</v>
          </cell>
          <cell r="G11414" t="str">
            <v>CHĂM SÓC SỨC KHỎE</v>
          </cell>
          <cell r="H11414" t="str">
            <v>HỖ TRỢ GAN</v>
          </cell>
        </row>
        <row r="11415">
          <cell r="C11415" t="str">
            <v>4983608134536</v>
          </cell>
          <cell r="D11415" t="str">
            <v>TABATA- Kính bơi View V730J</v>
          </cell>
          <cell r="E11415">
            <v>355000</v>
          </cell>
          <cell r="F11415" t="str">
            <v>230353</v>
          </cell>
          <cell r="G11415" t="str">
            <v>THỜI TRANG</v>
          </cell>
          <cell r="H11415" t="str">
            <v>ĐỒ BƠI</v>
          </cell>
        </row>
        <row r="11416">
          <cell r="C11416" t="str">
            <v>4983608156941</v>
          </cell>
          <cell r="D11416" t="str">
            <v>TABATA- Kính bơi View V760</v>
          </cell>
          <cell r="E11416">
            <v>375000</v>
          </cell>
          <cell r="F11416" t="str">
            <v>230354</v>
          </cell>
          <cell r="G11416" t="str">
            <v>THỜI TRANG</v>
          </cell>
          <cell r="H11416" t="str">
            <v>ĐỒ BƠI</v>
          </cell>
        </row>
        <row r="11417">
          <cell r="C11417" t="str">
            <v>8936212083031</v>
          </cell>
          <cell r="D11417" t="str">
            <v>KAIYO- Nồi chiên ngập dầu màu xanh lam nhạt 15cm</v>
          </cell>
          <cell r="E11417">
            <v>499000</v>
          </cell>
          <cell r="F11417" t="str">
            <v>230355</v>
          </cell>
          <cell r="G11417" t="str">
            <v>NHÀ CỬA ĐỜI SỐNG</v>
          </cell>
          <cell r="H11417" t="str">
            <v>BẾP VÀ PHÒNG ĂN</v>
          </cell>
        </row>
        <row r="11418">
          <cell r="C11418" t="str">
            <v>8936212083024</v>
          </cell>
          <cell r="D11418" t="str">
            <v>KAIYO- Nồi chiên ngập dầu màu vàng be 15cm</v>
          </cell>
          <cell r="E11418">
            <v>499000</v>
          </cell>
          <cell r="F11418" t="str">
            <v>230356</v>
          </cell>
          <cell r="G11418" t="str">
            <v>NHÀ CỬA ĐỜI SỐNG</v>
          </cell>
          <cell r="H11418" t="str">
            <v>BẾP VÀ PHÒNG ĂN</v>
          </cell>
        </row>
        <row r="11419">
          <cell r="C11419" t="str">
            <v>4971881021469</v>
          </cell>
          <cell r="D11419" t="str">
            <v>SHIKISAI- Kéo đa năng</v>
          </cell>
          <cell r="E11419">
            <v>120000</v>
          </cell>
          <cell r="F11419" t="str">
            <v>230357</v>
          </cell>
          <cell r="G11419" t="str">
            <v>NHÀ CỬA ĐỜI SỐNG</v>
          </cell>
          <cell r="H11419" t="str">
            <v>BẾP VÀ PHÒNG ĂN</v>
          </cell>
        </row>
        <row r="11420">
          <cell r="C11420" t="str">
            <v>2304032303015</v>
          </cell>
          <cell r="D11420" t="str">
            <v>SATO JAPAN- Dao thái cao cấp bản vuông 30cm</v>
          </cell>
          <cell r="E11420">
            <v>220000</v>
          </cell>
          <cell r="F11420" t="str">
            <v>230358</v>
          </cell>
          <cell r="G11420" t="str">
            <v>NHÀ CỬA ĐỜI SỐNG</v>
          </cell>
          <cell r="H11420" t="str">
            <v>BẾP VÀ PHÒNG ĂN</v>
          </cell>
        </row>
        <row r="11421">
          <cell r="C11421" t="str">
            <v>4987343085221</v>
          </cell>
          <cell r="D11421" t="str">
            <v>KOKANDO- Viên uống bổ sung canxi cho mẹ và bé 100v</v>
          </cell>
          <cell r="E11421">
            <v>320000</v>
          </cell>
          <cell r="F11421" t="str">
            <v>230359</v>
          </cell>
          <cell r="G11421" t="str">
            <v>CHĂM SÓC SỨC KHỎE</v>
          </cell>
          <cell r="H11421" t="str">
            <v>THỰC PHẨM CHỨC NĂNG CHO MÉ &amp; BÉ</v>
          </cell>
        </row>
        <row r="11422">
          <cell r="C11422" t="str">
            <v>4966680246229</v>
          </cell>
          <cell r="D11422" t="str">
            <v>PIERAS- NSM Propolinse cho bé 400ml</v>
          </cell>
          <cell r="E11422">
            <v>180000</v>
          </cell>
          <cell r="F11422" t="str">
            <v>230360</v>
          </cell>
          <cell r="G11422" t="str">
            <v>ĐỒ CHO MẸ BÉ</v>
          </cell>
          <cell r="H11422" t="str">
            <v>CHĂM SÓC CƠ THỂ BÉ</v>
          </cell>
        </row>
        <row r="11423">
          <cell r="C11423" t="str">
            <v>4511413404157</v>
          </cell>
          <cell r="D11423" t="str">
            <v>DHC- Viên uống bổ sung collagen 60 ngày (360 viên)</v>
          </cell>
          <cell r="E11423">
            <v>295000</v>
          </cell>
          <cell r="F11423" t="str">
            <v>230361</v>
          </cell>
          <cell r="G11423" t="str">
            <v>CHĂM SÓC SỨC KHỎE</v>
          </cell>
          <cell r="H11423" t="str">
            <v>HỖ TRỢ LÀM ĐẸP</v>
          </cell>
        </row>
        <row r="11424">
          <cell r="C11424" t="str">
            <v>4901880879891</v>
          </cell>
          <cell r="D11424" t="str">
            <v>SAPPORO BEER- Bia Yebisu All Malt 500ml x 24 lon</v>
          </cell>
          <cell r="E11424">
            <v>90000</v>
          </cell>
          <cell r="F11424" t="str">
            <v>230362</v>
          </cell>
          <cell r="G11424" t="str">
            <v>THỰC PHẨM</v>
          </cell>
          <cell r="H11424" t="str">
            <v>RƯỢU</v>
          </cell>
        </row>
        <row r="11425">
          <cell r="C11425" t="str">
            <v>4902530083927</v>
          </cell>
          <cell r="D11425" t="str">
            <v xml:space="preserve">Nồi Cơm Cao Tần 1.0 Lít Hitachi Rz Kv100Y </v>
          </cell>
          <cell r="E11425">
            <v>6700000</v>
          </cell>
          <cell r="F11425" t="str">
            <v>230363</v>
          </cell>
          <cell r="G11425" t="str">
            <v>NHÀ CỬA ĐỜI SỐNG</v>
          </cell>
          <cell r="H11425" t="str">
            <v>BẾP VÀ PHÒNG ĂN</v>
          </cell>
        </row>
        <row r="11426">
          <cell r="C11426" t="str">
            <v>4987431300472</v>
          </cell>
          <cell r="D11426" t="str">
            <v>FUJI PHARMA- Viên đặt âm đạo Clotrimazole (vỉ 10v)</v>
          </cell>
          <cell r="E11426">
            <v>125000</v>
          </cell>
          <cell r="F11426" t="str">
            <v>230364</v>
          </cell>
          <cell r="G11426" t="str">
            <v>CHĂM SÓC SỨC KHỎE</v>
          </cell>
          <cell r="H11426" t="str">
            <v>SINH LÝ - NỘI TIẾT TỐ</v>
          </cell>
        </row>
        <row r="11427">
          <cell r="C11427" t="str">
            <v>4987224702605</v>
          </cell>
          <cell r="D11427" t="str">
            <v>MOCHIDA- Viên đặt âm đạo Estriel Vaginal 0.5mg 10v</v>
          </cell>
          <cell r="E11427">
            <v>145000</v>
          </cell>
          <cell r="F11427" t="str">
            <v>230365</v>
          </cell>
          <cell r="G11427" t="str">
            <v>CHĂM SÓC SỨC KHỎE</v>
          </cell>
          <cell r="H11427" t="str">
            <v>SINH LÝ - NỘI TIẾT TỐ</v>
          </cell>
        </row>
        <row r="11428">
          <cell r="C11428" t="str">
            <v>4987123143127</v>
          </cell>
          <cell r="D11428" t="str">
            <v>ALINAMIN- Viên Uống Bổ Xương Khớp Actage AN 200v</v>
          </cell>
          <cell r="E11428">
            <v>850000</v>
          </cell>
          <cell r="F11428" t="str">
            <v>230366</v>
          </cell>
          <cell r="G11428" t="str">
            <v>CHĂM SÓC SỨC KHỎE</v>
          </cell>
          <cell r="H11428" t="str">
            <v>HỖ TRỢ XƯƠNG VÀ KHỚP</v>
          </cell>
        </row>
        <row r="11429">
          <cell r="C11429" t="str">
            <v>4983608119946</v>
          </cell>
          <cell r="D11429" t="str">
            <v>TABATA- Kính bơi View V500S tầm nhìn rộng</v>
          </cell>
          <cell r="E11429">
            <v>340000</v>
          </cell>
          <cell r="F11429" t="str">
            <v>230367</v>
          </cell>
          <cell r="G11429" t="str">
            <v>THỜI TRANG</v>
          </cell>
          <cell r="H11429" t="str">
            <v>ĐỒ BƠI</v>
          </cell>
        </row>
        <row r="11430">
          <cell r="C11430" t="str">
            <v>4983608119939</v>
          </cell>
          <cell r="D11430" t="str">
            <v>TABATA- Kính bơi View V500S tầm nhìn rộng</v>
          </cell>
          <cell r="E11430">
            <v>340000</v>
          </cell>
          <cell r="F11430" t="str">
            <v>230368</v>
          </cell>
          <cell r="G11430" t="str">
            <v>THỜI TRANG</v>
          </cell>
          <cell r="H11430" t="str">
            <v>ĐỒ BƠI</v>
          </cell>
        </row>
        <row r="11431">
          <cell r="C11431" t="str">
            <v>4562193141923</v>
          </cell>
          <cell r="D11431" t="str">
            <v>NOGUCHI- Viên uống hỗ trợ tuyến tiền liệt 60 viên</v>
          </cell>
          <cell r="E11431">
            <v>800000</v>
          </cell>
          <cell r="F11431" t="str">
            <v>230369</v>
          </cell>
          <cell r="G11431" t="str">
            <v>CHĂM SÓC SỨC KHỎE</v>
          </cell>
          <cell r="H11431" t="str">
            <v>SINH LÝ - NỘI TIẾT TỐ</v>
          </cell>
        </row>
        <row r="11432">
          <cell r="C11432" t="str">
            <v>14987081227768</v>
          </cell>
          <cell r="D11432" t="str">
            <v>DAIICHI SANKYO-Viên cải thiện nám Transamin(100v)</v>
          </cell>
          <cell r="E11432">
            <v>1050000</v>
          </cell>
          <cell r="F11432" t="str">
            <v>230370</v>
          </cell>
          <cell r="G11432" t="str">
            <v>CHĂM SÓC SỨC KHỎE</v>
          </cell>
          <cell r="H11432" t="str">
            <v>HỖ TRỢ LÀM ĐẸP</v>
          </cell>
        </row>
        <row r="11433">
          <cell r="C11433" t="str">
            <v>2301012304000</v>
          </cell>
          <cell r="D11433" t="str">
            <v>DRSUPPLEMENT-Viên uống nhau thai PurePlacenta 100v</v>
          </cell>
          <cell r="E11433">
            <v>4900000</v>
          </cell>
          <cell r="F11433" t="str">
            <v>230371</v>
          </cell>
          <cell r="G11433" t="str">
            <v>CHĂM SÓC SỨC KHỎE</v>
          </cell>
          <cell r="H11433" t="str">
            <v>HỖ TRỢ LÀM ĐẸP</v>
          </cell>
        </row>
        <row r="11434">
          <cell r="C11434" t="str">
            <v>4580471030165</v>
          </cell>
          <cell r="D11434" t="str">
            <v>ECLORE- Bột làm trắng răng hương chanh Dr.Oral (25g)</v>
          </cell>
          <cell r="E11434">
            <v>380000</v>
          </cell>
          <cell r="F11434" t="str">
            <v>230372</v>
          </cell>
          <cell r="G11434" t="str">
            <v>CHĂM SÓC HÀNG NGÀY</v>
          </cell>
          <cell r="H11434" t="str">
            <v>CHĂM SÓC RĂNG MIỆNG</v>
          </cell>
        </row>
        <row r="11435">
          <cell r="C11435" t="str">
            <v>4987067263905</v>
          </cell>
          <cell r="D11435" t="str">
            <v>KOWA- Miếng dán viêm xương khớp 12 miếng</v>
          </cell>
          <cell r="E11435">
            <v>450000</v>
          </cell>
          <cell r="F11435" t="str">
            <v>230373</v>
          </cell>
          <cell r="G11435" t="str">
            <v>CHĂM SÓC SỨC KHỎE</v>
          </cell>
          <cell r="H11435" t="str">
            <v>LIÊN QUAN Y TẾ</v>
          </cell>
        </row>
        <row r="11436">
          <cell r="C11436" t="str">
            <v>4589457740227</v>
          </cell>
          <cell r="D11436" t="str">
            <v>JAPAN ENZYME- Viên uống tăng chiều cao 300 viên</v>
          </cell>
          <cell r="E11436">
            <v>750000</v>
          </cell>
          <cell r="F11436" t="str">
            <v>230374</v>
          </cell>
          <cell r="G11436" t="str">
            <v>CHĂM SÓC SỨC KHỎE</v>
          </cell>
          <cell r="H11436" t="str">
            <v>THỰC PHẨM CHỨC NĂNG CHO MÉ &amp; BÉ</v>
          </cell>
        </row>
        <row r="11437">
          <cell r="C11437" t="str">
            <v>4987123701907</v>
          </cell>
          <cell r="D11437" t="str">
            <v>NITTO PHARMA- Viên uống Canxi bổ sung D3, Mg 100v</v>
          </cell>
          <cell r="E11437">
            <v>750000</v>
          </cell>
          <cell r="F11437" t="str">
            <v>230375</v>
          </cell>
          <cell r="G11437" t="str">
            <v>CHĂM SÓC SỨC KHỎE</v>
          </cell>
          <cell r="H11437" t="str">
            <v>THỰC PHẨM CHỨC NĂNG CHO MÉ &amp; BÉ</v>
          </cell>
        </row>
        <row r="11438">
          <cell r="C11438" t="str">
            <v>4903301671947</v>
          </cell>
          <cell r="D11438" t="str">
            <v>LION - Nước nhỏ mắt Lion 40 Ex Mild 15ml</v>
          </cell>
          <cell r="E11438">
            <v>90000</v>
          </cell>
          <cell r="F11438" t="str">
            <v>230376</v>
          </cell>
          <cell r="G11438" t="str">
            <v>CHĂM SÓC SỨC KHỎE</v>
          </cell>
          <cell r="H11438" t="str">
            <v>CHĂM SÓC MẮT</v>
          </cell>
        </row>
        <row r="11439">
          <cell r="C11439" t="str">
            <v>4903301393573</v>
          </cell>
          <cell r="D11439" t="str">
            <v>LION- Nước nhỏ mắt 40 Ex Cool 15ml</v>
          </cell>
          <cell r="E11439">
            <v>90000</v>
          </cell>
          <cell r="F11439" t="str">
            <v>230377</v>
          </cell>
          <cell r="G11439" t="str">
            <v>CHĂM SÓC SỨC KHỎE</v>
          </cell>
          <cell r="H11439" t="str">
            <v>CHĂM SÓC MẮT</v>
          </cell>
        </row>
        <row r="11440">
          <cell r="C11440" t="str">
            <v>4979006090888</v>
          </cell>
          <cell r="D11440" t="str">
            <v>SK-II-Nước thần Facial Treatment Essence 230ml NEW</v>
          </cell>
          <cell r="E11440">
            <v>3940000</v>
          </cell>
          <cell r="F11440" t="str">
            <v>230378</v>
          </cell>
          <cell r="G11440" t="str">
            <v>CHĂM SÓC SẮC ĐẸP</v>
          </cell>
          <cell r="H11440" t="str">
            <v>CHĂM SÓC DA</v>
          </cell>
        </row>
        <row r="11441">
          <cell r="C11441" t="str">
            <v>4580041045834</v>
          </cell>
          <cell r="D11441" t="str">
            <v>S-LABO- Mặt nạ tinh chất Vitamin C 30m</v>
          </cell>
          <cell r="E11441">
            <v>299000</v>
          </cell>
          <cell r="F11441" t="str">
            <v>230379</v>
          </cell>
          <cell r="G11441" t="str">
            <v>CHĂM SÓC SẮC ĐẸP</v>
          </cell>
          <cell r="H11441" t="str">
            <v>CHĂM SÓC DA</v>
          </cell>
        </row>
        <row r="11442">
          <cell r="C11442" t="str">
            <v>4589406940203</v>
          </cell>
          <cell r="D11442" t="str">
            <v>CHRISTIAN&amp;CO- Quần gen nịt bụng định hình size M-L</v>
          </cell>
          <cell r="E11442">
            <v>290000</v>
          </cell>
          <cell r="F11442" t="str">
            <v>230380</v>
          </cell>
          <cell r="G11442" t="str">
            <v>THỜI TRANG</v>
          </cell>
          <cell r="H11442" t="str">
            <v>PHỤ KIỆN THỜI TRANG</v>
          </cell>
        </row>
        <row r="11443">
          <cell r="C11443" t="str">
            <v>4571414678384</v>
          </cell>
          <cell r="D11443" t="str">
            <v>NEEDS- Đai nịt bụng thon eo 4 nấc cài 4STEP</v>
          </cell>
          <cell r="E11443">
            <v>420000</v>
          </cell>
          <cell r="F11443" t="str">
            <v>230381</v>
          </cell>
          <cell r="G11443" t="str">
            <v>ORDER</v>
          </cell>
          <cell r="H11443" t="str">
            <v>NHÀ CỬA ĐỜI SỐNG</v>
          </cell>
        </row>
        <row r="11444">
          <cell r="C11444" t="str">
            <v>4571258600350</v>
          </cell>
          <cell r="D11444" t="str">
            <v>WAKAN SHINCA- Viên uống ngủ ngon Nemurira 180 viên</v>
          </cell>
          <cell r="E11444">
            <v>1250000</v>
          </cell>
          <cell r="F11444" t="str">
            <v>230382</v>
          </cell>
          <cell r="G11444" t="str">
            <v>CHĂM SÓC SỨC KHỎE</v>
          </cell>
          <cell r="H11444" t="str">
            <v>HỖ TRỢ TRÍ NÃO VÀ TRÍ NHỚ</v>
          </cell>
        </row>
        <row r="11445">
          <cell r="C11445" t="str">
            <v>4902407397140</v>
          </cell>
          <cell r="D11445" t="str">
            <v>HAKUGEN EARTH- Chất hút ẩm hương xà bông 450ml</v>
          </cell>
          <cell r="E11445">
            <v>110000</v>
          </cell>
          <cell r="F11445" t="str">
            <v>230383</v>
          </cell>
          <cell r="G11445" t="str">
            <v>NHÀ CỬA ĐỜI SỐNG</v>
          </cell>
          <cell r="H11445" t="str">
            <v>XÀ PHÒNG, CHẤT TẨY RỬA</v>
          </cell>
        </row>
        <row r="11446">
          <cell r="C11446" t="str">
            <v>4902407394439</v>
          </cell>
          <cell r="D11446" t="str">
            <v>HAKUGEN EARTH- Chất hút ẩm hương gỗ bạch đàn 450ml</v>
          </cell>
          <cell r="E11446">
            <v>110000</v>
          </cell>
          <cell r="F11446" t="str">
            <v>230384</v>
          </cell>
          <cell r="G11446" t="str">
            <v>NHÀ CỬA ĐỜI SỐNG</v>
          </cell>
          <cell r="H11446" t="str">
            <v>XÀ PHÒNG, CHẤT TẨY RỬA</v>
          </cell>
        </row>
        <row r="11447">
          <cell r="C11447" t="str">
            <v>4902407397126</v>
          </cell>
          <cell r="D11447" t="str">
            <v>HAKUGEN EARTH- Chất hút ẩm hương hoa hồng 450ml</v>
          </cell>
          <cell r="E11447">
            <v>110000</v>
          </cell>
          <cell r="F11447" t="str">
            <v>230385</v>
          </cell>
          <cell r="G11447" t="str">
            <v>NHÀ CỬA ĐỜI SỐNG</v>
          </cell>
          <cell r="H11447" t="str">
            <v>XÀ PHÒNG, CHẤT TẨY RỬA</v>
          </cell>
        </row>
        <row r="11448">
          <cell r="C11448" t="str">
            <v>4571414676526</v>
          </cell>
          <cell r="D11448" t="str">
            <v>NEEDS-Mũ chống nắng gấp gọn Cool UFP50+ (Xanh sọc)</v>
          </cell>
          <cell r="E11448">
            <v>290000</v>
          </cell>
          <cell r="F11448" t="str">
            <v>230386</v>
          </cell>
          <cell r="G11448" t="str">
            <v>THỜI TRANG</v>
          </cell>
          <cell r="H11448" t="str">
            <v>THỜI TRANG NỮ</v>
          </cell>
        </row>
        <row r="11449">
          <cell r="C11449" t="str">
            <v>4954391105225</v>
          </cell>
          <cell r="D11449" t="str">
            <v>KOMEDA- Viên uống giảm đau cơ, khớp, tê mỏi 270v</v>
          </cell>
          <cell r="E11449">
            <v>720000</v>
          </cell>
          <cell r="F11449" t="str">
            <v>230387</v>
          </cell>
          <cell r="G11449" t="str">
            <v>CHĂM SÓC SỨC KHỎE</v>
          </cell>
          <cell r="H11449" t="str">
            <v>HỖ TRỢ XƯƠNG VÀ KHỚP</v>
          </cell>
        </row>
        <row r="11450">
          <cell r="C11450" t="str">
            <v>4902806115949</v>
          </cell>
          <cell r="D11450" t="str">
            <v>MANDOM- Dầu dưỡng dành cho tóc xoăn Lucido-L 60mL</v>
          </cell>
          <cell r="E11450">
            <v>320000</v>
          </cell>
          <cell r="F11450" t="str">
            <v>230388</v>
          </cell>
          <cell r="G11450" t="str">
            <v>CHĂM SÓC SẮC ĐẸP</v>
          </cell>
          <cell r="H11450" t="str">
            <v>Mỹ phẩm khác</v>
          </cell>
        </row>
        <row r="11451">
          <cell r="C11451" t="str">
            <v>4902806105308</v>
          </cell>
          <cell r="D11451" t="str">
            <v>MANDOM- Dầu dưỡng tóc bóng mượt Lucido-L 60ml</v>
          </cell>
          <cell r="E11451">
            <v>320000</v>
          </cell>
          <cell r="F11451" t="str">
            <v>230389</v>
          </cell>
          <cell r="G11451" t="str">
            <v>CHĂM SÓC SẮC ĐẸP</v>
          </cell>
          <cell r="H11451" t="str">
            <v>Mỹ phẩm khác</v>
          </cell>
        </row>
        <row r="11452">
          <cell r="C11452" t="str">
            <v>4979006065237</v>
          </cell>
          <cell r="D11452" t="str">
            <v>SK-II- SRM Facial Treatment Cleanser (120g)</v>
          </cell>
          <cell r="E11452">
            <v>1550000</v>
          </cell>
          <cell r="F11452" t="str">
            <v>230390</v>
          </cell>
          <cell r="G11452" t="str">
            <v>CHĂM SÓC SẮC ĐẸP</v>
          </cell>
          <cell r="H11452" t="str">
            <v>CHĂM SÓC DA</v>
          </cell>
        </row>
        <row r="11453">
          <cell r="C11453" t="str">
            <v>4935421701952</v>
          </cell>
          <cell r="D11453" t="str">
            <v>SHU UEMURA- Son thỏi AM RD-163 đỏ tươi (3g)</v>
          </cell>
          <cell r="E11453">
            <v>750000</v>
          </cell>
          <cell r="F11453" t="str">
            <v>230391</v>
          </cell>
          <cell r="G11453" t="str">
            <v>CHĂM SÓC SẮC ĐẸP</v>
          </cell>
          <cell r="H11453" t="str">
            <v>TRANG ĐIỂM</v>
          </cell>
        </row>
        <row r="11454">
          <cell r="C11454" t="str">
            <v>4971710382891</v>
          </cell>
          <cell r="D11454" t="str">
            <v>KOSE- Mặt nạ chống nhăn mắt miệng 64 miếng</v>
          </cell>
          <cell r="E11454">
            <v>280000</v>
          </cell>
          <cell r="F11454" t="str">
            <v>230392</v>
          </cell>
          <cell r="G11454" t="str">
            <v>CHĂM SÓC SẮC ĐẸP</v>
          </cell>
          <cell r="H11454" t="str">
            <v>CHĂM SÓC DA</v>
          </cell>
        </row>
        <row r="11455">
          <cell r="C11455" t="str">
            <v>4987316030883</v>
          </cell>
          <cell r="D11455" t="str">
            <v>SATO- Nước uống tăng lực Sato Yunker Power 30mlx10</v>
          </cell>
          <cell r="E11455">
            <v>1300000</v>
          </cell>
          <cell r="F11455" t="str">
            <v>230393</v>
          </cell>
          <cell r="G11455" t="str">
            <v>CHĂM SÓC SỨC KHỎE</v>
          </cell>
          <cell r="H11455" t="str">
            <v>TĂNG CƯỜNG HỆ MIỄN DỊCH</v>
          </cell>
        </row>
        <row r="11456">
          <cell r="C11456" t="str">
            <v>4901301406866</v>
          </cell>
          <cell r="D11456" t="str">
            <v>KAO- Kem chống nắng Biore Aqua Protect Lotion 70ml</v>
          </cell>
          <cell r="E11456">
            <v>250000</v>
          </cell>
          <cell r="F11456" t="str">
            <v>230394</v>
          </cell>
          <cell r="G11456" t="str">
            <v>CHĂM SÓC SẮC ĐẸP</v>
          </cell>
          <cell r="H11456" t="str">
            <v>CHĂM SÓC CƠ THỂ</v>
          </cell>
        </row>
        <row r="11457">
          <cell r="C11457" t="str">
            <v>4550454845130</v>
          </cell>
          <cell r="D11457" t="str">
            <v>BIORICA- Mặt nạ rau diếp cá Dokudami 30 miếng</v>
          </cell>
          <cell r="E11457">
            <v>220000</v>
          </cell>
          <cell r="F11457" t="str">
            <v>230395</v>
          </cell>
          <cell r="G11457" t="str">
            <v>CHĂM SÓC SẮC ĐẸP</v>
          </cell>
          <cell r="H11457" t="str">
            <v>CHĂM SÓC DA</v>
          </cell>
        </row>
        <row r="11458">
          <cell r="C11458" t="str">
            <v>2304032304005</v>
          </cell>
          <cell r="D11458" t="str">
            <v>TABATA- Mũ bơi người lớn View V31 (Nhiều màu)</v>
          </cell>
          <cell r="E11458">
            <v>165000</v>
          </cell>
          <cell r="F11458" t="str">
            <v>230396</v>
          </cell>
          <cell r="G11458" t="str">
            <v>THỜI TRANG</v>
          </cell>
          <cell r="H11458" t="str">
            <v>ĐỒ BƠI</v>
          </cell>
        </row>
        <row r="11459">
          <cell r="C11459" t="str">
            <v>2304032304012</v>
          </cell>
          <cell r="D11459" t="str">
            <v>SATO JAPAN- Dao thái cao cấp mũi nhọn 32cm</v>
          </cell>
          <cell r="E11459">
            <v>220000</v>
          </cell>
          <cell r="F11459" t="str">
            <v>230397</v>
          </cell>
          <cell r="G11459" t="str">
            <v>NHÀ CỬA ĐỜI SỐNG</v>
          </cell>
          <cell r="H11459" t="str">
            <v>BẾP VÀ PHÒNG ĂN</v>
          </cell>
        </row>
        <row r="11460">
          <cell r="C11460" t="str">
            <v>4580471742266</v>
          </cell>
          <cell r="D11460" t="str">
            <v>ECLORE- Bột làm trắng răng hương chanh Dr.Oral 25g</v>
          </cell>
          <cell r="E11460">
            <v>380000</v>
          </cell>
          <cell r="F11460" t="str">
            <v>230398</v>
          </cell>
          <cell r="G11460" t="str">
            <v>ORDER</v>
          </cell>
          <cell r="H11460" t="str">
            <v>CHĂM SÓC SỨC KHỎE</v>
          </cell>
        </row>
        <row r="11461">
          <cell r="C11461" t="str">
            <v>4570192146917</v>
          </cell>
          <cell r="D11461" t="str">
            <v>CLOVER- Set 2 miếng dán ngực Silicon</v>
          </cell>
          <cell r="E11461">
            <v>110000</v>
          </cell>
          <cell r="F11461" t="str">
            <v>230399</v>
          </cell>
          <cell r="G11461" t="str">
            <v>ORDER</v>
          </cell>
          <cell r="H11461" t="str">
            <v>NHÀ CỬA ĐỜI SỐNG</v>
          </cell>
        </row>
        <row r="11462">
          <cell r="C11462" t="str">
            <v>4570192126872</v>
          </cell>
          <cell r="D11462" t="str">
            <v>CLOVER- Mũ chống nắng 360° 4WAY UPF50+ (Be)</v>
          </cell>
          <cell r="E11462">
            <v>255000</v>
          </cell>
          <cell r="F11462" t="str">
            <v>230400</v>
          </cell>
          <cell r="G11462" t="str">
            <v>THỜI TRANG</v>
          </cell>
          <cell r="H11462" t="str">
            <v>THỜI TRANG NỮ</v>
          </cell>
        </row>
        <row r="11463">
          <cell r="C11463" t="str">
            <v>4570192126858</v>
          </cell>
          <cell r="D11463" t="str">
            <v>CLOVER- Mũ chống nắng 360° 4WAY UPF50+ (Hồng nhạt)</v>
          </cell>
          <cell r="E11463">
            <v>255000</v>
          </cell>
          <cell r="F11463" t="str">
            <v>230401</v>
          </cell>
          <cell r="G11463" t="str">
            <v>THỜI TRANG</v>
          </cell>
          <cell r="H11463" t="str">
            <v>THỜI TRANG NỮ</v>
          </cell>
        </row>
        <row r="11464">
          <cell r="C11464" t="str">
            <v>4570192126841</v>
          </cell>
          <cell r="D11464" t="str">
            <v>CLOVER- Mũ chống nắng 360° 4WAY UPF50+ (Tím)</v>
          </cell>
          <cell r="E11464">
            <v>255000</v>
          </cell>
          <cell r="F11464" t="str">
            <v>230402</v>
          </cell>
          <cell r="G11464" t="str">
            <v>THỜI TRANG</v>
          </cell>
          <cell r="H11464" t="str">
            <v>THỜI TRANG NỮ</v>
          </cell>
        </row>
        <row r="11465">
          <cell r="C11465" t="str">
            <v>4570192126834</v>
          </cell>
          <cell r="D11465" t="str">
            <v>CLOVER- Mũ chống nắng 360° 4WAY UPF50+ (Xám)</v>
          </cell>
          <cell r="E11465">
            <v>255000</v>
          </cell>
          <cell r="F11465" t="str">
            <v>230403</v>
          </cell>
          <cell r="G11465" t="str">
            <v>THỜI TRANG</v>
          </cell>
          <cell r="H11465" t="str">
            <v>THỜI TRANG NỮ</v>
          </cell>
        </row>
        <row r="11466">
          <cell r="C11466" t="str">
            <v>4570192126827</v>
          </cell>
          <cell r="D11466" t="str">
            <v>CLOVER- Mũ chống nắng 360° 4WAY UPF50+ (Xanh nhạt)</v>
          </cell>
          <cell r="E11466">
            <v>255000</v>
          </cell>
          <cell r="F11466" t="str">
            <v>230404</v>
          </cell>
          <cell r="G11466" t="str">
            <v>THỜI TRANG</v>
          </cell>
          <cell r="H11466" t="str">
            <v>THỜI TRANG NỮ</v>
          </cell>
        </row>
        <row r="11467">
          <cell r="C11467" t="str">
            <v>4570192126810</v>
          </cell>
          <cell r="D11467" t="str">
            <v>CLOVER- Mũ chống nắng 360° 4WAY UPF50+ (Xanh Navy)</v>
          </cell>
          <cell r="E11467">
            <v>255000</v>
          </cell>
          <cell r="F11467" t="str">
            <v>230405</v>
          </cell>
          <cell r="G11467" t="str">
            <v>THỜI TRANG</v>
          </cell>
          <cell r="H11467" t="str">
            <v>THỜI TRANG NỮ</v>
          </cell>
        </row>
        <row r="11468">
          <cell r="C11468" t="str">
            <v>4570192123765</v>
          </cell>
          <cell r="D11468" t="str">
            <v>CLOVER- Mũ chống nắng 360° 4WAY UPF50+ (Hồng đậm)</v>
          </cell>
          <cell r="E11468">
            <v>255000</v>
          </cell>
          <cell r="F11468" t="str">
            <v>230406</v>
          </cell>
          <cell r="G11468" t="str">
            <v>THỜI TRANG</v>
          </cell>
          <cell r="H11468" t="str">
            <v>THỜI TRANG NỮ</v>
          </cell>
        </row>
        <row r="11469">
          <cell r="C11469" t="str">
            <v>4570192168629</v>
          </cell>
          <cell r="D11469" t="str">
            <v>UTAKI- Set dao 9 món (Đen)</v>
          </cell>
          <cell r="E11469">
            <v>490000</v>
          </cell>
          <cell r="F11469" t="str">
            <v>230407</v>
          </cell>
          <cell r="G11469" t="str">
            <v>NHÀ CỬA ĐỜI SỐNG</v>
          </cell>
          <cell r="H11469" t="str">
            <v>BẾP VÀ PHÒNG ĂN</v>
          </cell>
        </row>
        <row r="11470">
          <cell r="C11470" t="str">
            <v>4571383630734</v>
          </cell>
          <cell r="D11470" t="str">
            <v>SAFETY- Serum Vitamin C Re'senza VC100 60mL</v>
          </cell>
          <cell r="E11470">
            <v>330000</v>
          </cell>
          <cell r="F11470" t="str">
            <v>230408</v>
          </cell>
          <cell r="G11470" t="str">
            <v>CHĂM SÓC SẮC ĐẸP</v>
          </cell>
          <cell r="H11470" t="str">
            <v>CHĂM SÓC DA</v>
          </cell>
        </row>
        <row r="11471">
          <cell r="C11471" t="str">
            <v>4533213678385</v>
          </cell>
          <cell r="D11471" t="str">
            <v>LIBERTA- Kem dưỡng da cổ Bi Neck Hime 40g</v>
          </cell>
          <cell r="E11471">
            <v>215000</v>
          </cell>
          <cell r="F11471" t="str">
            <v>230409</v>
          </cell>
          <cell r="G11471" t="str">
            <v>CHĂM SÓC SẮC ĐẸP</v>
          </cell>
          <cell r="H11471" t="str">
            <v>CHĂM SÓC CƠ THỂ</v>
          </cell>
        </row>
        <row r="11472">
          <cell r="C11472" t="str">
            <v>4589505171195</v>
          </cell>
          <cell r="D11472" t="str">
            <v>LOTUS COSMETICS- Kem dưỡng trắng da Hasuko 50g</v>
          </cell>
          <cell r="E11472">
            <v>690000</v>
          </cell>
          <cell r="F11472" t="str">
            <v>230410</v>
          </cell>
          <cell r="G11472" t="str">
            <v>CHĂM SÓC SẮC ĐẸP</v>
          </cell>
          <cell r="H11472" t="str">
            <v>CHĂM SÓC DA</v>
          </cell>
        </row>
        <row r="11473">
          <cell r="C11473" t="str">
            <v>309970075583</v>
          </cell>
          <cell r="D11473" t="str">
            <v>REVLON- Thanh lăn hút dầu đá núi lửa</v>
          </cell>
          <cell r="E11473">
            <v>225000</v>
          </cell>
          <cell r="F11473" t="str">
            <v>230411</v>
          </cell>
          <cell r="G11473" t="str">
            <v>CHĂM SÓC SẮC ĐẸP</v>
          </cell>
          <cell r="H11473" t="str">
            <v>CHĂM SÓC CƠ THỂ</v>
          </cell>
        </row>
        <row r="11474">
          <cell r="C11474" t="str">
            <v>4901008312217</v>
          </cell>
          <cell r="D11474" t="str">
            <v>CANMAKE- Son tint Melty Luminous Rouge (Hồng cam)</v>
          </cell>
          <cell r="E11474">
            <v>250000</v>
          </cell>
          <cell r="F11474" t="str">
            <v>230412</v>
          </cell>
          <cell r="G11474" t="str">
            <v>CHĂM SÓC SẮC ĐẸP</v>
          </cell>
          <cell r="H11474" t="str">
            <v>TRANG ĐIỂM</v>
          </cell>
        </row>
        <row r="11475">
          <cell r="C11475" t="str">
            <v>4901008311715</v>
          </cell>
          <cell r="D11475" t="str">
            <v>CANMAKE- Son thỏi Melty Luminous Rouge (Hồng Đỏ)</v>
          </cell>
          <cell r="E11475">
            <v>250000</v>
          </cell>
          <cell r="F11475" t="str">
            <v>230413</v>
          </cell>
          <cell r="G11475" t="str">
            <v>CHĂM SÓC SẮC ĐẸP</v>
          </cell>
          <cell r="H11475" t="str">
            <v>TRANG ĐIỂM</v>
          </cell>
        </row>
        <row r="11476">
          <cell r="C11476" t="str">
            <v>4901008312552</v>
          </cell>
          <cell r="D11476" t="str">
            <v>CANMAKE- Son thỏi Melty Luminous Rouge (Cam gạch)</v>
          </cell>
          <cell r="E11476">
            <v>250000</v>
          </cell>
          <cell r="F11476" t="str">
            <v>230414</v>
          </cell>
          <cell r="G11476" t="str">
            <v>CHĂM SÓC SẮC ĐẸP</v>
          </cell>
          <cell r="H11476" t="str">
            <v>TRANG ĐIỂM</v>
          </cell>
        </row>
        <row r="11477">
          <cell r="C11477" t="str">
            <v>4901008311708</v>
          </cell>
          <cell r="D11477" t="str">
            <v>CANMAKE- Son thỏi Melty Luminous Rouge (Hồng)</v>
          </cell>
          <cell r="E11477">
            <v>250000</v>
          </cell>
          <cell r="F11477" t="str">
            <v>230415</v>
          </cell>
          <cell r="G11477" t="str">
            <v>CHĂM SÓC SẮC ĐẸP</v>
          </cell>
          <cell r="H11477" t="str">
            <v>TRANG ĐIỂM</v>
          </cell>
        </row>
        <row r="11478">
          <cell r="C11478" t="str">
            <v>4989406942403</v>
          </cell>
          <cell r="D11478" t="str">
            <v>CLOVER- Quần gen bụng định hình thon dáng</v>
          </cell>
          <cell r="E11478">
            <v>250000</v>
          </cell>
          <cell r="F11478" t="str">
            <v>230416</v>
          </cell>
          <cell r="G11478" t="str">
            <v>ORDER</v>
          </cell>
          <cell r="H11478" t="str">
            <v>NHÀ CỬA ĐỜI SỐNG</v>
          </cell>
        </row>
        <row r="11479">
          <cell r="C11479" t="str">
            <v>4560409632364</v>
          </cell>
          <cell r="D11479" t="str">
            <v>HIRANO SHOKAI- Đèn bắt muỗi thông minh HRN-536</v>
          </cell>
          <cell r="E11479">
            <v>275000</v>
          </cell>
          <cell r="F11479" t="str">
            <v>230417</v>
          </cell>
          <cell r="G11479" t="str">
            <v>ORDER</v>
          </cell>
          <cell r="H11479" t="str">
            <v>NHÀ CỬA ĐỜI SỐNG</v>
          </cell>
        </row>
        <row r="11480">
          <cell r="C11480" t="str">
            <v>4987176106186</v>
          </cell>
          <cell r="D11480" t="str">
            <v>P&amp;G-Set gội xả Pantene cho tóc hư tổn (400ml+400g)</v>
          </cell>
          <cell r="E11480">
            <v>225000</v>
          </cell>
          <cell r="F11480" t="str">
            <v>230418</v>
          </cell>
          <cell r="G11480" t="str">
            <v>CHĂM SÓC SẮC ĐẸP</v>
          </cell>
          <cell r="H11480" t="str">
            <v>CHĂM SÓC TÓC</v>
          </cell>
        </row>
        <row r="11481">
          <cell r="C11481" t="str">
            <v>4909978121792</v>
          </cell>
          <cell r="D11481" t="str">
            <v xml:space="preserve">SHISEIDO- Kem chống nắng Elixir SPF 30/PA+++ 35ml </v>
          </cell>
          <cell r="E11481">
            <v>520000</v>
          </cell>
          <cell r="F11481" t="str">
            <v>230419</v>
          </cell>
          <cell r="G11481" t="str">
            <v>CHĂM SÓC SẮC ĐẸP</v>
          </cell>
          <cell r="H11481" t="str">
            <v>CHĂM SÓC CƠ THỂ</v>
          </cell>
        </row>
        <row r="11482">
          <cell r="C11482" t="str">
            <v>4580471032770</v>
          </cell>
          <cell r="D11482" t="str">
            <v>ECLORE- Bột trắng răng hương bạc hà Dr.Oral 26g</v>
          </cell>
          <cell r="E11482">
            <v>380000</v>
          </cell>
          <cell r="F11482" t="str">
            <v>230420</v>
          </cell>
          <cell r="G11482" t="str">
            <v>CHĂM SÓC HÀNG NGÀY</v>
          </cell>
          <cell r="H11482" t="str">
            <v>CHĂM SÓC RĂNG MIỆNG</v>
          </cell>
        </row>
        <row r="11483">
          <cell r="C11483" t="str">
            <v>4570192168636</v>
          </cell>
          <cell r="D11483" t="str">
            <v>UTAKI- Set dao 9 món (Đỏ)</v>
          </cell>
          <cell r="E11483">
            <v>490000</v>
          </cell>
          <cell r="F11483" t="str">
            <v>230421</v>
          </cell>
          <cell r="G11483" t="str">
            <v>NHÀ CỬA ĐỜI SỐNG</v>
          </cell>
          <cell r="H11483" t="str">
            <v>BẾP VÀ PHÒNG ĂN</v>
          </cell>
        </row>
        <row r="11484">
          <cell r="C11484" t="str">
            <v>4589724112337</v>
          </cell>
          <cell r="D11484" t="str">
            <v>SEED COMS- Viên uống chiết xuất Kombucha 90 viên</v>
          </cell>
          <cell r="E11484">
            <v>350000</v>
          </cell>
          <cell r="F11484" t="str">
            <v>230422</v>
          </cell>
          <cell r="G11484" t="str">
            <v>CHĂM SÓC SỨC KHỎE</v>
          </cell>
          <cell r="H11484" t="str">
            <v>HỖ TRỢ LÀM ĐẸP</v>
          </cell>
        </row>
        <row r="11485">
          <cell r="C11485" t="str">
            <v>4901008306827</v>
          </cell>
          <cell r="D11485" t="str">
            <v>CANMAKE- SON DƯỠNG CÓ MÀU- HỒNG CHERRY 05</v>
          </cell>
          <cell r="E11485">
            <v>250000</v>
          </cell>
          <cell r="F11485" t="str">
            <v>230423</v>
          </cell>
          <cell r="G11485" t="str">
            <v>CHĂM SÓC SẮC ĐẸP</v>
          </cell>
          <cell r="H11485" t="str">
            <v>TRANG ĐIỂM</v>
          </cell>
        </row>
        <row r="11486">
          <cell r="C11486" t="str">
            <v>4901008307770</v>
          </cell>
          <cell r="D11486" t="str">
            <v>CANMAKE- SON DƯỠNG CÓ MÀU- SAN HÔ FLOWERY 10</v>
          </cell>
          <cell r="E11486">
            <v>250000</v>
          </cell>
          <cell r="F11486" t="str">
            <v>230424</v>
          </cell>
          <cell r="G11486" t="str">
            <v>CHĂM SÓC SẮC ĐẸP</v>
          </cell>
          <cell r="H11486" t="str">
            <v>TRANG ĐIỂM</v>
          </cell>
        </row>
        <row r="11487">
          <cell r="C11487" t="str">
            <v>4901008306834</v>
          </cell>
          <cell r="D11487" t="str">
            <v>CANMAKE- SON DƯỠNG CÓ MÀU- NÂU CAM STAY 06</v>
          </cell>
          <cell r="E11487">
            <v>250000</v>
          </cell>
          <cell r="F11487" t="str">
            <v>230425</v>
          </cell>
          <cell r="G11487" t="str">
            <v>CHĂM SÓC SẮC ĐẸP</v>
          </cell>
          <cell r="H11487" t="str">
            <v>TRANG ĐIỂM</v>
          </cell>
        </row>
        <row r="11488">
          <cell r="C11488" t="str">
            <v>4902111764559</v>
          </cell>
          <cell r="D11488" t="str">
            <v>UNILEVER- SET SỮA TẮM MINI 3 LOẠI MÙI HƯƠNG 45GX3</v>
          </cell>
          <cell r="E11488">
            <v>195000</v>
          </cell>
          <cell r="F11488" t="str">
            <v>230426</v>
          </cell>
          <cell r="G11488" t="str">
            <v>CHĂM SÓC SẮC ĐẸP</v>
          </cell>
          <cell r="H11488" t="str">
            <v>CHĂM SÓC CƠ THỂ</v>
          </cell>
        </row>
        <row r="11489">
          <cell r="C11489" t="str">
            <v>2301002305000</v>
          </cell>
          <cell r="D11489" t="str">
            <v>TORII- KEM BÔI VẾT CÔN TRÙNG ROKOITO 5G</v>
          </cell>
          <cell r="E11489">
            <v>90000</v>
          </cell>
          <cell r="F11489" t="str">
            <v>230427</v>
          </cell>
          <cell r="G11489" t="str">
            <v>ĐỒ CHO MẸ BÉ</v>
          </cell>
          <cell r="H11489" t="str">
            <v>CHĂM SÓC CƠ THỂ BÉ</v>
          </cell>
        </row>
        <row r="11490">
          <cell r="C11490" t="str">
            <v>4549660448129</v>
          </cell>
          <cell r="D11490" t="str">
            <v>BANDAI- DẦU GỘI XẢ TRẺ EM HÌNH SIÊU NHÂN 300ML</v>
          </cell>
          <cell r="E11490">
            <v>185000</v>
          </cell>
          <cell r="F11490" t="str">
            <v>230428</v>
          </cell>
          <cell r="G11490" t="str">
            <v>ĐỒ CHO MẸ BÉ</v>
          </cell>
          <cell r="H11490" t="str">
            <v>CHĂM SÓC CƠ THỂ BÉ</v>
          </cell>
        </row>
        <row r="11491">
          <cell r="C11491" t="str">
            <v>4909978989347</v>
          </cell>
          <cell r="D11491" t="str">
            <v>SHISEDO- SỮA RỬA MẶT KÈM TẨY TRANG ELIXIR 140ML</v>
          </cell>
          <cell r="E11491">
            <v>550000</v>
          </cell>
          <cell r="F11491" t="str">
            <v>230429</v>
          </cell>
          <cell r="G11491" t="str">
            <v>CHĂM SÓC SẮC ĐẸP</v>
          </cell>
          <cell r="H11491" t="str">
            <v>CHĂM SÓC DA</v>
          </cell>
        </row>
        <row r="11492">
          <cell r="C11492" t="str">
            <v>4901872975105</v>
          </cell>
          <cell r="D11492" t="str">
            <v>SHISEDO- XỊT KHOÁNG CẤP ẨM ELIXIR 80ML</v>
          </cell>
          <cell r="E11492">
            <v>550000</v>
          </cell>
          <cell r="F11492" t="str">
            <v>230430</v>
          </cell>
          <cell r="G11492" t="str">
            <v>CHĂM SÓC SẮC ĐẸP</v>
          </cell>
          <cell r="H11492" t="str">
            <v>CHĂM SÓC DA</v>
          </cell>
        </row>
        <row r="11493">
          <cell r="C11493" t="str">
            <v>4987645490648</v>
          </cell>
          <cell r="D11493" t="str">
            <v>ITOH- VIÊN UỐNG NHAU THAI PLACENTA EX 120 VIÊN</v>
          </cell>
          <cell r="E11493">
            <v>550000</v>
          </cell>
          <cell r="F11493" t="str">
            <v>230431</v>
          </cell>
          <cell r="G11493" t="str">
            <v>CHĂM SÓC SỨC KHỎE</v>
          </cell>
          <cell r="H11493" t="str">
            <v>HỖ TRỢ LÀM ĐẸP</v>
          </cell>
        </row>
        <row r="11494">
          <cell r="C11494" t="str">
            <v>4549813007685</v>
          </cell>
          <cell r="D11494" t="str">
            <v>ABL- KEM DƯỠNG NMN LOẠI ALCOHOL FREE 270G</v>
          </cell>
          <cell r="E11494">
            <v>255000</v>
          </cell>
          <cell r="F11494" t="str">
            <v>230432</v>
          </cell>
          <cell r="G11494" t="str">
            <v>CHĂM SÓC SẮC ĐẸP</v>
          </cell>
          <cell r="H11494" t="str">
            <v>CHĂM SÓC DA</v>
          </cell>
        </row>
        <row r="11495">
          <cell r="C11495" t="str">
            <v>4992440018898</v>
          </cell>
          <cell r="D11495" t="str">
            <v>ISHIZAWA- KEM THU NHỎ LỖ CHÂN LÔNG SQS (15ML)</v>
          </cell>
          <cell r="E11495">
            <v>390000</v>
          </cell>
          <cell r="F11495" t="str">
            <v>230433</v>
          </cell>
          <cell r="G11495" t="str">
            <v>CHĂM SÓC SẮC ĐẸP</v>
          </cell>
          <cell r="H11495" t="str">
            <v>CHĂM SÓC DA</v>
          </cell>
        </row>
        <row r="11496">
          <cell r="C11496" t="str">
            <v>4971710213737</v>
          </cell>
          <cell r="D11496" t="str">
            <v>KOSE- LOTION DƯỠNG TRẮNG SEKKISEI 200ML</v>
          </cell>
          <cell r="E11496">
            <v>950000</v>
          </cell>
          <cell r="F11496" t="str">
            <v>230434</v>
          </cell>
          <cell r="G11496" t="str">
            <v>CHĂM SÓC SẮC ĐẸP</v>
          </cell>
          <cell r="H11496" t="str">
            <v>CHĂM SÓC DA</v>
          </cell>
        </row>
        <row r="11497">
          <cell r="C11497" t="str">
            <v>4901417787903</v>
          </cell>
          <cell r="D11497" t="str">
            <v>KRACIE- Bộ gội xả tóc nhuộm ichikami 480mlx2 N23.1</v>
          </cell>
          <cell r="E11497">
            <v>280000</v>
          </cell>
          <cell r="F11497" t="str">
            <v>230435</v>
          </cell>
          <cell r="G11497" t="str">
            <v>CHĂM SÓC SẮC ĐẸP</v>
          </cell>
          <cell r="H11497" t="str">
            <v>CHĂM SÓC TÓC</v>
          </cell>
        </row>
        <row r="11498">
          <cell r="C11498" t="str">
            <v>4901417787880</v>
          </cell>
          <cell r="D11498" t="str">
            <v>KRACIE- Bộ gội xả suôn mượt ichikami 480mlx2 N23.1</v>
          </cell>
          <cell r="E11498">
            <v>280000</v>
          </cell>
          <cell r="F11498" t="str">
            <v>230436</v>
          </cell>
          <cell r="G11498" t="str">
            <v>CHĂM SÓC SẮC ĐẸP</v>
          </cell>
          <cell r="H11498" t="str">
            <v>CHĂM SÓC TÓC</v>
          </cell>
        </row>
        <row r="11499">
          <cell r="C11499" t="str">
            <v>4901417787897</v>
          </cell>
          <cell r="D11499" t="str">
            <v>KRACIE-Bộ gội xả cấp ẩm sâu ichikami 480mlx2 N23.1</v>
          </cell>
          <cell r="E11499">
            <v>280000</v>
          </cell>
          <cell r="F11499" t="str">
            <v>230437</v>
          </cell>
          <cell r="G11499" t="str">
            <v>CHĂM SÓC SẮC ĐẸP</v>
          </cell>
          <cell r="H11499" t="str">
            <v>CHĂM SÓC TÓC</v>
          </cell>
        </row>
        <row r="11500">
          <cell r="C11500" t="str">
            <v>4971710201581</v>
          </cell>
          <cell r="D11500" t="str">
            <v>KOSE- SỮA DƯỠNG TRẮNG DA SEKKISEI 140ML</v>
          </cell>
          <cell r="E11500">
            <v>850000</v>
          </cell>
          <cell r="F11500" t="str">
            <v>230438</v>
          </cell>
          <cell r="G11500" t="str">
            <v>CHĂM SÓC SẮC ĐẸP</v>
          </cell>
          <cell r="H11500" t="str">
            <v>CHĂM SÓC CƠ THỂ</v>
          </cell>
        </row>
        <row r="11501">
          <cell r="C11501" t="str">
            <v>4901872957583</v>
          </cell>
          <cell r="D11501" t="str">
            <v>SHISEIDO- KEM DƯỠNG DA ELIXIR CHỐNG LÃO HÓA 45G</v>
          </cell>
          <cell r="E11501">
            <v>1395000</v>
          </cell>
          <cell r="F11501" t="str">
            <v>230439</v>
          </cell>
          <cell r="G11501" t="str">
            <v>CHĂM SÓC SẮC ĐẸP</v>
          </cell>
          <cell r="H11501" t="str">
            <v>CHĂM SÓC DA</v>
          </cell>
        </row>
        <row r="11502">
          <cell r="C11502" t="str">
            <v>4949176099073</v>
          </cell>
          <cell r="D11502" t="str">
            <v>TOPLAN- MIẾNG DÁN THẢI ĐỘC CHÂN BAN ĐÊM IKIIKI 30M</v>
          </cell>
          <cell r="E11502">
            <v>350000</v>
          </cell>
          <cell r="F11502" t="str">
            <v>230440</v>
          </cell>
          <cell r="G11502" t="str">
            <v>CHĂM SÓC SỨC KHỎE</v>
          </cell>
          <cell r="H11502" t="str">
            <v>LIÊN QUAN Y TẾ</v>
          </cell>
        </row>
        <row r="11503">
          <cell r="C11503" t="str">
            <v>4570192126865</v>
          </cell>
          <cell r="D11503" t="str">
            <v>CLOVER- MŨ CHỐNG NẮNG 360° 4WAY UPF50+ (HỒNG ĐẬM)</v>
          </cell>
          <cell r="E11503">
            <v>255000</v>
          </cell>
          <cell r="F11503" t="str">
            <v>230441</v>
          </cell>
          <cell r="G11503" t="str">
            <v>THỜI TRANG</v>
          </cell>
          <cell r="H11503" t="str">
            <v>THỜI TRANG NỮ</v>
          </cell>
        </row>
        <row r="11504">
          <cell r="C11504" t="str">
            <v>4979006073140</v>
          </cell>
          <cell r="D11504" t="str">
            <v>SK-II- KEM NỀN CC CREAM CHỐNG NẮNG SPF 50/30G</v>
          </cell>
          <cell r="E11504">
            <v>2190000</v>
          </cell>
          <cell r="F11504" t="str">
            <v>230442</v>
          </cell>
          <cell r="G11504" t="str">
            <v>CHĂM SÓC SẮC ĐẸP</v>
          </cell>
          <cell r="H11504" t="str">
            <v>TRANG ĐIỂM</v>
          </cell>
        </row>
        <row r="11505">
          <cell r="C11505" t="str">
            <v>4987158530435</v>
          </cell>
          <cell r="D11505" t="str">
            <v>TORII- KEM BÔI VẾT CÔN TRÙNG ROKOITO (HỘP 10 TUÝP)</v>
          </cell>
          <cell r="E11505">
            <v>90000</v>
          </cell>
          <cell r="F11505" t="str">
            <v>230443</v>
          </cell>
          <cell r="G11505" t="str">
            <v>ĐỒ CHO MẸ BÉ</v>
          </cell>
          <cell r="H11505" t="str">
            <v>CHĂM SÓC CƠ THỂ BÉ</v>
          </cell>
        </row>
        <row r="11506">
          <cell r="C11506" t="str">
            <v>4938536657134</v>
          </cell>
          <cell r="D11506" t="str">
            <v>KOMI- DẦU GỘI PHỦ ĐEN THẢO DƯỢC- ÁNH TÍM 500ML</v>
          </cell>
          <cell r="E11506">
            <v>650000</v>
          </cell>
          <cell r="F11506" t="str">
            <v>230444</v>
          </cell>
          <cell r="G11506" t="str">
            <v>CHĂM SÓC SẮC ĐẸP</v>
          </cell>
          <cell r="H11506" t="str">
            <v>CHĂM SÓC TÓC</v>
          </cell>
        </row>
        <row r="11507">
          <cell r="C11507" t="str">
            <v>4550512059349</v>
          </cell>
          <cell r="D11507" t="str">
            <v>MUJI- LOTION LIGHT TONING CHO DA NHẠY CẢM 200ML</v>
          </cell>
          <cell r="E11507">
            <v>265000</v>
          </cell>
          <cell r="F11507" t="str">
            <v>230445</v>
          </cell>
          <cell r="G11507" t="str">
            <v>CHĂM SÓC SẮC ĐẸP</v>
          </cell>
          <cell r="H11507" t="str">
            <v>CHĂM SÓC DA</v>
          </cell>
        </row>
        <row r="11508">
          <cell r="C11508" t="str">
            <v>4595643954200</v>
          </cell>
          <cell r="D11508" t="str">
            <v>HAYARI- THỨC UỐNG DETOX KOMBUCHA ZYME EX 720ML</v>
          </cell>
          <cell r="E11508">
            <v>1350000</v>
          </cell>
          <cell r="F11508" t="str">
            <v>230446</v>
          </cell>
          <cell r="G11508" t="str">
            <v>CHĂM SÓC SỨC KHỎE</v>
          </cell>
          <cell r="H11508" t="str">
            <v>HỖ TRỢ LÀM ĐẸP</v>
          </cell>
        </row>
        <row r="11509">
          <cell r="C11509" t="str">
            <v>2304032305170</v>
          </cell>
          <cell r="D11509" t="str">
            <v>GĂNG TAY DÀI</v>
          </cell>
          <cell r="E11509">
            <v>130000</v>
          </cell>
          <cell r="F11509" t="str">
            <v>230447</v>
          </cell>
          <cell r="G11509" t="str">
            <v>THỜI TRANG</v>
          </cell>
          <cell r="H11509" t="str">
            <v>THỜI TRANG NỮ</v>
          </cell>
        </row>
        <row r="11510">
          <cell r="C11510" t="str">
            <v>4901301314765</v>
          </cell>
          <cell r="D11510" t="str">
            <v>KAO- LĂN KHỬ MÙI CHO NAM 8X4 MEN HƯƠNG CAM QUÝT</v>
          </cell>
          <cell r="E11510">
            <v>220000</v>
          </cell>
          <cell r="F11510" t="str">
            <v>230448</v>
          </cell>
          <cell r="G11510" t="str">
            <v>CHĂM SÓC SẮC ĐẸP</v>
          </cell>
          <cell r="H11510" t="str">
            <v>Mỹ phẩm khác</v>
          </cell>
        </row>
        <row r="11511">
          <cell r="C11511" t="str">
            <v>4906274013196</v>
          </cell>
          <cell r="D11511" t="str">
            <v>MAXELL- MÁY CẠO RÂU IZUMI 3 LƯỠI S-DRIVE</v>
          </cell>
          <cell r="E11511">
            <v>1050000</v>
          </cell>
          <cell r="F11511" t="str">
            <v>230449</v>
          </cell>
          <cell r="G11511" t="str">
            <v>ORDER</v>
          </cell>
          <cell r="H11511" t="str">
            <v>NHÀ CỬA ĐỜI SỐNG</v>
          </cell>
        </row>
        <row r="11512">
          <cell r="C11512" t="str">
            <v>8710103932741</v>
          </cell>
          <cell r="D11512" t="str">
            <v>PHILIPS- MÁY CẠO RÂU PQ190/16</v>
          </cell>
          <cell r="E11512">
            <v>600000</v>
          </cell>
          <cell r="F11512" t="str">
            <v>230450</v>
          </cell>
          <cell r="G11512" t="str">
            <v>ORDER</v>
          </cell>
          <cell r="H11512" t="str">
            <v>NHÀ CỬA ĐỜI SỐNG</v>
          </cell>
        </row>
        <row r="11513">
          <cell r="C11513" t="str">
            <v>4901301332301</v>
          </cell>
          <cell r="D11513" t="str">
            <v>LION- LĂN KHỬ MÙI 8X4 ROLL-ON KHÔNG MÙI</v>
          </cell>
          <cell r="E11513">
            <v>195000</v>
          </cell>
          <cell r="F11513" t="str">
            <v>230451</v>
          </cell>
          <cell r="G11513" t="str">
            <v>CHĂM SÓC SẮC ĐẸP</v>
          </cell>
          <cell r="H11513" t="str">
            <v>CHĂM SÓC CƠ THỂ</v>
          </cell>
        </row>
        <row r="11514">
          <cell r="C11514" t="str">
            <v>2304032305187</v>
          </cell>
          <cell r="D11514" t="str">
            <v>CẶP CHỐNG GÙ RANDOSERU SIÊU NHẸ MÀU HỒNG ĐẬM N23</v>
          </cell>
          <cell r="E11514">
            <v>1590000</v>
          </cell>
          <cell r="F11514" t="str">
            <v>230452</v>
          </cell>
          <cell r="G11514" t="str">
            <v>NHÀ CỬA ĐỜI SỐNG</v>
          </cell>
          <cell r="H11514" t="str">
            <v>ĐỒ DÙNG SINH HOẠT GIA ĐÌNH</v>
          </cell>
        </row>
        <row r="11515">
          <cell r="C11515" t="str">
            <v>2304032305194</v>
          </cell>
          <cell r="D11515" t="str">
            <v>CẶP CHỐNG GÙ RANDOSERU SIÊU NHẸ MÀU XANH NHẠT N23</v>
          </cell>
          <cell r="E11515">
            <v>1590000</v>
          </cell>
          <cell r="F11515" t="str">
            <v>230453</v>
          </cell>
          <cell r="G11515" t="str">
            <v>NHÀ CỬA ĐỜI SỐNG</v>
          </cell>
          <cell r="H11515" t="str">
            <v>ĐỒ DÙNG SINH HOẠT GIA ĐÌNH</v>
          </cell>
        </row>
        <row r="11516">
          <cell r="C11516" t="str">
            <v>2304032305200</v>
          </cell>
          <cell r="D11516" t="str">
            <v>CẶP CHỐNG GÙ RANDOSERU SIÊU NHẸ MÀU XANH NAVY N23</v>
          </cell>
          <cell r="E11516">
            <v>1590000</v>
          </cell>
          <cell r="F11516" t="str">
            <v>230454</v>
          </cell>
          <cell r="G11516" t="str">
            <v>NHÀ CỬA ĐỜI SỐNG</v>
          </cell>
          <cell r="H11516" t="str">
            <v>ĐỒ DÙNG SINH HOẠT GIA ĐÌNH</v>
          </cell>
        </row>
        <row r="11517">
          <cell r="C11517" t="str">
            <v>2304032305217</v>
          </cell>
          <cell r="D11517" t="str">
            <v>CẶP CHỐNG GÙ RANDOSERU SIÊU NHẸ MÀU HỒNG NHẠT N23</v>
          </cell>
          <cell r="E11517">
            <v>1590000</v>
          </cell>
          <cell r="F11517" t="str">
            <v>230455</v>
          </cell>
          <cell r="G11517" t="str">
            <v>NHÀ CỬA ĐỜI SỐNG</v>
          </cell>
          <cell r="H11517" t="str">
            <v>ĐỒ DÙNG SINH HOẠT GIA ĐÌNH</v>
          </cell>
        </row>
        <row r="11518">
          <cell r="C11518" t="str">
            <v>4526044017454</v>
          </cell>
          <cell r="D11518" t="str">
            <v>HITACHI- QUẠT ĐIỆN HEF-AL300E MÀU TRẮNG</v>
          </cell>
          <cell r="E11518">
            <v>3500000</v>
          </cell>
          <cell r="F11518" t="str">
            <v>230456</v>
          </cell>
          <cell r="G11518" t="str">
            <v>ORDER</v>
          </cell>
          <cell r="H11518" t="str">
            <v>NHÀ CỬA ĐỜI SỐNG</v>
          </cell>
        </row>
        <row r="11519">
          <cell r="C11519" t="str">
            <v>4987028115847</v>
          </cell>
          <cell r="D11519" t="str">
            <v>BIHOLON- VIÊN UỐNG ĐẸP DA BB CHOCOLA COLLAGEN 120V</v>
          </cell>
          <cell r="E11519">
            <v>440000</v>
          </cell>
          <cell r="F11519" t="str">
            <v>230457</v>
          </cell>
          <cell r="G11519" t="str">
            <v>CHĂM SÓC SỨC KHỎE</v>
          </cell>
          <cell r="H11519" t="str">
            <v>HỖ TRỢ LÀM ĐẸP</v>
          </cell>
        </row>
        <row r="11520">
          <cell r="C11520" t="str">
            <v>4901301332332</v>
          </cell>
          <cell r="D11520" t="str">
            <v>KAO- LĂN KHỬ MÙI 8X4 HƯƠNG XÀ BÔNG 45ML</v>
          </cell>
          <cell r="E11520">
            <v>120000</v>
          </cell>
          <cell r="F11520" t="str">
            <v>230458</v>
          </cell>
          <cell r="G11520" t="str">
            <v>CHĂM SÓC SẮC ĐẸP</v>
          </cell>
          <cell r="H11520" t="str">
            <v>CHĂM SÓC CƠ THỂ</v>
          </cell>
        </row>
        <row r="11521">
          <cell r="C11521" t="str">
            <v>4902806460513</v>
          </cell>
          <cell r="D11521" t="str">
            <v>BIFESTA- SỮA RỬA MẶT TẠO BỌT DƯỠNG ẨM 180G</v>
          </cell>
          <cell r="E11521">
            <v>225000</v>
          </cell>
          <cell r="F11521" t="str">
            <v>230459</v>
          </cell>
          <cell r="G11521" t="str">
            <v>CHĂM SÓC SẮC ĐẸP</v>
          </cell>
          <cell r="H11521" t="str">
            <v>CHĂM SÓC DA</v>
          </cell>
        </row>
        <row r="11522">
          <cell r="C11522" t="str">
            <v>4902806119817</v>
          </cell>
          <cell r="D11522" t="str">
            <v>BIFESTA- SỮA RỬA MẶT TẠO BỌT CHO DA MỤN 180G</v>
          </cell>
          <cell r="E11522">
            <v>225000</v>
          </cell>
          <cell r="F11522" t="str">
            <v>230460</v>
          </cell>
          <cell r="G11522" t="str">
            <v>CHĂM SÓC SẮC ĐẸP</v>
          </cell>
          <cell r="H11522" t="str">
            <v>CHĂM SÓC DA</v>
          </cell>
        </row>
        <row r="11523">
          <cell r="C11523" t="str">
            <v>4902806460681</v>
          </cell>
          <cell r="D11523" t="str">
            <v>BIFESTA- SỮA RỬA MẶT TẠO BỌT SÁNG DA 180G</v>
          </cell>
          <cell r="E11523">
            <v>225000</v>
          </cell>
          <cell r="F11523" t="str">
            <v>230461</v>
          </cell>
          <cell r="G11523" t="str">
            <v>CHĂM SÓC SẮC ĐẸP</v>
          </cell>
          <cell r="H11523" t="str">
            <v>CHĂM SÓC DA</v>
          </cell>
        </row>
        <row r="11524">
          <cell r="C11524" t="str">
            <v>4570192146979</v>
          </cell>
          <cell r="D11524" t="str">
            <v>CLOVER- KÍNH RÂM CHỐNG TIA UV50++ (GỌNG HỒNG)</v>
          </cell>
          <cell r="E11524">
            <v>150000</v>
          </cell>
          <cell r="F11524" t="str">
            <v>230462</v>
          </cell>
          <cell r="G11524" t="str">
            <v>THỜI TRANG</v>
          </cell>
          <cell r="H11524" t="str">
            <v>PHỤ KIỆN THỜI TRANG</v>
          </cell>
        </row>
        <row r="11525">
          <cell r="C11525" t="str">
            <v>4570192146986</v>
          </cell>
          <cell r="D11525" t="str">
            <v>CLOVER- KÍNH RÂM CHỐNG TIA UV50++ (GỌNG BE)</v>
          </cell>
          <cell r="E11525">
            <v>150000</v>
          </cell>
          <cell r="F11525" t="str">
            <v>230463</v>
          </cell>
          <cell r="G11525" t="str">
            <v>THỜI TRANG</v>
          </cell>
          <cell r="H11525" t="str">
            <v>PHỤ KIỆN THỜI TRANG</v>
          </cell>
        </row>
        <row r="11526">
          <cell r="C11526" t="str">
            <v>4570192146993</v>
          </cell>
          <cell r="D11526" t="str">
            <v>CLOVER- KÍNH RÂM CHỐNG TIA UV50++ (GỌNG NÂU)</v>
          </cell>
          <cell r="E11526">
            <v>150000</v>
          </cell>
          <cell r="F11526" t="str">
            <v>230464</v>
          </cell>
          <cell r="G11526" t="str">
            <v>THỜI TRANG</v>
          </cell>
          <cell r="H11526" t="str">
            <v>PHỤ KIỆN THỜI TRANG</v>
          </cell>
        </row>
        <row r="11527">
          <cell r="C11527" t="str">
            <v>4562344379007</v>
          </cell>
          <cell r="D11527" t="str">
            <v>THERMOS- SET NỒI CHẢO 9 MÓN (MÀU ĐỎ)</v>
          </cell>
          <cell r="E11527">
            <v>3300000</v>
          </cell>
          <cell r="F11527" t="str">
            <v>230465</v>
          </cell>
          <cell r="G11527" t="str">
            <v>NHÀ CỬA ĐỜI SỐNG</v>
          </cell>
          <cell r="H11527" t="str">
            <v>BẾP VÀ PHÒNG ĂN</v>
          </cell>
        </row>
        <row r="11528">
          <cell r="C11528" t="str">
            <v>4571414684682</v>
          </cell>
          <cell r="D11528" t="str">
            <v>NEEDS-GĂNG TAY CHỐNG NẮNG LÀM MÁT (XANH NAVY TRƠN)</v>
          </cell>
          <cell r="E11528">
            <v>260000</v>
          </cell>
          <cell r="F11528" t="str">
            <v>230466</v>
          </cell>
          <cell r="G11528" t="str">
            <v>THỜI TRANG</v>
          </cell>
          <cell r="H11528" t="str">
            <v>THỜI TRANG NỮ</v>
          </cell>
        </row>
        <row r="11529">
          <cell r="C11529" t="str">
            <v>4571414679725</v>
          </cell>
          <cell r="D11529" t="str">
            <v>NEEDS-GĂNG TAY CHỐNG NẮNG LÀM MÁT (ĐEN CHẤM BI)</v>
          </cell>
          <cell r="E11529">
            <v>260000</v>
          </cell>
          <cell r="F11529" t="str">
            <v>230467</v>
          </cell>
          <cell r="G11529" t="str">
            <v>THỜI TRANG</v>
          </cell>
          <cell r="H11529" t="str">
            <v>THỜI TRANG NỮ</v>
          </cell>
        </row>
        <row r="11530">
          <cell r="C11530" t="str">
            <v>4995283000358</v>
          </cell>
          <cell r="D11530" t="str">
            <v>CARENOW- SỮA TẮM ALGEMARIN HƯƠNG MÁT LẠNH 300ML</v>
          </cell>
          <cell r="E11530">
            <v>240000</v>
          </cell>
          <cell r="F11530" t="str">
            <v>230468</v>
          </cell>
          <cell r="G11530" t="str">
            <v>CHĂM SÓC SẮC ĐẸP</v>
          </cell>
          <cell r="H11530" t="str">
            <v>CHĂM SÓC CƠ THỂ</v>
          </cell>
        </row>
        <row r="11531">
          <cell r="C11531" t="str">
            <v>4995283000402</v>
          </cell>
          <cell r="D11531" t="str">
            <v>CARENOW- SỮA TẮM ALGEMARIN HƯƠNG ĐÀO 300ML</v>
          </cell>
          <cell r="E11531">
            <v>240000</v>
          </cell>
          <cell r="F11531" t="str">
            <v>230469</v>
          </cell>
          <cell r="G11531" t="str">
            <v>CHĂM SÓC SẮC ĐẸP</v>
          </cell>
          <cell r="H11531" t="str">
            <v>CHĂM SÓC CƠ THỂ</v>
          </cell>
        </row>
        <row r="11532">
          <cell r="C11532" t="str">
            <v>4995283000808</v>
          </cell>
          <cell r="D11532" t="str">
            <v>CARENOW- SỮA TẮM ALGEMARIN HƯƠNG NƯỚC HOA 300ML</v>
          </cell>
          <cell r="E11532">
            <v>240000</v>
          </cell>
          <cell r="F11532" t="str">
            <v>230470</v>
          </cell>
          <cell r="G11532" t="str">
            <v>CHĂM SÓC SẮC ĐẸP</v>
          </cell>
          <cell r="H11532" t="str">
            <v>CHĂM SÓC CƠ THỂ</v>
          </cell>
        </row>
        <row r="11533">
          <cell r="C11533" t="str">
            <v>4987241190812</v>
          </cell>
          <cell r="D11533" t="str">
            <v>ROHTO- KEM CHỐNG NẮNG CẤP ẨM SKIN AQUA SPF50+ 165G</v>
          </cell>
          <cell r="E11533">
            <v>250000</v>
          </cell>
          <cell r="F11533" t="str">
            <v>230471</v>
          </cell>
          <cell r="G11533" t="str">
            <v>CHĂM SÓC SẮC ĐẸP</v>
          </cell>
          <cell r="H11533" t="str">
            <v>CHĂM SÓC CƠ THỂ</v>
          </cell>
        </row>
        <row r="11534">
          <cell r="C11534" t="str">
            <v>4582538100668</v>
          </cell>
          <cell r="D11534" t="str">
            <v>DR PLANT- KEM CHỐNG NẮNG CẤP ẨM SPF50+/ 50G</v>
          </cell>
          <cell r="E11534">
            <v>230000</v>
          </cell>
          <cell r="F11534" t="str">
            <v>230472</v>
          </cell>
          <cell r="G11534" t="str">
            <v>CHĂM SÓC SẮC ĐẸP</v>
          </cell>
          <cell r="H11534" t="str">
            <v>CHĂM SÓC CƠ THỂ</v>
          </cell>
        </row>
        <row r="11535">
          <cell r="C11535" t="str">
            <v>8936212080153</v>
          </cell>
          <cell r="D11535" t="str">
            <v>KAIYO-THỚT THÁI GỖ TEAK ĐẦU CÂY HÌNH CON GẤU</v>
          </cell>
          <cell r="E11535">
            <v>315000</v>
          </cell>
          <cell r="F11535" t="str">
            <v>230473</v>
          </cell>
          <cell r="G11535" t="str">
            <v>NHÀ CỬA ĐỜI SỐNG</v>
          </cell>
          <cell r="H11535" t="str">
            <v>BẾP VÀ PHÒNG ĂN</v>
          </cell>
        </row>
        <row r="11536">
          <cell r="C11536" t="str">
            <v>4903301068891</v>
          </cell>
          <cell r="D11536" t="str">
            <v>LION PAIR- Viên uống cải thiện mụn trứng cá 120v</v>
          </cell>
          <cell r="E11536">
            <v>460000</v>
          </cell>
          <cell r="F11536" t="str">
            <v>230474</v>
          </cell>
          <cell r="G11536" t="str">
            <v>CHĂM SÓC SỨC KHỎE</v>
          </cell>
          <cell r="H11536" t="str">
            <v>HỖ TRỢ LÀM ĐẸP</v>
          </cell>
        </row>
        <row r="11537">
          <cell r="C11537" t="str">
            <v>4987115105867</v>
          </cell>
          <cell r="D11537" t="str">
            <v>KINCHO- XỊT DIỆT MUỖI KHÔNG MÙI 45ML</v>
          </cell>
          <cell r="E11537">
            <v>320000</v>
          </cell>
          <cell r="F11537" t="str">
            <v>230475</v>
          </cell>
          <cell r="G11537" t="str">
            <v>NHÀ CỬA ĐỜI SỐNG</v>
          </cell>
          <cell r="H11537" t="str">
            <v>PHÒNG CHỐNG CÔN TRÙNG</v>
          </cell>
        </row>
        <row r="11538">
          <cell r="C11538" t="str">
            <v>4987115105874</v>
          </cell>
          <cell r="D11538" t="str">
            <v>KINCHO- XỊT DIỆT MUỖI HƯƠNG HOA HỒNG 45ML</v>
          </cell>
          <cell r="E11538">
            <v>320000</v>
          </cell>
          <cell r="F11538" t="str">
            <v>230476</v>
          </cell>
          <cell r="G11538" t="str">
            <v>NHÀ CỬA ĐỜI SỐNG</v>
          </cell>
          <cell r="H11538" t="str">
            <v>PHÒNG CHỐNG CÔN TRÙNG</v>
          </cell>
        </row>
        <row r="11539">
          <cell r="C11539" t="str">
            <v>2304032305224</v>
          </cell>
          <cell r="D11539" t="str">
            <v>TAMASAKI- DỤNG CỤ MÀI DAO KÉO CẦM TAY 3 LỚP (ĐỎ)</v>
          </cell>
          <cell r="E11539">
            <v>195000</v>
          </cell>
          <cell r="F11539" t="str">
            <v>230477</v>
          </cell>
          <cell r="G11539" t="str">
            <v>NHÀ CỬA ĐỜI SỐNG</v>
          </cell>
          <cell r="H11539" t="str">
            <v>BẾP VÀ PHÒNG ĂN</v>
          </cell>
        </row>
        <row r="11540">
          <cell r="C11540" t="str">
            <v>4991193612285</v>
          </cell>
          <cell r="D11540" t="str">
            <v>KOMI- DẦU GỘI PHỦ ĐEN THẢO DƯỢC-NÂU ĐEN 500ML N23</v>
          </cell>
          <cell r="E11540">
            <v>650000</v>
          </cell>
          <cell r="F11540" t="str">
            <v>230478</v>
          </cell>
          <cell r="G11540" t="str">
            <v>CHĂM SÓC SẮC ĐẸP</v>
          </cell>
          <cell r="H11540" t="str">
            <v>CHĂM SÓC TÓC</v>
          </cell>
        </row>
        <row r="11541">
          <cell r="C11541" t="str">
            <v>4995283001751</v>
          </cell>
          <cell r="D11541" t="str">
            <v>CARENOW- SỮA TẮM ALGEMARIN HƯƠNG NƯỚC HOA 300ML</v>
          </cell>
          <cell r="E11541">
            <v>240000</v>
          </cell>
          <cell r="F11541" t="str">
            <v>230479</v>
          </cell>
          <cell r="G11541" t="str">
            <v>CHĂM SÓC SẮC ĐẸP</v>
          </cell>
          <cell r="H11541" t="str">
            <v>CHĂM SÓC CƠ THỂ</v>
          </cell>
        </row>
        <row r="11542">
          <cell r="C11542" t="str">
            <v>4562344380577</v>
          </cell>
          <cell r="D11542" t="str">
            <v>THERMOS-SET NỒI CHẢO 9 MÓN KÈM NẮP SILICON- MÀU ĐỎ</v>
          </cell>
          <cell r="E11542">
            <v>3300000</v>
          </cell>
          <cell r="F11542" t="str">
            <v>230480</v>
          </cell>
          <cell r="G11542" t="str">
            <v>NHÀ CỬA ĐỜI SỐNG</v>
          </cell>
          <cell r="H11542" t="str">
            <v>BẾP VÀ PHÒNG ĂN</v>
          </cell>
        </row>
        <row r="11543">
          <cell r="C11543" t="str">
            <v>4580661491776</v>
          </cell>
          <cell r="D11543" t="str">
            <v>FUJIKI JAPAN- ÁO ĐIỀU HÒA LÀM MÁT 15V</v>
          </cell>
          <cell r="E11543">
            <v>1650000</v>
          </cell>
          <cell r="F11543" t="str">
            <v>230481</v>
          </cell>
          <cell r="G11543" t="str">
            <v>THỜI TRANG</v>
          </cell>
          <cell r="H11543" t="str">
            <v>THỜI TRANG NỮ</v>
          </cell>
        </row>
        <row r="11544">
          <cell r="C11544" t="str">
            <v>4560147177349</v>
          </cell>
          <cell r="D11544" t="str">
            <v>TOFU MORITAYA- Mặt nạ đậu hũ sữa chua 150g N23</v>
          </cell>
          <cell r="E11544">
            <v>426000</v>
          </cell>
          <cell r="F11544" t="str">
            <v>230482</v>
          </cell>
          <cell r="G11544" t="str">
            <v>CHĂM SÓC SẮC ĐẸP</v>
          </cell>
          <cell r="H11544" t="str">
            <v>CHĂM SÓC DA</v>
          </cell>
        </row>
        <row r="11545">
          <cell r="C11545" t="str">
            <v>4987028110651</v>
          </cell>
          <cell r="D11545" t="str">
            <v>EISAI- KẸO NGẬM CHỐNG SAY XE CHO BÉ HƯƠNG NHO 6V</v>
          </cell>
          <cell r="E11545">
            <v>160000</v>
          </cell>
          <cell r="F11545" t="str">
            <v>230483</v>
          </cell>
          <cell r="G11545" t="str">
            <v>CHĂM SÓC SỨC KHỎE</v>
          </cell>
          <cell r="H11545" t="str">
            <v>LIÊN QUAN Y TẾ</v>
          </cell>
        </row>
        <row r="11546">
          <cell r="C11546" t="str">
            <v>8936212088043</v>
          </cell>
          <cell r="D11546" t="str">
            <v>KAIYO- Bộ lau nhà thông minh tách nước bẩn (Mint)</v>
          </cell>
          <cell r="E11546">
            <v>450000</v>
          </cell>
          <cell r="F11546" t="str">
            <v>230484</v>
          </cell>
          <cell r="G11546" t="str">
            <v>NHÀ CỬA ĐỜI SỐNG</v>
          </cell>
          <cell r="H11546" t="str">
            <v>ĐỒ DÙNG SINH HOẠT GIA ĐÌNH</v>
          </cell>
        </row>
        <row r="11547">
          <cell r="C11547" t="str">
            <v>8936212088050</v>
          </cell>
          <cell r="D11547" t="str">
            <v>KAIYO- BỘ LAU NHÀ THÔNG MINH TÁCH NƯỚC BẨN (NAVY)</v>
          </cell>
          <cell r="E11547">
            <v>450000</v>
          </cell>
          <cell r="F11547" t="str">
            <v>230485</v>
          </cell>
          <cell r="G11547" t="str">
            <v>NHÀ CỬA ĐỜI SỐNG</v>
          </cell>
          <cell r="H11547" t="str">
            <v>ĐỒ DÙNG SINH HOẠT GIA ĐÌNH</v>
          </cell>
        </row>
        <row r="11548">
          <cell r="C11548" t="str">
            <v>8936212088067</v>
          </cell>
          <cell r="D11548" t="str">
            <v>KAIYO- SET 2 MIẾNG BÔNG LAU NHÀ THAY THẾ</v>
          </cell>
          <cell r="E11548">
            <v>126500</v>
          </cell>
          <cell r="F11548" t="str">
            <v>230486</v>
          </cell>
          <cell r="G11548" t="str">
            <v>NHÀ CỬA ĐỜI SỐNG</v>
          </cell>
          <cell r="H11548" t="str">
            <v>ĐỒ DÙNG SINH HOẠT GIA ĐÌNH</v>
          </cell>
        </row>
        <row r="11549">
          <cell r="C11549" t="str">
            <v>6975140040299</v>
          </cell>
          <cell r="D11549" t="str">
            <v>CMC- LỌ THẢ BỒN CẦU KHỬ KHUẨN 250G</v>
          </cell>
          <cell r="E11549">
            <v>75000</v>
          </cell>
          <cell r="F11549" t="str">
            <v>230487</v>
          </cell>
          <cell r="G11549" t="str">
            <v>NHÀ CỬA ĐỜI SỐNG</v>
          </cell>
          <cell r="H11549" t="str">
            <v>XÀ PHÒNG, CHẤT TẨY RỬA</v>
          </cell>
        </row>
        <row r="11550">
          <cell r="C11550" t="str">
            <v>8936212088128</v>
          </cell>
          <cell r="D11550" t="str">
            <v>KAIYO- KHAY SILICON MÀU HỒNG</v>
          </cell>
          <cell r="E11550">
            <v>195000</v>
          </cell>
          <cell r="F11550" t="str">
            <v>230488</v>
          </cell>
          <cell r="G11550" t="str">
            <v>NHÀ CỬA ĐỜI SỐNG</v>
          </cell>
          <cell r="H11550" t="str">
            <v>BẾP VÀ PHÒNG ĂN</v>
          </cell>
        </row>
        <row r="11551">
          <cell r="C11551" t="str">
            <v>4582425685056</v>
          </cell>
          <cell r="D11551" t="str">
            <v>I-STYLE- XỊT LISHAN GIỮ MAKEUP CHỐNG NẮNG 250G</v>
          </cell>
          <cell r="E11551">
            <v>245000</v>
          </cell>
          <cell r="F11551" t="str">
            <v>230489</v>
          </cell>
          <cell r="G11551" t="str">
            <v>CHĂM SÓC SẮC ĐẸP</v>
          </cell>
          <cell r="H11551" t="str">
            <v>CHĂM SÓC CƠ THỂ</v>
          </cell>
        </row>
        <row r="11552">
          <cell r="C11552" t="str">
            <v>4987028110668</v>
          </cell>
          <cell r="D11552" t="str">
            <v>EISAI- KẸO NGẬM CHỐNG SAY XE CHO BÉ HƯƠNG CHANH 6V</v>
          </cell>
          <cell r="E11552">
            <v>160000</v>
          </cell>
          <cell r="F11552" t="str">
            <v>230490</v>
          </cell>
          <cell r="G11552" t="str">
            <v>CHĂM SÓC SỨC KHỎE</v>
          </cell>
          <cell r="H11552" t="str">
            <v>LIÊN QUAN Y TẾ</v>
          </cell>
        </row>
        <row r="11553">
          <cell r="C11553" t="str">
            <v>4952458278530</v>
          </cell>
          <cell r="D11553" t="str">
            <v>HAYARI- Kem nám TNA Tranesamix 2% 30g</v>
          </cell>
          <cell r="E11553">
            <v>600000</v>
          </cell>
          <cell r="F11553" t="str">
            <v>230491</v>
          </cell>
          <cell r="G11553" t="str">
            <v>CHĂM SÓC SẮC ĐẸP</v>
          </cell>
          <cell r="H11553" t="str">
            <v>CHĂM SÓC DA</v>
          </cell>
        </row>
        <row r="11554">
          <cell r="C11554" t="str">
            <v>4549813014478</v>
          </cell>
          <cell r="D11554" t="str">
            <v>EVERYYOU- Mặt nạ mắt Retinol 120 miếng</v>
          </cell>
          <cell r="E11554">
            <v>270000</v>
          </cell>
          <cell r="F11554" t="str">
            <v>230492</v>
          </cell>
          <cell r="G11554" t="str">
            <v>CHĂM SÓC SẮC ĐẸP</v>
          </cell>
          <cell r="H11554" t="str">
            <v>CHĂM SÓC DA</v>
          </cell>
        </row>
        <row r="11555">
          <cell r="C11555" t="str">
            <v>4549813014690</v>
          </cell>
          <cell r="D11555" t="str">
            <v>EVERYYOU- MẶT NẠ MẮT NIACINAMIDE 120 MIẾNG</v>
          </cell>
          <cell r="E11555">
            <v>270000</v>
          </cell>
          <cell r="F11555" t="str">
            <v>230493</v>
          </cell>
          <cell r="G11555" t="str">
            <v>CHĂM SÓC SẮC ĐẸP</v>
          </cell>
          <cell r="H11555" t="str">
            <v>CHĂM SÓC DA</v>
          </cell>
        </row>
        <row r="11556">
          <cell r="C11556" t="str">
            <v>8936212088135</v>
          </cell>
          <cell r="D11556" t="str">
            <v>KAIYO- KHAY SILICON MÀU GHI</v>
          </cell>
          <cell r="E11556">
            <v>195000</v>
          </cell>
          <cell r="F11556" t="str">
            <v>230494</v>
          </cell>
          <cell r="G11556" t="str">
            <v>NHÀ CỬA ĐỜI SỐNG</v>
          </cell>
          <cell r="H11556" t="str">
            <v>BẾP VÀ PHÒNG ĂN</v>
          </cell>
        </row>
        <row r="11557">
          <cell r="C11557" t="str">
            <v>4570192176112</v>
          </cell>
          <cell r="D11557" t="str">
            <v>CLOVER- MÁY KHỬ KHUẨN THỰC PHẨM OZONE (XANH DƯƠNG)</v>
          </cell>
          <cell r="E11557">
            <v>980000</v>
          </cell>
          <cell r="F11557" t="str">
            <v>230495</v>
          </cell>
          <cell r="G11557" t="str">
            <v>ORDER</v>
          </cell>
          <cell r="H11557" t="str">
            <v>NHÀ CỬA ĐỜI SỐNG</v>
          </cell>
        </row>
        <row r="11558">
          <cell r="C11558" t="str">
            <v>2304032305231</v>
          </cell>
          <cell r="D11558" t="str">
            <v>LATUNA- Thớt kháng khuẩn 2 mặt đa năng</v>
          </cell>
          <cell r="E11558">
            <v>410000</v>
          </cell>
          <cell r="F11558" t="str">
            <v>230496</v>
          </cell>
          <cell r="G11558" t="str">
            <v>ORDER</v>
          </cell>
          <cell r="H11558" t="str">
            <v>NHÀ CỬA ĐỜI SỐNG</v>
          </cell>
        </row>
        <row r="11559">
          <cell r="C11559" t="str">
            <v>14987080536625</v>
          </cell>
          <cell r="D11559" t="str">
            <v>SAWAI- MIẾNG DÁN GIẢM HO 2MG CHO TRẺ TRÊN 9 TUỔI</v>
          </cell>
          <cell r="E11559">
            <v>690000</v>
          </cell>
          <cell r="F11559" t="str">
            <v>230497</v>
          </cell>
          <cell r="G11559" t="str">
            <v>CHĂM SÓC SỨC KHỎE</v>
          </cell>
          <cell r="H11559" t="str">
            <v>THỰC PHẨM CHỨC NĂNG CHO MÉ &amp; BÉ</v>
          </cell>
        </row>
        <row r="11560">
          <cell r="C11560" t="str">
            <v>14987080535628</v>
          </cell>
          <cell r="D11560" t="str">
            <v>SAWAI- MIẾNG DÁN GIẢM HO 1MG CHO TRẺ TỪ 3-9 TUỔI</v>
          </cell>
          <cell r="E11560">
            <v>690000</v>
          </cell>
          <cell r="F11560" t="str">
            <v>230498</v>
          </cell>
          <cell r="G11560" t="str">
            <v>CHĂM SÓC SỨC KHỎE</v>
          </cell>
          <cell r="H11560" t="str">
            <v>THỰC PHẨM CHỨC NĂNG CHO MÉ &amp; BÉ</v>
          </cell>
        </row>
        <row r="11561">
          <cell r="C11561" t="str">
            <v>14987080522628</v>
          </cell>
          <cell r="D11561" t="str">
            <v>SAWAI- MIẾNG DÁN GIẢM HO 0.5MG CHO TRẺ DƯỚI 3 TUỔI</v>
          </cell>
          <cell r="E11561">
            <v>690000</v>
          </cell>
          <cell r="F11561" t="str">
            <v>230499</v>
          </cell>
          <cell r="G11561" t="str">
            <v>CHĂM SÓC SỨC KHỎE</v>
          </cell>
          <cell r="H11561" t="str">
            <v>THỰC PHẨM CHỨC NĂNG CHO MÉ &amp; BÉ</v>
          </cell>
        </row>
        <row r="11562">
          <cell r="C11562" t="str">
            <v>4549777605804</v>
          </cell>
          <cell r="D11562" t="str">
            <v>PPIT- Set 2 vợt đánh cầu lông (Kèm quả cầu)</v>
          </cell>
          <cell r="E11562">
            <v>320000</v>
          </cell>
          <cell r="F11562" t="str">
            <v>230500</v>
          </cell>
          <cell r="G11562" t="str">
            <v>ORDER</v>
          </cell>
          <cell r="H11562" t="str">
            <v>NHÀ CỬA ĐỜI SỐNG</v>
          </cell>
        </row>
        <row r="11563">
          <cell r="C11563" t="str">
            <v>4210201438335</v>
          </cell>
          <cell r="D11563" t="str">
            <v>P&amp;G- BÀN CHẢI ĐIỆN ORALB SUMIZUMI PRO SẠCH KẼ RĂNG</v>
          </cell>
          <cell r="E11563">
            <v>620000</v>
          </cell>
          <cell r="F11563" t="str">
            <v>230501</v>
          </cell>
          <cell r="G11563" t="str">
            <v>CHĂM SÓC HÀNG NGÀY</v>
          </cell>
          <cell r="H11563" t="str">
            <v>CHĂM SÓC RĂNG MIỆNG</v>
          </cell>
        </row>
        <row r="11564">
          <cell r="C11564" t="str">
            <v>4210201438250</v>
          </cell>
          <cell r="D11564" t="str">
            <v>P&amp;G- BÀN CHẢI ĐIỆN ORALB SUMIZUMI PRO LÀM DỊU NƯỚU</v>
          </cell>
          <cell r="E11564">
            <v>620000</v>
          </cell>
          <cell r="F11564" t="str">
            <v>230502</v>
          </cell>
          <cell r="G11564" t="str">
            <v>CHĂM SÓC HÀNG NGÀY</v>
          </cell>
          <cell r="H11564" t="str">
            <v>CHĂM SÓC RĂNG MIỆNG</v>
          </cell>
        </row>
        <row r="11565">
          <cell r="C11565" t="str">
            <v>4987107615657</v>
          </cell>
          <cell r="D11565" t="str">
            <v>DAIICHI SANKYO- XỊT XOANG VÀ VIÊM MŨI DỊ ỨNG (30ML</v>
          </cell>
          <cell r="E11565">
            <v>450000</v>
          </cell>
          <cell r="F11565" t="str">
            <v>230503</v>
          </cell>
          <cell r="G11565" t="str">
            <v>CHĂM SÓC SỨC KHỎE</v>
          </cell>
          <cell r="H11565" t="str">
            <v>LIÊN QUAN Y TẾ</v>
          </cell>
        </row>
        <row r="11566">
          <cell r="C11566" t="str">
            <v>4932224410494</v>
          </cell>
          <cell r="D11566" t="str">
            <v>NAKAGAWA- VÒNG ĐEO CỔ LÀM MÁT SIZE M (CÓ LOGO)</v>
          </cell>
          <cell r="E11566">
            <v>360000</v>
          </cell>
          <cell r="F11566" t="str">
            <v>230504</v>
          </cell>
          <cell r="G11566" t="str">
            <v>CHĂM SÓC SỨC KHỎE</v>
          </cell>
          <cell r="H11566" t="str">
            <v>LIÊN QUAN Y TẾ</v>
          </cell>
        </row>
        <row r="11567">
          <cell r="C11567" t="str">
            <v>4932224410500</v>
          </cell>
          <cell r="D11567" t="str">
            <v>NAKAGAWA-VÒNG ĐEO CỔ LÀM MÁT SIZE M (HỌA TIẾT SAO)</v>
          </cell>
          <cell r="E11567">
            <v>360000</v>
          </cell>
          <cell r="F11567" t="str">
            <v>230505</v>
          </cell>
          <cell r="G11567" t="str">
            <v>ORDER</v>
          </cell>
          <cell r="H11567" t="str">
            <v>CHĂM SÓC SỨC KHỎE</v>
          </cell>
        </row>
        <row r="11568">
          <cell r="C11568" t="str">
            <v>4932224410470</v>
          </cell>
          <cell r="D11568" t="str">
            <v>NAKAGAWA- VÒNG ĐEO CỔ LÀM MÁT SIZE L (MÀU TRƠN)</v>
          </cell>
          <cell r="E11568">
            <v>360000</v>
          </cell>
          <cell r="F11568" t="str">
            <v>230506</v>
          </cell>
          <cell r="G11568" t="str">
            <v>ORDER</v>
          </cell>
          <cell r="H11568" t="str">
            <v>CHĂM SÓC SỨC KHỎE</v>
          </cell>
        </row>
        <row r="11569">
          <cell r="C11569" t="str">
            <v>4932224410449</v>
          </cell>
          <cell r="D11569" t="str">
            <v>NAKAGAWA- VÒNG ĐEO CỔ LÀM MÁT SIZE M (MÀU TRƠN)</v>
          </cell>
          <cell r="E11569">
            <v>360000</v>
          </cell>
          <cell r="F11569" t="str">
            <v>230507</v>
          </cell>
          <cell r="G11569" t="str">
            <v>CHĂM SÓC SỨC KHỎE</v>
          </cell>
          <cell r="H11569" t="str">
            <v>LIÊN QUAN Y TẾ</v>
          </cell>
        </row>
        <row r="11570">
          <cell r="C11570" t="str">
            <v>4595643954071</v>
          </cell>
          <cell r="D11570" t="str">
            <v>HAYARI- VIÊN UỐNG CHỐNG NẮNG UV PLUS+ 45 VIÊN</v>
          </cell>
          <cell r="E11570">
            <v>375000</v>
          </cell>
          <cell r="F11570" t="str">
            <v>230508</v>
          </cell>
          <cell r="G11570" t="str">
            <v>CHĂM SÓC SỨC KHỎE</v>
          </cell>
          <cell r="H11570" t="str">
            <v>HỖ TRỢ LÀM ĐẸP</v>
          </cell>
        </row>
        <row r="11571">
          <cell r="C11571" t="str">
            <v>4595643954101</v>
          </cell>
          <cell r="D11571" t="str">
            <v>SAKAE-NƯỚC UỐNG TĂNG NỘI TIẾT TỐ INNERSUPPLE 28PCS</v>
          </cell>
          <cell r="E11571">
            <v>1030000</v>
          </cell>
          <cell r="F11571" t="str">
            <v>230509</v>
          </cell>
          <cell r="G11571" t="str">
            <v>CHĂM SÓC SỨC KHỎE</v>
          </cell>
          <cell r="H11571" t="str">
            <v>SINH LÝ - NỘI TIẾT TỐ</v>
          </cell>
        </row>
        <row r="11572">
          <cell r="C11572" t="str">
            <v>4987978101037</v>
          </cell>
          <cell r="D11572" t="str">
            <v>AMATO- KEM BÔI TRĨ BORAGINOL A (20G)</v>
          </cell>
          <cell r="E11572">
            <v>320000</v>
          </cell>
          <cell r="F11572" t="str">
            <v>230510</v>
          </cell>
          <cell r="G11572" t="str">
            <v>CHĂM SÓC SỨC KHỎE</v>
          </cell>
          <cell r="H11572" t="str">
            <v>CẢI THIỆN TIÊU HÓA VÀ HỆ VI SINH ĐƯỜNG RUỘT</v>
          </cell>
        </row>
        <row r="11573">
          <cell r="C11573" t="str">
            <v>T4547441507072</v>
          </cell>
          <cell r="D11573" t="str">
            <v>PANASONIC- MÁY CẠO RÂU DÙNG PIN ES3832P-S MÀU BẠC</v>
          </cell>
          <cell r="E11573">
            <v>550000</v>
          </cell>
          <cell r="F11573" t="str">
            <v>230511</v>
          </cell>
          <cell r="G11573" t="str">
            <v>ORDER</v>
          </cell>
          <cell r="H11573" t="str">
            <v>NHÀ CỬA ĐỜI SỐNG</v>
          </cell>
        </row>
        <row r="11574">
          <cell r="C11574" t="str">
            <v>4955814705206</v>
          </cell>
          <cell r="D11574" t="str">
            <v>NARIS- XỊT CHỐNG NẮNG ILLUMI SKIN SPF50+PA++++</v>
          </cell>
          <cell r="E11574">
            <v>190000</v>
          </cell>
          <cell r="F11574" t="str">
            <v>230512</v>
          </cell>
          <cell r="G11574" t="str">
            <v>CHĂM SÓC SẮC ĐẸP</v>
          </cell>
          <cell r="H11574" t="str">
            <v>CHĂM SÓC CƠ THỂ</v>
          </cell>
        </row>
        <row r="11575">
          <cell r="C11575" t="str">
            <v>X000T9MVHH</v>
          </cell>
          <cell r="D11575" t="str">
            <v>GROWTH CANVAS- VIÊN UỐNG HỖ TRỢ ĐEN TÓC 60 VIÊN</v>
          </cell>
          <cell r="E11575">
            <v>520000</v>
          </cell>
          <cell r="F11575" t="str">
            <v>230513</v>
          </cell>
          <cell r="G11575" t="str">
            <v>CHĂM SÓC SỨC KHỎE</v>
          </cell>
          <cell r="H11575" t="str">
            <v>SINH LÝ - NỘI TIẾT TỐ</v>
          </cell>
        </row>
        <row r="11576">
          <cell r="C11576" t="str">
            <v>4901417788078</v>
          </cell>
          <cell r="D11576" t="str">
            <v>KRACIE- Bộ gội xả Ichikami tóc nhuộm 480mlx2 xanh</v>
          </cell>
          <cell r="E11576">
            <v>280000</v>
          </cell>
          <cell r="F11576" t="str">
            <v>230514</v>
          </cell>
          <cell r="G11576" t="str">
            <v>CHĂM SÓC SẮC ĐẸP</v>
          </cell>
          <cell r="H11576" t="str">
            <v>CHĂM SÓC TÓC</v>
          </cell>
        </row>
        <row r="11577">
          <cell r="C11577" t="str">
            <v>4580280672457</v>
          </cell>
          <cell r="D11577" t="str">
            <v>AENA- Nước uống nhau thai ngựa Enzym vị hoa quả</v>
          </cell>
          <cell r="E11577">
            <v>980000</v>
          </cell>
          <cell r="F11577" t="str">
            <v>230515</v>
          </cell>
          <cell r="G11577" t="str">
            <v>CHĂM SÓC SỨC KHỎE</v>
          </cell>
          <cell r="H11577" t="str">
            <v>HỖ TRỢ LÀM ĐẸP</v>
          </cell>
        </row>
        <row r="11578">
          <cell r="C11578" t="str">
            <v>4589735330201</v>
          </cell>
          <cell r="D11578" t="str">
            <v>FIXEL- Viên uống chống nắng Super the sun NMN+ 30v</v>
          </cell>
          <cell r="E11578">
            <v>760000</v>
          </cell>
          <cell r="F11578" t="str">
            <v>230516</v>
          </cell>
          <cell r="G11578" t="str">
            <v>ORDER</v>
          </cell>
          <cell r="H11578" t="str">
            <v>CHĂM SÓC SỨC KHỎE</v>
          </cell>
        </row>
        <row r="11579">
          <cell r="C11579" t="str">
            <v>4901008316246</v>
          </cell>
          <cell r="D11579" t="str">
            <v>CANMAKE-Phấn phủ Marshmallow Finish Powder10g-MI</v>
          </cell>
          <cell r="E11579">
            <v>320000</v>
          </cell>
          <cell r="F11579" t="str">
            <v>230517</v>
          </cell>
          <cell r="G11579" t="str">
            <v>CHĂM SÓC SẮC ĐẸP</v>
          </cell>
          <cell r="H11579" t="str">
            <v>TRANG ĐIỂM</v>
          </cell>
        </row>
        <row r="11580">
          <cell r="C11580" t="str">
            <v>4901008316215</v>
          </cell>
          <cell r="D11580" t="str">
            <v>CANMAKE-Phấn phủ Marshmallow Finish Powder10g-MO</v>
          </cell>
          <cell r="E11580">
            <v>320000</v>
          </cell>
          <cell r="F11580" t="str">
            <v>230518</v>
          </cell>
          <cell r="G11580" t="str">
            <v>CHĂM SÓC SẮC ĐẸP</v>
          </cell>
          <cell r="H11580" t="str">
            <v>TRANG ĐIỂM</v>
          </cell>
        </row>
        <row r="11581">
          <cell r="C11581" t="str">
            <v>4901008316222</v>
          </cell>
          <cell r="D11581" t="str">
            <v>CANMAKE-Phấn phủ Marshmallow Finish Powder10g-MB</v>
          </cell>
          <cell r="E11581">
            <v>320000</v>
          </cell>
          <cell r="F11581" t="str">
            <v>230519</v>
          </cell>
          <cell r="G11581" t="str">
            <v>CHĂM SÓC SẮC ĐẸP</v>
          </cell>
          <cell r="H11581" t="str">
            <v>TRANG ĐIỂM</v>
          </cell>
        </row>
        <row r="11582">
          <cell r="C11582" t="str">
            <v>4901008316239</v>
          </cell>
          <cell r="D11582" t="str">
            <v>CANMAKE-Phấn phủ Marshmallow Finish Powder10g-ML</v>
          </cell>
          <cell r="E11582">
            <v>320000</v>
          </cell>
          <cell r="F11582" t="str">
            <v>230520</v>
          </cell>
          <cell r="G11582" t="str">
            <v>CHĂM SÓC SẮC ĐẸP</v>
          </cell>
          <cell r="H11582" t="str">
            <v>TRANG ĐIỂM</v>
          </cell>
        </row>
        <row r="11583">
          <cell r="C11583" t="str">
            <v>4987107615664</v>
          </cell>
          <cell r="D11583" t="str">
            <v>DAIICHI SANKYO- Xịt xoang viêm mũi dị ứng AG M15ml</v>
          </cell>
          <cell r="E11583">
            <v>450000</v>
          </cell>
          <cell r="F11583" t="str">
            <v>230521</v>
          </cell>
          <cell r="G11583" t="str">
            <v>CHĂM SÓC SỨC KHỎE</v>
          </cell>
          <cell r="H11583" t="str">
            <v>LIÊN QUAN Y TẾ</v>
          </cell>
        </row>
        <row r="11584">
          <cell r="C11584" t="str">
            <v>4987241190850</v>
          </cell>
          <cell r="D11584" t="str">
            <v>ROHTO- Kem chống nắng cấp ẩm cao Skin Aqua 110g</v>
          </cell>
          <cell r="E11584">
            <v>250000</v>
          </cell>
          <cell r="F11584" t="str">
            <v>230522</v>
          </cell>
          <cell r="G11584" t="str">
            <v>CHĂM SÓC SẮC ĐẸP</v>
          </cell>
          <cell r="H11584" t="str">
            <v>CHĂM SÓC CƠ THỂ</v>
          </cell>
        </row>
        <row r="11585">
          <cell r="C11585" t="str">
            <v>4571246761247</v>
          </cell>
          <cell r="D11585" t="str">
            <v>NICHIEI- Viên uống tinh chất Nano hàu vàng 120 viê</v>
          </cell>
          <cell r="E11585">
            <v>1990000</v>
          </cell>
          <cell r="F11585" t="str">
            <v>230523</v>
          </cell>
          <cell r="G11585" t="str">
            <v>CHĂM SÓC SỨC KHỎE</v>
          </cell>
          <cell r="H11585" t="str">
            <v>SINH LÝ - NỘI TIẾT TỐ</v>
          </cell>
        </row>
        <row r="11586">
          <cell r="C11586" t="str">
            <v>4595643954163</v>
          </cell>
          <cell r="D11586" t="str">
            <v>SANKYO- Viên uống nở ngực 60 viên</v>
          </cell>
          <cell r="E11586">
            <v>950000</v>
          </cell>
          <cell r="F11586" t="str">
            <v>230524</v>
          </cell>
          <cell r="G11586" t="str">
            <v>CHĂM SÓC SỨC KHỎE</v>
          </cell>
          <cell r="H11586" t="str">
            <v>HỖ TRỢ LÀM ĐẸP</v>
          </cell>
        </row>
        <row r="11587">
          <cell r="C11587" t="str">
            <v>4545244639266</v>
          </cell>
          <cell r="D11587" t="str">
            <v>TAKEDA- Túi chườm đa năng 250ml</v>
          </cell>
          <cell r="E11587">
            <v>90000</v>
          </cell>
          <cell r="F11587" t="str">
            <v>230525</v>
          </cell>
          <cell r="G11587" t="str">
            <v>ORDER</v>
          </cell>
          <cell r="H11587" t="str">
            <v>CHĂM SÓC SỨC KHỎE</v>
          </cell>
        </row>
        <row r="11588">
          <cell r="C11588" t="str">
            <v>8936212089019</v>
          </cell>
          <cell r="D11588" t="str">
            <v>KAIYO- Ga chun trần sợi lạnh 180x200cm (Màu xanh)</v>
          </cell>
          <cell r="E11588">
            <v>740000</v>
          </cell>
          <cell r="F11588" t="str">
            <v>230526</v>
          </cell>
          <cell r="G11588" t="str">
            <v>NHÀ CỬA ĐỜI SỐNG</v>
          </cell>
          <cell r="H11588" t="str">
            <v>ĐỒ DÙNG SINH HOẠT GIA ĐÌNH</v>
          </cell>
        </row>
        <row r="11589">
          <cell r="C11589" t="str">
            <v>4582204709522</v>
          </cell>
          <cell r="D11589" t="str">
            <v>TRIDENT- Viên uống dầu cá hồi Pure Alaska 450 viên</v>
          </cell>
          <cell r="E11589">
            <v>650000</v>
          </cell>
          <cell r="F11589" t="str">
            <v>230527</v>
          </cell>
          <cell r="G11589" t="str">
            <v>CHĂM SÓC SỨC KHỎE</v>
          </cell>
          <cell r="H11589" t="str">
            <v>HỖ TRỢ TRÍ NÃO VÀ TRÍ NHỚ</v>
          </cell>
        </row>
        <row r="11590">
          <cell r="C11590" t="str">
            <v>4901872463862</v>
          </cell>
          <cell r="D11590" t="str">
            <v>SHISEIDO- Serum chống nắng 3 trong 1/ 40g</v>
          </cell>
          <cell r="E11590">
            <v>190000</v>
          </cell>
          <cell r="F11590" t="str">
            <v>230528</v>
          </cell>
          <cell r="G11590" t="str">
            <v>CHĂM SÓC SẮC ĐẸP</v>
          </cell>
          <cell r="H11590" t="str">
            <v>CHĂM SÓC CƠ THỂ</v>
          </cell>
        </row>
        <row r="11591">
          <cell r="C11591" t="str">
            <v>4901301415363</v>
          </cell>
          <cell r="D11591" t="str">
            <v>KAO- Essence chống nắng Nivea nâng tone UV SPF 50+</v>
          </cell>
          <cell r="E11591">
            <v>255000</v>
          </cell>
          <cell r="F11591" t="str">
            <v>230529</v>
          </cell>
          <cell r="G11591" t="str">
            <v>CHĂM SÓC SẮC ĐẸP</v>
          </cell>
          <cell r="H11591" t="str">
            <v>CHĂM SÓC CƠ THỂ</v>
          </cell>
        </row>
        <row r="11592">
          <cell r="C11592" t="str">
            <v>4901301390424</v>
          </cell>
          <cell r="D11592" t="str">
            <v>KAO- Gel chống nắng NIVEA UV Deep SPF 50+/ 80g</v>
          </cell>
          <cell r="E11592">
            <v>265000</v>
          </cell>
          <cell r="F11592" t="str">
            <v>230530</v>
          </cell>
          <cell r="G11592" t="str">
            <v>CHĂM SÓC SẮC ĐẸP</v>
          </cell>
          <cell r="H11592" t="str">
            <v>CHĂM SÓC CƠ THỂ</v>
          </cell>
        </row>
        <row r="11593">
          <cell r="C11593" t="str">
            <v>4511981007095</v>
          </cell>
          <cell r="D11593" t="str">
            <v>MADREX- Phấn phủ kiềm dầu EX Beaute 5g</v>
          </cell>
          <cell r="E11593">
            <v>250000</v>
          </cell>
          <cell r="F11593" t="str">
            <v>230531</v>
          </cell>
          <cell r="G11593" t="str">
            <v>CHĂM SÓC SẮC ĐẸP</v>
          </cell>
          <cell r="H11593" t="str">
            <v>TRANG ĐIỂM</v>
          </cell>
        </row>
        <row r="11594">
          <cell r="C11594" t="str">
            <v>4544877504422</v>
          </cell>
          <cell r="D11594" t="str">
            <v>WAVE- Tinh chất Giảm Béo Minceur Serum Plus 100ml</v>
          </cell>
          <cell r="E11594">
            <v>330000</v>
          </cell>
          <cell r="F11594" t="str">
            <v>230532</v>
          </cell>
          <cell r="G11594" t="str">
            <v>CHĂM SÓC SỨC KHỎE</v>
          </cell>
          <cell r="H11594" t="str">
            <v>HỖ TRỢ LÀM ĐẸP</v>
          </cell>
        </row>
        <row r="11595">
          <cell r="C11595" t="str">
            <v>4570192181895</v>
          </cell>
          <cell r="D11595" t="str">
            <v>Quạt mini đeo cổ MF080</v>
          </cell>
          <cell r="E11595">
            <v>499000</v>
          </cell>
          <cell r="F11595" t="str">
            <v>230533</v>
          </cell>
          <cell r="G11595" t="str">
            <v>NHÀ CỬA ĐỜI SỐNG</v>
          </cell>
          <cell r="H11595" t="str">
            <v>ĐỒ DÙNG SINH HOẠT GIA ĐÌNH</v>
          </cell>
        </row>
        <row r="11596">
          <cell r="C11596" t="str">
            <v>4901872088195</v>
          </cell>
          <cell r="D11596" t="str">
            <v>SHISEIDO- Kem dưỡng trắng phục hồi da Elixir 45g</v>
          </cell>
          <cell r="E11596">
            <v>1395000</v>
          </cell>
          <cell r="F11596" t="str">
            <v>230534</v>
          </cell>
          <cell r="G11596" t="str">
            <v>CHĂM SÓC SẮC ĐẸP</v>
          </cell>
          <cell r="H11596" t="str">
            <v>CHĂM SÓC DA</v>
          </cell>
        </row>
        <row r="11597">
          <cell r="C11597" t="str">
            <v>4589534341125</v>
          </cell>
          <cell r="D11597" t="str">
            <v>ABLY- Viên uống sụn vi cá mập nguyên chất 300 viên</v>
          </cell>
          <cell r="E11597">
            <v>4200000</v>
          </cell>
          <cell r="F11597" t="str">
            <v>230535</v>
          </cell>
          <cell r="G11597" t="str">
            <v>CHĂM SÓC SỨC KHỎE</v>
          </cell>
          <cell r="H11597" t="str">
            <v>HỖ TRỢ XƯƠNG VÀ KHỚP</v>
          </cell>
        </row>
        <row r="11598">
          <cell r="C11598" t="str">
            <v>4570192208165</v>
          </cell>
          <cell r="D11598" t="str">
            <v>CLOVER- Thớt kháng khuẩn 2 mặt đa năng</v>
          </cell>
          <cell r="E11598">
            <v>410000</v>
          </cell>
          <cell r="F11598" t="str">
            <v>230536</v>
          </cell>
          <cell r="G11598" t="str">
            <v>NHÀ CỬA ĐỜI SỐNG</v>
          </cell>
          <cell r="H11598" t="str">
            <v>BẾP VÀ PHÒNG ĂN</v>
          </cell>
        </row>
        <row r="11599">
          <cell r="C11599" t="str">
            <v>4549131490466</v>
          </cell>
          <cell r="D11599" t="str">
            <v>DAISO- Túi chườm 15.2cm</v>
          </cell>
          <cell r="E11599">
            <v>90000</v>
          </cell>
          <cell r="F11599" t="str">
            <v>230537</v>
          </cell>
          <cell r="G11599" t="str">
            <v>CHĂM SÓC HÀNG NGÀY</v>
          </cell>
          <cell r="H11599" t="str">
            <v>GIỮ NHIỆT</v>
          </cell>
        </row>
        <row r="11600">
          <cell r="C11600" t="str">
            <v>4979006073133</v>
          </cell>
          <cell r="D11600" t="str">
            <v>SK-II- Kem nền CC Cream chống nắng SPF 50/30G</v>
          </cell>
          <cell r="E11600">
            <v>2190000</v>
          </cell>
          <cell r="F11600" t="str">
            <v>230538</v>
          </cell>
          <cell r="G11600" t="str">
            <v>CHĂM SÓC SẮC ĐẸP</v>
          </cell>
          <cell r="H11600" t="str">
            <v>TRANG ĐIỂM</v>
          </cell>
        </row>
        <row r="11601">
          <cell r="C11601" t="str">
            <v>4976652009400</v>
          </cell>
          <cell r="D11601" t="str">
            <v>FINE- Viên uống hỗ trợ tai biến natto 66000FU 90v</v>
          </cell>
          <cell r="E11601">
            <v>470000</v>
          </cell>
          <cell r="F11601" t="str">
            <v>230539</v>
          </cell>
          <cell r="G11601" t="str">
            <v>CHĂM SÓC SỨC KHỎE</v>
          </cell>
          <cell r="H11601" t="str">
            <v>HỖ TRỢ TRÍ NÃO VÀ TRÍ NHỚ</v>
          </cell>
        </row>
        <row r="11602">
          <cell r="C11602" t="str">
            <v>8809737160016</v>
          </cell>
          <cell r="D11602" t="str">
            <v>VAVI MELLO- Bảng phấn mắt 12 màu</v>
          </cell>
          <cell r="E11602">
            <v>160000</v>
          </cell>
          <cell r="F11602" t="str">
            <v>230540</v>
          </cell>
          <cell r="G11602" t="str">
            <v>CHĂM SÓC SẮC ĐẸP</v>
          </cell>
          <cell r="H11602" t="str">
            <v>TRANG ĐIỂM</v>
          </cell>
        </row>
        <row r="11603">
          <cell r="C11603" t="str">
            <v>4964596429774</v>
          </cell>
          <cell r="D11603" t="str">
            <v>SANA- Muối tắm tẩy tế bào chết Esteny 350g</v>
          </cell>
          <cell r="E11603">
            <v>299000</v>
          </cell>
          <cell r="F11603" t="str">
            <v>230541</v>
          </cell>
          <cell r="G11603" t="str">
            <v>CHĂM SÓC SẮC ĐẸP</v>
          </cell>
          <cell r="H11603" t="str">
            <v>CHĂM SÓC CƠ THỂ</v>
          </cell>
        </row>
        <row r="11604">
          <cell r="C11604" t="str">
            <v>4987072086926</v>
          </cell>
          <cell r="D11604" t="str">
            <v>KOBAYASHI- Kem bôi cải thiện nứt nẻ, xước măng rô 10g</v>
          </cell>
          <cell r="E11604">
            <v>240000</v>
          </cell>
          <cell r="F11604" t="str">
            <v>230542</v>
          </cell>
          <cell r="G11604" t="str">
            <v>CHĂM SÓC SẮC ĐẸP</v>
          </cell>
          <cell r="H11604" t="str">
            <v>CHĂM SÓC CƠ THỂ</v>
          </cell>
        </row>
        <row r="11605">
          <cell r="C11605" t="str">
            <v>4987123504287</v>
          </cell>
          <cell r="D11605" t="str">
            <v>ASAKA- Viên uống cân bằng nội tiết Horin 1mg</v>
          </cell>
          <cell r="E11605">
            <v>70000</v>
          </cell>
          <cell r="F11605" t="str">
            <v>230543</v>
          </cell>
          <cell r="G11605" t="str">
            <v>CHĂM SÓC SỨC KHỎE</v>
          </cell>
          <cell r="H11605" t="str">
            <v>HỖ TRỢ LÀM ĐẸP</v>
          </cell>
        </row>
        <row r="11606">
          <cell r="C11606" t="str">
            <v>4582425684721</v>
          </cell>
          <cell r="D11606" t="str">
            <v>NARIS- Xịt chống nắng Lishan hương xà phòng 200g</v>
          </cell>
          <cell r="E11606">
            <v>199000</v>
          </cell>
          <cell r="F11606" t="str">
            <v>230544</v>
          </cell>
          <cell r="G11606" t="str">
            <v>CHĂM SÓC SẮC ĐẸP</v>
          </cell>
          <cell r="H11606" t="str">
            <v>CHĂM SÓC CƠ THỂ</v>
          </cell>
        </row>
        <row r="11607">
          <cell r="C11607" t="str">
            <v>4570192146924</v>
          </cell>
          <cell r="D11607" t="str">
            <v>CLOVER- Kính râm chống tia UV50++ (Gọng đen)</v>
          </cell>
          <cell r="E11607">
            <v>150000</v>
          </cell>
          <cell r="F11607" t="str">
            <v>230545</v>
          </cell>
          <cell r="G11607" t="str">
            <v>THỜI TRANG</v>
          </cell>
          <cell r="H11607" t="str">
            <v>PHỤ KIỆN THỜI TRANG</v>
          </cell>
        </row>
        <row r="11608">
          <cell r="C11608" t="str">
            <v>4987067327508</v>
          </cell>
          <cell r="D11608" t="str">
            <v>KOWA- Viên uống bổ sung năng lượng 160 viên</v>
          </cell>
          <cell r="E11608">
            <v>620000</v>
          </cell>
          <cell r="F11608" t="str">
            <v>230546</v>
          </cell>
          <cell r="G11608" t="str">
            <v>CHĂM SÓC SỨC KHỎE</v>
          </cell>
          <cell r="H11608" t="str">
            <v>TĂNG CƯỜNG HỆ MIỄN DỊCH</v>
          </cell>
        </row>
        <row r="11609">
          <cell r="C11609" t="str">
            <v>4901417786647</v>
          </cell>
          <cell r="D11609" t="str">
            <v>KRAICE-Set gội xả Ichikami cấp ẩm sâu (480ml x 2)</v>
          </cell>
          <cell r="E11609">
            <v>280000</v>
          </cell>
          <cell r="F11609" t="str">
            <v>230547</v>
          </cell>
          <cell r="G11609" t="str">
            <v>CHĂM SÓC SẮC ĐẸP</v>
          </cell>
          <cell r="H11609" t="str">
            <v>CHĂM SÓC TÓC</v>
          </cell>
        </row>
        <row r="11610">
          <cell r="C11610" t="str">
            <v>4901777334359</v>
          </cell>
          <cell r="D11610" t="str">
            <v>SUNTORY- Rượu Whiskey Ao 700ml (43 độ)</v>
          </cell>
          <cell r="E11610">
            <v>1650000</v>
          </cell>
          <cell r="F11610" t="str">
            <v>230548</v>
          </cell>
          <cell r="G11610" t="str">
            <v>THỰC PHẨM</v>
          </cell>
          <cell r="H11610" t="str">
            <v>RƯỢU</v>
          </cell>
        </row>
        <row r="11611">
          <cell r="C11611" t="str">
            <v>4571157256658</v>
          </cell>
          <cell r="D11611" t="str">
            <v>ORIHIRO- Kẹo nhai bổ sung sắt + axit folic 120v</v>
          </cell>
          <cell r="E11611">
            <v>250000</v>
          </cell>
          <cell r="F11611" t="str">
            <v>230549</v>
          </cell>
          <cell r="G11611" t="str">
            <v>THỰC PHẨM</v>
          </cell>
          <cell r="H11611" t="str">
            <v>BÁNH KẸO, ĐỒ ĂN VẶT</v>
          </cell>
        </row>
        <row r="11612">
          <cell r="C11612" t="str">
            <v>4582538101757</v>
          </cell>
          <cell r="D11612" t="str">
            <v>DR PLANT- Mặt nạ đông trùng hạ thảo chống nhăn 7m</v>
          </cell>
          <cell r="E11612">
            <v>290000</v>
          </cell>
          <cell r="F11612" t="str">
            <v>230550</v>
          </cell>
          <cell r="G11612" t="str">
            <v>CHĂM SÓC SẮC ĐẸP</v>
          </cell>
          <cell r="H11612" t="str">
            <v>CHĂM SÓC DA</v>
          </cell>
        </row>
        <row r="11613">
          <cell r="C11613" t="str">
            <v>4562229080240</v>
          </cell>
          <cell r="D11613" t="str">
            <v>RANLISE- Ủ chân tẩy da chết hương hoa hồng</v>
          </cell>
          <cell r="E11613">
            <v>160000</v>
          </cell>
          <cell r="F11613" t="str">
            <v>230551</v>
          </cell>
          <cell r="G11613" t="str">
            <v>CHĂM SÓC SẮC ĐẸP</v>
          </cell>
          <cell r="H11613" t="str">
            <v>CHĂM SÓC CƠ THỂ</v>
          </cell>
        </row>
        <row r="11614">
          <cell r="C11614" t="str">
            <v>4573342841007</v>
          </cell>
          <cell r="D11614" t="str">
            <v>RANLISE- Ủ chân tẩy da chết hương xà bông trẻ em</v>
          </cell>
          <cell r="E11614">
            <v>160000</v>
          </cell>
          <cell r="F11614" t="str">
            <v>230552</v>
          </cell>
          <cell r="G11614" t="str">
            <v>CHĂM SÓC SẮC ĐẸP</v>
          </cell>
          <cell r="H11614" t="str">
            <v>CHĂM SÓC CƠ THỂ</v>
          </cell>
        </row>
        <row r="11615">
          <cell r="C11615" t="str">
            <v>4573342842936</v>
          </cell>
          <cell r="D11615" t="str">
            <v>RANLISE- Ủ chân tẩy da chết hương bưởi</v>
          </cell>
          <cell r="E11615">
            <v>160000</v>
          </cell>
          <cell r="F11615" t="str">
            <v>230553</v>
          </cell>
          <cell r="G11615" t="str">
            <v>CHĂM SÓC SẮC ĐẸP</v>
          </cell>
          <cell r="H11615" t="str">
            <v>CHĂM SÓC CƠ THỂ</v>
          </cell>
        </row>
        <row r="11616">
          <cell r="C11616" t="str">
            <v>4987067255603</v>
          </cell>
          <cell r="D11616" t="str">
            <v>KOWA- Nước uống Q&amp;P bổ mắt 100mlx10 chai</v>
          </cell>
          <cell r="E11616">
            <v>430000</v>
          </cell>
          <cell r="F11616" t="str">
            <v>230554</v>
          </cell>
          <cell r="G11616" t="str">
            <v>CHĂM SÓC SỨC KHỎE</v>
          </cell>
          <cell r="H11616" t="str">
            <v>CHĂM SÓC MẮT</v>
          </cell>
        </row>
        <row r="11617">
          <cell r="C11617" t="str">
            <v>4573342843285</v>
          </cell>
          <cell r="D11617" t="str">
            <v>PRANCERA- Mặt nạ tinh chất Bakuchio và Cica 10m</v>
          </cell>
          <cell r="E11617">
            <v>230000</v>
          </cell>
          <cell r="F11617" t="str">
            <v>230555</v>
          </cell>
          <cell r="G11617" t="str">
            <v>CHĂM SÓC SẮC ĐẸP</v>
          </cell>
          <cell r="H11617" t="str">
            <v>CHĂM SÓC DA</v>
          </cell>
        </row>
        <row r="11618">
          <cell r="C11618" t="str">
            <v>4573342843254</v>
          </cell>
          <cell r="D11618" t="str">
            <v>PRANCERA- Mặt nạ Veganior tinh chất VC-100 10m</v>
          </cell>
          <cell r="E11618">
            <v>230000</v>
          </cell>
          <cell r="F11618" t="str">
            <v>230556</v>
          </cell>
          <cell r="G11618" t="str">
            <v>CHĂM SÓC SẮC ĐẸP</v>
          </cell>
          <cell r="H11618" t="str">
            <v>CHĂM SÓC DA</v>
          </cell>
        </row>
        <row r="11619">
          <cell r="C11619" t="str">
            <v>4987072088289</v>
          </cell>
          <cell r="D11619" t="str">
            <v>KOBAYASHI- Sáp thơm phòng hương hoa tươi mới 120g</v>
          </cell>
          <cell r="E11619">
            <v>110000</v>
          </cell>
          <cell r="F11619" t="str">
            <v>230557</v>
          </cell>
          <cell r="G11619" t="str">
            <v>NHÀ CỬA ĐỜI SỐNG</v>
          </cell>
          <cell r="H11619" t="str">
            <v>KHỬ MÙI</v>
          </cell>
        </row>
        <row r="11620">
          <cell r="C11620" t="str">
            <v>4987072088272</v>
          </cell>
          <cell r="D11620" t="str">
            <v>KOBAYASHI- Sáp thơm phòng hương hoa dịu nhẹ 120g</v>
          </cell>
          <cell r="E11620">
            <v>110000</v>
          </cell>
          <cell r="F11620" t="str">
            <v>230558</v>
          </cell>
          <cell r="G11620" t="str">
            <v>NHÀ CỬA ĐỜI SỐNG</v>
          </cell>
          <cell r="H11620" t="str">
            <v>KHỬ MÙI</v>
          </cell>
        </row>
        <row r="11621">
          <cell r="C11621" t="str">
            <v>4589563520058</v>
          </cell>
          <cell r="D11621" t="str">
            <v>CURE- Dầu tẩy trang Extra Oil Cleansing 200ml</v>
          </cell>
          <cell r="E11621">
            <v>450000</v>
          </cell>
          <cell r="F11621" t="str">
            <v>230559</v>
          </cell>
          <cell r="G11621" t="str">
            <v>CHĂM SÓC SẮC ĐẸP</v>
          </cell>
          <cell r="H11621" t="str">
            <v>CHĂM SÓC DA</v>
          </cell>
        </row>
        <row r="11622">
          <cell r="C11622" t="str">
            <v>2304032308003</v>
          </cell>
          <cell r="D11622" t="str">
            <v>HIROYI- Dao chặt cao cấp thép carbon 31.5cm</v>
          </cell>
          <cell r="E11622">
            <v>395000</v>
          </cell>
          <cell r="F11622" t="str">
            <v>230560</v>
          </cell>
          <cell r="G11622" t="str">
            <v>NHÀ CỬA ĐỜI SỐNG</v>
          </cell>
          <cell r="H11622" t="str">
            <v>BẾP VÀ PHÒNG ĂN</v>
          </cell>
        </row>
        <row r="11623">
          <cell r="C11623" t="str">
            <v>2304032308010</v>
          </cell>
          <cell r="D11623" t="str">
            <v>UNIQLO-Quần lót Briefs cạp thấp Airism size M</v>
          </cell>
          <cell r="E11623">
            <v>190000</v>
          </cell>
          <cell r="F11623" t="str">
            <v>230561</v>
          </cell>
          <cell r="G11623" t="str">
            <v>ORDER</v>
          </cell>
          <cell r="H11623" t="str">
            <v>NHÀ CỬA ĐỜI SỐNG</v>
          </cell>
        </row>
        <row r="11624">
          <cell r="C11624" t="str">
            <v>4987107624055</v>
          </cell>
          <cell r="D11624" t="str">
            <v>DAIICHI SANKYO- Viên uống trắng da White EX 270v</v>
          </cell>
          <cell r="E11624">
            <v>580000</v>
          </cell>
          <cell r="F11624" t="str">
            <v>230562</v>
          </cell>
          <cell r="G11624" t="str">
            <v>CHĂM SÓC SỨC KHỎE</v>
          </cell>
          <cell r="H11624" t="str">
            <v>HỖ TRỢ LÀM ĐẸP</v>
          </cell>
        </row>
        <row r="11625">
          <cell r="C11625" t="str">
            <v>2304032308027</v>
          </cell>
          <cell r="D11625" t="str">
            <v>GALOPAR- Máy massage mắt 5 chế độ</v>
          </cell>
          <cell r="E11625">
            <v>1200000</v>
          </cell>
          <cell r="F11625" t="str">
            <v>230563</v>
          </cell>
          <cell r="G11625" t="str">
            <v>ORDER</v>
          </cell>
          <cell r="H11625" t="str">
            <v>NHÀ CỬA ĐỜI SỐNG</v>
          </cell>
        </row>
        <row r="11626">
          <cell r="C11626" t="str">
            <v>4902468232312</v>
          </cell>
          <cell r="D11626" t="str">
            <v>MEISHOKU- Kem trang điểm BB cream không màu 30g</v>
          </cell>
          <cell r="E11626">
            <v>235000</v>
          </cell>
          <cell r="F11626" t="str">
            <v>230564</v>
          </cell>
          <cell r="G11626" t="str">
            <v>CHĂM SÓC SẮC ĐẸP</v>
          </cell>
          <cell r="H11626" t="str">
            <v>TRANG ĐIỂM</v>
          </cell>
        </row>
        <row r="11627">
          <cell r="C11627" t="str">
            <v>4987072088296</v>
          </cell>
          <cell r="D11627" t="str">
            <v>KOBAYASHI- Sáp thơm phòng hương trái cây 120g</v>
          </cell>
          <cell r="E11627">
            <v>110000</v>
          </cell>
          <cell r="F11627" t="str">
            <v>230565</v>
          </cell>
          <cell r="G11627" t="str">
            <v>NHÀ CỬA ĐỜI SỐNG</v>
          </cell>
          <cell r="H11627" t="str">
            <v>KHỬ MÙI</v>
          </cell>
        </row>
        <row r="11628">
          <cell r="C11628" t="str">
            <v>14987087034933</v>
          </cell>
          <cell r="D11628" t="str">
            <v>SHIONOGI- Viên bổ sung vitamin C Synar 100 viên</v>
          </cell>
          <cell r="E11628">
            <v>450000</v>
          </cell>
          <cell r="F11628" t="str">
            <v>230566</v>
          </cell>
          <cell r="G11628" t="str">
            <v>CHĂM SÓC SỨC KHỎE</v>
          </cell>
          <cell r="H11628" t="str">
            <v>TĂNG CƯỜNG HỆ MIỄN DỊCH</v>
          </cell>
        </row>
        <row r="11629">
          <cell r="C11629" t="str">
            <v>4901417788054</v>
          </cell>
          <cell r="D11629" t="str">
            <v>KRACIE- Bộ gội xả Ichikami suôn mượt 480mlx2 Trắng</v>
          </cell>
          <cell r="E11629">
            <v>280000</v>
          </cell>
          <cell r="F11629" t="str">
            <v>230567</v>
          </cell>
          <cell r="G11629" t="str">
            <v>CHĂM SÓC SẮC ĐẸP</v>
          </cell>
          <cell r="H11629" t="str">
            <v>CHĂM SÓC TÓC</v>
          </cell>
        </row>
        <row r="11630">
          <cell r="C11630" t="str">
            <v>4901417788061</v>
          </cell>
          <cell r="D11630" t="str">
            <v>KRACIE- Bộ gội xả Ichikami cấp ẩm 480mlx2 cam</v>
          </cell>
          <cell r="E11630">
            <v>280000</v>
          </cell>
          <cell r="F11630" t="str">
            <v>230568</v>
          </cell>
          <cell r="G11630" t="str">
            <v>CHĂM SÓC SẮC ĐẸP</v>
          </cell>
          <cell r="H11630" t="str">
            <v>CHĂM SÓC TÓC</v>
          </cell>
        </row>
        <row r="11631">
          <cell r="C11631" t="str">
            <v>4987123134774</v>
          </cell>
          <cell r="D11631" t="str">
            <v>AMATO- Viên đặt trĩ BORAGINOL A 30 viên</v>
          </cell>
          <cell r="E11631">
            <v>505000</v>
          </cell>
          <cell r="F11631" t="str">
            <v>230569</v>
          </cell>
          <cell r="G11631" t="str">
            <v>CHĂM SÓC SỨC KHỎE</v>
          </cell>
          <cell r="H11631" t="str">
            <v>CẢI THIỆN TIÊU HÓA VÀ HỆ VI SINH ĐƯỜNG RUỘT</v>
          </cell>
        </row>
        <row r="11632">
          <cell r="C11632" t="str">
            <v>14987155121084</v>
          </cell>
          <cell r="D11632" t="str">
            <v>TOWA YAKUHIN-Viên uống tan sỏi mật Urdoc100mg 100v</v>
          </cell>
          <cell r="E11632">
            <v>550000</v>
          </cell>
          <cell r="F11632" t="str">
            <v>230570</v>
          </cell>
          <cell r="G11632" t="str">
            <v>CHĂM SÓC SỨC KHỎE</v>
          </cell>
          <cell r="H11632" t="str">
            <v>LIÊN QUAN Y TẾ</v>
          </cell>
        </row>
        <row r="11633">
          <cell r="C11633" t="str">
            <v>2304032308034</v>
          </cell>
          <cell r="D11633" t="str">
            <v>Tăm nước H2O gấp gọn được</v>
          </cell>
          <cell r="E11633">
            <v>810000</v>
          </cell>
          <cell r="F11633" t="str">
            <v>230571</v>
          </cell>
          <cell r="G11633" t="str">
            <v>CHĂM SÓC HÀNG NGÀY</v>
          </cell>
          <cell r="H11633" t="str">
            <v>CHĂM SÓC RĂNG MIỆNG</v>
          </cell>
        </row>
        <row r="11634">
          <cell r="C11634" t="str">
            <v>4987236620041</v>
          </cell>
          <cell r="D11634" t="str">
            <v>YOMEISHU- Viên uống nhân sâm Kanka 120 viên</v>
          </cell>
          <cell r="E11634">
            <v>1850000</v>
          </cell>
          <cell r="F11634" t="str">
            <v>230572</v>
          </cell>
          <cell r="G11634" t="str">
            <v>CHĂM SÓC SỨC KHỎE</v>
          </cell>
          <cell r="H11634" t="str">
            <v>TĂNG CƯỜNG HỆ MIỄN DỊCH</v>
          </cell>
        </row>
        <row r="11635">
          <cell r="C11635" t="str">
            <v>4987188188279</v>
          </cell>
          <cell r="D11635" t="str">
            <v>HISAMITSU- Kem bôi nấm da chân 18g</v>
          </cell>
          <cell r="E11635">
            <v>430000</v>
          </cell>
          <cell r="F11635" t="str">
            <v>230573</v>
          </cell>
          <cell r="G11635" t="str">
            <v>CHĂM SÓC SỨC KHỎE</v>
          </cell>
          <cell r="H11635" t="str">
            <v>LIÊN QUAN Y TẾ</v>
          </cell>
        </row>
        <row r="11636">
          <cell r="C11636" t="str">
            <v>4987035513919</v>
          </cell>
          <cell r="D11636" t="str">
            <v>NATURE MADE- Viên uống dầu cá 90 viên</v>
          </cell>
          <cell r="E11636">
            <v>390000</v>
          </cell>
          <cell r="F11636" t="str">
            <v>230574</v>
          </cell>
          <cell r="G11636" t="str">
            <v>CHĂM SÓC SỨC KHỎE</v>
          </cell>
          <cell r="H11636" t="str">
            <v>TĂNG CƯỜNG HỆ MIỄN DỊCH</v>
          </cell>
        </row>
        <row r="11637">
          <cell r="C11637" t="str">
            <v>4987035518013</v>
          </cell>
          <cell r="D11637" t="str">
            <v>NATURE MADE- Viên uống bổ sung Ca vitamin D 120v</v>
          </cell>
          <cell r="E11637">
            <v>310000</v>
          </cell>
          <cell r="F11637" t="str">
            <v>230575</v>
          </cell>
          <cell r="G11637" t="str">
            <v>CHĂM SÓC SỨC KHỎE</v>
          </cell>
          <cell r="H11637" t="str">
            <v>HỖ TRỢ XƯƠNG VÀ KHỚP</v>
          </cell>
        </row>
        <row r="11638">
          <cell r="C11638" t="str">
            <v>4571365223008</v>
          </cell>
          <cell r="D11638" t="str">
            <v>BISHOU AKARI- Nước hoa hồng Vitano C 150ml</v>
          </cell>
          <cell r="E11638">
            <v>370000</v>
          </cell>
          <cell r="F11638" t="str">
            <v>230576</v>
          </cell>
          <cell r="G11638" t="str">
            <v>CHĂM SÓC SẮC ĐẸP</v>
          </cell>
          <cell r="H11638" t="str">
            <v>CHĂM SÓC DA</v>
          </cell>
        </row>
        <row r="11639">
          <cell r="C11639" t="str">
            <v>4525715633863</v>
          </cell>
          <cell r="D11639" t="str">
            <v>BJ- Phấn mắt Kirei Factory 8 màu Bảng 01</v>
          </cell>
          <cell r="E11639">
            <v>155000</v>
          </cell>
          <cell r="F11639" t="str">
            <v>230577</v>
          </cell>
          <cell r="G11639" t="str">
            <v>CHĂM SÓC SẮC ĐẸP</v>
          </cell>
          <cell r="H11639" t="str">
            <v>TRANG ĐIỂM</v>
          </cell>
        </row>
        <row r="11640">
          <cell r="C11640" t="str">
            <v>4525715633894</v>
          </cell>
          <cell r="D11640" t="str">
            <v>BJ- Phấn mắt Kirei Factory 8 màu Bảng 04</v>
          </cell>
          <cell r="E11640">
            <v>155000</v>
          </cell>
          <cell r="F11640" t="str">
            <v>230578</v>
          </cell>
          <cell r="G11640" t="str">
            <v>CHĂM SÓC SẮC ĐẸP</v>
          </cell>
          <cell r="H11640" t="str">
            <v>TRANG ĐIỂM</v>
          </cell>
        </row>
        <row r="11641">
          <cell r="C11641" t="str">
            <v>4525715633887</v>
          </cell>
          <cell r="D11641" t="str">
            <v>BJ- Phấn mắt Kirei Factory 8 màu Bảng 03</v>
          </cell>
          <cell r="E11641">
            <v>155000</v>
          </cell>
          <cell r="F11641" t="str">
            <v>230579</v>
          </cell>
          <cell r="G11641" t="str">
            <v>CHĂM SÓC SẮC ĐẸP</v>
          </cell>
          <cell r="H11641" t="str">
            <v>TRANG ĐIỂM</v>
          </cell>
        </row>
        <row r="11642">
          <cell r="C11642" t="str">
            <v>4525715633900</v>
          </cell>
          <cell r="D11642" t="str">
            <v>BJ- Phấn mắt Kirei Factory 8 màu Bảng 05</v>
          </cell>
          <cell r="E11642">
            <v>155000</v>
          </cell>
          <cell r="F11642" t="str">
            <v>230580</v>
          </cell>
          <cell r="G11642" t="str">
            <v>CHĂM SÓC SẮC ĐẸP</v>
          </cell>
          <cell r="H11642" t="str">
            <v>TRANG ĐIỂM</v>
          </cell>
        </row>
        <row r="11643">
          <cell r="C11643" t="str">
            <v>4987067238309</v>
          </cell>
          <cell r="D11643" t="str">
            <v>KOWA- Viên uống Q&amp;P bổ mắt Gold A 180 viên</v>
          </cell>
          <cell r="E11643">
            <v>610000</v>
          </cell>
          <cell r="F11643" t="str">
            <v>230581</v>
          </cell>
          <cell r="G11643" t="str">
            <v>CHĂM SÓC SỨC KHỎE</v>
          </cell>
          <cell r="H11643" t="str">
            <v>CHĂM SÓC MẮT</v>
          </cell>
        </row>
        <row r="11644">
          <cell r="C11644" t="str">
            <v>4906274013639</v>
          </cell>
          <cell r="D11644" t="str">
            <v>MAXELL- Máy cạo râu Izumi 3 lưỡi IZF-C649-V</v>
          </cell>
          <cell r="E11644">
            <v>490000</v>
          </cell>
          <cell r="F11644" t="str">
            <v>230582</v>
          </cell>
          <cell r="G11644" t="str">
            <v>ORDER</v>
          </cell>
          <cell r="H11644" t="str">
            <v>NHÀ CỬA ĐỜI SỐNG</v>
          </cell>
        </row>
        <row r="11645">
          <cell r="C11645" t="str">
            <v>4906274013622</v>
          </cell>
          <cell r="D11645" t="str">
            <v>MAXELL- Máy cạo râu Izumi lưỡi đơn IZD-C449-H</v>
          </cell>
          <cell r="E11645">
            <v>490000</v>
          </cell>
          <cell r="F11645" t="str">
            <v>230583</v>
          </cell>
          <cell r="G11645" t="str">
            <v>ORDER</v>
          </cell>
          <cell r="H11645" t="str">
            <v>NHÀ CỬA ĐỜI SỐNG</v>
          </cell>
        </row>
        <row r="11646">
          <cell r="C11646" t="str">
            <v>8936212083284</v>
          </cell>
          <cell r="D11646" t="str">
            <v>KAIYO- Bộ hộp cơm giữ nhiệt 5 món (Xanh lá - Kem)</v>
          </cell>
          <cell r="E11646">
            <v>750000</v>
          </cell>
          <cell r="F11646" t="str">
            <v>230584</v>
          </cell>
          <cell r="G11646" t="str">
            <v>NHÀ CỬA ĐỜI SỐNG</v>
          </cell>
          <cell r="H11646" t="str">
            <v>BẾP VÀ PHÒNG ĂN</v>
          </cell>
        </row>
        <row r="11647">
          <cell r="C11647" t="str">
            <v>8936212083291</v>
          </cell>
          <cell r="D11647" t="str">
            <v>KAIYO- Bộ hộp cơm giữ nhiệt 5 món (Ghi - Navy)</v>
          </cell>
          <cell r="E11647">
            <v>750000</v>
          </cell>
          <cell r="F11647" t="str">
            <v>230585</v>
          </cell>
          <cell r="G11647" t="str">
            <v>NHÀ CỬA ĐỜI SỐNG</v>
          </cell>
          <cell r="H11647" t="str">
            <v>BẾP VÀ PHÒNG ĂN</v>
          </cell>
        </row>
        <row r="11648">
          <cell r="C11648" t="str">
            <v>4901301416438</v>
          </cell>
          <cell r="D11648" t="str">
            <v>KAO- Xịt chống nắng Biore UV Aqua Rich SPF50 60ml</v>
          </cell>
          <cell r="E11648">
            <v>250000</v>
          </cell>
          <cell r="F11648" t="str">
            <v>230586</v>
          </cell>
          <cell r="G11648" t="str">
            <v>CHĂM SÓC SẮC ĐẸP</v>
          </cell>
          <cell r="H11648" t="str">
            <v>CHĂM SÓC CƠ THỂ</v>
          </cell>
        </row>
        <row r="11649">
          <cell r="C11649" t="str">
            <v>4560461869692</v>
          </cell>
          <cell r="D11649" t="str">
            <v>POPBERRY- Kem dưỡng trắng Heidi dorf tuýp tím 30g</v>
          </cell>
          <cell r="E11649">
            <v>125000</v>
          </cell>
          <cell r="F11649" t="str">
            <v>230587</v>
          </cell>
          <cell r="G11649" t="str">
            <v>CHĂM SÓC SẮC ĐẸP</v>
          </cell>
          <cell r="H11649" t="str">
            <v>CHĂM SÓC DA</v>
          </cell>
        </row>
        <row r="11650">
          <cell r="C11650" t="str">
            <v>4560461869708</v>
          </cell>
          <cell r="D11650" t="str">
            <v>POPBERRY- Kem dưỡng trắng da Heidi dorf xanh 30g</v>
          </cell>
          <cell r="E11650">
            <v>125000</v>
          </cell>
          <cell r="F11650" t="str">
            <v>230588</v>
          </cell>
          <cell r="G11650" t="str">
            <v>CHĂM SÓC SẮC ĐẸP</v>
          </cell>
          <cell r="H11650" t="str">
            <v>CHĂM SÓC DA</v>
          </cell>
        </row>
        <row r="11651">
          <cell r="C11651" t="str">
            <v>2301012308305</v>
          </cell>
          <cell r="D11651" t="str">
            <v>SHUREIHI- Viên uống Fucoidan Yoho Mekabu 120 viên</v>
          </cell>
          <cell r="E11651">
            <v>6200000</v>
          </cell>
          <cell r="F11651" t="str">
            <v>230589</v>
          </cell>
          <cell r="G11651" t="str">
            <v>CHĂM SÓC SỨC KHỎE</v>
          </cell>
          <cell r="H11651" t="str">
            <v>TĂNG CƯỜNG HỆ MIỄN DỊCH</v>
          </cell>
        </row>
        <row r="11652">
          <cell r="C11652" t="str">
            <v>4987072045824</v>
          </cell>
          <cell r="D11652" t="str">
            <v>KOBAYASHI- Kem hỗ trợ viêm nang lỗ chân lông 20g</v>
          </cell>
          <cell r="E11652">
            <v>240000</v>
          </cell>
          <cell r="F11652" t="str">
            <v>230590</v>
          </cell>
          <cell r="G11652" t="str">
            <v>CHĂM SÓC SỨC KHỎE</v>
          </cell>
          <cell r="H11652" t="str">
            <v>HỖ TRỢ LÀM ĐẸP</v>
          </cell>
        </row>
        <row r="11653">
          <cell r="C11653" t="str">
            <v>DOINGUON01</v>
          </cell>
          <cell r="D11653" t="str">
            <v>BỘ ĐỔI NGUỒN ĐIỆN TỪ 220V-110V (30W)</v>
          </cell>
          <cell r="E11653">
            <v>55000</v>
          </cell>
          <cell r="F11653" t="str">
            <v>230591</v>
          </cell>
          <cell r="G11653" t="str">
            <v>ORDER</v>
          </cell>
          <cell r="H11653" t="str">
            <v>NHÀ CỬA ĐỜI SỐNG</v>
          </cell>
        </row>
        <row r="11654">
          <cell r="C11654" t="str">
            <v>4571365222629</v>
          </cell>
          <cell r="D11654" t="str">
            <v>ABL- Dầu dưỡng phục hồi tóc hư tổn Arumik (100ml)</v>
          </cell>
          <cell r="E11654">
            <v>230000</v>
          </cell>
          <cell r="F11654" t="str">
            <v>230592</v>
          </cell>
          <cell r="G11654" t="str">
            <v>CHĂM SÓC SẮC ĐẸP</v>
          </cell>
          <cell r="H11654" t="str">
            <v>CHĂM SÓC TÓC</v>
          </cell>
        </row>
        <row r="11655">
          <cell r="C11655" t="str">
            <v>4560251184882</v>
          </cell>
          <cell r="D11655" t="str">
            <v>ASTY-Gel mặt nạ lột mụn đầu đen than hoạt tính 20g</v>
          </cell>
          <cell r="E11655">
            <v>160000</v>
          </cell>
          <cell r="F11655" t="str">
            <v>230593</v>
          </cell>
          <cell r="G11655" t="str">
            <v>CHĂM SÓC SẮC ĐẸP</v>
          </cell>
          <cell r="H11655" t="str">
            <v>CHĂM SÓC DA</v>
          </cell>
        </row>
        <row r="11656">
          <cell r="C11656" t="str">
            <v>4595123569047</v>
          </cell>
          <cell r="D11656" t="str">
            <v>HAYARI- Nước uống siêu vi tảo Spirulina 10 chai</v>
          </cell>
          <cell r="E11656">
            <v>1650000</v>
          </cell>
          <cell r="F11656" t="str">
            <v>230594</v>
          </cell>
          <cell r="G11656" t="str">
            <v>CHĂM SÓC SỨC KHỎE</v>
          </cell>
          <cell r="H11656" t="str">
            <v>TĂNG CƯỜNG HỆ MIỄN DỊCH</v>
          </cell>
        </row>
        <row r="11657">
          <cell r="C11657" t="str">
            <v>4975497808230</v>
          </cell>
          <cell r="D11657" t="str">
            <v>DIC- Viên uống tảo mặt trời Spirulina 1000 viên</v>
          </cell>
          <cell r="E11657">
            <v>1700000</v>
          </cell>
          <cell r="F11657" t="str">
            <v>230595</v>
          </cell>
          <cell r="G11657" t="str">
            <v>CHĂM SÓC SỨC KHỎE</v>
          </cell>
          <cell r="H11657" t="str">
            <v>TĂNG CƯỜNG HỆ MIỄN DỊCH</v>
          </cell>
        </row>
        <row r="11658">
          <cell r="C11658" t="str">
            <v>4987072073971</v>
          </cell>
          <cell r="D11658" t="str">
            <v>KOBAYASHI- Viên điều hoà kinh nguyệt 180 viên</v>
          </cell>
          <cell r="E11658">
            <v>360000</v>
          </cell>
          <cell r="F11658" t="str">
            <v>230596</v>
          </cell>
          <cell r="G11658" t="str">
            <v>CHĂM SÓC SỨC KHỎE</v>
          </cell>
          <cell r="H11658" t="str">
            <v>SINH LÝ - NỘI TIẾT TỐ</v>
          </cell>
        </row>
        <row r="11659">
          <cell r="C11659" t="str">
            <v>4987103049654</v>
          </cell>
          <cell r="D11659" t="str">
            <v>ZERIA-Viên uống bổ gan Hepalyse Alpha 168 viên</v>
          </cell>
          <cell r="E11659">
            <v>1050000</v>
          </cell>
          <cell r="F11659" t="str">
            <v>230597</v>
          </cell>
          <cell r="G11659" t="str">
            <v>CHĂM SÓC SỨC KHỎE</v>
          </cell>
          <cell r="H11659" t="str">
            <v>HỖ TRỢ GAN</v>
          </cell>
        </row>
        <row r="11660">
          <cell r="C11660" t="str">
            <v>4570192214661</v>
          </cell>
          <cell r="D11660" t="str">
            <v>GLOBAL- Dụng cụ mài dao 4 trong 1 có tay cầm (Đen)</v>
          </cell>
          <cell r="E11660">
            <v>230000</v>
          </cell>
          <cell r="F11660" t="str">
            <v>230598</v>
          </cell>
          <cell r="G11660" t="str">
            <v>NHÀ CỬA ĐỜI SỐNG</v>
          </cell>
          <cell r="H11660" t="str">
            <v>BẾP VÀ PHÒNG ĂN</v>
          </cell>
        </row>
        <row r="11661">
          <cell r="C11661" t="str">
            <v>4979006101416</v>
          </cell>
          <cell r="D11661" t="str">
            <v>SK-II- Kem dưỡng da Skin Power Advanced 80g</v>
          </cell>
          <cell r="E11661">
            <v>3440000</v>
          </cell>
          <cell r="F11661" t="str">
            <v>230599</v>
          </cell>
          <cell r="G11661" t="str">
            <v>CHĂM SÓC SẮC ĐẸP</v>
          </cell>
          <cell r="H11661" t="str">
            <v>CHĂM SÓC DA</v>
          </cell>
        </row>
        <row r="11662">
          <cell r="C11662" t="str">
            <v>4987241173228</v>
          </cell>
          <cell r="D11662" t="str">
            <v>MELANO CC- Mặt nạ dành cho da thâm nám 28 miếng</v>
          </cell>
          <cell r="E11662">
            <v>280000</v>
          </cell>
          <cell r="F11662" t="str">
            <v>230600</v>
          </cell>
          <cell r="G11662" t="str">
            <v>CHĂM SÓC SẮC ĐẸP</v>
          </cell>
          <cell r="H11662" t="str">
            <v>CHĂM SÓC DA</v>
          </cell>
        </row>
        <row r="11663">
          <cell r="C11663" t="str">
            <v>4971710256925</v>
          </cell>
          <cell r="D11663" t="str">
            <v>KOSE- Nước hoa hồng dưỡng trắng Sekkisei 200ml</v>
          </cell>
          <cell r="E11663">
            <v>950000</v>
          </cell>
          <cell r="F11663" t="str">
            <v>230601</v>
          </cell>
          <cell r="G11663" t="str">
            <v>CHĂM SÓC SẮC ĐẸP</v>
          </cell>
          <cell r="H11663" t="str">
            <v>CHĂM SÓC DA</v>
          </cell>
        </row>
        <row r="11664">
          <cell r="C11664" t="str">
            <v>4960867001526</v>
          </cell>
          <cell r="D11664" t="str">
            <v>YUWA-Viên uống tinh chất nghệ 350 viên</v>
          </cell>
          <cell r="E11664">
            <v>500000</v>
          </cell>
          <cell r="F11664" t="str">
            <v>230602</v>
          </cell>
          <cell r="G11664" t="str">
            <v>CHĂM SÓC SỨC KHỎE</v>
          </cell>
          <cell r="H11664" t="str">
            <v>HỖ TRỢ GAN</v>
          </cell>
        </row>
        <row r="11665">
          <cell r="C11665" t="str">
            <v>4901433038768</v>
          </cell>
          <cell r="D11665" t="str">
            <v>ISEHAN- Combo bút kẻ mày và chuốt mi 01</v>
          </cell>
          <cell r="E11665">
            <v>390000</v>
          </cell>
          <cell r="F11665" t="str">
            <v>230603</v>
          </cell>
          <cell r="G11665" t="str">
            <v>CHĂM SÓC SẮC ĐẸP</v>
          </cell>
          <cell r="H11665" t="str">
            <v>TRANG ĐIỂM</v>
          </cell>
        </row>
        <row r="11666">
          <cell r="C11666" t="str">
            <v>4901433038829</v>
          </cell>
          <cell r="D11666" t="str">
            <v>ISEHAN- Combo bút kẻ mày và chuốt mi 06</v>
          </cell>
          <cell r="E11666">
            <v>390000</v>
          </cell>
          <cell r="F11666" t="str">
            <v>230604</v>
          </cell>
          <cell r="G11666" t="str">
            <v>CHĂM SÓC SẮC ĐẸP</v>
          </cell>
          <cell r="H11666" t="str">
            <v>TRANG ĐIỂM</v>
          </cell>
        </row>
        <row r="11667">
          <cell r="C11667" t="str">
            <v>4901433038782</v>
          </cell>
          <cell r="D11667" t="str">
            <v>ISEHAN- Combo bút kẻ mày và chuốt mi 03</v>
          </cell>
          <cell r="E11667">
            <v>390000</v>
          </cell>
          <cell r="F11667" t="str">
            <v>230605</v>
          </cell>
          <cell r="G11667" t="str">
            <v>CHĂM SÓC SẮC ĐẸP</v>
          </cell>
          <cell r="H11667" t="str">
            <v>TRANG ĐIỂM</v>
          </cell>
        </row>
        <row r="11668">
          <cell r="C11668" t="str">
            <v>4571365 222636</v>
          </cell>
          <cell r="D11668" t="str">
            <v>ABL- Sữa dưỡng tóc phục hồi hư tổn Arumik 100ml</v>
          </cell>
          <cell r="E11668">
            <v>230000</v>
          </cell>
          <cell r="F11668" t="str">
            <v>230606</v>
          </cell>
          <cell r="G11668" t="str">
            <v>CHĂM SÓC SẮC ĐẸP</v>
          </cell>
          <cell r="H11668" t="str">
            <v>CHĂM SÓC TÓC</v>
          </cell>
        </row>
        <row r="11669">
          <cell r="C11669" t="str">
            <v>4902111772974</v>
          </cell>
          <cell r="D11669" t="str">
            <v>LUX-Set gội xả phục hồi hư tổn Disney (2x370g)</v>
          </cell>
          <cell r="E11669">
            <v>270000</v>
          </cell>
          <cell r="F11669" t="str">
            <v>230607</v>
          </cell>
          <cell r="G11669" t="str">
            <v>CHĂM SÓC SẮC ĐẸP</v>
          </cell>
          <cell r="H11669" t="str">
            <v>CHĂM SÓC TÓC</v>
          </cell>
        </row>
        <row r="11670">
          <cell r="C11670" t="str">
            <v>4573110529519</v>
          </cell>
          <cell r="D11670" t="str">
            <v>HAC- Máy cắt lông xù quần áo cầm tay mini-Dùng pin</v>
          </cell>
          <cell r="E11670">
            <v>170000</v>
          </cell>
          <cell r="F11670" t="str">
            <v>230608</v>
          </cell>
          <cell r="G11670" t="str">
            <v>NHÀ CỬA ĐỜI SỐNG</v>
          </cell>
          <cell r="H11670" t="str">
            <v>ĐỒ DÙNG SINH HOẠT GIA ĐÌNH</v>
          </cell>
        </row>
        <row r="11671">
          <cell r="C11671" t="str">
            <v>2304032309000</v>
          </cell>
          <cell r="D11671" t="str">
            <v>GLOBAL- Bộ dao kéo 7 món Global Yoshikin</v>
          </cell>
          <cell r="E11671">
            <v>1250000</v>
          </cell>
          <cell r="F11671" t="str">
            <v>230609</v>
          </cell>
          <cell r="G11671" t="str">
            <v>NHÀ CỬA ĐỜI SỐNG</v>
          </cell>
          <cell r="H11671" t="str">
            <v>BẾP VÀ PHÒNG ĂN</v>
          </cell>
        </row>
        <row r="11672">
          <cell r="C11672" t="str">
            <v>4902430894760</v>
          </cell>
          <cell r="D11672" t="str">
            <v>P&amp;G- Dung dịch khử mùi nhà vệ sinh hương táo 6ml</v>
          </cell>
          <cell r="E11672">
            <v>120000</v>
          </cell>
          <cell r="F11672" t="str">
            <v>230610</v>
          </cell>
          <cell r="G11672" t="str">
            <v>NHÀ CỬA ĐỜI SỐNG</v>
          </cell>
          <cell r="H11672" t="str">
            <v>KHỬ MÙI</v>
          </cell>
        </row>
        <row r="11673">
          <cell r="C11673" t="str">
            <v>4902430817721</v>
          </cell>
          <cell r="D11673" t="str">
            <v>P&amp;G- Dung dịch khử mùi nhà vệ sinh hương chanh 6ml</v>
          </cell>
          <cell r="E11673">
            <v>120000</v>
          </cell>
          <cell r="F11673" t="str">
            <v>230611</v>
          </cell>
          <cell r="G11673" t="str">
            <v>NHÀ CỬA ĐỜI SỐNG</v>
          </cell>
          <cell r="H11673" t="str">
            <v>KHỬ MÙI</v>
          </cell>
        </row>
        <row r="11674">
          <cell r="C11674" t="str">
            <v>4987046870025</v>
          </cell>
          <cell r="D11674" t="str">
            <v>KAMINOMOTO- Dầu gội kích thích mọc tóc 300ml</v>
          </cell>
          <cell r="E11674">
            <v>355000</v>
          </cell>
          <cell r="F11674" t="str">
            <v>230612</v>
          </cell>
          <cell r="G11674" t="str">
            <v>CHĂM SÓC SẮC ĐẸP</v>
          </cell>
          <cell r="H11674" t="str">
            <v>CHĂM SÓC TÓC</v>
          </cell>
        </row>
        <row r="11675">
          <cell r="C11675" t="str">
            <v>4987046870032</v>
          </cell>
          <cell r="D11675" t="str">
            <v>KAMINOMOTO- Dầu xả kích thích mọc tóc 300ml</v>
          </cell>
          <cell r="E11675">
            <v>355000</v>
          </cell>
          <cell r="F11675" t="str">
            <v>230613</v>
          </cell>
          <cell r="G11675" t="str">
            <v>CHĂM SÓC SẮC ĐẸP</v>
          </cell>
          <cell r="H11675" t="str">
            <v>CHĂM SÓC TÓC</v>
          </cell>
        </row>
        <row r="11676">
          <cell r="C11676" t="str">
            <v>4964596424632</v>
          </cell>
          <cell r="D11676" t="str">
            <v>TOKIWA- Kem massage tan mỡ bụng ESTENY BODY 240g</v>
          </cell>
          <cell r="E11676">
            <v>230000</v>
          </cell>
          <cell r="F11676" t="str">
            <v>230614</v>
          </cell>
          <cell r="G11676" t="str">
            <v>CHĂM SÓC SỨC KHỎE</v>
          </cell>
          <cell r="H11676" t="str">
            <v>HỖ TRỢ LÀM ĐẸP</v>
          </cell>
        </row>
        <row r="11677">
          <cell r="C11677" t="str">
            <v>4589505171249</v>
          </cell>
          <cell r="D11677" t="str">
            <v>PRESSKAWA- Gel tan mỡ bụng Onaka Hot Gel 300g</v>
          </cell>
          <cell r="E11677">
            <v>650000</v>
          </cell>
          <cell r="F11677" t="str">
            <v>230615</v>
          </cell>
          <cell r="G11677" t="str">
            <v>CHĂM SÓC SỨC KHỎE</v>
          </cell>
          <cell r="H11677" t="str">
            <v>HỖ TRỢ LÀM ĐẸP</v>
          </cell>
        </row>
        <row r="11678">
          <cell r="C11678" t="str">
            <v>4987210301119</v>
          </cell>
          <cell r="D11678" t="str">
            <v>MAYADO- Viên uống hỗ trợ bệnh tiểu đường 170 viên</v>
          </cell>
          <cell r="E11678">
            <v>720000</v>
          </cell>
          <cell r="F11678" t="str">
            <v>230616</v>
          </cell>
          <cell r="G11678" t="str">
            <v>CHĂM SÓC SỨC KHỎE</v>
          </cell>
          <cell r="H11678" t="str">
            <v>SINH LÝ - NỘI TIẾT TỐ</v>
          </cell>
        </row>
        <row r="11679">
          <cell r="C11679" t="str">
            <v>4938536657127</v>
          </cell>
          <cell r="D11679" t="str">
            <v>KOMI- Dầu gội phủ bạc màu nâu đen 25mlx10 gói</v>
          </cell>
          <cell r="E11679">
            <v>340000</v>
          </cell>
          <cell r="F11679" t="str">
            <v>230617</v>
          </cell>
          <cell r="G11679" t="str">
            <v>CHĂM SÓC SẮC ĐẸP</v>
          </cell>
          <cell r="H11679" t="str">
            <v>CHĂM SÓC TÓC</v>
          </cell>
        </row>
        <row r="11680">
          <cell r="C11680" t="str">
            <v>4938536657172</v>
          </cell>
          <cell r="D11680" t="str">
            <v>KOMI- Dầu gội phủ bạc màu nâu cà phê 25mlx10 gói</v>
          </cell>
          <cell r="E11680">
            <v>340000</v>
          </cell>
          <cell r="F11680" t="str">
            <v>230618</v>
          </cell>
          <cell r="G11680" t="str">
            <v>CHĂM SÓC SẮC ĐẸP</v>
          </cell>
          <cell r="H11680" t="str">
            <v>CHĂM SÓC TÓC</v>
          </cell>
        </row>
        <row r="11681">
          <cell r="C11681" t="str">
            <v>4938536657080</v>
          </cell>
          <cell r="D11681" t="str">
            <v>KOMI- Dầu gội phủ bạc màu đen tự nhiên 25mlx10 gói</v>
          </cell>
          <cell r="E11681">
            <v>340000</v>
          </cell>
          <cell r="F11681" t="str">
            <v>230619</v>
          </cell>
          <cell r="G11681" t="str">
            <v>CHĂM SÓC SẮC ĐẸP</v>
          </cell>
          <cell r="H11681" t="str">
            <v>CHĂM SÓC TÓC</v>
          </cell>
        </row>
        <row r="11682">
          <cell r="C11682" t="str">
            <v>4987306019492</v>
          </cell>
          <cell r="D11682" t="str">
            <v>TAISHO- Thuốc mỡ bôi nhiệt miệng 6g</v>
          </cell>
          <cell r="E11682">
            <v>316000</v>
          </cell>
          <cell r="F11682" t="str">
            <v>230620</v>
          </cell>
          <cell r="G11682" t="str">
            <v>CHĂM SÓC SỨC KHỎE</v>
          </cell>
          <cell r="H11682" t="str">
            <v>LIÊN QUAN Y TẾ</v>
          </cell>
        </row>
        <row r="11683">
          <cell r="C11683" t="str">
            <v>4987351200838</v>
          </cell>
          <cell r="D11683" t="str">
            <v>SHOWA SEIYAKU- Trà hỗ trợ giảm cân 7kg (3gx30 gói)</v>
          </cell>
          <cell r="E11683">
            <v>255000</v>
          </cell>
          <cell r="F11683" t="str">
            <v>230621</v>
          </cell>
          <cell r="G11683" t="str">
            <v>THỰC PHẨM</v>
          </cell>
          <cell r="H11683" t="str">
            <v>BÁNH KẸO, ĐỒ ĂN VẶT</v>
          </cell>
        </row>
        <row r="11684">
          <cell r="C11684" t="str">
            <v>4543268098670</v>
          </cell>
          <cell r="D11684" t="str">
            <v>SANWA HONPO- Bột làm trắng răng Motetama 16g</v>
          </cell>
          <cell r="E11684">
            <v>380000</v>
          </cell>
          <cell r="F11684" t="str">
            <v>230622</v>
          </cell>
          <cell r="G11684" t="str">
            <v>ORDER</v>
          </cell>
          <cell r="H11684" t="str">
            <v>CHĂM SÓC SỨC KHỎE</v>
          </cell>
        </row>
        <row r="11685">
          <cell r="C11685" t="str">
            <v>4905846118499</v>
          </cell>
          <cell r="D11685" t="str">
            <v>CHOYA- Rượu mơ Single year không quả 700ml (15 độ)</v>
          </cell>
          <cell r="E11685">
            <v>600000</v>
          </cell>
          <cell r="F11685" t="str">
            <v>230623</v>
          </cell>
          <cell r="G11685" t="str">
            <v>THỰC PHẨM</v>
          </cell>
          <cell r="H11685" t="str">
            <v>RƯỢU</v>
          </cell>
        </row>
        <row r="11686">
          <cell r="C11686" t="str">
            <v>4987035265412</v>
          </cell>
          <cell r="D11686" t="str">
            <v>NATURE MADE- Viên uống bổ sung vitamin C 200 viên</v>
          </cell>
          <cell r="E11686">
            <v>390000</v>
          </cell>
          <cell r="F11686" t="str">
            <v>230624</v>
          </cell>
          <cell r="G11686" t="str">
            <v>ORDER</v>
          </cell>
          <cell r="H11686" t="str">
            <v>CHĂM SÓC SỨC KHỎE</v>
          </cell>
        </row>
        <row r="11687">
          <cell r="C11687" t="str">
            <v>4595643954231</v>
          </cell>
          <cell r="D11687" t="str">
            <v>HAYARI JAPAN- Trà ý dĩ 0 caffein và calo 36 gói</v>
          </cell>
          <cell r="E11687">
            <v>180000</v>
          </cell>
          <cell r="F11687" t="str">
            <v>230625</v>
          </cell>
          <cell r="G11687" t="str">
            <v>THỰC PHẨM</v>
          </cell>
          <cell r="H11687" t="str">
            <v>ĐỒ UỐNG, PHA CHẾ</v>
          </cell>
        </row>
        <row r="11688">
          <cell r="C11688" t="str">
            <v>4960867009119</v>
          </cell>
          <cell r="D11688" t="str">
            <v>YUWA- Viên uống bổ não chiết xuất bạch quả 30 viên</v>
          </cell>
          <cell r="E11688">
            <v>260000</v>
          </cell>
          <cell r="F11688" t="str">
            <v>230626</v>
          </cell>
          <cell r="G11688" t="str">
            <v>ORDER</v>
          </cell>
          <cell r="H11688" t="str">
            <v>CHĂM SÓC SỨC KHỎE</v>
          </cell>
        </row>
        <row r="11689">
          <cell r="C11689" t="str">
            <v>4573198752076</v>
          </cell>
          <cell r="D11689" t="str">
            <v>DOOWON- Phấn nước lâu trôi Kill Cover màu be</v>
          </cell>
          <cell r="E11689">
            <v>290000</v>
          </cell>
          <cell r="F11689" t="str">
            <v>230627</v>
          </cell>
          <cell r="G11689" t="str">
            <v>CHĂM SÓC SẮC ĐẸP</v>
          </cell>
          <cell r="H11689" t="str">
            <v>TRANG ĐIỂM</v>
          </cell>
        </row>
        <row r="11690">
          <cell r="C11690" t="str">
            <v>4549777706464</v>
          </cell>
          <cell r="D11690" t="str">
            <v xml:space="preserve"> PPIT- Sáp nến thơm khử mùi Air Frangance 369g</v>
          </cell>
          <cell r="E11690">
            <v>280000</v>
          </cell>
          <cell r="F11690" t="str">
            <v>230628</v>
          </cell>
          <cell r="G11690" t="str">
            <v>NHÀ CỬA ĐỜI SỐNG</v>
          </cell>
          <cell r="H11690" t="str">
            <v>KHỬ MÙI</v>
          </cell>
        </row>
        <row r="11691">
          <cell r="C11691" t="str">
            <v>4901416177446</v>
          </cell>
          <cell r="D11691" t="str">
            <v>CLUB- Kem nền Airy Touch Skin Fit Foundation 28ml</v>
          </cell>
          <cell r="E11691">
            <v>220000</v>
          </cell>
          <cell r="F11691" t="str">
            <v>230629</v>
          </cell>
          <cell r="G11691" t="str">
            <v>CHĂM SÓC SẮC ĐẸP</v>
          </cell>
          <cell r="H11691" t="str">
            <v>TRANG ĐIỂM</v>
          </cell>
        </row>
        <row r="11692">
          <cell r="C11692" t="str">
            <v>4901301370211</v>
          </cell>
          <cell r="D11692" t="str">
            <v>KAO- Sữa dưỡng thể cấp ẩm Nivea Premium 200g</v>
          </cell>
          <cell r="E11692">
            <v>235000</v>
          </cell>
          <cell r="F11692" t="str">
            <v>230630</v>
          </cell>
          <cell r="G11692" t="str">
            <v>CHĂM SÓC SẮC ĐẸP</v>
          </cell>
          <cell r="H11692" t="str">
            <v>CHĂM SÓC CƠ THỂ</v>
          </cell>
        </row>
        <row r="11693">
          <cell r="C11693" t="str">
            <v>4901417788177</v>
          </cell>
          <cell r="D11693" t="str">
            <v>KRACIE- Bộ gội xả Ichikami tóc nhuộm 480mlx2</v>
          </cell>
          <cell r="E11693">
            <v>280000</v>
          </cell>
          <cell r="F11693" t="str">
            <v>230631</v>
          </cell>
          <cell r="G11693" t="str">
            <v>CHĂM SÓC SẮC ĐẸP</v>
          </cell>
          <cell r="H11693" t="str">
            <v>CHĂM SÓC TÓC</v>
          </cell>
        </row>
        <row r="11694">
          <cell r="C11694" t="str">
            <v>4901417788160</v>
          </cell>
          <cell r="D11694" t="str">
            <v>KRACIE- Bộ gội xả cấp ẩm kép Ichikami 480mlx2</v>
          </cell>
          <cell r="E11694">
            <v>280000</v>
          </cell>
          <cell r="F11694" t="str">
            <v>230632</v>
          </cell>
          <cell r="G11694" t="str">
            <v>CHĂM SÓC SẮC ĐẸP</v>
          </cell>
          <cell r="H11694" t="str">
            <v>CHĂM SÓC TÓC</v>
          </cell>
        </row>
        <row r="11695">
          <cell r="C11695" t="str">
            <v>4971493105915</v>
          </cell>
          <cell r="D11695" t="str">
            <v>ORIHIRO- Viên uống bổ sung Fucoidan  90 viên</v>
          </cell>
          <cell r="E11695">
            <v>860000</v>
          </cell>
          <cell r="F11695" t="str">
            <v>230633</v>
          </cell>
          <cell r="G11695" t="str">
            <v>CHĂM SÓC SỨC KHỎE</v>
          </cell>
          <cell r="H11695" t="str">
            <v>TĂNG CƯỜNG HỆ MIỄN DỊCH</v>
          </cell>
        </row>
        <row r="11696">
          <cell r="C11696" t="str">
            <v>4987645488904</v>
          </cell>
          <cell r="D11696" t="str">
            <v>ITOH- Viên uống tăng cường sinh lý SUPPON 120v</v>
          </cell>
          <cell r="E11696">
            <v>450000</v>
          </cell>
          <cell r="F11696" t="str">
            <v>230634</v>
          </cell>
          <cell r="G11696" t="str">
            <v>CHĂM SÓC SỨC KHỎE</v>
          </cell>
          <cell r="H11696" t="str">
            <v>SINH LÝ - NỘI TIẾT TỐ</v>
          </cell>
        </row>
        <row r="11697">
          <cell r="C11697" t="str">
            <v>4524326202246</v>
          </cell>
          <cell r="D11697" t="str">
            <v>YUUKI- Viên uống nhân sâm Korai 120 viên</v>
          </cell>
          <cell r="E11697">
            <v>550000</v>
          </cell>
          <cell r="F11697" t="str">
            <v>230635</v>
          </cell>
          <cell r="G11697" t="str">
            <v>CHĂM SÓC SỨC KHỎE</v>
          </cell>
          <cell r="H11697" t="str">
            <v>TĂNG CƯỜNG HỆ MIỄN DỊCH</v>
          </cell>
        </row>
        <row r="11698">
          <cell r="C11698" t="str">
            <v>4571365222698</v>
          </cell>
          <cell r="D11698" t="str">
            <v>KOR JAPAN- Tinh chất dưỡng ẩm The Exosome 55ml</v>
          </cell>
          <cell r="E11698">
            <v>230000</v>
          </cell>
          <cell r="F11698" t="str">
            <v>230636</v>
          </cell>
          <cell r="G11698" t="str">
            <v>CHĂM SÓC SẮC ĐẸP</v>
          </cell>
          <cell r="H11698" t="str">
            <v>CHĂM SÓC DA</v>
          </cell>
        </row>
        <row r="11699">
          <cell r="C11699" t="str">
            <v>4571365223046</v>
          </cell>
          <cell r="D11699" t="str">
            <v>ABL- Tinh chất dưỡng ẩm cao cấp Bio Liposome 60ml</v>
          </cell>
          <cell r="E11699">
            <v>350000</v>
          </cell>
          <cell r="F11699" t="str">
            <v>230637</v>
          </cell>
          <cell r="G11699" t="str">
            <v>CHĂM SÓC SẮC ĐẸP</v>
          </cell>
          <cell r="H11699" t="str">
            <v>CHĂM SÓC DA</v>
          </cell>
        </row>
        <row r="11700">
          <cell r="C11700" t="str">
            <v>4560386502902</v>
          </cell>
          <cell r="D11700" t="str">
            <v>PASODE- Viên uống hoa hồng thơm cơ thể 30 viên</v>
          </cell>
          <cell r="E11700">
            <v>190000</v>
          </cell>
          <cell r="F11700" t="str">
            <v>230638</v>
          </cell>
          <cell r="G11700" t="str">
            <v>CHĂM SÓC SỨC KHỎE</v>
          </cell>
          <cell r="H11700" t="str">
            <v>HỖ TRỢ LÀM ĐẸP</v>
          </cell>
        </row>
        <row r="11701">
          <cell r="C11701" t="str">
            <v>4987072041512</v>
          </cell>
          <cell r="D11701" t="str">
            <v>KOBAYASHI- Xịt hỗ trợ mụn lưng 100ml.</v>
          </cell>
          <cell r="E11701">
            <v>310000</v>
          </cell>
          <cell r="F11701" t="str">
            <v>230639</v>
          </cell>
          <cell r="G11701" t="str">
            <v>CHĂM SÓC SẮC ĐẸP</v>
          </cell>
          <cell r="H11701" t="str">
            <v>CHĂM SÓC CƠ THỂ</v>
          </cell>
        </row>
        <row r="11702">
          <cell r="C11702" t="str">
            <v>4903379030622</v>
          </cell>
          <cell r="D11702" t="str">
            <v>ROYCE- Socola tươi vị hạt phỉ 20 viên</v>
          </cell>
          <cell r="E11702">
            <v>280000</v>
          </cell>
          <cell r="F11702" t="str">
            <v>230640</v>
          </cell>
          <cell r="G11702" t="str">
            <v>THỰC PHẨM</v>
          </cell>
          <cell r="H11702" t="str">
            <v>BÁNH KẸO, ĐỒ ĂN VẶT</v>
          </cell>
        </row>
        <row r="11703">
          <cell r="C11703" t="str">
            <v>4903379030677</v>
          </cell>
          <cell r="D11703" t="str">
            <v>ROYCE- Socola tươi vị hạt dẻ 20 viên</v>
          </cell>
          <cell r="E11703">
            <v>280000</v>
          </cell>
          <cell r="F11703" t="str">
            <v>230641</v>
          </cell>
          <cell r="G11703" t="str">
            <v>THỰC PHẨM</v>
          </cell>
          <cell r="H11703" t="str">
            <v>BÁNH KẸO, ĐỒ ĂN VẶT</v>
          </cell>
        </row>
        <row r="11704">
          <cell r="C11704" t="str">
            <v>4589457740432</v>
          </cell>
          <cell r="D11704" t="str">
            <v>ANIMATO- Viên tăng ch.cao Height Extension EX 300v</v>
          </cell>
          <cell r="E11704">
            <v>580000</v>
          </cell>
          <cell r="F11704" t="str">
            <v>230642</v>
          </cell>
          <cell r="G11704" t="str">
            <v>CHĂM SÓC SỨC KHỎE</v>
          </cell>
          <cell r="H11704" t="str">
            <v>THỰC PHẨM CHỨC NĂNG CHO MÉ &amp; BÉ</v>
          </cell>
        </row>
        <row r="11705">
          <cell r="C11705" t="str">
            <v>4987103048015</v>
          </cell>
          <cell r="D11705" t="str">
            <v>ZERIA- Viên uống hỗ trợ đau khớp 355 viên</v>
          </cell>
          <cell r="E11705">
            <v>1450000</v>
          </cell>
          <cell r="F11705" t="str">
            <v>230643</v>
          </cell>
          <cell r="G11705" t="str">
            <v>CHĂM SÓC SỨC KHỎE</v>
          </cell>
          <cell r="H11705" t="str">
            <v>HỖ TRỢ XƯƠNG VÀ KHỚP</v>
          </cell>
        </row>
        <row r="11706">
          <cell r="C11706" t="str">
            <v>4573198752854</v>
          </cell>
          <cell r="D11706" t="str">
            <v>DOOWON- Phấn nước lâu trôi Kill cover màu be 23</v>
          </cell>
          <cell r="E11706">
            <v>290000</v>
          </cell>
          <cell r="F11706" t="str">
            <v>230644</v>
          </cell>
          <cell r="G11706" t="str">
            <v>CHĂM SÓC SẮC ĐẸP</v>
          </cell>
          <cell r="H11706" t="str">
            <v>TRANG ĐIỂM</v>
          </cell>
        </row>
        <row r="11707">
          <cell r="C11707" t="str">
            <v>4573340592352</v>
          </cell>
          <cell r="D11707" t="str">
            <v>PICOMONTE- Kem nền kiêm che khuyết điểm tông nâu s</v>
          </cell>
          <cell r="E11707">
            <v>220000</v>
          </cell>
          <cell r="F11707" t="str">
            <v>230645</v>
          </cell>
          <cell r="G11707" t="str">
            <v>CHĂM SÓC SẮC ĐẸP</v>
          </cell>
          <cell r="H11707" t="str">
            <v>TRANG ĐIỂM</v>
          </cell>
        </row>
        <row r="11708">
          <cell r="C11708" t="str">
            <v>4511413406007</v>
          </cell>
          <cell r="D11708" t="str">
            <v>DHC- Viên uống bổ sung DHA 240 viên</v>
          </cell>
          <cell r="E11708">
            <v>365000</v>
          </cell>
          <cell r="F11708" t="str">
            <v>230646</v>
          </cell>
          <cell r="G11708" t="str">
            <v>CHĂM SÓC SỨC KHỎE</v>
          </cell>
          <cell r="H11708" t="str">
            <v>HỖ TRỢ TRÍ NÃO VÀ TRÍ NHỚ</v>
          </cell>
        </row>
        <row r="11709">
          <cell r="C11709" t="str">
            <v>2301012304253</v>
          </cell>
          <cell r="D11709" t="str">
            <v>KANDSONS- Viên uống nhau thai My Placen EX 60 viên</v>
          </cell>
          <cell r="E11709">
            <v>5800000</v>
          </cell>
          <cell r="F11709" t="str">
            <v>230647</v>
          </cell>
          <cell r="G11709" t="str">
            <v>ORDER</v>
          </cell>
          <cell r="H11709" t="str">
            <v>CHĂM SÓC SỨC KHỎE</v>
          </cell>
        </row>
        <row r="11710">
          <cell r="C11710" t="str">
            <v>4979006090963</v>
          </cell>
          <cell r="D11710" t="str">
            <v>SK-II- Dầu tẩy trang Facial Treatment 250ml</v>
          </cell>
          <cell r="E11710">
            <v>1790000</v>
          </cell>
          <cell r="F11710" t="str">
            <v>230648</v>
          </cell>
          <cell r="G11710" t="str">
            <v>CHĂM SÓC SẮC ĐẸP</v>
          </cell>
          <cell r="H11710" t="str">
            <v>CHĂM SÓC DA</v>
          </cell>
        </row>
        <row r="11711">
          <cell r="C11711" t="str">
            <v>4580168602477</v>
          </cell>
          <cell r="D11711" t="str">
            <v>PRESSKAWA- Kem mắt cấp ẩm SUPER DIAMOND 15g</v>
          </cell>
          <cell r="E11711">
            <v>250000</v>
          </cell>
          <cell r="F11711" t="str">
            <v>230649</v>
          </cell>
          <cell r="G11711" t="str">
            <v>CHĂM SÓC SẮC ĐẸP</v>
          </cell>
          <cell r="H11711" t="str">
            <v>CHĂM SÓC DA</v>
          </cell>
        </row>
        <row r="11712">
          <cell r="C11712" t="str">
            <v>4570192214678</v>
          </cell>
          <cell r="D11712" t="str">
            <v>GLOBAL- Dụng cụ mài dao 4 trong 1 có tay cầm (Đỏ)</v>
          </cell>
          <cell r="E11712">
            <v>230000</v>
          </cell>
          <cell r="F11712" t="str">
            <v>230650</v>
          </cell>
          <cell r="G11712" t="str">
            <v>NHÀ CỬA ĐỜI SỐNG</v>
          </cell>
          <cell r="H11712" t="str">
            <v>BẾP VÀ PHÒNG ĂN</v>
          </cell>
        </row>
        <row r="11713">
          <cell r="C11713" t="str">
            <v>4595317463038</v>
          </cell>
          <cell r="D11713" t="str">
            <v>JBH- Thức uống tinh chất nghệ Nano 15 tuýp x 10ml</v>
          </cell>
          <cell r="E11713">
            <v>1690000</v>
          </cell>
          <cell r="F11713" t="str">
            <v>230651</v>
          </cell>
          <cell r="G11713" t="str">
            <v>CHĂM SÓC SỨC KHỎE</v>
          </cell>
          <cell r="H11713" t="str">
            <v>HỖ TRỢ GAN</v>
          </cell>
        </row>
        <row r="11714">
          <cell r="C11714" t="str">
            <v>4987316191324</v>
          </cell>
          <cell r="D11714" t="str">
            <v>SATO- Tinh chất mọc tóc Arovics solution 5% 30ml</v>
          </cell>
          <cell r="E11714">
            <v>220000</v>
          </cell>
          <cell r="F11714" t="str">
            <v>230652</v>
          </cell>
          <cell r="G11714" t="str">
            <v>CHĂM SÓC SỨC KHỎE</v>
          </cell>
          <cell r="H11714" t="str">
            <v>SINH LÝ - NỘI TIẾT TỐ</v>
          </cell>
        </row>
        <row r="11715">
          <cell r="C11715" t="str">
            <v>4560355050540</v>
          </cell>
          <cell r="D11715" t="str">
            <v>ELL VIE-Serum trẻ hóa da dưỡng ẩm sâu NMN 30mL</v>
          </cell>
          <cell r="E11715">
            <v>280000</v>
          </cell>
          <cell r="F11715" t="str">
            <v>230653</v>
          </cell>
          <cell r="G11715" t="str">
            <v>CHĂM SÓC SẮC ĐẸP</v>
          </cell>
          <cell r="H11715" t="str">
            <v>CHĂM SÓC DA</v>
          </cell>
        </row>
        <row r="11716">
          <cell r="C11716" t="str">
            <v>4571365223206</v>
          </cell>
          <cell r="D11716" t="str">
            <v>BISHOU AKARI- Tinh chất dưỡng mắt Memoto Omoi 11g</v>
          </cell>
          <cell r="E11716">
            <v>200000</v>
          </cell>
          <cell r="F11716" t="str">
            <v>230654</v>
          </cell>
          <cell r="G11716" t="str">
            <v>CHĂM SÓC SẮC ĐẸP</v>
          </cell>
          <cell r="H11716" t="str">
            <v>CHĂM SÓC DA</v>
          </cell>
        </row>
        <row r="11717">
          <cell r="C11717" t="str">
            <v>4901646145642</v>
          </cell>
          <cell r="D11717" t="str">
            <v>SANPO- Tinh chất dưỡng &amp; giữ màu tóc nhuộm 100g</v>
          </cell>
          <cell r="E11717">
            <v>210000</v>
          </cell>
          <cell r="F11717" t="str">
            <v>230655</v>
          </cell>
          <cell r="G11717" t="str">
            <v>CHĂM SÓC SẮC ĐẸP</v>
          </cell>
          <cell r="H11717" t="str">
            <v>CHĂM SÓC TÓC</v>
          </cell>
        </row>
        <row r="11718">
          <cell r="C11718" t="str">
            <v>4580226840247</v>
          </cell>
          <cell r="D11718" t="str">
            <v>LIFE SUPPORT- Viên uống tăng kích dương Naru 60v</v>
          </cell>
          <cell r="E11718">
            <v>890000</v>
          </cell>
          <cell r="F11718" t="str">
            <v>230656</v>
          </cell>
          <cell r="G11718" t="str">
            <v>CHĂM SÓC SỨC KHỎE</v>
          </cell>
          <cell r="H11718" t="str">
            <v>SINH LÝ - NỘI TIẾT TỐ</v>
          </cell>
        </row>
        <row r="11719">
          <cell r="C11719" t="str">
            <v>4571258600268</v>
          </cell>
          <cell r="D11719" t="str">
            <v>WAKAN SHINCA- Viên uống hỗ trợ làm đen tóc 180v</v>
          </cell>
          <cell r="E11719">
            <v>1150000</v>
          </cell>
          <cell r="F11719" t="str">
            <v>230657</v>
          </cell>
          <cell r="G11719" t="str">
            <v>CHĂM SÓC SỨC KHỎE</v>
          </cell>
          <cell r="H11719" t="str">
            <v>SINH LÝ - NỘI TIẾT TỐ</v>
          </cell>
        </row>
        <row r="11720">
          <cell r="C11720" t="str">
            <v>2301012310001</v>
          </cell>
          <cell r="D11720" t="str">
            <v>JAPAN ALGAE- Viên uống tảo Canxi Spirulina 1200v</v>
          </cell>
          <cell r="E11720">
            <v>590000</v>
          </cell>
          <cell r="F11720" t="str">
            <v>230658</v>
          </cell>
          <cell r="G11720" t="str">
            <v>CHĂM SÓC SỨC KHỎE</v>
          </cell>
          <cell r="H11720" t="str">
            <v>TĂNG CƯỜNG HỆ MIỄN DỊCH</v>
          </cell>
        </row>
        <row r="11721">
          <cell r="C11721" t="str">
            <v>4987426003104</v>
          </cell>
          <cell r="D11721" t="str">
            <v>MUHI- Siro cảm cúm vị dâu 120ml</v>
          </cell>
          <cell r="E11721">
            <v>220000</v>
          </cell>
          <cell r="F11721" t="str">
            <v>230659</v>
          </cell>
          <cell r="G11721" t="str">
            <v>CHĂM SÓC SỨC KHỎE</v>
          </cell>
          <cell r="H11721" t="str">
            <v>THỰC PHẨM CHỨC NĂNG CHO MÉ &amp; BÉ</v>
          </cell>
        </row>
        <row r="11722">
          <cell r="C11722" t="str">
            <v>4570192140014</v>
          </cell>
          <cell r="D11722" t="str">
            <v>CLOVER- Đai chống gù lưng trẻ em</v>
          </cell>
          <cell r="E11722">
            <v>260000</v>
          </cell>
          <cell r="F11722" t="str">
            <v>230660</v>
          </cell>
          <cell r="G11722" t="str">
            <v>ORDER</v>
          </cell>
          <cell r="H11722" t="str">
            <v>NHÀ CỬA ĐỜI SỐNG</v>
          </cell>
        </row>
        <row r="11723">
          <cell r="C11723" t="str">
            <v>4987426003135</v>
          </cell>
          <cell r="D11723" t="str">
            <v>MUHI- Siro hỗ trợ sổ mũi vị dâu 120ml</v>
          </cell>
          <cell r="E11723">
            <v>220000</v>
          </cell>
          <cell r="F11723" t="str">
            <v>230661</v>
          </cell>
          <cell r="G11723" t="str">
            <v>CHĂM SÓC SỨC KHỎE</v>
          </cell>
          <cell r="H11723" t="str">
            <v>THỰC PHẨM CHỨC NĂNG CHO MÉ &amp; BÉ</v>
          </cell>
        </row>
        <row r="11724">
          <cell r="C11724" t="str">
            <v>4987426003128</v>
          </cell>
          <cell r="D11724" t="str">
            <v>MUHI- Siro ho vị dâu 120ml</v>
          </cell>
          <cell r="E11724">
            <v>220000</v>
          </cell>
          <cell r="F11724" t="str">
            <v>230662</v>
          </cell>
          <cell r="G11724" t="str">
            <v>CHĂM SÓC SỨC KHỎE</v>
          </cell>
          <cell r="H11724" t="str">
            <v>THỰC PHẨM CHỨC NĂNG CHO MÉ &amp; BÉ</v>
          </cell>
        </row>
        <row r="11725">
          <cell r="C11725" t="str">
            <v>4987426003111</v>
          </cell>
          <cell r="D11725" t="str">
            <v>MUHI- Siro cảm cúm vị đào 120ml</v>
          </cell>
          <cell r="E11725">
            <v>220000</v>
          </cell>
          <cell r="F11725" t="str">
            <v>230663</v>
          </cell>
          <cell r="G11725" t="str">
            <v>CHĂM SÓC SỨC KHỎE</v>
          </cell>
          <cell r="H11725" t="str">
            <v>THỰC PHẨM CHỨC NĂNG CHO MÉ &amp; BÉ</v>
          </cell>
        </row>
        <row r="11726">
          <cell r="C11726" t="str">
            <v>4987123145428</v>
          </cell>
          <cell r="D11726" t="str">
            <v>ALINAMIN- Viên uống giảm đau vai gáy EX Plus 270v</v>
          </cell>
          <cell r="E11726">
            <v>1450000</v>
          </cell>
          <cell r="F11726" t="str">
            <v>230664</v>
          </cell>
          <cell r="G11726" t="str">
            <v>CHĂM SÓC SỨC KHỎE</v>
          </cell>
          <cell r="H11726" t="str">
            <v>HỖ TRỢ XƯƠNG VÀ KHỚP</v>
          </cell>
        </row>
        <row r="11727">
          <cell r="C11727" t="str">
            <v>4901417788153</v>
          </cell>
          <cell r="D11727" t="str">
            <v>KRACIE- Bộ gội xả suôn mượt Ichikami 480mlx2 N23.2</v>
          </cell>
          <cell r="E11727">
            <v>280000</v>
          </cell>
          <cell r="F11727" t="str">
            <v>230665</v>
          </cell>
          <cell r="G11727" t="str">
            <v>CHĂM SÓC SẮC ĐẸP</v>
          </cell>
          <cell r="H11727" t="str">
            <v>CHĂM SÓC TÓC</v>
          </cell>
        </row>
        <row r="11728">
          <cell r="C11728" t="str">
            <v>4595643954217</v>
          </cell>
          <cell r="D11728" t="str">
            <v>PAWAFURU- Bột collagen HI-UFU 100,000mg (10 gói)</v>
          </cell>
          <cell r="E11728">
            <v>1100000</v>
          </cell>
          <cell r="F11728" t="str">
            <v>230666</v>
          </cell>
          <cell r="G11728" t="str">
            <v>CHĂM SÓC SỨC KHỎE</v>
          </cell>
          <cell r="H11728" t="str">
            <v>HỖ TRỢ LÀM ĐẸP</v>
          </cell>
        </row>
        <row r="11729">
          <cell r="C11729" t="str">
            <v>2304032310006</v>
          </cell>
          <cell r="D11729" t="str">
            <v>ULTMATE- Chăn lông cừu dày 2 lớp - Xanh navy</v>
          </cell>
          <cell r="E11729">
            <v>800000</v>
          </cell>
          <cell r="F11729" t="str">
            <v>230667</v>
          </cell>
          <cell r="G11729" t="str">
            <v>NHÀ CỬA ĐỜI SỐNG</v>
          </cell>
          <cell r="H11729" t="str">
            <v>ĐỒ DÙNG SINH HOẠT GIA ĐÌNH</v>
          </cell>
        </row>
        <row r="11730">
          <cell r="C11730" t="str">
            <v>2304032310013</v>
          </cell>
          <cell r="D11730" t="str">
            <v>ULTMATE- Chăn lông cừu dày 2 lớp - Màu ghi</v>
          </cell>
          <cell r="E11730">
            <v>800000</v>
          </cell>
          <cell r="F11730" t="str">
            <v>230668</v>
          </cell>
          <cell r="G11730" t="str">
            <v>NHÀ CỬA ĐỜI SỐNG</v>
          </cell>
          <cell r="H11730" t="str">
            <v>ĐỒ DÙNG SINH HOẠT GIA ĐÌNH</v>
          </cell>
        </row>
        <row r="11731">
          <cell r="C11731" t="str">
            <v>4948130734906</v>
          </cell>
          <cell r="D11731" t="str">
            <v>K-Palette- Bút tẩy da chết môi hương chanh 3.2g</v>
          </cell>
          <cell r="E11731">
            <v>150000</v>
          </cell>
          <cell r="F11731" t="str">
            <v>230669</v>
          </cell>
          <cell r="G11731" t="str">
            <v>CHĂM SÓC SẮC ĐẸP</v>
          </cell>
          <cell r="H11731" t="str">
            <v>CHĂM SÓC DA</v>
          </cell>
        </row>
        <row r="11732">
          <cell r="C11732" t="str">
            <v>4948130734913</v>
          </cell>
          <cell r="D11732" t="str">
            <v>K-Palette- Bút tẩy da chết môi hương hoa hồng 3.2g</v>
          </cell>
          <cell r="E11732">
            <v>150000</v>
          </cell>
          <cell r="F11732" t="str">
            <v>230670</v>
          </cell>
          <cell r="G11732" t="str">
            <v>CHĂM SÓC SẮC ĐẸP</v>
          </cell>
          <cell r="H11732" t="str">
            <v>CHĂM SÓC DA</v>
          </cell>
        </row>
        <row r="11733">
          <cell r="C11733" t="str">
            <v>4948130734890</v>
          </cell>
          <cell r="D11733" t="str">
            <v>K-Palette- Bút tẩy da chết môi hương đào 3.2g</v>
          </cell>
          <cell r="E11733">
            <v>150000</v>
          </cell>
          <cell r="F11733" t="str">
            <v>230671</v>
          </cell>
          <cell r="G11733" t="str">
            <v>CHĂM SÓC SẮC ĐẸP</v>
          </cell>
          <cell r="H11733" t="str">
            <v>CHĂM SÓC DA</v>
          </cell>
        </row>
        <row r="11734">
          <cell r="C11734" t="str">
            <v>4948130734883</v>
          </cell>
          <cell r="D11734" t="str">
            <v>K-Palette- Bút tẩy da chết môi hương bạc hà 3.2g</v>
          </cell>
          <cell r="E11734">
            <v>150000</v>
          </cell>
          <cell r="F11734" t="str">
            <v>230672</v>
          </cell>
          <cell r="G11734" t="str">
            <v>CHĂM SÓC SẮC ĐẸP</v>
          </cell>
          <cell r="H11734" t="str">
            <v>CHĂM SÓC DA</v>
          </cell>
        </row>
        <row r="11735">
          <cell r="C11735" t="str">
            <v>4979006098907</v>
          </cell>
          <cell r="D11735" t="str">
            <v>SK-II- Bộ dưỡng da Intensive Pitera (Set 5 SP)</v>
          </cell>
          <cell r="E11735">
            <v>4850000</v>
          </cell>
          <cell r="F11735" t="str">
            <v>230673</v>
          </cell>
          <cell r="G11735" t="str">
            <v>CHĂM SÓC SẮC ĐẸP</v>
          </cell>
          <cell r="H11735" t="str">
            <v>CHĂM SÓC DA</v>
          </cell>
        </row>
        <row r="11736">
          <cell r="C11736" t="str">
            <v>4901872637072</v>
          </cell>
          <cell r="D11736" t="str">
            <v>SHISEIDO- Kẹp mi EyelashCurler+đệm cao su thay thế</v>
          </cell>
          <cell r="E11736">
            <v>299000</v>
          </cell>
          <cell r="F11736" t="str">
            <v>230674</v>
          </cell>
          <cell r="G11736" t="str">
            <v>CHĂM SÓC SẮC ĐẸP</v>
          </cell>
          <cell r="H11736" t="str">
            <v>Mỹ phẩm khác</v>
          </cell>
        </row>
        <row r="11737">
          <cell r="C11737" t="str">
            <v>4987313552456</v>
          </cell>
          <cell r="D11737" t="str">
            <v>ASGEN- Viên uống giảm ho, long đờm 96 viên</v>
          </cell>
          <cell r="E11737">
            <v>560000</v>
          </cell>
          <cell r="F11737" t="str">
            <v>230675</v>
          </cell>
          <cell r="G11737" t="str">
            <v>CHĂM SÓC SỨC KHỎE</v>
          </cell>
          <cell r="H11737" t="str">
            <v>LIÊN QUAN Y TẾ</v>
          </cell>
        </row>
        <row r="11738">
          <cell r="C11738" t="str">
            <v>4987072053911</v>
          </cell>
          <cell r="D11738" t="str">
            <v>KOBAYASHI- Viên uống chống tê bì tay 18 gói</v>
          </cell>
          <cell r="E11738">
            <v>450000</v>
          </cell>
          <cell r="F11738" t="str">
            <v>230676</v>
          </cell>
          <cell r="G11738" t="str">
            <v>CHĂM SÓC SỨC KHỎE</v>
          </cell>
          <cell r="H11738" t="str">
            <v>LIÊN QUAN Y TẾ</v>
          </cell>
        </row>
        <row r="11739">
          <cell r="C11739" t="str">
            <v>4901301236210</v>
          </cell>
          <cell r="D11739" t="str">
            <v>KAO- Kem dưỡng Curel cấp ẩm sâu 40g</v>
          </cell>
          <cell r="E11739">
            <v>340000</v>
          </cell>
          <cell r="F11739" t="str">
            <v>230677</v>
          </cell>
          <cell r="G11739" t="str">
            <v>CHĂM SÓC SẮC ĐẸP</v>
          </cell>
          <cell r="H11739" t="str">
            <v>CHĂM SÓC DA</v>
          </cell>
        </row>
        <row r="11740">
          <cell r="C11740" t="str">
            <v>4901301334527</v>
          </cell>
          <cell r="D11740" t="str">
            <v>KAO- Gel dưỡng Curel cấp ẩm chống lão hoá 40g</v>
          </cell>
          <cell r="E11740">
            <v>340000</v>
          </cell>
          <cell r="F11740" t="str">
            <v>230678</v>
          </cell>
          <cell r="G11740" t="str">
            <v>CHĂM SÓC SẮC ĐẸP</v>
          </cell>
          <cell r="H11740" t="str">
            <v>CHĂM SÓC DA</v>
          </cell>
        </row>
        <row r="11741">
          <cell r="C11741" t="str">
            <v>4901301238818</v>
          </cell>
          <cell r="D11741" t="str">
            <v>KAO- Kem dưỡng Curel trắng da 40g</v>
          </cell>
          <cell r="E11741">
            <v>340000</v>
          </cell>
          <cell r="F11741" t="str">
            <v>230679</v>
          </cell>
          <cell r="G11741" t="str">
            <v>CHĂM SÓC SẮC ĐẸP</v>
          </cell>
          <cell r="H11741" t="str">
            <v>CHĂM SÓC DA</v>
          </cell>
        </row>
        <row r="11742">
          <cell r="C11742" t="str">
            <v>4511413404164</v>
          </cell>
          <cell r="D11742" t="str">
            <v>DHC- Viên uống bổ sung vitamin B tổng hợp 120 viên</v>
          </cell>
          <cell r="E11742">
            <v>150000</v>
          </cell>
          <cell r="F11742" t="str">
            <v>230680</v>
          </cell>
          <cell r="G11742" t="str">
            <v>CHĂM SÓC SỨC KHỎE</v>
          </cell>
          <cell r="H11742" t="str">
            <v>TĂNG CƯỜNG HỆ MIỄN DỊCH</v>
          </cell>
        </row>
        <row r="11743">
          <cell r="C11743" t="str">
            <v>4979006109412</v>
          </cell>
          <cell r="D11743" t="str">
            <v>SK-II- Set nước thần Maison Kitsune (Set 4 SP)</v>
          </cell>
          <cell r="E11743">
            <v>4200000</v>
          </cell>
          <cell r="F11743" t="str">
            <v>230681</v>
          </cell>
          <cell r="G11743" t="str">
            <v>CHĂM SÓC SẮC ĐẸP</v>
          </cell>
          <cell r="H11743" t="str">
            <v>TRANG ĐIỂM</v>
          </cell>
        </row>
        <row r="11744">
          <cell r="C11744" t="str">
            <v>4901301253552</v>
          </cell>
          <cell r="D11744" t="str">
            <v>KAO- Son dưỡng ẩm Nivea không màu- hương mật ong</v>
          </cell>
          <cell r="E11744">
            <v>139000</v>
          </cell>
          <cell r="F11744" t="str">
            <v>230682</v>
          </cell>
          <cell r="G11744" t="str">
            <v>CHĂM SÓC SẮC ĐẸP</v>
          </cell>
          <cell r="H11744" t="str">
            <v>TRANG ĐIỂM</v>
          </cell>
        </row>
        <row r="11745">
          <cell r="C11745" t="str">
            <v>4901301355577</v>
          </cell>
          <cell r="D11745" t="str">
            <v>KAO- Son dưỡng ẩm Nivea khôngmàuhươngVanilla+Macca</v>
          </cell>
          <cell r="E11745">
            <v>139000</v>
          </cell>
          <cell r="F11745" t="str">
            <v>230683</v>
          </cell>
          <cell r="G11745" t="str">
            <v>CHĂM SÓC SẮC ĐẸP</v>
          </cell>
          <cell r="H11745" t="str">
            <v>TRANG ĐIỂM</v>
          </cell>
        </row>
        <row r="11746">
          <cell r="C11746" t="str">
            <v>4972946032512</v>
          </cell>
          <cell r="D11746" t="str">
            <v>CATHY- Kem dưỡng da tay Manuan 83g</v>
          </cell>
          <cell r="E11746">
            <v>295000</v>
          </cell>
          <cell r="F11746" t="str">
            <v>230684</v>
          </cell>
          <cell r="G11746" t="str">
            <v>CHĂM SÓC SẮC ĐẸP</v>
          </cell>
          <cell r="H11746" t="str">
            <v>CHĂM SÓC CƠ THỂ</v>
          </cell>
        </row>
        <row r="11747">
          <cell r="C11747" t="str">
            <v>4949176021401</v>
          </cell>
          <cell r="D11747" t="str">
            <v>TO-PLAN - Kem dưỡng da cho bé 110g</v>
          </cell>
          <cell r="E11747">
            <v>210000</v>
          </cell>
          <cell r="F11747" t="str">
            <v>230685</v>
          </cell>
          <cell r="G11747" t="str">
            <v>ĐỒ CHO MẸ BÉ</v>
          </cell>
          <cell r="H11747" t="str">
            <v>CHĂM SÓC CƠ THỂ BÉ</v>
          </cell>
        </row>
        <row r="11748">
          <cell r="C11748" t="str">
            <v>4987973113721</v>
          </cell>
          <cell r="D11748" t="str">
            <v>KOWA- Viên uống hỗ trợ ngủ ngon Q&amp;P 120 viên</v>
          </cell>
          <cell r="E11748">
            <v>550000</v>
          </cell>
          <cell r="F11748" t="str">
            <v>230686</v>
          </cell>
          <cell r="G11748" t="str">
            <v>CHĂM SÓC SỨC KHỎE</v>
          </cell>
          <cell r="H11748" t="str">
            <v>HỖ TRỢ TRÍ NÃO VÀ TRÍ NHỚ</v>
          </cell>
        </row>
        <row r="11749">
          <cell r="C11749" t="str">
            <v>4902806101669</v>
          </cell>
          <cell r="D11749" t="str">
            <v>MANDOM- Xịt khử mùi Gatsby hương cam chanh 135g</v>
          </cell>
          <cell r="E11749">
            <v>215000</v>
          </cell>
          <cell r="F11749" t="str">
            <v>230687</v>
          </cell>
          <cell r="G11749" t="str">
            <v>CHĂM SÓC SẮC ĐẸP</v>
          </cell>
          <cell r="H11749" t="str">
            <v>Mỹ phẩm khác</v>
          </cell>
        </row>
        <row r="11750">
          <cell r="C11750" t="str">
            <v>4987241118366</v>
          </cell>
          <cell r="D11750" t="str">
            <v>ROHTO- Kem dưỡng cho tay chân nứt nẻ 145g</v>
          </cell>
          <cell r="E11750">
            <v>250000</v>
          </cell>
          <cell r="F11750" t="str">
            <v>230688</v>
          </cell>
          <cell r="G11750" t="str">
            <v>CHĂM SÓC SẮC ĐẸP</v>
          </cell>
          <cell r="H11750" t="str">
            <v>CHĂM SÓC CƠ THỂ</v>
          </cell>
        </row>
        <row r="11751">
          <cell r="C11751" t="str">
            <v>4571365223022</v>
          </cell>
          <cell r="D11751" t="str">
            <v>ABL- Tinh chất chống lão hoá Pure Retinol 60ml</v>
          </cell>
          <cell r="E11751">
            <v>350000</v>
          </cell>
          <cell r="F11751" t="str">
            <v>230689</v>
          </cell>
          <cell r="G11751" t="str">
            <v>CHĂM SÓC SẮC ĐẸP</v>
          </cell>
          <cell r="H11751" t="str">
            <v>CHĂM SÓC DA</v>
          </cell>
        </row>
        <row r="11752">
          <cell r="C11752" t="str">
            <v>4902111773483</v>
          </cell>
          <cell r="D11752" t="str">
            <v>UNILEVER- Gel rửa mặt Dove chiết xuất Sakura 140g</v>
          </cell>
          <cell r="E11752">
            <v>145000</v>
          </cell>
          <cell r="F11752" t="str">
            <v>230690</v>
          </cell>
          <cell r="G11752" t="str">
            <v>CHĂM SÓC SẮC ĐẸP</v>
          </cell>
          <cell r="H11752" t="str">
            <v>CHĂM SÓC DA</v>
          </cell>
        </row>
        <row r="11753">
          <cell r="C11753" t="str">
            <v>4901301383020</v>
          </cell>
          <cell r="D11753" t="str">
            <v>KAO- Bộ gội xả Essential phục hồi hư tổn 480ml x2</v>
          </cell>
          <cell r="E11753">
            <v>315000</v>
          </cell>
          <cell r="F11753" t="str">
            <v>230691</v>
          </cell>
          <cell r="G11753" t="str">
            <v>CHĂM SÓC SẮC ĐẸP</v>
          </cell>
          <cell r="H11753" t="str">
            <v>CHĂM SÓC TÓC</v>
          </cell>
        </row>
        <row r="11754">
          <cell r="C11754" t="str">
            <v>4901301406392</v>
          </cell>
          <cell r="D11754" t="str">
            <v>KAO- Son dưỡng ẩm Nivea không màu không mùi-Melty</v>
          </cell>
          <cell r="E11754">
            <v>139000</v>
          </cell>
          <cell r="F11754" t="str">
            <v>230692</v>
          </cell>
          <cell r="G11754" t="str">
            <v>CHĂM SÓC SẮC ĐẸP</v>
          </cell>
          <cell r="H11754" t="str">
            <v>TRANG ĐIỂM</v>
          </cell>
        </row>
        <row r="11755">
          <cell r="C11755" t="str">
            <v>4901301253545</v>
          </cell>
          <cell r="D11755" t="str">
            <v>KAO- Son dưỡng ẩm Nivea không màu không mùi</v>
          </cell>
          <cell r="E11755">
            <v>139000</v>
          </cell>
          <cell r="F11755" t="str">
            <v>230693</v>
          </cell>
          <cell r="G11755" t="str">
            <v>CHĂM SÓC SẮC ĐẸP</v>
          </cell>
          <cell r="H11755" t="str">
            <v>TRANG ĐIỂM</v>
          </cell>
        </row>
        <row r="11756">
          <cell r="C11756" t="str">
            <v>4901301383143</v>
          </cell>
          <cell r="D11756" t="str">
            <v>KAO- Set gội xả Essentinal cho tóc yếu 480mlx2</v>
          </cell>
          <cell r="E11756">
            <v>315000</v>
          </cell>
          <cell r="F11756" t="str">
            <v>230694</v>
          </cell>
          <cell r="G11756" t="str">
            <v>CHĂM SÓC SẮC ĐẸP</v>
          </cell>
          <cell r="H11756" t="str">
            <v>CHĂM SÓC TÓC</v>
          </cell>
        </row>
        <row r="11757">
          <cell r="C11757" t="str">
            <v>4901301334534</v>
          </cell>
          <cell r="D11757" t="str">
            <v>KAO- Kem dưỡng Curel chuyên sâu cho da lão hoá 40g</v>
          </cell>
          <cell r="E11757">
            <v>340000</v>
          </cell>
          <cell r="F11757" t="str">
            <v>230695</v>
          </cell>
          <cell r="G11757" t="str">
            <v>CHĂM SÓC SẮC ĐẸP</v>
          </cell>
          <cell r="H11757" t="str">
            <v>CHĂM SÓC DA</v>
          </cell>
        </row>
        <row r="11758">
          <cell r="C11758" t="str">
            <v>4987115105539</v>
          </cell>
          <cell r="D11758" t="str">
            <v>KINCHO- Xịt đuổi muỗi không mùi 45ml</v>
          </cell>
          <cell r="E11758">
            <v>320000</v>
          </cell>
          <cell r="F11758" t="str">
            <v>230696</v>
          </cell>
          <cell r="G11758" t="str">
            <v>NHÀ CỬA ĐỜI SỐNG</v>
          </cell>
          <cell r="H11758" t="str">
            <v>PHÒNG CHỐNG CÔN TRÙNG</v>
          </cell>
        </row>
        <row r="11759">
          <cell r="C11759" t="str">
            <v>4526044010011</v>
          </cell>
          <cell r="D11759" t="str">
            <v>HITACHI-Máy Massage mặt HadaCrie Hot&amp;Cool CM-N4000</v>
          </cell>
          <cell r="E11759">
            <v>2950000</v>
          </cell>
          <cell r="F11759" t="str">
            <v>230697</v>
          </cell>
          <cell r="G11759" t="str">
            <v>CHĂM SÓC SẮC ĐẸP</v>
          </cell>
          <cell r="H11759" t="str">
            <v>Mỹ phẩm khác</v>
          </cell>
        </row>
        <row r="11760">
          <cell r="C11760" t="str">
            <v>4589959630347</v>
          </cell>
          <cell r="D11760" t="str">
            <v>DEYE- Cốc nguyệt san Fairy Cup 17ml</v>
          </cell>
          <cell r="E11760">
            <v>670000</v>
          </cell>
          <cell r="F11760" t="str">
            <v>230698</v>
          </cell>
          <cell r="G11760" t="str">
            <v>CHĂM SÓC HÀNG NGÀY</v>
          </cell>
          <cell r="H11760" t="str">
            <v>BĂNG VỆ SINH</v>
          </cell>
        </row>
        <row r="11761">
          <cell r="C11761" t="str">
            <v>4909978164485</v>
          </cell>
          <cell r="D11761" t="str">
            <v>SHISEIDO- Kem dưỡng trắng da Aqualabel 5in1 90G</v>
          </cell>
          <cell r="E11761">
            <v>450000</v>
          </cell>
          <cell r="F11761" t="str">
            <v>230699</v>
          </cell>
          <cell r="G11761" t="str">
            <v>CHĂM SÓC SẮC ĐẸP</v>
          </cell>
          <cell r="H11761" t="str">
            <v>CHĂM SÓC DA</v>
          </cell>
        </row>
        <row r="11762">
          <cell r="C11762" t="str">
            <v>4909978164478</v>
          </cell>
          <cell r="D11762" t="str">
            <v>SHISEIDO- Kem dưỡng chống lão hoá Aqualabel 90g</v>
          </cell>
          <cell r="E11762">
            <v>450000</v>
          </cell>
          <cell r="F11762" t="str">
            <v>230700</v>
          </cell>
          <cell r="G11762" t="str">
            <v>CHĂM SÓC SẮC ĐẸP</v>
          </cell>
          <cell r="H11762" t="str">
            <v>CHĂM SÓC DA</v>
          </cell>
        </row>
        <row r="11763">
          <cell r="C11763" t="str">
            <v>4909978164461</v>
          </cell>
          <cell r="D11763" t="str">
            <v>SHISEIDO- Kem siêu dưỡng ẩm Aqualabel (90g)</v>
          </cell>
          <cell r="E11763">
            <v>430000</v>
          </cell>
          <cell r="F11763" t="str">
            <v>230701</v>
          </cell>
          <cell r="G11763" t="str">
            <v>CHĂM SÓC SẮC ĐẸP</v>
          </cell>
          <cell r="H11763" t="str">
            <v>CHĂM SÓC DA</v>
          </cell>
        </row>
        <row r="11764">
          <cell r="C11764" t="str">
            <v>4589868405043</v>
          </cell>
          <cell r="D11764" t="str">
            <v>PEAUHONNETE- NMN+ Nano Liquid trẻ hóa da 30mlx12c</v>
          </cell>
          <cell r="E11764">
            <v>6200000</v>
          </cell>
          <cell r="F11764" t="str">
            <v>230702</v>
          </cell>
          <cell r="G11764" t="str">
            <v>CHĂM SÓC SỨC KHỎE</v>
          </cell>
          <cell r="H11764" t="str">
            <v>HỖ TRỢ LÀM ĐẸP</v>
          </cell>
        </row>
        <row r="11765">
          <cell r="C11765" t="str">
            <v>4580244690978</v>
          </cell>
          <cell r="D11765" t="str">
            <v>THERMOS- Hộp cơm giữ nhiệt 3 ngăn JBG-2000 (1.45L)</v>
          </cell>
          <cell r="E11765">
            <v>1120000</v>
          </cell>
          <cell r="F11765" t="str">
            <v>230703</v>
          </cell>
          <cell r="G11765" t="str">
            <v>NHÀ CỬA ĐỜI SỐNG</v>
          </cell>
          <cell r="H11765" t="str">
            <v>BẾP VÀ PHÒNG ĂN</v>
          </cell>
        </row>
        <row r="11766">
          <cell r="C11766" t="str">
            <v>4971710394719</v>
          </cell>
          <cell r="D11766" t="str">
            <v>KOSE- Phấn phủ nâng tone fortune airy tint hồng be</v>
          </cell>
          <cell r="E11766">
            <v>250000</v>
          </cell>
          <cell r="F11766" t="str">
            <v>230704</v>
          </cell>
          <cell r="G11766" t="str">
            <v>CHĂM SÓC SẮC ĐẸP</v>
          </cell>
          <cell r="H11766" t="str">
            <v>TRANG ĐIỂM</v>
          </cell>
        </row>
        <row r="11767">
          <cell r="C11767" t="str">
            <v>4971710394702</v>
          </cell>
          <cell r="D11767" t="str">
            <v>KOSE- Phấn phủ nâng tone fortune airy tint be</v>
          </cell>
          <cell r="E11767">
            <v>250000</v>
          </cell>
          <cell r="F11767" t="str">
            <v>230705</v>
          </cell>
          <cell r="G11767" t="str">
            <v>CHĂM SÓC SẮC ĐẸP</v>
          </cell>
          <cell r="H11767" t="str">
            <v>TRANG ĐIỂM</v>
          </cell>
        </row>
        <row r="11768">
          <cell r="C11768" t="str">
            <v>4987241164622</v>
          </cell>
          <cell r="D11768" t="str">
            <v>ROHTO- Nước nhỏ mắt chống viêm, giảm dị ứng 13ml</v>
          </cell>
          <cell r="E11768">
            <v>250000</v>
          </cell>
          <cell r="F11768" t="str">
            <v>230706</v>
          </cell>
          <cell r="G11768" t="str">
            <v>ORDER</v>
          </cell>
          <cell r="H11768" t="str">
            <v>CHĂM SÓC SỨC KHỎE</v>
          </cell>
        </row>
        <row r="11769">
          <cell r="C11769" t="str">
            <v>4580226840735</v>
          </cell>
          <cell r="D11769" t="str">
            <v>LIFE SUPPORT- Viên uống kích dương Gokubuto 60v</v>
          </cell>
          <cell r="E11769">
            <v>850000</v>
          </cell>
          <cell r="F11769" t="str">
            <v>230707</v>
          </cell>
          <cell r="G11769" t="str">
            <v>CHĂM SÓC SỨC KHỎE</v>
          </cell>
          <cell r="H11769" t="str">
            <v>SINH LÝ - NỘI TIẾT TỐ</v>
          </cell>
        </row>
        <row r="11770">
          <cell r="C11770" t="str">
            <v>4909978102586</v>
          </cell>
          <cell r="D11770" t="str">
            <v>SHISEIDO- Phấn nền Anessa tông tự nhiên 10g</v>
          </cell>
          <cell r="E11770">
            <v>720000</v>
          </cell>
          <cell r="F11770" t="str">
            <v>230708</v>
          </cell>
          <cell r="G11770" t="str">
            <v>CHĂM SÓC SẮC ĐẸP</v>
          </cell>
          <cell r="H11770" t="str">
            <v>TRANG ĐIỂM</v>
          </cell>
        </row>
        <row r="11771">
          <cell r="C11771" t="str">
            <v>4904651187232</v>
          </cell>
          <cell r="D11771" t="str">
            <v>DARIYA- Son dưỡng môi cho bé màu hồng nhẹ</v>
          </cell>
          <cell r="E11771">
            <v>130000</v>
          </cell>
          <cell r="F11771" t="str">
            <v>230709</v>
          </cell>
          <cell r="G11771" t="str">
            <v>ĐỒ CHO MẸ BÉ</v>
          </cell>
          <cell r="H11771" t="str">
            <v>CHĂM SÓC CƠ THỂ BÉ</v>
          </cell>
        </row>
        <row r="11772">
          <cell r="C11772" t="str">
            <v>4904651187225</v>
          </cell>
          <cell r="D11772" t="str">
            <v>DARIYA- Son dưỡng môi cho bé màu đỏ</v>
          </cell>
          <cell r="E11772">
            <v>130000</v>
          </cell>
          <cell r="F11772" t="str">
            <v>230710</v>
          </cell>
          <cell r="G11772" t="str">
            <v>ĐỒ CHO MẸ BÉ</v>
          </cell>
          <cell r="H11772" t="str">
            <v>CHĂM SÓC CƠ THỂ BÉ</v>
          </cell>
        </row>
        <row r="11773">
          <cell r="C11773" t="str">
            <v>4573583373169</v>
          </cell>
          <cell r="D11773" t="str">
            <v>COLOURS- Set gội xả The public organic 280mlx2</v>
          </cell>
          <cell r="E11773">
            <v>380000</v>
          </cell>
          <cell r="F11773" t="str">
            <v>230711</v>
          </cell>
          <cell r="G11773" t="str">
            <v>CHĂM SÓC SẮC ĐẸP</v>
          </cell>
          <cell r="H11773" t="str">
            <v>CHĂM SÓC TÓC</v>
          </cell>
        </row>
        <row r="11774">
          <cell r="C11774" t="str">
            <v>8936212088142</v>
          </cell>
          <cell r="D11774" t="str">
            <v>KAIYO- Set 3 khay làm đá Silicon 24 viên (Size L)</v>
          </cell>
          <cell r="E11774">
            <v>190000</v>
          </cell>
          <cell r="F11774" t="str">
            <v>230712</v>
          </cell>
          <cell r="G11774" t="str">
            <v>NHÀ CỬA ĐỜI SỐNG</v>
          </cell>
          <cell r="H11774" t="str">
            <v>BẾP VÀ PHÒNG ĂN</v>
          </cell>
        </row>
        <row r="11775">
          <cell r="C11775" t="str">
            <v>4571365221073</v>
          </cell>
          <cell r="D11775" t="str">
            <v>ABL- Sữa dưỡng tóc phục hồi hư tổn Arumik 100ml</v>
          </cell>
          <cell r="E11775">
            <v>230000</v>
          </cell>
          <cell r="F11775" t="str">
            <v>230713</v>
          </cell>
          <cell r="G11775" t="str">
            <v>CHĂM SÓC SẮC ĐẸP</v>
          </cell>
          <cell r="H11775" t="str">
            <v>CHĂM SÓC TÓC</v>
          </cell>
        </row>
        <row r="11776">
          <cell r="C11776" t="str">
            <v>2403101512201</v>
          </cell>
          <cell r="D11776" t="str">
            <v>VITENDA- Bộ đổi nguồn 2000VA</v>
          </cell>
          <cell r="E11776">
            <v>600000</v>
          </cell>
          <cell r="F11776" t="str">
            <v>230714</v>
          </cell>
          <cell r="G11776" t="str">
            <v>NHÀ CỬA ĐỜI SỐNG</v>
          </cell>
          <cell r="H11776" t="str">
            <v>ĐỒ DÙNG SINH HOẠT GIA ĐÌNH</v>
          </cell>
        </row>
        <row r="11777">
          <cell r="C11777" t="str">
            <v>4987035541219</v>
          </cell>
          <cell r="D11777" t="str">
            <v>OTSUKA-Bột hỗ trợ giảm hấp thu đường chất béo 180g</v>
          </cell>
          <cell r="E11777">
            <v>565000</v>
          </cell>
          <cell r="F11777" t="str">
            <v>230715</v>
          </cell>
          <cell r="G11777" t="str">
            <v>CHĂM SÓC SỨC KHỎE</v>
          </cell>
          <cell r="H11777" t="str">
            <v>SINH LÝ - NỘI TIẾT TỐ</v>
          </cell>
        </row>
        <row r="11778">
          <cell r="C11778" t="str">
            <v>2301012208058</v>
          </cell>
          <cell r="D11778" t="str">
            <v>OHANA MAHAALO-Set quà giáng sinh 3 món-Kèm tất len</v>
          </cell>
          <cell r="E11778">
            <v>330000</v>
          </cell>
          <cell r="F11778" t="str">
            <v>230716</v>
          </cell>
          <cell r="G11778" t="str">
            <v>ORDER</v>
          </cell>
          <cell r="H11778" t="str">
            <v>NHÀ CỬA ĐỜI SỐNG</v>
          </cell>
        </row>
        <row r="11779">
          <cell r="C11779" t="str">
            <v>4582400839535</v>
          </cell>
          <cell r="D11779" t="str">
            <v>COSMESTATION-Nước hoa hương kim mộc MassaMolly 50m</v>
          </cell>
          <cell r="E11779">
            <v>275000</v>
          </cell>
          <cell r="F11779" t="str">
            <v>230717</v>
          </cell>
          <cell r="G11779" t="str">
            <v>CHĂM SÓC SẮC ĐẸP</v>
          </cell>
          <cell r="H11779" t="str">
            <v>CHĂM SÓC CƠ THỂ</v>
          </cell>
        </row>
        <row r="11780">
          <cell r="C11780" t="str">
            <v>4909978102579</v>
          </cell>
          <cell r="D11780" t="str">
            <v>SHISEIDO- Phấn nền Anessa tông sáng 10g</v>
          </cell>
          <cell r="E11780">
            <v>720000</v>
          </cell>
          <cell r="F11780" t="str">
            <v>230718</v>
          </cell>
          <cell r="G11780" t="str">
            <v>CHĂM SÓC SẮC ĐẸP</v>
          </cell>
          <cell r="H11780" t="str">
            <v>TRANG ĐIỂM</v>
          </cell>
        </row>
        <row r="11781">
          <cell r="C11781" t="str">
            <v>4974305218704</v>
          </cell>
          <cell r="D11781" t="str">
            <v>ZOJIRUSHI- Nồi cơm cao tần NP-ZU18-TD</v>
          </cell>
          <cell r="E11781">
            <v>6000000</v>
          </cell>
          <cell r="F11781" t="str">
            <v>230719</v>
          </cell>
          <cell r="G11781" t="str">
            <v>ORDER</v>
          </cell>
          <cell r="H11781" t="str">
            <v>NHÀ CỬA ĐỜI SỐNG</v>
          </cell>
        </row>
        <row r="11782">
          <cell r="C11782" t="str">
            <v>4987205100673</v>
          </cell>
          <cell r="D11782" t="str">
            <v>HOYU- Thuốc nhuộm phủ bạc Bigen cho nam màu đen 07</v>
          </cell>
          <cell r="E11782">
            <v>290000</v>
          </cell>
          <cell r="F11782" t="str">
            <v>230720</v>
          </cell>
          <cell r="G11782" t="str">
            <v>CHĂM SÓC SẮC ĐẸP</v>
          </cell>
          <cell r="H11782" t="str">
            <v>Mỹ phẩm khác</v>
          </cell>
        </row>
        <row r="11783">
          <cell r="C11783" t="str">
            <v>4580384780058</v>
          </cell>
          <cell r="D11783" t="str">
            <v>YUAI- Viên uống tăng đề kháng AHCC 90 viên</v>
          </cell>
          <cell r="E11783">
            <v>3050000</v>
          </cell>
          <cell r="F11783" t="str">
            <v>230721</v>
          </cell>
          <cell r="G11783" t="str">
            <v>CHĂM SÓC SỨC KHỎE</v>
          </cell>
          <cell r="H11783" t="str">
            <v>TĂNG CƯỜNG HỆ MIỄN DỊCH</v>
          </cell>
        </row>
        <row r="11784">
          <cell r="C11784" t="str">
            <v>14987138800746</v>
          </cell>
          <cell r="D11784" t="str">
            <v>TSUMURA- Bột uống bổ thận 42 gói</v>
          </cell>
          <cell r="E11784">
            <v>655000</v>
          </cell>
          <cell r="F11784" t="str">
            <v>230722</v>
          </cell>
          <cell r="G11784" t="str">
            <v>CHĂM SÓC SỨC KHỎE</v>
          </cell>
          <cell r="H11784" t="str">
            <v>LIÊN QUAN Y TẾ</v>
          </cell>
        </row>
        <row r="11785">
          <cell r="C11785" t="str">
            <v>4901004006714</v>
          </cell>
          <cell r="D11785" t="str">
            <v>ASAHI- Bia SUPER DRY 350ml</v>
          </cell>
          <cell r="E11785">
            <v>62000</v>
          </cell>
          <cell r="F11785" t="str">
            <v>230723</v>
          </cell>
          <cell r="G11785" t="str">
            <v>THỰC PHẨM</v>
          </cell>
          <cell r="H11785" t="str">
            <v>RƯỢU</v>
          </cell>
        </row>
        <row r="11786">
          <cell r="C11786" t="str">
            <v>4901004039040</v>
          </cell>
          <cell r="D11786" t="str">
            <v>ASAHI- Bia STYLE FREE 0 đường 350ml</v>
          </cell>
          <cell r="E11786">
            <v>60000</v>
          </cell>
          <cell r="F11786" t="str">
            <v>230724</v>
          </cell>
          <cell r="G11786" t="str">
            <v>THỰC PHẨM</v>
          </cell>
          <cell r="H11786" t="str">
            <v>RƯỢU</v>
          </cell>
        </row>
        <row r="11787">
          <cell r="C11787" t="str">
            <v>4987210302055</v>
          </cell>
          <cell r="D11787" t="str">
            <v>MAYADO- Viên điều hòa huyết áp Maya Yomeijyo 170v</v>
          </cell>
          <cell r="E11787">
            <v>750000</v>
          </cell>
          <cell r="F11787" t="str">
            <v>230725</v>
          </cell>
          <cell r="G11787" t="str">
            <v>CHĂM SÓC SỨC KHỎE</v>
          </cell>
          <cell r="H11787" t="str">
            <v>LIÊN QUAN Y TẾ</v>
          </cell>
        </row>
        <row r="11788">
          <cell r="C11788" t="str">
            <v>4547691764744</v>
          </cell>
          <cell r="D11788" t="str">
            <v>OKAMOTO- Gel bôi trơn Zero One 001/ 50g</v>
          </cell>
          <cell r="E11788">
            <v>290000</v>
          </cell>
          <cell r="F11788" t="str">
            <v>230726</v>
          </cell>
          <cell r="G11788" t="str">
            <v>CHĂM SÓC HÀNG NGÀY</v>
          </cell>
          <cell r="H11788" t="str">
            <v>SỨC KHỎE TÌNH DỤC</v>
          </cell>
        </row>
        <row r="11789">
          <cell r="C11789" t="str">
            <v>4540474456119</v>
          </cell>
          <cell r="D11789" t="str">
            <v>I-STYLE- Kem dưỡng mắt NMN 30g</v>
          </cell>
          <cell r="E11789">
            <v>225000</v>
          </cell>
          <cell r="F11789" t="str">
            <v>230727</v>
          </cell>
          <cell r="G11789" t="str">
            <v>CHĂM SÓC SẮC ĐẸP</v>
          </cell>
          <cell r="H11789" t="str">
            <v>CHĂM SÓC DA</v>
          </cell>
        </row>
        <row r="11790">
          <cell r="C11790" t="str">
            <v>4902111773636</v>
          </cell>
          <cell r="D11790" t="str">
            <v>UNILEVER- Set sữa tắm 3 bước Lux L`art Du Bain tím</v>
          </cell>
          <cell r="E11790">
            <v>370000</v>
          </cell>
          <cell r="F11790" t="str">
            <v>230728</v>
          </cell>
          <cell r="G11790" t="str">
            <v>CHĂM SÓC SẮC ĐẸP</v>
          </cell>
          <cell r="H11790" t="str">
            <v>CHĂM SÓC CƠ THỂ</v>
          </cell>
        </row>
        <row r="11791">
          <cell r="C11791" t="str">
            <v>4582400839252</v>
          </cell>
          <cell r="D11791" t="str">
            <v>COSMESTATION-Nước hoa Elegant Rich MassaMolly 50m</v>
          </cell>
          <cell r="E11791">
            <v>295000</v>
          </cell>
          <cell r="F11791" t="str">
            <v>230729</v>
          </cell>
          <cell r="G11791" t="str">
            <v>CHĂM SÓC SẮC ĐẸP</v>
          </cell>
          <cell r="H11791" t="str">
            <v>CHĂM SÓC CƠ THỂ</v>
          </cell>
        </row>
        <row r="11792">
          <cell r="C11792" t="str">
            <v>4971493903733</v>
          </cell>
          <cell r="D11792" t="str">
            <v>ORIHIRO- Viên uống hỗ trợ tim mạch Sesamin 60 viên</v>
          </cell>
          <cell r="E11792">
            <v>390000</v>
          </cell>
          <cell r="F11792" t="str">
            <v>230730</v>
          </cell>
          <cell r="G11792" t="str">
            <v>CHĂM SÓC SỨC KHỎE</v>
          </cell>
          <cell r="H11792" t="str">
            <v>HỖ TRỢ TRÍ NÃO VÀ TRÍ NHỚ</v>
          </cell>
        </row>
        <row r="11793">
          <cell r="C11793" t="str">
            <v>4987072071861</v>
          </cell>
          <cell r="D11793" t="str">
            <v>KOBAYASHI- Kem đánh răng than hoạt tính 100g</v>
          </cell>
          <cell r="E11793">
            <v>185000</v>
          </cell>
          <cell r="F11793" t="str">
            <v>230731</v>
          </cell>
          <cell r="G11793" t="str">
            <v>CHĂM SÓC HÀNG NGÀY</v>
          </cell>
          <cell r="H11793" t="str">
            <v>CHĂM SÓC RĂNG MIỆNG</v>
          </cell>
        </row>
        <row r="11794">
          <cell r="C11794" t="str">
            <v>4987072036433</v>
          </cell>
          <cell r="D11794" t="str">
            <v>KOBAYASHI- Kem đánh trắng răng than hoạt tính 90g</v>
          </cell>
          <cell r="E11794">
            <v>185000</v>
          </cell>
          <cell r="F11794" t="str">
            <v>230732</v>
          </cell>
          <cell r="G11794" t="str">
            <v>CHĂM SÓC HÀNG NGÀY</v>
          </cell>
          <cell r="H11794" t="str">
            <v>CHĂM SÓC RĂNG MIỆNG</v>
          </cell>
        </row>
        <row r="11795">
          <cell r="C11795" t="str">
            <v>4901301417992</v>
          </cell>
          <cell r="D11795" t="str">
            <v>KAO- Sữa tắm Nivea Creme Care hương xà phòng 470ml</v>
          </cell>
          <cell r="E11795">
            <v>270000</v>
          </cell>
          <cell r="F11795" t="str">
            <v>230733</v>
          </cell>
          <cell r="G11795" t="str">
            <v>CHĂM SÓC SẮC ĐẸP</v>
          </cell>
          <cell r="H11795" t="str">
            <v>CHĂM SÓC CƠ THỂ</v>
          </cell>
        </row>
        <row r="11796">
          <cell r="C11796" t="str">
            <v>4902522671804</v>
          </cell>
          <cell r="D11796" t="str">
            <v>PIP JAPAN- Viên uống chống xơ vữa động mạch 180v</v>
          </cell>
          <cell r="E11796">
            <v>690000</v>
          </cell>
          <cell r="F11796" t="str">
            <v>230734</v>
          </cell>
          <cell r="G11796" t="str">
            <v>CHĂM SÓC SỨC KHỎE</v>
          </cell>
          <cell r="H11796" t="str">
            <v>HỖ TRỢ TRÍ NÃO VÀ TRÍ NHỚ</v>
          </cell>
        </row>
        <row r="11797">
          <cell r="C11797" t="str">
            <v>4987340020713</v>
          </cell>
          <cell r="D11797" t="str">
            <v>HASARAWA- Viên uống trị viêm xoang 90 viên</v>
          </cell>
          <cell r="E11797">
            <v>350000</v>
          </cell>
          <cell r="F11797" t="str">
            <v>230735</v>
          </cell>
          <cell r="G11797" t="str">
            <v>CHĂM SÓC SỨC KHỎE</v>
          </cell>
          <cell r="H11797" t="str">
            <v>LIÊN QUAN Y TẾ</v>
          </cell>
        </row>
        <row r="11798">
          <cell r="C11798" t="str">
            <v>4901777401754</v>
          </cell>
          <cell r="D11798" t="str">
            <v>SUNTORY-Rượu Whisky Royal phiên bản năm Thìn 600ml</v>
          </cell>
          <cell r="E11798">
            <v>2800000</v>
          </cell>
          <cell r="F11798" t="str">
            <v>230736</v>
          </cell>
          <cell r="G11798" t="str">
            <v>THỰC PHẨM</v>
          </cell>
          <cell r="H11798" t="str">
            <v>RƯỢU</v>
          </cell>
        </row>
        <row r="11799">
          <cell r="C11799" t="str">
            <v>4515061089711</v>
          </cell>
          <cell r="D11799" t="str">
            <v>BCL- Gel rửa mặt tẩy trang Momopuri Cleansing 150g</v>
          </cell>
          <cell r="E11799">
            <v>180000</v>
          </cell>
          <cell r="F11799" t="str">
            <v>230737</v>
          </cell>
          <cell r="G11799" t="str">
            <v>CHĂM SÓC SẮC ĐẸP</v>
          </cell>
          <cell r="H11799" t="str">
            <v>CHĂM SÓC DA</v>
          </cell>
        </row>
        <row r="11800">
          <cell r="C11800" t="str">
            <v>4987103049203</v>
          </cell>
          <cell r="D11800" t="str">
            <v>ZERIA- Viên uống bổ gan Hepalyse G 200 viên</v>
          </cell>
          <cell r="E11800">
            <v>1357000</v>
          </cell>
          <cell r="F11800" t="str">
            <v>230738</v>
          </cell>
          <cell r="G11800" t="str">
            <v>CHĂM SÓC SỨC KHỎE</v>
          </cell>
          <cell r="H11800" t="str">
            <v>HỖ TRỢ GAN</v>
          </cell>
        </row>
        <row r="11801">
          <cell r="C11801" t="str">
            <v>4987340020706</v>
          </cell>
          <cell r="D11801" t="str">
            <v>HASARAWA- Viên uống hỗ trợ viêm xoang Seito 90v</v>
          </cell>
          <cell r="E11801">
            <v>350000</v>
          </cell>
          <cell r="F11801" t="str">
            <v>230739</v>
          </cell>
          <cell r="G11801" t="str">
            <v>CHĂM SÓC SỨC KHỎE</v>
          </cell>
          <cell r="H11801" t="str">
            <v>LIÊN QUAN Y TẾ</v>
          </cell>
        </row>
        <row r="11802">
          <cell r="C11802" t="str">
            <v>4987343984135</v>
          </cell>
          <cell r="D11802" t="str">
            <v>KOKANDO- Viên uống giảm đau vai gáy Alkosa 270v</v>
          </cell>
          <cell r="E11802">
            <v>500000</v>
          </cell>
          <cell r="F11802" t="str">
            <v>230740</v>
          </cell>
          <cell r="G11802" t="str">
            <v>CHĂM SÓC SỨC KHỎE</v>
          </cell>
          <cell r="H11802" t="str">
            <v>HỖ TRỢ XƯƠNG VÀ KHỚP</v>
          </cell>
        </row>
        <row r="11803">
          <cell r="C11803" t="str">
            <v>4547441959871</v>
          </cell>
          <cell r="D11803" t="str">
            <v>PANASONIC- Máy cạo râu dùng pin ES-RS10-R màu đỏ</v>
          </cell>
          <cell r="E11803">
            <v>490000</v>
          </cell>
          <cell r="F11803" t="str">
            <v>230741</v>
          </cell>
          <cell r="G11803" t="str">
            <v>ORDER</v>
          </cell>
          <cell r="H11803" t="str">
            <v>NHÀ CỬA ĐỜI SỐNG</v>
          </cell>
        </row>
        <row r="11804">
          <cell r="C11804" t="str">
            <v>4971710310979</v>
          </cell>
          <cell r="D11804" t="str">
            <v>KOSE- Lotion chống lão hóa tinh chất Q10 180ml</v>
          </cell>
          <cell r="E11804">
            <v>375000</v>
          </cell>
          <cell r="F11804" t="str">
            <v>230742</v>
          </cell>
          <cell r="G11804" t="str">
            <v>CHĂM SÓC SẮC ĐẸP</v>
          </cell>
          <cell r="H11804" t="str">
            <v>CHĂM SÓC DA</v>
          </cell>
        </row>
        <row r="11805">
          <cell r="C11805" t="str">
            <v>4903379021040</v>
          </cell>
          <cell r="D11805" t="str">
            <v>ROYCE- Socola tươi vị Whiskey Ao 20 viên</v>
          </cell>
          <cell r="E11805">
            <v>295000</v>
          </cell>
          <cell r="F11805" t="str">
            <v>230743</v>
          </cell>
          <cell r="G11805" t="str">
            <v>THỰC PHẨM</v>
          </cell>
          <cell r="H11805" t="str">
            <v>BÁNH KẸO, ĐỒ ĂN VẶT</v>
          </cell>
        </row>
        <row r="11806">
          <cell r="C11806" t="str">
            <v>4903379043226</v>
          </cell>
          <cell r="D11806" t="str">
            <v>ROYCE- Socola tươi vị đường đen 20 viên</v>
          </cell>
          <cell r="E11806">
            <v>295000</v>
          </cell>
          <cell r="F11806" t="str">
            <v>230744</v>
          </cell>
          <cell r="G11806" t="str">
            <v>THỰC PHẨM</v>
          </cell>
          <cell r="H11806" t="str">
            <v>BÁNH KẸO, ĐỒ ĂN VẶT</v>
          </cell>
        </row>
        <row r="11807">
          <cell r="C11807" t="str">
            <v>4903379020654</v>
          </cell>
          <cell r="D11807" t="str">
            <v>ROYCE- Socola tươi vị cacao 20v- Bản giới hạn Noel</v>
          </cell>
          <cell r="E11807">
            <v>295000</v>
          </cell>
          <cell r="F11807" t="str">
            <v>230745</v>
          </cell>
          <cell r="G11807" t="str">
            <v>THỰC PHẨM</v>
          </cell>
          <cell r="H11807" t="str">
            <v>BÁNH KẸO, ĐỒ ĂN VẶT</v>
          </cell>
        </row>
        <row r="11808">
          <cell r="C11808" t="str">
            <v>4903379020579</v>
          </cell>
          <cell r="D11808" t="str">
            <v>ROYCE- Socola tươi vị dâu tây 20 viên</v>
          </cell>
          <cell r="E11808">
            <v>295000</v>
          </cell>
          <cell r="F11808" t="str">
            <v>230746</v>
          </cell>
          <cell r="G11808" t="str">
            <v>THỰC PHẨM</v>
          </cell>
          <cell r="H11808" t="str">
            <v>BÁNH KẸO, ĐỒ ĂN VẶT</v>
          </cell>
        </row>
        <row r="11809">
          <cell r="C11809" t="str">
            <v>4903379020623</v>
          </cell>
          <cell r="D11809" t="str">
            <v>ROYCE- Socola tươi vị sữa dâu 20 viên</v>
          </cell>
          <cell r="E11809">
            <v>295000</v>
          </cell>
          <cell r="F11809" t="str">
            <v>230747</v>
          </cell>
          <cell r="G11809" t="str">
            <v>THỰC PHẨM</v>
          </cell>
          <cell r="H11809" t="str">
            <v>BÁNH KẸO, ĐỒ ĂN VẶT</v>
          </cell>
        </row>
        <row r="11810">
          <cell r="C11810" t="str">
            <v>4903379021033</v>
          </cell>
          <cell r="D11810" t="str">
            <v>ROYCE- Socola tươi vị cacao sữa 20v Bản giáng sinh</v>
          </cell>
          <cell r="E11810">
            <v>295000</v>
          </cell>
          <cell r="F11810" t="str">
            <v>230748</v>
          </cell>
          <cell r="G11810" t="str">
            <v>THỰC PHẨM</v>
          </cell>
          <cell r="H11810" t="str">
            <v>BÁNH KẸO, ĐỒ ĂN VẶT</v>
          </cell>
        </row>
        <row r="11811">
          <cell r="C11811" t="str">
            <v>4539594100323</v>
          </cell>
          <cell r="D11811" t="str">
            <v>CHIVAS REGAL- Rượu Whisky 12 năm 40 độ 1000ml</v>
          </cell>
          <cell r="E11811">
            <v>1200000</v>
          </cell>
          <cell r="F11811" t="str">
            <v>230749</v>
          </cell>
          <cell r="G11811" t="str">
            <v>THỰC PHẨM</v>
          </cell>
          <cell r="H11811" t="str">
            <v>RƯỢU</v>
          </cell>
        </row>
        <row r="11812">
          <cell r="C11812" t="str">
            <v>4942355118121</v>
          </cell>
          <cell r="D11812" t="str">
            <v>KOBE BUSSAN- Táo đỏ sấy khô 500g</v>
          </cell>
          <cell r="E11812">
            <v>299000</v>
          </cell>
          <cell r="F11812" t="str">
            <v>230750</v>
          </cell>
          <cell r="G11812" t="str">
            <v>ORDER</v>
          </cell>
          <cell r="H11812" t="str">
            <v>THỰC PHẨM</v>
          </cell>
        </row>
        <row r="11813">
          <cell r="C11813" t="str">
            <v>4987035085614</v>
          </cell>
          <cell r="D11813" t="str">
            <v>OTSUKA- Kem bôi lành vết thương Oronine H 30g</v>
          </cell>
          <cell r="E11813">
            <v>145000</v>
          </cell>
          <cell r="F11813" t="str">
            <v>230751</v>
          </cell>
          <cell r="G11813" t="str">
            <v>CHĂM SÓC SỨC KHỎE</v>
          </cell>
          <cell r="H11813" t="str">
            <v>LIÊN QUAN Y TẾ</v>
          </cell>
        </row>
        <row r="11814">
          <cell r="C11814" t="str">
            <v>4580168605331</v>
          </cell>
          <cell r="D11814" t="str">
            <v>AMI- Dầu dưỡng tóc NMN hương hoa trắng 100ml</v>
          </cell>
          <cell r="E11814">
            <v>230000</v>
          </cell>
          <cell r="F11814" t="str">
            <v>230752</v>
          </cell>
          <cell r="G11814" t="str">
            <v>CHĂM SÓC SẮC ĐẸP</v>
          </cell>
          <cell r="H11814" t="str">
            <v>CHĂM SÓC TÓC</v>
          </cell>
        </row>
        <row r="11815">
          <cell r="C11815" t="str">
            <v>4901417788191</v>
          </cell>
          <cell r="D11815" t="str">
            <v>KRACIE- Set gội xả Latte phục hồi tóc 400mlx2</v>
          </cell>
          <cell r="E11815">
            <v>385000</v>
          </cell>
          <cell r="F11815" t="str">
            <v>230753</v>
          </cell>
          <cell r="G11815" t="str">
            <v>CHĂM SÓC SẮC ĐẸP</v>
          </cell>
          <cell r="H11815" t="str">
            <v>CHĂM SÓC TÓC</v>
          </cell>
        </row>
        <row r="11816">
          <cell r="C11816" t="str">
            <v>4570090830109</v>
          </cell>
          <cell r="D11816" t="str">
            <v>CATKIN- Son lỳ đỏ cam phiên bản phượng hoàng 3.6g</v>
          </cell>
          <cell r="E11816">
            <v>320000</v>
          </cell>
          <cell r="F11816" t="str">
            <v>230754</v>
          </cell>
          <cell r="G11816" t="str">
            <v>CHĂM SÓC SẮC ĐẸP</v>
          </cell>
          <cell r="H11816" t="str">
            <v>TRANG ĐIỂM</v>
          </cell>
        </row>
        <row r="11817">
          <cell r="C11817" t="str">
            <v>4580271420036</v>
          </cell>
          <cell r="D11817" t="str">
            <v>NIHON BERUMU- Bột uống bổ sung siêu lợi khuẩn 70g</v>
          </cell>
          <cell r="E11817">
            <v>10900000</v>
          </cell>
          <cell r="F11817" t="str">
            <v>230755</v>
          </cell>
          <cell r="G11817" t="str">
            <v>CHĂM SÓC SỨC KHỎE</v>
          </cell>
          <cell r="H11817" t="str">
            <v>CẢI THIỆN TIÊU HÓA VÀ HỆ VI SINH ĐƯỜNG RUỘT</v>
          </cell>
        </row>
        <row r="11818">
          <cell r="C11818" t="str">
            <v>4571365223220</v>
          </cell>
          <cell r="D11818" t="str">
            <v>BISHOU AKARI- Nước hoa hồng Vitano C 150ml</v>
          </cell>
          <cell r="E11818">
            <v>370000</v>
          </cell>
          <cell r="F11818" t="str">
            <v>230756</v>
          </cell>
          <cell r="G11818" t="str">
            <v>CHĂM SÓC SẮC ĐẸP</v>
          </cell>
          <cell r="H11818" t="str">
            <v>CHĂM SÓC DA</v>
          </cell>
        </row>
        <row r="11819">
          <cell r="C11819" t="str">
            <v>4987176177070</v>
          </cell>
          <cell r="D11819" t="str">
            <v>ORAL-B- Đầu bàn chải làm trắng răng EB18RX-2HB 2c</v>
          </cell>
          <cell r="E11819">
            <v>180000</v>
          </cell>
          <cell r="F11819" t="str">
            <v>230757</v>
          </cell>
          <cell r="G11819" t="str">
            <v>CHĂM SÓC HÀNG NGÀY</v>
          </cell>
          <cell r="H11819" t="str">
            <v>CHĂM SÓC RĂNG MIỆNG</v>
          </cell>
        </row>
        <row r="11820">
          <cell r="C11820" t="str">
            <v>4901301418760</v>
          </cell>
          <cell r="D11820" t="str">
            <v>KAO-Son dưỡng Nivea k màu Vanilla+Macca Melty 2.2g</v>
          </cell>
          <cell r="E11820">
            <v>139000</v>
          </cell>
          <cell r="F11820" t="str">
            <v>230758</v>
          </cell>
          <cell r="G11820" t="str">
            <v>CHĂM SÓC SẮC ĐẸP</v>
          </cell>
          <cell r="H11820" t="str">
            <v>TRANG ĐIỂM</v>
          </cell>
        </row>
        <row r="11821">
          <cell r="C11821" t="str">
            <v>4946842100019</v>
          </cell>
          <cell r="D11821" t="str">
            <v>ASAHI- Viên uống hỗ trợ tiêu hoá Abios 2000v</v>
          </cell>
          <cell r="E11821">
            <v>700000</v>
          </cell>
          <cell r="F11821" t="str">
            <v>230759</v>
          </cell>
          <cell r="G11821" t="str">
            <v>CHĂM SÓC SỨC KHỎE</v>
          </cell>
          <cell r="H11821" t="str">
            <v>CẢI THIỆN TIÊU HÓA VÀ HỆ VI SINH ĐƯỜNG RUỘT</v>
          </cell>
        </row>
        <row r="11822">
          <cell r="C11822" t="str">
            <v>T4902710227110</v>
          </cell>
          <cell r="D11822" t="str">
            <v>PANASONIC- Lưỡi dao cạo râu thay thế ES9943 (1c)</v>
          </cell>
          <cell r="E11822">
            <v>235000</v>
          </cell>
          <cell r="F11822" t="str">
            <v>230760</v>
          </cell>
          <cell r="G11822" t="str">
            <v>ORDER</v>
          </cell>
          <cell r="H11822" t="str">
            <v>NHÀ CỬA ĐỜI SỐNG</v>
          </cell>
        </row>
        <row r="11823">
          <cell r="C11823" t="str">
            <v>4589777650015</v>
          </cell>
          <cell r="D11823" t="str">
            <v>KANEHIDE- Viên uống tảo nâu Ex Fucoidan 150v</v>
          </cell>
          <cell r="E11823">
            <v>3600000</v>
          </cell>
          <cell r="F11823" t="str">
            <v>230761</v>
          </cell>
          <cell r="G11823" t="str">
            <v>CHĂM SÓC SỨC KHỎE</v>
          </cell>
          <cell r="H11823" t="str">
            <v>TĂNG CƯỜNG HỆ MIỄN DỊCH</v>
          </cell>
        </row>
        <row r="11824">
          <cell r="C11824" t="str">
            <v>4550512059332</v>
          </cell>
          <cell r="D11824" t="str">
            <v>MUJI- Nước hoa hồng Light Toning cho da dầu- 200ml</v>
          </cell>
          <cell r="E11824">
            <v>245000</v>
          </cell>
          <cell r="F11824" t="str">
            <v>230762</v>
          </cell>
          <cell r="G11824" t="str">
            <v>CHĂM SÓC SẮC ĐẸP</v>
          </cell>
          <cell r="H11824" t="str">
            <v>CHĂM SÓC DA</v>
          </cell>
        </row>
        <row r="11825">
          <cell r="C11825" t="str">
            <v>4571365222957</v>
          </cell>
          <cell r="D11825" t="str">
            <v>BISHOU AKARI- Dầu dưỡng đa năng NMN 100ml</v>
          </cell>
          <cell r="E11825">
            <v>230000</v>
          </cell>
          <cell r="F11825" t="str">
            <v>230763</v>
          </cell>
          <cell r="G11825" t="str">
            <v>CHĂM SÓC SẮC ĐẸP</v>
          </cell>
          <cell r="H11825" t="str">
            <v>CHĂM SÓC DA</v>
          </cell>
        </row>
        <row r="11826">
          <cell r="C11826" t="str">
            <v>4570052774021</v>
          </cell>
          <cell r="D11826" t="str">
            <v>INGLEWOOD-Nhuộm tóc phủ bạc tạo bọt Air Beauty 80g</v>
          </cell>
          <cell r="E11826">
            <v>200000</v>
          </cell>
          <cell r="F11826" t="str">
            <v>230764</v>
          </cell>
          <cell r="G11826" t="str">
            <v>CHĂM SÓC SẮC ĐẸP</v>
          </cell>
          <cell r="H11826" t="str">
            <v>CHĂM SÓC TÓC</v>
          </cell>
        </row>
        <row r="11827">
          <cell r="C11827" t="str">
            <v>4901301370204</v>
          </cell>
          <cell r="D11827" t="str">
            <v>KAO- Sữa dưỡng thể trắng da Nivea Premium 190g</v>
          </cell>
          <cell r="E11827">
            <v>235000</v>
          </cell>
          <cell r="F11827" t="str">
            <v>230765</v>
          </cell>
          <cell r="G11827" t="str">
            <v>CHĂM SÓC SẮC ĐẸP</v>
          </cell>
          <cell r="H11827" t="str">
            <v>CHĂM SÓC CƠ THỂ</v>
          </cell>
        </row>
        <row r="11828">
          <cell r="C11828" t="str">
            <v>14987087003823</v>
          </cell>
          <cell r="D11828" t="str">
            <v>SHIONOGI- Kem bôi nấm ngứa Rinderon VG 0.12% 5g</v>
          </cell>
          <cell r="E11828">
            <v>1100000</v>
          </cell>
          <cell r="F11828" t="str">
            <v>230766</v>
          </cell>
          <cell r="G11828" t="str">
            <v>CHĂM SÓC SỨC KHỎE</v>
          </cell>
          <cell r="H11828" t="str">
            <v>LIÊN QUAN Y TẾ</v>
          </cell>
        </row>
        <row r="11829">
          <cell r="C11829" t="str">
            <v>4570192201104</v>
          </cell>
          <cell r="D11829" t="str">
            <v>CLOVER- Tăm nước cầm tay 7 đầu BPF-01 (Màu đen)</v>
          </cell>
          <cell r="E11829">
            <v>730000</v>
          </cell>
          <cell r="F11829" t="str">
            <v>230767</v>
          </cell>
          <cell r="G11829" t="str">
            <v>CHĂM SÓC HÀNG NGÀY</v>
          </cell>
          <cell r="H11829" t="str">
            <v>CHĂM SÓC RĂNG MIỆNG</v>
          </cell>
        </row>
        <row r="11830">
          <cell r="C11830" t="str">
            <v>14987274140898</v>
          </cell>
          <cell r="D11830" t="str">
            <v>AFRESA- Viên uống hỗ trợ giấc ngủ Melex 0.5mg 100v</v>
          </cell>
          <cell r="E11830">
            <v>850000</v>
          </cell>
          <cell r="F11830" t="str">
            <v>230768</v>
          </cell>
          <cell r="G11830" t="str">
            <v>CHĂM SÓC SỨC KHỎE</v>
          </cell>
          <cell r="H11830" t="str">
            <v>HỖ TRỢ TRÍ NÃO VÀ TRÍ NHỚ</v>
          </cell>
        </row>
        <row r="11831">
          <cell r="C11831" t="str">
            <v>4987087038187</v>
          </cell>
          <cell r="D11831" t="str">
            <v>SHIONOGI- Kem bôi nấm ngứa Rinderon VG 0.12% 5g</v>
          </cell>
          <cell r="E11831">
            <v>110000</v>
          </cell>
          <cell r="F11831" t="str">
            <v>230769</v>
          </cell>
          <cell r="G11831" t="str">
            <v>CHĂM SÓC SỨC KHỎE</v>
          </cell>
          <cell r="H11831" t="str">
            <v>LIÊN QUAN Y TẾ</v>
          </cell>
        </row>
        <row r="11832">
          <cell r="C11832" t="str">
            <v>4987365001018</v>
          </cell>
          <cell r="D11832" t="str">
            <v>IBOKORORI- Dung dịch bôi mụn cóc vết chai 6ml</v>
          </cell>
          <cell r="E11832">
            <v>250000</v>
          </cell>
          <cell r="F11832" t="str">
            <v>230770</v>
          </cell>
          <cell r="G11832" t="str">
            <v>CHĂM SÓC SỨC KHỎE</v>
          </cell>
          <cell r="H11832" t="str">
            <v>HỖ TRỢ LÀM ĐẸP</v>
          </cell>
        </row>
        <row r="11833">
          <cell r="C11833" t="str">
            <v>4582278230175</v>
          </cell>
          <cell r="D11833" t="str">
            <v>VITAL MORE- Thực phẩm hỗ trợ Fucoidan Nano 90 Gói</v>
          </cell>
          <cell r="E11833">
            <v>17500000</v>
          </cell>
          <cell r="F11833" t="str">
            <v>230771</v>
          </cell>
          <cell r="G11833" t="str">
            <v>CHĂM SÓC SỨC KHỎE</v>
          </cell>
          <cell r="H11833" t="str">
            <v>TĂNG CƯỜNG HỆ MIỄN DỊCH</v>
          </cell>
        </row>
        <row r="11834">
          <cell r="C11834" t="str">
            <v>4905687863268</v>
          </cell>
          <cell r="D11834" t="str">
            <v>KAWA- Chăn trần bông Sofr Blanket hoạ tiết 2x2m3</v>
          </cell>
          <cell r="E11834">
            <v>950000</v>
          </cell>
          <cell r="F11834" t="str">
            <v>230772</v>
          </cell>
          <cell r="G11834" t="str">
            <v>NHÀ CỬA ĐỜI SỐNG</v>
          </cell>
          <cell r="H11834" t="str">
            <v>ĐỒ DÙNG SINH HOẠT GIA ĐÌNH</v>
          </cell>
        </row>
        <row r="11835">
          <cell r="C11835" t="str">
            <v>4905846117225</v>
          </cell>
          <cell r="D11835" t="str">
            <v>CHOYA- Rượu mơ mật ong tía tô 15 độ 325ml</v>
          </cell>
          <cell r="E11835">
            <v>289000</v>
          </cell>
          <cell r="F11835" t="str">
            <v>230773</v>
          </cell>
          <cell r="G11835" t="str">
            <v>THỰC PHẨM</v>
          </cell>
          <cell r="H11835" t="str">
            <v>RƯỢU</v>
          </cell>
        </row>
        <row r="11836">
          <cell r="C11836" t="str">
            <v>4905846117218</v>
          </cell>
          <cell r="D11836" t="str">
            <v>CHOYA- Rượu mơ mật ong hoa đào 15 độ 325ml</v>
          </cell>
          <cell r="E11836">
            <v>299000</v>
          </cell>
          <cell r="F11836" t="str">
            <v>230774</v>
          </cell>
          <cell r="G11836" t="str">
            <v>THỰC PHẨM</v>
          </cell>
          <cell r="H11836" t="str">
            <v>RƯỢU</v>
          </cell>
        </row>
        <row r="11837">
          <cell r="C11837" t="str">
            <v>14987334307018</v>
          </cell>
          <cell r="D11837" t="str">
            <v>HONZO-Viên hỗ trợ rối loạn cương dương 50mg 20v</v>
          </cell>
          <cell r="E11837">
            <v>1600000</v>
          </cell>
          <cell r="F11837" t="str">
            <v>230775</v>
          </cell>
          <cell r="G11837" t="str">
            <v>CHĂM SÓC SỨC KHỎE</v>
          </cell>
          <cell r="H11837" t="str">
            <v>SINH LÝ - NỘI TIẾT TỐ</v>
          </cell>
        </row>
        <row r="11838">
          <cell r="C11838" t="str">
            <v>4971710569599</v>
          </cell>
          <cell r="D11838" t="str">
            <v>KOSE- Kem nền BB SEKKISEI BRIGHTENING be sáng 30g</v>
          </cell>
          <cell r="E11838">
            <v>595000</v>
          </cell>
          <cell r="F11838" t="str">
            <v>230776</v>
          </cell>
          <cell r="G11838" t="str">
            <v>CHĂM SÓC SẮC ĐẸP</v>
          </cell>
          <cell r="H11838" t="str">
            <v>TRANG ĐIỂM</v>
          </cell>
        </row>
        <row r="11839">
          <cell r="C11839" t="str">
            <v>4573583373176</v>
          </cell>
          <cell r="D11839" t="str">
            <v>COLOURS-Set gội xả The public organic hồng 260mlx2</v>
          </cell>
          <cell r="E11839">
            <v>380000</v>
          </cell>
          <cell r="F11839" t="str">
            <v>230777</v>
          </cell>
          <cell r="G11839" t="str">
            <v>CHĂM SÓC SẮC ĐẸP</v>
          </cell>
          <cell r="H11839" t="str">
            <v>CHĂM SÓC TÓC</v>
          </cell>
        </row>
        <row r="11840">
          <cell r="C11840" t="str">
            <v>4573583373183</v>
          </cell>
          <cell r="D11840" t="str">
            <v>COLOURS-Set gội xả The public organic tím 260mlx2</v>
          </cell>
          <cell r="E11840">
            <v>380000</v>
          </cell>
          <cell r="F11840" t="str">
            <v>230778</v>
          </cell>
          <cell r="G11840" t="str">
            <v>CHĂM SÓC SẮC ĐẸP</v>
          </cell>
          <cell r="H11840" t="str">
            <v>CHĂM SÓC TÓC</v>
          </cell>
        </row>
        <row r="11841">
          <cell r="C11841" t="str">
            <v>4983254200012</v>
          </cell>
          <cell r="D11841" t="str">
            <v>TAMURA- Rượu sake bình cói Hakushika 1800 ml</v>
          </cell>
          <cell r="E11841">
            <v>1750000</v>
          </cell>
          <cell r="F11841" t="str">
            <v>230779</v>
          </cell>
          <cell r="G11841" t="str">
            <v>THỰC PHẨM</v>
          </cell>
          <cell r="H11841" t="str">
            <v>RƯỢU</v>
          </cell>
        </row>
        <row r="11842">
          <cell r="C11842" t="str">
            <v>2304032401001</v>
          </cell>
          <cell r="D11842" t="str">
            <v>Rổ đựng trái cây</v>
          </cell>
          <cell r="E11842">
            <v>115000</v>
          </cell>
          <cell r="F11842" t="str">
            <v>230780</v>
          </cell>
          <cell r="G11842" t="str">
            <v>NHÀ CỬA ĐỜI SỐNG</v>
          </cell>
          <cell r="H11842" t="str">
            <v>BẾP VÀ PHÒNG ĂN</v>
          </cell>
        </row>
        <row r="11843">
          <cell r="C11843" t="str">
            <v>4979006103809</v>
          </cell>
          <cell r="D11843" t="str">
            <v>SK-II- Kem nền CC cream chống nắng SPF 50/30g</v>
          </cell>
          <cell r="E11843">
            <v>2340000</v>
          </cell>
          <cell r="F11843" t="str">
            <v>230781</v>
          </cell>
          <cell r="G11843" t="str">
            <v>CHĂM SÓC SẮC ĐẸP</v>
          </cell>
          <cell r="H11843" t="str">
            <v>TRANG ĐIỂM</v>
          </cell>
        </row>
        <row r="11844">
          <cell r="C11844" t="str">
            <v>4905846210056</v>
          </cell>
          <cell r="D11844" t="str">
            <v>CHOYA- Rượu mơ Honkaku Umeshu không cồn 700ml</v>
          </cell>
          <cell r="E11844">
            <v>329000</v>
          </cell>
          <cell r="F11844" t="str">
            <v>230782</v>
          </cell>
          <cell r="G11844" t="str">
            <v>THỰC PHẨM</v>
          </cell>
          <cell r="H11844" t="str">
            <v>RƯỢU</v>
          </cell>
        </row>
        <row r="11845">
          <cell r="C11845" t="str">
            <v>4562344393300</v>
          </cell>
          <cell r="D11845" t="str">
            <v>THERMOS- Bình nước giữ nhiệt màu bạc 1.5L</v>
          </cell>
          <cell r="E11845">
            <v>950000</v>
          </cell>
          <cell r="F11845" t="str">
            <v>230783</v>
          </cell>
          <cell r="G11845" t="str">
            <v>NHÀ CỬA ĐỜI SỐNG</v>
          </cell>
          <cell r="H11845" t="str">
            <v>BẾP VÀ PHÒNG ĂN</v>
          </cell>
        </row>
        <row r="11846">
          <cell r="C11846" t="str">
            <v>4515061044734</v>
          </cell>
          <cell r="D11846" t="str">
            <v>BCL- Sữa rửa mặt AHA Cleaning Research (120g)</v>
          </cell>
          <cell r="E11846">
            <v>260000</v>
          </cell>
          <cell r="F11846" t="str">
            <v>230784</v>
          </cell>
          <cell r="G11846" t="str">
            <v>CHĂM SÓC SẮC ĐẸP</v>
          </cell>
          <cell r="H11846" t="str">
            <v>CHĂM SÓC DA</v>
          </cell>
        </row>
        <row r="11847">
          <cell r="C11847" t="str">
            <v>4570192201111</v>
          </cell>
          <cell r="D11847" t="str">
            <v>CLOVER- Tăm nước cầm tay 7 đầu BPF-01-12B</v>
          </cell>
          <cell r="E11847">
            <v>730000</v>
          </cell>
          <cell r="F11847" t="str">
            <v>230785</v>
          </cell>
          <cell r="G11847" t="str">
            <v>CHĂM SÓC HÀNG NGÀY</v>
          </cell>
          <cell r="H11847" t="str">
            <v>CHĂM SÓC RĂNG MIỆNG</v>
          </cell>
        </row>
        <row r="11848">
          <cell r="C11848" t="str">
            <v>4580629532275</v>
          </cell>
          <cell r="D11848" t="str">
            <v>YOSEI- Viên uống NANO Dascophyllan HI 60 viên</v>
          </cell>
          <cell r="E11848">
            <v>1550000</v>
          </cell>
          <cell r="F11848" t="str">
            <v>230786</v>
          </cell>
          <cell r="G11848" t="str">
            <v>CHĂM SÓC SỨC KHỎE</v>
          </cell>
          <cell r="H11848" t="str">
            <v>TĂNG CƯỜNG HỆ MIỄN DỊCH</v>
          </cell>
        </row>
        <row r="11849">
          <cell r="C11849" t="str">
            <v>4901080722317</v>
          </cell>
          <cell r="D11849" t="str">
            <v>EARTH- Kem đánh răng Sensodyne 99g</v>
          </cell>
          <cell r="E11849">
            <v>240000</v>
          </cell>
          <cell r="F11849" t="str">
            <v>230787</v>
          </cell>
          <cell r="G11849" t="str">
            <v>CHĂM SÓC HÀNG NGÀY</v>
          </cell>
          <cell r="H11849" t="str">
            <v>CHĂM SÓC RĂNG MIỆNG</v>
          </cell>
        </row>
        <row r="11850">
          <cell r="C11850" t="str">
            <v>4580139989064</v>
          </cell>
          <cell r="D11850" t="str">
            <v>PDSM- Viên uống trẻ hóa NMN 30000 mg ForMen 120v</v>
          </cell>
          <cell r="E11850">
            <v>8200000</v>
          </cell>
          <cell r="F11850" t="str">
            <v>230788</v>
          </cell>
          <cell r="G11850" t="str">
            <v>CHĂM SÓC SỨC KHỎE</v>
          </cell>
          <cell r="H11850" t="str">
            <v>HỖ TRỢ LÀM ĐẸP</v>
          </cell>
        </row>
        <row r="11851">
          <cell r="C11851" t="str">
            <v>4902975053387</v>
          </cell>
          <cell r="D11851" t="str">
            <v>SUNWORLD- Bông lan dưa lưới Yubari Steam Cake 20c</v>
          </cell>
          <cell r="E11851">
            <v>380000</v>
          </cell>
          <cell r="F11851" t="str">
            <v>230789</v>
          </cell>
          <cell r="G11851" t="str">
            <v>THỰC PHẨM</v>
          </cell>
          <cell r="H11851" t="str">
            <v>BÁNH KẸO, ĐỒ ĂN VẶT</v>
          </cell>
        </row>
        <row r="11852">
          <cell r="C11852" t="str">
            <v>4987493013013</v>
          </cell>
          <cell r="D11852" t="str">
            <v>Bean Stalk Snow - Viên uống DHA cho bà bầu 90 viên</v>
          </cell>
          <cell r="E11852">
            <v>350000</v>
          </cell>
          <cell r="F11852" t="str">
            <v>230790</v>
          </cell>
          <cell r="G11852" t="str">
            <v>CHĂM SÓC SỨC KHỎE</v>
          </cell>
          <cell r="H11852" t="str">
            <v>THỰC PHẨM CHỨC NĂNG CHO MÉ &amp; BÉ</v>
          </cell>
        </row>
        <row r="11853">
          <cell r="C11853" t="str">
            <v>4902102107655</v>
          </cell>
          <cell r="D11853" t="str">
            <v>COCACOLA- Trà xanh Sencha Ayataka 525ml</v>
          </cell>
          <cell r="E11853">
            <v>150000</v>
          </cell>
          <cell r="F11853" t="str">
            <v>230791</v>
          </cell>
          <cell r="G11853" t="str">
            <v>THỰC PHẨM</v>
          </cell>
          <cell r="H11853" t="str">
            <v>ĐỒ UỐNG, PHA CHẾ</v>
          </cell>
        </row>
        <row r="11854">
          <cell r="C11854" t="str">
            <v>4513574037625</v>
          </cell>
          <cell r="D11854" t="str">
            <v>KUMANO- Sữa rửa mặt Pharmaact Men's 130g</v>
          </cell>
          <cell r="E11854">
            <v>90000</v>
          </cell>
          <cell r="F11854" t="str">
            <v>230792</v>
          </cell>
          <cell r="G11854" t="str">
            <v>CHĂM SÓC SẮC ĐẸP</v>
          </cell>
          <cell r="H11854" t="str">
            <v>Mỹ phẩm khác</v>
          </cell>
        </row>
        <row r="11855">
          <cell r="C11855" t="str">
            <v>4901301043764</v>
          </cell>
          <cell r="D11855" t="str">
            <v>KAO- Kem Dưỡng Da Nivea Soft (50g)</v>
          </cell>
          <cell r="E11855">
            <v>115000</v>
          </cell>
          <cell r="F11855" t="str">
            <v>230793</v>
          </cell>
          <cell r="G11855" t="str">
            <v>CHĂM SÓC SẮC ĐẸP</v>
          </cell>
          <cell r="H11855" t="str">
            <v>CHĂM SÓC CƠ THỂ</v>
          </cell>
        </row>
        <row r="11856">
          <cell r="C11856" t="str">
            <v>4570042720045</v>
          </cell>
          <cell r="D11856" t="str">
            <v>‎COUSSINET- Viên uống tạo kiềm Rincal BS For Boy</v>
          </cell>
          <cell r="E11856">
            <v>1600000</v>
          </cell>
          <cell r="F11856" t="str">
            <v>230794</v>
          </cell>
          <cell r="G11856" t="str">
            <v>CHĂM SÓC SỨC KHỎE</v>
          </cell>
          <cell r="H11856" t="str">
            <v>TĂNG CƯỜNG HỆ MIỄN DỊCH</v>
          </cell>
        </row>
        <row r="11857">
          <cell r="C11857" t="str">
            <v>4560386503053</v>
          </cell>
          <cell r="D11857" t="str">
            <v>PASODE- Viên Collagen tươi từ vây cá mập&amp;tổ yến30v</v>
          </cell>
          <cell r="E11857">
            <v>375000</v>
          </cell>
          <cell r="F11857" t="str">
            <v>230795</v>
          </cell>
          <cell r="G11857" t="str">
            <v>CHĂM SÓC SỨC KHỎE</v>
          </cell>
          <cell r="H11857" t="str">
            <v>HỖ TRỢ LÀM ĐẸP</v>
          </cell>
        </row>
        <row r="11858">
          <cell r="C11858" t="str">
            <v>8936212083611</v>
          </cell>
          <cell r="D11858" t="str">
            <v>KAIYO-Chảo inox đáy liền 3 lớp có nắp kính (24cm)</v>
          </cell>
          <cell r="E11858">
            <v>790000</v>
          </cell>
          <cell r="F11858" t="str">
            <v>230796</v>
          </cell>
          <cell r="G11858" t="str">
            <v>NHÀ CỬA ĐỜI SỐNG</v>
          </cell>
          <cell r="H11858" t="str">
            <v>BẾP VÀ PHÒNG ĂN</v>
          </cell>
        </row>
        <row r="11859">
          <cell r="C11859" t="str">
            <v>8936212083628</v>
          </cell>
          <cell r="D11859" t="str">
            <v>KAIYO-Chảo inox đáy liền 3 lớp có nắp kính (26cm)</v>
          </cell>
          <cell r="E11859">
            <v>810000</v>
          </cell>
          <cell r="F11859" t="str">
            <v>230797</v>
          </cell>
          <cell r="G11859" t="str">
            <v>NHÀ CỬA ĐỜI SỐNG</v>
          </cell>
          <cell r="H11859" t="str">
            <v>BẾP VÀ PHÒNG ĂN</v>
          </cell>
        </row>
        <row r="11860">
          <cell r="C11860" t="str">
            <v>4580399756536</v>
          </cell>
          <cell r="D11860" t="str">
            <v>HAC- Máy cắt lông xù quần áo cầm tay mini-Dùng pin</v>
          </cell>
          <cell r="E11860">
            <v>170000</v>
          </cell>
          <cell r="F11860" t="str">
            <v>230798</v>
          </cell>
          <cell r="G11860" t="str">
            <v>NHÀ CỬA ĐỜI SỐNG</v>
          </cell>
          <cell r="H11860" t="str">
            <v>ĐỒ DÙNG SINH HOẠT GIA ĐÌNH</v>
          </cell>
        </row>
        <row r="11861">
          <cell r="C11861" t="str">
            <v>4580698816580</v>
          </cell>
          <cell r="D11861" t="str">
            <v>NMN- Mặt nạ NMN Premium Face 30 miếng</v>
          </cell>
          <cell r="E11861">
            <v>220000</v>
          </cell>
          <cell r="F11861" t="str">
            <v>230799</v>
          </cell>
          <cell r="G11861" t="str">
            <v>CHĂM SÓC SẮC ĐẸP</v>
          </cell>
          <cell r="H11861" t="str">
            <v>CHĂM SÓC DA</v>
          </cell>
        </row>
        <row r="11862">
          <cell r="C11862" t="str">
            <v>4571246760929</v>
          </cell>
          <cell r="D11862" t="str">
            <v>NICHIEI - Viên uống Natto Premium 10000Fu 300 viên</v>
          </cell>
          <cell r="E11862">
            <v>3150000</v>
          </cell>
          <cell r="F11862" t="str">
            <v>230800</v>
          </cell>
          <cell r="G11862" t="str">
            <v>CHĂM SÓC SỨC KHỎE</v>
          </cell>
          <cell r="H11862" t="str">
            <v>HỖ TRỢ TRÍ NÃO VÀ TRÍ NHỚ</v>
          </cell>
        </row>
        <row r="11863">
          <cell r="C11863" t="str">
            <v>4570192201326</v>
          </cell>
          <cell r="D11863" t="str">
            <v>CLOVER - Cáp Đa Năng 3 Đầu Sạc Dây Rút YT màu đỏ</v>
          </cell>
          <cell r="E11863">
            <v>165000</v>
          </cell>
          <cell r="F11863" t="str">
            <v>230801</v>
          </cell>
          <cell r="G11863" t="str">
            <v>NHÀ CỬA ĐỜI SỐNG</v>
          </cell>
          <cell r="H11863" t="str">
            <v>ĐỒ DÙNG SINH HOẠT GIA ĐÌNH</v>
          </cell>
        </row>
        <row r="11864">
          <cell r="C11864" t="str">
            <v>4570192201340</v>
          </cell>
          <cell r="D11864" t="str">
            <v>CLOVER - Cáp Đa Năng 3 Đầu Sạc Dây Rút YT xanh lá</v>
          </cell>
          <cell r="E11864">
            <v>165000</v>
          </cell>
          <cell r="F11864" t="str">
            <v>230802</v>
          </cell>
          <cell r="G11864" t="str">
            <v>NHÀ CỬA ĐỜI SỐNG</v>
          </cell>
          <cell r="H11864" t="str">
            <v>ĐỒ DÙNG SINH HOẠT GIA ĐÌNH</v>
          </cell>
        </row>
        <row r="11865">
          <cell r="C11865" t="str">
            <v>4570192201333</v>
          </cell>
          <cell r="D11865" t="str">
            <v>CLOVER -Cáp Đa Năng 3 Đầu Sạc Dây Rút YT xanh biển</v>
          </cell>
          <cell r="E11865">
            <v>165000</v>
          </cell>
          <cell r="F11865" t="str">
            <v>230803</v>
          </cell>
          <cell r="G11865" t="str">
            <v>NHÀ CỬA ĐỜI SỐNG</v>
          </cell>
          <cell r="H11865" t="str">
            <v>ĐỒ DÙNG SINH HOẠT GIA ĐÌNH</v>
          </cell>
        </row>
        <row r="11866">
          <cell r="C11866" t="str">
            <v>4979006101355</v>
          </cell>
          <cell r="D11866" t="str">
            <v>SK-II- Kem dưỡng Skin Power Advanced Airy Cream80g</v>
          </cell>
          <cell r="E11866">
            <v>3440000</v>
          </cell>
          <cell r="F11866" t="str">
            <v>230804</v>
          </cell>
          <cell r="G11866" t="str">
            <v>CHĂM SÓC SẮC ĐẸP</v>
          </cell>
          <cell r="H11866" t="str">
            <v>CHĂM SÓC DA</v>
          </cell>
        </row>
        <row r="11867">
          <cell r="C11867" t="str">
            <v>4901004007810</v>
          </cell>
          <cell r="D11867" t="str">
            <v>ASAHI - Bom bia Karakuchi 2 lít</v>
          </cell>
          <cell r="E11867">
            <v>440000</v>
          </cell>
          <cell r="F11867" t="str">
            <v>230805</v>
          </cell>
          <cell r="G11867" t="str">
            <v>THỰC PHẨM</v>
          </cell>
          <cell r="H11867" t="str">
            <v>RƯỢU</v>
          </cell>
        </row>
        <row r="11868">
          <cell r="C11868" t="str">
            <v>5000299225783</v>
          </cell>
          <cell r="D11868" t="str">
            <v>CHIVAS REGAL-Rượu 18 năm Mizunara Cask Finish700ml</v>
          </cell>
          <cell r="E11868">
            <v>2900000</v>
          </cell>
          <cell r="F11868" t="str">
            <v>230806</v>
          </cell>
          <cell r="G11868" t="str">
            <v>THỰC PHẨM</v>
          </cell>
          <cell r="H11868" t="str">
            <v>RƯỢU</v>
          </cell>
        </row>
        <row r="11869">
          <cell r="C11869" t="str">
            <v>4549051700140</v>
          </cell>
          <cell r="D11869" t="str">
            <v>Menard Reishi - Viên uống chiết xuất nấm linh chi</v>
          </cell>
          <cell r="E11869">
            <v>2500000</v>
          </cell>
          <cell r="F11869" t="str">
            <v>230807</v>
          </cell>
          <cell r="G11869" t="str">
            <v>CHĂM SÓC SỨC KHỎE</v>
          </cell>
          <cell r="H11869" t="str">
            <v>TĂNG CƯỜNG HỆ MIỄN DỊCH</v>
          </cell>
        </row>
        <row r="11870">
          <cell r="C11870" t="str">
            <v>4957919769541</v>
          </cell>
          <cell r="D11870" t="str">
            <v>Nissan Reishi - Nấm Linh Chi Đỏ Nhật Bản 50 Gói</v>
          </cell>
          <cell r="E11870">
            <v>3800000</v>
          </cell>
          <cell r="F11870" t="str">
            <v>230808</v>
          </cell>
          <cell r="G11870" t="str">
            <v>CHĂM SÓC SỨC KHỎE</v>
          </cell>
          <cell r="H11870" t="str">
            <v>TĂNG CƯỜNG HỆ MIỄN DỊCH</v>
          </cell>
        </row>
        <row r="11871">
          <cell r="C11871" t="str">
            <v>4570192201319</v>
          </cell>
          <cell r="D11871" t="str">
            <v>CLOVER- Cáp Đa Năng 3 Đầu Sạc Dây Rút YT đen</v>
          </cell>
          <cell r="E11871">
            <v>165000</v>
          </cell>
          <cell r="F11871" t="str">
            <v>230809</v>
          </cell>
          <cell r="G11871" t="str">
            <v>NHÀ CỬA ĐỜI SỐNG</v>
          </cell>
          <cell r="H11871" t="str">
            <v>ĐỒ DÙNG SINH HOẠT GIA ĐÌNH</v>
          </cell>
        </row>
        <row r="11872">
          <cell r="C11872" t="str">
            <v>4987107673763</v>
          </cell>
          <cell r="D11872" t="str">
            <v>DAIICHI SANKYO- Xịt xoang viêm mũi dị ứng AG M30ml</v>
          </cell>
          <cell r="E11872">
            <v>450000</v>
          </cell>
          <cell r="F11872" t="str">
            <v>230810</v>
          </cell>
          <cell r="G11872" t="str">
            <v>CHĂM SÓC SỨC KHỎE</v>
          </cell>
          <cell r="H11872" t="str">
            <v>LIÊN QUAN Y TẾ</v>
          </cell>
        </row>
        <row r="11873">
          <cell r="C11873" t="str">
            <v>4571246761230</v>
          </cell>
          <cell r="D11873" t="str">
            <v>NICHIEI- Tinh chất chiết xuất gan NANO EX 330 viên</v>
          </cell>
          <cell r="E11873">
            <v>3890000</v>
          </cell>
          <cell r="F11873" t="str">
            <v>230811</v>
          </cell>
          <cell r="G11873" t="str">
            <v>CHĂM SÓC SỨC KHỎE</v>
          </cell>
          <cell r="H11873" t="str">
            <v>HỖ TRỢ GAN</v>
          </cell>
        </row>
        <row r="11874">
          <cell r="C11874" t="str">
            <v>4543112581617</v>
          </cell>
          <cell r="D11874" t="str">
            <v>BANDAI- DẦU GỘI XẢ TRẺ EM 300ml</v>
          </cell>
          <cell r="E11874">
            <v>185000</v>
          </cell>
          <cell r="F11874" t="str">
            <v>230812</v>
          </cell>
          <cell r="G11874" t="str">
            <v>ĐỒ CHO MẸ BÉ</v>
          </cell>
          <cell r="H11874" t="str">
            <v>CHĂM SÓC CƠ THỂ BÉ</v>
          </cell>
        </row>
        <row r="11875">
          <cell r="C11875" t="str">
            <v>4562344380584</v>
          </cell>
          <cell r="D11875" t="str">
            <v>THERMOS- SET NỒI CHẢO 9 MÓN (MÀU XANH)</v>
          </cell>
          <cell r="E11875">
            <v>3300000</v>
          </cell>
          <cell r="F11875" t="str">
            <v>230813</v>
          </cell>
          <cell r="G11875" t="str">
            <v>NHÀ CỬA ĐỜI SỐNG</v>
          </cell>
          <cell r="H11875" t="str">
            <v>BẾP VÀ PHÒNG ĂN</v>
          </cell>
        </row>
        <row r="11876">
          <cell r="C11876" t="str">
            <v>4901696536407</v>
          </cell>
          <cell r="D11876" t="str">
            <v>ROSETTE- Gel tẩy tế bào chết cho da khô 120g</v>
          </cell>
          <cell r="E11876">
            <v>129000</v>
          </cell>
          <cell r="F11876" t="str">
            <v>230814</v>
          </cell>
          <cell r="G11876" t="str">
            <v>CHĂM SÓC SẮC ĐẸP</v>
          </cell>
          <cell r="H11876" t="str">
            <v>CHĂM SÓC DA</v>
          </cell>
        </row>
        <row r="11877">
          <cell r="C11877" t="str">
            <v>4901696506899</v>
          </cell>
          <cell r="D11877" t="str">
            <v>ROSETTE- Gel tẩy tế bào chết cho da dầu 120g</v>
          </cell>
          <cell r="E11877">
            <v>129000</v>
          </cell>
          <cell r="F11877" t="str">
            <v>230815</v>
          </cell>
          <cell r="G11877" t="str">
            <v>CHĂM SÓC SẮC ĐẸP</v>
          </cell>
          <cell r="H11877" t="str">
            <v>CHĂM SÓC DA</v>
          </cell>
        </row>
        <row r="11878">
          <cell r="C11878" t="str">
            <v>14987123871027</v>
          </cell>
          <cell r="D11878" t="str">
            <v>IKP- Truyền trắng Glutathione Nhật 200mgx100 ống</v>
          </cell>
          <cell r="E11878">
            <v>6100000</v>
          </cell>
          <cell r="F11878" t="str">
            <v>230816</v>
          </cell>
          <cell r="G11878" t="str">
            <v>CHĂM SÓC SỨC KHỎE</v>
          </cell>
          <cell r="H11878" t="str">
            <v>HỖ TRỢ LÀM ĐẸP</v>
          </cell>
        </row>
        <row r="11879">
          <cell r="C11879" t="str">
            <v>4595120079068</v>
          </cell>
          <cell r="D11879" t="str">
            <v>KYOTO- Viên Uống Kyoto Has II 50EX 30 viên</v>
          </cell>
          <cell r="E11879">
            <v>1960000</v>
          </cell>
          <cell r="F11879" t="str">
            <v>230817</v>
          </cell>
          <cell r="G11879" t="str">
            <v>CHĂM SÓC SỨC KHỎE</v>
          </cell>
          <cell r="H11879" t="str">
            <v>HỖ TRỢ XƯƠNG VÀ KHỚP</v>
          </cell>
        </row>
        <row r="11880">
          <cell r="C11880" t="str">
            <v>4901008313078</v>
          </cell>
          <cell r="D11880" t="str">
            <v>CANMAKE-Phấn phủ Marshmallow Finish Powder10g-ML</v>
          </cell>
          <cell r="E11880">
            <v>320000</v>
          </cell>
          <cell r="F11880" t="str">
            <v>230818</v>
          </cell>
          <cell r="G11880" t="str">
            <v>CHĂM SÓC SẮC ĐẸP</v>
          </cell>
          <cell r="H11880" t="str">
            <v>TRANG ĐIỂM</v>
          </cell>
        </row>
        <row r="11881">
          <cell r="C11881" t="str">
            <v>4595643954286</v>
          </cell>
          <cell r="D11881" t="str">
            <v>HAYARI- THỨC UỐNG DETOX KOMBUCHA ZYME EX 500ML</v>
          </cell>
          <cell r="E11881">
            <v>1300000</v>
          </cell>
          <cell r="F11881" t="str">
            <v>230819</v>
          </cell>
          <cell r="G11881" t="str">
            <v>CHĂM SÓC SỨC KHỎE</v>
          </cell>
          <cell r="H11881" t="str">
            <v>HỖ TRỢ LÀM ĐẸP</v>
          </cell>
        </row>
        <row r="11882">
          <cell r="C11882" t="str">
            <v>4901301394804</v>
          </cell>
          <cell r="D11882" t="str">
            <v>KAO- Sữa tắm Nivea Creme Care hương xà phòng 470ml</v>
          </cell>
          <cell r="E11882">
            <v>270000</v>
          </cell>
          <cell r="F11882" t="str">
            <v>230820</v>
          </cell>
          <cell r="G11882" t="str">
            <v>CHĂM SÓC SẮC ĐẸP</v>
          </cell>
          <cell r="H11882" t="str">
            <v>CHĂM SÓC CƠ THỂ</v>
          </cell>
        </row>
        <row r="11883">
          <cell r="C11883" t="str">
            <v>4987176177063</v>
          </cell>
          <cell r="D11883" t="str">
            <v>P&amp;G-Đầu bàn chải Braun Oral B Perfect Clean(4c)</v>
          </cell>
          <cell r="E11883">
            <v>290000</v>
          </cell>
          <cell r="F11883" t="str">
            <v>230821</v>
          </cell>
          <cell r="G11883" t="str">
            <v>CHĂM SÓC HÀNG NGÀY</v>
          </cell>
          <cell r="H11883" t="str">
            <v>CHĂM SÓC RĂNG MIỆNG</v>
          </cell>
        </row>
        <row r="11884">
          <cell r="C11884" t="str">
            <v>4987176054913</v>
          </cell>
          <cell r="D11884" t="str">
            <v>P&amp;G-Đầu bàn chải Braun Oral B BRAUN (4c)</v>
          </cell>
          <cell r="E11884">
            <v>290000</v>
          </cell>
          <cell r="F11884" t="str">
            <v>230822</v>
          </cell>
          <cell r="G11884" t="str">
            <v>CHĂM SÓC HÀNG NGÀY</v>
          </cell>
          <cell r="H11884" t="str">
            <v>CHĂM SÓC RĂNG MIỆNG</v>
          </cell>
        </row>
        <row r="11885">
          <cell r="C11885" t="str">
            <v>4901417788368</v>
          </cell>
          <cell r="D11885" t="str">
            <v>KRACIE-Bộ gội xả cho tóc khô Latte 400mlx2</v>
          </cell>
          <cell r="E11885">
            <v>315000</v>
          </cell>
          <cell r="F11885" t="str">
            <v>230823</v>
          </cell>
          <cell r="G11885" t="str">
            <v>CHĂM SÓC SẮC ĐẸP</v>
          </cell>
          <cell r="H11885" t="str">
            <v>CHĂM SÓC TÓC</v>
          </cell>
        </row>
        <row r="11886">
          <cell r="C11886" t="str">
            <v>4573450130017</v>
          </cell>
          <cell r="D11886" t="str">
            <v>SUNSHO - Viên uống hỗ trợ ung thư FUCOIDAN 120v</v>
          </cell>
          <cell r="E11886">
            <v>5500000</v>
          </cell>
          <cell r="F11886" t="str">
            <v>230824</v>
          </cell>
          <cell r="G11886" t="str">
            <v>CHĂM SÓC SỨC KHỎE</v>
          </cell>
          <cell r="H11886" t="str">
            <v>TĂNG CƯỜNG HỆ MIỄN DỊCH</v>
          </cell>
        </row>
        <row r="11887">
          <cell r="C11887" t="str">
            <v>4979006107630</v>
          </cell>
          <cell r="D11887" t="str">
            <v>SK-II- Essential Travel chống lão hóa (Set 4 SP)</v>
          </cell>
          <cell r="E11887">
            <v>1200000</v>
          </cell>
          <cell r="F11887" t="str">
            <v>230825</v>
          </cell>
          <cell r="G11887" t="str">
            <v>CHĂM SÓC SẮC ĐẸP</v>
          </cell>
          <cell r="H11887" t="str">
            <v>CHĂM SÓC DA</v>
          </cell>
        </row>
        <row r="11888">
          <cell r="C11888" t="str">
            <v>4573100290290</v>
          </cell>
          <cell r="D11888" t="str">
            <v>DATSUMO LABO - Máy triệt lông toàn thân</v>
          </cell>
          <cell r="E11888">
            <v>400000</v>
          </cell>
          <cell r="F11888" t="str">
            <v>230826</v>
          </cell>
          <cell r="G11888" t="str">
            <v>NHÀ CỬA ĐỜI SỐNG</v>
          </cell>
          <cell r="H11888" t="str">
            <v>ĐỒ DÙNG SINH HOẠT GIA ĐÌNH</v>
          </cell>
        </row>
        <row r="11889">
          <cell r="C11889" t="str">
            <v>4902111760643</v>
          </cell>
          <cell r="D11889" t="str">
            <v>LUX - Xà bông tắm 82g</v>
          </cell>
          <cell r="E11889">
            <v>20000</v>
          </cell>
          <cell r="F11889" t="str">
            <v>230827</v>
          </cell>
          <cell r="G11889" t="str">
            <v>CHĂM SÓC SẮC ĐẸP</v>
          </cell>
          <cell r="H11889" t="str">
            <v>CHĂM SÓC CƠ THỂ</v>
          </cell>
        </row>
        <row r="11890">
          <cell r="C11890" t="str">
            <v>4901070123728</v>
          </cell>
          <cell r="D11890" t="str">
            <v>ULTRA POWER - Hộp khử mùi ô tô 900gr</v>
          </cell>
          <cell r="E11890">
            <v>290000</v>
          </cell>
          <cell r="F11890" t="str">
            <v>230828</v>
          </cell>
          <cell r="G11890" t="str">
            <v>NHÀ CỬA ĐỜI SỐNG</v>
          </cell>
          <cell r="H11890" t="str">
            <v>KHỬ MÙI</v>
          </cell>
        </row>
        <row r="11891">
          <cell r="C11891" t="str">
            <v>4901417788115</v>
          </cell>
          <cell r="D11891" t="str">
            <v>KRACIE- Set gội xả Ichikami 480MlX2</v>
          </cell>
          <cell r="E11891">
            <v>290000</v>
          </cell>
          <cell r="F11891" t="str">
            <v>230829</v>
          </cell>
          <cell r="G11891" t="str">
            <v>CHĂM SÓC SẮC ĐẸP</v>
          </cell>
          <cell r="H11891" t="str">
            <v>CHĂM SÓC TÓC</v>
          </cell>
        </row>
        <row r="11892">
          <cell r="C11892" t="str">
            <v>2304032403005</v>
          </cell>
          <cell r="D11892" t="str">
            <v>MEIJI NISHIKAWA -Ruột gối Nhật vải cotton</v>
          </cell>
          <cell r="E11892">
            <v>300000</v>
          </cell>
          <cell r="F11892" t="str">
            <v>230830</v>
          </cell>
          <cell r="G11892" t="str">
            <v>NHÀ CỬA ĐỜI SỐNG</v>
          </cell>
          <cell r="H11892" t="str">
            <v>ĐỒ DÙNG SINH HOẠT GIA ĐÌNH</v>
          </cell>
        </row>
        <row r="11893">
          <cell r="C11893" t="str">
            <v>8936212083567</v>
          </cell>
          <cell r="D11893" t="str">
            <v>KAIYO - Chảo inox chống dính vân nổi đáy liền 20cm</v>
          </cell>
          <cell r="E11893">
            <v>500000</v>
          </cell>
          <cell r="F11893" t="str">
            <v>230831</v>
          </cell>
          <cell r="G11893" t="str">
            <v>NHÀ CỬA ĐỜI SỐNG</v>
          </cell>
          <cell r="H11893" t="str">
            <v>BẾP VÀ PHÒNG ĂN</v>
          </cell>
        </row>
        <row r="11894">
          <cell r="C11894" t="str">
            <v>4902720102605</v>
          </cell>
          <cell r="D11894" t="str">
            <v>ITOH - Viên uống DHA cho bà bầu</v>
          </cell>
          <cell r="E11894">
            <v>380000</v>
          </cell>
          <cell r="F11894" t="str">
            <v>230832</v>
          </cell>
          <cell r="G11894" t="str">
            <v>CHĂM SÓC SỨC KHỎE</v>
          </cell>
          <cell r="H11894" t="str">
            <v>THỰC PHẨM CHỨC NĂNG CHO MÉ &amp; BÉ</v>
          </cell>
        </row>
        <row r="11895">
          <cell r="C11895" t="str">
            <v>4562193141732</v>
          </cell>
          <cell r="D11895" t="str">
            <v>NOGUCHI - Viên uống bổ mắt 60 viên</v>
          </cell>
          <cell r="E11895">
            <v>850000</v>
          </cell>
          <cell r="F11895" t="str">
            <v>230833</v>
          </cell>
          <cell r="G11895" t="str">
            <v>CHĂM SÓC SỨC KHỎE</v>
          </cell>
          <cell r="H11895" t="str">
            <v>CHĂM SÓC MẮT</v>
          </cell>
        </row>
        <row r="11896">
          <cell r="C11896" t="str">
            <v>4549777708109</v>
          </cell>
          <cell r="D11896" t="str">
            <v>PUREDERM- Mặt nạ mắt HydroGel Eye Mask 60m</v>
          </cell>
          <cell r="E11896">
            <v>260000</v>
          </cell>
          <cell r="F11896" t="str">
            <v>230834</v>
          </cell>
          <cell r="G11896" t="str">
            <v>CHĂM SÓC SẮC ĐẸP</v>
          </cell>
          <cell r="H11896" t="str">
            <v>CHĂM SÓC DA</v>
          </cell>
        </row>
        <row r="11897">
          <cell r="C11897" t="str">
            <v>4595643954023</v>
          </cell>
          <cell r="D11897" t="str">
            <v>NDYunited- Viên giảm cân thải độc DrDetoxi 4D 150v</v>
          </cell>
          <cell r="E11897">
            <v>950000</v>
          </cell>
          <cell r="F11897" t="str">
            <v>230835</v>
          </cell>
          <cell r="G11897" t="str">
            <v>ORDER</v>
          </cell>
          <cell r="H11897" t="str">
            <v>CHĂM SÓC SỨC KHỎE</v>
          </cell>
        </row>
        <row r="11898">
          <cell r="C11898" t="str">
            <v>4901070123749</v>
          </cell>
          <cell r="D11898" t="str">
            <v>ULTRA POWER - Hộp khử mùi ô tô 900gr</v>
          </cell>
          <cell r="E11898">
            <v>290000</v>
          </cell>
          <cell r="F11898" t="str">
            <v>230836</v>
          </cell>
          <cell r="G11898" t="str">
            <v>NHÀ CỬA ĐỜI SỐNG</v>
          </cell>
          <cell r="H11898" t="str">
            <v>KHỬ MÙI</v>
          </cell>
        </row>
        <row r="11899">
          <cell r="C11899" t="str">
            <v>4901417788139</v>
          </cell>
          <cell r="D11899" t="str">
            <v>KRACIE- Set gội xả Ichikami suôn mượt 400MlX2</v>
          </cell>
          <cell r="E11899">
            <v>290000</v>
          </cell>
          <cell r="F11899" t="str">
            <v>230837</v>
          </cell>
          <cell r="G11899" t="str">
            <v>CHĂM SÓC SẮC ĐẸP</v>
          </cell>
          <cell r="H11899" t="str">
            <v>CHĂM SÓC TÓC</v>
          </cell>
        </row>
        <row r="11900">
          <cell r="C11900" t="str">
            <v>4901070124749</v>
          </cell>
          <cell r="D11900" t="str">
            <v>ULTRA POWER - Hộp khử mùi ô tô 900gr</v>
          </cell>
          <cell r="E11900">
            <v>290000</v>
          </cell>
          <cell r="F11900" t="str">
            <v>230838</v>
          </cell>
          <cell r="G11900" t="str">
            <v>NHÀ CỬA ĐỜI SỐNG</v>
          </cell>
          <cell r="H11900" t="str">
            <v>KHỬ MÙI</v>
          </cell>
        </row>
        <row r="11901">
          <cell r="C11901" t="str">
            <v>4595643954026</v>
          </cell>
          <cell r="D11901" t="str">
            <v>NDYunited- Viên giảm cân thải độc DrDetoxi 4D 150v</v>
          </cell>
          <cell r="E11901">
            <v>950000</v>
          </cell>
          <cell r="F11901" t="str">
            <v>230839</v>
          </cell>
          <cell r="G11901" t="str">
            <v>CHĂM SÓC SỨC KHỎE</v>
          </cell>
          <cell r="H11901" t="str">
            <v>HỖ TRỢ LÀM ĐẸP</v>
          </cell>
        </row>
        <row r="11902">
          <cell r="C11902" t="str">
            <v>4580698815125</v>
          </cell>
          <cell r="D11902" t="str">
            <v>MAGNUS - Viên uống trẻ hóa da NMN 50000mg</v>
          </cell>
          <cell r="E11902">
            <v>3500000</v>
          </cell>
          <cell r="F11902" t="str">
            <v>230840</v>
          </cell>
          <cell r="G11902" t="str">
            <v>CHĂM SÓC SỨC KHỎE</v>
          </cell>
          <cell r="H11902" t="str">
            <v>HỖ TRỢ LÀM ĐẸP</v>
          </cell>
        </row>
        <row r="11903">
          <cell r="C11903" t="str">
            <v>14987123155288</v>
          </cell>
          <cell r="D11903" t="str">
            <v>TAKEDA - Viên uống hỗ trợ tiểu đường 20v</v>
          </cell>
          <cell r="E11903">
            <v>5250000</v>
          </cell>
          <cell r="F11903" t="str">
            <v>230841</v>
          </cell>
          <cell r="G11903" t="str">
            <v>CHĂM SÓC SỨC KHỎE</v>
          </cell>
          <cell r="H11903" t="str">
            <v>SINH LÝ - NỘI TIẾT TỐ</v>
          </cell>
        </row>
        <row r="11904">
          <cell r="C11904" t="str">
            <v>4571365221066</v>
          </cell>
          <cell r="D11904" t="str">
            <v>ABL- Dầu dưỡng phục hồi tóc hư tổn Arumik (100ml)</v>
          </cell>
          <cell r="E11904">
            <v>249000</v>
          </cell>
          <cell r="F11904" t="str">
            <v>230842</v>
          </cell>
          <cell r="G11904" t="str">
            <v>CHĂM SÓC SẮC ĐẸP</v>
          </cell>
          <cell r="H11904" t="str">
            <v>CHĂM SÓC TÓC</v>
          </cell>
        </row>
        <row r="11905">
          <cell r="C11905" t="str">
            <v>4939553041870</v>
          </cell>
          <cell r="D11905" t="str">
            <v>CEZANNE- Son thỏi Lasting Lip Color 505 (Cam đất)</v>
          </cell>
          <cell r="E11905">
            <v>230000</v>
          </cell>
          <cell r="F11905" t="str">
            <v>230843</v>
          </cell>
          <cell r="G11905" t="str">
            <v>CHĂM SÓC SẮC ĐẸP</v>
          </cell>
          <cell r="H11905" t="str">
            <v>TRANG ĐIỂM</v>
          </cell>
        </row>
        <row r="11906">
          <cell r="C11906" t="str">
            <v>14987447384227</v>
          </cell>
          <cell r="D11906" t="str">
            <v>NISSIN - DD tiêm Axit Tranexamic 1000 mg/10ml</v>
          </cell>
          <cell r="E11906">
            <v>2050000</v>
          </cell>
          <cell r="F11906" t="str">
            <v>230844</v>
          </cell>
          <cell r="G11906" t="str">
            <v>CHĂM SÓC SỨC KHỎE</v>
          </cell>
          <cell r="H11906" t="str">
            <v>LIÊN QUAN Y TẾ</v>
          </cell>
        </row>
        <row r="11907">
          <cell r="C11907" t="str">
            <v>4987107673749</v>
          </cell>
          <cell r="D11907" t="str">
            <v>DAIICHI SANKYO- Xịt xoang và viêm mũi dị ứng 30ML</v>
          </cell>
          <cell r="E11907">
            <v>450000</v>
          </cell>
          <cell r="F11907" t="str">
            <v>230845</v>
          </cell>
          <cell r="G11907" t="str">
            <v>CHĂM SÓC SỨC KHỎE</v>
          </cell>
          <cell r="H11907" t="str">
            <v>LIÊN QUAN Y TẾ</v>
          </cell>
        </row>
        <row r="11908">
          <cell r="C11908" t="str">
            <v>4987309270067</v>
          </cell>
          <cell r="D11908" t="str">
            <v>NIPPON - An cung ngưu hoàng hoàn Nhật Bản 4v</v>
          </cell>
          <cell r="E11908">
            <v>990000</v>
          </cell>
          <cell r="F11908" t="str">
            <v>230846</v>
          </cell>
          <cell r="G11908" t="str">
            <v>CHĂM SÓC SỨC KHỎE</v>
          </cell>
          <cell r="H11908" t="str">
            <v>TĂNG CƯỜNG HỆ MIỄN DỊCH</v>
          </cell>
        </row>
        <row r="11909">
          <cell r="C11909" t="str">
            <v>8936212083192</v>
          </cell>
          <cell r="D11909" t="str">
            <v>KAIYO - Chảo inox vân nổi đáy liền sâu lòng 26cm</v>
          </cell>
          <cell r="E11909">
            <v>790000</v>
          </cell>
          <cell r="F11909" t="str">
            <v>230847</v>
          </cell>
          <cell r="G11909" t="str">
            <v>NHÀ CỬA ĐỜI SỐNG</v>
          </cell>
          <cell r="H11909" t="str">
            <v>BẾP VÀ PHÒNG ĂN</v>
          </cell>
        </row>
        <row r="11910">
          <cell r="C11910" t="str">
            <v>4987176148810</v>
          </cell>
          <cell r="D11910" t="str">
            <v>PANTENE - Set gội xả phục hồi tóc hư tổn 400mlx2</v>
          </cell>
          <cell r="E11910">
            <v>390000</v>
          </cell>
          <cell r="F11910" t="str">
            <v>230848</v>
          </cell>
          <cell r="G11910" t="str">
            <v>CHĂM SÓC SẮC ĐẸP</v>
          </cell>
          <cell r="H11910" t="str">
            <v>CHĂM SÓC TÓC</v>
          </cell>
        </row>
        <row r="11911">
          <cell r="C11911" t="str">
            <v>4902806102048</v>
          </cell>
          <cell r="D11911" t="str">
            <v>GATSBY - Sữa rửa mặt than hoạt tính 130g</v>
          </cell>
          <cell r="E11911">
            <v>125000</v>
          </cell>
          <cell r="F11911" t="str">
            <v>230849</v>
          </cell>
          <cell r="G11911" t="str">
            <v>CHĂM SÓC SẮC ĐẸP</v>
          </cell>
          <cell r="H11911" t="str">
            <v>CHĂM SÓC DA</v>
          </cell>
        </row>
        <row r="11912">
          <cell r="C11912" t="str">
            <v>4983239160492</v>
          </cell>
          <cell r="D11912" t="str">
            <v>KOSE - Nước giặt đồ lót và các vết bẩn 200ml</v>
          </cell>
          <cell r="E11912">
            <v>140000</v>
          </cell>
          <cell r="F11912" t="str">
            <v>230850</v>
          </cell>
          <cell r="G11912" t="str">
            <v>NHÀ CỬA ĐỜI SỐNG</v>
          </cell>
          <cell r="H11912" t="str">
            <v>GIẶT, XẢ QUẦN ÁO</v>
          </cell>
        </row>
        <row r="11913">
          <cell r="C11913" t="str">
            <v>4526040501063</v>
          </cell>
          <cell r="D11913" t="str">
            <v>SHISEIDO- Sữa rửa mặt Whip Premium 140g</v>
          </cell>
          <cell r="E11913">
            <v>155000</v>
          </cell>
          <cell r="F11913" t="str">
            <v>230851</v>
          </cell>
          <cell r="G11913" t="str">
            <v>CHĂM SÓC SẮC ĐẸP</v>
          </cell>
          <cell r="H11913" t="str">
            <v>CHĂM SÓC DA</v>
          </cell>
        </row>
        <row r="11914">
          <cell r="C11914" t="str">
            <v>4987103049205</v>
          </cell>
          <cell r="D11914" t="str">
            <v>ELASTINE- Dầu gội, xả hương nước hoa 1000ML</v>
          </cell>
          <cell r="E11914">
            <v>295000</v>
          </cell>
          <cell r="F11914" t="str">
            <v>230852</v>
          </cell>
          <cell r="G11914" t="str">
            <v>CHĂM SÓC SẮC ĐẸP</v>
          </cell>
          <cell r="H11914" t="str">
            <v>CHĂM SÓC TÓC</v>
          </cell>
        </row>
        <row r="11915">
          <cell r="C11915" t="str">
            <v>4901080729613</v>
          </cell>
          <cell r="D11915" t="str">
            <v>EARTH - Kem đánh răng Sensodyne 90g</v>
          </cell>
          <cell r="E11915">
            <v>240000</v>
          </cell>
          <cell r="F11915" t="str">
            <v>230853</v>
          </cell>
          <cell r="G11915" t="str">
            <v>CHĂM SÓC HÀNG NGÀY</v>
          </cell>
          <cell r="H11915" t="str">
            <v>CHĂM SÓC RĂNG MIỆNG</v>
          </cell>
        </row>
        <row r="11916">
          <cell r="C11916" t="str">
            <v>4985275798295</v>
          </cell>
          <cell r="D11916" t="str">
            <v>ELASTINE - Dầu gội, xả hương nước hoa 200ML</v>
          </cell>
          <cell r="E11916">
            <v>295000</v>
          </cell>
          <cell r="F11916" t="str">
            <v>230854</v>
          </cell>
          <cell r="G11916" t="str">
            <v>CHĂM SÓC SẮC ĐẸP</v>
          </cell>
          <cell r="H11916" t="str">
            <v>CHĂM SÓC TÓC</v>
          </cell>
        </row>
        <row r="11917">
          <cell r="C11917" t="str">
            <v>4901872350605</v>
          </cell>
          <cell r="D11917" t="str">
            <v>SHISEIDO - Son gió Chiffonette 1(3,5g)</v>
          </cell>
          <cell r="E11917">
            <v>250000</v>
          </cell>
          <cell r="F11917" t="str">
            <v>230855</v>
          </cell>
          <cell r="G11917" t="str">
            <v>CHĂM SÓC SẮC ĐẸP</v>
          </cell>
          <cell r="H11917" t="str">
            <v>TRANG ĐIỂM</v>
          </cell>
        </row>
        <row r="11918">
          <cell r="C11918" t="str">
            <v>4550557369502</v>
          </cell>
          <cell r="D11918" t="str">
            <v>LABEL- Kem đêm Retinol Skin Cream 175gr</v>
          </cell>
          <cell r="E11918">
            <v>365000</v>
          </cell>
          <cell r="F11918" t="str">
            <v>230856</v>
          </cell>
          <cell r="G11918" t="str">
            <v>CHĂM SÓC SẮC ĐẸP</v>
          </cell>
          <cell r="H11918" t="str">
            <v>CHĂM SÓC DA</v>
          </cell>
        </row>
        <row r="11919">
          <cell r="C11919" t="str">
            <v>4987176208903</v>
          </cell>
          <cell r="D11919" t="str">
            <v>P&amp;G- Bộ gội xả H&amp;S 5in1 tóc khô 350+350ml Blue</v>
          </cell>
          <cell r="E11919">
            <v>260000</v>
          </cell>
          <cell r="F11919" t="str">
            <v>230857</v>
          </cell>
          <cell r="G11919" t="str">
            <v>CHĂM SÓC SẮC ĐẸP</v>
          </cell>
          <cell r="H11919" t="str">
            <v>CHĂM SÓC TÓC</v>
          </cell>
        </row>
        <row r="11920">
          <cell r="C11920" t="str">
            <v>4987176208897</v>
          </cell>
          <cell r="D11920" t="str">
            <v>P&amp;G- Bộ gội xả H&amp;S 5in1 tóc dầu 350+350ml Green</v>
          </cell>
          <cell r="E11920">
            <v>260000</v>
          </cell>
          <cell r="F11920" t="str">
            <v>230858</v>
          </cell>
          <cell r="G11920" t="str">
            <v>CHĂM SÓC SẮC ĐẸP</v>
          </cell>
          <cell r="H11920" t="str">
            <v>CHĂM SÓC TÓC</v>
          </cell>
        </row>
        <row r="11921">
          <cell r="C11921" t="str">
            <v>4987300029466</v>
          </cell>
          <cell r="D11921" t="str">
            <v>SSP- Viên uống chống say xe Aneron hộp 6v</v>
          </cell>
          <cell r="E11921">
            <v>240000</v>
          </cell>
          <cell r="F11921" t="str">
            <v>230859</v>
          </cell>
          <cell r="G11921" t="str">
            <v>CHĂM SÓC SỨC KHỎE</v>
          </cell>
          <cell r="H11921" t="str">
            <v>LIÊN QUAN Y TẾ</v>
          </cell>
        </row>
        <row r="11922">
          <cell r="C11922" t="str">
            <v>4582570250086</v>
          </cell>
          <cell r="D11922" t="str">
            <v>HEBORA - Viên uống thơm cơ thể 60v</v>
          </cell>
          <cell r="E11922">
            <v>1250000</v>
          </cell>
          <cell r="F11922" t="str">
            <v>230860</v>
          </cell>
          <cell r="G11922" t="str">
            <v>CHĂM SÓC SỨC KHỎE</v>
          </cell>
          <cell r="H11922" t="str">
            <v>HỖ TRỢ LÀM ĐẸP</v>
          </cell>
        </row>
        <row r="11923">
          <cell r="C11923" t="str">
            <v>49871760554913</v>
          </cell>
          <cell r="D11923" t="str">
            <v>P&amp;G- Đầu bàn chải OralB sạch kẽ răng 4c</v>
          </cell>
          <cell r="E11923">
            <v>280000</v>
          </cell>
          <cell r="F11923" t="str">
            <v>230861</v>
          </cell>
          <cell r="G11923" t="str">
            <v>ORDER</v>
          </cell>
          <cell r="H11923" t="str">
            <v>CHĂM SÓC SỨC KHỎE</v>
          </cell>
        </row>
        <row r="11924">
          <cell r="C11924" t="str">
            <v>8936212083581</v>
          </cell>
          <cell r="D11924" t="str">
            <v>KAIYO - Chảo inox chống dính vân nổi đáy liền 26cm</v>
          </cell>
          <cell r="E11924">
            <v>790000</v>
          </cell>
          <cell r="F11924" t="str">
            <v>230862</v>
          </cell>
          <cell r="G11924" t="str">
            <v>NHÀ CỬA ĐỜI SỐNG</v>
          </cell>
          <cell r="H11924" t="str">
            <v>BẾP VÀ PHÒNG ĂN</v>
          </cell>
        </row>
        <row r="11925">
          <cell r="C11925" t="str">
            <v>4987067226504</v>
          </cell>
          <cell r="D11925" t="str">
            <v>KOWA - Viên uống hỗ trợ xương khớp Q&amp;P 270v</v>
          </cell>
          <cell r="E11925">
            <v>1300000</v>
          </cell>
          <cell r="F11925" t="str">
            <v>230863</v>
          </cell>
          <cell r="G11925" t="str">
            <v>CHĂM SÓC SỨC KHỎE</v>
          </cell>
          <cell r="H11925" t="str">
            <v>HỖ TRỢ XƯƠNG VÀ KHỚP</v>
          </cell>
        </row>
        <row r="11926">
          <cell r="C11926" t="str">
            <v>4901417788351</v>
          </cell>
          <cell r="D11926" t="str">
            <v>KRACIE-Bộ gội xả cho tóc khô Latte 400mlx2</v>
          </cell>
          <cell r="E11926">
            <v>389000</v>
          </cell>
          <cell r="F11926" t="str">
            <v>230864</v>
          </cell>
          <cell r="G11926" t="str">
            <v>CHĂM SÓC SẮC ĐẸP</v>
          </cell>
          <cell r="H11926" t="str">
            <v>CHĂM SÓC TÓC</v>
          </cell>
        </row>
        <row r="11927">
          <cell r="C11927" t="str">
            <v>4987306019485</v>
          </cell>
          <cell r="D11927" t="str">
            <v>TAISHO- Thuốc mỡ bôi nhiệt miệng 5g</v>
          </cell>
          <cell r="E11927">
            <v>275000</v>
          </cell>
          <cell r="F11927" t="str">
            <v>230865</v>
          </cell>
          <cell r="G11927" t="str">
            <v>CHĂM SÓC SỨC KHỎE</v>
          </cell>
          <cell r="H11927" t="str">
            <v>LIÊN QUAN Y TẾ</v>
          </cell>
        </row>
        <row r="11928">
          <cell r="C11928" t="str">
            <v>14987045665018</v>
          </cell>
          <cell r="D11928" t="str">
            <v>KRACIE- Viên uống bổ thận EK-700 840v</v>
          </cell>
          <cell r="E11928">
            <v>650000</v>
          </cell>
          <cell r="F11928" t="str">
            <v>230866</v>
          </cell>
          <cell r="G11928" t="str">
            <v>CHĂM SÓC SỨC KHỎE</v>
          </cell>
          <cell r="H11928" t="str">
            <v>LIÊN QUAN Y TẾ</v>
          </cell>
        </row>
        <row r="11929">
          <cell r="C11929" t="str">
            <v>4513574036093</v>
          </cell>
          <cell r="D11929" t="str">
            <v>HATOMUGI - Nước tẩy trang ý dĩ 500ml</v>
          </cell>
          <cell r="E11929">
            <v>169000</v>
          </cell>
          <cell r="F11929" t="str">
            <v>230867</v>
          </cell>
          <cell r="G11929" t="str">
            <v>CHĂM SÓC SẮC ĐẸP</v>
          </cell>
          <cell r="H11929" t="str">
            <v>CHĂM SÓC DA</v>
          </cell>
        </row>
        <row r="11930">
          <cell r="C11930" t="str">
            <v>4513574031968</v>
          </cell>
          <cell r="D11930" t="str">
            <v>KUMANOYUSHI- Lotion dưỡng ẩm Hatomugi 250ml</v>
          </cell>
          <cell r="E11930">
            <v>169000</v>
          </cell>
          <cell r="F11930" t="str">
            <v>230868</v>
          </cell>
          <cell r="G11930" t="str">
            <v>CHĂM SÓC SẮC ĐẸP</v>
          </cell>
          <cell r="H11930" t="str">
            <v>CHĂM SÓC DA</v>
          </cell>
        </row>
        <row r="11931">
          <cell r="C11931" t="str">
            <v>4513574029347</v>
          </cell>
          <cell r="D11931" t="str">
            <v>HATOMUGI- SRM tạo bọt ý dĩ dưỡng ẩm 160ml</v>
          </cell>
          <cell r="E11931">
            <v>155000</v>
          </cell>
          <cell r="F11931" t="str">
            <v>230869</v>
          </cell>
          <cell r="G11931" t="str">
            <v>CHĂM SÓC SẮC ĐẸP</v>
          </cell>
          <cell r="H11931" t="str">
            <v>CHĂM SÓC DA</v>
          </cell>
        </row>
        <row r="11932">
          <cell r="C11932" t="str">
            <v>4513574037489</v>
          </cell>
          <cell r="D11932" t="str">
            <v>KUMANOYUSHI- KCN nâng tông Hatomugi 70g</v>
          </cell>
          <cell r="E11932">
            <v>155000</v>
          </cell>
          <cell r="F11932" t="str">
            <v>230870</v>
          </cell>
          <cell r="G11932" t="str">
            <v>CHĂM SÓC SẮC ĐẸP</v>
          </cell>
          <cell r="H11932" t="str">
            <v>CHĂM SÓC CƠ THỂ</v>
          </cell>
        </row>
        <row r="11933">
          <cell r="C11933" t="str">
            <v>4513574016101</v>
          </cell>
          <cell r="D11933" t="str">
            <v>KUMANO- Dầu gội Salon Link Non-Silicon 1000ml</v>
          </cell>
          <cell r="E11933">
            <v>195000</v>
          </cell>
          <cell r="F11933" t="str">
            <v>230871</v>
          </cell>
          <cell r="G11933" t="str">
            <v>CHĂM SÓC SẮC ĐẸP</v>
          </cell>
          <cell r="H11933" t="str">
            <v>CHĂM SÓC TÓC</v>
          </cell>
        </row>
        <row r="11934">
          <cell r="C11934" t="str">
            <v>4513574016118</v>
          </cell>
          <cell r="D11934" t="str">
            <v>KUMANO- Dầu xả Salon Link Non-Silicon 1000ml</v>
          </cell>
          <cell r="E11934">
            <v>195000</v>
          </cell>
          <cell r="F11934" t="str">
            <v>230872</v>
          </cell>
          <cell r="G11934" t="str">
            <v>CHĂM SÓC SẮC ĐẸP</v>
          </cell>
          <cell r="H11934" t="str">
            <v>CHĂM SÓC TÓC</v>
          </cell>
        </row>
        <row r="11935">
          <cell r="C11935" t="str">
            <v>4513574036635</v>
          </cell>
          <cell r="D11935" t="str">
            <v>KUMANO- Dầu gội Salon Link hoa trà 1000ml</v>
          </cell>
          <cell r="E11935">
            <v>195000</v>
          </cell>
          <cell r="F11935" t="str">
            <v>230873</v>
          </cell>
          <cell r="G11935" t="str">
            <v>CHĂM SÓC SẮC ĐẸP</v>
          </cell>
          <cell r="H11935" t="str">
            <v>CHĂM SÓC TÓC</v>
          </cell>
        </row>
        <row r="11936">
          <cell r="C11936" t="str">
            <v>4513574036642</v>
          </cell>
          <cell r="D11936" t="str">
            <v>KUMANO- Dầu xả Salon Link hoa trà 1000ml</v>
          </cell>
          <cell r="E11936">
            <v>195000</v>
          </cell>
          <cell r="F11936" t="str">
            <v>230874</v>
          </cell>
          <cell r="G11936" t="str">
            <v>CHĂM SÓC SẮC ĐẸP</v>
          </cell>
          <cell r="H11936" t="str">
            <v>CHĂM SÓC TÓC</v>
          </cell>
        </row>
        <row r="11937">
          <cell r="C11937" t="str">
            <v>4513574038332</v>
          </cell>
          <cell r="D11937" t="str">
            <v>KUMANO- Dầu gội Salon Link siêu dưỡng 1000ml</v>
          </cell>
          <cell r="E11937">
            <v>195000</v>
          </cell>
          <cell r="F11937" t="str">
            <v>230875</v>
          </cell>
          <cell r="G11937" t="str">
            <v>CHĂM SÓC SẮC ĐẸP</v>
          </cell>
          <cell r="H11937" t="str">
            <v>CHĂM SÓC TÓC</v>
          </cell>
        </row>
        <row r="11938">
          <cell r="C11938" t="str">
            <v>4513574038349</v>
          </cell>
          <cell r="D11938" t="str">
            <v>KUMANO- Dầu xả Salon Link siêu dưỡng 1000ml</v>
          </cell>
          <cell r="E11938">
            <v>195000</v>
          </cell>
          <cell r="F11938" t="str">
            <v>230876</v>
          </cell>
          <cell r="G11938" t="str">
            <v>CHĂM SÓC SẮC ĐẸP</v>
          </cell>
          <cell r="H11938" t="str">
            <v>CHĂM SÓC TÓC</v>
          </cell>
        </row>
        <row r="11939">
          <cell r="C11939" t="str">
            <v>4513574025806</v>
          </cell>
          <cell r="D11939" t="str">
            <v>KUMANOYUSHI- Dầu gội,xả chiết xuất quả hồng 600ml</v>
          </cell>
          <cell r="E11939">
            <v>145000</v>
          </cell>
          <cell r="F11939" t="str">
            <v>230877</v>
          </cell>
          <cell r="G11939" t="str">
            <v>CHĂM SÓC SẮC ĐẸP</v>
          </cell>
          <cell r="H11939" t="str">
            <v>CHĂM SÓC TÓC</v>
          </cell>
        </row>
        <row r="11940">
          <cell r="C11940" t="str">
            <v>4513574018884</v>
          </cell>
          <cell r="D11940" t="str">
            <v>KUMANOYUSHI- Sữa tắm chiết xuất quả hồng 600ml</v>
          </cell>
          <cell r="E11940">
            <v>145000</v>
          </cell>
          <cell r="F11940" t="str">
            <v>230878</v>
          </cell>
          <cell r="G11940" t="str">
            <v>CHĂM SÓC SẮC ĐẸP</v>
          </cell>
          <cell r="H11940" t="str">
            <v>CHĂM SÓC CƠ THỂ</v>
          </cell>
        </row>
        <row r="11941">
          <cell r="C11941" t="str">
            <v>4513574012899</v>
          </cell>
          <cell r="D11941" t="str">
            <v>KUMANOYUSHI- Gel tẩy trang rửa mặt Pharmaact 200g</v>
          </cell>
          <cell r="E11941">
            <v>129000</v>
          </cell>
          <cell r="F11941" t="str">
            <v>230879</v>
          </cell>
          <cell r="G11941" t="str">
            <v>CHĂM SÓC SẮC ĐẸP</v>
          </cell>
          <cell r="H11941" t="str">
            <v>CHĂM SÓC DA</v>
          </cell>
        </row>
        <row r="11942">
          <cell r="C11942" t="str">
            <v>4513574017276</v>
          </cell>
          <cell r="D11942" t="str">
            <v>KUMANO- Dầu tẩy trang DEVE Olive &amp; Argan 200ml</v>
          </cell>
          <cell r="E11942">
            <v>189000</v>
          </cell>
          <cell r="F11942" t="str">
            <v>230880</v>
          </cell>
          <cell r="G11942" t="str">
            <v>CHĂM SÓC SẮC ĐẸP</v>
          </cell>
          <cell r="H11942" t="str">
            <v>CHĂM SÓC DA</v>
          </cell>
        </row>
        <row r="11943">
          <cell r="C11943" t="str">
            <v>4513574022836</v>
          </cell>
          <cell r="D11943" t="str">
            <v>KUMANO- Dầu tẩy trang Deve 500ml</v>
          </cell>
          <cell r="E11943">
            <v>260000</v>
          </cell>
          <cell r="F11943" t="str">
            <v>230881</v>
          </cell>
          <cell r="G11943" t="str">
            <v>CHĂM SÓC SẮC ĐẸP</v>
          </cell>
          <cell r="H11943" t="str">
            <v>CHĂM SÓC DA</v>
          </cell>
        </row>
        <row r="11944">
          <cell r="C11944" t="str">
            <v>4513574032934</v>
          </cell>
          <cell r="D11944" t="str">
            <v>KUMANO- Sữa tắm DEVE sáng da Olive &amp; Argan 800ml</v>
          </cell>
          <cell r="E11944">
            <v>229000</v>
          </cell>
          <cell r="F11944" t="str">
            <v>230882</v>
          </cell>
          <cell r="G11944" t="str">
            <v>CHĂM SÓC SẮC ĐẸP</v>
          </cell>
          <cell r="H11944" t="str">
            <v>CHĂM SÓC CƠ THỂ</v>
          </cell>
        </row>
        <row r="11945">
          <cell r="C11945" t="str">
            <v>4513574031449</v>
          </cell>
          <cell r="D11945" t="str">
            <v>KUMANO- Sữa rửa mặt DEVE than hoạt tính 130g</v>
          </cell>
          <cell r="E11945">
            <v>69000</v>
          </cell>
          <cell r="F11945" t="str">
            <v>230883</v>
          </cell>
          <cell r="G11945" t="str">
            <v>CHĂM SÓC SẮC ĐẸP</v>
          </cell>
          <cell r="H11945" t="str">
            <v>CHĂM SÓC DA</v>
          </cell>
        </row>
        <row r="11946">
          <cell r="C11946" t="str">
            <v>4513574033764</v>
          </cell>
          <cell r="D11946" t="str">
            <v>KUMANO- Gel cạo râu dưỡng ẩm DEVE 220g</v>
          </cell>
          <cell r="E11946">
            <v>90000</v>
          </cell>
          <cell r="F11946" t="str">
            <v>230884</v>
          </cell>
          <cell r="G11946" t="str">
            <v>CHĂM SÓC SẮC ĐẸP</v>
          </cell>
          <cell r="H11946" t="str">
            <v>Mỹ phẩm khác</v>
          </cell>
        </row>
        <row r="11947">
          <cell r="C11947" t="str">
            <v>4513574038301</v>
          </cell>
          <cell r="D11947" t="str">
            <v>KUMANOYUSHI- Gel dưỡng ẩm da Deve 300g</v>
          </cell>
          <cell r="E11947">
            <v>199000</v>
          </cell>
          <cell r="F11947" t="str">
            <v>230885</v>
          </cell>
          <cell r="G11947" t="str">
            <v>CHĂM SÓC SẮC ĐẸP</v>
          </cell>
          <cell r="H11947" t="str">
            <v>CHĂM SÓC DA</v>
          </cell>
        </row>
        <row r="11948">
          <cell r="C11948" t="str">
            <v>4513574036727</v>
          </cell>
          <cell r="D11948" t="str">
            <v>KUMANOYUSHI- Sữa rửa mặt than hoạt tính Deve 170g</v>
          </cell>
          <cell r="E11948">
            <v>90000</v>
          </cell>
          <cell r="F11948" t="str">
            <v>230886</v>
          </cell>
          <cell r="G11948" t="str">
            <v>CHĂM SÓC SẮC ĐẸP</v>
          </cell>
          <cell r="H11948" t="str">
            <v>CHĂM SÓC DA</v>
          </cell>
        </row>
        <row r="11949">
          <cell r="C11949" t="str">
            <v>4987036533404</v>
          </cell>
          <cell r="D11949" t="str">
            <v>OMI BROTHERHOOD- Gel CN lành tính cho trẻ 30g</v>
          </cell>
          <cell r="E11949">
            <v>135000</v>
          </cell>
          <cell r="F11949" t="str">
            <v>230887</v>
          </cell>
          <cell r="G11949" t="str">
            <v>ĐỒ CHO MẸ BÉ</v>
          </cell>
          <cell r="H11949" t="str">
            <v>CHĂM SÓC CƠ THỂ BÉ</v>
          </cell>
        </row>
        <row r="11950">
          <cell r="C11950" t="str">
            <v>4987036535200</v>
          </cell>
          <cell r="D11950" t="str">
            <v>OMI BROTHERHOOD- Gel CN cho da nhạy cảm 80g</v>
          </cell>
          <cell r="E11950">
            <v>249000</v>
          </cell>
          <cell r="F11950" t="str">
            <v>230888</v>
          </cell>
          <cell r="G11950" t="str">
            <v>CHĂM SÓC SẮC ĐẸP</v>
          </cell>
          <cell r="H11950" t="str">
            <v>CHĂM SÓC CƠ THỂ</v>
          </cell>
        </row>
        <row r="11951">
          <cell r="C11951" t="str">
            <v>4987036535231</v>
          </cell>
          <cell r="D11951" t="str">
            <v>OMI BROTHERHOOD- Gel CN cho da nhạy cảm 220g</v>
          </cell>
          <cell r="E11951">
            <v>359000</v>
          </cell>
          <cell r="F11951" t="str">
            <v>230889</v>
          </cell>
          <cell r="G11951" t="str">
            <v>CHĂM SÓC SẮC ĐẸP</v>
          </cell>
          <cell r="H11951" t="str">
            <v>CHĂM SÓC CƠ THỂ</v>
          </cell>
        </row>
        <row r="11952">
          <cell r="C11952" t="str">
            <v>4987036535262</v>
          </cell>
          <cell r="D11952" t="str">
            <v>OMI BROTHERHOOD- Gel CN SPF50+ PA+++ 220g</v>
          </cell>
          <cell r="E11952">
            <v>319000</v>
          </cell>
          <cell r="F11952" t="str">
            <v>230890</v>
          </cell>
          <cell r="G11952" t="str">
            <v>CHĂM SÓC SẮC ĐẸP</v>
          </cell>
          <cell r="H11952" t="str">
            <v>CHĂM SÓC CƠ THỂ</v>
          </cell>
        </row>
        <row r="11953">
          <cell r="C11953" t="str">
            <v>4987036535293</v>
          </cell>
          <cell r="D11953" t="str">
            <v>OMI BROTHERHOOD- Gel CN SPF30 PA+++ 220g</v>
          </cell>
          <cell r="E11953">
            <v>449000</v>
          </cell>
          <cell r="F11953" t="str">
            <v>230891</v>
          </cell>
          <cell r="G11953" t="str">
            <v>CHĂM SÓC SẮC ĐẸP</v>
          </cell>
          <cell r="H11953" t="str">
            <v>CHĂM SÓC CƠ THỂ</v>
          </cell>
        </row>
        <row r="11954">
          <cell r="C11954" t="str">
            <v>4987036535323</v>
          </cell>
          <cell r="D11954" t="str">
            <v>OMI BROTHERHOOD- Tinh chất CN nâng tông 50g</v>
          </cell>
          <cell r="E11954">
            <v>279000</v>
          </cell>
          <cell r="F11954" t="str">
            <v>230892</v>
          </cell>
          <cell r="G11954" t="str">
            <v>CHĂM SÓC SẮC ĐẸP</v>
          </cell>
          <cell r="H11954" t="str">
            <v>CHĂM SÓC CƠ THỂ</v>
          </cell>
        </row>
        <row r="11955">
          <cell r="C11955" t="str">
            <v>4987036966394</v>
          </cell>
          <cell r="D11955" t="str">
            <v>OMI BROTHERHOOD- Son dưỡng từ dầu thiên nhiên 4g</v>
          </cell>
          <cell r="E11955">
            <v>115000</v>
          </cell>
          <cell r="F11955" t="str">
            <v>230893</v>
          </cell>
          <cell r="G11955" t="str">
            <v>CHĂM SÓC SẮC ĐẸP</v>
          </cell>
          <cell r="H11955" t="str">
            <v>TRANG ĐIỂM</v>
          </cell>
        </row>
        <row r="11956">
          <cell r="C11956" t="str">
            <v>4987036966400</v>
          </cell>
          <cell r="D11956" t="str">
            <v>OMI BROTHERHOOD- Son dưỡng tinh dầu thực vật 4g</v>
          </cell>
          <cell r="E11956">
            <v>115000</v>
          </cell>
          <cell r="F11956" t="str">
            <v>230894</v>
          </cell>
          <cell r="G11956" t="str">
            <v>CHĂM SÓC SẮC ĐẸP</v>
          </cell>
          <cell r="H11956" t="str">
            <v>TRANG ĐIỂM</v>
          </cell>
        </row>
        <row r="11957">
          <cell r="C11957" t="str">
            <v>4987036966417</v>
          </cell>
          <cell r="D11957" t="str">
            <v>OMI BROTHERHOOD- Son dưỡng chứa tinh dầu thơm 4g</v>
          </cell>
          <cell r="E11957">
            <v>115000</v>
          </cell>
          <cell r="F11957" t="str">
            <v>230895</v>
          </cell>
          <cell r="G11957" t="str">
            <v>CHĂM SÓC SẮC ĐẸP</v>
          </cell>
          <cell r="H11957" t="str">
            <v>TRANG ĐIỂM</v>
          </cell>
        </row>
        <row r="11958">
          <cell r="C11958" t="str">
            <v>4987036171248</v>
          </cell>
          <cell r="D11958" t="str">
            <v>OMI BROTHERHOOD- Son dưỡng cho môi khô 3,2g</v>
          </cell>
          <cell r="E11958">
            <v>189000</v>
          </cell>
          <cell r="F11958" t="str">
            <v>230896</v>
          </cell>
          <cell r="G11958" t="str">
            <v>CHĂM SÓC SẮC ĐẸP</v>
          </cell>
          <cell r="H11958" t="str">
            <v>TRANG ĐIỂM</v>
          </cell>
        </row>
        <row r="11959">
          <cell r="C11959" t="str">
            <v>4987036171231</v>
          </cell>
          <cell r="D11959" t="str">
            <v>OMI BROTHERHOOD- Son dưỡng cho môi nứt nẻ 3,2g</v>
          </cell>
          <cell r="E11959">
            <v>189000</v>
          </cell>
          <cell r="F11959" t="str">
            <v>230897</v>
          </cell>
          <cell r="G11959" t="str">
            <v>CHĂM SÓC SẮC ĐẸP</v>
          </cell>
          <cell r="H11959" t="str">
            <v>TRANG ĐIỂM</v>
          </cell>
        </row>
        <row r="11960">
          <cell r="C11960" t="str">
            <v>4987036436613</v>
          </cell>
          <cell r="D11960" t="str">
            <v>OMI BROTHERHOOD- Son dưỡng môi chống nắng 2,3g</v>
          </cell>
          <cell r="E11960">
            <v>129000</v>
          </cell>
          <cell r="F11960" t="str">
            <v>230898</v>
          </cell>
          <cell r="G11960" t="str">
            <v>CHĂM SÓC SẮC ĐẸP</v>
          </cell>
          <cell r="H11960" t="str">
            <v>TRANG ĐIỂM</v>
          </cell>
        </row>
        <row r="11961">
          <cell r="C11961" t="str">
            <v>4987036436620</v>
          </cell>
          <cell r="D11961" t="str">
            <v>OMI BROTHERHOOD- Son dưỡng CN không mùi 2,3g</v>
          </cell>
          <cell r="E11961">
            <v>129000</v>
          </cell>
          <cell r="F11961" t="str">
            <v>230899</v>
          </cell>
          <cell r="G11961" t="str">
            <v>CHĂM SÓC SẮC ĐẸP</v>
          </cell>
          <cell r="H11961" t="str">
            <v>TRANG ĐIỂM</v>
          </cell>
        </row>
        <row r="11962">
          <cell r="C11962" t="str">
            <v>4987036436637</v>
          </cell>
          <cell r="D11962" t="str">
            <v>OMI BROTHERHOOD- Son dưỡng cho môi nhạy cảm 2,3g</v>
          </cell>
          <cell r="E11962">
            <v>129000</v>
          </cell>
          <cell r="F11962" t="str">
            <v>230900</v>
          </cell>
          <cell r="G11962" t="str">
            <v>CHĂM SÓC SẮC ĐẸP</v>
          </cell>
          <cell r="H11962" t="str">
            <v>TRANG ĐIỂM</v>
          </cell>
        </row>
        <row r="11963">
          <cell r="C11963" t="str">
            <v>4987036437016</v>
          </cell>
          <cell r="D11963" t="str">
            <v>OMI BROTHERHOOD- Thạch dưỡng môi lành tính 10g</v>
          </cell>
          <cell r="E11963">
            <v>119000</v>
          </cell>
          <cell r="F11963" t="str">
            <v>230901</v>
          </cell>
          <cell r="G11963" t="str">
            <v>CHĂM SÓC SẮC ĐẸP</v>
          </cell>
          <cell r="H11963" t="str">
            <v>CHĂM SÓC DA</v>
          </cell>
        </row>
        <row r="11964">
          <cell r="C11964" t="str">
            <v>4987036483518</v>
          </cell>
          <cell r="D11964" t="str">
            <v>OMI BROTHERHOOD- Son dưỡng cho môi nhạy cảm 3,6g</v>
          </cell>
          <cell r="E11964">
            <v>89000</v>
          </cell>
          <cell r="F11964" t="str">
            <v>230902</v>
          </cell>
          <cell r="G11964" t="str">
            <v>CHĂM SÓC SẮC ĐẸP</v>
          </cell>
          <cell r="H11964" t="str">
            <v>TRANG ĐIỂM</v>
          </cell>
        </row>
        <row r="11965">
          <cell r="C11965" t="str">
            <v>4987036485017</v>
          </cell>
          <cell r="D11965" t="str">
            <v>OMI BROTHERHOOD- Son dưỡng môi màu hồng đỏ 3,5g</v>
          </cell>
          <cell r="E11965">
            <v>89000</v>
          </cell>
          <cell r="F11965" t="str">
            <v>230903</v>
          </cell>
          <cell r="G11965" t="str">
            <v>CHĂM SÓC SẮC ĐẸP</v>
          </cell>
          <cell r="H11965" t="str">
            <v>TRANG ĐIỂM</v>
          </cell>
        </row>
        <row r="11966">
          <cell r="C11966" t="str">
            <v>4987036485024</v>
          </cell>
          <cell r="D11966" t="str">
            <v>OMI BROTHERHOOD- Son dưỡng môi màu hồng cam 3,5g</v>
          </cell>
          <cell r="E11966">
            <v>89000</v>
          </cell>
          <cell r="F11966" t="str">
            <v>230904</v>
          </cell>
          <cell r="G11966" t="str">
            <v>CHĂM SÓC SẮC ĐẸP</v>
          </cell>
          <cell r="H11966" t="str">
            <v>TRANG ĐIỂM</v>
          </cell>
        </row>
        <row r="11967">
          <cell r="C11967" t="str">
            <v>4987036486601</v>
          </cell>
          <cell r="D11967" t="str">
            <v>OMI BROTHERHOOD- Son dưỡng chống nắng màu đỏ 2g</v>
          </cell>
          <cell r="E11967">
            <v>129000</v>
          </cell>
          <cell r="F11967" t="str">
            <v>230905</v>
          </cell>
          <cell r="G11967" t="str">
            <v>CHĂM SÓC SẮC ĐẸP</v>
          </cell>
          <cell r="H11967" t="str">
            <v>TRANG ĐIỂM</v>
          </cell>
        </row>
        <row r="11968">
          <cell r="C11968" t="str">
            <v>4987036486618</v>
          </cell>
          <cell r="D11968" t="str">
            <v>OMI BROTHERHOOD- Son dưỡng chống nắng màu hồng 2g</v>
          </cell>
          <cell r="E11968">
            <v>129000</v>
          </cell>
          <cell r="F11968" t="str">
            <v>230906</v>
          </cell>
          <cell r="G11968" t="str">
            <v>CHĂM SÓC SẮC ĐẸP</v>
          </cell>
          <cell r="H11968" t="str">
            <v>TRANG ĐIỂM</v>
          </cell>
        </row>
        <row r="11969">
          <cell r="C11969" t="str">
            <v>4987036531707</v>
          </cell>
          <cell r="D11969" t="str">
            <v>OMI BROTHERHOOD- KCN Sunbears SPF 50+ 30g</v>
          </cell>
          <cell r="E11969">
            <v>119000</v>
          </cell>
          <cell r="F11969" t="str">
            <v>230907</v>
          </cell>
          <cell r="G11969" t="str">
            <v>CHĂM SÓC SẮC ĐẸP</v>
          </cell>
          <cell r="H11969" t="str">
            <v>CHĂM SÓC CƠ THỂ</v>
          </cell>
        </row>
        <row r="11970">
          <cell r="C11970" t="str">
            <v>4987036531806</v>
          </cell>
          <cell r="D11970" t="str">
            <v>OMI BROTHERHOOD- KCN Sunbears mát lạnh SPF 50+ 30g</v>
          </cell>
          <cell r="E11970">
            <v>119000</v>
          </cell>
          <cell r="F11970" t="str">
            <v>230908</v>
          </cell>
          <cell r="G11970" t="str">
            <v>CHĂM SÓC SẮC ĐẸP</v>
          </cell>
          <cell r="H11970" t="str">
            <v>CHĂM SÓC CƠ THỂ</v>
          </cell>
        </row>
        <row r="11971">
          <cell r="C11971" t="str">
            <v>4971710319583</v>
          </cell>
          <cell r="D11971" t="str">
            <v>KOSE- SRM tạo bọt dưỡng ẩm Softymo 200ml</v>
          </cell>
          <cell r="E11971">
            <v>159000</v>
          </cell>
          <cell r="F11971" t="str">
            <v>230909</v>
          </cell>
          <cell r="G11971" t="str">
            <v>CHĂM SÓC SẮC ĐẸP</v>
          </cell>
          <cell r="H11971" t="str">
            <v>CHĂM SÓC DA</v>
          </cell>
        </row>
        <row r="11972">
          <cell r="C11972" t="str">
            <v>4971710319699</v>
          </cell>
          <cell r="D11972" t="str">
            <v>KOSE- SRM tạo bọt dưỡng trắng Softymo 200ml</v>
          </cell>
          <cell r="E11972">
            <v>159000</v>
          </cell>
          <cell r="F11972" t="str">
            <v>230910</v>
          </cell>
          <cell r="G11972" t="str">
            <v>CHĂM SÓC SẮC ĐẸP</v>
          </cell>
          <cell r="H11972" t="str">
            <v>CHĂM SÓC DA</v>
          </cell>
        </row>
        <row r="11973">
          <cell r="C11973" t="str">
            <v>4971710314557</v>
          </cell>
          <cell r="D11973" t="str">
            <v>KOSE- Khăn ướt tẩy trang trắng da 52 miếng</v>
          </cell>
          <cell r="E11973">
            <v>110000</v>
          </cell>
          <cell r="F11973" t="str">
            <v>230911</v>
          </cell>
          <cell r="G11973" t="str">
            <v>CHĂM SÓC SẮC ĐẸP</v>
          </cell>
          <cell r="H11973" t="str">
            <v>CHĂM SÓC DA</v>
          </cell>
        </row>
        <row r="11974">
          <cell r="C11974" t="str">
            <v>4971710314960</v>
          </cell>
          <cell r="D11974" t="str">
            <v>KOSE- Khăn ướt tẩy trang dưỡng trắng 12 miếng</v>
          </cell>
          <cell r="E11974">
            <v>49000</v>
          </cell>
          <cell r="F11974" t="str">
            <v>230912</v>
          </cell>
          <cell r="G11974" t="str">
            <v>CHĂM SÓC SẮC ĐẸP</v>
          </cell>
          <cell r="H11974" t="str">
            <v>CHĂM SÓC DA</v>
          </cell>
        </row>
        <row r="11975">
          <cell r="C11975" t="str">
            <v>4971710314175</v>
          </cell>
          <cell r="D11975" t="str">
            <v>KOSE- Khăn ướt tẩy trang dưỡng ẩm hộp 52 miếng</v>
          </cell>
          <cell r="E11975">
            <v>179000</v>
          </cell>
          <cell r="F11975" t="str">
            <v>230913</v>
          </cell>
          <cell r="G11975" t="str">
            <v>CHĂM SÓC SẮC ĐẸP</v>
          </cell>
          <cell r="H11975" t="str">
            <v>CHĂM SÓC DA</v>
          </cell>
        </row>
        <row r="11976">
          <cell r="C11976" t="str">
            <v>4971710314991</v>
          </cell>
          <cell r="D11976" t="str">
            <v>KOSE- Khăn ướt tẩy trang dưỡng ẩm gói 52 miếng</v>
          </cell>
          <cell r="E11976">
            <v>110000</v>
          </cell>
          <cell r="F11976" t="str">
            <v>230914</v>
          </cell>
          <cell r="G11976" t="str">
            <v>CHĂM SÓC SẮC ĐẸP</v>
          </cell>
          <cell r="H11976" t="str">
            <v>CHĂM SÓC DA</v>
          </cell>
        </row>
        <row r="11977">
          <cell r="C11977" t="str">
            <v>4971710315004</v>
          </cell>
          <cell r="D11977" t="str">
            <v>KOSE- Khăn ướt tẩy trang dưỡng ẩm gói 12 miếng</v>
          </cell>
          <cell r="E11977">
            <v>49000</v>
          </cell>
          <cell r="F11977" t="str">
            <v>230915</v>
          </cell>
          <cell r="G11977" t="str">
            <v>CHĂM SÓC SẮC ĐẸP</v>
          </cell>
          <cell r="H11977" t="str">
            <v>CHĂM SÓC DA</v>
          </cell>
        </row>
        <row r="11978">
          <cell r="C11978" t="str">
            <v>4971710314168</v>
          </cell>
          <cell r="D11978" t="str">
            <v>KOSE- Khăn ướt tẩy trang bổ sung collagen 52m</v>
          </cell>
          <cell r="E11978">
            <v>179000</v>
          </cell>
          <cell r="F11978" t="str">
            <v>230916</v>
          </cell>
          <cell r="G11978" t="str">
            <v>CHĂM SÓC SẮC ĐẸP</v>
          </cell>
          <cell r="H11978" t="str">
            <v>CHĂM SÓC DA</v>
          </cell>
        </row>
        <row r="11979">
          <cell r="C11979" t="str">
            <v>4971710314984</v>
          </cell>
          <cell r="D11979" t="str">
            <v>KOSE- Khăn ướt tẩy trang bổ sung collagen 12m</v>
          </cell>
          <cell r="E11979">
            <v>49000</v>
          </cell>
          <cell r="F11979" t="str">
            <v>230917</v>
          </cell>
          <cell r="G11979" t="str">
            <v>CHĂM SÓC SẮC ĐẸP</v>
          </cell>
          <cell r="H11979" t="str">
            <v>CHĂM SÓC DA</v>
          </cell>
        </row>
        <row r="11980">
          <cell r="C11980" t="str">
            <v>4979654022798</v>
          </cell>
          <cell r="D11980" t="str">
            <v>YAMAMOTO KANPO- Trà Tía Tô Shiso Yamakan 22 gói</v>
          </cell>
          <cell r="E11980">
            <v>240000</v>
          </cell>
          <cell r="F11980" t="str">
            <v>230918</v>
          </cell>
          <cell r="G11980" t="str">
            <v>THỰC PHẨM</v>
          </cell>
          <cell r="H11980" t="str">
            <v>ĐỒ UỐNG, PHA CHẾ</v>
          </cell>
        </row>
        <row r="11981">
          <cell r="C11981" t="str">
            <v>4580661540016</v>
          </cell>
          <cell r="D11981" t="str">
            <v>REIPERFECT - Men vi sinh Reset 30 gói</v>
          </cell>
          <cell r="E11981">
            <v>1350000</v>
          </cell>
          <cell r="F11981" t="str">
            <v>230919</v>
          </cell>
          <cell r="G11981" t="str">
            <v>CHĂM SÓC SỨC KHỎE</v>
          </cell>
          <cell r="H11981" t="str">
            <v>HỖ TRỢ LÀM ĐẸP</v>
          </cell>
        </row>
        <row r="11982">
          <cell r="C11982" t="str">
            <v>4903111143429</v>
          </cell>
          <cell r="D11982" t="str">
            <v>MOONY- Bỉm dán Natural Size NB62</v>
          </cell>
          <cell r="E11982">
            <v>320000</v>
          </cell>
          <cell r="F11982" t="str">
            <v>230920</v>
          </cell>
          <cell r="G11982" t="str">
            <v>BỈM</v>
          </cell>
          <cell r="H11982" t="str">
            <v>MOONY</v>
          </cell>
        </row>
        <row r="11983">
          <cell r="C11983" t="str">
            <v>4903111241149</v>
          </cell>
          <cell r="D11983" t="str">
            <v>MOONY- Bỉm Dán Natural Size S58</v>
          </cell>
          <cell r="E11983">
            <v>320000</v>
          </cell>
          <cell r="F11983" t="str">
            <v>230921</v>
          </cell>
          <cell r="G11983" t="str">
            <v>BỈM</v>
          </cell>
          <cell r="H11983" t="str">
            <v>MOONY</v>
          </cell>
        </row>
        <row r="11984">
          <cell r="C11984" t="str">
            <v>4903111241439</v>
          </cell>
          <cell r="D11984" t="str">
            <v>MOONY- Bỉm Dán Natural Size M46</v>
          </cell>
          <cell r="E11984">
            <v>320000</v>
          </cell>
          <cell r="F11984" t="str">
            <v>230922</v>
          </cell>
          <cell r="G11984" t="str">
            <v>BỈM</v>
          </cell>
          <cell r="H11984" t="str">
            <v>MOONY</v>
          </cell>
        </row>
        <row r="11985">
          <cell r="C11985" t="str">
            <v>4903111242030</v>
          </cell>
          <cell r="D11985" t="str">
            <v>MOONY- Bỉm dán Natural size L38</v>
          </cell>
          <cell r="E11985">
            <v>320000</v>
          </cell>
          <cell r="F11985" t="str">
            <v>230923</v>
          </cell>
          <cell r="G11985" t="str">
            <v>BỈM</v>
          </cell>
          <cell r="H11985" t="str">
            <v>MOONY</v>
          </cell>
        </row>
        <row r="11986">
          <cell r="C11986" t="str">
            <v>4903111242610</v>
          </cell>
          <cell r="D11986" t="str">
            <v>MOONY- Bỉm quần Natural size M46</v>
          </cell>
          <cell r="E11986">
            <v>320000</v>
          </cell>
          <cell r="F11986" t="str">
            <v>230924</v>
          </cell>
          <cell r="G11986" t="str">
            <v>BỈM</v>
          </cell>
          <cell r="H11986" t="str">
            <v>MOONY</v>
          </cell>
        </row>
        <row r="11987">
          <cell r="C11987" t="str">
            <v>4903111243099</v>
          </cell>
          <cell r="D11987" t="str">
            <v>MOONY- Bỉm quần Natural size L36</v>
          </cell>
          <cell r="E11987">
            <v>320000</v>
          </cell>
          <cell r="F11987" t="str">
            <v>230925</v>
          </cell>
          <cell r="G11987" t="str">
            <v>BỈM</v>
          </cell>
          <cell r="H11987" t="str">
            <v>MOONY</v>
          </cell>
        </row>
        <row r="11988">
          <cell r="C11988" t="str">
            <v>4903111243150</v>
          </cell>
          <cell r="D11988" t="str">
            <v>MOONY- Bỉm quần Natural size XL32</v>
          </cell>
          <cell r="E11988">
            <v>320000</v>
          </cell>
          <cell r="F11988" t="str">
            <v>230926</v>
          </cell>
          <cell r="G11988" t="str">
            <v>BỈM</v>
          </cell>
          <cell r="H11988" t="str">
            <v>MOONY</v>
          </cell>
        </row>
        <row r="11989">
          <cell r="C11989" t="str">
            <v>1903111142507</v>
          </cell>
          <cell r="D11989" t="str">
            <v>MOONY- Bỉm dán miếng size S76</v>
          </cell>
          <cell r="E11989">
            <v>335000</v>
          </cell>
          <cell r="F11989" t="str">
            <v>230927</v>
          </cell>
          <cell r="G11989" t="str">
            <v>BỈM</v>
          </cell>
          <cell r="H11989" t="str">
            <v>MOONY</v>
          </cell>
        </row>
        <row r="11990">
          <cell r="C11990" t="str">
            <v>4903111139392</v>
          </cell>
          <cell r="D11990" t="str">
            <v>MOONY- Bỉm dán cộng miếng size NB82</v>
          </cell>
          <cell r="E11990">
            <v>335000</v>
          </cell>
          <cell r="F11990" t="str">
            <v>230928</v>
          </cell>
          <cell r="G11990" t="str">
            <v>BỈM</v>
          </cell>
          <cell r="H11990" t="str">
            <v>MOONY</v>
          </cell>
        </row>
        <row r="11991">
          <cell r="C11991" t="str">
            <v>4903111152056</v>
          </cell>
          <cell r="D11991" t="str">
            <v>MOONY- Bỉm quần cộng miếng size L trai 50</v>
          </cell>
          <cell r="E11991">
            <v>335000</v>
          </cell>
          <cell r="F11991" t="str">
            <v>230929</v>
          </cell>
          <cell r="G11991" t="str">
            <v>BỈM</v>
          </cell>
          <cell r="H11991" t="str">
            <v>MOONY</v>
          </cell>
        </row>
        <row r="11992">
          <cell r="C11992" t="str">
            <v>4903111152582</v>
          </cell>
          <cell r="D11992" t="str">
            <v>MOONY- Bỉm quần cộng miếng size L gái 50</v>
          </cell>
          <cell r="E11992">
            <v>335000</v>
          </cell>
          <cell r="F11992" t="str">
            <v>230930</v>
          </cell>
          <cell r="G11992" t="str">
            <v>BỈM</v>
          </cell>
          <cell r="H11992" t="str">
            <v>MOONY</v>
          </cell>
        </row>
        <row r="11993">
          <cell r="C11993" t="str">
            <v>4903111152773</v>
          </cell>
          <cell r="D11993" t="str">
            <v>MOONY- Bỉm quần cộng miếng size XL trai 44</v>
          </cell>
          <cell r="E11993">
            <v>335000</v>
          </cell>
          <cell r="F11993" t="str">
            <v>230931</v>
          </cell>
          <cell r="G11993" t="str">
            <v>BỈM</v>
          </cell>
          <cell r="H11993" t="str">
            <v>MOONY</v>
          </cell>
        </row>
        <row r="11994">
          <cell r="C11994" t="str">
            <v>4903111153015</v>
          </cell>
          <cell r="D11994" t="str">
            <v>MOONY- Bỉm quần cộng miếng size XL gái 44</v>
          </cell>
          <cell r="E11994">
            <v>335000</v>
          </cell>
          <cell r="F11994" t="str">
            <v>230932</v>
          </cell>
          <cell r="G11994" t="str">
            <v>BỈM</v>
          </cell>
          <cell r="H11994" t="str">
            <v>MOONY</v>
          </cell>
        </row>
        <row r="11995">
          <cell r="C11995" t="str">
            <v>4903111178872</v>
          </cell>
          <cell r="D11995" t="str">
            <v>MOONY- Bỉm dán cộng miếng size M58</v>
          </cell>
          <cell r="E11995">
            <v>335000</v>
          </cell>
          <cell r="F11995" t="str">
            <v>230933</v>
          </cell>
          <cell r="G11995" t="str">
            <v>BỈM</v>
          </cell>
          <cell r="H11995" t="str">
            <v>MOONY</v>
          </cell>
        </row>
        <row r="11996">
          <cell r="C11996" t="str">
            <v>4903111152209</v>
          </cell>
          <cell r="D11996" t="str">
            <v>MOONY- Bỉm quần cộng miếng size M58</v>
          </cell>
          <cell r="E11996">
            <v>335000</v>
          </cell>
          <cell r="F11996" t="str">
            <v>230934</v>
          </cell>
          <cell r="G11996" t="str">
            <v>BỈM</v>
          </cell>
          <cell r="H11996" t="str">
            <v>MOONY</v>
          </cell>
        </row>
        <row r="11997">
          <cell r="C11997" t="str">
            <v>4595642355060</v>
          </cell>
          <cell r="D11997" t="str">
            <v>REIPERFECT-Nước Uống Đông Trùng Hạ Thảo 10 lọ</v>
          </cell>
          <cell r="E11997">
            <v>2450000</v>
          </cell>
          <cell r="F11997" t="str">
            <v>230935</v>
          </cell>
          <cell r="G11997" t="str">
            <v>CHĂM SÓC SỨC KHỎE</v>
          </cell>
          <cell r="H11997" t="str">
            <v>TĂNG CƯỜNG HỆ MIỄN DỊCH</v>
          </cell>
        </row>
        <row r="11998">
          <cell r="C11998" t="str">
            <v>49354645</v>
          </cell>
          <cell r="D11998" t="str">
            <v>COSME-Miếng dán làm trắng răng Smile Cosmetique</v>
          </cell>
          <cell r="E11998">
            <v>235000</v>
          </cell>
          <cell r="F11998" t="str">
            <v>230936</v>
          </cell>
          <cell r="G11998" t="str">
            <v>CHĂM SÓC HÀNG NGÀY</v>
          </cell>
          <cell r="H11998" t="str">
            <v>CHĂM SÓC RĂNG MIỆNG</v>
          </cell>
        </row>
        <row r="11999">
          <cell r="C11999" t="str">
            <v>4903111154326</v>
          </cell>
          <cell r="D11999" t="str">
            <v>MOONY- Bỉm quần cộng miếng size XL bé gái 44</v>
          </cell>
          <cell r="E11999">
            <v>335000</v>
          </cell>
          <cell r="F11999" t="str">
            <v>230937</v>
          </cell>
          <cell r="G11999" t="str">
            <v>BỈM</v>
          </cell>
          <cell r="H11999" t="str">
            <v>MOONY</v>
          </cell>
        </row>
        <row r="12000">
          <cell r="C12000" t="str">
            <v>4903111154067</v>
          </cell>
          <cell r="D12000" t="str">
            <v>MOONY- Bỉm quần cộng miếng size XL bé trai 44</v>
          </cell>
          <cell r="E12000">
            <v>335000</v>
          </cell>
          <cell r="F12000" t="str">
            <v>230938</v>
          </cell>
          <cell r="G12000" t="str">
            <v>BỈM</v>
          </cell>
          <cell r="H12000" t="str">
            <v>MOONY</v>
          </cell>
        </row>
        <row r="12001">
          <cell r="C12001" t="str">
            <v>4903111153763</v>
          </cell>
          <cell r="D12001" t="str">
            <v>MOONY- Bỉm quần cộng miếng size L bé gái 50</v>
          </cell>
          <cell r="E12001">
            <v>335000</v>
          </cell>
          <cell r="F12001" t="str">
            <v>230939</v>
          </cell>
          <cell r="G12001" t="str">
            <v>BỈM</v>
          </cell>
          <cell r="H12001" t="str">
            <v>MOONY</v>
          </cell>
        </row>
        <row r="12002">
          <cell r="C12002" t="str">
            <v>4903111100309</v>
          </cell>
          <cell r="D12002" t="str">
            <v>MOONY- Bỉm dán cộng miếng size NB82</v>
          </cell>
          <cell r="E12002">
            <v>335000</v>
          </cell>
          <cell r="F12002" t="str">
            <v>230940</v>
          </cell>
          <cell r="G12002" t="str">
            <v>BỈM</v>
          </cell>
          <cell r="H12002" t="str">
            <v>MOONY</v>
          </cell>
        </row>
        <row r="12003">
          <cell r="C12003" t="str">
            <v>4903111142507</v>
          </cell>
          <cell r="D12003" t="str">
            <v>MOONY- Bỉm dán miếng size S76</v>
          </cell>
          <cell r="E12003">
            <v>335000</v>
          </cell>
          <cell r="F12003" t="str">
            <v>230941</v>
          </cell>
          <cell r="G12003" t="str">
            <v>BỈM</v>
          </cell>
          <cell r="H12003" t="str">
            <v>MOONY</v>
          </cell>
        </row>
        <row r="12004">
          <cell r="C12004" t="str">
            <v>4971710390018</v>
          </cell>
          <cell r="D12004" t="str">
            <v>KOSE - SRM tạo bọt hương hoa cúc và lê tuýp 130g</v>
          </cell>
          <cell r="E12004">
            <v>139000</v>
          </cell>
          <cell r="F12004" t="str">
            <v>230942</v>
          </cell>
          <cell r="G12004" t="str">
            <v>CHĂM SÓC SẮC ĐẸP</v>
          </cell>
          <cell r="H12004" t="str">
            <v>CHĂM SÓC DA</v>
          </cell>
        </row>
        <row r="12005">
          <cell r="C12005" t="str">
            <v>4971710390025</v>
          </cell>
          <cell r="D12005" t="str">
            <v>KOSE - SRM tạo bọt hương hoa nhài và táo 130g</v>
          </cell>
          <cell r="E12005">
            <v>139000</v>
          </cell>
          <cell r="F12005" t="str">
            <v>230943</v>
          </cell>
          <cell r="G12005" t="str">
            <v>CHĂM SÓC SẮC ĐẸP</v>
          </cell>
          <cell r="H12005" t="str">
            <v>CHĂM SÓC DA</v>
          </cell>
        </row>
        <row r="12006">
          <cell r="C12006" t="str">
            <v>4971710387599</v>
          </cell>
          <cell r="D12006" t="str">
            <v>KOSE - SRM tạo bọt hương hoa cúc và lê chai 180ml</v>
          </cell>
          <cell r="E12006">
            <v>159000</v>
          </cell>
          <cell r="F12006" t="str">
            <v>230944</v>
          </cell>
          <cell r="G12006" t="str">
            <v>CHĂM SÓC SẮC ĐẸP</v>
          </cell>
          <cell r="H12006" t="str">
            <v>CHĂM SÓC DA</v>
          </cell>
        </row>
        <row r="12007">
          <cell r="C12007" t="str">
            <v>4971710387575</v>
          </cell>
          <cell r="D12007" t="str">
            <v>KOSE - SRM tạo bọt hương hoa nhài và táo 180ml</v>
          </cell>
          <cell r="E12007">
            <v>159000</v>
          </cell>
          <cell r="F12007" t="str">
            <v>230945</v>
          </cell>
          <cell r="G12007" t="str">
            <v>CHĂM SÓC SẮC ĐẸP</v>
          </cell>
          <cell r="H12007" t="str">
            <v>CHĂM SÓC DA</v>
          </cell>
        </row>
        <row r="12008">
          <cell r="C12008" t="str">
            <v>4971710397680</v>
          </cell>
          <cell r="D12008" t="str">
            <v>KOSE - Sữa tắm tạo bọt hương cam và mật ong 360ml</v>
          </cell>
          <cell r="E12008">
            <v>165000</v>
          </cell>
          <cell r="F12008" t="str">
            <v>230946</v>
          </cell>
          <cell r="G12008" t="str">
            <v>CHĂM SÓC SẮC ĐẸP</v>
          </cell>
          <cell r="H12008" t="str">
            <v>CHĂM SÓC CƠ THỂ</v>
          </cell>
        </row>
        <row r="12009">
          <cell r="C12009" t="str">
            <v>4971710392500</v>
          </cell>
          <cell r="D12009" t="str">
            <v>KOSE - Sữa tắm tạo bọt hương hoa hồng 360ml</v>
          </cell>
          <cell r="E12009">
            <v>165000</v>
          </cell>
          <cell r="F12009" t="str">
            <v>230947</v>
          </cell>
          <cell r="G12009" t="str">
            <v>CHĂM SÓC SẮC ĐẸP</v>
          </cell>
          <cell r="H12009" t="str">
            <v>CHĂM SÓC CƠ THỂ</v>
          </cell>
        </row>
        <row r="12010">
          <cell r="C12010" t="str">
            <v>4971710390148</v>
          </cell>
          <cell r="D12010" t="str">
            <v>KOSE - Sữa tắm tạo bọt hương hoa cúc và lê 360ml</v>
          </cell>
          <cell r="E12010">
            <v>165000</v>
          </cell>
          <cell r="F12010" t="str">
            <v>230948</v>
          </cell>
          <cell r="G12010" t="str">
            <v>CHĂM SÓC SẮC ĐẸP</v>
          </cell>
          <cell r="H12010" t="str">
            <v>CHĂM SÓC CƠ THỂ</v>
          </cell>
        </row>
        <row r="12011">
          <cell r="C12011" t="str">
            <v>4971710390162</v>
          </cell>
          <cell r="D12011" t="str">
            <v>KOSE - Sữa tắm tạo bọt hương hoa nhài và táo 360ml</v>
          </cell>
          <cell r="E12011">
            <v>165000</v>
          </cell>
          <cell r="F12011" t="str">
            <v>230949</v>
          </cell>
          <cell r="G12011" t="str">
            <v>CHĂM SÓC SẮC ĐẸP</v>
          </cell>
          <cell r="H12011" t="str">
            <v>CHĂM SÓC CƠ THỂ</v>
          </cell>
        </row>
        <row r="12012">
          <cell r="C12012" t="str">
            <v>4971710399530</v>
          </cell>
          <cell r="D12012" t="str">
            <v>KOSE - Sáp tẩy trang và tẩy da chết Softymo 90g</v>
          </cell>
          <cell r="E12012">
            <v>499000</v>
          </cell>
          <cell r="F12012" t="str">
            <v>230950</v>
          </cell>
          <cell r="G12012" t="str">
            <v>CHĂM SÓC SẮC ĐẸP</v>
          </cell>
          <cell r="H12012" t="str">
            <v>CHĂM SÓC DA</v>
          </cell>
        </row>
        <row r="12013">
          <cell r="C12013" t="str">
            <v>4971710523584</v>
          </cell>
          <cell r="D12013" t="str">
            <v>KOSE - Sáp tẩy trang sạch lỗ chân lông Softymo 90g</v>
          </cell>
          <cell r="E12013">
            <v>599000</v>
          </cell>
          <cell r="F12013" t="str">
            <v>230951</v>
          </cell>
          <cell r="G12013" t="str">
            <v>CHĂM SÓC SẮC ĐẸP</v>
          </cell>
          <cell r="H12013" t="str">
            <v>CHĂM SÓC DA</v>
          </cell>
        </row>
        <row r="12014">
          <cell r="C12014" t="str">
            <v>4971710541762</v>
          </cell>
          <cell r="D12014" t="str">
            <v>KOSE - Sáp tẩy trang sạch lỗ chân lông Softymo 90g</v>
          </cell>
          <cell r="E12014">
            <v>599000</v>
          </cell>
          <cell r="F12014" t="str">
            <v>230952</v>
          </cell>
          <cell r="G12014" t="str">
            <v>CHĂM SÓC SẮC ĐẸP</v>
          </cell>
          <cell r="H12014" t="str">
            <v>CHĂM SÓC DA</v>
          </cell>
        </row>
        <row r="12015">
          <cell r="C12015" t="str">
            <v>4971710397178</v>
          </cell>
          <cell r="D12015" t="str">
            <v>KOSE - Sáp tẩy trang Pro Softymo 90g</v>
          </cell>
          <cell r="E12015">
            <v>499000</v>
          </cell>
          <cell r="F12015" t="str">
            <v>230953</v>
          </cell>
          <cell r="G12015" t="str">
            <v>CHĂM SÓC SẮC ĐẸP</v>
          </cell>
          <cell r="H12015" t="str">
            <v>CHĂM SÓC DA</v>
          </cell>
        </row>
        <row r="12016">
          <cell r="C12016" t="str">
            <v>4971710397185</v>
          </cell>
          <cell r="D12016" t="str">
            <v>KOSE - Sáp tẩy trang dưỡng trắng Pro Softymo 90g</v>
          </cell>
          <cell r="E12016">
            <v>499000</v>
          </cell>
          <cell r="F12016" t="str">
            <v>230954</v>
          </cell>
          <cell r="G12016" t="str">
            <v>CHĂM SÓC SẮC ĐẸP</v>
          </cell>
          <cell r="H12016" t="str">
            <v>CHĂM SÓC DA</v>
          </cell>
        </row>
        <row r="12017">
          <cell r="C12017" t="str">
            <v>4971710394757</v>
          </cell>
          <cell r="D12017" t="str">
            <v>KOSE - Khăn ướt tẩy trang Softymo 50 miếng</v>
          </cell>
          <cell r="E12017">
            <v>139000</v>
          </cell>
          <cell r="F12017" t="str">
            <v>230955</v>
          </cell>
          <cell r="G12017" t="str">
            <v>CHĂM SÓC SẮC ĐẸP</v>
          </cell>
          <cell r="H12017" t="str">
            <v>CHĂM SÓC DA</v>
          </cell>
        </row>
        <row r="12018">
          <cell r="C12018" t="str">
            <v>4971710394771</v>
          </cell>
          <cell r="D12018" t="str">
            <v>KOSE - Khăn ướt tẩy trang dưỡng ẩm Softymo 50m</v>
          </cell>
          <cell r="E12018">
            <v>139000</v>
          </cell>
          <cell r="F12018" t="str">
            <v>230956</v>
          </cell>
          <cell r="G12018" t="str">
            <v>CHĂM SÓC SẮC ĐẸP</v>
          </cell>
          <cell r="H12018" t="str">
            <v>CHĂM SÓC DA</v>
          </cell>
        </row>
        <row r="12019">
          <cell r="C12019" t="str">
            <v>4971710539769</v>
          </cell>
          <cell r="D12019" t="str">
            <v>KOSE - SRM tạo bọt dưỡng ẩm Softymo 150g</v>
          </cell>
          <cell r="E12019">
            <v>129000</v>
          </cell>
          <cell r="F12019" t="str">
            <v>230957</v>
          </cell>
          <cell r="G12019" t="str">
            <v>CHĂM SÓC SẮC ĐẸP</v>
          </cell>
          <cell r="H12019" t="str">
            <v>CHĂM SÓC DA</v>
          </cell>
        </row>
        <row r="12020">
          <cell r="C12020" t="str">
            <v>4971710522433</v>
          </cell>
          <cell r="D12020" t="str">
            <v>KOSE - Xịt chống nắng Suncut SPF50+ 60g</v>
          </cell>
          <cell r="E12020">
            <v>159000</v>
          </cell>
          <cell r="F12020" t="str">
            <v>230958</v>
          </cell>
          <cell r="G12020" t="str">
            <v>CHĂM SÓC SẮC ĐẸP</v>
          </cell>
          <cell r="H12020" t="str">
            <v>CHĂM SÓC CƠ THỂ</v>
          </cell>
        </row>
        <row r="12021">
          <cell r="C12021" t="str">
            <v>4971710522440</v>
          </cell>
          <cell r="D12021" t="str">
            <v>KOSE - Xịt chống nắng Suncut SPF50+ 90g</v>
          </cell>
          <cell r="E12021">
            <v>229000</v>
          </cell>
          <cell r="F12021" t="str">
            <v>230959</v>
          </cell>
          <cell r="G12021" t="str">
            <v>CHĂM SÓC SẮC ĐẸP</v>
          </cell>
          <cell r="H12021" t="str">
            <v>CHĂM SÓC CƠ THỂ</v>
          </cell>
        </row>
        <row r="12022">
          <cell r="C12022" t="str">
            <v>4971710393231</v>
          </cell>
          <cell r="D12022" t="str">
            <v>KOSE - Xịt chống nắng thấm nước Suncut SPF50+60g</v>
          </cell>
          <cell r="E12022">
            <v>199000</v>
          </cell>
          <cell r="F12022" t="str">
            <v>230960</v>
          </cell>
          <cell r="G12022" t="str">
            <v>CHĂM SÓC SẮC ĐẸP</v>
          </cell>
          <cell r="H12022" t="str">
            <v>CHĂM SÓC CƠ THỂ</v>
          </cell>
        </row>
        <row r="12023">
          <cell r="C12023" t="str">
            <v>4971710393248</v>
          </cell>
          <cell r="D12023" t="str">
            <v>KOSE - Xịt chống nắng thấm nước Suncut SPF50+ 90g</v>
          </cell>
          <cell r="E12023">
            <v>249000</v>
          </cell>
          <cell r="F12023" t="str">
            <v>230961</v>
          </cell>
          <cell r="G12023" t="str">
            <v>CHĂM SÓC SẮC ĐẸP</v>
          </cell>
          <cell r="H12023" t="str">
            <v>CHĂM SÓC CƠ THỂ</v>
          </cell>
        </row>
        <row r="12024">
          <cell r="C12024" t="str">
            <v>4971710393194</v>
          </cell>
          <cell r="D12024" t="str">
            <v>KOSE - Sữa chống nắng siêu thấm nước 60ml</v>
          </cell>
          <cell r="E12024">
            <v>199000</v>
          </cell>
          <cell r="F12024" t="str">
            <v>230962</v>
          </cell>
          <cell r="G12024" t="str">
            <v>CHĂM SÓC SẮC ĐẸP</v>
          </cell>
          <cell r="H12024" t="str">
            <v>CHĂM SÓC CƠ THỂ</v>
          </cell>
        </row>
        <row r="12025">
          <cell r="C12025" t="str">
            <v>4513574031159</v>
          </cell>
          <cell r="D12025" t="str">
            <v>KUMANOYUSHI - Dầu gội xả bạc hà cho nam 500ml</v>
          </cell>
          <cell r="E12025">
            <v>79000</v>
          </cell>
          <cell r="F12025" t="str">
            <v>230963</v>
          </cell>
          <cell r="G12025" t="str">
            <v>CHĂM SÓC SẮC ĐẸP</v>
          </cell>
          <cell r="H12025" t="str">
            <v>Mỹ phẩm khác</v>
          </cell>
        </row>
        <row r="12026">
          <cell r="C12026" t="str">
            <v>4513574035386</v>
          </cell>
          <cell r="D12026" t="str">
            <v>KUMANOYUSHI - Sữa tắm tinh dầu thơm cho bé 500ml</v>
          </cell>
          <cell r="E12026">
            <v>179000</v>
          </cell>
          <cell r="F12026" t="str">
            <v>230964</v>
          </cell>
          <cell r="G12026" t="str">
            <v>ĐỒ CHO MẸ BÉ</v>
          </cell>
          <cell r="H12026" t="str">
            <v>CHĂM SÓC CƠ THỂ BÉ</v>
          </cell>
        </row>
        <row r="12027">
          <cell r="C12027" t="str">
            <v>4955814702595</v>
          </cell>
          <cell r="D12027" t="str">
            <v>S SELECT - Xịt chống nắng SPF50+ PA++++ 90g</v>
          </cell>
          <cell r="E12027">
            <v>179000</v>
          </cell>
          <cell r="F12027" t="str">
            <v>230965</v>
          </cell>
          <cell r="G12027" t="str">
            <v>CHĂM SÓC SẮC ĐẸP</v>
          </cell>
          <cell r="H12027" t="str">
            <v>CHĂM SÓC CƠ THỂ</v>
          </cell>
        </row>
        <row r="12028">
          <cell r="C12028" t="str">
            <v>4987115540866</v>
          </cell>
          <cell r="D12028" t="str">
            <v>KINCHO - Miếng dán tránh muỗi hương cam 24 miếng</v>
          </cell>
          <cell r="E12028">
            <v>199000</v>
          </cell>
          <cell r="F12028" t="str">
            <v>230966</v>
          </cell>
          <cell r="G12028" t="str">
            <v>NHÀ CỬA ĐỜI SỐNG</v>
          </cell>
          <cell r="H12028" t="str">
            <v>PHÒNG CHỐNG CÔN TRÙNG</v>
          </cell>
        </row>
        <row r="12029">
          <cell r="C12029" t="str">
            <v>4973210412658</v>
          </cell>
          <cell r="D12029" t="str">
            <v>S SELECT - Miếng dán thấm mồ hôi màu da 40 miếng</v>
          </cell>
          <cell r="E12029">
            <v>179000</v>
          </cell>
          <cell r="F12029" t="str">
            <v>230967</v>
          </cell>
          <cell r="G12029" t="str">
            <v>CHĂM SÓC HÀNG NGÀY</v>
          </cell>
          <cell r="H12029" t="str">
            <v>GIỮ NHIỆT</v>
          </cell>
        </row>
        <row r="12030">
          <cell r="C12030" t="str">
            <v>4973210412665</v>
          </cell>
          <cell r="D12030" t="str">
            <v>S SELECT - Miếng dán thấm mồ hôi màu trắng 40m</v>
          </cell>
          <cell r="E12030">
            <v>179000</v>
          </cell>
          <cell r="F12030" t="str">
            <v>230968</v>
          </cell>
          <cell r="G12030" t="str">
            <v>CHĂM SÓC HÀNG NGÀY</v>
          </cell>
          <cell r="H12030" t="str">
            <v>GIỮ NHIỆT</v>
          </cell>
        </row>
        <row r="12031">
          <cell r="C12031" t="str">
            <v>4973210412672</v>
          </cell>
          <cell r="D12031" t="str">
            <v>S SELECT-Miếng dán thấm mồ hôi màu da mát lạnh 40m</v>
          </cell>
          <cell r="E12031">
            <v>209000</v>
          </cell>
          <cell r="F12031" t="str">
            <v>230969</v>
          </cell>
          <cell r="G12031" t="str">
            <v>CHĂM SÓC HÀNG NGÀY</v>
          </cell>
          <cell r="H12031" t="str">
            <v>GIỮ NHIỆT</v>
          </cell>
        </row>
        <row r="12032">
          <cell r="C12032" t="str">
            <v>4994416036684</v>
          </cell>
          <cell r="D12032" t="str">
            <v>S SELECT-Khăn ướt lau mặt mát lạnh cho nam 50m</v>
          </cell>
          <cell r="E12032">
            <v>79000</v>
          </cell>
          <cell r="F12032" t="str">
            <v>230970</v>
          </cell>
          <cell r="G12032" t="str">
            <v>CHĂM SÓC SẮC ĐẸP</v>
          </cell>
          <cell r="H12032" t="str">
            <v>Mỹ phẩm khác</v>
          </cell>
        </row>
        <row r="12033">
          <cell r="C12033" t="str">
            <v>4994416036691</v>
          </cell>
          <cell r="D12033" t="str">
            <v>S SELECT-Khăn ướt lau mặt mát lạnh cho nam 50m</v>
          </cell>
          <cell r="E12033">
            <v>79000</v>
          </cell>
          <cell r="F12033" t="str">
            <v>230971</v>
          </cell>
          <cell r="G12033" t="str">
            <v>CHĂM SÓC SẮC ĐẸP</v>
          </cell>
          <cell r="H12033" t="str">
            <v>Mỹ phẩm khác</v>
          </cell>
        </row>
        <row r="12034">
          <cell r="C12034" t="str">
            <v>4994416036707</v>
          </cell>
          <cell r="D12034" t="str">
            <v>S SELECT-Khăn ướt khử mùi và làm mát cho nam 30m</v>
          </cell>
          <cell r="E12034">
            <v>99000</v>
          </cell>
          <cell r="F12034" t="str">
            <v>230972</v>
          </cell>
          <cell r="G12034" t="str">
            <v>CHĂM SÓC SẮC ĐẸP</v>
          </cell>
          <cell r="H12034" t="str">
            <v>Mỹ phẩm khác</v>
          </cell>
        </row>
        <row r="12035">
          <cell r="C12035" t="str">
            <v>4994416036714</v>
          </cell>
          <cell r="D12035" t="str">
            <v>S SELECT-Khăn ướt khử mùi và làm mát cơ thể 30m</v>
          </cell>
          <cell r="E12035">
            <v>99000</v>
          </cell>
          <cell r="F12035" t="str">
            <v>230973</v>
          </cell>
          <cell r="G12035" t="str">
            <v>CHĂM SÓC SẮC ĐẸP</v>
          </cell>
          <cell r="H12035" t="str">
            <v>Mỹ phẩm khác</v>
          </cell>
        </row>
        <row r="12036">
          <cell r="C12036" t="str">
            <v>4901301314772</v>
          </cell>
          <cell r="D12036" t="str">
            <v>KAO - Lăn khử mùi 8X4 cho nam hương cam 60ml</v>
          </cell>
          <cell r="E12036">
            <v>249000</v>
          </cell>
          <cell r="F12036" t="str">
            <v>230974</v>
          </cell>
          <cell r="G12036" t="str">
            <v>CHĂM SÓC SẮC ĐẸP</v>
          </cell>
          <cell r="H12036" t="str">
            <v>Mỹ phẩm khác</v>
          </cell>
        </row>
        <row r="12037">
          <cell r="C12037" t="str">
            <v>4513574028883</v>
          </cell>
          <cell r="D12037" t="str">
            <v>S SELECT-SRM chứa than hoạt tính dành cho nam 130g</v>
          </cell>
          <cell r="E12037">
            <v>79000</v>
          </cell>
          <cell r="F12037" t="str">
            <v>230975</v>
          </cell>
          <cell r="G12037" t="str">
            <v>CHĂM SÓC SẮC ĐẸP</v>
          </cell>
          <cell r="H12037" t="str">
            <v>Mỹ phẩm khác</v>
          </cell>
        </row>
        <row r="12038">
          <cell r="C12038" t="str">
            <v>4513574029903</v>
          </cell>
          <cell r="D12038" t="str">
            <v>S SELECT - Sữa tắm dưỡng ẩm và sáng da 600ml</v>
          </cell>
          <cell r="E12038">
            <v>129000</v>
          </cell>
          <cell r="F12038" t="str">
            <v>230976</v>
          </cell>
          <cell r="G12038" t="str">
            <v>CHĂM SÓC SẮC ĐẸP</v>
          </cell>
          <cell r="H12038" t="str">
            <v>CHĂM SÓC CƠ THỂ</v>
          </cell>
        </row>
        <row r="12039">
          <cell r="C12039" t="str">
            <v>4513574029910</v>
          </cell>
          <cell r="D12039" t="str">
            <v>S SELECT - Sữa tắm dưỡng ẩm và sáng da gói 1000ml</v>
          </cell>
          <cell r="E12039">
            <v>139000</v>
          </cell>
          <cell r="F12039" t="str">
            <v>230977</v>
          </cell>
          <cell r="G12039" t="str">
            <v>CHĂM SÓC SẮC ĐẸP</v>
          </cell>
          <cell r="H12039" t="str">
            <v>CHĂM SÓC CƠ THỂ</v>
          </cell>
        </row>
        <row r="12040">
          <cell r="C12040" t="str">
            <v>4543802602028</v>
          </cell>
          <cell r="D12040" t="str">
            <v>S SELECT - Sữa chống nắng toàn thân 300g</v>
          </cell>
          <cell r="E12040">
            <v>329000</v>
          </cell>
          <cell r="F12040" t="str">
            <v>230978</v>
          </cell>
          <cell r="G12040" t="str">
            <v>CHĂM SÓC SẮC ĐẸP</v>
          </cell>
          <cell r="H12040" t="str">
            <v>CHĂM SÓC CƠ THỂ</v>
          </cell>
        </row>
        <row r="12041">
          <cell r="C12041" t="str">
            <v>4936201100781</v>
          </cell>
          <cell r="D12041" t="str">
            <v>S SELECT - SRM tạo bọt mịn 150g</v>
          </cell>
          <cell r="E12041">
            <v>89000</v>
          </cell>
          <cell r="F12041" t="str">
            <v>230979</v>
          </cell>
          <cell r="G12041" t="str">
            <v>CHĂM SÓC SẮC ĐẸP</v>
          </cell>
          <cell r="H12041" t="str">
            <v>CHĂM SÓC DA</v>
          </cell>
        </row>
        <row r="12042">
          <cell r="C12042" t="str">
            <v>4973202315028</v>
          </cell>
          <cell r="D12042" t="str">
            <v>S SELECT - Bông tẩy trang hộp 80 miếng</v>
          </cell>
          <cell r="E12042">
            <v>30000</v>
          </cell>
          <cell r="F12042" t="str">
            <v>230980</v>
          </cell>
          <cell r="G12042" t="str">
            <v>CHĂM SÓC SẮC ĐẸP</v>
          </cell>
          <cell r="H12042" t="str">
            <v>Mỹ phẩm khác</v>
          </cell>
        </row>
        <row r="12043">
          <cell r="C12043" t="str">
            <v>4973202245004</v>
          </cell>
          <cell r="D12043" t="str">
            <v>S SELECT - Bông tẩy trang 225 miếng</v>
          </cell>
          <cell r="E12043">
            <v>49000</v>
          </cell>
          <cell r="F12043" t="str">
            <v>230981</v>
          </cell>
          <cell r="G12043" t="str">
            <v>CHĂM SÓC SẮC ĐẸP</v>
          </cell>
          <cell r="H12043" t="str">
            <v>Mỹ phẩm khác</v>
          </cell>
        </row>
        <row r="12044">
          <cell r="C12044" t="str">
            <v>4571113807559</v>
          </cell>
          <cell r="D12044" t="str">
            <v>S SELECT - Nước rửa tay tạo bọt mịn 460ml</v>
          </cell>
          <cell r="E12044">
            <v>149000</v>
          </cell>
          <cell r="F12044" t="str">
            <v>230982</v>
          </cell>
          <cell r="G12044" t="str">
            <v>NHÀ CỬA ĐỜI SỐNG</v>
          </cell>
          <cell r="H12044" t="str">
            <v>XÀ PHÒNG, CHẤT TẨY RỬA</v>
          </cell>
        </row>
        <row r="12045">
          <cell r="C12045" t="str">
            <v>4571113801649</v>
          </cell>
          <cell r="D12045" t="str">
            <v>S SELECT - Nước rửa tay tạo bọt mịn gói 1000ml</v>
          </cell>
          <cell r="E12045">
            <v>149000</v>
          </cell>
          <cell r="F12045" t="str">
            <v>230983</v>
          </cell>
          <cell r="G12045" t="str">
            <v>NHÀ CỬA ĐỜI SỐNG</v>
          </cell>
          <cell r="H12045" t="str">
            <v>XÀ PHÒNG, CHẤT TẨY RỬA</v>
          </cell>
        </row>
        <row r="12046">
          <cell r="C12046" t="str">
            <v>4905203103212</v>
          </cell>
          <cell r="D12046" t="str">
            <v>S SELECT - Khăn cổ lạnh túi 1 chiếc</v>
          </cell>
          <cell r="E12046">
            <v>139000</v>
          </cell>
          <cell r="F12046" t="str">
            <v>230984</v>
          </cell>
          <cell r="G12046" t="str">
            <v>NHÀ CỬA ĐỜI SỐNG</v>
          </cell>
          <cell r="H12046" t="str">
            <v>KHĂN</v>
          </cell>
        </row>
        <row r="12047">
          <cell r="C12047" t="str">
            <v>4956810238743</v>
          </cell>
          <cell r="D12047" t="str">
            <v>KOKUBO - Hộp khử mùi làm thơm phòng 200g</v>
          </cell>
          <cell r="E12047">
            <v>45000</v>
          </cell>
          <cell r="F12047" t="str">
            <v>230985</v>
          </cell>
          <cell r="G12047" t="str">
            <v>NHÀ CỬA ĐỜI SỐNG</v>
          </cell>
          <cell r="H12047" t="str">
            <v>KHỬ MÙI</v>
          </cell>
        </row>
        <row r="12048">
          <cell r="C12048" t="str">
            <v>4969133270956</v>
          </cell>
          <cell r="D12048" t="str">
            <v>COGIT - Tấm treo khử mùi nhà tắm 1 chiếc</v>
          </cell>
          <cell r="E12048">
            <v>179000</v>
          </cell>
          <cell r="F12048" t="str">
            <v>230986</v>
          </cell>
          <cell r="G12048" t="str">
            <v>NHÀ CỬA ĐỜI SỐNG</v>
          </cell>
          <cell r="H12048" t="str">
            <v>KHỬ MÙI</v>
          </cell>
        </row>
        <row r="12049">
          <cell r="C12049" t="str">
            <v>4902407121714</v>
          </cell>
          <cell r="D12049" t="str">
            <v>HAKUGEN-Gói đuổi côn trùng,làm thơm tủ quần áo 12g</v>
          </cell>
          <cell r="E12049">
            <v>329000</v>
          </cell>
          <cell r="F12049" t="str">
            <v>230987</v>
          </cell>
          <cell r="G12049" t="str">
            <v>NHÀ CỬA ĐỜI SỐNG</v>
          </cell>
          <cell r="H12049" t="str">
            <v>PHÒNG CHỐNG CÔN TRÙNG</v>
          </cell>
        </row>
        <row r="12050">
          <cell r="C12050" t="str">
            <v>4987036455317</v>
          </cell>
          <cell r="D12050" t="str">
            <v>OMI BROTHERHOOD-Kem dưỡng ẩm chiết xuất lô hội185g</v>
          </cell>
          <cell r="E12050">
            <v>259000</v>
          </cell>
          <cell r="F12050" t="str">
            <v>230988</v>
          </cell>
          <cell r="G12050" t="str">
            <v>CHĂM SÓC SẮC ĐẸP</v>
          </cell>
          <cell r="H12050" t="str">
            <v>CHĂM SÓC CƠ THỂ</v>
          </cell>
        </row>
        <row r="12051">
          <cell r="C12051" t="str">
            <v>4938536657084</v>
          </cell>
          <cell r="D12051" t="str">
            <v>KOMI- Dầu gội phủ bạc màu đen tự nhiên 25mlx10 gói</v>
          </cell>
          <cell r="E12051">
            <v>340000</v>
          </cell>
          <cell r="F12051" t="str">
            <v>230989</v>
          </cell>
          <cell r="G12051" t="str">
            <v>CHĂM SÓC SẮC ĐẸP</v>
          </cell>
          <cell r="H12051" t="str">
            <v>CHĂM SÓC TÓC</v>
          </cell>
        </row>
        <row r="12052">
          <cell r="C12052" t="str">
            <v>8936212083574</v>
          </cell>
          <cell r="D12052" t="str">
            <v>KAIYO - Chảo inox chống dính vân nổi đáy liền 24cm</v>
          </cell>
          <cell r="E12052">
            <v>600000</v>
          </cell>
          <cell r="F12052" t="str">
            <v>230990</v>
          </cell>
          <cell r="G12052" t="str">
            <v>NHÀ CỬA ĐỜI SỐNG</v>
          </cell>
          <cell r="H12052" t="str">
            <v>BẾP VÀ PHÒNG ĂN</v>
          </cell>
        </row>
        <row r="12053">
          <cell r="C12053" t="str">
            <v>4902806103342</v>
          </cell>
          <cell r="D12053" t="str">
            <v>GATSBY - Sữa rửa mặt than hoạt tính 130g</v>
          </cell>
          <cell r="E12053">
            <v>125000</v>
          </cell>
          <cell r="F12053" t="str">
            <v>230991</v>
          </cell>
          <cell r="G12053" t="str">
            <v>CHĂM SÓC SẮC ĐẸP</v>
          </cell>
          <cell r="H12053" t="str">
            <v>CHĂM SÓC DA</v>
          </cell>
        </row>
        <row r="12054">
          <cell r="C12054" t="str">
            <v>8936212083772</v>
          </cell>
          <cell r="D12054" t="str">
            <v>KAIYO - Chảo cạn, đúc inox chống dính 20cm</v>
          </cell>
          <cell r="E12054">
            <v>500000</v>
          </cell>
          <cell r="F12054" t="str">
            <v>230992</v>
          </cell>
          <cell r="G12054" t="str">
            <v>NHÀ CỬA ĐỜI SỐNG</v>
          </cell>
          <cell r="H12054" t="str">
            <v>BẾP VÀ PHÒNG ĂN</v>
          </cell>
        </row>
        <row r="12055">
          <cell r="C12055" t="str">
            <v>8936212083505</v>
          </cell>
          <cell r="D12055" t="str">
            <v>KAIYO - Rổ inox cao cấp có chân 29cm</v>
          </cell>
          <cell r="E12055">
            <v>180000</v>
          </cell>
          <cell r="F12055" t="str">
            <v>230993</v>
          </cell>
          <cell r="G12055" t="str">
            <v>NHÀ CỬA ĐỜI SỐNG</v>
          </cell>
          <cell r="H12055" t="str">
            <v>BẾP VÀ PHÒNG ĂN</v>
          </cell>
        </row>
        <row r="12056">
          <cell r="C12056" t="str">
            <v>4990484711843</v>
          </cell>
          <cell r="D12056" t="str">
            <v>GEISHA-Set 3 khăn mặt cotton 28x40cm</v>
          </cell>
          <cell r="E12056">
            <v>130000</v>
          </cell>
          <cell r="F12056" t="str">
            <v>230994</v>
          </cell>
          <cell r="G12056" t="str">
            <v>NHÀ CỬA ĐỜI SỐNG</v>
          </cell>
          <cell r="H12056" t="str">
            <v>KHĂN</v>
          </cell>
        </row>
        <row r="12057">
          <cell r="C12057" t="str">
            <v>49033013935732</v>
          </cell>
          <cell r="D12057" t="str">
            <v xml:space="preserve"> LION- Nước nhỏ mắt 40 Ex Cool 15m</v>
          </cell>
          <cell r="E12057">
            <v>90000</v>
          </cell>
          <cell r="F12057" t="str">
            <v>230995</v>
          </cell>
          <cell r="G12057" t="str">
            <v>CHĂM SÓC SỨC KHỎE</v>
          </cell>
          <cell r="H12057" t="str">
            <v>LIÊN QUAN Y TẾ</v>
          </cell>
        </row>
        <row r="12058">
          <cell r="C12058" t="str">
            <v>4987036455744</v>
          </cell>
          <cell r="D12058" t="str">
            <v>OMI BROTHERHOOD-Kem dưỡng ẩm cho da nhạy cảm 90g</v>
          </cell>
          <cell r="E12058">
            <v>259000</v>
          </cell>
          <cell r="F12058" t="str">
            <v>230996</v>
          </cell>
          <cell r="G12058" t="str">
            <v>CHĂM SÓC SẮC ĐẸP</v>
          </cell>
          <cell r="H12058" t="str">
            <v>CHĂM SÓC CƠ THỂ</v>
          </cell>
        </row>
        <row r="12059">
          <cell r="C12059" t="str">
            <v>4987036534531</v>
          </cell>
          <cell r="D12059" t="str">
            <v>OMI BROTHERHOOD-Tinh chất CN nâng tông da xỉn 80g</v>
          </cell>
          <cell r="E12059">
            <v>219000</v>
          </cell>
          <cell r="F12059" t="str">
            <v>230997</v>
          </cell>
          <cell r="G12059" t="str">
            <v>CHĂM SÓC SẮC ĐẸP</v>
          </cell>
          <cell r="H12059" t="str">
            <v>CHĂM SÓC CƠ THỂ</v>
          </cell>
        </row>
        <row r="12060">
          <cell r="C12060" t="str">
            <v>4987036534562</v>
          </cell>
          <cell r="D12060" t="str">
            <v>OMI BROTHERHOOD-Tinh chất CN nâng tông 80g</v>
          </cell>
          <cell r="E12060">
            <v>219000</v>
          </cell>
          <cell r="F12060" t="str">
            <v>230998</v>
          </cell>
          <cell r="G12060" t="str">
            <v>CHĂM SÓC SẮC ĐẸP</v>
          </cell>
          <cell r="H12060" t="str">
            <v>CHĂM SÓC CƠ THỂ</v>
          </cell>
        </row>
        <row r="12061">
          <cell r="C12061" t="str">
            <v>4971710314977</v>
          </cell>
          <cell r="D12061" t="str">
            <v>KOSE-Khăn ướt tẩy trang dưỡng ẩm gói 50m</v>
          </cell>
          <cell r="E12061">
            <v>110000</v>
          </cell>
          <cell r="F12061" t="str">
            <v>230999</v>
          </cell>
          <cell r="G12061" t="str">
            <v>CHĂM SÓC SẮC ĐẸP</v>
          </cell>
          <cell r="H12061" t="str">
            <v>CHĂM SÓC DA</v>
          </cell>
        </row>
        <row r="12062">
          <cell r="C12062" t="str">
            <v>4971710381238</v>
          </cell>
          <cell r="D12062" t="str">
            <v>KOSE-Khăn ướt tẩy trang Refill gói 50m</v>
          </cell>
          <cell r="E12062">
            <v>139000</v>
          </cell>
          <cell r="F12062" t="str">
            <v>231000</v>
          </cell>
          <cell r="G12062" t="str">
            <v>CHĂM SÓC SẮC ĐẸP</v>
          </cell>
          <cell r="H12062" t="str">
            <v>CHĂM SÓC DA</v>
          </cell>
        </row>
        <row r="12063">
          <cell r="C12063" t="str">
            <v>4971710393347</v>
          </cell>
          <cell r="D12063" t="str">
            <v>KOSE-Gel tẩy trang nóng 200g</v>
          </cell>
          <cell r="E12063">
            <v>279000</v>
          </cell>
          <cell r="F12063" t="str">
            <v>231001</v>
          </cell>
          <cell r="G12063" t="str">
            <v>CHĂM SÓC SẮC ĐẸP</v>
          </cell>
          <cell r="H12063" t="str">
            <v>CHĂM SÓC DA</v>
          </cell>
        </row>
        <row r="12064">
          <cell r="C12064" t="str">
            <v>4901872471997</v>
          </cell>
          <cell r="D12064" t="str">
            <v>SHISEIDO-Dầu Dưỡng Tóc Fino Premium Touch 70ml</v>
          </cell>
          <cell r="E12064">
            <v>249000</v>
          </cell>
          <cell r="F12064" t="str">
            <v>231002</v>
          </cell>
          <cell r="G12064" t="str">
            <v>CHĂM SÓC SẮC ĐẸP</v>
          </cell>
          <cell r="H12064" t="str">
            <v>CHĂM SÓC TÓC</v>
          </cell>
        </row>
        <row r="12065">
          <cell r="C12065" t="str">
            <v>4975479417030</v>
          </cell>
          <cell r="D12065" t="str">
            <v>OMRON- Máy đo huyết áp bắp tay HEM-6230</v>
          </cell>
          <cell r="E12065">
            <v>1090000</v>
          </cell>
          <cell r="F12065" t="str">
            <v>231003</v>
          </cell>
          <cell r="G12065" t="str">
            <v>CHĂM SÓC SỨC KHỎE</v>
          </cell>
          <cell r="H12065" t="str">
            <v>LIÊN QUAN Y TẾ</v>
          </cell>
        </row>
        <row r="12066">
          <cell r="C12066" t="str">
            <v>4971710539745</v>
          </cell>
          <cell r="D12066" t="str">
            <v>KOSE-Khăn ướt tẩy trang dưỡng ẩm gói 52m</v>
          </cell>
          <cell r="E12066">
            <v>129000</v>
          </cell>
          <cell r="F12066" t="str">
            <v>231004</v>
          </cell>
          <cell r="G12066" t="str">
            <v>CHĂM SÓC SẮC ĐẸP</v>
          </cell>
          <cell r="H12066" t="str">
            <v>CHĂM SÓC DA</v>
          </cell>
        </row>
        <row r="12067">
          <cell r="C12067" t="str">
            <v>4971710539738</v>
          </cell>
          <cell r="D12067" t="str">
            <v>KOSE-Khăn ướt tẩy trang bổ sung Ceramide gói 52m</v>
          </cell>
          <cell r="E12067">
            <v>179000</v>
          </cell>
          <cell r="F12067" t="str">
            <v>231005</v>
          </cell>
          <cell r="G12067" t="str">
            <v>CHĂM SÓC SẮC ĐẸP</v>
          </cell>
          <cell r="H12067" t="str">
            <v>CHĂM SÓC DA</v>
          </cell>
        </row>
        <row r="12068">
          <cell r="C12068" t="str">
            <v>4946842635344</v>
          </cell>
          <cell r="D12068" t="str">
            <v>ASAHI- Viên uống bổ sung vitamin E 60v</v>
          </cell>
          <cell r="E12068">
            <v>265000</v>
          </cell>
          <cell r="F12068" t="str">
            <v>231006</v>
          </cell>
          <cell r="G12068" t="str">
            <v>CHĂM SÓC SỨC KHỎE</v>
          </cell>
          <cell r="H12068" t="str">
            <v>TĂNG CƯỜNG HỆ MIỄN DỊCH</v>
          </cell>
        </row>
        <row r="12069">
          <cell r="C12069" t="str">
            <v>4979006085747</v>
          </cell>
          <cell r="D12069" t="str">
            <v>SK-II- Serum dưỡng trắng Genoptics (50ml)</v>
          </cell>
          <cell r="E12069">
            <v>3700000</v>
          </cell>
          <cell r="F12069" t="str">
            <v>231007</v>
          </cell>
          <cell r="G12069" t="str">
            <v>CHĂM SÓC SẮC ĐẸP</v>
          </cell>
          <cell r="H12069" t="str">
            <v>CHĂM SÓC DA</v>
          </cell>
        </row>
        <row r="12070">
          <cell r="C12070" t="str">
            <v>4971710319590</v>
          </cell>
          <cell r="D12070" t="str">
            <v>KOSE-SRM và tẩy trang dưỡng ẩm túi 180ml</v>
          </cell>
          <cell r="E12070">
            <v>149000</v>
          </cell>
          <cell r="F12070" t="str">
            <v>231008</v>
          </cell>
          <cell r="G12070" t="str">
            <v>CHĂM SÓC SẮC ĐẸP</v>
          </cell>
          <cell r="H12070" t="str">
            <v>CHĂM SÓC DA</v>
          </cell>
        </row>
        <row r="12071">
          <cell r="C12071" t="str">
            <v>4971710319705</v>
          </cell>
          <cell r="D12071" t="str">
            <v>KOSE-SRM và tẩy trang dưỡng trắng túi 180ml</v>
          </cell>
          <cell r="E12071">
            <v>139000</v>
          </cell>
          <cell r="F12071" t="str">
            <v>231009</v>
          </cell>
          <cell r="G12071" t="str">
            <v>CHĂM SÓC SẮC ĐẸP</v>
          </cell>
          <cell r="H12071" t="str">
            <v>CHĂM SÓC DA</v>
          </cell>
        </row>
        <row r="12072">
          <cell r="C12072" t="str">
            <v>4971710384048</v>
          </cell>
          <cell r="D12072" t="str">
            <v>KOSE-Dầu gội than hoạt tính cho nam túi 400ml</v>
          </cell>
          <cell r="E12072">
            <v>119000</v>
          </cell>
          <cell r="F12072" t="str">
            <v>231010</v>
          </cell>
          <cell r="G12072" t="str">
            <v>CHĂM SÓC SẮC ĐẸP</v>
          </cell>
          <cell r="H12072" t="str">
            <v>Mỹ phẩm khác</v>
          </cell>
        </row>
        <row r="12073">
          <cell r="C12073" t="str">
            <v>4971710384024</v>
          </cell>
          <cell r="D12073" t="str">
            <v>KOSE-Sữa tắm than hoạt tính cho nam túi 400ml</v>
          </cell>
          <cell r="E12073">
            <v>119000</v>
          </cell>
          <cell r="F12073" t="str">
            <v>231011</v>
          </cell>
          <cell r="G12073" t="str">
            <v>CHĂM SÓC SẮC ĐẸP</v>
          </cell>
          <cell r="H12073" t="str">
            <v>Mỹ phẩm khác</v>
          </cell>
        </row>
        <row r="12074">
          <cell r="C12074" t="str">
            <v>4971710391169</v>
          </cell>
          <cell r="D12074" t="str">
            <v>KOSE-SRM tạo bọt chiết xuất bùn sạch sâu 130g</v>
          </cell>
          <cell r="E12074">
            <v>119000</v>
          </cell>
          <cell r="F12074" t="str">
            <v>231012</v>
          </cell>
          <cell r="G12074" t="str">
            <v>CHĂM SÓC SẮC ĐẸP</v>
          </cell>
          <cell r="H12074" t="str">
            <v>CHĂM SÓC DA</v>
          </cell>
        </row>
        <row r="12075">
          <cell r="C12075" t="str">
            <v>4971710391176</v>
          </cell>
          <cell r="D12075" t="str">
            <v>KOSE-SRM tạo bọt chiết xuất bùn dưỡng ẩm 130g</v>
          </cell>
          <cell r="E12075">
            <v>119000</v>
          </cell>
          <cell r="F12075" t="str">
            <v>231013</v>
          </cell>
          <cell r="G12075" t="str">
            <v>CHĂM SÓC SẮC ĐẸP</v>
          </cell>
          <cell r="H12075" t="str">
            <v>CHĂM SÓC DA</v>
          </cell>
        </row>
        <row r="12076">
          <cell r="C12076" t="str">
            <v>4971710389999</v>
          </cell>
          <cell r="D12076" t="str">
            <v>KOSE-SRM tẩy trang,tạo bọt hương hoa cúc&amp;lê 200ml</v>
          </cell>
          <cell r="E12076">
            <v>179000</v>
          </cell>
          <cell r="F12076" t="str">
            <v>231014</v>
          </cell>
          <cell r="G12076" t="str">
            <v>CHĂM SÓC SẮC ĐẸP</v>
          </cell>
          <cell r="H12076" t="str">
            <v>CHĂM SÓC DA</v>
          </cell>
        </row>
        <row r="12077">
          <cell r="C12077" t="str">
            <v>4971710390001</v>
          </cell>
          <cell r="D12077" t="str">
            <v>KOSE-SRM tẩy trang,tạo bọt hoa cúc&amp;lê túi 180ml</v>
          </cell>
          <cell r="E12077">
            <v>99000</v>
          </cell>
          <cell r="F12077" t="str">
            <v>231015</v>
          </cell>
          <cell r="G12077" t="str">
            <v>CHĂM SÓC SẮC ĐẸP</v>
          </cell>
          <cell r="H12077" t="str">
            <v>CHĂM SÓC DA</v>
          </cell>
        </row>
        <row r="12078">
          <cell r="C12078" t="str">
            <v>4901777020313</v>
          </cell>
          <cell r="D12078" t="str">
            <v>SUNSTORY-Rượu Yamazaki 12 năm 700ml(43 độ)</v>
          </cell>
          <cell r="E12078">
            <v>5800000</v>
          </cell>
          <cell r="F12078" t="str">
            <v>231016</v>
          </cell>
          <cell r="G12078" t="str">
            <v>THỰC PHẨM</v>
          </cell>
          <cell r="H12078" t="str">
            <v>RƯỢU</v>
          </cell>
        </row>
        <row r="12079">
          <cell r="C12079" t="str">
            <v>4901777360440</v>
          </cell>
          <cell r="D12079" t="str">
            <v>SUNSTORY-Rượu Hakushu 12 năm 700ml(43 độ)</v>
          </cell>
          <cell r="E12079">
            <v>5500000</v>
          </cell>
          <cell r="F12079" t="str">
            <v>231017</v>
          </cell>
          <cell r="G12079" t="str">
            <v>THỰC PHẨM</v>
          </cell>
          <cell r="H12079" t="str">
            <v>RƯỢU</v>
          </cell>
        </row>
        <row r="12080">
          <cell r="C12080" t="str">
            <v>4971710539783</v>
          </cell>
          <cell r="D12080" t="str">
            <v>KOSE-Sữa rửa mặt và tẩy trang dưỡng ẩm 90g</v>
          </cell>
          <cell r="E12080">
            <v>129000</v>
          </cell>
          <cell r="F12080" t="str">
            <v>231018</v>
          </cell>
          <cell r="G12080" t="str">
            <v>CHĂM SÓC SẮC ĐẸP</v>
          </cell>
          <cell r="H12080" t="str">
            <v>CHĂM SÓC DA</v>
          </cell>
        </row>
        <row r="12081">
          <cell r="C12081" t="str">
            <v>4560158542921</v>
          </cell>
          <cell r="D12081" t="str">
            <v>AMPLEUR-Xịt chống nắng VC Sun 70g</v>
          </cell>
          <cell r="E12081">
            <v>445000</v>
          </cell>
          <cell r="F12081" t="str">
            <v>231019</v>
          </cell>
          <cell r="G12081" t="str">
            <v>CHĂM SÓC SẮC ĐẸP</v>
          </cell>
          <cell r="H12081" t="str">
            <v>CHĂM SÓC CƠ THỂ</v>
          </cell>
        </row>
        <row r="12082">
          <cell r="C12082" t="str">
            <v>4938536657404</v>
          </cell>
          <cell r="D12082" t="str">
            <v>KOMI- Dầu gội phủ bạc thảo dược-Đen (500ml)</v>
          </cell>
          <cell r="E12082">
            <v>610000</v>
          </cell>
          <cell r="F12082" t="str">
            <v>231020</v>
          </cell>
          <cell r="G12082" t="str">
            <v>CHĂM SÓC SẮC ĐẸP</v>
          </cell>
          <cell r="H12082" t="str">
            <v>CHĂM SÓC TÓC</v>
          </cell>
        </row>
        <row r="12083">
          <cell r="C12083" t="str">
            <v>4938536657411</v>
          </cell>
          <cell r="D12083" t="str">
            <v>KOMI- Dầu gội phủ bạc thảo dược-Nâu hạt dẻ(500ml)</v>
          </cell>
          <cell r="E12083">
            <v>610000</v>
          </cell>
          <cell r="F12083" t="str">
            <v>231021</v>
          </cell>
          <cell r="G12083" t="str">
            <v>CHĂM SÓC SẮC ĐẸP</v>
          </cell>
          <cell r="H12083" t="str">
            <v>CHĂM SÓC TÓC</v>
          </cell>
        </row>
        <row r="12084">
          <cell r="C12084" t="str">
            <v>4210201438373</v>
          </cell>
          <cell r="D12084" t="str">
            <v>P&amp;G- Bàn chải điện Oral-B Pro bản nâng cấp</v>
          </cell>
          <cell r="E12084">
            <v>649000</v>
          </cell>
          <cell r="F12084" t="str">
            <v>231022</v>
          </cell>
          <cell r="G12084" t="str">
            <v>CHĂM SÓC HÀNG NGÀY</v>
          </cell>
          <cell r="H12084" t="str">
            <v>CHĂM SÓC RĂNG MIỆNG</v>
          </cell>
        </row>
        <row r="12085">
          <cell r="C12085" t="str">
            <v>4580727030154</v>
          </cell>
          <cell r="D12085" t="str">
            <v>RE PERFECT-Viên uống trẻ hóa da NMN 21600 hộp 60v</v>
          </cell>
          <cell r="E12085">
            <v>6200000</v>
          </cell>
          <cell r="F12085" t="str">
            <v>231023</v>
          </cell>
          <cell r="G12085" t="str">
            <v>CHĂM SÓC SỨC KHỎE</v>
          </cell>
          <cell r="H12085" t="str">
            <v>HỖ TRỢ LÀM ĐẸP</v>
          </cell>
        </row>
        <row r="12086">
          <cell r="C12086" t="str">
            <v>4902720133135</v>
          </cell>
          <cell r="D12086" t="str">
            <v>MORINAGA- Sữa bột người lớn Morinaga Plus-hộp 300g</v>
          </cell>
          <cell r="E12086">
            <v>650000</v>
          </cell>
          <cell r="F12086" t="str">
            <v>231024</v>
          </cell>
          <cell r="G12086" t="str">
            <v>SỮA</v>
          </cell>
          <cell r="H12086" t="str">
            <v>SỮA DINH DƯỠNG</v>
          </cell>
        </row>
        <row r="12087">
          <cell r="C12087" t="str">
            <v>4710467011506</v>
          </cell>
          <cell r="D12087" t="str">
            <v>MEIJI-Bánh quy vị mè Sesame Crackers 170g</v>
          </cell>
          <cell r="E12087">
            <v>92000</v>
          </cell>
          <cell r="F12087" t="str">
            <v>231025</v>
          </cell>
          <cell r="G12087" t="str">
            <v>THỰC PHẨM</v>
          </cell>
          <cell r="H12087" t="str">
            <v>BÁNH KẸO, ĐỒ ĂN VẶT</v>
          </cell>
        </row>
        <row r="12088">
          <cell r="C12088" t="str">
            <v>4547894660041</v>
          </cell>
          <cell r="D12088" t="str">
            <v>NABISCO-Bánh quy Oreo kẹp vani 65g</v>
          </cell>
          <cell r="E12088">
            <v>47000</v>
          </cell>
          <cell r="F12088" t="str">
            <v>231026</v>
          </cell>
          <cell r="G12088" t="str">
            <v>THỰC PHẨM</v>
          </cell>
          <cell r="H12088" t="str">
            <v>BÁNH KẸO, ĐỒ ĂN VẶT</v>
          </cell>
        </row>
        <row r="12089">
          <cell r="C12089" t="str">
            <v>4547894660522</v>
          </cell>
          <cell r="D12089" t="str">
            <v>NABISCO-Bánh quy Oreo vị socola 116g</v>
          </cell>
          <cell r="E12089">
            <v>80000</v>
          </cell>
          <cell r="F12089" t="str">
            <v>231027</v>
          </cell>
          <cell r="G12089" t="str">
            <v>THỰC PHẨM</v>
          </cell>
          <cell r="H12089" t="str">
            <v>BÁNH KẸO, ĐỒ ĂN VẶT</v>
          </cell>
        </row>
        <row r="12090">
          <cell r="C12090" t="str">
            <v>4547894640241</v>
          </cell>
          <cell r="D12090" t="str">
            <v>NABISCO-Bánh quy Ritz vị socola 160g</v>
          </cell>
          <cell r="E12090">
            <v>85000</v>
          </cell>
          <cell r="F12090" t="str">
            <v>231028</v>
          </cell>
          <cell r="G12090" t="str">
            <v>THỰC PHẨM</v>
          </cell>
          <cell r="H12090" t="str">
            <v>BÁNH KẸO, ĐỒ ĂN VẶT</v>
          </cell>
        </row>
        <row r="12091">
          <cell r="C12091" t="str">
            <v>4547894640258</v>
          </cell>
          <cell r="D12091" t="str">
            <v>NABISCO-Bánh quy Ritz vị vani 160g</v>
          </cell>
          <cell r="E12091">
            <v>85000</v>
          </cell>
          <cell r="F12091" t="str">
            <v>231029</v>
          </cell>
          <cell r="G12091" t="str">
            <v>THỰC PHẨM</v>
          </cell>
          <cell r="H12091" t="str">
            <v>BÁNH KẸO, ĐỒ ĂN VẶT</v>
          </cell>
        </row>
        <row r="12092">
          <cell r="C12092" t="str">
            <v>072799037987</v>
          </cell>
          <cell r="D12092" t="str">
            <v>STORCK-Kẹo caramen mềm 128g</v>
          </cell>
          <cell r="E12092">
            <v>60000</v>
          </cell>
          <cell r="F12092" t="str">
            <v>231030</v>
          </cell>
          <cell r="G12092" t="str">
            <v>ORDER</v>
          </cell>
          <cell r="H12092" t="str">
            <v>THỰC PHẨM</v>
          </cell>
        </row>
        <row r="12093">
          <cell r="C12093" t="str">
            <v>4902752161106</v>
          </cell>
          <cell r="D12093" t="str">
            <v>MARUKYO-Bánh rán nhân trà xanh Dorayaki 310g</v>
          </cell>
          <cell r="E12093">
            <v>148000</v>
          </cell>
          <cell r="F12093" t="str">
            <v>231031</v>
          </cell>
          <cell r="G12093" t="str">
            <v>THỰC PHẨM</v>
          </cell>
          <cell r="H12093" t="str">
            <v>BÁNH KẸO, ĐỒ ĂN VẶT</v>
          </cell>
        </row>
        <row r="12094">
          <cell r="C12094" t="str">
            <v>4902752161007</v>
          </cell>
          <cell r="D12094" t="str">
            <v>MARUKYO-Bánh rán nhân đậu đỏ Dorayaki 310g</v>
          </cell>
          <cell r="E12094">
            <v>148000</v>
          </cell>
          <cell r="F12094" t="str">
            <v>231032</v>
          </cell>
          <cell r="G12094" t="str">
            <v>THỰC PHẨM</v>
          </cell>
          <cell r="H12094" t="str">
            <v>BÁNH KẸO, ĐỒ ĂN VẶT</v>
          </cell>
        </row>
        <row r="12095">
          <cell r="C12095" t="str">
            <v>4901301258489</v>
          </cell>
          <cell r="D12095" t="str">
            <v>KAO- Sữa rửa mặt Biore men kiêm bọt cạo râu 150ml</v>
          </cell>
          <cell r="E12095">
            <v>175000</v>
          </cell>
          <cell r="F12095" t="str">
            <v>231033</v>
          </cell>
          <cell r="G12095" t="str">
            <v>CHĂM SÓC SẮC ĐẸP</v>
          </cell>
          <cell r="H12095" t="str">
            <v>CHĂM SÓC DA</v>
          </cell>
        </row>
        <row r="12096">
          <cell r="C12096" t="str">
            <v>4901301277800</v>
          </cell>
          <cell r="D12096" t="str">
            <v>KAO- Sữa rửa mặt Biore men dành cho da mụn 150ml</v>
          </cell>
          <cell r="E12096">
            <v>175000</v>
          </cell>
          <cell r="F12096" t="str">
            <v>231034</v>
          </cell>
          <cell r="G12096" t="str">
            <v>CHĂM SÓC SẮC ĐẸP</v>
          </cell>
          <cell r="H12096" t="str">
            <v>Mỹ phẩm khác</v>
          </cell>
        </row>
        <row r="12097">
          <cell r="C12097" t="str">
            <v>4901301314789</v>
          </cell>
          <cell r="D12097" t="str">
            <v>KAO- Lăn khử mùi 8X4 men hương thơm dịu nhẹ 60ml</v>
          </cell>
          <cell r="E12097">
            <v>249000</v>
          </cell>
          <cell r="F12097" t="str">
            <v>231035</v>
          </cell>
          <cell r="G12097" t="str">
            <v>CHĂM SÓC SẮC ĐẸP</v>
          </cell>
          <cell r="H12097" t="str">
            <v>CHĂM SÓC CƠ THỂ</v>
          </cell>
        </row>
        <row r="12098">
          <cell r="C12098" t="str">
            <v>4901777188914</v>
          </cell>
          <cell r="D12098" t="str">
            <v>SUNSTORY-Rượu Yamazaki 12 năm 700ml(43 độ)</v>
          </cell>
          <cell r="E12098">
            <v>5800000</v>
          </cell>
          <cell r="F12098" t="str">
            <v>231036</v>
          </cell>
          <cell r="G12098" t="str">
            <v>THỰC PHẨM</v>
          </cell>
          <cell r="H12098" t="str">
            <v>RƯỢU</v>
          </cell>
        </row>
        <row r="12099">
          <cell r="C12099" t="str">
            <v>4976631478739</v>
          </cell>
          <cell r="D12099" t="str">
            <v>PELICAN-Xà phòng mặt chăm sóc da 135g</v>
          </cell>
          <cell r="E12099">
            <v>169000</v>
          </cell>
          <cell r="F12099" t="str">
            <v>231037</v>
          </cell>
          <cell r="G12099" t="str">
            <v>CHĂM SÓC SẮC ĐẸP</v>
          </cell>
          <cell r="H12099" t="str">
            <v>CHĂM SÓC DA</v>
          </cell>
        </row>
        <row r="12100">
          <cell r="C12100" t="str">
            <v>4571167614707</v>
          </cell>
          <cell r="D12100" t="str">
            <v>WASOSEN-Gel tẩy trang Hatomugi 500ml</v>
          </cell>
          <cell r="E12100">
            <v>269000</v>
          </cell>
          <cell r="F12100" t="str">
            <v>231038</v>
          </cell>
          <cell r="G12100" t="str">
            <v>CHĂM SÓC SẮC ĐẸP</v>
          </cell>
          <cell r="H12100" t="str">
            <v>CHĂM SÓC DA</v>
          </cell>
        </row>
        <row r="12101">
          <cell r="C12101" t="str">
            <v>4571167614769</v>
          </cell>
          <cell r="D12101" t="str">
            <v>WASOSEN-Khăn giấy tẩy trang Hatomugi 70m</v>
          </cell>
          <cell r="E12101">
            <v>139000</v>
          </cell>
          <cell r="F12101" t="str">
            <v>231039</v>
          </cell>
          <cell r="G12101" t="str">
            <v>CHĂM SÓC SẮC ĐẸP</v>
          </cell>
          <cell r="H12101" t="str">
            <v>CHĂM SÓC DA</v>
          </cell>
        </row>
        <row r="12102">
          <cell r="C12102" t="str">
            <v>4901417621726</v>
          </cell>
          <cell r="D12102" t="str">
            <v>KRACIE-NHH dành cho da mụn Facial Lotion 200ml</v>
          </cell>
          <cell r="E12102">
            <v>269000</v>
          </cell>
          <cell r="F12102" t="str">
            <v>231040</v>
          </cell>
          <cell r="G12102" t="str">
            <v>CHĂM SÓC SẮC ĐẸP</v>
          </cell>
          <cell r="H12102" t="str">
            <v>CHĂM SÓC DA</v>
          </cell>
        </row>
        <row r="12103">
          <cell r="C12103" t="str">
            <v>4901417621719</v>
          </cell>
          <cell r="D12103" t="str">
            <v>KRACIE-SRM dành cho da mụn Facial Wash 110g</v>
          </cell>
          <cell r="E12103">
            <v>269000</v>
          </cell>
          <cell r="F12103" t="str">
            <v>231041</v>
          </cell>
          <cell r="G12103" t="str">
            <v>CHĂM SÓC SẮC ĐẸP</v>
          </cell>
          <cell r="H12103" t="str">
            <v>CHĂM SÓC DA</v>
          </cell>
        </row>
        <row r="12104">
          <cell r="C12104" t="str">
            <v>4901417702012</v>
          </cell>
          <cell r="D12104" t="str">
            <v>KRACIE LATTE- Dầu gội MaMe cho bé &amp; gia đình 490ml</v>
          </cell>
          <cell r="E12104">
            <v>269000</v>
          </cell>
          <cell r="F12104" t="str">
            <v>231042</v>
          </cell>
          <cell r="G12104" t="str">
            <v>ĐỒ CHO MẸ BÉ</v>
          </cell>
          <cell r="H12104" t="str">
            <v>CHĂM SÓC CƠ THỂ BÉ</v>
          </cell>
        </row>
        <row r="12105">
          <cell r="C12105" t="str">
            <v>4901417702029</v>
          </cell>
          <cell r="D12105" t="str">
            <v>KRACIE LATTE- Dầu xả MaMe cho bé &amp; gia đình 490ml</v>
          </cell>
          <cell r="E12105">
            <v>269000</v>
          </cell>
          <cell r="F12105" t="str">
            <v>231043</v>
          </cell>
          <cell r="G12105" t="str">
            <v>ĐỒ CHO MẸ BÉ</v>
          </cell>
          <cell r="H12105" t="str">
            <v>CHĂM SÓC CƠ THỂ BÉ</v>
          </cell>
        </row>
        <row r="12106">
          <cell r="C12106" t="str">
            <v>4901417702050</v>
          </cell>
          <cell r="D12106" t="str">
            <v>KRACIE LATTE- Gội xả 2in1 MaMe cho bé &amp; gia đình</v>
          </cell>
          <cell r="E12106">
            <v>269000</v>
          </cell>
          <cell r="F12106" t="str">
            <v>231044</v>
          </cell>
          <cell r="G12106" t="str">
            <v>ĐỒ CHO MẸ BÉ</v>
          </cell>
          <cell r="H12106" t="str">
            <v>CHĂM SÓC CƠ THỂ BÉ</v>
          </cell>
        </row>
        <row r="12107">
          <cell r="C12107" t="str">
            <v>4901417629784</v>
          </cell>
          <cell r="D12107" t="str">
            <v>KRACIE-Tinh chất dành cho da mụn 15g</v>
          </cell>
          <cell r="E12107">
            <v>279000</v>
          </cell>
          <cell r="F12107" t="str">
            <v>231045</v>
          </cell>
          <cell r="G12107" t="str">
            <v>CHĂM SÓC SẮC ĐẸP</v>
          </cell>
          <cell r="H12107" t="str">
            <v>CHĂM SÓC DA</v>
          </cell>
        </row>
        <row r="12108">
          <cell r="C12108" t="str">
            <v>4901417629777</v>
          </cell>
          <cell r="D12108" t="str">
            <v>KRACIE-Dầu tẩy trang dành cho da mụn 150ml</v>
          </cell>
          <cell r="E12108">
            <v>279000</v>
          </cell>
          <cell r="F12108" t="str">
            <v>231046</v>
          </cell>
          <cell r="G12108" t="str">
            <v>CHĂM SÓC SẮC ĐẸP</v>
          </cell>
          <cell r="H12108" t="str">
            <v>CHĂM SÓC DA</v>
          </cell>
        </row>
        <row r="12109">
          <cell r="C12109" t="str">
            <v>4901417169525</v>
          </cell>
          <cell r="D12109" t="str">
            <v>KRACIE-Sữa tắm Body Wash (Aloe) 530ml</v>
          </cell>
          <cell r="E12109">
            <v>199000</v>
          </cell>
          <cell r="F12109" t="str">
            <v>231047</v>
          </cell>
          <cell r="G12109" t="str">
            <v>CHĂM SÓC SẮC ĐẸP</v>
          </cell>
          <cell r="H12109" t="str">
            <v>CHĂM SÓC CƠ THỂ</v>
          </cell>
        </row>
        <row r="12110">
          <cell r="C12110" t="str">
            <v>4901417629524</v>
          </cell>
          <cell r="D12110" t="str">
            <v>KRACIE-Sữa rửa mặt trị mụn Acne 110g</v>
          </cell>
          <cell r="E12110">
            <v>169000</v>
          </cell>
          <cell r="F12110" t="str">
            <v>231048</v>
          </cell>
          <cell r="G12110" t="str">
            <v>CHĂM SÓC SẮC ĐẸP</v>
          </cell>
          <cell r="H12110" t="str">
            <v>CHĂM SÓC DA</v>
          </cell>
        </row>
        <row r="12111">
          <cell r="C12111" t="str">
            <v>4971710523836</v>
          </cell>
          <cell r="D12111" t="str">
            <v>KOSE-Mặt nạ dưỡng ẩm và dưỡng sáng 7 miếng</v>
          </cell>
          <cell r="E12111">
            <v>142000</v>
          </cell>
          <cell r="F12111" t="str">
            <v>231049</v>
          </cell>
          <cell r="G12111" t="str">
            <v>CHĂM SÓC SẮC ĐẸP</v>
          </cell>
          <cell r="H12111" t="str">
            <v>CHĂM SÓC DA</v>
          </cell>
        </row>
        <row r="12112">
          <cell r="C12112" t="str">
            <v>4971710521580</v>
          </cell>
          <cell r="D12112" t="str">
            <v>KOSE-Mặt nạ cấp ẩm và dưỡng mịn da 7 miếng</v>
          </cell>
          <cell r="E12112">
            <v>142000</v>
          </cell>
          <cell r="F12112" t="str">
            <v>231050</v>
          </cell>
          <cell r="G12112" t="str">
            <v>CHĂM SÓC SẮC ĐẸP</v>
          </cell>
          <cell r="H12112" t="str">
            <v>CHĂM SÓC DA</v>
          </cell>
        </row>
        <row r="12113">
          <cell r="C12113" t="str">
            <v>4901417700704</v>
          </cell>
          <cell r="D12113" t="str">
            <v>KRACIE- Dầu gội HIMAWARI bóng mượt 500ml</v>
          </cell>
          <cell r="E12113">
            <v>279000</v>
          </cell>
          <cell r="F12113" t="str">
            <v>231051</v>
          </cell>
          <cell r="G12113" t="str">
            <v>CHĂM SÓC SẮC ĐẸP</v>
          </cell>
          <cell r="H12113" t="str">
            <v>CHĂM SÓC TÓC</v>
          </cell>
        </row>
        <row r="12114">
          <cell r="C12114" t="str">
            <v>4901417700711</v>
          </cell>
          <cell r="D12114" t="str">
            <v>KRACIE- Dầu xả HIMAWARI bóng mượt 500ml</v>
          </cell>
          <cell r="E12114">
            <v>279000</v>
          </cell>
          <cell r="F12114" t="str">
            <v>231052</v>
          </cell>
          <cell r="G12114" t="str">
            <v>CHĂM SÓC SẮC ĐẸP</v>
          </cell>
          <cell r="H12114" t="str">
            <v>CHĂM SÓC TÓC</v>
          </cell>
        </row>
        <row r="12115">
          <cell r="C12115" t="str">
            <v>4987643120066</v>
          </cell>
          <cell r="D12115" t="str">
            <v>APAGARD-Kem đánh răng phục hồi men răng M-plus 60g</v>
          </cell>
          <cell r="E12115">
            <v>280000</v>
          </cell>
          <cell r="F12115" t="str">
            <v>231053</v>
          </cell>
          <cell r="G12115" t="str">
            <v>CHĂM SÓC HÀNG NGÀY</v>
          </cell>
          <cell r="H12115" t="str">
            <v>CHĂM SÓC RĂNG MIỆNG</v>
          </cell>
        </row>
        <row r="12116">
          <cell r="C12116" t="str">
            <v>4901417169532</v>
          </cell>
          <cell r="D12116" t="str">
            <v>KRACIE-Sữa tắm dưỡng thể hương cam 530ml</v>
          </cell>
          <cell r="E12116">
            <v>199000</v>
          </cell>
          <cell r="F12116" t="str">
            <v>231054</v>
          </cell>
          <cell r="G12116" t="str">
            <v>CHĂM SÓC SẮC ĐẸP</v>
          </cell>
          <cell r="H12116" t="str">
            <v>CHĂM SÓC CƠ THỂ</v>
          </cell>
        </row>
        <row r="12117">
          <cell r="C12117" t="str">
            <v>4987643121063</v>
          </cell>
          <cell r="D12117" t="str">
            <v>APAGARD-Kem đánh răng làm trắng răng 50g</v>
          </cell>
          <cell r="E12117">
            <v>280000</v>
          </cell>
          <cell r="F12117" t="str">
            <v>231055</v>
          </cell>
          <cell r="G12117" t="str">
            <v>CHĂM SÓC HÀNG NGÀY</v>
          </cell>
          <cell r="H12117" t="str">
            <v>CHĂM SÓC RĂNG MIỆNG</v>
          </cell>
        </row>
        <row r="12118">
          <cell r="C12118" t="str">
            <v>4550084713397</v>
          </cell>
          <cell r="D12118" t="str">
            <v>KUMANOYUSHI-Gel tẩy tế bào chết Hatomugi 300g</v>
          </cell>
          <cell r="E12118">
            <v>239000</v>
          </cell>
          <cell r="F12118" t="str">
            <v>231056</v>
          </cell>
          <cell r="G12118" t="str">
            <v>CHĂM SÓC SẮC ĐẸP</v>
          </cell>
          <cell r="H12118" t="str">
            <v>CHĂM SÓC DA</v>
          </cell>
        </row>
        <row r="12119">
          <cell r="C12119" t="str">
            <v>4549813746010</v>
          </cell>
          <cell r="D12119" t="str">
            <v>HATOMUGI- Xịt khoáng ý dĩ dưỡng ẩm 300g</v>
          </cell>
          <cell r="E12119">
            <v>279000</v>
          </cell>
          <cell r="F12119" t="str">
            <v>231057</v>
          </cell>
          <cell r="G12119" t="str">
            <v>CHĂM SÓC SẮC ĐẸP</v>
          </cell>
          <cell r="H12119" t="str">
            <v>CHĂM SÓC DA</v>
          </cell>
        </row>
        <row r="12120">
          <cell r="C12120" t="str">
            <v>4513574031111</v>
          </cell>
          <cell r="D12120" t="str">
            <v>S SELECT-SRM tạo bọt chiết xuất trà xanh 300ml</v>
          </cell>
          <cell r="E12120">
            <v>179000</v>
          </cell>
          <cell r="F12120" t="str">
            <v>231058</v>
          </cell>
          <cell r="G12120" t="str">
            <v>CHĂM SÓC SẮC ĐẸP</v>
          </cell>
          <cell r="H12120" t="str">
            <v>CHĂM SÓC DA</v>
          </cell>
        </row>
        <row r="12121">
          <cell r="C12121" t="str">
            <v>4955814148690</v>
          </cell>
          <cell r="D12121" t="str">
            <v>S SELECT-Nước dưỡng da chiết xuất ý dĩ 500ml</v>
          </cell>
          <cell r="E12121">
            <v>159000</v>
          </cell>
          <cell r="F12121" t="str">
            <v>231059</v>
          </cell>
          <cell r="G12121" t="str">
            <v>CHĂM SÓC SẮC ĐẸP</v>
          </cell>
          <cell r="H12121" t="str">
            <v>CHĂM SÓC DA</v>
          </cell>
        </row>
        <row r="12122">
          <cell r="C12122" t="str">
            <v>4955814148713</v>
          </cell>
          <cell r="D12122" t="str">
            <v>S SELECT-Nước dưỡng da chiết xuất Hyaluronic 500ml</v>
          </cell>
          <cell r="E12122">
            <v>159000</v>
          </cell>
          <cell r="F12122" t="str">
            <v>231060</v>
          </cell>
          <cell r="G12122" t="str">
            <v>CHĂM SÓC SẮC ĐẸP</v>
          </cell>
          <cell r="H12122" t="str">
            <v>CHĂM SÓC DA</v>
          </cell>
        </row>
        <row r="12123">
          <cell r="C12123" t="str">
            <v>4955814706333</v>
          </cell>
          <cell r="D12123" t="str">
            <v>S SELECT-Nước dưỡng da chiết xuất Vitamin C 500ml</v>
          </cell>
          <cell r="E12123">
            <v>159000</v>
          </cell>
          <cell r="F12123" t="str">
            <v>231061</v>
          </cell>
          <cell r="G12123" t="str">
            <v>CHĂM SÓC SẮC ĐẸP</v>
          </cell>
          <cell r="H12123" t="str">
            <v>CHĂM SÓC DA</v>
          </cell>
        </row>
        <row r="12124">
          <cell r="C12124" t="str">
            <v>4513574035393</v>
          </cell>
          <cell r="D12124" t="str">
            <v>S SELECT-Sữa tắm tinh dầu thơm cho bé túi 450ml</v>
          </cell>
          <cell r="E12124">
            <v>89000</v>
          </cell>
          <cell r="F12124" t="str">
            <v>231062</v>
          </cell>
          <cell r="G12124" t="str">
            <v>ĐỒ CHO MẸ BÉ</v>
          </cell>
          <cell r="H12124" t="str">
            <v>CHĂM SÓC CƠ THỂ BÉ</v>
          </cell>
        </row>
        <row r="12125">
          <cell r="C12125" t="str">
            <v>4513574035379</v>
          </cell>
          <cell r="D12125" t="str">
            <v>S SELECT-Sữa dưỡng thể tinh dầu thơm cho bé 300ml</v>
          </cell>
          <cell r="E12125">
            <v>129000</v>
          </cell>
          <cell r="F12125" t="str">
            <v>231063</v>
          </cell>
          <cell r="G12125" t="str">
            <v>ĐỒ CHO MẸ BÉ</v>
          </cell>
          <cell r="H12125" t="str">
            <v>CHĂM SÓC CƠ THỂ BÉ</v>
          </cell>
        </row>
        <row r="12126">
          <cell r="C12126" t="str">
            <v>4513574035362</v>
          </cell>
          <cell r="D12126" t="str">
            <v>S SELECT-Dầu matxa cho bé 300ml</v>
          </cell>
          <cell r="E12126">
            <v>139000</v>
          </cell>
          <cell r="F12126" t="str">
            <v>231064</v>
          </cell>
          <cell r="G12126" t="str">
            <v>ĐỒ CHO MẸ BÉ</v>
          </cell>
          <cell r="H12126" t="str">
            <v>CHĂM SÓC CƠ THỂ BÉ</v>
          </cell>
        </row>
        <row r="12127">
          <cell r="C12127" t="str">
            <v>4952773910481</v>
          </cell>
          <cell r="D12127" t="str">
            <v>YUWA-Trà diếp cá 180g</v>
          </cell>
          <cell r="E12127">
            <v>155000</v>
          </cell>
          <cell r="F12127" t="str">
            <v>231065</v>
          </cell>
          <cell r="G12127" t="str">
            <v>THỰC PHẨM</v>
          </cell>
          <cell r="H12127" t="str">
            <v>ĐỒ UỐNG, PHA CHẾ</v>
          </cell>
        </row>
        <row r="12128">
          <cell r="C12128" t="str">
            <v>4952773001035</v>
          </cell>
          <cell r="D12128" t="str">
            <v>YUWA-Trà lá ổi 60 gói</v>
          </cell>
          <cell r="E12128">
            <v>155000</v>
          </cell>
          <cell r="F12128" t="str">
            <v>231066</v>
          </cell>
          <cell r="G12128" t="str">
            <v>THỰC PHẨM</v>
          </cell>
          <cell r="H12128" t="str">
            <v>ĐỒ UỐNG, PHA CHẾ</v>
          </cell>
        </row>
        <row r="12129">
          <cell r="C12129" t="str">
            <v>4952773002476</v>
          </cell>
          <cell r="D12129" t="str">
            <v>YUWA-Trà lá đỗ trọng 50 gói</v>
          </cell>
          <cell r="E12129">
            <v>155000</v>
          </cell>
          <cell r="F12129" t="str">
            <v>231067</v>
          </cell>
          <cell r="G12129" t="str">
            <v>THỰC PHẨM</v>
          </cell>
          <cell r="H12129" t="str">
            <v>ĐỒ UỐNG, PHA CHẾ</v>
          </cell>
        </row>
        <row r="12130">
          <cell r="C12130" t="str">
            <v>4952773002339</v>
          </cell>
          <cell r="D12130" t="str">
            <v>YUWA-Trà hạt ý dĩ 120g</v>
          </cell>
          <cell r="E12130">
            <v>135000</v>
          </cell>
          <cell r="F12130" t="str">
            <v>231068</v>
          </cell>
          <cell r="G12130" t="str">
            <v>THỰC PHẨM</v>
          </cell>
          <cell r="H12130" t="str">
            <v>ĐỒ UỐNG, PHA CHẾ</v>
          </cell>
        </row>
        <row r="12131">
          <cell r="C12131" t="str">
            <v>4960867005494</v>
          </cell>
          <cell r="D12131" t="str">
            <v>YUWA-Bột lá đại mạch non, rau xanh, trái cây 20gói</v>
          </cell>
          <cell r="E12131">
            <v>239000</v>
          </cell>
          <cell r="F12131" t="str">
            <v>231069</v>
          </cell>
          <cell r="G12131" t="str">
            <v>THỰC PHẨM</v>
          </cell>
          <cell r="H12131" t="str">
            <v>ĐỒ UỐNG, PHA CHẾ</v>
          </cell>
        </row>
        <row r="12132">
          <cell r="C12132" t="str">
            <v>4901601263886</v>
          </cell>
          <cell r="D12132" t="str">
            <v>S SELECT - Dụng cụ kẹp lông mi</v>
          </cell>
          <cell r="E12132">
            <v>99000</v>
          </cell>
          <cell r="F12132" t="str">
            <v>231070</v>
          </cell>
          <cell r="G12132" t="str">
            <v>CHĂM SÓC SẮC ĐẸP</v>
          </cell>
          <cell r="H12132" t="str">
            <v>Mỹ phẩm khác</v>
          </cell>
        </row>
        <row r="12133">
          <cell r="C12133" t="str">
            <v>4901601263879</v>
          </cell>
          <cell r="D12133" t="str">
            <v>S SELECT-Dụng bấm móng tay(thép không gỉ)</v>
          </cell>
          <cell r="E12133">
            <v>99000</v>
          </cell>
          <cell r="F12133" t="str">
            <v>231071</v>
          </cell>
          <cell r="G12133" t="str">
            <v>ORDER</v>
          </cell>
          <cell r="H12133" t="str">
            <v>NHÀ CỬA ĐỜI SỐNG</v>
          </cell>
        </row>
        <row r="12134">
          <cell r="C12134" t="str">
            <v>4900480030107</v>
          </cell>
          <cell r="D12134" t="str">
            <v>S SELECT-Hộp khử mùi tủ lạnh 140g</v>
          </cell>
          <cell r="E12134">
            <v>79000</v>
          </cell>
          <cell r="F12134" t="str">
            <v>231072</v>
          </cell>
          <cell r="G12134" t="str">
            <v>NHÀ CỬA ĐỜI SỐNG</v>
          </cell>
          <cell r="H12134" t="str">
            <v>KHỬ MÙI</v>
          </cell>
        </row>
        <row r="12135">
          <cell r="C12135" t="str">
            <v>4971710521597</v>
          </cell>
          <cell r="D12135" t="str">
            <v>KOSE-Mặt nạ dưỡng ẩm cấp tốc gói 7 miếng</v>
          </cell>
          <cell r="E12135">
            <v>129000</v>
          </cell>
          <cell r="F12135" t="str">
            <v>231073</v>
          </cell>
          <cell r="G12135" t="str">
            <v>CHĂM SÓC SẮC ĐẸP</v>
          </cell>
          <cell r="H12135" t="str">
            <v>CHĂM SÓC DA</v>
          </cell>
        </row>
        <row r="12136">
          <cell r="C12136" t="str">
            <v>4971710308631</v>
          </cell>
          <cell r="D12136" t="str">
            <v>KOSE-Mặt nạ dưỡng trắng và bổ sung collagen 5m</v>
          </cell>
          <cell r="E12136">
            <v>159000</v>
          </cell>
          <cell r="F12136" t="str">
            <v>231074</v>
          </cell>
          <cell r="G12136" t="str">
            <v>CHĂM SÓC SẮC ĐẸP</v>
          </cell>
          <cell r="H12136" t="str">
            <v>CHĂM SÓC DA</v>
          </cell>
        </row>
        <row r="12137">
          <cell r="C12137" t="str">
            <v>4901331002359</v>
          </cell>
          <cell r="D12137" t="str">
            <v>S SELECT-Dao cạo lông mặt 6 chiếc</v>
          </cell>
          <cell r="E12137">
            <v>99000</v>
          </cell>
          <cell r="F12137" t="str">
            <v>231075</v>
          </cell>
          <cell r="G12137" t="str">
            <v>CHĂM SÓC SẮC ĐẸP</v>
          </cell>
          <cell r="H12137" t="str">
            <v>Mỹ phẩm khác</v>
          </cell>
        </row>
        <row r="12138">
          <cell r="C12138" t="str">
            <v>4901331002366</v>
          </cell>
          <cell r="D12138" t="str">
            <v>S SELECT-Dao cạo lông mày 6 chiếc</v>
          </cell>
          <cell r="E12138">
            <v>99000</v>
          </cell>
          <cell r="F12138" t="str">
            <v>231076</v>
          </cell>
          <cell r="G12138" t="str">
            <v>CHĂM SÓC SẮC ĐẸP</v>
          </cell>
          <cell r="H12138" t="str">
            <v>Mỹ phẩm khác</v>
          </cell>
        </row>
        <row r="12139">
          <cell r="C12139" t="str">
            <v>4901331002335</v>
          </cell>
          <cell r="D12139" t="str">
            <v>S SELECT-Dao cạo lông toàn thân 3 chiếc</v>
          </cell>
          <cell r="E12139">
            <v>69000</v>
          </cell>
          <cell r="F12139" t="str">
            <v>231077</v>
          </cell>
          <cell r="G12139" t="str">
            <v>CHĂM SÓC SẮC ĐẸP</v>
          </cell>
          <cell r="H12139" t="str">
            <v>Mỹ phẩm khác</v>
          </cell>
        </row>
        <row r="12140">
          <cell r="C12140" t="str">
            <v>4901331002809</v>
          </cell>
          <cell r="D12140" t="str">
            <v>S SELECT-Dao cạo lông 3 lưỡi 8 chiếc</v>
          </cell>
          <cell r="E12140">
            <v>109000</v>
          </cell>
          <cell r="F12140" t="str">
            <v>231078</v>
          </cell>
          <cell r="G12140" t="str">
            <v>CHĂM SÓC SẮC ĐẸP</v>
          </cell>
          <cell r="H12140" t="str">
            <v>Mỹ phẩm khác</v>
          </cell>
        </row>
        <row r="12141">
          <cell r="C12141" t="str">
            <v>4904112830646</v>
          </cell>
          <cell r="D12141" t="str">
            <v>S SELECT-Bột rửa bát dùng cho máy rửa bát 660g</v>
          </cell>
          <cell r="E12141">
            <v>109000</v>
          </cell>
          <cell r="F12141" t="str">
            <v>231079</v>
          </cell>
          <cell r="G12141" t="str">
            <v>NHÀ CỬA ĐỜI SỐNG</v>
          </cell>
          <cell r="H12141" t="str">
            <v>XÀ PHÒNG, CHẤT TẨY RỬA</v>
          </cell>
        </row>
        <row r="12142">
          <cell r="C12142" t="str">
            <v>4987115860902</v>
          </cell>
          <cell r="D12142" t="str">
            <v>KINCHO-Xịt khử mùi nhà vệ sinh không mùi 45ml</v>
          </cell>
          <cell r="E12142">
            <v>159000</v>
          </cell>
          <cell r="F12142" t="str">
            <v>231080</v>
          </cell>
          <cell r="G12142" t="str">
            <v>NHÀ CỬA ĐỜI SỐNG</v>
          </cell>
          <cell r="H12142" t="str">
            <v>KHỬ MÙI</v>
          </cell>
        </row>
        <row r="12143">
          <cell r="C12143" t="str">
            <v>4987115860926</v>
          </cell>
          <cell r="D12143" t="str">
            <v>KINCHO-Xịt khử mùi nhà vệ sinh hương chanh 45ml</v>
          </cell>
          <cell r="E12143">
            <v>159000</v>
          </cell>
          <cell r="F12143" t="str">
            <v>231081</v>
          </cell>
          <cell r="G12143" t="str">
            <v>NHÀ CỬA ĐỜI SỐNG</v>
          </cell>
          <cell r="H12143" t="str">
            <v>KHỬ MÙI</v>
          </cell>
        </row>
        <row r="12144">
          <cell r="C12144" t="str">
            <v>4987115860940</v>
          </cell>
          <cell r="D12144" t="str">
            <v>KINCHO-Xịt khử mùi nhà vệ sinh hương hoa hồng 45ml</v>
          </cell>
          <cell r="E12144">
            <v>159000</v>
          </cell>
          <cell r="F12144" t="str">
            <v>231082</v>
          </cell>
          <cell r="G12144" t="str">
            <v>NHÀ CỬA ĐỜI SỐNG</v>
          </cell>
          <cell r="H12144" t="str">
            <v>KHỬ MÙI</v>
          </cell>
        </row>
        <row r="12145">
          <cell r="C12145" t="str">
            <v>4971902071114</v>
          </cell>
          <cell r="D12145" t="str">
            <v>KOKUBO-Bột giặt tẩy đa năng Oxi gói 1kg</v>
          </cell>
          <cell r="E12145">
            <v>229000</v>
          </cell>
          <cell r="F12145" t="str">
            <v>231083</v>
          </cell>
          <cell r="G12145" t="str">
            <v>NHÀ CỬA ĐỜI SỐNG</v>
          </cell>
          <cell r="H12145" t="str">
            <v>GIẶT, XẢ QUẦN ÁO</v>
          </cell>
        </row>
        <row r="12146">
          <cell r="C12146" t="str">
            <v>4987493011262</v>
          </cell>
          <cell r="D12146" t="str">
            <v>BEANSTALK-Kẹo ngừa sâu răng vị cam 60 viên</v>
          </cell>
          <cell r="E12146">
            <v>109000</v>
          </cell>
          <cell r="F12146" t="str">
            <v>231084</v>
          </cell>
          <cell r="G12146" t="str">
            <v>ĐỒ CHO MẸ BÉ</v>
          </cell>
          <cell r="H12146" t="str">
            <v>CHĂM SÓC CƠ THỂ BÉ</v>
          </cell>
        </row>
        <row r="12147">
          <cell r="C12147" t="str">
            <v>4987493011248</v>
          </cell>
          <cell r="D12147" t="str">
            <v>BEANSTALK-Kẹo ngừa sâu răng vị táo 60 viên</v>
          </cell>
          <cell r="E12147">
            <v>109000</v>
          </cell>
          <cell r="F12147" t="str">
            <v>231085</v>
          </cell>
          <cell r="G12147" t="str">
            <v>ĐỒ CHO MẸ BÉ</v>
          </cell>
          <cell r="H12147" t="str">
            <v>CHĂM SÓC CƠ THỂ BÉ</v>
          </cell>
        </row>
        <row r="12148">
          <cell r="C12148" t="str">
            <v>4987493011255</v>
          </cell>
          <cell r="D12148" t="str">
            <v>BEANSTALK-Kẹo ngừa sâu răng vị việt quất 60 viên</v>
          </cell>
          <cell r="E12148">
            <v>109000</v>
          </cell>
          <cell r="F12148" t="str">
            <v>231086</v>
          </cell>
          <cell r="G12148" t="str">
            <v>ĐỒ CHO MẸ BÉ</v>
          </cell>
          <cell r="H12148" t="str">
            <v>CHĂM SÓC CƠ THỂ BÉ</v>
          </cell>
        </row>
        <row r="12149">
          <cell r="C12149" t="str">
            <v>4987493011279</v>
          </cell>
          <cell r="D12149" t="str">
            <v>BEANSTALK-Kẹo ngừa sâu răng vị ramune 60 viên</v>
          </cell>
          <cell r="E12149">
            <v>109000</v>
          </cell>
          <cell r="F12149" t="str">
            <v>231087</v>
          </cell>
          <cell r="G12149" t="str">
            <v>ĐỒ CHO MẸ BÉ</v>
          </cell>
          <cell r="H12149" t="str">
            <v>CHĂM SÓC CƠ THỂ BÉ</v>
          </cell>
        </row>
        <row r="12150">
          <cell r="C12150" t="str">
            <v>4987493011293</v>
          </cell>
          <cell r="D12150" t="str">
            <v>BEANSTALK-Kẹo ngừa sâu răng vị nho 60 viên</v>
          </cell>
          <cell r="E12150">
            <v>109000</v>
          </cell>
          <cell r="F12150" t="str">
            <v>231088</v>
          </cell>
          <cell r="G12150" t="str">
            <v>ĐỒ CHO MẸ BÉ</v>
          </cell>
          <cell r="H12150" t="str">
            <v>CHĂM SÓC CƠ THỂ BÉ</v>
          </cell>
        </row>
        <row r="12151">
          <cell r="C12151" t="str">
            <v>4987493011286</v>
          </cell>
          <cell r="D12151" t="str">
            <v>BEANSTALK-Kẹo ngừa sâu răng vị dâu 60 viên</v>
          </cell>
          <cell r="E12151">
            <v>109000</v>
          </cell>
          <cell r="F12151" t="str">
            <v>231089</v>
          </cell>
          <cell r="G12151" t="str">
            <v>ĐỒ CHO MẸ BÉ</v>
          </cell>
          <cell r="H12151" t="str">
            <v>CHĂM SÓC CƠ THỂ BÉ</v>
          </cell>
        </row>
        <row r="12152">
          <cell r="C12152" t="str">
            <v>4909978159559</v>
          </cell>
          <cell r="D12152" t="str">
            <v>SHISEIDO-Mặt nạ cấp ẩm và đàn hồi Senka 25ml</v>
          </cell>
          <cell r="E12152">
            <v>34000</v>
          </cell>
          <cell r="F12152" t="str">
            <v>231090</v>
          </cell>
          <cell r="G12152" t="str">
            <v>CHĂM SÓC SẮC ĐẸP</v>
          </cell>
          <cell r="H12152" t="str">
            <v>CHĂM SÓC DA</v>
          </cell>
        </row>
        <row r="12153">
          <cell r="C12153" t="str">
            <v>4909978149918</v>
          </cell>
          <cell r="D12153" t="str">
            <v>SHISEIDO-Mặt nạ dưỡng sáng và dịu da Senka 25ml</v>
          </cell>
          <cell r="E12153">
            <v>34000</v>
          </cell>
          <cell r="F12153" t="str">
            <v>231091</v>
          </cell>
          <cell r="G12153" t="str">
            <v>CHĂM SÓC SẮC ĐẸP</v>
          </cell>
          <cell r="H12153" t="str">
            <v>CHĂM SÓC DA</v>
          </cell>
        </row>
        <row r="12154">
          <cell r="C12154" t="str">
            <v>4909978149932</v>
          </cell>
          <cell r="D12154" t="str">
            <v>SHISEIDO-Mặt nạ dưỡng trắng da Senka 25ml</v>
          </cell>
          <cell r="E12154">
            <v>34000</v>
          </cell>
          <cell r="F12154" t="str">
            <v>231092</v>
          </cell>
          <cell r="G12154" t="str">
            <v>CHĂM SÓC SẮC ĐẸP</v>
          </cell>
          <cell r="H12154" t="str">
            <v>CHĂM SÓC DA</v>
          </cell>
        </row>
        <row r="12155">
          <cell r="C12155" t="str">
            <v>4909978146481</v>
          </cell>
          <cell r="D12155" t="str">
            <v>SHISEIDO-Mặt nạ dưỡng ẩm Senka 25ml</v>
          </cell>
          <cell r="E12155">
            <v>32000</v>
          </cell>
          <cell r="F12155" t="str">
            <v>231093</v>
          </cell>
          <cell r="G12155" t="str">
            <v>CHĂM SÓC SẮC ĐẸP</v>
          </cell>
          <cell r="H12155" t="str">
            <v>CHĂM SÓC DA</v>
          </cell>
        </row>
        <row r="12156">
          <cell r="C12156" t="str">
            <v>4901872462964</v>
          </cell>
          <cell r="D12156" t="str">
            <v>SHISEIDO-Nước dưỡng làm mềm và trắng da 200ml</v>
          </cell>
          <cell r="E12156">
            <v>195000</v>
          </cell>
          <cell r="F12156" t="str">
            <v>231094</v>
          </cell>
          <cell r="G12156" t="str">
            <v>CHĂM SÓC SẮC ĐẸP</v>
          </cell>
          <cell r="H12156" t="str">
            <v>CHĂM SÓC DA</v>
          </cell>
        </row>
        <row r="12157">
          <cell r="C12157" t="str">
            <v>4550516705648</v>
          </cell>
          <cell r="D12157" t="str">
            <v>SHISEIDO-Essence chống nắng Senka 50g</v>
          </cell>
          <cell r="E12157">
            <v>229000</v>
          </cell>
          <cell r="F12157" t="str">
            <v>231095</v>
          </cell>
          <cell r="G12157" t="str">
            <v>CHĂM SÓC SẮC ĐẸP</v>
          </cell>
          <cell r="H12157" t="str">
            <v>CHĂM SÓC CƠ THỂ</v>
          </cell>
        </row>
        <row r="12158">
          <cell r="C12158" t="str">
            <v>4550516704078</v>
          </cell>
          <cell r="D12158" t="str">
            <v>SHISEIDO-Kem trắng da Senka ban đêm 50g</v>
          </cell>
          <cell r="E12158">
            <v>269000</v>
          </cell>
          <cell r="F12158" t="str">
            <v>231096</v>
          </cell>
          <cell r="G12158" t="str">
            <v>CHĂM SÓC SẮC ĐẸP</v>
          </cell>
          <cell r="H12158" t="str">
            <v>CHĂM SÓC DA</v>
          </cell>
        </row>
        <row r="12159">
          <cell r="C12159" t="str">
            <v>4550516704085</v>
          </cell>
          <cell r="D12159" t="str">
            <v>SHISEIDO-Kem trắng da Senka CN ban ngày 50g</v>
          </cell>
          <cell r="E12159">
            <v>269000</v>
          </cell>
          <cell r="F12159" t="str">
            <v>231097</v>
          </cell>
          <cell r="G12159" t="str">
            <v>CHĂM SÓC SẮC ĐẸP</v>
          </cell>
          <cell r="H12159" t="str">
            <v>CHĂM SÓC DA</v>
          </cell>
        </row>
        <row r="12160">
          <cell r="C12160" t="str">
            <v>4550516705631</v>
          </cell>
          <cell r="D12160" t="str">
            <v>SHISEIDO-Sữa chống nắng Senka 40ml</v>
          </cell>
          <cell r="E12160">
            <v>229000</v>
          </cell>
          <cell r="F12160" t="str">
            <v>231098</v>
          </cell>
          <cell r="G12160" t="str">
            <v>CHĂM SÓC SẮC ĐẸP</v>
          </cell>
          <cell r="H12160" t="str">
            <v>CHĂM SÓC CƠ THỂ</v>
          </cell>
        </row>
        <row r="12161">
          <cell r="C12161" t="str">
            <v>4550516705174</v>
          </cell>
          <cell r="D12161" t="str">
            <v>SHISEIDO-Nước cân bằng,dưỡng cấp ẩm 200ml</v>
          </cell>
          <cell r="E12161">
            <v>209000</v>
          </cell>
          <cell r="F12161" t="str">
            <v>231099</v>
          </cell>
          <cell r="G12161" t="str">
            <v>CHĂM SÓC SẮC ĐẸP</v>
          </cell>
          <cell r="H12161" t="str">
            <v>CHĂM SÓC DA</v>
          </cell>
        </row>
        <row r="12162">
          <cell r="C12162" t="str">
            <v>4550516705181</v>
          </cell>
          <cell r="D12162" t="str">
            <v>SHISEIDO-Kem dưỡng cấp ẩm chuyên sâu 50g</v>
          </cell>
          <cell r="E12162">
            <v>230000</v>
          </cell>
          <cell r="F12162" t="str">
            <v>231100</v>
          </cell>
          <cell r="G12162" t="str">
            <v>CHĂM SÓC SẮC ĐẸP</v>
          </cell>
          <cell r="H12162" t="str">
            <v>CHĂM SÓC DA</v>
          </cell>
        </row>
        <row r="12163">
          <cell r="C12163" t="str">
            <v>4909978703547</v>
          </cell>
          <cell r="D12163" t="str">
            <v>SHISEIDO-Son dưỡng môi Senka 4,5g</v>
          </cell>
          <cell r="E12163">
            <v>109000</v>
          </cell>
          <cell r="F12163" t="str">
            <v>231101</v>
          </cell>
          <cell r="G12163" t="str">
            <v>CHĂM SÓC SẮC ĐẸP</v>
          </cell>
          <cell r="H12163" t="str">
            <v>TRANG ĐIỂM</v>
          </cell>
        </row>
        <row r="12164">
          <cell r="C12164" t="str">
            <v>4909978703554</v>
          </cell>
          <cell r="D12164" t="str">
            <v>SHISEIDO-Essence dưỡng môi Senka 10g</v>
          </cell>
          <cell r="E12164">
            <v>109000</v>
          </cell>
          <cell r="F12164" t="str">
            <v>231102</v>
          </cell>
          <cell r="G12164" t="str">
            <v>CHĂM SÓC SẮC ĐẸP</v>
          </cell>
          <cell r="H12164" t="str">
            <v>CHĂM SÓC DA</v>
          </cell>
        </row>
        <row r="12165">
          <cell r="C12165" t="str">
            <v>4901008302881</v>
          </cell>
          <cell r="D12165" t="str">
            <v>CANMAKE-Chuốt mi Gokubuto (01-Super Black)</v>
          </cell>
          <cell r="E12165">
            <v>330000</v>
          </cell>
          <cell r="F12165" t="str">
            <v>231103</v>
          </cell>
          <cell r="G12165" t="str">
            <v>CHĂM SÓC SẮC ĐẸP</v>
          </cell>
          <cell r="H12165" t="str">
            <v>TRANG ĐIỂM</v>
          </cell>
        </row>
        <row r="12166">
          <cell r="C12166" t="str">
            <v>4901008024127</v>
          </cell>
          <cell r="D12166" t="str">
            <v>CANMAKE-Kem che khuyết điểm (02-Natural)</v>
          </cell>
          <cell r="E12166">
            <v>395000</v>
          </cell>
          <cell r="F12166" t="str">
            <v>231104</v>
          </cell>
          <cell r="G12166" t="str">
            <v>CHĂM SÓC SẮC ĐẸP</v>
          </cell>
          <cell r="H12166" t="str">
            <v>TRANG ĐIỂM</v>
          </cell>
        </row>
        <row r="12167">
          <cell r="C12167" t="str">
            <v>4901008024110</v>
          </cell>
          <cell r="D12167" t="str">
            <v>CANMAKE-Kem che khuyết điểm (01-Light)</v>
          </cell>
          <cell r="E12167">
            <v>395000</v>
          </cell>
          <cell r="F12167" t="str">
            <v>231105</v>
          </cell>
          <cell r="G12167" t="str">
            <v>CHĂM SÓC SẮC ĐẸP</v>
          </cell>
          <cell r="H12167" t="str">
            <v>TRANG ĐIỂM</v>
          </cell>
        </row>
        <row r="12168">
          <cell r="C12168" t="str">
            <v>4901008305110</v>
          </cell>
          <cell r="D12168" t="str">
            <v>CANMAKE-Kem nền BB Cream (02-Natural) 30g</v>
          </cell>
          <cell r="E12168">
            <v>425000</v>
          </cell>
          <cell r="F12168" t="str">
            <v>231106</v>
          </cell>
          <cell r="G12168" t="str">
            <v>CHĂM SÓC SẮC ĐẸP</v>
          </cell>
          <cell r="H12168" t="str">
            <v>TRANG ĐIỂM</v>
          </cell>
        </row>
        <row r="12169">
          <cell r="C12169" t="str">
            <v>4901008305103</v>
          </cell>
          <cell r="D12169" t="str">
            <v>CANMAKE-Kem nền BB Cream (01-Light) 30g</v>
          </cell>
          <cell r="E12169">
            <v>425000</v>
          </cell>
          <cell r="F12169" t="str">
            <v>231107</v>
          </cell>
          <cell r="G12169" t="str">
            <v>CHĂM SÓC SẮC ĐẸP</v>
          </cell>
          <cell r="H12169" t="str">
            <v>TRANG ĐIỂM</v>
          </cell>
        </row>
        <row r="12170">
          <cell r="C12170" t="str">
            <v>4513574040151</v>
          </cell>
          <cell r="D12170" t="str">
            <v>KUMANOYUSHI-Lotion sáng mịn da Vitamin C 500ml</v>
          </cell>
          <cell r="E12170">
            <v>169000</v>
          </cell>
          <cell r="F12170" t="str">
            <v>231108</v>
          </cell>
          <cell r="G12170" t="str">
            <v>CHĂM SÓC SẮC ĐẸP</v>
          </cell>
          <cell r="H12170" t="str">
            <v>CHĂM SÓC DA</v>
          </cell>
        </row>
        <row r="12171">
          <cell r="C12171" t="str">
            <v>4513574040229</v>
          </cell>
          <cell r="D12171" t="str">
            <v>KUMANOYUSHI-Sữa tắm sáng mịn da Vitamin C 500ml</v>
          </cell>
          <cell r="E12171">
            <v>169000</v>
          </cell>
          <cell r="F12171" t="str">
            <v>231109</v>
          </cell>
          <cell r="G12171" t="str">
            <v>CHĂM SÓC SẮC ĐẸP</v>
          </cell>
          <cell r="H12171" t="str">
            <v>CHĂM SÓC CƠ THỂ</v>
          </cell>
        </row>
        <row r="12172">
          <cell r="C12172" t="str">
            <v>4513574039957</v>
          </cell>
          <cell r="D12172" t="str">
            <v>KUMANOYUSHI-SRM tạo bọt làm sạch sâu VTM C 130g</v>
          </cell>
          <cell r="E12172">
            <v>139000</v>
          </cell>
          <cell r="F12172" t="str">
            <v>231110</v>
          </cell>
          <cell r="G12172" t="str">
            <v>CHĂM SÓC SẮC ĐẸP</v>
          </cell>
          <cell r="H12172" t="str">
            <v>CHĂM SÓC DA</v>
          </cell>
        </row>
        <row r="12173">
          <cell r="C12173" t="str">
            <v>4513574037403</v>
          </cell>
          <cell r="D12173" t="str">
            <v>SHC-Sữa tắm cấp ẩm dưỡng da 800ml</v>
          </cell>
          <cell r="E12173">
            <v>169000</v>
          </cell>
          <cell r="F12173" t="str">
            <v>231111</v>
          </cell>
          <cell r="G12173" t="str">
            <v>CHĂM SÓC SẮC ĐẸP</v>
          </cell>
          <cell r="H12173" t="str">
            <v>CHĂM SÓC CƠ THỂ</v>
          </cell>
        </row>
        <row r="12174">
          <cell r="C12174" t="str">
            <v>4582400831010</v>
          </cell>
          <cell r="D12174" t="str">
            <v>SHC-Gel tẩy tế bào chết và làm sáng da 120g</v>
          </cell>
          <cell r="E12174">
            <v>149000</v>
          </cell>
          <cell r="F12174" t="str">
            <v>231112</v>
          </cell>
          <cell r="G12174" t="str">
            <v>CHĂM SÓC SẮC ĐẸP</v>
          </cell>
          <cell r="H12174" t="str">
            <v>CHĂM SÓC DA</v>
          </cell>
        </row>
        <row r="12175">
          <cell r="C12175" t="str">
            <v>4901525010283</v>
          </cell>
          <cell r="D12175" t="str">
            <v>COW-Gel tẩy trang ngừa mụn Skinlife 150g</v>
          </cell>
          <cell r="E12175">
            <v>169000</v>
          </cell>
          <cell r="F12175" t="str">
            <v>231113</v>
          </cell>
          <cell r="G12175" t="str">
            <v>CHĂM SÓC SẮC ĐẸP</v>
          </cell>
          <cell r="H12175" t="str">
            <v>CHĂM SÓC DA</v>
          </cell>
        </row>
        <row r="12176">
          <cell r="C12176" t="str">
            <v>4901525010276</v>
          </cell>
          <cell r="D12176" t="str">
            <v>COW-Nước hoa hồng ngừa mụn Skinlife 160ml</v>
          </cell>
          <cell r="E12176">
            <v>129000</v>
          </cell>
          <cell r="F12176" t="str">
            <v>231114</v>
          </cell>
          <cell r="G12176" t="str">
            <v>CHĂM SÓC SẮC ĐẸP</v>
          </cell>
          <cell r="H12176" t="str">
            <v>CHĂM SÓC DA</v>
          </cell>
        </row>
        <row r="12177">
          <cell r="C12177" t="str">
            <v>4901525010252</v>
          </cell>
          <cell r="D12177" t="str">
            <v>COW-SRM tạo bọt ngăn ngừa mụn Skinlife 160ml</v>
          </cell>
          <cell r="E12177">
            <v>139000</v>
          </cell>
          <cell r="F12177" t="str">
            <v>231115</v>
          </cell>
          <cell r="G12177" t="str">
            <v>CHĂM SÓC SẮC ĐẸP</v>
          </cell>
          <cell r="H12177" t="str">
            <v>CHĂM SÓC DA</v>
          </cell>
        </row>
        <row r="12178">
          <cell r="C12178" t="str">
            <v>4901525010955</v>
          </cell>
          <cell r="D12178" t="str">
            <v>BOUNCIA- Sữa tắm bọt Hương Hoa Cỏ 480ml</v>
          </cell>
          <cell r="E12178">
            <v>165000</v>
          </cell>
          <cell r="F12178" t="str">
            <v>231116</v>
          </cell>
          <cell r="G12178" t="str">
            <v>CHĂM SÓC SẮC ĐẸP</v>
          </cell>
          <cell r="H12178" t="str">
            <v>CHĂM SÓC CƠ THỂ</v>
          </cell>
        </row>
        <row r="12179">
          <cell r="C12179" t="str">
            <v>4901525010962</v>
          </cell>
          <cell r="D12179" t="str">
            <v>BOUNCIA- Sữa tắm bọt Hương Hoa Hồng 480ml</v>
          </cell>
          <cell r="E12179">
            <v>165000</v>
          </cell>
          <cell r="F12179" t="str">
            <v>231117</v>
          </cell>
          <cell r="G12179" t="str">
            <v>CHĂM SÓC SẮC ĐẸP</v>
          </cell>
          <cell r="H12179" t="str">
            <v>CHĂM SÓC CƠ THỂ</v>
          </cell>
        </row>
        <row r="12180">
          <cell r="C12180" t="str">
            <v>4982757911647</v>
          </cell>
          <cell r="D12180" t="str">
            <v>CHINOSHIO-Xà phòng tắm diếp cá 130g</v>
          </cell>
          <cell r="E12180">
            <v>49000</v>
          </cell>
          <cell r="F12180" t="str">
            <v>231118</v>
          </cell>
          <cell r="G12180" t="str">
            <v>CHĂM SÓC SẮC ĐẸP</v>
          </cell>
          <cell r="H12180" t="str">
            <v>CHĂM SÓC CƠ THỂ</v>
          </cell>
        </row>
        <row r="12181">
          <cell r="C12181" t="str">
            <v>4580390216015</v>
          </cell>
          <cell r="D12181" t="str">
            <v>CLARISTA-SRM tạo bọt chiết xuất than 130g</v>
          </cell>
          <cell r="E12181">
            <v>109000</v>
          </cell>
          <cell r="F12181" t="str">
            <v>231119</v>
          </cell>
          <cell r="G12181" t="str">
            <v>CHĂM SÓC SẮC ĐẸP</v>
          </cell>
          <cell r="H12181" t="str">
            <v>CHĂM SÓC DA</v>
          </cell>
        </row>
        <row r="12182">
          <cell r="C12182" t="str">
            <v>4580390216022</v>
          </cell>
          <cell r="D12182" t="str">
            <v>CLARISTA-Sữa rửa mặt tạo bọt chiết xuất than 160g</v>
          </cell>
          <cell r="E12182">
            <v>129000</v>
          </cell>
          <cell r="F12182" t="str">
            <v>231120</v>
          </cell>
          <cell r="G12182" t="str">
            <v>CHĂM SÓC SẮC ĐẸP</v>
          </cell>
          <cell r="H12182" t="str">
            <v>CHĂM SÓC DA</v>
          </cell>
        </row>
        <row r="12183">
          <cell r="C12183" t="str">
            <v>4976631478838</v>
          </cell>
          <cell r="D12183" t="str">
            <v>PELICAN-Xà phòng tẩy tế bào chết cho mặt 80g</v>
          </cell>
          <cell r="E12183">
            <v>169000</v>
          </cell>
          <cell r="F12183" t="str">
            <v>231121</v>
          </cell>
          <cell r="G12183" t="str">
            <v>CHĂM SÓC SẮC ĐẸP</v>
          </cell>
          <cell r="H12183" t="str">
            <v>CHĂM SÓC DA</v>
          </cell>
        </row>
        <row r="12184">
          <cell r="C12184" t="str">
            <v>4976631605326</v>
          </cell>
          <cell r="D12184" t="str">
            <v>PELICAN-Xà phòng tắm chiết xuất thiên nhiên 85g</v>
          </cell>
          <cell r="E12184">
            <v>41000</v>
          </cell>
          <cell r="F12184" t="str">
            <v>231122</v>
          </cell>
          <cell r="G12184" t="str">
            <v>CHĂM SÓC SẮC ĐẸP</v>
          </cell>
          <cell r="H12184" t="str">
            <v>CHĂM SÓC CƠ THỂ</v>
          </cell>
        </row>
        <row r="12185">
          <cell r="C12185" t="str">
            <v>4513574024328</v>
          </cell>
          <cell r="D12185" t="str">
            <v>KUMANOYUSHI-Dầu xả Deve chiết xuất dầu ngựa 400ml</v>
          </cell>
          <cell r="E12185">
            <v>89000</v>
          </cell>
          <cell r="F12185" t="str">
            <v>231123</v>
          </cell>
          <cell r="G12185" t="str">
            <v>CHĂM SÓC SẮC ĐẸP</v>
          </cell>
          <cell r="H12185" t="str">
            <v>CHĂM SÓC TÓC</v>
          </cell>
        </row>
        <row r="12186">
          <cell r="C12186" t="str">
            <v>4513574024311</v>
          </cell>
          <cell r="D12186" t="str">
            <v>KUMANOYUSHI-Dầu gội Deve chiết xuất dầu ngựa 400ml</v>
          </cell>
          <cell r="E12186">
            <v>89000</v>
          </cell>
          <cell r="F12186" t="str">
            <v>231124</v>
          </cell>
          <cell r="G12186" t="str">
            <v>CHĂM SÓC SẮC ĐẸP</v>
          </cell>
          <cell r="H12186" t="str">
            <v>CHĂM SÓC TÓC</v>
          </cell>
        </row>
        <row r="12187">
          <cell r="C12187" t="str">
            <v>4513574025301</v>
          </cell>
          <cell r="D12187" t="str">
            <v>KUMANOYUSHI-Dầu xả Deve chiết xuất dầu ngựa 480ml</v>
          </cell>
          <cell r="E12187">
            <v>209000</v>
          </cell>
          <cell r="F12187" t="str">
            <v>231125</v>
          </cell>
          <cell r="G12187" t="str">
            <v>CHĂM SÓC SẮC ĐẸP</v>
          </cell>
          <cell r="H12187" t="str">
            <v>CHĂM SÓC TÓC</v>
          </cell>
        </row>
        <row r="12188">
          <cell r="C12188" t="str">
            <v>4513574025295</v>
          </cell>
          <cell r="D12188" t="str">
            <v>KUMANOYUSHI-Dầu gội Deve chiết xuất dầu ngựa 480ml</v>
          </cell>
          <cell r="E12188">
            <v>209000</v>
          </cell>
          <cell r="F12188" t="str">
            <v>231126</v>
          </cell>
          <cell r="G12188" t="str">
            <v>CHĂM SÓC SẮC ĐẸP</v>
          </cell>
          <cell r="H12188" t="str">
            <v>CHĂM SÓC TÓC</v>
          </cell>
        </row>
        <row r="12189">
          <cell r="C12189" t="str">
            <v>4976631649252</v>
          </cell>
          <cell r="D12189" t="str">
            <v>PELICAN-Dầu gội đầu chiết xuất than tre 500ml</v>
          </cell>
          <cell r="E12189">
            <v>299000</v>
          </cell>
          <cell r="F12189" t="str">
            <v>231127</v>
          </cell>
          <cell r="G12189" t="str">
            <v>CHĂM SÓC SẮC ĐẸP</v>
          </cell>
          <cell r="H12189" t="str">
            <v>CHĂM SÓC TÓC</v>
          </cell>
        </row>
        <row r="12190">
          <cell r="C12190" t="str">
            <v>4976631649269</v>
          </cell>
          <cell r="D12190" t="str">
            <v>PELICAN-Dầu xả chiết xuất than tre 500ml</v>
          </cell>
          <cell r="E12190">
            <v>299000</v>
          </cell>
          <cell r="F12190" t="str">
            <v>231128</v>
          </cell>
          <cell r="G12190" t="str">
            <v>CHĂM SÓC SẮC ĐẸP</v>
          </cell>
          <cell r="H12190" t="str">
            <v>CHĂM SÓC TÓC</v>
          </cell>
        </row>
        <row r="12191">
          <cell r="C12191" t="str">
            <v>4976631477695</v>
          </cell>
          <cell r="D12191" t="str">
            <v>PELICAN-Xà phòng tắm chiết xuất quả hồng 80g</v>
          </cell>
          <cell r="E12191">
            <v>59000</v>
          </cell>
          <cell r="F12191" t="str">
            <v>231129</v>
          </cell>
          <cell r="G12191" t="str">
            <v>CHĂM SÓC SẮC ĐẸP</v>
          </cell>
          <cell r="H12191" t="str">
            <v>CHĂM SÓC CƠ THỂ</v>
          </cell>
        </row>
        <row r="12192">
          <cell r="C12192" t="str">
            <v>4976631478241</v>
          </cell>
          <cell r="D12192" t="str">
            <v>PELICAN-Xà phòng tắm chiết xuất trà xanh 80g</v>
          </cell>
          <cell r="E12192">
            <v>59000</v>
          </cell>
          <cell r="F12192" t="str">
            <v>231130</v>
          </cell>
          <cell r="G12192" t="str">
            <v>CHĂM SÓC SẮC ĐẸP</v>
          </cell>
          <cell r="H12192" t="str">
            <v>CHĂM SÓC CƠ THỂ</v>
          </cell>
        </row>
        <row r="12193">
          <cell r="C12193" t="str">
            <v>4976631478562</v>
          </cell>
          <cell r="D12193" t="str">
            <v>PELICAN-Xà phòng dành cho vùng ngực 135g</v>
          </cell>
          <cell r="E12193">
            <v>169000</v>
          </cell>
          <cell r="F12193" t="str">
            <v>231131</v>
          </cell>
          <cell r="G12193" t="str">
            <v>CHĂM SÓC SẮC ĐẸP</v>
          </cell>
          <cell r="H12193" t="str">
            <v>CHĂM SÓC CƠ THỂ</v>
          </cell>
        </row>
        <row r="12194">
          <cell r="C12194" t="str">
            <v>4976631649191</v>
          </cell>
          <cell r="D12194" t="str">
            <v>PELICAN-Xà phòng mặt chiết xuất từ than&amp;bùn 100g</v>
          </cell>
          <cell r="E12194">
            <v>139000</v>
          </cell>
          <cell r="F12194" t="str">
            <v>231132</v>
          </cell>
          <cell r="G12194" t="str">
            <v>CHĂM SÓC SẮC ĐẸP</v>
          </cell>
          <cell r="H12194" t="str">
            <v>CHĂM SÓC DA</v>
          </cell>
        </row>
        <row r="12195">
          <cell r="C12195" t="str">
            <v>4976631477916</v>
          </cell>
          <cell r="D12195" t="str">
            <v>PELICAN-Xà phòng mặt chiết xuất dầu ngựa 100g</v>
          </cell>
          <cell r="E12195">
            <v>54000</v>
          </cell>
          <cell r="F12195" t="str">
            <v>231133</v>
          </cell>
          <cell r="G12195" t="str">
            <v>CHĂM SÓC SẮC ĐẸP</v>
          </cell>
          <cell r="H12195" t="str">
            <v>CHĂM SÓC DA</v>
          </cell>
        </row>
        <row r="12196">
          <cell r="C12196" t="str">
            <v>4938536657428</v>
          </cell>
          <cell r="D12196" t="str">
            <v>KOMI- Dầu gội phủ bạc thảo dược-Nâu đen(500ml)</v>
          </cell>
          <cell r="E12196">
            <v>610000</v>
          </cell>
          <cell r="F12196" t="str">
            <v>231134</v>
          </cell>
          <cell r="G12196" t="str">
            <v>CHĂM SÓC SẮC ĐẸP</v>
          </cell>
          <cell r="H12196" t="str">
            <v>CHĂM SÓC TÓC</v>
          </cell>
        </row>
        <row r="12197">
          <cell r="C12197" t="str">
            <v>8936212083598</v>
          </cell>
          <cell r="D12197" t="str">
            <v>KAIYO - Chảo inox vân nổi đáy liền sâu lòng 20cm</v>
          </cell>
          <cell r="E12197">
            <v>570000</v>
          </cell>
          <cell r="F12197" t="str">
            <v>231135</v>
          </cell>
          <cell r="G12197" t="str">
            <v>NHÀ CỬA ĐỜI SỐNG</v>
          </cell>
          <cell r="H12197" t="str">
            <v>BẾP VÀ PHÒNG ĂN</v>
          </cell>
        </row>
        <row r="12198">
          <cell r="C12198" t="str">
            <v>8936212083604</v>
          </cell>
          <cell r="D12198" t="str">
            <v>KAIYO - Chảo inox vân nổi đáy liền sâu lòng 24cm</v>
          </cell>
          <cell r="E12198">
            <v>750000</v>
          </cell>
          <cell r="F12198" t="str">
            <v>231136</v>
          </cell>
          <cell r="G12198" t="str">
            <v>NHÀ CỬA ĐỜI SỐNG</v>
          </cell>
          <cell r="H12198" t="str">
            <v>BẾP VÀ PHÒNG ĂN</v>
          </cell>
        </row>
        <row r="12199">
          <cell r="C12199" t="str">
            <v>4550516705617</v>
          </cell>
          <cell r="D12199" t="str">
            <v>SHISEIDO-Sữa chống nắng cho da nhạy cảm Senka 40ml</v>
          </cell>
          <cell r="E12199">
            <v>269000</v>
          </cell>
          <cell r="F12199" t="str">
            <v>231137</v>
          </cell>
          <cell r="G12199" t="str">
            <v>CHĂM SÓC SẮC ĐẸP</v>
          </cell>
          <cell r="H12199" t="str">
            <v>CHĂM SÓC CƠ THỂ</v>
          </cell>
        </row>
        <row r="12200">
          <cell r="C12200" t="str">
            <v>4901990363785</v>
          </cell>
          <cell r="D12200" t="str">
            <v>TOYO SUISAN-Mỳ ăn liền set 4 gói 160g</v>
          </cell>
          <cell r="E12200">
            <v>179000</v>
          </cell>
          <cell r="F12200" t="str">
            <v>231138</v>
          </cell>
          <cell r="G12200" t="str">
            <v>THỰC PHẨM</v>
          </cell>
          <cell r="H12200" t="str">
            <v>MỲ, MIẾN</v>
          </cell>
        </row>
        <row r="12201">
          <cell r="C12201" t="str">
            <v>4987067292202</v>
          </cell>
          <cell r="D12201" t="str">
            <v>KOWA- Gel bôi giảm đau nhức xương Vantelin 35g</v>
          </cell>
          <cell r="E12201">
            <v>320000</v>
          </cell>
          <cell r="F12201" t="str">
            <v>231139</v>
          </cell>
          <cell r="G12201" t="str">
            <v>CHĂM SÓC SỨC KHỎE</v>
          </cell>
          <cell r="H12201" t="str">
            <v>HỖ TRỢ XƯƠNG VÀ KHỚP</v>
          </cell>
        </row>
        <row r="12202">
          <cell r="C12202" t="str">
            <v>4901734024064</v>
          </cell>
          <cell r="D12202" t="str">
            <v>SANYOFOOD-Mỳ cốc Pokemon vị bắp 37g</v>
          </cell>
          <cell r="E12202">
            <v>65000</v>
          </cell>
          <cell r="F12202" t="str">
            <v>231140</v>
          </cell>
          <cell r="G12202" t="str">
            <v>THỰC PHẨM</v>
          </cell>
          <cell r="H12202" t="str">
            <v>BÁNH KẸO, ĐỒ ĂN VẶT</v>
          </cell>
        </row>
        <row r="12203">
          <cell r="C12203" t="str">
            <v>4902105227084</v>
          </cell>
          <cell r="D12203" t="str">
            <v>NISSIN-Mỳ ăn liền trẻ em vị nước hầm rau củ 32g</v>
          </cell>
          <cell r="E12203">
            <v>55000</v>
          </cell>
          <cell r="F12203" t="str">
            <v>231141</v>
          </cell>
          <cell r="G12203" t="str">
            <v>THỰC PHẨM</v>
          </cell>
          <cell r="H12203" t="str">
            <v>MỲ, MIẾN</v>
          </cell>
        </row>
        <row r="12204">
          <cell r="C12204" t="str">
            <v>4902105227008</v>
          </cell>
          <cell r="D12204" t="str">
            <v>NISSIN-Mỳ ăn liền trẻ em vị nước tương 32g</v>
          </cell>
          <cell r="E12204">
            <v>55000</v>
          </cell>
          <cell r="F12204" t="str">
            <v>231142</v>
          </cell>
          <cell r="G12204" t="str">
            <v>THỰC PHẨM</v>
          </cell>
          <cell r="H12204" t="str">
            <v>MỲ, MIẾN</v>
          </cell>
        </row>
        <row r="12205">
          <cell r="C12205" t="str">
            <v>4905427300015</v>
          </cell>
          <cell r="D12205" t="str">
            <v>KIKUSENDO-Bánh cuộn trứng mè đen 176g</v>
          </cell>
          <cell r="E12205">
            <v>135000</v>
          </cell>
          <cell r="F12205" t="str">
            <v>231143</v>
          </cell>
          <cell r="G12205" t="str">
            <v>THỰC PHẨM</v>
          </cell>
          <cell r="H12205" t="str">
            <v>BÁNH KẸO, ĐỒ ĂN VẶT</v>
          </cell>
        </row>
        <row r="12206">
          <cell r="C12206" t="str">
            <v>4978323043782</v>
          </cell>
          <cell r="D12206" t="str">
            <v>MARUKIN-Bánh ngọt cuộn cắt lát vị trứng 230g</v>
          </cell>
          <cell r="E12206">
            <v>113000</v>
          </cell>
          <cell r="F12206" t="str">
            <v>231144</v>
          </cell>
          <cell r="G12206" t="str">
            <v>THỰC PHẨM</v>
          </cell>
          <cell r="H12206" t="str">
            <v>BÁNH KẸO, ĐỒ ĂN VẶT</v>
          </cell>
        </row>
        <row r="12207">
          <cell r="C12207" t="str">
            <v>4978323043522</v>
          </cell>
          <cell r="D12207" t="str">
            <v>MARUKIN-Bánh ngọt cắt miếng vị socola 225g</v>
          </cell>
          <cell r="E12207">
            <v>113000</v>
          </cell>
          <cell r="F12207" t="str">
            <v>231145</v>
          </cell>
          <cell r="G12207" t="str">
            <v>THỰC PHẨM</v>
          </cell>
          <cell r="H12207" t="str">
            <v>BÁNH KẸO, ĐỒ ĂN VẶT</v>
          </cell>
        </row>
        <row r="12208">
          <cell r="C12208" t="str">
            <v>4978323200154</v>
          </cell>
          <cell r="D12208" t="str">
            <v>MARUKIN-Bánh ngọt vị truyền thống 260g</v>
          </cell>
          <cell r="E12208">
            <v>113000</v>
          </cell>
          <cell r="F12208" t="str">
            <v>231146</v>
          </cell>
          <cell r="G12208" t="str">
            <v>THỰC PHẨM</v>
          </cell>
          <cell r="H12208" t="str">
            <v>BÁNH KẸO, ĐỒ ĂN VẶT</v>
          </cell>
        </row>
        <row r="12209">
          <cell r="C12209" t="str">
            <v>4981888016917</v>
          </cell>
          <cell r="D12209" t="str">
            <v>TOFUTSUYA-Bánh mỳ việt quất mềm men tự nhiên</v>
          </cell>
          <cell r="E12209">
            <v>135000</v>
          </cell>
          <cell r="F12209" t="str">
            <v>231147</v>
          </cell>
          <cell r="G12209" t="str">
            <v>THỰC PHẨM</v>
          </cell>
          <cell r="H12209" t="str">
            <v>BÁNH KẸO, ĐỒ ĂN VẶT</v>
          </cell>
        </row>
        <row r="12210">
          <cell r="C12210" t="str">
            <v>4903333214464</v>
          </cell>
          <cell r="D12210" t="str">
            <v>LOTTE-Bánh Chocopie nhân dâu 248g</v>
          </cell>
          <cell r="E12210">
            <v>167000</v>
          </cell>
          <cell r="F12210" t="str">
            <v>231148</v>
          </cell>
          <cell r="G12210" t="str">
            <v>THỰC PHẨM</v>
          </cell>
          <cell r="H12210" t="str">
            <v>BÁNH KẸO, ĐỒ ĂN VẶT</v>
          </cell>
        </row>
        <row r="12211">
          <cell r="C12211" t="str">
            <v>4903333280544</v>
          </cell>
          <cell r="D12211" t="str">
            <v>LOTTE-Bánh Custard nhân caramel 6 miếng</v>
          </cell>
          <cell r="E12211">
            <v>135000</v>
          </cell>
          <cell r="F12211" t="str">
            <v>231149</v>
          </cell>
          <cell r="G12211" t="str">
            <v>THỰC PHẨM</v>
          </cell>
          <cell r="H12211" t="str">
            <v>BÁNH KẸO, ĐỒ ĂN VẶT</v>
          </cell>
        </row>
        <row r="12212">
          <cell r="C12212" t="str">
            <v>4903333252725</v>
          </cell>
          <cell r="D12212" t="str">
            <v>LOTTE-Bánh socola nhân mocha 8 chiếc</v>
          </cell>
          <cell r="E12212">
            <v>98000</v>
          </cell>
          <cell r="F12212" t="str">
            <v>231150</v>
          </cell>
          <cell r="G12212" t="str">
            <v>THỰC PHẨM</v>
          </cell>
          <cell r="H12212" t="str">
            <v>BÁNH KẸO, ĐỒ ĂN VẶT</v>
          </cell>
        </row>
        <row r="12213">
          <cell r="C12213" t="str">
            <v>4903333257454</v>
          </cell>
          <cell r="D12213" t="str">
            <v>LOTTE-Bánh chocopie mini 8 chiếc</v>
          </cell>
          <cell r="E12213">
            <v>98000</v>
          </cell>
          <cell r="F12213" t="str">
            <v>231151</v>
          </cell>
          <cell r="G12213" t="str">
            <v>THỰC PHẨM</v>
          </cell>
          <cell r="H12213" t="str">
            <v>BÁNH KẸO, ĐỒ ĂN VẶT</v>
          </cell>
        </row>
        <row r="12214">
          <cell r="C12214" t="str">
            <v>4903333253883</v>
          </cell>
          <cell r="D12214" t="str">
            <v>LOTTE-Bánh không đường vị dâu chua ngọt 8 miếng</v>
          </cell>
          <cell r="E12214">
            <v>98000</v>
          </cell>
          <cell r="F12214" t="str">
            <v>231152</v>
          </cell>
          <cell r="G12214" t="str">
            <v>THỰC PHẨM</v>
          </cell>
          <cell r="H12214" t="str">
            <v>BÁNH KẸO, ĐỒ ĂN VẶT</v>
          </cell>
        </row>
        <row r="12215">
          <cell r="C12215" t="str">
            <v>4903333244867</v>
          </cell>
          <cell r="D12215" t="str">
            <v>LOTTE-Bánh không đường vị socola 8 miếng</v>
          </cell>
          <cell r="E12215">
            <v>98000</v>
          </cell>
          <cell r="F12215" t="str">
            <v>231153</v>
          </cell>
          <cell r="G12215" t="str">
            <v>THỰC PHẨM</v>
          </cell>
          <cell r="H12215" t="str">
            <v>BÁNH KẸO, ĐỒ ĂN VẶT</v>
          </cell>
        </row>
        <row r="12216">
          <cell r="C12216" t="str">
            <v>4903333298617</v>
          </cell>
          <cell r="D12216" t="str">
            <v>LOTTE-Socola túi không đường 84g</v>
          </cell>
          <cell r="E12216">
            <v>185000</v>
          </cell>
          <cell r="F12216" t="str">
            <v>231154</v>
          </cell>
          <cell r="G12216" t="str">
            <v>THỰC PHẨM</v>
          </cell>
          <cell r="H12216" t="str">
            <v>BÁNH KẸO, ĐỒ ĂN VẶT</v>
          </cell>
        </row>
        <row r="12217">
          <cell r="C12217" t="str">
            <v>4901005532984</v>
          </cell>
          <cell r="D12217" t="str">
            <v>GLICO-Bánh cuộn matcha 48g</v>
          </cell>
          <cell r="E12217">
            <v>69000</v>
          </cell>
          <cell r="F12217" t="str">
            <v>231155</v>
          </cell>
          <cell r="G12217" t="str">
            <v>THỰC PHẨM</v>
          </cell>
          <cell r="H12217" t="str">
            <v>BÁNH KẸO, ĐỒ ĂN VẶT</v>
          </cell>
        </row>
        <row r="12218">
          <cell r="C12218" t="str">
            <v>4901005531154</v>
          </cell>
          <cell r="D12218" t="str">
            <v>GLICO-Bánh cuộn vị sữa 48g</v>
          </cell>
          <cell r="E12218">
            <v>69000</v>
          </cell>
          <cell r="F12218" t="str">
            <v>231156</v>
          </cell>
          <cell r="G12218" t="str">
            <v>THỰC PHẨM</v>
          </cell>
          <cell r="H12218" t="str">
            <v>BÁNH KẸO, ĐỒ ĂN VẶT</v>
          </cell>
        </row>
        <row r="12219">
          <cell r="C12219" t="str">
            <v>4903333245383</v>
          </cell>
          <cell r="D12219" t="str">
            <v>LOTTE-Bánh quy Cookie chocolate 97g</v>
          </cell>
          <cell r="E12219">
            <v>78000</v>
          </cell>
          <cell r="F12219" t="str">
            <v>231157</v>
          </cell>
          <cell r="G12219" t="str">
            <v>THỰC PHẨM</v>
          </cell>
          <cell r="H12219" t="str">
            <v>BÁNH KẸO, ĐỒ ĂN VẶT</v>
          </cell>
        </row>
        <row r="12220">
          <cell r="C12220" t="str">
            <v>4903399102057</v>
          </cell>
          <cell r="D12220" t="str">
            <v>LOTTE-Bánh kem que trứng sữa Custard</v>
          </cell>
          <cell r="E12220">
            <v>149000</v>
          </cell>
          <cell r="F12220" t="str">
            <v>231158</v>
          </cell>
          <cell r="G12220" t="str">
            <v>THỰC PHẨM</v>
          </cell>
          <cell r="H12220" t="str">
            <v>BÁNH KẸO, ĐỒ ĂN VẶT</v>
          </cell>
        </row>
        <row r="12221">
          <cell r="C12221" t="str">
            <v>4903399102064</v>
          </cell>
          <cell r="D12221" t="str">
            <v>LOTTE-Bánh kem phomai que</v>
          </cell>
          <cell r="E12221">
            <v>149000</v>
          </cell>
          <cell r="F12221" t="str">
            <v>231159</v>
          </cell>
          <cell r="G12221" t="str">
            <v>THỰC PHẨM</v>
          </cell>
          <cell r="H12221" t="str">
            <v>BÁNH KẸO, ĐỒ ĂN VẶT</v>
          </cell>
        </row>
        <row r="12222">
          <cell r="C12222" t="str">
            <v>4903099201029</v>
          </cell>
          <cell r="D12222" t="str">
            <v>YAMAUCHI-Bánh ngọt cuộn kem trà xanh 140g</v>
          </cell>
          <cell r="E12222">
            <v>109000</v>
          </cell>
          <cell r="F12222" t="str">
            <v>231160</v>
          </cell>
          <cell r="G12222" t="str">
            <v>THỰC PHẨM</v>
          </cell>
          <cell r="H12222" t="str">
            <v>BÁNH KẸO, ĐỒ ĂN VẶT</v>
          </cell>
        </row>
        <row r="12223">
          <cell r="C12223" t="str">
            <v>4903099201005</v>
          </cell>
          <cell r="D12223" t="str">
            <v>YAMAUCHI-Bánh ngọt cuộn kem sữa 10 chiếc</v>
          </cell>
          <cell r="E12223">
            <v>109000</v>
          </cell>
          <cell r="F12223" t="str">
            <v>231161</v>
          </cell>
          <cell r="G12223" t="str">
            <v>THỰC PHẨM</v>
          </cell>
          <cell r="H12223" t="str">
            <v>BÁNH KẸO, ĐỒ ĂN VẶT</v>
          </cell>
        </row>
        <row r="12224">
          <cell r="C12224" t="str">
            <v>4595120079143</v>
          </cell>
          <cell r="D12224" t="str">
            <v>KYOTO- Viên Uống Kyoto Has II 50EX Plus 30 viên</v>
          </cell>
          <cell r="E12224">
            <v>2142000</v>
          </cell>
          <cell r="F12224" t="str">
            <v>231162</v>
          </cell>
          <cell r="G12224" t="str">
            <v>CHĂM SÓC SỨC KHỎE</v>
          </cell>
          <cell r="H12224" t="str">
            <v>HỖ TRỢ GAN</v>
          </cell>
        </row>
        <row r="12225">
          <cell r="C12225" t="str">
            <v>4987036456840</v>
          </cell>
          <cell r="D12225" t="str">
            <v>OMI BROTHERHOOD-Kem dưỡng tay hương hoa hồng 40g</v>
          </cell>
          <cell r="E12225">
            <v>159000</v>
          </cell>
          <cell r="F12225" t="str">
            <v>231163</v>
          </cell>
          <cell r="G12225" t="str">
            <v>CHĂM SÓC SẮC ĐẸP</v>
          </cell>
          <cell r="H12225" t="str">
            <v>CHĂM SÓC CƠ THỂ</v>
          </cell>
        </row>
        <row r="12226">
          <cell r="C12226" t="str">
            <v>4987036456826</v>
          </cell>
          <cell r="D12226" t="str">
            <v>OMI BROTHERHOOD-Kem dưỡng tay hương gỗ 40g</v>
          </cell>
          <cell r="E12226">
            <v>159000</v>
          </cell>
          <cell r="F12226" t="str">
            <v>231164</v>
          </cell>
          <cell r="G12226" t="str">
            <v>CHĂM SÓC SẮC ĐẸP</v>
          </cell>
          <cell r="H12226" t="str">
            <v>CHĂM SÓC CƠ THỂ</v>
          </cell>
        </row>
        <row r="12227">
          <cell r="C12227" t="str">
            <v>4987036456833</v>
          </cell>
          <cell r="D12227" t="str">
            <v>OMI BROTHERHOOD-Kem dưỡng tay hương chanh gừng 40g</v>
          </cell>
          <cell r="E12227">
            <v>159000</v>
          </cell>
          <cell r="F12227" t="str">
            <v>231165</v>
          </cell>
          <cell r="G12227" t="str">
            <v>CHĂM SÓC SẮC ĐẸP</v>
          </cell>
          <cell r="H12227" t="str">
            <v>CHĂM SÓC CƠ THỂ</v>
          </cell>
        </row>
        <row r="12228">
          <cell r="C12228" t="str">
            <v>4987036455256</v>
          </cell>
          <cell r="D12228" t="str">
            <v>OMI BROTHERHOOD-Kem dưỡng tay chống thấm nước 70g</v>
          </cell>
          <cell r="E12228">
            <v>209000</v>
          </cell>
          <cell r="F12228" t="str">
            <v>231166</v>
          </cell>
          <cell r="G12228" t="str">
            <v>CHĂM SÓC SẮC ĐẸP</v>
          </cell>
          <cell r="H12228" t="str">
            <v>CHĂM SÓC CƠ THỂ</v>
          </cell>
        </row>
        <row r="12229">
          <cell r="C12229" t="str">
            <v>4909978146474</v>
          </cell>
          <cell r="D12229" t="str">
            <v>SHISEIDO-Mặt nạ dưỡng ẩm Senka 25ml</v>
          </cell>
          <cell r="E12229">
            <v>32000</v>
          </cell>
          <cell r="F12229" t="str">
            <v>231167</v>
          </cell>
          <cell r="G12229" t="str">
            <v>CHĂM SÓC SẮC ĐẸP</v>
          </cell>
          <cell r="H12229" t="str">
            <v>CHĂM SÓC DA</v>
          </cell>
        </row>
        <row r="12230">
          <cell r="C12230" t="str">
            <v>4909978159573</v>
          </cell>
          <cell r="D12230" t="str">
            <v>SHISEIDO-Mặt nạ dưỡng trắng và đàn hồi 25ml</v>
          </cell>
          <cell r="E12230">
            <v>32000</v>
          </cell>
          <cell r="F12230" t="str">
            <v>231168</v>
          </cell>
          <cell r="G12230" t="str">
            <v>CHĂM SÓC SẮC ĐẸP</v>
          </cell>
          <cell r="H12230" t="str">
            <v>CHĂM SÓC DA</v>
          </cell>
        </row>
        <row r="12231">
          <cell r="C12231" t="str">
            <v>4909978163747</v>
          </cell>
          <cell r="D12231" t="str">
            <v>SHISEIDO-Kem dưỡng cấp ẩm chuyên sâu 50g</v>
          </cell>
          <cell r="E12231">
            <v>209000</v>
          </cell>
          <cell r="F12231" t="str">
            <v>231169</v>
          </cell>
          <cell r="G12231" t="str">
            <v>CHĂM SÓC SẮC ĐẸP</v>
          </cell>
          <cell r="H12231" t="str">
            <v>CHĂM SÓC DA</v>
          </cell>
        </row>
        <row r="12232">
          <cell r="C12232" t="str">
            <v>4909978159177</v>
          </cell>
          <cell r="D12232" t="str">
            <v>SHISEIDO-Nước cân bằng dưỡng ẩm chuyên sâu 200ml</v>
          </cell>
          <cell r="E12232">
            <v>169000</v>
          </cell>
          <cell r="F12232" t="str">
            <v>231170</v>
          </cell>
          <cell r="G12232" t="str">
            <v>CHĂM SÓC SẮC ĐẸP</v>
          </cell>
          <cell r="H12232" t="str">
            <v>CHĂM SÓC DA</v>
          </cell>
        </row>
        <row r="12233">
          <cell r="C12233" t="str">
            <v>4550516704573</v>
          </cell>
          <cell r="D12233" t="str">
            <v>SHISEIDO-Nước cân bằng dưỡng sáng mờ thâm 200ml</v>
          </cell>
          <cell r="E12233">
            <v>209000</v>
          </cell>
          <cell r="F12233" t="str">
            <v>231171</v>
          </cell>
          <cell r="G12233" t="str">
            <v>CHĂM SÓC SẮC ĐẸP</v>
          </cell>
          <cell r="H12233" t="str">
            <v>CHĂM SÓC DA</v>
          </cell>
        </row>
        <row r="12234">
          <cell r="C12234" t="str">
            <v>4901433138727</v>
          </cell>
          <cell r="D12234" t="str">
            <v>KISSME-Bút nước kẻ lông mày nâu tự nhiên 0,4ml</v>
          </cell>
          <cell r="E12234">
            <v>189000</v>
          </cell>
          <cell r="F12234" t="str">
            <v>231172</v>
          </cell>
          <cell r="G12234" t="str">
            <v>CHĂM SÓC SẮC ĐẸP</v>
          </cell>
          <cell r="H12234" t="str">
            <v>TRANG ĐIỂM</v>
          </cell>
        </row>
        <row r="12235">
          <cell r="C12235" t="str">
            <v>4901433138734</v>
          </cell>
          <cell r="D12235" t="str">
            <v>KISSME-Bút nước kẻ lông mày nâu đậm 0,4ml</v>
          </cell>
          <cell r="E12235">
            <v>189000</v>
          </cell>
          <cell r="F12235" t="str">
            <v>231173</v>
          </cell>
          <cell r="G12235" t="str">
            <v>CHĂM SÓC SẮC ĐẸP</v>
          </cell>
          <cell r="H12235" t="str">
            <v>TRANG ĐIỂM</v>
          </cell>
        </row>
        <row r="12236">
          <cell r="C12236" t="str">
            <v>4901433139939</v>
          </cell>
          <cell r="D12236" t="str">
            <v>KISSME-Bột kẻ lông mày chống trôi nâu tự nhiên</v>
          </cell>
          <cell r="E12236">
            <v>235000</v>
          </cell>
          <cell r="F12236" t="str">
            <v>231174</v>
          </cell>
          <cell r="G12236" t="str">
            <v>CHĂM SÓC SẮC ĐẸP</v>
          </cell>
          <cell r="H12236" t="str">
            <v>TRANG ĐIỂM</v>
          </cell>
        </row>
        <row r="12237">
          <cell r="C12237" t="str">
            <v>4901433139946</v>
          </cell>
          <cell r="D12237" t="str">
            <v>KISSME-Bột kẻ lông mày chống trôi nâu xám 2,3g</v>
          </cell>
          <cell r="E12237">
            <v>235000</v>
          </cell>
          <cell r="F12237" t="str">
            <v>231175</v>
          </cell>
          <cell r="G12237" t="str">
            <v>CHĂM SÓC SẮC ĐẸP</v>
          </cell>
          <cell r="H12237" t="str">
            <v>TRANG ĐIỂM</v>
          </cell>
        </row>
        <row r="12238">
          <cell r="C12238" t="str">
            <v>4901433139380</v>
          </cell>
          <cell r="D12238" t="str">
            <v>KISSME-Chì kẻ lông mày chống trôi màu nâu sáng</v>
          </cell>
          <cell r="E12238">
            <v>169000</v>
          </cell>
          <cell r="F12238" t="str">
            <v>231176</v>
          </cell>
          <cell r="G12238" t="str">
            <v>CHĂM SÓC SẮC ĐẸP</v>
          </cell>
          <cell r="H12238" t="str">
            <v>TRANG ĐIỂM</v>
          </cell>
        </row>
        <row r="12239">
          <cell r="C12239" t="str">
            <v>4901433139373</v>
          </cell>
          <cell r="D12239" t="str">
            <v>KISSME-Chì kẻ lông mày chống trôi nâu tự nhiên</v>
          </cell>
          <cell r="E12239">
            <v>169000</v>
          </cell>
          <cell r="F12239" t="str">
            <v>231177</v>
          </cell>
          <cell r="G12239" t="str">
            <v>CHĂM SÓC SẮC ĐẸP</v>
          </cell>
          <cell r="H12239" t="str">
            <v>TRANG ĐIỂM</v>
          </cell>
        </row>
        <row r="12240">
          <cell r="C12240" t="str">
            <v>4901433139397</v>
          </cell>
          <cell r="D12240" t="str">
            <v>KISSME-Chì kẻ lông mày chống trôi màu xám tro</v>
          </cell>
          <cell r="E12240">
            <v>169000</v>
          </cell>
          <cell r="F12240" t="str">
            <v>231178</v>
          </cell>
          <cell r="G12240" t="str">
            <v>CHĂM SÓC SẮC ĐẸP</v>
          </cell>
          <cell r="H12240" t="str">
            <v>TRANG ĐIỂM</v>
          </cell>
        </row>
        <row r="12241">
          <cell r="C12241" t="str">
            <v>4901433139366</v>
          </cell>
          <cell r="D12241" t="str">
            <v>KISSME-Chì kẻ lông mày chống trôi nâu tro</v>
          </cell>
          <cell r="E12241">
            <v>169000</v>
          </cell>
          <cell r="F12241" t="str">
            <v>231179</v>
          </cell>
          <cell r="G12241" t="str">
            <v>CHĂM SÓC SẮC ĐẸP</v>
          </cell>
          <cell r="H12241" t="str">
            <v>TRANG ĐIỂM</v>
          </cell>
        </row>
        <row r="12242">
          <cell r="C12242" t="str">
            <v>4901433369620</v>
          </cell>
          <cell r="D12242" t="str">
            <v>KISSME-Mascara chống trôi và dài mi màu đen</v>
          </cell>
          <cell r="E12242">
            <v>169000</v>
          </cell>
          <cell r="F12242" t="str">
            <v>231180</v>
          </cell>
          <cell r="G12242" t="str">
            <v>CHĂM SÓC SẮC ĐẸP</v>
          </cell>
          <cell r="H12242" t="str">
            <v>TRANG ĐIỂM</v>
          </cell>
        </row>
        <row r="12243">
          <cell r="C12243" t="str">
            <v>4901433038744</v>
          </cell>
          <cell r="D12243" t="str">
            <v>KISSME-Set 2 Mascara dài mi màu đen 4ml</v>
          </cell>
          <cell r="E12243">
            <v>349000</v>
          </cell>
          <cell r="F12243" t="str">
            <v>231181</v>
          </cell>
          <cell r="G12243" t="str">
            <v>CHĂM SÓC SẮC ĐẸP</v>
          </cell>
          <cell r="H12243" t="str">
            <v>TRANG ĐIỂM</v>
          </cell>
        </row>
        <row r="12244">
          <cell r="C12244" t="str">
            <v>4901433075237</v>
          </cell>
          <cell r="D12244" t="str">
            <v>KISSME-Sữa dưỡng thể cho bé (da nhạy cảm) 200g</v>
          </cell>
          <cell r="E12244">
            <v>239000</v>
          </cell>
          <cell r="F12244" t="str">
            <v>231182</v>
          </cell>
          <cell r="G12244" t="str">
            <v>ĐỒ CHO MẸ BÉ</v>
          </cell>
          <cell r="H12244" t="str">
            <v>CHĂM SÓC CƠ THỂ BÉ</v>
          </cell>
        </row>
        <row r="12245">
          <cell r="C12245" t="str">
            <v>4901433074988</v>
          </cell>
          <cell r="D12245" t="str">
            <v>KISSME-Sữa dưỡng thể cấp ẩm cam chanh cho bé 200g</v>
          </cell>
          <cell r="E12245">
            <v>239000</v>
          </cell>
          <cell r="F12245" t="str">
            <v>231183</v>
          </cell>
          <cell r="G12245" t="str">
            <v>ĐỒ CHO MẸ BÉ</v>
          </cell>
          <cell r="H12245" t="str">
            <v>CHĂM SÓC CƠ THỂ BÉ</v>
          </cell>
        </row>
        <row r="12246">
          <cell r="C12246" t="str">
            <v>4970270003772</v>
          </cell>
          <cell r="D12246" t="str">
            <v>BIORICA-Lược chải đầu</v>
          </cell>
          <cell r="E12246">
            <v>89000</v>
          </cell>
          <cell r="F12246" t="str">
            <v>231184</v>
          </cell>
          <cell r="G12246" t="str">
            <v>CHĂM SÓC SẮC ĐẸP</v>
          </cell>
          <cell r="H12246" t="str">
            <v>CHĂM SÓC TÓC</v>
          </cell>
        </row>
        <row r="12247">
          <cell r="C12247" t="str">
            <v>4970270003765</v>
          </cell>
          <cell r="D12247" t="str">
            <v>BIORICA-Lược gội đầu</v>
          </cell>
          <cell r="E12247">
            <v>89000</v>
          </cell>
          <cell r="F12247" t="str">
            <v>231185</v>
          </cell>
          <cell r="G12247" t="str">
            <v>CHĂM SÓC SẮC ĐẸP</v>
          </cell>
          <cell r="H12247" t="str">
            <v>CHĂM SÓC TÓC</v>
          </cell>
        </row>
        <row r="12248">
          <cell r="C12248" t="str">
            <v>4901433384920</v>
          </cell>
          <cell r="D12248" t="str">
            <v>KISSME-Mascara nâng cong và dài mi màu đen 2,2g</v>
          </cell>
          <cell r="E12248">
            <v>169000</v>
          </cell>
          <cell r="F12248" t="str">
            <v>231186</v>
          </cell>
          <cell r="G12248" t="str">
            <v>CHĂM SÓC SẮC ĐẸP</v>
          </cell>
          <cell r="H12248" t="str">
            <v>TRANG ĐIỂM</v>
          </cell>
        </row>
        <row r="12249">
          <cell r="C12249" t="str">
            <v>4901433814740</v>
          </cell>
          <cell r="D12249" t="str">
            <v>KISSME-Mascara tẩy trang nhanh làn mi</v>
          </cell>
          <cell r="E12249">
            <v>115000</v>
          </cell>
          <cell r="F12249" t="str">
            <v>231187</v>
          </cell>
          <cell r="G12249" t="str">
            <v>CHĂM SÓC SẮC ĐẸP</v>
          </cell>
          <cell r="H12249" t="str">
            <v>TRANG ĐIỂM</v>
          </cell>
        </row>
        <row r="12250">
          <cell r="C12250" t="str">
            <v>4571365222810</v>
          </cell>
          <cell r="D12250" t="str">
            <v>THE STEM CELL-Nước hoa hồng NMN dưỡng trắng 500ml</v>
          </cell>
          <cell r="E12250">
            <v>209000</v>
          </cell>
          <cell r="F12250" t="str">
            <v>231188</v>
          </cell>
          <cell r="G12250" t="str">
            <v>CHĂM SÓC SẮC ĐẸP</v>
          </cell>
          <cell r="H12250" t="str">
            <v>CHĂM SÓC DA</v>
          </cell>
        </row>
        <row r="12251">
          <cell r="C12251" t="str">
            <v>4513574030862</v>
          </cell>
          <cell r="D12251" t="str">
            <v>S SELECT-Gel tẩy trang than hoạt tính 500ml</v>
          </cell>
          <cell r="E12251">
            <v>179000</v>
          </cell>
          <cell r="F12251" t="str">
            <v>231189</v>
          </cell>
          <cell r="G12251" t="str">
            <v>CHĂM SÓC SẮC ĐẸP</v>
          </cell>
          <cell r="H12251" t="str">
            <v>CHĂM SÓC DA</v>
          </cell>
        </row>
        <row r="12252">
          <cell r="C12252" t="str">
            <v>X0018LWWJ5</v>
          </cell>
          <cell r="D12252" t="str">
            <v>TAO TRONICS- Đèn bàn LED màu đen TT-DL11</v>
          </cell>
          <cell r="E12252">
            <v>695000</v>
          </cell>
          <cell r="F12252" t="str">
            <v>231190</v>
          </cell>
          <cell r="G12252" t="str">
            <v>NHÀ CỬA ĐỜI SỐNG</v>
          </cell>
          <cell r="H12252" t="str">
            <v>ĐỒ DÙNG SINH HOẠT GIA ĐÌNH</v>
          </cell>
        </row>
        <row r="12253">
          <cell r="C12253" t="str">
            <v>4550516707536</v>
          </cell>
          <cell r="D12253" t="str">
            <v>SHISEIDO-Mặt nạ Senka dưỡng sáng dịu mát 21g</v>
          </cell>
          <cell r="E12253">
            <v>34000</v>
          </cell>
          <cell r="F12253" t="str">
            <v>231191</v>
          </cell>
          <cell r="G12253" t="str">
            <v>CHĂM SÓC SẮC ĐẸP</v>
          </cell>
          <cell r="H12253" t="str">
            <v>CHĂM SÓC DA</v>
          </cell>
        </row>
        <row r="12254">
          <cell r="C12254" t="str">
            <v>4550516707499</v>
          </cell>
          <cell r="D12254" t="str">
            <v>SHISEIDO-Mặt nạ Senka dưỡng da trắng hồng 21g</v>
          </cell>
          <cell r="E12254">
            <v>34000</v>
          </cell>
          <cell r="F12254" t="str">
            <v>231192</v>
          </cell>
          <cell r="G12254" t="str">
            <v>CHĂM SÓC SẮC ĐẸP</v>
          </cell>
          <cell r="H12254" t="str">
            <v>CHĂM SÓC DA</v>
          </cell>
        </row>
        <row r="12255">
          <cell r="C12255" t="str">
            <v>4550516707475</v>
          </cell>
          <cell r="D12255" t="str">
            <v>SHISEIDO-Mặt nạ Senka dưỡng da sáng mịn 21g</v>
          </cell>
          <cell r="E12255">
            <v>34000</v>
          </cell>
          <cell r="F12255" t="str">
            <v>231193</v>
          </cell>
          <cell r="G12255" t="str">
            <v>CHĂM SÓC SẮC ĐẸP</v>
          </cell>
          <cell r="H12255" t="str">
            <v>CHĂM SÓC DA</v>
          </cell>
        </row>
        <row r="12256">
          <cell r="C12256" t="str">
            <v>4550516707512</v>
          </cell>
          <cell r="D12256" t="str">
            <v>SHISEIDO-Mặt nạ Senka dưỡng sáng săn chắc da 21g</v>
          </cell>
          <cell r="E12256">
            <v>34000</v>
          </cell>
          <cell r="F12256" t="str">
            <v>231194</v>
          </cell>
          <cell r="G12256" t="str">
            <v>CHĂM SÓC SẮC ĐẸP</v>
          </cell>
          <cell r="H12256" t="str">
            <v>CHĂM SÓC DA</v>
          </cell>
        </row>
        <row r="12257">
          <cell r="C12257" t="str">
            <v>4550516705198</v>
          </cell>
          <cell r="D12257" t="str">
            <v>SHISEIDO-Kem dưỡng cấp ẩm chuyên sâu 50g</v>
          </cell>
          <cell r="E12257">
            <v>255000</v>
          </cell>
          <cell r="F12257" t="str">
            <v>231195</v>
          </cell>
          <cell r="G12257" t="str">
            <v>CHĂM SÓC SẮC ĐẸP</v>
          </cell>
          <cell r="H12257" t="str">
            <v>CHĂM SÓC DA</v>
          </cell>
        </row>
        <row r="12258">
          <cell r="C12258" t="str">
            <v>8936212089217</v>
          </cell>
          <cell r="D12258" t="str">
            <v>KAIYO-Gối cao su tự nhiên 50*30*7</v>
          </cell>
          <cell r="E12258">
            <v>450000</v>
          </cell>
          <cell r="F12258" t="str">
            <v>231196</v>
          </cell>
          <cell r="G12258" t="str">
            <v>NHÀ CỬA ĐỜI SỐNG</v>
          </cell>
          <cell r="H12258" t="str">
            <v>ĐỒ DÙNG SINH HOẠT GIA ĐÌNH</v>
          </cell>
        </row>
        <row r="12259">
          <cell r="C12259" t="str">
            <v>8936212088012</v>
          </cell>
          <cell r="D12259" t="str">
            <v>KAIYO-Dụng cụ xay tỏi ớt size M 400ml</v>
          </cell>
          <cell r="E12259">
            <v>145000</v>
          </cell>
          <cell r="F12259" t="str">
            <v>231197</v>
          </cell>
          <cell r="G12259" t="str">
            <v>NHÀ CỬA ĐỜI SỐNG</v>
          </cell>
          <cell r="H12259" t="str">
            <v>BẾP VÀ PHÒNG ĂN</v>
          </cell>
        </row>
        <row r="12260">
          <cell r="C12260" t="str">
            <v>8936212088005</v>
          </cell>
          <cell r="D12260" t="str">
            <v>KAIYO-Dụng cụ xay tỏi ớt size S 250ml</v>
          </cell>
          <cell r="E12260">
            <v>125000</v>
          </cell>
          <cell r="F12260" t="str">
            <v>231198</v>
          </cell>
          <cell r="G12260" t="str">
            <v>NHÀ CỬA ĐỜI SỐNG</v>
          </cell>
          <cell r="H12260" t="str">
            <v>BẾP VÀ PHÒNG ĂN</v>
          </cell>
        </row>
        <row r="12261">
          <cell r="C12261" t="str">
            <v>8936212088173</v>
          </cell>
          <cell r="D12261" t="str">
            <v>KAIYO-Bình nước thể thao màu đen 680ml</v>
          </cell>
          <cell r="E12261">
            <v>250000</v>
          </cell>
          <cell r="F12261" t="str">
            <v>231199</v>
          </cell>
          <cell r="G12261" t="str">
            <v>NHÀ CỬA ĐỜI SỐNG</v>
          </cell>
          <cell r="H12261" t="str">
            <v>BẾP VÀ PHÒNG ĂN</v>
          </cell>
        </row>
        <row r="12262">
          <cell r="C12262" t="str">
            <v>8936212088180</v>
          </cell>
          <cell r="D12262" t="str">
            <v>KAIYO-Bình nước thể thao màu xanh 680ml</v>
          </cell>
          <cell r="E12262">
            <v>250000</v>
          </cell>
          <cell r="F12262" t="str">
            <v>231200</v>
          </cell>
          <cell r="G12262" t="str">
            <v>NHÀ CỬA ĐỜI SỐNG</v>
          </cell>
          <cell r="H12262" t="str">
            <v>BẾP VÀ PHÒNG ĂN</v>
          </cell>
        </row>
        <row r="12263">
          <cell r="C12263" t="str">
            <v>8936212083468</v>
          </cell>
          <cell r="D12263" t="str">
            <v>KAIYO-Bình giữ nhiệt 2 lớp màu xanh 600ml</v>
          </cell>
          <cell r="E12263">
            <v>370000</v>
          </cell>
          <cell r="F12263" t="str">
            <v>231201</v>
          </cell>
          <cell r="G12263" t="str">
            <v>NHÀ CỬA ĐỜI SỐNG</v>
          </cell>
          <cell r="H12263" t="str">
            <v>BẾP VÀ PHÒNG ĂN</v>
          </cell>
        </row>
        <row r="12264">
          <cell r="C12264" t="str">
            <v>8936212083475</v>
          </cell>
          <cell r="D12264" t="str">
            <v>KAIYO-Bình giữ nhiệt 2 lớp màu be 600ml</v>
          </cell>
          <cell r="E12264">
            <v>370000</v>
          </cell>
          <cell r="F12264" t="str">
            <v>231202</v>
          </cell>
          <cell r="G12264" t="str">
            <v>NHÀ CỬA ĐỜI SỐNG</v>
          </cell>
          <cell r="H12264" t="str">
            <v>BẾP VÀ PHÒNG ĂN</v>
          </cell>
        </row>
        <row r="12265">
          <cell r="C12265" t="str">
            <v>8936212083390</v>
          </cell>
          <cell r="D12265" t="str">
            <v>KAIYO-Phích giữ nhiệt 2 lớp màu đỏ 2,2L</v>
          </cell>
          <cell r="E12265">
            <v>495000</v>
          </cell>
          <cell r="F12265" t="str">
            <v>231203</v>
          </cell>
          <cell r="G12265" t="str">
            <v>NHÀ CỬA ĐỜI SỐNG</v>
          </cell>
          <cell r="H12265" t="str">
            <v>BẾP VÀ PHÒNG ĂN</v>
          </cell>
        </row>
        <row r="12266">
          <cell r="C12266" t="str">
            <v>8936212083406</v>
          </cell>
          <cell r="D12266" t="str">
            <v>KAIYO-Phích giữ nhiệt 2 lớp màu xanh 2,2L</v>
          </cell>
          <cell r="E12266">
            <v>495000</v>
          </cell>
          <cell r="F12266" t="str">
            <v>231204</v>
          </cell>
          <cell r="G12266" t="str">
            <v>NHÀ CỬA ĐỜI SỐNG</v>
          </cell>
          <cell r="H12266" t="str">
            <v>BẾP VÀ PHÒNG ĂN</v>
          </cell>
        </row>
        <row r="12267">
          <cell r="C12267" t="str">
            <v>8936212083673</v>
          </cell>
          <cell r="D12267" t="str">
            <v>KAIYO-Phích giữ nhiệt 2 lớp màu đỏ 1.6L</v>
          </cell>
          <cell r="E12267">
            <v>450000</v>
          </cell>
          <cell r="F12267" t="str">
            <v>231205</v>
          </cell>
          <cell r="G12267" t="str">
            <v>NHÀ CỬA ĐỜI SỐNG</v>
          </cell>
          <cell r="H12267" t="str">
            <v>BẾP VÀ PHÒNG ĂN</v>
          </cell>
        </row>
        <row r="12268">
          <cell r="C12268" t="str">
            <v>8936212083680</v>
          </cell>
          <cell r="D12268" t="str">
            <v>KAIYO-Phích giữ nhiệt 2 lớp màu xanh 1.6L</v>
          </cell>
          <cell r="E12268">
            <v>450000</v>
          </cell>
          <cell r="F12268" t="str">
            <v>231206</v>
          </cell>
          <cell r="G12268" t="str">
            <v>NHÀ CỬA ĐỜI SỐNG</v>
          </cell>
          <cell r="H12268" t="str">
            <v>BẾP VÀ PHÒNG ĂN</v>
          </cell>
        </row>
        <row r="12269">
          <cell r="C12269" t="str">
            <v>8936212084007</v>
          </cell>
          <cell r="D12269" t="str">
            <v>KAIYO-Máy tăm nước Extra Water 4 chế độ màu xanh</v>
          </cell>
          <cell r="E12269">
            <v>680000</v>
          </cell>
          <cell r="F12269" t="str">
            <v>231207</v>
          </cell>
          <cell r="G12269" t="str">
            <v>CHĂM SÓC HÀNG NGÀY</v>
          </cell>
          <cell r="H12269" t="str">
            <v>CHĂM SÓC RĂNG MIỆNG</v>
          </cell>
        </row>
        <row r="12270">
          <cell r="C12270" t="str">
            <v>8936212084014</v>
          </cell>
          <cell r="D12270" t="str">
            <v>KAIYO-Máy tăm nước Extra Water 4 chế độ màu trắng</v>
          </cell>
          <cell r="E12270">
            <v>680000</v>
          </cell>
          <cell r="F12270" t="str">
            <v>231208</v>
          </cell>
          <cell r="G12270" t="str">
            <v>CHĂM SÓC HÀNG NGÀY</v>
          </cell>
          <cell r="H12270" t="str">
            <v>CHĂM SÓC RĂNG MIỆNG</v>
          </cell>
        </row>
        <row r="12271">
          <cell r="C12271" t="str">
            <v>8936212088166</v>
          </cell>
          <cell r="D12271" t="str">
            <v>KAIYO-Dụng cụ thái rau củ quả đa năng</v>
          </cell>
          <cell r="E12271">
            <v>299000</v>
          </cell>
          <cell r="F12271" t="str">
            <v>231209</v>
          </cell>
          <cell r="G12271" t="str">
            <v>NHÀ CỬA ĐỜI SỐNG</v>
          </cell>
          <cell r="H12271" t="str">
            <v>BẾP VÀ PHÒNG ĂN</v>
          </cell>
        </row>
        <row r="12272">
          <cell r="C12272" t="str">
            <v>4975658016566</v>
          </cell>
          <cell r="D12272" t="str">
            <v>NOMURA-Bánh quy vị sữa dâu 130g</v>
          </cell>
          <cell r="E12272">
            <v>65000</v>
          </cell>
          <cell r="F12272" t="str">
            <v>231210</v>
          </cell>
          <cell r="G12272" t="str">
            <v>THỰC PHẨM</v>
          </cell>
          <cell r="H12272" t="str">
            <v>BÁNH KẸO, ĐỒ ĂN VẶT</v>
          </cell>
        </row>
        <row r="12273">
          <cell r="C12273" t="str">
            <v>4975658016726</v>
          </cell>
          <cell r="D12273" t="str">
            <v>NOMURA-Bánh quy Millet quattro cheese flavor 120g</v>
          </cell>
          <cell r="E12273">
            <v>83000</v>
          </cell>
          <cell r="F12273" t="str">
            <v>231211</v>
          </cell>
          <cell r="G12273" t="str">
            <v>THỰC PHẨM</v>
          </cell>
          <cell r="H12273" t="str">
            <v>BÁNH KẸO, ĐỒ ĂN VẶT</v>
          </cell>
        </row>
        <row r="12274">
          <cell r="C12274" t="str">
            <v>4902621005647</v>
          </cell>
          <cell r="D12274" t="str">
            <v>HEALTHY CLUB-Bánh xốp ăn kiêng 36 chiếc</v>
          </cell>
          <cell r="E12274">
            <v>89000</v>
          </cell>
          <cell r="F12274" t="str">
            <v>231212</v>
          </cell>
          <cell r="G12274" t="str">
            <v>THỰC PHẨM</v>
          </cell>
          <cell r="H12274" t="str">
            <v>ĐỒ UỐNG, PHA CHẾ</v>
          </cell>
        </row>
        <row r="12275">
          <cell r="C12275" t="str">
            <v>4901588617252</v>
          </cell>
          <cell r="D12275" t="str">
            <v>GIBIS-Snank ngô socola 110g</v>
          </cell>
          <cell r="E12275">
            <v>73000</v>
          </cell>
          <cell r="F12275" t="str">
            <v>231213</v>
          </cell>
          <cell r="G12275" t="str">
            <v>THỰC PHẨM</v>
          </cell>
          <cell r="H12275" t="str">
            <v>BÁNH KẸO, ĐỒ ĂN VẶT</v>
          </cell>
        </row>
        <row r="12276">
          <cell r="C12276" t="str">
            <v>4901588231427</v>
          </cell>
          <cell r="D12276" t="str">
            <v>GIBIS-Bánh quy hình thú vị socola 150g</v>
          </cell>
          <cell r="E12276">
            <v>85000</v>
          </cell>
          <cell r="F12276" t="str">
            <v>231214</v>
          </cell>
          <cell r="G12276" t="str">
            <v>THỰC PHẨM</v>
          </cell>
          <cell r="H12276" t="str">
            <v>BÁNH KẸO, ĐỒ ĂN VẶT</v>
          </cell>
        </row>
        <row r="12277">
          <cell r="C12277" t="str">
            <v>4901005532922</v>
          </cell>
          <cell r="D12277" t="str">
            <v>GLICO-Bánh quy Bisco large bag assorted 137,6g</v>
          </cell>
          <cell r="E12277">
            <v>139000</v>
          </cell>
          <cell r="F12277" t="str">
            <v>231215</v>
          </cell>
          <cell r="G12277" t="str">
            <v>THỰC PHẨM</v>
          </cell>
          <cell r="H12277" t="str">
            <v>BÁNH KẸO, ĐỒ ĂN VẶT</v>
          </cell>
        </row>
        <row r="12278">
          <cell r="C12278" t="str">
            <v>4901005532939</v>
          </cell>
          <cell r="D12278" t="str">
            <v>GLICO-Bánh quy Bisco Large Bag Fermented 131,5g</v>
          </cell>
          <cell r="E12278">
            <v>139000</v>
          </cell>
          <cell r="F12278" t="str">
            <v>231216</v>
          </cell>
          <cell r="G12278" t="str">
            <v>THỰC PHẨM</v>
          </cell>
          <cell r="H12278" t="str">
            <v>BÁNH KẸO, ĐỒ ĂN VẶT</v>
          </cell>
        </row>
        <row r="12279">
          <cell r="C12279" t="str">
            <v>4902752161304</v>
          </cell>
          <cell r="D12279" t="str">
            <v>MARUKYO-Bánh rán nhân đậu đỏ vị dâu 310g</v>
          </cell>
          <cell r="E12279">
            <v>139000</v>
          </cell>
          <cell r="F12279" t="str">
            <v>231217</v>
          </cell>
          <cell r="G12279" t="str">
            <v>THỰC PHẨM</v>
          </cell>
          <cell r="H12279" t="str">
            <v>BÁNH KẸO, ĐỒ ĂN VẶT</v>
          </cell>
        </row>
        <row r="12280">
          <cell r="C12280" t="str">
            <v>4902555271262</v>
          </cell>
          <cell r="D12280" t="str">
            <v>FUJIYA-Bánh quy bơ 12 miếng</v>
          </cell>
          <cell r="E12280">
            <v>89000</v>
          </cell>
          <cell r="F12280" t="str">
            <v>231218</v>
          </cell>
          <cell r="G12280" t="str">
            <v>THỰC PHẨM</v>
          </cell>
          <cell r="H12280" t="str">
            <v>BÁNH KẸO, ĐỒ ĂN VẶT</v>
          </cell>
        </row>
        <row r="12281">
          <cell r="C12281" t="str">
            <v>4975658016160</v>
          </cell>
          <cell r="D12281" t="str">
            <v>NOMURA-Bánh quy Hello Kitty Millet Biscuit 100g</v>
          </cell>
          <cell r="E12281">
            <v>89000</v>
          </cell>
          <cell r="F12281" t="str">
            <v>231219</v>
          </cell>
          <cell r="G12281" t="str">
            <v>THỰC PHẨM</v>
          </cell>
          <cell r="H12281" t="str">
            <v>BÁNH KẸO, ĐỒ ĂN VẶT</v>
          </cell>
        </row>
        <row r="12282">
          <cell r="C12282" t="str">
            <v>4979006028379</v>
          </cell>
          <cell r="D12282" t="str">
            <v>SK-II- Dầu tẩy trang Facial Treatment 250ml</v>
          </cell>
          <cell r="E12282">
            <v>1940000</v>
          </cell>
          <cell r="F12282" t="str">
            <v>231220</v>
          </cell>
          <cell r="G12282" t="str">
            <v>CHĂM SÓC SẮC ĐẸP</v>
          </cell>
          <cell r="H12282" t="str">
            <v>CHĂM SÓC DA</v>
          </cell>
        </row>
        <row r="12283">
          <cell r="C12283" t="str">
            <v>4978323043591</v>
          </cell>
          <cell r="D12283" t="str">
            <v>MARUKIN-Bánh ngọt trà xanh matcha 200g</v>
          </cell>
          <cell r="E12283">
            <v>113000</v>
          </cell>
          <cell r="F12283" t="str">
            <v>231221</v>
          </cell>
          <cell r="G12283" t="str">
            <v>THỰC PHẨM</v>
          </cell>
          <cell r="H12283" t="str">
            <v>BÁNH KẸO, ĐỒ ĂN VẶT</v>
          </cell>
        </row>
        <row r="12284">
          <cell r="C12284" t="str">
            <v>4903015102522</v>
          </cell>
          <cell r="D12284" t="str">
            <v>YBC-Bánh quy Levain Crackers 152,1g</v>
          </cell>
          <cell r="E12284">
            <v>75000</v>
          </cell>
          <cell r="F12284" t="str">
            <v>231222</v>
          </cell>
          <cell r="G12284" t="str">
            <v>THỰC PHẨM</v>
          </cell>
          <cell r="H12284" t="str">
            <v>BÁNH KẸO, ĐỒ ĂN VẶT</v>
          </cell>
        </row>
        <row r="12285">
          <cell r="C12285" t="str">
            <v>4978323200604</v>
          </cell>
          <cell r="D12285" t="str">
            <v>MARUKIN-Bánh ngọt vị trứng 260g</v>
          </cell>
          <cell r="E12285">
            <v>113000</v>
          </cell>
          <cell r="F12285" t="str">
            <v>231223</v>
          </cell>
          <cell r="G12285" t="str">
            <v>THỰC PHẨM</v>
          </cell>
          <cell r="H12285" t="str">
            <v>BÁNH KẸO, ĐỒ ĂN VẶT</v>
          </cell>
        </row>
        <row r="12286">
          <cell r="C12286" t="str">
            <v>4903015156907</v>
          </cell>
          <cell r="D12286" t="str">
            <v>YBC-Bánh Levain Prime Sandwich Matcha Azuki 56g</v>
          </cell>
          <cell r="E12286">
            <v>75000</v>
          </cell>
          <cell r="F12286" t="str">
            <v>231224</v>
          </cell>
          <cell r="G12286" t="str">
            <v>THỰC PHẨM</v>
          </cell>
          <cell r="H12286" t="str">
            <v>BÁNH KẸO, ĐỒ ĂN VẶT</v>
          </cell>
        </row>
        <row r="12287">
          <cell r="C12287" t="str">
            <v>4903015156914</v>
          </cell>
          <cell r="D12287" t="str">
            <v>YBC-Bánh Levain Shortcake Đào Trắng 56G</v>
          </cell>
          <cell r="E12287">
            <v>75000</v>
          </cell>
          <cell r="F12287" t="str">
            <v>231225</v>
          </cell>
          <cell r="G12287" t="str">
            <v>THỰC PHẨM</v>
          </cell>
          <cell r="H12287" t="str">
            <v>BÁNH KẸO, ĐỒ ĂN VẶT</v>
          </cell>
        </row>
        <row r="12288">
          <cell r="C12288" t="str">
            <v>4547894660478</v>
          </cell>
          <cell r="D12288" t="str">
            <v>OREO-Bánh quy vị vani Bits Sandwwicher 102g</v>
          </cell>
          <cell r="E12288">
            <v>99000</v>
          </cell>
          <cell r="F12288" t="str">
            <v>231226</v>
          </cell>
          <cell r="G12288" t="str">
            <v>THỰC PHẨM</v>
          </cell>
          <cell r="H12288" t="str">
            <v>BÁNH KẸO, ĐỒ ĂN VẶT</v>
          </cell>
        </row>
        <row r="12289">
          <cell r="C12289" t="str">
            <v>4901005533011</v>
          </cell>
          <cell r="D12289" t="str">
            <v>GLICO-Bánh quế cuộn kem vị trà xanh 48g</v>
          </cell>
          <cell r="E12289">
            <v>119000</v>
          </cell>
          <cell r="F12289" t="str">
            <v>231227</v>
          </cell>
          <cell r="G12289" t="str">
            <v>THỰC PHẨM</v>
          </cell>
          <cell r="H12289" t="str">
            <v>BÁNH KẸO, ĐỒ ĂN VẶT</v>
          </cell>
        </row>
        <row r="12290">
          <cell r="C12290" t="str">
            <v>4905427300022</v>
          </cell>
          <cell r="D12290" t="str">
            <v>KIKUSENDO-Bánh cuộn 16g</v>
          </cell>
          <cell r="E12290">
            <v>135000</v>
          </cell>
          <cell r="F12290" t="str">
            <v>231228</v>
          </cell>
          <cell r="G12290" t="str">
            <v>THỰC PHẨM</v>
          </cell>
          <cell r="H12290" t="str">
            <v>BÁNH KẸO, ĐỒ ĂN VẶT</v>
          </cell>
        </row>
        <row r="12291">
          <cell r="C12291" t="str">
            <v>4550516705150</v>
          </cell>
          <cell r="D12291" t="str">
            <v>SHISEIDO-Nước cân bằng,dưỡng cấp ẩm 150ml</v>
          </cell>
          <cell r="E12291">
            <v>209000</v>
          </cell>
          <cell r="F12291" t="str">
            <v>231229</v>
          </cell>
          <cell r="G12291" t="str">
            <v>CHĂM SÓC SẮC ĐẸP</v>
          </cell>
          <cell r="H12291" t="str">
            <v>CHĂM SÓC DA</v>
          </cell>
        </row>
        <row r="12292">
          <cell r="C12292" t="str">
            <v>4901313204641</v>
          </cell>
          <cell r="D12292" t="str">
            <v>KAMEDA-Bánh gạo vị mặn Soft Rice Cracker 137g</v>
          </cell>
          <cell r="E12292">
            <v>125000</v>
          </cell>
          <cell r="F12292" t="str">
            <v>231230</v>
          </cell>
          <cell r="G12292" t="str">
            <v>THỰC PHẨM</v>
          </cell>
          <cell r="H12292" t="str">
            <v>BÁNH KẸO, ĐỒ ĂN VẶT</v>
          </cell>
        </row>
        <row r="12293">
          <cell r="C12293" t="str">
            <v>4901433005586</v>
          </cell>
          <cell r="D12293" t="str">
            <v>KISSME-Son dưỡng môi cho bé 2,5g</v>
          </cell>
          <cell r="E12293">
            <v>109000</v>
          </cell>
          <cell r="F12293" t="str">
            <v>231231</v>
          </cell>
          <cell r="G12293" t="str">
            <v>ĐỒ CHO MẸ BÉ</v>
          </cell>
          <cell r="H12293" t="str">
            <v>CHĂM SÓC CƠ THỂ BÉ</v>
          </cell>
        </row>
        <row r="12294">
          <cell r="C12294" t="str">
            <v>4550557552577</v>
          </cell>
          <cell r="D12294" t="str">
            <v>BIORICA-Kem ủ cho tóc mềm mượt 180g</v>
          </cell>
          <cell r="E12294">
            <v>135000</v>
          </cell>
          <cell r="F12294" t="str">
            <v>231232</v>
          </cell>
          <cell r="G12294" t="str">
            <v>CHĂM SÓC SẮC ĐẸP</v>
          </cell>
          <cell r="H12294" t="str">
            <v>CHĂM SÓC TÓC</v>
          </cell>
        </row>
        <row r="12295">
          <cell r="C12295" t="str">
            <v>4550557552560</v>
          </cell>
          <cell r="D12295" t="str">
            <v>BIORICA-Kem ủ mật ong cho tóc mềm mượt 180g</v>
          </cell>
          <cell r="E12295">
            <v>135000</v>
          </cell>
          <cell r="F12295" t="str">
            <v>231233</v>
          </cell>
          <cell r="G12295" t="str">
            <v>CHĂM SÓC SẮC ĐẸP</v>
          </cell>
          <cell r="H12295" t="str">
            <v>CHĂM SÓC TÓC</v>
          </cell>
        </row>
        <row r="12296">
          <cell r="C12296" t="str">
            <v>4560350111109</v>
          </cell>
          <cell r="D12296" t="str">
            <v>KUMANO COSME-Sữa tắm trắng da hương chanh 450ml</v>
          </cell>
          <cell r="E12296">
            <v>219000</v>
          </cell>
          <cell r="F12296" t="str">
            <v>231234</v>
          </cell>
          <cell r="G12296" t="str">
            <v>CHĂM SÓC SẮC ĐẸP</v>
          </cell>
          <cell r="H12296" t="str">
            <v>CHĂM SÓC CƠ THỂ</v>
          </cell>
        </row>
        <row r="12297">
          <cell r="C12297" t="str">
            <v>4571365222582</v>
          </cell>
          <cell r="D12297" t="str">
            <v>THE STEM CELL-Tinh chất làm trắng 4ml</v>
          </cell>
          <cell r="E12297">
            <v>238000</v>
          </cell>
          <cell r="F12297" t="str">
            <v>231235</v>
          </cell>
          <cell r="G12297" t="str">
            <v>CHĂM SÓC SẮC ĐẸP</v>
          </cell>
          <cell r="H12297" t="str">
            <v>CHĂM SÓC DA</v>
          </cell>
        </row>
        <row r="12298">
          <cell r="C12298" t="str">
            <v>4971902071343</v>
          </cell>
          <cell r="D12298" t="str">
            <v>KOKUBO-Bột giặt tẩy đa năng Oxi 24gx30g</v>
          </cell>
          <cell r="E12298">
            <v>299000</v>
          </cell>
          <cell r="F12298" t="str">
            <v>231236</v>
          </cell>
          <cell r="G12298" t="str">
            <v>NHÀ CỬA ĐỜI SỐNG</v>
          </cell>
          <cell r="H12298" t="str">
            <v>GIẶT, XẢ QUẦN ÁO</v>
          </cell>
        </row>
        <row r="12299">
          <cell r="C12299" t="str">
            <v>4994416036394</v>
          </cell>
          <cell r="D12299" t="str">
            <v>S SELECT-Khăn ướt dưỡng ẩm hương hoa 50m</v>
          </cell>
          <cell r="E12299">
            <v>90000</v>
          </cell>
          <cell r="F12299" t="str">
            <v>231237</v>
          </cell>
          <cell r="G12299" t="str">
            <v>CHĂM SÓC SẮC ĐẸP</v>
          </cell>
          <cell r="H12299" t="str">
            <v>CHĂM SÓC DA</v>
          </cell>
        </row>
        <row r="12300">
          <cell r="C12300" t="str">
            <v>4994416036400</v>
          </cell>
          <cell r="D12300" t="str">
            <v>S SELECT-Khăn ướt dưỡng ẩm hương trái cây 50m</v>
          </cell>
          <cell r="E12300">
            <v>90000</v>
          </cell>
          <cell r="F12300" t="str">
            <v>231238</v>
          </cell>
          <cell r="G12300" t="str">
            <v>CHĂM SÓC SẮC ĐẸP</v>
          </cell>
          <cell r="H12300" t="str">
            <v>CHĂM SÓC CƠ THỂ</v>
          </cell>
        </row>
        <row r="12301">
          <cell r="C12301" t="str">
            <v>4901417674579</v>
          </cell>
          <cell r="D12301" t="str">
            <v>KRACIE-Sữa rửa mặt sạch sâu Naive 130g</v>
          </cell>
          <cell r="E12301">
            <v>109000</v>
          </cell>
          <cell r="F12301" t="str">
            <v>231239</v>
          </cell>
          <cell r="G12301" t="str">
            <v>CHĂM SÓC SẮC ĐẸP</v>
          </cell>
          <cell r="H12301" t="str">
            <v>CHĂM SÓC DA</v>
          </cell>
        </row>
        <row r="12302">
          <cell r="C12302" t="str">
            <v>4901872461493</v>
          </cell>
          <cell r="D12302" t="str">
            <v>SHISEIDO-Serum dưỡng trắng da 35g</v>
          </cell>
          <cell r="E12302">
            <v>245000</v>
          </cell>
          <cell r="F12302" t="str">
            <v>231240</v>
          </cell>
          <cell r="G12302" t="str">
            <v>CHĂM SÓC SẮC ĐẸP</v>
          </cell>
          <cell r="H12302" t="str">
            <v>CHĂM SÓC DA</v>
          </cell>
        </row>
        <row r="12303">
          <cell r="C12303" t="str">
            <v>4987176204776</v>
          </cell>
          <cell r="D12303" t="str">
            <v>P&amp;G- Bàn chải điện OralB Sumizumi loại đa tác động</v>
          </cell>
          <cell r="E12303">
            <v>575000</v>
          </cell>
          <cell r="F12303" t="str">
            <v>231241</v>
          </cell>
          <cell r="G12303" t="str">
            <v>CHĂM SÓC HÀNG NGÀY</v>
          </cell>
          <cell r="H12303" t="str">
            <v>CHĂM SÓC RĂNG MIỆNG</v>
          </cell>
        </row>
        <row r="12304">
          <cell r="C12304" t="str">
            <v>4909978206888</v>
          </cell>
          <cell r="D12304" t="str">
            <v>SHISEIDO- Viên uống đẹp da Collagen EXR 126v(túi)</v>
          </cell>
          <cell r="E12304">
            <v>849000</v>
          </cell>
          <cell r="F12304" t="str">
            <v>231242</v>
          </cell>
          <cell r="G12304" t="str">
            <v>CHĂM SÓC SỨC KHỎE</v>
          </cell>
          <cell r="H12304" t="str">
            <v>HỖ TRỢ LÀM ĐẸP</v>
          </cell>
        </row>
        <row r="12305">
          <cell r="C12305" t="str">
            <v>4979006644029</v>
          </cell>
          <cell r="D12305" t="str">
            <v>SK-II - Sữa Dưỡng Ẩm Facial Lift Emulsion 100g</v>
          </cell>
          <cell r="E12305">
            <v>2850000</v>
          </cell>
          <cell r="F12305" t="str">
            <v>231243</v>
          </cell>
          <cell r="G12305" t="str">
            <v>CHĂM SÓC SẮC ĐẸP</v>
          </cell>
          <cell r="H12305" t="str">
            <v>CHĂM SÓC DA</v>
          </cell>
        </row>
        <row r="12306">
          <cell r="C12306" t="str">
            <v>4901609015425</v>
          </cell>
          <cell r="D12306" t="str">
            <v>JOHNSON- Lõi máy thơm phòng Glade-Peony (18mLx2)</v>
          </cell>
          <cell r="E12306">
            <v>225000</v>
          </cell>
          <cell r="F12306" t="str">
            <v>231244</v>
          </cell>
          <cell r="G12306" t="str">
            <v>NHÀ CỬA ĐỜI SỐNG</v>
          </cell>
          <cell r="H12306" t="str">
            <v>KHỬ MÙI</v>
          </cell>
        </row>
        <row r="12307">
          <cell r="C12307" t="str">
            <v>4210201401919</v>
          </cell>
          <cell r="D12307" t="str">
            <v>P&amp;G- Bàn chải điện OralB Pikachu cho bé-Hồng</v>
          </cell>
          <cell r="E12307">
            <v>575000</v>
          </cell>
          <cell r="F12307" t="str">
            <v>231245</v>
          </cell>
          <cell r="G12307" t="str">
            <v>ĐỒ CHO MẸ BÉ</v>
          </cell>
          <cell r="H12307" t="str">
            <v>CHĂM SÓC CƠ THỂ BÉ</v>
          </cell>
        </row>
        <row r="12308">
          <cell r="C12308" t="str">
            <v>4210201401889</v>
          </cell>
          <cell r="D12308" t="str">
            <v>P&amp;G- Bàn chải điện OralB Pikachu cho bé-Đỏ</v>
          </cell>
          <cell r="E12308">
            <v>575000</v>
          </cell>
          <cell r="F12308" t="str">
            <v>231246</v>
          </cell>
          <cell r="G12308" t="str">
            <v>ĐỒ CHO MẸ BÉ</v>
          </cell>
          <cell r="H12308" t="str">
            <v>CHĂM SÓC CƠ THỂ BÉ</v>
          </cell>
        </row>
        <row r="12309">
          <cell r="C12309" t="str">
            <v>2407002304026</v>
          </cell>
          <cell r="D12309" t="str">
            <v>PANASONIC-Bếp từ KZ-L32AK Nhật Bản</v>
          </cell>
          <cell r="E12309">
            <v>11550000</v>
          </cell>
          <cell r="F12309" t="str">
            <v>231247</v>
          </cell>
          <cell r="G12309" t="str">
            <v>NHÀ CỬA ĐỜI SỐNG</v>
          </cell>
          <cell r="H12309" t="str">
            <v>BẾP VÀ PHÒNG ĂN</v>
          </cell>
        </row>
        <row r="12310">
          <cell r="C12310" t="str">
            <v>4901085618554</v>
          </cell>
          <cell r="D12310" t="str">
            <v>ITOEN-Nước hydrogen 310ml</v>
          </cell>
          <cell r="E12310">
            <v>122875</v>
          </cell>
          <cell r="F12310" t="str">
            <v>231248</v>
          </cell>
          <cell r="G12310" t="str">
            <v>CHĂM SÓC SỨC KHỎE</v>
          </cell>
          <cell r="H12310" t="str">
            <v>HỖ TRỢ LÀM ĐẸP</v>
          </cell>
        </row>
        <row r="12311">
          <cell r="C12311" t="str">
            <v>4550516707451</v>
          </cell>
          <cell r="D12311" t="str">
            <v>SHISEIDO-Mặt Nạ Senka siêu cấp ẩm 21g</v>
          </cell>
          <cell r="E12311">
            <v>32000</v>
          </cell>
          <cell r="F12311" t="str">
            <v>231249</v>
          </cell>
          <cell r="G12311" t="str">
            <v>CHĂM SÓC SẮC ĐẸP</v>
          </cell>
          <cell r="H12311" t="str">
            <v>CHĂM SÓC DA</v>
          </cell>
        </row>
        <row r="12312">
          <cell r="C12312" t="str">
            <v>4909978703592</v>
          </cell>
          <cell r="D12312" t="str">
            <v>SHISEIDO-Bọt rửa mặt dịu nhẹ Senka 150ml</v>
          </cell>
          <cell r="E12312">
            <v>219000</v>
          </cell>
          <cell r="F12312" t="str">
            <v>231250</v>
          </cell>
          <cell r="G12312" t="str">
            <v>CHĂM SÓC SẮC ĐẸP</v>
          </cell>
          <cell r="H12312" t="str">
            <v>CHĂM SÓC DA</v>
          </cell>
        </row>
        <row r="12313">
          <cell r="C12313" t="str">
            <v>4549660415053</v>
          </cell>
          <cell r="D12313" t="str">
            <v>BANDAI- Gội xả trẻ em hình Sumikko Gurashi 300ml</v>
          </cell>
          <cell r="E12313">
            <v>159000</v>
          </cell>
          <cell r="F12313" t="str">
            <v>231251</v>
          </cell>
          <cell r="G12313" t="str">
            <v>ĐỒ CHO MẸ BÉ</v>
          </cell>
          <cell r="H12313" t="str">
            <v>CHĂM SÓC CƠ THỂ BÉ</v>
          </cell>
        </row>
        <row r="12314">
          <cell r="C12314" t="str">
            <v>4987241173020</v>
          </cell>
          <cell r="D12314" t="str">
            <v>DEOU-Lăn khử mùi dành cho nam giới 50ml</v>
          </cell>
          <cell r="E12314">
            <v>179000</v>
          </cell>
          <cell r="F12314" t="str">
            <v>231252</v>
          </cell>
          <cell r="G12314" t="str">
            <v>CHĂM SÓC SẮC ĐẸP</v>
          </cell>
          <cell r="H12314" t="str">
            <v>Mỹ phẩm khác</v>
          </cell>
        </row>
        <row r="12315">
          <cell r="C12315" t="str">
            <v>4987493030140</v>
          </cell>
          <cell r="D12315" t="str">
            <v>BEANSTALK-Sữa dinh dưỡng dành cho người lớn 300g</v>
          </cell>
          <cell r="E12315">
            <v>499000</v>
          </cell>
          <cell r="F12315" t="str">
            <v>231253</v>
          </cell>
          <cell r="G12315" t="str">
            <v>SỮA</v>
          </cell>
          <cell r="H12315" t="str">
            <v>SỮA DINH DƯỠNG</v>
          </cell>
        </row>
        <row r="12316">
          <cell r="C12316" t="str">
            <v>4987493030157</v>
          </cell>
          <cell r="D12316" t="str">
            <v>BEANSTALK-Sữa dinh dưỡng cho người lớn 10gói*10g</v>
          </cell>
          <cell r="E12316">
            <v>189000</v>
          </cell>
          <cell r="F12316" t="str">
            <v>231254</v>
          </cell>
          <cell r="G12316" t="str">
            <v>SỮA</v>
          </cell>
          <cell r="H12316" t="str">
            <v>SỮA DINH DƯỠNG</v>
          </cell>
        </row>
        <row r="12317">
          <cell r="C12317" t="str">
            <v>8936212080504</v>
          </cell>
          <cell r="D12317" t="str">
            <v>KAIYO-Nồi cơm điện cao tần IH 1L</v>
          </cell>
          <cell r="E12317">
            <v>1950000</v>
          </cell>
          <cell r="F12317" t="str">
            <v>231255</v>
          </cell>
          <cell r="G12317" t="str">
            <v>NHÀ CỬA ĐỜI SỐNG</v>
          </cell>
          <cell r="H12317" t="str">
            <v>BẾP VÀ PHÒNG ĂN</v>
          </cell>
        </row>
        <row r="12318">
          <cell r="C12318" t="str">
            <v>2407002304033</v>
          </cell>
          <cell r="D12318" t="str">
            <v>H2OFLOSS-Tăm nước HF-P11J</v>
          </cell>
          <cell r="E12318">
            <v>829000</v>
          </cell>
          <cell r="F12318" t="str">
            <v>231256</v>
          </cell>
          <cell r="G12318" t="str">
            <v>ORDER</v>
          </cell>
          <cell r="H12318" t="str">
            <v>CHĂM SÓC SỨC KHỎE</v>
          </cell>
        </row>
        <row r="12319">
          <cell r="C12319" t="str">
            <v>8936212083420</v>
          </cell>
          <cell r="D12319" t="str">
            <v>KAIYO-Bình ủ cháo màu hồng ruby 750ml</v>
          </cell>
          <cell r="E12319">
            <v>420000</v>
          </cell>
          <cell r="F12319" t="str">
            <v>231257</v>
          </cell>
          <cell r="G12319" t="str">
            <v>NHÀ CỬA ĐỜI SỐNG</v>
          </cell>
          <cell r="H12319" t="str">
            <v>BẾP VÀ PHÒNG ĂN</v>
          </cell>
        </row>
        <row r="12320">
          <cell r="C12320" t="str">
            <v>8936212083437</v>
          </cell>
          <cell r="D12320" t="str">
            <v>KAIYO-Bình ủ cháo màu ghi 750ml</v>
          </cell>
          <cell r="E12320">
            <v>420000</v>
          </cell>
          <cell r="F12320" t="str">
            <v>231258</v>
          </cell>
          <cell r="G12320" t="str">
            <v>NHÀ CỬA ĐỜI SỐNG</v>
          </cell>
          <cell r="H12320" t="str">
            <v>BẾP VÀ PHÒNG ĂN</v>
          </cell>
        </row>
        <row r="12321">
          <cell r="C12321" t="str">
            <v>8936212083444</v>
          </cell>
          <cell r="D12321" t="str">
            <v>KAIYO-Bình ủ cháo màu hồng ruby 1000ML</v>
          </cell>
          <cell r="E12321">
            <v>460000</v>
          </cell>
          <cell r="F12321" t="str">
            <v>231259</v>
          </cell>
          <cell r="G12321" t="str">
            <v>NHÀ CỬA ĐỜI SỐNG</v>
          </cell>
          <cell r="H12321" t="str">
            <v>BẾP VÀ PHÒNG ĂN</v>
          </cell>
        </row>
        <row r="12322">
          <cell r="C12322" t="str">
            <v>8936212083451</v>
          </cell>
          <cell r="D12322" t="str">
            <v>KAIYO-Bình ủ cháo màu ghi 1000ML</v>
          </cell>
          <cell r="E12322">
            <v>460000</v>
          </cell>
          <cell r="F12322" t="str">
            <v>231260</v>
          </cell>
          <cell r="G12322" t="str">
            <v>NHÀ CỬA ĐỜI SỐNG</v>
          </cell>
          <cell r="H12322" t="str">
            <v>BẾP VÀ PHÒNG ĂN</v>
          </cell>
        </row>
        <row r="12323">
          <cell r="C12323" t="str">
            <v>8936212083550</v>
          </cell>
          <cell r="D12323" t="str">
            <v>KAIYO-Rổ quả táo có nắp đậy, màu đỏ</v>
          </cell>
          <cell r="E12323">
            <v>139000</v>
          </cell>
          <cell r="F12323" t="str">
            <v>231261</v>
          </cell>
          <cell r="G12323" t="str">
            <v>NHÀ CỬA ĐỜI SỐNG</v>
          </cell>
          <cell r="H12323" t="str">
            <v>BẾP VÀ PHÒNG ĂN</v>
          </cell>
        </row>
        <row r="12324">
          <cell r="C12324" t="str">
            <v>8936212083529</v>
          </cell>
          <cell r="D12324" t="str">
            <v>KAIYO-Rổ quả táo có nắp đậy, màu xanh</v>
          </cell>
          <cell r="E12324">
            <v>139000</v>
          </cell>
          <cell r="F12324" t="str">
            <v>231262</v>
          </cell>
          <cell r="G12324" t="str">
            <v>NHÀ CỬA ĐỜI SỐNG</v>
          </cell>
          <cell r="H12324" t="str">
            <v>BẾP VÀ PHÒNG ĂN</v>
          </cell>
        </row>
        <row r="12325">
          <cell r="C12325" t="str">
            <v>8936212089088</v>
          </cell>
          <cell r="D12325" t="str">
            <v>KAIYO-Ô gấp gọn siêu nhẹ có móc treo màu xanh rêu</v>
          </cell>
          <cell r="E12325">
            <v>149000</v>
          </cell>
          <cell r="F12325" t="str">
            <v>231263</v>
          </cell>
          <cell r="G12325" t="str">
            <v>NHÀ CỬA ĐỜI SỐNG</v>
          </cell>
          <cell r="H12325" t="str">
            <v>ĐỒ DÙNG SINH HOẠT GIA ĐÌNH</v>
          </cell>
        </row>
        <row r="12326">
          <cell r="C12326" t="str">
            <v>8936212089057</v>
          </cell>
          <cell r="D12326" t="str">
            <v>KAIYO-Ô gấp gọn siêu nhẹ có móc treo màu xanh navy</v>
          </cell>
          <cell r="E12326">
            <v>149000</v>
          </cell>
          <cell r="F12326" t="str">
            <v>231264</v>
          </cell>
          <cell r="G12326" t="str">
            <v>NHÀ CỬA ĐỜI SỐNG</v>
          </cell>
          <cell r="H12326" t="str">
            <v>ĐỒ DÙNG SINH HOẠT GIA ĐÌNH</v>
          </cell>
        </row>
        <row r="12327">
          <cell r="C12327" t="str">
            <v>8936212089194</v>
          </cell>
          <cell r="D12327" t="str">
            <v>KAIYO-Ô gấp gọn tự động hai chiều 10 nan,xanh navy</v>
          </cell>
          <cell r="E12327">
            <v>199000</v>
          </cell>
          <cell r="F12327" t="str">
            <v>231265</v>
          </cell>
          <cell r="G12327" t="str">
            <v>NHÀ CỬA ĐỜI SỐNG</v>
          </cell>
          <cell r="H12327" t="str">
            <v>ĐỒ DÙNG SINH HOẠT GIA ĐÌNH</v>
          </cell>
        </row>
        <row r="12328">
          <cell r="C12328" t="str">
            <v>8936212089064</v>
          </cell>
          <cell r="D12328" t="str">
            <v>KAIYO-Ô gấp gọn tự động hai chiều 10 nan,xanh rêu</v>
          </cell>
          <cell r="E12328">
            <v>199000</v>
          </cell>
          <cell r="F12328" t="str">
            <v>231266</v>
          </cell>
          <cell r="G12328" t="str">
            <v>NHÀ CỬA ĐỜI SỐNG</v>
          </cell>
          <cell r="H12328" t="str">
            <v>ĐỒ DÙNG SINH HOẠT GIA ĐÌNH</v>
          </cell>
        </row>
        <row r="12329">
          <cell r="C12329" t="str">
            <v>8936212089118</v>
          </cell>
          <cell r="D12329" t="str">
            <v>KAIYO-Ô tự động cán dài 16 nan, kẻ xanh navy</v>
          </cell>
          <cell r="E12329">
            <v>199000</v>
          </cell>
          <cell r="F12329" t="str">
            <v>231267</v>
          </cell>
          <cell r="G12329" t="str">
            <v>NHÀ CỬA ĐỜI SỐNG</v>
          </cell>
          <cell r="H12329" t="str">
            <v>ĐỒ DÙNG SINH HOẠT GIA ĐÌNH</v>
          </cell>
        </row>
        <row r="12330">
          <cell r="C12330" t="str">
            <v>8936212089101</v>
          </cell>
          <cell r="D12330" t="str">
            <v>KAIYO-Ô tự động cán dài 16 nan, kẻ xanh rêu</v>
          </cell>
          <cell r="E12330">
            <v>199000</v>
          </cell>
          <cell r="F12330" t="str">
            <v>231268</v>
          </cell>
          <cell r="G12330" t="str">
            <v>NHÀ CỬA ĐỜI SỐNG</v>
          </cell>
          <cell r="H12330" t="str">
            <v>ĐỒ DÙNG SINH HOẠT GIA ĐÌNH</v>
          </cell>
        </row>
        <row r="12331">
          <cell r="C12331" t="str">
            <v>8936212086025</v>
          </cell>
          <cell r="D12331" t="str">
            <v>KAIYO-Dao nạo vỏ</v>
          </cell>
          <cell r="E12331">
            <v>139000</v>
          </cell>
          <cell r="F12331" t="str">
            <v>231269</v>
          </cell>
          <cell r="G12331" t="str">
            <v>NHÀ CỬA ĐỜI SỐNG</v>
          </cell>
          <cell r="H12331" t="str">
            <v>BẾP VÀ PHÒNG ĂN</v>
          </cell>
        </row>
        <row r="12332">
          <cell r="C12332" t="str">
            <v>8936212086032</v>
          </cell>
          <cell r="D12332" t="str">
            <v>KAIYO-Dao nạo sợi</v>
          </cell>
          <cell r="E12332">
            <v>139000</v>
          </cell>
          <cell r="F12332" t="str">
            <v>231270</v>
          </cell>
          <cell r="G12332" t="str">
            <v>NHÀ CỬA ĐỜI SỐNG</v>
          </cell>
          <cell r="H12332" t="str">
            <v>BẾP VÀ PHÒNG ĂN</v>
          </cell>
        </row>
        <row r="12333">
          <cell r="C12333" t="str">
            <v>8936212084021</v>
          </cell>
          <cell r="D12333" t="str">
            <v>KAIYO-Quạt cây 7 cánh điều khiển từ xa</v>
          </cell>
          <cell r="E12333">
            <v>950000</v>
          </cell>
          <cell r="F12333" t="str">
            <v>231271</v>
          </cell>
          <cell r="G12333" t="str">
            <v>NHÀ CỬA ĐỜI SỐNG</v>
          </cell>
          <cell r="H12333" t="str">
            <v>ĐỒ DÙNG SINH HOẠT GIA ĐÌNH</v>
          </cell>
        </row>
        <row r="12334">
          <cell r="C12334" t="str">
            <v>8936212084038</v>
          </cell>
          <cell r="D12334" t="str">
            <v>KAIYO-Quạt tuần hoàn không khí 15 tốc độ</v>
          </cell>
          <cell r="E12334">
            <v>1890000</v>
          </cell>
          <cell r="F12334" t="str">
            <v>231272</v>
          </cell>
          <cell r="G12334" t="str">
            <v>NHÀ CỬA ĐỜI SỐNG</v>
          </cell>
          <cell r="H12334" t="str">
            <v>ĐỒ DÙNG SINH HOẠT GIA ĐÌNH</v>
          </cell>
        </row>
        <row r="12335">
          <cell r="C12335" t="str">
            <v>14987123873496</v>
          </cell>
          <cell r="D12335" t="str">
            <v>TEVA-Khoáng HA căng bóng da 10 ống*2.5ml</v>
          </cell>
          <cell r="E12335">
            <v>1399000</v>
          </cell>
          <cell r="F12335" t="str">
            <v>231273</v>
          </cell>
          <cell r="G12335" t="str">
            <v>CHĂM SÓC SỨC KHỎE</v>
          </cell>
          <cell r="H12335" t="str">
            <v>HỖ TRỢ LÀM ĐẸP</v>
          </cell>
        </row>
        <row r="12336">
          <cell r="C12336" t="str">
            <v>4529052004591</v>
          </cell>
          <cell r="D12336" t="str">
            <v>SHINNIPPAI-Thạch Collagen vị Đào 7 gói*10g</v>
          </cell>
          <cell r="E12336">
            <v>249000</v>
          </cell>
          <cell r="F12336" t="str">
            <v>231274</v>
          </cell>
          <cell r="G12336" t="str">
            <v>CHĂM SÓC SỨC KHỎE</v>
          </cell>
          <cell r="H12336" t="str">
            <v>HỖ TRỢ LÀM ĐẸP</v>
          </cell>
        </row>
        <row r="12337">
          <cell r="C12337" t="str">
            <v>4987306064379</v>
          </cell>
          <cell r="D12337" t="str">
            <v>LIPOVITAN-Thạch trái cây vị nho 125g</v>
          </cell>
          <cell r="E12337">
            <v>49000</v>
          </cell>
          <cell r="F12337" t="str">
            <v>231275</v>
          </cell>
          <cell r="G12337" t="str">
            <v>THỰC PHẨM</v>
          </cell>
          <cell r="H12337" t="str">
            <v>BÁNH KẸO, ĐỒ ĂN VẶT</v>
          </cell>
        </row>
        <row r="12338">
          <cell r="C12338" t="str">
            <v>4987306060951</v>
          </cell>
          <cell r="D12338" t="str">
            <v>LIPOVITAN-Thạch trái cây vị đào 125g</v>
          </cell>
          <cell r="E12338">
            <v>49000</v>
          </cell>
          <cell r="F12338" t="str">
            <v>231276</v>
          </cell>
          <cell r="G12338" t="str">
            <v>THỰC PHẨM</v>
          </cell>
          <cell r="H12338" t="str">
            <v>BÁNH KẸO, ĐỒ ĂN VẶT</v>
          </cell>
        </row>
        <row r="12339">
          <cell r="C12339" t="str">
            <v>4902102061599</v>
          </cell>
          <cell r="D12339" t="str">
            <v>COCACOLA-Nước tăng lực Real Gold 160ml(lon)</v>
          </cell>
          <cell r="E12339">
            <v>25000</v>
          </cell>
          <cell r="F12339" t="str">
            <v>231277</v>
          </cell>
          <cell r="G12339" t="str">
            <v>THỰC PHẨM</v>
          </cell>
          <cell r="H12339" t="str">
            <v>ĐỒ UỐNG, PHA CHẾ</v>
          </cell>
        </row>
        <row r="12340">
          <cell r="C12340" t="str">
            <v>4902102030038</v>
          </cell>
          <cell r="D12340" t="str">
            <v>COCACOLA-Nước uống có gas hương trái cây 350ml</v>
          </cell>
          <cell r="E12340">
            <v>29000</v>
          </cell>
          <cell r="F12340" t="str">
            <v>231278</v>
          </cell>
          <cell r="G12340" t="str">
            <v>THỰC PHẨM</v>
          </cell>
          <cell r="H12340" t="str">
            <v>ĐỒ UỐNG, PHA CHẾ</v>
          </cell>
        </row>
        <row r="12341">
          <cell r="C12341" t="str">
            <v>4902102034494</v>
          </cell>
          <cell r="D12341" t="str">
            <v>COCACOLA-Nước ngọt vị cam Fanta orange 160ml</v>
          </cell>
          <cell r="E12341">
            <v>29000</v>
          </cell>
          <cell r="F12341" t="str">
            <v>231279</v>
          </cell>
          <cell r="G12341" t="str">
            <v>THỰC PHẨM</v>
          </cell>
          <cell r="H12341" t="str">
            <v>ĐỒ UỐNG, PHA CHẾ</v>
          </cell>
        </row>
        <row r="12342">
          <cell r="C12342" t="str">
            <v>4902179008824</v>
          </cell>
          <cell r="D12342" t="str">
            <v>SANGARIA-Nước uống có ga hương dưa lưới 500g</v>
          </cell>
          <cell r="E12342">
            <v>48000</v>
          </cell>
          <cell r="F12342" t="str">
            <v>231280</v>
          </cell>
          <cell r="G12342" t="str">
            <v>THỰC PHẨM</v>
          </cell>
          <cell r="H12342" t="str">
            <v>ĐỒ UỐNG, PHA CHẾ</v>
          </cell>
        </row>
        <row r="12343">
          <cell r="C12343" t="str">
            <v>4987241125081</v>
          </cell>
          <cell r="D12343" t="str">
            <v>ROHTO- SRM dành cho da mụn, trứng cá Acnes (130g)</v>
          </cell>
          <cell r="E12343">
            <v>195000</v>
          </cell>
          <cell r="F12343" t="str">
            <v>231281</v>
          </cell>
          <cell r="G12343" t="str">
            <v>CHĂM SÓC SẮC ĐẸP</v>
          </cell>
          <cell r="H12343" t="str">
            <v>CHĂM SÓC DA</v>
          </cell>
        </row>
        <row r="12344">
          <cell r="C12344" t="str">
            <v>4971710116878</v>
          </cell>
          <cell r="D12344" t="str">
            <v>KOSE- Nước hoa hồng trắng da Sekkisei 140ml</v>
          </cell>
          <cell r="E12344">
            <v>850000</v>
          </cell>
          <cell r="F12344" t="str">
            <v>231282</v>
          </cell>
          <cell r="G12344" t="str">
            <v>CHĂM SÓC SẮC ĐẸP</v>
          </cell>
          <cell r="H12344" t="str">
            <v>CHĂM SÓC DA</v>
          </cell>
        </row>
        <row r="12345">
          <cell r="C12345" t="str">
            <v>4987067245000</v>
          </cell>
          <cell r="D12345" t="str">
            <v>KOWA- Viên uống hỗ trợ viêm đại tràng (550 viên)</v>
          </cell>
          <cell r="E12345">
            <v>649000</v>
          </cell>
          <cell r="F12345" t="str">
            <v>231283</v>
          </cell>
          <cell r="G12345" t="str">
            <v>CHĂM SÓC SỨC KHỎE</v>
          </cell>
          <cell r="H12345" t="str">
            <v>CẢI THIỆN TIÊU HÓA VÀ HỆ VI SINH ĐƯỜNG RUỘT</v>
          </cell>
        </row>
        <row r="12346">
          <cell r="C12346" t="str">
            <v>4978498006100</v>
          </cell>
          <cell r="D12346" t="str">
            <v>MARUTO-Bánh ngọt Soft Castella 205g</v>
          </cell>
          <cell r="E12346">
            <v>129000</v>
          </cell>
          <cell r="F12346" t="str">
            <v>231284</v>
          </cell>
          <cell r="G12346" t="str">
            <v>THỰC PHẨM</v>
          </cell>
          <cell r="H12346" t="str">
            <v>BÁNH KẸO, ĐỒ ĂN VẶT</v>
          </cell>
        </row>
        <row r="12347">
          <cell r="C12347" t="str">
            <v>4903333238804</v>
          </cell>
          <cell r="D12347" t="str">
            <v>LOTTE-Bánh Chocopie 116g (14.5gx8cái)</v>
          </cell>
          <cell r="E12347">
            <v>89000</v>
          </cell>
          <cell r="F12347" t="str">
            <v>231285</v>
          </cell>
          <cell r="G12347" t="str">
            <v>THỰC PHẨM</v>
          </cell>
          <cell r="H12347" t="str">
            <v>BÁNH KẸO, ĐỒ ĂN VẶT</v>
          </cell>
        </row>
        <row r="12348">
          <cell r="C12348" t="str">
            <v>4903333255429</v>
          </cell>
          <cell r="D12348" t="str">
            <v>LOTTE-Bánh Kotorip Kamakura 8 miếng</v>
          </cell>
          <cell r="E12348">
            <v>89000</v>
          </cell>
          <cell r="F12348" t="str">
            <v>231286</v>
          </cell>
          <cell r="G12348" t="str">
            <v>THỰC PHẨM</v>
          </cell>
          <cell r="H12348" t="str">
            <v>BÁNH KẸO, ĐỒ ĂN VẶT</v>
          </cell>
        </row>
        <row r="12349">
          <cell r="C12349" t="str">
            <v>4903333263530</v>
          </cell>
          <cell r="D12349" t="str">
            <v>LOTTE-Bánh Hershey Rich Chocolate Cake 8pcs 71g</v>
          </cell>
          <cell r="E12349">
            <v>89000</v>
          </cell>
          <cell r="F12349" t="str">
            <v>231287</v>
          </cell>
          <cell r="G12349" t="str">
            <v>THỰC PHẨM</v>
          </cell>
          <cell r="H12349" t="str">
            <v>BÁNH KẸO, ĐỒ ĂN VẶT</v>
          </cell>
        </row>
        <row r="12350">
          <cell r="C12350" t="str">
            <v>4903333226122</v>
          </cell>
          <cell r="D12350" t="str">
            <v>LOTTE-Bánh Pie Lotte pie fruit 73g (10x6)</v>
          </cell>
          <cell r="E12350">
            <v>75000</v>
          </cell>
          <cell r="F12350" t="str">
            <v>231288</v>
          </cell>
          <cell r="G12350" t="str">
            <v>THỰC PHẨM</v>
          </cell>
          <cell r="H12350" t="str">
            <v>BÁNH KẸO, ĐỒ ĂN VẶT</v>
          </cell>
        </row>
        <row r="12351">
          <cell r="C12351" t="str">
            <v>4903333272853</v>
          </cell>
          <cell r="D12351" t="str">
            <v>LOTTE-Bánh Chocolate Tasting Pie 69g (10x6)</v>
          </cell>
          <cell r="E12351">
            <v>69000</v>
          </cell>
          <cell r="F12351" t="str">
            <v>231289</v>
          </cell>
          <cell r="G12351" t="str">
            <v>THỰC PHẨM</v>
          </cell>
          <cell r="H12351" t="str">
            <v>BÁNH KẸO, ĐỒ ĂN VẶT</v>
          </cell>
        </row>
        <row r="12352">
          <cell r="C12352" t="str">
            <v>4902773018519</v>
          </cell>
          <cell r="D12352" t="str">
            <v>MATSUNAGA-Bánh que Shiruko 70g x12</v>
          </cell>
          <cell r="E12352">
            <v>59000</v>
          </cell>
          <cell r="F12352" t="str">
            <v>231290</v>
          </cell>
          <cell r="G12352" t="str">
            <v>THỰC PHẨM</v>
          </cell>
          <cell r="H12352" t="str">
            <v>BÁNH KẸO, ĐỒ ĂN VẶT</v>
          </cell>
        </row>
        <row r="12353">
          <cell r="C12353" t="str">
            <v>4902773018458</v>
          </cell>
          <cell r="D12353" t="str">
            <v>MATSUNAGA-Bánh ngọt Shiruko Sand Sakura 65g (16x6)</v>
          </cell>
          <cell r="E12353">
            <v>53000</v>
          </cell>
          <cell r="F12353" t="str">
            <v>231291</v>
          </cell>
          <cell r="G12353" t="str">
            <v>THỰC PHẨM</v>
          </cell>
          <cell r="H12353" t="str">
            <v>BÁNH KẸO, ĐỒ ĂN VẶT</v>
          </cell>
        </row>
        <row r="12354">
          <cell r="C12354" t="str">
            <v>4902773018861</v>
          </cell>
          <cell r="D12354" t="str">
            <v>MATSUNAGA-Bánh quy Sandwich Matcha 60g (16x6)</v>
          </cell>
          <cell r="E12354">
            <v>56000</v>
          </cell>
          <cell r="F12354" t="str">
            <v>231292</v>
          </cell>
          <cell r="G12354" t="str">
            <v>THỰC PHẨM</v>
          </cell>
          <cell r="H12354" t="str">
            <v>BÁNH KẸO, ĐỒ ĂN VẶT</v>
          </cell>
        </row>
        <row r="12355">
          <cell r="C12355" t="str">
            <v>4902773018496</v>
          </cell>
          <cell r="D12355" t="str">
            <v>MATSUNAGA-Bánh quy kẹp nhân kem cooktail 250g</v>
          </cell>
          <cell r="E12355">
            <v>99000</v>
          </cell>
          <cell r="F12355" t="str">
            <v>231293</v>
          </cell>
          <cell r="G12355" t="str">
            <v>THỰC PHẨM</v>
          </cell>
          <cell r="H12355" t="str">
            <v>BÁNH KẸO, ĐỒ ĂN VẶT</v>
          </cell>
        </row>
        <row r="12356">
          <cell r="C12356" t="str">
            <v>4547894640333</v>
          </cell>
          <cell r="D12356" t="str">
            <v>NABISCO-Bánh Phô Mai Ritz Bits Sandwich 51g</v>
          </cell>
          <cell r="E12356">
            <v>49000</v>
          </cell>
          <cell r="F12356" t="str">
            <v>231294</v>
          </cell>
          <cell r="G12356" t="str">
            <v>THỰC PHẨM</v>
          </cell>
          <cell r="H12356" t="str">
            <v>BÁNH KẸO, ĐỒ ĂN VẶT</v>
          </cell>
        </row>
        <row r="12357">
          <cell r="C12357" t="str">
            <v>4901050116870</v>
          </cell>
          <cell r="D12357" t="str">
            <v>ITO-Bánh quy tổng hợp Basic Series Box 473,4g(10)</v>
          </cell>
          <cell r="E12357">
            <v>129000</v>
          </cell>
          <cell r="F12357" t="str">
            <v>231295</v>
          </cell>
          <cell r="G12357" t="str">
            <v>THỰC PHẨM</v>
          </cell>
          <cell r="H12357" t="str">
            <v>BÁNH KẸO, ĐỒ ĂN VẶT</v>
          </cell>
        </row>
        <row r="12358">
          <cell r="C12358" t="str">
            <v>850021871017</v>
          </cell>
          <cell r="D12358" t="str">
            <v>RIBETO-Bánh gạo Nhật 168g</v>
          </cell>
          <cell r="E12358">
            <v>95000</v>
          </cell>
          <cell r="F12358" t="str">
            <v>231296</v>
          </cell>
          <cell r="G12358" t="str">
            <v>THỰC PHẨM</v>
          </cell>
          <cell r="H12358" t="str">
            <v>BÁNH KẸO, ĐỒ ĂN VẶT</v>
          </cell>
        </row>
        <row r="12359">
          <cell r="C12359" t="str">
            <v>4902124071743</v>
          </cell>
          <cell r="D12359" t="str">
            <v>NOBEL-Kẹo dẻo Gummy Assorted Soda Flavour 80g</v>
          </cell>
          <cell r="E12359">
            <v>65000</v>
          </cell>
          <cell r="F12359" t="str">
            <v>231297</v>
          </cell>
          <cell r="G12359" t="str">
            <v>THỰC PHẨM</v>
          </cell>
          <cell r="H12359" t="str">
            <v>BÁNH KẸO, ĐỒ ĂN VẶT</v>
          </cell>
        </row>
        <row r="12360">
          <cell r="C12360" t="str">
            <v>4902750967120</v>
          </cell>
          <cell r="D12360" t="str">
            <v>UHA MIKAKUTO-Kẹo vị chanh nho xanh 68g (6x12)</v>
          </cell>
          <cell r="E12360">
            <v>66000</v>
          </cell>
          <cell r="F12360" t="str">
            <v>231298</v>
          </cell>
          <cell r="G12360" t="str">
            <v>THỰC PHẨM</v>
          </cell>
          <cell r="H12360" t="str">
            <v>BÁNH KẸO, ĐỒ ĂN VẶT</v>
          </cell>
        </row>
        <row r="12361">
          <cell r="C12361" t="str">
            <v>4902750966239</v>
          </cell>
          <cell r="D12361" t="str">
            <v>UHA MIKAKUTO-Kẹo candy friends 63g (6x12)</v>
          </cell>
          <cell r="E12361">
            <v>66000</v>
          </cell>
          <cell r="F12361" t="str">
            <v>231299</v>
          </cell>
          <cell r="G12361" t="str">
            <v>THỰC PHẨM</v>
          </cell>
          <cell r="H12361" t="str">
            <v>BÁNH KẸO, ĐỒ ĂN VẶT</v>
          </cell>
        </row>
        <row r="12362">
          <cell r="C12362" t="str">
            <v>4901365152020</v>
          </cell>
          <cell r="D12362" t="str">
            <v>KAKUDAI-Kẹo vị tổng hợp Kuppy Ramune Candy 78g</v>
          </cell>
          <cell r="E12362">
            <v>66000</v>
          </cell>
          <cell r="F12362" t="str">
            <v>231300</v>
          </cell>
          <cell r="G12362" t="str">
            <v>THỰC PHẨM</v>
          </cell>
          <cell r="H12362" t="str">
            <v>BÁNH KẸO, ĐỒ ĂN VẶT</v>
          </cell>
        </row>
        <row r="12363">
          <cell r="C12363" t="str">
            <v>4901326040076</v>
          </cell>
          <cell r="D12363" t="str">
            <v>KASUGAI-Kẹo hoa quả Gummy 102g</v>
          </cell>
          <cell r="E12363">
            <v>75000</v>
          </cell>
          <cell r="F12363" t="str">
            <v>231301</v>
          </cell>
          <cell r="G12363" t="str">
            <v>THỰC PHẨM</v>
          </cell>
          <cell r="H12363" t="str">
            <v>BÁNH KẸO, ĐỒ ĂN VẶT</v>
          </cell>
        </row>
        <row r="12364">
          <cell r="C12364" t="str">
            <v>4901326040809</v>
          </cell>
          <cell r="D12364" t="str">
            <v>KASUGAI-Kẹo dẻo vị hoa quả 102g</v>
          </cell>
          <cell r="E12364">
            <v>75000</v>
          </cell>
          <cell r="F12364" t="str">
            <v>231302</v>
          </cell>
          <cell r="G12364" t="str">
            <v>THỰC PHẨM</v>
          </cell>
          <cell r="H12364" t="str">
            <v>BÁNH KẸO, ĐỒ ĂN VẶT</v>
          </cell>
        </row>
        <row r="12365">
          <cell r="C12365" t="str">
            <v>4901326040052</v>
          </cell>
          <cell r="D12365" t="str">
            <v>KASUGAI-Kẹo vị dâu Strawberry gummy 107g</v>
          </cell>
          <cell r="E12365">
            <v>75000</v>
          </cell>
          <cell r="F12365" t="str">
            <v>231303</v>
          </cell>
          <cell r="G12365" t="str">
            <v>THỰC PHẨM</v>
          </cell>
          <cell r="H12365" t="str">
            <v>BÁNH KẸO, ĐỒ ĂN VẶT</v>
          </cell>
        </row>
        <row r="12366">
          <cell r="C12366" t="str">
            <v>4901326040342</v>
          </cell>
          <cell r="D12366" t="str">
            <v>KASUGAI-Kẹo dẻo vị đào 107g</v>
          </cell>
          <cell r="E12366">
            <v>75000</v>
          </cell>
          <cell r="F12366" t="str">
            <v>231304</v>
          </cell>
          <cell r="G12366" t="str">
            <v>THỰC PHẨM</v>
          </cell>
          <cell r="H12366" t="str">
            <v>BÁNH KẸO, ĐỒ ĂN VẶT</v>
          </cell>
        </row>
        <row r="12367">
          <cell r="C12367" t="str">
            <v>4901326041325</v>
          </cell>
          <cell r="D12367" t="str">
            <v>KASUGAI-Kẹo dẻo vị dưa hấu 107g</v>
          </cell>
          <cell r="E12367">
            <v>75000</v>
          </cell>
          <cell r="F12367" t="str">
            <v>231305</v>
          </cell>
          <cell r="G12367" t="str">
            <v>THỰC PHẨM</v>
          </cell>
          <cell r="H12367" t="str">
            <v>BÁNH KẸO, ĐỒ ĂN VẶT</v>
          </cell>
        </row>
        <row r="12368">
          <cell r="C12368" t="str">
            <v>4901550270300</v>
          </cell>
          <cell r="D12368" t="str">
            <v>KABAYA-Kẹo dẻo Gorimuchi 3 Gummies 59g</v>
          </cell>
          <cell r="E12368">
            <v>55000</v>
          </cell>
          <cell r="F12368" t="str">
            <v>231306</v>
          </cell>
          <cell r="G12368" t="str">
            <v>THỰC PHẨM</v>
          </cell>
          <cell r="H12368" t="str">
            <v>BÁNH KẸO, ĐỒ ĂN VẶT</v>
          </cell>
        </row>
        <row r="12369">
          <cell r="C12369" t="str">
            <v>4901550269403</v>
          </cell>
          <cell r="D12369" t="str">
            <v>KABAYA-Kẹo dẻo vị táo 58g</v>
          </cell>
          <cell r="E12369">
            <v>59000</v>
          </cell>
          <cell r="F12369" t="str">
            <v>231307</v>
          </cell>
          <cell r="G12369" t="str">
            <v>THỰC PHẨM</v>
          </cell>
          <cell r="H12369" t="str">
            <v>BÁNH KẸO, ĐỒ ĂN VẶT</v>
          </cell>
        </row>
        <row r="12370">
          <cell r="C12370" t="str">
            <v>4901550269410</v>
          </cell>
          <cell r="D12370" t="str">
            <v>KABAYA-Kẹo dẻo vị nho 58g</v>
          </cell>
          <cell r="E12370">
            <v>59000</v>
          </cell>
          <cell r="F12370" t="str">
            <v>231308</v>
          </cell>
          <cell r="G12370" t="str">
            <v>THỰC PHẨM</v>
          </cell>
          <cell r="H12370" t="str">
            <v>BÁNH KẸO, ĐỒ ĂN VẶT</v>
          </cell>
        </row>
        <row r="12371">
          <cell r="C12371" t="str">
            <v>4902777220581</v>
          </cell>
          <cell r="D12371" t="str">
            <v>MEIJI-Bánh quy kẹp kem vị dâu 6pcs 96g</v>
          </cell>
          <cell r="E12371">
            <v>105000</v>
          </cell>
          <cell r="F12371" t="str">
            <v>231309</v>
          </cell>
          <cell r="G12371" t="str">
            <v>THỰC PHẨM</v>
          </cell>
          <cell r="H12371" t="str">
            <v>BÁNH KẸO, ĐỒ ĂN VẶT</v>
          </cell>
        </row>
        <row r="12372">
          <cell r="C12372" t="str">
            <v>4902777217970</v>
          </cell>
          <cell r="D12372" t="str">
            <v>MEIJI-Bánh quy kẹp kem vị Matcha 6pcs 96g</v>
          </cell>
          <cell r="E12372">
            <v>105000</v>
          </cell>
          <cell r="F12372" t="str">
            <v>231310</v>
          </cell>
          <cell r="G12372" t="str">
            <v>THỰC PHẨM</v>
          </cell>
          <cell r="H12372" t="str">
            <v>BÁNH KẸO, ĐỒ ĂN VẶT</v>
          </cell>
        </row>
        <row r="12373">
          <cell r="C12373" t="str">
            <v>4975162908142</v>
          </cell>
          <cell r="D12373" t="str">
            <v>TAKAOKA-Kẹo sô cô la viên vị cà phê 145g</v>
          </cell>
          <cell r="E12373">
            <v>105000</v>
          </cell>
          <cell r="F12373" t="str">
            <v>231311</v>
          </cell>
          <cell r="G12373" t="str">
            <v>THỰC PHẨM</v>
          </cell>
          <cell r="H12373" t="str">
            <v>BÁNH KẸO, ĐỒ ĂN VẶT</v>
          </cell>
        </row>
        <row r="12374">
          <cell r="C12374" t="str">
            <v>4902780051691</v>
          </cell>
          <cell r="D12374" t="str">
            <v>TYROL-Kẹo socola vị vani muối 7 miếng</v>
          </cell>
          <cell r="E12374">
            <v>59000</v>
          </cell>
          <cell r="F12374" t="str">
            <v>231312</v>
          </cell>
          <cell r="G12374" t="str">
            <v>THỰC PHẨM</v>
          </cell>
          <cell r="H12374" t="str">
            <v>BÁNH KẸO, ĐỒ ĂN VẶT</v>
          </cell>
        </row>
        <row r="12375">
          <cell r="C12375" t="str">
            <v>4902780051936</v>
          </cell>
          <cell r="D12375" t="str">
            <v>TYROL-Kẹo Chocolate Milk 7Pcs</v>
          </cell>
          <cell r="E12375">
            <v>59000</v>
          </cell>
          <cell r="F12375" t="str">
            <v>231313</v>
          </cell>
          <cell r="G12375" t="str">
            <v>THỰC PHẨM</v>
          </cell>
          <cell r="H12375" t="str">
            <v>BÁNH KẸO, ĐỒ ĂN VẶT</v>
          </cell>
        </row>
        <row r="12376">
          <cell r="C12376" t="str">
            <v>4902780050717</v>
          </cell>
          <cell r="D12376" t="str">
            <v>TYROL-Kẹo Tyrol chocolate 161g</v>
          </cell>
          <cell r="E12376">
            <v>119000</v>
          </cell>
          <cell r="F12376" t="str">
            <v>231314</v>
          </cell>
          <cell r="G12376" t="str">
            <v>THỰC PHẨM</v>
          </cell>
          <cell r="H12376" t="str">
            <v>BÁNH KẸO, ĐỒ ĂN VẶT</v>
          </cell>
        </row>
        <row r="12377">
          <cell r="C12377" t="str">
            <v>4902780042545</v>
          </cell>
          <cell r="D12377" t="str">
            <v>TYROL-Bánh mochi Choco Kinako Mochi 7pcs 42,2g</v>
          </cell>
          <cell r="E12377">
            <v>59000</v>
          </cell>
          <cell r="F12377" t="str">
            <v>231315</v>
          </cell>
          <cell r="G12377" t="str">
            <v>THỰC PHẨM</v>
          </cell>
          <cell r="H12377" t="str">
            <v>BÁNH KẸO, ĐỒ ĂN VẶT</v>
          </cell>
        </row>
        <row r="12378">
          <cell r="C12378" t="str">
            <v>4977629312394</v>
          </cell>
          <cell r="D12378" t="str">
            <v>BANDAI NAMCO-Kẹo dẻo 4D Gummy Hello Kitty 55g</v>
          </cell>
          <cell r="E12378">
            <v>98000</v>
          </cell>
          <cell r="F12378" t="str">
            <v>231316</v>
          </cell>
          <cell r="G12378" t="str">
            <v>THỰC PHẨM</v>
          </cell>
          <cell r="H12378" t="str">
            <v>BÁNH KẸO, ĐỒ ĂN VẶT</v>
          </cell>
        </row>
        <row r="12379">
          <cell r="C12379" t="str">
            <v>4901085196885</v>
          </cell>
          <cell r="D12379" t="str">
            <v>ITOEN-Trà túi Healthy Mineral Mug 30 túi</v>
          </cell>
          <cell r="E12379">
            <v>139000</v>
          </cell>
          <cell r="F12379" t="str">
            <v>231317</v>
          </cell>
          <cell r="G12379" t="str">
            <v>THỰC PHẨM</v>
          </cell>
          <cell r="H12379" t="str">
            <v>ĐỒ UỐNG, PHA CHẾ</v>
          </cell>
        </row>
        <row r="12380">
          <cell r="C12380" t="str">
            <v>4902102034517</v>
          </cell>
          <cell r="D12380" t="str">
            <v>COCACOLA-Nước ngọt vị nho Fanta grape 160ml</v>
          </cell>
          <cell r="E12380">
            <v>29000</v>
          </cell>
          <cell r="F12380" t="str">
            <v>231318</v>
          </cell>
          <cell r="G12380" t="str">
            <v>THỰC PHẨM</v>
          </cell>
          <cell r="H12380" t="str">
            <v>ĐỒ UỐNG, PHA CHẾ</v>
          </cell>
        </row>
        <row r="12381">
          <cell r="C12381" t="str">
            <v>4902102035415</v>
          </cell>
          <cell r="D12381" t="str">
            <v>COCACOLA-Nước ngọt vị cam Fanta orange 500ml</v>
          </cell>
          <cell r="E12381">
            <v>35000</v>
          </cell>
          <cell r="F12381" t="str">
            <v>231319</v>
          </cell>
          <cell r="G12381" t="str">
            <v>THỰC PHẨM</v>
          </cell>
          <cell r="H12381" t="str">
            <v>ĐỒ UỐNG, PHA CHẾ</v>
          </cell>
        </row>
        <row r="12382">
          <cell r="C12382" t="str">
            <v>4902102035378</v>
          </cell>
          <cell r="D12382" t="str">
            <v>COCACOLA-Nước ngọt vị nho Fanta grape 500ml</v>
          </cell>
          <cell r="E12382">
            <v>35000</v>
          </cell>
          <cell r="F12382" t="str">
            <v>231320</v>
          </cell>
          <cell r="G12382" t="str">
            <v>THỰC PHẨM</v>
          </cell>
          <cell r="H12382" t="str">
            <v>ĐỒ UỐNG, PHA CHẾ</v>
          </cell>
        </row>
        <row r="12383">
          <cell r="C12383" t="str">
            <v>4901085089439</v>
          </cell>
          <cell r="D12383" t="str">
            <v>ITOEN-Nước trà xanh không đường Green Tea 190g</v>
          </cell>
          <cell r="E12383">
            <v>35000</v>
          </cell>
          <cell r="F12383" t="str">
            <v>231321</v>
          </cell>
          <cell r="G12383" t="str">
            <v>THỰC PHẨM</v>
          </cell>
          <cell r="H12383" t="str">
            <v>BÁNH KẸO, ĐỒ ĂN VẶT</v>
          </cell>
        </row>
        <row r="12384">
          <cell r="C12384" t="str">
            <v>4902102138888</v>
          </cell>
          <cell r="D12384" t="str">
            <v>COCACOLA-Trà vị đào Crafttea 440ml (24)</v>
          </cell>
          <cell r="E12384">
            <v>55000</v>
          </cell>
          <cell r="F12384" t="str">
            <v>231322</v>
          </cell>
          <cell r="G12384" t="str">
            <v>THỰC PHẨM</v>
          </cell>
          <cell r="H12384" t="str">
            <v>ĐỒ UỐNG, PHA CHẾ</v>
          </cell>
        </row>
        <row r="12385">
          <cell r="C12385" t="str">
            <v>4901777204799</v>
          </cell>
          <cell r="D12385" t="str">
            <v>SUNTORY-Nước uống giải khát vị cam 1500ml</v>
          </cell>
          <cell r="E12385">
            <v>99000</v>
          </cell>
          <cell r="F12385" t="str">
            <v>231323</v>
          </cell>
          <cell r="G12385" t="str">
            <v>THỰC PHẨM</v>
          </cell>
          <cell r="H12385" t="str">
            <v>ĐỒ UỐNG, PHA CHẾ</v>
          </cell>
        </row>
        <row r="12386">
          <cell r="C12386" t="str">
            <v>49151947</v>
          </cell>
          <cell r="D12386" t="str">
            <v>SUNTORY-Trà olong Suntory 350 ml</v>
          </cell>
          <cell r="E12386">
            <v>79000</v>
          </cell>
          <cell r="F12386" t="str">
            <v>231324</v>
          </cell>
          <cell r="G12386" t="str">
            <v>THỰC PHẨM</v>
          </cell>
          <cell r="H12386" t="str">
            <v>ĐỒ UỐNG, PHA CHẾ</v>
          </cell>
        </row>
        <row r="12387">
          <cell r="C12387" t="str">
            <v>4909411087449</v>
          </cell>
          <cell r="D12387" t="str">
            <v>KIRIN-Trà Sữa Chiều Plus 430ml</v>
          </cell>
          <cell r="E12387">
            <v>49000</v>
          </cell>
          <cell r="F12387" t="str">
            <v>231325</v>
          </cell>
          <cell r="G12387" t="str">
            <v>THỰC PHẨM</v>
          </cell>
          <cell r="H12387" t="str">
            <v>RƯỢU</v>
          </cell>
        </row>
        <row r="12388">
          <cell r="C12388" t="str">
            <v>4902179023049</v>
          </cell>
          <cell r="D12388" t="str">
            <v>SANGARIA-Nước ép cam 100% 190mL</v>
          </cell>
          <cell r="E12388">
            <v>25000</v>
          </cell>
          <cell r="F12388" t="str">
            <v>231326</v>
          </cell>
          <cell r="G12388" t="str">
            <v>THỰC PHẨM</v>
          </cell>
          <cell r="H12388" t="str">
            <v>ĐỒ UỐNG, PHA CHẾ</v>
          </cell>
        </row>
        <row r="12389">
          <cell r="C12389" t="str">
            <v>4902179021588</v>
          </cell>
          <cell r="D12389" t="str">
            <v>SANGARIA-Nước ép táo 100% 190ML</v>
          </cell>
          <cell r="E12389">
            <v>25000</v>
          </cell>
          <cell r="F12389" t="str">
            <v>231327</v>
          </cell>
          <cell r="G12389" t="str">
            <v>THỰC PHẨM</v>
          </cell>
          <cell r="H12389" t="str">
            <v>ĐỒ UỐNG, PHA CHẾ</v>
          </cell>
        </row>
        <row r="12390">
          <cell r="C12390" t="str">
            <v>4902179021595</v>
          </cell>
          <cell r="D12390" t="str">
            <v>SANGARIA-Nước ép trái cây thập cẩm 100% 190ML</v>
          </cell>
          <cell r="E12390">
            <v>25000</v>
          </cell>
          <cell r="F12390" t="str">
            <v>231328</v>
          </cell>
          <cell r="G12390" t="str">
            <v>THỰC PHẨM</v>
          </cell>
          <cell r="H12390" t="str">
            <v>ĐỒ UỐNG, PHA CHẾ</v>
          </cell>
        </row>
        <row r="12391">
          <cell r="C12391" t="str">
            <v>4901112100441</v>
          </cell>
          <cell r="D12391" t="str">
            <v>ALPRO-Yến mạch &amp; Cacao 250ml</v>
          </cell>
          <cell r="E12391">
            <v>55000</v>
          </cell>
          <cell r="F12391" t="str">
            <v>231329</v>
          </cell>
          <cell r="G12391" t="str">
            <v>THỰC PHẨM</v>
          </cell>
          <cell r="H12391" t="str">
            <v>BÁNH KẸO, ĐỒ ĂN VẶT</v>
          </cell>
        </row>
        <row r="12392">
          <cell r="C12392" t="str">
            <v>4901112100304</v>
          </cell>
          <cell r="D12392" t="str">
            <v>ALPRO-Yến mạch trà sữa 250ml</v>
          </cell>
          <cell r="E12392">
            <v>55000</v>
          </cell>
          <cell r="F12392" t="str">
            <v>231330</v>
          </cell>
          <cell r="G12392" t="str">
            <v>THỰC PHẨM</v>
          </cell>
          <cell r="H12392" t="str">
            <v>BÁNH KẸO, ĐỒ ĂN VẶT</v>
          </cell>
        </row>
        <row r="12393">
          <cell r="C12393" t="str">
            <v>4514108020038</v>
          </cell>
          <cell r="D12393" t="str">
            <v>SHIRATORI-Viên uống dầu nhuyễn thể Omega 3 80v</v>
          </cell>
          <cell r="E12393">
            <v>1100000</v>
          </cell>
          <cell r="F12393" t="str">
            <v>231331</v>
          </cell>
          <cell r="G12393" t="str">
            <v>CHĂM SÓC SỨC KHỎE</v>
          </cell>
          <cell r="H12393" t="str">
            <v>HỖ TRỢ TRÍ NÃO VÀ TRÍ NHỚ</v>
          </cell>
        </row>
        <row r="12394">
          <cell r="C12394" t="str">
            <v>4595642355091</v>
          </cell>
          <cell r="D12394" t="str">
            <v>REIPERFECT-Viên uống trắng da Xlab Placenta 90v</v>
          </cell>
          <cell r="E12394">
            <v>1990000</v>
          </cell>
          <cell r="F12394" t="str">
            <v>231332</v>
          </cell>
          <cell r="G12394" t="str">
            <v>CHĂM SÓC SỨC KHỎE</v>
          </cell>
          <cell r="H12394" t="str">
            <v>HỖ TRỢ LÀM ĐẸP</v>
          </cell>
        </row>
        <row r="12395">
          <cell r="C12395" t="str">
            <v>4987426002510</v>
          </cell>
          <cell r="D12395" t="str">
            <v>MUHI-Xịt chống ngáy khi ngủ 25g</v>
          </cell>
          <cell r="E12395">
            <v>365000</v>
          </cell>
          <cell r="F12395" t="str">
            <v>231333</v>
          </cell>
          <cell r="G12395" t="str">
            <v>CHĂM SÓC SỨC KHỎE</v>
          </cell>
          <cell r="H12395" t="str">
            <v>HỖ TRỢ TRÍ NÃO VÀ TRÍ NHỚ</v>
          </cell>
        </row>
        <row r="12396">
          <cell r="C12396" t="str">
            <v>4515061013761</v>
          </cell>
          <cell r="D12396" t="str">
            <v>BCL- Sữa rửa mặt AHA Cleaning Research (140g)</v>
          </cell>
          <cell r="E12396">
            <v>260000</v>
          </cell>
          <cell r="F12396" t="str">
            <v>231334</v>
          </cell>
          <cell r="G12396" t="str">
            <v>CHĂM SÓC SẮC ĐẸP</v>
          </cell>
          <cell r="H12396" t="str">
            <v>CHĂM SÓC DA</v>
          </cell>
        </row>
        <row r="12397">
          <cell r="C12397" t="str">
            <v>4990485034569</v>
          </cell>
          <cell r="D12397" t="str">
            <v>SEIKI-Bánh mochi vị đào trắng 130g</v>
          </cell>
          <cell r="E12397">
            <v>105000</v>
          </cell>
          <cell r="F12397" t="str">
            <v>231335</v>
          </cell>
          <cell r="G12397" t="str">
            <v>THỰC PHẨM</v>
          </cell>
          <cell r="H12397" t="str">
            <v>BÁNH KẸO, ĐỒ ĂN VẶT</v>
          </cell>
        </row>
        <row r="12398">
          <cell r="C12398" t="str">
            <v>4970082405184</v>
          </cell>
          <cell r="D12398" t="str">
            <v>IZUMIYA-Bánh ngọt vị trà xanh 270g</v>
          </cell>
          <cell r="E12398">
            <v>195000</v>
          </cell>
          <cell r="F12398" t="str">
            <v>231336</v>
          </cell>
          <cell r="G12398" t="str">
            <v>THỰC PHẨM</v>
          </cell>
          <cell r="H12398" t="str">
            <v>BÁNH KẸO, ĐỒ ĂN VẶT</v>
          </cell>
        </row>
        <row r="12399">
          <cell r="C12399" t="str">
            <v>4903939020254</v>
          </cell>
          <cell r="D12399" t="str">
            <v>LION-Kẹo vị nho 89g</v>
          </cell>
          <cell r="E12399">
            <v>69000</v>
          </cell>
          <cell r="F12399" t="str">
            <v>231337</v>
          </cell>
          <cell r="G12399" t="str">
            <v>THỰC PHẨM</v>
          </cell>
          <cell r="H12399" t="str">
            <v>BÁNH KẸO, ĐỒ ĂN VẶT</v>
          </cell>
        </row>
        <row r="12400">
          <cell r="C12400" t="str">
            <v>4901326032446</v>
          </cell>
          <cell r="D12400" t="str">
            <v>KASUGAI-Kẹo vị vải 115g</v>
          </cell>
          <cell r="E12400">
            <v>75000</v>
          </cell>
          <cell r="F12400" t="str">
            <v>231338</v>
          </cell>
          <cell r="G12400" t="str">
            <v>THỰC PHẨM</v>
          </cell>
          <cell r="H12400" t="str">
            <v>BÁNH KẸO, ĐỒ ĂN VẶT</v>
          </cell>
        </row>
        <row r="12401">
          <cell r="C12401" t="str">
            <v>4946842529209</v>
          </cell>
          <cell r="D12401" t="str">
            <v>ASAHI-Kẹo táo Mitsuya Cider 112g(6x8)</v>
          </cell>
          <cell r="E12401">
            <v>75000</v>
          </cell>
          <cell r="F12401" t="str">
            <v>231339</v>
          </cell>
          <cell r="G12401" t="str">
            <v>THỰC PHẨM</v>
          </cell>
          <cell r="H12401" t="str">
            <v>BÁNH KẸO, ĐỒ ĂN VẶT</v>
          </cell>
        </row>
        <row r="12402">
          <cell r="C12402" t="str">
            <v>4902201432672</v>
          </cell>
          <cell r="D12402" t="str">
            <v>NESCAFE-Cà phê latte hòa tan nguyên chất 154g</v>
          </cell>
          <cell r="E12402">
            <v>199000</v>
          </cell>
          <cell r="F12402" t="str">
            <v>231340</v>
          </cell>
          <cell r="G12402" t="str">
            <v>THỰC PHẨM</v>
          </cell>
          <cell r="H12402" t="str">
            <v>ĐỒ UỐNG, PHA CHẾ</v>
          </cell>
        </row>
        <row r="12403">
          <cell r="C12403" t="str">
            <v>4902201432689</v>
          </cell>
          <cell r="D12403" t="str">
            <v>NESCAFE-Cà phê latte hòa tan đậm vị 154g</v>
          </cell>
          <cell r="E12403">
            <v>199000</v>
          </cell>
          <cell r="F12403" t="str">
            <v>231341</v>
          </cell>
          <cell r="G12403" t="str">
            <v>THỰC PHẨM</v>
          </cell>
          <cell r="H12403" t="str">
            <v>ĐỒ UỐNG, PHA CHẾ</v>
          </cell>
        </row>
        <row r="12404">
          <cell r="C12404" t="str">
            <v>4901201153419</v>
          </cell>
          <cell r="D12404" t="str">
            <v>UCC-Cà phê đen không đường 275g</v>
          </cell>
          <cell r="E12404">
            <v>62000</v>
          </cell>
          <cell r="F12404" t="str">
            <v>231342</v>
          </cell>
          <cell r="G12404" t="str">
            <v>THỰC PHẨM</v>
          </cell>
          <cell r="H12404" t="str">
            <v>ĐỒ UỐNG, PHA CHẾ</v>
          </cell>
        </row>
        <row r="12405">
          <cell r="C12405" t="str">
            <v>4979006068566</v>
          </cell>
          <cell r="D12405" t="str">
            <v>SK-II-Serum trị nám Genoptics Spot Essence 50ml</v>
          </cell>
          <cell r="E12405">
            <v>3700000</v>
          </cell>
          <cell r="F12405" t="str">
            <v>231343</v>
          </cell>
          <cell r="G12405" t="str">
            <v>CHĂM SÓC SẮC ĐẸP</v>
          </cell>
          <cell r="H12405" t="str">
            <v>CHĂM SÓC DA</v>
          </cell>
        </row>
        <row r="12406">
          <cell r="C12406" t="str">
            <v>4210201401858</v>
          </cell>
          <cell r="D12406" t="str">
            <v>P&amp;G- Bàn chải điện Oral-B Pro bản nâng cấp</v>
          </cell>
          <cell r="E12406">
            <v>649000</v>
          </cell>
          <cell r="F12406" t="str">
            <v>231344</v>
          </cell>
          <cell r="G12406" t="str">
            <v>CHĂM SÓC HÀNG NGÀY</v>
          </cell>
          <cell r="H12406" t="str">
            <v>CHĂM SÓC RĂNG MIỆNG</v>
          </cell>
        </row>
        <row r="12407">
          <cell r="C12407" t="str">
            <v>4902008122547</v>
          </cell>
          <cell r="D12407" t="str">
            <v>TENKEI SEIKA-Bánh rán hỗn hợp 175g</v>
          </cell>
          <cell r="E12407">
            <v>119000</v>
          </cell>
          <cell r="F12407" t="str">
            <v>231345</v>
          </cell>
          <cell r="G12407" t="str">
            <v>THỰC PHẨM</v>
          </cell>
          <cell r="H12407" t="str">
            <v>BÁNH KẸO, ĐỒ ĂN VẶT</v>
          </cell>
        </row>
        <row r="12408">
          <cell r="C12408" t="str">
            <v>4901313205730</v>
          </cell>
          <cell r="D12408" t="str">
            <v>KAMEDA-Bánh gạo giòn vị salad 80g</v>
          </cell>
          <cell r="E12408">
            <v>61000</v>
          </cell>
          <cell r="F12408" t="str">
            <v>231346</v>
          </cell>
          <cell r="G12408" t="str">
            <v>THỰC PHẨM</v>
          </cell>
          <cell r="H12408" t="str">
            <v>BÁNH KẸO, ĐỒ ĂN VẶT</v>
          </cell>
        </row>
        <row r="12409">
          <cell r="C12409" t="str">
            <v>4901626025353</v>
          </cell>
          <cell r="D12409" t="str">
            <v>SANKO SEIKA-Bánh gạo vị muối nhạt 120g</v>
          </cell>
          <cell r="E12409">
            <v>67000</v>
          </cell>
          <cell r="F12409" t="str">
            <v>231347</v>
          </cell>
          <cell r="G12409" t="str">
            <v>THỰC PHẨM</v>
          </cell>
          <cell r="H12409" t="str">
            <v>BÁNH KẸO, ĐỒ ĂN VẶT</v>
          </cell>
        </row>
        <row r="12410">
          <cell r="C12410" t="str">
            <v>4902008125487</v>
          </cell>
          <cell r="D12410" t="str">
            <v>TENKEI SEIKA-Bánh rán mini 4 vị gói 175gr(12c)</v>
          </cell>
          <cell r="E12410">
            <v>129000</v>
          </cell>
          <cell r="F12410" t="str">
            <v>231348</v>
          </cell>
          <cell r="G12410" t="str">
            <v>THỰC PHẨM</v>
          </cell>
          <cell r="H12410" t="str">
            <v>BÁNH KẸO, ĐỒ ĂN VẶT</v>
          </cell>
        </row>
        <row r="12411">
          <cell r="C12411" t="str">
            <v>4970082405191</v>
          </cell>
          <cell r="D12411" t="str">
            <v>IZUMIYA-Bánh ngọt vị đường nâu 270g</v>
          </cell>
          <cell r="E12411">
            <v>195000</v>
          </cell>
          <cell r="F12411" t="str">
            <v>231349</v>
          </cell>
          <cell r="G12411" t="str">
            <v>THỰC PHẨM</v>
          </cell>
          <cell r="H12411" t="str">
            <v>BÁNH KẸO, ĐỒ ĂN VẶT</v>
          </cell>
        </row>
        <row r="12412">
          <cell r="C12412" t="str">
            <v>4970082405177</v>
          </cell>
          <cell r="D12412" t="str">
            <v>IZUMIYA-Bánh ngọt vị mật ong 270g</v>
          </cell>
          <cell r="E12412">
            <v>195000</v>
          </cell>
          <cell r="F12412" t="str">
            <v>231350</v>
          </cell>
          <cell r="G12412" t="str">
            <v>THỰC PHẨM</v>
          </cell>
          <cell r="H12412" t="str">
            <v>BÁNH KẸO, ĐỒ ĂN VẶT</v>
          </cell>
        </row>
        <row r="12413">
          <cell r="C12413" t="str">
            <v>4981888016900</v>
          </cell>
          <cell r="D12413" t="str">
            <v>DOBITSUYA-Bánh mì Socola mềm men tự nhiên</v>
          </cell>
          <cell r="E12413">
            <v>135000</v>
          </cell>
          <cell r="F12413" t="str">
            <v>231351</v>
          </cell>
          <cell r="G12413" t="str">
            <v>THỰC PHẨM</v>
          </cell>
          <cell r="H12413" t="str">
            <v>BÁNH KẸO, ĐỒ ĂN VẶT</v>
          </cell>
        </row>
        <row r="12414">
          <cell r="C12414" t="str">
            <v>4976229624524</v>
          </cell>
          <cell r="D12414" t="str">
            <v>KURIHARAEN-Bánh ngọt vị socola 180g</v>
          </cell>
          <cell r="E12414">
            <v>148000</v>
          </cell>
          <cell r="F12414" t="str">
            <v>231352</v>
          </cell>
          <cell r="G12414" t="str">
            <v>THỰC PHẨM</v>
          </cell>
          <cell r="H12414" t="str">
            <v>BÁNH KẸO, ĐỒ ĂN VẶT</v>
          </cell>
        </row>
        <row r="12415">
          <cell r="C12415" t="str">
            <v>4976229624500</v>
          </cell>
          <cell r="D12415" t="str">
            <v>KURIHARAEN-Bánh ngọt vị hạt dẻ 180g</v>
          </cell>
          <cell r="E12415">
            <v>148000</v>
          </cell>
          <cell r="F12415" t="str">
            <v>231353</v>
          </cell>
          <cell r="G12415" t="str">
            <v>THỰC PHẨM</v>
          </cell>
          <cell r="H12415" t="str">
            <v>BÁNH KẸO, ĐỒ ĂN VẶT</v>
          </cell>
        </row>
        <row r="12416">
          <cell r="C12416" t="str">
            <v>4902729705098</v>
          </cell>
          <cell r="D12416" t="str">
            <v>MARUNAKA SEIKA-Bánh rán vòng sữa 5 miếng</v>
          </cell>
          <cell r="E12416">
            <v>129000</v>
          </cell>
          <cell r="F12416" t="str">
            <v>231354</v>
          </cell>
          <cell r="G12416" t="str">
            <v>THỰC PHẨM</v>
          </cell>
          <cell r="H12416" t="str">
            <v>BÁNH KẸO, ĐỒ ĂN VẶT</v>
          </cell>
        </row>
        <row r="12417">
          <cell r="C12417" t="str">
            <v>4901918202653</v>
          </cell>
          <cell r="D12417" t="str">
            <v>TODAYA-Bánh mật ong 5 miếng</v>
          </cell>
          <cell r="E12417">
            <v>138000</v>
          </cell>
          <cell r="F12417" t="str">
            <v>231355</v>
          </cell>
          <cell r="G12417" t="str">
            <v>THỰC PHẨM</v>
          </cell>
          <cell r="H12417" t="str">
            <v>BÁNH KẸO, ĐỒ ĂN VẶT</v>
          </cell>
        </row>
        <row r="12418">
          <cell r="C12418" t="str">
            <v>4902088080065</v>
          </cell>
          <cell r="D12418" t="str">
            <v>TAKARA SEIKA-Bánh quy tổng hợp 277g</v>
          </cell>
          <cell r="E12418">
            <v>108000</v>
          </cell>
          <cell r="F12418" t="str">
            <v>231356</v>
          </cell>
          <cell r="G12418" t="str">
            <v>THỰC PHẨM</v>
          </cell>
          <cell r="H12418" t="str">
            <v>BÁNH KẸO, ĐỒ ĂN VẶT</v>
          </cell>
        </row>
        <row r="12419">
          <cell r="C12419" t="str">
            <v>4903015110381</v>
          </cell>
          <cell r="D12419" t="str">
            <v>YBC-Bánh quy Levain Prime Crackers 134,4g</v>
          </cell>
          <cell r="E12419">
            <v>129000</v>
          </cell>
          <cell r="F12419" t="str">
            <v>231357</v>
          </cell>
          <cell r="G12419" t="str">
            <v>THỰC PHẨM</v>
          </cell>
          <cell r="H12419" t="str">
            <v>BÁNH KẸO, ĐỒ ĂN VẶT</v>
          </cell>
        </row>
        <row r="12420">
          <cell r="C12420" t="str">
            <v>4547894640302</v>
          </cell>
          <cell r="D12420" t="str">
            <v>NABISCO-Bánh Crackers Ritz socola 106g</v>
          </cell>
          <cell r="E12420">
            <v>75000</v>
          </cell>
          <cell r="F12420" t="str">
            <v>231358</v>
          </cell>
          <cell r="G12420" t="str">
            <v>THỰC PHẨM</v>
          </cell>
          <cell r="H12420" t="str">
            <v>BÁNH KẸO, ĐỒ ĂN VẶT</v>
          </cell>
        </row>
        <row r="12421">
          <cell r="C12421" t="str">
            <v>4547894640319</v>
          </cell>
          <cell r="D12421" t="str">
            <v>NABISCO-Bánh Crackers Ritz vani 106g</v>
          </cell>
          <cell r="E12421">
            <v>75000</v>
          </cell>
          <cell r="F12421" t="str">
            <v>231359</v>
          </cell>
          <cell r="G12421" t="str">
            <v>THỰC PHẨM</v>
          </cell>
          <cell r="H12421" t="str">
            <v>BÁNH KẸO, ĐỒ ĂN VẶT</v>
          </cell>
        </row>
        <row r="12422">
          <cell r="C12422" t="str">
            <v>4547894640388</v>
          </cell>
          <cell r="D12422" t="str">
            <v>NABISCO-Bánh quy Ritz Vanilla Sandwich 187g</v>
          </cell>
          <cell r="E12422">
            <v>98000</v>
          </cell>
          <cell r="F12422" t="str">
            <v>231360</v>
          </cell>
          <cell r="G12422" t="str">
            <v>THỰC PHẨM</v>
          </cell>
          <cell r="H12422" t="str">
            <v>BÁNH KẸO, ĐỒ ĂN VẶT</v>
          </cell>
        </row>
        <row r="12423">
          <cell r="C12423" t="str">
            <v>4975658016627</v>
          </cell>
          <cell r="D12423" t="str">
            <v>NOMURA-Bánh quy vị dưa lưới 130g</v>
          </cell>
          <cell r="E12423">
            <v>72000</v>
          </cell>
          <cell r="F12423" t="str">
            <v>231361</v>
          </cell>
          <cell r="G12423" t="str">
            <v>THỰC PHẨM</v>
          </cell>
          <cell r="H12423" t="str">
            <v>BÁNH KẸO, ĐỒ ĂN VẶT</v>
          </cell>
        </row>
        <row r="12424">
          <cell r="C12424" t="str">
            <v>4934675230034</v>
          </cell>
          <cell r="D12424" t="str">
            <v>CHIBORI-Bánh quy tổng hợp moegino 261g</v>
          </cell>
          <cell r="E12424">
            <v>264000</v>
          </cell>
          <cell r="F12424" t="str">
            <v>231362</v>
          </cell>
          <cell r="G12424" t="str">
            <v>THỰC PHẨM</v>
          </cell>
          <cell r="H12424" t="str">
            <v>BÁNH KẸO, ĐỒ ĂN VẶT</v>
          </cell>
        </row>
        <row r="12425">
          <cell r="C12425" t="str">
            <v>4901588231526</v>
          </cell>
          <cell r="D12425" t="str">
            <v>GINBIS-Bánh quy Mini Asparagus Biscuits 138g</v>
          </cell>
          <cell r="E12425">
            <v>73000</v>
          </cell>
          <cell r="F12425" t="str">
            <v>231363</v>
          </cell>
          <cell r="G12425" t="str">
            <v>THỰC PHẨM</v>
          </cell>
          <cell r="H12425" t="str">
            <v>BÁNH KẸO, ĐỒ ĂN VẶT</v>
          </cell>
        </row>
        <row r="12426">
          <cell r="C12426" t="str">
            <v>4990485030011</v>
          </cell>
          <cell r="D12426" t="str">
            <v>SEIKI-Bánh mochi vị dâu 130g</v>
          </cell>
          <cell r="E12426">
            <v>105000</v>
          </cell>
          <cell r="F12426" t="str">
            <v>231364</v>
          </cell>
          <cell r="G12426" t="str">
            <v>THỰC PHẨM</v>
          </cell>
          <cell r="H12426" t="str">
            <v>BÁNH KẸO, ĐỒ ĂN VẶT</v>
          </cell>
        </row>
        <row r="12427">
          <cell r="C12427" t="str">
            <v>4990485010556</v>
          </cell>
          <cell r="D12427" t="str">
            <v>SEIKI-Bánh mochi vị quýt 130g</v>
          </cell>
          <cell r="E12427">
            <v>105000</v>
          </cell>
          <cell r="F12427" t="str">
            <v>231365</v>
          </cell>
          <cell r="G12427" t="str">
            <v>THỰC PHẨM</v>
          </cell>
          <cell r="H12427" t="str">
            <v>BÁNH KẸO, ĐỒ ĂN VẶT</v>
          </cell>
        </row>
        <row r="12428">
          <cell r="C12428" t="str">
            <v>4903015500366</v>
          </cell>
          <cell r="D12428" t="str">
            <v>YBC-Khoai tây Chip Star S Sesame Dandan Flavor 45g</v>
          </cell>
          <cell r="E12428">
            <v>40000</v>
          </cell>
          <cell r="F12428" t="str">
            <v>231366</v>
          </cell>
          <cell r="G12428" t="str">
            <v>THỰC PHẨM</v>
          </cell>
          <cell r="H12428" t="str">
            <v>BÁNH KẸO, ĐỒ ĂN VẶT</v>
          </cell>
        </row>
        <row r="12429">
          <cell r="C12429" t="str">
            <v>4902750967397</v>
          </cell>
          <cell r="D12429" t="str">
            <v>TOKUNO-Kẹo sữa trà xanh UHA 70g</v>
          </cell>
          <cell r="E12429">
            <v>75000</v>
          </cell>
          <cell r="F12429" t="str">
            <v>231367</v>
          </cell>
          <cell r="G12429" t="str">
            <v>THỰC PHẨM</v>
          </cell>
          <cell r="H12429" t="str">
            <v>BÁNH KẸO, ĐỒ ĂN VẶT</v>
          </cell>
        </row>
        <row r="12430">
          <cell r="C12430" t="str">
            <v>4901351001646</v>
          </cell>
          <cell r="D12430" t="str">
            <v>KANRO-Kẹo ngậm chanh mật ong 70g</v>
          </cell>
          <cell r="E12430">
            <v>69000</v>
          </cell>
          <cell r="F12430" t="str">
            <v>231368</v>
          </cell>
          <cell r="G12430" t="str">
            <v>THỰC PHẨM</v>
          </cell>
          <cell r="H12430" t="str">
            <v>BÁNH KẸO, ĐỒ ĂN VẶT</v>
          </cell>
        </row>
        <row r="12431">
          <cell r="C12431" t="str">
            <v>4901351001752</v>
          </cell>
          <cell r="D12431" t="str">
            <v>KANRO-Kẹo sữa và cà phê 70g</v>
          </cell>
          <cell r="E12431">
            <v>69000</v>
          </cell>
          <cell r="F12431" t="str">
            <v>231369</v>
          </cell>
          <cell r="G12431" t="str">
            <v>THỰC PHẨM</v>
          </cell>
          <cell r="H12431" t="str">
            <v>BÁNH KẸO, ĐỒ ĂN VẶT</v>
          </cell>
        </row>
        <row r="12432">
          <cell r="C12432" t="str">
            <v>4901326037052</v>
          </cell>
          <cell r="D12432" t="str">
            <v>KASUGAI-Kẹo Throat Refreshing 125g</v>
          </cell>
          <cell r="E12432">
            <v>69000</v>
          </cell>
          <cell r="F12432" t="str">
            <v>231370</v>
          </cell>
          <cell r="G12432" t="str">
            <v>THỰC PHẨM</v>
          </cell>
          <cell r="H12432" t="str">
            <v>BÁNH KẸO, ĐỒ ĂN VẶT</v>
          </cell>
        </row>
        <row r="12433">
          <cell r="C12433" t="str">
            <v>4901360351282</v>
          </cell>
          <cell r="D12433" t="str">
            <v>BOURBON-Kẹo vị trái cây Cuby Rop 100g</v>
          </cell>
          <cell r="E12433">
            <v>69000</v>
          </cell>
          <cell r="F12433" t="str">
            <v>231371</v>
          </cell>
          <cell r="G12433" t="str">
            <v>THỰC PHẨM</v>
          </cell>
          <cell r="H12433" t="str">
            <v>BÁNH KẸO, ĐỒ ĂN VẶT</v>
          </cell>
        </row>
        <row r="12434">
          <cell r="C12434" t="str">
            <v>4901361061142</v>
          </cell>
          <cell r="D12434" t="str">
            <v>CORIS-Set kẹo cao su vị hoa quả 37g</v>
          </cell>
          <cell r="E12434">
            <v>59000</v>
          </cell>
          <cell r="F12434" t="str">
            <v>231372</v>
          </cell>
          <cell r="G12434" t="str">
            <v>THỰC PHẨM</v>
          </cell>
          <cell r="H12434" t="str">
            <v>ĐỒ UỐNG, PHA CHẾ</v>
          </cell>
        </row>
        <row r="12435">
          <cell r="C12435" t="str">
            <v>4987240618614</v>
          </cell>
          <cell r="D12435" t="str">
            <v>RYUKAKUSAN-Kẹo ngậm ho thỏi vị bạc hà 40g</v>
          </cell>
          <cell r="E12435">
            <v>59000</v>
          </cell>
          <cell r="F12435" t="str">
            <v>231373</v>
          </cell>
          <cell r="G12435" t="str">
            <v>THỰC PHẨM</v>
          </cell>
          <cell r="H12435" t="str">
            <v>BÁNH KẸO, ĐỒ ĂN VẶT</v>
          </cell>
        </row>
        <row r="12436">
          <cell r="C12436" t="str">
            <v>4547894156315</v>
          </cell>
          <cell r="D12436" t="str">
            <v>CLORETS-Kẹo cao su hương vị 4 mùa 140g</v>
          </cell>
          <cell r="E12436">
            <v>235000</v>
          </cell>
          <cell r="F12436" t="str">
            <v>231374</v>
          </cell>
          <cell r="G12436" t="str">
            <v>THỰC PHẨM</v>
          </cell>
          <cell r="H12436" t="str">
            <v>BÁNH KẸO, ĐỒ ĂN VẶT</v>
          </cell>
        </row>
        <row r="12437">
          <cell r="C12437" t="str">
            <v>4903333106530</v>
          </cell>
          <cell r="D12437" t="str">
            <v>LOTTE-Kẹo cao su dạng lọ đẩy Black Black 140g</v>
          </cell>
          <cell r="E12437">
            <v>199000</v>
          </cell>
          <cell r="F12437" t="str">
            <v>231375</v>
          </cell>
          <cell r="G12437" t="str">
            <v>THỰC PHẨM</v>
          </cell>
          <cell r="H12437" t="str">
            <v>BÁNH KẸO, ĐỒ ĂN VẶT</v>
          </cell>
        </row>
        <row r="12438">
          <cell r="C12438" t="str">
            <v>4903333228577</v>
          </cell>
          <cell r="D12438" t="str">
            <v>LOTTE-Kẹo cao su tổng hợp 7 loại dạng lọ 133g</v>
          </cell>
          <cell r="E12438">
            <v>235000</v>
          </cell>
          <cell r="F12438" t="str">
            <v>231376</v>
          </cell>
          <cell r="G12438" t="str">
            <v>THỰC PHẨM</v>
          </cell>
          <cell r="H12438" t="str">
            <v>BÁNH KẸO, ĐỒ ĂN VẶT</v>
          </cell>
        </row>
        <row r="12439">
          <cell r="C12439" t="str">
            <v>4903333200375</v>
          </cell>
          <cell r="D12439" t="str">
            <v>LOTTE-Kẹo cao su tổng hợp dạng lọ 114g</v>
          </cell>
          <cell r="E12439">
            <v>235000</v>
          </cell>
          <cell r="F12439" t="str">
            <v>231377</v>
          </cell>
          <cell r="G12439" t="str">
            <v>THỰC PHẨM</v>
          </cell>
          <cell r="H12439" t="str">
            <v>BÁNH KẸO, ĐỒ ĂN VẶT</v>
          </cell>
        </row>
        <row r="12440">
          <cell r="C12440" t="str">
            <v>4903333244454</v>
          </cell>
          <cell r="D12440" t="str">
            <v>LOTTE-Kẹo cao su vị trái cây Fruity assorted 143g</v>
          </cell>
          <cell r="E12440">
            <v>210000</v>
          </cell>
          <cell r="F12440" t="str">
            <v>231378</v>
          </cell>
          <cell r="G12440" t="str">
            <v>THỰC PHẨM</v>
          </cell>
          <cell r="H12440" t="str">
            <v>BÁNH KẸO, ĐỒ ĂN VẶT</v>
          </cell>
        </row>
        <row r="12441">
          <cell r="C12441" t="str">
            <v>4901201127373</v>
          </cell>
          <cell r="D12441" t="str">
            <v>UCC-Cà phê sữa ít đường 260g</v>
          </cell>
          <cell r="E12441">
            <v>55000</v>
          </cell>
          <cell r="F12441" t="str">
            <v>231379</v>
          </cell>
          <cell r="G12441" t="str">
            <v>THỰC PHẨM</v>
          </cell>
          <cell r="H12441" t="str">
            <v>ĐỒ UỐNG, PHA CHẾ</v>
          </cell>
        </row>
        <row r="12442">
          <cell r="C12442" t="str">
            <v>4909411090517</v>
          </cell>
          <cell r="D12442" t="str">
            <v>UCC-Cà phê sữa Latte ít đường 600ml</v>
          </cell>
          <cell r="E12442">
            <v>59000</v>
          </cell>
          <cell r="F12442" t="str">
            <v>231380</v>
          </cell>
          <cell r="G12442" t="str">
            <v>THỰC PHẨM</v>
          </cell>
          <cell r="H12442" t="str">
            <v>ĐỒ UỐNG, PHA CHẾ</v>
          </cell>
        </row>
        <row r="12443">
          <cell r="C12443" t="str">
            <v>4904001000341</v>
          </cell>
          <cell r="D12443" t="str">
            <v>NISSIN-Đường Trắng 1kg</v>
          </cell>
          <cell r="E12443">
            <v>109000</v>
          </cell>
          <cell r="F12443" t="str">
            <v>231381</v>
          </cell>
          <cell r="G12443" t="str">
            <v>THỰC PHẨM</v>
          </cell>
          <cell r="H12443" t="str">
            <v>GIA VỊ</v>
          </cell>
        </row>
        <row r="12444">
          <cell r="C12444" t="str">
            <v>4902882032055</v>
          </cell>
          <cell r="D12444" t="str">
            <v>NISSIN-Đường nâu 1kg</v>
          </cell>
          <cell r="E12444">
            <v>215000</v>
          </cell>
          <cell r="F12444" t="str">
            <v>231382</v>
          </cell>
          <cell r="G12444" t="str">
            <v>THỰC PHẨM</v>
          </cell>
          <cell r="H12444" t="str">
            <v>GIA VỊ</v>
          </cell>
        </row>
        <row r="12445">
          <cell r="C12445" t="str">
            <v>4902882035308</v>
          </cell>
          <cell r="D12445" t="str">
            <v>MITSUI-Đường cát 500g</v>
          </cell>
          <cell r="E12445">
            <v>110000</v>
          </cell>
          <cell r="F12445" t="str">
            <v>231383</v>
          </cell>
          <cell r="G12445" t="str">
            <v>THỰC PHẨM</v>
          </cell>
          <cell r="H12445" t="str">
            <v>GIA VỊ</v>
          </cell>
        </row>
        <row r="12446">
          <cell r="C12446" t="str">
            <v>4571365223169</v>
          </cell>
          <cell r="D12446" t="str">
            <v>ABL - Sữa dưỡng tóc phục hồi hư tổn Arumik 150ml</v>
          </cell>
          <cell r="E12446">
            <v>250000</v>
          </cell>
          <cell r="F12446" t="str">
            <v>231384</v>
          </cell>
          <cell r="G12446" t="str">
            <v>CHĂM SÓC SẮC ĐẸP</v>
          </cell>
          <cell r="H12446" t="str">
            <v>CHĂM SÓC TÓC</v>
          </cell>
        </row>
        <row r="12447">
          <cell r="C12447" t="str">
            <v>4571365223145</v>
          </cell>
          <cell r="D12447" t="str">
            <v>ABL - Dầu dưỡng tóc phục hồi hư tổn Arumik 150ml</v>
          </cell>
          <cell r="E12447">
            <v>250000</v>
          </cell>
          <cell r="F12447" t="str">
            <v>231385</v>
          </cell>
          <cell r="G12447" t="str">
            <v>CHĂM SÓC SẮC ĐẸP</v>
          </cell>
          <cell r="H12447" t="str">
            <v>CHĂM SÓC TÓC</v>
          </cell>
        </row>
        <row r="12448">
          <cell r="C12448" t="str">
            <v>4901626025254</v>
          </cell>
          <cell r="D12448" t="str">
            <v>SANKO SEIKA-Bánh gạo vị muối nhạt 120g</v>
          </cell>
          <cell r="E12448">
            <v>67000</v>
          </cell>
          <cell r="F12448" t="str">
            <v>231386</v>
          </cell>
          <cell r="G12448" t="str">
            <v>THỰC PHẨM</v>
          </cell>
          <cell r="H12448" t="str">
            <v>BÁNH KẸO, ĐỒ ĂN VẶT</v>
          </cell>
        </row>
        <row r="12449">
          <cell r="C12449" t="str">
            <v>4987035513711</v>
          </cell>
          <cell r="D12449" t="str">
            <v>NATURE MADE-Viên uống bổ sung VTM tổng hợp 120v</v>
          </cell>
          <cell r="E12449">
            <v>499000</v>
          </cell>
          <cell r="F12449" t="str">
            <v>231387</v>
          </cell>
          <cell r="G12449" t="str">
            <v>CHĂM SÓC SỨC KHỎE</v>
          </cell>
          <cell r="H12449" t="str">
            <v>TĂNG CƯỜNG HỆ MIỄN DỊCH</v>
          </cell>
        </row>
        <row r="12450">
          <cell r="C12450" t="str">
            <v>8936212080573</v>
          </cell>
          <cell r="D12450" t="str">
            <v>KAIYO-Ấm siêu tốc 2 lớp 1,5L, màu trắng</v>
          </cell>
          <cell r="E12450">
            <v>650000</v>
          </cell>
          <cell r="F12450" t="str">
            <v>231388</v>
          </cell>
          <cell r="G12450" t="str">
            <v>NHÀ CỬA ĐỜI SỐNG</v>
          </cell>
          <cell r="H12450" t="str">
            <v>BẾP VÀ PHÒNG ĂN</v>
          </cell>
        </row>
        <row r="12451">
          <cell r="C12451" t="str">
            <v>8936212080566</v>
          </cell>
          <cell r="D12451" t="str">
            <v>KAIYO-Ấm siêu tốc 2 lớp cold touch 1,5L màu xanh</v>
          </cell>
          <cell r="E12451">
            <v>650000</v>
          </cell>
          <cell r="F12451" t="str">
            <v>231389</v>
          </cell>
          <cell r="G12451" t="str">
            <v>NHÀ CỬA ĐỜI SỐNG</v>
          </cell>
          <cell r="H12451" t="str">
            <v>BẾP VÀ PHÒNG ĂN</v>
          </cell>
        </row>
        <row r="12452">
          <cell r="C12452" t="str">
            <v>8936212082157</v>
          </cell>
          <cell r="D12452" t="str">
            <v>KAIYO-Nồi nhôm đúc full 20cm</v>
          </cell>
          <cell r="E12452">
            <v>510000</v>
          </cell>
          <cell r="F12452" t="str">
            <v>231390</v>
          </cell>
          <cell r="G12452" t="str">
            <v>NHÀ CỬA ĐỜI SỐNG</v>
          </cell>
          <cell r="H12452" t="str">
            <v>BẾP VÀ PHÒNG ĂN</v>
          </cell>
        </row>
        <row r="12453">
          <cell r="C12453" t="str">
            <v>8936212082164</v>
          </cell>
          <cell r="D12453" t="str">
            <v>KAIYO-Nồi nhôm đúc full 24cm</v>
          </cell>
          <cell r="E12453">
            <v>610000</v>
          </cell>
          <cell r="F12453" t="str">
            <v>231391</v>
          </cell>
          <cell r="G12453" t="str">
            <v>NHÀ CỬA ĐỜI SỐNG</v>
          </cell>
          <cell r="H12453" t="str">
            <v>BẾP VÀ PHÒNG ĂN</v>
          </cell>
        </row>
        <row r="12454">
          <cell r="C12454" t="str">
            <v>8936212080559</v>
          </cell>
          <cell r="D12454" t="str">
            <v>KAIYO-Nồi lẩu điện 2 ngăn, model KHP-055</v>
          </cell>
          <cell r="E12454">
            <v>920000</v>
          </cell>
          <cell r="F12454" t="str">
            <v>231392</v>
          </cell>
          <cell r="G12454" t="str">
            <v>NHÀ CỬA ĐỜI SỐNG</v>
          </cell>
          <cell r="H12454" t="str">
            <v>BẾP VÀ PHÒNG ĂN</v>
          </cell>
        </row>
        <row r="12455">
          <cell r="C12455" t="str">
            <v>8936212083277</v>
          </cell>
          <cell r="D12455" t="str">
            <v>KAIYO-Hộp cơm giữ nhiệt Kaiyo 1,7ML màu ghi đá</v>
          </cell>
          <cell r="E12455">
            <v>720000</v>
          </cell>
          <cell r="F12455" t="str">
            <v>231393</v>
          </cell>
          <cell r="G12455" t="str">
            <v>NHÀ CỬA ĐỜI SỐNG</v>
          </cell>
          <cell r="H12455" t="str">
            <v>BẾP VÀ PHÒNG ĂN</v>
          </cell>
        </row>
        <row r="12456">
          <cell r="C12456" t="str">
            <v>8936212081242</v>
          </cell>
          <cell r="D12456" t="str">
            <v>KAIYO-Chảo gang Oceno Matte Black có vòi rót 20cm</v>
          </cell>
          <cell r="E12456">
            <v>420000</v>
          </cell>
          <cell r="F12456" t="str">
            <v>231394</v>
          </cell>
          <cell r="G12456" t="str">
            <v>NHÀ CỬA ĐỜI SỐNG</v>
          </cell>
          <cell r="H12456" t="str">
            <v>BẾP VÀ PHÒNG ĂN</v>
          </cell>
        </row>
        <row r="12457">
          <cell r="C12457" t="str">
            <v>8936212081259</v>
          </cell>
          <cell r="D12457" t="str">
            <v>KAIYO-Chảo gang Oceno Matte Black có vòi rót 24cm</v>
          </cell>
          <cell r="E12457">
            <v>450000</v>
          </cell>
          <cell r="F12457" t="str">
            <v>231395</v>
          </cell>
          <cell r="G12457" t="str">
            <v>NHÀ CỬA ĐỜI SỐNG</v>
          </cell>
          <cell r="H12457" t="str">
            <v>BẾP VÀ PHÒNG ĂN</v>
          </cell>
        </row>
        <row r="12458">
          <cell r="C12458" t="str">
            <v>8936212081143</v>
          </cell>
          <cell r="D12458" t="str">
            <v>KAIYO-Chảo gang Oceno sâu lòng màu đỏ 20cm</v>
          </cell>
          <cell r="E12458">
            <v>480000</v>
          </cell>
          <cell r="F12458" t="str">
            <v>231396</v>
          </cell>
          <cell r="G12458" t="str">
            <v>NHÀ CỬA ĐỜI SỐNG</v>
          </cell>
          <cell r="H12458" t="str">
            <v>BẾP VÀ PHÒNG ĂN</v>
          </cell>
        </row>
        <row r="12459">
          <cell r="C12459" t="str">
            <v>8936212081129</v>
          </cell>
          <cell r="D12459" t="str">
            <v>KAIYO-Chảo gang Oceno sâu lòng màu xanh 20cm</v>
          </cell>
          <cell r="E12459">
            <v>480000</v>
          </cell>
          <cell r="F12459" t="str">
            <v>231397</v>
          </cell>
          <cell r="G12459" t="str">
            <v>NHÀ CỬA ĐỜI SỐNG</v>
          </cell>
          <cell r="H12459" t="str">
            <v>BẾP VÀ PHÒNG ĂN</v>
          </cell>
        </row>
        <row r="12460">
          <cell r="C12460" t="str">
            <v>8936212081150</v>
          </cell>
          <cell r="D12460" t="str">
            <v>KAIYO-Chảo gang Oceno sâu lòng màu đỏ 25cm</v>
          </cell>
          <cell r="E12460">
            <v>580000</v>
          </cell>
          <cell r="F12460" t="str">
            <v>231398</v>
          </cell>
          <cell r="G12460" t="str">
            <v>NHÀ CỬA ĐỜI SỐNG</v>
          </cell>
          <cell r="H12460" t="str">
            <v>BẾP VÀ PHÒNG ĂN</v>
          </cell>
        </row>
        <row r="12461">
          <cell r="C12461" t="str">
            <v>8936212081136</v>
          </cell>
          <cell r="D12461" t="str">
            <v>KAIYO-Chảo gang Oceno sâu lòng màu xanh 25cm</v>
          </cell>
          <cell r="E12461">
            <v>580000</v>
          </cell>
          <cell r="F12461" t="str">
            <v>231399</v>
          </cell>
          <cell r="G12461" t="str">
            <v>NHÀ CỬA ĐỜI SỐNG</v>
          </cell>
          <cell r="H12461" t="str">
            <v>BẾP VÀ PHÒNG ĂN</v>
          </cell>
        </row>
        <row r="12462">
          <cell r="C12462" t="str">
            <v>8936212081266</v>
          </cell>
          <cell r="D12462" t="str">
            <v>KAIYO-Chảo gang nướng Oceno 26cm màu đỏ</v>
          </cell>
          <cell r="E12462">
            <v>390000</v>
          </cell>
          <cell r="F12462" t="str">
            <v>231400</v>
          </cell>
          <cell r="G12462" t="str">
            <v>NHÀ CỬA ĐỜI SỐNG</v>
          </cell>
          <cell r="H12462" t="str">
            <v>BẾP VÀ PHÒNG ĂN</v>
          </cell>
        </row>
        <row r="12463">
          <cell r="C12463" t="str">
            <v>8936212081082</v>
          </cell>
          <cell r="D12463" t="str">
            <v>KAIYO-Chảo gang Oceno có vòi rót màu xanh 20cm</v>
          </cell>
          <cell r="E12463">
            <v>380000</v>
          </cell>
          <cell r="F12463" t="str">
            <v>231401</v>
          </cell>
          <cell r="G12463" t="str">
            <v>NHÀ CỬA ĐỜI SỐNG</v>
          </cell>
          <cell r="H12463" t="str">
            <v>BẾP VÀ PHÒNG ĂN</v>
          </cell>
        </row>
        <row r="12464">
          <cell r="C12464" t="str">
            <v>8936212081099</v>
          </cell>
          <cell r="D12464" t="str">
            <v>KAIYO-Chảo gang Oceno có vòi rót màu hồng 20cm</v>
          </cell>
          <cell r="E12464">
            <v>380000</v>
          </cell>
          <cell r="F12464" t="str">
            <v>231402</v>
          </cell>
          <cell r="G12464" t="str">
            <v>NHÀ CỬA ĐỜI SỐNG</v>
          </cell>
          <cell r="H12464" t="str">
            <v>BẾP VÀ PHÒNG ĂN</v>
          </cell>
        </row>
        <row r="12465">
          <cell r="C12465" t="str">
            <v>8936212081105</v>
          </cell>
          <cell r="D12465" t="str">
            <v>KAIYO-Chảo gang Oceno có vòi rót màu xanh 26cm</v>
          </cell>
          <cell r="E12465">
            <v>495000</v>
          </cell>
          <cell r="F12465" t="str">
            <v>231403</v>
          </cell>
          <cell r="G12465" t="str">
            <v>NHÀ CỬA ĐỜI SỐNG</v>
          </cell>
          <cell r="H12465" t="str">
            <v>BẾP VÀ PHÒNG ĂN</v>
          </cell>
        </row>
        <row r="12466">
          <cell r="C12466" t="str">
            <v>8936212081112</v>
          </cell>
          <cell r="D12466" t="str">
            <v>KAIYO-Chảo gang Oceno có vòi rót màu hồng 26cm</v>
          </cell>
          <cell r="E12466">
            <v>495000</v>
          </cell>
          <cell r="F12466" t="str">
            <v>231404</v>
          </cell>
          <cell r="G12466" t="str">
            <v>NHÀ CỬA ĐỜI SỐNG</v>
          </cell>
          <cell r="H12466" t="str">
            <v>BẾP VÀ PHÒNG ĂN</v>
          </cell>
        </row>
        <row r="12467">
          <cell r="C12467" t="str">
            <v>8936212083697</v>
          </cell>
          <cell r="D12467" t="str">
            <v>KAIYO-Cốc giữ nhiệt 2 lớp inox 500ml màu bạc</v>
          </cell>
          <cell r="E12467">
            <v>275000</v>
          </cell>
          <cell r="F12467" t="str">
            <v>231405</v>
          </cell>
          <cell r="G12467" t="str">
            <v>NHÀ CỬA ĐỜI SỐNG</v>
          </cell>
          <cell r="H12467" t="str">
            <v>BẾP VÀ PHÒNG ĂN</v>
          </cell>
        </row>
        <row r="12468">
          <cell r="C12468" t="str">
            <v>8936212083703</v>
          </cell>
          <cell r="D12468" t="str">
            <v>KAIYO-Cốc giữ nhiệt 2 lớp inox 500ml màu đỏ cam</v>
          </cell>
          <cell r="E12468">
            <v>275000</v>
          </cell>
          <cell r="F12468" t="str">
            <v>231406</v>
          </cell>
          <cell r="G12468" t="str">
            <v>NHÀ CỬA ĐỜI SỐNG</v>
          </cell>
          <cell r="H12468" t="str">
            <v>BẾP VÀ PHÒNG ĂN</v>
          </cell>
        </row>
        <row r="12469">
          <cell r="C12469" t="str">
            <v>8936212083710</v>
          </cell>
          <cell r="D12469" t="str">
            <v>KAIYO-Cốc giữ nhiệt 2 lớp inox 500ml màu đen</v>
          </cell>
          <cell r="E12469">
            <v>275000</v>
          </cell>
          <cell r="F12469" t="str">
            <v>231407</v>
          </cell>
          <cell r="G12469" t="str">
            <v>NHÀ CỬA ĐỜI SỐNG</v>
          </cell>
          <cell r="H12469" t="str">
            <v>BẾP VÀ PHÒNG ĂN</v>
          </cell>
        </row>
        <row r="12470">
          <cell r="C12470" t="str">
            <v>8936212083208</v>
          </cell>
          <cell r="D12470" t="str">
            <v>KAIYO-Nồi ủ chân không màu trắng 4,5L</v>
          </cell>
          <cell r="E12470">
            <v>1950000</v>
          </cell>
          <cell r="F12470" t="str">
            <v>231408</v>
          </cell>
          <cell r="G12470" t="str">
            <v>NHÀ CỬA ĐỜI SỐNG</v>
          </cell>
          <cell r="H12470" t="str">
            <v>BẾP VÀ PHÒNG ĂN</v>
          </cell>
        </row>
        <row r="12471">
          <cell r="C12471" t="str">
            <v>8936212083215</v>
          </cell>
          <cell r="D12471" t="str">
            <v>KAIYO-Nồi ủ chân không màu vàng 4,5L</v>
          </cell>
          <cell r="E12471">
            <v>2150000</v>
          </cell>
          <cell r="F12471" t="str">
            <v>231409</v>
          </cell>
          <cell r="G12471" t="str">
            <v>NHÀ CỬA ĐỜI SỐNG</v>
          </cell>
          <cell r="H12471" t="str">
            <v>BẾP VÀ PHÒNG ĂN</v>
          </cell>
        </row>
        <row r="12472">
          <cell r="C12472" t="str">
            <v>8936212083901</v>
          </cell>
          <cell r="D12472" t="str">
            <v>KAIYO-Nồi ủ chân không màu Inox 4,5L</v>
          </cell>
          <cell r="E12472">
            <v>2150000</v>
          </cell>
          <cell r="F12472" t="str">
            <v>231410</v>
          </cell>
          <cell r="G12472" t="str">
            <v>NHÀ CỬA ĐỜI SỐNG</v>
          </cell>
          <cell r="H12472" t="str">
            <v>BẾP VÀ PHÒNG ĂN</v>
          </cell>
        </row>
        <row r="12473">
          <cell r="C12473" t="str">
            <v>8936212083253</v>
          </cell>
          <cell r="D12473" t="str">
            <v>KAIYO-Nồi ủ chân không màu xanh-mint green 3,0L</v>
          </cell>
          <cell r="E12473">
            <v>1750000</v>
          </cell>
          <cell r="F12473" t="str">
            <v>231411</v>
          </cell>
          <cell r="G12473" t="str">
            <v>NHÀ CỬA ĐỜI SỐNG</v>
          </cell>
          <cell r="H12473" t="str">
            <v>BẾP VÀ PHÒNG ĂN</v>
          </cell>
        </row>
        <row r="12474">
          <cell r="C12474" t="str">
            <v>8936212083895</v>
          </cell>
          <cell r="D12474" t="str">
            <v>KAIYO-Nồi ủ chân không màu Inox, 3,0L</v>
          </cell>
          <cell r="E12474">
            <v>1750000</v>
          </cell>
          <cell r="F12474" t="str">
            <v>231412</v>
          </cell>
          <cell r="G12474" t="str">
            <v>NHÀ CỬA ĐỜI SỐNG</v>
          </cell>
          <cell r="H12474" t="str">
            <v>BẾP VÀ PHÒNG ĂN</v>
          </cell>
        </row>
        <row r="12475">
          <cell r="C12475" t="str">
            <v>8936212086056</v>
          </cell>
          <cell r="D12475" t="str">
            <v>KAIYO-Muôi vướt inox 304 cỡ lớn nguyên khối 16,5cm</v>
          </cell>
          <cell r="E12475">
            <v>135000</v>
          </cell>
          <cell r="F12475" t="str">
            <v>231413</v>
          </cell>
          <cell r="G12475" t="str">
            <v>NHÀ CỬA ĐỜI SỐNG</v>
          </cell>
          <cell r="H12475" t="str">
            <v>BẾP VÀ PHÒNG ĂN</v>
          </cell>
        </row>
        <row r="12476">
          <cell r="C12476" t="str">
            <v>8936212086063</v>
          </cell>
          <cell r="D12476" t="str">
            <v>KAIYO-Rổ inox 2 tay cầm có chân 25,5cm</v>
          </cell>
          <cell r="E12476">
            <v>145000</v>
          </cell>
          <cell r="F12476" t="str">
            <v>231414</v>
          </cell>
          <cell r="G12476" t="str">
            <v>NHÀ CỬA ĐỜI SỐNG</v>
          </cell>
          <cell r="H12476" t="str">
            <v>BẾP VÀ PHÒNG ĂN</v>
          </cell>
        </row>
        <row r="12477">
          <cell r="C12477" t="str">
            <v>8936212086070</v>
          </cell>
          <cell r="D12477" t="str">
            <v>KAIYO-Rổ inox 2 tay cầm có chân 28,5cm</v>
          </cell>
          <cell r="E12477">
            <v>175000</v>
          </cell>
          <cell r="F12477" t="str">
            <v>231415</v>
          </cell>
          <cell r="G12477" t="str">
            <v>NHÀ CỬA ĐỜI SỐNG</v>
          </cell>
          <cell r="H12477" t="str">
            <v>BẾP VÀ PHÒNG ĂN</v>
          </cell>
        </row>
        <row r="12478">
          <cell r="C12478" t="str">
            <v>8936212083833</v>
          </cell>
          <cell r="D12478" t="str">
            <v>KAIYO-Chảo inox 316 Premium thành cao size 20cm</v>
          </cell>
          <cell r="E12478">
            <v>500000</v>
          </cell>
          <cell r="F12478" t="str">
            <v>231416</v>
          </cell>
          <cell r="G12478" t="str">
            <v>NHÀ CỬA ĐỜI SỐNG</v>
          </cell>
          <cell r="H12478" t="str">
            <v>BẾP VÀ PHÒNG ĂN</v>
          </cell>
        </row>
        <row r="12479">
          <cell r="C12479" t="str">
            <v>8936212083840</v>
          </cell>
          <cell r="D12479" t="str">
            <v>KAIYO-Chảo inox 316 Premium thành cao size 24cm</v>
          </cell>
          <cell r="E12479">
            <v>700000</v>
          </cell>
          <cell r="F12479" t="str">
            <v>231417</v>
          </cell>
          <cell r="G12479" t="str">
            <v>NHÀ CỬA ĐỜI SỐNG</v>
          </cell>
          <cell r="H12479" t="str">
            <v>BẾP VÀ PHÒNG ĂN</v>
          </cell>
        </row>
        <row r="12480">
          <cell r="C12480" t="str">
            <v>8936212083857</v>
          </cell>
          <cell r="D12480" t="str">
            <v>KAIYO-Chảo inox 316 Premium thành cao, size 26cm</v>
          </cell>
          <cell r="E12480">
            <v>770000</v>
          </cell>
          <cell r="F12480" t="str">
            <v>231418</v>
          </cell>
          <cell r="G12480" t="str">
            <v>NHÀ CỬA ĐỜI SỐNG</v>
          </cell>
          <cell r="H12480" t="str">
            <v>BẾP VÀ PHÒNG ĂN</v>
          </cell>
        </row>
        <row r="12481">
          <cell r="C12481" t="str">
            <v>8936212083512</v>
          </cell>
          <cell r="D12481" t="str">
            <v>KAIYO-Xửng hấp inox có quai xách đường kính 20cm</v>
          </cell>
          <cell r="E12481">
            <v>195000</v>
          </cell>
          <cell r="F12481" t="str">
            <v>231419</v>
          </cell>
          <cell r="G12481" t="str">
            <v>NHÀ CỬA ĐỜI SỐNG</v>
          </cell>
          <cell r="H12481" t="str">
            <v>BẾP VÀ PHÒNG ĂN</v>
          </cell>
        </row>
        <row r="12482">
          <cell r="C12482" t="str">
            <v>4589563520126</v>
          </cell>
          <cell r="D12482" t="str">
            <v>CURE- Gel tẩy da chết Natural Aqua Gel 100g</v>
          </cell>
          <cell r="E12482">
            <v>299000</v>
          </cell>
          <cell r="F12482" t="str">
            <v>231420</v>
          </cell>
          <cell r="G12482" t="str">
            <v>CHĂM SÓC SẮC ĐẸP</v>
          </cell>
          <cell r="H12482" t="str">
            <v>CHĂM SÓC DA</v>
          </cell>
        </row>
        <row r="12483">
          <cell r="C12483" t="str">
            <v>2301022408002</v>
          </cell>
          <cell r="D12483" t="str">
            <v>H2OFLOSS-Máy tăm nước công nghệ sóng âm(đen/trắng)</v>
          </cell>
          <cell r="E12483">
            <v>699000</v>
          </cell>
          <cell r="F12483" t="str">
            <v>231421</v>
          </cell>
          <cell r="G12483" t="str">
            <v>CHĂM SÓC HÀNG NGÀY</v>
          </cell>
          <cell r="H12483" t="str">
            <v>CHĂM SÓC RĂNG MIỆNG</v>
          </cell>
        </row>
        <row r="12484">
          <cell r="C12484" t="str">
            <v>4589735330225</v>
          </cell>
          <cell r="D12484" t="str">
            <v>BALINESE- Ủ trắng sữa chua (500g)</v>
          </cell>
          <cell r="E12484">
            <v>1850000</v>
          </cell>
          <cell r="F12484" t="str">
            <v>231422</v>
          </cell>
          <cell r="G12484" t="str">
            <v>CHĂM SÓC SẮC ĐẸP</v>
          </cell>
          <cell r="H12484" t="str">
            <v>CHĂM SÓC CƠ THỂ</v>
          </cell>
        </row>
        <row r="12485">
          <cell r="C12485" t="str">
            <v>4901609015739</v>
          </cell>
          <cell r="D12485" t="str">
            <v>JOHNSON-Lõi máy thơm phòng Glade-Lavender (18mLx2)</v>
          </cell>
          <cell r="E12485">
            <v>225000</v>
          </cell>
          <cell r="F12485" t="str">
            <v>231423</v>
          </cell>
          <cell r="G12485" t="str">
            <v>NHÀ CỬA ĐỜI SỐNG</v>
          </cell>
          <cell r="H12485" t="str">
            <v>KHỬ MÙI</v>
          </cell>
        </row>
        <row r="12486">
          <cell r="C12486" t="str">
            <v>4987241103720</v>
          </cell>
          <cell r="D12486" t="str">
            <v>ROHTO-Thuốc hỗ trợ dạ dày Panshiron (48 gói)</v>
          </cell>
          <cell r="E12486">
            <v>390000</v>
          </cell>
          <cell r="F12486" t="str">
            <v>231424</v>
          </cell>
          <cell r="G12486" t="str">
            <v>CHĂM SÓC SỨC KHỎE</v>
          </cell>
          <cell r="H12486" t="str">
            <v>CẢI THIỆN TIÊU HÓA VÀ HỆ VI SINH ĐƯỜNG RUỘT</v>
          </cell>
        </row>
        <row r="12487">
          <cell r="C12487" t="str">
            <v>4946842635948</v>
          </cell>
          <cell r="D12487" t="str">
            <v>ASAHI-Viên uống bổ sung Canxi Mg lọ 30 ngày</v>
          </cell>
          <cell r="E12487">
            <v>235000</v>
          </cell>
          <cell r="F12487" t="str">
            <v>231425</v>
          </cell>
          <cell r="G12487" t="str">
            <v>CHĂM SÓC SỨC KHỎE</v>
          </cell>
          <cell r="H12487" t="str">
            <v>TĂNG CƯỜNG HỆ MIỄN DỊCH</v>
          </cell>
        </row>
        <row r="12488">
          <cell r="C12488" t="str">
            <v>4906156037913</v>
          </cell>
          <cell r="D12488" t="str">
            <v>RECKITT-Kem tẩy lông Veet Pure,da nhạy cảm 150g</v>
          </cell>
          <cell r="E12488">
            <v>255000</v>
          </cell>
          <cell r="F12488" t="str">
            <v>231426</v>
          </cell>
          <cell r="G12488" t="str">
            <v>CHĂM SÓC SẮC ĐẸP</v>
          </cell>
          <cell r="H12488" t="str">
            <v>CHĂM SÓC CƠ THỂ</v>
          </cell>
        </row>
        <row r="12489">
          <cell r="C12489" t="str">
            <v>4987241103737</v>
          </cell>
          <cell r="D12489" t="str">
            <v>ROHTO-Thuốc hỗ trợ dạ dày Panshiron (14 gói)</v>
          </cell>
          <cell r="E12489">
            <v>250000</v>
          </cell>
          <cell r="F12489" t="str">
            <v>231427</v>
          </cell>
          <cell r="G12489" t="str">
            <v>CHĂM SÓC SỨC KHỎE</v>
          </cell>
          <cell r="H12489" t="str">
            <v>CẢI THIỆN TIÊU HÓA VÀ HỆ VI SINH ĐƯỜNG RUỘT</v>
          </cell>
        </row>
        <row r="12490">
          <cell r="C12490" t="str">
            <v>4549131375398</v>
          </cell>
          <cell r="D12490" t="str">
            <v>DAISHO-Máy cắt lông xù dùng pin</v>
          </cell>
          <cell r="E12490">
            <v>75000</v>
          </cell>
          <cell r="F12490" t="str">
            <v>231428</v>
          </cell>
          <cell r="G12490" t="str">
            <v>NHÀ CỬA ĐỜI SỐNG</v>
          </cell>
          <cell r="H12490" t="str">
            <v>ĐỒ DÙNG SINH HOẠT GIA ĐÌNH</v>
          </cell>
        </row>
        <row r="12491">
          <cell r="C12491" t="str">
            <v>4987107607409</v>
          </cell>
          <cell r="D12491" t="str">
            <v>DAIICHI SANKYO-Viên uống trị nhiệt miệng 24 viên</v>
          </cell>
          <cell r="E12491">
            <v>379000</v>
          </cell>
          <cell r="F12491" t="str">
            <v>231429</v>
          </cell>
          <cell r="G12491" t="str">
            <v>CHĂM SÓC SỨC KHỎE</v>
          </cell>
          <cell r="H12491" t="str">
            <v>LIÊN QUAN Y TẾ</v>
          </cell>
        </row>
        <row r="12492">
          <cell r="C12492" t="str">
            <v>4580771744878</v>
          </cell>
          <cell r="D12492" t="str">
            <v>CICIBELLA-Vòng đeo cổ làm mát xanh nhạt size L</v>
          </cell>
          <cell r="E12492">
            <v>360000</v>
          </cell>
          <cell r="F12492" t="str">
            <v>231430</v>
          </cell>
          <cell r="G12492" t="str">
            <v>CHĂM SÓC SỨC KHỎE</v>
          </cell>
          <cell r="H12492" t="str">
            <v>LIÊN QUAN Y TẾ</v>
          </cell>
        </row>
        <row r="12493">
          <cell r="C12493" t="str">
            <v>4580771744908</v>
          </cell>
          <cell r="D12493" t="str">
            <v>CICIBELLA-Vòng đeo cổ làm mát xanh nhạt size L</v>
          </cell>
          <cell r="E12493">
            <v>360000</v>
          </cell>
          <cell r="F12493" t="str">
            <v>231431</v>
          </cell>
          <cell r="G12493" t="str">
            <v>CHĂM SÓC SỨC KHỎE</v>
          </cell>
          <cell r="H12493" t="str">
            <v>LIÊN QUAN Y TẾ</v>
          </cell>
        </row>
        <row r="12494">
          <cell r="C12494" t="str">
            <v>4974305213273</v>
          </cell>
          <cell r="D12494" t="str">
            <v>ZOJIRUSHI-Hộp cơm giữ nhiệt GH18-BA( 3 ngăn) 1.27L</v>
          </cell>
          <cell r="E12494">
            <v>950000</v>
          </cell>
          <cell r="F12494" t="str">
            <v>231432</v>
          </cell>
          <cell r="G12494" t="str">
            <v>NHÀ CỬA ĐỜI SỐNG</v>
          </cell>
          <cell r="H12494" t="str">
            <v>BẾP VÀ PHÒNG ĂN</v>
          </cell>
        </row>
        <row r="12495">
          <cell r="C12495" t="str">
            <v>4987300029459</v>
          </cell>
          <cell r="D12495" t="str">
            <v>SSP- Viên uống chống say xe Aneron hộp 10 viên</v>
          </cell>
          <cell r="E12495">
            <v>285000</v>
          </cell>
          <cell r="F12495" t="str">
            <v>231433</v>
          </cell>
          <cell r="G12495" t="str">
            <v>CHĂM SÓC SỨC KHỎE</v>
          </cell>
          <cell r="H12495" t="str">
            <v>LIÊN QUAN Y TẾ</v>
          </cell>
        </row>
        <row r="12496">
          <cell r="C12496" t="str">
            <v>4987072071878</v>
          </cell>
          <cell r="D12496" t="str">
            <v>KOBAYASHI-Viên uống bổ máu hộp 120 viên</v>
          </cell>
          <cell r="E12496">
            <v>429000</v>
          </cell>
          <cell r="F12496" t="str">
            <v>231434</v>
          </cell>
          <cell r="G12496" t="str">
            <v>CHĂM SÓC SỨC KHỎE</v>
          </cell>
          <cell r="H12496" t="str">
            <v>HỖ TRỢ TRÍ NÃO VÀ TRÍ NHỚ</v>
          </cell>
        </row>
        <row r="12497">
          <cell r="C12497" t="str">
            <v>4940498011828</v>
          </cell>
          <cell r="D12497" t="str">
            <v>KIKUSHIYA-Bánh mochi vị matcha 12 chiếc</v>
          </cell>
          <cell r="E12497">
            <v>425000</v>
          </cell>
          <cell r="F12497" t="str">
            <v>231435</v>
          </cell>
          <cell r="G12497" t="str">
            <v>THỰC PHẨM</v>
          </cell>
          <cell r="H12497" t="str">
            <v>BÁNH KẸO, ĐỒ ĂN VẶT</v>
          </cell>
        </row>
        <row r="12498">
          <cell r="C12498" t="str">
            <v>4940498010326</v>
          </cell>
          <cell r="D12498" t="str">
            <v>KIKUSHIYA-Bánh mochi vị đào 12 chiếc</v>
          </cell>
          <cell r="E12498">
            <v>425000</v>
          </cell>
          <cell r="F12498" t="str">
            <v>231436</v>
          </cell>
          <cell r="G12498" t="str">
            <v>THỰC PHẨM</v>
          </cell>
          <cell r="H12498" t="str">
            <v>BÁNH KẸO, ĐỒ ĂN VẶT</v>
          </cell>
        </row>
        <row r="12499">
          <cell r="C12499" t="str">
            <v>4940498012191</v>
          </cell>
          <cell r="D12499" t="str">
            <v>KIKUSHIYA-Bánh mochi vị xoài 12 chiếc</v>
          </cell>
          <cell r="E12499">
            <v>425000</v>
          </cell>
          <cell r="F12499" t="str">
            <v>231437</v>
          </cell>
          <cell r="G12499" t="str">
            <v>THỰC PHẨM</v>
          </cell>
          <cell r="H12499" t="str">
            <v>BÁNH KẸO, ĐỒ ĂN VẶT</v>
          </cell>
        </row>
        <row r="12500">
          <cell r="C12500" t="str">
            <v>4550344650592</v>
          </cell>
          <cell r="D12500" t="str">
            <v>MUJI- Sữa rửa mặt dịu nhẹ, dưỡng ẩm 100g</v>
          </cell>
          <cell r="E12500">
            <v>180000</v>
          </cell>
          <cell r="F12500" t="str">
            <v>231438</v>
          </cell>
          <cell r="G12500" t="str">
            <v>CHĂM SÓC SẮC ĐẸP</v>
          </cell>
          <cell r="H12500" t="str">
            <v>CHĂM SÓC DA</v>
          </cell>
        </row>
        <row r="12501">
          <cell r="C12501" t="str">
            <v>4987643120080</v>
          </cell>
          <cell r="D12501" t="str">
            <v>SANGI- KĐR Apagard bảo vệ răng miệng 130g New</v>
          </cell>
          <cell r="E12501">
            <v>229000</v>
          </cell>
          <cell r="F12501" t="str">
            <v>231439</v>
          </cell>
          <cell r="G12501" t="str">
            <v>CHĂM SÓC HÀNG NGÀY</v>
          </cell>
          <cell r="H12501" t="str">
            <v>CHĂM SÓC RĂNG MIỆNG</v>
          </cell>
        </row>
        <row r="12502">
          <cell r="C12502" t="str">
            <v>4987643121100</v>
          </cell>
          <cell r="D12502" t="str">
            <v>APAGARD-Kem đánh răng làm trắng răng 50g</v>
          </cell>
          <cell r="E12502">
            <v>280000</v>
          </cell>
          <cell r="F12502" t="str">
            <v>231440</v>
          </cell>
          <cell r="G12502" t="str">
            <v>CHĂM SÓC HÀNG NGÀY</v>
          </cell>
          <cell r="H12502" t="str">
            <v>CHĂM SÓC RĂNG MIỆNG</v>
          </cell>
        </row>
        <row r="12503">
          <cell r="C12503" t="str">
            <v>4549777706952</v>
          </cell>
          <cell r="D12503" t="str">
            <v>MINAMO- Bảng Phấn Mắt Dolly Angel 36 Màu</v>
          </cell>
          <cell r="E12503">
            <v>230000</v>
          </cell>
          <cell r="F12503" t="str">
            <v>231441</v>
          </cell>
          <cell r="G12503" t="str">
            <v>CHĂM SÓC SẮC ĐẸP</v>
          </cell>
          <cell r="H12503" t="str">
            <v>TRANG ĐIỂM</v>
          </cell>
        </row>
        <row r="12504">
          <cell r="C12504" t="str">
            <v>4987176156976</v>
          </cell>
          <cell r="D12504" t="str">
            <v>P&amp;G- Bộ gội xả H&amp;S tóc khô 350ml + quà Blue</v>
          </cell>
          <cell r="E12504">
            <v>299000</v>
          </cell>
          <cell r="F12504" t="str">
            <v>231442</v>
          </cell>
          <cell r="G12504" t="str">
            <v>CHĂM SÓC SẮC ĐẸP</v>
          </cell>
          <cell r="H12504" t="str">
            <v>CHĂM SÓC TÓC</v>
          </cell>
        </row>
        <row r="12505">
          <cell r="C12505" t="str">
            <v>4987176156969</v>
          </cell>
          <cell r="D12505" t="str">
            <v>P&amp;G- Bộ gội xả H&amp;S tóc hư tổn 350ml + quà Pink</v>
          </cell>
          <cell r="E12505">
            <v>299000</v>
          </cell>
          <cell r="F12505" t="str">
            <v>231443</v>
          </cell>
          <cell r="G12505" t="str">
            <v>CHĂM SÓC SẮC ĐẸP</v>
          </cell>
          <cell r="H12505" t="str">
            <v>CHĂM SÓC TÓC</v>
          </cell>
        </row>
        <row r="12506">
          <cell r="C12506" t="str">
            <v>4987176149503</v>
          </cell>
          <cell r="D12506" t="str">
            <v>P&amp;G-Set Pantene effortless gội xả 400ml-tóc khô</v>
          </cell>
          <cell r="E12506">
            <v>309000</v>
          </cell>
          <cell r="F12506" t="str">
            <v>231444</v>
          </cell>
          <cell r="G12506" t="str">
            <v>CHĂM SÓC SẮC ĐẸP</v>
          </cell>
          <cell r="H12506" t="str">
            <v>CHĂM SÓC TÓC</v>
          </cell>
        </row>
        <row r="12507">
          <cell r="C12507" t="str">
            <v>4987176149510</v>
          </cell>
          <cell r="D12507" t="str">
            <v>P&amp;G-Set Pantene effortless gội xả 400ml-tóc hư tổn</v>
          </cell>
          <cell r="E12507">
            <v>309000</v>
          </cell>
          <cell r="F12507" t="str">
            <v>231445</v>
          </cell>
          <cell r="G12507" t="str">
            <v>CHĂM SÓC SẮC ĐẸP</v>
          </cell>
          <cell r="H12507" t="str">
            <v>CHĂM SÓC TÓC</v>
          </cell>
        </row>
        <row r="12508">
          <cell r="C12508" t="str">
            <v>4987176173881</v>
          </cell>
          <cell r="D12508" t="str">
            <v>P&amp;G-Set Pantene micellar gội xả 400ml-tóc thường</v>
          </cell>
          <cell r="E12508">
            <v>309000</v>
          </cell>
          <cell r="F12508" t="str">
            <v>231446</v>
          </cell>
          <cell r="G12508" t="str">
            <v>CHĂM SÓC SẮC ĐẸP</v>
          </cell>
          <cell r="H12508" t="str">
            <v>CHĂM SÓC TÓC</v>
          </cell>
        </row>
        <row r="12509">
          <cell r="C12509" t="str">
            <v>8936212083796</v>
          </cell>
          <cell r="D12509" t="str">
            <v>Kaiyo-Chảo inox 316 liền khối 5-ply Premium 26cm</v>
          </cell>
          <cell r="E12509">
            <v>690000</v>
          </cell>
          <cell r="F12509" t="str">
            <v>231447</v>
          </cell>
          <cell r="G12509" t="str">
            <v>NHÀ CỬA ĐỜI SỐNG</v>
          </cell>
          <cell r="H12509" t="str">
            <v>BẾP VÀ PHÒNG ĂN</v>
          </cell>
        </row>
        <row r="12510">
          <cell r="C12510" t="str">
            <v>8936212083826</v>
          </cell>
          <cell r="D12510" t="str">
            <v>Kaiyo-Chảo inox 316 liền khối có vung kính 26cm</v>
          </cell>
          <cell r="E12510">
            <v>920000</v>
          </cell>
          <cell r="F12510" t="str">
            <v>231448</v>
          </cell>
          <cell r="G12510" t="str">
            <v>NHÀ CỬA ĐỜI SỐNG</v>
          </cell>
          <cell r="H12510" t="str">
            <v>BẾP VÀ PHÒNG ĂN</v>
          </cell>
        </row>
        <row r="12511">
          <cell r="C12511" t="str">
            <v>4976229624449</v>
          </cell>
          <cell r="D12511" t="str">
            <v>KURIHARAEN-Bánh pound hạnh nhân 180g</v>
          </cell>
          <cell r="E12511">
            <v>159000</v>
          </cell>
          <cell r="F12511" t="str">
            <v>231449</v>
          </cell>
          <cell r="G12511" t="str">
            <v>THỰC PHẨM</v>
          </cell>
          <cell r="H12511" t="str">
            <v>BÁNH KẸO, ĐỒ ĂN VẶT</v>
          </cell>
        </row>
        <row r="12512">
          <cell r="C12512" t="str">
            <v>4902888254871</v>
          </cell>
          <cell r="D12512" t="str">
            <v>MORINAGA-Kẹo Hi-Chew Punisyari 68g</v>
          </cell>
          <cell r="E12512">
            <v>59000</v>
          </cell>
          <cell r="F12512" t="str">
            <v>231450</v>
          </cell>
          <cell r="G12512" t="str">
            <v>THỰC PHẨM</v>
          </cell>
          <cell r="H12512" t="str">
            <v>BÁNH KẸO, ĐỒ ĂN VẶT</v>
          </cell>
        </row>
        <row r="12513">
          <cell r="C12513" t="str">
            <v>4902555266541</v>
          </cell>
          <cell r="D12513" t="str">
            <v>FUJIYA-Kẹo Socola Peco Poko 24g</v>
          </cell>
          <cell r="E12513">
            <v>59000</v>
          </cell>
          <cell r="F12513" t="str">
            <v>231451</v>
          </cell>
          <cell r="G12513" t="str">
            <v>THỰC PHẨM</v>
          </cell>
          <cell r="H12513" t="str">
            <v>BÁNH KẸO, ĐỒ ĂN VẶT</v>
          </cell>
        </row>
        <row r="12514">
          <cell r="C12514" t="str">
            <v>4904910057627</v>
          </cell>
          <cell r="D12514" t="str">
            <v>DYDO-Nước ép đào Torokeru 270g</v>
          </cell>
          <cell r="E12514">
            <v>49000</v>
          </cell>
          <cell r="F12514" t="str">
            <v>231452</v>
          </cell>
          <cell r="G12514" t="str">
            <v>THỰC PHẨM</v>
          </cell>
          <cell r="H12514" t="str">
            <v>BÁNH KẸO, ĐỒ ĂN VẶT</v>
          </cell>
        </row>
        <row r="12515">
          <cell r="C12515" t="str">
            <v>4902494110042</v>
          </cell>
          <cell r="D12515" t="str">
            <v>HATA KOSEN-Soda hương việt quất Ramune 200ml</v>
          </cell>
          <cell r="E12515">
            <v>49000</v>
          </cell>
          <cell r="F12515" t="str">
            <v>231453</v>
          </cell>
          <cell r="G12515" t="str">
            <v>THỰC PHẨM</v>
          </cell>
          <cell r="H12515" t="str">
            <v>ĐỒ UỐNG, PHA CHẾ</v>
          </cell>
        </row>
        <row r="12516">
          <cell r="C12516" t="str">
            <v>4902494110028</v>
          </cell>
          <cell r="D12516" t="str">
            <v>HATA KOSEN-Soda hương dứa Ramune 200ml</v>
          </cell>
          <cell r="E12516">
            <v>49000</v>
          </cell>
          <cell r="F12516" t="str">
            <v>231454</v>
          </cell>
          <cell r="G12516" t="str">
            <v>THỰC PHẨM</v>
          </cell>
          <cell r="H12516" t="str">
            <v>ĐỒ UỐNG, PHA CHẾ</v>
          </cell>
        </row>
        <row r="12517">
          <cell r="C12517" t="str">
            <v>4902494090153</v>
          </cell>
          <cell r="D12517" t="str">
            <v>HATA KOSEN-Soda hương dâu Ramune 200ml</v>
          </cell>
          <cell r="E12517">
            <v>49000</v>
          </cell>
          <cell r="F12517" t="str">
            <v>231455</v>
          </cell>
          <cell r="G12517" t="str">
            <v>THỰC PHẨM</v>
          </cell>
          <cell r="H12517" t="str">
            <v>ĐỒ UỐNG, PHA CHẾ</v>
          </cell>
        </row>
        <row r="12518">
          <cell r="C12518" t="str">
            <v>4902494090177</v>
          </cell>
          <cell r="D12518" t="str">
            <v>HATA KOSEN-Soda hương dưa lưới Ramune 200ml</v>
          </cell>
          <cell r="E12518">
            <v>49000</v>
          </cell>
          <cell r="F12518" t="str">
            <v>231456</v>
          </cell>
          <cell r="G12518" t="str">
            <v>THỰC PHẨM</v>
          </cell>
          <cell r="H12518" t="str">
            <v>ĐỒ UỐNG, PHA CHẾ</v>
          </cell>
        </row>
        <row r="12519">
          <cell r="C12519" t="str">
            <v>4902494008004</v>
          </cell>
          <cell r="D12519" t="str">
            <v>HATA KOSEN-Soda hương tự nhiên Ramune 200ml</v>
          </cell>
          <cell r="E12519">
            <v>49000</v>
          </cell>
          <cell r="F12519" t="str">
            <v>231457</v>
          </cell>
          <cell r="G12519" t="str">
            <v>THỰC PHẨM</v>
          </cell>
          <cell r="H12519" t="str">
            <v>ĐỒ UỐNG, PHA CHẾ</v>
          </cell>
        </row>
        <row r="12520">
          <cell r="C12520" t="str">
            <v>4987033409061</v>
          </cell>
          <cell r="D12520" t="str">
            <v>OHTA'S ISAN-Bột uống hỗ trợ giảm đau dạ dày 48g</v>
          </cell>
          <cell r="E12520">
            <v>459000</v>
          </cell>
          <cell r="F12520" t="str">
            <v>231458</v>
          </cell>
          <cell r="G12520" t="str">
            <v>CHĂM SÓC SỨC KHỎE</v>
          </cell>
          <cell r="H12520" t="str">
            <v>CẢI THIỆN TIÊU HÓA VÀ HỆ VI SINH ĐƯỜNG RUỘT</v>
          </cell>
        </row>
        <row r="12521">
          <cell r="C12521" t="str">
            <v>4987036454815</v>
          </cell>
          <cell r="D12521" t="str">
            <v>OMI BROTHERHOOD-Kem dưỡng ẩm dành cho da khô 145g</v>
          </cell>
          <cell r="E12521">
            <v>209000</v>
          </cell>
          <cell r="F12521" t="str">
            <v>231459</v>
          </cell>
          <cell r="G12521" t="str">
            <v>CHĂM SÓC SẮC ĐẸP</v>
          </cell>
          <cell r="H12521" t="str">
            <v>CHĂM SÓC CƠ THỂ</v>
          </cell>
        </row>
        <row r="12522">
          <cell r="C12522" t="str">
            <v>4897055640109</v>
          </cell>
          <cell r="D12522" t="str">
            <v>UTAKI- Set dao 9 món (Đen)</v>
          </cell>
          <cell r="E12522">
            <v>490000</v>
          </cell>
          <cell r="F12522" t="str">
            <v>231460</v>
          </cell>
          <cell r="G12522" t="str">
            <v>NHÀ CỬA ĐỜI SỐNG</v>
          </cell>
          <cell r="H12522" t="str">
            <v>BẾP VÀ PHÒNG ĂN</v>
          </cell>
        </row>
        <row r="12523">
          <cell r="C12523" t="str">
            <v>4935421796330</v>
          </cell>
          <cell r="D12523" t="str">
            <v>SHU UEMURA- Son thỏi RougeUnlimited AL OR 595</v>
          </cell>
          <cell r="E12523">
            <v>629000</v>
          </cell>
          <cell r="F12523" t="str">
            <v>231461</v>
          </cell>
          <cell r="G12523" t="str">
            <v>CHĂM SÓC SẮC ĐẸP</v>
          </cell>
          <cell r="H12523" t="str">
            <v>TRANG ĐIỂM</v>
          </cell>
        </row>
        <row r="12524">
          <cell r="C12524" t="str">
            <v>4936968811494</v>
          </cell>
          <cell r="D12524" t="str">
            <v>SHU UEMURA- Son thỏi RougeUnlimited AL OR 764</v>
          </cell>
          <cell r="E12524">
            <v>629000</v>
          </cell>
          <cell r="F12524" t="str">
            <v>231462</v>
          </cell>
          <cell r="G12524" t="str">
            <v>CHĂM SÓC SẮC ĐẸP</v>
          </cell>
          <cell r="H12524" t="str">
            <v>TRANG ĐIỂM</v>
          </cell>
        </row>
        <row r="12525">
          <cell r="C12525" t="str">
            <v>4550516703545</v>
          </cell>
          <cell r="D12525" t="str">
            <v>SHISEIDO-Son dưỡng môi cấp ẩm Senka 4,5g</v>
          </cell>
          <cell r="E12525">
            <v>109000</v>
          </cell>
          <cell r="F12525" t="str">
            <v>231463</v>
          </cell>
          <cell r="G12525" t="str">
            <v>CHĂM SÓC SẮC ĐẸP</v>
          </cell>
          <cell r="H12525" t="str">
            <v>TRANG ĐIỂM</v>
          </cell>
        </row>
        <row r="12526">
          <cell r="C12526" t="str">
            <v>8936212089224</v>
          </cell>
          <cell r="D12526" t="str">
            <v>KAIYO -Thảm microfiber siêu thấm chống trượt(ghi)</v>
          </cell>
          <cell r="E12526">
            <v>250000</v>
          </cell>
          <cell r="F12526" t="str">
            <v>231464</v>
          </cell>
          <cell r="G12526" t="str">
            <v>NHÀ CỬA ĐỜI SỐNG</v>
          </cell>
          <cell r="H12526" t="str">
            <v>ĐỒ DÙNG NHÀ TẮM, TOILET</v>
          </cell>
        </row>
        <row r="12527">
          <cell r="C12527" t="str">
            <v>8936212089231</v>
          </cell>
          <cell r="D12527" t="str">
            <v>KAIYO -Thảm microfiber siêu thấm chống trượt(ghi)</v>
          </cell>
          <cell r="E12527">
            <v>250000</v>
          </cell>
          <cell r="F12527" t="str">
            <v>231465</v>
          </cell>
          <cell r="G12527" t="str">
            <v>NHÀ CỬA ĐỜI SỐNG</v>
          </cell>
          <cell r="H12527" t="str">
            <v>ĐỒ DÙNG NHÀ TẮM, TOILET</v>
          </cell>
        </row>
        <row r="12528">
          <cell r="C12528" t="str">
            <v>4901416178474</v>
          </cell>
          <cell r="D12528" t="str">
            <v>DAISY DOLL -PHẤN PHỦ KIỀM DẦU DẠNG NÉN (01- sáng)</v>
          </cell>
          <cell r="E12528">
            <v>399000</v>
          </cell>
          <cell r="F12528" t="str">
            <v>231466</v>
          </cell>
          <cell r="G12528" t="str">
            <v>CHĂM SÓC SẮC ĐẸP</v>
          </cell>
          <cell r="H12528" t="str">
            <v>TRANG ĐIỂM</v>
          </cell>
        </row>
        <row r="12529">
          <cell r="C12529" t="str">
            <v>4901416178481</v>
          </cell>
          <cell r="D12529" t="str">
            <v>DAISY DOLL-PHẤN PHỦ KIỀM DẦU DẠNG NÉN 02 tự nhiên</v>
          </cell>
          <cell r="E12529">
            <v>399000</v>
          </cell>
          <cell r="F12529" t="str">
            <v>231467</v>
          </cell>
          <cell r="G12529" t="str">
            <v>CHĂM SÓC SẮC ĐẸP</v>
          </cell>
          <cell r="H12529" t="str">
            <v>TRANG ĐIỂM</v>
          </cell>
        </row>
        <row r="12530">
          <cell r="C12530" t="str">
            <v>4560314703388</v>
          </cell>
          <cell r="D12530" t="str">
            <v>RÊVEUR -Dầu gội ngăn gàu ngứa, chăm sóc da đầu</v>
          </cell>
          <cell r="E12530">
            <v>249000</v>
          </cell>
          <cell r="F12530" t="str">
            <v>231468</v>
          </cell>
          <cell r="G12530" t="str">
            <v>CHĂM SÓC SẮC ĐẸP</v>
          </cell>
          <cell r="H12530" t="str">
            <v>CHĂM SÓC TÓC</v>
          </cell>
        </row>
        <row r="12531">
          <cell r="C12531" t="str">
            <v>4560314703395</v>
          </cell>
          <cell r="D12531" t="str">
            <v>RÊVEUR -Dầu xả ngăn gàu ngứa, chăm sóc da đầu</v>
          </cell>
          <cell r="E12531">
            <v>249000</v>
          </cell>
          <cell r="F12531" t="str">
            <v>231469</v>
          </cell>
          <cell r="G12531" t="str">
            <v>CHĂM SÓC SẮC ĐẸP</v>
          </cell>
          <cell r="H12531" t="str">
            <v>CHĂM SÓC TÓC</v>
          </cell>
        </row>
        <row r="12532">
          <cell r="C12532" t="str">
            <v>4560314703203</v>
          </cell>
          <cell r="D12532" t="str">
            <v>RÊVEUR -DẦU GỘI SIÊU DƯỠNG VÀ PHỤC HỒI TÓC HƯ TỔN</v>
          </cell>
          <cell r="E12532">
            <v>249000</v>
          </cell>
          <cell r="F12532" t="str">
            <v>231470</v>
          </cell>
          <cell r="G12532" t="str">
            <v>CHĂM SÓC SẮC ĐẸP</v>
          </cell>
          <cell r="H12532" t="str">
            <v>CHĂM SÓC TÓC</v>
          </cell>
        </row>
        <row r="12533">
          <cell r="C12533" t="str">
            <v>4987206035226</v>
          </cell>
          <cell r="D12533" t="str">
            <v>KẸO NGẬM THÔNG MŨI, MÁT HỌNG ASADAAME EX-VỊ CHANH</v>
          </cell>
          <cell r="E12533">
            <v>59000</v>
          </cell>
          <cell r="F12533" t="str">
            <v>231471</v>
          </cell>
          <cell r="G12533" t="str">
            <v>THỰC PHẨM</v>
          </cell>
          <cell r="H12533" t="str">
            <v>BÁNH KẸO, ĐỒ ĂN VẶT</v>
          </cell>
        </row>
        <row r="12534">
          <cell r="C12534" t="str">
            <v>4901416180378</v>
          </cell>
          <cell r="D12534" t="str">
            <v>DAISY DOLL -KEM NỀN SERUM MỎNG MỊN 01-trắng sáng</v>
          </cell>
          <cell r="E12534">
            <v>489000</v>
          </cell>
          <cell r="F12534" t="str">
            <v>231472</v>
          </cell>
          <cell r="G12534" t="str">
            <v>CHĂM SÓC SẮC ĐẸP</v>
          </cell>
          <cell r="H12534" t="str">
            <v>TRANG ĐIỂM</v>
          </cell>
        </row>
        <row r="12535">
          <cell r="C12535" t="str">
            <v>4901416180408</v>
          </cell>
          <cell r="D12535" t="str">
            <v>DAISY DOLL -KEM NỀN SERUM MỎNG MỊN 01- Tự nhiên</v>
          </cell>
          <cell r="E12535">
            <v>489000</v>
          </cell>
          <cell r="F12535" t="str">
            <v>231473</v>
          </cell>
          <cell r="G12535" t="str">
            <v>CHĂM SÓC SẮC ĐẸP</v>
          </cell>
          <cell r="H12535" t="str">
            <v>TRANG ĐIỂM</v>
          </cell>
        </row>
        <row r="12536">
          <cell r="C12536" t="str">
            <v>4901416180415</v>
          </cell>
          <cell r="D12536" t="str">
            <v>DAISY DOLL -PHẤN MÁ O-01-Warm Orange ( cam đào)</v>
          </cell>
          <cell r="E12536">
            <v>349000</v>
          </cell>
          <cell r="F12536" t="str">
            <v>231474</v>
          </cell>
          <cell r="G12536" t="str">
            <v>CHĂM SÓC SẮC ĐẸP</v>
          </cell>
          <cell r="H12536" t="str">
            <v>TRANG ĐIỂM</v>
          </cell>
        </row>
        <row r="12537">
          <cell r="C12537" t="str">
            <v>4901416180965</v>
          </cell>
          <cell r="D12537" t="str">
            <v>DAISY DOLL -BẢNG PHẤN MẮT BẮT SÁNG 4 MÀU BR-04</v>
          </cell>
          <cell r="E12537">
            <v>349000</v>
          </cell>
          <cell r="F12537" t="str">
            <v>231475</v>
          </cell>
          <cell r="G12537" t="str">
            <v>CHĂM SÓC SẮC ĐẸP</v>
          </cell>
          <cell r="H12537" t="str">
            <v>TRANG ĐIỂM</v>
          </cell>
        </row>
        <row r="12538">
          <cell r="C12538" t="str">
            <v>4589860100052</v>
          </cell>
          <cell r="D12538" t="str">
            <v>SOKAMOCKA -SỮA RỬA MẶT SẠCH SÂU, CẤP ẨM 60ML</v>
          </cell>
          <cell r="E12538">
            <v>339000</v>
          </cell>
          <cell r="F12538" t="str">
            <v>231476</v>
          </cell>
          <cell r="G12538" t="str">
            <v>CHĂM SÓC SẮC ĐẸP</v>
          </cell>
          <cell r="H12538" t="str">
            <v>CHĂM SÓC DA</v>
          </cell>
        </row>
        <row r="12539">
          <cell r="C12539" t="str">
            <v>4589860100120</v>
          </cell>
          <cell r="D12539" t="str">
            <v>SOKAMOCKA - KEM DƯỠNG ẨM MỀM MỊN DA 50G</v>
          </cell>
          <cell r="E12539">
            <v>1149000</v>
          </cell>
          <cell r="F12539" t="str">
            <v>231477</v>
          </cell>
          <cell r="G12539" t="str">
            <v>CHĂM SÓC SẮC ĐẸP</v>
          </cell>
          <cell r="H12539" t="str">
            <v>CHĂM SÓC DA</v>
          </cell>
        </row>
        <row r="12540">
          <cell r="C12540" t="str">
            <v>4589860100076</v>
          </cell>
          <cell r="D12540" t="str">
            <v>SOKAMOCKA - NƯỚC DƯỠNG DA SE KHÍT LỖ CHÂN LÔNG</v>
          </cell>
          <cell r="E12540">
            <v>789000</v>
          </cell>
          <cell r="F12540" t="str">
            <v>231478</v>
          </cell>
          <cell r="G12540" t="str">
            <v>CHĂM SÓC SẮC ĐẸP</v>
          </cell>
          <cell r="H12540" t="str">
            <v>CHĂM SÓC DA</v>
          </cell>
        </row>
        <row r="12541">
          <cell r="C12541" t="str">
            <v>4936968811401</v>
          </cell>
          <cell r="D12541" t="str">
            <v>SHU UEMURA- Son thỏi Kinu KM OR 580</v>
          </cell>
          <cell r="E12541">
            <v>750000</v>
          </cell>
          <cell r="F12541" t="str">
            <v>231479</v>
          </cell>
          <cell r="G12541" t="str">
            <v>CHĂM SÓC SẮC ĐẸP</v>
          </cell>
          <cell r="H12541" t="str">
            <v>TRANG ĐIỂM</v>
          </cell>
        </row>
        <row r="12542">
          <cell r="C12542" t="str">
            <v>4936968811333</v>
          </cell>
          <cell r="D12542" t="str">
            <v>SHU UEMURA- Son thỏi Kinu KM RD 163</v>
          </cell>
          <cell r="E12542">
            <v>750000</v>
          </cell>
          <cell r="F12542" t="str">
            <v>231480</v>
          </cell>
          <cell r="G12542" t="str">
            <v>CHĂM SÓC SẮC ĐẸP</v>
          </cell>
          <cell r="H12542" t="str">
            <v>TRANG ĐIỂM</v>
          </cell>
        </row>
        <row r="12543">
          <cell r="C12543" t="str">
            <v>4936968811449</v>
          </cell>
          <cell r="D12543" t="str">
            <v>SHU UEMURA- Son thỏi Kinu KM OR 599</v>
          </cell>
          <cell r="E12543">
            <v>750000</v>
          </cell>
          <cell r="F12543" t="str">
            <v>231481</v>
          </cell>
          <cell r="G12543" t="str">
            <v>CHĂM SÓC SẮC ĐẸP</v>
          </cell>
          <cell r="H12543" t="str">
            <v>TRANG ĐIỂM</v>
          </cell>
        </row>
        <row r="12544">
          <cell r="C12544" t="str">
            <v>88300107407</v>
          </cell>
          <cell r="D12544" t="str">
            <v>Nước Hoa CK One Eau De Toilette 100ml trắng</v>
          </cell>
          <cell r="E12544">
            <v>750000</v>
          </cell>
          <cell r="F12544" t="str">
            <v>231482</v>
          </cell>
          <cell r="G12544" t="str">
            <v>CHĂM SÓC SẮC ĐẸP</v>
          </cell>
          <cell r="H12544" t="str">
            <v>CHĂM SÓC CƠ THỂ</v>
          </cell>
        </row>
        <row r="12545">
          <cell r="C12545" t="str">
            <v>88300104406</v>
          </cell>
          <cell r="D12545" t="str">
            <v>Nước hoa CK Be Eau De Toilette 100ml đen</v>
          </cell>
          <cell r="E12545">
            <v>750000</v>
          </cell>
          <cell r="F12545" t="str">
            <v>231483</v>
          </cell>
          <cell r="G12545" t="str">
            <v>CHĂM SÓC SẮC ĐẸP</v>
          </cell>
          <cell r="H12545" t="str">
            <v>CHĂM SÓC CƠ THỂ</v>
          </cell>
        </row>
        <row r="12546">
          <cell r="C12546" t="str">
            <v>4987036412631</v>
          </cell>
          <cell r="D12546" t="str">
            <v>Omi Brotherhood -Son dưỡng ẩm môi bạc hà 4g</v>
          </cell>
          <cell r="E12546">
            <v>59000</v>
          </cell>
          <cell r="F12546" t="str">
            <v>231484</v>
          </cell>
          <cell r="G12546" t="str">
            <v>CHĂM SÓC SẮC ĐẸP</v>
          </cell>
          <cell r="H12546" t="str">
            <v>TRANG ĐIỂM</v>
          </cell>
        </row>
        <row r="12547">
          <cell r="C12547" t="str">
            <v>14987123136270</v>
          </cell>
          <cell r="D12547" t="str">
            <v>ACTOS -Viên Uống hỗ trợ Tiểu Đường Actos 15mg 100v</v>
          </cell>
          <cell r="E12547">
            <v>1850000</v>
          </cell>
          <cell r="F12547" t="str">
            <v>231485</v>
          </cell>
          <cell r="G12547" t="str">
            <v>CHĂM SÓC SỨC KHỎE</v>
          </cell>
          <cell r="H12547" t="str">
            <v>SINH LÝ - NỘI TIẾT TỐ</v>
          </cell>
        </row>
        <row r="12548">
          <cell r="C12548" t="str">
            <v>4987103049722</v>
          </cell>
          <cell r="D12548" t="str">
            <v>ZERIA-Viên bổ gan&amp;h.trợ tiêu hóa HepalyseEX 240v</v>
          </cell>
          <cell r="E12548">
            <v>1593000</v>
          </cell>
          <cell r="F12548" t="str">
            <v>231486</v>
          </cell>
          <cell r="G12548" t="str">
            <v>CHĂM SÓC SỨC KHỎE</v>
          </cell>
          <cell r="H12548" t="str">
            <v>HỖ TRỢ GAN</v>
          </cell>
        </row>
        <row r="12549">
          <cell r="C12549" t="str">
            <v>4987176255020</v>
          </cell>
          <cell r="D12549" t="str">
            <v>P&amp;G- Bàn chải điện OralB Sumizumi loại đa tác động</v>
          </cell>
          <cell r="E12549">
            <v>575000</v>
          </cell>
          <cell r="F12549" t="str">
            <v>231487</v>
          </cell>
          <cell r="G12549" t="str">
            <v>CHĂM SÓC HÀNG NGÀY</v>
          </cell>
          <cell r="H12549" t="str">
            <v>CHĂM SÓC RĂNG MIỆNG</v>
          </cell>
        </row>
        <row r="12550">
          <cell r="C12550" t="str">
            <v>8936212080221</v>
          </cell>
          <cell r="D12550" t="str">
            <v>KAIYO-Thớt thái gỗ teak đầu cây hình oval size M</v>
          </cell>
          <cell r="E12550">
            <v>335000</v>
          </cell>
          <cell r="F12550" t="str">
            <v>231488</v>
          </cell>
          <cell r="G12550" t="str">
            <v>NHÀ CỬA ĐỜI SỐNG</v>
          </cell>
          <cell r="H12550" t="str">
            <v>BẾP VÀ PHÒNG ĂN</v>
          </cell>
        </row>
        <row r="12551">
          <cell r="C12551" t="str">
            <v>4971710549737</v>
          </cell>
          <cell r="D12551" t="str">
            <v>KOSE - Mặt nạ bùn loại bỏ mụn đầu đen Cica 33g</v>
          </cell>
          <cell r="E12551">
            <v>129000</v>
          </cell>
          <cell r="F12551" t="str">
            <v>231489</v>
          </cell>
          <cell r="G12551" t="str">
            <v>CHĂM SÓC SẮC ĐẸP</v>
          </cell>
          <cell r="H12551" t="str">
            <v>CHĂM SÓC DA</v>
          </cell>
        </row>
        <row r="12552">
          <cell r="C12552" t="str">
            <v>4902407013514</v>
          </cell>
          <cell r="D12552" t="str">
            <v>HAKUGEN - XỊT KHỬ MÙI GIÀY NONSMEL 145ML</v>
          </cell>
          <cell r="E12552">
            <v>219000</v>
          </cell>
          <cell r="F12552" t="str">
            <v>231490</v>
          </cell>
          <cell r="G12552" t="str">
            <v>NHÀ CỬA ĐỜI SỐNG</v>
          </cell>
          <cell r="H12552" t="str">
            <v>KHỬ MÙI</v>
          </cell>
        </row>
        <row r="12553">
          <cell r="C12553" t="str">
            <v>4902407013958</v>
          </cell>
          <cell r="D12553" t="str">
            <v>HAKUGEN -XỊT LÀM THƠM, KHỬ MÙI QUẦN ÁO 400ML</v>
          </cell>
          <cell r="E12553">
            <v>279000</v>
          </cell>
          <cell r="F12553" t="str">
            <v>231491</v>
          </cell>
          <cell r="G12553" t="str">
            <v>NHÀ CỬA ĐỜI SỐNG</v>
          </cell>
          <cell r="H12553" t="str">
            <v>KHỬ MÙI</v>
          </cell>
        </row>
        <row r="12554">
          <cell r="C12554" t="str">
            <v>4902407013934</v>
          </cell>
          <cell r="D12554" t="str">
            <v>XỊT KHỬ MÙI GIÀY NONSMEL HAKUGEN EARTH 300 ML</v>
          </cell>
          <cell r="E12554">
            <v>299000</v>
          </cell>
          <cell r="F12554" t="str">
            <v>231492</v>
          </cell>
          <cell r="G12554" t="str">
            <v>NHÀ CỬA ĐỜI SỐNG</v>
          </cell>
          <cell r="H12554" t="str">
            <v>KHỬ MÙI</v>
          </cell>
        </row>
        <row r="12555">
          <cell r="C12555" t="str">
            <v>4901416180002</v>
          </cell>
          <cell r="D12555" t="str">
            <v>DAISY DOLL - SON TINT BÓNG R-01 Đỏ thuần</v>
          </cell>
          <cell r="E12555">
            <v>349000</v>
          </cell>
          <cell r="F12555" t="str">
            <v>231493</v>
          </cell>
          <cell r="G12555" t="str">
            <v>CHĂM SÓC SẮC ĐẸP</v>
          </cell>
          <cell r="H12555" t="str">
            <v>TRANG ĐIỂM</v>
          </cell>
        </row>
        <row r="12556">
          <cell r="C12556" t="str">
            <v>4901416180033</v>
          </cell>
          <cell r="D12556" t="str">
            <v>DAISY DOLL - SON TINT BÓNG O-01 Đỏ san hô</v>
          </cell>
          <cell r="E12556">
            <v>349000</v>
          </cell>
          <cell r="F12556" t="str">
            <v>231494</v>
          </cell>
          <cell r="G12556" t="str">
            <v>CHĂM SÓC SẮC ĐẸP</v>
          </cell>
          <cell r="H12556" t="str">
            <v>TRANG ĐIỂM</v>
          </cell>
        </row>
        <row r="12557">
          <cell r="C12557" t="str">
            <v>4901301245496</v>
          </cell>
          <cell r="D12557" t="str">
            <v>KAO - Miếng dán nóng giảm đau bụng 5 miếng</v>
          </cell>
          <cell r="E12557">
            <v>199000</v>
          </cell>
          <cell r="F12557" t="str">
            <v>231495</v>
          </cell>
          <cell r="G12557" t="str">
            <v>CHĂM SÓC SỨC KHỎE</v>
          </cell>
          <cell r="H12557" t="str">
            <v>CẢI THIỆN TIÊU HÓA VÀ HỆ VI SINH ĐƯỜNG RUỘT</v>
          </cell>
        </row>
        <row r="12558">
          <cell r="C12558" t="str">
            <v>4562248772003</v>
          </cell>
          <cell r="D12558" t="str">
            <v>JTLab - Nước uống NMN Collagen Return 50ml*10 lọ</v>
          </cell>
          <cell r="E12558">
            <v>719000</v>
          </cell>
          <cell r="F12558" t="str">
            <v>231496</v>
          </cell>
          <cell r="G12558" t="str">
            <v>CHĂM SÓC SỨC KHỎE</v>
          </cell>
          <cell r="H12558" t="str">
            <v>HỖ TRỢ LÀM ĐẸP</v>
          </cell>
        </row>
        <row r="12559">
          <cell r="C12559" t="str">
            <v>4901416180019</v>
          </cell>
          <cell r="D12559" t="str">
            <v>DAISY DOLL - SON TINT BÓNG R-02 Đỏ rượu</v>
          </cell>
          <cell r="E12559">
            <v>349000</v>
          </cell>
          <cell r="F12559" t="str">
            <v>231497</v>
          </cell>
          <cell r="G12559" t="str">
            <v>CHĂM SÓC SẮC ĐẸP</v>
          </cell>
          <cell r="H12559" t="str">
            <v>TRANG ĐIỂM</v>
          </cell>
        </row>
        <row r="12560">
          <cell r="C12560" t="str">
            <v>4901416180040</v>
          </cell>
          <cell r="D12560" t="str">
            <v>DAISY DOLL - SON TINT BÓNG P-02 Đỏ hoa cà</v>
          </cell>
          <cell r="E12560">
            <v>349000</v>
          </cell>
          <cell r="F12560" t="str">
            <v>231498</v>
          </cell>
          <cell r="G12560" t="str">
            <v>CHĂM SÓC SẮC ĐẸP</v>
          </cell>
          <cell r="H12560" t="str">
            <v>TRANG ĐIỂM</v>
          </cell>
        </row>
        <row r="12561">
          <cell r="C12561" t="str">
            <v>4901008314693</v>
          </cell>
          <cell r="D12561" t="str">
            <v>CANMAKE- Phấn phủ siêu mịn đa sắc mã 02- 10g</v>
          </cell>
          <cell r="E12561">
            <v>320000</v>
          </cell>
          <cell r="F12561" t="str">
            <v>231499</v>
          </cell>
          <cell r="G12561" t="str">
            <v>CHĂM SÓC SẮC ĐẸP</v>
          </cell>
          <cell r="H12561" t="str">
            <v>TRANG ĐIỂM</v>
          </cell>
        </row>
        <row r="12562">
          <cell r="C12562" t="str">
            <v>4973167513323</v>
          </cell>
          <cell r="D12562" t="str">
            <v>KANEBO - Phấn phủ Milano FACE UP POWDER 2024</v>
          </cell>
          <cell r="E12562">
            <v>1850000</v>
          </cell>
          <cell r="F12562" t="str">
            <v>231500</v>
          </cell>
          <cell r="G12562" t="str">
            <v>CHĂM SÓC SẮC ĐẸP</v>
          </cell>
          <cell r="H12562" t="str">
            <v>TRANG ĐIỂM</v>
          </cell>
        </row>
        <row r="12563">
          <cell r="C12563" t="str">
            <v>4971710310986</v>
          </cell>
          <cell r="D12563" t="str">
            <v>KOSE- Lotion chống lão hóa tinh chất Q10 180ml N</v>
          </cell>
          <cell r="E12563">
            <v>375000</v>
          </cell>
          <cell r="F12563" t="str">
            <v>231501</v>
          </cell>
          <cell r="G12563" t="str">
            <v>CHĂM SÓC SẮC ĐẸP</v>
          </cell>
          <cell r="H12563" t="str">
            <v>CHĂM SÓC DA</v>
          </cell>
        </row>
        <row r="12564">
          <cell r="C12564" t="str">
            <v>4901696542248</v>
          </cell>
          <cell r="D12564" t="str">
            <v>ROSETTE- Gel tẩy tế bào chết cho da dầu 120g N</v>
          </cell>
          <cell r="E12564">
            <v>129000</v>
          </cell>
          <cell r="F12564" t="str">
            <v>231502</v>
          </cell>
          <cell r="G12564" t="str">
            <v>CHĂM SÓC SẮC ĐẸP</v>
          </cell>
          <cell r="H12564" t="str">
            <v>CHĂM SÓC DA</v>
          </cell>
        </row>
        <row r="12565">
          <cell r="C12565" t="str">
            <v>4901696542255</v>
          </cell>
          <cell r="D12565" t="str">
            <v>ROSETTE- Gel tẩy tế bào chết cho da khô 120g N</v>
          </cell>
          <cell r="E12565">
            <v>129000</v>
          </cell>
          <cell r="F12565" t="str">
            <v>231503</v>
          </cell>
          <cell r="G12565" t="str">
            <v>CHĂM SÓC SẮC ĐẸP</v>
          </cell>
          <cell r="H12565" t="str">
            <v>CHĂM SÓC DA</v>
          </cell>
        </row>
        <row r="12566">
          <cell r="C12566" t="str">
            <v>4987978101020</v>
          </cell>
          <cell r="D12566" t="str">
            <v>AMATO- Viên đặt trĩ BORAGINOL A 30 viên N</v>
          </cell>
          <cell r="E12566">
            <v>505000</v>
          </cell>
          <cell r="F12566" t="str">
            <v>231504</v>
          </cell>
          <cell r="G12566" t="str">
            <v>CHĂM SÓC SỨC KHỎE</v>
          </cell>
          <cell r="H12566" t="str">
            <v>CẢI THIỆN TIÊU HÓA VÀ HỆ VI SINH ĐƯỜNG RUỘT</v>
          </cell>
        </row>
        <row r="12567">
          <cell r="C12567" t="str">
            <v>230AGBZX00085000</v>
          </cell>
          <cell r="D12567" t="str">
            <v>TOMA- Vòng cổ từ tính ổn định huyết áp cho nữ</v>
          </cell>
          <cell r="E12567">
            <v>790000</v>
          </cell>
          <cell r="F12567" t="str">
            <v>231505</v>
          </cell>
          <cell r="G12567" t="str">
            <v>CHĂM SÓC SỨC KHỎE</v>
          </cell>
          <cell r="H12567" t="str">
            <v>LIÊN QUAN Y TẾ</v>
          </cell>
        </row>
        <row r="12568">
          <cell r="C12568" t="str">
            <v>4550516703552</v>
          </cell>
          <cell r="D12568" t="str">
            <v>SHISEIDO-Essence dưỡng môi Senka 10g N</v>
          </cell>
          <cell r="E12568">
            <v>109000</v>
          </cell>
          <cell r="F12568" t="str">
            <v>231506</v>
          </cell>
          <cell r="G12568" t="str">
            <v>CHĂM SÓC SẮC ĐẸP</v>
          </cell>
          <cell r="H12568" t="str">
            <v>CHĂM SÓC DA</v>
          </cell>
        </row>
        <row r="12569">
          <cell r="C12569" t="str">
            <v>2304032410003</v>
          </cell>
          <cell r="D12569" t="str">
            <v>YUKI-Chăn lông cừu PlushBlanket Queen màu đỏ</v>
          </cell>
          <cell r="E12569">
            <v>999000</v>
          </cell>
          <cell r="F12569" t="str">
            <v>231507</v>
          </cell>
          <cell r="G12569" t="str">
            <v>NHÀ CỬA ĐỜI SỐNG</v>
          </cell>
          <cell r="H12569" t="str">
            <v>ĐỒ DÙNG SINH HOẠT GIA ĐÌNH</v>
          </cell>
        </row>
        <row r="12570">
          <cell r="C12570" t="str">
            <v>4580495660195</v>
          </cell>
          <cell r="D12570" t="str">
            <v>HADARIKI -LOTION DƯỠNG TRẮNG MỊN DA HATOMUGI 500ml</v>
          </cell>
          <cell r="E12570">
            <v>149000</v>
          </cell>
          <cell r="F12570" t="str">
            <v>231508</v>
          </cell>
          <cell r="G12570" t="str">
            <v>CHĂM SÓC SẮC ĐẸP</v>
          </cell>
          <cell r="H12570" t="str">
            <v>CHĂM SÓC DA</v>
          </cell>
        </row>
        <row r="12571">
          <cell r="C12571" t="str">
            <v>4580495660492</v>
          </cell>
          <cell r="D12571" t="str">
            <v>HADARIKI -GEL DƯỠNG DA ALL IN ONE HATOMUGI 250g</v>
          </cell>
          <cell r="E12571">
            <v>169000</v>
          </cell>
          <cell r="F12571" t="str">
            <v>231509</v>
          </cell>
          <cell r="G12571" t="str">
            <v>CHĂM SÓC SẮC ĐẸP</v>
          </cell>
          <cell r="H12571" t="str">
            <v>CHĂM SÓC DA</v>
          </cell>
        </row>
        <row r="12572">
          <cell r="C12572" t="str">
            <v>4964653201138</v>
          </cell>
          <cell r="D12572" t="str">
            <v>SHCI - TẨY TẾ BÀO CHẾT DA MẶT ( CÀ PHÊ ) 135G</v>
          </cell>
          <cell r="E12572">
            <v>189000</v>
          </cell>
          <cell r="F12572" t="str">
            <v>231510</v>
          </cell>
          <cell r="G12572" t="str">
            <v>CHĂM SÓC SẮC ĐẸP</v>
          </cell>
          <cell r="H12572" t="str">
            <v>CHĂM SÓC CƠ THỂ</v>
          </cell>
        </row>
        <row r="12573">
          <cell r="C12573" t="str">
            <v>4964653201121</v>
          </cell>
          <cell r="D12573" t="str">
            <v>SHCI - TẨY TẾ BÀO CHẾT TOÀN THÂN ( CÀ PHÊ ) 160G</v>
          </cell>
          <cell r="E12573">
            <v>179000</v>
          </cell>
          <cell r="F12573" t="str">
            <v>231511</v>
          </cell>
          <cell r="G12573" t="str">
            <v>CHĂM SÓC SẮC ĐẸP</v>
          </cell>
          <cell r="H12573" t="str">
            <v>CHĂM SÓC CƠ THỂ</v>
          </cell>
        </row>
        <row r="12574">
          <cell r="C12574" t="str">
            <v>4560350111079</v>
          </cell>
          <cell r="D12574" t="str">
            <v>MANIS - Sữa tắm trắng da hương trà xanh (450ml)</v>
          </cell>
          <cell r="E12574">
            <v>219000</v>
          </cell>
          <cell r="F12574" t="str">
            <v>231512</v>
          </cell>
          <cell r="G12574" t="str">
            <v>CHĂM SÓC SẮC ĐẸP</v>
          </cell>
          <cell r="H12574" t="str">
            <v>CHĂM SÓC CƠ THỂ</v>
          </cell>
        </row>
        <row r="12575">
          <cell r="C12575" t="str">
            <v>4560249795090</v>
          </cell>
          <cell r="D12575" t="str">
            <v>MELLSAVON - SỮA TẮM NƯỚC HOA HƯƠNG THẢO MỘC 460ml</v>
          </cell>
          <cell r="E12575">
            <v>149000</v>
          </cell>
          <cell r="F12575" t="str">
            <v>231513</v>
          </cell>
          <cell r="G12575" t="str">
            <v>CHĂM SÓC SẮC ĐẸP</v>
          </cell>
          <cell r="H12575" t="str">
            <v>CHĂM SÓC CƠ THỂ</v>
          </cell>
        </row>
        <row r="12576">
          <cell r="C12576" t="str">
            <v>4562193141855</v>
          </cell>
          <cell r="D12576" t="str">
            <v>NOGUCHI - Viên uống bổ xương khớp CHONDROITIN</v>
          </cell>
          <cell r="E12576">
            <v>559000</v>
          </cell>
          <cell r="F12576" t="str">
            <v>231514</v>
          </cell>
          <cell r="G12576" t="str">
            <v>CHĂM SÓC SỨC KHỎE</v>
          </cell>
          <cell r="H12576" t="str">
            <v>HỖ TRỢ XƯƠNG VÀ KHỚP</v>
          </cell>
        </row>
        <row r="12577">
          <cell r="C12577" t="str">
            <v>4901080505811</v>
          </cell>
          <cell r="D12577" t="str">
            <v>EARTH-Nước súc miệng cho răng nhạy cảm ê buốt700ml</v>
          </cell>
          <cell r="E12577">
            <v>299000</v>
          </cell>
          <cell r="F12577" t="str">
            <v>231515</v>
          </cell>
          <cell r="G12577" t="str">
            <v>CHĂM SÓC HÀNG NGÀY</v>
          </cell>
          <cell r="H12577" t="str">
            <v>CHĂM SÓC RĂNG MIỆNG</v>
          </cell>
        </row>
        <row r="12578">
          <cell r="C12578" t="str">
            <v>4969133251443</v>
          </cell>
          <cell r="D12578" t="str">
            <v>KOYOSHOKO - DUNG DỊCH VỆ SINH ĐỒ DA COGIT 100ML</v>
          </cell>
          <cell r="E12578">
            <v>199000</v>
          </cell>
          <cell r="F12578" t="str">
            <v>231516</v>
          </cell>
          <cell r="G12578" t="str">
            <v>NHÀ CỬA ĐỜI SỐNG</v>
          </cell>
          <cell r="H12578" t="str">
            <v>XÀ PHÒNG, CHẤT TẨY RỬA</v>
          </cell>
        </row>
        <row r="12579">
          <cell r="C12579" t="str">
            <v>8936212083963</v>
          </cell>
          <cell r="D12579" t="str">
            <v>KAIYO - Bình giữ nhiệt có lõi lọc trà màu kem 1,1L</v>
          </cell>
          <cell r="E12579">
            <v>450000</v>
          </cell>
          <cell r="F12579" t="str">
            <v>231517</v>
          </cell>
          <cell r="G12579" t="str">
            <v>NHÀ CỬA ĐỜI SỐNG</v>
          </cell>
          <cell r="H12579" t="str">
            <v>BẾP VÀ PHÒNG ĂN</v>
          </cell>
        </row>
        <row r="12580">
          <cell r="C12580" t="str">
            <v>8936212086100</v>
          </cell>
          <cell r="D12580" t="str">
            <v>KAIYO -Giá úp bát 2 tầng có khay thoát nước38x29cm</v>
          </cell>
          <cell r="E12580">
            <v>450000</v>
          </cell>
          <cell r="F12580" t="str">
            <v>231518</v>
          </cell>
          <cell r="G12580" t="str">
            <v>NHÀ CỬA ĐỜI SỐNG</v>
          </cell>
          <cell r="H12580" t="str">
            <v>BẾP VÀ PHÒNG ĂN</v>
          </cell>
        </row>
        <row r="12581">
          <cell r="C12581" t="str">
            <v>8936212083949</v>
          </cell>
          <cell r="D12581" t="str">
            <v>KAIYO - Hộp cơm giữ nhiệt 3 tầng 1600ml (màu ghi)</v>
          </cell>
          <cell r="E12581">
            <v>650000</v>
          </cell>
          <cell r="F12581" t="str">
            <v>231519</v>
          </cell>
          <cell r="G12581" t="str">
            <v>NHÀ CỬA ĐỜI SỐNG</v>
          </cell>
          <cell r="H12581" t="str">
            <v>BẾP VÀ PHÒNG ĂN</v>
          </cell>
        </row>
        <row r="12582">
          <cell r="C12582" t="str">
            <v>4595317463021</v>
          </cell>
          <cell r="D12582" t="str">
            <v>EIKENBI -Viên uống dầu nhuyễn thể Omega 3 2000mg</v>
          </cell>
          <cell r="E12582">
            <v>980000</v>
          </cell>
          <cell r="F12582" t="str">
            <v>231520</v>
          </cell>
          <cell r="G12582" t="str">
            <v>CHĂM SÓC SỨC KHỎE</v>
          </cell>
          <cell r="H12582" t="str">
            <v>HỖ TRỢ TRÍ NÃO VÀ TRÍ NHỚ</v>
          </cell>
        </row>
        <row r="12583">
          <cell r="C12583" t="str">
            <v>4580698815057</v>
          </cell>
          <cell r="D12583" t="str">
            <v>MAGNUS - Viên uống trẻ hóa da NMN 31800+</v>
          </cell>
          <cell r="E12583">
            <v>2450000</v>
          </cell>
          <cell r="F12583" t="str">
            <v>231521</v>
          </cell>
          <cell r="G12583" t="str">
            <v>CHĂM SÓC SỨC KHỎE</v>
          </cell>
          <cell r="H12583" t="str">
            <v>HỖ TRỢ LÀM ĐẸP</v>
          </cell>
        </row>
        <row r="12584">
          <cell r="C12584" t="str">
            <v>4595317463014</v>
          </cell>
          <cell r="D12584" t="str">
            <v>EIKENBI - Nước uống NMN đông trung hạ thảo 38000+</v>
          </cell>
          <cell r="E12584">
            <v>2900000</v>
          </cell>
          <cell r="F12584" t="str">
            <v>231522</v>
          </cell>
          <cell r="G12584" t="str">
            <v>CHĂM SÓC SỨC KHỎE</v>
          </cell>
          <cell r="H12584" t="str">
            <v>TĂNG CƯỜNG HỆ MIỄN DỊCH</v>
          </cell>
        </row>
        <row r="12585">
          <cell r="C12585" t="str">
            <v>4901313207208</v>
          </cell>
          <cell r="D12585" t="str">
            <v>KAMEDA - Bánh Gạo Soft Salad 137g</v>
          </cell>
          <cell r="E12585">
            <v>75000</v>
          </cell>
          <cell r="F12585" t="str">
            <v>231523</v>
          </cell>
          <cell r="G12585" t="str">
            <v>THỰC PHẨM</v>
          </cell>
          <cell r="H12585" t="str">
            <v>BÁNH KẸO, ĐỒ ĂN VẶT</v>
          </cell>
        </row>
        <row r="12586">
          <cell r="C12586" t="str">
            <v>4901417788665</v>
          </cell>
          <cell r="D12586" t="str">
            <v>KRACIE- Set gội xả Latte phục hồi tóc 400mlx2 N</v>
          </cell>
          <cell r="E12586">
            <v>389000</v>
          </cell>
          <cell r="F12586" t="str">
            <v>231524</v>
          </cell>
          <cell r="G12586" t="str">
            <v>CHĂM SÓC SẮC ĐẸP</v>
          </cell>
          <cell r="H12586" t="str">
            <v>CHĂM SÓC TÓC</v>
          </cell>
        </row>
        <row r="12587">
          <cell r="C12587" t="str">
            <v>4902111777832</v>
          </cell>
          <cell r="D12587" t="str">
            <v>DOVE -Bộ Sữa Tắm, Tẩy Tế Bào Chết Lên Men 480+298g</v>
          </cell>
          <cell r="E12587">
            <v>499000</v>
          </cell>
          <cell r="F12587" t="str">
            <v>231525</v>
          </cell>
          <cell r="G12587" t="str">
            <v>CHĂM SÓC SẮC ĐẸP</v>
          </cell>
          <cell r="H12587" t="str">
            <v>CHĂM SÓC CƠ THỂ</v>
          </cell>
        </row>
        <row r="12588">
          <cell r="C12588" t="str">
            <v>4987176243423</v>
          </cell>
          <cell r="D12588" t="str">
            <v>P&amp;G- Bộ gội xả H&amp;S 5in1 tóc hư tổn 340+340ml</v>
          </cell>
          <cell r="E12588">
            <v>279000</v>
          </cell>
          <cell r="F12588" t="str">
            <v>231526</v>
          </cell>
          <cell r="G12588" t="str">
            <v>CHĂM SÓC SẮC ĐẸP</v>
          </cell>
          <cell r="H12588" t="str">
            <v>CHĂM SÓC TÓC</v>
          </cell>
        </row>
        <row r="12589">
          <cell r="C12589" t="str">
            <v>3499320014922</v>
          </cell>
          <cell r="D12589" t="str">
            <v>Galderma - Sữa rửa mặt tạo bọt Cetaphil 473mL</v>
          </cell>
          <cell r="E12589">
            <v>485000</v>
          </cell>
          <cell r="F12589" t="str">
            <v>231527</v>
          </cell>
          <cell r="G12589" t="str">
            <v>CHĂM SÓC SẮC ĐẸP</v>
          </cell>
          <cell r="H12589" t="str">
            <v>CHĂM SÓC DA</v>
          </cell>
        </row>
        <row r="12590">
          <cell r="C12590" t="str">
            <v>3499320012676</v>
          </cell>
          <cell r="D12590" t="str">
            <v>Galderma - Sữa dưỡng ẩm Cetaphil Face &amp; Body 591ml</v>
          </cell>
          <cell r="E12590">
            <v>485000</v>
          </cell>
          <cell r="F12590" t="str">
            <v>231528</v>
          </cell>
          <cell r="G12590" t="str">
            <v>CHĂM SÓC SẮC ĐẸP</v>
          </cell>
          <cell r="H12590" t="str">
            <v>CHĂM SÓC CƠ THỂ</v>
          </cell>
        </row>
        <row r="12591">
          <cell r="C12591" t="str">
            <v>4547301822246</v>
          </cell>
          <cell r="D12591" t="str">
            <v>GUNZE-Quần tất Sabrina màu 470-Beige M-L</v>
          </cell>
          <cell r="E12591">
            <v>120000</v>
          </cell>
          <cell r="F12591" t="str">
            <v>231529</v>
          </cell>
          <cell r="G12591" t="str">
            <v>THỜI TRANG</v>
          </cell>
          <cell r="H12591" t="str">
            <v>THỜI TRANG NỮ</v>
          </cell>
        </row>
        <row r="12592">
          <cell r="C12592" t="str">
            <v>4547301822130</v>
          </cell>
          <cell r="D12592" t="str">
            <v>GUNZE-Quần tất Sabrina màu 470-Đen L-L</v>
          </cell>
          <cell r="E12592">
            <v>120000</v>
          </cell>
          <cell r="F12592" t="str">
            <v>231530</v>
          </cell>
          <cell r="G12592" t="str">
            <v>THỜI TRANG</v>
          </cell>
          <cell r="H12592" t="str">
            <v>THỜI TRANG NỮ</v>
          </cell>
        </row>
        <row r="12593">
          <cell r="C12593" t="str">
            <v>4547301691095</v>
          </cell>
          <cell r="D12593" t="str">
            <v>GUNZE-Quần tất Sabrina màu 420-Beige M-L</v>
          </cell>
          <cell r="E12593">
            <v>120000</v>
          </cell>
          <cell r="F12593" t="str">
            <v>231531</v>
          </cell>
          <cell r="G12593" t="str">
            <v>THỜI TRANG</v>
          </cell>
          <cell r="H12593" t="str">
            <v>THỜI TRANG NỮ</v>
          </cell>
        </row>
        <row r="12594">
          <cell r="C12594" t="str">
            <v>4547301691057</v>
          </cell>
          <cell r="D12594" t="str">
            <v>GUNZE-Quần tất Sabrina màu 420-Beige L-L</v>
          </cell>
          <cell r="E12594">
            <v>120000</v>
          </cell>
          <cell r="F12594" t="str">
            <v>231532</v>
          </cell>
          <cell r="G12594" t="str">
            <v>THỜI TRANG</v>
          </cell>
          <cell r="H12594" t="str">
            <v>THỜI TRANG NỮ</v>
          </cell>
        </row>
        <row r="12595">
          <cell r="C12595" t="str">
            <v>4547531020306</v>
          </cell>
          <cell r="D12595" t="str">
            <v>GUNZE-Quần tất Sabrina màu 430-Beige L-L</v>
          </cell>
          <cell r="E12595">
            <v>120000</v>
          </cell>
          <cell r="F12595" t="str">
            <v>231533</v>
          </cell>
          <cell r="G12595" t="str">
            <v>THỜI TRANG</v>
          </cell>
          <cell r="H12595" t="str">
            <v>THỜI TRANG NỮ</v>
          </cell>
        </row>
        <row r="12596">
          <cell r="C12596" t="str">
            <v>2304032411000</v>
          </cell>
          <cell r="D12596" t="str">
            <v>Set khăn cao cấp Nhật Bản 4 món màu xanh rêu</v>
          </cell>
          <cell r="E12596">
            <v>289000</v>
          </cell>
          <cell r="F12596" t="str">
            <v>231534</v>
          </cell>
          <cell r="G12596" t="str">
            <v>NHÀ CỬA ĐỜI SỐNG</v>
          </cell>
          <cell r="H12596" t="str">
            <v>KHĂN</v>
          </cell>
        </row>
        <row r="12597">
          <cell r="C12597" t="str">
            <v>2304032411017</v>
          </cell>
          <cell r="D12597" t="str">
            <v>Set khăn cao cấp Nhật Bản 4 món màu xanh navy</v>
          </cell>
          <cell r="E12597">
            <v>289000</v>
          </cell>
          <cell r="F12597" t="str">
            <v>231535</v>
          </cell>
          <cell r="G12597" t="str">
            <v>NHÀ CỬA ĐỜI SỐNG</v>
          </cell>
          <cell r="H12597" t="str">
            <v>KHĂN</v>
          </cell>
        </row>
        <row r="12598">
          <cell r="C12598" t="str">
            <v>2304032411024</v>
          </cell>
          <cell r="D12598" t="str">
            <v>Set khăn cao cấp Nhật Bản 4 món màu vàng nâu</v>
          </cell>
          <cell r="E12598">
            <v>289000</v>
          </cell>
          <cell r="F12598" t="str">
            <v>231536</v>
          </cell>
          <cell r="G12598" t="str">
            <v>NHÀ CỬA ĐỜI SỐNG</v>
          </cell>
          <cell r="H12598" t="str">
            <v>KHĂN</v>
          </cell>
        </row>
        <row r="12599">
          <cell r="C12599" t="str">
            <v>2304032411031</v>
          </cell>
          <cell r="D12599" t="str">
            <v>Set khăn cao cấp Nhật Bản 4 món màu hồng vỏ đỗ</v>
          </cell>
          <cell r="E12599">
            <v>289000</v>
          </cell>
          <cell r="F12599" t="str">
            <v>231537</v>
          </cell>
          <cell r="G12599" t="str">
            <v>NHÀ CỬA ĐỜI SỐNG</v>
          </cell>
          <cell r="H12599" t="str">
            <v>KHĂN</v>
          </cell>
        </row>
        <row r="12600">
          <cell r="C12600" t="str">
            <v>2304032411048</v>
          </cell>
          <cell r="D12600" t="str">
            <v>Set khăn cao cấp Nhật Bản 4 món màu ghi</v>
          </cell>
          <cell r="E12600">
            <v>289000</v>
          </cell>
          <cell r="F12600" t="str">
            <v>231538</v>
          </cell>
          <cell r="G12600" t="str">
            <v>NHÀ CỬA ĐỜI SỐNG</v>
          </cell>
          <cell r="H12600" t="str">
            <v>KHĂN</v>
          </cell>
        </row>
        <row r="12601">
          <cell r="C12601" t="str">
            <v>2304032411055</v>
          </cell>
          <cell r="D12601" t="str">
            <v>Set khăn cao cấp Nhật Bản 4 món màu xanh cổ vịt</v>
          </cell>
          <cell r="E12601">
            <v>289000</v>
          </cell>
          <cell r="F12601" t="str">
            <v>231539</v>
          </cell>
          <cell r="G12601" t="str">
            <v>NHÀ CỬA ĐỜI SỐNG</v>
          </cell>
          <cell r="H12601" t="str">
            <v>KHĂN</v>
          </cell>
        </row>
        <row r="12602">
          <cell r="C12602" t="str">
            <v>4946842639076</v>
          </cell>
          <cell r="D12602" t="str">
            <v>ASAHI - Viên uống bổ sung 8 loại vitamin B 60 viên</v>
          </cell>
          <cell r="E12602">
            <v>180000</v>
          </cell>
          <cell r="F12602" t="str">
            <v>231540</v>
          </cell>
          <cell r="G12602" t="str">
            <v>CHĂM SÓC SỨC KHỎE</v>
          </cell>
          <cell r="H12602" t="str">
            <v>TĂNG CƯỜNG HỆ MIỄN DỊCH</v>
          </cell>
        </row>
        <row r="12603">
          <cell r="C12603" t="str">
            <v>4547301691064</v>
          </cell>
          <cell r="D12603" t="str">
            <v>GUNZE-Quần tất Sabrina màu 420-đen ML</v>
          </cell>
          <cell r="E12603">
            <v>120000</v>
          </cell>
          <cell r="F12603" t="str">
            <v>231541</v>
          </cell>
          <cell r="G12603" t="str">
            <v>THỜI TRANG</v>
          </cell>
          <cell r="H12603" t="str">
            <v>THỜI TRANG NỮ</v>
          </cell>
        </row>
        <row r="12604">
          <cell r="C12604" t="str">
            <v>4901301438638</v>
          </cell>
          <cell r="D12604" t="str">
            <v>KAO -Set 2 kem dưỡng Nivea 169gr + 56gr bản noel</v>
          </cell>
          <cell r="E12604">
            <v>325000</v>
          </cell>
          <cell r="F12604" t="str">
            <v>231542</v>
          </cell>
          <cell r="G12604" t="str">
            <v>CHĂM SÓC SẮC ĐẸP</v>
          </cell>
          <cell r="H12604" t="str">
            <v>CHĂM SÓC DA</v>
          </cell>
        </row>
        <row r="12605">
          <cell r="C12605" t="str">
            <v>X003GU87H5</v>
          </cell>
          <cell r="D12605" t="str">
            <v>Taotronics - Đèn bàn chống cận SYMPA SP-DL004</v>
          </cell>
          <cell r="E12605">
            <v>435000</v>
          </cell>
          <cell r="F12605" t="str">
            <v>231543</v>
          </cell>
          <cell r="G12605" t="str">
            <v>NHÀ CỬA ĐỜI SỐNG</v>
          </cell>
          <cell r="H12605" t="str">
            <v>ĐỒ DÙNG SINH HOẠT GIA ĐÌNH</v>
          </cell>
        </row>
        <row r="12606">
          <cell r="C12606" t="str">
            <v>4992555266541</v>
          </cell>
          <cell r="D12606" t="str">
            <v>Fujiya - Kẹo mút socola Peko Peko 24g</v>
          </cell>
          <cell r="E12606">
            <v>45000</v>
          </cell>
          <cell r="F12606" t="str">
            <v>231547</v>
          </cell>
          <cell r="G12606" t="str">
            <v>THỰC PHẨM</v>
          </cell>
          <cell r="H12606" t="str">
            <v>ĐỒ UỐNG, PHA CHẾ</v>
          </cell>
        </row>
        <row r="12607">
          <cell r="C12607" t="str">
            <v>4550583434939</v>
          </cell>
          <cell r="D12607" t="str">
            <v>MUJI - Lotion Toning water cho da nhạy cảm 300ml N</v>
          </cell>
          <cell r="E12607">
            <v>319000</v>
          </cell>
          <cell r="F12607" t="str">
            <v>231548</v>
          </cell>
          <cell r="G12607" t="str">
            <v>CHĂM SÓC SẮC ĐẸP</v>
          </cell>
          <cell r="H12607" t="str">
            <v>CHĂM SÓC DA</v>
          </cell>
        </row>
        <row r="12608">
          <cell r="C12608" t="str">
            <v>4909978164355</v>
          </cell>
          <cell r="D12608" t="str">
            <v>SHISEIDO- KEM DƯỠNG DA ELIXIR CHỐNG LÃO HÓA 50G N</v>
          </cell>
          <cell r="E12608">
            <v>2450000</v>
          </cell>
          <cell r="F12608" t="str">
            <v>231549</v>
          </cell>
          <cell r="G12608" t="str">
            <v>CHĂM SÓC SẮC ĐẸP</v>
          </cell>
          <cell r="H12608" t="str">
            <v>CHĂM SÓC DA</v>
          </cell>
        </row>
        <row r="12609">
          <cell r="C12609" t="str">
            <v>4548514511309</v>
          </cell>
          <cell r="D12609" t="str">
            <v>XỊT DƯỠNG NGĂN NGỪA TÓC GÃY RỤNG CHO NAM BATHCLIN</v>
          </cell>
          <cell r="E12609">
            <v>279000</v>
          </cell>
          <cell r="F12609" t="str">
            <v>231552</v>
          </cell>
          <cell r="G12609" t="str">
            <v>CHĂM SÓC SẮC ĐẸP</v>
          </cell>
          <cell r="H12609" t="str">
            <v>Mỹ phẩm khác</v>
          </cell>
        </row>
        <row r="12610">
          <cell r="C12610" t="str">
            <v>4976366015544</v>
          </cell>
          <cell r="D12610" t="str">
            <v>GĂNG TAY TỰ HỦY SINH HỌC VINYL S SELECT (SIZE M)</v>
          </cell>
          <cell r="E12610">
            <v>129000</v>
          </cell>
          <cell r="F12610" t="str">
            <v>231553</v>
          </cell>
          <cell r="G12610" t="str">
            <v>NHÀ CỬA ĐỜI SỐNG</v>
          </cell>
          <cell r="H12610" t="str">
            <v>BẾP VÀ PHÒNG ĂN</v>
          </cell>
        </row>
        <row r="12611">
          <cell r="C12611" t="str">
            <v>4976366015551</v>
          </cell>
          <cell r="D12611" t="str">
            <v>GĂNG TAY TỰ HỦY SINH HỌC VINYL S SELECT (SIZE L)</v>
          </cell>
          <cell r="E12611">
            <v>129000</v>
          </cell>
          <cell r="F12611" t="str">
            <v>231554</v>
          </cell>
          <cell r="G12611" t="str">
            <v>NHÀ CỬA ĐỜI SỐNG</v>
          </cell>
          <cell r="H12611" t="str">
            <v>BẾP VÀ PHÒNG ĂN</v>
          </cell>
        </row>
        <row r="12612">
          <cell r="C12612" t="str">
            <v>4589563520157</v>
          </cell>
          <cell r="D12612" t="str">
            <v>CURE- Gel tẩy da chết White Clear da nhạy cảm 200g</v>
          </cell>
          <cell r="E12612">
            <v>520000</v>
          </cell>
          <cell r="F12612" t="str">
            <v>231555</v>
          </cell>
          <cell r="G12612" t="str">
            <v>CHĂM SÓC SẮC ĐẸP</v>
          </cell>
          <cell r="H12612" t="str">
            <v>CHĂM SÓC DA</v>
          </cell>
        </row>
        <row r="12613">
          <cell r="C12613" t="str">
            <v>4934675230041</v>
          </cell>
          <cell r="D12613" t="str">
            <v>CHIBORI- Bánh Cookie kiểu Nhật Moegino 32 chiếc</v>
          </cell>
          <cell r="E12613">
            <v>259000</v>
          </cell>
          <cell r="F12613" t="str">
            <v>231556</v>
          </cell>
          <cell r="G12613" t="str">
            <v>THỰC PHẨM</v>
          </cell>
          <cell r="H12613" t="str">
            <v>BÁNH KẸO, ĐỒ ĂN VẶT</v>
          </cell>
        </row>
        <row r="12614">
          <cell r="C12614" t="str">
            <v>4901360351336</v>
          </cell>
          <cell r="D12614" t="str">
            <v>BOURBON- Hộp bánh HighSelection HS-10</v>
          </cell>
          <cell r="E12614">
            <v>290000</v>
          </cell>
          <cell r="F12614" t="str">
            <v>231557</v>
          </cell>
          <cell r="G12614" t="str">
            <v>THỰC PHẨM</v>
          </cell>
          <cell r="H12614" t="str">
            <v>BÁNH KẸO, ĐỒ ĂN VẶT</v>
          </cell>
        </row>
        <row r="12615">
          <cell r="C12615" t="str">
            <v>4975186230151</v>
          </cell>
          <cell r="D12615" t="str">
            <v>Akai Bohshi - Bánh quy hộp cao cấp 8 vị x 20 chiếc</v>
          </cell>
          <cell r="E12615">
            <v>399000</v>
          </cell>
          <cell r="F12615" t="str">
            <v>231558</v>
          </cell>
          <cell r="G12615" t="str">
            <v>THỰC PHẨM</v>
          </cell>
          <cell r="H12615" t="str">
            <v>BÁNH KẸO, ĐỒ ĂN VẶT</v>
          </cell>
        </row>
        <row r="12616">
          <cell r="C12616" t="str">
            <v>5000299609347</v>
          </cell>
          <cell r="D12616" t="str">
            <v>Glenlivet - Rượu Whisky Founders Reserve 1824 1L</v>
          </cell>
          <cell r="E12616">
            <v>990000</v>
          </cell>
          <cell r="F12616" t="str">
            <v>231559</v>
          </cell>
          <cell r="G12616" t="str">
            <v>THỰC PHẨM</v>
          </cell>
          <cell r="H12616" t="str">
            <v>RƯỢU</v>
          </cell>
        </row>
        <row r="12617">
          <cell r="C12617" t="str">
            <v>5010106113127</v>
          </cell>
          <cell r="D12617" t="str">
            <v>Rượu Whisky Finest Ballantines 750ml/40 độ</v>
          </cell>
          <cell r="E12617">
            <v>459000</v>
          </cell>
          <cell r="F12617" t="str">
            <v>231560</v>
          </cell>
          <cell r="G12617" t="str">
            <v>THỰC PHẨM</v>
          </cell>
          <cell r="H12617" t="str">
            <v>RƯỢU</v>
          </cell>
        </row>
        <row r="12618">
          <cell r="C12618" t="str">
            <v>4906666121416</v>
          </cell>
          <cell r="D12618" t="str">
            <v>Iichiko - Rượu Shochu Nhật Bản 720ml/25 độ</v>
          </cell>
          <cell r="E12618">
            <v>450000</v>
          </cell>
          <cell r="F12618" t="str">
            <v>231561</v>
          </cell>
          <cell r="G12618" t="str">
            <v>THỰC PHẨM</v>
          </cell>
          <cell r="H12618" t="str">
            <v>RƯỢU</v>
          </cell>
        </row>
        <row r="12619">
          <cell r="C12619" t="str">
            <v>5000267116532</v>
          </cell>
          <cell r="D12619" t="str">
            <v>Rượu Whisky Johnnie Walker Double Black 700ml/40%</v>
          </cell>
          <cell r="E12619">
            <v>990000</v>
          </cell>
          <cell r="F12619" t="str">
            <v>231562</v>
          </cell>
          <cell r="G12619" t="str">
            <v>THỰC PHẨM</v>
          </cell>
          <cell r="H12619" t="str">
            <v>RƯỢU</v>
          </cell>
        </row>
        <row r="12620">
          <cell r="C12620" t="str">
            <v>4905846157948</v>
          </cell>
          <cell r="D12620" t="str">
            <v>Choya - Lốc 5 chai rượu choya mơ xanh 160ml/16 độ</v>
          </cell>
          <cell r="E12620">
            <v>509000</v>
          </cell>
          <cell r="F12620" t="str">
            <v>231563</v>
          </cell>
          <cell r="G12620" t="str">
            <v>THỰC PHẨM</v>
          </cell>
          <cell r="H12620" t="str">
            <v>RƯỢU</v>
          </cell>
        </row>
        <row r="12621">
          <cell r="C12621" t="str">
            <v>4904046080520</v>
          </cell>
          <cell r="D12621" t="str">
            <v>NAKATA - Rượu Mơ Black Sugar Umeshu 720ml/12 độ</v>
          </cell>
          <cell r="E12621">
            <v>495000</v>
          </cell>
          <cell r="F12621" t="str">
            <v>231564</v>
          </cell>
          <cell r="G12621" t="str">
            <v>THỰC PHẨM</v>
          </cell>
          <cell r="H12621" t="str">
            <v>RƯỢU</v>
          </cell>
        </row>
        <row r="12622">
          <cell r="C12622" t="str">
            <v>4904046080667</v>
          </cell>
          <cell r="D12622" t="str">
            <v>NAKATA - Rượu mơ Umeshu vị mật ong 300ml/10 độ</v>
          </cell>
          <cell r="E12622">
            <v>235000</v>
          </cell>
          <cell r="F12622" t="str">
            <v>231565</v>
          </cell>
          <cell r="G12622" t="str">
            <v>THỰC PHẨM</v>
          </cell>
          <cell r="H12622" t="str">
            <v>RƯỢU</v>
          </cell>
        </row>
        <row r="12623">
          <cell r="C12623" t="str">
            <v>4904046081305</v>
          </cell>
          <cell r="D12623" t="str">
            <v>NAKATA - Rượu mơ đỏ Umeshu 300ml/10 độ</v>
          </cell>
          <cell r="E12623">
            <v>235000</v>
          </cell>
          <cell r="F12623" t="str">
            <v>231566</v>
          </cell>
          <cell r="G12623" t="str">
            <v>THỰC PHẨM</v>
          </cell>
          <cell r="H12623" t="str">
            <v>RƯỢU</v>
          </cell>
        </row>
        <row r="12624">
          <cell r="C12624" t="str">
            <v>4904046081299</v>
          </cell>
          <cell r="D12624" t="str">
            <v>NAKATA - Rượu mơ trắng Umeshu 300ml/10 độ</v>
          </cell>
          <cell r="E12624">
            <v>235000</v>
          </cell>
          <cell r="F12624" t="str">
            <v>231567</v>
          </cell>
          <cell r="G12624" t="str">
            <v>THỰC PHẨM</v>
          </cell>
          <cell r="H12624" t="str">
            <v>RƯỢU</v>
          </cell>
        </row>
        <row r="12625">
          <cell r="C12625" t="str">
            <v>5000267014203</v>
          </cell>
          <cell r="D12625" t="str">
            <v>Rượu Johnnie Walker Red Label 750ml 40 độ</v>
          </cell>
          <cell r="E12625">
            <v>485000</v>
          </cell>
          <cell r="F12625" t="str">
            <v>231568</v>
          </cell>
          <cell r="G12625" t="str">
            <v>THỰC PHẨM</v>
          </cell>
          <cell r="H12625" t="str">
            <v>RƯỢU</v>
          </cell>
        </row>
        <row r="12626">
          <cell r="C12626" t="str">
            <v>4985275798240</v>
          </cell>
          <cell r="D12626" t="str">
            <v>ELASTINE - Dầu gội, xả hương nước hoa 200ML</v>
          </cell>
          <cell r="E12626">
            <v>295000</v>
          </cell>
          <cell r="F12626" t="str">
            <v>231569</v>
          </cell>
          <cell r="G12626" t="str">
            <v>CHĂM SÓC SẮC ĐẸP</v>
          </cell>
          <cell r="H12626" t="str">
            <v>CHĂM SÓC TÓC</v>
          </cell>
        </row>
        <row r="12627">
          <cell r="C12627" t="str">
            <v>4901777188211</v>
          </cell>
          <cell r="D12627" t="str">
            <v>Rượu Suntory Royal Blended Whisky 700ml/43 độ</v>
          </cell>
          <cell r="E12627">
            <v>1490000</v>
          </cell>
          <cell r="F12627" t="str">
            <v>231570</v>
          </cell>
          <cell r="G12627" t="str">
            <v>THỰC PHẨM</v>
          </cell>
          <cell r="H12627" t="str">
            <v>RƯỢU</v>
          </cell>
        </row>
        <row r="12628">
          <cell r="C12628" t="str">
            <v>5000267116426</v>
          </cell>
          <cell r="D12628" t="str">
            <v>Rượu Whisky Johnnie Walker Double Black 700ml/40%</v>
          </cell>
          <cell r="E12628">
            <v>990000</v>
          </cell>
          <cell r="F12628" t="str">
            <v>231571</v>
          </cell>
          <cell r="G12628" t="str">
            <v>THỰC PHẨM</v>
          </cell>
          <cell r="H12628" t="str">
            <v>RƯỢU</v>
          </cell>
        </row>
        <row r="12629">
          <cell r="C12629" t="str">
            <v>4571246761766</v>
          </cell>
          <cell r="D12629" t="str">
            <v>NICHIEI - Viên uống Natto Premium 330 viên N</v>
          </cell>
          <cell r="E12629">
            <v>3199000</v>
          </cell>
          <cell r="F12629" t="str">
            <v>231572</v>
          </cell>
          <cell r="G12629" t="str">
            <v>CHĂM SÓC SỨC KHỎE</v>
          </cell>
          <cell r="H12629" t="str">
            <v>HỖ TRỢ TRÍ NÃO VÀ TRÍ NHỚ</v>
          </cell>
        </row>
        <row r="12630">
          <cell r="C12630" t="str">
            <v>088300104406</v>
          </cell>
          <cell r="D12630" t="str">
            <v>Nước hoa CK Be Eau De Toilette 100ml đen</v>
          </cell>
          <cell r="E12630">
            <v>750000</v>
          </cell>
          <cell r="F12630" t="str">
            <v>231573</v>
          </cell>
          <cell r="G12630" t="str">
            <v>CHĂM SÓC SẮC ĐẸP</v>
          </cell>
          <cell r="H12630" t="str">
            <v>CHĂM SÓC CƠ THỂ</v>
          </cell>
        </row>
        <row r="12631">
          <cell r="C12631" t="str">
            <v>088300107407</v>
          </cell>
          <cell r="D12631" t="str">
            <v>Nước Hoa CK One Eau De Toilette 100ml trắng</v>
          </cell>
          <cell r="E12631">
            <v>750000</v>
          </cell>
          <cell r="F12631" t="str">
            <v>231574</v>
          </cell>
          <cell r="G12631" t="str">
            <v>CHĂM SÓC SẮC ĐẸP</v>
          </cell>
          <cell r="H12631" t="str">
            <v>CHĂM SÓC CƠ THỂ</v>
          </cell>
        </row>
        <row r="12632">
          <cell r="C12632" t="str">
            <v>5010314017408</v>
          </cell>
          <cell r="D12632" t="str">
            <v>Rượu Whisky Macallan 12 Sherry Oak 700ml/40 độ</v>
          </cell>
          <cell r="E12632">
            <v>2900000</v>
          </cell>
          <cell r="F12632" t="str">
            <v>231575</v>
          </cell>
          <cell r="G12632" t="str">
            <v>THỰC PHẨM</v>
          </cell>
          <cell r="H12632" t="str">
            <v>RƯỢU</v>
          </cell>
        </row>
        <row r="12633">
          <cell r="C12633" t="str">
            <v>4904046080674</v>
          </cell>
          <cell r="D12633" t="str">
            <v>NAKATA - Rượu mơ Umeshu vị mật ong 300ml/10 độ</v>
          </cell>
          <cell r="E12633">
            <v>235000</v>
          </cell>
          <cell r="F12633" t="str">
            <v>231576</v>
          </cell>
          <cell r="G12633" t="str">
            <v>THỰC PHẨM</v>
          </cell>
          <cell r="H12633" t="str">
            <v>RƯỢU</v>
          </cell>
        </row>
        <row r="12634">
          <cell r="C12634" t="str">
            <v>2304042412387</v>
          </cell>
          <cell r="D12634" t="str">
            <v>YUKI - Ga Nhung Bo Chun Cao Cấp màu vỏ đỗ 2m*2.2m</v>
          </cell>
          <cell r="E12634">
            <v>535000</v>
          </cell>
          <cell r="F12634" t="str">
            <v>231577</v>
          </cell>
          <cell r="G12634" t="str">
            <v>NHÀ CỬA ĐỜI SỐNG</v>
          </cell>
          <cell r="H12634" t="str">
            <v>ĐỒ DÙNG SINH HOẠT GIA ĐÌNH</v>
          </cell>
        </row>
        <row r="12635">
          <cell r="C12635" t="str">
            <v>2304042412394</v>
          </cell>
          <cell r="D12635" t="str">
            <v>YUKI - Ga Nhung Bo Chun Cao Cấp màu ghi 1.8m*2m</v>
          </cell>
          <cell r="E12635">
            <v>515000</v>
          </cell>
          <cell r="F12635" t="str">
            <v>231578</v>
          </cell>
          <cell r="G12635" t="str">
            <v>NHÀ CỬA ĐỜI SỐNG</v>
          </cell>
          <cell r="H12635" t="str">
            <v>ĐỒ DÙNG SINH HOẠT GIA ĐÌNH</v>
          </cell>
        </row>
        <row r="12636">
          <cell r="C12636" t="str">
            <v>2304042412400</v>
          </cell>
          <cell r="D12636" t="str">
            <v>YUKI - Ga Nhung Bo Chun Cao Cấp màu be 1.8m*2m</v>
          </cell>
          <cell r="E12636">
            <v>515000</v>
          </cell>
          <cell r="F12636" t="str">
            <v>231579</v>
          </cell>
          <cell r="G12636" t="str">
            <v>NHÀ CỬA ĐỜI SỐNG</v>
          </cell>
          <cell r="H12636" t="str">
            <v>ĐỒ DÙNG SINH HOẠT GIA ĐÌNH</v>
          </cell>
        </row>
        <row r="12637">
          <cell r="C12637" t="str">
            <v>2304042412417</v>
          </cell>
          <cell r="D12637" t="str">
            <v>YUKI - Ga Nhung Bo Chun Cao Cấp màu xanh 1.8m*2m</v>
          </cell>
          <cell r="E12637">
            <v>515000</v>
          </cell>
          <cell r="F12637" t="str">
            <v>231580</v>
          </cell>
          <cell r="G12637" t="str">
            <v>NHÀ CỬA ĐỜI SỐNG</v>
          </cell>
          <cell r="H12637" t="str">
            <v>ĐỒ DÙNG SINH HOẠT GIA ĐÌNH</v>
          </cell>
        </row>
        <row r="12638">
          <cell r="C12638" t="str">
            <v>4983254300019</v>
          </cell>
          <cell r="D12638" t="str">
            <v>Rượu Sake Tokubetsu Jummai Tokyo Wajo 720ml</v>
          </cell>
          <cell r="E12638">
            <v>980000</v>
          </cell>
          <cell r="F12638" t="str">
            <v>231581</v>
          </cell>
          <cell r="G12638" t="str">
            <v>THỰC PHẨM</v>
          </cell>
          <cell r="H12638" t="str">
            <v>RƯỢU</v>
          </cell>
        </row>
        <row r="12639">
          <cell r="C12639" t="str">
            <v>4562344393317</v>
          </cell>
          <cell r="D12639" t="str">
            <v>THERMOS- Bình nước giữ nhiệt 1.5L (Màu nâu)</v>
          </cell>
          <cell r="E12639">
            <v>970000</v>
          </cell>
          <cell r="F12639" t="str">
            <v>231582</v>
          </cell>
          <cell r="G12639" t="str">
            <v>NHÀ CỬA ĐỜI SỐNG</v>
          </cell>
          <cell r="H12639" t="str">
            <v>BẾP VÀ PHÒNG ĂN</v>
          </cell>
        </row>
        <row r="12640">
          <cell r="C12640" t="str">
            <v>4901417788658</v>
          </cell>
          <cell r="D12640" t="str">
            <v>KRACIE-Bộ gội xả cho tóc khô Latte 400mlx2 N</v>
          </cell>
          <cell r="E12640">
            <v>389000</v>
          </cell>
          <cell r="F12640" t="str">
            <v>231583</v>
          </cell>
          <cell r="G12640" t="str">
            <v>CHĂM SÓC SẮC ĐẸP</v>
          </cell>
          <cell r="H12640" t="str">
            <v>CHĂM SÓC TÓC</v>
          </cell>
        </row>
        <row r="12641">
          <cell r="C12641" t="str">
            <v>8936212089309</v>
          </cell>
          <cell r="D12641" t="str">
            <v>KAIYO - Ô gấp gọn tự động hai chiều 10 nan lá to</v>
          </cell>
          <cell r="E12641">
            <v>199000</v>
          </cell>
          <cell r="F12641" t="str">
            <v>231584</v>
          </cell>
          <cell r="G12641" t="str">
            <v>NHÀ CỬA ĐỜI SỐNG</v>
          </cell>
          <cell r="H12641" t="str">
            <v>ĐỒ DÙNG SINH HOẠT GIA ĐÌNH</v>
          </cell>
        </row>
        <row r="12642">
          <cell r="C12642" t="str">
            <v>8936212089316</v>
          </cell>
          <cell r="D12642" t="str">
            <v>KAIYO - Ô gấp gọn tự động hai chiều 10 nan lá nhỏ</v>
          </cell>
          <cell r="E12642">
            <v>199000</v>
          </cell>
          <cell r="F12642" t="str">
            <v>231585</v>
          </cell>
          <cell r="G12642" t="str">
            <v>NHÀ CỬA ĐỜI SỐNG</v>
          </cell>
          <cell r="H12642" t="str">
            <v>ĐỒ DÙNG SINH HOẠT GIA ĐÌNH</v>
          </cell>
        </row>
        <row r="12643">
          <cell r="C12643" t="str">
            <v>8936212089354</v>
          </cell>
          <cell r="D12643" t="str">
            <v>KAIYO - Ô tự động cán dài 16 nan hoạ tiết lá nhỏ</v>
          </cell>
          <cell r="E12643">
            <v>199000</v>
          </cell>
          <cell r="F12643" t="str">
            <v>231586</v>
          </cell>
          <cell r="G12643" t="str">
            <v>NHÀ CỬA ĐỜI SỐNG</v>
          </cell>
          <cell r="H12643" t="str">
            <v>ĐỒ DÙNG SINH HOẠT GIA ĐÌNH</v>
          </cell>
        </row>
        <row r="12644">
          <cell r="C12644" t="str">
            <v>4897110500089</v>
          </cell>
          <cell r="D12644" t="str">
            <v>CMC- LỌ THẢ BỒN CẦU KHỬ KHUẨN 250G N</v>
          </cell>
          <cell r="E12644">
            <v>75000</v>
          </cell>
          <cell r="F12644" t="str">
            <v>231587</v>
          </cell>
          <cell r="G12644" t="str">
            <v>NHÀ CỬA ĐỜI SỐNG</v>
          </cell>
          <cell r="H12644" t="str">
            <v>XÀ PHÒNG, CHẤT TẨY RỬA</v>
          </cell>
        </row>
        <row r="12645">
          <cell r="C12645" t="str">
            <v>4902111776361</v>
          </cell>
          <cell r="D12645" t="str">
            <v>LUX - Set gội xả Lux Damage Repair Treatment Pump</v>
          </cell>
          <cell r="E12645">
            <v>270000</v>
          </cell>
          <cell r="F12645" t="str">
            <v>231588</v>
          </cell>
          <cell r="G12645" t="str">
            <v>CHĂM SÓC SẮC ĐẸP</v>
          </cell>
          <cell r="H12645" t="str">
            <v>CHĂM SÓC TÓC</v>
          </cell>
        </row>
        <row r="12646">
          <cell r="C12646" t="str">
            <v>4971399073431</v>
          </cell>
          <cell r="D12646" t="str">
            <v>Rượu Sake Inoue Jimmu kèm hộp gỗ 720ml 25%</v>
          </cell>
          <cell r="E12646">
            <v>1600000</v>
          </cell>
          <cell r="F12646" t="str">
            <v>231589</v>
          </cell>
          <cell r="G12646" t="str">
            <v>THỰC PHẨM</v>
          </cell>
          <cell r="H12646" t="str">
            <v>RƯỢU</v>
          </cell>
        </row>
        <row r="12647">
          <cell r="C12647" t="str">
            <v>2306102412474</v>
          </cell>
          <cell r="D12647" t="str">
            <v>Hồng sấy dẻo Anpo Nhật Bản cao cấp 12 quả 800g</v>
          </cell>
          <cell r="E12647">
            <v>1599000</v>
          </cell>
          <cell r="F12647" t="str">
            <v>231590</v>
          </cell>
          <cell r="G12647" t="str">
            <v>ORDER</v>
          </cell>
          <cell r="H12647" t="str">
            <v>THỰC PHẨM</v>
          </cell>
        </row>
        <row r="12648">
          <cell r="C12648" t="str">
            <v>4901880917852</v>
          </cell>
          <cell r="D12648" t="str">
            <v>Bia Sapporo Goku ZERO 350ml( thùng 24 lon)</v>
          </cell>
          <cell r="E12648">
            <v>1420000</v>
          </cell>
          <cell r="F12648" t="str">
            <v>231591</v>
          </cell>
          <cell r="G12648" t="str">
            <v>THỰC PHẨM</v>
          </cell>
          <cell r="H12648" t="str">
            <v>RƯỢU</v>
          </cell>
        </row>
        <row r="12649">
          <cell r="C12649" t="str">
            <v>4580667071415</v>
          </cell>
          <cell r="D12649" t="str">
            <v>Kem dưỡng da lô hội Nomea Aloe &amp; NMN Nhật Bản 280g</v>
          </cell>
          <cell r="E12649">
            <v>249000</v>
          </cell>
          <cell r="F12649" t="str">
            <v>231592</v>
          </cell>
          <cell r="G12649" t="str">
            <v>CHĂM SÓC SẮC ĐẸP</v>
          </cell>
          <cell r="H12649" t="str">
            <v>CHĂM SÓC CƠ THỂ</v>
          </cell>
        </row>
        <row r="12650">
          <cell r="C12650" t="str">
            <v>80686005674</v>
          </cell>
          <cell r="D12650" t="str">
            <v>SUNTORY- Rượu whisky Hibiki Master's Select 700ml</v>
          </cell>
          <cell r="E12650">
            <v>3850000</v>
          </cell>
          <cell r="F12650" t="str">
            <v>231593</v>
          </cell>
          <cell r="G12650" t="str">
            <v>THỰC PHẨM</v>
          </cell>
          <cell r="H12650" t="str">
            <v>RƯỢU</v>
          </cell>
        </row>
        <row r="12651">
          <cell r="C12651" t="str">
            <v>8936212080610</v>
          </cell>
          <cell r="D12651" t="str">
            <v>KAIYO- Ấm siêu tốc 2 lớp cold touch xanh navy 2L</v>
          </cell>
          <cell r="E12651">
            <v>715000</v>
          </cell>
          <cell r="F12651" t="str">
            <v>231594</v>
          </cell>
          <cell r="G12651" t="str">
            <v>NHÀ CỬA ĐỜI SỐNG</v>
          </cell>
          <cell r="H12651" t="str">
            <v>BẾP VÀ PHÒNG ĂN</v>
          </cell>
        </row>
        <row r="12652">
          <cell r="C12652" t="str">
            <v>8936212080580</v>
          </cell>
          <cell r="D12652" t="str">
            <v>KAIYO- Ấm siêu tốc 2 lớp cold touch xanh navy 1.5L</v>
          </cell>
          <cell r="E12652">
            <v>650000</v>
          </cell>
          <cell r="F12652" t="str">
            <v>231595</v>
          </cell>
          <cell r="G12652" t="str">
            <v>NHÀ CỬA ĐỜI SỐNG</v>
          </cell>
          <cell r="H12652" t="str">
            <v>BẾP VÀ PHÒNG ĂN</v>
          </cell>
        </row>
        <row r="12653">
          <cell r="C12653" t="str">
            <v>8936212089323</v>
          </cell>
          <cell r="D12653" t="str">
            <v>KAIYO - Ô gấp gọn siêu nhẹ có móc treo hình lá cây</v>
          </cell>
          <cell r="E12653">
            <v>149000</v>
          </cell>
          <cell r="F12653" t="str">
            <v>231596</v>
          </cell>
          <cell r="G12653" t="str">
            <v>NHÀ CỬA ĐỜI SỐNG</v>
          </cell>
          <cell r="H12653" t="str">
            <v>ĐỒ DÙNG SINH HOẠT GIA ĐÌNH</v>
          </cell>
        </row>
        <row r="12654">
          <cell r="C12654" t="str">
            <v>8936212089330</v>
          </cell>
          <cell r="D12654" t="str">
            <v>KAIYO - Ô gấp gọn siêu nhẹ có móc treo hình lá to</v>
          </cell>
          <cell r="E12654">
            <v>149000</v>
          </cell>
          <cell r="F12654" t="str">
            <v>231597</v>
          </cell>
          <cell r="G12654" t="str">
            <v>NHÀ CỬA ĐỜI SỐNG</v>
          </cell>
          <cell r="H12654" t="str">
            <v>ĐỒ DÙNG SINH HOẠT GIA ĐÌNH</v>
          </cell>
        </row>
        <row r="12655">
          <cell r="C12655" t="str">
            <v>8936212089279</v>
          </cell>
          <cell r="D12655" t="str">
            <v>KAIYO - Gối cao su tự nhiên dáng thấp 5cm</v>
          </cell>
          <cell r="E12655">
            <v>350000</v>
          </cell>
          <cell r="F12655" t="str">
            <v>231598</v>
          </cell>
          <cell r="G12655" t="str">
            <v>NHÀ CỬA ĐỜI SỐNG</v>
          </cell>
          <cell r="H12655" t="str">
            <v>ĐỒ DÙNG SINH HOẠT GIA ĐÌNH</v>
          </cell>
        </row>
        <row r="12656">
          <cell r="C12656" t="str">
            <v>8936212083864</v>
          </cell>
          <cell r="D12656" t="str">
            <v>KAIYO - Chảo đúc cạn inox 3 lớp đáy liền (20cm)</v>
          </cell>
          <cell r="E12656">
            <v>425000</v>
          </cell>
          <cell r="F12656" t="str">
            <v>231599</v>
          </cell>
          <cell r="G12656" t="str">
            <v>NHÀ CỬA ĐỜI SỐNG</v>
          </cell>
          <cell r="H12656" t="str">
            <v>BẾP VÀ PHÒNG ĂN</v>
          </cell>
        </row>
        <row r="12657">
          <cell r="C12657" t="str">
            <v>8936212083871</v>
          </cell>
          <cell r="D12657" t="str">
            <v>KAIYO - Chảo đúc cạn inox 3 lớp đáy liền (24cm)</v>
          </cell>
          <cell r="E12657">
            <v>545000</v>
          </cell>
          <cell r="F12657" t="str">
            <v>231600</v>
          </cell>
          <cell r="G12657" t="str">
            <v>NHÀ CỬA ĐỜI SỐNG</v>
          </cell>
          <cell r="H12657" t="str">
            <v>BẾP VÀ PHÒNG ĂN</v>
          </cell>
        </row>
        <row r="12658">
          <cell r="C12658" t="str">
            <v>8936212083888</v>
          </cell>
          <cell r="D12658" t="str">
            <v>KAIYO - Chảo đúc cạn inox 3 lớp đáy liền (26cm)</v>
          </cell>
          <cell r="E12658">
            <v>630000</v>
          </cell>
          <cell r="F12658" t="str">
            <v>231601</v>
          </cell>
          <cell r="G12658" t="str">
            <v>NHÀ CỬA ĐỜI SỐNG</v>
          </cell>
          <cell r="H12658" t="str">
            <v>BẾP VÀ PHÒNG ĂN</v>
          </cell>
        </row>
        <row r="12659">
          <cell r="C12659" t="str">
            <v>8936212083635</v>
          </cell>
          <cell r="D12659" t="str">
            <v>KAIYO - Chảo đúc inox 3 lớp sâu lòng có vung(16cm)</v>
          </cell>
          <cell r="E12659">
            <v>399000</v>
          </cell>
          <cell r="F12659" t="str">
            <v>231602</v>
          </cell>
          <cell r="G12659" t="str">
            <v>NHÀ CỬA ĐỜI SỐNG</v>
          </cell>
          <cell r="H12659" t="str">
            <v>BẾP VÀ PHÒNG ĂN</v>
          </cell>
        </row>
        <row r="12660">
          <cell r="C12660" t="str">
            <v>8936212083642</v>
          </cell>
          <cell r="D12660" t="str">
            <v>KAIYO - Chảo đúc inox 3 lớp sâu lòng có vung(18cm)</v>
          </cell>
          <cell r="E12660">
            <v>450000</v>
          </cell>
          <cell r="F12660" t="str">
            <v>231603</v>
          </cell>
          <cell r="G12660" t="str">
            <v>NHÀ CỬA ĐỜI SỐNG</v>
          </cell>
          <cell r="H12660" t="str">
            <v>BẾP VÀ PHÒNG ĂN</v>
          </cell>
        </row>
        <row r="12661">
          <cell r="C12661" t="str">
            <v>8936212083659</v>
          </cell>
          <cell r="D12661" t="str">
            <v>KAIYO - Chảo đúc inox 3 lớp sâu lòng có vung(20cm)</v>
          </cell>
          <cell r="E12661">
            <v>550000</v>
          </cell>
          <cell r="F12661" t="str">
            <v>231604</v>
          </cell>
          <cell r="G12661" t="str">
            <v>NHÀ CỬA ĐỜI SỐNG</v>
          </cell>
          <cell r="H12661" t="str">
            <v>BẾP VÀ PHÒNG ĂN</v>
          </cell>
        </row>
        <row r="12662">
          <cell r="C12662" t="str">
            <v>8936212083666</v>
          </cell>
          <cell r="D12662" t="str">
            <v>KAIYO - Chảo đúc inox 3 lớp sâu lòng có vung(24cm)</v>
          </cell>
          <cell r="E12662">
            <v>700000</v>
          </cell>
          <cell r="F12662" t="str">
            <v>231605</v>
          </cell>
          <cell r="G12662" t="str">
            <v>NHÀ CỬA ĐỜI SỐNG</v>
          </cell>
          <cell r="H12662" t="str">
            <v>BẾP VÀ PHÒNG ĂN</v>
          </cell>
        </row>
        <row r="12663">
          <cell r="C12663" t="str">
            <v>8936212083369</v>
          </cell>
          <cell r="D12663" t="str">
            <v>KAIYO - Nồi đúc inox 3 lớp đáy liền size 18cm</v>
          </cell>
          <cell r="E12663">
            <v>600000</v>
          </cell>
          <cell r="F12663" t="str">
            <v>231606</v>
          </cell>
          <cell r="G12663" t="str">
            <v>NHÀ CỬA ĐỜI SỐNG</v>
          </cell>
          <cell r="H12663" t="str">
            <v>BẾP VÀ PHÒNG ĂN</v>
          </cell>
        </row>
        <row r="12664">
          <cell r="C12664" t="str">
            <v>8936212083376</v>
          </cell>
          <cell r="D12664" t="str">
            <v>KAIYO - Nồi đúc inox 3 lớp đáy liền size 20cm</v>
          </cell>
          <cell r="E12664">
            <v>690000</v>
          </cell>
          <cell r="F12664" t="str">
            <v>231607</v>
          </cell>
          <cell r="G12664" t="str">
            <v>NHÀ CỬA ĐỜI SỐNG</v>
          </cell>
          <cell r="H12664" t="str">
            <v>BẾP VÀ PHÒNG ĂN</v>
          </cell>
        </row>
        <row r="12665">
          <cell r="C12665" t="str">
            <v>8936212083383</v>
          </cell>
          <cell r="D12665" t="str">
            <v>KAIYO - Nồi đúc inox 3 lớp đáy liền size 22cm</v>
          </cell>
          <cell r="E12665">
            <v>830000</v>
          </cell>
          <cell r="F12665" t="str">
            <v>231608</v>
          </cell>
          <cell r="G12665" t="str">
            <v>NHÀ CỬA ĐỜI SỐNG</v>
          </cell>
          <cell r="H12665" t="str">
            <v>BẾP VÀ PHÒNG ĂN</v>
          </cell>
        </row>
        <row r="12666">
          <cell r="C12666" t="str">
            <v>8936212082126</v>
          </cell>
          <cell r="D12666" t="str">
            <v>KAIYO - Nồi nhôm đúc thành cao đáy từ 24cm</v>
          </cell>
          <cell r="E12666">
            <v>660000</v>
          </cell>
          <cell r="F12666" t="str">
            <v>231609</v>
          </cell>
          <cell r="G12666" t="str">
            <v>ORDER</v>
          </cell>
          <cell r="H12666" t="str">
            <v>NHÀ CỬA ĐỜI SỐNG</v>
          </cell>
        </row>
        <row r="12667">
          <cell r="C12667" t="str">
            <v>8936212088029</v>
          </cell>
          <cell r="D12667" t="str">
            <v>KAIYO - Rổ quay rau li tâm cao cấp màu đỏ (5.5Lít)</v>
          </cell>
          <cell r="E12667">
            <v>350000</v>
          </cell>
          <cell r="F12667" t="str">
            <v>231610</v>
          </cell>
          <cell r="G12667" t="str">
            <v>NHÀ CỬA ĐỜI SỐNG</v>
          </cell>
          <cell r="H12667" t="str">
            <v>BẾP VÀ PHÒNG ĂN</v>
          </cell>
        </row>
        <row r="12668">
          <cell r="C12668" t="str">
            <v>8936212088036</v>
          </cell>
          <cell r="D12668" t="str">
            <v>KAIYO - Rổ quay rau li tâm cao cấp màu xanh (5.5L)</v>
          </cell>
          <cell r="E12668">
            <v>350000</v>
          </cell>
          <cell r="F12668" t="str">
            <v>231611</v>
          </cell>
          <cell r="G12668" t="str">
            <v>NHÀ CỬA ĐỜI SỐNG</v>
          </cell>
          <cell r="H12668" t="str">
            <v>BẾP VÀ PHÒNG ĂN</v>
          </cell>
        </row>
        <row r="12669">
          <cell r="C12669" t="str">
            <v>8936212089262</v>
          </cell>
          <cell r="D12669" t="str">
            <v>KAIYO - Túi giữ nhiệt màu xanh rêu</v>
          </cell>
          <cell r="E12669">
            <v>199000</v>
          </cell>
          <cell r="F12669" t="str">
            <v>231612</v>
          </cell>
          <cell r="G12669" t="str">
            <v>NHÀ CỬA ĐỜI SỐNG</v>
          </cell>
          <cell r="H12669" t="str">
            <v>BẾP VÀ PHÒNG ĂN</v>
          </cell>
        </row>
        <row r="12670">
          <cell r="C12670" t="str">
            <v>8936212089286</v>
          </cell>
          <cell r="D12670" t="str">
            <v>KAIYO - Túi giữ nhiệt màu ghi</v>
          </cell>
          <cell r="E12670">
            <v>199000</v>
          </cell>
          <cell r="F12670" t="str">
            <v>231613</v>
          </cell>
          <cell r="G12670" t="str">
            <v>NHÀ CỬA ĐỜI SỐNG</v>
          </cell>
          <cell r="H12670" t="str">
            <v>BẾP VÀ PHÒNG ĂN</v>
          </cell>
        </row>
        <row r="12671">
          <cell r="C12671" t="str">
            <v>8936212089255</v>
          </cell>
          <cell r="D12671" t="str">
            <v>KAIYO - Túi giữ nhiệt màu xanh navy</v>
          </cell>
          <cell r="E12671">
            <v>199000</v>
          </cell>
          <cell r="F12671" t="str">
            <v>231614</v>
          </cell>
          <cell r="G12671" t="str">
            <v>NHÀ CỬA ĐỜI SỐNG</v>
          </cell>
          <cell r="H12671" t="str">
            <v>BẾP VÀ PHÒNG ĂN</v>
          </cell>
        </row>
        <row r="12672">
          <cell r="C12672" t="str">
            <v>8936212083338</v>
          </cell>
          <cell r="D12672" t="str">
            <v>KAIYO -Phích giữ nhiệt 2 lớp inox xanh mint (2.2L)</v>
          </cell>
          <cell r="E12672">
            <v>495000</v>
          </cell>
          <cell r="F12672" t="str">
            <v>231615</v>
          </cell>
          <cell r="G12672" t="str">
            <v>NHÀ CỬA ĐỜI SỐNG</v>
          </cell>
          <cell r="H12672" t="str">
            <v>BẾP VÀ PHÒNG ĂN</v>
          </cell>
        </row>
        <row r="12673">
          <cell r="C12673" t="str">
            <v>8936212080238</v>
          </cell>
          <cell r="D12673" t="str">
            <v>KAIYO - Thớt thái gỗ teak hình chữ nhật size S</v>
          </cell>
          <cell r="E12673">
            <v>165000</v>
          </cell>
          <cell r="F12673" t="str">
            <v>231616</v>
          </cell>
          <cell r="G12673" t="str">
            <v>NHÀ CỬA ĐỜI SỐNG</v>
          </cell>
          <cell r="H12673" t="str">
            <v>BẾP VÀ PHÒNG ĂN</v>
          </cell>
        </row>
        <row r="12674">
          <cell r="C12674" t="str">
            <v>4580698817013</v>
          </cell>
          <cell r="D12674" t="str">
            <v>MAGNUS - Viên uống trẻ hóa da NMN 50000mg Plus</v>
          </cell>
          <cell r="E12674">
            <v>3700000</v>
          </cell>
          <cell r="F12674" t="str">
            <v>231617</v>
          </cell>
          <cell r="G12674" t="str">
            <v>CHĂM SÓC SỨC KHỎE</v>
          </cell>
          <cell r="H12674" t="str">
            <v>HỖ TRỢ LÀM ĐẸP</v>
          </cell>
        </row>
        <row r="12675">
          <cell r="C12675" t="str">
            <v>4901004006721</v>
          </cell>
          <cell r="D12675" t="str">
            <v>ASAHI- Bia SUPER DRY 350ml (lốc 6 lon)</v>
          </cell>
          <cell r="E12675">
            <v>380000</v>
          </cell>
          <cell r="F12675" t="str">
            <v>231618</v>
          </cell>
          <cell r="G12675" t="str">
            <v>THỰC PHẨM</v>
          </cell>
          <cell r="H12675" t="str">
            <v>RƯỢU</v>
          </cell>
        </row>
        <row r="12676">
          <cell r="C12676" t="str">
            <v>4901880882815</v>
          </cell>
          <cell r="D12676" t="str">
            <v>Bia Sapporo Goku ZERO 350ml( lốc 6 lon)</v>
          </cell>
          <cell r="E12676">
            <v>360000</v>
          </cell>
          <cell r="F12676" t="str">
            <v>231619</v>
          </cell>
          <cell r="G12676" t="str">
            <v>THỰC PHẨM</v>
          </cell>
          <cell r="H12676" t="str">
            <v>RƯỢU</v>
          </cell>
        </row>
        <row r="12677">
          <cell r="C12677" t="str">
            <v>4562344384094</v>
          </cell>
          <cell r="D12677" t="str">
            <v>Thermos bình giữ nhiệt 1,5l</v>
          </cell>
          <cell r="E12677">
            <v>1200000</v>
          </cell>
          <cell r="F12677" t="str">
            <v>231620</v>
          </cell>
          <cell r="G12677" t="str">
            <v>NHÀ CỬA ĐỜI SỐNG</v>
          </cell>
          <cell r="H12677" t="str">
            <v>BẾP VÀ PHÒNG ĂN</v>
          </cell>
        </row>
        <row r="12678">
          <cell r="C12678" t="str">
            <v>4901777359338</v>
          </cell>
          <cell r="D12678" t="str">
            <v>SUNSTORY - Bia The Premium Malt's 12 lon x 350ml</v>
          </cell>
          <cell r="E12678">
            <v>1350000</v>
          </cell>
          <cell r="F12678" t="str">
            <v>231621</v>
          </cell>
          <cell r="G12678" t="str">
            <v>THỰC PHẨM</v>
          </cell>
          <cell r="H12678" t="str">
            <v>RƯỢU</v>
          </cell>
        </row>
        <row r="12679">
          <cell r="C12679" t="str">
            <v>2306012501008</v>
          </cell>
          <cell r="D12679" t="str">
            <v>Hộp Rượu Sake Tamanohikari Junmai Ginjo Shukon720m</v>
          </cell>
          <cell r="E12679">
            <v>1450000</v>
          </cell>
          <cell r="F12679" t="str">
            <v>231622</v>
          </cell>
          <cell r="G12679" t="str">
            <v>THỰC PHẨM</v>
          </cell>
          <cell r="H12679" t="str">
            <v>RƯỢU</v>
          </cell>
        </row>
        <row r="12680">
          <cell r="C12680" t="str">
            <v>2306012501015</v>
          </cell>
          <cell r="D12680" t="str">
            <v>Hộp quà Rượu Sake Tsukinoi Kijuu 720ml</v>
          </cell>
          <cell r="E12680">
            <v>1150000</v>
          </cell>
          <cell r="F12680" t="str">
            <v>231623</v>
          </cell>
          <cell r="G12680" t="str">
            <v>THỰC PHẨM</v>
          </cell>
          <cell r="H12680" t="str">
            <v>RƯỢU</v>
          </cell>
        </row>
        <row r="12681">
          <cell r="C12681" t="str">
            <v>4987115851511</v>
          </cell>
          <cell r="D12681" t="str">
            <v>KINCHO - Nước tẩy rửa bồn cầu( 500ml)</v>
          </cell>
          <cell r="E12681">
            <v>0</v>
          </cell>
          <cell r="F12681" t="str">
            <v>231624</v>
          </cell>
          <cell r="G12681" t="str">
            <v>ORDER</v>
          </cell>
          <cell r="H12681" t="str">
            <v>NHÀ CỬA ĐỜI SỐNG</v>
          </cell>
        </row>
        <row r="12682">
          <cell r="C12682" t="str">
            <v>4902407014283</v>
          </cell>
          <cell r="D12682" t="str">
            <v>HAKUGEN - Xịt làm thơm và khử mùi quần áo 400ml</v>
          </cell>
          <cell r="E12682">
            <v>279000</v>
          </cell>
          <cell r="F12682" t="str">
            <v>231625</v>
          </cell>
          <cell r="G12682" t="str">
            <v>ORDER</v>
          </cell>
          <cell r="H12682" t="str">
            <v>NHÀ CỬA ĐỜI SỐNG</v>
          </cell>
        </row>
        <row r="12683">
          <cell r="C12683" t="str">
            <v>4901070129621</v>
          </cell>
          <cell r="D12683" t="str">
            <v>SHOSHURIKI - Hộp khử mùi và làm thơm phòng 400ml</v>
          </cell>
          <cell r="E12683">
            <v>189000</v>
          </cell>
          <cell r="F12683" t="str">
            <v>231626</v>
          </cell>
          <cell r="G12683" t="str">
            <v>ORDER</v>
          </cell>
          <cell r="H12683" t="str">
            <v>NHÀ CỬA ĐỜI SỐNG</v>
          </cell>
        </row>
        <row r="12684">
          <cell r="C12684" t="str">
            <v>4902407124371</v>
          </cell>
          <cell r="D12684" t="str">
            <v>HAKUGEN - Găng tay làm sạch thảm 7c/gói</v>
          </cell>
          <cell r="E12684">
            <v>0</v>
          </cell>
          <cell r="F12684" t="str">
            <v>231627</v>
          </cell>
          <cell r="G12684" t="str">
            <v>ORDER</v>
          </cell>
          <cell r="H12684" t="str">
            <v>NHÀ CỬA ĐỜI SỐNG</v>
          </cell>
        </row>
        <row r="12685">
          <cell r="C12685" t="str">
            <v>89361348400261</v>
          </cell>
          <cell r="D12685" t="str">
            <v>AL - Kim chi cải thảo Kimjang 500g</v>
          </cell>
          <cell r="E12685">
            <v>39000</v>
          </cell>
          <cell r="F12685" t="str">
            <v>240000</v>
          </cell>
          <cell r="G12685" t="str">
            <v>Thực phẩm Fresh-bl</v>
          </cell>
          <cell r="H12685" t="str">
            <v>Thực phẩm chế biến</v>
          </cell>
        </row>
        <row r="12686">
          <cell r="C12686" t="str">
            <v>89361348400401</v>
          </cell>
          <cell r="D12686" t="str">
            <v>AL - Giò lụa lạc 250g</v>
          </cell>
          <cell r="E12686">
            <v>53000</v>
          </cell>
          <cell r="F12686" t="str">
            <v>240001</v>
          </cell>
          <cell r="G12686" t="str">
            <v>Thực phẩm Fresh-bl</v>
          </cell>
          <cell r="H12686" t="str">
            <v>Thực phẩm đông lạnh</v>
          </cell>
        </row>
        <row r="12687">
          <cell r="C12687" t="str">
            <v>89361348400641</v>
          </cell>
          <cell r="D12687" t="str">
            <v>AL - Giò xào thủ 250g</v>
          </cell>
          <cell r="E12687">
            <v>56000</v>
          </cell>
          <cell r="F12687" t="str">
            <v>240002</v>
          </cell>
          <cell r="G12687" t="str">
            <v>Thực phẩm Fresh-bl</v>
          </cell>
          <cell r="H12687" t="str">
            <v>Thực phẩm đông lạnh</v>
          </cell>
        </row>
        <row r="12688">
          <cell r="C12688" t="str">
            <v>89361348400571</v>
          </cell>
          <cell r="D12688" t="str">
            <v>AL - Giò tai nấm 250g</v>
          </cell>
          <cell r="E12688">
            <v>56000</v>
          </cell>
          <cell r="F12688" t="str">
            <v>240003</v>
          </cell>
          <cell r="G12688" t="str">
            <v>Thực phẩm Fresh-bl</v>
          </cell>
          <cell r="H12688" t="str">
            <v>Thực phẩm đông lạnh</v>
          </cell>
        </row>
        <row r="12689">
          <cell r="C12689" t="str">
            <v>89361348400711</v>
          </cell>
          <cell r="D12689" t="str">
            <v>AL - Giò bò nạc 250g</v>
          </cell>
          <cell r="E12689">
            <v>68000</v>
          </cell>
          <cell r="F12689" t="str">
            <v>240004</v>
          </cell>
          <cell r="G12689" t="str">
            <v>Thực phẩm Fresh-bl</v>
          </cell>
          <cell r="H12689" t="str">
            <v>Thực phẩm đông lạnh</v>
          </cell>
        </row>
        <row r="12690">
          <cell r="C12690" t="str">
            <v>89361348401321</v>
          </cell>
          <cell r="D12690" t="str">
            <v>AL - Chả quế Hà thành 200g</v>
          </cell>
          <cell r="E12690">
            <v>44000</v>
          </cell>
          <cell r="F12690" t="str">
            <v>240005</v>
          </cell>
          <cell r="G12690" t="str">
            <v>Thực phẩm Fresh-bl</v>
          </cell>
          <cell r="H12690" t="str">
            <v>Thực phẩm đông lạnh</v>
          </cell>
        </row>
        <row r="12691">
          <cell r="C12691" t="str">
            <v>89361348400881</v>
          </cell>
          <cell r="D12691" t="str">
            <v>AL - Nem chua Hà thành 180g</v>
          </cell>
          <cell r="E12691">
            <v>38000</v>
          </cell>
          <cell r="F12691" t="str">
            <v>240006</v>
          </cell>
          <cell r="G12691" t="str">
            <v>Thực phẩm Fresh-bl</v>
          </cell>
          <cell r="H12691" t="str">
            <v>Thực phẩm đông lạnh</v>
          </cell>
        </row>
        <row r="12692">
          <cell r="C12692" t="str">
            <v>89361348400021</v>
          </cell>
          <cell r="D12692" t="str">
            <v>AL - Nem chua Hà thành vỉ tỏi ớt 160g</v>
          </cell>
          <cell r="E12692">
            <v>36000</v>
          </cell>
          <cell r="F12692" t="str">
            <v>240007</v>
          </cell>
          <cell r="G12692" t="str">
            <v>Thực phẩm Fresh-bl</v>
          </cell>
          <cell r="H12692" t="str">
            <v>Thực phẩm đông lạnh</v>
          </cell>
        </row>
        <row r="12693">
          <cell r="C12693" t="str">
            <v>89361348404461</v>
          </cell>
          <cell r="D12693" t="str">
            <v>AL - Nem chua tai 180g</v>
          </cell>
          <cell r="E12693">
            <v>45000</v>
          </cell>
          <cell r="F12693" t="str">
            <v>240008</v>
          </cell>
          <cell r="G12693" t="str">
            <v>Thực phẩm Fresh-bl</v>
          </cell>
          <cell r="H12693" t="str">
            <v>Thực phẩm đông lạnh</v>
          </cell>
        </row>
        <row r="12694">
          <cell r="C12694" t="str">
            <v>2409002409008</v>
          </cell>
          <cell r="D12694" t="str">
            <v>New Zealand - Táo Dazzle Mr.Apple</v>
          </cell>
          <cell r="E12694">
            <v>105000</v>
          </cell>
          <cell r="F12694" t="str">
            <v>240009</v>
          </cell>
          <cell r="G12694" t="str">
            <v>Thực phẩm Fresh-bl</v>
          </cell>
          <cell r="H12694" t="str">
            <v>Hoa quả</v>
          </cell>
        </row>
        <row r="12695">
          <cell r="C12695" t="str">
            <v>2409002409015</v>
          </cell>
          <cell r="D12695" t="str">
            <v>New Zealand - Táo Envy</v>
          </cell>
          <cell r="E12695">
            <v>195000</v>
          </cell>
          <cell r="F12695" t="str">
            <v>240010</v>
          </cell>
          <cell r="G12695" t="str">
            <v>Thực phẩm Fresh-bl</v>
          </cell>
          <cell r="H12695" t="str">
            <v>Hoa quả</v>
          </cell>
        </row>
        <row r="12696">
          <cell r="C12696" t="str">
            <v>2409002409022</v>
          </cell>
          <cell r="D12696" t="str">
            <v>ĐL - Dưa lưới Hami</v>
          </cell>
          <cell r="E12696">
            <v>80000</v>
          </cell>
          <cell r="F12696" t="str">
            <v>240011</v>
          </cell>
          <cell r="G12696" t="str">
            <v>Thực phẩm Fresh-bl</v>
          </cell>
          <cell r="H12696" t="str">
            <v>Hoa quả</v>
          </cell>
        </row>
        <row r="12697">
          <cell r="C12697" t="str">
            <v>2409002409039</v>
          </cell>
          <cell r="D12697" t="str">
            <v>ĐL - Nho sữa</v>
          </cell>
          <cell r="E12697">
            <v>140000</v>
          </cell>
          <cell r="F12697" t="str">
            <v>240012</v>
          </cell>
          <cell r="G12697" t="str">
            <v>Thực phẩm Fresh-bl</v>
          </cell>
          <cell r="H12697" t="str">
            <v>Hoa quả</v>
          </cell>
        </row>
        <row r="12698">
          <cell r="C12698" t="str">
            <v>2409002409046</v>
          </cell>
          <cell r="D12698" t="str">
            <v>HQ - Nho sữa</v>
          </cell>
          <cell r="E12698">
            <v>650000</v>
          </cell>
          <cell r="F12698" t="str">
            <v>240013</v>
          </cell>
          <cell r="G12698" t="str">
            <v>Thực phẩm Fresh-bl</v>
          </cell>
          <cell r="H12698" t="str">
            <v>Hoa quả</v>
          </cell>
        </row>
        <row r="12699">
          <cell r="C12699" t="str">
            <v>2409002409053</v>
          </cell>
          <cell r="D12699" t="str">
            <v>ĐL - Lê sữa</v>
          </cell>
          <cell r="E12699">
            <v>55000</v>
          </cell>
          <cell r="F12699" t="str">
            <v>240014</v>
          </cell>
          <cell r="G12699" t="str">
            <v>Thực phẩm Fresh-bl</v>
          </cell>
          <cell r="H12699" t="str">
            <v>Hoa quả</v>
          </cell>
        </row>
        <row r="12700">
          <cell r="C12700" t="str">
            <v>2409002409060</v>
          </cell>
          <cell r="D12700" t="str">
            <v>HQ - Lê nâu</v>
          </cell>
          <cell r="E12700">
            <v>52000</v>
          </cell>
          <cell r="F12700" t="str">
            <v>240015</v>
          </cell>
          <cell r="G12700" t="str">
            <v>Thực phẩm Fresh-bl</v>
          </cell>
          <cell r="H12700" t="str">
            <v>Hoa quả</v>
          </cell>
        </row>
        <row r="12701">
          <cell r="C12701" t="str">
            <v>2409002409077</v>
          </cell>
          <cell r="D12701" t="str">
            <v>VN - Dưa lưới ruột xanh Ichiba</v>
          </cell>
          <cell r="E12701">
            <v>65000</v>
          </cell>
          <cell r="F12701" t="str">
            <v>240016</v>
          </cell>
          <cell r="G12701" t="str">
            <v>Thực phẩm Fresh-bl</v>
          </cell>
          <cell r="H12701" t="str">
            <v>Hoa quả</v>
          </cell>
        </row>
        <row r="12702">
          <cell r="C12702" t="str">
            <v>2408002409094</v>
          </cell>
          <cell r="D12702" t="str">
            <v>Nho Đen Mỹ</v>
          </cell>
          <cell r="E12702">
            <v>0</v>
          </cell>
          <cell r="F12702" t="str">
            <v>240017</v>
          </cell>
          <cell r="G12702" t="str">
            <v>Thực phẩm Fresh-bl</v>
          </cell>
          <cell r="H12702" t="str">
            <v>Hoa quả</v>
          </cell>
        </row>
        <row r="12703">
          <cell r="C12703" t="str">
            <v>2408002409100</v>
          </cell>
          <cell r="D12703" t="str">
            <v>Nho Xanh Mỹ</v>
          </cell>
          <cell r="E12703">
            <v>0</v>
          </cell>
          <cell r="F12703" t="str">
            <v>240018</v>
          </cell>
          <cell r="G12703" t="str">
            <v>Thực phẩm Fresh-bl</v>
          </cell>
          <cell r="H12703" t="str">
            <v>Hoa quả</v>
          </cell>
        </row>
        <row r="12704">
          <cell r="C12704" t="str">
            <v>25000</v>
          </cell>
          <cell r="D12704" t="str">
            <v>New Zealand - Táo Dazzle Mr.Apple</v>
          </cell>
          <cell r="E12704">
            <v>145000</v>
          </cell>
          <cell r="F12704" t="str">
            <v>25000</v>
          </cell>
          <cell r="G12704" t="str">
            <v>Thực phẩm Fresh</v>
          </cell>
          <cell r="H12704" t="str">
            <v>Hoa quả</v>
          </cell>
        </row>
        <row r="12705">
          <cell r="C12705" t="str">
            <v>25001</v>
          </cell>
          <cell r="D12705" t="str">
            <v>New Zealand - Táo Envy</v>
          </cell>
          <cell r="E12705">
            <v>205000</v>
          </cell>
          <cell r="F12705" t="str">
            <v>25001</v>
          </cell>
          <cell r="G12705" t="str">
            <v>Thực phẩm Fresh</v>
          </cell>
          <cell r="H12705" t="str">
            <v>Hoa quả</v>
          </cell>
        </row>
        <row r="12706">
          <cell r="C12706" t="str">
            <v>25002</v>
          </cell>
          <cell r="D12706" t="str">
            <v>ĐL - Dưa lưới Hami</v>
          </cell>
          <cell r="E12706">
            <v>80000</v>
          </cell>
          <cell r="F12706" t="str">
            <v>25002</v>
          </cell>
          <cell r="G12706" t="str">
            <v>Thực phẩm Fresh</v>
          </cell>
          <cell r="H12706" t="str">
            <v>Hoa quả</v>
          </cell>
        </row>
        <row r="12707">
          <cell r="C12707" t="str">
            <v>25003</v>
          </cell>
          <cell r="D12707" t="str">
            <v>ĐL - Nho sữa</v>
          </cell>
          <cell r="E12707">
            <v>185000</v>
          </cell>
          <cell r="F12707" t="str">
            <v>25003</v>
          </cell>
          <cell r="G12707" t="str">
            <v>Thực phẩm Fresh</v>
          </cell>
          <cell r="H12707" t="str">
            <v>Hoa quả</v>
          </cell>
        </row>
        <row r="12708">
          <cell r="C12708" t="str">
            <v>25004</v>
          </cell>
          <cell r="D12708" t="str">
            <v>HQ - Nho sữa</v>
          </cell>
          <cell r="E12708">
            <v>65000</v>
          </cell>
          <cell r="F12708" t="str">
            <v>25004</v>
          </cell>
          <cell r="G12708" t="str">
            <v>Thực phẩm Fresh</v>
          </cell>
          <cell r="H12708" t="str">
            <v>Hoa quả</v>
          </cell>
        </row>
        <row r="12709">
          <cell r="C12709" t="str">
            <v>25005</v>
          </cell>
          <cell r="D12709" t="str">
            <v>ĐL - Lê sữa</v>
          </cell>
          <cell r="E12709">
            <v>75000</v>
          </cell>
          <cell r="F12709" t="str">
            <v>25005</v>
          </cell>
          <cell r="G12709" t="str">
            <v>Thực phẩm Fresh</v>
          </cell>
          <cell r="H12709" t="str">
            <v>Hoa quả</v>
          </cell>
        </row>
        <row r="12710">
          <cell r="C12710" t="str">
            <v>25006</v>
          </cell>
          <cell r="D12710" t="str">
            <v>HQ - Lê nâu</v>
          </cell>
          <cell r="E12710">
            <v>72000</v>
          </cell>
          <cell r="F12710" t="str">
            <v>25006</v>
          </cell>
          <cell r="G12710" t="str">
            <v>Thực phẩm Fresh</v>
          </cell>
          <cell r="H12710" t="str">
            <v>Hoa quả</v>
          </cell>
        </row>
        <row r="12711">
          <cell r="C12711" t="str">
            <v>25007</v>
          </cell>
          <cell r="D12711" t="str">
            <v>VN - Dưa lưới ruột xanh Ichiba</v>
          </cell>
          <cell r="E12711">
            <v>65000</v>
          </cell>
          <cell r="F12711" t="str">
            <v>25007</v>
          </cell>
          <cell r="G12711" t="str">
            <v>Thực phẩm Fresh</v>
          </cell>
          <cell r="H12711" t="str">
            <v>Hoa quả</v>
          </cell>
        </row>
        <row r="12712">
          <cell r="C12712" t="str">
            <v>8936134840026</v>
          </cell>
          <cell r="D12712" t="str">
            <v>AL - Kim chi cải thảo Kimjang 500g</v>
          </cell>
          <cell r="E12712">
            <v>40000</v>
          </cell>
          <cell r="F12712" t="str">
            <v>25008</v>
          </cell>
          <cell r="G12712" t="str">
            <v>Thực phẩm Fresh</v>
          </cell>
          <cell r="H12712" t="str">
            <v>Thực phẩm chế biến</v>
          </cell>
        </row>
        <row r="12713">
          <cell r="C12713" t="str">
            <v>8936134840040</v>
          </cell>
          <cell r="D12713" t="str">
            <v>AL - Giò lụa lạc 250g</v>
          </cell>
          <cell r="E12713">
            <v>55000</v>
          </cell>
          <cell r="F12713" t="str">
            <v>25009</v>
          </cell>
          <cell r="G12713" t="str">
            <v>Thực phẩm Fresh</v>
          </cell>
          <cell r="H12713" t="str">
            <v>Thực phẩm đông lạnh</v>
          </cell>
        </row>
        <row r="12714">
          <cell r="C12714" t="str">
            <v>8936134840064</v>
          </cell>
          <cell r="D12714" t="str">
            <v>AL - Giò xào thủ 250g</v>
          </cell>
          <cell r="E12714">
            <v>56000</v>
          </cell>
          <cell r="F12714" t="str">
            <v>25010</v>
          </cell>
          <cell r="G12714" t="str">
            <v>Thực phẩm Fresh</v>
          </cell>
          <cell r="H12714" t="str">
            <v>Thực phẩm đông lạnh</v>
          </cell>
        </row>
        <row r="12715">
          <cell r="C12715" t="str">
            <v>8936134840057</v>
          </cell>
          <cell r="D12715" t="str">
            <v>AL - Giò tai nấm 250g</v>
          </cell>
          <cell r="E12715">
            <v>56000</v>
          </cell>
          <cell r="F12715" t="str">
            <v>25011</v>
          </cell>
          <cell r="G12715" t="str">
            <v>Thực phẩm Fresh</v>
          </cell>
          <cell r="H12715" t="str">
            <v>Thực phẩm đông lạnh</v>
          </cell>
        </row>
        <row r="12716">
          <cell r="C12716" t="str">
            <v>8936134840071</v>
          </cell>
          <cell r="D12716" t="str">
            <v>AL - Giò bò nạc 250g</v>
          </cell>
          <cell r="E12716">
            <v>68000</v>
          </cell>
          <cell r="F12716" t="str">
            <v>25012</v>
          </cell>
          <cell r="G12716" t="str">
            <v>Thực phẩm Fresh</v>
          </cell>
          <cell r="H12716" t="str">
            <v>Thực phẩm đông lạnh</v>
          </cell>
        </row>
        <row r="12717">
          <cell r="C12717" t="str">
            <v>8936134840132</v>
          </cell>
          <cell r="D12717" t="str">
            <v>AL - Chả quế Hà thành 200g</v>
          </cell>
          <cell r="E12717">
            <v>44000</v>
          </cell>
          <cell r="F12717" t="str">
            <v>25013</v>
          </cell>
          <cell r="G12717" t="str">
            <v>Thực phẩm Fresh</v>
          </cell>
          <cell r="H12717" t="str">
            <v>Thực phẩm đông lạnh</v>
          </cell>
        </row>
        <row r="12718">
          <cell r="C12718" t="str">
            <v>8936134840088</v>
          </cell>
          <cell r="D12718" t="str">
            <v>AL - Nem chua Hà thành 180g</v>
          </cell>
          <cell r="E12718">
            <v>38000</v>
          </cell>
          <cell r="F12718" t="str">
            <v>25014</v>
          </cell>
          <cell r="G12718" t="str">
            <v>Thực phẩm Fresh</v>
          </cell>
          <cell r="H12718" t="str">
            <v>Thực phẩm đông lạnh</v>
          </cell>
        </row>
        <row r="12719">
          <cell r="C12719" t="str">
            <v>8936134840002</v>
          </cell>
          <cell r="D12719" t="str">
            <v>AL - Nem chua Hà thành vỉ tỏi ớt 160g</v>
          </cell>
          <cell r="E12719">
            <v>36000</v>
          </cell>
          <cell r="F12719" t="str">
            <v>25015</v>
          </cell>
          <cell r="G12719" t="str">
            <v>Thực phẩm Fresh</v>
          </cell>
          <cell r="H12719" t="str">
            <v>Thực phẩm đông lạnh</v>
          </cell>
        </row>
        <row r="12720">
          <cell r="C12720" t="str">
            <v>8936134840446</v>
          </cell>
          <cell r="D12720" t="str">
            <v>AL - Nem chua tai 180g</v>
          </cell>
          <cell r="E12720">
            <v>45000</v>
          </cell>
          <cell r="F12720" t="str">
            <v>25016</v>
          </cell>
          <cell r="G12720" t="str">
            <v>Thực phẩm Fresh</v>
          </cell>
          <cell r="H12720" t="str">
            <v>Thực phẩm đông lạnh</v>
          </cell>
        </row>
        <row r="12721">
          <cell r="C12721" t="str">
            <v>8936112920016</v>
          </cell>
          <cell r="D12721" t="str">
            <v>Sovi Food - Cá mòi kho làng chài 350g (Hộp nhựa)</v>
          </cell>
          <cell r="E12721">
            <v>69000</v>
          </cell>
          <cell r="F12721" t="str">
            <v>25017</v>
          </cell>
          <cell r="G12721" t="str">
            <v>Thực phẩm Fresh</v>
          </cell>
          <cell r="H12721" t="str">
            <v>Thực phẩm chế biến</v>
          </cell>
        </row>
        <row r="12722">
          <cell r="C12722" t="str">
            <v>8936112920085</v>
          </cell>
          <cell r="D12722" t="str">
            <v>Sovi Food - Cá mòi kho làng chài 500g (Niêu đất)</v>
          </cell>
          <cell r="E12722">
            <v>139000</v>
          </cell>
          <cell r="F12722" t="str">
            <v>25018</v>
          </cell>
          <cell r="G12722" t="str">
            <v>Thực phẩm Fresh</v>
          </cell>
          <cell r="H12722" t="str">
            <v>Thực phẩm chế biến</v>
          </cell>
        </row>
        <row r="12723">
          <cell r="C12723" t="str">
            <v>8936112920115</v>
          </cell>
          <cell r="D12723" t="str">
            <v>Sovi Food - Cá mòi kho làng chài hảo hạng 500g</v>
          </cell>
          <cell r="E12723">
            <v>109000</v>
          </cell>
          <cell r="F12723" t="str">
            <v>25019</v>
          </cell>
          <cell r="G12723" t="str">
            <v>Thực phẩm Fresh</v>
          </cell>
          <cell r="H12723" t="str">
            <v>Thực phẩm chế biến</v>
          </cell>
        </row>
        <row r="12724">
          <cell r="C12724" t="str">
            <v>8936199700198</v>
          </cell>
          <cell r="D12724" t="str">
            <v>Sovi Food - Cá thu kho 350g (Hộp nhựa)</v>
          </cell>
          <cell r="E12724">
            <v>89000</v>
          </cell>
          <cell r="F12724" t="str">
            <v>25020</v>
          </cell>
          <cell r="G12724" t="str">
            <v>Thực phẩm Fresh</v>
          </cell>
          <cell r="H12724" t="str">
            <v>Thực phẩm chế biến</v>
          </cell>
        </row>
        <row r="12725">
          <cell r="C12725" t="str">
            <v>8936199700204</v>
          </cell>
          <cell r="D12725" t="str">
            <v>Sovi Food - Cá thu kho 550g (thố đất)</v>
          </cell>
          <cell r="E12725">
            <v>139000</v>
          </cell>
          <cell r="F12725" t="str">
            <v>25021</v>
          </cell>
          <cell r="G12725" t="str">
            <v>Thực phẩm Fresh</v>
          </cell>
          <cell r="H12725" t="str">
            <v>Thực phẩm chế biến</v>
          </cell>
        </row>
        <row r="12726">
          <cell r="C12726" t="str">
            <v>8936134840477</v>
          </cell>
          <cell r="D12726" t="str">
            <v>AL - Kim chi cải thảo Kimjang 100g</v>
          </cell>
          <cell r="E12726">
            <v>12000</v>
          </cell>
          <cell r="F12726" t="str">
            <v>25022</v>
          </cell>
          <cell r="G12726" t="str">
            <v>Thực phẩm Fresh</v>
          </cell>
          <cell r="H12726" t="str">
            <v>Thực phẩm chế biến</v>
          </cell>
        </row>
        <row r="12727">
          <cell r="C12727" t="str">
            <v>8936134840019</v>
          </cell>
          <cell r="D12727" t="str">
            <v>AL - Kim chi cải thảo Kimjang 300g</v>
          </cell>
          <cell r="E12727">
            <v>39000</v>
          </cell>
          <cell r="F12727" t="str">
            <v>25023</v>
          </cell>
          <cell r="G12727" t="str">
            <v>Thực phẩm Fresh</v>
          </cell>
          <cell r="H12727" t="str">
            <v>Thực phẩm chế biến</v>
          </cell>
        </row>
        <row r="12728">
          <cell r="C12728" t="str">
            <v>SP000305</v>
          </cell>
          <cell r="D12728" t="str">
            <v>Ngô chiên tẩm bột, gói 250gr</v>
          </cell>
          <cell r="E12728">
            <v>28000</v>
          </cell>
          <cell r="F12728" t="str">
            <v>25024</v>
          </cell>
          <cell r="G12728" t="str">
            <v>Thực phẩm Fresh</v>
          </cell>
          <cell r="H12728" t="str">
            <v>Thực phẩm chế biến</v>
          </cell>
        </row>
        <row r="12729">
          <cell r="C12729" t="str">
            <v>240905250405</v>
          </cell>
          <cell r="D12729" t="str">
            <v>XX - Xúc xích phomai Bucher 450g</v>
          </cell>
          <cell r="E12729">
            <v>98000</v>
          </cell>
          <cell r="F12729" t="str">
            <v>25025</v>
          </cell>
          <cell r="G12729" t="str">
            <v>Thực phẩm Fresh</v>
          </cell>
          <cell r="H12729" t="str">
            <v>Thực phẩm chế biến</v>
          </cell>
        </row>
        <row r="12730">
          <cell r="C12730" t="str">
            <v>8935058970475</v>
          </cell>
          <cell r="D12730" t="str">
            <v>XX - Xúc xích Đức 450g</v>
          </cell>
          <cell r="E12730">
            <v>85000</v>
          </cell>
          <cell r="F12730" t="str">
            <v>25026</v>
          </cell>
          <cell r="G12730" t="str">
            <v>Thực phẩm Fresh</v>
          </cell>
          <cell r="H12730" t="str">
            <v>Thực phẩm chế biến</v>
          </cell>
        </row>
        <row r="12731">
          <cell r="C12731" t="str">
            <v>240907250405</v>
          </cell>
          <cell r="D12731" t="str">
            <v>XX - Xúc xích Vealz 500g (10 cái)</v>
          </cell>
          <cell r="E12731">
            <v>75000</v>
          </cell>
          <cell r="F12731" t="str">
            <v>25027</v>
          </cell>
          <cell r="G12731" t="str">
            <v>Thực phẩm Fresh</v>
          </cell>
          <cell r="H12731" t="str">
            <v>Thực phẩm chế biến</v>
          </cell>
        </row>
        <row r="12732">
          <cell r="C12732" t="str">
            <v>240908250405</v>
          </cell>
          <cell r="D12732" t="str">
            <v>XX - Veal 3A Superchef 500g (10 cái)</v>
          </cell>
          <cell r="E12732">
            <v>55000</v>
          </cell>
          <cell r="F12732" t="str">
            <v>25028</v>
          </cell>
          <cell r="G12732" t="str">
            <v>Thực phẩm Fresh</v>
          </cell>
          <cell r="H12732" t="str">
            <v>Thực phẩm chế biến</v>
          </cell>
        </row>
        <row r="12733">
          <cell r="C12733" t="str">
            <v>8938536323046</v>
          </cell>
          <cell r="D12733" t="str">
            <v>Ông Cua - Gạo ST25 lúa tôm 5kg</v>
          </cell>
          <cell r="E12733">
            <v>46000</v>
          </cell>
          <cell r="F12733" t="str">
            <v>25029</v>
          </cell>
          <cell r="G12733" t="str">
            <v>Thực phẩm Fresh</v>
          </cell>
          <cell r="H12733" t="str">
            <v>Thực phẩm khô</v>
          </cell>
        </row>
        <row r="12734">
          <cell r="C12734" t="str">
            <v>8938536323039</v>
          </cell>
          <cell r="D12734" t="str">
            <v>Ông Cua - Gạo ST25 5kg</v>
          </cell>
          <cell r="E12734">
            <v>215000</v>
          </cell>
          <cell r="F12734" t="str">
            <v>25030</v>
          </cell>
          <cell r="G12734" t="str">
            <v>Thực phẩm Fresh</v>
          </cell>
          <cell r="H12734" t="str">
            <v>Thực phẩm khô</v>
          </cell>
        </row>
        <row r="12735">
          <cell r="C12735" t="str">
            <v>8938536367071</v>
          </cell>
          <cell r="D12735" t="str">
            <v>Võ nhai - Măng nứa tươi nguyên cái 500g</v>
          </cell>
          <cell r="E12735">
            <v>55000</v>
          </cell>
          <cell r="F12735" t="str">
            <v>25031</v>
          </cell>
          <cell r="G12735" t="str">
            <v>Thực phẩm Fresh</v>
          </cell>
          <cell r="H12735" t="str">
            <v>Thực phẩm khô</v>
          </cell>
        </row>
        <row r="12736">
          <cell r="C12736" t="str">
            <v>8938536367095</v>
          </cell>
          <cell r="D12736" t="str">
            <v>Võ nhai - Măng nứa tươi thái sẵn 500g</v>
          </cell>
          <cell r="E12736">
            <v>55000</v>
          </cell>
          <cell r="F12736" t="str">
            <v>25032</v>
          </cell>
          <cell r="G12736" t="str">
            <v>Thực phẩm Fresh</v>
          </cell>
          <cell r="H12736" t="str">
            <v>Thực phẩm khô</v>
          </cell>
        </row>
        <row r="12737">
          <cell r="C12737" t="str">
            <v>8938536367163</v>
          </cell>
          <cell r="D12737" t="str">
            <v>Võ nhai - Măng nứa khô luộc sẵn (sợi)</v>
          </cell>
          <cell r="E12737">
            <v>80000</v>
          </cell>
          <cell r="F12737" t="str">
            <v>25033</v>
          </cell>
          <cell r="G12737" t="str">
            <v>Thực phẩm Fresh</v>
          </cell>
          <cell r="H12737" t="str">
            <v>Thực phẩm khô</v>
          </cell>
        </row>
        <row r="12738">
          <cell r="C12738" t="str">
            <v>8938536367156</v>
          </cell>
          <cell r="D12738" t="str">
            <v>Võ nhai - Măng nứa khô luộc sẵn (miếng)</v>
          </cell>
          <cell r="E12738">
            <v>80000</v>
          </cell>
          <cell r="F12738" t="str">
            <v>25034</v>
          </cell>
          <cell r="G12738" t="str">
            <v>Thực phẩm Fresh</v>
          </cell>
          <cell r="H12738" t="str">
            <v>Thực phẩm khô</v>
          </cell>
        </row>
        <row r="12739">
          <cell r="C12739" t="str">
            <v>8938539296095</v>
          </cell>
          <cell r="D12739" t="str">
            <v>Võ nhai - Nấm hương khô 100gr</v>
          </cell>
          <cell r="E12739">
            <v>75000</v>
          </cell>
          <cell r="F12739" t="str">
            <v>25035</v>
          </cell>
          <cell r="G12739" t="str">
            <v>Thực phẩm Fresh</v>
          </cell>
          <cell r="H12739" t="str">
            <v>Thực phẩm khô</v>
          </cell>
        </row>
        <row r="12740">
          <cell r="C12740" t="str">
            <v>8938536 367040</v>
          </cell>
          <cell r="D12740" t="str">
            <v>Võ nhai - Mộc nhĩ khô 100gr</v>
          </cell>
          <cell r="E12740">
            <v>55000</v>
          </cell>
          <cell r="F12740" t="str">
            <v>25036</v>
          </cell>
          <cell r="G12740" t="str">
            <v>Thực phẩm Fresh</v>
          </cell>
          <cell r="H12740" t="str">
            <v>Thực phẩm khô</v>
          </cell>
        </row>
        <row r="12741">
          <cell r="C12741" t="str">
            <v>8938539296187</v>
          </cell>
          <cell r="D12741" t="str">
            <v>Võ nhai - Gạo nếp bản địa 1kg</v>
          </cell>
          <cell r="E12741">
            <v>75000</v>
          </cell>
          <cell r="F12741" t="str">
            <v>25037</v>
          </cell>
          <cell r="G12741" t="str">
            <v>Thực phẩm Fresh</v>
          </cell>
          <cell r="H12741" t="str">
            <v>Thực phẩm khô</v>
          </cell>
        </row>
        <row r="12742">
          <cell r="C12742" t="str">
            <v>8936216431531</v>
          </cell>
          <cell r="D12742" t="str">
            <v>Deli - Cá viên 500gr</v>
          </cell>
          <cell r="E12742">
            <v>45000</v>
          </cell>
          <cell r="F12742" t="str">
            <v>25038</v>
          </cell>
          <cell r="G12742" t="str">
            <v>Thực phẩm Fresh</v>
          </cell>
          <cell r="H12742" t="str">
            <v>Thực phẩm đông lạnh</v>
          </cell>
        </row>
        <row r="12743">
          <cell r="C12743" t="str">
            <v>8936216432255</v>
          </cell>
          <cell r="D12743" t="str">
            <v>Deli - Tôm viên 500gr</v>
          </cell>
          <cell r="E12743">
            <v>48000</v>
          </cell>
          <cell r="F12743" t="str">
            <v>25039</v>
          </cell>
          <cell r="G12743" t="str">
            <v>Thực phẩm Fresh</v>
          </cell>
          <cell r="H12743" t="str">
            <v>Thực phẩm đông lạnh</v>
          </cell>
        </row>
        <row r="12744">
          <cell r="C12744" t="str">
            <v>8936216432088</v>
          </cell>
          <cell r="D12744" t="str">
            <v>Deli - Bò viên 500gr</v>
          </cell>
          <cell r="E12744">
            <v>50000</v>
          </cell>
          <cell r="F12744" t="str">
            <v>25040</v>
          </cell>
          <cell r="G12744" t="str">
            <v>Thực phẩm Fresh</v>
          </cell>
          <cell r="H12744" t="str">
            <v>Thực phẩm đông lạnh</v>
          </cell>
        </row>
        <row r="12745">
          <cell r="C12745" t="str">
            <v>9555894504567</v>
          </cell>
          <cell r="D12745" t="str">
            <v>EB - Đậu hũ cá phô mai 500g</v>
          </cell>
          <cell r="E12745">
            <v>135000</v>
          </cell>
          <cell r="F12745" t="str">
            <v>25041</v>
          </cell>
          <cell r="G12745" t="str">
            <v>Thực phẩm Fresh</v>
          </cell>
          <cell r="H12745" t="str">
            <v>Thực phẩm đông lạnh</v>
          </cell>
        </row>
        <row r="12746">
          <cell r="C12746" t="str">
            <v>240909250405</v>
          </cell>
          <cell r="D12746" t="str">
            <v>CP - Bánh bao nhân trứng sữa 360g (6 cái)</v>
          </cell>
          <cell r="E12746">
            <v>40000</v>
          </cell>
          <cell r="F12746" t="str">
            <v>25042</v>
          </cell>
          <cell r="G12746" t="str">
            <v>Thực phẩm Fresh</v>
          </cell>
          <cell r="H12746" t="str">
            <v>Thực phẩm chế biến</v>
          </cell>
        </row>
        <row r="12747">
          <cell r="C12747" t="str">
            <v>240910250405</v>
          </cell>
          <cell r="D12747" t="str">
            <v>CP - Bánh bao sữa nhân thịt heo BBQ 480g (6 cái)</v>
          </cell>
          <cell r="E12747">
            <v>55000</v>
          </cell>
          <cell r="F12747" t="str">
            <v>25043</v>
          </cell>
          <cell r="G12747" t="str">
            <v>Thực phẩm Fresh</v>
          </cell>
          <cell r="H12747" t="str">
            <v>Thực phẩm chế biến</v>
          </cell>
        </row>
        <row r="12748">
          <cell r="C12748" t="str">
            <v>240911250405</v>
          </cell>
          <cell r="D12748" t="str">
            <v>CP - Bánh bao sữa thịt heo trứng cút 500g (4 cái)</v>
          </cell>
          <cell r="E12748">
            <v>45000</v>
          </cell>
          <cell r="F12748" t="str">
            <v>25044</v>
          </cell>
          <cell r="G12748" t="str">
            <v>Thực phẩm Fresh</v>
          </cell>
          <cell r="H12748" t="str">
            <v>Thực phẩm chế biến</v>
          </cell>
        </row>
        <row r="12749">
          <cell r="C12749" t="str">
            <v>240912250405</v>
          </cell>
          <cell r="D12749" t="str">
            <v>CP - Bánh bao sữa thịt heo xà xíu 500g (4 cái)</v>
          </cell>
          <cell r="E12749">
            <v>45000</v>
          </cell>
          <cell r="F12749" t="str">
            <v>25045</v>
          </cell>
          <cell r="G12749" t="str">
            <v>Thực phẩm Fresh</v>
          </cell>
          <cell r="H12749" t="str">
            <v>Thực phẩm chế biến</v>
          </cell>
        </row>
        <row r="12750">
          <cell r="C12750" t="str">
            <v>240913250405</v>
          </cell>
          <cell r="D12750" t="str">
            <v>CP - Bánh bao khoai môn 390g (6 cái)</v>
          </cell>
          <cell r="E12750">
            <v>36000</v>
          </cell>
          <cell r="F12750" t="str">
            <v>25046</v>
          </cell>
          <cell r="G12750" t="str">
            <v>Thực phẩm Fresh</v>
          </cell>
          <cell r="H12750" t="str">
            <v>Thực phẩm chế biến</v>
          </cell>
        </row>
        <row r="12751">
          <cell r="C12751" t="str">
            <v>8936193280139</v>
          </cell>
          <cell r="D12751" t="str">
            <v>Hacao - Sủi cảo nhân thịt 500gr</v>
          </cell>
          <cell r="E12751">
            <v>65000</v>
          </cell>
          <cell r="F12751" t="str">
            <v>25047</v>
          </cell>
          <cell r="G12751" t="str">
            <v>Thực phẩm Fresh</v>
          </cell>
          <cell r="H12751" t="str">
            <v>Thực phẩm đông lạnh</v>
          </cell>
        </row>
        <row r="12752">
          <cell r="C12752" t="str">
            <v>8936193280153</v>
          </cell>
          <cell r="D12752" t="str">
            <v>Hacao - Sủi cảo nhân tôm 500gr</v>
          </cell>
          <cell r="E12752">
            <v>75000</v>
          </cell>
          <cell r="F12752" t="str">
            <v>25048</v>
          </cell>
          <cell r="G12752" t="str">
            <v>Thực phẩm Fresh</v>
          </cell>
          <cell r="H12752" t="str">
            <v>Thực phẩm đông lạnh</v>
          </cell>
        </row>
        <row r="12753">
          <cell r="C12753" t="str">
            <v>240914250405</v>
          </cell>
          <cell r="D12753" t="str">
            <v>CP - Chả cốm Hà Nội 300g</v>
          </cell>
          <cell r="E12753">
            <v>45000</v>
          </cell>
          <cell r="F12753" t="str">
            <v>25049</v>
          </cell>
          <cell r="G12753" t="str">
            <v>Thực phẩm Fresh</v>
          </cell>
          <cell r="H12753" t="str">
            <v>Thực phẩm chế biến</v>
          </cell>
        </row>
        <row r="12754">
          <cell r="C12754" t="str">
            <v>240915250405</v>
          </cell>
          <cell r="D12754" t="str">
            <v>CP - Chả cốm Hà nội 500g</v>
          </cell>
          <cell r="E12754">
            <v>70000</v>
          </cell>
          <cell r="F12754" t="str">
            <v>25050</v>
          </cell>
          <cell r="G12754" t="str">
            <v>Thực phẩm Fresh</v>
          </cell>
          <cell r="H12754" t="str">
            <v>Thực phẩm chế biến</v>
          </cell>
        </row>
        <row r="12755">
          <cell r="C12755" t="str">
            <v>8938540740068</v>
          </cell>
          <cell r="D12755" t="str">
            <v>Khoai bao - Khoai lang kén 250gr</v>
          </cell>
          <cell r="E12755">
            <v>27000</v>
          </cell>
          <cell r="F12755" t="str">
            <v>25051</v>
          </cell>
          <cell r="G12755" t="str">
            <v>Thực phẩm Fresh</v>
          </cell>
          <cell r="H12755" t="str">
            <v>Thực phẩm đông lạnh</v>
          </cell>
        </row>
        <row r="12756">
          <cell r="C12756" t="str">
            <v>SP000111</v>
          </cell>
          <cell r="D12756" t="str">
            <v>Marquise - Khoai tây bỉ đen 10mm 1kg</v>
          </cell>
          <cell r="E12756">
            <v>85000</v>
          </cell>
          <cell r="F12756" t="str">
            <v>25052</v>
          </cell>
          <cell r="G12756" t="str">
            <v>Thực phẩm Fresh</v>
          </cell>
          <cell r="H12756" t="str">
            <v>Thực phẩm đông lạnh</v>
          </cell>
        </row>
        <row r="12757">
          <cell r="C12757" t="str">
            <v>8908007323356</v>
          </cell>
          <cell r="D12757" t="str">
            <v>Hungritos - Khoai tây 7mm 1kg</v>
          </cell>
          <cell r="E12757">
            <v>85000</v>
          </cell>
          <cell r="F12757" t="str">
            <v>25053</v>
          </cell>
          <cell r="G12757" t="str">
            <v>Thực phẩm Fresh</v>
          </cell>
          <cell r="H12757" t="str">
            <v>Thực phẩm đông lạnh</v>
          </cell>
        </row>
        <row r="12758">
          <cell r="C12758" t="str">
            <v>SP000007</v>
          </cell>
          <cell r="D12758" t="str">
            <v>Merci - Nem chua rán phố cổ đặc biệt 20c</v>
          </cell>
          <cell r="E12758">
            <v>85000</v>
          </cell>
          <cell r="F12758" t="str">
            <v>25054</v>
          </cell>
          <cell r="G12758" t="str">
            <v>Thực phẩm Fresh</v>
          </cell>
          <cell r="H12758" t="str">
            <v>Thực phẩm đông lạnh</v>
          </cell>
        </row>
        <row r="12759">
          <cell r="C12759" t="str">
            <v>SP000401</v>
          </cell>
          <cell r="D12759" t="str">
            <v>Merci - Nem chua rán phố cổ loại cao cấp 20c</v>
          </cell>
          <cell r="E12759">
            <v>79000</v>
          </cell>
          <cell r="F12759" t="str">
            <v>25055</v>
          </cell>
          <cell r="G12759" t="str">
            <v>Thực phẩm Fresh</v>
          </cell>
          <cell r="H12759" t="str">
            <v>Thực phẩm đông lạnh</v>
          </cell>
        </row>
        <row r="12760">
          <cell r="C12760" t="str">
            <v>SP000572</v>
          </cell>
          <cell r="D12760" t="str">
            <v>Merci - Nem chua rán truyền thống 20c</v>
          </cell>
          <cell r="E12760">
            <v>69000</v>
          </cell>
          <cell r="F12760" t="str">
            <v>25056</v>
          </cell>
          <cell r="G12760" t="str">
            <v>Thực phẩm Fresh</v>
          </cell>
          <cell r="H12760" t="str">
            <v>Thực phẩm đông lạnh</v>
          </cell>
        </row>
        <row r="12761">
          <cell r="C12761" t="str">
            <v>8936216431357</v>
          </cell>
          <cell r="D12761" t="str">
            <v>Lacusina - Tôm surimi 500gr</v>
          </cell>
          <cell r="E12761">
            <v>75000</v>
          </cell>
          <cell r="F12761" t="str">
            <v>25057</v>
          </cell>
          <cell r="G12761" t="str">
            <v>Thực phẩm Fresh</v>
          </cell>
          <cell r="H12761" t="str">
            <v>Thực phẩm đông lạnh</v>
          </cell>
        </row>
        <row r="12762">
          <cell r="C12762" t="str">
            <v>8938513081006</v>
          </cell>
          <cell r="D12762" t="str">
            <v>TPDL - Cá thu nướng</v>
          </cell>
          <cell r="E12762">
            <v>349000</v>
          </cell>
          <cell r="F12762" t="str">
            <v>25058</v>
          </cell>
          <cell r="G12762" t="str">
            <v>Thực phẩm Fresh</v>
          </cell>
          <cell r="H12762" t="str">
            <v>Thực phẩm đông lạnh</v>
          </cell>
        </row>
        <row r="12763">
          <cell r="C12763" t="str">
            <v>8938513081020</v>
          </cell>
          <cell r="D12763" t="str">
            <v>TPDL - Cá thu tươi</v>
          </cell>
          <cell r="E12763">
            <v>319000</v>
          </cell>
          <cell r="F12763" t="str">
            <v>25059</v>
          </cell>
          <cell r="G12763" t="str">
            <v>Thực phẩm Fresh</v>
          </cell>
          <cell r="H12763" t="str">
            <v>Thực phẩm đông lạnh</v>
          </cell>
        </row>
        <row r="12764">
          <cell r="C12764" t="str">
            <v>8938513081013</v>
          </cell>
          <cell r="D12764" t="str">
            <v>TPDL - Cá thu 1 nắng</v>
          </cell>
          <cell r="E12764">
            <v>319000</v>
          </cell>
          <cell r="F12764" t="str">
            <v>25060</v>
          </cell>
          <cell r="G12764" t="str">
            <v>Thực phẩm Fresh</v>
          </cell>
          <cell r="H12764" t="str">
            <v>Thực phẩm đông lạnh</v>
          </cell>
        </row>
        <row r="12765">
          <cell r="C12765" t="str">
            <v>8938513081037</v>
          </cell>
          <cell r="D12765" t="str">
            <v>TPDL - Cá nục tươi (size 2-3 con)</v>
          </cell>
          <cell r="E12765">
            <v>95000</v>
          </cell>
          <cell r="F12765" t="str">
            <v>25061</v>
          </cell>
          <cell r="G12765" t="str">
            <v>Thực phẩm Fresh</v>
          </cell>
          <cell r="H12765" t="str">
            <v>Thực phẩm đông lạnh</v>
          </cell>
        </row>
        <row r="12766">
          <cell r="C12766" t="str">
            <v>8938513081044</v>
          </cell>
          <cell r="D12766" t="str">
            <v>TPDL - Cá nục 1 nắng 500g</v>
          </cell>
          <cell r="E12766">
            <v>75000</v>
          </cell>
          <cell r="F12766" t="str">
            <v>25062</v>
          </cell>
          <cell r="G12766" t="str">
            <v>Thực phẩm Fresh</v>
          </cell>
          <cell r="H12766" t="str">
            <v>Thực phẩm đông lạnh</v>
          </cell>
        </row>
        <row r="12767">
          <cell r="C12767" t="str">
            <v>8938513081082</v>
          </cell>
          <cell r="D12767" t="str">
            <v>TPDL - Cá bống tươi 500g</v>
          </cell>
          <cell r="E12767">
            <v>89000</v>
          </cell>
          <cell r="F12767" t="str">
            <v>25063</v>
          </cell>
          <cell r="G12767" t="str">
            <v>Thực phẩm Fresh</v>
          </cell>
          <cell r="H12767" t="str">
            <v>Thực phẩm đông lạnh</v>
          </cell>
        </row>
        <row r="12768">
          <cell r="C12768" t="str">
            <v>8938513081105</v>
          </cell>
          <cell r="D12768" t="str">
            <v>TPDL - Tôm nõn tươi 500g</v>
          </cell>
          <cell r="E12768">
            <v>179000</v>
          </cell>
          <cell r="F12768" t="str">
            <v>25064</v>
          </cell>
          <cell r="G12768" t="str">
            <v>Thực phẩm Fresh</v>
          </cell>
          <cell r="H12768" t="str">
            <v>Thực phẩm đông lạnh</v>
          </cell>
        </row>
        <row r="12769">
          <cell r="C12769" t="str">
            <v>8938513081266</v>
          </cell>
          <cell r="D12769" t="str">
            <v>TPDL - Cá trứng 500g</v>
          </cell>
          <cell r="E12769">
            <v>85000</v>
          </cell>
          <cell r="F12769" t="str">
            <v>25065</v>
          </cell>
          <cell r="G12769" t="str">
            <v>Thực phẩm Fresh</v>
          </cell>
          <cell r="H12769" t="str">
            <v>Thực phẩm đông lạnh</v>
          </cell>
        </row>
        <row r="12770">
          <cell r="C12770" t="str">
            <v>8938513081198</v>
          </cell>
          <cell r="D12770" t="str">
            <v>TPDL - Ba chỉ bò mỹ 500g</v>
          </cell>
          <cell r="E12770">
            <v>119000</v>
          </cell>
          <cell r="F12770" t="str">
            <v>25066</v>
          </cell>
          <cell r="G12770" t="str">
            <v>Thực phẩm Fresh</v>
          </cell>
          <cell r="H12770" t="str">
            <v>Thực phẩm đông lạnh</v>
          </cell>
        </row>
        <row r="12771">
          <cell r="C12771" t="str">
            <v>8938513081396</v>
          </cell>
          <cell r="D12771" t="str">
            <v>TPDL - Ba chỉ bò mỹ dãi 500g</v>
          </cell>
          <cell r="E12771">
            <v>119000</v>
          </cell>
          <cell r="F12771" t="str">
            <v>25067</v>
          </cell>
          <cell r="G12771" t="str">
            <v>Thực phẩm Fresh</v>
          </cell>
          <cell r="H12771" t="str">
            <v>Thực phẩm đông lạnh</v>
          </cell>
        </row>
        <row r="12772">
          <cell r="C12772" t="str">
            <v>8936029486001</v>
          </cell>
          <cell r="D12772" t="str">
            <v>Ba huân - Trứng gà ta</v>
          </cell>
          <cell r="E12772">
            <v>3500</v>
          </cell>
          <cell r="F12772" t="str">
            <v>25068</v>
          </cell>
          <cell r="G12772" t="str">
            <v>Thực phẩm Fresh</v>
          </cell>
          <cell r="H12772" t="str">
            <v>Trứng - Đậu hũ</v>
          </cell>
        </row>
        <row r="12773">
          <cell r="C12773" t="str">
            <v>8936057560063</v>
          </cell>
          <cell r="D12773" t="str">
            <v>Dabaco - Trứng gà Omega 6 quả</v>
          </cell>
          <cell r="E12773">
            <v>33000</v>
          </cell>
          <cell r="F12773" t="str">
            <v>25069</v>
          </cell>
          <cell r="G12773" t="str">
            <v>Thực phẩm Fresh</v>
          </cell>
          <cell r="H12773" t="str">
            <v>Trứng - Đậu hũ</v>
          </cell>
        </row>
        <row r="12774">
          <cell r="C12774" t="str">
            <v>8936057560056</v>
          </cell>
          <cell r="D12774" t="str">
            <v>Dabaco - Trứng gà Omega 10 quả</v>
          </cell>
          <cell r="E12774">
            <v>53000</v>
          </cell>
          <cell r="F12774" t="str">
            <v>25070</v>
          </cell>
          <cell r="G12774" t="str">
            <v>Thực phẩm Fresh</v>
          </cell>
          <cell r="H12774" t="str">
            <v>Trứng - Đậu hũ</v>
          </cell>
        </row>
        <row r="12775">
          <cell r="C12775" t="str">
            <v>8936057560117</v>
          </cell>
          <cell r="D12775" t="str">
            <v>Dabaco - Trứng gà DHA 6 quả</v>
          </cell>
          <cell r="E12775">
            <v>36000</v>
          </cell>
          <cell r="F12775" t="str">
            <v>25071</v>
          </cell>
          <cell r="G12775" t="str">
            <v>Thực phẩm Fresh</v>
          </cell>
          <cell r="H12775" t="str">
            <v>Trứng - Đậu hũ</v>
          </cell>
        </row>
        <row r="12776">
          <cell r="C12776" t="str">
            <v>8936057560186</v>
          </cell>
          <cell r="D12776" t="str">
            <v>Dabaco - Trứng gà vỏ xanh 6 quả</v>
          </cell>
          <cell r="E12776">
            <v>42000</v>
          </cell>
          <cell r="F12776" t="str">
            <v>25072</v>
          </cell>
          <cell r="G12776" t="str">
            <v>Thực phẩm Fresh</v>
          </cell>
          <cell r="H12776" t="str">
            <v>Trứng - Đậu hũ</v>
          </cell>
        </row>
        <row r="12777">
          <cell r="C12777" t="str">
            <v>240916250405</v>
          </cell>
          <cell r="D12777" t="str">
            <v>Tamago - Trứng gà mochimochi 10 quả</v>
          </cell>
          <cell r="E12777">
            <v>55000</v>
          </cell>
          <cell r="F12777" t="str">
            <v>25073</v>
          </cell>
          <cell r="G12777" t="str">
            <v>Thực phẩm Fresh</v>
          </cell>
          <cell r="H12777" t="str">
            <v>Thực phẩm chế biến</v>
          </cell>
        </row>
        <row r="12778">
          <cell r="C12778" t="str">
            <v>240917250405</v>
          </cell>
          <cell r="D12778" t="str">
            <v>Tamago - Gà Que</v>
          </cell>
          <cell r="E12778">
            <v>5500</v>
          </cell>
          <cell r="F12778" t="str">
            <v>25074</v>
          </cell>
          <cell r="G12778" t="str">
            <v>Thực phẩm Fresh</v>
          </cell>
          <cell r="H12778" t="str">
            <v>Thực phẩm chế biến</v>
          </cell>
        </row>
        <row r="12779">
          <cell r="C12779" t="str">
            <v>8938532861795</v>
          </cell>
          <cell r="D12779" t="str">
            <v>Mộc nhĩ quê 50g</v>
          </cell>
          <cell r="E12779">
            <v>18000</v>
          </cell>
          <cell r="F12779" t="str">
            <v>25075</v>
          </cell>
          <cell r="G12779" t="str">
            <v>Thực phẩm Fresh</v>
          </cell>
          <cell r="H12779" t="str">
            <v>Thực phẩm khô</v>
          </cell>
        </row>
        <row r="12780">
          <cell r="C12780" t="str">
            <v>8938532861337</v>
          </cell>
          <cell r="D12780" t="str">
            <v>Mộc nhĩ 50g</v>
          </cell>
          <cell r="E12780">
            <v>12000</v>
          </cell>
          <cell r="F12780" t="str">
            <v>25076</v>
          </cell>
          <cell r="G12780" t="str">
            <v>Thực phẩm Fresh</v>
          </cell>
          <cell r="H12780" t="str">
            <v>Thực phẩm khô</v>
          </cell>
        </row>
        <row r="12781">
          <cell r="C12781" t="str">
            <v>8938532861948</v>
          </cell>
          <cell r="D12781" t="str">
            <v>Mộc nhĩ thái sợ 50g</v>
          </cell>
          <cell r="E12781">
            <v>18000</v>
          </cell>
          <cell r="F12781" t="str">
            <v>25077</v>
          </cell>
          <cell r="G12781" t="str">
            <v>Thực phẩm Fresh</v>
          </cell>
          <cell r="H12781" t="str">
            <v>Thực phẩm khô</v>
          </cell>
        </row>
        <row r="12782">
          <cell r="C12782" t="str">
            <v>8938519561014</v>
          </cell>
          <cell r="D12782" t="str">
            <v>ABC - Đậu phụ truyền thống 500g</v>
          </cell>
          <cell r="E12782">
            <v>20000</v>
          </cell>
          <cell r="F12782" t="str">
            <v>25078</v>
          </cell>
          <cell r="G12782" t="str">
            <v>Thực phẩm Fresh</v>
          </cell>
          <cell r="H12782" t="str">
            <v>Trứng - Đậu hũ</v>
          </cell>
        </row>
        <row r="12783">
          <cell r="C12783" t="str">
            <v>8938521993070</v>
          </cell>
          <cell r="D12783" t="str">
            <v>ABC - Đậu hũ non Miso 300g</v>
          </cell>
          <cell r="E12783">
            <v>16000</v>
          </cell>
          <cell r="F12783" t="str">
            <v>25079</v>
          </cell>
          <cell r="G12783" t="str">
            <v>Thực phẩm Fresh</v>
          </cell>
          <cell r="H12783" t="str">
            <v>Trứng - Đậu hũ</v>
          </cell>
        </row>
        <row r="12784">
          <cell r="C12784" t="str">
            <v>8938521993018</v>
          </cell>
          <cell r="D12784" t="str">
            <v>ABC - Đậu phụ nọn làng mơ 300g</v>
          </cell>
          <cell r="E12784">
            <v>10000</v>
          </cell>
          <cell r="F12784" t="str">
            <v>25080</v>
          </cell>
          <cell r="G12784" t="str">
            <v>Thực phẩm Fresh</v>
          </cell>
          <cell r="H12784" t="str">
            <v>Trứng - Đậu hũ</v>
          </cell>
        </row>
        <row r="12785">
          <cell r="C12785" t="str">
            <v>8936200980175</v>
          </cell>
          <cell r="D12785" t="str">
            <v>TPC - Viên trứng chay 500g</v>
          </cell>
          <cell r="E12785">
            <v>60000</v>
          </cell>
          <cell r="F12785" t="str">
            <v>25081</v>
          </cell>
          <cell r="G12785" t="str">
            <v>Thực phẩm Fresh</v>
          </cell>
          <cell r="H12785" t="str">
            <v>Thực phẩm đông lạnh</v>
          </cell>
        </row>
        <row r="12786">
          <cell r="C12786" t="str">
            <v>8936200980366</v>
          </cell>
          <cell r="D12786" t="str">
            <v>TPC - Sườn đông lạnh chay 250g</v>
          </cell>
          <cell r="E12786">
            <v>45000</v>
          </cell>
          <cell r="F12786" t="str">
            <v>25082</v>
          </cell>
          <cell r="G12786" t="str">
            <v>Thực phẩm Fresh</v>
          </cell>
          <cell r="H12786" t="str">
            <v>Thực phẩm đông lạnh</v>
          </cell>
        </row>
        <row r="12787">
          <cell r="C12787" t="str">
            <v>8936200980342</v>
          </cell>
          <cell r="D12787" t="str">
            <v>TPC - Xúc xích phô mai chay 200g</v>
          </cell>
          <cell r="E12787">
            <v>60000</v>
          </cell>
          <cell r="F12787" t="str">
            <v>25083</v>
          </cell>
          <cell r="G12787" t="str">
            <v>Thực phẩm Fresh</v>
          </cell>
          <cell r="H12787" t="str">
            <v>Thực phẩm đông lạnh</v>
          </cell>
        </row>
        <row r="12788">
          <cell r="C12788" t="str">
            <v>8936200980335</v>
          </cell>
          <cell r="D12788" t="str">
            <v>TPC - Nấm hầu thủ 250g</v>
          </cell>
          <cell r="E12788">
            <v>75000</v>
          </cell>
          <cell r="F12788" t="str">
            <v>25084</v>
          </cell>
          <cell r="G12788" t="str">
            <v>Thực phẩm Fresh</v>
          </cell>
          <cell r="H12788" t="str">
            <v>Thực phẩm đông lạnh</v>
          </cell>
        </row>
        <row r="12789">
          <cell r="C12789" t="str">
            <v>8936200980359</v>
          </cell>
          <cell r="D12789" t="str">
            <v>TPC - Chân nấm hầm lạnh (thịt dê chay) 250g</v>
          </cell>
          <cell r="E12789">
            <v>45000</v>
          </cell>
          <cell r="F12789" t="str">
            <v>25085</v>
          </cell>
          <cell r="G12789" t="str">
            <v>Thực phẩm Fresh</v>
          </cell>
          <cell r="H12789" t="str">
            <v>Thực phẩm đông lạnh</v>
          </cell>
        </row>
        <row r="12790">
          <cell r="C12790" t="str">
            <v>8936200980113</v>
          </cell>
          <cell r="D12790" t="str">
            <v>TPC - Chả lụa chay 250g</v>
          </cell>
          <cell r="E12790">
            <v>30000</v>
          </cell>
          <cell r="F12790" t="str">
            <v>25086</v>
          </cell>
          <cell r="G12790" t="str">
            <v>Thực phẩm Fresh</v>
          </cell>
          <cell r="H12790" t="str">
            <v>Thực phẩm đông lạnh</v>
          </cell>
        </row>
        <row r="12791">
          <cell r="C12791" t="str">
            <v>8936200980137</v>
          </cell>
          <cell r="D12791" t="str">
            <v>TPC - Chả nấm chay 250g</v>
          </cell>
          <cell r="E12791">
            <v>30000</v>
          </cell>
          <cell r="F12791" t="str">
            <v>25087</v>
          </cell>
          <cell r="G12791" t="str">
            <v>Thực phẩm Fresh</v>
          </cell>
          <cell r="H12791" t="str">
            <v>Thực phẩm đông lạnh</v>
          </cell>
        </row>
        <row r="12792">
          <cell r="C12792" t="str">
            <v>8936200980106</v>
          </cell>
          <cell r="D12792" t="str">
            <v>TPC - Chả uyên ương chay 300g</v>
          </cell>
          <cell r="E12792">
            <v>35000</v>
          </cell>
          <cell r="F12792" t="str">
            <v>25088</v>
          </cell>
          <cell r="G12792" t="str">
            <v>Thực phẩm Fresh</v>
          </cell>
          <cell r="H12792" t="str">
            <v>Thực phẩm đông lạnh</v>
          </cell>
        </row>
        <row r="12793">
          <cell r="C12793" t="str">
            <v>8936200980397</v>
          </cell>
          <cell r="D12793" t="str">
            <v>TPC - Viên thả lẩu bách hoa 2 màu 250g</v>
          </cell>
          <cell r="E12793">
            <v>35000</v>
          </cell>
          <cell r="F12793" t="str">
            <v>25089</v>
          </cell>
          <cell r="G12793" t="str">
            <v>Thực phẩm Fresh</v>
          </cell>
          <cell r="H12793" t="str">
            <v>Thực phẩm đông lạnh</v>
          </cell>
        </row>
        <row r="12794">
          <cell r="C12794" t="str">
            <v>8936200980373</v>
          </cell>
          <cell r="D12794" t="str">
            <v>TPC - Viên thả lẩu bách hoa nấm hương 250g</v>
          </cell>
          <cell r="E12794">
            <v>35000</v>
          </cell>
          <cell r="F12794" t="str">
            <v>25090</v>
          </cell>
          <cell r="G12794" t="str">
            <v>Thực phẩm Fresh</v>
          </cell>
          <cell r="H12794" t="str">
            <v>Thực phẩm đông lạnh</v>
          </cell>
        </row>
        <row r="12795">
          <cell r="C12795" t="str">
            <v>8936200980380</v>
          </cell>
          <cell r="D12795" t="str">
            <v>TPC - Viên thả lẩu bách hoa khoa môn 250g</v>
          </cell>
          <cell r="E12795">
            <v>35000</v>
          </cell>
          <cell r="F12795" t="str">
            <v>25091</v>
          </cell>
          <cell r="G12795" t="str">
            <v>Thực phẩm Fresh</v>
          </cell>
          <cell r="H12795" t="str">
            <v>Thực phẩm đông lạnh</v>
          </cell>
        </row>
        <row r="12796">
          <cell r="C12796" t="str">
            <v>8936200980144</v>
          </cell>
          <cell r="D12796" t="str">
            <v>TPC - Sườn đông lạnh chay 500g</v>
          </cell>
          <cell r="E12796">
            <v>80000</v>
          </cell>
          <cell r="F12796" t="str">
            <v>25092</v>
          </cell>
          <cell r="G12796" t="str">
            <v>Thực phẩm Fresh</v>
          </cell>
          <cell r="H12796" t="str">
            <v>Thực phẩm đông lạnh</v>
          </cell>
        </row>
        <row r="12797">
          <cell r="C12797" t="str">
            <v>8936200980229</v>
          </cell>
          <cell r="D12797" t="str">
            <v>TPC - Lẩu hải sản chay 500g</v>
          </cell>
          <cell r="E12797">
            <v>60000</v>
          </cell>
          <cell r="F12797" t="str">
            <v>25093</v>
          </cell>
          <cell r="G12797" t="str">
            <v>Thực phẩm Fresh</v>
          </cell>
          <cell r="H12797" t="str">
            <v>Thực phẩm đông lạnh</v>
          </cell>
        </row>
        <row r="12798">
          <cell r="C12798" t="str">
            <v>8936200980182</v>
          </cell>
          <cell r="D12798" t="str">
            <v>TPC - Ốc nhồi ống trúc chay (20 ống)</v>
          </cell>
          <cell r="E12798">
            <v>90000</v>
          </cell>
          <cell r="F12798" t="str">
            <v>25094</v>
          </cell>
          <cell r="G12798" t="str">
            <v>Thực phẩm Fresh</v>
          </cell>
          <cell r="H12798" t="str">
            <v>Thực phẩm đông lạnh</v>
          </cell>
        </row>
        <row r="12799">
          <cell r="C12799" t="str">
            <v>8936199700310</v>
          </cell>
          <cell r="D12799" t="str">
            <v>Sovi food - Ruốc cá thu 200g</v>
          </cell>
          <cell r="E12799">
            <v>155000</v>
          </cell>
          <cell r="F12799" t="str">
            <v>25095</v>
          </cell>
          <cell r="G12799" t="str">
            <v>Thực phẩm Fresh</v>
          </cell>
          <cell r="H12799" t="str">
            <v>Thực phẩm đóng hộp</v>
          </cell>
        </row>
        <row r="12800">
          <cell r="C12800" t="str">
            <v>8936199700303</v>
          </cell>
          <cell r="D12800" t="str">
            <v>Sovi Food - Ruốc tôm 200g</v>
          </cell>
          <cell r="E12800">
            <v>155000</v>
          </cell>
          <cell r="F12800" t="str">
            <v>25096</v>
          </cell>
          <cell r="G12800" t="str">
            <v>Thực phẩm Fresh</v>
          </cell>
          <cell r="H12800" t="str">
            <v>Thực phẩm đóng hộp</v>
          </cell>
        </row>
        <row r="12801">
          <cell r="C12801" t="str">
            <v>8936199700259</v>
          </cell>
          <cell r="D12801" t="str">
            <v>Sovi Food - Ruốc tôm 135g</v>
          </cell>
          <cell r="E12801">
            <v>105000</v>
          </cell>
          <cell r="F12801" t="str">
            <v>25097</v>
          </cell>
          <cell r="G12801" t="str">
            <v>Thực phẩm Fresh</v>
          </cell>
          <cell r="H12801" t="str">
            <v>Thực phẩm đóng hộp</v>
          </cell>
        </row>
        <row r="12802">
          <cell r="C12802" t="str">
            <v>8936199700266</v>
          </cell>
          <cell r="D12802" t="str">
            <v>Sovi Food - Pate Cột đèn Hải Phòng 150g</v>
          </cell>
          <cell r="E12802">
            <v>45000</v>
          </cell>
          <cell r="F12802" t="str">
            <v>25098</v>
          </cell>
          <cell r="G12802" t="str">
            <v>Thực phẩm Fresh</v>
          </cell>
          <cell r="H12802" t="str">
            <v>Thực phẩm đóng hộp</v>
          </cell>
        </row>
        <row r="12803">
          <cell r="C12803" t="str">
            <v>8936199700242</v>
          </cell>
          <cell r="D12803" t="str">
            <v>Sovi Food - Pate Cột đèn Hải Phòng 350g</v>
          </cell>
          <cell r="E12803">
            <v>85000</v>
          </cell>
          <cell r="F12803" t="str">
            <v>25099</v>
          </cell>
          <cell r="G12803" t="str">
            <v>Thực phẩm Fresh</v>
          </cell>
          <cell r="H12803" t="str">
            <v>Thực phẩm đóng hộp</v>
          </cell>
        </row>
        <row r="12804">
          <cell r="C12804" t="str">
            <v>8936199700228</v>
          </cell>
          <cell r="D12804" t="str">
            <v>Sovi Food - Pate Cột đèn Hải Phòng dán màng 400g</v>
          </cell>
          <cell r="E12804">
            <v>95000</v>
          </cell>
          <cell r="F12804" t="str">
            <v>25100</v>
          </cell>
          <cell r="G12804" t="str">
            <v>Thực phẩm Fresh</v>
          </cell>
          <cell r="H12804" t="str">
            <v>Thực phẩm đóng hộp</v>
          </cell>
        </row>
        <row r="12805">
          <cell r="C12805" t="str">
            <v>25101</v>
          </cell>
          <cell r="D12805" t="str">
            <v>RC - Hoa thiên lý (túi)</v>
          </cell>
          <cell r="E12805">
            <v>16000</v>
          </cell>
          <cell r="F12805" t="str">
            <v>25101</v>
          </cell>
          <cell r="G12805" t="str">
            <v>Thực phẩm Fresh</v>
          </cell>
          <cell r="H12805" t="str">
            <v>Rau, củ quả</v>
          </cell>
        </row>
        <row r="12806">
          <cell r="C12806" t="str">
            <v>25102</v>
          </cell>
          <cell r="D12806" t="str">
            <v>RC - Bầu sao</v>
          </cell>
          <cell r="E12806">
            <v>30000</v>
          </cell>
          <cell r="F12806" t="str">
            <v>25102</v>
          </cell>
          <cell r="G12806" t="str">
            <v>Thực phẩm Fresh</v>
          </cell>
          <cell r="H12806" t="str">
            <v>Rau, củ quả</v>
          </cell>
        </row>
        <row r="12807">
          <cell r="C12807" t="str">
            <v>25103</v>
          </cell>
          <cell r="D12807" t="str">
            <v>RC - Mướp đắng L1</v>
          </cell>
          <cell r="E12807">
            <v>22000</v>
          </cell>
          <cell r="F12807" t="str">
            <v>25103</v>
          </cell>
          <cell r="G12807" t="str">
            <v>Thực phẩm Fresh</v>
          </cell>
          <cell r="H12807" t="str">
            <v>Rau, củ quả</v>
          </cell>
        </row>
        <row r="12808">
          <cell r="C12808" t="str">
            <v>25104</v>
          </cell>
          <cell r="D12808" t="str">
            <v>RC - Quả su su L1</v>
          </cell>
          <cell r="E12808">
            <v>30000</v>
          </cell>
          <cell r="F12808" t="str">
            <v>25104</v>
          </cell>
          <cell r="G12808" t="str">
            <v>Thực phẩm Fresh</v>
          </cell>
          <cell r="H12808" t="str">
            <v>Rau, củ quả</v>
          </cell>
        </row>
        <row r="12809">
          <cell r="C12809" t="str">
            <v>25105</v>
          </cell>
          <cell r="D12809" t="str">
            <v>RC - Hoa bí</v>
          </cell>
          <cell r="E12809">
            <v>12000</v>
          </cell>
          <cell r="F12809" t="str">
            <v>25105</v>
          </cell>
          <cell r="G12809" t="str">
            <v>Thực phẩm Fresh</v>
          </cell>
          <cell r="H12809" t="str">
            <v>Rau, củ quả</v>
          </cell>
        </row>
        <row r="12810">
          <cell r="C12810" t="str">
            <v>25106</v>
          </cell>
          <cell r="D12810" t="str">
            <v>RC - Hộp rau thiên lý</v>
          </cell>
          <cell r="E12810">
            <v>30000</v>
          </cell>
          <cell r="F12810" t="str">
            <v>25106</v>
          </cell>
          <cell r="G12810" t="str">
            <v>Thực phẩm Fresh</v>
          </cell>
          <cell r="H12810" t="str">
            <v>Rau, củ quả</v>
          </cell>
        </row>
        <row r="12811">
          <cell r="C12811" t="str">
            <v>25107</v>
          </cell>
          <cell r="D12811" t="str">
            <v>RC - Bí xanh</v>
          </cell>
          <cell r="E12811">
            <v>38000</v>
          </cell>
          <cell r="F12811" t="str">
            <v>25107</v>
          </cell>
          <cell r="G12811" t="str">
            <v>Thực phẩm Fresh</v>
          </cell>
          <cell r="H12811" t="str">
            <v>Rau, củ quả</v>
          </cell>
        </row>
        <row r="12812">
          <cell r="C12812" t="str">
            <v>25108</v>
          </cell>
          <cell r="D12812" t="str">
            <v>RC - Ngô L1</v>
          </cell>
          <cell r="E12812">
            <v>30000</v>
          </cell>
          <cell r="F12812" t="str">
            <v>25108</v>
          </cell>
          <cell r="G12812" t="str">
            <v>Thực phẩm Fresh</v>
          </cell>
          <cell r="H12812" t="str">
            <v>Rau, củ quả</v>
          </cell>
        </row>
        <row r="12813">
          <cell r="C12813" t="str">
            <v>25109</v>
          </cell>
          <cell r="D12813" t="str">
            <v>RC - Cà Rốt L1</v>
          </cell>
          <cell r="E12813">
            <v>38000</v>
          </cell>
          <cell r="F12813" t="str">
            <v>25109</v>
          </cell>
          <cell r="G12813" t="str">
            <v>Thực phẩm Fresh</v>
          </cell>
          <cell r="H12813" t="str">
            <v>Rau, củ quả</v>
          </cell>
        </row>
        <row r="12814">
          <cell r="C12814" t="str">
            <v>25110</v>
          </cell>
          <cell r="D12814" t="str">
            <v>RC - Cà chua L1</v>
          </cell>
          <cell r="E12814">
            <v>38000</v>
          </cell>
          <cell r="F12814" t="str">
            <v>25110</v>
          </cell>
          <cell r="G12814" t="str">
            <v>Thực phẩm Fresh</v>
          </cell>
          <cell r="H12814" t="str">
            <v>Rau, củ quả</v>
          </cell>
        </row>
        <row r="12815">
          <cell r="C12815" t="str">
            <v>25111</v>
          </cell>
          <cell r="D12815" t="str">
            <v>RC - Dưa chuột L1</v>
          </cell>
          <cell r="E12815">
            <v>30000</v>
          </cell>
          <cell r="F12815" t="str">
            <v>25111</v>
          </cell>
          <cell r="G12815" t="str">
            <v>Thực phẩm Fresh</v>
          </cell>
          <cell r="H12815" t="str">
            <v>Rau, củ quả</v>
          </cell>
        </row>
        <row r="12816">
          <cell r="C12816" t="str">
            <v>25112</v>
          </cell>
          <cell r="D12816" t="str">
            <v>RC - Tỏi tây</v>
          </cell>
          <cell r="E12816">
            <v>9000</v>
          </cell>
          <cell r="F12816" t="str">
            <v>25112</v>
          </cell>
          <cell r="G12816" t="str">
            <v>Thực phẩm Fresh</v>
          </cell>
          <cell r="H12816" t="str">
            <v>Rau, củ quả</v>
          </cell>
        </row>
        <row r="12817">
          <cell r="C12817" t="str">
            <v>25113</v>
          </cell>
          <cell r="D12817" t="str">
            <v>RC - Củ cải trắng L1</v>
          </cell>
          <cell r="E12817">
            <v>25000</v>
          </cell>
          <cell r="F12817" t="str">
            <v>25113</v>
          </cell>
          <cell r="G12817" t="str">
            <v>Thực phẩm Fresh</v>
          </cell>
          <cell r="H12817" t="str">
            <v>Rau, củ quả</v>
          </cell>
        </row>
        <row r="12818">
          <cell r="C12818" t="str">
            <v>25114</v>
          </cell>
          <cell r="D12818" t="str">
            <v>RC - Rau mùi ta</v>
          </cell>
          <cell r="E12818">
            <v>9000</v>
          </cell>
          <cell r="F12818" t="str">
            <v>25114</v>
          </cell>
          <cell r="G12818" t="str">
            <v>Thực phẩm Fresh</v>
          </cell>
          <cell r="H12818" t="str">
            <v>Rau, củ quả</v>
          </cell>
        </row>
        <row r="12819">
          <cell r="C12819" t="str">
            <v>25115</v>
          </cell>
          <cell r="D12819" t="str">
            <v>RC - Cần tây</v>
          </cell>
          <cell r="E12819">
            <v>9000</v>
          </cell>
          <cell r="F12819" t="str">
            <v>25115</v>
          </cell>
          <cell r="G12819" t="str">
            <v>Thực phẩm Fresh</v>
          </cell>
          <cell r="H12819" t="str">
            <v>Rau, củ quả</v>
          </cell>
        </row>
        <row r="12820">
          <cell r="C12820" t="str">
            <v>25116</v>
          </cell>
          <cell r="D12820" t="str">
            <v>RCGV - Mùi tàu</v>
          </cell>
          <cell r="E12820">
            <v>9000</v>
          </cell>
          <cell r="F12820" t="str">
            <v>25116</v>
          </cell>
          <cell r="G12820" t="str">
            <v>Thực phẩm Fresh</v>
          </cell>
          <cell r="H12820" t="str">
            <v>Rau, củ quả</v>
          </cell>
        </row>
        <row r="12821">
          <cell r="C12821" t="str">
            <v>25117</v>
          </cell>
          <cell r="D12821" t="str">
            <v>RCGV - Gừng tươi</v>
          </cell>
          <cell r="E12821">
            <v>115000</v>
          </cell>
          <cell r="F12821" t="str">
            <v>25117</v>
          </cell>
          <cell r="G12821" t="str">
            <v>Thực phẩm Fresh</v>
          </cell>
          <cell r="H12821" t="str">
            <v>Rau, củ quả</v>
          </cell>
        </row>
        <row r="12822">
          <cell r="C12822" t="str">
            <v>25118</v>
          </cell>
          <cell r="D12822" t="str">
            <v>RCGV - Sả</v>
          </cell>
          <cell r="E12822">
            <v>9000</v>
          </cell>
          <cell r="F12822" t="str">
            <v>25118</v>
          </cell>
          <cell r="G12822" t="str">
            <v>Thực phẩm Fresh</v>
          </cell>
          <cell r="H12822" t="str">
            <v>Rau, củ quả</v>
          </cell>
        </row>
        <row r="12823">
          <cell r="C12823" t="str">
            <v>25119</v>
          </cell>
          <cell r="D12823" t="str">
            <v>RCGV - Hành lá</v>
          </cell>
          <cell r="E12823">
            <v>9000</v>
          </cell>
          <cell r="F12823" t="str">
            <v>25119</v>
          </cell>
          <cell r="G12823" t="str">
            <v>Thực phẩm Fresh</v>
          </cell>
          <cell r="H12823" t="str">
            <v>Rau, củ quả</v>
          </cell>
        </row>
        <row r="12824">
          <cell r="C12824" t="str">
            <v>25120</v>
          </cell>
          <cell r="D12824" t="str">
            <v>RC - Ớt chuông Nhật</v>
          </cell>
          <cell r="E12824">
            <v>188000</v>
          </cell>
          <cell r="F12824" t="str">
            <v>25120</v>
          </cell>
          <cell r="G12824" t="str">
            <v>Thực phẩm Fresh</v>
          </cell>
          <cell r="H12824" t="str">
            <v>Rau, củ quả</v>
          </cell>
        </row>
        <row r="12825">
          <cell r="C12825" t="str">
            <v>25121</v>
          </cell>
          <cell r="D12825" t="str">
            <v>RC - Rau muống</v>
          </cell>
          <cell r="E12825">
            <v>19000</v>
          </cell>
          <cell r="F12825" t="str">
            <v>25121</v>
          </cell>
          <cell r="G12825" t="str">
            <v>Thực phẩm Fresh</v>
          </cell>
          <cell r="H12825" t="str">
            <v>Rau, củ quả</v>
          </cell>
        </row>
        <row r="12826">
          <cell r="C12826" t="str">
            <v>25122</v>
          </cell>
          <cell r="D12826" t="str">
            <v>RC - Rau mùng tơi</v>
          </cell>
          <cell r="E12826">
            <v>19000</v>
          </cell>
          <cell r="F12826" t="str">
            <v>25122</v>
          </cell>
          <cell r="G12826" t="str">
            <v>Thực phẩm Fresh</v>
          </cell>
          <cell r="H12826" t="str">
            <v>Rau, củ quả</v>
          </cell>
        </row>
        <row r="12827">
          <cell r="C12827" t="str">
            <v>25123</v>
          </cell>
          <cell r="D12827" t="str">
            <v>RC - Rau cải canh</v>
          </cell>
          <cell r="E12827">
            <v>19000</v>
          </cell>
          <cell r="F12827" t="str">
            <v>25123</v>
          </cell>
          <cell r="G12827" t="str">
            <v>Thực phẩm Fresh</v>
          </cell>
          <cell r="H12827" t="str">
            <v>Rau, củ quả</v>
          </cell>
        </row>
        <row r="12828">
          <cell r="C12828" t="str">
            <v>25124</v>
          </cell>
          <cell r="D12828" t="str">
            <v>RC - Rau cải ngồng</v>
          </cell>
          <cell r="E12828">
            <v>19000</v>
          </cell>
          <cell r="F12828" t="str">
            <v>25124</v>
          </cell>
          <cell r="G12828" t="str">
            <v>Thực phẩm Fresh</v>
          </cell>
          <cell r="H12828" t="str">
            <v>Rau, củ quả</v>
          </cell>
        </row>
        <row r="12829">
          <cell r="C12829" t="str">
            <v>25125</v>
          </cell>
          <cell r="D12829" t="str">
            <v>RC - Rau cải chip</v>
          </cell>
          <cell r="E12829">
            <v>19000</v>
          </cell>
          <cell r="F12829" t="str">
            <v>25125</v>
          </cell>
          <cell r="G12829" t="str">
            <v>Thực phẩm Fresh</v>
          </cell>
          <cell r="H12829" t="str">
            <v>Rau, củ quả</v>
          </cell>
        </row>
        <row r="12830">
          <cell r="C12830" t="str">
            <v>25126</v>
          </cell>
          <cell r="D12830" t="str">
            <v>RC - Rau Cải thảo</v>
          </cell>
          <cell r="E12830">
            <v>19000</v>
          </cell>
          <cell r="F12830" t="str">
            <v>25126</v>
          </cell>
          <cell r="G12830" t="str">
            <v>Thực phẩm Fresh</v>
          </cell>
          <cell r="H12830" t="str">
            <v>Rau, củ quả</v>
          </cell>
        </row>
        <row r="12831">
          <cell r="C12831" t="str">
            <v>25127</v>
          </cell>
          <cell r="D12831" t="str">
            <v>RC - Rau Cải cúc</v>
          </cell>
          <cell r="E12831">
            <v>16000</v>
          </cell>
          <cell r="F12831" t="str">
            <v>25127</v>
          </cell>
          <cell r="G12831" t="str">
            <v>Thực phẩm Fresh</v>
          </cell>
          <cell r="H12831" t="str">
            <v>Rau, củ quả</v>
          </cell>
        </row>
        <row r="12832">
          <cell r="C12832" t="str">
            <v>25128</v>
          </cell>
          <cell r="D12832" t="str">
            <v>RC - Súp lơ baby</v>
          </cell>
          <cell r="E12832">
            <v>16000</v>
          </cell>
          <cell r="F12832" t="str">
            <v>25128</v>
          </cell>
          <cell r="G12832" t="str">
            <v>Thực phẩm Fresh</v>
          </cell>
          <cell r="H12832" t="str">
            <v>Rau, củ quả</v>
          </cell>
        </row>
        <row r="12833">
          <cell r="C12833" t="str">
            <v>25129</v>
          </cell>
          <cell r="D12833" t="str">
            <v>RC - Cải đĩa</v>
          </cell>
          <cell r="E12833">
            <v>16000</v>
          </cell>
          <cell r="F12833" t="str">
            <v>25129</v>
          </cell>
          <cell r="G12833" t="str">
            <v>Thực phẩm Fresh</v>
          </cell>
          <cell r="H12833" t="str">
            <v>Rau, củ quả</v>
          </cell>
        </row>
        <row r="12834">
          <cell r="C12834" t="str">
            <v>25130</v>
          </cell>
          <cell r="D12834" t="str">
            <v>RC - Cải bẹ xanh</v>
          </cell>
          <cell r="E12834">
            <v>19000</v>
          </cell>
          <cell r="F12834" t="str">
            <v>25130</v>
          </cell>
          <cell r="G12834" t="str">
            <v>Thực phẩm Fresh</v>
          </cell>
          <cell r="H12834" t="str">
            <v>Rau, củ quả</v>
          </cell>
        </row>
        <row r="12835">
          <cell r="C12835" t="str">
            <v>25131</v>
          </cell>
          <cell r="D12835" t="str">
            <v>RC - Rau ngót</v>
          </cell>
          <cell r="E12835">
            <v>15000</v>
          </cell>
          <cell r="F12835" t="str">
            <v>25131</v>
          </cell>
          <cell r="G12835" t="str">
            <v>Thực phẩm Fresh</v>
          </cell>
          <cell r="H12835" t="str">
            <v>Rau, củ quả</v>
          </cell>
        </row>
        <row r="12836">
          <cell r="C12836" t="str">
            <v>25132</v>
          </cell>
          <cell r="D12836" t="str">
            <v>RC - Cải ngọt</v>
          </cell>
          <cell r="E12836">
            <v>19000</v>
          </cell>
          <cell r="F12836" t="str">
            <v>25132</v>
          </cell>
          <cell r="G12836" t="str">
            <v>Thực phẩm Fresh</v>
          </cell>
          <cell r="H12836" t="str">
            <v>Rau, củ quả</v>
          </cell>
        </row>
        <row r="12837">
          <cell r="C12837" t="str">
            <v>25133</v>
          </cell>
          <cell r="D12837" t="str">
            <v>RC - Bắp cải tròn</v>
          </cell>
          <cell r="E12837">
            <v>45000</v>
          </cell>
          <cell r="F12837" t="str">
            <v>25133</v>
          </cell>
          <cell r="G12837" t="str">
            <v>Thực phẩm Fresh</v>
          </cell>
          <cell r="H12837" t="str">
            <v>Rau, củ quả</v>
          </cell>
        </row>
        <row r="12838">
          <cell r="C12838" t="str">
            <v>25134</v>
          </cell>
          <cell r="D12838" t="str">
            <v>RC - Xà lách xoăn</v>
          </cell>
          <cell r="E12838">
            <v>16000</v>
          </cell>
          <cell r="F12838" t="str">
            <v>25134</v>
          </cell>
          <cell r="G12838" t="str">
            <v>Thực phẩm Fresh</v>
          </cell>
          <cell r="H12838" t="str">
            <v>Rau, củ quả</v>
          </cell>
        </row>
        <row r="12839">
          <cell r="C12839" t="str">
            <v>25135</v>
          </cell>
          <cell r="D12839" t="str">
            <v>RC - Ngồng cải củ</v>
          </cell>
          <cell r="E12839">
            <v>16000</v>
          </cell>
          <cell r="F12839" t="str">
            <v>25135</v>
          </cell>
          <cell r="G12839" t="str">
            <v>Thực phẩm Fresh</v>
          </cell>
          <cell r="H12839" t="str">
            <v>Rau, củ quả</v>
          </cell>
        </row>
        <row r="12840">
          <cell r="C12840" t="str">
            <v>25136</v>
          </cell>
          <cell r="D12840" t="str">
            <v>TPTS - Bắp bò</v>
          </cell>
          <cell r="E12840">
            <v>360000</v>
          </cell>
          <cell r="F12840" t="str">
            <v>25136</v>
          </cell>
          <cell r="G12840" t="str">
            <v>Thực phẩm Fresh</v>
          </cell>
          <cell r="H12840" t="str">
            <v>Thịt - Hải sản tươi</v>
          </cell>
        </row>
        <row r="12841">
          <cell r="C12841" t="str">
            <v>25137</v>
          </cell>
          <cell r="D12841" t="str">
            <v>TPTS - Dẻ sườn bò</v>
          </cell>
          <cell r="E12841">
            <v>260000</v>
          </cell>
          <cell r="F12841" t="str">
            <v>25137</v>
          </cell>
          <cell r="G12841" t="str">
            <v>Thực phẩm Fresh</v>
          </cell>
          <cell r="H12841" t="str">
            <v>Thịt - Hải sản tươi</v>
          </cell>
        </row>
        <row r="12842">
          <cell r="C12842" t="str">
            <v>25138</v>
          </cell>
          <cell r="D12842" t="str">
            <v>TPTS - Diềm thăn bò</v>
          </cell>
          <cell r="E12842">
            <v>330000</v>
          </cell>
          <cell r="F12842" t="str">
            <v>25138</v>
          </cell>
          <cell r="G12842" t="str">
            <v>Thực phẩm Fresh</v>
          </cell>
          <cell r="H12842" t="str">
            <v>Thịt - Hải sản tươi</v>
          </cell>
        </row>
        <row r="12843">
          <cell r="C12843" t="str">
            <v>25139</v>
          </cell>
          <cell r="D12843" t="str">
            <v>TPTS - Mông bò</v>
          </cell>
          <cell r="E12843">
            <v>330000</v>
          </cell>
          <cell r="F12843" t="str">
            <v>25139</v>
          </cell>
          <cell r="G12843" t="str">
            <v>Thực phẩm Fresh</v>
          </cell>
          <cell r="H12843" t="str">
            <v>Thịt - Hải sản tươi</v>
          </cell>
        </row>
        <row r="12844">
          <cell r="C12844" t="str">
            <v>25140</v>
          </cell>
          <cell r="D12844" t="str">
            <v>TPTS - Nạm bò</v>
          </cell>
          <cell r="E12844">
            <v>260000</v>
          </cell>
          <cell r="F12844" t="str">
            <v>25140</v>
          </cell>
          <cell r="G12844" t="str">
            <v>Thực phẩm Fresh</v>
          </cell>
          <cell r="H12844" t="str">
            <v>Thịt - Hải sản tươi</v>
          </cell>
        </row>
        <row r="12845">
          <cell r="C12845" t="str">
            <v>25141</v>
          </cell>
          <cell r="D12845" t="str">
            <v>TPTS - Thăn bò</v>
          </cell>
          <cell r="E12845">
            <v>370000</v>
          </cell>
          <cell r="F12845" t="str">
            <v>25141</v>
          </cell>
          <cell r="G12845" t="str">
            <v>Thực phẩm Fresh</v>
          </cell>
          <cell r="H12845" t="str">
            <v>Thịt - Hải sản tươi</v>
          </cell>
        </row>
        <row r="12846">
          <cell r="C12846" t="str">
            <v>25142</v>
          </cell>
          <cell r="D12846" t="str">
            <v>TPTS - Vai bò</v>
          </cell>
          <cell r="E12846">
            <v>320000</v>
          </cell>
          <cell r="F12846" t="str">
            <v>25142</v>
          </cell>
          <cell r="G12846" t="str">
            <v>Thực phẩm Fresh</v>
          </cell>
          <cell r="H12846" t="str">
            <v>Thịt - Hải sản tươi</v>
          </cell>
        </row>
        <row r="12847">
          <cell r="C12847" t="str">
            <v>25143</v>
          </cell>
          <cell r="D12847" t="str">
            <v>TPTS - Gà ta nguyên con</v>
          </cell>
          <cell r="E12847">
            <v>95000</v>
          </cell>
          <cell r="F12847" t="str">
            <v>25143</v>
          </cell>
          <cell r="G12847" t="str">
            <v>Thực phẩm Fresh</v>
          </cell>
          <cell r="H12847" t="str">
            <v>Thịt - Hải sản tươi</v>
          </cell>
        </row>
        <row r="12848">
          <cell r="C12848" t="str">
            <v>25144</v>
          </cell>
          <cell r="D12848" t="str">
            <v>TPTS - Đùi tỏi gà</v>
          </cell>
          <cell r="E12848">
            <v>95000</v>
          </cell>
          <cell r="F12848" t="str">
            <v>25144</v>
          </cell>
          <cell r="G12848" t="str">
            <v>Thực phẩm Fresh</v>
          </cell>
          <cell r="H12848" t="str">
            <v>Thịt - Hải sản tươi</v>
          </cell>
        </row>
        <row r="12849">
          <cell r="C12849" t="str">
            <v>25145</v>
          </cell>
          <cell r="D12849" t="str">
            <v>TPTS - Cánh gà</v>
          </cell>
          <cell r="E12849">
            <v>85000</v>
          </cell>
          <cell r="F12849" t="str">
            <v>25145</v>
          </cell>
          <cell r="G12849" t="str">
            <v>Thực phẩm Fresh</v>
          </cell>
          <cell r="H12849" t="str">
            <v>Thịt - Hải sản tươi</v>
          </cell>
        </row>
        <row r="12850">
          <cell r="C12850" t="str">
            <v>25146</v>
          </cell>
          <cell r="D12850" t="str">
            <v>TPTS - Đùi gà góc tư tháo khớp</v>
          </cell>
          <cell r="E12850">
            <v>80000</v>
          </cell>
          <cell r="F12850" t="str">
            <v>25146</v>
          </cell>
          <cell r="G12850" t="str">
            <v>Thực phẩm Fresh</v>
          </cell>
          <cell r="H12850" t="str">
            <v>Thịt - Hải sản tươi</v>
          </cell>
        </row>
        <row r="12851">
          <cell r="C12851" t="str">
            <v>25147</v>
          </cell>
          <cell r="D12851" t="str">
            <v>TPTS - Đùi gà góc tư nguyên xương</v>
          </cell>
          <cell r="E12851">
            <v>70000</v>
          </cell>
          <cell r="F12851" t="str">
            <v>25147</v>
          </cell>
          <cell r="G12851" t="str">
            <v>Thực phẩm Fresh</v>
          </cell>
          <cell r="H12851" t="str">
            <v>Thịt - Hải sản tươi</v>
          </cell>
        </row>
        <row r="12852">
          <cell r="C12852" t="str">
            <v>25148</v>
          </cell>
          <cell r="D12852" t="str">
            <v>TPTS - Má đùi gà</v>
          </cell>
          <cell r="E12852">
            <v>80000</v>
          </cell>
          <cell r="F12852" t="str">
            <v>25148</v>
          </cell>
          <cell r="G12852" t="str">
            <v>Thực phẩm Fresh</v>
          </cell>
          <cell r="H12852" t="str">
            <v>Thịt - Hải sản tươi</v>
          </cell>
        </row>
        <row r="12853">
          <cell r="C12853" t="str">
            <v>25149</v>
          </cell>
          <cell r="D12853" t="str">
            <v>TPTS - Ức phi lê không xương</v>
          </cell>
          <cell r="E12853">
            <v>95000</v>
          </cell>
          <cell r="F12853" t="str">
            <v>25149</v>
          </cell>
          <cell r="G12853" t="str">
            <v>Thực phẩm Fresh</v>
          </cell>
          <cell r="H12853" t="str">
            <v>Thịt - Hải sản tươi</v>
          </cell>
        </row>
        <row r="12854">
          <cell r="C12854" t="str">
            <v>25150</v>
          </cell>
          <cell r="D12854" t="str">
            <v>TPTS - Chân gà loại A</v>
          </cell>
          <cell r="E12854">
            <v>90000</v>
          </cell>
          <cell r="F12854" t="str">
            <v>25150</v>
          </cell>
          <cell r="G12854" t="str">
            <v>Thực phẩm Fresh</v>
          </cell>
          <cell r="H12854" t="str">
            <v>Thịt - Hải sản tươi</v>
          </cell>
        </row>
        <row r="12855">
          <cell r="C12855" t="str">
            <v>25151</v>
          </cell>
          <cell r="D12855" t="str">
            <v>TPTS - Thịt ba chỉ lợn</v>
          </cell>
          <cell r="E12855">
            <v>198000</v>
          </cell>
          <cell r="F12855" t="str">
            <v>25151</v>
          </cell>
          <cell r="G12855" t="str">
            <v>Thực phẩm Fresh</v>
          </cell>
          <cell r="H12855" t="str">
            <v>Thịt - Hải sản tươi</v>
          </cell>
        </row>
        <row r="12856">
          <cell r="C12856" t="str">
            <v>25152</v>
          </cell>
          <cell r="D12856" t="str">
            <v>TPTS - Nạc thăn lợn</v>
          </cell>
          <cell r="E12856">
            <v>170000</v>
          </cell>
          <cell r="F12856" t="str">
            <v>25152</v>
          </cell>
          <cell r="G12856" t="str">
            <v>Thực phẩm Fresh</v>
          </cell>
          <cell r="H12856" t="str">
            <v>Thịt - Hải sản tươi</v>
          </cell>
        </row>
        <row r="12857">
          <cell r="C12857" t="str">
            <v>25153</v>
          </cell>
          <cell r="D12857" t="str">
            <v>TPTS - Nạc mông lợn</v>
          </cell>
          <cell r="E12857">
            <v>175000</v>
          </cell>
          <cell r="F12857" t="str">
            <v>25153</v>
          </cell>
          <cell r="G12857" t="str">
            <v>Thực phẩm Fresh</v>
          </cell>
          <cell r="H12857" t="str">
            <v>Thịt - Hải sản tươi</v>
          </cell>
        </row>
        <row r="12858">
          <cell r="C12858" t="str">
            <v>25154</v>
          </cell>
          <cell r="D12858" t="str">
            <v>TPTS - Nạc vai lợn</v>
          </cell>
          <cell r="E12858">
            <v>185000</v>
          </cell>
          <cell r="F12858" t="str">
            <v>25154</v>
          </cell>
          <cell r="G12858" t="str">
            <v>Thực phẩm Fresh</v>
          </cell>
          <cell r="H12858" t="str">
            <v>Thịt - Hải sản tươi</v>
          </cell>
        </row>
        <row r="12859">
          <cell r="C12859" t="str">
            <v>25155</v>
          </cell>
          <cell r="D12859" t="str">
            <v>TPTS - Mông sắn lợn</v>
          </cell>
          <cell r="E12859">
            <v>155000</v>
          </cell>
          <cell r="F12859" t="str">
            <v>25155</v>
          </cell>
          <cell r="G12859" t="str">
            <v>Thực phẩm Fresh</v>
          </cell>
          <cell r="H12859" t="str">
            <v>Thịt - Hải sản tươi</v>
          </cell>
        </row>
        <row r="12860">
          <cell r="C12860" t="str">
            <v>25156</v>
          </cell>
          <cell r="D12860" t="str">
            <v>TPTS - Thịt lợn xay</v>
          </cell>
          <cell r="E12860">
            <v>155000</v>
          </cell>
          <cell r="F12860" t="str">
            <v>25156</v>
          </cell>
          <cell r="G12860" t="str">
            <v>Thực phẩm Fresh</v>
          </cell>
          <cell r="H12860" t="str">
            <v>Thịt - Hải sản tươi</v>
          </cell>
        </row>
        <row r="12861">
          <cell r="C12861" t="str">
            <v>25157</v>
          </cell>
          <cell r="D12861" t="str">
            <v>TPTS - Thịt lợn chân giò rút xương</v>
          </cell>
          <cell r="E12861">
            <v>185000</v>
          </cell>
          <cell r="F12861" t="str">
            <v>25157</v>
          </cell>
          <cell r="G12861" t="str">
            <v>Thực phẩm Fresh</v>
          </cell>
          <cell r="H12861" t="str">
            <v>Thịt - Hải sản tươi</v>
          </cell>
        </row>
        <row r="12862">
          <cell r="C12862" t="str">
            <v>25158</v>
          </cell>
          <cell r="D12862" t="str">
            <v>TPTS - Sườn lợn</v>
          </cell>
          <cell r="E12862">
            <v>213000</v>
          </cell>
          <cell r="F12862" t="str">
            <v>25158</v>
          </cell>
          <cell r="G12862" t="str">
            <v>Thực phẩm Fresh</v>
          </cell>
          <cell r="H12862" t="str">
            <v>Thịt - Hải sản tươi</v>
          </cell>
        </row>
        <row r="12863">
          <cell r="C12863" t="str">
            <v>25159</v>
          </cell>
          <cell r="D12863" t="str">
            <v>TPTS - Móng giò</v>
          </cell>
          <cell r="E12863">
            <v>125000</v>
          </cell>
          <cell r="F12863" t="str">
            <v>25159</v>
          </cell>
          <cell r="G12863" t="str">
            <v>Thực phẩm Fresh</v>
          </cell>
          <cell r="H12863" t="str">
            <v>Thịt - Hải sản tươi</v>
          </cell>
        </row>
        <row r="12864">
          <cell r="C12864" t="str">
            <v>25160</v>
          </cell>
          <cell r="D12864" t="str">
            <v>TPTS - Xương ống</v>
          </cell>
          <cell r="E12864">
            <v>70000</v>
          </cell>
          <cell r="F12864" t="str">
            <v>25160</v>
          </cell>
          <cell r="G12864" t="str">
            <v>Thực phẩm Fresh</v>
          </cell>
          <cell r="H12864" t="str">
            <v>Thịt - Hải sản tươi</v>
          </cell>
        </row>
        <row r="12865">
          <cell r="C12865" t="str">
            <v>25161</v>
          </cell>
          <cell r="D12865" t="str">
            <v>TPTS - Xương sống</v>
          </cell>
          <cell r="E12865">
            <v>95000</v>
          </cell>
          <cell r="F12865" t="str">
            <v>25161</v>
          </cell>
          <cell r="G12865" t="str">
            <v>Thực phẩm Fresh</v>
          </cell>
          <cell r="H12865" t="str">
            <v>Thịt - Hải sản tươi</v>
          </cell>
        </row>
        <row r="12866">
          <cell r="C12866" t="str">
            <v>25162</v>
          </cell>
          <cell r="D12866" t="str">
            <v>RC - Rau rền</v>
          </cell>
          <cell r="E12866">
            <v>25000</v>
          </cell>
          <cell r="F12866" t="str">
            <v>25162</v>
          </cell>
          <cell r="G12866" t="str">
            <v>Thực phẩm Fresh</v>
          </cell>
          <cell r="H12866" t="str">
            <v>Rau, củ quả</v>
          </cell>
        </row>
        <row r="12867">
          <cell r="C12867" t="str">
            <v>25163</v>
          </cell>
          <cell r="D12867" t="str">
            <v>HQMV - Xoài cát chu chú chín</v>
          </cell>
          <cell r="E12867">
            <v>95000</v>
          </cell>
          <cell r="F12867" t="str">
            <v>25163</v>
          </cell>
          <cell r="G12867" t="str">
            <v>Thực phẩm Fresh</v>
          </cell>
          <cell r="H12867" t="str">
            <v>Hoa quả</v>
          </cell>
        </row>
        <row r="12868">
          <cell r="C12868" t="str">
            <v>25164</v>
          </cell>
          <cell r="D12868" t="str">
            <v>HQMV - Chuối Fohla</v>
          </cell>
          <cell r="E12868">
            <v>35000</v>
          </cell>
          <cell r="F12868" t="str">
            <v>25164</v>
          </cell>
          <cell r="G12868" t="str">
            <v>Thực phẩm Fresh</v>
          </cell>
          <cell r="H12868" t="str">
            <v>Hoa quả</v>
          </cell>
        </row>
        <row r="12869">
          <cell r="C12869" t="str">
            <v>25165</v>
          </cell>
          <cell r="D12869" t="str">
            <v>HQMV - Bưởi da xanh bến tre</v>
          </cell>
          <cell r="E12869">
            <v>65000</v>
          </cell>
          <cell r="F12869" t="str">
            <v>25165</v>
          </cell>
          <cell r="G12869" t="str">
            <v>Thực phẩm Fresh</v>
          </cell>
          <cell r="H12869" t="str">
            <v>Hoa quả</v>
          </cell>
        </row>
        <row r="12870">
          <cell r="C12870" t="str">
            <v>25166</v>
          </cell>
          <cell r="D12870" t="str">
            <v>HQMV - Cam sành</v>
          </cell>
          <cell r="E12870">
            <v>35000</v>
          </cell>
          <cell r="F12870" t="str">
            <v>25166</v>
          </cell>
          <cell r="G12870" t="str">
            <v>Thực phẩm Fresh</v>
          </cell>
          <cell r="H12870" t="str">
            <v>Hoa quả</v>
          </cell>
        </row>
        <row r="12871">
          <cell r="C12871" t="str">
            <v>25167</v>
          </cell>
          <cell r="D12871" t="str">
            <v>HQMV - Ổi Lê</v>
          </cell>
          <cell r="E12871">
            <v>35000</v>
          </cell>
          <cell r="F12871" t="str">
            <v>25167</v>
          </cell>
          <cell r="G12871" t="str">
            <v>Thực phẩm Fresh</v>
          </cell>
          <cell r="H12871" t="str">
            <v>Hoa quả</v>
          </cell>
        </row>
        <row r="12872">
          <cell r="C12872" t="str">
            <v>25168</v>
          </cell>
          <cell r="D12872" t="str">
            <v>HQMV - Dưa hấu có hạt</v>
          </cell>
          <cell r="E12872">
            <v>28000</v>
          </cell>
          <cell r="F12872" t="str">
            <v>25168</v>
          </cell>
          <cell r="G12872" t="str">
            <v>Thực phẩm Fresh</v>
          </cell>
          <cell r="H12872" t="str">
            <v>Hoa quả</v>
          </cell>
        </row>
        <row r="12873">
          <cell r="C12873" t="str">
            <v>25169</v>
          </cell>
          <cell r="D12873" t="str">
            <v>HQMV - Dưa lưới Ichiba</v>
          </cell>
          <cell r="E12873">
            <v>65000</v>
          </cell>
          <cell r="F12873" t="str">
            <v>25169</v>
          </cell>
          <cell r="G12873" t="str">
            <v>Thực phẩm Fresh</v>
          </cell>
          <cell r="H12873" t="str">
            <v>Hoa quả</v>
          </cell>
        </row>
        <row r="12874">
          <cell r="C12874" t="str">
            <v>25170</v>
          </cell>
          <cell r="D12874" t="str">
            <v>HQMV - Chôm chôm</v>
          </cell>
          <cell r="E12874">
            <v>115000</v>
          </cell>
          <cell r="F12874" t="str">
            <v>25170</v>
          </cell>
          <cell r="G12874" t="str">
            <v>Thực phẩm Fresh</v>
          </cell>
          <cell r="H12874" t="str">
            <v>Hoa quả</v>
          </cell>
        </row>
        <row r="12875">
          <cell r="C12875" t="str">
            <v>25171</v>
          </cell>
          <cell r="D12875" t="str">
            <v>HQMV - Bơ sáp</v>
          </cell>
          <cell r="E12875">
            <v>85000</v>
          </cell>
          <cell r="F12875" t="str">
            <v>25171</v>
          </cell>
          <cell r="G12875" t="str">
            <v>Thực phẩm Fresh</v>
          </cell>
          <cell r="H12875" t="str">
            <v>Hoa quả</v>
          </cell>
        </row>
        <row r="12876">
          <cell r="C12876" t="str">
            <v>25172</v>
          </cell>
          <cell r="D12876" t="str">
            <v>HQMV - Roi đỏ</v>
          </cell>
          <cell r="E12876">
            <v>105000</v>
          </cell>
          <cell r="F12876" t="str">
            <v>25172</v>
          </cell>
          <cell r="G12876" t="str">
            <v>Thực phẩm Fresh</v>
          </cell>
          <cell r="H12876" t="str">
            <v>Hoa quả</v>
          </cell>
        </row>
        <row r="12877">
          <cell r="C12877" t="str">
            <v>25173</v>
          </cell>
          <cell r="D12877" t="str">
            <v>HQMV - Hồng xiêm</v>
          </cell>
          <cell r="E12877">
            <v>69000</v>
          </cell>
          <cell r="F12877" t="str">
            <v>25173</v>
          </cell>
          <cell r="G12877" t="str">
            <v>Thực phẩm Fresh</v>
          </cell>
          <cell r="H12877" t="str">
            <v>Hoa quả</v>
          </cell>
        </row>
        <row r="12878">
          <cell r="C12878" t="str">
            <v>25174</v>
          </cell>
          <cell r="D12878" t="str">
            <v>HQMV - Mít nghệ cắt miếng</v>
          </cell>
          <cell r="E12878">
            <v>55000</v>
          </cell>
          <cell r="F12878" t="str">
            <v>25174</v>
          </cell>
          <cell r="G12878" t="str">
            <v>Thực phẩm Fresh</v>
          </cell>
          <cell r="H12878" t="str">
            <v>Hoa quả</v>
          </cell>
        </row>
        <row r="12879">
          <cell r="C12879" t="str">
            <v>25175</v>
          </cell>
          <cell r="D12879" t="str">
            <v>HQMV - Xoài keo vàng</v>
          </cell>
          <cell r="E12879">
            <v>55000</v>
          </cell>
          <cell r="F12879" t="str">
            <v>25175</v>
          </cell>
          <cell r="G12879" t="str">
            <v>Thực phẩm Fresh</v>
          </cell>
          <cell r="H12879" t="str">
            <v>Hoa quả</v>
          </cell>
        </row>
        <row r="12880">
          <cell r="C12880" t="str">
            <v>25176</v>
          </cell>
          <cell r="D12880" t="str">
            <v>NK-Nho đỏ nhập khẩu</v>
          </cell>
          <cell r="E12880">
            <v>285000</v>
          </cell>
          <cell r="F12880" t="str">
            <v>25176</v>
          </cell>
          <cell r="G12880" t="str">
            <v>Thực phẩm Fresh</v>
          </cell>
          <cell r="H12880" t="str">
            <v>Hoa quả</v>
          </cell>
        </row>
        <row r="12881">
          <cell r="C12881" t="str">
            <v>25177</v>
          </cell>
          <cell r="D12881" t="str">
            <v>NK-Nho xanh nhập khẩu</v>
          </cell>
          <cell r="E12881">
            <v>320000</v>
          </cell>
          <cell r="F12881" t="str">
            <v>25177</v>
          </cell>
          <cell r="G12881" t="str">
            <v>Thực phẩm Fresh</v>
          </cell>
          <cell r="H12881" t="str">
            <v>Hoa quả</v>
          </cell>
        </row>
        <row r="12882">
          <cell r="C12882" t="str">
            <v>25178</v>
          </cell>
          <cell r="D12882" t="str">
            <v>NK - Nho đen nhập khẩu</v>
          </cell>
          <cell r="E12882">
            <v>325000</v>
          </cell>
          <cell r="F12882" t="str">
            <v>25178</v>
          </cell>
          <cell r="G12882" t="str">
            <v>Thực phẩm Fresh</v>
          </cell>
          <cell r="H12882" t="str">
            <v>Hoa quả</v>
          </cell>
        </row>
        <row r="12883">
          <cell r="C12883" t="str">
            <v>25179</v>
          </cell>
          <cell r="D12883" t="str">
            <v>NK - Quýt vàng NK</v>
          </cell>
          <cell r="E12883">
            <v>155000</v>
          </cell>
          <cell r="F12883" t="str">
            <v>25179</v>
          </cell>
          <cell r="G12883" t="str">
            <v>Thực phẩm Fresh</v>
          </cell>
          <cell r="H12883" t="str">
            <v>Hoa quả</v>
          </cell>
        </row>
        <row r="12884">
          <cell r="C12884" t="str">
            <v>25180</v>
          </cell>
          <cell r="D12884" t="str">
            <v>NK - Cam vàng NK</v>
          </cell>
          <cell r="E12884">
            <v>135000</v>
          </cell>
          <cell r="F12884" t="str">
            <v>25180</v>
          </cell>
          <cell r="G12884" t="str">
            <v>Thực phẩm Fresh</v>
          </cell>
          <cell r="H12884" t="str">
            <v>Hoa quả</v>
          </cell>
        </row>
        <row r="12885">
          <cell r="C12885" t="str">
            <v>25181</v>
          </cell>
          <cell r="D12885" t="str">
            <v>NK - Táo Koru size nhỏ</v>
          </cell>
          <cell r="E12885">
            <v>115000</v>
          </cell>
          <cell r="F12885" t="str">
            <v>25181</v>
          </cell>
          <cell r="G12885" t="str">
            <v>Thực phẩm Fresh</v>
          </cell>
          <cell r="H12885" t="str">
            <v>Hoa quả</v>
          </cell>
        </row>
        <row r="12886">
          <cell r="C12886" t="str">
            <v>25182</v>
          </cell>
          <cell r="D12886" t="str">
            <v>NK - Kiwi vàng</v>
          </cell>
          <cell r="E12886">
            <v>275000</v>
          </cell>
          <cell r="F12886" t="str">
            <v>25182</v>
          </cell>
          <cell r="G12886" t="str">
            <v>Thực phẩm Fresh</v>
          </cell>
          <cell r="H12886" t="str">
            <v>Hoa quả</v>
          </cell>
        </row>
        <row r="12887">
          <cell r="C12887" t="str">
            <v>25183</v>
          </cell>
          <cell r="D12887" t="str">
            <v>NK - Lựu</v>
          </cell>
          <cell r="E12887">
            <v>95000</v>
          </cell>
          <cell r="F12887" t="str">
            <v>25183</v>
          </cell>
          <cell r="G12887" t="str">
            <v>Thực phẩm Fresh</v>
          </cell>
          <cell r="H12887" t="str">
            <v>Hoa quả</v>
          </cell>
        </row>
        <row r="12888">
          <cell r="C12888" t="str">
            <v>8938547807887</v>
          </cell>
          <cell r="D12888" t="str">
            <v>Bánh mỳ que pate xúc xích</v>
          </cell>
          <cell r="E12888">
            <v>55000</v>
          </cell>
          <cell r="F12888" t="str">
            <v>25184</v>
          </cell>
          <cell r="G12888" t="str">
            <v>Thực phẩm Fresh</v>
          </cell>
          <cell r="H12888" t="str">
            <v>Thực phẩm đông lạnh</v>
          </cell>
        </row>
        <row r="12889">
          <cell r="C12889" t="str">
            <v>8938547807184</v>
          </cell>
          <cell r="D12889" t="str">
            <v>Bánh mỳ que Hải Phòng</v>
          </cell>
          <cell r="E12889">
            <v>55000</v>
          </cell>
          <cell r="F12889" t="str">
            <v>25185</v>
          </cell>
          <cell r="G12889" t="str">
            <v>Thực phẩm Fresh</v>
          </cell>
          <cell r="H12889" t="str">
            <v>Thực phẩm đông lạnh</v>
          </cell>
        </row>
        <row r="12890">
          <cell r="C12890" t="str">
            <v>8938547807931</v>
          </cell>
          <cell r="D12890" t="str">
            <v>Bánh mỳ que thịt nướng Hải Phòng</v>
          </cell>
          <cell r="E12890">
            <v>70000</v>
          </cell>
          <cell r="F12890" t="str">
            <v>25186</v>
          </cell>
          <cell r="G12890" t="str">
            <v>Thực phẩm Fresh</v>
          </cell>
          <cell r="H12890" t="str">
            <v>Thực phẩm đông lạnh</v>
          </cell>
        </row>
        <row r="12891">
          <cell r="C12891" t="str">
            <v>25187</v>
          </cell>
          <cell r="D12891" t="str">
            <v>RAT - Bắp Cải</v>
          </cell>
          <cell r="E12891">
            <v>48000</v>
          </cell>
          <cell r="F12891" t="str">
            <v>25187</v>
          </cell>
          <cell r="G12891" t="str">
            <v>Thực phẩm Fresh</v>
          </cell>
          <cell r="H12891" t="str">
            <v>Rau, củ quả</v>
          </cell>
        </row>
        <row r="12892">
          <cell r="C12892" t="str">
            <v>25188</v>
          </cell>
          <cell r="D12892" t="str">
            <v>RAT - Bắp Ngô Ngọt</v>
          </cell>
          <cell r="E12892">
            <v>15000</v>
          </cell>
          <cell r="F12892" t="str">
            <v>25188</v>
          </cell>
          <cell r="G12892" t="str">
            <v>Thực phẩm Fresh</v>
          </cell>
          <cell r="H12892" t="str">
            <v>Rau, củ quả</v>
          </cell>
        </row>
        <row r="12893">
          <cell r="C12893" t="str">
            <v>25189</v>
          </cell>
          <cell r="D12893" t="str">
            <v>RAT - Bí Cô Tiên</v>
          </cell>
          <cell r="E12893">
            <v>35000</v>
          </cell>
          <cell r="F12893" t="str">
            <v>25189</v>
          </cell>
          <cell r="G12893" t="str">
            <v>Thực phẩm Fresh</v>
          </cell>
          <cell r="H12893" t="str">
            <v>Rau, củ quả</v>
          </cell>
        </row>
        <row r="12894">
          <cell r="C12894" t="str">
            <v>25190</v>
          </cell>
          <cell r="D12894" t="str">
            <v>RAT - Bí Đao</v>
          </cell>
          <cell r="E12894">
            <v>25000</v>
          </cell>
          <cell r="F12894" t="str">
            <v>25190</v>
          </cell>
          <cell r="G12894" t="str">
            <v>Thực phẩm Fresh</v>
          </cell>
          <cell r="H12894" t="str">
            <v>Rau, củ quả</v>
          </cell>
        </row>
        <row r="12895">
          <cell r="C12895" t="str">
            <v>25191</v>
          </cell>
          <cell r="D12895" t="str">
            <v>RAT - Bí Ngồi</v>
          </cell>
          <cell r="E12895">
            <v>40000</v>
          </cell>
          <cell r="F12895" t="str">
            <v>25191</v>
          </cell>
          <cell r="G12895" t="str">
            <v>Thực phẩm Fresh</v>
          </cell>
          <cell r="H12895" t="str">
            <v>Rau, củ quả</v>
          </cell>
        </row>
        <row r="12896">
          <cell r="C12896" t="str">
            <v>25192</v>
          </cell>
          <cell r="D12896" t="str">
            <v>RAT - Cà Chua</v>
          </cell>
          <cell r="E12896">
            <v>35000</v>
          </cell>
          <cell r="F12896" t="str">
            <v>25192</v>
          </cell>
          <cell r="G12896" t="str">
            <v>Thực phẩm Fresh</v>
          </cell>
          <cell r="H12896" t="str">
            <v>Rau, củ quả</v>
          </cell>
        </row>
        <row r="12897">
          <cell r="C12897" t="str">
            <v>25193</v>
          </cell>
          <cell r="D12897" t="str">
            <v>RAT - Cà Rốt</v>
          </cell>
          <cell r="E12897">
            <v>22000</v>
          </cell>
          <cell r="F12897" t="str">
            <v>25193</v>
          </cell>
          <cell r="G12897" t="str">
            <v>Thực phẩm Fresh</v>
          </cell>
          <cell r="H12897" t="str">
            <v>Rau, củ quả</v>
          </cell>
        </row>
        <row r="12898">
          <cell r="C12898" t="str">
            <v>25194</v>
          </cell>
          <cell r="D12898" t="str">
            <v>RAT - Cà Tím Dài</v>
          </cell>
          <cell r="E12898">
            <v>24000</v>
          </cell>
          <cell r="F12898" t="str">
            <v>25194</v>
          </cell>
          <cell r="G12898" t="str">
            <v>Thực phẩm Fresh</v>
          </cell>
          <cell r="H12898" t="str">
            <v>Rau, củ quả</v>
          </cell>
        </row>
        <row r="12899">
          <cell r="C12899" t="str">
            <v>25195</v>
          </cell>
          <cell r="D12899" t="str">
            <v>RAT - Cải Chíp</v>
          </cell>
          <cell r="E12899">
            <v>26000</v>
          </cell>
          <cell r="F12899" t="str">
            <v>25195</v>
          </cell>
          <cell r="G12899" t="str">
            <v>Thực phẩm Fresh</v>
          </cell>
          <cell r="H12899" t="str">
            <v>Rau, củ quả</v>
          </cell>
        </row>
        <row r="12900">
          <cell r="C12900" t="str">
            <v>25196</v>
          </cell>
          <cell r="D12900" t="str">
            <v>RAT - Cần Tây</v>
          </cell>
          <cell r="E12900">
            <v>71000</v>
          </cell>
          <cell r="F12900" t="str">
            <v>25196</v>
          </cell>
          <cell r="G12900" t="str">
            <v>Thực phẩm Fresh</v>
          </cell>
          <cell r="H12900" t="str">
            <v>Rau, củ quả</v>
          </cell>
        </row>
        <row r="12901">
          <cell r="C12901" t="str">
            <v>25197</v>
          </cell>
          <cell r="D12901" t="str">
            <v>RAT - Củ Sả</v>
          </cell>
          <cell r="E12901">
            <v>20000</v>
          </cell>
          <cell r="F12901" t="str">
            <v>25197</v>
          </cell>
          <cell r="G12901" t="str">
            <v>Thực phẩm Fresh</v>
          </cell>
          <cell r="H12901" t="str">
            <v>Rau, củ quả</v>
          </cell>
        </row>
        <row r="12902">
          <cell r="C12902" t="str">
            <v>25198</v>
          </cell>
          <cell r="D12902" t="str">
            <v>RAT - Chanh Quả</v>
          </cell>
          <cell r="E12902">
            <v>42000</v>
          </cell>
          <cell r="F12902" t="str">
            <v>25198</v>
          </cell>
          <cell r="G12902" t="str">
            <v>Thực phẩm Fresh</v>
          </cell>
          <cell r="H12902" t="str">
            <v>Rau, củ quả</v>
          </cell>
        </row>
        <row r="12903">
          <cell r="C12903" t="str">
            <v>25199</v>
          </cell>
          <cell r="D12903" t="str">
            <v>RAT - Dưa Chuột ( Dưa Leo)</v>
          </cell>
          <cell r="E12903">
            <v>24000</v>
          </cell>
          <cell r="F12903" t="str">
            <v>25199</v>
          </cell>
          <cell r="G12903" t="str">
            <v>Thực phẩm Fresh</v>
          </cell>
          <cell r="H12903" t="str">
            <v>Rau, củ quả</v>
          </cell>
        </row>
        <row r="12904">
          <cell r="C12904" t="str">
            <v>25200</v>
          </cell>
          <cell r="D12904" t="str">
            <v>RAT - Dứa/Khóm</v>
          </cell>
          <cell r="E12904">
            <v>20000</v>
          </cell>
          <cell r="F12904" t="str">
            <v>25200</v>
          </cell>
          <cell r="G12904" t="str">
            <v>Thực phẩm Fresh</v>
          </cell>
          <cell r="H12904" t="str">
            <v>Rau, củ quả</v>
          </cell>
        </row>
        <row r="12905">
          <cell r="C12905" t="str">
            <v>25201</v>
          </cell>
          <cell r="D12905" t="str">
            <v>RAT - Giá Sống</v>
          </cell>
          <cell r="E12905">
            <v>16000</v>
          </cell>
          <cell r="F12905" t="str">
            <v>25201</v>
          </cell>
          <cell r="G12905" t="str">
            <v>Thực phẩm Fresh</v>
          </cell>
          <cell r="H12905" t="str">
            <v>Rau, củ quả</v>
          </cell>
        </row>
        <row r="12906">
          <cell r="C12906" t="str">
            <v>25202</v>
          </cell>
          <cell r="D12906" t="str">
            <v>RAT - Hành Khô Ta</v>
          </cell>
          <cell r="E12906">
            <v>62000</v>
          </cell>
          <cell r="F12906" t="str">
            <v>25202</v>
          </cell>
          <cell r="G12906" t="str">
            <v>Thực phẩm Fresh</v>
          </cell>
          <cell r="H12906" t="str">
            <v>Rau, củ quả</v>
          </cell>
        </row>
        <row r="12907">
          <cell r="C12907" t="str">
            <v>25203</v>
          </cell>
          <cell r="D12907" t="str">
            <v>RAT - Hành Tây</v>
          </cell>
          <cell r="E12907">
            <v>19000</v>
          </cell>
          <cell r="F12907" t="str">
            <v>25203</v>
          </cell>
          <cell r="G12907" t="str">
            <v>Thực phẩm Fresh</v>
          </cell>
          <cell r="H12907" t="str">
            <v>Rau, củ quả</v>
          </cell>
        </row>
        <row r="12908">
          <cell r="C12908" t="str">
            <v>25204</v>
          </cell>
          <cell r="D12908" t="str">
            <v>RAT - Khoai Sọ</v>
          </cell>
          <cell r="E12908">
            <v>36000</v>
          </cell>
          <cell r="F12908" t="str">
            <v>25204</v>
          </cell>
          <cell r="G12908" t="str">
            <v>Thực phẩm Fresh</v>
          </cell>
          <cell r="H12908" t="str">
            <v>Rau, củ quả</v>
          </cell>
        </row>
        <row r="12909">
          <cell r="C12909" t="str">
            <v>25205</v>
          </cell>
          <cell r="D12909" t="str">
            <v>RAT - Khoai Tây</v>
          </cell>
          <cell r="E12909">
            <v>20000</v>
          </cell>
          <cell r="F12909" t="str">
            <v>25205</v>
          </cell>
          <cell r="G12909" t="str">
            <v>Thực phẩm Fresh</v>
          </cell>
          <cell r="H12909" t="str">
            <v>Rau, củ quả</v>
          </cell>
        </row>
        <row r="12910">
          <cell r="C12910" t="str">
            <v>25206</v>
          </cell>
          <cell r="D12910" t="str">
            <v>RAT - Súp lơ trắng</v>
          </cell>
          <cell r="E12910">
            <v>53000</v>
          </cell>
          <cell r="F12910" t="str">
            <v>25206</v>
          </cell>
          <cell r="G12910" t="str">
            <v>Thực phẩm Fresh</v>
          </cell>
          <cell r="H12910" t="str">
            <v>Rau, củ quả</v>
          </cell>
        </row>
        <row r="12911">
          <cell r="C12911" t="str">
            <v>25207</v>
          </cell>
          <cell r="D12911" t="str">
            <v>RAT - Mướp Đắng ( Khổ Qua)</v>
          </cell>
          <cell r="E12911">
            <v>36000</v>
          </cell>
          <cell r="F12911" t="str">
            <v>25207</v>
          </cell>
          <cell r="G12911" t="str">
            <v>Thực phẩm Fresh</v>
          </cell>
          <cell r="H12911" t="str">
            <v>Rau, củ quả</v>
          </cell>
        </row>
        <row r="12912">
          <cell r="C12912" t="str">
            <v>25208</v>
          </cell>
          <cell r="D12912" t="str">
            <v>RAT - Mướp Ngọt</v>
          </cell>
          <cell r="E12912">
            <v>45000</v>
          </cell>
          <cell r="F12912" t="str">
            <v>25208</v>
          </cell>
          <cell r="G12912" t="str">
            <v>Thực phẩm Fresh</v>
          </cell>
          <cell r="H12912" t="str">
            <v>Rau, củ quả</v>
          </cell>
        </row>
        <row r="12913">
          <cell r="C12913" t="str">
            <v>25209</v>
          </cell>
          <cell r="D12913" t="str">
            <v>RAT - Ớt Chuông Đỏ</v>
          </cell>
          <cell r="E12913">
            <v>65000</v>
          </cell>
          <cell r="F12913" t="str">
            <v>25209</v>
          </cell>
          <cell r="G12913" t="str">
            <v>Thực phẩm Fresh</v>
          </cell>
          <cell r="H12913" t="str">
            <v>Rau, củ quả</v>
          </cell>
        </row>
        <row r="12914">
          <cell r="C12914" t="str">
            <v>25210</v>
          </cell>
          <cell r="D12914" t="str">
            <v>RAT - Ớt Chuông Vàng</v>
          </cell>
          <cell r="E12914">
            <v>58000</v>
          </cell>
          <cell r="F12914" t="str">
            <v>25210</v>
          </cell>
          <cell r="G12914" t="str">
            <v>Thực phẩm Fresh</v>
          </cell>
          <cell r="H12914" t="str">
            <v>Rau, củ quả</v>
          </cell>
        </row>
        <row r="12915">
          <cell r="C12915" t="str">
            <v>25211</v>
          </cell>
          <cell r="D12915" t="str">
            <v>RAT - Quả Quất Xanh</v>
          </cell>
          <cell r="E12915">
            <v>42000</v>
          </cell>
          <cell r="F12915" t="str">
            <v>25211</v>
          </cell>
          <cell r="G12915" t="str">
            <v>Thực phẩm Fresh</v>
          </cell>
          <cell r="H12915" t="str">
            <v>Rau, củ quả</v>
          </cell>
        </row>
        <row r="12916">
          <cell r="C12916" t="str">
            <v>25212</v>
          </cell>
          <cell r="D12916" t="str">
            <v>RAT - Rau Dền</v>
          </cell>
          <cell r="E12916">
            <v>36000</v>
          </cell>
          <cell r="F12916" t="str">
            <v>25212</v>
          </cell>
          <cell r="G12916" t="str">
            <v>Thực phẩm Fresh</v>
          </cell>
          <cell r="H12916" t="str">
            <v>Rau, củ quả</v>
          </cell>
        </row>
        <row r="12917">
          <cell r="C12917" t="str">
            <v>25213</v>
          </cell>
          <cell r="D12917" t="str">
            <v>RAT - Rau Muống</v>
          </cell>
          <cell r="E12917">
            <v>40000</v>
          </cell>
          <cell r="F12917" t="str">
            <v>25213</v>
          </cell>
          <cell r="G12917" t="str">
            <v>Thực phẩm Fresh</v>
          </cell>
          <cell r="H12917" t="str">
            <v>Rau, củ quả</v>
          </cell>
        </row>
        <row r="12918">
          <cell r="C12918" t="str">
            <v>25214</v>
          </cell>
          <cell r="D12918" t="str">
            <v>RAT - Rau Ngót</v>
          </cell>
          <cell r="E12918">
            <v>47000</v>
          </cell>
          <cell r="F12918" t="str">
            <v>25214</v>
          </cell>
          <cell r="G12918" t="str">
            <v>Thực phẩm Fresh</v>
          </cell>
          <cell r="H12918" t="str">
            <v>Rau, củ quả</v>
          </cell>
        </row>
        <row r="12919">
          <cell r="C12919" t="str">
            <v>25215</v>
          </cell>
          <cell r="D12919" t="str">
            <v>RAT - Su Su</v>
          </cell>
          <cell r="E12919">
            <v>35000</v>
          </cell>
          <cell r="F12919" t="str">
            <v>25215</v>
          </cell>
          <cell r="G12919" t="str">
            <v>Thực phẩm Fresh</v>
          </cell>
          <cell r="H12919" t="str">
            <v>Rau, củ quả</v>
          </cell>
        </row>
        <row r="12920">
          <cell r="C12920" t="str">
            <v>25216</v>
          </cell>
          <cell r="D12920" t="str">
            <v>RAT - Tỏi Ta</v>
          </cell>
          <cell r="E12920">
            <v>62000</v>
          </cell>
          <cell r="F12920" t="str">
            <v>25216</v>
          </cell>
          <cell r="G12920" t="str">
            <v>Thực phẩm Fresh</v>
          </cell>
          <cell r="H12920" t="str">
            <v>Rau, củ quả</v>
          </cell>
        </row>
        <row r="12921">
          <cell r="C12921" t="str">
            <v>25217</v>
          </cell>
          <cell r="D12921" t="str">
            <v>RAT - Tỏi Tây</v>
          </cell>
          <cell r="E12921">
            <v>85000</v>
          </cell>
          <cell r="F12921" t="str">
            <v>25217</v>
          </cell>
          <cell r="G12921" t="str">
            <v>Thực phẩm Fresh</v>
          </cell>
          <cell r="H12921" t="str">
            <v>Rau, củ quả</v>
          </cell>
        </row>
        <row r="12922">
          <cell r="C12922" t="str">
            <v>25218</v>
          </cell>
          <cell r="D12922" t="str">
            <v>RAT - Xà Lách Xoăn</v>
          </cell>
          <cell r="E12922">
            <v>58000</v>
          </cell>
          <cell r="F12922" t="str">
            <v>25218</v>
          </cell>
          <cell r="G12922" t="str">
            <v>Thực phẩm Fresh</v>
          </cell>
          <cell r="H12922" t="str">
            <v>Rau, củ quả</v>
          </cell>
        </row>
        <row r="12923">
          <cell r="C12923" t="str">
            <v>25219</v>
          </cell>
          <cell r="D12923" t="str">
            <v>RAT - Xà Lách Romen</v>
          </cell>
          <cell r="E12923">
            <v>58000</v>
          </cell>
          <cell r="F12923" t="str">
            <v>25219</v>
          </cell>
          <cell r="G12923" t="str">
            <v>Thực phẩm Fresh</v>
          </cell>
          <cell r="H12923" t="str">
            <v>Rau, củ quả</v>
          </cell>
        </row>
        <row r="12924">
          <cell r="C12924" t="str">
            <v>25220</v>
          </cell>
          <cell r="D12924" t="str">
            <v>RAT - Cà Chua Bi</v>
          </cell>
          <cell r="E12924">
            <v>47000</v>
          </cell>
          <cell r="F12924" t="str">
            <v>25220</v>
          </cell>
          <cell r="G12924" t="str">
            <v>Thực phẩm Fresh</v>
          </cell>
          <cell r="H12924" t="str">
            <v>Rau, củ quả</v>
          </cell>
        </row>
        <row r="12925">
          <cell r="C12925" t="str">
            <v>25221</v>
          </cell>
          <cell r="D12925" t="str">
            <v>RAT - Hoa Thiên Lý</v>
          </cell>
          <cell r="E12925">
            <v>105000</v>
          </cell>
          <cell r="F12925" t="str">
            <v>25221</v>
          </cell>
          <cell r="G12925" t="str">
            <v>Thực phẩm Fresh</v>
          </cell>
          <cell r="H12925" t="str">
            <v>Rau, củ quả</v>
          </cell>
        </row>
        <row r="12926">
          <cell r="C12926" t="str">
            <v>8938542699074</v>
          </cell>
          <cell r="D12926" t="str">
            <v>Gạo - Séng cù 5kg</v>
          </cell>
          <cell r="E12926">
            <v>195000</v>
          </cell>
          <cell r="F12926" t="str">
            <v>25222</v>
          </cell>
          <cell r="G12926" t="str">
            <v>Thực phẩm Fresh</v>
          </cell>
          <cell r="H12926" t="str">
            <v>Thực phẩm khô</v>
          </cell>
        </row>
        <row r="12927">
          <cell r="C12927" t="str">
            <v>240945240601</v>
          </cell>
          <cell r="D12927" t="str">
            <v>SoySoy - Sữa đậu nành 500ml</v>
          </cell>
          <cell r="E12927">
            <v>50000</v>
          </cell>
          <cell r="F12927" t="str">
            <v>25223</v>
          </cell>
          <cell r="G12927" t="str">
            <v>Thực phẩm Fresh</v>
          </cell>
          <cell r="H12927" t="str">
            <v>Trứng - Đậu hũ</v>
          </cell>
        </row>
        <row r="12928">
          <cell r="C12928" t="str">
            <v>240946240601</v>
          </cell>
          <cell r="D12928" t="str">
            <v>SoySoy - Sữa đậu nành 200ml</v>
          </cell>
          <cell r="E12928">
            <v>23000</v>
          </cell>
          <cell r="F12928" t="str">
            <v>25224</v>
          </cell>
          <cell r="G12928" t="str">
            <v>Thực phẩm Fresh</v>
          </cell>
          <cell r="H12928" t="str">
            <v>Trứng - Đậu hũ</v>
          </cell>
        </row>
        <row r="12929">
          <cell r="C12929" t="str">
            <v>240947240601</v>
          </cell>
          <cell r="D12929" t="str">
            <v>SoySoy - Sữa đậu nành matcha cà phê 200ml</v>
          </cell>
          <cell r="E12929">
            <v>32000</v>
          </cell>
          <cell r="F12929" t="str">
            <v>25225</v>
          </cell>
          <cell r="G12929" t="str">
            <v>Thực phẩm Fresh</v>
          </cell>
          <cell r="H12929" t="str">
            <v>Trứng - Đậu hũ</v>
          </cell>
        </row>
        <row r="12930">
          <cell r="C12930" t="str">
            <v>240948240601</v>
          </cell>
          <cell r="D12930" t="str">
            <v>SoySoy - Đậu phụ cứng 300g</v>
          </cell>
          <cell r="E12930">
            <v>40000</v>
          </cell>
          <cell r="F12930" t="str">
            <v>25226</v>
          </cell>
          <cell r="G12930" t="str">
            <v>Thực phẩm Fresh</v>
          </cell>
          <cell r="H12930" t="str">
            <v>Trứng - Đậu hũ</v>
          </cell>
        </row>
        <row r="12931">
          <cell r="C12931" t="str">
            <v>240949240601</v>
          </cell>
          <cell r="D12931" t="str">
            <v>SoySoy - Đậu phụ lụa 300g</v>
          </cell>
          <cell r="E12931">
            <v>40000</v>
          </cell>
          <cell r="F12931" t="str">
            <v>25227</v>
          </cell>
          <cell r="G12931" t="str">
            <v>Thực phẩm Fresh</v>
          </cell>
          <cell r="H12931" t="str">
            <v>Trứng - Đậu hũ</v>
          </cell>
        </row>
        <row r="12932">
          <cell r="C12932" t="str">
            <v>240950240601</v>
          </cell>
          <cell r="D12932" t="str">
            <v>Soysoy - Tầu hũ 120g</v>
          </cell>
          <cell r="E12932">
            <v>25000</v>
          </cell>
          <cell r="F12932" t="str">
            <v>25228</v>
          </cell>
          <cell r="G12932" t="str">
            <v>Thực phẩm Fresh</v>
          </cell>
          <cell r="H12932" t="str">
            <v>Trứng - Đậu hũ</v>
          </cell>
        </row>
        <row r="12933">
          <cell r="C12933" t="str">
            <v>8938508492718</v>
          </cell>
          <cell r="D12933" t="str">
            <v>Nấm sò trắng VN 500g</v>
          </cell>
          <cell r="E12933">
            <v>35000</v>
          </cell>
          <cell r="F12933" t="str">
            <v>25229</v>
          </cell>
          <cell r="G12933" t="str">
            <v>Thực phẩm Fresh</v>
          </cell>
          <cell r="H12933" t="str">
            <v>Rau, củ quả</v>
          </cell>
        </row>
        <row r="12934">
          <cell r="C12934" t="str">
            <v>8938508492169</v>
          </cell>
          <cell r="D12934" t="str">
            <v>Nấm hương tươi 200g</v>
          </cell>
          <cell r="E12934">
            <v>35000</v>
          </cell>
          <cell r="F12934" t="str">
            <v>25230</v>
          </cell>
          <cell r="G12934" t="str">
            <v>Thực phẩm Fresh</v>
          </cell>
          <cell r="H12934" t="str">
            <v>Rau, củ quả</v>
          </cell>
        </row>
        <row r="12935">
          <cell r="C12935" t="str">
            <v>8938508492176</v>
          </cell>
          <cell r="D12935" t="str">
            <v>Nấm đùi gà 250g</v>
          </cell>
          <cell r="E12935">
            <v>38000</v>
          </cell>
          <cell r="F12935" t="str">
            <v>25231</v>
          </cell>
          <cell r="G12935" t="str">
            <v>Thực phẩm Fresh</v>
          </cell>
          <cell r="H12935" t="str">
            <v>Rau, củ quả</v>
          </cell>
        </row>
        <row r="12936">
          <cell r="C12936" t="str">
            <v>8936098690026</v>
          </cell>
          <cell r="D12936" t="str">
            <v>Nấm hải sản Việt Nam 150g</v>
          </cell>
          <cell r="E12936">
            <v>32000</v>
          </cell>
          <cell r="F12936" t="str">
            <v>25232</v>
          </cell>
          <cell r="G12936" t="str">
            <v>Thực phẩm Fresh</v>
          </cell>
          <cell r="H12936" t="str">
            <v>Rau, củ quả</v>
          </cell>
        </row>
        <row r="12937">
          <cell r="C12937" t="str">
            <v>8935225500696</v>
          </cell>
          <cell r="D12937" t="str">
            <v>Nấm kim châm VN 150g</v>
          </cell>
          <cell r="E12937">
            <v>16000</v>
          </cell>
          <cell r="F12937" t="str">
            <v>25233</v>
          </cell>
          <cell r="G12937" t="str">
            <v>Thực phẩm Fresh</v>
          </cell>
          <cell r="H12937" t="str">
            <v>Rau, củ quả</v>
          </cell>
        </row>
        <row r="12938">
          <cell r="C12938" t="str">
            <v>8938508492183</v>
          </cell>
          <cell r="D12938" t="str">
            <v>Nấm tươi tổng hợp 300g</v>
          </cell>
          <cell r="E12938">
            <v>33000</v>
          </cell>
          <cell r="F12938" t="str">
            <v>25234</v>
          </cell>
          <cell r="G12938" t="str">
            <v>Thực phẩm Fresh</v>
          </cell>
          <cell r="H12938" t="str">
            <v>Rau, củ quả</v>
          </cell>
        </row>
        <row r="12939">
          <cell r="C12939" t="str">
            <v>8938529880099</v>
          </cell>
          <cell r="D12939" t="str">
            <v>Thasco - trứng gà tươi vitamin E</v>
          </cell>
          <cell r="E12939">
            <v>48000</v>
          </cell>
          <cell r="F12939" t="str">
            <v>25235</v>
          </cell>
          <cell r="G12939" t="str">
            <v>Thực phẩm Fresh</v>
          </cell>
          <cell r="H12939" t="str">
            <v>Trứng - Đậu hũ</v>
          </cell>
        </row>
        <row r="12940">
          <cell r="C12940" t="str">
            <v>25236</v>
          </cell>
          <cell r="D12940" t="str">
            <v>TPTS - Cá hồi phi lê</v>
          </cell>
          <cell r="E12940">
            <v>645000</v>
          </cell>
          <cell r="F12940" t="str">
            <v>25236</v>
          </cell>
          <cell r="G12940" t="str">
            <v>Thực phẩm Fresh</v>
          </cell>
          <cell r="H12940" t="str">
            <v>Thịt - Hải sản tươi</v>
          </cell>
        </row>
        <row r="12941">
          <cell r="C12941" t="str">
            <v>893604453216</v>
          </cell>
          <cell r="D12941" t="str">
            <v>Gừng hồng 100g</v>
          </cell>
          <cell r="E12941">
            <v>32000</v>
          </cell>
          <cell r="F12941" t="str">
            <v>25237</v>
          </cell>
          <cell r="G12941" t="str">
            <v>Thực phẩm Fresh</v>
          </cell>
          <cell r="H12941" t="str">
            <v>Thịt - Hải sản tươi</v>
          </cell>
        </row>
        <row r="12942">
          <cell r="C12942" t="str">
            <v>8936111851052</v>
          </cell>
          <cell r="D12942" t="str">
            <v>Lê gia - Ruốc tôm sú cho bé 45g</v>
          </cell>
          <cell r="E12942">
            <v>86000</v>
          </cell>
          <cell r="F12942" t="str">
            <v>25238</v>
          </cell>
          <cell r="G12942" t="str">
            <v>Thực phẩm Fresh</v>
          </cell>
          <cell r="H12942" t="str">
            <v>Thực phẩm đóng hộp</v>
          </cell>
        </row>
        <row r="12943">
          <cell r="C12943" t="str">
            <v>8938540994003</v>
          </cell>
          <cell r="D12943" t="str">
            <v>Merci - Nem chua rán phố cổ đặc biệt 24c</v>
          </cell>
          <cell r="E12943">
            <v>120000</v>
          </cell>
          <cell r="F12943" t="str">
            <v>25239</v>
          </cell>
          <cell r="G12943" t="str">
            <v>Thực phẩm Fresh</v>
          </cell>
          <cell r="H12943" t="str">
            <v>Thực phẩm đông lạnh</v>
          </cell>
        </row>
        <row r="12944">
          <cell r="C12944" t="str">
            <v>8938540994058</v>
          </cell>
          <cell r="D12944" t="str">
            <v>Merci - Nem Viên Phomai 15 viên</v>
          </cell>
          <cell r="E12944">
            <v>98000</v>
          </cell>
          <cell r="F12944" t="str">
            <v>25240</v>
          </cell>
          <cell r="G12944" t="str">
            <v>Thực phẩm Fresh</v>
          </cell>
          <cell r="H12944" t="str">
            <v>Thực phẩm đông lạnh</v>
          </cell>
        </row>
        <row r="12945">
          <cell r="C12945" t="str">
            <v>8938540994287</v>
          </cell>
          <cell r="D12945" t="str">
            <v>Phomai Bào 500gr</v>
          </cell>
          <cell r="E12945">
            <v>125000</v>
          </cell>
          <cell r="F12945" t="str">
            <v>25241</v>
          </cell>
          <cell r="G12945" t="str">
            <v>Thực phẩm Fresh</v>
          </cell>
          <cell r="H12945" t="str">
            <v>Sữa các loại</v>
          </cell>
        </row>
        <row r="12946">
          <cell r="C12946" t="str">
            <v>9555894507049</v>
          </cell>
          <cell r="D12946" t="str">
            <v>EB - Tôm hùm</v>
          </cell>
          <cell r="E12946">
            <v>135000</v>
          </cell>
          <cell r="F12946" t="str">
            <v>25242</v>
          </cell>
          <cell r="G12946" t="str">
            <v>Thực phẩm Fresh</v>
          </cell>
          <cell r="H12946" t="str">
            <v>Thực phẩm đông lạnh</v>
          </cell>
        </row>
        <row r="12947">
          <cell r="C12947" t="str">
            <v>8938540994119</v>
          </cell>
          <cell r="D12947" t="str">
            <v>Merci - Bánh gà Phomai</v>
          </cell>
          <cell r="E12947">
            <v>85000</v>
          </cell>
          <cell r="F12947" t="str">
            <v>25243</v>
          </cell>
          <cell r="G12947" t="str">
            <v>Thực phẩm Fresh</v>
          </cell>
          <cell r="H12947" t="str">
            <v>Thực phẩm đông lạnh</v>
          </cell>
        </row>
        <row r="12948">
          <cell r="C12948" t="str">
            <v>25244</v>
          </cell>
          <cell r="D12948" t="str">
            <v>HQVM - Dưa hấu không hạt</v>
          </cell>
          <cell r="E12948">
            <v>32000</v>
          </cell>
          <cell r="F12948" t="str">
            <v>25244</v>
          </cell>
          <cell r="G12948" t="str">
            <v>Thực phẩm Fresh</v>
          </cell>
          <cell r="H12948" t="str">
            <v>Hoa quả</v>
          </cell>
        </row>
        <row r="12949">
          <cell r="C12949" t="str">
            <v>25245</v>
          </cell>
          <cell r="D12949" t="str">
            <v>RAT- Tỏi khô</v>
          </cell>
          <cell r="E12949">
            <v>85000</v>
          </cell>
          <cell r="F12949" t="str">
            <v>25245</v>
          </cell>
          <cell r="G12949" t="str">
            <v>Thực phẩm Fresh</v>
          </cell>
          <cell r="H12949" t="str">
            <v>Rau, củ quả</v>
          </cell>
        </row>
        <row r="12950">
          <cell r="C12950" t="str">
            <v>25246</v>
          </cell>
          <cell r="D12950" t="str">
            <v>RAT - Khoai lang giống Nhật</v>
          </cell>
          <cell r="E12950">
            <v>55000</v>
          </cell>
          <cell r="F12950" t="str">
            <v>25246</v>
          </cell>
          <cell r="G12950" t="str">
            <v>Thực phẩm Fresh</v>
          </cell>
          <cell r="H12950" t="str">
            <v>Rau, củ quả</v>
          </cell>
        </row>
        <row r="12951">
          <cell r="C12951" t="str">
            <v>25247</v>
          </cell>
          <cell r="D12951" t="str">
            <v>RAT - Khoai tây</v>
          </cell>
          <cell r="E12951">
            <v>38000</v>
          </cell>
          <cell r="F12951" t="str">
            <v>25247</v>
          </cell>
          <cell r="G12951" t="str">
            <v>Thực phẩm Fresh</v>
          </cell>
          <cell r="H12951" t="str">
            <v>Rau, củ quả</v>
          </cell>
        </row>
        <row r="12952">
          <cell r="C12952" t="str">
            <v>25248</v>
          </cell>
          <cell r="D12952" t="str">
            <v>RAT- Súp lơ xanh</v>
          </cell>
          <cell r="E12952">
            <v>68000</v>
          </cell>
          <cell r="F12952" t="str">
            <v>25248</v>
          </cell>
          <cell r="G12952" t="str">
            <v>Thực phẩm Fresh</v>
          </cell>
          <cell r="H12952" t="str">
            <v>Rau, củ quả</v>
          </cell>
        </row>
        <row r="12953">
          <cell r="C12953" t="str">
            <v>25249</v>
          </cell>
          <cell r="D12953" t="str">
            <v>RAT- Hành lá</v>
          </cell>
          <cell r="E12953">
            <v>75000</v>
          </cell>
          <cell r="F12953" t="str">
            <v>25249</v>
          </cell>
          <cell r="G12953" t="str">
            <v>Thực phẩm Fresh</v>
          </cell>
          <cell r="H12953" t="str">
            <v>Rau, củ quả</v>
          </cell>
        </row>
        <row r="12954">
          <cell r="C12954" t="str">
            <v>25250</v>
          </cell>
          <cell r="D12954" t="str">
            <v>RAT - Cải Xanh</v>
          </cell>
          <cell r="E12954">
            <v>40000</v>
          </cell>
          <cell r="F12954" t="str">
            <v>25250</v>
          </cell>
          <cell r="G12954" t="str">
            <v>Thực phẩm Fresh</v>
          </cell>
          <cell r="H12954" t="str">
            <v>Rau, củ quả</v>
          </cell>
        </row>
        <row r="12955">
          <cell r="C12955" t="str">
            <v>25251</v>
          </cell>
          <cell r="D12955" t="str">
            <v>RAT - Cải Bó Xôi</v>
          </cell>
          <cell r="E12955">
            <v>45000</v>
          </cell>
          <cell r="F12955" t="str">
            <v>25251</v>
          </cell>
          <cell r="G12955" t="str">
            <v>Thực phẩm Fresh</v>
          </cell>
          <cell r="H12955" t="str">
            <v>Rau, củ quả</v>
          </cell>
        </row>
        <row r="12956">
          <cell r="C12956" t="str">
            <v>25252</v>
          </cell>
          <cell r="D12956" t="str">
            <v>RAT - Cải Ngọt</v>
          </cell>
          <cell r="E12956">
            <v>40000</v>
          </cell>
          <cell r="F12956" t="str">
            <v>25252</v>
          </cell>
          <cell r="G12956" t="str">
            <v>Thực phẩm Fresh</v>
          </cell>
          <cell r="H12956" t="str">
            <v>Rau, củ quả</v>
          </cell>
        </row>
        <row r="12957">
          <cell r="C12957" t="str">
            <v>25253</v>
          </cell>
          <cell r="D12957" t="str">
            <v>RAT - Cải Thảo</v>
          </cell>
          <cell r="E12957">
            <v>38000</v>
          </cell>
          <cell r="F12957" t="str">
            <v>25253</v>
          </cell>
          <cell r="G12957" t="str">
            <v>Thực phẩm Fresh</v>
          </cell>
          <cell r="H12957" t="str">
            <v>Rau, củ quả</v>
          </cell>
        </row>
        <row r="12958">
          <cell r="C12958" t="str">
            <v>25254</v>
          </cell>
          <cell r="D12958" t="str">
            <v>RAT - Củ Cải</v>
          </cell>
          <cell r="E12958">
            <v>35000</v>
          </cell>
          <cell r="F12958" t="str">
            <v>25254</v>
          </cell>
          <cell r="G12958" t="str">
            <v>Thực phẩm Fresh</v>
          </cell>
          <cell r="H12958" t="str">
            <v>Rau, củ quả</v>
          </cell>
        </row>
        <row r="12959">
          <cell r="C12959" t="str">
            <v>25255</v>
          </cell>
          <cell r="D12959" t="str">
            <v>RAT - Đậu Bắp</v>
          </cell>
          <cell r="E12959">
            <v>65000</v>
          </cell>
          <cell r="F12959" t="str">
            <v>25255</v>
          </cell>
          <cell r="G12959" t="str">
            <v>Thực phẩm Fresh</v>
          </cell>
          <cell r="H12959" t="str">
            <v>Rau, củ quả</v>
          </cell>
        </row>
        <row r="12960">
          <cell r="C12960" t="str">
            <v>25256</v>
          </cell>
          <cell r="D12960" t="str">
            <v>RAT - Đậu Cove</v>
          </cell>
          <cell r="E12960">
            <v>45000</v>
          </cell>
          <cell r="F12960" t="str">
            <v>25256</v>
          </cell>
          <cell r="G12960" t="str">
            <v>Thực phẩm Fresh</v>
          </cell>
          <cell r="H12960" t="str">
            <v>Rau, củ quả</v>
          </cell>
        </row>
        <row r="12961">
          <cell r="C12961" t="str">
            <v>25257</v>
          </cell>
          <cell r="D12961" t="str">
            <v>RAT - Mồng Tơi</v>
          </cell>
          <cell r="E12961">
            <v>35000</v>
          </cell>
          <cell r="F12961" t="str">
            <v>25257</v>
          </cell>
          <cell r="G12961" t="str">
            <v>Thực phẩm Fresh</v>
          </cell>
          <cell r="H12961" t="str">
            <v>Rau, củ quả</v>
          </cell>
        </row>
        <row r="12962">
          <cell r="C12962" t="str">
            <v>25258</v>
          </cell>
          <cell r="D12962" t="str">
            <v>RAT - Mướp Hương</v>
          </cell>
          <cell r="E12962">
            <v>40000</v>
          </cell>
          <cell r="F12962" t="str">
            <v>25258</v>
          </cell>
          <cell r="G12962" t="str">
            <v>Thực phẩm Fresh</v>
          </cell>
          <cell r="H12962" t="str">
            <v>Rau, củ quả</v>
          </cell>
        </row>
        <row r="12963">
          <cell r="C12963" t="str">
            <v>25259</v>
          </cell>
          <cell r="D12963" t="str">
            <v>RAT - Ngải Cứu</v>
          </cell>
          <cell r="E12963">
            <v>47000</v>
          </cell>
          <cell r="F12963" t="str">
            <v>25259</v>
          </cell>
          <cell r="G12963" t="str">
            <v>Thực phẩm Fresh</v>
          </cell>
          <cell r="H12963" t="str">
            <v>Rau, củ quả</v>
          </cell>
        </row>
        <row r="12964">
          <cell r="C12964" t="str">
            <v>25260</v>
          </cell>
          <cell r="D12964" t="str">
            <v>RAT - Cải Ngồng</v>
          </cell>
          <cell r="E12964">
            <v>40000</v>
          </cell>
          <cell r="F12964" t="str">
            <v>25260</v>
          </cell>
          <cell r="G12964" t="str">
            <v>Thực phẩm Fresh</v>
          </cell>
          <cell r="H12964" t="str">
            <v>Rau, củ quả</v>
          </cell>
        </row>
        <row r="12965">
          <cell r="C12965" t="str">
            <v>25261</v>
          </cell>
          <cell r="D12965" t="str">
            <v>RAT - Ớt Chuông Xanh</v>
          </cell>
          <cell r="E12965">
            <v>105000</v>
          </cell>
          <cell r="F12965" t="str">
            <v>25261</v>
          </cell>
          <cell r="G12965" t="str">
            <v>Thực phẩm Fresh</v>
          </cell>
          <cell r="H12965" t="str">
            <v>Rau, củ quả</v>
          </cell>
        </row>
        <row r="12966">
          <cell r="C12966" t="str">
            <v>25262</v>
          </cell>
          <cell r="D12966" t="str">
            <v>RAT - Rau Đay</v>
          </cell>
          <cell r="E12966">
            <v>40000</v>
          </cell>
          <cell r="F12966" t="str">
            <v>25262</v>
          </cell>
          <cell r="G12966" t="str">
            <v>Thực phẩm Fresh</v>
          </cell>
          <cell r="H12966" t="str">
            <v>Rau, củ quả</v>
          </cell>
        </row>
        <row r="12967">
          <cell r="C12967" t="str">
            <v>25263</v>
          </cell>
          <cell r="D12967" t="str">
            <v>RAT - Rau Lang</v>
          </cell>
          <cell r="E12967">
            <v>23000</v>
          </cell>
          <cell r="F12967" t="str">
            <v>25263</v>
          </cell>
          <cell r="G12967" t="str">
            <v>Thực phẩm Fresh</v>
          </cell>
          <cell r="H12967" t="str">
            <v>Rau, củ quả</v>
          </cell>
        </row>
        <row r="12968">
          <cell r="C12968" t="str">
            <v>25264</v>
          </cell>
          <cell r="D12968" t="str">
            <v>RAT - Su Hào</v>
          </cell>
          <cell r="E12968">
            <v>38000</v>
          </cell>
          <cell r="F12968" t="str">
            <v>25264</v>
          </cell>
          <cell r="G12968" t="str">
            <v>Thực phẩm Fresh</v>
          </cell>
          <cell r="H12968" t="str">
            <v>Rau, củ quả</v>
          </cell>
        </row>
        <row r="12969">
          <cell r="C12969" t="str">
            <v>25265</v>
          </cell>
          <cell r="D12969" t="str">
            <v>RAT - Củ Dền</v>
          </cell>
          <cell r="E12969">
            <v>47000</v>
          </cell>
          <cell r="F12969" t="str">
            <v>25265</v>
          </cell>
          <cell r="G12969" t="str">
            <v>Thực phẩm Fresh</v>
          </cell>
          <cell r="H12969" t="str">
            <v>Rau, củ quả</v>
          </cell>
        </row>
        <row r="12970">
          <cell r="C12970" t="str">
            <v>25266</v>
          </cell>
          <cell r="D12970" t="str">
            <v>RAT - Ngọn Su Su Nhặt</v>
          </cell>
          <cell r="E12970">
            <v>58000</v>
          </cell>
          <cell r="F12970" t="str">
            <v>25266</v>
          </cell>
          <cell r="G12970" t="str">
            <v>Thực phẩm Fresh</v>
          </cell>
          <cell r="H12970" t="str">
            <v>Rau, củ quả</v>
          </cell>
        </row>
        <row r="12971">
          <cell r="C12971" t="str">
            <v>25267</v>
          </cell>
          <cell r="D12971" t="str">
            <v>RAT - Cải Kale</v>
          </cell>
          <cell r="E12971">
            <v>85000</v>
          </cell>
          <cell r="F12971" t="str">
            <v>25267</v>
          </cell>
          <cell r="G12971" t="str">
            <v>Thực phẩm Fresh</v>
          </cell>
          <cell r="H12971" t="str">
            <v>Rau, củ quả</v>
          </cell>
        </row>
        <row r="12972">
          <cell r="C12972" t="str">
            <v>25268</v>
          </cell>
          <cell r="D12972" t="str">
            <v>HQVM - Hồng giòn mộc châu</v>
          </cell>
          <cell r="E12972">
            <v>85000</v>
          </cell>
          <cell r="F12972" t="str">
            <v>25268</v>
          </cell>
          <cell r="G12972" t="str">
            <v>Thực phẩm Fresh</v>
          </cell>
          <cell r="H12972" t="str">
            <v>Hoa quả</v>
          </cell>
        </row>
        <row r="12973">
          <cell r="C12973" t="str">
            <v>25269</v>
          </cell>
          <cell r="D12973" t="str">
            <v>HQMV - Táo xanh ninh thuận</v>
          </cell>
          <cell r="E12973">
            <v>44000</v>
          </cell>
          <cell r="F12973" t="str">
            <v>25269</v>
          </cell>
          <cell r="G12973" t="str">
            <v>Thực phẩm Fresh</v>
          </cell>
          <cell r="H12973" t="str">
            <v>Hoa quả</v>
          </cell>
        </row>
        <row r="12974">
          <cell r="C12974" t="str">
            <v>2508012409005</v>
          </cell>
          <cell r="D12974" t="str">
            <v>HQVM - Mía đồi bá thước</v>
          </cell>
          <cell r="E12974">
            <v>25000</v>
          </cell>
          <cell r="F12974" t="str">
            <v>25270</v>
          </cell>
          <cell r="G12974" t="str">
            <v>Thực phẩm Fresh</v>
          </cell>
          <cell r="H12974" t="str">
            <v>Hoa quả</v>
          </cell>
        </row>
        <row r="12975">
          <cell r="C12975" t="str">
            <v>25271</v>
          </cell>
          <cell r="D12975" t="str">
            <v>HQVM - Nhãn</v>
          </cell>
          <cell r="E12975">
            <v>70000</v>
          </cell>
          <cell r="F12975" t="str">
            <v>25271</v>
          </cell>
          <cell r="G12975" t="str">
            <v>Thực phẩm Fresh</v>
          </cell>
          <cell r="H12975" t="str">
            <v>Hoa quả</v>
          </cell>
        </row>
        <row r="12976">
          <cell r="C12976" t="str">
            <v>8938521993162</v>
          </cell>
          <cell r="D12976" t="str">
            <v>TÀO PHỚ NGON NGHI KHÚC 350</v>
          </cell>
          <cell r="E12976">
            <v>18000</v>
          </cell>
          <cell r="F12976" t="str">
            <v>25272</v>
          </cell>
          <cell r="G12976" t="str">
            <v>Thực phẩm Fresh</v>
          </cell>
          <cell r="H12976" t="str">
            <v>Trứng - Đậu hũ</v>
          </cell>
        </row>
        <row r="12977">
          <cell r="C12977" t="str">
            <v>8938521993186</v>
          </cell>
          <cell r="D12977" t="str">
            <v>DƯA MUỐI CHUA NGHI KHÚC</v>
          </cell>
          <cell r="E12977">
            <v>15000</v>
          </cell>
          <cell r="F12977" t="str">
            <v>25273</v>
          </cell>
          <cell r="G12977" t="str">
            <v>Thực phẩm Fresh</v>
          </cell>
          <cell r="H12977" t="str">
            <v>Thực phẩm chế biến</v>
          </cell>
        </row>
        <row r="12978">
          <cell r="C12978" t="str">
            <v>8938521993193</v>
          </cell>
          <cell r="D12978" t="str">
            <v>CÀ MUỐI CHUA NGHI KHÚC</v>
          </cell>
          <cell r="E12978">
            <v>17000</v>
          </cell>
          <cell r="F12978" t="str">
            <v>25274</v>
          </cell>
          <cell r="G12978" t="str">
            <v>Thực phẩm Fresh</v>
          </cell>
          <cell r="H12978" t="str">
            <v>Thực phẩm chế biến</v>
          </cell>
        </row>
        <row r="12979">
          <cell r="C12979" t="str">
            <v>8936044532165</v>
          </cell>
          <cell r="D12979" t="str">
            <v>Gừng hồng lát</v>
          </cell>
          <cell r="E12979">
            <v>32000</v>
          </cell>
          <cell r="F12979" t="str">
            <v>25275</v>
          </cell>
          <cell r="G12979" t="str">
            <v>Thực phẩm Fresh</v>
          </cell>
          <cell r="H12979" t="str">
            <v>Thịt - Hải sản tươi</v>
          </cell>
        </row>
        <row r="12980">
          <cell r="C12980" t="str">
            <v>8935058960131</v>
          </cell>
          <cell r="D12980" t="str">
            <v>CP- Xúc xích phô mai 10%</v>
          </cell>
          <cell r="E12980">
            <v>79000</v>
          </cell>
          <cell r="F12980" t="str">
            <v>25276</v>
          </cell>
          <cell r="G12980" t="str">
            <v>Thực phẩm Fresh</v>
          </cell>
          <cell r="H12980" t="str">
            <v>Thực phẩm chế biến</v>
          </cell>
        </row>
        <row r="12981">
          <cell r="C12981" t="str">
            <v>8935058970338</v>
          </cell>
          <cell r="D12981" t="str">
            <v>CP- xúc xích Vealz 10</v>
          </cell>
          <cell r="E12981">
            <v>65000</v>
          </cell>
          <cell r="F12981" t="str">
            <v>25277</v>
          </cell>
          <cell r="G12981" t="str">
            <v>Thực phẩm Fresh</v>
          </cell>
          <cell r="H12981" t="str">
            <v>Thực phẩm chế biến</v>
          </cell>
        </row>
        <row r="12982">
          <cell r="C12982" t="str">
            <v>1002259540</v>
          </cell>
          <cell r="D12982" t="str">
            <v>SoySoy- Đậu phụ cứng</v>
          </cell>
          <cell r="E12982">
            <v>25226</v>
          </cell>
          <cell r="F12982" t="str">
            <v>25278</v>
          </cell>
          <cell r="G12982" t="str">
            <v>Thực phẩm Fresh</v>
          </cell>
          <cell r="H12982" t="str">
            <v>Trứng - Đậu hũ</v>
          </cell>
        </row>
        <row r="12983">
          <cell r="C12983" t="str">
            <v>8935058990954</v>
          </cell>
          <cell r="D12983" t="str">
            <v>CP- Bánh bao nhân thịt heo nhân xá xíu</v>
          </cell>
          <cell r="E12983">
            <v>45000</v>
          </cell>
          <cell r="F12983" t="str">
            <v>25279</v>
          </cell>
          <cell r="G12983" t="str">
            <v>Thực phẩm Fresh</v>
          </cell>
          <cell r="H12983" t="str">
            <v>Thực phẩm chế biến</v>
          </cell>
        </row>
        <row r="12984">
          <cell r="C12984" t="str">
            <v>8935058990329</v>
          </cell>
          <cell r="D12984" t="str">
            <v>CP - Bánh bao sữa nhân khoai môn</v>
          </cell>
          <cell r="E12984">
            <v>36000</v>
          </cell>
          <cell r="F12984" t="str">
            <v>25280</v>
          </cell>
          <cell r="G12984" t="str">
            <v>Thực phẩm Fresh</v>
          </cell>
          <cell r="H12984" t="str">
            <v>Thực phẩm chế biến</v>
          </cell>
        </row>
        <row r="12985">
          <cell r="C12985" t="str">
            <v>25281</v>
          </cell>
          <cell r="D12985" t="str">
            <v>RAT - Bạc hà</v>
          </cell>
          <cell r="E12985">
            <v>82000</v>
          </cell>
          <cell r="F12985" t="str">
            <v>25281</v>
          </cell>
          <cell r="G12985" t="str">
            <v>Thực phẩm Fresh</v>
          </cell>
          <cell r="H12985" t="str">
            <v>Rau, củ quả</v>
          </cell>
        </row>
        <row r="12986">
          <cell r="C12986" t="str">
            <v>25282</v>
          </cell>
          <cell r="D12986" t="str">
            <v>RAT - Củ Gừng</v>
          </cell>
          <cell r="E12986">
            <v>85000</v>
          </cell>
          <cell r="F12986" t="str">
            <v>25282</v>
          </cell>
          <cell r="G12986" t="str">
            <v>Thực phẩm Fresh</v>
          </cell>
          <cell r="H12986" t="str">
            <v>Rau, củ quả</v>
          </cell>
        </row>
        <row r="12987">
          <cell r="C12987" t="str">
            <v>25283</v>
          </cell>
          <cell r="D12987" t="str">
            <v>RAT - Khoai Lang Nhật</v>
          </cell>
          <cell r="E12987">
            <v>42000</v>
          </cell>
          <cell r="F12987" t="str">
            <v>25283</v>
          </cell>
          <cell r="G12987" t="str">
            <v>Thực phẩm Fresh</v>
          </cell>
          <cell r="H12987" t="str">
            <v>Rau, củ quả</v>
          </cell>
        </row>
        <row r="12988">
          <cell r="C12988" t="str">
            <v>25284</v>
          </cell>
          <cell r="D12988" t="str">
            <v>RAT - Mùi Ta</v>
          </cell>
          <cell r="E12988">
            <v>95000</v>
          </cell>
          <cell r="F12988" t="str">
            <v>25284</v>
          </cell>
          <cell r="G12988" t="str">
            <v>Thực phẩm Fresh</v>
          </cell>
          <cell r="H12988" t="str">
            <v>Rau, củ quả</v>
          </cell>
        </row>
        <row r="12989">
          <cell r="C12989" t="str">
            <v>25285</v>
          </cell>
          <cell r="D12989" t="str">
            <v>RAT - Mùi Tàu</v>
          </cell>
          <cell r="E12989">
            <v>48000</v>
          </cell>
          <cell r="F12989" t="str">
            <v>25285</v>
          </cell>
          <cell r="G12989" t="str">
            <v>Thực phẩm Fresh</v>
          </cell>
          <cell r="H12989" t="str">
            <v>Rau, củ quả</v>
          </cell>
        </row>
        <row r="12990">
          <cell r="C12990" t="str">
            <v>25286</v>
          </cell>
          <cell r="D12990" t="str">
            <v>RAT - Quả Bầu</v>
          </cell>
          <cell r="E12990">
            <v>30000</v>
          </cell>
          <cell r="F12990" t="str">
            <v>25286</v>
          </cell>
          <cell r="G12990" t="str">
            <v>Thực phẩm Fresh</v>
          </cell>
          <cell r="H12990" t="str">
            <v>Rau, củ quả</v>
          </cell>
        </row>
        <row r="12991">
          <cell r="C12991" t="str">
            <v>25287</v>
          </cell>
          <cell r="D12991" t="str">
            <v>RAT - Rau Ngổ</v>
          </cell>
          <cell r="E12991">
            <v>75000</v>
          </cell>
          <cell r="F12991" t="str">
            <v>25287</v>
          </cell>
          <cell r="G12991" t="str">
            <v>Thực phẩm Fresh</v>
          </cell>
          <cell r="H12991" t="str">
            <v>Rau, củ quả</v>
          </cell>
        </row>
        <row r="12992">
          <cell r="C12992" t="str">
            <v>25288</v>
          </cell>
          <cell r="D12992" t="str">
            <v>RAT - Rau Răm</v>
          </cell>
          <cell r="E12992">
            <v>75000</v>
          </cell>
          <cell r="F12992" t="str">
            <v>25288</v>
          </cell>
          <cell r="G12992" t="str">
            <v>Thực phẩm Fresh</v>
          </cell>
          <cell r="H12992" t="str">
            <v>Rau, củ quả</v>
          </cell>
        </row>
        <row r="12993">
          <cell r="C12993" t="str">
            <v>25289</v>
          </cell>
          <cell r="D12993" t="str">
            <v>RAT - Tía Tô</v>
          </cell>
          <cell r="E12993">
            <v>75000</v>
          </cell>
          <cell r="F12993" t="str">
            <v>25289</v>
          </cell>
          <cell r="G12993" t="str">
            <v>Thực phẩm Fresh</v>
          </cell>
          <cell r="H12993" t="str">
            <v>Rau, củ quả</v>
          </cell>
        </row>
        <row r="12994">
          <cell r="C12994" t="str">
            <v>25290</v>
          </cell>
          <cell r="D12994" t="str">
            <v>RAT - Thì Là</v>
          </cell>
          <cell r="E12994">
            <v>95000</v>
          </cell>
          <cell r="F12994" t="str">
            <v>25290</v>
          </cell>
          <cell r="G12994" t="str">
            <v>Thực phẩm Fresh</v>
          </cell>
          <cell r="H12994" t="str">
            <v>Rau, củ quả</v>
          </cell>
        </row>
        <row r="12995">
          <cell r="C12995" t="str">
            <v>25291</v>
          </cell>
          <cell r="D12995" t="str">
            <v>HTS - Xoài cát chu Cao Lãnh</v>
          </cell>
          <cell r="E12995">
            <v>70000</v>
          </cell>
          <cell r="F12995" t="str">
            <v>25291</v>
          </cell>
          <cell r="G12995" t="str">
            <v>Thực phẩm Fresh</v>
          </cell>
          <cell r="H12995" t="str">
            <v>Hoa quả</v>
          </cell>
        </row>
        <row r="12996">
          <cell r="C12996" t="str">
            <v>25292</v>
          </cell>
          <cell r="D12996" t="str">
            <v>HTS - Cóc cày</v>
          </cell>
          <cell r="E12996">
            <v>65000</v>
          </cell>
          <cell r="F12996" t="str">
            <v>25292</v>
          </cell>
          <cell r="G12996" t="str">
            <v>Thực phẩm Fresh</v>
          </cell>
          <cell r="H12996" t="str">
            <v>Hoa quả</v>
          </cell>
        </row>
        <row r="12997">
          <cell r="C12997" t="str">
            <v>25293</v>
          </cell>
          <cell r="D12997" t="str">
            <v>HTS - Thanh long ruột trắng</v>
          </cell>
          <cell r="E12997">
            <v>65000</v>
          </cell>
          <cell r="F12997" t="str">
            <v>25293</v>
          </cell>
          <cell r="G12997" t="str">
            <v>Thực phẩm Fresh</v>
          </cell>
          <cell r="H12997" t="str">
            <v>Hoa quả</v>
          </cell>
        </row>
        <row r="12998">
          <cell r="C12998" t="str">
            <v>25294</v>
          </cell>
          <cell r="D12998" t="str">
            <v>HTS - Thanh long ruột đỏ</v>
          </cell>
          <cell r="E12998">
            <v>70000</v>
          </cell>
          <cell r="F12998" t="str">
            <v>25294</v>
          </cell>
          <cell r="G12998" t="str">
            <v>Thực phẩm Fresh</v>
          </cell>
          <cell r="H12998" t="str">
            <v>Hoa quả</v>
          </cell>
        </row>
        <row r="12999">
          <cell r="C12999" t="str">
            <v>25295</v>
          </cell>
          <cell r="D12999" t="str">
            <v>HTS - Đào tuyết</v>
          </cell>
          <cell r="E12999">
            <v>135000</v>
          </cell>
          <cell r="F12999" t="str">
            <v>25295</v>
          </cell>
          <cell r="G12999" t="str">
            <v>Thực phẩm Fresh</v>
          </cell>
          <cell r="H12999" t="str">
            <v>Hoa quả</v>
          </cell>
        </row>
        <row r="13000">
          <cell r="C13000" t="str">
            <v>25296</v>
          </cell>
          <cell r="D13000" t="str">
            <v>RAT- Củ nghệ</v>
          </cell>
          <cell r="E13000">
            <v>75000</v>
          </cell>
          <cell r="F13000" t="str">
            <v>25296</v>
          </cell>
          <cell r="G13000" t="str">
            <v>Thực phẩm Fresh</v>
          </cell>
          <cell r="H13000" t="str">
            <v>Rau, củ quả</v>
          </cell>
        </row>
        <row r="13001">
          <cell r="C13001" t="str">
            <v>25297</v>
          </cell>
          <cell r="D13001" t="str">
            <v>RAT- Rau kinh giới</v>
          </cell>
          <cell r="E13001">
            <v>65000</v>
          </cell>
          <cell r="F13001" t="str">
            <v>25297</v>
          </cell>
          <cell r="G13001" t="str">
            <v>Thực phẩm Fresh</v>
          </cell>
          <cell r="H13001" t="str">
            <v>Rau, củ quả</v>
          </cell>
        </row>
        <row r="13002">
          <cell r="C13002" t="str">
            <v>8938545318088</v>
          </cell>
          <cell r="D13002" t="str">
            <v>GOG - Nấm bào ngư xám 300g</v>
          </cell>
          <cell r="E13002">
            <v>32000</v>
          </cell>
          <cell r="F13002" t="str">
            <v>25298</v>
          </cell>
          <cell r="G13002" t="str">
            <v>Thực phẩm Fresh</v>
          </cell>
          <cell r="H13002" t="str">
            <v>Rau, củ quả</v>
          </cell>
        </row>
        <row r="13003">
          <cell r="C13003" t="str">
            <v>8938545318170</v>
          </cell>
          <cell r="D13003" t="str">
            <v>GOG - Nấm đùi gà hữu cơ 250g</v>
          </cell>
          <cell r="E13003">
            <v>38000</v>
          </cell>
          <cell r="F13003" t="str">
            <v>25299</v>
          </cell>
          <cell r="G13003" t="str">
            <v>Thực phẩm Fresh</v>
          </cell>
          <cell r="H13003" t="str">
            <v>Rau, củ quả</v>
          </cell>
        </row>
        <row r="13004">
          <cell r="C13004" t="str">
            <v>8938545318231</v>
          </cell>
          <cell r="D13004" t="str">
            <v>GOG - Nấm đùi gà baby hữu cơ 250g</v>
          </cell>
          <cell r="E13004">
            <v>35000</v>
          </cell>
          <cell r="F13004" t="str">
            <v>25300</v>
          </cell>
          <cell r="G13004" t="str">
            <v>Thực phẩm Fresh</v>
          </cell>
          <cell r="H13004" t="str">
            <v>Rau, củ quả</v>
          </cell>
        </row>
        <row r="13005">
          <cell r="C13005" t="str">
            <v>8938545318156</v>
          </cell>
          <cell r="D13005" t="str">
            <v>GOG - Nấm kim châm trắng 150g</v>
          </cell>
          <cell r="E13005">
            <v>18000</v>
          </cell>
          <cell r="F13005" t="str">
            <v>25301</v>
          </cell>
          <cell r="G13005" t="str">
            <v>Thực phẩm Fresh</v>
          </cell>
          <cell r="H13005" t="str">
            <v>Rau, củ quả</v>
          </cell>
        </row>
        <row r="13006">
          <cell r="C13006" t="str">
            <v>8935225500689</v>
          </cell>
          <cell r="D13006" t="str">
            <v>GOG - Nấm kim châm Kinoko 150g</v>
          </cell>
          <cell r="E13006">
            <v>18000</v>
          </cell>
          <cell r="F13006" t="str">
            <v>25302</v>
          </cell>
          <cell r="G13006" t="str">
            <v>Thực phẩm Fresh</v>
          </cell>
          <cell r="H13006" t="str">
            <v>Rau, củ quả</v>
          </cell>
        </row>
        <row r="13007">
          <cell r="C13007" t="str">
            <v>8938545318217</v>
          </cell>
          <cell r="D13007" t="str">
            <v>GOG - Nấm hải sản 150g</v>
          </cell>
          <cell r="E13007">
            <v>30000</v>
          </cell>
          <cell r="F13007" t="str">
            <v>25303</v>
          </cell>
          <cell r="G13007" t="str">
            <v>Thực phẩm Fresh</v>
          </cell>
          <cell r="H13007" t="str">
            <v>Rau, củ quả</v>
          </cell>
        </row>
        <row r="13008">
          <cell r="C13008" t="str">
            <v>8938545318118</v>
          </cell>
          <cell r="D13008" t="str">
            <v>GOG - Nấm hương tươi 200g</v>
          </cell>
          <cell r="E13008">
            <v>35000</v>
          </cell>
          <cell r="F13008" t="str">
            <v>25304</v>
          </cell>
          <cell r="G13008" t="str">
            <v>Thực phẩm Fresh</v>
          </cell>
          <cell r="H13008" t="str">
            <v>Rau, củ quả</v>
          </cell>
        </row>
        <row r="13009">
          <cell r="C13009" t="str">
            <v>8938545318132</v>
          </cell>
          <cell r="D13009" t="str">
            <v>GOG - Nấm mỡ 200g</v>
          </cell>
          <cell r="E13009">
            <v>45000</v>
          </cell>
          <cell r="F13009" t="str">
            <v>25305</v>
          </cell>
          <cell r="G13009" t="str">
            <v>Thực phẩm Fresh</v>
          </cell>
          <cell r="H13009" t="str">
            <v>Rau, củ quả</v>
          </cell>
        </row>
        <row r="13010">
          <cell r="C13010" t="str">
            <v>8938545318187</v>
          </cell>
          <cell r="D13010" t="str">
            <v>GOG - Nấm hỗn hợp 300g</v>
          </cell>
          <cell r="E13010">
            <v>40000</v>
          </cell>
          <cell r="F13010" t="str">
            <v>25306</v>
          </cell>
          <cell r="G13010" t="str">
            <v>Thực phẩm Fresh</v>
          </cell>
          <cell r="H13010" t="str">
            <v>Rau, củ quả</v>
          </cell>
        </row>
        <row r="13011">
          <cell r="C13011" t="str">
            <v>8938545318101</v>
          </cell>
          <cell r="D13011" t="str">
            <v>GOG - Nấm ngọc châm trắng 200g</v>
          </cell>
          <cell r="E13011">
            <v>40000</v>
          </cell>
          <cell r="F13011" t="str">
            <v>25307</v>
          </cell>
          <cell r="G13011" t="str">
            <v>Thực phẩm Fresh</v>
          </cell>
          <cell r="H13011" t="str">
            <v>Rau, củ quả</v>
          </cell>
        </row>
        <row r="13012">
          <cell r="C13012" t="str">
            <v>8938545318163</v>
          </cell>
          <cell r="D13012" t="str">
            <v>GOG - Nấm ngọc châm nâu 200g</v>
          </cell>
          <cell r="E13012">
            <v>40000</v>
          </cell>
          <cell r="F13012" t="str">
            <v>25308</v>
          </cell>
          <cell r="G13012" t="str">
            <v>Thực phẩm Fresh</v>
          </cell>
          <cell r="H13012" t="str">
            <v>Rau, củ quả</v>
          </cell>
        </row>
        <row r="13013">
          <cell r="C13013" t="str">
            <v>8938545318262</v>
          </cell>
          <cell r="D13013" t="str">
            <v>GOG - Nấm đông cô khô 50g</v>
          </cell>
          <cell r="E13013">
            <v>28000</v>
          </cell>
          <cell r="F13013" t="str">
            <v>25309</v>
          </cell>
          <cell r="G13013" t="str">
            <v>Thực phẩm Fresh</v>
          </cell>
          <cell r="H13013" t="str">
            <v>Rau, củ quả</v>
          </cell>
        </row>
        <row r="13014">
          <cell r="C13014" t="str">
            <v>8938545318255</v>
          </cell>
          <cell r="D13014" t="str">
            <v>GOG - Nấm mộc nhĩ khô 50g</v>
          </cell>
          <cell r="E13014">
            <v>28000</v>
          </cell>
          <cell r="F13014" t="str">
            <v>25310</v>
          </cell>
          <cell r="G13014" t="str">
            <v>Thực phẩm Fresh</v>
          </cell>
          <cell r="H13014" t="str">
            <v>Rau, củ quả</v>
          </cell>
        </row>
        <row r="13015">
          <cell r="C13015" t="str">
            <v>8938545318279</v>
          </cell>
          <cell r="D13015" t="str">
            <v>GOG -Nấm hương khô 50</v>
          </cell>
          <cell r="E13015">
            <v>18000</v>
          </cell>
          <cell r="F13015" t="str">
            <v>25311</v>
          </cell>
          <cell r="G13015" t="str">
            <v>Thực phẩm Fresh</v>
          </cell>
          <cell r="H13015" t="str">
            <v>Rau, củ quả</v>
          </cell>
        </row>
        <row r="13016">
          <cell r="C13016" t="str">
            <v>8935058970420</v>
          </cell>
          <cell r="D13016" t="str">
            <v>XX - Xúc xích Phomai Bucher 140g</v>
          </cell>
          <cell r="E13016">
            <v>28000</v>
          </cell>
          <cell r="F13016" t="str">
            <v>25312</v>
          </cell>
          <cell r="G13016" t="str">
            <v>Thực phẩm Fresh</v>
          </cell>
          <cell r="H13016" t="str">
            <v>Thực phẩm chế biến</v>
          </cell>
        </row>
        <row r="13017">
          <cell r="C13017" t="str">
            <v>8935058970406</v>
          </cell>
          <cell r="D13017" t="str">
            <v>XX - Xúc xích Vườn Bia 200g</v>
          </cell>
          <cell r="E13017">
            <v>35000</v>
          </cell>
          <cell r="F13017" t="str">
            <v>25313</v>
          </cell>
          <cell r="G13017" t="str">
            <v>Thực phẩm Fresh</v>
          </cell>
          <cell r="H13017" t="str">
            <v>Thực phẩm chế biến</v>
          </cell>
        </row>
        <row r="13018">
          <cell r="C13018" t="str">
            <v>8935058970284</v>
          </cell>
          <cell r="D13018" t="str">
            <v>XX - Xúc xích Frankfurter 200g</v>
          </cell>
          <cell r="E13018">
            <v>28000</v>
          </cell>
          <cell r="F13018" t="str">
            <v>25314</v>
          </cell>
          <cell r="G13018" t="str">
            <v>Thực phẩm Fresh</v>
          </cell>
          <cell r="H13018" t="str">
            <v>Thực phẩm chế biến</v>
          </cell>
        </row>
        <row r="13019">
          <cell r="C13019" t="str">
            <v>8935058970291</v>
          </cell>
          <cell r="D13019" t="str">
            <v>XX - Xúc xích Vealz 250g</v>
          </cell>
          <cell r="E13019">
            <v>35000</v>
          </cell>
          <cell r="F13019" t="str">
            <v>25315</v>
          </cell>
          <cell r="G13019" t="str">
            <v>Thực phẩm Fresh</v>
          </cell>
          <cell r="H13019" t="str">
            <v>Thực phẩm chế biến</v>
          </cell>
        </row>
        <row r="13020">
          <cell r="C13020" t="str">
            <v>8935058912291</v>
          </cell>
          <cell r="D13020" t="str">
            <v>XX - Xúc xích tiệt trùng Red 100g</v>
          </cell>
          <cell r="E13020">
            <v>24000</v>
          </cell>
          <cell r="F13020" t="str">
            <v>25316</v>
          </cell>
          <cell r="G13020" t="str">
            <v>Thực phẩm Fresh</v>
          </cell>
          <cell r="H13020" t="str">
            <v>Thực phẩm chế biến</v>
          </cell>
        </row>
        <row r="13021">
          <cell r="C13021" t="str">
            <v>25317</v>
          </cell>
          <cell r="D13021" t="str">
            <v>HQNK - Táo Jazz</v>
          </cell>
          <cell r="E13021">
            <v>95000</v>
          </cell>
          <cell r="F13021" t="str">
            <v>25317</v>
          </cell>
          <cell r="G13021" t="str">
            <v>Thực phẩm Fresh</v>
          </cell>
          <cell r="H13021" t="str">
            <v>Hoa quả</v>
          </cell>
        </row>
        <row r="13022">
          <cell r="C13022" t="str">
            <v>8936049691577</v>
          </cell>
          <cell r="D13022" t="str">
            <v>HF- Cà chua beef</v>
          </cell>
          <cell r="E13022">
            <v>32000</v>
          </cell>
          <cell r="F13022" t="str">
            <v>25318</v>
          </cell>
          <cell r="G13022" t="str">
            <v>Thực phẩm Fresh</v>
          </cell>
          <cell r="H13022" t="str">
            <v>Rau, củ quả</v>
          </cell>
        </row>
        <row r="13023">
          <cell r="C13023" t="str">
            <v>8936049691584</v>
          </cell>
          <cell r="D13023" t="str">
            <v>HF- Cà chua cherry dài</v>
          </cell>
          <cell r="E13023">
            <v>25000</v>
          </cell>
          <cell r="F13023" t="str">
            <v>25319</v>
          </cell>
          <cell r="G13023" t="str">
            <v>Thực phẩm Fresh</v>
          </cell>
          <cell r="H13023" t="str">
            <v>Rau, củ quả</v>
          </cell>
        </row>
        <row r="13024">
          <cell r="C13024" t="str">
            <v>8936049691607</v>
          </cell>
          <cell r="D13024" t="str">
            <v>HF- Cà chua cherry tròn</v>
          </cell>
          <cell r="E13024">
            <v>25000</v>
          </cell>
          <cell r="F13024" t="str">
            <v>25320</v>
          </cell>
          <cell r="G13024" t="str">
            <v>Thực phẩm Fresh</v>
          </cell>
          <cell r="H13024" t="str">
            <v>Rau, củ quả</v>
          </cell>
        </row>
        <row r="13025">
          <cell r="C13025" t="str">
            <v>8936049691553</v>
          </cell>
          <cell r="D13025" t="str">
            <v>HF- Cà chua trứng</v>
          </cell>
          <cell r="E13025">
            <v>32000</v>
          </cell>
          <cell r="F13025" t="str">
            <v>25321</v>
          </cell>
          <cell r="G13025" t="str">
            <v>Thực phẩm Fresh</v>
          </cell>
          <cell r="H13025" t="str">
            <v>Rau, củ quả</v>
          </cell>
        </row>
        <row r="13026">
          <cell r="C13026" t="str">
            <v>8936049693250</v>
          </cell>
          <cell r="D13026" t="str">
            <v>HF- Cà chua cherry ngọc bích</v>
          </cell>
          <cell r="E13026">
            <v>30000</v>
          </cell>
          <cell r="F13026" t="str">
            <v>25322</v>
          </cell>
          <cell r="G13026" t="str">
            <v>Thực phẩm Fresh</v>
          </cell>
          <cell r="H13026" t="str">
            <v>Rau, củ quả</v>
          </cell>
        </row>
        <row r="13027">
          <cell r="C13027" t="str">
            <v>8936049692741</v>
          </cell>
          <cell r="D13027" t="str">
            <v>HF Cà chua cherry mix</v>
          </cell>
          <cell r="E13027">
            <v>28000</v>
          </cell>
          <cell r="F13027" t="str">
            <v>25323</v>
          </cell>
          <cell r="G13027" t="str">
            <v>Thực phẩm Fresh</v>
          </cell>
          <cell r="H13027" t="str">
            <v>Rau, củ quả</v>
          </cell>
        </row>
        <row r="13028">
          <cell r="C13028" t="str">
            <v>8936049692208</v>
          </cell>
          <cell r="D13028" t="str">
            <v>HF- Cà chua chocolate</v>
          </cell>
          <cell r="E13028">
            <v>25000</v>
          </cell>
          <cell r="F13028" t="str">
            <v>25324</v>
          </cell>
          <cell r="G13028" t="str">
            <v>Thực phẩm Fresh</v>
          </cell>
          <cell r="H13028" t="str">
            <v>Rau, củ quả</v>
          </cell>
        </row>
        <row r="13029">
          <cell r="C13029" t="str">
            <v>8936049691669</v>
          </cell>
          <cell r="D13029" t="str">
            <v>HF- Dưa leo cocktail</v>
          </cell>
          <cell r="E13029">
            <v>28000</v>
          </cell>
          <cell r="F13029" t="str">
            <v>25325</v>
          </cell>
          <cell r="G13029" t="str">
            <v>Thực phẩm Fresh</v>
          </cell>
          <cell r="H13029" t="str">
            <v>Rau, củ quả</v>
          </cell>
        </row>
        <row r="13030">
          <cell r="C13030" t="str">
            <v>8936049691676</v>
          </cell>
          <cell r="D13030" t="str">
            <v>HF- Dưa leo giống nhật</v>
          </cell>
          <cell r="E13030">
            <v>28000</v>
          </cell>
          <cell r="F13030" t="str">
            <v>25326</v>
          </cell>
          <cell r="G13030" t="str">
            <v>Thực phẩm Fresh</v>
          </cell>
          <cell r="H13030" t="str">
            <v>Rau, củ quả</v>
          </cell>
        </row>
        <row r="13031">
          <cell r="C13031" t="str">
            <v>8936049692826</v>
          </cell>
          <cell r="D13031" t="str">
            <v>HF -Ớt trái cây</v>
          </cell>
          <cell r="E13031">
            <v>24000</v>
          </cell>
          <cell r="F13031" t="str">
            <v>25327</v>
          </cell>
          <cell r="G13031" t="str">
            <v>Thực phẩm Fresh</v>
          </cell>
          <cell r="H13031" t="str">
            <v>Rau, củ quả</v>
          </cell>
        </row>
        <row r="13032">
          <cell r="C13032" t="str">
            <v>8936049693236</v>
          </cell>
          <cell r="D13032" t="str">
            <v>HF- Ớt Palemo</v>
          </cell>
          <cell r="E13032">
            <v>42000</v>
          </cell>
          <cell r="F13032" t="str">
            <v>25328</v>
          </cell>
          <cell r="G13032" t="str">
            <v>Thực phẩm Fresh</v>
          </cell>
          <cell r="H13032" t="str">
            <v>Rau, củ quả</v>
          </cell>
        </row>
        <row r="13033">
          <cell r="C13033" t="str">
            <v>8936049691904</v>
          </cell>
          <cell r="D13033" t="str">
            <v>HF- Ớt chuông 2 màu</v>
          </cell>
          <cell r="E13033">
            <v>32000</v>
          </cell>
          <cell r="F13033" t="str">
            <v>25329</v>
          </cell>
          <cell r="G13033" t="str">
            <v>Thực phẩm Fresh</v>
          </cell>
          <cell r="H13033" t="str">
            <v>Rau, củ quả</v>
          </cell>
        </row>
        <row r="13034">
          <cell r="C13034" t="str">
            <v>8936049692192</v>
          </cell>
          <cell r="D13034" t="str">
            <v>HF -Ớt chuông baby 3 màu</v>
          </cell>
          <cell r="E13034">
            <v>28000</v>
          </cell>
          <cell r="F13034" t="str">
            <v>25330</v>
          </cell>
          <cell r="G13034" t="str">
            <v>Thực phẩm Fresh</v>
          </cell>
          <cell r="H13034" t="str">
            <v>Rau, củ quả</v>
          </cell>
        </row>
        <row r="13035">
          <cell r="C13035" t="str">
            <v>8936049692727</v>
          </cell>
          <cell r="D13035" t="str">
            <v>HF -Xà lách crispy thủy canh</v>
          </cell>
          <cell r="E13035">
            <v>25000</v>
          </cell>
          <cell r="F13035" t="str">
            <v>25331</v>
          </cell>
          <cell r="G13035" t="str">
            <v>Thực phẩm Fresh</v>
          </cell>
          <cell r="H13035" t="str">
            <v>Rau, củ quả</v>
          </cell>
        </row>
        <row r="13036">
          <cell r="C13036" t="str">
            <v>8936049692673</v>
          </cell>
          <cell r="D13036" t="str">
            <v>HF -Xà lách iceberg thủy canh</v>
          </cell>
          <cell r="E13036">
            <v>32000</v>
          </cell>
          <cell r="F13036" t="str">
            <v>25332</v>
          </cell>
          <cell r="G13036" t="str">
            <v>Thực phẩm Fresh</v>
          </cell>
          <cell r="H13036" t="str">
            <v>Rau, củ quả</v>
          </cell>
        </row>
        <row r="13037">
          <cell r="C13037" t="str">
            <v>8936049692680</v>
          </cell>
          <cell r="D13037" t="str">
            <v>HF -Xà lách lôlô tím thủy canh</v>
          </cell>
          <cell r="E13037">
            <v>28000</v>
          </cell>
          <cell r="F13037" t="str">
            <v>25333</v>
          </cell>
          <cell r="G13037" t="str">
            <v>Thực phẩm Fresh</v>
          </cell>
          <cell r="H13037" t="str">
            <v>Rau, củ quả</v>
          </cell>
        </row>
        <row r="13038">
          <cell r="C13038" t="str">
            <v>8936049692697</v>
          </cell>
          <cell r="D13038" t="str">
            <v>HF -Xà lách lôlô xanh thủy canh</v>
          </cell>
          <cell r="E13038">
            <v>25000</v>
          </cell>
          <cell r="F13038" t="str">
            <v>25334</v>
          </cell>
          <cell r="G13038" t="str">
            <v>Thực phẩm Fresh</v>
          </cell>
          <cell r="H13038" t="str">
            <v>Rau, củ quả</v>
          </cell>
        </row>
        <row r="13039">
          <cell r="C13039" t="str">
            <v>8936049692024</v>
          </cell>
          <cell r="D13039" t="str">
            <v>HF -Bí Ngòi 2 Màu</v>
          </cell>
          <cell r="E13039">
            <v>50000</v>
          </cell>
          <cell r="F13039" t="str">
            <v>25335</v>
          </cell>
          <cell r="G13039" t="str">
            <v>Thực phẩm Fresh</v>
          </cell>
          <cell r="H13039" t="str">
            <v>Rau, củ quả</v>
          </cell>
        </row>
        <row r="13040">
          <cell r="C13040" t="str">
            <v>8936049691997</v>
          </cell>
          <cell r="D13040" t="str">
            <v>HF- Bí Ngòi Xanh</v>
          </cell>
          <cell r="E13040">
            <v>38000</v>
          </cell>
          <cell r="F13040" t="str">
            <v>25336</v>
          </cell>
          <cell r="G13040" t="str">
            <v>Thực phẩm Fresh</v>
          </cell>
          <cell r="H13040" t="str">
            <v>Rau, củ quả</v>
          </cell>
        </row>
        <row r="13041">
          <cell r="C13041" t="str">
            <v>8936049692604</v>
          </cell>
          <cell r="D13041" t="str">
            <v>HF- Cà Rốt Baby</v>
          </cell>
          <cell r="E13041">
            <v>20000</v>
          </cell>
          <cell r="F13041" t="str">
            <v>25337</v>
          </cell>
          <cell r="G13041" t="str">
            <v>Thực phẩm Fresh</v>
          </cell>
          <cell r="H13041" t="str">
            <v>Rau, củ quả</v>
          </cell>
        </row>
        <row r="13042">
          <cell r="C13042" t="str">
            <v>8936049692666</v>
          </cell>
          <cell r="D13042" t="str">
            <v>HF- Củ Cải Đỏ</v>
          </cell>
          <cell r="E13042">
            <v>24000</v>
          </cell>
          <cell r="F13042" t="str">
            <v>25338</v>
          </cell>
          <cell r="G13042" t="str">
            <v>Thực phẩm Fresh</v>
          </cell>
          <cell r="H13042" t="str">
            <v>Rau, củ quả</v>
          </cell>
        </row>
        <row r="13043">
          <cell r="C13043" t="str">
            <v>8936049691850</v>
          </cell>
          <cell r="D13043" t="str">
            <v>HF- Cove Cove Nhật</v>
          </cell>
          <cell r="E13043">
            <v>34000</v>
          </cell>
          <cell r="F13043" t="str">
            <v>25339</v>
          </cell>
          <cell r="G13043" t="str">
            <v>Thực phẩm Fresh</v>
          </cell>
          <cell r="H13043" t="str">
            <v>Rau, củ quả</v>
          </cell>
        </row>
        <row r="13044">
          <cell r="C13044" t="str">
            <v>8936049693427</v>
          </cell>
          <cell r="D13044" t="str">
            <v>HF - CÀ CHUA CHERRY MIX 150G</v>
          </cell>
          <cell r="E13044">
            <v>25000</v>
          </cell>
          <cell r="F13044" t="str">
            <v>25340</v>
          </cell>
          <cell r="G13044" t="str">
            <v>Thực phẩm Fresh</v>
          </cell>
          <cell r="H13044" t="str">
            <v>Rau, củ quả</v>
          </cell>
        </row>
        <row r="13045">
          <cell r="C13045" t="str">
            <v>25341</v>
          </cell>
          <cell r="D13045" t="str">
            <v>Danny Green</v>
          </cell>
          <cell r="E13045">
            <v>75000</v>
          </cell>
          <cell r="F13045" t="str">
            <v>25341</v>
          </cell>
          <cell r="G13045" t="str">
            <v>Thực phẩm Fresh</v>
          </cell>
          <cell r="H13045" t="str">
            <v>Rau, củ quả</v>
          </cell>
        </row>
        <row r="13046">
          <cell r="C13046" t="str">
            <v>25342</v>
          </cell>
          <cell r="D13046" t="str">
            <v>HQVM - Dưa kim vàng</v>
          </cell>
          <cell r="E13046">
            <v>80000</v>
          </cell>
          <cell r="F13046" t="str">
            <v>25342</v>
          </cell>
          <cell r="G13046" t="str">
            <v>Thực phẩm Fresh</v>
          </cell>
          <cell r="H13046" t="str">
            <v>Hoa quả</v>
          </cell>
        </row>
        <row r="13047">
          <cell r="C13047" t="str">
            <v>8935058913434</v>
          </cell>
          <cell r="D13047" t="str">
            <v>XX - Xúc xích tiệt trùng Red 200g</v>
          </cell>
          <cell r="E13047">
            <v>24000</v>
          </cell>
          <cell r="F13047" t="str">
            <v>25343</v>
          </cell>
          <cell r="G13047" t="str">
            <v>Thực phẩm Fresh</v>
          </cell>
          <cell r="H13047" t="str">
            <v>Thực phẩm chế biến</v>
          </cell>
        </row>
        <row r="13048">
          <cell r="C13048" t="str">
            <v>8935058970253</v>
          </cell>
          <cell r="D13048" t="str">
            <v>XX - Xúc xích CocKtail xông khói 250G</v>
          </cell>
          <cell r="E13048">
            <v>32000</v>
          </cell>
          <cell r="F13048" t="str">
            <v>25344</v>
          </cell>
          <cell r="G13048" t="str">
            <v>Thực phẩm Fresh</v>
          </cell>
          <cell r="H13048" t="str">
            <v>Thực phẩm chế biến</v>
          </cell>
        </row>
        <row r="13049">
          <cell r="C13049" t="str">
            <v>25345</v>
          </cell>
          <cell r="D13049" t="str">
            <v>HQNK - Táo rockit ( lốc )</v>
          </cell>
          <cell r="E13049">
            <v>0</v>
          </cell>
          <cell r="F13049" t="str">
            <v>25345</v>
          </cell>
          <cell r="G13049" t="str">
            <v>Thực phẩm Fresh</v>
          </cell>
          <cell r="H13049" t="str">
            <v>Hoa quả</v>
          </cell>
        </row>
        <row r="13050">
          <cell r="C13050" t="str">
            <v>25346</v>
          </cell>
          <cell r="D13050" t="str">
            <v>TPTS - Thịt nạc vai giòn</v>
          </cell>
          <cell r="E13050">
            <v>0</v>
          </cell>
          <cell r="F13050" t="str">
            <v>25346</v>
          </cell>
          <cell r="G13050" t="str">
            <v>Thực phẩm Fresh</v>
          </cell>
          <cell r="H13050" t="str">
            <v>Thịt - Hải sản tươi</v>
          </cell>
        </row>
        <row r="13051">
          <cell r="C13051" t="str">
            <v>8938513081075</v>
          </cell>
          <cell r="D13051" t="str">
            <v>TPDL - Cá trích tươi 500g</v>
          </cell>
          <cell r="E13051">
            <v>75000</v>
          </cell>
          <cell r="F13051" t="str">
            <v>25347</v>
          </cell>
          <cell r="G13051" t="str">
            <v>Thực phẩm Fresh</v>
          </cell>
          <cell r="H13051" t="str">
            <v>Thực phẩm đông lạnh</v>
          </cell>
        </row>
        <row r="13052">
          <cell r="C13052" t="str">
            <v>25348</v>
          </cell>
          <cell r="D13052" t="str">
            <v>Chicken Green - Cánh gà (nguyên) loại A</v>
          </cell>
          <cell r="E13052">
            <v>85000</v>
          </cell>
          <cell r="F13052" t="str">
            <v>25348</v>
          </cell>
          <cell r="G13052" t="str">
            <v>Thực phẩm Fresh</v>
          </cell>
          <cell r="H13052" t="str">
            <v>Thịt - Hải sản tươi</v>
          </cell>
        </row>
        <row r="13053">
          <cell r="C13053" t="str">
            <v>25349</v>
          </cell>
          <cell r="D13053" t="str">
            <v>Chicken Green - Cánh gà khúc giữa</v>
          </cell>
          <cell r="E13053">
            <v>145000</v>
          </cell>
          <cell r="F13053" t="str">
            <v>25349</v>
          </cell>
          <cell r="G13053" t="str">
            <v>Thực phẩm Fresh</v>
          </cell>
          <cell r="H13053" t="str">
            <v>Thịt - Hải sản tươi</v>
          </cell>
        </row>
        <row r="13054">
          <cell r="C13054" t="str">
            <v>25350</v>
          </cell>
          <cell r="D13054" t="str">
            <v>Chicken Green - Đùi tỏi cánh (phần nhiều thịt)</v>
          </cell>
          <cell r="E13054">
            <v>72000</v>
          </cell>
          <cell r="F13054" t="str">
            <v>25350</v>
          </cell>
          <cell r="G13054" t="str">
            <v>Thực phẩm Fresh</v>
          </cell>
          <cell r="H13054" t="str">
            <v>Thịt - Hải sản tươi</v>
          </cell>
        </row>
        <row r="13055">
          <cell r="C13055" t="str">
            <v>25351</v>
          </cell>
          <cell r="D13055" t="str">
            <v>Chicken Green - Chân gà loại A</v>
          </cell>
          <cell r="E13055">
            <v>78000</v>
          </cell>
          <cell r="F13055" t="str">
            <v>25351</v>
          </cell>
          <cell r="G13055" t="str">
            <v>Thực phẩm Fresh</v>
          </cell>
          <cell r="H13055" t="str">
            <v>Thịt - Hải sản tươi</v>
          </cell>
        </row>
        <row r="13056">
          <cell r="C13056" t="str">
            <v>25352</v>
          </cell>
          <cell r="D13056" t="str">
            <v>Chicken Green - Đùi gà tháo khớp</v>
          </cell>
          <cell r="E13056">
            <v>85000</v>
          </cell>
          <cell r="F13056" t="str">
            <v>25352</v>
          </cell>
          <cell r="G13056" t="str">
            <v>Thực phẩm Fresh</v>
          </cell>
          <cell r="H13056" t="str">
            <v>Thịt - Hải sản tươi</v>
          </cell>
        </row>
        <row r="13057">
          <cell r="C13057" t="str">
            <v>25353</v>
          </cell>
          <cell r="D13057" t="str">
            <v>Chicken Green - Đùi gà tỏi</v>
          </cell>
          <cell r="E13057">
            <v>92000</v>
          </cell>
          <cell r="F13057" t="str">
            <v>25353</v>
          </cell>
          <cell r="G13057" t="str">
            <v>Thực phẩm Fresh</v>
          </cell>
          <cell r="H13057" t="str">
            <v>Thịt - Hải sản tươi</v>
          </cell>
        </row>
        <row r="13058">
          <cell r="C13058" t="str">
            <v>25354</v>
          </cell>
          <cell r="D13058" t="str">
            <v>Chicken Green - Má đùi</v>
          </cell>
          <cell r="E13058">
            <v>78000</v>
          </cell>
          <cell r="F13058" t="str">
            <v>25354</v>
          </cell>
          <cell r="G13058" t="str">
            <v>Thực phẩm Fresh</v>
          </cell>
          <cell r="H13058" t="str">
            <v>Thịt - Hải sản tươi</v>
          </cell>
        </row>
        <row r="13059">
          <cell r="C13059" t="str">
            <v>25355</v>
          </cell>
          <cell r="D13059" t="str">
            <v>Chicken Green - File ức gà</v>
          </cell>
          <cell r="E13059">
            <v>82000</v>
          </cell>
          <cell r="F13059" t="str">
            <v>25355</v>
          </cell>
          <cell r="G13059" t="str">
            <v>Thực phẩm Fresh</v>
          </cell>
          <cell r="H13059" t="str">
            <v>Thịt - Hải sản tươi</v>
          </cell>
        </row>
        <row r="13060">
          <cell r="C13060" t="str">
            <v>25356</v>
          </cell>
          <cell r="D13060" t="str">
            <v>Chicken Green - Mề gà</v>
          </cell>
          <cell r="E13060">
            <v>74000</v>
          </cell>
          <cell r="F13060" t="str">
            <v>25356</v>
          </cell>
          <cell r="G13060" t="str">
            <v>Thực phẩm Fresh</v>
          </cell>
          <cell r="H13060" t="str">
            <v>Thịt - Hải sản tươi</v>
          </cell>
        </row>
        <row r="13061">
          <cell r="C13061" t="str">
            <v>25357</v>
          </cell>
          <cell r="D13061" t="str">
            <v>Chicken Green - Tim gà</v>
          </cell>
          <cell r="E13061">
            <v>145000</v>
          </cell>
          <cell r="F13061" t="str">
            <v>25357</v>
          </cell>
          <cell r="G13061" t="str">
            <v>Thực phẩm Fresh</v>
          </cell>
          <cell r="H13061" t="str">
            <v>Thịt - Hải sản tươi</v>
          </cell>
        </row>
        <row r="13062">
          <cell r="C13062" t="str">
            <v>2050000833847</v>
          </cell>
          <cell r="D13062" t="str">
            <v>RAT - Hành khô Lý Sơn 100g</v>
          </cell>
          <cell r="E13062">
            <v>10000</v>
          </cell>
          <cell r="F13062" t="str">
            <v>25358</v>
          </cell>
          <cell r="G13062" t="str">
            <v>Thực phẩm Fresh</v>
          </cell>
          <cell r="H13062" t="str">
            <v>Rau, củ quả</v>
          </cell>
        </row>
        <row r="13063">
          <cell r="C13063" t="str">
            <v>25359</v>
          </cell>
          <cell r="D13063" t="str">
            <v>TC28 - Rau cải xanh 500g</v>
          </cell>
          <cell r="E13063">
            <v>18000</v>
          </cell>
          <cell r="F13063" t="str">
            <v>25359</v>
          </cell>
          <cell r="G13063" t="str">
            <v>Thực phẩm Fresh</v>
          </cell>
          <cell r="H13063" t="str">
            <v>Rau, củ quả</v>
          </cell>
        </row>
        <row r="13064">
          <cell r="C13064" t="str">
            <v>25360</v>
          </cell>
          <cell r="D13064" t="str">
            <v>TC28 - Rau cải ngọt 500g</v>
          </cell>
          <cell r="E13064">
            <v>18000</v>
          </cell>
          <cell r="F13064" t="str">
            <v>25360</v>
          </cell>
          <cell r="G13064" t="str">
            <v>Thực phẩm Fresh</v>
          </cell>
          <cell r="H13064" t="str">
            <v>Rau, củ quả</v>
          </cell>
        </row>
        <row r="13065">
          <cell r="C13065" t="str">
            <v>25361</v>
          </cell>
          <cell r="D13065" t="str">
            <v>TC28 - Rau cải chip 500g</v>
          </cell>
          <cell r="E13065">
            <v>18000</v>
          </cell>
          <cell r="F13065" t="str">
            <v>25361</v>
          </cell>
          <cell r="G13065" t="str">
            <v>Thực phẩm Fresh</v>
          </cell>
          <cell r="H13065" t="str">
            <v>Rau, củ quả</v>
          </cell>
        </row>
        <row r="13066">
          <cell r="C13066" t="str">
            <v>25362</v>
          </cell>
          <cell r="D13066" t="str">
            <v>TC28 -Rau cải Beijing Choi 500g</v>
          </cell>
          <cell r="E13066">
            <v>18000</v>
          </cell>
          <cell r="F13066" t="str">
            <v>25362</v>
          </cell>
          <cell r="G13066" t="str">
            <v>Thực phẩm Fresh</v>
          </cell>
          <cell r="H13066" t="str">
            <v>Rau, củ quả</v>
          </cell>
        </row>
        <row r="13067">
          <cell r="C13067" t="str">
            <v>25363</v>
          </cell>
          <cell r="D13067" t="str">
            <v>TC28 - Rau cải cúc 500g</v>
          </cell>
          <cell r="E13067">
            <v>20000</v>
          </cell>
          <cell r="F13067" t="str">
            <v>25363</v>
          </cell>
          <cell r="G13067" t="str">
            <v>Thực phẩm Fresh</v>
          </cell>
          <cell r="H13067" t="str">
            <v>Rau, củ quả</v>
          </cell>
        </row>
        <row r="13068">
          <cell r="C13068" t="str">
            <v>8936049691805</v>
          </cell>
          <cell r="D13068" t="str">
            <v>HF - Khoai lang nhật ( túi )</v>
          </cell>
          <cell r="E13068">
            <v>55000</v>
          </cell>
          <cell r="F13068" t="str">
            <v>25364</v>
          </cell>
          <cell r="G13068" t="str">
            <v>Thực phẩm Fresh</v>
          </cell>
          <cell r="H13068" t="str">
            <v>Rau, củ quả</v>
          </cell>
        </row>
        <row r="13069">
          <cell r="C13069" t="str">
            <v>8938514399780</v>
          </cell>
          <cell r="D13069" t="str">
            <v>HF - Khoai tây vàng baby ( túi )</v>
          </cell>
          <cell r="E13069">
            <v>50000</v>
          </cell>
          <cell r="F13069" t="str">
            <v>25365</v>
          </cell>
          <cell r="G13069" t="str">
            <v>Thực phẩm Fresh</v>
          </cell>
          <cell r="H13069" t="str">
            <v>Rau, củ quả</v>
          </cell>
        </row>
        <row r="13070">
          <cell r="C13070" t="str">
            <v>2507022410001</v>
          </cell>
          <cell r="D13070" t="str">
            <v>TC28 - Rau xà lách 500g</v>
          </cell>
          <cell r="E13070">
            <v>20000</v>
          </cell>
          <cell r="F13070" t="str">
            <v>25366</v>
          </cell>
          <cell r="G13070" t="str">
            <v>Thực phẩm Fresh</v>
          </cell>
          <cell r="H13070" t="str">
            <v>Rau, củ quả</v>
          </cell>
        </row>
        <row r="13071">
          <cell r="C13071" t="str">
            <v>2507022410018</v>
          </cell>
          <cell r="D13071" t="str">
            <v>TC28 - Rau cải dún 500g</v>
          </cell>
          <cell r="E13071">
            <v>18000</v>
          </cell>
          <cell r="F13071" t="str">
            <v>25367</v>
          </cell>
          <cell r="G13071" t="str">
            <v>Thực phẩm Fresh</v>
          </cell>
          <cell r="H13071" t="str">
            <v>Rau, củ quả</v>
          </cell>
        </row>
        <row r="13072">
          <cell r="C13072" t="str">
            <v>2507022410025</v>
          </cell>
          <cell r="D13072" t="str">
            <v>TC28 - Rau cải bó xôi 500g</v>
          </cell>
          <cell r="E13072">
            <v>30000</v>
          </cell>
          <cell r="F13072" t="str">
            <v>25368</v>
          </cell>
          <cell r="G13072" t="str">
            <v>Thực phẩm Fresh</v>
          </cell>
          <cell r="H13072" t="str">
            <v>Rau, củ quả</v>
          </cell>
        </row>
        <row r="13073">
          <cell r="C13073" t="str">
            <v>2507022410032</v>
          </cell>
          <cell r="D13073" t="str">
            <v>TC28 - Rau cải ngồng 500g</v>
          </cell>
          <cell r="E13073">
            <v>18000</v>
          </cell>
          <cell r="F13073" t="str">
            <v>25369</v>
          </cell>
          <cell r="G13073" t="str">
            <v>Thực phẩm Fresh</v>
          </cell>
          <cell r="H13073" t="str">
            <v>Rau, củ quả</v>
          </cell>
        </row>
        <row r="13074">
          <cell r="C13074" t="str">
            <v>25370</v>
          </cell>
          <cell r="D13074" t="str">
            <v>HQVM - Đu đủ Tiền Giang</v>
          </cell>
          <cell r="E13074">
            <v>38000</v>
          </cell>
          <cell r="F13074" t="str">
            <v>25370</v>
          </cell>
          <cell r="G13074" t="str">
            <v>Thực phẩm Fresh</v>
          </cell>
          <cell r="H13074" t="str">
            <v>Hoa quả</v>
          </cell>
        </row>
        <row r="13075">
          <cell r="C13075" t="str">
            <v>8938525171610</v>
          </cell>
          <cell r="D13075" t="str">
            <v>Vinaheo - Hành tím Lý Sơn muối chua</v>
          </cell>
          <cell r="E13075">
            <v>115000</v>
          </cell>
          <cell r="F13075" t="str">
            <v>25371</v>
          </cell>
          <cell r="G13075" t="str">
            <v>Thực phẩm Fresh</v>
          </cell>
          <cell r="H13075" t="str">
            <v>Thực phẩm chế biến</v>
          </cell>
        </row>
        <row r="13076">
          <cell r="C13076" t="str">
            <v>8938525171627</v>
          </cell>
          <cell r="D13076" t="str">
            <v>Vinaheo - Tỏi Lý Sơn ngâm dấm</v>
          </cell>
          <cell r="E13076">
            <v>160000</v>
          </cell>
          <cell r="F13076" t="str">
            <v>25372</v>
          </cell>
          <cell r="G13076" t="str">
            <v>Thực phẩm Fresh</v>
          </cell>
          <cell r="H13076" t="str">
            <v>Thực phẩm chế biến</v>
          </cell>
        </row>
        <row r="13077">
          <cell r="C13077" t="str">
            <v>8938525171337</v>
          </cell>
          <cell r="D13077" t="str">
            <v>Vinaheo - Hến sông La</v>
          </cell>
          <cell r="E13077">
            <v>65000</v>
          </cell>
          <cell r="F13077" t="str">
            <v>25373</v>
          </cell>
          <cell r="G13077" t="str">
            <v>Thực phẩm Fresh</v>
          </cell>
          <cell r="H13077" t="str">
            <v>Thực phẩm chế biến</v>
          </cell>
        </row>
        <row r="13078">
          <cell r="C13078" t="str">
            <v>8938525171320</v>
          </cell>
          <cell r="D13078" t="str">
            <v>Vinaheo - Ốc đá làm sạch</v>
          </cell>
          <cell r="E13078">
            <v>60000</v>
          </cell>
          <cell r="F13078" t="str">
            <v>25374</v>
          </cell>
          <cell r="G13078" t="str">
            <v>Thực phẩm Fresh</v>
          </cell>
          <cell r="H13078" t="str">
            <v>Thực phẩm chế biến</v>
          </cell>
        </row>
        <row r="13079">
          <cell r="C13079" t="str">
            <v>8938525172228</v>
          </cell>
          <cell r="D13079" t="str">
            <v>Vinaheo - Ốc mít làm sạch</v>
          </cell>
          <cell r="E13079">
            <v>135000</v>
          </cell>
          <cell r="F13079" t="str">
            <v>25375</v>
          </cell>
          <cell r="G13079" t="str">
            <v>Thực phẩm Fresh</v>
          </cell>
          <cell r="H13079" t="str">
            <v>Thực phẩm chế biến</v>
          </cell>
        </row>
        <row r="13080">
          <cell r="C13080" t="str">
            <v>8938525171375</v>
          </cell>
          <cell r="D13080" t="str">
            <v>Vinaheo - Nhộng tằm</v>
          </cell>
          <cell r="E13080">
            <v>75000</v>
          </cell>
          <cell r="F13080" t="str">
            <v>25376</v>
          </cell>
          <cell r="G13080" t="str">
            <v>Thực phẩm Fresh</v>
          </cell>
          <cell r="H13080" t="str">
            <v>Thực phẩm chế biến</v>
          </cell>
        </row>
        <row r="13081">
          <cell r="C13081" t="str">
            <v>8938525171597</v>
          </cell>
          <cell r="D13081" t="str">
            <v>Vinaheo - Chả mỡ 250g</v>
          </cell>
          <cell r="E13081">
            <v>58000</v>
          </cell>
          <cell r="F13081" t="str">
            <v>25377</v>
          </cell>
          <cell r="G13081" t="str">
            <v>Thực phẩm Fresh</v>
          </cell>
          <cell r="H13081" t="str">
            <v>Thực phẩm chế biến</v>
          </cell>
        </row>
        <row r="13082">
          <cell r="C13082" t="str">
            <v>8938525171757</v>
          </cell>
          <cell r="D13082" t="str">
            <v>Vinaheo - Chả cốm 500g</v>
          </cell>
          <cell r="E13082">
            <v>115000</v>
          </cell>
          <cell r="F13082" t="str">
            <v>25378</v>
          </cell>
          <cell r="G13082" t="str">
            <v>Thực phẩm Fresh</v>
          </cell>
          <cell r="H13082" t="str">
            <v>Thực phẩm chế biến</v>
          </cell>
        </row>
        <row r="13083">
          <cell r="C13083" t="str">
            <v>8938525171672</v>
          </cell>
          <cell r="D13083" t="str">
            <v>Vinaheo - Chả sụn 500g</v>
          </cell>
          <cell r="E13083">
            <v>120000</v>
          </cell>
          <cell r="F13083" t="str">
            <v>25379</v>
          </cell>
          <cell r="G13083" t="str">
            <v>Thực phẩm Fresh</v>
          </cell>
          <cell r="H13083" t="str">
            <v>Thực phẩm chế biến</v>
          </cell>
        </row>
        <row r="13084">
          <cell r="C13084" t="str">
            <v>8938525171894</v>
          </cell>
          <cell r="D13084" t="str">
            <v>Vinaheo - Ruốc thịt lợn 150g</v>
          </cell>
          <cell r="E13084">
            <v>77000</v>
          </cell>
          <cell r="F13084" t="str">
            <v>25380</v>
          </cell>
          <cell r="G13084" t="str">
            <v>Thực phẩm Fresh</v>
          </cell>
          <cell r="H13084" t="str">
            <v>Thực phẩm chế biến</v>
          </cell>
        </row>
        <row r="13085">
          <cell r="C13085" t="str">
            <v>8938525171603</v>
          </cell>
          <cell r="D13085" t="str">
            <v>Vinaheo - Nem chua rán 500g</v>
          </cell>
          <cell r="E13085">
            <v>80000</v>
          </cell>
          <cell r="F13085" t="str">
            <v>25381</v>
          </cell>
          <cell r="G13085" t="str">
            <v>Thực phẩm Fresh</v>
          </cell>
          <cell r="H13085" t="str">
            <v>Thực phẩm chế biến</v>
          </cell>
        </row>
        <row r="13086">
          <cell r="C13086" t="str">
            <v>8938525171658</v>
          </cell>
          <cell r="D13086" t="str">
            <v>Vinaheo - Nem chua phô mai 400g</v>
          </cell>
          <cell r="E13086">
            <v>85000</v>
          </cell>
          <cell r="F13086" t="str">
            <v>25382</v>
          </cell>
          <cell r="G13086" t="str">
            <v>Thực phẩm Fresh</v>
          </cell>
          <cell r="H13086" t="str">
            <v>Thực phẩm chế biến</v>
          </cell>
        </row>
        <row r="13087">
          <cell r="C13087" t="str">
            <v>8938525172082</v>
          </cell>
          <cell r="D13087" t="str">
            <v>Vinaheo - Nem chua vỏ giòn 440g</v>
          </cell>
          <cell r="E13087">
            <v>80000</v>
          </cell>
          <cell r="F13087" t="str">
            <v>25383</v>
          </cell>
          <cell r="G13087" t="str">
            <v>Thực phẩm Fresh</v>
          </cell>
          <cell r="H13087" t="str">
            <v>Thực phẩm chế biến</v>
          </cell>
        </row>
        <row r="13088">
          <cell r="C13088" t="str">
            <v>8938525171641</v>
          </cell>
          <cell r="D13088" t="str">
            <v>Vinaheo - Xúc xích thảo quế 250g</v>
          </cell>
          <cell r="E13088">
            <v>60000</v>
          </cell>
          <cell r="F13088" t="str">
            <v>25384</v>
          </cell>
          <cell r="G13088" t="str">
            <v>Thực phẩm Fresh</v>
          </cell>
          <cell r="H13088" t="str">
            <v>Thực phẩm chế biến</v>
          </cell>
        </row>
        <row r="13089">
          <cell r="C13089" t="str">
            <v>8938525172099</v>
          </cell>
          <cell r="D13089" t="str">
            <v>Vinaheo - Xúc xích phô mai thảo quế 250g</v>
          </cell>
          <cell r="E13089">
            <v>70000</v>
          </cell>
          <cell r="F13089" t="str">
            <v>25385</v>
          </cell>
          <cell r="G13089" t="str">
            <v>Thực phẩm Fresh</v>
          </cell>
          <cell r="H13089" t="str">
            <v>Thực phẩm chế biến</v>
          </cell>
        </row>
        <row r="13090">
          <cell r="C13090" t="str">
            <v>8938525171870</v>
          </cell>
          <cell r="D13090" t="str">
            <v>Vinaheo - Nem lụi Hà Nội 380g</v>
          </cell>
          <cell r="E13090">
            <v>75000</v>
          </cell>
          <cell r="F13090" t="str">
            <v>25386</v>
          </cell>
          <cell r="G13090" t="str">
            <v>Thực phẩm Fresh</v>
          </cell>
          <cell r="H13090" t="str">
            <v>Thực phẩm chế biến</v>
          </cell>
        </row>
        <row r="13091">
          <cell r="C13091" t="str">
            <v>8938525171559</v>
          </cell>
          <cell r="D13091" t="str">
            <v>Vinaheo - Mọc thịt nấm hương 350g</v>
          </cell>
          <cell r="E13091">
            <v>75000</v>
          </cell>
          <cell r="F13091" t="str">
            <v>25387</v>
          </cell>
          <cell r="G13091" t="str">
            <v>Thực phẩm Fresh</v>
          </cell>
          <cell r="H13091" t="str">
            <v>Thực phẩm chế biến</v>
          </cell>
        </row>
        <row r="13092">
          <cell r="C13092" t="str">
            <v>8938525171917</v>
          </cell>
          <cell r="D13092" t="str">
            <v>Vinaheo - Set canh mọc nấm 450g</v>
          </cell>
          <cell r="E13092">
            <v>75000</v>
          </cell>
          <cell r="F13092" t="str">
            <v>25388</v>
          </cell>
          <cell r="G13092" t="str">
            <v>Thực phẩm Fresh</v>
          </cell>
          <cell r="H13092" t="str">
            <v>Thực phẩm chế biến</v>
          </cell>
        </row>
        <row r="13093">
          <cell r="C13093" t="str">
            <v>8938525171924</v>
          </cell>
          <cell r="D13093" t="str">
            <v>Vinaheo - Set canh măng mọc 680g</v>
          </cell>
          <cell r="E13093">
            <v>105000</v>
          </cell>
          <cell r="F13093" t="str">
            <v>25389</v>
          </cell>
          <cell r="G13093" t="str">
            <v>Thực phẩm Fresh</v>
          </cell>
          <cell r="H13093" t="str">
            <v>Thực phẩm chế biến</v>
          </cell>
        </row>
        <row r="13094">
          <cell r="C13094" t="str">
            <v>8938525171955</v>
          </cell>
          <cell r="D13094" t="str">
            <v>Vinaheo - Set canh bóng thả 560g</v>
          </cell>
          <cell r="E13094">
            <v>120000</v>
          </cell>
          <cell r="F13094" t="str">
            <v>25390</v>
          </cell>
          <cell r="G13094" t="str">
            <v>Thực phẩm Fresh</v>
          </cell>
          <cell r="H13094" t="str">
            <v>Thực phẩm chế biến</v>
          </cell>
        </row>
        <row r="13095">
          <cell r="C13095" t="str">
            <v>8938525172006</v>
          </cell>
          <cell r="D13095" t="str">
            <v>Vinaheo - Dồi sụn 500g</v>
          </cell>
          <cell r="E13095">
            <v>98000</v>
          </cell>
          <cell r="F13095" t="str">
            <v>25391</v>
          </cell>
          <cell r="G13095" t="str">
            <v>Thực phẩm Fresh</v>
          </cell>
          <cell r="H13095" t="str">
            <v>Thực phẩm chế biến</v>
          </cell>
        </row>
        <row r="13096">
          <cell r="C13096" t="str">
            <v>2507022411046</v>
          </cell>
          <cell r="D13096" t="str">
            <v>TC28 - Rau cải xanh 3 miền 500g</v>
          </cell>
          <cell r="E13096">
            <v>18000</v>
          </cell>
          <cell r="F13096" t="str">
            <v>25392</v>
          </cell>
          <cell r="G13096" t="str">
            <v>Thực phẩm Fresh</v>
          </cell>
          <cell r="H13096" t="str">
            <v>Rau, củ quả</v>
          </cell>
        </row>
        <row r="13097">
          <cell r="C13097" t="str">
            <v>25393</v>
          </cell>
          <cell r="D13097" t="str">
            <v>TC28 - Măng tây</v>
          </cell>
          <cell r="E13097">
            <v>160000</v>
          </cell>
          <cell r="F13097" t="str">
            <v>25393</v>
          </cell>
          <cell r="G13097" t="str">
            <v>Thực phẩm Fresh</v>
          </cell>
          <cell r="H13097" t="str">
            <v>Rau, củ quả</v>
          </cell>
        </row>
        <row r="13098">
          <cell r="C13098" t="str">
            <v>2508012411152</v>
          </cell>
          <cell r="D13098" t="str">
            <v>HQVM - Dưa Hoàng Long</v>
          </cell>
          <cell r="E13098">
            <v>95000</v>
          </cell>
          <cell r="F13098" t="str">
            <v>25394</v>
          </cell>
          <cell r="G13098" t="str">
            <v>Thực phẩm Fresh</v>
          </cell>
          <cell r="H13098" t="str">
            <v>Hoa quả</v>
          </cell>
        </row>
        <row r="13099">
          <cell r="C13099" t="str">
            <v>2507022411169</v>
          </cell>
          <cell r="D13099" t="str">
            <v>RAT - Lá lốt</v>
          </cell>
          <cell r="E13099">
            <v>85000</v>
          </cell>
          <cell r="F13099" t="str">
            <v>25395</v>
          </cell>
          <cell r="G13099" t="str">
            <v>Thực phẩm Fresh</v>
          </cell>
          <cell r="H13099" t="str">
            <v>Rau, củ quả</v>
          </cell>
        </row>
        <row r="13100">
          <cell r="C13100" t="str">
            <v>2507022411176</v>
          </cell>
          <cell r="D13100" t="str">
            <v>RAT - Quả ớt cay</v>
          </cell>
          <cell r="E13100">
            <v>75000</v>
          </cell>
          <cell r="F13100" t="str">
            <v>25396</v>
          </cell>
          <cell r="G13100" t="str">
            <v>Thực phẩm Fresh</v>
          </cell>
          <cell r="H13100" t="str">
            <v>Rau, củ quả</v>
          </cell>
        </row>
        <row r="13101">
          <cell r="C13101" t="str">
            <v>2508002411186</v>
          </cell>
          <cell r="D13101" t="str">
            <v>HQNK - Táo Cosmic Crisp</v>
          </cell>
          <cell r="E13101">
            <v>125000</v>
          </cell>
          <cell r="F13101" t="str">
            <v>25398</v>
          </cell>
          <cell r="G13101" t="str">
            <v>Thực phẩm Fresh</v>
          </cell>
          <cell r="H13101" t="str">
            <v>Hoa quả</v>
          </cell>
        </row>
        <row r="13102">
          <cell r="C13102" t="str">
            <v>2506002411199</v>
          </cell>
          <cell r="D13102" t="str">
            <v>Kata - Trứng gà sâm đương quy /quả</v>
          </cell>
          <cell r="E13102">
            <v>14500</v>
          </cell>
          <cell r="F13102" t="str">
            <v>25399</v>
          </cell>
          <cell r="G13102" t="str">
            <v>Thực phẩm Fresh</v>
          </cell>
          <cell r="H13102" t="str">
            <v>Trứng - Đậu hũ</v>
          </cell>
        </row>
        <row r="13103">
          <cell r="C13103" t="str">
            <v>2507022411206</v>
          </cell>
          <cell r="D13103" t="str">
            <v>Kata - Cải ngồng hữu cơ</v>
          </cell>
          <cell r="E13103">
            <v>95000</v>
          </cell>
          <cell r="F13103" t="str">
            <v>25400</v>
          </cell>
          <cell r="G13103" t="str">
            <v>Thực phẩm Fresh</v>
          </cell>
          <cell r="H13103" t="str">
            <v>Rau, củ quả</v>
          </cell>
        </row>
        <row r="13104">
          <cell r="C13104" t="str">
            <v>2507022411213</v>
          </cell>
          <cell r="D13104" t="str">
            <v>Kata - Cải chip ( thìa ) hữu cơ</v>
          </cell>
          <cell r="E13104">
            <v>95000</v>
          </cell>
          <cell r="F13104" t="str">
            <v>25401</v>
          </cell>
          <cell r="G13104" t="str">
            <v>Thực phẩm Fresh</v>
          </cell>
          <cell r="H13104" t="str">
            <v>Rau, củ quả</v>
          </cell>
        </row>
        <row r="13105">
          <cell r="C13105" t="str">
            <v>2507022411220</v>
          </cell>
          <cell r="D13105" t="str">
            <v>Kata - Rau dền đỏ hữu cơ</v>
          </cell>
          <cell r="E13105">
            <v>95000</v>
          </cell>
          <cell r="F13105" t="str">
            <v>25402</v>
          </cell>
          <cell r="G13105" t="str">
            <v>Thực phẩm Fresh</v>
          </cell>
          <cell r="H13105" t="str">
            <v>Rau, củ quả</v>
          </cell>
        </row>
        <row r="13106">
          <cell r="C13106" t="str">
            <v>2507022411237</v>
          </cell>
          <cell r="D13106" t="str">
            <v>Kata - Rau mùng tơi hữu cơ</v>
          </cell>
          <cell r="E13106">
            <v>95000</v>
          </cell>
          <cell r="F13106" t="str">
            <v>25403</v>
          </cell>
          <cell r="G13106" t="str">
            <v>Thực phẩm Fresh</v>
          </cell>
          <cell r="H13106" t="str">
            <v>Rau, củ quả</v>
          </cell>
        </row>
        <row r="13107">
          <cell r="C13107" t="str">
            <v>2507022411244</v>
          </cell>
          <cell r="D13107" t="str">
            <v>Kata - Rau muống hữu cơ</v>
          </cell>
          <cell r="E13107">
            <v>95000</v>
          </cell>
          <cell r="F13107" t="str">
            <v>25404</v>
          </cell>
          <cell r="G13107" t="str">
            <v>Thực phẩm Fresh</v>
          </cell>
          <cell r="H13107" t="str">
            <v>Rau, củ quả</v>
          </cell>
        </row>
        <row r="13108">
          <cell r="C13108" t="str">
            <v>2507022411251</v>
          </cell>
          <cell r="D13108" t="str">
            <v>Kata - Rau bầu đất hữu cơ</v>
          </cell>
          <cell r="E13108">
            <v>95000</v>
          </cell>
          <cell r="F13108" t="str">
            <v>25405</v>
          </cell>
          <cell r="G13108" t="str">
            <v>Thực phẩm Fresh</v>
          </cell>
          <cell r="H13108" t="str">
            <v>Rau, củ quả</v>
          </cell>
        </row>
        <row r="13109">
          <cell r="C13109" t="str">
            <v>2507022411268</v>
          </cell>
          <cell r="D13109" t="str">
            <v>Kata - Dưa chuột hữu cơ</v>
          </cell>
          <cell r="E13109">
            <v>99000</v>
          </cell>
          <cell r="F13109" t="str">
            <v>25406</v>
          </cell>
          <cell r="G13109" t="str">
            <v>Thực phẩm Fresh</v>
          </cell>
          <cell r="H13109" t="str">
            <v>Rau, củ quả</v>
          </cell>
        </row>
        <row r="13110">
          <cell r="C13110" t="str">
            <v>2507022411275</v>
          </cell>
          <cell r="D13110" t="str">
            <v>Kata - Mướp hương hữu cơ</v>
          </cell>
          <cell r="E13110">
            <v>99000</v>
          </cell>
          <cell r="F13110" t="str">
            <v>25407</v>
          </cell>
          <cell r="G13110" t="str">
            <v>Thực phẩm Fresh</v>
          </cell>
          <cell r="H13110" t="str">
            <v>Rau, củ quả</v>
          </cell>
        </row>
        <row r="13111">
          <cell r="C13111" t="str">
            <v>2507022411282</v>
          </cell>
          <cell r="D13111" t="str">
            <v xml:space="preserve">GOG - Cà rốt baby </v>
          </cell>
          <cell r="E13111">
            <v>195000</v>
          </cell>
          <cell r="F13111" t="str">
            <v>25408</v>
          </cell>
          <cell r="G13111" t="str">
            <v>Thực phẩm Fresh</v>
          </cell>
          <cell r="H13111" t="str">
            <v>Rau, củ quả</v>
          </cell>
        </row>
        <row r="13112">
          <cell r="C13112" t="str">
            <v>2507022411299</v>
          </cell>
          <cell r="D13112" t="str">
            <v>GOG - Đậu cove 500g</v>
          </cell>
          <cell r="E13112">
            <v>26000</v>
          </cell>
          <cell r="F13112" t="str">
            <v>25409</v>
          </cell>
          <cell r="G13112" t="str">
            <v>Thực phẩm Fresh</v>
          </cell>
          <cell r="H13112" t="str">
            <v>Rau, củ quả</v>
          </cell>
        </row>
        <row r="13113">
          <cell r="C13113" t="str">
            <v>2507022411305</v>
          </cell>
          <cell r="D13113" t="str">
            <v>GOG - Lá hẹ</v>
          </cell>
          <cell r="E13113">
            <v>82000</v>
          </cell>
          <cell r="F13113" t="str">
            <v>25416</v>
          </cell>
          <cell r="G13113" t="str">
            <v>Thực phẩm Fresh</v>
          </cell>
          <cell r="H13113" t="str">
            <v>Rau, củ quả</v>
          </cell>
        </row>
        <row r="13114">
          <cell r="C13114" t="str">
            <v>2508002411315</v>
          </cell>
          <cell r="D13114" t="str">
            <v>HQNK - Cherry</v>
          </cell>
          <cell r="E13114">
            <v>680000</v>
          </cell>
          <cell r="F13114" t="str">
            <v>25417</v>
          </cell>
          <cell r="G13114" t="str">
            <v>Thực phẩm Fresh</v>
          </cell>
          <cell r="H13114" t="str">
            <v>Hoa quả</v>
          </cell>
        </row>
        <row r="13115">
          <cell r="C13115" t="str">
            <v>8887151600462</v>
          </cell>
          <cell r="D13115" t="str">
            <v>ĐL - Viên thả lẩu thập cẩm 500g</v>
          </cell>
          <cell r="E13115">
            <v>75000</v>
          </cell>
          <cell r="F13115" t="str">
            <v>25418</v>
          </cell>
          <cell r="G13115" t="str">
            <v>Thực phẩm Fresh</v>
          </cell>
          <cell r="H13115" t="str">
            <v>Thực phẩm đông lạnh</v>
          </cell>
        </row>
        <row r="13116">
          <cell r="C13116" t="str">
            <v>8887151600455</v>
          </cell>
          <cell r="D13116" t="str">
            <v>ĐL -Viên thả lẩu 5 trong 1 500g</v>
          </cell>
          <cell r="E13116">
            <v>75000</v>
          </cell>
          <cell r="F13116" t="str">
            <v>25419</v>
          </cell>
          <cell r="G13116" t="str">
            <v>Thực phẩm Fresh</v>
          </cell>
          <cell r="H13116" t="str">
            <v>Thực phẩm đông lạnh</v>
          </cell>
        </row>
        <row r="13117">
          <cell r="C13117" t="str">
            <v>9555894501924</v>
          </cell>
          <cell r="D13117" t="str">
            <v>ĐL - Viên thả lẩu EB Malaysia 5in1 500g</v>
          </cell>
          <cell r="E13117">
            <v>115000</v>
          </cell>
          <cell r="F13117" t="str">
            <v>25420</v>
          </cell>
          <cell r="G13117" t="str">
            <v>Thực phẩm Fresh</v>
          </cell>
          <cell r="H13117" t="str">
            <v>Thực phẩm đông lạnh</v>
          </cell>
        </row>
        <row r="13118">
          <cell r="C13118" t="str">
            <v>2508012411374</v>
          </cell>
          <cell r="D13118" t="str">
            <v>HQVM - Dưa lưới Du Long</v>
          </cell>
          <cell r="E13118">
            <v>85000</v>
          </cell>
          <cell r="F13118" t="str">
            <v>25421</v>
          </cell>
          <cell r="G13118" t="str">
            <v>Thực phẩm Fresh</v>
          </cell>
          <cell r="H13118" t="str">
            <v>Hoa quả</v>
          </cell>
        </row>
        <row r="13119">
          <cell r="C13119" t="str">
            <v>2508002502631</v>
          </cell>
          <cell r="D13119" t="str">
            <v>Quýt tấm cao cấp Nhật Bản Box Vip 12 quả (1.4kg)</v>
          </cell>
          <cell r="E13119">
            <v>1250000</v>
          </cell>
          <cell r="F13119" t="str">
            <v>25422</v>
          </cell>
          <cell r="G13119" t="str">
            <v>Thực phẩm Fresh</v>
          </cell>
          <cell r="H13119" t="str">
            <v>Hoa quả</v>
          </cell>
        </row>
        <row r="13120">
          <cell r="C13120" t="str">
            <v>2508002502648</v>
          </cell>
          <cell r="D13120" t="str">
            <v>Táo vàng SHINANO Nhật Bản Box Vip 6 quả (2.2kg)</v>
          </cell>
          <cell r="E13120">
            <v>1590000</v>
          </cell>
          <cell r="F13120" t="str">
            <v>25423</v>
          </cell>
          <cell r="G13120" t="str">
            <v>Thực phẩm Fresh</v>
          </cell>
          <cell r="H13120" t="str">
            <v>Hoa quả</v>
          </cell>
        </row>
        <row r="13121">
          <cell r="C13121" t="str">
            <v>4901616010932</v>
          </cell>
          <cell r="D13121" t="str">
            <v>SUNSTAR- Nước súc miệng hương bạc hà 460ml</v>
          </cell>
          <cell r="E13121">
            <v>168000</v>
          </cell>
          <cell r="F13121" t="str">
            <v>30000</v>
          </cell>
          <cell r="G13121" t="str">
            <v>CHĂM SÓC HÀNG NGÀY</v>
          </cell>
          <cell r="H13121" t="str">
            <v>CHĂM SÓC RĂNG MIỆNG</v>
          </cell>
        </row>
        <row r="13122">
          <cell r="C13122" t="str">
            <v>4901616010949</v>
          </cell>
          <cell r="D13122" t="str">
            <v>SUNSTAR- Nước súc miệng hương bạc hà lá đào 460ml</v>
          </cell>
          <cell r="E13122">
            <v>168000</v>
          </cell>
          <cell r="F13122" t="str">
            <v>30001</v>
          </cell>
          <cell r="G13122" t="str">
            <v>CHĂM SÓC HÀNG NGÀY</v>
          </cell>
          <cell r="H13122" t="str">
            <v>CHĂM SÓC RĂNG MIỆNG</v>
          </cell>
        </row>
        <row r="13123">
          <cell r="C13123" t="str">
            <v>4901616010956</v>
          </cell>
          <cell r="D13123" t="str">
            <v>SUNSTAR- Nước súc miệng hương hoa trà trắng 460ml</v>
          </cell>
          <cell r="E13123">
            <v>168000</v>
          </cell>
          <cell r="F13123" t="str">
            <v>30002</v>
          </cell>
          <cell r="G13123" t="str">
            <v>CHĂM SÓC HÀNG NGÀY</v>
          </cell>
          <cell r="H13123" t="str">
            <v>CHĂM SÓC RĂNG MIỆNG</v>
          </cell>
        </row>
        <row r="13124">
          <cell r="C13124" t="str">
            <v>4901080717818</v>
          </cell>
          <cell r="D13124" t="str">
            <v>EARTH - Kem đánh răng Sensodyne 90g N</v>
          </cell>
          <cell r="E13124">
            <v>240000</v>
          </cell>
          <cell r="F13124" t="str">
            <v>30003</v>
          </cell>
          <cell r="G13124" t="str">
            <v>CHĂM SÓC HÀNG NGÀY</v>
          </cell>
          <cell r="H13124" t="str">
            <v>CHĂM SÓC RĂNG MIỆNG</v>
          </cell>
        </row>
        <row r="13125">
          <cell r="C13125" t="str">
            <v>4903111346615</v>
          </cell>
          <cell r="D13125" t="str">
            <v>UNICHARM - Băng vệ sinh ban đêm không cánh 26cm</v>
          </cell>
          <cell r="E13125">
            <v>130000</v>
          </cell>
          <cell r="F13125" t="str">
            <v>30004</v>
          </cell>
          <cell r="G13125" t="str">
            <v>CHĂM SÓC HÀNG NGÀY</v>
          </cell>
          <cell r="H13125" t="str">
            <v>BĂNG VỆ SINH</v>
          </cell>
        </row>
        <row r="13126">
          <cell r="C13126" t="str">
            <v>4901730081030</v>
          </cell>
          <cell r="D13126" t="str">
            <v>LISTERINE - Nước súc miệng Cool Mint 1000ml</v>
          </cell>
          <cell r="E13126">
            <v>490000</v>
          </cell>
          <cell r="F13126" t="str">
            <v>30005</v>
          </cell>
          <cell r="G13126" t="str">
            <v>CHĂM SÓC HÀNG NGÀY</v>
          </cell>
          <cell r="H13126" t="str">
            <v>CHĂM SÓC RĂNG MIỆNG</v>
          </cell>
        </row>
        <row r="13127">
          <cell r="C13127" t="str">
            <v>4901730160117</v>
          </cell>
          <cell r="D13127" t="str">
            <v>LISTERINE - Nước súc miệng Cool Mint zero 1000ml</v>
          </cell>
          <cell r="E13127">
            <v>490000</v>
          </cell>
          <cell r="F13127" t="str">
            <v>30006</v>
          </cell>
          <cell r="G13127" t="str">
            <v>CHĂM SÓC HÀNG NGÀY</v>
          </cell>
          <cell r="H13127" t="str">
            <v>CHĂM SÓC RĂNG MIỆNG</v>
          </cell>
        </row>
        <row r="13128">
          <cell r="C13128" t="str">
            <v>4901730160766</v>
          </cell>
          <cell r="D13128" t="str">
            <v>LISTERINE - Nước súc miệng Totalcare zero 1000ml</v>
          </cell>
          <cell r="E13128">
            <v>490000</v>
          </cell>
          <cell r="F13128" t="str">
            <v>30007</v>
          </cell>
          <cell r="G13128" t="str">
            <v>CHĂM SÓC HÀNG NGÀY</v>
          </cell>
          <cell r="H13128" t="str">
            <v>CHĂM SÓC RĂNG MIỆNG</v>
          </cell>
        </row>
        <row r="13129">
          <cell r="C13129" t="str">
            <v>4901730220293</v>
          </cell>
          <cell r="D13129" t="str">
            <v>LISTERINE - Nước súc miệng Totalcare prerio 1000ml</v>
          </cell>
          <cell r="E13129">
            <v>490000</v>
          </cell>
          <cell r="F13129" t="str">
            <v>30008</v>
          </cell>
          <cell r="G13129" t="str">
            <v>CHĂM SÓC HÀNG NGÀY</v>
          </cell>
          <cell r="H13129" t="str">
            <v>CHĂM SÓC RĂNG MIỆNG</v>
          </cell>
        </row>
        <row r="13130">
          <cell r="C13130" t="str">
            <v>4902111776477</v>
          </cell>
          <cell r="D13130" t="str">
            <v>LUX - Sữa tắm hương hoa mộc Kinmokusei 450g</v>
          </cell>
          <cell r="E13130">
            <v>250000</v>
          </cell>
          <cell r="F13130" t="str">
            <v>30009</v>
          </cell>
          <cell r="G13130" t="str">
            <v>CHĂM SÓC SẮC ĐẸP</v>
          </cell>
          <cell r="H13130" t="str">
            <v>CHĂM SÓC CƠ THỂ</v>
          </cell>
        </row>
        <row r="13131">
          <cell r="C13131" t="str">
            <v>4901616959729</v>
          </cell>
          <cell r="D13131" t="str">
            <v>SUNSTAR - Kem đánh răng GUM thảo mộc bạc hà 135g</v>
          </cell>
          <cell r="E13131">
            <v>132000</v>
          </cell>
          <cell r="F13131" t="str">
            <v>30010</v>
          </cell>
          <cell r="G13131" t="str">
            <v>CHĂM SÓC HÀNG NGÀY</v>
          </cell>
          <cell r="H13131" t="str">
            <v>CHĂM SÓC RĂNG MIỆNG</v>
          </cell>
        </row>
        <row r="13132">
          <cell r="C13132" t="str">
            <v>4903301268963</v>
          </cell>
          <cell r="D13132" t="str">
            <v>LION - Kem đánh răng EX tinh chất bạc hà 143g</v>
          </cell>
          <cell r="E13132">
            <v>180000</v>
          </cell>
          <cell r="F13132" t="str">
            <v>30011</v>
          </cell>
          <cell r="G13132" t="str">
            <v>CHĂM SÓC HÀNG NGÀY</v>
          </cell>
          <cell r="H13132" t="str">
            <v>CHĂM SÓC RĂNG MIỆNG</v>
          </cell>
        </row>
        <row r="13133">
          <cell r="C13133" t="str">
            <v>6934212217731</v>
          </cell>
          <cell r="D13133" t="str">
            <v>RICKY - BVS quần Star Starry 5 miếng</v>
          </cell>
          <cell r="E13133">
            <v>45000</v>
          </cell>
          <cell r="F13133" t="str">
            <v>30012</v>
          </cell>
          <cell r="G13133" t="str">
            <v>CHĂM SÓC HÀNG NGÀY</v>
          </cell>
          <cell r="H13133" t="str">
            <v>BĂNG VỆ SINH</v>
          </cell>
        </row>
        <row r="13134">
          <cell r="C13134" t="str">
            <v>6934212217717</v>
          </cell>
          <cell r="D13134" t="str">
            <v>GROWWTH GUARD- BVS quần Aurora 3 miếng</v>
          </cell>
          <cell r="E13134">
            <v>55000</v>
          </cell>
          <cell r="F13134" t="str">
            <v>30013</v>
          </cell>
          <cell r="G13134" t="str">
            <v>CHĂM SÓC HÀNG NGÀY</v>
          </cell>
          <cell r="H13134" t="str">
            <v>BĂNG VỆ SINH</v>
          </cell>
        </row>
        <row r="13135">
          <cell r="C13135" t="str">
            <v>4903111373154</v>
          </cell>
          <cell r="D13135" t="str">
            <v>UNICHARM- BVS Center-in có cánh 21cm</v>
          </cell>
          <cell r="E13135">
            <v>120000</v>
          </cell>
          <cell r="F13135" t="str">
            <v>30014</v>
          </cell>
          <cell r="G13135" t="str">
            <v>CHĂM SÓC HÀNG NGÀY</v>
          </cell>
          <cell r="H13135" t="str">
            <v>BĂNG VỆ SINH</v>
          </cell>
        </row>
        <row r="13136">
          <cell r="C13136" t="str">
            <v>4966680245741</v>
          </cell>
          <cell r="D13136" t="str">
            <v>PIERAS- NSM Propolinse bong mảng bám k.cồn 600ml</v>
          </cell>
          <cell r="E13136">
            <v>220000</v>
          </cell>
          <cell r="F13136" t="str">
            <v>30015</v>
          </cell>
          <cell r="G13136" t="str">
            <v>CHĂM SÓC HÀNG NGÀY</v>
          </cell>
          <cell r="H13136" t="str">
            <v>CHĂM SÓC RĂNG MIỆNG</v>
          </cell>
        </row>
        <row r="13137">
          <cell r="C13137" t="str">
            <v>4901616012363</v>
          </cell>
          <cell r="D13137" t="str">
            <v>SUNSTAR- KĐR Ora2 Me hương bạc hà 20g</v>
          </cell>
          <cell r="E13137">
            <v>0</v>
          </cell>
          <cell r="F13137" t="str">
            <v>30016</v>
          </cell>
          <cell r="G13137" t="str">
            <v>CHĂM SÓC HÀNG NGÀY</v>
          </cell>
          <cell r="H13137" t="str">
            <v>CHĂM SÓC RĂNG MIỆNG</v>
          </cell>
        </row>
        <row r="13138">
          <cell r="C13138" t="str">
            <v>4903111300419</v>
          </cell>
          <cell r="D13138" t="str">
            <v>UNICHARM- BVS Hadamoi ban ngày không cánh 23cm</v>
          </cell>
          <cell r="E13138">
            <v>110000</v>
          </cell>
          <cell r="F13138" t="str">
            <v>30017</v>
          </cell>
          <cell r="G13138" t="str">
            <v>CHĂM SÓC HÀNG NGÀY</v>
          </cell>
          <cell r="H13138" t="str">
            <v>BĂNG VỆ SINH</v>
          </cell>
        </row>
        <row r="13139">
          <cell r="C13139" t="str">
            <v>4903111301249</v>
          </cell>
          <cell r="D13139" t="str">
            <v>UNICHARM- BVS Hadamoi ban ngày có cánh 23cm 15m</v>
          </cell>
          <cell r="E13139">
            <v>110000</v>
          </cell>
          <cell r="F13139" t="str">
            <v>30018</v>
          </cell>
          <cell r="G13139" t="str">
            <v>CHĂM SÓC HÀNG NGÀY</v>
          </cell>
          <cell r="H13139" t="str">
            <v>BĂNG VỆ SINH</v>
          </cell>
        </row>
        <row r="13140">
          <cell r="C13140" t="str">
            <v>4903111330775</v>
          </cell>
          <cell r="D13140" t="str">
            <v>UNICHARM- BVS Hadamoi ban ngày có cánh 23cm 24m</v>
          </cell>
          <cell r="E13140">
            <v>150000</v>
          </cell>
          <cell r="F13140" t="str">
            <v>30019</v>
          </cell>
          <cell r="G13140" t="str">
            <v>CHĂM SÓC HÀNG NGÀY</v>
          </cell>
          <cell r="H13140" t="str">
            <v>BĂNG VỆ SINH</v>
          </cell>
        </row>
        <row r="13141">
          <cell r="C13141" t="str">
            <v>4903111301478</v>
          </cell>
          <cell r="D13141" t="str">
            <v>UNICHARM- BVS Hadamoi ban ngày có cánh 26cm</v>
          </cell>
          <cell r="E13141">
            <v>110000</v>
          </cell>
          <cell r="F13141" t="str">
            <v>30020</v>
          </cell>
          <cell r="G13141" t="str">
            <v>CHĂM SÓC HÀNG NGÀY</v>
          </cell>
          <cell r="H13141" t="str">
            <v>BĂNG VỆ SINH</v>
          </cell>
        </row>
        <row r="13142">
          <cell r="C13142" t="str">
            <v>4903111343348</v>
          </cell>
          <cell r="D13142" t="str">
            <v>UNICHARM- BVS Hadamoi siêu mỏng 17.5cm</v>
          </cell>
          <cell r="E13142">
            <v>110000</v>
          </cell>
          <cell r="F13142" t="str">
            <v>30021</v>
          </cell>
          <cell r="G13142" t="str">
            <v>CHĂM SÓC HÀNG NGÀY</v>
          </cell>
          <cell r="H13142" t="str">
            <v>BĂNG VỆ SINH</v>
          </cell>
        </row>
        <row r="13143">
          <cell r="C13143" t="str">
            <v>4903111317912</v>
          </cell>
          <cell r="D13143" t="str">
            <v>UNICHARM- BVS Hadamoi ban ngày siêu mỏng 23cm</v>
          </cell>
          <cell r="E13143">
            <v>110000</v>
          </cell>
          <cell r="F13143" t="str">
            <v>30022</v>
          </cell>
          <cell r="G13143" t="str">
            <v>CHĂM SÓC HÀNG NGÀY</v>
          </cell>
          <cell r="H13143" t="str">
            <v>BĂNG VỆ SINH</v>
          </cell>
        </row>
        <row r="13144">
          <cell r="C13144" t="str">
            <v>4903111332700</v>
          </cell>
          <cell r="D13144" t="str">
            <v>UNICHARM- BVS Hadamoi ban ngày siêu mỏng 26cm</v>
          </cell>
          <cell r="E13144">
            <v>110000</v>
          </cell>
          <cell r="F13144" t="str">
            <v>30023</v>
          </cell>
          <cell r="G13144" t="str">
            <v>CHĂM SÓC HÀNG NGÀY</v>
          </cell>
          <cell r="H13144" t="str">
            <v>BĂNG VỆ SINH</v>
          </cell>
        </row>
        <row r="13145">
          <cell r="C13145" t="str">
            <v>8801046371008</v>
          </cell>
          <cell r="D13145" t="str">
            <v>KĐR AEKYUNG 2080 Dr.Clinic Tartar Control 125gr</v>
          </cell>
          <cell r="E13145">
            <v>89000</v>
          </cell>
          <cell r="F13145" t="str">
            <v>30024</v>
          </cell>
          <cell r="G13145" t="str">
            <v>CHĂM SÓC HÀNG NGÀY</v>
          </cell>
          <cell r="H13145" t="str">
            <v>CHĂM SÓC RĂNG MIỆNG</v>
          </cell>
        </row>
        <row r="13146">
          <cell r="C13146" t="str">
            <v>8801046392812</v>
          </cell>
          <cell r="D13146" t="str">
            <v>KĐR AEKYUNG 2080 Dr.Clinic Fresh Breath 125gr</v>
          </cell>
          <cell r="E13146">
            <v>89000</v>
          </cell>
          <cell r="F13146" t="str">
            <v>30025</v>
          </cell>
          <cell r="G13146" t="str">
            <v>CHĂM SÓC HÀNG NGÀY</v>
          </cell>
          <cell r="H13146" t="str">
            <v>CHĂM SÓC RĂNG MIỆNG</v>
          </cell>
        </row>
        <row r="13147">
          <cell r="C13147" t="str">
            <v>8801046371022</v>
          </cell>
          <cell r="D13147" t="str">
            <v>KĐR AEKYUNG 2080 Dr.Clinic Sensitive Care 125gr</v>
          </cell>
          <cell r="E13147">
            <v>89000</v>
          </cell>
          <cell r="F13147" t="str">
            <v>30026</v>
          </cell>
          <cell r="G13147" t="str">
            <v>CHĂM SÓC HÀNG NGÀY</v>
          </cell>
          <cell r="H13147" t="str">
            <v>CHĂM SÓC RĂNG MIỆNG</v>
          </cell>
        </row>
        <row r="13148">
          <cell r="C13148" t="str">
            <v>8801046418635</v>
          </cell>
          <cell r="D13148" t="str">
            <v>KĐR AEKYUNG 2080 Dr.Clinic Gum Health 125gr</v>
          </cell>
          <cell r="E13148">
            <v>89000</v>
          </cell>
          <cell r="F13148" t="str">
            <v>30027</v>
          </cell>
          <cell r="G13148" t="str">
            <v>CHĂM SÓC HÀNG NGÀY</v>
          </cell>
          <cell r="H13148" t="str">
            <v>CHĂM SÓC RĂNG MIỆNG</v>
          </cell>
        </row>
        <row r="13149">
          <cell r="C13149" t="str">
            <v>8801046895184</v>
          </cell>
          <cell r="D13149" t="str">
            <v>KĐR DENTAL CLINIC 2080 Shining White 3D Effect</v>
          </cell>
          <cell r="E13149">
            <v>79000</v>
          </cell>
          <cell r="F13149" t="str">
            <v>30028</v>
          </cell>
          <cell r="G13149" t="str">
            <v>CHĂM SÓC HÀNG NGÀY</v>
          </cell>
          <cell r="H13149" t="str">
            <v>CHĂM SÓC RĂNG MIỆNG</v>
          </cell>
        </row>
        <row r="13150">
          <cell r="C13150" t="str">
            <v>8801046886403</v>
          </cell>
          <cell r="D13150" t="str">
            <v>KĐR DENTAL CLINIC 2080 Cheong Eun Cha 160gr</v>
          </cell>
          <cell r="E13150">
            <v>69000</v>
          </cell>
          <cell r="F13150" t="str">
            <v>30029</v>
          </cell>
          <cell r="G13150" t="str">
            <v>CHĂM SÓC HÀNG NGÀY</v>
          </cell>
          <cell r="H13150" t="str">
            <v>CHĂM SÓC RĂNG MIỆNG</v>
          </cell>
        </row>
        <row r="13151">
          <cell r="C13151" t="str">
            <v>8801046898406</v>
          </cell>
          <cell r="D13151" t="str">
            <v>KĐR DENTAL CLINIC 2080 Pro Max Sensitive 125gr</v>
          </cell>
          <cell r="E13151">
            <v>59000</v>
          </cell>
          <cell r="F13151" t="str">
            <v>30030</v>
          </cell>
          <cell r="G13151" t="str">
            <v>CHĂM SÓC HÀNG NGÀY</v>
          </cell>
          <cell r="H13151" t="str">
            <v>CHĂM SÓC RĂNG MIỆNG</v>
          </cell>
        </row>
        <row r="13152">
          <cell r="C13152" t="str">
            <v>8801046898338</v>
          </cell>
          <cell r="D13152" t="str">
            <v>KĐR AEKYUNG 2080 Pro Clinic 125gr</v>
          </cell>
          <cell r="E13152">
            <v>59000</v>
          </cell>
          <cell r="F13152" t="str">
            <v>30031</v>
          </cell>
          <cell r="G13152" t="str">
            <v>CHĂM SÓC HÀNG NGÀY</v>
          </cell>
          <cell r="H13152" t="str">
            <v>CHĂM SÓC RĂNG MIỆNG</v>
          </cell>
        </row>
        <row r="13153">
          <cell r="C13153" t="str">
            <v>8801046886366</v>
          </cell>
          <cell r="D13153" t="str">
            <v>KĐR DENTAL CLINIC 2080 Dongyi Shenggum 120gr</v>
          </cell>
          <cell r="E13153">
            <v>59000</v>
          </cell>
          <cell r="F13153" t="str">
            <v>30032</v>
          </cell>
          <cell r="G13153" t="str">
            <v>CHĂM SÓC HÀNG NGÀY</v>
          </cell>
          <cell r="H13153" t="str">
            <v>CHĂM SÓC RĂNG MIỆNG</v>
          </cell>
        </row>
        <row r="13154">
          <cell r="C13154" t="str">
            <v>8801046898260</v>
          </cell>
          <cell r="D13154" t="str">
            <v>KĐR DENTAL CLINIC 2080 Pro Mild Sensitive 125gr</v>
          </cell>
          <cell r="E13154">
            <v>59000</v>
          </cell>
          <cell r="F13154" t="str">
            <v>30033</v>
          </cell>
          <cell r="G13154" t="str">
            <v>CHĂM SÓC HÀNG NGÀY</v>
          </cell>
          <cell r="H13154" t="str">
            <v>CHĂM SÓC RĂNG MIỆNG</v>
          </cell>
        </row>
        <row r="13155">
          <cell r="C13155" t="str">
            <v>8801046245873</v>
          </cell>
          <cell r="D13155" t="str">
            <v>BCĐR Hàn Quốc đa chuyển động 2080 9-MOTION</v>
          </cell>
          <cell r="E13155">
            <v>175000</v>
          </cell>
          <cell r="F13155" t="str">
            <v>30034</v>
          </cell>
          <cell r="G13155" t="str">
            <v>CHĂM SÓC HÀNG NGÀY</v>
          </cell>
          <cell r="H13155" t="str">
            <v>CHĂM SÓC RĂNG MIỆNG</v>
          </cell>
        </row>
        <row r="13156">
          <cell r="C13156" t="str">
            <v>8801046283011</v>
          </cell>
          <cell r="D13156" t="str">
            <v>BCĐR Hàn Quốc lõi kép 2080 DUAL CORE</v>
          </cell>
          <cell r="E13156">
            <v>154000</v>
          </cell>
          <cell r="F13156" t="str">
            <v>30035</v>
          </cell>
          <cell r="G13156" t="str">
            <v>CHĂM SÓC HÀNG NGÀY</v>
          </cell>
          <cell r="H13156" t="str">
            <v>CHĂM SÓC RĂNG MIỆNG</v>
          </cell>
        </row>
        <row r="13157">
          <cell r="C13157" t="str">
            <v>8801046304747</v>
          </cell>
          <cell r="D13157" t="str">
            <v>BCĐR Hàn Quốc đầu rộng 2080 6-LINE</v>
          </cell>
          <cell r="E13157">
            <v>55000</v>
          </cell>
          <cell r="F13157" t="str">
            <v>30036</v>
          </cell>
          <cell r="G13157" t="str">
            <v>CHĂM SÓC HÀNG NGÀY</v>
          </cell>
          <cell r="H13157" t="str">
            <v>CHĂM SÓC RĂNG MIỆNG</v>
          </cell>
        </row>
        <row r="13158">
          <cell r="C13158" t="str">
            <v>4538604150037</v>
          </cell>
          <cell r="D13158" t="str">
            <v>UFC- Bàn chải Dent Ultima TL-S 1 siêu mềm</v>
          </cell>
          <cell r="E13158">
            <v>58000</v>
          </cell>
          <cell r="F13158" t="str">
            <v>30037</v>
          </cell>
          <cell r="G13158" t="str">
            <v>CHĂM SÓC HÀNG NGÀY</v>
          </cell>
          <cell r="H13158" t="str">
            <v>CHĂM SÓC RĂNG MIỆNG</v>
          </cell>
        </row>
        <row r="13159">
          <cell r="C13159" t="str">
            <v>4538604150044</v>
          </cell>
          <cell r="D13159" t="str">
            <v>UFC- Bàn chải Dent Ultima loại thường</v>
          </cell>
          <cell r="E13159">
            <v>58000</v>
          </cell>
          <cell r="F13159" t="str">
            <v>30038</v>
          </cell>
          <cell r="G13159" t="str">
            <v>CHĂM SÓC HÀNG NGÀY</v>
          </cell>
          <cell r="H13159" t="str">
            <v>CHĂM SÓC RĂNG MIỆNG</v>
          </cell>
        </row>
        <row r="13160">
          <cell r="C13160" t="str">
            <v>4901387024046</v>
          </cell>
          <cell r="D13160" t="str">
            <v>CREATE- Bàn chải Dentfine vệ sinh lưỡi</v>
          </cell>
          <cell r="E13160">
            <v>49000</v>
          </cell>
          <cell r="F13160" t="str">
            <v>30039</v>
          </cell>
          <cell r="G13160" t="str">
            <v>CHĂM SÓC HÀNG NGÀY</v>
          </cell>
          <cell r="H13160" t="str">
            <v>CHĂM SÓC RĂNG MIỆNG</v>
          </cell>
        </row>
        <row r="13161">
          <cell r="C13161" t="str">
            <v>4571196892220</v>
          </cell>
          <cell r="D13161" t="str">
            <v>POPOTAN- Bàn chải đánh răng cho người lớn</v>
          </cell>
          <cell r="E13161">
            <v>89000</v>
          </cell>
          <cell r="F13161" t="str">
            <v>30040</v>
          </cell>
          <cell r="G13161" t="str">
            <v>CHĂM SÓC HÀNG NGÀY</v>
          </cell>
          <cell r="H13161" t="str">
            <v>CHĂM SÓC RĂNG MIỆNG</v>
          </cell>
        </row>
        <row r="13162">
          <cell r="C13162" t="str">
            <v>4901080504715</v>
          </cell>
          <cell r="D13162" t="str">
            <v>MONDAHMIN- Nước súc miệng hương bạc hà 1080ml</v>
          </cell>
          <cell r="E13162">
            <v>299000</v>
          </cell>
          <cell r="F13162" t="str">
            <v>30041</v>
          </cell>
          <cell r="G13162" t="str">
            <v>CHĂM SÓC HÀNG NGÀY</v>
          </cell>
          <cell r="H13162" t="str">
            <v>CHĂM SÓC RĂNG MIỆNG</v>
          </cell>
        </row>
        <row r="13163">
          <cell r="C13163" t="str">
            <v>4901080507013</v>
          </cell>
          <cell r="D13163" t="str">
            <v>MONDAHMIN- Nước súc miệng cho răng nhạy cảm 1080ml</v>
          </cell>
          <cell r="E13163">
            <v>369000</v>
          </cell>
          <cell r="F13163" t="str">
            <v>30042</v>
          </cell>
          <cell r="G13163" t="str">
            <v>CHĂM SÓC HÀNG NGÀY</v>
          </cell>
          <cell r="H13163" t="str">
            <v>CHĂM SÓC RĂNG MIỆNG</v>
          </cell>
        </row>
        <row r="13164">
          <cell r="C13164" t="str">
            <v>4952130004006</v>
          </cell>
          <cell r="D13164" t="str">
            <v>S SELECT- Bàn chải lông mềm đầu vừa</v>
          </cell>
          <cell r="E13164">
            <v>59000</v>
          </cell>
          <cell r="F13164" t="str">
            <v>30043</v>
          </cell>
          <cell r="G13164" t="str">
            <v>CHĂM SÓC HÀNG NGÀY</v>
          </cell>
          <cell r="H13164" t="str">
            <v>CHĂM SÓC RĂNG MIỆNG</v>
          </cell>
        </row>
        <row r="13165">
          <cell r="C13165" t="str">
            <v>4952130004013</v>
          </cell>
          <cell r="D13165" t="str">
            <v>S SELECT- Bàn chải lông siêu mềm đầu vừa</v>
          </cell>
          <cell r="E13165">
            <v>59000</v>
          </cell>
          <cell r="F13165" t="str">
            <v>30044</v>
          </cell>
          <cell r="G13165" t="str">
            <v>CHĂM SÓC HÀNG NGÀY</v>
          </cell>
          <cell r="H13165" t="str">
            <v>CHĂM SÓC RĂNG MIỆNG</v>
          </cell>
        </row>
        <row r="13166">
          <cell r="C13166" t="str">
            <v>4952130004020</v>
          </cell>
          <cell r="D13166" t="str">
            <v>S SELECT- Bàn chải lông mềm đầu rộng</v>
          </cell>
          <cell r="E13166">
            <v>59000</v>
          </cell>
          <cell r="F13166" t="str">
            <v>30045</v>
          </cell>
          <cell r="G13166" t="str">
            <v>CHĂM SÓC HÀNG NGÀY</v>
          </cell>
          <cell r="H13166" t="str">
            <v>CHĂM SÓC RĂNG MIỆNG</v>
          </cell>
        </row>
        <row r="13167">
          <cell r="C13167" t="str">
            <v>4952130004037</v>
          </cell>
          <cell r="D13167" t="str">
            <v>S SELECT- Bàn chải lông siêu mềm đầu rộng</v>
          </cell>
          <cell r="E13167">
            <v>59000</v>
          </cell>
          <cell r="F13167" t="str">
            <v>30046</v>
          </cell>
          <cell r="G13167" t="str">
            <v>CHĂM SÓC HÀNG NGÀY</v>
          </cell>
          <cell r="H13167" t="str">
            <v>CHĂM SÓC RĂNG MIỆNG</v>
          </cell>
        </row>
        <row r="13168">
          <cell r="C13168" t="str">
            <v>4952130004044</v>
          </cell>
          <cell r="D13168" t="str">
            <v>S SELECT- Bàn chải lông mềm đầu nhỏ</v>
          </cell>
          <cell r="E13168">
            <v>59000</v>
          </cell>
          <cell r="F13168" t="str">
            <v>30047</v>
          </cell>
          <cell r="G13168" t="str">
            <v>CHĂM SÓC HÀNG NGÀY</v>
          </cell>
          <cell r="H13168" t="str">
            <v>CHĂM SÓC RĂNG MIỆNG</v>
          </cell>
        </row>
        <row r="13169">
          <cell r="C13169" t="str">
            <v>4952130004051</v>
          </cell>
          <cell r="D13169" t="str">
            <v>S SELECT- Bàn chải lông siêu mềm đầu nhỏ</v>
          </cell>
          <cell r="E13169">
            <v>59000</v>
          </cell>
          <cell r="F13169" t="str">
            <v>30048</v>
          </cell>
          <cell r="G13169" t="str">
            <v>CHĂM SÓC HÀNG NGÀY</v>
          </cell>
          <cell r="H13169" t="str">
            <v>CHĂM SÓC RĂNG MIỆNG</v>
          </cell>
        </row>
        <row r="13170">
          <cell r="C13170" t="str">
            <v>4901387022578</v>
          </cell>
          <cell r="D13170" t="str">
            <v>S SELECT- Bàn chải lông mềm yamariki</v>
          </cell>
          <cell r="E13170">
            <v>19000</v>
          </cell>
          <cell r="F13170" t="str">
            <v>30049</v>
          </cell>
          <cell r="G13170" t="str">
            <v>CHĂM SÓC HÀNG NGÀY</v>
          </cell>
          <cell r="H13170" t="str">
            <v>CHĂM SÓC RĂNG MIỆNG</v>
          </cell>
        </row>
        <row r="13171">
          <cell r="C13171" t="str">
            <v>4901387022585</v>
          </cell>
          <cell r="D13171" t="str">
            <v>S SELECT- Set 3 bàn chải lông mềm yamariki</v>
          </cell>
          <cell r="E13171">
            <v>59000</v>
          </cell>
          <cell r="F13171" t="str">
            <v>30050</v>
          </cell>
          <cell r="G13171" t="str">
            <v>CHĂM SÓC HÀNG NGÀY</v>
          </cell>
          <cell r="H13171" t="str">
            <v>CHĂM SÓC RĂNG MIỆNG</v>
          </cell>
        </row>
        <row r="13172">
          <cell r="C13172" t="str">
            <v>4902011890051</v>
          </cell>
          <cell r="D13172" t="str">
            <v>ELLEAIR- BVS siêu mỏng không cánh 17cm 36m</v>
          </cell>
          <cell r="E13172">
            <v>99000</v>
          </cell>
          <cell r="F13172" t="str">
            <v>30051</v>
          </cell>
          <cell r="G13172" t="str">
            <v>CHĂM SÓC HÀNG NGÀY</v>
          </cell>
          <cell r="H13172" t="str">
            <v>BĂNG VỆ SINH</v>
          </cell>
        </row>
        <row r="13173">
          <cell r="C13173" t="str">
            <v>4902011890082</v>
          </cell>
          <cell r="D13173" t="str">
            <v>ELLEAIR- BVS siêu mỏng có cánh 23cm 23m</v>
          </cell>
          <cell r="E13173">
            <v>99000</v>
          </cell>
          <cell r="F13173" t="str">
            <v>30052</v>
          </cell>
          <cell r="G13173" t="str">
            <v>CHĂM SÓC HÀNG NGÀY</v>
          </cell>
          <cell r="H13173" t="str">
            <v>BĂNG VỆ SINH</v>
          </cell>
        </row>
        <row r="13174">
          <cell r="C13174" t="str">
            <v>4902011890099</v>
          </cell>
          <cell r="D13174" t="str">
            <v>ELLEAIR- BVS siêu mỏng có cánh 25cm 19m</v>
          </cell>
          <cell r="E13174">
            <v>99000</v>
          </cell>
          <cell r="F13174" t="str">
            <v>30053</v>
          </cell>
          <cell r="G13174" t="str">
            <v>CHĂM SÓC HÀNG NGÀY</v>
          </cell>
          <cell r="H13174" t="str">
            <v>BĂNG VỆ SINH</v>
          </cell>
        </row>
        <row r="13175">
          <cell r="C13175" t="str">
            <v>4902011890105</v>
          </cell>
          <cell r="D13175" t="str">
            <v>ELLEAIR- BVS ban đêm siêu mỏng có cánh 29cm 15m</v>
          </cell>
          <cell r="E13175">
            <v>109000</v>
          </cell>
          <cell r="F13175" t="str">
            <v>30054</v>
          </cell>
          <cell r="G13175" t="str">
            <v>CHĂM SÓC HÀNG NGÀY</v>
          </cell>
          <cell r="H13175" t="str">
            <v>BĂNG VỆ SINH</v>
          </cell>
        </row>
        <row r="13176">
          <cell r="C13176" t="str">
            <v>4902011890112</v>
          </cell>
          <cell r="D13176" t="str">
            <v>ELLEAIR- BVS ban đêm siêu mỏng có cánh 36cm 12m</v>
          </cell>
          <cell r="E13176">
            <v>109000</v>
          </cell>
          <cell r="F13176" t="str">
            <v>30055</v>
          </cell>
          <cell r="G13176" t="str">
            <v>CHĂM SÓC HÀNG NGÀY</v>
          </cell>
          <cell r="H13176" t="str">
            <v>BĂNG VỆ SINH</v>
          </cell>
        </row>
        <row r="13177">
          <cell r="C13177" t="str">
            <v>4538604000493</v>
          </cell>
          <cell r="D13177" t="str">
            <v>UFC- Bàn chải Dent-inn lông mảnh cứng</v>
          </cell>
          <cell r="E13177">
            <v>58000</v>
          </cell>
          <cell r="F13177" t="str">
            <v>30056</v>
          </cell>
          <cell r="G13177" t="str">
            <v>CHĂM SÓC HÀNG NGÀY</v>
          </cell>
          <cell r="H13177" t="str">
            <v>CHĂM SÓC RĂNG MIỆNG</v>
          </cell>
        </row>
        <row r="13178">
          <cell r="C13178" t="str">
            <v>4538604000509</v>
          </cell>
          <cell r="D13178" t="str">
            <v>UFC- Bàn chải Dent-inn lông mảnh loại mềm</v>
          </cell>
          <cell r="E13178">
            <v>58000</v>
          </cell>
          <cell r="F13178" t="str">
            <v>30057</v>
          </cell>
          <cell r="G13178" t="str">
            <v>CHĂM SÓC HÀNG NGÀY</v>
          </cell>
          <cell r="H13178" t="str">
            <v>CHĂM SÓC RĂNG MIỆNG</v>
          </cell>
        </row>
        <row r="13179">
          <cell r="C13179" t="str">
            <v>4538604000486</v>
          </cell>
          <cell r="D13179" t="str">
            <v>UFC- Bàn chải Dent-inn lông mảnh loại thường</v>
          </cell>
          <cell r="E13179">
            <v>58000</v>
          </cell>
          <cell r="F13179" t="str">
            <v>30058</v>
          </cell>
          <cell r="G13179" t="str">
            <v>CHĂM SÓC HÀNG NGÀY</v>
          </cell>
          <cell r="H13179" t="str">
            <v>CHĂM SÓC RĂNG MIỆNG</v>
          </cell>
        </row>
        <row r="13180">
          <cell r="C13180" t="str">
            <v>8801260413416</v>
          </cell>
          <cell r="D13180" t="str">
            <v>KLEANNARA- BVS SOONSOOHAN hàng ngày 18cm</v>
          </cell>
          <cell r="E13180">
            <v>64500</v>
          </cell>
          <cell r="F13180" t="str">
            <v>30059</v>
          </cell>
          <cell r="G13180" t="str">
            <v>CHĂM SÓC HÀNG NGÀY</v>
          </cell>
          <cell r="H13180" t="str">
            <v>BĂNG VỆ SINH</v>
          </cell>
        </row>
        <row r="13181">
          <cell r="C13181" t="str">
            <v>8801260418800</v>
          </cell>
          <cell r="D13181" t="str">
            <v>KLEANNARA- BVS SOONSOOHAN 23cm</v>
          </cell>
          <cell r="E13181">
            <v>79500</v>
          </cell>
          <cell r="F13181" t="str">
            <v>30060</v>
          </cell>
          <cell r="G13181" t="str">
            <v>CHĂM SÓC HÀNG NGÀY</v>
          </cell>
          <cell r="H13181" t="str">
            <v>BĂNG VỆ SINH</v>
          </cell>
        </row>
        <row r="13182">
          <cell r="C13182" t="str">
            <v>8801260418817</v>
          </cell>
          <cell r="D13182" t="str">
            <v>KLEANNARA- BVS SOONSOOHAN 26cm</v>
          </cell>
          <cell r="E13182">
            <v>82500</v>
          </cell>
          <cell r="F13182" t="str">
            <v>30061</v>
          </cell>
          <cell r="G13182" t="str">
            <v>CHĂM SÓC HÀNG NGÀY</v>
          </cell>
          <cell r="H13182" t="str">
            <v>BĂNG VỆ SINH</v>
          </cell>
        </row>
        <row r="13183">
          <cell r="C13183" t="str">
            <v>8801260417056</v>
          </cell>
          <cell r="D13183" t="str">
            <v>KLEANNARA- BVS ZERO hàng ngày ko cánh 18cm</v>
          </cell>
          <cell r="E13183">
            <v>105000</v>
          </cell>
          <cell r="F13183" t="str">
            <v>30062</v>
          </cell>
          <cell r="G13183" t="str">
            <v>CHĂM SÓC HÀNG NGÀY</v>
          </cell>
          <cell r="H13183" t="str">
            <v>BĂNG VỆ SINH</v>
          </cell>
        </row>
        <row r="13184">
          <cell r="C13184" t="str">
            <v>8801260417162</v>
          </cell>
          <cell r="D13184" t="str">
            <v>KLEANNARA- BVS ZERO siêu mỏng có cánh 23cm</v>
          </cell>
          <cell r="E13184">
            <v>115000</v>
          </cell>
          <cell r="F13184" t="str">
            <v>30063</v>
          </cell>
          <cell r="G13184" t="str">
            <v>CHĂM SÓC HÀNG NGÀY</v>
          </cell>
          <cell r="H13184" t="str">
            <v>BĂNG VỆ SINH</v>
          </cell>
        </row>
        <row r="13185">
          <cell r="C13185" t="str">
            <v>8801260417179</v>
          </cell>
          <cell r="D13185" t="str">
            <v>KLEANNARA- BVS ZERO siêu mỏng có cánh 26cm</v>
          </cell>
          <cell r="E13185">
            <v>115000</v>
          </cell>
          <cell r="F13185" t="str">
            <v>30064</v>
          </cell>
          <cell r="G13185" t="str">
            <v>CHĂM SÓC HÀNG NGÀY</v>
          </cell>
          <cell r="H13185" t="str">
            <v>BĂNG VỆ SINH</v>
          </cell>
        </row>
        <row r="13186">
          <cell r="C13186" t="str">
            <v>8801260417025</v>
          </cell>
          <cell r="D13186" t="str">
            <v>KLEANNARA- BVS ZERO ban đêm siêu mỏng có cánh 33cm</v>
          </cell>
          <cell r="E13186">
            <v>105000</v>
          </cell>
          <cell r="F13186" t="str">
            <v>30065</v>
          </cell>
          <cell r="G13186" t="str">
            <v>CHĂM SÓC HÀNG NGÀY</v>
          </cell>
          <cell r="H13186" t="str">
            <v>BĂNG VỆ SINH</v>
          </cell>
        </row>
        <row r="13187">
          <cell r="C13187" t="str">
            <v>8801260420711</v>
          </cell>
          <cell r="D13187" t="str">
            <v>KLEANNARA- BVS ZERO YOUNG 26cm</v>
          </cell>
          <cell r="E13187">
            <v>90000</v>
          </cell>
          <cell r="F13187" t="str">
            <v>30066</v>
          </cell>
          <cell r="G13187" t="str">
            <v>CHĂM SÓC HÀNG NGÀY</v>
          </cell>
          <cell r="H13187" t="str">
            <v>BĂNG VỆ SINH</v>
          </cell>
        </row>
        <row r="13188">
          <cell r="C13188" t="str">
            <v>8801260420728</v>
          </cell>
          <cell r="D13188" t="str">
            <v>KLEANNARA- BVS ZERO YOUNG 29cm</v>
          </cell>
          <cell r="E13188">
            <v>90000</v>
          </cell>
          <cell r="F13188" t="str">
            <v>30067</v>
          </cell>
          <cell r="G13188" t="str">
            <v>CHĂM SÓC HÀNG NGÀY</v>
          </cell>
          <cell r="H13188" t="str">
            <v>BĂNG VỆ SINH</v>
          </cell>
        </row>
        <row r="13189">
          <cell r="C13189" t="str">
            <v>8801260418619</v>
          </cell>
          <cell r="D13189" t="str">
            <v>KLEANNARA- BVS SOONSOOHANMYEON hàng ngày 18 cm</v>
          </cell>
          <cell r="E13189">
            <v>185000</v>
          </cell>
          <cell r="F13189" t="str">
            <v>30068</v>
          </cell>
          <cell r="G13189" t="str">
            <v>CHĂM SÓC HÀNG NGÀY</v>
          </cell>
          <cell r="H13189" t="str">
            <v>BĂNG VỆ SINH</v>
          </cell>
        </row>
        <row r="13190">
          <cell r="C13190" t="str">
            <v>8801260418589</v>
          </cell>
          <cell r="D13190" t="str">
            <v>KLEANNARA- BVS SOONSOOHANMYEON siêu mỏng cánh 23cm</v>
          </cell>
          <cell r="E13190">
            <v>135000</v>
          </cell>
          <cell r="F13190" t="str">
            <v>30069</v>
          </cell>
          <cell r="G13190" t="str">
            <v>CHĂM SÓC HÀNG NGÀY</v>
          </cell>
          <cell r="H13190" t="str">
            <v>BĂNG VỆ SINH</v>
          </cell>
        </row>
        <row r="13191">
          <cell r="C13191" t="str">
            <v>8801260418596</v>
          </cell>
          <cell r="D13191" t="str">
            <v>KLEANNARA- BVS SOONSOOHANMYEON siêu mỏng cánh 26cm</v>
          </cell>
          <cell r="E13191">
            <v>135000</v>
          </cell>
          <cell r="F13191" t="str">
            <v>30070</v>
          </cell>
          <cell r="G13191" t="str">
            <v>CHĂM SÓC HÀNG NGÀY</v>
          </cell>
          <cell r="H13191" t="str">
            <v>BĂNG VỆ SINH</v>
          </cell>
        </row>
        <row r="13192">
          <cell r="C13192" t="str">
            <v>8801260418602</v>
          </cell>
          <cell r="D13192" t="str">
            <v>KLEANNARA- BVS SOONSOOHANMYEON siêu mỏng cánh 29cm</v>
          </cell>
          <cell r="E13192">
            <v>135000</v>
          </cell>
          <cell r="F13192" t="str">
            <v>30071</v>
          </cell>
          <cell r="G13192" t="str">
            <v>CHĂM SÓC HÀNG NGÀY</v>
          </cell>
          <cell r="H13192" t="str">
            <v>BĂNG VỆ SINH</v>
          </cell>
        </row>
        <row r="13193">
          <cell r="C13193" t="str">
            <v>8801260418787</v>
          </cell>
          <cell r="D13193" t="str">
            <v>KLEANNARA- BVS ban đêm SOONSOOHANMYEON 33cm</v>
          </cell>
          <cell r="E13193">
            <v>135000</v>
          </cell>
          <cell r="F13193" t="str">
            <v>30072</v>
          </cell>
          <cell r="G13193" t="str">
            <v>CHĂM SÓC HÀNG NGÀY</v>
          </cell>
          <cell r="H13193" t="str">
            <v>BĂNG VỆ SINH</v>
          </cell>
        </row>
        <row r="13194">
          <cell r="C13194" t="str">
            <v>4903111371174</v>
          </cell>
          <cell r="D13194" t="str">
            <v>UNICHARM- BVS Tampon Soft mềm 32c</v>
          </cell>
          <cell r="E13194">
            <v>255000</v>
          </cell>
          <cell r="F13194" t="str">
            <v>30073</v>
          </cell>
          <cell r="G13194" t="str">
            <v>CHĂM SÓC HÀNG NGÀY</v>
          </cell>
          <cell r="H13194" t="str">
            <v>BĂNG VỆ SINH</v>
          </cell>
        </row>
        <row r="13195">
          <cell r="C13195" t="str">
            <v>4903111331314</v>
          </cell>
          <cell r="D13195" t="str">
            <v>UNICHARM- BVS Tampon Soft mềm 34c</v>
          </cell>
          <cell r="E13195">
            <v>255000</v>
          </cell>
          <cell r="F13195" t="str">
            <v>30074</v>
          </cell>
          <cell r="G13195" t="str">
            <v>CHĂM SÓC HÀNG NGÀY</v>
          </cell>
          <cell r="H13195" t="str">
            <v>BĂNG VỆ SINH</v>
          </cell>
        </row>
        <row r="13196">
          <cell r="C13196" t="str">
            <v>4903111371259</v>
          </cell>
          <cell r="D13196" t="str">
            <v>UNICHARM- BVS Tampon Soft mềm ngày nhiều 25c</v>
          </cell>
          <cell r="E13196">
            <v>255000</v>
          </cell>
          <cell r="F13196" t="str">
            <v>30075</v>
          </cell>
          <cell r="G13196" t="str">
            <v>CHĂM SÓC HÀNG NGÀY</v>
          </cell>
          <cell r="H13196" t="str">
            <v>BĂNG VỆ SINH</v>
          </cell>
        </row>
        <row r="13197">
          <cell r="C13197" t="str">
            <v>4982790412491</v>
          </cell>
          <cell r="D13197" t="str">
            <v>SEIWA PRO- Khẩu trang 3D kháng khuẩn size S</v>
          </cell>
          <cell r="E13197">
            <v>46000</v>
          </cell>
          <cell r="F13197" t="str">
            <v>30076</v>
          </cell>
          <cell r="G13197" t="str">
            <v>CHĂM SÓC HÀNG NGÀY</v>
          </cell>
          <cell r="H13197" t="str">
            <v>KHẨU TRANG</v>
          </cell>
        </row>
        <row r="13198">
          <cell r="C13198" t="str">
            <v>4982790412484</v>
          </cell>
          <cell r="D13198" t="str">
            <v>SEIWA PRO- Khẩu trang 3D kháng khuẩn size M</v>
          </cell>
          <cell r="E13198">
            <v>46000</v>
          </cell>
          <cell r="F13198" t="str">
            <v>30077</v>
          </cell>
          <cell r="G13198" t="str">
            <v>CHĂM SÓC HÀNG NGÀY</v>
          </cell>
          <cell r="H13198" t="str">
            <v>KHẨU TRANG</v>
          </cell>
        </row>
        <row r="13199">
          <cell r="C13199" t="str">
            <v>3000012508003</v>
          </cell>
          <cell r="D13199" t="str">
            <v>ELLEAIR- BVS hàng mẫu</v>
          </cell>
          <cell r="E13199">
            <v>0</v>
          </cell>
          <cell r="F13199" t="str">
            <v>30078</v>
          </cell>
          <cell r="G13199" t="str">
            <v>CHĂM SÓC HÀNG NGÀY</v>
          </cell>
          <cell r="H13199" t="str">
            <v>BĂNG VỆ SINH</v>
          </cell>
        </row>
        <row r="13200">
          <cell r="C13200" t="str">
            <v>8935255829071</v>
          </cell>
          <cell r="D13200" t="str">
            <v>L&amp;L- Máy tăm nước 8W 300ml</v>
          </cell>
          <cell r="E13200">
            <v>1240000</v>
          </cell>
          <cell r="F13200" t="str">
            <v>30079</v>
          </cell>
          <cell r="G13200" t="str">
            <v>CHĂM SÓC HÀNG NGÀY</v>
          </cell>
          <cell r="H13200" t="str">
            <v>CHĂM SÓC RĂNG MIỆNG</v>
          </cell>
        </row>
        <row r="13201">
          <cell r="C13201" t="str">
            <v>8935255818426</v>
          </cell>
          <cell r="D13201" t="str">
            <v>L&amp;L- Tăm nước không dây 200ml</v>
          </cell>
          <cell r="E13201">
            <v>1334000</v>
          </cell>
          <cell r="F13201" t="str">
            <v>30080</v>
          </cell>
          <cell r="G13201" t="str">
            <v>CHĂM SÓC HÀNG NGÀY</v>
          </cell>
          <cell r="H13201" t="str">
            <v>CHĂM SÓC RĂNG MIỆNG</v>
          </cell>
        </row>
        <row r="13202">
          <cell r="C13202" t="str">
            <v>8935255821167</v>
          </cell>
          <cell r="D13202" t="str">
            <v>L&amp;L- Bàn chải đánh răng điện</v>
          </cell>
          <cell r="E13202">
            <v>1875000</v>
          </cell>
          <cell r="F13202" t="str">
            <v>30081</v>
          </cell>
          <cell r="G13202" t="str">
            <v>CHĂM SÓC HÀNG NGÀY</v>
          </cell>
          <cell r="H13202" t="str">
            <v>CHĂM SÓC RĂNG MIỆNG</v>
          </cell>
        </row>
        <row r="13203">
          <cell r="C13203" t="str">
            <v>8935255821143</v>
          </cell>
          <cell r="D13203" t="str">
            <v>L&amp;L- Đầu bàn chải điện 4 chiếc</v>
          </cell>
          <cell r="E13203">
            <v>340000</v>
          </cell>
          <cell r="F13203" t="str">
            <v>30082</v>
          </cell>
          <cell r="G13203" t="str">
            <v>CHĂM SÓC HÀNG NGÀY</v>
          </cell>
          <cell r="H13203" t="str">
            <v>CHĂM SÓC RĂNG MIỆNG</v>
          </cell>
        </row>
        <row r="13204">
          <cell r="C13204" t="str">
            <v>8936212084137</v>
          </cell>
          <cell r="D13204" t="str">
            <v>KAIYO-Máy tăm nước 5 chế độ màu ghi, model KOR-415</v>
          </cell>
          <cell r="E13204">
            <v>590000</v>
          </cell>
          <cell r="F13204" t="str">
            <v>30083</v>
          </cell>
          <cell r="G13204" t="str">
            <v>CHĂM SÓC HÀNG NGÀY</v>
          </cell>
          <cell r="H13204" t="str">
            <v>CHĂM SÓC RĂNG MIỆNG</v>
          </cell>
        </row>
        <row r="13205">
          <cell r="C13205" t="str">
            <v>8936212084151</v>
          </cell>
          <cell r="D13205" t="str">
            <v>KAIYO-Máy tăm nước 5 chế độ màu xanh,model KOR-415</v>
          </cell>
          <cell r="E13205">
            <v>590000</v>
          </cell>
          <cell r="F13205" t="str">
            <v>30084</v>
          </cell>
          <cell r="G13205" t="str">
            <v>CHĂM SÓC HÀNG NGÀY</v>
          </cell>
          <cell r="H13205" t="str">
            <v>CHĂM SÓC RĂNG MIỆNG</v>
          </cell>
        </row>
        <row r="13206">
          <cell r="C13206" t="str">
            <v>4538604523022</v>
          </cell>
          <cell r="D13206" t="str">
            <v>UFC - Bàn chải kẽ răng Dent-in IX size SS</v>
          </cell>
          <cell r="E13206">
            <v>59000</v>
          </cell>
          <cell r="F13206" t="str">
            <v>30085</v>
          </cell>
          <cell r="G13206" t="str">
            <v>CHĂM SÓC HÀNG NGÀY</v>
          </cell>
          <cell r="H13206" t="str">
            <v>CHĂM SÓC RĂNG MIỆNG</v>
          </cell>
        </row>
        <row r="13207">
          <cell r="C13207" t="str">
            <v>4538604523039</v>
          </cell>
          <cell r="D13207" t="str">
            <v>UFC - Bàn chải kẽ răng Dent-in IX size S</v>
          </cell>
          <cell r="E13207">
            <v>59000</v>
          </cell>
          <cell r="F13207" t="str">
            <v>30086</v>
          </cell>
          <cell r="G13207" t="str">
            <v>CHĂM SÓC HÀNG NGÀY</v>
          </cell>
          <cell r="H13207" t="str">
            <v>CHĂM SÓC RĂNG MIỆNG</v>
          </cell>
        </row>
        <row r="13208">
          <cell r="C13208" t="str">
            <v>4538604523046</v>
          </cell>
          <cell r="D13208" t="str">
            <v>UFC - Bàn chải kẽ răng Dent-in IX size M</v>
          </cell>
          <cell r="E13208">
            <v>59000</v>
          </cell>
          <cell r="F13208" t="str">
            <v>30087</v>
          </cell>
          <cell r="G13208" t="str">
            <v>CHĂM SÓC HÀNG NGÀY</v>
          </cell>
          <cell r="H13208" t="str">
            <v>CHĂM SÓC RĂNG MIỆNG</v>
          </cell>
        </row>
        <row r="13209">
          <cell r="C13209" t="str">
            <v>4538604523053</v>
          </cell>
          <cell r="D13209" t="str">
            <v>UFC - Bàn chải kẽ răng Dent-in IX size L</v>
          </cell>
          <cell r="E13209">
            <v>59000</v>
          </cell>
          <cell r="F13209" t="str">
            <v>30088</v>
          </cell>
          <cell r="G13209" t="str">
            <v>CHĂM SÓC HÀNG NGÀY</v>
          </cell>
          <cell r="H13209" t="str">
            <v>CHĂM SÓC RĂNG MIỆNG</v>
          </cell>
        </row>
        <row r="13210">
          <cell r="C13210" t="str">
            <v>4538604002008</v>
          </cell>
          <cell r="D13210" t="str">
            <v>UFC- Tăm chỉ nha khoa size thường 50 chiếc</v>
          </cell>
          <cell r="E13210">
            <v>65000</v>
          </cell>
          <cell r="F13210" t="str">
            <v>30089</v>
          </cell>
          <cell r="G13210" t="str">
            <v>CHĂM SÓC HÀNG NGÀY</v>
          </cell>
          <cell r="H13210" t="str">
            <v>CHĂM SÓC RĂNG MIỆNG</v>
          </cell>
        </row>
        <row r="13211">
          <cell r="C13211" t="str">
            <v>4538604010270</v>
          </cell>
          <cell r="D13211" t="str">
            <v>UFC- Bàn chải đánh răng Clear Wind Excellent mềm</v>
          </cell>
          <cell r="E13211">
            <v>39000</v>
          </cell>
          <cell r="F13211" t="str">
            <v>30090</v>
          </cell>
          <cell r="G13211" t="str">
            <v>CHĂM SÓC HÀNG NGÀY</v>
          </cell>
          <cell r="H13211" t="str">
            <v>CHĂM SÓC RĂNG MIỆNG</v>
          </cell>
        </row>
        <row r="13212">
          <cell r="C13212" t="str">
            <v>4538604010287</v>
          </cell>
          <cell r="D13212" t="str">
            <v>UFC- Bàn chải đánh răng Clear Wind Excellent cứng</v>
          </cell>
          <cell r="E13212">
            <v>39000</v>
          </cell>
          <cell r="F13212" t="str">
            <v>30091</v>
          </cell>
          <cell r="G13212" t="str">
            <v>CHĂM SÓC HÀNG NGÀY</v>
          </cell>
          <cell r="H13212" t="str">
            <v>CHĂM SÓC RĂNG MIỆNG</v>
          </cell>
        </row>
        <row r="13213">
          <cell r="C13213" t="str">
            <v>4538604002022</v>
          </cell>
          <cell r="D13213" t="str">
            <v>UFC- Tăm chỉ nha khoa size nhỏ 50 chiếc</v>
          </cell>
          <cell r="E13213">
            <v>35000</v>
          </cell>
          <cell r="F13213" t="str">
            <v>30092</v>
          </cell>
          <cell r="G13213" t="str">
            <v>CHĂM SÓC HÀNG NGÀY</v>
          </cell>
          <cell r="H13213" t="str">
            <v>CHĂM SÓC RĂNG MIỆNG</v>
          </cell>
        </row>
        <row r="13214">
          <cell r="C13214" t="str">
            <v>4538604000516</v>
          </cell>
          <cell r="D13214" t="str">
            <v>UFC- Bàn chải đánh răng Clear Wind EX-S (thường)</v>
          </cell>
          <cell r="E13214">
            <v>35000</v>
          </cell>
          <cell r="F13214" t="str">
            <v>30093</v>
          </cell>
          <cell r="G13214" t="str">
            <v>CHĂM SÓC HÀNG NGÀY</v>
          </cell>
          <cell r="H13214" t="str">
            <v>CHĂM SÓC RĂNG MIỆNG</v>
          </cell>
        </row>
        <row r="13215">
          <cell r="C13215" t="str">
            <v>4538604000523</v>
          </cell>
          <cell r="D13215" t="str">
            <v>UFC- Bàn chải đánh răng Clear Wind EX-S lông cứng</v>
          </cell>
          <cell r="E13215">
            <v>35000</v>
          </cell>
          <cell r="F13215" t="str">
            <v>30094</v>
          </cell>
          <cell r="G13215" t="str">
            <v>CHĂM SÓC HÀNG NGÀY</v>
          </cell>
          <cell r="H13215" t="str">
            <v>CHĂM SÓC RĂNG MIỆNG</v>
          </cell>
        </row>
        <row r="13216">
          <cell r="C13216" t="str">
            <v>4538604000530</v>
          </cell>
          <cell r="D13216" t="str">
            <v>UFC- Bàn chải đánh răng Clear Wind EX-S lông mềm</v>
          </cell>
          <cell r="E13216">
            <v>35000</v>
          </cell>
          <cell r="F13216" t="str">
            <v>30095</v>
          </cell>
          <cell r="G13216" t="str">
            <v>CHĂM SÓC HÀNG NGÀY</v>
          </cell>
          <cell r="H13216" t="str">
            <v>CHĂM SÓC RĂNG MIỆNG</v>
          </cell>
        </row>
        <row r="13217">
          <cell r="C13217" t="str">
            <v>4538604000547</v>
          </cell>
          <cell r="D13217" t="str">
            <v>UFC- Bàn chải đánh răng Clear Wind MX-N lông mềm</v>
          </cell>
          <cell r="E13217">
            <v>29000</v>
          </cell>
          <cell r="F13217" t="str">
            <v>30096</v>
          </cell>
          <cell r="G13217" t="str">
            <v>CHĂM SÓC HÀNG NGÀY</v>
          </cell>
          <cell r="H13217" t="str">
            <v>CHĂM SÓC RĂNG MIỆNG</v>
          </cell>
        </row>
        <row r="13218">
          <cell r="C13218" t="str">
            <v>4538604000554</v>
          </cell>
          <cell r="D13218" t="str">
            <v>UFC- Bàn chải đánh răng Clear Wind MX-N lông cứng</v>
          </cell>
          <cell r="E13218">
            <v>29000</v>
          </cell>
          <cell r="F13218" t="str">
            <v>30097</v>
          </cell>
          <cell r="G13218" t="str">
            <v>CHĂM SÓC HÀNG NGÀY</v>
          </cell>
          <cell r="H13218" t="str">
            <v>CHĂM SÓC RĂNG MIỆNG</v>
          </cell>
        </row>
        <row r="13219">
          <cell r="C13219" t="str">
            <v>4949176220125</v>
          </cell>
          <cell r="D13219" t="str">
            <v>TO-PLAN- Khẩu trang gọng mềm 120 chiếc</v>
          </cell>
          <cell r="E13219">
            <v>295000</v>
          </cell>
          <cell r="F13219" t="str">
            <v>30098</v>
          </cell>
          <cell r="G13219" t="str">
            <v>CHĂM SÓC HÀNG NGÀY</v>
          </cell>
          <cell r="H13219" t="str">
            <v>KHẨU TRANG</v>
          </cell>
        </row>
        <row r="13220">
          <cell r="C13220" t="str">
            <v>4949176220132</v>
          </cell>
          <cell r="D13220" t="str">
            <v>TO-PLAN- Khẩu trang gọng mềm size nhỏ 120 chiếc</v>
          </cell>
          <cell r="E13220">
            <v>295000</v>
          </cell>
          <cell r="F13220" t="str">
            <v>30099</v>
          </cell>
          <cell r="G13220" t="str">
            <v>CHĂM SÓC HÀNG NGÀY</v>
          </cell>
          <cell r="H13220" t="str">
            <v>KHẨU TRANG</v>
          </cell>
        </row>
        <row r="13221">
          <cell r="C13221" t="str">
            <v>4903301293170</v>
          </cell>
          <cell r="D13221" t="str">
            <v>LION- Bàn chải đánh răng type-sharp</v>
          </cell>
          <cell r="E13221">
            <v>55000</v>
          </cell>
          <cell r="F13221" t="str">
            <v>30100</v>
          </cell>
          <cell r="G13221" t="str">
            <v>CHĂM SÓC HÀNG NGÀY</v>
          </cell>
          <cell r="H13221" t="str">
            <v>CHĂM SÓC RĂNG MIỆNG</v>
          </cell>
        </row>
        <row r="13222">
          <cell r="C13222" t="str">
            <v>4903301293194</v>
          </cell>
          <cell r="D13222" t="str">
            <v>LION- Bàn chải đánh răng type-rich</v>
          </cell>
          <cell r="E13222">
            <v>55000</v>
          </cell>
          <cell r="F13222" t="str">
            <v>30101</v>
          </cell>
          <cell r="G13222" t="str">
            <v>CHĂM SÓC HÀNG NGÀY</v>
          </cell>
          <cell r="H13222" t="str">
            <v>CHĂM SÓC RĂNG MIỆNG</v>
          </cell>
        </row>
        <row r="13223">
          <cell r="C13223" t="str">
            <v>4903301318187</v>
          </cell>
          <cell r="D13223" t="str">
            <v>LION- Bàn chải đánh răng type-smooth</v>
          </cell>
          <cell r="E13223">
            <v>55000</v>
          </cell>
          <cell r="F13223" t="str">
            <v>30102</v>
          </cell>
          <cell r="G13223" t="str">
            <v>CHĂM SÓC HÀNG NGÀY</v>
          </cell>
          <cell r="H13223" t="str">
            <v>CHĂM SÓC RĂNG MIỆNG</v>
          </cell>
        </row>
        <row r="13224">
          <cell r="C13224" t="str">
            <v>4903301293187</v>
          </cell>
          <cell r="D13224" t="str">
            <v>LION- Bàn chải đánh răng type-sharp lông mềm</v>
          </cell>
          <cell r="E13224">
            <v>55000</v>
          </cell>
          <cell r="F13224" t="str">
            <v>30103</v>
          </cell>
          <cell r="G13224" t="str">
            <v>CHĂM SÓC HÀNG NGÀY</v>
          </cell>
          <cell r="H13224" t="str">
            <v>CHĂM SÓC RĂNG MIỆNG</v>
          </cell>
        </row>
        <row r="13225">
          <cell r="C13225" t="str">
            <v>4903301293200</v>
          </cell>
          <cell r="D13225" t="str">
            <v>LION- Bàn chải đánh răng type-rich lông mềm</v>
          </cell>
          <cell r="E13225">
            <v>55000</v>
          </cell>
          <cell r="F13225" t="str">
            <v>30104</v>
          </cell>
          <cell r="G13225" t="str">
            <v>CHĂM SÓC HÀNG NGÀY</v>
          </cell>
          <cell r="H13225" t="str">
            <v>CHĂM SÓC RĂNG MIỆNG</v>
          </cell>
        </row>
        <row r="13226">
          <cell r="C13226" t="str">
            <v>4903301318194</v>
          </cell>
          <cell r="D13226" t="str">
            <v>LION- Bàn chải đánh răng type-smooth lông mềm</v>
          </cell>
          <cell r="E13226">
            <v>55000</v>
          </cell>
          <cell r="F13226" t="str">
            <v>30105</v>
          </cell>
          <cell r="G13226" t="str">
            <v>CHĂM SÓC HÀNG NGÀY</v>
          </cell>
          <cell r="H13226" t="str">
            <v>CHĂM SÓC RĂNG MIỆNG</v>
          </cell>
        </row>
        <row r="13227">
          <cell r="C13227" t="str">
            <v>8935255828074</v>
          </cell>
          <cell r="D13227" t="str">
            <v>L&amp;L- Bàn chải đánh răng điện</v>
          </cell>
          <cell r="E13227">
            <v>354000</v>
          </cell>
          <cell r="F13227" t="str">
            <v>30106</v>
          </cell>
          <cell r="G13227" t="str">
            <v>CHĂM SÓC HÀNG NGÀY</v>
          </cell>
          <cell r="H13227" t="str">
            <v>CHĂM SÓC RĂNG MIỆNG</v>
          </cell>
        </row>
        <row r="13228">
          <cell r="C13228" t="str">
            <v>4973210030791</v>
          </cell>
          <cell r="D13228" t="str">
            <v>JEX- Bao cao su Glamourous Butterfly 0.03 Moist 8c</v>
          </cell>
          <cell r="E13228">
            <v>190000</v>
          </cell>
          <cell r="F13228" t="str">
            <v>30107</v>
          </cell>
          <cell r="G13228" t="str">
            <v>CHĂM SÓC HÀNG NGÀY</v>
          </cell>
          <cell r="H13228" t="str">
            <v>SỨC KHỎE TÌNH DỤC</v>
          </cell>
        </row>
        <row r="13229">
          <cell r="C13229" t="str">
            <v>4987643122206</v>
          </cell>
          <cell r="D13229" t="str">
            <v>SANGI- KĐR Apagard bạc hà 105g</v>
          </cell>
          <cell r="E13229">
            <v>459000</v>
          </cell>
          <cell r="F13229" t="str">
            <v>30108</v>
          </cell>
          <cell r="G13229" t="str">
            <v>CHĂM SÓC HÀNG NGÀY</v>
          </cell>
          <cell r="H13229" t="str">
            <v>CHĂM SÓC RĂNG MIỆNG</v>
          </cell>
        </row>
        <row r="13230">
          <cell r="C13230" t="str">
            <v>4546785571718</v>
          </cell>
          <cell r="D13230" t="str">
            <v>IMA KRASIMO - Hộp 200 Bông Ngoáy Tai (hồng)</v>
          </cell>
          <cell r="E13230">
            <v>45000</v>
          </cell>
          <cell r="F13230" t="str">
            <v>30109</v>
          </cell>
          <cell r="G13230" t="str">
            <v>CHĂM SÓC HÀNG NGÀY</v>
          </cell>
          <cell r="H13230" t="str">
            <v>CHĂM SÓC TAI</v>
          </cell>
        </row>
        <row r="13231">
          <cell r="C13231" t="str">
            <v>4968988070285</v>
          </cell>
          <cell r="D13231" t="str">
            <v>IMA KRASIMO - Hộp 200 Bông Ngoáy Tai (xanh)</v>
          </cell>
          <cell r="E13231">
            <v>45000</v>
          </cell>
          <cell r="F13231" t="str">
            <v>30110</v>
          </cell>
          <cell r="G13231" t="str">
            <v>CHĂM SÓC HÀNG NGÀY</v>
          </cell>
          <cell r="H13231" t="str">
            <v>CHĂM SÓC TAI</v>
          </cell>
        </row>
        <row r="13232">
          <cell r="C13232" t="str">
            <v>4901616011762</v>
          </cell>
          <cell r="D13232" t="str">
            <v>SUNSTAR- Xịt thơm miệng Ora 2 hương đào 6ml</v>
          </cell>
          <cell r="E13232">
            <v>105000</v>
          </cell>
          <cell r="F13232" t="str">
            <v>30111</v>
          </cell>
          <cell r="G13232" t="str">
            <v>CHĂM SÓC HÀNG NGÀY</v>
          </cell>
          <cell r="H13232" t="str">
            <v>CHĂM SÓC RĂNG MIỆNG</v>
          </cell>
        </row>
        <row r="13233">
          <cell r="C13233" t="str">
            <v>4901616008830</v>
          </cell>
          <cell r="D13233" t="str">
            <v>SUNSTAR- Xịt thơm miệng Ora 2 hương thơm mát 6ml</v>
          </cell>
          <cell r="E13233">
            <v>105000</v>
          </cell>
          <cell r="F13233" t="str">
            <v>30112</v>
          </cell>
          <cell r="G13233" t="str">
            <v>CHĂM SÓC HÀNG NGÀY</v>
          </cell>
          <cell r="H13233" t="str">
            <v>CHĂM SÓC RĂNG MIỆNG</v>
          </cell>
        </row>
        <row r="13234">
          <cell r="C13234" t="str">
            <v>4987643820010</v>
          </cell>
          <cell r="D13234" t="str">
            <v>APAGARD- Combo KĐR làm trắng răng (105g+40g)</v>
          </cell>
          <cell r="E13234">
            <v>350000</v>
          </cell>
          <cell r="F13234" t="str">
            <v>30113</v>
          </cell>
          <cell r="G13234" t="str">
            <v>CHĂM SÓC HÀNG NGÀY</v>
          </cell>
          <cell r="H13234" t="str">
            <v>CHĂM SÓC RĂNG MIỆNG</v>
          </cell>
        </row>
        <row r="13235">
          <cell r="C13235" t="str">
            <v>8938508124015</v>
          </cell>
          <cell r="D13235" t="str">
            <v>PROVI- Khẩu trang 6D 4 lớp hộp 5 chiếc</v>
          </cell>
          <cell r="E13235">
            <v>35000</v>
          </cell>
          <cell r="F13235" t="str">
            <v>30114</v>
          </cell>
          <cell r="G13235" t="str">
            <v>CHĂM SÓC HÀNG NGÀY</v>
          </cell>
          <cell r="H13235" t="str">
            <v>KHẨU TRANG</v>
          </cell>
        </row>
        <row r="13236">
          <cell r="C13236" t="str">
            <v>4902011122541</v>
          </cell>
          <cell r="D13236" t="str">
            <v>ELIS- BVS dạng quần size M-L màu đen (2c)</v>
          </cell>
          <cell r="E13236">
            <v>50000</v>
          </cell>
          <cell r="F13236" t="str">
            <v>30115</v>
          </cell>
          <cell r="G13236" t="str">
            <v>CHĂM SÓC HÀNG NGÀY</v>
          </cell>
          <cell r="H13236" t="str">
            <v>BĂNG VỆ SINH</v>
          </cell>
        </row>
        <row r="13237">
          <cell r="C13237" t="str">
            <v>4902011122558</v>
          </cell>
          <cell r="D13237" t="str">
            <v>ELIS- BVS dạng quần size M-L màu da (2c)</v>
          </cell>
          <cell r="E13237">
            <v>50000</v>
          </cell>
          <cell r="F13237" t="str">
            <v>30116</v>
          </cell>
          <cell r="G13237" t="str">
            <v>CHĂM SÓC HÀNG NGÀY</v>
          </cell>
          <cell r="H13237" t="str">
            <v>BĂNG VỆ SINH</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áo cáo Dự báo tồn kho theo kho"/>
    </sheetNames>
    <sheetDataSet>
      <sheetData sheetId="0">
        <row r="6">
          <cell r="G6" t="str">
            <v>Mã SP2</v>
          </cell>
          <cell r="H6" t="str">
            <v>Barcode</v>
          </cell>
          <cell r="I6" t="str">
            <v>Tên SP</v>
          </cell>
          <cell r="J6" t="str">
            <v>UoM</v>
          </cell>
          <cell r="K6" t="str">
            <v>Giá BL</v>
          </cell>
          <cell r="L6" t="str">
            <v>Accounting Inventory</v>
          </cell>
          <cell r="M6" t="str">
            <v>Qty On POS Sold Not Posted</v>
          </cell>
          <cell r="N6" t="str">
            <v>Qty On SO Sold Not Posted</v>
          </cell>
        </row>
        <row r="7">
          <cell r="G7" t="str">
            <v>4580784260822</v>
          </cell>
          <cell r="H7" t="str">
            <v>4580784260822</v>
          </cell>
          <cell r="I7" t="str">
            <v>ANYZOO- Bỉm dán S 82 miếng</v>
          </cell>
          <cell r="J7" t="str">
            <v>PCS</v>
          </cell>
          <cell r="K7">
            <v>269000</v>
          </cell>
          <cell r="L7">
            <v>0</v>
          </cell>
          <cell r="M7">
            <v>0</v>
          </cell>
          <cell r="N7">
            <v>0</v>
          </cell>
        </row>
        <row r="8">
          <cell r="G8" t="str">
            <v>4580784260815</v>
          </cell>
          <cell r="H8" t="str">
            <v>4580784260815</v>
          </cell>
          <cell r="I8" t="str">
            <v>ANYZOO- Bỉm dán SS 90 miếng</v>
          </cell>
          <cell r="J8" t="str">
            <v>PCS</v>
          </cell>
          <cell r="K8">
            <v>269000</v>
          </cell>
          <cell r="L8">
            <v>0</v>
          </cell>
          <cell r="M8">
            <v>0</v>
          </cell>
          <cell r="N8">
            <v>0</v>
          </cell>
        </row>
        <row r="9">
          <cell r="G9" t="str">
            <v>4580784260839</v>
          </cell>
          <cell r="H9" t="str">
            <v>4580784260839</v>
          </cell>
          <cell r="I9" t="str">
            <v>ANYZOO- Bỉm dán M 64 miếng</v>
          </cell>
          <cell r="J9" t="str">
            <v>PCS</v>
          </cell>
          <cell r="K9">
            <v>269000</v>
          </cell>
          <cell r="L9">
            <v>0</v>
          </cell>
          <cell r="M9">
            <v>0</v>
          </cell>
          <cell r="N9">
            <v>0</v>
          </cell>
        </row>
        <row r="10">
          <cell r="G10" t="str">
            <v>4580784260853</v>
          </cell>
          <cell r="H10" t="str">
            <v>4580784260853</v>
          </cell>
          <cell r="I10" t="str">
            <v>ANYZOO- Bỉm quần L 44 miếng</v>
          </cell>
          <cell r="J10" t="str">
            <v>PCS</v>
          </cell>
          <cell r="K10">
            <v>269000</v>
          </cell>
          <cell r="L10">
            <v>0</v>
          </cell>
          <cell r="M10">
            <v>0</v>
          </cell>
          <cell r="N10">
            <v>0</v>
          </cell>
        </row>
        <row r="11">
          <cell r="G11" t="str">
            <v>4580784260846</v>
          </cell>
          <cell r="H11" t="str">
            <v>4580784260846</v>
          </cell>
          <cell r="I11" t="str">
            <v>ANYZOO- Bỉm quần M 58 miếng</v>
          </cell>
          <cell r="J11" t="str">
            <v>PCS</v>
          </cell>
          <cell r="K11">
            <v>269000</v>
          </cell>
          <cell r="L11">
            <v>0</v>
          </cell>
          <cell r="M11">
            <v>0</v>
          </cell>
          <cell r="N11">
            <v>0</v>
          </cell>
        </row>
        <row r="12">
          <cell r="G12" t="str">
            <v>4580784261379</v>
          </cell>
          <cell r="H12" t="str">
            <v>4580784261379</v>
          </cell>
          <cell r="I12" t="str">
            <v>ANYZOO- Bỉm quần Premium size XXL 38 miếng</v>
          </cell>
          <cell r="J12" t="str">
            <v>PCS</v>
          </cell>
          <cell r="K12">
            <v>289000</v>
          </cell>
          <cell r="L12">
            <v>39</v>
          </cell>
          <cell r="M12">
            <v>0</v>
          </cell>
          <cell r="N12">
            <v>39</v>
          </cell>
        </row>
        <row r="13">
          <cell r="G13" t="str">
            <v>4580784260860</v>
          </cell>
          <cell r="H13" t="str">
            <v>4580784260860</v>
          </cell>
          <cell r="I13" t="str">
            <v>ANYZOO- Bỉm quần XL 38 miếng</v>
          </cell>
          <cell r="J13" t="str">
            <v>PCS</v>
          </cell>
          <cell r="K13">
            <v>269000</v>
          </cell>
          <cell r="L13">
            <v>0</v>
          </cell>
          <cell r="M13">
            <v>0</v>
          </cell>
          <cell r="N13">
            <v>0</v>
          </cell>
        </row>
        <row r="14">
          <cell r="G14" t="str">
            <v>4580784261324</v>
          </cell>
          <cell r="H14" t="str">
            <v>4580784261324</v>
          </cell>
          <cell r="I14" t="str">
            <v>ANYZOO- Bỉm dán Premium size S 80 miếng</v>
          </cell>
          <cell r="J14" t="str">
            <v>PCS</v>
          </cell>
          <cell r="K14">
            <v>269000</v>
          </cell>
          <cell r="L14">
            <v>19</v>
          </cell>
          <cell r="M14">
            <v>0</v>
          </cell>
          <cell r="N14">
            <v>19</v>
          </cell>
        </row>
        <row r="15">
          <cell r="G15" t="str">
            <v>4580784260877</v>
          </cell>
          <cell r="H15" t="str">
            <v>4580784260877</v>
          </cell>
          <cell r="I15" t="str">
            <v>ANYZOO- Bỉm quần XXL 26 miếng</v>
          </cell>
          <cell r="J15" t="str">
            <v>PCS</v>
          </cell>
          <cell r="K15">
            <v>269000</v>
          </cell>
          <cell r="L15">
            <v>0</v>
          </cell>
          <cell r="M15">
            <v>0</v>
          </cell>
          <cell r="N15">
            <v>0</v>
          </cell>
        </row>
        <row r="16">
          <cell r="G16" t="str">
            <v>4580784261355</v>
          </cell>
          <cell r="H16" t="str">
            <v>4580784261355</v>
          </cell>
          <cell r="I16" t="str">
            <v>ANYZOO- Bỉm quần Premium size L 52 miếng</v>
          </cell>
          <cell r="J16" t="str">
            <v>PCS</v>
          </cell>
          <cell r="K16">
            <v>289000</v>
          </cell>
          <cell r="L16">
            <v>16</v>
          </cell>
          <cell r="M16">
            <v>-2</v>
          </cell>
          <cell r="N16">
            <v>14</v>
          </cell>
        </row>
        <row r="17">
          <cell r="G17" t="str">
            <v>4580784261317</v>
          </cell>
          <cell r="H17" t="str">
            <v>4580784261317</v>
          </cell>
          <cell r="I17" t="str">
            <v>ANYZOO- Bỉm dán Premium size NB 86 miếng.</v>
          </cell>
          <cell r="J17" t="str">
            <v>PCS</v>
          </cell>
          <cell r="K17">
            <v>269000</v>
          </cell>
          <cell r="L17">
            <v>44</v>
          </cell>
          <cell r="M17">
            <v>0</v>
          </cell>
          <cell r="N17">
            <v>44</v>
          </cell>
        </row>
        <row r="18">
          <cell r="G18" t="str">
            <v>4580784261331</v>
          </cell>
          <cell r="H18" t="str">
            <v>4580784261331</v>
          </cell>
          <cell r="I18" t="str">
            <v>ANYZOO- Bỉm dán Premium size M 64 miếng</v>
          </cell>
          <cell r="J18" t="str">
            <v>PCS</v>
          </cell>
          <cell r="K18">
            <v>269000</v>
          </cell>
          <cell r="L18">
            <v>8</v>
          </cell>
          <cell r="M18">
            <v>0</v>
          </cell>
          <cell r="N18">
            <v>8</v>
          </cell>
        </row>
        <row r="19">
          <cell r="G19" t="str">
            <v>4580784261348</v>
          </cell>
          <cell r="H19" t="str">
            <v>4580784261348</v>
          </cell>
          <cell r="I19" t="str">
            <v>ANYZOO- Bỉm quần Premium size M 54 miếng</v>
          </cell>
          <cell r="J19" t="str">
            <v>PCS</v>
          </cell>
          <cell r="K19">
            <v>289000</v>
          </cell>
          <cell r="L19">
            <v>35</v>
          </cell>
          <cell r="M19">
            <v>0</v>
          </cell>
          <cell r="N19">
            <v>35</v>
          </cell>
        </row>
        <row r="20">
          <cell r="G20" t="str">
            <v>4580784261362</v>
          </cell>
          <cell r="H20" t="str">
            <v>4580784261362</v>
          </cell>
          <cell r="I20" t="str">
            <v>ANYZOO- Bỉm quần Premium size XL 42 miếng</v>
          </cell>
          <cell r="J20" t="str">
            <v>PCS</v>
          </cell>
          <cell r="K20">
            <v>289000</v>
          </cell>
          <cell r="L20">
            <v>44</v>
          </cell>
          <cell r="M20">
            <v>0</v>
          </cell>
          <cell r="N20">
            <v>44</v>
          </cell>
        </row>
        <row r="21">
          <cell r="G21" t="str">
            <v>4595642636206</v>
          </cell>
          <cell r="H21" t="str">
            <v>4595642636206</v>
          </cell>
          <cell r="I21" t="str">
            <v>MEGUMI- Bỉm dán M 46 miếng</v>
          </cell>
          <cell r="J21" t="str">
            <v>PCS</v>
          </cell>
          <cell r="K21">
            <v>260000</v>
          </cell>
          <cell r="L21">
            <v>8</v>
          </cell>
          <cell r="M21">
            <v>0</v>
          </cell>
          <cell r="N21">
            <v>8</v>
          </cell>
        </row>
        <row r="22">
          <cell r="G22" t="str">
            <v>4595642636190</v>
          </cell>
          <cell r="H22" t="str">
            <v>4595642636190</v>
          </cell>
          <cell r="I22" t="str">
            <v>MEGUMI- Bỉm dán S 58 miếng</v>
          </cell>
          <cell r="J22" t="str">
            <v>PCS</v>
          </cell>
          <cell r="K22">
            <v>260000</v>
          </cell>
          <cell r="L22">
            <v>9</v>
          </cell>
          <cell r="M22">
            <v>0</v>
          </cell>
          <cell r="N22">
            <v>9</v>
          </cell>
        </row>
        <row r="23">
          <cell r="G23" t="str">
            <v>4595642636183</v>
          </cell>
          <cell r="H23" t="str">
            <v>4595642636183</v>
          </cell>
          <cell r="I23" t="str">
            <v>MEGUMI- Bỉm dán NB 64 miếng</v>
          </cell>
          <cell r="J23" t="str">
            <v>PCS</v>
          </cell>
          <cell r="K23">
            <v>260000</v>
          </cell>
          <cell r="L23">
            <v>12</v>
          </cell>
          <cell r="M23">
            <v>0</v>
          </cell>
          <cell r="N23">
            <v>12</v>
          </cell>
        </row>
        <row r="24">
          <cell r="G24" t="str">
            <v>4595642636046</v>
          </cell>
          <cell r="H24" t="str">
            <v>4595642636046</v>
          </cell>
          <cell r="I24" t="str">
            <v>MEGUMI- Bỉm dán L 32 miếng</v>
          </cell>
          <cell r="J24" t="str">
            <v>PCS</v>
          </cell>
          <cell r="K24">
            <v>260000</v>
          </cell>
          <cell r="L24">
            <v>12</v>
          </cell>
          <cell r="M24">
            <v>0</v>
          </cell>
          <cell r="N24">
            <v>12</v>
          </cell>
        </row>
        <row r="25">
          <cell r="G25" t="str">
            <v>4595642636084</v>
          </cell>
          <cell r="H25" t="str">
            <v>4595642636084</v>
          </cell>
          <cell r="I25" t="str">
            <v>MEGUMI- Bỉm quần XXL 26 miếng</v>
          </cell>
          <cell r="J25" t="str">
            <v>PCS</v>
          </cell>
          <cell r="K25">
            <v>260000</v>
          </cell>
          <cell r="L25">
            <v>0</v>
          </cell>
          <cell r="M25">
            <v>0</v>
          </cell>
          <cell r="N25">
            <v>0</v>
          </cell>
        </row>
        <row r="26">
          <cell r="G26" t="str">
            <v>4595642636053</v>
          </cell>
          <cell r="H26" t="str">
            <v>4595642636053</v>
          </cell>
          <cell r="I26" t="str">
            <v>MEGUMI- Bỉm quần M 50 miếng</v>
          </cell>
          <cell r="J26" t="str">
            <v>PCS</v>
          </cell>
          <cell r="K26">
            <v>260000</v>
          </cell>
          <cell r="L26">
            <v>2</v>
          </cell>
          <cell r="M26">
            <v>0</v>
          </cell>
          <cell r="N26">
            <v>2</v>
          </cell>
        </row>
        <row r="27">
          <cell r="G27" t="str">
            <v>4595642636213</v>
          </cell>
          <cell r="H27" t="str">
            <v>4595642636213</v>
          </cell>
          <cell r="I27" t="str">
            <v>MEGUMI- Bỉm quần XXXL 20 miếng</v>
          </cell>
          <cell r="J27" t="str">
            <v>PCS</v>
          </cell>
          <cell r="K27">
            <v>260000</v>
          </cell>
          <cell r="L27">
            <v>0</v>
          </cell>
          <cell r="M27">
            <v>0</v>
          </cell>
          <cell r="N27">
            <v>0</v>
          </cell>
        </row>
        <row r="28">
          <cell r="G28" t="str">
            <v>4901301403698</v>
          </cell>
          <cell r="H28" t="str">
            <v>4901301403698</v>
          </cell>
          <cell r="I28" t="str">
            <v>MERRIES- Bỉm dán S 82+6 miếng</v>
          </cell>
          <cell r="J28" t="str">
            <v>PCS</v>
          </cell>
          <cell r="K28">
            <v>350000</v>
          </cell>
          <cell r="L28">
            <v>0</v>
          </cell>
          <cell r="M28">
            <v>0</v>
          </cell>
          <cell r="N28">
            <v>0</v>
          </cell>
        </row>
        <row r="29">
          <cell r="G29" t="str">
            <v>4901301419231</v>
          </cell>
          <cell r="H29" t="str">
            <v>4901301419231</v>
          </cell>
          <cell r="I29" t="str">
            <v>MERRIES- BỈM DÁN M 56+4 MIẾNG</v>
          </cell>
          <cell r="J29" t="str">
            <v>PCS</v>
          </cell>
          <cell r="K29">
            <v>350000</v>
          </cell>
          <cell r="L29">
            <v>1</v>
          </cell>
          <cell r="M29">
            <v>0</v>
          </cell>
          <cell r="N29">
            <v>1</v>
          </cell>
        </row>
        <row r="30">
          <cell r="G30" t="str">
            <v>4901301373786</v>
          </cell>
          <cell r="H30" t="str">
            <v>4901301373786</v>
          </cell>
          <cell r="I30" t="str">
            <v>MERRIES- Bỉm dán S 82+6 miếng</v>
          </cell>
          <cell r="J30" t="str">
            <v>PCS</v>
          </cell>
          <cell r="K30">
            <v>350000</v>
          </cell>
          <cell r="L30">
            <v>0</v>
          </cell>
          <cell r="M30">
            <v>0</v>
          </cell>
          <cell r="N30">
            <v>0</v>
          </cell>
        </row>
        <row r="31">
          <cell r="G31" t="str">
            <v>4901301419224</v>
          </cell>
          <cell r="H31" t="str">
            <v>4901301419224</v>
          </cell>
          <cell r="I31" t="str">
            <v>MERRIES- BỈM DÁN S 70+6 MIẾNG</v>
          </cell>
          <cell r="J31" t="str">
            <v>PCS</v>
          </cell>
          <cell r="K31">
            <v>350000</v>
          </cell>
          <cell r="L31">
            <v>0</v>
          </cell>
          <cell r="M31">
            <v>0</v>
          </cell>
          <cell r="N31">
            <v>0</v>
          </cell>
        </row>
        <row r="32">
          <cell r="G32" t="str">
            <v>4901301437778</v>
          </cell>
          <cell r="H32" t="str">
            <v>4901301437778</v>
          </cell>
          <cell r="I32" t="str">
            <v>MERRIES- BỈM DÁN M 52 + 2 miếng</v>
          </cell>
          <cell r="J32" t="str">
            <v>PCS</v>
          </cell>
          <cell r="K32">
            <v>350000</v>
          </cell>
          <cell r="L32">
            <v>24</v>
          </cell>
          <cell r="M32">
            <v>-1</v>
          </cell>
          <cell r="N32">
            <v>23</v>
          </cell>
        </row>
        <row r="33">
          <cell r="G33" t="str">
            <v>4901301373830</v>
          </cell>
          <cell r="H33" t="str">
            <v>4901301373830</v>
          </cell>
          <cell r="I33" t="str">
            <v>MERRIES- Bỉm dán SS 90+6 miếng</v>
          </cell>
          <cell r="J33" t="str">
            <v>PCS</v>
          </cell>
          <cell r="K33">
            <v>350000</v>
          </cell>
          <cell r="L33">
            <v>0</v>
          </cell>
          <cell r="M33">
            <v>0</v>
          </cell>
          <cell r="N33">
            <v>0</v>
          </cell>
        </row>
        <row r="34">
          <cell r="G34" t="str">
            <v>4901301448002</v>
          </cell>
          <cell r="H34" t="str">
            <v>4901301448002</v>
          </cell>
          <cell r="I34" t="str">
            <v>MERRIES- BỈM DÁN M 52 + 2 miếng</v>
          </cell>
          <cell r="J34" t="str">
            <v>PCS</v>
          </cell>
          <cell r="K34">
            <v>350000</v>
          </cell>
          <cell r="L34">
            <v>6</v>
          </cell>
          <cell r="M34">
            <v>-1</v>
          </cell>
          <cell r="N34">
            <v>5</v>
          </cell>
        </row>
        <row r="35">
          <cell r="G35" t="str">
            <v>4901301403681</v>
          </cell>
          <cell r="H35" t="str">
            <v>4901301403681</v>
          </cell>
          <cell r="I35" t="str">
            <v>MERRIES- Bỉm dán SS 90+6 miếng</v>
          </cell>
          <cell r="J35" t="str">
            <v>PCS</v>
          </cell>
          <cell r="K35">
            <v>350000</v>
          </cell>
          <cell r="L35">
            <v>0</v>
          </cell>
          <cell r="M35">
            <v>0</v>
          </cell>
          <cell r="N35">
            <v>0</v>
          </cell>
        </row>
        <row r="36">
          <cell r="G36" t="str">
            <v>4901301419217</v>
          </cell>
          <cell r="H36" t="str">
            <v>4901301419217</v>
          </cell>
          <cell r="I36" t="str">
            <v>MERRIES- Bỉm dán SS 76+6 miếng</v>
          </cell>
          <cell r="J36" t="str">
            <v>PCS</v>
          </cell>
          <cell r="K36">
            <v>350000</v>
          </cell>
          <cell r="L36">
            <v>1</v>
          </cell>
          <cell r="M36">
            <v>0</v>
          </cell>
          <cell r="N36">
            <v>1</v>
          </cell>
        </row>
        <row r="37">
          <cell r="G37" t="str">
            <v>4901301437761</v>
          </cell>
          <cell r="H37" t="str">
            <v>4901301437761</v>
          </cell>
          <cell r="I37" t="str">
            <v>MERRIES- BỈM DÁN S 62 + 4 miếng</v>
          </cell>
          <cell r="J37" t="str">
            <v>PCS</v>
          </cell>
          <cell r="K37">
            <v>350000</v>
          </cell>
          <cell r="L37">
            <v>15</v>
          </cell>
          <cell r="M37">
            <v>0</v>
          </cell>
          <cell r="N37">
            <v>15</v>
          </cell>
        </row>
        <row r="38">
          <cell r="G38" t="str">
            <v>4901301365224</v>
          </cell>
          <cell r="H38" t="str">
            <v>4901301365224</v>
          </cell>
          <cell r="I38" t="str">
            <v xml:space="preserve">MERRIES- Bỉm dán M 64+4 miếng </v>
          </cell>
          <cell r="J38" t="str">
            <v>PCS</v>
          </cell>
          <cell r="K38">
            <v>350000</v>
          </cell>
          <cell r="L38">
            <v>0</v>
          </cell>
          <cell r="M38">
            <v>0</v>
          </cell>
          <cell r="N38">
            <v>0</v>
          </cell>
        </row>
        <row r="39">
          <cell r="G39" t="str">
            <v>4901301437754</v>
          </cell>
          <cell r="H39" t="str">
            <v>4901301437754</v>
          </cell>
          <cell r="I39" t="str">
            <v>MERRIES- Bỉm dán SS 68 + 4 miếng</v>
          </cell>
          <cell r="J39" t="str">
            <v>PCS</v>
          </cell>
          <cell r="K39">
            <v>350000</v>
          </cell>
          <cell r="L39">
            <v>2</v>
          </cell>
          <cell r="M39">
            <v>0</v>
          </cell>
          <cell r="N39">
            <v>2</v>
          </cell>
        </row>
        <row r="40">
          <cell r="G40" t="str">
            <v>4901301403704</v>
          </cell>
          <cell r="H40" t="str">
            <v>4901301403704</v>
          </cell>
          <cell r="I40" t="str">
            <v xml:space="preserve">MERRIES- Bỉm dán M 64+4 miếng </v>
          </cell>
          <cell r="J40" t="str">
            <v>PCS</v>
          </cell>
          <cell r="K40">
            <v>350000</v>
          </cell>
          <cell r="L40">
            <v>0</v>
          </cell>
          <cell r="M40">
            <v>0</v>
          </cell>
          <cell r="N40">
            <v>0</v>
          </cell>
        </row>
        <row r="41">
          <cell r="G41" t="str">
            <v>4901301447982</v>
          </cell>
          <cell r="H41" t="str">
            <v>4901301447982</v>
          </cell>
          <cell r="I41" t="str">
            <v>MERRIES- Bỉm dán SS 68 + 4 miếng</v>
          </cell>
          <cell r="J41" t="str">
            <v>PCS</v>
          </cell>
          <cell r="K41">
            <v>350000</v>
          </cell>
          <cell r="L41">
            <v>12</v>
          </cell>
          <cell r="M41">
            <v>0</v>
          </cell>
          <cell r="N41">
            <v>12</v>
          </cell>
        </row>
        <row r="42">
          <cell r="G42" t="str">
            <v>4901301443007</v>
          </cell>
          <cell r="H42" t="str">
            <v>4901301443007</v>
          </cell>
          <cell r="I42" t="str">
            <v>MERRIES -Bỉm quần L 44+2 miếng</v>
          </cell>
          <cell r="J42" t="str">
            <v>PCS</v>
          </cell>
          <cell r="K42">
            <v>350000</v>
          </cell>
          <cell r="L42">
            <v>39</v>
          </cell>
          <cell r="M42">
            <v>0</v>
          </cell>
          <cell r="N42">
            <v>39</v>
          </cell>
        </row>
        <row r="43">
          <cell r="G43" t="str">
            <v>4901301402417</v>
          </cell>
          <cell r="H43" t="str">
            <v>4901301402417</v>
          </cell>
          <cell r="I43" t="str">
            <v xml:space="preserve">MERRIES- Bỉm quần XL 38 + 6 miếng </v>
          </cell>
          <cell r="J43" t="str">
            <v>PCS</v>
          </cell>
          <cell r="K43">
            <v>350000</v>
          </cell>
          <cell r="L43">
            <v>0</v>
          </cell>
          <cell r="M43">
            <v>0</v>
          </cell>
          <cell r="N43">
            <v>0</v>
          </cell>
        </row>
        <row r="44">
          <cell r="G44" t="str">
            <v>4901301443014</v>
          </cell>
          <cell r="H44" t="str">
            <v>4901301443014</v>
          </cell>
          <cell r="I44" t="str">
            <v>MERRIES- BỈM QUẦN XL 38+2 MIẾNG</v>
          </cell>
          <cell r="J44" t="str">
            <v>PCS</v>
          </cell>
          <cell r="K44">
            <v>350000</v>
          </cell>
          <cell r="L44">
            <v>49</v>
          </cell>
          <cell r="M44">
            <v>0</v>
          </cell>
          <cell r="N44">
            <v>49</v>
          </cell>
        </row>
        <row r="45">
          <cell r="G45" t="str">
            <v>4901301443021</v>
          </cell>
          <cell r="H45" t="str">
            <v>4901301443021</v>
          </cell>
          <cell r="I45" t="str">
            <v>MERRIES- Bỉm quần XXL 24 +2 miếng</v>
          </cell>
          <cell r="J45" t="str">
            <v>PCS</v>
          </cell>
          <cell r="K45">
            <v>350000</v>
          </cell>
          <cell r="L45">
            <v>26</v>
          </cell>
          <cell r="M45">
            <v>0</v>
          </cell>
          <cell r="N45">
            <v>26</v>
          </cell>
        </row>
        <row r="46">
          <cell r="G46" t="str">
            <v>4901301419255</v>
          </cell>
          <cell r="H46" t="str">
            <v>4901301419255</v>
          </cell>
          <cell r="I46" t="str">
            <v>MERRIES- BỈM QUẦN M 52+6 MIẾNG</v>
          </cell>
          <cell r="J46" t="str">
            <v>PCS</v>
          </cell>
          <cell r="K46">
            <v>350000</v>
          </cell>
          <cell r="L46">
            <v>0</v>
          </cell>
          <cell r="M46">
            <v>0</v>
          </cell>
          <cell r="N46">
            <v>0</v>
          </cell>
        </row>
        <row r="47">
          <cell r="G47" t="str">
            <v>4901301402424</v>
          </cell>
          <cell r="H47" t="str">
            <v>4901301402424</v>
          </cell>
          <cell r="I47" t="str">
            <v>MERRIES- Bỉm quần XXL 26+2 miếng</v>
          </cell>
          <cell r="J47" t="str">
            <v>PCS</v>
          </cell>
          <cell r="K47">
            <v>350000</v>
          </cell>
          <cell r="L47">
            <v>0</v>
          </cell>
          <cell r="M47">
            <v>0</v>
          </cell>
          <cell r="N47">
            <v>0</v>
          </cell>
        </row>
        <row r="48">
          <cell r="G48" t="str">
            <v>4901301386328</v>
          </cell>
          <cell r="H48" t="str">
            <v>4901301386328</v>
          </cell>
          <cell r="I48" t="str">
            <v>MERRIES- Bỉm quần XXL 26+2 miếng</v>
          </cell>
          <cell r="J48" t="str">
            <v>PCS</v>
          </cell>
          <cell r="K48">
            <v>350000</v>
          </cell>
          <cell r="L48">
            <v>0</v>
          </cell>
          <cell r="M48">
            <v>0</v>
          </cell>
          <cell r="N48">
            <v>0</v>
          </cell>
        </row>
        <row r="49">
          <cell r="G49" t="str">
            <v>4901301389909</v>
          </cell>
          <cell r="H49" t="str">
            <v>4901301389909</v>
          </cell>
          <cell r="I49" t="str">
            <v>MERRIES- Bỉm quần Super Jumbo L 44+12 miếng</v>
          </cell>
          <cell r="J49" t="str">
            <v>PCS</v>
          </cell>
          <cell r="K49">
            <v>370000</v>
          </cell>
          <cell r="L49">
            <v>0</v>
          </cell>
          <cell r="M49">
            <v>0</v>
          </cell>
          <cell r="N49">
            <v>0</v>
          </cell>
        </row>
        <row r="50">
          <cell r="G50" t="str">
            <v>4901301419262</v>
          </cell>
          <cell r="H50" t="str">
            <v>4901301419262</v>
          </cell>
          <cell r="I50" t="str">
            <v>MERRIES- BỈM QUẦN L 44+6 MIẾNG</v>
          </cell>
          <cell r="J50" t="str">
            <v>PCS</v>
          </cell>
          <cell r="K50">
            <v>350000</v>
          </cell>
          <cell r="L50">
            <v>0</v>
          </cell>
          <cell r="M50">
            <v>0</v>
          </cell>
          <cell r="N50">
            <v>0</v>
          </cell>
        </row>
        <row r="51">
          <cell r="G51" t="str">
            <v>4901301402394</v>
          </cell>
          <cell r="H51" t="str">
            <v>4901301402394</v>
          </cell>
          <cell r="I51" t="str">
            <v>MERRIES- Bỉm quần M 58+6 miếng</v>
          </cell>
          <cell r="J51" t="str">
            <v>PCS</v>
          </cell>
          <cell r="K51">
            <v>350000</v>
          </cell>
          <cell r="L51">
            <v>0</v>
          </cell>
          <cell r="M51">
            <v>0</v>
          </cell>
          <cell r="N51">
            <v>0</v>
          </cell>
        </row>
        <row r="52">
          <cell r="G52" t="str">
            <v>4901301419194</v>
          </cell>
          <cell r="H52" t="str">
            <v>4901301419194</v>
          </cell>
          <cell r="I52" t="str">
            <v>MERRIES- BỈM QUẦN XXL 26+2 MIẾNG</v>
          </cell>
          <cell r="J52" t="str">
            <v>PCS</v>
          </cell>
          <cell r="K52">
            <v>350000</v>
          </cell>
          <cell r="L52">
            <v>0</v>
          </cell>
          <cell r="M52">
            <v>0</v>
          </cell>
          <cell r="N52">
            <v>0</v>
          </cell>
        </row>
        <row r="53">
          <cell r="G53" t="str">
            <v>4901301419200</v>
          </cell>
          <cell r="H53" t="str">
            <v>4901301419200</v>
          </cell>
          <cell r="I53" t="str">
            <v>MERRIES- BỈM QUẦN XL 38+6 MIẾNG</v>
          </cell>
          <cell r="J53" t="str">
            <v>PCS</v>
          </cell>
          <cell r="K53">
            <v>350000</v>
          </cell>
          <cell r="L53">
            <v>0</v>
          </cell>
          <cell r="M53">
            <v>0</v>
          </cell>
          <cell r="N53">
            <v>0</v>
          </cell>
        </row>
        <row r="54">
          <cell r="G54" t="str">
            <v>4901301386298</v>
          </cell>
          <cell r="H54" t="str">
            <v>4901301386298</v>
          </cell>
          <cell r="I54" t="str">
            <v>MERRIES- Bỉm quần M 58+6 miếng</v>
          </cell>
          <cell r="J54" t="str">
            <v>PCS</v>
          </cell>
          <cell r="K54">
            <v>350000</v>
          </cell>
          <cell r="L54">
            <v>0</v>
          </cell>
          <cell r="M54">
            <v>0</v>
          </cell>
          <cell r="N54">
            <v>0</v>
          </cell>
        </row>
        <row r="55">
          <cell r="G55" t="str">
            <v>4901301442994</v>
          </cell>
          <cell r="H55" t="str">
            <v>4901301442994</v>
          </cell>
          <cell r="I55" t="str">
            <v>MERRIES -Bỉm quần M 52+2 miếng</v>
          </cell>
          <cell r="J55" t="str">
            <v>PCS</v>
          </cell>
          <cell r="K55">
            <v>350000</v>
          </cell>
          <cell r="L55">
            <v>21</v>
          </cell>
          <cell r="M55">
            <v>-1</v>
          </cell>
          <cell r="N55">
            <v>20</v>
          </cell>
        </row>
        <row r="56">
          <cell r="G56" t="str">
            <v>4901301402400</v>
          </cell>
          <cell r="H56" t="str">
            <v>4901301402400</v>
          </cell>
          <cell r="I56" t="str">
            <v>MERRIES- Bỉm quần L 44+6 miếng</v>
          </cell>
          <cell r="J56" t="str">
            <v>PCS</v>
          </cell>
          <cell r="K56">
            <v>350000</v>
          </cell>
          <cell r="L56">
            <v>0</v>
          </cell>
          <cell r="M56">
            <v>0</v>
          </cell>
          <cell r="N56">
            <v>0</v>
          </cell>
        </row>
        <row r="57">
          <cell r="G57" t="str">
            <v>4901121522647</v>
          </cell>
          <cell r="H57" t="str">
            <v>4901121522647</v>
          </cell>
          <cell r="I57" t="str">
            <v>GENKI- Bỉm dán M 64 miếng</v>
          </cell>
          <cell r="J57" t="str">
            <v>PCS</v>
          </cell>
          <cell r="K57">
            <v>335000</v>
          </cell>
          <cell r="L57">
            <v>0</v>
          </cell>
          <cell r="M57">
            <v>0</v>
          </cell>
          <cell r="N57">
            <v>0</v>
          </cell>
        </row>
        <row r="58">
          <cell r="G58" t="str">
            <v>4901121532646</v>
          </cell>
          <cell r="H58" t="str">
            <v>4901121532646</v>
          </cell>
          <cell r="I58" t="str">
            <v>GENKI- Bỉm dán S 72 miếng</v>
          </cell>
          <cell r="J58" t="str">
            <v>PCS</v>
          </cell>
          <cell r="K58">
            <v>335000</v>
          </cell>
          <cell r="L58">
            <v>0</v>
          </cell>
          <cell r="M58">
            <v>0</v>
          </cell>
          <cell r="N58">
            <v>0</v>
          </cell>
        </row>
        <row r="59">
          <cell r="G59" t="str">
            <v>4901121562643</v>
          </cell>
          <cell r="H59" t="str">
            <v>4901121562643</v>
          </cell>
          <cell r="I59" t="str">
            <v>GENKI- Bỉm dán SS 44 miếng</v>
          </cell>
          <cell r="J59" t="str">
            <v>PCS</v>
          </cell>
          <cell r="K59">
            <v>175000</v>
          </cell>
          <cell r="L59">
            <v>0</v>
          </cell>
          <cell r="M59">
            <v>0</v>
          </cell>
          <cell r="N59">
            <v>0</v>
          </cell>
        </row>
        <row r="60">
          <cell r="G60" t="str">
            <v>4901121512648</v>
          </cell>
          <cell r="H60" t="str">
            <v>4901121512648</v>
          </cell>
          <cell r="I60" t="str">
            <v>GENKI- Bỉm dán L 54 miếng</v>
          </cell>
          <cell r="J60" t="str">
            <v>PCS</v>
          </cell>
          <cell r="K60">
            <v>335000</v>
          </cell>
          <cell r="L60">
            <v>0</v>
          </cell>
          <cell r="M60">
            <v>0</v>
          </cell>
          <cell r="N60">
            <v>0</v>
          </cell>
        </row>
        <row r="61">
          <cell r="G61" t="str">
            <v>4901121502649</v>
          </cell>
          <cell r="H61" t="str">
            <v>4901121502649</v>
          </cell>
          <cell r="I61" t="str">
            <v>GENKI- Bỉm quần M 32 miếng</v>
          </cell>
          <cell r="J61" t="str">
            <v>PCS</v>
          </cell>
          <cell r="K61">
            <v>175000</v>
          </cell>
          <cell r="L61">
            <v>0</v>
          </cell>
          <cell r="M61">
            <v>0</v>
          </cell>
          <cell r="N61">
            <v>0</v>
          </cell>
        </row>
        <row r="62">
          <cell r="G62" t="str">
            <v>4901121552897</v>
          </cell>
          <cell r="H62" t="str">
            <v>4901121552897</v>
          </cell>
          <cell r="I62" t="str">
            <v>GENKI- Bỉm quần XXL 26 miếng</v>
          </cell>
          <cell r="J62" t="str">
            <v>PCS</v>
          </cell>
          <cell r="K62">
            <v>335000</v>
          </cell>
          <cell r="L62">
            <v>0</v>
          </cell>
          <cell r="M62">
            <v>0</v>
          </cell>
          <cell r="N62">
            <v>0</v>
          </cell>
        </row>
        <row r="63">
          <cell r="G63" t="str">
            <v>4901121552941</v>
          </cell>
          <cell r="H63" t="str">
            <v>4901121552941</v>
          </cell>
          <cell r="I63" t="str">
            <v>GENKI- Bỉm quần XL 38 miếng</v>
          </cell>
          <cell r="J63" t="str">
            <v>PCS</v>
          </cell>
          <cell r="K63">
            <v>335000</v>
          </cell>
          <cell r="L63">
            <v>0</v>
          </cell>
          <cell r="M63">
            <v>0</v>
          </cell>
          <cell r="N63">
            <v>0</v>
          </cell>
        </row>
        <row r="64">
          <cell r="G64" t="str">
            <v>4901121542942</v>
          </cell>
          <cell r="H64" t="str">
            <v>4901121542942</v>
          </cell>
          <cell r="I64" t="str">
            <v>GENKI- Bỉm quần L 44 miếng</v>
          </cell>
          <cell r="J64" t="str">
            <v>PCS</v>
          </cell>
          <cell r="K64">
            <v>335000</v>
          </cell>
          <cell r="L64">
            <v>0</v>
          </cell>
          <cell r="M64">
            <v>0</v>
          </cell>
          <cell r="N64">
            <v>0</v>
          </cell>
        </row>
        <row r="65">
          <cell r="G65" t="str">
            <v>4903111359400</v>
          </cell>
          <cell r="H65" t="str">
            <v>4903111359400</v>
          </cell>
          <cell r="I65" t="str">
            <v>UNICHARM- BVS Jukusui ban đêm có cánh 33cm- 14m</v>
          </cell>
          <cell r="J65" t="str">
            <v>PCS</v>
          </cell>
          <cell r="K65">
            <v>145000</v>
          </cell>
          <cell r="L65">
            <v>0</v>
          </cell>
          <cell r="M65">
            <v>0</v>
          </cell>
          <cell r="N65">
            <v>0</v>
          </cell>
        </row>
        <row r="66">
          <cell r="G66" t="str">
            <v>4901301264992</v>
          </cell>
          <cell r="H66" t="str">
            <v>4901301264992</v>
          </cell>
          <cell r="I66" t="str">
            <v>KAO- BVS Laurier Slim đêm có cánh 35cm 13 miếng</v>
          </cell>
          <cell r="J66" t="str">
            <v>PCS</v>
          </cell>
          <cell r="K66">
            <v>121000</v>
          </cell>
          <cell r="L66">
            <v>0</v>
          </cell>
          <cell r="M66">
            <v>0</v>
          </cell>
          <cell r="N66">
            <v>0</v>
          </cell>
        </row>
        <row r="67">
          <cell r="G67" t="str">
            <v>4903111368150</v>
          </cell>
          <cell r="H67" t="str">
            <v>4903111368150</v>
          </cell>
          <cell r="I67" t="str">
            <v>UNICHARM- BVS Center-in ban đêm 29cm (10miếngx2gói)</v>
          </cell>
          <cell r="J67" t="str">
            <v>PCS</v>
          </cell>
          <cell r="K67">
            <v>130000</v>
          </cell>
          <cell r="L67">
            <v>0</v>
          </cell>
          <cell r="M67">
            <v>0</v>
          </cell>
          <cell r="N67">
            <v>0</v>
          </cell>
        </row>
        <row r="68">
          <cell r="G68" t="str">
            <v>8801260417025</v>
          </cell>
          <cell r="H68" t="str">
            <v>8801260417025</v>
          </cell>
          <cell r="I68" t="str">
            <v>KLEANNARA- BVS ZERO ban đêm siêu mỏng có cánh 33cm</v>
          </cell>
          <cell r="J68" t="str">
            <v>PCS</v>
          </cell>
          <cell r="K68">
            <v>105000</v>
          </cell>
          <cell r="L68">
            <v>8</v>
          </cell>
          <cell r="M68">
            <v>-1</v>
          </cell>
          <cell r="N68">
            <v>7</v>
          </cell>
        </row>
        <row r="69">
          <cell r="G69" t="str">
            <v>4901301419477</v>
          </cell>
          <cell r="H69" t="str">
            <v>4901301419477</v>
          </cell>
          <cell r="I69" t="str">
            <v>KAO- BVS Laurier ban đêm có cánh 30cm 18 miếng</v>
          </cell>
          <cell r="J69" t="str">
            <v>PCS</v>
          </cell>
          <cell r="K69">
            <v>185000</v>
          </cell>
          <cell r="L69">
            <v>0</v>
          </cell>
          <cell r="M69">
            <v>0</v>
          </cell>
          <cell r="N69">
            <v>0</v>
          </cell>
        </row>
        <row r="70">
          <cell r="G70" t="str">
            <v>4901301262912</v>
          </cell>
          <cell r="H70" t="str">
            <v>4901301262912</v>
          </cell>
          <cell r="I70" t="str">
            <v>KAO-BVS Laurier ban đêm có cánh 40cm (7 miếng )</v>
          </cell>
          <cell r="J70" t="str">
            <v>PCS</v>
          </cell>
          <cell r="K70">
            <v>100000</v>
          </cell>
          <cell r="L70">
            <v>0</v>
          </cell>
          <cell r="M70">
            <v>0</v>
          </cell>
          <cell r="N70">
            <v>0</v>
          </cell>
        </row>
        <row r="71">
          <cell r="G71" t="str">
            <v>6934212217717</v>
          </cell>
          <cell r="H71" t="str">
            <v>6934212217717</v>
          </cell>
          <cell r="I71" t="str">
            <v>GROWWTH GUARD- BVS quần Aurora 3 miếng</v>
          </cell>
          <cell r="J71" t="str">
            <v>PCS</v>
          </cell>
          <cell r="K71">
            <v>55000</v>
          </cell>
          <cell r="L71">
            <v>0</v>
          </cell>
          <cell r="M71">
            <v>0</v>
          </cell>
          <cell r="N71">
            <v>0</v>
          </cell>
        </row>
        <row r="72">
          <cell r="G72" t="str">
            <v>8801260418787</v>
          </cell>
          <cell r="H72" t="str">
            <v>8801260418787</v>
          </cell>
          <cell r="I72" t="str">
            <v>KLEANNARA- BVS ban đêm SOONSOOHANMYEON 33cm</v>
          </cell>
          <cell r="J72" t="str">
            <v>PCS</v>
          </cell>
          <cell r="K72">
            <v>135000</v>
          </cell>
          <cell r="L72">
            <v>7</v>
          </cell>
          <cell r="M72">
            <v>-3</v>
          </cell>
          <cell r="N72">
            <v>4</v>
          </cell>
        </row>
        <row r="73">
          <cell r="G73" t="str">
            <v>4901301254276</v>
          </cell>
          <cell r="H73" t="str">
            <v>4901301254276</v>
          </cell>
          <cell r="I73" t="str">
            <v>KAO-BVS Laurier Slim Guard đêm có cánh30 cm (15 m)</v>
          </cell>
          <cell r="J73" t="str">
            <v>PCS</v>
          </cell>
          <cell r="K73">
            <v>132000</v>
          </cell>
          <cell r="L73">
            <v>0</v>
          </cell>
          <cell r="M73">
            <v>0</v>
          </cell>
          <cell r="N73">
            <v>0</v>
          </cell>
        </row>
        <row r="74">
          <cell r="G74" t="str">
            <v>4902011890112</v>
          </cell>
          <cell r="H74" t="str">
            <v>4902011890112</v>
          </cell>
          <cell r="I74" t="str">
            <v>ELLEAIR- BVS ban đêm siêu mỏng có cánh 36cm 12m</v>
          </cell>
          <cell r="J74" t="str">
            <v>PCS</v>
          </cell>
          <cell r="K74">
            <v>109000</v>
          </cell>
          <cell r="L74">
            <v>4</v>
          </cell>
          <cell r="M74">
            <v>0</v>
          </cell>
          <cell r="N74">
            <v>4</v>
          </cell>
        </row>
        <row r="75">
          <cell r="G75" t="str">
            <v>4903111346943</v>
          </cell>
          <cell r="H75" t="str">
            <v>4903111346943</v>
          </cell>
          <cell r="I75" t="str">
            <v>UNICHARM- BVS Center-in siêu mỏng cánh 36.5cm-10m</v>
          </cell>
          <cell r="J75" t="str">
            <v>PCS</v>
          </cell>
          <cell r="K75">
            <v>120000</v>
          </cell>
          <cell r="L75">
            <v>0</v>
          </cell>
          <cell r="M75">
            <v>0</v>
          </cell>
          <cell r="N75">
            <v>0</v>
          </cell>
        </row>
        <row r="76">
          <cell r="G76" t="str">
            <v>4903111360987</v>
          </cell>
          <cell r="H76" t="str">
            <v>4903111360987</v>
          </cell>
          <cell r="I76" t="str">
            <v>UNICHARM- BVS Jukusui ban đêm có cánh 42cm- 10m</v>
          </cell>
          <cell r="J76" t="str">
            <v>PCS</v>
          </cell>
          <cell r="K76">
            <v>145000</v>
          </cell>
          <cell r="L76">
            <v>12</v>
          </cell>
          <cell r="M76">
            <v>0</v>
          </cell>
          <cell r="N76">
            <v>12</v>
          </cell>
        </row>
        <row r="77">
          <cell r="G77" t="str">
            <v>4901301254528</v>
          </cell>
          <cell r="H77" t="str">
            <v>4901301254528</v>
          </cell>
          <cell r="I77" t="str">
            <v>KAO- BVS ban đêm Laurier có cánh 34cm (16 m)</v>
          </cell>
          <cell r="J77" t="str">
            <v>PCS</v>
          </cell>
          <cell r="K77">
            <v>150000</v>
          </cell>
          <cell r="L77">
            <v>0</v>
          </cell>
          <cell r="M77">
            <v>0</v>
          </cell>
          <cell r="N77">
            <v>0</v>
          </cell>
        </row>
        <row r="78">
          <cell r="G78" t="str">
            <v>6934212217731</v>
          </cell>
          <cell r="H78" t="str">
            <v>6934212217731</v>
          </cell>
          <cell r="I78" t="str">
            <v>RICKY - BVS quần Star Starry 5 miếng</v>
          </cell>
          <cell r="J78" t="str">
            <v>PCS</v>
          </cell>
          <cell r="K78">
            <v>45000</v>
          </cell>
          <cell r="L78">
            <v>0</v>
          </cell>
          <cell r="M78">
            <v>0</v>
          </cell>
          <cell r="N78">
            <v>0</v>
          </cell>
        </row>
        <row r="79">
          <cell r="G79" t="str">
            <v>4903111347445</v>
          </cell>
          <cell r="H79" t="str">
            <v>4903111347445</v>
          </cell>
          <cell r="I79" t="str">
            <v>UNICHARM- BVS ban đêm 29cm (9miếngx2gói)</v>
          </cell>
          <cell r="J79" t="str">
            <v>PCS</v>
          </cell>
          <cell r="K79">
            <v>130000</v>
          </cell>
          <cell r="L79">
            <v>0</v>
          </cell>
          <cell r="M79">
            <v>0</v>
          </cell>
          <cell r="N79">
            <v>0</v>
          </cell>
        </row>
        <row r="80">
          <cell r="G80" t="str">
            <v>4901301392398</v>
          </cell>
          <cell r="H80" t="str">
            <v>4901301392398</v>
          </cell>
          <cell r="I80" t="str">
            <v xml:space="preserve">KAO- BVS Laurier ban đêm cánh 30cm (9 miếng x 2) </v>
          </cell>
          <cell r="J80" t="str">
            <v>PCS</v>
          </cell>
          <cell r="K80">
            <v>110000</v>
          </cell>
          <cell r="L80">
            <v>0</v>
          </cell>
          <cell r="M80">
            <v>0</v>
          </cell>
          <cell r="N80">
            <v>0</v>
          </cell>
        </row>
        <row r="81">
          <cell r="G81" t="str">
            <v>4903111373673</v>
          </cell>
          <cell r="H81" t="str">
            <v>4903111373673</v>
          </cell>
          <cell r="I81" t="str">
            <v>UNICHARM- BVS Center-in ban đêm có cánh 29cm</v>
          </cell>
          <cell r="J81" t="str">
            <v>PCS</v>
          </cell>
          <cell r="K81">
            <v>120000</v>
          </cell>
          <cell r="L81">
            <v>18</v>
          </cell>
          <cell r="M81">
            <v>0</v>
          </cell>
          <cell r="N81">
            <v>18</v>
          </cell>
        </row>
        <row r="82">
          <cell r="G82" t="str">
            <v>4902011122558</v>
          </cell>
          <cell r="H82" t="str">
            <v>4902011122558</v>
          </cell>
          <cell r="I82" t="str">
            <v>ELIS- BVS dạng quần size M-L màu da (2c)</v>
          </cell>
          <cell r="J82" t="str">
            <v>PCS</v>
          </cell>
          <cell r="K82">
            <v>50000</v>
          </cell>
          <cell r="L82">
            <v>2</v>
          </cell>
          <cell r="M82">
            <v>-2</v>
          </cell>
          <cell r="N82">
            <v>0</v>
          </cell>
        </row>
        <row r="83">
          <cell r="G83" t="str">
            <v>4902011890105</v>
          </cell>
          <cell r="H83" t="str">
            <v>4902011890105</v>
          </cell>
          <cell r="I83" t="str">
            <v>ELLEAIR- BVS ban đêm siêu mỏng có cánh 29cm 15m</v>
          </cell>
          <cell r="J83" t="str">
            <v>PCS</v>
          </cell>
          <cell r="K83">
            <v>109000</v>
          </cell>
          <cell r="L83">
            <v>12</v>
          </cell>
          <cell r="M83">
            <v>0</v>
          </cell>
          <cell r="N83">
            <v>12</v>
          </cell>
        </row>
        <row r="84">
          <cell r="G84" t="str">
            <v>4903111311293</v>
          </cell>
          <cell r="H84" t="str">
            <v>4903111311293</v>
          </cell>
          <cell r="I84" t="str">
            <v>UNICHARM- BVS Center-in siêu mỏng cánh 30.5cm-12m</v>
          </cell>
          <cell r="J84" t="str">
            <v>PCS</v>
          </cell>
          <cell r="K84">
            <v>120000</v>
          </cell>
          <cell r="L84">
            <v>14</v>
          </cell>
          <cell r="M84">
            <v>0</v>
          </cell>
          <cell r="N84">
            <v>14</v>
          </cell>
        </row>
        <row r="85">
          <cell r="G85" t="str">
            <v>4901301419484</v>
          </cell>
          <cell r="H85" t="str">
            <v>4901301419484</v>
          </cell>
          <cell r="I85" t="str">
            <v>KAO- BVS Laurier ban đêm có cánh 35cm 14 miếng</v>
          </cell>
          <cell r="J85" t="str">
            <v>PCS</v>
          </cell>
          <cell r="K85">
            <v>185000</v>
          </cell>
          <cell r="L85">
            <v>0</v>
          </cell>
          <cell r="M85">
            <v>0</v>
          </cell>
          <cell r="N85">
            <v>0</v>
          </cell>
        </row>
        <row r="86">
          <cell r="G86" t="str">
            <v>4903111346615</v>
          </cell>
          <cell r="H86" t="str">
            <v>4903111346615</v>
          </cell>
          <cell r="I86" t="str">
            <v>UNICHARM - Băng vệ sinh ban đêm không cánh 26cm</v>
          </cell>
          <cell r="J86" t="str">
            <v>PCS</v>
          </cell>
          <cell r="K86">
            <v>130000</v>
          </cell>
          <cell r="L86">
            <v>3</v>
          </cell>
          <cell r="M86">
            <v>0</v>
          </cell>
          <cell r="N86">
            <v>3</v>
          </cell>
        </row>
        <row r="87">
          <cell r="G87" t="str">
            <v>4901301392381</v>
          </cell>
          <cell r="H87" t="str">
            <v>4901301392381</v>
          </cell>
          <cell r="I87" t="str">
            <v>KAO- BVS Laurier ban đêm k.cánh 27cm (10m x 2 gói)</v>
          </cell>
          <cell r="J87" t="str">
            <v>PCS</v>
          </cell>
          <cell r="K87">
            <v>110000</v>
          </cell>
          <cell r="L87">
            <v>6</v>
          </cell>
          <cell r="M87">
            <v>0</v>
          </cell>
          <cell r="N87">
            <v>6</v>
          </cell>
        </row>
        <row r="88">
          <cell r="G88" t="str">
            <v>4902011122541</v>
          </cell>
          <cell r="H88" t="str">
            <v>4902011122541</v>
          </cell>
          <cell r="I88" t="str">
            <v>ELIS- BVS dạng quần size M-L màu đen (2c)</v>
          </cell>
          <cell r="J88" t="str">
            <v>PCS</v>
          </cell>
          <cell r="K88">
            <v>50000</v>
          </cell>
          <cell r="L88">
            <v>11</v>
          </cell>
          <cell r="M88">
            <v>-8</v>
          </cell>
          <cell r="N88">
            <v>3</v>
          </cell>
        </row>
        <row r="89">
          <cell r="G89" t="str">
            <v>4903111359660</v>
          </cell>
          <cell r="H89" t="str">
            <v>4903111359660</v>
          </cell>
          <cell r="I89" t="str">
            <v>UNICHARM- BVS Jukusui ban đêm có cánh 36cm- 12m</v>
          </cell>
          <cell r="J89" t="str">
            <v>PCS</v>
          </cell>
          <cell r="K89">
            <v>145000</v>
          </cell>
          <cell r="L89">
            <v>0</v>
          </cell>
          <cell r="M89">
            <v>0</v>
          </cell>
          <cell r="N89">
            <v>0</v>
          </cell>
        </row>
        <row r="90">
          <cell r="G90" t="str">
            <v>4903111360574</v>
          </cell>
          <cell r="H90" t="str">
            <v>4903111360574</v>
          </cell>
          <cell r="I90" t="str">
            <v>UNICHARM- BVS Jukusui ban đêm có cánh 40cm- 10m</v>
          </cell>
          <cell r="J90" t="str">
            <v>PCS</v>
          </cell>
          <cell r="K90">
            <v>145000</v>
          </cell>
          <cell r="L90">
            <v>1</v>
          </cell>
          <cell r="M90">
            <v>0</v>
          </cell>
          <cell r="N90">
            <v>1</v>
          </cell>
        </row>
        <row r="91">
          <cell r="G91" t="str">
            <v>4901301254283</v>
          </cell>
          <cell r="H91" t="str">
            <v>4901301254283</v>
          </cell>
          <cell r="I91" t="str">
            <v>KAO- BVS Laurier Slim Guard có cánh 25cm (19 m )</v>
          </cell>
          <cell r="J91" t="str">
            <v>PCS</v>
          </cell>
          <cell r="K91">
            <v>125000</v>
          </cell>
          <cell r="L91">
            <v>0</v>
          </cell>
          <cell r="M91">
            <v>0</v>
          </cell>
          <cell r="N91">
            <v>0</v>
          </cell>
        </row>
        <row r="92">
          <cell r="G92" t="str">
            <v>4901301392411</v>
          </cell>
          <cell r="H92" t="str">
            <v>4901301392411</v>
          </cell>
          <cell r="I92" t="str">
            <v xml:space="preserve">KAO- BVS Laurier ban ngày cánh 20.5cm 20 miếngx2 </v>
          </cell>
          <cell r="J92" t="str">
            <v>PCS</v>
          </cell>
          <cell r="K92">
            <v>95000</v>
          </cell>
          <cell r="L92">
            <v>1</v>
          </cell>
          <cell r="M92">
            <v>0</v>
          </cell>
          <cell r="N92">
            <v>1</v>
          </cell>
        </row>
        <row r="93">
          <cell r="G93" t="str">
            <v>4903111371259</v>
          </cell>
          <cell r="H93" t="str">
            <v>4903111371259</v>
          </cell>
          <cell r="I93" t="str">
            <v>UNICHARM- BVS Tampon Soft mềm ngày nhiều 25c</v>
          </cell>
          <cell r="J93" t="str">
            <v>PCS</v>
          </cell>
          <cell r="K93">
            <v>255000</v>
          </cell>
          <cell r="L93">
            <v>11</v>
          </cell>
          <cell r="M93">
            <v>0</v>
          </cell>
          <cell r="N93">
            <v>11</v>
          </cell>
        </row>
        <row r="94">
          <cell r="G94" t="str">
            <v>8801260418596</v>
          </cell>
          <cell r="H94" t="str">
            <v>8801260418596</v>
          </cell>
          <cell r="I94" t="str">
            <v>KLEANNARA- BVS SOONSOOHANMYEON siêu mỏng cánh 26cm</v>
          </cell>
          <cell r="J94" t="str">
            <v>PCS</v>
          </cell>
          <cell r="K94">
            <v>135000</v>
          </cell>
          <cell r="L94">
            <v>12</v>
          </cell>
          <cell r="M94">
            <v>0</v>
          </cell>
          <cell r="N94">
            <v>12</v>
          </cell>
        </row>
        <row r="95">
          <cell r="G95" t="str">
            <v>4903111320738</v>
          </cell>
          <cell r="H95" t="str">
            <v>4903111320738</v>
          </cell>
          <cell r="I95" t="str">
            <v>UNICHARM- BVS Center-in siêu mỏng cánh 24.5cm 8ch</v>
          </cell>
          <cell r="J95" t="str">
            <v>PCS</v>
          </cell>
          <cell r="K95">
            <v>90000</v>
          </cell>
          <cell r="L95">
            <v>0</v>
          </cell>
          <cell r="M95">
            <v>0</v>
          </cell>
          <cell r="N95">
            <v>0</v>
          </cell>
        </row>
        <row r="96">
          <cell r="G96" t="str">
            <v>4903111317769</v>
          </cell>
          <cell r="H96" t="str">
            <v>4903111317769</v>
          </cell>
          <cell r="I96" t="str">
            <v>UNICHARM- BVS Hadaomoi ban ngày ko cánh 21cm- 32m</v>
          </cell>
          <cell r="J96" t="str">
            <v>PCS</v>
          </cell>
          <cell r="K96">
            <v>120000</v>
          </cell>
          <cell r="L96">
            <v>18</v>
          </cell>
          <cell r="M96">
            <v>0</v>
          </cell>
          <cell r="N96">
            <v>18</v>
          </cell>
        </row>
        <row r="97">
          <cell r="G97" t="str">
            <v>4903111365883</v>
          </cell>
          <cell r="H97" t="str">
            <v>4903111365883</v>
          </cell>
          <cell r="I97" t="str">
            <v>UNICHARM- BVS Center-in có cánh 26cm</v>
          </cell>
          <cell r="J97" t="str">
            <v>PCS</v>
          </cell>
          <cell r="K97">
            <v>120000</v>
          </cell>
          <cell r="L97">
            <v>0</v>
          </cell>
          <cell r="M97">
            <v>0</v>
          </cell>
          <cell r="N97">
            <v>0</v>
          </cell>
        </row>
        <row r="98">
          <cell r="G98" t="str">
            <v>4903111382965</v>
          </cell>
          <cell r="H98" t="str">
            <v>4903111382965</v>
          </cell>
          <cell r="I98" t="str">
            <v>UNICHARM- Set BVS hàng ngày Sofy không cánh 30mx2</v>
          </cell>
          <cell r="J98" t="str">
            <v>PCS</v>
          </cell>
          <cell r="K98">
            <v>99000</v>
          </cell>
          <cell r="L98">
            <v>0</v>
          </cell>
          <cell r="M98">
            <v>0</v>
          </cell>
          <cell r="N98">
            <v>0</v>
          </cell>
        </row>
        <row r="99">
          <cell r="G99" t="str">
            <v>4903111317912</v>
          </cell>
          <cell r="H99" t="str">
            <v>4903111317912</v>
          </cell>
          <cell r="I99" t="str">
            <v>UNICHARM- BVS Hadamoi ban ngày siêu mỏng 23cm</v>
          </cell>
          <cell r="J99" t="str">
            <v>PCS</v>
          </cell>
          <cell r="K99">
            <v>110000</v>
          </cell>
          <cell r="L99">
            <v>0</v>
          </cell>
          <cell r="M99">
            <v>0</v>
          </cell>
          <cell r="N99">
            <v>0</v>
          </cell>
        </row>
        <row r="100">
          <cell r="G100" t="str">
            <v>3000012508003</v>
          </cell>
          <cell r="H100" t="str">
            <v>3000012508003</v>
          </cell>
          <cell r="I100" t="str">
            <v>ELLEAIR- BVS hàng mẫu</v>
          </cell>
          <cell r="J100" t="str">
            <v>PCS</v>
          </cell>
          <cell r="L100">
            <v>25</v>
          </cell>
          <cell r="M100">
            <v>0</v>
          </cell>
          <cell r="N100">
            <v>25</v>
          </cell>
        </row>
        <row r="101">
          <cell r="G101" t="str">
            <v>4903111305216</v>
          </cell>
          <cell r="H101" t="str">
            <v>4903111305216</v>
          </cell>
          <cell r="I101" t="str">
            <v>UNICHARM- BVS Tampon Compact nhỏ gọn ngày thường8c</v>
          </cell>
          <cell r="J101" t="str">
            <v>PCS</v>
          </cell>
          <cell r="K101">
            <v>75000</v>
          </cell>
          <cell r="L101">
            <v>0</v>
          </cell>
          <cell r="M101">
            <v>0</v>
          </cell>
          <cell r="N101">
            <v>0</v>
          </cell>
        </row>
        <row r="102">
          <cell r="G102" t="str">
            <v>4903111373154</v>
          </cell>
          <cell r="H102" t="str">
            <v>4903111373154</v>
          </cell>
          <cell r="I102" t="str">
            <v>UNICHARM- BVS Center-in có cánh 21cm</v>
          </cell>
          <cell r="J102" t="str">
            <v>PCS</v>
          </cell>
          <cell r="K102">
            <v>120000</v>
          </cell>
          <cell r="L102">
            <v>3</v>
          </cell>
          <cell r="M102">
            <v>0</v>
          </cell>
          <cell r="N102">
            <v>3</v>
          </cell>
        </row>
        <row r="103">
          <cell r="G103" t="str">
            <v>4902011890082</v>
          </cell>
          <cell r="H103" t="str">
            <v>4902011890082</v>
          </cell>
          <cell r="I103" t="str">
            <v>ELLEAIR- BVS siêu mỏng có cánh 23cm 23m</v>
          </cell>
          <cell r="J103" t="str">
            <v>PCS</v>
          </cell>
          <cell r="K103">
            <v>99000</v>
          </cell>
          <cell r="L103">
            <v>2</v>
          </cell>
          <cell r="M103">
            <v>-2</v>
          </cell>
          <cell r="N103">
            <v>0</v>
          </cell>
        </row>
        <row r="104">
          <cell r="G104" t="str">
            <v>8801260418589</v>
          </cell>
          <cell r="H104" t="str">
            <v>8801260418589</v>
          </cell>
          <cell r="I104" t="str">
            <v>KLEANNARA- BVS SOONSOOHANMYEON siêu mỏng cánh 23cm</v>
          </cell>
          <cell r="J104" t="str">
            <v>PCS</v>
          </cell>
          <cell r="K104">
            <v>135000</v>
          </cell>
          <cell r="L104">
            <v>6</v>
          </cell>
          <cell r="M104">
            <v>0</v>
          </cell>
          <cell r="N104">
            <v>6</v>
          </cell>
        </row>
        <row r="105">
          <cell r="G105" t="str">
            <v>4901301282750</v>
          </cell>
          <cell r="H105" t="str">
            <v>4901301282750</v>
          </cell>
          <cell r="I105" t="str">
            <v>KAO- BVS Laurier F siêu mỏng có cánh 25cm 17 miếng</v>
          </cell>
          <cell r="J105" t="str">
            <v>PCS</v>
          </cell>
          <cell r="K105">
            <v>100000</v>
          </cell>
          <cell r="L105">
            <v>0</v>
          </cell>
          <cell r="M105">
            <v>0</v>
          </cell>
          <cell r="N105">
            <v>0</v>
          </cell>
        </row>
        <row r="106">
          <cell r="G106" t="str">
            <v>4903111317950</v>
          </cell>
          <cell r="H106" t="str">
            <v>4903111317950</v>
          </cell>
          <cell r="I106" t="str">
            <v>UNICHARM- BVS Hadaomoi ban ngày có cánh 21cm- 26m</v>
          </cell>
          <cell r="J106" t="str">
            <v>PCS</v>
          </cell>
          <cell r="K106">
            <v>120000</v>
          </cell>
          <cell r="L106">
            <v>2</v>
          </cell>
          <cell r="M106">
            <v>0</v>
          </cell>
          <cell r="N106">
            <v>2</v>
          </cell>
        </row>
        <row r="107">
          <cell r="G107" t="str">
            <v>4903111300419</v>
          </cell>
          <cell r="H107" t="str">
            <v>4903111300419</v>
          </cell>
          <cell r="I107" t="str">
            <v>UNICHARM- BVS Hadamoi ban ngày không cánh 23cm</v>
          </cell>
          <cell r="J107" t="str">
            <v>PCS</v>
          </cell>
          <cell r="K107">
            <v>110000</v>
          </cell>
          <cell r="L107">
            <v>0</v>
          </cell>
          <cell r="M107">
            <v>0</v>
          </cell>
          <cell r="N107">
            <v>0</v>
          </cell>
        </row>
        <row r="108">
          <cell r="G108" t="str">
            <v>4903111346400</v>
          </cell>
          <cell r="H108" t="str">
            <v>4903111346400</v>
          </cell>
          <cell r="I108" t="str">
            <v>UNICHARM- SET BVS HÀNG NGÀY SOFY KHÔNG CÁNH 28MX2</v>
          </cell>
          <cell r="J108" t="str">
            <v>PCS</v>
          </cell>
          <cell r="K108">
            <v>99000</v>
          </cell>
          <cell r="L108">
            <v>0</v>
          </cell>
          <cell r="M108">
            <v>0</v>
          </cell>
          <cell r="N108">
            <v>0</v>
          </cell>
        </row>
        <row r="109">
          <cell r="G109" t="str">
            <v>4903111370603</v>
          </cell>
          <cell r="H109" t="str">
            <v>4903111370603</v>
          </cell>
          <cell r="I109" t="str">
            <v>UNICHARM- BVS Tampon Soft mềm ngày ít 10c</v>
          </cell>
          <cell r="J109" t="str">
            <v>PCS</v>
          </cell>
          <cell r="K109">
            <v>90000</v>
          </cell>
          <cell r="L109">
            <v>0</v>
          </cell>
          <cell r="M109">
            <v>0</v>
          </cell>
          <cell r="N109">
            <v>0</v>
          </cell>
        </row>
        <row r="110">
          <cell r="G110" t="str">
            <v>4901301392367</v>
          </cell>
          <cell r="H110" t="str">
            <v>4901301392367</v>
          </cell>
          <cell r="I110" t="str">
            <v>KAO-BVS Laurier ban ngày k.cánh 20.5cm 28 miếng</v>
          </cell>
          <cell r="J110" t="str">
            <v>PCS</v>
          </cell>
          <cell r="K110">
            <v>65000</v>
          </cell>
          <cell r="L110">
            <v>0</v>
          </cell>
          <cell r="M110">
            <v>0</v>
          </cell>
          <cell r="N110">
            <v>0</v>
          </cell>
        </row>
        <row r="111">
          <cell r="G111" t="str">
            <v>4903111308118</v>
          </cell>
          <cell r="H111" t="str">
            <v>4903111308118</v>
          </cell>
          <cell r="I111" t="str">
            <v>UNICHARM- BVS Tampon Eldy ngày nhiều 20c</v>
          </cell>
          <cell r="J111" t="str">
            <v>PCS</v>
          </cell>
          <cell r="K111">
            <v>145000</v>
          </cell>
          <cell r="L111">
            <v>0</v>
          </cell>
          <cell r="M111">
            <v>0</v>
          </cell>
          <cell r="N111">
            <v>0</v>
          </cell>
        </row>
        <row r="112">
          <cell r="G112" t="str">
            <v>4903111383146</v>
          </cell>
          <cell r="H112" t="str">
            <v>4903111383146</v>
          </cell>
          <cell r="I112" t="str">
            <v>UNICHARM-(Set 2) BVS ban ngày Sofy có cánh 22m</v>
          </cell>
          <cell r="J112" t="str">
            <v>PCS</v>
          </cell>
          <cell r="K112">
            <v>99000</v>
          </cell>
          <cell r="L112">
            <v>0</v>
          </cell>
          <cell r="M112">
            <v>0</v>
          </cell>
          <cell r="N112">
            <v>0</v>
          </cell>
        </row>
        <row r="113">
          <cell r="G113" t="str">
            <v>8801260418817</v>
          </cell>
          <cell r="H113" t="str">
            <v>8801260418817</v>
          </cell>
          <cell r="I113" t="str">
            <v>KLEANNARA- BVS SOONSOOHAN 26cm</v>
          </cell>
          <cell r="J113" t="str">
            <v>PCS</v>
          </cell>
          <cell r="K113">
            <v>82500</v>
          </cell>
          <cell r="L113">
            <v>0</v>
          </cell>
          <cell r="M113">
            <v>0</v>
          </cell>
          <cell r="N113">
            <v>0</v>
          </cell>
        </row>
        <row r="114">
          <cell r="G114" t="str">
            <v>4903111305155</v>
          </cell>
          <cell r="H114" t="str">
            <v>4903111305155</v>
          </cell>
          <cell r="I114" t="str">
            <v>UNICHARM- BVS Tampon Compact nhỏ gọn ngày nhiều 8c</v>
          </cell>
          <cell r="J114" t="str">
            <v>PCS</v>
          </cell>
          <cell r="K114">
            <v>75000</v>
          </cell>
          <cell r="L114">
            <v>0</v>
          </cell>
          <cell r="M114">
            <v>0</v>
          </cell>
          <cell r="N114">
            <v>0</v>
          </cell>
        </row>
        <row r="115">
          <cell r="G115" t="str">
            <v>8801260420728</v>
          </cell>
          <cell r="H115" t="str">
            <v>8801260420728</v>
          </cell>
          <cell r="I115" t="str">
            <v>KLEANNARA- BVS ZERO YOUNG 29cm</v>
          </cell>
          <cell r="J115" t="str">
            <v>PCS</v>
          </cell>
          <cell r="K115">
            <v>90000</v>
          </cell>
          <cell r="L115">
            <v>13</v>
          </cell>
          <cell r="M115">
            <v>0</v>
          </cell>
          <cell r="N115">
            <v>13</v>
          </cell>
        </row>
        <row r="116">
          <cell r="G116" t="str">
            <v>4903111363407</v>
          </cell>
          <cell r="H116" t="str">
            <v>4903111363407</v>
          </cell>
          <cell r="I116" t="str">
            <v>UNICHARM- BVS Hadaomoi ban ngày có cánh 23cm- 20m</v>
          </cell>
          <cell r="J116" t="str">
            <v>PCS</v>
          </cell>
          <cell r="K116">
            <v>120000</v>
          </cell>
          <cell r="L116">
            <v>0</v>
          </cell>
          <cell r="M116">
            <v>0</v>
          </cell>
          <cell r="N116">
            <v>0</v>
          </cell>
        </row>
        <row r="117">
          <cell r="G117" t="str">
            <v>4903111370955</v>
          </cell>
          <cell r="H117" t="str">
            <v>4903111370955</v>
          </cell>
          <cell r="I117" t="str">
            <v>UNICHARM- BVS Tampon Soft mềm ngày nhiều 9c</v>
          </cell>
          <cell r="J117" t="str">
            <v>PCS</v>
          </cell>
          <cell r="K117">
            <v>90000</v>
          </cell>
          <cell r="L117">
            <v>20</v>
          </cell>
          <cell r="M117">
            <v>0</v>
          </cell>
          <cell r="N117">
            <v>20</v>
          </cell>
        </row>
        <row r="118">
          <cell r="G118" t="str">
            <v>4901301419460</v>
          </cell>
          <cell r="H118" t="str">
            <v>4901301419460</v>
          </cell>
          <cell r="I118" t="str">
            <v>KAO- BVS Laurier ban ngày có cánh 25cm 30 miếng</v>
          </cell>
          <cell r="J118" t="str">
            <v>PCS</v>
          </cell>
          <cell r="K118">
            <v>175000</v>
          </cell>
          <cell r="L118">
            <v>0</v>
          </cell>
          <cell r="M118">
            <v>0</v>
          </cell>
          <cell r="N118">
            <v>0</v>
          </cell>
        </row>
        <row r="119">
          <cell r="G119" t="str">
            <v>4901301392374</v>
          </cell>
          <cell r="H119" t="str">
            <v>4901301392374</v>
          </cell>
          <cell r="I119" t="str">
            <v xml:space="preserve">KAO-BVS Laurier ban ngày có cánh 20.5cm 20 miếng </v>
          </cell>
          <cell r="J119" t="str">
            <v>PCS</v>
          </cell>
          <cell r="K119">
            <v>65000</v>
          </cell>
          <cell r="L119">
            <v>0</v>
          </cell>
          <cell r="M119">
            <v>0</v>
          </cell>
          <cell r="N119">
            <v>0</v>
          </cell>
        </row>
        <row r="120">
          <cell r="G120" t="str">
            <v>4903111308347</v>
          </cell>
          <cell r="H120" t="str">
            <v>4903111308347</v>
          </cell>
          <cell r="I120" t="str">
            <v>UNICHARM- BVS Tampon Eldy ngày siêu nhiều 20c</v>
          </cell>
          <cell r="J120" t="str">
            <v>PCS</v>
          </cell>
          <cell r="K120">
            <v>145000</v>
          </cell>
          <cell r="L120">
            <v>0</v>
          </cell>
          <cell r="M120">
            <v>0</v>
          </cell>
          <cell r="N120">
            <v>0</v>
          </cell>
        </row>
        <row r="121">
          <cell r="G121" t="str">
            <v>4901301419507</v>
          </cell>
          <cell r="H121" t="str">
            <v>4901301419507</v>
          </cell>
          <cell r="I121" t="str">
            <v>KAO- BVS Laurier ban ngày có cánh 22.5cm 36 miếng</v>
          </cell>
          <cell r="J121" t="str">
            <v>PCS</v>
          </cell>
          <cell r="K121">
            <v>175000</v>
          </cell>
          <cell r="L121">
            <v>0</v>
          </cell>
          <cell r="M121">
            <v>0</v>
          </cell>
          <cell r="N121">
            <v>0</v>
          </cell>
        </row>
        <row r="122">
          <cell r="G122" t="str">
            <v>4903111371174</v>
          </cell>
          <cell r="H122" t="str">
            <v>4903111371174</v>
          </cell>
          <cell r="I122" t="str">
            <v>UNICHARM- BVS Tampon Soft mềm 32c</v>
          </cell>
          <cell r="J122" t="str">
            <v>PCS</v>
          </cell>
          <cell r="K122">
            <v>255000</v>
          </cell>
          <cell r="L122">
            <v>6</v>
          </cell>
          <cell r="M122">
            <v>-1</v>
          </cell>
          <cell r="N122">
            <v>5</v>
          </cell>
        </row>
        <row r="123">
          <cell r="G123" t="str">
            <v>4903111313426</v>
          </cell>
          <cell r="H123" t="str">
            <v>4903111313426</v>
          </cell>
          <cell r="I123" t="str">
            <v>UNICHARM- BVS ban ngày cánh h.hoa trắng 22 miếng</v>
          </cell>
          <cell r="J123" t="str">
            <v>PCS</v>
          </cell>
          <cell r="K123">
            <v>110000</v>
          </cell>
          <cell r="L123">
            <v>0</v>
          </cell>
          <cell r="M123">
            <v>0</v>
          </cell>
          <cell r="N123">
            <v>0</v>
          </cell>
        </row>
        <row r="124">
          <cell r="G124" t="str">
            <v>4901750800994</v>
          </cell>
          <cell r="H124" t="str">
            <v>4901750800994</v>
          </cell>
          <cell r="I124" t="str">
            <v>CRECIA- BVS Poise Liner mỏng có cánh 23cm ( 20 m )</v>
          </cell>
          <cell r="J124" t="str">
            <v>PCS</v>
          </cell>
          <cell r="K124">
            <v>110000</v>
          </cell>
          <cell r="L124">
            <v>0</v>
          </cell>
          <cell r="M124">
            <v>0</v>
          </cell>
          <cell r="N124">
            <v>0</v>
          </cell>
        </row>
        <row r="125">
          <cell r="G125" t="str">
            <v>4901301306241</v>
          </cell>
          <cell r="H125" t="str">
            <v>4901301306241</v>
          </cell>
          <cell r="I125" t="str">
            <v>KAO- BVS Laurier hàng ngày Kirei Style (36 mi )</v>
          </cell>
          <cell r="J125" t="str">
            <v>PCS</v>
          </cell>
          <cell r="K125">
            <v>65000</v>
          </cell>
          <cell r="L125">
            <v>0</v>
          </cell>
          <cell r="M125">
            <v>0</v>
          </cell>
          <cell r="N125">
            <v>0</v>
          </cell>
        </row>
        <row r="126">
          <cell r="G126" t="str">
            <v>4903111310692</v>
          </cell>
          <cell r="H126" t="str">
            <v>4903111310692</v>
          </cell>
          <cell r="I126" t="str">
            <v>UNICHARM- BVS ban ngày có cánh ko mùi 22 miếng</v>
          </cell>
          <cell r="J126" t="str">
            <v>PCS</v>
          </cell>
          <cell r="K126">
            <v>110000</v>
          </cell>
          <cell r="L126">
            <v>0</v>
          </cell>
          <cell r="M126">
            <v>0</v>
          </cell>
          <cell r="N126">
            <v>0</v>
          </cell>
        </row>
        <row r="127">
          <cell r="G127" t="str">
            <v>4903111342273</v>
          </cell>
          <cell r="H127" t="str">
            <v>4903111342273</v>
          </cell>
          <cell r="I127" t="str">
            <v>UNICHARM- BVS Tampon Soft mềm ngày siêu nhiều 7c</v>
          </cell>
          <cell r="J127" t="str">
            <v>PCS</v>
          </cell>
          <cell r="K127">
            <v>90000</v>
          </cell>
          <cell r="L127">
            <v>14</v>
          </cell>
          <cell r="M127">
            <v>-2</v>
          </cell>
          <cell r="N127">
            <v>12</v>
          </cell>
        </row>
        <row r="128">
          <cell r="G128" t="str">
            <v>8801260418602</v>
          </cell>
          <cell r="H128" t="str">
            <v>8801260418602</v>
          </cell>
          <cell r="I128" t="str">
            <v>KLEANNARA- BVS SOONSOOHANMYEON siêu mỏng cánh 29cm</v>
          </cell>
          <cell r="J128" t="str">
            <v>PCS</v>
          </cell>
          <cell r="K128">
            <v>135000</v>
          </cell>
          <cell r="L128">
            <v>17</v>
          </cell>
          <cell r="M128">
            <v>0</v>
          </cell>
          <cell r="N128">
            <v>17</v>
          </cell>
        </row>
        <row r="129">
          <cell r="G129" t="str">
            <v>4903111301478</v>
          </cell>
          <cell r="H129" t="str">
            <v>4903111301478</v>
          </cell>
          <cell r="I129" t="str">
            <v>UNICHARM- BVS Hadamoi ban ngày có cánh 26cm</v>
          </cell>
          <cell r="J129" t="str">
            <v>PCS</v>
          </cell>
          <cell r="K129">
            <v>110000</v>
          </cell>
          <cell r="L129">
            <v>0</v>
          </cell>
          <cell r="M129">
            <v>0</v>
          </cell>
          <cell r="N129">
            <v>0</v>
          </cell>
        </row>
        <row r="130">
          <cell r="G130" t="str">
            <v>8801260418800</v>
          </cell>
          <cell r="H130" t="str">
            <v>8801260418800</v>
          </cell>
          <cell r="I130" t="str">
            <v>KLEANNARA- BVS SOONSOOHAN 23cm</v>
          </cell>
          <cell r="J130" t="str">
            <v>PCS</v>
          </cell>
          <cell r="K130">
            <v>79500</v>
          </cell>
          <cell r="L130">
            <v>0</v>
          </cell>
          <cell r="M130">
            <v>0</v>
          </cell>
          <cell r="N130">
            <v>0</v>
          </cell>
        </row>
        <row r="131">
          <cell r="G131" t="str">
            <v>4901301392404</v>
          </cell>
          <cell r="H131" t="str">
            <v>4901301392404</v>
          </cell>
          <cell r="I131" t="str">
            <v xml:space="preserve">KAO- BVS Laurier hàng ngày k cánh20.5cm 28miếngx2 </v>
          </cell>
          <cell r="J131" t="str">
            <v>PCS</v>
          </cell>
          <cell r="K131">
            <v>110000</v>
          </cell>
          <cell r="L131">
            <v>1</v>
          </cell>
          <cell r="M131">
            <v>0</v>
          </cell>
          <cell r="N131">
            <v>1</v>
          </cell>
        </row>
        <row r="132">
          <cell r="G132" t="str">
            <v>4901301254511</v>
          </cell>
          <cell r="H132" t="str">
            <v>4901301254511</v>
          </cell>
          <cell r="I132" t="str">
            <v>KAO- BVS Laurier siêu thấm hút có cánh 30cm (18 m)</v>
          </cell>
          <cell r="J132" t="str">
            <v>PCS</v>
          </cell>
          <cell r="K132">
            <v>150000</v>
          </cell>
          <cell r="L132">
            <v>0</v>
          </cell>
          <cell r="M132">
            <v>0</v>
          </cell>
          <cell r="N132">
            <v>0</v>
          </cell>
        </row>
        <row r="133">
          <cell r="G133" t="str">
            <v>4903111301249</v>
          </cell>
          <cell r="H133" t="str">
            <v>4903111301249</v>
          </cell>
          <cell r="I133" t="str">
            <v>UNICHARM- BVS Hadamoi ban ngày có cánh 23cm 15m</v>
          </cell>
          <cell r="J133" t="str">
            <v>PCS</v>
          </cell>
          <cell r="K133">
            <v>110000</v>
          </cell>
          <cell r="L133">
            <v>0</v>
          </cell>
          <cell r="M133">
            <v>0</v>
          </cell>
          <cell r="N133">
            <v>0</v>
          </cell>
        </row>
        <row r="134">
          <cell r="G134" t="str">
            <v>8801260417179</v>
          </cell>
          <cell r="H134" t="str">
            <v>8801260417179</v>
          </cell>
          <cell r="I134" t="str">
            <v>KLEANNARA- BVS ZERO siêu mỏng có cánh 26cm</v>
          </cell>
          <cell r="J134" t="str">
            <v>PCS</v>
          </cell>
          <cell r="K134">
            <v>115000</v>
          </cell>
          <cell r="L134">
            <v>5</v>
          </cell>
          <cell r="M134">
            <v>-3</v>
          </cell>
          <cell r="N134">
            <v>2</v>
          </cell>
        </row>
        <row r="135">
          <cell r="G135" t="str">
            <v>4903111310814</v>
          </cell>
          <cell r="H135" t="str">
            <v>4903111310814</v>
          </cell>
          <cell r="I135" t="str">
            <v xml:space="preserve">UNICHARM-BVS Center-in siêu mỏng cánh 24.5cm-16m </v>
          </cell>
          <cell r="J135" t="str">
            <v>PCS</v>
          </cell>
          <cell r="K135">
            <v>110000</v>
          </cell>
          <cell r="L135">
            <v>0</v>
          </cell>
          <cell r="M135">
            <v>0</v>
          </cell>
          <cell r="N135">
            <v>0</v>
          </cell>
        </row>
        <row r="136">
          <cell r="G136" t="str">
            <v>4902011890099</v>
          </cell>
          <cell r="H136" t="str">
            <v>4902011890099</v>
          </cell>
          <cell r="I136" t="str">
            <v>ELLEAIR- BVS siêu mỏng có cánh 25cm 19m</v>
          </cell>
          <cell r="J136" t="str">
            <v>PCS</v>
          </cell>
          <cell r="K136">
            <v>99000</v>
          </cell>
          <cell r="L136">
            <v>7</v>
          </cell>
          <cell r="M136">
            <v>-2</v>
          </cell>
          <cell r="N136">
            <v>5</v>
          </cell>
        </row>
        <row r="137">
          <cell r="G137" t="str">
            <v>8801260420711</v>
          </cell>
          <cell r="H137" t="str">
            <v>8801260420711</v>
          </cell>
          <cell r="I137" t="str">
            <v>KLEANNARA- BVS ZERO YOUNG 26cm</v>
          </cell>
          <cell r="J137" t="str">
            <v>PCS</v>
          </cell>
          <cell r="K137">
            <v>90000</v>
          </cell>
          <cell r="L137">
            <v>1</v>
          </cell>
          <cell r="M137">
            <v>0</v>
          </cell>
          <cell r="N137">
            <v>1</v>
          </cell>
        </row>
        <row r="138">
          <cell r="G138" t="str">
            <v>4903111362509</v>
          </cell>
          <cell r="H138" t="str">
            <v>4903111362509</v>
          </cell>
          <cell r="I138" t="str">
            <v>UNICHARM- BVS Hadaomoi ban ngày ko cánh 23cm- 24m</v>
          </cell>
          <cell r="J138" t="str">
            <v>PCS</v>
          </cell>
          <cell r="K138">
            <v>120000</v>
          </cell>
          <cell r="L138">
            <v>22</v>
          </cell>
          <cell r="M138">
            <v>-1</v>
          </cell>
          <cell r="N138">
            <v>21</v>
          </cell>
        </row>
        <row r="139">
          <cell r="G139" t="str">
            <v>4903111312016</v>
          </cell>
          <cell r="H139" t="str">
            <v>4903111312016</v>
          </cell>
          <cell r="I139" t="str">
            <v>UNICHARM- BVS ban ngày có cánh h.hoa hồng 22 miếng</v>
          </cell>
          <cell r="J139" t="str">
            <v>PCS</v>
          </cell>
          <cell r="K139">
            <v>110000</v>
          </cell>
          <cell r="L139">
            <v>0</v>
          </cell>
          <cell r="M139">
            <v>0</v>
          </cell>
          <cell r="N139">
            <v>0</v>
          </cell>
        </row>
        <row r="140">
          <cell r="G140" t="str">
            <v>4903111370795</v>
          </cell>
          <cell r="H140" t="str">
            <v>4903111370795</v>
          </cell>
          <cell r="I140" t="str">
            <v>UNICHARM- BVS Tampon Soft mềm ngày bình thường 10c</v>
          </cell>
          <cell r="J140" t="str">
            <v>PCS</v>
          </cell>
          <cell r="K140">
            <v>90000</v>
          </cell>
          <cell r="L140">
            <v>18</v>
          </cell>
          <cell r="M140">
            <v>0</v>
          </cell>
          <cell r="N140">
            <v>18</v>
          </cell>
        </row>
        <row r="141">
          <cell r="G141" t="str">
            <v>4903111346561</v>
          </cell>
          <cell r="H141" t="str">
            <v>4903111346561</v>
          </cell>
          <cell r="I141" t="str">
            <v>UNICHARM- SET BVS HÀNG NGÀY SOFY CÓ CÁNH 20MX2</v>
          </cell>
          <cell r="J141" t="str">
            <v>PCS</v>
          </cell>
          <cell r="K141">
            <v>99000</v>
          </cell>
          <cell r="L141">
            <v>1</v>
          </cell>
          <cell r="M141">
            <v>0</v>
          </cell>
          <cell r="N141">
            <v>1</v>
          </cell>
        </row>
        <row r="142">
          <cell r="G142" t="str">
            <v>4903111331314</v>
          </cell>
          <cell r="H142" t="str">
            <v>4903111331314</v>
          </cell>
          <cell r="I142" t="str">
            <v>UNICHARM- BVS Tampon Soft mềm 34c</v>
          </cell>
          <cell r="J142" t="str">
            <v>PCS</v>
          </cell>
          <cell r="K142">
            <v>255000</v>
          </cell>
          <cell r="L142">
            <v>9</v>
          </cell>
          <cell r="M142">
            <v>0</v>
          </cell>
          <cell r="N142">
            <v>9</v>
          </cell>
        </row>
        <row r="143">
          <cell r="G143" t="str">
            <v>4903111330775</v>
          </cell>
          <cell r="H143" t="str">
            <v>4903111330775</v>
          </cell>
          <cell r="I143" t="str">
            <v>UNICHARM- BVS Hadamoi ban ngày có cánh 23cm 24m</v>
          </cell>
          <cell r="J143" t="str">
            <v>PCS</v>
          </cell>
          <cell r="K143">
            <v>150000</v>
          </cell>
          <cell r="L143">
            <v>0</v>
          </cell>
          <cell r="M143">
            <v>0</v>
          </cell>
          <cell r="N143">
            <v>0</v>
          </cell>
        </row>
        <row r="144">
          <cell r="G144" t="str">
            <v>4903111332700</v>
          </cell>
          <cell r="H144" t="str">
            <v>4903111332700</v>
          </cell>
          <cell r="I144" t="str">
            <v>UNICHARM- BVS Hadamoi ban ngày siêu mỏng 26cm</v>
          </cell>
          <cell r="J144" t="str">
            <v>PCS</v>
          </cell>
          <cell r="K144">
            <v>110000</v>
          </cell>
          <cell r="L144">
            <v>0</v>
          </cell>
          <cell r="M144">
            <v>0</v>
          </cell>
          <cell r="N144">
            <v>0</v>
          </cell>
        </row>
        <row r="145">
          <cell r="G145" t="str">
            <v>8801260417162</v>
          </cell>
          <cell r="H145" t="str">
            <v>8801260417162</v>
          </cell>
          <cell r="I145" t="str">
            <v>KLEANNARA- BVS ZERO siêu mỏng có cánh 23cm</v>
          </cell>
          <cell r="J145" t="str">
            <v>PCS</v>
          </cell>
          <cell r="K145">
            <v>115000</v>
          </cell>
          <cell r="L145">
            <v>12</v>
          </cell>
          <cell r="M145">
            <v>0</v>
          </cell>
          <cell r="N145">
            <v>12</v>
          </cell>
        </row>
        <row r="146">
          <cell r="G146" t="str">
            <v>4903111321391</v>
          </cell>
          <cell r="H146" t="str">
            <v>4903111321391</v>
          </cell>
          <cell r="I146" t="str">
            <v>UNICHARM- BVS Center-in siêu mỏng cánh 21.5cm 10ch</v>
          </cell>
          <cell r="J146" t="str">
            <v>PCS</v>
          </cell>
          <cell r="K146">
            <v>90000</v>
          </cell>
          <cell r="L146">
            <v>0</v>
          </cell>
          <cell r="M146">
            <v>0</v>
          </cell>
          <cell r="N146">
            <v>0</v>
          </cell>
        </row>
        <row r="147">
          <cell r="G147" t="str">
            <v>4589959630347</v>
          </cell>
          <cell r="H147" t="str">
            <v>4589959630347</v>
          </cell>
          <cell r="I147" t="str">
            <v>DEYE- Cốc nguyệt san Fairy Cup 17ml</v>
          </cell>
          <cell r="J147" t="str">
            <v>PCS</v>
          </cell>
          <cell r="K147">
            <v>670000</v>
          </cell>
          <cell r="L147">
            <v>0</v>
          </cell>
          <cell r="M147">
            <v>0</v>
          </cell>
          <cell r="N147">
            <v>0</v>
          </cell>
        </row>
        <row r="148">
          <cell r="G148" t="str">
            <v>4903111375592</v>
          </cell>
          <cell r="H148" t="str">
            <v>4903111375592</v>
          </cell>
          <cell r="I148" t="str">
            <v>UNICHARM- BVS Kiyora hàng ngày không mùi 72m</v>
          </cell>
          <cell r="J148" t="str">
            <v>PCS</v>
          </cell>
          <cell r="K148">
            <v>100000</v>
          </cell>
          <cell r="L148">
            <v>0</v>
          </cell>
          <cell r="M148">
            <v>0</v>
          </cell>
          <cell r="N148">
            <v>0</v>
          </cell>
        </row>
        <row r="149">
          <cell r="G149" t="str">
            <v>4903111375103</v>
          </cell>
          <cell r="H149" t="str">
            <v>4903111375103</v>
          </cell>
          <cell r="I149" t="str">
            <v>UNICHARM- BVS Kiyora hàng ngày hương hoa xanh 72m</v>
          </cell>
          <cell r="J149" t="str">
            <v>PCS</v>
          </cell>
          <cell r="K149">
            <v>100000</v>
          </cell>
          <cell r="L149">
            <v>0</v>
          </cell>
          <cell r="M149">
            <v>0</v>
          </cell>
          <cell r="N149">
            <v>0</v>
          </cell>
        </row>
        <row r="150">
          <cell r="G150" t="str">
            <v>4901301306234</v>
          </cell>
          <cell r="H150" t="str">
            <v>4901301306234</v>
          </cell>
          <cell r="I150" t="str">
            <v>KAO- BVS Laurier hàng ngày hương nước hoa (72 m)</v>
          </cell>
          <cell r="J150" t="str">
            <v>PCS</v>
          </cell>
          <cell r="K150">
            <v>95000</v>
          </cell>
          <cell r="L150">
            <v>15</v>
          </cell>
          <cell r="M150">
            <v>-1</v>
          </cell>
          <cell r="N150">
            <v>14</v>
          </cell>
        </row>
        <row r="151">
          <cell r="G151" t="str">
            <v>8801260413416</v>
          </cell>
          <cell r="H151" t="str">
            <v>8801260413416</v>
          </cell>
          <cell r="I151" t="str">
            <v>KLEANNARA- BVS SOONSOOHAN hàng ngày 18cm</v>
          </cell>
          <cell r="J151" t="str">
            <v>PCS</v>
          </cell>
          <cell r="K151">
            <v>64500</v>
          </cell>
          <cell r="L151">
            <v>14</v>
          </cell>
          <cell r="M151">
            <v>-1</v>
          </cell>
          <cell r="N151">
            <v>13</v>
          </cell>
        </row>
        <row r="152">
          <cell r="G152" t="str">
            <v>8801260417056</v>
          </cell>
          <cell r="H152" t="str">
            <v>8801260417056</v>
          </cell>
          <cell r="I152" t="str">
            <v>KLEANNARA- BVS ZERO hàng ngày ko cánh 18cm</v>
          </cell>
          <cell r="J152" t="str">
            <v>PCS</v>
          </cell>
          <cell r="K152">
            <v>105000</v>
          </cell>
          <cell r="L152">
            <v>3</v>
          </cell>
          <cell r="M152">
            <v>0</v>
          </cell>
          <cell r="N152">
            <v>3</v>
          </cell>
        </row>
        <row r="153">
          <cell r="G153" t="str">
            <v>4901301306265</v>
          </cell>
          <cell r="H153" t="str">
            <v>4901301306265</v>
          </cell>
          <cell r="I153" t="str">
            <v>KAO- BVS Laurier hàng ngày hương mẫu đơn (72m)</v>
          </cell>
          <cell r="J153" t="str">
            <v>PCS</v>
          </cell>
          <cell r="K153">
            <v>95000</v>
          </cell>
          <cell r="L153">
            <v>17</v>
          </cell>
          <cell r="M153">
            <v>-2</v>
          </cell>
          <cell r="N153">
            <v>15</v>
          </cell>
        </row>
        <row r="154">
          <cell r="G154" t="str">
            <v>4903111364244</v>
          </cell>
          <cell r="H154" t="str">
            <v>4903111364244</v>
          </cell>
          <cell r="I154" t="str">
            <v>UNICHARM- BVS Kiyora hàng ngày hương cam quýt 72m</v>
          </cell>
          <cell r="J154" t="str">
            <v>PCS</v>
          </cell>
          <cell r="K154">
            <v>100000</v>
          </cell>
          <cell r="L154">
            <v>0</v>
          </cell>
          <cell r="M154">
            <v>0</v>
          </cell>
          <cell r="N154">
            <v>0</v>
          </cell>
        </row>
        <row r="155">
          <cell r="G155" t="str">
            <v>8801260418619</v>
          </cell>
          <cell r="H155" t="str">
            <v>8801260418619</v>
          </cell>
          <cell r="I155" t="str">
            <v>KLEANNARA- BVS SOONSOOHANMYEON hàng ngày 18 cm</v>
          </cell>
          <cell r="J155" t="str">
            <v>PCS</v>
          </cell>
          <cell r="K155">
            <v>185000</v>
          </cell>
          <cell r="L155">
            <v>28</v>
          </cell>
          <cell r="M155">
            <v>0</v>
          </cell>
          <cell r="N155">
            <v>28</v>
          </cell>
        </row>
        <row r="156">
          <cell r="G156" t="str">
            <v>4903111343348</v>
          </cell>
          <cell r="H156" t="str">
            <v>4903111343348</v>
          </cell>
          <cell r="I156" t="str">
            <v>UNICHARM- BVS Hadamoi siêu mỏng 17.5cm</v>
          </cell>
          <cell r="J156" t="str">
            <v>PCS</v>
          </cell>
          <cell r="K156">
            <v>110000</v>
          </cell>
          <cell r="L156">
            <v>0</v>
          </cell>
          <cell r="M156">
            <v>0</v>
          </cell>
          <cell r="N156">
            <v>0</v>
          </cell>
        </row>
        <row r="157">
          <cell r="G157" t="str">
            <v>4901301306210</v>
          </cell>
          <cell r="H157" t="str">
            <v>4901301306210</v>
          </cell>
          <cell r="I157" t="str">
            <v>KAO- BVS Laurier hàng ngày không mùi (72 m)</v>
          </cell>
          <cell r="J157" t="str">
            <v>PCS</v>
          </cell>
          <cell r="K157">
            <v>95000</v>
          </cell>
          <cell r="L157">
            <v>2</v>
          </cell>
          <cell r="M157">
            <v>0</v>
          </cell>
          <cell r="N157">
            <v>2</v>
          </cell>
        </row>
        <row r="158">
          <cell r="G158" t="str">
            <v>4901301306258</v>
          </cell>
          <cell r="H158" t="str">
            <v>4901301306258</v>
          </cell>
          <cell r="I158" t="str">
            <v>KAO- BVS Laurier hàng ngày hương hoa hồng (72 m)</v>
          </cell>
          <cell r="J158" t="str">
            <v>PCS</v>
          </cell>
          <cell r="K158">
            <v>95000</v>
          </cell>
          <cell r="L158">
            <v>5</v>
          </cell>
          <cell r="M158">
            <v>0</v>
          </cell>
          <cell r="N158">
            <v>5</v>
          </cell>
        </row>
        <row r="159">
          <cell r="G159" t="str">
            <v>4903111375677</v>
          </cell>
          <cell r="H159" t="str">
            <v>4903111375677</v>
          </cell>
          <cell r="I159" t="str">
            <v>UNICHARM- BVS Kiyora hàng ngày hương hoa hồng 72m</v>
          </cell>
          <cell r="J159" t="str">
            <v>PCS</v>
          </cell>
          <cell r="K159">
            <v>100000</v>
          </cell>
          <cell r="L159">
            <v>0</v>
          </cell>
          <cell r="M159">
            <v>0</v>
          </cell>
          <cell r="N159">
            <v>0</v>
          </cell>
        </row>
        <row r="160">
          <cell r="G160" t="str">
            <v>4903111330997</v>
          </cell>
          <cell r="H160" t="str">
            <v>4903111330997</v>
          </cell>
          <cell r="I160" t="str">
            <v>UNICHARM- BVS Kiyora hàng ngày hương hoa cúc 72m</v>
          </cell>
          <cell r="J160" t="str">
            <v>PCS</v>
          </cell>
          <cell r="K160">
            <v>100000</v>
          </cell>
          <cell r="L160">
            <v>0</v>
          </cell>
          <cell r="M160">
            <v>0</v>
          </cell>
          <cell r="N160">
            <v>0</v>
          </cell>
        </row>
        <row r="161">
          <cell r="G161" t="str">
            <v>4901301306289</v>
          </cell>
          <cell r="H161" t="str">
            <v>4901301306289</v>
          </cell>
          <cell r="I161" t="str">
            <v>KAO- BVS Laurier hàng ngày hương hoa cúc (72 m)</v>
          </cell>
          <cell r="J161" t="str">
            <v>PCS</v>
          </cell>
          <cell r="K161">
            <v>95000</v>
          </cell>
          <cell r="L161">
            <v>12</v>
          </cell>
          <cell r="M161">
            <v>0</v>
          </cell>
          <cell r="N161">
            <v>12</v>
          </cell>
        </row>
        <row r="162">
          <cell r="G162" t="str">
            <v>4903111322947</v>
          </cell>
          <cell r="H162" t="str">
            <v>4903111322947</v>
          </cell>
          <cell r="I162" t="str">
            <v>UNICHARM- BVS Kiyora hàng ngày hương lavender 72m</v>
          </cell>
          <cell r="J162" t="str">
            <v>PCS</v>
          </cell>
          <cell r="K162">
            <v>100000</v>
          </cell>
          <cell r="L162">
            <v>0</v>
          </cell>
          <cell r="M162">
            <v>0</v>
          </cell>
          <cell r="N162">
            <v>0</v>
          </cell>
        </row>
        <row r="163">
          <cell r="G163" t="str">
            <v>4902011890051</v>
          </cell>
          <cell r="H163" t="str">
            <v>4902011890051</v>
          </cell>
          <cell r="I163" t="str">
            <v>ELLEAIR- BVS siêu mỏng không cánh 17cm 36m</v>
          </cell>
          <cell r="J163" t="str">
            <v>PCS</v>
          </cell>
          <cell r="K163">
            <v>99000</v>
          </cell>
          <cell r="L163">
            <v>4</v>
          </cell>
          <cell r="M163">
            <v>-3</v>
          </cell>
          <cell r="N163">
            <v>1</v>
          </cell>
        </row>
        <row r="164">
          <cell r="G164" t="str">
            <v>4901301306227</v>
          </cell>
          <cell r="H164" t="str">
            <v>4901301306227</v>
          </cell>
          <cell r="I164" t="str">
            <v>KAO-BVS Laurier hàng ngày Kirei Style (36 miếng )</v>
          </cell>
          <cell r="J164" t="str">
            <v>PCS</v>
          </cell>
          <cell r="K164">
            <v>65000</v>
          </cell>
          <cell r="L164">
            <v>0</v>
          </cell>
          <cell r="M164">
            <v>0</v>
          </cell>
          <cell r="N164">
            <v>0</v>
          </cell>
        </row>
        <row r="165">
          <cell r="G165" t="str">
            <v>4538604150051</v>
          </cell>
          <cell r="H165" t="str">
            <v>4538604150051</v>
          </cell>
          <cell r="I165" t="str">
            <v>UFC- Bàn chải Dent Ultima TR-S 1 loại mềm</v>
          </cell>
          <cell r="J165" t="str">
            <v>PCS</v>
          </cell>
          <cell r="K165">
            <v>58000</v>
          </cell>
          <cell r="L165">
            <v>4</v>
          </cell>
          <cell r="M165">
            <v>-2</v>
          </cell>
          <cell r="N165">
            <v>2</v>
          </cell>
        </row>
        <row r="166">
          <cell r="G166" t="str">
            <v>4538604090289</v>
          </cell>
          <cell r="H166" t="str">
            <v>4538604090289</v>
          </cell>
          <cell r="I166" t="str">
            <v>UFC- Bàn chải Spiral Dr.Beaver 5 chiếc</v>
          </cell>
          <cell r="J166" t="str">
            <v>PCS</v>
          </cell>
          <cell r="K166">
            <v>165000</v>
          </cell>
          <cell r="L166">
            <v>0</v>
          </cell>
          <cell r="M166">
            <v>0</v>
          </cell>
          <cell r="N166">
            <v>0</v>
          </cell>
        </row>
        <row r="167">
          <cell r="G167" t="str">
            <v>4538604920012</v>
          </cell>
          <cell r="H167" t="str">
            <v>4538604920012</v>
          </cell>
          <cell r="I167" t="str">
            <v>UFC- Bàn chải Clearwind EX loại mềm Dent-inn</v>
          </cell>
          <cell r="J167" t="str">
            <v>PCS</v>
          </cell>
          <cell r="K167">
            <v>25000</v>
          </cell>
          <cell r="L167">
            <v>43</v>
          </cell>
          <cell r="M167">
            <v>-1</v>
          </cell>
          <cell r="N167">
            <v>42</v>
          </cell>
        </row>
        <row r="168">
          <cell r="G168" t="str">
            <v>4952130004013</v>
          </cell>
          <cell r="H168" t="str">
            <v>4952130004013</v>
          </cell>
          <cell r="I168" t="str">
            <v>S SELECT- Bàn chải lông siêu mềm đầu vừa</v>
          </cell>
          <cell r="J168" t="str">
            <v>PCS</v>
          </cell>
          <cell r="K168">
            <v>59000</v>
          </cell>
          <cell r="L168">
            <v>35</v>
          </cell>
          <cell r="M168">
            <v>-1</v>
          </cell>
          <cell r="N168">
            <v>34</v>
          </cell>
        </row>
        <row r="169">
          <cell r="G169" t="str">
            <v>4904453552238</v>
          </cell>
          <cell r="H169" t="str">
            <v>4904453552238</v>
          </cell>
          <cell r="I169" t="str">
            <v xml:space="preserve">NISHIWAKI- Bàn chải ngọc trai đen đầu thường- Mềm </v>
          </cell>
          <cell r="J169" t="str">
            <v>PCS</v>
          </cell>
          <cell r="K169">
            <v>45000</v>
          </cell>
          <cell r="L169">
            <v>3</v>
          </cell>
          <cell r="M169">
            <v>0</v>
          </cell>
          <cell r="N169">
            <v>3</v>
          </cell>
        </row>
        <row r="170">
          <cell r="G170" t="str">
            <v>4952130004044</v>
          </cell>
          <cell r="H170" t="str">
            <v>4952130004044</v>
          </cell>
          <cell r="I170" t="str">
            <v>S SELECT- Bàn chải lông mềm đầu nhỏ</v>
          </cell>
          <cell r="J170" t="str">
            <v>PCS</v>
          </cell>
          <cell r="K170">
            <v>59000</v>
          </cell>
          <cell r="L170">
            <v>33</v>
          </cell>
          <cell r="M170">
            <v>0</v>
          </cell>
          <cell r="N170">
            <v>33</v>
          </cell>
        </row>
        <row r="171">
          <cell r="G171" t="str">
            <v>4538604000486</v>
          </cell>
          <cell r="H171" t="str">
            <v>4538604000486</v>
          </cell>
          <cell r="I171" t="str">
            <v>UFC- Bàn chải Dent-inn lông mảnh loại thường</v>
          </cell>
          <cell r="J171" t="str">
            <v>PCS</v>
          </cell>
          <cell r="K171">
            <v>58000</v>
          </cell>
          <cell r="L171">
            <v>14</v>
          </cell>
          <cell r="M171">
            <v>0</v>
          </cell>
          <cell r="N171">
            <v>14</v>
          </cell>
        </row>
        <row r="172">
          <cell r="G172" t="str">
            <v>4538604150020</v>
          </cell>
          <cell r="H172" t="str">
            <v>4538604150020</v>
          </cell>
          <cell r="I172" t="str">
            <v>UFC- Bàn chải Dent Ultima TL-S 1 loại mềm</v>
          </cell>
          <cell r="J172" t="str">
            <v>PCS</v>
          </cell>
          <cell r="K172">
            <v>58000</v>
          </cell>
          <cell r="L172">
            <v>5</v>
          </cell>
          <cell r="M172">
            <v>0</v>
          </cell>
          <cell r="N172">
            <v>5</v>
          </cell>
        </row>
        <row r="173">
          <cell r="G173" t="str">
            <v>4901080728319</v>
          </cell>
          <cell r="H173" t="str">
            <v>4901080728319</v>
          </cell>
          <cell r="I173" t="str">
            <v>EARTH- Bàn chải đánh răng Shumitect 3D thường</v>
          </cell>
          <cell r="J173" t="str">
            <v>PCS</v>
          </cell>
          <cell r="K173">
            <v>60000</v>
          </cell>
          <cell r="L173">
            <v>0</v>
          </cell>
          <cell r="M173">
            <v>0</v>
          </cell>
          <cell r="N173">
            <v>0</v>
          </cell>
        </row>
        <row r="174">
          <cell r="G174" t="str">
            <v>4904453552054</v>
          </cell>
          <cell r="H174" t="str">
            <v>4904453552054</v>
          </cell>
          <cell r="I174" t="str">
            <v>NISHIWAKI- Bàn chải ngọc trai đen loại Mềm</v>
          </cell>
          <cell r="J174" t="str">
            <v>PCS</v>
          </cell>
          <cell r="K174">
            <v>45000</v>
          </cell>
          <cell r="L174">
            <v>1</v>
          </cell>
          <cell r="M174">
            <v>0</v>
          </cell>
          <cell r="N174">
            <v>1</v>
          </cell>
        </row>
        <row r="175">
          <cell r="G175" t="str">
            <v>8801046304747</v>
          </cell>
          <cell r="H175" t="str">
            <v>8801046304747</v>
          </cell>
          <cell r="I175" t="str">
            <v>BCĐR Hàn Quốc đầu rộng 2080 6-LINE</v>
          </cell>
          <cell r="J175" t="str">
            <v>PCS</v>
          </cell>
          <cell r="K175">
            <v>55000</v>
          </cell>
          <cell r="L175">
            <v>15</v>
          </cell>
          <cell r="M175">
            <v>0</v>
          </cell>
          <cell r="N175">
            <v>15</v>
          </cell>
        </row>
        <row r="176">
          <cell r="G176" t="str">
            <v>4538604523053</v>
          </cell>
          <cell r="H176" t="str">
            <v>4538604523053</v>
          </cell>
          <cell r="I176" t="str">
            <v>UFC - Bàn chải kẽ răng Dent-in IX size L</v>
          </cell>
          <cell r="J176" t="str">
            <v>PCS</v>
          </cell>
          <cell r="K176">
            <v>59000</v>
          </cell>
          <cell r="L176">
            <v>39</v>
          </cell>
          <cell r="M176">
            <v>0</v>
          </cell>
          <cell r="N176">
            <v>39</v>
          </cell>
        </row>
        <row r="177">
          <cell r="G177" t="str">
            <v>4903301293194</v>
          </cell>
          <cell r="H177" t="str">
            <v>4903301293194</v>
          </cell>
          <cell r="I177" t="str">
            <v>LION- Bàn chải đánh răng type-rich</v>
          </cell>
          <cell r="J177" t="str">
            <v>PCS</v>
          </cell>
          <cell r="K177">
            <v>55000</v>
          </cell>
          <cell r="L177">
            <v>12</v>
          </cell>
          <cell r="M177">
            <v>0</v>
          </cell>
          <cell r="N177">
            <v>12</v>
          </cell>
        </row>
        <row r="178">
          <cell r="G178" t="str">
            <v>4538604920005</v>
          </cell>
          <cell r="H178" t="str">
            <v>4538604920005</v>
          </cell>
          <cell r="I178" t="str">
            <v>UFC- Bàn chải Clearwind EX loại thường Dent-inn</v>
          </cell>
          <cell r="J178" t="str">
            <v>PCS</v>
          </cell>
          <cell r="K178">
            <v>25000</v>
          </cell>
          <cell r="L178">
            <v>58</v>
          </cell>
          <cell r="M178">
            <v>0</v>
          </cell>
          <cell r="N178">
            <v>58</v>
          </cell>
        </row>
        <row r="179">
          <cell r="G179" t="str">
            <v>4903301216247</v>
          </cell>
          <cell r="H179" t="str">
            <v>4903301216247</v>
          </cell>
          <cell r="I179" t="str">
            <v>LION- Đầu bàn chải thay thế Dental System mềm 2c</v>
          </cell>
          <cell r="J179" t="str">
            <v>PCS</v>
          </cell>
          <cell r="K179">
            <v>150000</v>
          </cell>
          <cell r="L179">
            <v>4</v>
          </cell>
          <cell r="M179">
            <v>0</v>
          </cell>
          <cell r="N179">
            <v>4</v>
          </cell>
        </row>
        <row r="180">
          <cell r="G180" t="str">
            <v>4538604150037</v>
          </cell>
          <cell r="H180" t="str">
            <v>4538604150037</v>
          </cell>
          <cell r="I180" t="str">
            <v>UFC- Bàn chải Dent Ultima TL-S 1 siêu mềm</v>
          </cell>
          <cell r="J180" t="str">
            <v>PCS</v>
          </cell>
          <cell r="K180">
            <v>58000</v>
          </cell>
          <cell r="L180">
            <v>5</v>
          </cell>
          <cell r="M180">
            <v>0</v>
          </cell>
          <cell r="N180">
            <v>5</v>
          </cell>
        </row>
        <row r="181">
          <cell r="G181" t="str">
            <v>4210201401582</v>
          </cell>
          <cell r="H181" t="str">
            <v>4210201401582</v>
          </cell>
          <cell r="I181" t="str">
            <v>P&amp;G- Đầu bàn chải OralB cho bé loại mềm xanh 2pcs</v>
          </cell>
          <cell r="J181" t="str">
            <v>PCS</v>
          </cell>
          <cell r="K181">
            <v>180000</v>
          </cell>
          <cell r="L181">
            <v>0</v>
          </cell>
          <cell r="M181">
            <v>0</v>
          </cell>
          <cell r="N181">
            <v>0</v>
          </cell>
        </row>
        <row r="182">
          <cell r="G182" t="str">
            <v>4904453552122</v>
          </cell>
          <cell r="H182" t="str">
            <v>4904453552122</v>
          </cell>
          <cell r="I182" t="str">
            <v xml:space="preserve">NISHIWAKI- Bàn chải ngọc trai đen đầu rộng - Mềm </v>
          </cell>
          <cell r="J182" t="str">
            <v>PCS</v>
          </cell>
          <cell r="K182">
            <v>45000</v>
          </cell>
          <cell r="L182">
            <v>8</v>
          </cell>
          <cell r="M182">
            <v>0</v>
          </cell>
          <cell r="N182">
            <v>8</v>
          </cell>
        </row>
        <row r="183">
          <cell r="G183" t="str">
            <v>4901387022592</v>
          </cell>
          <cell r="H183" t="str">
            <v>4901387022592</v>
          </cell>
          <cell r="I183" t="str">
            <v>CREATE- Bàn chải đầu rộng Dental Prestige- Mềm vừa</v>
          </cell>
          <cell r="J183" t="str">
            <v>PCS</v>
          </cell>
          <cell r="K183">
            <v>40000</v>
          </cell>
          <cell r="L183">
            <v>16</v>
          </cell>
          <cell r="M183">
            <v>0</v>
          </cell>
          <cell r="N183">
            <v>16</v>
          </cell>
        </row>
        <row r="184">
          <cell r="G184" t="str">
            <v>4904453552245</v>
          </cell>
          <cell r="H184" t="str">
            <v>4904453552245</v>
          </cell>
          <cell r="I184" t="str">
            <v>NISHIWAKI- Bàn chải ngọc trai đen đầu thường- Loại thường</v>
          </cell>
          <cell r="J184" t="str">
            <v>PCS</v>
          </cell>
          <cell r="K184">
            <v>40000</v>
          </cell>
          <cell r="L184">
            <v>27</v>
          </cell>
          <cell r="M184">
            <v>0</v>
          </cell>
          <cell r="N184">
            <v>27</v>
          </cell>
        </row>
        <row r="185">
          <cell r="G185" t="str">
            <v>4538604010270</v>
          </cell>
          <cell r="H185" t="str">
            <v>4538604010270</v>
          </cell>
          <cell r="I185" t="str">
            <v>UFC- Bàn chải đánh răng Clear Wind Excellent mềm</v>
          </cell>
          <cell r="J185" t="str">
            <v>PCS</v>
          </cell>
          <cell r="K185">
            <v>39000</v>
          </cell>
          <cell r="L185">
            <v>21</v>
          </cell>
          <cell r="M185">
            <v>0</v>
          </cell>
          <cell r="N185">
            <v>21</v>
          </cell>
        </row>
        <row r="186">
          <cell r="G186" t="str">
            <v>4952130004037</v>
          </cell>
          <cell r="H186" t="str">
            <v>4952130004037</v>
          </cell>
          <cell r="I186" t="str">
            <v>S SELECT- Bàn chải lông siêu mềm đầu rộng</v>
          </cell>
          <cell r="J186" t="str">
            <v>PCS</v>
          </cell>
          <cell r="K186">
            <v>59000</v>
          </cell>
          <cell r="L186">
            <v>34</v>
          </cell>
          <cell r="M186">
            <v>0</v>
          </cell>
          <cell r="N186">
            <v>34</v>
          </cell>
        </row>
        <row r="187">
          <cell r="G187" t="str">
            <v>4538604000530</v>
          </cell>
          <cell r="H187" t="str">
            <v>4538604000530</v>
          </cell>
          <cell r="I187" t="str">
            <v>UFC- Bàn chải đánh răng Clear Wind EX-S lông mềm</v>
          </cell>
          <cell r="J187" t="str">
            <v>PCS</v>
          </cell>
          <cell r="K187">
            <v>35000</v>
          </cell>
          <cell r="L187">
            <v>28</v>
          </cell>
          <cell r="M187">
            <v>0</v>
          </cell>
          <cell r="N187">
            <v>28</v>
          </cell>
        </row>
        <row r="188">
          <cell r="G188" t="str">
            <v>4538604000455</v>
          </cell>
          <cell r="H188" t="str">
            <v>4538604000455</v>
          </cell>
          <cell r="I188" t="str">
            <v>UFC- Bàn chải đánh răng đầu rộng loại mềm Dent-inn</v>
          </cell>
          <cell r="J188" t="str">
            <v>PCS</v>
          </cell>
          <cell r="K188">
            <v>40000</v>
          </cell>
          <cell r="L188">
            <v>24</v>
          </cell>
          <cell r="M188">
            <v>-4</v>
          </cell>
          <cell r="N188">
            <v>20</v>
          </cell>
        </row>
        <row r="189">
          <cell r="G189" t="str">
            <v>4538604150013</v>
          </cell>
          <cell r="H189" t="str">
            <v>4538604150013</v>
          </cell>
          <cell r="I189" t="str">
            <v>UFC- Bàn chải Dent Ultima loại thường</v>
          </cell>
          <cell r="J189" t="str">
            <v>PCS</v>
          </cell>
          <cell r="K189">
            <v>58000</v>
          </cell>
          <cell r="L189">
            <v>33</v>
          </cell>
          <cell r="M189">
            <v>-6</v>
          </cell>
          <cell r="N189">
            <v>27</v>
          </cell>
        </row>
        <row r="190">
          <cell r="G190" t="str">
            <v>4901387022486</v>
          </cell>
          <cell r="H190" t="str">
            <v>4901387022486</v>
          </cell>
          <cell r="I190" t="str">
            <v>CREATE- Bàn chải Dentfine mặt phẳng loại mềm hồng</v>
          </cell>
          <cell r="J190" t="str">
            <v>PCS</v>
          </cell>
          <cell r="K190">
            <v>18000</v>
          </cell>
          <cell r="L190">
            <v>0</v>
          </cell>
          <cell r="M190">
            <v>0</v>
          </cell>
          <cell r="N190">
            <v>0</v>
          </cell>
        </row>
        <row r="191">
          <cell r="G191" t="str">
            <v>4210201359708</v>
          </cell>
          <cell r="H191" t="str">
            <v>4210201359708</v>
          </cell>
          <cell r="I191" t="str">
            <v>P&amp;G- Đầu bàn chải OralB 3D White trắng răng 2c</v>
          </cell>
          <cell r="J191" t="str">
            <v>PCS</v>
          </cell>
          <cell r="K191">
            <v>180000</v>
          </cell>
          <cell r="L191">
            <v>0</v>
          </cell>
          <cell r="M191">
            <v>0</v>
          </cell>
          <cell r="N191">
            <v>0</v>
          </cell>
        </row>
        <row r="192">
          <cell r="G192" t="str">
            <v>4210201438472</v>
          </cell>
          <cell r="H192" t="str">
            <v>4210201438472</v>
          </cell>
          <cell r="I192" t="str">
            <v>P&amp;G- Bàn chải điện OralB Sumizumi loại đa tác động</v>
          </cell>
          <cell r="J192" t="str">
            <v>PCS</v>
          </cell>
          <cell r="K192">
            <v>575000</v>
          </cell>
          <cell r="L192">
            <v>0</v>
          </cell>
          <cell r="M192">
            <v>0</v>
          </cell>
          <cell r="N192">
            <v>0</v>
          </cell>
        </row>
        <row r="193">
          <cell r="G193" t="str">
            <v>4901616212121</v>
          </cell>
          <cell r="H193" t="str">
            <v>4901616212121</v>
          </cell>
          <cell r="I193" t="str">
            <v>SUNSTAR- Set đánh răng du lịch Ora2</v>
          </cell>
          <cell r="J193" t="str">
            <v>PCS</v>
          </cell>
          <cell r="K193">
            <v>121000</v>
          </cell>
          <cell r="L193">
            <v>0</v>
          </cell>
          <cell r="M193">
            <v>0</v>
          </cell>
          <cell r="N193">
            <v>0</v>
          </cell>
        </row>
        <row r="194">
          <cell r="G194" t="str">
            <v>4901387021410</v>
          </cell>
          <cell r="H194" t="str">
            <v>4901387021410</v>
          </cell>
          <cell r="I194" t="str">
            <v>CREATE- Bàn chải Dentfine sợ mảnh loại thường cam</v>
          </cell>
          <cell r="J194" t="str">
            <v>PCS</v>
          </cell>
          <cell r="K194">
            <v>30000</v>
          </cell>
          <cell r="L194">
            <v>0</v>
          </cell>
          <cell r="M194">
            <v>0</v>
          </cell>
          <cell r="N194">
            <v>0</v>
          </cell>
        </row>
        <row r="195">
          <cell r="G195" t="str">
            <v>4901616212268</v>
          </cell>
          <cell r="H195" t="str">
            <v>4901616212268</v>
          </cell>
          <cell r="I195" t="str">
            <v>SUNSTAR- Set đánh răng du lịch Gum</v>
          </cell>
          <cell r="J195" t="str">
            <v>PCS</v>
          </cell>
          <cell r="K195">
            <v>110000</v>
          </cell>
          <cell r="L195">
            <v>0</v>
          </cell>
          <cell r="M195">
            <v>0</v>
          </cell>
          <cell r="N195">
            <v>0</v>
          </cell>
        </row>
        <row r="196">
          <cell r="G196" t="str">
            <v>4538604523039</v>
          </cell>
          <cell r="H196" t="str">
            <v>4538604523039</v>
          </cell>
          <cell r="I196" t="str">
            <v>UFC - Bàn chải kẽ răng Dent-in IX size S</v>
          </cell>
          <cell r="J196" t="str">
            <v>PCS</v>
          </cell>
          <cell r="K196">
            <v>59000</v>
          </cell>
          <cell r="L196">
            <v>16</v>
          </cell>
          <cell r="M196">
            <v>0</v>
          </cell>
          <cell r="N196">
            <v>16</v>
          </cell>
        </row>
        <row r="197">
          <cell r="G197" t="str">
            <v>4538604000523</v>
          </cell>
          <cell r="H197" t="str">
            <v>4538604000523</v>
          </cell>
          <cell r="I197" t="str">
            <v>UFC- Bàn chải đánh răng Clear Wind EX-S lông cứng</v>
          </cell>
          <cell r="J197" t="str">
            <v>PCS</v>
          </cell>
          <cell r="K197">
            <v>35000</v>
          </cell>
          <cell r="L197">
            <v>34</v>
          </cell>
          <cell r="M197">
            <v>0</v>
          </cell>
          <cell r="N197">
            <v>34</v>
          </cell>
        </row>
        <row r="198">
          <cell r="G198" t="str">
            <v>4903301293170</v>
          </cell>
          <cell r="H198" t="str">
            <v>4903301293170</v>
          </cell>
          <cell r="I198" t="str">
            <v>LION- Bàn chải đánh răng type-sharp</v>
          </cell>
          <cell r="J198" t="str">
            <v>PCS</v>
          </cell>
          <cell r="K198">
            <v>55000</v>
          </cell>
          <cell r="L198">
            <v>16</v>
          </cell>
          <cell r="M198">
            <v>0</v>
          </cell>
          <cell r="N198">
            <v>16</v>
          </cell>
        </row>
        <row r="199">
          <cell r="G199" t="str">
            <v>4538604000554</v>
          </cell>
          <cell r="H199" t="str">
            <v>4538604000554</v>
          </cell>
          <cell r="I199" t="str">
            <v>UFC- Bàn chải đánh răng Clear Wind MX-N lông cứng</v>
          </cell>
          <cell r="J199" t="str">
            <v>PCS</v>
          </cell>
          <cell r="K199">
            <v>29000</v>
          </cell>
          <cell r="L199">
            <v>39</v>
          </cell>
          <cell r="M199">
            <v>0</v>
          </cell>
          <cell r="N199">
            <v>39</v>
          </cell>
        </row>
        <row r="200">
          <cell r="G200" t="str">
            <v>8801046283011</v>
          </cell>
          <cell r="H200" t="str">
            <v>8801046283011</v>
          </cell>
          <cell r="I200" t="str">
            <v>BCĐR Hàn Quốc lõi kép 2080 DUAL CORE</v>
          </cell>
          <cell r="J200" t="str">
            <v>PCS</v>
          </cell>
          <cell r="K200">
            <v>154000</v>
          </cell>
          <cell r="L200">
            <v>23</v>
          </cell>
          <cell r="M200">
            <v>0</v>
          </cell>
          <cell r="N200">
            <v>23</v>
          </cell>
        </row>
        <row r="201">
          <cell r="G201" t="str">
            <v>4901387022585</v>
          </cell>
          <cell r="H201" t="str">
            <v>4901387022585</v>
          </cell>
          <cell r="I201" t="str">
            <v>S SELECT- Set 3 bàn chải lông mềm yamariki</v>
          </cell>
          <cell r="J201" t="str">
            <v>PCS</v>
          </cell>
          <cell r="K201">
            <v>59000</v>
          </cell>
          <cell r="L201">
            <v>7</v>
          </cell>
          <cell r="M201">
            <v>0</v>
          </cell>
          <cell r="N201">
            <v>7</v>
          </cell>
        </row>
        <row r="202">
          <cell r="G202" t="str">
            <v>4903301318187</v>
          </cell>
          <cell r="H202" t="str">
            <v>4903301318187</v>
          </cell>
          <cell r="I202" t="str">
            <v>LION- Bàn chải đánh răng type-smooth</v>
          </cell>
          <cell r="J202" t="str">
            <v>PCS</v>
          </cell>
          <cell r="K202">
            <v>55000</v>
          </cell>
          <cell r="L202">
            <v>15</v>
          </cell>
          <cell r="M202">
            <v>0</v>
          </cell>
          <cell r="N202">
            <v>15</v>
          </cell>
        </row>
        <row r="203">
          <cell r="G203" t="str">
            <v>4901387022615</v>
          </cell>
          <cell r="H203" t="str">
            <v>4901387022615</v>
          </cell>
          <cell r="I203" t="str">
            <v>CREATE- Bàn chải bản rộng Dental Prestige loại mềm</v>
          </cell>
          <cell r="J203" t="str">
            <v>PCS</v>
          </cell>
          <cell r="K203">
            <v>40000</v>
          </cell>
          <cell r="L203">
            <v>73</v>
          </cell>
          <cell r="M203">
            <v>-2</v>
          </cell>
          <cell r="N203">
            <v>71</v>
          </cell>
        </row>
        <row r="204">
          <cell r="G204" t="str">
            <v>2304032308034</v>
          </cell>
          <cell r="H204" t="str">
            <v>2304032308034</v>
          </cell>
          <cell r="I204" t="str">
            <v>Tăm nước H2O gấp gọn được</v>
          </cell>
          <cell r="J204" t="str">
            <v>PCS</v>
          </cell>
          <cell r="K204">
            <v>810000</v>
          </cell>
          <cell r="L204">
            <v>0</v>
          </cell>
          <cell r="M204">
            <v>0</v>
          </cell>
          <cell r="N204">
            <v>0</v>
          </cell>
        </row>
        <row r="205">
          <cell r="G205" t="str">
            <v>4901387023018</v>
          </cell>
          <cell r="H205" t="str">
            <v>4901387023018</v>
          </cell>
          <cell r="I205" t="str">
            <v xml:space="preserve">CREATE- Bàn chải vệ sinh lưỡi loại mềm </v>
          </cell>
          <cell r="J205" t="str">
            <v>PCS</v>
          </cell>
          <cell r="K205">
            <v>45000</v>
          </cell>
          <cell r="L205">
            <v>0</v>
          </cell>
          <cell r="M205">
            <v>0</v>
          </cell>
          <cell r="N205">
            <v>0</v>
          </cell>
        </row>
        <row r="206">
          <cell r="G206" t="str">
            <v>4538604150044</v>
          </cell>
          <cell r="H206" t="str">
            <v>4538604150044</v>
          </cell>
          <cell r="I206" t="str">
            <v>UFC- Bàn chải Dent Ultima loại thường</v>
          </cell>
          <cell r="J206" t="str">
            <v>PCS</v>
          </cell>
          <cell r="K206">
            <v>58000</v>
          </cell>
          <cell r="L206">
            <v>10</v>
          </cell>
          <cell r="M206">
            <v>0</v>
          </cell>
          <cell r="N206">
            <v>10</v>
          </cell>
        </row>
        <row r="207">
          <cell r="G207" t="str">
            <v>4901387021939</v>
          </cell>
          <cell r="H207" t="str">
            <v>4901387021939</v>
          </cell>
          <cell r="I207" t="str">
            <v>CREATE- Bàn chải Dentfine sợi mảnh loại mềm xanh</v>
          </cell>
          <cell r="J207" t="str">
            <v>PCS</v>
          </cell>
          <cell r="K207">
            <v>30000</v>
          </cell>
          <cell r="L207">
            <v>0</v>
          </cell>
          <cell r="M207">
            <v>0</v>
          </cell>
          <cell r="N207">
            <v>0</v>
          </cell>
        </row>
        <row r="208">
          <cell r="G208" t="str">
            <v>4903301293187</v>
          </cell>
          <cell r="H208" t="str">
            <v>4903301293187</v>
          </cell>
          <cell r="I208" t="str">
            <v>LION- Bàn chải đánh răng type-sharp lông mềm</v>
          </cell>
          <cell r="J208" t="str">
            <v>PCS</v>
          </cell>
          <cell r="K208">
            <v>55000</v>
          </cell>
          <cell r="L208">
            <v>16</v>
          </cell>
          <cell r="M208">
            <v>0</v>
          </cell>
          <cell r="N208">
            <v>16</v>
          </cell>
        </row>
        <row r="209">
          <cell r="G209" t="str">
            <v>4901301281654</v>
          </cell>
          <cell r="H209" t="str">
            <v>4901301281654</v>
          </cell>
          <cell r="I209" t="str">
            <v>KAO- Set bàn chải và kem đánh răng Clear Clean</v>
          </cell>
          <cell r="J209" t="str">
            <v>PCS</v>
          </cell>
          <cell r="K209">
            <v>102000</v>
          </cell>
          <cell r="L209">
            <v>0</v>
          </cell>
          <cell r="M209">
            <v>0</v>
          </cell>
          <cell r="N209">
            <v>0</v>
          </cell>
        </row>
        <row r="210">
          <cell r="G210" t="str">
            <v>4538604000493</v>
          </cell>
          <cell r="H210" t="str">
            <v>4538604000493</v>
          </cell>
          <cell r="I210" t="str">
            <v>UFC- Bàn chải Dent-inn lông mảnh cứng</v>
          </cell>
          <cell r="J210" t="str">
            <v>PCS</v>
          </cell>
          <cell r="K210">
            <v>58000</v>
          </cell>
          <cell r="L210">
            <v>35</v>
          </cell>
          <cell r="M210">
            <v>0</v>
          </cell>
          <cell r="N210">
            <v>35</v>
          </cell>
        </row>
        <row r="211">
          <cell r="G211" t="str">
            <v>4901080758712</v>
          </cell>
          <cell r="H211" t="str">
            <v>4901080758712</v>
          </cell>
          <cell r="I211" t="str">
            <v>EARTH- Set bàn chải và KĐR du lịch Aquafresh</v>
          </cell>
          <cell r="J211" t="str">
            <v>PCS</v>
          </cell>
          <cell r="K211">
            <v>120000</v>
          </cell>
          <cell r="L211">
            <v>0</v>
          </cell>
          <cell r="M211">
            <v>0</v>
          </cell>
          <cell r="N211">
            <v>0</v>
          </cell>
        </row>
        <row r="212">
          <cell r="G212" t="str">
            <v>4538604010287</v>
          </cell>
          <cell r="H212" t="str">
            <v>4538604010287</v>
          </cell>
          <cell r="I212" t="str">
            <v>UFC- Bàn chải đánh răng Clear Wind Excellent cứng</v>
          </cell>
          <cell r="J212" t="str">
            <v>PCS</v>
          </cell>
          <cell r="K212">
            <v>39000</v>
          </cell>
          <cell r="L212">
            <v>19</v>
          </cell>
          <cell r="M212">
            <v>0</v>
          </cell>
          <cell r="N212">
            <v>19</v>
          </cell>
        </row>
        <row r="213">
          <cell r="G213" t="str">
            <v>4210201438434</v>
          </cell>
          <cell r="H213" t="str">
            <v>4210201438434</v>
          </cell>
          <cell r="I213" t="str">
            <v>P&amp;G-Bàn chải điện OralB Sumizumi loại sạch kẽ răng</v>
          </cell>
          <cell r="J213" t="str">
            <v>PCS</v>
          </cell>
          <cell r="K213">
            <v>575000</v>
          </cell>
          <cell r="L213">
            <v>0</v>
          </cell>
          <cell r="M213">
            <v>0</v>
          </cell>
          <cell r="N213">
            <v>0</v>
          </cell>
        </row>
        <row r="214">
          <cell r="G214" t="str">
            <v>4210201848561</v>
          </cell>
          <cell r="H214" t="str">
            <v>4210201848561</v>
          </cell>
          <cell r="I214" t="str">
            <v>P&amp;G- Đầu bàn chải Braun OralB sạch hoàn hảo 4pcs</v>
          </cell>
          <cell r="J214" t="str">
            <v>PCS</v>
          </cell>
          <cell r="K214">
            <v>280000</v>
          </cell>
          <cell r="L214">
            <v>0</v>
          </cell>
          <cell r="M214">
            <v>0</v>
          </cell>
          <cell r="N214">
            <v>0</v>
          </cell>
        </row>
        <row r="215">
          <cell r="G215" t="str">
            <v>4538604000509</v>
          </cell>
          <cell r="H215" t="str">
            <v>4538604000509</v>
          </cell>
          <cell r="I215" t="str">
            <v>UFC- Bàn chải Dent-inn lông mảnh loại mềm</v>
          </cell>
          <cell r="J215" t="str">
            <v>PCS</v>
          </cell>
          <cell r="K215">
            <v>58000</v>
          </cell>
          <cell r="L215">
            <v>21</v>
          </cell>
          <cell r="M215">
            <v>0</v>
          </cell>
          <cell r="N215">
            <v>21</v>
          </cell>
        </row>
        <row r="216">
          <cell r="G216" t="str">
            <v>4901387021458</v>
          </cell>
          <cell r="H216" t="str">
            <v>4901387021458</v>
          </cell>
          <cell r="I216" t="str">
            <v>CREATE- Bàn chải Dentfine ziczac loại thường xanh</v>
          </cell>
          <cell r="J216" t="str">
            <v>PCS</v>
          </cell>
          <cell r="K216">
            <v>18000</v>
          </cell>
          <cell r="L216">
            <v>0</v>
          </cell>
          <cell r="M216">
            <v>0</v>
          </cell>
          <cell r="N216">
            <v>0</v>
          </cell>
        </row>
        <row r="217">
          <cell r="G217" t="str">
            <v>4544434510736</v>
          </cell>
          <cell r="H217" t="str">
            <v>4544434510736</v>
          </cell>
          <cell r="I217" t="str">
            <v>ANNECY- Bàn chải đánh răng lông mềm (Màu hồng)</v>
          </cell>
          <cell r="J217" t="str">
            <v>PCS</v>
          </cell>
          <cell r="K217">
            <v>39000</v>
          </cell>
          <cell r="L217">
            <v>0</v>
          </cell>
          <cell r="M217">
            <v>0</v>
          </cell>
          <cell r="N217">
            <v>0</v>
          </cell>
        </row>
        <row r="218">
          <cell r="G218" t="str">
            <v>4969542132715</v>
          </cell>
          <cell r="H218" t="str">
            <v>4969542132715</v>
          </cell>
          <cell r="I218" t="str">
            <v>IONIC- Đầu bànchải th.thế Kissyou H61 cho bé 2 cái</v>
          </cell>
          <cell r="J218" t="str">
            <v>PCS</v>
          </cell>
          <cell r="K218">
            <v>60000</v>
          </cell>
          <cell r="L218">
            <v>21</v>
          </cell>
          <cell r="M218">
            <v>0</v>
          </cell>
          <cell r="N218">
            <v>21</v>
          </cell>
        </row>
        <row r="219">
          <cell r="G219" t="str">
            <v>4538604000547</v>
          </cell>
          <cell r="H219" t="str">
            <v>4538604000547</v>
          </cell>
          <cell r="I219" t="str">
            <v>UFC- Bàn chải đánh răng Clear Wind MX-N lông mềm</v>
          </cell>
          <cell r="J219" t="str">
            <v>PCS</v>
          </cell>
          <cell r="K219">
            <v>29000</v>
          </cell>
          <cell r="L219">
            <v>15</v>
          </cell>
          <cell r="M219">
            <v>0</v>
          </cell>
          <cell r="N219">
            <v>15</v>
          </cell>
        </row>
        <row r="220">
          <cell r="G220" t="str">
            <v>4544434902265</v>
          </cell>
          <cell r="H220" t="str">
            <v>4544434902265</v>
          </cell>
          <cell r="I220" t="str">
            <v>ANNECY- Bàn chải người lớn có hộp</v>
          </cell>
          <cell r="J220" t="str">
            <v>PCS</v>
          </cell>
          <cell r="K220">
            <v>40000</v>
          </cell>
          <cell r="L220">
            <v>1</v>
          </cell>
          <cell r="M220">
            <v>0</v>
          </cell>
          <cell r="N220">
            <v>1</v>
          </cell>
        </row>
        <row r="221">
          <cell r="G221" t="str">
            <v>4969542143629</v>
          </cell>
          <cell r="H221" t="str">
            <v>4969542143629</v>
          </cell>
          <cell r="I221" t="str">
            <v>IONIC- Đầu bàn chải thaythế SmartKiss cho bé 2 cái</v>
          </cell>
          <cell r="J221" t="str">
            <v>PCS</v>
          </cell>
          <cell r="K221">
            <v>85000</v>
          </cell>
          <cell r="L221">
            <v>0</v>
          </cell>
          <cell r="M221">
            <v>0</v>
          </cell>
          <cell r="N221">
            <v>0</v>
          </cell>
        </row>
        <row r="222">
          <cell r="G222" t="str">
            <v>4538604150068</v>
          </cell>
          <cell r="H222" t="str">
            <v>4538604150068</v>
          </cell>
          <cell r="I222" t="str">
            <v>UFC- Bàn chải Dent Ultima  TR-SS 1 loại siêu mềm</v>
          </cell>
          <cell r="J222" t="str">
            <v>PCS</v>
          </cell>
          <cell r="K222">
            <v>58000</v>
          </cell>
          <cell r="L222">
            <v>0</v>
          </cell>
          <cell r="M222">
            <v>0</v>
          </cell>
          <cell r="N222">
            <v>0</v>
          </cell>
        </row>
        <row r="223">
          <cell r="G223" t="str">
            <v>4901301257970</v>
          </cell>
          <cell r="H223" t="str">
            <v>4901301257970</v>
          </cell>
          <cell r="I223" t="str">
            <v>KAO-Bàn chải siêu mỏng dành cho người lớn</v>
          </cell>
          <cell r="J223" t="str">
            <v>PCS</v>
          </cell>
          <cell r="K223">
            <v>87000</v>
          </cell>
          <cell r="L223">
            <v>18</v>
          </cell>
          <cell r="M223">
            <v>0</v>
          </cell>
          <cell r="N223">
            <v>18</v>
          </cell>
        </row>
        <row r="224">
          <cell r="G224" t="str">
            <v>4987176054906</v>
          </cell>
          <cell r="H224" t="str">
            <v>4987176054906</v>
          </cell>
          <cell r="I224" t="str">
            <v>P&amp;G-Đầu bàn chải OralB CrossAction đa tác động 4c</v>
          </cell>
          <cell r="J224" t="str">
            <v>PCS</v>
          </cell>
          <cell r="K224">
            <v>280000</v>
          </cell>
          <cell r="L224">
            <v>0</v>
          </cell>
          <cell r="M224">
            <v>0</v>
          </cell>
          <cell r="N224">
            <v>0</v>
          </cell>
        </row>
        <row r="225">
          <cell r="G225" t="str">
            <v>4901301737328</v>
          </cell>
          <cell r="H225" t="str">
            <v>4901301737328</v>
          </cell>
          <cell r="I225" t="str">
            <v>KAO- Bàn chải đánh răng người lớn Powerful head 52</v>
          </cell>
          <cell r="J225" t="str">
            <v>PCS</v>
          </cell>
          <cell r="K225">
            <v>57000</v>
          </cell>
          <cell r="L225">
            <v>0</v>
          </cell>
          <cell r="M225">
            <v>0</v>
          </cell>
          <cell r="N225">
            <v>0</v>
          </cell>
        </row>
        <row r="226">
          <cell r="G226" t="str">
            <v>4901616214194</v>
          </cell>
          <cell r="H226" t="str">
            <v>4901616214194</v>
          </cell>
          <cell r="I226" t="str">
            <v>SUNSTAR- Set đánh răng du lịch và văn phòng Ora2</v>
          </cell>
          <cell r="J226" t="str">
            <v>PCS</v>
          </cell>
          <cell r="K226">
            <v>121000</v>
          </cell>
          <cell r="L226">
            <v>0</v>
          </cell>
          <cell r="M226">
            <v>0</v>
          </cell>
          <cell r="N226">
            <v>0</v>
          </cell>
        </row>
        <row r="227">
          <cell r="G227" t="str">
            <v>4571302061335</v>
          </cell>
          <cell r="H227" t="str">
            <v>4571302061335</v>
          </cell>
          <cell r="I227" t="str">
            <v>MATSUMOTO- Tưa lưỡi có 2 loại bàn chải màu hồng</v>
          </cell>
          <cell r="J227" t="str">
            <v>PCS</v>
          </cell>
          <cell r="K227">
            <v>90000</v>
          </cell>
          <cell r="L227">
            <v>0</v>
          </cell>
          <cell r="M227">
            <v>0</v>
          </cell>
          <cell r="N227">
            <v>0</v>
          </cell>
        </row>
        <row r="228">
          <cell r="G228" t="str">
            <v>4538604000424</v>
          </cell>
          <cell r="H228" t="str">
            <v>4538604000424</v>
          </cell>
          <cell r="I228" t="str">
            <v>UFC- Bàn chải Clearwind đầu nhỏ loại thường</v>
          </cell>
          <cell r="J228" t="str">
            <v>PCS</v>
          </cell>
          <cell r="K228">
            <v>32000</v>
          </cell>
          <cell r="L228">
            <v>24</v>
          </cell>
          <cell r="M228">
            <v>0</v>
          </cell>
          <cell r="N228">
            <v>24</v>
          </cell>
        </row>
        <row r="229">
          <cell r="G229" t="str">
            <v>4901387022493</v>
          </cell>
          <cell r="H229" t="str">
            <v>4901387022493</v>
          </cell>
          <cell r="I229" t="str">
            <v>CREATE- Bàn chải Dentfine mặt ziczac mềm- Hồng</v>
          </cell>
          <cell r="J229" t="str">
            <v>PCS</v>
          </cell>
          <cell r="K229">
            <v>18000</v>
          </cell>
          <cell r="L229">
            <v>0</v>
          </cell>
          <cell r="M229">
            <v>0</v>
          </cell>
          <cell r="N229">
            <v>0</v>
          </cell>
        </row>
        <row r="230">
          <cell r="G230" t="str">
            <v>4987176177070</v>
          </cell>
          <cell r="H230" t="str">
            <v>4987176177070</v>
          </cell>
          <cell r="I230" t="str">
            <v>ORAL-B- Đầu bàn chải làm trắng răng EB18RX-2HB 2c</v>
          </cell>
          <cell r="J230" t="str">
            <v>PCS</v>
          </cell>
          <cell r="K230">
            <v>180000</v>
          </cell>
          <cell r="L230">
            <v>0</v>
          </cell>
          <cell r="M230">
            <v>0</v>
          </cell>
          <cell r="N230">
            <v>0</v>
          </cell>
        </row>
        <row r="231">
          <cell r="G231" t="str">
            <v>4901387021434</v>
          </cell>
          <cell r="H231" t="str">
            <v>4901387021434</v>
          </cell>
          <cell r="I231" t="str">
            <v>CREATE- Bàn chải Dentfine mặt phẳng- Loại thường, màu xanh</v>
          </cell>
          <cell r="J231" t="str">
            <v>PCS</v>
          </cell>
          <cell r="K231">
            <v>18000</v>
          </cell>
          <cell r="L231">
            <v>0</v>
          </cell>
          <cell r="M231">
            <v>0</v>
          </cell>
          <cell r="N231">
            <v>0</v>
          </cell>
        </row>
        <row r="232">
          <cell r="G232" t="str">
            <v>4952130004051</v>
          </cell>
          <cell r="H232" t="str">
            <v>4952130004051</v>
          </cell>
          <cell r="I232" t="str">
            <v>S SELECT- Bàn chải lông siêu mềm đầu nhỏ</v>
          </cell>
          <cell r="J232" t="str">
            <v>PCS</v>
          </cell>
          <cell r="K232">
            <v>59000</v>
          </cell>
          <cell r="L232">
            <v>43</v>
          </cell>
          <cell r="M232">
            <v>0</v>
          </cell>
          <cell r="N232">
            <v>43</v>
          </cell>
        </row>
        <row r="233">
          <cell r="G233" t="str">
            <v>4538604523046</v>
          </cell>
          <cell r="H233" t="str">
            <v>4538604523046</v>
          </cell>
          <cell r="I233" t="str">
            <v>UFC - Bàn chải kẽ răng Dent-in IX size M</v>
          </cell>
          <cell r="J233" t="str">
            <v>PCS</v>
          </cell>
          <cell r="K233">
            <v>59000</v>
          </cell>
          <cell r="L233">
            <v>40</v>
          </cell>
          <cell r="M233">
            <v>0</v>
          </cell>
          <cell r="N233">
            <v>40</v>
          </cell>
        </row>
        <row r="234">
          <cell r="G234" t="str">
            <v>4538604000516</v>
          </cell>
          <cell r="H234" t="str">
            <v>4538604000516</v>
          </cell>
          <cell r="I234" t="str">
            <v>UFC- Bàn chải đánh răng Clear Wind EX-S (thường)</v>
          </cell>
          <cell r="J234" t="str">
            <v>PCS</v>
          </cell>
          <cell r="K234">
            <v>35000</v>
          </cell>
          <cell r="L234">
            <v>34</v>
          </cell>
          <cell r="M234">
            <v>0</v>
          </cell>
          <cell r="N234">
            <v>34</v>
          </cell>
        </row>
        <row r="235">
          <cell r="G235" t="str">
            <v>4538604523022</v>
          </cell>
          <cell r="H235" t="str">
            <v>4538604523022</v>
          </cell>
          <cell r="I235" t="str">
            <v>UFC - Bàn chải kẽ răng Dent-in IX size SS</v>
          </cell>
          <cell r="J235" t="str">
            <v>PCS</v>
          </cell>
          <cell r="K235">
            <v>59000</v>
          </cell>
          <cell r="L235">
            <v>15</v>
          </cell>
          <cell r="M235">
            <v>0</v>
          </cell>
          <cell r="N235">
            <v>15</v>
          </cell>
        </row>
        <row r="236">
          <cell r="G236" t="str">
            <v>4903301293200</v>
          </cell>
          <cell r="H236" t="str">
            <v>4903301293200</v>
          </cell>
          <cell r="I236" t="str">
            <v>LION- Bàn chải đánh răng type-rich lông mềm</v>
          </cell>
          <cell r="J236" t="str">
            <v>PCS</v>
          </cell>
          <cell r="K236">
            <v>55000</v>
          </cell>
          <cell r="L236">
            <v>10</v>
          </cell>
          <cell r="M236">
            <v>0</v>
          </cell>
          <cell r="N236">
            <v>10</v>
          </cell>
        </row>
        <row r="237">
          <cell r="G237" t="str">
            <v>4901301262042</v>
          </cell>
          <cell r="H237" t="str">
            <v>4901301262042</v>
          </cell>
          <cell r="I237" t="str">
            <v>KAO-Bàn chải siêu mềm cho người lớn</v>
          </cell>
          <cell r="J237" t="str">
            <v>PCS</v>
          </cell>
          <cell r="K237">
            <v>69000</v>
          </cell>
          <cell r="L237">
            <v>9</v>
          </cell>
          <cell r="M237">
            <v>0</v>
          </cell>
          <cell r="N237">
            <v>9</v>
          </cell>
        </row>
        <row r="238">
          <cell r="G238" t="str">
            <v>4210201438458</v>
          </cell>
          <cell r="H238" t="str">
            <v>4210201438458</v>
          </cell>
          <cell r="I238" t="str">
            <v>P&amp;G- Bàn chải điện OralB Sumizumi làm dịu nướu</v>
          </cell>
          <cell r="J238" t="str">
            <v>PCS</v>
          </cell>
          <cell r="K238">
            <v>575000</v>
          </cell>
          <cell r="L238">
            <v>0</v>
          </cell>
          <cell r="M238">
            <v>0</v>
          </cell>
          <cell r="N238">
            <v>0</v>
          </cell>
        </row>
        <row r="239">
          <cell r="G239" t="str">
            <v>4210201401643</v>
          </cell>
          <cell r="H239" t="str">
            <v>4210201401643</v>
          </cell>
          <cell r="I239" t="str">
            <v>P&amp;G- Đầu bàn chải OralB cho bé loại mềm hồng 2pcs</v>
          </cell>
          <cell r="J239" t="str">
            <v>PCS</v>
          </cell>
          <cell r="K239">
            <v>180000</v>
          </cell>
          <cell r="L239">
            <v>0</v>
          </cell>
          <cell r="M239">
            <v>0</v>
          </cell>
          <cell r="N239">
            <v>0</v>
          </cell>
        </row>
        <row r="240">
          <cell r="G240" t="str">
            <v>4904453552139</v>
          </cell>
          <cell r="H240" t="str">
            <v>4904453552139</v>
          </cell>
          <cell r="I240" t="str">
            <v>NISHIWAKI- Bàn chải ngọc trai đen đầu rộng Wide- Loại thường</v>
          </cell>
          <cell r="J240" t="str">
            <v>PCS</v>
          </cell>
          <cell r="K240">
            <v>45000</v>
          </cell>
          <cell r="L240">
            <v>15</v>
          </cell>
          <cell r="M240">
            <v>0</v>
          </cell>
          <cell r="N240">
            <v>15</v>
          </cell>
        </row>
        <row r="241">
          <cell r="G241" t="str">
            <v>4987176204776</v>
          </cell>
          <cell r="H241" t="str">
            <v>4987176204776</v>
          </cell>
          <cell r="I241" t="str">
            <v>P&amp;G- Bàn chải điện OralB Sumizumi loại đa tác động</v>
          </cell>
          <cell r="J241" t="str">
            <v>PCS</v>
          </cell>
          <cell r="K241">
            <v>575000</v>
          </cell>
          <cell r="L241">
            <v>0</v>
          </cell>
          <cell r="M241">
            <v>0</v>
          </cell>
          <cell r="N241">
            <v>0</v>
          </cell>
        </row>
        <row r="242">
          <cell r="G242" t="str">
            <v>4952130004020</v>
          </cell>
          <cell r="H242" t="str">
            <v>4952130004020</v>
          </cell>
          <cell r="I242" t="str">
            <v>S SELECT- Bàn chải lông mềm đầu rộng</v>
          </cell>
          <cell r="J242" t="str">
            <v>PCS</v>
          </cell>
          <cell r="K242">
            <v>59000</v>
          </cell>
          <cell r="L242">
            <v>28</v>
          </cell>
          <cell r="M242">
            <v>-2</v>
          </cell>
          <cell r="N242">
            <v>26</v>
          </cell>
        </row>
        <row r="243">
          <cell r="G243" t="str">
            <v>4903301318194</v>
          </cell>
          <cell r="H243" t="str">
            <v>4903301318194</v>
          </cell>
          <cell r="I243" t="str">
            <v>LION- Bàn chải đánh răng type-smooth lông mềm</v>
          </cell>
          <cell r="J243" t="str">
            <v>PCS</v>
          </cell>
          <cell r="K243">
            <v>55000</v>
          </cell>
          <cell r="L243">
            <v>16</v>
          </cell>
          <cell r="M243">
            <v>0</v>
          </cell>
          <cell r="N243">
            <v>16</v>
          </cell>
        </row>
        <row r="244">
          <cell r="G244" t="str">
            <v>8801046371022</v>
          </cell>
          <cell r="H244" t="str">
            <v>8801046371022</v>
          </cell>
          <cell r="I244" t="str">
            <v>KĐR AEKYUNG 2080 Dr.Clinic Sensitive Care 125gr</v>
          </cell>
          <cell r="J244" t="str">
            <v>PCS</v>
          </cell>
          <cell r="K244">
            <v>89000</v>
          </cell>
          <cell r="L244">
            <v>10</v>
          </cell>
          <cell r="M244">
            <v>-2</v>
          </cell>
          <cell r="N244">
            <v>8</v>
          </cell>
        </row>
        <row r="245">
          <cell r="G245" t="str">
            <v>4901616005266</v>
          </cell>
          <cell r="H245" t="str">
            <v>4901616005266</v>
          </cell>
          <cell r="I245" t="str">
            <v>SUNSTAR- KDR ttmuối p/bệnh răng nướu (tuýp 170g)</v>
          </cell>
          <cell r="J245" t="str">
            <v>PCS</v>
          </cell>
          <cell r="K245">
            <v>75000</v>
          </cell>
          <cell r="L245">
            <v>140</v>
          </cell>
          <cell r="M245">
            <v>-22</v>
          </cell>
          <cell r="N245">
            <v>118</v>
          </cell>
        </row>
        <row r="246">
          <cell r="G246" t="str">
            <v>4901080772114</v>
          </cell>
          <cell r="H246" t="str">
            <v>4901080772114</v>
          </cell>
          <cell r="I246" t="str">
            <v>EARTH- KĐR ban đêm Aquafresh Night Care 140g</v>
          </cell>
          <cell r="J246" t="str">
            <v>PCS</v>
          </cell>
          <cell r="K246">
            <v>70000</v>
          </cell>
          <cell r="L246">
            <v>0</v>
          </cell>
          <cell r="M246">
            <v>0</v>
          </cell>
          <cell r="N246">
            <v>0</v>
          </cell>
        </row>
        <row r="247">
          <cell r="G247" t="str">
            <v>4987072071861</v>
          </cell>
          <cell r="H247" t="str">
            <v>4987072071861</v>
          </cell>
          <cell r="I247" t="str">
            <v>KOBAYASHI- Kem đánh răng than hoạt tính 100g</v>
          </cell>
          <cell r="J247" t="str">
            <v>PCS</v>
          </cell>
          <cell r="K247">
            <v>185000</v>
          </cell>
          <cell r="L247">
            <v>0</v>
          </cell>
          <cell r="M247">
            <v>0</v>
          </cell>
          <cell r="N247">
            <v>0</v>
          </cell>
        </row>
        <row r="248">
          <cell r="G248" t="str">
            <v>4987072036433</v>
          </cell>
          <cell r="H248" t="str">
            <v>4987072036433</v>
          </cell>
          <cell r="I248" t="str">
            <v>KOBAYASHI- Kem đánh trắng răng than hoạt tính 90g</v>
          </cell>
          <cell r="J248" t="str">
            <v>PCS</v>
          </cell>
          <cell r="K248">
            <v>185000</v>
          </cell>
          <cell r="L248">
            <v>0</v>
          </cell>
          <cell r="M248">
            <v>0</v>
          </cell>
          <cell r="N248">
            <v>0</v>
          </cell>
        </row>
        <row r="249">
          <cell r="G249" t="str">
            <v>4987643120080</v>
          </cell>
          <cell r="H249" t="str">
            <v>4987643120080</v>
          </cell>
          <cell r="I249" t="str">
            <v>SANGI- KĐR Apagard bảo vệ răng miệng 130g New</v>
          </cell>
          <cell r="J249" t="str">
            <v>PCS</v>
          </cell>
          <cell r="K249">
            <v>229000</v>
          </cell>
          <cell r="L249">
            <v>0</v>
          </cell>
          <cell r="M249">
            <v>0</v>
          </cell>
          <cell r="N249">
            <v>0</v>
          </cell>
        </row>
        <row r="250">
          <cell r="G250" t="str">
            <v>4903301205753</v>
          </cell>
          <cell r="H250" t="str">
            <v>4903301205753</v>
          </cell>
          <cell r="I250" t="str">
            <v>LION- KĐR Clinica làm trắng hương bạc hà dịu 130g</v>
          </cell>
          <cell r="J250" t="str">
            <v>PCS</v>
          </cell>
          <cell r="K250">
            <v>100000</v>
          </cell>
          <cell r="L250">
            <v>0</v>
          </cell>
          <cell r="M250">
            <v>0</v>
          </cell>
          <cell r="N250">
            <v>0</v>
          </cell>
        </row>
        <row r="251">
          <cell r="G251" t="str">
            <v>8801046895184</v>
          </cell>
          <cell r="H251" t="str">
            <v>8801046895184</v>
          </cell>
          <cell r="I251" t="str">
            <v>KĐR DENTAL CLINIC 2080 Shining White 3D Effect</v>
          </cell>
          <cell r="J251" t="str">
            <v>PCS</v>
          </cell>
          <cell r="K251">
            <v>79000</v>
          </cell>
          <cell r="L251">
            <v>9</v>
          </cell>
          <cell r="M251">
            <v>0</v>
          </cell>
          <cell r="N251">
            <v>9</v>
          </cell>
        </row>
        <row r="252">
          <cell r="G252" t="str">
            <v>8801046898260</v>
          </cell>
          <cell r="H252" t="str">
            <v>8801046898260</v>
          </cell>
          <cell r="I252" t="str">
            <v>KĐR DENTAL CLINIC 2080 Pro Mild Sensitive 125gr</v>
          </cell>
          <cell r="J252" t="str">
            <v>PCS</v>
          </cell>
          <cell r="K252">
            <v>59000</v>
          </cell>
          <cell r="L252">
            <v>0</v>
          </cell>
          <cell r="M252">
            <v>0</v>
          </cell>
          <cell r="N252">
            <v>0</v>
          </cell>
        </row>
        <row r="253">
          <cell r="G253" t="str">
            <v>4901616012363</v>
          </cell>
          <cell r="H253" t="str">
            <v>4901616012363</v>
          </cell>
          <cell r="I253" t="str">
            <v>SUNSTAR- KĐR Ora2 Me hương bạc hà 20g</v>
          </cell>
          <cell r="J253" t="str">
            <v>PCS</v>
          </cell>
          <cell r="L253">
            <v>31</v>
          </cell>
          <cell r="M253">
            <v>0</v>
          </cell>
          <cell r="N253">
            <v>31</v>
          </cell>
        </row>
        <row r="254">
          <cell r="G254" t="str">
            <v>4987643820010</v>
          </cell>
          <cell r="H254" t="str">
            <v>4987643820010</v>
          </cell>
          <cell r="I254" t="str">
            <v>APAGARD- Combo KĐR làm trắng răng (105g+40g)</v>
          </cell>
          <cell r="J254" t="str">
            <v>PCS</v>
          </cell>
          <cell r="K254">
            <v>350000</v>
          </cell>
          <cell r="L254">
            <v>0</v>
          </cell>
          <cell r="M254">
            <v>0</v>
          </cell>
          <cell r="N254">
            <v>0</v>
          </cell>
        </row>
        <row r="255">
          <cell r="G255" t="str">
            <v>4903301186441</v>
          </cell>
          <cell r="H255" t="str">
            <v>4903301186441</v>
          </cell>
          <cell r="I255" t="str">
            <v>LION- KĐR Dentor Clear Max siêu thơm mát 140g</v>
          </cell>
          <cell r="J255" t="str">
            <v>PCS</v>
          </cell>
          <cell r="K255">
            <v>75000</v>
          </cell>
          <cell r="L255">
            <v>0</v>
          </cell>
          <cell r="M255">
            <v>0</v>
          </cell>
          <cell r="N255">
            <v>0</v>
          </cell>
        </row>
        <row r="256">
          <cell r="G256" t="str">
            <v>4901616011014</v>
          </cell>
          <cell r="H256" t="str">
            <v>4901616011014</v>
          </cell>
          <cell r="I256" t="str">
            <v>SUNSTAR- KĐR Oral2 Me làm trắng vị đào bạc hà 130g</v>
          </cell>
          <cell r="J256" t="str">
            <v>PCS</v>
          </cell>
          <cell r="K256">
            <v>120000</v>
          </cell>
          <cell r="L256">
            <v>0</v>
          </cell>
          <cell r="M256">
            <v>0</v>
          </cell>
          <cell r="N256">
            <v>0</v>
          </cell>
        </row>
        <row r="257">
          <cell r="G257" t="str">
            <v>4901080764010</v>
          </cell>
          <cell r="H257" t="str">
            <v>4901080764010</v>
          </cell>
          <cell r="I257" t="str">
            <v>EARTH- KĐR Aquafresh vị bạc hà dịu nhẹ 140g</v>
          </cell>
          <cell r="J257" t="str">
            <v>PCS</v>
          </cell>
          <cell r="K257">
            <v>70000</v>
          </cell>
          <cell r="L257">
            <v>1</v>
          </cell>
          <cell r="M257">
            <v>0</v>
          </cell>
          <cell r="N257">
            <v>1</v>
          </cell>
        </row>
        <row r="258">
          <cell r="G258" t="str">
            <v>4903301171898</v>
          </cell>
          <cell r="H258" t="str">
            <v>4903301171898</v>
          </cell>
          <cell r="I258" t="str">
            <v>LION- Kem đánh răng cho người hút thuốc lá 150g</v>
          </cell>
          <cell r="J258" t="str">
            <v>PCS</v>
          </cell>
          <cell r="K258">
            <v>175000</v>
          </cell>
          <cell r="L258">
            <v>0</v>
          </cell>
          <cell r="M258">
            <v>0</v>
          </cell>
          <cell r="N258">
            <v>0</v>
          </cell>
        </row>
        <row r="259">
          <cell r="G259" t="str">
            <v>4901080764515</v>
          </cell>
          <cell r="H259" t="str">
            <v>4901080764515</v>
          </cell>
          <cell r="I259" t="str">
            <v>EARTH- KĐR Aquafresh vị bạc hà sảng khoái 140g+20g</v>
          </cell>
          <cell r="J259" t="str">
            <v>PCS</v>
          </cell>
          <cell r="K259">
            <v>80000</v>
          </cell>
          <cell r="L259">
            <v>0</v>
          </cell>
          <cell r="M259">
            <v>0</v>
          </cell>
          <cell r="N259">
            <v>0</v>
          </cell>
        </row>
        <row r="260">
          <cell r="G260" t="str">
            <v>4901616009271</v>
          </cell>
          <cell r="H260" t="str">
            <v>4901616009271</v>
          </cell>
          <cell r="I260" t="str">
            <v>SUNSTAR- KĐR Ora2 bạc hà tự nhiên 140g</v>
          </cell>
          <cell r="J260" t="str">
            <v>PCS</v>
          </cell>
          <cell r="K260">
            <v>119000</v>
          </cell>
          <cell r="L260">
            <v>6</v>
          </cell>
          <cell r="M260">
            <v>-2</v>
          </cell>
          <cell r="N260">
            <v>4</v>
          </cell>
        </row>
        <row r="261">
          <cell r="G261" t="str">
            <v>8801046886403</v>
          </cell>
          <cell r="H261" t="str">
            <v>8801046886403</v>
          </cell>
          <cell r="I261" t="str">
            <v>KĐR DENTAL CLINIC 2080 Cheong Eun Cha 160gr</v>
          </cell>
          <cell r="J261" t="str">
            <v>PCS</v>
          </cell>
          <cell r="K261">
            <v>69000</v>
          </cell>
          <cell r="L261">
            <v>6</v>
          </cell>
          <cell r="M261">
            <v>-2</v>
          </cell>
          <cell r="N261">
            <v>4</v>
          </cell>
        </row>
        <row r="262">
          <cell r="G262" t="str">
            <v>4901301024077</v>
          </cell>
          <cell r="H262" t="str">
            <v>4901301024077</v>
          </cell>
          <cell r="I262" t="str">
            <v>KAO- Kem đánh răng chống hôi miệng Guard Hallo</v>
          </cell>
          <cell r="J262" t="str">
            <v>PCS</v>
          </cell>
          <cell r="K262">
            <v>75000</v>
          </cell>
          <cell r="L262">
            <v>1</v>
          </cell>
          <cell r="M262">
            <v>0</v>
          </cell>
          <cell r="N262">
            <v>1</v>
          </cell>
        </row>
        <row r="263">
          <cell r="G263" t="str">
            <v>4901616010109</v>
          </cell>
          <cell r="H263" t="str">
            <v>4901616010109</v>
          </cell>
          <cell r="I263" t="str">
            <v>SUNSTAR- KĐR Ora2 Me hương táo và hoa hồng 140g</v>
          </cell>
          <cell r="J263" t="str">
            <v>PCS</v>
          </cell>
          <cell r="K263">
            <v>119000</v>
          </cell>
          <cell r="L263">
            <v>12</v>
          </cell>
          <cell r="M263">
            <v>0</v>
          </cell>
          <cell r="N263">
            <v>12</v>
          </cell>
        </row>
        <row r="264">
          <cell r="G264" t="str">
            <v>4901301399809</v>
          </cell>
          <cell r="H264" t="str">
            <v>4901301399809</v>
          </cell>
          <cell r="I264" t="str">
            <v>KAO- KĐR hơi thở thơm mát Nexdent cam chanh 110g</v>
          </cell>
          <cell r="J264" t="str">
            <v>PCS</v>
          </cell>
          <cell r="K264">
            <v>105000</v>
          </cell>
          <cell r="L264">
            <v>0</v>
          </cell>
          <cell r="M264">
            <v>0</v>
          </cell>
          <cell r="N264">
            <v>0</v>
          </cell>
        </row>
        <row r="265">
          <cell r="G265" t="str">
            <v>4903301186427</v>
          </cell>
          <cell r="H265" t="str">
            <v>4903301186427</v>
          </cell>
          <cell r="I265" t="str">
            <v>LION- Kem đánh răng người lớn hương bạc hà 140g</v>
          </cell>
          <cell r="J265" t="str">
            <v>PCS</v>
          </cell>
          <cell r="K265">
            <v>75000</v>
          </cell>
          <cell r="L265">
            <v>0</v>
          </cell>
          <cell r="M265">
            <v>0</v>
          </cell>
          <cell r="N265">
            <v>0</v>
          </cell>
        </row>
        <row r="266">
          <cell r="G266" t="str">
            <v>8801046898406</v>
          </cell>
          <cell r="H266" t="str">
            <v>8801046898406</v>
          </cell>
          <cell r="I266" t="str">
            <v>KĐR DENTAL CLINIC 2080 Pro Max Sensitive 125gr</v>
          </cell>
          <cell r="J266" t="str">
            <v>PCS</v>
          </cell>
          <cell r="K266">
            <v>59000</v>
          </cell>
          <cell r="L266">
            <v>0</v>
          </cell>
          <cell r="M266">
            <v>0</v>
          </cell>
          <cell r="N266">
            <v>0</v>
          </cell>
        </row>
        <row r="267">
          <cell r="G267" t="str">
            <v>4903301205647</v>
          </cell>
          <cell r="H267" t="str">
            <v>4903301205647</v>
          </cell>
          <cell r="I267" t="str">
            <v>LION- Kem đánh răng bạc hà thơm miệng 130g</v>
          </cell>
          <cell r="J267" t="str">
            <v>PCS</v>
          </cell>
          <cell r="K267">
            <v>95000</v>
          </cell>
          <cell r="L267">
            <v>0</v>
          </cell>
          <cell r="M267">
            <v>0</v>
          </cell>
          <cell r="N267">
            <v>0</v>
          </cell>
        </row>
        <row r="268">
          <cell r="G268" t="str">
            <v>4987643121087</v>
          </cell>
          <cell r="H268" t="str">
            <v>4987643121087</v>
          </cell>
          <cell r="I268" t="str">
            <v>SANGI- KĐR Apagard cho người hút thuốc 105g</v>
          </cell>
          <cell r="J268" t="str">
            <v>PCS</v>
          </cell>
          <cell r="K268">
            <v>299000</v>
          </cell>
          <cell r="L268">
            <v>9</v>
          </cell>
          <cell r="M268">
            <v>0</v>
          </cell>
          <cell r="N268">
            <v>9</v>
          </cell>
        </row>
        <row r="269">
          <cell r="G269" t="str">
            <v>4901616009684</v>
          </cell>
          <cell r="H269" t="str">
            <v>4901616009684</v>
          </cell>
          <cell r="I269" t="str">
            <v>SUNSTAR- Kem đánh răng thảo mộc bạc hà 120g</v>
          </cell>
          <cell r="J269" t="str">
            <v>PCS</v>
          </cell>
          <cell r="K269">
            <v>139000</v>
          </cell>
          <cell r="L269">
            <v>0</v>
          </cell>
          <cell r="M269">
            <v>0</v>
          </cell>
          <cell r="N269">
            <v>0</v>
          </cell>
        </row>
        <row r="270">
          <cell r="G270" t="str">
            <v>8801046898338</v>
          </cell>
          <cell r="H270" t="str">
            <v>8801046898338</v>
          </cell>
          <cell r="I270" t="str">
            <v>KĐR AEKYUNG 2080 Pro Clinic 125gr</v>
          </cell>
          <cell r="J270" t="str">
            <v>PCS</v>
          </cell>
          <cell r="K270">
            <v>59000</v>
          </cell>
          <cell r="L270">
            <v>0</v>
          </cell>
          <cell r="M270">
            <v>0</v>
          </cell>
          <cell r="N270">
            <v>0</v>
          </cell>
        </row>
        <row r="271">
          <cell r="G271" t="str">
            <v>4901080764416</v>
          </cell>
          <cell r="H271" t="str">
            <v>4901080764416</v>
          </cell>
          <cell r="I271" t="str">
            <v>EARTH- KĐR Aquafresh vị bạc hà dịu nhẹ 140g+20g</v>
          </cell>
          <cell r="J271" t="str">
            <v>PCS</v>
          </cell>
          <cell r="K271">
            <v>80000</v>
          </cell>
          <cell r="L271">
            <v>0</v>
          </cell>
          <cell r="M271">
            <v>0</v>
          </cell>
          <cell r="N271">
            <v>0</v>
          </cell>
        </row>
        <row r="272">
          <cell r="G272" t="str">
            <v>8801046392812</v>
          </cell>
          <cell r="H272" t="str">
            <v>8801046392812</v>
          </cell>
          <cell r="I272" t="str">
            <v>KĐR AEKYUNG 2080 Dr.Clinic Fresh Breath 125gr</v>
          </cell>
          <cell r="J272" t="str">
            <v>PCS</v>
          </cell>
          <cell r="K272">
            <v>89000</v>
          </cell>
          <cell r="L272">
            <v>10</v>
          </cell>
          <cell r="M272">
            <v>-1</v>
          </cell>
          <cell r="N272">
            <v>9</v>
          </cell>
        </row>
        <row r="273">
          <cell r="G273" t="str">
            <v>4903301186403</v>
          </cell>
          <cell r="H273" t="str">
            <v>4903301186403</v>
          </cell>
          <cell r="I273" t="str">
            <v>LION- Kem đánh răng White &amp; White</v>
          </cell>
          <cell r="J273" t="str">
            <v>PCS</v>
          </cell>
          <cell r="K273">
            <v>75000</v>
          </cell>
          <cell r="L273">
            <v>144</v>
          </cell>
          <cell r="M273">
            <v>-21</v>
          </cell>
          <cell r="N273">
            <v>123</v>
          </cell>
        </row>
        <row r="274">
          <cell r="G274" t="str">
            <v>4901301334183</v>
          </cell>
          <cell r="H274" t="str">
            <v>4901301334183</v>
          </cell>
          <cell r="I274" t="str">
            <v>KAO- KĐR Nexdent ngừa sâu răng hương cam quýt 120g</v>
          </cell>
          <cell r="J274" t="str">
            <v>PCS</v>
          </cell>
          <cell r="K274">
            <v>105000</v>
          </cell>
          <cell r="L274">
            <v>0</v>
          </cell>
          <cell r="M274">
            <v>0</v>
          </cell>
          <cell r="N274">
            <v>0</v>
          </cell>
        </row>
        <row r="275">
          <cell r="G275" t="str">
            <v>4903301186458</v>
          </cell>
          <cell r="H275" t="str">
            <v>4903301186458</v>
          </cell>
          <cell r="I275" t="str">
            <v>LION- Kem đánh răng người lớn siêu mát 140g</v>
          </cell>
          <cell r="J275" t="str">
            <v>PCS</v>
          </cell>
          <cell r="K275">
            <v>75000</v>
          </cell>
          <cell r="L275">
            <v>0</v>
          </cell>
          <cell r="M275">
            <v>0</v>
          </cell>
          <cell r="N275">
            <v>0</v>
          </cell>
        </row>
        <row r="276">
          <cell r="G276" t="str">
            <v>4987643122183</v>
          </cell>
          <cell r="H276" t="str">
            <v>4987643122183</v>
          </cell>
          <cell r="I276" t="str">
            <v>SANGI- KĐR Apagard siêu trắng 150g</v>
          </cell>
          <cell r="J276" t="str">
            <v>PCS</v>
          </cell>
          <cell r="K276">
            <v>320000</v>
          </cell>
          <cell r="L276">
            <v>0</v>
          </cell>
          <cell r="M276">
            <v>0</v>
          </cell>
          <cell r="N276">
            <v>0</v>
          </cell>
        </row>
        <row r="277">
          <cell r="G277" t="str">
            <v>4987643120059</v>
          </cell>
          <cell r="H277" t="str">
            <v>4987643120059</v>
          </cell>
          <cell r="I277" t="str">
            <v>SANGI- KĐR Apagard bảo vệ răng miệng 125g</v>
          </cell>
          <cell r="J277" t="str">
            <v>PCS</v>
          </cell>
          <cell r="K277">
            <v>299000</v>
          </cell>
          <cell r="L277">
            <v>0</v>
          </cell>
          <cell r="M277">
            <v>0</v>
          </cell>
          <cell r="N277">
            <v>0</v>
          </cell>
        </row>
        <row r="278">
          <cell r="G278" t="str">
            <v>4901301399793</v>
          </cell>
          <cell r="H278" t="str">
            <v>4901301399793</v>
          </cell>
          <cell r="I278" t="str">
            <v>KAO- KĐR hơi thở thơm mát Nexdent bạc hà 110g</v>
          </cell>
          <cell r="J278" t="str">
            <v>PCS</v>
          </cell>
          <cell r="K278">
            <v>105000</v>
          </cell>
          <cell r="L278">
            <v>0</v>
          </cell>
          <cell r="M278">
            <v>0</v>
          </cell>
          <cell r="N278">
            <v>0</v>
          </cell>
        </row>
        <row r="279">
          <cell r="G279" t="str">
            <v>4901616009356</v>
          </cell>
          <cell r="H279" t="str">
            <v>4901616009356</v>
          </cell>
          <cell r="I279" t="str">
            <v>SUNSTAR- KĐR Ora2 Stripe hương bạc hà 140g</v>
          </cell>
          <cell r="J279" t="str">
            <v>PCS</v>
          </cell>
          <cell r="K279">
            <v>119000</v>
          </cell>
          <cell r="L279">
            <v>0</v>
          </cell>
          <cell r="M279">
            <v>0</v>
          </cell>
          <cell r="N279">
            <v>0</v>
          </cell>
        </row>
        <row r="280">
          <cell r="G280" t="str">
            <v>8801046886366</v>
          </cell>
          <cell r="H280" t="str">
            <v>8801046886366</v>
          </cell>
          <cell r="I280" t="str">
            <v>KĐR DENTAL CLINIC 2080 Dongyi Shenggum 120gr</v>
          </cell>
          <cell r="J280" t="str">
            <v>PCS</v>
          </cell>
          <cell r="K280">
            <v>59000</v>
          </cell>
          <cell r="L280">
            <v>3</v>
          </cell>
          <cell r="M280">
            <v>0</v>
          </cell>
          <cell r="N280">
            <v>3</v>
          </cell>
        </row>
        <row r="281">
          <cell r="G281" t="str">
            <v>4903301182917</v>
          </cell>
          <cell r="H281" t="str">
            <v>4903301182917</v>
          </cell>
          <cell r="I281" t="str">
            <v>LION- Set đánh răng du lịch Clinica</v>
          </cell>
          <cell r="J281" t="str">
            <v>PCS</v>
          </cell>
          <cell r="K281">
            <v>105000</v>
          </cell>
          <cell r="L281">
            <v>0</v>
          </cell>
          <cell r="M281">
            <v>0</v>
          </cell>
          <cell r="N281">
            <v>0</v>
          </cell>
        </row>
        <row r="282">
          <cell r="G282" t="str">
            <v>4901616011021</v>
          </cell>
          <cell r="H282" t="str">
            <v>4901616011021</v>
          </cell>
          <cell r="I282" t="str">
            <v>SUNSTAR- KĐR Ora2 Me hương hoa trắng 125g</v>
          </cell>
          <cell r="J282" t="str">
            <v>PCS</v>
          </cell>
          <cell r="K282">
            <v>119000</v>
          </cell>
          <cell r="L282">
            <v>0</v>
          </cell>
          <cell r="M282">
            <v>0</v>
          </cell>
          <cell r="N282">
            <v>0</v>
          </cell>
        </row>
        <row r="283">
          <cell r="G283" t="str">
            <v>8801046418635</v>
          </cell>
          <cell r="H283" t="str">
            <v>8801046418635</v>
          </cell>
          <cell r="I283" t="str">
            <v>KĐR AEKYUNG 2080 Dr.Clinic Gum Health 125gr</v>
          </cell>
          <cell r="J283" t="str">
            <v>PCS</v>
          </cell>
          <cell r="K283">
            <v>89000</v>
          </cell>
          <cell r="L283">
            <v>18</v>
          </cell>
          <cell r="M283">
            <v>-1</v>
          </cell>
          <cell r="N283">
            <v>17</v>
          </cell>
        </row>
        <row r="284">
          <cell r="G284" t="str">
            <v>4987643122206</v>
          </cell>
          <cell r="H284" t="str">
            <v>4987643122206</v>
          </cell>
          <cell r="I284" t="str">
            <v>SANGI- KĐR Apagard bạc hà 105g</v>
          </cell>
          <cell r="J284" t="str">
            <v>PCS</v>
          </cell>
          <cell r="K284">
            <v>459000</v>
          </cell>
          <cell r="L284">
            <v>0</v>
          </cell>
          <cell r="M284">
            <v>0</v>
          </cell>
          <cell r="N284">
            <v>0</v>
          </cell>
        </row>
        <row r="285">
          <cell r="G285" t="str">
            <v>4580471030165</v>
          </cell>
          <cell r="H285" t="str">
            <v>4580471030165</v>
          </cell>
          <cell r="I285" t="str">
            <v>ECLORE- Bột làm trắng răng hương chanh Dr.Oral (25g)</v>
          </cell>
          <cell r="J285" t="str">
            <v>PCS</v>
          </cell>
          <cell r="K285">
            <v>380000</v>
          </cell>
          <cell r="L285">
            <v>0</v>
          </cell>
          <cell r="M285">
            <v>0</v>
          </cell>
          <cell r="N285">
            <v>0</v>
          </cell>
        </row>
        <row r="286">
          <cell r="G286" t="str">
            <v>4987643121100</v>
          </cell>
          <cell r="H286" t="str">
            <v>4987643121100</v>
          </cell>
          <cell r="I286" t="str">
            <v>APAGARD-Kem đánh răng làm trắng răng 50g</v>
          </cell>
          <cell r="J286" t="str">
            <v>PCS</v>
          </cell>
          <cell r="K286">
            <v>280000</v>
          </cell>
          <cell r="L286">
            <v>1</v>
          </cell>
          <cell r="M286">
            <v>0</v>
          </cell>
          <cell r="N286">
            <v>1</v>
          </cell>
        </row>
        <row r="287">
          <cell r="G287" t="str">
            <v>4901616959729</v>
          </cell>
          <cell r="H287" t="str">
            <v>4901616959729</v>
          </cell>
          <cell r="I287" t="str">
            <v>SUNSTAR - Kem đánh răng GUM thảo mộc bạc hà 135g</v>
          </cell>
          <cell r="J287" t="str">
            <v>PCS</v>
          </cell>
          <cell r="K287">
            <v>132000</v>
          </cell>
          <cell r="L287">
            <v>0</v>
          </cell>
          <cell r="M287">
            <v>0</v>
          </cell>
          <cell r="N287">
            <v>0</v>
          </cell>
        </row>
        <row r="288">
          <cell r="G288" t="str">
            <v>4987643121063</v>
          </cell>
          <cell r="H288" t="str">
            <v>4987643121063</v>
          </cell>
          <cell r="I288" t="str">
            <v>APAGARD-Kem đánh răng làm trắng răng 50g</v>
          </cell>
          <cell r="J288" t="str">
            <v>PCS</v>
          </cell>
          <cell r="K288">
            <v>280000</v>
          </cell>
          <cell r="L288">
            <v>0</v>
          </cell>
          <cell r="M288">
            <v>0</v>
          </cell>
          <cell r="N288">
            <v>0</v>
          </cell>
        </row>
        <row r="289">
          <cell r="G289" t="str">
            <v>8801046371008</v>
          </cell>
          <cell r="H289" t="str">
            <v>8801046371008</v>
          </cell>
          <cell r="I289" t="str">
            <v>KĐR AEKYUNG 2080 Dr.Clinic Tartar Control 125gr</v>
          </cell>
          <cell r="J289" t="str">
            <v>PCS</v>
          </cell>
          <cell r="K289">
            <v>89000</v>
          </cell>
          <cell r="L289">
            <v>16</v>
          </cell>
          <cell r="M289">
            <v>-1</v>
          </cell>
          <cell r="N289">
            <v>15</v>
          </cell>
        </row>
        <row r="290">
          <cell r="G290" t="str">
            <v>4987643121056</v>
          </cell>
          <cell r="H290" t="str">
            <v>4987643121056</v>
          </cell>
          <cell r="I290" t="str">
            <v>SANGI- KĐR Apagard cho người hút thuốc 125g</v>
          </cell>
          <cell r="J290" t="str">
            <v>PCS</v>
          </cell>
          <cell r="K290">
            <v>299000</v>
          </cell>
          <cell r="L290">
            <v>0</v>
          </cell>
          <cell r="M290">
            <v>0</v>
          </cell>
          <cell r="N290">
            <v>0</v>
          </cell>
        </row>
        <row r="291">
          <cell r="G291" t="str">
            <v>4903301241447</v>
          </cell>
          <cell r="H291" t="str">
            <v>4903301241447</v>
          </cell>
          <cell r="I291" t="str">
            <v>LION- Kem đánh răng Clinica chanh bạc hà 130g NEW</v>
          </cell>
          <cell r="J291" t="str">
            <v>PCS</v>
          </cell>
          <cell r="K291">
            <v>100000</v>
          </cell>
          <cell r="L291">
            <v>0</v>
          </cell>
          <cell r="M291">
            <v>0</v>
          </cell>
          <cell r="N291">
            <v>0</v>
          </cell>
        </row>
        <row r="292">
          <cell r="G292" t="str">
            <v>4901301026743</v>
          </cell>
          <cell r="H292" t="str">
            <v>4901301026743</v>
          </cell>
          <cell r="I292" t="str">
            <v>KAO- Kem đánh răng muối (tuýp 180g)</v>
          </cell>
          <cell r="J292" t="str">
            <v>PCS</v>
          </cell>
          <cell r="K292">
            <v>121000</v>
          </cell>
          <cell r="L292">
            <v>0</v>
          </cell>
          <cell r="M292">
            <v>0</v>
          </cell>
          <cell r="N292">
            <v>0</v>
          </cell>
        </row>
        <row r="293">
          <cell r="G293" t="str">
            <v>4901080717818</v>
          </cell>
          <cell r="H293" t="str">
            <v>4901080717818</v>
          </cell>
          <cell r="I293" t="str">
            <v>EARTH - Kem đánh răng Sensodyne 90g N</v>
          </cell>
          <cell r="J293" t="str">
            <v>PCS</v>
          </cell>
          <cell r="K293">
            <v>240000</v>
          </cell>
          <cell r="L293">
            <v>0</v>
          </cell>
          <cell r="M293">
            <v>0</v>
          </cell>
          <cell r="N293">
            <v>0</v>
          </cell>
        </row>
        <row r="294">
          <cell r="G294" t="str">
            <v>4901301334176</v>
          </cell>
          <cell r="H294" t="str">
            <v>4901301334176</v>
          </cell>
          <cell r="I294" t="str">
            <v>KAO- Kem đánh răng Nexdent ngừa sâu răng mint 120g</v>
          </cell>
          <cell r="J294" t="str">
            <v>PCS</v>
          </cell>
          <cell r="K294">
            <v>105000</v>
          </cell>
          <cell r="L294">
            <v>0</v>
          </cell>
          <cell r="M294">
            <v>0</v>
          </cell>
          <cell r="N294">
            <v>0</v>
          </cell>
        </row>
        <row r="295">
          <cell r="G295" t="str">
            <v>4901080722317</v>
          </cell>
          <cell r="H295" t="str">
            <v>4901080722317</v>
          </cell>
          <cell r="I295" t="str">
            <v>EARTH- Kem đánh răng Sensodyne 99g</v>
          </cell>
          <cell r="J295" t="str">
            <v>PCS</v>
          </cell>
          <cell r="K295">
            <v>240000</v>
          </cell>
          <cell r="L295">
            <v>0</v>
          </cell>
          <cell r="M295">
            <v>0</v>
          </cell>
          <cell r="N295">
            <v>0</v>
          </cell>
        </row>
        <row r="296">
          <cell r="G296" t="str">
            <v>4901616011007</v>
          </cell>
          <cell r="H296" t="str">
            <v>4901616011007</v>
          </cell>
          <cell r="I296" t="str">
            <v>SUNSTAR- KĐR Oral2 Me làm trắng vị bạc hà 130g</v>
          </cell>
          <cell r="J296" t="str">
            <v>PCS</v>
          </cell>
          <cell r="K296">
            <v>120000</v>
          </cell>
          <cell r="L296">
            <v>0</v>
          </cell>
          <cell r="M296">
            <v>0</v>
          </cell>
          <cell r="N296">
            <v>0</v>
          </cell>
        </row>
        <row r="297">
          <cell r="G297" t="str">
            <v>4901080764119</v>
          </cell>
          <cell r="H297" t="str">
            <v>4901080764119</v>
          </cell>
          <cell r="I297" t="str">
            <v>EARTH- KĐR Aquafresh vị bạc hà sảng khoái 140g</v>
          </cell>
          <cell r="J297" t="str">
            <v>PCS</v>
          </cell>
          <cell r="K297">
            <v>70000</v>
          </cell>
          <cell r="L297">
            <v>0</v>
          </cell>
          <cell r="M297">
            <v>0</v>
          </cell>
          <cell r="N297">
            <v>0</v>
          </cell>
        </row>
        <row r="298">
          <cell r="G298" t="str">
            <v>4901080729613</v>
          </cell>
          <cell r="H298" t="str">
            <v>4901080729613</v>
          </cell>
          <cell r="I298" t="str">
            <v>EARTH - Kem đánh răng Sensodyne 90g</v>
          </cell>
          <cell r="J298" t="str">
            <v>PCS</v>
          </cell>
          <cell r="K298">
            <v>240000</v>
          </cell>
          <cell r="L298">
            <v>0</v>
          </cell>
          <cell r="M298">
            <v>0</v>
          </cell>
          <cell r="N298">
            <v>0</v>
          </cell>
        </row>
        <row r="299">
          <cell r="G299" t="str">
            <v>4903301205623</v>
          </cell>
          <cell r="H299" t="str">
            <v>4903301205623</v>
          </cell>
          <cell r="I299" t="str">
            <v>LION-KDR Lion clinice bạc hà tươi mát 143g</v>
          </cell>
          <cell r="J299" t="str">
            <v>PCS</v>
          </cell>
          <cell r="K299">
            <v>95000</v>
          </cell>
          <cell r="L299">
            <v>4</v>
          </cell>
          <cell r="M299">
            <v>0</v>
          </cell>
          <cell r="N299">
            <v>4</v>
          </cell>
        </row>
        <row r="300">
          <cell r="G300" t="str">
            <v>4987643122077</v>
          </cell>
          <cell r="H300" t="str">
            <v>4987643122077</v>
          </cell>
          <cell r="I300" t="str">
            <v>SANGI- KĐR Apagard siêu trắng 100g</v>
          </cell>
          <cell r="J300" t="str">
            <v>PCS</v>
          </cell>
          <cell r="K300">
            <v>320000</v>
          </cell>
          <cell r="L300">
            <v>0</v>
          </cell>
          <cell r="M300">
            <v>0</v>
          </cell>
          <cell r="N300">
            <v>0</v>
          </cell>
        </row>
        <row r="301">
          <cell r="G301" t="str">
            <v>4901616009295</v>
          </cell>
          <cell r="H301" t="str">
            <v>4901616009295</v>
          </cell>
          <cell r="I301" t="str">
            <v>SUNSTAR- KĐR Ora2 Me bạc hà lá đào 140g</v>
          </cell>
          <cell r="J301" t="str">
            <v>PCS</v>
          </cell>
          <cell r="K301">
            <v>119000</v>
          </cell>
          <cell r="L301">
            <v>8</v>
          </cell>
          <cell r="M301">
            <v>-2</v>
          </cell>
          <cell r="N301">
            <v>6</v>
          </cell>
        </row>
        <row r="302">
          <cell r="G302" t="str">
            <v>4901616011762</v>
          </cell>
          <cell r="H302" t="str">
            <v>4901616011762</v>
          </cell>
          <cell r="I302" t="str">
            <v>SUNSTAR- Xịt thơm miệng Ora 2 hương đào 6ml</v>
          </cell>
          <cell r="J302" t="str">
            <v>PCS</v>
          </cell>
          <cell r="K302">
            <v>105000</v>
          </cell>
          <cell r="L302">
            <v>10</v>
          </cell>
          <cell r="M302">
            <v>0</v>
          </cell>
          <cell r="N302">
            <v>10</v>
          </cell>
        </row>
        <row r="303">
          <cell r="G303" t="str">
            <v>4901616010956</v>
          </cell>
          <cell r="H303" t="str">
            <v>4901616010956</v>
          </cell>
          <cell r="I303" t="str">
            <v>SUNSTAR- Nước súc miệng hương hoa trà trắng 460ml</v>
          </cell>
          <cell r="J303" t="str">
            <v>PCS</v>
          </cell>
          <cell r="K303">
            <v>168000</v>
          </cell>
          <cell r="L303">
            <v>3</v>
          </cell>
          <cell r="M303">
            <v>0</v>
          </cell>
          <cell r="N303">
            <v>3</v>
          </cell>
        </row>
        <row r="304">
          <cell r="G304" t="str">
            <v>4902135122892</v>
          </cell>
          <cell r="H304" t="str">
            <v>4902135122892</v>
          </cell>
          <cell r="I304" t="str">
            <v>FAFA- Nước súc miệng M.A.N.H hương cam pink 975ml</v>
          </cell>
          <cell r="J304" t="str">
            <v>PCS</v>
          </cell>
          <cell r="K304">
            <v>180000</v>
          </cell>
          <cell r="L304">
            <v>0</v>
          </cell>
          <cell r="M304">
            <v>0</v>
          </cell>
          <cell r="N304">
            <v>0</v>
          </cell>
        </row>
        <row r="305">
          <cell r="G305" t="str">
            <v>4966680245741</v>
          </cell>
          <cell r="H305" t="str">
            <v>4966680245741</v>
          </cell>
          <cell r="I305" t="str">
            <v>PIERAS- NSM Propolinse bong mảng bám k.cồn 600ml</v>
          </cell>
          <cell r="J305" t="str">
            <v>PCS</v>
          </cell>
          <cell r="L305">
            <v>6</v>
          </cell>
          <cell r="M305">
            <v>0</v>
          </cell>
          <cell r="N305">
            <v>6</v>
          </cell>
        </row>
        <row r="306">
          <cell r="G306" t="str">
            <v>4901616008854</v>
          </cell>
          <cell r="H306" t="str">
            <v>4901616008854</v>
          </cell>
          <cell r="I306" t="str">
            <v>SUNSTAR- Xịt thơm miệng Ora 2 hương chanh 6ml</v>
          </cell>
          <cell r="J306" t="str">
            <v>PCS</v>
          </cell>
          <cell r="K306">
            <v>105000</v>
          </cell>
          <cell r="L306">
            <v>10</v>
          </cell>
          <cell r="M306">
            <v>0</v>
          </cell>
          <cell r="N306">
            <v>10</v>
          </cell>
        </row>
        <row r="307">
          <cell r="G307" t="str">
            <v>4966680247004</v>
          </cell>
          <cell r="H307" t="str">
            <v>4966680247004</v>
          </cell>
          <cell r="I307" t="str">
            <v>PIERAS- NSM Propolinse bong mảng bám k.cồn 600ml</v>
          </cell>
          <cell r="J307" t="str">
            <v>PCS</v>
          </cell>
          <cell r="K307">
            <v>220000</v>
          </cell>
          <cell r="L307">
            <v>5</v>
          </cell>
          <cell r="M307">
            <v>0</v>
          </cell>
          <cell r="N307">
            <v>5</v>
          </cell>
        </row>
        <row r="308">
          <cell r="G308" t="str">
            <v>4901080510419</v>
          </cell>
          <cell r="H308" t="str">
            <v>4901080510419</v>
          </cell>
          <cell r="I308" t="str">
            <v>EARTH- Nước súc miệng Mondahmin Kids vị dâu 250ml</v>
          </cell>
          <cell r="J308" t="str">
            <v>PCS</v>
          </cell>
          <cell r="K308">
            <v>115000</v>
          </cell>
          <cell r="L308">
            <v>0</v>
          </cell>
          <cell r="M308">
            <v>0</v>
          </cell>
          <cell r="N308">
            <v>0</v>
          </cell>
        </row>
        <row r="309">
          <cell r="G309" t="str">
            <v>4966680247103</v>
          </cell>
          <cell r="H309" t="str">
            <v>4966680247103</v>
          </cell>
          <cell r="I309" t="str">
            <v>PIERAS- NSM Propolinse trà xanh 600ml</v>
          </cell>
          <cell r="J309" t="str">
            <v>PCS</v>
          </cell>
          <cell r="K309">
            <v>220000</v>
          </cell>
          <cell r="L309">
            <v>2</v>
          </cell>
          <cell r="M309">
            <v>0</v>
          </cell>
          <cell r="N309">
            <v>2</v>
          </cell>
        </row>
        <row r="310">
          <cell r="G310" t="str">
            <v>4901616010932</v>
          </cell>
          <cell r="H310" t="str">
            <v>4901616010932</v>
          </cell>
          <cell r="I310" t="str">
            <v>SUNSTAR- Nước súc miệng hương bạc hà 460ml</v>
          </cell>
          <cell r="J310" t="str">
            <v>PCS</v>
          </cell>
          <cell r="K310">
            <v>168000</v>
          </cell>
          <cell r="L310">
            <v>6</v>
          </cell>
          <cell r="M310">
            <v>0</v>
          </cell>
          <cell r="N310">
            <v>6</v>
          </cell>
        </row>
        <row r="311">
          <cell r="G311" t="str">
            <v>4902135122878</v>
          </cell>
          <cell r="H311" t="str">
            <v>4902135122878</v>
          </cell>
          <cell r="I311" t="str">
            <v>FAFA- Nước súc miệng M.A.N.H hg bạc hà blue 975ml</v>
          </cell>
          <cell r="J311" t="str">
            <v>PCS</v>
          </cell>
          <cell r="K311">
            <v>180000</v>
          </cell>
          <cell r="L311">
            <v>0</v>
          </cell>
          <cell r="M311">
            <v>0</v>
          </cell>
          <cell r="N311">
            <v>0</v>
          </cell>
        </row>
        <row r="312">
          <cell r="G312" t="str">
            <v>4901616008830</v>
          </cell>
          <cell r="H312" t="str">
            <v>4901616008830</v>
          </cell>
          <cell r="I312" t="str">
            <v>SUNSTAR- Xịt thơm miệng Ora 2 hương thơm mát 6ml</v>
          </cell>
          <cell r="J312" t="str">
            <v>PCS</v>
          </cell>
          <cell r="K312">
            <v>105000</v>
          </cell>
          <cell r="L312">
            <v>10</v>
          </cell>
          <cell r="M312">
            <v>0</v>
          </cell>
          <cell r="N312">
            <v>10</v>
          </cell>
        </row>
        <row r="313">
          <cell r="G313" t="str">
            <v>4901616010949</v>
          </cell>
          <cell r="H313" t="str">
            <v>4901616010949</v>
          </cell>
          <cell r="I313" t="str">
            <v>SUNSTAR- Nước súc miệng hương bạc hà lá đào 460ml</v>
          </cell>
          <cell r="J313" t="str">
            <v>PCS</v>
          </cell>
          <cell r="K313">
            <v>168000</v>
          </cell>
          <cell r="L313">
            <v>10</v>
          </cell>
          <cell r="M313">
            <v>0</v>
          </cell>
          <cell r="N313">
            <v>10</v>
          </cell>
        </row>
        <row r="314">
          <cell r="G314" t="str">
            <v>4966680246762</v>
          </cell>
          <cell r="H314" t="str">
            <v>4966680246762</v>
          </cell>
          <cell r="I314" t="str">
            <v>PIERAS- NSM Propolinse làm trắng răng 600ml</v>
          </cell>
          <cell r="J314" t="str">
            <v>PCS</v>
          </cell>
          <cell r="K314">
            <v>220000</v>
          </cell>
          <cell r="L314">
            <v>20</v>
          </cell>
          <cell r="M314">
            <v>0</v>
          </cell>
          <cell r="N314">
            <v>20</v>
          </cell>
        </row>
        <row r="315">
          <cell r="G315" t="str">
            <v>4901080510518</v>
          </cell>
          <cell r="H315" t="str">
            <v>4901080510518</v>
          </cell>
          <cell r="I315" t="str">
            <v>EARTH- Nước súc miệng M.Kids-3~5 tuổi-H.Nho-250ml</v>
          </cell>
          <cell r="J315" t="str">
            <v>PCS</v>
          </cell>
          <cell r="K315">
            <v>115000</v>
          </cell>
          <cell r="L315">
            <v>0</v>
          </cell>
          <cell r="M315">
            <v>0</v>
          </cell>
          <cell r="N315">
            <v>0</v>
          </cell>
        </row>
        <row r="316">
          <cell r="G316" t="str">
            <v>4901080507310</v>
          </cell>
          <cell r="H316" t="str">
            <v>4901080507310</v>
          </cell>
          <cell r="I316" t="str">
            <v>EARTH- Nước súc miệng Mondahmin Jr hương nho 600ml</v>
          </cell>
          <cell r="J316" t="str">
            <v>PCS</v>
          </cell>
          <cell r="K316">
            <v>215000</v>
          </cell>
          <cell r="L316">
            <v>0</v>
          </cell>
          <cell r="M316">
            <v>0</v>
          </cell>
          <cell r="N316">
            <v>0</v>
          </cell>
        </row>
        <row r="317">
          <cell r="G317" t="str">
            <v>4966680247011</v>
          </cell>
          <cell r="H317" t="str">
            <v>4966680247011</v>
          </cell>
          <cell r="I317" t="str">
            <v>PIERAS- NSM Propolinse cho người hút thuốc 600ml</v>
          </cell>
          <cell r="J317" t="str">
            <v>PCS</v>
          </cell>
          <cell r="K317">
            <v>220000</v>
          </cell>
          <cell r="L317">
            <v>5</v>
          </cell>
          <cell r="M317">
            <v>0</v>
          </cell>
          <cell r="N317">
            <v>5</v>
          </cell>
        </row>
        <row r="318">
          <cell r="G318" t="str">
            <v>4966680246977</v>
          </cell>
          <cell r="H318" t="str">
            <v>4966680246977</v>
          </cell>
          <cell r="I318" t="str">
            <v>PIERAS- NSM Propolinse hương anh đào 600ml</v>
          </cell>
          <cell r="J318" t="str">
            <v>PCS</v>
          </cell>
          <cell r="K318">
            <v>220000</v>
          </cell>
          <cell r="L318">
            <v>17</v>
          </cell>
          <cell r="M318">
            <v>0</v>
          </cell>
          <cell r="N318">
            <v>17</v>
          </cell>
        </row>
        <row r="319">
          <cell r="G319" t="str">
            <v>4901616008847</v>
          </cell>
          <cell r="H319" t="str">
            <v>4901616008847</v>
          </cell>
          <cell r="I319" t="str">
            <v>SUNSTAR- Xịt thơm miệng Ora 2 hương bạc hà 6ml</v>
          </cell>
          <cell r="J319" t="str">
            <v>PCS</v>
          </cell>
          <cell r="K319">
            <v>105000</v>
          </cell>
          <cell r="L319">
            <v>12</v>
          </cell>
          <cell r="M319">
            <v>0</v>
          </cell>
          <cell r="N319">
            <v>12</v>
          </cell>
        </row>
        <row r="320">
          <cell r="G320" t="str">
            <v>4571302060390</v>
          </cell>
          <cell r="H320" t="str">
            <v>4571302060390</v>
          </cell>
          <cell r="I320" t="str">
            <v xml:space="preserve">MATSUMOTO- Tưa lưỡi kèm đầu thay thế màu hồng </v>
          </cell>
          <cell r="J320" t="str">
            <v>PCS</v>
          </cell>
          <cell r="K320">
            <v>90000</v>
          </cell>
          <cell r="L320">
            <v>0</v>
          </cell>
          <cell r="M320">
            <v>0</v>
          </cell>
          <cell r="N320">
            <v>0</v>
          </cell>
        </row>
        <row r="321">
          <cell r="G321" t="str">
            <v>4901387051455</v>
          </cell>
          <cell r="H321" t="str">
            <v>4901387051455</v>
          </cell>
          <cell r="I321" t="str">
            <v>CREATE- Tăm nha khoa kháng khuẩn M~L 60 chiếc</v>
          </cell>
          <cell r="J321" t="str">
            <v>PCS</v>
          </cell>
          <cell r="K321">
            <v>105000</v>
          </cell>
          <cell r="L321">
            <v>32</v>
          </cell>
          <cell r="M321">
            <v>0</v>
          </cell>
          <cell r="N321">
            <v>32</v>
          </cell>
        </row>
        <row r="322">
          <cell r="G322" t="str">
            <v>8936212084137</v>
          </cell>
          <cell r="H322" t="str">
            <v>8936212084137</v>
          </cell>
          <cell r="I322" t="str">
            <v>KAIYO-Máy tăm nước 5 chế độ màu ghi, model KOR-415</v>
          </cell>
          <cell r="J322" t="str">
            <v>PCS</v>
          </cell>
          <cell r="K322">
            <v>590000</v>
          </cell>
          <cell r="L322">
            <v>3</v>
          </cell>
          <cell r="M322">
            <v>0</v>
          </cell>
          <cell r="N322">
            <v>3</v>
          </cell>
        </row>
        <row r="323">
          <cell r="G323" t="str">
            <v>4987176054913</v>
          </cell>
          <cell r="H323" t="str">
            <v>4987176054913</v>
          </cell>
          <cell r="I323" t="str">
            <v>P&amp;G-Đầu bàn chải Braun Oral B BRAUN (4c)</v>
          </cell>
          <cell r="J323" t="str">
            <v>PCS</v>
          </cell>
          <cell r="K323">
            <v>290000</v>
          </cell>
          <cell r="L323">
            <v>0</v>
          </cell>
          <cell r="M323">
            <v>0</v>
          </cell>
          <cell r="N323">
            <v>0</v>
          </cell>
        </row>
        <row r="324">
          <cell r="G324" t="str">
            <v>4210201438250</v>
          </cell>
          <cell r="H324" t="str">
            <v>4210201438250</v>
          </cell>
          <cell r="I324" t="str">
            <v>P&amp;G- BÀN CHẢI ĐIỆN ORALB SUMIZUMI PRO LÀM DỊU NƯỚU</v>
          </cell>
          <cell r="J324" t="str">
            <v>PCS</v>
          </cell>
          <cell r="K324">
            <v>620000</v>
          </cell>
          <cell r="L324">
            <v>0</v>
          </cell>
          <cell r="M324">
            <v>0</v>
          </cell>
          <cell r="N324">
            <v>0</v>
          </cell>
        </row>
        <row r="325">
          <cell r="G325" t="str">
            <v>2301022408002</v>
          </cell>
          <cell r="H325" t="str">
            <v>2301022408002</v>
          </cell>
          <cell r="I325" t="str">
            <v>H2OFLOSS-Máy tăm nước công nghệ sóng âm(đen/trắng)</v>
          </cell>
          <cell r="J325" t="str">
            <v>PCS</v>
          </cell>
          <cell r="K325">
            <v>699000</v>
          </cell>
          <cell r="L325">
            <v>0</v>
          </cell>
          <cell r="M325">
            <v>0</v>
          </cell>
          <cell r="N325">
            <v>0</v>
          </cell>
        </row>
        <row r="326">
          <cell r="G326" t="str">
            <v>8936212084151</v>
          </cell>
          <cell r="H326" t="str">
            <v>8936212084151</v>
          </cell>
          <cell r="I326" t="str">
            <v>KAIYO-Máy tăm nước 5 chế độ màu xanh,model KOR-415</v>
          </cell>
          <cell r="J326" t="str">
            <v>PCS</v>
          </cell>
          <cell r="K326">
            <v>590000</v>
          </cell>
          <cell r="L326">
            <v>0</v>
          </cell>
          <cell r="M326">
            <v>0</v>
          </cell>
          <cell r="N326">
            <v>0</v>
          </cell>
        </row>
        <row r="327">
          <cell r="G327" t="str">
            <v>4901387051387</v>
          </cell>
          <cell r="H327" t="str">
            <v>4901387051387</v>
          </cell>
          <cell r="I327" t="str">
            <v>CREATE- Tăm chỉ chữ Y làm sạch kẽ răng 30 chiếc</v>
          </cell>
          <cell r="J327" t="str">
            <v>PCS</v>
          </cell>
          <cell r="K327">
            <v>85000</v>
          </cell>
          <cell r="L327">
            <v>21</v>
          </cell>
          <cell r="M327">
            <v>0</v>
          </cell>
          <cell r="N327">
            <v>21</v>
          </cell>
        </row>
        <row r="328">
          <cell r="G328" t="str">
            <v>4210201117421</v>
          </cell>
          <cell r="H328" t="str">
            <v>4210201117421</v>
          </cell>
          <cell r="I328" t="str">
            <v>P&amp;G-Đầu bàn chải OralB CrossAction đa tác động 2c</v>
          </cell>
          <cell r="J328" t="str">
            <v>PCS</v>
          </cell>
          <cell r="K328">
            <v>180000</v>
          </cell>
          <cell r="L328">
            <v>0</v>
          </cell>
          <cell r="M328">
            <v>0</v>
          </cell>
          <cell r="N328">
            <v>0</v>
          </cell>
        </row>
        <row r="329">
          <cell r="G329" t="str">
            <v>8935255818426</v>
          </cell>
          <cell r="H329" t="str">
            <v>8935255818426</v>
          </cell>
          <cell r="I329" t="str">
            <v>L&amp;L- Tăm nước không dây 200ml</v>
          </cell>
          <cell r="J329" t="str">
            <v>PCS</v>
          </cell>
          <cell r="K329">
            <v>1334000</v>
          </cell>
          <cell r="L329">
            <v>0</v>
          </cell>
          <cell r="M329">
            <v>0</v>
          </cell>
          <cell r="N329">
            <v>0</v>
          </cell>
        </row>
        <row r="330">
          <cell r="G330" t="str">
            <v>49354645</v>
          </cell>
          <cell r="H330" t="str">
            <v>49354645</v>
          </cell>
          <cell r="I330" t="str">
            <v>COSME-Miếng dán làm trắng răng Smile Cosmetique</v>
          </cell>
          <cell r="J330" t="str">
            <v>PCS</v>
          </cell>
          <cell r="K330">
            <v>235000</v>
          </cell>
          <cell r="L330">
            <v>0</v>
          </cell>
          <cell r="M330">
            <v>0</v>
          </cell>
          <cell r="N330">
            <v>0</v>
          </cell>
        </row>
        <row r="331">
          <cell r="G331" t="str">
            <v>4901387050663</v>
          </cell>
          <cell r="H331" t="str">
            <v>4901387050663</v>
          </cell>
          <cell r="I331" t="str">
            <v>CREATE- Chỉ nha khoa Dentfine hương bạc hà (50m)</v>
          </cell>
          <cell r="J331" t="str">
            <v>PCS</v>
          </cell>
          <cell r="K331">
            <v>75000</v>
          </cell>
          <cell r="L331">
            <v>9</v>
          </cell>
          <cell r="M331">
            <v>0</v>
          </cell>
          <cell r="N331">
            <v>9</v>
          </cell>
        </row>
        <row r="332">
          <cell r="G332" t="str">
            <v>4901387050618</v>
          </cell>
          <cell r="H332" t="str">
            <v>4901387050618</v>
          </cell>
          <cell r="I332" t="str">
            <v>CREATE- Chỉ nha khoa Dentfine 101 chiếc</v>
          </cell>
          <cell r="J332" t="str">
            <v>PCS</v>
          </cell>
          <cell r="K332">
            <v>89000</v>
          </cell>
          <cell r="L332">
            <v>9</v>
          </cell>
          <cell r="M332">
            <v>-2</v>
          </cell>
          <cell r="N332">
            <v>7</v>
          </cell>
        </row>
        <row r="333">
          <cell r="G333" t="str">
            <v>4987176177063</v>
          </cell>
          <cell r="H333" t="str">
            <v>4987176177063</v>
          </cell>
          <cell r="I333" t="str">
            <v>P&amp;G-Đầu bàn chải Braun Oral B Perfect Clean(4c)</v>
          </cell>
          <cell r="J333" t="str">
            <v>PCS</v>
          </cell>
          <cell r="K333">
            <v>290000</v>
          </cell>
          <cell r="L333">
            <v>0</v>
          </cell>
          <cell r="M333">
            <v>0</v>
          </cell>
          <cell r="N333">
            <v>0</v>
          </cell>
        </row>
        <row r="334">
          <cell r="G334" t="str">
            <v>8936212084007</v>
          </cell>
          <cell r="H334" t="str">
            <v>8936212084007</v>
          </cell>
          <cell r="I334" t="str">
            <v>KAIYO-Máy tăm nước Extra Water 4 chế độ màu xanh</v>
          </cell>
          <cell r="J334" t="str">
            <v>PCS</v>
          </cell>
          <cell r="K334">
            <v>680000</v>
          </cell>
          <cell r="L334">
            <v>0</v>
          </cell>
          <cell r="M334">
            <v>0</v>
          </cell>
          <cell r="N334">
            <v>0</v>
          </cell>
        </row>
        <row r="335">
          <cell r="G335" t="str">
            <v>8936212084014</v>
          </cell>
          <cell r="H335" t="str">
            <v>8936212084014</v>
          </cell>
          <cell r="I335" t="str">
            <v>KAIYO-Máy tăm nước Extra Water 4 chế độ màu trắng</v>
          </cell>
          <cell r="J335" t="str">
            <v>PCS</v>
          </cell>
          <cell r="K335">
            <v>680000</v>
          </cell>
          <cell r="L335">
            <v>0</v>
          </cell>
          <cell r="M335">
            <v>0</v>
          </cell>
          <cell r="N335">
            <v>0</v>
          </cell>
        </row>
        <row r="336">
          <cell r="G336" t="str">
            <v>4987072023969</v>
          </cell>
          <cell r="H336" t="str">
            <v>4987072023969</v>
          </cell>
          <cell r="I336" t="str">
            <v>KOBAYASHI-Dụng cụ lấy tưa lưỡi ngừoi lớn</v>
          </cell>
          <cell r="J336" t="str">
            <v>PCS</v>
          </cell>
          <cell r="K336">
            <v>99000</v>
          </cell>
          <cell r="L336">
            <v>0</v>
          </cell>
          <cell r="M336">
            <v>0</v>
          </cell>
          <cell r="N336">
            <v>0</v>
          </cell>
        </row>
        <row r="337">
          <cell r="G337" t="str">
            <v>4570192201111</v>
          </cell>
          <cell r="H337" t="str">
            <v>4570192201111</v>
          </cell>
          <cell r="I337" t="str">
            <v>CLOVER- Tăm nước cầm tay 7 đầu BPF-01-12B</v>
          </cell>
          <cell r="J337" t="str">
            <v>PCS</v>
          </cell>
          <cell r="K337">
            <v>730000</v>
          </cell>
          <cell r="L337">
            <v>0</v>
          </cell>
          <cell r="M337">
            <v>0</v>
          </cell>
          <cell r="N337">
            <v>0</v>
          </cell>
        </row>
        <row r="338">
          <cell r="G338" t="str">
            <v>4580471032770</v>
          </cell>
          <cell r="H338" t="str">
            <v>4580471032770</v>
          </cell>
          <cell r="I338" t="str">
            <v>ECLORE- Bột trắng răng hương bạc hà Dr.Oral 26g</v>
          </cell>
          <cell r="J338" t="str">
            <v>PCS</v>
          </cell>
          <cell r="K338">
            <v>380000</v>
          </cell>
          <cell r="L338">
            <v>0</v>
          </cell>
          <cell r="M338">
            <v>0</v>
          </cell>
          <cell r="N338">
            <v>0</v>
          </cell>
        </row>
        <row r="339">
          <cell r="G339" t="str">
            <v>4901387051196</v>
          </cell>
          <cell r="H339" t="str">
            <v>4901387051196</v>
          </cell>
          <cell r="I339" t="str">
            <v>CREATE- Tăm nha khoa Smart Inn cỡ siêu nhỏ 30pcs</v>
          </cell>
          <cell r="J339" t="str">
            <v>PCS</v>
          </cell>
          <cell r="K339">
            <v>70000</v>
          </cell>
          <cell r="L339">
            <v>27</v>
          </cell>
          <cell r="M339">
            <v>0</v>
          </cell>
          <cell r="N339">
            <v>27</v>
          </cell>
        </row>
        <row r="340">
          <cell r="G340" t="str">
            <v>4901387051479</v>
          </cell>
          <cell r="H340" t="str">
            <v>4901387051479</v>
          </cell>
          <cell r="I340" t="str">
            <v>CREATE- Tăm nha khoa Smart Inn cỡ siêu nhỏ 60pcs</v>
          </cell>
          <cell r="J340" t="str">
            <v>PCS</v>
          </cell>
          <cell r="K340">
            <v>105000</v>
          </cell>
          <cell r="L340">
            <v>6</v>
          </cell>
          <cell r="M340">
            <v>0</v>
          </cell>
          <cell r="N340">
            <v>6</v>
          </cell>
        </row>
        <row r="341">
          <cell r="G341" t="str">
            <v>4901387051202</v>
          </cell>
          <cell r="H341" t="str">
            <v>4901387051202</v>
          </cell>
          <cell r="I341" t="str">
            <v>CREATE- Tăm nhựa đầu nhỏ vệ sinh răng 60 chiếc</v>
          </cell>
          <cell r="J341" t="str">
            <v>PCS</v>
          </cell>
          <cell r="K341">
            <v>130000</v>
          </cell>
          <cell r="L341">
            <v>11</v>
          </cell>
          <cell r="M341">
            <v>0</v>
          </cell>
          <cell r="N341">
            <v>11</v>
          </cell>
        </row>
        <row r="342">
          <cell r="G342" t="str">
            <v>4901387051370</v>
          </cell>
          <cell r="H342" t="str">
            <v>4901387051370</v>
          </cell>
          <cell r="I342" t="str">
            <v>CREATE- Chỉ nha khoa Dentfine 101 chiếc</v>
          </cell>
          <cell r="J342" t="str">
            <v>PCS</v>
          </cell>
          <cell r="K342">
            <v>75000</v>
          </cell>
          <cell r="L342">
            <v>0</v>
          </cell>
          <cell r="M342">
            <v>0</v>
          </cell>
          <cell r="N342">
            <v>0</v>
          </cell>
        </row>
        <row r="343">
          <cell r="G343" t="str">
            <v>4901387051448</v>
          </cell>
          <cell r="H343" t="str">
            <v>4901387051448</v>
          </cell>
          <cell r="I343" t="str">
            <v>CREATE- Tăm nha khoa Smart Inn cỡ vừa 30pcs</v>
          </cell>
          <cell r="J343" t="str">
            <v>PCS</v>
          </cell>
          <cell r="K343">
            <v>70000</v>
          </cell>
          <cell r="L343">
            <v>12</v>
          </cell>
          <cell r="M343">
            <v>0</v>
          </cell>
          <cell r="N343">
            <v>12</v>
          </cell>
        </row>
        <row r="344">
          <cell r="G344" t="str">
            <v>6952693400404</v>
          </cell>
          <cell r="H344" t="str">
            <v>6952693400404</v>
          </cell>
          <cell r="I344" t="str">
            <v>H2OFLOSS-Tăm Nước H2Ofloss HF-6J (Màu Đen/Trắng)</v>
          </cell>
          <cell r="J344" t="str">
            <v>PCS</v>
          </cell>
          <cell r="K344">
            <v>830000</v>
          </cell>
          <cell r="L344">
            <v>0</v>
          </cell>
          <cell r="M344">
            <v>0</v>
          </cell>
          <cell r="N344">
            <v>0</v>
          </cell>
        </row>
        <row r="345">
          <cell r="G345" t="str">
            <v>4901387051462</v>
          </cell>
          <cell r="H345" t="str">
            <v>4901387051462</v>
          </cell>
          <cell r="I345" t="str">
            <v>CREATE- Tăm nha khoa Smart Inn cỡ nhỏ 30pcs</v>
          </cell>
          <cell r="J345" t="str">
            <v>PCS</v>
          </cell>
          <cell r="K345">
            <v>70000</v>
          </cell>
          <cell r="L345">
            <v>30</v>
          </cell>
          <cell r="M345">
            <v>0</v>
          </cell>
          <cell r="N345">
            <v>30</v>
          </cell>
        </row>
        <row r="346">
          <cell r="G346" t="str">
            <v>4210201417491</v>
          </cell>
          <cell r="H346" t="str">
            <v>4210201417491</v>
          </cell>
          <cell r="I346" t="str">
            <v>P&amp;G- Đầu bàn chải OralB Sensitive lông mềm mại 4c</v>
          </cell>
          <cell r="J346" t="str">
            <v>PCS</v>
          </cell>
          <cell r="K346">
            <v>280000</v>
          </cell>
          <cell r="L346">
            <v>0</v>
          </cell>
          <cell r="M346">
            <v>0</v>
          </cell>
          <cell r="N346">
            <v>0</v>
          </cell>
        </row>
        <row r="347">
          <cell r="G347" t="str">
            <v>8935255821167</v>
          </cell>
          <cell r="H347" t="str">
            <v>8935255821167</v>
          </cell>
          <cell r="I347" t="str">
            <v>L&amp;L- Bàn chải đánh răng điện</v>
          </cell>
          <cell r="J347" t="str">
            <v>PCS</v>
          </cell>
          <cell r="K347">
            <v>1875000</v>
          </cell>
          <cell r="L347">
            <v>0</v>
          </cell>
          <cell r="M347">
            <v>0</v>
          </cell>
          <cell r="N347">
            <v>0</v>
          </cell>
        </row>
        <row r="348">
          <cell r="G348" t="str">
            <v>4210201439912</v>
          </cell>
          <cell r="H348" t="str">
            <v>4210201439912</v>
          </cell>
          <cell r="I348" t="str">
            <v>P&amp;G-Đầu bàn chải OralB FlossAction sạch kẽ răng 4c</v>
          </cell>
          <cell r="J348" t="str">
            <v>PCS</v>
          </cell>
          <cell r="K348">
            <v>280000</v>
          </cell>
          <cell r="L348">
            <v>0</v>
          </cell>
          <cell r="M348">
            <v>0</v>
          </cell>
          <cell r="N348">
            <v>0</v>
          </cell>
        </row>
        <row r="349">
          <cell r="G349" t="str">
            <v>4570192201104</v>
          </cell>
          <cell r="H349" t="str">
            <v>4570192201104</v>
          </cell>
          <cell r="I349" t="str">
            <v>CLOVER- Tăm nước cầm tay 7 đầu BPF-01 (Màu đen)</v>
          </cell>
          <cell r="J349" t="str">
            <v>PCS</v>
          </cell>
          <cell r="K349">
            <v>730000</v>
          </cell>
          <cell r="L349">
            <v>0</v>
          </cell>
          <cell r="M349">
            <v>0</v>
          </cell>
          <cell r="N349">
            <v>0</v>
          </cell>
        </row>
        <row r="350">
          <cell r="G350" t="str">
            <v>8935255829071</v>
          </cell>
          <cell r="H350" t="str">
            <v>8935255829071</v>
          </cell>
          <cell r="I350" t="str">
            <v>L&amp;L- Máy tăm nước 8W 300ml</v>
          </cell>
          <cell r="J350" t="str">
            <v>PCS</v>
          </cell>
          <cell r="K350">
            <v>1240000</v>
          </cell>
          <cell r="L350">
            <v>0</v>
          </cell>
          <cell r="M350">
            <v>0</v>
          </cell>
          <cell r="N350">
            <v>0</v>
          </cell>
        </row>
        <row r="351">
          <cell r="G351" t="str">
            <v>4210201855040</v>
          </cell>
          <cell r="H351" t="str">
            <v>4210201855040</v>
          </cell>
          <cell r="I351" t="str">
            <v>P&amp;G-Đầu bàn chải OralB FlossAction sạch kẽ răng 2c</v>
          </cell>
          <cell r="J351" t="str">
            <v>PCS</v>
          </cell>
          <cell r="K351">
            <v>180000</v>
          </cell>
          <cell r="L351">
            <v>0</v>
          </cell>
          <cell r="M351">
            <v>0</v>
          </cell>
          <cell r="N351">
            <v>0</v>
          </cell>
        </row>
        <row r="352">
          <cell r="G352" t="str">
            <v>4538604002008</v>
          </cell>
          <cell r="H352" t="str">
            <v>4538604002008</v>
          </cell>
          <cell r="I352" t="str">
            <v>UFC- Tăm chỉ nha khoa size thường 50 chiếc</v>
          </cell>
          <cell r="J352" t="str">
            <v>PCS</v>
          </cell>
          <cell r="K352">
            <v>65000</v>
          </cell>
          <cell r="L352">
            <v>0</v>
          </cell>
          <cell r="M352">
            <v>0</v>
          </cell>
          <cell r="N352">
            <v>0</v>
          </cell>
        </row>
        <row r="353">
          <cell r="G353" t="str">
            <v>8935255821143</v>
          </cell>
          <cell r="H353" t="str">
            <v>8935255821143</v>
          </cell>
          <cell r="I353" t="str">
            <v>L&amp;L- Đầu bàn chải điện 4 chiếc</v>
          </cell>
          <cell r="J353" t="str">
            <v>PCS</v>
          </cell>
          <cell r="K353">
            <v>340000</v>
          </cell>
          <cell r="L353">
            <v>0</v>
          </cell>
          <cell r="M353">
            <v>0</v>
          </cell>
          <cell r="N353">
            <v>0</v>
          </cell>
        </row>
        <row r="354">
          <cell r="G354" t="str">
            <v>4538604002022</v>
          </cell>
          <cell r="H354" t="str">
            <v>4538604002022</v>
          </cell>
          <cell r="I354" t="str">
            <v>UFC- Tăm chỉ nha khoa size nhỏ 50 chiếc</v>
          </cell>
          <cell r="J354" t="str">
            <v>PCS</v>
          </cell>
          <cell r="K354">
            <v>35000</v>
          </cell>
          <cell r="L354">
            <v>0</v>
          </cell>
          <cell r="M354">
            <v>0</v>
          </cell>
          <cell r="N354">
            <v>0</v>
          </cell>
        </row>
        <row r="355">
          <cell r="G355" t="str">
            <v>4210201181736</v>
          </cell>
          <cell r="H355" t="str">
            <v>4210201181736</v>
          </cell>
          <cell r="I355" t="str">
            <v>P&amp;G- Đầu bàn chải OralB Sensitive lông mềm mại 2c</v>
          </cell>
          <cell r="J355" t="str">
            <v>PCS</v>
          </cell>
          <cell r="K355">
            <v>180000</v>
          </cell>
          <cell r="L355">
            <v>0</v>
          </cell>
          <cell r="M355">
            <v>0</v>
          </cell>
          <cell r="N355">
            <v>0</v>
          </cell>
        </row>
        <row r="356">
          <cell r="G356" t="str">
            <v>4952110300814</v>
          </cell>
          <cell r="H356" t="str">
            <v>4952110300814</v>
          </cell>
          <cell r="I356" t="str">
            <v>ISHIDA- Hộp bông ngoáy 300 cái E- 520</v>
          </cell>
          <cell r="J356" t="str">
            <v>PCS</v>
          </cell>
          <cell r="K356">
            <v>40000</v>
          </cell>
          <cell r="L356">
            <v>0</v>
          </cell>
          <cell r="M356">
            <v>0</v>
          </cell>
          <cell r="N356">
            <v>0</v>
          </cell>
        </row>
        <row r="357">
          <cell r="G357" t="str">
            <v>4546785571718</v>
          </cell>
          <cell r="H357" t="str">
            <v>4546785571718</v>
          </cell>
          <cell r="I357" t="str">
            <v>IMA KRASIMO - Hộp 200 Bông Ngoáy Tai (hồng)</v>
          </cell>
          <cell r="J357" t="str">
            <v>PCS</v>
          </cell>
          <cell r="K357">
            <v>45000</v>
          </cell>
          <cell r="L357">
            <v>13</v>
          </cell>
          <cell r="M357">
            <v>-1</v>
          </cell>
          <cell r="N357">
            <v>12</v>
          </cell>
        </row>
        <row r="358">
          <cell r="G358" t="str">
            <v>4936613072331</v>
          </cell>
          <cell r="H358" t="str">
            <v>4936613072331</v>
          </cell>
          <cell r="I358" t="str">
            <v>SAN YO- Hộp bông ngoáy tai (180c)</v>
          </cell>
          <cell r="J358" t="str">
            <v>PCS</v>
          </cell>
          <cell r="K358">
            <v>50000</v>
          </cell>
          <cell r="L358">
            <v>31</v>
          </cell>
          <cell r="M358">
            <v>0</v>
          </cell>
          <cell r="N358">
            <v>31</v>
          </cell>
        </row>
        <row r="359">
          <cell r="G359" t="str">
            <v>4968988070285</v>
          </cell>
          <cell r="H359" t="str">
            <v>4968988070285</v>
          </cell>
          <cell r="I359" t="str">
            <v>IMA KRASIMO - Hộp 200 Bông Ngoáy Tai (xanh)</v>
          </cell>
          <cell r="J359" t="str">
            <v>PCS</v>
          </cell>
          <cell r="K359">
            <v>45000</v>
          </cell>
          <cell r="L359">
            <v>13</v>
          </cell>
          <cell r="M359">
            <v>0</v>
          </cell>
          <cell r="N359">
            <v>13</v>
          </cell>
        </row>
        <row r="360">
          <cell r="G360" t="str">
            <v>4970520461376</v>
          </cell>
          <cell r="H360" t="str">
            <v>4970520461376</v>
          </cell>
          <cell r="I360" t="str">
            <v>OKAMOTO- Miếng dán giữ nhiệt 10 miếng</v>
          </cell>
          <cell r="J360" t="str">
            <v>PCS</v>
          </cell>
          <cell r="K360">
            <v>160000</v>
          </cell>
          <cell r="L360">
            <v>30</v>
          </cell>
          <cell r="M360">
            <v>0</v>
          </cell>
          <cell r="N360">
            <v>30</v>
          </cell>
        </row>
        <row r="361">
          <cell r="G361" t="str">
            <v>4971902050140</v>
          </cell>
          <cell r="H361" t="str">
            <v>4971902050140</v>
          </cell>
          <cell r="I361" t="str">
            <v>NUKUPON- Miếng dán giữ nhiệt Mini 3 miếng</v>
          </cell>
          <cell r="J361" t="str">
            <v>PCS</v>
          </cell>
          <cell r="K361">
            <v>30000</v>
          </cell>
          <cell r="L361">
            <v>0</v>
          </cell>
          <cell r="M361">
            <v>0</v>
          </cell>
          <cell r="N361">
            <v>0</v>
          </cell>
        </row>
        <row r="362">
          <cell r="G362" t="str">
            <v>4971902050157</v>
          </cell>
          <cell r="H362" t="str">
            <v>4971902050157</v>
          </cell>
          <cell r="I362" t="str">
            <v>NUKUPON- Miếng dán giữ nhiệt cho chân 4 miếng</v>
          </cell>
          <cell r="J362" t="str">
            <v>PCS</v>
          </cell>
          <cell r="K362">
            <v>40000</v>
          </cell>
          <cell r="L362">
            <v>0</v>
          </cell>
          <cell r="M362">
            <v>0</v>
          </cell>
          <cell r="N362">
            <v>0</v>
          </cell>
        </row>
        <row r="363">
          <cell r="G363" t="str">
            <v>4970520461406</v>
          </cell>
          <cell r="H363" t="str">
            <v>4970520461406</v>
          </cell>
          <cell r="I363" t="str">
            <v>OKAMOTO- Miếng dán giữ nhiệt mini 10 miếng</v>
          </cell>
          <cell r="J363" t="str">
            <v>PCS</v>
          </cell>
          <cell r="K363">
            <v>120000</v>
          </cell>
          <cell r="L363">
            <v>15</v>
          </cell>
          <cell r="M363">
            <v>0</v>
          </cell>
          <cell r="N363">
            <v>15</v>
          </cell>
        </row>
        <row r="364">
          <cell r="G364" t="str">
            <v>1110022101001</v>
          </cell>
          <cell r="H364" t="str">
            <v>1110022101001</v>
          </cell>
          <cell r="I364" t="str">
            <v xml:space="preserve">IRIS- Miếng dán giữ nhiệt hình Kangaro (10 miếng) </v>
          </cell>
          <cell r="J364" t="str">
            <v>PCS</v>
          </cell>
          <cell r="K364">
            <v>95000</v>
          </cell>
          <cell r="L364">
            <v>0</v>
          </cell>
          <cell r="M364">
            <v>0</v>
          </cell>
          <cell r="N364">
            <v>0</v>
          </cell>
        </row>
        <row r="365">
          <cell r="G365" t="str">
            <v>4971902050164</v>
          </cell>
          <cell r="H365" t="str">
            <v>4971902050164</v>
          </cell>
          <cell r="I365" t="str">
            <v>NUKUPON- Hộp giữ nhiệt kèm miếng giữ nhiệt (Trắng)</v>
          </cell>
          <cell r="J365" t="str">
            <v>PCS</v>
          </cell>
          <cell r="K365">
            <v>40000</v>
          </cell>
          <cell r="L365">
            <v>10</v>
          </cell>
          <cell r="M365">
            <v>0</v>
          </cell>
          <cell r="N365">
            <v>10</v>
          </cell>
        </row>
        <row r="366">
          <cell r="G366" t="str">
            <v>4529276122187</v>
          </cell>
          <cell r="H366" t="str">
            <v>4529276122187</v>
          </cell>
          <cell r="I366" t="str">
            <v>KAIRO- Miếng dán ấm (10 miếng)</v>
          </cell>
          <cell r="J366" t="str">
            <v>PCS</v>
          </cell>
          <cell r="K366">
            <v>75000</v>
          </cell>
          <cell r="L366">
            <v>0</v>
          </cell>
          <cell r="M366">
            <v>0</v>
          </cell>
          <cell r="N366">
            <v>0</v>
          </cell>
        </row>
        <row r="367">
          <cell r="G367" t="str">
            <v>4971902050171</v>
          </cell>
          <cell r="H367" t="str">
            <v>4971902050171</v>
          </cell>
          <cell r="I367" t="str">
            <v>NUKUPON- Hộp giữ nhiệt kèm miếng giữ nhiệt (Hồng)</v>
          </cell>
          <cell r="J367" t="str">
            <v>PCS</v>
          </cell>
          <cell r="K367">
            <v>40000</v>
          </cell>
          <cell r="L367">
            <v>9</v>
          </cell>
          <cell r="M367">
            <v>0</v>
          </cell>
          <cell r="N367">
            <v>9</v>
          </cell>
        </row>
        <row r="368">
          <cell r="G368" t="str">
            <v>4901548603721</v>
          </cell>
          <cell r="H368" t="str">
            <v>4901548603721</v>
          </cell>
          <cell r="I368" t="str">
            <v>KOBAYASHI- Miếng dán giữ nhiệt 10 miếng</v>
          </cell>
          <cell r="J368" t="str">
            <v>PCS</v>
          </cell>
          <cell r="K368">
            <v>159000</v>
          </cell>
          <cell r="L368">
            <v>0</v>
          </cell>
          <cell r="M368">
            <v>0</v>
          </cell>
          <cell r="N368">
            <v>0</v>
          </cell>
        </row>
        <row r="369">
          <cell r="G369" t="str">
            <v>4901548160064</v>
          </cell>
          <cell r="H369" t="str">
            <v>4901548160064</v>
          </cell>
          <cell r="I369" t="str">
            <v xml:space="preserve">KIRIBAI- Miếng giữ nhiệt hình thỏ (10 miếng) </v>
          </cell>
          <cell r="J369" t="str">
            <v>PCS</v>
          </cell>
          <cell r="K369">
            <v>110000</v>
          </cell>
          <cell r="L369">
            <v>67</v>
          </cell>
          <cell r="M369">
            <v>0</v>
          </cell>
          <cell r="N369">
            <v>67</v>
          </cell>
        </row>
        <row r="370">
          <cell r="G370" t="str">
            <v>4902508211116</v>
          </cell>
          <cell r="H370" t="str">
            <v>4902508211116</v>
          </cell>
          <cell r="I370" t="str">
            <v>PIGEON- Gel giữ ấm, giảm ho, nghẹt mũi</v>
          </cell>
          <cell r="J370" t="str">
            <v>PCS</v>
          </cell>
          <cell r="K370">
            <v>187000</v>
          </cell>
          <cell r="L370">
            <v>0</v>
          </cell>
          <cell r="M370">
            <v>0</v>
          </cell>
          <cell r="N370">
            <v>0</v>
          </cell>
        </row>
        <row r="371">
          <cell r="G371" t="str">
            <v>4987167007263</v>
          </cell>
          <cell r="H371" t="str">
            <v>4987167007263</v>
          </cell>
          <cell r="I371" t="str">
            <v>ICHIBAN-Miếng dán giảm đau nhức Roihi Tsuboko 156m</v>
          </cell>
          <cell r="J371" t="str">
            <v>PCS</v>
          </cell>
          <cell r="K371">
            <v>195000</v>
          </cell>
          <cell r="L371">
            <v>0</v>
          </cell>
          <cell r="M371">
            <v>0</v>
          </cell>
          <cell r="N371">
            <v>0</v>
          </cell>
        </row>
        <row r="372">
          <cell r="G372" t="str">
            <v>4511329399899</v>
          </cell>
          <cell r="H372" t="str">
            <v>4511329399899</v>
          </cell>
          <cell r="I372" t="str">
            <v>ONISHI IRYO- KHẨU TRANG 3D BI-COLOUR HỒNG 10 CHIẾC</v>
          </cell>
          <cell r="J372" t="str">
            <v>PCS</v>
          </cell>
          <cell r="K372">
            <v>45000</v>
          </cell>
          <cell r="L372">
            <v>0</v>
          </cell>
          <cell r="M372">
            <v>0</v>
          </cell>
          <cell r="N372">
            <v>0</v>
          </cell>
        </row>
        <row r="373">
          <cell r="G373" t="str">
            <v>4979773305918</v>
          </cell>
          <cell r="H373" t="str">
            <v>4979773305918</v>
          </cell>
          <cell r="I373" t="str">
            <v>YOKOI- Khẩu trang vải không dệt sz thường 30 chiếc</v>
          </cell>
          <cell r="J373" t="str">
            <v>PCS</v>
          </cell>
          <cell r="K373">
            <v>175000</v>
          </cell>
          <cell r="L373">
            <v>0</v>
          </cell>
          <cell r="M373">
            <v>0</v>
          </cell>
          <cell r="N373">
            <v>0</v>
          </cell>
        </row>
        <row r="374">
          <cell r="G374" t="str">
            <v>4903111588602</v>
          </cell>
          <cell r="H374" t="str">
            <v>4903111588602</v>
          </cell>
          <cell r="I374" t="str">
            <v>UNICHARM- Khẩu trang 3D size thường 100 chiếc new</v>
          </cell>
          <cell r="J374" t="str">
            <v>PCS</v>
          </cell>
          <cell r="K374">
            <v>295000</v>
          </cell>
          <cell r="L374">
            <v>10</v>
          </cell>
          <cell r="M374">
            <v>0</v>
          </cell>
          <cell r="N374">
            <v>10</v>
          </cell>
        </row>
        <row r="375">
          <cell r="G375" t="str">
            <v>4582302232199</v>
          </cell>
          <cell r="H375" t="str">
            <v>4582302232199</v>
          </cell>
          <cell r="I375" t="str">
            <v>J&amp;C- Khẩu trang 1 DAY MASK cho nữ (50c) - New</v>
          </cell>
          <cell r="J375" t="str">
            <v>PCS</v>
          </cell>
          <cell r="K375">
            <v>115000</v>
          </cell>
          <cell r="L375">
            <v>44</v>
          </cell>
          <cell r="M375">
            <v>0</v>
          </cell>
          <cell r="N375">
            <v>44</v>
          </cell>
        </row>
        <row r="376">
          <cell r="G376" t="str">
            <v>4580614742092</v>
          </cell>
          <cell r="H376" t="str">
            <v>4580614742092</v>
          </cell>
          <cell r="I376" t="str">
            <v>GLOBAL JAPAN- Cooling Mask màu xám 3 chiếc</v>
          </cell>
          <cell r="J376" t="str">
            <v>PCS</v>
          </cell>
          <cell r="K376">
            <v>25000</v>
          </cell>
          <cell r="L376">
            <v>0</v>
          </cell>
          <cell r="M376">
            <v>0</v>
          </cell>
          <cell r="N376">
            <v>0</v>
          </cell>
        </row>
        <row r="377">
          <cell r="G377" t="str">
            <v>4582302233059</v>
          </cell>
          <cell r="H377" t="str">
            <v>4582302233059</v>
          </cell>
          <cell r="I377" t="str">
            <v>J&amp;C- Khẩu trang Began Fit cho nữ - Tone ấm (30c)</v>
          </cell>
          <cell r="J377" t="str">
            <v>PCS</v>
          </cell>
          <cell r="K377">
            <v>125000</v>
          </cell>
          <cell r="L377">
            <v>0</v>
          </cell>
          <cell r="M377">
            <v>0</v>
          </cell>
          <cell r="N377">
            <v>0</v>
          </cell>
        </row>
        <row r="378">
          <cell r="G378" t="str">
            <v>4580614742115</v>
          </cell>
          <cell r="H378" t="str">
            <v>4580614742115</v>
          </cell>
          <cell r="I378" t="str">
            <v>GLOBAL JAPAN- Cooling Mask màu hồng 3 chiếc</v>
          </cell>
          <cell r="J378" t="str">
            <v>PCS</v>
          </cell>
          <cell r="K378">
            <v>25000</v>
          </cell>
          <cell r="L378">
            <v>0</v>
          </cell>
          <cell r="M378">
            <v>0</v>
          </cell>
          <cell r="N378">
            <v>0</v>
          </cell>
        </row>
        <row r="379">
          <cell r="G379" t="str">
            <v>4582302233110</v>
          </cell>
          <cell r="H379" t="str">
            <v>4582302233110</v>
          </cell>
          <cell r="I379" t="str">
            <v>J&amp;C- Khẩu trang Began Fit cho nữ - Tone lạnh (30c)</v>
          </cell>
          <cell r="J379" t="str">
            <v>PCS</v>
          </cell>
          <cell r="K379">
            <v>125000</v>
          </cell>
          <cell r="L379">
            <v>25</v>
          </cell>
          <cell r="M379">
            <v>0</v>
          </cell>
          <cell r="N379">
            <v>25</v>
          </cell>
        </row>
        <row r="380">
          <cell r="G380" t="str">
            <v>4982790412491</v>
          </cell>
          <cell r="H380" t="str">
            <v>4982790412491</v>
          </cell>
          <cell r="I380" t="str">
            <v>SEIWA PRO- Khẩu trang 3D kháng khuẩn size S</v>
          </cell>
          <cell r="J380" t="str">
            <v>PCS</v>
          </cell>
          <cell r="K380">
            <v>46000</v>
          </cell>
          <cell r="L380">
            <v>0</v>
          </cell>
          <cell r="M380">
            <v>0</v>
          </cell>
          <cell r="N380">
            <v>0</v>
          </cell>
        </row>
        <row r="381">
          <cell r="G381" t="str">
            <v>4580116956041</v>
          </cell>
          <cell r="H381" t="str">
            <v>4580116956041</v>
          </cell>
          <cell r="I381" t="str">
            <v>BMC- Khẩu trang vải không dệt mềm sz thường 30ch</v>
          </cell>
          <cell r="J381" t="str">
            <v>PCS</v>
          </cell>
          <cell r="K381">
            <v>160000</v>
          </cell>
          <cell r="L381">
            <v>0</v>
          </cell>
          <cell r="M381">
            <v>0</v>
          </cell>
          <cell r="N381">
            <v>0</v>
          </cell>
        </row>
        <row r="382">
          <cell r="G382" t="str">
            <v>4903111504152</v>
          </cell>
          <cell r="H382" t="str">
            <v>4903111504152</v>
          </cell>
          <cell r="I382" t="str">
            <v>UNICHARM- Khẩu trang 3D size thường (100 chiếc)</v>
          </cell>
          <cell r="J382" t="str">
            <v>PCS</v>
          </cell>
          <cell r="K382">
            <v>295000</v>
          </cell>
          <cell r="L382">
            <v>12</v>
          </cell>
          <cell r="M382">
            <v>0</v>
          </cell>
          <cell r="N382">
            <v>12</v>
          </cell>
        </row>
        <row r="383">
          <cell r="G383" t="str">
            <v>4580116955983</v>
          </cell>
          <cell r="H383" t="str">
            <v>4580116955983</v>
          </cell>
          <cell r="I383" t="str">
            <v>BMC- Khẩu trang vải không dệt cỡ nhỏ 30 chiếc</v>
          </cell>
          <cell r="J383" t="str">
            <v>PCS</v>
          </cell>
          <cell r="K383">
            <v>135000</v>
          </cell>
          <cell r="L383">
            <v>0</v>
          </cell>
          <cell r="M383">
            <v>0</v>
          </cell>
          <cell r="N383">
            <v>0</v>
          </cell>
        </row>
        <row r="384">
          <cell r="G384" t="str">
            <v>4580614742085</v>
          </cell>
          <cell r="H384" t="str">
            <v>4580614742085</v>
          </cell>
          <cell r="I384" t="str">
            <v>GLOBAL JAPAN- Cooling Mask màu đen 3 chiếc</v>
          </cell>
          <cell r="J384" t="str">
            <v>PCS</v>
          </cell>
          <cell r="K384">
            <v>25000</v>
          </cell>
          <cell r="L384">
            <v>0</v>
          </cell>
          <cell r="M384">
            <v>0</v>
          </cell>
          <cell r="N384">
            <v>0</v>
          </cell>
        </row>
        <row r="385">
          <cell r="G385" t="str">
            <v>4982790412484</v>
          </cell>
          <cell r="H385" t="str">
            <v>4982790412484</v>
          </cell>
          <cell r="I385" t="str">
            <v>SEIWA PRO- Khẩu trang 3D kháng khuẩn size M</v>
          </cell>
          <cell r="J385" t="str">
            <v>PCS</v>
          </cell>
          <cell r="K385">
            <v>46000</v>
          </cell>
          <cell r="L385">
            <v>14</v>
          </cell>
          <cell r="M385">
            <v>0</v>
          </cell>
          <cell r="N385">
            <v>14</v>
          </cell>
        </row>
        <row r="386">
          <cell r="G386" t="str">
            <v>4580116956096</v>
          </cell>
          <cell r="H386" t="str">
            <v>4580116956096</v>
          </cell>
          <cell r="I386" t="str">
            <v>BMC- Khẩu trang vải không dệt cỡ nhỏ 7 chiếc</v>
          </cell>
          <cell r="J386" t="str">
            <v>PCS</v>
          </cell>
          <cell r="K386">
            <v>35000</v>
          </cell>
          <cell r="L386">
            <v>0</v>
          </cell>
          <cell r="M386">
            <v>0</v>
          </cell>
          <cell r="N386">
            <v>0</v>
          </cell>
        </row>
        <row r="387">
          <cell r="G387" t="str">
            <v>4582302232144</v>
          </cell>
          <cell r="H387" t="str">
            <v>4582302232144</v>
          </cell>
          <cell r="I387" t="str">
            <v>J&amp;C- Khẩu trang 1 DAY MASK 3D loại cho nữ (50c)</v>
          </cell>
          <cell r="J387" t="str">
            <v>PCS</v>
          </cell>
          <cell r="K387">
            <v>125000</v>
          </cell>
          <cell r="L387">
            <v>0</v>
          </cell>
          <cell r="M387">
            <v>0</v>
          </cell>
          <cell r="N387">
            <v>0</v>
          </cell>
        </row>
        <row r="388">
          <cell r="G388" t="str">
            <v>4580614742108</v>
          </cell>
          <cell r="H388" t="str">
            <v>4580614742108</v>
          </cell>
          <cell r="I388" t="str">
            <v>GLOBAL JAPAN- Cooling Mask xanh dương 3 chiếc</v>
          </cell>
          <cell r="J388" t="str">
            <v>PCS</v>
          </cell>
          <cell r="K388">
            <v>25000</v>
          </cell>
          <cell r="L388">
            <v>0</v>
          </cell>
          <cell r="M388">
            <v>0</v>
          </cell>
          <cell r="N388">
            <v>0</v>
          </cell>
        </row>
        <row r="389">
          <cell r="G389" t="str">
            <v>4511329399875</v>
          </cell>
          <cell r="H389" t="str">
            <v>4511329399875</v>
          </cell>
          <cell r="I389" t="str">
            <v>ONISHI IRYO- KHẨU TRANG 3D BI-COLOUR XÁM 10 CHIẾC</v>
          </cell>
          <cell r="J389" t="str">
            <v>PCS</v>
          </cell>
          <cell r="K389">
            <v>45000</v>
          </cell>
          <cell r="L389">
            <v>0</v>
          </cell>
          <cell r="M389">
            <v>0</v>
          </cell>
          <cell r="N389">
            <v>0</v>
          </cell>
        </row>
        <row r="390">
          <cell r="G390" t="str">
            <v>1110052020037</v>
          </cell>
          <cell r="H390" t="str">
            <v>1110052020037</v>
          </cell>
          <cell r="I390" t="str">
            <v>Khẩu trang y tế Nhật Bản họa tiết set 5c người lớn</v>
          </cell>
          <cell r="J390" t="str">
            <v>PCS</v>
          </cell>
          <cell r="K390">
            <v>30000</v>
          </cell>
          <cell r="L390">
            <v>0</v>
          </cell>
          <cell r="M390">
            <v>0</v>
          </cell>
          <cell r="N390">
            <v>0</v>
          </cell>
        </row>
        <row r="391">
          <cell r="G391" t="str">
            <v>4580116956386</v>
          </cell>
          <cell r="H391" t="str">
            <v>4580116956386</v>
          </cell>
          <cell r="I391" t="str">
            <v>BMC- Khẩu trang vải không dệt cỡ thường 60 chiếc</v>
          </cell>
          <cell r="J391" t="str">
            <v>PCS</v>
          </cell>
          <cell r="K391">
            <v>195000</v>
          </cell>
          <cell r="L391">
            <v>0</v>
          </cell>
          <cell r="M391">
            <v>0</v>
          </cell>
          <cell r="N391">
            <v>0</v>
          </cell>
        </row>
        <row r="392">
          <cell r="G392" t="str">
            <v>4511329399813</v>
          </cell>
          <cell r="H392" t="str">
            <v>4511329399813</v>
          </cell>
          <cell r="I392" t="str">
            <v>ONISHI IRYO- KHẨU TRANG 3D MÀU XÁM 30 CHIẾC</v>
          </cell>
          <cell r="J392" t="str">
            <v>PCS</v>
          </cell>
          <cell r="K392">
            <v>105000</v>
          </cell>
          <cell r="L392">
            <v>11</v>
          </cell>
          <cell r="M392">
            <v>0</v>
          </cell>
          <cell r="N392">
            <v>11</v>
          </cell>
        </row>
        <row r="393">
          <cell r="G393" t="str">
            <v>4949176220132</v>
          </cell>
          <cell r="H393" t="str">
            <v>4949176220132</v>
          </cell>
          <cell r="I393" t="str">
            <v>TO-PLAN- Khẩu trang gọng mềm size nhỏ 120 chiếc</v>
          </cell>
          <cell r="J393" t="str">
            <v>PCS</v>
          </cell>
          <cell r="K393">
            <v>295000</v>
          </cell>
          <cell r="L393">
            <v>46</v>
          </cell>
          <cell r="M393">
            <v>0</v>
          </cell>
          <cell r="N393">
            <v>46</v>
          </cell>
        </row>
        <row r="394">
          <cell r="G394" t="str">
            <v>4511329399844</v>
          </cell>
          <cell r="H394" t="str">
            <v>4511329399844</v>
          </cell>
          <cell r="I394" t="str">
            <v>ONISHI IRYO- KHẨU TRANG 3D MÀU HỒNG 30 CHIẾC</v>
          </cell>
          <cell r="J394" t="str">
            <v>PCS</v>
          </cell>
          <cell r="K394">
            <v>105000</v>
          </cell>
          <cell r="L394">
            <v>3</v>
          </cell>
          <cell r="M394">
            <v>0</v>
          </cell>
          <cell r="N394">
            <v>3</v>
          </cell>
        </row>
        <row r="395">
          <cell r="G395" t="str">
            <v>4511329399806</v>
          </cell>
          <cell r="H395" t="str">
            <v>4511329399806</v>
          </cell>
          <cell r="I395" t="str">
            <v>ONISHI IRYO- KHẨU TRANG 3D MÀU TRẮNG 30 CHIẾC</v>
          </cell>
          <cell r="J395" t="str">
            <v>PCS</v>
          </cell>
          <cell r="K395">
            <v>105000</v>
          </cell>
          <cell r="L395">
            <v>13</v>
          </cell>
          <cell r="M395">
            <v>0</v>
          </cell>
          <cell r="N395">
            <v>13</v>
          </cell>
        </row>
        <row r="396">
          <cell r="G396" t="str">
            <v>4580116956058</v>
          </cell>
          <cell r="H396" t="str">
            <v>4580116956058</v>
          </cell>
          <cell r="I396" t="str">
            <v>BMC- Khẩu trang vải không dệt mềm sz nhỏ 30 chiếc</v>
          </cell>
          <cell r="J396" t="str">
            <v>PCS</v>
          </cell>
          <cell r="K396">
            <v>160000</v>
          </cell>
          <cell r="L396">
            <v>0</v>
          </cell>
          <cell r="M396">
            <v>0</v>
          </cell>
          <cell r="N396">
            <v>0</v>
          </cell>
        </row>
        <row r="397">
          <cell r="G397" t="str">
            <v>4582302232625</v>
          </cell>
          <cell r="H397" t="str">
            <v>4582302232625</v>
          </cell>
          <cell r="I397" t="str">
            <v>J&amp;C- Khẩu trang 1 DAY MASK 3D thoáng khí (50c)</v>
          </cell>
          <cell r="J397" t="str">
            <v>PCS</v>
          </cell>
          <cell r="K397">
            <v>125000</v>
          </cell>
          <cell r="L397">
            <v>0</v>
          </cell>
          <cell r="M397">
            <v>0</v>
          </cell>
          <cell r="N397">
            <v>0</v>
          </cell>
        </row>
        <row r="398">
          <cell r="G398" t="str">
            <v>4511329399882</v>
          </cell>
          <cell r="H398" t="str">
            <v>4511329399882</v>
          </cell>
          <cell r="I398" t="str">
            <v>ONISHI IRYO- KHẨU TRANG 3D BI-COLOUR BE 10 CHIẾC</v>
          </cell>
          <cell r="J398" t="str">
            <v>PCS</v>
          </cell>
          <cell r="K398">
            <v>45000</v>
          </cell>
          <cell r="L398">
            <v>0</v>
          </cell>
          <cell r="M398">
            <v>0</v>
          </cell>
          <cell r="N398">
            <v>0</v>
          </cell>
        </row>
        <row r="399">
          <cell r="G399" t="str">
            <v>4580116956089</v>
          </cell>
          <cell r="H399" t="str">
            <v>4580116956089</v>
          </cell>
          <cell r="I399" t="str">
            <v>BMC- Khẩu trang vải không dệt cỡ thường 7 chiếc</v>
          </cell>
          <cell r="J399" t="str">
            <v>PCS</v>
          </cell>
          <cell r="K399">
            <v>35000</v>
          </cell>
          <cell r="L399">
            <v>0</v>
          </cell>
          <cell r="M399">
            <v>0</v>
          </cell>
          <cell r="N399">
            <v>0</v>
          </cell>
        </row>
        <row r="400">
          <cell r="G400" t="str">
            <v>4949176220125</v>
          </cell>
          <cell r="H400" t="str">
            <v>4949176220125</v>
          </cell>
          <cell r="I400" t="str">
            <v>TO-PLAN- Khẩu trang gọng mềm 120 chiếc</v>
          </cell>
          <cell r="J400" t="str">
            <v>PCS</v>
          </cell>
          <cell r="K400">
            <v>295000</v>
          </cell>
          <cell r="L400">
            <v>22</v>
          </cell>
          <cell r="M400">
            <v>-1</v>
          </cell>
          <cell r="N400">
            <v>21</v>
          </cell>
        </row>
        <row r="401">
          <cell r="G401" t="str">
            <v>4979773304706</v>
          </cell>
          <cell r="H401" t="str">
            <v>4979773304706</v>
          </cell>
          <cell r="I401" t="str">
            <v>YOKOI- Khẩu trang vải không dệt sz nhỏ 60 chiếc</v>
          </cell>
          <cell r="J401" t="str">
            <v>PCS</v>
          </cell>
          <cell r="K401">
            <v>330000</v>
          </cell>
          <cell r="L401">
            <v>0</v>
          </cell>
          <cell r="M401">
            <v>0</v>
          </cell>
          <cell r="N401">
            <v>0</v>
          </cell>
        </row>
        <row r="402">
          <cell r="G402" t="str">
            <v>4582302233042</v>
          </cell>
          <cell r="H402" t="str">
            <v>4582302233042</v>
          </cell>
          <cell r="I402" t="str">
            <v>J&amp;C- Khẩu trang PAISLEY họa tiết (30 chiếc)</v>
          </cell>
          <cell r="J402" t="str">
            <v>PCS</v>
          </cell>
          <cell r="K402">
            <v>125000</v>
          </cell>
          <cell r="L402">
            <v>0</v>
          </cell>
          <cell r="M402">
            <v>0</v>
          </cell>
          <cell r="N402">
            <v>0</v>
          </cell>
        </row>
        <row r="403">
          <cell r="G403" t="str">
            <v>4582302232106</v>
          </cell>
          <cell r="H403" t="str">
            <v>4582302232106</v>
          </cell>
          <cell r="I403" t="str">
            <v>J&amp;C- Khẩu trang 1 DAY MASK thoáng khí (50c) - New</v>
          </cell>
          <cell r="J403" t="str">
            <v>PCS</v>
          </cell>
          <cell r="K403">
            <v>115000</v>
          </cell>
          <cell r="L403">
            <v>0</v>
          </cell>
          <cell r="M403">
            <v>0</v>
          </cell>
          <cell r="N403">
            <v>0</v>
          </cell>
        </row>
        <row r="404">
          <cell r="G404" t="str">
            <v>4582302232984</v>
          </cell>
          <cell r="H404" t="str">
            <v>4582302232984</v>
          </cell>
          <cell r="I404" t="str">
            <v>J&amp;C- Khẩu trang MORANDI tông màu lạnh (30c)</v>
          </cell>
          <cell r="J404" t="str">
            <v>PCS</v>
          </cell>
          <cell r="K404">
            <v>125000</v>
          </cell>
          <cell r="L404">
            <v>0</v>
          </cell>
          <cell r="M404">
            <v>0</v>
          </cell>
          <cell r="N404">
            <v>0</v>
          </cell>
        </row>
        <row r="405">
          <cell r="G405" t="str">
            <v>4511329399851</v>
          </cell>
          <cell r="H405" t="str">
            <v>4511329399851</v>
          </cell>
          <cell r="I405" t="str">
            <v>ONISHI IRYO- KHẨU TRANG 3D BI-COLOUR TRẮNG 10 CHIẾC</v>
          </cell>
          <cell r="J405" t="str">
            <v>PCS</v>
          </cell>
          <cell r="K405">
            <v>45000</v>
          </cell>
          <cell r="L405">
            <v>0</v>
          </cell>
          <cell r="M405">
            <v>0</v>
          </cell>
          <cell r="N405">
            <v>0</v>
          </cell>
        </row>
        <row r="406">
          <cell r="G406" t="str">
            <v>4580116956393</v>
          </cell>
          <cell r="H406" t="str">
            <v>4580116956393</v>
          </cell>
          <cell r="I406" t="str">
            <v>BMC- Khẩu trang vải không dệt cỡ nhỏ 60 chiếc</v>
          </cell>
          <cell r="J406" t="str">
            <v>PCS</v>
          </cell>
          <cell r="K406">
            <v>195000</v>
          </cell>
          <cell r="L406">
            <v>0</v>
          </cell>
          <cell r="M406">
            <v>0</v>
          </cell>
          <cell r="N406">
            <v>0</v>
          </cell>
        </row>
        <row r="407">
          <cell r="G407" t="str">
            <v>4511329399837</v>
          </cell>
          <cell r="H407" t="str">
            <v>4511329399837</v>
          </cell>
          <cell r="I407" t="str">
            <v>ONISHI IRYO- KHẨU TRANG 3D MÀU BE 30 CHIẾC</v>
          </cell>
          <cell r="J407" t="str">
            <v>PCS</v>
          </cell>
          <cell r="K407">
            <v>105000</v>
          </cell>
          <cell r="L407">
            <v>12</v>
          </cell>
          <cell r="M407">
            <v>0</v>
          </cell>
          <cell r="N407">
            <v>12</v>
          </cell>
        </row>
        <row r="408">
          <cell r="G408" t="str">
            <v>4580614742078</v>
          </cell>
          <cell r="H408" t="str">
            <v>4580614742078</v>
          </cell>
          <cell r="I408" t="str">
            <v>GLOBAL JAPAN- Cooling Mask màu trắng 3 chiếc</v>
          </cell>
          <cell r="J408" t="str">
            <v>PCS</v>
          </cell>
          <cell r="K408">
            <v>25000</v>
          </cell>
          <cell r="L408">
            <v>0</v>
          </cell>
          <cell r="M408">
            <v>0</v>
          </cell>
          <cell r="N408">
            <v>0</v>
          </cell>
        </row>
        <row r="409">
          <cell r="G409" t="str">
            <v>4582302233516</v>
          </cell>
          <cell r="H409" t="str">
            <v>4582302233516</v>
          </cell>
          <cell r="I409" t="str">
            <v>J&amp;C- Khẩu trang FUN BOX bản giới hạn (30 chiếc)</v>
          </cell>
          <cell r="J409" t="str">
            <v>PCS</v>
          </cell>
          <cell r="K409">
            <v>125000</v>
          </cell>
          <cell r="L409">
            <v>0</v>
          </cell>
          <cell r="M409">
            <v>0</v>
          </cell>
          <cell r="N409">
            <v>0</v>
          </cell>
        </row>
        <row r="410">
          <cell r="G410" t="str">
            <v>4511329399868</v>
          </cell>
          <cell r="H410" t="str">
            <v>4511329399868</v>
          </cell>
          <cell r="I410" t="str">
            <v>ONISHI IRYO- KHẨU TRANG 3D BI-COLOUR XANH 10 CHIẾC</v>
          </cell>
          <cell r="J410" t="str">
            <v>PCS</v>
          </cell>
          <cell r="K410">
            <v>45000</v>
          </cell>
          <cell r="L410">
            <v>0</v>
          </cell>
          <cell r="M410">
            <v>0</v>
          </cell>
          <cell r="N410">
            <v>0</v>
          </cell>
        </row>
        <row r="411">
          <cell r="G411" t="str">
            <v>8938508124015</v>
          </cell>
          <cell r="H411" t="str">
            <v>8938508124015</v>
          </cell>
          <cell r="I411" t="str">
            <v>PROVI- Khẩu trang 6D 4 lớp hộp 5 chiếc</v>
          </cell>
          <cell r="J411" t="str">
            <v>PCS</v>
          </cell>
          <cell r="K411">
            <v>35000</v>
          </cell>
          <cell r="L411">
            <v>15</v>
          </cell>
          <cell r="M411">
            <v>-1</v>
          </cell>
          <cell r="N411">
            <v>14</v>
          </cell>
        </row>
        <row r="412">
          <cell r="G412" t="str">
            <v>1110022020029</v>
          </cell>
          <cell r="H412" t="str">
            <v>1110022020029</v>
          </cell>
          <cell r="I412" t="str">
            <v>Dây đeo khẩu trang Handmade 65x1cm</v>
          </cell>
          <cell r="J412" t="str">
            <v>PCS</v>
          </cell>
          <cell r="K412">
            <v>35000</v>
          </cell>
          <cell r="L412">
            <v>0</v>
          </cell>
          <cell r="M412">
            <v>0</v>
          </cell>
          <cell r="N412">
            <v>0</v>
          </cell>
        </row>
        <row r="413">
          <cell r="G413" t="str">
            <v>4973210014531</v>
          </cell>
          <cell r="H413" t="str">
            <v>4973210014531</v>
          </cell>
          <cell r="I413" t="str">
            <v>JEX- Bao cao su UsuUsu Jelia Coat 1000 12 chiếc</v>
          </cell>
          <cell r="J413" t="str">
            <v>PCS</v>
          </cell>
          <cell r="K413">
            <v>190000</v>
          </cell>
          <cell r="L413">
            <v>8</v>
          </cell>
          <cell r="M413">
            <v>0</v>
          </cell>
          <cell r="N413">
            <v>8</v>
          </cell>
        </row>
        <row r="414">
          <cell r="G414" t="str">
            <v>4974234580514</v>
          </cell>
          <cell r="H414" t="str">
            <v>4974234580514</v>
          </cell>
          <cell r="I414" t="str">
            <v>SAGAMI- Bao cao su ARE ARE (10 chiếc)</v>
          </cell>
          <cell r="J414" t="str">
            <v>PCS</v>
          </cell>
          <cell r="K414">
            <v>149000</v>
          </cell>
          <cell r="L414">
            <v>5</v>
          </cell>
          <cell r="M414">
            <v>0</v>
          </cell>
          <cell r="N414">
            <v>5</v>
          </cell>
        </row>
        <row r="415">
          <cell r="G415" t="str">
            <v>4973210020037</v>
          </cell>
          <cell r="H415" t="str">
            <v>4973210020037</v>
          </cell>
          <cell r="I415" t="str">
            <v>JEX- Bao cao su Long Play Type 8 chiếc</v>
          </cell>
          <cell r="J415" t="str">
            <v>PCS</v>
          </cell>
          <cell r="K415">
            <v>260000</v>
          </cell>
          <cell r="L415">
            <v>6</v>
          </cell>
          <cell r="M415">
            <v>0</v>
          </cell>
          <cell r="N415">
            <v>6</v>
          </cell>
        </row>
        <row r="416">
          <cell r="G416" t="str">
            <v>4902510106899</v>
          </cell>
          <cell r="H416" t="str">
            <v>4902510106899</v>
          </cell>
          <cell r="I416" t="str">
            <v xml:space="preserve">FUJILATEX- Bao cao su Beside Moist (12 chiếc) </v>
          </cell>
          <cell r="J416" t="str">
            <v>PCS</v>
          </cell>
          <cell r="K416">
            <v>180000</v>
          </cell>
          <cell r="L416">
            <v>0</v>
          </cell>
          <cell r="M416">
            <v>0</v>
          </cell>
          <cell r="N416">
            <v>0</v>
          </cell>
        </row>
        <row r="417">
          <cell r="G417" t="str">
            <v>4973210030753</v>
          </cell>
          <cell r="H417" t="str">
            <v>4973210030753</v>
          </cell>
          <cell r="I417" t="str">
            <v>JEX- Bao cao su ZONE Premium 5 chiếc</v>
          </cell>
          <cell r="J417" t="str">
            <v>PCS</v>
          </cell>
          <cell r="K417">
            <v>425000</v>
          </cell>
          <cell r="L417">
            <v>5</v>
          </cell>
          <cell r="M417">
            <v>0</v>
          </cell>
          <cell r="N417">
            <v>5</v>
          </cell>
        </row>
        <row r="418">
          <cell r="G418" t="str">
            <v>4962216210023</v>
          </cell>
          <cell r="H418" t="str">
            <v>4962216210023</v>
          </cell>
          <cell r="I418" t="str">
            <v>JEX- Gel bôi trơn Luve Jelly Hot 55g</v>
          </cell>
          <cell r="J418" t="str">
            <v>PCS</v>
          </cell>
          <cell r="K418">
            <v>210000</v>
          </cell>
          <cell r="L418">
            <v>5</v>
          </cell>
          <cell r="M418">
            <v>0</v>
          </cell>
          <cell r="N418">
            <v>5</v>
          </cell>
        </row>
        <row r="419">
          <cell r="G419" t="str">
            <v>4973210030722</v>
          </cell>
          <cell r="H419" t="str">
            <v>4973210030722</v>
          </cell>
          <cell r="I419" t="str">
            <v>JEX- Bao cao su ZONE 10 chiếc</v>
          </cell>
          <cell r="J419" t="str">
            <v>PCS</v>
          </cell>
          <cell r="K419">
            <v>290000</v>
          </cell>
          <cell r="L419">
            <v>6</v>
          </cell>
          <cell r="M419">
            <v>-2</v>
          </cell>
          <cell r="N419">
            <v>4</v>
          </cell>
        </row>
        <row r="420">
          <cell r="G420" t="str">
            <v>4974234020775</v>
          </cell>
          <cell r="H420" t="str">
            <v>4974234020775</v>
          </cell>
          <cell r="I420" t="str">
            <v>SAGAMI- Bao cao su Xtreme exceed 2000 (12 chiếc)</v>
          </cell>
          <cell r="J420" t="str">
            <v>PCS</v>
          </cell>
          <cell r="K420">
            <v>119000</v>
          </cell>
          <cell r="L420">
            <v>1</v>
          </cell>
          <cell r="M420">
            <v>0</v>
          </cell>
          <cell r="N420">
            <v>1</v>
          </cell>
        </row>
        <row r="421">
          <cell r="G421" t="str">
            <v>4974234101399</v>
          </cell>
          <cell r="H421" t="str">
            <v>4974234101399</v>
          </cell>
          <cell r="I421" t="str">
            <v>SAGAMI- Bao cao su Spearmint (3 chiếc)</v>
          </cell>
          <cell r="J421" t="str">
            <v>PCS</v>
          </cell>
          <cell r="K421">
            <v>59000</v>
          </cell>
          <cell r="L421">
            <v>2</v>
          </cell>
          <cell r="M421">
            <v>0</v>
          </cell>
          <cell r="N421">
            <v>2</v>
          </cell>
        </row>
        <row r="422">
          <cell r="G422" t="str">
            <v>4973210030784</v>
          </cell>
          <cell r="H422" t="str">
            <v>4973210030784</v>
          </cell>
          <cell r="I422" t="str">
            <v>JEX- Bao cao su Glamourous Butterfly Melty 10chiếc</v>
          </cell>
          <cell r="J422" t="str">
            <v>PCS</v>
          </cell>
          <cell r="K422">
            <v>260000</v>
          </cell>
          <cell r="L422">
            <v>9</v>
          </cell>
          <cell r="M422">
            <v>0</v>
          </cell>
          <cell r="N422">
            <v>9</v>
          </cell>
        </row>
        <row r="423">
          <cell r="G423" t="str">
            <v>4973210019031</v>
          </cell>
          <cell r="H423" t="str">
            <v>4973210019031</v>
          </cell>
          <cell r="I423" t="str">
            <v>JEX- Bao cao su Glamourous Butterfly Hot 12 chiếc</v>
          </cell>
          <cell r="J423" t="str">
            <v>PCS</v>
          </cell>
          <cell r="K423">
            <v>190000</v>
          </cell>
          <cell r="L423">
            <v>6</v>
          </cell>
          <cell r="M423">
            <v>0</v>
          </cell>
          <cell r="N423">
            <v>6</v>
          </cell>
        </row>
        <row r="424">
          <cell r="G424" t="str">
            <v>4973210019024</v>
          </cell>
          <cell r="H424" t="str">
            <v>4973210019024</v>
          </cell>
          <cell r="I424" t="str">
            <v>JEX- Bao cao su Glamourous Butterfly Moist 12chiếc</v>
          </cell>
          <cell r="J424" t="str">
            <v>PCS</v>
          </cell>
          <cell r="K424">
            <v>190000</v>
          </cell>
          <cell r="L424">
            <v>5</v>
          </cell>
          <cell r="M424">
            <v>0</v>
          </cell>
          <cell r="N424">
            <v>5</v>
          </cell>
        </row>
        <row r="425">
          <cell r="G425" t="str">
            <v>4902510106905</v>
          </cell>
          <cell r="H425" t="str">
            <v>4902510106905</v>
          </cell>
          <cell r="I425" t="str">
            <v>FUJILATEX- Bao cao su Beside Strong (10 chiếc)</v>
          </cell>
          <cell r="J425" t="str">
            <v>PCS</v>
          </cell>
          <cell r="K425">
            <v>180000</v>
          </cell>
          <cell r="L425">
            <v>0</v>
          </cell>
          <cell r="M425">
            <v>0</v>
          </cell>
          <cell r="N425">
            <v>0</v>
          </cell>
        </row>
        <row r="426">
          <cell r="G426" t="str">
            <v>4973210019727</v>
          </cell>
          <cell r="H426" t="str">
            <v>4973210019727</v>
          </cell>
          <cell r="I426" t="str">
            <v>JEX- Bao cao su siêu mỏng IX 0.02mm 6 chiếc</v>
          </cell>
          <cell r="J426" t="str">
            <v>PCS</v>
          </cell>
          <cell r="K426">
            <v>260000</v>
          </cell>
          <cell r="L426">
            <v>5</v>
          </cell>
          <cell r="M426">
            <v>-1</v>
          </cell>
          <cell r="N426">
            <v>4</v>
          </cell>
        </row>
        <row r="427">
          <cell r="G427" t="str">
            <v>4962216200369</v>
          </cell>
          <cell r="H427" t="str">
            <v>4962216200369</v>
          </cell>
          <cell r="I427" t="str">
            <v>JEX- Gel bôi trơn Luve Jelly 55g</v>
          </cell>
          <cell r="J427" t="str">
            <v>PCS</v>
          </cell>
          <cell r="K427">
            <v>210000</v>
          </cell>
          <cell r="L427">
            <v>5</v>
          </cell>
          <cell r="M427">
            <v>-1</v>
          </cell>
          <cell r="N427">
            <v>4</v>
          </cell>
        </row>
        <row r="428">
          <cell r="G428" t="str">
            <v>4973210016436</v>
          </cell>
          <cell r="H428" t="str">
            <v>4973210016436</v>
          </cell>
          <cell r="I428" t="str">
            <v>JEX- Bao cao su Usui Pure Long 12 chiếc</v>
          </cell>
          <cell r="J428" t="str">
            <v>PCS</v>
          </cell>
          <cell r="K428">
            <v>230000</v>
          </cell>
          <cell r="L428">
            <v>8</v>
          </cell>
          <cell r="M428">
            <v>0</v>
          </cell>
          <cell r="N428">
            <v>8</v>
          </cell>
        </row>
        <row r="429">
          <cell r="G429" t="str">
            <v>4973210030708</v>
          </cell>
          <cell r="H429" t="str">
            <v>4973210030708</v>
          </cell>
          <cell r="I429" t="str">
            <v>JEX- Bao cao su Glamourous Butterfly003Moist 10pcs</v>
          </cell>
          <cell r="J429" t="str">
            <v>PCS</v>
          </cell>
          <cell r="K429">
            <v>260000</v>
          </cell>
          <cell r="L429">
            <v>12</v>
          </cell>
          <cell r="M429">
            <v>0</v>
          </cell>
          <cell r="N429">
            <v>12</v>
          </cell>
        </row>
        <row r="430">
          <cell r="G430" t="str">
            <v>4974234615001</v>
          </cell>
          <cell r="H430" t="str">
            <v>4974234615001</v>
          </cell>
          <cell r="I430" t="str">
            <v>SAGAMI- Bao cao su Original 0.02 (6 chiếc)</v>
          </cell>
          <cell r="J430" t="str">
            <v>PCS</v>
          </cell>
          <cell r="K430">
            <v>299000</v>
          </cell>
          <cell r="L430">
            <v>10</v>
          </cell>
          <cell r="M430">
            <v>-1</v>
          </cell>
          <cell r="N430">
            <v>9</v>
          </cell>
        </row>
        <row r="431">
          <cell r="G431" t="str">
            <v>4973210030791</v>
          </cell>
          <cell r="H431" t="str">
            <v>4973210030791</v>
          </cell>
          <cell r="I431" t="str">
            <v>JEX- Bao cao su Glamourous Butterfly 0.03 Moist 8c</v>
          </cell>
          <cell r="J431" t="str">
            <v>PCS</v>
          </cell>
          <cell r="K431">
            <v>190000</v>
          </cell>
          <cell r="L431">
            <v>5</v>
          </cell>
          <cell r="M431">
            <v>-1</v>
          </cell>
          <cell r="N431">
            <v>4</v>
          </cell>
        </row>
        <row r="432">
          <cell r="G432" t="str">
            <v>4974234619245</v>
          </cell>
          <cell r="H432" t="str">
            <v>4974234619245</v>
          </cell>
          <cell r="I432" t="str">
            <v>SAGAMI- Bao cao su Original 0.01 (5 chiếc)</v>
          </cell>
          <cell r="J432" t="str">
            <v>PCS</v>
          </cell>
          <cell r="K432">
            <v>350000</v>
          </cell>
          <cell r="L432">
            <v>6</v>
          </cell>
          <cell r="M432">
            <v>-1</v>
          </cell>
          <cell r="N432">
            <v>5</v>
          </cell>
        </row>
        <row r="433">
          <cell r="G433" t="str">
            <v>4902510106912</v>
          </cell>
          <cell r="H433" t="str">
            <v>4902510106912</v>
          </cell>
          <cell r="I433" t="str">
            <v xml:space="preserve">FUJILATEX- Bao cao su Beside Hot (12 chiếc) </v>
          </cell>
          <cell r="J433" t="str">
            <v>PCS</v>
          </cell>
          <cell r="K433">
            <v>180000</v>
          </cell>
          <cell r="L433">
            <v>0</v>
          </cell>
          <cell r="M433">
            <v>0</v>
          </cell>
          <cell r="N433">
            <v>0</v>
          </cell>
        </row>
        <row r="434">
          <cell r="G434" t="str">
            <v>4533213678361</v>
          </cell>
          <cell r="H434" t="str">
            <v>4533213678361</v>
          </cell>
          <cell r="I434" t="str">
            <v>LIBERTA- TDC cải thiện thâm nách ban ngày (18g)</v>
          </cell>
          <cell r="J434" t="str">
            <v>PCS</v>
          </cell>
          <cell r="K434">
            <v>360000</v>
          </cell>
          <cell r="L434">
            <v>0</v>
          </cell>
          <cell r="M434">
            <v>0</v>
          </cell>
          <cell r="N434">
            <v>0</v>
          </cell>
        </row>
        <row r="435">
          <cell r="G435" t="str">
            <v>4994416036400</v>
          </cell>
          <cell r="H435" t="str">
            <v>4994416036400</v>
          </cell>
          <cell r="I435" t="str">
            <v>S SELECT-Khăn ướt dưỡng ẩm hương trái cây 50m</v>
          </cell>
          <cell r="J435" t="str">
            <v>PCS</v>
          </cell>
          <cell r="K435">
            <v>90000</v>
          </cell>
          <cell r="L435">
            <v>0</v>
          </cell>
          <cell r="M435">
            <v>0</v>
          </cell>
          <cell r="N435">
            <v>0</v>
          </cell>
        </row>
        <row r="436">
          <cell r="G436" t="str">
            <v>4976631481609</v>
          </cell>
          <cell r="H436" t="str">
            <v>4976631481609</v>
          </cell>
          <cell r="I436" t="str">
            <v>PELICAN SOAP-Xà phòng trị mụn lưng For Back 135g</v>
          </cell>
          <cell r="J436" t="str">
            <v>PCS</v>
          </cell>
          <cell r="K436">
            <v>149000</v>
          </cell>
          <cell r="L436">
            <v>0</v>
          </cell>
          <cell r="M436">
            <v>0</v>
          </cell>
          <cell r="N436">
            <v>0</v>
          </cell>
        </row>
        <row r="437">
          <cell r="G437" t="str">
            <v>4987241148622</v>
          </cell>
          <cell r="H437" t="str">
            <v>4987241148622</v>
          </cell>
          <cell r="I437" t="str">
            <v>ROHTO- Kem cải thiện viêm nang lông Zaraporo (35g)</v>
          </cell>
          <cell r="J437" t="str">
            <v>PCS</v>
          </cell>
          <cell r="K437">
            <v>280000</v>
          </cell>
          <cell r="L437">
            <v>0</v>
          </cell>
          <cell r="M437">
            <v>0</v>
          </cell>
          <cell r="N437">
            <v>0</v>
          </cell>
        </row>
        <row r="438">
          <cell r="G438" t="str">
            <v>4987072041512</v>
          </cell>
          <cell r="H438" t="str">
            <v>4987072041512</v>
          </cell>
          <cell r="I438" t="str">
            <v>KOBAYASHI- Xịt hỗ trợ mụn lưng 100ml.</v>
          </cell>
          <cell r="J438" t="str">
            <v>PCS</v>
          </cell>
          <cell r="K438">
            <v>310000</v>
          </cell>
          <cell r="L438">
            <v>0</v>
          </cell>
          <cell r="M438">
            <v>0</v>
          </cell>
          <cell r="N438">
            <v>0</v>
          </cell>
        </row>
        <row r="439">
          <cell r="G439" t="str">
            <v>4987365002015</v>
          </cell>
          <cell r="H439" t="str">
            <v>4987365002015</v>
          </cell>
          <cell r="I439" t="str">
            <v>IBOKORORI- DD hỗ trợ chữa mắt cá,mụn cóc (10ml)</v>
          </cell>
          <cell r="J439" t="str">
            <v>PCS</v>
          </cell>
          <cell r="K439">
            <v>290000</v>
          </cell>
          <cell r="L439">
            <v>1</v>
          </cell>
          <cell r="M439">
            <v>0</v>
          </cell>
          <cell r="N439">
            <v>1</v>
          </cell>
        </row>
        <row r="440">
          <cell r="G440" t="str">
            <v>088300107407</v>
          </cell>
          <cell r="H440" t="str">
            <v>088300107407</v>
          </cell>
          <cell r="I440" t="str">
            <v>Nước Hoa CK One Eau De Toilette 100ml trắng</v>
          </cell>
          <cell r="J440" t="str">
            <v>PCS</v>
          </cell>
          <cell r="K440">
            <v>750000</v>
          </cell>
          <cell r="L440">
            <v>0</v>
          </cell>
          <cell r="M440">
            <v>0</v>
          </cell>
          <cell r="N440">
            <v>0</v>
          </cell>
        </row>
        <row r="441">
          <cell r="G441" t="str">
            <v>4976631894263</v>
          </cell>
          <cell r="H441" t="str">
            <v>4976631894263</v>
          </cell>
          <cell r="I441" t="str">
            <v>PELICAN SOAP- Xịt trị mụn lưng (100ml)</v>
          </cell>
          <cell r="J441" t="str">
            <v>PCS</v>
          </cell>
          <cell r="K441">
            <v>189000</v>
          </cell>
          <cell r="L441">
            <v>2</v>
          </cell>
          <cell r="M441">
            <v>0</v>
          </cell>
          <cell r="N441">
            <v>2</v>
          </cell>
        </row>
        <row r="442">
          <cell r="G442" t="str">
            <v>4987067261901</v>
          </cell>
          <cell r="H442" t="str">
            <v>4987067261901</v>
          </cell>
          <cell r="I442" t="str">
            <v>TÊN SP: KOWA- Kem cải thiện á sừng, viêm da cơ địa 30g</v>
          </cell>
          <cell r="J442" t="str">
            <v>PCS</v>
          </cell>
          <cell r="K442">
            <v>180000</v>
          </cell>
          <cell r="L442">
            <v>0</v>
          </cell>
          <cell r="M442">
            <v>0</v>
          </cell>
          <cell r="N442">
            <v>0</v>
          </cell>
        </row>
        <row r="443">
          <cell r="G443" t="str">
            <v>4589735330225</v>
          </cell>
          <cell r="H443" t="str">
            <v>4589735330225</v>
          </cell>
          <cell r="I443" t="str">
            <v>BALINESE- Ủ trắng sữa chua (500g)</v>
          </cell>
          <cell r="J443" t="str">
            <v>PCS</v>
          </cell>
          <cell r="K443">
            <v>1850000</v>
          </cell>
          <cell r="L443">
            <v>0</v>
          </cell>
          <cell r="M443">
            <v>0</v>
          </cell>
          <cell r="N443">
            <v>0</v>
          </cell>
        </row>
        <row r="444">
          <cell r="G444" t="str">
            <v>4582400839252</v>
          </cell>
          <cell r="H444" t="str">
            <v>4582400839252</v>
          </cell>
          <cell r="I444" t="str">
            <v>COSMESTATION-Nước hoa Elegant Rich MassaMolly 50m</v>
          </cell>
          <cell r="J444" t="str">
            <v>PCS</v>
          </cell>
          <cell r="K444">
            <v>295000</v>
          </cell>
          <cell r="L444">
            <v>0</v>
          </cell>
          <cell r="M444">
            <v>0</v>
          </cell>
          <cell r="N444">
            <v>0</v>
          </cell>
        </row>
        <row r="445">
          <cell r="G445" t="str">
            <v>4582400839535</v>
          </cell>
          <cell r="H445" t="str">
            <v>4582400839535</v>
          </cell>
          <cell r="I445" t="str">
            <v>COSMESTATION-Nước hoa hương kim mộc MassaMolly 50m</v>
          </cell>
          <cell r="J445" t="str">
            <v>PCS</v>
          </cell>
          <cell r="K445">
            <v>275000</v>
          </cell>
          <cell r="L445">
            <v>0</v>
          </cell>
          <cell r="M445">
            <v>0</v>
          </cell>
          <cell r="N445">
            <v>0</v>
          </cell>
        </row>
        <row r="446">
          <cell r="G446" t="str">
            <v>4589505171591</v>
          </cell>
          <cell r="H446" t="str">
            <v>4589505171591</v>
          </cell>
          <cell r="I446" t="str">
            <v>PRESSKAWA-Kem làm hồng nhũ hoa Pink Nipples 20g</v>
          </cell>
          <cell r="J446" t="str">
            <v>PCS</v>
          </cell>
          <cell r="K446">
            <v>395000</v>
          </cell>
          <cell r="L446">
            <v>0</v>
          </cell>
          <cell r="M446">
            <v>0</v>
          </cell>
          <cell r="N446">
            <v>0</v>
          </cell>
        </row>
        <row r="447">
          <cell r="G447" t="str">
            <v>4544877500257</v>
          </cell>
          <cell r="H447" t="str">
            <v>4544877500257</v>
          </cell>
          <cell r="I447" t="str">
            <v>BALINESE- Ủ trắng sữa chua (500g)</v>
          </cell>
          <cell r="J447" t="str">
            <v>PCS</v>
          </cell>
          <cell r="K447">
            <v>1850000</v>
          </cell>
          <cell r="L447">
            <v>0</v>
          </cell>
          <cell r="M447">
            <v>0</v>
          </cell>
          <cell r="N447">
            <v>0</v>
          </cell>
        </row>
        <row r="448">
          <cell r="G448" t="str">
            <v>4990110005001</v>
          </cell>
          <cell r="H448" t="str">
            <v>4990110005001</v>
          </cell>
          <cell r="I448" t="str">
            <v>WHITE CONC- Tẩy da chết trắng da body (180g)</v>
          </cell>
          <cell r="J448" t="str">
            <v>PCS</v>
          </cell>
          <cell r="K448">
            <v>385000</v>
          </cell>
          <cell r="L448">
            <v>3</v>
          </cell>
          <cell r="M448">
            <v>0</v>
          </cell>
          <cell r="N448">
            <v>3</v>
          </cell>
        </row>
        <row r="449">
          <cell r="G449" t="str">
            <v>4987036116218</v>
          </cell>
          <cell r="H449" t="str">
            <v>4987036116218</v>
          </cell>
          <cell r="I449" t="str">
            <v>OMI BROTHERHOOD- Dầu cù là dạng bôi 85g</v>
          </cell>
          <cell r="J449" t="str">
            <v>PCS</v>
          </cell>
          <cell r="K449">
            <v>195000</v>
          </cell>
          <cell r="L449">
            <v>0</v>
          </cell>
          <cell r="M449">
            <v>0</v>
          </cell>
          <cell r="N449">
            <v>0</v>
          </cell>
        </row>
        <row r="450">
          <cell r="G450" t="str">
            <v>4909978147105</v>
          </cell>
          <cell r="H450" t="str">
            <v>4909978147105</v>
          </cell>
          <cell r="I450" t="str">
            <v>SHISEIDO- Sữa CN Anessa cho da dầu SPF50+(60ml)new</v>
          </cell>
          <cell r="J450" t="str">
            <v>PCS</v>
          </cell>
          <cell r="K450">
            <v>750000</v>
          </cell>
          <cell r="L450">
            <v>9</v>
          </cell>
          <cell r="M450">
            <v>0</v>
          </cell>
          <cell r="N450">
            <v>9</v>
          </cell>
        </row>
        <row r="451">
          <cell r="G451" t="str">
            <v>4909978205539</v>
          </cell>
          <cell r="H451" t="str">
            <v>4909978205539</v>
          </cell>
          <cell r="I451" t="str">
            <v>SHISEIDO- Gel CN Anessa nâng tông SPF50+ (90g) new</v>
          </cell>
          <cell r="J451" t="str">
            <v>PCS</v>
          </cell>
          <cell r="K451">
            <v>575000</v>
          </cell>
          <cell r="L451">
            <v>8</v>
          </cell>
          <cell r="M451">
            <v>0</v>
          </cell>
          <cell r="N451">
            <v>8</v>
          </cell>
        </row>
        <row r="452">
          <cell r="G452" t="str">
            <v>4513574035997</v>
          </cell>
          <cell r="H452" t="str">
            <v>4513574035997</v>
          </cell>
          <cell r="I452" t="str">
            <v>HATOMUGI- KCN ý dĩ nâng tông SPF 50+(70g)</v>
          </cell>
          <cell r="J452" t="str">
            <v>PCS</v>
          </cell>
          <cell r="K452">
            <v>179000</v>
          </cell>
          <cell r="L452">
            <v>12</v>
          </cell>
          <cell r="M452">
            <v>0</v>
          </cell>
          <cell r="N452">
            <v>12</v>
          </cell>
        </row>
        <row r="453">
          <cell r="G453" t="str">
            <v>4909978131586</v>
          </cell>
          <cell r="H453" t="str">
            <v>4909978131586</v>
          </cell>
          <cell r="I453" t="str">
            <v>SHISEIDO- Sữa CN Anessa da nhạy cảmSPF50+(60ml)new</v>
          </cell>
          <cell r="J453" t="str">
            <v>PCS</v>
          </cell>
          <cell r="K453">
            <v>750000</v>
          </cell>
          <cell r="L453">
            <v>12</v>
          </cell>
          <cell r="M453">
            <v>0</v>
          </cell>
          <cell r="N453">
            <v>12</v>
          </cell>
        </row>
        <row r="454">
          <cell r="G454" t="str">
            <v>4901301406866</v>
          </cell>
          <cell r="H454" t="str">
            <v>4901301406866</v>
          </cell>
          <cell r="I454" t="str">
            <v>KAO- Kem chống nắng Biore Aqua Protect Lotion 70ml</v>
          </cell>
          <cell r="J454" t="str">
            <v>PCS</v>
          </cell>
          <cell r="K454">
            <v>250000</v>
          </cell>
          <cell r="L454">
            <v>0</v>
          </cell>
          <cell r="M454">
            <v>0</v>
          </cell>
          <cell r="N454">
            <v>0</v>
          </cell>
        </row>
        <row r="455">
          <cell r="G455" t="str">
            <v>4971710393200</v>
          </cell>
          <cell r="H455" t="str">
            <v>4971710393200</v>
          </cell>
          <cell r="I455" t="str">
            <v>KOSE- Gel CN Suncut siêu chống thấm nước (100g)</v>
          </cell>
          <cell r="J455" t="str">
            <v>PCS</v>
          </cell>
          <cell r="K455">
            <v>219000</v>
          </cell>
          <cell r="L455">
            <v>0</v>
          </cell>
          <cell r="M455">
            <v>0</v>
          </cell>
          <cell r="N455">
            <v>0</v>
          </cell>
        </row>
        <row r="456">
          <cell r="G456" t="str">
            <v>4550516705624</v>
          </cell>
          <cell r="H456" t="str">
            <v>4550516705624</v>
          </cell>
          <cell r="I456" t="str">
            <v>SENKA- Gel sữa CN Perfect UV Gel SPF50 (80ml)</v>
          </cell>
          <cell r="J456" t="str">
            <v>PCS</v>
          </cell>
          <cell r="K456">
            <v>249000</v>
          </cell>
          <cell r="L456">
            <v>0</v>
          </cell>
          <cell r="M456">
            <v>0</v>
          </cell>
          <cell r="N456">
            <v>0</v>
          </cell>
        </row>
        <row r="457">
          <cell r="G457" t="str">
            <v>4901301416438</v>
          </cell>
          <cell r="H457" t="str">
            <v>4901301416438</v>
          </cell>
          <cell r="I457" t="str">
            <v>KAO- Xịt chống nắng Biore UV Aqua Rich SPF50 60ml</v>
          </cell>
          <cell r="J457" t="str">
            <v>PCS</v>
          </cell>
          <cell r="K457">
            <v>250000</v>
          </cell>
          <cell r="L457">
            <v>0</v>
          </cell>
          <cell r="M457">
            <v>0</v>
          </cell>
          <cell r="N457">
            <v>0</v>
          </cell>
        </row>
        <row r="458">
          <cell r="G458" t="str">
            <v>4550516705648</v>
          </cell>
          <cell r="H458" t="str">
            <v>4550516705648</v>
          </cell>
          <cell r="I458" t="str">
            <v>SHISEIDO-Essence chống nắng Senka 50g</v>
          </cell>
          <cell r="J458" t="str">
            <v>PCS</v>
          </cell>
          <cell r="K458">
            <v>229000</v>
          </cell>
          <cell r="L458">
            <v>3</v>
          </cell>
          <cell r="M458">
            <v>0</v>
          </cell>
          <cell r="N458">
            <v>3</v>
          </cell>
        </row>
        <row r="459">
          <cell r="G459" t="str">
            <v>4589622170972</v>
          </cell>
          <cell r="H459" t="str">
            <v>4589622170972</v>
          </cell>
          <cell r="I459" t="str">
            <v>Viên Uống Chống Nắng UV Plus+ Block100 (45v)</v>
          </cell>
          <cell r="J459" t="str">
            <v>PCS</v>
          </cell>
          <cell r="K459">
            <v>375000</v>
          </cell>
          <cell r="L459">
            <v>0</v>
          </cell>
          <cell r="M459">
            <v>0</v>
          </cell>
          <cell r="N459">
            <v>0</v>
          </cell>
        </row>
        <row r="460">
          <cell r="G460" t="str">
            <v>4987241190850</v>
          </cell>
          <cell r="H460" t="str">
            <v>4987241190850</v>
          </cell>
          <cell r="I460" t="str">
            <v>ROHTO- Kem chống nắng cấp ẩm cao Skin Aqua 110g</v>
          </cell>
          <cell r="J460" t="str">
            <v>PCS</v>
          </cell>
          <cell r="K460">
            <v>250000</v>
          </cell>
          <cell r="L460">
            <v>0</v>
          </cell>
          <cell r="M460">
            <v>0</v>
          </cell>
          <cell r="N460">
            <v>0</v>
          </cell>
        </row>
        <row r="461">
          <cell r="G461" t="str">
            <v>4543802602028</v>
          </cell>
          <cell r="H461" t="str">
            <v>4543802602028</v>
          </cell>
          <cell r="I461" t="str">
            <v>S SELECT - Sữa chống nắng toàn thân 300g</v>
          </cell>
          <cell r="J461" t="str">
            <v>PCS</v>
          </cell>
          <cell r="K461">
            <v>329000</v>
          </cell>
          <cell r="L461">
            <v>0</v>
          </cell>
          <cell r="M461">
            <v>0</v>
          </cell>
          <cell r="N461">
            <v>0</v>
          </cell>
        </row>
        <row r="462">
          <cell r="G462" t="str">
            <v>4550516705617</v>
          </cell>
          <cell r="H462" t="str">
            <v>4550516705617</v>
          </cell>
          <cell r="I462" t="str">
            <v>SHISEIDO-Sữa chống nắng cho da nhạy cảm Senka 40ml</v>
          </cell>
          <cell r="J462" t="str">
            <v>PCS</v>
          </cell>
          <cell r="K462">
            <v>269000</v>
          </cell>
          <cell r="L462">
            <v>9</v>
          </cell>
          <cell r="M462">
            <v>0</v>
          </cell>
          <cell r="N462">
            <v>9</v>
          </cell>
        </row>
        <row r="463">
          <cell r="G463" t="str">
            <v>4987241162130</v>
          </cell>
          <cell r="H463" t="str">
            <v>4987241162130</v>
          </cell>
          <cell r="I463" t="str">
            <v>ROHTO- KCN nâng tông SkinAqua Essence- Mint 80g</v>
          </cell>
          <cell r="J463" t="str">
            <v>PCS</v>
          </cell>
          <cell r="K463">
            <v>230000</v>
          </cell>
          <cell r="L463">
            <v>10</v>
          </cell>
          <cell r="M463">
            <v>0</v>
          </cell>
          <cell r="N463">
            <v>10</v>
          </cell>
        </row>
        <row r="464">
          <cell r="G464" t="str">
            <v>8935006533288</v>
          </cell>
          <cell r="H464" t="str">
            <v>8935006533288</v>
          </cell>
          <cell r="I464" t="str">
            <v>SUNPLAY - Sữa CN dưỡng da trắng mịn SPF50+ 30g</v>
          </cell>
          <cell r="J464" t="str">
            <v>PCS</v>
          </cell>
          <cell r="K464">
            <v>135000</v>
          </cell>
          <cell r="L464">
            <v>10</v>
          </cell>
          <cell r="M464">
            <v>0</v>
          </cell>
          <cell r="N464">
            <v>10</v>
          </cell>
        </row>
        <row r="465">
          <cell r="G465" t="str">
            <v>8935006533806</v>
          </cell>
          <cell r="H465" t="str">
            <v>8935006533806</v>
          </cell>
          <cell r="I465" t="str">
            <v>SUNPLAY - Sữa CN Dưỡng Da Ngừa Mụn SPF50+ 30g</v>
          </cell>
          <cell r="J465" t="str">
            <v>PCS</v>
          </cell>
          <cell r="K465">
            <v>135000</v>
          </cell>
          <cell r="L465">
            <v>13</v>
          </cell>
          <cell r="M465">
            <v>-1</v>
          </cell>
          <cell r="N465">
            <v>12</v>
          </cell>
        </row>
        <row r="466">
          <cell r="G466" t="str">
            <v>4902468297045</v>
          </cell>
          <cell r="H466" t="str">
            <v>4902468297045</v>
          </cell>
          <cell r="I466" t="str">
            <v>MEISHOKU- Kem chống nắng cho da nhạy cảm 40g</v>
          </cell>
          <cell r="J466" t="str">
            <v>PCS</v>
          </cell>
          <cell r="K466">
            <v>435000</v>
          </cell>
          <cell r="L466">
            <v>7</v>
          </cell>
          <cell r="M466">
            <v>0</v>
          </cell>
          <cell r="N466">
            <v>7</v>
          </cell>
        </row>
        <row r="467">
          <cell r="G467" t="str">
            <v>4987036534562</v>
          </cell>
          <cell r="H467" t="str">
            <v>4987036534562</v>
          </cell>
          <cell r="I467" t="str">
            <v>OMI BROTHERHOOD-Tinh chất CN nâng tông 80g</v>
          </cell>
          <cell r="J467" t="str">
            <v>PCS</v>
          </cell>
          <cell r="K467">
            <v>219000</v>
          </cell>
          <cell r="L467">
            <v>0</v>
          </cell>
          <cell r="M467">
            <v>0</v>
          </cell>
          <cell r="N467">
            <v>0</v>
          </cell>
        </row>
        <row r="468">
          <cell r="G468" t="str">
            <v>4589760231689</v>
          </cell>
          <cell r="H468" t="str">
            <v>4589760231689</v>
          </cell>
          <cell r="I468" t="str">
            <v>MTG- KCN vật lý PLOSION chiết xuất thảo dược (40g)</v>
          </cell>
          <cell r="J468" t="str">
            <v>PCS</v>
          </cell>
          <cell r="K468">
            <v>222000</v>
          </cell>
          <cell r="L468">
            <v>0</v>
          </cell>
          <cell r="M468">
            <v>0</v>
          </cell>
          <cell r="N468">
            <v>0</v>
          </cell>
        </row>
        <row r="469">
          <cell r="G469" t="str">
            <v>4952458267206</v>
          </cell>
          <cell r="H469" t="str">
            <v>4952458267206</v>
          </cell>
          <cell r="I469" t="str">
            <v>JANAMI- Kem chống nắng phổ rộng BIHAKU SPF50+ 35ml</v>
          </cell>
          <cell r="J469" t="str">
            <v>PCS</v>
          </cell>
          <cell r="K469">
            <v>695000</v>
          </cell>
          <cell r="L469">
            <v>26</v>
          </cell>
          <cell r="M469">
            <v>0</v>
          </cell>
          <cell r="N469">
            <v>26</v>
          </cell>
        </row>
        <row r="470">
          <cell r="G470" t="str">
            <v>4550516705631</v>
          </cell>
          <cell r="H470" t="str">
            <v>4550516705631</v>
          </cell>
          <cell r="I470" t="str">
            <v>SHISEIDO-Sữa chống nắng Senka 40ml</v>
          </cell>
          <cell r="J470" t="str">
            <v>PCS</v>
          </cell>
          <cell r="K470">
            <v>229000</v>
          </cell>
          <cell r="L470">
            <v>7</v>
          </cell>
          <cell r="M470">
            <v>0</v>
          </cell>
          <cell r="N470">
            <v>7</v>
          </cell>
        </row>
        <row r="471">
          <cell r="G471" t="str">
            <v>4971710398670</v>
          </cell>
          <cell r="H471" t="str">
            <v>4971710398670</v>
          </cell>
          <cell r="I471" t="str">
            <v>KOSE- Essence CN Suncut nâng tông làm dịu da (80g)</v>
          </cell>
          <cell r="J471" t="str">
            <v>PCS</v>
          </cell>
          <cell r="K471">
            <v>229000</v>
          </cell>
          <cell r="L471">
            <v>0</v>
          </cell>
          <cell r="M471">
            <v>0</v>
          </cell>
          <cell r="N471">
            <v>0</v>
          </cell>
        </row>
        <row r="472">
          <cell r="G472" t="str">
            <v>8935006532687</v>
          </cell>
          <cell r="H472" t="str">
            <v>8935006532687</v>
          </cell>
          <cell r="I472" t="str">
            <v>SUNPLAY - Sữa CN bảo vệ vượt trội SPF81 30g</v>
          </cell>
          <cell r="J472" t="str">
            <v>PCS</v>
          </cell>
          <cell r="K472">
            <v>136000</v>
          </cell>
          <cell r="L472">
            <v>10</v>
          </cell>
          <cell r="M472">
            <v>-1</v>
          </cell>
          <cell r="N472">
            <v>9</v>
          </cell>
        </row>
        <row r="473">
          <cell r="G473" t="str">
            <v>4987036535262</v>
          </cell>
          <cell r="H473" t="str">
            <v>4987036535262</v>
          </cell>
          <cell r="I473" t="str">
            <v>OMI BROTHERHOOD- Gel CN SPF50+ PA+++ 220g</v>
          </cell>
          <cell r="J473" t="str">
            <v>PCS</v>
          </cell>
          <cell r="K473">
            <v>319000</v>
          </cell>
          <cell r="L473">
            <v>1</v>
          </cell>
          <cell r="M473">
            <v>0</v>
          </cell>
          <cell r="N473">
            <v>1</v>
          </cell>
        </row>
        <row r="474">
          <cell r="G474" t="str">
            <v>4909978120795</v>
          </cell>
          <cell r="H474" t="str">
            <v>4909978120795</v>
          </cell>
          <cell r="I474" t="str">
            <v>SHISEIDO- Gel CN Anessa Perfect UV SPF50+ (90g)</v>
          </cell>
          <cell r="J474" t="str">
            <v>PCS</v>
          </cell>
          <cell r="K474">
            <v>575000</v>
          </cell>
          <cell r="L474">
            <v>0</v>
          </cell>
          <cell r="M474">
            <v>0</v>
          </cell>
          <cell r="N474">
            <v>0</v>
          </cell>
        </row>
        <row r="475">
          <cell r="G475" t="str">
            <v>4582425685056</v>
          </cell>
          <cell r="H475" t="str">
            <v>4582425685056</v>
          </cell>
          <cell r="I475" t="str">
            <v>I-STYLE- XỊT LISHAN GIỮ MAKEUP CHỐNG NẮNG 250G</v>
          </cell>
          <cell r="J475" t="str">
            <v>PCS</v>
          </cell>
          <cell r="K475">
            <v>245000</v>
          </cell>
          <cell r="L475">
            <v>0</v>
          </cell>
          <cell r="M475">
            <v>0</v>
          </cell>
          <cell r="N475">
            <v>0</v>
          </cell>
        </row>
        <row r="476">
          <cell r="G476" t="str">
            <v>8935006547940</v>
          </cell>
          <cell r="H476" t="str">
            <v>8935006547940</v>
          </cell>
          <cell r="I476" t="str">
            <v>SUNPLAY- KCN Skinqua nâng tông chỉnh da 50g</v>
          </cell>
          <cell r="J476" t="str">
            <v>PCS</v>
          </cell>
          <cell r="K476">
            <v>275000</v>
          </cell>
          <cell r="L476">
            <v>6</v>
          </cell>
          <cell r="M476">
            <v>0</v>
          </cell>
          <cell r="N476">
            <v>6</v>
          </cell>
        </row>
        <row r="477">
          <cell r="G477" t="str">
            <v>4971710286014</v>
          </cell>
          <cell r="H477" t="str">
            <v>4971710286014</v>
          </cell>
          <cell r="I477" t="str">
            <v>KOSE-Sữa chống nắng Sekkisei SPF50＋ 60g</v>
          </cell>
          <cell r="J477" t="str">
            <v>PCS</v>
          </cell>
          <cell r="K477">
            <v>595000</v>
          </cell>
          <cell r="L477">
            <v>0</v>
          </cell>
          <cell r="M477">
            <v>0</v>
          </cell>
          <cell r="N477">
            <v>0</v>
          </cell>
        </row>
        <row r="478">
          <cell r="G478" t="str">
            <v>4513574037489</v>
          </cell>
          <cell r="H478" t="str">
            <v>4513574037489</v>
          </cell>
          <cell r="I478" t="str">
            <v>KUMANOYUSHI- KCN nâng tông Hatomugi 70g</v>
          </cell>
          <cell r="J478" t="str">
            <v>PCS</v>
          </cell>
          <cell r="K478">
            <v>155000</v>
          </cell>
          <cell r="L478">
            <v>0</v>
          </cell>
          <cell r="M478">
            <v>0</v>
          </cell>
          <cell r="N478">
            <v>0</v>
          </cell>
        </row>
        <row r="479">
          <cell r="G479" t="str">
            <v>4971710577228</v>
          </cell>
          <cell r="H479" t="str">
            <v>4971710577228</v>
          </cell>
          <cell r="I479" t="str">
            <v>KOSE- Xịt chống nắng dưỡng da suncut 90g</v>
          </cell>
          <cell r="J479" t="str">
            <v>PCS</v>
          </cell>
          <cell r="K479">
            <v>249000</v>
          </cell>
          <cell r="L479">
            <v>0</v>
          </cell>
          <cell r="M479">
            <v>0</v>
          </cell>
          <cell r="N479">
            <v>0</v>
          </cell>
        </row>
        <row r="480">
          <cell r="G480" t="str">
            <v>4955814705206</v>
          </cell>
          <cell r="H480" t="str">
            <v>4955814705206</v>
          </cell>
          <cell r="I480" t="str">
            <v>NARIS- XỊT CHỐNG NẮNG ILLUMI SKIN SPF50+PA++++</v>
          </cell>
          <cell r="J480" t="str">
            <v>PCS</v>
          </cell>
          <cell r="K480">
            <v>190000</v>
          </cell>
          <cell r="L480">
            <v>0</v>
          </cell>
          <cell r="M480">
            <v>0</v>
          </cell>
          <cell r="N480">
            <v>0</v>
          </cell>
        </row>
        <row r="481">
          <cell r="G481" t="str">
            <v>4901301298690</v>
          </cell>
          <cell r="H481" t="str">
            <v>4901301298690</v>
          </cell>
          <cell r="I481" t="str">
            <v>KAO- Gel chống nắng Nivea chống nước SPF 50 (140g)</v>
          </cell>
          <cell r="J481" t="str">
            <v>PCS</v>
          </cell>
          <cell r="K481">
            <v>299000</v>
          </cell>
          <cell r="L481">
            <v>0</v>
          </cell>
          <cell r="M481">
            <v>0</v>
          </cell>
          <cell r="N481">
            <v>0</v>
          </cell>
        </row>
        <row r="482">
          <cell r="G482" t="str">
            <v>4971710573688</v>
          </cell>
          <cell r="H482" t="str">
            <v>4971710573688</v>
          </cell>
          <cell r="I482" t="str">
            <v>KOSE - Tinh chất chống nắng SPF50+ PA++++ (60g)</v>
          </cell>
          <cell r="J482" t="str">
            <v>PCS</v>
          </cell>
          <cell r="K482">
            <v>579000</v>
          </cell>
          <cell r="L482">
            <v>0</v>
          </cell>
          <cell r="M482">
            <v>0</v>
          </cell>
          <cell r="N482">
            <v>0</v>
          </cell>
        </row>
        <row r="483">
          <cell r="G483" t="str">
            <v>4952458312999</v>
          </cell>
          <cell r="H483" t="str">
            <v>4952458312999</v>
          </cell>
          <cell r="I483" t="str">
            <v>JANAMI- Kem chống nắng dưỡng trắng nâng tone 30g</v>
          </cell>
          <cell r="J483" t="str">
            <v>PCS</v>
          </cell>
          <cell r="K483">
            <v>780000</v>
          </cell>
          <cell r="L483">
            <v>1</v>
          </cell>
          <cell r="M483">
            <v>0</v>
          </cell>
          <cell r="N483">
            <v>1</v>
          </cell>
        </row>
        <row r="484">
          <cell r="G484" t="str">
            <v>4902468816093</v>
          </cell>
          <cell r="H484" t="str">
            <v>4902468816093</v>
          </cell>
          <cell r="I484" t="str">
            <v>MEISHOKU- Kem chống nắng C Vita 100g</v>
          </cell>
          <cell r="J484" t="str">
            <v>PCS</v>
          </cell>
          <cell r="K484">
            <v>535000</v>
          </cell>
          <cell r="L484">
            <v>6</v>
          </cell>
          <cell r="M484">
            <v>0</v>
          </cell>
          <cell r="N484">
            <v>6</v>
          </cell>
        </row>
        <row r="485">
          <cell r="G485" t="str">
            <v>4971710575385</v>
          </cell>
          <cell r="H485" t="str">
            <v>4971710575385</v>
          </cell>
          <cell r="I485" t="str">
            <v>KOSE- Xịt chống nắng hương cam bạc hà 60g</v>
          </cell>
          <cell r="J485" t="str">
            <v>PCS</v>
          </cell>
          <cell r="K485">
            <v>169000</v>
          </cell>
          <cell r="L485">
            <v>2</v>
          </cell>
          <cell r="M485">
            <v>0</v>
          </cell>
          <cell r="N485">
            <v>2</v>
          </cell>
        </row>
        <row r="486">
          <cell r="G486" t="str">
            <v>4909978120818</v>
          </cell>
          <cell r="H486" t="str">
            <v>4909978120818</v>
          </cell>
          <cell r="I486" t="str">
            <v>SHISEIDO- Serum Anessa chống nắng nâng tông (30ml)</v>
          </cell>
          <cell r="J486" t="str">
            <v>PCS</v>
          </cell>
          <cell r="K486">
            <v>850000</v>
          </cell>
          <cell r="L486">
            <v>0</v>
          </cell>
          <cell r="M486">
            <v>0</v>
          </cell>
          <cell r="N486">
            <v>0</v>
          </cell>
        </row>
        <row r="487">
          <cell r="G487" t="str">
            <v>4909978701581</v>
          </cell>
          <cell r="H487" t="str">
            <v>4909978701581</v>
          </cell>
          <cell r="I487" t="str">
            <v xml:space="preserve">SENKA- Gel sữa CN Perfect UV Gel SPF50 (80ml) </v>
          </cell>
          <cell r="J487" t="str">
            <v>PCS</v>
          </cell>
          <cell r="K487">
            <v>229000</v>
          </cell>
          <cell r="L487">
            <v>0</v>
          </cell>
          <cell r="M487">
            <v>0</v>
          </cell>
          <cell r="N487">
            <v>0</v>
          </cell>
        </row>
        <row r="488">
          <cell r="G488" t="str">
            <v>4987036535231</v>
          </cell>
          <cell r="H488" t="str">
            <v>4987036535231</v>
          </cell>
          <cell r="I488" t="str">
            <v>OMI BROTHERHOOD- Gel CN cho da nhạy cảm 220g</v>
          </cell>
          <cell r="J488" t="str">
            <v>PCS</v>
          </cell>
          <cell r="K488">
            <v>359000</v>
          </cell>
          <cell r="L488">
            <v>0</v>
          </cell>
          <cell r="M488">
            <v>0</v>
          </cell>
          <cell r="N488">
            <v>0</v>
          </cell>
        </row>
        <row r="489">
          <cell r="G489" t="str">
            <v>4987107626547</v>
          </cell>
          <cell r="H489" t="str">
            <v>4987107626547</v>
          </cell>
          <cell r="I489" t="str">
            <v>TRANSINO-KCN trắng da Whitening UV SPF50+ 30ml</v>
          </cell>
          <cell r="J489" t="str">
            <v>PCS</v>
          </cell>
          <cell r="K489">
            <v>720000</v>
          </cell>
          <cell r="L489">
            <v>0</v>
          </cell>
          <cell r="M489">
            <v>0</v>
          </cell>
          <cell r="N489">
            <v>0</v>
          </cell>
        </row>
        <row r="490">
          <cell r="G490" t="str">
            <v>4971710393729</v>
          </cell>
          <cell r="H490" t="str">
            <v>4971710393729</v>
          </cell>
          <cell r="I490" t="str">
            <v>KOSE- Essence CN Suncut nâng tông trắng sáng (80g)</v>
          </cell>
          <cell r="J490" t="str">
            <v>PCS</v>
          </cell>
          <cell r="K490">
            <v>229000</v>
          </cell>
          <cell r="L490">
            <v>0</v>
          </cell>
          <cell r="M490">
            <v>0</v>
          </cell>
          <cell r="N490">
            <v>0</v>
          </cell>
        </row>
        <row r="491">
          <cell r="G491" t="str">
            <v>4987241173648</v>
          </cell>
          <cell r="H491" t="str">
            <v>4987241173648</v>
          </cell>
          <cell r="I491" t="str">
            <v>ROHTO- KCN nâng tông Skin Aqua Latte Beige SPF50</v>
          </cell>
          <cell r="J491" t="str">
            <v>PCS</v>
          </cell>
          <cell r="K491">
            <v>230000</v>
          </cell>
          <cell r="L491">
            <v>0</v>
          </cell>
          <cell r="M491">
            <v>0</v>
          </cell>
          <cell r="N491">
            <v>0</v>
          </cell>
        </row>
        <row r="492">
          <cell r="G492" t="str">
            <v>4971710577280</v>
          </cell>
          <cell r="H492" t="str">
            <v>4971710577280</v>
          </cell>
          <cell r="I492" t="str">
            <v>KOSE - Sữa chống nắng UV Perfect Milk SPF50+ 50ml</v>
          </cell>
          <cell r="J492" t="str">
            <v>PCS</v>
          </cell>
          <cell r="K492">
            <v>189000</v>
          </cell>
          <cell r="L492">
            <v>7</v>
          </cell>
          <cell r="M492">
            <v>0</v>
          </cell>
          <cell r="N492">
            <v>7</v>
          </cell>
        </row>
        <row r="493">
          <cell r="G493" t="str">
            <v>4901301363183</v>
          </cell>
          <cell r="H493" t="str">
            <v>4901301363183</v>
          </cell>
          <cell r="I493" t="str">
            <v>KAO- Kem chống nắng tinh chất Bioré UV Aqua Rich</v>
          </cell>
          <cell r="J493" t="str">
            <v>PCS</v>
          </cell>
          <cell r="K493">
            <v>250000</v>
          </cell>
          <cell r="L493">
            <v>0</v>
          </cell>
          <cell r="M493">
            <v>0</v>
          </cell>
          <cell r="N493">
            <v>0</v>
          </cell>
        </row>
        <row r="494">
          <cell r="G494" t="str">
            <v>4901301415363</v>
          </cell>
          <cell r="H494" t="str">
            <v>4901301415363</v>
          </cell>
          <cell r="I494" t="str">
            <v>KAO- Essence chống nắng Nivea nâng tone UV SPF 50+</v>
          </cell>
          <cell r="J494" t="str">
            <v>PCS</v>
          </cell>
          <cell r="K494">
            <v>255000</v>
          </cell>
          <cell r="L494">
            <v>0</v>
          </cell>
          <cell r="M494">
            <v>0</v>
          </cell>
          <cell r="N494">
            <v>0</v>
          </cell>
        </row>
        <row r="495">
          <cell r="G495" t="str">
            <v>4971710393194</v>
          </cell>
          <cell r="H495" t="str">
            <v>4971710393194</v>
          </cell>
          <cell r="I495" t="str">
            <v>KOSE - Sữa chống nắng siêu thấm nước 60ml</v>
          </cell>
          <cell r="J495" t="str">
            <v>PCS</v>
          </cell>
          <cell r="K495">
            <v>199000</v>
          </cell>
          <cell r="L495">
            <v>0</v>
          </cell>
          <cell r="M495">
            <v>0</v>
          </cell>
          <cell r="N495">
            <v>0</v>
          </cell>
        </row>
        <row r="496">
          <cell r="G496" t="str">
            <v>4513574033955</v>
          </cell>
          <cell r="H496" t="str">
            <v>4513574033955</v>
          </cell>
          <cell r="I496" t="str">
            <v>HATOMUGI- KCN ý dĩ dưỡng ẩm  SPF 50+ (80g)</v>
          </cell>
          <cell r="J496" t="str">
            <v>PCS</v>
          </cell>
          <cell r="K496">
            <v>179000</v>
          </cell>
          <cell r="L496">
            <v>2</v>
          </cell>
          <cell r="M496">
            <v>0</v>
          </cell>
          <cell r="N496">
            <v>2</v>
          </cell>
        </row>
        <row r="497">
          <cell r="G497" t="str">
            <v>4971710523270</v>
          </cell>
          <cell r="H497" t="str">
            <v>4971710523270</v>
          </cell>
          <cell r="I497" t="str">
            <v>KOSE- Essence CN Suncut nâng tông trắng hồng (80g)</v>
          </cell>
          <cell r="J497" t="str">
            <v>PCS</v>
          </cell>
          <cell r="K497">
            <v>229000</v>
          </cell>
          <cell r="L497">
            <v>0</v>
          </cell>
          <cell r="M497">
            <v>0</v>
          </cell>
          <cell r="N497">
            <v>0</v>
          </cell>
        </row>
        <row r="498">
          <cell r="G498" t="str">
            <v>8935006537873</v>
          </cell>
          <cell r="H498" t="str">
            <v>8935006537873</v>
          </cell>
          <cell r="I498" t="str">
            <v>SUNPLAY - Sữa CN bảo vệ vượt trội SPF81 70g</v>
          </cell>
          <cell r="J498" t="str">
            <v>PCS</v>
          </cell>
          <cell r="K498">
            <v>195000</v>
          </cell>
          <cell r="L498">
            <v>9</v>
          </cell>
          <cell r="M498">
            <v>-1</v>
          </cell>
          <cell r="N498">
            <v>8</v>
          </cell>
        </row>
        <row r="499">
          <cell r="G499" t="str">
            <v>4987036535293</v>
          </cell>
          <cell r="H499" t="str">
            <v>4987036535293</v>
          </cell>
          <cell r="I499" t="str">
            <v>OMI BROTHERHOOD- Gel CN SPF30 PA+++ 220g</v>
          </cell>
          <cell r="J499" t="str">
            <v>PCS</v>
          </cell>
          <cell r="K499">
            <v>449000</v>
          </cell>
          <cell r="L499">
            <v>4</v>
          </cell>
          <cell r="M499">
            <v>0</v>
          </cell>
          <cell r="N499">
            <v>4</v>
          </cell>
        </row>
        <row r="500">
          <cell r="G500" t="str">
            <v>4971710523515</v>
          </cell>
          <cell r="H500" t="str">
            <v>4971710523515</v>
          </cell>
          <cell r="I500" t="str">
            <v>KOSE- Essence CN Suncut nâng tông tự nhiên (80g)</v>
          </cell>
          <cell r="J500" t="str">
            <v>PCS</v>
          </cell>
          <cell r="K500">
            <v>229000</v>
          </cell>
          <cell r="L500">
            <v>0</v>
          </cell>
          <cell r="M500">
            <v>0</v>
          </cell>
          <cell r="N500">
            <v>0</v>
          </cell>
        </row>
        <row r="501">
          <cell r="G501" t="str">
            <v>4987107635433</v>
          </cell>
          <cell r="H501" t="str">
            <v>4987107635433</v>
          </cell>
          <cell r="I501" t="str">
            <v>TRANSINO-KCN trắng da Whitening UV SPF50+ 30ml (Ne</v>
          </cell>
          <cell r="J501" t="str">
            <v>PCS</v>
          </cell>
          <cell r="K501">
            <v>720000</v>
          </cell>
          <cell r="L501">
            <v>10</v>
          </cell>
          <cell r="M501">
            <v>0</v>
          </cell>
          <cell r="N501">
            <v>10</v>
          </cell>
        </row>
        <row r="502">
          <cell r="G502" t="str">
            <v>4971710507294</v>
          </cell>
          <cell r="H502" t="str">
            <v>4971710507294</v>
          </cell>
          <cell r="I502" t="str">
            <v>KOSE SEKKISEI – Chống nắng nâng tông SPF30 35g</v>
          </cell>
          <cell r="J502" t="str">
            <v>PCS</v>
          </cell>
          <cell r="K502">
            <v>399000</v>
          </cell>
          <cell r="L502">
            <v>3</v>
          </cell>
          <cell r="M502">
            <v>0</v>
          </cell>
          <cell r="N502">
            <v>3</v>
          </cell>
        </row>
        <row r="503">
          <cell r="G503" t="str">
            <v>4987241157761</v>
          </cell>
          <cell r="H503" t="str">
            <v>4987241157761</v>
          </cell>
          <cell r="I503" t="str">
            <v>ROHTO-Xịt CN nâng tone SkinAqua Spray-Lavender 70g</v>
          </cell>
          <cell r="J503" t="str">
            <v>PCS</v>
          </cell>
          <cell r="K503">
            <v>265000</v>
          </cell>
          <cell r="L503">
            <v>0</v>
          </cell>
          <cell r="M503">
            <v>0</v>
          </cell>
          <cell r="N503">
            <v>0</v>
          </cell>
        </row>
        <row r="504">
          <cell r="G504" t="str">
            <v>4533899270491</v>
          </cell>
          <cell r="H504" t="str">
            <v>4533899270491</v>
          </cell>
          <cell r="I504" t="str">
            <v>ATTENIR – Kem chống nắng dưỡng sáng 40g</v>
          </cell>
          <cell r="J504" t="str">
            <v>PCS</v>
          </cell>
          <cell r="K504">
            <v>530000</v>
          </cell>
          <cell r="L504">
            <v>13</v>
          </cell>
          <cell r="M504">
            <v>0</v>
          </cell>
          <cell r="N504">
            <v>13</v>
          </cell>
        </row>
        <row r="505">
          <cell r="G505" t="str">
            <v>4973167057742</v>
          </cell>
          <cell r="H505" t="str">
            <v>4973167057742</v>
          </cell>
          <cell r="I505" t="str">
            <v>KANEBO- Gel chống nắng Allie UV EX SPF50+ (90g)</v>
          </cell>
          <cell r="J505" t="str">
            <v>PCS</v>
          </cell>
          <cell r="K505">
            <v>450000</v>
          </cell>
          <cell r="L505">
            <v>0</v>
          </cell>
          <cell r="M505">
            <v>0</v>
          </cell>
          <cell r="N505">
            <v>0</v>
          </cell>
        </row>
        <row r="506">
          <cell r="G506" t="str">
            <v>4909978120757</v>
          </cell>
          <cell r="H506" t="str">
            <v>4909978120757</v>
          </cell>
          <cell r="I506" t="str">
            <v>SHISEIDO- Sữa CN Anessa cho da dầu SPF50+(60ml)</v>
          </cell>
          <cell r="J506" t="str">
            <v>PCS</v>
          </cell>
          <cell r="K506">
            <v>750000</v>
          </cell>
          <cell r="L506">
            <v>0</v>
          </cell>
          <cell r="M506">
            <v>0</v>
          </cell>
          <cell r="N506">
            <v>0</v>
          </cell>
        </row>
        <row r="507">
          <cell r="G507" t="str">
            <v>4987036531707</v>
          </cell>
          <cell r="H507" t="str">
            <v>4987036531707</v>
          </cell>
          <cell r="I507" t="str">
            <v>OMI BROTHERHOOD- KCN Sunbears SPF 50+ 30g</v>
          </cell>
          <cell r="J507" t="str">
            <v>PCS</v>
          </cell>
          <cell r="K507">
            <v>119000</v>
          </cell>
          <cell r="L507">
            <v>13</v>
          </cell>
          <cell r="M507">
            <v>0</v>
          </cell>
          <cell r="N507">
            <v>13</v>
          </cell>
        </row>
        <row r="508">
          <cell r="G508" t="str">
            <v>4979006078480</v>
          </cell>
          <cell r="H508" t="str">
            <v>4979006078480</v>
          </cell>
          <cell r="I508" t="str">
            <v>SK-II- KCN Atmosphere UV Cream SPF50+ (30g)</v>
          </cell>
          <cell r="J508" t="str">
            <v>PCS</v>
          </cell>
          <cell r="K508">
            <v>2200000</v>
          </cell>
          <cell r="L508">
            <v>1</v>
          </cell>
          <cell r="M508">
            <v>0</v>
          </cell>
          <cell r="N508">
            <v>1</v>
          </cell>
        </row>
        <row r="509">
          <cell r="G509" t="str">
            <v>4582538100668</v>
          </cell>
          <cell r="H509" t="str">
            <v>4582538100668</v>
          </cell>
          <cell r="I509" t="str">
            <v>DR PLANT- KEM CHỐNG NẮNG CẤP ẨM SPF50+/ 50G</v>
          </cell>
          <cell r="J509" t="str">
            <v>PCS</v>
          </cell>
          <cell r="K509">
            <v>230000</v>
          </cell>
          <cell r="L509">
            <v>0</v>
          </cell>
          <cell r="M509">
            <v>0</v>
          </cell>
          <cell r="N509">
            <v>0</v>
          </cell>
        </row>
        <row r="510">
          <cell r="G510" t="str">
            <v>4909978127756</v>
          </cell>
          <cell r="H510" t="str">
            <v>4909978127756</v>
          </cell>
          <cell r="I510" t="str">
            <v>SHISEIDO- Gel CN Anessa nâng tông SPF50+ (90g)</v>
          </cell>
          <cell r="J510" t="str">
            <v>PCS</v>
          </cell>
          <cell r="K510">
            <v>575000</v>
          </cell>
          <cell r="L510">
            <v>0</v>
          </cell>
          <cell r="M510">
            <v>0</v>
          </cell>
          <cell r="N510">
            <v>0</v>
          </cell>
        </row>
        <row r="511">
          <cell r="G511" t="str">
            <v>4987036531806</v>
          </cell>
          <cell r="H511" t="str">
            <v>4987036531806</v>
          </cell>
          <cell r="I511" t="str">
            <v>OMI BROTHERHOOD- KCN Sunbears mát lạnh SPF 50+ 30g</v>
          </cell>
          <cell r="J511" t="str">
            <v>PCS</v>
          </cell>
          <cell r="K511">
            <v>119000</v>
          </cell>
          <cell r="L511">
            <v>8</v>
          </cell>
          <cell r="M511">
            <v>0</v>
          </cell>
          <cell r="N511">
            <v>8</v>
          </cell>
        </row>
        <row r="512">
          <cell r="G512" t="str">
            <v>4901301363268</v>
          </cell>
          <cell r="H512" t="str">
            <v>4901301363268</v>
          </cell>
          <cell r="I512" t="str">
            <v xml:space="preserve">KAO- Kem chống nắng dạng gel Biore UV Aqua Rich </v>
          </cell>
          <cell r="J512" t="str">
            <v>PCS</v>
          </cell>
          <cell r="K512">
            <v>250000</v>
          </cell>
          <cell r="L512">
            <v>0</v>
          </cell>
          <cell r="M512">
            <v>0</v>
          </cell>
          <cell r="N512">
            <v>0</v>
          </cell>
        </row>
        <row r="513">
          <cell r="G513" t="str">
            <v>4987036535323</v>
          </cell>
          <cell r="H513" t="str">
            <v>4987036535323</v>
          </cell>
          <cell r="I513" t="str">
            <v>OMI BROTHERHOOD- Tinh chất CN nâng tông 50g</v>
          </cell>
          <cell r="J513" t="str">
            <v>PCS</v>
          </cell>
          <cell r="K513">
            <v>279000</v>
          </cell>
          <cell r="L513">
            <v>0</v>
          </cell>
          <cell r="M513">
            <v>0</v>
          </cell>
          <cell r="N513">
            <v>0</v>
          </cell>
        </row>
        <row r="514">
          <cell r="G514" t="str">
            <v>4971710577273</v>
          </cell>
          <cell r="H514" t="str">
            <v>4971710577273</v>
          </cell>
          <cell r="I514" t="str">
            <v>KOSE - Tinh chất chống nắng UV Perfect SPF50+ 80g</v>
          </cell>
          <cell r="J514" t="str">
            <v>PCS</v>
          </cell>
          <cell r="K514">
            <v>189000</v>
          </cell>
          <cell r="L514">
            <v>8</v>
          </cell>
          <cell r="M514">
            <v>-1</v>
          </cell>
          <cell r="N514">
            <v>7</v>
          </cell>
        </row>
        <row r="515">
          <cell r="G515" t="str">
            <v>4987241168231</v>
          </cell>
          <cell r="H515" t="str">
            <v>4987241168231</v>
          </cell>
          <cell r="I515" t="str">
            <v>ROHTO- KCN nâng tông Skin Aqua SPF50+ PA++++ 80g</v>
          </cell>
          <cell r="J515" t="str">
            <v>PCS</v>
          </cell>
          <cell r="K515">
            <v>230000</v>
          </cell>
          <cell r="L515">
            <v>0</v>
          </cell>
          <cell r="M515">
            <v>0</v>
          </cell>
          <cell r="N515">
            <v>0</v>
          </cell>
        </row>
        <row r="516">
          <cell r="G516" t="str">
            <v>4901872083350</v>
          </cell>
          <cell r="H516" t="str">
            <v>4901872083350</v>
          </cell>
          <cell r="I516" t="str">
            <v>SHISEIDO- Sữa CN Anessa da nhạy cảm SPF50+ (60ml)</v>
          </cell>
          <cell r="J516" t="str">
            <v>PCS</v>
          </cell>
          <cell r="K516">
            <v>715000</v>
          </cell>
          <cell r="L516">
            <v>0</v>
          </cell>
          <cell r="M516">
            <v>0</v>
          </cell>
          <cell r="N516">
            <v>0</v>
          </cell>
        </row>
        <row r="517">
          <cell r="G517" t="str">
            <v>4971710577754</v>
          </cell>
          <cell r="H517" t="str">
            <v>4971710577754</v>
          </cell>
          <cell r="I517" t="str">
            <v>KOSE - Tinh chất chống nắng Light Up SPF50+ 80g</v>
          </cell>
          <cell r="J517" t="str">
            <v>PCS</v>
          </cell>
          <cell r="K517">
            <v>219000</v>
          </cell>
          <cell r="L517">
            <v>1</v>
          </cell>
          <cell r="M517">
            <v>0</v>
          </cell>
          <cell r="N517">
            <v>1</v>
          </cell>
        </row>
        <row r="518">
          <cell r="G518" t="str">
            <v>4909978147112</v>
          </cell>
          <cell r="H518" t="str">
            <v>4909978147112</v>
          </cell>
          <cell r="I518" t="str">
            <v>SHISEIDO- Gel CN Anessa Perfect UV SPF50+ (90g)new</v>
          </cell>
          <cell r="J518" t="str">
            <v>PCS</v>
          </cell>
          <cell r="K518">
            <v>620000</v>
          </cell>
          <cell r="L518">
            <v>7</v>
          </cell>
          <cell r="M518">
            <v>0</v>
          </cell>
          <cell r="N518">
            <v>7</v>
          </cell>
        </row>
        <row r="519">
          <cell r="G519" t="str">
            <v>4987241157754</v>
          </cell>
          <cell r="H519" t="str">
            <v>4987241157754</v>
          </cell>
          <cell r="I519" t="str">
            <v>ROHTO- KCN nâng tone SkinAqua Essence-Lavender 80g</v>
          </cell>
          <cell r="J519" t="str">
            <v>PCS</v>
          </cell>
          <cell r="K519">
            <v>230000</v>
          </cell>
          <cell r="L519">
            <v>0</v>
          </cell>
          <cell r="M519">
            <v>0</v>
          </cell>
          <cell r="N519">
            <v>0</v>
          </cell>
        </row>
        <row r="520">
          <cell r="G520" t="str">
            <v>8935006532724</v>
          </cell>
          <cell r="H520" t="str">
            <v>8935006532724</v>
          </cell>
          <cell r="I520" t="str">
            <v>SUNPLAY - Sữa CN Dưỡng Da Ẩm Mịn SPF50+ 30g</v>
          </cell>
          <cell r="J520" t="str">
            <v>PCS</v>
          </cell>
          <cell r="K520">
            <v>136000</v>
          </cell>
          <cell r="L520">
            <v>14</v>
          </cell>
          <cell r="M520">
            <v>0</v>
          </cell>
          <cell r="N520">
            <v>14</v>
          </cell>
        </row>
        <row r="521">
          <cell r="G521" t="str">
            <v>4971710393217</v>
          </cell>
          <cell r="H521" t="str">
            <v>4971710393217</v>
          </cell>
          <cell r="I521" t="str">
            <v>KOSE- Essence CN Suncut siêu chống thấm nước (60g)</v>
          </cell>
          <cell r="J521" t="str">
            <v>PCS</v>
          </cell>
          <cell r="K521">
            <v>199000</v>
          </cell>
          <cell r="L521">
            <v>10</v>
          </cell>
          <cell r="M521">
            <v>0</v>
          </cell>
          <cell r="N521">
            <v>10</v>
          </cell>
        </row>
        <row r="522">
          <cell r="G522" t="str">
            <v>4971710573664</v>
          </cell>
          <cell r="H522" t="str">
            <v>4971710573664</v>
          </cell>
          <cell r="I522" t="str">
            <v>KOSE SEKKISEI – Milk chống nắng SPF50+ PA++++ 60ml</v>
          </cell>
          <cell r="J522" t="str">
            <v>PCS</v>
          </cell>
          <cell r="K522">
            <v>629000</v>
          </cell>
          <cell r="L522">
            <v>4</v>
          </cell>
          <cell r="M522">
            <v>0</v>
          </cell>
          <cell r="N522">
            <v>4</v>
          </cell>
        </row>
        <row r="523">
          <cell r="G523" t="str">
            <v>4971710577723</v>
          </cell>
          <cell r="H523" t="str">
            <v>4971710577723</v>
          </cell>
          <cell r="I523" t="str">
            <v>KOSE - Tinh chất chống nắng Tone Up UV 80g</v>
          </cell>
          <cell r="J523" t="str">
            <v>PCS</v>
          </cell>
          <cell r="K523">
            <v>219000</v>
          </cell>
          <cell r="L523">
            <v>0</v>
          </cell>
          <cell r="M523">
            <v>0</v>
          </cell>
          <cell r="N523">
            <v>0</v>
          </cell>
        </row>
        <row r="524">
          <cell r="G524" t="str">
            <v>4582425684721</v>
          </cell>
          <cell r="H524" t="str">
            <v>4582425684721</v>
          </cell>
          <cell r="I524" t="str">
            <v>NARIS- Xịt chống nắng Lishan hương xà phòng 200g</v>
          </cell>
          <cell r="J524" t="str">
            <v>PCS</v>
          </cell>
          <cell r="K524">
            <v>199000</v>
          </cell>
          <cell r="L524">
            <v>0</v>
          </cell>
          <cell r="M524">
            <v>0</v>
          </cell>
          <cell r="N524">
            <v>0</v>
          </cell>
        </row>
        <row r="525">
          <cell r="G525" t="str">
            <v>4909978147129</v>
          </cell>
          <cell r="H525" t="str">
            <v>4909978147129</v>
          </cell>
          <cell r="I525" t="str">
            <v>SHISEIDO- Gel CN Anessa nâng tông SPF50+ (90g) new</v>
          </cell>
          <cell r="J525" t="str">
            <v>PCS</v>
          </cell>
          <cell r="K525">
            <v>575000</v>
          </cell>
          <cell r="L525">
            <v>1</v>
          </cell>
          <cell r="M525">
            <v>0</v>
          </cell>
          <cell r="N525">
            <v>1</v>
          </cell>
        </row>
        <row r="526">
          <cell r="G526" t="str">
            <v>4909978228545</v>
          </cell>
          <cell r="H526" t="str">
            <v>4909978228545</v>
          </cell>
          <cell r="I526" t="str">
            <v>SHISEIDO- Gel CN Anessa nâng tông SPF50+ (90g) new</v>
          </cell>
          <cell r="J526" t="str">
            <v>PCS</v>
          </cell>
          <cell r="K526">
            <v>575000</v>
          </cell>
          <cell r="L526">
            <v>9</v>
          </cell>
          <cell r="M526">
            <v>0</v>
          </cell>
          <cell r="N526">
            <v>9</v>
          </cell>
        </row>
        <row r="527">
          <cell r="G527" t="str">
            <v>8935006547957</v>
          </cell>
          <cell r="H527" t="str">
            <v>8935006547957</v>
          </cell>
          <cell r="I527" t="str">
            <v>SUNPLAY- Sữa CN Skinqua nâng tông chỉnh sắc 50g</v>
          </cell>
          <cell r="J527" t="str">
            <v>PCS</v>
          </cell>
          <cell r="K527">
            <v>275000</v>
          </cell>
          <cell r="L527">
            <v>6</v>
          </cell>
          <cell r="M527">
            <v>0</v>
          </cell>
          <cell r="N527">
            <v>6</v>
          </cell>
        </row>
        <row r="528">
          <cell r="G528" t="str">
            <v>4971710573657</v>
          </cell>
          <cell r="H528" t="str">
            <v>4971710573657</v>
          </cell>
          <cell r="I528" t="str">
            <v>KOSE SEKKISEI – Gel chống nắng SPF50+ PA++++ 70g</v>
          </cell>
          <cell r="J528" t="str">
            <v>PCS</v>
          </cell>
          <cell r="K528">
            <v>549000</v>
          </cell>
          <cell r="L528">
            <v>6</v>
          </cell>
          <cell r="M528">
            <v>0</v>
          </cell>
          <cell r="N528">
            <v>6</v>
          </cell>
        </row>
        <row r="529">
          <cell r="G529" t="str">
            <v>4902468297151</v>
          </cell>
          <cell r="H529" t="str">
            <v>4902468297151</v>
          </cell>
          <cell r="I529" t="str">
            <v>MEISHOU- KCN tone hồng cho da nhạy cảm 40g</v>
          </cell>
          <cell r="J529" t="str">
            <v>PCS</v>
          </cell>
          <cell r="K529">
            <v>435000</v>
          </cell>
          <cell r="L529">
            <v>5</v>
          </cell>
          <cell r="M529">
            <v>0</v>
          </cell>
          <cell r="N529">
            <v>5</v>
          </cell>
        </row>
        <row r="530">
          <cell r="G530" t="str">
            <v>4560158542921</v>
          </cell>
          <cell r="H530" t="str">
            <v>4560158542921</v>
          </cell>
          <cell r="I530" t="str">
            <v>AMPLEUR-Xịt chống nắng VC Sun 70g</v>
          </cell>
          <cell r="J530" t="str">
            <v>PCS</v>
          </cell>
          <cell r="K530">
            <v>445000</v>
          </cell>
          <cell r="L530">
            <v>0</v>
          </cell>
          <cell r="M530">
            <v>0</v>
          </cell>
          <cell r="N530">
            <v>0</v>
          </cell>
        </row>
        <row r="531">
          <cell r="G531" t="str">
            <v>4987036534531</v>
          </cell>
          <cell r="H531" t="str">
            <v>4987036534531</v>
          </cell>
          <cell r="I531" t="str">
            <v>OMI BROTHERHOOD-Tinh chất CN nâng tông da xỉn 80g</v>
          </cell>
          <cell r="J531" t="str">
            <v>PCS</v>
          </cell>
          <cell r="K531">
            <v>219000</v>
          </cell>
          <cell r="L531">
            <v>0</v>
          </cell>
          <cell r="M531">
            <v>0</v>
          </cell>
          <cell r="N531">
            <v>0</v>
          </cell>
        </row>
        <row r="532">
          <cell r="G532" t="str">
            <v>4513574027732</v>
          </cell>
          <cell r="H532" t="str">
            <v>4513574027732</v>
          </cell>
          <cell r="I532" t="str">
            <v>HATOMUGI- Sữa dưỡng thể ý dĩ SPF31(250ml)</v>
          </cell>
          <cell r="J532" t="str">
            <v>PCS</v>
          </cell>
          <cell r="K532">
            <v>260000</v>
          </cell>
          <cell r="L532">
            <v>0</v>
          </cell>
          <cell r="M532">
            <v>0</v>
          </cell>
          <cell r="N532">
            <v>0</v>
          </cell>
        </row>
        <row r="533">
          <cell r="G533" t="str">
            <v>4956962108017</v>
          </cell>
          <cell r="H533" t="str">
            <v>4956962108017</v>
          </cell>
          <cell r="I533" t="str">
            <v>ALOINS- Kem dưỡng da toàn thân Aloins Cream 185g</v>
          </cell>
          <cell r="J533" t="str">
            <v>PCS</v>
          </cell>
          <cell r="K533">
            <v>350000</v>
          </cell>
          <cell r="L533">
            <v>28</v>
          </cell>
          <cell r="M533">
            <v>0</v>
          </cell>
          <cell r="N533">
            <v>28</v>
          </cell>
        </row>
        <row r="534">
          <cell r="G534" t="str">
            <v>4901301370204</v>
          </cell>
          <cell r="H534" t="str">
            <v>4901301370204</v>
          </cell>
          <cell r="I534" t="str">
            <v>KAO- Sữa dưỡng thể trắng da Nivea Premium 190g</v>
          </cell>
          <cell r="J534" t="str">
            <v>PCS</v>
          </cell>
          <cell r="K534">
            <v>235000</v>
          </cell>
          <cell r="L534">
            <v>0</v>
          </cell>
          <cell r="M534">
            <v>0</v>
          </cell>
          <cell r="N534">
            <v>0</v>
          </cell>
        </row>
        <row r="535">
          <cell r="G535" t="str">
            <v>4990110005520</v>
          </cell>
          <cell r="H535" t="str">
            <v>4990110005520</v>
          </cell>
          <cell r="I535" t="str">
            <v>WHITE CONC- Kem dưỡng trắng body White CC (200g)</v>
          </cell>
          <cell r="J535" t="str">
            <v>PCS</v>
          </cell>
          <cell r="K535">
            <v>350000</v>
          </cell>
          <cell r="L535">
            <v>7</v>
          </cell>
          <cell r="M535">
            <v>0</v>
          </cell>
          <cell r="N535">
            <v>7</v>
          </cell>
        </row>
        <row r="536">
          <cell r="G536" t="str">
            <v>4901301043764</v>
          </cell>
          <cell r="H536" t="str">
            <v>4901301043764</v>
          </cell>
          <cell r="I536" t="str">
            <v>KAO- Kem Dưỡng Da Nivea Soft (50g)</v>
          </cell>
          <cell r="J536" t="str">
            <v>PCS</v>
          </cell>
          <cell r="K536">
            <v>115000</v>
          </cell>
          <cell r="L536">
            <v>0</v>
          </cell>
          <cell r="M536">
            <v>0</v>
          </cell>
          <cell r="N536">
            <v>0</v>
          </cell>
        </row>
        <row r="537">
          <cell r="G537" t="str">
            <v>4513574033351</v>
          </cell>
          <cell r="H537" t="str">
            <v>4513574033351</v>
          </cell>
          <cell r="I537" t="str">
            <v>HATOMUGI- Sữa dưỡng thể ý dĩ SPF 50+(250ml)</v>
          </cell>
          <cell r="J537" t="str">
            <v>PCS</v>
          </cell>
          <cell r="K537">
            <v>195000</v>
          </cell>
          <cell r="L537">
            <v>0</v>
          </cell>
          <cell r="M537">
            <v>0</v>
          </cell>
          <cell r="N537">
            <v>0</v>
          </cell>
        </row>
        <row r="538">
          <cell r="G538" t="str">
            <v>4582400833496</v>
          </cell>
          <cell r="H538" t="str">
            <v>4582400833496</v>
          </cell>
          <cell r="I538" t="str">
            <v>KUMANO- Lotion dưỡng thể CICA rau má (250g)</v>
          </cell>
          <cell r="J538" t="str">
            <v>PCS</v>
          </cell>
          <cell r="K538">
            <v>239000</v>
          </cell>
          <cell r="L538">
            <v>0</v>
          </cell>
          <cell r="M538">
            <v>0</v>
          </cell>
          <cell r="N538">
            <v>0</v>
          </cell>
        </row>
        <row r="539">
          <cell r="G539" t="str">
            <v>4990110004769</v>
          </cell>
          <cell r="H539" t="str">
            <v>4990110004769</v>
          </cell>
          <cell r="I539" t="str">
            <v>WHITE CONC- Xịt dưỡng trắng body (245ml)</v>
          </cell>
          <cell r="J539" t="str">
            <v>PCS</v>
          </cell>
          <cell r="K539">
            <v>350000</v>
          </cell>
          <cell r="L539">
            <v>9</v>
          </cell>
          <cell r="M539">
            <v>0</v>
          </cell>
          <cell r="N539">
            <v>9</v>
          </cell>
        </row>
        <row r="540">
          <cell r="G540" t="str">
            <v>4987036455317</v>
          </cell>
          <cell r="H540" t="str">
            <v>4987036455317</v>
          </cell>
          <cell r="I540" t="str">
            <v>OMI BROTHERHOOD-Kem dưỡng ẩm chiết xuất lô hội185g</v>
          </cell>
          <cell r="J540" t="str">
            <v>PCS</v>
          </cell>
          <cell r="K540">
            <v>259000</v>
          </cell>
          <cell r="L540">
            <v>0</v>
          </cell>
          <cell r="M540">
            <v>0</v>
          </cell>
          <cell r="N540">
            <v>0</v>
          </cell>
        </row>
        <row r="541">
          <cell r="G541" t="str">
            <v>4987072086926</v>
          </cell>
          <cell r="H541" t="str">
            <v>4987072086926</v>
          </cell>
          <cell r="I541" t="str">
            <v>KOBAYASHI- Kem bôi cải thiện nứt nẻ, xước măng rô 10g</v>
          </cell>
          <cell r="J541" t="str">
            <v>PCS</v>
          </cell>
          <cell r="K541">
            <v>240000</v>
          </cell>
          <cell r="L541">
            <v>0</v>
          </cell>
          <cell r="M541">
            <v>0</v>
          </cell>
          <cell r="N541">
            <v>0</v>
          </cell>
        </row>
        <row r="542">
          <cell r="G542" t="str">
            <v>4513574025912</v>
          </cell>
          <cell r="H542" t="str">
            <v>4513574025912</v>
          </cell>
          <cell r="I542" t="str">
            <v>KUMANOYUSHI- Sữa dưỡng thể trắng da ý dĩ 250g</v>
          </cell>
          <cell r="J542" t="str">
            <v>PCS</v>
          </cell>
          <cell r="K542">
            <v>159000</v>
          </cell>
          <cell r="L542">
            <v>0</v>
          </cell>
          <cell r="M542">
            <v>0</v>
          </cell>
          <cell r="N542">
            <v>0</v>
          </cell>
        </row>
        <row r="543">
          <cell r="G543" t="str">
            <v>4513574036628</v>
          </cell>
          <cell r="H543" t="str">
            <v>4513574036628</v>
          </cell>
          <cell r="I543" t="str">
            <v>HATOMUGI- Sữa dưỡng thể nâng tone ý dĩ (250ml)</v>
          </cell>
          <cell r="J543" t="str">
            <v>PCS</v>
          </cell>
          <cell r="K543">
            <v>260000</v>
          </cell>
          <cell r="L543">
            <v>0</v>
          </cell>
          <cell r="M543">
            <v>0</v>
          </cell>
          <cell r="N543">
            <v>0</v>
          </cell>
        </row>
        <row r="544">
          <cell r="G544" t="str">
            <v>4513574036611</v>
          </cell>
          <cell r="H544" t="str">
            <v>4513574036611</v>
          </cell>
          <cell r="I544" t="str">
            <v>HATOMUGI- Sữa dưỡng thể CN ý dĩ SPF 31(400ml)</v>
          </cell>
          <cell r="J544" t="str">
            <v>PCS</v>
          </cell>
          <cell r="K544">
            <v>320000</v>
          </cell>
          <cell r="L544">
            <v>0</v>
          </cell>
          <cell r="M544">
            <v>0</v>
          </cell>
          <cell r="N544">
            <v>0</v>
          </cell>
        </row>
        <row r="545">
          <cell r="G545" t="str">
            <v>4580667071415</v>
          </cell>
          <cell r="H545" t="str">
            <v>4580667071415</v>
          </cell>
          <cell r="I545" t="str">
            <v>Kem dưỡng da lô hội Nomea Aloe &amp; NMN Nhật Bản 280g</v>
          </cell>
          <cell r="J545" t="str">
            <v>PCS</v>
          </cell>
          <cell r="K545">
            <v>249000</v>
          </cell>
          <cell r="L545">
            <v>2</v>
          </cell>
          <cell r="M545">
            <v>0</v>
          </cell>
          <cell r="N545">
            <v>2</v>
          </cell>
        </row>
        <row r="546">
          <cell r="G546" t="str">
            <v>4901872818013</v>
          </cell>
          <cell r="H546" t="str">
            <v>4901872818013</v>
          </cell>
          <cell r="I546" t="str">
            <v>SHISEIDO- Kem dưỡng da toàn thân 120g</v>
          </cell>
          <cell r="J546" t="str">
            <v>PCS</v>
          </cell>
          <cell r="K546">
            <v>221000</v>
          </cell>
          <cell r="L546">
            <v>0</v>
          </cell>
          <cell r="M546">
            <v>0</v>
          </cell>
          <cell r="N546">
            <v>0</v>
          </cell>
        </row>
        <row r="547">
          <cell r="G547" t="str">
            <v>4901872864171</v>
          </cell>
          <cell r="H547" t="str">
            <v>4901872864171</v>
          </cell>
          <cell r="I547" t="str">
            <v>SHISEIDO- Sữa dưỡng thể 150ml</v>
          </cell>
          <cell r="J547" t="str">
            <v>PCS</v>
          </cell>
          <cell r="K547">
            <v>190000</v>
          </cell>
          <cell r="L547">
            <v>0</v>
          </cell>
          <cell r="M547">
            <v>0</v>
          </cell>
          <cell r="N547">
            <v>0</v>
          </cell>
        </row>
        <row r="548">
          <cell r="G548" t="str">
            <v>4513574029606</v>
          </cell>
          <cell r="H548" t="str">
            <v>4513574029606</v>
          </cell>
          <cell r="I548" t="str">
            <v>KUMANOYUSHI- Sữa dưỡng thể Hatomugi 400ml</v>
          </cell>
          <cell r="J548" t="str">
            <v>PCS</v>
          </cell>
          <cell r="K548">
            <v>239000</v>
          </cell>
          <cell r="L548">
            <v>0</v>
          </cell>
          <cell r="M548">
            <v>0</v>
          </cell>
          <cell r="N548">
            <v>0</v>
          </cell>
        </row>
        <row r="549">
          <cell r="G549" t="str">
            <v>4971710587531</v>
          </cell>
          <cell r="H549" t="str">
            <v>4971710587531</v>
          </cell>
          <cell r="I549" t="str">
            <v>KOSE- Kem Tay Q10 dưỡng trắng hương đào 80g</v>
          </cell>
          <cell r="J549" t="str">
            <v>PCS</v>
          </cell>
          <cell r="K549">
            <v>170000</v>
          </cell>
          <cell r="L549">
            <v>4</v>
          </cell>
          <cell r="M549">
            <v>0</v>
          </cell>
          <cell r="N549">
            <v>4</v>
          </cell>
        </row>
        <row r="550">
          <cell r="G550" t="str">
            <v>4971710587517</v>
          </cell>
          <cell r="H550" t="str">
            <v>4971710587517</v>
          </cell>
          <cell r="I550" t="str">
            <v>KOSE- Kem Tay Q10 dưỡng ẩm da thường 80g</v>
          </cell>
          <cell r="J550" t="str">
            <v>PCS</v>
          </cell>
          <cell r="K550">
            <v>170000</v>
          </cell>
          <cell r="L550">
            <v>13</v>
          </cell>
          <cell r="M550">
            <v>0</v>
          </cell>
          <cell r="N550">
            <v>13</v>
          </cell>
        </row>
        <row r="551">
          <cell r="G551" t="str">
            <v>4550516493668</v>
          </cell>
          <cell r="H551" t="str">
            <v>4550516493668</v>
          </cell>
          <cell r="I551" t="str">
            <v>SHISEIDO- Kem cải thiện nứt nẻ tay gót chân 100g</v>
          </cell>
          <cell r="J551" t="str">
            <v>PCS</v>
          </cell>
          <cell r="K551">
            <v>230000</v>
          </cell>
          <cell r="L551">
            <v>3</v>
          </cell>
          <cell r="M551">
            <v>0</v>
          </cell>
          <cell r="N551">
            <v>3</v>
          </cell>
        </row>
        <row r="552">
          <cell r="G552" t="str">
            <v>4971710389401</v>
          </cell>
          <cell r="H552" t="str">
            <v>4971710389401</v>
          </cell>
          <cell r="I552" t="str">
            <v>KOSE- Kem dưỡng tay Coen Rich Q10 Extra Guard 80g</v>
          </cell>
          <cell r="J552" t="str">
            <v>PCS</v>
          </cell>
          <cell r="K552">
            <v>170000</v>
          </cell>
          <cell r="L552">
            <v>0</v>
          </cell>
          <cell r="M552">
            <v>0</v>
          </cell>
          <cell r="N552">
            <v>0</v>
          </cell>
        </row>
        <row r="553">
          <cell r="G553" t="str">
            <v>4513574025905</v>
          </cell>
          <cell r="H553" t="str">
            <v>4513574025905</v>
          </cell>
          <cell r="I553" t="str">
            <v>HATOMUGI- Kem tay ý dĩ dưỡng ẩm 65g</v>
          </cell>
          <cell r="J553" t="str">
            <v>PCS</v>
          </cell>
          <cell r="K553">
            <v>75000</v>
          </cell>
          <cell r="L553">
            <v>85</v>
          </cell>
          <cell r="M553">
            <v>0</v>
          </cell>
          <cell r="N553">
            <v>85</v>
          </cell>
        </row>
        <row r="554">
          <cell r="G554" t="str">
            <v>4971710392517</v>
          </cell>
          <cell r="H554" t="str">
            <v>4971710392517</v>
          </cell>
          <cell r="I554" t="str">
            <v>KOSE-Kem tay Q10 dưỡng ẩm chuyên dùng đêm 80g</v>
          </cell>
          <cell r="J554" t="str">
            <v>PCS</v>
          </cell>
          <cell r="K554">
            <v>170000</v>
          </cell>
          <cell r="L554">
            <v>0</v>
          </cell>
          <cell r="M554">
            <v>0</v>
          </cell>
          <cell r="N554">
            <v>0</v>
          </cell>
        </row>
        <row r="555">
          <cell r="G555" t="str">
            <v>4971710394566</v>
          </cell>
          <cell r="H555" t="str">
            <v>4971710394566</v>
          </cell>
          <cell r="I555" t="str">
            <v>KOSE- Kem dưỡng tay Precious Garden-Hương Yuzu(70g</v>
          </cell>
          <cell r="J555" t="str">
            <v>PCS</v>
          </cell>
          <cell r="K555">
            <v>150000</v>
          </cell>
          <cell r="L555">
            <v>0</v>
          </cell>
          <cell r="M555">
            <v>0</v>
          </cell>
          <cell r="N555">
            <v>0</v>
          </cell>
        </row>
        <row r="556">
          <cell r="G556" t="str">
            <v>4971710587579</v>
          </cell>
          <cell r="H556" t="str">
            <v>4971710587579</v>
          </cell>
          <cell r="I556" t="str">
            <v>KOSE - Kem Tay Q10 dưỡng trắng nâng tone 80g</v>
          </cell>
          <cell r="J556" t="str">
            <v>PCS</v>
          </cell>
          <cell r="K556">
            <v>170000</v>
          </cell>
          <cell r="L556">
            <v>2</v>
          </cell>
          <cell r="M556">
            <v>0</v>
          </cell>
          <cell r="N556">
            <v>2</v>
          </cell>
        </row>
        <row r="557">
          <cell r="G557" t="str">
            <v>4971710383904</v>
          </cell>
          <cell r="H557" t="str">
            <v>4971710383904</v>
          </cell>
          <cell r="I557" t="str">
            <v>KOSE- Kem Tay Q10 dưỡng trắng hương đào 80g</v>
          </cell>
          <cell r="J557" t="str">
            <v>PCS</v>
          </cell>
          <cell r="K557">
            <v>170000</v>
          </cell>
          <cell r="L557">
            <v>0</v>
          </cell>
          <cell r="M557">
            <v>0</v>
          </cell>
          <cell r="N557">
            <v>0</v>
          </cell>
        </row>
        <row r="558">
          <cell r="G558" t="str">
            <v>4987036456840</v>
          </cell>
          <cell r="H558" t="str">
            <v>4987036456840</v>
          </cell>
          <cell r="I558" t="str">
            <v>OMI BROTHERHOOD-Kem dưỡng tay hương hoa hồng 40g</v>
          </cell>
          <cell r="J558" t="str">
            <v>PCS</v>
          </cell>
          <cell r="K558">
            <v>159000</v>
          </cell>
          <cell r="L558">
            <v>0</v>
          </cell>
          <cell r="M558">
            <v>0</v>
          </cell>
          <cell r="N558">
            <v>0</v>
          </cell>
        </row>
        <row r="559">
          <cell r="G559" t="str">
            <v>4971710397208</v>
          </cell>
          <cell r="H559" t="str">
            <v>4971710397208</v>
          </cell>
          <cell r="I559" t="str">
            <v>KOSE - Kem Tay Q10 dưỡng trắng nâng tone 80g</v>
          </cell>
          <cell r="J559" t="str">
            <v>PCS</v>
          </cell>
          <cell r="K559">
            <v>170000</v>
          </cell>
          <cell r="L559">
            <v>0</v>
          </cell>
          <cell r="M559">
            <v>0</v>
          </cell>
          <cell r="N559">
            <v>0</v>
          </cell>
        </row>
        <row r="560">
          <cell r="G560" t="str">
            <v>4971710312638</v>
          </cell>
          <cell r="H560" t="str">
            <v>4971710312638</v>
          </cell>
          <cell r="I560" t="str">
            <v>KOSE-Kem tay Q10 Whitening Medicated siêu ẩm 80g</v>
          </cell>
          <cell r="J560" t="str">
            <v>PCS</v>
          </cell>
          <cell r="K560">
            <v>170000</v>
          </cell>
          <cell r="L560">
            <v>0</v>
          </cell>
          <cell r="M560">
            <v>0</v>
          </cell>
          <cell r="N560">
            <v>0</v>
          </cell>
        </row>
        <row r="561">
          <cell r="G561" t="str">
            <v>4987036456833</v>
          </cell>
          <cell r="H561" t="str">
            <v>4987036456833</v>
          </cell>
          <cell r="I561" t="str">
            <v>OMI BROTHERHOOD-Kem dưỡng tay hương chanh gừng 40g</v>
          </cell>
          <cell r="J561" t="str">
            <v>PCS</v>
          </cell>
          <cell r="K561">
            <v>159000</v>
          </cell>
          <cell r="L561">
            <v>0</v>
          </cell>
          <cell r="M561">
            <v>0</v>
          </cell>
          <cell r="N561">
            <v>0</v>
          </cell>
        </row>
        <row r="562">
          <cell r="G562" t="str">
            <v>4901872864195</v>
          </cell>
          <cell r="H562" t="str">
            <v>4901872864195</v>
          </cell>
          <cell r="I562" t="str">
            <v>SHISEIDO- Kem cải thiện nứt nẻ tay gót chân (100g)</v>
          </cell>
          <cell r="J562" t="str">
            <v>PCS</v>
          </cell>
          <cell r="K562">
            <v>230000</v>
          </cell>
          <cell r="L562">
            <v>0</v>
          </cell>
          <cell r="M562">
            <v>0</v>
          </cell>
          <cell r="N562">
            <v>0</v>
          </cell>
        </row>
        <row r="563">
          <cell r="G563" t="str">
            <v>4971710587562</v>
          </cell>
          <cell r="H563" t="str">
            <v>4971710587562</v>
          </cell>
          <cell r="I563" t="str">
            <v>KOSE- Kem Tay Q10 dưỡng trắng hương đào 80g</v>
          </cell>
          <cell r="J563" t="str">
            <v>PCS</v>
          </cell>
          <cell r="K563">
            <v>170000</v>
          </cell>
          <cell r="L563">
            <v>2</v>
          </cell>
          <cell r="M563">
            <v>0</v>
          </cell>
          <cell r="N563">
            <v>2</v>
          </cell>
        </row>
        <row r="564">
          <cell r="G564" t="str">
            <v>4971710587524</v>
          </cell>
          <cell r="H564" t="str">
            <v>4971710587524</v>
          </cell>
          <cell r="I564" t="str">
            <v>KOSE- Kem Tay Q10 siêu dưỡng ẩm da Khô 80g</v>
          </cell>
          <cell r="J564" t="str">
            <v>PCS</v>
          </cell>
          <cell r="K564">
            <v>170000</v>
          </cell>
          <cell r="L564">
            <v>0</v>
          </cell>
          <cell r="M564">
            <v>0</v>
          </cell>
          <cell r="N564">
            <v>0</v>
          </cell>
        </row>
        <row r="565">
          <cell r="G565" t="str">
            <v>4987036456826</v>
          </cell>
          <cell r="H565" t="str">
            <v>4987036456826</v>
          </cell>
          <cell r="I565" t="str">
            <v>OMI BROTHERHOOD-Kem dưỡng tay hương gỗ 40g</v>
          </cell>
          <cell r="J565" t="str">
            <v>PCS</v>
          </cell>
          <cell r="K565">
            <v>159000</v>
          </cell>
          <cell r="L565">
            <v>0</v>
          </cell>
          <cell r="M565">
            <v>0</v>
          </cell>
          <cell r="N565">
            <v>0</v>
          </cell>
        </row>
        <row r="566">
          <cell r="G566" t="str">
            <v>4971710315066</v>
          </cell>
          <cell r="H566" t="str">
            <v>4971710315066</v>
          </cell>
          <cell r="I566" t="str">
            <v>KOSE- Kem Tay Q10 dưỡng ẩm da thường 80g</v>
          </cell>
          <cell r="J566" t="str">
            <v>PCS</v>
          </cell>
          <cell r="K566">
            <v>170000</v>
          </cell>
          <cell r="L566">
            <v>0</v>
          </cell>
          <cell r="M566">
            <v>0</v>
          </cell>
          <cell r="N566">
            <v>0</v>
          </cell>
        </row>
        <row r="567">
          <cell r="G567" t="str">
            <v>4987036455256</v>
          </cell>
          <cell r="H567" t="str">
            <v>4987036455256</v>
          </cell>
          <cell r="I567" t="str">
            <v>OMI BROTHERHOOD-Kem dưỡng tay chống thấm nước 70g</v>
          </cell>
          <cell r="J567" t="str">
            <v>PCS</v>
          </cell>
          <cell r="K567">
            <v>209000</v>
          </cell>
          <cell r="L567">
            <v>0</v>
          </cell>
          <cell r="M567">
            <v>0</v>
          </cell>
          <cell r="N567">
            <v>0</v>
          </cell>
        </row>
        <row r="568">
          <cell r="G568" t="str">
            <v>49325263</v>
          </cell>
          <cell r="H568" t="str">
            <v>49325263</v>
          </cell>
          <cell r="I568" t="str">
            <v>SHISEIDO-Kem dưỡng ẩm da tay hộp 100g</v>
          </cell>
          <cell r="J568" t="str">
            <v>PCS</v>
          </cell>
          <cell r="K568">
            <v>195000</v>
          </cell>
          <cell r="L568">
            <v>0</v>
          </cell>
          <cell r="M568">
            <v>0</v>
          </cell>
          <cell r="N568">
            <v>0</v>
          </cell>
        </row>
        <row r="569">
          <cell r="G569" t="str">
            <v>4971710587555</v>
          </cell>
          <cell r="H569" t="str">
            <v>4971710587555</v>
          </cell>
          <cell r="I569" t="str">
            <v>KOSE-Kem tay Q10 Extra Guard Medicated 80g</v>
          </cell>
          <cell r="J569" t="str">
            <v>PCS</v>
          </cell>
          <cell r="K569">
            <v>170000</v>
          </cell>
          <cell r="L569">
            <v>6</v>
          </cell>
          <cell r="M569">
            <v>0</v>
          </cell>
          <cell r="N569">
            <v>6</v>
          </cell>
        </row>
        <row r="570">
          <cell r="G570" t="str">
            <v>4971710394481</v>
          </cell>
          <cell r="H570" t="str">
            <v>4971710394481</v>
          </cell>
          <cell r="I570" t="str">
            <v>KOSE- Kem dưỡng trắng da tay Q10 hương đào (80g)</v>
          </cell>
          <cell r="J570" t="str">
            <v>PCS</v>
          </cell>
          <cell r="K570">
            <v>170000</v>
          </cell>
          <cell r="L570">
            <v>0</v>
          </cell>
          <cell r="M570">
            <v>0</v>
          </cell>
          <cell r="N570">
            <v>0</v>
          </cell>
        </row>
        <row r="571">
          <cell r="G571" t="str">
            <v>4901301332332</v>
          </cell>
          <cell r="H571" t="str">
            <v>4901301332332</v>
          </cell>
          <cell r="I571" t="str">
            <v>KAO- LĂN KHỬ MÙI 8X4 HƯƠNG XÀ BÔNG 45ML</v>
          </cell>
          <cell r="J571" t="str">
            <v>PCS</v>
          </cell>
          <cell r="K571">
            <v>120000</v>
          </cell>
          <cell r="L571">
            <v>0</v>
          </cell>
          <cell r="M571">
            <v>0</v>
          </cell>
          <cell r="N571">
            <v>0</v>
          </cell>
        </row>
        <row r="572">
          <cell r="G572" t="str">
            <v>4580055922008</v>
          </cell>
          <cell r="H572" t="str">
            <v>4580055922008</v>
          </cell>
          <cell r="I572" t="str">
            <v>PEAULULU- Nước hoa vùng kín (hương đào)</v>
          </cell>
          <cell r="J572" t="str">
            <v>PCS</v>
          </cell>
          <cell r="K572">
            <v>385000</v>
          </cell>
          <cell r="L572">
            <v>0</v>
          </cell>
          <cell r="M572">
            <v>0</v>
          </cell>
          <cell r="N572">
            <v>0</v>
          </cell>
        </row>
        <row r="573">
          <cell r="G573" t="str">
            <v>4901301391872</v>
          </cell>
          <cell r="H573" t="str">
            <v>4901301391872</v>
          </cell>
          <cell r="I573" t="str">
            <v>KAO - Lăn khử mùi 8X4 cho nam không mùi</v>
          </cell>
          <cell r="J573" t="str">
            <v>PCS</v>
          </cell>
          <cell r="K573">
            <v>249000</v>
          </cell>
          <cell r="L573">
            <v>0</v>
          </cell>
          <cell r="M573">
            <v>0</v>
          </cell>
          <cell r="N573">
            <v>0</v>
          </cell>
        </row>
        <row r="574">
          <cell r="G574" t="str">
            <v>4903301220411</v>
          </cell>
          <cell r="H574" t="str">
            <v>4903301220411</v>
          </cell>
          <cell r="I574" t="str">
            <v/>
          </cell>
          <cell r="J574" t="str">
            <v>PCS</v>
          </cell>
          <cell r="K574">
            <v>225000</v>
          </cell>
          <cell r="L574">
            <v>0</v>
          </cell>
          <cell r="M574">
            <v>0</v>
          </cell>
          <cell r="N574">
            <v>0</v>
          </cell>
        </row>
        <row r="575">
          <cell r="G575" t="str">
            <v>4971825016605</v>
          </cell>
          <cell r="H575" t="str">
            <v>4971825016605</v>
          </cell>
          <cell r="I575" t="str">
            <v>DEONATULLE-Lăn đá khoáng Soft Stone làm sáng da</v>
          </cell>
          <cell r="J575" t="str">
            <v>PCS</v>
          </cell>
          <cell r="K575">
            <v>350000</v>
          </cell>
          <cell r="L575">
            <v>8</v>
          </cell>
          <cell r="M575">
            <v>-1</v>
          </cell>
          <cell r="N575">
            <v>7</v>
          </cell>
        </row>
        <row r="576">
          <cell r="G576" t="str">
            <v>4580055922046</v>
          </cell>
          <cell r="H576" t="str">
            <v>4580055922046</v>
          </cell>
          <cell r="I576" t="str">
            <v>PEAULULU- Nước hoa vùng kín (hương vanilla)</v>
          </cell>
          <cell r="J576" t="str">
            <v>PCS</v>
          </cell>
          <cell r="K576">
            <v>385000</v>
          </cell>
          <cell r="L576">
            <v>0</v>
          </cell>
          <cell r="M576">
            <v>0</v>
          </cell>
          <cell r="N576">
            <v>0</v>
          </cell>
        </row>
        <row r="577">
          <cell r="G577" t="str">
            <v>4580055922022</v>
          </cell>
          <cell r="H577" t="str">
            <v>4580055922022</v>
          </cell>
          <cell r="I577" t="str">
            <v>PEAULULU- Nước hoa vùng kín (hương hoa hồng)</v>
          </cell>
          <cell r="J577" t="str">
            <v>PCS</v>
          </cell>
          <cell r="K577">
            <v>385000</v>
          </cell>
          <cell r="L577">
            <v>0</v>
          </cell>
          <cell r="M577">
            <v>0</v>
          </cell>
          <cell r="N577">
            <v>0</v>
          </cell>
        </row>
        <row r="578">
          <cell r="G578" t="str">
            <v>4903301533696</v>
          </cell>
          <cell r="H578" t="str">
            <v>4903301533696</v>
          </cell>
          <cell r="I578" t="str">
            <v>LION- Lăn khử mùi diệt khuẩn BAN không mùi 30ml FOR MEN</v>
          </cell>
          <cell r="J578" t="str">
            <v>PCS</v>
          </cell>
          <cell r="K578">
            <v>150000</v>
          </cell>
          <cell r="L578">
            <v>0</v>
          </cell>
          <cell r="M578">
            <v>0</v>
          </cell>
          <cell r="N578">
            <v>0</v>
          </cell>
        </row>
        <row r="579">
          <cell r="G579" t="str">
            <v>4901301314789</v>
          </cell>
          <cell r="H579" t="str">
            <v>4901301314789</v>
          </cell>
          <cell r="I579" t="str">
            <v>KAO- Lăn khử mùi 8X4 men hương thơm dịu nhẹ 60ml</v>
          </cell>
          <cell r="J579" t="str">
            <v>PCS</v>
          </cell>
          <cell r="K579">
            <v>249000</v>
          </cell>
          <cell r="L579">
            <v>0</v>
          </cell>
          <cell r="M579">
            <v>0</v>
          </cell>
          <cell r="N579">
            <v>0</v>
          </cell>
        </row>
        <row r="580">
          <cell r="G580" t="str">
            <v>4987072070352</v>
          </cell>
          <cell r="H580" t="str">
            <v>4987072070352</v>
          </cell>
          <cell r="I580" t="str">
            <v>KOBAYASHI-Gel khử mùi vùng dưới da 50g</v>
          </cell>
          <cell r="J580" t="str">
            <v>PCS</v>
          </cell>
          <cell r="K580">
            <v>209000</v>
          </cell>
          <cell r="L580">
            <v>15</v>
          </cell>
          <cell r="M580">
            <v>-2</v>
          </cell>
          <cell r="N580">
            <v>13</v>
          </cell>
        </row>
        <row r="581">
          <cell r="G581" t="str">
            <v>4901301333421</v>
          </cell>
          <cell r="H581" t="str">
            <v>4901301333421</v>
          </cell>
          <cell r="I581" t="str">
            <v>KAO- Lăn khử mùi Biore hiệu quả 24h- Không mùi 40ml</v>
          </cell>
          <cell r="J581" t="str">
            <v>PCS</v>
          </cell>
          <cell r="K581">
            <v>220000</v>
          </cell>
          <cell r="L581">
            <v>0</v>
          </cell>
          <cell r="M581">
            <v>0</v>
          </cell>
          <cell r="N581">
            <v>0</v>
          </cell>
        </row>
        <row r="582">
          <cell r="G582" t="str">
            <v>4901301333438</v>
          </cell>
          <cell r="H582" t="str">
            <v>4901301333438</v>
          </cell>
          <cell r="I582" t="str">
            <v>KAO- Lăn khử mùi Biore hiệu quả 24h- Hương xà phòng 40ml</v>
          </cell>
          <cell r="J582" t="str">
            <v>PCS</v>
          </cell>
          <cell r="K582">
            <v>220000</v>
          </cell>
          <cell r="L582">
            <v>0</v>
          </cell>
          <cell r="M582">
            <v>0</v>
          </cell>
          <cell r="N582">
            <v>0</v>
          </cell>
        </row>
        <row r="583">
          <cell r="G583" t="str">
            <v>4971825016582</v>
          </cell>
          <cell r="H583" t="str">
            <v>4971825016582</v>
          </cell>
          <cell r="I583" t="str">
            <v>DEONATULLE- Lăn khử mùi Soft Stone 20g</v>
          </cell>
          <cell r="J583" t="str">
            <v>PCS</v>
          </cell>
          <cell r="K583">
            <v>350000</v>
          </cell>
          <cell r="L583">
            <v>12</v>
          </cell>
          <cell r="M583">
            <v>0</v>
          </cell>
          <cell r="N583">
            <v>12</v>
          </cell>
        </row>
        <row r="584">
          <cell r="G584" t="str">
            <v>4550516494450</v>
          </cell>
          <cell r="H584" t="str">
            <v>4550516494450</v>
          </cell>
          <cell r="I584" t="str">
            <v>SHISEIDO-Sữa tắm Perfect Bubble hoa linh lan 500ml</v>
          </cell>
          <cell r="J584" t="str">
            <v>PCS</v>
          </cell>
          <cell r="K584">
            <v>217000</v>
          </cell>
          <cell r="L584">
            <v>14</v>
          </cell>
          <cell r="M584">
            <v>0</v>
          </cell>
          <cell r="N584">
            <v>14</v>
          </cell>
        </row>
        <row r="585">
          <cell r="G585" t="str">
            <v>4976631482330</v>
          </cell>
          <cell r="H585" t="str">
            <v>4976631482330</v>
          </cell>
          <cell r="I585" t="str">
            <v>PELICAN- Xà phòng tắm ngừa mụn vùng lưng 50g</v>
          </cell>
          <cell r="J585" t="str">
            <v>PCS</v>
          </cell>
          <cell r="K585">
            <v>85000</v>
          </cell>
          <cell r="L585">
            <v>5</v>
          </cell>
          <cell r="M585">
            <v>0</v>
          </cell>
          <cell r="N585">
            <v>5</v>
          </cell>
        </row>
        <row r="586">
          <cell r="G586" t="str">
            <v>4901525006293</v>
          </cell>
          <cell r="H586" t="str">
            <v>4901525006293</v>
          </cell>
          <cell r="I586" t="str">
            <v>COW SOAP-Sữa tắm hương xà phòng túi thay thế 400ml</v>
          </cell>
          <cell r="J586" t="str">
            <v>PCS</v>
          </cell>
          <cell r="K586">
            <v>95000</v>
          </cell>
          <cell r="L586">
            <v>0</v>
          </cell>
          <cell r="M586">
            <v>0</v>
          </cell>
          <cell r="N586">
            <v>0</v>
          </cell>
        </row>
        <row r="587">
          <cell r="G587" t="str">
            <v>4902050620541</v>
          </cell>
          <cell r="H587" t="str">
            <v>4902050620541</v>
          </cell>
          <cell r="I587" t="str">
            <v>DAIICHI- Túi sữa tắm thảo mộc hương cỏ 380ml</v>
          </cell>
          <cell r="J587" t="str">
            <v>PCS</v>
          </cell>
          <cell r="K587">
            <v>95000</v>
          </cell>
          <cell r="L587">
            <v>0</v>
          </cell>
          <cell r="M587">
            <v>0</v>
          </cell>
          <cell r="N587">
            <v>0</v>
          </cell>
        </row>
        <row r="588">
          <cell r="G588" t="str">
            <v>4582194817399</v>
          </cell>
          <cell r="H588" t="str">
            <v>4582194817399</v>
          </cell>
          <cell r="I588" t="str">
            <v>LEIVI - Sữa tắm tinh chất sữa dê Sakura 1000ml</v>
          </cell>
          <cell r="J588" t="str">
            <v>PCS</v>
          </cell>
          <cell r="K588">
            <v>320000</v>
          </cell>
          <cell r="L588">
            <v>0</v>
          </cell>
          <cell r="M588">
            <v>0</v>
          </cell>
          <cell r="N588">
            <v>0</v>
          </cell>
        </row>
        <row r="589">
          <cell r="G589" t="str">
            <v>4901301232038</v>
          </cell>
          <cell r="H589" t="str">
            <v>4901301232038</v>
          </cell>
          <cell r="I589" t="str">
            <v>KAO- Xà phòng tắm White hương hoa (130g)</v>
          </cell>
          <cell r="J589" t="str">
            <v>PCS</v>
          </cell>
          <cell r="K589">
            <v>40000</v>
          </cell>
          <cell r="L589">
            <v>0</v>
          </cell>
          <cell r="M589">
            <v>0</v>
          </cell>
          <cell r="N589">
            <v>0</v>
          </cell>
        </row>
        <row r="590">
          <cell r="G590" t="str">
            <v>4995283000358</v>
          </cell>
          <cell r="H590" t="str">
            <v>4995283000358</v>
          </cell>
          <cell r="I590" t="str">
            <v>CARENOW- SỮA TẮM ALGEMARIN HƯƠNG MÁT LẠNH 300ML</v>
          </cell>
          <cell r="J590" t="str">
            <v>PCS</v>
          </cell>
          <cell r="K590">
            <v>240000</v>
          </cell>
          <cell r="L590">
            <v>0</v>
          </cell>
          <cell r="M590">
            <v>0</v>
          </cell>
          <cell r="N590">
            <v>0</v>
          </cell>
        </row>
        <row r="591">
          <cell r="G591" t="str">
            <v>4995283001751</v>
          </cell>
          <cell r="H591" t="str">
            <v>4995283001751</v>
          </cell>
          <cell r="I591" t="str">
            <v>CARENOW- SỮA TẮM ALGEMARIN HƯƠNG NƯỚC HOA 300ML</v>
          </cell>
          <cell r="J591" t="str">
            <v>PCS</v>
          </cell>
          <cell r="K591">
            <v>240000</v>
          </cell>
          <cell r="L591">
            <v>0</v>
          </cell>
          <cell r="M591">
            <v>0</v>
          </cell>
          <cell r="N591">
            <v>0</v>
          </cell>
        </row>
        <row r="592">
          <cell r="G592" t="str">
            <v>4906156037920</v>
          </cell>
          <cell r="H592" t="str">
            <v>4906156037920</v>
          </cell>
          <cell r="I592" t="str">
            <v>RECKITT- Kem tẩy lông Veet Rich dưỡng ẩm 150g</v>
          </cell>
          <cell r="J592" t="str">
            <v>PCS</v>
          </cell>
          <cell r="K592">
            <v>255000</v>
          </cell>
          <cell r="L592">
            <v>0</v>
          </cell>
          <cell r="M592">
            <v>0</v>
          </cell>
          <cell r="N592">
            <v>0</v>
          </cell>
        </row>
        <row r="593">
          <cell r="G593" t="str">
            <v>4976631478562</v>
          </cell>
          <cell r="H593" t="str">
            <v>4976631478562</v>
          </cell>
          <cell r="I593" t="str">
            <v>PELICAN-Xà phòng dành cho vùng ngực 135g</v>
          </cell>
          <cell r="J593" t="str">
            <v>PCS</v>
          </cell>
          <cell r="K593">
            <v>169000</v>
          </cell>
          <cell r="L593">
            <v>0</v>
          </cell>
          <cell r="M593">
            <v>0</v>
          </cell>
          <cell r="N593">
            <v>0</v>
          </cell>
        </row>
        <row r="594">
          <cell r="G594" t="str">
            <v>4971710311587</v>
          </cell>
          <cell r="H594" t="str">
            <v>4971710311587</v>
          </cell>
          <cell r="I594" t="str">
            <v>KOSE- Sữa tắm Softymo White Body Soap chống lão hóa Ha (600ml)</v>
          </cell>
          <cell r="J594" t="str">
            <v>PCS</v>
          </cell>
          <cell r="K594">
            <v>259000</v>
          </cell>
          <cell r="L594">
            <v>47</v>
          </cell>
          <cell r="M594">
            <v>-2</v>
          </cell>
          <cell r="N594">
            <v>45</v>
          </cell>
        </row>
        <row r="595">
          <cell r="G595" t="str">
            <v>4582400833502</v>
          </cell>
          <cell r="H595" t="str">
            <v>4582400833502</v>
          </cell>
          <cell r="I595" t="str">
            <v>KUMANO YUSHI- Sữa tắm HONEY chiết xuất mật ong(1l)</v>
          </cell>
          <cell r="J595" t="str">
            <v>PCS</v>
          </cell>
          <cell r="K595">
            <v>310000</v>
          </cell>
          <cell r="L595">
            <v>0</v>
          </cell>
          <cell r="M595">
            <v>0</v>
          </cell>
          <cell r="N595">
            <v>0</v>
          </cell>
        </row>
        <row r="596">
          <cell r="G596" t="str">
            <v>4936201107643</v>
          </cell>
          <cell r="H596" t="str">
            <v>4936201107643</v>
          </cell>
          <cell r="I596" t="str">
            <v>ROLAND- Sữa tắm hương bạc hà Junsuhada 480ml</v>
          </cell>
          <cell r="J596" t="str">
            <v>PCS</v>
          </cell>
          <cell r="K596">
            <v>250000</v>
          </cell>
          <cell r="L596">
            <v>0</v>
          </cell>
          <cell r="M596">
            <v>0</v>
          </cell>
          <cell r="N596">
            <v>0</v>
          </cell>
        </row>
        <row r="597">
          <cell r="G597" t="str">
            <v>4901525011693</v>
          </cell>
          <cell r="H597" t="str">
            <v>4901525011693</v>
          </cell>
          <cell r="I597" t="str">
            <v>COW- Sữa tắm hương cam chanh 360ml (túi refill)</v>
          </cell>
          <cell r="J597" t="str">
            <v>PCS</v>
          </cell>
          <cell r="K597">
            <v>99000</v>
          </cell>
          <cell r="L597">
            <v>27</v>
          </cell>
          <cell r="M597">
            <v>-1</v>
          </cell>
          <cell r="N597">
            <v>26</v>
          </cell>
        </row>
        <row r="598">
          <cell r="G598" t="str">
            <v>4964653201138</v>
          </cell>
          <cell r="H598" t="str">
            <v>4964653201138</v>
          </cell>
          <cell r="I598" t="str">
            <v>SHCI - TẨY TẾ BÀO CHẾT DA MẶT ( CÀ PHÊ ) 135G</v>
          </cell>
          <cell r="J598" t="str">
            <v>PCS</v>
          </cell>
          <cell r="K598">
            <v>189000</v>
          </cell>
          <cell r="L598">
            <v>0</v>
          </cell>
          <cell r="M598">
            <v>0</v>
          </cell>
          <cell r="N598">
            <v>0</v>
          </cell>
        </row>
        <row r="599">
          <cell r="G599" t="str">
            <v>4901301307224</v>
          </cell>
          <cell r="H599" t="str">
            <v>4901301307224</v>
          </cell>
          <cell r="I599" t="str">
            <v>KAO- Sữa tắm Nivea Creme care 480ml</v>
          </cell>
          <cell r="J599" t="str">
            <v>PCS</v>
          </cell>
          <cell r="K599">
            <v>175000</v>
          </cell>
          <cell r="L599">
            <v>0</v>
          </cell>
          <cell r="M599">
            <v>0</v>
          </cell>
          <cell r="N599">
            <v>0</v>
          </cell>
        </row>
        <row r="600">
          <cell r="G600" t="str">
            <v>4513574037403</v>
          </cell>
          <cell r="H600" t="str">
            <v>4513574037403</v>
          </cell>
          <cell r="I600" t="str">
            <v>SHC-Sữa tắm cấp ẩm dưỡng da 800ml</v>
          </cell>
          <cell r="J600" t="str">
            <v>PCS</v>
          </cell>
          <cell r="K600">
            <v>169000</v>
          </cell>
          <cell r="L600">
            <v>0</v>
          </cell>
          <cell r="M600">
            <v>0</v>
          </cell>
          <cell r="N600">
            <v>0</v>
          </cell>
        </row>
        <row r="601">
          <cell r="G601" t="str">
            <v>4904112825857</v>
          </cell>
          <cell r="H601" t="str">
            <v>4904112825857</v>
          </cell>
          <cell r="I601" t="str">
            <v>NIHON SEKKEN- Sữa tắm Organic Mutenka 550ml</v>
          </cell>
          <cell r="J601" t="str">
            <v>PCS</v>
          </cell>
          <cell r="K601">
            <v>125000</v>
          </cell>
          <cell r="L601">
            <v>0</v>
          </cell>
          <cell r="M601">
            <v>0</v>
          </cell>
          <cell r="N601">
            <v>0</v>
          </cell>
        </row>
        <row r="602">
          <cell r="G602" t="str">
            <v>4513574030305</v>
          </cell>
          <cell r="H602" t="str">
            <v>4513574030305</v>
          </cell>
          <cell r="I602" t="str">
            <v>HATOMUGI- Sữa tắm dưỡng ẩm ý dĩ 600ml</v>
          </cell>
          <cell r="J602" t="str">
            <v>PCS</v>
          </cell>
          <cell r="K602">
            <v>199000</v>
          </cell>
          <cell r="L602">
            <v>11</v>
          </cell>
          <cell r="M602">
            <v>-1</v>
          </cell>
          <cell r="N602">
            <v>10</v>
          </cell>
        </row>
        <row r="603">
          <cell r="G603" t="str">
            <v>4549777706778</v>
          </cell>
          <cell r="H603" t="str">
            <v>4549777706778</v>
          </cell>
          <cell r="I603" t="str">
            <v>GOATS MILK- Sữa tắm dưỡng ẩm 2000ml (màu hồng)</v>
          </cell>
          <cell r="J603" t="str">
            <v>PCS</v>
          </cell>
          <cell r="K603">
            <v>550000</v>
          </cell>
          <cell r="L603">
            <v>0</v>
          </cell>
          <cell r="M603">
            <v>0</v>
          </cell>
          <cell r="N603">
            <v>0</v>
          </cell>
        </row>
        <row r="604">
          <cell r="G604" t="str">
            <v>4580291192111</v>
          </cell>
          <cell r="H604" t="str">
            <v>4580291192111</v>
          </cell>
          <cell r="I604" t="str">
            <v>SANTA MARCHE- Dung dịch vệ sinh Sweet Body 140ml</v>
          </cell>
          <cell r="J604" t="str">
            <v>PCS</v>
          </cell>
          <cell r="K604">
            <v>175000</v>
          </cell>
          <cell r="L604">
            <v>24</v>
          </cell>
          <cell r="M604">
            <v>0</v>
          </cell>
          <cell r="N604">
            <v>24</v>
          </cell>
        </row>
        <row r="605">
          <cell r="G605" t="str">
            <v>4901417169518</v>
          </cell>
          <cell r="H605" t="str">
            <v>4901417169518</v>
          </cell>
          <cell r="I605" t="str">
            <v>KRACIE- Sữa tắm Naive chiết xuất lá đào dùng cho cả gia đình (530ml)</v>
          </cell>
          <cell r="J605" t="str">
            <v>PCS</v>
          </cell>
          <cell r="K605">
            <v>199000</v>
          </cell>
          <cell r="L605">
            <v>4</v>
          </cell>
          <cell r="M605">
            <v>0</v>
          </cell>
          <cell r="N605">
            <v>4</v>
          </cell>
        </row>
        <row r="606">
          <cell r="G606" t="str">
            <v>4982757911647</v>
          </cell>
          <cell r="H606" t="str">
            <v>4982757911647</v>
          </cell>
          <cell r="I606" t="str">
            <v>CHINOSHIO-Xà phòng tắm diếp cá 130g</v>
          </cell>
          <cell r="J606" t="str">
            <v>PCS</v>
          </cell>
          <cell r="K606">
            <v>49000</v>
          </cell>
          <cell r="L606">
            <v>7</v>
          </cell>
          <cell r="M606">
            <v>-3</v>
          </cell>
          <cell r="N606">
            <v>4</v>
          </cell>
        </row>
        <row r="607">
          <cell r="G607" t="str">
            <v>4580291192036</v>
          </cell>
          <cell r="H607" t="str">
            <v>4580291192036</v>
          </cell>
          <cell r="I607" t="str">
            <v>SANTA MARCHE- Dung dịch vệ sinh phụ nữ Sweet Body 140ml</v>
          </cell>
          <cell r="J607" t="str">
            <v>PCS</v>
          </cell>
          <cell r="K607">
            <v>205000</v>
          </cell>
          <cell r="L607">
            <v>0</v>
          </cell>
          <cell r="M607">
            <v>0</v>
          </cell>
          <cell r="N607">
            <v>0</v>
          </cell>
        </row>
        <row r="608">
          <cell r="G608" t="str">
            <v>4901525011648</v>
          </cell>
          <cell r="H608" t="str">
            <v>4901525011648</v>
          </cell>
          <cell r="I608" t="str">
            <v>COW- Sữa tắm bọt mịn dịu nhẹ hương sữa 500ml</v>
          </cell>
          <cell r="J608" t="str">
            <v>PCS</v>
          </cell>
          <cell r="K608">
            <v>155000</v>
          </cell>
          <cell r="L608">
            <v>26</v>
          </cell>
          <cell r="M608">
            <v>-1</v>
          </cell>
          <cell r="N608">
            <v>25</v>
          </cell>
        </row>
        <row r="609">
          <cell r="G609" t="str">
            <v>4901234394216</v>
          </cell>
          <cell r="H609" t="str">
            <v>4901234394216</v>
          </cell>
          <cell r="I609" t="str">
            <v>UTENA- Muối tắm hương dâu 300g</v>
          </cell>
          <cell r="J609" t="str">
            <v>PCS</v>
          </cell>
          <cell r="K609">
            <v>250000</v>
          </cell>
          <cell r="L609">
            <v>0</v>
          </cell>
          <cell r="M609">
            <v>0</v>
          </cell>
          <cell r="N609">
            <v>0</v>
          </cell>
        </row>
        <row r="610">
          <cell r="G610" t="str">
            <v>4513574029903</v>
          </cell>
          <cell r="H610" t="str">
            <v>4513574029903</v>
          </cell>
          <cell r="I610" t="str">
            <v>S SELECT - Sữa tắm dưỡng ẩm và sáng da 600ml</v>
          </cell>
          <cell r="J610" t="str">
            <v>PCS</v>
          </cell>
          <cell r="K610">
            <v>129000</v>
          </cell>
          <cell r="L610">
            <v>0</v>
          </cell>
          <cell r="M610">
            <v>0</v>
          </cell>
          <cell r="N610">
            <v>0</v>
          </cell>
        </row>
        <row r="611">
          <cell r="G611" t="str">
            <v>4901872441587</v>
          </cell>
          <cell r="H611" t="str">
            <v>4901872441587</v>
          </cell>
          <cell r="I611" t="str">
            <v>SHISEIDO- Sữa tắm Perfect Bubble hương hoa tự nhiên 500ml (xanh)</v>
          </cell>
          <cell r="J611" t="str">
            <v>PCS</v>
          </cell>
          <cell r="K611">
            <v>217000</v>
          </cell>
          <cell r="L611">
            <v>4</v>
          </cell>
          <cell r="M611">
            <v>0</v>
          </cell>
          <cell r="N611">
            <v>4</v>
          </cell>
        </row>
        <row r="612">
          <cell r="G612" t="str">
            <v>4976631649337</v>
          </cell>
          <cell r="H612" t="str">
            <v>4976631649337</v>
          </cell>
          <cell r="I612" t="str">
            <v>PELICAN SOAP-Xà phòng trị thâm nách 100g</v>
          </cell>
          <cell r="J612" t="str">
            <v>PCS</v>
          </cell>
          <cell r="K612">
            <v>189000</v>
          </cell>
          <cell r="L612">
            <v>5</v>
          </cell>
          <cell r="M612">
            <v>0</v>
          </cell>
          <cell r="N612">
            <v>5</v>
          </cell>
        </row>
        <row r="613">
          <cell r="G613" t="str">
            <v>4901525011068</v>
          </cell>
          <cell r="H613" t="str">
            <v>4901525011068</v>
          </cell>
          <cell r="I613" t="str">
            <v>BOUNCIA- Sữa tắm hương hoa cỏ 360ml (túi refill)</v>
          </cell>
          <cell r="J613" t="str">
            <v>PCS</v>
          </cell>
          <cell r="K613">
            <v>119000</v>
          </cell>
          <cell r="L613">
            <v>28</v>
          </cell>
          <cell r="M613">
            <v>0</v>
          </cell>
          <cell r="N613">
            <v>28</v>
          </cell>
        </row>
        <row r="614">
          <cell r="G614" t="str">
            <v>4902050524351</v>
          </cell>
          <cell r="H614" t="str">
            <v>4902050524351</v>
          </cell>
          <cell r="I614" t="str">
            <v>DAIICHI SEKKEN- Xà Bông Bánh Thiên Nhiên 135g</v>
          </cell>
          <cell r="J614" t="str">
            <v>PCS</v>
          </cell>
          <cell r="K614">
            <v>40000</v>
          </cell>
          <cell r="L614">
            <v>0</v>
          </cell>
          <cell r="M614">
            <v>0</v>
          </cell>
          <cell r="N614">
            <v>0</v>
          </cell>
        </row>
        <row r="615">
          <cell r="G615" t="str">
            <v>4901559215388</v>
          </cell>
          <cell r="H615" t="str">
            <v>4901559215388</v>
          </cell>
          <cell r="I615" t="str">
            <v>MUỐI TẮM IIYU TABIDACHI - KOYO NIGORI, HỘP 12 GÓI</v>
          </cell>
          <cell r="J615" t="str">
            <v>PCS</v>
          </cell>
          <cell r="K615">
            <v>149000</v>
          </cell>
          <cell r="L615">
            <v>1</v>
          </cell>
          <cell r="M615">
            <v>0</v>
          </cell>
          <cell r="N615">
            <v>1</v>
          </cell>
        </row>
        <row r="616">
          <cell r="G616" t="str">
            <v>4901872443758</v>
          </cell>
          <cell r="H616" t="str">
            <v>4901872443758</v>
          </cell>
          <cell r="I616" t="str">
            <v>SHISEIDO- Sữa tắm Bubble Sweet floral 500ml</v>
          </cell>
          <cell r="J616" t="str">
            <v>PCS</v>
          </cell>
          <cell r="K616">
            <v>217000</v>
          </cell>
          <cell r="L616">
            <v>7</v>
          </cell>
          <cell r="M616">
            <v>0</v>
          </cell>
          <cell r="N616">
            <v>7</v>
          </cell>
        </row>
        <row r="617">
          <cell r="G617" t="str">
            <v>8801046899953</v>
          </cell>
          <cell r="H617" t="str">
            <v>8801046899953</v>
          </cell>
          <cell r="I617" t="str">
            <v>MOIST DIANE- Combo sữa tắm dưỡng ẩm Vàng- Xanh</v>
          </cell>
          <cell r="J617" t="str">
            <v>PCS</v>
          </cell>
          <cell r="K617">
            <v>205000</v>
          </cell>
          <cell r="L617">
            <v>0</v>
          </cell>
          <cell r="M617">
            <v>0</v>
          </cell>
          <cell r="N617">
            <v>0</v>
          </cell>
        </row>
        <row r="618">
          <cell r="G618" t="str">
            <v>4906156037890</v>
          </cell>
          <cell r="H618" t="str">
            <v>4906156037890</v>
          </cell>
          <cell r="I618" t="str">
            <v>RECKITT-Kem tẩy lông Veet Pure-Da nhạy cảm 150g</v>
          </cell>
          <cell r="J618" t="str">
            <v>PCS</v>
          </cell>
          <cell r="K618">
            <v>255000</v>
          </cell>
          <cell r="L618">
            <v>98</v>
          </cell>
          <cell r="M618">
            <v>0</v>
          </cell>
          <cell r="N618">
            <v>98</v>
          </cell>
        </row>
        <row r="619">
          <cell r="G619" t="str">
            <v>1010052309012</v>
          </cell>
          <cell r="H619" t="str">
            <v>1010052309012</v>
          </cell>
          <cell r="I619" t="str">
            <v>COW SOAP- Sữa tắm hương hoa hồng 500ml+túi refill</v>
          </cell>
          <cell r="J619" t="str">
            <v>PCS</v>
          </cell>
          <cell r="K619">
            <v>149000</v>
          </cell>
          <cell r="L619">
            <v>0</v>
          </cell>
          <cell r="M619">
            <v>0</v>
          </cell>
          <cell r="N619">
            <v>0</v>
          </cell>
        </row>
        <row r="620">
          <cell r="G620" t="str">
            <v>4901525010900</v>
          </cell>
          <cell r="H620" t="str">
            <v>4901525010900</v>
          </cell>
          <cell r="I620" t="str">
            <v>COW- XÀ PHÒNG SỮA BÒ DƯỠNG ẨM 90G</v>
          </cell>
          <cell r="J620" t="str">
            <v>PCS</v>
          </cell>
          <cell r="K620">
            <v>35000</v>
          </cell>
          <cell r="L620">
            <v>5</v>
          </cell>
          <cell r="M620">
            <v>0</v>
          </cell>
          <cell r="N620">
            <v>5</v>
          </cell>
        </row>
        <row r="621">
          <cell r="G621" t="str">
            <v>4901559215227</v>
          </cell>
          <cell r="H621" t="str">
            <v>4901559215227</v>
          </cell>
          <cell r="I621" t="str">
            <v>MUỐI TẮM IIYU TABIDACHI - YUKIMI NIGORI HỘP 12 GÓI</v>
          </cell>
          <cell r="J621" t="str">
            <v>PCS</v>
          </cell>
          <cell r="K621">
            <v>149000</v>
          </cell>
          <cell r="L621">
            <v>1</v>
          </cell>
          <cell r="M621">
            <v>0</v>
          </cell>
          <cell r="N621">
            <v>1</v>
          </cell>
        </row>
        <row r="622">
          <cell r="G622" t="str">
            <v>4582372213388</v>
          </cell>
          <cell r="H622" t="str">
            <v>4582372213388</v>
          </cell>
          <cell r="I622" t="str">
            <v>PH JAPAN- Dung dịch vệ sinh phụ nữ-Mint</v>
          </cell>
          <cell r="J622" t="str">
            <v>PCS</v>
          </cell>
          <cell r="K622">
            <v>180000</v>
          </cell>
          <cell r="L622">
            <v>8</v>
          </cell>
          <cell r="M622">
            <v>0</v>
          </cell>
          <cell r="N622">
            <v>8</v>
          </cell>
        </row>
        <row r="623">
          <cell r="G623" t="str">
            <v>4901301232380</v>
          </cell>
          <cell r="H623" t="str">
            <v>4901301232380</v>
          </cell>
          <cell r="I623" t="str">
            <v>KAO- Xà phòng tắm White hương hoa hồng (130g)</v>
          </cell>
          <cell r="J623" t="str">
            <v>PCS</v>
          </cell>
          <cell r="K623">
            <v>40000</v>
          </cell>
          <cell r="L623">
            <v>0</v>
          </cell>
          <cell r="M623">
            <v>0</v>
          </cell>
          <cell r="N623">
            <v>0</v>
          </cell>
        </row>
        <row r="624">
          <cell r="G624" t="str">
            <v>4976631481166</v>
          </cell>
          <cell r="H624" t="str">
            <v>4976631481166</v>
          </cell>
          <cell r="I624" t="str">
            <v>PELICAN- Xà phòng tắm chống thâm mông bạc hà 80g</v>
          </cell>
          <cell r="J624" t="str">
            <v>PCS</v>
          </cell>
          <cell r="K624">
            <v>169000</v>
          </cell>
          <cell r="L624">
            <v>4</v>
          </cell>
          <cell r="M624">
            <v>0</v>
          </cell>
          <cell r="N624">
            <v>4</v>
          </cell>
        </row>
        <row r="625">
          <cell r="G625" t="str">
            <v>4990110004752</v>
          </cell>
          <cell r="H625" t="str">
            <v>4990110004752</v>
          </cell>
          <cell r="I625" t="str">
            <v>WHITE CONC- Sữa tắm trắng da toàn thân (360ml)</v>
          </cell>
          <cell r="J625" t="str">
            <v>PCS</v>
          </cell>
          <cell r="K625">
            <v>350000</v>
          </cell>
          <cell r="L625">
            <v>4</v>
          </cell>
          <cell r="M625">
            <v>-2</v>
          </cell>
          <cell r="N625">
            <v>2</v>
          </cell>
        </row>
        <row r="626">
          <cell r="G626" t="str">
            <v>4560119226686</v>
          </cell>
          <cell r="H626" t="str">
            <v>4560119226686</v>
          </cell>
          <cell r="I626" t="str">
            <v>MOIST DIANE- Sữa tắm dưỡng ẩm hương cam quýt</v>
          </cell>
          <cell r="J626" t="str">
            <v>PCS</v>
          </cell>
          <cell r="K626">
            <v>220000</v>
          </cell>
          <cell r="L626">
            <v>9</v>
          </cell>
          <cell r="M626">
            <v>0</v>
          </cell>
          <cell r="N626">
            <v>9</v>
          </cell>
        </row>
        <row r="627">
          <cell r="G627" t="str">
            <v>4964596429774</v>
          </cell>
          <cell r="H627" t="str">
            <v>4964596429774</v>
          </cell>
          <cell r="I627" t="str">
            <v>SANA- Muối tắm tẩy tế bào chết Esteny 350g</v>
          </cell>
          <cell r="J627" t="str">
            <v>PCS</v>
          </cell>
          <cell r="K627">
            <v>299000</v>
          </cell>
          <cell r="L627">
            <v>0</v>
          </cell>
          <cell r="M627">
            <v>0</v>
          </cell>
          <cell r="N627">
            <v>0</v>
          </cell>
        </row>
        <row r="628">
          <cell r="G628" t="str">
            <v>4901525010955</v>
          </cell>
          <cell r="H628" t="str">
            <v>4901525010955</v>
          </cell>
          <cell r="I628" t="str">
            <v>BOUNCIA- Sữa tắm bọt Hương Hoa Cỏ 480ml</v>
          </cell>
          <cell r="J628" t="str">
            <v>PCS</v>
          </cell>
          <cell r="K628">
            <v>165000</v>
          </cell>
          <cell r="L628">
            <v>12</v>
          </cell>
          <cell r="M628">
            <v>0</v>
          </cell>
          <cell r="N628">
            <v>12</v>
          </cell>
        </row>
        <row r="629">
          <cell r="G629" t="str">
            <v>4582372213333</v>
          </cell>
          <cell r="H629" t="str">
            <v>4582372213333</v>
          </cell>
          <cell r="I629" t="str">
            <v>PH JAPAN- Dung dịch vệ sinh phụ nữ-Shower Splash</v>
          </cell>
          <cell r="J629" t="str">
            <v>PCS</v>
          </cell>
          <cell r="K629">
            <v>180000</v>
          </cell>
          <cell r="L629">
            <v>5</v>
          </cell>
          <cell r="M629">
            <v>0</v>
          </cell>
          <cell r="N629">
            <v>5</v>
          </cell>
        </row>
        <row r="630">
          <cell r="G630" t="str">
            <v>1010052309005</v>
          </cell>
          <cell r="H630" t="str">
            <v>1010052309005</v>
          </cell>
          <cell r="I630" t="str">
            <v>COW SOAP- Sữa tắm hương xà phòng 500ml+túi refill</v>
          </cell>
          <cell r="J630" t="str">
            <v>PCS</v>
          </cell>
          <cell r="K630">
            <v>149000</v>
          </cell>
          <cell r="L630">
            <v>0</v>
          </cell>
          <cell r="M630">
            <v>0</v>
          </cell>
          <cell r="N630">
            <v>0</v>
          </cell>
        </row>
        <row r="631">
          <cell r="G631" t="str">
            <v>4513574018884</v>
          </cell>
          <cell r="H631" t="str">
            <v>4513574018884</v>
          </cell>
          <cell r="I631" t="str">
            <v>KUMANOYUSHI- Sữa tắm chiết xuất quả hồng 600ml</v>
          </cell>
          <cell r="J631" t="str">
            <v>PCS</v>
          </cell>
          <cell r="K631">
            <v>145000</v>
          </cell>
          <cell r="L631">
            <v>0</v>
          </cell>
          <cell r="M631">
            <v>0</v>
          </cell>
          <cell r="N631">
            <v>0</v>
          </cell>
        </row>
        <row r="632">
          <cell r="G632" t="str">
            <v>4901559215449</v>
          </cell>
          <cell r="H632" t="str">
            <v>4901559215449</v>
          </cell>
          <cell r="I632" t="str">
            <v>MUỐI TẮM IIYU TABIDACHI - FUJIMI NIGORI HỘP 12 GÓI</v>
          </cell>
          <cell r="J632" t="str">
            <v>PCS</v>
          </cell>
          <cell r="K632">
            <v>149000</v>
          </cell>
          <cell r="L632">
            <v>0</v>
          </cell>
          <cell r="M632">
            <v>0</v>
          </cell>
          <cell r="N632">
            <v>0</v>
          </cell>
        </row>
        <row r="633">
          <cell r="G633" t="str">
            <v>4901525011655</v>
          </cell>
          <cell r="H633" t="str">
            <v>4901525011655</v>
          </cell>
          <cell r="I633" t="str">
            <v>COW- Sữa tắm dịu nhẹ hương sữa 360ml (túi refill)</v>
          </cell>
          <cell r="J633" t="str">
            <v>PCS</v>
          </cell>
          <cell r="K633">
            <v>99000</v>
          </cell>
          <cell r="L633">
            <v>52</v>
          </cell>
          <cell r="M633">
            <v>0</v>
          </cell>
          <cell r="N633">
            <v>52</v>
          </cell>
        </row>
        <row r="634">
          <cell r="G634" t="str">
            <v>4901525010474</v>
          </cell>
          <cell r="H634" t="str">
            <v>4901525010474</v>
          </cell>
          <cell r="I634" t="str">
            <v>BOUNCIA- Sữa tắm siêu dưỡng ẩm 340ml (túi refill)</v>
          </cell>
          <cell r="J634" t="str">
            <v>PCS</v>
          </cell>
          <cell r="K634">
            <v>119000</v>
          </cell>
          <cell r="L634">
            <v>89</v>
          </cell>
          <cell r="M634">
            <v>0</v>
          </cell>
          <cell r="N634">
            <v>89</v>
          </cell>
        </row>
        <row r="635">
          <cell r="G635" t="str">
            <v>4971710390148</v>
          </cell>
          <cell r="H635" t="str">
            <v>4971710390148</v>
          </cell>
          <cell r="I635" t="str">
            <v>KOSE - Sữa tắm tạo bọt hương hoa cúc và lê 360ml</v>
          </cell>
          <cell r="J635" t="str">
            <v>PCS</v>
          </cell>
          <cell r="K635">
            <v>165000</v>
          </cell>
          <cell r="L635">
            <v>0</v>
          </cell>
          <cell r="M635">
            <v>0</v>
          </cell>
          <cell r="N635">
            <v>0</v>
          </cell>
        </row>
        <row r="636">
          <cell r="G636" t="str">
            <v>4580291192043</v>
          </cell>
          <cell r="H636" t="str">
            <v>4580291192043</v>
          </cell>
          <cell r="I636" t="str">
            <v>SANTA MARCHE- Xịt vệ sinh phụ nữ Sweet Body 60ml</v>
          </cell>
          <cell r="J636" t="str">
            <v>PCS</v>
          </cell>
          <cell r="K636">
            <v>205000</v>
          </cell>
          <cell r="L636">
            <v>0</v>
          </cell>
          <cell r="M636">
            <v>0</v>
          </cell>
          <cell r="N636">
            <v>0</v>
          </cell>
        </row>
        <row r="637">
          <cell r="G637" t="str">
            <v>4901525011662</v>
          </cell>
          <cell r="H637" t="str">
            <v>4901525011662</v>
          </cell>
          <cell r="I637" t="str">
            <v>COW- Sữa tắm bọt mịn dịu nhẹ hương hoa 500ml</v>
          </cell>
          <cell r="J637" t="str">
            <v>PCS</v>
          </cell>
          <cell r="K637">
            <v>155000</v>
          </cell>
          <cell r="L637">
            <v>14</v>
          </cell>
          <cell r="M637">
            <v>0</v>
          </cell>
          <cell r="N637">
            <v>14</v>
          </cell>
        </row>
        <row r="638">
          <cell r="G638" t="str">
            <v>4901301336279</v>
          </cell>
          <cell r="H638" t="str">
            <v>4901301336279</v>
          </cell>
          <cell r="I638" t="str">
            <v>KAO- Sữa tắm Biore chăm sóc da- Hương quýt, 480ml</v>
          </cell>
          <cell r="J638" t="str">
            <v>PCS</v>
          </cell>
          <cell r="K638">
            <v>185000</v>
          </cell>
          <cell r="L638">
            <v>0</v>
          </cell>
          <cell r="M638">
            <v>0</v>
          </cell>
          <cell r="N638">
            <v>0</v>
          </cell>
        </row>
        <row r="639">
          <cell r="G639" t="str">
            <v>4976631605326</v>
          </cell>
          <cell r="H639" t="str">
            <v>4976631605326</v>
          </cell>
          <cell r="I639" t="str">
            <v>PELICAN-Xà phòng tắm chiết xuất thiên nhiên 85g</v>
          </cell>
          <cell r="J639" t="str">
            <v>PCS</v>
          </cell>
          <cell r="K639">
            <v>41000</v>
          </cell>
          <cell r="L639">
            <v>0</v>
          </cell>
          <cell r="M639">
            <v>0</v>
          </cell>
          <cell r="N639">
            <v>0</v>
          </cell>
        </row>
        <row r="640">
          <cell r="G640" t="str">
            <v>4901525006316</v>
          </cell>
          <cell r="H640" t="str">
            <v>4901525006316</v>
          </cell>
          <cell r="I640" t="str">
            <v>COW SOAP-Sữa tắm hương hoa hồng 550ml</v>
          </cell>
          <cell r="J640" t="str">
            <v>PCS</v>
          </cell>
          <cell r="K640">
            <v>149000</v>
          </cell>
          <cell r="L640">
            <v>0</v>
          </cell>
          <cell r="M640">
            <v>0</v>
          </cell>
          <cell r="N640">
            <v>0</v>
          </cell>
        </row>
        <row r="641">
          <cell r="G641" t="str">
            <v>4573694100340</v>
          </cell>
          <cell r="H641" t="str">
            <v>4573694100340</v>
          </cell>
          <cell r="I641" t="str">
            <v>AOKEMENG- Sữa tắm chai hồng 450ml</v>
          </cell>
          <cell r="J641" t="str">
            <v>PCS</v>
          </cell>
          <cell r="K641">
            <v>99000</v>
          </cell>
          <cell r="L641">
            <v>0</v>
          </cell>
          <cell r="M641">
            <v>0</v>
          </cell>
          <cell r="N641">
            <v>0</v>
          </cell>
        </row>
        <row r="642">
          <cell r="G642" t="str">
            <v>4902111777832</v>
          </cell>
          <cell r="H642" t="str">
            <v>4902111777832</v>
          </cell>
          <cell r="I642" t="str">
            <v>DOVE -Bộ Sữa Tắm, Tẩy Tế Bào Chết Lên Men 480+298g</v>
          </cell>
          <cell r="J642" t="str">
            <v>PCS</v>
          </cell>
          <cell r="K642">
            <v>499000</v>
          </cell>
          <cell r="L642">
            <v>0</v>
          </cell>
          <cell r="M642">
            <v>0</v>
          </cell>
          <cell r="N642">
            <v>0</v>
          </cell>
        </row>
        <row r="643">
          <cell r="G643" t="str">
            <v>4901525006286</v>
          </cell>
          <cell r="H643" t="str">
            <v>4901525006286</v>
          </cell>
          <cell r="I643" t="str">
            <v>COW SOAP-Sữa tắm hương xà phòng 550ml</v>
          </cell>
          <cell r="J643" t="str">
            <v>PCS</v>
          </cell>
          <cell r="K643">
            <v>149000</v>
          </cell>
          <cell r="L643">
            <v>0</v>
          </cell>
          <cell r="M643">
            <v>0</v>
          </cell>
          <cell r="N643">
            <v>0</v>
          </cell>
        </row>
        <row r="644">
          <cell r="G644" t="str">
            <v>4901301232014</v>
          </cell>
          <cell r="H644" t="str">
            <v>4901301232014</v>
          </cell>
          <cell r="I644" t="str">
            <v>KAO- Xà phòng tắm White hương hoa nhiệt đới (130g)</v>
          </cell>
          <cell r="J644" t="str">
            <v>PCS</v>
          </cell>
          <cell r="K644">
            <v>40000</v>
          </cell>
          <cell r="L644">
            <v>0</v>
          </cell>
          <cell r="M644">
            <v>0</v>
          </cell>
          <cell r="N644">
            <v>0</v>
          </cell>
        </row>
        <row r="645">
          <cell r="G645" t="str">
            <v>4976631479453</v>
          </cell>
          <cell r="H645" t="str">
            <v>4976631479453</v>
          </cell>
          <cell r="I645" t="str">
            <v>PELICAN- Xà phòng tắm dưỡng ẩm Oluve 80g</v>
          </cell>
          <cell r="J645" t="str">
            <v>PCS</v>
          </cell>
          <cell r="K645">
            <v>59000</v>
          </cell>
          <cell r="L645">
            <v>7</v>
          </cell>
          <cell r="M645">
            <v>-5</v>
          </cell>
          <cell r="N645">
            <v>2</v>
          </cell>
        </row>
        <row r="646">
          <cell r="G646" t="str">
            <v>4573694100357</v>
          </cell>
          <cell r="H646" t="str">
            <v>4573694100357</v>
          </cell>
          <cell r="I646" t="str">
            <v>AOKEMENG- Sữa tắm chai xanh 450ml</v>
          </cell>
          <cell r="J646" t="str">
            <v>PCS</v>
          </cell>
          <cell r="K646">
            <v>99000</v>
          </cell>
          <cell r="L646">
            <v>0</v>
          </cell>
          <cell r="M646">
            <v>0</v>
          </cell>
          <cell r="N646">
            <v>0</v>
          </cell>
        </row>
        <row r="647">
          <cell r="G647" t="str">
            <v>4901525010467</v>
          </cell>
          <cell r="H647" t="str">
            <v>4901525010467</v>
          </cell>
          <cell r="I647" t="str">
            <v>BOUNCIA- Sữa tắm bọt Dưỡng Ẩm Siêu Mịn 460ml</v>
          </cell>
          <cell r="J647" t="str">
            <v>PCS</v>
          </cell>
          <cell r="K647">
            <v>165000</v>
          </cell>
          <cell r="L647">
            <v>28</v>
          </cell>
          <cell r="M647">
            <v>0</v>
          </cell>
          <cell r="N647">
            <v>28</v>
          </cell>
        </row>
        <row r="648">
          <cell r="G648" t="str">
            <v>4976631482347</v>
          </cell>
          <cell r="H648" t="str">
            <v>4976631482347</v>
          </cell>
          <cell r="I648" t="str">
            <v>PELICAN- Xà phòng tắm chống thâm vùng mông 35g</v>
          </cell>
          <cell r="J648" t="str">
            <v>PCS</v>
          </cell>
          <cell r="K648">
            <v>89000</v>
          </cell>
          <cell r="L648">
            <v>14</v>
          </cell>
          <cell r="M648">
            <v>0</v>
          </cell>
          <cell r="N648">
            <v>14</v>
          </cell>
        </row>
        <row r="649">
          <cell r="G649" t="str">
            <v>4582566276687</v>
          </cell>
          <cell r="H649" t="str">
            <v>4582566276687</v>
          </cell>
          <cell r="I649" t="str">
            <v>YUKINA- Sữa tắm trắng da 500ml</v>
          </cell>
          <cell r="J649" t="str">
            <v>PCS</v>
          </cell>
          <cell r="K649">
            <v>480000</v>
          </cell>
          <cell r="L649">
            <v>0</v>
          </cell>
          <cell r="M649">
            <v>0</v>
          </cell>
          <cell r="N649">
            <v>0</v>
          </cell>
        </row>
        <row r="650">
          <cell r="G650" t="str">
            <v>4901525008297</v>
          </cell>
          <cell r="H650" t="str">
            <v>4901525008297</v>
          </cell>
          <cell r="I650" t="str">
            <v>COW SOAP- Sữa tắm Bouncia túi thay thế (400ml)</v>
          </cell>
          <cell r="J650" t="str">
            <v>PCS</v>
          </cell>
          <cell r="K650">
            <v>95000</v>
          </cell>
          <cell r="L650">
            <v>0</v>
          </cell>
          <cell r="M650">
            <v>0</v>
          </cell>
          <cell r="N650">
            <v>0</v>
          </cell>
        </row>
        <row r="651">
          <cell r="G651" t="str">
            <v>4902111773636</v>
          </cell>
          <cell r="H651" t="str">
            <v>4902111773636</v>
          </cell>
          <cell r="I651" t="str">
            <v>UNILEVER- Set sữa tắm 3 bước Lux L`art Du Bain tím</v>
          </cell>
          <cell r="J651" t="str">
            <v>PCS</v>
          </cell>
          <cell r="K651">
            <v>370000</v>
          </cell>
          <cell r="L651">
            <v>0</v>
          </cell>
          <cell r="M651">
            <v>0</v>
          </cell>
          <cell r="N651">
            <v>0</v>
          </cell>
        </row>
        <row r="652">
          <cell r="G652" t="str">
            <v>4901301394804</v>
          </cell>
          <cell r="H652" t="str">
            <v>4901301394804</v>
          </cell>
          <cell r="I652" t="str">
            <v>KAO- Sữa tắm Nivea Creme Care hương xà phòng 470ml</v>
          </cell>
          <cell r="J652" t="str">
            <v>PCS</v>
          </cell>
          <cell r="K652">
            <v>270000</v>
          </cell>
          <cell r="L652">
            <v>0</v>
          </cell>
          <cell r="M652">
            <v>0</v>
          </cell>
          <cell r="N652">
            <v>0</v>
          </cell>
        </row>
        <row r="653">
          <cell r="G653" t="str">
            <v>4513574032934</v>
          </cell>
          <cell r="H653" t="str">
            <v>4513574032934</v>
          </cell>
          <cell r="I653" t="str">
            <v>KUMANO- Sữa tắm DEVE sáng da Olive &amp; Argan 800ml</v>
          </cell>
          <cell r="J653" t="str">
            <v>PCS</v>
          </cell>
          <cell r="K653">
            <v>229000</v>
          </cell>
          <cell r="L653">
            <v>0</v>
          </cell>
          <cell r="M653">
            <v>0</v>
          </cell>
          <cell r="N653">
            <v>0</v>
          </cell>
        </row>
        <row r="654">
          <cell r="G654" t="str">
            <v>4513574040229</v>
          </cell>
          <cell r="H654" t="str">
            <v>4513574040229</v>
          </cell>
          <cell r="I654" t="str">
            <v>KUMANOYUSHI-Sữa tắm sáng mịn da Vitamin C 500ml</v>
          </cell>
          <cell r="J654" t="str">
            <v>PCS</v>
          </cell>
          <cell r="K654">
            <v>169000</v>
          </cell>
          <cell r="L654">
            <v>0</v>
          </cell>
          <cell r="M654">
            <v>0</v>
          </cell>
          <cell r="N654">
            <v>0</v>
          </cell>
        </row>
        <row r="655">
          <cell r="G655" t="str">
            <v>4971710311556</v>
          </cell>
          <cell r="H655" t="str">
            <v>4971710311556</v>
          </cell>
          <cell r="I655" t="str">
            <v>KOSE- Sữa tắm Softymo White Body Soap Colagen Ca (600ml)</v>
          </cell>
          <cell r="J655" t="str">
            <v>PCS</v>
          </cell>
          <cell r="K655">
            <v>259000</v>
          </cell>
          <cell r="L655">
            <v>11</v>
          </cell>
          <cell r="M655">
            <v>0</v>
          </cell>
          <cell r="N655">
            <v>11</v>
          </cell>
        </row>
        <row r="656">
          <cell r="G656" t="str">
            <v>4582372213326</v>
          </cell>
          <cell r="H656" t="str">
            <v>4582372213326</v>
          </cell>
          <cell r="I656" t="str">
            <v>PH JAPAN- Dung dịch vệ sinh phụ nữ-Fresh Blossom</v>
          </cell>
          <cell r="J656" t="str">
            <v>PCS</v>
          </cell>
          <cell r="K656">
            <v>180000</v>
          </cell>
          <cell r="L656">
            <v>4</v>
          </cell>
          <cell r="M656">
            <v>0</v>
          </cell>
          <cell r="N656">
            <v>4</v>
          </cell>
        </row>
        <row r="657">
          <cell r="G657" t="str">
            <v>4513574015951</v>
          </cell>
          <cell r="H657" t="str">
            <v>4513574015951</v>
          </cell>
          <cell r="I657" t="str">
            <v>KUMANO- Sữa tắm Horse Oil dầu ngựa (600ml)</v>
          </cell>
          <cell r="J657" t="str">
            <v>PCS</v>
          </cell>
          <cell r="K657">
            <v>220000</v>
          </cell>
          <cell r="L657">
            <v>2</v>
          </cell>
          <cell r="M657">
            <v>0</v>
          </cell>
          <cell r="N657">
            <v>2</v>
          </cell>
        </row>
        <row r="658">
          <cell r="G658" t="str">
            <v>4901525006323</v>
          </cell>
          <cell r="H658" t="str">
            <v>4901525006323</v>
          </cell>
          <cell r="I658" t="str">
            <v>COW SOAP-Sữa tắm hương hoa hồng túi thay thế 400ml</v>
          </cell>
          <cell r="J658" t="str">
            <v>PCS</v>
          </cell>
          <cell r="K658">
            <v>95000</v>
          </cell>
          <cell r="L658">
            <v>0</v>
          </cell>
          <cell r="M658">
            <v>0</v>
          </cell>
          <cell r="N658">
            <v>0</v>
          </cell>
        </row>
        <row r="659">
          <cell r="G659" t="str">
            <v>4976631479439</v>
          </cell>
          <cell r="H659" t="str">
            <v>4976631479439</v>
          </cell>
          <cell r="I659" t="str">
            <v>PELICAN- Xà phòng tắm chiết xuất mật ong 80g</v>
          </cell>
          <cell r="J659" t="str">
            <v>PCS</v>
          </cell>
          <cell r="K659">
            <v>59000</v>
          </cell>
          <cell r="L659">
            <v>4</v>
          </cell>
          <cell r="M659">
            <v>-3</v>
          </cell>
          <cell r="N659">
            <v>1</v>
          </cell>
        </row>
        <row r="660">
          <cell r="G660" t="str">
            <v>4560119222435</v>
          </cell>
          <cell r="H660" t="str">
            <v>4560119222435</v>
          </cell>
          <cell r="I660" t="str">
            <v>MOIST DIANE- Sữa tắm cấp ẩm hương bạc hà</v>
          </cell>
          <cell r="J660" t="str">
            <v>PCS</v>
          </cell>
          <cell r="K660">
            <v>220000</v>
          </cell>
          <cell r="L660">
            <v>5</v>
          </cell>
          <cell r="M660">
            <v>0</v>
          </cell>
          <cell r="N660">
            <v>5</v>
          </cell>
        </row>
        <row r="661">
          <cell r="G661" t="str">
            <v>4901872455911</v>
          </cell>
          <cell r="H661" t="str">
            <v>4901872455911</v>
          </cell>
          <cell r="I661" t="str">
            <v>SHISEIDO- Sữa tắm Macherie 450 ml</v>
          </cell>
          <cell r="J661" t="str">
            <v>PCS</v>
          </cell>
          <cell r="K661">
            <v>250000</v>
          </cell>
          <cell r="L661">
            <v>0</v>
          </cell>
          <cell r="M661">
            <v>0</v>
          </cell>
          <cell r="N661">
            <v>0</v>
          </cell>
        </row>
        <row r="662">
          <cell r="G662" t="str">
            <v>4560350110690</v>
          </cell>
          <cell r="H662" t="str">
            <v>4560350110690</v>
          </cell>
          <cell r="I662" t="str">
            <v>MANIS- Sữa tắm trắng White Body Shampoo hương hoa hồng (450ml)</v>
          </cell>
          <cell r="J662" t="str">
            <v>PCS</v>
          </cell>
          <cell r="K662">
            <v>220000</v>
          </cell>
          <cell r="L662">
            <v>7</v>
          </cell>
          <cell r="M662">
            <v>-1</v>
          </cell>
          <cell r="N662">
            <v>6</v>
          </cell>
        </row>
        <row r="663">
          <cell r="G663" t="str">
            <v>4513574017269</v>
          </cell>
          <cell r="H663" t="str">
            <v>4513574017269</v>
          </cell>
          <cell r="I663" t="str">
            <v>KUMANO- Sữa tắm SHIKIORIORI hoa trà (600ml)</v>
          </cell>
          <cell r="J663" t="str">
            <v>PCS</v>
          </cell>
          <cell r="K663">
            <v>195000</v>
          </cell>
          <cell r="L663">
            <v>0</v>
          </cell>
          <cell r="M663">
            <v>0</v>
          </cell>
          <cell r="N663">
            <v>0</v>
          </cell>
        </row>
        <row r="664">
          <cell r="G664" t="str">
            <v>4560119222473</v>
          </cell>
          <cell r="H664" t="str">
            <v>4560119222473</v>
          </cell>
          <cell r="I664" t="str">
            <v>MOIST DIANE- Sữa tắm sáng da hương trái cây</v>
          </cell>
          <cell r="J664" t="str">
            <v>PCS</v>
          </cell>
          <cell r="K664">
            <v>220000</v>
          </cell>
          <cell r="L664">
            <v>8</v>
          </cell>
          <cell r="M664">
            <v>0</v>
          </cell>
          <cell r="N664">
            <v>8</v>
          </cell>
        </row>
        <row r="665">
          <cell r="G665" t="str">
            <v>4550516494474</v>
          </cell>
          <cell r="H665" t="str">
            <v>4550516494474</v>
          </cell>
          <cell r="I665" t="str">
            <v>SHISEIDO- Sữa tắm dưỡng ẩm hương hoa 500ml</v>
          </cell>
          <cell r="J665" t="str">
            <v>PCS</v>
          </cell>
          <cell r="K665">
            <v>217000</v>
          </cell>
          <cell r="L665">
            <v>11</v>
          </cell>
          <cell r="M665">
            <v>0</v>
          </cell>
          <cell r="N665">
            <v>11</v>
          </cell>
        </row>
        <row r="666">
          <cell r="G666" t="str">
            <v>4582372213319</v>
          </cell>
          <cell r="H666" t="str">
            <v>4582372213319</v>
          </cell>
          <cell r="I666" t="str">
            <v>PH JAPAN- Dung dịch vệ sinh phụ nữ-Passionate</v>
          </cell>
          <cell r="J666" t="str">
            <v>PCS</v>
          </cell>
          <cell r="K666">
            <v>180000</v>
          </cell>
          <cell r="L666">
            <v>7</v>
          </cell>
          <cell r="M666">
            <v>0</v>
          </cell>
          <cell r="N666">
            <v>7</v>
          </cell>
        </row>
        <row r="667">
          <cell r="G667" t="str">
            <v>4901872450480</v>
          </cell>
          <cell r="H667" t="str">
            <v>4901872450480</v>
          </cell>
          <cell r="I667" t="str">
            <v>SHISEIDO- Sữa tắm Senka Perfect Whip (500ml)</v>
          </cell>
          <cell r="J667" t="str">
            <v>PCS</v>
          </cell>
          <cell r="K667">
            <v>169000</v>
          </cell>
          <cell r="L667">
            <v>0</v>
          </cell>
          <cell r="M667">
            <v>0</v>
          </cell>
          <cell r="N667">
            <v>0</v>
          </cell>
        </row>
        <row r="668">
          <cell r="G668" t="str">
            <v>4513574037540</v>
          </cell>
          <cell r="H668" t="str">
            <v>4513574037540</v>
          </cell>
          <cell r="I668" t="str">
            <v>KUMANO- Sữa tắm White Rose Musk (700ml)</v>
          </cell>
          <cell r="J668" t="str">
            <v>PCS</v>
          </cell>
          <cell r="K668">
            <v>280000</v>
          </cell>
          <cell r="L668">
            <v>0</v>
          </cell>
          <cell r="M668">
            <v>0</v>
          </cell>
          <cell r="N668">
            <v>0</v>
          </cell>
        </row>
        <row r="669">
          <cell r="G669" t="str">
            <v>4902050620510</v>
          </cell>
          <cell r="H669" t="str">
            <v>4902050620510</v>
          </cell>
          <cell r="I669" t="str">
            <v>DAIICHI- Sữa tắm thảo mộc hương hoa 450ml</v>
          </cell>
          <cell r="J669" t="str">
            <v>PCS</v>
          </cell>
          <cell r="K669">
            <v>175000</v>
          </cell>
          <cell r="L669">
            <v>0</v>
          </cell>
          <cell r="M669">
            <v>0</v>
          </cell>
          <cell r="N669">
            <v>0</v>
          </cell>
        </row>
        <row r="670">
          <cell r="G670" t="str">
            <v>4971710318807</v>
          </cell>
          <cell r="H670" t="str">
            <v>4971710318807</v>
          </cell>
          <cell r="I670" t="str">
            <v>KOSE- Sữa tắm Softymo White Body Soap Powder In Pa (600ml)</v>
          </cell>
          <cell r="J670" t="str">
            <v>PCS</v>
          </cell>
          <cell r="K670">
            <v>259000</v>
          </cell>
          <cell r="L670">
            <v>0</v>
          </cell>
          <cell r="M670">
            <v>0</v>
          </cell>
          <cell r="N670">
            <v>0</v>
          </cell>
        </row>
        <row r="671">
          <cell r="G671" t="str">
            <v>4906156037906</v>
          </cell>
          <cell r="H671" t="str">
            <v>4906156037906</v>
          </cell>
          <cell r="I671" t="str">
            <v>RECKITT- Kem tẩy lông Veet Pure - Da nhạy cảm 150g</v>
          </cell>
          <cell r="J671" t="str">
            <v>PCS</v>
          </cell>
          <cell r="K671">
            <v>255000</v>
          </cell>
          <cell r="L671">
            <v>67</v>
          </cell>
          <cell r="M671">
            <v>0</v>
          </cell>
          <cell r="N671">
            <v>67</v>
          </cell>
        </row>
        <row r="672">
          <cell r="G672" t="str">
            <v>4560249795090</v>
          </cell>
          <cell r="H672" t="str">
            <v>4560249795090</v>
          </cell>
          <cell r="I672" t="str">
            <v>MELLSAVON - SỮA TẮM NƯỚC HOA HƯƠNG THẢO MỘC 460ml</v>
          </cell>
          <cell r="J672" t="str">
            <v>PCS</v>
          </cell>
          <cell r="K672">
            <v>149000</v>
          </cell>
          <cell r="L672">
            <v>0</v>
          </cell>
          <cell r="M672">
            <v>0</v>
          </cell>
          <cell r="N672">
            <v>0</v>
          </cell>
        </row>
        <row r="673">
          <cell r="G673" t="str">
            <v>4901301310361</v>
          </cell>
          <cell r="H673" t="str">
            <v>4901301310361</v>
          </cell>
          <cell r="I673" t="str">
            <v>KAO- Xà phòng tắm White hương cam chanh (130g)</v>
          </cell>
          <cell r="J673" t="str">
            <v>PCS</v>
          </cell>
          <cell r="K673">
            <v>40000</v>
          </cell>
          <cell r="L673">
            <v>0</v>
          </cell>
          <cell r="M673">
            <v>0</v>
          </cell>
          <cell r="N673">
            <v>0</v>
          </cell>
        </row>
        <row r="674">
          <cell r="G674" t="str">
            <v>4995283000402</v>
          </cell>
          <cell r="H674" t="str">
            <v>4995283000402</v>
          </cell>
          <cell r="I674" t="str">
            <v>CARENOW- SỮA TẮM ALGEMARIN HƯƠNG ĐÀO 300ML</v>
          </cell>
          <cell r="J674" t="str">
            <v>PCS</v>
          </cell>
          <cell r="K674">
            <v>240000</v>
          </cell>
          <cell r="L674">
            <v>0</v>
          </cell>
          <cell r="M674">
            <v>0</v>
          </cell>
          <cell r="N674">
            <v>0</v>
          </cell>
        </row>
        <row r="675">
          <cell r="G675" t="str">
            <v>4901417169532</v>
          </cell>
          <cell r="H675" t="str">
            <v>4901417169532</v>
          </cell>
          <cell r="I675" t="str">
            <v>KRACIE-Sữa tắm dưỡng thể hương cam 530ml</v>
          </cell>
          <cell r="J675" t="str">
            <v>PCS</v>
          </cell>
          <cell r="K675">
            <v>199000</v>
          </cell>
          <cell r="L675">
            <v>5</v>
          </cell>
          <cell r="M675">
            <v>0</v>
          </cell>
          <cell r="N675">
            <v>5</v>
          </cell>
        </row>
        <row r="676">
          <cell r="G676" t="str">
            <v>4589729841201</v>
          </cell>
          <cell r="H676" t="str">
            <v>4589729841201</v>
          </cell>
          <cell r="I676" t="str">
            <v>SUPERFOOD LAB- Sữa tắm Biotin mọi loại da 480ml</v>
          </cell>
          <cell r="J676" t="str">
            <v>PCS</v>
          </cell>
          <cell r="K676">
            <v>248000</v>
          </cell>
          <cell r="L676">
            <v>0</v>
          </cell>
          <cell r="M676">
            <v>0</v>
          </cell>
          <cell r="N676">
            <v>0</v>
          </cell>
        </row>
        <row r="677">
          <cell r="G677" t="str">
            <v>4902050620534</v>
          </cell>
          <cell r="H677" t="str">
            <v>4902050620534</v>
          </cell>
          <cell r="I677" t="str">
            <v>DAIICHI- Sữa tắm thảo mộc hương cỏ roi ngựa 450ml</v>
          </cell>
          <cell r="J677" t="str">
            <v>PCS</v>
          </cell>
          <cell r="K677">
            <v>175000</v>
          </cell>
          <cell r="L677">
            <v>0</v>
          </cell>
          <cell r="M677">
            <v>0</v>
          </cell>
          <cell r="N677">
            <v>0</v>
          </cell>
        </row>
        <row r="678">
          <cell r="G678" t="str">
            <v>4560350111109</v>
          </cell>
          <cell r="H678" t="str">
            <v>4560350111109</v>
          </cell>
          <cell r="I678" t="str">
            <v>KUMANO COSME-Sữa tắm trắng da hương chanh 450ml</v>
          </cell>
          <cell r="J678" t="str">
            <v>PCS</v>
          </cell>
          <cell r="K678">
            <v>219000</v>
          </cell>
          <cell r="L678">
            <v>0</v>
          </cell>
          <cell r="M678">
            <v>0</v>
          </cell>
          <cell r="N678">
            <v>0</v>
          </cell>
        </row>
        <row r="679">
          <cell r="G679" t="str">
            <v>4901525011679</v>
          </cell>
          <cell r="H679" t="str">
            <v>4901525011679</v>
          </cell>
          <cell r="I679" t="str">
            <v>COW- Sữa tắm dịu nhẹ hương hoa 360ml (túi refill)</v>
          </cell>
          <cell r="J679" t="str">
            <v>PCS</v>
          </cell>
          <cell r="K679">
            <v>99000</v>
          </cell>
          <cell r="L679">
            <v>39</v>
          </cell>
          <cell r="M679">
            <v>-1</v>
          </cell>
          <cell r="N679">
            <v>38</v>
          </cell>
        </row>
        <row r="680">
          <cell r="G680" t="str">
            <v>8801046892701</v>
          </cell>
          <cell r="H680" t="str">
            <v>8801046892701</v>
          </cell>
          <cell r="I680" t="str">
            <v>MOIST DIANE- Combo sữa tắm dưỡng ẩm Đỏ- Xanh</v>
          </cell>
          <cell r="J680" t="str">
            <v>PCS</v>
          </cell>
          <cell r="K680">
            <v>205000</v>
          </cell>
          <cell r="L680">
            <v>0</v>
          </cell>
          <cell r="M680">
            <v>0</v>
          </cell>
          <cell r="N680">
            <v>0</v>
          </cell>
        </row>
        <row r="681">
          <cell r="G681" t="str">
            <v>4971710397680</v>
          </cell>
          <cell r="H681" t="str">
            <v>4971710397680</v>
          </cell>
          <cell r="I681" t="str">
            <v>KOSE - Sữa tắm tạo bọt hương cam và mật ong 360ml</v>
          </cell>
          <cell r="J681" t="str">
            <v>PCS</v>
          </cell>
          <cell r="K681">
            <v>165000</v>
          </cell>
          <cell r="L681">
            <v>0</v>
          </cell>
          <cell r="M681">
            <v>0</v>
          </cell>
          <cell r="N681">
            <v>0</v>
          </cell>
        </row>
        <row r="682">
          <cell r="G682" t="str">
            <v>4513574021884</v>
          </cell>
          <cell r="H682" t="str">
            <v>4513574021884</v>
          </cell>
          <cell r="I682" t="str">
            <v>KUMANO YUSHI- Sữa tắm DEVE tạo bọt  (500ml)</v>
          </cell>
          <cell r="J682" t="str">
            <v>PCS</v>
          </cell>
          <cell r="K682">
            <v>195000</v>
          </cell>
          <cell r="L682">
            <v>0</v>
          </cell>
          <cell r="M682">
            <v>0</v>
          </cell>
          <cell r="N682">
            <v>0</v>
          </cell>
        </row>
        <row r="683">
          <cell r="G683" t="str">
            <v>4901525006330</v>
          </cell>
          <cell r="H683" t="str">
            <v>4901525006330</v>
          </cell>
          <cell r="I683" t="str">
            <v>COW SOAP-Sữa tắm hương cam chanh 550ml</v>
          </cell>
          <cell r="J683" t="str">
            <v>PCS</v>
          </cell>
          <cell r="K683">
            <v>149000</v>
          </cell>
          <cell r="L683">
            <v>0</v>
          </cell>
          <cell r="M683">
            <v>0</v>
          </cell>
          <cell r="N683">
            <v>0</v>
          </cell>
        </row>
        <row r="684">
          <cell r="G684" t="str">
            <v>4901417169525</v>
          </cell>
          <cell r="H684" t="str">
            <v>4901417169525</v>
          </cell>
          <cell r="I684" t="str">
            <v>KRACIE-Sữa tắm Body Wash (Aloe) 530ml</v>
          </cell>
          <cell r="J684" t="str">
            <v>PCS</v>
          </cell>
          <cell r="K684">
            <v>199000</v>
          </cell>
          <cell r="L684">
            <v>3</v>
          </cell>
          <cell r="M684">
            <v>0</v>
          </cell>
          <cell r="N684">
            <v>3</v>
          </cell>
        </row>
        <row r="685">
          <cell r="G685" t="str">
            <v>4901559215333</v>
          </cell>
          <cell r="H685" t="str">
            <v>4901559215333</v>
          </cell>
          <cell r="I685" t="str">
            <v>MUỐI TẮM IIYU TABIDACHI - NIGORI ROTEN, HỘP 12 GÓI</v>
          </cell>
          <cell r="J685" t="str">
            <v>PCS</v>
          </cell>
          <cell r="K685">
            <v>149000</v>
          </cell>
          <cell r="L685">
            <v>0</v>
          </cell>
          <cell r="M685">
            <v>0</v>
          </cell>
          <cell r="N685">
            <v>0</v>
          </cell>
        </row>
        <row r="686">
          <cell r="G686" t="str">
            <v>4901525137010</v>
          </cell>
          <cell r="H686" t="str">
            <v>4901525137010</v>
          </cell>
          <cell r="I686" t="str">
            <v>COW- Xà bông tắm con bò màu đỏ 100g</v>
          </cell>
          <cell r="J686" t="str">
            <v>PCS</v>
          </cell>
          <cell r="K686">
            <v>35000</v>
          </cell>
          <cell r="L686">
            <v>0</v>
          </cell>
          <cell r="M686">
            <v>0</v>
          </cell>
          <cell r="N686">
            <v>0</v>
          </cell>
        </row>
        <row r="687">
          <cell r="G687" t="str">
            <v>4513574027077</v>
          </cell>
          <cell r="H687" t="str">
            <v>4513574027077</v>
          </cell>
          <cell r="I687" t="str">
            <v>HATOMUGI- Sữa tắm trắng da ý dĩ 800ml</v>
          </cell>
          <cell r="J687" t="str">
            <v>PCS</v>
          </cell>
          <cell r="K687">
            <v>180000</v>
          </cell>
          <cell r="L687">
            <v>89</v>
          </cell>
          <cell r="M687">
            <v>-3</v>
          </cell>
          <cell r="N687">
            <v>86</v>
          </cell>
        </row>
        <row r="688">
          <cell r="G688" t="str">
            <v>4549777705009</v>
          </cell>
          <cell r="H688" t="str">
            <v>4549777705009</v>
          </cell>
          <cell r="I688" t="str">
            <v>GOATS MILK- Sữa tắm dưỡng ẩm 2000ml (màu xanh)</v>
          </cell>
          <cell r="J688" t="str">
            <v>PCS</v>
          </cell>
          <cell r="K688">
            <v>550000</v>
          </cell>
          <cell r="L688">
            <v>0</v>
          </cell>
          <cell r="M688">
            <v>0</v>
          </cell>
          <cell r="N688">
            <v>0</v>
          </cell>
        </row>
        <row r="689">
          <cell r="G689" t="str">
            <v>4901417168399</v>
          </cell>
          <cell r="H689" t="str">
            <v>4901417168399</v>
          </cell>
          <cell r="I689" t="str">
            <v>KRACIE- Túi sữa tắm dạng bọt Naive chiết xuất lá đào dùng cho cả gia đình (Túi thay thế 450ml)</v>
          </cell>
          <cell r="J689" t="str">
            <v>PCS</v>
          </cell>
          <cell r="K689">
            <v>95000</v>
          </cell>
          <cell r="L689">
            <v>0</v>
          </cell>
          <cell r="M689">
            <v>0</v>
          </cell>
          <cell r="N689">
            <v>0</v>
          </cell>
        </row>
        <row r="690">
          <cell r="G690" t="str">
            <v>4901559215272</v>
          </cell>
          <cell r="H690" t="str">
            <v>4901559215272</v>
          </cell>
          <cell r="I690" t="str">
            <v>MUỐI TẮM IIYU TABIDACHI - NAGOMI NIGORI HỘP 12 GÓI</v>
          </cell>
          <cell r="J690" t="str">
            <v>PCS</v>
          </cell>
          <cell r="K690">
            <v>149000</v>
          </cell>
          <cell r="L690">
            <v>0</v>
          </cell>
          <cell r="M690">
            <v>0</v>
          </cell>
          <cell r="N690">
            <v>0</v>
          </cell>
        </row>
        <row r="691">
          <cell r="G691" t="str">
            <v>4976631482323</v>
          </cell>
          <cell r="H691" t="str">
            <v>4976631482323</v>
          </cell>
          <cell r="I691" t="str">
            <v>PELICAN- Xà phòng làm mờ vết thâm nách 50g</v>
          </cell>
          <cell r="J691" t="str">
            <v>PCS</v>
          </cell>
          <cell r="K691">
            <v>119000</v>
          </cell>
          <cell r="L691">
            <v>12</v>
          </cell>
          <cell r="M691">
            <v>0</v>
          </cell>
          <cell r="N691">
            <v>12</v>
          </cell>
        </row>
        <row r="692">
          <cell r="G692" t="str">
            <v>4901525010962</v>
          </cell>
          <cell r="H692" t="str">
            <v>4901525010962</v>
          </cell>
          <cell r="I692" t="str">
            <v>BOUNCIA- Sữa tắm bọt Hương Hoa Hồng 480ml</v>
          </cell>
          <cell r="J692" t="str">
            <v>PCS</v>
          </cell>
          <cell r="K692">
            <v>165000</v>
          </cell>
          <cell r="L692">
            <v>12</v>
          </cell>
          <cell r="M692">
            <v>-1</v>
          </cell>
          <cell r="N692">
            <v>11</v>
          </cell>
        </row>
        <row r="693">
          <cell r="G693" t="str">
            <v>4901872866113</v>
          </cell>
          <cell r="H693" t="str">
            <v>4901872866113</v>
          </cell>
          <cell r="I693" t="str">
            <v>SEA BREEZE- Sữa tắm khử mùi mát lạnh Cool &amp; Deo (600ml)</v>
          </cell>
          <cell r="J693" t="str">
            <v>PCS</v>
          </cell>
          <cell r="K693">
            <v>245000</v>
          </cell>
          <cell r="L693">
            <v>0</v>
          </cell>
          <cell r="M693">
            <v>0</v>
          </cell>
          <cell r="N693">
            <v>0</v>
          </cell>
        </row>
        <row r="694">
          <cell r="G694" t="str">
            <v>4582400833458</v>
          </cell>
          <cell r="H694" t="str">
            <v>4582400833458</v>
          </cell>
          <cell r="I694" t="str">
            <v>KUMANO YUSHI- Sữa tắm CICA chiết xuất rau má (1l)</v>
          </cell>
          <cell r="J694" t="str">
            <v>PCS</v>
          </cell>
          <cell r="K694">
            <v>260000</v>
          </cell>
          <cell r="L694">
            <v>0</v>
          </cell>
          <cell r="M694">
            <v>0</v>
          </cell>
          <cell r="N694">
            <v>0</v>
          </cell>
        </row>
        <row r="695">
          <cell r="G695" t="str">
            <v>4976631477589</v>
          </cell>
          <cell r="H695" t="str">
            <v>4976631477589</v>
          </cell>
          <cell r="I695" t="str">
            <v>PELICAN SOAP-Xà phòng tắm từ sữa và dâu tây 80g</v>
          </cell>
          <cell r="J695" t="str">
            <v>PCS</v>
          </cell>
          <cell r="K695">
            <v>45000</v>
          </cell>
          <cell r="L695">
            <v>3</v>
          </cell>
          <cell r="M695">
            <v>0</v>
          </cell>
          <cell r="N695">
            <v>3</v>
          </cell>
        </row>
        <row r="696">
          <cell r="G696" t="str">
            <v>4573694100333</v>
          </cell>
          <cell r="H696" t="str">
            <v>4573694100333</v>
          </cell>
          <cell r="I696" t="str">
            <v>AOKEMENG- Sữa tắm chai màu đỏ rượu 450ml</v>
          </cell>
          <cell r="J696" t="str">
            <v>PCS</v>
          </cell>
          <cell r="K696">
            <v>99000</v>
          </cell>
          <cell r="L696">
            <v>0</v>
          </cell>
          <cell r="M696">
            <v>0</v>
          </cell>
          <cell r="N696">
            <v>0</v>
          </cell>
        </row>
        <row r="697">
          <cell r="G697" t="str">
            <v>4901234394117</v>
          </cell>
          <cell r="H697" t="str">
            <v>4901234394117</v>
          </cell>
          <cell r="I697" t="str">
            <v>UTENA- Muối tắm hương đào 300g</v>
          </cell>
          <cell r="J697" t="str">
            <v>PCS</v>
          </cell>
          <cell r="K697">
            <v>250000</v>
          </cell>
          <cell r="L697">
            <v>0</v>
          </cell>
          <cell r="M697">
            <v>0</v>
          </cell>
          <cell r="N697">
            <v>0</v>
          </cell>
        </row>
        <row r="698">
          <cell r="G698" t="str">
            <v>4573342842936</v>
          </cell>
          <cell r="H698" t="str">
            <v>4573342842936</v>
          </cell>
          <cell r="I698" t="str">
            <v>RANLISE- Ủ chân tẩy da chết hương bưởi</v>
          </cell>
          <cell r="J698" t="str">
            <v>PCS</v>
          </cell>
          <cell r="K698">
            <v>160000</v>
          </cell>
          <cell r="L698">
            <v>0</v>
          </cell>
          <cell r="M698">
            <v>0</v>
          </cell>
          <cell r="N698">
            <v>0</v>
          </cell>
        </row>
        <row r="699">
          <cell r="G699" t="str">
            <v>4971710390162</v>
          </cell>
          <cell r="H699" t="str">
            <v>4971710390162</v>
          </cell>
          <cell r="I699" t="str">
            <v>KOSE - Sữa tắm tạo bọt hương hoa nhài và táo 360ml</v>
          </cell>
          <cell r="J699" t="str">
            <v>PCS</v>
          </cell>
          <cell r="K699">
            <v>165000</v>
          </cell>
          <cell r="L699">
            <v>0</v>
          </cell>
          <cell r="M699">
            <v>0</v>
          </cell>
          <cell r="N699">
            <v>0</v>
          </cell>
        </row>
        <row r="700">
          <cell r="G700" t="str">
            <v>4580291192104</v>
          </cell>
          <cell r="H700" t="str">
            <v>4580291192104</v>
          </cell>
          <cell r="I700" t="str">
            <v>SANTA MARCHE-D.dịch vệ sinh phụ nữ Sweet Body 140m</v>
          </cell>
          <cell r="J700" t="str">
            <v>PCS</v>
          </cell>
          <cell r="K700">
            <v>130000</v>
          </cell>
          <cell r="L700">
            <v>0</v>
          </cell>
          <cell r="M700">
            <v>0</v>
          </cell>
          <cell r="N700">
            <v>0</v>
          </cell>
        </row>
        <row r="701">
          <cell r="G701" t="str">
            <v>4589959630330</v>
          </cell>
          <cell r="H701" t="str">
            <v>4589959630330</v>
          </cell>
          <cell r="I701" t="str">
            <v>Oyama Piajou - Dung dịch vệ sinh Woman 400ml</v>
          </cell>
          <cell r="J701" t="str">
            <v>PCS</v>
          </cell>
          <cell r="K701">
            <v>520000</v>
          </cell>
          <cell r="L701">
            <v>0</v>
          </cell>
          <cell r="M701">
            <v>0</v>
          </cell>
          <cell r="N701">
            <v>0</v>
          </cell>
        </row>
        <row r="702">
          <cell r="G702" t="str">
            <v>4513574029910</v>
          </cell>
          <cell r="H702" t="str">
            <v>4513574029910</v>
          </cell>
          <cell r="I702" t="str">
            <v>S SELECT - Sữa tắm dưỡng ẩm và sáng da gói 1000ml</v>
          </cell>
          <cell r="J702" t="str">
            <v>PCS</v>
          </cell>
          <cell r="K702">
            <v>139000</v>
          </cell>
          <cell r="L702">
            <v>0</v>
          </cell>
          <cell r="M702">
            <v>0</v>
          </cell>
          <cell r="N702">
            <v>0</v>
          </cell>
        </row>
        <row r="703">
          <cell r="G703" t="str">
            <v>4976631894225</v>
          </cell>
          <cell r="H703" t="str">
            <v>4976631894225</v>
          </cell>
          <cell r="I703" t="str">
            <v>PELICAN SOAP-Xà phòng trị mụn lưng For Back 135g</v>
          </cell>
          <cell r="J703" t="str">
            <v>PCS</v>
          </cell>
          <cell r="K703">
            <v>149000</v>
          </cell>
          <cell r="L703">
            <v>0</v>
          </cell>
          <cell r="M703">
            <v>0</v>
          </cell>
          <cell r="N703">
            <v>0</v>
          </cell>
        </row>
        <row r="704">
          <cell r="G704" t="str">
            <v>4976631481500</v>
          </cell>
          <cell r="H704" t="str">
            <v>4976631481500</v>
          </cell>
          <cell r="I704" t="str">
            <v>PELICAN- Xà phòng tắm cấp ẩm sâu 75g</v>
          </cell>
          <cell r="J704" t="str">
            <v>PCS</v>
          </cell>
          <cell r="K704">
            <v>45000</v>
          </cell>
          <cell r="L704">
            <v>2</v>
          </cell>
          <cell r="M704">
            <v>0</v>
          </cell>
          <cell r="N704">
            <v>2</v>
          </cell>
        </row>
        <row r="705">
          <cell r="G705" t="str">
            <v>4902050620527</v>
          </cell>
          <cell r="H705" t="str">
            <v>4902050620527</v>
          </cell>
          <cell r="I705" t="str">
            <v>DAIICHI- Túi sữa tắm thảo mộc hương cỏ 380ml</v>
          </cell>
          <cell r="J705" t="str">
            <v>PCS</v>
          </cell>
          <cell r="K705">
            <v>95000</v>
          </cell>
          <cell r="L705">
            <v>0</v>
          </cell>
          <cell r="M705">
            <v>0</v>
          </cell>
          <cell r="N705">
            <v>0</v>
          </cell>
        </row>
        <row r="706">
          <cell r="G706" t="str">
            <v>4976631478272</v>
          </cell>
          <cell r="H706" t="str">
            <v>4976631478272</v>
          </cell>
          <cell r="I706" t="str">
            <v>PELICAN SOAP-Xà phòng trị thâm mông 80g</v>
          </cell>
          <cell r="J706" t="str">
            <v>PCS</v>
          </cell>
          <cell r="K706">
            <v>169000</v>
          </cell>
          <cell r="L706">
            <v>6</v>
          </cell>
          <cell r="M706">
            <v>0</v>
          </cell>
          <cell r="N706">
            <v>6</v>
          </cell>
        </row>
        <row r="707">
          <cell r="G707" t="str">
            <v>4902050524375</v>
          </cell>
          <cell r="H707" t="str">
            <v>4902050524375</v>
          </cell>
          <cell r="I707" t="str">
            <v>DAIICHI SEKKEN- Xà Bông Bánh Thiên Nhiên FLORAL  135g*3</v>
          </cell>
          <cell r="J707" t="str">
            <v>PCS</v>
          </cell>
          <cell r="K707">
            <v>95000</v>
          </cell>
          <cell r="L707">
            <v>0</v>
          </cell>
          <cell r="M707">
            <v>0</v>
          </cell>
          <cell r="N707">
            <v>0</v>
          </cell>
        </row>
        <row r="708">
          <cell r="G708" t="str">
            <v>4964653102800</v>
          </cell>
          <cell r="H708" t="str">
            <v>4964653102800</v>
          </cell>
          <cell r="I708" t="str">
            <v>JUNCOSME- Sữa tắm chiết xuất dầu ngựa 600ml</v>
          </cell>
          <cell r="J708" t="str">
            <v>PCS</v>
          </cell>
          <cell r="K708">
            <v>208000</v>
          </cell>
          <cell r="L708">
            <v>0</v>
          </cell>
          <cell r="M708">
            <v>0</v>
          </cell>
          <cell r="N708">
            <v>0</v>
          </cell>
        </row>
        <row r="709">
          <cell r="G709" t="str">
            <v>4560350110447</v>
          </cell>
          <cell r="H709" t="str">
            <v>4560350110447</v>
          </cell>
          <cell r="I709" t="str">
            <v>NEXANS- Sữa tắm trắng da Manis 450mL</v>
          </cell>
          <cell r="J709" t="str">
            <v>PCS</v>
          </cell>
          <cell r="K709">
            <v>220000</v>
          </cell>
          <cell r="L709">
            <v>10</v>
          </cell>
          <cell r="M709">
            <v>0</v>
          </cell>
          <cell r="N709">
            <v>10</v>
          </cell>
        </row>
        <row r="710">
          <cell r="G710" t="str">
            <v>4589729841218</v>
          </cell>
          <cell r="H710" t="str">
            <v>4589729841218</v>
          </cell>
          <cell r="I710" t="str">
            <v>SUPERFOOD LAB- Sữa tắm Biotin cho da khô 480ml</v>
          </cell>
          <cell r="J710" t="str">
            <v>PCS</v>
          </cell>
          <cell r="K710">
            <v>248000</v>
          </cell>
          <cell r="L710">
            <v>0</v>
          </cell>
          <cell r="M710">
            <v>0</v>
          </cell>
          <cell r="N710">
            <v>0</v>
          </cell>
        </row>
        <row r="711">
          <cell r="G711" t="str">
            <v>8801046891995</v>
          </cell>
          <cell r="H711" t="str">
            <v>8801046891995</v>
          </cell>
          <cell r="I711" t="str">
            <v>MOIST DIANE- Combo sữa tắm dưỡng ẩm Cam- Xanh</v>
          </cell>
          <cell r="J711" t="str">
            <v>PCS</v>
          </cell>
          <cell r="K711">
            <v>205000</v>
          </cell>
          <cell r="L711">
            <v>0</v>
          </cell>
          <cell r="M711">
            <v>0</v>
          </cell>
          <cell r="N711">
            <v>0</v>
          </cell>
        </row>
        <row r="712">
          <cell r="G712" t="str">
            <v>4901525011686</v>
          </cell>
          <cell r="H712" t="str">
            <v>4901525011686</v>
          </cell>
          <cell r="I712" t="str">
            <v>COW- Sữa tắm bọt mịn dịu nhẹ cam chanh 500ml</v>
          </cell>
          <cell r="J712" t="str">
            <v>PCS</v>
          </cell>
          <cell r="K712">
            <v>155000</v>
          </cell>
          <cell r="L712">
            <v>13</v>
          </cell>
          <cell r="M712">
            <v>0</v>
          </cell>
          <cell r="N712">
            <v>13</v>
          </cell>
        </row>
        <row r="713">
          <cell r="G713" t="str">
            <v>4902111775616</v>
          </cell>
          <cell r="H713" t="str">
            <v>4902111775616</v>
          </cell>
          <cell r="I713" t="str">
            <v>LUX - Sữa tắm hương hoa hồng Soft Rose 450g</v>
          </cell>
          <cell r="J713" t="str">
            <v>PCS</v>
          </cell>
          <cell r="K713">
            <v>250000</v>
          </cell>
          <cell r="L713">
            <v>0</v>
          </cell>
          <cell r="M713">
            <v>0</v>
          </cell>
          <cell r="N713">
            <v>0</v>
          </cell>
        </row>
        <row r="714">
          <cell r="G714" t="str">
            <v>4976631481005</v>
          </cell>
          <cell r="H714" t="str">
            <v>4976631481005</v>
          </cell>
          <cell r="I714" t="str">
            <v>PELICAN- Xà phòng tắm dưỡng ẩm tự nhiên 100g</v>
          </cell>
          <cell r="J714" t="str">
            <v>PCS</v>
          </cell>
          <cell r="K714">
            <v>54000</v>
          </cell>
          <cell r="L714">
            <v>3</v>
          </cell>
          <cell r="M714">
            <v>0</v>
          </cell>
          <cell r="N714">
            <v>3</v>
          </cell>
        </row>
        <row r="715">
          <cell r="G715" t="str">
            <v>4964653201121</v>
          </cell>
          <cell r="H715" t="str">
            <v>4964653201121</v>
          </cell>
          <cell r="I715" t="str">
            <v>SHCI - TẨY TẾ BÀO CHẾT TOÀN THÂN ( CÀ PHÊ ) 160G</v>
          </cell>
          <cell r="J715" t="str">
            <v>PCS</v>
          </cell>
          <cell r="K715">
            <v>179000</v>
          </cell>
          <cell r="L715">
            <v>0</v>
          </cell>
          <cell r="M715">
            <v>0</v>
          </cell>
          <cell r="N715">
            <v>0</v>
          </cell>
        </row>
        <row r="716">
          <cell r="G716" t="str">
            <v>4513574033221</v>
          </cell>
          <cell r="H716" t="str">
            <v>4513574033221</v>
          </cell>
          <cell r="I716" t="str">
            <v>KUMANO- Sữa tắm BESENSE SKIN 1000ml</v>
          </cell>
          <cell r="J716" t="str">
            <v>PCS</v>
          </cell>
          <cell r="K716">
            <v>295000</v>
          </cell>
          <cell r="L716">
            <v>0</v>
          </cell>
          <cell r="M716">
            <v>0</v>
          </cell>
          <cell r="N716">
            <v>0</v>
          </cell>
        </row>
        <row r="717">
          <cell r="G717" t="str">
            <v>4901559215166</v>
          </cell>
          <cell r="H717" t="str">
            <v>4901559215166</v>
          </cell>
          <cell r="I717" t="str">
            <v>MUỐI TẮM IIYU TABIDACHI HỘP 12 GÓI</v>
          </cell>
          <cell r="J717" t="str">
            <v>PCS</v>
          </cell>
          <cell r="K717">
            <v>125000</v>
          </cell>
          <cell r="L717">
            <v>0</v>
          </cell>
          <cell r="M717">
            <v>0</v>
          </cell>
          <cell r="N717">
            <v>0</v>
          </cell>
        </row>
        <row r="718">
          <cell r="G718" t="str">
            <v>4901525011075</v>
          </cell>
          <cell r="H718" t="str">
            <v>4901525011075</v>
          </cell>
          <cell r="I718" t="str">
            <v>BOUNCIA- Sữa tắm hương hoa hồng 360ml (túi refill)</v>
          </cell>
          <cell r="J718" t="str">
            <v>PCS</v>
          </cell>
          <cell r="K718">
            <v>119000</v>
          </cell>
          <cell r="L718">
            <v>31</v>
          </cell>
          <cell r="M718">
            <v>0</v>
          </cell>
          <cell r="N718">
            <v>31</v>
          </cell>
        </row>
        <row r="719">
          <cell r="G719" t="str">
            <v>4560119226693</v>
          </cell>
          <cell r="H719" t="str">
            <v>4560119226693</v>
          </cell>
          <cell r="I719" t="str">
            <v>MOIST DIANE- Sữa tắm dưỡng ẩm hương nho trắng</v>
          </cell>
          <cell r="J719" t="str">
            <v>PCS</v>
          </cell>
          <cell r="K719">
            <v>220000</v>
          </cell>
          <cell r="L719">
            <v>0</v>
          </cell>
          <cell r="M719">
            <v>0</v>
          </cell>
          <cell r="N719">
            <v>0</v>
          </cell>
        </row>
        <row r="720">
          <cell r="G720" t="str">
            <v>4976631479361</v>
          </cell>
          <cell r="H720" t="str">
            <v>4976631479361</v>
          </cell>
          <cell r="I720" t="str">
            <v>PELICAN-Xà phòng tắm chiết xuất quả hồng 80g New</v>
          </cell>
          <cell r="J720" t="str">
            <v>PCS</v>
          </cell>
          <cell r="K720">
            <v>59000</v>
          </cell>
          <cell r="L720">
            <v>5</v>
          </cell>
          <cell r="M720">
            <v>0</v>
          </cell>
          <cell r="N720">
            <v>5</v>
          </cell>
        </row>
        <row r="721">
          <cell r="G721" t="str">
            <v>4903301025726</v>
          </cell>
          <cell r="H721" t="str">
            <v>4903301025726</v>
          </cell>
          <cell r="I721" t="str">
            <v>LION PAIR- Kem cải thiện tình trạng mụn 24 g</v>
          </cell>
          <cell r="J721" t="str">
            <v>PCS</v>
          </cell>
          <cell r="K721">
            <v>250000</v>
          </cell>
          <cell r="L721">
            <v>1</v>
          </cell>
          <cell r="M721">
            <v>0</v>
          </cell>
          <cell r="N721">
            <v>1</v>
          </cell>
        </row>
        <row r="722">
          <cell r="G722" t="str">
            <v>4571365222391</v>
          </cell>
          <cell r="H722" t="str">
            <v>4571365222391</v>
          </cell>
          <cell r="I722" t="str">
            <v>BISHOU AKARI- Mặt nạ mắt NMN THE STEM CELL 60m</v>
          </cell>
          <cell r="J722" t="str">
            <v>PCS</v>
          </cell>
          <cell r="K722">
            <v>250000</v>
          </cell>
          <cell r="L722">
            <v>0</v>
          </cell>
          <cell r="M722">
            <v>0</v>
          </cell>
          <cell r="N722">
            <v>0</v>
          </cell>
        </row>
        <row r="723">
          <cell r="G723" t="str">
            <v>4971710315714</v>
          </cell>
          <cell r="H723" t="str">
            <v>4971710315714</v>
          </cell>
          <cell r="I723" t="str">
            <v>KOSE- Gel bôi lột mụn cám (25g)</v>
          </cell>
          <cell r="J723" t="str">
            <v>PCS</v>
          </cell>
          <cell r="K723">
            <v>160000</v>
          </cell>
          <cell r="L723">
            <v>0</v>
          </cell>
          <cell r="M723">
            <v>0</v>
          </cell>
          <cell r="N723">
            <v>0</v>
          </cell>
        </row>
        <row r="724">
          <cell r="G724" t="str">
            <v>4571365222506</v>
          </cell>
          <cell r="H724" t="str">
            <v>4571365222506</v>
          </cell>
          <cell r="I724" t="str">
            <v>MEMOTO OMOI-Tinh chất chống nhăn, giảm thâm mắt11g</v>
          </cell>
          <cell r="J724" t="str">
            <v>PCS</v>
          </cell>
          <cell r="K724">
            <v>185000</v>
          </cell>
          <cell r="L724">
            <v>0</v>
          </cell>
          <cell r="M724">
            <v>0</v>
          </cell>
          <cell r="N724">
            <v>0</v>
          </cell>
        </row>
        <row r="725">
          <cell r="G725" t="str">
            <v>4920124011729</v>
          </cell>
          <cell r="H725" t="str">
            <v>4920124011729</v>
          </cell>
          <cell r="I725" t="str">
            <v>COSME INTERNATIONAL- Kem Trị Thâm Quầng Mắt SUPER KUMAGIC EX</v>
          </cell>
          <cell r="J725" t="str">
            <v>PCS</v>
          </cell>
          <cell r="K725">
            <v>255000</v>
          </cell>
          <cell r="L725">
            <v>0</v>
          </cell>
          <cell r="M725">
            <v>0</v>
          </cell>
          <cell r="N725">
            <v>0</v>
          </cell>
        </row>
        <row r="726">
          <cell r="G726" t="str">
            <v>4595641735016</v>
          </cell>
          <cell r="H726" t="str">
            <v>4595641735016</v>
          </cell>
          <cell r="I726" t="str">
            <v>M&amp;Y- Tinh chất dưỡng mắt tinh chất vàng 40ml</v>
          </cell>
          <cell r="J726" t="str">
            <v>PCS</v>
          </cell>
          <cell r="K726">
            <v>250000</v>
          </cell>
          <cell r="L726">
            <v>2</v>
          </cell>
          <cell r="M726">
            <v>0</v>
          </cell>
          <cell r="N726">
            <v>2</v>
          </cell>
        </row>
        <row r="727">
          <cell r="G727" t="str">
            <v>4549777708109</v>
          </cell>
          <cell r="H727" t="str">
            <v>4549777708109</v>
          </cell>
          <cell r="I727" t="str">
            <v>PUREDERM- Mặt nạ mắt HydroGel Eye Mask 60m</v>
          </cell>
          <cell r="J727" t="str">
            <v>PCS</v>
          </cell>
          <cell r="K727">
            <v>260000</v>
          </cell>
          <cell r="L727">
            <v>0</v>
          </cell>
          <cell r="M727">
            <v>0</v>
          </cell>
          <cell r="N727">
            <v>0</v>
          </cell>
        </row>
        <row r="728">
          <cell r="G728" t="str">
            <v>4987415689289</v>
          </cell>
          <cell r="H728" t="str">
            <v>4987415689289</v>
          </cell>
          <cell r="I728" t="str">
            <v>SHISEIDO-Kem bôi mụn Pimplit không màu 15g</v>
          </cell>
          <cell r="J728" t="str">
            <v>PCS</v>
          </cell>
          <cell r="K728">
            <v>220000</v>
          </cell>
          <cell r="L728">
            <v>0</v>
          </cell>
          <cell r="M728">
            <v>0</v>
          </cell>
          <cell r="N728">
            <v>0</v>
          </cell>
        </row>
        <row r="729">
          <cell r="G729" t="str">
            <v>4549777703500</v>
          </cell>
          <cell r="H729" t="str">
            <v>4549777703500</v>
          </cell>
          <cell r="I729" t="str">
            <v>PUREDERM- Mặt nạ mắt HydroGel Eye Mask 60m</v>
          </cell>
          <cell r="J729" t="str">
            <v>PCS</v>
          </cell>
          <cell r="K729">
            <v>260000</v>
          </cell>
          <cell r="L729">
            <v>0</v>
          </cell>
          <cell r="M729">
            <v>0</v>
          </cell>
          <cell r="N729">
            <v>0</v>
          </cell>
        </row>
        <row r="730">
          <cell r="G730" t="str">
            <v>4971710382891</v>
          </cell>
          <cell r="H730" t="str">
            <v>4971710382891</v>
          </cell>
          <cell r="I730" t="str">
            <v>KOSE- Mặt nạ chống nhăn mắt miệng 64 miếng</v>
          </cell>
          <cell r="J730" t="str">
            <v>PCS</v>
          </cell>
          <cell r="K730">
            <v>280000</v>
          </cell>
          <cell r="L730">
            <v>0</v>
          </cell>
          <cell r="M730">
            <v>0</v>
          </cell>
          <cell r="N730">
            <v>0</v>
          </cell>
        </row>
        <row r="731">
          <cell r="G731" t="str">
            <v>4589505172024</v>
          </cell>
          <cell r="H731" t="str">
            <v>4589505172024</v>
          </cell>
          <cell r="I731" t="str">
            <v>HADARIKI- Kem trị thâm quầng mắt Kumargic Eye 20g</v>
          </cell>
          <cell r="J731" t="str">
            <v>PCS</v>
          </cell>
          <cell r="K731">
            <v>225000</v>
          </cell>
          <cell r="L731">
            <v>34</v>
          </cell>
          <cell r="M731">
            <v>0</v>
          </cell>
          <cell r="N731">
            <v>34</v>
          </cell>
        </row>
        <row r="732">
          <cell r="G732" t="str">
            <v>4902468236037</v>
          </cell>
          <cell r="H732" t="str">
            <v>4902468236037</v>
          </cell>
          <cell r="I732" t="str">
            <v>MEISHOKU- Kem mắt chống nhăn dưỡng sáng 2in1-30g</v>
          </cell>
          <cell r="J732" t="str">
            <v>PCS</v>
          </cell>
          <cell r="K732">
            <v>345000</v>
          </cell>
          <cell r="L732">
            <v>0</v>
          </cell>
          <cell r="M732">
            <v>0</v>
          </cell>
          <cell r="N732">
            <v>0</v>
          </cell>
        </row>
        <row r="733">
          <cell r="G733" t="str">
            <v>1011002309007</v>
          </cell>
          <cell r="H733" t="str">
            <v>1011002309007</v>
          </cell>
          <cell r="I733" t="str">
            <v>SHISEIDO- Combo sữa tắm Bubble + SRM White Clay</v>
          </cell>
          <cell r="J733" t="str">
            <v>PCS</v>
          </cell>
          <cell r="K733">
            <v>198000</v>
          </cell>
          <cell r="L733">
            <v>0</v>
          </cell>
          <cell r="M733">
            <v>0</v>
          </cell>
          <cell r="N733">
            <v>0</v>
          </cell>
        </row>
        <row r="734">
          <cell r="G734" t="str">
            <v>4979006083316</v>
          </cell>
          <cell r="H734" t="str">
            <v>4979006083316</v>
          </cell>
          <cell r="I734" t="str">
            <v>SK-II- Kem dưỡng mắt Skinpowder Eye Cream 15g</v>
          </cell>
          <cell r="J734" t="str">
            <v>PCS</v>
          </cell>
          <cell r="K734">
            <v>2440000</v>
          </cell>
          <cell r="L734">
            <v>1</v>
          </cell>
          <cell r="M734">
            <v>0</v>
          </cell>
          <cell r="N734">
            <v>1</v>
          </cell>
        </row>
        <row r="735">
          <cell r="G735" t="str">
            <v>8935006542907</v>
          </cell>
          <cell r="H735" t="str">
            <v>8935006542907</v>
          </cell>
          <cell r="I735" t="str">
            <v>HADA LABO- Bộ sản phẩm dưỡng ẩm (travel kit)47g</v>
          </cell>
          <cell r="J735" t="str">
            <v>PCS</v>
          </cell>
          <cell r="K735">
            <v>129000</v>
          </cell>
          <cell r="L735">
            <v>8</v>
          </cell>
          <cell r="M735">
            <v>0</v>
          </cell>
          <cell r="N735">
            <v>8</v>
          </cell>
        </row>
        <row r="736">
          <cell r="G736" t="str">
            <v>4549813014690</v>
          </cell>
          <cell r="H736" t="str">
            <v>4549813014690</v>
          </cell>
          <cell r="I736" t="str">
            <v>EVERYYOU- MẶT NẠ MẮT NIACINAMIDE 120 MIẾNG</v>
          </cell>
          <cell r="J736" t="str">
            <v>PCS</v>
          </cell>
          <cell r="K736">
            <v>270000</v>
          </cell>
          <cell r="L736">
            <v>0</v>
          </cell>
          <cell r="M736">
            <v>0</v>
          </cell>
          <cell r="N736">
            <v>0</v>
          </cell>
        </row>
        <row r="737">
          <cell r="G737" t="str">
            <v>4902468802171</v>
          </cell>
          <cell r="H737" t="str">
            <v>4902468802171</v>
          </cell>
          <cell r="I737" t="str">
            <v>MEISHOKU- Toner pad ngừa mụn Bigan (60m)</v>
          </cell>
          <cell r="J737" t="str">
            <v>PCS</v>
          </cell>
          <cell r="K737">
            <v>395000</v>
          </cell>
          <cell r="L737">
            <v>5</v>
          </cell>
          <cell r="M737">
            <v>0</v>
          </cell>
          <cell r="N737">
            <v>5</v>
          </cell>
        </row>
        <row r="738">
          <cell r="G738" t="str">
            <v>4560461866660</v>
          </cell>
          <cell r="H738" t="str">
            <v>4560461866660</v>
          </cell>
          <cell r="I738" t="str">
            <v>POPBERRY- Miếng dán mụn 54 miếng</v>
          </cell>
          <cell r="J738" t="str">
            <v>PCS</v>
          </cell>
          <cell r="K738">
            <v>220000</v>
          </cell>
          <cell r="L738">
            <v>0</v>
          </cell>
          <cell r="M738">
            <v>0</v>
          </cell>
          <cell r="N738">
            <v>0</v>
          </cell>
        </row>
        <row r="739">
          <cell r="G739" t="str">
            <v>4589760233508</v>
          </cell>
          <cell r="H739" t="str">
            <v>4589760233508</v>
          </cell>
          <cell r="I739" t="str">
            <v>MTG- Bộ dưỡng da Refa chống lão hóa (set 4 món)</v>
          </cell>
          <cell r="J739" t="str">
            <v>PCS</v>
          </cell>
          <cell r="K739">
            <v>990000</v>
          </cell>
          <cell r="L739">
            <v>0</v>
          </cell>
          <cell r="M739">
            <v>0</v>
          </cell>
          <cell r="N739">
            <v>0</v>
          </cell>
        </row>
        <row r="740">
          <cell r="G740" t="str">
            <v>4952458278530</v>
          </cell>
          <cell r="H740" t="str">
            <v>4952458278530</v>
          </cell>
          <cell r="I740" t="str">
            <v>HAYARI- Kem nám TNA Tranesamix 2% 30g</v>
          </cell>
          <cell r="J740" t="str">
            <v>PCS</v>
          </cell>
          <cell r="K740">
            <v>600000</v>
          </cell>
          <cell r="L740">
            <v>0</v>
          </cell>
          <cell r="M740">
            <v>0</v>
          </cell>
          <cell r="N740">
            <v>0</v>
          </cell>
        </row>
        <row r="741">
          <cell r="G741" t="str">
            <v>4540474456119</v>
          </cell>
          <cell r="H741" t="str">
            <v>4540474456119</v>
          </cell>
          <cell r="I741" t="str">
            <v>I-STYLE- Kem dưỡng mắt NMN 30g</v>
          </cell>
          <cell r="J741" t="str">
            <v>PCS</v>
          </cell>
          <cell r="K741">
            <v>225000</v>
          </cell>
          <cell r="L741">
            <v>0</v>
          </cell>
          <cell r="M741">
            <v>0</v>
          </cell>
          <cell r="N741">
            <v>0</v>
          </cell>
        </row>
        <row r="742">
          <cell r="G742" t="str">
            <v>4901301348029</v>
          </cell>
          <cell r="H742" t="str">
            <v>4901301348029</v>
          </cell>
          <cell r="I742" t="str">
            <v>KAO - Mặ𝐭 nạ xông hơi mắt MegaRhythm (12 miếng)</v>
          </cell>
          <cell r="J742" t="str">
            <v>PCS</v>
          </cell>
          <cell r="K742">
            <v>275000</v>
          </cell>
          <cell r="L742">
            <v>0</v>
          </cell>
          <cell r="M742">
            <v>0</v>
          </cell>
          <cell r="N742">
            <v>0</v>
          </cell>
        </row>
        <row r="743">
          <cell r="G743" t="str">
            <v>4571365223206</v>
          </cell>
          <cell r="H743" t="str">
            <v>4571365223206</v>
          </cell>
          <cell r="I743" t="str">
            <v>BISHOU AKARI- Tinh chất dưỡng mắt Memoto Omoi 11g</v>
          </cell>
          <cell r="J743" t="str">
            <v>PCS</v>
          </cell>
          <cell r="K743">
            <v>200000</v>
          </cell>
          <cell r="L743">
            <v>0</v>
          </cell>
          <cell r="M743">
            <v>0</v>
          </cell>
          <cell r="N743">
            <v>0</v>
          </cell>
        </row>
        <row r="744">
          <cell r="G744" t="str">
            <v>8935006542914</v>
          </cell>
          <cell r="H744" t="str">
            <v>8935006542914</v>
          </cell>
          <cell r="I744" t="str">
            <v>HADA LABO- Bộ sản phẩm dưỡng trắng (travel kit)47g</v>
          </cell>
          <cell r="J744" t="str">
            <v>PCS</v>
          </cell>
          <cell r="K744">
            <v>135000</v>
          </cell>
          <cell r="L744">
            <v>10</v>
          </cell>
          <cell r="M744">
            <v>0</v>
          </cell>
          <cell r="N744">
            <v>10</v>
          </cell>
        </row>
        <row r="745">
          <cell r="G745" t="str">
            <v>4580168602477</v>
          </cell>
          <cell r="H745" t="str">
            <v>4580168602477</v>
          </cell>
          <cell r="I745" t="str">
            <v>PRESSKAWA- Kem mắt cấp ẩm SUPER DIAMOND 15g</v>
          </cell>
          <cell r="J745" t="str">
            <v>PCS</v>
          </cell>
          <cell r="K745">
            <v>250000</v>
          </cell>
          <cell r="L745">
            <v>0</v>
          </cell>
          <cell r="M745">
            <v>0</v>
          </cell>
          <cell r="N745">
            <v>0</v>
          </cell>
        </row>
        <row r="746">
          <cell r="G746" t="str">
            <v>4549813014478</v>
          </cell>
          <cell r="H746" t="str">
            <v>4549813014478</v>
          </cell>
          <cell r="I746" t="str">
            <v>EVERYYOU- Mặt nạ mắt Retinol 120 miếng</v>
          </cell>
          <cell r="J746" t="str">
            <v>PCS</v>
          </cell>
          <cell r="K746">
            <v>270000</v>
          </cell>
          <cell r="L746">
            <v>0</v>
          </cell>
          <cell r="M746">
            <v>0</v>
          </cell>
          <cell r="N746">
            <v>0</v>
          </cell>
        </row>
        <row r="747">
          <cell r="G747" t="str">
            <v>4902468236143</v>
          </cell>
          <cell r="H747" t="str">
            <v>4902468236143</v>
          </cell>
          <cell r="I747" t="str">
            <v>MEISHOKU - Kem giảm nhăn, thâm mắt Placewhiter 30g</v>
          </cell>
          <cell r="J747" t="str">
            <v>PCS</v>
          </cell>
          <cell r="K747">
            <v>365000</v>
          </cell>
          <cell r="L747">
            <v>5</v>
          </cell>
          <cell r="M747">
            <v>-1</v>
          </cell>
          <cell r="N747">
            <v>4</v>
          </cell>
        </row>
        <row r="748">
          <cell r="G748" t="str">
            <v>4987107635501</v>
          </cell>
          <cell r="H748" t="str">
            <v>4987107635501</v>
          </cell>
          <cell r="I748" t="str">
            <v>TRANSINO - Trial set mẫu mới</v>
          </cell>
          <cell r="J748" t="str">
            <v>PCS</v>
          </cell>
          <cell r="K748">
            <v>500000</v>
          </cell>
          <cell r="L748">
            <v>0</v>
          </cell>
          <cell r="M748">
            <v>0</v>
          </cell>
          <cell r="N748">
            <v>0</v>
          </cell>
        </row>
        <row r="749">
          <cell r="G749" t="str">
            <v>4987241148608</v>
          </cell>
          <cell r="H749" t="str">
            <v>4987241148608</v>
          </cell>
          <cell r="I749" t="str">
            <v>ROHTO- Kem chống lão hóa Hadalabo Gokujyun α 50g</v>
          </cell>
          <cell r="J749" t="str">
            <v>PCS</v>
          </cell>
          <cell r="K749">
            <v>225000</v>
          </cell>
          <cell r="L749">
            <v>0</v>
          </cell>
          <cell r="M749">
            <v>0</v>
          </cell>
          <cell r="N749">
            <v>0</v>
          </cell>
        </row>
        <row r="750">
          <cell r="G750" t="str">
            <v>4987241128037</v>
          </cell>
          <cell r="H750" t="str">
            <v>4987241128037</v>
          </cell>
          <cell r="I750" t="str">
            <v>HADALABO-Kem dưỡng làm trắng da 50g</v>
          </cell>
          <cell r="J750" t="str">
            <v>PCS</v>
          </cell>
          <cell r="K750">
            <v>320000</v>
          </cell>
          <cell r="L750">
            <v>0</v>
          </cell>
          <cell r="M750">
            <v>0</v>
          </cell>
          <cell r="N750">
            <v>0</v>
          </cell>
        </row>
        <row r="751">
          <cell r="G751" t="str">
            <v>4979006113044</v>
          </cell>
          <cell r="H751" t="str">
            <v>4979006113044</v>
          </cell>
          <cell r="I751" t="str">
            <v>SK-II- Kem dưỡng da Power Renew Cream 80g</v>
          </cell>
          <cell r="J751" t="str">
            <v>PCS</v>
          </cell>
          <cell r="K751">
            <v>3500000</v>
          </cell>
          <cell r="L751">
            <v>0</v>
          </cell>
          <cell r="M751">
            <v>0</v>
          </cell>
          <cell r="N751">
            <v>0</v>
          </cell>
        </row>
        <row r="752">
          <cell r="G752" t="str">
            <v>4550557369502</v>
          </cell>
          <cell r="H752" t="str">
            <v>4550557369502</v>
          </cell>
          <cell r="I752" t="str">
            <v>LABEL- Kem đêm Retinol Skin Cream 175gr</v>
          </cell>
          <cell r="J752" t="str">
            <v>PCS</v>
          </cell>
          <cell r="K752">
            <v>365000</v>
          </cell>
          <cell r="L752">
            <v>0</v>
          </cell>
          <cell r="M752">
            <v>0</v>
          </cell>
          <cell r="N752">
            <v>0</v>
          </cell>
        </row>
        <row r="753">
          <cell r="G753" t="str">
            <v>4550516705198</v>
          </cell>
          <cell r="H753" t="str">
            <v>4550516705198</v>
          </cell>
          <cell r="I753" t="str">
            <v>SHISEIDO-Kem dưỡng cấp ẩm chuyên sâu 50g</v>
          </cell>
          <cell r="J753" t="str">
            <v>PCS</v>
          </cell>
          <cell r="K753">
            <v>255000</v>
          </cell>
          <cell r="L753">
            <v>0</v>
          </cell>
          <cell r="M753">
            <v>0</v>
          </cell>
          <cell r="N753">
            <v>0</v>
          </cell>
        </row>
        <row r="754">
          <cell r="G754" t="str">
            <v>4524734505038</v>
          </cell>
          <cell r="H754" t="str">
            <v>4524734505038</v>
          </cell>
          <cell r="I754" t="str">
            <v>Dr.Ci:Labo- Kem dưỡng LaboLabo se lỗ chân lông 90g</v>
          </cell>
          <cell r="J754" t="str">
            <v>PCS</v>
          </cell>
          <cell r="K754">
            <v>629000</v>
          </cell>
          <cell r="L754">
            <v>0</v>
          </cell>
          <cell r="M754">
            <v>0</v>
          </cell>
          <cell r="N754">
            <v>0</v>
          </cell>
        </row>
        <row r="755">
          <cell r="G755" t="str">
            <v>4589505171195</v>
          </cell>
          <cell r="H755" t="str">
            <v>4589505171195</v>
          </cell>
          <cell r="I755" t="str">
            <v>LOTUS COSMETICS- Kem dưỡng trắng da Hasuko 50g</v>
          </cell>
          <cell r="J755" t="str">
            <v>PCS</v>
          </cell>
          <cell r="K755">
            <v>690000</v>
          </cell>
          <cell r="L755">
            <v>0</v>
          </cell>
          <cell r="M755">
            <v>0</v>
          </cell>
          <cell r="N755">
            <v>0</v>
          </cell>
        </row>
        <row r="756">
          <cell r="G756" t="str">
            <v>4909978221539</v>
          </cell>
          <cell r="H756" t="str">
            <v>4909978221539</v>
          </cell>
          <cell r="I756" t="str">
            <v>SHISEIDO- Kem siêu dưỡng ẩm Aqualabel 111g</v>
          </cell>
          <cell r="J756" t="str">
            <v>PCS</v>
          </cell>
          <cell r="K756">
            <v>450000</v>
          </cell>
          <cell r="L756">
            <v>0</v>
          </cell>
          <cell r="M756">
            <v>0</v>
          </cell>
          <cell r="N756">
            <v>0</v>
          </cell>
        </row>
        <row r="757">
          <cell r="G757" t="str">
            <v>4549813007685</v>
          </cell>
          <cell r="H757" t="str">
            <v>4549813007685</v>
          </cell>
          <cell r="I757" t="str">
            <v>ABL- KEM DƯỠNG NMN LOẠI ALCOHOL FREE 270G</v>
          </cell>
          <cell r="J757" t="str">
            <v>PCS</v>
          </cell>
          <cell r="K757">
            <v>255000</v>
          </cell>
          <cell r="L757">
            <v>0</v>
          </cell>
          <cell r="M757">
            <v>0</v>
          </cell>
          <cell r="N757">
            <v>0</v>
          </cell>
        </row>
        <row r="758">
          <cell r="G758" t="str">
            <v>4901301238818</v>
          </cell>
          <cell r="H758" t="str">
            <v>4901301238818</v>
          </cell>
          <cell r="I758" t="str">
            <v>KAO- Kem dưỡng Curel trắng da 40g</v>
          </cell>
          <cell r="J758" t="str">
            <v>PCS</v>
          </cell>
          <cell r="K758">
            <v>340000</v>
          </cell>
          <cell r="L758">
            <v>0</v>
          </cell>
          <cell r="M758">
            <v>0</v>
          </cell>
          <cell r="N758">
            <v>0</v>
          </cell>
        </row>
        <row r="759">
          <cell r="G759" t="str">
            <v>4901301438638</v>
          </cell>
          <cell r="H759" t="str">
            <v>4901301438638</v>
          </cell>
          <cell r="I759" t="str">
            <v>KAO -Set 2 kem dưỡng Nivea 169gr + 56gr bản noel</v>
          </cell>
          <cell r="J759" t="str">
            <v>PCS</v>
          </cell>
          <cell r="K759">
            <v>325000</v>
          </cell>
          <cell r="L759">
            <v>0</v>
          </cell>
          <cell r="M759">
            <v>0</v>
          </cell>
          <cell r="N759">
            <v>0</v>
          </cell>
        </row>
        <row r="760">
          <cell r="G760" t="str">
            <v>4580168602521</v>
          </cell>
          <cell r="H760" t="str">
            <v>4580168602521</v>
          </cell>
          <cell r="I760" t="str">
            <v>ELLE VIE- Kem dưỡng da tinh chất Gạo 50g</v>
          </cell>
          <cell r="J760" t="str">
            <v>PCS</v>
          </cell>
          <cell r="K760">
            <v>225000</v>
          </cell>
          <cell r="L760">
            <v>0</v>
          </cell>
          <cell r="M760">
            <v>0</v>
          </cell>
          <cell r="N760">
            <v>0</v>
          </cell>
        </row>
        <row r="761">
          <cell r="G761" t="str">
            <v>4901301236210</v>
          </cell>
          <cell r="H761" t="str">
            <v>4901301236210</v>
          </cell>
          <cell r="I761" t="str">
            <v>KAO- Kem dưỡng Curel cấp ẩm sâu 40g</v>
          </cell>
          <cell r="J761" t="str">
            <v>PCS</v>
          </cell>
          <cell r="K761">
            <v>340000</v>
          </cell>
          <cell r="L761">
            <v>0</v>
          </cell>
          <cell r="M761">
            <v>0</v>
          </cell>
          <cell r="N761">
            <v>0</v>
          </cell>
        </row>
        <row r="762">
          <cell r="G762" t="str">
            <v>4909978164355</v>
          </cell>
          <cell r="H762" t="str">
            <v>4909978164355</v>
          </cell>
          <cell r="I762" t="str">
            <v>SHISEIDO- KEM DƯỠNG DA ELIXIR CHỐNG LÃO HÓA 50G N</v>
          </cell>
          <cell r="J762" t="str">
            <v>PCS</v>
          </cell>
          <cell r="K762">
            <v>2450000</v>
          </cell>
          <cell r="L762">
            <v>1</v>
          </cell>
          <cell r="M762">
            <v>0</v>
          </cell>
          <cell r="N762">
            <v>1</v>
          </cell>
        </row>
        <row r="763">
          <cell r="G763" t="str">
            <v>4901417621733</v>
          </cell>
          <cell r="H763" t="str">
            <v>4901417621733</v>
          </cell>
          <cell r="I763" t="str">
            <v>KRACIE- Kem dưỡng trắng da trị mụn Hadabisei (50g)</v>
          </cell>
          <cell r="J763" t="str">
            <v>PCS</v>
          </cell>
          <cell r="K763">
            <v>269000</v>
          </cell>
          <cell r="L763">
            <v>0</v>
          </cell>
          <cell r="M763">
            <v>0</v>
          </cell>
          <cell r="N763">
            <v>0</v>
          </cell>
        </row>
        <row r="764">
          <cell r="G764" t="str">
            <v>4571365222087</v>
          </cell>
          <cell r="H764" t="str">
            <v>4571365222087</v>
          </cell>
          <cell r="I764" t="str">
            <v>HADAOMOI- Gel dưỡng ẩm tế bào gốc Suhada 290g</v>
          </cell>
          <cell r="J764" t="str">
            <v>PCS</v>
          </cell>
          <cell r="K764">
            <v>210000</v>
          </cell>
          <cell r="L764">
            <v>11</v>
          </cell>
          <cell r="M764">
            <v>0</v>
          </cell>
          <cell r="N764">
            <v>11</v>
          </cell>
        </row>
        <row r="765">
          <cell r="G765" t="str">
            <v>4550516704078</v>
          </cell>
          <cell r="H765" t="str">
            <v>4550516704078</v>
          </cell>
          <cell r="I765" t="str">
            <v>SHISEIDO-Kem trắng da Senka ban đêm 50g</v>
          </cell>
          <cell r="J765" t="str">
            <v>PCS</v>
          </cell>
          <cell r="K765">
            <v>269000</v>
          </cell>
          <cell r="L765">
            <v>1</v>
          </cell>
          <cell r="M765">
            <v>0</v>
          </cell>
          <cell r="N765">
            <v>1</v>
          </cell>
        </row>
        <row r="766">
          <cell r="G766" t="str">
            <v>4902468236167</v>
          </cell>
          <cell r="H766" t="str">
            <v>4902468236167</v>
          </cell>
          <cell r="I766" t="str">
            <v>MEISHOKU- Kem dưỡng sáng da chống lão hóa-55g</v>
          </cell>
          <cell r="J766" t="str">
            <v>PCS</v>
          </cell>
          <cell r="K766">
            <v>295000</v>
          </cell>
          <cell r="L766">
            <v>1</v>
          </cell>
          <cell r="M766">
            <v>0</v>
          </cell>
          <cell r="N766">
            <v>1</v>
          </cell>
        </row>
        <row r="767">
          <cell r="G767" t="str">
            <v>4952458300842</v>
          </cell>
          <cell r="H767" t="str">
            <v>4952458300842</v>
          </cell>
          <cell r="I767" t="str">
            <v>JANAMI- Kem dưỡng sáng mờ nám Bihaku gel cream 30g</v>
          </cell>
          <cell r="J767" t="str">
            <v>PCS</v>
          </cell>
          <cell r="K767">
            <v>880000</v>
          </cell>
          <cell r="L767">
            <v>6</v>
          </cell>
          <cell r="M767">
            <v>0</v>
          </cell>
          <cell r="N767">
            <v>6</v>
          </cell>
        </row>
        <row r="768">
          <cell r="G768" t="str">
            <v>4902468297021</v>
          </cell>
          <cell r="H768" t="str">
            <v>4902468297021</v>
          </cell>
          <cell r="I768" t="str">
            <v>MEISHOKU- Kem dưỡng da dịu nhẹ 45g</v>
          </cell>
          <cell r="J768" t="str">
            <v>PCS</v>
          </cell>
          <cell r="K768">
            <v>435000</v>
          </cell>
          <cell r="L768">
            <v>5</v>
          </cell>
          <cell r="M768">
            <v>0</v>
          </cell>
          <cell r="N768">
            <v>5</v>
          </cell>
        </row>
        <row r="769">
          <cell r="G769" t="str">
            <v>4979006083279</v>
          </cell>
          <cell r="H769" t="str">
            <v>4979006083279</v>
          </cell>
          <cell r="I769" t="str">
            <v>SK-II- Kem dưỡng Skin Power Airy Milky Lotion 80g</v>
          </cell>
          <cell r="J769" t="str">
            <v>PCS</v>
          </cell>
          <cell r="K769">
            <v>2950000</v>
          </cell>
          <cell r="L769">
            <v>0</v>
          </cell>
          <cell r="M769">
            <v>0</v>
          </cell>
          <cell r="N769">
            <v>0</v>
          </cell>
        </row>
        <row r="770">
          <cell r="G770" t="str">
            <v>4902468820007</v>
          </cell>
          <cell r="H770" t="str">
            <v>4902468820007</v>
          </cell>
          <cell r="I770" t="str">
            <v>MEISHOKU- Tinh chất dưỡng ẩm chuyên sâu 30ml</v>
          </cell>
          <cell r="J770" t="str">
            <v>PCS</v>
          </cell>
          <cell r="K770">
            <v>555000</v>
          </cell>
          <cell r="L770">
            <v>5</v>
          </cell>
          <cell r="M770">
            <v>-2</v>
          </cell>
          <cell r="N770">
            <v>3</v>
          </cell>
        </row>
        <row r="771">
          <cell r="G771" t="str">
            <v>4550516704085</v>
          </cell>
          <cell r="H771" t="str">
            <v>4550516704085</v>
          </cell>
          <cell r="I771" t="str">
            <v>SHISEIDO-Kem trắng da Senka CN ban ngày 50g</v>
          </cell>
          <cell r="J771" t="str">
            <v>PCS</v>
          </cell>
          <cell r="K771">
            <v>269000</v>
          </cell>
          <cell r="L771">
            <v>0</v>
          </cell>
          <cell r="M771">
            <v>0</v>
          </cell>
          <cell r="N771">
            <v>0</v>
          </cell>
        </row>
        <row r="772">
          <cell r="G772" t="str">
            <v>4901301334534</v>
          </cell>
          <cell r="H772" t="str">
            <v>4901301334534</v>
          </cell>
          <cell r="I772" t="str">
            <v>KAO- Kem dưỡng Curel chuyên sâu cho da lão hoá 40g</v>
          </cell>
          <cell r="J772" t="str">
            <v>PCS</v>
          </cell>
          <cell r="K772">
            <v>340000</v>
          </cell>
          <cell r="L772">
            <v>0</v>
          </cell>
          <cell r="M772">
            <v>0</v>
          </cell>
          <cell r="N772">
            <v>0</v>
          </cell>
        </row>
        <row r="773">
          <cell r="G773" t="str">
            <v>4902468820014</v>
          </cell>
          <cell r="H773" t="str">
            <v>4902468820014</v>
          </cell>
          <cell r="I773" t="str">
            <v>MEISHOKU- Kem gel dưỡng ẩm phục hồi chuyên sâu 50g</v>
          </cell>
          <cell r="J773" t="str">
            <v>PCS</v>
          </cell>
          <cell r="K773">
            <v>575000</v>
          </cell>
          <cell r="L773">
            <v>4</v>
          </cell>
          <cell r="M773">
            <v>-3</v>
          </cell>
          <cell r="N773">
            <v>1</v>
          </cell>
        </row>
        <row r="774">
          <cell r="G774" t="str">
            <v>4987107626530</v>
          </cell>
          <cell r="H774" t="str">
            <v>4987107626530</v>
          </cell>
          <cell r="I774" t="str">
            <v>TRANSINO-Kem dưỡng đặc trị nám Whitening EX-35g</v>
          </cell>
          <cell r="J774" t="str">
            <v>PCS</v>
          </cell>
          <cell r="K774">
            <v>1110000</v>
          </cell>
          <cell r="L774">
            <v>4</v>
          </cell>
          <cell r="M774">
            <v>0</v>
          </cell>
          <cell r="N774">
            <v>4</v>
          </cell>
        </row>
        <row r="775">
          <cell r="G775" t="str">
            <v>4571365222278</v>
          </cell>
          <cell r="H775" t="str">
            <v>4571365222278</v>
          </cell>
          <cell r="I775" t="str">
            <v>HADAOMOI- Moisturizing All In One Gel (290g)</v>
          </cell>
          <cell r="J775" t="str">
            <v>PCS</v>
          </cell>
          <cell r="K775">
            <v>210000</v>
          </cell>
          <cell r="L775">
            <v>0</v>
          </cell>
          <cell r="M775">
            <v>0</v>
          </cell>
          <cell r="N775">
            <v>0</v>
          </cell>
        </row>
        <row r="776">
          <cell r="G776" t="str">
            <v>4524734500743</v>
          </cell>
          <cell r="H776" t="str">
            <v>4524734500743</v>
          </cell>
          <cell r="I776" t="str">
            <v>Dr.Ci:Labo- Kem dưỡng LaboLabo se lỗ chân lông 90g</v>
          </cell>
          <cell r="J776" t="str">
            <v>PCS</v>
          </cell>
          <cell r="K776">
            <v>570000</v>
          </cell>
          <cell r="L776">
            <v>0</v>
          </cell>
          <cell r="M776">
            <v>0</v>
          </cell>
          <cell r="N776">
            <v>0</v>
          </cell>
        </row>
        <row r="777">
          <cell r="G777" t="str">
            <v>4987241169702</v>
          </cell>
          <cell r="H777" t="str">
            <v>4987241169702</v>
          </cell>
          <cell r="I777" t="str">
            <v>ROHTO- Kem dưỡng Melano CC Whitening Gel (100g)</v>
          </cell>
          <cell r="J777" t="str">
            <v>PCS</v>
          </cell>
          <cell r="K777">
            <v>381000</v>
          </cell>
          <cell r="L777">
            <v>5</v>
          </cell>
          <cell r="M777">
            <v>-1</v>
          </cell>
          <cell r="N777">
            <v>4</v>
          </cell>
        </row>
        <row r="778">
          <cell r="G778" t="str">
            <v>4513574037830</v>
          </cell>
          <cell r="H778" t="str">
            <v>4513574037830</v>
          </cell>
          <cell r="I778" t="str">
            <v>KUMANO- Gel dưỡng chiết xuất ý dĩ (300g)</v>
          </cell>
          <cell r="J778" t="str">
            <v>PCS</v>
          </cell>
          <cell r="K778">
            <v>189000</v>
          </cell>
          <cell r="L778">
            <v>0</v>
          </cell>
          <cell r="M778">
            <v>0</v>
          </cell>
          <cell r="N778">
            <v>0</v>
          </cell>
        </row>
        <row r="779">
          <cell r="G779" t="str">
            <v>4909978164461</v>
          </cell>
          <cell r="H779" t="str">
            <v>4909978164461</v>
          </cell>
          <cell r="I779" t="str">
            <v>SHISEIDO- Kem siêu dưỡng ẩm Aqualabel (90g)</v>
          </cell>
          <cell r="J779" t="str">
            <v>PCS</v>
          </cell>
          <cell r="K779">
            <v>430000</v>
          </cell>
          <cell r="L779">
            <v>10</v>
          </cell>
          <cell r="M779">
            <v>0</v>
          </cell>
          <cell r="N779">
            <v>10</v>
          </cell>
        </row>
        <row r="780">
          <cell r="G780" t="str">
            <v>4902468816017</v>
          </cell>
          <cell r="H780" t="str">
            <v>4902468816017</v>
          </cell>
          <cell r="I780" t="str">
            <v>MEISHOKU- Kem dưỡng trắng mịn Cvita 45g</v>
          </cell>
          <cell r="J780" t="str">
            <v>PCS</v>
          </cell>
          <cell r="K780">
            <v>455000</v>
          </cell>
          <cell r="L780">
            <v>5</v>
          </cell>
          <cell r="M780">
            <v>0</v>
          </cell>
          <cell r="N780">
            <v>5</v>
          </cell>
        </row>
        <row r="781">
          <cell r="G781" t="str">
            <v>4589687935028</v>
          </cell>
          <cell r="H781" t="str">
            <v>4589687935028</v>
          </cell>
          <cell r="I781" t="str">
            <v>API- Kem dưỡng tái sinh da 82x AI Stem Cell 10ml</v>
          </cell>
          <cell r="J781" t="str">
            <v>PCS</v>
          </cell>
          <cell r="K781">
            <v>990000</v>
          </cell>
          <cell r="L781">
            <v>0</v>
          </cell>
          <cell r="M781">
            <v>0</v>
          </cell>
          <cell r="N781">
            <v>0</v>
          </cell>
        </row>
        <row r="782">
          <cell r="G782" t="str">
            <v>4589890530393</v>
          </cell>
          <cell r="H782" t="str">
            <v>4589890530393</v>
          </cell>
          <cell r="I782" t="str">
            <v>M&amp;Y- Gel dưỡng NMN Collagen All in one 280g</v>
          </cell>
          <cell r="J782" t="str">
            <v>PCS</v>
          </cell>
          <cell r="K782">
            <v>165000</v>
          </cell>
          <cell r="L782">
            <v>0</v>
          </cell>
          <cell r="M782">
            <v>0</v>
          </cell>
          <cell r="N782">
            <v>0</v>
          </cell>
        </row>
        <row r="783">
          <cell r="G783" t="str">
            <v>4533899286829</v>
          </cell>
          <cell r="H783" t="str">
            <v>4533899286829</v>
          </cell>
          <cell r="I783" t="str">
            <v>ATTENIR – Kem dưỡng trắng ban đêm 35g</v>
          </cell>
          <cell r="J783" t="str">
            <v>PCS</v>
          </cell>
          <cell r="K783">
            <v>1350000</v>
          </cell>
          <cell r="L783">
            <v>15</v>
          </cell>
          <cell r="M783">
            <v>0</v>
          </cell>
          <cell r="N783">
            <v>15</v>
          </cell>
        </row>
        <row r="784">
          <cell r="G784" t="str">
            <v>4909978252250</v>
          </cell>
          <cell r="H784" t="str">
            <v>4909978252250</v>
          </cell>
          <cell r="I784" t="str">
            <v>SHISEIDO- Kem dưỡng trắng da Aqualabel 5in1 (108g)</v>
          </cell>
          <cell r="J784" t="str">
            <v>PCS</v>
          </cell>
          <cell r="K784">
            <v>495000</v>
          </cell>
          <cell r="L784">
            <v>0</v>
          </cell>
          <cell r="M784">
            <v>0</v>
          </cell>
          <cell r="N784">
            <v>0</v>
          </cell>
        </row>
        <row r="785">
          <cell r="G785" t="str">
            <v>4571365223138</v>
          </cell>
          <cell r="H785" t="str">
            <v>4571365223138</v>
          </cell>
          <cell r="I785" t="str">
            <v>HADAOMOI- Suhada White All In One Gel (290g)</v>
          </cell>
          <cell r="J785" t="str">
            <v>PCS</v>
          </cell>
          <cell r="K785">
            <v>210000</v>
          </cell>
          <cell r="L785">
            <v>11</v>
          </cell>
          <cell r="M785">
            <v>0</v>
          </cell>
          <cell r="N785">
            <v>11</v>
          </cell>
        </row>
        <row r="786">
          <cell r="G786" t="str">
            <v>4992440018898</v>
          </cell>
          <cell r="H786" t="str">
            <v>4992440018898</v>
          </cell>
          <cell r="I786" t="str">
            <v>ISHIZAWA- KEM THU NHỎ LỖ CHÂN LÔNG SQS (15ML)</v>
          </cell>
          <cell r="J786" t="str">
            <v>PCS</v>
          </cell>
          <cell r="K786">
            <v>390000</v>
          </cell>
          <cell r="L786">
            <v>0</v>
          </cell>
          <cell r="M786">
            <v>0</v>
          </cell>
          <cell r="N786">
            <v>0</v>
          </cell>
        </row>
        <row r="787">
          <cell r="G787" t="str">
            <v>4550516705181</v>
          </cell>
          <cell r="H787" t="str">
            <v>4550516705181</v>
          </cell>
          <cell r="I787" t="str">
            <v>SHISEIDO-Kem dưỡng cấp ẩm chuyên sâu 50g</v>
          </cell>
          <cell r="J787" t="str">
            <v>PCS</v>
          </cell>
          <cell r="K787">
            <v>230000</v>
          </cell>
          <cell r="L787">
            <v>0</v>
          </cell>
          <cell r="M787">
            <v>0</v>
          </cell>
          <cell r="N787">
            <v>0</v>
          </cell>
        </row>
        <row r="788">
          <cell r="G788" t="str">
            <v>4513574037847</v>
          </cell>
          <cell r="H788" t="str">
            <v>4513574037847</v>
          </cell>
          <cell r="I788" t="str">
            <v>KUMANO- Gel dưỡng chiết xuất mật ong (300g)</v>
          </cell>
          <cell r="J788" t="str">
            <v>PCS</v>
          </cell>
          <cell r="K788">
            <v>189000</v>
          </cell>
          <cell r="L788">
            <v>0</v>
          </cell>
          <cell r="M788">
            <v>0</v>
          </cell>
          <cell r="N788">
            <v>0</v>
          </cell>
        </row>
        <row r="789">
          <cell r="G789" t="str">
            <v>4982304665368</v>
          </cell>
          <cell r="H789" t="str">
            <v>4982304665368</v>
          </cell>
          <cell r="I789" t="str">
            <v>YUKINA- Kem dưỡng trị nám trắng da (50g)</v>
          </cell>
          <cell r="J789" t="str">
            <v>PCS</v>
          </cell>
          <cell r="K789">
            <v>1100000</v>
          </cell>
          <cell r="L789">
            <v>0</v>
          </cell>
          <cell r="M789">
            <v>0</v>
          </cell>
          <cell r="N789">
            <v>0</v>
          </cell>
        </row>
        <row r="790">
          <cell r="G790" t="str">
            <v>4987036437016</v>
          </cell>
          <cell r="H790" t="str">
            <v>4987036437016</v>
          </cell>
          <cell r="I790" t="str">
            <v>OMI BROTHERHOOD- Thạch dưỡng môi lành tính 10g</v>
          </cell>
          <cell r="J790" t="str">
            <v>PCS</v>
          </cell>
          <cell r="K790">
            <v>119000</v>
          </cell>
          <cell r="L790">
            <v>0</v>
          </cell>
          <cell r="M790">
            <v>0</v>
          </cell>
          <cell r="N790">
            <v>0</v>
          </cell>
        </row>
        <row r="791">
          <cell r="G791" t="str">
            <v>4987241145676</v>
          </cell>
          <cell r="H791" t="str">
            <v>4987241145676</v>
          </cell>
          <cell r="I791" t="str">
            <v>ROHTO- Kem dưỡng trắng HadaLabo SPF 50+(90g)</v>
          </cell>
          <cell r="J791" t="str">
            <v>PCS</v>
          </cell>
          <cell r="K791">
            <v>456000</v>
          </cell>
          <cell r="L791">
            <v>10</v>
          </cell>
          <cell r="M791">
            <v>0</v>
          </cell>
          <cell r="N791">
            <v>10</v>
          </cell>
        </row>
        <row r="792">
          <cell r="G792" t="str">
            <v>4909978997038</v>
          </cell>
          <cell r="H792" t="str">
            <v>4909978997038</v>
          </cell>
          <cell r="I792" t="str">
            <v>SHISEIDO- Kem siêu dưỡng ẩm Aqualabel (90g)</v>
          </cell>
          <cell r="J792" t="str">
            <v>PCS</v>
          </cell>
          <cell r="K792">
            <v>450000</v>
          </cell>
          <cell r="L792">
            <v>0</v>
          </cell>
          <cell r="M792">
            <v>0</v>
          </cell>
          <cell r="N792">
            <v>0</v>
          </cell>
        </row>
        <row r="793">
          <cell r="G793" t="str">
            <v>4513574037854</v>
          </cell>
          <cell r="H793" t="str">
            <v>4513574037854</v>
          </cell>
          <cell r="I793" t="str">
            <v>KUMANO- Gel dưỡng chiết xuất rau má (300g)</v>
          </cell>
          <cell r="J793" t="str">
            <v>PCS</v>
          </cell>
          <cell r="K793">
            <v>189000</v>
          </cell>
          <cell r="L793">
            <v>0</v>
          </cell>
          <cell r="M793">
            <v>0</v>
          </cell>
          <cell r="N793">
            <v>0</v>
          </cell>
        </row>
        <row r="794">
          <cell r="G794" t="str">
            <v>4909978263126</v>
          </cell>
          <cell r="H794" t="str">
            <v>4909978263126</v>
          </cell>
          <cell r="I794" t="str">
            <v>SHISEIDO- Kem dưỡng ẩm đa năng Aqualabel (90g)</v>
          </cell>
          <cell r="J794" t="str">
            <v>PCS</v>
          </cell>
          <cell r="K794">
            <v>495000</v>
          </cell>
          <cell r="L794">
            <v>5</v>
          </cell>
          <cell r="M794">
            <v>0</v>
          </cell>
          <cell r="N794">
            <v>5</v>
          </cell>
        </row>
        <row r="795">
          <cell r="G795" t="str">
            <v>4971710381498</v>
          </cell>
          <cell r="H795" t="str">
            <v>4971710381498</v>
          </cell>
          <cell r="I795" t="str">
            <v>KOSE- Kem dưỡng trắng Moisture Mild White(55g)</v>
          </cell>
          <cell r="J795" t="str">
            <v>PCS</v>
          </cell>
          <cell r="K795">
            <v>300000</v>
          </cell>
          <cell r="L795">
            <v>0</v>
          </cell>
          <cell r="M795">
            <v>0</v>
          </cell>
          <cell r="N795">
            <v>0</v>
          </cell>
        </row>
        <row r="796">
          <cell r="G796" t="str">
            <v>4964653103647</v>
          </cell>
          <cell r="H796" t="str">
            <v>4964653103647</v>
          </cell>
          <cell r="I796" t="str">
            <v>JUNCOSME- Gel dưỡng da 6 trong 1 Bage (80g)</v>
          </cell>
          <cell r="J796" t="str">
            <v>PCS</v>
          </cell>
          <cell r="K796">
            <v>350000</v>
          </cell>
          <cell r="L796">
            <v>0</v>
          </cell>
          <cell r="M796">
            <v>0</v>
          </cell>
          <cell r="N796">
            <v>0</v>
          </cell>
        </row>
        <row r="797">
          <cell r="G797" t="str">
            <v>4902468816024</v>
          </cell>
          <cell r="H797" t="str">
            <v>4902468816024</v>
          </cell>
          <cell r="I797" t="str">
            <v>MEISHOKU- Tinh chất dưỡng Cvita 30g</v>
          </cell>
          <cell r="J797" t="str">
            <v>PCS</v>
          </cell>
          <cell r="K797">
            <v>535000</v>
          </cell>
          <cell r="L797">
            <v>6</v>
          </cell>
          <cell r="M797">
            <v>0</v>
          </cell>
          <cell r="N797">
            <v>6</v>
          </cell>
        </row>
        <row r="798">
          <cell r="G798" t="str">
            <v>4979006101416</v>
          </cell>
          <cell r="H798" t="str">
            <v>4979006101416</v>
          </cell>
          <cell r="I798" t="str">
            <v>SK-II- Kem dưỡng da Skin Power Advanced 80g</v>
          </cell>
          <cell r="J798" t="str">
            <v>PCS</v>
          </cell>
          <cell r="K798">
            <v>3440000</v>
          </cell>
          <cell r="L798">
            <v>0</v>
          </cell>
          <cell r="M798">
            <v>0</v>
          </cell>
          <cell r="N798">
            <v>0</v>
          </cell>
        </row>
        <row r="799">
          <cell r="G799" t="str">
            <v>4909978164485</v>
          </cell>
          <cell r="H799" t="str">
            <v>4909978164485</v>
          </cell>
          <cell r="I799" t="str">
            <v>SHISEIDO- Kem dưỡng trắng da Aqualabel 5in1 90G</v>
          </cell>
          <cell r="J799" t="str">
            <v>PCS</v>
          </cell>
          <cell r="K799">
            <v>450000</v>
          </cell>
          <cell r="L799">
            <v>10</v>
          </cell>
          <cell r="M799">
            <v>0</v>
          </cell>
          <cell r="N799">
            <v>10</v>
          </cell>
        </row>
        <row r="800">
          <cell r="G800" t="str">
            <v>4979006101355</v>
          </cell>
          <cell r="H800" t="str">
            <v>4979006101355</v>
          </cell>
          <cell r="I800" t="str">
            <v>SK-II- Kem dưỡng Skin Power Advanced Airy Cream80g</v>
          </cell>
          <cell r="J800" t="str">
            <v>PCS</v>
          </cell>
          <cell r="K800">
            <v>3440000</v>
          </cell>
          <cell r="L800">
            <v>0</v>
          </cell>
          <cell r="M800">
            <v>0</v>
          </cell>
          <cell r="N800">
            <v>0</v>
          </cell>
        </row>
        <row r="801">
          <cell r="G801" t="str">
            <v>4902468330100</v>
          </cell>
          <cell r="H801" t="str">
            <v>4902468330100</v>
          </cell>
          <cell r="I801" t="str">
            <v>MEISHOKU- Gel dưỡng trắng giảm nhăn 50g</v>
          </cell>
          <cell r="J801" t="str">
            <v>PCS</v>
          </cell>
          <cell r="K801">
            <v>465000</v>
          </cell>
          <cell r="L801">
            <v>10</v>
          </cell>
          <cell r="M801">
            <v>0</v>
          </cell>
          <cell r="N801">
            <v>10</v>
          </cell>
        </row>
        <row r="802">
          <cell r="G802" t="str">
            <v>4902468236051</v>
          </cell>
          <cell r="H802" t="str">
            <v>4902468236051</v>
          </cell>
          <cell r="I802" t="str">
            <v>MEISHOKU- Kem dưỡng sáng da chống lão hóa-55g</v>
          </cell>
          <cell r="J802" t="str">
            <v>PCS</v>
          </cell>
          <cell r="K802">
            <v>295000</v>
          </cell>
          <cell r="L802">
            <v>0</v>
          </cell>
          <cell r="M802">
            <v>0</v>
          </cell>
          <cell r="N802">
            <v>0</v>
          </cell>
        </row>
        <row r="803">
          <cell r="G803" t="str">
            <v>4971710384000</v>
          </cell>
          <cell r="H803" t="str">
            <v>4971710384000</v>
          </cell>
          <cell r="I803" t="str">
            <v>KOSE- Gel dưỡng da chống lão hóa Grace One (100g)</v>
          </cell>
          <cell r="J803" t="str">
            <v>PCS</v>
          </cell>
          <cell r="K803">
            <v>390000</v>
          </cell>
          <cell r="L803">
            <v>0</v>
          </cell>
          <cell r="M803">
            <v>0</v>
          </cell>
          <cell r="N803">
            <v>0</v>
          </cell>
        </row>
        <row r="804">
          <cell r="G804" t="str">
            <v>4987241155774</v>
          </cell>
          <cell r="H804" t="str">
            <v>4987241155774</v>
          </cell>
          <cell r="I804" t="str">
            <v>ROHTO- Gel dưỡng ẩm HadaLaboKoi-Gokujyun-100g</v>
          </cell>
          <cell r="J804" t="str">
            <v>PCS</v>
          </cell>
          <cell r="K804">
            <v>446000</v>
          </cell>
          <cell r="L804">
            <v>8</v>
          </cell>
          <cell r="M804">
            <v>0</v>
          </cell>
          <cell r="N804">
            <v>8</v>
          </cell>
        </row>
        <row r="805">
          <cell r="G805" t="str">
            <v>4909978984366</v>
          </cell>
          <cell r="H805" t="str">
            <v>4909978984366</v>
          </cell>
          <cell r="I805" t="str">
            <v xml:space="preserve">SHISEIDO- Kem dưỡng trắng da Aqualabel - 90g </v>
          </cell>
          <cell r="J805" t="str">
            <v>PCS</v>
          </cell>
          <cell r="K805">
            <v>450000</v>
          </cell>
          <cell r="L805">
            <v>0</v>
          </cell>
          <cell r="M805">
            <v>0</v>
          </cell>
          <cell r="N805">
            <v>0</v>
          </cell>
        </row>
        <row r="806">
          <cell r="G806" t="str">
            <v>4979006065114</v>
          </cell>
          <cell r="H806" t="str">
            <v>4979006065114</v>
          </cell>
          <cell r="I806" t="str">
            <v>SK-II- Kem trắng da Cellumination Deep Surge EX50g</v>
          </cell>
          <cell r="J806" t="str">
            <v>PCS</v>
          </cell>
          <cell r="K806">
            <v>3550000</v>
          </cell>
          <cell r="L806">
            <v>0</v>
          </cell>
          <cell r="M806">
            <v>0</v>
          </cell>
          <cell r="N806">
            <v>0</v>
          </cell>
        </row>
        <row r="807">
          <cell r="G807" t="str">
            <v>4909978164478</v>
          </cell>
          <cell r="H807" t="str">
            <v>4909978164478</v>
          </cell>
          <cell r="I807" t="str">
            <v>SHISEIDO- Kem dưỡng chống lão hoá Aqualabel 90g</v>
          </cell>
          <cell r="J807" t="str">
            <v>PCS</v>
          </cell>
          <cell r="K807">
            <v>450000</v>
          </cell>
          <cell r="L807">
            <v>15</v>
          </cell>
          <cell r="M807">
            <v>-1</v>
          </cell>
          <cell r="N807">
            <v>14</v>
          </cell>
        </row>
        <row r="808">
          <cell r="G808" t="str">
            <v>4513574038301</v>
          </cell>
          <cell r="H808" t="str">
            <v>4513574038301</v>
          </cell>
          <cell r="I808" t="str">
            <v>KUMANOYUSHI- Gel dưỡng ẩm da Deve 300g</v>
          </cell>
          <cell r="J808" t="str">
            <v>PCS</v>
          </cell>
          <cell r="K808">
            <v>199000</v>
          </cell>
          <cell r="L808">
            <v>0</v>
          </cell>
          <cell r="M808">
            <v>0</v>
          </cell>
          <cell r="N808">
            <v>0</v>
          </cell>
        </row>
        <row r="809">
          <cell r="G809" t="str">
            <v>4595641735030</v>
          </cell>
          <cell r="H809" t="str">
            <v>4595641735030</v>
          </cell>
          <cell r="I809" t="str">
            <v>M&amp;Y- Kem dưỡng tinh chất vàng &amp; Vitamin E 50g</v>
          </cell>
          <cell r="J809" t="str">
            <v>PCS</v>
          </cell>
          <cell r="K809">
            <v>350000</v>
          </cell>
          <cell r="L809">
            <v>0</v>
          </cell>
          <cell r="M809">
            <v>0</v>
          </cell>
          <cell r="N809">
            <v>0</v>
          </cell>
        </row>
        <row r="810">
          <cell r="G810" t="str">
            <v>4901872958238</v>
          </cell>
          <cell r="H810" t="str">
            <v>4901872958238</v>
          </cell>
          <cell r="I810" t="str">
            <v>SHISEIDO- Kem dưỡng chống lão hóa Aqualabel 5in1 - 90G</v>
          </cell>
          <cell r="J810" t="str">
            <v>PCS</v>
          </cell>
          <cell r="K810">
            <v>480000</v>
          </cell>
          <cell r="L810">
            <v>0</v>
          </cell>
          <cell r="M810">
            <v>0</v>
          </cell>
          <cell r="N810">
            <v>0</v>
          </cell>
        </row>
        <row r="811">
          <cell r="G811" t="str">
            <v>4909978207649</v>
          </cell>
          <cell r="H811" t="str">
            <v>4909978207649</v>
          </cell>
          <cell r="I811" t="str">
            <v>Elixir - Kem Dưỡng Da Ban Ngày 35ml</v>
          </cell>
          <cell r="J811" t="str">
            <v>PCS</v>
          </cell>
          <cell r="L811">
            <v>0</v>
          </cell>
          <cell r="M811">
            <v>0</v>
          </cell>
          <cell r="N811">
            <v>0</v>
          </cell>
        </row>
        <row r="812">
          <cell r="G812" t="str">
            <v>4971710308921</v>
          </cell>
          <cell r="H812" t="str">
            <v>4971710308921</v>
          </cell>
          <cell r="I812" t="str">
            <v>KOSE- Kem dưỡng tái tạo da, xóa nếp nhăn Q10(40g)</v>
          </cell>
          <cell r="J812" t="str">
            <v>PCS</v>
          </cell>
          <cell r="K812">
            <v>480000</v>
          </cell>
          <cell r="L812">
            <v>36</v>
          </cell>
          <cell r="M812">
            <v>-1</v>
          </cell>
          <cell r="N812">
            <v>35</v>
          </cell>
        </row>
        <row r="813">
          <cell r="G813" t="str">
            <v>4513574030015</v>
          </cell>
          <cell r="H813" t="str">
            <v>4513574030015</v>
          </cell>
          <cell r="I813" t="str">
            <v>HATOMUGI- Kem cấp ẩm &amp; dưỡng trắng ý dĩ (300g)</v>
          </cell>
          <cell r="J813" t="str">
            <v>PCS</v>
          </cell>
          <cell r="K813">
            <v>155000</v>
          </cell>
          <cell r="L813">
            <v>15</v>
          </cell>
          <cell r="M813">
            <v>-1</v>
          </cell>
          <cell r="N813">
            <v>14</v>
          </cell>
        </row>
        <row r="814">
          <cell r="G814" t="str">
            <v>4909978221522</v>
          </cell>
          <cell r="H814" t="str">
            <v>4909978221522</v>
          </cell>
          <cell r="I814" t="str">
            <v>SHISEIDO - Kem dưỡng trắng cấp ẩm toàn diện 111g</v>
          </cell>
          <cell r="J814" t="str">
            <v>PCS</v>
          </cell>
          <cell r="K814">
            <v>450000</v>
          </cell>
          <cell r="L814">
            <v>0</v>
          </cell>
          <cell r="M814">
            <v>0</v>
          </cell>
          <cell r="N814">
            <v>0</v>
          </cell>
        </row>
        <row r="815">
          <cell r="G815" t="str">
            <v>4580667070098</v>
          </cell>
          <cell r="H815" t="str">
            <v>4580667070098</v>
          </cell>
          <cell r="I815" t="str">
            <v xml:space="preserve">J'WHITE- Kem dưỡng tinh chất vàng 24K </v>
          </cell>
          <cell r="J815" t="str">
            <v>PCS</v>
          </cell>
          <cell r="K815">
            <v>445000</v>
          </cell>
          <cell r="L815">
            <v>0</v>
          </cell>
          <cell r="M815">
            <v>0</v>
          </cell>
          <cell r="N815">
            <v>0</v>
          </cell>
        </row>
        <row r="816">
          <cell r="G816" t="str">
            <v>4901301334527</v>
          </cell>
          <cell r="H816" t="str">
            <v>4901301334527</v>
          </cell>
          <cell r="I816" t="str">
            <v>KAO- Gel dưỡng Curel cấp ẩm chống lão hoá 40g</v>
          </cell>
          <cell r="J816" t="str">
            <v>PCS</v>
          </cell>
          <cell r="K816">
            <v>340000</v>
          </cell>
          <cell r="L816">
            <v>0</v>
          </cell>
          <cell r="M816">
            <v>0</v>
          </cell>
          <cell r="N816">
            <v>0</v>
          </cell>
        </row>
        <row r="817">
          <cell r="G817" t="str">
            <v>4987241143436</v>
          </cell>
          <cell r="H817" t="str">
            <v>4987241143436</v>
          </cell>
          <cell r="I817" t="str">
            <v>ROHTO- Gel chống lão hóa HadaLabo-Gokujyun-100g</v>
          </cell>
          <cell r="J817" t="str">
            <v>PCS</v>
          </cell>
          <cell r="K817">
            <v>350000</v>
          </cell>
          <cell r="L817">
            <v>0</v>
          </cell>
          <cell r="M817">
            <v>0</v>
          </cell>
          <cell r="N817">
            <v>0</v>
          </cell>
        </row>
        <row r="818">
          <cell r="G818" t="str">
            <v>4987241157600</v>
          </cell>
          <cell r="H818" t="str">
            <v>4987241157600</v>
          </cell>
          <cell r="I818" t="str">
            <v>ROHTO- Gel dưỡng trắng HadalaboKoi-Gokujyun-100g</v>
          </cell>
          <cell r="J818" t="str">
            <v>PCS</v>
          </cell>
          <cell r="K818">
            <v>446000</v>
          </cell>
          <cell r="L818">
            <v>5</v>
          </cell>
          <cell r="M818">
            <v>0</v>
          </cell>
          <cell r="N818">
            <v>5</v>
          </cell>
        </row>
        <row r="819">
          <cell r="G819" t="str">
            <v>4971710570236</v>
          </cell>
          <cell r="H819" t="str">
            <v>4971710570236</v>
          </cell>
          <cell r="I819" t="str">
            <v>KOSE SEKKISEI – Kem dưỡng sáng da 50g</v>
          </cell>
          <cell r="J819" t="str">
            <v>PCS</v>
          </cell>
          <cell r="K819">
            <v>1049000</v>
          </cell>
          <cell r="L819">
            <v>2</v>
          </cell>
          <cell r="M819">
            <v>0</v>
          </cell>
          <cell r="N819">
            <v>2</v>
          </cell>
        </row>
        <row r="820">
          <cell r="G820" t="str">
            <v>4571365222957</v>
          </cell>
          <cell r="H820" t="str">
            <v>4571365222957</v>
          </cell>
          <cell r="I820" t="str">
            <v>BISHOU AKARI- Dầu dưỡng đa năng NMN 100ml</v>
          </cell>
          <cell r="J820" t="str">
            <v>PCS</v>
          </cell>
          <cell r="K820">
            <v>230000</v>
          </cell>
          <cell r="L820">
            <v>0</v>
          </cell>
          <cell r="M820">
            <v>0</v>
          </cell>
          <cell r="N820">
            <v>0</v>
          </cell>
        </row>
        <row r="821">
          <cell r="G821" t="str">
            <v>4987107608703</v>
          </cell>
          <cell r="H821" t="str">
            <v>4987107608703</v>
          </cell>
          <cell r="I821" t="str">
            <v>DAIICHI SANKYO-Kem cải thiện mụn, viêm nang (6g)</v>
          </cell>
          <cell r="J821" t="str">
            <v>PCS</v>
          </cell>
          <cell r="K821">
            <v>395000</v>
          </cell>
          <cell r="L821">
            <v>0</v>
          </cell>
          <cell r="M821">
            <v>0</v>
          </cell>
          <cell r="N821">
            <v>0</v>
          </cell>
        </row>
        <row r="822">
          <cell r="G822" t="str">
            <v>4537715991683</v>
          </cell>
          <cell r="H822" t="str">
            <v>4537715991683</v>
          </cell>
          <cell r="I822" t="str">
            <v>BEAUTY WORLD- Mặt nạ ủ dưỡng tay (18mL)</v>
          </cell>
          <cell r="J822" t="str">
            <v>PCS</v>
          </cell>
          <cell r="K822">
            <v>125000</v>
          </cell>
          <cell r="L822">
            <v>0</v>
          </cell>
          <cell r="M822">
            <v>0</v>
          </cell>
          <cell r="N822">
            <v>0</v>
          </cell>
        </row>
        <row r="823">
          <cell r="G823" t="str">
            <v>4971710308631</v>
          </cell>
          <cell r="H823" t="str">
            <v>4971710308631</v>
          </cell>
          <cell r="I823" t="str">
            <v>KOSE-Mặt nạ dưỡng trắng và bổ sung collagen 5m</v>
          </cell>
          <cell r="J823" t="str">
            <v>PCS</v>
          </cell>
          <cell r="K823">
            <v>159000</v>
          </cell>
          <cell r="L823">
            <v>4</v>
          </cell>
          <cell r="M823">
            <v>0</v>
          </cell>
          <cell r="N823">
            <v>4</v>
          </cell>
        </row>
        <row r="824">
          <cell r="G824" t="str">
            <v>4992440034713</v>
          </cell>
          <cell r="H824" t="str">
            <v>4992440034713</v>
          </cell>
          <cell r="I824" t="str">
            <v xml:space="preserve">KEANA- Mặt nạ cám gạo 10 miếng </v>
          </cell>
          <cell r="J824" t="str">
            <v>PCS</v>
          </cell>
          <cell r="K824">
            <v>250000</v>
          </cell>
          <cell r="L824">
            <v>24</v>
          </cell>
          <cell r="M824">
            <v>0</v>
          </cell>
          <cell r="N824">
            <v>24</v>
          </cell>
        </row>
        <row r="825">
          <cell r="G825" t="str">
            <v>4515061190226</v>
          </cell>
          <cell r="H825" t="str">
            <v>4515061190226</v>
          </cell>
          <cell r="I825" t="str">
            <v>SABORINO_Mặt nạ buổi sáng hương trái cây 1 miếng</v>
          </cell>
          <cell r="J825" t="str">
            <v>PCS</v>
          </cell>
          <cell r="K825">
            <v>33000</v>
          </cell>
          <cell r="L825">
            <v>0</v>
          </cell>
          <cell r="M825">
            <v>0</v>
          </cell>
          <cell r="N825">
            <v>0</v>
          </cell>
        </row>
        <row r="826">
          <cell r="G826" t="str">
            <v>4550516707512</v>
          </cell>
          <cell r="H826" t="str">
            <v>4550516707512</v>
          </cell>
          <cell r="I826" t="str">
            <v>SHISEIDO-Mặt nạ Senka dưỡng sáng săn chắc da 21g</v>
          </cell>
          <cell r="J826" t="str">
            <v>PCS</v>
          </cell>
          <cell r="K826">
            <v>34000</v>
          </cell>
          <cell r="L826">
            <v>2</v>
          </cell>
          <cell r="M826">
            <v>0</v>
          </cell>
          <cell r="N826">
            <v>2</v>
          </cell>
        </row>
        <row r="827">
          <cell r="G827" t="str">
            <v>4580785220160</v>
          </cell>
          <cell r="H827" t="str">
            <v>4580785220160</v>
          </cell>
          <cell r="I827" t="str">
            <v>S-LABO- Hộp mặt nạ tinh chất NMN 5 miếng</v>
          </cell>
          <cell r="J827" t="str">
            <v>PCS</v>
          </cell>
          <cell r="K827">
            <v>139000</v>
          </cell>
          <cell r="L827">
            <v>25</v>
          </cell>
          <cell r="M827">
            <v>-1</v>
          </cell>
          <cell r="N827">
            <v>24</v>
          </cell>
        </row>
        <row r="828">
          <cell r="G828" t="str">
            <v>4570044001258</v>
          </cell>
          <cell r="H828" t="str">
            <v>4570044001258</v>
          </cell>
          <cell r="I828" t="str">
            <v>INFINITY – Mặt nạ My Lover's lựu đỏ cao cấp 1P</v>
          </cell>
          <cell r="J828" t="str">
            <v>PCS</v>
          </cell>
          <cell r="K828">
            <v>39000</v>
          </cell>
          <cell r="L828">
            <v>0</v>
          </cell>
          <cell r="M828">
            <v>0</v>
          </cell>
          <cell r="N828">
            <v>0</v>
          </cell>
        </row>
        <row r="829">
          <cell r="G829" t="str">
            <v>4971710390612</v>
          </cell>
          <cell r="H829" t="str">
            <v>4971710390612</v>
          </cell>
          <cell r="I829" t="str">
            <v>KOSE- Mặt nạ dưỡng ẩm chiết xuất gạo 40 miếng</v>
          </cell>
          <cell r="J829" t="str">
            <v>PCS</v>
          </cell>
          <cell r="K829">
            <v>350000</v>
          </cell>
          <cell r="L829">
            <v>0</v>
          </cell>
          <cell r="M829">
            <v>0</v>
          </cell>
          <cell r="N829">
            <v>0</v>
          </cell>
        </row>
        <row r="830">
          <cell r="G830" t="str">
            <v>4534623175075</v>
          </cell>
          <cell r="H830" t="str">
            <v>4534623175075</v>
          </cell>
          <cell r="I830" t="str">
            <v>BAE WORD- Kem ủ trắng Apatheia Glowing Pack (500g)</v>
          </cell>
          <cell r="J830" t="str">
            <v>PCS</v>
          </cell>
          <cell r="K830">
            <v>750000</v>
          </cell>
          <cell r="L830">
            <v>0</v>
          </cell>
          <cell r="M830">
            <v>0</v>
          </cell>
          <cell r="N830">
            <v>0</v>
          </cell>
        </row>
        <row r="831">
          <cell r="G831" t="str">
            <v>4550516707536</v>
          </cell>
          <cell r="H831" t="str">
            <v>4550516707536</v>
          </cell>
          <cell r="I831" t="str">
            <v>SHISEIDO-Mặt nạ Senka dưỡng sáng dịu mát 21g</v>
          </cell>
          <cell r="J831" t="str">
            <v>PCS</v>
          </cell>
          <cell r="K831">
            <v>34000</v>
          </cell>
          <cell r="L831">
            <v>0</v>
          </cell>
          <cell r="M831">
            <v>0</v>
          </cell>
          <cell r="N831">
            <v>0</v>
          </cell>
        </row>
        <row r="832">
          <cell r="G832" t="str">
            <v>4580041045230</v>
          </cell>
          <cell r="H832" t="str">
            <v>4580041045230</v>
          </cell>
          <cell r="I832" t="str">
            <v>BISHOU AKARI- Mặt nạ nâng cơ, dưỡng da THE NMN 30m</v>
          </cell>
          <cell r="J832" t="str">
            <v>PCS</v>
          </cell>
          <cell r="K832">
            <v>250000</v>
          </cell>
          <cell r="L832">
            <v>0</v>
          </cell>
          <cell r="M832">
            <v>0</v>
          </cell>
          <cell r="N832">
            <v>0</v>
          </cell>
        </row>
        <row r="833">
          <cell r="G833" t="str">
            <v>4573342843285</v>
          </cell>
          <cell r="H833" t="str">
            <v>4573342843285</v>
          </cell>
          <cell r="I833" t="str">
            <v>PRANCERA- Mặt nạ tinh chất Bakuchio và Cica 10m</v>
          </cell>
          <cell r="J833" t="str">
            <v>PCS</v>
          </cell>
          <cell r="K833">
            <v>230000</v>
          </cell>
          <cell r="L833">
            <v>0</v>
          </cell>
          <cell r="M833">
            <v>0</v>
          </cell>
          <cell r="N833">
            <v>0</v>
          </cell>
        </row>
        <row r="834">
          <cell r="G834" t="str">
            <v>4580785220115</v>
          </cell>
          <cell r="H834" t="str">
            <v>4580785220115</v>
          </cell>
          <cell r="I834" t="str">
            <v>S-LABO- Lẻ mặt nạ tinh chất CICA 1 miếng</v>
          </cell>
          <cell r="J834" t="str">
            <v>PCS</v>
          </cell>
          <cell r="K834">
            <v>29000</v>
          </cell>
          <cell r="L834">
            <v>58</v>
          </cell>
          <cell r="M834">
            <v>0</v>
          </cell>
          <cell r="N834">
            <v>58</v>
          </cell>
        </row>
        <row r="835">
          <cell r="G835" t="str">
            <v>4550516707499</v>
          </cell>
          <cell r="H835" t="str">
            <v>4550516707499</v>
          </cell>
          <cell r="I835" t="str">
            <v>SHISEIDO-Mặt nạ Senka dưỡng da trắng hồng 21g</v>
          </cell>
          <cell r="J835" t="str">
            <v>PCS</v>
          </cell>
          <cell r="K835">
            <v>34000</v>
          </cell>
          <cell r="L835">
            <v>1</v>
          </cell>
          <cell r="M835">
            <v>0</v>
          </cell>
          <cell r="N835">
            <v>1</v>
          </cell>
        </row>
        <row r="836">
          <cell r="G836" t="str">
            <v>4971710319361</v>
          </cell>
          <cell r="H836" t="str">
            <v>4971710319361</v>
          </cell>
          <cell r="I836" t="str">
            <v>KOSE- Hộp mặt nạ 30 miếng bổ sung vitamin C</v>
          </cell>
          <cell r="J836" t="str">
            <v>PCS</v>
          </cell>
          <cell r="K836">
            <v>255000</v>
          </cell>
          <cell r="L836">
            <v>0</v>
          </cell>
          <cell r="M836">
            <v>0</v>
          </cell>
          <cell r="N836">
            <v>0</v>
          </cell>
        </row>
        <row r="837">
          <cell r="G837" t="str">
            <v>4971710260601</v>
          </cell>
          <cell r="H837" t="str">
            <v>4971710260601</v>
          </cell>
          <cell r="I837" t="str">
            <v>KOSE- Mặt nạ ngủ dưỡng da Sekkisei Herbal Gel 80g</v>
          </cell>
          <cell r="J837" t="str">
            <v>PCS</v>
          </cell>
          <cell r="K837">
            <v>895000</v>
          </cell>
          <cell r="L837">
            <v>0</v>
          </cell>
          <cell r="M837">
            <v>0</v>
          </cell>
          <cell r="N837">
            <v>0</v>
          </cell>
        </row>
        <row r="838">
          <cell r="G838" t="str">
            <v>2308002303036</v>
          </cell>
          <cell r="H838" t="str">
            <v>2308002303036</v>
          </cell>
          <cell r="I838" t="str">
            <v>SK-II- Mặt nạ dưỡng da 1 miếng</v>
          </cell>
          <cell r="J838" t="str">
            <v>PCS</v>
          </cell>
          <cell r="K838">
            <v>279000</v>
          </cell>
          <cell r="L838">
            <v>4</v>
          </cell>
          <cell r="M838">
            <v>0</v>
          </cell>
          <cell r="N838">
            <v>4</v>
          </cell>
        </row>
        <row r="839">
          <cell r="G839" t="str">
            <v>4987241173228</v>
          </cell>
          <cell r="H839" t="str">
            <v>4987241173228</v>
          </cell>
          <cell r="I839" t="str">
            <v>MELANO CC- Mặt nạ dành cho da thâm nám 28 miếng</v>
          </cell>
          <cell r="J839" t="str">
            <v>PCS</v>
          </cell>
          <cell r="K839">
            <v>280000</v>
          </cell>
          <cell r="L839">
            <v>0</v>
          </cell>
          <cell r="M839">
            <v>0</v>
          </cell>
          <cell r="N839">
            <v>0</v>
          </cell>
        </row>
        <row r="840">
          <cell r="G840" t="str">
            <v>4971710306378</v>
          </cell>
          <cell r="H840" t="str">
            <v>4971710306378</v>
          </cell>
          <cell r="I840" t="str">
            <v>KOSE- Miếng lột mụn đầu đen Softymo 10 miếng</v>
          </cell>
          <cell r="J840" t="str">
            <v>PCS</v>
          </cell>
          <cell r="K840">
            <v>120000</v>
          </cell>
          <cell r="L840">
            <v>0</v>
          </cell>
          <cell r="M840">
            <v>0</v>
          </cell>
          <cell r="N840">
            <v>0</v>
          </cell>
        </row>
        <row r="841">
          <cell r="G841" t="str">
            <v>4571365222315</v>
          </cell>
          <cell r="H841" t="str">
            <v>4571365222315</v>
          </cell>
          <cell r="I841" t="str">
            <v>BISHOU AKARI-Mặt nạ dưỡng trắng da THE STEM CELL</v>
          </cell>
          <cell r="J841" t="str">
            <v>PCS</v>
          </cell>
          <cell r="K841">
            <v>220000</v>
          </cell>
          <cell r="L841">
            <v>0</v>
          </cell>
          <cell r="M841">
            <v>0</v>
          </cell>
          <cell r="N841">
            <v>0</v>
          </cell>
        </row>
        <row r="842">
          <cell r="G842" t="str">
            <v>4582538101757</v>
          </cell>
          <cell r="H842" t="str">
            <v>4582538101757</v>
          </cell>
          <cell r="I842" t="str">
            <v>DR PLANT- Mặt nạ đông trùng hạ thảo chống nhăn 7m</v>
          </cell>
          <cell r="J842" t="str">
            <v>PCS</v>
          </cell>
          <cell r="K842">
            <v>290000</v>
          </cell>
          <cell r="L842">
            <v>0</v>
          </cell>
          <cell r="M842">
            <v>0</v>
          </cell>
          <cell r="N842">
            <v>0</v>
          </cell>
        </row>
        <row r="843">
          <cell r="G843" t="str">
            <v>4580785220108</v>
          </cell>
          <cell r="H843" t="str">
            <v>4580785220108</v>
          </cell>
          <cell r="I843" t="str">
            <v>S-LABO- Mặt nạ gạo 10 miếng</v>
          </cell>
          <cell r="J843" t="str">
            <v>PCS</v>
          </cell>
          <cell r="K843">
            <v>150000</v>
          </cell>
          <cell r="L843">
            <v>0</v>
          </cell>
          <cell r="M843">
            <v>0</v>
          </cell>
          <cell r="N843">
            <v>0</v>
          </cell>
        </row>
        <row r="844">
          <cell r="G844" t="str">
            <v>4582305065817</v>
          </cell>
          <cell r="H844" t="str">
            <v>4582305065817</v>
          </cell>
          <cell r="I844" t="str">
            <v>LULULUN – Mặt nạ cấp ẩm lavender Hokkaido 7 miếng</v>
          </cell>
          <cell r="J844" t="str">
            <v>PCS</v>
          </cell>
          <cell r="K844">
            <v>145000</v>
          </cell>
          <cell r="L844">
            <v>8</v>
          </cell>
          <cell r="M844">
            <v>0</v>
          </cell>
          <cell r="N844">
            <v>8</v>
          </cell>
        </row>
        <row r="845">
          <cell r="G845" t="str">
            <v>4987241169931</v>
          </cell>
          <cell r="H845" t="str">
            <v>4987241169931</v>
          </cell>
          <cell r="I845" t="str">
            <v>ROHTO- Mặt nạ Melano CC cải thiện thâm nám (20m)</v>
          </cell>
          <cell r="J845" t="str">
            <v>PCS</v>
          </cell>
          <cell r="K845">
            <v>280000</v>
          </cell>
          <cell r="L845">
            <v>0</v>
          </cell>
          <cell r="M845">
            <v>0</v>
          </cell>
          <cell r="N845">
            <v>0</v>
          </cell>
        </row>
        <row r="846">
          <cell r="G846" t="str">
            <v>4580041048972</v>
          </cell>
          <cell r="H846" t="str">
            <v>4580041048972</v>
          </cell>
          <cell r="I846" t="str">
            <v>S-LABO - Mặt nạ dưỡng trắng chống lão hóa 30 miếng</v>
          </cell>
          <cell r="J846" t="str">
            <v>PCS</v>
          </cell>
          <cell r="K846">
            <v>240000</v>
          </cell>
          <cell r="L846">
            <v>0</v>
          </cell>
          <cell r="M846">
            <v>0</v>
          </cell>
          <cell r="N846">
            <v>0</v>
          </cell>
        </row>
        <row r="847">
          <cell r="G847" t="str">
            <v>4570044001357</v>
          </cell>
          <cell r="H847" t="str">
            <v>4570044001357</v>
          </cell>
          <cell r="I847" t="str">
            <v>INFINITY – Mặt nạ My Lover's NMN cao cấp 5P</v>
          </cell>
          <cell r="J847" t="str">
            <v>PCS</v>
          </cell>
          <cell r="K847">
            <v>195000</v>
          </cell>
          <cell r="L847">
            <v>6</v>
          </cell>
          <cell r="M847">
            <v>0</v>
          </cell>
          <cell r="N847">
            <v>6</v>
          </cell>
        </row>
        <row r="848">
          <cell r="G848" t="str">
            <v>4901872056675</v>
          </cell>
          <cell r="H848" t="str">
            <v>4901872056675</v>
          </cell>
          <cell r="I848" t="str">
            <v>SHISEIDO- Mặt nạ ngủ chống lão hóa Elixir (105g)</v>
          </cell>
          <cell r="J848" t="str">
            <v>PCS</v>
          </cell>
          <cell r="K848">
            <v>990000</v>
          </cell>
          <cell r="L848">
            <v>0</v>
          </cell>
          <cell r="M848">
            <v>0</v>
          </cell>
          <cell r="N848">
            <v>0</v>
          </cell>
        </row>
        <row r="849">
          <cell r="G849" t="str">
            <v>4570044002200</v>
          </cell>
          <cell r="H849" t="str">
            <v>4570044002200</v>
          </cell>
          <cell r="I849" t="str">
            <v>INFINITY – Mặt nạ My Lover's matcha cao cấp 1P</v>
          </cell>
          <cell r="J849" t="str">
            <v>PCS</v>
          </cell>
          <cell r="K849">
            <v>39000</v>
          </cell>
          <cell r="L849">
            <v>0</v>
          </cell>
          <cell r="M849">
            <v>0</v>
          </cell>
          <cell r="N849">
            <v>0</v>
          </cell>
        </row>
        <row r="850">
          <cell r="G850" t="str">
            <v>4582305068887</v>
          </cell>
          <cell r="H850" t="str">
            <v>4582305068887</v>
          </cell>
          <cell r="I850" t="str">
            <v>LULULUN – Mặt nạ dưỡng ẩm đỏ Premium 7 miếng</v>
          </cell>
          <cell r="J850" t="str">
            <v>PCS</v>
          </cell>
          <cell r="K850">
            <v>195000</v>
          </cell>
          <cell r="L850">
            <v>6</v>
          </cell>
          <cell r="M850">
            <v>0</v>
          </cell>
          <cell r="N850">
            <v>6</v>
          </cell>
        </row>
        <row r="851">
          <cell r="G851" t="str">
            <v>4580785220191</v>
          </cell>
          <cell r="H851" t="str">
            <v>4580785220191</v>
          </cell>
          <cell r="I851" t="str">
            <v>S-LABO- Mặt nạ tinh chất CICA cho mặt và cổ 7m</v>
          </cell>
          <cell r="J851" t="str">
            <v>PCS</v>
          </cell>
          <cell r="K851">
            <v>125000</v>
          </cell>
          <cell r="L851">
            <v>0</v>
          </cell>
          <cell r="M851">
            <v>0</v>
          </cell>
          <cell r="N851">
            <v>0</v>
          </cell>
        </row>
        <row r="852">
          <cell r="G852" t="str">
            <v>4589919562305</v>
          </cell>
          <cell r="H852" t="str">
            <v>4589919562305</v>
          </cell>
          <cell r="I852" t="str">
            <v>STELLA SEED- Mặt nạ thảo mộc dưỡng trắng (5m)</v>
          </cell>
          <cell r="J852" t="str">
            <v>PCS</v>
          </cell>
          <cell r="K852">
            <v>139000</v>
          </cell>
          <cell r="L852">
            <v>0</v>
          </cell>
          <cell r="M852">
            <v>0</v>
          </cell>
          <cell r="N852">
            <v>0</v>
          </cell>
        </row>
        <row r="853">
          <cell r="G853" t="str">
            <v>4580667070012</v>
          </cell>
          <cell r="H853" t="str">
            <v>4580667070012</v>
          </cell>
          <cell r="I853" t="str">
            <v>J'WHITE- Mặt nạ vàng 24k Gold 1 miếng</v>
          </cell>
          <cell r="J853" t="str">
            <v>PCS</v>
          </cell>
          <cell r="K853">
            <v>28000</v>
          </cell>
          <cell r="L853">
            <v>0</v>
          </cell>
          <cell r="M853">
            <v>0</v>
          </cell>
          <cell r="N853">
            <v>0</v>
          </cell>
        </row>
        <row r="854">
          <cell r="G854" t="str">
            <v>4582305068894</v>
          </cell>
          <cell r="H854" t="str">
            <v>4582305068894</v>
          </cell>
          <cell r="I854" t="str">
            <v>LULULUN – Mặt nạ dưỡng trắng trắng Premium 7 miếng</v>
          </cell>
          <cell r="J854" t="str">
            <v>PCS</v>
          </cell>
          <cell r="K854">
            <v>195000</v>
          </cell>
          <cell r="L854">
            <v>2</v>
          </cell>
          <cell r="M854">
            <v>0</v>
          </cell>
          <cell r="N854">
            <v>2</v>
          </cell>
        </row>
        <row r="855">
          <cell r="G855" t="str">
            <v>4580041045834</v>
          </cell>
          <cell r="H855" t="str">
            <v>4580041045834</v>
          </cell>
          <cell r="I855" t="str">
            <v>S-LABO- Mặt nạ tinh chất Vitamin C 30m</v>
          </cell>
          <cell r="J855" t="str">
            <v>PCS</v>
          </cell>
          <cell r="K855">
            <v>299000</v>
          </cell>
          <cell r="L855">
            <v>0</v>
          </cell>
          <cell r="M855">
            <v>0</v>
          </cell>
          <cell r="N855">
            <v>0</v>
          </cell>
        </row>
        <row r="856">
          <cell r="G856" t="str">
            <v>4571119642154</v>
          </cell>
          <cell r="H856" t="str">
            <v>4571119642154</v>
          </cell>
          <cell r="I856" t="str">
            <v>S-Labo Mặt nạ dưỡng da tinh chất Hyaluronic Acid hộp 5 miếng</v>
          </cell>
          <cell r="J856" t="str">
            <v>PCS</v>
          </cell>
          <cell r="K856">
            <v>130000</v>
          </cell>
          <cell r="L856">
            <v>0</v>
          </cell>
          <cell r="M856">
            <v>0</v>
          </cell>
          <cell r="N856">
            <v>0</v>
          </cell>
        </row>
        <row r="857">
          <cell r="G857" t="str">
            <v>4560401460941</v>
          </cell>
          <cell r="H857" t="str">
            <v>4560401460941</v>
          </cell>
          <cell r="I857" t="str">
            <v>QUALITY FIRST- Mặt nạ All in one EX II 7 miếng</v>
          </cell>
          <cell r="J857" t="str">
            <v>PCS</v>
          </cell>
          <cell r="K857">
            <v>120000</v>
          </cell>
          <cell r="L857">
            <v>0</v>
          </cell>
          <cell r="M857">
            <v>0</v>
          </cell>
          <cell r="N857">
            <v>0</v>
          </cell>
        </row>
        <row r="858">
          <cell r="G858" t="str">
            <v>4580785220146</v>
          </cell>
          <cell r="H858" t="str">
            <v>4580785220146</v>
          </cell>
          <cell r="I858" t="str">
            <v>S-LABO- Hộp mặt nạ tinh chất vitamin C 5 miếng</v>
          </cell>
          <cell r="J858" t="str">
            <v>PCS</v>
          </cell>
          <cell r="K858">
            <v>139000</v>
          </cell>
          <cell r="L858">
            <v>30</v>
          </cell>
          <cell r="M858">
            <v>0</v>
          </cell>
          <cell r="N858">
            <v>30</v>
          </cell>
        </row>
        <row r="859">
          <cell r="G859" t="str">
            <v>4570044002057</v>
          </cell>
          <cell r="H859" t="str">
            <v>4570044002057</v>
          </cell>
          <cell r="I859" t="str">
            <v>INFINITY – Mặt nạ My Lover's yuzu cao cấp 1P</v>
          </cell>
          <cell r="J859" t="str">
            <v>PCS</v>
          </cell>
          <cell r="K859">
            <v>39000</v>
          </cell>
          <cell r="L859">
            <v>58</v>
          </cell>
          <cell r="M859">
            <v>0</v>
          </cell>
          <cell r="N859">
            <v>58</v>
          </cell>
        </row>
        <row r="860">
          <cell r="G860" t="str">
            <v>4971710521580</v>
          </cell>
          <cell r="H860" t="str">
            <v>4971710521580</v>
          </cell>
          <cell r="I860" t="str">
            <v>KOSE-Mặt nạ cấp ẩm và dưỡng mịn da 7 miếng</v>
          </cell>
          <cell r="J860" t="str">
            <v>PCS</v>
          </cell>
          <cell r="K860">
            <v>142000</v>
          </cell>
          <cell r="L860">
            <v>15</v>
          </cell>
          <cell r="M860">
            <v>0</v>
          </cell>
          <cell r="N860">
            <v>15</v>
          </cell>
        </row>
        <row r="861">
          <cell r="G861" t="str">
            <v>4580041046572</v>
          </cell>
          <cell r="H861" t="str">
            <v>4580041046572</v>
          </cell>
          <cell r="I861" t="str">
            <v>S-LABO- Mặt nạ chống lão hóa tinh chất Retinol 30m</v>
          </cell>
          <cell r="J861" t="str">
            <v>PCS</v>
          </cell>
          <cell r="K861">
            <v>285000</v>
          </cell>
          <cell r="L861">
            <v>0</v>
          </cell>
          <cell r="M861">
            <v>0</v>
          </cell>
          <cell r="N861">
            <v>0</v>
          </cell>
        </row>
        <row r="862">
          <cell r="G862" t="str">
            <v>4550516707475</v>
          </cell>
          <cell r="H862" t="str">
            <v>4550516707475</v>
          </cell>
          <cell r="I862" t="str">
            <v>SHISEIDO-Mặt nạ Senka dưỡng da sáng mịn 21g</v>
          </cell>
          <cell r="J862" t="str">
            <v>PCS</v>
          </cell>
          <cell r="K862">
            <v>34000</v>
          </cell>
          <cell r="L862">
            <v>14</v>
          </cell>
          <cell r="M862">
            <v>0</v>
          </cell>
          <cell r="N862">
            <v>14</v>
          </cell>
        </row>
        <row r="863">
          <cell r="G863" t="str">
            <v>4571365221974</v>
          </cell>
          <cell r="H863" t="str">
            <v>4571365221974</v>
          </cell>
          <cell r="I863" t="str">
            <v>HADAOMOI- Mặt nạ tế bào gốc cấp ẩm phục hồi (30m) Hồng</v>
          </cell>
          <cell r="J863" t="str">
            <v>PCS</v>
          </cell>
          <cell r="K863">
            <v>195000</v>
          </cell>
          <cell r="L863">
            <v>0</v>
          </cell>
          <cell r="M863">
            <v>0</v>
          </cell>
          <cell r="N863">
            <v>0</v>
          </cell>
        </row>
        <row r="864">
          <cell r="G864" t="str">
            <v>4571365222261</v>
          </cell>
          <cell r="H864" t="str">
            <v>4571365222261</v>
          </cell>
          <cell r="I864" t="str">
            <v>BISHOU AKARI- Mặt nạ tế bào gốc THE STEM CELL 30m</v>
          </cell>
          <cell r="J864" t="str">
            <v>PCS</v>
          </cell>
          <cell r="K864">
            <v>220000</v>
          </cell>
          <cell r="L864">
            <v>0</v>
          </cell>
          <cell r="M864">
            <v>0</v>
          </cell>
          <cell r="N864">
            <v>0</v>
          </cell>
        </row>
        <row r="865">
          <cell r="G865" t="str">
            <v>4992440037288</v>
          </cell>
          <cell r="H865" t="str">
            <v>4992440037288</v>
          </cell>
          <cell r="I865" t="str">
            <v>KEANA-Mặt nạ se khít lỗ chân lông 10 miếng</v>
          </cell>
          <cell r="J865" t="str">
            <v>PCS</v>
          </cell>
          <cell r="K865">
            <v>250000</v>
          </cell>
          <cell r="L865">
            <v>22</v>
          </cell>
          <cell r="M865">
            <v>0</v>
          </cell>
          <cell r="N865">
            <v>22</v>
          </cell>
        </row>
        <row r="866">
          <cell r="G866" t="str">
            <v>4570044002255</v>
          </cell>
          <cell r="H866" t="str">
            <v>4570044002255</v>
          </cell>
          <cell r="I866" t="str">
            <v>INFINITY – Mặt nạ My Lover's đào cao cấp 1P</v>
          </cell>
          <cell r="J866" t="str">
            <v>PCS</v>
          </cell>
          <cell r="K866">
            <v>39000</v>
          </cell>
          <cell r="L866">
            <v>6</v>
          </cell>
          <cell r="M866">
            <v>0</v>
          </cell>
          <cell r="N866">
            <v>6</v>
          </cell>
        </row>
        <row r="867">
          <cell r="G867" t="str">
            <v>4987107624796</v>
          </cell>
          <cell r="H867" t="str">
            <v>4987107624796</v>
          </cell>
          <cell r="I867" t="str">
            <v>TRANSINO- Mặt nạ dưỡng trắng da 4 miếng</v>
          </cell>
          <cell r="J867" t="str">
            <v>PCS</v>
          </cell>
          <cell r="K867">
            <v>500000</v>
          </cell>
          <cell r="L867">
            <v>0</v>
          </cell>
          <cell r="M867">
            <v>0</v>
          </cell>
          <cell r="N867">
            <v>0</v>
          </cell>
        </row>
        <row r="868">
          <cell r="G868" t="str">
            <v>4580785220139</v>
          </cell>
          <cell r="H868" t="str">
            <v>4580785220139</v>
          </cell>
          <cell r="I868" t="str">
            <v>S-LABO- Lẻ mặt nạ tinh chất vitamin C 1 miếng</v>
          </cell>
          <cell r="J868" t="str">
            <v>PCS</v>
          </cell>
          <cell r="K868">
            <v>29000</v>
          </cell>
          <cell r="L868">
            <v>29</v>
          </cell>
          <cell r="M868">
            <v>-2</v>
          </cell>
          <cell r="N868">
            <v>27</v>
          </cell>
        </row>
        <row r="869">
          <cell r="G869" t="str">
            <v>4570044002217</v>
          </cell>
          <cell r="H869" t="str">
            <v>4570044002217</v>
          </cell>
          <cell r="I869" t="str">
            <v>INFINITY – Mặt nạ My Lover's matcha cao cấp 5P</v>
          </cell>
          <cell r="J869" t="str">
            <v>PCS</v>
          </cell>
          <cell r="K869">
            <v>195000</v>
          </cell>
          <cell r="L869">
            <v>9</v>
          </cell>
          <cell r="M869">
            <v>0</v>
          </cell>
          <cell r="N869">
            <v>9</v>
          </cell>
        </row>
        <row r="870">
          <cell r="G870" t="str">
            <v>4971710549737</v>
          </cell>
          <cell r="H870" t="str">
            <v>4971710549737</v>
          </cell>
          <cell r="I870" t="str">
            <v>KOSE - Mặt nạ bùn loại bỏ mụn đầu đen Cica 33g</v>
          </cell>
          <cell r="J870" t="str">
            <v>PCS</v>
          </cell>
          <cell r="K870">
            <v>129000</v>
          </cell>
          <cell r="L870">
            <v>0</v>
          </cell>
          <cell r="M870">
            <v>0</v>
          </cell>
          <cell r="N870">
            <v>0</v>
          </cell>
        </row>
        <row r="871">
          <cell r="G871" t="str">
            <v>4571365222032</v>
          </cell>
          <cell r="H871" t="str">
            <v>4571365222032</v>
          </cell>
          <cell r="I871" t="str">
            <v>HADAOMOI- Mặt nạ tế báo gốc chống lão hóa (30m) Tím</v>
          </cell>
          <cell r="J871" t="str">
            <v>PCS</v>
          </cell>
          <cell r="K871">
            <v>195000</v>
          </cell>
          <cell r="L871">
            <v>0</v>
          </cell>
          <cell r="M871">
            <v>0</v>
          </cell>
          <cell r="N871">
            <v>0</v>
          </cell>
        </row>
        <row r="872">
          <cell r="G872" t="str">
            <v>4570044002095</v>
          </cell>
          <cell r="H872" t="str">
            <v>4570044002095</v>
          </cell>
          <cell r="I872" t="str">
            <v>INFINITY – Mặt nạ My Lover's lily trắng cao cấp 1P</v>
          </cell>
          <cell r="J872" t="str">
            <v>PCS</v>
          </cell>
          <cell r="K872">
            <v>39000</v>
          </cell>
          <cell r="L872">
            <v>0</v>
          </cell>
          <cell r="M872">
            <v>0</v>
          </cell>
          <cell r="N872">
            <v>0</v>
          </cell>
        </row>
        <row r="873">
          <cell r="G873" t="str">
            <v>4570044003078</v>
          </cell>
          <cell r="H873" t="str">
            <v>4570044003078</v>
          </cell>
          <cell r="I873" t="str">
            <v>INFINITY – Mặt nạ My Lover's lily trắng cao cấp 5P</v>
          </cell>
          <cell r="J873" t="str">
            <v>PCS</v>
          </cell>
          <cell r="K873">
            <v>195000</v>
          </cell>
          <cell r="L873">
            <v>5</v>
          </cell>
          <cell r="M873">
            <v>0</v>
          </cell>
          <cell r="N873">
            <v>5</v>
          </cell>
        </row>
        <row r="874">
          <cell r="G874" t="str">
            <v>4560251184172</v>
          </cell>
          <cell r="H874" t="str">
            <v>4560251184172</v>
          </cell>
          <cell r="I874" t="str">
            <v xml:space="preserve">ASTY- Gel lột mặt nạ dầu ngựa GOBAIYOKA 90g </v>
          </cell>
          <cell r="J874" t="str">
            <v>PCS</v>
          </cell>
          <cell r="K874">
            <v>241000</v>
          </cell>
          <cell r="L874">
            <v>0</v>
          </cell>
          <cell r="M874">
            <v>0</v>
          </cell>
          <cell r="N874">
            <v>0</v>
          </cell>
        </row>
        <row r="875">
          <cell r="G875" t="str">
            <v>4560251184356</v>
          </cell>
          <cell r="H875" t="str">
            <v>4560251184356</v>
          </cell>
          <cell r="I875" t="str">
            <v xml:space="preserve">ASTY- Gel lột mặt nạ từ than, đất sét 90g </v>
          </cell>
          <cell r="J875" t="str">
            <v>PCS</v>
          </cell>
          <cell r="K875">
            <v>241000</v>
          </cell>
          <cell r="L875">
            <v>0</v>
          </cell>
          <cell r="M875">
            <v>0</v>
          </cell>
          <cell r="N875">
            <v>0</v>
          </cell>
        </row>
        <row r="876">
          <cell r="G876" t="str">
            <v>4580785220153</v>
          </cell>
          <cell r="H876" t="str">
            <v>4580785220153</v>
          </cell>
          <cell r="I876" t="str">
            <v>S-LABO- Lẻ mặt nạ tinh chất NMN 1 miếng</v>
          </cell>
          <cell r="J876" t="str">
            <v>PCS</v>
          </cell>
          <cell r="K876">
            <v>29000</v>
          </cell>
          <cell r="L876">
            <v>22</v>
          </cell>
          <cell r="M876">
            <v>0</v>
          </cell>
          <cell r="N876">
            <v>22</v>
          </cell>
        </row>
        <row r="877">
          <cell r="G877" t="str">
            <v>4582305065855</v>
          </cell>
          <cell r="H877" t="str">
            <v>4582305065855</v>
          </cell>
          <cell r="I877" t="str">
            <v>LULULUN – Mặt nạ cấp ẩm hoa trà Kyoto 7 miếng</v>
          </cell>
          <cell r="J877" t="str">
            <v>PCS</v>
          </cell>
          <cell r="K877">
            <v>145000</v>
          </cell>
          <cell r="L877">
            <v>5</v>
          </cell>
          <cell r="M877">
            <v>-1</v>
          </cell>
          <cell r="N877">
            <v>4</v>
          </cell>
        </row>
        <row r="878">
          <cell r="G878" t="str">
            <v>4580667071132</v>
          </cell>
          <cell r="H878" t="str">
            <v>4580667071132</v>
          </cell>
          <cell r="I878" t="str">
            <v>J'WHITE- Mặt nạ tinh chất gạo (1 miếng)</v>
          </cell>
          <cell r="J878" t="str">
            <v>PCS</v>
          </cell>
          <cell r="K878">
            <v>18500</v>
          </cell>
          <cell r="L878">
            <v>0</v>
          </cell>
          <cell r="M878">
            <v>0</v>
          </cell>
          <cell r="N878">
            <v>0</v>
          </cell>
        </row>
        <row r="879">
          <cell r="G879" t="str">
            <v>4560401460361</v>
          </cell>
          <cell r="H879" t="str">
            <v>4560401460361</v>
          </cell>
          <cell r="I879" t="str">
            <v>QUALITY FIRST- Mặt nạ nữ hoàng Premium se khít lỗ chân lông 1 miếng x 5 túi</v>
          </cell>
          <cell r="J879" t="str">
            <v>PCS</v>
          </cell>
          <cell r="K879">
            <v>220000</v>
          </cell>
          <cell r="L879">
            <v>0</v>
          </cell>
          <cell r="M879">
            <v>0</v>
          </cell>
          <cell r="N879">
            <v>0</v>
          </cell>
        </row>
        <row r="880">
          <cell r="G880" t="str">
            <v>4582305068603</v>
          </cell>
          <cell r="H880" t="str">
            <v>4582305068603</v>
          </cell>
          <cell r="I880" t="str">
            <v>LULULUN – Mặt nạ cấp ẩm anh đào Tohuku 7 miếng</v>
          </cell>
          <cell r="J880" t="str">
            <v>PCS</v>
          </cell>
          <cell r="K880">
            <v>145000</v>
          </cell>
          <cell r="L880">
            <v>5</v>
          </cell>
          <cell r="M880">
            <v>0</v>
          </cell>
          <cell r="N880">
            <v>5</v>
          </cell>
        </row>
        <row r="881">
          <cell r="G881" t="str">
            <v>4537715991676</v>
          </cell>
          <cell r="H881" t="str">
            <v>4537715991676</v>
          </cell>
          <cell r="I881" t="str">
            <v>BEAUTY WORLD- Mặt nạ ủ dưỡng chân (18mL)</v>
          </cell>
          <cell r="J881" t="str">
            <v>PCS</v>
          </cell>
          <cell r="K881">
            <v>125000</v>
          </cell>
          <cell r="L881">
            <v>3</v>
          </cell>
          <cell r="M881">
            <v>0</v>
          </cell>
          <cell r="N881">
            <v>3</v>
          </cell>
        </row>
        <row r="882">
          <cell r="G882" t="str">
            <v>4560147177349</v>
          </cell>
          <cell r="H882" t="str">
            <v>4560147177349</v>
          </cell>
          <cell r="I882" t="str">
            <v>TOFU MORITAYA- Mặt nạ đậu hũ sữa chua 150g N23</v>
          </cell>
          <cell r="J882" t="str">
            <v>PCS</v>
          </cell>
          <cell r="K882">
            <v>426000</v>
          </cell>
          <cell r="L882">
            <v>0</v>
          </cell>
          <cell r="M882">
            <v>0</v>
          </cell>
          <cell r="N882">
            <v>0</v>
          </cell>
        </row>
        <row r="883">
          <cell r="G883" t="str">
            <v>4589750490041</v>
          </cell>
          <cell r="H883" t="str">
            <v>4589750490041</v>
          </cell>
          <cell r="I883" t="str">
            <v>ALFACE - Mặt nạ siêu dưỡng ẩm Crystal Moisture (túi 1 miếng)</v>
          </cell>
          <cell r="J883" t="str">
            <v>PCS</v>
          </cell>
          <cell r="K883">
            <v>55000</v>
          </cell>
          <cell r="L883">
            <v>0</v>
          </cell>
          <cell r="M883">
            <v>0</v>
          </cell>
          <cell r="N883">
            <v>0</v>
          </cell>
        </row>
        <row r="884">
          <cell r="G884" t="str">
            <v>4571365222322</v>
          </cell>
          <cell r="H884" t="str">
            <v>4571365222322</v>
          </cell>
          <cell r="I884" t="str">
            <v>BISHOU AKARI-Mặt nạ tế bào gốc chống lão hóa 30m</v>
          </cell>
          <cell r="J884" t="str">
            <v>PCS</v>
          </cell>
          <cell r="K884">
            <v>220000</v>
          </cell>
          <cell r="L884">
            <v>0</v>
          </cell>
          <cell r="M884">
            <v>0</v>
          </cell>
          <cell r="N884">
            <v>0</v>
          </cell>
        </row>
        <row r="885">
          <cell r="G885" t="str">
            <v>4987241161928</v>
          </cell>
          <cell r="H885" t="str">
            <v>4987241161928</v>
          </cell>
          <cell r="I885" t="str">
            <v>ROHTO- Mặt nạ dưỡng sáng da Hada Labo Shirojyun (7 miếng)</v>
          </cell>
          <cell r="J885" t="str">
            <v>PCS</v>
          </cell>
          <cell r="K885">
            <v>125000</v>
          </cell>
          <cell r="L885">
            <v>0</v>
          </cell>
          <cell r="M885">
            <v>0</v>
          </cell>
          <cell r="N885">
            <v>0</v>
          </cell>
        </row>
        <row r="886">
          <cell r="G886" t="str">
            <v>4560147175291</v>
          </cell>
          <cell r="H886" t="str">
            <v>4560147175291</v>
          </cell>
          <cell r="I886" t="str">
            <v>TOFU MORITAYA- Mặt nạ đậu hũ 150g</v>
          </cell>
          <cell r="J886" t="str">
            <v>PCS</v>
          </cell>
          <cell r="K886">
            <v>426000</v>
          </cell>
          <cell r="L886">
            <v>0</v>
          </cell>
          <cell r="M886">
            <v>0</v>
          </cell>
          <cell r="N886">
            <v>0</v>
          </cell>
        </row>
        <row r="887">
          <cell r="G887" t="str">
            <v>4570044002088</v>
          </cell>
          <cell r="H887" t="str">
            <v>4570044002088</v>
          </cell>
          <cell r="I887" t="str">
            <v>INFINITY – Mặt nạ My Lover's yuzu cao cấp 5P</v>
          </cell>
          <cell r="J887" t="str">
            <v>PCS</v>
          </cell>
          <cell r="K887">
            <v>195000</v>
          </cell>
          <cell r="L887">
            <v>3</v>
          </cell>
          <cell r="M887">
            <v>0</v>
          </cell>
          <cell r="N887">
            <v>3</v>
          </cell>
        </row>
        <row r="888">
          <cell r="G888" t="str">
            <v>4595122879048</v>
          </cell>
          <cell r="H888" t="str">
            <v>4595122879048</v>
          </cell>
          <cell r="I888" t="str">
            <v>MDSKIN- Mặt nạ tinh chất vitamin C 30 miếng</v>
          </cell>
          <cell r="J888" t="str">
            <v>PCS</v>
          </cell>
          <cell r="K888">
            <v>225000</v>
          </cell>
          <cell r="L888">
            <v>0</v>
          </cell>
          <cell r="M888">
            <v>0</v>
          </cell>
          <cell r="N888">
            <v>0</v>
          </cell>
        </row>
        <row r="889">
          <cell r="G889" t="str">
            <v>4560401460354</v>
          </cell>
          <cell r="H889" t="str">
            <v>4560401460354</v>
          </cell>
          <cell r="I889" t="str">
            <v>QUALITY FIRST- Mặt nạ nữ hoàng Premium siêu dưỡng trắng 1 miếng x 5 túi</v>
          </cell>
          <cell r="J889" t="str">
            <v>PCS</v>
          </cell>
          <cell r="K889">
            <v>220000</v>
          </cell>
          <cell r="L889">
            <v>0</v>
          </cell>
          <cell r="M889">
            <v>0</v>
          </cell>
          <cell r="N889">
            <v>0</v>
          </cell>
        </row>
        <row r="890">
          <cell r="G890" t="str">
            <v>4580785220122</v>
          </cell>
          <cell r="H890" t="str">
            <v>4580785220122</v>
          </cell>
          <cell r="I890" t="str">
            <v>S-LABO- Hộp mặt nạ tinh chất CICA 5 miếng</v>
          </cell>
          <cell r="J890" t="str">
            <v>PCS</v>
          </cell>
          <cell r="K890">
            <v>139000</v>
          </cell>
          <cell r="L890">
            <v>36</v>
          </cell>
          <cell r="M890">
            <v>0</v>
          </cell>
          <cell r="N890">
            <v>36</v>
          </cell>
        </row>
        <row r="891">
          <cell r="G891" t="str">
            <v>4571119643557</v>
          </cell>
          <cell r="H891" t="str">
            <v>4571119643557</v>
          </cell>
          <cell r="I891" t="str">
            <v>S-LABO- Mặt nạ tinh chất Placenta 30 miếng</v>
          </cell>
          <cell r="J891" t="str">
            <v>PCS</v>
          </cell>
          <cell r="K891">
            <v>225000</v>
          </cell>
          <cell r="L891">
            <v>0</v>
          </cell>
          <cell r="M891">
            <v>0</v>
          </cell>
          <cell r="N891">
            <v>0</v>
          </cell>
        </row>
        <row r="892">
          <cell r="G892" t="str">
            <v>4570044002262</v>
          </cell>
          <cell r="H892" t="str">
            <v>4570044002262</v>
          </cell>
          <cell r="I892" t="str">
            <v>INFINITY – Mặt nạ My Lover's đào cao cấp 5P</v>
          </cell>
          <cell r="J892" t="str">
            <v>PCS</v>
          </cell>
          <cell r="K892">
            <v>195000</v>
          </cell>
          <cell r="L892">
            <v>0</v>
          </cell>
          <cell r="M892">
            <v>0</v>
          </cell>
          <cell r="N892">
            <v>0</v>
          </cell>
        </row>
        <row r="893">
          <cell r="G893" t="str">
            <v>4971710319378</v>
          </cell>
          <cell r="H893" t="str">
            <v>4971710319378</v>
          </cell>
          <cell r="I893" t="str">
            <v>KOSE-Mặt nạ dưỡng trắng da với tinh chất collagen 30 miếng</v>
          </cell>
          <cell r="J893" t="str">
            <v>PCS</v>
          </cell>
          <cell r="K893">
            <v>255000</v>
          </cell>
          <cell r="L893">
            <v>0</v>
          </cell>
          <cell r="M893">
            <v>0</v>
          </cell>
          <cell r="N893">
            <v>0</v>
          </cell>
        </row>
        <row r="894">
          <cell r="G894" t="str">
            <v>4992440036656</v>
          </cell>
          <cell r="H894" t="str">
            <v>4992440036656</v>
          </cell>
          <cell r="I894" t="str">
            <v xml:space="preserve">KEANA- Mặt nạ cám gạo túi 170g </v>
          </cell>
          <cell r="J894" t="str">
            <v>PCS</v>
          </cell>
          <cell r="K894">
            <v>420000</v>
          </cell>
          <cell r="L894">
            <v>5</v>
          </cell>
          <cell r="M894">
            <v>0</v>
          </cell>
          <cell r="N894">
            <v>5</v>
          </cell>
        </row>
        <row r="895">
          <cell r="G895" t="str">
            <v>4580041046589</v>
          </cell>
          <cell r="H895" t="str">
            <v>4580041046589</v>
          </cell>
          <cell r="I895" t="str">
            <v>S-LABO- Mặt nạ tinh chất Niaciamide 30m</v>
          </cell>
          <cell r="J895" t="str">
            <v>PCS</v>
          </cell>
          <cell r="K895">
            <v>285000</v>
          </cell>
          <cell r="L895">
            <v>0</v>
          </cell>
          <cell r="M895">
            <v>0</v>
          </cell>
          <cell r="N895">
            <v>0</v>
          </cell>
        </row>
        <row r="896">
          <cell r="G896" t="str">
            <v>4971710523836</v>
          </cell>
          <cell r="H896" t="str">
            <v>4971710523836</v>
          </cell>
          <cell r="I896" t="str">
            <v>KOSE-Mặt nạ dưỡng ẩm và dưỡng sáng 7 miếng</v>
          </cell>
          <cell r="J896" t="str">
            <v>PCS</v>
          </cell>
          <cell r="K896">
            <v>142000</v>
          </cell>
          <cell r="L896">
            <v>0</v>
          </cell>
          <cell r="M896">
            <v>0</v>
          </cell>
          <cell r="N896">
            <v>0</v>
          </cell>
        </row>
        <row r="897">
          <cell r="G897" t="str">
            <v>4550516707451</v>
          </cell>
          <cell r="H897" t="str">
            <v>4550516707451</v>
          </cell>
          <cell r="I897" t="str">
            <v>SHISEIDO-Mặt Nạ Senka siêu cấp ẩm 21g</v>
          </cell>
          <cell r="J897" t="str">
            <v>PCS</v>
          </cell>
          <cell r="K897">
            <v>32000</v>
          </cell>
          <cell r="L897">
            <v>6</v>
          </cell>
          <cell r="M897">
            <v>0</v>
          </cell>
          <cell r="N897">
            <v>6</v>
          </cell>
        </row>
        <row r="898">
          <cell r="G898" t="str">
            <v>4936201106400</v>
          </cell>
          <cell r="H898" t="str">
            <v>4936201106400</v>
          </cell>
          <cell r="I898" t="str">
            <v>ROLAND- Mặt nạ đất sét chăm sóc lỗ chân lông 100g</v>
          </cell>
          <cell r="J898" t="str">
            <v>PCS</v>
          </cell>
          <cell r="K898">
            <v>215000</v>
          </cell>
          <cell r="L898">
            <v>0</v>
          </cell>
          <cell r="M898">
            <v>0</v>
          </cell>
          <cell r="N898">
            <v>0</v>
          </cell>
        </row>
        <row r="899">
          <cell r="G899" t="str">
            <v>4570044001371</v>
          </cell>
          <cell r="H899" t="str">
            <v>4570044001371</v>
          </cell>
          <cell r="I899" t="str">
            <v>INFINITY – Mặt nạ My Lover's lựu đỏ cao cấp 5P</v>
          </cell>
          <cell r="J899" t="str">
            <v>PCS</v>
          </cell>
          <cell r="K899">
            <v>195000</v>
          </cell>
          <cell r="L899">
            <v>4</v>
          </cell>
          <cell r="M899">
            <v>0</v>
          </cell>
          <cell r="N899">
            <v>4</v>
          </cell>
        </row>
        <row r="900">
          <cell r="G900" t="str">
            <v>4571119642147</v>
          </cell>
          <cell r="H900" t="str">
            <v>4571119642147</v>
          </cell>
          <cell r="I900" t="str">
            <v>S-Labo Mặt nạ dưỡng da tinh chất Collagen hộp 5 miếng</v>
          </cell>
          <cell r="J900" t="str">
            <v>PCS</v>
          </cell>
          <cell r="K900">
            <v>130000</v>
          </cell>
          <cell r="L900">
            <v>0</v>
          </cell>
          <cell r="M900">
            <v>0</v>
          </cell>
          <cell r="N900">
            <v>0</v>
          </cell>
        </row>
        <row r="901">
          <cell r="G901" t="str">
            <v>4589919564439</v>
          </cell>
          <cell r="H901" t="str">
            <v>4589919564439</v>
          </cell>
          <cell r="I901" t="str">
            <v>BOTANICAL ESTHE- Mặt nạ Premium Moist (3 gói)</v>
          </cell>
          <cell r="J901" t="str">
            <v>PCS</v>
          </cell>
          <cell r="K901">
            <v>240000</v>
          </cell>
          <cell r="L901">
            <v>0</v>
          </cell>
          <cell r="M901">
            <v>0</v>
          </cell>
          <cell r="N901">
            <v>0</v>
          </cell>
        </row>
        <row r="902">
          <cell r="G902" t="str">
            <v>4971710393095</v>
          </cell>
          <cell r="H902" t="str">
            <v>4971710393095</v>
          </cell>
          <cell r="I902" t="str">
            <v>KOSE- Mặt nạ cấp ẩm chiết xuất mật ong 95g</v>
          </cell>
          <cell r="J902" t="str">
            <v>PCS</v>
          </cell>
          <cell r="K902">
            <v>109000</v>
          </cell>
          <cell r="L902">
            <v>6</v>
          </cell>
          <cell r="M902">
            <v>0</v>
          </cell>
          <cell r="N902">
            <v>6</v>
          </cell>
        </row>
        <row r="903">
          <cell r="G903" t="str">
            <v>4580698816580</v>
          </cell>
          <cell r="H903" t="str">
            <v>4580698816580</v>
          </cell>
          <cell r="I903" t="str">
            <v>NMN- Mặt nạ NMN Premium Face 30 miếng</v>
          </cell>
          <cell r="J903" t="str">
            <v>PCS</v>
          </cell>
          <cell r="K903">
            <v>220000</v>
          </cell>
          <cell r="L903">
            <v>0</v>
          </cell>
          <cell r="M903">
            <v>0</v>
          </cell>
          <cell r="N903">
            <v>0</v>
          </cell>
        </row>
        <row r="904">
          <cell r="G904" t="str">
            <v>4971710383911</v>
          </cell>
          <cell r="H904" t="str">
            <v>4971710383911</v>
          </cell>
          <cell r="I904" t="str">
            <v>KOSE- Mặt nạ làm trắng da tinh chất nhau thai động vật (5m/h)</v>
          </cell>
          <cell r="J904" t="str">
            <v>PCS</v>
          </cell>
          <cell r="K904">
            <v>170000</v>
          </cell>
          <cell r="L904">
            <v>0</v>
          </cell>
          <cell r="M904">
            <v>0</v>
          </cell>
          <cell r="N904">
            <v>0</v>
          </cell>
        </row>
        <row r="905">
          <cell r="G905" t="str">
            <v>4589919564996</v>
          </cell>
          <cell r="H905" t="str">
            <v>4589919564996</v>
          </cell>
          <cell r="I905" t="str">
            <v>BOTANICAL ESTHE- Mặt nạ Aqua Moist (3 gói)</v>
          </cell>
          <cell r="J905" t="str">
            <v>PCS</v>
          </cell>
          <cell r="K905">
            <v>240000</v>
          </cell>
          <cell r="L905">
            <v>0</v>
          </cell>
          <cell r="M905">
            <v>0</v>
          </cell>
          <cell r="N905">
            <v>0</v>
          </cell>
        </row>
        <row r="906">
          <cell r="G906" t="str">
            <v>4560401460491</v>
          </cell>
          <cell r="H906" t="str">
            <v>4560401460491</v>
          </cell>
          <cell r="I906" t="str">
            <v>QUALITY FIRST- Mặt nạ All in one The Best 3 miếng/túi</v>
          </cell>
          <cell r="J906" t="str">
            <v>PCS</v>
          </cell>
          <cell r="K906">
            <v>93000</v>
          </cell>
          <cell r="L906">
            <v>0</v>
          </cell>
          <cell r="M906">
            <v>0</v>
          </cell>
          <cell r="N906">
            <v>0</v>
          </cell>
        </row>
        <row r="907">
          <cell r="G907" t="str">
            <v>4573138860250</v>
          </cell>
          <cell r="H907" t="str">
            <v>4573138860250</v>
          </cell>
          <cell r="I907" t="str">
            <v>OTOHA- Mặt nạ dưỡng da chiết xuất lô hội (1 miếng)</v>
          </cell>
          <cell r="J907" t="str">
            <v>PCS</v>
          </cell>
          <cell r="K907">
            <v>25000</v>
          </cell>
          <cell r="L907">
            <v>0</v>
          </cell>
          <cell r="M907">
            <v>0</v>
          </cell>
          <cell r="N907">
            <v>0</v>
          </cell>
        </row>
        <row r="908">
          <cell r="G908" t="str">
            <v>4570044000343</v>
          </cell>
          <cell r="H908" t="str">
            <v>4570044000343</v>
          </cell>
          <cell r="I908" t="str">
            <v>INFINITY – Mặt nạ My Lover's NMN cao cấp 1P</v>
          </cell>
          <cell r="J908" t="str">
            <v>PCS</v>
          </cell>
          <cell r="K908">
            <v>39000</v>
          </cell>
          <cell r="L908">
            <v>0</v>
          </cell>
          <cell r="M908">
            <v>0</v>
          </cell>
          <cell r="N908">
            <v>0</v>
          </cell>
        </row>
        <row r="909">
          <cell r="G909" t="str">
            <v>4971710309140</v>
          </cell>
          <cell r="H909" t="str">
            <v>4971710309140</v>
          </cell>
          <cell r="I909" t="str">
            <v>KOSE- Mặt nạ bổ sung vitamin C làm trắng da (5m/hộp)</v>
          </cell>
          <cell r="J909" t="str">
            <v>PCS</v>
          </cell>
          <cell r="K909">
            <v>170000</v>
          </cell>
          <cell r="L909">
            <v>0</v>
          </cell>
          <cell r="M909">
            <v>0</v>
          </cell>
          <cell r="N909">
            <v>0</v>
          </cell>
        </row>
        <row r="910">
          <cell r="G910" t="str">
            <v>4571365221981</v>
          </cell>
          <cell r="H910" t="str">
            <v>4571365221981</v>
          </cell>
          <cell r="I910" t="str">
            <v>HADAOMOI-  Mặt nạ tế báo gốc cấp nước (30m) Trắng</v>
          </cell>
          <cell r="J910" t="str">
            <v>PCS</v>
          </cell>
          <cell r="K910">
            <v>195000</v>
          </cell>
          <cell r="L910">
            <v>0</v>
          </cell>
          <cell r="M910">
            <v>0</v>
          </cell>
          <cell r="N910">
            <v>0</v>
          </cell>
        </row>
        <row r="911">
          <cell r="G911" t="str">
            <v>4580667071125</v>
          </cell>
          <cell r="H911" t="str">
            <v>4580667071125</v>
          </cell>
          <cell r="I911" t="str">
            <v>J'WHITE- Mặt nạ tinh chất lô hội (1 miếng)</v>
          </cell>
          <cell r="J911" t="str">
            <v>PCS</v>
          </cell>
          <cell r="K911">
            <v>18500</v>
          </cell>
          <cell r="L911">
            <v>0</v>
          </cell>
          <cell r="M911">
            <v>0</v>
          </cell>
          <cell r="N911">
            <v>0</v>
          </cell>
        </row>
        <row r="912">
          <cell r="G912" t="str">
            <v>4901417621764</v>
          </cell>
          <cell r="H912" t="str">
            <v>4901417621764</v>
          </cell>
          <cell r="I912" t="str">
            <v>KRACIE- Mặt nạ dành cho da mụn Hadabisei</v>
          </cell>
          <cell r="J912" t="str">
            <v>PCS</v>
          </cell>
          <cell r="K912">
            <v>39000</v>
          </cell>
          <cell r="L912">
            <v>3</v>
          </cell>
          <cell r="M912">
            <v>0</v>
          </cell>
          <cell r="N912">
            <v>3</v>
          </cell>
        </row>
        <row r="913">
          <cell r="G913" t="str">
            <v>4971710521597</v>
          </cell>
          <cell r="H913" t="str">
            <v>4971710521597</v>
          </cell>
          <cell r="I913" t="str">
            <v>KOSE-Mặt nạ dưỡng ẩm cấp tốc gói 7 miếng</v>
          </cell>
          <cell r="J913" t="str">
            <v>PCS</v>
          </cell>
          <cell r="K913">
            <v>129000</v>
          </cell>
          <cell r="L913">
            <v>7</v>
          </cell>
          <cell r="M913">
            <v>0</v>
          </cell>
          <cell r="N913">
            <v>7</v>
          </cell>
        </row>
        <row r="914">
          <cell r="G914" t="str">
            <v>4573138860267</v>
          </cell>
          <cell r="H914" t="str">
            <v>4573138860267</v>
          </cell>
          <cell r="I914" t="str">
            <v>OTOHA- Mặt nạ dưỡng ẩm chiết xuất hoa anh đào 1m</v>
          </cell>
          <cell r="J914" t="str">
            <v>PCS</v>
          </cell>
          <cell r="K914">
            <v>25000</v>
          </cell>
          <cell r="L914">
            <v>0</v>
          </cell>
          <cell r="M914">
            <v>0</v>
          </cell>
          <cell r="N914">
            <v>0</v>
          </cell>
        </row>
        <row r="915">
          <cell r="G915" t="str">
            <v>4550344293911</v>
          </cell>
          <cell r="H915" t="str">
            <v>4550344293911</v>
          </cell>
          <cell r="I915" t="str">
            <v>MUJI- Nước hoa hồng Light Toning cho da dầu- 200ml</v>
          </cell>
          <cell r="J915" t="str">
            <v>PCS</v>
          </cell>
          <cell r="K915">
            <v>245000</v>
          </cell>
          <cell r="L915">
            <v>0</v>
          </cell>
          <cell r="M915">
            <v>0</v>
          </cell>
          <cell r="N915">
            <v>0</v>
          </cell>
        </row>
        <row r="916">
          <cell r="G916" t="str">
            <v>4550583434960</v>
          </cell>
          <cell r="H916" t="str">
            <v>4550583434960</v>
          </cell>
          <cell r="I916" t="str">
            <v>MUJI- Nước hoa hồng Light Toning cho da dầu- 300ml</v>
          </cell>
          <cell r="J916" t="str">
            <v>PCS</v>
          </cell>
          <cell r="K916">
            <v>319000</v>
          </cell>
          <cell r="L916">
            <v>5</v>
          </cell>
          <cell r="M916">
            <v>0</v>
          </cell>
          <cell r="N916">
            <v>5</v>
          </cell>
        </row>
        <row r="917">
          <cell r="G917" t="str">
            <v>4971710310979</v>
          </cell>
          <cell r="H917" t="str">
            <v>4971710310979</v>
          </cell>
          <cell r="I917" t="str">
            <v>KOSE- Lotion chống lão hóa tinh chất Q10 180ml</v>
          </cell>
          <cell r="J917" t="str">
            <v>PCS</v>
          </cell>
          <cell r="K917">
            <v>375000</v>
          </cell>
          <cell r="L917">
            <v>0</v>
          </cell>
          <cell r="M917">
            <v>0</v>
          </cell>
          <cell r="N917">
            <v>0</v>
          </cell>
        </row>
        <row r="918">
          <cell r="G918" t="str">
            <v>4964596451416</v>
          </cell>
          <cell r="H918" t="str">
            <v>4964596451416</v>
          </cell>
          <cell r="I918" t="str">
            <v>TOKIWA- Xịt khoáng dưỡng da Hadanomi 250ml</v>
          </cell>
          <cell r="J918" t="str">
            <v>PCS</v>
          </cell>
          <cell r="K918">
            <v>290000</v>
          </cell>
          <cell r="L918">
            <v>0</v>
          </cell>
          <cell r="M918">
            <v>0</v>
          </cell>
          <cell r="N918">
            <v>0</v>
          </cell>
        </row>
        <row r="919">
          <cell r="G919" t="str">
            <v>4936201107629</v>
          </cell>
          <cell r="H919" t="str">
            <v>4936201107629</v>
          </cell>
          <cell r="I919" t="str">
            <v>ROLAND- Lotion tinh chất Vitamin C &amp; Retinol 250ml</v>
          </cell>
          <cell r="J919" t="str">
            <v>PCS</v>
          </cell>
          <cell r="K919">
            <v>270000</v>
          </cell>
          <cell r="L919">
            <v>0</v>
          </cell>
          <cell r="M919">
            <v>0</v>
          </cell>
          <cell r="N919">
            <v>0</v>
          </cell>
        </row>
        <row r="920">
          <cell r="G920" t="str">
            <v>4945192018784</v>
          </cell>
          <cell r="H920" t="str">
            <v>4945192018784</v>
          </cell>
          <cell r="I920" t="str">
            <v>LSC-Lotion trà xanh 500ml</v>
          </cell>
          <cell r="J920" t="str">
            <v>PCS</v>
          </cell>
          <cell r="K920">
            <v>285000</v>
          </cell>
          <cell r="L920">
            <v>63</v>
          </cell>
          <cell r="M920">
            <v>0</v>
          </cell>
          <cell r="N920">
            <v>63</v>
          </cell>
        </row>
        <row r="921">
          <cell r="G921" t="str">
            <v>4971710575408</v>
          </cell>
          <cell r="H921" t="str">
            <v>4971710575408</v>
          </cell>
          <cell r="I921" t="str">
            <v>KOSE SEKKISEI – Lotion dưỡng sáng da 200ml</v>
          </cell>
          <cell r="J921" t="str">
            <v>PCS</v>
          </cell>
          <cell r="K921">
            <v>919000</v>
          </cell>
          <cell r="L921">
            <v>6</v>
          </cell>
          <cell r="M921">
            <v>0</v>
          </cell>
          <cell r="N921">
            <v>6</v>
          </cell>
        </row>
        <row r="922">
          <cell r="G922" t="str">
            <v>4987107673473</v>
          </cell>
          <cell r="H922" t="str">
            <v>4987107673473</v>
          </cell>
          <cell r="I922" t="str">
            <v>TRANSINO- Lotion sáng da Brightening Clear 150ml</v>
          </cell>
          <cell r="J922" t="str">
            <v>PCS</v>
          </cell>
          <cell r="K922">
            <v>920000</v>
          </cell>
          <cell r="L922">
            <v>21</v>
          </cell>
          <cell r="M922">
            <v>0</v>
          </cell>
          <cell r="N922">
            <v>21</v>
          </cell>
        </row>
        <row r="923">
          <cell r="G923" t="str">
            <v>4533899286768</v>
          </cell>
          <cell r="H923" t="str">
            <v>4533899286768</v>
          </cell>
          <cell r="I923" t="str">
            <v>ATTENIR – Nước cân bằng &amp; dưỡng trắng 150ml</v>
          </cell>
          <cell r="J923" t="str">
            <v>PCS</v>
          </cell>
          <cell r="K923">
            <v>1080000</v>
          </cell>
          <cell r="L923">
            <v>15</v>
          </cell>
          <cell r="M923">
            <v>0</v>
          </cell>
          <cell r="N923">
            <v>15</v>
          </cell>
        </row>
        <row r="924">
          <cell r="G924" t="str">
            <v>4955814148690</v>
          </cell>
          <cell r="H924" t="str">
            <v>4955814148690</v>
          </cell>
          <cell r="I924" t="str">
            <v>S SELECT-Nước dưỡng da chiết xuất ý dĩ 500ml</v>
          </cell>
          <cell r="J924" t="str">
            <v>PCS</v>
          </cell>
          <cell r="K924">
            <v>159000</v>
          </cell>
          <cell r="L924">
            <v>0</v>
          </cell>
          <cell r="M924">
            <v>0</v>
          </cell>
          <cell r="N924">
            <v>0</v>
          </cell>
        </row>
        <row r="925">
          <cell r="G925" t="str">
            <v>4936201107773</v>
          </cell>
          <cell r="H925" t="str">
            <v>4936201107773</v>
          </cell>
          <cell r="I925" t="str">
            <v>ROLAND- Lotion dưỡng chiết xuất dầu ngựa Loshi 435ml</v>
          </cell>
          <cell r="J925" t="str">
            <v>PCS</v>
          </cell>
          <cell r="K925">
            <v>225000</v>
          </cell>
          <cell r="L925">
            <v>16</v>
          </cell>
          <cell r="M925">
            <v>0</v>
          </cell>
          <cell r="N925">
            <v>16</v>
          </cell>
        </row>
        <row r="926">
          <cell r="G926" t="str">
            <v>4571365222070</v>
          </cell>
          <cell r="H926" t="str">
            <v>4571365222070</v>
          </cell>
          <cell r="I926" t="str">
            <v>BISHOU AKARI- Lotion tế bào gốc THE STEM CELL 120m</v>
          </cell>
          <cell r="J926" t="str">
            <v>PCS</v>
          </cell>
          <cell r="K926">
            <v>220000</v>
          </cell>
          <cell r="L926">
            <v>0</v>
          </cell>
          <cell r="M926">
            <v>0</v>
          </cell>
          <cell r="N926">
            <v>0</v>
          </cell>
        </row>
        <row r="927">
          <cell r="G927" t="str">
            <v>4992969002712</v>
          </cell>
          <cell r="H927" t="str">
            <v>4992969002712</v>
          </cell>
          <cell r="I927" t="str">
            <v>TONOIKE SHUZOTEN-Nước thần Kuramoto Bijin 120mL</v>
          </cell>
          <cell r="J927" t="str">
            <v>PCS</v>
          </cell>
          <cell r="K927">
            <v>465000</v>
          </cell>
          <cell r="L927">
            <v>0</v>
          </cell>
          <cell r="M927">
            <v>0</v>
          </cell>
          <cell r="N927">
            <v>0</v>
          </cell>
        </row>
        <row r="928">
          <cell r="G928" t="str">
            <v>4901416177859</v>
          </cell>
          <cell r="H928" t="str">
            <v>4901416177859</v>
          </cell>
          <cell r="I928" t="str">
            <v>CLUBCOSME- Lotion dưỡng dành cho da thường 500ml</v>
          </cell>
          <cell r="J928" t="str">
            <v>PCS</v>
          </cell>
          <cell r="K928">
            <v>220000</v>
          </cell>
          <cell r="L928">
            <v>0</v>
          </cell>
          <cell r="M928">
            <v>0</v>
          </cell>
          <cell r="N928">
            <v>0</v>
          </cell>
        </row>
        <row r="929">
          <cell r="G929" t="str">
            <v>4936201102655</v>
          </cell>
          <cell r="H929" t="str">
            <v>4936201102655</v>
          </cell>
          <cell r="I929" t="str">
            <v>ROLAND- Lotion dưỡng trắng vitamin C 185ml</v>
          </cell>
          <cell r="J929" t="str">
            <v>PCS</v>
          </cell>
          <cell r="K929">
            <v>225000</v>
          </cell>
          <cell r="L929">
            <v>0</v>
          </cell>
          <cell r="M929">
            <v>0</v>
          </cell>
          <cell r="N929">
            <v>0</v>
          </cell>
        </row>
        <row r="930">
          <cell r="G930" t="str">
            <v>4595641735023</v>
          </cell>
          <cell r="H930" t="str">
            <v>4595641735023</v>
          </cell>
          <cell r="I930" t="str">
            <v>M&amp;Y- Lotion dưỡng tinh chất vàng &amp; Vitamin E 120ml</v>
          </cell>
          <cell r="J930" t="str">
            <v>PCS</v>
          </cell>
          <cell r="K930">
            <v>350000</v>
          </cell>
          <cell r="L930">
            <v>0</v>
          </cell>
          <cell r="M930">
            <v>0</v>
          </cell>
          <cell r="N930">
            <v>0</v>
          </cell>
        </row>
        <row r="931">
          <cell r="G931" t="str">
            <v>4524734500736</v>
          </cell>
          <cell r="H931" t="str">
            <v>4524734500736</v>
          </cell>
          <cell r="I931" t="str">
            <v>Dr.Ci:Labo- Lotion LaboLabo se lỗ chân lông 200ml</v>
          </cell>
          <cell r="J931" t="str">
            <v>PCS</v>
          </cell>
          <cell r="K931">
            <v>709000</v>
          </cell>
          <cell r="L931">
            <v>0</v>
          </cell>
          <cell r="M931">
            <v>0</v>
          </cell>
          <cell r="N931">
            <v>0</v>
          </cell>
        </row>
        <row r="932">
          <cell r="G932" t="str">
            <v>4513574028081</v>
          </cell>
          <cell r="H932" t="str">
            <v>4513574028081</v>
          </cell>
          <cell r="I932" t="str">
            <v>KUMANOYUSHI- Nước hoa hồng Shikiori đậu nành 500ml</v>
          </cell>
          <cell r="J932" t="str">
            <v>PCS</v>
          </cell>
          <cell r="K932">
            <v>125000</v>
          </cell>
          <cell r="L932">
            <v>5</v>
          </cell>
          <cell r="M932">
            <v>0</v>
          </cell>
          <cell r="N932">
            <v>5</v>
          </cell>
        </row>
        <row r="933">
          <cell r="G933" t="str">
            <v>4550516705150</v>
          </cell>
          <cell r="H933" t="str">
            <v>4550516705150</v>
          </cell>
          <cell r="I933" t="str">
            <v>SHISEIDO-Nước cân bằng,dưỡng cấp ẩm 150ml</v>
          </cell>
          <cell r="J933" t="str">
            <v>PCS</v>
          </cell>
          <cell r="K933">
            <v>209000</v>
          </cell>
          <cell r="L933">
            <v>0</v>
          </cell>
          <cell r="M933">
            <v>0</v>
          </cell>
          <cell r="N933">
            <v>0</v>
          </cell>
        </row>
        <row r="934">
          <cell r="G934" t="str">
            <v>4571243111014</v>
          </cell>
          <cell r="H934" t="str">
            <v>4571243111014</v>
          </cell>
          <cell r="I934" t="str">
            <v>CHINOSHIO- Lotion cho da mụn Dokudami 500ml</v>
          </cell>
          <cell r="J934" t="str">
            <v>PCS</v>
          </cell>
          <cell r="K934">
            <v>165000</v>
          </cell>
          <cell r="L934">
            <v>21</v>
          </cell>
          <cell r="M934">
            <v>-1</v>
          </cell>
          <cell r="N934">
            <v>20</v>
          </cell>
        </row>
        <row r="935">
          <cell r="G935" t="str">
            <v>4550512059349</v>
          </cell>
          <cell r="H935" t="str">
            <v>4550512059349</v>
          </cell>
          <cell r="I935" t="str">
            <v>MUJI- LOTION LIGHT TONING CHO DA NHẠY CẢM 200ML</v>
          </cell>
          <cell r="J935" t="str">
            <v>PCS</v>
          </cell>
          <cell r="K935">
            <v>265000</v>
          </cell>
          <cell r="L935">
            <v>0</v>
          </cell>
          <cell r="M935">
            <v>0</v>
          </cell>
          <cell r="N935">
            <v>0</v>
          </cell>
        </row>
        <row r="936">
          <cell r="G936" t="str">
            <v>4979006090901</v>
          </cell>
          <cell r="H936" t="str">
            <v>4979006090901</v>
          </cell>
          <cell r="I936" t="str">
            <v>SK-II- NHH Facial Treatment Clear Lotion (230ml)</v>
          </cell>
          <cell r="J936" t="str">
            <v>PCS</v>
          </cell>
          <cell r="K936">
            <v>2100000</v>
          </cell>
          <cell r="L936">
            <v>0</v>
          </cell>
          <cell r="M936">
            <v>0</v>
          </cell>
          <cell r="N936">
            <v>0</v>
          </cell>
        </row>
        <row r="937">
          <cell r="G937" t="str">
            <v>4979006070132</v>
          </cell>
          <cell r="H937" t="str">
            <v>4979006070132</v>
          </cell>
          <cell r="I937" t="str">
            <v>SK-II- NHH Facial Treatment Clear Lotion (230ml)</v>
          </cell>
          <cell r="J937" t="str">
            <v>PCS</v>
          </cell>
          <cell r="K937">
            <v>2100000</v>
          </cell>
          <cell r="L937">
            <v>0</v>
          </cell>
          <cell r="M937">
            <v>0</v>
          </cell>
          <cell r="N937">
            <v>0</v>
          </cell>
        </row>
        <row r="938">
          <cell r="G938" t="str">
            <v>4513574037298</v>
          </cell>
          <cell r="H938" t="str">
            <v>4513574037298</v>
          </cell>
          <cell r="I938" t="str">
            <v>KUMANO- Lotion White Rose Musk (500ml)</v>
          </cell>
          <cell r="J938" t="str">
            <v>PCS</v>
          </cell>
          <cell r="K938">
            <v>165000</v>
          </cell>
          <cell r="L938">
            <v>0</v>
          </cell>
          <cell r="M938">
            <v>0</v>
          </cell>
          <cell r="N938">
            <v>0</v>
          </cell>
        </row>
        <row r="939">
          <cell r="G939" t="str">
            <v>4571365223220</v>
          </cell>
          <cell r="H939" t="str">
            <v>4571365223220</v>
          </cell>
          <cell r="I939" t="str">
            <v>BISHOU AKARI- Nước hoa hồng Vitano C 150ml</v>
          </cell>
          <cell r="J939" t="str">
            <v>PCS</v>
          </cell>
          <cell r="K939">
            <v>370000</v>
          </cell>
          <cell r="L939">
            <v>0</v>
          </cell>
          <cell r="M939">
            <v>0</v>
          </cell>
          <cell r="N939">
            <v>0</v>
          </cell>
        </row>
        <row r="940">
          <cell r="G940" t="str">
            <v>4971710380880</v>
          </cell>
          <cell r="H940" t="str">
            <v>4971710380880</v>
          </cell>
          <cell r="I940" t="str">
            <v>KOSE-Nước hoa hồng giữ ẩm 200ml</v>
          </cell>
          <cell r="J940" t="str">
            <v>PCS</v>
          </cell>
          <cell r="K940">
            <v>300000</v>
          </cell>
          <cell r="L940">
            <v>0</v>
          </cell>
          <cell r="M940">
            <v>0</v>
          </cell>
          <cell r="N940">
            <v>0</v>
          </cell>
        </row>
        <row r="941">
          <cell r="G941" t="str">
            <v>4987241169689</v>
          </cell>
          <cell r="H941" t="str">
            <v>4987241169689</v>
          </cell>
          <cell r="I941" t="str">
            <v>ROHTO- Lotion Melano CC mờ thâm nám (170ml)</v>
          </cell>
          <cell r="J941" t="str">
            <v>PCS</v>
          </cell>
          <cell r="K941">
            <v>305000</v>
          </cell>
          <cell r="L941">
            <v>2</v>
          </cell>
          <cell r="M941">
            <v>0</v>
          </cell>
          <cell r="N941">
            <v>2</v>
          </cell>
        </row>
        <row r="942">
          <cell r="G942" t="str">
            <v>4987107626523</v>
          </cell>
          <cell r="H942" t="str">
            <v>4987107626523</v>
          </cell>
          <cell r="I942" t="str">
            <v>TRANSINO-Sữa dưỡng trắng Whitening Clear EX 100mL</v>
          </cell>
          <cell r="J942" t="str">
            <v>PCS</v>
          </cell>
          <cell r="K942">
            <v>845000</v>
          </cell>
          <cell r="L942">
            <v>1</v>
          </cell>
          <cell r="M942">
            <v>0</v>
          </cell>
          <cell r="N942">
            <v>1</v>
          </cell>
        </row>
        <row r="943">
          <cell r="G943" t="str">
            <v>4901525010276</v>
          </cell>
          <cell r="H943" t="str">
            <v>4901525010276</v>
          </cell>
          <cell r="I943" t="str">
            <v>COW-Nước hoa hồng ngừa mụn Skinlife 160ml</v>
          </cell>
          <cell r="J943" t="str">
            <v>PCS</v>
          </cell>
          <cell r="K943">
            <v>129000</v>
          </cell>
          <cell r="L943">
            <v>0</v>
          </cell>
          <cell r="M943">
            <v>0</v>
          </cell>
          <cell r="N943">
            <v>0</v>
          </cell>
        </row>
        <row r="944">
          <cell r="G944" t="str">
            <v>4936201103010</v>
          </cell>
          <cell r="H944" t="str">
            <v>4936201103010</v>
          </cell>
          <cell r="I944" t="str">
            <v>ROLAND- Lotion chống lão hóa premium Placenta 185ml</v>
          </cell>
          <cell r="J944" t="str">
            <v>PCS</v>
          </cell>
          <cell r="K944">
            <v>270000</v>
          </cell>
          <cell r="L944">
            <v>0</v>
          </cell>
          <cell r="M944">
            <v>0</v>
          </cell>
          <cell r="N944">
            <v>0</v>
          </cell>
        </row>
        <row r="945">
          <cell r="G945" t="str">
            <v>4909978180249</v>
          </cell>
          <cell r="H945" t="str">
            <v>4909978180249</v>
          </cell>
          <cell r="I945" t="str">
            <v>SHISEIDO- Lotion dưỡng trắng da Aqualabel 170ml</v>
          </cell>
          <cell r="J945" t="str">
            <v>PCS</v>
          </cell>
          <cell r="K945">
            <v>790000</v>
          </cell>
          <cell r="L945">
            <v>0</v>
          </cell>
          <cell r="M945">
            <v>0</v>
          </cell>
          <cell r="N945">
            <v>0</v>
          </cell>
        </row>
        <row r="946">
          <cell r="G946" t="str">
            <v>4902468236150</v>
          </cell>
          <cell r="H946" t="str">
            <v>4902468236150</v>
          </cell>
          <cell r="I946" t="str">
            <v>MEISHOKU- Lotion dưỡng sáng da chống lão hóa-190ml</v>
          </cell>
          <cell r="J946" t="str">
            <v>PCS</v>
          </cell>
          <cell r="K946">
            <v>345000</v>
          </cell>
          <cell r="L946">
            <v>6</v>
          </cell>
          <cell r="M946">
            <v>0</v>
          </cell>
          <cell r="N946">
            <v>6</v>
          </cell>
        </row>
        <row r="947">
          <cell r="G947" t="str">
            <v>4571365222810</v>
          </cell>
          <cell r="H947" t="str">
            <v>4571365222810</v>
          </cell>
          <cell r="I947" t="str">
            <v>THE STEM CELL-Nước hoa hồng NMN dưỡng trắng 500ml</v>
          </cell>
          <cell r="J947" t="str">
            <v>PCS</v>
          </cell>
          <cell r="K947">
            <v>209000</v>
          </cell>
          <cell r="L947">
            <v>15</v>
          </cell>
          <cell r="M947">
            <v>0</v>
          </cell>
          <cell r="N947">
            <v>15</v>
          </cell>
        </row>
        <row r="948">
          <cell r="G948" t="str">
            <v>4987241169665</v>
          </cell>
          <cell r="H948" t="str">
            <v>4987241169665</v>
          </cell>
          <cell r="I948" t="str">
            <v>ROHTO- Lotion Melano CC mờ thâm nám (170ml)</v>
          </cell>
          <cell r="J948" t="str">
            <v>PCS</v>
          </cell>
          <cell r="K948">
            <v>280000</v>
          </cell>
          <cell r="L948">
            <v>0</v>
          </cell>
          <cell r="M948">
            <v>0</v>
          </cell>
          <cell r="N948">
            <v>0</v>
          </cell>
        </row>
        <row r="949">
          <cell r="G949" t="str">
            <v>4987241167012</v>
          </cell>
          <cell r="H949" t="str">
            <v>4987241167012</v>
          </cell>
          <cell r="I949" t="str">
            <v>ROHTO- Lotion Hadalabo Premium siêu dưỡng ẩm 170ml</v>
          </cell>
          <cell r="J949" t="str">
            <v>PCS</v>
          </cell>
          <cell r="K949">
            <v>352000</v>
          </cell>
          <cell r="L949">
            <v>2</v>
          </cell>
          <cell r="M949">
            <v>0</v>
          </cell>
          <cell r="N949">
            <v>2</v>
          </cell>
        </row>
        <row r="950">
          <cell r="G950" t="str">
            <v>4901417621726</v>
          </cell>
          <cell r="H950" t="str">
            <v>4901417621726</v>
          </cell>
          <cell r="I950" t="str">
            <v>KRACIE-NHH dành cho da mụn Facial Lotion 200ml</v>
          </cell>
          <cell r="J950" t="str">
            <v>PCS</v>
          </cell>
          <cell r="K950">
            <v>269000</v>
          </cell>
          <cell r="L950">
            <v>7</v>
          </cell>
          <cell r="M950">
            <v>0</v>
          </cell>
          <cell r="N950">
            <v>7</v>
          </cell>
        </row>
        <row r="951">
          <cell r="G951" t="str">
            <v>4901872972760</v>
          </cell>
          <cell r="H951" t="str">
            <v>4901872972760</v>
          </cell>
          <cell r="I951" t="str">
            <v>SHISEIDO- Lotion dưỡng trắng Aqua Label 200ml</v>
          </cell>
          <cell r="J951" t="str">
            <v>PCS</v>
          </cell>
          <cell r="K951">
            <v>450000</v>
          </cell>
          <cell r="L951">
            <v>0</v>
          </cell>
          <cell r="M951">
            <v>0</v>
          </cell>
          <cell r="N951">
            <v>0</v>
          </cell>
        </row>
        <row r="952">
          <cell r="G952" t="str">
            <v>4901872972845</v>
          </cell>
          <cell r="H952" t="str">
            <v>4901872972845</v>
          </cell>
          <cell r="I952" t="str">
            <v>SHISEIDO- Lotion chống lão hóa Aqua Label 200ml</v>
          </cell>
          <cell r="J952" t="str">
            <v>PCS</v>
          </cell>
          <cell r="K952">
            <v>450000</v>
          </cell>
          <cell r="L952">
            <v>0</v>
          </cell>
          <cell r="M952">
            <v>0</v>
          </cell>
          <cell r="N952">
            <v>0</v>
          </cell>
        </row>
        <row r="953">
          <cell r="G953" t="str">
            <v>4982304665344</v>
          </cell>
          <cell r="H953" t="str">
            <v>4982304665344</v>
          </cell>
          <cell r="I953" t="str">
            <v>YUKINA- Lotion trị nám trắng da (150ml)</v>
          </cell>
          <cell r="J953" t="str">
            <v>PCS</v>
          </cell>
          <cell r="K953">
            <v>700000</v>
          </cell>
          <cell r="L953">
            <v>0</v>
          </cell>
          <cell r="M953">
            <v>0</v>
          </cell>
          <cell r="N953">
            <v>0</v>
          </cell>
        </row>
        <row r="954">
          <cell r="G954" t="str">
            <v>4580168602514</v>
          </cell>
          <cell r="H954" t="str">
            <v>4580168602514</v>
          </cell>
          <cell r="I954" t="str">
            <v>ELLE VIE- Nước hoa hồng tinh chất Gạo 120ml</v>
          </cell>
          <cell r="J954" t="str">
            <v>PCS</v>
          </cell>
          <cell r="K954">
            <v>225000</v>
          </cell>
          <cell r="L954">
            <v>0</v>
          </cell>
          <cell r="M954">
            <v>0</v>
          </cell>
          <cell r="N954">
            <v>0</v>
          </cell>
        </row>
        <row r="955">
          <cell r="G955" t="str">
            <v>4987107626493</v>
          </cell>
          <cell r="H955" t="str">
            <v>4987107626493</v>
          </cell>
          <cell r="I955" t="str">
            <v>TRANSINO-Lotion trắng da Whitening Clear EX 150ml</v>
          </cell>
          <cell r="J955" t="str">
            <v>PCS</v>
          </cell>
          <cell r="K955">
            <v>890000</v>
          </cell>
          <cell r="L955">
            <v>1</v>
          </cell>
          <cell r="M955">
            <v>0</v>
          </cell>
          <cell r="N955">
            <v>1</v>
          </cell>
        </row>
        <row r="956">
          <cell r="G956" t="str">
            <v>4936201103003</v>
          </cell>
          <cell r="H956" t="str">
            <v>4936201103003</v>
          </cell>
          <cell r="I956" t="str">
            <v>ROLAND- Lotion dưỡng ẩm premium HA 185ml</v>
          </cell>
          <cell r="J956" t="str">
            <v>PCS</v>
          </cell>
          <cell r="K956">
            <v>270000</v>
          </cell>
          <cell r="L956">
            <v>0</v>
          </cell>
          <cell r="M956">
            <v>0</v>
          </cell>
          <cell r="N956">
            <v>0</v>
          </cell>
        </row>
        <row r="957">
          <cell r="G957" t="str">
            <v>4580495660195</v>
          </cell>
          <cell r="H957" t="str">
            <v>4580495660195</v>
          </cell>
          <cell r="I957" t="str">
            <v>HADARIKI -LOTION DƯỠNG TRẮNG MỊN DA HATOMUGI 500ml</v>
          </cell>
          <cell r="J957" t="str">
            <v>PCS</v>
          </cell>
          <cell r="K957">
            <v>149000</v>
          </cell>
          <cell r="L957">
            <v>0</v>
          </cell>
          <cell r="M957">
            <v>0</v>
          </cell>
          <cell r="N957">
            <v>0</v>
          </cell>
        </row>
        <row r="958">
          <cell r="G958" t="str">
            <v>4513574025875</v>
          </cell>
          <cell r="H958" t="str">
            <v>4513574025875</v>
          </cell>
          <cell r="I958" t="str">
            <v>REIHAKU HATOMUGI- Nước hoa hồng ý dĩ 1000ml</v>
          </cell>
          <cell r="J958" t="str">
            <v>PCS</v>
          </cell>
          <cell r="K958">
            <v>309000</v>
          </cell>
          <cell r="L958">
            <v>0</v>
          </cell>
          <cell r="M958">
            <v>0</v>
          </cell>
          <cell r="N958">
            <v>0</v>
          </cell>
        </row>
        <row r="959">
          <cell r="G959" t="str">
            <v>4513574025882</v>
          </cell>
          <cell r="H959" t="str">
            <v>4513574025882</v>
          </cell>
          <cell r="I959" t="str">
            <v>HATOMUGI- Nước hoa hồng ý dĩ trắng da 500ml</v>
          </cell>
          <cell r="J959" t="str">
            <v>PCS</v>
          </cell>
          <cell r="K959">
            <v>155000</v>
          </cell>
          <cell r="L959">
            <v>14</v>
          </cell>
          <cell r="M959">
            <v>-1</v>
          </cell>
          <cell r="N959">
            <v>13</v>
          </cell>
        </row>
        <row r="960">
          <cell r="G960" t="str">
            <v>4589563520195</v>
          </cell>
          <cell r="H960" t="str">
            <v>4589563520195</v>
          </cell>
          <cell r="I960" t="str">
            <v>CURE – Nước hoa hồng Bubble Lotion 190ml</v>
          </cell>
          <cell r="J960" t="str">
            <v>PCS</v>
          </cell>
          <cell r="K960">
            <v>350000</v>
          </cell>
          <cell r="L960">
            <v>3</v>
          </cell>
          <cell r="M960">
            <v>0</v>
          </cell>
          <cell r="N960">
            <v>3</v>
          </cell>
        </row>
        <row r="961">
          <cell r="G961" t="str">
            <v>4513574031319</v>
          </cell>
          <cell r="H961" t="str">
            <v>4513574031319</v>
          </cell>
          <cell r="I961" t="str">
            <v>HATOMUGI- Xịt khoáng ý dĩ dưỡng ẩm 250ml</v>
          </cell>
          <cell r="J961" t="str">
            <v>PCS</v>
          </cell>
          <cell r="K961">
            <v>145000</v>
          </cell>
          <cell r="L961">
            <v>11</v>
          </cell>
          <cell r="M961">
            <v>-1</v>
          </cell>
          <cell r="N961">
            <v>10</v>
          </cell>
        </row>
        <row r="962">
          <cell r="G962" t="str">
            <v>4901872972777</v>
          </cell>
          <cell r="H962" t="str">
            <v>4901872972777</v>
          </cell>
          <cell r="I962" t="str">
            <v>SHISEIDO- Lotion dưỡng trắng da Aqua Label 200ml</v>
          </cell>
          <cell r="J962" t="str">
            <v>PCS</v>
          </cell>
          <cell r="K962">
            <v>450000</v>
          </cell>
          <cell r="L962">
            <v>0</v>
          </cell>
          <cell r="M962">
            <v>0</v>
          </cell>
          <cell r="N962">
            <v>0</v>
          </cell>
        </row>
        <row r="963">
          <cell r="G963" t="str">
            <v>4901696541821</v>
          </cell>
          <cell r="H963" t="str">
            <v>4901696541821</v>
          </cell>
          <cell r="I963" t="str">
            <v>ROSETTE_Nước hoa hồng dưỡng ẩm mềm da 500ml</v>
          </cell>
          <cell r="J963" t="str">
            <v>PCS</v>
          </cell>
          <cell r="K963">
            <v>319000</v>
          </cell>
          <cell r="L963">
            <v>8</v>
          </cell>
          <cell r="M963">
            <v>0</v>
          </cell>
          <cell r="N963">
            <v>8</v>
          </cell>
        </row>
        <row r="964">
          <cell r="G964" t="str">
            <v>4902468330070</v>
          </cell>
          <cell r="H964" t="str">
            <v>4902468330070</v>
          </cell>
          <cell r="I964" t="str">
            <v>MEISHOKU– Lotion NA10 trắng &amp; giảm nhăn 150ml</v>
          </cell>
          <cell r="J964" t="str">
            <v>PCS</v>
          </cell>
          <cell r="K964">
            <v>445000</v>
          </cell>
          <cell r="L964">
            <v>5</v>
          </cell>
          <cell r="M964">
            <v>0</v>
          </cell>
          <cell r="N964">
            <v>5</v>
          </cell>
        </row>
        <row r="965">
          <cell r="G965" t="str">
            <v>4550344293928</v>
          </cell>
          <cell r="H965" t="str">
            <v>4550344293928</v>
          </cell>
          <cell r="I965" t="str">
            <v>MUJI- Nước hoa hồng Light Toning cho da khô- 200ml</v>
          </cell>
          <cell r="J965" t="str">
            <v>PCS</v>
          </cell>
          <cell r="K965">
            <v>245000</v>
          </cell>
          <cell r="L965">
            <v>0</v>
          </cell>
          <cell r="M965">
            <v>0</v>
          </cell>
          <cell r="N965">
            <v>0</v>
          </cell>
        </row>
        <row r="966">
          <cell r="G966" t="str">
            <v>4936201101153</v>
          </cell>
          <cell r="H966" t="str">
            <v>4936201101153</v>
          </cell>
          <cell r="I966" t="str">
            <v>ROLAND- Toner cân bằng da Loshi Moist 500ml</v>
          </cell>
          <cell r="J966" t="str">
            <v>PCS</v>
          </cell>
          <cell r="K966">
            <v>150000</v>
          </cell>
          <cell r="L966">
            <v>0</v>
          </cell>
          <cell r="M966">
            <v>0</v>
          </cell>
          <cell r="N966">
            <v>0</v>
          </cell>
        </row>
        <row r="967">
          <cell r="G967" t="str">
            <v>4901872972708</v>
          </cell>
          <cell r="H967" t="str">
            <v>4901872972708</v>
          </cell>
          <cell r="I967" t="str">
            <v>SHISEIDO- Lotion dưỡng ẩm sâu Aqua Label 200ml</v>
          </cell>
          <cell r="J967" t="str">
            <v>PCS</v>
          </cell>
          <cell r="K967">
            <v>450000</v>
          </cell>
          <cell r="L967">
            <v>0</v>
          </cell>
          <cell r="M967">
            <v>0</v>
          </cell>
          <cell r="N967">
            <v>0</v>
          </cell>
        </row>
        <row r="968">
          <cell r="G968" t="str">
            <v>4901872975105</v>
          </cell>
          <cell r="H968" t="str">
            <v>4901872975105</v>
          </cell>
          <cell r="I968" t="str">
            <v>SHISEDO- XỊT KHOÁNG CẤP ẨM ELIXIR 80ML</v>
          </cell>
          <cell r="J968" t="str">
            <v>PCS</v>
          </cell>
          <cell r="K968">
            <v>550000</v>
          </cell>
          <cell r="L968">
            <v>0</v>
          </cell>
          <cell r="M968">
            <v>0</v>
          </cell>
          <cell r="N968">
            <v>0</v>
          </cell>
        </row>
        <row r="969">
          <cell r="G969" t="str">
            <v>4550512059332</v>
          </cell>
          <cell r="H969" t="str">
            <v>4550512059332</v>
          </cell>
          <cell r="I969" t="str">
            <v>MUJI- Nước hoa hồng Light Toning cho da dầu- 200ml</v>
          </cell>
          <cell r="J969" t="str">
            <v>PCS</v>
          </cell>
          <cell r="K969">
            <v>245000</v>
          </cell>
          <cell r="L969">
            <v>0</v>
          </cell>
          <cell r="M969">
            <v>0</v>
          </cell>
          <cell r="N969">
            <v>0</v>
          </cell>
        </row>
        <row r="970">
          <cell r="G970" t="str">
            <v>4971710116878</v>
          </cell>
          <cell r="H970" t="str">
            <v>4971710116878</v>
          </cell>
          <cell r="I970" t="str">
            <v>KOSE- Nước hoa hồng trắng da Sekkisei 140ml</v>
          </cell>
          <cell r="J970" t="str">
            <v>PCS</v>
          </cell>
          <cell r="K970">
            <v>850000</v>
          </cell>
          <cell r="L970">
            <v>0</v>
          </cell>
          <cell r="M970">
            <v>0</v>
          </cell>
          <cell r="N970">
            <v>0</v>
          </cell>
        </row>
        <row r="971">
          <cell r="G971" t="str">
            <v>4979006070064</v>
          </cell>
          <cell r="H971" t="str">
            <v>4979006070064</v>
          </cell>
          <cell r="I971" t="str">
            <v>SK-II- Nước thần Facial Treatment Essence 230 ml</v>
          </cell>
          <cell r="J971" t="str">
            <v>PCS</v>
          </cell>
          <cell r="K971">
            <v>3790000</v>
          </cell>
          <cell r="L971">
            <v>0</v>
          </cell>
          <cell r="M971">
            <v>0</v>
          </cell>
          <cell r="N971">
            <v>0</v>
          </cell>
        </row>
        <row r="972">
          <cell r="G972" t="str">
            <v>4971710310986</v>
          </cell>
          <cell r="H972" t="str">
            <v>4971710310986</v>
          </cell>
          <cell r="I972" t="str">
            <v>KOSE- Lotion chống lão hóa tinh chất Q10 180ml N</v>
          </cell>
          <cell r="J972" t="str">
            <v>PCS</v>
          </cell>
          <cell r="K972">
            <v>375000</v>
          </cell>
          <cell r="L972">
            <v>0</v>
          </cell>
          <cell r="M972">
            <v>0</v>
          </cell>
          <cell r="N972">
            <v>0</v>
          </cell>
        </row>
        <row r="973">
          <cell r="G973" t="str">
            <v>4550583434939</v>
          </cell>
          <cell r="H973" t="str">
            <v>4550583434939</v>
          </cell>
          <cell r="I973" t="str">
            <v>MUJI - Lotion Toning water cho da nhạy cảm 300ml N</v>
          </cell>
          <cell r="J973" t="str">
            <v>PCS</v>
          </cell>
          <cell r="K973">
            <v>319000</v>
          </cell>
          <cell r="L973">
            <v>9</v>
          </cell>
          <cell r="M973">
            <v>0</v>
          </cell>
          <cell r="N973">
            <v>9</v>
          </cell>
        </row>
        <row r="974">
          <cell r="G974" t="str">
            <v>4971710381467</v>
          </cell>
          <cell r="H974" t="str">
            <v>4971710381467</v>
          </cell>
          <cell r="I974" t="str">
            <v>KOSE- Nước hoa hồng trắng da cho da dầu (180ml)</v>
          </cell>
          <cell r="J974" t="str">
            <v>PCS</v>
          </cell>
          <cell r="K974">
            <v>320000</v>
          </cell>
          <cell r="L974">
            <v>0</v>
          </cell>
          <cell r="M974">
            <v>0</v>
          </cell>
          <cell r="N974">
            <v>0</v>
          </cell>
        </row>
        <row r="975">
          <cell r="G975" t="str">
            <v>4955814148713</v>
          </cell>
          <cell r="H975" t="str">
            <v>4955814148713</v>
          </cell>
          <cell r="I975" t="str">
            <v>S SELECT-Nước dưỡng da chiết xuất Hyaluronic 500ml</v>
          </cell>
          <cell r="J975" t="str">
            <v>PCS</v>
          </cell>
          <cell r="K975">
            <v>159000</v>
          </cell>
          <cell r="L975">
            <v>0</v>
          </cell>
          <cell r="M975">
            <v>0</v>
          </cell>
          <cell r="N975">
            <v>0</v>
          </cell>
        </row>
        <row r="976">
          <cell r="G976" t="str">
            <v>4549813746010</v>
          </cell>
          <cell r="H976" t="str">
            <v>4549813746010</v>
          </cell>
          <cell r="I976" t="str">
            <v>HATOMUGI- Xịt khoáng ý dĩ dưỡng ẩm 300g</v>
          </cell>
          <cell r="J976" t="str">
            <v>PCS</v>
          </cell>
          <cell r="K976">
            <v>279000</v>
          </cell>
          <cell r="L976">
            <v>0</v>
          </cell>
          <cell r="M976">
            <v>0</v>
          </cell>
          <cell r="N976">
            <v>0</v>
          </cell>
        </row>
        <row r="977">
          <cell r="G977" t="str">
            <v>4513574040151</v>
          </cell>
          <cell r="H977" t="str">
            <v>4513574040151</v>
          </cell>
          <cell r="I977" t="str">
            <v>KUMANOYUSHI-Lotion sáng mịn da Vitamin C 500ml</v>
          </cell>
          <cell r="J977" t="str">
            <v>PCS</v>
          </cell>
          <cell r="K977">
            <v>169000</v>
          </cell>
          <cell r="L977">
            <v>0</v>
          </cell>
          <cell r="M977">
            <v>0</v>
          </cell>
          <cell r="N977">
            <v>0</v>
          </cell>
        </row>
        <row r="978">
          <cell r="G978" t="str">
            <v>4936201108305</v>
          </cell>
          <cell r="H978" t="str">
            <v>4936201108305</v>
          </cell>
          <cell r="I978" t="str">
            <v>ROLAND- Nước hoa hồng BIYOUGENEKI sáng da 185ml</v>
          </cell>
          <cell r="J978" t="str">
            <v>PCS</v>
          </cell>
          <cell r="K978">
            <v>249000</v>
          </cell>
          <cell r="L978">
            <v>4</v>
          </cell>
          <cell r="M978">
            <v>0</v>
          </cell>
          <cell r="N978">
            <v>4</v>
          </cell>
        </row>
        <row r="979">
          <cell r="G979" t="str">
            <v>4936201108312</v>
          </cell>
          <cell r="H979" t="str">
            <v>4936201108312</v>
          </cell>
          <cell r="I979" t="str">
            <v>ROLAND- Nước hoa hồng BIYOUGENEKI Retinol 185ml</v>
          </cell>
          <cell r="J979" t="str">
            <v>PCS</v>
          </cell>
          <cell r="K979">
            <v>249000</v>
          </cell>
          <cell r="L979">
            <v>4</v>
          </cell>
          <cell r="M979">
            <v>-1</v>
          </cell>
          <cell r="N979">
            <v>3</v>
          </cell>
        </row>
        <row r="980">
          <cell r="G980" t="str">
            <v>4936201108329</v>
          </cell>
          <cell r="H980" t="str">
            <v>4936201108329</v>
          </cell>
          <cell r="I980" t="str">
            <v>ROLAND- Nước hoa hồng BIYOUGENEKI cấp ẩm sâu 185ml</v>
          </cell>
          <cell r="J980" t="str">
            <v>PCS</v>
          </cell>
          <cell r="K980">
            <v>249000</v>
          </cell>
          <cell r="L980">
            <v>4</v>
          </cell>
          <cell r="M980">
            <v>0</v>
          </cell>
          <cell r="N980">
            <v>4</v>
          </cell>
        </row>
        <row r="981">
          <cell r="G981" t="str">
            <v>4580667070081</v>
          </cell>
          <cell r="H981" t="str">
            <v>4580667070081</v>
          </cell>
          <cell r="I981" t="str">
            <v xml:space="preserve">J'WHITE- Nước hoa hồng  tinh chất vàng 24K </v>
          </cell>
          <cell r="J981" t="str">
            <v>PCS</v>
          </cell>
          <cell r="K981">
            <v>445000</v>
          </cell>
          <cell r="L981">
            <v>0</v>
          </cell>
          <cell r="M981">
            <v>0</v>
          </cell>
          <cell r="N981">
            <v>0</v>
          </cell>
        </row>
        <row r="982">
          <cell r="G982" t="str">
            <v>4901872972852</v>
          </cell>
          <cell r="H982" t="str">
            <v>4901872972852</v>
          </cell>
          <cell r="I982" t="str">
            <v>SHISEIDO- Lotion chống lão hóa Aqua Label 200ml</v>
          </cell>
          <cell r="J982" t="str">
            <v>PCS</v>
          </cell>
          <cell r="K982">
            <v>450000</v>
          </cell>
          <cell r="L982">
            <v>0</v>
          </cell>
          <cell r="M982">
            <v>0</v>
          </cell>
          <cell r="N982">
            <v>0</v>
          </cell>
        </row>
        <row r="983">
          <cell r="G983" t="str">
            <v>4571243111021</v>
          </cell>
          <cell r="H983" t="str">
            <v>4571243111021</v>
          </cell>
          <cell r="I983" t="str">
            <v>CHINOSHIO- Lotion tía tô cấp ẩm Shiso (500ml)</v>
          </cell>
          <cell r="J983" t="str">
            <v>PCS</v>
          </cell>
          <cell r="K983">
            <v>165000</v>
          </cell>
          <cell r="L983">
            <v>5</v>
          </cell>
          <cell r="M983">
            <v>-1</v>
          </cell>
          <cell r="N983">
            <v>4</v>
          </cell>
        </row>
        <row r="984">
          <cell r="G984" t="str">
            <v>4902468816000</v>
          </cell>
          <cell r="H984" t="str">
            <v>4902468816000</v>
          </cell>
          <cell r="I984" t="str">
            <v>MEISHOKU- Nước hoa hồng dưỡng trắng Cvita 150ml</v>
          </cell>
          <cell r="J984" t="str">
            <v>PCS</v>
          </cell>
          <cell r="K984">
            <v>455000</v>
          </cell>
          <cell r="L984">
            <v>6</v>
          </cell>
          <cell r="M984">
            <v>0</v>
          </cell>
          <cell r="N984">
            <v>6</v>
          </cell>
        </row>
        <row r="985">
          <cell r="G985" t="str">
            <v>4513574031968</v>
          </cell>
          <cell r="H985" t="str">
            <v>4513574031968</v>
          </cell>
          <cell r="I985" t="str">
            <v>KUMANOYUSHI- Lotion dưỡng ẩm Hatomugi 250ml</v>
          </cell>
          <cell r="J985" t="str">
            <v>PCS</v>
          </cell>
          <cell r="K985">
            <v>169000</v>
          </cell>
          <cell r="L985">
            <v>0</v>
          </cell>
          <cell r="M985">
            <v>0</v>
          </cell>
          <cell r="N985">
            <v>0</v>
          </cell>
        </row>
        <row r="986">
          <cell r="G986" t="str">
            <v>4902468236068</v>
          </cell>
          <cell r="H986" t="str">
            <v>4902468236068</v>
          </cell>
          <cell r="I986" t="str">
            <v>MEISHOKU- Lotion dưỡng sáng da chống lão hóa-190ml</v>
          </cell>
          <cell r="J986" t="str">
            <v>PCS</v>
          </cell>
          <cell r="K986">
            <v>345000</v>
          </cell>
          <cell r="L986">
            <v>5</v>
          </cell>
          <cell r="M986">
            <v>0</v>
          </cell>
          <cell r="N986">
            <v>5</v>
          </cell>
        </row>
        <row r="987">
          <cell r="G987" t="str">
            <v>4902468802003</v>
          </cell>
          <cell r="H987" t="str">
            <v>4902468802003</v>
          </cell>
          <cell r="I987" t="str">
            <v>MEISHOKU- Lotion ngăn ngừa mụn Bigansui 90ml</v>
          </cell>
          <cell r="J987" t="str">
            <v>PCS</v>
          </cell>
          <cell r="K987">
            <v>275000</v>
          </cell>
          <cell r="L987">
            <v>5</v>
          </cell>
          <cell r="M987">
            <v>0</v>
          </cell>
          <cell r="N987">
            <v>5</v>
          </cell>
        </row>
        <row r="988">
          <cell r="G988" t="str">
            <v>4971710381474</v>
          </cell>
          <cell r="H988" t="str">
            <v>4971710381474</v>
          </cell>
          <cell r="I988" t="str">
            <v>KOSE- Nước hoa hồng trắng da cho da khô (180ml)</v>
          </cell>
          <cell r="J988" t="str">
            <v>PCS</v>
          </cell>
          <cell r="K988">
            <v>320000</v>
          </cell>
          <cell r="L988">
            <v>0</v>
          </cell>
          <cell r="M988">
            <v>0</v>
          </cell>
          <cell r="N988">
            <v>0</v>
          </cell>
        </row>
        <row r="989">
          <cell r="G989" t="str">
            <v>4901301259660</v>
          </cell>
          <cell r="H989" t="str">
            <v>4901301259660</v>
          </cell>
          <cell r="I989" t="str">
            <v>KAO- Sữa rửa mặt dưỡng da Biore dưỡng ẩm (130g)</v>
          </cell>
          <cell r="J989" t="str">
            <v>PCS</v>
          </cell>
          <cell r="K989">
            <v>150000</v>
          </cell>
          <cell r="L989">
            <v>0</v>
          </cell>
          <cell r="M989">
            <v>0</v>
          </cell>
          <cell r="N989">
            <v>0</v>
          </cell>
        </row>
        <row r="990">
          <cell r="G990" t="str">
            <v>4515061044734</v>
          </cell>
          <cell r="H990" t="str">
            <v>4515061044734</v>
          </cell>
          <cell r="I990" t="str">
            <v>BCL- Sữa rửa mặt AHA Cleaning Research (120g)</v>
          </cell>
          <cell r="J990" t="str">
            <v>PCS</v>
          </cell>
          <cell r="K990">
            <v>260000</v>
          </cell>
          <cell r="L990">
            <v>0</v>
          </cell>
          <cell r="M990">
            <v>0</v>
          </cell>
          <cell r="N990">
            <v>0</v>
          </cell>
        </row>
        <row r="991">
          <cell r="G991" t="str">
            <v>4901301258489</v>
          </cell>
          <cell r="H991" t="str">
            <v>4901301258489</v>
          </cell>
          <cell r="I991" t="str">
            <v>KAO- Sữa rửa mặt Biore men kiêm bọt cạo râu 150ml</v>
          </cell>
          <cell r="J991" t="str">
            <v>PCS</v>
          </cell>
          <cell r="K991">
            <v>175000</v>
          </cell>
          <cell r="L991">
            <v>0</v>
          </cell>
          <cell r="M991">
            <v>0</v>
          </cell>
          <cell r="N991">
            <v>0</v>
          </cell>
        </row>
        <row r="992">
          <cell r="G992" t="str">
            <v>4987241125081</v>
          </cell>
          <cell r="H992" t="str">
            <v>4987241125081</v>
          </cell>
          <cell r="I992" t="str">
            <v>ROHTO- SRM dành cho da mụn, trứng cá Acnes (130g)</v>
          </cell>
          <cell r="J992" t="str">
            <v>PCS</v>
          </cell>
          <cell r="K992">
            <v>195000</v>
          </cell>
          <cell r="L992">
            <v>0</v>
          </cell>
          <cell r="M992">
            <v>0</v>
          </cell>
          <cell r="N992">
            <v>0</v>
          </cell>
        </row>
        <row r="993">
          <cell r="G993" t="str">
            <v>4550344650592</v>
          </cell>
          <cell r="H993" t="str">
            <v>4550344650592</v>
          </cell>
          <cell r="I993" t="str">
            <v>MUJI- Sữa rửa mặt dịu nhẹ, dưỡng ẩm 100g</v>
          </cell>
          <cell r="J993" t="str">
            <v>PCS</v>
          </cell>
          <cell r="K993">
            <v>180000</v>
          </cell>
          <cell r="L993">
            <v>0</v>
          </cell>
          <cell r="M993">
            <v>0</v>
          </cell>
          <cell r="N993">
            <v>0</v>
          </cell>
        </row>
        <row r="994">
          <cell r="G994" t="str">
            <v>4513574037304</v>
          </cell>
          <cell r="H994" t="str">
            <v>4513574037304</v>
          </cell>
          <cell r="I994" t="str">
            <v>KUMANO YUSHI- Sữa rửa mặt White Rose Musk (190g)</v>
          </cell>
          <cell r="J994" t="str">
            <v>PCS</v>
          </cell>
          <cell r="K994">
            <v>139000</v>
          </cell>
          <cell r="L994">
            <v>0</v>
          </cell>
          <cell r="M994">
            <v>0</v>
          </cell>
          <cell r="N994">
            <v>0</v>
          </cell>
        </row>
        <row r="995">
          <cell r="G995" t="str">
            <v>4580667070050</v>
          </cell>
          <cell r="H995" t="str">
            <v>4580667070050</v>
          </cell>
          <cell r="I995" t="str">
            <v>J'WHITE- SRM tinh chất Vàng 24K tuýp trắng (200g)</v>
          </cell>
          <cell r="J995" t="str">
            <v>PCS</v>
          </cell>
          <cell r="K995">
            <v>185000</v>
          </cell>
          <cell r="L995">
            <v>0</v>
          </cell>
          <cell r="M995">
            <v>0</v>
          </cell>
          <cell r="N995">
            <v>0</v>
          </cell>
        </row>
        <row r="996">
          <cell r="G996" t="str">
            <v>4902806103342</v>
          </cell>
          <cell r="H996" t="str">
            <v>4902806103342</v>
          </cell>
          <cell r="I996" t="str">
            <v>GATSBY - Sữa rửa mặt than hoạt tính 130g</v>
          </cell>
          <cell r="J996" t="str">
            <v>PCS</v>
          </cell>
          <cell r="K996">
            <v>125000</v>
          </cell>
          <cell r="L996">
            <v>0</v>
          </cell>
          <cell r="M996">
            <v>0</v>
          </cell>
          <cell r="N996">
            <v>0</v>
          </cell>
        </row>
        <row r="997">
          <cell r="G997" t="str">
            <v>4901872451708</v>
          </cell>
          <cell r="H997" t="str">
            <v>4901872451708</v>
          </cell>
          <cell r="I997" t="str">
            <v>SHISEIDO- Sữa rửa mặt Perfect White Clay 120g</v>
          </cell>
          <cell r="J997" t="str">
            <v>PCS</v>
          </cell>
          <cell r="K997">
            <v>130000</v>
          </cell>
          <cell r="L997">
            <v>0</v>
          </cell>
          <cell r="M997">
            <v>0</v>
          </cell>
          <cell r="N997">
            <v>0</v>
          </cell>
        </row>
        <row r="998">
          <cell r="G998" t="str">
            <v>4971710391176</v>
          </cell>
          <cell r="H998" t="str">
            <v>4971710391176</v>
          </cell>
          <cell r="I998" t="str">
            <v>KOSE-SRM tạo bọt chiết xuất bùn dưỡng ẩm 130g</v>
          </cell>
          <cell r="J998" t="str">
            <v>PCS</v>
          </cell>
          <cell r="K998">
            <v>119000</v>
          </cell>
          <cell r="L998">
            <v>0</v>
          </cell>
          <cell r="M998">
            <v>0</v>
          </cell>
          <cell r="N998">
            <v>0</v>
          </cell>
        </row>
        <row r="999">
          <cell r="G999" t="str">
            <v>4901872444915</v>
          </cell>
          <cell r="H999" t="str">
            <v>4901872444915</v>
          </cell>
          <cell r="I999" t="str">
            <v>SHISEIDO- Sữa rửa mặt Perfect Whip 120g</v>
          </cell>
          <cell r="J999" t="str">
            <v>PCS</v>
          </cell>
          <cell r="K999">
            <v>120000</v>
          </cell>
          <cell r="L999">
            <v>0</v>
          </cell>
          <cell r="M999">
            <v>0</v>
          </cell>
          <cell r="N999">
            <v>0</v>
          </cell>
        </row>
        <row r="1000">
          <cell r="G1000" t="str">
            <v>4550344650578</v>
          </cell>
          <cell r="H1000" t="str">
            <v>4550344650578</v>
          </cell>
          <cell r="I1000" t="str">
            <v>MUJI- Sữa rửa mặt tẩy tế bào chết 100g</v>
          </cell>
          <cell r="J1000" t="str">
            <v>PCS</v>
          </cell>
          <cell r="K1000">
            <v>180000</v>
          </cell>
          <cell r="L1000">
            <v>0</v>
          </cell>
          <cell r="M1000">
            <v>0</v>
          </cell>
          <cell r="N1000">
            <v>0</v>
          </cell>
        </row>
        <row r="1001">
          <cell r="G1001" t="str">
            <v>4971710539752</v>
          </cell>
          <cell r="H1001" t="str">
            <v>4971710539752</v>
          </cell>
          <cell r="I1001" t="str">
            <v>KOSE – SRM tạo bọt Softymo Ceramide 200ml</v>
          </cell>
          <cell r="J1001" t="str">
            <v>PCS</v>
          </cell>
          <cell r="K1001">
            <v>159000</v>
          </cell>
          <cell r="L1001">
            <v>62</v>
          </cell>
          <cell r="M1001">
            <v>-2</v>
          </cell>
          <cell r="N1001">
            <v>60</v>
          </cell>
        </row>
        <row r="1002">
          <cell r="G1002" t="str">
            <v>4987241145614</v>
          </cell>
          <cell r="H1002" t="str">
            <v>4987241145614</v>
          </cell>
          <cell r="I1002" t="str">
            <v>ROHTO- SRM tạo bọt Hadalabo HA dưỡng ẩm (160ml)</v>
          </cell>
          <cell r="J1002" t="str">
            <v>PCS</v>
          </cell>
          <cell r="K1002">
            <v>225000</v>
          </cell>
          <cell r="L1002">
            <v>11</v>
          </cell>
          <cell r="M1002">
            <v>-1</v>
          </cell>
          <cell r="N1002">
            <v>10</v>
          </cell>
        </row>
        <row r="1003">
          <cell r="G1003" t="str">
            <v>4901872375974</v>
          </cell>
          <cell r="H1003" t="str">
            <v>4901872375974</v>
          </cell>
          <cell r="I1003" t="str">
            <v>SHISEIDO- Sữa rửa mặt làm sạch sâu Aqua Label 130g</v>
          </cell>
          <cell r="J1003" t="str">
            <v>PCS</v>
          </cell>
          <cell r="K1003">
            <v>275000</v>
          </cell>
          <cell r="L1003">
            <v>0</v>
          </cell>
          <cell r="M1003">
            <v>0</v>
          </cell>
          <cell r="N1003">
            <v>0</v>
          </cell>
        </row>
        <row r="1004">
          <cell r="G1004" t="str">
            <v>4513574031449</v>
          </cell>
          <cell r="H1004" t="str">
            <v>4513574031449</v>
          </cell>
          <cell r="I1004" t="str">
            <v>KUMANO- Sữa rửa mặt DEVE than hoạt tính 130g</v>
          </cell>
          <cell r="J1004" t="str">
            <v>PCS</v>
          </cell>
          <cell r="K1004">
            <v>69000</v>
          </cell>
          <cell r="L1004">
            <v>0</v>
          </cell>
          <cell r="M1004">
            <v>0</v>
          </cell>
          <cell r="N1004">
            <v>0</v>
          </cell>
        </row>
        <row r="1005">
          <cell r="G1005" t="str">
            <v>4550516474582</v>
          </cell>
          <cell r="H1005" t="str">
            <v>4550516474582</v>
          </cell>
          <cell r="I1005" t="str">
            <v>SHISEIDO- SỮA RỬA MẶT SENKA BỔ SUNG COLLAGEN 100G</v>
          </cell>
          <cell r="J1005" t="str">
            <v>PCS</v>
          </cell>
          <cell r="K1005">
            <v>135000</v>
          </cell>
          <cell r="L1005">
            <v>6</v>
          </cell>
          <cell r="M1005">
            <v>0</v>
          </cell>
          <cell r="N1005">
            <v>6</v>
          </cell>
        </row>
        <row r="1006">
          <cell r="G1006" t="str">
            <v>8935006531956</v>
          </cell>
          <cell r="H1006" t="str">
            <v>8935006531956</v>
          </cell>
          <cell r="I1006" t="str">
            <v>OXY- Sữa rửa mặt sạch sâu giảm nhờ có hạt 100g</v>
          </cell>
          <cell r="J1006" t="str">
            <v>PCS</v>
          </cell>
          <cell r="K1006">
            <v>105000</v>
          </cell>
          <cell r="L1006">
            <v>6</v>
          </cell>
          <cell r="M1006">
            <v>-1</v>
          </cell>
          <cell r="N1006">
            <v>5</v>
          </cell>
        </row>
        <row r="1007">
          <cell r="G1007" t="str">
            <v>4901417621719</v>
          </cell>
          <cell r="H1007" t="str">
            <v>4901417621719</v>
          </cell>
          <cell r="I1007" t="str">
            <v>KRACIE-SRM dành cho da mụn Facial Wash 110g</v>
          </cell>
          <cell r="J1007" t="str">
            <v>PCS</v>
          </cell>
          <cell r="K1007">
            <v>269000</v>
          </cell>
          <cell r="L1007">
            <v>5</v>
          </cell>
          <cell r="M1007">
            <v>0</v>
          </cell>
          <cell r="N1007">
            <v>5</v>
          </cell>
        </row>
        <row r="1008">
          <cell r="G1008" t="str">
            <v>4580667070364</v>
          </cell>
          <cell r="H1008" t="str">
            <v>4580667070364</v>
          </cell>
          <cell r="I1008" t="str">
            <v>J'WHITE- SRM tinh chất Gạo tuýp trắng (200g)</v>
          </cell>
          <cell r="J1008" t="str">
            <v>PCS</v>
          </cell>
          <cell r="K1008">
            <v>175000</v>
          </cell>
          <cell r="L1008">
            <v>0</v>
          </cell>
          <cell r="M1008">
            <v>0</v>
          </cell>
          <cell r="N1008">
            <v>0</v>
          </cell>
        </row>
        <row r="1009">
          <cell r="G1009" t="str">
            <v>4550516705921</v>
          </cell>
          <cell r="H1009" t="str">
            <v>4550516705921</v>
          </cell>
          <cell r="I1009" t="str">
            <v>SHISEIDO- SỮA RỬA MẶT SENKA DƯỠNG TRẮNG HỒNG 100G</v>
          </cell>
          <cell r="J1009" t="str">
            <v>PCS</v>
          </cell>
          <cell r="K1009">
            <v>115000</v>
          </cell>
          <cell r="L1009">
            <v>0</v>
          </cell>
          <cell r="M1009">
            <v>0</v>
          </cell>
          <cell r="N1009">
            <v>0</v>
          </cell>
        </row>
        <row r="1010">
          <cell r="G1010" t="str">
            <v>4976631478739</v>
          </cell>
          <cell r="H1010" t="str">
            <v>4976631478739</v>
          </cell>
          <cell r="I1010" t="str">
            <v>PELICAN-Xà phòng mặt chăm sóc da 135g</v>
          </cell>
          <cell r="J1010" t="str">
            <v>PCS</v>
          </cell>
          <cell r="K1010">
            <v>169000</v>
          </cell>
          <cell r="L1010">
            <v>0</v>
          </cell>
          <cell r="M1010">
            <v>0</v>
          </cell>
          <cell r="N1010">
            <v>0</v>
          </cell>
        </row>
        <row r="1011">
          <cell r="G1011" t="str">
            <v>4902806119817</v>
          </cell>
          <cell r="H1011" t="str">
            <v>4902806119817</v>
          </cell>
          <cell r="I1011" t="str">
            <v>BIFESTA- SỮA RỬA MẶT TẠO BỌT CHO DA MỤN 180G</v>
          </cell>
          <cell r="J1011" t="str">
            <v>PCS</v>
          </cell>
          <cell r="K1011">
            <v>225000</v>
          </cell>
          <cell r="L1011">
            <v>0</v>
          </cell>
          <cell r="M1011">
            <v>0</v>
          </cell>
          <cell r="N1011">
            <v>0</v>
          </cell>
        </row>
        <row r="1012">
          <cell r="G1012" t="str">
            <v>4571246761469</v>
          </cell>
          <cell r="H1012" t="str">
            <v>4571246761469</v>
          </cell>
          <cell r="I1012" t="str">
            <v>NICHIEI BUSSAN- Sữa rửa mặt Nano NMN+Foaming soap</v>
          </cell>
          <cell r="J1012" t="str">
            <v>PCS</v>
          </cell>
          <cell r="K1012">
            <v>1690000</v>
          </cell>
          <cell r="L1012">
            <v>0</v>
          </cell>
          <cell r="M1012">
            <v>0</v>
          </cell>
          <cell r="N1012">
            <v>0</v>
          </cell>
        </row>
        <row r="1013">
          <cell r="G1013" t="str">
            <v>4979006064766</v>
          </cell>
          <cell r="H1013" t="str">
            <v>4979006064766</v>
          </cell>
          <cell r="I1013" t="str">
            <v>SK-II- SRM Facial Treatment Gentle Cleanser (120g)</v>
          </cell>
          <cell r="J1013" t="str">
            <v>PCS</v>
          </cell>
          <cell r="K1013">
            <v>1700000</v>
          </cell>
          <cell r="L1013">
            <v>0</v>
          </cell>
          <cell r="M1013">
            <v>0</v>
          </cell>
          <cell r="N1013">
            <v>0</v>
          </cell>
        </row>
        <row r="1014">
          <cell r="G1014" t="str">
            <v>4901417629524</v>
          </cell>
          <cell r="H1014" t="str">
            <v>4901417629524</v>
          </cell>
          <cell r="I1014" t="str">
            <v>KRACIE-Sữa rửa mặt trị mụn Acne 110g</v>
          </cell>
          <cell r="J1014" t="str">
            <v>PCS</v>
          </cell>
          <cell r="K1014">
            <v>169000</v>
          </cell>
          <cell r="L1014">
            <v>0</v>
          </cell>
          <cell r="M1014">
            <v>0</v>
          </cell>
          <cell r="N1014">
            <v>0</v>
          </cell>
        </row>
        <row r="1015">
          <cell r="G1015" t="str">
            <v>4901417674579</v>
          </cell>
          <cell r="H1015" t="str">
            <v>4901417674579</v>
          </cell>
          <cell r="I1015" t="str">
            <v>KRACIE-Sữa rửa mặt sạch sâu Naive 130g</v>
          </cell>
          <cell r="J1015" t="str">
            <v>PCS</v>
          </cell>
          <cell r="K1015">
            <v>109000</v>
          </cell>
          <cell r="L1015">
            <v>5</v>
          </cell>
          <cell r="M1015">
            <v>0</v>
          </cell>
          <cell r="N1015">
            <v>5</v>
          </cell>
        </row>
        <row r="1016">
          <cell r="G1016" t="str">
            <v>4562237200999</v>
          </cell>
          <cell r="H1016" t="str">
            <v>4562237200999</v>
          </cell>
          <cell r="I1016" t="str">
            <v>HAKUDEI- Sữa rửa mặt bùn trắng 130g</v>
          </cell>
          <cell r="J1016" t="str">
            <v>PCS</v>
          </cell>
          <cell r="K1016">
            <v>180000</v>
          </cell>
          <cell r="L1016">
            <v>0</v>
          </cell>
          <cell r="M1016">
            <v>0</v>
          </cell>
          <cell r="N1016">
            <v>0</v>
          </cell>
        </row>
        <row r="1017">
          <cell r="G1017" t="str">
            <v>8935006547650</v>
          </cell>
          <cell r="H1017" t="str">
            <v>8935006547650</v>
          </cell>
          <cell r="I1017" t="str">
            <v>OXY- Gel rửa mặt cấp ẩm 100g</v>
          </cell>
          <cell r="J1017" t="str">
            <v>PCS</v>
          </cell>
          <cell r="K1017">
            <v>125000</v>
          </cell>
          <cell r="L1017">
            <v>6</v>
          </cell>
          <cell r="M1017">
            <v>0</v>
          </cell>
          <cell r="N1017">
            <v>6</v>
          </cell>
        </row>
        <row r="1018">
          <cell r="G1018" t="str">
            <v>4901525010252</v>
          </cell>
          <cell r="H1018" t="str">
            <v>4901525010252</v>
          </cell>
          <cell r="I1018" t="str">
            <v>COW-SRM tạo bọt ngăn ngừa mụn Skinlife 160ml</v>
          </cell>
          <cell r="J1018" t="str">
            <v>PCS</v>
          </cell>
          <cell r="K1018">
            <v>139000</v>
          </cell>
          <cell r="L1018">
            <v>0</v>
          </cell>
          <cell r="M1018">
            <v>0</v>
          </cell>
          <cell r="N1018">
            <v>0</v>
          </cell>
        </row>
        <row r="1019">
          <cell r="G1019" t="str">
            <v>4987241145607</v>
          </cell>
          <cell r="H1019" t="str">
            <v>4987241145607</v>
          </cell>
          <cell r="I1019" t="str">
            <v>HADALABO- Sữa rửa mặt tinh chất hyaluronic 100g</v>
          </cell>
          <cell r="J1019" t="str">
            <v>PCS</v>
          </cell>
          <cell r="K1019">
            <v>168000</v>
          </cell>
          <cell r="L1019">
            <v>0</v>
          </cell>
          <cell r="M1019">
            <v>0</v>
          </cell>
          <cell r="N1019">
            <v>0</v>
          </cell>
        </row>
        <row r="1020">
          <cell r="G1020" t="str">
            <v>4936201100736</v>
          </cell>
          <cell r="H1020" t="str">
            <v>4936201100736</v>
          </cell>
          <cell r="I1020" t="str">
            <v>ROLAND- SRM chiết xuất dầu ngựa Loshi Moist 130g</v>
          </cell>
          <cell r="J1020" t="str">
            <v>PCS</v>
          </cell>
          <cell r="K1020">
            <v>155000</v>
          </cell>
          <cell r="L1020">
            <v>0</v>
          </cell>
          <cell r="M1020">
            <v>0</v>
          </cell>
          <cell r="N1020">
            <v>0</v>
          </cell>
        </row>
        <row r="1021">
          <cell r="G1021" t="str">
            <v>4902468816062</v>
          </cell>
          <cell r="H1021" t="str">
            <v>4902468816062</v>
          </cell>
          <cell r="I1021" t="str">
            <v>MEISHOKU- Sữa rửa mặt sáng da Cvita 100g</v>
          </cell>
          <cell r="J1021" t="str">
            <v>PCS</v>
          </cell>
          <cell r="K1021">
            <v>290000</v>
          </cell>
          <cell r="L1021">
            <v>9</v>
          </cell>
          <cell r="M1021">
            <v>0</v>
          </cell>
          <cell r="N1021">
            <v>9</v>
          </cell>
        </row>
        <row r="1022">
          <cell r="G1022" t="str">
            <v>1011042312043</v>
          </cell>
          <cell r="H1022" t="str">
            <v>1011042312043</v>
          </cell>
          <cell r="I1022" t="str">
            <v>SHISEIDO- Set SRM Senka sáng da + Uno hạt Scrub</v>
          </cell>
          <cell r="J1022" t="str">
            <v>PCS</v>
          </cell>
          <cell r="K1022">
            <v>119000</v>
          </cell>
          <cell r="L1022">
            <v>0</v>
          </cell>
          <cell r="M1022">
            <v>0</v>
          </cell>
          <cell r="N1022">
            <v>0</v>
          </cell>
        </row>
        <row r="1023">
          <cell r="G1023" t="str">
            <v>4526040501063</v>
          </cell>
          <cell r="H1023" t="str">
            <v>4526040501063</v>
          </cell>
          <cell r="I1023" t="str">
            <v>SHISEIDO- Sữa rửa mặt Whip Premium 140g</v>
          </cell>
          <cell r="J1023" t="str">
            <v>PCS</v>
          </cell>
          <cell r="K1023">
            <v>155000</v>
          </cell>
          <cell r="L1023">
            <v>0</v>
          </cell>
          <cell r="M1023">
            <v>0</v>
          </cell>
          <cell r="N1023">
            <v>0</v>
          </cell>
        </row>
        <row r="1024">
          <cell r="G1024" t="str">
            <v>4979006049626</v>
          </cell>
          <cell r="H1024" t="str">
            <v>4979006049626</v>
          </cell>
          <cell r="I1024" t="str">
            <v>SK-II- SRM Facial Treatment Gentle Cleanser (120g)</v>
          </cell>
          <cell r="J1024" t="str">
            <v>PCS</v>
          </cell>
          <cell r="K1024">
            <v>1550000</v>
          </cell>
          <cell r="L1024">
            <v>0</v>
          </cell>
          <cell r="M1024">
            <v>0</v>
          </cell>
          <cell r="N1024">
            <v>0</v>
          </cell>
        </row>
        <row r="1025">
          <cell r="G1025" t="str">
            <v>4971710387575</v>
          </cell>
          <cell r="H1025" t="str">
            <v>4971710387575</v>
          </cell>
          <cell r="I1025" t="str">
            <v>KOSE - SRM tạo bọt hương hoa nhài và táo 180ml</v>
          </cell>
          <cell r="J1025" t="str">
            <v>PCS</v>
          </cell>
          <cell r="K1025">
            <v>159000</v>
          </cell>
          <cell r="L1025">
            <v>0</v>
          </cell>
          <cell r="M1025">
            <v>0</v>
          </cell>
          <cell r="N1025">
            <v>0</v>
          </cell>
        </row>
        <row r="1026">
          <cell r="G1026" t="str">
            <v>4971710303759</v>
          </cell>
          <cell r="H1026" t="str">
            <v>4971710303759</v>
          </cell>
          <cell r="I1026" t="str">
            <v>KOSE-Sữa rửa mặt bổ sung collagen 190g</v>
          </cell>
          <cell r="J1026" t="str">
            <v>PCS</v>
          </cell>
          <cell r="K1026">
            <v>140000</v>
          </cell>
          <cell r="L1026">
            <v>12</v>
          </cell>
          <cell r="M1026">
            <v>0</v>
          </cell>
          <cell r="N1026">
            <v>12</v>
          </cell>
        </row>
        <row r="1027">
          <cell r="G1027" t="str">
            <v>4936201105755</v>
          </cell>
          <cell r="H1027" t="str">
            <v>4936201105755</v>
          </cell>
          <cell r="I1027" t="str">
            <v>ROLAND- Sữa rửa mặt than tre cho da dầu 120g</v>
          </cell>
          <cell r="J1027" t="str">
            <v>PCS</v>
          </cell>
          <cell r="K1027">
            <v>135000</v>
          </cell>
          <cell r="L1027">
            <v>0</v>
          </cell>
          <cell r="M1027">
            <v>0</v>
          </cell>
          <cell r="N1027">
            <v>0</v>
          </cell>
        </row>
        <row r="1028">
          <cell r="G1028" t="str">
            <v>4971710522228</v>
          </cell>
          <cell r="H1028" t="str">
            <v>4971710522228</v>
          </cell>
          <cell r="I1028" t="str">
            <v>KOSE- Sữa rửa mặt bổ sung collagen 220g</v>
          </cell>
          <cell r="J1028" t="str">
            <v>PCS</v>
          </cell>
          <cell r="K1028">
            <v>155000</v>
          </cell>
          <cell r="L1028">
            <v>0</v>
          </cell>
          <cell r="M1028">
            <v>0</v>
          </cell>
          <cell r="N1028">
            <v>0</v>
          </cell>
        </row>
        <row r="1029">
          <cell r="G1029" t="str">
            <v>4550516705846</v>
          </cell>
          <cell r="H1029" t="str">
            <v>4550516705846</v>
          </cell>
          <cell r="I1029" t="str">
            <v>SHISHEIDO- SRM tạo bọt Senka Perfect Whip 150ml</v>
          </cell>
          <cell r="J1029" t="str">
            <v>PCS</v>
          </cell>
          <cell r="K1029">
            <v>185000</v>
          </cell>
          <cell r="L1029">
            <v>0</v>
          </cell>
          <cell r="M1029">
            <v>0</v>
          </cell>
          <cell r="N1029">
            <v>0</v>
          </cell>
        </row>
        <row r="1030">
          <cell r="G1030" t="str">
            <v>4902806460513</v>
          </cell>
          <cell r="H1030" t="str">
            <v>4902806460513</v>
          </cell>
          <cell r="I1030" t="str">
            <v>BIFESTA- SỮA RỬA MẶT TẠO BỌT DƯỠNG ẨM 180G</v>
          </cell>
          <cell r="J1030" t="str">
            <v>PCS</v>
          </cell>
          <cell r="K1030">
            <v>225000</v>
          </cell>
          <cell r="L1030">
            <v>0</v>
          </cell>
          <cell r="M1030">
            <v>0</v>
          </cell>
          <cell r="N1030">
            <v>0</v>
          </cell>
        </row>
        <row r="1031">
          <cell r="G1031" t="str">
            <v>4971710319699</v>
          </cell>
          <cell r="H1031" t="str">
            <v>4971710319699</v>
          </cell>
          <cell r="I1031" t="str">
            <v>KOSE- SRM tạo bọt dưỡng trắng Softymo 200ml</v>
          </cell>
          <cell r="J1031" t="str">
            <v>PCS</v>
          </cell>
          <cell r="K1031">
            <v>159000</v>
          </cell>
          <cell r="L1031">
            <v>0</v>
          </cell>
          <cell r="M1031">
            <v>0</v>
          </cell>
          <cell r="N1031">
            <v>0</v>
          </cell>
        </row>
        <row r="1032">
          <cell r="G1032" t="str">
            <v>4936201100781</v>
          </cell>
          <cell r="H1032" t="str">
            <v>4936201100781</v>
          </cell>
          <cell r="I1032" t="str">
            <v>S SELECT - SRM tạo bọt mịn 150g</v>
          </cell>
          <cell r="J1032" t="str">
            <v>PCS</v>
          </cell>
          <cell r="K1032">
            <v>89000</v>
          </cell>
          <cell r="L1032">
            <v>0</v>
          </cell>
          <cell r="M1032">
            <v>0</v>
          </cell>
          <cell r="N1032">
            <v>0</v>
          </cell>
        </row>
        <row r="1033">
          <cell r="G1033" t="str">
            <v>4513574029590</v>
          </cell>
          <cell r="H1033" t="str">
            <v>4513574029590</v>
          </cell>
          <cell r="I1033" t="str">
            <v>HATOMUGI- SRM trắng da ý dĩ 170g</v>
          </cell>
          <cell r="J1033" t="str">
            <v>PCS</v>
          </cell>
          <cell r="K1033">
            <v>130000</v>
          </cell>
          <cell r="L1033">
            <v>39</v>
          </cell>
          <cell r="M1033">
            <v>0</v>
          </cell>
          <cell r="N1033">
            <v>39</v>
          </cell>
        </row>
        <row r="1034">
          <cell r="G1034" t="str">
            <v>4580291194580</v>
          </cell>
          <cell r="H1034" t="str">
            <v>4580291194580</v>
          </cell>
          <cell r="I1034" t="str">
            <v>SANTA MARCHE- Gel làm sạch lưỡi khử mùi 80g h.bưởi</v>
          </cell>
          <cell r="J1034" t="str">
            <v>PCS</v>
          </cell>
          <cell r="K1034">
            <v>130000</v>
          </cell>
          <cell r="L1034">
            <v>0</v>
          </cell>
          <cell r="M1034">
            <v>0</v>
          </cell>
          <cell r="N1034">
            <v>0</v>
          </cell>
        </row>
        <row r="1035">
          <cell r="G1035" t="str">
            <v>4513574039957</v>
          </cell>
          <cell r="H1035" t="str">
            <v>4513574039957</v>
          </cell>
          <cell r="I1035" t="str">
            <v>KUMANOYUSHI-SRM tạo bọt làm sạch sâu VTM C 130g</v>
          </cell>
          <cell r="J1035" t="str">
            <v>PCS</v>
          </cell>
          <cell r="K1035">
            <v>139000</v>
          </cell>
          <cell r="L1035">
            <v>0</v>
          </cell>
          <cell r="M1035">
            <v>0</v>
          </cell>
          <cell r="N1035">
            <v>0</v>
          </cell>
        </row>
        <row r="1036">
          <cell r="G1036" t="str">
            <v>4513574029347</v>
          </cell>
          <cell r="H1036" t="str">
            <v>4513574029347</v>
          </cell>
          <cell r="I1036" t="str">
            <v>HATOMUGI- SRM tạo bọt ý dĩ dưỡng ẩm 160ml</v>
          </cell>
          <cell r="J1036" t="str">
            <v>PCS</v>
          </cell>
          <cell r="K1036">
            <v>155000</v>
          </cell>
          <cell r="L1036">
            <v>9</v>
          </cell>
          <cell r="M1036">
            <v>0</v>
          </cell>
          <cell r="N1036">
            <v>9</v>
          </cell>
        </row>
        <row r="1037">
          <cell r="G1037" t="str">
            <v>4580390216022</v>
          </cell>
          <cell r="H1037" t="str">
            <v>4580390216022</v>
          </cell>
          <cell r="I1037" t="str">
            <v>CLARISTA-Sữa rửa mặt tạo bọt chiết xuất than 160g</v>
          </cell>
          <cell r="J1037" t="str">
            <v>PCS</v>
          </cell>
          <cell r="K1037">
            <v>129000</v>
          </cell>
          <cell r="L1037">
            <v>0</v>
          </cell>
          <cell r="M1037">
            <v>0</v>
          </cell>
          <cell r="N1037">
            <v>0</v>
          </cell>
        </row>
        <row r="1038">
          <cell r="G1038" t="str">
            <v>4513574028098</v>
          </cell>
          <cell r="H1038" t="str">
            <v>4513574028098</v>
          </cell>
          <cell r="I1038" t="str">
            <v>KUMANOYUSHI- SRM Shikiori chiết xuất đậu nành 200g</v>
          </cell>
          <cell r="J1038" t="str">
            <v>PCS</v>
          </cell>
          <cell r="K1038">
            <v>95000</v>
          </cell>
          <cell r="L1038">
            <v>0</v>
          </cell>
          <cell r="M1038">
            <v>0</v>
          </cell>
          <cell r="N1038">
            <v>0</v>
          </cell>
        </row>
        <row r="1039">
          <cell r="G1039" t="str">
            <v>4515061042150</v>
          </cell>
          <cell r="H1039" t="str">
            <v>4515061042150</v>
          </cell>
          <cell r="I1039" t="str">
            <v>BCL- Sữa rửa mặt AHA Cleaning Research (140g)</v>
          </cell>
          <cell r="J1039" t="str">
            <v>PCS</v>
          </cell>
          <cell r="K1039">
            <v>260000</v>
          </cell>
          <cell r="L1039">
            <v>0</v>
          </cell>
          <cell r="M1039">
            <v>0</v>
          </cell>
          <cell r="N1039">
            <v>0</v>
          </cell>
        </row>
        <row r="1040">
          <cell r="G1040" t="str">
            <v>4589563520188</v>
          </cell>
          <cell r="H1040" t="str">
            <v>4589563520188</v>
          </cell>
          <cell r="I1040" t="str">
            <v>CURE – Sữa rửa mặt Amino Clear Wash 130g</v>
          </cell>
          <cell r="J1040" t="str">
            <v>PCS</v>
          </cell>
          <cell r="K1040">
            <v>250000</v>
          </cell>
          <cell r="L1040">
            <v>3</v>
          </cell>
          <cell r="M1040">
            <v>0</v>
          </cell>
          <cell r="N1040">
            <v>3</v>
          </cell>
        </row>
        <row r="1041">
          <cell r="G1041" t="str">
            <v>4580667070357</v>
          </cell>
          <cell r="H1041" t="str">
            <v>4580667070357</v>
          </cell>
          <cell r="I1041" t="str">
            <v>J'WHITE- SRM tinh chất Trà Xanh tuýp trắng(200g)</v>
          </cell>
          <cell r="J1041" t="str">
            <v>PCS</v>
          </cell>
          <cell r="K1041">
            <v>175000</v>
          </cell>
          <cell r="L1041">
            <v>0</v>
          </cell>
          <cell r="M1041">
            <v>0</v>
          </cell>
          <cell r="N1041">
            <v>0</v>
          </cell>
        </row>
        <row r="1042">
          <cell r="G1042" t="str">
            <v>4550516705945</v>
          </cell>
          <cell r="H1042" t="str">
            <v>4550516705945</v>
          </cell>
          <cell r="I1042" t="str">
            <v>SHISEIDO- SỮA RỬA MẶT SENKA ACNE CHO DA MỤN 100G</v>
          </cell>
          <cell r="J1042" t="str">
            <v>PCS</v>
          </cell>
          <cell r="K1042">
            <v>135000</v>
          </cell>
          <cell r="L1042">
            <v>6</v>
          </cell>
          <cell r="M1042">
            <v>0</v>
          </cell>
          <cell r="N1042">
            <v>6</v>
          </cell>
        </row>
        <row r="1043">
          <cell r="G1043" t="str">
            <v>4902468802126</v>
          </cell>
          <cell r="H1043" t="str">
            <v>4902468802126</v>
          </cell>
          <cell r="I1043" t="str">
            <v>MEISHOKU- SRM ngăn ngừa mụn Bigan 80g</v>
          </cell>
          <cell r="J1043" t="str">
            <v>PCS</v>
          </cell>
          <cell r="K1043">
            <v>255000</v>
          </cell>
          <cell r="L1043">
            <v>7</v>
          </cell>
          <cell r="M1043">
            <v>0</v>
          </cell>
          <cell r="N1043">
            <v>7</v>
          </cell>
        </row>
        <row r="1044">
          <cell r="G1044" t="str">
            <v>4901417674432</v>
          </cell>
          <cell r="H1044" t="str">
            <v>4901417674432</v>
          </cell>
          <cell r="I1044" t="str">
            <v>KRACIE- Sữa rửa mặt lá trà Naive 130g</v>
          </cell>
          <cell r="J1044" t="str">
            <v>PCS</v>
          </cell>
          <cell r="K1044">
            <v>109000</v>
          </cell>
          <cell r="L1044">
            <v>0</v>
          </cell>
          <cell r="M1044">
            <v>0</v>
          </cell>
          <cell r="N1044">
            <v>0</v>
          </cell>
        </row>
        <row r="1045">
          <cell r="G1045" t="str">
            <v>4524734500804</v>
          </cell>
          <cell r="H1045" t="str">
            <v>4524734500804</v>
          </cell>
          <cell r="I1045" t="str">
            <v>Dr.Ci:Labo- SRM LaboLabo se lỗ chân lông 120g new</v>
          </cell>
          <cell r="J1045" t="str">
            <v>PCS</v>
          </cell>
          <cell r="K1045">
            <v>375000</v>
          </cell>
          <cell r="L1045">
            <v>0</v>
          </cell>
          <cell r="M1045">
            <v>0</v>
          </cell>
          <cell r="N1045">
            <v>0</v>
          </cell>
        </row>
        <row r="1046">
          <cell r="G1046" t="str">
            <v>4971710319583</v>
          </cell>
          <cell r="H1046" t="str">
            <v>4971710319583</v>
          </cell>
          <cell r="I1046" t="str">
            <v>KOSE- SRM tạo bọt dưỡng ẩm Softymo 200ml</v>
          </cell>
          <cell r="J1046" t="str">
            <v>PCS</v>
          </cell>
          <cell r="K1046">
            <v>159000</v>
          </cell>
          <cell r="L1046">
            <v>0</v>
          </cell>
          <cell r="M1046">
            <v>0</v>
          </cell>
          <cell r="N1046">
            <v>0</v>
          </cell>
        </row>
        <row r="1047">
          <cell r="G1047" t="str">
            <v>4971710300840</v>
          </cell>
          <cell r="H1047" t="str">
            <v>4971710300840</v>
          </cell>
          <cell r="I1047" t="str">
            <v>KOSE-Sữa rửa mặt làm trắng da 190g</v>
          </cell>
          <cell r="J1047" t="str">
            <v>PCS</v>
          </cell>
          <cell r="K1047">
            <v>140000</v>
          </cell>
          <cell r="L1047">
            <v>11</v>
          </cell>
          <cell r="M1047">
            <v>-1</v>
          </cell>
          <cell r="N1047">
            <v>10</v>
          </cell>
        </row>
        <row r="1048">
          <cell r="G1048" t="str">
            <v>4987241173242</v>
          </cell>
          <cell r="H1048" t="str">
            <v>4987241173242</v>
          </cell>
          <cell r="I1048" t="str">
            <v>ROHTO- SRM Melano CC mờ thâm nám (130g)</v>
          </cell>
          <cell r="J1048" t="str">
            <v>PCS</v>
          </cell>
          <cell r="K1048">
            <v>294000</v>
          </cell>
          <cell r="L1048">
            <v>5</v>
          </cell>
          <cell r="M1048">
            <v>0</v>
          </cell>
          <cell r="N1048">
            <v>5</v>
          </cell>
        </row>
        <row r="1049">
          <cell r="G1049" t="str">
            <v>1011042312012</v>
          </cell>
          <cell r="H1049" t="str">
            <v>1011042312012</v>
          </cell>
          <cell r="I1049" t="str">
            <v>SHISEIDO-Set SRM Senka dưỡng trắng+UNO hạt Scrub</v>
          </cell>
          <cell r="J1049" t="str">
            <v>PCS</v>
          </cell>
          <cell r="K1049">
            <v>119000</v>
          </cell>
          <cell r="L1049">
            <v>0</v>
          </cell>
          <cell r="M1049">
            <v>0</v>
          </cell>
          <cell r="N1049">
            <v>0</v>
          </cell>
        </row>
        <row r="1050">
          <cell r="G1050" t="str">
            <v>4987241145638</v>
          </cell>
          <cell r="H1050" t="str">
            <v>4987241145638</v>
          </cell>
          <cell r="I1050" t="str">
            <v>ROHTO- Sữa rửa mặt dạng bọt cho da mụn (160ml)</v>
          </cell>
          <cell r="J1050" t="str">
            <v>PCS</v>
          </cell>
          <cell r="K1050">
            <v>180000</v>
          </cell>
          <cell r="L1050">
            <v>0</v>
          </cell>
          <cell r="M1050">
            <v>0</v>
          </cell>
          <cell r="N1050">
            <v>0</v>
          </cell>
        </row>
        <row r="1051">
          <cell r="G1051" t="str">
            <v>4971710384772</v>
          </cell>
          <cell r="H1051" t="str">
            <v>4971710384772</v>
          </cell>
          <cell r="I1051" t="str">
            <v>KOSE- Sữa rửa mặt dành cho da khô 220g</v>
          </cell>
          <cell r="J1051" t="str">
            <v>PCS</v>
          </cell>
          <cell r="K1051">
            <v>155000</v>
          </cell>
          <cell r="L1051">
            <v>0</v>
          </cell>
          <cell r="M1051">
            <v>0</v>
          </cell>
          <cell r="N1051">
            <v>0</v>
          </cell>
        </row>
        <row r="1052">
          <cell r="G1052" t="str">
            <v>4936201105762</v>
          </cell>
          <cell r="H1052" t="str">
            <v>4936201105762</v>
          </cell>
          <cell r="I1052" t="str">
            <v>ROLAND- Sữa rửa mặt bùn trắng cho da thường 120g</v>
          </cell>
          <cell r="J1052" t="str">
            <v>PCS</v>
          </cell>
          <cell r="K1052">
            <v>179000</v>
          </cell>
          <cell r="L1052">
            <v>0</v>
          </cell>
          <cell r="M1052">
            <v>0</v>
          </cell>
          <cell r="N1052">
            <v>0</v>
          </cell>
        </row>
        <row r="1053">
          <cell r="G1053" t="str">
            <v>4533899287185</v>
          </cell>
          <cell r="H1053" t="str">
            <v>4533899287185</v>
          </cell>
          <cell r="I1053" t="str">
            <v>ATTENIR – Sữa rửa mặt se khít lỗ chân lông 120g</v>
          </cell>
          <cell r="J1053" t="str">
            <v>PCS</v>
          </cell>
          <cell r="K1053">
            <v>590000</v>
          </cell>
          <cell r="L1053">
            <v>7</v>
          </cell>
          <cell r="M1053">
            <v>0</v>
          </cell>
          <cell r="N1053">
            <v>7</v>
          </cell>
        </row>
        <row r="1054">
          <cell r="G1054" t="str">
            <v>4513574036703</v>
          </cell>
          <cell r="H1054" t="str">
            <v>4513574036703</v>
          </cell>
          <cell r="I1054" t="str">
            <v>KUMANO- Sữa rửa mặt Deve Pore Care 170g</v>
          </cell>
          <cell r="J1054" t="str">
            <v>PCS</v>
          </cell>
          <cell r="K1054">
            <v>99000</v>
          </cell>
          <cell r="L1054">
            <v>0</v>
          </cell>
          <cell r="M1054">
            <v>0</v>
          </cell>
          <cell r="N1054">
            <v>0</v>
          </cell>
        </row>
        <row r="1055">
          <cell r="G1055" t="str">
            <v>4971710391169</v>
          </cell>
          <cell r="H1055" t="str">
            <v>4971710391169</v>
          </cell>
          <cell r="I1055" t="str">
            <v>KOSE-SRM tạo bọt chiết xuất bùn sạch sâu 130g</v>
          </cell>
          <cell r="J1055" t="str">
            <v>PCS</v>
          </cell>
          <cell r="K1055">
            <v>119000</v>
          </cell>
          <cell r="L1055">
            <v>0</v>
          </cell>
          <cell r="M1055">
            <v>0</v>
          </cell>
          <cell r="N1055">
            <v>0</v>
          </cell>
        </row>
        <row r="1056">
          <cell r="G1056" t="str">
            <v>4901525003223</v>
          </cell>
          <cell r="H1056" t="str">
            <v>4901525003223</v>
          </cell>
          <cell r="I1056" t="str">
            <v>SKINLIFE- SRM trị mụn 130g</v>
          </cell>
          <cell r="J1056" t="str">
            <v>PCS</v>
          </cell>
          <cell r="K1056">
            <v>125000</v>
          </cell>
          <cell r="L1056">
            <v>0</v>
          </cell>
          <cell r="M1056">
            <v>0</v>
          </cell>
          <cell r="N1056">
            <v>0</v>
          </cell>
        </row>
        <row r="1057">
          <cell r="G1057" t="str">
            <v>4971710390278</v>
          </cell>
          <cell r="H1057" t="str">
            <v>4971710390278</v>
          </cell>
          <cell r="I1057" t="str">
            <v>KOSE- Sữa rửa mặt Softymo 150g</v>
          </cell>
          <cell r="J1057" t="str">
            <v>PCS</v>
          </cell>
          <cell r="K1057">
            <v>125000</v>
          </cell>
          <cell r="L1057">
            <v>0</v>
          </cell>
          <cell r="M1057">
            <v>0</v>
          </cell>
          <cell r="N1057">
            <v>0</v>
          </cell>
        </row>
        <row r="1058">
          <cell r="G1058" t="str">
            <v>4971710384765</v>
          </cell>
          <cell r="H1058" t="str">
            <v>4971710384765</v>
          </cell>
          <cell r="I1058" t="str">
            <v>KOSE- Sữa rửa mặt làm trắng da 220g</v>
          </cell>
          <cell r="J1058" t="str">
            <v>PCS</v>
          </cell>
          <cell r="K1058">
            <v>155000</v>
          </cell>
          <cell r="L1058">
            <v>0</v>
          </cell>
          <cell r="M1058">
            <v>0</v>
          </cell>
          <cell r="N1058">
            <v>0</v>
          </cell>
        </row>
        <row r="1059">
          <cell r="G1059" t="str">
            <v>4513574036710</v>
          </cell>
          <cell r="H1059" t="str">
            <v>4513574036710</v>
          </cell>
          <cell r="I1059" t="str">
            <v>KUMANO- Sữa rửa mặt Deve Amino Face Wash 170g</v>
          </cell>
          <cell r="J1059" t="str">
            <v>PCS</v>
          </cell>
          <cell r="K1059">
            <v>99000</v>
          </cell>
          <cell r="L1059">
            <v>5</v>
          </cell>
          <cell r="M1059">
            <v>0</v>
          </cell>
          <cell r="N1059">
            <v>5</v>
          </cell>
        </row>
        <row r="1060">
          <cell r="G1060" t="str">
            <v>4994416036394</v>
          </cell>
          <cell r="H1060" t="str">
            <v>4994416036394</v>
          </cell>
          <cell r="I1060" t="str">
            <v>S SELECT-Khăn ướt dưỡng ẩm hương hoa 50m</v>
          </cell>
          <cell r="J1060" t="str">
            <v>PCS</v>
          </cell>
          <cell r="K1060">
            <v>90000</v>
          </cell>
          <cell r="L1060">
            <v>0</v>
          </cell>
          <cell r="M1060">
            <v>0</v>
          </cell>
          <cell r="N1060">
            <v>0</v>
          </cell>
        </row>
        <row r="1061">
          <cell r="G1061" t="str">
            <v>4971710384789</v>
          </cell>
          <cell r="H1061" t="str">
            <v>4971710384789</v>
          </cell>
          <cell r="I1061" t="str">
            <v>KOSE- Sữa rửa mặt bổ sung collagen 220g</v>
          </cell>
          <cell r="J1061" t="str">
            <v>PCS</v>
          </cell>
          <cell r="K1061">
            <v>155000</v>
          </cell>
          <cell r="L1061">
            <v>0</v>
          </cell>
          <cell r="M1061">
            <v>0</v>
          </cell>
          <cell r="N1061">
            <v>0</v>
          </cell>
        </row>
        <row r="1062">
          <cell r="G1062" t="str">
            <v>1011042312005</v>
          </cell>
          <cell r="H1062" t="str">
            <v>1011042312005</v>
          </cell>
          <cell r="I1062" t="str">
            <v>SHISEIDO- Set SRM Senka Acnes + UNO hot clear gel</v>
          </cell>
          <cell r="J1062" t="str">
            <v>PCS</v>
          </cell>
          <cell r="K1062">
            <v>119000</v>
          </cell>
          <cell r="L1062">
            <v>0</v>
          </cell>
          <cell r="M1062">
            <v>0</v>
          </cell>
          <cell r="N1062">
            <v>0</v>
          </cell>
        </row>
        <row r="1063">
          <cell r="G1063" t="str">
            <v>4511413308646</v>
          </cell>
          <cell r="H1063" t="str">
            <v>4511413308646</v>
          </cell>
          <cell r="I1063" t="str">
            <v>DHC- Sữa rửa mặt cho da mụn 130g</v>
          </cell>
          <cell r="J1063" t="str">
            <v>PCS</v>
          </cell>
          <cell r="K1063">
            <v>250000</v>
          </cell>
          <cell r="L1063">
            <v>0</v>
          </cell>
          <cell r="M1063">
            <v>0</v>
          </cell>
          <cell r="N1063">
            <v>0</v>
          </cell>
        </row>
        <row r="1064">
          <cell r="G1064" t="str">
            <v>1011042312036</v>
          </cell>
          <cell r="H1064" t="str">
            <v>1011042312036</v>
          </cell>
          <cell r="I1064" t="str">
            <v>SHISEIDO- Set SRM Senka clay + Uno hạt Scrub</v>
          </cell>
          <cell r="J1064" t="str">
            <v>PCS</v>
          </cell>
          <cell r="K1064">
            <v>119000</v>
          </cell>
          <cell r="L1064">
            <v>0</v>
          </cell>
          <cell r="M1064">
            <v>0</v>
          </cell>
          <cell r="N1064">
            <v>0</v>
          </cell>
        </row>
        <row r="1065">
          <cell r="G1065" t="str">
            <v>4936201107599</v>
          </cell>
          <cell r="H1065" t="str">
            <v>4936201107599</v>
          </cell>
          <cell r="I1065" t="str">
            <v>ROLAND- SRM đất sét VitaC dưỡng da sáng mịn 120g</v>
          </cell>
          <cell r="J1065" t="str">
            <v>PCS</v>
          </cell>
          <cell r="K1065">
            <v>150000</v>
          </cell>
          <cell r="L1065">
            <v>0</v>
          </cell>
          <cell r="M1065">
            <v>0</v>
          </cell>
          <cell r="N1065">
            <v>0</v>
          </cell>
        </row>
        <row r="1066">
          <cell r="G1066" t="str">
            <v>4971710539769</v>
          </cell>
          <cell r="H1066" t="str">
            <v>4971710539769</v>
          </cell>
          <cell r="I1066" t="str">
            <v>KOSE - SRM tạo bọt dưỡng ẩm Softymo 150g</v>
          </cell>
          <cell r="J1066" t="str">
            <v>PCS</v>
          </cell>
          <cell r="K1066">
            <v>129000</v>
          </cell>
          <cell r="L1066">
            <v>0</v>
          </cell>
          <cell r="M1066">
            <v>0</v>
          </cell>
          <cell r="N1066">
            <v>0</v>
          </cell>
        </row>
        <row r="1067">
          <cell r="G1067" t="str">
            <v>4901872462087</v>
          </cell>
          <cell r="H1067" t="str">
            <v>4901872462087</v>
          </cell>
          <cell r="I1067" t="str">
            <v>SHISEIDO- Sữa rửa mặt Perfect Whip chứa collagen 120g</v>
          </cell>
          <cell r="J1067" t="str">
            <v>PCS</v>
          </cell>
          <cell r="K1067">
            <v>119000</v>
          </cell>
          <cell r="L1067">
            <v>0</v>
          </cell>
          <cell r="M1067">
            <v>0</v>
          </cell>
          <cell r="N1067">
            <v>0</v>
          </cell>
        </row>
        <row r="1068">
          <cell r="G1068" t="str">
            <v>4550516707666</v>
          </cell>
          <cell r="H1068" t="str">
            <v>4550516707666</v>
          </cell>
          <cell r="I1068" t="str">
            <v>SHISEIDO-SRM SENKA Low pH Cica Da Nhạy Cảm 100g</v>
          </cell>
          <cell r="J1068" t="str">
            <v>PCS</v>
          </cell>
          <cell r="K1068">
            <v>125000</v>
          </cell>
          <cell r="L1068">
            <v>6</v>
          </cell>
          <cell r="M1068">
            <v>-2</v>
          </cell>
          <cell r="N1068">
            <v>4</v>
          </cell>
        </row>
        <row r="1069">
          <cell r="G1069" t="str">
            <v>4582400831164</v>
          </cell>
          <cell r="H1069" t="str">
            <v>4582400831164</v>
          </cell>
          <cell r="I1069" t="str">
            <v>KUMANO- Sữa rửa mặt HONEY mật ong(250g)</v>
          </cell>
          <cell r="J1069" t="str">
            <v>PCS</v>
          </cell>
          <cell r="K1069">
            <v>189000</v>
          </cell>
          <cell r="L1069">
            <v>0</v>
          </cell>
          <cell r="M1069">
            <v>0</v>
          </cell>
          <cell r="N1069">
            <v>0</v>
          </cell>
        </row>
        <row r="1070">
          <cell r="G1070" t="str">
            <v>4580291194610</v>
          </cell>
          <cell r="H1070" t="str">
            <v>4580291194610</v>
          </cell>
          <cell r="I1070" t="str">
            <v>SANTA MARCHE- Gel làm sạch lưỡi khử mùi 80g h.nho</v>
          </cell>
          <cell r="J1070" t="str">
            <v>PCS</v>
          </cell>
          <cell r="K1070">
            <v>130000</v>
          </cell>
          <cell r="L1070">
            <v>0</v>
          </cell>
          <cell r="M1070">
            <v>0</v>
          </cell>
          <cell r="N1070">
            <v>0</v>
          </cell>
        </row>
        <row r="1071">
          <cell r="G1071" t="str">
            <v>1011042307018</v>
          </cell>
          <cell r="H1071" t="str">
            <v>1011042307018</v>
          </cell>
          <cell r="I1071" t="str">
            <v>SHISEIDO- Combo SRM Perfect Whip- Uno cho cặp đôi</v>
          </cell>
          <cell r="J1071" t="str">
            <v>PCS</v>
          </cell>
          <cell r="K1071">
            <v>119000</v>
          </cell>
          <cell r="L1071">
            <v>0</v>
          </cell>
          <cell r="M1071">
            <v>0</v>
          </cell>
          <cell r="N1071">
            <v>0</v>
          </cell>
        </row>
        <row r="1072">
          <cell r="G1072" t="str">
            <v>1011042309005</v>
          </cell>
          <cell r="H1072" t="str">
            <v>1011042309005</v>
          </cell>
          <cell r="I1072" t="str">
            <v>SHISEIDO- Set SRM Perfect Whip-Uno da dầu 120x130g</v>
          </cell>
          <cell r="J1072" t="str">
            <v>PCS</v>
          </cell>
          <cell r="K1072">
            <v>119000</v>
          </cell>
          <cell r="L1072">
            <v>0</v>
          </cell>
          <cell r="M1072">
            <v>0</v>
          </cell>
          <cell r="N1072">
            <v>0</v>
          </cell>
        </row>
        <row r="1073">
          <cell r="G1073" t="str">
            <v>4513574036727</v>
          </cell>
          <cell r="H1073" t="str">
            <v>4513574036727</v>
          </cell>
          <cell r="I1073" t="str">
            <v>KUMANOYUSHI- Sữa rửa mặt than hoạt tính Deve 170g</v>
          </cell>
          <cell r="J1073" t="str">
            <v>PCS</v>
          </cell>
          <cell r="K1073">
            <v>90000</v>
          </cell>
          <cell r="L1073">
            <v>0</v>
          </cell>
          <cell r="M1073">
            <v>0</v>
          </cell>
          <cell r="N1073">
            <v>0</v>
          </cell>
        </row>
        <row r="1074">
          <cell r="G1074" t="str">
            <v>4987241122622</v>
          </cell>
          <cell r="H1074" t="str">
            <v>4987241122622</v>
          </cell>
          <cell r="I1074" t="str">
            <v>ROHTO- Sữa rửa mặt trà xanh ngăn ngừa mụn dạng kem 120g</v>
          </cell>
          <cell r="J1074" t="str">
            <v>PCS</v>
          </cell>
          <cell r="K1074">
            <v>195000</v>
          </cell>
          <cell r="L1074">
            <v>0</v>
          </cell>
          <cell r="M1074">
            <v>0</v>
          </cell>
          <cell r="N1074">
            <v>0</v>
          </cell>
        </row>
        <row r="1075">
          <cell r="G1075" t="str">
            <v>4901525010245</v>
          </cell>
          <cell r="H1075" t="str">
            <v>4901525010245</v>
          </cell>
          <cell r="I1075" t="str">
            <v xml:space="preserve">COW SOAP- Sữa rửa mặt Skin Life (130g) </v>
          </cell>
          <cell r="J1075" t="str">
            <v>PCS</v>
          </cell>
          <cell r="K1075">
            <v>125000</v>
          </cell>
          <cell r="L1075">
            <v>0</v>
          </cell>
          <cell r="M1075">
            <v>0</v>
          </cell>
          <cell r="N1075">
            <v>0</v>
          </cell>
        </row>
        <row r="1076">
          <cell r="G1076" t="str">
            <v>4971710303483</v>
          </cell>
          <cell r="H1076" t="str">
            <v>4971710303483</v>
          </cell>
          <cell r="I1076" t="str">
            <v>KOSE- Sữa rửa mặt tẩy trang dưỡng trắng 60g</v>
          </cell>
          <cell r="J1076" t="str">
            <v>PCS</v>
          </cell>
          <cell r="K1076">
            <v>89000</v>
          </cell>
          <cell r="L1076">
            <v>4</v>
          </cell>
          <cell r="M1076">
            <v>0</v>
          </cell>
          <cell r="N1076">
            <v>4</v>
          </cell>
        </row>
        <row r="1077">
          <cell r="G1077" t="str">
            <v>4902468819032</v>
          </cell>
          <cell r="H1077" t="str">
            <v>4902468819032</v>
          </cell>
          <cell r="I1077" t="str">
            <v>MEISHOU- Sữa rửa mặt làm sạch thuần chay 100g</v>
          </cell>
          <cell r="J1077" t="str">
            <v>PCS</v>
          </cell>
          <cell r="K1077">
            <v>295000</v>
          </cell>
          <cell r="L1077">
            <v>6</v>
          </cell>
          <cell r="M1077">
            <v>0</v>
          </cell>
          <cell r="N1077">
            <v>6</v>
          </cell>
        </row>
        <row r="1078">
          <cell r="G1078" t="str">
            <v>4550516474568</v>
          </cell>
          <cell r="H1078" t="str">
            <v>4550516474568</v>
          </cell>
          <cell r="I1078" t="str">
            <v>SHISEIDO- SỮA RỬA MẶT SENKA DƯỠNG ẨM 100G</v>
          </cell>
          <cell r="J1078" t="str">
            <v>PCS</v>
          </cell>
          <cell r="K1078">
            <v>135000</v>
          </cell>
          <cell r="L1078">
            <v>11</v>
          </cell>
          <cell r="M1078">
            <v>-1</v>
          </cell>
          <cell r="N1078">
            <v>10</v>
          </cell>
        </row>
        <row r="1079">
          <cell r="G1079" t="str">
            <v>4513574031302</v>
          </cell>
          <cell r="H1079" t="str">
            <v>4513574031302</v>
          </cell>
          <cell r="I1079" t="str">
            <v>HATOMUGI- SRM ngừa mụn trắng da ý dĩ 130g</v>
          </cell>
          <cell r="J1079" t="str">
            <v>PCS</v>
          </cell>
          <cell r="K1079">
            <v>115000</v>
          </cell>
          <cell r="L1079">
            <v>46</v>
          </cell>
          <cell r="M1079">
            <v>-2</v>
          </cell>
          <cell r="N1079">
            <v>44</v>
          </cell>
        </row>
        <row r="1080">
          <cell r="G1080" t="str">
            <v>3499320014939</v>
          </cell>
          <cell r="H1080" t="str">
            <v>3499320014939</v>
          </cell>
          <cell r="I1080" t="str">
            <v>CETAPHIL - Sữa rửa mặt dưỡng ẩm 237ml</v>
          </cell>
          <cell r="J1080" t="str">
            <v>PCS</v>
          </cell>
          <cell r="K1080">
            <v>365000</v>
          </cell>
          <cell r="L1080">
            <v>0</v>
          </cell>
          <cell r="M1080">
            <v>0</v>
          </cell>
          <cell r="N1080">
            <v>0</v>
          </cell>
        </row>
        <row r="1081">
          <cell r="G1081" t="str">
            <v>8935006531581</v>
          </cell>
          <cell r="H1081" t="str">
            <v>8935006531581</v>
          </cell>
          <cell r="I1081" t="str">
            <v>OXY- Sữa rửa mặt sạch sâu sảng khoái 100g</v>
          </cell>
          <cell r="J1081" t="str">
            <v>PCS</v>
          </cell>
          <cell r="K1081">
            <v>105000</v>
          </cell>
          <cell r="L1081">
            <v>6</v>
          </cell>
          <cell r="M1081">
            <v>0</v>
          </cell>
          <cell r="N1081">
            <v>6</v>
          </cell>
        </row>
        <row r="1082">
          <cell r="G1082" t="str">
            <v>4987241125166</v>
          </cell>
          <cell r="H1082" t="str">
            <v>4987241125166</v>
          </cell>
          <cell r="I1082" t="str">
            <v>ROHTO- SRM dành cho da mụn, trứng cá Acnes (130g)</v>
          </cell>
          <cell r="J1082" t="str">
            <v>PCS</v>
          </cell>
          <cell r="K1082">
            <v>195000</v>
          </cell>
          <cell r="L1082">
            <v>0</v>
          </cell>
          <cell r="M1082">
            <v>0</v>
          </cell>
          <cell r="N1082">
            <v>0</v>
          </cell>
        </row>
        <row r="1083">
          <cell r="G1083" t="str">
            <v>4515061013761</v>
          </cell>
          <cell r="H1083" t="str">
            <v>4515061013761</v>
          </cell>
          <cell r="I1083" t="str">
            <v>BCL- Sữa rửa mặt AHA Cleaning Research (140g)</v>
          </cell>
          <cell r="J1083" t="str">
            <v>PCS</v>
          </cell>
          <cell r="K1083">
            <v>260000</v>
          </cell>
          <cell r="L1083">
            <v>0</v>
          </cell>
          <cell r="M1083">
            <v>0</v>
          </cell>
          <cell r="N1083">
            <v>0</v>
          </cell>
        </row>
        <row r="1084">
          <cell r="G1084" t="str">
            <v>4513574036895</v>
          </cell>
          <cell r="H1084" t="str">
            <v>4513574036895</v>
          </cell>
          <cell r="I1084" t="str">
            <v>KUMANO YUSHI- SRM Besense Freesia W-Cleansing (190</v>
          </cell>
          <cell r="J1084" t="str">
            <v>PCS</v>
          </cell>
          <cell r="K1084">
            <v>139000</v>
          </cell>
          <cell r="L1084">
            <v>0</v>
          </cell>
          <cell r="M1084">
            <v>0</v>
          </cell>
          <cell r="N1084">
            <v>0</v>
          </cell>
        </row>
        <row r="1085">
          <cell r="G1085" t="str">
            <v>4987107632142</v>
          </cell>
          <cell r="H1085" t="str">
            <v>4987107632142</v>
          </cell>
          <cell r="I1085" t="str">
            <v>TRANSINO-SRM trắng da Transino Clear Wash 100g</v>
          </cell>
          <cell r="J1085" t="str">
            <v>PCS</v>
          </cell>
          <cell r="K1085">
            <v>520000</v>
          </cell>
          <cell r="L1085">
            <v>4</v>
          </cell>
          <cell r="M1085">
            <v>0</v>
          </cell>
          <cell r="N1085">
            <v>4</v>
          </cell>
        </row>
        <row r="1086">
          <cell r="G1086" t="str">
            <v>4580390216015</v>
          </cell>
          <cell r="H1086" t="str">
            <v>4580390216015</v>
          </cell>
          <cell r="I1086" t="str">
            <v>CLARISTA-SRM tạo bọt chiết xuất than 130g</v>
          </cell>
          <cell r="J1086" t="str">
            <v>PCS</v>
          </cell>
          <cell r="K1086">
            <v>109000</v>
          </cell>
          <cell r="L1086">
            <v>0</v>
          </cell>
          <cell r="M1086">
            <v>0</v>
          </cell>
          <cell r="N1086">
            <v>0</v>
          </cell>
        </row>
        <row r="1087">
          <cell r="G1087" t="str">
            <v>4971710593792</v>
          </cell>
          <cell r="H1087" t="str">
            <v>4971710593792</v>
          </cell>
          <cell r="I1087" t="str">
            <v>KOSE SEKKISEI – SRM sáng da tạo bọt 130g</v>
          </cell>
          <cell r="J1087" t="str">
            <v>PCS</v>
          </cell>
          <cell r="K1087">
            <v>529000</v>
          </cell>
          <cell r="L1087">
            <v>4</v>
          </cell>
          <cell r="M1087">
            <v>0</v>
          </cell>
          <cell r="N1087">
            <v>4</v>
          </cell>
        </row>
        <row r="1088">
          <cell r="G1088" t="str">
            <v>4901872374366</v>
          </cell>
          <cell r="H1088" t="str">
            <v>4901872374366</v>
          </cell>
          <cell r="I1088" t="str">
            <v>SHISEIDO- Sữa rửa mặt trắng da Aqua Label 130g</v>
          </cell>
          <cell r="J1088" t="str">
            <v>PCS</v>
          </cell>
          <cell r="K1088">
            <v>275000</v>
          </cell>
          <cell r="L1088">
            <v>0</v>
          </cell>
          <cell r="M1088">
            <v>0</v>
          </cell>
          <cell r="N1088">
            <v>0</v>
          </cell>
        </row>
        <row r="1089">
          <cell r="G1089" t="str">
            <v>4902806460681</v>
          </cell>
          <cell r="H1089" t="str">
            <v>4902806460681</v>
          </cell>
          <cell r="I1089" t="str">
            <v>BIFESTA- SỮA RỬA MẶT TẠO BỌT SÁNG DA 180G</v>
          </cell>
          <cell r="J1089" t="str">
            <v>PCS</v>
          </cell>
          <cell r="K1089">
            <v>225000</v>
          </cell>
          <cell r="L1089">
            <v>0</v>
          </cell>
          <cell r="M1089">
            <v>0</v>
          </cell>
          <cell r="N1089">
            <v>0</v>
          </cell>
        </row>
        <row r="1090">
          <cell r="G1090" t="str">
            <v>4971710799705</v>
          </cell>
          <cell r="H1090" t="str">
            <v>4971710799705</v>
          </cell>
          <cell r="I1090" t="str">
            <v>KOSE-Sữa rửa mặt dành cho da khô 190g</v>
          </cell>
          <cell r="J1090" t="str">
            <v>PCS</v>
          </cell>
          <cell r="K1090">
            <v>140000</v>
          </cell>
          <cell r="L1090">
            <v>6</v>
          </cell>
          <cell r="M1090">
            <v>0</v>
          </cell>
          <cell r="N1090">
            <v>6</v>
          </cell>
        </row>
        <row r="1091">
          <cell r="G1091" t="str">
            <v>4901417674418</v>
          </cell>
          <cell r="H1091" t="str">
            <v>4901417674418</v>
          </cell>
          <cell r="I1091" t="str">
            <v>KRACIE- Sữa rửa mặt hương lá đào Naive 130g</v>
          </cell>
          <cell r="J1091" t="str">
            <v>PCS</v>
          </cell>
          <cell r="K1091">
            <v>109000</v>
          </cell>
          <cell r="L1091">
            <v>6</v>
          </cell>
          <cell r="M1091">
            <v>0</v>
          </cell>
          <cell r="N1091">
            <v>6</v>
          </cell>
        </row>
        <row r="1092">
          <cell r="G1092" t="str">
            <v>4550516705464</v>
          </cell>
          <cell r="H1092" t="str">
            <v>4550516705464</v>
          </cell>
          <cell r="I1092" t="str">
            <v>SHISEIDO-Sữa rửa mặt Senka VitaC làm sáng da 100g</v>
          </cell>
          <cell r="J1092" t="str">
            <v>PCS</v>
          </cell>
          <cell r="K1092">
            <v>125000</v>
          </cell>
          <cell r="L1092">
            <v>8</v>
          </cell>
          <cell r="M1092">
            <v>0</v>
          </cell>
          <cell r="N1092">
            <v>8</v>
          </cell>
        </row>
        <row r="1093">
          <cell r="G1093" t="str">
            <v>4902806102048</v>
          </cell>
          <cell r="H1093" t="str">
            <v>4902806102048</v>
          </cell>
          <cell r="I1093" t="str">
            <v>GATSBY- SRM than hoạt tính sạch sâu 130g</v>
          </cell>
          <cell r="J1093" t="str">
            <v>PCS</v>
          </cell>
          <cell r="K1093">
            <v>125000</v>
          </cell>
          <cell r="L1093">
            <v>0</v>
          </cell>
          <cell r="M1093">
            <v>0</v>
          </cell>
          <cell r="N1093">
            <v>0</v>
          </cell>
        </row>
        <row r="1094">
          <cell r="G1094" t="str">
            <v>4971710390025</v>
          </cell>
          <cell r="H1094" t="str">
            <v>4971710390025</v>
          </cell>
          <cell r="I1094" t="str">
            <v>KOSE - SRM tạo bọt hương hoa nhài và táo 130g</v>
          </cell>
          <cell r="J1094" t="str">
            <v>PCS</v>
          </cell>
          <cell r="K1094">
            <v>139000</v>
          </cell>
          <cell r="L1094">
            <v>0</v>
          </cell>
          <cell r="M1094">
            <v>0</v>
          </cell>
          <cell r="N1094">
            <v>0</v>
          </cell>
        </row>
        <row r="1095">
          <cell r="G1095" t="str">
            <v>4901872169252</v>
          </cell>
          <cell r="H1095" t="str">
            <v>4901872169252</v>
          </cell>
          <cell r="I1095" t="str">
            <v>Elixir - Sữa rửa mặt Cleansing Foam II 145g</v>
          </cell>
          <cell r="J1095" t="str">
            <v>PCS</v>
          </cell>
          <cell r="K1095">
            <v>490000</v>
          </cell>
          <cell r="L1095">
            <v>0</v>
          </cell>
          <cell r="M1095">
            <v>0</v>
          </cell>
          <cell r="N1095">
            <v>0</v>
          </cell>
        </row>
        <row r="1096">
          <cell r="G1096" t="str">
            <v>4909978702854</v>
          </cell>
          <cell r="H1096" t="str">
            <v>4909978702854</v>
          </cell>
          <cell r="I1096" t="str">
            <v>SHISEIDO-Sữa rửa mặt Senka dưỡng da trắng hồng100g</v>
          </cell>
          <cell r="J1096" t="str">
            <v>PCS</v>
          </cell>
          <cell r="K1096">
            <v>115000</v>
          </cell>
          <cell r="L1096">
            <v>0</v>
          </cell>
          <cell r="M1096">
            <v>0</v>
          </cell>
          <cell r="N1096">
            <v>0</v>
          </cell>
        </row>
        <row r="1097">
          <cell r="G1097" t="str">
            <v>1011042307001</v>
          </cell>
          <cell r="H1097" t="str">
            <v>1011042307001</v>
          </cell>
          <cell r="I1097" t="str">
            <v>SHISEIDO- Combo 2 SRM nữ Senka dưỡng ẩm 100gx2</v>
          </cell>
          <cell r="J1097" t="str">
            <v>PCS</v>
          </cell>
          <cell r="K1097">
            <v>119000</v>
          </cell>
          <cell r="L1097">
            <v>0</v>
          </cell>
          <cell r="M1097">
            <v>0</v>
          </cell>
          <cell r="N1097">
            <v>0</v>
          </cell>
        </row>
        <row r="1098">
          <cell r="G1098" t="str">
            <v>4976631477916</v>
          </cell>
          <cell r="H1098" t="str">
            <v>4976631477916</v>
          </cell>
          <cell r="I1098" t="str">
            <v>PELICAN-Xà phòng mặt chiết xuất dầu ngựa 100g</v>
          </cell>
          <cell r="J1098" t="str">
            <v>PCS</v>
          </cell>
          <cell r="K1098">
            <v>54000</v>
          </cell>
          <cell r="L1098">
            <v>0</v>
          </cell>
          <cell r="M1098">
            <v>0</v>
          </cell>
          <cell r="N1098">
            <v>0</v>
          </cell>
        </row>
        <row r="1099">
          <cell r="G1099" t="str">
            <v>4582400831133</v>
          </cell>
          <cell r="H1099" t="str">
            <v>4582400831133</v>
          </cell>
          <cell r="I1099" t="str">
            <v>KUMANO- Sữa rửa mặt CICA rau má (130g)</v>
          </cell>
          <cell r="J1099" t="str">
            <v>PCS</v>
          </cell>
          <cell r="K1099">
            <v>139000</v>
          </cell>
          <cell r="L1099">
            <v>0</v>
          </cell>
          <cell r="M1099">
            <v>0</v>
          </cell>
          <cell r="N1099">
            <v>0</v>
          </cell>
        </row>
        <row r="1100">
          <cell r="G1100" t="str">
            <v>4513574036901</v>
          </cell>
          <cell r="H1100" t="str">
            <v>4513574036901</v>
          </cell>
          <cell r="I1100" t="str">
            <v>KUMANO YUSHI- SRM Besense Orange  W-Cleansing (190</v>
          </cell>
          <cell r="J1100" t="str">
            <v>PCS</v>
          </cell>
          <cell r="K1100">
            <v>139000</v>
          </cell>
          <cell r="L1100">
            <v>0</v>
          </cell>
          <cell r="M1100">
            <v>0</v>
          </cell>
          <cell r="N1100">
            <v>0</v>
          </cell>
        </row>
        <row r="1101">
          <cell r="G1101" t="str">
            <v>4550516474636</v>
          </cell>
          <cell r="H1101" t="str">
            <v>4550516474636</v>
          </cell>
          <cell r="I1101" t="str">
            <v>SHISEIDO- Sữa rửa mặt Perfect White Clay 120g</v>
          </cell>
          <cell r="J1101" t="str">
            <v>PCS</v>
          </cell>
          <cell r="K1101">
            <v>135000</v>
          </cell>
          <cell r="L1101">
            <v>8</v>
          </cell>
          <cell r="M1101">
            <v>0</v>
          </cell>
          <cell r="N1101">
            <v>8</v>
          </cell>
        </row>
        <row r="1102">
          <cell r="G1102" t="str">
            <v>1011042405004</v>
          </cell>
          <cell r="H1102" t="str">
            <v>1011042405004</v>
          </cell>
          <cell r="I1102" t="str">
            <v>SHISEIDO- Set sữa rửa mặt- mặt nạ Senka dưỡng ẩm</v>
          </cell>
          <cell r="J1102" t="str">
            <v>PCS</v>
          </cell>
          <cell r="K1102">
            <v>120000</v>
          </cell>
          <cell r="L1102">
            <v>0</v>
          </cell>
          <cell r="M1102">
            <v>0</v>
          </cell>
          <cell r="N1102">
            <v>0</v>
          </cell>
        </row>
        <row r="1103">
          <cell r="G1103" t="str">
            <v>1011042312029</v>
          </cell>
          <cell r="H1103" t="str">
            <v>1011042312029</v>
          </cell>
          <cell r="I1103" t="str">
            <v>SHISEIDO-Set SRM Senka collagen+UNO hot clear gel</v>
          </cell>
          <cell r="J1103" t="str">
            <v>PCS</v>
          </cell>
          <cell r="K1103">
            <v>119000</v>
          </cell>
          <cell r="L1103">
            <v>0</v>
          </cell>
          <cell r="M1103">
            <v>0</v>
          </cell>
          <cell r="N1103">
            <v>0</v>
          </cell>
        </row>
        <row r="1104">
          <cell r="G1104" t="str">
            <v>4901696538333</v>
          </cell>
          <cell r="H1104" t="str">
            <v>4901696538333</v>
          </cell>
          <cell r="I1104" t="str">
            <v>ROSETTE- Gel tẩy tế bào chết cho da dầu 180g</v>
          </cell>
          <cell r="J1104" t="str">
            <v>PCS</v>
          </cell>
          <cell r="K1104">
            <v>185000</v>
          </cell>
          <cell r="L1104">
            <v>0</v>
          </cell>
          <cell r="M1104">
            <v>0</v>
          </cell>
          <cell r="N1104">
            <v>0</v>
          </cell>
        </row>
        <row r="1105">
          <cell r="G1105" t="str">
            <v>4901696538340</v>
          </cell>
          <cell r="H1105" t="str">
            <v>4901696538340</v>
          </cell>
          <cell r="I1105" t="str">
            <v>ROSETTE- Gel tẩy tế bào chết cho da khô 180g</v>
          </cell>
          <cell r="J1105" t="str">
            <v>PCS</v>
          </cell>
          <cell r="K1105">
            <v>185000</v>
          </cell>
          <cell r="L1105">
            <v>0</v>
          </cell>
          <cell r="M1105">
            <v>0</v>
          </cell>
          <cell r="N1105">
            <v>0</v>
          </cell>
        </row>
        <row r="1106">
          <cell r="G1106" t="str">
            <v>4589890530416</v>
          </cell>
          <cell r="H1106" t="str">
            <v>4589890530416</v>
          </cell>
          <cell r="I1106" t="str">
            <v>M&amp;Y- Gel tẩy da chết Aqua 500ml</v>
          </cell>
          <cell r="J1106" t="str">
            <v>PCS</v>
          </cell>
          <cell r="K1106">
            <v>250000</v>
          </cell>
          <cell r="L1106">
            <v>17</v>
          </cell>
          <cell r="M1106">
            <v>0</v>
          </cell>
          <cell r="N1106">
            <v>17</v>
          </cell>
        </row>
        <row r="1107">
          <cell r="G1107" t="str">
            <v>4902468226311</v>
          </cell>
          <cell r="H1107" t="str">
            <v>4902468226311</v>
          </cell>
          <cell r="I1107" t="str">
            <v>MEISHOKU- Gel tẩy da chết cho da lão hóa (180ml)</v>
          </cell>
          <cell r="J1107" t="str">
            <v>PCS</v>
          </cell>
          <cell r="K1107">
            <v>425000</v>
          </cell>
          <cell r="L1107">
            <v>0</v>
          </cell>
          <cell r="M1107">
            <v>0</v>
          </cell>
          <cell r="N1107">
            <v>0</v>
          </cell>
        </row>
        <row r="1108">
          <cell r="G1108" t="str">
            <v>4573259039009</v>
          </cell>
          <cell r="H1108" t="str">
            <v>4573259039009</v>
          </cell>
          <cell r="I1108" t="str">
            <v>MONOMARU-Gel tẩy da chết làm mịn và sáng da (250g)</v>
          </cell>
          <cell r="J1108" t="str">
            <v>PCS</v>
          </cell>
          <cell r="K1108">
            <v>395000</v>
          </cell>
          <cell r="L1108">
            <v>0</v>
          </cell>
          <cell r="M1108">
            <v>0</v>
          </cell>
          <cell r="N1108">
            <v>0</v>
          </cell>
        </row>
        <row r="1109">
          <cell r="G1109" t="str">
            <v>4902468226106</v>
          </cell>
          <cell r="H1109" t="str">
            <v>4902468226106</v>
          </cell>
          <cell r="I1109" t="str">
            <v>MEISHOKU- Tẩy da chết DET không mùi (180ml)</v>
          </cell>
          <cell r="J1109" t="str">
            <v>PCS</v>
          </cell>
          <cell r="K1109">
            <v>365000</v>
          </cell>
          <cell r="L1109">
            <v>7</v>
          </cell>
          <cell r="M1109">
            <v>0</v>
          </cell>
          <cell r="N1109">
            <v>7</v>
          </cell>
        </row>
        <row r="1110">
          <cell r="G1110" t="str">
            <v>4976631478838</v>
          </cell>
          <cell r="H1110" t="str">
            <v>4976631478838</v>
          </cell>
          <cell r="I1110" t="str">
            <v>PELICAN-Xà phòng tẩy tế bào chết cho mặt 80g</v>
          </cell>
          <cell r="J1110" t="str">
            <v>PCS</v>
          </cell>
          <cell r="K1110">
            <v>169000</v>
          </cell>
          <cell r="L1110">
            <v>0</v>
          </cell>
          <cell r="M1110">
            <v>0</v>
          </cell>
          <cell r="N1110">
            <v>0</v>
          </cell>
        </row>
        <row r="1111">
          <cell r="G1111" t="str">
            <v>4901696542248</v>
          </cell>
          <cell r="H1111" t="str">
            <v>4901696542248</v>
          </cell>
          <cell r="I1111" t="str">
            <v>ROSETTE- Gel tẩy tế bào chết cho da dầu 120g N</v>
          </cell>
          <cell r="J1111" t="str">
            <v>PCS</v>
          </cell>
          <cell r="K1111">
            <v>129000</v>
          </cell>
          <cell r="L1111">
            <v>0</v>
          </cell>
          <cell r="M1111">
            <v>0</v>
          </cell>
          <cell r="N1111">
            <v>0</v>
          </cell>
        </row>
        <row r="1112">
          <cell r="G1112" t="str">
            <v>4902468226052</v>
          </cell>
          <cell r="H1112" t="str">
            <v>4902468226052</v>
          </cell>
          <cell r="I1112" t="str">
            <v>MEISHOKU- Gel tẩy tế bào chết hương dâu 180ml</v>
          </cell>
          <cell r="J1112" t="str">
            <v>PCS</v>
          </cell>
          <cell r="K1112">
            <v>345000</v>
          </cell>
          <cell r="L1112">
            <v>6</v>
          </cell>
          <cell r="M1112">
            <v>0</v>
          </cell>
          <cell r="N1112">
            <v>6</v>
          </cell>
        </row>
        <row r="1113">
          <cell r="G1113" t="str">
            <v>4901696542354</v>
          </cell>
          <cell r="H1113" t="str">
            <v>4901696542354</v>
          </cell>
          <cell r="I1113" t="str">
            <v>ROSETTE- Gel tẩy da chết dưỡng sáng da 180g</v>
          </cell>
          <cell r="J1113" t="str">
            <v>PCS</v>
          </cell>
          <cell r="K1113">
            <v>209000</v>
          </cell>
          <cell r="L1113">
            <v>14</v>
          </cell>
          <cell r="M1113">
            <v>-1</v>
          </cell>
          <cell r="N1113">
            <v>13</v>
          </cell>
        </row>
        <row r="1114">
          <cell r="G1114" t="str">
            <v>4589563520102</v>
          </cell>
          <cell r="H1114" t="str">
            <v>4589563520102</v>
          </cell>
          <cell r="I1114" t="str">
            <v>CURE- Gel tẩy da chết Natural Aqua Gel 250g</v>
          </cell>
          <cell r="J1114" t="str">
            <v>PCS</v>
          </cell>
          <cell r="K1114">
            <v>489000</v>
          </cell>
          <cell r="L1114">
            <v>8</v>
          </cell>
          <cell r="M1114">
            <v>0</v>
          </cell>
          <cell r="N1114">
            <v>8</v>
          </cell>
        </row>
        <row r="1115">
          <cell r="G1115" t="str">
            <v>4901696536407</v>
          </cell>
          <cell r="H1115" t="str">
            <v>4901696536407</v>
          </cell>
          <cell r="I1115" t="str">
            <v>ROSETTE- Gel tẩy tế bào chết cho da khô 120g</v>
          </cell>
          <cell r="J1115" t="str">
            <v>PCS</v>
          </cell>
          <cell r="K1115">
            <v>129000</v>
          </cell>
          <cell r="L1115">
            <v>0</v>
          </cell>
          <cell r="M1115">
            <v>0</v>
          </cell>
          <cell r="N1115">
            <v>0</v>
          </cell>
        </row>
        <row r="1116">
          <cell r="G1116" t="str">
            <v>4901696542255</v>
          </cell>
          <cell r="H1116" t="str">
            <v>4901696542255</v>
          </cell>
          <cell r="I1116" t="str">
            <v>ROSETTE- Gel tẩy tế bào chết cho da khô 120g N</v>
          </cell>
          <cell r="J1116" t="str">
            <v>PCS</v>
          </cell>
          <cell r="K1116">
            <v>129000</v>
          </cell>
          <cell r="L1116">
            <v>0</v>
          </cell>
          <cell r="M1116">
            <v>0</v>
          </cell>
          <cell r="N1116">
            <v>0</v>
          </cell>
        </row>
        <row r="1117">
          <cell r="G1117" t="str">
            <v>4580291194443</v>
          </cell>
          <cell r="H1117" t="str">
            <v>4580291194443</v>
          </cell>
          <cell r="I1117" t="str">
            <v>SANTA MARCHE- Gel tẩy da chết GREEN TEA làm sạch sâu 200ml</v>
          </cell>
          <cell r="J1117" t="str">
            <v>PCS</v>
          </cell>
          <cell r="K1117">
            <v>385000</v>
          </cell>
          <cell r="L1117">
            <v>7</v>
          </cell>
          <cell r="M1117">
            <v>0</v>
          </cell>
          <cell r="N1117">
            <v>7</v>
          </cell>
        </row>
        <row r="1118">
          <cell r="G1118" t="str">
            <v>4902468226045</v>
          </cell>
          <cell r="H1118" t="str">
            <v>4902468226045</v>
          </cell>
          <cell r="I1118" t="str">
            <v>MEISHOKU- Gel tẩy tế bào chết hương trái cây 180ml</v>
          </cell>
          <cell r="J1118" t="str">
            <v>PCS</v>
          </cell>
          <cell r="K1118">
            <v>365000</v>
          </cell>
          <cell r="L1118">
            <v>19</v>
          </cell>
          <cell r="M1118">
            <v>0</v>
          </cell>
          <cell r="N1118">
            <v>19</v>
          </cell>
        </row>
        <row r="1119">
          <cell r="G1119" t="str">
            <v>4550084713397</v>
          </cell>
          <cell r="H1119" t="str">
            <v>4550084713397</v>
          </cell>
          <cell r="I1119" t="str">
            <v>KUMANOYUSHI-Gel tẩy tế bào chết Hatomugi 300g</v>
          </cell>
          <cell r="J1119" t="str">
            <v>PCS</v>
          </cell>
          <cell r="K1119">
            <v>239000</v>
          </cell>
          <cell r="L1119">
            <v>0</v>
          </cell>
          <cell r="M1119">
            <v>0</v>
          </cell>
          <cell r="N1119">
            <v>0</v>
          </cell>
        </row>
        <row r="1120">
          <cell r="G1120" t="str">
            <v>4582400831010</v>
          </cell>
          <cell r="H1120" t="str">
            <v>4582400831010</v>
          </cell>
          <cell r="I1120" t="str">
            <v>SHC-Gel tẩy tế bào chết và làm sáng da 120g</v>
          </cell>
          <cell r="J1120" t="str">
            <v>PCS</v>
          </cell>
          <cell r="K1120">
            <v>149000</v>
          </cell>
          <cell r="L1120">
            <v>0</v>
          </cell>
          <cell r="M1120">
            <v>0</v>
          </cell>
          <cell r="N1120">
            <v>0</v>
          </cell>
        </row>
        <row r="1121">
          <cell r="G1121" t="str">
            <v>4589563520164</v>
          </cell>
          <cell r="H1121" t="str">
            <v>4589563520164</v>
          </cell>
          <cell r="I1121" t="str">
            <v>CURE- Gel tẩy da chết White Clear da nhạy cảm 100g</v>
          </cell>
          <cell r="J1121" t="str">
            <v>PCS</v>
          </cell>
          <cell r="K1121">
            <v>320000</v>
          </cell>
          <cell r="L1121">
            <v>7</v>
          </cell>
          <cell r="M1121">
            <v>0</v>
          </cell>
          <cell r="N1121">
            <v>7</v>
          </cell>
        </row>
        <row r="1122">
          <cell r="G1122" t="str">
            <v>4589563520157</v>
          </cell>
          <cell r="H1122" t="str">
            <v>4589563520157</v>
          </cell>
          <cell r="I1122" t="str">
            <v>CURE- Gel tẩy da chết White Clear da nhạy cảm 200g</v>
          </cell>
          <cell r="J1122" t="str">
            <v>PCS</v>
          </cell>
          <cell r="K1122">
            <v>520000</v>
          </cell>
          <cell r="L1122">
            <v>9</v>
          </cell>
          <cell r="M1122">
            <v>0</v>
          </cell>
          <cell r="N1122">
            <v>9</v>
          </cell>
        </row>
        <row r="1123">
          <cell r="G1123" t="str">
            <v>4901696542347</v>
          </cell>
          <cell r="H1123" t="str">
            <v>4901696542347</v>
          </cell>
          <cell r="I1123" t="str">
            <v>ROSETTE-Gel tẩy da chết thu nhỏ lỗ chân lông 180g</v>
          </cell>
          <cell r="J1123" t="str">
            <v>PCS</v>
          </cell>
          <cell r="K1123">
            <v>209000</v>
          </cell>
          <cell r="L1123">
            <v>22</v>
          </cell>
          <cell r="M1123">
            <v>0</v>
          </cell>
          <cell r="N1123">
            <v>22</v>
          </cell>
        </row>
        <row r="1124">
          <cell r="G1124" t="str">
            <v>4589563520126</v>
          </cell>
          <cell r="H1124" t="str">
            <v>4589563520126</v>
          </cell>
          <cell r="I1124" t="str">
            <v>CURE- Gel tẩy da chết Natural Aqua Gel 100g</v>
          </cell>
          <cell r="J1124" t="str">
            <v>PCS</v>
          </cell>
          <cell r="K1124">
            <v>299000</v>
          </cell>
          <cell r="L1124">
            <v>9</v>
          </cell>
          <cell r="M1124">
            <v>-2</v>
          </cell>
          <cell r="N1124">
            <v>7</v>
          </cell>
        </row>
        <row r="1125">
          <cell r="G1125" t="str">
            <v>4533899285433</v>
          </cell>
          <cell r="H1125" t="str">
            <v>4533899285433</v>
          </cell>
          <cell r="I1125" t="str">
            <v>ATTENIR – Dầu tẩy trang làm sạch 175ml</v>
          </cell>
          <cell r="J1125" t="str">
            <v>PCS</v>
          </cell>
          <cell r="K1125">
            <v>530000</v>
          </cell>
          <cell r="L1125">
            <v>13</v>
          </cell>
          <cell r="M1125">
            <v>0</v>
          </cell>
          <cell r="N1125">
            <v>13</v>
          </cell>
        </row>
        <row r="1126">
          <cell r="G1126" t="str">
            <v>4571167614707</v>
          </cell>
          <cell r="H1126" t="str">
            <v>4571167614707</v>
          </cell>
          <cell r="I1126" t="str">
            <v>WASOSEN-Gel tẩy trang Hatomugi 500ml</v>
          </cell>
          <cell r="J1126" t="str">
            <v>PCS</v>
          </cell>
          <cell r="K1126">
            <v>269000</v>
          </cell>
          <cell r="L1126">
            <v>0</v>
          </cell>
          <cell r="M1126">
            <v>0</v>
          </cell>
          <cell r="N1126">
            <v>0</v>
          </cell>
        </row>
        <row r="1127">
          <cell r="G1127" t="str">
            <v>4971710319705</v>
          </cell>
          <cell r="H1127" t="str">
            <v>4971710319705</v>
          </cell>
          <cell r="I1127" t="str">
            <v>KOSE-SRM và tẩy trang dưỡng trắng túi 180ml</v>
          </cell>
          <cell r="J1127" t="str">
            <v>PCS</v>
          </cell>
          <cell r="K1127">
            <v>139000</v>
          </cell>
          <cell r="L1127">
            <v>0</v>
          </cell>
          <cell r="M1127">
            <v>0</v>
          </cell>
          <cell r="N1127">
            <v>0</v>
          </cell>
        </row>
        <row r="1128">
          <cell r="G1128" t="str">
            <v>4971710314991</v>
          </cell>
          <cell r="H1128" t="str">
            <v>4971710314991</v>
          </cell>
          <cell r="I1128" t="str">
            <v>KOSE- Khăn ướt tẩy trang dưỡng ẩm gói 52 miếng</v>
          </cell>
          <cell r="J1128" t="str">
            <v>PCS</v>
          </cell>
          <cell r="K1128">
            <v>110000</v>
          </cell>
          <cell r="L1128">
            <v>0</v>
          </cell>
          <cell r="M1128">
            <v>0</v>
          </cell>
          <cell r="N1128">
            <v>0</v>
          </cell>
        </row>
        <row r="1129">
          <cell r="G1129" t="str">
            <v>4987107626479</v>
          </cell>
          <cell r="H1129" t="str">
            <v>4987107626479</v>
          </cell>
          <cell r="I1129" t="str">
            <v>TRANSINO- Kem tẩy trang Clear Cleansing 120g</v>
          </cell>
          <cell r="J1129" t="str">
            <v>PCS</v>
          </cell>
          <cell r="K1129">
            <v>500000</v>
          </cell>
          <cell r="L1129">
            <v>0</v>
          </cell>
          <cell r="M1129">
            <v>0</v>
          </cell>
          <cell r="N1129">
            <v>0</v>
          </cell>
        </row>
        <row r="1130">
          <cell r="G1130" t="str">
            <v>4971710394771</v>
          </cell>
          <cell r="H1130" t="str">
            <v>4971710394771</v>
          </cell>
          <cell r="I1130" t="str">
            <v>KOSE - Khăn ướt tẩy trang dưỡng ẩm Softymo 50m</v>
          </cell>
          <cell r="J1130" t="str">
            <v>PCS</v>
          </cell>
          <cell r="K1130">
            <v>139000</v>
          </cell>
          <cell r="L1130">
            <v>0</v>
          </cell>
          <cell r="M1130">
            <v>0</v>
          </cell>
          <cell r="N1130">
            <v>0</v>
          </cell>
        </row>
        <row r="1131">
          <cell r="G1131" t="str">
            <v>4971710311105</v>
          </cell>
          <cell r="H1131" t="str">
            <v>4971710311105</v>
          </cell>
          <cell r="I1131" t="str">
            <v>KOSE- Dầu tẩy trang Softymo Speedy Cleansing Oil 60ml _ màu hồng</v>
          </cell>
          <cell r="J1131" t="str">
            <v>PCS</v>
          </cell>
          <cell r="K1131">
            <v>95000</v>
          </cell>
          <cell r="L1131">
            <v>0</v>
          </cell>
          <cell r="M1131">
            <v>0</v>
          </cell>
          <cell r="N1131">
            <v>0</v>
          </cell>
        </row>
        <row r="1132">
          <cell r="G1132" t="str">
            <v>4979006028379</v>
          </cell>
          <cell r="H1132" t="str">
            <v>4979006028379</v>
          </cell>
          <cell r="I1132" t="str">
            <v>SK-II- Dầu tẩy trang Facial Treatment 250ml</v>
          </cell>
          <cell r="J1132" t="str">
            <v>PCS</v>
          </cell>
          <cell r="K1132">
            <v>1940000</v>
          </cell>
          <cell r="L1132">
            <v>1</v>
          </cell>
          <cell r="M1132">
            <v>0</v>
          </cell>
          <cell r="N1132">
            <v>1</v>
          </cell>
        </row>
        <row r="1133">
          <cell r="G1133" t="str">
            <v>4550516709394</v>
          </cell>
          <cell r="H1133" t="str">
            <v>4550516709394</v>
          </cell>
          <cell r="I1133" t="str">
            <v>SHISEIDO- Nước tẩy trang Senka trắng da 400ml</v>
          </cell>
          <cell r="J1133" t="str">
            <v>PCS</v>
          </cell>
          <cell r="K1133">
            <v>205000</v>
          </cell>
          <cell r="L1133">
            <v>12</v>
          </cell>
          <cell r="M1133">
            <v>0</v>
          </cell>
          <cell r="N1133">
            <v>12</v>
          </cell>
        </row>
        <row r="1134">
          <cell r="G1134" t="str">
            <v>4909978150211</v>
          </cell>
          <cell r="H1134" t="str">
            <v>4909978150211</v>
          </cell>
          <cell r="I1134" t="str">
            <v>SHISEIDO- Nước tẩy trang Senka trắng da (230ml)</v>
          </cell>
          <cell r="J1134" t="str">
            <v>PCS</v>
          </cell>
          <cell r="K1134">
            <v>119000</v>
          </cell>
          <cell r="L1134">
            <v>0</v>
          </cell>
          <cell r="M1134">
            <v>0</v>
          </cell>
          <cell r="N1134">
            <v>0</v>
          </cell>
        </row>
        <row r="1135">
          <cell r="G1135" t="str">
            <v>4580291194146</v>
          </cell>
          <cell r="H1135" t="str">
            <v>4580291194146</v>
          </cell>
          <cell r="I1135" t="str">
            <v>SANTA MARCHE- Refill tẩy trang Deep Cleaning 330g</v>
          </cell>
          <cell r="J1135" t="str">
            <v>PCS</v>
          </cell>
          <cell r="K1135">
            <v>140000</v>
          </cell>
          <cell r="L1135">
            <v>0</v>
          </cell>
          <cell r="M1135">
            <v>0</v>
          </cell>
          <cell r="N1135">
            <v>0</v>
          </cell>
        </row>
        <row r="1136">
          <cell r="G1136" t="str">
            <v>4971710314151</v>
          </cell>
          <cell r="H1136" t="str">
            <v>4971710314151</v>
          </cell>
          <cell r="I1136" t="str">
            <v>KOSE - Khăn giấy tẩy trang dưỡng trắng da 52 miếng</v>
          </cell>
          <cell r="J1136" t="str">
            <v>PCS</v>
          </cell>
          <cell r="K1136">
            <v>179000</v>
          </cell>
          <cell r="L1136">
            <v>2</v>
          </cell>
          <cell r="M1136">
            <v>0</v>
          </cell>
          <cell r="N1136">
            <v>2</v>
          </cell>
        </row>
        <row r="1137">
          <cell r="G1137" t="str">
            <v>4971710314175</v>
          </cell>
          <cell r="H1137" t="str">
            <v>4971710314175</v>
          </cell>
          <cell r="I1137" t="str">
            <v>KOSE- Khăn ướt tẩy trang dưỡng ẩm hộp 52 miếng</v>
          </cell>
          <cell r="J1137" t="str">
            <v>PCS</v>
          </cell>
          <cell r="K1137">
            <v>179000</v>
          </cell>
          <cell r="L1137">
            <v>12</v>
          </cell>
          <cell r="M1137">
            <v>0</v>
          </cell>
          <cell r="N1137">
            <v>12</v>
          </cell>
        </row>
        <row r="1138">
          <cell r="G1138" t="str">
            <v>4902806113112</v>
          </cell>
          <cell r="H1138" t="str">
            <v>4902806113112</v>
          </cell>
          <cell r="I1138" t="str">
            <v>BIFESTA- Nước tẩy trang làm sáng da (400ml)</v>
          </cell>
          <cell r="J1138" t="str">
            <v>PCS</v>
          </cell>
          <cell r="K1138">
            <v>295000</v>
          </cell>
          <cell r="L1138">
            <v>0</v>
          </cell>
          <cell r="M1138">
            <v>0</v>
          </cell>
          <cell r="N1138">
            <v>0</v>
          </cell>
        </row>
        <row r="1139">
          <cell r="G1139" t="str">
            <v>4901525010283</v>
          </cell>
          <cell r="H1139" t="str">
            <v>4901525010283</v>
          </cell>
          <cell r="I1139" t="str">
            <v>COW-Gel tẩy trang ngừa mụn Skinlife 150g</v>
          </cell>
          <cell r="J1139" t="str">
            <v>PCS</v>
          </cell>
          <cell r="K1139">
            <v>169000</v>
          </cell>
          <cell r="L1139">
            <v>0</v>
          </cell>
          <cell r="M1139">
            <v>0</v>
          </cell>
          <cell r="N1139">
            <v>0</v>
          </cell>
        </row>
        <row r="1140">
          <cell r="G1140" t="str">
            <v>4511413517437</v>
          </cell>
          <cell r="H1140" t="str">
            <v>4511413517437</v>
          </cell>
          <cell r="I1140" t="str">
            <v>DHC-Dầu tẩy trang Oliu Deep Cleansing Oil (M)120ml</v>
          </cell>
          <cell r="J1140" t="str">
            <v>PCS</v>
          </cell>
          <cell r="K1140">
            <v>495000</v>
          </cell>
          <cell r="L1140">
            <v>4</v>
          </cell>
          <cell r="M1140">
            <v>0</v>
          </cell>
          <cell r="N1140">
            <v>4</v>
          </cell>
        </row>
        <row r="1141">
          <cell r="G1141" t="str">
            <v>4936201106936</v>
          </cell>
          <cell r="H1141" t="str">
            <v>4936201106936</v>
          </cell>
          <cell r="I1141" t="str">
            <v>ROLAND- Gel rửa mặt, tẩy trang tinh chất CICA 150g</v>
          </cell>
          <cell r="J1141" t="str">
            <v>PCS</v>
          </cell>
          <cell r="K1141">
            <v>125000</v>
          </cell>
          <cell r="L1141">
            <v>0</v>
          </cell>
          <cell r="M1141">
            <v>0</v>
          </cell>
          <cell r="N1141">
            <v>0</v>
          </cell>
        </row>
        <row r="1142">
          <cell r="G1142" t="str">
            <v>4902806113167</v>
          </cell>
          <cell r="H1142" t="str">
            <v>4902806113167</v>
          </cell>
          <cell r="I1142" t="str">
            <v>BIFESTA- Nước tẩy trang cho da nhạy cảm (400ml)</v>
          </cell>
          <cell r="J1142" t="str">
            <v>PCS</v>
          </cell>
          <cell r="K1142">
            <v>295000</v>
          </cell>
          <cell r="L1142">
            <v>0</v>
          </cell>
          <cell r="M1142">
            <v>0</v>
          </cell>
          <cell r="N1142">
            <v>0</v>
          </cell>
        </row>
        <row r="1143">
          <cell r="G1143" t="str">
            <v>1011042404007</v>
          </cell>
          <cell r="H1143" t="str">
            <v>1011042404007</v>
          </cell>
          <cell r="I1143" t="str">
            <v>SHISEIDO- Set tẩy trang trắng da &amp; SRM trắng hồng</v>
          </cell>
          <cell r="J1143" t="str">
            <v>PCS</v>
          </cell>
          <cell r="K1143">
            <v>119000</v>
          </cell>
          <cell r="L1143">
            <v>0</v>
          </cell>
          <cell r="M1143">
            <v>0</v>
          </cell>
          <cell r="N1143">
            <v>0</v>
          </cell>
        </row>
        <row r="1144">
          <cell r="G1144" t="str">
            <v>4971710576214</v>
          </cell>
          <cell r="H1144" t="str">
            <v>4971710576214</v>
          </cell>
          <cell r="I1144" t="str">
            <v>KOSE-Dầu Tẩy Trang Softymo làm sạch da 240ml(hồng)</v>
          </cell>
          <cell r="J1144" t="str">
            <v>PCS</v>
          </cell>
          <cell r="K1144">
            <v>179000</v>
          </cell>
          <cell r="L1144">
            <v>4</v>
          </cell>
          <cell r="M1144">
            <v>0</v>
          </cell>
          <cell r="N1144">
            <v>4</v>
          </cell>
        </row>
        <row r="1145">
          <cell r="G1145" t="str">
            <v>4589563520058</v>
          </cell>
          <cell r="H1145" t="str">
            <v>4589563520058</v>
          </cell>
          <cell r="I1145" t="str">
            <v>CURE- Dầu tẩy trang Extra Oil Cleansing 200ml</v>
          </cell>
          <cell r="J1145" t="str">
            <v>PCS</v>
          </cell>
          <cell r="K1145">
            <v>450000</v>
          </cell>
          <cell r="L1145">
            <v>5</v>
          </cell>
          <cell r="M1145">
            <v>0</v>
          </cell>
          <cell r="N1145">
            <v>5</v>
          </cell>
        </row>
        <row r="1146">
          <cell r="G1146" t="str">
            <v>4971710576276</v>
          </cell>
          <cell r="H1146" t="str">
            <v>4971710576276</v>
          </cell>
          <cell r="I1146" t="str">
            <v>KOSE- Nước tẩy trang nhanh Softymo 240ml (xanh)</v>
          </cell>
          <cell r="J1146" t="str">
            <v>PCS</v>
          </cell>
          <cell r="K1146">
            <v>179000</v>
          </cell>
          <cell r="L1146">
            <v>1</v>
          </cell>
          <cell r="M1146">
            <v>0</v>
          </cell>
          <cell r="N1146">
            <v>1</v>
          </cell>
        </row>
        <row r="1147">
          <cell r="G1147" t="str">
            <v>4971710310795</v>
          </cell>
          <cell r="H1147" t="str">
            <v>4971710310795</v>
          </cell>
          <cell r="I1147" t="str">
            <v>KOSE-TAY TRANG DA SOFTYMO WHITE CLEANSING OIL 230ML _ MAU VANG</v>
          </cell>
          <cell r="J1147" t="str">
            <v>PCS</v>
          </cell>
          <cell r="K1147">
            <v>180000</v>
          </cell>
          <cell r="L1147">
            <v>0</v>
          </cell>
          <cell r="M1147">
            <v>0</v>
          </cell>
          <cell r="N1147">
            <v>0</v>
          </cell>
        </row>
        <row r="1148">
          <cell r="G1148" t="str">
            <v>4524734505021</v>
          </cell>
          <cell r="H1148" t="str">
            <v>4524734505021</v>
          </cell>
          <cell r="I1148" t="str">
            <v>Dr.Ci:Labo-Dầu tẩy trang Labo Labo 110ml</v>
          </cell>
          <cell r="J1148" t="str">
            <v>PCS</v>
          </cell>
          <cell r="K1148">
            <v>399000</v>
          </cell>
          <cell r="L1148">
            <v>0</v>
          </cell>
          <cell r="M1148">
            <v>0</v>
          </cell>
          <cell r="N1148">
            <v>0</v>
          </cell>
        </row>
        <row r="1149">
          <cell r="G1149" t="str">
            <v>4513574017276</v>
          </cell>
          <cell r="H1149" t="str">
            <v>4513574017276</v>
          </cell>
          <cell r="I1149" t="str">
            <v>KUMANO- Dầu tẩy trang DEVE Olive &amp; Argan 200ml</v>
          </cell>
          <cell r="J1149" t="str">
            <v>PCS</v>
          </cell>
          <cell r="K1149">
            <v>189000</v>
          </cell>
          <cell r="L1149">
            <v>0</v>
          </cell>
          <cell r="M1149">
            <v>0</v>
          </cell>
          <cell r="N1149">
            <v>0</v>
          </cell>
        </row>
        <row r="1150">
          <cell r="G1150" t="str">
            <v>4580291194375</v>
          </cell>
          <cell r="H1150" t="str">
            <v>4580291194375</v>
          </cell>
          <cell r="I1150" t="str">
            <v>SANTA MARCHE- GEL TẨY TRANG GREEN TEA LÀM SẠCH SÂU</v>
          </cell>
          <cell r="J1150" t="str">
            <v>PCS</v>
          </cell>
          <cell r="K1150">
            <v>499000</v>
          </cell>
          <cell r="L1150">
            <v>0</v>
          </cell>
          <cell r="M1150">
            <v>0</v>
          </cell>
          <cell r="N1150">
            <v>0</v>
          </cell>
        </row>
        <row r="1151">
          <cell r="G1151" t="str">
            <v>4533899285426</v>
          </cell>
          <cell r="H1151" t="str">
            <v>4533899285426</v>
          </cell>
          <cell r="I1151" t="str">
            <v>ATTENIR – Dầu tẩy trang hương hoa Neroli 175ml</v>
          </cell>
          <cell r="J1151" t="str">
            <v>PCS</v>
          </cell>
          <cell r="K1151">
            <v>530000</v>
          </cell>
          <cell r="L1151">
            <v>6</v>
          </cell>
          <cell r="M1151">
            <v>0</v>
          </cell>
          <cell r="N1151">
            <v>6</v>
          </cell>
        </row>
        <row r="1152">
          <cell r="G1152" t="str">
            <v>4550002867485</v>
          </cell>
          <cell r="H1152" t="str">
            <v>4550002867485</v>
          </cell>
          <cell r="I1152" t="str">
            <v>MUJI- Dầu tẩy trang Oil Cleansing- 200ml</v>
          </cell>
          <cell r="J1152" t="str">
            <v>PCS</v>
          </cell>
          <cell r="K1152">
            <v>285000</v>
          </cell>
          <cell r="L1152">
            <v>0</v>
          </cell>
          <cell r="M1152">
            <v>0</v>
          </cell>
          <cell r="N1152">
            <v>0</v>
          </cell>
        </row>
        <row r="1153">
          <cell r="G1153" t="str">
            <v>4971710576238</v>
          </cell>
          <cell r="H1153" t="str">
            <v>4971710576238</v>
          </cell>
          <cell r="I1153" t="str">
            <v>KOSE- Dầu tẩy trang sạch sâu Softymo 240ml</v>
          </cell>
          <cell r="J1153" t="str">
            <v>PCS</v>
          </cell>
          <cell r="K1153">
            <v>180000</v>
          </cell>
          <cell r="L1153">
            <v>7</v>
          </cell>
          <cell r="M1153">
            <v>0</v>
          </cell>
          <cell r="N1153">
            <v>7</v>
          </cell>
        </row>
        <row r="1154">
          <cell r="G1154" t="str">
            <v>4580291194382</v>
          </cell>
          <cell r="H1154" t="str">
            <v>4580291194382</v>
          </cell>
          <cell r="I1154" t="str">
            <v>SANTA MARCHE- Dầu tẩy trang trà xanh 195ml</v>
          </cell>
          <cell r="J1154" t="str">
            <v>PCS</v>
          </cell>
          <cell r="K1154">
            <v>280000</v>
          </cell>
          <cell r="L1154">
            <v>0</v>
          </cell>
          <cell r="M1154">
            <v>0</v>
          </cell>
          <cell r="N1154">
            <v>0</v>
          </cell>
        </row>
        <row r="1155">
          <cell r="G1155" t="str">
            <v>4971710539745</v>
          </cell>
          <cell r="H1155" t="str">
            <v>4971710539745</v>
          </cell>
          <cell r="I1155" t="str">
            <v>KOSE-Khăn ướt tẩy trang dưỡng ẩm gói 52m</v>
          </cell>
          <cell r="J1155" t="str">
            <v>PCS</v>
          </cell>
          <cell r="K1155">
            <v>129000</v>
          </cell>
          <cell r="L1155">
            <v>0</v>
          </cell>
          <cell r="M1155">
            <v>0</v>
          </cell>
          <cell r="N1155">
            <v>0</v>
          </cell>
        </row>
        <row r="1156">
          <cell r="G1156" t="str">
            <v>4902806113143</v>
          </cell>
          <cell r="H1156" t="str">
            <v>4902806113143</v>
          </cell>
          <cell r="I1156" t="str">
            <v>BIFESTA- Nước tẩy trang cho da khô (400ml)</v>
          </cell>
          <cell r="J1156" t="str">
            <v>PCS</v>
          </cell>
          <cell r="K1156">
            <v>295000</v>
          </cell>
          <cell r="L1156">
            <v>0</v>
          </cell>
          <cell r="M1156">
            <v>0</v>
          </cell>
          <cell r="N1156">
            <v>0</v>
          </cell>
        </row>
        <row r="1157">
          <cell r="G1157" t="str">
            <v>4971710393347</v>
          </cell>
          <cell r="H1157" t="str">
            <v>4971710393347</v>
          </cell>
          <cell r="I1157" t="str">
            <v>KOSE-Gel tẩy trang nóng 200g</v>
          </cell>
          <cell r="J1157" t="str">
            <v>PCS</v>
          </cell>
          <cell r="K1157">
            <v>279000</v>
          </cell>
          <cell r="L1157">
            <v>0</v>
          </cell>
          <cell r="M1157">
            <v>0</v>
          </cell>
          <cell r="N1157">
            <v>0</v>
          </cell>
        </row>
        <row r="1158">
          <cell r="G1158" t="str">
            <v>4971710311327</v>
          </cell>
          <cell r="H1158" t="str">
            <v>4971710311327</v>
          </cell>
          <cell r="I1158" t="str">
            <v>KOSE- Dầu tẩy trang làm sạch nhanh Softymo Speedy Cleansing Oil 230ml _ màu hồng</v>
          </cell>
          <cell r="J1158" t="str">
            <v>PCS</v>
          </cell>
          <cell r="K1158">
            <v>180000</v>
          </cell>
          <cell r="L1158">
            <v>0</v>
          </cell>
          <cell r="M1158">
            <v>0</v>
          </cell>
          <cell r="N1158">
            <v>0</v>
          </cell>
        </row>
        <row r="1159">
          <cell r="G1159" t="str">
            <v>4971710576252</v>
          </cell>
          <cell r="H1159" t="str">
            <v>4971710576252</v>
          </cell>
          <cell r="I1159" t="str">
            <v>KOSE-Dầu Tẩy Trang Softymo làm sáng da 240ml(vàng)</v>
          </cell>
          <cell r="J1159" t="str">
            <v>PCS</v>
          </cell>
          <cell r="K1159">
            <v>179000</v>
          </cell>
          <cell r="L1159">
            <v>0</v>
          </cell>
          <cell r="M1159">
            <v>0</v>
          </cell>
          <cell r="N1159">
            <v>0</v>
          </cell>
        </row>
        <row r="1160">
          <cell r="G1160" t="str">
            <v>4971710314977</v>
          </cell>
          <cell r="H1160" t="str">
            <v>4971710314977</v>
          </cell>
          <cell r="I1160" t="str">
            <v>KOSE-Khăn ướt tẩy trang dưỡng ẩm gói 50m</v>
          </cell>
          <cell r="J1160" t="str">
            <v>PCS</v>
          </cell>
          <cell r="K1160">
            <v>110000</v>
          </cell>
          <cell r="L1160">
            <v>0</v>
          </cell>
          <cell r="M1160">
            <v>0</v>
          </cell>
          <cell r="N1160">
            <v>0</v>
          </cell>
        </row>
        <row r="1161">
          <cell r="G1161" t="str">
            <v>4987107674388</v>
          </cell>
          <cell r="H1161" t="str">
            <v>4987107674388</v>
          </cell>
          <cell r="I1161" t="str">
            <v>TRANSINO- Kem tẩy trang Clear Cleansing EX 110g</v>
          </cell>
          <cell r="J1161" t="str">
            <v>PCS</v>
          </cell>
          <cell r="K1161">
            <v>500000</v>
          </cell>
          <cell r="L1161">
            <v>5</v>
          </cell>
          <cell r="M1161">
            <v>0</v>
          </cell>
          <cell r="N1161">
            <v>5</v>
          </cell>
        </row>
        <row r="1162">
          <cell r="G1162" t="str">
            <v>4994416036103</v>
          </cell>
          <cell r="H1162" t="str">
            <v>4994416036103</v>
          </cell>
          <cell r="I1162" t="str">
            <v>S SELECT- Khăn ướt tẩy trang dưỡng ẩm 50 miếng</v>
          </cell>
          <cell r="J1162" t="str">
            <v>PCS</v>
          </cell>
          <cell r="K1162">
            <v>129000</v>
          </cell>
          <cell r="L1162">
            <v>0</v>
          </cell>
          <cell r="M1162">
            <v>0</v>
          </cell>
          <cell r="N1162">
            <v>0</v>
          </cell>
        </row>
        <row r="1163">
          <cell r="G1163" t="str">
            <v>4511413305478</v>
          </cell>
          <cell r="H1163" t="str">
            <v>4511413305478</v>
          </cell>
          <cell r="I1163" t="str">
            <v>DHC-Dầu tẩy trang làm sạch sâu SS 70ml</v>
          </cell>
          <cell r="J1163" t="str">
            <v>PCS</v>
          </cell>
          <cell r="K1163">
            <v>299000</v>
          </cell>
          <cell r="L1163">
            <v>2</v>
          </cell>
          <cell r="M1163">
            <v>0</v>
          </cell>
          <cell r="N1163">
            <v>2</v>
          </cell>
        </row>
        <row r="1164">
          <cell r="G1164" t="str">
            <v>4513574027060</v>
          </cell>
          <cell r="H1164" t="str">
            <v>4513574027060</v>
          </cell>
          <cell r="I1164" t="str">
            <v>HATOMUGI- SRM kèm tẩy trang trắng da ý dĩ 130g</v>
          </cell>
          <cell r="J1164" t="str">
            <v>PCS</v>
          </cell>
          <cell r="K1164">
            <v>95000</v>
          </cell>
          <cell r="L1164">
            <v>65</v>
          </cell>
          <cell r="M1164">
            <v>-4</v>
          </cell>
          <cell r="N1164">
            <v>61</v>
          </cell>
        </row>
        <row r="1165">
          <cell r="G1165" t="str">
            <v>4945192018791</v>
          </cell>
          <cell r="H1165" t="str">
            <v>4945192018791</v>
          </cell>
          <cell r="I1165" t="str">
            <v>LSC- Tẩy trang trà xanh 250g</v>
          </cell>
          <cell r="J1165" t="str">
            <v>PCS</v>
          </cell>
          <cell r="K1165">
            <v>325000</v>
          </cell>
          <cell r="L1165">
            <v>21</v>
          </cell>
          <cell r="M1165">
            <v>0</v>
          </cell>
          <cell r="N1165">
            <v>21</v>
          </cell>
        </row>
        <row r="1166">
          <cell r="G1166" t="str">
            <v>4971710314168</v>
          </cell>
          <cell r="H1166" t="str">
            <v>4971710314168</v>
          </cell>
          <cell r="I1166" t="str">
            <v>KOSE- Khăn ướt tẩy trang bổ sung collagen 52m</v>
          </cell>
          <cell r="J1166" t="str">
            <v>PCS</v>
          </cell>
          <cell r="K1166">
            <v>179000</v>
          </cell>
          <cell r="L1166">
            <v>3</v>
          </cell>
          <cell r="M1166">
            <v>0</v>
          </cell>
          <cell r="N1166">
            <v>3</v>
          </cell>
        </row>
        <row r="1167">
          <cell r="G1167" t="str">
            <v>4971710313468</v>
          </cell>
          <cell r="H1167" t="str">
            <v>4971710313468</v>
          </cell>
          <cell r="I1167" t="str">
            <v>KOSE- Nước tẩy trang nhanh Softymo 230ml</v>
          </cell>
          <cell r="J1167" t="str">
            <v>PCS</v>
          </cell>
          <cell r="K1167">
            <v>180000</v>
          </cell>
          <cell r="L1167">
            <v>0</v>
          </cell>
          <cell r="M1167">
            <v>0</v>
          </cell>
          <cell r="N1167">
            <v>0</v>
          </cell>
        </row>
        <row r="1168">
          <cell r="G1168" t="str">
            <v>4589530701015</v>
          </cell>
          <cell r="H1168" t="str">
            <v>4589530701015</v>
          </cell>
          <cell r="I1168" t="str">
            <v>BOTANICAL- Gel TT 14 thảo mộc Hot Cleansing 200g</v>
          </cell>
          <cell r="J1168" t="str">
            <v>PCS</v>
          </cell>
          <cell r="K1168">
            <v>350000</v>
          </cell>
          <cell r="L1168">
            <v>0</v>
          </cell>
          <cell r="M1168">
            <v>0</v>
          </cell>
          <cell r="N1168">
            <v>0</v>
          </cell>
        </row>
        <row r="1169">
          <cell r="G1169" t="str">
            <v>4909978989347</v>
          </cell>
          <cell r="H1169" t="str">
            <v>4909978989347</v>
          </cell>
          <cell r="I1169" t="str">
            <v>SHISEDO- SỮA RỬA MẶT KÈM TẨY TRANG ELIXIR 140ML</v>
          </cell>
          <cell r="J1169" t="str">
            <v>PCS</v>
          </cell>
          <cell r="K1169">
            <v>550000</v>
          </cell>
          <cell r="L1169">
            <v>0</v>
          </cell>
          <cell r="M1169">
            <v>0</v>
          </cell>
          <cell r="N1169">
            <v>0</v>
          </cell>
        </row>
        <row r="1170">
          <cell r="G1170" t="str">
            <v>4971710319590</v>
          </cell>
          <cell r="H1170" t="str">
            <v>4971710319590</v>
          </cell>
          <cell r="I1170" t="str">
            <v>KOSE-SRM và tẩy trang dưỡng ẩm túi 180ml</v>
          </cell>
          <cell r="J1170" t="str">
            <v>PCS</v>
          </cell>
          <cell r="K1170">
            <v>149000</v>
          </cell>
          <cell r="L1170">
            <v>0</v>
          </cell>
          <cell r="M1170">
            <v>0</v>
          </cell>
          <cell r="N1170">
            <v>0</v>
          </cell>
        </row>
        <row r="1171">
          <cell r="G1171" t="str">
            <v>4971710310818</v>
          </cell>
          <cell r="H1171" t="str">
            <v>4971710310818</v>
          </cell>
          <cell r="I1171" t="str">
            <v>KOSE- Dầu tẩy trang làm sạch sâu Softymo Deep Cleansing Oil 230ml _ màu vàng</v>
          </cell>
          <cell r="J1171" t="str">
            <v>PCS</v>
          </cell>
          <cell r="K1171">
            <v>180000</v>
          </cell>
          <cell r="L1171">
            <v>0</v>
          </cell>
          <cell r="M1171">
            <v>0</v>
          </cell>
          <cell r="N1171">
            <v>0</v>
          </cell>
        </row>
        <row r="1172">
          <cell r="G1172" t="str">
            <v>4971710397185</v>
          </cell>
          <cell r="H1172" t="str">
            <v>4971710397185</v>
          </cell>
          <cell r="I1172" t="str">
            <v>KOSE - Sáp tẩy trang dưỡng trắng Pro Softymo 90g</v>
          </cell>
          <cell r="J1172" t="str">
            <v>PCS</v>
          </cell>
          <cell r="K1172">
            <v>499000</v>
          </cell>
          <cell r="L1172">
            <v>0</v>
          </cell>
          <cell r="M1172">
            <v>0</v>
          </cell>
          <cell r="N1172">
            <v>0</v>
          </cell>
        </row>
        <row r="1173">
          <cell r="G1173" t="str">
            <v>4550516709370</v>
          </cell>
          <cell r="H1173" t="str">
            <v>4550516709370</v>
          </cell>
          <cell r="I1173" t="str">
            <v>SHISEIDO- Nước tẩy trang Senka sạch thoáng 400ml</v>
          </cell>
          <cell r="J1173" t="str">
            <v>PCS</v>
          </cell>
          <cell r="K1173">
            <v>205000</v>
          </cell>
          <cell r="L1173">
            <v>8</v>
          </cell>
          <cell r="M1173">
            <v>0</v>
          </cell>
          <cell r="N1173">
            <v>8</v>
          </cell>
        </row>
        <row r="1174">
          <cell r="G1174" t="str">
            <v>4580291194368</v>
          </cell>
          <cell r="H1174" t="str">
            <v>4580291194368</v>
          </cell>
          <cell r="I1174" t="str">
            <v>SANTA MARCHE- Gel tẩy trang Deep Cleaning 70g</v>
          </cell>
          <cell r="J1174" t="str">
            <v>PCS</v>
          </cell>
          <cell r="K1174">
            <v>150000</v>
          </cell>
          <cell r="L1174">
            <v>0</v>
          </cell>
          <cell r="M1174">
            <v>0</v>
          </cell>
          <cell r="N1174">
            <v>0</v>
          </cell>
        </row>
        <row r="1175">
          <cell r="G1175" t="str">
            <v>4909978152895</v>
          </cell>
          <cell r="H1175" t="str">
            <v>4909978152895</v>
          </cell>
          <cell r="I1175" t="str">
            <v>SHISEIDO- Nước tẩy trang Senka sạch thoáng (70ml)</v>
          </cell>
          <cell r="J1175" t="str">
            <v>PCS</v>
          </cell>
          <cell r="K1175">
            <v>59000</v>
          </cell>
          <cell r="L1175">
            <v>0</v>
          </cell>
          <cell r="M1175">
            <v>0</v>
          </cell>
          <cell r="N1175">
            <v>0</v>
          </cell>
        </row>
        <row r="1176">
          <cell r="G1176" t="str">
            <v>4580291194405</v>
          </cell>
          <cell r="H1176" t="str">
            <v>4580291194405</v>
          </cell>
          <cell r="I1176" t="str">
            <v>SANTA MARCHE- Gel tẩy trang GREEN TEA làm sạch sâu 400ml</v>
          </cell>
          <cell r="J1176" t="str">
            <v>PCS</v>
          </cell>
          <cell r="K1176">
            <v>473000</v>
          </cell>
          <cell r="L1176">
            <v>0</v>
          </cell>
          <cell r="M1176">
            <v>0</v>
          </cell>
          <cell r="N1176">
            <v>0</v>
          </cell>
        </row>
        <row r="1177">
          <cell r="G1177" t="str">
            <v>4548863049492</v>
          </cell>
          <cell r="H1177" t="str">
            <v>4548863049492</v>
          </cell>
          <cell r="I1177" t="str">
            <v>CHACOTT- Nước tẩy trang cho da nhạy cảm 500ml mới</v>
          </cell>
          <cell r="J1177" t="str">
            <v>PCS</v>
          </cell>
          <cell r="K1177">
            <v>450000</v>
          </cell>
          <cell r="L1177">
            <v>5</v>
          </cell>
          <cell r="M1177">
            <v>0</v>
          </cell>
          <cell r="N1177">
            <v>5</v>
          </cell>
        </row>
        <row r="1178">
          <cell r="G1178" t="str">
            <v>4513574036093</v>
          </cell>
          <cell r="H1178" t="str">
            <v>4513574036093</v>
          </cell>
          <cell r="I1178" t="str">
            <v>HATOMUGI - Nước tẩy trang ý dĩ 500ml</v>
          </cell>
          <cell r="J1178" t="str">
            <v>PCS</v>
          </cell>
          <cell r="K1178">
            <v>169000</v>
          </cell>
          <cell r="L1178">
            <v>30</v>
          </cell>
          <cell r="M1178">
            <v>0</v>
          </cell>
          <cell r="N1178">
            <v>30</v>
          </cell>
        </row>
        <row r="1179">
          <cell r="G1179" t="str">
            <v>4971710389999</v>
          </cell>
          <cell r="H1179" t="str">
            <v>4971710389999</v>
          </cell>
          <cell r="I1179" t="str">
            <v>KOSE-SRM tẩy trang,tạo bọt hương hoa cúc&amp;lê 200ml</v>
          </cell>
          <cell r="J1179" t="str">
            <v>PCS</v>
          </cell>
          <cell r="K1179">
            <v>179000</v>
          </cell>
          <cell r="L1179">
            <v>0</v>
          </cell>
          <cell r="M1179">
            <v>0</v>
          </cell>
          <cell r="N1179">
            <v>0</v>
          </cell>
        </row>
        <row r="1180">
          <cell r="G1180" t="str">
            <v>4901872461998</v>
          </cell>
          <cell r="H1180" t="str">
            <v>4901872461998</v>
          </cell>
          <cell r="I1180" t="str">
            <v>SHISEIDO- Dầu tẩy trang Seika All Clear Oil 230ml</v>
          </cell>
          <cell r="J1180" t="str">
            <v>PCS</v>
          </cell>
          <cell r="K1180">
            <v>250000</v>
          </cell>
          <cell r="L1180">
            <v>0</v>
          </cell>
          <cell r="M1180">
            <v>0</v>
          </cell>
          <cell r="N1180">
            <v>0</v>
          </cell>
        </row>
        <row r="1181">
          <cell r="G1181" t="str">
            <v>4971710314960</v>
          </cell>
          <cell r="H1181" t="str">
            <v>4971710314960</v>
          </cell>
          <cell r="I1181" t="str">
            <v>KOSE- Khăn ướt tẩy trang dưỡng trắng 12 miếng</v>
          </cell>
          <cell r="J1181" t="str">
            <v>PCS</v>
          </cell>
          <cell r="K1181">
            <v>49000</v>
          </cell>
          <cell r="L1181">
            <v>15</v>
          </cell>
          <cell r="M1181">
            <v>-1</v>
          </cell>
          <cell r="N1181">
            <v>14</v>
          </cell>
        </row>
        <row r="1182">
          <cell r="G1182" t="str">
            <v>4971710314984</v>
          </cell>
          <cell r="H1182" t="str">
            <v>4971710314984</v>
          </cell>
          <cell r="I1182" t="str">
            <v>KOSE- Khăn ướt tẩy trang bổ sung collagen 12m</v>
          </cell>
          <cell r="J1182" t="str">
            <v>PCS</v>
          </cell>
          <cell r="K1182">
            <v>49000</v>
          </cell>
          <cell r="L1182">
            <v>11</v>
          </cell>
          <cell r="M1182">
            <v>0</v>
          </cell>
          <cell r="N1182">
            <v>11</v>
          </cell>
        </row>
        <row r="1183">
          <cell r="G1183" t="str">
            <v>4909978152888</v>
          </cell>
          <cell r="H1183" t="str">
            <v>4909978152888</v>
          </cell>
          <cell r="I1183" t="str">
            <v>SHISEIDO- Nước tẩy trang Senka sạch thoáng230ml</v>
          </cell>
          <cell r="J1183" t="str">
            <v>PCS</v>
          </cell>
          <cell r="K1183">
            <v>119000</v>
          </cell>
          <cell r="L1183">
            <v>0</v>
          </cell>
          <cell r="M1183">
            <v>0</v>
          </cell>
          <cell r="N1183">
            <v>0</v>
          </cell>
        </row>
        <row r="1184">
          <cell r="G1184" t="str">
            <v>4513574030008</v>
          </cell>
          <cell r="H1184" t="str">
            <v>4513574030008</v>
          </cell>
          <cell r="I1184" t="str">
            <v>HATOMUGI-Dầu Tẩy Trang Ý Dĩ Dưỡng Ẩm sáng da 500ml</v>
          </cell>
          <cell r="J1184" t="str">
            <v>PCS</v>
          </cell>
          <cell r="K1184">
            <v>175000</v>
          </cell>
          <cell r="L1184">
            <v>52</v>
          </cell>
          <cell r="M1184">
            <v>-2</v>
          </cell>
          <cell r="N1184">
            <v>50</v>
          </cell>
        </row>
        <row r="1185">
          <cell r="G1185" t="str">
            <v>4971710390001</v>
          </cell>
          <cell r="H1185" t="str">
            <v>4971710390001</v>
          </cell>
          <cell r="I1185" t="str">
            <v>KOSE-SRM tẩy trang,tạo bọt hoa cúc&amp;lê túi 180ml</v>
          </cell>
          <cell r="J1185" t="str">
            <v>PCS</v>
          </cell>
          <cell r="K1185">
            <v>99000</v>
          </cell>
          <cell r="L1185">
            <v>0</v>
          </cell>
          <cell r="M1185">
            <v>0</v>
          </cell>
          <cell r="N1185">
            <v>0</v>
          </cell>
        </row>
        <row r="1186">
          <cell r="G1186" t="str">
            <v>4513574022836</v>
          </cell>
          <cell r="H1186" t="str">
            <v>4513574022836</v>
          </cell>
          <cell r="I1186" t="str">
            <v>KUMANO- Dầu tẩy trang Deve 500ml</v>
          </cell>
          <cell r="J1186" t="str">
            <v>PCS</v>
          </cell>
          <cell r="K1186">
            <v>260000</v>
          </cell>
          <cell r="L1186">
            <v>0</v>
          </cell>
          <cell r="M1186">
            <v>0</v>
          </cell>
          <cell r="N1186">
            <v>0</v>
          </cell>
        </row>
        <row r="1187">
          <cell r="G1187" t="str">
            <v>4971710399530</v>
          </cell>
          <cell r="H1187" t="str">
            <v>4971710399530</v>
          </cell>
          <cell r="I1187" t="str">
            <v>KOSE - Sáp tẩy trang và tẩy da chết Softymo 90g</v>
          </cell>
          <cell r="J1187" t="str">
            <v>PCS</v>
          </cell>
          <cell r="K1187">
            <v>499000</v>
          </cell>
          <cell r="L1187">
            <v>0</v>
          </cell>
          <cell r="M1187">
            <v>0</v>
          </cell>
          <cell r="N1187">
            <v>0</v>
          </cell>
        </row>
        <row r="1188">
          <cell r="G1188" t="str">
            <v>4971710318852</v>
          </cell>
          <cell r="H1188" t="str">
            <v>4971710318852</v>
          </cell>
          <cell r="I1188" t="str">
            <v>KOSE- Dung dịch tẩy trang tạo bọt Softymo Speedy Awa Liquid Cleansing 200ml _ màu xanh</v>
          </cell>
          <cell r="J1188" t="str">
            <v>PCS</v>
          </cell>
          <cell r="K1188">
            <v>200000</v>
          </cell>
          <cell r="L1188">
            <v>0</v>
          </cell>
          <cell r="M1188">
            <v>0</v>
          </cell>
          <cell r="N1188">
            <v>0</v>
          </cell>
        </row>
        <row r="1189">
          <cell r="G1189" t="str">
            <v>4580667070845</v>
          </cell>
          <cell r="H1189" t="str">
            <v>4580667070845</v>
          </cell>
          <cell r="I1189" t="str">
            <v>JWHITE-Nước tẩy trang c.xuat  trứng Shina's (500ml</v>
          </cell>
          <cell r="J1189" t="str">
            <v>PCS</v>
          </cell>
          <cell r="K1189">
            <v>195000</v>
          </cell>
          <cell r="L1189">
            <v>0</v>
          </cell>
          <cell r="M1189">
            <v>0</v>
          </cell>
          <cell r="N1189">
            <v>0</v>
          </cell>
        </row>
        <row r="1190">
          <cell r="G1190" t="str">
            <v>4533899302581</v>
          </cell>
          <cell r="H1190" t="str">
            <v>4533899302581</v>
          </cell>
          <cell r="I1190" t="str">
            <v>ATTENIR – Dầu tẩy trang làm sạch cho da dầu 175ml</v>
          </cell>
          <cell r="J1190" t="str">
            <v>PCS</v>
          </cell>
          <cell r="K1190">
            <v>530000</v>
          </cell>
          <cell r="L1190">
            <v>23</v>
          </cell>
          <cell r="M1190">
            <v>0</v>
          </cell>
          <cell r="N1190">
            <v>23</v>
          </cell>
        </row>
        <row r="1191">
          <cell r="G1191" t="str">
            <v>4971710315004</v>
          </cell>
          <cell r="H1191" t="str">
            <v>4971710315004</v>
          </cell>
          <cell r="I1191" t="str">
            <v>KOSE- Khăn ướt tẩy trang dưỡng ẩm gói 12 miếng</v>
          </cell>
          <cell r="J1191" t="str">
            <v>PCS</v>
          </cell>
          <cell r="K1191">
            <v>49000</v>
          </cell>
          <cell r="L1191">
            <v>5</v>
          </cell>
          <cell r="M1191">
            <v>0</v>
          </cell>
          <cell r="N1191">
            <v>5</v>
          </cell>
        </row>
        <row r="1192">
          <cell r="G1192" t="str">
            <v>4580291194351</v>
          </cell>
          <cell r="H1192" t="str">
            <v>4580291194351</v>
          </cell>
          <cell r="I1192" t="str">
            <v>SANTA MARCHE- Tẩy trang GREEN TEA sạch sâu (400ml)</v>
          </cell>
          <cell r="J1192" t="str">
            <v>PCS</v>
          </cell>
          <cell r="K1192">
            <v>473000</v>
          </cell>
          <cell r="L1192">
            <v>0</v>
          </cell>
          <cell r="M1192">
            <v>0</v>
          </cell>
          <cell r="N1192">
            <v>0</v>
          </cell>
        </row>
        <row r="1193">
          <cell r="G1193" t="str">
            <v>4971710539783</v>
          </cell>
          <cell r="H1193" t="str">
            <v>4971710539783</v>
          </cell>
          <cell r="I1193" t="str">
            <v>KOSE-Sữa rửa mặt và tẩy trang dưỡng ẩm 90g</v>
          </cell>
          <cell r="J1193" t="str">
            <v>PCS</v>
          </cell>
          <cell r="K1193">
            <v>129000</v>
          </cell>
          <cell r="L1193">
            <v>0</v>
          </cell>
          <cell r="M1193">
            <v>0</v>
          </cell>
          <cell r="N1193">
            <v>0</v>
          </cell>
        </row>
        <row r="1194">
          <cell r="G1194" t="str">
            <v>4902468236952</v>
          </cell>
          <cell r="H1194" t="str">
            <v>4902468236952</v>
          </cell>
          <cell r="I1194" t="str">
            <v>MEISHOKU– Tinh chất nhau thai trắng da 30ml</v>
          </cell>
          <cell r="J1194" t="str">
            <v>PCS</v>
          </cell>
          <cell r="K1194">
            <v>395000</v>
          </cell>
          <cell r="L1194">
            <v>5</v>
          </cell>
          <cell r="M1194">
            <v>0</v>
          </cell>
          <cell r="N1194">
            <v>5</v>
          </cell>
        </row>
        <row r="1195">
          <cell r="G1195" t="str">
            <v>4562270778219</v>
          </cell>
          <cell r="H1195" t="str">
            <v>4562270778219</v>
          </cell>
          <cell r="I1195" t="str">
            <v>SEIWA- Serum HA siêu dưỡng ẩm 80ml</v>
          </cell>
          <cell r="J1195" t="str">
            <v>PCS</v>
          </cell>
          <cell r="K1195">
            <v>795000</v>
          </cell>
          <cell r="L1195">
            <v>8</v>
          </cell>
          <cell r="M1195">
            <v>0</v>
          </cell>
          <cell r="N1195">
            <v>8</v>
          </cell>
        </row>
        <row r="1196">
          <cell r="G1196" t="str">
            <v>4560355050540</v>
          </cell>
          <cell r="H1196" t="str">
            <v>4560355050540</v>
          </cell>
          <cell r="I1196" t="str">
            <v>ELL VIE-Serum trẻ hóa da dưỡng ẩm sâu NMN 30mL</v>
          </cell>
          <cell r="J1196" t="str">
            <v>PCS</v>
          </cell>
          <cell r="K1196">
            <v>280000</v>
          </cell>
          <cell r="L1196">
            <v>0</v>
          </cell>
          <cell r="M1196">
            <v>0</v>
          </cell>
          <cell r="N1196">
            <v>0</v>
          </cell>
        </row>
        <row r="1197">
          <cell r="G1197" t="str">
            <v>4902468330063</v>
          </cell>
          <cell r="H1197" t="str">
            <v>4902468330063</v>
          </cell>
          <cell r="I1197" t="str">
            <v>MEISHOKU– Tinh chất NA15 giảm nhăn chuyên sâu 30ml</v>
          </cell>
          <cell r="J1197" t="str">
            <v>PCS</v>
          </cell>
          <cell r="K1197">
            <v>445000</v>
          </cell>
          <cell r="L1197">
            <v>4</v>
          </cell>
          <cell r="M1197">
            <v>0</v>
          </cell>
          <cell r="N1197">
            <v>4</v>
          </cell>
        </row>
        <row r="1198">
          <cell r="G1198" t="str">
            <v>4979006116618</v>
          </cell>
          <cell r="H1198" t="str">
            <v>4979006116618</v>
          </cell>
          <cell r="I1198" t="str">
            <v>SK-II- Serum trắng da Genoptics Aura Essence 50ml</v>
          </cell>
          <cell r="J1198" t="str">
            <v>PCS</v>
          </cell>
          <cell r="K1198">
            <v>4240000</v>
          </cell>
          <cell r="L1198">
            <v>1</v>
          </cell>
          <cell r="M1198">
            <v>0</v>
          </cell>
          <cell r="N1198">
            <v>1</v>
          </cell>
        </row>
        <row r="1199">
          <cell r="G1199" t="str">
            <v>4571383630321</v>
          </cell>
          <cell r="H1199" t="str">
            <v>4571383630321</v>
          </cell>
          <cell r="I1199" t="str">
            <v>SEFUTI- Serum nhau thai ngựa Re'senza 60mL</v>
          </cell>
          <cell r="J1199" t="str">
            <v>PCS</v>
          </cell>
          <cell r="K1199">
            <v>350000</v>
          </cell>
          <cell r="L1199">
            <v>0</v>
          </cell>
          <cell r="M1199">
            <v>0</v>
          </cell>
          <cell r="N1199">
            <v>0</v>
          </cell>
        </row>
        <row r="1200">
          <cell r="G1200" t="str">
            <v>4979006068566</v>
          </cell>
          <cell r="H1200" t="str">
            <v>4979006068566</v>
          </cell>
          <cell r="I1200" t="str">
            <v>SK-II-Serum trị nám Genoptics Spot Essence 50ml</v>
          </cell>
          <cell r="J1200" t="str">
            <v>PCS</v>
          </cell>
          <cell r="K1200">
            <v>3700000</v>
          </cell>
          <cell r="L1200">
            <v>0</v>
          </cell>
          <cell r="M1200">
            <v>0</v>
          </cell>
          <cell r="N1200">
            <v>0</v>
          </cell>
        </row>
        <row r="1201">
          <cell r="G1201" t="str">
            <v>4902468802034</v>
          </cell>
          <cell r="H1201" t="str">
            <v>4902468802034</v>
          </cell>
          <cell r="I1201" t="str">
            <v>MEISHOKU- Tinh chất ngăn ngừa mụn Bigansui 15g</v>
          </cell>
          <cell r="J1201" t="str">
            <v>PCS</v>
          </cell>
          <cell r="K1201">
            <v>295000</v>
          </cell>
          <cell r="L1201">
            <v>6</v>
          </cell>
          <cell r="M1201">
            <v>0</v>
          </cell>
          <cell r="N1201">
            <v>6</v>
          </cell>
        </row>
        <row r="1202">
          <cell r="G1202" t="str">
            <v>4987107635396</v>
          </cell>
          <cell r="H1202" t="str">
            <v>4987107635396</v>
          </cell>
          <cell r="I1202" t="str">
            <v>TRANSINO-Essence trị nám da Melano Signal 30g</v>
          </cell>
          <cell r="J1202" t="str">
            <v>PCS</v>
          </cell>
          <cell r="K1202">
            <v>1250000</v>
          </cell>
          <cell r="L1202">
            <v>9</v>
          </cell>
          <cell r="M1202">
            <v>0</v>
          </cell>
          <cell r="N1202">
            <v>9</v>
          </cell>
        </row>
        <row r="1203">
          <cell r="G1203" t="str">
            <v>4987107635402</v>
          </cell>
          <cell r="H1203" t="str">
            <v>4987107635402</v>
          </cell>
          <cell r="I1203" t="str">
            <v>TRANSINO- TINH CHẤT TRỊ NÁM MELANO SIGNAL 50G</v>
          </cell>
          <cell r="J1203" t="str">
            <v>PCS</v>
          </cell>
          <cell r="K1203">
            <v>1750000</v>
          </cell>
          <cell r="L1203">
            <v>15</v>
          </cell>
          <cell r="M1203">
            <v>0</v>
          </cell>
          <cell r="N1203">
            <v>15</v>
          </cell>
        </row>
        <row r="1204">
          <cell r="G1204" t="str">
            <v>4550516703552</v>
          </cell>
          <cell r="H1204" t="str">
            <v>4550516703552</v>
          </cell>
          <cell r="I1204" t="str">
            <v>SHISEIDO-Essence dưỡng môi Senka 10g N</v>
          </cell>
          <cell r="J1204" t="str">
            <v>PCS</v>
          </cell>
          <cell r="K1204">
            <v>109000</v>
          </cell>
          <cell r="L1204">
            <v>0</v>
          </cell>
          <cell r="M1204">
            <v>0</v>
          </cell>
          <cell r="N1204">
            <v>0</v>
          </cell>
        </row>
        <row r="1205">
          <cell r="G1205" t="str">
            <v>4979006092479</v>
          </cell>
          <cell r="H1205" t="str">
            <v>4979006092479</v>
          </cell>
          <cell r="I1205" t="str">
            <v>SK-II- Essential Travel Kit (Set 4 SP)</v>
          </cell>
          <cell r="J1205" t="str">
            <v>PCS</v>
          </cell>
          <cell r="K1205">
            <v>1200000</v>
          </cell>
          <cell r="L1205">
            <v>0</v>
          </cell>
          <cell r="M1205">
            <v>0</v>
          </cell>
          <cell r="N1205">
            <v>0</v>
          </cell>
        </row>
        <row r="1206">
          <cell r="G1206" t="str">
            <v>4571365222612</v>
          </cell>
          <cell r="H1206" t="str">
            <v>4571365222612</v>
          </cell>
          <cell r="I1206" t="str">
            <v>BISHOU AKARI-Serum Vitamin C đậm đặc VitanoC 60ml</v>
          </cell>
          <cell r="J1206" t="str">
            <v>PCS</v>
          </cell>
          <cell r="K1206">
            <v>360000</v>
          </cell>
          <cell r="L1206">
            <v>0</v>
          </cell>
          <cell r="M1206">
            <v>0</v>
          </cell>
          <cell r="N1206">
            <v>0</v>
          </cell>
        </row>
        <row r="1207">
          <cell r="G1207" t="str">
            <v>4571365223046</v>
          </cell>
          <cell r="H1207" t="str">
            <v>4571365223046</v>
          </cell>
          <cell r="I1207" t="str">
            <v>ABL- Tinh chất dưỡng ẩm cao cấp Bio Liposome 60ml</v>
          </cell>
          <cell r="J1207" t="str">
            <v>PCS</v>
          </cell>
          <cell r="K1207">
            <v>350000</v>
          </cell>
          <cell r="L1207">
            <v>0</v>
          </cell>
          <cell r="M1207">
            <v>0</v>
          </cell>
          <cell r="N1207">
            <v>0</v>
          </cell>
        </row>
        <row r="1208">
          <cell r="G1208" t="str">
            <v>4987107632173</v>
          </cell>
          <cell r="H1208" t="str">
            <v>4987107632173</v>
          </cell>
          <cell r="I1208" t="str">
            <v xml:space="preserve">TRANSINO- Tinh chất dưỡng trắng da dạng thỏi 5.3g </v>
          </cell>
          <cell r="J1208" t="str">
            <v>PCS</v>
          </cell>
          <cell r="K1208">
            <v>960000</v>
          </cell>
          <cell r="L1208">
            <v>0</v>
          </cell>
          <cell r="M1208">
            <v>0</v>
          </cell>
          <cell r="N1208">
            <v>0</v>
          </cell>
        </row>
        <row r="1209">
          <cell r="G1209" t="str">
            <v>4936201108411</v>
          </cell>
          <cell r="H1209" t="str">
            <v>4936201108411</v>
          </cell>
          <cell r="I1209" t="str">
            <v>ROLAND- Serum retinol biyougeneki 10ml</v>
          </cell>
          <cell r="J1209" t="str">
            <v>PCS</v>
          </cell>
          <cell r="K1209">
            <v>519000</v>
          </cell>
          <cell r="L1209">
            <v>10</v>
          </cell>
          <cell r="M1209">
            <v>0</v>
          </cell>
          <cell r="N1209">
            <v>10</v>
          </cell>
        </row>
        <row r="1210">
          <cell r="G1210" t="str">
            <v>4571383630734</v>
          </cell>
          <cell r="H1210" t="str">
            <v>4571383630734</v>
          </cell>
          <cell r="I1210" t="str">
            <v>SAFETY- Serum Vitamin C Re'senza VC100 60mL</v>
          </cell>
          <cell r="J1210" t="str">
            <v>PCS</v>
          </cell>
          <cell r="K1210">
            <v>330000</v>
          </cell>
          <cell r="L1210">
            <v>0</v>
          </cell>
          <cell r="M1210">
            <v>0</v>
          </cell>
          <cell r="N1210">
            <v>0</v>
          </cell>
        </row>
        <row r="1211">
          <cell r="G1211" t="str">
            <v>4979006107630</v>
          </cell>
          <cell r="H1211" t="str">
            <v>4979006107630</v>
          </cell>
          <cell r="I1211" t="str">
            <v>SK-II- Essential Travel chống lão hóa (Set 4 SP)</v>
          </cell>
          <cell r="J1211" t="str">
            <v>PCS</v>
          </cell>
          <cell r="K1211">
            <v>1200000</v>
          </cell>
          <cell r="L1211">
            <v>0</v>
          </cell>
          <cell r="M1211">
            <v>0</v>
          </cell>
          <cell r="N1211">
            <v>0</v>
          </cell>
        </row>
        <row r="1212">
          <cell r="G1212" t="str">
            <v>4936201106943</v>
          </cell>
          <cell r="H1212" t="str">
            <v>4936201106943</v>
          </cell>
          <cell r="I1212" t="str">
            <v>ROLAND- Serum làm sáng da, mờ thâm Vitamin C 20ml</v>
          </cell>
          <cell r="J1212" t="str">
            <v>PCS</v>
          </cell>
          <cell r="K1212">
            <v>310000</v>
          </cell>
          <cell r="L1212">
            <v>0</v>
          </cell>
          <cell r="M1212">
            <v>0</v>
          </cell>
          <cell r="N1212">
            <v>0</v>
          </cell>
        </row>
        <row r="1213">
          <cell r="G1213" t="str">
            <v>4901503848105</v>
          </cell>
          <cell r="H1213" t="str">
            <v>4901503848105</v>
          </cell>
          <cell r="I1213" t="str">
            <v>FRACORA- Tinh chất Nhau thai dưỡng trắng da 30mL</v>
          </cell>
          <cell r="J1213" t="str">
            <v>PCS</v>
          </cell>
          <cell r="K1213">
            <v>750000</v>
          </cell>
          <cell r="L1213">
            <v>0</v>
          </cell>
          <cell r="M1213">
            <v>0</v>
          </cell>
          <cell r="N1213">
            <v>0</v>
          </cell>
        </row>
        <row r="1214">
          <cell r="G1214" t="str">
            <v>4533899270460</v>
          </cell>
          <cell r="H1214" t="str">
            <v>4533899270460</v>
          </cell>
          <cell r="I1214" t="str">
            <v>ATTENIR – Serum dưỡng ẩm mắt &amp; giảm nhăn 15g</v>
          </cell>
          <cell r="J1214" t="str">
            <v>PCS</v>
          </cell>
          <cell r="K1214">
            <v>990000</v>
          </cell>
          <cell r="L1214">
            <v>18</v>
          </cell>
          <cell r="M1214">
            <v>0</v>
          </cell>
          <cell r="N1214">
            <v>18</v>
          </cell>
        </row>
        <row r="1215">
          <cell r="G1215" t="str">
            <v>4979006085747</v>
          </cell>
          <cell r="H1215" t="str">
            <v>4979006085747</v>
          </cell>
          <cell r="I1215" t="str">
            <v>SK-II- Serum dưỡng trắng Genoptics (50ml)</v>
          </cell>
          <cell r="J1215" t="str">
            <v>PCS</v>
          </cell>
          <cell r="K1215">
            <v>3700000</v>
          </cell>
          <cell r="L1215">
            <v>0</v>
          </cell>
          <cell r="M1215">
            <v>0</v>
          </cell>
          <cell r="N1215">
            <v>0</v>
          </cell>
        </row>
        <row r="1216">
          <cell r="G1216" t="str">
            <v>4571365222698</v>
          </cell>
          <cell r="H1216" t="str">
            <v>4571365222698</v>
          </cell>
          <cell r="I1216" t="str">
            <v>KOR JAPAN- Tinh chất dưỡng ẩm The Exosome 55ml</v>
          </cell>
          <cell r="J1216" t="str">
            <v>PCS</v>
          </cell>
          <cell r="K1216">
            <v>230000</v>
          </cell>
          <cell r="L1216">
            <v>0</v>
          </cell>
          <cell r="M1216">
            <v>0</v>
          </cell>
          <cell r="N1216">
            <v>0</v>
          </cell>
        </row>
        <row r="1217">
          <cell r="G1217" t="str">
            <v>4987107632180</v>
          </cell>
          <cell r="H1217" t="str">
            <v>4987107632180</v>
          </cell>
          <cell r="I1217" t="str">
            <v>TRANSINO- Bộ dùng thử Trial Set</v>
          </cell>
          <cell r="J1217" t="str">
            <v>PCS</v>
          </cell>
          <cell r="K1217">
            <v>500000</v>
          </cell>
          <cell r="L1217">
            <v>0</v>
          </cell>
          <cell r="M1217">
            <v>0</v>
          </cell>
          <cell r="N1217">
            <v>0</v>
          </cell>
        </row>
        <row r="1218">
          <cell r="G1218" t="str">
            <v>4571365223022</v>
          </cell>
          <cell r="H1218" t="str">
            <v>4571365223022</v>
          </cell>
          <cell r="I1218" t="str">
            <v>ABL- Tinh chất chống lão hoá Pure Retinol 60ml</v>
          </cell>
          <cell r="J1218" t="str">
            <v>PCS</v>
          </cell>
          <cell r="K1218">
            <v>350000</v>
          </cell>
          <cell r="L1218">
            <v>13</v>
          </cell>
          <cell r="M1218">
            <v>-1</v>
          </cell>
          <cell r="N1218">
            <v>12</v>
          </cell>
        </row>
        <row r="1219">
          <cell r="G1219" t="str">
            <v>4571365222292</v>
          </cell>
          <cell r="H1219" t="str">
            <v>4571365222292</v>
          </cell>
          <cell r="I1219" t="str">
            <v>BISHOU AKARI- Serum dưỡng mi tế bào gốc 6mL</v>
          </cell>
          <cell r="J1219" t="str">
            <v>PCS</v>
          </cell>
          <cell r="K1219">
            <v>220000</v>
          </cell>
          <cell r="L1219">
            <v>0</v>
          </cell>
          <cell r="M1219">
            <v>0</v>
          </cell>
          <cell r="N1219">
            <v>0</v>
          </cell>
        </row>
        <row r="1220">
          <cell r="G1220" t="str">
            <v>4571383630529</v>
          </cell>
          <cell r="H1220" t="str">
            <v>4571383630529</v>
          </cell>
          <cell r="I1220" t="str">
            <v>SEFUTI- Serum chống lão hóa Astaxanthin 60mL</v>
          </cell>
          <cell r="J1220" t="str">
            <v>PCS</v>
          </cell>
          <cell r="K1220">
            <v>350000</v>
          </cell>
          <cell r="L1220">
            <v>0</v>
          </cell>
          <cell r="M1220">
            <v>0</v>
          </cell>
          <cell r="N1220">
            <v>0</v>
          </cell>
        </row>
        <row r="1221">
          <cell r="G1221" t="str">
            <v>4573221370215</v>
          </cell>
          <cell r="H1221" t="str">
            <v>4573221370215</v>
          </cell>
          <cell r="I1221" t="str">
            <v>TOYO BEAUTY- Serum dưỡng da toàn diện Hitopla 60mL</v>
          </cell>
          <cell r="J1221" t="str">
            <v>PCS</v>
          </cell>
          <cell r="K1221">
            <v>350000</v>
          </cell>
          <cell r="L1221">
            <v>0</v>
          </cell>
          <cell r="M1221">
            <v>0</v>
          </cell>
          <cell r="N1221">
            <v>0</v>
          </cell>
        </row>
        <row r="1222">
          <cell r="G1222" t="str">
            <v>4971710580822</v>
          </cell>
          <cell r="H1222" t="str">
            <v>4971710580822</v>
          </cell>
          <cell r="I1222" t="str">
            <v>KOSE SEKKISEI – Nhũ tương dưỡng trắng 140ml</v>
          </cell>
          <cell r="J1222" t="str">
            <v>PCS</v>
          </cell>
          <cell r="K1222">
            <v>999000</v>
          </cell>
          <cell r="L1222">
            <v>4</v>
          </cell>
          <cell r="M1222">
            <v>0</v>
          </cell>
          <cell r="N1222">
            <v>4</v>
          </cell>
        </row>
        <row r="1223">
          <cell r="G1223" t="str">
            <v>4571365222889</v>
          </cell>
          <cell r="H1223" t="str">
            <v>4571365222889</v>
          </cell>
          <cell r="I1223" t="str">
            <v>NMN- Serum NMN chống lão hóa cao cấp 60ml</v>
          </cell>
          <cell r="J1223" t="str">
            <v>PCS</v>
          </cell>
          <cell r="K1223">
            <v>295000</v>
          </cell>
          <cell r="L1223">
            <v>0</v>
          </cell>
          <cell r="M1223">
            <v>0</v>
          </cell>
          <cell r="N1223">
            <v>0</v>
          </cell>
        </row>
        <row r="1224">
          <cell r="G1224" t="str">
            <v>4987241160037</v>
          </cell>
          <cell r="H1224" t="str">
            <v>4987241160037</v>
          </cell>
          <cell r="I1224" t="str">
            <v>ROHTO-Serum Melano CC dưỡng trắng da 20ml</v>
          </cell>
          <cell r="J1224" t="str">
            <v>PCS</v>
          </cell>
          <cell r="K1224">
            <v>349000</v>
          </cell>
          <cell r="L1224">
            <v>10</v>
          </cell>
          <cell r="M1224">
            <v>0</v>
          </cell>
          <cell r="N1224">
            <v>10</v>
          </cell>
        </row>
        <row r="1225">
          <cell r="G1225" t="str">
            <v>4979006083354</v>
          </cell>
          <cell r="H1225" t="str">
            <v>4979006083354</v>
          </cell>
          <cell r="I1225" t="str">
            <v>SK-II- Serum Skin Power Essence Duo (50ml)</v>
          </cell>
          <cell r="J1225" t="str">
            <v>PCS</v>
          </cell>
          <cell r="K1225">
            <v>3540000</v>
          </cell>
          <cell r="L1225">
            <v>0</v>
          </cell>
          <cell r="M1225">
            <v>0</v>
          </cell>
          <cell r="N1225">
            <v>0</v>
          </cell>
        </row>
        <row r="1226">
          <cell r="G1226" t="str">
            <v>4936201108404</v>
          </cell>
          <cell r="H1226" t="str">
            <v>4936201108404</v>
          </cell>
          <cell r="I1226" t="str">
            <v>ROLAND- Serum VitaminC biyougeneki dưỡng sáng 10ml</v>
          </cell>
          <cell r="J1226" t="str">
            <v>PCS</v>
          </cell>
          <cell r="K1226">
            <v>519000</v>
          </cell>
          <cell r="L1226">
            <v>10</v>
          </cell>
          <cell r="M1226">
            <v>0</v>
          </cell>
          <cell r="N1226">
            <v>10</v>
          </cell>
        </row>
        <row r="1227">
          <cell r="G1227" t="str">
            <v>4562270778103</v>
          </cell>
          <cell r="H1227" t="str">
            <v>4562270778103</v>
          </cell>
          <cell r="I1227" t="str">
            <v>SEIWA- Serum HA siêu dưỡng ẩm 10ml</v>
          </cell>
          <cell r="J1227" t="str">
            <v>PCS</v>
          </cell>
          <cell r="K1227">
            <v>110000</v>
          </cell>
          <cell r="L1227">
            <v>0</v>
          </cell>
          <cell r="M1227">
            <v>0</v>
          </cell>
          <cell r="N1227">
            <v>0</v>
          </cell>
        </row>
        <row r="1228">
          <cell r="G1228" t="str">
            <v>4580523260335</v>
          </cell>
          <cell r="H1228" t="str">
            <v>4580523260335</v>
          </cell>
          <cell r="I1228" t="str">
            <v>ELL VIE-Serum trẻ hóa da dưỡng ẩm sâu NMN 30mL</v>
          </cell>
          <cell r="J1228" t="str">
            <v>PCS</v>
          </cell>
          <cell r="K1228">
            <v>280000</v>
          </cell>
          <cell r="L1228">
            <v>0</v>
          </cell>
          <cell r="M1228">
            <v>0</v>
          </cell>
          <cell r="N1228">
            <v>0</v>
          </cell>
        </row>
        <row r="1229">
          <cell r="G1229" t="str">
            <v>4987107673527</v>
          </cell>
          <cell r="H1229" t="str">
            <v>4987107673527</v>
          </cell>
          <cell r="I1229" t="str">
            <v>TRANSINO- Sữa dưỡng da Brightening Clear 100ml</v>
          </cell>
          <cell r="J1229" t="str">
            <v>PCS</v>
          </cell>
          <cell r="K1229">
            <v>920000</v>
          </cell>
          <cell r="L1229">
            <v>10</v>
          </cell>
          <cell r="M1229">
            <v>0</v>
          </cell>
          <cell r="N1229">
            <v>10</v>
          </cell>
        </row>
        <row r="1230">
          <cell r="G1230" t="str">
            <v>4936201103034</v>
          </cell>
          <cell r="H1230" t="str">
            <v>4936201103034</v>
          </cell>
          <cell r="I1230" t="str">
            <v>ROLAND- Serum mix 5 loại dưỡng chất 20ml</v>
          </cell>
          <cell r="J1230" t="str">
            <v>PCS</v>
          </cell>
          <cell r="K1230">
            <v>385000</v>
          </cell>
          <cell r="L1230">
            <v>0</v>
          </cell>
          <cell r="M1230">
            <v>0</v>
          </cell>
          <cell r="N1230">
            <v>0</v>
          </cell>
        </row>
        <row r="1231">
          <cell r="G1231" t="str">
            <v>4533899286799</v>
          </cell>
          <cell r="H1231" t="str">
            <v>4533899286799</v>
          </cell>
          <cell r="I1231" t="str">
            <v>ATTENIR – Sữa dưỡng trắng ban ngày 60ml</v>
          </cell>
          <cell r="J1231" t="str">
            <v>PCS</v>
          </cell>
          <cell r="K1231">
            <v>940000</v>
          </cell>
          <cell r="L1231">
            <v>11</v>
          </cell>
          <cell r="M1231">
            <v>0</v>
          </cell>
          <cell r="N1231">
            <v>11</v>
          </cell>
        </row>
        <row r="1232">
          <cell r="G1232" t="str">
            <v>4580523260250</v>
          </cell>
          <cell r="H1232" t="str">
            <v>4580523260250</v>
          </cell>
          <cell r="I1232" t="str">
            <v>ELL VIE-Serum trẻ hóa da dưỡng ẩm sâu NMN 30mL</v>
          </cell>
          <cell r="J1232" t="str">
            <v>PCS</v>
          </cell>
          <cell r="K1232">
            <v>280000</v>
          </cell>
          <cell r="L1232">
            <v>0</v>
          </cell>
          <cell r="M1232">
            <v>0</v>
          </cell>
          <cell r="N1232">
            <v>0</v>
          </cell>
        </row>
        <row r="1233">
          <cell r="G1233" t="str">
            <v>4987107626516</v>
          </cell>
          <cell r="H1233" t="str">
            <v>4987107626516</v>
          </cell>
          <cell r="I1233" t="str">
            <v>TRANSINO- Tinh chất trị nám Whitening EX II (50g)</v>
          </cell>
          <cell r="J1233" t="str">
            <v>PCS</v>
          </cell>
          <cell r="K1233">
            <v>1750000</v>
          </cell>
          <cell r="L1233">
            <v>0</v>
          </cell>
          <cell r="M1233">
            <v>0</v>
          </cell>
          <cell r="N1233">
            <v>0</v>
          </cell>
        </row>
        <row r="1234">
          <cell r="G1234" t="str">
            <v>4987107626509</v>
          </cell>
          <cell r="H1234" t="str">
            <v>4987107626509</v>
          </cell>
          <cell r="I1234" t="str">
            <v>TRANSINO-Essence trị nám Whitening EX II 30g</v>
          </cell>
          <cell r="J1234" t="str">
            <v>PCS</v>
          </cell>
          <cell r="K1234">
            <v>1250000</v>
          </cell>
          <cell r="L1234">
            <v>0</v>
          </cell>
          <cell r="M1234">
            <v>0</v>
          </cell>
          <cell r="N1234">
            <v>0</v>
          </cell>
        </row>
        <row r="1235">
          <cell r="G1235" t="str">
            <v>4987241169658</v>
          </cell>
          <cell r="H1235" t="str">
            <v>4987241169658</v>
          </cell>
          <cell r="I1235" t="str">
            <v>ROHTO-Serum Melano CC dưỡng trắng da 20ml</v>
          </cell>
          <cell r="J1235" t="str">
            <v>PCS</v>
          </cell>
          <cell r="K1235">
            <v>300000</v>
          </cell>
          <cell r="L1235">
            <v>21</v>
          </cell>
          <cell r="M1235">
            <v>0</v>
          </cell>
          <cell r="N1235">
            <v>21</v>
          </cell>
        </row>
        <row r="1236">
          <cell r="G1236" t="str">
            <v>4936201107636</v>
          </cell>
          <cell r="H1236" t="str">
            <v>4936201107636</v>
          </cell>
          <cell r="I1236" t="str">
            <v>ROLAND- Serum Vitamin C &amp; Retinol 50ml</v>
          </cell>
          <cell r="J1236" t="str">
            <v>PCS</v>
          </cell>
          <cell r="K1236">
            <v>345000</v>
          </cell>
          <cell r="L1236">
            <v>0</v>
          </cell>
          <cell r="M1236">
            <v>0</v>
          </cell>
          <cell r="N1236">
            <v>0</v>
          </cell>
        </row>
        <row r="1237">
          <cell r="G1237" t="str">
            <v>4979006068665</v>
          </cell>
          <cell r="H1237" t="str">
            <v>4979006068665</v>
          </cell>
          <cell r="I1237" t="str">
            <v xml:space="preserve">SK-II- Serum trắng da Genoptics Aura Essence 50ml </v>
          </cell>
          <cell r="J1237" t="str">
            <v>PCS</v>
          </cell>
          <cell r="K1237">
            <v>4240000</v>
          </cell>
          <cell r="L1237">
            <v>0</v>
          </cell>
          <cell r="M1237">
            <v>0</v>
          </cell>
          <cell r="N1237">
            <v>0</v>
          </cell>
        </row>
        <row r="1238">
          <cell r="G1238" t="str">
            <v>4589687935011</v>
          </cell>
          <cell r="H1238" t="str">
            <v>4589687935011</v>
          </cell>
          <cell r="I1238" t="str">
            <v>API- Serum dưỡng tái sinh da 82x AI Stem Cell 10ml</v>
          </cell>
          <cell r="J1238" t="str">
            <v>PCS</v>
          </cell>
          <cell r="K1238">
            <v>990000</v>
          </cell>
          <cell r="L1238">
            <v>0</v>
          </cell>
          <cell r="M1238">
            <v>0</v>
          </cell>
          <cell r="N1238">
            <v>0</v>
          </cell>
        </row>
        <row r="1239">
          <cell r="G1239" t="str">
            <v>4936201103690</v>
          </cell>
          <cell r="H1239" t="str">
            <v>4936201103690</v>
          </cell>
          <cell r="I1239" t="str">
            <v>ROLAND- Serum dưỡng ẩm HA 20ml</v>
          </cell>
          <cell r="J1239" t="str">
            <v>PCS</v>
          </cell>
          <cell r="K1239">
            <v>345000</v>
          </cell>
          <cell r="L1239">
            <v>0</v>
          </cell>
          <cell r="M1239">
            <v>0</v>
          </cell>
          <cell r="N1239">
            <v>0</v>
          </cell>
        </row>
        <row r="1240">
          <cell r="G1240" t="str">
            <v>4982304665351</v>
          </cell>
          <cell r="H1240" t="str">
            <v>4982304665351</v>
          </cell>
          <cell r="I1240" t="str">
            <v>YUKINA- Serum trị nám trắng da (50g)</v>
          </cell>
          <cell r="J1240" t="str">
            <v>PCS</v>
          </cell>
          <cell r="K1240">
            <v>1200000</v>
          </cell>
          <cell r="L1240">
            <v>0</v>
          </cell>
          <cell r="M1240">
            <v>0</v>
          </cell>
          <cell r="N1240">
            <v>0</v>
          </cell>
        </row>
        <row r="1241">
          <cell r="G1241" t="str">
            <v>4901417787903</v>
          </cell>
          <cell r="H1241" t="str">
            <v>4901417787903</v>
          </cell>
          <cell r="I1241" t="str">
            <v>KRACIE- Bộ gội xả tóc nhuộm ichikami 480mlx2 N23.1</v>
          </cell>
          <cell r="J1241" t="str">
            <v>PCS</v>
          </cell>
          <cell r="K1241">
            <v>280000</v>
          </cell>
          <cell r="L1241">
            <v>0</v>
          </cell>
          <cell r="M1241">
            <v>0</v>
          </cell>
          <cell r="N1241">
            <v>0</v>
          </cell>
        </row>
        <row r="1242">
          <cell r="G1242" t="str">
            <v>4952458290365</v>
          </cell>
          <cell r="H1242" t="str">
            <v>4952458290365</v>
          </cell>
          <cell r="I1242" t="str">
            <v>MINE-Dầu xả phục hồi hư tổn hương nước hoa 500g</v>
          </cell>
          <cell r="J1242" t="str">
            <v>PCS</v>
          </cell>
          <cell r="K1242">
            <v>490000</v>
          </cell>
          <cell r="L1242">
            <v>11</v>
          </cell>
          <cell r="M1242">
            <v>-1</v>
          </cell>
          <cell r="N1242">
            <v>10</v>
          </cell>
        </row>
        <row r="1243">
          <cell r="G1243" t="str">
            <v>4550516491190</v>
          </cell>
          <cell r="H1243" t="str">
            <v>4550516491190</v>
          </cell>
          <cell r="I1243" t="str">
            <v>SHISEIDO – Mặt nạ Tsubaki phục hồi 180g</v>
          </cell>
          <cell r="J1243" t="str">
            <v>PCS</v>
          </cell>
          <cell r="K1243">
            <v>295000</v>
          </cell>
          <cell r="L1243">
            <v>11</v>
          </cell>
          <cell r="M1243">
            <v>0</v>
          </cell>
          <cell r="N1243">
            <v>11</v>
          </cell>
        </row>
        <row r="1244">
          <cell r="G1244" t="str">
            <v>4513574038349</v>
          </cell>
          <cell r="H1244" t="str">
            <v>4513574038349</v>
          </cell>
          <cell r="I1244" t="str">
            <v>KUMANO- Dầu xả Salon Link siêu dưỡng 1000ml</v>
          </cell>
          <cell r="J1244" t="str">
            <v>PCS</v>
          </cell>
          <cell r="K1244">
            <v>195000</v>
          </cell>
          <cell r="L1244">
            <v>0</v>
          </cell>
          <cell r="M1244">
            <v>0</v>
          </cell>
          <cell r="N1244">
            <v>0</v>
          </cell>
        </row>
        <row r="1245">
          <cell r="G1245" t="str">
            <v>4513574017245</v>
          </cell>
          <cell r="H1245" t="str">
            <v>4513574017245</v>
          </cell>
          <cell r="I1245" t="str">
            <v>KUMANO- Dầu gội SHIKIORIORI hoa trà (600ml)</v>
          </cell>
          <cell r="J1245" t="str">
            <v>PCS</v>
          </cell>
          <cell r="K1245">
            <v>215000</v>
          </cell>
          <cell r="L1245">
            <v>0</v>
          </cell>
          <cell r="M1245">
            <v>0</v>
          </cell>
          <cell r="N1245">
            <v>0</v>
          </cell>
        </row>
        <row r="1246">
          <cell r="G1246" t="str">
            <v>4560119224828</v>
          </cell>
          <cell r="H1246" t="str">
            <v>4560119224828</v>
          </cell>
          <cell r="I1246" t="str">
            <v>MOIST DIANE-  Dầu xả làm phồng tóc 450ml</v>
          </cell>
          <cell r="J1246" t="str">
            <v>PCS</v>
          </cell>
          <cell r="K1246">
            <v>245000</v>
          </cell>
          <cell r="L1246">
            <v>30</v>
          </cell>
          <cell r="M1246">
            <v>0</v>
          </cell>
          <cell r="N1246">
            <v>30</v>
          </cell>
        </row>
        <row r="1247">
          <cell r="G1247" t="str">
            <v>4976631649252</v>
          </cell>
          <cell r="H1247" t="str">
            <v>4976631649252</v>
          </cell>
          <cell r="I1247" t="str">
            <v>PELICAN-Dầu gội đầu chiết xuất than tre 500ml</v>
          </cell>
          <cell r="J1247" t="str">
            <v>PCS</v>
          </cell>
          <cell r="K1247">
            <v>299000</v>
          </cell>
          <cell r="L1247">
            <v>0</v>
          </cell>
          <cell r="M1247">
            <v>0</v>
          </cell>
          <cell r="N1247">
            <v>0</v>
          </cell>
        </row>
        <row r="1248">
          <cell r="G1248" t="str">
            <v>4987176156969</v>
          </cell>
          <cell r="H1248" t="str">
            <v>4987176156969</v>
          </cell>
          <cell r="I1248" t="str">
            <v>P&amp;G- Bộ gội xả H&amp;S tóc hư tổn 350ml + quà Pink</v>
          </cell>
          <cell r="J1248" t="str">
            <v>PCS</v>
          </cell>
          <cell r="K1248">
            <v>299000</v>
          </cell>
          <cell r="L1248">
            <v>0</v>
          </cell>
          <cell r="M1248">
            <v>0</v>
          </cell>
          <cell r="N1248">
            <v>0</v>
          </cell>
        </row>
        <row r="1249">
          <cell r="G1249" t="str">
            <v>4901417788658</v>
          </cell>
          <cell r="H1249" t="str">
            <v>4901417788658</v>
          </cell>
          <cell r="I1249" t="str">
            <v>KRACIE-Bộ gội xả cho tóc khô Latte 400mlx2 N</v>
          </cell>
          <cell r="J1249" t="str">
            <v>PCS</v>
          </cell>
          <cell r="K1249">
            <v>389000</v>
          </cell>
          <cell r="L1249">
            <v>0</v>
          </cell>
          <cell r="M1249">
            <v>0</v>
          </cell>
          <cell r="N1249">
            <v>0</v>
          </cell>
        </row>
        <row r="1250">
          <cell r="G1250" t="str">
            <v>4902111776361</v>
          </cell>
          <cell r="H1250" t="str">
            <v>4902111776361</v>
          </cell>
          <cell r="I1250" t="str">
            <v>LUX - Set gội xả Lux Damage Repair Treatment Pump</v>
          </cell>
          <cell r="J1250" t="str">
            <v>PCS</v>
          </cell>
          <cell r="K1250">
            <v>270000</v>
          </cell>
          <cell r="L1250">
            <v>0</v>
          </cell>
          <cell r="M1250">
            <v>0</v>
          </cell>
          <cell r="N1250">
            <v>0</v>
          </cell>
        </row>
        <row r="1251">
          <cell r="G1251" t="str">
            <v>4901872873166</v>
          </cell>
          <cell r="H1251" t="str">
            <v>4901872873166</v>
          </cell>
          <cell r="I1251" t="str">
            <v>SHISEIDO- Dầu gội Sea Breeze 600ml</v>
          </cell>
          <cell r="J1251" t="str">
            <v>PCS</v>
          </cell>
          <cell r="K1251">
            <v>240000</v>
          </cell>
          <cell r="L1251">
            <v>0</v>
          </cell>
          <cell r="M1251">
            <v>0</v>
          </cell>
          <cell r="N1251">
            <v>0</v>
          </cell>
        </row>
        <row r="1252">
          <cell r="G1252" t="str">
            <v>4902111758138</v>
          </cell>
          <cell r="H1252" t="str">
            <v>4902111758138</v>
          </cell>
          <cell r="I1252" t="str">
            <v>UNILEVER- Dầu gội Clear Men All in one 350g</v>
          </cell>
          <cell r="J1252" t="str">
            <v>PCS</v>
          </cell>
          <cell r="K1252">
            <v>295000</v>
          </cell>
          <cell r="L1252">
            <v>0</v>
          </cell>
          <cell r="M1252">
            <v>0</v>
          </cell>
          <cell r="N1252">
            <v>0</v>
          </cell>
        </row>
        <row r="1253">
          <cell r="G1253" t="str">
            <v>4901417788849</v>
          </cell>
          <cell r="H1253" t="str">
            <v>4901417788849</v>
          </cell>
          <cell r="I1253" t="str">
            <v>KRACIE- Set gội xả Ichikami-Cam 480ml (hộp cam)</v>
          </cell>
          <cell r="J1253" t="str">
            <v>PCS</v>
          </cell>
          <cell r="K1253">
            <v>2680</v>
          </cell>
          <cell r="L1253">
            <v>0</v>
          </cell>
          <cell r="M1253">
            <v>0</v>
          </cell>
          <cell r="N1253">
            <v>0</v>
          </cell>
        </row>
        <row r="1254">
          <cell r="G1254" t="str">
            <v>4901417788160</v>
          </cell>
          <cell r="H1254" t="str">
            <v>4901417788160</v>
          </cell>
          <cell r="I1254" t="str">
            <v>KRACIE- Bộ gội xả cấp ẩm kép Ichikami 480mlx2</v>
          </cell>
          <cell r="J1254" t="str">
            <v>PCS</v>
          </cell>
          <cell r="K1254">
            <v>280000</v>
          </cell>
          <cell r="L1254">
            <v>0</v>
          </cell>
          <cell r="M1254">
            <v>0</v>
          </cell>
          <cell r="N1254">
            <v>0</v>
          </cell>
        </row>
        <row r="1255">
          <cell r="G1255" t="str">
            <v>4513574033740</v>
          </cell>
          <cell r="H1255" t="str">
            <v>4513574033740</v>
          </cell>
          <cell r="I1255" t="str">
            <v>KUMANO - Dầu gội SalonLink dưỡng tóc 1000ml</v>
          </cell>
          <cell r="J1255" t="str">
            <v>PCS</v>
          </cell>
          <cell r="K1255">
            <v>195000</v>
          </cell>
          <cell r="L1255">
            <v>3</v>
          </cell>
          <cell r="M1255">
            <v>0</v>
          </cell>
          <cell r="N1255">
            <v>3</v>
          </cell>
        </row>
        <row r="1256">
          <cell r="G1256" t="str">
            <v>4550516711090</v>
          </cell>
          <cell r="H1256" t="str">
            <v>4550516711090</v>
          </cell>
          <cell r="I1256" t="str">
            <v>SHISEIDO – Dầu xả Tsubaki mát lạnh 450ml</v>
          </cell>
          <cell r="J1256" t="str">
            <v>PCS</v>
          </cell>
          <cell r="K1256">
            <v>230000</v>
          </cell>
          <cell r="L1256">
            <v>31</v>
          </cell>
          <cell r="M1256">
            <v>0</v>
          </cell>
          <cell r="N1256">
            <v>31</v>
          </cell>
        </row>
        <row r="1257">
          <cell r="G1257" t="str">
            <v>4987176143266</v>
          </cell>
          <cell r="H1257" t="str">
            <v>4987176143266</v>
          </cell>
          <cell r="I1257" t="str">
            <v>P&amp;G- Bộ gội xả H&amp;S tóc dầu 350+350ml Green new</v>
          </cell>
          <cell r="J1257" t="str">
            <v>PCS</v>
          </cell>
          <cell r="K1257">
            <v>260000</v>
          </cell>
          <cell r="L1257">
            <v>0</v>
          </cell>
          <cell r="M1257">
            <v>0</v>
          </cell>
          <cell r="N1257">
            <v>0</v>
          </cell>
        </row>
        <row r="1258">
          <cell r="G1258" t="str">
            <v>4513574033757</v>
          </cell>
          <cell r="H1258" t="str">
            <v>4513574033757</v>
          </cell>
          <cell r="I1258" t="str">
            <v>KUMANO - Dầu xả SalonLink phục hồi 1000ml</v>
          </cell>
          <cell r="J1258" t="str">
            <v>PCS</v>
          </cell>
          <cell r="K1258">
            <v>195000</v>
          </cell>
          <cell r="L1258">
            <v>5</v>
          </cell>
          <cell r="M1258">
            <v>0</v>
          </cell>
          <cell r="N1258">
            <v>5</v>
          </cell>
        </row>
        <row r="1259">
          <cell r="G1259" t="str">
            <v>4901417722416</v>
          </cell>
          <cell r="H1259" t="str">
            <v>4901417722416</v>
          </cell>
          <cell r="I1259" t="str">
            <v>KRACIE – Dầu gội Ichikami suôn mượt 480ml</v>
          </cell>
          <cell r="J1259" t="str">
            <v>PCS</v>
          </cell>
          <cell r="K1259">
            <v>199000</v>
          </cell>
          <cell r="L1259">
            <v>4</v>
          </cell>
          <cell r="M1259">
            <v>-1</v>
          </cell>
          <cell r="N1259">
            <v>3</v>
          </cell>
        </row>
        <row r="1260">
          <cell r="G1260" t="str">
            <v>4901417722423</v>
          </cell>
          <cell r="H1260" t="str">
            <v>4901417722423</v>
          </cell>
          <cell r="I1260" t="str">
            <v>KRACIE – Dầu xả Ichikami suôn mượt 480ml</v>
          </cell>
          <cell r="J1260" t="str">
            <v>PCS</v>
          </cell>
          <cell r="K1260">
            <v>199000</v>
          </cell>
          <cell r="L1260">
            <v>13</v>
          </cell>
          <cell r="M1260">
            <v>-1</v>
          </cell>
          <cell r="N1260">
            <v>12</v>
          </cell>
        </row>
        <row r="1261">
          <cell r="G1261" t="str">
            <v>4901417788665</v>
          </cell>
          <cell r="H1261" t="str">
            <v>4901417788665</v>
          </cell>
          <cell r="I1261" t="str">
            <v>KRACIE- Set gội xả Latte phục hồi tóc 400mlx2 N</v>
          </cell>
          <cell r="J1261" t="str">
            <v>PCS</v>
          </cell>
          <cell r="K1261">
            <v>389000</v>
          </cell>
          <cell r="L1261">
            <v>0</v>
          </cell>
          <cell r="M1261">
            <v>0</v>
          </cell>
          <cell r="N1261">
            <v>0</v>
          </cell>
        </row>
        <row r="1262">
          <cell r="G1262" t="str">
            <v>4573342840079</v>
          </cell>
          <cell r="H1262" t="str">
            <v>4573342840079</v>
          </cell>
          <cell r="I1262" t="str">
            <v>STAY FREE- Dầu xả Satori Botanical hương hoa hồng 480ml</v>
          </cell>
          <cell r="J1262" t="str">
            <v>PCS</v>
          </cell>
          <cell r="K1262">
            <v>195000</v>
          </cell>
          <cell r="L1262">
            <v>0</v>
          </cell>
          <cell r="M1262">
            <v>0</v>
          </cell>
          <cell r="N1262">
            <v>0</v>
          </cell>
        </row>
        <row r="1263">
          <cell r="G1263" t="str">
            <v>4550516711083</v>
          </cell>
          <cell r="H1263" t="str">
            <v>4550516711083</v>
          </cell>
          <cell r="I1263" t="str">
            <v>SHISEIDO – Dầu gội Tsubaki mát lạnh 450ml</v>
          </cell>
          <cell r="J1263" t="str">
            <v>PCS</v>
          </cell>
          <cell r="K1263">
            <v>230000</v>
          </cell>
          <cell r="L1263">
            <v>17</v>
          </cell>
          <cell r="M1263">
            <v>0</v>
          </cell>
          <cell r="N1263">
            <v>17</v>
          </cell>
        </row>
        <row r="1264">
          <cell r="G1264" t="str">
            <v>4513574016101</v>
          </cell>
          <cell r="H1264" t="str">
            <v>4513574016101</v>
          </cell>
          <cell r="I1264" t="str">
            <v>KUMANO- Dầu gội Salon Link Non-Silicon 1000ml</v>
          </cell>
          <cell r="J1264" t="str">
            <v>PCS</v>
          </cell>
          <cell r="K1264">
            <v>195000</v>
          </cell>
          <cell r="L1264">
            <v>11</v>
          </cell>
          <cell r="M1264">
            <v>0</v>
          </cell>
          <cell r="N1264">
            <v>11</v>
          </cell>
        </row>
        <row r="1265">
          <cell r="G1265" t="str">
            <v>4901872466238</v>
          </cell>
          <cell r="H1265" t="str">
            <v>4901872466238</v>
          </cell>
          <cell r="I1265" t="str">
            <v>SHISEIDO- Dầu xả ngăn rụng Tsubaki premium 490ml</v>
          </cell>
          <cell r="J1265" t="str">
            <v>PCS</v>
          </cell>
          <cell r="K1265">
            <v>230000</v>
          </cell>
          <cell r="L1265">
            <v>0</v>
          </cell>
          <cell r="M1265">
            <v>0</v>
          </cell>
          <cell r="N1265">
            <v>0</v>
          </cell>
        </row>
        <row r="1266">
          <cell r="G1266" t="str">
            <v>4580632117667</v>
          </cell>
          <cell r="H1266" t="str">
            <v>4580632117667</v>
          </cell>
          <cell r="I1266" t="str">
            <v>DIANE – Dầu gội khô Tạo kiểu làm mềm &amp; bóng 95g</v>
          </cell>
          <cell r="J1266" t="str">
            <v>PCS</v>
          </cell>
          <cell r="K1266">
            <v>215000</v>
          </cell>
          <cell r="L1266">
            <v>14</v>
          </cell>
          <cell r="M1266">
            <v>0</v>
          </cell>
          <cell r="N1266">
            <v>14</v>
          </cell>
        </row>
        <row r="1267">
          <cell r="G1267" t="str">
            <v>4901417788368</v>
          </cell>
          <cell r="H1267" t="str">
            <v>4901417788368</v>
          </cell>
          <cell r="I1267" t="str">
            <v>KRACIE-Bộ gội xả cho tóc khô Latte 400mlx2</v>
          </cell>
          <cell r="J1267" t="str">
            <v>PCS</v>
          </cell>
          <cell r="K1267">
            <v>315000</v>
          </cell>
          <cell r="L1267">
            <v>0</v>
          </cell>
          <cell r="M1267">
            <v>0</v>
          </cell>
          <cell r="N1267">
            <v>0</v>
          </cell>
        </row>
        <row r="1268">
          <cell r="G1268" t="str">
            <v>8801046990599</v>
          </cell>
          <cell r="H1268" t="str">
            <v>8801046990599</v>
          </cell>
          <cell r="I1268" t="str">
            <v>MOIST DIANE-Gội xả giữ màu tóc nhuộm tẩy 450mlx2</v>
          </cell>
          <cell r="J1268" t="str">
            <v>PCS</v>
          </cell>
          <cell r="K1268">
            <v>250000</v>
          </cell>
          <cell r="L1268">
            <v>0</v>
          </cell>
          <cell r="M1268">
            <v>0</v>
          </cell>
          <cell r="N1268">
            <v>0</v>
          </cell>
        </row>
        <row r="1269">
          <cell r="G1269" t="str">
            <v>4550516475961</v>
          </cell>
          <cell r="H1269" t="str">
            <v>4550516475961</v>
          </cell>
          <cell r="I1269" t="str">
            <v>SHISEIDO– Dầu gội Fino Premium Touch 550ml</v>
          </cell>
          <cell r="J1269" t="str">
            <v>PCS</v>
          </cell>
          <cell r="K1269">
            <v>230000</v>
          </cell>
          <cell r="L1269">
            <v>0</v>
          </cell>
          <cell r="M1269">
            <v>0</v>
          </cell>
          <cell r="N1269">
            <v>0</v>
          </cell>
        </row>
        <row r="1270">
          <cell r="G1270" t="str">
            <v>4987176143273</v>
          </cell>
          <cell r="H1270" t="str">
            <v>4987176143273</v>
          </cell>
          <cell r="I1270" t="str">
            <v>P&amp;G- Bộ gội xả H&amp;S tóc khô 350+350ml Blue new</v>
          </cell>
          <cell r="J1270" t="str">
            <v>PCS</v>
          </cell>
          <cell r="K1270">
            <v>260000</v>
          </cell>
          <cell r="L1270">
            <v>0</v>
          </cell>
          <cell r="M1270">
            <v>0</v>
          </cell>
          <cell r="N1270">
            <v>0</v>
          </cell>
        </row>
        <row r="1271">
          <cell r="G1271" t="str">
            <v>4901872466061</v>
          </cell>
          <cell r="H1271" t="str">
            <v>4901872466061</v>
          </cell>
          <cell r="I1271" t="str">
            <v>SHISEIDO- Dầu xả bóng mượt Tsubaki premium 490ml</v>
          </cell>
          <cell r="J1271" t="str">
            <v>PCS</v>
          </cell>
          <cell r="K1271">
            <v>230000</v>
          </cell>
          <cell r="L1271">
            <v>0</v>
          </cell>
          <cell r="M1271">
            <v>0</v>
          </cell>
          <cell r="N1271">
            <v>0</v>
          </cell>
        </row>
        <row r="1272">
          <cell r="G1272" t="str">
            <v>4901417788832</v>
          </cell>
          <cell r="H1272" t="str">
            <v>4901417788832</v>
          </cell>
          <cell r="I1272" t="str">
            <v>KRACIE- Bộ gội xả Ichikami suôn mượt 480mlx2 Trắng</v>
          </cell>
          <cell r="J1272" t="str">
            <v>PCS</v>
          </cell>
          <cell r="K1272">
            <v>350</v>
          </cell>
          <cell r="L1272">
            <v>0</v>
          </cell>
          <cell r="M1272">
            <v>0</v>
          </cell>
          <cell r="N1272">
            <v>0</v>
          </cell>
        </row>
        <row r="1273">
          <cell r="G1273" t="str">
            <v>4580632110606</v>
          </cell>
          <cell r="H1273" t="str">
            <v>4580632110606</v>
          </cell>
          <cell r="I1273" t="str">
            <v>MOIST DIANE- Dầu xả phục hồi tóc nhuộm tẩy 450ml</v>
          </cell>
          <cell r="J1273" t="str">
            <v>PCS</v>
          </cell>
          <cell r="K1273">
            <v>250000</v>
          </cell>
          <cell r="L1273">
            <v>0</v>
          </cell>
          <cell r="M1273">
            <v>0</v>
          </cell>
          <cell r="N1273">
            <v>0</v>
          </cell>
        </row>
        <row r="1274">
          <cell r="G1274" t="str">
            <v>4580632116530</v>
          </cell>
          <cell r="H1274" t="str">
            <v>4580632116530</v>
          </cell>
          <cell r="I1274" t="str">
            <v>DIANE – Dầu gội khô hương Xoài &amp; Xạ hương 95g</v>
          </cell>
          <cell r="J1274" t="str">
            <v>PCS</v>
          </cell>
          <cell r="K1274">
            <v>215000</v>
          </cell>
          <cell r="L1274">
            <v>6</v>
          </cell>
          <cell r="M1274">
            <v>0</v>
          </cell>
          <cell r="N1274">
            <v>6</v>
          </cell>
        </row>
        <row r="1275">
          <cell r="G1275" t="str">
            <v>4901417722539</v>
          </cell>
          <cell r="H1275" t="str">
            <v>4901417722539</v>
          </cell>
          <cell r="I1275" t="str">
            <v>ICHIKAMI- Dầu gội phục hồi tóc túi refill 330ml</v>
          </cell>
          <cell r="J1275" t="str">
            <v>PCS</v>
          </cell>
          <cell r="K1275">
            <v>150000</v>
          </cell>
          <cell r="L1275">
            <v>17</v>
          </cell>
          <cell r="M1275">
            <v>0</v>
          </cell>
          <cell r="N1275">
            <v>17</v>
          </cell>
        </row>
        <row r="1276">
          <cell r="G1276" t="str">
            <v>4901417787897</v>
          </cell>
          <cell r="H1276" t="str">
            <v>4901417787897</v>
          </cell>
          <cell r="I1276" t="str">
            <v>KRACIE-Bộ gội xả cấp ẩm sâu ichikami 480mlx2 N23.1</v>
          </cell>
          <cell r="J1276" t="str">
            <v>PCS</v>
          </cell>
          <cell r="K1276">
            <v>280000</v>
          </cell>
          <cell r="L1276">
            <v>0</v>
          </cell>
          <cell r="M1276">
            <v>0</v>
          </cell>
          <cell r="N1276">
            <v>0</v>
          </cell>
        </row>
        <row r="1277">
          <cell r="G1277" t="str">
            <v>4901417788177</v>
          </cell>
          <cell r="H1277" t="str">
            <v>4901417788177</v>
          </cell>
          <cell r="I1277" t="str">
            <v>KRACIE- Bộ gội xả Ichikami tóc nhuộm 480mlx2</v>
          </cell>
          <cell r="J1277" t="str">
            <v>PCS</v>
          </cell>
          <cell r="K1277">
            <v>280000</v>
          </cell>
          <cell r="L1277">
            <v>0</v>
          </cell>
          <cell r="M1277">
            <v>0</v>
          </cell>
          <cell r="N1277">
            <v>0</v>
          </cell>
        </row>
        <row r="1278">
          <cell r="G1278" t="str">
            <v>4901301383143</v>
          </cell>
          <cell r="H1278" t="str">
            <v>4901301383143</v>
          </cell>
          <cell r="I1278" t="str">
            <v>KAO- Set gội xả Essentinal cho tóc yếu 480mlx2</v>
          </cell>
          <cell r="J1278" t="str">
            <v>PCS</v>
          </cell>
          <cell r="K1278">
            <v>315000</v>
          </cell>
          <cell r="L1278">
            <v>0</v>
          </cell>
          <cell r="M1278">
            <v>0</v>
          </cell>
          <cell r="N1278">
            <v>0</v>
          </cell>
        </row>
        <row r="1279">
          <cell r="G1279" t="str">
            <v>4901417788351</v>
          </cell>
          <cell r="H1279" t="str">
            <v>4901417788351</v>
          </cell>
          <cell r="I1279" t="str">
            <v>KRACIE-Bộ gội xả cho tóc khô Latte 400mlx2</v>
          </cell>
          <cell r="J1279" t="str">
            <v>PCS</v>
          </cell>
          <cell r="K1279">
            <v>389000</v>
          </cell>
          <cell r="L1279">
            <v>0</v>
          </cell>
          <cell r="M1279">
            <v>0</v>
          </cell>
          <cell r="N1279">
            <v>0</v>
          </cell>
        </row>
        <row r="1280">
          <cell r="G1280" t="str">
            <v>4513574022812</v>
          </cell>
          <cell r="H1280" t="str">
            <v>4513574022812</v>
          </cell>
          <cell r="I1280" t="str">
            <v>KUMANOYUSHI- Dầu gội Salon Link Extra treatment 1L</v>
          </cell>
          <cell r="J1280" t="str">
            <v>PCS</v>
          </cell>
          <cell r="K1280">
            <v>240000</v>
          </cell>
          <cell r="L1280">
            <v>0</v>
          </cell>
          <cell r="M1280">
            <v>0</v>
          </cell>
          <cell r="N1280">
            <v>0</v>
          </cell>
        </row>
        <row r="1281">
          <cell r="G1281" t="str">
            <v>4580632110590</v>
          </cell>
          <cell r="H1281" t="str">
            <v>4580632110590</v>
          </cell>
          <cell r="I1281" t="str">
            <v>MOIST DIANE- Dầu gội phục hồi tóc nhuộm tẩy 450ml</v>
          </cell>
          <cell r="J1281" t="str">
            <v>PCS</v>
          </cell>
          <cell r="K1281">
            <v>250000</v>
          </cell>
          <cell r="L1281">
            <v>0</v>
          </cell>
          <cell r="M1281">
            <v>0</v>
          </cell>
          <cell r="N1281">
            <v>0</v>
          </cell>
        </row>
        <row r="1282">
          <cell r="G1282" t="str">
            <v>4550516474155</v>
          </cell>
          <cell r="H1282" t="str">
            <v>4550516474155</v>
          </cell>
          <cell r="I1282" t="str">
            <v>SHISEIDO- Dầu xả phục hồi Tsubaki Premium EX 490ml</v>
          </cell>
          <cell r="J1282" t="str">
            <v>PCS</v>
          </cell>
          <cell r="K1282">
            <v>269000</v>
          </cell>
          <cell r="L1282">
            <v>0</v>
          </cell>
          <cell r="M1282">
            <v>0</v>
          </cell>
          <cell r="N1282">
            <v>0</v>
          </cell>
        </row>
        <row r="1283">
          <cell r="G1283" t="str">
            <v>1012002310000</v>
          </cell>
          <cell r="H1283" t="str">
            <v>1012002310000</v>
          </cell>
          <cell r="I1283" t="str">
            <v>SHISEIDO- Combo gội xả ngăn rụng tóc Tsubaki 490x1</v>
          </cell>
          <cell r="J1283" t="str">
            <v>PCS</v>
          </cell>
          <cell r="K1283">
            <v>215000</v>
          </cell>
          <cell r="L1283">
            <v>0</v>
          </cell>
          <cell r="M1283">
            <v>0</v>
          </cell>
          <cell r="N1283">
            <v>0</v>
          </cell>
        </row>
        <row r="1284">
          <cell r="G1284" t="str">
            <v>4901417788436</v>
          </cell>
          <cell r="H1284" t="str">
            <v>4901417788436</v>
          </cell>
          <cell r="I1284" t="str">
            <v>KRACIE- Bộ gội xả Ichikami suôn mượt 480mlx2 Trắng</v>
          </cell>
          <cell r="J1284" t="str">
            <v>PCS</v>
          </cell>
          <cell r="K1284">
            <v>280000</v>
          </cell>
          <cell r="L1284">
            <v>0</v>
          </cell>
          <cell r="M1284">
            <v>0</v>
          </cell>
          <cell r="N1284">
            <v>0</v>
          </cell>
        </row>
        <row r="1285">
          <cell r="G1285" t="str">
            <v>4560119229380</v>
          </cell>
          <cell r="H1285" t="str">
            <v>4560119229380</v>
          </cell>
          <cell r="I1285" t="str">
            <v>DIANE-Dầu gội khô hương Bưởi &amp; Bạc Hà 40g</v>
          </cell>
          <cell r="J1285" t="str">
            <v>PCS</v>
          </cell>
          <cell r="K1285">
            <v>155000</v>
          </cell>
          <cell r="L1285">
            <v>1</v>
          </cell>
          <cell r="M1285">
            <v>0</v>
          </cell>
          <cell r="N1285">
            <v>1</v>
          </cell>
        </row>
        <row r="1286">
          <cell r="G1286" t="str">
            <v>4580632117629</v>
          </cell>
          <cell r="H1286" t="str">
            <v>4580632117629</v>
          </cell>
          <cell r="I1286" t="str">
            <v>DIANE – Dầu gội khô Không mùi 40g</v>
          </cell>
          <cell r="J1286" t="str">
            <v>PCS</v>
          </cell>
          <cell r="K1286">
            <v>155000</v>
          </cell>
          <cell r="L1286">
            <v>7</v>
          </cell>
          <cell r="M1286">
            <v>0</v>
          </cell>
          <cell r="N1286">
            <v>7</v>
          </cell>
        </row>
        <row r="1287">
          <cell r="G1287" t="str">
            <v>4901417700599</v>
          </cell>
          <cell r="H1287" t="str">
            <v>4901417700599</v>
          </cell>
          <cell r="I1287" t="str">
            <v>KRACIE – Dầu xả HIMAWARI phục hồi 500g</v>
          </cell>
          <cell r="J1287" t="str">
            <v>PCS</v>
          </cell>
          <cell r="K1287">
            <v>279000</v>
          </cell>
          <cell r="L1287">
            <v>1</v>
          </cell>
          <cell r="M1287">
            <v>0</v>
          </cell>
          <cell r="N1287">
            <v>1</v>
          </cell>
        </row>
        <row r="1288">
          <cell r="G1288" t="str">
            <v>4903301437239</v>
          </cell>
          <cell r="H1288" t="str">
            <v>4903301437239</v>
          </cell>
          <cell r="I1288" t="str">
            <v>LION-Dầu gội dành cho tóc gàu OCT (320ml)</v>
          </cell>
          <cell r="J1288" t="str">
            <v>PCS</v>
          </cell>
          <cell r="K1288">
            <v>195000</v>
          </cell>
          <cell r="L1288">
            <v>0</v>
          </cell>
          <cell r="M1288">
            <v>0</v>
          </cell>
          <cell r="N1288">
            <v>0</v>
          </cell>
        </row>
        <row r="1289">
          <cell r="G1289" t="str">
            <v>4901417787828</v>
          </cell>
          <cell r="H1289" t="str">
            <v>4901417787828</v>
          </cell>
          <cell r="I1289" t="str">
            <v>KRACIE-Bộ gội xả suôn mượt Ichikami 480mlx2</v>
          </cell>
          <cell r="J1289" t="str">
            <v>PCS</v>
          </cell>
          <cell r="K1289">
            <v>280000</v>
          </cell>
          <cell r="L1289">
            <v>0</v>
          </cell>
          <cell r="M1289">
            <v>0</v>
          </cell>
          <cell r="N1289">
            <v>0</v>
          </cell>
        </row>
        <row r="1290">
          <cell r="G1290" t="str">
            <v>4513574017252</v>
          </cell>
          <cell r="H1290" t="str">
            <v>4513574017252</v>
          </cell>
          <cell r="I1290" t="str">
            <v>KUMANO- Dầu xả SHIKIORIORI hoa trà (600ml)</v>
          </cell>
          <cell r="J1290" t="str">
            <v>PCS</v>
          </cell>
          <cell r="K1290">
            <v>215000</v>
          </cell>
          <cell r="L1290">
            <v>17</v>
          </cell>
          <cell r="M1290">
            <v>0</v>
          </cell>
          <cell r="N1290">
            <v>17</v>
          </cell>
        </row>
        <row r="1291">
          <cell r="G1291" t="str">
            <v>1012002404020</v>
          </cell>
          <cell r="H1291" t="str">
            <v>1012002404020</v>
          </cell>
          <cell r="I1291" t="str">
            <v>SHISEIDO- Set dầu gội+túi refill Tsubaki PremiumEX</v>
          </cell>
          <cell r="J1291" t="str">
            <v>PCS</v>
          </cell>
          <cell r="K1291">
            <v>249000</v>
          </cell>
          <cell r="L1291">
            <v>0</v>
          </cell>
          <cell r="M1291">
            <v>0</v>
          </cell>
          <cell r="N1291">
            <v>0</v>
          </cell>
        </row>
        <row r="1292">
          <cell r="G1292" t="str">
            <v>4901417788641</v>
          </cell>
          <cell r="H1292" t="str">
            <v>4901417788641</v>
          </cell>
          <cell r="I1292" t="str">
            <v>KRACIE- Bộ gội xả Ichikami bóng mượt 400ml + 400g</v>
          </cell>
          <cell r="J1292" t="str">
            <v>PCS</v>
          </cell>
          <cell r="K1292">
            <v>280000</v>
          </cell>
          <cell r="L1292">
            <v>0</v>
          </cell>
          <cell r="M1292">
            <v>0</v>
          </cell>
          <cell r="N1292">
            <v>0</v>
          </cell>
        </row>
        <row r="1293">
          <cell r="G1293" t="str">
            <v>4901301379061</v>
          </cell>
          <cell r="H1293" t="str">
            <v>4901301379061</v>
          </cell>
          <cell r="I1293" t="str">
            <v>KAO- Dầu gội Success 2in1 Smooth Wash 400ml</v>
          </cell>
          <cell r="J1293" t="str">
            <v>PCS</v>
          </cell>
          <cell r="K1293">
            <v>255000</v>
          </cell>
          <cell r="L1293">
            <v>0</v>
          </cell>
          <cell r="M1293">
            <v>0</v>
          </cell>
          <cell r="N1293">
            <v>0</v>
          </cell>
        </row>
        <row r="1294">
          <cell r="G1294" t="str">
            <v>4901417722447</v>
          </cell>
          <cell r="H1294" t="str">
            <v>4901417722447</v>
          </cell>
          <cell r="I1294" t="str">
            <v>KRACIE – Dầu xả Ichikami dưỡng ẩm 480g</v>
          </cell>
          <cell r="J1294" t="str">
            <v>PCS</v>
          </cell>
          <cell r="K1294">
            <v>199000</v>
          </cell>
          <cell r="L1294">
            <v>18</v>
          </cell>
          <cell r="M1294">
            <v>0</v>
          </cell>
          <cell r="N1294">
            <v>18</v>
          </cell>
        </row>
        <row r="1295">
          <cell r="G1295" t="str">
            <v>4550516485977</v>
          </cell>
          <cell r="H1295" t="str">
            <v>4550516485977</v>
          </cell>
          <cell r="I1295" t="str">
            <v>SHISEIDO – Dầu xả Tsubaki phục hồi 450ml</v>
          </cell>
          <cell r="J1295" t="str">
            <v>PCS</v>
          </cell>
          <cell r="K1295">
            <v>269000</v>
          </cell>
          <cell r="L1295">
            <v>13</v>
          </cell>
          <cell r="M1295">
            <v>0</v>
          </cell>
          <cell r="N1295">
            <v>13</v>
          </cell>
        </row>
        <row r="1296">
          <cell r="G1296" t="str">
            <v>4901417788139</v>
          </cell>
          <cell r="H1296" t="str">
            <v>4901417788139</v>
          </cell>
          <cell r="I1296" t="str">
            <v>KRACIE- Set gội xả Ichikami suôn mượt 400MlX2</v>
          </cell>
          <cell r="J1296" t="str">
            <v>PCS</v>
          </cell>
          <cell r="K1296">
            <v>290000</v>
          </cell>
          <cell r="L1296">
            <v>0</v>
          </cell>
          <cell r="M1296">
            <v>0</v>
          </cell>
          <cell r="N1296">
            <v>0</v>
          </cell>
        </row>
        <row r="1297">
          <cell r="G1297" t="str">
            <v>4560119224743</v>
          </cell>
          <cell r="H1297" t="str">
            <v>4560119224743</v>
          </cell>
          <cell r="I1297" t="str">
            <v>MOIST DIANE- Dầu xả kiểm soát dầu 450ml</v>
          </cell>
          <cell r="J1297" t="str">
            <v>PCS</v>
          </cell>
          <cell r="K1297">
            <v>245000</v>
          </cell>
          <cell r="L1297">
            <v>35</v>
          </cell>
          <cell r="M1297">
            <v>0</v>
          </cell>
          <cell r="N1297">
            <v>35</v>
          </cell>
        </row>
        <row r="1298">
          <cell r="G1298" t="str">
            <v>4560119225382</v>
          </cell>
          <cell r="H1298" t="str">
            <v>4560119225382</v>
          </cell>
          <cell r="I1298" t="str">
            <v>DIANE-Dầu gội khô hương Cam &amp; Lê 40g</v>
          </cell>
          <cell r="J1298" t="str">
            <v>PCS</v>
          </cell>
          <cell r="K1298">
            <v>155000</v>
          </cell>
          <cell r="L1298">
            <v>17</v>
          </cell>
          <cell r="M1298">
            <v>0</v>
          </cell>
          <cell r="N1298">
            <v>17</v>
          </cell>
        </row>
        <row r="1299">
          <cell r="G1299" t="str">
            <v>4901417788078</v>
          </cell>
          <cell r="H1299" t="str">
            <v>4901417788078</v>
          </cell>
          <cell r="I1299" t="str">
            <v>KRACIE- Bộ gội xả Ichikami tóc nhuộm 480mlx2 xanh</v>
          </cell>
          <cell r="J1299" t="str">
            <v>PCS</v>
          </cell>
          <cell r="K1299">
            <v>280000</v>
          </cell>
          <cell r="L1299">
            <v>0</v>
          </cell>
          <cell r="M1299">
            <v>0</v>
          </cell>
          <cell r="N1299">
            <v>0</v>
          </cell>
        </row>
        <row r="1300">
          <cell r="G1300" t="str">
            <v>4560119224897</v>
          </cell>
          <cell r="H1300" t="str">
            <v>4560119224897</v>
          </cell>
          <cell r="I1300" t="str">
            <v>MOIST DIANE- Dầu xả vào nếp thẳng mượt 450ml</v>
          </cell>
          <cell r="J1300" t="str">
            <v>PCS</v>
          </cell>
          <cell r="K1300">
            <v>245000</v>
          </cell>
          <cell r="L1300">
            <v>34</v>
          </cell>
          <cell r="M1300">
            <v>-1</v>
          </cell>
          <cell r="N1300">
            <v>33</v>
          </cell>
        </row>
        <row r="1301">
          <cell r="G1301" t="str">
            <v>4987176208903</v>
          </cell>
          <cell r="H1301" t="str">
            <v>4987176208903</v>
          </cell>
          <cell r="I1301" t="str">
            <v>P&amp;G- Bộ gội xả H&amp;S 5in1 tóc khô 350+350ml Blue</v>
          </cell>
          <cell r="J1301" t="str">
            <v>PCS</v>
          </cell>
          <cell r="K1301">
            <v>260000</v>
          </cell>
          <cell r="L1301">
            <v>0</v>
          </cell>
          <cell r="M1301">
            <v>0</v>
          </cell>
          <cell r="N1301">
            <v>0</v>
          </cell>
        </row>
        <row r="1302">
          <cell r="G1302" t="str">
            <v>4985275798295</v>
          </cell>
          <cell r="H1302" t="str">
            <v>4985275798295</v>
          </cell>
          <cell r="I1302" t="str">
            <v>ELASTINE - Dầu gội, xả hương nước hoa 200ML</v>
          </cell>
          <cell r="J1302" t="str">
            <v>PCS</v>
          </cell>
          <cell r="K1302">
            <v>295000</v>
          </cell>
          <cell r="L1302">
            <v>0</v>
          </cell>
          <cell r="M1302">
            <v>0</v>
          </cell>
          <cell r="N1302">
            <v>0</v>
          </cell>
        </row>
        <row r="1303">
          <cell r="G1303" t="str">
            <v>4902111760964</v>
          </cell>
          <cell r="H1303" t="str">
            <v>4902111760964</v>
          </cell>
          <cell r="I1303" t="str">
            <v>UNILEVER-Bộ gội xả giữ nếp thẳng mượt(430gx430g)</v>
          </cell>
          <cell r="J1303" t="str">
            <v>PCS</v>
          </cell>
          <cell r="K1303">
            <v>295000</v>
          </cell>
          <cell r="L1303">
            <v>0</v>
          </cell>
          <cell r="M1303">
            <v>0</v>
          </cell>
          <cell r="N1303">
            <v>0</v>
          </cell>
        </row>
        <row r="1304">
          <cell r="G1304" t="str">
            <v>4550516485403</v>
          </cell>
          <cell r="H1304" t="str">
            <v>4550516485403</v>
          </cell>
          <cell r="I1304" t="str">
            <v>SHISEIDO – Dầu xả Tsubaki giảm gãy rụng 450ml</v>
          </cell>
          <cell r="J1304" t="str">
            <v>PCS</v>
          </cell>
          <cell r="K1304">
            <v>269000</v>
          </cell>
          <cell r="L1304">
            <v>4</v>
          </cell>
          <cell r="M1304">
            <v>0</v>
          </cell>
          <cell r="N1304">
            <v>4</v>
          </cell>
        </row>
        <row r="1305">
          <cell r="G1305" t="str">
            <v>4901417787842</v>
          </cell>
          <cell r="H1305" t="str">
            <v>4901417787842</v>
          </cell>
          <cell r="I1305" t="str">
            <v>KRACIE-Bộ gội xả cho tóc nhuộm Ichikami 480mlx2</v>
          </cell>
          <cell r="J1305" t="str">
            <v>PCS</v>
          </cell>
          <cell r="K1305">
            <v>280000</v>
          </cell>
          <cell r="L1305">
            <v>0</v>
          </cell>
          <cell r="M1305">
            <v>0</v>
          </cell>
          <cell r="N1305">
            <v>0</v>
          </cell>
        </row>
        <row r="1306">
          <cell r="G1306" t="str">
            <v>4901872873173</v>
          </cell>
          <cell r="H1306" t="str">
            <v>4901872873173</v>
          </cell>
          <cell r="I1306" t="str">
            <v>SHISEIDO- Dầu xả Sea Breeze 600ml</v>
          </cell>
          <cell r="J1306" t="str">
            <v>PCS</v>
          </cell>
          <cell r="K1306">
            <v>240000</v>
          </cell>
          <cell r="L1306">
            <v>0</v>
          </cell>
          <cell r="M1306">
            <v>0</v>
          </cell>
          <cell r="N1306">
            <v>0</v>
          </cell>
        </row>
        <row r="1307">
          <cell r="G1307" t="str">
            <v>4901872466023</v>
          </cell>
          <cell r="H1307" t="str">
            <v>4901872466023</v>
          </cell>
          <cell r="I1307" t="str">
            <v>SHISEIDO- Dầu gội bóng mượt Tsubaki premium 490ml</v>
          </cell>
          <cell r="J1307" t="str">
            <v>PCS</v>
          </cell>
          <cell r="K1307">
            <v>230000</v>
          </cell>
          <cell r="L1307">
            <v>1</v>
          </cell>
          <cell r="M1307">
            <v>0</v>
          </cell>
          <cell r="N1307">
            <v>1</v>
          </cell>
        </row>
        <row r="1308">
          <cell r="G1308" t="str">
            <v>4987176108043</v>
          </cell>
          <cell r="H1308" t="str">
            <v>4987176108043</v>
          </cell>
          <cell r="I1308" t="str">
            <v>P&amp;G-Set gội xả Pantene tóc hư tổn (270ml+270g)</v>
          </cell>
          <cell r="J1308" t="str">
            <v>PCS</v>
          </cell>
          <cell r="K1308">
            <v>225000</v>
          </cell>
          <cell r="L1308">
            <v>0</v>
          </cell>
          <cell r="M1308">
            <v>0</v>
          </cell>
          <cell r="N1308">
            <v>0</v>
          </cell>
        </row>
        <row r="1309">
          <cell r="G1309" t="str">
            <v>4580632116547</v>
          </cell>
          <cell r="H1309" t="str">
            <v>4580632116547</v>
          </cell>
          <cell r="I1309" t="str">
            <v>DIANE – Dầu gội khô hương Xoài &amp; Xạ hương 40g</v>
          </cell>
          <cell r="J1309" t="str">
            <v>PCS</v>
          </cell>
          <cell r="K1309">
            <v>155000</v>
          </cell>
          <cell r="L1309">
            <v>9</v>
          </cell>
          <cell r="M1309">
            <v>0</v>
          </cell>
          <cell r="N1309">
            <v>9</v>
          </cell>
        </row>
        <row r="1310">
          <cell r="G1310" t="str">
            <v>4901417788153</v>
          </cell>
          <cell r="H1310" t="str">
            <v>4901417788153</v>
          </cell>
          <cell r="I1310" t="str">
            <v>KRACIE- Bộ gội xả suôn mượt Ichikami 480mlx2 N23.2</v>
          </cell>
          <cell r="J1310" t="str">
            <v>PCS</v>
          </cell>
          <cell r="K1310">
            <v>280000</v>
          </cell>
          <cell r="L1310">
            <v>0</v>
          </cell>
          <cell r="M1310">
            <v>0</v>
          </cell>
          <cell r="N1310">
            <v>0</v>
          </cell>
        </row>
        <row r="1311">
          <cell r="G1311" t="str">
            <v>4513574012752</v>
          </cell>
          <cell r="H1311" t="str">
            <v>4513574012752</v>
          </cell>
          <cell r="I1311" t="str">
            <v>KUMANO- Dầu gội chiết xuất dầu ngựa (600ml)</v>
          </cell>
          <cell r="J1311" t="str">
            <v>PCS</v>
          </cell>
          <cell r="K1311">
            <v>220000</v>
          </cell>
          <cell r="L1311">
            <v>7</v>
          </cell>
          <cell r="M1311">
            <v>-1</v>
          </cell>
          <cell r="N1311">
            <v>6</v>
          </cell>
        </row>
        <row r="1312">
          <cell r="G1312" t="str">
            <v>4936201105700</v>
          </cell>
          <cell r="H1312" t="str">
            <v>4936201105700</v>
          </cell>
          <cell r="I1312" t="str">
            <v>ROLAND- Dầu gội khô hương bạc hà Junsuhada 200ml</v>
          </cell>
          <cell r="J1312" t="str">
            <v>PCS</v>
          </cell>
          <cell r="K1312">
            <v>165000</v>
          </cell>
          <cell r="L1312">
            <v>2</v>
          </cell>
          <cell r="M1312">
            <v>0</v>
          </cell>
          <cell r="N1312">
            <v>2</v>
          </cell>
        </row>
        <row r="1313">
          <cell r="G1313" t="str">
            <v>4550516708182</v>
          </cell>
          <cell r="H1313" t="str">
            <v>4550516708182</v>
          </cell>
          <cell r="I1313" t="str">
            <v>SHISEIDO- Dầu xả Tsubaki kiểm soát dầu 490ml</v>
          </cell>
          <cell r="J1313" t="str">
            <v>PCS</v>
          </cell>
          <cell r="K1313">
            <v>230000</v>
          </cell>
          <cell r="L1313">
            <v>0</v>
          </cell>
          <cell r="M1313">
            <v>0</v>
          </cell>
          <cell r="N1313">
            <v>0</v>
          </cell>
        </row>
        <row r="1314">
          <cell r="G1314" t="str">
            <v>4987176156976</v>
          </cell>
          <cell r="H1314" t="str">
            <v>4987176156976</v>
          </cell>
          <cell r="I1314" t="str">
            <v>P&amp;G- Bộ gội xả H&amp;S tóc khô 350ml + quà Blue</v>
          </cell>
          <cell r="J1314" t="str">
            <v>PCS</v>
          </cell>
          <cell r="K1314">
            <v>299000</v>
          </cell>
          <cell r="L1314">
            <v>0</v>
          </cell>
          <cell r="M1314">
            <v>0</v>
          </cell>
          <cell r="N1314">
            <v>0</v>
          </cell>
        </row>
        <row r="1315">
          <cell r="G1315" t="str">
            <v>4936201103898</v>
          </cell>
          <cell r="H1315" t="str">
            <v>4936201103898</v>
          </cell>
          <cell r="I1315" t="str">
            <v>ROLAND- Cặp gội xả hương Citrus 470x470ml</v>
          </cell>
          <cell r="J1315" t="str">
            <v>PCS</v>
          </cell>
          <cell r="K1315">
            <v>350000</v>
          </cell>
          <cell r="L1315">
            <v>0</v>
          </cell>
          <cell r="M1315">
            <v>0</v>
          </cell>
          <cell r="N1315">
            <v>0</v>
          </cell>
        </row>
        <row r="1316">
          <cell r="G1316" t="str">
            <v>4901417722522</v>
          </cell>
          <cell r="H1316" t="str">
            <v>4901417722522</v>
          </cell>
          <cell r="I1316" t="str">
            <v>ICHIKAMI- Dầu sả suôn mượt túi refill 330ml</v>
          </cell>
          <cell r="J1316" t="str">
            <v>PCS</v>
          </cell>
          <cell r="K1316">
            <v>150000</v>
          </cell>
          <cell r="L1316">
            <v>17</v>
          </cell>
          <cell r="M1316">
            <v>0</v>
          </cell>
          <cell r="N1316">
            <v>17</v>
          </cell>
        </row>
        <row r="1317">
          <cell r="G1317" t="str">
            <v>4513574016118</v>
          </cell>
          <cell r="H1317" t="str">
            <v>4513574016118</v>
          </cell>
          <cell r="I1317" t="str">
            <v>KUMANO- Dầu xả Salon Link Non-Silicon 1000ml</v>
          </cell>
          <cell r="J1317" t="str">
            <v>PCS</v>
          </cell>
          <cell r="K1317">
            <v>195000</v>
          </cell>
          <cell r="L1317">
            <v>11</v>
          </cell>
          <cell r="M1317">
            <v>0</v>
          </cell>
          <cell r="N1317">
            <v>11</v>
          </cell>
        </row>
        <row r="1318">
          <cell r="G1318" t="str">
            <v>4987176108364</v>
          </cell>
          <cell r="H1318" t="str">
            <v>4987176108364</v>
          </cell>
          <cell r="I1318" t="str">
            <v>P&amp;G-Set gội xả Pantene cho tóc mỏng (270ml+270g)</v>
          </cell>
          <cell r="J1318" t="str">
            <v>PCS</v>
          </cell>
          <cell r="K1318">
            <v>225000</v>
          </cell>
          <cell r="L1318">
            <v>0</v>
          </cell>
          <cell r="M1318">
            <v>0</v>
          </cell>
          <cell r="N1318">
            <v>0</v>
          </cell>
        </row>
        <row r="1319">
          <cell r="G1319" t="str">
            <v>4936201107667</v>
          </cell>
          <cell r="H1319" t="str">
            <v>4936201107667</v>
          </cell>
          <cell r="I1319" t="str">
            <v>ROLAND- Dầu gội phục hồi hư tổn Truest SFree 480ml</v>
          </cell>
          <cell r="J1319" t="str">
            <v>PCS</v>
          </cell>
          <cell r="K1319">
            <v>325000</v>
          </cell>
          <cell r="L1319">
            <v>4</v>
          </cell>
          <cell r="M1319">
            <v>0</v>
          </cell>
          <cell r="N1319">
            <v>4</v>
          </cell>
        </row>
        <row r="1320">
          <cell r="G1320" t="str">
            <v>8801046899922</v>
          </cell>
          <cell r="H1320" t="str">
            <v>8801046899922</v>
          </cell>
          <cell r="I1320" t="str">
            <v>MOIST DIANE-Gội xả phục hồi tóc nhuộm 450mlx2</v>
          </cell>
          <cell r="J1320" t="str">
            <v>PCS</v>
          </cell>
          <cell r="K1320">
            <v>250000</v>
          </cell>
          <cell r="L1320">
            <v>0</v>
          </cell>
          <cell r="M1320">
            <v>0</v>
          </cell>
          <cell r="N1320">
            <v>0</v>
          </cell>
        </row>
        <row r="1321">
          <cell r="G1321" t="str">
            <v>4580632117650</v>
          </cell>
          <cell r="H1321" t="str">
            <v>4580632117650</v>
          </cell>
          <cell r="I1321" t="str">
            <v>DIANE – Dầu gội khô Tạo kiểu làm phồng &amp; mượt 95g</v>
          </cell>
          <cell r="J1321" t="str">
            <v>PCS</v>
          </cell>
          <cell r="K1321">
            <v>215000</v>
          </cell>
          <cell r="L1321">
            <v>20</v>
          </cell>
          <cell r="M1321">
            <v>0</v>
          </cell>
          <cell r="N1321">
            <v>20</v>
          </cell>
        </row>
        <row r="1322">
          <cell r="G1322" t="str">
            <v>4901417700711</v>
          </cell>
          <cell r="H1322" t="str">
            <v>4901417700711</v>
          </cell>
          <cell r="I1322" t="str">
            <v>KRACIE- Dầu xả HIMAWARI bóng mượt 500ml</v>
          </cell>
          <cell r="J1322" t="str">
            <v>PCS</v>
          </cell>
          <cell r="K1322">
            <v>279000</v>
          </cell>
          <cell r="L1322">
            <v>3</v>
          </cell>
          <cell r="M1322">
            <v>0</v>
          </cell>
          <cell r="N1322">
            <v>3</v>
          </cell>
        </row>
        <row r="1323">
          <cell r="G1323" t="str">
            <v>4580632114710</v>
          </cell>
          <cell r="H1323" t="str">
            <v>4580632114710</v>
          </cell>
          <cell r="I1323" t="str">
            <v>MOIST DIANE- Dầu xả phục hồi ngăn rụng tóc 450ml</v>
          </cell>
          <cell r="J1323" t="str">
            <v>PCS</v>
          </cell>
          <cell r="K1323">
            <v>245000</v>
          </cell>
          <cell r="L1323">
            <v>7</v>
          </cell>
          <cell r="M1323">
            <v>0</v>
          </cell>
          <cell r="N1323">
            <v>7</v>
          </cell>
        </row>
        <row r="1324">
          <cell r="G1324" t="str">
            <v>4902111775432</v>
          </cell>
          <cell r="H1324" t="str">
            <v>4902111775432</v>
          </cell>
          <cell r="I1324" t="str">
            <v>LUX - Bộ 3 gội xả ủ dưỡng ẩm cho tóc khô</v>
          </cell>
          <cell r="J1324" t="str">
            <v>PCS</v>
          </cell>
          <cell r="K1324">
            <v>300000</v>
          </cell>
          <cell r="L1324">
            <v>0</v>
          </cell>
          <cell r="M1324">
            <v>0</v>
          </cell>
          <cell r="N1324">
            <v>0</v>
          </cell>
        </row>
        <row r="1325">
          <cell r="G1325" t="str">
            <v>4550516485410</v>
          </cell>
          <cell r="H1325" t="str">
            <v>4550516485410</v>
          </cell>
          <cell r="I1325" t="str">
            <v>SHISEIDO – Dầu gội Tsubaki bồng bềnh 450ml</v>
          </cell>
          <cell r="J1325" t="str">
            <v>PCS</v>
          </cell>
          <cell r="K1325">
            <v>230000</v>
          </cell>
          <cell r="L1325">
            <v>44</v>
          </cell>
          <cell r="M1325">
            <v>0</v>
          </cell>
          <cell r="N1325">
            <v>44</v>
          </cell>
        </row>
        <row r="1326">
          <cell r="G1326" t="str">
            <v>4901872448340</v>
          </cell>
          <cell r="H1326" t="str">
            <v>4901872448340</v>
          </cell>
          <cell r="I1326" t="str">
            <v>SHISEIDO- Set mini dầu gội, xả, sữa tắm Macherie (50ml x 3)</v>
          </cell>
          <cell r="J1326" t="str">
            <v>PCS</v>
          </cell>
          <cell r="K1326">
            <v>195000</v>
          </cell>
          <cell r="L1326">
            <v>0</v>
          </cell>
          <cell r="M1326">
            <v>0</v>
          </cell>
          <cell r="N1326">
            <v>0</v>
          </cell>
        </row>
        <row r="1327">
          <cell r="G1327" t="str">
            <v>4560119224903</v>
          </cell>
          <cell r="H1327" t="str">
            <v>4560119224903</v>
          </cell>
          <cell r="I1327" t="str">
            <v>MOIST DIANE-Dầu gội phục hồi tóc hư tổn nặng 450ml</v>
          </cell>
          <cell r="J1327" t="str">
            <v>PCS</v>
          </cell>
          <cell r="K1327">
            <v>245000</v>
          </cell>
          <cell r="L1327">
            <v>23</v>
          </cell>
          <cell r="M1327">
            <v>0</v>
          </cell>
          <cell r="N1327">
            <v>23</v>
          </cell>
        </row>
        <row r="1328">
          <cell r="G1328" t="str">
            <v>4901417788542</v>
          </cell>
          <cell r="H1328" t="str">
            <v>4901417788542</v>
          </cell>
          <cell r="I1328" t="str">
            <v>KRACIE-Bộ gội xả Himawari phục hồi và dưỡng ẩm sâu</v>
          </cell>
          <cell r="J1328" t="str">
            <v>PCS</v>
          </cell>
          <cell r="K1328">
            <v>345000</v>
          </cell>
          <cell r="L1328">
            <v>0</v>
          </cell>
          <cell r="M1328">
            <v>0</v>
          </cell>
          <cell r="N1328">
            <v>0</v>
          </cell>
        </row>
        <row r="1329">
          <cell r="G1329" t="str">
            <v>4550516485236</v>
          </cell>
          <cell r="H1329" t="str">
            <v>4550516485236</v>
          </cell>
          <cell r="I1329" t="str">
            <v>SHISEIDO – Dầu gội Tsubaki bóng mượt 450ml</v>
          </cell>
          <cell r="J1329" t="str">
            <v>PCS</v>
          </cell>
          <cell r="K1329">
            <v>230000</v>
          </cell>
          <cell r="L1329">
            <v>11</v>
          </cell>
          <cell r="M1329">
            <v>0</v>
          </cell>
          <cell r="N1329">
            <v>11</v>
          </cell>
        </row>
        <row r="1330">
          <cell r="G1330" t="str">
            <v>4901872895243</v>
          </cell>
          <cell r="H1330" t="str">
            <v>4901872895243</v>
          </cell>
          <cell r="I1330" t="str">
            <v>SEA BREEZE- Túi gội xả 2IN1 Natural&amp;Aid 400ml</v>
          </cell>
          <cell r="J1330" t="str">
            <v>PCS</v>
          </cell>
          <cell r="K1330">
            <v>125000</v>
          </cell>
          <cell r="L1330">
            <v>0</v>
          </cell>
          <cell r="M1330">
            <v>0</v>
          </cell>
          <cell r="N1330">
            <v>0</v>
          </cell>
        </row>
        <row r="1331">
          <cell r="G1331" t="str">
            <v>4513574036635</v>
          </cell>
          <cell r="H1331" t="str">
            <v>4513574036635</v>
          </cell>
          <cell r="I1331" t="str">
            <v>KUMANO- Dầu gội Salon Link hoa trà 1000ml</v>
          </cell>
          <cell r="J1331" t="str">
            <v>PCS</v>
          </cell>
          <cell r="K1331">
            <v>195000</v>
          </cell>
          <cell r="L1331">
            <v>11</v>
          </cell>
          <cell r="M1331">
            <v>-1</v>
          </cell>
          <cell r="N1331">
            <v>10</v>
          </cell>
        </row>
        <row r="1332">
          <cell r="G1332" t="str">
            <v>4582425682345</v>
          </cell>
          <cell r="H1332" t="str">
            <v>4582425682345</v>
          </cell>
          <cell r="I1332" t="str">
            <v>SEGREAT - Dầu xả Lishan chiết xuất dầu ngựa 600ml</v>
          </cell>
          <cell r="J1332" t="str">
            <v>PCS</v>
          </cell>
          <cell r="K1332">
            <v>296000</v>
          </cell>
          <cell r="L1332">
            <v>0</v>
          </cell>
          <cell r="M1332">
            <v>0</v>
          </cell>
          <cell r="N1332">
            <v>0</v>
          </cell>
        </row>
        <row r="1333">
          <cell r="G1333" t="str">
            <v>4901417788115</v>
          </cell>
          <cell r="H1333" t="str">
            <v>4901417788115</v>
          </cell>
          <cell r="I1333" t="str">
            <v>KRACIE- Set gội xả Ichikami 480MlX2</v>
          </cell>
          <cell r="J1333" t="str">
            <v>PCS</v>
          </cell>
          <cell r="K1333">
            <v>290000</v>
          </cell>
          <cell r="L1333">
            <v>0</v>
          </cell>
          <cell r="M1333">
            <v>0</v>
          </cell>
          <cell r="N1333">
            <v>0</v>
          </cell>
        </row>
        <row r="1334">
          <cell r="G1334" t="str">
            <v>4901417722515</v>
          </cell>
          <cell r="H1334" t="str">
            <v>4901417722515</v>
          </cell>
          <cell r="I1334" t="str">
            <v>ICHIKAMI- Dầu gội suôn mượt túi refill 330ml</v>
          </cell>
          <cell r="J1334" t="str">
            <v>PCS</v>
          </cell>
          <cell r="K1334">
            <v>150000</v>
          </cell>
          <cell r="L1334">
            <v>15</v>
          </cell>
          <cell r="M1334">
            <v>-1</v>
          </cell>
          <cell r="N1334">
            <v>14</v>
          </cell>
        </row>
        <row r="1335">
          <cell r="G1335" t="str">
            <v>4589729840020</v>
          </cell>
          <cell r="H1335" t="str">
            <v>4589729840020</v>
          </cell>
          <cell r="I1335" t="str">
            <v>SUPERFOOD LAB- Dầu gội Biotin&amp;Oil da thường (480ml</v>
          </cell>
          <cell r="J1335" t="str">
            <v>PCS</v>
          </cell>
          <cell r="K1335">
            <v>345000</v>
          </cell>
          <cell r="L1335">
            <v>0</v>
          </cell>
          <cell r="M1335">
            <v>0</v>
          </cell>
          <cell r="N1335">
            <v>0</v>
          </cell>
        </row>
        <row r="1336">
          <cell r="G1336" t="str">
            <v>4550516708175</v>
          </cell>
          <cell r="H1336" t="str">
            <v>4550516708175</v>
          </cell>
          <cell r="I1336" t="str">
            <v>SHISEIDO- Dầu gội Tsubaki kiểm soát dầu 490ml</v>
          </cell>
          <cell r="J1336" t="str">
            <v>PCS</v>
          </cell>
          <cell r="K1336">
            <v>230000</v>
          </cell>
          <cell r="L1336">
            <v>0</v>
          </cell>
          <cell r="M1336">
            <v>0</v>
          </cell>
          <cell r="N1336">
            <v>0</v>
          </cell>
        </row>
        <row r="1337">
          <cell r="G1337" t="str">
            <v>4513574014169</v>
          </cell>
          <cell r="H1337" t="str">
            <v>4513574014169</v>
          </cell>
          <cell r="I1337" t="str">
            <v>KUMANO- Dầu xả Salon Link Extra (1000ml)</v>
          </cell>
          <cell r="J1337" t="str">
            <v>PCS</v>
          </cell>
          <cell r="K1337">
            <v>196000</v>
          </cell>
          <cell r="L1337">
            <v>8</v>
          </cell>
          <cell r="M1337">
            <v>0</v>
          </cell>
          <cell r="N1337">
            <v>8</v>
          </cell>
        </row>
        <row r="1338">
          <cell r="G1338" t="str">
            <v>4589729840037</v>
          </cell>
          <cell r="H1338" t="str">
            <v>4589729840037</v>
          </cell>
          <cell r="I1338" t="str">
            <v>SUPERFOOD LAB- Dầu xả Biotin&amp;Oil da thường (480ml)</v>
          </cell>
          <cell r="J1338" t="str">
            <v>PCS</v>
          </cell>
          <cell r="K1338">
            <v>345000</v>
          </cell>
          <cell r="L1338">
            <v>0</v>
          </cell>
          <cell r="M1338">
            <v>0</v>
          </cell>
          <cell r="N1338">
            <v>0</v>
          </cell>
        </row>
        <row r="1339">
          <cell r="G1339" t="str">
            <v>4550516905550</v>
          </cell>
          <cell r="H1339" t="str">
            <v>4550516905550</v>
          </cell>
          <cell r="I1339" t="str">
            <v>SHISEIDO – Dầu xả Tsubaki giảm gãy rụng 450ml</v>
          </cell>
          <cell r="J1339" t="str">
            <v>PCS</v>
          </cell>
          <cell r="K1339">
            <v>269000</v>
          </cell>
          <cell r="L1339">
            <v>12</v>
          </cell>
          <cell r="M1339">
            <v>0</v>
          </cell>
          <cell r="N1339">
            <v>12</v>
          </cell>
        </row>
        <row r="1340">
          <cell r="G1340" t="str">
            <v>4560119224880</v>
          </cell>
          <cell r="H1340" t="str">
            <v>4560119224880</v>
          </cell>
          <cell r="I1340" t="str">
            <v>MOIST DIANE- Dầu gội vào nếp thẳng mượt 450ml</v>
          </cell>
          <cell r="J1340" t="str">
            <v>PCS</v>
          </cell>
          <cell r="K1340">
            <v>245000</v>
          </cell>
          <cell r="L1340">
            <v>39</v>
          </cell>
          <cell r="M1340">
            <v>-1</v>
          </cell>
          <cell r="N1340">
            <v>38</v>
          </cell>
        </row>
        <row r="1341">
          <cell r="G1341" t="str">
            <v>4901417788856</v>
          </cell>
          <cell r="H1341" t="str">
            <v>4901417788856</v>
          </cell>
          <cell r="I1341" t="str">
            <v>KRACIE- Set gội xả Ichikami- Đen 480ml (hộp xanh)</v>
          </cell>
          <cell r="J1341" t="str">
            <v>PCS</v>
          </cell>
          <cell r="K1341">
            <v>870</v>
          </cell>
          <cell r="L1341">
            <v>0</v>
          </cell>
          <cell r="M1341">
            <v>0</v>
          </cell>
          <cell r="N1341">
            <v>0</v>
          </cell>
        </row>
        <row r="1342">
          <cell r="G1342" t="str">
            <v>4902111755267</v>
          </cell>
          <cell r="H1342" t="str">
            <v>4902111755267</v>
          </cell>
          <cell r="I1342" t="str">
            <v>UNILEVER- Dầu xả Clear hồng cho tóc khô 370g</v>
          </cell>
          <cell r="J1342" t="str">
            <v>PCS</v>
          </cell>
          <cell r="K1342">
            <v>195000</v>
          </cell>
          <cell r="L1342">
            <v>0</v>
          </cell>
          <cell r="M1342">
            <v>0</v>
          </cell>
          <cell r="N1342">
            <v>0</v>
          </cell>
        </row>
        <row r="1343">
          <cell r="G1343" t="str">
            <v>4987176208897</v>
          </cell>
          <cell r="H1343" t="str">
            <v>4987176208897</v>
          </cell>
          <cell r="I1343" t="str">
            <v>P&amp;G- Bộ gội xả H&amp;S 5in1 tóc dầu 350+350ml Green</v>
          </cell>
          <cell r="J1343" t="str">
            <v>PCS</v>
          </cell>
          <cell r="K1343">
            <v>260000</v>
          </cell>
          <cell r="L1343">
            <v>0</v>
          </cell>
          <cell r="M1343">
            <v>0</v>
          </cell>
          <cell r="N1343">
            <v>0</v>
          </cell>
        </row>
        <row r="1344">
          <cell r="G1344" t="str">
            <v>4902111760940</v>
          </cell>
          <cell r="H1344" t="str">
            <v>4902111760940</v>
          </cell>
          <cell r="I1344" t="str">
            <v>UNILEVER-Bộ gội xả Lux dưỡng ẩm(430gx430g)</v>
          </cell>
          <cell r="J1344" t="str">
            <v>PCS</v>
          </cell>
          <cell r="K1344">
            <v>295000</v>
          </cell>
          <cell r="L1344">
            <v>0</v>
          </cell>
          <cell r="M1344">
            <v>0</v>
          </cell>
          <cell r="N1344">
            <v>0</v>
          </cell>
        </row>
        <row r="1345">
          <cell r="G1345" t="str">
            <v>4513574037526</v>
          </cell>
          <cell r="H1345" t="str">
            <v>4513574037526</v>
          </cell>
          <cell r="I1345" t="str">
            <v>KUMANO- Dầu gội White Rose Musk (700ml)</v>
          </cell>
          <cell r="J1345" t="str">
            <v>PCS</v>
          </cell>
          <cell r="K1345">
            <v>280000</v>
          </cell>
          <cell r="L1345">
            <v>0</v>
          </cell>
          <cell r="M1345">
            <v>0</v>
          </cell>
          <cell r="N1345">
            <v>0</v>
          </cell>
        </row>
        <row r="1346">
          <cell r="G1346" t="str">
            <v>4901872472963</v>
          </cell>
          <cell r="H1346" t="str">
            <v>4901872472963</v>
          </cell>
          <cell r="I1346" t="str">
            <v>SHISEIDO-Cặp gội xả Tsubaki sạch dầu mát lạnh490ml</v>
          </cell>
          <cell r="J1346" t="str">
            <v>PCS</v>
          </cell>
          <cell r="K1346">
            <v>418000</v>
          </cell>
          <cell r="L1346">
            <v>0</v>
          </cell>
          <cell r="M1346">
            <v>0</v>
          </cell>
          <cell r="N1346">
            <v>0</v>
          </cell>
        </row>
        <row r="1347">
          <cell r="G1347" t="str">
            <v>1012002309004</v>
          </cell>
          <cell r="H1347" t="str">
            <v>1012002309004</v>
          </cell>
          <cell r="I1347" t="str">
            <v>SHISEIDO- Combo gội xả phục hồi hư tổn Tsubaki</v>
          </cell>
          <cell r="J1347" t="str">
            <v>PCS</v>
          </cell>
          <cell r="K1347">
            <v>215000</v>
          </cell>
          <cell r="L1347">
            <v>0</v>
          </cell>
          <cell r="M1347">
            <v>0</v>
          </cell>
          <cell r="N1347">
            <v>0</v>
          </cell>
        </row>
        <row r="1348">
          <cell r="G1348" t="str">
            <v>4513574038332</v>
          </cell>
          <cell r="H1348" t="str">
            <v>4513574038332</v>
          </cell>
          <cell r="I1348" t="str">
            <v>KUMANO- Dầu gội Salon Link siêu dưỡng 1000ml</v>
          </cell>
          <cell r="J1348" t="str">
            <v>PCS</v>
          </cell>
          <cell r="K1348">
            <v>195000</v>
          </cell>
          <cell r="L1348">
            <v>0</v>
          </cell>
          <cell r="M1348">
            <v>0</v>
          </cell>
          <cell r="N1348">
            <v>0</v>
          </cell>
        </row>
        <row r="1349">
          <cell r="G1349" t="str">
            <v>4901417788573</v>
          </cell>
          <cell r="H1349" t="str">
            <v>4901417788573</v>
          </cell>
          <cell r="I1349" t="str">
            <v>KRACIE- Bộ gội xả Ichikami suôn mượt 480mlx2 Trắng</v>
          </cell>
          <cell r="J1349" t="str">
            <v>PCS</v>
          </cell>
          <cell r="K1349">
            <v>280000</v>
          </cell>
          <cell r="L1349">
            <v>0</v>
          </cell>
          <cell r="M1349">
            <v>0</v>
          </cell>
          <cell r="N1349">
            <v>0</v>
          </cell>
        </row>
        <row r="1350">
          <cell r="G1350" t="str">
            <v>4513574025806</v>
          </cell>
          <cell r="H1350" t="str">
            <v>4513574025806</v>
          </cell>
          <cell r="I1350" t="str">
            <v>KUMANOYUSHI- Dầu gội,xả chiết xuất quả hồng 600ml</v>
          </cell>
          <cell r="J1350" t="str">
            <v>PCS</v>
          </cell>
          <cell r="K1350">
            <v>145000</v>
          </cell>
          <cell r="L1350">
            <v>0</v>
          </cell>
          <cell r="M1350">
            <v>0</v>
          </cell>
          <cell r="N1350">
            <v>0</v>
          </cell>
        </row>
        <row r="1351">
          <cell r="G1351" t="str">
            <v>4560119224811</v>
          </cell>
          <cell r="H1351" t="str">
            <v>4560119224811</v>
          </cell>
          <cell r="I1351" t="str">
            <v>MOIST DIANE- Dầu gội làm phồng tóc 450ml</v>
          </cell>
          <cell r="J1351" t="str">
            <v>PCS</v>
          </cell>
          <cell r="K1351">
            <v>245000</v>
          </cell>
          <cell r="L1351">
            <v>19</v>
          </cell>
          <cell r="M1351">
            <v>0</v>
          </cell>
          <cell r="N1351">
            <v>19</v>
          </cell>
        </row>
        <row r="1352">
          <cell r="G1352" t="str">
            <v>4901301218445</v>
          </cell>
          <cell r="H1352" t="str">
            <v>4901301218445</v>
          </cell>
          <cell r="I1352" t="str">
            <v>KAO- Set mini dầu gội, xả Essential suôn mượt, dưỡng ẩm (45ml x 2)</v>
          </cell>
          <cell r="J1352" t="str">
            <v>PCS</v>
          </cell>
          <cell r="K1352">
            <v>95000</v>
          </cell>
          <cell r="L1352">
            <v>0</v>
          </cell>
          <cell r="M1352">
            <v>0</v>
          </cell>
          <cell r="N1352">
            <v>0</v>
          </cell>
        </row>
        <row r="1353">
          <cell r="G1353" t="str">
            <v>4987176108388</v>
          </cell>
          <cell r="H1353" t="str">
            <v>4987176108388</v>
          </cell>
          <cell r="I1353" t="str">
            <v>P&amp;G-Set gội xả Pantene cho tóc xơ rối (270ml+270g)</v>
          </cell>
          <cell r="J1353" t="str">
            <v>PCS</v>
          </cell>
          <cell r="K1353">
            <v>225000</v>
          </cell>
          <cell r="L1353">
            <v>0</v>
          </cell>
          <cell r="M1353">
            <v>0</v>
          </cell>
          <cell r="N1353">
            <v>0</v>
          </cell>
        </row>
        <row r="1354">
          <cell r="G1354" t="str">
            <v>4936201106974</v>
          </cell>
          <cell r="H1354" t="str">
            <v>4936201106974</v>
          </cell>
          <cell r="I1354" t="str">
            <v>ROLAND- Dầu xả dưỡng tóc suôn mượt SFree 480ml</v>
          </cell>
          <cell r="J1354" t="str">
            <v>PCS</v>
          </cell>
          <cell r="K1354">
            <v>325000</v>
          </cell>
          <cell r="L1354">
            <v>22</v>
          </cell>
          <cell r="M1354">
            <v>0</v>
          </cell>
          <cell r="N1354">
            <v>22</v>
          </cell>
        </row>
        <row r="1355">
          <cell r="G1355" t="str">
            <v>4901417700704</v>
          </cell>
          <cell r="H1355" t="str">
            <v>4901417700704</v>
          </cell>
          <cell r="I1355" t="str">
            <v>KRACIE- Dầu gội HIMAWARI bóng mượt 500ml</v>
          </cell>
          <cell r="J1355" t="str">
            <v>PCS</v>
          </cell>
          <cell r="K1355">
            <v>279000</v>
          </cell>
          <cell r="L1355">
            <v>0</v>
          </cell>
          <cell r="M1355">
            <v>0</v>
          </cell>
          <cell r="N1355">
            <v>0</v>
          </cell>
        </row>
        <row r="1356">
          <cell r="G1356" t="str">
            <v>8801046892664</v>
          </cell>
          <cell r="H1356" t="str">
            <v>8801046892664</v>
          </cell>
          <cell r="I1356" t="str">
            <v>MOISTDIANE-Gội xả chống rụng+làm phồng tóc 450mlx2</v>
          </cell>
          <cell r="J1356" t="str">
            <v>PCS</v>
          </cell>
          <cell r="K1356">
            <v>225000</v>
          </cell>
          <cell r="L1356">
            <v>0</v>
          </cell>
          <cell r="M1356">
            <v>0</v>
          </cell>
          <cell r="N1356">
            <v>0</v>
          </cell>
        </row>
        <row r="1357">
          <cell r="G1357" t="str">
            <v>4901417788566</v>
          </cell>
          <cell r="H1357" t="str">
            <v>4901417788566</v>
          </cell>
          <cell r="I1357" t="str">
            <v>KRACIE-Bộ gội xả Himawari phục hồi khô xơ chẻ ngọn</v>
          </cell>
          <cell r="J1357" t="str">
            <v>PCS</v>
          </cell>
          <cell r="K1357">
            <v>345000</v>
          </cell>
          <cell r="L1357">
            <v>0</v>
          </cell>
          <cell r="M1357">
            <v>0</v>
          </cell>
          <cell r="N1357">
            <v>0</v>
          </cell>
        </row>
        <row r="1358">
          <cell r="G1358" t="str">
            <v>4901872831302</v>
          </cell>
          <cell r="H1358" t="str">
            <v>4901872831302</v>
          </cell>
          <cell r="I1358" t="str">
            <v>Shiseido- Set mini dầu gội, xả Super Mild (50ml x 2)</v>
          </cell>
          <cell r="J1358" t="str">
            <v>PCS</v>
          </cell>
          <cell r="K1358">
            <v>110000</v>
          </cell>
          <cell r="L1358">
            <v>0</v>
          </cell>
          <cell r="M1358">
            <v>0</v>
          </cell>
          <cell r="N1358">
            <v>0</v>
          </cell>
        </row>
        <row r="1359">
          <cell r="G1359" t="str">
            <v>4513574012769</v>
          </cell>
          <cell r="H1359" t="str">
            <v>4513574012769</v>
          </cell>
          <cell r="I1359" t="str">
            <v>KUMANO- Dầu xả chiết xuất dầu ngựa (600ml)</v>
          </cell>
          <cell r="J1359" t="str">
            <v>PCS</v>
          </cell>
          <cell r="K1359">
            <v>220000</v>
          </cell>
          <cell r="L1359">
            <v>7</v>
          </cell>
          <cell r="M1359">
            <v>-1</v>
          </cell>
          <cell r="N1359">
            <v>6</v>
          </cell>
        </row>
        <row r="1360">
          <cell r="G1360" t="str">
            <v>4560119224736</v>
          </cell>
          <cell r="H1360" t="str">
            <v>4560119224736</v>
          </cell>
          <cell r="I1360" t="str">
            <v>MOIST DIANE- Dầu gội kiểm soát dầu 450ml</v>
          </cell>
          <cell r="J1360" t="str">
            <v>PCS</v>
          </cell>
          <cell r="K1360">
            <v>245000</v>
          </cell>
          <cell r="L1360">
            <v>11</v>
          </cell>
          <cell r="M1360">
            <v>0</v>
          </cell>
          <cell r="N1360">
            <v>11</v>
          </cell>
        </row>
        <row r="1361">
          <cell r="G1361" t="str">
            <v>4987176143259</v>
          </cell>
          <cell r="H1361" t="str">
            <v>4987176143259</v>
          </cell>
          <cell r="I1361" t="str">
            <v>P&amp;G- Bộ gội xả H&amp;S tóc hư tổn 350+350ml Pink new</v>
          </cell>
          <cell r="J1361" t="str">
            <v>PCS</v>
          </cell>
          <cell r="K1361">
            <v>260000</v>
          </cell>
          <cell r="L1361">
            <v>0</v>
          </cell>
          <cell r="M1361">
            <v>0</v>
          </cell>
          <cell r="N1361">
            <v>0</v>
          </cell>
        </row>
        <row r="1362">
          <cell r="G1362" t="str">
            <v>4513574036642</v>
          </cell>
          <cell r="H1362" t="str">
            <v>4513574036642</v>
          </cell>
          <cell r="I1362" t="str">
            <v>KUMANO- Dầu xả Salon Link hoa trà 1000ml</v>
          </cell>
          <cell r="J1362" t="str">
            <v>PCS</v>
          </cell>
          <cell r="K1362">
            <v>195000</v>
          </cell>
          <cell r="L1362">
            <v>10</v>
          </cell>
          <cell r="M1362">
            <v>0</v>
          </cell>
          <cell r="N1362">
            <v>10</v>
          </cell>
        </row>
        <row r="1363">
          <cell r="G1363" t="str">
            <v>4936201106967</v>
          </cell>
          <cell r="H1363" t="str">
            <v>4936201106967</v>
          </cell>
          <cell r="I1363" t="str">
            <v>ROLAND- Dầu gội dưỡng tóc suôn mượt SFree 480ml</v>
          </cell>
          <cell r="J1363" t="str">
            <v>PCS</v>
          </cell>
          <cell r="K1363">
            <v>325000</v>
          </cell>
          <cell r="L1363">
            <v>6</v>
          </cell>
          <cell r="M1363">
            <v>-1</v>
          </cell>
          <cell r="N1363">
            <v>5</v>
          </cell>
        </row>
        <row r="1364">
          <cell r="G1364" t="str">
            <v>4901417700582</v>
          </cell>
          <cell r="H1364" t="str">
            <v>4901417700582</v>
          </cell>
          <cell r="I1364" t="str">
            <v>KRACIE – Dầu gội HIMAWARI phục hồi 500ml</v>
          </cell>
          <cell r="J1364" t="str">
            <v>PCS</v>
          </cell>
          <cell r="K1364">
            <v>279000</v>
          </cell>
          <cell r="L1364">
            <v>2</v>
          </cell>
          <cell r="M1364">
            <v>0</v>
          </cell>
          <cell r="N1364">
            <v>2</v>
          </cell>
        </row>
        <row r="1365">
          <cell r="G1365" t="str">
            <v>4952458290358</v>
          </cell>
          <cell r="H1365" t="str">
            <v>4952458290358</v>
          </cell>
          <cell r="I1365" t="str">
            <v>MINE-Dầu gội phục hồi hư tổn hương nước hoa 500g</v>
          </cell>
          <cell r="J1365" t="str">
            <v>PCS</v>
          </cell>
          <cell r="K1365">
            <v>490000</v>
          </cell>
          <cell r="L1365">
            <v>6</v>
          </cell>
          <cell r="M1365">
            <v>-1</v>
          </cell>
          <cell r="N1365">
            <v>5</v>
          </cell>
        </row>
        <row r="1366">
          <cell r="G1366" t="str">
            <v>4901417723321</v>
          </cell>
          <cell r="H1366" t="str">
            <v>4901417723321</v>
          </cell>
          <cell r="I1366" t="str">
            <v>KRACIE – Dầu xả Ichikami cho tóc nhuộm 480ml</v>
          </cell>
          <cell r="J1366" t="str">
            <v>PCS</v>
          </cell>
          <cell r="K1366">
            <v>199000</v>
          </cell>
          <cell r="L1366">
            <v>21</v>
          </cell>
          <cell r="M1366">
            <v>0</v>
          </cell>
          <cell r="N1366">
            <v>21</v>
          </cell>
        </row>
        <row r="1367">
          <cell r="G1367" t="str">
            <v>4901301383020</v>
          </cell>
          <cell r="H1367" t="str">
            <v>4901301383020</v>
          </cell>
          <cell r="I1367" t="str">
            <v>KAO- Bộ gội xả Essential phục hồi hư tổn 480ml x2</v>
          </cell>
          <cell r="J1367" t="str">
            <v>PCS</v>
          </cell>
          <cell r="K1367">
            <v>315000</v>
          </cell>
          <cell r="L1367">
            <v>0</v>
          </cell>
          <cell r="M1367">
            <v>0</v>
          </cell>
          <cell r="N1367">
            <v>0</v>
          </cell>
        </row>
        <row r="1368">
          <cell r="G1368" t="str">
            <v>4901301350169</v>
          </cell>
          <cell r="H1368" t="str">
            <v>4901301350169</v>
          </cell>
          <cell r="I1368" t="str">
            <v>KAO- Dầu gội xả Merrit Cool 2-in1 mát lạnh (480ml)</v>
          </cell>
          <cell r="J1368" t="str">
            <v>PCS</v>
          </cell>
          <cell r="K1368">
            <v>330000</v>
          </cell>
          <cell r="L1368">
            <v>0</v>
          </cell>
          <cell r="M1368">
            <v>0</v>
          </cell>
          <cell r="N1368">
            <v>0</v>
          </cell>
        </row>
        <row r="1369">
          <cell r="G1369" t="str">
            <v>4560119224910</v>
          </cell>
          <cell r="H1369" t="str">
            <v>4560119224910</v>
          </cell>
          <cell r="I1369" t="str">
            <v>MOIST DIANE-Dầu xả phục hồi tóc hư tổn nặng 450ml</v>
          </cell>
          <cell r="J1369" t="str">
            <v>PCS</v>
          </cell>
          <cell r="K1369">
            <v>245000</v>
          </cell>
          <cell r="L1369">
            <v>34</v>
          </cell>
          <cell r="M1369">
            <v>-1</v>
          </cell>
          <cell r="N1369">
            <v>33</v>
          </cell>
        </row>
        <row r="1370">
          <cell r="G1370" t="str">
            <v>4560119228406</v>
          </cell>
          <cell r="H1370" t="str">
            <v>4560119228406</v>
          </cell>
          <cell r="I1370" t="str">
            <v>MOIST DIANE- Dầu gội giữ màu tóc nhuộm tẩy 450ml</v>
          </cell>
          <cell r="J1370" t="str">
            <v>PCS</v>
          </cell>
          <cell r="K1370">
            <v>250000</v>
          </cell>
          <cell r="L1370">
            <v>0</v>
          </cell>
          <cell r="M1370">
            <v>0</v>
          </cell>
          <cell r="N1370">
            <v>0</v>
          </cell>
        </row>
        <row r="1371">
          <cell r="G1371" t="str">
            <v>4902111775425</v>
          </cell>
          <cell r="H1371" t="str">
            <v>4902111775425</v>
          </cell>
          <cell r="I1371" t="str">
            <v>LUX - Bộ 3 gội xả ủ phục hồi tóc hư tổn</v>
          </cell>
          <cell r="J1371" t="str">
            <v>PCS</v>
          </cell>
          <cell r="K1371">
            <v>300000</v>
          </cell>
          <cell r="L1371">
            <v>0</v>
          </cell>
          <cell r="M1371">
            <v>0</v>
          </cell>
          <cell r="N1371">
            <v>0</v>
          </cell>
        </row>
        <row r="1372">
          <cell r="G1372" t="str">
            <v>4901417788627</v>
          </cell>
          <cell r="H1372" t="str">
            <v>4901417788627</v>
          </cell>
          <cell r="I1372" t="str">
            <v>KRACIE - Bộ gội xả Ichikami hương mùa xuân 480mlx2</v>
          </cell>
          <cell r="J1372" t="str">
            <v>PCS</v>
          </cell>
          <cell r="K1372">
            <v>280000</v>
          </cell>
          <cell r="L1372">
            <v>0</v>
          </cell>
          <cell r="M1372">
            <v>0</v>
          </cell>
          <cell r="N1372">
            <v>0</v>
          </cell>
        </row>
        <row r="1373">
          <cell r="G1373" t="str">
            <v>4560119225375</v>
          </cell>
          <cell r="H1373" t="str">
            <v>4560119225375</v>
          </cell>
          <cell r="I1373" t="str">
            <v>DIANE-Dầu gội khô hương Cam &amp; Lê 95g</v>
          </cell>
          <cell r="J1373" t="str">
            <v>PCS</v>
          </cell>
          <cell r="K1373">
            <v>215000</v>
          </cell>
          <cell r="L1373">
            <v>6</v>
          </cell>
          <cell r="M1373">
            <v>0</v>
          </cell>
          <cell r="N1373">
            <v>6</v>
          </cell>
        </row>
        <row r="1374">
          <cell r="G1374" t="str">
            <v>4987176148810</v>
          </cell>
          <cell r="H1374" t="str">
            <v>4987176148810</v>
          </cell>
          <cell r="I1374" t="str">
            <v>PANTENE - Set gội xả phục hồi tóc hư tổn 400mlx2</v>
          </cell>
          <cell r="J1374" t="str">
            <v>PCS</v>
          </cell>
          <cell r="K1374">
            <v>390000</v>
          </cell>
          <cell r="L1374">
            <v>0</v>
          </cell>
          <cell r="M1374">
            <v>0</v>
          </cell>
          <cell r="N1374">
            <v>0</v>
          </cell>
        </row>
        <row r="1375">
          <cell r="G1375" t="str">
            <v>4901872895847</v>
          </cell>
          <cell r="H1375" t="str">
            <v>4901872895847</v>
          </cell>
          <cell r="I1375" t="str">
            <v>SHISEIDO-Dầu xả dưỡng ẩm chăm sóc tóc 600ml</v>
          </cell>
          <cell r="J1375" t="str">
            <v>PCS</v>
          </cell>
          <cell r="K1375">
            <v>210000</v>
          </cell>
          <cell r="L1375">
            <v>0</v>
          </cell>
          <cell r="M1375">
            <v>0</v>
          </cell>
          <cell r="N1375">
            <v>0</v>
          </cell>
        </row>
        <row r="1376">
          <cell r="G1376" t="str">
            <v>4573342840062</v>
          </cell>
          <cell r="H1376" t="str">
            <v>4573342840062</v>
          </cell>
          <cell r="I1376" t="str">
            <v>STAY FREE-Dầu gội thảo dược Satori Botanical 480ml</v>
          </cell>
          <cell r="J1376" t="str">
            <v>PCS</v>
          </cell>
          <cell r="K1376">
            <v>195000</v>
          </cell>
          <cell r="L1376">
            <v>0</v>
          </cell>
          <cell r="M1376">
            <v>0</v>
          </cell>
          <cell r="N1376">
            <v>0</v>
          </cell>
        </row>
        <row r="1377">
          <cell r="G1377" t="str">
            <v>4513574014152</v>
          </cell>
          <cell r="H1377" t="str">
            <v>4513574014152</v>
          </cell>
          <cell r="I1377" t="str">
            <v>KUMANO- Dầu gội Salon Link Extra (1000ml)</v>
          </cell>
          <cell r="J1377" t="str">
            <v>PCS</v>
          </cell>
          <cell r="K1377">
            <v>196000</v>
          </cell>
          <cell r="L1377">
            <v>21</v>
          </cell>
          <cell r="M1377">
            <v>0</v>
          </cell>
          <cell r="N1377">
            <v>21</v>
          </cell>
        </row>
        <row r="1378">
          <cell r="G1378" t="str">
            <v>4901417723314</v>
          </cell>
          <cell r="H1378" t="str">
            <v>4901417723314</v>
          </cell>
          <cell r="I1378" t="str">
            <v>KRACIE – Dầu gội Ichikami cho tóc nhuộm 480ml</v>
          </cell>
          <cell r="J1378" t="str">
            <v>PCS</v>
          </cell>
          <cell r="K1378">
            <v>199000</v>
          </cell>
          <cell r="L1378">
            <v>32</v>
          </cell>
          <cell r="M1378">
            <v>0</v>
          </cell>
          <cell r="N1378">
            <v>32</v>
          </cell>
        </row>
        <row r="1379">
          <cell r="G1379" t="str">
            <v>4550516485830</v>
          </cell>
          <cell r="H1379" t="str">
            <v>4550516485830</v>
          </cell>
          <cell r="I1379" t="str">
            <v>SHISEIDO – Dầu gội Tsubaki phục hồi 450ml</v>
          </cell>
          <cell r="J1379" t="str">
            <v>PCS</v>
          </cell>
          <cell r="K1379">
            <v>269000</v>
          </cell>
          <cell r="L1379">
            <v>7</v>
          </cell>
          <cell r="M1379">
            <v>0</v>
          </cell>
          <cell r="N1379">
            <v>7</v>
          </cell>
        </row>
        <row r="1380">
          <cell r="G1380" t="str">
            <v>4901417787880</v>
          </cell>
          <cell r="H1380" t="str">
            <v>4901417787880</v>
          </cell>
          <cell r="I1380" t="str">
            <v>KRACIE- Bộ gội xả suôn mượt ichikami 480mlx2 N23.1</v>
          </cell>
          <cell r="J1380" t="str">
            <v>PCS</v>
          </cell>
          <cell r="K1380">
            <v>280000</v>
          </cell>
          <cell r="L1380">
            <v>0</v>
          </cell>
          <cell r="M1380">
            <v>0</v>
          </cell>
          <cell r="N1380">
            <v>0</v>
          </cell>
        </row>
        <row r="1381">
          <cell r="G1381" t="str">
            <v>4901417788061</v>
          </cell>
          <cell r="H1381" t="str">
            <v>4901417788061</v>
          </cell>
          <cell r="I1381" t="str">
            <v>KRACIE- Bộ gội xả Ichikami cấp ẩm 480mlx2 cam</v>
          </cell>
          <cell r="J1381" t="str">
            <v>PCS</v>
          </cell>
          <cell r="K1381">
            <v>280000</v>
          </cell>
          <cell r="L1381">
            <v>0</v>
          </cell>
          <cell r="M1381">
            <v>0</v>
          </cell>
          <cell r="N1381">
            <v>0</v>
          </cell>
        </row>
        <row r="1382">
          <cell r="G1382" t="str">
            <v>4580632114703</v>
          </cell>
          <cell r="H1382" t="str">
            <v>4580632114703</v>
          </cell>
          <cell r="I1382" t="str">
            <v>MOIST DIANE- Dầu gội phục hồi ngăn rụng tóc 450ml</v>
          </cell>
          <cell r="J1382" t="str">
            <v>PCS</v>
          </cell>
          <cell r="K1382">
            <v>245000</v>
          </cell>
          <cell r="L1382">
            <v>6</v>
          </cell>
          <cell r="M1382">
            <v>0</v>
          </cell>
          <cell r="N1382">
            <v>6</v>
          </cell>
        </row>
        <row r="1383">
          <cell r="G1383" t="str">
            <v>4560119229373</v>
          </cell>
          <cell r="H1383" t="str">
            <v>4560119229373</v>
          </cell>
          <cell r="I1383" t="str">
            <v>DIANE-Dầu gội khô hương Bưởi &amp; Bạc Hà 95g</v>
          </cell>
          <cell r="J1383" t="str">
            <v>PCS</v>
          </cell>
          <cell r="K1383">
            <v>215000</v>
          </cell>
          <cell r="L1383">
            <v>12</v>
          </cell>
          <cell r="M1383">
            <v>0</v>
          </cell>
          <cell r="N1383">
            <v>12</v>
          </cell>
        </row>
        <row r="1384">
          <cell r="G1384" t="str">
            <v>4550516485250</v>
          </cell>
          <cell r="H1384" t="str">
            <v>4550516485250</v>
          </cell>
          <cell r="I1384" t="str">
            <v>SHISEIDO – Dầu xả Tsubaki bóng mượt 450ml</v>
          </cell>
          <cell r="J1384" t="str">
            <v>PCS</v>
          </cell>
          <cell r="K1384">
            <v>230000</v>
          </cell>
          <cell r="L1384">
            <v>5</v>
          </cell>
          <cell r="M1384">
            <v>0</v>
          </cell>
          <cell r="N1384">
            <v>5</v>
          </cell>
        </row>
        <row r="1385">
          <cell r="G1385" t="str">
            <v>4550516485502</v>
          </cell>
          <cell r="H1385" t="str">
            <v>4550516485502</v>
          </cell>
          <cell r="I1385" t="str">
            <v>SHISEIDO – Dầu gội Tsubaki giảm gãy rụng 450ml</v>
          </cell>
          <cell r="J1385" t="str">
            <v>PCS</v>
          </cell>
          <cell r="K1385">
            <v>269000</v>
          </cell>
          <cell r="L1385">
            <v>2</v>
          </cell>
          <cell r="M1385">
            <v>0</v>
          </cell>
          <cell r="N1385">
            <v>2</v>
          </cell>
        </row>
        <row r="1386">
          <cell r="G1386" t="str">
            <v>4901417788054</v>
          </cell>
          <cell r="H1386" t="str">
            <v>4901417788054</v>
          </cell>
          <cell r="I1386" t="str">
            <v>KRACIE- Bộ gội xả Ichikami suôn mượt 480mlx2 Trắng</v>
          </cell>
          <cell r="J1386" t="str">
            <v>PCS</v>
          </cell>
          <cell r="K1386">
            <v>280000</v>
          </cell>
          <cell r="L1386">
            <v>0</v>
          </cell>
          <cell r="M1386">
            <v>0</v>
          </cell>
          <cell r="N1386">
            <v>0</v>
          </cell>
        </row>
        <row r="1387">
          <cell r="G1387" t="str">
            <v>4902111760957</v>
          </cell>
          <cell r="H1387" t="str">
            <v>4902111760957</v>
          </cell>
          <cell r="I1387" t="str">
            <v>UNILEVER-Bộ gội xả Lux cho tóc hư tổn(430gx430g)</v>
          </cell>
          <cell r="J1387" t="str">
            <v>PCS</v>
          </cell>
          <cell r="K1387">
            <v>295000</v>
          </cell>
          <cell r="L1387">
            <v>0</v>
          </cell>
          <cell r="M1387">
            <v>0</v>
          </cell>
          <cell r="N1387">
            <v>0</v>
          </cell>
        </row>
        <row r="1388">
          <cell r="G1388" t="str">
            <v>4901417788450</v>
          </cell>
          <cell r="H1388" t="str">
            <v>4901417788450</v>
          </cell>
          <cell r="I1388" t="str">
            <v>KRACIE-Bộ gội xả cho tóc nhuộm Ichikami 480ml New</v>
          </cell>
          <cell r="J1388" t="str">
            <v>PCS</v>
          </cell>
          <cell r="K1388">
            <v>280000</v>
          </cell>
          <cell r="L1388">
            <v>0</v>
          </cell>
          <cell r="M1388">
            <v>0</v>
          </cell>
          <cell r="N1388">
            <v>0</v>
          </cell>
        </row>
        <row r="1389">
          <cell r="G1389" t="str">
            <v>4987176149503</v>
          </cell>
          <cell r="H1389" t="str">
            <v>4987176149503</v>
          </cell>
          <cell r="I1389" t="str">
            <v>P&amp;G-Set Pantene effortless gội xả 400ml-tóc khô</v>
          </cell>
          <cell r="J1389" t="str">
            <v>PCS</v>
          </cell>
          <cell r="K1389">
            <v>309000</v>
          </cell>
          <cell r="L1389">
            <v>0</v>
          </cell>
          <cell r="M1389">
            <v>0</v>
          </cell>
          <cell r="N1389">
            <v>0</v>
          </cell>
        </row>
        <row r="1390">
          <cell r="G1390" t="str">
            <v>4901872895205</v>
          </cell>
          <cell r="H1390" t="str">
            <v>4901872895205</v>
          </cell>
          <cell r="I1390" t="str">
            <v>SEA BREEZE- Dầu gội chăm sóc tóc Natural&amp;Aid- Túi thay thế, 400ml</v>
          </cell>
          <cell r="J1390" t="str">
            <v>PCS</v>
          </cell>
          <cell r="K1390">
            <v>125000</v>
          </cell>
          <cell r="L1390">
            <v>0</v>
          </cell>
          <cell r="M1390">
            <v>0</v>
          </cell>
          <cell r="N1390">
            <v>0</v>
          </cell>
        </row>
        <row r="1391">
          <cell r="G1391" t="str">
            <v>4903301437246</v>
          </cell>
          <cell r="H1391" t="str">
            <v>4903301437246</v>
          </cell>
          <cell r="I1391" t="str">
            <v>LION-Dầu xả dành cho tóc gàu OCT (320ml)</v>
          </cell>
          <cell r="J1391" t="str">
            <v>PCS</v>
          </cell>
          <cell r="K1391">
            <v>195000</v>
          </cell>
          <cell r="L1391">
            <v>16</v>
          </cell>
          <cell r="M1391">
            <v>0</v>
          </cell>
          <cell r="N1391">
            <v>16</v>
          </cell>
        </row>
        <row r="1392">
          <cell r="G1392" t="str">
            <v>4901417787835</v>
          </cell>
          <cell r="H1392" t="str">
            <v>4901417787835</v>
          </cell>
          <cell r="I1392" t="str">
            <v>KRACIE-Bộ gội xả cấp ẩm phục hồi Ichikami 480mlx2</v>
          </cell>
          <cell r="J1392" t="str">
            <v>PCS</v>
          </cell>
          <cell r="K1392">
            <v>280000</v>
          </cell>
          <cell r="L1392">
            <v>0</v>
          </cell>
          <cell r="M1392">
            <v>0</v>
          </cell>
          <cell r="N1392">
            <v>0</v>
          </cell>
        </row>
        <row r="1393">
          <cell r="G1393" t="str">
            <v>4964653102183</v>
          </cell>
          <cell r="H1393" t="str">
            <v>4964653102183</v>
          </cell>
          <cell r="I1393" t="str">
            <v>JUNCOSME- Dầu gội phục hồi hư tổn dầu ngựa 1000ml</v>
          </cell>
          <cell r="J1393" t="str">
            <v>PCS</v>
          </cell>
          <cell r="K1393">
            <v>267000</v>
          </cell>
          <cell r="L1393">
            <v>0</v>
          </cell>
          <cell r="M1393">
            <v>0</v>
          </cell>
          <cell r="N1393">
            <v>0</v>
          </cell>
        </row>
        <row r="1394">
          <cell r="G1394" t="str">
            <v>4901417701008</v>
          </cell>
          <cell r="H1394" t="str">
            <v>4901417701008</v>
          </cell>
          <cell r="I1394" t="str">
            <v>KRACIE – Dầu gội HIMAWARI suôn mượt 500ml</v>
          </cell>
          <cell r="J1394" t="str">
            <v>PCS</v>
          </cell>
          <cell r="K1394">
            <v>279000</v>
          </cell>
          <cell r="L1394">
            <v>2</v>
          </cell>
          <cell r="M1394">
            <v>0</v>
          </cell>
          <cell r="N1394">
            <v>2</v>
          </cell>
        </row>
        <row r="1395">
          <cell r="G1395" t="str">
            <v>4901872466146</v>
          </cell>
          <cell r="H1395" t="str">
            <v>4901872466146</v>
          </cell>
          <cell r="I1395" t="str">
            <v>SHISEIDO- Dầu gội ngăn rụng Tsubaki premium 490ml</v>
          </cell>
          <cell r="J1395" t="str">
            <v>PCS</v>
          </cell>
          <cell r="K1395">
            <v>230000</v>
          </cell>
          <cell r="L1395">
            <v>4</v>
          </cell>
          <cell r="M1395">
            <v>0</v>
          </cell>
          <cell r="N1395">
            <v>4</v>
          </cell>
        </row>
        <row r="1396">
          <cell r="G1396" t="str">
            <v>4580632117612</v>
          </cell>
          <cell r="H1396" t="str">
            <v>4580632117612</v>
          </cell>
          <cell r="I1396" t="str">
            <v>DIANE – Dầu gội khô Không mùi 95g</v>
          </cell>
          <cell r="J1396" t="str">
            <v>PCS</v>
          </cell>
          <cell r="K1396">
            <v>215000</v>
          </cell>
          <cell r="L1396">
            <v>15</v>
          </cell>
          <cell r="M1396">
            <v>0</v>
          </cell>
          <cell r="N1396">
            <v>15</v>
          </cell>
        </row>
        <row r="1397">
          <cell r="G1397" t="str">
            <v>4987046870025</v>
          </cell>
          <cell r="H1397" t="str">
            <v>4987046870025</v>
          </cell>
          <cell r="I1397" t="str">
            <v>KAMINOMOTO- Dầu gội kích thích mọc tóc 300ml</v>
          </cell>
          <cell r="J1397" t="str">
            <v>PCS</v>
          </cell>
          <cell r="K1397">
            <v>355000</v>
          </cell>
          <cell r="L1397">
            <v>0</v>
          </cell>
          <cell r="M1397">
            <v>0</v>
          </cell>
          <cell r="N1397">
            <v>0</v>
          </cell>
        </row>
        <row r="1398">
          <cell r="G1398" t="str">
            <v>4560119228413</v>
          </cell>
          <cell r="H1398" t="str">
            <v>4560119228413</v>
          </cell>
          <cell r="I1398" t="str">
            <v>MOIST DIANE- Dầu xả giữ màu tóc nhuộm tẩy 450ml</v>
          </cell>
          <cell r="J1398" t="str">
            <v>PCS</v>
          </cell>
          <cell r="K1398">
            <v>250000</v>
          </cell>
          <cell r="L1398">
            <v>0</v>
          </cell>
          <cell r="M1398">
            <v>0</v>
          </cell>
          <cell r="N1398">
            <v>0</v>
          </cell>
        </row>
        <row r="1399">
          <cell r="G1399" t="str">
            <v>4550516474087</v>
          </cell>
          <cell r="H1399" t="str">
            <v>4550516474087</v>
          </cell>
          <cell r="I1399" t="str">
            <v>SHISEIDO- Dầu gội phục hồi Tsubaki Premium EX 490m</v>
          </cell>
          <cell r="J1399" t="str">
            <v>PCS</v>
          </cell>
          <cell r="K1399">
            <v>269000</v>
          </cell>
          <cell r="L1399">
            <v>0</v>
          </cell>
          <cell r="M1399">
            <v>0</v>
          </cell>
          <cell r="N1399">
            <v>0</v>
          </cell>
        </row>
        <row r="1400">
          <cell r="G1400" t="str">
            <v>4936201107674</v>
          </cell>
          <cell r="H1400" t="str">
            <v>4936201107674</v>
          </cell>
          <cell r="I1400" t="str">
            <v>ROLAND- Dầu xả phục hồi hư tổn Truest SFree 480ml</v>
          </cell>
          <cell r="J1400" t="str">
            <v>PCS</v>
          </cell>
          <cell r="K1400">
            <v>325000</v>
          </cell>
          <cell r="L1400">
            <v>14</v>
          </cell>
          <cell r="M1400">
            <v>0</v>
          </cell>
          <cell r="N1400">
            <v>14</v>
          </cell>
        </row>
        <row r="1401">
          <cell r="G1401" t="str">
            <v>4901417788443</v>
          </cell>
          <cell r="H1401" t="str">
            <v>4901417788443</v>
          </cell>
          <cell r="I1401" t="str">
            <v>KRACIE- Bộ gội xả Ichikami cấp ẩm 480mlx2 cam</v>
          </cell>
          <cell r="J1401" t="str">
            <v>PCS</v>
          </cell>
          <cell r="K1401">
            <v>280000</v>
          </cell>
          <cell r="L1401">
            <v>0</v>
          </cell>
          <cell r="M1401">
            <v>0</v>
          </cell>
          <cell r="N1401">
            <v>0</v>
          </cell>
        </row>
        <row r="1402">
          <cell r="G1402" t="str">
            <v>4964653102190</v>
          </cell>
          <cell r="H1402" t="str">
            <v>4964653102190</v>
          </cell>
          <cell r="I1402" t="str">
            <v>JUNCOSME- Dầu xả phục hồi hư tổn dầu ngựa 1000ml</v>
          </cell>
          <cell r="J1402" t="str">
            <v>PCS</v>
          </cell>
          <cell r="K1402">
            <v>267000</v>
          </cell>
          <cell r="L1402">
            <v>0</v>
          </cell>
          <cell r="M1402">
            <v>0</v>
          </cell>
          <cell r="N1402">
            <v>0</v>
          </cell>
        </row>
        <row r="1403">
          <cell r="G1403" t="str">
            <v>4901417722430</v>
          </cell>
          <cell r="H1403" t="str">
            <v>4901417722430</v>
          </cell>
          <cell r="I1403" t="str">
            <v>KRACIE – Dầu gội Ichikami dưỡng ẩm 480ml</v>
          </cell>
          <cell r="J1403" t="str">
            <v>PCS</v>
          </cell>
          <cell r="K1403">
            <v>199000</v>
          </cell>
          <cell r="L1403">
            <v>3</v>
          </cell>
          <cell r="M1403">
            <v>0</v>
          </cell>
          <cell r="N1403">
            <v>3</v>
          </cell>
        </row>
        <row r="1404">
          <cell r="G1404" t="str">
            <v>4901417701015</v>
          </cell>
          <cell r="H1404" t="str">
            <v>4901417701015</v>
          </cell>
          <cell r="I1404" t="str">
            <v>KRACIE – Dầu xả HIMAWARI suôn mượt 500g</v>
          </cell>
          <cell r="J1404" t="str">
            <v>PCS</v>
          </cell>
          <cell r="K1404">
            <v>279000</v>
          </cell>
          <cell r="L1404">
            <v>5</v>
          </cell>
          <cell r="M1404">
            <v>0</v>
          </cell>
          <cell r="N1404">
            <v>5</v>
          </cell>
        </row>
        <row r="1405">
          <cell r="G1405" t="str">
            <v>4987046870032</v>
          </cell>
          <cell r="H1405" t="str">
            <v>4987046870032</v>
          </cell>
          <cell r="I1405" t="str">
            <v>KAMINOMOTO- Dầu xả kích thích mọc tóc 300ml</v>
          </cell>
          <cell r="J1405" t="str">
            <v>PCS</v>
          </cell>
          <cell r="K1405">
            <v>355000</v>
          </cell>
          <cell r="L1405">
            <v>10</v>
          </cell>
          <cell r="M1405">
            <v>0</v>
          </cell>
          <cell r="N1405">
            <v>10</v>
          </cell>
        </row>
        <row r="1406">
          <cell r="G1406" t="str">
            <v>4513574037533</v>
          </cell>
          <cell r="H1406" t="str">
            <v>4513574037533</v>
          </cell>
          <cell r="I1406" t="str">
            <v>KUMANO- Dầu xả White Rose Musk (700ml)</v>
          </cell>
          <cell r="J1406" t="str">
            <v>PCS</v>
          </cell>
          <cell r="K1406">
            <v>280000</v>
          </cell>
          <cell r="L1406">
            <v>0</v>
          </cell>
          <cell r="M1406">
            <v>0</v>
          </cell>
          <cell r="N1406">
            <v>0</v>
          </cell>
        </row>
        <row r="1407">
          <cell r="G1407" t="str">
            <v>4589729840006</v>
          </cell>
          <cell r="H1407" t="str">
            <v>4589729840006</v>
          </cell>
          <cell r="I1407" t="str">
            <v>SUPERFOOD LAB- Dầu gội Biotin&amp;Scalp da dầu (480ml)</v>
          </cell>
          <cell r="J1407" t="str">
            <v>PCS</v>
          </cell>
          <cell r="K1407">
            <v>345000</v>
          </cell>
          <cell r="L1407">
            <v>0</v>
          </cell>
          <cell r="M1407">
            <v>0</v>
          </cell>
          <cell r="N1407">
            <v>0</v>
          </cell>
        </row>
        <row r="1408">
          <cell r="G1408" t="str">
            <v>4550516485632</v>
          </cell>
          <cell r="H1408" t="str">
            <v>4550516485632</v>
          </cell>
          <cell r="I1408" t="str">
            <v>SHISEIDO – Dầu xả Tsubaki bồng bềnh 450ml</v>
          </cell>
          <cell r="J1408" t="str">
            <v>PCS</v>
          </cell>
          <cell r="K1408">
            <v>230000</v>
          </cell>
          <cell r="L1408">
            <v>8</v>
          </cell>
          <cell r="M1408">
            <v>0</v>
          </cell>
          <cell r="N1408">
            <v>8</v>
          </cell>
        </row>
        <row r="1409">
          <cell r="G1409" t="str">
            <v>4560314703203</v>
          </cell>
          <cell r="H1409" t="str">
            <v>4560314703203</v>
          </cell>
          <cell r="I1409" t="str">
            <v>RÊVEUR -DẦU GỘI SIÊU DƯỠNG VÀ PHỤC HỒI TÓC HƯ TỔN</v>
          </cell>
          <cell r="J1409" t="str">
            <v>PCS</v>
          </cell>
          <cell r="K1409">
            <v>249000</v>
          </cell>
          <cell r="L1409">
            <v>0</v>
          </cell>
          <cell r="M1409">
            <v>0</v>
          </cell>
          <cell r="N1409">
            <v>0</v>
          </cell>
        </row>
        <row r="1410">
          <cell r="G1410" t="str">
            <v>4589729840013</v>
          </cell>
          <cell r="H1410" t="str">
            <v>4589729840013</v>
          </cell>
          <cell r="I1410" t="str">
            <v>SUPERFOOD LAB- Dầu xả Bitotin&amp;Scalp dầu (480ml)</v>
          </cell>
          <cell r="J1410" t="str">
            <v>PCS</v>
          </cell>
          <cell r="K1410">
            <v>345000</v>
          </cell>
          <cell r="L1410">
            <v>0</v>
          </cell>
          <cell r="M1410">
            <v>0</v>
          </cell>
          <cell r="N1410">
            <v>0</v>
          </cell>
        </row>
        <row r="1411">
          <cell r="G1411" t="str">
            <v>4901872459957</v>
          </cell>
          <cell r="H1411" t="str">
            <v>4901872459957</v>
          </cell>
          <cell r="I1411" t="str">
            <v xml:space="preserve">SHISEIDO-Kem ủ phục hồi tóc hư tổn Tsubaki 180g </v>
          </cell>
          <cell r="J1411" t="str">
            <v>PCS</v>
          </cell>
          <cell r="K1411">
            <v>295000</v>
          </cell>
          <cell r="L1411">
            <v>10</v>
          </cell>
          <cell r="M1411">
            <v>0</v>
          </cell>
          <cell r="N1411">
            <v>10</v>
          </cell>
        </row>
        <row r="1412">
          <cell r="G1412" t="str">
            <v>4987176163110</v>
          </cell>
          <cell r="H1412" t="str">
            <v>4987176163110</v>
          </cell>
          <cell r="I1412" t="str">
            <v>PANTENE - Mặt nạ ủ tóc phục hồi hư tổn 170g</v>
          </cell>
          <cell r="J1412" t="str">
            <v>PCS</v>
          </cell>
          <cell r="K1412">
            <v>285000</v>
          </cell>
          <cell r="L1412">
            <v>0</v>
          </cell>
          <cell r="M1412">
            <v>0</v>
          </cell>
          <cell r="N1412">
            <v>0</v>
          </cell>
        </row>
        <row r="1413">
          <cell r="G1413" t="str">
            <v>4550516483713</v>
          </cell>
          <cell r="H1413" t="str">
            <v>4550516483713</v>
          </cell>
          <cell r="I1413" t="str">
            <v>SHISEIDO – Dầu dưỡng tóc Tsubaki 60ml</v>
          </cell>
          <cell r="J1413" t="str">
            <v>PCS</v>
          </cell>
          <cell r="K1413">
            <v>339000</v>
          </cell>
          <cell r="L1413">
            <v>7</v>
          </cell>
          <cell r="M1413">
            <v>0</v>
          </cell>
          <cell r="N1413">
            <v>7</v>
          </cell>
        </row>
        <row r="1414">
          <cell r="G1414" t="str">
            <v>4901508974496</v>
          </cell>
          <cell r="H1414" t="str">
            <v>4901508974496</v>
          </cell>
          <cell r="I1414" t="str">
            <v>KUROBARA- Tinh dầu dưỡng tóc hoa hồng Rosenoa 60ml</v>
          </cell>
          <cell r="J1414" t="str">
            <v>PCS</v>
          </cell>
          <cell r="K1414">
            <v>250000</v>
          </cell>
          <cell r="L1414">
            <v>0</v>
          </cell>
          <cell r="M1414">
            <v>0</v>
          </cell>
          <cell r="N1414">
            <v>0</v>
          </cell>
        </row>
        <row r="1415">
          <cell r="G1415" t="str">
            <v>4903018113518</v>
          </cell>
          <cell r="H1415" t="str">
            <v>4903018113518</v>
          </cell>
          <cell r="I1415" t="str">
            <v>YANAGIYA- Dầu dưỡng tóc bưởi giảm gãy rụng 240ml</v>
          </cell>
          <cell r="J1415" t="str">
            <v>PCS</v>
          </cell>
          <cell r="K1415">
            <v>229000</v>
          </cell>
          <cell r="L1415">
            <v>0</v>
          </cell>
          <cell r="M1415">
            <v>0</v>
          </cell>
          <cell r="N1415">
            <v>0</v>
          </cell>
        </row>
        <row r="1416">
          <cell r="G1416" t="str">
            <v>4903018113235</v>
          </cell>
          <cell r="H1416" t="str">
            <v>4903018113235</v>
          </cell>
          <cell r="I1416" t="str">
            <v>YANAGIYA- Dầu dưỡng tóc bạc hà giảm gãy rụng 240ml</v>
          </cell>
          <cell r="J1416" t="str">
            <v>PCS</v>
          </cell>
          <cell r="K1416">
            <v>229000</v>
          </cell>
          <cell r="L1416">
            <v>0</v>
          </cell>
          <cell r="M1416">
            <v>0</v>
          </cell>
          <cell r="N1416">
            <v>0</v>
          </cell>
        </row>
        <row r="1417">
          <cell r="G1417" t="str">
            <v>4987046100771</v>
          </cell>
          <cell r="H1417" t="str">
            <v>4987046100771</v>
          </cell>
          <cell r="I1417" t="str">
            <v>KAMINOMOTO- Tinh chất kích thích mọc tóc (200ml)</v>
          </cell>
          <cell r="J1417" t="str">
            <v>PCS</v>
          </cell>
          <cell r="K1417">
            <v>550000</v>
          </cell>
          <cell r="L1417">
            <v>0</v>
          </cell>
          <cell r="M1417">
            <v>0</v>
          </cell>
          <cell r="N1417">
            <v>0</v>
          </cell>
        </row>
        <row r="1418">
          <cell r="G1418" t="str">
            <v>4580168605331</v>
          </cell>
          <cell r="H1418" t="str">
            <v>4580168605331</v>
          </cell>
          <cell r="I1418" t="str">
            <v>AMI- Dầu dưỡng tóc NMN hương hoa trắng 100ml</v>
          </cell>
          <cell r="J1418" t="str">
            <v>PCS</v>
          </cell>
          <cell r="K1418">
            <v>230000</v>
          </cell>
          <cell r="L1418">
            <v>0</v>
          </cell>
          <cell r="M1418">
            <v>0</v>
          </cell>
          <cell r="N1418">
            <v>0</v>
          </cell>
        </row>
        <row r="1419">
          <cell r="G1419" t="str">
            <v>4901646145642</v>
          </cell>
          <cell r="H1419" t="str">
            <v>4901646145642</v>
          </cell>
          <cell r="I1419" t="str">
            <v>SANPO- Tinh chất dưỡng &amp; giữ màu tóc nhuộm 100g</v>
          </cell>
          <cell r="J1419" t="str">
            <v>PCS</v>
          </cell>
          <cell r="K1419">
            <v>210000</v>
          </cell>
          <cell r="L1419">
            <v>0</v>
          </cell>
          <cell r="M1419">
            <v>0</v>
          </cell>
          <cell r="N1419">
            <v>0</v>
          </cell>
        </row>
        <row r="1420">
          <cell r="G1420" t="str">
            <v>4571365223145</v>
          </cell>
          <cell r="H1420" t="str">
            <v>4571365223145</v>
          </cell>
          <cell r="I1420" t="str">
            <v>ABL - Dầu dưỡng tóc phục hồi hư tổn Arumik 150ml</v>
          </cell>
          <cell r="J1420" t="str">
            <v>PCS</v>
          </cell>
          <cell r="K1420">
            <v>250000</v>
          </cell>
          <cell r="L1420">
            <v>0</v>
          </cell>
          <cell r="M1420">
            <v>0</v>
          </cell>
          <cell r="N1420">
            <v>0</v>
          </cell>
        </row>
        <row r="1421">
          <cell r="G1421" t="str">
            <v>4550516493583</v>
          </cell>
          <cell r="H1421" t="str">
            <v>4550516493583</v>
          </cell>
          <cell r="I1421" t="str">
            <v>SHISEIDO- Kem ủ tóc cao cấp FINO 230g</v>
          </cell>
          <cell r="J1421" t="str">
            <v>PCS</v>
          </cell>
          <cell r="K1421">
            <v>207000</v>
          </cell>
          <cell r="L1421">
            <v>6</v>
          </cell>
          <cell r="M1421">
            <v>-2</v>
          </cell>
          <cell r="N1421">
            <v>4</v>
          </cell>
        </row>
        <row r="1422">
          <cell r="G1422" t="str">
            <v>4901872837144</v>
          </cell>
          <cell r="H1422" t="str">
            <v>4901872837144</v>
          </cell>
          <cell r="I1422" t="str">
            <v>SHISEIDO- Kem ủ tóc cao cấp FINO 230g</v>
          </cell>
          <cell r="J1422" t="str">
            <v>PCS</v>
          </cell>
          <cell r="K1422">
            <v>207000</v>
          </cell>
          <cell r="L1422">
            <v>3</v>
          </cell>
          <cell r="M1422">
            <v>-1</v>
          </cell>
          <cell r="N1422">
            <v>2</v>
          </cell>
        </row>
        <row r="1423">
          <cell r="G1423" t="str">
            <v>4901872471997</v>
          </cell>
          <cell r="H1423" t="str">
            <v>4901872471997</v>
          </cell>
          <cell r="I1423" t="str">
            <v>SHISEIDO-Dầu Dưỡng Tóc Fino Premium Touch 70ml</v>
          </cell>
          <cell r="J1423" t="str">
            <v>PCS</v>
          </cell>
          <cell r="K1423">
            <v>249000</v>
          </cell>
          <cell r="L1423">
            <v>8</v>
          </cell>
          <cell r="M1423">
            <v>0</v>
          </cell>
          <cell r="N1423">
            <v>8</v>
          </cell>
        </row>
        <row r="1424">
          <cell r="G1424" t="str">
            <v>4952458290372</v>
          </cell>
          <cell r="H1424" t="str">
            <v>4952458290372</v>
          </cell>
          <cell r="I1424" t="str">
            <v>MINE- Ủ tóc phục hồi hư tổn hương nước hoa 180g</v>
          </cell>
          <cell r="J1424" t="str">
            <v>PCS</v>
          </cell>
          <cell r="K1424">
            <v>490000</v>
          </cell>
          <cell r="L1424">
            <v>12</v>
          </cell>
          <cell r="M1424">
            <v>0</v>
          </cell>
          <cell r="N1424">
            <v>12</v>
          </cell>
        </row>
        <row r="1425">
          <cell r="G1425" t="str">
            <v>4571365221066</v>
          </cell>
          <cell r="H1425" t="str">
            <v>4571365221066</v>
          </cell>
          <cell r="I1425" t="str">
            <v>ABL- Dầu dưỡng phục hồi tóc hư tổn Arumik (100ml)</v>
          </cell>
          <cell r="J1425" t="str">
            <v>PCS</v>
          </cell>
          <cell r="K1425">
            <v>249000</v>
          </cell>
          <cell r="L1425">
            <v>0</v>
          </cell>
          <cell r="M1425">
            <v>0</v>
          </cell>
          <cell r="N1425">
            <v>0</v>
          </cell>
        </row>
        <row r="1426">
          <cell r="G1426" t="str">
            <v>4901872466313</v>
          </cell>
          <cell r="H1426" t="str">
            <v>4901872466313</v>
          </cell>
          <cell r="I1426" t="str">
            <v>SHISEIDO – Kem xả Tsubaki phục hồi bóng mượt 180g</v>
          </cell>
          <cell r="J1426" t="str">
            <v>PCS</v>
          </cell>
          <cell r="K1426">
            <v>225000</v>
          </cell>
          <cell r="L1426">
            <v>12</v>
          </cell>
          <cell r="M1426">
            <v>0</v>
          </cell>
          <cell r="N1426">
            <v>12</v>
          </cell>
        </row>
        <row r="1427">
          <cell r="G1427" t="str">
            <v>4550516493590</v>
          </cell>
          <cell r="H1427" t="str">
            <v>4550516493590</v>
          </cell>
          <cell r="I1427" t="str">
            <v>SHISEIDO-Dầu Dưỡng Tóc Fino Premium Touch 70ml</v>
          </cell>
          <cell r="J1427" t="str">
            <v>PCS</v>
          </cell>
          <cell r="K1427">
            <v>249000</v>
          </cell>
          <cell r="L1427">
            <v>7</v>
          </cell>
          <cell r="M1427">
            <v>0</v>
          </cell>
          <cell r="N1427">
            <v>7</v>
          </cell>
        </row>
        <row r="1428">
          <cell r="G1428" t="str">
            <v>4901872466290</v>
          </cell>
          <cell r="H1428" t="str">
            <v>4901872466290</v>
          </cell>
          <cell r="I1428" t="str">
            <v>SHISEIDO – Kem xả Tsubaki phục hồi bồng bềnh 180g</v>
          </cell>
          <cell r="J1428" t="str">
            <v>PCS</v>
          </cell>
          <cell r="K1428">
            <v>225000</v>
          </cell>
          <cell r="L1428">
            <v>0</v>
          </cell>
          <cell r="M1428">
            <v>0</v>
          </cell>
          <cell r="N1428">
            <v>0</v>
          </cell>
        </row>
        <row r="1429">
          <cell r="G1429" t="str">
            <v>4550516483782</v>
          </cell>
          <cell r="H1429" t="str">
            <v>4550516483782</v>
          </cell>
          <cell r="I1429" t="str">
            <v>SHISEIDO – Xịt dưỡng tóc Tsubaki 210ml</v>
          </cell>
          <cell r="J1429" t="str">
            <v>PCS</v>
          </cell>
          <cell r="K1429">
            <v>179000</v>
          </cell>
          <cell r="L1429">
            <v>5</v>
          </cell>
          <cell r="M1429">
            <v>0</v>
          </cell>
          <cell r="N1429">
            <v>5</v>
          </cell>
        </row>
        <row r="1430">
          <cell r="G1430" t="str">
            <v>4901301286932</v>
          </cell>
          <cell r="H1430" t="str">
            <v>4901301286932</v>
          </cell>
          <cell r="I1430" t="str">
            <v>KAO- Th nhuộm tóc bạc Blaune tạo bọt (Nâu no 5)</v>
          </cell>
          <cell r="J1430" t="str">
            <v>PCS</v>
          </cell>
          <cell r="K1430">
            <v>290000</v>
          </cell>
          <cell r="L1430">
            <v>0</v>
          </cell>
          <cell r="M1430">
            <v>0</v>
          </cell>
          <cell r="N1430">
            <v>0</v>
          </cell>
        </row>
        <row r="1431">
          <cell r="G1431" t="str">
            <v>4987205041150</v>
          </cell>
          <cell r="H1431" t="str">
            <v>4987205041150</v>
          </cell>
          <cell r="I1431" t="str">
            <v>HOYU- Kem Nhuộm Tóc Bigen Speedy 4N Nâu Caramen</v>
          </cell>
          <cell r="J1431" t="str">
            <v>PCS</v>
          </cell>
          <cell r="K1431">
            <v>285000</v>
          </cell>
          <cell r="L1431">
            <v>11</v>
          </cell>
          <cell r="M1431">
            <v>0</v>
          </cell>
          <cell r="N1431">
            <v>11</v>
          </cell>
        </row>
        <row r="1432">
          <cell r="G1432" t="str">
            <v>4904651440382</v>
          </cell>
          <cell r="H1432" t="str">
            <v>4904651440382</v>
          </cell>
          <cell r="I1432" t="str">
            <v>SALONDEPRO- Kem nhuộm tóc phủ bạc F7(đen tự nhiên)</v>
          </cell>
          <cell r="J1432" t="str">
            <v>PCS</v>
          </cell>
          <cell r="K1432">
            <v>185000</v>
          </cell>
          <cell r="L1432">
            <v>7</v>
          </cell>
          <cell r="M1432">
            <v>0</v>
          </cell>
          <cell r="N1432">
            <v>7</v>
          </cell>
        </row>
        <row r="1433">
          <cell r="G1433" t="str">
            <v>4901301286925</v>
          </cell>
          <cell r="H1433" t="str">
            <v>4901301286925</v>
          </cell>
          <cell r="I1433" t="str">
            <v>KAO- Th nhuộm tóc bạc Blaune tạo bọt (nâu 4)</v>
          </cell>
          <cell r="J1433" t="str">
            <v>PCS</v>
          </cell>
          <cell r="K1433">
            <v>300000</v>
          </cell>
          <cell r="L1433">
            <v>0</v>
          </cell>
          <cell r="M1433">
            <v>0</v>
          </cell>
          <cell r="N1433">
            <v>0</v>
          </cell>
        </row>
        <row r="1434">
          <cell r="G1434" t="str">
            <v>4901301286994</v>
          </cell>
          <cell r="H1434" t="str">
            <v>4901301286994</v>
          </cell>
          <cell r="I1434" t="str">
            <v>KAO- Th nhuộm tóc bạc Blaune tạo bọt (Nâu đen no7)</v>
          </cell>
          <cell r="J1434" t="str">
            <v>PCS</v>
          </cell>
          <cell r="K1434">
            <v>290000</v>
          </cell>
          <cell r="L1434">
            <v>0</v>
          </cell>
          <cell r="M1434">
            <v>0</v>
          </cell>
          <cell r="N1434">
            <v>0</v>
          </cell>
        </row>
        <row r="1435">
          <cell r="G1435" t="str">
            <v>4904651418107</v>
          </cell>
          <cell r="H1435" t="str">
            <v>4904651418107</v>
          </cell>
          <cell r="I1435" t="str">
            <v>SALONDEPRO- Kem nhuộm tóc phủ bạc F4(nâu nhạt )</v>
          </cell>
          <cell r="J1435" t="str">
            <v>PCS</v>
          </cell>
          <cell r="K1435">
            <v>185000</v>
          </cell>
          <cell r="L1435">
            <v>11</v>
          </cell>
          <cell r="M1435">
            <v>0</v>
          </cell>
          <cell r="N1435">
            <v>11</v>
          </cell>
        </row>
        <row r="1436">
          <cell r="G1436" t="str">
            <v>4904651124350</v>
          </cell>
          <cell r="H1436" t="str">
            <v>4904651124350</v>
          </cell>
          <cell r="I1436" t="str">
            <v>SALONDEPRO- Nhuộm tóc dạng bọt F6 (nâu đen)</v>
          </cell>
          <cell r="J1436" t="str">
            <v>PCS</v>
          </cell>
          <cell r="K1436">
            <v>290000</v>
          </cell>
          <cell r="L1436">
            <v>18</v>
          </cell>
          <cell r="M1436">
            <v>-1</v>
          </cell>
          <cell r="N1436">
            <v>17</v>
          </cell>
        </row>
        <row r="1437">
          <cell r="G1437" t="str">
            <v>4987205041174</v>
          </cell>
          <cell r="H1437" t="str">
            <v>4987205041174</v>
          </cell>
          <cell r="I1437" t="str">
            <v>HOYU- Kem Nhuộm Tóc Bigen Speedy  6 Nâu Đen</v>
          </cell>
          <cell r="J1437" t="str">
            <v>PCS</v>
          </cell>
          <cell r="K1437">
            <v>285000</v>
          </cell>
          <cell r="L1437">
            <v>13</v>
          </cell>
          <cell r="M1437">
            <v>0</v>
          </cell>
          <cell r="N1437">
            <v>13</v>
          </cell>
        </row>
        <row r="1438">
          <cell r="G1438" t="str">
            <v>4901301283733</v>
          </cell>
          <cell r="H1438" t="str">
            <v>4901301283733</v>
          </cell>
          <cell r="I1438" t="str">
            <v>KAO- Th nhuộm tóc bạc Blaune-kem (nâu đậm no.6)</v>
          </cell>
          <cell r="J1438" t="str">
            <v>PCS</v>
          </cell>
          <cell r="K1438">
            <v>260000</v>
          </cell>
          <cell r="L1438">
            <v>0</v>
          </cell>
          <cell r="M1438">
            <v>0</v>
          </cell>
          <cell r="N1438">
            <v>0</v>
          </cell>
        </row>
        <row r="1439">
          <cell r="G1439" t="str">
            <v>4904651124282</v>
          </cell>
          <cell r="H1439" t="str">
            <v>4904651124282</v>
          </cell>
          <cell r="I1439" t="str">
            <v>SALONDEPRO- Nhuộm tóc dạng bọt F3 (nâu sáng)</v>
          </cell>
          <cell r="J1439" t="str">
            <v>PCS</v>
          </cell>
          <cell r="K1439">
            <v>290000</v>
          </cell>
          <cell r="L1439">
            <v>21</v>
          </cell>
          <cell r="M1439">
            <v>0</v>
          </cell>
          <cell r="N1439">
            <v>21</v>
          </cell>
        </row>
        <row r="1440">
          <cell r="G1440" t="str">
            <v>4949176022477</v>
          </cell>
          <cell r="H1440" t="str">
            <v>4949176022477</v>
          </cell>
          <cell r="I1440" t="str">
            <v>TO-PLAN- Bút chấm chân tóc phủ bạc màu đen</v>
          </cell>
          <cell r="J1440" t="str">
            <v>PCS</v>
          </cell>
          <cell r="K1440">
            <v>140000</v>
          </cell>
          <cell r="L1440">
            <v>0</v>
          </cell>
          <cell r="M1440">
            <v>0</v>
          </cell>
          <cell r="N1440">
            <v>0</v>
          </cell>
        </row>
        <row r="1441">
          <cell r="G1441" t="str">
            <v>4987205080302</v>
          </cell>
          <cell r="H1441" t="str">
            <v>4987205080302</v>
          </cell>
          <cell r="I1441" t="str">
            <v>HOYU-Thuốc nhuộm bạc Bigen dạng kem-hạt dẻ 3G</v>
          </cell>
          <cell r="J1441" t="str">
            <v>PCS</v>
          </cell>
          <cell r="K1441">
            <v>225000</v>
          </cell>
          <cell r="L1441">
            <v>1</v>
          </cell>
          <cell r="M1441">
            <v>-1</v>
          </cell>
          <cell r="N1441">
            <v>0</v>
          </cell>
        </row>
        <row r="1442">
          <cell r="G1442" t="str">
            <v>4901301293169</v>
          </cell>
          <cell r="H1442" t="str">
            <v>4901301293169</v>
          </cell>
          <cell r="I1442" t="str">
            <v>KAO- Th nhuộm tóc bạc Blaune-kem (nâu sẫm)</v>
          </cell>
          <cell r="J1442" t="str">
            <v>PCS</v>
          </cell>
          <cell r="K1442">
            <v>260000</v>
          </cell>
          <cell r="L1442">
            <v>0</v>
          </cell>
          <cell r="M1442">
            <v>0</v>
          </cell>
          <cell r="N1442">
            <v>0</v>
          </cell>
        </row>
        <row r="1443">
          <cell r="G1443" t="str">
            <v>4904651443338</v>
          </cell>
          <cell r="H1443" t="str">
            <v>4904651443338</v>
          </cell>
          <cell r="I1443" t="str">
            <v>SALONDEPRO- Kem nhuộm tóc phủ bạc F4R(nâu ánh tím)</v>
          </cell>
          <cell r="J1443" t="str">
            <v>PCS</v>
          </cell>
          <cell r="K1443">
            <v>185000</v>
          </cell>
          <cell r="L1443">
            <v>8</v>
          </cell>
          <cell r="M1443">
            <v>0</v>
          </cell>
          <cell r="N1443">
            <v>8</v>
          </cell>
        </row>
        <row r="1444">
          <cell r="G1444" t="str">
            <v>4938536657404</v>
          </cell>
          <cell r="H1444" t="str">
            <v>4938536657404</v>
          </cell>
          <cell r="I1444" t="str">
            <v>KOMI- Dầu gội phủ bạc thảo dược-Đen (500ml)</v>
          </cell>
          <cell r="J1444" t="str">
            <v>PCS</v>
          </cell>
          <cell r="K1444">
            <v>610000</v>
          </cell>
          <cell r="L1444">
            <v>9</v>
          </cell>
          <cell r="M1444">
            <v>-1</v>
          </cell>
          <cell r="N1444">
            <v>8</v>
          </cell>
        </row>
        <row r="1445">
          <cell r="G1445" t="str">
            <v>4987205080401</v>
          </cell>
          <cell r="H1445" t="str">
            <v>4987205080401</v>
          </cell>
          <cell r="I1445" t="str">
            <v>HOYU-Thuốc nhuộm bạc Bigen dạng kem hạtdẻNatural4G</v>
          </cell>
          <cell r="J1445" t="str">
            <v>PCS</v>
          </cell>
          <cell r="K1445">
            <v>225000</v>
          </cell>
          <cell r="L1445">
            <v>11</v>
          </cell>
          <cell r="M1445">
            <v>0</v>
          </cell>
          <cell r="N1445">
            <v>11</v>
          </cell>
        </row>
        <row r="1446">
          <cell r="G1446" t="str">
            <v>4904651443321</v>
          </cell>
          <cell r="H1446" t="str">
            <v>4904651443321</v>
          </cell>
          <cell r="I1446" t="str">
            <v>SALONDEPRO- Kem nhuộm tóc phủ bạc F3 (nâu sáng)</v>
          </cell>
          <cell r="J1446" t="str">
            <v>PCS</v>
          </cell>
          <cell r="K1446">
            <v>185000</v>
          </cell>
          <cell r="L1446">
            <v>17</v>
          </cell>
          <cell r="M1446">
            <v>0</v>
          </cell>
          <cell r="N1446">
            <v>17</v>
          </cell>
        </row>
        <row r="1447">
          <cell r="G1447" t="str">
            <v>4991193612285</v>
          </cell>
          <cell r="H1447" t="str">
            <v>4991193612285</v>
          </cell>
          <cell r="I1447" t="str">
            <v>KOMI- DẦU GỘI PHỦ ĐEN THẢO DƯỢC-NÂU ĐEN 500ML N23</v>
          </cell>
          <cell r="J1447" t="str">
            <v>PCS</v>
          </cell>
          <cell r="K1447">
            <v>650000</v>
          </cell>
          <cell r="L1447">
            <v>0</v>
          </cell>
          <cell r="M1447">
            <v>0</v>
          </cell>
          <cell r="N1447">
            <v>0</v>
          </cell>
        </row>
        <row r="1448">
          <cell r="G1448" t="str">
            <v>4904651418121</v>
          </cell>
          <cell r="H1448" t="str">
            <v>4904651418121</v>
          </cell>
          <cell r="I1448" t="str">
            <v>SALONDEPRO- Kem nhuộm tóc phủ bạc F6 ( nâu đen)</v>
          </cell>
          <cell r="J1448" t="str">
            <v>PCS</v>
          </cell>
          <cell r="K1448">
            <v>185000</v>
          </cell>
          <cell r="L1448">
            <v>4</v>
          </cell>
          <cell r="M1448">
            <v>0</v>
          </cell>
          <cell r="N1448">
            <v>4</v>
          </cell>
        </row>
        <row r="1449">
          <cell r="G1449" t="str">
            <v>4904651418084</v>
          </cell>
          <cell r="H1449" t="str">
            <v>4904651418084</v>
          </cell>
          <cell r="I1449" t="str">
            <v>SALONDEPRO- Kem nhuộm tóc phủ bạc F2(nâu sáng nhất</v>
          </cell>
          <cell r="J1449" t="str">
            <v>PCS</v>
          </cell>
          <cell r="K1449">
            <v>185000</v>
          </cell>
          <cell r="L1449">
            <v>13</v>
          </cell>
          <cell r="M1449">
            <v>0</v>
          </cell>
          <cell r="N1449">
            <v>13</v>
          </cell>
        </row>
        <row r="1450">
          <cell r="G1450" t="str">
            <v>4904651124268</v>
          </cell>
          <cell r="H1450" t="str">
            <v>4904651124268</v>
          </cell>
          <cell r="I1450" t="str">
            <v>SALONDEPRO- Nhuộm tóc dạng bọt F2(nâu sáng nhất)</v>
          </cell>
          <cell r="J1450" t="str">
            <v>PCS</v>
          </cell>
          <cell r="K1450">
            <v>290000</v>
          </cell>
          <cell r="L1450">
            <v>24</v>
          </cell>
          <cell r="M1450">
            <v>0</v>
          </cell>
          <cell r="N1450">
            <v>24</v>
          </cell>
        </row>
        <row r="1451">
          <cell r="G1451" t="str">
            <v>4938536657077</v>
          </cell>
          <cell r="H1451" t="str">
            <v>4938536657077</v>
          </cell>
          <cell r="I1451" t="str">
            <v>KOMI- Dầu gội phủ bạc màu nâu đen 25mlx10 gói</v>
          </cell>
          <cell r="J1451" t="str">
            <v>PCS</v>
          </cell>
          <cell r="K1451">
            <v>340000</v>
          </cell>
          <cell r="L1451">
            <v>0</v>
          </cell>
          <cell r="M1451">
            <v>0</v>
          </cell>
          <cell r="N1451">
            <v>0</v>
          </cell>
        </row>
        <row r="1452">
          <cell r="G1452" t="str">
            <v>4938536657084</v>
          </cell>
          <cell r="H1452" t="str">
            <v>4938536657084</v>
          </cell>
          <cell r="I1452" t="str">
            <v>KOMI- Dầu gội phủ bạc màu đen tự nhiên 25mlx10 gói</v>
          </cell>
          <cell r="J1452" t="str">
            <v>PCS</v>
          </cell>
          <cell r="K1452">
            <v>340000</v>
          </cell>
          <cell r="L1452">
            <v>0</v>
          </cell>
          <cell r="M1452">
            <v>0</v>
          </cell>
          <cell r="N1452">
            <v>0</v>
          </cell>
        </row>
        <row r="1453">
          <cell r="G1453" t="str">
            <v>4904651124343</v>
          </cell>
          <cell r="H1453" t="str">
            <v>4904651124343</v>
          </cell>
          <cell r="I1453" t="str">
            <v>SALONDEPRO- Nhuộm tóc dạng bọt F5 (nâu tự nhiên)</v>
          </cell>
          <cell r="J1453" t="str">
            <v>PCS</v>
          </cell>
          <cell r="K1453">
            <v>290000</v>
          </cell>
          <cell r="L1453">
            <v>15</v>
          </cell>
          <cell r="M1453">
            <v>0</v>
          </cell>
          <cell r="N1453">
            <v>15</v>
          </cell>
        </row>
        <row r="1454">
          <cell r="G1454" t="str">
            <v>4987205041167</v>
          </cell>
          <cell r="H1454" t="str">
            <v>4987205041167</v>
          </cell>
          <cell r="I1454" t="str">
            <v>HOYU- Kem Nhuộm Tóc Bigen Speedy 5 Nâu Sẫm</v>
          </cell>
          <cell r="J1454" t="str">
            <v>PCS</v>
          </cell>
          <cell r="K1454">
            <v>285000</v>
          </cell>
          <cell r="L1454">
            <v>11</v>
          </cell>
          <cell r="M1454">
            <v>-1</v>
          </cell>
          <cell r="N1454">
            <v>10</v>
          </cell>
        </row>
        <row r="1455">
          <cell r="G1455" t="str">
            <v>4901301286949</v>
          </cell>
          <cell r="H1455" t="str">
            <v>4901301286949</v>
          </cell>
          <cell r="I1455" t="str">
            <v>KAO- Th nhuộm tóc bạc Blaune tạo bọt (Nâu đậm no6)</v>
          </cell>
          <cell r="J1455" t="str">
            <v>PCS</v>
          </cell>
          <cell r="K1455">
            <v>290000</v>
          </cell>
          <cell r="L1455">
            <v>0</v>
          </cell>
          <cell r="M1455">
            <v>0</v>
          </cell>
          <cell r="N1455">
            <v>0</v>
          </cell>
        </row>
        <row r="1456">
          <cell r="G1456" t="str">
            <v>4938536657110</v>
          </cell>
          <cell r="H1456" t="str">
            <v>4938536657110</v>
          </cell>
          <cell r="I1456" t="str">
            <v>KOMI- Dầu gội phủ đen thảo dược- Nâu đen (500ml)</v>
          </cell>
          <cell r="J1456" t="str">
            <v>PCS</v>
          </cell>
          <cell r="K1456">
            <v>650000</v>
          </cell>
          <cell r="L1456">
            <v>0</v>
          </cell>
          <cell r="M1456">
            <v>0</v>
          </cell>
          <cell r="N1456">
            <v>0</v>
          </cell>
        </row>
        <row r="1457">
          <cell r="G1457" t="str">
            <v>4938536657127</v>
          </cell>
          <cell r="H1457" t="str">
            <v>4938536657127</v>
          </cell>
          <cell r="I1457" t="str">
            <v>KOMI- Dầu gội phủ bạc màu nâu đen 25mlx10 gói</v>
          </cell>
          <cell r="J1457" t="str">
            <v>PCS</v>
          </cell>
          <cell r="K1457">
            <v>340000</v>
          </cell>
          <cell r="L1457">
            <v>0</v>
          </cell>
          <cell r="M1457">
            <v>0</v>
          </cell>
          <cell r="N1457">
            <v>0</v>
          </cell>
        </row>
        <row r="1458">
          <cell r="G1458" t="str">
            <v>4904651418114</v>
          </cell>
          <cell r="H1458" t="str">
            <v>4904651418114</v>
          </cell>
          <cell r="I1458" t="str">
            <v>SALONDEPRO- Kem nhuộm tóc phủ bạc F5(nâu tự nhiên)</v>
          </cell>
          <cell r="J1458" t="str">
            <v>PCS</v>
          </cell>
          <cell r="K1458">
            <v>185000</v>
          </cell>
          <cell r="L1458">
            <v>13</v>
          </cell>
          <cell r="M1458">
            <v>0</v>
          </cell>
          <cell r="N1458">
            <v>13</v>
          </cell>
        </row>
        <row r="1459">
          <cell r="G1459" t="str">
            <v>4987205080609</v>
          </cell>
          <cell r="H1459" t="str">
            <v>4987205080609</v>
          </cell>
          <cell r="I1459" t="str">
            <v>HOYU-Thuốc nhuộm bạc Bigen dạng kem-nâuNatural 6G</v>
          </cell>
          <cell r="J1459" t="str">
            <v>PCS</v>
          </cell>
          <cell r="K1459">
            <v>225000</v>
          </cell>
          <cell r="L1459">
            <v>32</v>
          </cell>
          <cell r="M1459">
            <v>-1</v>
          </cell>
          <cell r="N1459">
            <v>31</v>
          </cell>
        </row>
        <row r="1460">
          <cell r="G1460" t="str">
            <v>4987205041143</v>
          </cell>
          <cell r="H1460" t="str">
            <v>4987205041143</v>
          </cell>
          <cell r="I1460" t="str">
            <v>HOYU- Kem Nhuộm Tóc Bigen Speedy 4NA Nâu</v>
          </cell>
          <cell r="J1460" t="str">
            <v>PCS</v>
          </cell>
          <cell r="K1460">
            <v>285000</v>
          </cell>
          <cell r="L1460">
            <v>11</v>
          </cell>
          <cell r="M1460">
            <v>0</v>
          </cell>
          <cell r="N1460">
            <v>11</v>
          </cell>
        </row>
        <row r="1461">
          <cell r="G1461" t="str">
            <v>4987205041181</v>
          </cell>
          <cell r="H1461" t="str">
            <v>4987205041181</v>
          </cell>
          <cell r="I1461" t="str">
            <v>HOYU- Kem Nhuộm Tóc Bigen Speedy 7- Nâu đen sẫm</v>
          </cell>
          <cell r="J1461" t="str">
            <v>PCS</v>
          </cell>
          <cell r="K1461">
            <v>285000</v>
          </cell>
          <cell r="L1461">
            <v>12</v>
          </cell>
          <cell r="M1461">
            <v>0</v>
          </cell>
          <cell r="N1461">
            <v>12</v>
          </cell>
        </row>
        <row r="1462">
          <cell r="G1462" t="str">
            <v>4938536657134</v>
          </cell>
          <cell r="H1462" t="str">
            <v>4938536657134</v>
          </cell>
          <cell r="I1462" t="str">
            <v>KOMI- DẦU GỘI PHỦ ĐEN THẢO DƯỢC- ÁNH TÍM 500ML</v>
          </cell>
          <cell r="J1462" t="str">
            <v>PCS</v>
          </cell>
          <cell r="K1462">
            <v>650000</v>
          </cell>
          <cell r="L1462">
            <v>0</v>
          </cell>
          <cell r="M1462">
            <v>0</v>
          </cell>
          <cell r="N1462">
            <v>0</v>
          </cell>
        </row>
        <row r="1463">
          <cell r="G1463" t="str">
            <v>4904651418138</v>
          </cell>
          <cell r="H1463" t="str">
            <v>4904651418138</v>
          </cell>
          <cell r="I1463" t="str">
            <v>SALONDEPRO- Kem nhuộm tóc phủ bạc F5K( nâu hạt dẻ)</v>
          </cell>
          <cell r="J1463" t="str">
            <v>PCS</v>
          </cell>
          <cell r="K1463">
            <v>185000</v>
          </cell>
          <cell r="L1463">
            <v>21</v>
          </cell>
          <cell r="M1463">
            <v>0</v>
          </cell>
          <cell r="N1463">
            <v>21</v>
          </cell>
        </row>
        <row r="1464">
          <cell r="G1464" t="str">
            <v>4987205081729</v>
          </cell>
          <cell r="H1464" t="str">
            <v>4987205081729</v>
          </cell>
          <cell r="I1464" t="str">
            <v>HOYU- Thuốc nhuộm phủ bạc Bigen dạng kem tone nâu tự nhiên 5NA</v>
          </cell>
          <cell r="J1464" t="str">
            <v>PCS</v>
          </cell>
          <cell r="K1464">
            <v>225000</v>
          </cell>
          <cell r="L1464">
            <v>8</v>
          </cell>
          <cell r="M1464">
            <v>0</v>
          </cell>
          <cell r="N1464">
            <v>8</v>
          </cell>
        </row>
        <row r="1465">
          <cell r="G1465" t="str">
            <v>4938536657080</v>
          </cell>
          <cell r="H1465" t="str">
            <v>4938536657080</v>
          </cell>
          <cell r="I1465" t="str">
            <v>KOMI- Dầu gội phủ bạc màu đen tự nhiên 25mlx10 gói</v>
          </cell>
          <cell r="J1465" t="str">
            <v>PCS</v>
          </cell>
          <cell r="K1465">
            <v>340000</v>
          </cell>
          <cell r="L1465">
            <v>0</v>
          </cell>
          <cell r="M1465">
            <v>0</v>
          </cell>
          <cell r="N1465">
            <v>0</v>
          </cell>
        </row>
        <row r="1466">
          <cell r="G1466" t="str">
            <v>4938536657103</v>
          </cell>
          <cell r="H1466" t="str">
            <v>4938536657103</v>
          </cell>
          <cell r="I1466" t="str">
            <v>KOMI- Dầu gội phủ đen thảo dược-Nâu hạt dẻ (500ml)</v>
          </cell>
          <cell r="J1466" t="str">
            <v>PCS</v>
          </cell>
          <cell r="K1466">
            <v>650000</v>
          </cell>
          <cell r="L1466">
            <v>0</v>
          </cell>
          <cell r="M1466">
            <v>0</v>
          </cell>
          <cell r="N1466">
            <v>0</v>
          </cell>
        </row>
        <row r="1467">
          <cell r="G1467" t="str">
            <v>4938536657158</v>
          </cell>
          <cell r="H1467" t="str">
            <v>4938536657158</v>
          </cell>
          <cell r="I1467" t="str">
            <v>KOMI- Dầu gội phủ đen thảo dược-Nâu Coffee (500ml)</v>
          </cell>
          <cell r="J1467" t="str">
            <v>PCS</v>
          </cell>
          <cell r="K1467">
            <v>610000</v>
          </cell>
          <cell r="L1467">
            <v>0</v>
          </cell>
          <cell r="M1467">
            <v>0</v>
          </cell>
          <cell r="N1467">
            <v>0</v>
          </cell>
        </row>
        <row r="1468">
          <cell r="G1468" t="str">
            <v>4987205080708</v>
          </cell>
          <cell r="H1468" t="str">
            <v>4987205080708</v>
          </cell>
          <cell r="I1468" t="str">
            <v>HOYU- Thuốc nhuộm phủ bạc Bigen dạng kem tone nâu sẫm 7G</v>
          </cell>
          <cell r="J1468" t="str">
            <v>PCS</v>
          </cell>
          <cell r="K1468">
            <v>225000</v>
          </cell>
          <cell r="L1468">
            <v>15</v>
          </cell>
          <cell r="M1468">
            <v>-1</v>
          </cell>
          <cell r="N1468">
            <v>14</v>
          </cell>
        </row>
        <row r="1469">
          <cell r="G1469" t="str">
            <v>4901301283726</v>
          </cell>
          <cell r="H1469" t="str">
            <v>4901301283726</v>
          </cell>
          <cell r="I1469" t="str">
            <v>KAO- Th nhuộm tóc bạc Blaune-kem (nâu no.5)</v>
          </cell>
          <cell r="J1469" t="str">
            <v>PCS</v>
          </cell>
          <cell r="K1469">
            <v>260000</v>
          </cell>
          <cell r="L1469">
            <v>0</v>
          </cell>
          <cell r="M1469">
            <v>0</v>
          </cell>
          <cell r="N1469">
            <v>0</v>
          </cell>
        </row>
        <row r="1470">
          <cell r="G1470" t="str">
            <v>4987205080500</v>
          </cell>
          <cell r="H1470" t="str">
            <v>4987205080500</v>
          </cell>
          <cell r="I1470" t="str">
            <v>HOYU-Thuốc nhuộm bạc Bigen dạng kem-hạt dẻ đậm 5G</v>
          </cell>
          <cell r="J1470" t="str">
            <v>PCS</v>
          </cell>
          <cell r="K1470">
            <v>225000</v>
          </cell>
          <cell r="L1470">
            <v>15</v>
          </cell>
          <cell r="M1470">
            <v>-2</v>
          </cell>
          <cell r="N1470">
            <v>13</v>
          </cell>
        </row>
        <row r="1471">
          <cell r="G1471" t="str">
            <v>4987205041136</v>
          </cell>
          <cell r="H1471" t="str">
            <v>4987205041136</v>
          </cell>
          <cell r="I1471" t="str">
            <v>HOYU- Kem Nhuộm Tóc Bigen Speedy 3 Nâu Nhạt</v>
          </cell>
          <cell r="J1471" t="str">
            <v>PCS</v>
          </cell>
          <cell r="K1471">
            <v>285000</v>
          </cell>
          <cell r="L1471">
            <v>17</v>
          </cell>
          <cell r="M1471">
            <v>0</v>
          </cell>
          <cell r="N1471">
            <v>17</v>
          </cell>
        </row>
        <row r="1472">
          <cell r="G1472" t="str">
            <v>4938536657059</v>
          </cell>
          <cell r="H1472" t="str">
            <v>4938536657059</v>
          </cell>
          <cell r="I1472" t="str">
            <v>KOMI- Dầu gội phủ đen thảo dược- Đen (500ml)</v>
          </cell>
          <cell r="J1472" t="str">
            <v>PCS</v>
          </cell>
          <cell r="K1472">
            <v>650000</v>
          </cell>
          <cell r="L1472">
            <v>0</v>
          </cell>
          <cell r="M1472">
            <v>0</v>
          </cell>
          <cell r="N1472">
            <v>0</v>
          </cell>
        </row>
        <row r="1473">
          <cell r="G1473" t="str">
            <v>4938536657172</v>
          </cell>
          <cell r="H1473" t="str">
            <v>4938536657172</v>
          </cell>
          <cell r="I1473" t="str">
            <v>KOMI- Dầu gội phủ bạc màu nâu cà phê 25mlx10 gói</v>
          </cell>
          <cell r="J1473" t="str">
            <v>PCS</v>
          </cell>
          <cell r="K1473">
            <v>340000</v>
          </cell>
          <cell r="L1473">
            <v>0</v>
          </cell>
          <cell r="M1473">
            <v>0</v>
          </cell>
          <cell r="N1473">
            <v>0</v>
          </cell>
        </row>
        <row r="1474">
          <cell r="G1474" t="str">
            <v>4938536657428</v>
          </cell>
          <cell r="H1474" t="str">
            <v>4938536657428</v>
          </cell>
          <cell r="I1474" t="str">
            <v>KOMI- Dầu gội phủ bạc thảo dược-Nâu đen(500ml)</v>
          </cell>
          <cell r="J1474" t="str">
            <v>PCS</v>
          </cell>
          <cell r="K1474">
            <v>610000</v>
          </cell>
          <cell r="L1474">
            <v>17</v>
          </cell>
          <cell r="M1474">
            <v>-1</v>
          </cell>
          <cell r="N1474">
            <v>16</v>
          </cell>
        </row>
        <row r="1475">
          <cell r="G1475" t="str">
            <v>4904651124305</v>
          </cell>
          <cell r="H1475" t="str">
            <v>4904651124305</v>
          </cell>
          <cell r="I1475" t="str">
            <v>SALONDEPRO- Nhuộm tóc dạng bọt F4 (nâu nhạt)</v>
          </cell>
          <cell r="J1475" t="str">
            <v>PCS</v>
          </cell>
          <cell r="K1475">
            <v>290000</v>
          </cell>
          <cell r="L1475">
            <v>25</v>
          </cell>
          <cell r="M1475">
            <v>0</v>
          </cell>
          <cell r="N1475">
            <v>25</v>
          </cell>
        </row>
        <row r="1476">
          <cell r="G1476" t="str">
            <v>4938536657411</v>
          </cell>
          <cell r="H1476" t="str">
            <v>4938536657411</v>
          </cell>
          <cell r="I1476" t="str">
            <v>KOMI- Dầu gội phủ bạc thảo dược-Nâu hạt dẻ(500ml)</v>
          </cell>
          <cell r="J1476" t="str">
            <v>PCS</v>
          </cell>
          <cell r="K1476">
            <v>610000</v>
          </cell>
          <cell r="L1476">
            <v>0</v>
          </cell>
          <cell r="M1476">
            <v>0</v>
          </cell>
          <cell r="N1476">
            <v>0</v>
          </cell>
        </row>
        <row r="1477">
          <cell r="G1477" t="str">
            <v>4904651418091</v>
          </cell>
          <cell r="H1477" t="str">
            <v>4904651418091</v>
          </cell>
          <cell r="I1477" t="str">
            <v>SALONDEPRO- Kem nhuộm tóc phủ bạc F3B (nâu be)</v>
          </cell>
          <cell r="J1477" t="str">
            <v>PCS</v>
          </cell>
          <cell r="K1477">
            <v>185000</v>
          </cell>
          <cell r="L1477">
            <v>17</v>
          </cell>
          <cell r="M1477">
            <v>0</v>
          </cell>
          <cell r="N1477">
            <v>17</v>
          </cell>
        </row>
        <row r="1478">
          <cell r="G1478" t="str">
            <v>4900662505928</v>
          </cell>
          <cell r="H1478" t="str">
            <v>4900662505928</v>
          </cell>
          <cell r="I1478" t="str">
            <v>TANAKA- Lược massage đầu chứa tinh dầu hoa trà</v>
          </cell>
          <cell r="J1478" t="str">
            <v>PCS</v>
          </cell>
          <cell r="K1478">
            <v>99000</v>
          </cell>
          <cell r="L1478">
            <v>0</v>
          </cell>
          <cell r="M1478">
            <v>0</v>
          </cell>
          <cell r="N1478">
            <v>0</v>
          </cell>
        </row>
        <row r="1479">
          <cell r="G1479" t="str">
            <v>4970270003772</v>
          </cell>
          <cell r="H1479" t="str">
            <v>4970270003772</v>
          </cell>
          <cell r="I1479" t="str">
            <v>BIORICA-Lược chải đầu</v>
          </cell>
          <cell r="J1479" t="str">
            <v>PCS</v>
          </cell>
          <cell r="K1479">
            <v>89000</v>
          </cell>
          <cell r="L1479">
            <v>0</v>
          </cell>
          <cell r="M1479">
            <v>0</v>
          </cell>
          <cell r="N1479">
            <v>0</v>
          </cell>
        </row>
        <row r="1480">
          <cell r="G1480" t="str">
            <v>4901331000607</v>
          </cell>
          <cell r="H1480" t="str">
            <v>4901331000607</v>
          </cell>
          <cell r="I1480" t="str">
            <v xml:space="preserve">KAI- Dao cạo râu 5 lưỡi kép </v>
          </cell>
          <cell r="J1480" t="str">
            <v>PCS</v>
          </cell>
          <cell r="K1480">
            <v>220000</v>
          </cell>
          <cell r="L1480">
            <v>12</v>
          </cell>
          <cell r="M1480">
            <v>0</v>
          </cell>
          <cell r="N1480">
            <v>12</v>
          </cell>
        </row>
        <row r="1481">
          <cell r="G1481" t="str">
            <v>4901331002540</v>
          </cell>
          <cell r="H1481" t="str">
            <v>4901331002540</v>
          </cell>
          <cell r="I1481" t="str">
            <v>KAI - Dao cạo lông mày lưỡi đơn thân nhựa</v>
          </cell>
          <cell r="J1481" t="str">
            <v>PCS</v>
          </cell>
          <cell r="K1481">
            <v>20000</v>
          </cell>
          <cell r="L1481">
            <v>14</v>
          </cell>
          <cell r="M1481">
            <v>0</v>
          </cell>
          <cell r="N1481">
            <v>14</v>
          </cell>
        </row>
        <row r="1482">
          <cell r="G1482" t="str">
            <v>4901331006616</v>
          </cell>
          <cell r="H1482" t="str">
            <v>4901331006616</v>
          </cell>
          <cell r="I1482" t="str">
            <v>KAI- DAO CẠO NỮ BEAUTY GUARD BTMG-5F (5 chiếc/gói)</v>
          </cell>
          <cell r="J1482" t="str">
            <v>PCS</v>
          </cell>
          <cell r="K1482">
            <v>55000</v>
          </cell>
          <cell r="L1482">
            <v>13</v>
          </cell>
          <cell r="M1482">
            <v>0</v>
          </cell>
          <cell r="N1482">
            <v>13</v>
          </cell>
        </row>
        <row r="1483">
          <cell r="G1483" t="str">
            <v>4901331002366</v>
          </cell>
          <cell r="H1483" t="str">
            <v>4901331002366</v>
          </cell>
          <cell r="I1483" t="str">
            <v>S SELECT-Dao cạo lông mày 6 chiếc</v>
          </cell>
          <cell r="J1483" t="str">
            <v>PCS</v>
          </cell>
          <cell r="K1483">
            <v>99000</v>
          </cell>
          <cell r="L1483">
            <v>0</v>
          </cell>
          <cell r="M1483">
            <v>0</v>
          </cell>
          <cell r="N1483">
            <v>0</v>
          </cell>
        </row>
        <row r="1484">
          <cell r="G1484" t="str">
            <v>4973202315028</v>
          </cell>
          <cell r="H1484" t="str">
            <v>4973202315028</v>
          </cell>
          <cell r="I1484" t="str">
            <v>S SELECT - Bông tẩy trang hộp 80 miếng</v>
          </cell>
          <cell r="J1484" t="str">
            <v>PCS</v>
          </cell>
          <cell r="K1484">
            <v>30000</v>
          </cell>
          <cell r="L1484">
            <v>183</v>
          </cell>
          <cell r="M1484">
            <v>0</v>
          </cell>
          <cell r="N1484">
            <v>183</v>
          </cell>
        </row>
        <row r="1485">
          <cell r="G1485" t="str">
            <v>4901331017827</v>
          </cell>
          <cell r="H1485" t="str">
            <v>4901331017827</v>
          </cell>
          <cell r="I1485" t="str">
            <v>KAI- Set 3 dao cạo lông mày cho nữ</v>
          </cell>
          <cell r="J1485" t="str">
            <v>PCS</v>
          </cell>
          <cell r="K1485">
            <v>52000</v>
          </cell>
          <cell r="L1485">
            <v>9</v>
          </cell>
          <cell r="M1485">
            <v>0</v>
          </cell>
          <cell r="N1485">
            <v>9</v>
          </cell>
        </row>
        <row r="1486">
          <cell r="G1486" t="str">
            <v>4901601301069</v>
          </cell>
          <cell r="H1486" t="str">
            <v>4901601301069</v>
          </cell>
          <cell r="I1486" t="str">
            <v>KAI- Bấm móng tay hoa văn màu trắng (M) HC3604</v>
          </cell>
          <cell r="J1486" t="str">
            <v>PCS</v>
          </cell>
          <cell r="K1486">
            <v>125000</v>
          </cell>
          <cell r="L1486">
            <v>0</v>
          </cell>
          <cell r="M1486">
            <v>0</v>
          </cell>
          <cell r="N1486">
            <v>0</v>
          </cell>
        </row>
        <row r="1487">
          <cell r="G1487" t="str">
            <v>4901601301038</v>
          </cell>
          <cell r="H1487" t="str">
            <v>4901601301038</v>
          </cell>
          <cell r="I1487" t="str">
            <v>KAI- Bấm móng tay hoa văn màu trắng (M) HC3601</v>
          </cell>
          <cell r="J1487" t="str">
            <v>PCS</v>
          </cell>
          <cell r="K1487">
            <v>125000</v>
          </cell>
          <cell r="L1487">
            <v>6</v>
          </cell>
          <cell r="M1487">
            <v>0</v>
          </cell>
          <cell r="N1487">
            <v>6</v>
          </cell>
        </row>
        <row r="1488">
          <cell r="G1488" t="str">
            <v>4901601937411</v>
          </cell>
          <cell r="H1488" t="str">
            <v>4901601937411</v>
          </cell>
          <cell r="I1488" t="str">
            <v>KAI- Bấm móng tay typeW001 màu trắng KE0108</v>
          </cell>
          <cell r="J1488" t="str">
            <v>PCS</v>
          </cell>
          <cell r="K1488">
            <v>99000</v>
          </cell>
          <cell r="L1488">
            <v>13</v>
          </cell>
          <cell r="M1488">
            <v>0</v>
          </cell>
          <cell r="N1488">
            <v>13</v>
          </cell>
        </row>
        <row r="1489">
          <cell r="G1489" t="str">
            <v>4901331007422</v>
          </cell>
          <cell r="H1489" t="str">
            <v>4901331007422</v>
          </cell>
          <cell r="I1489" t="str">
            <v>KAI- Dao cạo BEAUTY M BTM-5F1 cán hồng (5 pcs/gói)</v>
          </cell>
          <cell r="J1489" t="str">
            <v>PCS</v>
          </cell>
          <cell r="K1489">
            <v>55000</v>
          </cell>
          <cell r="L1489">
            <v>12</v>
          </cell>
          <cell r="M1489">
            <v>0</v>
          </cell>
          <cell r="N1489">
            <v>12</v>
          </cell>
        </row>
        <row r="1490">
          <cell r="G1490" t="str">
            <v>4901331017803</v>
          </cell>
          <cell r="H1490" t="str">
            <v>4901331017803</v>
          </cell>
          <cell r="I1490" t="str">
            <v>KAI- Set 3 dao cạo Body cho nữ</v>
          </cell>
          <cell r="J1490" t="str">
            <v>PCS</v>
          </cell>
          <cell r="K1490">
            <v>52000</v>
          </cell>
          <cell r="L1490">
            <v>25</v>
          </cell>
          <cell r="M1490">
            <v>0</v>
          </cell>
          <cell r="N1490">
            <v>25</v>
          </cell>
        </row>
        <row r="1491">
          <cell r="G1491" t="str">
            <v>4901601974959</v>
          </cell>
          <cell r="H1491" t="str">
            <v>4901601974959</v>
          </cell>
          <cell r="I1491" t="str">
            <v xml:space="preserve">KAI- Set 2 nhíp inox </v>
          </cell>
          <cell r="J1491" t="str">
            <v>PCS</v>
          </cell>
          <cell r="K1491">
            <v>111000</v>
          </cell>
          <cell r="L1491">
            <v>0</v>
          </cell>
          <cell r="M1491">
            <v>0</v>
          </cell>
          <cell r="N1491">
            <v>0</v>
          </cell>
        </row>
        <row r="1492">
          <cell r="G1492" t="str">
            <v>4991203144751</v>
          </cell>
          <cell r="H1492" t="str">
            <v>4991203144751</v>
          </cell>
          <cell r="I1492" t="str">
            <v>ECHO- Bấm móng tay chấm bi 0836-064</v>
          </cell>
          <cell r="J1492" t="str">
            <v>PCS</v>
          </cell>
          <cell r="K1492">
            <v>40000</v>
          </cell>
          <cell r="L1492">
            <v>9</v>
          </cell>
          <cell r="M1492">
            <v>0</v>
          </cell>
          <cell r="N1492">
            <v>9</v>
          </cell>
        </row>
        <row r="1493">
          <cell r="G1493" t="str">
            <v>4901331001307</v>
          </cell>
          <cell r="H1493" t="str">
            <v>4901331001307</v>
          </cell>
          <cell r="I1493" t="str">
            <v>KAI- Set dao cạo râu 5 lưỡi kép Xfit</v>
          </cell>
          <cell r="J1493" t="str">
            <v>PCS</v>
          </cell>
          <cell r="K1493">
            <v>169000</v>
          </cell>
          <cell r="L1493">
            <v>17</v>
          </cell>
          <cell r="M1493">
            <v>0</v>
          </cell>
          <cell r="N1493">
            <v>17</v>
          </cell>
        </row>
        <row r="1494">
          <cell r="G1494" t="str">
            <v>4901601939262</v>
          </cell>
          <cell r="H1494" t="str">
            <v>4901601939262</v>
          </cell>
          <cell r="I1494" t="str">
            <v>KAI- Bấm móng tay typeW001 màu xanh lá KE0110</v>
          </cell>
          <cell r="J1494" t="str">
            <v>PCS</v>
          </cell>
          <cell r="K1494">
            <v>99000</v>
          </cell>
          <cell r="L1494">
            <v>6</v>
          </cell>
          <cell r="M1494">
            <v>0</v>
          </cell>
          <cell r="N1494">
            <v>6</v>
          </cell>
        </row>
        <row r="1495">
          <cell r="G1495" t="str">
            <v>4901601263879</v>
          </cell>
          <cell r="H1495" t="str">
            <v>4901601263879</v>
          </cell>
          <cell r="I1495" t="str">
            <v>S SELECT-Dụng bấm móng tay(thép không gỉ)</v>
          </cell>
          <cell r="J1495" t="str">
            <v>PCS</v>
          </cell>
          <cell r="K1495">
            <v>99000</v>
          </cell>
          <cell r="L1495">
            <v>0</v>
          </cell>
          <cell r="M1495">
            <v>0</v>
          </cell>
          <cell r="N1495">
            <v>0</v>
          </cell>
        </row>
        <row r="1496">
          <cell r="G1496" t="str">
            <v>4901331001321</v>
          </cell>
          <cell r="H1496" t="str">
            <v>4901331001321</v>
          </cell>
          <cell r="I1496" t="str">
            <v>KAI - Set dao cạo râu 5 lưỡi + 1 chai bọt cạo râu</v>
          </cell>
          <cell r="J1496" t="str">
            <v>PCS</v>
          </cell>
          <cell r="K1496">
            <v>175000</v>
          </cell>
          <cell r="L1496">
            <v>15</v>
          </cell>
          <cell r="M1496">
            <v>0</v>
          </cell>
          <cell r="N1496">
            <v>15</v>
          </cell>
        </row>
        <row r="1497">
          <cell r="G1497" t="str">
            <v>4901331012532</v>
          </cell>
          <cell r="H1497" t="str">
            <v>4901331012532</v>
          </cell>
          <cell r="I1497" t="str">
            <v>KAI- Dao cạo râu 2 lưỡi bb2-5pfp4 (5 chiếc/gói)</v>
          </cell>
          <cell r="J1497" t="str">
            <v>PCS</v>
          </cell>
          <cell r="K1497">
            <v>35000</v>
          </cell>
          <cell r="L1497">
            <v>0</v>
          </cell>
          <cell r="M1497">
            <v>0</v>
          </cell>
          <cell r="N1497">
            <v>0</v>
          </cell>
        </row>
        <row r="1498">
          <cell r="G1498" t="str">
            <v>4901331000614</v>
          </cell>
          <cell r="H1498" t="str">
            <v>4901331000614</v>
          </cell>
          <cell r="I1498" t="str">
            <v xml:space="preserve">KAI- Set 4 lưỡi dao thay thế </v>
          </cell>
          <cell r="J1498" t="str">
            <v>PCS</v>
          </cell>
          <cell r="K1498">
            <v>235000</v>
          </cell>
          <cell r="L1498">
            <v>11</v>
          </cell>
          <cell r="M1498">
            <v>0</v>
          </cell>
          <cell r="N1498">
            <v>11</v>
          </cell>
        </row>
        <row r="1499">
          <cell r="G1499" t="str">
            <v>4901331003301</v>
          </cell>
          <cell r="H1499" t="str">
            <v>4901331003301</v>
          </cell>
          <cell r="I1499" t="str">
            <v>KAI- Dao cạo Kai-KII</v>
          </cell>
          <cell r="J1499" t="str">
            <v>PCS</v>
          </cell>
          <cell r="K1499">
            <v>49000</v>
          </cell>
          <cell r="L1499">
            <v>6</v>
          </cell>
          <cell r="M1499">
            <v>-1</v>
          </cell>
          <cell r="N1499">
            <v>5</v>
          </cell>
        </row>
        <row r="1500">
          <cell r="G1500" t="str">
            <v>4987176033338</v>
          </cell>
          <cell r="H1500" t="str">
            <v>4987176033338</v>
          </cell>
          <cell r="I1500" t="str">
            <v>GILLETTE - Set dao cạo râu dùng pin + 13 lưỡi thay</v>
          </cell>
          <cell r="J1500" t="str">
            <v>PCS</v>
          </cell>
          <cell r="K1500">
            <v>1100000</v>
          </cell>
          <cell r="L1500">
            <v>0</v>
          </cell>
          <cell r="M1500">
            <v>0</v>
          </cell>
          <cell r="N1500">
            <v>0</v>
          </cell>
        </row>
        <row r="1501">
          <cell r="G1501" t="str">
            <v>4991203168481</v>
          </cell>
          <cell r="H1501" t="str">
            <v>4991203168481</v>
          </cell>
          <cell r="I1501" t="str">
            <v>ECHO- Bấm móng tay Flower</v>
          </cell>
          <cell r="J1501" t="str">
            <v>PCS</v>
          </cell>
          <cell r="K1501">
            <v>40000</v>
          </cell>
          <cell r="L1501">
            <v>9</v>
          </cell>
          <cell r="M1501">
            <v>0</v>
          </cell>
          <cell r="N1501">
            <v>9</v>
          </cell>
        </row>
        <row r="1502">
          <cell r="G1502" t="str">
            <v>4991203188960</v>
          </cell>
          <cell r="H1502" t="str">
            <v>4991203188960</v>
          </cell>
          <cell r="I1502" t="str">
            <v>ECHO- Nhíp 1236-519</v>
          </cell>
          <cell r="J1502" t="str">
            <v>PCS</v>
          </cell>
          <cell r="K1502">
            <v>40000</v>
          </cell>
          <cell r="L1502">
            <v>7</v>
          </cell>
          <cell r="M1502">
            <v>0</v>
          </cell>
          <cell r="N1502">
            <v>7</v>
          </cell>
        </row>
        <row r="1503">
          <cell r="G1503" t="str">
            <v>4901601939255</v>
          </cell>
          <cell r="H1503" t="str">
            <v>4901601939255</v>
          </cell>
          <cell r="I1503" t="str">
            <v>KAI- Bấm móng tay typeW001 màu cam KE0109</v>
          </cell>
          <cell r="J1503" t="str">
            <v>PCS</v>
          </cell>
          <cell r="K1503">
            <v>99000</v>
          </cell>
          <cell r="L1503">
            <v>6</v>
          </cell>
          <cell r="M1503">
            <v>0</v>
          </cell>
          <cell r="N1503">
            <v>6</v>
          </cell>
        </row>
        <row r="1504">
          <cell r="G1504" t="str">
            <v>4901601301052</v>
          </cell>
          <cell r="H1504" t="str">
            <v>4901601301052</v>
          </cell>
          <cell r="I1504" t="str">
            <v>KAI- Bấm móng tay màu trắng (S), HC-3603</v>
          </cell>
          <cell r="J1504" t="str">
            <v>PCS</v>
          </cell>
          <cell r="K1504">
            <v>105000</v>
          </cell>
          <cell r="L1504">
            <v>0</v>
          </cell>
          <cell r="M1504">
            <v>0</v>
          </cell>
          <cell r="N1504">
            <v>0</v>
          </cell>
        </row>
        <row r="1505">
          <cell r="G1505" t="str">
            <v>4901331004186</v>
          </cell>
          <cell r="H1505" t="str">
            <v>4901331004186</v>
          </cell>
          <cell r="I1505" t="str">
            <v>KAI - Set 3 dao cạo lông mày lưỡi đơn thân nhựa</v>
          </cell>
          <cell r="J1505" t="str">
            <v>PCS</v>
          </cell>
          <cell r="K1505">
            <v>40000</v>
          </cell>
          <cell r="L1505">
            <v>28</v>
          </cell>
          <cell r="M1505">
            <v>0</v>
          </cell>
          <cell r="N1505">
            <v>28</v>
          </cell>
        </row>
        <row r="1506">
          <cell r="G1506" t="str">
            <v>8936093220303</v>
          </cell>
          <cell r="H1506" t="str">
            <v>8936093220303</v>
          </cell>
          <cell r="I1506" t="str">
            <v>AVATAR- Dao cạo râu 5 chiếc</v>
          </cell>
          <cell r="J1506" t="str">
            <v>PCS</v>
          </cell>
          <cell r="K1506">
            <v>32000</v>
          </cell>
          <cell r="L1506">
            <v>21</v>
          </cell>
          <cell r="M1506">
            <v>0</v>
          </cell>
          <cell r="N1506">
            <v>21</v>
          </cell>
        </row>
        <row r="1507">
          <cell r="G1507" t="str">
            <v>4901601278132</v>
          </cell>
          <cell r="H1507" t="str">
            <v>4901601278132</v>
          </cell>
          <cell r="I1507" t="str">
            <v>KAI- Nhíp nhổ lông mày HL0401</v>
          </cell>
          <cell r="J1507" t="str">
            <v>PCS</v>
          </cell>
          <cell r="K1507">
            <v>100000</v>
          </cell>
          <cell r="L1507">
            <v>4</v>
          </cell>
          <cell r="M1507">
            <v>0</v>
          </cell>
          <cell r="N1507">
            <v>4</v>
          </cell>
        </row>
        <row r="1508">
          <cell r="G1508" t="str">
            <v>4901331012860</v>
          </cell>
          <cell r="H1508" t="str">
            <v>4901331012860</v>
          </cell>
          <cell r="I1508" t="str">
            <v>KAI- DAO CẠO LÔNG MÀY NỮ PRETTY FRML-3PN (3 chiếc/gói)</v>
          </cell>
          <cell r="J1508" t="str">
            <v>PCS</v>
          </cell>
          <cell r="K1508">
            <v>55000</v>
          </cell>
          <cell r="L1508">
            <v>0</v>
          </cell>
          <cell r="M1508">
            <v>0</v>
          </cell>
          <cell r="N1508">
            <v>0</v>
          </cell>
        </row>
        <row r="1509">
          <cell r="G1509" t="str">
            <v>4977498012166</v>
          </cell>
          <cell r="H1509" t="str">
            <v>4977498012166</v>
          </cell>
          <cell r="I1509" t="str">
            <v>PONY- Set 5 dao cạo râu</v>
          </cell>
          <cell r="J1509" t="str">
            <v>PCS</v>
          </cell>
          <cell r="K1509">
            <v>40000</v>
          </cell>
          <cell r="L1509">
            <v>28</v>
          </cell>
          <cell r="M1509">
            <v>0</v>
          </cell>
          <cell r="N1509">
            <v>28</v>
          </cell>
        </row>
        <row r="1510">
          <cell r="G1510" t="str">
            <v>4901331011641</v>
          </cell>
          <cell r="H1510" t="str">
            <v>4901331011641</v>
          </cell>
          <cell r="I1510" t="str">
            <v>KAI- Dao cạo Bikini (2 chiếc)</v>
          </cell>
          <cell r="J1510" t="str">
            <v>PCS</v>
          </cell>
          <cell r="K1510">
            <v>49000</v>
          </cell>
          <cell r="L1510">
            <v>12</v>
          </cell>
          <cell r="M1510">
            <v>0</v>
          </cell>
          <cell r="N1510">
            <v>12</v>
          </cell>
        </row>
        <row r="1511">
          <cell r="G1511" t="str">
            <v>4901331002809</v>
          </cell>
          <cell r="H1511" t="str">
            <v>4901331002809</v>
          </cell>
          <cell r="I1511" t="str">
            <v>S SELECT-Dao cạo lông 3 lưỡi 8 chiếc</v>
          </cell>
          <cell r="J1511" t="str">
            <v>PCS</v>
          </cell>
          <cell r="K1511">
            <v>109000</v>
          </cell>
          <cell r="L1511">
            <v>0</v>
          </cell>
          <cell r="M1511">
            <v>0</v>
          </cell>
          <cell r="N1511">
            <v>0</v>
          </cell>
        </row>
        <row r="1512">
          <cell r="G1512" t="str">
            <v>4901601253528</v>
          </cell>
          <cell r="H1512" t="str">
            <v>4901601253528</v>
          </cell>
          <cell r="I1512" t="str">
            <v>KAI- Bấm móng tay nhiều màu (S) KE-0605</v>
          </cell>
          <cell r="J1512" t="str">
            <v>PCS</v>
          </cell>
          <cell r="K1512">
            <v>105000</v>
          </cell>
          <cell r="L1512">
            <v>0</v>
          </cell>
          <cell r="M1512">
            <v>0</v>
          </cell>
          <cell r="N1512">
            <v>0</v>
          </cell>
        </row>
        <row r="1513">
          <cell r="G1513" t="str">
            <v>4901331007439</v>
          </cell>
          <cell r="H1513" t="str">
            <v>4901331007439</v>
          </cell>
          <cell r="I1513" t="str">
            <v>KAI- dao cạo Beauty-M ( Set 10 màu hồng)</v>
          </cell>
          <cell r="J1513" t="str">
            <v>PCS</v>
          </cell>
          <cell r="K1513">
            <v>90000</v>
          </cell>
          <cell r="L1513">
            <v>2</v>
          </cell>
          <cell r="M1513">
            <v>0</v>
          </cell>
          <cell r="N1513">
            <v>2</v>
          </cell>
        </row>
        <row r="1514">
          <cell r="G1514" t="str">
            <v>4901331017810</v>
          </cell>
          <cell r="H1514" t="str">
            <v>4901331017810</v>
          </cell>
          <cell r="I1514" t="str">
            <v>KAI- Set 3 dao cạo mặt cho nữ</v>
          </cell>
          <cell r="J1514" t="str">
            <v>PCS</v>
          </cell>
          <cell r="K1514">
            <v>52000</v>
          </cell>
          <cell r="L1514">
            <v>17</v>
          </cell>
          <cell r="M1514">
            <v>0</v>
          </cell>
          <cell r="N1514">
            <v>17</v>
          </cell>
        </row>
        <row r="1515">
          <cell r="G1515" t="str">
            <v>4902806100587</v>
          </cell>
          <cell r="H1515" t="str">
            <v>4902806100587</v>
          </cell>
          <cell r="I1515" t="str">
            <v>MANDOM-Dầu dưỡng phục hồi tóc hư tổn Lucido-L 60mL</v>
          </cell>
          <cell r="J1515" t="str">
            <v>PCS</v>
          </cell>
          <cell r="K1515">
            <v>320000</v>
          </cell>
          <cell r="L1515">
            <v>0</v>
          </cell>
          <cell r="M1515">
            <v>0</v>
          </cell>
          <cell r="N1515">
            <v>0</v>
          </cell>
        </row>
        <row r="1516">
          <cell r="G1516" t="str">
            <v>4971710384024</v>
          </cell>
          <cell r="H1516" t="str">
            <v>4971710384024</v>
          </cell>
          <cell r="I1516" t="str">
            <v>KOSE-Sữa tắm than hoạt tính cho nam túi 400ml</v>
          </cell>
          <cell r="J1516" t="str">
            <v>PCS</v>
          </cell>
          <cell r="K1516">
            <v>119000</v>
          </cell>
          <cell r="L1516">
            <v>0</v>
          </cell>
          <cell r="M1516">
            <v>0</v>
          </cell>
          <cell r="N1516">
            <v>0</v>
          </cell>
        </row>
        <row r="1517">
          <cell r="G1517" t="str">
            <v>4902806407211</v>
          </cell>
          <cell r="H1517" t="str">
            <v>4902806407211</v>
          </cell>
          <cell r="I1517" t="str">
            <v>MANDOM- Dầu dưỡng tóc chuyên sâu Lucido-L 60mL</v>
          </cell>
          <cell r="J1517" t="str">
            <v>PCS</v>
          </cell>
          <cell r="K1517">
            <v>320000</v>
          </cell>
          <cell r="L1517">
            <v>0</v>
          </cell>
          <cell r="M1517">
            <v>0</v>
          </cell>
          <cell r="N1517">
            <v>0</v>
          </cell>
        </row>
        <row r="1518">
          <cell r="G1518" t="str">
            <v>4901301404244</v>
          </cell>
          <cell r="H1518" t="str">
            <v>4901301404244</v>
          </cell>
          <cell r="I1518" t="str">
            <v>KAO- Sữa tắm khử mùi cơ thể Biore cho nam (400ml)</v>
          </cell>
          <cell r="J1518" t="str">
            <v>PCS</v>
          </cell>
          <cell r="K1518">
            <v>280000</v>
          </cell>
          <cell r="L1518">
            <v>0</v>
          </cell>
          <cell r="M1518">
            <v>0</v>
          </cell>
          <cell r="N1518">
            <v>0</v>
          </cell>
        </row>
        <row r="1519">
          <cell r="G1519" t="str">
            <v>45131677</v>
          </cell>
          <cell r="H1519" t="str">
            <v>45131677</v>
          </cell>
          <cell r="I1519" t="str">
            <v>GATSBY- Sáp vuốt tóc giữ nếp 80g</v>
          </cell>
          <cell r="J1519" t="str">
            <v>PCS</v>
          </cell>
          <cell r="K1519">
            <v>150000</v>
          </cell>
          <cell r="L1519">
            <v>0</v>
          </cell>
          <cell r="M1519">
            <v>0</v>
          </cell>
          <cell r="N1519">
            <v>0</v>
          </cell>
        </row>
        <row r="1520">
          <cell r="G1520" t="str">
            <v>4987241128105</v>
          </cell>
          <cell r="H1520" t="str">
            <v>4987241128105</v>
          </cell>
          <cell r="I1520" t="str">
            <v>ROHTO- SRM Oxy Deep Wash cho nam (130g)</v>
          </cell>
          <cell r="J1520" t="str">
            <v>PCS</v>
          </cell>
          <cell r="K1520">
            <v>105000</v>
          </cell>
          <cell r="L1520">
            <v>0</v>
          </cell>
          <cell r="M1520">
            <v>0</v>
          </cell>
          <cell r="N1520">
            <v>0</v>
          </cell>
        </row>
        <row r="1521">
          <cell r="G1521" t="str">
            <v>4513574031456</v>
          </cell>
          <cell r="H1521" t="str">
            <v>4513574031456</v>
          </cell>
          <cell r="I1521" t="str">
            <v>KUMANO- SRM DEVE kèm hạt tẩy da chết 130g</v>
          </cell>
          <cell r="J1521" t="str">
            <v>PCS</v>
          </cell>
          <cell r="K1521">
            <v>115000</v>
          </cell>
          <cell r="L1521">
            <v>1</v>
          </cell>
          <cell r="M1521">
            <v>0</v>
          </cell>
          <cell r="N1521">
            <v>1</v>
          </cell>
        </row>
        <row r="1522">
          <cell r="G1522" t="str">
            <v>4971710384031</v>
          </cell>
          <cell r="H1522" t="str">
            <v>4971710384031</v>
          </cell>
          <cell r="I1522" t="str">
            <v>KOSE- Dầu gội than hoạt tính Softymo MENʼS 550ml</v>
          </cell>
          <cell r="J1522" t="str">
            <v>PCS</v>
          </cell>
          <cell r="K1522">
            <v>249000</v>
          </cell>
          <cell r="L1522">
            <v>12</v>
          </cell>
          <cell r="M1522">
            <v>0</v>
          </cell>
          <cell r="N1522">
            <v>12</v>
          </cell>
        </row>
        <row r="1523">
          <cell r="G1523" t="str">
            <v>4901872469925</v>
          </cell>
          <cell r="H1523" t="str">
            <v>4901872469925</v>
          </cell>
          <cell r="I1523" t="str">
            <v>SHISEIDO- SRM UNO cho nam loại Hot Clear Gel(130g)</v>
          </cell>
          <cell r="J1523" t="str">
            <v>PCS</v>
          </cell>
          <cell r="K1523">
            <v>119000</v>
          </cell>
          <cell r="L1523">
            <v>0</v>
          </cell>
          <cell r="M1523">
            <v>0</v>
          </cell>
          <cell r="N1523">
            <v>0</v>
          </cell>
        </row>
        <row r="1524">
          <cell r="G1524" t="str">
            <v>4902806437102</v>
          </cell>
          <cell r="H1524" t="str">
            <v>4902806437102</v>
          </cell>
          <cell r="I1524" t="str">
            <v>MANDOM- Sữa tắm dành cho nam Lucido 450ml</v>
          </cell>
          <cell r="J1524" t="str">
            <v>PCS</v>
          </cell>
          <cell r="K1524">
            <v>275000</v>
          </cell>
          <cell r="L1524">
            <v>0</v>
          </cell>
          <cell r="M1524">
            <v>0</v>
          </cell>
          <cell r="N1524">
            <v>0</v>
          </cell>
        </row>
        <row r="1525">
          <cell r="G1525" t="str">
            <v>4902111755236</v>
          </cell>
          <cell r="H1525" t="str">
            <v>4902111755236</v>
          </cell>
          <cell r="I1525" t="str">
            <v>UNILEVER- Dầu gội Clear Scalp&amp;Hair Expert nam 350g</v>
          </cell>
          <cell r="J1525" t="str">
            <v>PCS</v>
          </cell>
          <cell r="K1525">
            <v>295000</v>
          </cell>
          <cell r="L1525">
            <v>0</v>
          </cell>
          <cell r="M1525">
            <v>0</v>
          </cell>
          <cell r="N1525">
            <v>0</v>
          </cell>
        </row>
        <row r="1526">
          <cell r="G1526" t="str">
            <v>4904651418145</v>
          </cell>
          <cell r="H1526" t="str">
            <v>4904651418145</v>
          </cell>
          <cell r="I1526" t="str">
            <v>SALONDEPRO- Kem nhuộm tóc Nam MCa5(nâu tự nhiên)</v>
          </cell>
          <cell r="J1526" t="str">
            <v>PCS</v>
          </cell>
          <cell r="K1526">
            <v>185000</v>
          </cell>
          <cell r="L1526">
            <v>20</v>
          </cell>
          <cell r="M1526">
            <v>0</v>
          </cell>
          <cell r="N1526">
            <v>20</v>
          </cell>
        </row>
        <row r="1527">
          <cell r="G1527" t="str">
            <v>4549077165084</v>
          </cell>
          <cell r="H1527" t="str">
            <v>4549077165084</v>
          </cell>
          <cell r="I1527" t="str">
            <v>PANASONIC- Máy cạo râu sạc điện ES-KS30 màu đen</v>
          </cell>
          <cell r="J1527" t="str">
            <v>PCS</v>
          </cell>
          <cell r="K1527">
            <v>550000</v>
          </cell>
          <cell r="L1527">
            <v>0</v>
          </cell>
          <cell r="M1527">
            <v>0</v>
          </cell>
          <cell r="N1527">
            <v>0</v>
          </cell>
        </row>
        <row r="1528">
          <cell r="G1528" t="str">
            <v>4901331009143</v>
          </cell>
          <cell r="H1528" t="str">
            <v>4901331009143</v>
          </cell>
          <cell r="I1528" t="str">
            <v>KAI- Dao cạo râu nam bb2-5h (5 chiếc/gói)</v>
          </cell>
          <cell r="J1528" t="str">
            <v>PCS</v>
          </cell>
          <cell r="K1528">
            <v>33000</v>
          </cell>
          <cell r="L1528">
            <v>0</v>
          </cell>
          <cell r="M1528">
            <v>0</v>
          </cell>
          <cell r="N1528">
            <v>0</v>
          </cell>
        </row>
        <row r="1529">
          <cell r="G1529" t="str">
            <v>4901301331410</v>
          </cell>
          <cell r="H1529" t="str">
            <v>4901301331410</v>
          </cell>
          <cell r="I1529" t="str">
            <v>KAO- Sữa tắm khử mùi kháng khuẩn cho nam Refresh (400ml)</v>
          </cell>
          <cell r="J1529" t="str">
            <v>PCS</v>
          </cell>
          <cell r="K1529">
            <v>235000</v>
          </cell>
          <cell r="L1529">
            <v>0</v>
          </cell>
          <cell r="M1529">
            <v>0</v>
          </cell>
          <cell r="N1529">
            <v>0</v>
          </cell>
        </row>
        <row r="1530">
          <cell r="G1530" t="str">
            <v>4513574037625</v>
          </cell>
          <cell r="H1530" t="str">
            <v>4513574037625</v>
          </cell>
          <cell r="I1530" t="str">
            <v>KUMANO- Sữa rửa mặt Pharmaact Men's 130g</v>
          </cell>
          <cell r="J1530" t="str">
            <v>PCS</v>
          </cell>
          <cell r="K1530">
            <v>90000</v>
          </cell>
          <cell r="L1530">
            <v>10</v>
          </cell>
          <cell r="M1530">
            <v>0</v>
          </cell>
          <cell r="N1530">
            <v>10</v>
          </cell>
        </row>
        <row r="1531">
          <cell r="G1531" t="str">
            <v>4901301277800</v>
          </cell>
          <cell r="H1531" t="str">
            <v>4901301277800</v>
          </cell>
          <cell r="I1531" t="str">
            <v>KAO- Sữa rửa mặt Biore men dành cho da mụn 150ml</v>
          </cell>
          <cell r="J1531" t="str">
            <v>PCS</v>
          </cell>
          <cell r="K1531">
            <v>175000</v>
          </cell>
          <cell r="L1531">
            <v>0</v>
          </cell>
          <cell r="M1531">
            <v>0</v>
          </cell>
          <cell r="N1531">
            <v>0</v>
          </cell>
        </row>
        <row r="1532">
          <cell r="G1532" t="str">
            <v>4904651418169</v>
          </cell>
          <cell r="H1532" t="str">
            <v>4904651418169</v>
          </cell>
          <cell r="I1532" t="str">
            <v>SALONDEPRO- Kem nhuộm tóc Nam MCa7 (đen tự nhiên)</v>
          </cell>
          <cell r="J1532" t="str">
            <v>PCS</v>
          </cell>
          <cell r="K1532">
            <v>185000</v>
          </cell>
          <cell r="L1532">
            <v>11</v>
          </cell>
          <cell r="M1532">
            <v>-1</v>
          </cell>
          <cell r="N1532">
            <v>10</v>
          </cell>
        </row>
        <row r="1533">
          <cell r="G1533" t="str">
            <v>4901872447022</v>
          </cell>
          <cell r="H1533" t="str">
            <v>4901872447022</v>
          </cell>
          <cell r="I1533" t="str">
            <v>SHISEIDO- Sáp vuốt tóc UNO cho nam loại Wet (80g)</v>
          </cell>
          <cell r="J1533" t="str">
            <v>PCS</v>
          </cell>
          <cell r="K1533">
            <v>149000</v>
          </cell>
          <cell r="L1533">
            <v>0</v>
          </cell>
          <cell r="M1533">
            <v>0</v>
          </cell>
          <cell r="N1533">
            <v>0</v>
          </cell>
        </row>
        <row r="1534">
          <cell r="G1534" t="str">
            <v>4971710384048</v>
          </cell>
          <cell r="H1534" t="str">
            <v>4971710384048</v>
          </cell>
          <cell r="I1534" t="str">
            <v>KOSE-Dầu gội than hoạt tính cho nam túi 400ml</v>
          </cell>
          <cell r="J1534" t="str">
            <v>PCS</v>
          </cell>
          <cell r="K1534">
            <v>119000</v>
          </cell>
          <cell r="L1534">
            <v>0</v>
          </cell>
          <cell r="M1534">
            <v>0</v>
          </cell>
          <cell r="N1534">
            <v>0</v>
          </cell>
        </row>
        <row r="1535">
          <cell r="G1535" t="str">
            <v>4901301366771</v>
          </cell>
          <cell r="H1535" t="str">
            <v>4901301366771</v>
          </cell>
          <cell r="I1535" t="str">
            <v>KAO- Sữa tắm gội &amp; rửa mặt Mens Biore 1-One 480ml</v>
          </cell>
          <cell r="J1535" t="str">
            <v>PCS</v>
          </cell>
          <cell r="K1535">
            <v>280000</v>
          </cell>
          <cell r="L1535">
            <v>0</v>
          </cell>
          <cell r="M1535">
            <v>0</v>
          </cell>
          <cell r="N1535">
            <v>0</v>
          </cell>
        </row>
        <row r="1536">
          <cell r="G1536" t="str">
            <v>4971710384017</v>
          </cell>
          <cell r="H1536" t="str">
            <v>4971710384017</v>
          </cell>
          <cell r="I1536" t="str">
            <v>KOSE- Sữa tắm than hoạt tính Softymo MENʼS 550ml</v>
          </cell>
          <cell r="J1536" t="str">
            <v>PCS</v>
          </cell>
          <cell r="K1536">
            <v>249000</v>
          </cell>
          <cell r="L1536">
            <v>8</v>
          </cell>
          <cell r="M1536">
            <v>0</v>
          </cell>
          <cell r="N1536">
            <v>8</v>
          </cell>
        </row>
        <row r="1537">
          <cell r="G1537" t="str">
            <v>4904651418152</v>
          </cell>
          <cell r="H1537" t="str">
            <v>4904651418152</v>
          </cell>
          <cell r="I1537" t="str">
            <v>SALONDEPRO- Kem nhuộm tóc Nam MCa6 (nâu đen)</v>
          </cell>
          <cell r="J1537" t="str">
            <v>PCS</v>
          </cell>
          <cell r="K1537">
            <v>185000</v>
          </cell>
          <cell r="L1537">
            <v>5</v>
          </cell>
          <cell r="M1537">
            <v>0</v>
          </cell>
          <cell r="N1537">
            <v>5</v>
          </cell>
        </row>
        <row r="1538">
          <cell r="G1538" t="str">
            <v>4902806115949</v>
          </cell>
          <cell r="H1538" t="str">
            <v>4902806115949</v>
          </cell>
          <cell r="I1538" t="str">
            <v>MANDOM- Dầu dưỡng dành cho tóc xoăn Lucido-L 60mL</v>
          </cell>
          <cell r="J1538" t="str">
            <v>PCS</v>
          </cell>
          <cell r="K1538">
            <v>320000</v>
          </cell>
          <cell r="L1538">
            <v>0</v>
          </cell>
          <cell r="M1538">
            <v>0</v>
          </cell>
          <cell r="N1538">
            <v>0</v>
          </cell>
        </row>
        <row r="1539">
          <cell r="G1539" t="str">
            <v>4548514511309</v>
          </cell>
          <cell r="H1539" t="str">
            <v>4548514511309</v>
          </cell>
          <cell r="I1539" t="str">
            <v>XỊT DƯỠNG NGĂN NGỪA TÓC GÃY RỤNG CHO NAM BATHCLIN</v>
          </cell>
          <cell r="J1539" t="str">
            <v>PCS</v>
          </cell>
          <cell r="K1539">
            <v>279000</v>
          </cell>
          <cell r="L1539">
            <v>0</v>
          </cell>
          <cell r="M1539">
            <v>0</v>
          </cell>
          <cell r="N1539">
            <v>0</v>
          </cell>
        </row>
        <row r="1540">
          <cell r="G1540" t="str">
            <v>4902806309904</v>
          </cell>
          <cell r="H1540" t="str">
            <v>4902806309904</v>
          </cell>
          <cell r="I1540" t="str">
            <v>GATSBY- Sáp vuốt tóc tạo kiểu đa dạng 80g</v>
          </cell>
          <cell r="J1540" t="str">
            <v>PCS</v>
          </cell>
          <cell r="K1540">
            <v>150000</v>
          </cell>
          <cell r="L1540">
            <v>0</v>
          </cell>
          <cell r="M1540">
            <v>0</v>
          </cell>
          <cell r="N1540">
            <v>0</v>
          </cell>
        </row>
        <row r="1541">
          <cell r="G1541" t="str">
            <v>4901331009150</v>
          </cell>
          <cell r="H1541" t="str">
            <v>4901331009150</v>
          </cell>
          <cell r="I1541" t="str">
            <v>KAI- Dao cạo râu nam 2 lưỡi bb2-10b (10 chiếc/gói)</v>
          </cell>
          <cell r="J1541" t="str">
            <v>PCS</v>
          </cell>
          <cell r="K1541">
            <v>68000</v>
          </cell>
          <cell r="L1541">
            <v>0</v>
          </cell>
          <cell r="M1541">
            <v>0</v>
          </cell>
          <cell r="N1541">
            <v>0</v>
          </cell>
        </row>
        <row r="1542">
          <cell r="G1542" t="str">
            <v>4971710383256</v>
          </cell>
          <cell r="H1542" t="str">
            <v>4971710383256</v>
          </cell>
          <cell r="I1542" t="str">
            <v>KOSE- Sữa rửa mặt hoạt tính Softymo MENʼS 130g</v>
          </cell>
          <cell r="J1542" t="str">
            <v>PCS</v>
          </cell>
          <cell r="K1542">
            <v>89000</v>
          </cell>
          <cell r="L1542">
            <v>13</v>
          </cell>
          <cell r="M1542">
            <v>0</v>
          </cell>
          <cell r="N1542">
            <v>13</v>
          </cell>
        </row>
        <row r="1543">
          <cell r="G1543" t="str">
            <v>4987205100673</v>
          </cell>
          <cell r="H1543" t="str">
            <v>4987205100673</v>
          </cell>
          <cell r="I1543" t="str">
            <v>HOYU- Thuốc nhuộm phủ bạc Bigen cho nam màu đen 07</v>
          </cell>
          <cell r="J1543" t="str">
            <v>PCS</v>
          </cell>
          <cell r="K1543">
            <v>290000</v>
          </cell>
          <cell r="L1543">
            <v>0</v>
          </cell>
          <cell r="M1543">
            <v>0</v>
          </cell>
          <cell r="N1543">
            <v>0</v>
          </cell>
        </row>
        <row r="1544">
          <cell r="G1544" t="str">
            <v>45131639</v>
          </cell>
          <cell r="H1544" t="str">
            <v>45131639</v>
          </cell>
          <cell r="I1544" t="str">
            <v>GATSBY- Sáp vuốt tóc tạo kiểu vuốt đứng 80g</v>
          </cell>
          <cell r="J1544" t="str">
            <v>PCS</v>
          </cell>
          <cell r="K1544">
            <v>150000</v>
          </cell>
          <cell r="L1544">
            <v>0</v>
          </cell>
          <cell r="M1544">
            <v>0</v>
          </cell>
          <cell r="N1544">
            <v>0</v>
          </cell>
        </row>
        <row r="1545">
          <cell r="G1545" t="str">
            <v>4987205100659</v>
          </cell>
          <cell r="H1545" t="str">
            <v>4987205100659</v>
          </cell>
          <cell r="I1545" t="str">
            <v>HOYU- Thuốc nhuộm phủ bạc Bigen cho nam màu 05</v>
          </cell>
          <cell r="J1545" t="str">
            <v>PCS</v>
          </cell>
          <cell r="K1545">
            <v>290000</v>
          </cell>
          <cell r="L1545">
            <v>17</v>
          </cell>
          <cell r="M1545">
            <v>0</v>
          </cell>
          <cell r="N1545">
            <v>17</v>
          </cell>
        </row>
        <row r="1546">
          <cell r="G1546" t="str">
            <v>4513574031159</v>
          </cell>
          <cell r="H1546" t="str">
            <v>4513574031159</v>
          </cell>
          <cell r="I1546" t="str">
            <v>KUMANOYUSHI - Dầu gội xả bạc hà cho nam 500ml</v>
          </cell>
          <cell r="J1546" t="str">
            <v>PCS</v>
          </cell>
          <cell r="K1546">
            <v>79000</v>
          </cell>
          <cell r="L1546">
            <v>0</v>
          </cell>
          <cell r="M1546">
            <v>0</v>
          </cell>
          <cell r="N1546">
            <v>0</v>
          </cell>
        </row>
        <row r="1547">
          <cell r="G1547" t="str">
            <v>4901601286151</v>
          </cell>
          <cell r="H1547" t="str">
            <v>4901601286151</v>
          </cell>
          <cell r="I1547" t="str">
            <v>KAI- Dụng cụ cạo râu dùng pin, HC-1109</v>
          </cell>
          <cell r="J1547" t="str">
            <v>PCS</v>
          </cell>
          <cell r="K1547">
            <v>473000</v>
          </cell>
          <cell r="L1547">
            <v>8</v>
          </cell>
          <cell r="M1547">
            <v>0</v>
          </cell>
          <cell r="N1547">
            <v>8</v>
          </cell>
        </row>
        <row r="1548">
          <cell r="G1548" t="str">
            <v>4901301314772</v>
          </cell>
          <cell r="I1548" t="str">
            <v>KAO - Lăn khử mùi 8X4 cho nam hương cam 60ml</v>
          </cell>
          <cell r="J1548" t="str">
            <v>PCS</v>
          </cell>
          <cell r="K1548">
            <v>249000</v>
          </cell>
          <cell r="L1548">
            <v>0</v>
          </cell>
          <cell r="M1548">
            <v>0</v>
          </cell>
          <cell r="N1548">
            <v>0</v>
          </cell>
        </row>
        <row r="1549">
          <cell r="G1549" t="str">
            <v>4987176032829</v>
          </cell>
          <cell r="H1549" t="str">
            <v>4987176032829</v>
          </cell>
          <cell r="I1549" t="str">
            <v>P&amp;G- Dao cạo Gillette Fushion ko pin (5+1 lưỡi)</v>
          </cell>
          <cell r="J1549" t="str">
            <v>PCS</v>
          </cell>
          <cell r="K1549">
            <v>595000</v>
          </cell>
          <cell r="L1549">
            <v>0</v>
          </cell>
          <cell r="M1549">
            <v>0</v>
          </cell>
          <cell r="N1549">
            <v>0</v>
          </cell>
        </row>
        <row r="1550">
          <cell r="G1550" t="str">
            <v>4987205100314</v>
          </cell>
          <cell r="H1550" t="str">
            <v>4987205100314</v>
          </cell>
          <cell r="I1550" t="str">
            <v>HOYU- Thuốc nhuộm phủ bạc Bigen cho nam giới màu đen tự nhiên</v>
          </cell>
          <cell r="J1550" t="str">
            <v>PCS</v>
          </cell>
          <cell r="K1550">
            <v>290000</v>
          </cell>
          <cell r="L1550">
            <v>0</v>
          </cell>
          <cell r="M1550">
            <v>0</v>
          </cell>
          <cell r="N1550">
            <v>0</v>
          </cell>
        </row>
        <row r="1551">
          <cell r="G1551" t="str">
            <v>4901301306074</v>
          </cell>
          <cell r="H1551" t="str">
            <v>4901301306074</v>
          </cell>
          <cell r="I1551" t="str">
            <v>KAO- Sữa tắm khử mùi cơ thể Biore dành cho nam Biore hương bạc hà 440ml</v>
          </cell>
          <cell r="J1551" t="str">
            <v>PCS</v>
          </cell>
          <cell r="K1551">
            <v>150000</v>
          </cell>
          <cell r="L1551">
            <v>0</v>
          </cell>
          <cell r="M1551">
            <v>0</v>
          </cell>
          <cell r="N1551">
            <v>0</v>
          </cell>
        </row>
        <row r="1552">
          <cell r="G1552" t="str">
            <v>4987176032546</v>
          </cell>
          <cell r="H1552" t="str">
            <v>4987176032546</v>
          </cell>
          <cell r="I1552" t="str">
            <v>P&amp;G- Dao cạo Gillette Fusion 5 có pin (5+1 lưỡi)</v>
          </cell>
          <cell r="J1552" t="str">
            <v>PCS</v>
          </cell>
          <cell r="K1552">
            <v>650000</v>
          </cell>
          <cell r="L1552">
            <v>1</v>
          </cell>
          <cell r="M1552">
            <v>0</v>
          </cell>
          <cell r="N1552">
            <v>1</v>
          </cell>
        </row>
        <row r="1553">
          <cell r="G1553" t="str">
            <v>4902806108781</v>
          </cell>
          <cell r="H1553" t="str">
            <v>4902806108781</v>
          </cell>
          <cell r="I1553" t="str">
            <v>GATSBY-  Sáp vuốt tóc tạo độ phồng 80g</v>
          </cell>
          <cell r="J1553" t="str">
            <v>PCS</v>
          </cell>
          <cell r="K1553">
            <v>150000</v>
          </cell>
          <cell r="L1553">
            <v>0</v>
          </cell>
          <cell r="M1553">
            <v>0</v>
          </cell>
          <cell r="N1553">
            <v>0</v>
          </cell>
        </row>
        <row r="1554">
          <cell r="G1554" t="str">
            <v>4987205100666</v>
          </cell>
          <cell r="H1554" t="str">
            <v>4987205100666</v>
          </cell>
          <cell r="I1554" t="str">
            <v>HOYU- Thuốc nhuộm phủ bạc Bigen cho nam màu 06</v>
          </cell>
          <cell r="J1554" t="str">
            <v>PCS</v>
          </cell>
          <cell r="K1554">
            <v>290000</v>
          </cell>
          <cell r="L1554">
            <v>0</v>
          </cell>
          <cell r="M1554">
            <v>0</v>
          </cell>
          <cell r="N1554">
            <v>0</v>
          </cell>
        </row>
        <row r="1555">
          <cell r="G1555" t="str">
            <v>4901301314765</v>
          </cell>
          <cell r="H1555" t="str">
            <v>4901301314765</v>
          </cell>
          <cell r="I1555" t="str">
            <v>KAO- LĂN KHỬ MÙI CHO NAM 8X4 MEN HƯƠNG CAM QUÝT</v>
          </cell>
          <cell r="J1555" t="str">
            <v>PCS</v>
          </cell>
          <cell r="K1555">
            <v>220000</v>
          </cell>
          <cell r="L1555">
            <v>0</v>
          </cell>
          <cell r="M1555">
            <v>0</v>
          </cell>
          <cell r="N1555">
            <v>0</v>
          </cell>
        </row>
        <row r="1556">
          <cell r="G1556" t="str">
            <v>4902806105308</v>
          </cell>
          <cell r="H1556" t="str">
            <v>4902806105308</v>
          </cell>
          <cell r="I1556" t="str">
            <v>MANDOM- Dầu dưỡng tóc bóng mượt Lucido-L 60ml</v>
          </cell>
          <cell r="J1556" t="str">
            <v>PCS</v>
          </cell>
          <cell r="K1556">
            <v>320000</v>
          </cell>
          <cell r="L1556">
            <v>0</v>
          </cell>
          <cell r="M1556">
            <v>0</v>
          </cell>
          <cell r="N1556">
            <v>0</v>
          </cell>
        </row>
        <row r="1557">
          <cell r="G1557" t="str">
            <v>4901872460793</v>
          </cell>
          <cell r="H1557" t="str">
            <v>4901872460793</v>
          </cell>
          <cell r="I1557" t="str">
            <v>SHISEIDO- Gel dưỡng trắng UNO ban ngày cho nam(90g</v>
          </cell>
          <cell r="J1557" t="str">
            <v>PCS</v>
          </cell>
          <cell r="K1557">
            <v>249000</v>
          </cell>
          <cell r="L1557">
            <v>0</v>
          </cell>
          <cell r="M1557">
            <v>0</v>
          </cell>
          <cell r="N1557">
            <v>0</v>
          </cell>
        </row>
        <row r="1558">
          <cell r="G1558" t="str">
            <v>1011042404014</v>
          </cell>
          <cell r="H1558" t="str">
            <v>1011042404014</v>
          </cell>
          <cell r="I1558" t="str">
            <v>SHISEIDO- Set SRM Collagen Senka &amp; Uno nam da dầu</v>
          </cell>
          <cell r="J1558" t="str">
            <v>PCS</v>
          </cell>
          <cell r="K1558">
            <v>119000</v>
          </cell>
          <cell r="L1558">
            <v>0</v>
          </cell>
          <cell r="M1558">
            <v>0</v>
          </cell>
          <cell r="N1558">
            <v>0</v>
          </cell>
        </row>
        <row r="1559">
          <cell r="G1559" t="str">
            <v>4513574037595</v>
          </cell>
          <cell r="H1559" t="str">
            <v>4513574037595</v>
          </cell>
          <cell r="I1559" t="str">
            <v>KUMANO-Sữa tắm Pharmaact Men's siêu mát 600ml</v>
          </cell>
          <cell r="J1559" t="str">
            <v>PCS</v>
          </cell>
          <cell r="K1559">
            <v>139000</v>
          </cell>
          <cell r="L1559">
            <v>28</v>
          </cell>
          <cell r="M1559">
            <v>-1</v>
          </cell>
          <cell r="N1559">
            <v>27</v>
          </cell>
        </row>
        <row r="1560">
          <cell r="G1560" t="str">
            <v>4513574037571</v>
          </cell>
          <cell r="H1560" t="str">
            <v>4513574037571</v>
          </cell>
          <cell r="I1560" t="str">
            <v>KUMANO-Dầu gội Pharmaact Men's siêu mát 600ml</v>
          </cell>
          <cell r="J1560" t="str">
            <v>PCS</v>
          </cell>
          <cell r="K1560">
            <v>139000</v>
          </cell>
          <cell r="L1560">
            <v>20</v>
          </cell>
          <cell r="M1560">
            <v>-2</v>
          </cell>
          <cell r="N1560">
            <v>18</v>
          </cell>
        </row>
        <row r="1561">
          <cell r="G1561" t="str">
            <v>4902806583779</v>
          </cell>
          <cell r="H1561" t="str">
            <v>4902806583779</v>
          </cell>
          <cell r="I1561" t="str">
            <v>GATSBY- Sáp vuốt tóc siêu cứng 200g</v>
          </cell>
          <cell r="J1561" t="str">
            <v>PCS</v>
          </cell>
          <cell r="K1561">
            <v>125000</v>
          </cell>
          <cell r="L1561">
            <v>0</v>
          </cell>
          <cell r="M1561">
            <v>0</v>
          </cell>
          <cell r="N1561">
            <v>0</v>
          </cell>
        </row>
        <row r="1562">
          <cell r="G1562" t="str">
            <v>4901872447015</v>
          </cell>
          <cell r="H1562" t="str">
            <v>4901872447015</v>
          </cell>
          <cell r="I1562" t="str">
            <v>SHISEIDO- Sáp vuốt tóc UNO cho nam loại Matte (80g</v>
          </cell>
          <cell r="J1562" t="str">
            <v>PCS</v>
          </cell>
          <cell r="K1562">
            <v>149000</v>
          </cell>
          <cell r="L1562">
            <v>0</v>
          </cell>
          <cell r="M1562">
            <v>0</v>
          </cell>
          <cell r="N1562">
            <v>0</v>
          </cell>
        </row>
        <row r="1563">
          <cell r="G1563" t="str">
            <v>4902806101669</v>
          </cell>
          <cell r="H1563" t="str">
            <v>4902806101669</v>
          </cell>
          <cell r="I1563" t="str">
            <v>GATSBY- Xịt khử mùi mát lạnh Ice Citrus 130g</v>
          </cell>
          <cell r="J1563" t="str">
            <v>PCS</v>
          </cell>
          <cell r="K1563">
            <v>215000</v>
          </cell>
          <cell r="L1563">
            <v>0</v>
          </cell>
          <cell r="M1563">
            <v>0</v>
          </cell>
          <cell r="N1563">
            <v>0</v>
          </cell>
        </row>
        <row r="1564">
          <cell r="G1564" t="str">
            <v>4987176130655</v>
          </cell>
          <cell r="H1564" t="str">
            <v>4987176130655</v>
          </cell>
          <cell r="I1564" t="str">
            <v>P&amp;G- Dao cạo Gillette Pro Glide có pin (5+1 lưỡi)</v>
          </cell>
          <cell r="J1564" t="str">
            <v>PCS</v>
          </cell>
          <cell r="K1564">
            <v>650000</v>
          </cell>
          <cell r="L1564">
            <v>0</v>
          </cell>
          <cell r="M1564">
            <v>0</v>
          </cell>
          <cell r="N1564">
            <v>0</v>
          </cell>
        </row>
        <row r="1565">
          <cell r="G1565" t="str">
            <v>4513574033764</v>
          </cell>
          <cell r="H1565" t="str">
            <v>4513574033764</v>
          </cell>
          <cell r="I1565" t="str">
            <v>KUMANO- Gel cạo râu dưỡng ẩm DEVE 220g</v>
          </cell>
          <cell r="J1565" t="str">
            <v>PCS</v>
          </cell>
          <cell r="K1565">
            <v>90000</v>
          </cell>
          <cell r="L1565">
            <v>0</v>
          </cell>
          <cell r="M1565">
            <v>0</v>
          </cell>
          <cell r="N1565">
            <v>0</v>
          </cell>
        </row>
        <row r="1566">
          <cell r="G1566" t="str">
            <v>4901872449675</v>
          </cell>
          <cell r="H1566" t="str">
            <v>4901872449675</v>
          </cell>
          <cell r="I1566" t="str">
            <v>SHISEIDO- SRM UNO cho nam cho da dầu (130g)</v>
          </cell>
          <cell r="J1566" t="str">
            <v>PCS</v>
          </cell>
          <cell r="K1566">
            <v>119000</v>
          </cell>
          <cell r="L1566">
            <v>0</v>
          </cell>
          <cell r="M1566">
            <v>0</v>
          </cell>
          <cell r="N1566">
            <v>0</v>
          </cell>
        </row>
        <row r="1567">
          <cell r="G1567" t="str">
            <v>4901301404241</v>
          </cell>
          <cell r="H1567" t="str">
            <v>4901301404241</v>
          </cell>
          <cell r="I1567" t="str">
            <v>KAO- Sữa tắm khử mùi cơ thể Biore cho nam (400ml)</v>
          </cell>
          <cell r="J1567" t="str">
            <v>PCS</v>
          </cell>
          <cell r="K1567">
            <v>280000</v>
          </cell>
          <cell r="L1567">
            <v>0</v>
          </cell>
          <cell r="M1567">
            <v>0</v>
          </cell>
          <cell r="N1567">
            <v>0</v>
          </cell>
        </row>
        <row r="1568">
          <cell r="G1568" t="str">
            <v>4902806105735</v>
          </cell>
          <cell r="H1568" t="str">
            <v>4902806105735</v>
          </cell>
          <cell r="I1568" t="str">
            <v>MANDOM - Gel vuốt tóc tạo nếp nhanh Edgy Nuance 110ml</v>
          </cell>
          <cell r="J1568" t="str">
            <v>PCS</v>
          </cell>
          <cell r="K1568">
            <v>220000</v>
          </cell>
          <cell r="L1568">
            <v>0</v>
          </cell>
          <cell r="M1568">
            <v>0</v>
          </cell>
          <cell r="N1568">
            <v>0</v>
          </cell>
        </row>
        <row r="1569">
          <cell r="G1569" t="str">
            <v>4987176032805</v>
          </cell>
          <cell r="H1569" t="str">
            <v>4987176032805</v>
          </cell>
          <cell r="I1569" t="str">
            <v>P&amp;G- Dao cạo Gillette Pro Shield ko pin (5+1 lưỡi)</v>
          </cell>
          <cell r="J1569" t="str">
            <v>PCS</v>
          </cell>
          <cell r="K1569">
            <v>595000</v>
          </cell>
          <cell r="L1569">
            <v>0</v>
          </cell>
          <cell r="M1569">
            <v>0</v>
          </cell>
          <cell r="N1569">
            <v>0</v>
          </cell>
        </row>
        <row r="1570">
          <cell r="G1570" t="str">
            <v>4902111722689</v>
          </cell>
          <cell r="H1570" t="str">
            <v>4902111722689</v>
          </cell>
          <cell r="I1570" t="str">
            <v>UNILEVER- Sữa rửa mặt Dove cho nam dạng bọt 130ml</v>
          </cell>
          <cell r="J1570" t="str">
            <v>PCS</v>
          </cell>
          <cell r="K1570">
            <v>185000</v>
          </cell>
          <cell r="L1570">
            <v>0</v>
          </cell>
          <cell r="M1570">
            <v>0</v>
          </cell>
          <cell r="N1570">
            <v>0</v>
          </cell>
        </row>
        <row r="1571">
          <cell r="G1571" t="str">
            <v>4902806105803</v>
          </cell>
          <cell r="H1571" t="str">
            <v>4902806105803</v>
          </cell>
          <cell r="I1571" t="str">
            <v>MANDOM - Gel vuốt tóc tạo nếp siêu bền Tight Nuance 110ml</v>
          </cell>
          <cell r="J1571" t="str">
            <v>PCS</v>
          </cell>
          <cell r="K1571">
            <v>220000</v>
          </cell>
          <cell r="L1571">
            <v>0</v>
          </cell>
          <cell r="M1571">
            <v>0</v>
          </cell>
          <cell r="N1571">
            <v>0</v>
          </cell>
        </row>
        <row r="1572">
          <cell r="G1572" t="str">
            <v>4987176032812</v>
          </cell>
          <cell r="H1572" t="str">
            <v>4987176032812</v>
          </cell>
          <cell r="I1572" t="str">
            <v>P&amp;G- Dao cạo Gillette Pro Glide ko pin (5+1 lưỡi)</v>
          </cell>
          <cell r="J1572" t="str">
            <v>PCS</v>
          </cell>
          <cell r="K1572">
            <v>595000</v>
          </cell>
          <cell r="L1572">
            <v>0</v>
          </cell>
          <cell r="M1572">
            <v>0</v>
          </cell>
          <cell r="N1572">
            <v>0</v>
          </cell>
        </row>
        <row r="1573">
          <cell r="G1573" t="str">
            <v>4902806106305</v>
          </cell>
          <cell r="H1573" t="str">
            <v>4902806106305</v>
          </cell>
          <cell r="I1573" t="str">
            <v>MANDOM- Gatsby gel vuốt tóc tạo nếp siêu bền 30ml</v>
          </cell>
          <cell r="J1573" t="str">
            <v>PCS</v>
          </cell>
          <cell r="K1573">
            <v>90000</v>
          </cell>
          <cell r="L1573">
            <v>0</v>
          </cell>
          <cell r="M1573">
            <v>0</v>
          </cell>
          <cell r="N1573">
            <v>0</v>
          </cell>
        </row>
        <row r="1574">
          <cell r="G1574" t="str">
            <v>4971825016766</v>
          </cell>
          <cell r="H1574" t="str">
            <v>4971825016766</v>
          </cell>
          <cell r="I1574" t="str">
            <v>DEONATULLE- Lăn đá khoáng nam Soft Stone dạng sáp</v>
          </cell>
          <cell r="J1574" t="str">
            <v>PCS</v>
          </cell>
          <cell r="K1574">
            <v>335000</v>
          </cell>
          <cell r="L1574">
            <v>16</v>
          </cell>
          <cell r="M1574">
            <v>0</v>
          </cell>
          <cell r="N1574">
            <v>16</v>
          </cell>
        </row>
        <row r="1575">
          <cell r="G1575" t="str">
            <v>4902111753928</v>
          </cell>
          <cell r="H1575" t="str">
            <v>4902111753928</v>
          </cell>
          <cell r="I1575" t="str">
            <v>UNILEVER- Sữa tắm Axe cho nam - Hương thơm nam tính lịch lãm (400g)</v>
          </cell>
          <cell r="J1575" t="str">
            <v>PCS</v>
          </cell>
          <cell r="K1575">
            <v>195000</v>
          </cell>
          <cell r="L1575">
            <v>0</v>
          </cell>
          <cell r="M1575">
            <v>0</v>
          </cell>
          <cell r="N1575">
            <v>0</v>
          </cell>
        </row>
        <row r="1576">
          <cell r="G1576" t="str">
            <v>4901301331427</v>
          </cell>
          <cell r="H1576" t="str">
            <v>4901301331427</v>
          </cell>
          <cell r="I1576" t="str">
            <v>KAO- Sữa tắm khử mùi kháng khuẩn cho nam Extra Cool (400ml)</v>
          </cell>
          <cell r="J1576" t="str">
            <v>PCS</v>
          </cell>
          <cell r="K1576">
            <v>235000</v>
          </cell>
          <cell r="L1576">
            <v>0</v>
          </cell>
          <cell r="M1576">
            <v>0</v>
          </cell>
          <cell r="N1576">
            <v>0</v>
          </cell>
        </row>
        <row r="1577">
          <cell r="G1577" t="str">
            <v>45038501</v>
          </cell>
          <cell r="H1577" t="str">
            <v>45038501</v>
          </cell>
          <cell r="I1577" t="str">
            <v>MANDOM- Giấy thấm dầu dạng Film 70 miếng</v>
          </cell>
          <cell r="J1577" t="str">
            <v>PCS</v>
          </cell>
          <cell r="K1577">
            <v>89000</v>
          </cell>
          <cell r="L1577">
            <v>0</v>
          </cell>
          <cell r="M1577">
            <v>0</v>
          </cell>
          <cell r="N1577">
            <v>0</v>
          </cell>
        </row>
        <row r="1578">
          <cell r="G1578" t="str">
            <v>4902111722726</v>
          </cell>
          <cell r="H1578" t="str">
            <v>4902111722726</v>
          </cell>
          <cell r="I1578" t="str">
            <v>UNILEVER- Sữa rửa mặt Dove cho nam Men Care 120g</v>
          </cell>
          <cell r="J1578" t="str">
            <v>PCS</v>
          </cell>
          <cell r="K1578">
            <v>160000</v>
          </cell>
          <cell r="L1578">
            <v>0</v>
          </cell>
          <cell r="M1578">
            <v>0</v>
          </cell>
          <cell r="N1578">
            <v>0</v>
          </cell>
        </row>
        <row r="1579">
          <cell r="G1579" t="str">
            <v>4971825016674</v>
          </cell>
          <cell r="H1579" t="str">
            <v>4971825016674</v>
          </cell>
          <cell r="I1579" t="str">
            <v>DEONATULLE- Lăn đá khoáng nam Soft Stone 20g</v>
          </cell>
          <cell r="J1579" t="str">
            <v>PCS</v>
          </cell>
          <cell r="K1579">
            <v>335000</v>
          </cell>
          <cell r="L1579">
            <v>13</v>
          </cell>
          <cell r="M1579">
            <v>0</v>
          </cell>
          <cell r="N1579">
            <v>13</v>
          </cell>
        </row>
        <row r="1580">
          <cell r="G1580" t="str">
            <v>4901872447008</v>
          </cell>
          <cell r="H1580" t="str">
            <v>4901872447008</v>
          </cell>
          <cell r="I1580" t="str">
            <v>SHISEIDO- Sáp vuốt tóc UNO cho nam loại Hard (80g)</v>
          </cell>
          <cell r="J1580" t="str">
            <v>PCS</v>
          </cell>
          <cell r="K1580">
            <v>149000</v>
          </cell>
          <cell r="L1580">
            <v>0</v>
          </cell>
          <cell r="M1580">
            <v>0</v>
          </cell>
          <cell r="N1580">
            <v>0</v>
          </cell>
        </row>
        <row r="1581">
          <cell r="G1581" t="str">
            <v>4901331000669</v>
          </cell>
          <cell r="H1581" t="str">
            <v>4901331000669</v>
          </cell>
          <cell r="I1581" t="str">
            <v>KAI- Dao cạo râu nam if-4b5 (4 chiếc/gói)</v>
          </cell>
          <cell r="J1581" t="str">
            <v>PCS</v>
          </cell>
          <cell r="K1581">
            <v>156000</v>
          </cell>
          <cell r="L1581">
            <v>0</v>
          </cell>
          <cell r="M1581">
            <v>0</v>
          </cell>
          <cell r="N1581">
            <v>0</v>
          </cell>
        </row>
        <row r="1582">
          <cell r="G1582" t="str">
            <v>4513574028883</v>
          </cell>
          <cell r="H1582" t="str">
            <v>4513574028883</v>
          </cell>
          <cell r="I1582" t="str">
            <v>S SELECT-SRM chứa than hoạt tính dành cho nam 130g</v>
          </cell>
          <cell r="J1582" t="str">
            <v>PCS</v>
          </cell>
          <cell r="K1582">
            <v>79000</v>
          </cell>
          <cell r="L1582">
            <v>0</v>
          </cell>
          <cell r="M1582">
            <v>0</v>
          </cell>
          <cell r="N1582">
            <v>0</v>
          </cell>
        </row>
        <row r="1583">
          <cell r="G1583" t="str">
            <v>4987176032393</v>
          </cell>
          <cell r="H1583" t="str">
            <v>4987176032393</v>
          </cell>
          <cell r="I1583" t="str">
            <v>P&amp;G- Dao cạo Gillette Pro Glide có pin (5+1 lưỡi)</v>
          </cell>
          <cell r="J1583" t="str">
            <v>PCS</v>
          </cell>
          <cell r="K1583">
            <v>650000</v>
          </cell>
          <cell r="L1583">
            <v>0</v>
          </cell>
          <cell r="M1583">
            <v>0</v>
          </cell>
          <cell r="N1583">
            <v>0</v>
          </cell>
        </row>
        <row r="1584">
          <cell r="G1584" t="str">
            <v>4901872449682</v>
          </cell>
          <cell r="H1584" t="str">
            <v>4901872449682</v>
          </cell>
          <cell r="I1584" t="str">
            <v>SHISEIDO- SRM UNO cho nam có hạt scrub (130g)</v>
          </cell>
          <cell r="J1584" t="str">
            <v>PCS</v>
          </cell>
          <cell r="K1584">
            <v>119000</v>
          </cell>
          <cell r="L1584">
            <v>0</v>
          </cell>
          <cell r="M1584">
            <v>0</v>
          </cell>
          <cell r="N1584">
            <v>0</v>
          </cell>
        </row>
        <row r="1585">
          <cell r="G1585" t="str">
            <v>4901872449705</v>
          </cell>
          <cell r="H1585" t="str">
            <v>4901872449705</v>
          </cell>
          <cell r="I1585" t="str">
            <v>SHISEIDO- Kem dưỡng ẩm UNO ban đêm cho nam (90g)</v>
          </cell>
          <cell r="J1585" t="str">
            <v>PCS</v>
          </cell>
          <cell r="K1585">
            <v>249000</v>
          </cell>
          <cell r="L1585">
            <v>0</v>
          </cell>
          <cell r="M1585">
            <v>0</v>
          </cell>
          <cell r="N1585">
            <v>0</v>
          </cell>
        </row>
        <row r="1586">
          <cell r="G1586" t="str">
            <v>4974012400850</v>
          </cell>
          <cell r="H1586" t="str">
            <v>4974012400850</v>
          </cell>
          <cell r="I1586" t="str">
            <v>SHOBI -Giấy thấm dầu Provence (200 tờ)</v>
          </cell>
          <cell r="J1586" t="str">
            <v>PCS</v>
          </cell>
          <cell r="K1586">
            <v>40000</v>
          </cell>
          <cell r="L1586">
            <v>0</v>
          </cell>
          <cell r="M1586">
            <v>0</v>
          </cell>
          <cell r="N1586">
            <v>0</v>
          </cell>
        </row>
        <row r="1587">
          <cell r="G1587" t="str">
            <v>4991437704370</v>
          </cell>
          <cell r="H1587" t="str">
            <v>4991437704370</v>
          </cell>
          <cell r="I1587" t="str">
            <v>S SELECT- Túi cầm tay màu trắng sữa size L</v>
          </cell>
          <cell r="J1587" t="str">
            <v>PCS</v>
          </cell>
          <cell r="L1587">
            <v>0</v>
          </cell>
          <cell r="M1587">
            <v>0</v>
          </cell>
          <cell r="N1587">
            <v>0</v>
          </cell>
        </row>
        <row r="1588">
          <cell r="G1588" t="str">
            <v>4969757110652</v>
          </cell>
          <cell r="H1588" t="str">
            <v>4969757110652</v>
          </cell>
          <cell r="I1588" t="str">
            <v>KYOWA- Gói bông tẩy trang 130 miếng</v>
          </cell>
          <cell r="J1588" t="str">
            <v>PCS</v>
          </cell>
          <cell r="K1588">
            <v>49000</v>
          </cell>
          <cell r="L1588">
            <v>0</v>
          </cell>
          <cell r="M1588">
            <v>0</v>
          </cell>
          <cell r="N1588">
            <v>0</v>
          </cell>
        </row>
        <row r="1589">
          <cell r="G1589" t="str">
            <v>4903111478064</v>
          </cell>
          <cell r="H1589" t="str">
            <v>4903111478064</v>
          </cell>
          <cell r="I1589" t="str">
            <v>UNICHARM- Giấy lau dưỡng ẩm, tẩy trang 40 tờ</v>
          </cell>
          <cell r="J1589" t="str">
            <v>PCS</v>
          </cell>
          <cell r="K1589">
            <v>70000</v>
          </cell>
          <cell r="L1589">
            <v>6</v>
          </cell>
          <cell r="M1589">
            <v>0</v>
          </cell>
          <cell r="N1589">
            <v>6</v>
          </cell>
        </row>
        <row r="1590">
          <cell r="G1590" t="str">
            <v>4969757105290</v>
          </cell>
          <cell r="H1590" t="str">
            <v>4969757105290</v>
          </cell>
          <cell r="I1590" t="str">
            <v>KYOWA- Hộp bông tẩy trang ( 80 tờ )</v>
          </cell>
          <cell r="J1590" t="str">
            <v>PCS</v>
          </cell>
          <cell r="K1590">
            <v>65000</v>
          </cell>
          <cell r="L1590">
            <v>5</v>
          </cell>
          <cell r="M1590">
            <v>0</v>
          </cell>
          <cell r="N1590">
            <v>5</v>
          </cell>
        </row>
        <row r="1591">
          <cell r="G1591" t="str">
            <v>4901872834211</v>
          </cell>
          <cell r="H1591" t="str">
            <v>4901872834211</v>
          </cell>
          <cell r="I1591" t="str">
            <v>SHISEIDO- Bông tẩy trang 70 tờ</v>
          </cell>
          <cell r="J1591" t="str">
            <v>PCS</v>
          </cell>
          <cell r="K1591">
            <v>60000</v>
          </cell>
          <cell r="L1591">
            <v>45</v>
          </cell>
          <cell r="M1591">
            <v>0</v>
          </cell>
          <cell r="N1591">
            <v>45</v>
          </cell>
        </row>
        <row r="1592">
          <cell r="G1592" t="str">
            <v>4531261702311</v>
          </cell>
          <cell r="H1592" t="str">
            <v>4531261702311</v>
          </cell>
          <cell r="I1592" t="str">
            <v>COTTON LABO- Giấy thấm dầu (150 tờ)</v>
          </cell>
          <cell r="J1592" t="str">
            <v>PCS</v>
          </cell>
          <cell r="K1592">
            <v>90000</v>
          </cell>
          <cell r="L1592">
            <v>43</v>
          </cell>
          <cell r="M1592">
            <v>-1</v>
          </cell>
          <cell r="N1592">
            <v>42</v>
          </cell>
        </row>
        <row r="1593">
          <cell r="G1593" t="str">
            <v>4901872637072</v>
          </cell>
          <cell r="H1593" t="str">
            <v>4901872637072</v>
          </cell>
          <cell r="I1593" t="str">
            <v>SHISEIDO- Kẹp mi EyelashCurler+đệm cao su thay thế</v>
          </cell>
          <cell r="J1593" t="str">
            <v>PCS</v>
          </cell>
          <cell r="K1593">
            <v>299000</v>
          </cell>
          <cell r="L1593">
            <v>0</v>
          </cell>
          <cell r="M1593">
            <v>0</v>
          </cell>
          <cell r="N1593">
            <v>0</v>
          </cell>
        </row>
        <row r="1594">
          <cell r="G1594" t="str">
            <v>4901601263886</v>
          </cell>
          <cell r="H1594" t="str">
            <v>4901601263886</v>
          </cell>
          <cell r="I1594" t="str">
            <v>S SELECT - Dụng cụ kẹp lông mi</v>
          </cell>
          <cell r="J1594" t="str">
            <v>PCS</v>
          </cell>
          <cell r="K1594">
            <v>99000</v>
          </cell>
          <cell r="L1594">
            <v>0</v>
          </cell>
          <cell r="M1594">
            <v>0</v>
          </cell>
          <cell r="N1594">
            <v>0</v>
          </cell>
        </row>
        <row r="1595">
          <cell r="G1595" t="str">
            <v>4973202303032</v>
          </cell>
          <cell r="H1595" t="str">
            <v>4973202303032</v>
          </cell>
          <cell r="I1595" t="str">
            <v xml:space="preserve">COTTON LABO- Bông tẩy trang 80 tờ x 2 hộp </v>
          </cell>
          <cell r="J1595" t="str">
            <v>PCS</v>
          </cell>
          <cell r="K1595">
            <v>50000</v>
          </cell>
          <cell r="L1595">
            <v>2</v>
          </cell>
          <cell r="M1595">
            <v>0</v>
          </cell>
          <cell r="N1595">
            <v>2</v>
          </cell>
        </row>
        <row r="1596">
          <cell r="G1596" t="str">
            <v>4531261702458</v>
          </cell>
          <cell r="H1596" t="str">
            <v>4531261702458</v>
          </cell>
          <cell r="I1596" t="str">
            <v>COTTON LABO- Giấy thấm dầu 120 tờ</v>
          </cell>
          <cell r="J1596" t="str">
            <v>PCS</v>
          </cell>
          <cell r="K1596">
            <v>90000</v>
          </cell>
          <cell r="L1596">
            <v>0</v>
          </cell>
          <cell r="M1596">
            <v>0</v>
          </cell>
          <cell r="N1596">
            <v>0</v>
          </cell>
        </row>
        <row r="1597">
          <cell r="G1597" t="str">
            <v>4973202315035</v>
          </cell>
          <cell r="H1597" t="str">
            <v>4973202315035</v>
          </cell>
          <cell r="I1597" t="str">
            <v>S SELECT- Bông tẩy trang hộp 80 miếng</v>
          </cell>
          <cell r="J1597" t="str">
            <v>PCS</v>
          </cell>
          <cell r="K1597">
            <v>39000</v>
          </cell>
          <cell r="L1597">
            <v>14</v>
          </cell>
          <cell r="M1597">
            <v>0</v>
          </cell>
          <cell r="N1597">
            <v>14</v>
          </cell>
        </row>
        <row r="1598">
          <cell r="G1598" t="str">
            <v>4973202245004</v>
          </cell>
          <cell r="H1598" t="str">
            <v>4973202245004</v>
          </cell>
          <cell r="I1598" t="str">
            <v>S SELECT - Bông tẩy trang 225 miếng</v>
          </cell>
          <cell r="J1598" t="str">
            <v>PCS</v>
          </cell>
          <cell r="K1598">
            <v>49000</v>
          </cell>
          <cell r="L1598">
            <v>0</v>
          </cell>
          <cell r="M1598">
            <v>0</v>
          </cell>
          <cell r="N1598">
            <v>0</v>
          </cell>
        </row>
        <row r="1599">
          <cell r="G1599" t="str">
            <v>8935293100453</v>
          </cell>
          <cell r="H1599" t="str">
            <v>8935293100453</v>
          </cell>
          <cell r="I1599" t="str">
            <v>PRECINOX - Sủi da Inox Precinox - G303</v>
          </cell>
          <cell r="J1599" t="str">
            <v>PCS</v>
          </cell>
          <cell r="L1599">
            <v>0</v>
          </cell>
          <cell r="M1599">
            <v>0</v>
          </cell>
          <cell r="N1599">
            <v>0</v>
          </cell>
        </row>
        <row r="1600">
          <cell r="G1600" t="str">
            <v>4528620020278</v>
          </cell>
          <cell r="H1600" t="str">
            <v>4528620020278</v>
          </cell>
          <cell r="I1600" t="str">
            <v>TUNEMAKERS- Ống nhỏ tinh chất dùng cho lọ 10ml</v>
          </cell>
          <cell r="J1600" t="str">
            <v>PCS</v>
          </cell>
          <cell r="K1600">
            <v>55000</v>
          </cell>
          <cell r="L1600">
            <v>0</v>
          </cell>
          <cell r="M1600">
            <v>0</v>
          </cell>
          <cell r="N1600">
            <v>0</v>
          </cell>
        </row>
        <row r="1601">
          <cell r="G1601" t="str">
            <v>4971710311747</v>
          </cell>
          <cell r="H1601" t="str">
            <v>4971710311747</v>
          </cell>
          <cell r="I1601" t="str">
            <v>KOSE- Giấy thấm dầu Softymo than hoạt tính _màu đen</v>
          </cell>
          <cell r="J1601" t="str">
            <v>PCS</v>
          </cell>
          <cell r="K1601">
            <v>99000</v>
          </cell>
          <cell r="L1601">
            <v>0</v>
          </cell>
          <cell r="M1601">
            <v>0</v>
          </cell>
          <cell r="N1601">
            <v>0</v>
          </cell>
        </row>
        <row r="1602">
          <cell r="G1602" t="str">
            <v>4903111455614</v>
          </cell>
          <cell r="H1602" t="str">
            <v>4903111455614</v>
          </cell>
          <cell r="I1602" t="str">
            <v>UNICHARM- Bông tẩy trang (82 tờ x2)</v>
          </cell>
          <cell r="J1602" t="str">
            <v>PCS</v>
          </cell>
          <cell r="K1602">
            <v>95000</v>
          </cell>
          <cell r="L1602">
            <v>125</v>
          </cell>
          <cell r="M1602">
            <v>0</v>
          </cell>
          <cell r="N1602">
            <v>125</v>
          </cell>
        </row>
        <row r="1603">
          <cell r="G1603" t="str">
            <v>8935293100507</v>
          </cell>
          <cell r="H1603" t="str">
            <v>8935293100507</v>
          </cell>
          <cell r="I1603" t="str">
            <v>PRECINOX - Sủi da Inox Precinox - G310</v>
          </cell>
          <cell r="J1603" t="str">
            <v>PCS</v>
          </cell>
          <cell r="L1603">
            <v>0</v>
          </cell>
          <cell r="M1603">
            <v>0</v>
          </cell>
          <cell r="N1603">
            <v>0</v>
          </cell>
        </row>
        <row r="1604">
          <cell r="G1604" t="str">
            <v>4973202301168</v>
          </cell>
          <cell r="H1604" t="str">
            <v>4973202301168</v>
          </cell>
          <cell r="I1604" t="str">
            <v>COTTON LABO- Bông tẩy trang 80 tờ x 2 hộp (50×60mm)</v>
          </cell>
          <cell r="J1604" t="str">
            <v>PCS</v>
          </cell>
          <cell r="K1604">
            <v>65000</v>
          </cell>
          <cell r="L1604">
            <v>0</v>
          </cell>
          <cell r="M1604">
            <v>0</v>
          </cell>
          <cell r="N1604">
            <v>0</v>
          </cell>
        </row>
        <row r="1605">
          <cell r="G1605" t="str">
            <v>4570069710951</v>
          </cell>
          <cell r="H1605" t="str">
            <v>4570069710951</v>
          </cell>
          <cell r="I1605" t="str">
            <v>STELLA BEAUTE- Thanh massage chăm sóc da mặt</v>
          </cell>
          <cell r="J1605" t="str">
            <v>PCS</v>
          </cell>
          <cell r="K1605">
            <v>6500000</v>
          </cell>
          <cell r="L1605">
            <v>18</v>
          </cell>
          <cell r="M1605">
            <v>0</v>
          </cell>
          <cell r="N1605">
            <v>18</v>
          </cell>
        </row>
        <row r="1606">
          <cell r="G1606" t="str">
            <v>4901601232059</v>
          </cell>
          <cell r="H1606" t="str">
            <v>4901601232059</v>
          </cell>
          <cell r="I1606" t="str">
            <v>KAI - Đá chà gót chân HB0306</v>
          </cell>
          <cell r="J1606" t="str">
            <v>PCS</v>
          </cell>
          <cell r="K1606">
            <v>72000</v>
          </cell>
          <cell r="L1606">
            <v>2</v>
          </cell>
          <cell r="M1606">
            <v>0</v>
          </cell>
          <cell r="N1606">
            <v>2</v>
          </cell>
        </row>
        <row r="1607">
          <cell r="G1607" t="str">
            <v>4977084808029</v>
          </cell>
          <cell r="H1607" t="str">
            <v>4977084808029</v>
          </cell>
          <cell r="I1607" t="str">
            <v>VESS- Cọ rửa mặt Whip Pore Brush WP600</v>
          </cell>
          <cell r="J1607" t="str">
            <v>PCS</v>
          </cell>
          <cell r="K1607">
            <v>117000</v>
          </cell>
          <cell r="L1607">
            <v>0</v>
          </cell>
          <cell r="M1607">
            <v>0</v>
          </cell>
          <cell r="N1607">
            <v>0</v>
          </cell>
        </row>
        <row r="1608">
          <cell r="G1608" t="str">
            <v>4969757118498</v>
          </cell>
          <cell r="H1608" t="str">
            <v>4969757118498</v>
          </cell>
          <cell r="I1608" t="str">
            <v>KYOWA- Bông tẩy trang 60 miếng</v>
          </cell>
          <cell r="J1608" t="str">
            <v>PCS</v>
          </cell>
          <cell r="K1608">
            <v>50000</v>
          </cell>
          <cell r="L1608">
            <v>9</v>
          </cell>
          <cell r="M1608">
            <v>0</v>
          </cell>
          <cell r="N1608">
            <v>9</v>
          </cell>
        </row>
        <row r="1609">
          <cell r="G1609" t="str">
            <v>4903111467938</v>
          </cell>
          <cell r="H1609" t="str">
            <v>4903111467938</v>
          </cell>
          <cell r="I1609" t="str">
            <v>UNICHARM- Bông tẩy trang (32 tờ)</v>
          </cell>
          <cell r="J1609" t="str">
            <v>PCS</v>
          </cell>
          <cell r="K1609">
            <v>70000</v>
          </cell>
          <cell r="L1609">
            <v>0</v>
          </cell>
          <cell r="M1609">
            <v>0</v>
          </cell>
          <cell r="N1609">
            <v>0</v>
          </cell>
        </row>
        <row r="1610">
          <cell r="G1610" t="str">
            <v>4971710310115</v>
          </cell>
          <cell r="H1610" t="str">
            <v>4971710310115</v>
          </cell>
          <cell r="I1610" t="str">
            <v>KOSE- Giấy thấm dầu Softymo Minus Ion _ 150 tờ</v>
          </cell>
          <cell r="J1610" t="str">
            <v>PCS</v>
          </cell>
          <cell r="K1610">
            <v>79000</v>
          </cell>
          <cell r="L1610">
            <v>0</v>
          </cell>
          <cell r="M1610">
            <v>0</v>
          </cell>
          <cell r="N1610">
            <v>0</v>
          </cell>
        </row>
        <row r="1611">
          <cell r="G1611" t="str">
            <v>4956810890491</v>
          </cell>
          <cell r="H1611" t="str">
            <v>4956810890491</v>
          </cell>
          <cell r="I1611" t="str">
            <v>KOKUBO- Giấy thấm dầu (70 tờ)</v>
          </cell>
          <cell r="J1611" t="str">
            <v>PCS</v>
          </cell>
          <cell r="K1611">
            <v>40000</v>
          </cell>
          <cell r="L1611">
            <v>19</v>
          </cell>
          <cell r="M1611">
            <v>-1</v>
          </cell>
          <cell r="N1611">
            <v>18</v>
          </cell>
        </row>
        <row r="1612">
          <cell r="G1612" t="str">
            <v>4973202301182</v>
          </cell>
          <cell r="H1612" t="str">
            <v>4973202301182</v>
          </cell>
          <cell r="I1612" t="str">
            <v>COTTON LABO- Bông tẩy trang Selena Puff 2way 80 tờ x 2 hộp(50×60mm)</v>
          </cell>
          <cell r="J1612" t="str">
            <v>PCS</v>
          </cell>
          <cell r="K1612">
            <v>95000</v>
          </cell>
          <cell r="L1612">
            <v>7</v>
          </cell>
          <cell r="M1612">
            <v>0</v>
          </cell>
          <cell r="N1612">
            <v>7</v>
          </cell>
        </row>
        <row r="1613">
          <cell r="G1613" t="str">
            <v>4528620020261</v>
          </cell>
          <cell r="H1613" t="str">
            <v>4528620020261</v>
          </cell>
          <cell r="I1613" t="str">
            <v>TUNEMAKERS- Ống nhỏ lấy tinh chất dùng cho lọ 20ml</v>
          </cell>
          <cell r="J1613" t="str">
            <v>PCS</v>
          </cell>
          <cell r="K1613">
            <v>55000</v>
          </cell>
          <cell r="L1613">
            <v>0</v>
          </cell>
          <cell r="M1613">
            <v>0</v>
          </cell>
          <cell r="N1613">
            <v>0</v>
          </cell>
        </row>
        <row r="1614">
          <cell r="G1614" t="str">
            <v>4977324200002</v>
          </cell>
          <cell r="H1614" t="str">
            <v>4977324200002</v>
          </cell>
          <cell r="I1614" t="str">
            <v>SHOBI- Lưới rửa mặt Lovely</v>
          </cell>
          <cell r="J1614" t="str">
            <v>PCS</v>
          </cell>
          <cell r="K1614">
            <v>45000</v>
          </cell>
          <cell r="L1614">
            <v>0</v>
          </cell>
          <cell r="M1614">
            <v>0</v>
          </cell>
          <cell r="N1614">
            <v>0</v>
          </cell>
        </row>
        <row r="1615">
          <cell r="G1615" t="str">
            <v>4971710569605</v>
          </cell>
          <cell r="H1615" t="str">
            <v>4971710569605</v>
          </cell>
          <cell r="I1615" t="str">
            <v>KOSE-Kem nền Sekkisei Brightening BB SPF50+ 02 30g</v>
          </cell>
          <cell r="J1615" t="str">
            <v>PCS</v>
          </cell>
          <cell r="K1615">
            <v>595000</v>
          </cell>
          <cell r="L1615">
            <v>0</v>
          </cell>
          <cell r="M1615">
            <v>0</v>
          </cell>
          <cell r="N1615">
            <v>0</v>
          </cell>
        </row>
        <row r="1616">
          <cell r="G1616" t="str">
            <v>4971710569629</v>
          </cell>
          <cell r="H1616" t="str">
            <v>4971710569629</v>
          </cell>
          <cell r="I1616" t="str">
            <v>KOSE SEKKISEI– Kem nền BB dưỡng trắng#02 SPF50+ 30</v>
          </cell>
          <cell r="J1616" t="str">
            <v>PCS</v>
          </cell>
          <cell r="K1616">
            <v>689000</v>
          </cell>
          <cell r="L1616">
            <v>3</v>
          </cell>
          <cell r="M1616">
            <v>0</v>
          </cell>
          <cell r="N1616">
            <v>3</v>
          </cell>
        </row>
        <row r="1617">
          <cell r="G1617" t="str">
            <v>4971710569599</v>
          </cell>
          <cell r="H1617" t="str">
            <v>4971710569599</v>
          </cell>
          <cell r="I1617" t="str">
            <v>KOSE- Kem nền BB SEKKISEI BRIGHTENING be sáng 30g</v>
          </cell>
          <cell r="J1617" t="str">
            <v>PCS</v>
          </cell>
          <cell r="K1617">
            <v>595000</v>
          </cell>
          <cell r="L1617">
            <v>0</v>
          </cell>
          <cell r="M1617">
            <v>0</v>
          </cell>
          <cell r="N1617">
            <v>0</v>
          </cell>
        </row>
        <row r="1618">
          <cell r="G1618" t="str">
            <v>4902468232855</v>
          </cell>
          <cell r="H1618" t="str">
            <v>4902468232855</v>
          </cell>
          <cell r="I1618" t="str">
            <v>MEISHOKU- Kem BB trang điểm da trắng sáng 30g</v>
          </cell>
          <cell r="J1618" t="str">
            <v>PCS</v>
          </cell>
          <cell r="K1618">
            <v>345000</v>
          </cell>
          <cell r="L1618">
            <v>5</v>
          </cell>
          <cell r="M1618">
            <v>0</v>
          </cell>
          <cell r="N1618">
            <v>5</v>
          </cell>
        </row>
        <row r="1619">
          <cell r="G1619" t="str">
            <v>4511981000010</v>
          </cell>
          <cell r="H1619" t="str">
            <v>4511981000010</v>
          </cell>
          <cell r="I1619" t="str">
            <v>MARDREX- Kem nền Ex beaute Vision Foundation No.01</v>
          </cell>
          <cell r="J1619" t="str">
            <v>PCS</v>
          </cell>
          <cell r="K1619">
            <v>425000</v>
          </cell>
          <cell r="L1619">
            <v>0</v>
          </cell>
          <cell r="M1619">
            <v>0</v>
          </cell>
          <cell r="N1619">
            <v>0</v>
          </cell>
        </row>
        <row r="1620">
          <cell r="G1620" t="str">
            <v>4945192018692</v>
          </cell>
          <cell r="H1620" t="str">
            <v>4945192018692</v>
          </cell>
          <cell r="I1620" t="str">
            <v>LSC- Phấn nước CICA Cushion Foundation 01Ochre 15g</v>
          </cell>
          <cell r="J1620" t="str">
            <v>PCS</v>
          </cell>
          <cell r="K1620">
            <v>350000</v>
          </cell>
          <cell r="L1620">
            <v>0</v>
          </cell>
          <cell r="M1620">
            <v>0</v>
          </cell>
          <cell r="N1620">
            <v>0</v>
          </cell>
        </row>
        <row r="1621">
          <cell r="G1621" t="str">
            <v>4971710261400</v>
          </cell>
          <cell r="H1621" t="str">
            <v>4971710261400</v>
          </cell>
          <cell r="I1621" t="str">
            <v>KOSE- Kem nền CC Sekkisei 30g #01 (Da trắng)</v>
          </cell>
          <cell r="J1621" t="str">
            <v>PCS</v>
          </cell>
          <cell r="K1621">
            <v>595000</v>
          </cell>
          <cell r="L1621">
            <v>0</v>
          </cell>
          <cell r="M1621">
            <v>0</v>
          </cell>
          <cell r="N1621">
            <v>0</v>
          </cell>
        </row>
        <row r="1622">
          <cell r="G1622" t="str">
            <v>4902468232015</v>
          </cell>
          <cell r="H1622" t="str">
            <v>4902468232015</v>
          </cell>
          <cell r="I1622" t="str">
            <v>MEISHOKU- Kem BB trang điểm- tone da trắng sáng</v>
          </cell>
          <cell r="J1622" t="str">
            <v>PCS</v>
          </cell>
          <cell r="K1622">
            <v>345000</v>
          </cell>
          <cell r="L1622">
            <v>0</v>
          </cell>
          <cell r="M1622">
            <v>0</v>
          </cell>
          <cell r="N1622">
            <v>0</v>
          </cell>
        </row>
        <row r="1623">
          <cell r="G1623" t="str">
            <v>4987107635464</v>
          </cell>
          <cell r="H1623" t="str">
            <v>4987107635464</v>
          </cell>
          <cell r="I1623" t="str">
            <v>TRANSINO- Kem CC nâng tone SPF50＋/(30g )</v>
          </cell>
          <cell r="J1623" t="str">
            <v>PCS</v>
          </cell>
          <cell r="K1623">
            <v>720000</v>
          </cell>
          <cell r="L1623">
            <v>7</v>
          </cell>
          <cell r="M1623">
            <v>0</v>
          </cell>
          <cell r="N1623">
            <v>7</v>
          </cell>
        </row>
        <row r="1624">
          <cell r="G1624" t="str">
            <v>4580295032543</v>
          </cell>
          <cell r="H1624" t="str">
            <v>4580295032543</v>
          </cell>
          <cell r="I1624" t="str">
            <v>MSH- Kem lót Time Secret Mineral Primer (30g)</v>
          </cell>
          <cell r="J1624" t="str">
            <v>PCS</v>
          </cell>
          <cell r="K1624">
            <v>360000</v>
          </cell>
          <cell r="L1624">
            <v>0</v>
          </cell>
          <cell r="M1624">
            <v>0</v>
          </cell>
          <cell r="N1624">
            <v>0</v>
          </cell>
        </row>
        <row r="1625">
          <cell r="G1625" t="str">
            <v>4987107624789</v>
          </cell>
          <cell r="H1625" t="str">
            <v>4987107624789</v>
          </cell>
          <cell r="I1625" t="str">
            <v>TRANSINO-Thanh che khuyết điểm dưỡng trắng da 2.5g</v>
          </cell>
          <cell r="J1625" t="str">
            <v>PCS</v>
          </cell>
          <cell r="K1625">
            <v>720000</v>
          </cell>
          <cell r="L1625">
            <v>0</v>
          </cell>
          <cell r="M1625">
            <v>0</v>
          </cell>
          <cell r="N1625">
            <v>0</v>
          </cell>
        </row>
        <row r="1626">
          <cell r="G1626" t="str">
            <v>4939553042006</v>
          </cell>
          <cell r="H1626" t="str">
            <v>4939553042006</v>
          </cell>
          <cell r="I1626" t="str">
            <v>CEZANNE - Kem lót UV Tone Up Base #White</v>
          </cell>
          <cell r="J1626" t="str">
            <v>PCS</v>
          </cell>
          <cell r="K1626">
            <v>280000</v>
          </cell>
          <cell r="L1626">
            <v>21</v>
          </cell>
          <cell r="M1626">
            <v>0</v>
          </cell>
          <cell r="N1626">
            <v>21</v>
          </cell>
        </row>
        <row r="1627">
          <cell r="G1627" t="str">
            <v>4987107635457</v>
          </cell>
          <cell r="H1627" t="str">
            <v>4987107635457</v>
          </cell>
          <cell r="I1627" t="str">
            <v>TRANSINO-Thanh che khuyết điểm dưỡng trắng da 2.5g</v>
          </cell>
          <cell r="J1627" t="str">
            <v>PCS</v>
          </cell>
          <cell r="K1627">
            <v>720000</v>
          </cell>
          <cell r="L1627">
            <v>0</v>
          </cell>
          <cell r="M1627">
            <v>0</v>
          </cell>
          <cell r="N1627">
            <v>0</v>
          </cell>
        </row>
        <row r="1628">
          <cell r="G1628" t="str">
            <v>4902468232008</v>
          </cell>
          <cell r="H1628" t="str">
            <v>4902468232008</v>
          </cell>
          <cell r="I1628" t="str">
            <v xml:space="preserve">MEISHOKU- Kem BB trang điểm- tone da trắng </v>
          </cell>
          <cell r="J1628" t="str">
            <v>PCS</v>
          </cell>
          <cell r="K1628">
            <v>345000</v>
          </cell>
          <cell r="L1628">
            <v>7</v>
          </cell>
          <cell r="M1628">
            <v>0</v>
          </cell>
          <cell r="N1628">
            <v>7</v>
          </cell>
        </row>
        <row r="1629">
          <cell r="G1629" t="str">
            <v>4939553042259</v>
          </cell>
          <cell r="H1629" t="str">
            <v>4939553042259</v>
          </cell>
          <cell r="I1629" t="str">
            <v>CEZANNE - Kem lót UV Tone Up Base #Pink</v>
          </cell>
          <cell r="J1629" t="str">
            <v>PCS</v>
          </cell>
          <cell r="K1629">
            <v>280000</v>
          </cell>
          <cell r="L1629">
            <v>5</v>
          </cell>
          <cell r="M1629">
            <v>0</v>
          </cell>
          <cell r="N1629">
            <v>5</v>
          </cell>
        </row>
        <row r="1630">
          <cell r="G1630" t="str">
            <v>4987107626561</v>
          </cell>
          <cell r="H1630" t="str">
            <v>4987107626561</v>
          </cell>
          <cell r="I1630" t="str">
            <v>TRANSINO- Phấn nền UV Powder SPF50+/PA++++ 12g</v>
          </cell>
          <cell r="J1630" t="str">
            <v>PCS</v>
          </cell>
          <cell r="K1630">
            <v>830000</v>
          </cell>
          <cell r="L1630">
            <v>0</v>
          </cell>
          <cell r="M1630">
            <v>0</v>
          </cell>
          <cell r="N1630">
            <v>0</v>
          </cell>
        </row>
        <row r="1631">
          <cell r="G1631" t="str">
            <v>4939553041726</v>
          </cell>
          <cell r="H1631" t="str">
            <v>4939553041726</v>
          </cell>
          <cell r="I1631" t="str">
            <v>CEZANNE - Kem nền Lasting Cover Foundation #00</v>
          </cell>
          <cell r="J1631" t="str">
            <v>PCS</v>
          </cell>
          <cell r="K1631">
            <v>320000</v>
          </cell>
          <cell r="L1631">
            <v>20</v>
          </cell>
          <cell r="M1631">
            <v>-1</v>
          </cell>
          <cell r="N1631">
            <v>19</v>
          </cell>
        </row>
        <row r="1632">
          <cell r="G1632" t="str">
            <v>4979006103809</v>
          </cell>
          <cell r="H1632" t="str">
            <v>4979006103809</v>
          </cell>
          <cell r="I1632" t="str">
            <v>SK-II- Kem nền CC cream chống nắng SPF 50/30g</v>
          </cell>
          <cell r="J1632" t="str">
            <v>PCS</v>
          </cell>
          <cell r="K1632">
            <v>2340000</v>
          </cell>
          <cell r="L1632">
            <v>5</v>
          </cell>
          <cell r="M1632">
            <v>0</v>
          </cell>
          <cell r="N1632">
            <v>5</v>
          </cell>
        </row>
        <row r="1633">
          <cell r="G1633" t="str">
            <v>4939553010593</v>
          </cell>
          <cell r="H1633" t="str">
            <v>4939553010593</v>
          </cell>
          <cell r="I1633" t="str">
            <v>CEZANNE - Kem nền 5in1 BB Cream #3</v>
          </cell>
          <cell r="J1633" t="str">
            <v>PCS</v>
          </cell>
          <cell r="K1633">
            <v>315000</v>
          </cell>
          <cell r="L1633">
            <v>3</v>
          </cell>
          <cell r="M1633">
            <v>0</v>
          </cell>
          <cell r="N1633">
            <v>3</v>
          </cell>
        </row>
        <row r="1634">
          <cell r="G1634" t="str">
            <v>4971710569612</v>
          </cell>
          <cell r="H1634" t="str">
            <v>4971710569612</v>
          </cell>
          <cell r="I1634" t="str">
            <v>KOSE SEKKISEI– Kem nền BB dưỡng trắng#01 SPF50+ 30</v>
          </cell>
          <cell r="J1634" t="str">
            <v>PCS</v>
          </cell>
          <cell r="K1634">
            <v>689000</v>
          </cell>
          <cell r="L1634">
            <v>3</v>
          </cell>
          <cell r="M1634">
            <v>0</v>
          </cell>
          <cell r="N1634">
            <v>3</v>
          </cell>
        </row>
        <row r="1635">
          <cell r="G1635" t="str">
            <v>4939553041733</v>
          </cell>
          <cell r="H1635" t="str">
            <v>4939553041733</v>
          </cell>
          <cell r="I1635" t="str">
            <v>CEZANNE - Kem nền Lasting Cover Foundation #10</v>
          </cell>
          <cell r="J1635" t="str">
            <v>PCS</v>
          </cell>
          <cell r="K1635">
            <v>320000</v>
          </cell>
          <cell r="L1635">
            <v>19</v>
          </cell>
          <cell r="M1635">
            <v>0</v>
          </cell>
          <cell r="N1635">
            <v>19</v>
          </cell>
        </row>
        <row r="1636">
          <cell r="G1636" t="str">
            <v>4573340592352</v>
          </cell>
          <cell r="H1636" t="str">
            <v>4573340592352</v>
          </cell>
          <cell r="I1636" t="str">
            <v>PICOMONTE- Kem nền kiêm che khuyết điểm tông nâu s</v>
          </cell>
          <cell r="J1636" t="str">
            <v>PCS</v>
          </cell>
          <cell r="K1636">
            <v>220000</v>
          </cell>
          <cell r="L1636">
            <v>0</v>
          </cell>
          <cell r="M1636">
            <v>0</v>
          </cell>
          <cell r="N1636">
            <v>0</v>
          </cell>
        </row>
        <row r="1637">
          <cell r="G1637" t="str">
            <v>4939553009795</v>
          </cell>
          <cell r="H1637" t="str">
            <v>4939553009795</v>
          </cell>
          <cell r="I1637" t="str">
            <v>CEZANNE - Kem nền 5in1 BB Cream #1</v>
          </cell>
          <cell r="J1637" t="str">
            <v>PCS</v>
          </cell>
          <cell r="K1637">
            <v>315000</v>
          </cell>
          <cell r="L1637">
            <v>5</v>
          </cell>
          <cell r="M1637">
            <v>-1</v>
          </cell>
          <cell r="N1637">
            <v>4</v>
          </cell>
        </row>
        <row r="1638">
          <cell r="G1638" t="str">
            <v>4902468232312</v>
          </cell>
          <cell r="H1638" t="str">
            <v>4902468232312</v>
          </cell>
          <cell r="I1638" t="str">
            <v>MEISHOKU- Kem trang điểm BB cream không màu 30g</v>
          </cell>
          <cell r="J1638" t="str">
            <v>PCS</v>
          </cell>
          <cell r="K1638">
            <v>235000</v>
          </cell>
          <cell r="L1638">
            <v>0</v>
          </cell>
          <cell r="M1638">
            <v>0</v>
          </cell>
          <cell r="N1638">
            <v>0</v>
          </cell>
        </row>
        <row r="1639">
          <cell r="G1639" t="str">
            <v>4902468232022</v>
          </cell>
          <cell r="H1639" t="str">
            <v>4902468232022</v>
          </cell>
          <cell r="I1639" t="str">
            <v>MEISHOKU- Kem BB trang điểm- tone da hồng</v>
          </cell>
          <cell r="J1639" t="str">
            <v>PCS</v>
          </cell>
          <cell r="K1639">
            <v>345000</v>
          </cell>
          <cell r="L1639">
            <v>9</v>
          </cell>
          <cell r="M1639">
            <v>0</v>
          </cell>
          <cell r="N1639">
            <v>9</v>
          </cell>
        </row>
        <row r="1640">
          <cell r="G1640" t="str">
            <v>4945192018708</v>
          </cell>
          <cell r="H1640" t="str">
            <v>4945192018708</v>
          </cell>
          <cell r="I1640" t="str">
            <v>LSC- Phấn nước CICA Cushion 02 Light Ochre 15g</v>
          </cell>
          <cell r="J1640" t="str">
            <v>PCS</v>
          </cell>
          <cell r="K1640">
            <v>350000</v>
          </cell>
          <cell r="L1640">
            <v>0</v>
          </cell>
          <cell r="M1640">
            <v>0</v>
          </cell>
          <cell r="N1640">
            <v>0</v>
          </cell>
        </row>
        <row r="1641">
          <cell r="G1641" t="str">
            <v>4901416180415</v>
          </cell>
          <cell r="H1641" t="str">
            <v>4901416180415</v>
          </cell>
          <cell r="I1641" t="str">
            <v>DAISY DOLL -PHẤN MÁ O-01-Warm Orange ( cam đào)</v>
          </cell>
          <cell r="J1641" t="str">
            <v>PCS</v>
          </cell>
          <cell r="K1641">
            <v>349000</v>
          </cell>
          <cell r="L1641">
            <v>0</v>
          </cell>
          <cell r="M1641">
            <v>0</v>
          </cell>
          <cell r="N1641">
            <v>0</v>
          </cell>
        </row>
        <row r="1642">
          <cell r="G1642" t="str">
            <v>4939553008651</v>
          </cell>
          <cell r="H1642" t="str">
            <v>4939553008651</v>
          </cell>
          <cell r="I1642" t="str">
            <v>CEZANNE - Phấn má Natural Cheek N #10</v>
          </cell>
          <cell r="J1642" t="str">
            <v>PCS</v>
          </cell>
          <cell r="K1642">
            <v>200000</v>
          </cell>
          <cell r="L1642">
            <v>4</v>
          </cell>
          <cell r="M1642">
            <v>0</v>
          </cell>
          <cell r="N1642">
            <v>4</v>
          </cell>
        </row>
        <row r="1643">
          <cell r="G1643" t="str">
            <v>4939553043201</v>
          </cell>
          <cell r="H1643" t="str">
            <v>4939553043201</v>
          </cell>
          <cell r="I1643" t="str">
            <v>CEZANNE - Phấn nước Chiffon Fit Cushion #10</v>
          </cell>
          <cell r="J1643" t="str">
            <v>PCS</v>
          </cell>
          <cell r="K1643">
            <v>440000</v>
          </cell>
          <cell r="L1643">
            <v>0</v>
          </cell>
          <cell r="M1643">
            <v>0</v>
          </cell>
          <cell r="N1643">
            <v>0</v>
          </cell>
        </row>
        <row r="1644">
          <cell r="G1644" t="str">
            <v>4939553041368</v>
          </cell>
          <cell r="H1644" t="str">
            <v>4939553041368</v>
          </cell>
          <cell r="I1644" t="str">
            <v>CEZANNE - Phấn phủ UV Silk Cover Powder #02</v>
          </cell>
          <cell r="J1644" t="str">
            <v>PCS</v>
          </cell>
          <cell r="K1644">
            <v>280000</v>
          </cell>
          <cell r="L1644">
            <v>3</v>
          </cell>
          <cell r="M1644">
            <v>0</v>
          </cell>
          <cell r="N1644">
            <v>3</v>
          </cell>
        </row>
        <row r="1645">
          <cell r="G1645" t="str">
            <v>4540474123288</v>
          </cell>
          <cell r="H1645" t="str">
            <v>4540474123288</v>
          </cell>
          <cell r="I1645" t="str">
            <v>MYM- Phấn Nước Tiara Girl cho da dầu - 02 Natural</v>
          </cell>
          <cell r="J1645" t="str">
            <v>PCS</v>
          </cell>
          <cell r="K1645">
            <v>310000</v>
          </cell>
          <cell r="L1645">
            <v>0</v>
          </cell>
          <cell r="M1645">
            <v>0</v>
          </cell>
          <cell r="N1645">
            <v>0</v>
          </cell>
        </row>
        <row r="1646">
          <cell r="G1646" t="str">
            <v>4939553043195</v>
          </cell>
          <cell r="H1646" t="str">
            <v>4939553043195</v>
          </cell>
          <cell r="I1646" t="str">
            <v>CEZANNE - Phấn nước Chiffon Fit Cushion #00</v>
          </cell>
          <cell r="J1646" t="str">
            <v>PCS</v>
          </cell>
          <cell r="K1646">
            <v>440000</v>
          </cell>
          <cell r="L1646">
            <v>0</v>
          </cell>
          <cell r="M1646">
            <v>0</v>
          </cell>
          <cell r="N1646">
            <v>0</v>
          </cell>
        </row>
        <row r="1647">
          <cell r="G1647" t="str">
            <v>4939553041351</v>
          </cell>
          <cell r="H1647" t="str">
            <v>4939553041351</v>
          </cell>
          <cell r="I1647" t="str">
            <v>CEZANNE - Phấn phủ UV Silk Cover Powder #01</v>
          </cell>
          <cell r="J1647" t="str">
            <v>PCS</v>
          </cell>
          <cell r="K1647">
            <v>280000</v>
          </cell>
          <cell r="L1647">
            <v>4</v>
          </cell>
          <cell r="M1647">
            <v>0</v>
          </cell>
          <cell r="N1647">
            <v>4</v>
          </cell>
        </row>
        <row r="1648">
          <cell r="G1648" t="str">
            <v>4901008307916</v>
          </cell>
          <cell r="H1648" t="str">
            <v>4901008307916</v>
          </cell>
          <cell r="I1648" t="str">
            <v>CANMAKE-Phấn má dạng kem màu 14 (Hồng đào)</v>
          </cell>
          <cell r="J1648" t="str">
            <v>PCS</v>
          </cell>
          <cell r="K1648">
            <v>220000</v>
          </cell>
          <cell r="L1648">
            <v>0</v>
          </cell>
          <cell r="M1648">
            <v>0</v>
          </cell>
          <cell r="N1648">
            <v>0</v>
          </cell>
        </row>
        <row r="1649">
          <cell r="G1649" t="str">
            <v>4901433056366</v>
          </cell>
          <cell r="H1649" t="str">
            <v>4901433056366</v>
          </cell>
          <cell r="I1649" t="str">
            <v>ISEHAN- Phấn phủ chống nắng kiềm dầu- Màu Clear</v>
          </cell>
          <cell r="J1649" t="str">
            <v>PCS</v>
          </cell>
          <cell r="K1649">
            <v>279000</v>
          </cell>
          <cell r="L1649">
            <v>0</v>
          </cell>
          <cell r="M1649">
            <v>0</v>
          </cell>
          <cell r="N1649">
            <v>0</v>
          </cell>
        </row>
        <row r="1650">
          <cell r="G1650" t="str">
            <v>4901008305318</v>
          </cell>
          <cell r="H1650" t="str">
            <v>4901008305318</v>
          </cell>
          <cell r="I1650" t="str">
            <v>CANMAKE-Phấn phủ Marshmallow Finish Powder10g-MB</v>
          </cell>
          <cell r="J1650" t="str">
            <v>PCS</v>
          </cell>
          <cell r="K1650">
            <v>320000</v>
          </cell>
          <cell r="L1650">
            <v>0</v>
          </cell>
          <cell r="M1650">
            <v>0</v>
          </cell>
          <cell r="N1650">
            <v>0</v>
          </cell>
        </row>
        <row r="1651">
          <cell r="G1651" t="str">
            <v>4901008308661</v>
          </cell>
          <cell r="H1651" t="str">
            <v>4901008308661</v>
          </cell>
          <cell r="I1651" t="str">
            <v>CANMAKE-Phấn phủ Marshmallow Finish Powder10g-ML</v>
          </cell>
          <cell r="J1651" t="str">
            <v>PCS</v>
          </cell>
          <cell r="K1651">
            <v>320000</v>
          </cell>
          <cell r="L1651">
            <v>0</v>
          </cell>
          <cell r="M1651">
            <v>0</v>
          </cell>
          <cell r="N1651">
            <v>0</v>
          </cell>
        </row>
        <row r="1652">
          <cell r="G1652" t="str">
            <v>4901008314693</v>
          </cell>
          <cell r="H1652" t="str">
            <v>4901008314693</v>
          </cell>
          <cell r="I1652" t="str">
            <v>CANMAKE- Phấn phủ siêu mịn đa sắc mã 02- 10g</v>
          </cell>
          <cell r="J1652" t="str">
            <v>PCS</v>
          </cell>
          <cell r="K1652">
            <v>320000</v>
          </cell>
          <cell r="L1652">
            <v>0</v>
          </cell>
          <cell r="M1652">
            <v>0</v>
          </cell>
          <cell r="N1652">
            <v>0</v>
          </cell>
        </row>
        <row r="1653">
          <cell r="G1653" t="str">
            <v>4901008307954</v>
          </cell>
          <cell r="H1653" t="str">
            <v>4901008307954</v>
          </cell>
          <cell r="I1653" t="str">
            <v>CANMAKE-Phấn má dạng bột (Hồng phấn)</v>
          </cell>
          <cell r="J1653" t="str">
            <v>PCS</v>
          </cell>
          <cell r="K1653">
            <v>220000</v>
          </cell>
          <cell r="L1653">
            <v>0</v>
          </cell>
          <cell r="M1653">
            <v>0</v>
          </cell>
          <cell r="N1653">
            <v>0</v>
          </cell>
        </row>
        <row r="1654">
          <cell r="G1654" t="str">
            <v>4902468232084</v>
          </cell>
          <cell r="H1654" t="str">
            <v>4902468232084</v>
          </cell>
          <cell r="I1654" t="str">
            <v>MEISHOKU- Phấn phủ bột kiềm dầu-tone hồng</v>
          </cell>
          <cell r="J1654" t="str">
            <v>PCS</v>
          </cell>
          <cell r="K1654">
            <v>345000</v>
          </cell>
          <cell r="L1654">
            <v>0</v>
          </cell>
          <cell r="M1654">
            <v>0</v>
          </cell>
          <cell r="N1654">
            <v>0</v>
          </cell>
        </row>
        <row r="1655">
          <cell r="G1655" t="str">
            <v>4901008313924</v>
          </cell>
          <cell r="H1655" t="str">
            <v>4901008313924</v>
          </cell>
          <cell r="I1655" t="str">
            <v>CANMAKE-Phấn má Glow Fleur Cheek 17 S.milk 6.3g</v>
          </cell>
          <cell r="J1655" t="str">
            <v>PCS</v>
          </cell>
          <cell r="K1655">
            <v>295000</v>
          </cell>
          <cell r="L1655">
            <v>0</v>
          </cell>
          <cell r="M1655">
            <v>0</v>
          </cell>
          <cell r="N1655">
            <v>0</v>
          </cell>
        </row>
        <row r="1656">
          <cell r="G1656" t="str">
            <v>4901008307008</v>
          </cell>
          <cell r="H1656" t="str">
            <v>4901008307008</v>
          </cell>
          <cell r="I1656" t="str">
            <v>CANMAKE- Phấn má Glow Fleur Cheek 02 Peach 6.3g</v>
          </cell>
          <cell r="J1656" t="str">
            <v>PCS</v>
          </cell>
          <cell r="K1656">
            <v>295000</v>
          </cell>
          <cell r="L1656">
            <v>0</v>
          </cell>
          <cell r="M1656">
            <v>0</v>
          </cell>
          <cell r="N1656">
            <v>0</v>
          </cell>
        </row>
        <row r="1657">
          <cell r="G1657" t="str">
            <v>4902468232183</v>
          </cell>
          <cell r="H1657" t="str">
            <v>4902468232183</v>
          </cell>
          <cell r="I1657" t="str">
            <v>MEISHOKU-Phấn phủ khoáng Moist-Labo 03 da TB-6g</v>
          </cell>
          <cell r="J1657" t="str">
            <v>PCS</v>
          </cell>
          <cell r="K1657">
            <v>345000</v>
          </cell>
          <cell r="L1657">
            <v>0</v>
          </cell>
          <cell r="M1657">
            <v>0</v>
          </cell>
          <cell r="N1657">
            <v>0</v>
          </cell>
        </row>
        <row r="1658">
          <cell r="G1658" t="str">
            <v>4939553040958</v>
          </cell>
          <cell r="H1658" t="str">
            <v>4939553040958</v>
          </cell>
          <cell r="I1658" t="str">
            <v>CEZANNE - Phấn phủ UV Clear Face Powder #00</v>
          </cell>
          <cell r="J1658" t="str">
            <v>PCS</v>
          </cell>
          <cell r="K1658">
            <v>360000</v>
          </cell>
          <cell r="L1658">
            <v>5</v>
          </cell>
          <cell r="M1658">
            <v>0</v>
          </cell>
          <cell r="N1658">
            <v>5</v>
          </cell>
        </row>
        <row r="1659">
          <cell r="G1659" t="str">
            <v>4901008314709</v>
          </cell>
          <cell r="H1659" t="str">
            <v>4901008314709</v>
          </cell>
          <cell r="I1659" t="str">
            <v>CANMAKE- Phấn phủ siêu mịn đa sắc mã 03 - 10g</v>
          </cell>
          <cell r="J1659" t="str">
            <v>PCS</v>
          </cell>
          <cell r="K1659">
            <v>320000</v>
          </cell>
          <cell r="L1659">
            <v>0</v>
          </cell>
          <cell r="M1659">
            <v>0</v>
          </cell>
          <cell r="N1659">
            <v>0</v>
          </cell>
        </row>
        <row r="1660">
          <cell r="G1660" t="str">
            <v>4540474123271</v>
          </cell>
          <cell r="H1660" t="str">
            <v>4540474123271</v>
          </cell>
          <cell r="I1660" t="str">
            <v>MYM- Phấn Nước Tiara Girl cho da dầu - 01 Light</v>
          </cell>
          <cell r="J1660" t="str">
            <v>PCS</v>
          </cell>
          <cell r="K1660">
            <v>310000</v>
          </cell>
          <cell r="L1660">
            <v>0</v>
          </cell>
          <cell r="M1660">
            <v>0</v>
          </cell>
          <cell r="N1660">
            <v>0</v>
          </cell>
        </row>
        <row r="1661">
          <cell r="G1661" t="str">
            <v>4939553043065</v>
          </cell>
          <cell r="H1661" t="str">
            <v>4939553043065</v>
          </cell>
          <cell r="I1661" t="str">
            <v>CEZANNE - Phấn má Cheek Blush #04 Hồng tươi</v>
          </cell>
          <cell r="J1661" t="str">
            <v>PCS</v>
          </cell>
          <cell r="K1661">
            <v>220000</v>
          </cell>
          <cell r="L1661">
            <v>5</v>
          </cell>
          <cell r="M1661">
            <v>0</v>
          </cell>
          <cell r="N1661">
            <v>5</v>
          </cell>
        </row>
        <row r="1662">
          <cell r="G1662" t="str">
            <v>4901008304533</v>
          </cell>
          <cell r="H1662" t="str">
            <v>4901008304533</v>
          </cell>
          <cell r="I1662" t="str">
            <v>CANMAKE-Phấn phủ Marshmallow Finish Powder10g-MO</v>
          </cell>
          <cell r="J1662" t="str">
            <v>PCS</v>
          </cell>
          <cell r="K1662">
            <v>320000</v>
          </cell>
          <cell r="L1662">
            <v>0</v>
          </cell>
          <cell r="M1662">
            <v>0</v>
          </cell>
          <cell r="N1662">
            <v>0</v>
          </cell>
        </row>
        <row r="1663">
          <cell r="G1663" t="str">
            <v>4901008314037</v>
          </cell>
          <cell r="H1663" t="str">
            <v>4901008314037</v>
          </cell>
          <cell r="I1663" t="str">
            <v>CANMAKE- Phấn phủ siêu mịn đa sắc mã 01 - 10g</v>
          </cell>
          <cell r="J1663" t="str">
            <v>PCS</v>
          </cell>
          <cell r="K1663">
            <v>320000</v>
          </cell>
          <cell r="L1663">
            <v>0</v>
          </cell>
          <cell r="M1663">
            <v>0</v>
          </cell>
          <cell r="N1663">
            <v>0</v>
          </cell>
        </row>
        <row r="1664">
          <cell r="G1664" t="str">
            <v>4901008316246</v>
          </cell>
          <cell r="H1664" t="str">
            <v>4901008316246</v>
          </cell>
          <cell r="I1664" t="str">
            <v>CANMAKE-Phấn phủ Marshmallow Finish Powder10g-MI</v>
          </cell>
          <cell r="J1664" t="str">
            <v>PCS</v>
          </cell>
          <cell r="K1664">
            <v>320000</v>
          </cell>
          <cell r="L1664">
            <v>0</v>
          </cell>
          <cell r="M1664">
            <v>0</v>
          </cell>
          <cell r="N1664">
            <v>0</v>
          </cell>
        </row>
        <row r="1665">
          <cell r="G1665" t="str">
            <v>4901433056373</v>
          </cell>
          <cell r="H1665" t="str">
            <v>4901433056373</v>
          </cell>
          <cell r="I1665" t="str">
            <v>ISEHAN- Phấn phủ chống nắng kiềm dầu- Màu da</v>
          </cell>
          <cell r="J1665" t="str">
            <v>PCS</v>
          </cell>
          <cell r="K1665">
            <v>279000</v>
          </cell>
          <cell r="L1665">
            <v>0</v>
          </cell>
          <cell r="M1665">
            <v>0</v>
          </cell>
          <cell r="N1665">
            <v>0</v>
          </cell>
        </row>
        <row r="1666">
          <cell r="G1666" t="str">
            <v>4540474777962</v>
          </cell>
          <cell r="H1666" t="str">
            <v>4540474777962</v>
          </cell>
          <cell r="I1666" t="str">
            <v>MYM- Phấn Nước Tiara Girl cho da khô - 02 Natural</v>
          </cell>
          <cell r="J1666" t="str">
            <v>PCS</v>
          </cell>
          <cell r="K1666">
            <v>310000</v>
          </cell>
          <cell r="L1666">
            <v>0</v>
          </cell>
          <cell r="M1666">
            <v>0</v>
          </cell>
          <cell r="N1666">
            <v>0</v>
          </cell>
        </row>
        <row r="1667">
          <cell r="G1667" t="str">
            <v>4909978102586</v>
          </cell>
          <cell r="H1667" t="str">
            <v>4909978102586</v>
          </cell>
          <cell r="I1667" t="str">
            <v>SHISEIDO- Phấn nền Anessa tông tự nhiên 10g</v>
          </cell>
          <cell r="J1667" t="str">
            <v>PCS</v>
          </cell>
          <cell r="K1667">
            <v>720000</v>
          </cell>
          <cell r="L1667">
            <v>0</v>
          </cell>
          <cell r="M1667">
            <v>0</v>
          </cell>
          <cell r="N1667">
            <v>0</v>
          </cell>
        </row>
        <row r="1668">
          <cell r="G1668" t="str">
            <v>4939553040811</v>
          </cell>
          <cell r="H1668" t="str">
            <v>4939553040811</v>
          </cell>
          <cell r="I1668" t="str">
            <v>CEZANNE - Phấn phủ bột Soft Loose Powder #01</v>
          </cell>
          <cell r="J1668" t="str">
            <v>PCS</v>
          </cell>
          <cell r="K1668">
            <v>360000</v>
          </cell>
          <cell r="L1668">
            <v>12</v>
          </cell>
          <cell r="M1668">
            <v>0</v>
          </cell>
          <cell r="N1668">
            <v>12</v>
          </cell>
        </row>
        <row r="1669">
          <cell r="G1669" t="str">
            <v>4901433056359</v>
          </cell>
          <cell r="H1669" t="str">
            <v>4901433056359</v>
          </cell>
          <cell r="I1669" t="str">
            <v>ISEHAN- Phấn phủ chống nắng kiềm dầu- Màu Natural</v>
          </cell>
          <cell r="J1669" t="str">
            <v>PCS</v>
          </cell>
          <cell r="K1669">
            <v>279000</v>
          </cell>
          <cell r="L1669">
            <v>0</v>
          </cell>
          <cell r="M1669">
            <v>0</v>
          </cell>
          <cell r="N1669">
            <v>0</v>
          </cell>
        </row>
        <row r="1670">
          <cell r="G1670" t="str">
            <v>4589645873270</v>
          </cell>
          <cell r="H1670" t="str">
            <v>4589645873270</v>
          </cell>
          <cell r="I1670" t="str">
            <v>MYM- Phấn Nước Tiara Girl Mịn Lì - Da sáng</v>
          </cell>
          <cell r="J1670" t="str">
            <v>PCS</v>
          </cell>
          <cell r="K1670">
            <v>310000</v>
          </cell>
          <cell r="L1670">
            <v>0</v>
          </cell>
          <cell r="M1670">
            <v>0</v>
          </cell>
          <cell r="N1670">
            <v>0</v>
          </cell>
        </row>
        <row r="1671">
          <cell r="G1671" t="str">
            <v>4580295032529</v>
          </cell>
          <cell r="H1671" t="str">
            <v>4580295032529</v>
          </cell>
          <cell r="I1671" t="str">
            <v>MSH-Phấn khoáng Time Secret SPF 50+ - Natural</v>
          </cell>
          <cell r="J1671" t="str">
            <v>PCS</v>
          </cell>
          <cell r="K1671">
            <v>395000</v>
          </cell>
          <cell r="L1671">
            <v>0</v>
          </cell>
          <cell r="M1671">
            <v>0</v>
          </cell>
          <cell r="N1671">
            <v>0</v>
          </cell>
        </row>
        <row r="1672">
          <cell r="G1672" t="str">
            <v>4939553043058</v>
          </cell>
          <cell r="H1672" t="str">
            <v>4939553043058</v>
          </cell>
          <cell r="I1672" t="str">
            <v>CEZANNE - Phấn má Cheek Blush #03 Hồng tím</v>
          </cell>
          <cell r="J1672" t="str">
            <v>PCS</v>
          </cell>
          <cell r="K1672">
            <v>220000</v>
          </cell>
          <cell r="L1672">
            <v>4</v>
          </cell>
          <cell r="M1672">
            <v>0</v>
          </cell>
          <cell r="N1672">
            <v>4</v>
          </cell>
        </row>
        <row r="1673">
          <cell r="G1673" t="str">
            <v>4901008309880</v>
          </cell>
          <cell r="H1673" t="str">
            <v>4901008309880</v>
          </cell>
          <cell r="I1673" t="str">
            <v>CANMAKE-Phấn phủ Marshmallow Finish Powder10g-MP</v>
          </cell>
          <cell r="J1673" t="str">
            <v>PCS</v>
          </cell>
          <cell r="K1673">
            <v>320000</v>
          </cell>
          <cell r="L1673">
            <v>0</v>
          </cell>
          <cell r="M1673">
            <v>0</v>
          </cell>
          <cell r="N1673">
            <v>0</v>
          </cell>
        </row>
        <row r="1674">
          <cell r="G1674" t="str">
            <v>4939553042969</v>
          </cell>
          <cell r="H1674" t="str">
            <v>4939553042969</v>
          </cell>
          <cell r="I1674" t="str">
            <v>CEZANNE - Phấn phủ che tóc Hair Makeup Powder</v>
          </cell>
          <cell r="J1674" t="str">
            <v>PCS</v>
          </cell>
          <cell r="K1674">
            <v>330000</v>
          </cell>
          <cell r="L1674">
            <v>2</v>
          </cell>
          <cell r="M1674">
            <v>0</v>
          </cell>
          <cell r="N1674">
            <v>2</v>
          </cell>
        </row>
        <row r="1675">
          <cell r="G1675" t="str">
            <v>4902468232176</v>
          </cell>
          <cell r="H1675" t="str">
            <v>4902468232176</v>
          </cell>
          <cell r="I1675" t="str">
            <v>MEISHOKU- Phấn phủ khoáng Moist-Labo 01 da sáng-6g</v>
          </cell>
          <cell r="J1675" t="str">
            <v>PCS</v>
          </cell>
          <cell r="K1675">
            <v>345000</v>
          </cell>
          <cell r="L1675">
            <v>0</v>
          </cell>
          <cell r="M1675">
            <v>0</v>
          </cell>
          <cell r="N1675">
            <v>0</v>
          </cell>
        </row>
        <row r="1676">
          <cell r="G1676" t="str">
            <v>4909978102579</v>
          </cell>
          <cell r="H1676" t="str">
            <v>4909978102579</v>
          </cell>
          <cell r="I1676" t="str">
            <v>SHISEIDO- Phấn nền Anessa tông sáng 10g</v>
          </cell>
          <cell r="J1676" t="str">
            <v>PCS</v>
          </cell>
          <cell r="K1676">
            <v>720000</v>
          </cell>
          <cell r="L1676">
            <v>0</v>
          </cell>
          <cell r="M1676">
            <v>0</v>
          </cell>
          <cell r="N1676">
            <v>0</v>
          </cell>
        </row>
        <row r="1677">
          <cell r="G1677" t="str">
            <v>4901008313078</v>
          </cell>
          <cell r="H1677" t="str">
            <v>4901008313078</v>
          </cell>
          <cell r="I1677" t="str">
            <v>CANMAKE-Phấn phủ Marshmallow Finish Powder10g-ML</v>
          </cell>
          <cell r="J1677" t="str">
            <v>PCS</v>
          </cell>
          <cell r="K1677">
            <v>320000</v>
          </cell>
          <cell r="L1677">
            <v>0</v>
          </cell>
          <cell r="M1677">
            <v>0</v>
          </cell>
          <cell r="N1677">
            <v>0</v>
          </cell>
        </row>
        <row r="1678">
          <cell r="G1678" t="str">
            <v>4901008306995</v>
          </cell>
          <cell r="H1678" t="str">
            <v>4901008306995</v>
          </cell>
          <cell r="I1678" t="str">
            <v>CANMAKE-Phấn má Glow Fleur Cheek 01 Peach 6.3g</v>
          </cell>
          <cell r="J1678" t="str">
            <v>PCS</v>
          </cell>
          <cell r="K1678">
            <v>295000</v>
          </cell>
          <cell r="L1678">
            <v>0</v>
          </cell>
          <cell r="M1678">
            <v>0</v>
          </cell>
          <cell r="N1678">
            <v>0</v>
          </cell>
        </row>
        <row r="1679">
          <cell r="G1679" t="str">
            <v>4939553002918</v>
          </cell>
          <cell r="H1679" t="str">
            <v>4939553002918</v>
          </cell>
          <cell r="I1679" t="str">
            <v>CEZANNE - Phấn má Natural Cheek N #1</v>
          </cell>
          <cell r="J1679" t="str">
            <v>PCS</v>
          </cell>
          <cell r="K1679">
            <v>200000</v>
          </cell>
          <cell r="L1679">
            <v>5</v>
          </cell>
          <cell r="M1679">
            <v>0</v>
          </cell>
          <cell r="N1679">
            <v>5</v>
          </cell>
        </row>
        <row r="1680">
          <cell r="G1680" t="str">
            <v>4901008307015</v>
          </cell>
          <cell r="H1680" t="str">
            <v>4901008307015</v>
          </cell>
          <cell r="I1680" t="str">
            <v>CANMAKE- Phấn má Glow Fleur Cheek 03 F.Orange 6.3g</v>
          </cell>
          <cell r="J1680" t="str">
            <v>PCS</v>
          </cell>
          <cell r="K1680">
            <v>295000</v>
          </cell>
          <cell r="L1680">
            <v>0</v>
          </cell>
          <cell r="M1680">
            <v>0</v>
          </cell>
          <cell r="N1680">
            <v>0</v>
          </cell>
        </row>
        <row r="1681">
          <cell r="G1681" t="str">
            <v>4540474777955</v>
          </cell>
          <cell r="H1681" t="str">
            <v>4540474777955</v>
          </cell>
          <cell r="I1681" t="str">
            <v xml:space="preserve">MYM- Phấn Nước Tiara Girl cho da khô - 01 Light </v>
          </cell>
          <cell r="J1681" t="str">
            <v>PCS</v>
          </cell>
          <cell r="K1681">
            <v>310000</v>
          </cell>
          <cell r="L1681">
            <v>0</v>
          </cell>
          <cell r="M1681">
            <v>0</v>
          </cell>
          <cell r="N1681">
            <v>0</v>
          </cell>
        </row>
        <row r="1682">
          <cell r="G1682" t="str">
            <v>4987036436613</v>
          </cell>
          <cell r="H1682" t="str">
            <v>4987036436613</v>
          </cell>
          <cell r="I1682" t="str">
            <v>OMI BROTHERHOOD- Son dưỡng môi chống nắng 2,3g</v>
          </cell>
          <cell r="J1682" t="str">
            <v>PCS</v>
          </cell>
          <cell r="K1682">
            <v>129000</v>
          </cell>
          <cell r="L1682">
            <v>0</v>
          </cell>
          <cell r="M1682">
            <v>0</v>
          </cell>
          <cell r="N1682">
            <v>0</v>
          </cell>
        </row>
        <row r="1683">
          <cell r="G1683" t="str">
            <v>4901301253545</v>
          </cell>
          <cell r="H1683" t="str">
            <v>4901301253545</v>
          </cell>
          <cell r="I1683" t="str">
            <v>KAO- Son dưỡng ẩm Nivea không màu không mùi</v>
          </cell>
          <cell r="J1683" t="str">
            <v>PCS</v>
          </cell>
          <cell r="K1683">
            <v>139000</v>
          </cell>
          <cell r="L1683">
            <v>0</v>
          </cell>
          <cell r="M1683">
            <v>0</v>
          </cell>
          <cell r="N1683">
            <v>0</v>
          </cell>
        </row>
        <row r="1684">
          <cell r="G1684" t="str">
            <v>4939553002093</v>
          </cell>
          <cell r="H1684" t="str">
            <v>4939553002093</v>
          </cell>
          <cell r="I1684" t="str">
            <v>CEZANNE- Son thỏi Lasting Lip Color 501 (Cam tươi)</v>
          </cell>
          <cell r="J1684" t="str">
            <v>PCS</v>
          </cell>
          <cell r="K1684">
            <v>260000</v>
          </cell>
          <cell r="L1684">
            <v>6</v>
          </cell>
          <cell r="M1684">
            <v>0</v>
          </cell>
          <cell r="N1684">
            <v>6</v>
          </cell>
        </row>
        <row r="1685">
          <cell r="G1685" t="str">
            <v>4987036966394</v>
          </cell>
          <cell r="H1685" t="str">
            <v>4987036966394</v>
          </cell>
          <cell r="I1685" t="str">
            <v>OMI BROTHERHOOD- Son dưỡng từ dầu thiên nhiên 4g</v>
          </cell>
          <cell r="J1685" t="str">
            <v>PCS</v>
          </cell>
          <cell r="K1685">
            <v>115000</v>
          </cell>
          <cell r="L1685">
            <v>0</v>
          </cell>
          <cell r="M1685">
            <v>0</v>
          </cell>
          <cell r="N1685">
            <v>0</v>
          </cell>
        </row>
        <row r="1686">
          <cell r="G1686" t="str">
            <v>4936968811401</v>
          </cell>
          <cell r="H1686" t="str">
            <v>4936968811401</v>
          </cell>
          <cell r="I1686" t="str">
            <v>SHU UEMURA- Son thỏi Kinu KM OR 580</v>
          </cell>
          <cell r="J1686" t="str">
            <v>PCS</v>
          </cell>
          <cell r="K1686">
            <v>750000</v>
          </cell>
          <cell r="L1686">
            <v>0</v>
          </cell>
          <cell r="M1686">
            <v>0</v>
          </cell>
          <cell r="N1686">
            <v>0</v>
          </cell>
        </row>
        <row r="1687">
          <cell r="G1687" t="str">
            <v>4936968811333</v>
          </cell>
          <cell r="H1687" t="str">
            <v>4936968811333</v>
          </cell>
          <cell r="I1687" t="str">
            <v>SHU UEMURA- Son thỏi Kinu KM RD 163</v>
          </cell>
          <cell r="J1687" t="str">
            <v>PCS</v>
          </cell>
          <cell r="K1687">
            <v>750000</v>
          </cell>
          <cell r="L1687">
            <v>0</v>
          </cell>
          <cell r="M1687">
            <v>0</v>
          </cell>
          <cell r="N1687">
            <v>0</v>
          </cell>
        </row>
        <row r="1688">
          <cell r="G1688" t="str">
            <v>4987036436637</v>
          </cell>
          <cell r="H1688" t="str">
            <v>4987036436637</v>
          </cell>
          <cell r="I1688" t="str">
            <v>OMI BROTHERHOOD- Son dưỡng cho môi nhạy cảm 2,3g</v>
          </cell>
          <cell r="J1688" t="str">
            <v>PCS</v>
          </cell>
          <cell r="K1688">
            <v>129000</v>
          </cell>
          <cell r="L1688">
            <v>0</v>
          </cell>
          <cell r="M1688">
            <v>0</v>
          </cell>
          <cell r="N1688">
            <v>0</v>
          </cell>
        </row>
        <row r="1689">
          <cell r="G1689" t="str">
            <v>4939553042013</v>
          </cell>
          <cell r="H1689" t="str">
            <v>4939553042013</v>
          </cell>
          <cell r="I1689" t="str">
            <v>CEZANNE – Son tint Watery Lip 01 Hồng tự nhiên</v>
          </cell>
          <cell r="J1689" t="str">
            <v>PCS</v>
          </cell>
          <cell r="K1689">
            <v>240000</v>
          </cell>
          <cell r="L1689">
            <v>4</v>
          </cell>
          <cell r="M1689">
            <v>0</v>
          </cell>
          <cell r="N1689">
            <v>4</v>
          </cell>
        </row>
        <row r="1690">
          <cell r="G1690" t="str">
            <v>4901301253552</v>
          </cell>
          <cell r="H1690" t="str">
            <v>4901301253552</v>
          </cell>
          <cell r="I1690" t="str">
            <v>KAO- Son dưỡng ẩm Nivea không màu- hương mật ong</v>
          </cell>
          <cell r="J1690" t="str">
            <v>PCS</v>
          </cell>
          <cell r="K1690">
            <v>139000</v>
          </cell>
          <cell r="L1690">
            <v>0</v>
          </cell>
          <cell r="M1690">
            <v>0</v>
          </cell>
          <cell r="N1690">
            <v>0</v>
          </cell>
        </row>
        <row r="1691">
          <cell r="G1691" t="str">
            <v>4936968811494</v>
          </cell>
          <cell r="H1691" t="str">
            <v>4936968811494</v>
          </cell>
          <cell r="I1691" t="str">
            <v>SHU UEMURA- Son thỏi RougeUnlimited AL OR 764</v>
          </cell>
          <cell r="J1691" t="str">
            <v>PCS</v>
          </cell>
          <cell r="K1691">
            <v>629000</v>
          </cell>
          <cell r="L1691">
            <v>0</v>
          </cell>
          <cell r="M1691">
            <v>0</v>
          </cell>
          <cell r="N1691">
            <v>0</v>
          </cell>
        </row>
        <row r="1692">
          <cell r="G1692" t="str">
            <v>4987036483518</v>
          </cell>
          <cell r="H1692" t="str">
            <v>4987036483518</v>
          </cell>
          <cell r="I1692" t="str">
            <v>OMI BROTHERHOOD- Son dưỡng cho môi nhạy cảm 3,6g</v>
          </cell>
          <cell r="J1692" t="str">
            <v>PCS</v>
          </cell>
          <cell r="K1692">
            <v>89000</v>
          </cell>
          <cell r="L1692">
            <v>0</v>
          </cell>
          <cell r="M1692">
            <v>0</v>
          </cell>
          <cell r="N1692">
            <v>0</v>
          </cell>
        </row>
        <row r="1693">
          <cell r="G1693" t="str">
            <v>4511413310007</v>
          </cell>
          <cell r="H1693" t="str">
            <v>4511413310007</v>
          </cell>
          <cell r="I1693" t="str">
            <v>DHC- Son dưỡng môi Colour Lip (Cam Apricot)</v>
          </cell>
          <cell r="J1693" t="str">
            <v>PCS</v>
          </cell>
          <cell r="K1693">
            <v>199000</v>
          </cell>
          <cell r="L1693">
            <v>7</v>
          </cell>
          <cell r="M1693">
            <v>0</v>
          </cell>
          <cell r="N1693">
            <v>7</v>
          </cell>
        </row>
        <row r="1694">
          <cell r="G1694" t="str">
            <v>4936968811388</v>
          </cell>
          <cell r="H1694" t="str">
            <v>4936968811388</v>
          </cell>
          <cell r="I1694" t="str">
            <v>SHU UEMURA- Son thỏi Kinu KM RD 171</v>
          </cell>
          <cell r="J1694" t="str">
            <v>PCS</v>
          </cell>
          <cell r="K1694">
            <v>750000</v>
          </cell>
          <cell r="L1694">
            <v>0</v>
          </cell>
          <cell r="M1694">
            <v>0</v>
          </cell>
          <cell r="N1694">
            <v>0</v>
          </cell>
        </row>
        <row r="1695">
          <cell r="G1695" t="str">
            <v>4511413310014</v>
          </cell>
          <cell r="H1695" t="str">
            <v>4511413310014</v>
          </cell>
          <cell r="I1695" t="str">
            <v>DHC- Son dưỡng môi Colour Lip (màu hồng)</v>
          </cell>
          <cell r="J1695" t="str">
            <v>PCS</v>
          </cell>
          <cell r="K1695">
            <v>199000</v>
          </cell>
          <cell r="L1695">
            <v>4</v>
          </cell>
          <cell r="M1695">
            <v>0</v>
          </cell>
          <cell r="N1695">
            <v>4</v>
          </cell>
        </row>
        <row r="1696">
          <cell r="G1696" t="str">
            <v>4939553041054</v>
          </cell>
          <cell r="H1696" t="str">
            <v>4939553041054</v>
          </cell>
          <cell r="I1696" t="str">
            <v>CEZANNE - Son thỏi Lasting Gloss Lip #101</v>
          </cell>
          <cell r="J1696" t="str">
            <v>PCS</v>
          </cell>
          <cell r="K1696">
            <v>250000</v>
          </cell>
          <cell r="L1696">
            <v>7</v>
          </cell>
          <cell r="M1696">
            <v>0</v>
          </cell>
          <cell r="N1696">
            <v>7</v>
          </cell>
        </row>
        <row r="1697">
          <cell r="G1697" t="str">
            <v>4901730150644</v>
          </cell>
          <cell r="H1697" t="str">
            <v>4901730150644</v>
          </cell>
          <cell r="I1697" t="str">
            <v>JOHNSON- Sữa dưỡng thể hương đào 200mL</v>
          </cell>
          <cell r="J1697" t="str">
            <v>PCS</v>
          </cell>
          <cell r="K1697">
            <v>250000</v>
          </cell>
          <cell r="L1697">
            <v>0</v>
          </cell>
          <cell r="M1697">
            <v>0</v>
          </cell>
          <cell r="N1697">
            <v>0</v>
          </cell>
        </row>
        <row r="1698">
          <cell r="G1698" t="str">
            <v>4987036412631</v>
          </cell>
          <cell r="H1698" t="str">
            <v>4987036412631</v>
          </cell>
          <cell r="I1698" t="str">
            <v>Omi Brotherhood -Son dưỡng ẩm môi bạc hà 4g</v>
          </cell>
          <cell r="J1698" t="str">
            <v>PCS</v>
          </cell>
          <cell r="K1698">
            <v>59000</v>
          </cell>
          <cell r="L1698">
            <v>3</v>
          </cell>
          <cell r="M1698">
            <v>0</v>
          </cell>
          <cell r="N1698">
            <v>3</v>
          </cell>
        </row>
        <row r="1699">
          <cell r="G1699" t="str">
            <v>4987036485024</v>
          </cell>
          <cell r="H1699" t="str">
            <v>4987036485024</v>
          </cell>
          <cell r="I1699" t="str">
            <v>OMI BROTHERHOOD- Son dưỡng môi màu hồng cam 3,5g</v>
          </cell>
          <cell r="J1699" t="str">
            <v>PCS</v>
          </cell>
          <cell r="K1699">
            <v>89000</v>
          </cell>
          <cell r="L1699">
            <v>0</v>
          </cell>
          <cell r="M1699">
            <v>0</v>
          </cell>
          <cell r="N1699">
            <v>0</v>
          </cell>
        </row>
        <row r="1700">
          <cell r="G1700" t="str">
            <v>4939553040248</v>
          </cell>
          <cell r="H1700" t="str">
            <v>4939553040248</v>
          </cell>
          <cell r="I1700" t="str">
            <v>CEZANNE - Son thỏi Lasting Gloss Lip #RD1</v>
          </cell>
          <cell r="J1700" t="str">
            <v>PCS</v>
          </cell>
          <cell r="K1700">
            <v>250000</v>
          </cell>
          <cell r="L1700">
            <v>6</v>
          </cell>
          <cell r="M1700">
            <v>0</v>
          </cell>
          <cell r="N1700">
            <v>6</v>
          </cell>
        </row>
        <row r="1701">
          <cell r="G1701" t="str">
            <v>4935421705516</v>
          </cell>
          <cell r="H1701" t="str">
            <v>4935421705516</v>
          </cell>
          <cell r="I1701" t="str">
            <v>Shu Uemura- Son thỏi RougeUnlimited Matte MOR570</v>
          </cell>
          <cell r="J1701" t="str">
            <v>PCS</v>
          </cell>
          <cell r="K1701">
            <v>750000</v>
          </cell>
          <cell r="L1701">
            <v>0</v>
          </cell>
          <cell r="M1701">
            <v>0</v>
          </cell>
          <cell r="N1701">
            <v>0</v>
          </cell>
        </row>
        <row r="1702">
          <cell r="G1702" t="str">
            <v>4987036171248</v>
          </cell>
          <cell r="H1702" t="str">
            <v>4987036171248</v>
          </cell>
          <cell r="I1702" t="str">
            <v>OMI BROTHERHOOD- Son dưỡng cho môi khô 3,2g</v>
          </cell>
          <cell r="J1702" t="str">
            <v>PCS</v>
          </cell>
          <cell r="K1702">
            <v>189000</v>
          </cell>
          <cell r="L1702">
            <v>0</v>
          </cell>
          <cell r="M1702">
            <v>0</v>
          </cell>
          <cell r="N1702">
            <v>0</v>
          </cell>
        </row>
        <row r="1703">
          <cell r="G1703" t="str">
            <v>4909978703547</v>
          </cell>
          <cell r="H1703" t="str">
            <v>4909978703547</v>
          </cell>
          <cell r="I1703" t="str">
            <v>SHISEIDO-Son dưỡng môi Senka 4,5g</v>
          </cell>
          <cell r="J1703" t="str">
            <v>PCS</v>
          </cell>
          <cell r="K1703">
            <v>109000</v>
          </cell>
          <cell r="L1703">
            <v>0</v>
          </cell>
          <cell r="M1703">
            <v>0</v>
          </cell>
          <cell r="N1703">
            <v>0</v>
          </cell>
        </row>
        <row r="1704">
          <cell r="G1704" t="str">
            <v>4939553041870</v>
          </cell>
          <cell r="H1704" t="str">
            <v>4939553041870</v>
          </cell>
          <cell r="I1704" t="str">
            <v>CEZANNE- Son thỏi Lasting Lip Color 505 (Cam đất)</v>
          </cell>
          <cell r="J1704" t="str">
            <v>PCS</v>
          </cell>
          <cell r="K1704">
            <v>230000</v>
          </cell>
          <cell r="L1704">
            <v>0</v>
          </cell>
          <cell r="M1704">
            <v>0</v>
          </cell>
          <cell r="N1704">
            <v>0</v>
          </cell>
        </row>
        <row r="1705">
          <cell r="G1705" t="str">
            <v>4901872350605</v>
          </cell>
          <cell r="H1705" t="str">
            <v>4901872350605</v>
          </cell>
          <cell r="I1705" t="str">
            <v>SHISEIDO - Son gió Chiffonette 1(3,5g)</v>
          </cell>
          <cell r="J1705" t="str">
            <v>PCS</v>
          </cell>
          <cell r="K1705">
            <v>250000</v>
          </cell>
          <cell r="L1705">
            <v>0</v>
          </cell>
          <cell r="M1705">
            <v>0</v>
          </cell>
          <cell r="N1705">
            <v>0</v>
          </cell>
        </row>
        <row r="1706">
          <cell r="G1706" t="str">
            <v>4550516703545</v>
          </cell>
          <cell r="H1706" t="str">
            <v>4550516703545</v>
          </cell>
          <cell r="I1706" t="str">
            <v>SHISEIDO-Son dưỡng môi cấp ẩm Senka 4,5g</v>
          </cell>
          <cell r="J1706" t="str">
            <v>PCS</v>
          </cell>
          <cell r="K1706">
            <v>109000</v>
          </cell>
          <cell r="L1706">
            <v>0</v>
          </cell>
          <cell r="M1706">
            <v>0</v>
          </cell>
          <cell r="N1706">
            <v>0</v>
          </cell>
        </row>
        <row r="1707">
          <cell r="G1707" t="str">
            <v>4511413503997</v>
          </cell>
          <cell r="H1707" t="str">
            <v>4511413503997</v>
          </cell>
          <cell r="I1707" t="str">
            <v>DHC-Son dưỡng Lip Cream không màu 1.5g</v>
          </cell>
          <cell r="J1707" t="str">
            <v>PCS</v>
          </cell>
          <cell r="K1707">
            <v>199000</v>
          </cell>
          <cell r="L1707">
            <v>13</v>
          </cell>
          <cell r="M1707">
            <v>0</v>
          </cell>
          <cell r="N1707">
            <v>13</v>
          </cell>
        </row>
        <row r="1708">
          <cell r="G1708" t="str">
            <v>4987036436620</v>
          </cell>
          <cell r="H1708" t="str">
            <v>4987036436620</v>
          </cell>
          <cell r="I1708" t="str">
            <v>OMI BROTHERHOOD- Son dưỡng CN không mùi 2,3g</v>
          </cell>
          <cell r="J1708" t="str">
            <v>PCS</v>
          </cell>
          <cell r="K1708">
            <v>129000</v>
          </cell>
          <cell r="L1708">
            <v>0</v>
          </cell>
          <cell r="M1708">
            <v>0</v>
          </cell>
          <cell r="N1708">
            <v>0</v>
          </cell>
        </row>
        <row r="1709">
          <cell r="G1709" t="str">
            <v>4939553042020</v>
          </cell>
          <cell r="H1709" t="str">
            <v>4939553042020</v>
          </cell>
          <cell r="I1709" t="str">
            <v>CEZANNE – Son tint Watery Lip 02 Đỏ san hô</v>
          </cell>
          <cell r="J1709" t="str">
            <v>PCS</v>
          </cell>
          <cell r="K1709">
            <v>240000</v>
          </cell>
          <cell r="L1709">
            <v>7</v>
          </cell>
          <cell r="M1709">
            <v>0</v>
          </cell>
          <cell r="N1709">
            <v>7</v>
          </cell>
        </row>
        <row r="1710">
          <cell r="G1710" t="str">
            <v>4511413302163</v>
          </cell>
          <cell r="H1710" t="str">
            <v>4511413302163</v>
          </cell>
          <cell r="I1710" t="str">
            <v>DHC-Son dưỡng Lip Cream không màu 1.5g</v>
          </cell>
          <cell r="J1710" t="str">
            <v>PCS</v>
          </cell>
          <cell r="K1710">
            <v>199000</v>
          </cell>
          <cell r="L1710">
            <v>0</v>
          </cell>
          <cell r="M1710">
            <v>0</v>
          </cell>
          <cell r="N1710">
            <v>0</v>
          </cell>
        </row>
        <row r="1711">
          <cell r="G1711" t="str">
            <v>4935421796330</v>
          </cell>
          <cell r="H1711" t="str">
            <v>4935421796330</v>
          </cell>
          <cell r="I1711" t="str">
            <v>SHU UEMURA- Son thỏi RougeUnlimited AL OR 595</v>
          </cell>
          <cell r="J1711" t="str">
            <v>PCS</v>
          </cell>
          <cell r="K1711">
            <v>629000</v>
          </cell>
          <cell r="L1711">
            <v>0</v>
          </cell>
          <cell r="M1711">
            <v>0</v>
          </cell>
          <cell r="N1711">
            <v>0</v>
          </cell>
        </row>
        <row r="1712">
          <cell r="G1712" t="str">
            <v>4939553041429</v>
          </cell>
          <cell r="H1712" t="str">
            <v>4939553041429</v>
          </cell>
          <cell r="I1712" t="str">
            <v>CEZANNE – Son thỏi Lasting Lip Color #504</v>
          </cell>
          <cell r="J1712" t="str">
            <v>PCS</v>
          </cell>
          <cell r="K1712">
            <v>260000</v>
          </cell>
          <cell r="L1712">
            <v>5</v>
          </cell>
          <cell r="M1712">
            <v>0</v>
          </cell>
          <cell r="N1712">
            <v>5</v>
          </cell>
        </row>
        <row r="1713">
          <cell r="G1713" t="str">
            <v>4939553002086</v>
          </cell>
          <cell r="H1713" t="str">
            <v>4939553002086</v>
          </cell>
          <cell r="I1713" t="str">
            <v>CEZANNE- Son thỏi Lasting Lip Color 402 (Đỏ)</v>
          </cell>
          <cell r="J1713" t="str">
            <v>PCS</v>
          </cell>
          <cell r="K1713">
            <v>260000</v>
          </cell>
          <cell r="L1713">
            <v>5</v>
          </cell>
          <cell r="M1713">
            <v>-1</v>
          </cell>
          <cell r="N1713">
            <v>4</v>
          </cell>
        </row>
        <row r="1714">
          <cell r="G1714" t="str">
            <v>4939553041108</v>
          </cell>
          <cell r="H1714" t="str">
            <v>4939553041108</v>
          </cell>
          <cell r="I1714" t="str">
            <v>CEZANNE- Son thỏi Lasting Lip Color 407 (Đỏ nâu)</v>
          </cell>
          <cell r="J1714" t="str">
            <v>PCS</v>
          </cell>
          <cell r="K1714">
            <v>260000</v>
          </cell>
          <cell r="L1714">
            <v>12</v>
          </cell>
          <cell r="M1714">
            <v>0</v>
          </cell>
          <cell r="N1714">
            <v>12</v>
          </cell>
        </row>
        <row r="1715">
          <cell r="G1715" t="str">
            <v>4571119644011</v>
          </cell>
          <cell r="H1715" t="str">
            <v>4571119644011</v>
          </cell>
          <cell r="I1715" t="str">
            <v>S-LABO- Son dưỡng môi- chanh&amp;bạc hà</v>
          </cell>
          <cell r="J1715" t="str">
            <v>PCS</v>
          </cell>
          <cell r="K1715">
            <v>85000</v>
          </cell>
          <cell r="L1715">
            <v>0</v>
          </cell>
          <cell r="M1715">
            <v>0</v>
          </cell>
          <cell r="N1715">
            <v>0</v>
          </cell>
        </row>
        <row r="1716">
          <cell r="G1716" t="str">
            <v>4901301406392</v>
          </cell>
          <cell r="H1716" t="str">
            <v>4901301406392</v>
          </cell>
          <cell r="I1716" t="str">
            <v>KAO- Son dưỡng ẩm Nivea không màu không mùi-Melty</v>
          </cell>
          <cell r="J1716" t="str">
            <v>PCS</v>
          </cell>
          <cell r="K1716">
            <v>139000</v>
          </cell>
          <cell r="L1716">
            <v>0</v>
          </cell>
          <cell r="M1716">
            <v>0</v>
          </cell>
          <cell r="N1716">
            <v>0</v>
          </cell>
        </row>
        <row r="1717">
          <cell r="G1717" t="str">
            <v>4987036486601</v>
          </cell>
          <cell r="H1717" t="str">
            <v>4987036486601</v>
          </cell>
          <cell r="I1717" t="str">
            <v>OMI BROTHERHOOD- Son dưỡng chống nắng màu đỏ 2g</v>
          </cell>
          <cell r="J1717" t="str">
            <v>PCS</v>
          </cell>
          <cell r="K1717">
            <v>129000</v>
          </cell>
          <cell r="L1717">
            <v>0</v>
          </cell>
          <cell r="M1717">
            <v>0</v>
          </cell>
          <cell r="N1717">
            <v>0</v>
          </cell>
        </row>
        <row r="1718">
          <cell r="G1718" t="str">
            <v>4987036966400</v>
          </cell>
          <cell r="H1718" t="str">
            <v>4987036966400</v>
          </cell>
          <cell r="I1718" t="str">
            <v>OMI BROTHERHOOD- Son dưỡng tinh dầu thực vật 4g</v>
          </cell>
          <cell r="J1718" t="str">
            <v>PCS</v>
          </cell>
          <cell r="K1718">
            <v>115000</v>
          </cell>
          <cell r="L1718">
            <v>0</v>
          </cell>
          <cell r="M1718">
            <v>0</v>
          </cell>
          <cell r="N1718">
            <v>0</v>
          </cell>
        </row>
        <row r="1719">
          <cell r="G1719" t="str">
            <v>4987036171231</v>
          </cell>
          <cell r="H1719" t="str">
            <v>4987036171231</v>
          </cell>
          <cell r="I1719" t="str">
            <v>OMI BROTHERHOOD- Son dưỡng cho môi nứt nẻ 3,2g</v>
          </cell>
          <cell r="J1719" t="str">
            <v>PCS</v>
          </cell>
          <cell r="K1719">
            <v>189000</v>
          </cell>
          <cell r="L1719">
            <v>0</v>
          </cell>
          <cell r="M1719">
            <v>0</v>
          </cell>
          <cell r="N1719">
            <v>0</v>
          </cell>
        </row>
        <row r="1720">
          <cell r="G1720" t="str">
            <v>4987036966417</v>
          </cell>
          <cell r="H1720" t="str">
            <v>4987036966417</v>
          </cell>
          <cell r="I1720" t="str">
            <v>OMI BROTHERHOOD- Son dưỡng chứa tinh dầu thơm 4g</v>
          </cell>
          <cell r="J1720" t="str">
            <v>PCS</v>
          </cell>
          <cell r="K1720">
            <v>115000</v>
          </cell>
          <cell r="L1720">
            <v>0</v>
          </cell>
          <cell r="M1720">
            <v>0</v>
          </cell>
          <cell r="N1720">
            <v>0</v>
          </cell>
        </row>
        <row r="1721">
          <cell r="G1721" t="str">
            <v>4511413309995</v>
          </cell>
          <cell r="H1721" t="str">
            <v>4511413309995</v>
          </cell>
          <cell r="I1721" t="str">
            <v>DHC- Son dưỡng môi Colour Lip (Đỏ Plump)</v>
          </cell>
          <cell r="J1721" t="str">
            <v>PCS</v>
          </cell>
          <cell r="K1721">
            <v>199000</v>
          </cell>
          <cell r="L1721">
            <v>0</v>
          </cell>
          <cell r="M1721">
            <v>0</v>
          </cell>
          <cell r="N1721">
            <v>0</v>
          </cell>
        </row>
        <row r="1722">
          <cell r="G1722" t="str">
            <v>4939553041092</v>
          </cell>
          <cell r="H1722" t="str">
            <v>4939553041092</v>
          </cell>
          <cell r="I1722" t="str">
            <v>CEZANNE- Son thỏi Lasting Lip Color 406 (Đỏ hồng)</v>
          </cell>
          <cell r="J1722" t="str">
            <v>PCS</v>
          </cell>
          <cell r="K1722">
            <v>230000</v>
          </cell>
          <cell r="L1722">
            <v>0</v>
          </cell>
          <cell r="M1722">
            <v>0</v>
          </cell>
          <cell r="N1722">
            <v>0</v>
          </cell>
        </row>
        <row r="1723">
          <cell r="G1723" t="str">
            <v>4987036486618</v>
          </cell>
          <cell r="H1723" t="str">
            <v>4987036486618</v>
          </cell>
          <cell r="I1723" t="str">
            <v>OMI BROTHERHOOD- Son dưỡng chống nắng màu hồng 2g</v>
          </cell>
          <cell r="J1723" t="str">
            <v>PCS</v>
          </cell>
          <cell r="K1723">
            <v>129000</v>
          </cell>
          <cell r="L1723">
            <v>0</v>
          </cell>
          <cell r="M1723">
            <v>0</v>
          </cell>
          <cell r="N1723">
            <v>0</v>
          </cell>
        </row>
        <row r="1724">
          <cell r="G1724" t="str">
            <v>4987036485017</v>
          </cell>
          <cell r="H1724" t="str">
            <v>4987036485017</v>
          </cell>
          <cell r="I1724" t="str">
            <v>OMI BROTHERHOOD- Son dưỡng môi màu hồng đỏ 3,5g</v>
          </cell>
          <cell r="J1724" t="str">
            <v>PCS</v>
          </cell>
          <cell r="K1724">
            <v>89000</v>
          </cell>
          <cell r="L1724">
            <v>0</v>
          </cell>
          <cell r="M1724">
            <v>0</v>
          </cell>
          <cell r="N1724">
            <v>0</v>
          </cell>
        </row>
        <row r="1725">
          <cell r="G1725" t="str">
            <v>4936968811449</v>
          </cell>
          <cell r="H1725" t="str">
            <v>4936968811449</v>
          </cell>
          <cell r="I1725" t="str">
            <v>SHU UEMURA- Son thỏi Kinu KM OR 599</v>
          </cell>
          <cell r="J1725" t="str">
            <v>PCS</v>
          </cell>
          <cell r="K1725">
            <v>750000</v>
          </cell>
          <cell r="L1725">
            <v>0</v>
          </cell>
          <cell r="M1725">
            <v>0</v>
          </cell>
          <cell r="N1725">
            <v>0</v>
          </cell>
        </row>
        <row r="1726">
          <cell r="G1726" t="str">
            <v>4901433037952</v>
          </cell>
          <cell r="H1726" t="str">
            <v>4901433037952</v>
          </cell>
          <cell r="I1726" t="str">
            <v>ISEHAN- Mascara làm dài và cong mi sợi mảnh- Nâu02</v>
          </cell>
          <cell r="J1726" t="str">
            <v>PCS</v>
          </cell>
          <cell r="K1726">
            <v>268000</v>
          </cell>
          <cell r="L1726">
            <v>0</v>
          </cell>
          <cell r="M1726">
            <v>0</v>
          </cell>
          <cell r="N1726">
            <v>0</v>
          </cell>
        </row>
        <row r="1727">
          <cell r="G1727" t="str">
            <v>4901433036962</v>
          </cell>
          <cell r="H1727" t="str">
            <v>4901433036962</v>
          </cell>
          <cell r="I1727" t="str">
            <v>ISEHAN- Chuốt mi dài cong Kissme màu đen tuyền</v>
          </cell>
          <cell r="J1727" t="str">
            <v>PCS</v>
          </cell>
          <cell r="K1727">
            <v>299000</v>
          </cell>
          <cell r="L1727">
            <v>9</v>
          </cell>
          <cell r="M1727">
            <v>0</v>
          </cell>
          <cell r="N1727">
            <v>9</v>
          </cell>
        </row>
        <row r="1728">
          <cell r="G1728" t="str">
            <v>4901433035774</v>
          </cell>
          <cell r="H1728" t="str">
            <v>4901433035774</v>
          </cell>
          <cell r="I1728" t="str">
            <v>ISEHAN- Chì kẻ mắt 2 đầu dạng xoay- Đen 01</v>
          </cell>
          <cell r="J1728" t="str">
            <v>PCS</v>
          </cell>
          <cell r="K1728">
            <v>155000</v>
          </cell>
          <cell r="L1728">
            <v>1</v>
          </cell>
          <cell r="M1728">
            <v>0</v>
          </cell>
          <cell r="N1728">
            <v>1</v>
          </cell>
        </row>
        <row r="1729">
          <cell r="G1729" t="str">
            <v>4901433037051</v>
          </cell>
          <cell r="H1729" t="str">
            <v>4901433037051</v>
          </cell>
          <cell r="I1729" t="str">
            <v>ISEHAN- Kẻ mắt nước Kissme chống trôi màu nâu đen</v>
          </cell>
          <cell r="J1729" t="str">
            <v>PCS</v>
          </cell>
          <cell r="K1729">
            <v>259000</v>
          </cell>
          <cell r="L1729">
            <v>4</v>
          </cell>
          <cell r="M1729">
            <v>0</v>
          </cell>
          <cell r="N1729">
            <v>4</v>
          </cell>
        </row>
        <row r="1730">
          <cell r="G1730" t="str">
            <v>4901433035828</v>
          </cell>
          <cell r="H1730" t="str">
            <v>4901433035828</v>
          </cell>
          <cell r="I1730" t="str">
            <v>ISEHAN- Chì kẻ mày chống trôi- Nâu sáng 03</v>
          </cell>
          <cell r="J1730" t="str">
            <v>PCS</v>
          </cell>
          <cell r="K1730">
            <v>155000</v>
          </cell>
          <cell r="L1730">
            <v>20</v>
          </cell>
          <cell r="M1730">
            <v>0</v>
          </cell>
          <cell r="N1730">
            <v>20</v>
          </cell>
        </row>
        <row r="1731">
          <cell r="G1731" t="str">
            <v>4901433138727</v>
          </cell>
          <cell r="H1731" t="str">
            <v>4901433138727</v>
          </cell>
          <cell r="I1731" t="str">
            <v>KISSME-Bút nước kẻ lông mày nâu tự nhiên 0,4ml</v>
          </cell>
          <cell r="J1731" t="str">
            <v>PCS</v>
          </cell>
          <cell r="K1731">
            <v>189000</v>
          </cell>
          <cell r="L1731">
            <v>0</v>
          </cell>
          <cell r="M1731">
            <v>0</v>
          </cell>
          <cell r="N1731">
            <v>0</v>
          </cell>
        </row>
        <row r="1732">
          <cell r="G1732" t="str">
            <v>4901433384920</v>
          </cell>
          <cell r="H1732" t="str">
            <v>4901433384920</v>
          </cell>
          <cell r="I1732" t="str">
            <v>KISSME-Mascara nâng cong và dài mi màu đen 2,2g</v>
          </cell>
          <cell r="J1732" t="str">
            <v>PCS</v>
          </cell>
          <cell r="K1732">
            <v>169000</v>
          </cell>
          <cell r="L1732">
            <v>0</v>
          </cell>
          <cell r="M1732">
            <v>0</v>
          </cell>
          <cell r="N1732">
            <v>0</v>
          </cell>
        </row>
        <row r="1733">
          <cell r="G1733" t="str">
            <v>4901433138734</v>
          </cell>
          <cell r="H1733" t="str">
            <v>4901433138734</v>
          </cell>
          <cell r="I1733" t="str">
            <v>KISSME-Bút nước kẻ lông mày nâu đậm 0,4ml</v>
          </cell>
          <cell r="J1733" t="str">
            <v>PCS</v>
          </cell>
          <cell r="K1733">
            <v>189000</v>
          </cell>
          <cell r="L1733">
            <v>0</v>
          </cell>
          <cell r="M1733">
            <v>0</v>
          </cell>
          <cell r="N1733">
            <v>0</v>
          </cell>
        </row>
        <row r="1734">
          <cell r="G1734" t="str">
            <v>4973167317860</v>
          </cell>
          <cell r="H1734" t="str">
            <v>4973167317860</v>
          </cell>
          <cell r="I1734" t="str">
            <v>KATE-Ruột Refills bấm mi</v>
          </cell>
          <cell r="J1734" t="str">
            <v>PCS</v>
          </cell>
          <cell r="K1734">
            <v>44000</v>
          </cell>
          <cell r="L1734">
            <v>0</v>
          </cell>
          <cell r="M1734">
            <v>0</v>
          </cell>
          <cell r="N1734">
            <v>0</v>
          </cell>
        </row>
        <row r="1735">
          <cell r="G1735" t="str">
            <v>4901433036948</v>
          </cell>
          <cell r="H1735" t="str">
            <v>4901433036948</v>
          </cell>
          <cell r="I1735" t="str">
            <v>ISEHAN- Kẻ mắt nước Kissme chống trôi màu nâu</v>
          </cell>
          <cell r="J1735" t="str">
            <v>PCS</v>
          </cell>
          <cell r="K1735">
            <v>259000</v>
          </cell>
          <cell r="L1735">
            <v>26</v>
          </cell>
          <cell r="M1735">
            <v>0</v>
          </cell>
          <cell r="N1735">
            <v>26</v>
          </cell>
        </row>
        <row r="1736">
          <cell r="G1736" t="str">
            <v>4901433139069</v>
          </cell>
          <cell r="H1736" t="str">
            <v>4901433139069</v>
          </cell>
          <cell r="I1736" t="str">
            <v>ISEHAN- Mascara lông mày Kissme 08 (Xám tro)</v>
          </cell>
          <cell r="J1736" t="str">
            <v>PCS</v>
          </cell>
          <cell r="K1736">
            <v>219000</v>
          </cell>
          <cell r="L1736">
            <v>2</v>
          </cell>
          <cell r="M1736">
            <v>0</v>
          </cell>
          <cell r="N1736">
            <v>2</v>
          </cell>
        </row>
        <row r="1737">
          <cell r="G1737" t="str">
            <v>4901433038492</v>
          </cell>
          <cell r="H1737" t="str">
            <v>4901433038492</v>
          </cell>
          <cell r="I1737" t="str">
            <v>ISEHAN- Mascara dài và cong mi Kissme WP 01 (Đen)</v>
          </cell>
          <cell r="J1737" t="str">
            <v>PCS</v>
          </cell>
          <cell r="K1737">
            <v>299000</v>
          </cell>
          <cell r="L1737">
            <v>15</v>
          </cell>
          <cell r="M1737">
            <v>0</v>
          </cell>
          <cell r="N1737">
            <v>15</v>
          </cell>
        </row>
        <row r="1738">
          <cell r="G1738" t="str">
            <v>4901433369620</v>
          </cell>
          <cell r="H1738" t="str">
            <v>4901433369620</v>
          </cell>
          <cell r="I1738" t="str">
            <v>KISSME-Mascara chống trôi và dài mi màu đen</v>
          </cell>
          <cell r="J1738" t="str">
            <v>PCS</v>
          </cell>
          <cell r="K1738">
            <v>169000</v>
          </cell>
          <cell r="L1738">
            <v>0</v>
          </cell>
          <cell r="M1738">
            <v>0</v>
          </cell>
          <cell r="N1738">
            <v>0</v>
          </cell>
        </row>
        <row r="1739">
          <cell r="G1739" t="str">
            <v>4549777706952</v>
          </cell>
          <cell r="H1739" t="str">
            <v>4549777706952</v>
          </cell>
          <cell r="I1739" t="str">
            <v>MINAMO- Bảng Phấn Mắt Dolly Angel 36 Màu</v>
          </cell>
          <cell r="J1739" t="str">
            <v>PCS</v>
          </cell>
          <cell r="K1739">
            <v>230000</v>
          </cell>
          <cell r="L1739">
            <v>0</v>
          </cell>
          <cell r="M1739">
            <v>0</v>
          </cell>
          <cell r="N1739">
            <v>0</v>
          </cell>
        </row>
        <row r="1740">
          <cell r="G1740" t="str">
            <v>4901433037945</v>
          </cell>
          <cell r="H1740" t="str">
            <v>4901433037945</v>
          </cell>
          <cell r="I1740" t="str">
            <v>ISEHAN- Mascara làm dài và cong mi sợi mảnh- Đen01</v>
          </cell>
          <cell r="J1740" t="str">
            <v>PCS</v>
          </cell>
          <cell r="K1740">
            <v>268000</v>
          </cell>
          <cell r="L1740">
            <v>0</v>
          </cell>
          <cell r="M1740">
            <v>0</v>
          </cell>
          <cell r="N1740">
            <v>0</v>
          </cell>
        </row>
        <row r="1741">
          <cell r="G1741" t="str">
            <v>4901433138635</v>
          </cell>
          <cell r="H1741" t="str">
            <v>4901433138635</v>
          </cell>
          <cell r="I1741" t="str">
            <v>ISEHAN- Mascara lông mày Kissme 04 (Nâu tự nhiên)</v>
          </cell>
          <cell r="J1741" t="str">
            <v>PCS</v>
          </cell>
          <cell r="K1741">
            <v>219000</v>
          </cell>
          <cell r="L1741">
            <v>0</v>
          </cell>
          <cell r="M1741">
            <v>0</v>
          </cell>
          <cell r="N1741">
            <v>0</v>
          </cell>
        </row>
        <row r="1742">
          <cell r="G1742" t="str">
            <v>4901433038744</v>
          </cell>
          <cell r="H1742" t="str">
            <v>4901433038744</v>
          </cell>
          <cell r="I1742" t="str">
            <v>KISSME-Set 2 Mascara dài mi màu đen 4ml</v>
          </cell>
          <cell r="J1742" t="str">
            <v>PCS</v>
          </cell>
          <cell r="K1742">
            <v>349000</v>
          </cell>
          <cell r="L1742">
            <v>0</v>
          </cell>
          <cell r="M1742">
            <v>0</v>
          </cell>
          <cell r="N1742">
            <v>0</v>
          </cell>
        </row>
        <row r="1743">
          <cell r="G1743" t="str">
            <v>4901433036986</v>
          </cell>
          <cell r="H1743" t="str">
            <v>4901433036986</v>
          </cell>
          <cell r="I1743" t="str">
            <v>ISEHAN- Chuốt mi dày cong Kissme màu đen bóng</v>
          </cell>
          <cell r="J1743" t="str">
            <v>PCS</v>
          </cell>
          <cell r="K1743">
            <v>299000</v>
          </cell>
          <cell r="L1743">
            <v>9</v>
          </cell>
          <cell r="M1743">
            <v>0</v>
          </cell>
          <cell r="N1743">
            <v>9</v>
          </cell>
        </row>
        <row r="1744">
          <cell r="G1744" t="str">
            <v>4573340592239</v>
          </cell>
          <cell r="H1744" t="str">
            <v>4573340592239</v>
          </cell>
          <cell r="I1744" t="str">
            <v>PICOMONTE- Chì kẻ mày 3in1 3WAY màu nâu hồng new</v>
          </cell>
          <cell r="J1744" t="str">
            <v>PCS</v>
          </cell>
          <cell r="K1744">
            <v>230000</v>
          </cell>
          <cell r="L1744">
            <v>0</v>
          </cell>
          <cell r="M1744">
            <v>0</v>
          </cell>
          <cell r="N1744">
            <v>0</v>
          </cell>
        </row>
        <row r="1745">
          <cell r="G1745" t="str">
            <v>4909978215200</v>
          </cell>
          <cell r="H1745" t="str">
            <v>4909978215200</v>
          </cell>
          <cell r="I1745" t="str">
            <v>SHISEIDO - Kẹp bấm mi</v>
          </cell>
          <cell r="J1745" t="str">
            <v>PCS</v>
          </cell>
          <cell r="K1745">
            <v>299000</v>
          </cell>
          <cell r="L1745">
            <v>0</v>
          </cell>
          <cell r="M1745">
            <v>0</v>
          </cell>
          <cell r="N1745">
            <v>0</v>
          </cell>
        </row>
        <row r="1746">
          <cell r="G1746" t="str">
            <v>4901433038966</v>
          </cell>
          <cell r="H1746" t="str">
            <v>4901433038966</v>
          </cell>
          <cell r="I1746" t="str">
            <v>ISEHAN- TINH CHẤT DƯỠNG DÀI MI KISSME(5.5G)</v>
          </cell>
          <cell r="J1746" t="str">
            <v>PCS</v>
          </cell>
          <cell r="K1746">
            <v>299000</v>
          </cell>
          <cell r="L1746">
            <v>11</v>
          </cell>
          <cell r="M1746">
            <v>-1</v>
          </cell>
          <cell r="N1746">
            <v>10</v>
          </cell>
        </row>
        <row r="1747">
          <cell r="G1747" t="str">
            <v>4901433035781</v>
          </cell>
          <cell r="H1747" t="str">
            <v>4901433035781</v>
          </cell>
          <cell r="I1747" t="str">
            <v>ISEHAN- Chì kẻ mắt 2 đầu dạng xoay- Nâu 02</v>
          </cell>
          <cell r="J1747" t="str">
            <v>PCS</v>
          </cell>
          <cell r="K1747">
            <v>155000</v>
          </cell>
          <cell r="L1747">
            <v>7</v>
          </cell>
          <cell r="M1747">
            <v>-1</v>
          </cell>
          <cell r="N1747">
            <v>6</v>
          </cell>
        </row>
        <row r="1748">
          <cell r="G1748" t="str">
            <v>4939553041597</v>
          </cell>
          <cell r="H1748" t="str">
            <v>4939553041597</v>
          </cell>
          <cell r="I1748" t="str">
            <v>CEZANNE - Mascara dài mi Separate Long #Black</v>
          </cell>
          <cell r="J1748" t="str">
            <v>PCS</v>
          </cell>
          <cell r="K1748">
            <v>240000</v>
          </cell>
          <cell r="L1748">
            <v>13</v>
          </cell>
          <cell r="M1748">
            <v>0</v>
          </cell>
          <cell r="N1748">
            <v>13</v>
          </cell>
        </row>
        <row r="1749">
          <cell r="G1749" t="str">
            <v>4901433038126</v>
          </cell>
          <cell r="H1749" t="str">
            <v>4901433038126</v>
          </cell>
          <cell r="I1749" t="str">
            <v>ISEHAN- Kẻ mắt nước Kissme chống trôi 01(Đen)</v>
          </cell>
          <cell r="J1749" t="str">
            <v>PCS</v>
          </cell>
          <cell r="K1749">
            <v>299000</v>
          </cell>
          <cell r="L1749">
            <v>4</v>
          </cell>
          <cell r="M1749">
            <v>-1</v>
          </cell>
          <cell r="N1749">
            <v>3</v>
          </cell>
        </row>
        <row r="1750">
          <cell r="G1750" t="str">
            <v>4901433035811</v>
          </cell>
          <cell r="H1750" t="str">
            <v>4901433035811</v>
          </cell>
          <cell r="I1750" t="str">
            <v>ISEHAN- Chì kẻ mày chống trôi- Nâu tự nhiên 02</v>
          </cell>
          <cell r="J1750" t="str">
            <v>PCS</v>
          </cell>
          <cell r="K1750">
            <v>155000</v>
          </cell>
          <cell r="L1750">
            <v>6</v>
          </cell>
          <cell r="M1750">
            <v>0</v>
          </cell>
          <cell r="N1750">
            <v>6</v>
          </cell>
        </row>
        <row r="1751">
          <cell r="G1751" t="str">
            <v>4901433038522</v>
          </cell>
          <cell r="H1751" t="str">
            <v>4901433038522</v>
          </cell>
          <cell r="I1751" t="str">
            <v>ISEHAN- Chuốt mi Kissme làm cong và dài mi (Đen)</v>
          </cell>
          <cell r="J1751" t="str">
            <v>PCS</v>
          </cell>
          <cell r="K1751">
            <v>299000</v>
          </cell>
          <cell r="L1751">
            <v>15</v>
          </cell>
          <cell r="M1751">
            <v>0</v>
          </cell>
          <cell r="N1751">
            <v>15</v>
          </cell>
        </row>
        <row r="1752">
          <cell r="G1752" t="str">
            <v>4901433038140</v>
          </cell>
          <cell r="H1752" t="str">
            <v>4901433038140</v>
          </cell>
          <cell r="I1752" t="str">
            <v>ISEHAN- Kẻ mắt nước Kissme chống trôi 03(Nâu)</v>
          </cell>
          <cell r="J1752" t="str">
            <v>PCS</v>
          </cell>
          <cell r="K1752">
            <v>299000</v>
          </cell>
          <cell r="L1752">
            <v>17</v>
          </cell>
          <cell r="M1752">
            <v>0</v>
          </cell>
          <cell r="N1752">
            <v>17</v>
          </cell>
        </row>
        <row r="1753">
          <cell r="G1753" t="str">
            <v>4901433081474</v>
          </cell>
          <cell r="H1753" t="str">
            <v>4901433081474</v>
          </cell>
          <cell r="I1753" t="str">
            <v>ISEHAN- Tẩy trang mascara Kissme có dưỡng mi (6.6m</v>
          </cell>
          <cell r="J1753" t="str">
            <v>PCS</v>
          </cell>
          <cell r="K1753">
            <v>219000</v>
          </cell>
          <cell r="L1753">
            <v>17</v>
          </cell>
          <cell r="M1753">
            <v>0</v>
          </cell>
          <cell r="N1753">
            <v>17</v>
          </cell>
        </row>
        <row r="1754">
          <cell r="G1754" t="str">
            <v>4901433141055</v>
          </cell>
          <cell r="H1754" t="str">
            <v>4901433141055</v>
          </cell>
          <cell r="I1754" t="str">
            <v>ISEHAN- Mascara chải đổi màu lông mày- Xám khói 08</v>
          </cell>
          <cell r="J1754" t="str">
            <v>PCS</v>
          </cell>
          <cell r="K1754">
            <v>219000</v>
          </cell>
          <cell r="L1754">
            <v>6</v>
          </cell>
          <cell r="M1754">
            <v>0</v>
          </cell>
          <cell r="N1754">
            <v>6</v>
          </cell>
        </row>
        <row r="1755">
          <cell r="G1755" t="str">
            <v>4935421350853</v>
          </cell>
          <cell r="H1755" t="str">
            <v>4935421350853</v>
          </cell>
          <cell r="I1755" t="str">
            <v>SHU UEMURA- Kẹp mi Eyelash Curler</v>
          </cell>
          <cell r="J1755" t="str">
            <v>PCS</v>
          </cell>
          <cell r="K1755">
            <v>395000</v>
          </cell>
          <cell r="L1755">
            <v>0</v>
          </cell>
          <cell r="M1755">
            <v>0</v>
          </cell>
          <cell r="N1755">
            <v>0</v>
          </cell>
        </row>
        <row r="1756">
          <cell r="G1756" t="str">
            <v>4939553041306</v>
          </cell>
          <cell r="H1756" t="str">
            <v>4939553041306</v>
          </cell>
          <cell r="I1756" t="str">
            <v>CEZANNE - Mascara dưỡng mi Eyelash Essence EX</v>
          </cell>
          <cell r="J1756" t="str">
            <v>PCS</v>
          </cell>
          <cell r="K1756">
            <v>240000</v>
          </cell>
          <cell r="L1756">
            <v>19</v>
          </cell>
          <cell r="M1756">
            <v>0</v>
          </cell>
          <cell r="N1756">
            <v>19</v>
          </cell>
        </row>
        <row r="1757">
          <cell r="G1757" t="str">
            <v>4525715633900</v>
          </cell>
          <cell r="H1757" t="str">
            <v>4525715633900</v>
          </cell>
          <cell r="I1757" t="str">
            <v>BJ- Phấn mắt Kirei Factory 8 màu Bảng 05</v>
          </cell>
          <cell r="J1757" t="str">
            <v>PCS</v>
          </cell>
          <cell r="K1757">
            <v>155000</v>
          </cell>
          <cell r="L1757">
            <v>0</v>
          </cell>
          <cell r="M1757">
            <v>0</v>
          </cell>
          <cell r="N1757">
            <v>0</v>
          </cell>
        </row>
        <row r="1758">
          <cell r="G1758" t="str">
            <v>4901433038133</v>
          </cell>
          <cell r="H1758" t="str">
            <v>4901433038133</v>
          </cell>
          <cell r="I1758" t="str">
            <v>ISEHAN- Kẻ mắt nước Kissme chống trôi 02(Nâu đen)</v>
          </cell>
          <cell r="J1758" t="str">
            <v>PCS</v>
          </cell>
          <cell r="K1758">
            <v>299000</v>
          </cell>
          <cell r="L1758">
            <v>18</v>
          </cell>
          <cell r="M1758">
            <v>0</v>
          </cell>
          <cell r="N1758">
            <v>18</v>
          </cell>
        </row>
        <row r="1759">
          <cell r="G1759" t="str">
            <v>4901433141062</v>
          </cell>
          <cell r="H1759" t="str">
            <v>4901433141062</v>
          </cell>
          <cell r="I1759" t="str">
            <v>ISEHAN- Mascara chải đổi màu lông mày- Tro 09</v>
          </cell>
          <cell r="J1759" t="str">
            <v>PCS</v>
          </cell>
          <cell r="K1759">
            <v>219000</v>
          </cell>
          <cell r="L1759">
            <v>5</v>
          </cell>
          <cell r="M1759">
            <v>0</v>
          </cell>
          <cell r="N1759">
            <v>5</v>
          </cell>
        </row>
        <row r="1760">
          <cell r="G1760" t="str">
            <v>4901433139397</v>
          </cell>
          <cell r="H1760" t="str">
            <v>4901433139397</v>
          </cell>
          <cell r="I1760" t="str">
            <v>KISSME-Chì kẻ lông mày chống trôi màu xám tro</v>
          </cell>
          <cell r="J1760" t="str">
            <v>PCS</v>
          </cell>
          <cell r="K1760">
            <v>169000</v>
          </cell>
          <cell r="L1760">
            <v>0</v>
          </cell>
          <cell r="M1760">
            <v>0</v>
          </cell>
          <cell r="N1760">
            <v>0</v>
          </cell>
        </row>
        <row r="1761">
          <cell r="G1761" t="str">
            <v>4901433138277</v>
          </cell>
          <cell r="H1761" t="str">
            <v>4901433138277</v>
          </cell>
          <cell r="I1761" t="str">
            <v xml:space="preserve">ISEHAN- Kẻ mày gel 2 đầu siêu chống trôi- Nâu đen </v>
          </cell>
          <cell r="J1761" t="str">
            <v>PCS</v>
          </cell>
          <cell r="K1761">
            <v>199000</v>
          </cell>
          <cell r="L1761">
            <v>0</v>
          </cell>
          <cell r="M1761">
            <v>0</v>
          </cell>
          <cell r="N1761">
            <v>0</v>
          </cell>
        </row>
        <row r="1762">
          <cell r="G1762" t="str">
            <v>4901433139403</v>
          </cell>
          <cell r="H1762" t="str">
            <v>4901433139403</v>
          </cell>
          <cell r="I1762" t="str">
            <v>ISEHAN- Mascara lông mày Kissme 09 (Xám tự nhiên)</v>
          </cell>
          <cell r="J1762" t="str">
            <v>PCS</v>
          </cell>
          <cell r="K1762">
            <v>219000</v>
          </cell>
          <cell r="L1762">
            <v>1</v>
          </cell>
          <cell r="M1762">
            <v>0</v>
          </cell>
          <cell r="N1762">
            <v>1</v>
          </cell>
        </row>
        <row r="1763">
          <cell r="G1763" t="str">
            <v>4901433040082</v>
          </cell>
          <cell r="H1763" t="str">
            <v>4901433040082</v>
          </cell>
          <cell r="I1763" t="str">
            <v>ISEHAN- Mascara tẩy trang mi Kissme 7.3ml</v>
          </cell>
          <cell r="J1763" t="str">
            <v>PCS</v>
          </cell>
          <cell r="K1763">
            <v>219000</v>
          </cell>
          <cell r="L1763">
            <v>12</v>
          </cell>
          <cell r="M1763">
            <v>0</v>
          </cell>
          <cell r="N1763">
            <v>12</v>
          </cell>
        </row>
        <row r="1764">
          <cell r="G1764" t="str">
            <v>4901433035804</v>
          </cell>
          <cell r="H1764" t="str">
            <v>4901433035804</v>
          </cell>
          <cell r="I1764" t="str">
            <v>ISEHAN- Chì kẻ mày chống trôi- Nâu đen 01</v>
          </cell>
          <cell r="J1764" t="str">
            <v>PCS</v>
          </cell>
          <cell r="K1764">
            <v>155000</v>
          </cell>
          <cell r="L1764">
            <v>6</v>
          </cell>
          <cell r="M1764">
            <v>0</v>
          </cell>
          <cell r="N1764">
            <v>6</v>
          </cell>
        </row>
        <row r="1765">
          <cell r="G1765" t="str">
            <v>4901433138260</v>
          </cell>
          <cell r="H1765" t="str">
            <v>4901433138260</v>
          </cell>
          <cell r="I1765" t="str">
            <v>ISEHAN- Kẻ mày gel 2 đầu siêu chống trôi- Nâu 01</v>
          </cell>
          <cell r="J1765" t="str">
            <v>PCS</v>
          </cell>
          <cell r="K1765">
            <v>199000</v>
          </cell>
          <cell r="L1765">
            <v>0</v>
          </cell>
          <cell r="M1765">
            <v>0</v>
          </cell>
          <cell r="N1765">
            <v>0</v>
          </cell>
        </row>
        <row r="1766">
          <cell r="G1766" t="str">
            <v>4511413507667</v>
          </cell>
          <cell r="H1766" t="str">
            <v>4511413507667</v>
          </cell>
          <cell r="I1766" t="str">
            <v>DHC- Dưỡng mi Eyelash Tonic 6.5ml</v>
          </cell>
          <cell r="J1766" t="str">
            <v>PCS</v>
          </cell>
          <cell r="K1766">
            <v>250000</v>
          </cell>
          <cell r="L1766">
            <v>11</v>
          </cell>
          <cell r="M1766">
            <v>0</v>
          </cell>
          <cell r="N1766">
            <v>11</v>
          </cell>
        </row>
        <row r="1767">
          <cell r="G1767" t="str">
            <v>4549777704132</v>
          </cell>
          <cell r="H1767" t="str">
            <v>4549777704132</v>
          </cell>
          <cell r="I1767" t="str">
            <v>MINAMO- Bảng Phấn Mắt Dolly Angel 36 Màu</v>
          </cell>
          <cell r="J1767" t="str">
            <v>PCS</v>
          </cell>
          <cell r="K1767">
            <v>230000</v>
          </cell>
          <cell r="L1767">
            <v>0</v>
          </cell>
          <cell r="M1767">
            <v>0</v>
          </cell>
          <cell r="N1767">
            <v>0</v>
          </cell>
        </row>
        <row r="1768">
          <cell r="G1768" t="str">
            <v>4901433036504</v>
          </cell>
          <cell r="H1768" t="str">
            <v>4901433036504</v>
          </cell>
          <cell r="I1768" t="str">
            <v>ISEHAN- Kẻ mắt nước Kissme chống trôi màu đen</v>
          </cell>
          <cell r="J1768" t="str">
            <v>PCS</v>
          </cell>
          <cell r="K1768">
            <v>259000</v>
          </cell>
          <cell r="L1768">
            <v>7</v>
          </cell>
          <cell r="M1768">
            <v>0</v>
          </cell>
          <cell r="N1768">
            <v>7</v>
          </cell>
        </row>
        <row r="1769">
          <cell r="G1769" t="str">
            <v>4987084416919</v>
          </cell>
          <cell r="H1769" t="str">
            <v>4987084416919</v>
          </cell>
          <cell r="I1769" t="str">
            <v>SANTEN- Nước nhỏ mắt Soft Santear giảm mệt mỏi 5ml</v>
          </cell>
          <cell r="J1769" t="str">
            <v>PCS</v>
          </cell>
          <cell r="K1769">
            <v>60000</v>
          </cell>
          <cell r="L1769">
            <v>64</v>
          </cell>
          <cell r="M1769">
            <v>0</v>
          </cell>
          <cell r="N1769">
            <v>64</v>
          </cell>
        </row>
        <row r="1770">
          <cell r="G1770" t="str">
            <v>4987072071274</v>
          </cell>
          <cell r="H1770" t="str">
            <v>4987072071274</v>
          </cell>
          <cell r="I1770" t="str">
            <v>KOBAYASHI- Nước rửa mắt Eyebon Mild dịu nhẹ 500ml</v>
          </cell>
          <cell r="J1770" t="str">
            <v>PCS</v>
          </cell>
          <cell r="K1770">
            <v>295000</v>
          </cell>
          <cell r="L1770">
            <v>0</v>
          </cell>
          <cell r="M1770">
            <v>0</v>
          </cell>
          <cell r="N1770">
            <v>0</v>
          </cell>
        </row>
        <row r="1771">
          <cell r="G1771" t="str">
            <v>4987084315106</v>
          </cell>
          <cell r="H1771" t="str">
            <v>4987084315106</v>
          </cell>
          <cell r="I1771" t="str">
            <v>SANTEN- Nước nhỏ mắt Sante FX V plus 12ml</v>
          </cell>
          <cell r="J1771" t="str">
            <v>PCS</v>
          </cell>
          <cell r="K1771">
            <v>160000</v>
          </cell>
          <cell r="L1771">
            <v>26</v>
          </cell>
          <cell r="M1771">
            <v>0</v>
          </cell>
          <cell r="N1771">
            <v>26</v>
          </cell>
        </row>
        <row r="1772">
          <cell r="G1772" t="str">
            <v>4987084416902</v>
          </cell>
          <cell r="H1772" t="str">
            <v>4987084416902</v>
          </cell>
          <cell r="I1772" t="str">
            <v>SANTEN- Nước nhỏ mắt Soft Santear ngừa khô mắt 5ml</v>
          </cell>
          <cell r="J1772" t="str">
            <v>PCS</v>
          </cell>
          <cell r="K1772">
            <v>60000</v>
          </cell>
          <cell r="L1772">
            <v>60</v>
          </cell>
          <cell r="M1772">
            <v>0</v>
          </cell>
          <cell r="N1772">
            <v>60</v>
          </cell>
        </row>
        <row r="1773">
          <cell r="G1773" t="str">
            <v>4987084000132</v>
          </cell>
          <cell r="H1773" t="str">
            <v>4987084000132</v>
          </cell>
          <cell r="I1773" t="str">
            <v>SANTEN- Nước nhỏ mắt Sancoba 5ml</v>
          </cell>
          <cell r="J1773" t="str">
            <v>PCS</v>
          </cell>
          <cell r="K1773">
            <v>60000</v>
          </cell>
          <cell r="L1773">
            <v>2</v>
          </cell>
          <cell r="M1773">
            <v>-3</v>
          </cell>
          <cell r="N1773">
            <v>-1</v>
          </cell>
        </row>
        <row r="1774">
          <cell r="G1774" t="str">
            <v>4595120079389</v>
          </cell>
          <cell r="H1774" t="str">
            <v>4595120079389</v>
          </cell>
          <cell r="I1774" t="str">
            <v>FUJINA-Viên uống bổ mắt EyeFine 30 viên</v>
          </cell>
          <cell r="J1774" t="str">
            <v>PCS</v>
          </cell>
          <cell r="K1774">
            <v>480000</v>
          </cell>
          <cell r="L1774">
            <v>16</v>
          </cell>
          <cell r="M1774">
            <v>0</v>
          </cell>
          <cell r="N1774">
            <v>16</v>
          </cell>
        </row>
        <row r="1775">
          <cell r="G1775" t="str">
            <v>4987645491065</v>
          </cell>
          <cell r="H1775" t="str">
            <v>4987645491065</v>
          </cell>
          <cell r="I1775" t="str">
            <v>ITOH- Viên uống bổ mắt chiết xuất việt quất + Lutein 44 ngày</v>
          </cell>
          <cell r="J1775" t="str">
            <v>PCS</v>
          </cell>
          <cell r="K1775">
            <v>600000</v>
          </cell>
          <cell r="L1775">
            <v>0</v>
          </cell>
          <cell r="M1775">
            <v>0</v>
          </cell>
          <cell r="N1775">
            <v>0</v>
          </cell>
        </row>
        <row r="1776">
          <cell r="G1776" t="str">
            <v>4511413401972</v>
          </cell>
          <cell r="H1776" t="str">
            <v>4511413401972</v>
          </cell>
          <cell r="I1776" t="str">
            <v>DHC- Viên uống bổ mắt chiết xuất việt quất 120v</v>
          </cell>
          <cell r="J1776" t="str">
            <v>PCS</v>
          </cell>
          <cell r="K1776">
            <v>310000</v>
          </cell>
          <cell r="L1776">
            <v>0</v>
          </cell>
          <cell r="M1776">
            <v>0</v>
          </cell>
          <cell r="N1776">
            <v>0</v>
          </cell>
        </row>
        <row r="1777">
          <cell r="G1777" t="str">
            <v>4987241100521</v>
          </cell>
          <cell r="H1777" t="str">
            <v>4987241100521</v>
          </cell>
          <cell r="I1777" t="str">
            <v>ROHTO- Nước nhỏ mắt Rohto Vita 40α màu vàng 12ml</v>
          </cell>
          <cell r="J1777" t="str">
            <v>PCS</v>
          </cell>
          <cell r="K1777">
            <v>80000</v>
          </cell>
          <cell r="L1777">
            <v>88</v>
          </cell>
          <cell r="M1777">
            <v>-13</v>
          </cell>
          <cell r="N1777">
            <v>75</v>
          </cell>
        </row>
        <row r="1778">
          <cell r="G1778" t="str">
            <v>4987072071267</v>
          </cell>
          <cell r="H1778" t="str">
            <v>4987072071267</v>
          </cell>
          <cell r="I1778" t="str">
            <v>KOBAYASHI- Nước rửa mắt EyebonCool sảng khoái500ml</v>
          </cell>
          <cell r="J1778" t="str">
            <v>PCS</v>
          </cell>
          <cell r="K1778">
            <v>295000</v>
          </cell>
          <cell r="L1778">
            <v>0</v>
          </cell>
          <cell r="M1778">
            <v>0</v>
          </cell>
          <cell r="N1778">
            <v>0</v>
          </cell>
        </row>
        <row r="1779">
          <cell r="G1779" t="str">
            <v>4987084411983</v>
          </cell>
          <cell r="H1779" t="str">
            <v>4987084411983</v>
          </cell>
          <cell r="I1779" t="str">
            <v>SANTEN- Nước nhỏ mắt Sante PC 12ml</v>
          </cell>
          <cell r="J1779" t="str">
            <v>PCS</v>
          </cell>
          <cell r="K1779">
            <v>180000</v>
          </cell>
          <cell r="L1779">
            <v>15</v>
          </cell>
          <cell r="M1779">
            <v>0</v>
          </cell>
          <cell r="N1779">
            <v>15</v>
          </cell>
        </row>
        <row r="1780">
          <cell r="G1780" t="str">
            <v>4903301671947</v>
          </cell>
          <cell r="H1780" t="str">
            <v>4903301671947</v>
          </cell>
          <cell r="I1780" t="str">
            <v>LION - Nước nhỏ mắt Lion 40 Ex Mild 15ml</v>
          </cell>
          <cell r="J1780" t="str">
            <v>PCS</v>
          </cell>
          <cell r="K1780">
            <v>90000</v>
          </cell>
          <cell r="L1780">
            <v>0</v>
          </cell>
          <cell r="M1780">
            <v>0</v>
          </cell>
          <cell r="N1780">
            <v>0</v>
          </cell>
        </row>
        <row r="1781">
          <cell r="G1781" t="str">
            <v>4903301393573</v>
          </cell>
          <cell r="H1781" t="str">
            <v>4903301393573</v>
          </cell>
          <cell r="I1781" t="str">
            <v>LION- Nước nhỏ mắt 40 Ex Cool 15ml</v>
          </cell>
          <cell r="J1781" t="str">
            <v>PCS</v>
          </cell>
          <cell r="K1781">
            <v>90000</v>
          </cell>
          <cell r="L1781">
            <v>0</v>
          </cell>
          <cell r="M1781">
            <v>0</v>
          </cell>
          <cell r="N1781">
            <v>0</v>
          </cell>
        </row>
        <row r="1782">
          <cell r="G1782" t="str">
            <v>4511413622377</v>
          </cell>
          <cell r="H1782" t="str">
            <v>4511413622377</v>
          </cell>
          <cell r="I1782" t="str">
            <v>DHC- Viên uống bổ mắt chống ánh sáng xanh 30v</v>
          </cell>
          <cell r="J1782" t="str">
            <v>PCS</v>
          </cell>
          <cell r="K1782">
            <v>430000</v>
          </cell>
          <cell r="L1782">
            <v>15</v>
          </cell>
          <cell r="M1782">
            <v>0</v>
          </cell>
          <cell r="N1782">
            <v>15</v>
          </cell>
        </row>
        <row r="1783">
          <cell r="G1783" t="str">
            <v>4987072034088</v>
          </cell>
          <cell r="H1783" t="str">
            <v>4987072034088</v>
          </cell>
          <cell r="I1783" t="str">
            <v>KOBAYASHI- Nước rửa mắt Eyebon dưỡng ẩm 500ml</v>
          </cell>
          <cell r="J1783" t="str">
            <v>PCS</v>
          </cell>
          <cell r="K1783">
            <v>295000</v>
          </cell>
          <cell r="L1783">
            <v>0</v>
          </cell>
          <cell r="M1783">
            <v>0</v>
          </cell>
          <cell r="N1783">
            <v>0</v>
          </cell>
        </row>
        <row r="1784">
          <cell r="G1784" t="str">
            <v>4987072032893</v>
          </cell>
          <cell r="H1784" t="str">
            <v>4987072032893</v>
          </cell>
          <cell r="I1784" t="str">
            <v>KOBAYASHI- Nước rửa mắt Eyebon D 500ml</v>
          </cell>
          <cell r="J1784" t="str">
            <v>PCS</v>
          </cell>
          <cell r="K1784">
            <v>295000</v>
          </cell>
          <cell r="L1784">
            <v>0</v>
          </cell>
          <cell r="M1784">
            <v>0</v>
          </cell>
          <cell r="N1784">
            <v>0</v>
          </cell>
        </row>
        <row r="1785">
          <cell r="G1785" t="str">
            <v>4987084410443</v>
          </cell>
          <cell r="H1785" t="str">
            <v>4987084410443</v>
          </cell>
          <cell r="I1785" t="str">
            <v>SANTE- Dung dịch vệ sinh chăm sóc mắt FX Neo 12ml</v>
          </cell>
          <cell r="J1785" t="str">
            <v>PCS</v>
          </cell>
          <cell r="K1785">
            <v>160000</v>
          </cell>
          <cell r="L1785">
            <v>19</v>
          </cell>
          <cell r="M1785">
            <v>0</v>
          </cell>
          <cell r="N1785">
            <v>19</v>
          </cell>
        </row>
        <row r="1786">
          <cell r="G1786" t="str">
            <v>4987241100538</v>
          </cell>
          <cell r="H1786" t="str">
            <v>4987241100538</v>
          </cell>
          <cell r="I1786" t="str">
            <v>ROHTO- Nước nhỏ mắt Rohto Cool 40α màu xanh 12ml</v>
          </cell>
          <cell r="J1786" t="str">
            <v>PCS</v>
          </cell>
          <cell r="K1786">
            <v>80000</v>
          </cell>
          <cell r="L1786">
            <v>66</v>
          </cell>
          <cell r="M1786">
            <v>-16</v>
          </cell>
          <cell r="N1786">
            <v>50</v>
          </cell>
        </row>
        <row r="1787">
          <cell r="G1787" t="str">
            <v>4987072053287</v>
          </cell>
          <cell r="H1787" t="str">
            <v>4987072053287</v>
          </cell>
          <cell r="I1787" t="str">
            <v>KOBAYASHI- Nước rửa mắt Eyebon bsung Vitamin500ml</v>
          </cell>
          <cell r="J1787" t="str">
            <v>PCS</v>
          </cell>
          <cell r="K1787">
            <v>295000</v>
          </cell>
          <cell r="L1787">
            <v>0</v>
          </cell>
          <cell r="M1787">
            <v>0</v>
          </cell>
          <cell r="N1787">
            <v>0</v>
          </cell>
        </row>
        <row r="1788">
          <cell r="G1788" t="str">
            <v>4902407330765</v>
          </cell>
          <cell r="H1788" t="str">
            <v>4902407330765</v>
          </cell>
          <cell r="I1788" t="str">
            <v>MIẾNG CHƯỜM ẤM THƯ GIÃN MẮT HAKUGEN EARTH</v>
          </cell>
          <cell r="J1788" t="str">
            <v>PCS</v>
          </cell>
          <cell r="K1788">
            <v>399000</v>
          </cell>
          <cell r="L1788">
            <v>1</v>
          </cell>
          <cell r="M1788">
            <v>0</v>
          </cell>
          <cell r="N1788">
            <v>1</v>
          </cell>
        </row>
        <row r="1789">
          <cell r="G1789" t="str">
            <v>4987067258901</v>
          </cell>
          <cell r="H1789" t="str">
            <v>4987067258901</v>
          </cell>
          <cell r="I1789" t="str">
            <v>KOWA- Viên uống Q&amp;P bổ mắt (270 viên)</v>
          </cell>
          <cell r="J1789" t="str">
            <v>PCS</v>
          </cell>
          <cell r="K1789">
            <v>1250000</v>
          </cell>
          <cell r="L1789">
            <v>0</v>
          </cell>
          <cell r="M1789">
            <v>0</v>
          </cell>
          <cell r="N1789">
            <v>0</v>
          </cell>
        </row>
        <row r="1790">
          <cell r="G1790" t="str">
            <v>4987067255603</v>
          </cell>
          <cell r="H1790" t="str">
            <v>4987067255603</v>
          </cell>
          <cell r="I1790" t="str">
            <v>KOWA- Nước uống Q&amp;P bổ mắt 100mlx10 chai</v>
          </cell>
          <cell r="J1790" t="str">
            <v>PCS</v>
          </cell>
          <cell r="K1790">
            <v>430000</v>
          </cell>
          <cell r="L1790">
            <v>0</v>
          </cell>
          <cell r="M1790">
            <v>0</v>
          </cell>
          <cell r="N1790">
            <v>0</v>
          </cell>
        </row>
        <row r="1791">
          <cell r="G1791" t="str">
            <v>4987973113721</v>
          </cell>
          <cell r="H1791" t="str">
            <v>4987973113721</v>
          </cell>
          <cell r="I1791" t="str">
            <v>KOWA- Viên uống hỗ trợ ngủ ngon Q&amp;P 120 viên</v>
          </cell>
          <cell r="J1791" t="str">
            <v>PCS</v>
          </cell>
          <cell r="K1791">
            <v>550000</v>
          </cell>
          <cell r="L1791">
            <v>0</v>
          </cell>
          <cell r="M1791">
            <v>0</v>
          </cell>
          <cell r="N1791">
            <v>0</v>
          </cell>
        </row>
        <row r="1792">
          <cell r="G1792" t="str">
            <v>4954007015474</v>
          </cell>
          <cell r="H1792" t="str">
            <v>4954007015474</v>
          </cell>
          <cell r="I1792" t="str">
            <v>MEIJI PHARMA- Viên uống cải thiện giấc ngủ 120v</v>
          </cell>
          <cell r="J1792" t="str">
            <v>PCS</v>
          </cell>
          <cell r="K1792">
            <v>700000</v>
          </cell>
          <cell r="L1792">
            <v>0</v>
          </cell>
          <cell r="M1792">
            <v>0</v>
          </cell>
          <cell r="N1792">
            <v>0</v>
          </cell>
        </row>
        <row r="1793">
          <cell r="G1793" t="str">
            <v>4571157256597</v>
          </cell>
          <cell r="H1793" t="str">
            <v>4571157256597</v>
          </cell>
          <cell r="I1793" t="str">
            <v>ORIHIRO- Thức uống hỗ trợ ngủ ngon 1.5g x 14 gói</v>
          </cell>
          <cell r="J1793" t="str">
            <v>PCS</v>
          </cell>
          <cell r="K1793">
            <v>400000</v>
          </cell>
          <cell r="L1793">
            <v>0</v>
          </cell>
          <cell r="M1793">
            <v>0</v>
          </cell>
          <cell r="N1793">
            <v>0</v>
          </cell>
        </row>
        <row r="1794">
          <cell r="G1794" t="str">
            <v>4582557590051</v>
          </cell>
          <cell r="H1794" t="str">
            <v>4582557590051</v>
          </cell>
          <cell r="I1794" t="str">
            <v>FUJINA- Viên hỗ trợ ngủ ngon Sleepy 80 viên</v>
          </cell>
          <cell r="J1794" t="str">
            <v>PCS</v>
          </cell>
          <cell r="K1794">
            <v>580000</v>
          </cell>
          <cell r="L1794">
            <v>7</v>
          </cell>
          <cell r="M1794">
            <v>0</v>
          </cell>
          <cell r="N1794">
            <v>7</v>
          </cell>
        </row>
        <row r="1795">
          <cell r="G1795" t="str">
            <v>4903101501796</v>
          </cell>
          <cell r="H1795" t="str">
            <v>4903101501796</v>
          </cell>
          <cell r="I1795" t="str">
            <v>YAMAMORI- Dấm uống hỗ trợ ngủ ngon 500ml</v>
          </cell>
          <cell r="J1795" t="str">
            <v>PCS</v>
          </cell>
          <cell r="K1795">
            <v>210000</v>
          </cell>
          <cell r="L1795">
            <v>0</v>
          </cell>
          <cell r="M1795">
            <v>0</v>
          </cell>
          <cell r="N1795">
            <v>0</v>
          </cell>
        </row>
        <row r="1796">
          <cell r="G1796" t="str">
            <v>4987431300472</v>
          </cell>
          <cell r="H1796" t="str">
            <v>4987431300472</v>
          </cell>
          <cell r="I1796" t="str">
            <v>FUJI PHARMA- Viên đặt âm đạo Clotrimazole (vỉ 10v)</v>
          </cell>
          <cell r="J1796" t="str">
            <v>PCS</v>
          </cell>
          <cell r="K1796">
            <v>125000</v>
          </cell>
          <cell r="L1796">
            <v>0</v>
          </cell>
          <cell r="M1796">
            <v>0</v>
          </cell>
          <cell r="N1796">
            <v>0</v>
          </cell>
        </row>
        <row r="1797">
          <cell r="G1797" t="str">
            <v>4571246761247</v>
          </cell>
          <cell r="H1797" t="str">
            <v>4571246761247</v>
          </cell>
          <cell r="I1797" t="str">
            <v>NICHIEI- Viên uống tinh chất Nano hàu vàng 120 viê</v>
          </cell>
          <cell r="J1797" t="str">
            <v>PCS</v>
          </cell>
          <cell r="K1797">
            <v>1990000</v>
          </cell>
          <cell r="L1797">
            <v>7</v>
          </cell>
          <cell r="M1797">
            <v>0</v>
          </cell>
          <cell r="N1797">
            <v>7</v>
          </cell>
        </row>
        <row r="1798">
          <cell r="G1798" t="str">
            <v>4580629170040</v>
          </cell>
          <cell r="H1798" t="str">
            <v>4580629170040</v>
          </cell>
          <cell r="I1798" t="str">
            <v>NIHON HEALTH- Viên t.cường sinhlý MonsterShot 150v</v>
          </cell>
          <cell r="J1798" t="str">
            <v>PCS</v>
          </cell>
          <cell r="K1798">
            <v>880000</v>
          </cell>
          <cell r="L1798">
            <v>5</v>
          </cell>
          <cell r="M1798">
            <v>0</v>
          </cell>
          <cell r="N1798">
            <v>5</v>
          </cell>
        </row>
        <row r="1799">
          <cell r="G1799" t="str">
            <v>4987072030271</v>
          </cell>
          <cell r="H1799" t="str">
            <v>4987072030271</v>
          </cell>
          <cell r="I1799" t="str">
            <v>KOBAYASHI- Viên uống hỗ trợ giảm tiểu đêm (120v)</v>
          </cell>
          <cell r="J1799" t="str">
            <v>PCS</v>
          </cell>
          <cell r="K1799">
            <v>690000</v>
          </cell>
          <cell r="L1799">
            <v>0</v>
          </cell>
          <cell r="M1799">
            <v>0</v>
          </cell>
          <cell r="N1799">
            <v>0</v>
          </cell>
        </row>
        <row r="1800">
          <cell r="G1800" t="str">
            <v>4571157257594</v>
          </cell>
          <cell r="H1800" t="str">
            <v>4571157257594</v>
          </cell>
          <cell r="I1800" t="str">
            <v>ORIHIRO- Viên nở ngực BBB Best Body Beauty 300v</v>
          </cell>
          <cell r="J1800" t="str">
            <v>PCS</v>
          </cell>
          <cell r="K1800">
            <v>550000</v>
          </cell>
          <cell r="L1800">
            <v>8</v>
          </cell>
          <cell r="M1800">
            <v>0</v>
          </cell>
          <cell r="N1800">
            <v>8</v>
          </cell>
        </row>
        <row r="1801">
          <cell r="G1801" t="str">
            <v>4580226840247</v>
          </cell>
          <cell r="H1801" t="str">
            <v>4580226840247</v>
          </cell>
          <cell r="I1801" t="str">
            <v>LIFE SUPPORT- Viên uống tăng kích dương Naru 60v</v>
          </cell>
          <cell r="J1801" t="str">
            <v>PCS</v>
          </cell>
          <cell r="K1801">
            <v>890000</v>
          </cell>
          <cell r="L1801">
            <v>0</v>
          </cell>
          <cell r="M1801">
            <v>0</v>
          </cell>
          <cell r="N1801">
            <v>0</v>
          </cell>
        </row>
        <row r="1802">
          <cell r="G1802" t="str">
            <v>4971493104550</v>
          </cell>
          <cell r="H1802" t="str">
            <v>4971493104550</v>
          </cell>
          <cell r="I1802" t="str">
            <v>ORIHIRO- Viên bổ sung kẽm chiết xuất hàu tươi 120v</v>
          </cell>
          <cell r="J1802" t="str">
            <v>PCS</v>
          </cell>
          <cell r="K1802">
            <v>650000</v>
          </cell>
          <cell r="L1802">
            <v>11</v>
          </cell>
          <cell r="M1802">
            <v>0</v>
          </cell>
          <cell r="N1802">
            <v>11</v>
          </cell>
        </row>
        <row r="1803">
          <cell r="G1803" t="str">
            <v>4582178200520</v>
          </cell>
          <cell r="H1803" t="str">
            <v>4582178200520</v>
          </cell>
          <cell r="I1803" t="str">
            <v>HANAMISUI- Gel vệ sinh phụ nữ Inclear (10 ống)</v>
          </cell>
          <cell r="J1803" t="str">
            <v>PCS</v>
          </cell>
          <cell r="K1803">
            <v>600000</v>
          </cell>
          <cell r="L1803">
            <v>2</v>
          </cell>
          <cell r="M1803">
            <v>0</v>
          </cell>
          <cell r="N1803">
            <v>2</v>
          </cell>
        </row>
        <row r="1804">
          <cell r="G1804" t="str">
            <v>4971493104277</v>
          </cell>
          <cell r="H1804" t="str">
            <v>4971493104277</v>
          </cell>
          <cell r="I1804" t="str">
            <v>ORIHIRO- Tinh chất hàu, nghệ, tỏi 180 viên</v>
          </cell>
          <cell r="J1804" t="str">
            <v>PCS</v>
          </cell>
          <cell r="K1804">
            <v>550000</v>
          </cell>
          <cell r="L1804">
            <v>21</v>
          </cell>
          <cell r="M1804">
            <v>0</v>
          </cell>
          <cell r="N1804">
            <v>21</v>
          </cell>
        </row>
        <row r="1805">
          <cell r="G1805" t="str">
            <v>4580226840735</v>
          </cell>
          <cell r="H1805" t="str">
            <v>4580226840735</v>
          </cell>
          <cell r="I1805" t="str">
            <v>LIFE SUPPORT- Viên uống kích dương Gokubuto 60v</v>
          </cell>
          <cell r="J1805" t="str">
            <v>PCS</v>
          </cell>
          <cell r="K1805">
            <v>850000</v>
          </cell>
          <cell r="L1805">
            <v>0</v>
          </cell>
          <cell r="M1805">
            <v>0</v>
          </cell>
          <cell r="N1805">
            <v>0</v>
          </cell>
        </row>
        <row r="1806">
          <cell r="G1806" t="str">
            <v>4595643954163</v>
          </cell>
          <cell r="H1806" t="str">
            <v>4595643954163</v>
          </cell>
          <cell r="I1806" t="str">
            <v>SANKYO- Viên uống nở ngực 60 viên</v>
          </cell>
          <cell r="J1806" t="str">
            <v>PCS</v>
          </cell>
          <cell r="K1806">
            <v>950000</v>
          </cell>
          <cell r="L1806">
            <v>2</v>
          </cell>
          <cell r="M1806">
            <v>0</v>
          </cell>
          <cell r="N1806">
            <v>2</v>
          </cell>
        </row>
        <row r="1807">
          <cell r="G1807" t="str">
            <v>4562193141886</v>
          </cell>
          <cell r="H1807" t="str">
            <v>4562193141886</v>
          </cell>
          <cell r="I1807" t="str">
            <v>NOGUCHI- Viên uống tăng cường sinh lý nam 150 viên</v>
          </cell>
          <cell r="J1807" t="str">
            <v>PCS</v>
          </cell>
          <cell r="K1807">
            <v>986000</v>
          </cell>
          <cell r="L1807">
            <v>3</v>
          </cell>
          <cell r="M1807">
            <v>0</v>
          </cell>
          <cell r="N1807">
            <v>3</v>
          </cell>
        </row>
        <row r="1808">
          <cell r="G1808" t="str">
            <v>4571262290110</v>
          </cell>
          <cell r="H1808" t="str">
            <v>4571262290110</v>
          </cell>
          <cell r="I1808" t="str">
            <v>ANIMATTO- Tinh chất hàu tươi Night Stronger 90v</v>
          </cell>
          <cell r="J1808" t="str">
            <v>PCS</v>
          </cell>
          <cell r="K1808">
            <v>800000</v>
          </cell>
          <cell r="L1808">
            <v>0</v>
          </cell>
          <cell r="M1808">
            <v>0</v>
          </cell>
          <cell r="N1808">
            <v>0</v>
          </cell>
        </row>
        <row r="1809">
          <cell r="G1809" t="str">
            <v>4560121432044</v>
          </cell>
          <cell r="H1809" t="str">
            <v>4560121432044</v>
          </cell>
          <cell r="I1809" t="str">
            <v>JAPAN GALS-  Viên uống tinh chất hàu và hến 90v</v>
          </cell>
          <cell r="J1809" t="str">
            <v>PCS</v>
          </cell>
          <cell r="K1809">
            <v>220000</v>
          </cell>
          <cell r="L1809">
            <v>0</v>
          </cell>
          <cell r="M1809">
            <v>0</v>
          </cell>
          <cell r="N1809">
            <v>0</v>
          </cell>
        </row>
        <row r="1810">
          <cell r="G1810" t="str">
            <v>4987438063790</v>
          </cell>
          <cell r="H1810" t="str">
            <v>4987438063790</v>
          </cell>
          <cell r="I1810" t="str">
            <v>JPS Pharma- Viên uống giảm ho mạch môn (60 viên)</v>
          </cell>
          <cell r="J1810" t="str">
            <v>PCS</v>
          </cell>
          <cell r="K1810">
            <v>350000</v>
          </cell>
          <cell r="L1810">
            <v>0</v>
          </cell>
          <cell r="M1810">
            <v>0</v>
          </cell>
          <cell r="N1810">
            <v>0</v>
          </cell>
        </row>
        <row r="1811">
          <cell r="G1811" t="str">
            <v>4987072070840</v>
          </cell>
          <cell r="H1811" t="str">
            <v>4987072070840</v>
          </cell>
          <cell r="I1811" t="str">
            <v>KOBAYASHI- Xịt họng khử khuẩn the mát 15ml</v>
          </cell>
          <cell r="J1811" t="str">
            <v>PCS</v>
          </cell>
          <cell r="K1811">
            <v>250000</v>
          </cell>
          <cell r="L1811">
            <v>0</v>
          </cell>
          <cell r="M1811">
            <v>0</v>
          </cell>
          <cell r="N1811">
            <v>0</v>
          </cell>
        </row>
        <row r="1812">
          <cell r="G1812" t="str">
            <v>4987107615657</v>
          </cell>
          <cell r="H1812" t="str">
            <v>4987107615657</v>
          </cell>
          <cell r="I1812" t="str">
            <v>DAIICHI SANKYO- XỊT XOANG VÀ VIÊM MŨI DỊ ỨNG (30ML</v>
          </cell>
          <cell r="J1812" t="str">
            <v>PCS</v>
          </cell>
          <cell r="K1812">
            <v>450000</v>
          </cell>
          <cell r="L1812">
            <v>0</v>
          </cell>
          <cell r="M1812">
            <v>0</v>
          </cell>
          <cell r="N1812">
            <v>0</v>
          </cell>
        </row>
        <row r="1813">
          <cell r="G1813" t="str">
            <v>4987138390905</v>
          </cell>
          <cell r="H1813" t="str">
            <v>4987138390905</v>
          </cell>
          <cell r="I1813" t="str">
            <v>TSUMURA- Bột uống bổ phổi Seihaito (20 gói)</v>
          </cell>
          <cell r="J1813" t="str">
            <v>PCS</v>
          </cell>
          <cell r="K1813">
            <v>750000</v>
          </cell>
          <cell r="L1813">
            <v>0</v>
          </cell>
          <cell r="M1813">
            <v>0</v>
          </cell>
          <cell r="N1813">
            <v>0</v>
          </cell>
        </row>
        <row r="1814">
          <cell r="G1814" t="str">
            <v>4987045069321</v>
          </cell>
          <cell r="H1814" t="str">
            <v>4987045069321</v>
          </cell>
          <cell r="I1814" t="str">
            <v>KRACIE- Bột uống bổ phổi mạch môn (24 gói)</v>
          </cell>
          <cell r="J1814" t="str">
            <v>PCS</v>
          </cell>
          <cell r="K1814">
            <v>790000</v>
          </cell>
          <cell r="L1814">
            <v>0</v>
          </cell>
          <cell r="M1814">
            <v>0</v>
          </cell>
          <cell r="N1814">
            <v>0</v>
          </cell>
        </row>
        <row r="1815">
          <cell r="G1815" t="str">
            <v>4987107673749</v>
          </cell>
          <cell r="H1815" t="str">
            <v>4987107673749</v>
          </cell>
          <cell r="I1815" t="str">
            <v>DAIICHI SANKYO- Xịt xoang và viêm mũi dị ứng 30ML</v>
          </cell>
          <cell r="J1815" t="str">
            <v>PCS</v>
          </cell>
          <cell r="K1815">
            <v>450000</v>
          </cell>
          <cell r="L1815">
            <v>0</v>
          </cell>
          <cell r="M1815">
            <v>0</v>
          </cell>
          <cell r="N1815">
            <v>0</v>
          </cell>
        </row>
        <row r="1816">
          <cell r="G1816" t="str">
            <v>4987107615671</v>
          </cell>
          <cell r="H1816" t="str">
            <v>4987107615671</v>
          </cell>
          <cell r="I1816" t="str">
            <v>DAIICHI SANKYO- Xịt xoang và viêm mũi dị ứng (30ml</v>
          </cell>
          <cell r="J1816" t="str">
            <v>PCS</v>
          </cell>
          <cell r="K1816">
            <v>450000</v>
          </cell>
          <cell r="L1816">
            <v>0</v>
          </cell>
          <cell r="M1816">
            <v>0</v>
          </cell>
          <cell r="N1816">
            <v>0</v>
          </cell>
        </row>
        <row r="1817">
          <cell r="G1817" t="str">
            <v>4987072047323</v>
          </cell>
          <cell r="H1817" t="str">
            <v>4987072047323</v>
          </cell>
          <cell r="I1817" t="str">
            <v xml:space="preserve">KOBAYASHI- Viên uống bổ phổi Dasmock b 80 viên </v>
          </cell>
          <cell r="J1817" t="str">
            <v>PCS</v>
          </cell>
          <cell r="K1817">
            <v>595000</v>
          </cell>
          <cell r="L1817">
            <v>2</v>
          </cell>
          <cell r="M1817">
            <v>0</v>
          </cell>
          <cell r="N1817">
            <v>2</v>
          </cell>
        </row>
        <row r="1818">
          <cell r="G1818" t="str">
            <v>14987138809046</v>
          </cell>
          <cell r="H1818" t="str">
            <v>14987138809046</v>
          </cell>
          <cell r="I1818" t="str">
            <v>TSUMURA- Bột hỗ trợ thanh lọc phổi Seihaito 42 gói</v>
          </cell>
          <cell r="J1818" t="str">
            <v>PCS</v>
          </cell>
          <cell r="K1818">
            <v>750000</v>
          </cell>
          <cell r="L1818">
            <v>0</v>
          </cell>
          <cell r="M1818">
            <v>0</v>
          </cell>
          <cell r="N1818">
            <v>0</v>
          </cell>
        </row>
        <row r="1819">
          <cell r="G1819" t="str">
            <v>4987107615664</v>
          </cell>
          <cell r="H1819" t="str">
            <v>4987107615664</v>
          </cell>
          <cell r="I1819" t="str">
            <v>DAIICHI SANKYO- Xịt xoang viêm mũi dị ứng AG M15ml</v>
          </cell>
          <cell r="J1819" t="str">
            <v>PCS</v>
          </cell>
          <cell r="K1819">
            <v>450000</v>
          </cell>
          <cell r="L1819">
            <v>0</v>
          </cell>
          <cell r="M1819">
            <v>0</v>
          </cell>
          <cell r="N1819">
            <v>0</v>
          </cell>
        </row>
        <row r="1820">
          <cell r="G1820" t="str">
            <v>4987072045961</v>
          </cell>
          <cell r="H1820" t="str">
            <v>4987072045961</v>
          </cell>
          <cell r="I1820" t="str">
            <v>KOBAYASHI- Bột uống bổ phổi Dasmock a 16 gói</v>
          </cell>
          <cell r="J1820" t="str">
            <v>PCS</v>
          </cell>
          <cell r="K1820">
            <v>695000</v>
          </cell>
          <cell r="L1820">
            <v>0</v>
          </cell>
          <cell r="M1820">
            <v>0</v>
          </cell>
          <cell r="N1820">
            <v>0</v>
          </cell>
        </row>
        <row r="1821">
          <cell r="G1821" t="str">
            <v>4987107611116</v>
          </cell>
          <cell r="H1821" t="str">
            <v>4987107611116</v>
          </cell>
          <cell r="I1821" t="str">
            <v>DAIICHI SANKYO- Xịt nhiệt miệng Traful 20mL</v>
          </cell>
          <cell r="J1821" t="str">
            <v>PCS</v>
          </cell>
          <cell r="K1821">
            <v>295000</v>
          </cell>
          <cell r="L1821">
            <v>0</v>
          </cell>
          <cell r="M1821">
            <v>0</v>
          </cell>
          <cell r="N1821">
            <v>0</v>
          </cell>
        </row>
        <row r="1822">
          <cell r="G1822" t="str">
            <v>4987072042670</v>
          </cell>
          <cell r="H1822" t="str">
            <v>4987072042670</v>
          </cell>
          <cell r="I1822" t="str">
            <v>KOBAYASHI- Viên hỗ trợ viêm xoang Chikunain b 224v</v>
          </cell>
          <cell r="J1822" t="str">
            <v>PCS</v>
          </cell>
          <cell r="K1822">
            <v>1350000</v>
          </cell>
          <cell r="L1822">
            <v>5</v>
          </cell>
          <cell r="M1822">
            <v>0</v>
          </cell>
          <cell r="N1822">
            <v>5</v>
          </cell>
        </row>
        <row r="1823">
          <cell r="G1823" t="str">
            <v>4987072045954</v>
          </cell>
          <cell r="H1823" t="str">
            <v>4987072045954</v>
          </cell>
          <cell r="I1823" t="str">
            <v>KOBAYASHI- Bột uống bổ phổi Dasmock 8 gói</v>
          </cell>
          <cell r="J1823" t="str">
            <v>PCS</v>
          </cell>
          <cell r="K1823">
            <v>244000</v>
          </cell>
          <cell r="L1823">
            <v>0</v>
          </cell>
          <cell r="M1823">
            <v>0</v>
          </cell>
          <cell r="N1823">
            <v>0</v>
          </cell>
        </row>
        <row r="1824">
          <cell r="G1824" t="str">
            <v>4987316018775</v>
          </cell>
          <cell r="H1824" t="str">
            <v>4987316018775</v>
          </cell>
          <cell r="I1824" t="str">
            <v>SATO- Xịt mũi cải thiện xoang Nazal 30ml</v>
          </cell>
          <cell r="J1824" t="str">
            <v>PCS</v>
          </cell>
          <cell r="K1824">
            <v>185000</v>
          </cell>
          <cell r="L1824">
            <v>22</v>
          </cell>
          <cell r="M1824">
            <v>-9</v>
          </cell>
          <cell r="N1824">
            <v>13</v>
          </cell>
        </row>
        <row r="1825">
          <cell r="G1825" t="str">
            <v>4987107673763</v>
          </cell>
          <cell r="H1825" t="str">
            <v>4987107673763</v>
          </cell>
          <cell r="I1825" t="str">
            <v>DAIICHI SANKYO- Xịt xoang viêm mũi dị ứng AG M30ml</v>
          </cell>
          <cell r="J1825" t="str">
            <v>PCS</v>
          </cell>
          <cell r="K1825">
            <v>450000</v>
          </cell>
          <cell r="L1825">
            <v>0</v>
          </cell>
          <cell r="M1825">
            <v>0</v>
          </cell>
          <cell r="N1825">
            <v>0</v>
          </cell>
        </row>
        <row r="1826">
          <cell r="G1826" t="str">
            <v>4987072004708</v>
          </cell>
          <cell r="H1826" t="str">
            <v>4987072004708</v>
          </cell>
          <cell r="I1826" t="str">
            <v>KOBAYASHI- Xịt họng khử khuẩn 15ml</v>
          </cell>
          <cell r="J1826" t="str">
            <v>PCS</v>
          </cell>
          <cell r="K1826">
            <v>250000</v>
          </cell>
          <cell r="L1826">
            <v>2</v>
          </cell>
          <cell r="M1826">
            <v>0</v>
          </cell>
          <cell r="N1826">
            <v>2</v>
          </cell>
        </row>
        <row r="1827">
          <cell r="G1827" t="str">
            <v>4580058720588</v>
          </cell>
          <cell r="H1827" t="str">
            <v>4580058720588</v>
          </cell>
          <cell r="I1827" t="str">
            <v>MYTREX- Súng massage Rebive Mini</v>
          </cell>
          <cell r="J1827" t="str">
            <v>PCS</v>
          </cell>
          <cell r="K1827">
            <v>2580000</v>
          </cell>
          <cell r="L1827">
            <v>0</v>
          </cell>
          <cell r="M1827">
            <v>0</v>
          </cell>
          <cell r="N1827">
            <v>0</v>
          </cell>
        </row>
        <row r="1828">
          <cell r="G1828" t="str">
            <v>4902522678988</v>
          </cell>
          <cell r="H1828" t="str">
            <v>4902522678988</v>
          </cell>
          <cell r="I1828" t="str">
            <v>PIP- Vòng ổn định huyết áp Soft Fit 50cm (Đen)</v>
          </cell>
          <cell r="J1828" t="str">
            <v>PCS</v>
          </cell>
          <cell r="K1828">
            <v>480000</v>
          </cell>
          <cell r="L1828">
            <v>0</v>
          </cell>
          <cell r="M1828">
            <v>0</v>
          </cell>
          <cell r="N1828">
            <v>0</v>
          </cell>
        </row>
        <row r="1829">
          <cell r="G1829" t="str">
            <v>4580058720519</v>
          </cell>
          <cell r="H1829" t="str">
            <v>4580058720519</v>
          </cell>
          <cell r="I1829" t="str">
            <v>MYTREX-Máy masage cổ Dr.Heat Neck MT-DRHN21W trắng</v>
          </cell>
          <cell r="J1829" t="str">
            <v>PCS</v>
          </cell>
          <cell r="K1829">
            <v>2268000</v>
          </cell>
          <cell r="L1829">
            <v>0</v>
          </cell>
          <cell r="M1829">
            <v>0</v>
          </cell>
          <cell r="N1829">
            <v>0</v>
          </cell>
        </row>
        <row r="1830">
          <cell r="G1830" t="str">
            <v>4580058721127</v>
          </cell>
          <cell r="H1830" t="str">
            <v>4580058721127</v>
          </cell>
          <cell r="I1830" t="str">
            <v>MYTREX- Máy masage cổ Dr. Heat Neck MT-DRHN21W đen</v>
          </cell>
          <cell r="J1830" t="str">
            <v>PCS</v>
          </cell>
          <cell r="K1830">
            <v>2268000</v>
          </cell>
          <cell r="L1830">
            <v>0</v>
          </cell>
          <cell r="M1830">
            <v>0</v>
          </cell>
          <cell r="N1830">
            <v>0</v>
          </cell>
        </row>
        <row r="1831">
          <cell r="G1831" t="str">
            <v>4975479417030</v>
          </cell>
          <cell r="H1831" t="str">
            <v>4975479417030</v>
          </cell>
          <cell r="I1831" t="str">
            <v>OMRON- Máy đo huyết áp bắp tay HEM-6230</v>
          </cell>
          <cell r="J1831" t="str">
            <v>PCS</v>
          </cell>
          <cell r="K1831">
            <v>1090000</v>
          </cell>
          <cell r="L1831">
            <v>0</v>
          </cell>
          <cell r="M1831">
            <v>0</v>
          </cell>
          <cell r="N1831">
            <v>0</v>
          </cell>
        </row>
        <row r="1832">
          <cell r="G1832" t="str">
            <v>4580058721660</v>
          </cell>
          <cell r="H1832" t="str">
            <v>4580058721660</v>
          </cell>
          <cell r="I1832" t="str">
            <v>MYTREX- Súng massage Rebive New</v>
          </cell>
          <cell r="J1832" t="str">
            <v>PCS</v>
          </cell>
          <cell r="K1832">
            <v>4158000</v>
          </cell>
          <cell r="L1832">
            <v>0</v>
          </cell>
          <cell r="M1832">
            <v>0</v>
          </cell>
          <cell r="N1832">
            <v>0</v>
          </cell>
        </row>
        <row r="1833">
          <cell r="G1833" t="str">
            <v>4580058720601</v>
          </cell>
          <cell r="H1833" t="str">
            <v>4580058720601</v>
          </cell>
          <cell r="I1833" t="str">
            <v>MYTREX- Súng massage Rebive</v>
          </cell>
          <cell r="J1833" t="str">
            <v>PCS</v>
          </cell>
          <cell r="K1833">
            <v>4158000</v>
          </cell>
          <cell r="L1833">
            <v>0</v>
          </cell>
          <cell r="M1833">
            <v>0</v>
          </cell>
          <cell r="N1833">
            <v>0</v>
          </cell>
        </row>
        <row r="1834">
          <cell r="G1834" t="str">
            <v>4580058721462</v>
          </cell>
          <cell r="H1834" t="str">
            <v>4580058721462</v>
          </cell>
          <cell r="I1834" t="str">
            <v>MYTREX- Máy massage đầu EMS Head Spa Pro</v>
          </cell>
          <cell r="J1834" t="str">
            <v>PCS</v>
          </cell>
          <cell r="K1834">
            <v>2700000</v>
          </cell>
          <cell r="L1834">
            <v>0</v>
          </cell>
          <cell r="M1834">
            <v>0</v>
          </cell>
          <cell r="N1834">
            <v>0</v>
          </cell>
        </row>
        <row r="1835">
          <cell r="G1835" t="str">
            <v>4580058721592</v>
          </cell>
          <cell r="H1835" t="str">
            <v>4580058721592</v>
          </cell>
          <cell r="I1835" t="str">
            <v>MYTREX- Máy massage đầu ViDo MT-VD22B đen</v>
          </cell>
          <cell r="J1835" t="str">
            <v>PCS</v>
          </cell>
          <cell r="K1835">
            <v>2895000</v>
          </cell>
          <cell r="L1835">
            <v>0</v>
          </cell>
          <cell r="M1835">
            <v>0</v>
          </cell>
          <cell r="N1835">
            <v>0</v>
          </cell>
        </row>
        <row r="1836">
          <cell r="G1836" t="str">
            <v>4580058720748</v>
          </cell>
          <cell r="H1836" t="str">
            <v>4580058720748</v>
          </cell>
          <cell r="I1836" t="str">
            <v>MYTREX- Máy massage mắt iRhythm màu đen</v>
          </cell>
          <cell r="J1836" t="str">
            <v>PCS</v>
          </cell>
          <cell r="K1836">
            <v>2895000</v>
          </cell>
          <cell r="L1836">
            <v>0</v>
          </cell>
          <cell r="M1836">
            <v>0</v>
          </cell>
          <cell r="N1836">
            <v>0</v>
          </cell>
        </row>
        <row r="1837">
          <cell r="G1837" t="str">
            <v>4904785818828</v>
          </cell>
          <cell r="H1837" t="str">
            <v>4904785818828</v>
          </cell>
          <cell r="I1837" t="str">
            <v>TANITA- Cân sức khỏe phân tích cơ thể BC 859PK</v>
          </cell>
          <cell r="J1837" t="str">
            <v>PCS</v>
          </cell>
          <cell r="K1837">
            <v>1750000</v>
          </cell>
          <cell r="L1837">
            <v>0</v>
          </cell>
          <cell r="M1837">
            <v>0</v>
          </cell>
          <cell r="N1837">
            <v>0</v>
          </cell>
        </row>
        <row r="1838">
          <cell r="G1838" t="str">
            <v>4987978101020</v>
          </cell>
          <cell r="H1838" t="str">
            <v>4987978101020</v>
          </cell>
          <cell r="I1838" t="str">
            <v>AMATO- Viên đặt trĩ BORAGINOL A 30 viên N</v>
          </cell>
          <cell r="J1838" t="str">
            <v>PCS</v>
          </cell>
          <cell r="K1838">
            <v>505000</v>
          </cell>
          <cell r="L1838">
            <v>0</v>
          </cell>
          <cell r="M1838">
            <v>0</v>
          </cell>
          <cell r="N1838">
            <v>0</v>
          </cell>
        </row>
        <row r="1839">
          <cell r="G1839" t="str">
            <v>4589669544019</v>
          </cell>
          <cell r="H1839" t="str">
            <v>4589669544019</v>
          </cell>
          <cell r="I1839" t="str">
            <v>TOKI- Miếng dán chống bức xạ điện từ hình hoa</v>
          </cell>
          <cell r="J1839" t="str">
            <v>PCS</v>
          </cell>
          <cell r="K1839">
            <v>230000</v>
          </cell>
          <cell r="L1839">
            <v>0</v>
          </cell>
          <cell r="M1839">
            <v>0</v>
          </cell>
          <cell r="N1839">
            <v>0</v>
          </cell>
        </row>
        <row r="1840">
          <cell r="G1840" t="str">
            <v>4979949000777</v>
          </cell>
          <cell r="H1840" t="str">
            <v>4979949000777</v>
          </cell>
          <cell r="I1840" t="str">
            <v>YUKINOMOTO- Kem cải thiện ngứa do côn trùng đốt20g</v>
          </cell>
          <cell r="J1840" t="str">
            <v>PCS</v>
          </cell>
          <cell r="K1840">
            <v>120000</v>
          </cell>
          <cell r="L1840">
            <v>0</v>
          </cell>
          <cell r="M1840">
            <v>0</v>
          </cell>
          <cell r="N1840">
            <v>0</v>
          </cell>
        </row>
        <row r="1841">
          <cell r="G1841" t="str">
            <v>4987365001018</v>
          </cell>
          <cell r="H1841" t="str">
            <v>4987365001018</v>
          </cell>
          <cell r="I1841" t="str">
            <v>IBOKORORI- Dung dịch bôi mụn cóc vết chai 6ml</v>
          </cell>
          <cell r="J1841" t="str">
            <v>PCS</v>
          </cell>
          <cell r="K1841">
            <v>250000</v>
          </cell>
          <cell r="L1841">
            <v>0</v>
          </cell>
          <cell r="M1841">
            <v>0</v>
          </cell>
          <cell r="N1841">
            <v>0</v>
          </cell>
        </row>
        <row r="1842">
          <cell r="G1842" t="str">
            <v>4987072045824</v>
          </cell>
          <cell r="H1842" t="str">
            <v>4987072045824</v>
          </cell>
          <cell r="I1842" t="str">
            <v>KOBAYASHI- Kem hỗ trợ viêm nang lỗ chân lông 20g</v>
          </cell>
          <cell r="J1842" t="str">
            <v>PCS</v>
          </cell>
          <cell r="K1842">
            <v>240000</v>
          </cell>
          <cell r="L1842">
            <v>0</v>
          </cell>
          <cell r="M1842">
            <v>0</v>
          </cell>
          <cell r="N1842">
            <v>0</v>
          </cell>
        </row>
        <row r="1843">
          <cell r="G1843" t="str">
            <v>04987213900173</v>
          </cell>
          <cell r="H1843" t="str">
            <v>04987213900173</v>
          </cell>
          <cell r="I1843" t="str">
            <v>MARUHO- Kem bôi trĩ Posterisan Forte (5 ống)</v>
          </cell>
          <cell r="J1843" t="str">
            <v>PCS</v>
          </cell>
          <cell r="K1843">
            <v>145000</v>
          </cell>
          <cell r="L1843">
            <v>0</v>
          </cell>
          <cell r="M1843">
            <v>0</v>
          </cell>
          <cell r="N1843">
            <v>0</v>
          </cell>
        </row>
        <row r="1844">
          <cell r="G1844" t="str">
            <v>4987107607409</v>
          </cell>
          <cell r="H1844" t="str">
            <v>4987107607409</v>
          </cell>
          <cell r="I1844" t="str">
            <v>DAIICHI SANKYO-Viên uống trị nhiệt miệng 24 viên</v>
          </cell>
          <cell r="J1844" t="str">
            <v>PCS</v>
          </cell>
          <cell r="K1844">
            <v>379000</v>
          </cell>
          <cell r="L1844">
            <v>0</v>
          </cell>
          <cell r="M1844">
            <v>0</v>
          </cell>
          <cell r="N1844">
            <v>0</v>
          </cell>
        </row>
        <row r="1845">
          <cell r="G1845" t="str">
            <v>4987306019485</v>
          </cell>
          <cell r="H1845" t="str">
            <v>4987306019485</v>
          </cell>
          <cell r="I1845" t="str">
            <v>TAISHO- Thuốc mỡ bôi nhiệt miệng 5g</v>
          </cell>
          <cell r="J1845" t="str">
            <v>PCS</v>
          </cell>
          <cell r="K1845">
            <v>275000</v>
          </cell>
          <cell r="L1845">
            <v>0</v>
          </cell>
          <cell r="M1845">
            <v>0</v>
          </cell>
          <cell r="N1845">
            <v>0</v>
          </cell>
        </row>
        <row r="1846">
          <cell r="G1846" t="str">
            <v>4987123134781</v>
          </cell>
          <cell r="H1846" t="str">
            <v>4987123134781</v>
          </cell>
          <cell r="I1846" t="str">
            <v>AMATO- Kem bôi trĩ Boraginol A (20g)</v>
          </cell>
          <cell r="J1846" t="str">
            <v>PCS</v>
          </cell>
          <cell r="K1846">
            <v>320000</v>
          </cell>
          <cell r="L1846">
            <v>0</v>
          </cell>
          <cell r="M1846">
            <v>0</v>
          </cell>
          <cell r="N1846">
            <v>0</v>
          </cell>
        </row>
        <row r="1847">
          <cell r="G1847" t="str">
            <v>4589669544064</v>
          </cell>
          <cell r="H1847" t="str">
            <v>4589669544064</v>
          </cell>
          <cell r="I1847" t="str">
            <v>TOKI- Miếng dán chống bức xạ điện từ hình chó</v>
          </cell>
          <cell r="J1847" t="str">
            <v>PCS</v>
          </cell>
          <cell r="K1847">
            <v>230000</v>
          </cell>
          <cell r="L1847">
            <v>0</v>
          </cell>
          <cell r="M1847">
            <v>0</v>
          </cell>
          <cell r="N1847">
            <v>0</v>
          </cell>
        </row>
        <row r="1848">
          <cell r="G1848" t="str">
            <v>104987316190389</v>
          </cell>
          <cell r="H1848" t="str">
            <v>104987316190389</v>
          </cell>
          <cell r="I1848" t="str">
            <v>SATO- Gel cải thiện tình trạng mụn DalacinT1% 10g</v>
          </cell>
          <cell r="J1848" t="str">
            <v>PCS</v>
          </cell>
          <cell r="K1848">
            <v>139000</v>
          </cell>
          <cell r="L1848">
            <v>0</v>
          </cell>
          <cell r="M1848">
            <v>0</v>
          </cell>
          <cell r="N1848">
            <v>0</v>
          </cell>
        </row>
        <row r="1849">
          <cell r="G1849" t="str">
            <v>4987978101037</v>
          </cell>
          <cell r="H1849" t="str">
            <v>4987978101037</v>
          </cell>
          <cell r="I1849" t="str">
            <v>AMATO- KEM BÔI TRĨ BORAGINOL A (20G)</v>
          </cell>
          <cell r="J1849" t="str">
            <v>PCS</v>
          </cell>
          <cell r="K1849">
            <v>320000</v>
          </cell>
          <cell r="L1849">
            <v>0</v>
          </cell>
          <cell r="M1849">
            <v>0</v>
          </cell>
          <cell r="N1849">
            <v>0</v>
          </cell>
        </row>
        <row r="1850">
          <cell r="G1850" t="str">
            <v>4987087038187</v>
          </cell>
          <cell r="H1850" t="str">
            <v>4987087038187</v>
          </cell>
          <cell r="I1850" t="str">
            <v>SHIONOGI- Kem bôi nấm ngứa Rinderon VG 0.12% 5g</v>
          </cell>
          <cell r="J1850" t="str">
            <v>PCS</v>
          </cell>
          <cell r="K1850">
            <v>110000</v>
          </cell>
          <cell r="L1850">
            <v>0</v>
          </cell>
          <cell r="M1850">
            <v>0</v>
          </cell>
          <cell r="N1850">
            <v>0</v>
          </cell>
        </row>
        <row r="1851">
          <cell r="G1851" t="str">
            <v>4932224410449</v>
          </cell>
          <cell r="H1851" t="str">
            <v>4932224410449</v>
          </cell>
          <cell r="I1851" t="str">
            <v>NAKAGAWA- VÒNG ĐEO CỔ LÀM MÁT SIZE M (MÀU TRƠN)</v>
          </cell>
          <cell r="J1851" t="str">
            <v>PCS</v>
          </cell>
          <cell r="K1851">
            <v>360000</v>
          </cell>
          <cell r="L1851">
            <v>0</v>
          </cell>
          <cell r="M1851">
            <v>0</v>
          </cell>
          <cell r="N1851">
            <v>0</v>
          </cell>
        </row>
        <row r="1852">
          <cell r="G1852" t="str">
            <v>4987188188279</v>
          </cell>
          <cell r="H1852" t="str">
            <v>4987188188279</v>
          </cell>
          <cell r="I1852" t="str">
            <v>HISAMITSU- Kem bôi nấm da chân 18g</v>
          </cell>
          <cell r="J1852" t="str">
            <v>PCS</v>
          </cell>
          <cell r="K1852">
            <v>430000</v>
          </cell>
          <cell r="L1852">
            <v>0</v>
          </cell>
          <cell r="M1852">
            <v>0</v>
          </cell>
          <cell r="N1852">
            <v>0</v>
          </cell>
        </row>
        <row r="1853">
          <cell r="G1853" t="str">
            <v>4987300029466</v>
          </cell>
          <cell r="H1853" t="str">
            <v>4987300029466</v>
          </cell>
          <cell r="I1853" t="str">
            <v>SSP- Viên uống chống say xe Aneron hộp 6v</v>
          </cell>
          <cell r="J1853" t="str">
            <v>PCS</v>
          </cell>
          <cell r="K1853">
            <v>240000</v>
          </cell>
          <cell r="L1853">
            <v>0</v>
          </cell>
          <cell r="M1853">
            <v>0</v>
          </cell>
          <cell r="N1853">
            <v>0</v>
          </cell>
        </row>
        <row r="1854">
          <cell r="G1854" t="str">
            <v>104987120263071</v>
          </cell>
          <cell r="H1854" t="str">
            <v>104987120263071</v>
          </cell>
          <cell r="I1854" t="str">
            <v>TAKATA- Kem bôi cải thiện sẹo Gentacin 0.1%</v>
          </cell>
          <cell r="J1854" t="str">
            <v>PCS</v>
          </cell>
          <cell r="K1854">
            <v>85000</v>
          </cell>
          <cell r="L1854">
            <v>0</v>
          </cell>
          <cell r="M1854">
            <v>0</v>
          </cell>
          <cell r="N1854">
            <v>0</v>
          </cell>
        </row>
        <row r="1855">
          <cell r="G1855" t="str">
            <v>4987188165775</v>
          </cell>
          <cell r="H1855" t="str">
            <v>4987188165775</v>
          </cell>
          <cell r="I1855" t="str">
            <v>HISAMITSU- Xịt giảm đau Salonpas 300ml</v>
          </cell>
          <cell r="J1855" t="str">
            <v>PCS</v>
          </cell>
          <cell r="K1855">
            <v>595000</v>
          </cell>
          <cell r="L1855">
            <v>0</v>
          </cell>
          <cell r="M1855">
            <v>0</v>
          </cell>
          <cell r="N1855">
            <v>0</v>
          </cell>
        </row>
        <row r="1856">
          <cell r="G1856" t="str">
            <v>4983621800128</v>
          </cell>
          <cell r="H1856" t="str">
            <v>4983621800128</v>
          </cell>
          <cell r="I1856" t="str">
            <v>NURSE ANGIE- Nhiệt kế đo trán NIR-02</v>
          </cell>
          <cell r="J1856" t="str">
            <v>PCS</v>
          </cell>
          <cell r="K1856">
            <v>450000</v>
          </cell>
          <cell r="L1856">
            <v>2</v>
          </cell>
          <cell r="M1856">
            <v>0</v>
          </cell>
          <cell r="N1856">
            <v>2</v>
          </cell>
        </row>
        <row r="1857">
          <cell r="G1857" t="str">
            <v>14987473602487</v>
          </cell>
          <cell r="H1857" t="str">
            <v>14987473602487</v>
          </cell>
          <cell r="I1857" t="str">
            <v>FUJIFILM- Viên hỗ trợ điều trị Covid19 Avigan 100v</v>
          </cell>
          <cell r="J1857" t="str">
            <v>PCS</v>
          </cell>
          <cell r="K1857">
            <v>15000000</v>
          </cell>
          <cell r="L1857">
            <v>0</v>
          </cell>
          <cell r="M1857">
            <v>0</v>
          </cell>
          <cell r="N1857">
            <v>0</v>
          </cell>
        </row>
        <row r="1858">
          <cell r="G1858" t="str">
            <v>4987188140086</v>
          </cell>
          <cell r="H1858" t="str">
            <v>4987188140086</v>
          </cell>
          <cell r="I1858" t="str">
            <v>HISAMITSU- Miếng dán giảm đau Salonpas 12 miếng</v>
          </cell>
          <cell r="J1858" t="str">
            <v>PCS</v>
          </cell>
          <cell r="K1858">
            <v>145000</v>
          </cell>
          <cell r="L1858">
            <v>0</v>
          </cell>
          <cell r="M1858">
            <v>0</v>
          </cell>
          <cell r="N1858">
            <v>0</v>
          </cell>
        </row>
        <row r="1859">
          <cell r="G1859" t="str">
            <v>4589669544026</v>
          </cell>
          <cell r="H1859" t="str">
            <v>4589669544026</v>
          </cell>
          <cell r="I1859" t="str">
            <v>TOKI- Miếng dán chống bức xạ điện từ hình cô gái</v>
          </cell>
          <cell r="J1859" t="str">
            <v>PCS</v>
          </cell>
          <cell r="K1859">
            <v>230000</v>
          </cell>
          <cell r="L1859">
            <v>0</v>
          </cell>
          <cell r="M1859">
            <v>0</v>
          </cell>
          <cell r="N1859">
            <v>0</v>
          </cell>
        </row>
        <row r="1860">
          <cell r="G1860" t="str">
            <v>4987300029435</v>
          </cell>
          <cell r="H1860" t="str">
            <v>4987300029435</v>
          </cell>
          <cell r="I1860" t="str">
            <v>SSP- Viên uống chống say xe Aneron hộp 9 viên</v>
          </cell>
          <cell r="J1860" t="str">
            <v>PCS</v>
          </cell>
          <cell r="K1860">
            <v>260000</v>
          </cell>
          <cell r="L1860">
            <v>0</v>
          </cell>
          <cell r="M1860">
            <v>0</v>
          </cell>
          <cell r="N1860">
            <v>0</v>
          </cell>
        </row>
        <row r="1861">
          <cell r="G1861" t="str">
            <v>4589669544033</v>
          </cell>
          <cell r="H1861" t="str">
            <v>4589669544033</v>
          </cell>
          <cell r="I1861" t="str">
            <v>TOKI- Miếng dán chống bức xạ điện từ hình mèo</v>
          </cell>
          <cell r="J1861" t="str">
            <v>PCS</v>
          </cell>
          <cell r="K1861">
            <v>230000</v>
          </cell>
          <cell r="L1861">
            <v>0</v>
          </cell>
          <cell r="M1861">
            <v>0</v>
          </cell>
          <cell r="N1861">
            <v>0</v>
          </cell>
        </row>
        <row r="1862">
          <cell r="G1862" t="str">
            <v>4902522663175</v>
          </cell>
          <cell r="H1862" t="str">
            <v>4902522663175</v>
          </cell>
          <cell r="I1862" t="str">
            <v>PIP- Vòng ổn định huyết áp Soft Fit 50cm (Đen)</v>
          </cell>
          <cell r="J1862" t="str">
            <v>PCS</v>
          </cell>
          <cell r="K1862">
            <v>480000</v>
          </cell>
          <cell r="L1862">
            <v>0</v>
          </cell>
          <cell r="M1862">
            <v>0</v>
          </cell>
          <cell r="N1862">
            <v>0</v>
          </cell>
        </row>
        <row r="1863">
          <cell r="G1863" t="str">
            <v>4987035085614</v>
          </cell>
          <cell r="H1863" t="str">
            <v>4987035085614</v>
          </cell>
          <cell r="I1863" t="str">
            <v>OTSUKA- Kem bôi lành vết thương Oronine H 30g</v>
          </cell>
          <cell r="J1863" t="str">
            <v>PCS</v>
          </cell>
          <cell r="K1863">
            <v>145000</v>
          </cell>
          <cell r="L1863">
            <v>0</v>
          </cell>
          <cell r="M1863">
            <v>0</v>
          </cell>
          <cell r="N1863">
            <v>0</v>
          </cell>
        </row>
        <row r="1864">
          <cell r="G1864" t="str">
            <v>4901301245496</v>
          </cell>
          <cell r="H1864" t="str">
            <v>4901301245496</v>
          </cell>
          <cell r="I1864" t="str">
            <v>KAO - Miếng dán nóng giảm đau bụng 5 miếng</v>
          </cell>
          <cell r="J1864" t="str">
            <v>PCS</v>
          </cell>
          <cell r="K1864">
            <v>199000</v>
          </cell>
          <cell r="L1864">
            <v>0</v>
          </cell>
          <cell r="M1864">
            <v>0</v>
          </cell>
          <cell r="N1864">
            <v>0</v>
          </cell>
        </row>
        <row r="1865">
          <cell r="G1865" t="str">
            <v>4987072001585</v>
          </cell>
          <cell r="H1865" t="str">
            <v>4987072001585</v>
          </cell>
          <cell r="I1865" t="str">
            <v>KOBAYASHI- Xịt trị mẩn ngứa, rôm sảy 40g</v>
          </cell>
          <cell r="J1865" t="str">
            <v>PCS</v>
          </cell>
          <cell r="K1865">
            <v>250000</v>
          </cell>
          <cell r="L1865">
            <v>0</v>
          </cell>
          <cell r="M1865">
            <v>0</v>
          </cell>
          <cell r="N1865">
            <v>0</v>
          </cell>
        </row>
        <row r="1866">
          <cell r="G1866" t="str">
            <v>4987227225774</v>
          </cell>
          <cell r="H1866" t="str">
            <v>4987227225774</v>
          </cell>
          <cell r="I1866" t="str">
            <v>MORISHITA_Viên ngậm giảm ho chống say tàu xe</v>
          </cell>
          <cell r="J1866" t="str">
            <v>PCS</v>
          </cell>
          <cell r="K1866">
            <v>380000</v>
          </cell>
          <cell r="L1866">
            <v>0</v>
          </cell>
          <cell r="M1866">
            <v>0</v>
          </cell>
          <cell r="N1866">
            <v>0</v>
          </cell>
        </row>
        <row r="1867">
          <cell r="G1867" t="str">
            <v>4949176099073</v>
          </cell>
          <cell r="H1867" t="str">
            <v>4949176099073</v>
          </cell>
          <cell r="I1867" t="str">
            <v>TOPLAN- MIẾNG DÁN THẢI ĐỘC CHÂN BAN ĐÊM IKIIKI 30M</v>
          </cell>
          <cell r="J1867" t="str">
            <v>PCS</v>
          </cell>
          <cell r="K1867">
            <v>350000</v>
          </cell>
          <cell r="L1867">
            <v>2</v>
          </cell>
          <cell r="M1867">
            <v>-1</v>
          </cell>
          <cell r="N1867">
            <v>1</v>
          </cell>
        </row>
        <row r="1868">
          <cell r="G1868" t="str">
            <v>4987426002510</v>
          </cell>
          <cell r="H1868" t="str">
            <v>4987426002510</v>
          </cell>
          <cell r="I1868" t="str">
            <v>MUHI-Xịt chống ngáy khi ngủ 25g</v>
          </cell>
          <cell r="J1868" t="str">
            <v>PCS</v>
          </cell>
          <cell r="K1868">
            <v>365000</v>
          </cell>
          <cell r="L1868">
            <v>0</v>
          </cell>
          <cell r="M1868">
            <v>0</v>
          </cell>
          <cell r="N1868">
            <v>0</v>
          </cell>
        </row>
        <row r="1869">
          <cell r="G1869" t="str">
            <v>4987300029459</v>
          </cell>
          <cell r="H1869" t="str">
            <v>4987300029459</v>
          </cell>
          <cell r="I1869" t="str">
            <v>SSP- Viên uống chống say xe Aneron hộp 10 viên</v>
          </cell>
          <cell r="J1869" t="str">
            <v>PCS</v>
          </cell>
          <cell r="K1869">
            <v>285000</v>
          </cell>
          <cell r="L1869">
            <v>2</v>
          </cell>
          <cell r="M1869">
            <v>-1</v>
          </cell>
          <cell r="N1869">
            <v>1</v>
          </cell>
        </row>
        <row r="1870">
          <cell r="G1870" t="str">
            <v>4987426003104</v>
          </cell>
          <cell r="H1870" t="str">
            <v>4987426003104</v>
          </cell>
          <cell r="I1870" t="str">
            <v>MUHI- Siro cảm cúm vị dâu 120ml</v>
          </cell>
          <cell r="J1870" t="str">
            <v>PCS</v>
          </cell>
          <cell r="K1870">
            <v>220000</v>
          </cell>
          <cell r="L1870">
            <v>0</v>
          </cell>
          <cell r="M1870">
            <v>0</v>
          </cell>
          <cell r="N1870">
            <v>0</v>
          </cell>
        </row>
        <row r="1871">
          <cell r="G1871" t="str">
            <v>4954391104853</v>
          </cell>
          <cell r="H1871" t="str">
            <v>4954391104853</v>
          </cell>
          <cell r="I1871" t="str">
            <v>KOMEDA- Bột cải thiện cảm cúm Paston Gold A 46 gói</v>
          </cell>
          <cell r="J1871" t="str">
            <v>PCS</v>
          </cell>
          <cell r="K1871">
            <v>350000</v>
          </cell>
          <cell r="L1871">
            <v>0</v>
          </cell>
          <cell r="M1871">
            <v>0</v>
          </cell>
          <cell r="N1871">
            <v>0</v>
          </cell>
        </row>
        <row r="1872">
          <cell r="G1872" t="str">
            <v>14987080522628</v>
          </cell>
          <cell r="H1872" t="str">
            <v>14987080522628</v>
          </cell>
          <cell r="I1872" t="str">
            <v>SAWAI- MIẾNG DÁN GIẢM HO 0.5MG CHO TRẺ DƯỚI 3 TUỔI</v>
          </cell>
          <cell r="J1872" t="str">
            <v>PCS</v>
          </cell>
          <cell r="K1872">
            <v>690000</v>
          </cell>
          <cell r="L1872">
            <v>0</v>
          </cell>
          <cell r="M1872">
            <v>0</v>
          </cell>
          <cell r="N1872">
            <v>0</v>
          </cell>
        </row>
        <row r="1873">
          <cell r="G1873" t="str">
            <v>4987313552456</v>
          </cell>
          <cell r="H1873" t="str">
            <v>4987313552456</v>
          </cell>
          <cell r="I1873" t="str">
            <v>ASGEN- Viên uống giảm ho, long đờm 96 viên</v>
          </cell>
          <cell r="J1873" t="str">
            <v>PCS</v>
          </cell>
          <cell r="K1873">
            <v>560000</v>
          </cell>
          <cell r="L1873">
            <v>0</v>
          </cell>
          <cell r="M1873">
            <v>0</v>
          </cell>
          <cell r="N1873">
            <v>0</v>
          </cell>
        </row>
        <row r="1874">
          <cell r="G1874" t="str">
            <v>4987341304454</v>
          </cell>
          <cell r="H1874" t="str">
            <v>4987341304454</v>
          </cell>
          <cell r="I1874" t="str">
            <v xml:space="preserve">BAYER- Viên tránh thai Triquilar 1 vỉ 28 viên </v>
          </cell>
          <cell r="J1874" t="str">
            <v>PCS</v>
          </cell>
          <cell r="L1874">
            <v>0</v>
          </cell>
          <cell r="M1874">
            <v>0</v>
          </cell>
          <cell r="N1874">
            <v>0</v>
          </cell>
        </row>
        <row r="1875">
          <cell r="G1875" t="str">
            <v>4987300058824</v>
          </cell>
          <cell r="H1875" t="str">
            <v>4987300058824</v>
          </cell>
          <cell r="I1875" t="str">
            <v>SSP- Viên uống giảm đau hạ sốt EVE Quick DX 40v</v>
          </cell>
          <cell r="J1875" t="str">
            <v>PCS</v>
          </cell>
          <cell r="K1875">
            <v>335000</v>
          </cell>
          <cell r="L1875">
            <v>5</v>
          </cell>
          <cell r="M1875">
            <v>0</v>
          </cell>
          <cell r="N1875">
            <v>5</v>
          </cell>
        </row>
        <row r="1876">
          <cell r="G1876" t="str">
            <v>4987426003135</v>
          </cell>
          <cell r="H1876" t="str">
            <v>4987426003135</v>
          </cell>
          <cell r="I1876" t="str">
            <v>MUHI- Siro hỗ trợ sổ mũi vị dâu 120ml</v>
          </cell>
          <cell r="J1876" t="str">
            <v>PCS</v>
          </cell>
          <cell r="K1876">
            <v>220000</v>
          </cell>
          <cell r="L1876">
            <v>0</v>
          </cell>
          <cell r="M1876">
            <v>0</v>
          </cell>
          <cell r="N1876">
            <v>0</v>
          </cell>
        </row>
        <row r="1877">
          <cell r="G1877" t="str">
            <v>4987188155059</v>
          </cell>
          <cell r="H1877" t="str">
            <v>4987188155059</v>
          </cell>
          <cell r="I1877" t="str">
            <v xml:space="preserve">HISAMITSU- Dầu xoa bóp Salonpas Lotion 85ml </v>
          </cell>
          <cell r="J1877" t="str">
            <v>PCS</v>
          </cell>
          <cell r="K1877">
            <v>200000</v>
          </cell>
          <cell r="L1877">
            <v>10</v>
          </cell>
          <cell r="M1877">
            <v>0</v>
          </cell>
          <cell r="N1877">
            <v>10</v>
          </cell>
        </row>
        <row r="1878">
          <cell r="G1878" t="str">
            <v>14987136100275</v>
          </cell>
          <cell r="H1878" t="str">
            <v>14987136100275</v>
          </cell>
          <cell r="I1878" t="str">
            <v>CHUGAI PHARMA-Viên hỗ trợ cảm cúm Tamiflu 75mg 10v</v>
          </cell>
          <cell r="J1878" t="str">
            <v>PCS</v>
          </cell>
          <cell r="K1878">
            <v>1500000</v>
          </cell>
          <cell r="L1878">
            <v>0</v>
          </cell>
          <cell r="M1878">
            <v>0</v>
          </cell>
          <cell r="N1878">
            <v>0</v>
          </cell>
        </row>
        <row r="1879">
          <cell r="G1879" t="str">
            <v>4987076626128</v>
          </cell>
          <cell r="H1879" t="str">
            <v>4987076626128</v>
          </cell>
          <cell r="I1879" t="str">
            <v>SAKAMOTO- Bột uống giảm ho mạch môn (hộp 12 gói)</v>
          </cell>
          <cell r="J1879" t="str">
            <v>PCS</v>
          </cell>
          <cell r="K1879">
            <v>350000</v>
          </cell>
          <cell r="L1879">
            <v>0</v>
          </cell>
          <cell r="M1879">
            <v>0</v>
          </cell>
          <cell r="N1879">
            <v>0</v>
          </cell>
        </row>
        <row r="1880">
          <cell r="G1880" t="str">
            <v>4987426003128</v>
          </cell>
          <cell r="H1880" t="str">
            <v>4987426003128</v>
          </cell>
          <cell r="I1880" t="str">
            <v>MUHI- Siro ho vị dâu 120ml</v>
          </cell>
          <cell r="J1880" t="str">
            <v>PCS</v>
          </cell>
          <cell r="K1880">
            <v>220000</v>
          </cell>
          <cell r="L1880">
            <v>0</v>
          </cell>
          <cell r="M1880">
            <v>0</v>
          </cell>
          <cell r="N1880">
            <v>0</v>
          </cell>
        </row>
        <row r="1881">
          <cell r="G1881" t="str">
            <v>4987306045156</v>
          </cell>
          <cell r="H1881" t="str">
            <v>4987306045156</v>
          </cell>
          <cell r="I1881" t="str">
            <v>TAISHO- Bột cải thiện cảm cúm Pabron Gold A 44 gói</v>
          </cell>
          <cell r="J1881" t="str">
            <v>PCS</v>
          </cell>
          <cell r="K1881">
            <v>455000</v>
          </cell>
          <cell r="L1881">
            <v>55</v>
          </cell>
          <cell r="M1881">
            <v>-3</v>
          </cell>
          <cell r="N1881">
            <v>52</v>
          </cell>
        </row>
        <row r="1882">
          <cell r="G1882" t="str">
            <v>4987188100325</v>
          </cell>
          <cell r="H1882" t="str">
            <v>4987188100325</v>
          </cell>
          <cell r="I1882" t="str">
            <v>SALONPAS- Miếng dán giảm đau 140 miếng</v>
          </cell>
          <cell r="J1882" t="str">
            <v>PCS</v>
          </cell>
          <cell r="K1882">
            <v>320000</v>
          </cell>
          <cell r="L1882">
            <v>0</v>
          </cell>
          <cell r="M1882">
            <v>0</v>
          </cell>
          <cell r="N1882">
            <v>0</v>
          </cell>
        </row>
        <row r="1883">
          <cell r="G1883" t="str">
            <v>4987306045132</v>
          </cell>
          <cell r="H1883" t="str">
            <v>4987306045132</v>
          </cell>
          <cell r="I1883" t="str">
            <v>TAISHO- Viên cải thiện cảm cúm Pabron Gold A 210v</v>
          </cell>
          <cell r="J1883" t="str">
            <v>PCS</v>
          </cell>
          <cell r="K1883">
            <v>475000</v>
          </cell>
          <cell r="L1883">
            <v>91</v>
          </cell>
          <cell r="M1883">
            <v>-5</v>
          </cell>
          <cell r="N1883">
            <v>86</v>
          </cell>
        </row>
        <row r="1884">
          <cell r="G1884" t="str">
            <v>4987067263905</v>
          </cell>
          <cell r="H1884" t="str">
            <v>4987067263905</v>
          </cell>
          <cell r="I1884" t="str">
            <v>KOWA- Miếng dán viêm xương khớp 12 miếng</v>
          </cell>
          <cell r="J1884" t="str">
            <v>PCS</v>
          </cell>
          <cell r="K1884">
            <v>450000</v>
          </cell>
          <cell r="L1884">
            <v>0</v>
          </cell>
          <cell r="M1884">
            <v>0</v>
          </cell>
          <cell r="N1884">
            <v>0</v>
          </cell>
        </row>
        <row r="1885">
          <cell r="G1885" t="str">
            <v>4954391105553</v>
          </cell>
          <cell r="H1885" t="str">
            <v>4954391105553</v>
          </cell>
          <cell r="I1885" t="str">
            <v>KOMEDA- Bột cải thiện cảm cúm Pabron trẻ em 46 gói</v>
          </cell>
          <cell r="J1885" t="str">
            <v>PCS</v>
          </cell>
          <cell r="K1885">
            <v>350000</v>
          </cell>
          <cell r="L1885">
            <v>0</v>
          </cell>
          <cell r="M1885">
            <v>0</v>
          </cell>
          <cell r="N1885">
            <v>0</v>
          </cell>
        </row>
        <row r="1886">
          <cell r="G1886" t="str">
            <v>14987080536625</v>
          </cell>
          <cell r="H1886" t="str">
            <v>14987080536625</v>
          </cell>
          <cell r="I1886" t="str">
            <v>SAWAI- MIẾNG DÁN GIẢM HO 2MG CHO TRẺ TRÊN 9 TUỔI</v>
          </cell>
          <cell r="J1886" t="str">
            <v>PCS</v>
          </cell>
          <cell r="K1886">
            <v>690000</v>
          </cell>
          <cell r="L1886">
            <v>0</v>
          </cell>
          <cell r="M1886">
            <v>0</v>
          </cell>
          <cell r="N1886">
            <v>0</v>
          </cell>
        </row>
        <row r="1887">
          <cell r="G1887" t="str">
            <v>4903361869735</v>
          </cell>
          <cell r="H1887" t="str">
            <v>4903361869735</v>
          </cell>
          <cell r="I1887" t="str">
            <v>UNIMAT RIKEN- Miếng dán thư dãn chiết xuất bạc hà (30 miếng)</v>
          </cell>
          <cell r="J1887" t="str">
            <v>PCS</v>
          </cell>
          <cell r="K1887">
            <v>445000</v>
          </cell>
          <cell r="L1887">
            <v>0</v>
          </cell>
          <cell r="M1887">
            <v>0</v>
          </cell>
          <cell r="N1887">
            <v>0</v>
          </cell>
        </row>
        <row r="1888">
          <cell r="G1888" t="str">
            <v>4573142071734</v>
          </cell>
          <cell r="H1888" t="str">
            <v>4573142071734</v>
          </cell>
          <cell r="I1888" t="str">
            <v>NIHONYAKUKEN- Thực phẩm bổ sung rau củ DHA/EPA</v>
          </cell>
          <cell r="J1888" t="str">
            <v>PCS</v>
          </cell>
          <cell r="K1888">
            <v>269000</v>
          </cell>
          <cell r="L1888">
            <v>6</v>
          </cell>
          <cell r="M1888">
            <v>0</v>
          </cell>
          <cell r="N1888">
            <v>6</v>
          </cell>
        </row>
        <row r="1889">
          <cell r="G1889" t="str">
            <v>4946842638086</v>
          </cell>
          <cell r="H1889" t="str">
            <v>4946842638086</v>
          </cell>
          <cell r="I1889" t="str">
            <v>ASAHI- Viên bổ não chiết xuất lá bạch quả 180 viên</v>
          </cell>
          <cell r="J1889" t="str">
            <v>PCS</v>
          </cell>
          <cell r="K1889">
            <v>1650000</v>
          </cell>
          <cell r="L1889">
            <v>2</v>
          </cell>
          <cell r="M1889">
            <v>0</v>
          </cell>
          <cell r="N1889">
            <v>2</v>
          </cell>
        </row>
        <row r="1890">
          <cell r="G1890" t="str">
            <v>4957669656894</v>
          </cell>
          <cell r="H1890" t="str">
            <v>4957669656894</v>
          </cell>
          <cell r="I1890" t="str">
            <v>MARUMAN- Viên bổ não chiết xuất Ginkgo Biloba 100v</v>
          </cell>
          <cell r="J1890" t="str">
            <v>PCS</v>
          </cell>
          <cell r="K1890">
            <v>595000</v>
          </cell>
          <cell r="L1890">
            <v>0</v>
          </cell>
          <cell r="M1890">
            <v>0</v>
          </cell>
          <cell r="N1890">
            <v>0</v>
          </cell>
        </row>
        <row r="1891">
          <cell r="G1891" t="str">
            <v>4514066014018</v>
          </cell>
          <cell r="H1891" t="str">
            <v>4514066014018</v>
          </cell>
          <cell r="I1891" t="str">
            <v>INTERTECHNO- Viên uống bổ não Pep IQ (150v)</v>
          </cell>
          <cell r="J1891" t="str">
            <v>PCS</v>
          </cell>
          <cell r="K1891">
            <v>1850000</v>
          </cell>
          <cell r="L1891">
            <v>0</v>
          </cell>
          <cell r="M1891">
            <v>0</v>
          </cell>
          <cell r="N1891">
            <v>0</v>
          </cell>
        </row>
        <row r="1892">
          <cell r="G1892" t="str">
            <v>4511413406007</v>
          </cell>
          <cell r="H1892" t="str">
            <v>4511413406007</v>
          </cell>
          <cell r="I1892" t="str">
            <v>DHC- Viên uống bổ sung DHA 240 viên</v>
          </cell>
          <cell r="J1892" t="str">
            <v>PCS</v>
          </cell>
          <cell r="K1892">
            <v>365000</v>
          </cell>
          <cell r="L1892">
            <v>0</v>
          </cell>
          <cell r="M1892">
            <v>0</v>
          </cell>
          <cell r="N1892">
            <v>0</v>
          </cell>
        </row>
        <row r="1893">
          <cell r="G1893" t="str">
            <v>4562193141725</v>
          </cell>
          <cell r="H1893" t="str">
            <v>4562193141725</v>
          </cell>
          <cell r="I1893" t="str">
            <v>NOGUCHI- Viên uống bổ não Ginkgo Premium 60 viên</v>
          </cell>
          <cell r="J1893" t="str">
            <v>PCS</v>
          </cell>
          <cell r="K1893">
            <v>986000</v>
          </cell>
          <cell r="L1893">
            <v>0</v>
          </cell>
          <cell r="M1893">
            <v>0</v>
          </cell>
          <cell r="N1893">
            <v>0</v>
          </cell>
        </row>
        <row r="1894">
          <cell r="G1894" t="str">
            <v>4571157256573</v>
          </cell>
          <cell r="H1894" t="str">
            <v>4571157256573</v>
          </cell>
          <cell r="I1894" t="str">
            <v>ORIHIRO- Viên bổ sung DHA&amp;EPA 180 viên</v>
          </cell>
          <cell r="J1894" t="str">
            <v>PCS</v>
          </cell>
          <cell r="K1894">
            <v>650000</v>
          </cell>
          <cell r="L1894">
            <v>0</v>
          </cell>
          <cell r="M1894">
            <v>0</v>
          </cell>
          <cell r="N1894">
            <v>0</v>
          </cell>
        </row>
        <row r="1895">
          <cell r="G1895" t="str">
            <v>4987316082424</v>
          </cell>
          <cell r="H1895" t="str">
            <v>4987316082424</v>
          </cell>
          <cell r="I1895" t="str">
            <v>SATO- Viên uống bổ não chiết xuất bạch quả 60 viên</v>
          </cell>
          <cell r="J1895" t="str">
            <v>PCS</v>
          </cell>
          <cell r="K1895">
            <v>650000</v>
          </cell>
          <cell r="L1895">
            <v>0</v>
          </cell>
          <cell r="M1895">
            <v>0</v>
          </cell>
          <cell r="N1895">
            <v>0</v>
          </cell>
        </row>
        <row r="1896">
          <cell r="G1896" t="str">
            <v>4580525720011</v>
          </cell>
          <cell r="H1896" t="str">
            <v>4580525720011</v>
          </cell>
          <cell r="I1896" t="str">
            <v>RIBETO-Thực phẩm bảo vệ sức khỏe Ichoha Ekisu Plus</v>
          </cell>
          <cell r="J1896" t="str">
            <v>PCS</v>
          </cell>
          <cell r="K1896">
            <v>1450000</v>
          </cell>
          <cell r="L1896">
            <v>0</v>
          </cell>
          <cell r="M1896">
            <v>0</v>
          </cell>
          <cell r="N1896">
            <v>0</v>
          </cell>
        </row>
        <row r="1897">
          <cell r="G1897" t="str">
            <v>4571246760844</v>
          </cell>
          <cell r="H1897" t="str">
            <v>4571246760844</v>
          </cell>
          <cell r="I1897" t="str">
            <v>NICHIEI BUSSAN-Viên uống dầu cá bs DHA&amp;EPA+SQ 330v</v>
          </cell>
          <cell r="J1897" t="str">
            <v>PCS</v>
          </cell>
          <cell r="K1897">
            <v>3290000</v>
          </cell>
          <cell r="L1897">
            <v>7</v>
          </cell>
          <cell r="M1897">
            <v>0</v>
          </cell>
          <cell r="N1897">
            <v>7</v>
          </cell>
        </row>
        <row r="1898">
          <cell r="G1898" t="str">
            <v>4987645494738</v>
          </cell>
          <cell r="H1898" t="str">
            <v>4987645494738</v>
          </cell>
          <cell r="I1898" t="str">
            <v>ITOH- Viên uống bổ sung DHA 1000s 120 viên</v>
          </cell>
          <cell r="J1898" t="str">
            <v>PCS</v>
          </cell>
          <cell r="K1898">
            <v>650000</v>
          </cell>
          <cell r="L1898">
            <v>8</v>
          </cell>
          <cell r="M1898">
            <v>0</v>
          </cell>
          <cell r="N1898">
            <v>8</v>
          </cell>
        </row>
        <row r="1899">
          <cell r="G1899" t="str">
            <v>4562193141824</v>
          </cell>
          <cell r="H1899" t="str">
            <v>4562193141824</v>
          </cell>
          <cell r="I1899" t="str">
            <v>NOGUCHI- Viên uống Ginkgo Biloba bổ não DHA+EPA 60</v>
          </cell>
          <cell r="J1899" t="str">
            <v>PCS</v>
          </cell>
          <cell r="K1899">
            <v>630000</v>
          </cell>
          <cell r="L1899">
            <v>9</v>
          </cell>
          <cell r="M1899">
            <v>0</v>
          </cell>
          <cell r="N1899">
            <v>9</v>
          </cell>
        </row>
        <row r="1900">
          <cell r="G1900" t="str">
            <v>4976652008410</v>
          </cell>
          <cell r="H1900" t="str">
            <v>4976652008410</v>
          </cell>
          <cell r="I1900" t="str">
            <v>FINE JAPAN- Viên uống dầu cá Omega EPA+DHA</v>
          </cell>
          <cell r="J1900" t="str">
            <v>PCS</v>
          </cell>
          <cell r="K1900">
            <v>719000</v>
          </cell>
          <cell r="L1900">
            <v>0</v>
          </cell>
          <cell r="M1900">
            <v>0</v>
          </cell>
          <cell r="N1900">
            <v>0</v>
          </cell>
        </row>
        <row r="1901">
          <cell r="G1901" t="str">
            <v>4571246761766</v>
          </cell>
          <cell r="H1901" t="str">
            <v>4571246761766</v>
          </cell>
          <cell r="I1901" t="str">
            <v>NICHIEI - Viên uống Natto Premium 330 viên N</v>
          </cell>
          <cell r="J1901" t="str">
            <v>PCS</v>
          </cell>
          <cell r="K1901">
            <v>3199000</v>
          </cell>
          <cell r="L1901">
            <v>0</v>
          </cell>
          <cell r="M1901">
            <v>0</v>
          </cell>
          <cell r="N1901">
            <v>0</v>
          </cell>
        </row>
        <row r="1902">
          <cell r="G1902" t="str">
            <v>4562355171577</v>
          </cell>
          <cell r="H1902" t="str">
            <v>4562355171577</v>
          </cell>
          <cell r="I1902" t="str">
            <v>NOGUCHI- Viên uống  iSDG Natto Kinase 4000 FU</v>
          </cell>
          <cell r="J1902" t="str">
            <v>PCS</v>
          </cell>
          <cell r="K1902">
            <v>625000</v>
          </cell>
          <cell r="L1902">
            <v>6</v>
          </cell>
          <cell r="M1902">
            <v>0</v>
          </cell>
          <cell r="N1902">
            <v>6</v>
          </cell>
        </row>
        <row r="1903">
          <cell r="G1903" t="str">
            <v>9300807351154</v>
          </cell>
          <cell r="H1903" t="str">
            <v>9300807351154</v>
          </cell>
          <cell r="I1903" t="str">
            <v>BLACKMORES - Viên uống dầu cá bổ sung Omega 3</v>
          </cell>
          <cell r="J1903" t="str">
            <v>PCS</v>
          </cell>
          <cell r="K1903">
            <v>780000</v>
          </cell>
          <cell r="L1903">
            <v>19</v>
          </cell>
          <cell r="M1903">
            <v>-1</v>
          </cell>
          <cell r="N1903">
            <v>18</v>
          </cell>
        </row>
        <row r="1904">
          <cell r="G1904" t="str">
            <v>4582204717206</v>
          </cell>
          <cell r="H1904" t="str">
            <v>4582204717206</v>
          </cell>
          <cell r="I1904" t="str">
            <v>TRIDENT- Viên uống dầu cá hồi Pure Alaska 540 viên</v>
          </cell>
          <cell r="J1904" t="str">
            <v>PCS</v>
          </cell>
          <cell r="K1904">
            <v>935000</v>
          </cell>
          <cell r="L1904">
            <v>0</v>
          </cell>
          <cell r="M1904">
            <v>0</v>
          </cell>
          <cell r="N1904">
            <v>0</v>
          </cell>
        </row>
        <row r="1905">
          <cell r="G1905" t="str">
            <v>4571157251707</v>
          </cell>
          <cell r="H1905" t="str">
            <v>4571157251707</v>
          </cell>
          <cell r="I1905" t="str">
            <v>ORIHIRO-Dầu gan cá mập Squalene 360 viên</v>
          </cell>
          <cell r="J1905" t="str">
            <v>PCS</v>
          </cell>
          <cell r="K1905">
            <v>770000</v>
          </cell>
          <cell r="L1905">
            <v>18</v>
          </cell>
          <cell r="M1905">
            <v>0</v>
          </cell>
          <cell r="N1905">
            <v>18</v>
          </cell>
        </row>
        <row r="1906">
          <cell r="G1906" t="str">
            <v>4976652002784</v>
          </cell>
          <cell r="H1906" t="str">
            <v>4976652002784</v>
          </cell>
          <cell r="I1906" t="str">
            <v>FINE JAPAN- Viên uống Natto Kinase 4000 240 viên</v>
          </cell>
          <cell r="J1906" t="str">
            <v>PCS</v>
          </cell>
          <cell r="K1906">
            <v>900000</v>
          </cell>
          <cell r="L1906">
            <v>7</v>
          </cell>
          <cell r="M1906">
            <v>0</v>
          </cell>
          <cell r="N1906">
            <v>7</v>
          </cell>
        </row>
        <row r="1907">
          <cell r="G1907" t="str">
            <v>4595317463021</v>
          </cell>
          <cell r="H1907" t="str">
            <v>4595317463021</v>
          </cell>
          <cell r="I1907" t="str">
            <v>EIKENBI -Viên uống dầu nhuyễn thể Omega 3 2000mg</v>
          </cell>
          <cell r="J1907" t="str">
            <v>PCS</v>
          </cell>
          <cell r="K1907">
            <v>980000</v>
          </cell>
          <cell r="L1907">
            <v>22</v>
          </cell>
          <cell r="M1907">
            <v>0</v>
          </cell>
          <cell r="N1907">
            <v>22</v>
          </cell>
        </row>
        <row r="1908">
          <cell r="G1908" t="str">
            <v>4515625201238</v>
          </cell>
          <cell r="H1908" t="str">
            <v>4515625201238</v>
          </cell>
          <cell r="I1908" t="str">
            <v>MIYAMA-Viên uống hỗ trợ đột quỵ Natto 5000FU (120v</v>
          </cell>
          <cell r="J1908" t="str">
            <v>PCS</v>
          </cell>
          <cell r="K1908">
            <v>950000</v>
          </cell>
          <cell r="L1908">
            <v>0</v>
          </cell>
          <cell r="M1908">
            <v>0</v>
          </cell>
          <cell r="N1908">
            <v>0</v>
          </cell>
        </row>
        <row r="1909">
          <cell r="G1909" t="str">
            <v>4571157259116</v>
          </cell>
          <cell r="H1909" t="str">
            <v>4571157259116</v>
          </cell>
          <cell r="I1909" t="str">
            <v>ORIHIRO- Viên uống Natto Kinase 4000FU 60v</v>
          </cell>
          <cell r="J1909" t="str">
            <v>PCS</v>
          </cell>
          <cell r="K1909">
            <v>650000</v>
          </cell>
          <cell r="L1909">
            <v>14</v>
          </cell>
          <cell r="M1909">
            <v>0</v>
          </cell>
          <cell r="N1909">
            <v>14</v>
          </cell>
        </row>
        <row r="1910">
          <cell r="G1910" t="str">
            <v>4571157256894</v>
          </cell>
          <cell r="H1910" t="str">
            <v>4571157256894</v>
          </cell>
          <cell r="I1910" t="str">
            <v>ORIHIRO- Dầu gan cá mập Squalene (390 viên)</v>
          </cell>
          <cell r="J1910" t="str">
            <v>PCS</v>
          </cell>
          <cell r="K1910">
            <v>800000</v>
          </cell>
          <cell r="L1910">
            <v>11</v>
          </cell>
          <cell r="M1910">
            <v>0</v>
          </cell>
          <cell r="N1910">
            <v>11</v>
          </cell>
        </row>
        <row r="1911">
          <cell r="G1911" t="str">
            <v>4987035513919</v>
          </cell>
          <cell r="H1911" t="str">
            <v>4987035513919</v>
          </cell>
          <cell r="I1911" t="str">
            <v>NATURE MADE- Viên uống dầu cá 90 viên</v>
          </cell>
          <cell r="J1911" t="str">
            <v>PCS</v>
          </cell>
          <cell r="K1911">
            <v>390000</v>
          </cell>
          <cell r="L1911">
            <v>0</v>
          </cell>
          <cell r="M1911">
            <v>0</v>
          </cell>
          <cell r="N1911">
            <v>0</v>
          </cell>
        </row>
        <row r="1912">
          <cell r="G1912" t="str">
            <v>4562193141817</v>
          </cell>
          <cell r="H1912" t="str">
            <v>4562193141817</v>
          </cell>
          <cell r="I1912" t="str">
            <v>NOGUCHI- Viên uống Natto Kinase 2000FU 60v</v>
          </cell>
          <cell r="J1912" t="str">
            <v>PCS</v>
          </cell>
          <cell r="K1912">
            <v>650000</v>
          </cell>
          <cell r="L1912">
            <v>3</v>
          </cell>
          <cell r="M1912">
            <v>0</v>
          </cell>
          <cell r="N1912">
            <v>3</v>
          </cell>
        </row>
        <row r="1913">
          <cell r="G1913" t="str">
            <v>4971493105779</v>
          </cell>
          <cell r="H1913" t="str">
            <v>4971493105779</v>
          </cell>
          <cell r="I1913" t="str">
            <v>ORIHIRO- Dầu cá Omega 3 (180 viên)</v>
          </cell>
          <cell r="J1913" t="str">
            <v>PCS</v>
          </cell>
          <cell r="K1913">
            <v>480000</v>
          </cell>
          <cell r="L1913">
            <v>58</v>
          </cell>
          <cell r="M1913">
            <v>-2</v>
          </cell>
          <cell r="N1913">
            <v>56</v>
          </cell>
        </row>
        <row r="1914">
          <cell r="G1914" t="str">
            <v>4971493105861</v>
          </cell>
          <cell r="H1914" t="str">
            <v>4971493105861</v>
          </cell>
          <cell r="I1914" t="str">
            <v>ORIHIRO- Viên uống Natto Kinase 2000FU 60 viên</v>
          </cell>
          <cell r="J1914" t="str">
            <v>PCS</v>
          </cell>
          <cell r="K1914">
            <v>465000</v>
          </cell>
          <cell r="L1914">
            <v>8</v>
          </cell>
          <cell r="M1914">
            <v>0</v>
          </cell>
          <cell r="N1914">
            <v>8</v>
          </cell>
        </row>
        <row r="1915">
          <cell r="G1915" t="str">
            <v>1721022106097</v>
          </cell>
          <cell r="H1915" t="str">
            <v>1721022106097</v>
          </cell>
          <cell r="I1915" t="str">
            <v>KAISOU- Viên uống Fucoidan Umi no Shizuku 120v</v>
          </cell>
          <cell r="J1915" t="str">
            <v>PCS</v>
          </cell>
          <cell r="K1915">
            <v>8400000</v>
          </cell>
          <cell r="L1915">
            <v>3</v>
          </cell>
          <cell r="M1915">
            <v>0</v>
          </cell>
          <cell r="N1915">
            <v>3</v>
          </cell>
        </row>
        <row r="1916">
          <cell r="G1916" t="str">
            <v>4562282910607</v>
          </cell>
          <cell r="H1916" t="str">
            <v>4562282910607</v>
          </cell>
          <cell r="I1916" t="str">
            <v>DIC LIFETEC- Tảo Vàng EX Family 2000 viên</v>
          </cell>
          <cell r="J1916" t="str">
            <v>PCS</v>
          </cell>
          <cell r="K1916">
            <v>1880000</v>
          </cell>
          <cell r="L1916">
            <v>0</v>
          </cell>
          <cell r="M1916">
            <v>0</v>
          </cell>
          <cell r="N1916">
            <v>0</v>
          </cell>
        </row>
        <row r="1917">
          <cell r="G1917" t="str">
            <v>2301012208001</v>
          </cell>
          <cell r="H1917" t="str">
            <v>2301012208001</v>
          </cell>
          <cell r="I1917" t="str">
            <v>KAISOU- Fucoidan Umi no Shizuku dạng nước (10x3)</v>
          </cell>
          <cell r="J1917" t="str">
            <v>PCS</v>
          </cell>
          <cell r="K1917">
            <v>24500000</v>
          </cell>
          <cell r="L1917">
            <v>0</v>
          </cell>
          <cell r="M1917">
            <v>0</v>
          </cell>
          <cell r="N1917">
            <v>0</v>
          </cell>
        </row>
        <row r="1918">
          <cell r="G1918" t="str">
            <v>4562193140568</v>
          </cell>
          <cell r="H1918" t="str">
            <v>4562193140568</v>
          </cell>
          <cell r="I1918" t="str">
            <v>NOGUCHI- Viên tinh sáp keo ong&amp;sữa ong chúa 90v</v>
          </cell>
          <cell r="J1918" t="str">
            <v>PCS</v>
          </cell>
          <cell r="K1918">
            <v>670000</v>
          </cell>
          <cell r="L1918">
            <v>0</v>
          </cell>
          <cell r="M1918">
            <v>0</v>
          </cell>
          <cell r="N1918">
            <v>0</v>
          </cell>
        </row>
        <row r="1919">
          <cell r="G1919" t="str">
            <v>4937224924613</v>
          </cell>
          <cell r="H1919" t="str">
            <v>4937224924613</v>
          </cell>
          <cell r="I1919" t="str">
            <v>JAPAN ALGAE- Tảo xoắn Spirulina bổ sung SGF 1500v</v>
          </cell>
          <cell r="J1919" t="str">
            <v>PCS</v>
          </cell>
          <cell r="K1919">
            <v>450000</v>
          </cell>
          <cell r="L1919">
            <v>0</v>
          </cell>
          <cell r="M1919">
            <v>0</v>
          </cell>
          <cell r="N1919">
            <v>0</v>
          </cell>
        </row>
        <row r="1920">
          <cell r="G1920" t="str">
            <v>4570169510154</v>
          </cell>
          <cell r="H1920" t="str">
            <v>4570169510154</v>
          </cell>
          <cell r="I1920" t="str">
            <v>IKIMOTO- TPBVSK Đông trùng hạ thảo 60 viên</v>
          </cell>
          <cell r="J1920" t="str">
            <v>PCS</v>
          </cell>
          <cell r="K1920">
            <v>1650000</v>
          </cell>
          <cell r="L1920">
            <v>0</v>
          </cell>
          <cell r="M1920">
            <v>0</v>
          </cell>
          <cell r="N1920">
            <v>0</v>
          </cell>
        </row>
        <row r="1921">
          <cell r="G1921" t="str">
            <v>4976652004016</v>
          </cell>
          <cell r="H1921" t="str">
            <v>4976652004016</v>
          </cell>
          <cell r="I1921" t="str">
            <v>FINE JAPAN- Viên uống Fucoidan 198 viên</v>
          </cell>
          <cell r="J1921" t="str">
            <v>PCS</v>
          </cell>
          <cell r="K1921">
            <v>1490000</v>
          </cell>
          <cell r="L1921">
            <v>0</v>
          </cell>
          <cell r="M1921">
            <v>0</v>
          </cell>
          <cell r="N1921">
            <v>0</v>
          </cell>
        </row>
        <row r="1922">
          <cell r="G1922" t="str">
            <v>4937224924644</v>
          </cell>
          <cell r="H1922" t="str">
            <v>4937224924644</v>
          </cell>
          <cell r="I1922" t="str">
            <v xml:space="preserve">Tảo xoắn Spirulina Nhật Bản dạng túi (2400 viên) </v>
          </cell>
          <cell r="J1922" t="str">
            <v>PCS</v>
          </cell>
          <cell r="K1922">
            <v>525000</v>
          </cell>
          <cell r="L1922">
            <v>0</v>
          </cell>
          <cell r="M1922">
            <v>0</v>
          </cell>
          <cell r="N1922">
            <v>0</v>
          </cell>
        </row>
        <row r="1923">
          <cell r="G1923" t="str">
            <v>4573259344561</v>
          </cell>
          <cell r="H1923" t="str">
            <v>4573259344561</v>
          </cell>
          <cell r="I1923" t="str">
            <v>BEAUTY MIRAI- Viên uống đông trùng hạ thảo 420viên</v>
          </cell>
          <cell r="J1923" t="str">
            <v>PCS</v>
          </cell>
          <cell r="K1923">
            <v>1650000</v>
          </cell>
          <cell r="L1923">
            <v>0</v>
          </cell>
          <cell r="M1923">
            <v>0</v>
          </cell>
          <cell r="N1923">
            <v>0</v>
          </cell>
        </row>
        <row r="1924">
          <cell r="G1924" t="str">
            <v>14987123127131</v>
          </cell>
          <cell r="H1924" t="str">
            <v>14987123127131</v>
          </cell>
          <cell r="I1924" t="str">
            <v>TAKEDA- Viên uống AlinaminF 50mg tăng đề kháng100v</v>
          </cell>
          <cell r="J1924" t="str">
            <v>PCS</v>
          </cell>
          <cell r="K1924">
            <v>595000</v>
          </cell>
          <cell r="L1924">
            <v>2</v>
          </cell>
          <cell r="M1924">
            <v>0</v>
          </cell>
          <cell r="N1924">
            <v>2</v>
          </cell>
        </row>
        <row r="1925">
          <cell r="G1925" t="str">
            <v>4971493105915</v>
          </cell>
          <cell r="H1925" t="str">
            <v>4971493105915</v>
          </cell>
          <cell r="I1925" t="str">
            <v>ORIHIRO- Viên uống bổ sung Fucoidan  90 viên</v>
          </cell>
          <cell r="J1925" t="str">
            <v>PCS</v>
          </cell>
          <cell r="K1925">
            <v>860000</v>
          </cell>
          <cell r="L1925">
            <v>6</v>
          </cell>
          <cell r="M1925">
            <v>0</v>
          </cell>
          <cell r="N1925">
            <v>6</v>
          </cell>
        </row>
        <row r="1926">
          <cell r="G1926" t="str">
            <v>4562193141794</v>
          </cell>
          <cell r="H1926" t="str">
            <v>4562193141794</v>
          </cell>
          <cell r="I1926" t="str">
            <v>NOGUCHI- Viên uống Natto Kinase 4000FU 120v</v>
          </cell>
          <cell r="J1926" t="str">
            <v>PCS</v>
          </cell>
          <cell r="K1926">
            <v>850000</v>
          </cell>
          <cell r="L1926">
            <v>0</v>
          </cell>
          <cell r="M1926">
            <v>0</v>
          </cell>
          <cell r="N1926">
            <v>0</v>
          </cell>
        </row>
        <row r="1927">
          <cell r="G1927" t="str">
            <v>4595123569047</v>
          </cell>
          <cell r="H1927" t="str">
            <v>4595123569047</v>
          </cell>
          <cell r="I1927" t="str">
            <v>HAYARI- Nước uống siêu vi tảo Spirulina 10 chai</v>
          </cell>
          <cell r="J1927" t="str">
            <v>PCS</v>
          </cell>
          <cell r="K1927">
            <v>1650000</v>
          </cell>
          <cell r="L1927">
            <v>0</v>
          </cell>
          <cell r="M1927">
            <v>0</v>
          </cell>
          <cell r="N1927">
            <v>0</v>
          </cell>
        </row>
        <row r="1928">
          <cell r="G1928" t="str">
            <v>4902522671804</v>
          </cell>
          <cell r="H1928" t="str">
            <v>4902522671804</v>
          </cell>
          <cell r="I1928" t="str">
            <v>PIP JAPAN- Viên uống chống xơ vữa động mạch 180v</v>
          </cell>
          <cell r="J1928" t="str">
            <v>PCS</v>
          </cell>
          <cell r="K1928">
            <v>690000</v>
          </cell>
          <cell r="L1928">
            <v>0</v>
          </cell>
          <cell r="M1928">
            <v>0</v>
          </cell>
          <cell r="N1928">
            <v>0</v>
          </cell>
        </row>
        <row r="1929">
          <cell r="G1929" t="str">
            <v>4976652009400</v>
          </cell>
          <cell r="H1929" t="str">
            <v>4976652009400</v>
          </cell>
          <cell r="I1929" t="str">
            <v>FINE- Viên uống hỗ trợ tai biến natto 66000FU 90v</v>
          </cell>
          <cell r="J1929" t="str">
            <v>PCS</v>
          </cell>
          <cell r="K1929">
            <v>470000</v>
          </cell>
          <cell r="L1929">
            <v>0</v>
          </cell>
          <cell r="M1929">
            <v>0</v>
          </cell>
          <cell r="N1929">
            <v>0</v>
          </cell>
        </row>
        <row r="1930">
          <cell r="G1930" t="str">
            <v>4975497808230</v>
          </cell>
          <cell r="H1930" t="str">
            <v>4975497808230</v>
          </cell>
          <cell r="I1930" t="str">
            <v>DIC- Viên uống tảo mặt trời Spirulina 1000 viên</v>
          </cell>
          <cell r="J1930" t="str">
            <v>PCS</v>
          </cell>
          <cell r="K1930">
            <v>1700000</v>
          </cell>
          <cell r="L1930">
            <v>0</v>
          </cell>
          <cell r="M1930">
            <v>0</v>
          </cell>
          <cell r="N1930">
            <v>0</v>
          </cell>
        </row>
        <row r="1931">
          <cell r="G1931" t="str">
            <v>4514108020038</v>
          </cell>
          <cell r="H1931" t="str">
            <v>4514108020038</v>
          </cell>
          <cell r="I1931" t="str">
            <v>SHIRATORI-Viên uống dầu nhuyễn thể Omega 3 80v</v>
          </cell>
          <cell r="J1931" t="str">
            <v>PCS</v>
          </cell>
          <cell r="K1931">
            <v>1100000</v>
          </cell>
          <cell r="L1931">
            <v>0</v>
          </cell>
          <cell r="M1931">
            <v>0</v>
          </cell>
          <cell r="N1931">
            <v>0</v>
          </cell>
        </row>
        <row r="1932">
          <cell r="G1932" t="str">
            <v>4589712370930</v>
          </cell>
          <cell r="H1932" t="str">
            <v>4589712370930</v>
          </cell>
          <cell r="I1932" t="str">
            <v>SBI- Viên uống 5-ALA 25mg 30 viên</v>
          </cell>
          <cell r="J1932" t="str">
            <v>PCS</v>
          </cell>
          <cell r="K1932">
            <v>890000</v>
          </cell>
          <cell r="L1932">
            <v>25</v>
          </cell>
          <cell r="M1932">
            <v>-2</v>
          </cell>
          <cell r="N1932">
            <v>23</v>
          </cell>
        </row>
        <row r="1933">
          <cell r="G1933" t="str">
            <v>4958349250135</v>
          </cell>
          <cell r="H1933" t="str">
            <v>4958349250135</v>
          </cell>
          <cell r="I1933" t="str">
            <v>KANEHIDE- Viên uống tảo Okinawa Fucoidan xanh 180v</v>
          </cell>
          <cell r="J1933" t="str">
            <v>PCS</v>
          </cell>
          <cell r="K1933">
            <v>2614500</v>
          </cell>
          <cell r="L1933">
            <v>10</v>
          </cell>
          <cell r="M1933">
            <v>0</v>
          </cell>
          <cell r="N1933">
            <v>10</v>
          </cell>
        </row>
        <row r="1934">
          <cell r="G1934" t="str">
            <v>4524326200563</v>
          </cell>
          <cell r="H1934" t="str">
            <v>4524326200563</v>
          </cell>
          <cell r="I1934" t="str">
            <v>YUUKI SEIYAKU- Tảo lục Chlorella Royal DX 1550v</v>
          </cell>
          <cell r="J1934" t="str">
            <v>PCS</v>
          </cell>
          <cell r="K1934">
            <v>590000</v>
          </cell>
          <cell r="L1934">
            <v>23</v>
          </cell>
          <cell r="M1934">
            <v>-1</v>
          </cell>
          <cell r="N1934">
            <v>22</v>
          </cell>
        </row>
        <row r="1935">
          <cell r="G1935" t="str">
            <v>4571246761421</v>
          </cell>
          <cell r="H1935" t="str">
            <v>4571246761421</v>
          </cell>
          <cell r="I1935" t="str">
            <v>NICHIEI- Viên uống tảo Okinawa Fucoidan Plus 60v</v>
          </cell>
          <cell r="J1935" t="str">
            <v>PCS</v>
          </cell>
          <cell r="K1935">
            <v>1490000</v>
          </cell>
          <cell r="L1935">
            <v>2</v>
          </cell>
          <cell r="M1935">
            <v>0</v>
          </cell>
          <cell r="N1935">
            <v>2</v>
          </cell>
        </row>
        <row r="1936">
          <cell r="G1936" t="str">
            <v>4582204709522</v>
          </cell>
          <cell r="H1936" t="str">
            <v>4582204709522</v>
          </cell>
          <cell r="I1936" t="str">
            <v>TRIDENT- Viên uống dầu cá hồi Pure Alaska 450 viên</v>
          </cell>
          <cell r="J1936" t="str">
            <v>PCS</v>
          </cell>
          <cell r="K1936">
            <v>650000</v>
          </cell>
          <cell r="L1936">
            <v>0</v>
          </cell>
          <cell r="M1936">
            <v>0</v>
          </cell>
          <cell r="N1936">
            <v>0</v>
          </cell>
        </row>
        <row r="1937">
          <cell r="G1937" t="str">
            <v>4560496750552</v>
          </cell>
          <cell r="H1937" t="str">
            <v>4560496750552</v>
          </cell>
          <cell r="I1937" t="str">
            <v>RIBETO- Thực phẩm bảo vệ sức khỏe Fukujyusen 180v</v>
          </cell>
          <cell r="J1937" t="str">
            <v>PCS</v>
          </cell>
          <cell r="K1937">
            <v>9850000</v>
          </cell>
          <cell r="L1937">
            <v>0</v>
          </cell>
          <cell r="M1937">
            <v>0</v>
          </cell>
          <cell r="N1937">
            <v>0</v>
          </cell>
        </row>
        <row r="1938">
          <cell r="G1938" t="str">
            <v>4570169501039</v>
          </cell>
          <cell r="H1938" t="str">
            <v>4570169501039</v>
          </cell>
          <cell r="I1938" t="str">
            <v>IKIMOTO- Viên uống Nấm linh chi Fucoidan x2 240v</v>
          </cell>
          <cell r="J1938" t="str">
            <v>PCS</v>
          </cell>
          <cell r="K1938">
            <v>2800000</v>
          </cell>
          <cell r="L1938">
            <v>0</v>
          </cell>
          <cell r="M1938">
            <v>0</v>
          </cell>
          <cell r="N1938">
            <v>0</v>
          </cell>
        </row>
        <row r="1939">
          <cell r="G1939" t="str">
            <v>4954007015467</v>
          </cell>
          <cell r="H1939" t="str">
            <v>4954007015467</v>
          </cell>
          <cell r="I1939" t="str">
            <v>MEIJI PHARMA- Viên uống Anserine 90 viên</v>
          </cell>
          <cell r="J1939" t="str">
            <v>PCS</v>
          </cell>
          <cell r="K1939">
            <v>700000</v>
          </cell>
          <cell r="L1939">
            <v>0</v>
          </cell>
          <cell r="M1939">
            <v>0</v>
          </cell>
          <cell r="N1939">
            <v>0</v>
          </cell>
        </row>
        <row r="1940">
          <cell r="G1940" t="str">
            <v>4580525720165</v>
          </cell>
          <cell r="H1940" t="str">
            <v>4580525720165</v>
          </cell>
          <cell r="I1940" t="str">
            <v>RIBETO- Viên uống bảo vệ sức khỏe Fukujyusen 60v</v>
          </cell>
          <cell r="J1940" t="str">
            <v>PCS</v>
          </cell>
          <cell r="K1940">
            <v>3700000</v>
          </cell>
          <cell r="L1940">
            <v>0</v>
          </cell>
          <cell r="M1940">
            <v>0</v>
          </cell>
          <cell r="N1940">
            <v>0</v>
          </cell>
        </row>
        <row r="1941">
          <cell r="G1941" t="str">
            <v>4958349250029</v>
          </cell>
          <cell r="H1941" t="str">
            <v>4958349250029</v>
          </cell>
          <cell r="I1941" t="str">
            <v>KANEHIDE- Viên uống tảo nâu Okinawa Fucoidan 150v</v>
          </cell>
          <cell r="J1941" t="str">
            <v>PCS</v>
          </cell>
          <cell r="K1941">
            <v>1600000</v>
          </cell>
          <cell r="L1941">
            <v>2</v>
          </cell>
          <cell r="M1941">
            <v>0</v>
          </cell>
          <cell r="N1941">
            <v>2</v>
          </cell>
        </row>
        <row r="1942">
          <cell r="G1942" t="str">
            <v>4987309270067</v>
          </cell>
          <cell r="H1942" t="str">
            <v>4987309270067</v>
          </cell>
          <cell r="I1942" t="str">
            <v>NIPPON - An cung ngưu hoàng hoàn Nhật Bản 4v</v>
          </cell>
          <cell r="J1942" t="str">
            <v>PCS</v>
          </cell>
          <cell r="K1942">
            <v>990000</v>
          </cell>
          <cell r="L1942">
            <v>0</v>
          </cell>
          <cell r="M1942">
            <v>0</v>
          </cell>
          <cell r="N1942">
            <v>0</v>
          </cell>
        </row>
        <row r="1943">
          <cell r="G1943" t="str">
            <v>4573450130017</v>
          </cell>
          <cell r="H1943" t="str">
            <v>4573450130017</v>
          </cell>
          <cell r="I1943" t="str">
            <v>SUNSHO - Viên uống hỗ trợ ung thư FUCOIDAN 120v</v>
          </cell>
          <cell r="J1943" t="str">
            <v>PCS</v>
          </cell>
          <cell r="K1943">
            <v>5500000</v>
          </cell>
          <cell r="L1943">
            <v>0</v>
          </cell>
          <cell r="M1943">
            <v>0</v>
          </cell>
          <cell r="N1943">
            <v>0</v>
          </cell>
        </row>
        <row r="1944">
          <cell r="G1944" t="str">
            <v>4589829821028</v>
          </cell>
          <cell r="H1944" t="str">
            <v>4589829821028</v>
          </cell>
          <cell r="I1944" t="str">
            <v>SUTEA FOOD- Viên tảo Mozuku Fucoidan Nozomi 150v</v>
          </cell>
          <cell r="J1944" t="str">
            <v>PCS</v>
          </cell>
          <cell r="K1944">
            <v>2700000</v>
          </cell>
          <cell r="L1944">
            <v>0</v>
          </cell>
          <cell r="M1944">
            <v>0</v>
          </cell>
          <cell r="N1944">
            <v>0</v>
          </cell>
        </row>
        <row r="1945">
          <cell r="G1945" t="str">
            <v>4954007017461</v>
          </cell>
          <cell r="H1945" t="str">
            <v>4954007017461</v>
          </cell>
          <cell r="I1945" t="str">
            <v>MEIJI PHARMA- Viên uống nấm linh chi đỏ 240 viên</v>
          </cell>
          <cell r="J1945" t="str">
            <v>PCS</v>
          </cell>
          <cell r="K1945">
            <v>900000</v>
          </cell>
          <cell r="L1945">
            <v>6</v>
          </cell>
          <cell r="M1945">
            <v>0</v>
          </cell>
          <cell r="N1945">
            <v>6</v>
          </cell>
        </row>
        <row r="1946">
          <cell r="G1946" t="str">
            <v>4937224925634</v>
          </cell>
          <cell r="H1946" t="str">
            <v>4937224925634</v>
          </cell>
          <cell r="I1946" t="str">
            <v>JAPAN ALGAE- Tảo xoắn SPIRULINA Nhật Bản1500Vviên</v>
          </cell>
          <cell r="J1946" t="str">
            <v>PCS</v>
          </cell>
          <cell r="K1946">
            <v>420000</v>
          </cell>
          <cell r="L1946">
            <v>0</v>
          </cell>
          <cell r="M1946">
            <v>0</v>
          </cell>
          <cell r="N1946">
            <v>0</v>
          </cell>
        </row>
        <row r="1947">
          <cell r="G1947" t="str">
            <v>4580384780058</v>
          </cell>
          <cell r="H1947" t="str">
            <v>4580384780058</v>
          </cell>
          <cell r="I1947" t="str">
            <v>YUAI- Viên uống tăng đề kháng AHCC 90 viên</v>
          </cell>
          <cell r="J1947" t="str">
            <v>PCS</v>
          </cell>
          <cell r="K1947">
            <v>3050000</v>
          </cell>
          <cell r="L1947">
            <v>0</v>
          </cell>
          <cell r="M1947">
            <v>0</v>
          </cell>
          <cell r="N1947">
            <v>0</v>
          </cell>
        </row>
        <row r="1948">
          <cell r="G1948" t="str">
            <v>4937224925658</v>
          </cell>
          <cell r="H1948" t="str">
            <v>4937224925658</v>
          </cell>
          <cell r="I1948" t="str">
            <v>JAPAN ALGAE- Tảo xoắn SPIRULINA 2200 viên</v>
          </cell>
          <cell r="J1948" t="str">
            <v>PCS</v>
          </cell>
          <cell r="K1948">
            <v>565000</v>
          </cell>
          <cell r="L1948">
            <v>34</v>
          </cell>
          <cell r="M1948">
            <v>-3</v>
          </cell>
          <cell r="N1948">
            <v>31</v>
          </cell>
        </row>
        <row r="1949">
          <cell r="G1949" t="str">
            <v>4589457740227</v>
          </cell>
          <cell r="H1949" t="str">
            <v>4589457740227</v>
          </cell>
          <cell r="I1949" t="str">
            <v>JAPAN ENZYME- Viên uống tăng chiều cao 300 viên</v>
          </cell>
          <cell r="J1949" t="str">
            <v>PCS</v>
          </cell>
          <cell r="K1949">
            <v>750000</v>
          </cell>
          <cell r="L1949">
            <v>7</v>
          </cell>
          <cell r="M1949">
            <v>0</v>
          </cell>
          <cell r="N1949">
            <v>7</v>
          </cell>
        </row>
        <row r="1950">
          <cell r="G1950" t="str">
            <v>4954007016945</v>
          </cell>
          <cell r="H1950" t="str">
            <v>4954007016945</v>
          </cell>
          <cell r="I1950" t="str">
            <v>NOGUCHI- Viên uống Fucoidan W hỗ trợ sức khỏe 90v</v>
          </cell>
          <cell r="J1950" t="str">
            <v>PCS</v>
          </cell>
          <cell r="K1950">
            <v>850000</v>
          </cell>
          <cell r="L1950">
            <v>0</v>
          </cell>
          <cell r="M1950">
            <v>0</v>
          </cell>
          <cell r="N1950">
            <v>0</v>
          </cell>
        </row>
        <row r="1951">
          <cell r="G1951" t="str">
            <v>4562273162664</v>
          </cell>
          <cell r="H1951" t="str">
            <v>4562273162664</v>
          </cell>
          <cell r="I1951" t="str">
            <v>IKIMOTO- Viên Nấm linh chi Fucoidan Super Gold240v</v>
          </cell>
          <cell r="J1951" t="str">
            <v>PCS</v>
          </cell>
          <cell r="K1951">
            <v>2800000</v>
          </cell>
          <cell r="L1951">
            <v>0</v>
          </cell>
          <cell r="M1951">
            <v>0</v>
          </cell>
          <cell r="N1951">
            <v>0</v>
          </cell>
        </row>
        <row r="1952">
          <cell r="G1952" t="str">
            <v>4589457740432</v>
          </cell>
          <cell r="H1952" t="str">
            <v>4589457740432</v>
          </cell>
          <cell r="I1952" t="str">
            <v>ANIMATO- Viên tăng ch.cao Height Extension EX 300v</v>
          </cell>
          <cell r="J1952" t="str">
            <v>PCS</v>
          </cell>
          <cell r="K1952">
            <v>580000</v>
          </cell>
          <cell r="L1952">
            <v>0</v>
          </cell>
          <cell r="M1952">
            <v>0</v>
          </cell>
          <cell r="N1952">
            <v>0</v>
          </cell>
        </row>
        <row r="1953">
          <cell r="G1953" t="str">
            <v>4975497808278</v>
          </cell>
          <cell r="H1953" t="str">
            <v>4975497808278</v>
          </cell>
          <cell r="I1953" t="str">
            <v>DIC LIFETEC- Tảo Vàng EX Family (2000 viên)</v>
          </cell>
          <cell r="J1953" t="str">
            <v>PCS</v>
          </cell>
          <cell r="K1953">
            <v>2045000</v>
          </cell>
          <cell r="L1953">
            <v>9</v>
          </cell>
          <cell r="M1953">
            <v>0</v>
          </cell>
          <cell r="N1953">
            <v>9</v>
          </cell>
        </row>
        <row r="1954">
          <cell r="G1954" t="str">
            <v>4511413623688</v>
          </cell>
          <cell r="H1954" t="str">
            <v>4511413623688</v>
          </cell>
          <cell r="I1954" t="str">
            <v>DHC- Viên uống rau củ Premium 30 ngày (120 viên)</v>
          </cell>
          <cell r="J1954" t="str">
            <v>PCS</v>
          </cell>
          <cell r="K1954">
            <v>290000</v>
          </cell>
          <cell r="L1954">
            <v>0</v>
          </cell>
          <cell r="M1954">
            <v>0</v>
          </cell>
          <cell r="N1954">
            <v>0</v>
          </cell>
        </row>
        <row r="1955">
          <cell r="G1955" t="str">
            <v>4571157259352</v>
          </cell>
          <cell r="H1955" t="str">
            <v>4571157259352</v>
          </cell>
          <cell r="I1955" t="str">
            <v xml:space="preserve">ORIHIRO -  Viên uống bổ sung Canxi chanh sữa chua </v>
          </cell>
          <cell r="J1955" t="str">
            <v>PCS</v>
          </cell>
          <cell r="K1955">
            <v>250000</v>
          </cell>
          <cell r="L1955">
            <v>7</v>
          </cell>
          <cell r="M1955">
            <v>0</v>
          </cell>
          <cell r="N1955">
            <v>7</v>
          </cell>
        </row>
        <row r="1956">
          <cell r="G1956" t="str">
            <v>4511413405116</v>
          </cell>
          <cell r="H1956" t="str">
            <v>4511413405116</v>
          </cell>
          <cell r="I1956" t="str">
            <v>DHC- Viên uống bổ sung kẽm 15 viên</v>
          </cell>
          <cell r="J1956" t="str">
            <v>PCS</v>
          </cell>
          <cell r="K1956">
            <v>70000</v>
          </cell>
          <cell r="L1956">
            <v>0</v>
          </cell>
          <cell r="M1956">
            <v>0</v>
          </cell>
          <cell r="N1956">
            <v>0</v>
          </cell>
        </row>
        <row r="1957">
          <cell r="G1957" t="str">
            <v>4946842635948</v>
          </cell>
          <cell r="H1957" t="str">
            <v>4946842635948</v>
          </cell>
          <cell r="I1957" t="str">
            <v>ASAHI-Viên uống bổ sung Canxi Mg lọ 30 ngày</v>
          </cell>
          <cell r="J1957" t="str">
            <v>PCS</v>
          </cell>
          <cell r="K1957">
            <v>235000</v>
          </cell>
          <cell r="L1957">
            <v>0</v>
          </cell>
          <cell r="M1957">
            <v>0</v>
          </cell>
          <cell r="N1957">
            <v>0</v>
          </cell>
        </row>
        <row r="1958">
          <cell r="G1958" t="str">
            <v>4573142071567</v>
          </cell>
          <cell r="H1958" t="str">
            <v>4573142071567</v>
          </cell>
          <cell r="I1958" t="str">
            <v>NIHONYAKUKEN- TPBS rau củ với vitamin khoáng chất</v>
          </cell>
          <cell r="J1958" t="str">
            <v>PCS</v>
          </cell>
          <cell r="K1958">
            <v>269000</v>
          </cell>
          <cell r="L1958">
            <v>9</v>
          </cell>
          <cell r="M1958">
            <v>0</v>
          </cell>
          <cell r="N1958">
            <v>9</v>
          </cell>
        </row>
        <row r="1959">
          <cell r="G1959" t="str">
            <v>4511413603741</v>
          </cell>
          <cell r="H1959" t="str">
            <v>4511413603741</v>
          </cell>
          <cell r="I1959" t="str">
            <v>DHC- Viên uống bổ sung vitamin C 30 ngày (60 viên)</v>
          </cell>
          <cell r="J1959" t="str">
            <v>PCS</v>
          </cell>
          <cell r="K1959">
            <v>110000</v>
          </cell>
          <cell r="L1959">
            <v>1</v>
          </cell>
          <cell r="M1959">
            <v>0</v>
          </cell>
          <cell r="N1959">
            <v>1</v>
          </cell>
        </row>
        <row r="1960">
          <cell r="G1960" t="str">
            <v>4903361440934</v>
          </cell>
          <cell r="H1960" t="str">
            <v>4903361440934</v>
          </cell>
          <cell r="I1960" t="str">
            <v>UNIMAT RIKEN- Viên nhai vị dâu bổ sung A và C 90v</v>
          </cell>
          <cell r="J1960" t="str">
            <v>PCS</v>
          </cell>
          <cell r="K1960">
            <v>205000</v>
          </cell>
          <cell r="L1960">
            <v>0</v>
          </cell>
          <cell r="M1960">
            <v>0</v>
          </cell>
          <cell r="N1960">
            <v>0</v>
          </cell>
        </row>
        <row r="1961">
          <cell r="G1961" t="str">
            <v>14987028209406</v>
          </cell>
          <cell r="H1961" t="str">
            <v>14987028209406</v>
          </cell>
          <cell r="I1961" t="str">
            <v>SANNOVA-Viên uống bổ sung Vitamin E Juvela 50mg</v>
          </cell>
          <cell r="J1961" t="str">
            <v>PCS</v>
          </cell>
          <cell r="K1961">
            <v>450000</v>
          </cell>
          <cell r="L1961">
            <v>0</v>
          </cell>
          <cell r="M1961">
            <v>0</v>
          </cell>
          <cell r="N1961">
            <v>0</v>
          </cell>
        </row>
        <row r="1962">
          <cell r="G1962" t="str">
            <v>4511413621394</v>
          </cell>
          <cell r="H1962" t="str">
            <v>4511413621394</v>
          </cell>
          <cell r="I1962" t="str">
            <v>DHC- Viên uống bổ sung vitamin E 30ngày (30 viên)</v>
          </cell>
          <cell r="J1962" t="str">
            <v>PCS</v>
          </cell>
          <cell r="K1962">
            <v>185000</v>
          </cell>
          <cell r="L1962">
            <v>8</v>
          </cell>
          <cell r="M1962">
            <v>0</v>
          </cell>
          <cell r="N1962">
            <v>8</v>
          </cell>
        </row>
        <row r="1963">
          <cell r="G1963" t="str">
            <v>4573142071741</v>
          </cell>
          <cell r="H1963" t="str">
            <v>4573142071741</v>
          </cell>
          <cell r="I1963" t="str">
            <v>NIHONYAKUKEN- Thực phẩm bổ sung rau củ lợi khuẩn</v>
          </cell>
          <cell r="J1963" t="str">
            <v>PCS</v>
          </cell>
          <cell r="K1963">
            <v>269000</v>
          </cell>
          <cell r="L1963">
            <v>9</v>
          </cell>
          <cell r="M1963">
            <v>0</v>
          </cell>
          <cell r="N1963">
            <v>9</v>
          </cell>
        </row>
        <row r="1964">
          <cell r="G1964" t="str">
            <v>4511413405611</v>
          </cell>
          <cell r="H1964" t="str">
            <v>4511413405611</v>
          </cell>
          <cell r="I1964" t="str">
            <v>DHC- Viên uống rau củ Premium 60 ngày (240 viên)</v>
          </cell>
          <cell r="J1964" t="str">
            <v>PCS</v>
          </cell>
          <cell r="K1964">
            <v>285000</v>
          </cell>
          <cell r="L1964">
            <v>16</v>
          </cell>
          <cell r="M1964">
            <v>0</v>
          </cell>
          <cell r="N1964">
            <v>16</v>
          </cell>
        </row>
        <row r="1965">
          <cell r="G1965" t="str">
            <v>4560121432082</v>
          </cell>
          <cell r="H1965" t="str">
            <v>4560121432082</v>
          </cell>
          <cell r="I1965" t="str">
            <v>JAPAN GALS- Viên nhai bổ sung vitamin tổnghợp 150v</v>
          </cell>
          <cell r="J1965" t="str">
            <v>PCS</v>
          </cell>
          <cell r="K1965">
            <v>245000</v>
          </cell>
          <cell r="L1965">
            <v>0</v>
          </cell>
          <cell r="M1965">
            <v>0</v>
          </cell>
          <cell r="N1965">
            <v>0</v>
          </cell>
        </row>
        <row r="1966">
          <cell r="G1966" t="str">
            <v>4511413404126</v>
          </cell>
          <cell r="H1966" t="str">
            <v>4511413404126</v>
          </cell>
          <cell r="I1966" t="str">
            <v>DHC- Viên uống Vitamin tông hợp 60v</v>
          </cell>
          <cell r="J1966" t="str">
            <v>PCS</v>
          </cell>
          <cell r="K1966">
            <v>145000</v>
          </cell>
          <cell r="L1966">
            <v>2</v>
          </cell>
          <cell r="M1966">
            <v>-1</v>
          </cell>
          <cell r="N1966">
            <v>1</v>
          </cell>
        </row>
        <row r="1967">
          <cell r="G1967" t="str">
            <v>93552363</v>
          </cell>
          <cell r="H1967" t="str">
            <v>93552363</v>
          </cell>
          <cell r="I1967" t="str">
            <v>BLACKMORES - Viên uống bổ sung VitaminC lọ 31 viên</v>
          </cell>
          <cell r="J1967" t="str">
            <v>PCS</v>
          </cell>
          <cell r="K1967">
            <v>405000</v>
          </cell>
          <cell r="L1967">
            <v>12</v>
          </cell>
          <cell r="M1967">
            <v>0</v>
          </cell>
          <cell r="N1967">
            <v>12</v>
          </cell>
        </row>
        <row r="1968">
          <cell r="G1968" t="str">
            <v>4903361440958</v>
          </cell>
          <cell r="H1968" t="str">
            <v>4903361440958</v>
          </cell>
          <cell r="I1968" t="str">
            <v>UNIMAT RIKEN- Viên uống bổ sung protein, canxin và vitamin D (90 viên)</v>
          </cell>
          <cell r="J1968" t="str">
            <v>PCS</v>
          </cell>
          <cell r="K1968">
            <v>225000</v>
          </cell>
          <cell r="L1968">
            <v>0</v>
          </cell>
          <cell r="M1968">
            <v>0</v>
          </cell>
          <cell r="N1968">
            <v>0</v>
          </cell>
        </row>
        <row r="1969">
          <cell r="G1969" t="str">
            <v>4987123701907</v>
          </cell>
          <cell r="H1969" t="str">
            <v>4987123701907</v>
          </cell>
          <cell r="I1969" t="str">
            <v>NITTO PHARMA- Viên uống Canxi bổ sung D3, Mg 100v</v>
          </cell>
          <cell r="J1969" t="str">
            <v>PCS</v>
          </cell>
          <cell r="K1969">
            <v>750000</v>
          </cell>
          <cell r="L1969">
            <v>1</v>
          </cell>
          <cell r="M1969">
            <v>-1</v>
          </cell>
          <cell r="N1969">
            <v>0</v>
          </cell>
        </row>
        <row r="1970">
          <cell r="G1970" t="str">
            <v>4511413609934</v>
          </cell>
          <cell r="H1970" t="str">
            <v>4511413609934</v>
          </cell>
          <cell r="I1970" t="str">
            <v>DHC- Viên uống khoáng tổng hợp 30 ngày (90 viên)</v>
          </cell>
          <cell r="J1970" t="str">
            <v>PCS</v>
          </cell>
          <cell r="K1970">
            <v>180000</v>
          </cell>
          <cell r="L1970">
            <v>0</v>
          </cell>
          <cell r="M1970">
            <v>0</v>
          </cell>
          <cell r="N1970">
            <v>0</v>
          </cell>
        </row>
        <row r="1971">
          <cell r="G1971" t="str">
            <v>4511413405055</v>
          </cell>
          <cell r="H1971" t="str">
            <v>4511413405055</v>
          </cell>
          <cell r="I1971" t="str">
            <v>DHC- Viên uống bổ sung vitamin E 60 ngày (60 viên)</v>
          </cell>
          <cell r="J1971" t="str">
            <v>PCS</v>
          </cell>
          <cell r="K1971">
            <v>225000</v>
          </cell>
          <cell r="L1971">
            <v>14</v>
          </cell>
          <cell r="M1971">
            <v>-2</v>
          </cell>
          <cell r="N1971">
            <v>12</v>
          </cell>
        </row>
        <row r="1972">
          <cell r="G1972" t="str">
            <v>4511413403730</v>
          </cell>
          <cell r="H1972" t="str">
            <v>4511413403730</v>
          </cell>
          <cell r="I1972" t="str">
            <v>DHC- Viên uống bổ sung kẽm 60 viên</v>
          </cell>
          <cell r="J1972" t="str">
            <v>PCS</v>
          </cell>
          <cell r="K1972">
            <v>145000</v>
          </cell>
          <cell r="L1972">
            <v>3</v>
          </cell>
          <cell r="M1972">
            <v>0</v>
          </cell>
          <cell r="N1972">
            <v>3</v>
          </cell>
        </row>
        <row r="1973">
          <cell r="G1973" t="str">
            <v>4511413609941</v>
          </cell>
          <cell r="H1973" t="str">
            <v>4511413609941</v>
          </cell>
          <cell r="I1973" t="str">
            <v>DHC- Viên uống bổ sung kẽm 30 viên</v>
          </cell>
          <cell r="J1973" t="str">
            <v>PCS</v>
          </cell>
          <cell r="K1973">
            <v>120000</v>
          </cell>
          <cell r="L1973">
            <v>0</v>
          </cell>
          <cell r="M1973">
            <v>0</v>
          </cell>
          <cell r="N1973">
            <v>0</v>
          </cell>
        </row>
        <row r="1974">
          <cell r="G1974" t="str">
            <v>4987035513711</v>
          </cell>
          <cell r="H1974" t="str">
            <v>4987035513711</v>
          </cell>
          <cell r="I1974" t="str">
            <v>NATURE MADE-Viên uống bổ sung VTM tổng hợp 120v</v>
          </cell>
          <cell r="J1974" t="str">
            <v>PCS</v>
          </cell>
          <cell r="K1974">
            <v>499000</v>
          </cell>
          <cell r="L1974">
            <v>0</v>
          </cell>
          <cell r="M1974">
            <v>0</v>
          </cell>
          <cell r="N1974">
            <v>0</v>
          </cell>
        </row>
        <row r="1975">
          <cell r="G1975" t="str">
            <v>4582557590150</v>
          </cell>
          <cell r="H1975" t="str">
            <v>4582557590150</v>
          </cell>
          <cell r="I1975" t="str">
            <v>FUJINA - Viên uống Multivitamin 30 viên</v>
          </cell>
          <cell r="J1975" t="str">
            <v>PCS</v>
          </cell>
          <cell r="K1975">
            <v>480000</v>
          </cell>
          <cell r="L1975">
            <v>11</v>
          </cell>
          <cell r="M1975">
            <v>0</v>
          </cell>
          <cell r="N1975">
            <v>11</v>
          </cell>
        </row>
        <row r="1976">
          <cell r="G1976" t="str">
            <v>4987035518013</v>
          </cell>
          <cell r="H1976" t="str">
            <v>4987035518013</v>
          </cell>
          <cell r="I1976" t="str">
            <v>NATURE MADE- Viên uống bổ sung Ca vitamin D 120v</v>
          </cell>
          <cell r="J1976" t="str">
            <v>PCS</v>
          </cell>
          <cell r="K1976">
            <v>310000</v>
          </cell>
          <cell r="L1976">
            <v>0</v>
          </cell>
          <cell r="M1976">
            <v>0</v>
          </cell>
          <cell r="N1976">
            <v>0</v>
          </cell>
        </row>
        <row r="1977">
          <cell r="G1977" t="str">
            <v>4903361441078</v>
          </cell>
          <cell r="H1977" t="str">
            <v>4903361441078</v>
          </cell>
          <cell r="I1977" t="str">
            <v>UNIMAT RIKEN- Viên nhai vị nho bổ sung V.D&amp;V.C 30v</v>
          </cell>
          <cell r="J1977" t="str">
            <v>PCS</v>
          </cell>
          <cell r="K1977">
            <v>205000</v>
          </cell>
          <cell r="L1977">
            <v>0</v>
          </cell>
          <cell r="M1977">
            <v>0</v>
          </cell>
          <cell r="N1977">
            <v>0</v>
          </cell>
        </row>
        <row r="1978">
          <cell r="G1978" t="str">
            <v>4971493106660</v>
          </cell>
          <cell r="H1978" t="str">
            <v>4971493106660</v>
          </cell>
          <cell r="I1978" t="str">
            <v>ORIHIRO - Viên nhai bổ sung Vitamin và khoáng chất</v>
          </cell>
          <cell r="J1978" t="str">
            <v>PCS</v>
          </cell>
          <cell r="K1978">
            <v>365000</v>
          </cell>
          <cell r="L1978">
            <v>0</v>
          </cell>
          <cell r="M1978">
            <v>0</v>
          </cell>
          <cell r="N1978">
            <v>0</v>
          </cell>
        </row>
        <row r="1979">
          <cell r="G1979" t="str">
            <v>4511413407363</v>
          </cell>
          <cell r="H1979" t="str">
            <v>4511413407363</v>
          </cell>
          <cell r="I1979" t="str">
            <v>DHC- Viên uống bổ sung Vitamin D 60 viên</v>
          </cell>
          <cell r="J1979" t="str">
            <v>PCS</v>
          </cell>
          <cell r="K1979">
            <v>175000</v>
          </cell>
          <cell r="L1979">
            <v>0</v>
          </cell>
          <cell r="M1979">
            <v>0</v>
          </cell>
          <cell r="N1979">
            <v>0</v>
          </cell>
        </row>
        <row r="1980">
          <cell r="G1980" t="str">
            <v>4511413406496</v>
          </cell>
          <cell r="H1980" t="str">
            <v>4511413406496</v>
          </cell>
          <cell r="I1980" t="str">
            <v>DHC- Viên uống bổ sung sắt 60 ngày (120 viên)</v>
          </cell>
          <cell r="J1980" t="str">
            <v>PCS</v>
          </cell>
          <cell r="K1980">
            <v>265000</v>
          </cell>
          <cell r="L1980">
            <v>3</v>
          </cell>
          <cell r="M1980">
            <v>0</v>
          </cell>
          <cell r="N1980">
            <v>3</v>
          </cell>
        </row>
        <row r="1981">
          <cell r="G1981" t="str">
            <v>4571157256740</v>
          </cell>
          <cell r="H1981" t="str">
            <v>4571157256740</v>
          </cell>
          <cell r="I1981" t="str">
            <v>ORIHIRO- Viên uống bổ sung Vitamin C (120 viên)</v>
          </cell>
          <cell r="J1981" t="str">
            <v>PCS</v>
          </cell>
          <cell r="K1981">
            <v>250000</v>
          </cell>
          <cell r="L1981">
            <v>0</v>
          </cell>
          <cell r="M1981">
            <v>0</v>
          </cell>
          <cell r="N1981">
            <v>0</v>
          </cell>
        </row>
        <row r="1982">
          <cell r="G1982" t="str">
            <v>4971493102112</v>
          </cell>
          <cell r="H1982" t="str">
            <v>4971493102112</v>
          </cell>
          <cell r="I1982" t="str">
            <v>ORIHIRO- Viên uống bổ sung Vitamin C ( 300 viên )</v>
          </cell>
          <cell r="J1982" t="str">
            <v>PCS</v>
          </cell>
          <cell r="K1982">
            <v>305000</v>
          </cell>
          <cell r="L1982">
            <v>2</v>
          </cell>
          <cell r="M1982">
            <v>0</v>
          </cell>
          <cell r="N1982">
            <v>2</v>
          </cell>
        </row>
        <row r="1983">
          <cell r="G1983" t="str">
            <v>4511413404164</v>
          </cell>
          <cell r="H1983" t="str">
            <v>4511413404164</v>
          </cell>
          <cell r="I1983" t="str">
            <v>DHC- Viên uống bổ sung vitamin B tổng hợp 120 viên</v>
          </cell>
          <cell r="J1983" t="str">
            <v>PCS</v>
          </cell>
          <cell r="K1983">
            <v>150000</v>
          </cell>
          <cell r="L1983">
            <v>0</v>
          </cell>
          <cell r="M1983">
            <v>0</v>
          </cell>
          <cell r="N1983">
            <v>0</v>
          </cell>
        </row>
        <row r="1984">
          <cell r="G1984" t="str">
            <v>4987067200702</v>
          </cell>
          <cell r="H1984" t="str">
            <v>4987067200702</v>
          </cell>
          <cell r="I1984" t="str">
            <v>KOWA- Viên bổ sung năng lượng Q&amp;P Gold α 160v</v>
          </cell>
          <cell r="J1984" t="str">
            <v>PCS</v>
          </cell>
          <cell r="K1984">
            <v>610000</v>
          </cell>
          <cell r="L1984">
            <v>0</v>
          </cell>
          <cell r="M1984">
            <v>0</v>
          </cell>
          <cell r="N1984">
            <v>0</v>
          </cell>
        </row>
        <row r="1985">
          <cell r="G1985" t="str">
            <v>4511413404133</v>
          </cell>
          <cell r="H1985" t="str">
            <v>4511413404133</v>
          </cell>
          <cell r="I1985" t="str">
            <v>DHC- Viên bổ sung vitaminC 120 viên</v>
          </cell>
          <cell r="J1985" t="str">
            <v>PCS</v>
          </cell>
          <cell r="K1985">
            <v>125000</v>
          </cell>
          <cell r="L1985">
            <v>11</v>
          </cell>
          <cell r="M1985">
            <v>-2</v>
          </cell>
          <cell r="N1985">
            <v>9</v>
          </cell>
        </row>
        <row r="1986">
          <cell r="G1986" t="str">
            <v>4946842634835</v>
          </cell>
          <cell r="H1986" t="str">
            <v>4946842634835</v>
          </cell>
          <cell r="I1986" t="str">
            <v>ASAHI- Viên uống bổ sung vitamin D và vita 120v</v>
          </cell>
          <cell r="J1986" t="str">
            <v>PCS</v>
          </cell>
          <cell r="K1986">
            <v>235000</v>
          </cell>
          <cell r="L1986">
            <v>0</v>
          </cell>
          <cell r="M1986">
            <v>0</v>
          </cell>
          <cell r="N1986">
            <v>0</v>
          </cell>
        </row>
        <row r="1987">
          <cell r="G1987" t="str">
            <v>4903361440965</v>
          </cell>
          <cell r="H1987" t="str">
            <v>4903361440965</v>
          </cell>
          <cell r="I1987" t="str">
            <v>UNIMAT RIKEN- Viên nhai vị nho bsung A,lactic 100v</v>
          </cell>
          <cell r="J1987" t="str">
            <v>PCS</v>
          </cell>
          <cell r="K1987">
            <v>205000</v>
          </cell>
          <cell r="L1987">
            <v>0</v>
          </cell>
          <cell r="M1987">
            <v>0</v>
          </cell>
          <cell r="N1987">
            <v>0</v>
          </cell>
        </row>
        <row r="1988">
          <cell r="G1988" t="str">
            <v>4595121193022</v>
          </cell>
          <cell r="H1988" t="str">
            <v>4595121193022</v>
          </cell>
          <cell r="I1988" t="str">
            <v>IKIMOTO- TPBS bột uống canxi Kids Miruka 30 gói</v>
          </cell>
          <cell r="J1988" t="str">
            <v>PCS</v>
          </cell>
          <cell r="K1988">
            <v>480000</v>
          </cell>
          <cell r="L1988">
            <v>0</v>
          </cell>
          <cell r="M1988">
            <v>0</v>
          </cell>
          <cell r="N1988">
            <v>0</v>
          </cell>
        </row>
        <row r="1989">
          <cell r="G1989" t="str">
            <v>4571157259130</v>
          </cell>
          <cell r="H1989" t="str">
            <v>4571157259130</v>
          </cell>
          <cell r="I1989" t="str">
            <v>ORIHIRO-Viên uống bổ sung Vitamin D Axit Folic Sắt</v>
          </cell>
          <cell r="J1989" t="str">
            <v>PCS</v>
          </cell>
          <cell r="K1989">
            <v>330000</v>
          </cell>
          <cell r="L1989">
            <v>0</v>
          </cell>
          <cell r="M1989">
            <v>0</v>
          </cell>
          <cell r="N1989">
            <v>0</v>
          </cell>
        </row>
        <row r="1990">
          <cell r="G1990" t="str">
            <v>4571157256672</v>
          </cell>
          <cell r="H1990" t="str">
            <v>4571157256672</v>
          </cell>
          <cell r="I1990" t="str">
            <v>ORIHIRO- Viên bổ sung Vitamin và khoáng chất</v>
          </cell>
          <cell r="J1990" t="str">
            <v>PCS</v>
          </cell>
          <cell r="K1990">
            <v>250000</v>
          </cell>
          <cell r="L1990">
            <v>0</v>
          </cell>
          <cell r="M1990">
            <v>0</v>
          </cell>
          <cell r="N1990">
            <v>0</v>
          </cell>
        </row>
        <row r="1991">
          <cell r="G1991" t="str">
            <v>4987123145411</v>
          </cell>
          <cell r="H1991" t="str">
            <v>4987123145411</v>
          </cell>
          <cell r="I1991" t="str">
            <v>ALINAMIN PHARMA-Viên bổ sung vitamin B Plus (180v)</v>
          </cell>
          <cell r="J1991" t="str">
            <v>PCS</v>
          </cell>
          <cell r="K1991">
            <v>1250000</v>
          </cell>
          <cell r="L1991">
            <v>0</v>
          </cell>
          <cell r="M1991">
            <v>0</v>
          </cell>
          <cell r="N1991">
            <v>0</v>
          </cell>
        </row>
        <row r="1992">
          <cell r="G1992" t="str">
            <v>4946842635344</v>
          </cell>
          <cell r="H1992" t="str">
            <v>4946842635344</v>
          </cell>
          <cell r="I1992" t="str">
            <v>ASAHI- Viên uống bổ sung vitamin E 60v</v>
          </cell>
          <cell r="J1992" t="str">
            <v>PCS</v>
          </cell>
          <cell r="K1992">
            <v>265000</v>
          </cell>
          <cell r="L1992">
            <v>0</v>
          </cell>
          <cell r="M1992">
            <v>0</v>
          </cell>
          <cell r="N1992">
            <v>0</v>
          </cell>
        </row>
        <row r="1993">
          <cell r="G1993" t="str">
            <v>4511413626788</v>
          </cell>
          <cell r="H1993" t="str">
            <v>4511413626788</v>
          </cell>
          <cell r="I1993" t="str">
            <v>DHC- Viên uống bổ sung sắt 30 ngày (60 viên)</v>
          </cell>
          <cell r="J1993" t="str">
            <v>PCS</v>
          </cell>
          <cell r="K1993">
            <v>275000</v>
          </cell>
          <cell r="L1993">
            <v>36</v>
          </cell>
          <cell r="M1993">
            <v>0</v>
          </cell>
          <cell r="N1993">
            <v>36</v>
          </cell>
        </row>
        <row r="1994">
          <cell r="G1994" t="str">
            <v>4589687931143</v>
          </cell>
          <cell r="H1994" t="str">
            <v>4589687931143</v>
          </cell>
          <cell r="I1994" t="str">
            <v>API- Thức uống 82X Stem Cell Collagen 500g</v>
          </cell>
          <cell r="J1994" t="str">
            <v>PCS</v>
          </cell>
          <cell r="K1994">
            <v>3600000</v>
          </cell>
          <cell r="L1994">
            <v>0</v>
          </cell>
          <cell r="M1994">
            <v>0</v>
          </cell>
          <cell r="N1994">
            <v>0</v>
          </cell>
        </row>
        <row r="1995">
          <cell r="G1995" t="str">
            <v>4511413803844</v>
          </cell>
          <cell r="H1995" t="str">
            <v>4511413803844</v>
          </cell>
          <cell r="I1995" t="str">
            <v>DHC- Nước uống bổ sung Collagen 10 hộp</v>
          </cell>
          <cell r="J1995" t="str">
            <v>PCS</v>
          </cell>
          <cell r="K1995">
            <v>1200000</v>
          </cell>
          <cell r="L1995">
            <v>0</v>
          </cell>
          <cell r="M1995">
            <v>0</v>
          </cell>
          <cell r="N1995">
            <v>0</v>
          </cell>
        </row>
        <row r="1996">
          <cell r="G1996" t="str">
            <v>4571246761636</v>
          </cell>
          <cell r="H1996" t="str">
            <v>4571246761636</v>
          </cell>
          <cell r="I1996" t="str">
            <v>NICHIEI BUSSAN- Viên uống NMN 27000</v>
          </cell>
          <cell r="J1996" t="str">
            <v>PCS</v>
          </cell>
          <cell r="K1996">
            <v>8390000</v>
          </cell>
          <cell r="L1996">
            <v>2</v>
          </cell>
          <cell r="M1996">
            <v>0</v>
          </cell>
          <cell r="N1996">
            <v>2</v>
          </cell>
        </row>
        <row r="1997">
          <cell r="G1997" t="str">
            <v>4946842650293</v>
          </cell>
          <cell r="H1997" t="str">
            <v>4946842650293</v>
          </cell>
          <cell r="I1997" t="str">
            <v>ASAHI-Nước uống Collagen Red Premier 50mlx10 chai</v>
          </cell>
          <cell r="J1997" t="str">
            <v>PCS</v>
          </cell>
          <cell r="K1997">
            <v>599000</v>
          </cell>
          <cell r="L1997">
            <v>0</v>
          </cell>
          <cell r="M1997">
            <v>0</v>
          </cell>
          <cell r="N1997">
            <v>0</v>
          </cell>
        </row>
        <row r="1998">
          <cell r="G1998" t="str">
            <v>4987415993461</v>
          </cell>
          <cell r="H1998" t="str">
            <v>4987415993461</v>
          </cell>
          <cell r="I1998" t="str">
            <v xml:space="preserve">SHISEIDO- Viên uống The Collagen (126 viên)  </v>
          </cell>
          <cell r="J1998" t="str">
            <v>PCS</v>
          </cell>
          <cell r="K1998">
            <v>600000</v>
          </cell>
          <cell r="L1998">
            <v>0</v>
          </cell>
          <cell r="M1998">
            <v>0</v>
          </cell>
          <cell r="N1998">
            <v>0</v>
          </cell>
        </row>
        <row r="1999">
          <cell r="G1999" t="str">
            <v>4987316191324</v>
          </cell>
          <cell r="H1999" t="str">
            <v>4987316191324</v>
          </cell>
          <cell r="I1999" t="str">
            <v>SATO- Tinh chất mọc tóc Arovics solution 5% 30ml</v>
          </cell>
          <cell r="J1999" t="str">
            <v>PCS</v>
          </cell>
          <cell r="K1999">
            <v>220000</v>
          </cell>
          <cell r="L1999">
            <v>0</v>
          </cell>
          <cell r="M1999">
            <v>0</v>
          </cell>
          <cell r="N1999">
            <v>0</v>
          </cell>
        </row>
        <row r="2000">
          <cell r="G2000" t="str">
            <v>4987645490648</v>
          </cell>
          <cell r="H2000" t="str">
            <v>4987645490648</v>
          </cell>
          <cell r="I2000" t="str">
            <v>ITOH- VIÊN UỐNG NHAU THAI PLACENTA EX 120 VIÊN</v>
          </cell>
          <cell r="J2000" t="str">
            <v>PCS</v>
          </cell>
          <cell r="K2000">
            <v>550000</v>
          </cell>
          <cell r="L2000">
            <v>0</v>
          </cell>
          <cell r="M2000">
            <v>0</v>
          </cell>
          <cell r="N2000">
            <v>0</v>
          </cell>
        </row>
        <row r="2001">
          <cell r="G2001" t="str">
            <v>2301012208018</v>
          </cell>
          <cell r="H2001" t="str">
            <v>2301012208018</v>
          </cell>
          <cell r="I2001" t="str">
            <v>JBP- TB gốc Curacen Human Placenta Extract(2mlx50)</v>
          </cell>
          <cell r="J2001" t="str">
            <v>PCS</v>
          </cell>
          <cell r="K2001">
            <v>10500000</v>
          </cell>
          <cell r="L2001">
            <v>0</v>
          </cell>
          <cell r="M2001">
            <v>0</v>
          </cell>
          <cell r="N2001">
            <v>0</v>
          </cell>
        </row>
        <row r="2002">
          <cell r="G2002" t="str">
            <v>4571157256344</v>
          </cell>
          <cell r="H2002" t="str">
            <v>4571157256344</v>
          </cell>
          <cell r="I2002" t="str">
            <v>ORIHIRO- Bột bổ sung Collagen và Hyaluronic 180g</v>
          </cell>
          <cell r="J2002" t="str">
            <v>PCS</v>
          </cell>
          <cell r="K2002">
            <v>676500</v>
          </cell>
          <cell r="L2002">
            <v>2</v>
          </cell>
          <cell r="M2002">
            <v>0</v>
          </cell>
          <cell r="N2002">
            <v>2</v>
          </cell>
        </row>
        <row r="2003">
          <cell r="G2003" t="str">
            <v>4595057212019</v>
          </cell>
          <cell r="H2003" t="str">
            <v>4595057212019</v>
          </cell>
          <cell r="I2003" t="str">
            <v>IKIMOTO- Viên uống NMN 30000mg 120v</v>
          </cell>
          <cell r="J2003" t="str">
            <v>PCS</v>
          </cell>
          <cell r="K2003">
            <v>4500000</v>
          </cell>
          <cell r="L2003">
            <v>0</v>
          </cell>
          <cell r="M2003">
            <v>0</v>
          </cell>
          <cell r="N2003">
            <v>0</v>
          </cell>
        </row>
        <row r="2004">
          <cell r="G2004" t="str">
            <v>4589687934014</v>
          </cell>
          <cell r="H2004" t="str">
            <v>4589687934014</v>
          </cell>
          <cell r="I2004" t="str">
            <v>API- Thức uống 82X Shiharu Collagen 50mlx10 chai</v>
          </cell>
          <cell r="J2004" t="str">
            <v>PCS</v>
          </cell>
          <cell r="K2004">
            <v>790000</v>
          </cell>
          <cell r="L2004">
            <v>0</v>
          </cell>
          <cell r="M2004">
            <v>0</v>
          </cell>
          <cell r="N2004">
            <v>0</v>
          </cell>
        </row>
        <row r="2005">
          <cell r="G2005" t="str">
            <v>4580612460714</v>
          </cell>
          <cell r="H2005" t="str">
            <v>4580612460714</v>
          </cell>
          <cell r="I2005" t="str">
            <v>NUCOS - Nước uống Collagen 30mlx10 chai</v>
          </cell>
          <cell r="J2005" t="str">
            <v>PCS</v>
          </cell>
          <cell r="K2005">
            <v>1190000</v>
          </cell>
          <cell r="L2005">
            <v>0</v>
          </cell>
          <cell r="M2005">
            <v>0</v>
          </cell>
          <cell r="N2005">
            <v>0</v>
          </cell>
        </row>
        <row r="2006">
          <cell r="G2006" t="str">
            <v>4589687931013</v>
          </cell>
          <cell r="H2006" t="str">
            <v>4589687931013</v>
          </cell>
          <cell r="I2006" t="str">
            <v>API- Thức uống Collagen 82x 120000 Classic 500g</v>
          </cell>
          <cell r="J2006" t="str">
            <v>PCS</v>
          </cell>
          <cell r="K2006">
            <v>2000000</v>
          </cell>
          <cell r="L2006">
            <v>0</v>
          </cell>
          <cell r="M2006">
            <v>0</v>
          </cell>
          <cell r="N2006">
            <v>0</v>
          </cell>
        </row>
        <row r="2007">
          <cell r="G2007" t="str">
            <v>4511413611692</v>
          </cell>
          <cell r="H2007" t="str">
            <v>4511413611692</v>
          </cell>
          <cell r="I2007" t="str">
            <v>DHC- Viên uống chống lão hóa da Coenzyme 60 viên</v>
          </cell>
          <cell r="J2007" t="str">
            <v>PCS</v>
          </cell>
          <cell r="K2007">
            <v>380000</v>
          </cell>
          <cell r="L2007">
            <v>5</v>
          </cell>
          <cell r="M2007">
            <v>0</v>
          </cell>
          <cell r="N2007">
            <v>5</v>
          </cell>
        </row>
        <row r="2008">
          <cell r="G2008" t="str">
            <v>4909978265717</v>
          </cell>
          <cell r="H2008" t="str">
            <v>4909978265717</v>
          </cell>
          <cell r="I2008" t="str">
            <v>SHISEIDO- Thức uống The Collagen (50mlx12 lọ) new</v>
          </cell>
          <cell r="J2008" t="str">
            <v>PCS</v>
          </cell>
          <cell r="K2008">
            <v>650000</v>
          </cell>
          <cell r="L2008">
            <v>0</v>
          </cell>
          <cell r="M2008">
            <v>0</v>
          </cell>
          <cell r="N2008">
            <v>0</v>
          </cell>
        </row>
        <row r="2009">
          <cell r="G2009" t="str">
            <v>4511413614846</v>
          </cell>
          <cell r="H2009" t="str">
            <v>4511413614846</v>
          </cell>
          <cell r="I2009" t="str">
            <v>DHC- Viên uống bổ sung collagen 30 ngày (180 viên)</v>
          </cell>
          <cell r="J2009" t="str">
            <v>PCS</v>
          </cell>
          <cell r="K2009">
            <v>290000</v>
          </cell>
          <cell r="L2009">
            <v>6</v>
          </cell>
          <cell r="M2009">
            <v>0</v>
          </cell>
          <cell r="N2009">
            <v>6</v>
          </cell>
        </row>
        <row r="2010">
          <cell r="G2010" t="str">
            <v>4580698815057</v>
          </cell>
          <cell r="H2010" t="str">
            <v>4580698815057</v>
          </cell>
          <cell r="I2010" t="str">
            <v>MAGNUS - Viên uống trẻ hóa da NMN 31800+</v>
          </cell>
          <cell r="J2010" t="str">
            <v>PCS</v>
          </cell>
          <cell r="K2010">
            <v>2450000</v>
          </cell>
          <cell r="L2010">
            <v>0</v>
          </cell>
          <cell r="M2010">
            <v>0</v>
          </cell>
          <cell r="N2010">
            <v>0</v>
          </cell>
        </row>
        <row r="2011">
          <cell r="G2011" t="str">
            <v>4571157259109</v>
          </cell>
          <cell r="H2011" t="str">
            <v>4571157259109</v>
          </cell>
          <cell r="I2011" t="str">
            <v>ORIHIRO - Bột Collagen Proteoglycan nhau thai heo</v>
          </cell>
          <cell r="J2011" t="str">
            <v>PCS</v>
          </cell>
          <cell r="K2011">
            <v>750000</v>
          </cell>
          <cell r="L2011">
            <v>4</v>
          </cell>
          <cell r="M2011">
            <v>0</v>
          </cell>
          <cell r="N2011">
            <v>4</v>
          </cell>
        </row>
        <row r="2012">
          <cell r="G2012" t="str">
            <v>4987415993508</v>
          </cell>
          <cell r="H2012" t="str">
            <v>4987415993508</v>
          </cell>
          <cell r="I2012" t="str">
            <v>SHISEIDO- The Collagen EXR (50ml x 10 lọ)</v>
          </cell>
          <cell r="J2012" t="str">
            <v>PCS</v>
          </cell>
          <cell r="K2012">
            <v>899000</v>
          </cell>
          <cell r="L2012">
            <v>0</v>
          </cell>
          <cell r="M2012">
            <v>0</v>
          </cell>
          <cell r="N2012">
            <v>0</v>
          </cell>
        </row>
        <row r="2013">
          <cell r="G2013" t="str">
            <v>4511413405482</v>
          </cell>
          <cell r="H2013" t="str">
            <v>4511413405482</v>
          </cell>
          <cell r="I2013" t="str">
            <v>DHC- Viên uống hoa hồng thơm cơ thể 40 viên</v>
          </cell>
          <cell r="J2013" t="str">
            <v>PCS</v>
          </cell>
          <cell r="K2013">
            <v>295000</v>
          </cell>
          <cell r="L2013">
            <v>0</v>
          </cell>
          <cell r="M2013">
            <v>0</v>
          </cell>
          <cell r="N2013">
            <v>0</v>
          </cell>
        </row>
        <row r="2014">
          <cell r="G2014" t="str">
            <v>4580482175183</v>
          </cell>
          <cell r="H2014" t="str">
            <v>4580482175183</v>
          </cell>
          <cell r="I2014" t="str">
            <v>DR.SELECT- Tinh chất Placenta heo(15gx 30 gói)</v>
          </cell>
          <cell r="J2014" t="str">
            <v>PCS</v>
          </cell>
          <cell r="K2014">
            <v>2600000</v>
          </cell>
          <cell r="L2014">
            <v>0</v>
          </cell>
          <cell r="M2014">
            <v>0</v>
          </cell>
          <cell r="N2014">
            <v>0</v>
          </cell>
        </row>
        <row r="2015">
          <cell r="G2015" t="str">
            <v>4511413403990</v>
          </cell>
          <cell r="H2015" t="str">
            <v>4511413403990</v>
          </cell>
          <cell r="I2015" t="str">
            <v>DHC- Viên uống bổ sung collagen 90 ngày (540 viên)</v>
          </cell>
          <cell r="J2015" t="str">
            <v>PCS</v>
          </cell>
          <cell r="K2015">
            <v>785000</v>
          </cell>
          <cell r="L2015">
            <v>0</v>
          </cell>
          <cell r="M2015">
            <v>0</v>
          </cell>
          <cell r="N2015">
            <v>0</v>
          </cell>
        </row>
        <row r="2016">
          <cell r="G2016" t="str">
            <v>4570169502531</v>
          </cell>
          <cell r="H2016" t="str">
            <v>4570169502531</v>
          </cell>
          <cell r="I2016" t="str">
            <v>IKIMOTO- TP bảo vệ sức khỏe NMN 22000+ (90v)</v>
          </cell>
          <cell r="J2016" t="str">
            <v>PCS</v>
          </cell>
          <cell r="K2016">
            <v>4500000</v>
          </cell>
          <cell r="L2016">
            <v>23</v>
          </cell>
          <cell r="M2016">
            <v>0</v>
          </cell>
          <cell r="N2016">
            <v>23</v>
          </cell>
        </row>
        <row r="2017">
          <cell r="G2017" t="str">
            <v>4582570250086</v>
          </cell>
          <cell r="H2017" t="str">
            <v>4582570250086</v>
          </cell>
          <cell r="I2017" t="str">
            <v>HEBORA - Viên uống thơm cơ thể 60v</v>
          </cell>
          <cell r="J2017" t="str">
            <v>PCS</v>
          </cell>
          <cell r="K2017">
            <v>1250000</v>
          </cell>
          <cell r="L2017">
            <v>0</v>
          </cell>
          <cell r="M2017">
            <v>0</v>
          </cell>
          <cell r="N2017">
            <v>0</v>
          </cell>
        </row>
        <row r="2018">
          <cell r="G2018" t="str">
            <v>4909978239602</v>
          </cell>
          <cell r="H2018" t="str">
            <v>4909978239602</v>
          </cell>
          <cell r="I2018" t="str">
            <v>SHISEIDO- Bột uống The Collagen 5000mg New</v>
          </cell>
          <cell r="J2018" t="str">
            <v>PCS</v>
          </cell>
          <cell r="K2018">
            <v>600000</v>
          </cell>
          <cell r="L2018">
            <v>0</v>
          </cell>
          <cell r="M2018">
            <v>0</v>
          </cell>
          <cell r="N2018">
            <v>0</v>
          </cell>
        </row>
        <row r="2019">
          <cell r="G2019" t="str">
            <v>4545593007822</v>
          </cell>
          <cell r="H2019" t="str">
            <v>4545593007822</v>
          </cell>
          <cell r="I2019" t="str">
            <v>NUCOS- Nước uống Collagen Spa sáng da 50ml x10chai</v>
          </cell>
          <cell r="J2019" t="str">
            <v>PCS</v>
          </cell>
          <cell r="K2019">
            <v>1790000</v>
          </cell>
          <cell r="L2019">
            <v>26</v>
          </cell>
          <cell r="M2019">
            <v>0</v>
          </cell>
          <cell r="N2019">
            <v>26</v>
          </cell>
        </row>
        <row r="2020">
          <cell r="G2020" t="str">
            <v>4901872046959</v>
          </cell>
          <cell r="H2020" t="str">
            <v>4901872046959</v>
          </cell>
          <cell r="I2020" t="str">
            <v>SHISEIDO- Thức uống trắng da Pure White 50mlx10 lọ</v>
          </cell>
          <cell r="J2020" t="str">
            <v>PCS</v>
          </cell>
          <cell r="K2020">
            <v>650000</v>
          </cell>
          <cell r="L2020">
            <v>0</v>
          </cell>
          <cell r="M2020">
            <v>0</v>
          </cell>
          <cell r="N2020">
            <v>0</v>
          </cell>
        </row>
        <row r="2021">
          <cell r="G2021" t="str">
            <v>4571157251523</v>
          </cell>
          <cell r="H2021" t="str">
            <v>4571157251523</v>
          </cell>
          <cell r="I2021" t="str">
            <v>ORIHIRO- Sữa ong chúa Royal Jelly 3000 (90 viên)</v>
          </cell>
          <cell r="J2021" t="str">
            <v>PCS</v>
          </cell>
          <cell r="K2021">
            <v>697000</v>
          </cell>
          <cell r="L2021">
            <v>0</v>
          </cell>
          <cell r="M2021">
            <v>0</v>
          </cell>
          <cell r="N2021">
            <v>0</v>
          </cell>
        </row>
        <row r="2022">
          <cell r="G2022" t="str">
            <v>4570169500094</v>
          </cell>
          <cell r="H2022" t="str">
            <v>4570169500094</v>
          </cell>
          <cell r="I2022" t="str">
            <v>IKIMOTO- TP bảo vệ sức khỏe Elasco Liquid 30 tuýp</v>
          </cell>
          <cell r="J2022" t="str">
            <v>PCS</v>
          </cell>
          <cell r="K2022">
            <v>2350000</v>
          </cell>
          <cell r="L2022">
            <v>0</v>
          </cell>
          <cell r="M2022">
            <v>0</v>
          </cell>
          <cell r="N2022">
            <v>0</v>
          </cell>
        </row>
        <row r="2023">
          <cell r="G2023" t="str">
            <v>4571258600268</v>
          </cell>
          <cell r="H2023" t="str">
            <v>4571258600268</v>
          </cell>
          <cell r="I2023" t="str">
            <v>WAKAN SHINCA- Viên uống hỗ trợ làm đen tóc 180v</v>
          </cell>
          <cell r="J2023" t="str">
            <v>PCS</v>
          </cell>
          <cell r="K2023">
            <v>1150000</v>
          </cell>
          <cell r="L2023">
            <v>0</v>
          </cell>
          <cell r="M2023">
            <v>0</v>
          </cell>
          <cell r="N2023">
            <v>0</v>
          </cell>
        </row>
        <row r="2024">
          <cell r="G2024" t="str">
            <v>4909978206888</v>
          </cell>
          <cell r="H2024" t="str">
            <v>4909978206888</v>
          </cell>
          <cell r="I2024" t="str">
            <v>SHISEIDO- Viên uống đẹp da Collagen EXR 126v(túi)</v>
          </cell>
          <cell r="J2024" t="str">
            <v>PCS</v>
          </cell>
          <cell r="K2024">
            <v>849000</v>
          </cell>
          <cell r="L2024">
            <v>0</v>
          </cell>
          <cell r="M2024">
            <v>0</v>
          </cell>
          <cell r="N2024">
            <v>0</v>
          </cell>
        </row>
        <row r="2025">
          <cell r="G2025" t="str">
            <v>4909978206833</v>
          </cell>
          <cell r="H2025" t="str">
            <v>4909978206833</v>
          </cell>
          <cell r="I2025" t="str">
            <v>SHISEIDO- Thức uống The Collagen (50ml x 10 lọ)</v>
          </cell>
          <cell r="J2025" t="str">
            <v>PCS</v>
          </cell>
          <cell r="K2025">
            <v>650000</v>
          </cell>
          <cell r="L2025">
            <v>2</v>
          </cell>
          <cell r="M2025">
            <v>0</v>
          </cell>
          <cell r="N2025">
            <v>2</v>
          </cell>
        </row>
        <row r="2026">
          <cell r="G2026" t="str">
            <v>4570061520077</v>
          </cell>
          <cell r="H2026" t="str">
            <v>4570061520077</v>
          </cell>
          <cell r="I2026" t="str">
            <v>JANAMI - NMN+ Biotech</v>
          </cell>
          <cell r="J2026" t="str">
            <v>PCS</v>
          </cell>
          <cell r="K2026">
            <v>6880000</v>
          </cell>
          <cell r="L2026">
            <v>8</v>
          </cell>
          <cell r="M2026">
            <v>0</v>
          </cell>
          <cell r="N2026">
            <v>8</v>
          </cell>
        </row>
        <row r="2027">
          <cell r="G2027" t="str">
            <v>4580482175169</v>
          </cell>
          <cell r="H2027" t="str">
            <v>4580482175169</v>
          </cell>
          <cell r="I2027" t="str">
            <v xml:space="preserve">DR.SELECT- Tinh chất Placenta heo 300000 (500ml) </v>
          </cell>
          <cell r="J2027" t="str">
            <v>PCS</v>
          </cell>
          <cell r="K2027">
            <v>1900000</v>
          </cell>
          <cell r="L2027">
            <v>0</v>
          </cell>
          <cell r="M2027">
            <v>0</v>
          </cell>
          <cell r="N2027">
            <v>0</v>
          </cell>
        </row>
        <row r="2028">
          <cell r="G2028" t="str">
            <v>4571157259406</v>
          </cell>
          <cell r="H2028" t="str">
            <v>4571157259406</v>
          </cell>
          <cell r="I2028" t="str">
            <v>Orihiro-Viên nhai bổ sung Collagen vị đào 90 viên</v>
          </cell>
          <cell r="J2028" t="str">
            <v>PCS</v>
          </cell>
          <cell r="K2028">
            <v>240000</v>
          </cell>
          <cell r="L2028">
            <v>6</v>
          </cell>
          <cell r="M2028">
            <v>0</v>
          </cell>
          <cell r="N2028">
            <v>6</v>
          </cell>
        </row>
        <row r="2029">
          <cell r="G2029" t="str">
            <v>4956648500807</v>
          </cell>
          <cell r="H2029" t="str">
            <v>4956648500807</v>
          </cell>
          <cell r="I2029" t="str">
            <v>HOKOEN- Thực phẩm bảo vệ sức khỏe NMN</v>
          </cell>
          <cell r="J2029" t="str">
            <v>PCS</v>
          </cell>
          <cell r="K2029">
            <v>2499000</v>
          </cell>
          <cell r="L2029">
            <v>8</v>
          </cell>
          <cell r="M2029">
            <v>0</v>
          </cell>
          <cell r="N2029">
            <v>8</v>
          </cell>
        </row>
        <row r="2030">
          <cell r="G2030" t="str">
            <v>4957669998840</v>
          </cell>
          <cell r="H2030" t="str">
            <v>4957669998840</v>
          </cell>
          <cell r="I2030" t="str">
            <v>MARUMAN- Viên uống bổ sung Collagen 15000 120v</v>
          </cell>
          <cell r="J2030" t="str">
            <v>PCS</v>
          </cell>
          <cell r="K2030">
            <v>520000</v>
          </cell>
          <cell r="L2030">
            <v>0</v>
          </cell>
          <cell r="M2030">
            <v>0</v>
          </cell>
          <cell r="N2030">
            <v>0</v>
          </cell>
        </row>
        <row r="2031">
          <cell r="G2031" t="str">
            <v>4589687931150</v>
          </cell>
          <cell r="H2031" t="str">
            <v>4589687931150</v>
          </cell>
          <cell r="I2031" t="str">
            <v>API- Thức uống 82X Stem Cell Placenta 500g</v>
          </cell>
          <cell r="J2031" t="str">
            <v>PCS</v>
          </cell>
          <cell r="K2031">
            <v>4000000</v>
          </cell>
          <cell r="L2031">
            <v>0</v>
          </cell>
          <cell r="M2031">
            <v>0</v>
          </cell>
          <cell r="N2031">
            <v>0</v>
          </cell>
        </row>
        <row r="2032">
          <cell r="G2032" t="str">
            <v>4987415993515</v>
          </cell>
          <cell r="H2032" t="str">
            <v>4987415993515</v>
          </cell>
          <cell r="I2032" t="str">
            <v>SHIDEIDO- Viên uống đẹp da The Collagen EXR 126v</v>
          </cell>
          <cell r="J2032" t="str">
            <v>PCS</v>
          </cell>
          <cell r="K2032">
            <v>860000</v>
          </cell>
          <cell r="L2032">
            <v>0</v>
          </cell>
          <cell r="M2032">
            <v>0</v>
          </cell>
          <cell r="N2032">
            <v>0</v>
          </cell>
        </row>
        <row r="2033">
          <cell r="G2033" t="str">
            <v>4589457740210</v>
          </cell>
          <cell r="H2033" t="str">
            <v>4589457740210</v>
          </cell>
          <cell r="I2033" t="str">
            <v>GENSEI-Viên Collagen tươi từ sụn cá hồi&amp;tổ yến 30v</v>
          </cell>
          <cell r="J2033" t="str">
            <v>PCS</v>
          </cell>
          <cell r="K2033">
            <v>350000</v>
          </cell>
          <cell r="L2033">
            <v>0</v>
          </cell>
          <cell r="M2033">
            <v>0</v>
          </cell>
          <cell r="N2033">
            <v>0</v>
          </cell>
        </row>
        <row r="2034">
          <cell r="G2034" t="str">
            <v>4589687931044</v>
          </cell>
          <cell r="H2034" t="str">
            <v>4589687931044</v>
          </cell>
          <cell r="I2034" t="str">
            <v>API- Thức uống Collagen 82x 120000 Sakura 500g</v>
          </cell>
          <cell r="J2034" t="str">
            <v>PCS</v>
          </cell>
          <cell r="K2034">
            <v>2500000</v>
          </cell>
          <cell r="L2034">
            <v>10</v>
          </cell>
          <cell r="M2034">
            <v>0</v>
          </cell>
          <cell r="N2034">
            <v>10</v>
          </cell>
        </row>
        <row r="2035">
          <cell r="G2035" t="str">
            <v>14987546000028</v>
          </cell>
          <cell r="H2035" t="str">
            <v>14987546000028</v>
          </cell>
          <cell r="I2035" t="str">
            <v>MELSMON- Tinh chất nhau thai dạng tiêm 50 ống x2ml</v>
          </cell>
          <cell r="J2035" t="str">
            <v>PCS</v>
          </cell>
          <cell r="K2035">
            <v>6800000</v>
          </cell>
          <cell r="L2035">
            <v>0</v>
          </cell>
          <cell r="M2035">
            <v>0</v>
          </cell>
          <cell r="N2035">
            <v>0</v>
          </cell>
        </row>
        <row r="2036">
          <cell r="G2036" t="str">
            <v>4571308391856</v>
          </cell>
          <cell r="H2036" t="str">
            <v>4571308391856</v>
          </cell>
          <cell r="I2036" t="str">
            <v>URESHINO- Cerafull Collagen EX+ 50mlx10 chai</v>
          </cell>
          <cell r="J2036" t="str">
            <v>PCS</v>
          </cell>
          <cell r="K2036">
            <v>990000</v>
          </cell>
          <cell r="L2036">
            <v>0</v>
          </cell>
          <cell r="M2036">
            <v>0</v>
          </cell>
          <cell r="N2036">
            <v>0</v>
          </cell>
        </row>
        <row r="2037">
          <cell r="G2037" t="str">
            <v>4987415993454</v>
          </cell>
          <cell r="H2037" t="str">
            <v>4987415993454</v>
          </cell>
          <cell r="I2037" t="str">
            <v>SHISEIDO- The Collagen NEW (50ml x 10 lọ)</v>
          </cell>
          <cell r="J2037" t="str">
            <v>PCS</v>
          </cell>
          <cell r="K2037">
            <v>595000</v>
          </cell>
          <cell r="L2037">
            <v>0</v>
          </cell>
          <cell r="M2037">
            <v>0</v>
          </cell>
          <cell r="N2037">
            <v>0</v>
          </cell>
        </row>
        <row r="2038">
          <cell r="G2038" t="str">
            <v>4571132621815</v>
          </cell>
          <cell r="H2038" t="str">
            <v>4571132621815</v>
          </cell>
          <cell r="I2038" t="str">
            <v>MEDICUBE- Viên uống chống nắng Be-Max (30 viên)</v>
          </cell>
          <cell r="J2038" t="str">
            <v>PCS</v>
          </cell>
          <cell r="K2038">
            <v>750000</v>
          </cell>
          <cell r="L2038">
            <v>0</v>
          </cell>
          <cell r="M2038">
            <v>0</v>
          </cell>
          <cell r="N2038">
            <v>0</v>
          </cell>
        </row>
        <row r="2039">
          <cell r="G2039" t="str">
            <v>4511413404157</v>
          </cell>
          <cell r="H2039" t="str">
            <v>4511413404157</v>
          </cell>
          <cell r="I2039" t="str">
            <v>DHC- Viên uống bổ sung collagen 60 ngày (360 viên)</v>
          </cell>
          <cell r="J2039" t="str">
            <v>PCS</v>
          </cell>
          <cell r="K2039">
            <v>295000</v>
          </cell>
          <cell r="L2039">
            <v>0</v>
          </cell>
          <cell r="M2039">
            <v>0</v>
          </cell>
          <cell r="N2039">
            <v>0</v>
          </cell>
        </row>
        <row r="2040">
          <cell r="G2040" t="str">
            <v>8853647002003</v>
          </cell>
          <cell r="H2040" t="str">
            <v>8853647002003</v>
          </cell>
          <cell r="I2040" t="str">
            <v>API- Nước uống Collagen Kakemono 82x vị vải</v>
          </cell>
          <cell r="J2040" t="str">
            <v>PCS</v>
          </cell>
          <cell r="K2040">
            <v>34000</v>
          </cell>
          <cell r="L2040">
            <v>0</v>
          </cell>
          <cell r="M2040">
            <v>0</v>
          </cell>
          <cell r="N2040">
            <v>0</v>
          </cell>
        </row>
        <row r="2041">
          <cell r="G2041" t="str">
            <v>4987415993478</v>
          </cell>
          <cell r="H2041" t="str">
            <v>4987415993478</v>
          </cell>
          <cell r="I2041" t="str">
            <v>SHISEIDO- Bột uống The Collagen (Ko kèm thìa)</v>
          </cell>
          <cell r="J2041" t="str">
            <v>PCS</v>
          </cell>
          <cell r="K2041">
            <v>480000</v>
          </cell>
          <cell r="L2041">
            <v>0</v>
          </cell>
          <cell r="M2041">
            <v>0</v>
          </cell>
          <cell r="N2041">
            <v>0</v>
          </cell>
        </row>
        <row r="2042">
          <cell r="G2042" t="str">
            <v>4560386502834</v>
          </cell>
          <cell r="H2042" t="str">
            <v>4560386502834</v>
          </cell>
          <cell r="I2042" t="str">
            <v>PASODE- Viên Collagen tươi từ vây cá mập&amp;tổ yến30v</v>
          </cell>
          <cell r="J2042" t="str">
            <v>PCS</v>
          </cell>
          <cell r="K2042">
            <v>375000</v>
          </cell>
          <cell r="L2042">
            <v>0</v>
          </cell>
          <cell r="M2042">
            <v>0</v>
          </cell>
          <cell r="N2042">
            <v>0</v>
          </cell>
        </row>
        <row r="2043">
          <cell r="G2043" t="str">
            <v>4589687931112</v>
          </cell>
          <cell r="H2043" t="str">
            <v>4589687931112</v>
          </cell>
          <cell r="I2043" t="str">
            <v>API- Thức uống 82X Classic Collagen Fucoidan 500g</v>
          </cell>
          <cell r="J2043" t="str">
            <v>PCS</v>
          </cell>
          <cell r="K2043">
            <v>2600000</v>
          </cell>
          <cell r="L2043">
            <v>0</v>
          </cell>
          <cell r="M2043">
            <v>0</v>
          </cell>
          <cell r="N2043">
            <v>0</v>
          </cell>
        </row>
        <row r="2044">
          <cell r="G2044" t="str">
            <v>4987306016644</v>
          </cell>
          <cell r="H2044" t="str">
            <v>4987306016644</v>
          </cell>
          <cell r="I2044" t="str">
            <v>ALFE- Nước uống collagen Deep Essence 50mlx10chai</v>
          </cell>
          <cell r="J2044" t="str">
            <v>PCS</v>
          </cell>
          <cell r="K2044">
            <v>616000</v>
          </cell>
          <cell r="L2044">
            <v>19</v>
          </cell>
          <cell r="M2044">
            <v>0</v>
          </cell>
          <cell r="N2044">
            <v>19</v>
          </cell>
        </row>
        <row r="2045">
          <cell r="G2045" t="str">
            <v>4511413623510</v>
          </cell>
          <cell r="H2045" t="str">
            <v>4511413623510</v>
          </cell>
          <cell r="I2045" t="str">
            <v>DHC- Viên uống hoa hồng thơm cơ thể 30 ngày 60v</v>
          </cell>
          <cell r="J2045" t="str">
            <v>PCS</v>
          </cell>
          <cell r="K2045">
            <v>650000</v>
          </cell>
          <cell r="L2045">
            <v>0</v>
          </cell>
          <cell r="M2045">
            <v>0</v>
          </cell>
          <cell r="N2045">
            <v>0</v>
          </cell>
        </row>
        <row r="2046">
          <cell r="G2046" t="str">
            <v>4909978265724</v>
          </cell>
          <cell r="H2046" t="str">
            <v>4909978265724</v>
          </cell>
          <cell r="I2046" t="str">
            <v>SHISEIDO- Thức uống collagen Luxe Rich 50mlx12 lọ</v>
          </cell>
          <cell r="J2046" t="str">
            <v>PCS</v>
          </cell>
          <cell r="K2046">
            <v>850000</v>
          </cell>
          <cell r="L2046">
            <v>0</v>
          </cell>
          <cell r="M2046">
            <v>0</v>
          </cell>
          <cell r="N2046">
            <v>0</v>
          </cell>
        </row>
        <row r="2047">
          <cell r="G2047" t="str">
            <v>4909978206871</v>
          </cell>
          <cell r="H2047" t="str">
            <v>4909978206871</v>
          </cell>
          <cell r="I2047" t="str">
            <v>SHISEIDO- Thức uống collagen Luxe Rich 50mlx10 lọ</v>
          </cell>
          <cell r="J2047" t="str">
            <v>PCS</v>
          </cell>
          <cell r="K2047">
            <v>850000</v>
          </cell>
          <cell r="L2047">
            <v>0</v>
          </cell>
          <cell r="M2047">
            <v>0</v>
          </cell>
          <cell r="N2047">
            <v>0</v>
          </cell>
        </row>
        <row r="2048">
          <cell r="G2048" t="str">
            <v>4987336769275</v>
          </cell>
          <cell r="H2048" t="str">
            <v>4987336769275</v>
          </cell>
          <cell r="I2048" t="str">
            <v>KOBAYASHI- Thức uống Crystal Collagen 50ml x 10 lọ</v>
          </cell>
          <cell r="J2048" t="str">
            <v>PCS</v>
          </cell>
          <cell r="K2048">
            <v>750000</v>
          </cell>
          <cell r="L2048">
            <v>0</v>
          </cell>
          <cell r="M2048">
            <v>0</v>
          </cell>
          <cell r="N2048">
            <v>0</v>
          </cell>
        </row>
        <row r="2049">
          <cell r="G2049" t="str">
            <v>4909978206840</v>
          </cell>
          <cell r="H2049" t="str">
            <v>4909978206840</v>
          </cell>
          <cell r="I2049" t="str">
            <v>SHISEIDO- Viên uống The Collagen dạng túi 126 viên</v>
          </cell>
          <cell r="J2049" t="str">
            <v>PCS</v>
          </cell>
          <cell r="K2049">
            <v>600000</v>
          </cell>
          <cell r="L2049">
            <v>0</v>
          </cell>
          <cell r="M2049">
            <v>0</v>
          </cell>
          <cell r="N2049">
            <v>0</v>
          </cell>
        </row>
        <row r="2050">
          <cell r="G2050" t="str">
            <v>4580612460578</v>
          </cell>
          <cell r="H2050" t="str">
            <v>4580612460578</v>
          </cell>
          <cell r="I2050" t="str">
            <v>NUCOS - Viên uống NMN chống lão hóa 60 viên</v>
          </cell>
          <cell r="J2050" t="str">
            <v>PCS</v>
          </cell>
          <cell r="K2050">
            <v>3950000</v>
          </cell>
          <cell r="L2050">
            <v>20</v>
          </cell>
          <cell r="M2050">
            <v>0</v>
          </cell>
          <cell r="N2050">
            <v>20</v>
          </cell>
        </row>
        <row r="2051">
          <cell r="G2051" t="str">
            <v>4560438578909</v>
          </cell>
          <cell r="H2051" t="str">
            <v>4560438578909</v>
          </cell>
          <cell r="I2051" t="str">
            <v>AISHODO- Viên uống trẻ hóa da NMN 12000+ (60 viên)</v>
          </cell>
          <cell r="J2051" t="str">
            <v>PCS</v>
          </cell>
          <cell r="K2051">
            <v>3000000</v>
          </cell>
          <cell r="L2051">
            <v>3</v>
          </cell>
          <cell r="M2051">
            <v>0</v>
          </cell>
          <cell r="N2051">
            <v>3</v>
          </cell>
        </row>
        <row r="2052">
          <cell r="G2052" t="str">
            <v>4901503843247</v>
          </cell>
          <cell r="H2052" t="str">
            <v>4901503843247</v>
          </cell>
          <cell r="I2052" t="str">
            <v>FRACORA- Thức uống Placenta 150000mg (480ml)</v>
          </cell>
          <cell r="J2052" t="str">
            <v>PCS</v>
          </cell>
          <cell r="K2052">
            <v>599000</v>
          </cell>
          <cell r="L2052">
            <v>0</v>
          </cell>
          <cell r="M2052">
            <v>0</v>
          </cell>
          <cell r="N2052">
            <v>0</v>
          </cell>
        </row>
        <row r="2053">
          <cell r="G2053" t="str">
            <v>4570169500087</v>
          </cell>
          <cell r="H2053" t="str">
            <v>4570169500087</v>
          </cell>
          <cell r="I2053" t="str">
            <v>IKIMOTO- TP bảo vệ sức khỏe NMN 18000+ (150v)</v>
          </cell>
          <cell r="J2053" t="str">
            <v>PCS</v>
          </cell>
          <cell r="K2053">
            <v>6250000</v>
          </cell>
          <cell r="L2053">
            <v>7</v>
          </cell>
          <cell r="M2053">
            <v>0</v>
          </cell>
          <cell r="N2053">
            <v>7</v>
          </cell>
        </row>
        <row r="2054">
          <cell r="G2054" t="str">
            <v>4987306016903</v>
          </cell>
          <cell r="H2054" t="str">
            <v>4987306016903</v>
          </cell>
          <cell r="I2054" t="str">
            <v>ALFE- Nước uống collagen White Program 50mlx10chai</v>
          </cell>
          <cell r="J2054" t="str">
            <v>PCS</v>
          </cell>
          <cell r="K2054">
            <v>584000</v>
          </cell>
          <cell r="L2054">
            <v>18</v>
          </cell>
          <cell r="M2054">
            <v>0</v>
          </cell>
          <cell r="N2054">
            <v>18</v>
          </cell>
        </row>
        <row r="2055">
          <cell r="G2055" t="str">
            <v>4545593007808</v>
          </cell>
          <cell r="H2055" t="str">
            <v>4545593007808</v>
          </cell>
          <cell r="I2055" t="str">
            <v>NUCOS - Viên uống Collagen</v>
          </cell>
          <cell r="J2055" t="str">
            <v>PCS</v>
          </cell>
          <cell r="K2055">
            <v>475000</v>
          </cell>
          <cell r="L2055">
            <v>6</v>
          </cell>
          <cell r="M2055">
            <v>0</v>
          </cell>
          <cell r="N2055">
            <v>6</v>
          </cell>
        </row>
        <row r="2056">
          <cell r="G2056" t="str">
            <v>4909978245924</v>
          </cell>
          <cell r="H2056" t="str">
            <v>4909978245924</v>
          </cell>
          <cell r="I2056" t="str">
            <v>SHISEIDO- Thức uống trắng da Pure White 50mlx10 lọ</v>
          </cell>
          <cell r="J2056" t="str">
            <v>PCS</v>
          </cell>
          <cell r="K2056">
            <v>720000</v>
          </cell>
          <cell r="L2056">
            <v>0</v>
          </cell>
          <cell r="M2056">
            <v>0</v>
          </cell>
          <cell r="N2056">
            <v>0</v>
          </cell>
        </row>
        <row r="2057">
          <cell r="G2057" t="str">
            <v>4589687931129</v>
          </cell>
          <cell r="H2057" t="str">
            <v>4589687931129</v>
          </cell>
          <cell r="I2057" t="str">
            <v>API- Thức uống 82X Classic Placenta Fucoidan 500g</v>
          </cell>
          <cell r="J2057" t="str">
            <v>PCS</v>
          </cell>
          <cell r="K2057">
            <v>3100000</v>
          </cell>
          <cell r="L2057">
            <v>0</v>
          </cell>
          <cell r="M2057">
            <v>0</v>
          </cell>
          <cell r="N2057">
            <v>0</v>
          </cell>
        </row>
        <row r="2058">
          <cell r="G2058" t="str">
            <v>4595643954194</v>
          </cell>
          <cell r="H2058" t="str">
            <v>4595643954194</v>
          </cell>
          <cell r="I2058" t="str">
            <v>NDYunited- Viên uống mọc tóc Biotin EX 90 viên</v>
          </cell>
          <cell r="J2058" t="str">
            <v>PCS</v>
          </cell>
          <cell r="K2058">
            <v>790000</v>
          </cell>
          <cell r="L2058">
            <v>0</v>
          </cell>
          <cell r="M2058">
            <v>0</v>
          </cell>
          <cell r="N2058">
            <v>0</v>
          </cell>
        </row>
        <row r="2059">
          <cell r="G2059" t="str">
            <v>4901080212214</v>
          </cell>
          <cell r="H2059" t="str">
            <v>4901080212214</v>
          </cell>
          <cell r="I2059" t="str">
            <v>OTSUKA - Thạch Collagen Skin C Vị Việt Quất</v>
          </cell>
          <cell r="J2059" t="str">
            <v>PCS</v>
          </cell>
          <cell r="K2059">
            <v>385000</v>
          </cell>
          <cell r="L2059">
            <v>0</v>
          </cell>
          <cell r="M2059">
            <v>0</v>
          </cell>
          <cell r="N2059">
            <v>0</v>
          </cell>
        </row>
        <row r="2060">
          <cell r="G2060" t="str">
            <v>4560386503053</v>
          </cell>
          <cell r="H2060" t="str">
            <v>4560386503053</v>
          </cell>
          <cell r="I2060" t="str">
            <v>PASODE- Viên Collagen tươi từ vây cá mập&amp;tổ yến30v</v>
          </cell>
          <cell r="J2060" t="str">
            <v>PCS</v>
          </cell>
          <cell r="K2060">
            <v>375000</v>
          </cell>
          <cell r="L2060">
            <v>0</v>
          </cell>
          <cell r="M2060">
            <v>0</v>
          </cell>
          <cell r="N2060">
            <v>0</v>
          </cell>
        </row>
        <row r="2061">
          <cell r="G2061" t="str">
            <v>4580727030154</v>
          </cell>
          <cell r="H2061" t="str">
            <v>4580727030154</v>
          </cell>
          <cell r="I2061" t="str">
            <v>RE PERFECT-Viên uống trẻ hóa da NMN 21600 hộp 60v</v>
          </cell>
          <cell r="J2061" t="str">
            <v>PCS</v>
          </cell>
          <cell r="K2061">
            <v>6200000</v>
          </cell>
          <cell r="L2061">
            <v>0</v>
          </cell>
          <cell r="M2061">
            <v>0</v>
          </cell>
          <cell r="N2061">
            <v>0</v>
          </cell>
        </row>
        <row r="2062">
          <cell r="G2062" t="str">
            <v>4589687931020</v>
          </cell>
          <cell r="H2062" t="str">
            <v>4589687931020</v>
          </cell>
          <cell r="I2062" t="str">
            <v>API- Thức uống Placenta 82x 450000 Classic 500g</v>
          </cell>
          <cell r="J2062" t="str">
            <v>PCS</v>
          </cell>
          <cell r="K2062">
            <v>2400000</v>
          </cell>
          <cell r="L2062">
            <v>8</v>
          </cell>
          <cell r="M2062">
            <v>0</v>
          </cell>
          <cell r="N2062">
            <v>8</v>
          </cell>
        </row>
        <row r="2063">
          <cell r="G2063" t="str">
            <v>4589687934021</v>
          </cell>
          <cell r="H2063" t="str">
            <v>4589687934021</v>
          </cell>
          <cell r="I2063" t="str">
            <v>API- Thức uống 82X Shiharu Placenta 50mlx10 chai</v>
          </cell>
          <cell r="J2063" t="str">
            <v>PCS</v>
          </cell>
          <cell r="K2063">
            <v>760000</v>
          </cell>
          <cell r="L2063">
            <v>0</v>
          </cell>
          <cell r="M2063">
            <v>0</v>
          </cell>
          <cell r="N2063">
            <v>0</v>
          </cell>
        </row>
        <row r="2064">
          <cell r="G2064" t="str">
            <v>4580612460004</v>
          </cell>
          <cell r="H2064" t="str">
            <v>4580612460004</v>
          </cell>
          <cell r="I2064" t="str">
            <v>NUCOS- Nước uống Collagen Spa mịn da 50ml x10chai</v>
          </cell>
          <cell r="J2064" t="str">
            <v>PCS</v>
          </cell>
          <cell r="K2064">
            <v>2150000</v>
          </cell>
          <cell r="L2064">
            <v>37</v>
          </cell>
          <cell r="M2064">
            <v>0</v>
          </cell>
          <cell r="N2064">
            <v>37</v>
          </cell>
        </row>
        <row r="2065">
          <cell r="G2065" t="str">
            <v>4571157256887</v>
          </cell>
          <cell r="H2065" t="str">
            <v>4571157256887</v>
          </cell>
          <cell r="I2065" t="str">
            <v>ORIHIRO - Bột  Collagen nhau thai heo 60000mg</v>
          </cell>
          <cell r="J2065" t="str">
            <v>PCS</v>
          </cell>
          <cell r="K2065">
            <v>615000</v>
          </cell>
          <cell r="L2065">
            <v>10</v>
          </cell>
          <cell r="M2065">
            <v>0</v>
          </cell>
          <cell r="N2065">
            <v>10</v>
          </cell>
        </row>
        <row r="2066">
          <cell r="G2066" t="str">
            <v>4987306015746</v>
          </cell>
          <cell r="H2066" t="str">
            <v>4987306015746</v>
          </cell>
          <cell r="I2066" t="str">
            <v>ALFE- Nước uống collagen Beauty Conc 50mlx10chai</v>
          </cell>
          <cell r="J2066" t="str">
            <v>PCS</v>
          </cell>
          <cell r="K2066">
            <v>584000</v>
          </cell>
          <cell r="L2066">
            <v>28</v>
          </cell>
          <cell r="M2066">
            <v>0</v>
          </cell>
          <cell r="N2066">
            <v>28</v>
          </cell>
        </row>
        <row r="2067">
          <cell r="G2067" t="str">
            <v>4987546900024</v>
          </cell>
          <cell r="H2067" t="str">
            <v>4987546900024</v>
          </cell>
          <cell r="I2067" t="str">
            <v>MELSMON- Nước uống tinh chất nhau thai ngựa</v>
          </cell>
          <cell r="J2067" t="str">
            <v>PCS</v>
          </cell>
          <cell r="K2067">
            <v>2400000</v>
          </cell>
          <cell r="L2067">
            <v>0</v>
          </cell>
          <cell r="M2067">
            <v>0</v>
          </cell>
          <cell r="N2067">
            <v>0</v>
          </cell>
        </row>
        <row r="2068">
          <cell r="G2068" t="str">
            <v>4589687933017</v>
          </cell>
          <cell r="H2068" t="str">
            <v>4589687933017</v>
          </cell>
          <cell r="I2068" t="str">
            <v>API- Thức uống Collagen 82x The Pink 100mlx10 chai</v>
          </cell>
          <cell r="J2068" t="str">
            <v>PCS</v>
          </cell>
          <cell r="K2068">
            <v>690000</v>
          </cell>
          <cell r="L2068">
            <v>9</v>
          </cell>
          <cell r="M2068">
            <v>0</v>
          </cell>
          <cell r="N2068">
            <v>9</v>
          </cell>
        </row>
        <row r="2069">
          <cell r="G2069" t="str">
            <v>8853647002010</v>
          </cell>
          <cell r="H2069" t="str">
            <v>8853647002010</v>
          </cell>
          <cell r="I2069" t="str">
            <v>API- Thực phẩm bổ sung Collagen beauty drink 245ml</v>
          </cell>
          <cell r="J2069" t="str">
            <v>PCS</v>
          </cell>
          <cell r="K2069">
            <v>34000</v>
          </cell>
          <cell r="L2069">
            <v>0</v>
          </cell>
          <cell r="M2069">
            <v>0</v>
          </cell>
          <cell r="N2069">
            <v>0</v>
          </cell>
        </row>
        <row r="2070">
          <cell r="G2070" t="str">
            <v>4976652006751</v>
          </cell>
          <cell r="H2070" t="str">
            <v>4976652006751</v>
          </cell>
          <cell r="I2070" t="str">
            <v>FINE JAPAN- Viên uống FFC Collagen UC II</v>
          </cell>
          <cell r="J2070" t="str">
            <v>PCS</v>
          </cell>
          <cell r="K2070">
            <v>1045000</v>
          </cell>
          <cell r="L2070">
            <v>0</v>
          </cell>
          <cell r="M2070">
            <v>0</v>
          </cell>
          <cell r="N2070">
            <v>0</v>
          </cell>
        </row>
        <row r="2071">
          <cell r="G2071" t="str">
            <v>14987480010503</v>
          </cell>
          <cell r="H2071" t="str">
            <v>14987480010503</v>
          </cell>
          <cell r="I2071" t="str">
            <v xml:space="preserve">JBP- Tế bào gốc nhau thai tươi Laennec2ml x 50ống </v>
          </cell>
          <cell r="J2071" t="str">
            <v>PCS</v>
          </cell>
          <cell r="K2071">
            <v>7200000</v>
          </cell>
          <cell r="L2071">
            <v>1</v>
          </cell>
          <cell r="M2071">
            <v>0</v>
          </cell>
          <cell r="N2071">
            <v>1</v>
          </cell>
        </row>
        <row r="2072">
          <cell r="G2072" t="str">
            <v>4987334770105</v>
          </cell>
          <cell r="H2072" t="str">
            <v>4987334770105</v>
          </cell>
          <cell r="I2072" t="str">
            <v>HONZO- Collagen Hanamai sụn vi cá mập (2gx60 gói)</v>
          </cell>
          <cell r="J2072" t="str">
            <v>PCS</v>
          </cell>
          <cell r="K2072">
            <v>725000</v>
          </cell>
          <cell r="L2072">
            <v>0</v>
          </cell>
          <cell r="M2072">
            <v>0</v>
          </cell>
          <cell r="N2072">
            <v>0</v>
          </cell>
        </row>
        <row r="2073">
          <cell r="G2073" t="str">
            <v>4589687931051</v>
          </cell>
          <cell r="H2073" t="str">
            <v>4589687931051</v>
          </cell>
          <cell r="I2073" t="str">
            <v>API- Thức uống Placenta 82x 450000 Sakura 500g</v>
          </cell>
          <cell r="J2073" t="str">
            <v>PCS</v>
          </cell>
          <cell r="K2073">
            <v>3100000</v>
          </cell>
          <cell r="L2073">
            <v>8</v>
          </cell>
          <cell r="M2073">
            <v>0</v>
          </cell>
          <cell r="N2073">
            <v>8</v>
          </cell>
        </row>
        <row r="2074">
          <cell r="G2074" t="str">
            <v>4570169500902</v>
          </cell>
          <cell r="H2074" t="str">
            <v>4570169500902</v>
          </cell>
          <cell r="I2074" t="str">
            <v>IKIMOTO- TPBVSK Placogen Liquid 30 tuýp</v>
          </cell>
          <cell r="J2074" t="str">
            <v>PCS</v>
          </cell>
          <cell r="K2074">
            <v>2400000</v>
          </cell>
          <cell r="L2074">
            <v>0</v>
          </cell>
          <cell r="M2074">
            <v>0</v>
          </cell>
          <cell r="N2074">
            <v>0</v>
          </cell>
        </row>
        <row r="2075">
          <cell r="G2075" t="str">
            <v>45711157259406</v>
          </cell>
          <cell r="H2075" t="str">
            <v>45711157259406</v>
          </cell>
          <cell r="I2075" t="str">
            <v>ORIHIRO - Viên nhai bổ sung Collagen vị đào</v>
          </cell>
          <cell r="J2075" t="str">
            <v>PCS</v>
          </cell>
          <cell r="K2075">
            <v>240000</v>
          </cell>
          <cell r="L2075">
            <v>0</v>
          </cell>
          <cell r="M2075">
            <v>0</v>
          </cell>
          <cell r="N2075">
            <v>0</v>
          </cell>
        </row>
        <row r="2076">
          <cell r="G2076" t="str">
            <v>4571139244314</v>
          </cell>
          <cell r="H2076" t="str">
            <v>4571139244314</v>
          </cell>
          <cell r="I2076" t="str">
            <v xml:space="preserve">PILLBOX- Viên uống giảm mỡ bụng Onaka ( 60 viên) </v>
          </cell>
          <cell r="J2076" t="str">
            <v>PCS</v>
          </cell>
          <cell r="K2076">
            <v>319000</v>
          </cell>
          <cell r="L2076">
            <v>5</v>
          </cell>
          <cell r="M2076">
            <v>0</v>
          </cell>
          <cell r="N2076">
            <v>5</v>
          </cell>
        </row>
        <row r="2077">
          <cell r="G2077" t="str">
            <v>4971493001880</v>
          </cell>
          <cell r="H2077" t="str">
            <v>4971493001880</v>
          </cell>
          <cell r="I2077" t="str">
            <v>ORIHIRO- Trà giảm mỡ bụng Genpi (3g x 60 gói)</v>
          </cell>
          <cell r="J2077" t="str">
            <v>PCS</v>
          </cell>
          <cell r="K2077">
            <v>220000</v>
          </cell>
          <cell r="L2077">
            <v>8</v>
          </cell>
          <cell r="M2077">
            <v>0</v>
          </cell>
          <cell r="N2077">
            <v>8</v>
          </cell>
        </row>
        <row r="2078">
          <cell r="G2078" t="str">
            <v>4971493001934</v>
          </cell>
          <cell r="H2078" t="str">
            <v>4971493001934</v>
          </cell>
          <cell r="I2078" t="str">
            <v>ORIHIRO- Viên giảm cân ban đêm (6 viên x 60 gói)</v>
          </cell>
          <cell r="J2078" t="str">
            <v>PCS</v>
          </cell>
          <cell r="K2078">
            <v>795000</v>
          </cell>
          <cell r="L2078">
            <v>9</v>
          </cell>
          <cell r="M2078">
            <v>-1</v>
          </cell>
          <cell r="N2078">
            <v>8</v>
          </cell>
        </row>
        <row r="2079">
          <cell r="G2079" t="str">
            <v>4589622171399</v>
          </cell>
          <cell r="H2079" t="str">
            <v>4589622171399</v>
          </cell>
          <cell r="I2079" t="str">
            <v>NDYunited- Viên giảm cân thải độc DrDetoxi 4D 150v</v>
          </cell>
          <cell r="J2079" t="str">
            <v>PCS</v>
          </cell>
          <cell r="K2079">
            <v>950000</v>
          </cell>
          <cell r="L2079">
            <v>0</v>
          </cell>
          <cell r="M2079">
            <v>0</v>
          </cell>
          <cell r="N2079">
            <v>0</v>
          </cell>
        </row>
        <row r="2080">
          <cell r="G2080" t="str">
            <v>4987072034835</v>
          </cell>
          <cell r="H2080" t="str">
            <v>4987072034835</v>
          </cell>
          <cell r="I2080" t="str">
            <v>KOBAYASHI-Viên uông tiêu mỡ toàn thân 70 viên</v>
          </cell>
          <cell r="J2080" t="str">
            <v>PCS</v>
          </cell>
          <cell r="K2080">
            <v>375000</v>
          </cell>
          <cell r="L2080">
            <v>0</v>
          </cell>
          <cell r="M2080">
            <v>0</v>
          </cell>
          <cell r="N2080">
            <v>0</v>
          </cell>
        </row>
        <row r="2081">
          <cell r="G2081" t="str">
            <v>4582557590235</v>
          </cell>
          <cell r="H2081" t="str">
            <v>4582557590235</v>
          </cell>
          <cell r="I2081" t="str">
            <v>IKIMOTO- Thực phẩm BVSK Slimmer Lady 120 viên</v>
          </cell>
          <cell r="J2081" t="str">
            <v>PCS</v>
          </cell>
          <cell r="K2081">
            <v>650000</v>
          </cell>
          <cell r="L2081">
            <v>51</v>
          </cell>
          <cell r="M2081">
            <v>0</v>
          </cell>
          <cell r="N2081">
            <v>51</v>
          </cell>
        </row>
        <row r="2082">
          <cell r="G2082" t="str">
            <v>4987072056431</v>
          </cell>
          <cell r="H2082" t="str">
            <v>4987072056431</v>
          </cell>
          <cell r="I2082" t="str">
            <v>KOBAYASHI- Viên uống giảm mỡ bụng NaishitoruG 84 v</v>
          </cell>
          <cell r="J2082" t="str">
            <v>PCS</v>
          </cell>
          <cell r="K2082">
            <v>395000</v>
          </cell>
          <cell r="L2082">
            <v>0</v>
          </cell>
          <cell r="M2082">
            <v>0</v>
          </cell>
          <cell r="N2082">
            <v>0</v>
          </cell>
        </row>
        <row r="2083">
          <cell r="G2083" t="str">
            <v>4945904011133</v>
          </cell>
          <cell r="H2083" t="str">
            <v>4945904011133</v>
          </cell>
          <cell r="I2083" t="str">
            <v>MinamiHealthyFoods- Viên giảm cân 12kg (75 gói)</v>
          </cell>
          <cell r="J2083" t="str">
            <v>PCS</v>
          </cell>
          <cell r="K2083">
            <v>730000</v>
          </cell>
          <cell r="L2083">
            <v>0</v>
          </cell>
          <cell r="M2083">
            <v>0</v>
          </cell>
          <cell r="N2083">
            <v>0</v>
          </cell>
        </row>
        <row r="2084">
          <cell r="G2084" t="str">
            <v>4511413401569</v>
          </cell>
          <cell r="H2084" t="str">
            <v>4511413401569</v>
          </cell>
          <cell r="I2084" t="str">
            <v>DHC- Viên uống Melilot hỗ trợ thon chân 40 viên</v>
          </cell>
          <cell r="J2084" t="str">
            <v>PCS</v>
          </cell>
          <cell r="K2084">
            <v>195000</v>
          </cell>
          <cell r="L2084">
            <v>0</v>
          </cell>
          <cell r="M2084">
            <v>0</v>
          </cell>
          <cell r="N2084">
            <v>0</v>
          </cell>
        </row>
        <row r="2085">
          <cell r="G2085" t="str">
            <v>4987035541219</v>
          </cell>
          <cell r="H2085" t="str">
            <v>4987035541219</v>
          </cell>
          <cell r="I2085" t="str">
            <v>OTSUKA-Bột hỗ trợ giảm hấp thu đường chất béo 180g</v>
          </cell>
          <cell r="J2085" t="str">
            <v>PCS</v>
          </cell>
          <cell r="K2085">
            <v>565000</v>
          </cell>
          <cell r="L2085">
            <v>0</v>
          </cell>
          <cell r="M2085">
            <v>0</v>
          </cell>
          <cell r="N2085">
            <v>0</v>
          </cell>
        </row>
        <row r="2086">
          <cell r="G2086" t="str">
            <v>14987045670715</v>
          </cell>
          <cell r="H2086" t="str">
            <v>14987045670715</v>
          </cell>
          <cell r="I2086" t="str">
            <v>KRACIE- Viên uống tiêu mỡ thảo dược (Hộp 378 viên)</v>
          </cell>
          <cell r="J2086" t="str">
            <v>PCS</v>
          </cell>
          <cell r="K2086">
            <v>580000</v>
          </cell>
          <cell r="L2086">
            <v>0</v>
          </cell>
          <cell r="M2086">
            <v>0</v>
          </cell>
          <cell r="N2086">
            <v>0</v>
          </cell>
        </row>
        <row r="2087">
          <cell r="G2087" t="str">
            <v>4971493106127</v>
          </cell>
          <cell r="H2087" t="str">
            <v>4971493106127</v>
          </cell>
          <cell r="I2087" t="str">
            <v>ORIHIRO- Viên uống tỏi đen 180 viên</v>
          </cell>
          <cell r="J2087" t="str">
            <v>PCS</v>
          </cell>
          <cell r="K2087">
            <v>400000</v>
          </cell>
          <cell r="L2087">
            <v>0</v>
          </cell>
          <cell r="M2087">
            <v>0</v>
          </cell>
          <cell r="N2087">
            <v>0</v>
          </cell>
        </row>
        <row r="2088">
          <cell r="G2088" t="str">
            <v>4971493105007</v>
          </cell>
          <cell r="H2088" t="str">
            <v>4971493105007</v>
          </cell>
          <cell r="I2088" t="str">
            <v>ORIHIRO- Viên giấm đen giảm cân 216 viên</v>
          </cell>
          <cell r="J2088" t="str">
            <v>PCS</v>
          </cell>
          <cell r="K2088">
            <v>250000</v>
          </cell>
          <cell r="L2088">
            <v>2</v>
          </cell>
          <cell r="M2088">
            <v>0</v>
          </cell>
          <cell r="N2088">
            <v>2</v>
          </cell>
        </row>
        <row r="2089">
          <cell r="G2089" t="str">
            <v>4589505171249</v>
          </cell>
          <cell r="H2089" t="str">
            <v>4589505171249</v>
          </cell>
          <cell r="I2089" t="str">
            <v>PRESSKAWA- Gel tan mỡ bụng Onaka Hot Gel 300g</v>
          </cell>
          <cell r="J2089" t="str">
            <v>PCS</v>
          </cell>
          <cell r="K2089">
            <v>650000</v>
          </cell>
          <cell r="L2089">
            <v>0</v>
          </cell>
          <cell r="M2089">
            <v>0</v>
          </cell>
          <cell r="N2089">
            <v>0</v>
          </cell>
        </row>
        <row r="2090">
          <cell r="G2090" t="str">
            <v>4987072056417</v>
          </cell>
          <cell r="H2090" t="str">
            <v>4987072056417</v>
          </cell>
          <cell r="I2090" t="str">
            <v>KOBAYASHI -Viên uống giảm mỡ bụng 28000 (315v)</v>
          </cell>
          <cell r="J2090" t="str">
            <v>PCS</v>
          </cell>
          <cell r="K2090">
            <v>1250000</v>
          </cell>
          <cell r="L2090">
            <v>0</v>
          </cell>
          <cell r="M2090">
            <v>0</v>
          </cell>
          <cell r="N2090">
            <v>0</v>
          </cell>
        </row>
        <row r="2091">
          <cell r="G2091" t="str">
            <v>4595643954026</v>
          </cell>
          <cell r="H2091" t="str">
            <v>4595643954026</v>
          </cell>
          <cell r="I2091" t="str">
            <v>NDYunited- Viên giảm cân thải độc DrDetoxi 4D 150v</v>
          </cell>
          <cell r="J2091" t="str">
            <v>PCS</v>
          </cell>
          <cell r="K2091">
            <v>950000</v>
          </cell>
          <cell r="L2091">
            <v>0</v>
          </cell>
          <cell r="M2091">
            <v>0</v>
          </cell>
          <cell r="N2091">
            <v>0</v>
          </cell>
        </row>
        <row r="2092">
          <cell r="G2092" t="str">
            <v>4595643954088</v>
          </cell>
          <cell r="H2092" t="str">
            <v>4595643954088</v>
          </cell>
          <cell r="I2092" t="str">
            <v>NDY- Viên nội tiết tố nữ Feme Mati 30v (Mẫu 2023)</v>
          </cell>
          <cell r="J2092" t="str">
            <v>PCS</v>
          </cell>
          <cell r="K2092">
            <v>390000</v>
          </cell>
          <cell r="L2092">
            <v>0</v>
          </cell>
          <cell r="M2092">
            <v>0</v>
          </cell>
          <cell r="N2092">
            <v>0</v>
          </cell>
        </row>
        <row r="2093">
          <cell r="G2093" t="str">
            <v>4987792702267</v>
          </cell>
          <cell r="H2093" t="str">
            <v>4987792702267</v>
          </cell>
          <cell r="I2093" t="str">
            <v xml:space="preserve">SATO- Tinh chất mọc tóc Arovics solution 5% 30ml </v>
          </cell>
          <cell r="J2093" t="str">
            <v>PCS</v>
          </cell>
          <cell r="K2093">
            <v>220000</v>
          </cell>
          <cell r="L2093">
            <v>0</v>
          </cell>
          <cell r="M2093">
            <v>0</v>
          </cell>
          <cell r="N2093">
            <v>0</v>
          </cell>
        </row>
        <row r="2094">
          <cell r="G2094" t="str">
            <v>4582557590259</v>
          </cell>
          <cell r="H2094" t="str">
            <v>4582557590259</v>
          </cell>
          <cell r="I2094" t="str">
            <v>IKIMOTO- TPBVSK nội tiết tố Femina Vital 90 viên</v>
          </cell>
          <cell r="J2094" t="str">
            <v>PCS</v>
          </cell>
          <cell r="K2094">
            <v>650000</v>
          </cell>
          <cell r="L2094">
            <v>12</v>
          </cell>
          <cell r="M2094">
            <v>0</v>
          </cell>
          <cell r="N2094">
            <v>12</v>
          </cell>
        </row>
        <row r="2095">
          <cell r="G2095" t="str">
            <v>4589622171139</v>
          </cell>
          <cell r="H2095" t="str">
            <v>4589622171139</v>
          </cell>
          <cell r="I2095" t="str">
            <v>B-UP MIRACLE- Viên uống tăng vòng 1, vòng 3 (60v)</v>
          </cell>
          <cell r="J2095" t="str">
            <v>PCS</v>
          </cell>
          <cell r="K2095">
            <v>950000</v>
          </cell>
          <cell r="L2095">
            <v>0</v>
          </cell>
          <cell r="M2095">
            <v>0</v>
          </cell>
          <cell r="N2095">
            <v>0</v>
          </cell>
        </row>
        <row r="2096">
          <cell r="G2096" t="str">
            <v>4573599110017</v>
          </cell>
          <cell r="H2096" t="str">
            <v>4573599110017</v>
          </cell>
          <cell r="I2096" t="str">
            <v>IKIMOTO- TPBVSK hỗ trợ mọc tóc Kaminobi 60 viên</v>
          </cell>
          <cell r="J2096" t="str">
            <v>PCS</v>
          </cell>
          <cell r="K2096">
            <v>650000</v>
          </cell>
          <cell r="L2096">
            <v>12</v>
          </cell>
          <cell r="M2096">
            <v>0</v>
          </cell>
          <cell r="N2096">
            <v>12</v>
          </cell>
        </row>
        <row r="2097">
          <cell r="G2097" t="str">
            <v>4987224702605</v>
          </cell>
          <cell r="H2097" t="str">
            <v>4987224702605</v>
          </cell>
          <cell r="I2097" t="str">
            <v>MOCHIDA- Viên đặt âm đạo Estriel Vaginal 0.5mg 10v</v>
          </cell>
          <cell r="J2097" t="str">
            <v>PCS</v>
          </cell>
          <cell r="K2097">
            <v>145000</v>
          </cell>
          <cell r="L2097">
            <v>0</v>
          </cell>
          <cell r="M2097">
            <v>0</v>
          </cell>
          <cell r="N2097">
            <v>0</v>
          </cell>
        </row>
        <row r="2098">
          <cell r="G2098" t="str">
            <v>4595643954101</v>
          </cell>
          <cell r="H2098" t="str">
            <v>4595643954101</v>
          </cell>
          <cell r="I2098" t="str">
            <v>SAKAE-NƯỚC UỐNG TĂNG NỘI TIẾT TỐ INNERSUPPLE 28PCS</v>
          </cell>
          <cell r="J2098" t="str">
            <v>PCS</v>
          </cell>
          <cell r="K2098">
            <v>1030000</v>
          </cell>
          <cell r="L2098">
            <v>0</v>
          </cell>
          <cell r="M2098">
            <v>0</v>
          </cell>
          <cell r="N2098">
            <v>0</v>
          </cell>
        </row>
        <row r="2099">
          <cell r="G2099" t="str">
            <v>4582557590143</v>
          </cell>
          <cell r="H2099" t="str">
            <v>4582557590143</v>
          </cell>
          <cell r="I2099" t="str">
            <v>FUJINA- Viên uống nội tiết tố Misaki lọ 60v</v>
          </cell>
          <cell r="J2099" t="str">
            <v>PCS</v>
          </cell>
          <cell r="K2099">
            <v>1080000</v>
          </cell>
          <cell r="L2099">
            <v>0</v>
          </cell>
          <cell r="M2099">
            <v>0</v>
          </cell>
          <cell r="N2099">
            <v>0</v>
          </cell>
        </row>
        <row r="2100">
          <cell r="G2100" t="str">
            <v>4987072039359</v>
          </cell>
          <cell r="H2100" t="str">
            <v>4987072039359</v>
          </cell>
          <cell r="I2100" t="str">
            <v>KOBAYASHI- Viên uống điều hòa kinh nguyệt 360 viên</v>
          </cell>
          <cell r="J2100" t="str">
            <v>PCS</v>
          </cell>
          <cell r="K2100">
            <v>850000</v>
          </cell>
          <cell r="L2100">
            <v>0</v>
          </cell>
          <cell r="M2100">
            <v>0</v>
          </cell>
          <cell r="N2100">
            <v>0</v>
          </cell>
        </row>
        <row r="2101">
          <cell r="G2101" t="str">
            <v>9300807310298</v>
          </cell>
          <cell r="H2101" t="str">
            <v>9300807310298</v>
          </cell>
          <cell r="I2101" t="str">
            <v>BLACKMORES - Viên uống hỗ trợ cân bằng nội tiết tố</v>
          </cell>
          <cell r="J2101" t="str">
            <v>PCS</v>
          </cell>
          <cell r="K2101">
            <v>1150000</v>
          </cell>
          <cell r="L2101">
            <v>11</v>
          </cell>
          <cell r="M2101">
            <v>0</v>
          </cell>
          <cell r="N2101">
            <v>11</v>
          </cell>
        </row>
        <row r="2102">
          <cell r="G2102" t="str">
            <v>4987072070628</v>
          </cell>
          <cell r="H2102" t="str">
            <v>4987072070628</v>
          </cell>
          <cell r="I2102" t="str">
            <v>KOBAYASHI- Viên uống hỗ trợ tiền mãn kinh 840 viên</v>
          </cell>
          <cell r="J2102" t="str">
            <v>PCS</v>
          </cell>
          <cell r="K2102">
            <v>880000</v>
          </cell>
          <cell r="L2102">
            <v>1</v>
          </cell>
          <cell r="M2102">
            <v>0</v>
          </cell>
          <cell r="N2102">
            <v>1</v>
          </cell>
        </row>
        <row r="2103">
          <cell r="G2103" t="str">
            <v>4589622170897</v>
          </cell>
          <cell r="H2103" t="str">
            <v>4589622170897</v>
          </cell>
          <cell r="I2103" t="str">
            <v>SAKAE-Nước uống tăng nội tiết tố InnerSupple 28pcs</v>
          </cell>
          <cell r="J2103" t="str">
            <v>PCS</v>
          </cell>
          <cell r="K2103">
            <v>1030000</v>
          </cell>
          <cell r="L2103">
            <v>0</v>
          </cell>
          <cell r="M2103">
            <v>0</v>
          </cell>
          <cell r="N2103">
            <v>0</v>
          </cell>
        </row>
        <row r="2104">
          <cell r="G2104" t="str">
            <v>4901872046928</v>
          </cell>
          <cell r="H2104" t="str">
            <v>4901872046928</v>
          </cell>
          <cell r="I2104" t="str">
            <v xml:space="preserve">SHISEIDO- Viên uống trắng da Pure White 240 viên </v>
          </cell>
          <cell r="J2104" t="str">
            <v>PCS</v>
          </cell>
          <cell r="K2104">
            <v>900000</v>
          </cell>
          <cell r="L2104">
            <v>0</v>
          </cell>
          <cell r="M2104">
            <v>0</v>
          </cell>
          <cell r="N2104">
            <v>0</v>
          </cell>
        </row>
        <row r="2105">
          <cell r="G2105" t="str">
            <v>4987107614575</v>
          </cell>
          <cell r="H2105" t="str">
            <v>4987107614575</v>
          </cell>
          <cell r="I2105" t="str">
            <v>TRANSINO- Viên uống cải thiện nám 240 viên</v>
          </cell>
          <cell r="J2105" t="str">
            <v>PCS</v>
          </cell>
          <cell r="K2105">
            <v>1750000</v>
          </cell>
          <cell r="L2105">
            <v>0</v>
          </cell>
          <cell r="M2105">
            <v>0</v>
          </cell>
          <cell r="N2105">
            <v>0</v>
          </cell>
        </row>
        <row r="2106">
          <cell r="G2106" t="str">
            <v>4595643954071</v>
          </cell>
          <cell r="H2106" t="str">
            <v>4595643954071</v>
          </cell>
          <cell r="I2106" t="str">
            <v>HAYARI- VIÊN UỐNG CHỐNG NẮNG UV PLUS+ 45 VIÊN</v>
          </cell>
          <cell r="J2106" t="str">
            <v>PCS</v>
          </cell>
          <cell r="K2106">
            <v>375000</v>
          </cell>
          <cell r="L2106">
            <v>0</v>
          </cell>
          <cell r="M2106">
            <v>0</v>
          </cell>
          <cell r="N2106">
            <v>0</v>
          </cell>
        </row>
        <row r="2107">
          <cell r="G2107" t="str">
            <v>1112072101000</v>
          </cell>
          <cell r="H2107" t="str">
            <v>1112072101000</v>
          </cell>
          <cell r="I2107" t="str">
            <v>HISAMITSU- Viên uống điều trị mụn Hythiol80 (100v)</v>
          </cell>
          <cell r="J2107" t="str">
            <v>PCS</v>
          </cell>
          <cell r="K2107">
            <v>295000</v>
          </cell>
          <cell r="L2107">
            <v>0</v>
          </cell>
          <cell r="M2107">
            <v>0</v>
          </cell>
          <cell r="N2107">
            <v>0</v>
          </cell>
        </row>
        <row r="2108">
          <cell r="G2108" t="str">
            <v>14987476112518</v>
          </cell>
          <cell r="H2108" t="str">
            <v>14987476112518</v>
          </cell>
          <cell r="I2108" t="str">
            <v>YOSHINDO- Viên uống trị nám Transamin</v>
          </cell>
          <cell r="J2108" t="str">
            <v>PCS</v>
          </cell>
          <cell r="K2108">
            <v>790000</v>
          </cell>
          <cell r="L2108">
            <v>0</v>
          </cell>
          <cell r="M2108">
            <v>0</v>
          </cell>
          <cell r="N2108">
            <v>0</v>
          </cell>
        </row>
        <row r="2109">
          <cell r="G2109" t="str">
            <v>4570061520053</v>
          </cell>
          <cell r="H2109" t="str">
            <v>4570061520053</v>
          </cell>
          <cell r="I2109" t="str">
            <v>JANAMI- Viên uống trắng da Bihaku Premium 30 viên</v>
          </cell>
          <cell r="J2109" t="str">
            <v>PCS</v>
          </cell>
          <cell r="K2109">
            <v>895000</v>
          </cell>
          <cell r="L2109">
            <v>0</v>
          </cell>
          <cell r="M2109">
            <v>0</v>
          </cell>
          <cell r="N2109">
            <v>0</v>
          </cell>
        </row>
        <row r="2110">
          <cell r="G2110" t="str">
            <v>4580612460066</v>
          </cell>
          <cell r="H2110" t="str">
            <v>4580612460066</v>
          </cell>
          <cell r="I2110" t="str">
            <v>NUCOS - Viên uống trắng da mờ thâm nám</v>
          </cell>
          <cell r="J2110" t="str">
            <v>PCS</v>
          </cell>
          <cell r="K2110">
            <v>595000</v>
          </cell>
          <cell r="L2110">
            <v>12</v>
          </cell>
          <cell r="M2110">
            <v>-1</v>
          </cell>
          <cell r="N2110">
            <v>11</v>
          </cell>
        </row>
        <row r="2111">
          <cell r="G2111" t="str">
            <v>4595317463120</v>
          </cell>
          <cell r="H2111" t="str">
            <v>4595317463120</v>
          </cell>
          <cell r="I2111" t="str">
            <v>EIKENBI-Nước uống trắng da NMN 18 (10 chai x 30ml)</v>
          </cell>
          <cell r="J2111" t="str">
            <v>PCS</v>
          </cell>
          <cell r="K2111">
            <v>1059000</v>
          </cell>
          <cell r="L2111">
            <v>0</v>
          </cell>
          <cell r="M2111">
            <v>0</v>
          </cell>
          <cell r="N2111">
            <v>0</v>
          </cell>
        </row>
        <row r="2112">
          <cell r="G2112" t="str">
            <v>4976652012073</v>
          </cell>
          <cell r="H2112" t="str">
            <v>4976652012073</v>
          </cell>
          <cell r="I2112" t="str">
            <v>FINE-Viên uống chống nắng 30 ngày (30v)</v>
          </cell>
          <cell r="J2112" t="str">
            <v>PCS</v>
          </cell>
          <cell r="K2112">
            <v>285000</v>
          </cell>
          <cell r="L2112">
            <v>20</v>
          </cell>
          <cell r="M2112">
            <v>-1</v>
          </cell>
          <cell r="N2112">
            <v>19</v>
          </cell>
        </row>
        <row r="2113">
          <cell r="G2113" t="str">
            <v>4987107619792</v>
          </cell>
          <cell r="H2113" t="str">
            <v>4987107619792</v>
          </cell>
          <cell r="I2113" t="str">
            <v>TRANSINO-Viên uống cải thiện nám WhiteC Clear120v</v>
          </cell>
          <cell r="J2113" t="str">
            <v>PCS</v>
          </cell>
          <cell r="K2113">
            <v>550000</v>
          </cell>
          <cell r="L2113">
            <v>0</v>
          </cell>
          <cell r="M2113">
            <v>0</v>
          </cell>
          <cell r="N2113">
            <v>0</v>
          </cell>
        </row>
        <row r="2114">
          <cell r="G2114" t="str">
            <v>4987107637413</v>
          </cell>
          <cell r="H2114" t="str">
            <v>4987107637413</v>
          </cell>
          <cell r="I2114" t="str">
            <v>TRANSINO- Viên uống cải thiện nám EX 240 viên</v>
          </cell>
          <cell r="J2114" t="str">
            <v>PCS</v>
          </cell>
          <cell r="K2114">
            <v>1850000</v>
          </cell>
          <cell r="L2114">
            <v>6</v>
          </cell>
          <cell r="M2114">
            <v>0</v>
          </cell>
          <cell r="N2114">
            <v>6</v>
          </cell>
        </row>
        <row r="2115">
          <cell r="G2115" t="str">
            <v>4545593011362</v>
          </cell>
          <cell r="H2115" t="str">
            <v>4545593011362</v>
          </cell>
          <cell r="I2115" t="str">
            <v>NUCOS-Nước uống SuperWhite chống nắng 50ml x10chai</v>
          </cell>
          <cell r="J2115" t="str">
            <v>PCS</v>
          </cell>
          <cell r="K2115">
            <v>1350000</v>
          </cell>
          <cell r="L2115">
            <v>36</v>
          </cell>
          <cell r="M2115">
            <v>0</v>
          </cell>
          <cell r="N2115">
            <v>36</v>
          </cell>
        </row>
        <row r="2116">
          <cell r="G2116" t="str">
            <v>4971493107230</v>
          </cell>
          <cell r="H2116" t="str">
            <v>4971493107230</v>
          </cell>
          <cell r="I2116" t="str">
            <v>ORIHIRO- Viên trắng da Natural White (300 viên)</v>
          </cell>
          <cell r="J2116" t="str">
            <v>PCS</v>
          </cell>
          <cell r="K2116">
            <v>600000</v>
          </cell>
          <cell r="L2116">
            <v>0</v>
          </cell>
          <cell r="M2116">
            <v>0</v>
          </cell>
          <cell r="N2116">
            <v>0</v>
          </cell>
        </row>
        <row r="2117">
          <cell r="G2117" t="str">
            <v>4570061520039</v>
          </cell>
          <cell r="H2117" t="str">
            <v>4570061520039</v>
          </cell>
          <cell r="I2117" t="str">
            <v>JANAMI- Viên uống chống nắng &amp; giảm sạm nám 30 viê</v>
          </cell>
          <cell r="J2117" t="str">
            <v>PCS</v>
          </cell>
          <cell r="K2117">
            <v>1390000</v>
          </cell>
          <cell r="L2117">
            <v>7</v>
          </cell>
          <cell r="M2117">
            <v>0</v>
          </cell>
          <cell r="N2117">
            <v>7</v>
          </cell>
        </row>
        <row r="2118">
          <cell r="G2118" t="str">
            <v>4582557590112</v>
          </cell>
          <cell r="H2118" t="str">
            <v>4582557590112</v>
          </cell>
          <cell r="I2118" t="str">
            <v>FUJINA- Viên uống trắng da Yukiwa lọ 60v</v>
          </cell>
          <cell r="J2118" t="str">
            <v>PCS</v>
          </cell>
          <cell r="K2118">
            <v>1180000</v>
          </cell>
          <cell r="L2118">
            <v>0</v>
          </cell>
          <cell r="M2118">
            <v>0</v>
          </cell>
          <cell r="N2118">
            <v>0</v>
          </cell>
        </row>
        <row r="2119">
          <cell r="G2119" t="str">
            <v>4901872047208</v>
          </cell>
          <cell r="H2119" t="str">
            <v>4901872047208</v>
          </cell>
          <cell r="I2119" t="str">
            <v>SHISEIDO- Nước uống trắng da Pure White 50mlx10 lọ</v>
          </cell>
          <cell r="J2119" t="str">
            <v>PCS</v>
          </cell>
          <cell r="K2119">
            <v>650000</v>
          </cell>
          <cell r="L2119">
            <v>0</v>
          </cell>
          <cell r="M2119">
            <v>0</v>
          </cell>
          <cell r="N2119">
            <v>0</v>
          </cell>
        </row>
        <row r="2120">
          <cell r="G2120" t="str">
            <v>4511413404874</v>
          </cell>
          <cell r="H2120" t="str">
            <v>4511413404874</v>
          </cell>
          <cell r="I2120" t="str">
            <v>DHC- Viên uống hỗ trợ trắng da Hatomugi 20v</v>
          </cell>
          <cell r="J2120" t="str">
            <v>PCS</v>
          </cell>
          <cell r="K2120">
            <v>130000</v>
          </cell>
          <cell r="L2120">
            <v>0</v>
          </cell>
          <cell r="M2120">
            <v>0</v>
          </cell>
          <cell r="N2120">
            <v>0</v>
          </cell>
        </row>
        <row r="2121">
          <cell r="G2121" t="str">
            <v>4511413608944</v>
          </cell>
          <cell r="H2121" t="str">
            <v>4511413608944</v>
          </cell>
          <cell r="I2121" t="str">
            <v>DHC- Viên uống hỗ trợ trắng da Hatomugi 30 viên</v>
          </cell>
          <cell r="J2121" t="str">
            <v>PCS</v>
          </cell>
          <cell r="K2121">
            <v>270000</v>
          </cell>
          <cell r="L2121">
            <v>17</v>
          </cell>
          <cell r="M2121">
            <v>0</v>
          </cell>
          <cell r="N2121">
            <v>17</v>
          </cell>
        </row>
        <row r="2122">
          <cell r="G2122" t="str">
            <v>4987107624055</v>
          </cell>
          <cell r="H2122" t="str">
            <v>4987107624055</v>
          </cell>
          <cell r="I2122" t="str">
            <v>DAIICHI SANKYO- Viên uống trắng da White EX 270v</v>
          </cell>
          <cell r="J2122" t="str">
            <v>PCS</v>
          </cell>
          <cell r="K2122">
            <v>580000</v>
          </cell>
          <cell r="L2122">
            <v>0</v>
          </cell>
          <cell r="M2122">
            <v>0</v>
          </cell>
          <cell r="N2122">
            <v>0</v>
          </cell>
        </row>
        <row r="2123">
          <cell r="G2123" t="str">
            <v>4524326202246</v>
          </cell>
          <cell r="H2123" t="str">
            <v>4524326202246</v>
          </cell>
          <cell r="I2123" t="str">
            <v>YUUKI- Viên uống nhân sâm Korai 120 viên</v>
          </cell>
          <cell r="J2123" t="str">
            <v>PCS</v>
          </cell>
          <cell r="K2123">
            <v>550000</v>
          </cell>
          <cell r="L2123">
            <v>0</v>
          </cell>
          <cell r="M2123">
            <v>0</v>
          </cell>
          <cell r="N2123">
            <v>0</v>
          </cell>
        </row>
        <row r="2124">
          <cell r="G2124" t="str">
            <v>14987155121084</v>
          </cell>
          <cell r="H2124" t="str">
            <v>14987155121084</v>
          </cell>
          <cell r="I2124" t="str">
            <v>TOWA YAKUHIN-Viên uống tan sỏi mật Urdoc100mg 100v</v>
          </cell>
          <cell r="J2124" t="str">
            <v>PCS</v>
          </cell>
          <cell r="K2124">
            <v>550000</v>
          </cell>
          <cell r="L2124">
            <v>0</v>
          </cell>
          <cell r="M2124">
            <v>0</v>
          </cell>
          <cell r="N2124">
            <v>0</v>
          </cell>
        </row>
        <row r="2125">
          <cell r="G2125" t="str">
            <v>4580525722008</v>
          </cell>
          <cell r="H2125" t="str">
            <v>4580525722008</v>
          </cell>
          <cell r="I2125" t="str">
            <v>RIBETO- Thực phẩm bảo vệ sức khỏe Hepaclean</v>
          </cell>
          <cell r="J2125" t="str">
            <v>PCS</v>
          </cell>
          <cell r="K2125">
            <v>690000</v>
          </cell>
          <cell r="L2125">
            <v>1</v>
          </cell>
          <cell r="M2125">
            <v>0</v>
          </cell>
          <cell r="N2125">
            <v>1</v>
          </cell>
        </row>
        <row r="2126">
          <cell r="G2126" t="str">
            <v>4970458112142</v>
          </cell>
          <cell r="H2126" t="str">
            <v>4970458112142</v>
          </cell>
          <cell r="I2126" t="str">
            <v>MARUMAN- Nước uống tinh chất nghệ 100ml x 6 chai</v>
          </cell>
          <cell r="J2126" t="str">
            <v>PCS</v>
          </cell>
          <cell r="K2126">
            <v>299000</v>
          </cell>
          <cell r="L2126">
            <v>27</v>
          </cell>
          <cell r="M2126">
            <v>-2</v>
          </cell>
          <cell r="N2126">
            <v>25</v>
          </cell>
        </row>
        <row r="2127">
          <cell r="G2127" t="str">
            <v>4595120079228</v>
          </cell>
          <cell r="H2127" t="str">
            <v>4595120079228</v>
          </cell>
          <cell r="I2127" t="str">
            <v>FUJINA-Viên uống bổ gan KanProX 60 viên</v>
          </cell>
          <cell r="J2127" t="str">
            <v>PCS</v>
          </cell>
          <cell r="K2127">
            <v>780000</v>
          </cell>
          <cell r="L2127">
            <v>13</v>
          </cell>
          <cell r="M2127">
            <v>0</v>
          </cell>
          <cell r="N2127">
            <v>13</v>
          </cell>
        </row>
        <row r="2128">
          <cell r="G2128" t="str">
            <v>14987045670791</v>
          </cell>
          <cell r="H2128" t="str">
            <v>14987045670791</v>
          </cell>
          <cell r="I2128" t="str">
            <v>Kracie- Viên uống bổ thận Hachimijiogan 252 viên</v>
          </cell>
          <cell r="J2128" t="str">
            <v>PCS</v>
          </cell>
          <cell r="K2128">
            <v>780000</v>
          </cell>
          <cell r="L2128">
            <v>5</v>
          </cell>
          <cell r="M2128">
            <v>0</v>
          </cell>
          <cell r="N2128">
            <v>5</v>
          </cell>
        </row>
        <row r="2129">
          <cell r="G2129" t="str">
            <v>4571246761230</v>
          </cell>
          <cell r="H2129" t="str">
            <v>4571246761230</v>
          </cell>
          <cell r="I2129" t="str">
            <v>NICHIEI- Tinh chất chiết xuất gan NANO EX 330 viên</v>
          </cell>
          <cell r="J2129" t="str">
            <v>PCS</v>
          </cell>
          <cell r="K2129">
            <v>3890000</v>
          </cell>
          <cell r="L2129">
            <v>5</v>
          </cell>
          <cell r="M2129">
            <v>0</v>
          </cell>
          <cell r="N2129">
            <v>5</v>
          </cell>
        </row>
        <row r="2130">
          <cell r="G2130" t="str">
            <v>4987103049111</v>
          </cell>
          <cell r="H2130" t="str">
            <v>4987103049111</v>
          </cell>
          <cell r="I2130" t="str">
            <v xml:space="preserve">ZERIA- Viên uống bổ gan Hepalyse Plus II (180v) </v>
          </cell>
          <cell r="J2130" t="str">
            <v>PCS</v>
          </cell>
          <cell r="K2130">
            <v>1380000</v>
          </cell>
          <cell r="L2130">
            <v>14</v>
          </cell>
          <cell r="M2130">
            <v>0</v>
          </cell>
          <cell r="N2130">
            <v>14</v>
          </cell>
        </row>
        <row r="2131">
          <cell r="G2131" t="str">
            <v>4573533692227</v>
          </cell>
          <cell r="H2131" t="str">
            <v>4573533692227</v>
          </cell>
          <cell r="I2131" t="str">
            <v>PILLBOX- Giải rượu Kanpai Ukon Gold bổ sung V.B 5v</v>
          </cell>
          <cell r="J2131" t="str">
            <v>PCS</v>
          </cell>
          <cell r="K2131">
            <v>145000</v>
          </cell>
          <cell r="L2131">
            <v>0</v>
          </cell>
          <cell r="M2131">
            <v>0</v>
          </cell>
          <cell r="N2131">
            <v>0</v>
          </cell>
        </row>
        <row r="2132">
          <cell r="G2132" t="str">
            <v>93559041</v>
          </cell>
          <cell r="H2132" t="str">
            <v>93559041</v>
          </cell>
          <cell r="I2132" t="str">
            <v xml:space="preserve">BLACKMORES - Viên uống hỗ trợ phục hồi tế bào gan </v>
          </cell>
          <cell r="J2132" t="str">
            <v>PCS</v>
          </cell>
          <cell r="K2132">
            <v>541000</v>
          </cell>
          <cell r="L2132">
            <v>1</v>
          </cell>
          <cell r="M2132">
            <v>0</v>
          </cell>
          <cell r="N2132">
            <v>1</v>
          </cell>
        </row>
        <row r="2133">
          <cell r="G2133" t="str">
            <v>4954007017249</v>
          </cell>
          <cell r="H2133" t="str">
            <v>4954007017249</v>
          </cell>
          <cell r="I2133" t="str">
            <v>MEIJI PHARMA- Viên uống nghệ hỗ trợ chức năng gan</v>
          </cell>
          <cell r="J2133" t="str">
            <v>PCS</v>
          </cell>
          <cell r="K2133">
            <v>500000</v>
          </cell>
          <cell r="L2133">
            <v>0</v>
          </cell>
          <cell r="M2133">
            <v>0</v>
          </cell>
          <cell r="N2133">
            <v>0</v>
          </cell>
        </row>
        <row r="2134">
          <cell r="G2134" t="str">
            <v>4976652013087</v>
          </cell>
          <cell r="H2134" t="str">
            <v>4976652013087</v>
          </cell>
          <cell r="I2134" t="str">
            <v>FINE JAPAN- Viên uống giải độc gan (90v)</v>
          </cell>
          <cell r="J2134" t="str">
            <v>PCS</v>
          </cell>
          <cell r="K2134">
            <v>420000</v>
          </cell>
          <cell r="L2134">
            <v>3</v>
          </cell>
          <cell r="M2134">
            <v>0</v>
          </cell>
          <cell r="N2134">
            <v>3</v>
          </cell>
        </row>
        <row r="2135">
          <cell r="G2135" t="str">
            <v>4987103049982</v>
          </cell>
          <cell r="H2135" t="str">
            <v>4987103049982</v>
          </cell>
          <cell r="I2135" t="str">
            <v>ZERIA-Thức uống bổ gan Hepalyse HiPlus 50mlx10chai</v>
          </cell>
          <cell r="J2135" t="str">
            <v>PCS</v>
          </cell>
          <cell r="K2135">
            <v>995000</v>
          </cell>
          <cell r="L2135">
            <v>28</v>
          </cell>
          <cell r="M2135">
            <v>0</v>
          </cell>
          <cell r="N2135">
            <v>28</v>
          </cell>
        </row>
        <row r="2136">
          <cell r="G2136" t="str">
            <v>4580525721018</v>
          </cell>
          <cell r="H2136" t="str">
            <v>4580525721018</v>
          </cell>
          <cell r="I2136" t="str">
            <v>RIBETO- Thực phẩm bảo vệ sức khỏe Shu en</v>
          </cell>
          <cell r="J2136" t="str">
            <v>PCS</v>
          </cell>
          <cell r="K2136">
            <v>900000</v>
          </cell>
          <cell r="L2136">
            <v>0</v>
          </cell>
          <cell r="M2136">
            <v>0</v>
          </cell>
          <cell r="N2136">
            <v>0</v>
          </cell>
        </row>
        <row r="2137">
          <cell r="G2137" t="str">
            <v>4511413615683</v>
          </cell>
          <cell r="H2137" t="str">
            <v>4511413615683</v>
          </cell>
          <cell r="I2137" t="str">
            <v>DHC- Viên uống tinh chất nghệ 30 ngày (60 viên)</v>
          </cell>
          <cell r="J2137" t="str">
            <v>PCS</v>
          </cell>
          <cell r="K2137">
            <v>390000</v>
          </cell>
          <cell r="L2137">
            <v>1</v>
          </cell>
          <cell r="M2137">
            <v>0</v>
          </cell>
          <cell r="N2137">
            <v>1</v>
          </cell>
        </row>
        <row r="2138">
          <cell r="G2138" t="str">
            <v>4987103048466</v>
          </cell>
          <cell r="H2138" t="str">
            <v>4987103048466</v>
          </cell>
          <cell r="I2138" t="str">
            <v>ZERIA-Th.uống bổ gan&amp;giảm mệt HepalyseII 50mlx10c</v>
          </cell>
          <cell r="J2138" t="str">
            <v>PCS</v>
          </cell>
          <cell r="K2138">
            <v>765000</v>
          </cell>
          <cell r="L2138">
            <v>37</v>
          </cell>
          <cell r="M2138">
            <v>0</v>
          </cell>
          <cell r="N2138">
            <v>37</v>
          </cell>
        </row>
        <row r="2139">
          <cell r="G2139" t="str">
            <v>4573533690384</v>
          </cell>
          <cell r="H2139" t="str">
            <v>4573533690384</v>
          </cell>
          <cell r="I2139" t="str">
            <v>PILLBOX- Viên giải rượu Kanpai Ukon Gold 5v New</v>
          </cell>
          <cell r="J2139" t="str">
            <v>PCS</v>
          </cell>
          <cell r="K2139">
            <v>145000</v>
          </cell>
          <cell r="L2139">
            <v>0</v>
          </cell>
          <cell r="M2139">
            <v>0</v>
          </cell>
          <cell r="N2139">
            <v>0</v>
          </cell>
        </row>
        <row r="2140">
          <cell r="G2140" t="str">
            <v>4571246761254</v>
          </cell>
          <cell r="H2140" t="str">
            <v>4571246761254</v>
          </cell>
          <cell r="I2140" t="str">
            <v>NICHEI- Viên uống thải độc gan Plus 180v</v>
          </cell>
          <cell r="J2140" t="str">
            <v>PCS</v>
          </cell>
          <cell r="K2140">
            <v>2500000</v>
          </cell>
          <cell r="L2140">
            <v>2</v>
          </cell>
          <cell r="M2140">
            <v>0</v>
          </cell>
          <cell r="N2140">
            <v>2</v>
          </cell>
        </row>
        <row r="2141">
          <cell r="G2141" t="str">
            <v>4987103049722</v>
          </cell>
          <cell r="H2141" t="str">
            <v>4987103049722</v>
          </cell>
          <cell r="I2141" t="str">
            <v>ZERIA-Viên bổ gan&amp;h.trợ tiêu hóa HepalyseEX 240v</v>
          </cell>
          <cell r="J2141" t="str">
            <v>PCS</v>
          </cell>
          <cell r="K2141">
            <v>1593000</v>
          </cell>
          <cell r="L2141">
            <v>0</v>
          </cell>
          <cell r="M2141">
            <v>0</v>
          </cell>
          <cell r="N2141">
            <v>0</v>
          </cell>
        </row>
        <row r="2142">
          <cell r="G2142" t="str">
            <v>4570005540031</v>
          </cell>
          <cell r="H2142" t="str">
            <v>4570005540031</v>
          </cell>
          <cell r="I2142" t="str">
            <v>HISANO - Viên uống giải độc gan nano 360v</v>
          </cell>
          <cell r="J2142" t="str">
            <v>PCS</v>
          </cell>
          <cell r="K2142">
            <v>3100000</v>
          </cell>
          <cell r="L2142">
            <v>0</v>
          </cell>
          <cell r="M2142">
            <v>0</v>
          </cell>
          <cell r="N2142">
            <v>0</v>
          </cell>
        </row>
        <row r="2143">
          <cell r="G2143" t="str">
            <v>4987103049203</v>
          </cell>
          <cell r="H2143" t="str">
            <v>4987103049203</v>
          </cell>
          <cell r="I2143" t="str">
            <v>ZERIA- Viên uống bổ gan Hepalyse G 200 viên</v>
          </cell>
          <cell r="J2143" t="str">
            <v>PCS</v>
          </cell>
          <cell r="K2143">
            <v>1357000</v>
          </cell>
          <cell r="L2143">
            <v>0</v>
          </cell>
          <cell r="M2143">
            <v>0</v>
          </cell>
          <cell r="N2143">
            <v>0</v>
          </cell>
        </row>
        <row r="2144">
          <cell r="G2144" t="str">
            <v>4530503700115</v>
          </cell>
          <cell r="H2144" t="str">
            <v>4530503700115</v>
          </cell>
          <cell r="I2144" t="str">
            <v>HOUSE- Thức uống tinh chất nghệ (100ml x 6 chai)</v>
          </cell>
          <cell r="J2144" t="str">
            <v>PCS</v>
          </cell>
          <cell r="K2144">
            <v>360000</v>
          </cell>
          <cell r="L2144">
            <v>0</v>
          </cell>
          <cell r="M2144">
            <v>0</v>
          </cell>
          <cell r="N2144">
            <v>0</v>
          </cell>
        </row>
        <row r="2145">
          <cell r="G2145" t="str">
            <v>4987103050315</v>
          </cell>
          <cell r="H2145" t="str">
            <v>4987103050315</v>
          </cell>
          <cell r="I2145" t="str">
            <v>ZERIA- Viên bổ gan &amp;tuần hoàn máu Hepalyse HP 180v</v>
          </cell>
          <cell r="J2145" t="str">
            <v>PCS</v>
          </cell>
          <cell r="K2145">
            <v>1239000</v>
          </cell>
          <cell r="L2145">
            <v>0</v>
          </cell>
          <cell r="M2145">
            <v>0</v>
          </cell>
          <cell r="N2145">
            <v>0</v>
          </cell>
        </row>
        <row r="2146">
          <cell r="G2146" t="str">
            <v>4562273162534</v>
          </cell>
          <cell r="H2146" t="str">
            <v>4562273162534</v>
          </cell>
          <cell r="I2146" t="str">
            <v>IKIMOTO- TP bảo vệ sức khỏe Super Ukon Ex 30 gói</v>
          </cell>
          <cell r="J2146" t="str">
            <v>PCS</v>
          </cell>
          <cell r="K2146">
            <v>650000</v>
          </cell>
          <cell r="L2146">
            <v>0</v>
          </cell>
          <cell r="M2146">
            <v>0</v>
          </cell>
          <cell r="N2146">
            <v>0</v>
          </cell>
        </row>
        <row r="2147">
          <cell r="G2147" t="str">
            <v>4960867001526</v>
          </cell>
          <cell r="H2147" t="str">
            <v>4960867001526</v>
          </cell>
          <cell r="I2147" t="str">
            <v>YUWA-Viên uống tinh chất nghệ 350 viên</v>
          </cell>
          <cell r="J2147" t="str">
            <v>PCS</v>
          </cell>
          <cell r="K2147">
            <v>500000</v>
          </cell>
          <cell r="L2147">
            <v>0</v>
          </cell>
          <cell r="M2147">
            <v>0</v>
          </cell>
          <cell r="N2147">
            <v>0</v>
          </cell>
        </row>
        <row r="2148">
          <cell r="G2148" t="str">
            <v>4562193141848</v>
          </cell>
          <cell r="H2148" t="str">
            <v>4562193141848</v>
          </cell>
          <cell r="I2148" t="str">
            <v>NOGUCHI- Viên uống tinh chất 2 loại nghệ 60 viên</v>
          </cell>
          <cell r="J2148" t="str">
            <v>PCS</v>
          </cell>
          <cell r="K2148">
            <v>369000</v>
          </cell>
          <cell r="L2148">
            <v>6</v>
          </cell>
          <cell r="M2148">
            <v>0</v>
          </cell>
          <cell r="N2148">
            <v>6</v>
          </cell>
        </row>
        <row r="2149">
          <cell r="G2149" t="str">
            <v>4571157251240</v>
          </cell>
          <cell r="H2149" t="str">
            <v>4571157251240</v>
          </cell>
          <cell r="I2149" t="str">
            <v>ORIHIRO- Bột nghệ giải rượu (20 gói/ túi)</v>
          </cell>
          <cell r="J2149" t="str">
            <v>PCS</v>
          </cell>
          <cell r="K2149">
            <v>185000</v>
          </cell>
          <cell r="L2149">
            <v>4</v>
          </cell>
          <cell r="M2149">
            <v>-2</v>
          </cell>
          <cell r="N2149">
            <v>2</v>
          </cell>
        </row>
        <row r="2150">
          <cell r="G2150" t="str">
            <v>4987103049319</v>
          </cell>
          <cell r="H2150" t="str">
            <v>4987103049319</v>
          </cell>
          <cell r="I2150" t="str">
            <v xml:space="preserve">ZERIA- Viên bổ gan&amp;h.trợ tiêu hóa HepalyseEX 240v </v>
          </cell>
          <cell r="J2150" t="str">
            <v>PCS</v>
          </cell>
          <cell r="K2150">
            <v>1350000</v>
          </cell>
          <cell r="L2150">
            <v>0</v>
          </cell>
          <cell r="M2150">
            <v>0</v>
          </cell>
          <cell r="N2150">
            <v>0</v>
          </cell>
        </row>
        <row r="2151">
          <cell r="G2151" t="str">
            <v>4971493102426</v>
          </cell>
          <cell r="H2151" t="str">
            <v>4971493102426</v>
          </cell>
          <cell r="I2151" t="str">
            <v>ORIHIRO- Viên uống FL chiết xuất từ củ nghệ 520v</v>
          </cell>
          <cell r="J2151" t="str">
            <v>PCS</v>
          </cell>
          <cell r="K2151">
            <v>570000</v>
          </cell>
          <cell r="L2151">
            <v>0</v>
          </cell>
          <cell r="M2151">
            <v>0</v>
          </cell>
          <cell r="N2151">
            <v>0</v>
          </cell>
        </row>
        <row r="2152">
          <cell r="G2152" t="str">
            <v>4595317463038</v>
          </cell>
          <cell r="H2152" t="str">
            <v>4595317463038</v>
          </cell>
          <cell r="I2152" t="str">
            <v>JBH- Thức uống tinh chất nghệ Nano 15 tuýp x 10ml</v>
          </cell>
          <cell r="J2152" t="str">
            <v>PCS</v>
          </cell>
          <cell r="K2152">
            <v>1690000</v>
          </cell>
          <cell r="L2152">
            <v>14</v>
          </cell>
          <cell r="M2152">
            <v>0</v>
          </cell>
          <cell r="N2152">
            <v>14</v>
          </cell>
        </row>
        <row r="2153">
          <cell r="G2153" t="str">
            <v>4562193141916</v>
          </cell>
          <cell r="H2153" t="str">
            <v>4562193141916</v>
          </cell>
          <cell r="I2153" t="str">
            <v>NOGUCHI- Viên uống bổ gan chiết xuất nghệ đen 90v</v>
          </cell>
          <cell r="J2153" t="str">
            <v>PCS</v>
          </cell>
          <cell r="K2153">
            <v>575000</v>
          </cell>
          <cell r="L2153">
            <v>15</v>
          </cell>
          <cell r="M2153">
            <v>0</v>
          </cell>
          <cell r="N2153">
            <v>15</v>
          </cell>
        </row>
        <row r="2154">
          <cell r="G2154" t="str">
            <v>4970458112135</v>
          </cell>
          <cell r="H2154" t="str">
            <v>4970458112135</v>
          </cell>
          <cell r="I2154" t="str">
            <v>HOUSE- Thức uống giải rượu tinh chất nghệ 100lx6</v>
          </cell>
          <cell r="J2154" t="str">
            <v>PCS</v>
          </cell>
          <cell r="K2154">
            <v>360000</v>
          </cell>
          <cell r="L2154">
            <v>0</v>
          </cell>
          <cell r="M2154">
            <v>0</v>
          </cell>
          <cell r="N2154">
            <v>0</v>
          </cell>
        </row>
        <row r="2155">
          <cell r="G2155" t="str">
            <v>4570061520145</v>
          </cell>
          <cell r="H2155" t="str">
            <v>4570061520145</v>
          </cell>
          <cell r="I2155" t="str">
            <v>JANAMI- Viên uống thanh lọc cơ thể Bella The Keto</v>
          </cell>
          <cell r="J2155" t="str">
            <v>PCS</v>
          </cell>
          <cell r="K2155">
            <v>1290000</v>
          </cell>
          <cell r="L2155">
            <v>10</v>
          </cell>
          <cell r="M2155">
            <v>-1</v>
          </cell>
          <cell r="N2155">
            <v>9</v>
          </cell>
        </row>
        <row r="2156">
          <cell r="G2156" t="str">
            <v>4987103050445</v>
          </cell>
          <cell r="H2156" t="str">
            <v>4987103050445</v>
          </cell>
          <cell r="I2156" t="str">
            <v>ZERIA- Viên uống bổ gan Hepalyse GX 360 viên</v>
          </cell>
          <cell r="J2156" t="str">
            <v>PCS</v>
          </cell>
          <cell r="K2156">
            <v>2596000</v>
          </cell>
          <cell r="L2156">
            <v>10</v>
          </cell>
          <cell r="M2156">
            <v>0</v>
          </cell>
          <cell r="N2156">
            <v>10</v>
          </cell>
        </row>
        <row r="2157">
          <cell r="G2157" t="str">
            <v>4987067244904</v>
          </cell>
          <cell r="H2157" t="str">
            <v>4987067244904</v>
          </cell>
          <cell r="I2157" t="str">
            <v>KOWA- Viên uống hỗ trợ viêm đại tràng (350 viên)</v>
          </cell>
          <cell r="J2157" t="str">
            <v>PCS</v>
          </cell>
          <cell r="K2157">
            <v>480000</v>
          </cell>
          <cell r="L2157">
            <v>0</v>
          </cell>
          <cell r="M2157">
            <v>0</v>
          </cell>
          <cell r="N2157">
            <v>0</v>
          </cell>
        </row>
        <row r="2158">
          <cell r="G2158" t="str">
            <v>4987343061645</v>
          </cell>
          <cell r="H2158" t="str">
            <v>4987343061645</v>
          </cell>
          <cell r="I2158" t="str">
            <v>KORANDO- Viên uống nhuận tràng Byurakku (400v)</v>
          </cell>
          <cell r="J2158" t="str">
            <v>PCS</v>
          </cell>
          <cell r="K2158">
            <v>315000</v>
          </cell>
          <cell r="L2158">
            <v>8</v>
          </cell>
          <cell r="M2158">
            <v>-1</v>
          </cell>
          <cell r="N2158">
            <v>7</v>
          </cell>
        </row>
        <row r="2159">
          <cell r="G2159" t="str">
            <v>14987123158333</v>
          </cell>
          <cell r="H2159" t="str">
            <v>14987123158333</v>
          </cell>
          <cell r="I2159" t="str">
            <v>TAKEDA- Viên hỗ trợ dạ dày HP Vonosap 400 (70 viên)</v>
          </cell>
          <cell r="J2159" t="str">
            <v>PCS</v>
          </cell>
          <cell r="K2159">
            <v>2100000</v>
          </cell>
          <cell r="L2159">
            <v>0</v>
          </cell>
          <cell r="M2159">
            <v>0</v>
          </cell>
          <cell r="N2159">
            <v>0</v>
          </cell>
        </row>
        <row r="2160">
          <cell r="G2160" t="str">
            <v>4987343061140</v>
          </cell>
          <cell r="H2160" t="str">
            <v>4987343061140</v>
          </cell>
          <cell r="I2160" t="str">
            <v>KORANDO- Viên uống nhuận tràng Byurakku (400v)</v>
          </cell>
          <cell r="J2160" t="str">
            <v>PCS</v>
          </cell>
          <cell r="K2160">
            <v>280000</v>
          </cell>
          <cell r="L2160">
            <v>0</v>
          </cell>
          <cell r="M2160">
            <v>0</v>
          </cell>
          <cell r="N2160">
            <v>0</v>
          </cell>
        </row>
        <row r="2161">
          <cell r="G2161" t="str">
            <v>4987033409061</v>
          </cell>
          <cell r="H2161" t="str">
            <v>4987033409061</v>
          </cell>
          <cell r="I2161" t="str">
            <v>OHTA'S ISAN-Bột uống hỗ trợ giảm đau dạ dày 48g</v>
          </cell>
          <cell r="J2161" t="str">
            <v>PCS</v>
          </cell>
          <cell r="K2161">
            <v>459000</v>
          </cell>
          <cell r="L2161">
            <v>0</v>
          </cell>
          <cell r="M2161">
            <v>0</v>
          </cell>
          <cell r="N2161">
            <v>0</v>
          </cell>
        </row>
        <row r="2162">
          <cell r="G2162" t="str">
            <v>4987028114963</v>
          </cell>
          <cell r="H2162" t="str">
            <v>4987028114963</v>
          </cell>
          <cell r="I2162" t="str">
            <v>EISAI- Viên hỗ trợ dạ dày Selbelle 72 viên</v>
          </cell>
          <cell r="J2162" t="str">
            <v>PCS</v>
          </cell>
          <cell r="K2162">
            <v>420000</v>
          </cell>
          <cell r="L2162">
            <v>0</v>
          </cell>
          <cell r="M2162">
            <v>0</v>
          </cell>
          <cell r="N2162">
            <v>0</v>
          </cell>
        </row>
        <row r="2163">
          <cell r="G2163" t="str">
            <v>4987067205202</v>
          </cell>
          <cell r="H2163" t="str">
            <v>4987067205202</v>
          </cell>
          <cell r="I2163" t="str">
            <v xml:space="preserve">KOWA- Viên uống hỗ trợ dạ dày Cabagin α (300v) </v>
          </cell>
          <cell r="J2163" t="str">
            <v>PCS</v>
          </cell>
          <cell r="K2163">
            <v>560000</v>
          </cell>
          <cell r="L2163">
            <v>0</v>
          </cell>
          <cell r="M2163">
            <v>0</v>
          </cell>
          <cell r="N2163">
            <v>0</v>
          </cell>
        </row>
        <row r="2164">
          <cell r="G2164" t="str">
            <v>14987123160572</v>
          </cell>
          <cell r="H2164" t="str">
            <v>14987123160572</v>
          </cell>
          <cell r="I2164" t="str">
            <v>ASKA- Viên hỗ trợ viêm loét dạ dày Aldioxa 100mg</v>
          </cell>
          <cell r="J2164" t="str">
            <v>PCS</v>
          </cell>
          <cell r="K2164">
            <v>490000</v>
          </cell>
          <cell r="L2164">
            <v>1</v>
          </cell>
          <cell r="M2164">
            <v>0</v>
          </cell>
          <cell r="N2164">
            <v>1</v>
          </cell>
        </row>
        <row r="2165">
          <cell r="G2165" t="str">
            <v>4987067245000</v>
          </cell>
          <cell r="H2165" t="str">
            <v>4987067245000</v>
          </cell>
          <cell r="I2165" t="str">
            <v>KOWA- Viên uống hỗ trợ viêm đại tràng (550 viên)</v>
          </cell>
          <cell r="J2165" t="str">
            <v>PCS</v>
          </cell>
          <cell r="K2165">
            <v>649000</v>
          </cell>
          <cell r="L2165">
            <v>0</v>
          </cell>
          <cell r="M2165">
            <v>0</v>
          </cell>
          <cell r="N2165">
            <v>0</v>
          </cell>
        </row>
        <row r="2166">
          <cell r="G2166" t="str">
            <v>4987973126226</v>
          </cell>
          <cell r="H2166" t="str">
            <v>4987973126226</v>
          </cell>
          <cell r="I2166" t="str">
            <v>KOWA- Viên uống hỗ trợ dạ dày Cabagin α (300v) New</v>
          </cell>
          <cell r="J2166" t="str">
            <v>PCS</v>
          </cell>
          <cell r="K2166">
            <v>560000</v>
          </cell>
          <cell r="L2166">
            <v>6</v>
          </cell>
          <cell r="M2166">
            <v>0</v>
          </cell>
          <cell r="N2166">
            <v>6</v>
          </cell>
        </row>
        <row r="2167">
          <cell r="G2167" t="str">
            <v>4976652012165</v>
          </cell>
          <cell r="H2167" t="str">
            <v>4976652012165</v>
          </cell>
          <cell r="I2167" t="str">
            <v>FINE JAPAN- Thạch lợi khuẩn Bifidobacteria</v>
          </cell>
          <cell r="J2167" t="str">
            <v>PCS</v>
          </cell>
          <cell r="K2167">
            <v>430000</v>
          </cell>
          <cell r="L2167">
            <v>0</v>
          </cell>
          <cell r="M2167">
            <v>0</v>
          </cell>
          <cell r="N2167">
            <v>0</v>
          </cell>
        </row>
        <row r="2168">
          <cell r="G2168" t="str">
            <v>4510662001568</v>
          </cell>
          <cell r="H2168" t="str">
            <v>4510662001568</v>
          </cell>
          <cell r="I2168" t="str">
            <v>VENTUNO- Thực phẩm bảo vệ sức khỏe hỗ trợ tiêu hóa</v>
          </cell>
          <cell r="J2168" t="str">
            <v>PCS</v>
          </cell>
          <cell r="K2168">
            <v>1485000</v>
          </cell>
          <cell r="L2168">
            <v>0</v>
          </cell>
          <cell r="M2168">
            <v>0</v>
          </cell>
          <cell r="N2168">
            <v>0</v>
          </cell>
        </row>
        <row r="2169">
          <cell r="G2169" t="str">
            <v>4571246761070</v>
          </cell>
          <cell r="H2169" t="str">
            <v>4571246761070</v>
          </cell>
          <cell r="I2169" t="str">
            <v>NICHIEI- Men lợi khuẩn 30 gói</v>
          </cell>
          <cell r="J2169" t="str">
            <v>PCS</v>
          </cell>
          <cell r="K2169">
            <v>1290000</v>
          </cell>
          <cell r="L2169">
            <v>6</v>
          </cell>
          <cell r="M2169">
            <v>0</v>
          </cell>
          <cell r="N2169">
            <v>6</v>
          </cell>
        </row>
        <row r="2170">
          <cell r="G2170" t="str">
            <v>4946842100019</v>
          </cell>
          <cell r="H2170" t="str">
            <v>4946842100019</v>
          </cell>
          <cell r="I2170" t="str">
            <v>ASAHI- Viên uống hỗ trợ tiêu hoá Abios 2000v</v>
          </cell>
          <cell r="J2170" t="str">
            <v>PCS</v>
          </cell>
          <cell r="K2170">
            <v>700000</v>
          </cell>
          <cell r="L2170">
            <v>0</v>
          </cell>
          <cell r="M2170">
            <v>0</v>
          </cell>
          <cell r="N2170">
            <v>0</v>
          </cell>
        </row>
        <row r="2171">
          <cell r="G2171" t="str">
            <v>14987138800746</v>
          </cell>
          <cell r="H2171" t="str">
            <v>14987138800746</v>
          </cell>
          <cell r="I2171" t="str">
            <v>TSUMURA- Bột uống bổ thận 42 gói</v>
          </cell>
          <cell r="J2171" t="str">
            <v>PCS</v>
          </cell>
          <cell r="K2171">
            <v>655000</v>
          </cell>
          <cell r="L2171">
            <v>0</v>
          </cell>
          <cell r="M2171">
            <v>0</v>
          </cell>
          <cell r="N2171">
            <v>0</v>
          </cell>
        </row>
        <row r="2172">
          <cell r="G2172" t="str">
            <v>4589724112337</v>
          </cell>
          <cell r="H2172" t="str">
            <v>4589724112337</v>
          </cell>
          <cell r="I2172" t="str">
            <v>SEED COMS- Viên uống chiết xuất Kombucha 90 viên</v>
          </cell>
          <cell r="J2172" t="str">
            <v>PCS</v>
          </cell>
          <cell r="K2172">
            <v>350000</v>
          </cell>
          <cell r="L2172">
            <v>0</v>
          </cell>
          <cell r="M2172">
            <v>0</v>
          </cell>
          <cell r="N2172">
            <v>0</v>
          </cell>
        </row>
        <row r="2173">
          <cell r="G2173" t="str">
            <v>4987227033652</v>
          </cell>
          <cell r="H2173" t="str">
            <v>4987227033652</v>
          </cell>
          <cell r="I2173" t="str">
            <v>MORISHITA- Men vi sinh Bifina EX hộp 7 gói</v>
          </cell>
          <cell r="J2173" t="str">
            <v>PCS</v>
          </cell>
          <cell r="K2173">
            <v>329000</v>
          </cell>
          <cell r="L2173">
            <v>0</v>
          </cell>
          <cell r="M2173">
            <v>0</v>
          </cell>
          <cell r="N2173">
            <v>0</v>
          </cell>
        </row>
        <row r="2174">
          <cell r="G2174" t="str">
            <v>4582557590167</v>
          </cell>
          <cell r="H2174" t="str">
            <v>4582557590167</v>
          </cell>
          <cell r="I2174" t="str">
            <v>FUJINA- Men vi sinh Megumi 15 gói</v>
          </cell>
          <cell r="J2174" t="str">
            <v>PCS</v>
          </cell>
          <cell r="K2174">
            <v>480000</v>
          </cell>
          <cell r="L2174">
            <v>9</v>
          </cell>
          <cell r="M2174">
            <v>0</v>
          </cell>
          <cell r="N2174">
            <v>9</v>
          </cell>
        </row>
        <row r="2175">
          <cell r="G2175" t="str">
            <v>14987173016270</v>
          </cell>
          <cell r="H2175" t="str">
            <v>14987173016270</v>
          </cell>
          <cell r="I2175" t="str">
            <v>NIPPON SHINYAKU- Viên uống tan sỏi thận (100 viên)</v>
          </cell>
          <cell r="J2175" t="str">
            <v>PCS</v>
          </cell>
          <cell r="K2175">
            <v>850000</v>
          </cell>
          <cell r="L2175">
            <v>0</v>
          </cell>
          <cell r="M2175">
            <v>0</v>
          </cell>
          <cell r="N2175">
            <v>0</v>
          </cell>
        </row>
        <row r="2176">
          <cell r="G2176" t="str">
            <v>4987227031580</v>
          </cell>
          <cell r="H2176" t="str">
            <v>4987227031580</v>
          </cell>
          <cell r="I2176" t="str">
            <v>MORISHITA- Men vi sinh Health Aid Bifina R 20 gói</v>
          </cell>
          <cell r="J2176" t="str">
            <v>PCS</v>
          </cell>
          <cell r="K2176">
            <v>395000</v>
          </cell>
          <cell r="L2176">
            <v>7</v>
          </cell>
          <cell r="M2176">
            <v>0</v>
          </cell>
          <cell r="N2176">
            <v>7</v>
          </cell>
        </row>
        <row r="2177">
          <cell r="G2177" t="str">
            <v>14987045665018</v>
          </cell>
          <cell r="H2177" t="str">
            <v>14987045665018</v>
          </cell>
          <cell r="I2177" t="str">
            <v>KRACIE- Viên uống bổ thận EK-700 840v</v>
          </cell>
          <cell r="J2177" t="str">
            <v>PCS</v>
          </cell>
          <cell r="K2177">
            <v>650000</v>
          </cell>
          <cell r="L2177">
            <v>0</v>
          </cell>
          <cell r="M2177">
            <v>0</v>
          </cell>
          <cell r="N2177">
            <v>0</v>
          </cell>
        </row>
        <row r="2178">
          <cell r="G2178" t="str">
            <v>4987316023083</v>
          </cell>
          <cell r="H2178" t="str">
            <v>4987316023083</v>
          </cell>
          <cell r="I2178" t="str">
            <v>SATO- Viên uống tẩy giun Pamoxan (6 viên)</v>
          </cell>
          <cell r="J2178" t="str">
            <v>PCS</v>
          </cell>
          <cell r="K2178">
            <v>200000</v>
          </cell>
          <cell r="L2178">
            <v>0</v>
          </cell>
          <cell r="M2178">
            <v>0</v>
          </cell>
          <cell r="N2178">
            <v>0</v>
          </cell>
        </row>
        <row r="2179">
          <cell r="G2179" t="str">
            <v>4987227031245</v>
          </cell>
          <cell r="H2179" t="str">
            <v>4987227031245</v>
          </cell>
          <cell r="I2179" t="str">
            <v>MORISHITA- Men vi sinh Bifina EX hộp 30 gói</v>
          </cell>
          <cell r="J2179" t="str">
            <v>PCS</v>
          </cell>
          <cell r="K2179">
            <v>1390000</v>
          </cell>
          <cell r="L2179">
            <v>14</v>
          </cell>
          <cell r="M2179">
            <v>0</v>
          </cell>
          <cell r="N2179">
            <v>14</v>
          </cell>
        </row>
        <row r="2180">
          <cell r="G2180" t="str">
            <v>4987227028399</v>
          </cell>
          <cell r="H2180" t="str">
            <v>4987227028399</v>
          </cell>
          <cell r="I2180" t="str">
            <v>MORISHITA- Men vi sinh Health Aid Bifina EX 60 gói</v>
          </cell>
          <cell r="J2180" t="str">
            <v>PCS</v>
          </cell>
          <cell r="K2180">
            <v>2550000</v>
          </cell>
          <cell r="L2180">
            <v>1</v>
          </cell>
          <cell r="M2180">
            <v>0</v>
          </cell>
          <cell r="N2180">
            <v>1</v>
          </cell>
        </row>
        <row r="2181">
          <cell r="G2181" t="str">
            <v>4987072071878</v>
          </cell>
          <cell r="H2181" t="str">
            <v>4987072071878</v>
          </cell>
          <cell r="I2181" t="str">
            <v>KOBAYASHI-Viên uống bổ máu hộp 120 viên</v>
          </cell>
          <cell r="J2181" t="str">
            <v>PCS</v>
          </cell>
          <cell r="K2181">
            <v>429000</v>
          </cell>
          <cell r="L2181">
            <v>0</v>
          </cell>
          <cell r="M2181">
            <v>0</v>
          </cell>
          <cell r="N2181">
            <v>0</v>
          </cell>
        </row>
        <row r="2182">
          <cell r="G2182" t="str">
            <v>4582557590020</v>
          </cell>
          <cell r="H2182" t="str">
            <v>4582557590020</v>
          </cell>
          <cell r="I2182" t="str">
            <v>ASTRIM- Viên hỗ trợ đ.trị tiểu đường Insuna 120v</v>
          </cell>
          <cell r="J2182" t="str">
            <v>PCS</v>
          </cell>
          <cell r="K2182">
            <v>950000</v>
          </cell>
          <cell r="L2182">
            <v>8</v>
          </cell>
          <cell r="M2182">
            <v>0</v>
          </cell>
          <cell r="N2182">
            <v>8</v>
          </cell>
        </row>
        <row r="2183">
          <cell r="G2183" t="str">
            <v>9300807326978</v>
          </cell>
          <cell r="H2183" t="str">
            <v>9300807326978</v>
          </cell>
          <cell r="I2183" t="str">
            <v>BLACKMORES - Viên uống hỗ trợ tim mạch lọ 60 viên</v>
          </cell>
          <cell r="J2183" t="str">
            <v>PCS</v>
          </cell>
          <cell r="K2183">
            <v>940000</v>
          </cell>
          <cell r="L2183">
            <v>3</v>
          </cell>
          <cell r="M2183">
            <v>0</v>
          </cell>
          <cell r="N2183">
            <v>3</v>
          </cell>
        </row>
        <row r="2184">
          <cell r="G2184" t="str">
            <v>4544060000502</v>
          </cell>
          <cell r="H2184" t="str">
            <v>4544060000502</v>
          </cell>
          <cell r="I2184" t="str">
            <v>NTS-Viên uống Kikuimo hỗ trợ tiểu đường (450 viên)</v>
          </cell>
          <cell r="J2184" t="str">
            <v>PCS</v>
          </cell>
          <cell r="K2184">
            <v>1430000</v>
          </cell>
          <cell r="L2184">
            <v>0</v>
          </cell>
          <cell r="M2184">
            <v>0</v>
          </cell>
          <cell r="N2184">
            <v>0</v>
          </cell>
        </row>
        <row r="2185">
          <cell r="G2185" t="str">
            <v>4987210302055</v>
          </cell>
          <cell r="H2185" t="str">
            <v>4987210302055</v>
          </cell>
          <cell r="I2185" t="str">
            <v>MAYADO- Viên điều hòa huyết áp Maya Yomeijyo 170v</v>
          </cell>
          <cell r="J2185" t="str">
            <v>PCS</v>
          </cell>
          <cell r="K2185">
            <v>750000</v>
          </cell>
          <cell r="L2185">
            <v>0</v>
          </cell>
          <cell r="M2185">
            <v>0</v>
          </cell>
          <cell r="N2185">
            <v>0</v>
          </cell>
        </row>
        <row r="2186">
          <cell r="G2186" t="str">
            <v>4975479409653</v>
          </cell>
          <cell r="H2186" t="str">
            <v>4975479409653</v>
          </cell>
          <cell r="I2186" t="str">
            <v>OMRON- Máy đo huyết áp bắp tay HEM- 7120</v>
          </cell>
          <cell r="J2186" t="str">
            <v>PCS</v>
          </cell>
          <cell r="K2186">
            <v>1190000</v>
          </cell>
          <cell r="L2186">
            <v>0</v>
          </cell>
          <cell r="M2186">
            <v>0</v>
          </cell>
          <cell r="N2186">
            <v>0</v>
          </cell>
        </row>
        <row r="2187">
          <cell r="G2187" t="str">
            <v>14987274057080</v>
          </cell>
          <cell r="H2187" t="str">
            <v>14987274057080</v>
          </cell>
          <cell r="I2187" t="str">
            <v>ALFRESA-Viên uống hỗ trợ gan nhiễm mỡ EPL 250mg</v>
          </cell>
          <cell r="J2187" t="str">
            <v>PCS</v>
          </cell>
          <cell r="K2187">
            <v>1600000</v>
          </cell>
          <cell r="L2187">
            <v>0</v>
          </cell>
          <cell r="M2187">
            <v>0</v>
          </cell>
          <cell r="N2187">
            <v>0</v>
          </cell>
        </row>
        <row r="2188">
          <cell r="G2188" t="str">
            <v>4580612460189</v>
          </cell>
          <cell r="H2188" t="str">
            <v>4580612460189</v>
          </cell>
          <cell r="I2188" t="str">
            <v>NUCOS - Viên uống hỗ trợ hạ đường huyết 30 viên</v>
          </cell>
          <cell r="J2188" t="str">
            <v>PCS</v>
          </cell>
          <cell r="K2188">
            <v>495000</v>
          </cell>
          <cell r="L2188">
            <v>24</v>
          </cell>
          <cell r="M2188">
            <v>0</v>
          </cell>
          <cell r="N2188">
            <v>24</v>
          </cell>
        </row>
        <row r="2189">
          <cell r="G2189" t="str">
            <v>93552370</v>
          </cell>
          <cell r="H2189" t="str">
            <v>93552370</v>
          </cell>
          <cell r="I2189" t="str">
            <v xml:space="preserve">BLACKMORES - Viên uống bổ tim hỗ trợ sức khỏe </v>
          </cell>
          <cell r="J2189" t="str">
            <v>PCS</v>
          </cell>
          <cell r="K2189">
            <v>656000</v>
          </cell>
          <cell r="L2189">
            <v>9</v>
          </cell>
          <cell r="M2189">
            <v>0</v>
          </cell>
          <cell r="N2189">
            <v>9</v>
          </cell>
        </row>
        <row r="2190">
          <cell r="G2190" t="str">
            <v>4582557590211</v>
          </cell>
          <cell r="H2190" t="str">
            <v>4582557590211</v>
          </cell>
          <cell r="I2190" t="str">
            <v>FUJINA- Viên hỗ trợ hạ mỡ máu Sarafine 80 viên</v>
          </cell>
          <cell r="J2190" t="str">
            <v>PCS</v>
          </cell>
          <cell r="K2190">
            <v>680000</v>
          </cell>
          <cell r="L2190">
            <v>15</v>
          </cell>
          <cell r="M2190">
            <v>0</v>
          </cell>
          <cell r="N2190">
            <v>15</v>
          </cell>
        </row>
        <row r="2191">
          <cell r="G2191" t="str">
            <v>4987123146890</v>
          </cell>
          <cell r="H2191" t="str">
            <v>4987123146890</v>
          </cell>
          <cell r="I2191" t="str">
            <v>ALINAMIN- Viên uống hỗ trợ bổ máu (180 v)</v>
          </cell>
          <cell r="J2191" t="str">
            <v>PCS</v>
          </cell>
          <cell r="K2191">
            <v>610000</v>
          </cell>
          <cell r="L2191">
            <v>0</v>
          </cell>
          <cell r="M2191">
            <v>0</v>
          </cell>
          <cell r="N2191">
            <v>0</v>
          </cell>
        </row>
        <row r="2192">
          <cell r="G2192" t="str">
            <v>4582557590198</v>
          </cell>
          <cell r="H2192" t="str">
            <v>4582557590198</v>
          </cell>
          <cell r="I2192" t="str">
            <v>FUJINA- Viên hỗ trợ hạ huyết áp Cardio 80 viên</v>
          </cell>
          <cell r="J2192" t="str">
            <v>PCS</v>
          </cell>
          <cell r="K2192">
            <v>480000</v>
          </cell>
          <cell r="L2192">
            <v>0</v>
          </cell>
          <cell r="M2192">
            <v>0</v>
          </cell>
          <cell r="N2192">
            <v>0</v>
          </cell>
        </row>
        <row r="2193">
          <cell r="G2193" t="str">
            <v>4971493104352</v>
          </cell>
          <cell r="H2193" t="str">
            <v>4971493104352</v>
          </cell>
          <cell r="I2193" t="str">
            <v>ORIHIRO- Viên uống hỗ trợ tim mạch CoQ10 (90 viên)</v>
          </cell>
          <cell r="J2193" t="str">
            <v>PCS</v>
          </cell>
          <cell r="K2193">
            <v>540000</v>
          </cell>
          <cell r="L2193">
            <v>0</v>
          </cell>
          <cell r="M2193">
            <v>0</v>
          </cell>
          <cell r="N2193">
            <v>0</v>
          </cell>
        </row>
        <row r="2194">
          <cell r="G2194" t="str">
            <v>4987210301126</v>
          </cell>
          <cell r="H2194" t="str">
            <v>4987210301126</v>
          </cell>
          <cell r="I2194" t="str">
            <v>MAYADO- Viên uống hỗ trợ bệnh tiểu đường 370 viên</v>
          </cell>
          <cell r="J2194" t="str">
            <v>PCS</v>
          </cell>
          <cell r="K2194">
            <v>1350000</v>
          </cell>
          <cell r="L2194">
            <v>0</v>
          </cell>
          <cell r="M2194">
            <v>0</v>
          </cell>
          <cell r="N2194">
            <v>0</v>
          </cell>
        </row>
        <row r="2195">
          <cell r="G2195" t="str">
            <v>4987210301119</v>
          </cell>
          <cell r="H2195" t="str">
            <v>4987210301119</v>
          </cell>
          <cell r="I2195" t="str">
            <v>MAYADO- Viên uống hỗ trợ bệnh tiểu đường 170 viên</v>
          </cell>
          <cell r="J2195" t="str">
            <v>PCS</v>
          </cell>
          <cell r="K2195">
            <v>720000</v>
          </cell>
          <cell r="L2195">
            <v>2</v>
          </cell>
          <cell r="M2195">
            <v>-2</v>
          </cell>
          <cell r="N2195">
            <v>0</v>
          </cell>
        </row>
        <row r="2196">
          <cell r="G2196" t="str">
            <v>4987188175316</v>
          </cell>
          <cell r="H2196" t="str">
            <v>4987188175316</v>
          </cell>
          <cell r="I2196" t="str">
            <v>HISAMITSU- Viên hỗ trợ giảm mỡ máu &amp; cholestorol 1</v>
          </cell>
          <cell r="J2196" t="str">
            <v>PCS</v>
          </cell>
          <cell r="K2196">
            <v>835000</v>
          </cell>
          <cell r="L2196">
            <v>0</v>
          </cell>
          <cell r="M2196">
            <v>0</v>
          </cell>
          <cell r="N2196">
            <v>0</v>
          </cell>
        </row>
        <row r="2197">
          <cell r="G2197" t="str">
            <v>4562156731994</v>
          </cell>
          <cell r="H2197" t="str">
            <v>4562156731994</v>
          </cell>
          <cell r="I2197" t="str">
            <v>MATSUMOTO-Viên hỗ trợ suy giãn tĩnh mạch chân 60v</v>
          </cell>
          <cell r="J2197" t="str">
            <v>PCS</v>
          </cell>
          <cell r="K2197">
            <v>599000</v>
          </cell>
          <cell r="L2197">
            <v>0</v>
          </cell>
          <cell r="M2197">
            <v>0</v>
          </cell>
          <cell r="N2197">
            <v>0</v>
          </cell>
        </row>
        <row r="2198">
          <cell r="G2198" t="str">
            <v>4582557590174</v>
          </cell>
          <cell r="H2198" t="str">
            <v>4582557590174</v>
          </cell>
          <cell r="I2198" t="str">
            <v>FUJINA - Viên hỗ trợ xương khớp Prokan 120 viên</v>
          </cell>
          <cell r="J2198" t="str">
            <v>PCS</v>
          </cell>
          <cell r="K2198">
            <v>1180000</v>
          </cell>
          <cell r="L2198">
            <v>12</v>
          </cell>
          <cell r="M2198">
            <v>0</v>
          </cell>
          <cell r="N2198">
            <v>12</v>
          </cell>
        </row>
        <row r="2199">
          <cell r="G2199" t="str">
            <v>4945904016138</v>
          </cell>
          <cell r="H2199" t="str">
            <v>4945904016138</v>
          </cell>
          <cell r="I2199" t="str">
            <v>MINAMI FOODS-Viên uống Anserine hỗ trợ Gout (240v)</v>
          </cell>
          <cell r="J2199" t="str">
            <v>PCS</v>
          </cell>
          <cell r="K2199">
            <v>645000</v>
          </cell>
          <cell r="L2199">
            <v>0</v>
          </cell>
          <cell r="M2199">
            <v>0</v>
          </cell>
          <cell r="N2199">
            <v>0</v>
          </cell>
        </row>
        <row r="2200">
          <cell r="G2200" t="str">
            <v>4987072082737</v>
          </cell>
          <cell r="H2200" t="str">
            <v>4987072082737</v>
          </cell>
          <cell r="I2200" t="str">
            <v>KOBAYASHI-Lăn massage vai gáy EX 46ml</v>
          </cell>
          <cell r="J2200" t="str">
            <v>PCS</v>
          </cell>
          <cell r="K2200">
            <v>265000</v>
          </cell>
          <cell r="L2200">
            <v>0</v>
          </cell>
          <cell r="M2200">
            <v>0</v>
          </cell>
          <cell r="N2200">
            <v>0</v>
          </cell>
        </row>
        <row r="2201">
          <cell r="G2201" t="str">
            <v>4987072053911</v>
          </cell>
          <cell r="H2201" t="str">
            <v>4987072053911</v>
          </cell>
          <cell r="I2201" t="str">
            <v>KOBAYASHI- Viên uống chống tê bì tay 18 gói</v>
          </cell>
          <cell r="J2201" t="str">
            <v>PCS</v>
          </cell>
          <cell r="K2201">
            <v>450000</v>
          </cell>
          <cell r="L2201">
            <v>0</v>
          </cell>
          <cell r="M2201">
            <v>0</v>
          </cell>
          <cell r="N2201">
            <v>0</v>
          </cell>
        </row>
        <row r="2202">
          <cell r="G2202" t="str">
            <v>14987294394127</v>
          </cell>
          <cell r="H2202" t="str">
            <v>14987294394127</v>
          </cell>
          <cell r="I2202" t="str">
            <v>TEIJIN- Viên hỗ trợ bệnh Gout Feburic 10mg (100v)</v>
          </cell>
          <cell r="J2202" t="str">
            <v>PCS</v>
          </cell>
          <cell r="K2202">
            <v>1550000</v>
          </cell>
          <cell r="L2202">
            <v>0</v>
          </cell>
          <cell r="M2202">
            <v>0</v>
          </cell>
          <cell r="N2202">
            <v>0</v>
          </cell>
        </row>
        <row r="2203">
          <cell r="G2203" t="str">
            <v>4562193141855</v>
          </cell>
          <cell r="H2203" t="str">
            <v>4562193141855</v>
          </cell>
          <cell r="I2203" t="str">
            <v>NOGUCHI - Viên uống bổ xương khớp CHONDROITIN</v>
          </cell>
          <cell r="J2203" t="str">
            <v>PCS</v>
          </cell>
          <cell r="K2203">
            <v>559000</v>
          </cell>
          <cell r="L2203">
            <v>2</v>
          </cell>
          <cell r="M2203">
            <v>0</v>
          </cell>
          <cell r="N2203">
            <v>2</v>
          </cell>
        </row>
        <row r="2204">
          <cell r="G2204" t="str">
            <v>4580525720035</v>
          </cell>
          <cell r="H2204" t="str">
            <v>4580525720035</v>
          </cell>
          <cell r="I2204" t="str">
            <v>RIBETO- Thực phẩm bảo vệ sức khỏe Kentoushi</v>
          </cell>
          <cell r="J2204" t="str">
            <v>PCS</v>
          </cell>
          <cell r="K2204">
            <v>1350000</v>
          </cell>
          <cell r="L2204">
            <v>0</v>
          </cell>
          <cell r="M2204">
            <v>0</v>
          </cell>
          <cell r="N2204">
            <v>0</v>
          </cell>
        </row>
        <row r="2205">
          <cell r="G2205" t="str">
            <v>4580525720042</v>
          </cell>
          <cell r="H2205" t="str">
            <v>4580525720042</v>
          </cell>
          <cell r="I2205" t="str">
            <v>RIBETO- Thực phẩm bảo vệ sức khỏe The Goutto</v>
          </cell>
          <cell r="J2205" t="str">
            <v>PCS</v>
          </cell>
          <cell r="K2205">
            <v>1500000</v>
          </cell>
          <cell r="L2205">
            <v>1</v>
          </cell>
          <cell r="M2205">
            <v>0</v>
          </cell>
          <cell r="N2205">
            <v>1</v>
          </cell>
        </row>
        <row r="2206">
          <cell r="G2206" t="str">
            <v>4987067291601</v>
          </cell>
          <cell r="H2206" t="str">
            <v>4987067291601</v>
          </cell>
          <cell r="I2206" t="str">
            <v>KOWA- Gel bôi giảm đau nhức xương Vantelin 60g</v>
          </cell>
          <cell r="J2206" t="str">
            <v>PCS</v>
          </cell>
          <cell r="K2206">
            <v>420000</v>
          </cell>
          <cell r="L2206">
            <v>0</v>
          </cell>
          <cell r="M2206">
            <v>0</v>
          </cell>
          <cell r="N2206">
            <v>0</v>
          </cell>
        </row>
        <row r="2207">
          <cell r="G2207" t="str">
            <v>4954007016716</v>
          </cell>
          <cell r="H2207" t="str">
            <v>4954007016716</v>
          </cell>
          <cell r="I2207" t="str">
            <v>NOGUCHI- Viên Anserin hỗ trợ điều trị Gout 90v</v>
          </cell>
          <cell r="J2207" t="str">
            <v>PCS</v>
          </cell>
          <cell r="K2207">
            <v>650000</v>
          </cell>
          <cell r="L2207">
            <v>0</v>
          </cell>
          <cell r="M2207">
            <v>0</v>
          </cell>
          <cell r="N2207">
            <v>0</v>
          </cell>
        </row>
        <row r="2208">
          <cell r="G2208" t="str">
            <v>4571246761223</v>
          </cell>
          <cell r="H2208" t="str">
            <v>4571246761223</v>
          </cell>
          <cell r="I2208" t="str">
            <v>NICHIEI- Viên uống sụn cá mập 150v</v>
          </cell>
          <cell r="J2208" t="str">
            <v>PCS</v>
          </cell>
          <cell r="K2208">
            <v>1990000</v>
          </cell>
          <cell r="L2208">
            <v>11</v>
          </cell>
          <cell r="M2208">
            <v>0</v>
          </cell>
          <cell r="N2208">
            <v>11</v>
          </cell>
        </row>
        <row r="2209">
          <cell r="G2209" t="str">
            <v>4571246761100</v>
          </cell>
          <cell r="H2209" t="str">
            <v>4571246761100</v>
          </cell>
          <cell r="I2209" t="str">
            <v>NICHIEI - Viên hỗ trợ điều trị Gout Premium 120v</v>
          </cell>
          <cell r="J2209" t="str">
            <v>PCS</v>
          </cell>
          <cell r="K2209">
            <v>1590000</v>
          </cell>
          <cell r="L2209">
            <v>0</v>
          </cell>
          <cell r="M2209">
            <v>0</v>
          </cell>
          <cell r="N2209">
            <v>0</v>
          </cell>
        </row>
        <row r="2210">
          <cell r="G2210" t="str">
            <v>4595120079068</v>
          </cell>
          <cell r="H2210" t="str">
            <v>4595120079068</v>
          </cell>
          <cell r="I2210" t="str">
            <v>KYOTO- Viên Uống Kyoto Has II 50EX 30 viên</v>
          </cell>
          <cell r="J2210" t="str">
            <v>PCS</v>
          </cell>
          <cell r="K2210">
            <v>1960000</v>
          </cell>
          <cell r="L2210">
            <v>0</v>
          </cell>
          <cell r="M2210">
            <v>0</v>
          </cell>
          <cell r="N2210">
            <v>0</v>
          </cell>
        </row>
        <row r="2211">
          <cell r="G2211" t="str">
            <v>4971493803842</v>
          </cell>
          <cell r="H2211" t="str">
            <v>4971493803842</v>
          </cell>
          <cell r="I2211" t="str">
            <v>ORIHIRO- Viên uống Glucosamin bổ xương khớp 950v</v>
          </cell>
          <cell r="J2211" t="str">
            <v>PCS</v>
          </cell>
          <cell r="K2211">
            <v>780000</v>
          </cell>
          <cell r="L2211">
            <v>33</v>
          </cell>
          <cell r="M2211">
            <v>0</v>
          </cell>
          <cell r="N2211">
            <v>33</v>
          </cell>
        </row>
        <row r="2212">
          <cell r="G2212" t="str">
            <v>4976652001879</v>
          </cell>
          <cell r="H2212" t="str">
            <v>4976652001879</v>
          </cell>
          <cell r="I2212" t="str">
            <v>FINE JAPAN- Viên uống Chondroitin &amp; Glucosamin</v>
          </cell>
          <cell r="J2212" t="str">
            <v>PCS</v>
          </cell>
          <cell r="K2212">
            <v>900000</v>
          </cell>
          <cell r="L2212">
            <v>0</v>
          </cell>
          <cell r="M2212">
            <v>0</v>
          </cell>
          <cell r="N2212">
            <v>0</v>
          </cell>
        </row>
        <row r="2213">
          <cell r="G2213" t="str">
            <v>4954391105225</v>
          </cell>
          <cell r="H2213" t="str">
            <v>4954391105225</v>
          </cell>
          <cell r="I2213" t="str">
            <v>KOMEDA- Viên uống giảm đau cơ, khớp, tê mỏi 270v</v>
          </cell>
          <cell r="J2213" t="str">
            <v>PCS</v>
          </cell>
          <cell r="K2213">
            <v>720000</v>
          </cell>
          <cell r="L2213">
            <v>0</v>
          </cell>
          <cell r="M2213">
            <v>0</v>
          </cell>
          <cell r="N2213">
            <v>0</v>
          </cell>
        </row>
        <row r="2214">
          <cell r="G2214" t="str">
            <v>4987067236305</v>
          </cell>
          <cell r="H2214" t="str">
            <v>4987067236305</v>
          </cell>
          <cell r="I2214" t="str">
            <v>KOWA- Viên hỗ trợ giảm đau lưng xương khớp 120v</v>
          </cell>
          <cell r="J2214" t="str">
            <v>PCS</v>
          </cell>
          <cell r="K2214">
            <v>900000</v>
          </cell>
          <cell r="L2214">
            <v>0</v>
          </cell>
          <cell r="M2214">
            <v>0</v>
          </cell>
          <cell r="N2214">
            <v>0</v>
          </cell>
        </row>
        <row r="2215">
          <cell r="G2215" t="str">
            <v>4987123143127</v>
          </cell>
          <cell r="H2215" t="str">
            <v>4987123143127</v>
          </cell>
          <cell r="I2215" t="str">
            <v>ALINAMIN- Viên Uống Bổ Xương Khớp Actage AN 200v</v>
          </cell>
          <cell r="J2215" t="str">
            <v>PCS</v>
          </cell>
          <cell r="K2215">
            <v>850000</v>
          </cell>
          <cell r="L2215">
            <v>0</v>
          </cell>
          <cell r="M2215">
            <v>0</v>
          </cell>
          <cell r="N2215">
            <v>0</v>
          </cell>
        </row>
        <row r="2216">
          <cell r="G2216" t="str">
            <v>4987103049340</v>
          </cell>
          <cell r="H2216" t="str">
            <v>4987103049340</v>
          </cell>
          <cell r="I2216" t="str">
            <v>ZERIA- Viên uống Chondroitin bổ xương khớp ZS 270v</v>
          </cell>
          <cell r="J2216" t="str">
            <v>PCS</v>
          </cell>
          <cell r="K2216">
            <v>1829000</v>
          </cell>
          <cell r="L2216">
            <v>20</v>
          </cell>
          <cell r="M2216">
            <v>0</v>
          </cell>
          <cell r="N2216">
            <v>20</v>
          </cell>
        </row>
        <row r="2217">
          <cell r="G2217" t="str">
            <v>4589534341125</v>
          </cell>
          <cell r="H2217" t="str">
            <v>4589534341125</v>
          </cell>
          <cell r="I2217" t="str">
            <v>ABLY- Viên uống sụn vi cá mập nguyên chất 300 viên</v>
          </cell>
          <cell r="J2217" t="str">
            <v>PCS</v>
          </cell>
          <cell r="K2217">
            <v>4200000</v>
          </cell>
          <cell r="L2217">
            <v>0</v>
          </cell>
          <cell r="M2217">
            <v>0</v>
          </cell>
          <cell r="N2217">
            <v>0</v>
          </cell>
        </row>
        <row r="2218">
          <cell r="G2218" t="str">
            <v>4987123145428</v>
          </cell>
          <cell r="H2218" t="str">
            <v>4987123145428</v>
          </cell>
          <cell r="I2218" t="str">
            <v>ALINAMIN- Viên uống giảm đau vai gáy EX Plus 270v</v>
          </cell>
          <cell r="J2218" t="str">
            <v>PCS</v>
          </cell>
          <cell r="K2218">
            <v>1450000</v>
          </cell>
          <cell r="L2218">
            <v>0</v>
          </cell>
          <cell r="M2218">
            <v>0</v>
          </cell>
          <cell r="N2218">
            <v>0</v>
          </cell>
        </row>
        <row r="2219">
          <cell r="G2219" t="str">
            <v>4987072001318</v>
          </cell>
          <cell r="H2219" t="str">
            <v>4987072001318</v>
          </cell>
          <cell r="I2219" t="str">
            <v>KOBAYASHI-Lăn massage vai gáy 46ml</v>
          </cell>
          <cell r="J2219" t="str">
            <v>PCS</v>
          </cell>
          <cell r="K2219">
            <v>125000</v>
          </cell>
          <cell r="L2219">
            <v>0</v>
          </cell>
          <cell r="M2219">
            <v>0</v>
          </cell>
          <cell r="N2219">
            <v>0</v>
          </cell>
        </row>
        <row r="2220">
          <cell r="G2220" t="str">
            <v>4571157256290</v>
          </cell>
          <cell r="H2220" t="str">
            <v>4571157256290</v>
          </cell>
          <cell r="I2220" t="str">
            <v>ORIHIRO-Glucosamin 900v</v>
          </cell>
          <cell r="J2220" t="str">
            <v>PCS</v>
          </cell>
          <cell r="K2220">
            <v>715000</v>
          </cell>
          <cell r="L2220">
            <v>33</v>
          </cell>
          <cell r="M2220">
            <v>0</v>
          </cell>
          <cell r="N2220">
            <v>33</v>
          </cell>
        </row>
        <row r="2221">
          <cell r="G2221" t="str">
            <v>4987072001363</v>
          </cell>
          <cell r="H2221" t="str">
            <v>4987072001363</v>
          </cell>
          <cell r="I2221" t="str">
            <v>KOBAYASHI- Dầu xoa bóp giảm đau cơ, xương (80ml)</v>
          </cell>
          <cell r="J2221" t="str">
            <v>PCS</v>
          </cell>
          <cell r="K2221">
            <v>165000</v>
          </cell>
          <cell r="L2221">
            <v>4</v>
          </cell>
          <cell r="M2221">
            <v>0</v>
          </cell>
          <cell r="N2221">
            <v>4</v>
          </cell>
        </row>
        <row r="2222">
          <cell r="G2222" t="str">
            <v>4987067226504</v>
          </cell>
          <cell r="H2222" t="str">
            <v>4987067226504</v>
          </cell>
          <cell r="I2222" t="str">
            <v>KOWA - Viên uống hỗ trợ xương khớp Q&amp;P 270v</v>
          </cell>
          <cell r="J2222" t="str">
            <v>PCS</v>
          </cell>
          <cell r="K2222">
            <v>1300000</v>
          </cell>
          <cell r="L2222">
            <v>0</v>
          </cell>
          <cell r="M2222">
            <v>0</v>
          </cell>
          <cell r="N2222">
            <v>0</v>
          </cell>
        </row>
        <row r="2223">
          <cell r="G2223" t="str">
            <v>4562193141756</v>
          </cell>
          <cell r="H2223" t="str">
            <v>4562193141756</v>
          </cell>
          <cell r="I2223" t="str">
            <v>NOGUCHI- Viên uống Anserin cải thiện Gout 90 viên</v>
          </cell>
          <cell r="J2223" t="str">
            <v>PCS</v>
          </cell>
          <cell r="K2223">
            <v>750000</v>
          </cell>
          <cell r="L2223">
            <v>0</v>
          </cell>
          <cell r="M2223">
            <v>0</v>
          </cell>
          <cell r="N2223">
            <v>0</v>
          </cell>
        </row>
        <row r="2224">
          <cell r="G2224" t="str">
            <v>4571246761278</v>
          </cell>
          <cell r="H2224" t="str">
            <v>4571246761278</v>
          </cell>
          <cell r="I2224" t="str">
            <v>NICHIEI- Viên uống hỗ trợ tăng chiều cao 120v</v>
          </cell>
          <cell r="J2224" t="str">
            <v>PCS</v>
          </cell>
          <cell r="K2224">
            <v>1390000</v>
          </cell>
          <cell r="L2224">
            <v>9</v>
          </cell>
          <cell r="M2224">
            <v>0</v>
          </cell>
          <cell r="N2224">
            <v>9</v>
          </cell>
        </row>
        <row r="2225">
          <cell r="G2225" t="str">
            <v>4582557590129</v>
          </cell>
          <cell r="H2225" t="str">
            <v>4582557590129</v>
          </cell>
          <cell r="I2225" t="str">
            <v>IKIMOTO- TP bảo vệ sức khỏe Kids Support 15 gói</v>
          </cell>
          <cell r="J2225" t="str">
            <v>PCS</v>
          </cell>
          <cell r="K2225">
            <v>325000</v>
          </cell>
          <cell r="L2225">
            <v>17</v>
          </cell>
          <cell r="M2225">
            <v>-1</v>
          </cell>
          <cell r="N2225">
            <v>16</v>
          </cell>
        </row>
        <row r="2226">
          <cell r="G2226" t="str">
            <v>4987028110668</v>
          </cell>
          <cell r="H2226" t="str">
            <v>4987028110668</v>
          </cell>
          <cell r="I2226" t="str">
            <v>EISAI- KẸO NGẬM CHỐNG SAY XE CHO BÉ HƯƠNG CHANH 6V</v>
          </cell>
          <cell r="J2226" t="str">
            <v>PCS</v>
          </cell>
          <cell r="K2226">
            <v>160000</v>
          </cell>
          <cell r="L2226">
            <v>0</v>
          </cell>
          <cell r="M2226">
            <v>0</v>
          </cell>
          <cell r="N2226">
            <v>0</v>
          </cell>
        </row>
        <row r="2227">
          <cell r="G2227" t="str">
            <v>4903361440767</v>
          </cell>
          <cell r="H2227" t="str">
            <v>4903361440767</v>
          </cell>
          <cell r="I2227" t="str">
            <v>UNIMAT RIKEN- Viên dầu gan cá vị chuối (100 v)</v>
          </cell>
          <cell r="J2227" t="str">
            <v>PCS</v>
          </cell>
          <cell r="K2227">
            <v>230000</v>
          </cell>
          <cell r="L2227">
            <v>0</v>
          </cell>
          <cell r="M2227">
            <v>0</v>
          </cell>
          <cell r="N2227">
            <v>0</v>
          </cell>
        </row>
        <row r="2228">
          <cell r="G2228" t="str">
            <v>4987306047761</v>
          </cell>
          <cell r="H2228" t="str">
            <v>4987306047761</v>
          </cell>
          <cell r="I2228" t="str">
            <v>TAISHO- Siro cảm cúm Parubon vị dâu 120ml</v>
          </cell>
          <cell r="J2228" t="str">
            <v>PCS</v>
          </cell>
          <cell r="K2228">
            <v>259000</v>
          </cell>
          <cell r="L2228">
            <v>57</v>
          </cell>
          <cell r="M2228">
            <v>-1</v>
          </cell>
          <cell r="N2228">
            <v>56</v>
          </cell>
        </row>
        <row r="2229">
          <cell r="G2229" t="str">
            <v>4954007018352</v>
          </cell>
          <cell r="H2229" t="str">
            <v>4954007018352</v>
          </cell>
          <cell r="I2229" t="str">
            <v>MEIJI PHARMA- Viên uống hỗ trợ sức khỏe cho trẻ</v>
          </cell>
          <cell r="J2229" t="str">
            <v>PCS</v>
          </cell>
          <cell r="K2229">
            <v>380000</v>
          </cell>
          <cell r="L2229">
            <v>0</v>
          </cell>
          <cell r="M2229">
            <v>0</v>
          </cell>
          <cell r="N2229">
            <v>0</v>
          </cell>
        </row>
        <row r="2230">
          <cell r="G2230" t="str">
            <v>4987306047730</v>
          </cell>
          <cell r="H2230" t="str">
            <v>4987306047730</v>
          </cell>
          <cell r="I2230" t="str">
            <v>TAISHO- Bột cảm cúm Pabron trẻ em vị dâu 12 gói</v>
          </cell>
          <cell r="J2230" t="str">
            <v>PCS</v>
          </cell>
          <cell r="K2230">
            <v>276000</v>
          </cell>
          <cell r="L2230">
            <v>29</v>
          </cell>
          <cell r="M2230">
            <v>-1</v>
          </cell>
          <cell r="N2230">
            <v>28</v>
          </cell>
        </row>
        <row r="2231">
          <cell r="G2231" t="str">
            <v>14987080535628</v>
          </cell>
          <cell r="H2231" t="str">
            <v>14987080535628</v>
          </cell>
          <cell r="I2231" t="str">
            <v>SAWAI- MIẾNG DÁN GIẢM HO 1MG CHO TRẺ TỪ 3-9 TUỔI</v>
          </cell>
          <cell r="J2231" t="str">
            <v>PCS</v>
          </cell>
          <cell r="K2231">
            <v>690000</v>
          </cell>
          <cell r="L2231">
            <v>0</v>
          </cell>
          <cell r="M2231">
            <v>0</v>
          </cell>
          <cell r="N2231">
            <v>0</v>
          </cell>
        </row>
        <row r="2232">
          <cell r="G2232" t="str">
            <v>4571262290080</v>
          </cell>
          <cell r="H2232" t="str">
            <v>4571262290080</v>
          </cell>
          <cell r="I2232" t="str">
            <v>ANIMATO- Viên tăng ch.cao Height Extension EX 300v</v>
          </cell>
          <cell r="J2232" t="str">
            <v>PCS</v>
          </cell>
          <cell r="K2232">
            <v>580000</v>
          </cell>
          <cell r="L2232">
            <v>1</v>
          </cell>
          <cell r="M2232">
            <v>0</v>
          </cell>
          <cell r="N2232">
            <v>1</v>
          </cell>
        </row>
        <row r="2233">
          <cell r="G2233" t="str">
            <v>4987028110651</v>
          </cell>
          <cell r="H2233" t="str">
            <v>4987028110651</v>
          </cell>
          <cell r="I2233" t="str">
            <v>EISAI- KẸO NGẬM CHỐNG SAY XE CHO BÉ HƯƠNG NHO 6V</v>
          </cell>
          <cell r="J2233" t="str">
            <v>PCS</v>
          </cell>
          <cell r="K2233">
            <v>160000</v>
          </cell>
          <cell r="L2233">
            <v>0</v>
          </cell>
          <cell r="M2233">
            <v>0</v>
          </cell>
          <cell r="N2233">
            <v>0</v>
          </cell>
        </row>
        <row r="2234">
          <cell r="G2234" t="str">
            <v>4595121193015</v>
          </cell>
          <cell r="H2234" t="str">
            <v>4595121193015</v>
          </cell>
          <cell r="I2234" t="str">
            <v>IKIMOTO- Viên ngậm vitamin Kids Vita vị dâu 30v</v>
          </cell>
          <cell r="J2234" t="str">
            <v>PCS</v>
          </cell>
          <cell r="K2234">
            <v>320000</v>
          </cell>
          <cell r="L2234">
            <v>0</v>
          </cell>
          <cell r="M2234">
            <v>0</v>
          </cell>
          <cell r="N2234">
            <v>0</v>
          </cell>
        </row>
        <row r="2235">
          <cell r="G2235" t="str">
            <v>4589788400012</v>
          </cell>
          <cell r="H2235" t="str">
            <v>4589788400012</v>
          </cell>
          <cell r="I2235" t="str">
            <v>GH CREATION- Viên uống tăng chiều cao 270 viên</v>
          </cell>
          <cell r="J2235" t="str">
            <v>PCS</v>
          </cell>
          <cell r="K2235">
            <v>790000</v>
          </cell>
          <cell r="L2235">
            <v>0</v>
          </cell>
          <cell r="M2235">
            <v>0</v>
          </cell>
          <cell r="N2235">
            <v>0</v>
          </cell>
        </row>
        <row r="2236">
          <cell r="G2236" t="str">
            <v>4987227033584</v>
          </cell>
          <cell r="H2236" t="str">
            <v>4987227033584</v>
          </cell>
          <cell r="I2236" t="str">
            <v>MORISHITA-Men vi sinh Bifina Baby hộp 30 gói</v>
          </cell>
          <cell r="J2236" t="str">
            <v>PCS</v>
          </cell>
          <cell r="K2236">
            <v>469000</v>
          </cell>
          <cell r="L2236">
            <v>4</v>
          </cell>
          <cell r="M2236">
            <v>0</v>
          </cell>
          <cell r="N2236">
            <v>4</v>
          </cell>
        </row>
        <row r="2237">
          <cell r="G2237" t="str">
            <v>4511606904853</v>
          </cell>
          <cell r="H2237" t="str">
            <v>4511606904853</v>
          </cell>
          <cell r="I2237" t="str">
            <v>CRESCENDO- Tảo tăng ch.cao Shinshin Kakumei 300v</v>
          </cell>
          <cell r="J2237" t="str">
            <v>PCS</v>
          </cell>
          <cell r="K2237">
            <v>417000</v>
          </cell>
          <cell r="L2237">
            <v>5</v>
          </cell>
          <cell r="M2237">
            <v>0</v>
          </cell>
          <cell r="N2237">
            <v>5</v>
          </cell>
        </row>
        <row r="2238">
          <cell r="G2238" t="str">
            <v>4987426003111</v>
          </cell>
          <cell r="H2238" t="str">
            <v>4987426003111</v>
          </cell>
          <cell r="I2238" t="str">
            <v>MUHI- Siro cảm cúm vị đào 120ml</v>
          </cell>
          <cell r="J2238" t="str">
            <v>PCS</v>
          </cell>
          <cell r="K2238">
            <v>220000</v>
          </cell>
          <cell r="L2238">
            <v>0</v>
          </cell>
          <cell r="M2238">
            <v>0</v>
          </cell>
          <cell r="N2238">
            <v>0</v>
          </cell>
        </row>
        <row r="2239">
          <cell r="G2239" t="str">
            <v>4589814751255</v>
          </cell>
          <cell r="H2239" t="str">
            <v>4589814751255</v>
          </cell>
          <cell r="I2239" t="str">
            <v>AKAMAMA- DHA &amp; EPA cho bà bầu 30 ngày (90v)</v>
          </cell>
          <cell r="J2239" t="str">
            <v>PCS</v>
          </cell>
          <cell r="K2239">
            <v>350000</v>
          </cell>
          <cell r="L2239">
            <v>17</v>
          </cell>
          <cell r="M2239">
            <v>0</v>
          </cell>
          <cell r="N2239">
            <v>17</v>
          </cell>
        </row>
        <row r="2240">
          <cell r="G2240" t="str">
            <v>4987343085221</v>
          </cell>
          <cell r="H2240" t="str">
            <v>4987343085221</v>
          </cell>
          <cell r="I2240" t="str">
            <v>KOKANDO- Viên uống bổ sung canxi cho mẹ và bé 100v</v>
          </cell>
          <cell r="J2240" t="str">
            <v>PCS</v>
          </cell>
          <cell r="K2240">
            <v>320000</v>
          </cell>
          <cell r="L2240">
            <v>0</v>
          </cell>
          <cell r="M2240">
            <v>0</v>
          </cell>
          <cell r="N2240">
            <v>0</v>
          </cell>
        </row>
        <row r="2241">
          <cell r="G2241" t="str">
            <v>4589814751248</v>
          </cell>
          <cell r="H2241" t="str">
            <v>4589814751248</v>
          </cell>
          <cell r="I2241" t="str">
            <v>AKAMAMA- Vitamin tổng hợp cho bà bầu 30 ngày (120v</v>
          </cell>
          <cell r="J2241" t="str">
            <v>PCS</v>
          </cell>
          <cell r="K2241">
            <v>350000</v>
          </cell>
          <cell r="L2241">
            <v>9</v>
          </cell>
          <cell r="M2241">
            <v>0</v>
          </cell>
          <cell r="N2241">
            <v>9</v>
          </cell>
        </row>
        <row r="2242">
          <cell r="G2242" t="str">
            <v>4589814751262</v>
          </cell>
          <cell r="H2242" t="str">
            <v>4589814751262</v>
          </cell>
          <cell r="I2242" t="str">
            <v>AKAMAMA- Canxi cho bà bầu 30 ngày 120v</v>
          </cell>
          <cell r="J2242" t="str">
            <v>PCS</v>
          </cell>
          <cell r="K2242">
            <v>350000</v>
          </cell>
          <cell r="L2242">
            <v>6</v>
          </cell>
          <cell r="M2242">
            <v>0</v>
          </cell>
          <cell r="N2242">
            <v>6</v>
          </cell>
        </row>
        <row r="2243">
          <cell r="G2243" t="str">
            <v>1215002310005</v>
          </cell>
          <cell r="H2243" t="str">
            <v>1215002310005</v>
          </cell>
          <cell r="I2243" t="str">
            <v>MEIJI-Thìa đong sữa bột 40ml</v>
          </cell>
          <cell r="J2243" t="str">
            <v>PCS</v>
          </cell>
          <cell r="K2243">
            <v>15000</v>
          </cell>
          <cell r="L2243">
            <v>6</v>
          </cell>
          <cell r="M2243">
            <v>0</v>
          </cell>
          <cell r="N2243">
            <v>6</v>
          </cell>
        </row>
        <row r="2244">
          <cell r="G2244" t="str">
            <v>4902508816199</v>
          </cell>
          <cell r="H2244" t="str">
            <v>4902508816199</v>
          </cell>
          <cell r="I2244" t="str">
            <v>PIGEON- Bình sữa PPSU họa tiết dải ngân hà 240ml</v>
          </cell>
          <cell r="J2244" t="str">
            <v>PCS</v>
          </cell>
          <cell r="K2244">
            <v>480000</v>
          </cell>
          <cell r="L2244">
            <v>4</v>
          </cell>
          <cell r="M2244">
            <v>0</v>
          </cell>
          <cell r="N2244">
            <v>4</v>
          </cell>
        </row>
        <row r="2245">
          <cell r="G2245" t="str">
            <v>4902508816243</v>
          </cell>
          <cell r="H2245" t="str">
            <v>4902508816243</v>
          </cell>
          <cell r="I2245" t="str">
            <v>PIGEON- Bình sữa PPSU họa tiết ngỗng 160ml</v>
          </cell>
          <cell r="J2245" t="str">
            <v>PCS</v>
          </cell>
          <cell r="K2245">
            <v>455000</v>
          </cell>
          <cell r="L2245">
            <v>2</v>
          </cell>
          <cell r="M2245">
            <v>0</v>
          </cell>
          <cell r="N2245">
            <v>2</v>
          </cell>
        </row>
        <row r="2246">
          <cell r="G2246" t="str">
            <v>4902508024532</v>
          </cell>
          <cell r="H2246" t="str">
            <v>4902508024532</v>
          </cell>
          <cell r="I2246" t="str">
            <v>PIGEON- Bình sữa hình gấu (240ml)</v>
          </cell>
          <cell r="J2246" t="str">
            <v>PCS</v>
          </cell>
          <cell r="K2246">
            <v>398000</v>
          </cell>
          <cell r="L2246">
            <v>0</v>
          </cell>
          <cell r="M2246">
            <v>0</v>
          </cell>
          <cell r="N2246">
            <v>0</v>
          </cell>
        </row>
        <row r="2247">
          <cell r="G2247" t="str">
            <v>4902508024587</v>
          </cell>
          <cell r="H2247" t="str">
            <v>4902508024587</v>
          </cell>
          <cell r="I2247" t="str">
            <v>PIGEON- Bình sữa nhựa cổ rộng hình hoa 160ml</v>
          </cell>
          <cell r="J2247" t="str">
            <v>PCS</v>
          </cell>
          <cell r="K2247">
            <v>378000</v>
          </cell>
          <cell r="L2247">
            <v>0</v>
          </cell>
          <cell r="M2247">
            <v>0</v>
          </cell>
          <cell r="N2247">
            <v>0</v>
          </cell>
        </row>
        <row r="2248">
          <cell r="G2248" t="str">
            <v>4902508816205</v>
          </cell>
          <cell r="H2248" t="str">
            <v>4902508816205</v>
          </cell>
          <cell r="I2248" t="str">
            <v>PIGEON- Bình sữa PPSU họa tiết HOWAPIPI xám 160ml</v>
          </cell>
          <cell r="J2248" t="str">
            <v>PCS</v>
          </cell>
          <cell r="K2248">
            <v>455000</v>
          </cell>
          <cell r="L2248">
            <v>2</v>
          </cell>
          <cell r="M2248">
            <v>0</v>
          </cell>
          <cell r="N2248">
            <v>2</v>
          </cell>
        </row>
        <row r="2249">
          <cell r="G2249" t="str">
            <v>4902508024556</v>
          </cell>
          <cell r="H2249" t="str">
            <v>4902508024556</v>
          </cell>
          <cell r="I2249" t="str">
            <v>PIGEON- Bình sữa hình Mickey (240ml)</v>
          </cell>
          <cell r="J2249" t="str">
            <v>PCS</v>
          </cell>
          <cell r="K2249">
            <v>398000</v>
          </cell>
          <cell r="L2249">
            <v>0</v>
          </cell>
          <cell r="M2249">
            <v>0</v>
          </cell>
          <cell r="N2249">
            <v>0</v>
          </cell>
        </row>
        <row r="2250">
          <cell r="G2250" t="str">
            <v>4902508024617</v>
          </cell>
          <cell r="H2250" t="str">
            <v>4902508024617</v>
          </cell>
          <cell r="I2250" t="str">
            <v>PIGEON- Bình sữa nhựa cổ rộng hình gà con 240ml</v>
          </cell>
          <cell r="J2250" t="str">
            <v>PCS</v>
          </cell>
          <cell r="K2250">
            <v>398000</v>
          </cell>
          <cell r="L2250">
            <v>0</v>
          </cell>
          <cell r="M2250">
            <v>0</v>
          </cell>
          <cell r="N2250">
            <v>0</v>
          </cell>
        </row>
        <row r="2251">
          <cell r="G2251" t="str">
            <v>4902508024570</v>
          </cell>
          <cell r="H2251" t="str">
            <v>4902508024570</v>
          </cell>
          <cell r="I2251" t="str">
            <v>PIGEON- Bình sữa cổ rộng hình cây 240ml</v>
          </cell>
          <cell r="J2251" t="str">
            <v>PCS</v>
          </cell>
          <cell r="K2251">
            <v>398000</v>
          </cell>
          <cell r="L2251">
            <v>0</v>
          </cell>
          <cell r="M2251">
            <v>0</v>
          </cell>
          <cell r="N2251">
            <v>0</v>
          </cell>
        </row>
        <row r="2252">
          <cell r="G2252" t="str">
            <v>4902508812917</v>
          </cell>
          <cell r="H2252" t="str">
            <v>4902508812917</v>
          </cell>
          <cell r="I2252" t="str">
            <v>PIGEON – Bình sữa PP họa tiết logo 330ml</v>
          </cell>
          <cell r="J2252" t="str">
            <v>PCS</v>
          </cell>
          <cell r="K2252">
            <v>290000</v>
          </cell>
          <cell r="L2252">
            <v>1</v>
          </cell>
          <cell r="M2252">
            <v>0</v>
          </cell>
          <cell r="N2252">
            <v>1</v>
          </cell>
        </row>
        <row r="2253">
          <cell r="G2253" t="str">
            <v>4902508024525</v>
          </cell>
          <cell r="H2253" t="str">
            <v>4902508024525</v>
          </cell>
          <cell r="I2253" t="str">
            <v>PIGEON- Bình sữa mô phỏng tự nhiên hình gấu 160ml</v>
          </cell>
          <cell r="J2253" t="str">
            <v>PCS</v>
          </cell>
          <cell r="K2253">
            <v>398000</v>
          </cell>
          <cell r="L2253">
            <v>1</v>
          </cell>
          <cell r="M2253">
            <v>0</v>
          </cell>
          <cell r="N2253">
            <v>1</v>
          </cell>
        </row>
        <row r="2254">
          <cell r="G2254" t="str">
            <v>4902508812894</v>
          </cell>
          <cell r="H2254" t="str">
            <v>4902508812894</v>
          </cell>
          <cell r="I2254" t="str">
            <v>PIGEON – Bình sữa PP họa tiết logo 160ml</v>
          </cell>
          <cell r="J2254" t="str">
            <v>PCS</v>
          </cell>
          <cell r="K2254">
            <v>240000</v>
          </cell>
          <cell r="L2254">
            <v>0</v>
          </cell>
          <cell r="M2254">
            <v>0</v>
          </cell>
          <cell r="N2254">
            <v>0</v>
          </cell>
        </row>
        <row r="2255">
          <cell r="G2255" t="str">
            <v>4902508024600</v>
          </cell>
          <cell r="H2255" t="str">
            <v>4902508024600</v>
          </cell>
          <cell r="I2255" t="str">
            <v>PIGEON- Bình sữa nhựa cổ rộng hình gà con 160ml</v>
          </cell>
          <cell r="J2255" t="str">
            <v>PCS</v>
          </cell>
          <cell r="K2255">
            <v>378000</v>
          </cell>
          <cell r="L2255">
            <v>3</v>
          </cell>
          <cell r="M2255">
            <v>0</v>
          </cell>
          <cell r="N2255">
            <v>3</v>
          </cell>
        </row>
        <row r="2256">
          <cell r="G2256" t="str">
            <v>4902508812856</v>
          </cell>
          <cell r="H2256" t="str">
            <v>4902508812856</v>
          </cell>
          <cell r="I2256" t="str">
            <v>PIGEON – Bình sữa T-ester họa tiết gấu 160ml</v>
          </cell>
          <cell r="J2256" t="str">
            <v>PCS</v>
          </cell>
          <cell r="K2256">
            <v>500000</v>
          </cell>
          <cell r="L2256">
            <v>0</v>
          </cell>
          <cell r="M2256">
            <v>0</v>
          </cell>
          <cell r="N2256">
            <v>0</v>
          </cell>
        </row>
        <row r="2257">
          <cell r="G2257" t="str">
            <v>4902508812726</v>
          </cell>
          <cell r="H2257" t="str">
            <v>4902508812726</v>
          </cell>
          <cell r="I2257" t="str">
            <v>PIGEON – Bình sữa thủy tinh 240ml</v>
          </cell>
          <cell r="J2257" t="str">
            <v>PCS</v>
          </cell>
          <cell r="K2257">
            <v>512500</v>
          </cell>
          <cell r="L2257">
            <v>0</v>
          </cell>
          <cell r="M2257">
            <v>0</v>
          </cell>
          <cell r="N2257">
            <v>0</v>
          </cell>
        </row>
        <row r="2258">
          <cell r="G2258" t="str">
            <v>4902508003476</v>
          </cell>
          <cell r="H2258" t="str">
            <v>4902508003476</v>
          </cell>
          <cell r="I2258" t="str">
            <v>PIGEON- Bình sữa nhựa cổ rộng mickey 160ml</v>
          </cell>
          <cell r="J2258" t="str">
            <v>PCS</v>
          </cell>
          <cell r="K2258">
            <v>378000</v>
          </cell>
          <cell r="L2258">
            <v>2</v>
          </cell>
          <cell r="M2258">
            <v>0</v>
          </cell>
          <cell r="N2258">
            <v>2</v>
          </cell>
        </row>
        <row r="2259">
          <cell r="G2259" t="str">
            <v>4902508015189</v>
          </cell>
          <cell r="H2259" t="str">
            <v>4902508015189</v>
          </cell>
          <cell r="I2259" t="str">
            <v>PIGEON-Nắp thay thế bình sữa cổ rộng màu xanh</v>
          </cell>
          <cell r="J2259" t="str">
            <v>PCS</v>
          </cell>
          <cell r="K2259">
            <v>55000</v>
          </cell>
          <cell r="L2259">
            <v>21</v>
          </cell>
          <cell r="M2259">
            <v>0</v>
          </cell>
          <cell r="N2259">
            <v>21</v>
          </cell>
        </row>
        <row r="2260">
          <cell r="G2260" t="str">
            <v>4902508003469</v>
          </cell>
          <cell r="H2260" t="str">
            <v>4902508003469</v>
          </cell>
          <cell r="I2260" t="str">
            <v>PIGEON-Bình sữa nhựa cổ rộng hình ngôi sao 240 ml</v>
          </cell>
          <cell r="J2260" t="str">
            <v>PCS</v>
          </cell>
          <cell r="K2260">
            <v>398000</v>
          </cell>
          <cell r="L2260">
            <v>0</v>
          </cell>
          <cell r="M2260">
            <v>0</v>
          </cell>
          <cell r="N2260">
            <v>0</v>
          </cell>
        </row>
        <row r="2261">
          <cell r="G2261" t="str">
            <v>4902508003544</v>
          </cell>
          <cell r="H2261" t="str">
            <v>4902508003544</v>
          </cell>
          <cell r="I2261" t="str">
            <v>PIGEON- Bình sữa nhựa cổ rộng màu vàng 160ml</v>
          </cell>
          <cell r="J2261" t="str">
            <v>PCS</v>
          </cell>
          <cell r="K2261">
            <v>378000</v>
          </cell>
          <cell r="L2261">
            <v>4</v>
          </cell>
          <cell r="M2261">
            <v>0</v>
          </cell>
          <cell r="N2261">
            <v>4</v>
          </cell>
        </row>
        <row r="2262">
          <cell r="G2262" t="str">
            <v>4902508003414</v>
          </cell>
          <cell r="H2262" t="str">
            <v>4902508003414</v>
          </cell>
          <cell r="I2262" t="str">
            <v>PIGEON- Bình sữa nhựa cổ rộng hình động vật 160ml</v>
          </cell>
          <cell r="J2262" t="str">
            <v>PCS</v>
          </cell>
          <cell r="K2262">
            <v>378000</v>
          </cell>
          <cell r="L2262">
            <v>1</v>
          </cell>
          <cell r="M2262">
            <v>0</v>
          </cell>
          <cell r="N2262">
            <v>1</v>
          </cell>
        </row>
        <row r="2263">
          <cell r="G2263" t="str">
            <v>4902508024624</v>
          </cell>
          <cell r="H2263" t="str">
            <v>4902508024624</v>
          </cell>
          <cell r="I2263" t="str">
            <v>PIGEON- Bình sữa nhựa cổ rộng hình ngôi sao 160ml</v>
          </cell>
          <cell r="J2263" t="str">
            <v>PCS</v>
          </cell>
          <cell r="K2263">
            <v>378000</v>
          </cell>
          <cell r="L2263">
            <v>6</v>
          </cell>
          <cell r="M2263">
            <v>0</v>
          </cell>
          <cell r="N2263">
            <v>6</v>
          </cell>
        </row>
        <row r="2264">
          <cell r="G2264" t="str">
            <v>4902508816229</v>
          </cell>
          <cell r="H2264" t="str">
            <v>4902508816229</v>
          </cell>
          <cell r="I2264" t="str">
            <v>PIGEON-Bình sữa PPSU họa tiết HOWAPIPI vàng 160ml</v>
          </cell>
          <cell r="J2264" t="str">
            <v>PCS</v>
          </cell>
          <cell r="K2264">
            <v>455000</v>
          </cell>
          <cell r="L2264">
            <v>2</v>
          </cell>
          <cell r="M2264">
            <v>0</v>
          </cell>
          <cell r="N2264">
            <v>2</v>
          </cell>
        </row>
        <row r="2265">
          <cell r="G2265" t="str">
            <v>4902508812986</v>
          </cell>
          <cell r="H2265" t="str">
            <v>4902508812986</v>
          </cell>
          <cell r="I2265" t="str">
            <v>PIGEON – Bình sữa PP họa tiết mùa đông 240ml</v>
          </cell>
          <cell r="J2265" t="str">
            <v>PCS</v>
          </cell>
          <cell r="K2265">
            <v>280000</v>
          </cell>
          <cell r="L2265">
            <v>0</v>
          </cell>
          <cell r="M2265">
            <v>0</v>
          </cell>
          <cell r="N2265">
            <v>0</v>
          </cell>
        </row>
        <row r="2266">
          <cell r="G2266" t="str">
            <v>4902508003568</v>
          </cell>
          <cell r="H2266" t="str">
            <v>4902508003568</v>
          </cell>
          <cell r="I2266" t="str">
            <v>PIGEON- Bình sữa nhựa cổ rộng màu xanh lá 160ml</v>
          </cell>
          <cell r="J2266" t="str">
            <v>PCS</v>
          </cell>
          <cell r="K2266">
            <v>378000</v>
          </cell>
          <cell r="L2266">
            <v>1</v>
          </cell>
          <cell r="M2266">
            <v>0</v>
          </cell>
          <cell r="N2266">
            <v>1</v>
          </cell>
        </row>
        <row r="2267">
          <cell r="G2267" t="str">
            <v>4902508003452</v>
          </cell>
          <cell r="H2267" t="str">
            <v>4902508003452</v>
          </cell>
          <cell r="I2267" t="str">
            <v xml:space="preserve">PIGEON- Bình sữa nhựa cổ rộng hình ngôi sao 160ml </v>
          </cell>
          <cell r="J2267" t="str">
            <v>PCS</v>
          </cell>
          <cell r="K2267">
            <v>378000</v>
          </cell>
          <cell r="L2267">
            <v>2</v>
          </cell>
          <cell r="M2267">
            <v>0</v>
          </cell>
          <cell r="N2267">
            <v>2</v>
          </cell>
        </row>
        <row r="2268">
          <cell r="G2268" t="str">
            <v>4902508812900</v>
          </cell>
          <cell r="H2268" t="str">
            <v>4902508812900</v>
          </cell>
          <cell r="I2268" t="str">
            <v>PIGEON – Bình sữa PP họa tiết logo 240ml</v>
          </cell>
          <cell r="J2268" t="str">
            <v>PCS</v>
          </cell>
          <cell r="K2268">
            <v>250000</v>
          </cell>
          <cell r="L2268">
            <v>0</v>
          </cell>
          <cell r="M2268">
            <v>0</v>
          </cell>
          <cell r="N2268">
            <v>0</v>
          </cell>
        </row>
        <row r="2269">
          <cell r="G2269" t="str">
            <v>4902508812801</v>
          </cell>
          <cell r="H2269" t="str">
            <v>4902508812801</v>
          </cell>
          <cell r="I2269" t="str">
            <v>PIGEON – Bình sữa PPSU họa tiết muông thú 240ml</v>
          </cell>
          <cell r="J2269" t="str">
            <v>PCS</v>
          </cell>
          <cell r="K2269">
            <v>480000</v>
          </cell>
          <cell r="L2269">
            <v>5</v>
          </cell>
          <cell r="M2269">
            <v>0</v>
          </cell>
          <cell r="N2269">
            <v>5</v>
          </cell>
        </row>
        <row r="2270">
          <cell r="G2270" t="str">
            <v>4902508812740</v>
          </cell>
          <cell r="H2270" t="str">
            <v>4902508812740</v>
          </cell>
          <cell r="I2270" t="str">
            <v>PIGEON – Bình sữa PPSU họa tiết Logo 240ml</v>
          </cell>
          <cell r="J2270" t="str">
            <v>PCS</v>
          </cell>
          <cell r="K2270">
            <v>450000</v>
          </cell>
          <cell r="L2270">
            <v>1</v>
          </cell>
          <cell r="M2270">
            <v>0</v>
          </cell>
          <cell r="N2270">
            <v>1</v>
          </cell>
        </row>
        <row r="2271">
          <cell r="G2271" t="str">
            <v>4902508816236</v>
          </cell>
          <cell r="H2271" t="str">
            <v>4902508816236</v>
          </cell>
          <cell r="I2271" t="str">
            <v>PIGEON- Bình sữa PPSU họa tiết HOWAPIPI vàng 240ml</v>
          </cell>
          <cell r="J2271" t="str">
            <v>PCS</v>
          </cell>
          <cell r="K2271">
            <v>480000</v>
          </cell>
          <cell r="L2271">
            <v>2</v>
          </cell>
          <cell r="M2271">
            <v>0</v>
          </cell>
          <cell r="N2271">
            <v>2</v>
          </cell>
        </row>
        <row r="2272">
          <cell r="G2272" t="str">
            <v>4902508816182</v>
          </cell>
          <cell r="H2272" t="str">
            <v>4902508816182</v>
          </cell>
          <cell r="I2272" t="str">
            <v>PIGEON- Bình sữa PPSU họa tiết dải ngân hà 160ml</v>
          </cell>
          <cell r="J2272" t="str">
            <v>PCS</v>
          </cell>
          <cell r="K2272">
            <v>455000</v>
          </cell>
          <cell r="L2272">
            <v>2</v>
          </cell>
          <cell r="M2272">
            <v>0</v>
          </cell>
          <cell r="N2272">
            <v>2</v>
          </cell>
        </row>
        <row r="2273">
          <cell r="G2273" t="str">
            <v>4902508015172</v>
          </cell>
          <cell r="H2273" t="str">
            <v>4902508015172</v>
          </cell>
          <cell r="I2273" t="str">
            <v>PIGEON-Nắp thay thế bình sữa cổ rộng màu vàng</v>
          </cell>
          <cell r="J2273" t="str">
            <v>PCS</v>
          </cell>
          <cell r="K2273">
            <v>55000</v>
          </cell>
          <cell r="L2273">
            <v>0</v>
          </cell>
          <cell r="M2273">
            <v>0</v>
          </cell>
          <cell r="N2273">
            <v>0</v>
          </cell>
        </row>
        <row r="2274">
          <cell r="G2274" t="str">
            <v>4902508812863</v>
          </cell>
          <cell r="H2274" t="str">
            <v>4902508812863</v>
          </cell>
          <cell r="I2274" t="str">
            <v>PIGEON – Bình sữa T-ester họa tiết voi 240ml</v>
          </cell>
          <cell r="J2274" t="str">
            <v>PCS</v>
          </cell>
          <cell r="K2274">
            <v>520000</v>
          </cell>
          <cell r="L2274">
            <v>0</v>
          </cell>
          <cell r="M2274">
            <v>0</v>
          </cell>
          <cell r="N2274">
            <v>0</v>
          </cell>
        </row>
        <row r="2275">
          <cell r="G2275" t="str">
            <v>4902508812962</v>
          </cell>
          <cell r="H2275" t="str">
            <v>4902508812962</v>
          </cell>
          <cell r="I2275" t="str">
            <v>PIGEON – Bình sữa PP họa tiết mùa hạ 160ml</v>
          </cell>
          <cell r="J2275" t="str">
            <v>PCS</v>
          </cell>
          <cell r="K2275">
            <v>260000</v>
          </cell>
          <cell r="L2275">
            <v>0</v>
          </cell>
          <cell r="M2275">
            <v>0</v>
          </cell>
          <cell r="N2275">
            <v>0</v>
          </cell>
        </row>
        <row r="2276">
          <cell r="G2276" t="str">
            <v>4902508024648</v>
          </cell>
          <cell r="H2276" t="str">
            <v>4902508024648</v>
          </cell>
          <cell r="I2276" t="str">
            <v>PIGEON- Bình sữa nhựa cổ rộng hình ngôi nhà 160ml</v>
          </cell>
          <cell r="J2276" t="str">
            <v>PCS</v>
          </cell>
          <cell r="K2276">
            <v>378000</v>
          </cell>
          <cell r="L2276">
            <v>1</v>
          </cell>
          <cell r="M2276">
            <v>0</v>
          </cell>
          <cell r="N2276">
            <v>1</v>
          </cell>
        </row>
        <row r="2277">
          <cell r="G2277" t="str">
            <v>4902508812788</v>
          </cell>
          <cell r="H2277" t="str">
            <v>4902508812788</v>
          </cell>
          <cell r="I2277" t="str">
            <v>PIGEON – Bình sữa PPSU họa tiết đại dương 240ml</v>
          </cell>
          <cell r="J2277" t="str">
            <v>PCS</v>
          </cell>
          <cell r="K2277">
            <v>480000</v>
          </cell>
          <cell r="L2277">
            <v>5</v>
          </cell>
          <cell r="M2277">
            <v>0</v>
          </cell>
          <cell r="N2277">
            <v>5</v>
          </cell>
        </row>
        <row r="2278">
          <cell r="G2278" t="str">
            <v>4902508812887</v>
          </cell>
          <cell r="H2278" t="str">
            <v>4902508812887</v>
          </cell>
          <cell r="I2278" t="str">
            <v>PIGEON – Bình sữa T-ester họa tiết núi 240ml</v>
          </cell>
          <cell r="J2278" t="str">
            <v>PCS</v>
          </cell>
          <cell r="K2278">
            <v>520000</v>
          </cell>
          <cell r="L2278">
            <v>0</v>
          </cell>
          <cell r="M2278">
            <v>0</v>
          </cell>
          <cell r="N2278">
            <v>0</v>
          </cell>
        </row>
        <row r="2279">
          <cell r="G2279" t="str">
            <v>4902508816212</v>
          </cell>
          <cell r="H2279" t="str">
            <v>4902508816212</v>
          </cell>
          <cell r="I2279" t="str">
            <v>PIGEON- Bình sữa PPSU họa tiết HOWAPIPI xám 240ml</v>
          </cell>
          <cell r="J2279" t="str">
            <v>PCS</v>
          </cell>
          <cell r="K2279">
            <v>480000</v>
          </cell>
          <cell r="L2279">
            <v>4</v>
          </cell>
          <cell r="M2279">
            <v>0</v>
          </cell>
          <cell r="N2279">
            <v>4</v>
          </cell>
        </row>
        <row r="2280">
          <cell r="G2280" t="str">
            <v>4902508024631</v>
          </cell>
          <cell r="H2280" t="str">
            <v>4902508024631</v>
          </cell>
          <cell r="I2280" t="str">
            <v>PIGEON- Bình sữa nhựa cổ rộng hình ngôi sao 240ml</v>
          </cell>
          <cell r="J2280" t="str">
            <v>PCS</v>
          </cell>
          <cell r="K2280">
            <v>398000</v>
          </cell>
          <cell r="L2280">
            <v>0</v>
          </cell>
          <cell r="M2280">
            <v>0</v>
          </cell>
          <cell r="N2280">
            <v>0</v>
          </cell>
        </row>
        <row r="2281">
          <cell r="G2281" t="str">
            <v>4902508812825</v>
          </cell>
          <cell r="H2281" t="str">
            <v>4902508812825</v>
          </cell>
          <cell r="I2281" t="str">
            <v>PIGEON – Bình sữa T-ester họa tiết logo 240ml</v>
          </cell>
          <cell r="J2281" t="str">
            <v>PCS</v>
          </cell>
          <cell r="K2281">
            <v>490000</v>
          </cell>
          <cell r="L2281">
            <v>0</v>
          </cell>
          <cell r="M2281">
            <v>0</v>
          </cell>
          <cell r="N2281">
            <v>0</v>
          </cell>
        </row>
        <row r="2282">
          <cell r="G2282" t="str">
            <v>4902508812795</v>
          </cell>
          <cell r="H2282" t="str">
            <v>4902508812795</v>
          </cell>
          <cell r="I2282" t="str">
            <v>PIGEON – Bình sữa PPSU họa tiết muông thú 160ml</v>
          </cell>
          <cell r="J2282" t="str">
            <v>PCS</v>
          </cell>
          <cell r="K2282">
            <v>455000</v>
          </cell>
          <cell r="L2282">
            <v>5</v>
          </cell>
          <cell r="M2282">
            <v>0</v>
          </cell>
          <cell r="N2282">
            <v>5</v>
          </cell>
        </row>
        <row r="2283">
          <cell r="G2283" t="str">
            <v>4902508024594</v>
          </cell>
          <cell r="H2283" t="str">
            <v>4902508024594</v>
          </cell>
          <cell r="I2283" t="str">
            <v>PIGEON- Bình sữa nhựa cổ rộng hình hoa 240ml</v>
          </cell>
          <cell r="J2283" t="str">
            <v>PCS</v>
          </cell>
          <cell r="K2283">
            <v>398000</v>
          </cell>
          <cell r="L2283">
            <v>0</v>
          </cell>
          <cell r="M2283">
            <v>0</v>
          </cell>
          <cell r="N2283">
            <v>0</v>
          </cell>
        </row>
        <row r="2284">
          <cell r="G2284" t="str">
            <v>4902508812955</v>
          </cell>
          <cell r="H2284" t="str">
            <v>4902508812955</v>
          </cell>
          <cell r="I2284" t="str">
            <v>PIGEON – Bình sữa PP họa tiết mùa xuân 160ml</v>
          </cell>
          <cell r="J2284" t="str">
            <v>PCS</v>
          </cell>
          <cell r="K2284">
            <v>260000</v>
          </cell>
          <cell r="L2284">
            <v>0</v>
          </cell>
          <cell r="M2284">
            <v>0</v>
          </cell>
          <cell r="N2284">
            <v>0</v>
          </cell>
        </row>
        <row r="2285">
          <cell r="G2285" t="str">
            <v>4902508003438</v>
          </cell>
          <cell r="H2285" t="str">
            <v>4902508003438</v>
          </cell>
          <cell r="I2285" t="str">
            <v>PIGEON- Bình sữa nhựa ngôi sao 160ml</v>
          </cell>
          <cell r="J2285" t="str">
            <v>PCS</v>
          </cell>
          <cell r="K2285">
            <v>378000</v>
          </cell>
          <cell r="L2285">
            <v>1</v>
          </cell>
          <cell r="M2285">
            <v>0</v>
          </cell>
          <cell r="N2285">
            <v>1</v>
          </cell>
        </row>
        <row r="2286">
          <cell r="G2286" t="str">
            <v>4902508024563</v>
          </cell>
          <cell r="H2286" t="str">
            <v>4902508024563</v>
          </cell>
          <cell r="I2286" t="str">
            <v>PIGEON- Bình sữa mô phỏng tự nhiên hình cây 160ml</v>
          </cell>
          <cell r="J2286" t="str">
            <v>PCS</v>
          </cell>
          <cell r="K2286">
            <v>398000</v>
          </cell>
          <cell r="L2286">
            <v>2</v>
          </cell>
          <cell r="M2286">
            <v>0</v>
          </cell>
          <cell r="N2286">
            <v>2</v>
          </cell>
        </row>
        <row r="2287">
          <cell r="G2287" t="str">
            <v>4902508812771</v>
          </cell>
          <cell r="H2287" t="str">
            <v>4902508812771</v>
          </cell>
          <cell r="I2287" t="str">
            <v>PIGEON – Bình sữa PPSU họa tiết đại dương 160ml</v>
          </cell>
          <cell r="J2287" t="str">
            <v>PCS</v>
          </cell>
          <cell r="K2287">
            <v>455000</v>
          </cell>
          <cell r="L2287">
            <v>2</v>
          </cell>
          <cell r="M2287">
            <v>0</v>
          </cell>
          <cell r="N2287">
            <v>2</v>
          </cell>
        </row>
        <row r="2288">
          <cell r="G2288" t="str">
            <v>4902508812870</v>
          </cell>
          <cell r="H2288" t="str">
            <v>4902508812870</v>
          </cell>
          <cell r="I2288" t="str">
            <v>PIGEON – Bình sữa T-ester họa tiết mây 160ml</v>
          </cell>
          <cell r="J2288" t="str">
            <v>PCS</v>
          </cell>
          <cell r="K2288">
            <v>500000</v>
          </cell>
          <cell r="L2288">
            <v>0</v>
          </cell>
          <cell r="M2288">
            <v>0</v>
          </cell>
          <cell r="N2288">
            <v>0</v>
          </cell>
        </row>
        <row r="2289">
          <cell r="G2289" t="str">
            <v>4902508816250</v>
          </cell>
          <cell r="H2289" t="str">
            <v>4902508816250</v>
          </cell>
          <cell r="I2289" t="str">
            <v>PIGEON- Bình sữa PPSU họa tiết thỏ 240ml</v>
          </cell>
          <cell r="J2289" t="str">
            <v>PCS</v>
          </cell>
          <cell r="K2289">
            <v>480000</v>
          </cell>
          <cell r="L2289">
            <v>2</v>
          </cell>
          <cell r="M2289">
            <v>0</v>
          </cell>
          <cell r="N2289">
            <v>2</v>
          </cell>
        </row>
        <row r="2290">
          <cell r="G2290" t="str">
            <v>4902508024655</v>
          </cell>
          <cell r="H2290" t="str">
            <v>4902508024655</v>
          </cell>
          <cell r="I2290" t="str">
            <v>PIGEON- Bình sữa nhựa cổ rộng hình ngôi nhà 240ml</v>
          </cell>
          <cell r="J2290" t="str">
            <v>PCS</v>
          </cell>
          <cell r="K2290">
            <v>398000</v>
          </cell>
          <cell r="L2290">
            <v>0</v>
          </cell>
          <cell r="M2290">
            <v>0</v>
          </cell>
          <cell r="N2290">
            <v>0</v>
          </cell>
        </row>
        <row r="2291">
          <cell r="G2291" t="str">
            <v>4902508024853</v>
          </cell>
          <cell r="H2291" t="str">
            <v>4902508024853</v>
          </cell>
          <cell r="I2291" t="str">
            <v>PIGEON- Núm ti bình cổ rộng LL- 9 tháng (2 cái)</v>
          </cell>
          <cell r="J2291" t="str">
            <v>PCS</v>
          </cell>
          <cell r="K2291">
            <v>240000</v>
          </cell>
          <cell r="L2291">
            <v>8</v>
          </cell>
          <cell r="M2291">
            <v>0</v>
          </cell>
          <cell r="N2291">
            <v>8</v>
          </cell>
        </row>
        <row r="2292">
          <cell r="G2292" t="str">
            <v>4902508024822</v>
          </cell>
          <cell r="H2292" t="str">
            <v>4902508024822</v>
          </cell>
          <cell r="I2292" t="str">
            <v>PIGEON-Núm ty thay thế bình cổ rộng S 1 tháng 2c</v>
          </cell>
          <cell r="J2292" t="str">
            <v>PCS</v>
          </cell>
          <cell r="K2292">
            <v>240000</v>
          </cell>
          <cell r="L2292">
            <v>5</v>
          </cell>
          <cell r="M2292">
            <v>0</v>
          </cell>
          <cell r="N2292">
            <v>5</v>
          </cell>
        </row>
        <row r="2293">
          <cell r="G2293" t="str">
            <v>4902508011365</v>
          </cell>
          <cell r="H2293" t="str">
            <v>4902508011365</v>
          </cell>
          <cell r="I2293" t="str">
            <v>PIGEON-Núm ty thay thế bình cổ rộng size S</v>
          </cell>
          <cell r="J2293" t="str">
            <v>PCS</v>
          </cell>
          <cell r="K2293">
            <v>240000</v>
          </cell>
          <cell r="L2293">
            <v>27</v>
          </cell>
          <cell r="M2293">
            <v>0</v>
          </cell>
          <cell r="N2293">
            <v>27</v>
          </cell>
        </row>
        <row r="2294">
          <cell r="G2294" t="str">
            <v>4902508024815</v>
          </cell>
          <cell r="H2294" t="str">
            <v>4902508024815</v>
          </cell>
          <cell r="I2294" t="str">
            <v>PIGEON- Núm ty thay thế bình cổ rộng size SS</v>
          </cell>
          <cell r="J2294" t="str">
            <v>PCS</v>
          </cell>
          <cell r="K2294">
            <v>135000</v>
          </cell>
          <cell r="L2294">
            <v>0</v>
          </cell>
          <cell r="M2294">
            <v>0</v>
          </cell>
          <cell r="N2294">
            <v>0</v>
          </cell>
        </row>
        <row r="2295">
          <cell r="G2295" t="str">
            <v>4902508024846</v>
          </cell>
          <cell r="H2295" t="str">
            <v>4902508024846</v>
          </cell>
          <cell r="I2295" t="str">
            <v>PIGEON- Núm ti thay thế bình cổ rộng size L 2 cái</v>
          </cell>
          <cell r="J2295" t="str">
            <v>PCS</v>
          </cell>
          <cell r="K2295">
            <v>240000</v>
          </cell>
          <cell r="L2295">
            <v>9</v>
          </cell>
          <cell r="M2295">
            <v>0</v>
          </cell>
          <cell r="N2295">
            <v>9</v>
          </cell>
        </row>
        <row r="2296">
          <cell r="G2296" t="str">
            <v>4902508812665</v>
          </cell>
          <cell r="H2296" t="str">
            <v>4902508812665</v>
          </cell>
          <cell r="I2296" t="str">
            <v>PIGEON – Núm ty size S 2 cái/vỉ</v>
          </cell>
          <cell r="J2296" t="str">
            <v>PCS</v>
          </cell>
          <cell r="K2296">
            <v>220000</v>
          </cell>
          <cell r="L2296">
            <v>0</v>
          </cell>
          <cell r="M2296">
            <v>0</v>
          </cell>
          <cell r="N2296">
            <v>0</v>
          </cell>
        </row>
        <row r="2297">
          <cell r="G2297" t="str">
            <v>4902508011457</v>
          </cell>
          <cell r="H2297" t="str">
            <v>4902508011457</v>
          </cell>
          <cell r="I2297" t="str">
            <v>PIGEON- Núm ty bình cổ rộng 3L- 15 tháng (2 cái)</v>
          </cell>
          <cell r="J2297" t="str">
            <v>PCS</v>
          </cell>
          <cell r="K2297">
            <v>240000</v>
          </cell>
          <cell r="L2297">
            <v>0</v>
          </cell>
          <cell r="M2297">
            <v>0</v>
          </cell>
          <cell r="N2297">
            <v>0</v>
          </cell>
        </row>
        <row r="2298">
          <cell r="G2298" t="str">
            <v>4902508812696</v>
          </cell>
          <cell r="H2298" t="str">
            <v>4902508812696</v>
          </cell>
          <cell r="I2298" t="str">
            <v>PIGEON – Núm ty size LL 2 cái/vỉ</v>
          </cell>
          <cell r="J2298" t="str">
            <v>PCS</v>
          </cell>
          <cell r="K2298">
            <v>220000</v>
          </cell>
          <cell r="L2298">
            <v>0</v>
          </cell>
          <cell r="M2298">
            <v>0</v>
          </cell>
          <cell r="N2298">
            <v>0</v>
          </cell>
        </row>
        <row r="2299">
          <cell r="G2299" t="str">
            <v>4902508812689</v>
          </cell>
          <cell r="H2299" t="str">
            <v>4902508812689</v>
          </cell>
          <cell r="I2299" t="str">
            <v>PIGEON – Núm ty size L 2 cái/vỉ</v>
          </cell>
          <cell r="J2299" t="str">
            <v>PCS</v>
          </cell>
          <cell r="K2299">
            <v>220000</v>
          </cell>
          <cell r="L2299">
            <v>0</v>
          </cell>
          <cell r="M2299">
            <v>0</v>
          </cell>
          <cell r="N2299">
            <v>0</v>
          </cell>
        </row>
        <row r="2300">
          <cell r="G2300" t="str">
            <v>4902508011372</v>
          </cell>
          <cell r="H2300" t="str">
            <v>4902508011372</v>
          </cell>
          <cell r="I2300" t="str">
            <v>PIGEON-Núm ty thay thế bình cổ rộng size M 2 cái</v>
          </cell>
          <cell r="J2300" t="str">
            <v>PCS</v>
          </cell>
          <cell r="K2300">
            <v>240000</v>
          </cell>
          <cell r="L2300">
            <v>4</v>
          </cell>
          <cell r="M2300">
            <v>0</v>
          </cell>
          <cell r="N2300">
            <v>4</v>
          </cell>
        </row>
        <row r="2301">
          <cell r="G2301" t="str">
            <v>4902508812702</v>
          </cell>
          <cell r="H2301" t="str">
            <v>4902508812702</v>
          </cell>
          <cell r="I2301" t="str">
            <v>PIGEON – Núm ty size LLL 2 cái/vỉ</v>
          </cell>
          <cell r="J2301" t="str">
            <v>PCS</v>
          </cell>
          <cell r="K2301">
            <v>220000</v>
          </cell>
          <cell r="L2301">
            <v>0</v>
          </cell>
          <cell r="M2301">
            <v>0</v>
          </cell>
          <cell r="N2301">
            <v>0</v>
          </cell>
        </row>
        <row r="2302">
          <cell r="G2302" t="str">
            <v>4902508011396</v>
          </cell>
          <cell r="H2302" t="str">
            <v>4902508011396</v>
          </cell>
          <cell r="I2302" t="str">
            <v>PIGEON- Núm ty thay thế bình cổ rộng LL 9 tháng 2c</v>
          </cell>
          <cell r="J2302" t="str">
            <v>PCS</v>
          </cell>
          <cell r="K2302">
            <v>240000</v>
          </cell>
          <cell r="L2302">
            <v>0</v>
          </cell>
          <cell r="M2302">
            <v>0</v>
          </cell>
          <cell r="N2302">
            <v>0</v>
          </cell>
        </row>
        <row r="2303">
          <cell r="G2303" t="str">
            <v>4902508024839</v>
          </cell>
          <cell r="H2303" t="str">
            <v>4902508024839</v>
          </cell>
          <cell r="I2303" t="str">
            <v>PIGEON- Núm ti bình cổ rộng M - 3 tháng (2c)</v>
          </cell>
          <cell r="J2303" t="str">
            <v>PCS</v>
          </cell>
          <cell r="K2303">
            <v>240000</v>
          </cell>
          <cell r="L2303">
            <v>3</v>
          </cell>
          <cell r="M2303">
            <v>0</v>
          </cell>
          <cell r="N2303">
            <v>3</v>
          </cell>
        </row>
        <row r="2304">
          <cell r="G2304" t="str">
            <v>4902508011389</v>
          </cell>
          <cell r="H2304" t="str">
            <v>4902508011389</v>
          </cell>
          <cell r="I2304" t="str">
            <v>PIGEON- Núm ty thay thế bình cổ rộng size L 2 cái</v>
          </cell>
          <cell r="J2304" t="str">
            <v>PCS</v>
          </cell>
          <cell r="K2304">
            <v>240000</v>
          </cell>
          <cell r="L2304">
            <v>3</v>
          </cell>
          <cell r="M2304">
            <v>0</v>
          </cell>
          <cell r="N2304">
            <v>3</v>
          </cell>
        </row>
        <row r="2305">
          <cell r="G2305" t="str">
            <v>4902508024860</v>
          </cell>
          <cell r="H2305" t="str">
            <v>4902508024860</v>
          </cell>
          <cell r="I2305" t="str">
            <v>PIGEON- Núm ti bình cổ rộng 3L- 15 tháng (2 cái)</v>
          </cell>
          <cell r="J2305" t="str">
            <v>PCS</v>
          </cell>
          <cell r="K2305">
            <v>240000</v>
          </cell>
          <cell r="L2305">
            <v>4</v>
          </cell>
          <cell r="M2305">
            <v>0</v>
          </cell>
          <cell r="N2305">
            <v>4</v>
          </cell>
        </row>
        <row r="2306">
          <cell r="G2306" t="str">
            <v>4571498430069</v>
          </cell>
          <cell r="H2306" t="str">
            <v>4571498430069</v>
          </cell>
          <cell r="I2306" t="str">
            <v>TOHO- Gặp nướu hưu cao cổ hồng</v>
          </cell>
          <cell r="J2306" t="str">
            <v>PCS</v>
          </cell>
          <cell r="K2306">
            <v>230000</v>
          </cell>
          <cell r="L2306">
            <v>4</v>
          </cell>
          <cell r="M2306">
            <v>0</v>
          </cell>
          <cell r="N2306">
            <v>4</v>
          </cell>
        </row>
        <row r="2307">
          <cell r="G2307" t="str">
            <v>4571498430052</v>
          </cell>
          <cell r="H2307" t="str">
            <v>4571498430052</v>
          </cell>
          <cell r="I2307" t="str">
            <v>TOHO- Gặp nướu hưu cao cổ vàng xanh</v>
          </cell>
          <cell r="J2307" t="str">
            <v>PCS</v>
          </cell>
          <cell r="K2307">
            <v>230000</v>
          </cell>
          <cell r="L2307">
            <v>3</v>
          </cell>
          <cell r="M2307">
            <v>0</v>
          </cell>
          <cell r="N2307">
            <v>3</v>
          </cell>
        </row>
        <row r="2308">
          <cell r="G2308" t="str">
            <v>4571498430045</v>
          </cell>
          <cell r="H2308" t="str">
            <v>4571498430045</v>
          </cell>
          <cell r="I2308" t="str">
            <v>TOHO- Gặp nướu hưu cao cổ vàng hồng</v>
          </cell>
          <cell r="J2308" t="str">
            <v>PCS</v>
          </cell>
          <cell r="K2308">
            <v>230000</v>
          </cell>
          <cell r="L2308">
            <v>3</v>
          </cell>
          <cell r="M2308">
            <v>0</v>
          </cell>
          <cell r="N2308">
            <v>3</v>
          </cell>
        </row>
        <row r="2309">
          <cell r="G2309" t="str">
            <v>4544742911836</v>
          </cell>
          <cell r="H2309" t="str">
            <v>4544742911836</v>
          </cell>
          <cell r="I2309" t="str">
            <v xml:space="preserve">EDISON MAMA- Gặm nướu hình chuối </v>
          </cell>
          <cell r="J2309" t="str">
            <v>PCS</v>
          </cell>
          <cell r="K2309">
            <v>168000</v>
          </cell>
          <cell r="L2309">
            <v>14</v>
          </cell>
          <cell r="M2309">
            <v>0</v>
          </cell>
          <cell r="N2309">
            <v>14</v>
          </cell>
        </row>
        <row r="2310">
          <cell r="G2310" t="str">
            <v>4973512258206</v>
          </cell>
          <cell r="H2310" t="str">
            <v>4973512258206</v>
          </cell>
          <cell r="I2310" t="str">
            <v>ARAU BABY- Nước rửa bình sữa dạng bọt Túi 450ml</v>
          </cell>
          <cell r="J2310" t="str">
            <v>PCS</v>
          </cell>
          <cell r="K2310">
            <v>129000</v>
          </cell>
          <cell r="L2310">
            <v>11</v>
          </cell>
          <cell r="M2310">
            <v>0</v>
          </cell>
          <cell r="N2310">
            <v>11</v>
          </cell>
        </row>
        <row r="2311">
          <cell r="G2311" t="str">
            <v>4902508121118</v>
          </cell>
          <cell r="H2311" t="str">
            <v>4902508121118</v>
          </cell>
          <cell r="I2311" t="str">
            <v>PIGEON- Nước rửa bình và rau quả chai 800ml</v>
          </cell>
          <cell r="J2311" t="str">
            <v>PCS</v>
          </cell>
          <cell r="K2311">
            <v>210000</v>
          </cell>
          <cell r="L2311">
            <v>0</v>
          </cell>
          <cell r="M2311">
            <v>0</v>
          </cell>
          <cell r="N2311">
            <v>0</v>
          </cell>
        </row>
        <row r="2312">
          <cell r="G2312" t="str">
            <v>4973512258190</v>
          </cell>
          <cell r="H2312" t="str">
            <v>4973512258190</v>
          </cell>
          <cell r="I2312" t="str">
            <v>ARAU BABY- Nước rửa bình sữa dạng bọt Chai 500ml</v>
          </cell>
          <cell r="J2312" t="str">
            <v>PCS</v>
          </cell>
          <cell r="K2312">
            <v>199000</v>
          </cell>
          <cell r="L2312">
            <v>9</v>
          </cell>
          <cell r="M2312">
            <v>0</v>
          </cell>
          <cell r="N2312">
            <v>9</v>
          </cell>
        </row>
        <row r="2313">
          <cell r="G2313" t="str">
            <v>4902508009768</v>
          </cell>
          <cell r="H2313" t="str">
            <v>4902508009768</v>
          </cell>
          <cell r="I2313" t="str">
            <v>PIGEON- Nước rửa bình sữa và rau củ (800ml)</v>
          </cell>
          <cell r="J2313" t="str">
            <v>PCS</v>
          </cell>
          <cell r="K2313">
            <v>210000</v>
          </cell>
          <cell r="L2313">
            <v>0</v>
          </cell>
          <cell r="M2313">
            <v>0</v>
          </cell>
          <cell r="N2313">
            <v>0</v>
          </cell>
        </row>
        <row r="2314">
          <cell r="G2314" t="str">
            <v>4956810230303</v>
          </cell>
          <cell r="H2314" t="str">
            <v>4956810230303</v>
          </cell>
          <cell r="I2314" t="str">
            <v>KOKUBO- Dụng cụ rửa bình</v>
          </cell>
          <cell r="J2314" t="str">
            <v>PCS</v>
          </cell>
          <cell r="K2314">
            <v>40000</v>
          </cell>
          <cell r="L2314">
            <v>11</v>
          </cell>
          <cell r="M2314">
            <v>0</v>
          </cell>
          <cell r="N2314">
            <v>11</v>
          </cell>
        </row>
        <row r="2315">
          <cell r="G2315" t="str">
            <v>4902508009775</v>
          </cell>
          <cell r="H2315" t="str">
            <v>4902508009775</v>
          </cell>
          <cell r="I2315" t="str">
            <v>PIGEON- Nước rửa bình và rau quả (Túi 700ml)</v>
          </cell>
          <cell r="J2315" t="str">
            <v>PCS</v>
          </cell>
          <cell r="K2315">
            <v>155000</v>
          </cell>
          <cell r="L2315">
            <v>0</v>
          </cell>
          <cell r="M2315">
            <v>0</v>
          </cell>
          <cell r="N2315">
            <v>0</v>
          </cell>
        </row>
        <row r="2316">
          <cell r="G2316" t="str">
            <v>4956810230365</v>
          </cell>
          <cell r="H2316" t="str">
            <v>4956810230365</v>
          </cell>
          <cell r="I2316" t="str">
            <v>KOKUBO- Cọ bình sữa và núm ty</v>
          </cell>
          <cell r="J2316" t="str">
            <v>PCS</v>
          </cell>
          <cell r="K2316">
            <v>40000</v>
          </cell>
          <cell r="L2316">
            <v>9</v>
          </cell>
          <cell r="M2316">
            <v>0</v>
          </cell>
          <cell r="N2316">
            <v>9</v>
          </cell>
        </row>
        <row r="2317">
          <cell r="G2317" t="str">
            <v>4571287010939</v>
          </cell>
          <cell r="H2317" t="str">
            <v>4571287010939</v>
          </cell>
          <cell r="I2317" t="str">
            <v>SEAWINGS- Viên sủi bọt bồn tắm hình siêu nhân hươn</v>
          </cell>
          <cell r="J2317" t="str">
            <v>PCS</v>
          </cell>
          <cell r="K2317">
            <v>35000</v>
          </cell>
          <cell r="L2317">
            <v>0</v>
          </cell>
          <cell r="M2317">
            <v>0</v>
          </cell>
          <cell r="N2317">
            <v>0</v>
          </cell>
        </row>
        <row r="2318">
          <cell r="G2318" t="str">
            <v>4901417788818</v>
          </cell>
          <cell r="H2318" t="str">
            <v>4901417788818</v>
          </cell>
          <cell r="I2318" t="str">
            <v>KRACIE-Bộ gội xả Latte cho tóc khô 400mlx2 (Ghi)</v>
          </cell>
          <cell r="J2318" t="str">
            <v>PCS</v>
          </cell>
          <cell r="K2318">
            <v>30000</v>
          </cell>
          <cell r="L2318">
            <v>0</v>
          </cell>
          <cell r="M2318">
            <v>0</v>
          </cell>
          <cell r="N2318">
            <v>0</v>
          </cell>
        </row>
        <row r="2319">
          <cell r="G2319" t="str">
            <v>4987107616036</v>
          </cell>
          <cell r="H2319" t="str">
            <v>4987107616036</v>
          </cell>
          <cell r="I2319" t="str">
            <v>DAIICHI SANKYO- Sữa tắmgội t.bọt MINON 0tuổi 350ml</v>
          </cell>
          <cell r="J2319" t="str">
            <v>PCS</v>
          </cell>
          <cell r="K2319">
            <v>321000</v>
          </cell>
          <cell r="L2319">
            <v>0</v>
          </cell>
          <cell r="M2319">
            <v>0</v>
          </cell>
          <cell r="N2319">
            <v>0</v>
          </cell>
        </row>
        <row r="2320">
          <cell r="G2320" t="str">
            <v>4973512257681</v>
          </cell>
          <cell r="H2320" t="str">
            <v>4973512257681</v>
          </cell>
          <cell r="I2320" t="str">
            <v>ARAU- Dầu gội đầu tạo bọt cho gia đình chai 500ml</v>
          </cell>
          <cell r="J2320" t="str">
            <v>PCS</v>
          </cell>
          <cell r="K2320">
            <v>205000</v>
          </cell>
          <cell r="L2320">
            <v>0</v>
          </cell>
          <cell r="M2320">
            <v>0</v>
          </cell>
          <cell r="N2320">
            <v>0</v>
          </cell>
        </row>
        <row r="2321">
          <cell r="G2321" t="str">
            <v>4571287019727</v>
          </cell>
          <cell r="H2321" t="str">
            <v>4571287019727</v>
          </cell>
          <cell r="I2321" t="str">
            <v>NOL- Viên tắm sủi bọt kèm đồ chơi hình máy bay 1c</v>
          </cell>
          <cell r="J2321" t="str">
            <v>PCS</v>
          </cell>
          <cell r="K2321">
            <v>50000</v>
          </cell>
          <cell r="L2321">
            <v>0</v>
          </cell>
          <cell r="M2321">
            <v>0</v>
          </cell>
          <cell r="N2321">
            <v>0</v>
          </cell>
        </row>
        <row r="2322">
          <cell r="G2322" t="str">
            <v>4901525005180</v>
          </cell>
          <cell r="H2322" t="str">
            <v>4901525005180</v>
          </cell>
          <cell r="I2322" t="str">
            <v>COW- Sữa tắm bọt bé hương mát 400ml</v>
          </cell>
          <cell r="J2322" t="str">
            <v>PCS</v>
          </cell>
          <cell r="K2322">
            <v>209000</v>
          </cell>
          <cell r="L2322">
            <v>3</v>
          </cell>
          <cell r="M2322">
            <v>0</v>
          </cell>
          <cell r="N2322">
            <v>3</v>
          </cell>
        </row>
        <row r="2323">
          <cell r="G2323" t="str">
            <v>4901525004251</v>
          </cell>
          <cell r="H2323" t="str">
            <v>4901525004251</v>
          </cell>
          <cell r="I2323" t="str">
            <v>COW- Sữa tắm bọt bé dưỡng ẩm 350ml Refill</v>
          </cell>
          <cell r="J2323" t="str">
            <v>PCS</v>
          </cell>
          <cell r="K2323">
            <v>149000</v>
          </cell>
          <cell r="L2323">
            <v>4</v>
          </cell>
          <cell r="M2323">
            <v>0</v>
          </cell>
          <cell r="N2323">
            <v>4</v>
          </cell>
        </row>
        <row r="2324">
          <cell r="G2324" t="str">
            <v>4513574035379</v>
          </cell>
          <cell r="H2324" t="str">
            <v>4513574035379</v>
          </cell>
          <cell r="I2324" t="str">
            <v>S SELECT-Sữa dưỡng thể tinh dầu thơm cho bé 300ml</v>
          </cell>
          <cell r="J2324" t="str">
            <v>PCS</v>
          </cell>
          <cell r="K2324">
            <v>129000</v>
          </cell>
          <cell r="L2324">
            <v>0</v>
          </cell>
          <cell r="M2324">
            <v>0</v>
          </cell>
          <cell r="N2324">
            <v>0</v>
          </cell>
        </row>
        <row r="2325">
          <cell r="G2325" t="str">
            <v>4901417702012</v>
          </cell>
          <cell r="H2325" t="str">
            <v>4901417702012</v>
          </cell>
          <cell r="I2325" t="str">
            <v>KRACIE LATTE- Dầu gội MaMe cho bé &amp; gia đình 490ml</v>
          </cell>
          <cell r="J2325" t="str">
            <v>PCS</v>
          </cell>
          <cell r="K2325">
            <v>269000</v>
          </cell>
          <cell r="L2325">
            <v>5</v>
          </cell>
          <cell r="M2325">
            <v>0</v>
          </cell>
          <cell r="N2325">
            <v>5</v>
          </cell>
        </row>
        <row r="2326">
          <cell r="G2326" t="str">
            <v>4571287010267</v>
          </cell>
          <cell r="H2326" t="str">
            <v>4571287010267</v>
          </cell>
          <cell r="I2326" t="str">
            <v xml:space="preserve">SEAWINGS- Viên sủi bọt bồn tắm hình mèo hương hoa </v>
          </cell>
          <cell r="J2326" t="str">
            <v>PCS</v>
          </cell>
          <cell r="K2326">
            <v>35000</v>
          </cell>
          <cell r="L2326">
            <v>0</v>
          </cell>
          <cell r="M2326">
            <v>0</v>
          </cell>
          <cell r="N2326">
            <v>0</v>
          </cell>
        </row>
        <row r="2327">
          <cell r="G2327" t="str">
            <v>4904651186464</v>
          </cell>
          <cell r="H2327" t="str">
            <v>4904651186464</v>
          </cell>
          <cell r="I2327" t="str">
            <v>DARIYA- Sữa tắm GOGO TRAIN xanh cho trẻ em (230ml)</v>
          </cell>
          <cell r="J2327" t="str">
            <v>PCS</v>
          </cell>
          <cell r="K2327">
            <v>210000</v>
          </cell>
          <cell r="L2327">
            <v>0</v>
          </cell>
          <cell r="M2327">
            <v>0</v>
          </cell>
          <cell r="N2327">
            <v>0</v>
          </cell>
        </row>
        <row r="2328">
          <cell r="G2328" t="str">
            <v>4901525369015</v>
          </cell>
          <cell r="H2328" t="str">
            <v>4901525369015</v>
          </cell>
          <cell r="I2328" t="str">
            <v>COW- Xà phòng tắm bé hương dịu 90g</v>
          </cell>
          <cell r="J2328" t="str">
            <v>PCS</v>
          </cell>
          <cell r="K2328">
            <v>29000</v>
          </cell>
          <cell r="L2328">
            <v>12</v>
          </cell>
          <cell r="M2328">
            <v>0</v>
          </cell>
          <cell r="N2328">
            <v>12</v>
          </cell>
        </row>
        <row r="2329">
          <cell r="G2329" t="str">
            <v>4901417702029</v>
          </cell>
          <cell r="H2329" t="str">
            <v>4901417702029</v>
          </cell>
          <cell r="I2329" t="str">
            <v>KRACIE LATTE- Dầu xả MaMe cho bé &amp; gia đình 490ml</v>
          </cell>
          <cell r="J2329" t="str">
            <v>PCS</v>
          </cell>
          <cell r="K2329">
            <v>269000</v>
          </cell>
          <cell r="L2329">
            <v>4</v>
          </cell>
          <cell r="M2329">
            <v>0</v>
          </cell>
          <cell r="N2329">
            <v>4</v>
          </cell>
        </row>
        <row r="2330">
          <cell r="G2330" t="str">
            <v>4973512259098</v>
          </cell>
          <cell r="H2330" t="str">
            <v>4973512259098</v>
          </cell>
          <cell r="I2330" t="str">
            <v>ARAU BABY- Sữa tắm gội thảo mộc chai 450ml NEW</v>
          </cell>
          <cell r="J2330" t="str">
            <v>PCS</v>
          </cell>
          <cell r="K2330">
            <v>199000</v>
          </cell>
          <cell r="L2330">
            <v>15</v>
          </cell>
          <cell r="M2330">
            <v>-1</v>
          </cell>
          <cell r="N2330">
            <v>14</v>
          </cell>
        </row>
        <row r="2331">
          <cell r="G2331" t="str">
            <v>4973512258763</v>
          </cell>
          <cell r="H2331" t="str">
            <v>4973512258763</v>
          </cell>
          <cell r="I2331" t="str">
            <v>ARAU BABY- Sữa tắm gội thảo mộc trẻ em Arau baby túi 400ml</v>
          </cell>
          <cell r="J2331" t="str">
            <v>PCS</v>
          </cell>
          <cell r="K2331">
            <v>150000</v>
          </cell>
          <cell r="L2331">
            <v>0</v>
          </cell>
          <cell r="M2331">
            <v>0</v>
          </cell>
          <cell r="N2331">
            <v>0</v>
          </cell>
        </row>
        <row r="2332">
          <cell r="G2332" t="str">
            <v>4902508083119</v>
          </cell>
          <cell r="H2332" t="str">
            <v>4902508083119</v>
          </cell>
          <cell r="I2332" t="str">
            <v>PIGEON- Dầu gội hương xà bông 1.5 tuổi chai 350ml</v>
          </cell>
          <cell r="J2332" t="str">
            <v>PCS</v>
          </cell>
          <cell r="K2332">
            <v>199000</v>
          </cell>
          <cell r="L2332">
            <v>0</v>
          </cell>
          <cell r="M2332">
            <v>0</v>
          </cell>
          <cell r="N2332">
            <v>0</v>
          </cell>
        </row>
        <row r="2333">
          <cell r="G2333" t="str">
            <v>4973512259104</v>
          </cell>
          <cell r="H2333" t="str">
            <v>4973512259104</v>
          </cell>
          <cell r="I2333" t="str">
            <v>ARAU BABY- Sữa tắm gội thảo mộc trẻ em túi 400ml</v>
          </cell>
          <cell r="J2333" t="str">
            <v>PCS</v>
          </cell>
          <cell r="K2333">
            <v>129000</v>
          </cell>
          <cell r="L2333">
            <v>11</v>
          </cell>
          <cell r="M2333">
            <v>-1</v>
          </cell>
          <cell r="N2333">
            <v>10</v>
          </cell>
        </row>
        <row r="2334">
          <cell r="G2334" t="str">
            <v>4571287010922</v>
          </cell>
          <cell r="H2334" t="str">
            <v>4571287010922</v>
          </cell>
          <cell r="I2334" t="str">
            <v>NOL- Viên tắm sủi bọt kèm đồ chơi hình con vật 1c</v>
          </cell>
          <cell r="J2334" t="str">
            <v>PCS</v>
          </cell>
          <cell r="K2334">
            <v>50000</v>
          </cell>
          <cell r="L2334">
            <v>0</v>
          </cell>
          <cell r="M2334">
            <v>0</v>
          </cell>
          <cell r="N2334">
            <v>0</v>
          </cell>
        </row>
        <row r="2335">
          <cell r="G2335" t="str">
            <v>4901417702128</v>
          </cell>
          <cell r="H2335" t="str">
            <v>4901417702128</v>
          </cell>
          <cell r="I2335" t="str">
            <v>KRACIE LATTE- Dầu xả phục hồi Ma &amp; Me 490g</v>
          </cell>
          <cell r="J2335" t="str">
            <v>PCS</v>
          </cell>
          <cell r="K2335">
            <v>269000</v>
          </cell>
          <cell r="L2335">
            <v>5</v>
          </cell>
          <cell r="M2335">
            <v>0</v>
          </cell>
          <cell r="N2335">
            <v>5</v>
          </cell>
        </row>
        <row r="2336">
          <cell r="G2336" t="str">
            <v>4902508084116</v>
          </cell>
          <cell r="H2336" t="str">
            <v>4902508084116</v>
          </cell>
          <cell r="I2336" t="str">
            <v>PIGEON-Sữa tắm gội trẻ sơ sinh c.xuất lá đào 450ml</v>
          </cell>
          <cell r="J2336" t="str">
            <v>PCS</v>
          </cell>
          <cell r="K2336">
            <v>220000</v>
          </cell>
          <cell r="L2336">
            <v>0</v>
          </cell>
          <cell r="M2336">
            <v>0</v>
          </cell>
          <cell r="N2336">
            <v>0</v>
          </cell>
        </row>
        <row r="2337">
          <cell r="G2337" t="str">
            <v>4513574035393</v>
          </cell>
          <cell r="H2337" t="str">
            <v>4513574035393</v>
          </cell>
          <cell r="I2337" t="str">
            <v>S SELECT-Sữa tắm tinh dầu thơm cho bé túi 450ml</v>
          </cell>
          <cell r="J2337" t="str">
            <v>PCS</v>
          </cell>
          <cell r="K2337">
            <v>89000</v>
          </cell>
          <cell r="L2337">
            <v>0</v>
          </cell>
          <cell r="M2337">
            <v>0</v>
          </cell>
          <cell r="N2337">
            <v>0</v>
          </cell>
        </row>
        <row r="2338">
          <cell r="G2338" t="str">
            <v>4973512258756</v>
          </cell>
          <cell r="H2338" t="str">
            <v>4973512258756</v>
          </cell>
          <cell r="I2338" t="str">
            <v>ARAU BABY- Sữa tắm gội thảo mộc trẻ em Arau baby 450ml</v>
          </cell>
          <cell r="J2338" t="str">
            <v>PCS</v>
          </cell>
          <cell r="K2338">
            <v>225000</v>
          </cell>
          <cell r="L2338">
            <v>0</v>
          </cell>
          <cell r="M2338">
            <v>0</v>
          </cell>
          <cell r="N2338">
            <v>0</v>
          </cell>
        </row>
        <row r="2339">
          <cell r="G2339" t="str">
            <v>4973512259128</v>
          </cell>
          <cell r="H2339" t="str">
            <v>4973512259128</v>
          </cell>
          <cell r="I2339" t="str">
            <v>ARAU BABY- Sữa tắm gội thảo mộc dưỡng ẩm 450ml</v>
          </cell>
          <cell r="J2339" t="str">
            <v>PCS</v>
          </cell>
          <cell r="K2339">
            <v>235000</v>
          </cell>
          <cell r="L2339">
            <v>15</v>
          </cell>
          <cell r="M2339">
            <v>0</v>
          </cell>
          <cell r="N2339">
            <v>15</v>
          </cell>
        </row>
        <row r="2340">
          <cell r="G2340" t="str">
            <v>4901525956406</v>
          </cell>
          <cell r="H2340" t="str">
            <v>4901525956406</v>
          </cell>
          <cell r="I2340" t="str">
            <v>COW- Sữa tắm bọt bé không mùi 400ml</v>
          </cell>
          <cell r="J2340" t="str">
            <v>PCS</v>
          </cell>
          <cell r="K2340">
            <v>209000</v>
          </cell>
          <cell r="L2340">
            <v>1</v>
          </cell>
          <cell r="M2340">
            <v>0</v>
          </cell>
          <cell r="N2340">
            <v>1</v>
          </cell>
        </row>
        <row r="2341">
          <cell r="G2341" t="str">
            <v>4901525004244</v>
          </cell>
          <cell r="H2341" t="str">
            <v>4901525004244</v>
          </cell>
          <cell r="I2341" t="str">
            <v>COW- Sữa tắm bọt bé dưỡng ẩm 400ml</v>
          </cell>
          <cell r="J2341" t="str">
            <v>PCS</v>
          </cell>
          <cell r="K2341">
            <v>209000</v>
          </cell>
          <cell r="L2341">
            <v>7</v>
          </cell>
          <cell r="M2341">
            <v>0</v>
          </cell>
          <cell r="N2341">
            <v>7</v>
          </cell>
        </row>
        <row r="2342">
          <cell r="G2342" t="str">
            <v>4901417702050</v>
          </cell>
          <cell r="H2342" t="str">
            <v>4901417702050</v>
          </cell>
          <cell r="I2342" t="str">
            <v>KRACIE LATTE- Gội xả 2in1 MaMe cho bé &amp; gia đình</v>
          </cell>
          <cell r="J2342" t="str">
            <v>PCS</v>
          </cell>
          <cell r="K2342">
            <v>269000</v>
          </cell>
          <cell r="L2342">
            <v>3</v>
          </cell>
          <cell r="M2342">
            <v>0</v>
          </cell>
          <cell r="N2342">
            <v>3</v>
          </cell>
        </row>
        <row r="2343">
          <cell r="G2343" t="str">
            <v>4901525005197</v>
          </cell>
          <cell r="H2343" t="str">
            <v>4901525005197</v>
          </cell>
          <cell r="I2343" t="str">
            <v>COW- Sữa tắm bọt bé hương mát 350ml Refill</v>
          </cell>
          <cell r="J2343" t="str">
            <v>PCS</v>
          </cell>
          <cell r="K2343">
            <v>149000</v>
          </cell>
          <cell r="L2343">
            <v>5</v>
          </cell>
          <cell r="M2343">
            <v>0</v>
          </cell>
          <cell r="N2343">
            <v>5</v>
          </cell>
        </row>
        <row r="2344">
          <cell r="G2344" t="str">
            <v>4973512258787</v>
          </cell>
          <cell r="H2344" t="str">
            <v>4973512258787</v>
          </cell>
          <cell r="I2344" t="str">
            <v>ARAU BABY- Sữa tắm gội thảo mộc dưỡng ẩm Arau baby 450ml</v>
          </cell>
          <cell r="J2344" t="str">
            <v>PCS</v>
          </cell>
          <cell r="K2344">
            <v>235000</v>
          </cell>
          <cell r="L2344">
            <v>0</v>
          </cell>
          <cell r="M2344">
            <v>0</v>
          </cell>
          <cell r="N2344">
            <v>0</v>
          </cell>
        </row>
        <row r="2345">
          <cell r="G2345" t="str">
            <v>4901417702111</v>
          </cell>
          <cell r="H2345" t="str">
            <v>4901417702111</v>
          </cell>
          <cell r="I2345" t="str">
            <v>KRACIE LATTE- Dầu gội phục hồi Ma &amp; Me 490ml</v>
          </cell>
          <cell r="J2345" t="str">
            <v>PCS</v>
          </cell>
          <cell r="K2345">
            <v>269000</v>
          </cell>
          <cell r="L2345">
            <v>6</v>
          </cell>
          <cell r="M2345">
            <v>-1</v>
          </cell>
          <cell r="N2345">
            <v>5</v>
          </cell>
        </row>
        <row r="2346">
          <cell r="G2346" t="str">
            <v>4535304702825</v>
          </cell>
          <cell r="H2346" t="str">
            <v>4535304702825</v>
          </cell>
          <cell r="I2346" t="str">
            <v>NOL- Viên sủi bọt tắm cung hoàng đạo hương hoa 60g</v>
          </cell>
          <cell r="J2346" t="str">
            <v>PCS</v>
          </cell>
          <cell r="K2346">
            <v>65000</v>
          </cell>
          <cell r="L2346">
            <v>0</v>
          </cell>
          <cell r="M2346">
            <v>0</v>
          </cell>
          <cell r="N2346">
            <v>0</v>
          </cell>
        </row>
        <row r="2347">
          <cell r="G2347" t="str">
            <v>4902508084420</v>
          </cell>
          <cell r="H2347" t="str">
            <v>4902508084420</v>
          </cell>
          <cell r="I2347" t="str">
            <v>PIGEON- Sữa tắm gội dưỡng ẩm trẻ sơ sinh Chai500ml</v>
          </cell>
          <cell r="J2347" t="str">
            <v>PCS</v>
          </cell>
          <cell r="K2347">
            <v>285000</v>
          </cell>
          <cell r="L2347">
            <v>0</v>
          </cell>
          <cell r="M2347">
            <v>0</v>
          </cell>
          <cell r="N2347">
            <v>0</v>
          </cell>
        </row>
        <row r="2348">
          <cell r="G2348" t="str">
            <v>4973512259135</v>
          </cell>
          <cell r="H2348" t="str">
            <v>4973512259135</v>
          </cell>
          <cell r="I2348" t="str">
            <v>ARAU BABY- SỮA TẮM GỘI THẢO MỘC DƯỠNG ẨM TÚI 400ML</v>
          </cell>
          <cell r="J2348" t="str">
            <v>PCS</v>
          </cell>
          <cell r="K2348">
            <v>160000</v>
          </cell>
          <cell r="L2348">
            <v>14</v>
          </cell>
          <cell r="M2348">
            <v>-2</v>
          </cell>
          <cell r="N2348">
            <v>12</v>
          </cell>
        </row>
        <row r="2349">
          <cell r="G2349" t="str">
            <v>4901525956505</v>
          </cell>
          <cell r="H2349" t="str">
            <v>4901525956505</v>
          </cell>
          <cell r="I2349" t="str">
            <v>COW- Sữa tắm bọt bé không mùi 350ml Refill</v>
          </cell>
          <cell r="J2349" t="str">
            <v>PCS</v>
          </cell>
          <cell r="K2349">
            <v>149000</v>
          </cell>
          <cell r="L2349">
            <v>3</v>
          </cell>
          <cell r="M2349">
            <v>0</v>
          </cell>
          <cell r="N2349">
            <v>3</v>
          </cell>
        </row>
        <row r="2350">
          <cell r="G2350" t="str">
            <v>4902508084390</v>
          </cell>
          <cell r="H2350" t="str">
            <v>4902508084390</v>
          </cell>
          <cell r="I2350" t="str">
            <v>PIGEON- Sữa tắm gội sơ sinh không mùi chai 500ml</v>
          </cell>
          <cell r="J2350" t="str">
            <v>PCS</v>
          </cell>
          <cell r="K2350">
            <v>285000</v>
          </cell>
          <cell r="L2350">
            <v>0</v>
          </cell>
          <cell r="M2350">
            <v>0</v>
          </cell>
          <cell r="N2350">
            <v>0</v>
          </cell>
        </row>
        <row r="2351">
          <cell r="G2351" t="str">
            <v>4973512258794</v>
          </cell>
          <cell r="H2351" t="str">
            <v>4973512258794</v>
          </cell>
          <cell r="I2351" t="str">
            <v>ARAU BABY- Sữa tắm gội thảo mộc dưỡng ẩm Arau Baby túi 400ml</v>
          </cell>
          <cell r="J2351" t="str">
            <v>PCS</v>
          </cell>
          <cell r="K2351">
            <v>160000</v>
          </cell>
          <cell r="L2351">
            <v>0</v>
          </cell>
          <cell r="M2351">
            <v>0</v>
          </cell>
          <cell r="N2351">
            <v>0</v>
          </cell>
        </row>
        <row r="2352">
          <cell r="G2352" t="str">
            <v>4901525944809</v>
          </cell>
          <cell r="H2352" t="str">
            <v>4901525944809</v>
          </cell>
          <cell r="I2352" t="str">
            <v>COW- Dầu gội bọt bé hương dịu 300ml Refill</v>
          </cell>
          <cell r="J2352" t="str">
            <v>PCS</v>
          </cell>
          <cell r="K2352">
            <v>149000</v>
          </cell>
          <cell r="L2352">
            <v>6</v>
          </cell>
          <cell r="M2352">
            <v>0</v>
          </cell>
          <cell r="N2352">
            <v>6</v>
          </cell>
        </row>
        <row r="2353">
          <cell r="G2353" t="str">
            <v>4543112581617</v>
          </cell>
          <cell r="H2353" t="str">
            <v>4543112581617</v>
          </cell>
          <cell r="I2353" t="str">
            <v>BANDAI- DẦU GỘI XẢ TRẺ EM 300ml</v>
          </cell>
          <cell r="J2353" t="str">
            <v>PCS</v>
          </cell>
          <cell r="K2353">
            <v>185000</v>
          </cell>
          <cell r="L2353">
            <v>0</v>
          </cell>
          <cell r="M2353">
            <v>0</v>
          </cell>
          <cell r="N2353">
            <v>0</v>
          </cell>
        </row>
        <row r="2354">
          <cell r="G2354" t="str">
            <v>4901525944700</v>
          </cell>
          <cell r="H2354" t="str">
            <v>4901525944700</v>
          </cell>
          <cell r="I2354" t="str">
            <v>COW- Dầu gội bọt bé hương dịu 350ml</v>
          </cell>
          <cell r="J2354" t="str">
            <v>PCS</v>
          </cell>
          <cell r="K2354">
            <v>209000</v>
          </cell>
          <cell r="L2354">
            <v>6</v>
          </cell>
          <cell r="M2354">
            <v>0</v>
          </cell>
          <cell r="N2354">
            <v>6</v>
          </cell>
        </row>
        <row r="2355">
          <cell r="G2355" t="str">
            <v>4902508083133</v>
          </cell>
          <cell r="H2355" t="str">
            <v>4902508083133</v>
          </cell>
          <cell r="I2355" t="str">
            <v>PIGEON- Dầu gội hương hoa từ 1.5 tuổi chai 350ml</v>
          </cell>
          <cell r="J2355" t="str">
            <v>PCS</v>
          </cell>
          <cell r="K2355">
            <v>199000</v>
          </cell>
          <cell r="L2355">
            <v>0</v>
          </cell>
          <cell r="M2355">
            <v>0</v>
          </cell>
          <cell r="N2355">
            <v>0</v>
          </cell>
        </row>
        <row r="2356">
          <cell r="G2356" t="str">
            <v>4902508084505</v>
          </cell>
          <cell r="H2356" t="str">
            <v>4902508084505</v>
          </cell>
          <cell r="I2356" t="str">
            <v>PIGEON- Dầu gội tạo bọt cho bé sơ sinh (350ml)</v>
          </cell>
          <cell r="J2356" t="str">
            <v>PCS</v>
          </cell>
          <cell r="K2356">
            <v>255000</v>
          </cell>
          <cell r="L2356">
            <v>0</v>
          </cell>
          <cell r="M2356">
            <v>0</v>
          </cell>
          <cell r="N2356">
            <v>0</v>
          </cell>
        </row>
        <row r="2357">
          <cell r="G2357" t="str">
            <v>4987107615923</v>
          </cell>
          <cell r="H2357" t="str">
            <v>4987107615923</v>
          </cell>
          <cell r="I2357" t="str">
            <v>DAIICHI SANKYO- Sữa tắm gội toàn thân MINON 450ml</v>
          </cell>
          <cell r="J2357" t="str">
            <v>PCS</v>
          </cell>
          <cell r="K2357">
            <v>389000</v>
          </cell>
          <cell r="L2357">
            <v>0</v>
          </cell>
          <cell r="M2357">
            <v>0</v>
          </cell>
          <cell r="N2357">
            <v>0</v>
          </cell>
        </row>
        <row r="2358">
          <cell r="G2358" t="str">
            <v>4902508083515</v>
          </cell>
          <cell r="H2358" t="str">
            <v>4902508083515</v>
          </cell>
          <cell r="I2358" t="str">
            <v>PIGEON- Sữa tắm gội sơ sinh không mùi chai 500ml</v>
          </cell>
          <cell r="J2358" t="str">
            <v>PCS</v>
          </cell>
          <cell r="K2358">
            <v>285000</v>
          </cell>
          <cell r="L2358">
            <v>0</v>
          </cell>
          <cell r="M2358">
            <v>0</v>
          </cell>
          <cell r="N2358">
            <v>0</v>
          </cell>
        </row>
        <row r="2359">
          <cell r="G2359" t="str">
            <v>4902508084451</v>
          </cell>
          <cell r="H2359" t="str">
            <v>4902508084451</v>
          </cell>
          <cell r="I2359" t="str">
            <v>PIGEON- Sữa tắm gội sơ sinh hương hoa chai 500ml</v>
          </cell>
          <cell r="J2359" t="str">
            <v>PCS</v>
          </cell>
          <cell r="K2359">
            <v>285000</v>
          </cell>
          <cell r="L2359">
            <v>0</v>
          </cell>
          <cell r="M2359">
            <v>0</v>
          </cell>
          <cell r="N2359">
            <v>0</v>
          </cell>
        </row>
        <row r="2360">
          <cell r="G2360" t="str">
            <v>4901559226575</v>
          </cell>
          <cell r="H2360" t="str">
            <v>4901559226575</v>
          </cell>
          <cell r="I2360" t="str">
            <v>SỮA TẮM TẠO BỌT AWAAWALAND HƯƠNG TÁO, 300ML</v>
          </cell>
          <cell r="J2360" t="str">
            <v>PCS</v>
          </cell>
          <cell r="K2360">
            <v>279000</v>
          </cell>
          <cell r="L2360">
            <v>0</v>
          </cell>
          <cell r="M2360">
            <v>0</v>
          </cell>
          <cell r="N2360">
            <v>0</v>
          </cell>
        </row>
        <row r="2361">
          <cell r="G2361" t="str">
            <v>4582302233141</v>
          </cell>
          <cell r="H2361" t="str">
            <v>4582302233141</v>
          </cell>
          <cell r="I2361" t="str">
            <v>J&amp;C- Khẩu trang trẻ em Noel người tuyết (30c)</v>
          </cell>
          <cell r="J2361" t="str">
            <v>PCS</v>
          </cell>
          <cell r="K2361">
            <v>125000</v>
          </cell>
          <cell r="L2361">
            <v>0</v>
          </cell>
          <cell r="M2361">
            <v>0</v>
          </cell>
          <cell r="N2361">
            <v>0</v>
          </cell>
        </row>
        <row r="2362">
          <cell r="G2362" t="str">
            <v>4971902921198</v>
          </cell>
          <cell r="H2362" t="str">
            <v>4971902921198</v>
          </cell>
          <cell r="I2362" t="str">
            <v>KOKUBO- Miếng dán hạ sốt cho bé không mùi 4 miếng</v>
          </cell>
          <cell r="J2362" t="str">
            <v>PCS</v>
          </cell>
          <cell r="K2362">
            <v>50000</v>
          </cell>
          <cell r="L2362">
            <v>0</v>
          </cell>
          <cell r="M2362">
            <v>0</v>
          </cell>
          <cell r="N2362">
            <v>0</v>
          </cell>
        </row>
        <row r="2363">
          <cell r="G2363" t="str">
            <v>4979869007108</v>
          </cell>
          <cell r="H2363" t="str">
            <v>4979869007108</v>
          </cell>
          <cell r="I2363" t="str">
            <v>KANESON- Khẩu trang 3 lớp 5 chiếc cho bé từ 2 tuổi</v>
          </cell>
          <cell r="J2363" t="str">
            <v>PCS</v>
          </cell>
          <cell r="K2363">
            <v>65000</v>
          </cell>
          <cell r="L2363">
            <v>0</v>
          </cell>
          <cell r="M2363">
            <v>0</v>
          </cell>
          <cell r="N2363">
            <v>0</v>
          </cell>
        </row>
        <row r="2364">
          <cell r="G2364" t="str">
            <v>4582302233158</v>
          </cell>
          <cell r="H2364" t="str">
            <v>4582302233158</v>
          </cell>
          <cell r="I2364" t="str">
            <v>J&amp;C- Khẩu trang trẻ em Noel tuần lộc (30c)</v>
          </cell>
          <cell r="J2364" t="str">
            <v>PCS</v>
          </cell>
          <cell r="K2364">
            <v>125000</v>
          </cell>
          <cell r="L2364">
            <v>0</v>
          </cell>
          <cell r="M2364">
            <v>0</v>
          </cell>
          <cell r="N2364">
            <v>0</v>
          </cell>
        </row>
        <row r="2365">
          <cell r="G2365" t="str">
            <v>4987316026589</v>
          </cell>
          <cell r="H2365" t="str">
            <v>4987316026589</v>
          </cell>
          <cell r="I2365" t="str">
            <v>SATO- Kem bôi da trị hăm cho bé Poly Baby 30g</v>
          </cell>
          <cell r="J2365" t="str">
            <v>PCS</v>
          </cell>
          <cell r="K2365">
            <v>135000</v>
          </cell>
          <cell r="L2365">
            <v>0</v>
          </cell>
          <cell r="M2365">
            <v>0</v>
          </cell>
          <cell r="N2365">
            <v>0</v>
          </cell>
        </row>
        <row r="2366">
          <cell r="G2366" t="str">
            <v>4902508000154</v>
          </cell>
          <cell r="H2366" t="str">
            <v>4902508000154</v>
          </cell>
          <cell r="I2366" t="str">
            <v>PIGEON- Khẩu trang gấu 7 chiếc cho bé từ 2 tuổi</v>
          </cell>
          <cell r="J2366" t="str">
            <v>PCS</v>
          </cell>
          <cell r="K2366">
            <v>260000</v>
          </cell>
          <cell r="L2366">
            <v>0</v>
          </cell>
          <cell r="M2366">
            <v>0</v>
          </cell>
          <cell r="N2366">
            <v>0</v>
          </cell>
        </row>
        <row r="2367">
          <cell r="G2367" t="str">
            <v>4987244174185</v>
          </cell>
          <cell r="H2367" t="str">
            <v>4987244174185</v>
          </cell>
          <cell r="I2367" t="str">
            <v>WAKODO- Son dưỡng môi cho bé từ 0 tuổi (5g)</v>
          </cell>
          <cell r="J2367" t="str">
            <v>PCS</v>
          </cell>
          <cell r="K2367">
            <v>149000</v>
          </cell>
          <cell r="L2367">
            <v>0</v>
          </cell>
          <cell r="M2367">
            <v>0</v>
          </cell>
          <cell r="N2367">
            <v>0</v>
          </cell>
        </row>
        <row r="2368">
          <cell r="G2368" t="str">
            <v>4582302232649</v>
          </cell>
          <cell r="H2368" t="str">
            <v>4582302232649</v>
          </cell>
          <cell r="I2368" t="str">
            <v>J&amp;C- Khẩu trang MORANDI cho bé mix 3 màu (30c)</v>
          </cell>
          <cell r="J2368" t="str">
            <v>PCS</v>
          </cell>
          <cell r="K2368">
            <v>125000</v>
          </cell>
          <cell r="L2368">
            <v>1</v>
          </cell>
          <cell r="M2368">
            <v>0</v>
          </cell>
          <cell r="N2368">
            <v>1</v>
          </cell>
        </row>
        <row r="2369">
          <cell r="G2369" t="str">
            <v>4901601301151</v>
          </cell>
          <cell r="H2369" t="str">
            <v>4901601301151</v>
          </cell>
          <cell r="I2369" t="str">
            <v>KAI- Bấm móng tay trẻ em, KF-0126</v>
          </cell>
          <cell r="J2369" t="str">
            <v>PCS</v>
          </cell>
          <cell r="K2369">
            <v>130000</v>
          </cell>
          <cell r="L2369">
            <v>0</v>
          </cell>
          <cell r="M2369">
            <v>0</v>
          </cell>
          <cell r="N2369">
            <v>0</v>
          </cell>
        </row>
        <row r="2370">
          <cell r="G2370" t="str">
            <v>4902508000147</v>
          </cell>
          <cell r="H2370" t="str">
            <v>4902508000147</v>
          </cell>
          <cell r="I2370" t="str">
            <v>PIGEON- Khẩu trang gấu 3 chiếc cho bé từ 2 tuổi</v>
          </cell>
          <cell r="J2370" t="str">
            <v>PCS</v>
          </cell>
          <cell r="K2370">
            <v>120000</v>
          </cell>
          <cell r="L2370">
            <v>1</v>
          </cell>
          <cell r="M2370">
            <v>0</v>
          </cell>
          <cell r="N2370">
            <v>1</v>
          </cell>
        </row>
        <row r="2371">
          <cell r="G2371" t="str">
            <v>4582302232656</v>
          </cell>
          <cell r="H2371" t="str">
            <v>4582302232656</v>
          </cell>
          <cell r="I2371" t="str">
            <v>J&amp;C- Khẩu trang trẻ em size nhỏ (30 chiếc)</v>
          </cell>
          <cell r="J2371" t="str">
            <v>PCS</v>
          </cell>
          <cell r="K2371">
            <v>125000</v>
          </cell>
          <cell r="L2371">
            <v>0</v>
          </cell>
          <cell r="M2371">
            <v>0</v>
          </cell>
          <cell r="N2371">
            <v>0</v>
          </cell>
        </row>
        <row r="2372">
          <cell r="G2372" t="str">
            <v>4573342841007</v>
          </cell>
          <cell r="H2372" t="str">
            <v>4573342841007</v>
          </cell>
          <cell r="I2372" t="str">
            <v>RANLISE- Ủ chân tẩy da chết hương xà bông trẻ em</v>
          </cell>
          <cell r="J2372" t="str">
            <v>PCS</v>
          </cell>
          <cell r="K2372">
            <v>160000</v>
          </cell>
          <cell r="L2372">
            <v>0</v>
          </cell>
          <cell r="M2372">
            <v>0</v>
          </cell>
          <cell r="N2372">
            <v>0</v>
          </cell>
        </row>
        <row r="2373">
          <cell r="G2373" t="str">
            <v>4902508103091</v>
          </cell>
          <cell r="H2373" t="str">
            <v>4902508103091</v>
          </cell>
          <cell r="I2373" t="str">
            <v>PIGEON- Dụng cụ hút mũi dạng ống dài 0 tháng tuổi</v>
          </cell>
          <cell r="J2373" t="str">
            <v>PCS</v>
          </cell>
          <cell r="K2373">
            <v>219000</v>
          </cell>
          <cell r="L2373">
            <v>0</v>
          </cell>
          <cell r="M2373">
            <v>0</v>
          </cell>
          <cell r="N2373">
            <v>0</v>
          </cell>
        </row>
        <row r="2374">
          <cell r="G2374" t="str">
            <v>4987306001411</v>
          </cell>
          <cell r="H2374" t="str">
            <v>4987306001411</v>
          </cell>
          <cell r="I2374" t="str">
            <v>TAISHO- Nước nhỏ mắt Iris trẻ em 14ml</v>
          </cell>
          <cell r="J2374" t="str">
            <v>PCS</v>
          </cell>
          <cell r="K2374">
            <v>207000</v>
          </cell>
          <cell r="L2374">
            <v>6</v>
          </cell>
          <cell r="M2374">
            <v>0</v>
          </cell>
          <cell r="N2374">
            <v>6</v>
          </cell>
        </row>
        <row r="2375">
          <cell r="G2375" t="str">
            <v>4987426113612</v>
          </cell>
          <cell r="H2375" t="str">
            <v>4987426113612</v>
          </cell>
          <cell r="I2375" t="str">
            <v>MUHI- Nước nhỏ mắt cho bé (15ml)</v>
          </cell>
          <cell r="J2375" t="str">
            <v>PCS</v>
          </cell>
          <cell r="K2375">
            <v>150000</v>
          </cell>
          <cell r="L2375">
            <v>0</v>
          </cell>
          <cell r="M2375">
            <v>0</v>
          </cell>
          <cell r="N2375">
            <v>0</v>
          </cell>
        </row>
        <row r="2376">
          <cell r="G2376" t="str">
            <v>4979869003780</v>
          </cell>
          <cell r="H2376" t="str">
            <v>4979869003780</v>
          </cell>
          <cell r="I2376" t="str">
            <v>KANESON- Dụng cụ tập xì mũi cho bé</v>
          </cell>
          <cell r="J2376" t="str">
            <v>PCS</v>
          </cell>
          <cell r="K2376">
            <v>145000</v>
          </cell>
          <cell r="L2376">
            <v>0</v>
          </cell>
          <cell r="M2376">
            <v>0</v>
          </cell>
          <cell r="N2376">
            <v>0</v>
          </cell>
        </row>
        <row r="2377">
          <cell r="G2377" t="str">
            <v>4901387022981</v>
          </cell>
          <cell r="H2377" t="str">
            <v>4901387022981</v>
          </cell>
          <cell r="I2377" t="str">
            <v>CREATE- Bàn chải Dentfine 1.5-6 tuổi loại thường</v>
          </cell>
          <cell r="J2377" t="str">
            <v>PCS</v>
          </cell>
          <cell r="K2377">
            <v>40000</v>
          </cell>
          <cell r="L2377">
            <v>27</v>
          </cell>
          <cell r="M2377">
            <v>-1</v>
          </cell>
          <cell r="N2377">
            <v>26</v>
          </cell>
        </row>
        <row r="2378">
          <cell r="G2378" t="str">
            <v>4901616214811</v>
          </cell>
          <cell r="H2378" t="str">
            <v>4901616214811</v>
          </cell>
          <cell r="I2378" t="str">
            <v>SUNSTAR- Bàn chải đánh răng cho bé từ 6-12 tuổi</v>
          </cell>
          <cell r="J2378" t="str">
            <v>PCS</v>
          </cell>
          <cell r="K2378">
            <v>35000</v>
          </cell>
          <cell r="L2378">
            <v>12</v>
          </cell>
          <cell r="M2378">
            <v>0</v>
          </cell>
          <cell r="N2378">
            <v>12</v>
          </cell>
        </row>
        <row r="2379">
          <cell r="G2379" t="str">
            <v>8801046886342</v>
          </cell>
          <cell r="H2379" t="str">
            <v>8801046886342</v>
          </cell>
          <cell r="I2379" t="str">
            <v>KĐR DENTAL CLINIC 2080 Kids (apple)_ 80gr</v>
          </cell>
          <cell r="J2379" t="str">
            <v>PCS</v>
          </cell>
          <cell r="K2379">
            <v>45000</v>
          </cell>
          <cell r="L2379">
            <v>16</v>
          </cell>
          <cell r="M2379">
            <v>0</v>
          </cell>
          <cell r="N2379">
            <v>16</v>
          </cell>
        </row>
        <row r="2380">
          <cell r="G2380" t="str">
            <v>4902508039451</v>
          </cell>
          <cell r="H2380" t="str">
            <v>4902508039451</v>
          </cell>
          <cell r="I2380" t="str">
            <v>PIGEON- Kẹo chống sâu răng vị cam 60 viên</v>
          </cell>
          <cell r="J2380" t="str">
            <v>PCS</v>
          </cell>
          <cell r="K2380">
            <v>120000</v>
          </cell>
          <cell r="L2380">
            <v>0</v>
          </cell>
          <cell r="M2380">
            <v>0</v>
          </cell>
          <cell r="N2380">
            <v>0</v>
          </cell>
        </row>
        <row r="2381">
          <cell r="G2381" t="str">
            <v>4987176305244</v>
          </cell>
          <cell r="H2381" t="str">
            <v>4987176305244</v>
          </cell>
          <cell r="I2381" t="str">
            <v>P&amp;G- Bàn chải điện OralB Pikachu cho bé màu đỏ</v>
          </cell>
          <cell r="J2381" t="str">
            <v>PCS</v>
          </cell>
          <cell r="K2381">
            <v>575000</v>
          </cell>
          <cell r="L2381">
            <v>0</v>
          </cell>
          <cell r="M2381">
            <v>0</v>
          </cell>
          <cell r="N2381">
            <v>0</v>
          </cell>
        </row>
        <row r="2382">
          <cell r="G2382" t="str">
            <v>4902508258029</v>
          </cell>
          <cell r="H2382" t="str">
            <v>4902508258029</v>
          </cell>
          <cell r="I2382" t="str">
            <v>PIGEON-Kẹo chống sâu răng vị sữa chua dâu 60 viên</v>
          </cell>
          <cell r="J2382" t="str">
            <v>PCS</v>
          </cell>
          <cell r="K2382">
            <v>120000</v>
          </cell>
          <cell r="L2382">
            <v>0</v>
          </cell>
          <cell r="M2382">
            <v>0</v>
          </cell>
          <cell r="N2382">
            <v>0</v>
          </cell>
        </row>
        <row r="2383">
          <cell r="G2383" t="str">
            <v>4901301281623</v>
          </cell>
          <cell r="H2383" t="str">
            <v>4901301281623</v>
          </cell>
          <cell r="I2383" t="str">
            <v>KAO- Kem đánh răng cho bé vị dâu 70g</v>
          </cell>
          <cell r="J2383" t="str">
            <v>PCS</v>
          </cell>
          <cell r="K2383">
            <v>71000</v>
          </cell>
          <cell r="L2383">
            <v>17</v>
          </cell>
          <cell r="M2383">
            <v>-2</v>
          </cell>
          <cell r="N2383">
            <v>15</v>
          </cell>
        </row>
        <row r="2384">
          <cell r="G2384" t="str">
            <v>4544434902197</v>
          </cell>
          <cell r="H2384" t="str">
            <v>4544434902197</v>
          </cell>
          <cell r="I2384" t="str">
            <v>ANNECY- Bàn chải trẻ em có hộp</v>
          </cell>
          <cell r="J2384" t="str">
            <v>PCS</v>
          </cell>
          <cell r="K2384">
            <v>40000</v>
          </cell>
          <cell r="L2384">
            <v>0</v>
          </cell>
          <cell r="M2384">
            <v>0</v>
          </cell>
          <cell r="N2384">
            <v>0</v>
          </cell>
        </row>
        <row r="2385">
          <cell r="G2385" t="str">
            <v>4973307327087</v>
          </cell>
          <cell r="H2385" t="str">
            <v>4973307327087</v>
          </cell>
          <cell r="I2385" t="str">
            <v>SKATER- Bàn chải răng hình nai từ 6-12 tuổi</v>
          </cell>
          <cell r="J2385" t="str">
            <v>PCS</v>
          </cell>
          <cell r="K2385">
            <v>40000</v>
          </cell>
          <cell r="L2385">
            <v>0</v>
          </cell>
          <cell r="M2385">
            <v>0</v>
          </cell>
          <cell r="N2385">
            <v>0</v>
          </cell>
        </row>
        <row r="2386">
          <cell r="G2386" t="str">
            <v>4901301281630</v>
          </cell>
          <cell r="H2386" t="str">
            <v>4901301281630</v>
          </cell>
          <cell r="I2386" t="str">
            <v>KAO- Kem đánh răng cho bé vị dưa gang 70g</v>
          </cell>
          <cell r="J2386" t="str">
            <v>PCS</v>
          </cell>
          <cell r="K2386">
            <v>71000</v>
          </cell>
          <cell r="L2386">
            <v>10</v>
          </cell>
          <cell r="M2386">
            <v>0</v>
          </cell>
          <cell r="N2386">
            <v>10</v>
          </cell>
        </row>
        <row r="2387">
          <cell r="G2387" t="str">
            <v>8801046886359</v>
          </cell>
          <cell r="H2387" t="str">
            <v>8801046886359</v>
          </cell>
          <cell r="I2387" t="str">
            <v>KĐR DENTAL CLINIC 2080 Kids (strawberry)_80gr</v>
          </cell>
          <cell r="J2387" t="str">
            <v>PCS</v>
          </cell>
          <cell r="K2387">
            <v>45000</v>
          </cell>
          <cell r="L2387">
            <v>4</v>
          </cell>
          <cell r="M2387">
            <v>0</v>
          </cell>
          <cell r="N2387">
            <v>4</v>
          </cell>
        </row>
        <row r="2388">
          <cell r="G2388" t="str">
            <v>4901616010482</v>
          </cell>
          <cell r="H2388" t="str">
            <v>4901616010482</v>
          </cell>
          <cell r="I2388" t="str">
            <v>GUM- Bàn chải đánh răng cho trẻ 3-6 tuổi</v>
          </cell>
          <cell r="J2388" t="str">
            <v>PCS</v>
          </cell>
          <cell r="K2388">
            <v>68000</v>
          </cell>
          <cell r="L2388">
            <v>17</v>
          </cell>
          <cell r="M2388">
            <v>0</v>
          </cell>
          <cell r="N2388">
            <v>17</v>
          </cell>
        </row>
        <row r="2389">
          <cell r="G2389" t="str">
            <v>4901221020302</v>
          </cell>
          <cell r="H2389" t="str">
            <v>4901221020302</v>
          </cell>
          <cell r="I2389" t="str">
            <v xml:space="preserve">EBISU- Tưa lưỡi màu hồng B-D3 </v>
          </cell>
          <cell r="J2389" t="str">
            <v>PCS</v>
          </cell>
          <cell r="K2389">
            <v>50000</v>
          </cell>
          <cell r="L2389">
            <v>9</v>
          </cell>
          <cell r="M2389">
            <v>0</v>
          </cell>
          <cell r="N2389">
            <v>9</v>
          </cell>
        </row>
        <row r="2390">
          <cell r="G2390" t="str">
            <v>4582118954438</v>
          </cell>
          <cell r="H2390" t="str">
            <v>4582118954438</v>
          </cell>
          <cell r="I2390" t="str">
            <v>ZETTOC- Kem đánh răng trẻ em hương dưa hấu (70g)</v>
          </cell>
          <cell r="J2390" t="str">
            <v>PCS</v>
          </cell>
          <cell r="K2390">
            <v>98500</v>
          </cell>
          <cell r="L2390">
            <v>13</v>
          </cell>
          <cell r="M2390">
            <v>-1</v>
          </cell>
          <cell r="N2390">
            <v>12</v>
          </cell>
        </row>
        <row r="2391">
          <cell r="G2391" t="str">
            <v>4973307464171</v>
          </cell>
          <cell r="H2391" t="str">
            <v>4973307464171</v>
          </cell>
          <cell r="I2391" t="str">
            <v>SKATER- Bàn chải HelloKitty 3-5 tuổi (3 chiếc)</v>
          </cell>
          <cell r="J2391" t="str">
            <v>PCS</v>
          </cell>
          <cell r="K2391">
            <v>130000</v>
          </cell>
          <cell r="L2391">
            <v>1</v>
          </cell>
          <cell r="M2391">
            <v>0</v>
          </cell>
          <cell r="N2391">
            <v>1</v>
          </cell>
        </row>
        <row r="2392">
          <cell r="G2392" t="str">
            <v>4582118955305</v>
          </cell>
          <cell r="H2392" t="str">
            <v>4582118955305</v>
          </cell>
          <cell r="I2392" t="str">
            <v>ZETTOC- Kem đánh răng trẻ em hương dâu (70g)</v>
          </cell>
          <cell r="J2392" t="str">
            <v>PCS</v>
          </cell>
          <cell r="K2392">
            <v>98500</v>
          </cell>
          <cell r="L2392">
            <v>8</v>
          </cell>
          <cell r="M2392">
            <v>0</v>
          </cell>
          <cell r="N2392">
            <v>8</v>
          </cell>
        </row>
        <row r="2393">
          <cell r="G2393" t="str">
            <v>4973307434303</v>
          </cell>
          <cell r="H2393" t="str">
            <v>4973307434303</v>
          </cell>
          <cell r="I2393" t="str">
            <v>SKATER- Bàn chải răng Minion cho bé 3-5 tuổi 3pcs</v>
          </cell>
          <cell r="J2393" t="str">
            <v>PCS</v>
          </cell>
          <cell r="K2393">
            <v>130000</v>
          </cell>
          <cell r="L2393">
            <v>0</v>
          </cell>
          <cell r="M2393">
            <v>0</v>
          </cell>
          <cell r="N2393">
            <v>0</v>
          </cell>
        </row>
        <row r="2394">
          <cell r="G2394" t="str">
            <v>4901616009622</v>
          </cell>
          <cell r="H2394" t="str">
            <v>4901616009622</v>
          </cell>
          <cell r="I2394" t="str">
            <v>SUNSTAR- Kem đánh răng cho bé vị dâu (70g)</v>
          </cell>
          <cell r="J2394" t="str">
            <v>PCS</v>
          </cell>
          <cell r="K2394">
            <v>69000</v>
          </cell>
          <cell r="L2394">
            <v>0</v>
          </cell>
          <cell r="M2394">
            <v>0</v>
          </cell>
          <cell r="N2394">
            <v>0</v>
          </cell>
        </row>
        <row r="2395">
          <cell r="G2395" t="str">
            <v>49795301</v>
          </cell>
          <cell r="H2395" t="str">
            <v>49795301</v>
          </cell>
          <cell r="I2395" t="str">
            <v>LION- Kem đánh răng hương dâu tây cho bé (40g)</v>
          </cell>
          <cell r="J2395" t="str">
            <v>PCS</v>
          </cell>
          <cell r="K2395">
            <v>62000</v>
          </cell>
          <cell r="L2395">
            <v>0</v>
          </cell>
          <cell r="M2395">
            <v>0</v>
          </cell>
          <cell r="N2395">
            <v>0</v>
          </cell>
        </row>
        <row r="2396">
          <cell r="G2396" t="str">
            <v>4902508257985</v>
          </cell>
          <cell r="H2396" t="str">
            <v>4902508257985</v>
          </cell>
          <cell r="I2396" t="str">
            <v>PIGEON- Kẹo chống sâu răng vị dâu 60 viên</v>
          </cell>
          <cell r="J2396" t="str">
            <v>PCS</v>
          </cell>
          <cell r="K2396">
            <v>120000</v>
          </cell>
          <cell r="L2396">
            <v>0</v>
          </cell>
          <cell r="M2396">
            <v>0</v>
          </cell>
          <cell r="N2396">
            <v>0</v>
          </cell>
        </row>
        <row r="2397">
          <cell r="G2397" t="str">
            <v>4973307466939</v>
          </cell>
          <cell r="H2397" t="str">
            <v>4973307466939</v>
          </cell>
          <cell r="I2397" t="str">
            <v>SKATER- Bàn chải Toy Story 3~5 tuổi (3 chiếc)</v>
          </cell>
          <cell r="J2397" t="str">
            <v>PCS</v>
          </cell>
          <cell r="K2397">
            <v>130000</v>
          </cell>
          <cell r="L2397">
            <v>7</v>
          </cell>
          <cell r="M2397">
            <v>0</v>
          </cell>
          <cell r="N2397">
            <v>7</v>
          </cell>
        </row>
        <row r="2398">
          <cell r="G2398" t="str">
            <v>4987176300652</v>
          </cell>
          <cell r="H2398" t="str">
            <v>4987176300652</v>
          </cell>
          <cell r="I2398" t="str">
            <v>P&amp;G- Bàn chải điện OralB Pikachu cho bé màu xanh</v>
          </cell>
          <cell r="J2398" t="str">
            <v>PCS</v>
          </cell>
          <cell r="K2398">
            <v>575000</v>
          </cell>
          <cell r="L2398">
            <v>0</v>
          </cell>
          <cell r="M2398">
            <v>0</v>
          </cell>
          <cell r="N2398">
            <v>0</v>
          </cell>
        </row>
        <row r="2399">
          <cell r="G2399" t="str">
            <v>4901616010475</v>
          </cell>
          <cell r="H2399" t="str">
            <v>4901616010475</v>
          </cell>
          <cell r="I2399" t="str">
            <v>GUM- Bàn chải đánh răng cho trẻ 7-12 tuổi</v>
          </cell>
          <cell r="J2399" t="str">
            <v>PCS</v>
          </cell>
          <cell r="K2399">
            <v>68000</v>
          </cell>
          <cell r="L2399">
            <v>16</v>
          </cell>
          <cell r="M2399">
            <v>0</v>
          </cell>
          <cell r="N2399">
            <v>16</v>
          </cell>
        </row>
        <row r="2400">
          <cell r="G2400" t="str">
            <v>4901616010437</v>
          </cell>
          <cell r="H2400" t="str">
            <v>4901616010437</v>
          </cell>
          <cell r="I2400" t="str">
            <v>GUM- KĐR cho trẻ 7-12 tuổi hương bạc hà 70g</v>
          </cell>
          <cell r="J2400" t="str">
            <v>PCS</v>
          </cell>
          <cell r="K2400">
            <v>99000</v>
          </cell>
          <cell r="L2400">
            <v>11</v>
          </cell>
          <cell r="M2400">
            <v>0</v>
          </cell>
          <cell r="N2400">
            <v>11</v>
          </cell>
        </row>
        <row r="2401">
          <cell r="G2401" t="str">
            <v>4973307464041</v>
          </cell>
          <cell r="H2401" t="str">
            <v>4973307464041</v>
          </cell>
          <cell r="I2401" t="str">
            <v>SKATER- Bàn chải Marvel 6~12 tuổi (3 chiếc)</v>
          </cell>
          <cell r="J2401" t="str">
            <v>PCS</v>
          </cell>
          <cell r="K2401">
            <v>130000</v>
          </cell>
          <cell r="L2401">
            <v>49</v>
          </cell>
          <cell r="M2401">
            <v>0</v>
          </cell>
          <cell r="N2401">
            <v>49</v>
          </cell>
        </row>
        <row r="2402">
          <cell r="G2402" t="str">
            <v>4902508039482</v>
          </cell>
          <cell r="H2402" t="str">
            <v>4902508039482</v>
          </cell>
          <cell r="I2402" t="str">
            <v>PIGEON- Kẹo chống sâu răng vị táo 60 viên</v>
          </cell>
          <cell r="J2402" t="str">
            <v>PCS</v>
          </cell>
          <cell r="K2402">
            <v>120000</v>
          </cell>
          <cell r="L2402">
            <v>0</v>
          </cell>
          <cell r="M2402">
            <v>0</v>
          </cell>
          <cell r="N2402">
            <v>0</v>
          </cell>
        </row>
        <row r="2403">
          <cell r="G2403" t="str">
            <v>4973307466953</v>
          </cell>
          <cell r="H2403" t="str">
            <v>4973307466953</v>
          </cell>
          <cell r="I2403" t="str">
            <v>SKATER- Bàn chải công chúa 3~5 tuổi (3 chiếc)</v>
          </cell>
          <cell r="J2403" t="str">
            <v>PCS</v>
          </cell>
          <cell r="K2403">
            <v>130000</v>
          </cell>
          <cell r="L2403">
            <v>0</v>
          </cell>
          <cell r="M2403">
            <v>0</v>
          </cell>
          <cell r="N2403">
            <v>0</v>
          </cell>
        </row>
        <row r="2404">
          <cell r="G2404" t="str">
            <v>4902508103824</v>
          </cell>
          <cell r="H2404" t="str">
            <v>4902508103824</v>
          </cell>
          <cell r="I2404" t="str">
            <v>PIGEON-Giấy lau răng 42 tờ</v>
          </cell>
          <cell r="J2404" t="str">
            <v>PCS</v>
          </cell>
          <cell r="K2404">
            <v>195000</v>
          </cell>
          <cell r="L2404">
            <v>0</v>
          </cell>
          <cell r="M2404">
            <v>0</v>
          </cell>
          <cell r="N2404">
            <v>0</v>
          </cell>
        </row>
        <row r="2405">
          <cell r="G2405" t="str">
            <v>4973307419539</v>
          </cell>
          <cell r="H2405" t="str">
            <v>4973307419539</v>
          </cell>
          <cell r="I2405" t="str">
            <v>SKATER- Bàn chải răng Toy Story từ 3-5 tuổi</v>
          </cell>
          <cell r="J2405" t="str">
            <v>PCS</v>
          </cell>
          <cell r="K2405">
            <v>40000</v>
          </cell>
          <cell r="L2405">
            <v>0</v>
          </cell>
          <cell r="M2405">
            <v>0</v>
          </cell>
          <cell r="N2405">
            <v>0</v>
          </cell>
        </row>
        <row r="2406">
          <cell r="G2406" t="str">
            <v>4901301245380</v>
          </cell>
          <cell r="H2406" t="str">
            <v>4901301245380</v>
          </cell>
          <cell r="I2406" t="str">
            <v>KAO- Bàn chải đánh răng cho bé từ 3-8 tuổi</v>
          </cell>
          <cell r="J2406" t="str">
            <v>PCS</v>
          </cell>
          <cell r="K2406">
            <v>54000</v>
          </cell>
          <cell r="L2406">
            <v>22</v>
          </cell>
          <cell r="M2406">
            <v>0</v>
          </cell>
          <cell r="N2406">
            <v>22</v>
          </cell>
        </row>
        <row r="2407">
          <cell r="G2407" t="str">
            <v>4901616214842</v>
          </cell>
          <cell r="H2407" t="str">
            <v>4901616214842</v>
          </cell>
          <cell r="I2407" t="str">
            <v>SUNSTAR- Bàn chải đánh răng cho bé 6 tháng ~2 tuổi</v>
          </cell>
          <cell r="J2407" t="str">
            <v>PCS</v>
          </cell>
          <cell r="K2407">
            <v>45000</v>
          </cell>
          <cell r="L2407">
            <v>0</v>
          </cell>
          <cell r="M2407">
            <v>0</v>
          </cell>
          <cell r="N2407">
            <v>0</v>
          </cell>
        </row>
        <row r="2408">
          <cell r="G2408" t="str">
            <v>4544434510729</v>
          </cell>
          <cell r="H2408" t="str">
            <v>4544434510729</v>
          </cell>
          <cell r="I2408" t="str">
            <v>ANNECY- Bàn chải đánh răng trẻ em 3 mặt</v>
          </cell>
          <cell r="J2408" t="str">
            <v>PCS</v>
          </cell>
          <cell r="K2408">
            <v>70000</v>
          </cell>
          <cell r="L2408">
            <v>0</v>
          </cell>
          <cell r="M2408">
            <v>0</v>
          </cell>
          <cell r="N2408">
            <v>0</v>
          </cell>
        </row>
        <row r="2409">
          <cell r="G2409" t="str">
            <v>4902508104463</v>
          </cell>
          <cell r="H2409" t="str">
            <v>4902508104463</v>
          </cell>
          <cell r="I2409" t="str">
            <v>PIGEON- Kem đánh răng hương nho cho bé (50g)</v>
          </cell>
          <cell r="J2409" t="str">
            <v>PCS</v>
          </cell>
          <cell r="K2409">
            <v>137000</v>
          </cell>
          <cell r="L2409">
            <v>0</v>
          </cell>
          <cell r="M2409">
            <v>0</v>
          </cell>
          <cell r="N2409">
            <v>0</v>
          </cell>
        </row>
        <row r="2410">
          <cell r="G2410" t="str">
            <v>4966680246229</v>
          </cell>
          <cell r="H2410" t="str">
            <v>4966680246229</v>
          </cell>
          <cell r="I2410" t="str">
            <v>PIERAS- NSM Propolinse cho bé 400ml</v>
          </cell>
          <cell r="J2410" t="str">
            <v>PCS</v>
          </cell>
          <cell r="K2410">
            <v>180000</v>
          </cell>
          <cell r="L2410">
            <v>0</v>
          </cell>
          <cell r="M2410">
            <v>0</v>
          </cell>
          <cell r="N2410">
            <v>0</v>
          </cell>
        </row>
        <row r="2411">
          <cell r="G2411" t="str">
            <v>4901301245397</v>
          </cell>
          <cell r="H2411" t="str">
            <v>4901301245397</v>
          </cell>
          <cell r="I2411" t="str">
            <v>KAO- Bàn chải răng cho bé 7~12 tuổi</v>
          </cell>
          <cell r="J2411" t="str">
            <v>PCS</v>
          </cell>
          <cell r="K2411">
            <v>54000</v>
          </cell>
          <cell r="L2411">
            <v>15</v>
          </cell>
          <cell r="M2411">
            <v>0</v>
          </cell>
          <cell r="N2411">
            <v>15</v>
          </cell>
        </row>
        <row r="2412">
          <cell r="G2412" t="str">
            <v>4901616214828</v>
          </cell>
          <cell r="H2412" t="str">
            <v>4901616214828</v>
          </cell>
          <cell r="I2412" t="str">
            <v>SUNSTAR- Bàn chải đánh răng cho bé từ 4 đến 6 tuổi</v>
          </cell>
          <cell r="J2412" t="str">
            <v>PCS</v>
          </cell>
          <cell r="K2412">
            <v>35000</v>
          </cell>
          <cell r="L2412">
            <v>19</v>
          </cell>
          <cell r="M2412">
            <v>0</v>
          </cell>
          <cell r="N2412">
            <v>19</v>
          </cell>
        </row>
        <row r="2413">
          <cell r="G2413" t="str">
            <v>4902508103763</v>
          </cell>
          <cell r="H2413" t="str">
            <v>4902508103763</v>
          </cell>
          <cell r="I2413" t="str">
            <v>PIGEON- Kem đánh răng Xiliton bạc hà 40ml</v>
          </cell>
          <cell r="J2413" t="str">
            <v>PCS</v>
          </cell>
          <cell r="K2413">
            <v>133000</v>
          </cell>
          <cell r="L2413">
            <v>0</v>
          </cell>
          <cell r="M2413">
            <v>0</v>
          </cell>
          <cell r="N2413">
            <v>0</v>
          </cell>
        </row>
        <row r="2414">
          <cell r="G2414" t="str">
            <v>4901616009516</v>
          </cell>
          <cell r="H2414" t="str">
            <v>4901616009516</v>
          </cell>
          <cell r="I2414" t="str">
            <v>SUNSTAR- Kem đánh răng cho bé vị nho (70g)</v>
          </cell>
          <cell r="J2414" t="str">
            <v>PCS</v>
          </cell>
          <cell r="K2414">
            <v>69000</v>
          </cell>
          <cell r="L2414">
            <v>0</v>
          </cell>
          <cell r="M2414">
            <v>0</v>
          </cell>
          <cell r="N2414">
            <v>0</v>
          </cell>
        </row>
        <row r="2415">
          <cell r="G2415" t="str">
            <v>4987133015094</v>
          </cell>
          <cell r="H2415" t="str">
            <v>4987133015094</v>
          </cell>
          <cell r="I2415" t="str">
            <v>TAMPEI- Xịt chống sâu răng vị nho cho bé 25g</v>
          </cell>
          <cell r="J2415" t="str">
            <v>PCS</v>
          </cell>
          <cell r="K2415">
            <v>165000</v>
          </cell>
          <cell r="L2415">
            <v>0</v>
          </cell>
          <cell r="M2415">
            <v>0</v>
          </cell>
          <cell r="N2415">
            <v>0</v>
          </cell>
        </row>
        <row r="2416">
          <cell r="G2416" t="str">
            <v>4210201401889</v>
          </cell>
          <cell r="H2416" t="str">
            <v>4210201401889</v>
          </cell>
          <cell r="I2416" t="str">
            <v>P&amp;G- Bàn chải điện OralB Pikachu cho bé-Đỏ</v>
          </cell>
          <cell r="J2416" t="str">
            <v>PCS</v>
          </cell>
          <cell r="K2416">
            <v>575000</v>
          </cell>
          <cell r="L2416">
            <v>0</v>
          </cell>
          <cell r="M2416">
            <v>0</v>
          </cell>
          <cell r="N2416">
            <v>0</v>
          </cell>
        </row>
        <row r="2417">
          <cell r="G2417" t="str">
            <v>4973307306501</v>
          </cell>
          <cell r="H2417" t="str">
            <v>4973307306501</v>
          </cell>
          <cell r="I2417" t="str">
            <v>SKATER- Bàn chải xe đua 3~5 tuổi (3 chiếc)</v>
          </cell>
          <cell r="J2417" t="str">
            <v>PCS</v>
          </cell>
          <cell r="K2417">
            <v>130000</v>
          </cell>
          <cell r="L2417">
            <v>0</v>
          </cell>
          <cell r="M2417">
            <v>0</v>
          </cell>
          <cell r="N2417">
            <v>0</v>
          </cell>
        </row>
        <row r="2418">
          <cell r="G2418" t="str">
            <v>4902508103909</v>
          </cell>
          <cell r="H2418" t="str">
            <v>4902508103909</v>
          </cell>
          <cell r="I2418" t="str">
            <v>PIGEON- Kem đánh răng hương bạc hà cho bé (50g)</v>
          </cell>
          <cell r="J2418" t="str">
            <v>PCS</v>
          </cell>
          <cell r="K2418">
            <v>137000</v>
          </cell>
          <cell r="L2418">
            <v>0</v>
          </cell>
          <cell r="M2418">
            <v>0</v>
          </cell>
          <cell r="N2418">
            <v>0</v>
          </cell>
        </row>
        <row r="2419">
          <cell r="G2419" t="str">
            <v>4582118955312</v>
          </cell>
          <cell r="H2419" t="str">
            <v>4582118955312</v>
          </cell>
          <cell r="I2419" t="str">
            <v>ZETTOC- Kem đánh răng trẻ em hương cam (70g)</v>
          </cell>
          <cell r="J2419" t="str">
            <v>PCS</v>
          </cell>
          <cell r="K2419">
            <v>98500</v>
          </cell>
          <cell r="L2419">
            <v>1</v>
          </cell>
          <cell r="M2419">
            <v>0</v>
          </cell>
          <cell r="N2419">
            <v>1</v>
          </cell>
        </row>
        <row r="2420">
          <cell r="G2420" t="str">
            <v>4901616010413</v>
          </cell>
          <cell r="H2420" t="str">
            <v>4901616010413</v>
          </cell>
          <cell r="I2420" t="str">
            <v>GUM- KĐR cho trẻ 2-6 tuổi hương dâu 70g</v>
          </cell>
          <cell r="J2420" t="str">
            <v>PCS</v>
          </cell>
          <cell r="K2420">
            <v>99000</v>
          </cell>
          <cell r="L2420">
            <v>11</v>
          </cell>
          <cell r="M2420">
            <v>-1</v>
          </cell>
          <cell r="N2420">
            <v>10</v>
          </cell>
        </row>
        <row r="2421">
          <cell r="G2421" t="str">
            <v>6903148269473</v>
          </cell>
          <cell r="H2421" t="str">
            <v>6903148269473</v>
          </cell>
          <cell r="I2421" t="str">
            <v>P&amp;G- Bàn chải điện OralB Pikachu cho bé - Hồng</v>
          </cell>
          <cell r="J2421" t="str">
            <v>PCS</v>
          </cell>
          <cell r="K2421">
            <v>575000</v>
          </cell>
          <cell r="L2421">
            <v>0</v>
          </cell>
          <cell r="M2421">
            <v>0</v>
          </cell>
          <cell r="N2421">
            <v>0</v>
          </cell>
        </row>
        <row r="2422">
          <cell r="G2422" t="str">
            <v>4973307464027</v>
          </cell>
          <cell r="H2422" t="str">
            <v>4973307464027</v>
          </cell>
          <cell r="I2422" t="str">
            <v>SKATER- Bàn chải Marvel 3~5 tuổi (3 chiếc)</v>
          </cell>
          <cell r="J2422" t="str">
            <v>PCS</v>
          </cell>
          <cell r="K2422">
            <v>130000</v>
          </cell>
          <cell r="L2422">
            <v>25</v>
          </cell>
          <cell r="M2422">
            <v>0</v>
          </cell>
          <cell r="N2422">
            <v>25</v>
          </cell>
        </row>
        <row r="2423">
          <cell r="G2423" t="str">
            <v>4901301281616</v>
          </cell>
          <cell r="H2423" t="str">
            <v>4901301281616</v>
          </cell>
          <cell r="I2423" t="str">
            <v>KAO-Kem đánh răng hương nho 70g</v>
          </cell>
          <cell r="J2423" t="str">
            <v>PCS</v>
          </cell>
          <cell r="K2423">
            <v>71000</v>
          </cell>
          <cell r="L2423">
            <v>17</v>
          </cell>
          <cell r="M2423">
            <v>0</v>
          </cell>
          <cell r="N2423">
            <v>17</v>
          </cell>
        </row>
        <row r="2424">
          <cell r="G2424" t="str">
            <v>4901616214835</v>
          </cell>
          <cell r="H2424" t="str">
            <v>4901616214835</v>
          </cell>
          <cell r="I2424" t="str">
            <v>SUNSTAR- Bàn chải đánh răng cho bé từ 2 đến 4 tuổi</v>
          </cell>
          <cell r="J2424" t="str">
            <v>PCS</v>
          </cell>
          <cell r="K2424">
            <v>35000</v>
          </cell>
          <cell r="L2424">
            <v>12</v>
          </cell>
          <cell r="M2424">
            <v>0</v>
          </cell>
          <cell r="N2424">
            <v>12</v>
          </cell>
        </row>
        <row r="2425">
          <cell r="G2425" t="str">
            <v>4973307490606</v>
          </cell>
          <cell r="H2425" t="str">
            <v>4973307490606</v>
          </cell>
          <cell r="I2425" t="str">
            <v>SKATER- Set bàn chải công chúa (3c)</v>
          </cell>
          <cell r="J2425" t="str">
            <v>PCS</v>
          </cell>
          <cell r="K2425">
            <v>130000</v>
          </cell>
          <cell r="L2425">
            <v>0</v>
          </cell>
          <cell r="M2425">
            <v>0</v>
          </cell>
          <cell r="N2425">
            <v>0</v>
          </cell>
        </row>
        <row r="2426">
          <cell r="G2426" t="str">
            <v>4973307466984</v>
          </cell>
          <cell r="H2426" t="str">
            <v>4973307466984</v>
          </cell>
          <cell r="I2426" t="str">
            <v>SKATER- Bàn chải xe đua 6~12 tuổi (3 chiếc)</v>
          </cell>
          <cell r="J2426" t="str">
            <v>PCS</v>
          </cell>
          <cell r="K2426">
            <v>130000</v>
          </cell>
          <cell r="L2426">
            <v>0</v>
          </cell>
          <cell r="M2426">
            <v>0</v>
          </cell>
          <cell r="N2426">
            <v>0</v>
          </cell>
        </row>
        <row r="2427">
          <cell r="G2427" t="str">
            <v>4987133015155</v>
          </cell>
          <cell r="H2427" t="str">
            <v>4987133015155</v>
          </cell>
          <cell r="I2427" t="str">
            <v>TAMPEI - Xịt chống sâu răng vị đào cho bé 25g</v>
          </cell>
          <cell r="J2427" t="str">
            <v>PCS</v>
          </cell>
          <cell r="K2427">
            <v>165000</v>
          </cell>
          <cell r="L2427">
            <v>0</v>
          </cell>
          <cell r="M2427">
            <v>0</v>
          </cell>
          <cell r="N2427">
            <v>0</v>
          </cell>
        </row>
        <row r="2428">
          <cell r="G2428" t="str">
            <v>4902508039499</v>
          </cell>
          <cell r="H2428" t="str">
            <v>4902508039499</v>
          </cell>
          <cell r="I2428" t="str">
            <v>PIGEON-Kẹo chống sâu răng vị nho 60 viên</v>
          </cell>
          <cell r="J2428" t="str">
            <v>PCS</v>
          </cell>
          <cell r="K2428">
            <v>120000</v>
          </cell>
          <cell r="L2428">
            <v>0</v>
          </cell>
          <cell r="M2428">
            <v>0</v>
          </cell>
          <cell r="N2428">
            <v>0</v>
          </cell>
        </row>
        <row r="2429">
          <cell r="G2429" t="str">
            <v>4902508257992</v>
          </cell>
          <cell r="H2429" t="str">
            <v>4902508257992</v>
          </cell>
          <cell r="I2429" t="str">
            <v>PIGEON- Kẹo chống sâu răng vị đào 60 viên</v>
          </cell>
          <cell r="J2429" t="str">
            <v>PCS</v>
          </cell>
          <cell r="K2429">
            <v>120000</v>
          </cell>
          <cell r="L2429">
            <v>0</v>
          </cell>
          <cell r="M2429">
            <v>0</v>
          </cell>
          <cell r="N2429">
            <v>0</v>
          </cell>
        </row>
        <row r="2430">
          <cell r="G2430" t="str">
            <v>4902508103893</v>
          </cell>
          <cell r="H2430" t="str">
            <v>4902508103893</v>
          </cell>
          <cell r="I2430" t="str">
            <v>PIGEON- Kem đánh răng hương dâu tây cho bé (50g)</v>
          </cell>
          <cell r="J2430" t="str">
            <v>PCS</v>
          </cell>
          <cell r="K2430">
            <v>125000</v>
          </cell>
          <cell r="L2430">
            <v>0</v>
          </cell>
          <cell r="M2430">
            <v>0</v>
          </cell>
          <cell r="N2430">
            <v>0</v>
          </cell>
        </row>
        <row r="2431">
          <cell r="G2431" t="str">
            <v>4973307395598</v>
          </cell>
          <cell r="H2431" t="str">
            <v>4973307395598</v>
          </cell>
          <cell r="I2431" t="str">
            <v>SKATER- Bàn chải Minions 3~5 tuổi (3 chiếc)</v>
          </cell>
          <cell r="J2431" t="str">
            <v>PCS</v>
          </cell>
          <cell r="K2431">
            <v>130000</v>
          </cell>
          <cell r="L2431">
            <v>0</v>
          </cell>
          <cell r="M2431">
            <v>0</v>
          </cell>
          <cell r="N2431">
            <v>0</v>
          </cell>
        </row>
        <row r="2432">
          <cell r="G2432" t="str">
            <v>49795318</v>
          </cell>
          <cell r="H2432" t="str">
            <v>49795318</v>
          </cell>
          <cell r="I2432" t="str">
            <v>LION- Kem đánh răng hương dưa vàng cho bé (40g)</v>
          </cell>
          <cell r="J2432" t="str">
            <v>PCS</v>
          </cell>
          <cell r="K2432">
            <v>62000</v>
          </cell>
          <cell r="L2432">
            <v>3</v>
          </cell>
          <cell r="M2432">
            <v>0</v>
          </cell>
          <cell r="N2432">
            <v>3</v>
          </cell>
        </row>
        <row r="2433">
          <cell r="G2433" t="str">
            <v>4987133015100</v>
          </cell>
          <cell r="H2433" t="str">
            <v>4987133015100</v>
          </cell>
          <cell r="I2433" t="str">
            <v>TAMPEI- Xịt chống sâu răng vị dâu cho bé 25g</v>
          </cell>
          <cell r="J2433" t="str">
            <v>PCS</v>
          </cell>
          <cell r="K2433">
            <v>165000</v>
          </cell>
          <cell r="L2433">
            <v>1</v>
          </cell>
          <cell r="M2433">
            <v>0</v>
          </cell>
          <cell r="N2433">
            <v>1</v>
          </cell>
        </row>
        <row r="2434">
          <cell r="G2434" t="str">
            <v>4901616009639</v>
          </cell>
          <cell r="H2434" t="str">
            <v>4901616009639</v>
          </cell>
          <cell r="I2434" t="str">
            <v>SUNSTAR- Kem đánh răng cho bé vị bạc hà nhẹ (70g)</v>
          </cell>
          <cell r="J2434" t="str">
            <v>PCS</v>
          </cell>
          <cell r="K2434">
            <v>69000</v>
          </cell>
          <cell r="L2434">
            <v>0</v>
          </cell>
          <cell r="M2434">
            <v>0</v>
          </cell>
          <cell r="N2434">
            <v>0</v>
          </cell>
        </row>
        <row r="2435">
          <cell r="G2435" t="str">
            <v>4973307464188</v>
          </cell>
          <cell r="H2435" t="str">
            <v>4973307464188</v>
          </cell>
          <cell r="I2435" t="str">
            <v>SKATER- Bàn chải Hello Kitty 6~12 tuổi (3 chiếc)</v>
          </cell>
          <cell r="J2435" t="str">
            <v>PCS</v>
          </cell>
          <cell r="K2435">
            <v>130000</v>
          </cell>
          <cell r="L2435">
            <v>0</v>
          </cell>
          <cell r="M2435">
            <v>0</v>
          </cell>
          <cell r="N2435">
            <v>0</v>
          </cell>
        </row>
        <row r="2436">
          <cell r="G2436" t="str">
            <v>6903148269466</v>
          </cell>
          <cell r="H2436" t="str">
            <v>6903148269466</v>
          </cell>
          <cell r="I2436" t="str">
            <v>P&amp;G- Bàn chải điện OralB Pikachu cho bé - Đỏ</v>
          </cell>
          <cell r="J2436" t="str">
            <v>PCS</v>
          </cell>
          <cell r="K2436">
            <v>575000</v>
          </cell>
          <cell r="L2436">
            <v>0</v>
          </cell>
          <cell r="M2436">
            <v>0</v>
          </cell>
          <cell r="N2436">
            <v>0</v>
          </cell>
        </row>
        <row r="2437">
          <cell r="G2437" t="str">
            <v>4973307419881</v>
          </cell>
          <cell r="H2437" t="str">
            <v>4973307419881</v>
          </cell>
          <cell r="I2437" t="str">
            <v>SKATER- Bàn chải răng Totoro cho bé 3-5 tuổi 3pcs</v>
          </cell>
          <cell r="J2437" t="str">
            <v>PCS</v>
          </cell>
          <cell r="K2437">
            <v>130000</v>
          </cell>
          <cell r="L2437">
            <v>0</v>
          </cell>
          <cell r="M2437">
            <v>0</v>
          </cell>
          <cell r="N2437">
            <v>0</v>
          </cell>
        </row>
        <row r="2438">
          <cell r="G2438" t="str">
            <v>4901221033012</v>
          </cell>
          <cell r="H2438" t="str">
            <v>4901221033012</v>
          </cell>
          <cell r="I2438" t="str">
            <v>EBISU- Bàn chải đánh răng Hello Kitty từ 6 tuổi</v>
          </cell>
          <cell r="J2438" t="str">
            <v>PCS</v>
          </cell>
          <cell r="K2438">
            <v>37000</v>
          </cell>
          <cell r="L2438">
            <v>0</v>
          </cell>
          <cell r="M2438">
            <v>0</v>
          </cell>
          <cell r="N2438">
            <v>0</v>
          </cell>
        </row>
        <row r="2439">
          <cell r="G2439" t="str">
            <v>4973307393150</v>
          </cell>
          <cell r="H2439" t="str">
            <v>4973307393150</v>
          </cell>
          <cell r="I2439" t="str">
            <v>SKATER- Bàn chải răng hình tàu điện từ 0-3 tuổi</v>
          </cell>
          <cell r="J2439" t="str">
            <v>PCS</v>
          </cell>
          <cell r="K2439">
            <v>40000</v>
          </cell>
          <cell r="L2439">
            <v>0</v>
          </cell>
          <cell r="M2439">
            <v>0</v>
          </cell>
          <cell r="N2439">
            <v>0</v>
          </cell>
        </row>
        <row r="2440">
          <cell r="G2440" t="str">
            <v>8801046415122</v>
          </cell>
          <cell r="H2440" t="str">
            <v>8801046415122</v>
          </cell>
          <cell r="I2440" t="str">
            <v>KĐR AEKYUNG 2080 Kids Bubble Gum_80gr</v>
          </cell>
          <cell r="J2440" t="str">
            <v>PCS</v>
          </cell>
          <cell r="K2440">
            <v>45000</v>
          </cell>
          <cell r="L2440">
            <v>16</v>
          </cell>
          <cell r="M2440">
            <v>0</v>
          </cell>
          <cell r="N2440">
            <v>16</v>
          </cell>
        </row>
        <row r="2441">
          <cell r="G2441" t="str">
            <v>4901616010420</v>
          </cell>
          <cell r="H2441" t="str">
            <v>4901616010420</v>
          </cell>
          <cell r="I2441" t="str">
            <v>GUM- KĐR cho trẻ 2-6 tuổi hương nho 70g</v>
          </cell>
          <cell r="J2441" t="str">
            <v>PCS</v>
          </cell>
          <cell r="K2441">
            <v>99000</v>
          </cell>
          <cell r="L2441">
            <v>11</v>
          </cell>
          <cell r="M2441">
            <v>0</v>
          </cell>
          <cell r="N2441">
            <v>11</v>
          </cell>
        </row>
        <row r="2442">
          <cell r="G2442" t="str">
            <v>4210201401919</v>
          </cell>
          <cell r="H2442" t="str">
            <v>4210201401919</v>
          </cell>
          <cell r="I2442" t="str">
            <v>P&amp;G- Bàn chải điện OralB Pikachu cho bé-Hồng</v>
          </cell>
          <cell r="J2442" t="str">
            <v>PCS</v>
          </cell>
          <cell r="K2442">
            <v>575000</v>
          </cell>
          <cell r="L2442">
            <v>0</v>
          </cell>
          <cell r="M2442">
            <v>0</v>
          </cell>
          <cell r="N2442">
            <v>0</v>
          </cell>
        </row>
        <row r="2443">
          <cell r="G2443" t="str">
            <v>4901301281661</v>
          </cell>
          <cell r="H2443" t="str">
            <v>4901301281661</v>
          </cell>
          <cell r="I2443" t="str">
            <v>KAO- Bàn chải Clear Clean cho trẻ từ 0~3 tuối</v>
          </cell>
          <cell r="J2443" t="str">
            <v>PCS</v>
          </cell>
          <cell r="K2443">
            <v>90000</v>
          </cell>
          <cell r="L2443">
            <v>17</v>
          </cell>
          <cell r="M2443">
            <v>0</v>
          </cell>
          <cell r="N2443">
            <v>17</v>
          </cell>
        </row>
        <row r="2444">
          <cell r="G2444" t="str">
            <v>4902508121347</v>
          </cell>
          <cell r="H2444" t="str">
            <v>4902508121347</v>
          </cell>
          <cell r="I2444" t="str">
            <v>PIGEON- Nước giặt đậm đặc cho trẻ sơ sinh 600ml</v>
          </cell>
          <cell r="J2444" t="str">
            <v>PCS</v>
          </cell>
          <cell r="K2444">
            <v>141000</v>
          </cell>
          <cell r="L2444">
            <v>0</v>
          </cell>
          <cell r="M2444">
            <v>0</v>
          </cell>
          <cell r="N2444">
            <v>0</v>
          </cell>
        </row>
        <row r="2445">
          <cell r="G2445" t="str">
            <v>4973512258749</v>
          </cell>
          <cell r="H2445" t="str">
            <v>4973512258749</v>
          </cell>
          <cell r="I2445" t="str">
            <v>ARAU BABY- Túi nước giặt 720ml (Mẫu mới)</v>
          </cell>
          <cell r="J2445" t="str">
            <v>PCS</v>
          </cell>
          <cell r="K2445">
            <v>129000</v>
          </cell>
          <cell r="L2445">
            <v>10</v>
          </cell>
          <cell r="M2445">
            <v>0</v>
          </cell>
          <cell r="N2445">
            <v>10</v>
          </cell>
        </row>
        <row r="2446">
          <cell r="G2446" t="str">
            <v>4902508121323</v>
          </cell>
          <cell r="H2446" t="str">
            <v>4902508121323</v>
          </cell>
          <cell r="I2446" t="str">
            <v>PIGEON- Túi nước giặt Laundry 720ml</v>
          </cell>
          <cell r="J2446" t="str">
            <v>PCS</v>
          </cell>
          <cell r="K2446">
            <v>120000</v>
          </cell>
          <cell r="L2446">
            <v>0</v>
          </cell>
          <cell r="M2446">
            <v>0</v>
          </cell>
          <cell r="N2446">
            <v>0</v>
          </cell>
        </row>
        <row r="2447">
          <cell r="G2447" t="str">
            <v>4973512258732</v>
          </cell>
          <cell r="H2447" t="str">
            <v>4973512258732</v>
          </cell>
          <cell r="I2447" t="str">
            <v>ARAU BABY- Chai nước giặt 800ml (Mẫu mới)</v>
          </cell>
          <cell r="J2447" t="str">
            <v>PCS</v>
          </cell>
          <cell r="K2447">
            <v>199000</v>
          </cell>
          <cell r="L2447">
            <v>10</v>
          </cell>
          <cell r="M2447">
            <v>0</v>
          </cell>
          <cell r="N2447">
            <v>10</v>
          </cell>
        </row>
        <row r="2448">
          <cell r="G2448" t="str">
            <v>4902508121316</v>
          </cell>
          <cell r="H2448" t="str">
            <v>4902508121316</v>
          </cell>
          <cell r="I2448" t="str">
            <v>PIGEON- Nước giặt Laundry 800ml</v>
          </cell>
          <cell r="J2448" t="str">
            <v>PCS</v>
          </cell>
          <cell r="K2448">
            <v>150000</v>
          </cell>
          <cell r="L2448">
            <v>0</v>
          </cell>
          <cell r="M2448">
            <v>0</v>
          </cell>
          <cell r="N2448">
            <v>0</v>
          </cell>
        </row>
        <row r="2449">
          <cell r="G2449" t="str">
            <v>4973512257940</v>
          </cell>
          <cell r="H2449" t="str">
            <v>4973512257940</v>
          </cell>
          <cell r="I2449" t="str">
            <v>ARAU BABY- Nước xả vải cho bé túi thay thế 440ml</v>
          </cell>
          <cell r="J2449" t="str">
            <v>PCS</v>
          </cell>
          <cell r="K2449">
            <v>105000</v>
          </cell>
          <cell r="L2449">
            <v>2</v>
          </cell>
          <cell r="M2449">
            <v>0</v>
          </cell>
          <cell r="N2449">
            <v>2</v>
          </cell>
        </row>
        <row r="2450">
          <cell r="G2450" t="str">
            <v>4973210995786</v>
          </cell>
          <cell r="H2450" t="str">
            <v>4973210995786</v>
          </cell>
          <cell r="I2450" t="str">
            <v>CHUCHUBABY- Kem dưỡng ẩm cho bé 50g</v>
          </cell>
          <cell r="J2450" t="str">
            <v>PCS</v>
          </cell>
          <cell r="K2450">
            <v>165000</v>
          </cell>
          <cell r="L2450">
            <v>9</v>
          </cell>
          <cell r="M2450">
            <v>0</v>
          </cell>
          <cell r="N2450">
            <v>9</v>
          </cell>
        </row>
        <row r="2451">
          <cell r="G2451" t="str">
            <v>4949176021401</v>
          </cell>
          <cell r="H2451" t="str">
            <v>4949176021401</v>
          </cell>
          <cell r="I2451" t="str">
            <v>TO-PLAN - Kem dưỡng da cho bé 110g</v>
          </cell>
          <cell r="J2451" t="str">
            <v>PCS</v>
          </cell>
          <cell r="K2451">
            <v>210000</v>
          </cell>
          <cell r="L2451">
            <v>0</v>
          </cell>
          <cell r="M2451">
            <v>0</v>
          </cell>
          <cell r="N2451">
            <v>0</v>
          </cell>
        </row>
        <row r="2452">
          <cell r="G2452" t="str">
            <v>4513574035362</v>
          </cell>
          <cell r="H2452" t="str">
            <v>4513574035362</v>
          </cell>
          <cell r="I2452" t="str">
            <v>S SELECT-Dầu matxa cho bé 300ml</v>
          </cell>
          <cell r="J2452" t="str">
            <v>PCS</v>
          </cell>
          <cell r="K2452">
            <v>139000</v>
          </cell>
          <cell r="L2452">
            <v>0</v>
          </cell>
          <cell r="M2452">
            <v>0</v>
          </cell>
          <cell r="N2452">
            <v>0</v>
          </cell>
        </row>
        <row r="2453">
          <cell r="G2453" t="str">
            <v>4902508231138</v>
          </cell>
          <cell r="H2453" t="str">
            <v>4902508231138</v>
          </cell>
          <cell r="I2453" t="str">
            <v>PIGEON-Kem chống rạn da cho bà bầu110g</v>
          </cell>
          <cell r="J2453" t="str">
            <v>PCS</v>
          </cell>
          <cell r="K2453">
            <v>340000</v>
          </cell>
          <cell r="L2453">
            <v>0</v>
          </cell>
          <cell r="M2453">
            <v>0</v>
          </cell>
          <cell r="N2453">
            <v>0</v>
          </cell>
        </row>
        <row r="2454">
          <cell r="G2454" t="str">
            <v>4901872391141</v>
          </cell>
          <cell r="H2454" t="str">
            <v>4901872391141</v>
          </cell>
          <cell r="I2454" t="str">
            <v>SHISEIDO- Phấn rôm Baby Powder 50g</v>
          </cell>
          <cell r="J2454" t="str">
            <v>PCS</v>
          </cell>
          <cell r="K2454">
            <v>195000</v>
          </cell>
          <cell r="L2454">
            <v>20</v>
          </cell>
          <cell r="M2454">
            <v>0</v>
          </cell>
          <cell r="N2454">
            <v>20</v>
          </cell>
        </row>
        <row r="2455">
          <cell r="G2455" t="str">
            <v>4949176021388</v>
          </cell>
          <cell r="H2455" t="str">
            <v>4949176021388</v>
          </cell>
          <cell r="I2455" t="str">
            <v>TO-PLAN - Kem dưỡng da cho bé 110g N</v>
          </cell>
          <cell r="J2455" t="str">
            <v>PCS</v>
          </cell>
          <cell r="K2455">
            <v>210000</v>
          </cell>
          <cell r="L2455">
            <v>0</v>
          </cell>
          <cell r="M2455">
            <v>0</v>
          </cell>
          <cell r="N2455">
            <v>0</v>
          </cell>
        </row>
        <row r="2456">
          <cell r="G2456" t="str">
            <v>4902508084598</v>
          </cell>
          <cell r="H2456" t="str">
            <v>4902508084598</v>
          </cell>
          <cell r="I2456" t="str">
            <v>PIGEON- Kem trị nẻ dưỡng ẩm cho bé 50g</v>
          </cell>
          <cell r="J2456" t="str">
            <v>PCS</v>
          </cell>
          <cell r="K2456">
            <v>175000</v>
          </cell>
          <cell r="L2456">
            <v>0</v>
          </cell>
          <cell r="M2456">
            <v>0</v>
          </cell>
          <cell r="N2456">
            <v>0</v>
          </cell>
        </row>
        <row r="2457">
          <cell r="G2457" t="str">
            <v>4973210993614</v>
          </cell>
          <cell r="H2457" t="str">
            <v>4973210993614</v>
          </cell>
          <cell r="I2457" t="str">
            <v>CHUCHUBABY- Son làm mềm môi cho bé 3.5g</v>
          </cell>
          <cell r="J2457" t="str">
            <v>PCS</v>
          </cell>
          <cell r="K2457">
            <v>137000</v>
          </cell>
          <cell r="L2457">
            <v>8</v>
          </cell>
          <cell r="M2457">
            <v>0</v>
          </cell>
          <cell r="N2457">
            <v>8</v>
          </cell>
        </row>
        <row r="2458">
          <cell r="G2458" t="str">
            <v>4902508083768</v>
          </cell>
          <cell r="H2458" t="str">
            <v>4902508083768</v>
          </cell>
          <cell r="I2458" t="str">
            <v>PIGEON-Son dưỡng môi Baby Lip Jell cho bé 7g</v>
          </cell>
          <cell r="J2458" t="str">
            <v>PCS</v>
          </cell>
          <cell r="K2458">
            <v>130000</v>
          </cell>
          <cell r="L2458">
            <v>0</v>
          </cell>
          <cell r="M2458">
            <v>0</v>
          </cell>
          <cell r="N2458">
            <v>0</v>
          </cell>
        </row>
        <row r="2459">
          <cell r="G2459" t="str">
            <v>4987158530435</v>
          </cell>
          <cell r="H2459" t="str">
            <v>4987158530435</v>
          </cell>
          <cell r="I2459" t="str">
            <v>TORII- KEM BÔI VẾT CÔN TRÙNG ROKOITO (HỘP 10 TUÝP)</v>
          </cell>
          <cell r="J2459" t="str">
            <v>PCS</v>
          </cell>
          <cell r="K2459">
            <v>90000</v>
          </cell>
          <cell r="L2459">
            <v>1</v>
          </cell>
          <cell r="M2459">
            <v>0</v>
          </cell>
          <cell r="N2459">
            <v>1</v>
          </cell>
        </row>
        <row r="2460">
          <cell r="G2460" t="str">
            <v>4901433074902</v>
          </cell>
          <cell r="H2460" t="str">
            <v>4901433074902</v>
          </cell>
          <cell r="I2460" t="str">
            <v>ISEHAN- Gel chống nắng trẻ em SPF30 PA++ 100g</v>
          </cell>
          <cell r="J2460" t="str">
            <v>PCS</v>
          </cell>
          <cell r="K2460">
            <v>229000</v>
          </cell>
          <cell r="L2460">
            <v>0</v>
          </cell>
          <cell r="M2460">
            <v>0</v>
          </cell>
          <cell r="N2460">
            <v>0</v>
          </cell>
        </row>
        <row r="2461">
          <cell r="G2461" t="str">
            <v>4987426002091</v>
          </cell>
          <cell r="H2461" t="str">
            <v>4987426002091</v>
          </cell>
          <cell r="I2461" t="str">
            <v>MUHI-Lăn muỗi chim cánh cụt 50ml</v>
          </cell>
          <cell r="J2461" t="str">
            <v>PCS</v>
          </cell>
          <cell r="K2461">
            <v>155000</v>
          </cell>
          <cell r="L2461">
            <v>20</v>
          </cell>
          <cell r="M2461">
            <v>0</v>
          </cell>
          <cell r="N2461">
            <v>20</v>
          </cell>
        </row>
        <row r="2462">
          <cell r="G2462" t="str">
            <v>4987426001056</v>
          </cell>
          <cell r="H2462" t="str">
            <v>4987426001056</v>
          </cell>
          <cell r="I2462" t="str">
            <v>MUHI- Kem bôi muỗi và côn trùng đốt 15g</v>
          </cell>
          <cell r="J2462" t="str">
            <v>PCS</v>
          </cell>
          <cell r="K2462">
            <v>230000</v>
          </cell>
          <cell r="L2462">
            <v>0</v>
          </cell>
          <cell r="M2462">
            <v>0</v>
          </cell>
          <cell r="N2462">
            <v>0</v>
          </cell>
        </row>
        <row r="2463">
          <cell r="G2463" t="str">
            <v>4987426002114</v>
          </cell>
          <cell r="H2463" t="str">
            <v>4987426002114</v>
          </cell>
          <cell r="I2463" t="str">
            <v>MUHI-Xịt chống muỗi Mushiperu 60ml</v>
          </cell>
          <cell r="J2463" t="str">
            <v>PCS</v>
          </cell>
          <cell r="K2463">
            <v>184000</v>
          </cell>
          <cell r="L2463">
            <v>0</v>
          </cell>
          <cell r="M2463">
            <v>0</v>
          </cell>
          <cell r="N2463">
            <v>0</v>
          </cell>
        </row>
        <row r="2464">
          <cell r="G2464" t="str">
            <v>4901080030511</v>
          </cell>
          <cell r="H2464" t="str">
            <v>4901080030511</v>
          </cell>
          <cell r="I2464" t="str">
            <v>EARTH- Xịt chống côn trùng Saratect gia đình 200ml</v>
          </cell>
          <cell r="J2464" t="str">
            <v>PCS</v>
          </cell>
          <cell r="K2464">
            <v>185000</v>
          </cell>
          <cell r="L2464">
            <v>0</v>
          </cell>
          <cell r="M2464">
            <v>0</v>
          </cell>
          <cell r="N2464">
            <v>0</v>
          </cell>
        </row>
        <row r="2465">
          <cell r="G2465" t="str">
            <v>4973307292927</v>
          </cell>
          <cell r="H2465" t="str">
            <v>4973307292927</v>
          </cell>
          <cell r="I2465" t="str">
            <v>SKATER- Vòng tay đuổi muỗi Miffy</v>
          </cell>
          <cell r="J2465" t="str">
            <v>PCS</v>
          </cell>
          <cell r="K2465">
            <v>99000</v>
          </cell>
          <cell r="L2465">
            <v>1</v>
          </cell>
          <cell r="M2465">
            <v>0</v>
          </cell>
          <cell r="N2465">
            <v>1</v>
          </cell>
        </row>
        <row r="2466">
          <cell r="G2466" t="str">
            <v>4987036533404</v>
          </cell>
          <cell r="H2466" t="str">
            <v>4987036533404</v>
          </cell>
          <cell r="I2466" t="str">
            <v>OMI BROTHERHOOD- Gel CN lành tính cho trẻ 30g</v>
          </cell>
          <cell r="J2466" t="str">
            <v>PCS</v>
          </cell>
          <cell r="K2466">
            <v>135000</v>
          </cell>
          <cell r="L2466">
            <v>5</v>
          </cell>
          <cell r="M2466">
            <v>0</v>
          </cell>
          <cell r="N2466">
            <v>5</v>
          </cell>
        </row>
        <row r="2467">
          <cell r="G2467" t="str">
            <v>4902424433081</v>
          </cell>
          <cell r="H2467" t="str">
            <v>4902424433081</v>
          </cell>
          <cell r="I2467" t="str">
            <v>SKIN VAPE-Xịt chống muỗi hồng</v>
          </cell>
          <cell r="J2467" t="str">
            <v>PCS</v>
          </cell>
          <cell r="K2467">
            <v>155000</v>
          </cell>
          <cell r="L2467">
            <v>39</v>
          </cell>
          <cell r="M2467">
            <v>-2</v>
          </cell>
          <cell r="N2467">
            <v>37</v>
          </cell>
        </row>
        <row r="2468">
          <cell r="G2468" t="str">
            <v>4902424440621</v>
          </cell>
          <cell r="H2468" t="str">
            <v>4902424440621</v>
          </cell>
          <cell r="I2468" t="str">
            <v>SKIN VAPE- Xịt chống côn trùng Premium vàng 200ml</v>
          </cell>
          <cell r="J2468" t="str">
            <v>PCS</v>
          </cell>
          <cell r="K2468">
            <v>245000</v>
          </cell>
          <cell r="L2468">
            <v>0</v>
          </cell>
          <cell r="M2468">
            <v>0</v>
          </cell>
          <cell r="N2468">
            <v>0</v>
          </cell>
        </row>
        <row r="2469">
          <cell r="G2469" t="str">
            <v>4987426002961</v>
          </cell>
          <cell r="H2469" t="str">
            <v>4987426002961</v>
          </cell>
          <cell r="I2469" t="str">
            <v>MUHI- Kem bôi muỗi và côn trùng đốt 20g</v>
          </cell>
          <cell r="J2469" t="str">
            <v>PCS</v>
          </cell>
          <cell r="K2469">
            <v>165000</v>
          </cell>
          <cell r="L2469">
            <v>0</v>
          </cell>
          <cell r="M2469">
            <v>0</v>
          </cell>
          <cell r="N2469">
            <v>0</v>
          </cell>
        </row>
        <row r="2470">
          <cell r="G2470" t="str">
            <v>4973307264771</v>
          </cell>
          <cell r="H2470" t="str">
            <v>4973307264771</v>
          </cell>
          <cell r="I2470" t="str">
            <v>SKATER- Vòng tay đuổi muỗi Tomica</v>
          </cell>
          <cell r="J2470" t="str">
            <v>PCS</v>
          </cell>
          <cell r="K2470">
            <v>99000</v>
          </cell>
          <cell r="L2470">
            <v>2</v>
          </cell>
          <cell r="M2470">
            <v>0</v>
          </cell>
          <cell r="N2470">
            <v>2</v>
          </cell>
        </row>
        <row r="2471">
          <cell r="G2471" t="str">
            <v>4902424433050</v>
          </cell>
          <cell r="H2471" t="str">
            <v>4902424433050</v>
          </cell>
          <cell r="I2471" t="str">
            <v>SKIN VAPE-Xịt chống muỗi màu xanh</v>
          </cell>
          <cell r="J2471" t="str">
            <v>PCS</v>
          </cell>
          <cell r="K2471">
            <v>168000</v>
          </cell>
          <cell r="L2471">
            <v>36</v>
          </cell>
          <cell r="M2471">
            <v>-1</v>
          </cell>
          <cell r="N2471">
            <v>35</v>
          </cell>
        </row>
        <row r="2472">
          <cell r="G2472" t="str">
            <v>2301002305000</v>
          </cell>
          <cell r="H2472" t="str">
            <v>2301002305000</v>
          </cell>
          <cell r="I2472" t="str">
            <v>TORII- KEM BÔI VẾT CÔN TRÙNG ROKOITO 5G</v>
          </cell>
          <cell r="J2472" t="str">
            <v>PCS</v>
          </cell>
          <cell r="K2472">
            <v>90000</v>
          </cell>
          <cell r="L2472">
            <v>0</v>
          </cell>
          <cell r="M2472">
            <v>0</v>
          </cell>
          <cell r="N2472">
            <v>0</v>
          </cell>
        </row>
        <row r="2473">
          <cell r="G2473" t="str">
            <v>4987426001803</v>
          </cell>
          <cell r="H2473" t="str">
            <v>4987426001803</v>
          </cell>
          <cell r="I2473" t="str">
            <v>MUHI- Lăn trị muỗi và côn trùng đốt 40ml</v>
          </cell>
          <cell r="J2473" t="str">
            <v>PCS</v>
          </cell>
          <cell r="K2473">
            <v>240000</v>
          </cell>
          <cell r="L2473">
            <v>0</v>
          </cell>
          <cell r="M2473">
            <v>0</v>
          </cell>
          <cell r="N2473">
            <v>0</v>
          </cell>
        </row>
        <row r="2474">
          <cell r="G2474" t="str">
            <v>4901080030719</v>
          </cell>
          <cell r="H2474" t="str">
            <v>4901080030719</v>
          </cell>
          <cell r="I2474" t="str">
            <v>EARTH- Xịt chống côn trùng Saratect cho bé 200ml</v>
          </cell>
          <cell r="J2474" t="str">
            <v>PCS</v>
          </cell>
          <cell r="K2474">
            <v>215000</v>
          </cell>
          <cell r="L2474">
            <v>0</v>
          </cell>
          <cell r="M2474">
            <v>0</v>
          </cell>
          <cell r="N2474">
            <v>0</v>
          </cell>
        </row>
        <row r="2475">
          <cell r="G2475" t="str">
            <v>4987426110000</v>
          </cell>
          <cell r="H2475" t="str">
            <v>4987426110000</v>
          </cell>
          <cell r="I2475" t="str">
            <v xml:space="preserve">MUHI- Kem bôi trị ngứa do côn trùng, muỗi đốt 18g </v>
          </cell>
          <cell r="J2475" t="str">
            <v>PCS</v>
          </cell>
          <cell r="K2475">
            <v>141000</v>
          </cell>
          <cell r="L2475">
            <v>0</v>
          </cell>
          <cell r="M2475">
            <v>0</v>
          </cell>
          <cell r="N2475">
            <v>0</v>
          </cell>
        </row>
        <row r="2476">
          <cell r="G2476" t="str">
            <v>4902508210072</v>
          </cell>
          <cell r="H2476" t="str">
            <v>4902508210072</v>
          </cell>
          <cell r="I2476" t="str">
            <v>PIGEON- Xịt chống côn trùng 50ml</v>
          </cell>
          <cell r="J2476" t="str">
            <v>PCS</v>
          </cell>
          <cell r="K2476">
            <v>150000</v>
          </cell>
          <cell r="L2476">
            <v>0</v>
          </cell>
          <cell r="M2476">
            <v>0</v>
          </cell>
          <cell r="N2476">
            <v>0</v>
          </cell>
        </row>
        <row r="2477">
          <cell r="G2477" t="str">
            <v>4901433071833</v>
          </cell>
          <cell r="H2477" t="str">
            <v>4901433071833</v>
          </cell>
          <cell r="I2477" t="str">
            <v>ISEHAN- Kem chống nắng trẻ em SPF50 PA++ 50g</v>
          </cell>
          <cell r="J2477" t="str">
            <v>PCS</v>
          </cell>
          <cell r="K2477">
            <v>229000</v>
          </cell>
          <cell r="L2477">
            <v>1</v>
          </cell>
          <cell r="M2477">
            <v>-1</v>
          </cell>
          <cell r="N2477">
            <v>0</v>
          </cell>
        </row>
        <row r="2478">
          <cell r="G2478" t="str">
            <v>4976652007536</v>
          </cell>
          <cell r="H2478" t="str">
            <v>4976652007536</v>
          </cell>
          <cell r="I2478" t="str">
            <v>FINE JAPAN- Bột bổ sung canxi cho trẻ em vị Socola</v>
          </cell>
          <cell r="J2478" t="str">
            <v>PCS</v>
          </cell>
          <cell r="K2478">
            <v>275000</v>
          </cell>
          <cell r="L2478">
            <v>17</v>
          </cell>
          <cell r="M2478">
            <v>0</v>
          </cell>
          <cell r="N2478">
            <v>17</v>
          </cell>
        </row>
        <row r="2479">
          <cell r="G2479" t="str">
            <v>4976652015906</v>
          </cell>
          <cell r="H2479" t="str">
            <v>4976652015906</v>
          </cell>
          <cell r="I2479" t="str">
            <v>FINE JAPAN- Bột bổ sung canxi cho trẻ vị dâu 140g</v>
          </cell>
          <cell r="J2479" t="str">
            <v>PCS</v>
          </cell>
          <cell r="K2479">
            <v>275000</v>
          </cell>
          <cell r="L2479">
            <v>2</v>
          </cell>
          <cell r="M2479">
            <v>0</v>
          </cell>
          <cell r="N2479">
            <v>2</v>
          </cell>
        </row>
        <row r="2480">
          <cell r="G2480" t="str">
            <v>4562130910520</v>
          </cell>
          <cell r="H2480" t="str">
            <v>4562130910520</v>
          </cell>
          <cell r="I2480" t="str">
            <v>Nôi rung (từ 0 - 12 tháng)</v>
          </cell>
          <cell r="J2480" t="str">
            <v>PCS</v>
          </cell>
          <cell r="L2480">
            <v>1</v>
          </cell>
          <cell r="M2480">
            <v>0</v>
          </cell>
          <cell r="N2480">
            <v>1</v>
          </cell>
        </row>
        <row r="2481">
          <cell r="G2481" t="str">
            <v>4543168160712</v>
          </cell>
          <cell r="H2481" t="str">
            <v>4543168160712</v>
          </cell>
          <cell r="I2481" t="str">
            <v>SUNSMILE- Đồ chơi thú cưng ú òa hình chú thỏ</v>
          </cell>
          <cell r="J2481" t="str">
            <v>PCS</v>
          </cell>
          <cell r="K2481">
            <v>129000</v>
          </cell>
          <cell r="L2481">
            <v>0</v>
          </cell>
          <cell r="M2481">
            <v>0</v>
          </cell>
          <cell r="N2481">
            <v>0</v>
          </cell>
        </row>
        <row r="2482">
          <cell r="G2482" t="str">
            <v>4543168160705</v>
          </cell>
          <cell r="H2482" t="str">
            <v>4543168160705</v>
          </cell>
          <cell r="I2482" t="str">
            <v>SUNSMILE- Đồ chơi thú cưng ú òa hình chú mèo</v>
          </cell>
          <cell r="J2482" t="str">
            <v>PCS</v>
          </cell>
          <cell r="K2482">
            <v>129000</v>
          </cell>
          <cell r="L2482">
            <v>0</v>
          </cell>
          <cell r="M2482">
            <v>0</v>
          </cell>
          <cell r="N2482">
            <v>0</v>
          </cell>
        </row>
        <row r="2483">
          <cell r="G2483" t="str">
            <v>4543168160699</v>
          </cell>
          <cell r="H2483" t="str">
            <v>4543168160699</v>
          </cell>
          <cell r="I2483" t="str">
            <v>SUNSMILE- Đồ chơi thú cưng ú òa hình chú chó</v>
          </cell>
          <cell r="J2483" t="str">
            <v>PCS</v>
          </cell>
          <cell r="K2483">
            <v>129000</v>
          </cell>
          <cell r="L2483">
            <v>0</v>
          </cell>
          <cell r="M2483">
            <v>0</v>
          </cell>
          <cell r="N2483">
            <v>0</v>
          </cell>
        </row>
        <row r="2484">
          <cell r="G2484" t="str">
            <v>4560205398136</v>
          </cell>
          <cell r="H2484" t="str">
            <v>4560205398136</v>
          </cell>
          <cell r="I2484" t="str">
            <v>HIROICHI- Còi nhiều màu sắc</v>
          </cell>
          <cell r="J2484" t="str">
            <v>PCS</v>
          </cell>
          <cell r="K2484">
            <v>15000</v>
          </cell>
          <cell r="L2484">
            <v>0</v>
          </cell>
          <cell r="M2484">
            <v>0</v>
          </cell>
          <cell r="N2484">
            <v>0</v>
          </cell>
        </row>
        <row r="2485">
          <cell r="G2485" t="str">
            <v>4562130924596</v>
          </cell>
          <cell r="H2485" t="str">
            <v>4562130924596</v>
          </cell>
          <cell r="I2485" t="str">
            <v>NISHIMATSUYA- Giá úp bình sữa Smart Angel màu hồng</v>
          </cell>
          <cell r="J2485" t="str">
            <v>PCS</v>
          </cell>
          <cell r="K2485">
            <v>185000</v>
          </cell>
          <cell r="L2485">
            <v>5</v>
          </cell>
          <cell r="M2485">
            <v>0</v>
          </cell>
          <cell r="N2485">
            <v>5</v>
          </cell>
        </row>
        <row r="2486">
          <cell r="G2486" t="str">
            <v>4562130914177</v>
          </cell>
          <cell r="H2486" t="str">
            <v>4562130914177</v>
          </cell>
          <cell r="I2486" t="str">
            <v>NISHIMATSUYA- Dụng cụ tiệt trùng bình sữa SA</v>
          </cell>
          <cell r="J2486" t="str">
            <v>PCS</v>
          </cell>
          <cell r="K2486">
            <v>295000</v>
          </cell>
          <cell r="L2486">
            <v>17</v>
          </cell>
          <cell r="M2486">
            <v>0</v>
          </cell>
          <cell r="N2486">
            <v>17</v>
          </cell>
        </row>
        <row r="2487">
          <cell r="G2487" t="str">
            <v>4562130925524</v>
          </cell>
          <cell r="H2487" t="str">
            <v>4562130925524</v>
          </cell>
          <cell r="I2487" t="str">
            <v>NISHIMATSUYA- Giá úp bình sữa Smart Angel trắng</v>
          </cell>
          <cell r="J2487" t="str">
            <v>PCS</v>
          </cell>
          <cell r="K2487">
            <v>185000</v>
          </cell>
          <cell r="L2487">
            <v>5</v>
          </cell>
          <cell r="M2487">
            <v>0</v>
          </cell>
          <cell r="N2487">
            <v>5</v>
          </cell>
        </row>
        <row r="2488">
          <cell r="G2488" t="str">
            <v>4562130924589</v>
          </cell>
          <cell r="H2488" t="str">
            <v>4562130924589</v>
          </cell>
          <cell r="I2488" t="str">
            <v>NISHIMATSUYA- Giá úp bình sữa Smart Angel xanh lá</v>
          </cell>
          <cell r="J2488" t="str">
            <v>PCS</v>
          </cell>
          <cell r="K2488">
            <v>185000</v>
          </cell>
          <cell r="L2488">
            <v>3</v>
          </cell>
          <cell r="M2488">
            <v>0</v>
          </cell>
          <cell r="N2488">
            <v>3</v>
          </cell>
        </row>
        <row r="2489">
          <cell r="G2489" t="str">
            <v>4562130911947</v>
          </cell>
          <cell r="H2489" t="str">
            <v>4562130911947</v>
          </cell>
          <cell r="I2489" t="str">
            <v>NISHIMATSUYA- Giá úp bình sữa Smart Angel màu hồng</v>
          </cell>
          <cell r="J2489" t="str">
            <v>PCS</v>
          </cell>
          <cell r="K2489">
            <v>185000</v>
          </cell>
          <cell r="L2489">
            <v>24</v>
          </cell>
          <cell r="M2489">
            <v>0</v>
          </cell>
          <cell r="N2489">
            <v>24</v>
          </cell>
        </row>
        <row r="2490">
          <cell r="G2490" t="str">
            <v>4562130910247</v>
          </cell>
          <cell r="H2490" t="str">
            <v>4562130910247</v>
          </cell>
          <cell r="I2490" t="str">
            <v>NISHIMATSUYA- Giá úp bình sữa Smart Angel- Xanh lá</v>
          </cell>
          <cell r="J2490" t="str">
            <v>PCS</v>
          </cell>
          <cell r="K2490">
            <v>185000</v>
          </cell>
          <cell r="L2490">
            <v>4</v>
          </cell>
          <cell r="M2490">
            <v>0</v>
          </cell>
          <cell r="N2490">
            <v>4</v>
          </cell>
        </row>
        <row r="2491">
          <cell r="G2491" t="str">
            <v>4562130917604</v>
          </cell>
          <cell r="H2491" t="str">
            <v>4562130917604</v>
          </cell>
          <cell r="I2491" t="str">
            <v>NISHIMATSUYA- Bông ngoáy tai Smart Angel 60 c/túi</v>
          </cell>
          <cell r="J2491" t="str">
            <v>PCS</v>
          </cell>
          <cell r="K2491">
            <v>95000</v>
          </cell>
          <cell r="L2491">
            <v>0</v>
          </cell>
          <cell r="M2491">
            <v>0</v>
          </cell>
          <cell r="N2491">
            <v>0</v>
          </cell>
        </row>
        <row r="2492">
          <cell r="G2492" t="str">
            <v>4562130920659</v>
          </cell>
          <cell r="H2492" t="str">
            <v>4562130920659</v>
          </cell>
          <cell r="I2492" t="str">
            <v>NISHIMATSUYA- Xe tập đi cho bé Smart Angel</v>
          </cell>
          <cell r="J2492" t="str">
            <v>PCS</v>
          </cell>
          <cell r="K2492">
            <v>820000</v>
          </cell>
          <cell r="L2492">
            <v>0</v>
          </cell>
          <cell r="M2492">
            <v>0</v>
          </cell>
          <cell r="N2492">
            <v>0</v>
          </cell>
        </row>
        <row r="2493">
          <cell r="G2493" t="str">
            <v>4562130919035</v>
          </cell>
          <cell r="H2493" t="str">
            <v>4562130919035</v>
          </cell>
          <cell r="I2493" t="str">
            <v>NISHIMATSUYA- Áo mưa xe đẩy Smart Angel 43×55×80cm</v>
          </cell>
          <cell r="J2493" t="str">
            <v>PCS</v>
          </cell>
          <cell r="K2493">
            <v>245000</v>
          </cell>
          <cell r="L2493">
            <v>0</v>
          </cell>
          <cell r="M2493">
            <v>0</v>
          </cell>
          <cell r="N2493">
            <v>0</v>
          </cell>
        </row>
        <row r="2494">
          <cell r="G2494" t="str">
            <v>4562130919042</v>
          </cell>
          <cell r="H2494" t="str">
            <v>4562130919042</v>
          </cell>
          <cell r="I2494" t="str">
            <v>NISHIMATSUYA- Áo mưa xe đẩy 2 chiều SA</v>
          </cell>
          <cell r="J2494" t="str">
            <v>PCS</v>
          </cell>
          <cell r="K2494">
            <v>369000</v>
          </cell>
          <cell r="L2494">
            <v>1</v>
          </cell>
          <cell r="M2494">
            <v>0</v>
          </cell>
          <cell r="N2494">
            <v>1</v>
          </cell>
        </row>
        <row r="2495">
          <cell r="G2495" t="str">
            <v>4562130917154</v>
          </cell>
          <cell r="H2495" t="str">
            <v>4562130917154</v>
          </cell>
          <cell r="I2495" t="str">
            <v>NISHIMATSUYA- Ghế tắm kháng khuẩn hình gấu SA</v>
          </cell>
          <cell r="J2495" t="str">
            <v>PCS</v>
          </cell>
          <cell r="K2495">
            <v>255000</v>
          </cell>
          <cell r="L2495">
            <v>8</v>
          </cell>
          <cell r="M2495">
            <v>0</v>
          </cell>
          <cell r="N2495">
            <v>8</v>
          </cell>
        </row>
        <row r="2496">
          <cell r="G2496" t="str">
            <v>4982494311519</v>
          </cell>
          <cell r="H2496" t="str">
            <v>4982494311519</v>
          </cell>
          <cell r="I2496" t="str">
            <v>NAKANO- Đũa tập ăn cho trẻ 16.5cm</v>
          </cell>
          <cell r="J2496" t="str">
            <v>PCS</v>
          </cell>
          <cell r="K2496">
            <v>38000</v>
          </cell>
          <cell r="L2496">
            <v>1</v>
          </cell>
          <cell r="M2496">
            <v>0</v>
          </cell>
          <cell r="N2496">
            <v>1</v>
          </cell>
        </row>
        <row r="2497">
          <cell r="G2497" t="str">
            <v>4902508272827</v>
          </cell>
          <cell r="H2497" t="str">
            <v>4902508272827</v>
          </cell>
          <cell r="I2497" t="str">
            <v>PIGEON- Bình tập uống cho bé màu vàng 150ml</v>
          </cell>
          <cell r="J2497" t="str">
            <v>PCS</v>
          </cell>
          <cell r="K2497">
            <v>175000</v>
          </cell>
          <cell r="L2497">
            <v>9</v>
          </cell>
          <cell r="M2497">
            <v>0</v>
          </cell>
          <cell r="N2497">
            <v>9</v>
          </cell>
        </row>
        <row r="2498">
          <cell r="G2498" t="str">
            <v>4902508137515</v>
          </cell>
          <cell r="H2498" t="str">
            <v>4902508137515</v>
          </cell>
          <cell r="I2498" t="str">
            <v>PIGEON- bình tập uống màu hồng 150ml</v>
          </cell>
          <cell r="J2498" t="str">
            <v>PCS</v>
          </cell>
          <cell r="K2498">
            <v>175000</v>
          </cell>
          <cell r="L2498">
            <v>0</v>
          </cell>
          <cell r="M2498">
            <v>0</v>
          </cell>
          <cell r="N2498">
            <v>0</v>
          </cell>
        </row>
        <row r="2499">
          <cell r="G2499" t="str">
            <v>4902508032957</v>
          </cell>
          <cell r="H2499" t="str">
            <v>4902508032957</v>
          </cell>
          <cell r="I2499" t="str">
            <v>PIGEON- Bình tập uống màu vàng 150ml</v>
          </cell>
          <cell r="J2499" t="str">
            <v>PCS</v>
          </cell>
          <cell r="K2499">
            <v>175000</v>
          </cell>
          <cell r="L2499">
            <v>0</v>
          </cell>
          <cell r="M2499">
            <v>0</v>
          </cell>
          <cell r="N2499">
            <v>0</v>
          </cell>
        </row>
        <row r="2500">
          <cell r="G2500" t="str">
            <v>4902508032186</v>
          </cell>
          <cell r="H2500" t="str">
            <v>4902508032186</v>
          </cell>
          <cell r="I2500" t="str">
            <v>PIGEON- Bình tập uống màu xanh da trời 330ml</v>
          </cell>
          <cell r="J2500" t="str">
            <v>PCS</v>
          </cell>
          <cell r="K2500">
            <v>210000</v>
          </cell>
          <cell r="L2500">
            <v>4</v>
          </cell>
          <cell r="M2500">
            <v>0</v>
          </cell>
          <cell r="N2500">
            <v>4</v>
          </cell>
        </row>
        <row r="2501">
          <cell r="G2501" t="str">
            <v>4902508032162</v>
          </cell>
          <cell r="H2501" t="str">
            <v>4902508032162</v>
          </cell>
          <cell r="I2501" t="str">
            <v>PIGEON- Bình tập uống màu vàng 330ml</v>
          </cell>
          <cell r="J2501" t="str">
            <v>PCS</v>
          </cell>
          <cell r="K2501">
            <v>210000</v>
          </cell>
          <cell r="L2501">
            <v>9</v>
          </cell>
          <cell r="M2501">
            <v>0</v>
          </cell>
          <cell r="N2501">
            <v>9</v>
          </cell>
        </row>
        <row r="2502">
          <cell r="G2502" t="str">
            <v>4902508137522</v>
          </cell>
          <cell r="H2502" t="str">
            <v>4902508137522</v>
          </cell>
          <cell r="I2502" t="str">
            <v>PIGEON- Bình tập uống màu xanh da trời 150ml</v>
          </cell>
          <cell r="J2502" t="str">
            <v>PCS</v>
          </cell>
          <cell r="K2502">
            <v>175000</v>
          </cell>
          <cell r="L2502">
            <v>0</v>
          </cell>
          <cell r="M2502">
            <v>0</v>
          </cell>
          <cell r="N2502">
            <v>0</v>
          </cell>
        </row>
        <row r="2503">
          <cell r="G2503" t="str">
            <v>4580784260525</v>
          </cell>
          <cell r="H2503" t="str">
            <v>4580784260525</v>
          </cell>
          <cell r="I2503" t="str">
            <v>ANZYOO- Bình uống nước cho bé màu trà sữa 300ml</v>
          </cell>
          <cell r="J2503" t="str">
            <v>PCS</v>
          </cell>
          <cell r="K2503">
            <v>250000</v>
          </cell>
          <cell r="L2503">
            <v>2</v>
          </cell>
          <cell r="M2503">
            <v>0</v>
          </cell>
          <cell r="N2503">
            <v>2</v>
          </cell>
        </row>
        <row r="2504">
          <cell r="G2504" t="str">
            <v>4902508272810</v>
          </cell>
          <cell r="H2504" t="str">
            <v>4902508272810</v>
          </cell>
          <cell r="I2504" t="str">
            <v>PIGEON- Bình tập uống cho bé màu hồng 150ml</v>
          </cell>
          <cell r="J2504" t="str">
            <v>PCS</v>
          </cell>
          <cell r="K2504">
            <v>175000</v>
          </cell>
          <cell r="L2504">
            <v>9</v>
          </cell>
          <cell r="M2504">
            <v>0</v>
          </cell>
          <cell r="N2504">
            <v>9</v>
          </cell>
        </row>
        <row r="2505">
          <cell r="G2505" t="str">
            <v>4902508272841</v>
          </cell>
          <cell r="H2505" t="str">
            <v>4902508272841</v>
          </cell>
          <cell r="I2505" t="str">
            <v>PIGEON- Bình tập uống cho bé màu xanh 150ml</v>
          </cell>
          <cell r="J2505" t="str">
            <v>PCS</v>
          </cell>
          <cell r="K2505">
            <v>175000</v>
          </cell>
          <cell r="L2505">
            <v>6</v>
          </cell>
          <cell r="M2505">
            <v>0</v>
          </cell>
          <cell r="N2505">
            <v>6</v>
          </cell>
        </row>
        <row r="2506">
          <cell r="G2506" t="str">
            <v>4580784260518</v>
          </cell>
          <cell r="H2506" t="str">
            <v>4580784260518</v>
          </cell>
          <cell r="I2506" t="str">
            <v>ANZYOO- Bình uống nước cho bé màu xanh 300ml</v>
          </cell>
          <cell r="J2506" t="str">
            <v>PCS</v>
          </cell>
          <cell r="K2506">
            <v>250000</v>
          </cell>
          <cell r="L2506">
            <v>4</v>
          </cell>
          <cell r="M2506">
            <v>0</v>
          </cell>
          <cell r="N2506">
            <v>4</v>
          </cell>
        </row>
        <row r="2507">
          <cell r="G2507" t="str">
            <v>4902508032179</v>
          </cell>
          <cell r="H2507" t="str">
            <v>4902508032179</v>
          </cell>
          <cell r="I2507" t="str">
            <v>PIGEON- Bình tập uống màu hồng 330ml</v>
          </cell>
          <cell r="J2507" t="str">
            <v>PCS</v>
          </cell>
          <cell r="K2507">
            <v>210000</v>
          </cell>
          <cell r="L2507">
            <v>2</v>
          </cell>
          <cell r="M2507">
            <v>0</v>
          </cell>
          <cell r="N2507">
            <v>2</v>
          </cell>
        </row>
        <row r="2508">
          <cell r="G2508" t="str">
            <v>4580784260532</v>
          </cell>
          <cell r="H2508" t="str">
            <v>4580784260532</v>
          </cell>
          <cell r="I2508" t="str">
            <v>ANZYOO- Bình uống nước cho bé màu hồng 300ml</v>
          </cell>
          <cell r="J2508" t="str">
            <v>PCS</v>
          </cell>
          <cell r="K2508">
            <v>250000</v>
          </cell>
          <cell r="L2508">
            <v>0</v>
          </cell>
          <cell r="M2508">
            <v>0</v>
          </cell>
          <cell r="N2508">
            <v>0</v>
          </cell>
        </row>
        <row r="2509">
          <cell r="G2509" t="str">
            <v>4902508030298</v>
          </cell>
          <cell r="H2509" t="str">
            <v>4902508030298</v>
          </cell>
          <cell r="I2509" t="str">
            <v>PIGEON-Hộp chia thức ăn 50ml</v>
          </cell>
          <cell r="J2509" t="str">
            <v>PCS</v>
          </cell>
          <cell r="K2509">
            <v>83000</v>
          </cell>
          <cell r="L2509">
            <v>1</v>
          </cell>
          <cell r="M2509">
            <v>0</v>
          </cell>
          <cell r="N2509">
            <v>1</v>
          </cell>
        </row>
        <row r="2510">
          <cell r="G2510" t="str">
            <v>4580784260129</v>
          </cell>
          <cell r="H2510" t="str">
            <v>4580784260129</v>
          </cell>
          <cell r="I2510" t="str">
            <v>ANYZOO- Hộp cơm màu vàng</v>
          </cell>
          <cell r="J2510" t="str">
            <v>PCS</v>
          </cell>
          <cell r="K2510">
            <v>250000</v>
          </cell>
          <cell r="L2510">
            <v>0</v>
          </cell>
          <cell r="M2510">
            <v>0</v>
          </cell>
          <cell r="N2510">
            <v>0</v>
          </cell>
        </row>
        <row r="2511">
          <cell r="G2511" t="str">
            <v>4580784260136</v>
          </cell>
          <cell r="H2511" t="str">
            <v>4580784260136</v>
          </cell>
          <cell r="I2511" t="str">
            <v>ANZYOO - Hộp cơm màu xanh</v>
          </cell>
          <cell r="J2511" t="str">
            <v>PCS</v>
          </cell>
          <cell r="K2511">
            <v>250000</v>
          </cell>
          <cell r="L2511">
            <v>3</v>
          </cell>
          <cell r="M2511">
            <v>0</v>
          </cell>
          <cell r="N2511">
            <v>3</v>
          </cell>
        </row>
        <row r="2512">
          <cell r="G2512" t="str">
            <v>4954267134823</v>
          </cell>
          <cell r="H2512" t="str">
            <v>4954267134823</v>
          </cell>
          <cell r="I2512" t="str">
            <v>AKEBONO- Khay chia thức ăn ( 5 ngăn)</v>
          </cell>
          <cell r="J2512" t="str">
            <v>PCS</v>
          </cell>
          <cell r="K2512">
            <v>145000</v>
          </cell>
          <cell r="L2512">
            <v>0</v>
          </cell>
          <cell r="M2512">
            <v>0</v>
          </cell>
          <cell r="N2512">
            <v>0</v>
          </cell>
        </row>
        <row r="2513">
          <cell r="G2513" t="str">
            <v>4965534865128</v>
          </cell>
          <cell r="H2513" t="str">
            <v>4965534865128</v>
          </cell>
          <cell r="I2513" t="str">
            <v>YAMADA- Khay chia ngăn thức ăn màu be 7 chiếc</v>
          </cell>
          <cell r="J2513" t="str">
            <v>PCS</v>
          </cell>
          <cell r="K2513">
            <v>40000</v>
          </cell>
          <cell r="L2513">
            <v>5</v>
          </cell>
          <cell r="M2513">
            <v>0</v>
          </cell>
          <cell r="N2513">
            <v>5</v>
          </cell>
        </row>
        <row r="2514">
          <cell r="G2514" t="str">
            <v>4580784260112</v>
          </cell>
          <cell r="H2514" t="str">
            <v>4580784260112</v>
          </cell>
          <cell r="I2514" t="str">
            <v>ANYZOO- Hộp cơm trẻ em màu đỏ</v>
          </cell>
          <cell r="J2514" t="str">
            <v>PCS</v>
          </cell>
          <cell r="K2514">
            <v>250000</v>
          </cell>
          <cell r="L2514">
            <v>4</v>
          </cell>
          <cell r="M2514">
            <v>0</v>
          </cell>
          <cell r="N2514">
            <v>4</v>
          </cell>
        </row>
        <row r="2515">
          <cell r="G2515" t="str">
            <v>1217032304283</v>
          </cell>
          <cell r="H2515" t="str">
            <v>1217032304283</v>
          </cell>
          <cell r="I2515" t="str">
            <v>ANYZOO- Yếm quàng cổ cúc bấm cho bé</v>
          </cell>
          <cell r="J2515" t="str">
            <v>PCS</v>
          </cell>
          <cell r="K2515">
            <v>25000</v>
          </cell>
          <cell r="L2515">
            <v>0</v>
          </cell>
          <cell r="M2515">
            <v>0</v>
          </cell>
          <cell r="N2515">
            <v>0</v>
          </cell>
        </row>
        <row r="2516">
          <cell r="G2516" t="str">
            <v>8934755035074</v>
          </cell>
          <cell r="H2516" t="str">
            <v>8934755035074</v>
          </cell>
          <cell r="I2516" t="str">
            <v>BOBBY- Khăn ướt em bé có hương 100 miếng</v>
          </cell>
          <cell r="J2516" t="str">
            <v>PCS</v>
          </cell>
          <cell r="K2516">
            <v>46000</v>
          </cell>
          <cell r="L2516">
            <v>6</v>
          </cell>
          <cell r="M2516">
            <v>0</v>
          </cell>
          <cell r="N2516">
            <v>6</v>
          </cell>
        </row>
        <row r="2517">
          <cell r="G2517" t="str">
            <v>8809454770192</v>
          </cell>
          <cell r="H2517" t="str">
            <v>8809454770192</v>
          </cell>
          <cell r="I2517" t="str">
            <v>DALGOMI- Khăn ướt không mùi 20 tờ</v>
          </cell>
          <cell r="J2517" t="str">
            <v>PCS</v>
          </cell>
          <cell r="K2517">
            <v>25000</v>
          </cell>
          <cell r="L2517">
            <v>6</v>
          </cell>
          <cell r="M2517">
            <v>0</v>
          </cell>
          <cell r="N2517">
            <v>6</v>
          </cell>
        </row>
        <row r="2518">
          <cell r="G2518" t="str">
            <v>4901301239976</v>
          </cell>
          <cell r="H2518" t="str">
            <v>4901301239976</v>
          </cell>
          <cell r="I2518" t="str">
            <v>KAO- Khăn giấy ướt cho bé Merries 54 tờ</v>
          </cell>
          <cell r="J2518" t="str">
            <v>PCS</v>
          </cell>
          <cell r="K2518">
            <v>50000</v>
          </cell>
          <cell r="L2518">
            <v>0</v>
          </cell>
          <cell r="M2518">
            <v>0</v>
          </cell>
          <cell r="N2518">
            <v>0</v>
          </cell>
        </row>
        <row r="2519">
          <cell r="G2519" t="str">
            <v>8934755035289</v>
          </cell>
          <cell r="H2519" t="str">
            <v>8934755035289</v>
          </cell>
          <cell r="I2519" t="str">
            <v>BOBBY- Khăn ướt em bé không mùi 100 miếng</v>
          </cell>
          <cell r="J2519" t="str">
            <v>PCS</v>
          </cell>
          <cell r="K2519">
            <v>46000</v>
          </cell>
          <cell r="L2519">
            <v>4</v>
          </cell>
          <cell r="M2519">
            <v>-1</v>
          </cell>
          <cell r="N2519">
            <v>3</v>
          </cell>
        </row>
        <row r="2520">
          <cell r="G2520" t="str">
            <v>8809454770062</v>
          </cell>
          <cell r="H2520" t="str">
            <v>8809454770062</v>
          </cell>
          <cell r="I2520" t="str">
            <v>DALGOMI- Khăn ướt Lovely không mùi 20 tờ</v>
          </cell>
          <cell r="J2520" t="str">
            <v>PCS</v>
          </cell>
          <cell r="K2520">
            <v>25000</v>
          </cell>
          <cell r="L2520">
            <v>6</v>
          </cell>
          <cell r="M2520">
            <v>0</v>
          </cell>
          <cell r="N2520">
            <v>6</v>
          </cell>
        </row>
        <row r="2521">
          <cell r="G2521" t="str">
            <v>4901301239983</v>
          </cell>
          <cell r="H2521" t="str">
            <v>4901301239983</v>
          </cell>
          <cell r="I2521" t="str">
            <v>KAO- Giấy ướt cho bé Merries 64m (Tan trong nước)</v>
          </cell>
          <cell r="J2521" t="str">
            <v>PCS</v>
          </cell>
          <cell r="K2521">
            <v>45000</v>
          </cell>
          <cell r="L2521">
            <v>0</v>
          </cell>
          <cell r="M2521">
            <v>0</v>
          </cell>
          <cell r="N2521">
            <v>0</v>
          </cell>
        </row>
        <row r="2522">
          <cell r="G2522" t="str">
            <v>1218002212003</v>
          </cell>
          <cell r="H2522" t="str">
            <v>1218002212003</v>
          </cell>
          <cell r="I2522" t="str">
            <v>MOONY- Giấy ướt 76 tờ</v>
          </cell>
          <cell r="J2522" t="str">
            <v>PCS</v>
          </cell>
          <cell r="K2522">
            <v>35000</v>
          </cell>
          <cell r="L2522">
            <v>62</v>
          </cell>
          <cell r="M2522">
            <v>0</v>
          </cell>
          <cell r="N2522">
            <v>62</v>
          </cell>
        </row>
        <row r="2523">
          <cell r="G2523" t="str">
            <v>2019032155555</v>
          </cell>
          <cell r="H2523" t="str">
            <v>2019032155555</v>
          </cell>
          <cell r="I2523" t="str">
            <v>MOONY- Giấy ướt 80 tờ</v>
          </cell>
          <cell r="J2523" t="str">
            <v>PCS</v>
          </cell>
          <cell r="K2523">
            <v>35000</v>
          </cell>
          <cell r="L2523">
            <v>0</v>
          </cell>
          <cell r="M2523">
            <v>0</v>
          </cell>
          <cell r="N2523">
            <v>0</v>
          </cell>
        </row>
        <row r="2524">
          <cell r="G2524" t="str">
            <v>4902011731637</v>
          </cell>
          <cell r="H2524" t="str">
            <v>4902011731637</v>
          </cell>
          <cell r="I2524" t="str">
            <v>GOON-GIAY UOT GOON 70 TO</v>
          </cell>
          <cell r="J2524" t="str">
            <v>PCS</v>
          </cell>
          <cell r="K2524">
            <v>35000</v>
          </cell>
          <cell r="L2524">
            <v>0</v>
          </cell>
          <cell r="M2524">
            <v>0</v>
          </cell>
          <cell r="N2524">
            <v>0</v>
          </cell>
        </row>
        <row r="2525">
          <cell r="G2525" t="str">
            <v>8934755035036</v>
          </cell>
          <cell r="H2525" t="str">
            <v>8934755035036</v>
          </cell>
          <cell r="I2525" t="str">
            <v>FRESSI- Khăn ướt Care For All 20 miếng</v>
          </cell>
          <cell r="J2525" t="str">
            <v>PCS</v>
          </cell>
          <cell r="K2525">
            <v>14000</v>
          </cell>
          <cell r="L2525">
            <v>4</v>
          </cell>
          <cell r="M2525">
            <v>0</v>
          </cell>
          <cell r="N2525">
            <v>4</v>
          </cell>
        </row>
        <row r="2526">
          <cell r="G2526" t="str">
            <v>8934755035197</v>
          </cell>
          <cell r="H2526" t="str">
            <v>8934755035197</v>
          </cell>
          <cell r="I2526" t="str">
            <v>FRESSI- Khăn ướt Care For All 100 miếng</v>
          </cell>
          <cell r="J2526" t="str">
            <v>PCS</v>
          </cell>
          <cell r="K2526">
            <v>49000</v>
          </cell>
          <cell r="L2526">
            <v>6</v>
          </cell>
          <cell r="M2526">
            <v>0</v>
          </cell>
          <cell r="N2526">
            <v>6</v>
          </cell>
        </row>
        <row r="2527">
          <cell r="G2527" t="str">
            <v>8809532860104</v>
          </cell>
          <cell r="H2527" t="str">
            <v>8809532860104</v>
          </cell>
          <cell r="I2527" t="str">
            <v>BEBE- Khăn ướt diệt khuẩn 30 tờ</v>
          </cell>
          <cell r="J2527" t="str">
            <v>PCS</v>
          </cell>
          <cell r="K2527">
            <v>30000</v>
          </cell>
          <cell r="L2527">
            <v>6</v>
          </cell>
          <cell r="M2527">
            <v>-1</v>
          </cell>
          <cell r="N2527">
            <v>5</v>
          </cell>
        </row>
        <row r="2528">
          <cell r="G2528" t="str">
            <v>8801260608836</v>
          </cell>
          <cell r="H2528" t="str">
            <v>8801260608836</v>
          </cell>
          <cell r="I2528" t="str">
            <v>KLEANNARA- Khăn ướt 5 tinh chất (có nắp) 100 tờ</v>
          </cell>
          <cell r="J2528" t="str">
            <v>PCS</v>
          </cell>
          <cell r="K2528">
            <v>52000</v>
          </cell>
          <cell r="L2528">
            <v>4</v>
          </cell>
          <cell r="M2528">
            <v>0</v>
          </cell>
          <cell r="N2528">
            <v>4</v>
          </cell>
        </row>
        <row r="2529">
          <cell r="G2529" t="str">
            <v>4562130914122</v>
          </cell>
          <cell r="H2529" t="str">
            <v>4562130914122</v>
          </cell>
          <cell r="I2529" t="str">
            <v>NISHIMATSUYA- Nước giặt quần áo cho bé SA 800ml</v>
          </cell>
          <cell r="J2529" t="str">
            <v>PCS</v>
          </cell>
          <cell r="K2529">
            <v>155000</v>
          </cell>
          <cell r="L2529">
            <v>0</v>
          </cell>
          <cell r="M2529">
            <v>0</v>
          </cell>
          <cell r="N2529">
            <v>0</v>
          </cell>
        </row>
        <row r="2530">
          <cell r="G2530" t="str">
            <v>8935275211016</v>
          </cell>
          <cell r="H2530" t="str">
            <v>8935275211016</v>
          </cell>
          <cell r="I2530" t="str">
            <v>INOCHI- Thùng đa năng trẻ em Notororo 18L</v>
          </cell>
          <cell r="J2530" t="str">
            <v>PCS</v>
          </cell>
          <cell r="K2530">
            <v>179000</v>
          </cell>
          <cell r="L2530">
            <v>0</v>
          </cell>
          <cell r="M2530">
            <v>0</v>
          </cell>
          <cell r="N2530">
            <v>0</v>
          </cell>
        </row>
        <row r="2531">
          <cell r="G2531" t="str">
            <v>4562130924282</v>
          </cell>
          <cell r="H2531" t="str">
            <v>4562130924282</v>
          </cell>
          <cell r="I2531" t="str">
            <v>NISHIMATSUYA- Dây khóa tủ an toàn cho bé SA xanhlá</v>
          </cell>
          <cell r="J2531" t="str">
            <v>PCS</v>
          </cell>
          <cell r="K2531">
            <v>85000</v>
          </cell>
          <cell r="L2531">
            <v>12</v>
          </cell>
          <cell r="M2531">
            <v>0</v>
          </cell>
          <cell r="N2531">
            <v>12</v>
          </cell>
        </row>
        <row r="2532">
          <cell r="G2532" t="str">
            <v>4562130924275</v>
          </cell>
          <cell r="H2532" t="str">
            <v>4562130924275</v>
          </cell>
          <cell r="I2532" t="str">
            <v>NISHIMATSUYA- Dây khóa tủ an toàn cho bé SA hồng</v>
          </cell>
          <cell r="J2532" t="str">
            <v>PCS</v>
          </cell>
          <cell r="K2532">
            <v>85000</v>
          </cell>
          <cell r="L2532">
            <v>8</v>
          </cell>
          <cell r="M2532">
            <v>0</v>
          </cell>
          <cell r="N2532">
            <v>8</v>
          </cell>
        </row>
        <row r="2533">
          <cell r="G2533" t="str">
            <v>4544742904142</v>
          </cell>
          <cell r="H2533" t="str">
            <v>4544742904142</v>
          </cell>
          <cell r="I2533" t="str">
            <v>EDISONMAMA - Bánh gạo que ăn dặm vị rau củ xanh</v>
          </cell>
          <cell r="J2533" t="str">
            <v>PCS</v>
          </cell>
          <cell r="K2533">
            <v>90000</v>
          </cell>
          <cell r="L2533">
            <v>0</v>
          </cell>
          <cell r="M2533">
            <v>0</v>
          </cell>
          <cell r="N2533">
            <v>0</v>
          </cell>
        </row>
        <row r="2534">
          <cell r="G2534" t="str">
            <v>4987493005124</v>
          </cell>
          <cell r="H2534" t="str">
            <v>4987493005124</v>
          </cell>
          <cell r="I2534" t="str">
            <v>BEANSTALK- Bánh ăn dặm 6 loại rau củ 6 tháng 20g</v>
          </cell>
          <cell r="J2534" t="str">
            <v>PCS</v>
          </cell>
          <cell r="K2534">
            <v>69000</v>
          </cell>
          <cell r="L2534">
            <v>7</v>
          </cell>
          <cell r="M2534">
            <v>0</v>
          </cell>
          <cell r="N2534">
            <v>7</v>
          </cell>
        </row>
        <row r="2535">
          <cell r="G2535" t="str">
            <v>4902888200038</v>
          </cell>
          <cell r="H2535" t="str">
            <v>4902888200038</v>
          </cell>
          <cell r="I2535" t="str">
            <v>MORINAGA- Bánh quy hình gấu 7 tháng 13gx4 gói</v>
          </cell>
          <cell r="J2535" t="str">
            <v>PCS</v>
          </cell>
          <cell r="K2535">
            <v>70000</v>
          </cell>
          <cell r="L2535">
            <v>0</v>
          </cell>
          <cell r="M2535">
            <v>0</v>
          </cell>
          <cell r="N2535">
            <v>0</v>
          </cell>
        </row>
        <row r="2536">
          <cell r="G2536" t="str">
            <v>4902508138994</v>
          </cell>
          <cell r="H2536" t="str">
            <v>4902508138994</v>
          </cell>
          <cell r="I2536" t="str">
            <v>PIGEON- Bánh ăn dặm canxi vị cá mòi 7 tháng 12g</v>
          </cell>
          <cell r="J2536" t="str">
            <v>PCS</v>
          </cell>
          <cell r="K2536">
            <v>65000</v>
          </cell>
          <cell r="L2536">
            <v>3</v>
          </cell>
          <cell r="M2536">
            <v>0</v>
          </cell>
          <cell r="N2536">
            <v>3</v>
          </cell>
        </row>
        <row r="2537">
          <cell r="G2537" t="str">
            <v>4901588231755</v>
          </cell>
          <cell r="H2537" t="str">
            <v>4901588231755</v>
          </cell>
          <cell r="I2537" t="str">
            <v>GINBIS- Bánh ăn dặm hình thú vị rau củ (5 gói)</v>
          </cell>
          <cell r="J2537" t="str">
            <v>PCS</v>
          </cell>
          <cell r="K2537">
            <v>89000</v>
          </cell>
          <cell r="L2537">
            <v>0</v>
          </cell>
          <cell r="M2537">
            <v>0</v>
          </cell>
          <cell r="N2537">
            <v>0</v>
          </cell>
        </row>
        <row r="2538">
          <cell r="G2538" t="str">
            <v>4571155820868</v>
          </cell>
          <cell r="H2538" t="str">
            <v>4571155820868</v>
          </cell>
          <cell r="I2538" t="str">
            <v>ITO- Bánh boro dinh dưỡng Calket 6 tháng tuổi 80g</v>
          </cell>
          <cell r="J2538" t="str">
            <v>PCS</v>
          </cell>
          <cell r="K2538">
            <v>65000</v>
          </cell>
          <cell r="L2538">
            <v>0</v>
          </cell>
          <cell r="M2538">
            <v>0</v>
          </cell>
          <cell r="N2538">
            <v>0</v>
          </cell>
        </row>
        <row r="2539">
          <cell r="G2539" t="str">
            <v>4987493005131</v>
          </cell>
          <cell r="H2539" t="str">
            <v>4987493005131</v>
          </cell>
          <cell r="I2539" t="str">
            <v>BEANSTALK- Bánh ăn dặm canxi rong biển 6 tháng 20g</v>
          </cell>
          <cell r="J2539" t="str">
            <v>PCS</v>
          </cell>
          <cell r="K2539">
            <v>69000</v>
          </cell>
          <cell r="L2539">
            <v>6</v>
          </cell>
          <cell r="M2539">
            <v>0</v>
          </cell>
          <cell r="N2539">
            <v>6</v>
          </cell>
        </row>
        <row r="2540">
          <cell r="G2540" t="str">
            <v>4987244183477</v>
          </cell>
          <cell r="H2540" t="str">
            <v>4987244183477</v>
          </cell>
          <cell r="I2540" t="str">
            <v>WAKODO- Bánh ăn dặm canxi vị cá mòi 7 tháng 12 cái</v>
          </cell>
          <cell r="J2540" t="str">
            <v>PCS</v>
          </cell>
          <cell r="K2540">
            <v>65000</v>
          </cell>
          <cell r="L2540">
            <v>0</v>
          </cell>
          <cell r="M2540">
            <v>0</v>
          </cell>
          <cell r="N2540">
            <v>0</v>
          </cell>
        </row>
        <row r="2541">
          <cell r="G2541" t="str">
            <v>4987244183484</v>
          </cell>
          <cell r="H2541" t="str">
            <v>4987244183484</v>
          </cell>
          <cell r="I2541" t="str">
            <v>WAKODO- Bánh ăn dặm canxi rau bina 7 tháng 12 cái</v>
          </cell>
          <cell r="J2541" t="str">
            <v>PCS</v>
          </cell>
          <cell r="K2541">
            <v>65000</v>
          </cell>
          <cell r="L2541">
            <v>0</v>
          </cell>
          <cell r="M2541">
            <v>0</v>
          </cell>
          <cell r="N2541">
            <v>0</v>
          </cell>
        </row>
        <row r="2542">
          <cell r="G2542" t="str">
            <v>4901147306290</v>
          </cell>
          <cell r="H2542" t="str">
            <v>4901147306290</v>
          </cell>
          <cell r="I2542" t="str">
            <v>MAEDA- Bánh ăn dặm boro vị rau 7 tháng 12gx6 gói</v>
          </cell>
          <cell r="J2542" t="str">
            <v>PCS</v>
          </cell>
          <cell r="K2542">
            <v>65000</v>
          </cell>
          <cell r="L2542">
            <v>0</v>
          </cell>
          <cell r="M2542">
            <v>0</v>
          </cell>
          <cell r="N2542">
            <v>0</v>
          </cell>
        </row>
        <row r="2543">
          <cell r="G2543" t="str">
            <v>4901588218688</v>
          </cell>
          <cell r="H2543" t="str">
            <v>4901588218688</v>
          </cell>
          <cell r="I2543" t="str">
            <v>GINBIS- BÁNH QUY ĂN DẶM BỔ SUNG CHO BÉ 1 TUỔI 63G</v>
          </cell>
          <cell r="J2543" t="str">
            <v>PCS</v>
          </cell>
          <cell r="K2543">
            <v>55000</v>
          </cell>
          <cell r="L2543">
            <v>0</v>
          </cell>
          <cell r="M2543">
            <v>0</v>
          </cell>
          <cell r="N2543">
            <v>0</v>
          </cell>
        </row>
        <row r="2544">
          <cell r="G2544" t="str">
            <v>4902888972225</v>
          </cell>
          <cell r="H2544" t="str">
            <v>4902888972225</v>
          </cell>
          <cell r="I2544" t="str">
            <v>MORINAGA- Bánh quy Manna sữa 46g</v>
          </cell>
          <cell r="J2544" t="str">
            <v>PCS</v>
          </cell>
          <cell r="K2544">
            <v>50000</v>
          </cell>
          <cell r="L2544">
            <v>8</v>
          </cell>
          <cell r="M2544">
            <v>0</v>
          </cell>
          <cell r="N2544">
            <v>8</v>
          </cell>
        </row>
        <row r="2545">
          <cell r="G2545" t="str">
            <v>4987493005186</v>
          </cell>
          <cell r="H2545" t="str">
            <v>4987493005186</v>
          </cell>
          <cell r="I2545" t="str">
            <v>BEANSTALK- Bánh quy xốp bổ sung Canxi 7 tháng 35g</v>
          </cell>
          <cell r="J2545" t="str">
            <v>PCS</v>
          </cell>
          <cell r="K2545">
            <v>69000</v>
          </cell>
          <cell r="L2545">
            <v>2</v>
          </cell>
          <cell r="M2545">
            <v>0</v>
          </cell>
          <cell r="N2545">
            <v>2</v>
          </cell>
        </row>
        <row r="2546">
          <cell r="G2546" t="str">
            <v>4987244183538</v>
          </cell>
          <cell r="H2546" t="str">
            <v>4987244183538</v>
          </cell>
          <cell r="I2546" t="str">
            <v>WAKODO- Bánh ăn dặm canxi và sắt 9 tháng 8 cái</v>
          </cell>
          <cell r="J2546" t="str">
            <v>PCS</v>
          </cell>
          <cell r="K2546">
            <v>65000</v>
          </cell>
          <cell r="L2546">
            <v>0</v>
          </cell>
          <cell r="M2546">
            <v>0</v>
          </cell>
          <cell r="N2546">
            <v>0</v>
          </cell>
        </row>
        <row r="2547">
          <cell r="G2547" t="str">
            <v>4902888972232</v>
          </cell>
          <cell r="H2547" t="str">
            <v>4902888972232</v>
          </cell>
          <cell r="I2547" t="str">
            <v>MORINAGA- Bánh xốp Manna vị sữa hộp 35g</v>
          </cell>
          <cell r="J2547" t="str">
            <v>PCS</v>
          </cell>
          <cell r="K2547">
            <v>50000</v>
          </cell>
          <cell r="L2547">
            <v>8</v>
          </cell>
          <cell r="M2547">
            <v>0</v>
          </cell>
          <cell r="N2547">
            <v>8</v>
          </cell>
        </row>
        <row r="2548">
          <cell r="G2548" t="str">
            <v>4987493005292</v>
          </cell>
          <cell r="H2548" t="str">
            <v>4987493005292</v>
          </cell>
          <cell r="I2548" t="str">
            <v>BEANSTALK- Bánh gạo rong biển tôm 9 tháng 5 góix2c</v>
          </cell>
          <cell r="J2548" t="str">
            <v>PCS</v>
          </cell>
          <cell r="K2548">
            <v>69000</v>
          </cell>
          <cell r="L2548">
            <v>3</v>
          </cell>
          <cell r="M2548">
            <v>0</v>
          </cell>
          <cell r="N2548">
            <v>3</v>
          </cell>
        </row>
        <row r="2549">
          <cell r="G2549" t="str">
            <v>4901588131161</v>
          </cell>
          <cell r="H2549" t="str">
            <v>4901588131161</v>
          </cell>
          <cell r="I2549" t="str">
            <v>GINBIS- Bánh quy ăn dặm hình thú vị rau củ 50g</v>
          </cell>
          <cell r="J2549" t="str">
            <v>PCS</v>
          </cell>
          <cell r="K2549">
            <v>45000</v>
          </cell>
          <cell r="L2549">
            <v>0</v>
          </cell>
          <cell r="M2549">
            <v>0</v>
          </cell>
          <cell r="N2549">
            <v>0</v>
          </cell>
        </row>
        <row r="2550">
          <cell r="G2550" t="str">
            <v>4902508133937</v>
          </cell>
          <cell r="H2550" t="str">
            <v>4902508133937</v>
          </cell>
          <cell r="I2550" t="str">
            <v>PIGEON- Bánh ăn dặm canxi cà rốt khoai lang 9tháng</v>
          </cell>
          <cell r="J2550" t="str">
            <v>PCS</v>
          </cell>
          <cell r="K2550">
            <v>65000</v>
          </cell>
          <cell r="L2550">
            <v>0</v>
          </cell>
          <cell r="M2550">
            <v>0</v>
          </cell>
          <cell r="N2550">
            <v>0</v>
          </cell>
        </row>
        <row r="2551">
          <cell r="G2551" t="str">
            <v>4902508039888</v>
          </cell>
          <cell r="H2551" t="str">
            <v>4902508039888</v>
          </cell>
          <cell r="I2551" t="str">
            <v xml:space="preserve">PIGEON- Bánh ăn dặm bổ sung canxi cá mòi 6 tháng </v>
          </cell>
          <cell r="J2551" t="str">
            <v>PCS</v>
          </cell>
          <cell r="K2551">
            <v>65000</v>
          </cell>
          <cell r="L2551">
            <v>6</v>
          </cell>
          <cell r="M2551">
            <v>0</v>
          </cell>
          <cell r="N2551">
            <v>6</v>
          </cell>
        </row>
        <row r="2552">
          <cell r="G2552" t="str">
            <v>4987493005117</v>
          </cell>
          <cell r="H2552" t="str">
            <v>4987493005117</v>
          </cell>
          <cell r="I2552" t="str">
            <v>BEANSTALK- Bánh gạo bổ sung canxi 6 tháng (20g)</v>
          </cell>
          <cell r="J2552" t="str">
            <v>PCS</v>
          </cell>
          <cell r="K2552">
            <v>69000</v>
          </cell>
          <cell r="L2552">
            <v>13</v>
          </cell>
          <cell r="M2552">
            <v>0</v>
          </cell>
          <cell r="N2552">
            <v>13</v>
          </cell>
        </row>
        <row r="2553">
          <cell r="G2553" t="str">
            <v>4970014150151</v>
          </cell>
          <cell r="H2553" t="str">
            <v>4970014150151</v>
          </cell>
          <cell r="I2553" t="str">
            <v>IWAMOTO- Bánh xốp Stick Wafers canxi 10 chiếc</v>
          </cell>
          <cell r="J2553" t="str">
            <v>PCS</v>
          </cell>
          <cell r="K2553">
            <v>50000</v>
          </cell>
          <cell r="L2553">
            <v>0</v>
          </cell>
          <cell r="M2553">
            <v>0</v>
          </cell>
          <cell r="N2553">
            <v>0</v>
          </cell>
        </row>
        <row r="2554">
          <cell r="G2554" t="str">
            <v>4902508134637</v>
          </cell>
          <cell r="H2554" t="str">
            <v>4902508134637</v>
          </cell>
          <cell r="I2554" t="str">
            <v>PIGEON- Bánh ăn dặm canxi cá mòi rong biển 7 tháng</v>
          </cell>
          <cell r="J2554" t="str">
            <v>PCS</v>
          </cell>
          <cell r="K2554">
            <v>65000</v>
          </cell>
          <cell r="L2554">
            <v>4</v>
          </cell>
          <cell r="M2554">
            <v>0</v>
          </cell>
          <cell r="N2554">
            <v>4</v>
          </cell>
        </row>
        <row r="2555">
          <cell r="G2555" t="str">
            <v>4902508134644</v>
          </cell>
          <cell r="H2555" t="str">
            <v>4902508134644</v>
          </cell>
          <cell r="I2555" t="str">
            <v>PIGEON- Bánh ăn dặm canxi bí đỏ khoai lang 9 tháng</v>
          </cell>
          <cell r="J2555" t="str">
            <v>PCS</v>
          </cell>
          <cell r="K2555">
            <v>65000</v>
          </cell>
          <cell r="L2555">
            <v>0</v>
          </cell>
          <cell r="M2555">
            <v>0</v>
          </cell>
          <cell r="N2555">
            <v>0</v>
          </cell>
        </row>
        <row r="2556">
          <cell r="G2556" t="str">
            <v>4901577058509</v>
          </cell>
          <cell r="H2556" t="str">
            <v>4901577058509</v>
          </cell>
          <cell r="I2556" t="str">
            <v>KEWPIE- Bánh ăn dặm vị rau củ 7 tháng 20g</v>
          </cell>
          <cell r="J2556" t="str">
            <v>PCS</v>
          </cell>
          <cell r="K2556">
            <v>85000</v>
          </cell>
          <cell r="L2556">
            <v>0</v>
          </cell>
          <cell r="M2556">
            <v>0</v>
          </cell>
          <cell r="N2556">
            <v>0</v>
          </cell>
        </row>
        <row r="2557">
          <cell r="G2557" t="str">
            <v>4901577086915</v>
          </cell>
          <cell r="H2557" t="str">
            <v>4901577086915</v>
          </cell>
          <cell r="I2557" t="str">
            <v>KEWPIE- Bánh gạo mềm bổ sung chất sắt 7 tháng 20g</v>
          </cell>
          <cell r="J2557" t="str">
            <v>PCS</v>
          </cell>
          <cell r="K2557">
            <v>85000</v>
          </cell>
          <cell r="L2557">
            <v>0</v>
          </cell>
          <cell r="M2557">
            <v>0</v>
          </cell>
          <cell r="N2557">
            <v>0</v>
          </cell>
        </row>
        <row r="2558">
          <cell r="G2558" t="str">
            <v>4902888975455</v>
          </cell>
          <cell r="H2558" t="str">
            <v>4902888975455</v>
          </cell>
          <cell r="I2558" t="str">
            <v>MORINAGA- Bánh xốp Manna vị dâu hộp 30g</v>
          </cell>
          <cell r="J2558" t="str">
            <v>PCS</v>
          </cell>
          <cell r="K2558">
            <v>50000</v>
          </cell>
          <cell r="L2558">
            <v>5</v>
          </cell>
          <cell r="M2558">
            <v>0</v>
          </cell>
          <cell r="N2558">
            <v>5</v>
          </cell>
        </row>
        <row r="2559">
          <cell r="G2559" t="str">
            <v>4987244183699</v>
          </cell>
          <cell r="H2559" t="str">
            <v>4987244183699</v>
          </cell>
          <cell r="I2559" t="str">
            <v>WAKODO- Bánh bổ sung DHA sữa chua 1 tuổi</v>
          </cell>
          <cell r="J2559" t="str">
            <v>PCS</v>
          </cell>
          <cell r="K2559">
            <v>65000</v>
          </cell>
          <cell r="L2559">
            <v>0</v>
          </cell>
          <cell r="M2559">
            <v>0</v>
          </cell>
          <cell r="N2559">
            <v>0</v>
          </cell>
        </row>
        <row r="2560">
          <cell r="G2560" t="str">
            <v>4901147309208</v>
          </cell>
          <cell r="H2560" t="str">
            <v>4901147309208</v>
          </cell>
          <cell r="I2560" t="str">
            <v>MAEDA- Bánh ăn dặm boro vị rau 12gx6 gói</v>
          </cell>
          <cell r="J2560" t="str">
            <v>PCS</v>
          </cell>
          <cell r="K2560">
            <v>65000</v>
          </cell>
          <cell r="L2560">
            <v>0</v>
          </cell>
          <cell r="M2560">
            <v>0</v>
          </cell>
          <cell r="N2560">
            <v>0</v>
          </cell>
        </row>
        <row r="2561">
          <cell r="G2561" t="str">
            <v>4987493005285</v>
          </cell>
          <cell r="H2561" t="str">
            <v>4987493005285</v>
          </cell>
          <cell r="I2561" t="str">
            <v>BEAN STALK– Bánh gạo cá mòi 20g (từ 9 tháng)</v>
          </cell>
          <cell r="J2561" t="str">
            <v>PCS</v>
          </cell>
          <cell r="K2561">
            <v>69000</v>
          </cell>
          <cell r="L2561">
            <v>1</v>
          </cell>
          <cell r="M2561">
            <v>0</v>
          </cell>
          <cell r="N2561">
            <v>1</v>
          </cell>
        </row>
        <row r="2562">
          <cell r="G2562" t="str">
            <v>4987244183590</v>
          </cell>
          <cell r="H2562" t="str">
            <v>4987244183590</v>
          </cell>
          <cell r="I2562" t="str">
            <v>WAKODO- Bánh ăn dặm canxi pho mai 9 tháng 21 cái</v>
          </cell>
          <cell r="J2562" t="str">
            <v>PCS</v>
          </cell>
          <cell r="K2562">
            <v>65000</v>
          </cell>
          <cell r="L2562">
            <v>0</v>
          </cell>
          <cell r="M2562">
            <v>0</v>
          </cell>
          <cell r="N2562">
            <v>0</v>
          </cell>
        </row>
        <row r="2563">
          <cell r="G2563" t="str">
            <v>4901588130652</v>
          </cell>
          <cell r="H2563" t="str">
            <v>4901588130652</v>
          </cell>
          <cell r="I2563" t="str">
            <v>GINBIS- Bánh quy vị bơ Sarada 63g</v>
          </cell>
          <cell r="J2563" t="str">
            <v>PCS</v>
          </cell>
          <cell r="K2563">
            <v>45000</v>
          </cell>
          <cell r="L2563">
            <v>0</v>
          </cell>
          <cell r="M2563">
            <v>0</v>
          </cell>
          <cell r="N2563">
            <v>0</v>
          </cell>
        </row>
        <row r="2564">
          <cell r="G2564" t="str">
            <v>4902508133913</v>
          </cell>
          <cell r="H2564" t="str">
            <v>4902508133913</v>
          </cell>
          <cell r="I2564" t="str">
            <v>PIGEON- Bánh ăn dặm cà rốt và rau bina 6 tháng 25g</v>
          </cell>
          <cell r="J2564" t="str">
            <v>PCS</v>
          </cell>
          <cell r="K2564">
            <v>65000</v>
          </cell>
          <cell r="L2564">
            <v>0</v>
          </cell>
          <cell r="M2564">
            <v>0</v>
          </cell>
          <cell r="N2564">
            <v>0</v>
          </cell>
        </row>
        <row r="2565">
          <cell r="G2565" t="str">
            <v>4902508139014</v>
          </cell>
          <cell r="H2565" t="str">
            <v>4902508139014</v>
          </cell>
          <cell r="I2565" t="str">
            <v>PIGEON- Bánh ăn dặm canxi bí đỏ khoai lang 7 tháng</v>
          </cell>
          <cell r="J2565" t="str">
            <v>PCS</v>
          </cell>
          <cell r="K2565">
            <v>65000</v>
          </cell>
          <cell r="L2565">
            <v>2</v>
          </cell>
          <cell r="M2565">
            <v>0</v>
          </cell>
          <cell r="N2565">
            <v>2</v>
          </cell>
        </row>
        <row r="2566">
          <cell r="G2566" t="str">
            <v>4902508133692</v>
          </cell>
          <cell r="H2566" t="str">
            <v>4902508133692</v>
          </cell>
          <cell r="I2566" t="str">
            <v>PIGEON- Bánh ăn dặm Canxi cà chua cà rốt 7 tháng</v>
          </cell>
          <cell r="J2566" t="str">
            <v>PCS</v>
          </cell>
          <cell r="K2566">
            <v>65000</v>
          </cell>
          <cell r="L2566">
            <v>0</v>
          </cell>
          <cell r="M2566">
            <v>0</v>
          </cell>
          <cell r="N2566">
            <v>0</v>
          </cell>
        </row>
        <row r="2567">
          <cell r="G2567" t="str">
            <v>4987244183675</v>
          </cell>
          <cell r="H2567" t="str">
            <v>4987244183675</v>
          </cell>
          <cell r="I2567" t="str">
            <v>WAKODO- Bánh bổ sung DHA cà chua phomai 1 tuổi</v>
          </cell>
          <cell r="J2567" t="str">
            <v>PCS</v>
          </cell>
          <cell r="K2567">
            <v>65000</v>
          </cell>
          <cell r="L2567">
            <v>0</v>
          </cell>
          <cell r="M2567">
            <v>0</v>
          </cell>
          <cell r="N2567">
            <v>0</v>
          </cell>
        </row>
        <row r="2568">
          <cell r="G2568" t="str">
            <v>4987244183712</v>
          </cell>
          <cell r="H2568" t="str">
            <v>4987244183712</v>
          </cell>
          <cell r="I2568" t="str">
            <v>WAKODO- Bánh bổ sung DHA rong biển 1 tuổi</v>
          </cell>
          <cell r="J2568" t="str">
            <v>PCS</v>
          </cell>
          <cell r="K2568">
            <v>65000</v>
          </cell>
          <cell r="L2568">
            <v>0</v>
          </cell>
          <cell r="M2568">
            <v>0</v>
          </cell>
          <cell r="N2568">
            <v>0</v>
          </cell>
        </row>
        <row r="2569">
          <cell r="G2569" t="str">
            <v>4901147306283</v>
          </cell>
          <cell r="H2569" t="str">
            <v>4901147306283</v>
          </cell>
          <cell r="I2569" t="str">
            <v>MAEDA- Bánh ăn dặm boro vị trứng 7 tháng 14gx6 gói</v>
          </cell>
          <cell r="J2569" t="str">
            <v>PCS</v>
          </cell>
          <cell r="K2569">
            <v>65000</v>
          </cell>
          <cell r="L2569">
            <v>0</v>
          </cell>
          <cell r="M2569">
            <v>0</v>
          </cell>
          <cell r="N2569">
            <v>0</v>
          </cell>
        </row>
        <row r="2570">
          <cell r="G2570" t="str">
            <v>4902508134651</v>
          </cell>
          <cell r="H2570" t="str">
            <v>4902508134651</v>
          </cell>
          <cell r="I2570" t="str">
            <v>PIGEON- Bánh ăn dặm canxi vị rau 9 tháng</v>
          </cell>
          <cell r="J2570" t="str">
            <v>PCS</v>
          </cell>
          <cell r="K2570">
            <v>65000</v>
          </cell>
          <cell r="L2570">
            <v>0</v>
          </cell>
          <cell r="M2570">
            <v>0</v>
          </cell>
          <cell r="N2570">
            <v>0</v>
          </cell>
        </row>
        <row r="2571">
          <cell r="G2571" t="str">
            <v>4902888200014</v>
          </cell>
          <cell r="H2571" t="str">
            <v>4902888200014</v>
          </cell>
          <cell r="I2571" t="str">
            <v>MORINAGA- Bánh kem xốp Manna 14 cái (9 tháng)</v>
          </cell>
          <cell r="J2571" t="str">
            <v>PCS</v>
          </cell>
          <cell r="K2571">
            <v>70000</v>
          </cell>
          <cell r="L2571">
            <v>10</v>
          </cell>
          <cell r="M2571">
            <v>0</v>
          </cell>
          <cell r="N2571">
            <v>10</v>
          </cell>
        </row>
        <row r="2572">
          <cell r="G2572" t="str">
            <v>4902888182709</v>
          </cell>
          <cell r="H2572" t="str">
            <v>4902888182709</v>
          </cell>
          <cell r="I2572" t="str">
            <v>MORINAGA- Bánh ăn dặm Manna canxi 9th 43gx2 gói</v>
          </cell>
          <cell r="J2572" t="str">
            <v>PCS</v>
          </cell>
          <cell r="K2572">
            <v>60000</v>
          </cell>
          <cell r="L2572">
            <v>0</v>
          </cell>
          <cell r="M2572">
            <v>0</v>
          </cell>
          <cell r="N2572">
            <v>0</v>
          </cell>
        </row>
        <row r="2573">
          <cell r="G2573" t="str">
            <v>4901588218619</v>
          </cell>
          <cell r="H2573" t="str">
            <v>4901588218619</v>
          </cell>
          <cell r="I2573" t="str">
            <v>GINBIS- Bánh quy ăn dặm bổ sung cho bé 1 tuổi 63g</v>
          </cell>
          <cell r="J2573" t="str">
            <v>PCS</v>
          </cell>
          <cell r="K2573">
            <v>55000</v>
          </cell>
          <cell r="L2573">
            <v>0</v>
          </cell>
          <cell r="M2573">
            <v>0</v>
          </cell>
          <cell r="N2573">
            <v>0</v>
          </cell>
        </row>
        <row r="2574">
          <cell r="G2574" t="str">
            <v>4987493005193</v>
          </cell>
          <cell r="H2574" t="str">
            <v>4987493005193</v>
          </cell>
          <cell r="I2574" t="str">
            <v>BEANSTALK- Bánh ăn dặm canxi rau củ 6 tháng 20g</v>
          </cell>
          <cell r="J2574" t="str">
            <v>PCS</v>
          </cell>
          <cell r="K2574">
            <v>69000</v>
          </cell>
          <cell r="L2574">
            <v>0</v>
          </cell>
          <cell r="M2574">
            <v>0</v>
          </cell>
          <cell r="N2574">
            <v>0</v>
          </cell>
        </row>
        <row r="2575">
          <cell r="G2575" t="str">
            <v>4902508039895</v>
          </cell>
          <cell r="H2575" t="str">
            <v>4902508039895</v>
          </cell>
          <cell r="I2575" t="str">
            <v>PIGEON- Bánh ăn dặm canxi vị rong biển 6 tháng</v>
          </cell>
          <cell r="J2575" t="str">
            <v>PCS</v>
          </cell>
          <cell r="K2575">
            <v>65000</v>
          </cell>
          <cell r="L2575">
            <v>0</v>
          </cell>
          <cell r="M2575">
            <v>0</v>
          </cell>
          <cell r="N2575">
            <v>0</v>
          </cell>
        </row>
        <row r="2576">
          <cell r="G2576" t="str">
            <v>4901147309192</v>
          </cell>
          <cell r="H2576" t="str">
            <v>4901147309192</v>
          </cell>
          <cell r="I2576" t="str">
            <v>MAEDA- BÁNH ĂN DẶM BORO VỊ TRỨNG 7 THÁNG 12GX6 GÓI</v>
          </cell>
          <cell r="J2576" t="str">
            <v>PCS</v>
          </cell>
          <cell r="K2576">
            <v>65000</v>
          </cell>
          <cell r="L2576">
            <v>0</v>
          </cell>
          <cell r="M2576">
            <v>0</v>
          </cell>
          <cell r="N2576">
            <v>0</v>
          </cell>
        </row>
        <row r="2577">
          <cell r="G2577" t="str">
            <v>4901577083990</v>
          </cell>
          <cell r="H2577" t="str">
            <v>4901577083990</v>
          </cell>
          <cell r="I2577" t="str">
            <v>KEWPIE- Bánh ăn dặm vị trứng 7 tháng 60g</v>
          </cell>
          <cell r="J2577" t="str">
            <v>PCS</v>
          </cell>
          <cell r="K2577">
            <v>85000</v>
          </cell>
          <cell r="L2577">
            <v>0</v>
          </cell>
          <cell r="M2577">
            <v>0</v>
          </cell>
          <cell r="N2577">
            <v>0</v>
          </cell>
        </row>
        <row r="2578">
          <cell r="G2578" t="str">
            <v>4970014100132</v>
          </cell>
          <cell r="H2578" t="str">
            <v>4970014100132</v>
          </cell>
          <cell r="I2578" t="str">
            <v>IWAMOTO- Snack Boro cho bé vị trứng và sữa 75g</v>
          </cell>
          <cell r="J2578" t="str">
            <v>PCS</v>
          </cell>
          <cell r="K2578">
            <v>40000</v>
          </cell>
          <cell r="L2578">
            <v>0</v>
          </cell>
          <cell r="M2578">
            <v>0</v>
          </cell>
          <cell r="N2578">
            <v>0</v>
          </cell>
        </row>
        <row r="2579">
          <cell r="G2579" t="str">
            <v>4901551356713</v>
          </cell>
          <cell r="H2579" t="str">
            <v>4901551356713</v>
          </cell>
          <cell r="I2579" t="str">
            <v>KRACIE - Kẹo sáng tạo bánh Donuts 41g</v>
          </cell>
          <cell r="J2579" t="str">
            <v>PCS</v>
          </cell>
          <cell r="K2579">
            <v>95000</v>
          </cell>
          <cell r="L2579">
            <v>5</v>
          </cell>
          <cell r="M2579">
            <v>0</v>
          </cell>
          <cell r="N2579">
            <v>5</v>
          </cell>
        </row>
        <row r="2580">
          <cell r="G2580" t="str">
            <v>4901551357437</v>
          </cell>
          <cell r="H2580" t="str">
            <v>4901551357437</v>
          </cell>
          <cell r="I2580" t="str">
            <v>KRACIE- Kẹo sáng tạo viên kẹo kỳ diệu 22g</v>
          </cell>
          <cell r="J2580" t="str">
            <v>PCS</v>
          </cell>
          <cell r="K2580">
            <v>62000</v>
          </cell>
          <cell r="L2580">
            <v>8</v>
          </cell>
          <cell r="M2580">
            <v>0</v>
          </cell>
          <cell r="N2580">
            <v>8</v>
          </cell>
        </row>
        <row r="2581">
          <cell r="G2581" t="str">
            <v>4901551356881</v>
          </cell>
          <cell r="H2581" t="str">
            <v>4901551356881</v>
          </cell>
          <cell r="I2581" t="str">
            <v>KRACIE - Kẹo sáng tạo lễ hội câu cá vàng 14g</v>
          </cell>
          <cell r="J2581" t="str">
            <v>PCS</v>
          </cell>
          <cell r="K2581">
            <v>85000</v>
          </cell>
          <cell r="L2581">
            <v>6</v>
          </cell>
          <cell r="M2581">
            <v>0</v>
          </cell>
          <cell r="N2581">
            <v>6</v>
          </cell>
        </row>
        <row r="2582">
          <cell r="G2582" t="str">
            <v>4901551356737</v>
          </cell>
          <cell r="H2582" t="str">
            <v>4901551356737</v>
          </cell>
          <cell r="I2582" t="str">
            <v>KRACIE - Kẹo sáng tạo bánh Kếp 35g</v>
          </cell>
          <cell r="J2582" t="str">
            <v>PCS</v>
          </cell>
          <cell r="K2582">
            <v>95000</v>
          </cell>
          <cell r="L2582">
            <v>3</v>
          </cell>
          <cell r="M2582">
            <v>0</v>
          </cell>
          <cell r="N2582">
            <v>3</v>
          </cell>
        </row>
        <row r="2583">
          <cell r="G2583" t="str">
            <v>4901551355990</v>
          </cell>
          <cell r="H2583" t="str">
            <v>4901551355990</v>
          </cell>
          <cell r="I2583" t="str">
            <v>KRACIE - Kẹo giáo dục vị nho 23.5g</v>
          </cell>
          <cell r="J2583" t="str">
            <v>PCS</v>
          </cell>
          <cell r="K2583">
            <v>45000</v>
          </cell>
          <cell r="L2583">
            <v>0</v>
          </cell>
          <cell r="M2583">
            <v>0</v>
          </cell>
          <cell r="N2583">
            <v>0</v>
          </cell>
        </row>
        <row r="2584">
          <cell r="G2584" t="str">
            <v>4901551353958</v>
          </cell>
          <cell r="H2584" t="str">
            <v>4901551353958</v>
          </cell>
          <cell r="I2584" t="str">
            <v>KRACIE - Kẹo sáng tạo cơm bento 29g</v>
          </cell>
          <cell r="J2584" t="str">
            <v>PCS</v>
          </cell>
          <cell r="K2584">
            <v>95000</v>
          </cell>
          <cell r="L2584">
            <v>5</v>
          </cell>
          <cell r="M2584">
            <v>0</v>
          </cell>
          <cell r="N2584">
            <v>5</v>
          </cell>
        </row>
        <row r="2585">
          <cell r="G2585" t="str">
            <v>4901551357147</v>
          </cell>
          <cell r="H2585" t="str">
            <v>4901551357147</v>
          </cell>
          <cell r="I2585" t="str">
            <v>KRACIE - Kẹo sáng tạo sushi 28.5g</v>
          </cell>
          <cell r="J2585" t="str">
            <v>PCS</v>
          </cell>
          <cell r="K2585">
            <v>95000</v>
          </cell>
          <cell r="L2585">
            <v>6</v>
          </cell>
          <cell r="M2585">
            <v>0</v>
          </cell>
          <cell r="N2585">
            <v>6</v>
          </cell>
        </row>
        <row r="2586">
          <cell r="G2586" t="str">
            <v>4901551356003</v>
          </cell>
          <cell r="H2586" t="str">
            <v>4901551356003</v>
          </cell>
          <cell r="I2586" t="str">
            <v>KRACIE - Kẹo giáo dục vị soda bổ sung canxi 25.5g</v>
          </cell>
          <cell r="J2586" t="str">
            <v>PCS</v>
          </cell>
          <cell r="K2586">
            <v>45000</v>
          </cell>
          <cell r="L2586">
            <v>0</v>
          </cell>
          <cell r="M2586">
            <v>0</v>
          </cell>
          <cell r="N2586">
            <v>0</v>
          </cell>
        </row>
        <row r="2587">
          <cell r="G2587" t="str">
            <v>4901551356904</v>
          </cell>
          <cell r="H2587" t="str">
            <v>4901551356904</v>
          </cell>
          <cell r="I2587" t="str">
            <v>KRACIE - Kẹo sáng tạo thế giới sắc màu 27g</v>
          </cell>
          <cell r="J2587" t="str">
            <v>PCS</v>
          </cell>
          <cell r="K2587">
            <v>62000</v>
          </cell>
          <cell r="L2587">
            <v>12</v>
          </cell>
          <cell r="M2587">
            <v>0</v>
          </cell>
          <cell r="N2587">
            <v>12</v>
          </cell>
        </row>
        <row r="2588">
          <cell r="G2588" t="str">
            <v>4901551357000</v>
          </cell>
          <cell r="H2588" t="str">
            <v>4901551357000</v>
          </cell>
          <cell r="I2588" t="str">
            <v>KRACIE - Kẹo sáng tạo lễ hội vui vẻ 26g</v>
          </cell>
          <cell r="J2588" t="str">
            <v>PCS</v>
          </cell>
          <cell r="K2588">
            <v>95000</v>
          </cell>
          <cell r="L2588">
            <v>9</v>
          </cell>
          <cell r="M2588">
            <v>0</v>
          </cell>
          <cell r="N2588">
            <v>9</v>
          </cell>
        </row>
        <row r="2589">
          <cell r="G2589" t="str">
            <v>4901551356461</v>
          </cell>
          <cell r="H2589" t="str">
            <v>4901551356461</v>
          </cell>
          <cell r="I2589" t="str">
            <v>KRACIE - Kẹo thử thách Ramen 32g</v>
          </cell>
          <cell r="J2589" t="str">
            <v>PCS</v>
          </cell>
          <cell r="K2589">
            <v>95000</v>
          </cell>
          <cell r="L2589">
            <v>11</v>
          </cell>
          <cell r="M2589">
            <v>0</v>
          </cell>
          <cell r="N2589">
            <v>11</v>
          </cell>
        </row>
        <row r="2590">
          <cell r="G2590" t="str">
            <v>4901551357161</v>
          </cell>
          <cell r="H2590" t="str">
            <v>4901551357161</v>
          </cell>
          <cell r="I2590" t="str">
            <v>KRACIE - Kẹo sáng tạo thế giới kem Chocolate 27g</v>
          </cell>
          <cell r="J2590" t="str">
            <v>PCS</v>
          </cell>
          <cell r="K2590">
            <v>95000</v>
          </cell>
          <cell r="L2590">
            <v>19</v>
          </cell>
          <cell r="M2590">
            <v>0</v>
          </cell>
          <cell r="N2590">
            <v>19</v>
          </cell>
        </row>
        <row r="2591">
          <cell r="G2591" t="str">
            <v>49841473</v>
          </cell>
          <cell r="H2591" t="str">
            <v>49841473</v>
          </cell>
          <cell r="I2591" t="str">
            <v>KEWPIE- Bột ăn dặm bí đỏ và khoai lang 5 tháng 70g</v>
          </cell>
          <cell r="J2591" t="str">
            <v>PCS</v>
          </cell>
          <cell r="K2591">
            <v>60000</v>
          </cell>
          <cell r="L2591">
            <v>0</v>
          </cell>
          <cell r="M2591">
            <v>0</v>
          </cell>
          <cell r="N2591">
            <v>0</v>
          </cell>
        </row>
        <row r="2592">
          <cell r="G2592" t="str">
            <v>4987244192615</v>
          </cell>
          <cell r="H2592" t="str">
            <v>4987244192615</v>
          </cell>
          <cell r="I2592" t="str">
            <v>WAKODO- Bột ăn dặm 3 vị rau củ 5 tháng</v>
          </cell>
          <cell r="J2592" t="str">
            <v>PCS</v>
          </cell>
          <cell r="K2592">
            <v>80000</v>
          </cell>
          <cell r="L2592">
            <v>18</v>
          </cell>
          <cell r="M2592">
            <v>0</v>
          </cell>
          <cell r="N2592">
            <v>18</v>
          </cell>
        </row>
        <row r="2593">
          <cell r="G2593" t="str">
            <v>4987244170385</v>
          </cell>
          <cell r="H2593" t="str">
            <v>4987244170385</v>
          </cell>
          <cell r="I2593" t="str">
            <v>WAKODO- Bột ăn dặm súp kem vị ngô 5 tháng</v>
          </cell>
          <cell r="J2593" t="str">
            <v>PCS</v>
          </cell>
          <cell r="K2593">
            <v>80000</v>
          </cell>
          <cell r="L2593">
            <v>0</v>
          </cell>
          <cell r="M2593">
            <v>0</v>
          </cell>
          <cell r="N2593">
            <v>0</v>
          </cell>
        </row>
        <row r="2594">
          <cell r="G2594" t="str">
            <v>4987244185198</v>
          </cell>
          <cell r="H2594" t="str">
            <v>4987244185198</v>
          </cell>
          <cell r="I2594" t="str">
            <v>WAKODO- Bột ăn dặm vị cá, gà, rau củ 7 tháng</v>
          </cell>
          <cell r="J2594" t="str">
            <v>PCS</v>
          </cell>
          <cell r="K2594">
            <v>80000</v>
          </cell>
          <cell r="L2594">
            <v>27</v>
          </cell>
          <cell r="M2594">
            <v>0</v>
          </cell>
          <cell r="N2594">
            <v>27</v>
          </cell>
        </row>
        <row r="2595">
          <cell r="G2595" t="str">
            <v>4987244170446</v>
          </cell>
          <cell r="H2595" t="str">
            <v>4987244170446</v>
          </cell>
          <cell r="I2595" t="str">
            <v>WAKODO- Bột ăn dặm vị rau bina&amp; cải komatsu 5tháng</v>
          </cell>
          <cell r="J2595" t="str">
            <v>PCS</v>
          </cell>
          <cell r="K2595">
            <v>80000</v>
          </cell>
          <cell r="L2595">
            <v>18</v>
          </cell>
          <cell r="M2595">
            <v>0</v>
          </cell>
          <cell r="N2595">
            <v>18</v>
          </cell>
        </row>
        <row r="2596">
          <cell r="G2596" t="str">
            <v>49840216</v>
          </cell>
          <cell r="H2596" t="str">
            <v>49840216</v>
          </cell>
          <cell r="I2596" t="str">
            <v>KEWPIE- Bột ăn dặm táo, chuối và cam 5 tháng 70g</v>
          </cell>
          <cell r="J2596" t="str">
            <v>PCS</v>
          </cell>
          <cell r="K2596">
            <v>55000</v>
          </cell>
          <cell r="L2596">
            <v>0</v>
          </cell>
          <cell r="M2596">
            <v>0</v>
          </cell>
          <cell r="N2596">
            <v>0</v>
          </cell>
        </row>
        <row r="2597">
          <cell r="G2597" t="str">
            <v>4902508008839</v>
          </cell>
          <cell r="H2597" t="str">
            <v>4902508008839</v>
          </cell>
          <cell r="I2597" t="str">
            <v>PIGEON- Bột chế biến nước dùng Dashi 5 tháng 50g</v>
          </cell>
          <cell r="J2597" t="str">
            <v>PCS</v>
          </cell>
          <cell r="K2597">
            <v>85000</v>
          </cell>
          <cell r="L2597">
            <v>0</v>
          </cell>
          <cell r="M2597">
            <v>0</v>
          </cell>
          <cell r="N2597">
            <v>0</v>
          </cell>
        </row>
        <row r="2598">
          <cell r="G2598" t="str">
            <v>4987244170460</v>
          </cell>
          <cell r="H2598" t="str">
            <v>4987244170460</v>
          </cell>
          <cell r="I2598" t="str">
            <v>WAKODO- Bột ăn dặm vị bí đỏ khoai lang 5 tháng</v>
          </cell>
          <cell r="J2598" t="str">
            <v>PCS</v>
          </cell>
          <cell r="K2598">
            <v>80000</v>
          </cell>
          <cell r="L2598">
            <v>26</v>
          </cell>
          <cell r="M2598">
            <v>0</v>
          </cell>
          <cell r="N2598">
            <v>26</v>
          </cell>
        </row>
        <row r="2599">
          <cell r="G2599" t="str">
            <v>4902508008846</v>
          </cell>
          <cell r="H2599" t="str">
            <v>4902508008846</v>
          </cell>
          <cell r="I2599" t="str">
            <v>PIGEON- Bột chế biến súp rau củ 5 tháng 50g</v>
          </cell>
          <cell r="J2599" t="str">
            <v>PCS</v>
          </cell>
          <cell r="K2599">
            <v>85000</v>
          </cell>
          <cell r="L2599">
            <v>0</v>
          </cell>
          <cell r="M2599">
            <v>0</v>
          </cell>
          <cell r="N2599">
            <v>0</v>
          </cell>
        </row>
        <row r="2600">
          <cell r="G2600" t="str">
            <v>4987244170675</v>
          </cell>
          <cell r="H2600" t="str">
            <v>4987244170675</v>
          </cell>
          <cell r="I2600" t="str">
            <v>WAKODO- Bột chế biến nước dùng vị rau củ 5 tháng</v>
          </cell>
          <cell r="J2600" t="str">
            <v>PCS</v>
          </cell>
          <cell r="K2600">
            <v>105000</v>
          </cell>
          <cell r="L2600">
            <v>0</v>
          </cell>
          <cell r="M2600">
            <v>0</v>
          </cell>
          <cell r="N2600">
            <v>0</v>
          </cell>
        </row>
        <row r="2601">
          <cell r="G2601" t="str">
            <v>4901577037634</v>
          </cell>
          <cell r="H2601" t="str">
            <v>4901577037634</v>
          </cell>
          <cell r="I2601" t="str">
            <v>KEWPIE- Cháo cá hồi và khoai sốt kem 9 tháng (80g)</v>
          </cell>
          <cell r="J2601" t="str">
            <v>PCS</v>
          </cell>
          <cell r="K2601">
            <v>60000</v>
          </cell>
          <cell r="L2601">
            <v>0</v>
          </cell>
          <cell r="M2601">
            <v>0</v>
          </cell>
          <cell r="N2601">
            <v>0</v>
          </cell>
        </row>
        <row r="2602">
          <cell r="G2602" t="str">
            <v>49840834</v>
          </cell>
          <cell r="H2602" t="str">
            <v>49840834</v>
          </cell>
          <cell r="I2602" t="str">
            <v>KEWPIE- Rau củ nghiền tổng hợp 7 tháng  (70g)</v>
          </cell>
          <cell r="J2602" t="str">
            <v>PCS</v>
          </cell>
          <cell r="K2602">
            <v>60000</v>
          </cell>
          <cell r="L2602">
            <v>0</v>
          </cell>
          <cell r="M2602">
            <v>0</v>
          </cell>
          <cell r="N2602">
            <v>0</v>
          </cell>
        </row>
        <row r="2603">
          <cell r="G2603" t="str">
            <v>4987244600936</v>
          </cell>
          <cell r="H2603" t="str">
            <v>4987244600936</v>
          </cell>
          <cell r="I2603" t="str">
            <v>WAKODO- TPBS Cơm ngũ vị cá hồi rong biển 80g</v>
          </cell>
          <cell r="J2603" t="str">
            <v>PCS</v>
          </cell>
          <cell r="K2603">
            <v>40000</v>
          </cell>
          <cell r="L2603">
            <v>1</v>
          </cell>
          <cell r="M2603">
            <v>0</v>
          </cell>
          <cell r="N2603">
            <v>1</v>
          </cell>
        </row>
        <row r="2604">
          <cell r="G2604" t="str">
            <v>4987244181640</v>
          </cell>
          <cell r="H2604" t="str">
            <v>4987244181640</v>
          </cell>
          <cell r="I2604" t="str">
            <v>WAKODO- Cháo ăn dặm cá hồi khoai tây 9 tháng 80g</v>
          </cell>
          <cell r="J2604" t="str">
            <v>PCS</v>
          </cell>
          <cell r="K2604">
            <v>50000</v>
          </cell>
          <cell r="L2604">
            <v>0</v>
          </cell>
          <cell r="M2604">
            <v>0</v>
          </cell>
          <cell r="N2604">
            <v>0</v>
          </cell>
        </row>
        <row r="2605">
          <cell r="G2605" t="str">
            <v>4987244600820</v>
          </cell>
          <cell r="H2605" t="str">
            <v>4987244600820</v>
          </cell>
          <cell r="I2605" t="str">
            <v>WAKODO- TPBS Mì udon gà rau củ súp sệt 80g</v>
          </cell>
          <cell r="J2605" t="str">
            <v>PCS</v>
          </cell>
          <cell r="K2605">
            <v>40000</v>
          </cell>
          <cell r="L2605">
            <v>2</v>
          </cell>
          <cell r="M2605">
            <v>0</v>
          </cell>
          <cell r="N2605">
            <v>2</v>
          </cell>
        </row>
        <row r="2606">
          <cell r="G2606" t="str">
            <v>49840810</v>
          </cell>
          <cell r="H2606" t="str">
            <v>49840810</v>
          </cell>
          <cell r="I2606" t="str">
            <v>KEWPIE- Cháo ăn dặm thịt gà và rau củ 7 tháng 70g</v>
          </cell>
          <cell r="J2606" t="str">
            <v>PCS</v>
          </cell>
          <cell r="K2606">
            <v>55000</v>
          </cell>
          <cell r="L2606">
            <v>0</v>
          </cell>
          <cell r="M2606">
            <v>0</v>
          </cell>
          <cell r="N2606">
            <v>0</v>
          </cell>
        </row>
        <row r="2607">
          <cell r="G2607" t="str">
            <v>4987244600677</v>
          </cell>
          <cell r="H2607" t="str">
            <v>4987244600677</v>
          </cell>
          <cell r="I2607" t="str">
            <v>WAKODO- TPBS Mì udon cá mòi rong biển 80g</v>
          </cell>
          <cell r="J2607" t="str">
            <v>PCS</v>
          </cell>
          <cell r="K2607">
            <v>40000</v>
          </cell>
          <cell r="L2607">
            <v>0</v>
          </cell>
          <cell r="M2607">
            <v>0</v>
          </cell>
          <cell r="N2607">
            <v>0</v>
          </cell>
        </row>
        <row r="2608">
          <cell r="G2608" t="str">
            <v>4987244181688</v>
          </cell>
          <cell r="H2608" t="str">
            <v>4987244181688</v>
          </cell>
          <cell r="I2608" t="str">
            <v>WAKODO- Cháo ăn dặm bò hầm khoai tây 9 tháng 80g</v>
          </cell>
          <cell r="J2608" t="str">
            <v>PCS</v>
          </cell>
          <cell r="K2608">
            <v>50000</v>
          </cell>
          <cell r="L2608">
            <v>0</v>
          </cell>
          <cell r="M2608">
            <v>0</v>
          </cell>
          <cell r="N2608">
            <v>0</v>
          </cell>
        </row>
        <row r="2609">
          <cell r="G2609" t="str">
            <v>49840599</v>
          </cell>
          <cell r="H2609" t="str">
            <v>49840599</v>
          </cell>
          <cell r="I2609" t="str">
            <v>KEWPIE- PA-73 Cháo gà hầm (7 tháng) 70g</v>
          </cell>
          <cell r="J2609" t="str">
            <v>PCS</v>
          </cell>
          <cell r="K2609">
            <v>60000</v>
          </cell>
          <cell r="L2609">
            <v>0</v>
          </cell>
          <cell r="M2609">
            <v>0</v>
          </cell>
          <cell r="N2609">
            <v>0</v>
          </cell>
        </row>
        <row r="2610">
          <cell r="G2610" t="str">
            <v>4901577072703</v>
          </cell>
          <cell r="H2610" t="str">
            <v>4901577072703</v>
          </cell>
          <cell r="I2610" t="str">
            <v>KEWPIE- Cơm hầm gà mềm và rau củ 9 tháng (80g)</v>
          </cell>
          <cell r="J2610" t="str">
            <v>PCS</v>
          </cell>
          <cell r="K2610">
            <v>60000</v>
          </cell>
          <cell r="L2610">
            <v>0</v>
          </cell>
          <cell r="M2610">
            <v>0</v>
          </cell>
          <cell r="N2610">
            <v>0</v>
          </cell>
        </row>
        <row r="2611">
          <cell r="G2611" t="str">
            <v>4987244181527</v>
          </cell>
          <cell r="H2611" t="str">
            <v>4987244181527</v>
          </cell>
          <cell r="I2611" t="str">
            <v>WAKODO- Mỳ Udon cá cơm rong biển 7 tháng 80g</v>
          </cell>
          <cell r="J2611" t="str">
            <v>PCS</v>
          </cell>
          <cell r="K2611">
            <v>49000</v>
          </cell>
          <cell r="L2611">
            <v>0</v>
          </cell>
          <cell r="M2611">
            <v>0</v>
          </cell>
          <cell r="N2611">
            <v>0</v>
          </cell>
        </row>
        <row r="2612">
          <cell r="G2612" t="str">
            <v>4987244181749</v>
          </cell>
          <cell r="H2612" t="str">
            <v>4987244181749</v>
          </cell>
          <cell r="I2612" t="str">
            <v>WAKODO- (IE345) Cháo ăn dặm vị khoai tây và cá</v>
          </cell>
          <cell r="J2612" t="str">
            <v>PCS</v>
          </cell>
          <cell r="K2612">
            <v>50000</v>
          </cell>
          <cell r="L2612">
            <v>0</v>
          </cell>
          <cell r="M2612">
            <v>0</v>
          </cell>
          <cell r="N2612">
            <v>0</v>
          </cell>
        </row>
        <row r="2613">
          <cell r="G2613" t="str">
            <v>4987244600660</v>
          </cell>
          <cell r="H2613" t="str">
            <v>4987244600660</v>
          </cell>
          <cell r="I2613" t="str">
            <v>WAKODO- TPBS Cháo gà 80g</v>
          </cell>
          <cell r="J2613" t="str">
            <v>PCS</v>
          </cell>
          <cell r="K2613">
            <v>40000</v>
          </cell>
          <cell r="L2613">
            <v>4</v>
          </cell>
          <cell r="M2613">
            <v>0</v>
          </cell>
          <cell r="N2613">
            <v>4</v>
          </cell>
        </row>
        <row r="2614">
          <cell r="G2614" t="str">
            <v>45212864</v>
          </cell>
          <cell r="H2614" t="str">
            <v>45212864</v>
          </cell>
          <cell r="I2614" t="str">
            <v>KEWPIE- Gan gà và rau củ tổng hợp 7 tháng (70g)</v>
          </cell>
          <cell r="J2614" t="str">
            <v>PCS</v>
          </cell>
          <cell r="K2614">
            <v>60000</v>
          </cell>
          <cell r="L2614">
            <v>0</v>
          </cell>
          <cell r="M2614">
            <v>0</v>
          </cell>
          <cell r="N2614">
            <v>0</v>
          </cell>
        </row>
        <row r="2615">
          <cell r="G2615" t="str">
            <v>4901577046711</v>
          </cell>
          <cell r="H2615" t="str">
            <v>4901577046711</v>
          </cell>
          <cell r="I2615" t="str">
            <v>KEWPIE- Cháo cá ngừ và rong biển củ cải 9tháng 80g</v>
          </cell>
          <cell r="J2615" t="str">
            <v>PCS</v>
          </cell>
          <cell r="K2615">
            <v>60000</v>
          </cell>
          <cell r="L2615">
            <v>0</v>
          </cell>
          <cell r="M2615">
            <v>0</v>
          </cell>
          <cell r="N2615">
            <v>0</v>
          </cell>
        </row>
        <row r="2616">
          <cell r="G2616" t="str">
            <v>490157704671</v>
          </cell>
          <cell r="H2616" t="str">
            <v>490157704671</v>
          </cell>
          <cell r="I2616" t="str">
            <v>KEWPIE- Cơm hầm cá ngừ và rau củ 12 tháng (80g)</v>
          </cell>
          <cell r="J2616" t="str">
            <v>PCS</v>
          </cell>
          <cell r="K2616">
            <v>60000</v>
          </cell>
          <cell r="L2616">
            <v>0</v>
          </cell>
          <cell r="M2616">
            <v>0</v>
          </cell>
          <cell r="N2616">
            <v>0</v>
          </cell>
        </row>
        <row r="2617">
          <cell r="G2617" t="str">
            <v>4987244196859</v>
          </cell>
          <cell r="H2617" t="str">
            <v>4987244196859</v>
          </cell>
          <cell r="I2617" t="str">
            <v>WAKODO- TPBS Súp Sukiyaki 100g</v>
          </cell>
          <cell r="J2617" t="str">
            <v>PCS</v>
          </cell>
          <cell r="K2617">
            <v>50000</v>
          </cell>
          <cell r="L2617">
            <v>5</v>
          </cell>
          <cell r="M2617">
            <v>0</v>
          </cell>
          <cell r="N2617">
            <v>5</v>
          </cell>
        </row>
        <row r="2618">
          <cell r="G2618" t="str">
            <v>4987244196828</v>
          </cell>
          <cell r="H2618" t="str">
            <v>4987244196828</v>
          </cell>
          <cell r="I2618" t="str">
            <v>WAKODO- TPBS Nui rau củ gà xốt cà chua 130g</v>
          </cell>
          <cell r="J2618" t="str">
            <v>PCS</v>
          </cell>
          <cell r="K2618">
            <v>50000</v>
          </cell>
          <cell r="L2618">
            <v>0</v>
          </cell>
          <cell r="M2618">
            <v>0</v>
          </cell>
          <cell r="N2618">
            <v>0</v>
          </cell>
        </row>
        <row r="2619">
          <cell r="G2619" t="str">
            <v>45212871</v>
          </cell>
          <cell r="H2619" t="str">
            <v>45212871</v>
          </cell>
          <cell r="I2619" t="str">
            <v>KEWPIE- Cháo cá tráp 7 tháng (70g)</v>
          </cell>
          <cell r="J2619" t="str">
            <v>PCS</v>
          </cell>
          <cell r="K2619">
            <v>60000</v>
          </cell>
          <cell r="L2619">
            <v>0</v>
          </cell>
          <cell r="M2619">
            <v>0</v>
          </cell>
          <cell r="N2619">
            <v>0</v>
          </cell>
        </row>
        <row r="2620">
          <cell r="G2620" t="str">
            <v>4987244600684</v>
          </cell>
          <cell r="H2620" t="str">
            <v>4987244600684</v>
          </cell>
          <cell r="I2620" t="str">
            <v>WAKODO- TPBS Cơm trộn cá ngừ rau củ 80g</v>
          </cell>
          <cell r="J2620" t="str">
            <v>PCS</v>
          </cell>
          <cell r="K2620">
            <v>40000</v>
          </cell>
          <cell r="L2620">
            <v>2</v>
          </cell>
          <cell r="M2620">
            <v>0</v>
          </cell>
          <cell r="N2620">
            <v>2</v>
          </cell>
        </row>
        <row r="2621">
          <cell r="G2621" t="str">
            <v>49842708</v>
          </cell>
          <cell r="H2621" t="str">
            <v>49842708</v>
          </cell>
          <cell r="I2621" t="str">
            <v>KEWPIE- Bột bắp nghiền Hokkaido 5 tháng  (70g)</v>
          </cell>
          <cell r="J2621" t="str">
            <v>PCS</v>
          </cell>
          <cell r="K2621">
            <v>60000</v>
          </cell>
          <cell r="L2621">
            <v>0</v>
          </cell>
          <cell r="M2621">
            <v>0</v>
          </cell>
          <cell r="N2621">
            <v>0</v>
          </cell>
        </row>
        <row r="2622">
          <cell r="G2622" t="str">
            <v>4987244600905</v>
          </cell>
          <cell r="H2622" t="str">
            <v>4987244600905</v>
          </cell>
          <cell r="I2622" t="str">
            <v>WAKODO- TPBS Thịt bò khoai tây kiểu Nhật 80g</v>
          </cell>
          <cell r="J2622" t="str">
            <v>PCS</v>
          </cell>
          <cell r="K2622">
            <v>40000</v>
          </cell>
          <cell r="L2622">
            <v>0</v>
          </cell>
          <cell r="M2622">
            <v>0</v>
          </cell>
          <cell r="N2622">
            <v>0</v>
          </cell>
        </row>
        <row r="2623">
          <cell r="G2623" t="str">
            <v>4987244181695</v>
          </cell>
          <cell r="H2623" t="str">
            <v>4987244181695</v>
          </cell>
          <cell r="I2623" t="str">
            <v>WAKODO- Cháo ăn dặm cá ngừ nấm kiểu Ý 9 tháng 80g</v>
          </cell>
          <cell r="J2623" t="str">
            <v>PCS</v>
          </cell>
          <cell r="K2623">
            <v>50000</v>
          </cell>
          <cell r="L2623">
            <v>0</v>
          </cell>
          <cell r="M2623">
            <v>0</v>
          </cell>
          <cell r="N2623">
            <v>0</v>
          </cell>
        </row>
        <row r="2624">
          <cell r="G2624" t="str">
            <v>4987244196774</v>
          </cell>
          <cell r="H2624" t="str">
            <v>4987244196774</v>
          </cell>
          <cell r="I2624" t="str">
            <v>WAKODO- TPBS Mì udon gà rau củ 130g</v>
          </cell>
          <cell r="J2624" t="str">
            <v>PCS</v>
          </cell>
          <cell r="K2624">
            <v>50000</v>
          </cell>
          <cell r="L2624">
            <v>0</v>
          </cell>
          <cell r="M2624">
            <v>0</v>
          </cell>
          <cell r="N2624">
            <v>0</v>
          </cell>
        </row>
        <row r="2625">
          <cell r="G2625" t="str">
            <v>4987244196835</v>
          </cell>
          <cell r="H2625" t="str">
            <v>4987244196835</v>
          </cell>
          <cell r="I2625" t="str">
            <v>WAKODO- TPBS Bò hầm rau củ 100g</v>
          </cell>
          <cell r="J2625" t="str">
            <v>PCS</v>
          </cell>
          <cell r="K2625">
            <v>50000</v>
          </cell>
          <cell r="L2625">
            <v>3</v>
          </cell>
          <cell r="M2625">
            <v>0</v>
          </cell>
          <cell r="N2625">
            <v>3</v>
          </cell>
        </row>
        <row r="2626">
          <cell r="G2626" t="str">
            <v>49843088</v>
          </cell>
          <cell r="H2626" t="str">
            <v>49843088</v>
          </cell>
          <cell r="I2626" t="str">
            <v>KEWPIE- Đậu hà lan và rau củ nghiền 5 tháng  (70g)</v>
          </cell>
          <cell r="J2626" t="str">
            <v>PCS</v>
          </cell>
          <cell r="K2626">
            <v>60000</v>
          </cell>
          <cell r="L2626">
            <v>0</v>
          </cell>
          <cell r="M2626">
            <v>0</v>
          </cell>
          <cell r="N2626">
            <v>0</v>
          </cell>
        </row>
        <row r="2627">
          <cell r="G2627" t="str">
            <v>4987244181657</v>
          </cell>
          <cell r="H2627" t="str">
            <v>4987244181657</v>
          </cell>
          <cell r="I2627" t="str">
            <v>WAKODO- Cháo tươi vị thịt heo hầm rau củ (80g)</v>
          </cell>
          <cell r="J2627" t="str">
            <v>PCS</v>
          </cell>
          <cell r="K2627">
            <v>50000</v>
          </cell>
          <cell r="L2627">
            <v>0</v>
          </cell>
          <cell r="M2627">
            <v>0</v>
          </cell>
          <cell r="N2627">
            <v>0</v>
          </cell>
        </row>
        <row r="2628">
          <cell r="G2628" t="str">
            <v>49843255</v>
          </cell>
          <cell r="H2628" t="str">
            <v>49843255</v>
          </cell>
          <cell r="I2628" t="str">
            <v>KEWPIE- Cháo hầm nước dùng cá bào 5 tháng  (70g)</v>
          </cell>
          <cell r="J2628" t="str">
            <v>PCS</v>
          </cell>
          <cell r="K2628">
            <v>60000</v>
          </cell>
          <cell r="L2628">
            <v>0</v>
          </cell>
          <cell r="M2628">
            <v>0</v>
          </cell>
          <cell r="N2628">
            <v>0</v>
          </cell>
        </row>
        <row r="2629">
          <cell r="G2629" t="str">
            <v>4901577037627</v>
          </cell>
          <cell r="H2629" t="str">
            <v>4901577037627</v>
          </cell>
          <cell r="I2629" t="str">
            <v>KEWPIE- Gan gà và rau củ sốt cà chua 9 tháng (80g)</v>
          </cell>
          <cell r="J2629" t="str">
            <v>PCS</v>
          </cell>
          <cell r="K2629">
            <v>60000</v>
          </cell>
          <cell r="L2629">
            <v>0</v>
          </cell>
          <cell r="M2629">
            <v>0</v>
          </cell>
          <cell r="N2629">
            <v>0</v>
          </cell>
        </row>
        <row r="2630">
          <cell r="G2630" t="str">
            <v>4987244181602</v>
          </cell>
          <cell r="H2630" t="str">
            <v>4987244181602</v>
          </cell>
          <cell r="I2630" t="str">
            <v>WAKODO- (IE331)Cháo ăn dặm vị thịt bò kiểu Nhật</v>
          </cell>
          <cell r="J2630" t="str">
            <v>PCS</v>
          </cell>
          <cell r="K2630">
            <v>50000</v>
          </cell>
          <cell r="L2630">
            <v>0</v>
          </cell>
          <cell r="M2630">
            <v>0</v>
          </cell>
          <cell r="N2630">
            <v>0</v>
          </cell>
        </row>
        <row r="2631">
          <cell r="G2631" t="str">
            <v>4987244181596</v>
          </cell>
          <cell r="H2631" t="str">
            <v>4987244181596</v>
          </cell>
          <cell r="I2631" t="str">
            <v>WAKODO- (IE308)Cháo ăn dặm vị cá hồi và rau xanh</v>
          </cell>
          <cell r="J2631" t="str">
            <v>PCS</v>
          </cell>
          <cell r="K2631">
            <v>50000</v>
          </cell>
          <cell r="L2631">
            <v>0</v>
          </cell>
          <cell r="M2631">
            <v>0</v>
          </cell>
          <cell r="N2631">
            <v>0</v>
          </cell>
        </row>
        <row r="2632">
          <cell r="G2632" t="str">
            <v>4987244600783</v>
          </cell>
          <cell r="H2632" t="str">
            <v>4987244600783</v>
          </cell>
          <cell r="I2632" t="str">
            <v>WAKODO- TPBS Cơm risotto bò rau củ Sukiyaki 80g</v>
          </cell>
          <cell r="J2632" t="str">
            <v>PCS</v>
          </cell>
          <cell r="K2632">
            <v>40000</v>
          </cell>
          <cell r="L2632">
            <v>3</v>
          </cell>
          <cell r="M2632">
            <v>0</v>
          </cell>
          <cell r="N2632">
            <v>3</v>
          </cell>
        </row>
        <row r="2633">
          <cell r="G2633" t="str">
            <v>4901577072659</v>
          </cell>
          <cell r="H2633" t="str">
            <v>4901577072659</v>
          </cell>
          <cell r="I2633" t="str">
            <v>KEWPIE- Mỳ ý sốt kem và ngô tươi 9 tháng (80g)</v>
          </cell>
          <cell r="J2633" t="str">
            <v>PCS</v>
          </cell>
          <cell r="K2633">
            <v>60000</v>
          </cell>
          <cell r="L2633">
            <v>0</v>
          </cell>
          <cell r="M2633">
            <v>0</v>
          </cell>
          <cell r="N2633">
            <v>0</v>
          </cell>
        </row>
        <row r="2634">
          <cell r="G2634" t="str">
            <v>4987244181619</v>
          </cell>
          <cell r="H2634" t="str">
            <v>4987244181619</v>
          </cell>
          <cell r="I2634" t="str">
            <v>WAKODO- Cháo tươi vị thịt gà hầm ngưu bàng (80g)</v>
          </cell>
          <cell r="J2634" t="str">
            <v>PCS</v>
          </cell>
          <cell r="K2634">
            <v>50000</v>
          </cell>
          <cell r="L2634">
            <v>0</v>
          </cell>
          <cell r="M2634">
            <v>0</v>
          </cell>
          <cell r="N2634">
            <v>0</v>
          </cell>
        </row>
        <row r="2635">
          <cell r="G2635" t="str">
            <v>49840896</v>
          </cell>
          <cell r="H2635" t="str">
            <v>49840896</v>
          </cell>
          <cell r="I2635" t="str">
            <v>KEWPIE- Thịt ức gà và rau củ tổng hợp 7 tháng(70g)</v>
          </cell>
          <cell r="J2635" t="str">
            <v>PCS</v>
          </cell>
          <cell r="K2635">
            <v>60000</v>
          </cell>
          <cell r="L2635">
            <v>0</v>
          </cell>
          <cell r="M2635">
            <v>0</v>
          </cell>
          <cell r="N2635">
            <v>0</v>
          </cell>
        </row>
        <row r="2636">
          <cell r="G2636" t="str">
            <v>4987244600851</v>
          </cell>
          <cell r="H2636" t="str">
            <v>4987244600851</v>
          </cell>
          <cell r="I2636" t="str">
            <v>WAKODO- TPBS Thịt heo rau củ hầm kiểu Nhật 80g</v>
          </cell>
          <cell r="J2636" t="str">
            <v>PCS</v>
          </cell>
          <cell r="K2636">
            <v>40000</v>
          </cell>
          <cell r="L2636">
            <v>4</v>
          </cell>
          <cell r="M2636">
            <v>0</v>
          </cell>
          <cell r="N2636">
            <v>4</v>
          </cell>
        </row>
        <row r="2637">
          <cell r="G2637" t="str">
            <v>4987244181534</v>
          </cell>
          <cell r="H2637" t="str">
            <v>4987244181534</v>
          </cell>
          <cell r="I2637" t="str">
            <v>WAKODO- Cháo ăn dặm thập cẩm vị gà 7 tháng 80g</v>
          </cell>
          <cell r="J2637" t="str">
            <v>PCS</v>
          </cell>
          <cell r="K2637">
            <v>50000</v>
          </cell>
          <cell r="L2637">
            <v>0</v>
          </cell>
          <cell r="M2637">
            <v>0</v>
          </cell>
          <cell r="N2637">
            <v>0</v>
          </cell>
        </row>
        <row r="2638">
          <cell r="G2638" t="str">
            <v>4987244181558</v>
          </cell>
          <cell r="H2638" t="str">
            <v>4987244181558</v>
          </cell>
          <cell r="I2638" t="str">
            <v>WAKODO- (IE304) Cháo ăn dặm vị cá ngừ</v>
          </cell>
          <cell r="J2638" t="str">
            <v>PCS</v>
          </cell>
          <cell r="K2638">
            <v>50000</v>
          </cell>
          <cell r="L2638">
            <v>0</v>
          </cell>
          <cell r="M2638">
            <v>0</v>
          </cell>
          <cell r="N2638">
            <v>0</v>
          </cell>
        </row>
        <row r="2639">
          <cell r="G2639" t="str">
            <v>4987244181671</v>
          </cell>
          <cell r="H2639" t="str">
            <v>4987244181671</v>
          </cell>
          <cell r="I2639" t="str">
            <v>WAKODO- Cháo thịt gà và khoai môn 9 tháng 80g</v>
          </cell>
          <cell r="J2639" t="str">
            <v>PCS</v>
          </cell>
          <cell r="K2639">
            <v>50000</v>
          </cell>
          <cell r="L2639">
            <v>0</v>
          </cell>
          <cell r="M2639">
            <v>0</v>
          </cell>
          <cell r="N2639">
            <v>0</v>
          </cell>
        </row>
        <row r="2640">
          <cell r="G2640" t="str">
            <v>4902508134415</v>
          </cell>
          <cell r="H2640" t="str">
            <v>4902508134415</v>
          </cell>
          <cell r="I2640" t="str">
            <v>PIGEON- Nước ép vị sữa chua Petit Goult lốc 3 hộp</v>
          </cell>
          <cell r="J2640" t="str">
            <v>PCS</v>
          </cell>
          <cell r="K2640">
            <v>75000</v>
          </cell>
          <cell r="L2640">
            <v>0</v>
          </cell>
          <cell r="M2640">
            <v>0</v>
          </cell>
          <cell r="N2640">
            <v>0</v>
          </cell>
        </row>
        <row r="2641">
          <cell r="G2641" t="str">
            <v>4987244183910</v>
          </cell>
          <cell r="H2641" t="str">
            <v>4987244183910</v>
          </cell>
          <cell r="I2641" t="str">
            <v>WAKODO- Trà Houji cho bé từ 1 tháng 1.2g x 8 gói</v>
          </cell>
          <cell r="J2641" t="str">
            <v>PCS</v>
          </cell>
          <cell r="K2641">
            <v>69000</v>
          </cell>
          <cell r="L2641">
            <v>0</v>
          </cell>
          <cell r="M2641">
            <v>0</v>
          </cell>
          <cell r="N2641">
            <v>0</v>
          </cell>
        </row>
        <row r="2642">
          <cell r="G2642" t="str">
            <v>4902508135153</v>
          </cell>
          <cell r="H2642" t="str">
            <v>4902508135153</v>
          </cell>
          <cell r="I2642" t="str">
            <v>PIGEON- Nước ép nho và rau xanh lốc 3 hộp x 125ml</v>
          </cell>
          <cell r="J2642" t="str">
            <v>PCS</v>
          </cell>
          <cell r="K2642">
            <v>75000</v>
          </cell>
          <cell r="L2642">
            <v>0</v>
          </cell>
          <cell r="M2642">
            <v>0</v>
          </cell>
          <cell r="N2642">
            <v>0</v>
          </cell>
        </row>
        <row r="2643">
          <cell r="G2643" t="str">
            <v>4987244196712</v>
          </cell>
          <cell r="H2643" t="str">
            <v>4987244196712</v>
          </cell>
          <cell r="I2643" t="str">
            <v>WAKODO- Nước ép rau củ vị táo bổ sung sắt 125mlx3</v>
          </cell>
          <cell r="J2643" t="str">
            <v>PCS</v>
          </cell>
          <cell r="K2643">
            <v>75000</v>
          </cell>
          <cell r="L2643">
            <v>0</v>
          </cell>
          <cell r="M2643">
            <v>0</v>
          </cell>
          <cell r="N2643">
            <v>0</v>
          </cell>
        </row>
        <row r="2644">
          <cell r="G2644" t="str">
            <v>4902508135115</v>
          </cell>
          <cell r="H2644" t="str">
            <v>4902508135115</v>
          </cell>
          <cell r="I2644" t="str">
            <v>PIGEON- Trà lúa mạch lốc 3 hộp x 125ml</v>
          </cell>
          <cell r="J2644" t="str">
            <v>PCS</v>
          </cell>
          <cell r="K2644">
            <v>75000</v>
          </cell>
          <cell r="L2644">
            <v>0</v>
          </cell>
          <cell r="M2644">
            <v>0</v>
          </cell>
          <cell r="N2644">
            <v>0</v>
          </cell>
        </row>
        <row r="2645">
          <cell r="G2645" t="str">
            <v>4987244183927</v>
          </cell>
          <cell r="H2645" t="str">
            <v>4987244183927</v>
          </cell>
          <cell r="I2645" t="str">
            <v>WAKODO- Nước ion điện giải 3 tháng hộp 10 gói</v>
          </cell>
          <cell r="J2645" t="str">
            <v>PCS</v>
          </cell>
          <cell r="K2645">
            <v>69000</v>
          </cell>
          <cell r="L2645">
            <v>1</v>
          </cell>
          <cell r="M2645">
            <v>0</v>
          </cell>
          <cell r="N2645">
            <v>1</v>
          </cell>
        </row>
        <row r="2646">
          <cell r="G2646" t="str">
            <v>4987244196354</v>
          </cell>
          <cell r="H2646" t="str">
            <v>4987244196354</v>
          </cell>
          <cell r="I2646" t="str">
            <v>WAKODO- Trà lúa mạch cho bé 125ml x 3 hộp</v>
          </cell>
          <cell r="J2646" t="str">
            <v>PCS</v>
          </cell>
          <cell r="K2646">
            <v>75000</v>
          </cell>
          <cell r="L2646">
            <v>0</v>
          </cell>
          <cell r="M2646">
            <v>0</v>
          </cell>
          <cell r="N2646">
            <v>0</v>
          </cell>
        </row>
        <row r="2647">
          <cell r="G2647" t="str">
            <v>4987244194152</v>
          </cell>
          <cell r="H2647" t="str">
            <v>4987244194152</v>
          </cell>
          <cell r="I2647" t="str">
            <v>WAKODO- Trà trái cây dạng bột 5 tháng tuổi 5gx6gói</v>
          </cell>
          <cell r="J2647" t="str">
            <v>PCS</v>
          </cell>
          <cell r="K2647">
            <v>69000</v>
          </cell>
          <cell r="L2647">
            <v>0</v>
          </cell>
          <cell r="M2647">
            <v>0</v>
          </cell>
          <cell r="N2647">
            <v>0</v>
          </cell>
        </row>
        <row r="2648">
          <cell r="G2648" t="str">
            <v>4902508135139</v>
          </cell>
          <cell r="H2648" t="str">
            <v>4902508135139</v>
          </cell>
          <cell r="I2648" t="str">
            <v>PIGEON- Nước ép vị cà rốt và táo lốc 3 hộp x 125ml</v>
          </cell>
          <cell r="J2648" t="str">
            <v>PCS</v>
          </cell>
          <cell r="K2648">
            <v>75000</v>
          </cell>
          <cell r="L2648">
            <v>5</v>
          </cell>
          <cell r="M2648">
            <v>0</v>
          </cell>
          <cell r="N2648">
            <v>5</v>
          </cell>
        </row>
        <row r="2649">
          <cell r="G2649" t="str">
            <v>4902508135146</v>
          </cell>
          <cell r="H2649" t="str">
            <v>4902508135146</v>
          </cell>
          <cell r="I2649" t="str">
            <v>PIGEON- Nước ép táo và rau xanh lốc 3 hộp x 125ml</v>
          </cell>
          <cell r="J2649" t="str">
            <v>PCS</v>
          </cell>
          <cell r="K2649">
            <v>75000</v>
          </cell>
          <cell r="L2649">
            <v>0</v>
          </cell>
          <cell r="M2649">
            <v>0</v>
          </cell>
          <cell r="N2649">
            <v>0</v>
          </cell>
        </row>
        <row r="2650">
          <cell r="G2650" t="str">
            <v>4987244196378</v>
          </cell>
          <cell r="H2650" t="str">
            <v>4987244196378</v>
          </cell>
          <cell r="I2650" t="str">
            <v>WAKODO- Nước ép trái cây táo bổ sung sắt 125mlx3</v>
          </cell>
          <cell r="J2650" t="str">
            <v>PCS</v>
          </cell>
          <cell r="K2650">
            <v>75000</v>
          </cell>
          <cell r="L2650">
            <v>0</v>
          </cell>
          <cell r="M2650">
            <v>0</v>
          </cell>
          <cell r="N2650">
            <v>0</v>
          </cell>
        </row>
        <row r="2651">
          <cell r="G2651" t="str">
            <v>4902508137713</v>
          </cell>
          <cell r="H2651" t="str">
            <v>4902508137713</v>
          </cell>
          <cell r="I2651" t="str">
            <v>PIGEON- Nước uống ion điện giải vị táo 3 hộpx125ml</v>
          </cell>
          <cell r="J2651" t="str">
            <v>PCS</v>
          </cell>
          <cell r="K2651">
            <v>75000</v>
          </cell>
          <cell r="L2651">
            <v>10</v>
          </cell>
          <cell r="M2651">
            <v>0</v>
          </cell>
          <cell r="N2651">
            <v>10</v>
          </cell>
        </row>
        <row r="2652">
          <cell r="G2652" t="str">
            <v>4902508135122</v>
          </cell>
          <cell r="H2652" t="str">
            <v>4902508135122</v>
          </cell>
          <cell r="I2652" t="str">
            <v>PIGEON- Nước uống ion điện giải 3 hộpx125ml</v>
          </cell>
          <cell r="J2652" t="str">
            <v>PCS</v>
          </cell>
          <cell r="K2652">
            <v>75000</v>
          </cell>
          <cell r="L2652">
            <v>0</v>
          </cell>
          <cell r="M2652">
            <v>0</v>
          </cell>
          <cell r="N2652">
            <v>0</v>
          </cell>
        </row>
        <row r="2653">
          <cell r="G2653" t="str">
            <v>4902508135948</v>
          </cell>
          <cell r="H2653" t="str">
            <v>4902508135948</v>
          </cell>
          <cell r="I2653" t="str">
            <v>PIGEON-Nước ép rau quả tổng hợp lốc 3 125ml</v>
          </cell>
          <cell r="J2653" t="str">
            <v>PCS</v>
          </cell>
          <cell r="K2653">
            <v>75000</v>
          </cell>
          <cell r="L2653">
            <v>0</v>
          </cell>
          <cell r="M2653">
            <v>0</v>
          </cell>
          <cell r="N2653">
            <v>0</v>
          </cell>
        </row>
        <row r="2654">
          <cell r="G2654" t="str">
            <v>4987244196385</v>
          </cell>
          <cell r="H2654" t="str">
            <v>4987244196385</v>
          </cell>
          <cell r="I2654" t="str">
            <v>WAKODO- Nước ép trái cây nho bổ sung sắt 125mlx3</v>
          </cell>
          <cell r="J2654" t="str">
            <v>PCS</v>
          </cell>
          <cell r="K2654">
            <v>75000</v>
          </cell>
          <cell r="L2654">
            <v>0</v>
          </cell>
          <cell r="M2654">
            <v>0</v>
          </cell>
          <cell r="N2654">
            <v>0</v>
          </cell>
        </row>
        <row r="2655">
          <cell r="G2655" t="str">
            <v>4987244183903</v>
          </cell>
          <cell r="H2655" t="str">
            <v>4987244183903</v>
          </cell>
          <cell r="I2655" t="str">
            <v>WAKODO- Trà lúa mạch cho bé hộp 08 gói</v>
          </cell>
          <cell r="J2655" t="str">
            <v>PCS</v>
          </cell>
          <cell r="K2655">
            <v>69000</v>
          </cell>
          <cell r="L2655">
            <v>1</v>
          </cell>
          <cell r="M2655">
            <v>0</v>
          </cell>
          <cell r="N2655">
            <v>1</v>
          </cell>
        </row>
        <row r="2656">
          <cell r="G2656" t="str">
            <v>4902508135931</v>
          </cell>
          <cell r="H2656" t="str">
            <v>4902508135931</v>
          </cell>
          <cell r="I2656" t="str">
            <v>PIGEON- Nước ép táo nguyên chất lốc 3 hộp 125ml</v>
          </cell>
          <cell r="J2656" t="str">
            <v>PCS</v>
          </cell>
          <cell r="K2656">
            <v>75000</v>
          </cell>
          <cell r="L2656">
            <v>0</v>
          </cell>
          <cell r="M2656">
            <v>0</v>
          </cell>
          <cell r="N2656">
            <v>0</v>
          </cell>
        </row>
        <row r="2657">
          <cell r="G2657" t="str">
            <v>4979369328703</v>
          </cell>
          <cell r="H2657" t="str">
            <v>4979369328703</v>
          </cell>
          <cell r="I2657" t="str">
            <v>YAMAGEN- Nước tương cho trẻ em vị ngọt 150ml</v>
          </cell>
          <cell r="J2657" t="str">
            <v>PCS</v>
          </cell>
          <cell r="K2657">
            <v>69000</v>
          </cell>
          <cell r="L2657">
            <v>8</v>
          </cell>
          <cell r="M2657">
            <v>-1</v>
          </cell>
          <cell r="N2657">
            <v>7</v>
          </cell>
        </row>
        <row r="2658">
          <cell r="G2658" t="str">
            <v>4970077197544</v>
          </cell>
          <cell r="H2658" t="str">
            <v>4970077197544</v>
          </cell>
          <cell r="I2658" t="str">
            <v>OTAFUKU- Sốt udon dashi cho bé từ 1 tuổi 200g</v>
          </cell>
          <cell r="J2658" t="str">
            <v>PCS</v>
          </cell>
          <cell r="K2658">
            <v>89000</v>
          </cell>
          <cell r="L2658">
            <v>0</v>
          </cell>
          <cell r="M2658">
            <v>0</v>
          </cell>
          <cell r="N2658">
            <v>0</v>
          </cell>
        </row>
        <row r="2659">
          <cell r="G2659" t="str">
            <v>4582132152018</v>
          </cell>
          <cell r="H2659" t="str">
            <v>4582132152018</v>
          </cell>
          <cell r="I2659" t="str">
            <v>OFUKURO- Nước tương từ rau củ hữu cơ 100g</v>
          </cell>
          <cell r="J2659" t="str">
            <v>PCS</v>
          </cell>
          <cell r="K2659">
            <v>155000</v>
          </cell>
          <cell r="L2659">
            <v>0</v>
          </cell>
          <cell r="M2659">
            <v>0</v>
          </cell>
          <cell r="N2659">
            <v>0</v>
          </cell>
        </row>
        <row r="2660">
          <cell r="G2660" t="str">
            <v>4970077189099</v>
          </cell>
          <cell r="H2660" t="str">
            <v>4970077189099</v>
          </cell>
          <cell r="I2660" t="str">
            <v xml:space="preserve">OTAFUKU- Tương cà cho bé từ 1 tuổi 200g </v>
          </cell>
          <cell r="J2660" t="str">
            <v>PCS</v>
          </cell>
          <cell r="K2660">
            <v>89000</v>
          </cell>
          <cell r="L2660">
            <v>0</v>
          </cell>
          <cell r="M2660">
            <v>0</v>
          </cell>
          <cell r="N2660">
            <v>0</v>
          </cell>
        </row>
        <row r="2661">
          <cell r="G2661" t="str">
            <v>4902571203902</v>
          </cell>
          <cell r="H2661" t="str">
            <v>4902571203902</v>
          </cell>
          <cell r="I2661" t="str">
            <v>HAKUBAKU- Mỳ Udon không muối 7 tháng tuổi 100g</v>
          </cell>
          <cell r="J2661" t="str">
            <v>PCS</v>
          </cell>
          <cell r="K2661">
            <v>75000</v>
          </cell>
          <cell r="L2661">
            <v>9</v>
          </cell>
          <cell r="M2661">
            <v>0</v>
          </cell>
          <cell r="N2661">
            <v>9</v>
          </cell>
        </row>
        <row r="2662">
          <cell r="G2662" t="str">
            <v>4902170255999</v>
          </cell>
          <cell r="H2662" t="str">
            <v>4902170255999</v>
          </cell>
          <cell r="I2662" t="str">
            <v>NIPPN- Mỳ nui hình Hello Kitty 120g</v>
          </cell>
          <cell r="J2662" t="str">
            <v>PCS</v>
          </cell>
          <cell r="K2662">
            <v>40000</v>
          </cell>
          <cell r="L2662">
            <v>7</v>
          </cell>
          <cell r="M2662">
            <v>-7</v>
          </cell>
          <cell r="N2662">
            <v>0</v>
          </cell>
        </row>
        <row r="2663">
          <cell r="G2663" t="str">
            <v>4902105115381</v>
          </cell>
          <cell r="H2663" t="str">
            <v>4902105115381</v>
          </cell>
          <cell r="I2663" t="str">
            <v>NISSIN- Mì udon Anpaman màu xanh 90g</v>
          </cell>
          <cell r="J2663" t="str">
            <v>PCS</v>
          </cell>
          <cell r="K2663">
            <v>70000</v>
          </cell>
          <cell r="L2663">
            <v>0</v>
          </cell>
          <cell r="M2663">
            <v>0</v>
          </cell>
          <cell r="N2663">
            <v>0</v>
          </cell>
        </row>
        <row r="2664">
          <cell r="G2664" t="str">
            <v>4902105116432</v>
          </cell>
          <cell r="H2664" t="str">
            <v>4902105116432</v>
          </cell>
          <cell r="I2664" t="str">
            <v>NISSIN- Mì ramen Anpaman màu đỏ 90g</v>
          </cell>
          <cell r="J2664" t="str">
            <v>PCS</v>
          </cell>
          <cell r="K2664">
            <v>70000</v>
          </cell>
          <cell r="L2664">
            <v>9</v>
          </cell>
          <cell r="M2664">
            <v>0</v>
          </cell>
          <cell r="N2664">
            <v>9</v>
          </cell>
        </row>
        <row r="2665">
          <cell r="G2665" t="str">
            <v>4902105109878</v>
          </cell>
          <cell r="H2665" t="str">
            <v>4902105109878</v>
          </cell>
          <cell r="I2665" t="str">
            <v>NISSIN- Mì udon Anpaman màu xanh 90g</v>
          </cell>
          <cell r="J2665" t="str">
            <v>PCS</v>
          </cell>
          <cell r="K2665">
            <v>70000</v>
          </cell>
          <cell r="L2665">
            <v>0</v>
          </cell>
          <cell r="M2665">
            <v>0</v>
          </cell>
          <cell r="N2665">
            <v>0</v>
          </cell>
        </row>
        <row r="2666">
          <cell r="G2666" t="str">
            <v>4949111560309</v>
          </cell>
          <cell r="H2666" t="str">
            <v>4949111560309</v>
          </cell>
          <cell r="I2666" t="str">
            <v>WINGACE- Mỳ nui hình chữ cái ALB GOLD 90g</v>
          </cell>
          <cell r="J2666" t="str">
            <v>PCS</v>
          </cell>
          <cell r="K2666">
            <v>70000</v>
          </cell>
          <cell r="L2666">
            <v>0</v>
          </cell>
          <cell r="M2666">
            <v>0</v>
          </cell>
          <cell r="N2666">
            <v>0</v>
          </cell>
        </row>
        <row r="2667">
          <cell r="G2667" t="str">
            <v>4902571203704</v>
          </cell>
          <cell r="H2667" t="str">
            <v>4902571203704</v>
          </cell>
          <cell r="I2667" t="str">
            <v>HAKUBAKU- Mỳ soumen không muối 5 tháng tuổi 100g</v>
          </cell>
          <cell r="J2667" t="str">
            <v>PCS</v>
          </cell>
          <cell r="K2667">
            <v>75000</v>
          </cell>
          <cell r="L2667">
            <v>8</v>
          </cell>
          <cell r="M2667">
            <v>0</v>
          </cell>
          <cell r="N2667">
            <v>8</v>
          </cell>
        </row>
        <row r="2668">
          <cell r="G2668" t="str">
            <v>4902571203957</v>
          </cell>
          <cell r="H2668" t="str">
            <v>4902571203957</v>
          </cell>
          <cell r="I2668" t="str">
            <v>HAKUBAKU- Mỳ Spaghetti Nhật Bản 9 tháng tuổi 100g</v>
          </cell>
          <cell r="J2668" t="str">
            <v>PCS</v>
          </cell>
          <cell r="K2668">
            <v>75000</v>
          </cell>
          <cell r="L2668">
            <v>0</v>
          </cell>
          <cell r="M2668">
            <v>0</v>
          </cell>
          <cell r="N2668">
            <v>0</v>
          </cell>
        </row>
        <row r="2669">
          <cell r="G2669" t="str">
            <v>4906871022157</v>
          </cell>
          <cell r="H2669" t="str">
            <v>4906871022157</v>
          </cell>
          <cell r="I2669" t="str">
            <v>TOKYO RAMEN- Mì ăn liền vị tôm&amp;nước hầm heo 112g</v>
          </cell>
          <cell r="J2669" t="str">
            <v>PCS</v>
          </cell>
          <cell r="K2669">
            <v>45000</v>
          </cell>
          <cell r="L2669">
            <v>5</v>
          </cell>
          <cell r="M2669">
            <v>0</v>
          </cell>
          <cell r="N2669">
            <v>5</v>
          </cell>
        </row>
        <row r="2670">
          <cell r="G2670" t="str">
            <v>4906871022171</v>
          </cell>
          <cell r="H2670" t="str">
            <v>4906871022171</v>
          </cell>
          <cell r="I2670" t="str">
            <v>TOKYO RAMEN- Mì ăn liền vị tỏi ớt 112g</v>
          </cell>
          <cell r="J2670" t="str">
            <v>PCS</v>
          </cell>
          <cell r="L2670">
            <v>0</v>
          </cell>
          <cell r="M2670">
            <v>0</v>
          </cell>
          <cell r="N2670">
            <v>0</v>
          </cell>
        </row>
        <row r="2671">
          <cell r="G2671" t="str">
            <v>4902105114933</v>
          </cell>
          <cell r="H2671" t="str">
            <v>4902105114933</v>
          </cell>
          <cell r="I2671" t="str">
            <v>NISSIN- Mỳ mug vàng Mr.Mug 94g</v>
          </cell>
          <cell r="J2671" t="str">
            <v>PCS</v>
          </cell>
          <cell r="K2671">
            <v>79000</v>
          </cell>
          <cell r="L2671">
            <v>45</v>
          </cell>
          <cell r="M2671">
            <v>-34</v>
          </cell>
          <cell r="N2671">
            <v>11</v>
          </cell>
        </row>
        <row r="2672">
          <cell r="G2672" t="str">
            <v>4949111560323</v>
          </cell>
          <cell r="H2672" t="str">
            <v>4949111560323</v>
          </cell>
          <cell r="I2672" t="str">
            <v>WINGACE- Mỳ nui hình thỏ Rabbit ALB GOLD 90g</v>
          </cell>
          <cell r="J2672" t="str">
            <v>PCS</v>
          </cell>
          <cell r="K2672">
            <v>70000</v>
          </cell>
          <cell r="L2672">
            <v>0</v>
          </cell>
          <cell r="M2672">
            <v>0</v>
          </cell>
          <cell r="N2672">
            <v>0</v>
          </cell>
        </row>
        <row r="2673">
          <cell r="G2673" t="str">
            <v>4902571203896</v>
          </cell>
          <cell r="H2673" t="str">
            <v>4902571203896</v>
          </cell>
          <cell r="I2673" t="str">
            <v>HAKUBAKU-Mì Somen 5 vị ngũ cốc cho bé từ 6M tuổi</v>
          </cell>
          <cell r="J2673" t="str">
            <v>PCS</v>
          </cell>
          <cell r="K2673">
            <v>75000</v>
          </cell>
          <cell r="L2673">
            <v>11</v>
          </cell>
          <cell r="M2673">
            <v>0</v>
          </cell>
          <cell r="N2673">
            <v>11</v>
          </cell>
        </row>
        <row r="2674">
          <cell r="G2674" t="str">
            <v>4902105016084</v>
          </cell>
          <cell r="H2674" t="str">
            <v>4902105016084</v>
          </cell>
          <cell r="I2674" t="str">
            <v>NISSIN- Mỳ mug vàng 96g</v>
          </cell>
          <cell r="J2674" t="str">
            <v>PCS</v>
          </cell>
          <cell r="K2674">
            <v>79000</v>
          </cell>
          <cell r="L2674">
            <v>0</v>
          </cell>
          <cell r="M2674">
            <v>0</v>
          </cell>
          <cell r="N2674">
            <v>0</v>
          </cell>
        </row>
        <row r="2675">
          <cell r="G2675" t="str">
            <v>4902571203889</v>
          </cell>
          <cell r="H2675" t="str">
            <v>4902571203889</v>
          </cell>
          <cell r="I2675" t="str">
            <v>HAKUBAKU-Mì Somen 5 vị rau củ cho bé từ 6M tuổi</v>
          </cell>
          <cell r="J2675" t="str">
            <v>PCS</v>
          </cell>
          <cell r="K2675">
            <v>75000</v>
          </cell>
          <cell r="L2675">
            <v>8</v>
          </cell>
          <cell r="M2675">
            <v>0</v>
          </cell>
          <cell r="N2675">
            <v>8</v>
          </cell>
        </row>
        <row r="2676">
          <cell r="G2676" t="str">
            <v>4906871022195</v>
          </cell>
          <cell r="H2676" t="str">
            <v>4906871022195</v>
          </cell>
          <cell r="I2676" t="str">
            <v>TOKYO RAMEN- Mì ăn liền vị Tom Yum 112g</v>
          </cell>
          <cell r="J2676" t="str">
            <v>PCS</v>
          </cell>
          <cell r="K2676">
            <v>45000</v>
          </cell>
          <cell r="L2676">
            <v>0</v>
          </cell>
          <cell r="M2676">
            <v>0</v>
          </cell>
          <cell r="N2676">
            <v>0</v>
          </cell>
        </row>
        <row r="2677">
          <cell r="G2677" t="str">
            <v>4906871022119</v>
          </cell>
          <cell r="H2677" t="str">
            <v>4906871022119</v>
          </cell>
          <cell r="I2677" t="str">
            <v>TOKYO RAMEN- Mì ăn liền vị gà 112g</v>
          </cell>
          <cell r="J2677" t="str">
            <v>PCS</v>
          </cell>
          <cell r="K2677">
            <v>45000</v>
          </cell>
          <cell r="L2677">
            <v>8</v>
          </cell>
          <cell r="M2677">
            <v>0</v>
          </cell>
          <cell r="N2677">
            <v>8</v>
          </cell>
        </row>
        <row r="2678">
          <cell r="G2678" t="str">
            <v>4902105114940</v>
          </cell>
          <cell r="H2678" t="str">
            <v>4902105114940</v>
          </cell>
          <cell r="I2678" t="str">
            <v>NISSIN- Mỳ mug trắng Mr.Mug 94g</v>
          </cell>
          <cell r="J2678" t="str">
            <v>PCS</v>
          </cell>
          <cell r="K2678">
            <v>79000</v>
          </cell>
          <cell r="L2678">
            <v>22</v>
          </cell>
          <cell r="M2678">
            <v>-2</v>
          </cell>
          <cell r="N2678">
            <v>20</v>
          </cell>
        </row>
        <row r="2679">
          <cell r="G2679" t="str">
            <v>4902105116449</v>
          </cell>
          <cell r="H2679" t="str">
            <v>4902105116449</v>
          </cell>
          <cell r="I2679" t="str">
            <v>NISSIN- Mì udon Anpaman màu xanh 90g</v>
          </cell>
          <cell r="J2679" t="str">
            <v>PCS</v>
          </cell>
          <cell r="K2679">
            <v>70000</v>
          </cell>
          <cell r="L2679">
            <v>3</v>
          </cell>
          <cell r="M2679">
            <v>0</v>
          </cell>
          <cell r="N2679">
            <v>3</v>
          </cell>
        </row>
        <row r="2680">
          <cell r="G2680" t="str">
            <v>4902571203872</v>
          </cell>
          <cell r="H2680" t="str">
            <v>4902571203872</v>
          </cell>
          <cell r="I2680" t="str">
            <v>HAKUBAKU-Mì Somen vị khoai lang cho bé từ 6M tuổi</v>
          </cell>
          <cell r="J2680" t="str">
            <v>PCS</v>
          </cell>
          <cell r="K2680">
            <v>75000</v>
          </cell>
          <cell r="L2680">
            <v>9</v>
          </cell>
          <cell r="M2680">
            <v>0</v>
          </cell>
          <cell r="N2680">
            <v>9</v>
          </cell>
        </row>
        <row r="2681">
          <cell r="G2681" t="str">
            <v>4902105016091</v>
          </cell>
          <cell r="H2681" t="str">
            <v>4902105016091</v>
          </cell>
          <cell r="I2681" t="str">
            <v>NISSIN- Mỳ mug trắng 96g</v>
          </cell>
          <cell r="J2681" t="str">
            <v>PCS</v>
          </cell>
          <cell r="K2681">
            <v>79000</v>
          </cell>
          <cell r="L2681">
            <v>0</v>
          </cell>
          <cell r="M2681">
            <v>0</v>
          </cell>
          <cell r="N2681">
            <v>0</v>
          </cell>
        </row>
        <row r="2682">
          <cell r="G2682" t="str">
            <v>4902105002605</v>
          </cell>
          <cell r="H2682" t="str">
            <v>4902105002605</v>
          </cell>
          <cell r="I2682" t="str">
            <v>NISSIN- Mì bát ramen vị gà truyền thống 85g</v>
          </cell>
          <cell r="J2682" t="str">
            <v>PCS</v>
          </cell>
          <cell r="K2682">
            <v>55000</v>
          </cell>
          <cell r="L2682">
            <v>0</v>
          </cell>
          <cell r="M2682">
            <v>0</v>
          </cell>
          <cell r="N2682">
            <v>0</v>
          </cell>
        </row>
        <row r="2683">
          <cell r="G2683" t="str">
            <v>4902105109885</v>
          </cell>
          <cell r="H2683" t="str">
            <v>4902105109885</v>
          </cell>
          <cell r="I2683" t="str">
            <v>NISSIN- Mì ramen Anpaman màu đỏ 90g</v>
          </cell>
          <cell r="J2683" t="str">
            <v>PCS</v>
          </cell>
          <cell r="K2683">
            <v>70000</v>
          </cell>
          <cell r="L2683">
            <v>0</v>
          </cell>
          <cell r="M2683">
            <v>0</v>
          </cell>
          <cell r="N2683">
            <v>0</v>
          </cell>
        </row>
        <row r="2684">
          <cell r="G2684" t="str">
            <v>2025041800003</v>
          </cell>
          <cell r="H2684" t="str">
            <v>2025041800003</v>
          </cell>
          <cell r="I2684" t="str">
            <v>SKK - Túi thân thiện môi trường size lớn</v>
          </cell>
          <cell r="J2684" t="str">
            <v>PCS</v>
          </cell>
          <cell r="K2684">
            <v>1450</v>
          </cell>
          <cell r="L2684">
            <v>833</v>
          </cell>
          <cell r="M2684">
            <v>-18</v>
          </cell>
          <cell r="N2684">
            <v>815</v>
          </cell>
        </row>
        <row r="2685">
          <cell r="G2685" t="str">
            <v>2025041800001</v>
          </cell>
          <cell r="H2685" t="str">
            <v>2025041800001</v>
          </cell>
          <cell r="I2685" t="str">
            <v>SKK - Túi thân thiện môi trường size nhỏ</v>
          </cell>
          <cell r="J2685" t="str">
            <v>PCS</v>
          </cell>
          <cell r="K2685">
            <v>350</v>
          </cell>
          <cell r="L2685">
            <v>138</v>
          </cell>
          <cell r="M2685">
            <v>-5</v>
          </cell>
          <cell r="N2685">
            <v>133</v>
          </cell>
        </row>
        <row r="2686">
          <cell r="G2686" t="str">
            <v>2025041800002</v>
          </cell>
          <cell r="H2686" t="str">
            <v>2025041800002</v>
          </cell>
          <cell r="I2686" t="str">
            <v>SKK - Túi thân thiện môi trường size vừa</v>
          </cell>
          <cell r="J2686" t="str">
            <v>PCS</v>
          </cell>
          <cell r="K2686">
            <v>870</v>
          </cell>
          <cell r="L2686">
            <v>670</v>
          </cell>
          <cell r="M2686">
            <v>-68</v>
          </cell>
          <cell r="N2686">
            <v>602</v>
          </cell>
        </row>
        <row r="2687">
          <cell r="G2687" t="str">
            <v>VC-GIÀY</v>
          </cell>
          <cell r="H2687" t="str">
            <v>VC-GIÀY</v>
          </cell>
          <cell r="I2687" t="str">
            <v>VC-Giày</v>
          </cell>
          <cell r="J2687" t="str">
            <v>PCS</v>
          </cell>
          <cell r="L2687">
            <v>0</v>
          </cell>
          <cell r="M2687">
            <v>0</v>
          </cell>
          <cell r="N2687">
            <v>0</v>
          </cell>
        </row>
        <row r="2688">
          <cell r="G2688" t="str">
            <v>4920238030803</v>
          </cell>
          <cell r="H2688" t="str">
            <v>4920238030803</v>
          </cell>
          <cell r="I2688" t="str">
            <v>SAKUKO- VOUCHER IKIMOTO</v>
          </cell>
          <cell r="J2688" t="str">
            <v>PCS</v>
          </cell>
          <cell r="L2688">
            <v>0</v>
          </cell>
          <cell r="M2688">
            <v>0</v>
          </cell>
          <cell r="N2688">
            <v>0</v>
          </cell>
        </row>
        <row r="2689">
          <cell r="G2689" t="str">
            <v>VC-GIÀY-VIP</v>
          </cell>
          <cell r="H2689" t="str">
            <v>VC-GIÀY-VIP</v>
          </cell>
          <cell r="I2689" t="str">
            <v>VC-Giày-VIP</v>
          </cell>
          <cell r="J2689" t="str">
            <v>PCS</v>
          </cell>
          <cell r="L2689">
            <v>0</v>
          </cell>
          <cell r="M2689">
            <v>0</v>
          </cell>
          <cell r="N2689">
            <v>0</v>
          </cell>
        </row>
        <row r="2690">
          <cell r="G2690" t="str">
            <v>2025041800004</v>
          </cell>
          <cell r="H2690" t="str">
            <v>2025041800004</v>
          </cell>
          <cell r="I2690" t="str">
            <v>SKK - Túi nilon size đại</v>
          </cell>
          <cell r="J2690" t="str">
            <v>PCS</v>
          </cell>
          <cell r="K2690">
            <v>2680</v>
          </cell>
          <cell r="L2690">
            <v>1</v>
          </cell>
          <cell r="M2690">
            <v>-6</v>
          </cell>
          <cell r="N2690">
            <v>-5</v>
          </cell>
        </row>
        <row r="2691">
          <cell r="G2691" t="str">
            <v>2025041800006</v>
          </cell>
          <cell r="H2691" t="str">
            <v>2025041800006</v>
          </cell>
          <cell r="I2691" t="str">
            <v>SKK - Túi PP dệt size to 42x35x16cm ( new)</v>
          </cell>
          <cell r="J2691" t="str">
            <v>PCS</v>
          </cell>
          <cell r="K2691">
            <v>30000</v>
          </cell>
          <cell r="L2691">
            <v>0</v>
          </cell>
          <cell r="M2691">
            <v>0</v>
          </cell>
          <cell r="N2691">
            <v>0</v>
          </cell>
        </row>
        <row r="2692">
          <cell r="G2692" t="str">
            <v>18200122366FC</v>
          </cell>
          <cell r="H2692" t="str">
            <v>18200122366FC</v>
          </cell>
          <cell r="I2692" t="str">
            <v>Riềm cài giá mâm gỗ giá kệ kép</v>
          </cell>
          <cell r="J2692" t="str">
            <v>PCS</v>
          </cell>
          <cell r="L2692">
            <v>0</v>
          </cell>
          <cell r="M2692">
            <v>0</v>
          </cell>
          <cell r="N2692">
            <v>0</v>
          </cell>
        </row>
        <row r="2693">
          <cell r="G2693" t="str">
            <v>2001012501002</v>
          </cell>
          <cell r="H2693" t="str">
            <v>2001012501002</v>
          </cell>
          <cell r="I2693" t="str">
            <v>Voucher kinh doanh 950.000 đồng</v>
          </cell>
          <cell r="J2693" t="str">
            <v>PCS</v>
          </cell>
          <cell r="K2693">
            <v>950000</v>
          </cell>
          <cell r="L2693">
            <v>0</v>
          </cell>
          <cell r="M2693">
            <v>0</v>
          </cell>
          <cell r="N2693">
            <v>0</v>
          </cell>
        </row>
        <row r="2694">
          <cell r="G2694" t="str">
            <v>2001012311038</v>
          </cell>
          <cell r="H2694" t="str">
            <v>2001012311038</v>
          </cell>
          <cell r="I2694" t="str">
            <v>Voucher quà tặng 1.000.000 đồng</v>
          </cell>
          <cell r="J2694" t="str">
            <v>PCS</v>
          </cell>
          <cell r="K2694">
            <v>1000000</v>
          </cell>
          <cell r="L2694">
            <v>60</v>
          </cell>
          <cell r="M2694">
            <v>0</v>
          </cell>
          <cell r="N2694">
            <v>60</v>
          </cell>
        </row>
        <row r="2695">
          <cell r="G2695" t="str">
            <v>2001012311045</v>
          </cell>
          <cell r="H2695" t="str">
            <v>2001012311045</v>
          </cell>
          <cell r="I2695" t="str">
            <v>Voucher quà tặng 2.000.000 đồng</v>
          </cell>
          <cell r="J2695" t="str">
            <v>PCS</v>
          </cell>
          <cell r="K2695">
            <v>2000000</v>
          </cell>
          <cell r="L2695">
            <v>60</v>
          </cell>
          <cell r="M2695">
            <v>0</v>
          </cell>
          <cell r="N2695">
            <v>60</v>
          </cell>
        </row>
        <row r="2696">
          <cell r="G2696" t="str">
            <v>2001012311014</v>
          </cell>
          <cell r="H2696" t="str">
            <v>2001012311014</v>
          </cell>
          <cell r="I2696" t="str">
            <v>Voucher quà tặng 300.000 đồng</v>
          </cell>
          <cell r="J2696" t="str">
            <v>PCS</v>
          </cell>
          <cell r="K2696">
            <v>300000</v>
          </cell>
          <cell r="L2696">
            <v>100</v>
          </cell>
          <cell r="M2696">
            <v>0</v>
          </cell>
          <cell r="N2696">
            <v>100</v>
          </cell>
        </row>
        <row r="2697">
          <cell r="G2697" t="str">
            <v>2001012311021</v>
          </cell>
          <cell r="H2697" t="str">
            <v>2001012311021</v>
          </cell>
          <cell r="I2697" t="str">
            <v>Voucher quà tặng 500.000 đồng</v>
          </cell>
          <cell r="J2697" t="str">
            <v>PCS</v>
          </cell>
          <cell r="K2697">
            <v>500000</v>
          </cell>
          <cell r="L2697">
            <v>60</v>
          </cell>
          <cell r="M2697">
            <v>0</v>
          </cell>
          <cell r="N2697">
            <v>60</v>
          </cell>
        </row>
        <row r="2698">
          <cell r="G2698" t="str">
            <v>4945120320233</v>
          </cell>
          <cell r="H2698" t="str">
            <v>4945120320233</v>
          </cell>
          <cell r="I2698" t="str">
            <v>Voucher quà tăng Anyzoo</v>
          </cell>
          <cell r="J2698" t="str">
            <v>PCS</v>
          </cell>
          <cell r="L2698">
            <v>0</v>
          </cell>
          <cell r="M2698">
            <v>0</v>
          </cell>
          <cell r="N2698">
            <v>0</v>
          </cell>
        </row>
        <row r="2699">
          <cell r="G2699" t="str">
            <v>2001012311007</v>
          </cell>
          <cell r="H2699" t="str">
            <v>2001012311007</v>
          </cell>
          <cell r="I2699" t="str">
            <v>Voucher quà tặng 200.000 đồng</v>
          </cell>
          <cell r="J2699" t="str">
            <v>PCS</v>
          </cell>
          <cell r="K2699">
            <v>200000</v>
          </cell>
          <cell r="L2699">
            <v>14</v>
          </cell>
          <cell r="M2699">
            <v>0</v>
          </cell>
          <cell r="N2699">
            <v>14</v>
          </cell>
        </row>
        <row r="2700">
          <cell r="G2700" t="str">
            <v>2001012501004</v>
          </cell>
          <cell r="H2700" t="str">
            <v>2001012501004</v>
          </cell>
          <cell r="I2700" t="str">
            <v>Voucher kinh doanh 100.000 đồng</v>
          </cell>
          <cell r="J2700" t="str">
            <v>PCS</v>
          </cell>
          <cell r="K2700">
            <v>100000</v>
          </cell>
          <cell r="L2700">
            <v>50</v>
          </cell>
          <cell r="M2700">
            <v>0</v>
          </cell>
          <cell r="N2700">
            <v>50</v>
          </cell>
        </row>
        <row r="2701">
          <cell r="G2701" t="str">
            <v>4520251910005</v>
          </cell>
          <cell r="H2701" t="str">
            <v>4520251910005</v>
          </cell>
          <cell r="I2701" t="str">
            <v>SKK - Bộ hộp kèm túi mix xanh 2025</v>
          </cell>
          <cell r="J2701" t="str">
            <v>PCS</v>
          </cell>
          <cell r="K2701">
            <v>80000</v>
          </cell>
          <cell r="L2701">
            <v>15</v>
          </cell>
          <cell r="M2701">
            <v>0</v>
          </cell>
          <cell r="N2701">
            <v>15</v>
          </cell>
        </row>
        <row r="2702">
          <cell r="G2702" t="str">
            <v>1722012401017</v>
          </cell>
          <cell r="H2702" t="str">
            <v>1722012401017</v>
          </cell>
          <cell r="I2702" t="str">
            <v>SKK-Túi quà may mắn Hạnh Phúc</v>
          </cell>
          <cell r="J2702" t="str">
            <v>PCS</v>
          </cell>
          <cell r="K2702">
            <v>119000</v>
          </cell>
          <cell r="L2702">
            <v>0</v>
          </cell>
          <cell r="M2702">
            <v>0</v>
          </cell>
          <cell r="N2702">
            <v>0</v>
          </cell>
        </row>
        <row r="2703">
          <cell r="G2703" t="str">
            <v>2025369696969</v>
          </cell>
          <cell r="H2703" t="str">
            <v>2025369696969</v>
          </cell>
          <cell r="I2703" t="str">
            <v>SKK - Hộp quà tết Momiji</v>
          </cell>
          <cell r="J2703" t="str">
            <v>PCS</v>
          </cell>
          <cell r="K2703">
            <v>1299000</v>
          </cell>
          <cell r="L2703">
            <v>0</v>
          </cell>
          <cell r="M2703">
            <v>0</v>
          </cell>
          <cell r="N2703">
            <v>0</v>
          </cell>
        </row>
        <row r="2704">
          <cell r="G2704" t="str">
            <v>4520251910003</v>
          </cell>
          <cell r="H2704" t="str">
            <v>4520251910003</v>
          </cell>
          <cell r="I2704" t="str">
            <v>SKK - Set lì xì Momiji (5 chiếc)</v>
          </cell>
          <cell r="J2704" t="str">
            <v>PCS</v>
          </cell>
          <cell r="K2704">
            <v>12000</v>
          </cell>
          <cell r="L2704">
            <v>0</v>
          </cell>
          <cell r="M2704">
            <v>0</v>
          </cell>
          <cell r="N2704">
            <v>0</v>
          </cell>
        </row>
        <row r="2705">
          <cell r="G2705" t="str">
            <v>1717002309046</v>
          </cell>
          <cell r="H2705" t="str">
            <v>1717002309046</v>
          </cell>
          <cell r="I2705" t="str">
            <v>Túi quà tặng hàng Order size L</v>
          </cell>
          <cell r="J2705" t="str">
            <v>PCS</v>
          </cell>
          <cell r="K2705">
            <v>15000</v>
          </cell>
          <cell r="L2705">
            <v>0</v>
          </cell>
          <cell r="M2705">
            <v>0</v>
          </cell>
          <cell r="N2705">
            <v>0</v>
          </cell>
        </row>
        <row r="2706">
          <cell r="G2706" t="str">
            <v>1722012512010</v>
          </cell>
          <cell r="H2706" t="str">
            <v>1722012512010</v>
          </cell>
          <cell r="I2706" t="str">
            <v>SKK- Lì xì Thành Công</v>
          </cell>
          <cell r="J2706" t="str">
            <v>PCS</v>
          </cell>
          <cell r="K2706">
            <v>10000</v>
          </cell>
          <cell r="L2706">
            <v>6</v>
          </cell>
          <cell r="M2706">
            <v>0</v>
          </cell>
          <cell r="N2706">
            <v>6</v>
          </cell>
        </row>
        <row r="2707">
          <cell r="G2707" t="str">
            <v>1722012412105</v>
          </cell>
          <cell r="H2707" t="str">
            <v>1722012412105</v>
          </cell>
          <cell r="I2707" t="str">
            <v>SKK_Túi quà nhỏ mix set quà Tết 2025</v>
          </cell>
          <cell r="J2707" t="str">
            <v>PCS</v>
          </cell>
          <cell r="K2707">
            <v>20000</v>
          </cell>
          <cell r="L2707">
            <v>3</v>
          </cell>
          <cell r="M2707">
            <v>0</v>
          </cell>
          <cell r="N2707">
            <v>3</v>
          </cell>
        </row>
        <row r="2708">
          <cell r="G2708" t="str">
            <v>2026700010000</v>
          </cell>
          <cell r="H2708" t="str">
            <v>2026700010000</v>
          </cell>
          <cell r="I2708" t="str">
            <v>SKK-Set quà Luckybag 1145</v>
          </cell>
          <cell r="J2708" t="str">
            <v>PCS</v>
          </cell>
          <cell r="K2708">
            <v>106000</v>
          </cell>
          <cell r="L2708">
            <v>0</v>
          </cell>
          <cell r="M2708">
            <v>0</v>
          </cell>
          <cell r="N2708">
            <v>0</v>
          </cell>
        </row>
        <row r="2709">
          <cell r="G2709" t="str">
            <v>1722012512003</v>
          </cell>
          <cell r="H2709" t="str">
            <v>1722012512003</v>
          </cell>
          <cell r="I2709" t="str">
            <v>SKK- Lì xì Khai Vận</v>
          </cell>
          <cell r="J2709" t="str">
            <v>PCS</v>
          </cell>
          <cell r="K2709">
            <v>10000</v>
          </cell>
          <cell r="L2709">
            <v>0</v>
          </cell>
          <cell r="M2709">
            <v>0</v>
          </cell>
          <cell r="N2709">
            <v>0</v>
          </cell>
        </row>
        <row r="2710">
          <cell r="G2710" t="str">
            <v>4520251910006</v>
          </cell>
          <cell r="H2710" t="str">
            <v>4520251910006</v>
          </cell>
          <cell r="I2710" t="str">
            <v>SKK - Bộ hộp kèm túi mix đỏ 2025</v>
          </cell>
          <cell r="J2710" t="str">
            <v>PCS</v>
          </cell>
          <cell r="K2710">
            <v>80000</v>
          </cell>
          <cell r="L2710">
            <v>0</v>
          </cell>
          <cell r="M2710">
            <v>0</v>
          </cell>
          <cell r="N2710">
            <v>0</v>
          </cell>
        </row>
        <row r="2711">
          <cell r="G2711" t="str">
            <v>2025016666666</v>
          </cell>
          <cell r="H2711" t="str">
            <v>2025016666666</v>
          </cell>
          <cell r="I2711" t="str">
            <v>SKK - Hộp quà tết Hanabi</v>
          </cell>
          <cell r="J2711" t="str">
            <v>PCS</v>
          </cell>
          <cell r="K2711">
            <v>899000</v>
          </cell>
          <cell r="L2711">
            <v>0</v>
          </cell>
          <cell r="M2711">
            <v>0</v>
          </cell>
          <cell r="N2711">
            <v>0</v>
          </cell>
        </row>
        <row r="2712">
          <cell r="G2712" t="str">
            <v>2026021015000</v>
          </cell>
          <cell r="H2712" t="str">
            <v>2026021015000</v>
          </cell>
          <cell r="I2712" t="str">
            <v>SKK-Set quà Luckybag 1245</v>
          </cell>
          <cell r="J2712" t="str">
            <v>PCS</v>
          </cell>
          <cell r="K2712">
            <v>52000</v>
          </cell>
          <cell r="L2712">
            <v>0</v>
          </cell>
          <cell r="M2712">
            <v>0</v>
          </cell>
          <cell r="N2712">
            <v>0</v>
          </cell>
        </row>
        <row r="2713">
          <cell r="G2713" t="str">
            <v>2024003696969</v>
          </cell>
          <cell r="H2713" t="str">
            <v>2024003696969</v>
          </cell>
          <cell r="I2713" t="str">
            <v>SAKUKO- Set quà Tết Cát Long</v>
          </cell>
          <cell r="J2713" t="str">
            <v>PCS</v>
          </cell>
          <cell r="K2713">
            <v>1399000</v>
          </cell>
          <cell r="L2713">
            <v>0</v>
          </cell>
          <cell r="M2713">
            <v>0</v>
          </cell>
          <cell r="N2713">
            <v>0</v>
          </cell>
        </row>
        <row r="2714">
          <cell r="G2714" t="str">
            <v>4520251115003</v>
          </cell>
          <cell r="H2714" t="str">
            <v>4520251115003</v>
          </cell>
          <cell r="I2714" t="str">
            <v>SKK - Túi đựng quà Tết 2025</v>
          </cell>
          <cell r="J2714" t="str">
            <v>PCS</v>
          </cell>
          <cell r="K2714">
            <v>20000</v>
          </cell>
          <cell r="L2714">
            <v>8</v>
          </cell>
          <cell r="M2714">
            <v>0</v>
          </cell>
          <cell r="N2714">
            <v>8</v>
          </cell>
        </row>
        <row r="2715">
          <cell r="G2715" t="str">
            <v>1722012401000</v>
          </cell>
          <cell r="H2715" t="str">
            <v>1722012401000</v>
          </cell>
          <cell r="I2715" t="str">
            <v>SKK-Túi quà may mắn Phú Quý</v>
          </cell>
          <cell r="J2715" t="str">
            <v>PCS</v>
          </cell>
          <cell r="K2715">
            <v>119000</v>
          </cell>
          <cell r="L2715">
            <v>0</v>
          </cell>
          <cell r="M2715">
            <v>0</v>
          </cell>
          <cell r="N2715">
            <v>0</v>
          </cell>
        </row>
        <row r="2716">
          <cell r="G2716" t="str">
            <v>1722012412099</v>
          </cell>
          <cell r="H2716" t="str">
            <v>1722012412099</v>
          </cell>
          <cell r="I2716" t="str">
            <v>SKK_Túi quà to mix set quà Tết 2025</v>
          </cell>
          <cell r="J2716" t="str">
            <v>PCS</v>
          </cell>
          <cell r="K2716">
            <v>25000</v>
          </cell>
          <cell r="L2716">
            <v>0</v>
          </cell>
          <cell r="M2716">
            <v>0</v>
          </cell>
          <cell r="N2716">
            <v>0</v>
          </cell>
        </row>
        <row r="2717">
          <cell r="G2717" t="str">
            <v>1722012401031</v>
          </cell>
          <cell r="H2717" t="str">
            <v>1722012401031</v>
          </cell>
          <cell r="I2717" t="str">
            <v>SKK-Túi quà may mắn Phát Tài</v>
          </cell>
          <cell r="J2717" t="str">
            <v>PCS</v>
          </cell>
          <cell r="K2717">
            <v>219000</v>
          </cell>
          <cell r="L2717">
            <v>0</v>
          </cell>
          <cell r="M2717">
            <v>0</v>
          </cell>
          <cell r="N2717">
            <v>0</v>
          </cell>
        </row>
        <row r="2718">
          <cell r="G2718" t="str">
            <v>4520251115002</v>
          </cell>
          <cell r="H2718" t="str">
            <v>4520251115002</v>
          </cell>
          <cell r="I2718" t="str">
            <v>SKK - Hộp đựng quà Tết 2025</v>
          </cell>
          <cell r="J2718" t="str">
            <v>PCS</v>
          </cell>
          <cell r="K2718">
            <v>100000</v>
          </cell>
          <cell r="L2718">
            <v>10</v>
          </cell>
          <cell r="M2718">
            <v>0</v>
          </cell>
          <cell r="N2718">
            <v>10</v>
          </cell>
        </row>
        <row r="2719">
          <cell r="G2719" t="str">
            <v>1722012512058</v>
          </cell>
          <cell r="H2719" t="str">
            <v>1722012512058</v>
          </cell>
          <cell r="I2719" t="str">
            <v>SKK- Túi quà Tết Chiêu Tài (Đỏ L)</v>
          </cell>
          <cell r="J2719" t="str">
            <v>PCS</v>
          </cell>
          <cell r="K2719">
            <v>20000</v>
          </cell>
          <cell r="L2719">
            <v>16</v>
          </cell>
          <cell r="M2719">
            <v>-1</v>
          </cell>
          <cell r="N2719">
            <v>15</v>
          </cell>
        </row>
        <row r="2720">
          <cell r="G2720" t="str">
            <v>1717002309053</v>
          </cell>
          <cell r="H2720" t="str">
            <v>1717002309053</v>
          </cell>
          <cell r="I2720" t="str">
            <v>Túi quà tặng hàng Order size S</v>
          </cell>
          <cell r="J2720" t="str">
            <v>PCS</v>
          </cell>
          <cell r="K2720">
            <v>12000</v>
          </cell>
          <cell r="L2720">
            <v>0</v>
          </cell>
          <cell r="M2720">
            <v>0</v>
          </cell>
          <cell r="N2720">
            <v>0</v>
          </cell>
        </row>
        <row r="2721">
          <cell r="G2721" t="str">
            <v>2026250007000</v>
          </cell>
          <cell r="H2721" t="str">
            <v>2026250007000</v>
          </cell>
          <cell r="I2721" t="str">
            <v>SKK-Set quà Luckybag 440</v>
          </cell>
          <cell r="J2721" t="str">
            <v>PCS</v>
          </cell>
          <cell r="K2721">
            <v>253000</v>
          </cell>
          <cell r="L2721">
            <v>0</v>
          </cell>
          <cell r="M2721">
            <v>0</v>
          </cell>
          <cell r="N2721">
            <v>0</v>
          </cell>
        </row>
        <row r="2722">
          <cell r="G2722" t="str">
            <v>1722012412013</v>
          </cell>
          <cell r="H2722" t="str">
            <v>1722012412013</v>
          </cell>
          <cell r="I2722" t="str">
            <v>SKK_Hộp quà nhựa 2025</v>
          </cell>
          <cell r="J2722" t="str">
            <v>PCS</v>
          </cell>
          <cell r="K2722">
            <v>30000</v>
          </cell>
          <cell r="L2722">
            <v>69</v>
          </cell>
          <cell r="M2722">
            <v>0</v>
          </cell>
          <cell r="N2722">
            <v>69</v>
          </cell>
        </row>
        <row r="2723">
          <cell r="G2723" t="str">
            <v>4920236868686</v>
          </cell>
          <cell r="H2723" t="str">
            <v>4920236868686</v>
          </cell>
          <cell r="I2723" t="str">
            <v>SAKUKO- Hộp Quà Tết Đoàn Viên</v>
          </cell>
          <cell r="J2723" t="str">
            <v>PCS</v>
          </cell>
          <cell r="K2723">
            <v>80000</v>
          </cell>
          <cell r="L2723">
            <v>6</v>
          </cell>
          <cell r="M2723">
            <v>0</v>
          </cell>
          <cell r="N2723">
            <v>6</v>
          </cell>
        </row>
        <row r="2724">
          <cell r="G2724" t="str">
            <v>2025268686868</v>
          </cell>
          <cell r="H2724" t="str">
            <v>2025268686868</v>
          </cell>
          <cell r="I2724" t="str">
            <v>SKK - Hộp quà tết Ajisai</v>
          </cell>
          <cell r="J2724" t="str">
            <v>PCS</v>
          </cell>
          <cell r="K2724">
            <v>1399000</v>
          </cell>
          <cell r="L2724">
            <v>0</v>
          </cell>
          <cell r="M2724">
            <v>0</v>
          </cell>
          <cell r="N2724">
            <v>0</v>
          </cell>
        </row>
        <row r="2725">
          <cell r="G2725" t="str">
            <v>1722012401055</v>
          </cell>
          <cell r="H2725" t="str">
            <v>1722012401055</v>
          </cell>
          <cell r="I2725" t="str">
            <v>Bộ dụng cụ trang trí lẵng quà Tết</v>
          </cell>
          <cell r="J2725" t="str">
            <v>PCS</v>
          </cell>
          <cell r="K2725">
            <v>150000</v>
          </cell>
          <cell r="L2725">
            <v>8</v>
          </cell>
          <cell r="M2725">
            <v>0</v>
          </cell>
          <cell r="N2725">
            <v>8</v>
          </cell>
        </row>
        <row r="2726">
          <cell r="G2726" t="str">
            <v>4520251910002</v>
          </cell>
          <cell r="H2726" t="str">
            <v>4520251910002</v>
          </cell>
          <cell r="I2726" t="str">
            <v>SKK - Set lì xì Ajisai (5 chiếc)</v>
          </cell>
          <cell r="J2726" t="str">
            <v>PCS</v>
          </cell>
          <cell r="K2726">
            <v>12000</v>
          </cell>
          <cell r="L2726">
            <v>0</v>
          </cell>
          <cell r="M2726">
            <v>0</v>
          </cell>
          <cell r="N2726">
            <v>0</v>
          </cell>
        </row>
        <row r="2727">
          <cell r="G2727" t="str">
            <v>2024001666666</v>
          </cell>
          <cell r="H2727" t="str">
            <v>2024001666666</v>
          </cell>
          <cell r="I2727" t="str">
            <v>SAKUKO- Set quà Tết Phước Long</v>
          </cell>
          <cell r="J2727" t="str">
            <v>PCS</v>
          </cell>
          <cell r="K2727">
            <v>799000</v>
          </cell>
          <cell r="L2727">
            <v>0</v>
          </cell>
          <cell r="M2727">
            <v>0</v>
          </cell>
          <cell r="N2727">
            <v>0</v>
          </cell>
        </row>
        <row r="2728">
          <cell r="G2728" t="str">
            <v>1722012401024</v>
          </cell>
          <cell r="H2728" t="str">
            <v>1722012401024</v>
          </cell>
          <cell r="I2728" t="str">
            <v>SKK-Túi quà may mắn Bình An</v>
          </cell>
          <cell r="J2728" t="str">
            <v>PCS</v>
          </cell>
          <cell r="K2728">
            <v>119000</v>
          </cell>
          <cell r="L2728">
            <v>0</v>
          </cell>
          <cell r="M2728">
            <v>0</v>
          </cell>
          <cell r="N2728">
            <v>0</v>
          </cell>
        </row>
        <row r="2729">
          <cell r="G2729" t="str">
            <v>4520251910001</v>
          </cell>
          <cell r="H2729" t="str">
            <v>4520251910001</v>
          </cell>
          <cell r="I2729" t="str">
            <v>SKK - Set lì xì Hanabi (5 chiếc)</v>
          </cell>
          <cell r="J2729" t="str">
            <v>PCS</v>
          </cell>
          <cell r="K2729">
            <v>12000</v>
          </cell>
          <cell r="L2729">
            <v>0</v>
          </cell>
          <cell r="M2729">
            <v>0</v>
          </cell>
          <cell r="N2729">
            <v>0</v>
          </cell>
        </row>
        <row r="2730">
          <cell r="G2730" t="str">
            <v>1722012512065</v>
          </cell>
          <cell r="H2730" t="str">
            <v>1722012512065</v>
          </cell>
          <cell r="I2730" t="str">
            <v>SKK- Hộp quà 2 cánh cao cấp</v>
          </cell>
          <cell r="J2730" t="str">
            <v>PCS</v>
          </cell>
          <cell r="K2730">
            <v>220000</v>
          </cell>
          <cell r="L2730">
            <v>2</v>
          </cell>
          <cell r="M2730">
            <v>0</v>
          </cell>
          <cell r="N2730">
            <v>2</v>
          </cell>
        </row>
        <row r="2731">
          <cell r="G2731" t="str">
            <v>2026010215000</v>
          </cell>
          <cell r="H2731" t="str">
            <v>2026010215000</v>
          </cell>
          <cell r="I2731" t="str">
            <v>SKK-Set quà Luckybag 1375</v>
          </cell>
          <cell r="J2731" t="str">
            <v>PCS</v>
          </cell>
          <cell r="K2731">
            <v>52000</v>
          </cell>
          <cell r="L2731">
            <v>0</v>
          </cell>
          <cell r="M2731">
            <v>0</v>
          </cell>
          <cell r="N2731">
            <v>0</v>
          </cell>
        </row>
        <row r="2732">
          <cell r="G2732" t="str">
            <v>2024002686868</v>
          </cell>
          <cell r="H2732" t="str">
            <v>2024002686868</v>
          </cell>
          <cell r="I2732" t="str">
            <v>SAKUKO- Set quà Tết Hưng Long</v>
          </cell>
          <cell r="J2732" t="str">
            <v>PCS</v>
          </cell>
          <cell r="K2732">
            <v>1199000</v>
          </cell>
          <cell r="L2732">
            <v>0</v>
          </cell>
          <cell r="M2732">
            <v>0</v>
          </cell>
          <cell r="N2732">
            <v>0</v>
          </cell>
        </row>
        <row r="2733">
          <cell r="G2733" t="str">
            <v>1718002210004</v>
          </cell>
          <cell r="H2733" t="str">
            <v>1718002210004</v>
          </cell>
          <cell r="I2733" t="str">
            <v>SAKUKO- Hộp quà NMN 20x20x8cm cho hàng Order</v>
          </cell>
          <cell r="J2733" t="str">
            <v>PCS</v>
          </cell>
          <cell r="K2733">
            <v>150000</v>
          </cell>
          <cell r="L2733">
            <v>0</v>
          </cell>
          <cell r="M2733">
            <v>0</v>
          </cell>
          <cell r="N2733">
            <v>0</v>
          </cell>
        </row>
        <row r="2734">
          <cell r="G2734" t="str">
            <v>1722012512034</v>
          </cell>
          <cell r="H2734" t="str">
            <v>1722012512034</v>
          </cell>
          <cell r="I2734" t="str">
            <v>SKK- Lì xì Trường Cát</v>
          </cell>
          <cell r="J2734" t="str">
            <v>PCS</v>
          </cell>
          <cell r="K2734">
            <v>10000</v>
          </cell>
          <cell r="L2734">
            <v>0</v>
          </cell>
          <cell r="M2734">
            <v>0</v>
          </cell>
          <cell r="N2734">
            <v>0</v>
          </cell>
        </row>
        <row r="2735">
          <cell r="G2735" t="str">
            <v>2024004888888</v>
          </cell>
          <cell r="H2735" t="str">
            <v>2024004888888</v>
          </cell>
          <cell r="I2735" t="str">
            <v>SAKUKO- Set quà Tết Vượng Long</v>
          </cell>
          <cell r="J2735" t="str">
            <v>PCS</v>
          </cell>
          <cell r="K2735">
            <v>1559000</v>
          </cell>
          <cell r="L2735">
            <v>0</v>
          </cell>
          <cell r="M2735">
            <v>0</v>
          </cell>
          <cell r="N2735">
            <v>0</v>
          </cell>
        </row>
        <row r="2736">
          <cell r="G2736" t="str">
            <v>2026230005000</v>
          </cell>
          <cell r="H2736" t="str">
            <v>2026230005000</v>
          </cell>
          <cell r="I2736" t="str">
            <v>SKK-Set quà Luckybag 415</v>
          </cell>
          <cell r="J2736" t="str">
            <v>PCS</v>
          </cell>
          <cell r="K2736">
            <v>42000</v>
          </cell>
          <cell r="L2736">
            <v>0</v>
          </cell>
          <cell r="M2736">
            <v>0</v>
          </cell>
          <cell r="N2736">
            <v>0</v>
          </cell>
        </row>
        <row r="2737">
          <cell r="G2737" t="str">
            <v>1722012512027</v>
          </cell>
          <cell r="H2737" t="str">
            <v>1722012512027</v>
          </cell>
          <cell r="I2737" t="str">
            <v>SKK- Lì xì Vinh Hoa</v>
          </cell>
          <cell r="J2737" t="str">
            <v>PCS</v>
          </cell>
          <cell r="K2737">
            <v>10000</v>
          </cell>
          <cell r="L2737">
            <v>10</v>
          </cell>
          <cell r="M2737">
            <v>0</v>
          </cell>
          <cell r="N2737">
            <v>10</v>
          </cell>
        </row>
        <row r="2738">
          <cell r="G2738" t="str">
            <v>1722012401048</v>
          </cell>
          <cell r="H2738" t="str">
            <v>1722012401048</v>
          </cell>
          <cell r="I2738" t="str">
            <v>SKK-Túi quà may mắn Tài Lộc</v>
          </cell>
          <cell r="J2738" t="str">
            <v>PCS</v>
          </cell>
          <cell r="K2738">
            <v>219000</v>
          </cell>
          <cell r="L2738">
            <v>0</v>
          </cell>
          <cell r="M2738">
            <v>0</v>
          </cell>
          <cell r="N2738">
            <v>0</v>
          </cell>
        </row>
        <row r="2739">
          <cell r="G2739" t="str">
            <v>2025488888888</v>
          </cell>
          <cell r="H2739" t="str">
            <v>2025488888888</v>
          </cell>
          <cell r="I2739" t="str">
            <v>SKK - Hộp quà tết Sakura</v>
          </cell>
          <cell r="J2739" t="str">
            <v>PCS</v>
          </cell>
          <cell r="K2739">
            <v>1599000</v>
          </cell>
          <cell r="L2739">
            <v>0</v>
          </cell>
          <cell r="M2739">
            <v>0</v>
          </cell>
          <cell r="N2739">
            <v>0</v>
          </cell>
        </row>
        <row r="2740">
          <cell r="G2740" t="str">
            <v>1722012412006</v>
          </cell>
          <cell r="H2740" t="str">
            <v>1722012412006</v>
          </cell>
          <cell r="I2740" t="str">
            <v>SKK_Hộp quà mica 2025</v>
          </cell>
          <cell r="J2740" t="str">
            <v>PCS</v>
          </cell>
          <cell r="K2740">
            <v>300000</v>
          </cell>
          <cell r="L2740">
            <v>2</v>
          </cell>
          <cell r="M2740">
            <v>0</v>
          </cell>
          <cell r="N2740">
            <v>2</v>
          </cell>
        </row>
        <row r="2741">
          <cell r="G2741" t="str">
            <v>1722012512041</v>
          </cell>
          <cell r="H2741" t="str">
            <v>1722012512041</v>
          </cell>
          <cell r="I2741" t="str">
            <v>SKK- Túi quà Tết Chiêu Phúc (Xanh M)</v>
          </cell>
          <cell r="J2741" t="str">
            <v>PCS</v>
          </cell>
          <cell r="K2741">
            <v>17000</v>
          </cell>
          <cell r="L2741">
            <v>0</v>
          </cell>
          <cell r="M2741">
            <v>0</v>
          </cell>
          <cell r="N2741">
            <v>0</v>
          </cell>
        </row>
        <row r="2742">
          <cell r="G2742" t="str">
            <v>DGMD10020N</v>
          </cell>
          <cell r="H2742" t="str">
            <v>DGMD10020N</v>
          </cell>
          <cell r="I2742" t="str">
            <v>Đồng giá 20K</v>
          </cell>
          <cell r="J2742" t="str">
            <v>PCS</v>
          </cell>
          <cell r="K2742">
            <v>20000</v>
          </cell>
          <cell r="L2742">
            <v>29</v>
          </cell>
          <cell r="M2742">
            <v>0</v>
          </cell>
          <cell r="N2742">
            <v>29</v>
          </cell>
        </row>
        <row r="2743">
          <cell r="G2743" t="str">
            <v>DGMD10229N</v>
          </cell>
          <cell r="H2743" t="str">
            <v>DGMD10229N</v>
          </cell>
          <cell r="I2743" t="str">
            <v>Đồng giá 229k</v>
          </cell>
          <cell r="J2743" t="str">
            <v>PCS</v>
          </cell>
          <cell r="K2743">
            <v>229000</v>
          </cell>
          <cell r="L2743">
            <v>0</v>
          </cell>
          <cell r="M2743">
            <v>0</v>
          </cell>
          <cell r="N2743">
            <v>0</v>
          </cell>
        </row>
        <row r="2744">
          <cell r="G2744" t="str">
            <v>DGMD10149N</v>
          </cell>
          <cell r="H2744" t="str">
            <v>DGMD10149N</v>
          </cell>
          <cell r="I2744" t="str">
            <v>Đồng giá 149k</v>
          </cell>
          <cell r="J2744" t="str">
            <v>PCS</v>
          </cell>
          <cell r="K2744">
            <v>149000</v>
          </cell>
          <cell r="L2744">
            <v>1</v>
          </cell>
          <cell r="M2744">
            <v>0</v>
          </cell>
          <cell r="N2744">
            <v>1</v>
          </cell>
        </row>
        <row r="2745">
          <cell r="G2745" t="str">
            <v>DGMD10090N</v>
          </cell>
          <cell r="H2745" t="str">
            <v>DGMD10090N</v>
          </cell>
          <cell r="I2745" t="str">
            <v>Đồng giá 90K</v>
          </cell>
          <cell r="J2745" t="str">
            <v>PCS</v>
          </cell>
          <cell r="K2745">
            <v>90000</v>
          </cell>
          <cell r="L2745">
            <v>21</v>
          </cell>
          <cell r="M2745">
            <v>0</v>
          </cell>
          <cell r="N2745">
            <v>21</v>
          </cell>
        </row>
        <row r="2746">
          <cell r="G2746" t="str">
            <v>DGMD10040</v>
          </cell>
          <cell r="H2746" t="str">
            <v>DGMD10040</v>
          </cell>
          <cell r="I2746" t="str">
            <v>Đồng giá 40K</v>
          </cell>
          <cell r="J2746" t="str">
            <v>PCS</v>
          </cell>
          <cell r="K2746">
            <v>40000</v>
          </cell>
          <cell r="L2746">
            <v>166</v>
          </cell>
          <cell r="M2746">
            <v>-5</v>
          </cell>
          <cell r="N2746">
            <v>161</v>
          </cell>
        </row>
        <row r="2747">
          <cell r="G2747" t="str">
            <v>DGMD10109</v>
          </cell>
          <cell r="H2747" t="str">
            <v>DGMD10109</v>
          </cell>
          <cell r="I2747" t="str">
            <v>Đồng giá 109K</v>
          </cell>
          <cell r="J2747" t="str">
            <v>PCS</v>
          </cell>
          <cell r="K2747">
            <v>109000</v>
          </cell>
          <cell r="L2747">
            <v>2</v>
          </cell>
          <cell r="M2747">
            <v>0</v>
          </cell>
          <cell r="N2747">
            <v>2</v>
          </cell>
        </row>
        <row r="2748">
          <cell r="G2748" t="str">
            <v>DGMD10229</v>
          </cell>
          <cell r="H2748" t="str">
            <v>DGMD10229</v>
          </cell>
          <cell r="I2748" t="str">
            <v>Đồng giá 229k</v>
          </cell>
          <cell r="J2748" t="str">
            <v>PCS</v>
          </cell>
          <cell r="K2748">
            <v>229000</v>
          </cell>
          <cell r="L2748">
            <v>0</v>
          </cell>
          <cell r="M2748">
            <v>0</v>
          </cell>
          <cell r="N2748">
            <v>0</v>
          </cell>
        </row>
        <row r="2749">
          <cell r="G2749" t="str">
            <v>DGMD10125N</v>
          </cell>
          <cell r="H2749" t="str">
            <v>DGMD10125N</v>
          </cell>
          <cell r="I2749" t="str">
            <v>Đồng giá 125K</v>
          </cell>
          <cell r="J2749" t="str">
            <v>PCS</v>
          </cell>
          <cell r="K2749">
            <v>125000</v>
          </cell>
          <cell r="L2749">
            <v>1</v>
          </cell>
          <cell r="M2749">
            <v>0</v>
          </cell>
          <cell r="N2749">
            <v>1</v>
          </cell>
        </row>
        <row r="2750">
          <cell r="G2750" t="str">
            <v>DGMD10759</v>
          </cell>
          <cell r="H2750" t="str">
            <v>DGMD10759</v>
          </cell>
          <cell r="I2750" t="str">
            <v>Đồng giá 759K</v>
          </cell>
          <cell r="J2750" t="str">
            <v>PCS</v>
          </cell>
          <cell r="K2750">
            <v>759000</v>
          </cell>
          <cell r="L2750">
            <v>0</v>
          </cell>
          <cell r="M2750">
            <v>0</v>
          </cell>
          <cell r="N2750">
            <v>0</v>
          </cell>
        </row>
        <row r="2751">
          <cell r="G2751" t="str">
            <v>DGMD10025N</v>
          </cell>
          <cell r="H2751" t="str">
            <v>DGMD10025N</v>
          </cell>
          <cell r="I2751" t="str">
            <v>Đồng giá 25K</v>
          </cell>
          <cell r="J2751" t="str">
            <v>PCS</v>
          </cell>
          <cell r="K2751">
            <v>25000</v>
          </cell>
          <cell r="L2751">
            <v>38</v>
          </cell>
          <cell r="M2751">
            <v>0</v>
          </cell>
          <cell r="N2751">
            <v>38</v>
          </cell>
        </row>
        <row r="2752">
          <cell r="G2752" t="str">
            <v>DGMD10025</v>
          </cell>
          <cell r="H2752" t="str">
            <v>DGMD10025</v>
          </cell>
          <cell r="I2752" t="str">
            <v>Đồng giá 25K</v>
          </cell>
          <cell r="J2752" t="str">
            <v>PCS</v>
          </cell>
          <cell r="K2752">
            <v>25000</v>
          </cell>
          <cell r="L2752">
            <v>232</v>
          </cell>
          <cell r="M2752">
            <v>-6</v>
          </cell>
          <cell r="N2752">
            <v>226</v>
          </cell>
        </row>
        <row r="2753">
          <cell r="G2753" t="str">
            <v>DGMD10299N</v>
          </cell>
          <cell r="H2753" t="str">
            <v>DGMD10299N</v>
          </cell>
          <cell r="I2753" t="str">
            <v>Đồng giá 299k</v>
          </cell>
          <cell r="J2753" t="str">
            <v>PCS</v>
          </cell>
          <cell r="K2753">
            <v>299000</v>
          </cell>
          <cell r="L2753">
            <v>0</v>
          </cell>
          <cell r="M2753">
            <v>0</v>
          </cell>
          <cell r="N2753">
            <v>0</v>
          </cell>
        </row>
        <row r="2754">
          <cell r="G2754" t="str">
            <v>1723002504060</v>
          </cell>
          <cell r="H2754" t="str">
            <v>1723002504060</v>
          </cell>
          <cell r="I2754" t="str">
            <v>SKK - Gối cổ Rohto (hàng tặng)</v>
          </cell>
          <cell r="J2754" t="str">
            <v>PCS</v>
          </cell>
          <cell r="L2754">
            <v>2</v>
          </cell>
          <cell r="M2754">
            <v>0</v>
          </cell>
          <cell r="N2754">
            <v>2</v>
          </cell>
        </row>
        <row r="2755">
          <cell r="G2755" t="str">
            <v>DGMD10080N</v>
          </cell>
          <cell r="H2755" t="str">
            <v>DGMD10080N</v>
          </cell>
          <cell r="I2755" t="str">
            <v>Đồng giá 80K</v>
          </cell>
          <cell r="J2755" t="str">
            <v>PCS</v>
          </cell>
          <cell r="K2755">
            <v>80000</v>
          </cell>
          <cell r="L2755">
            <v>21</v>
          </cell>
          <cell r="M2755">
            <v>0</v>
          </cell>
          <cell r="N2755">
            <v>21</v>
          </cell>
        </row>
        <row r="2756">
          <cell r="G2756" t="str">
            <v>DGMD10189N</v>
          </cell>
          <cell r="H2756" t="str">
            <v>DGMD10189N</v>
          </cell>
          <cell r="I2756" t="str">
            <v>Đồng giá 189K</v>
          </cell>
          <cell r="J2756" t="str">
            <v>PCS</v>
          </cell>
          <cell r="K2756">
            <v>189000</v>
          </cell>
          <cell r="L2756">
            <v>0</v>
          </cell>
          <cell r="M2756">
            <v>0</v>
          </cell>
          <cell r="N2756">
            <v>0</v>
          </cell>
        </row>
        <row r="2757">
          <cell r="G2757" t="str">
            <v>DGMD10090</v>
          </cell>
          <cell r="H2757" t="str">
            <v>DGMD10090</v>
          </cell>
          <cell r="I2757" t="str">
            <v>Đồng giá 90K</v>
          </cell>
          <cell r="J2757" t="str">
            <v>PCS</v>
          </cell>
          <cell r="K2757">
            <v>90000</v>
          </cell>
          <cell r="L2757">
            <v>4</v>
          </cell>
          <cell r="M2757">
            <v>0</v>
          </cell>
          <cell r="N2757">
            <v>4</v>
          </cell>
        </row>
        <row r="2758">
          <cell r="G2758" t="str">
            <v>DGMD10060N</v>
          </cell>
          <cell r="H2758" t="str">
            <v>DGMD10060N</v>
          </cell>
          <cell r="I2758" t="str">
            <v>Đồng giá 60K</v>
          </cell>
          <cell r="J2758" t="str">
            <v>PCS</v>
          </cell>
          <cell r="K2758">
            <v>60000</v>
          </cell>
          <cell r="L2758">
            <v>2</v>
          </cell>
          <cell r="M2758">
            <v>-3</v>
          </cell>
          <cell r="N2758">
            <v>-1</v>
          </cell>
        </row>
        <row r="2759">
          <cell r="G2759" t="str">
            <v>DGMD10189</v>
          </cell>
          <cell r="H2759" t="str">
            <v>DGMD10189</v>
          </cell>
          <cell r="I2759" t="str">
            <v>Đồng giá 189K</v>
          </cell>
          <cell r="J2759" t="str">
            <v>PCS</v>
          </cell>
          <cell r="K2759">
            <v>189000</v>
          </cell>
          <cell r="L2759">
            <v>4.0049999999999999</v>
          </cell>
          <cell r="M2759">
            <v>0</v>
          </cell>
          <cell r="N2759">
            <v>4.0049999999999999</v>
          </cell>
        </row>
        <row r="2760">
          <cell r="G2760" t="str">
            <v>DGMD10459N</v>
          </cell>
          <cell r="H2760" t="str">
            <v>DGMD10459N</v>
          </cell>
          <cell r="I2760" t="str">
            <v>Đồng giá 459K</v>
          </cell>
          <cell r="J2760" t="str">
            <v>PCS</v>
          </cell>
          <cell r="K2760">
            <v>459000</v>
          </cell>
          <cell r="L2760">
            <v>0</v>
          </cell>
          <cell r="M2760">
            <v>0</v>
          </cell>
          <cell r="N2760">
            <v>0</v>
          </cell>
        </row>
        <row r="2761">
          <cell r="G2761" t="str">
            <v>DGMD11359N</v>
          </cell>
          <cell r="H2761" t="str">
            <v>DGMD11359N</v>
          </cell>
          <cell r="I2761" t="str">
            <v>Đồng giá 1359K</v>
          </cell>
          <cell r="J2761" t="str">
            <v>PCS</v>
          </cell>
          <cell r="K2761">
            <v>1359000</v>
          </cell>
          <cell r="L2761">
            <v>0</v>
          </cell>
          <cell r="M2761">
            <v>0</v>
          </cell>
          <cell r="N2761">
            <v>0</v>
          </cell>
        </row>
        <row r="2762">
          <cell r="G2762" t="str">
            <v>DGMD10259</v>
          </cell>
          <cell r="H2762" t="str">
            <v>DGMD10259</v>
          </cell>
          <cell r="I2762" t="str">
            <v>Đồng giá 259K</v>
          </cell>
          <cell r="J2762" t="str">
            <v>PCS</v>
          </cell>
          <cell r="K2762">
            <v>259000</v>
          </cell>
          <cell r="L2762">
            <v>1</v>
          </cell>
          <cell r="M2762">
            <v>0</v>
          </cell>
          <cell r="N2762">
            <v>1</v>
          </cell>
        </row>
        <row r="2763">
          <cell r="G2763" t="str">
            <v>DGMD10259N</v>
          </cell>
          <cell r="H2763" t="str">
            <v>DGMD10259N</v>
          </cell>
          <cell r="I2763" t="str">
            <v>Đồng giá 259K</v>
          </cell>
          <cell r="J2763" t="str">
            <v>PCS</v>
          </cell>
          <cell r="K2763">
            <v>259000</v>
          </cell>
          <cell r="L2763">
            <v>0</v>
          </cell>
          <cell r="M2763">
            <v>0</v>
          </cell>
          <cell r="N2763">
            <v>0</v>
          </cell>
        </row>
        <row r="2764">
          <cell r="G2764" t="str">
            <v>DGMD10080</v>
          </cell>
          <cell r="H2764" t="str">
            <v>DGMD10080</v>
          </cell>
          <cell r="I2764" t="str">
            <v>Đồng giá 80K</v>
          </cell>
          <cell r="J2764" t="str">
            <v>PCS</v>
          </cell>
          <cell r="K2764">
            <v>80000</v>
          </cell>
          <cell r="L2764">
            <v>3</v>
          </cell>
          <cell r="M2764">
            <v>0</v>
          </cell>
          <cell r="N2764">
            <v>3</v>
          </cell>
        </row>
        <row r="2765">
          <cell r="G2765" t="str">
            <v>DGMD10399N</v>
          </cell>
          <cell r="H2765" t="str">
            <v>DGMD10399N</v>
          </cell>
          <cell r="I2765" t="str">
            <v>Đồng giá 399k</v>
          </cell>
          <cell r="J2765" t="str">
            <v>PCS</v>
          </cell>
          <cell r="K2765">
            <v>399000</v>
          </cell>
          <cell r="L2765">
            <v>0</v>
          </cell>
          <cell r="M2765">
            <v>0</v>
          </cell>
          <cell r="N2765">
            <v>0</v>
          </cell>
        </row>
        <row r="2766">
          <cell r="G2766" t="str">
            <v>DGMD10050</v>
          </cell>
          <cell r="H2766" t="str">
            <v>DGMD10050</v>
          </cell>
          <cell r="I2766" t="str">
            <v>Đồng giá 50K</v>
          </cell>
          <cell r="J2766" t="str">
            <v>PCS</v>
          </cell>
          <cell r="K2766">
            <v>50000</v>
          </cell>
          <cell r="L2766">
            <v>45</v>
          </cell>
          <cell r="M2766">
            <v>-2</v>
          </cell>
          <cell r="N2766">
            <v>43</v>
          </cell>
        </row>
        <row r="2767">
          <cell r="G2767" t="str">
            <v>DGMD10030N</v>
          </cell>
          <cell r="H2767" t="str">
            <v>DGMD10030N</v>
          </cell>
          <cell r="I2767" t="str">
            <v>Đồng giá 30K</v>
          </cell>
          <cell r="J2767" t="str">
            <v>PCS</v>
          </cell>
          <cell r="K2767">
            <v>30000</v>
          </cell>
          <cell r="L2767">
            <v>10</v>
          </cell>
          <cell r="M2767">
            <v>-2</v>
          </cell>
          <cell r="N2767">
            <v>8</v>
          </cell>
        </row>
        <row r="2768">
          <cell r="G2768" t="str">
            <v>DGMD10085N</v>
          </cell>
          <cell r="H2768" t="str">
            <v>DGMD10085N</v>
          </cell>
          <cell r="I2768" t="str">
            <v>Đồng giá 85K</v>
          </cell>
          <cell r="J2768" t="str">
            <v>PCS</v>
          </cell>
          <cell r="K2768">
            <v>85000</v>
          </cell>
          <cell r="L2768">
            <v>10</v>
          </cell>
          <cell r="M2768">
            <v>0</v>
          </cell>
          <cell r="N2768">
            <v>10</v>
          </cell>
        </row>
        <row r="2769">
          <cell r="G2769" t="str">
            <v>DGMD10015N</v>
          </cell>
          <cell r="H2769" t="str">
            <v>DGMD10015N</v>
          </cell>
          <cell r="I2769" t="str">
            <v>Đồng giá 15K</v>
          </cell>
          <cell r="J2769" t="str">
            <v>PCS</v>
          </cell>
          <cell r="K2769">
            <v>15000</v>
          </cell>
          <cell r="L2769">
            <v>1</v>
          </cell>
          <cell r="M2769">
            <v>-1</v>
          </cell>
          <cell r="N2769">
            <v>0</v>
          </cell>
        </row>
        <row r="2770">
          <cell r="G2770" t="str">
            <v>DGMD10099</v>
          </cell>
          <cell r="H2770" t="str">
            <v>DGMD10099</v>
          </cell>
          <cell r="I2770" t="str">
            <v>Đồng giá 99K</v>
          </cell>
          <cell r="J2770" t="str">
            <v>PCS</v>
          </cell>
          <cell r="K2770">
            <v>99000</v>
          </cell>
          <cell r="L2770">
            <v>1</v>
          </cell>
          <cell r="M2770">
            <v>0</v>
          </cell>
          <cell r="N2770">
            <v>1</v>
          </cell>
        </row>
        <row r="2771">
          <cell r="G2771" t="str">
            <v>DGMD11359</v>
          </cell>
          <cell r="H2771" t="str">
            <v>DGMD11359</v>
          </cell>
          <cell r="I2771" t="str">
            <v>Đồng giá 1359K</v>
          </cell>
          <cell r="J2771" t="str">
            <v>PCS</v>
          </cell>
          <cell r="K2771">
            <v>1359000</v>
          </cell>
          <cell r="L2771">
            <v>0</v>
          </cell>
          <cell r="M2771">
            <v>0</v>
          </cell>
          <cell r="N2771">
            <v>0</v>
          </cell>
        </row>
        <row r="2772">
          <cell r="G2772" t="str">
            <v>DGMD10299</v>
          </cell>
          <cell r="H2772" t="str">
            <v>DGMD10299</v>
          </cell>
          <cell r="I2772" t="str">
            <v>Đồng giá 299k</v>
          </cell>
          <cell r="J2772" t="str">
            <v>PCS</v>
          </cell>
          <cell r="K2772">
            <v>299000</v>
          </cell>
          <cell r="L2772">
            <v>0</v>
          </cell>
          <cell r="M2772">
            <v>0</v>
          </cell>
          <cell r="N2772">
            <v>0</v>
          </cell>
        </row>
        <row r="2773">
          <cell r="G2773" t="str">
            <v>DGMD10359N</v>
          </cell>
          <cell r="H2773" t="str">
            <v>DGMD10359N</v>
          </cell>
          <cell r="I2773" t="str">
            <v>Đồng giá 359K</v>
          </cell>
          <cell r="J2773" t="str">
            <v>PCS</v>
          </cell>
          <cell r="K2773">
            <v>359000</v>
          </cell>
          <cell r="L2773">
            <v>0</v>
          </cell>
          <cell r="M2773">
            <v>0</v>
          </cell>
          <cell r="N2773">
            <v>0</v>
          </cell>
        </row>
        <row r="2774">
          <cell r="G2774" t="str">
            <v>DGMD10030</v>
          </cell>
          <cell r="H2774" t="str">
            <v>DGMD10030</v>
          </cell>
          <cell r="I2774" t="str">
            <v>Đồng giá 30K</v>
          </cell>
          <cell r="J2774" t="str">
            <v>PCS</v>
          </cell>
          <cell r="K2774">
            <v>30000</v>
          </cell>
          <cell r="L2774">
            <v>226</v>
          </cell>
          <cell r="M2774">
            <v>-12</v>
          </cell>
          <cell r="N2774">
            <v>214</v>
          </cell>
        </row>
        <row r="2775">
          <cell r="G2775" t="str">
            <v>DGMD10085</v>
          </cell>
          <cell r="H2775" t="str">
            <v>DGMD10085</v>
          </cell>
          <cell r="I2775" t="str">
            <v>Đồng giá 85K</v>
          </cell>
          <cell r="J2775" t="str">
            <v>PCS</v>
          </cell>
          <cell r="K2775">
            <v>85000</v>
          </cell>
          <cell r="L2775">
            <v>11</v>
          </cell>
          <cell r="M2775">
            <v>0</v>
          </cell>
          <cell r="N2775">
            <v>11</v>
          </cell>
        </row>
        <row r="2776">
          <cell r="G2776" t="str">
            <v>DGMD10169N</v>
          </cell>
          <cell r="H2776" t="str">
            <v>DGMD10169N</v>
          </cell>
          <cell r="I2776" t="str">
            <v>Đồng giá 169K</v>
          </cell>
          <cell r="J2776" t="str">
            <v>PCS</v>
          </cell>
          <cell r="K2776">
            <v>169000</v>
          </cell>
          <cell r="L2776">
            <v>0</v>
          </cell>
          <cell r="M2776">
            <v>0</v>
          </cell>
          <cell r="N2776">
            <v>0</v>
          </cell>
        </row>
        <row r="2777">
          <cell r="G2777" t="str">
            <v>DGMD10359</v>
          </cell>
          <cell r="H2777" t="str">
            <v>DGMD10359</v>
          </cell>
          <cell r="I2777" t="str">
            <v>Đồng giá 359K</v>
          </cell>
          <cell r="J2777" t="str">
            <v>PCS</v>
          </cell>
          <cell r="K2777">
            <v>359000</v>
          </cell>
          <cell r="L2777">
            <v>0</v>
          </cell>
          <cell r="M2777">
            <v>0</v>
          </cell>
          <cell r="N2777">
            <v>0</v>
          </cell>
        </row>
        <row r="2778">
          <cell r="G2778" t="str">
            <v>DGMD10015</v>
          </cell>
          <cell r="H2778" t="str">
            <v>DGMD10015</v>
          </cell>
          <cell r="I2778" t="str">
            <v>Đồng giá 15K</v>
          </cell>
          <cell r="J2778" t="str">
            <v>PCS</v>
          </cell>
          <cell r="K2778">
            <v>15000</v>
          </cell>
          <cell r="L2778">
            <v>10</v>
          </cell>
          <cell r="M2778">
            <v>-1</v>
          </cell>
          <cell r="N2778">
            <v>9</v>
          </cell>
        </row>
        <row r="2779">
          <cell r="G2779" t="str">
            <v>DGMD10125</v>
          </cell>
          <cell r="H2779" t="str">
            <v>DGMD10125</v>
          </cell>
          <cell r="I2779" t="str">
            <v>Đồng giá 125K</v>
          </cell>
          <cell r="J2779" t="str">
            <v>PCS</v>
          </cell>
          <cell r="K2779">
            <v>125000</v>
          </cell>
          <cell r="L2779">
            <v>34</v>
          </cell>
          <cell r="M2779">
            <v>0</v>
          </cell>
          <cell r="N2779">
            <v>34</v>
          </cell>
        </row>
        <row r="2780">
          <cell r="G2780" t="str">
            <v>DGMD10129N</v>
          </cell>
          <cell r="H2780" t="str">
            <v>DGMD10129N</v>
          </cell>
          <cell r="I2780" t="str">
            <v>Đồng giá 129K</v>
          </cell>
          <cell r="J2780" t="str">
            <v>PCS</v>
          </cell>
          <cell r="K2780">
            <v>129000</v>
          </cell>
          <cell r="L2780">
            <v>0</v>
          </cell>
          <cell r="M2780">
            <v>0</v>
          </cell>
          <cell r="N2780">
            <v>0</v>
          </cell>
        </row>
        <row r="2781">
          <cell r="G2781" t="str">
            <v>DGMD10959N</v>
          </cell>
          <cell r="H2781" t="str">
            <v>DGMD10959N</v>
          </cell>
          <cell r="I2781" t="str">
            <v>Đồng giá 959k</v>
          </cell>
          <cell r="J2781" t="str">
            <v>PCS</v>
          </cell>
          <cell r="K2781">
            <v>959000</v>
          </cell>
          <cell r="L2781">
            <v>0</v>
          </cell>
          <cell r="M2781">
            <v>0</v>
          </cell>
          <cell r="N2781">
            <v>0</v>
          </cell>
        </row>
        <row r="2782">
          <cell r="G2782" t="str">
            <v>DGMD10109N</v>
          </cell>
          <cell r="H2782" t="str">
            <v>DGMD10109N</v>
          </cell>
          <cell r="I2782" t="str">
            <v>Đồng giá 109K</v>
          </cell>
          <cell r="J2782" t="str">
            <v>PCS</v>
          </cell>
          <cell r="K2782">
            <v>109000</v>
          </cell>
          <cell r="L2782">
            <v>3</v>
          </cell>
          <cell r="M2782">
            <v>0</v>
          </cell>
          <cell r="N2782">
            <v>3</v>
          </cell>
        </row>
        <row r="2783">
          <cell r="G2783" t="str">
            <v>DGMD10070</v>
          </cell>
          <cell r="H2783" t="str">
            <v>DGMD10070</v>
          </cell>
          <cell r="I2783" t="str">
            <v>Đồng giá 70K</v>
          </cell>
          <cell r="J2783" t="str">
            <v>PCS</v>
          </cell>
          <cell r="K2783">
            <v>70000</v>
          </cell>
          <cell r="L2783">
            <v>54</v>
          </cell>
          <cell r="M2783">
            <v>0</v>
          </cell>
          <cell r="N2783">
            <v>54</v>
          </cell>
        </row>
        <row r="2784">
          <cell r="G2784" t="str">
            <v>DGMD10069</v>
          </cell>
          <cell r="H2784" t="str">
            <v>DGMD10069</v>
          </cell>
          <cell r="I2784" t="str">
            <v>Đồng giá 69K</v>
          </cell>
          <cell r="J2784" t="str">
            <v>PCS</v>
          </cell>
          <cell r="K2784">
            <v>69000</v>
          </cell>
          <cell r="L2784">
            <v>90</v>
          </cell>
          <cell r="M2784">
            <v>-5</v>
          </cell>
          <cell r="N2784">
            <v>85</v>
          </cell>
        </row>
        <row r="2785">
          <cell r="G2785" t="str">
            <v>DGMD10040N</v>
          </cell>
          <cell r="H2785" t="str">
            <v>DGMD10040N</v>
          </cell>
          <cell r="I2785" t="str">
            <v>Đồng giá 40K</v>
          </cell>
          <cell r="J2785" t="str">
            <v>PCS</v>
          </cell>
          <cell r="K2785">
            <v>40000</v>
          </cell>
          <cell r="L2785">
            <v>74</v>
          </cell>
          <cell r="M2785">
            <v>-2</v>
          </cell>
          <cell r="N2785">
            <v>72</v>
          </cell>
        </row>
        <row r="2786">
          <cell r="G2786" t="str">
            <v>DGMD10129</v>
          </cell>
          <cell r="H2786" t="str">
            <v>DGMD10129</v>
          </cell>
          <cell r="I2786" t="str">
            <v>Đồng giá 129K</v>
          </cell>
          <cell r="J2786" t="str">
            <v>PCS</v>
          </cell>
          <cell r="K2786">
            <v>129000</v>
          </cell>
          <cell r="L2786">
            <v>8</v>
          </cell>
          <cell r="M2786">
            <v>0</v>
          </cell>
          <cell r="N2786">
            <v>8</v>
          </cell>
        </row>
        <row r="2787">
          <cell r="G2787" t="str">
            <v>DGMD10099N</v>
          </cell>
          <cell r="H2787" t="str">
            <v>DGMD10099N</v>
          </cell>
          <cell r="I2787" t="str">
            <v>Đồng giá 99K</v>
          </cell>
          <cell r="J2787" t="str">
            <v>PCS</v>
          </cell>
          <cell r="K2787">
            <v>99000</v>
          </cell>
          <cell r="L2787">
            <v>10</v>
          </cell>
          <cell r="M2787">
            <v>-3</v>
          </cell>
          <cell r="N2787">
            <v>7</v>
          </cell>
        </row>
        <row r="2788">
          <cell r="G2788" t="str">
            <v>DGMD10959</v>
          </cell>
          <cell r="H2788" t="str">
            <v>DGMD10959</v>
          </cell>
          <cell r="I2788" t="str">
            <v>Đồng giá 959k</v>
          </cell>
          <cell r="J2788" t="str">
            <v>PCS</v>
          </cell>
          <cell r="K2788">
            <v>959000</v>
          </cell>
          <cell r="L2788">
            <v>0</v>
          </cell>
          <cell r="M2788">
            <v>0</v>
          </cell>
          <cell r="N2788">
            <v>0</v>
          </cell>
        </row>
        <row r="2789">
          <cell r="G2789" t="str">
            <v>DGMD10459</v>
          </cell>
          <cell r="H2789" t="str">
            <v>DGMD10459</v>
          </cell>
          <cell r="I2789" t="str">
            <v>Đồng giá 459K</v>
          </cell>
          <cell r="J2789" t="str">
            <v>PCS</v>
          </cell>
          <cell r="K2789">
            <v>459000</v>
          </cell>
          <cell r="L2789">
            <v>3</v>
          </cell>
          <cell r="M2789">
            <v>0</v>
          </cell>
          <cell r="N2789">
            <v>3</v>
          </cell>
        </row>
        <row r="2790">
          <cell r="G2790" t="str">
            <v>DGMD10010</v>
          </cell>
          <cell r="H2790" t="str">
            <v>DGMD10010</v>
          </cell>
          <cell r="I2790" t="str">
            <v>Đồng giá 10K</v>
          </cell>
          <cell r="J2790" t="str">
            <v>PCS</v>
          </cell>
          <cell r="K2790">
            <v>10000</v>
          </cell>
          <cell r="L2790">
            <v>18</v>
          </cell>
          <cell r="M2790">
            <v>-2</v>
          </cell>
          <cell r="N2790">
            <v>16</v>
          </cell>
        </row>
        <row r="2791">
          <cell r="G2791" t="str">
            <v>DGMD10169</v>
          </cell>
          <cell r="H2791" t="str">
            <v>DGMD10169</v>
          </cell>
          <cell r="I2791" t="str">
            <v>Đồng giá 169K</v>
          </cell>
          <cell r="J2791" t="str">
            <v>PCS</v>
          </cell>
          <cell r="K2791">
            <v>169000</v>
          </cell>
          <cell r="L2791">
            <v>0</v>
          </cell>
          <cell r="M2791">
            <v>0</v>
          </cell>
          <cell r="N2791">
            <v>0</v>
          </cell>
        </row>
        <row r="2792">
          <cell r="G2792" t="str">
            <v>DGMD10069N</v>
          </cell>
          <cell r="H2792" t="str">
            <v>DGMD10069N</v>
          </cell>
          <cell r="I2792" t="str">
            <v>Đồng giá 69K</v>
          </cell>
          <cell r="J2792" t="str">
            <v>PCS</v>
          </cell>
          <cell r="K2792">
            <v>69000</v>
          </cell>
          <cell r="L2792">
            <v>2</v>
          </cell>
          <cell r="M2792">
            <v>0</v>
          </cell>
          <cell r="N2792">
            <v>2</v>
          </cell>
        </row>
        <row r="2793">
          <cell r="G2793" t="str">
            <v>DGMD10050N</v>
          </cell>
          <cell r="H2793" t="str">
            <v>DGMD10050N</v>
          </cell>
          <cell r="I2793" t="str">
            <v>Đồng giá 50K</v>
          </cell>
          <cell r="J2793" t="str">
            <v>PCS</v>
          </cell>
          <cell r="K2793">
            <v>50000</v>
          </cell>
          <cell r="L2793">
            <v>0</v>
          </cell>
          <cell r="M2793">
            <v>0</v>
          </cell>
          <cell r="N2793">
            <v>0</v>
          </cell>
        </row>
        <row r="2794">
          <cell r="G2794" t="str">
            <v>DGMD10020</v>
          </cell>
          <cell r="H2794" t="str">
            <v>DGMD10020</v>
          </cell>
          <cell r="I2794" t="str">
            <v>Đồng giá 20K</v>
          </cell>
          <cell r="J2794" t="str">
            <v>PCS</v>
          </cell>
          <cell r="K2794">
            <v>20000</v>
          </cell>
          <cell r="L2794">
            <v>154</v>
          </cell>
          <cell r="M2794">
            <v>0</v>
          </cell>
          <cell r="N2794">
            <v>154</v>
          </cell>
        </row>
        <row r="2795">
          <cell r="G2795" t="str">
            <v>DGMD10010N</v>
          </cell>
          <cell r="H2795" t="str">
            <v>DGMD10010N</v>
          </cell>
          <cell r="I2795" t="str">
            <v>Đồng giá 10K</v>
          </cell>
          <cell r="J2795" t="str">
            <v>PCS</v>
          </cell>
          <cell r="K2795">
            <v>10000</v>
          </cell>
          <cell r="L2795">
            <v>0</v>
          </cell>
          <cell r="M2795">
            <v>0</v>
          </cell>
          <cell r="N2795">
            <v>0</v>
          </cell>
        </row>
        <row r="2796">
          <cell r="G2796" t="str">
            <v>DGMD10070N</v>
          </cell>
          <cell r="H2796" t="str">
            <v>DGMD10070N</v>
          </cell>
          <cell r="I2796" t="str">
            <v>Đồng giá 70K</v>
          </cell>
          <cell r="J2796" t="str">
            <v>PCS</v>
          </cell>
          <cell r="K2796">
            <v>70000</v>
          </cell>
          <cell r="L2796">
            <v>14</v>
          </cell>
          <cell r="M2796">
            <v>-2</v>
          </cell>
          <cell r="N2796">
            <v>12</v>
          </cell>
        </row>
        <row r="2797">
          <cell r="G2797" t="str">
            <v>DGMD10149</v>
          </cell>
          <cell r="H2797" t="str">
            <v>DGMD10149</v>
          </cell>
          <cell r="I2797" t="str">
            <v>Đồng giá 149k</v>
          </cell>
          <cell r="J2797" t="str">
            <v>PCS</v>
          </cell>
          <cell r="K2797">
            <v>149000</v>
          </cell>
          <cell r="L2797">
            <v>1</v>
          </cell>
          <cell r="M2797">
            <v>0</v>
          </cell>
          <cell r="N2797">
            <v>1</v>
          </cell>
        </row>
        <row r="2798">
          <cell r="G2798" t="str">
            <v>DGMD10060</v>
          </cell>
          <cell r="H2798" t="str">
            <v>DGMD10060</v>
          </cell>
          <cell r="I2798" t="str">
            <v>Đồng giá 60K</v>
          </cell>
          <cell r="J2798" t="str">
            <v>PCS</v>
          </cell>
          <cell r="K2798">
            <v>60000</v>
          </cell>
          <cell r="L2798">
            <v>47</v>
          </cell>
          <cell r="M2798">
            <v>0</v>
          </cell>
          <cell r="N2798">
            <v>47</v>
          </cell>
        </row>
        <row r="2799">
          <cell r="G2799" t="str">
            <v>DGMD10759N</v>
          </cell>
          <cell r="H2799" t="str">
            <v>DGMD10759N</v>
          </cell>
          <cell r="I2799" t="str">
            <v>Đồng giá 759K</v>
          </cell>
          <cell r="J2799" t="str">
            <v>PCS</v>
          </cell>
          <cell r="K2799">
            <v>759000</v>
          </cell>
          <cell r="L2799">
            <v>0</v>
          </cell>
          <cell r="M2799">
            <v>0</v>
          </cell>
          <cell r="N2799">
            <v>0</v>
          </cell>
        </row>
        <row r="2800">
          <cell r="G2800" t="str">
            <v>DGMD10399</v>
          </cell>
          <cell r="H2800" t="str">
            <v>DGMD10399</v>
          </cell>
          <cell r="I2800" t="str">
            <v>Đồng giá 399k</v>
          </cell>
          <cell r="J2800" t="str">
            <v>PCS</v>
          </cell>
          <cell r="K2800">
            <v>399000</v>
          </cell>
          <cell r="L2800">
            <v>0</v>
          </cell>
          <cell r="M2800">
            <v>0</v>
          </cell>
          <cell r="N2800">
            <v>0</v>
          </cell>
        </row>
        <row r="2801">
          <cell r="G2801" t="str">
            <v>1731002405027</v>
          </cell>
          <cell r="H2801" t="str">
            <v>1731002405027</v>
          </cell>
          <cell r="I2801" t="str">
            <v>DGMH40000</v>
          </cell>
          <cell r="J2801" t="str">
            <v>PCS</v>
          </cell>
          <cell r="K2801">
            <v>20000</v>
          </cell>
          <cell r="L2801">
            <v>20</v>
          </cell>
          <cell r="M2801">
            <v>0</v>
          </cell>
          <cell r="N2801">
            <v>20</v>
          </cell>
        </row>
        <row r="2802">
          <cell r="G2802" t="str">
            <v>DGMH25000</v>
          </cell>
          <cell r="H2802" t="str">
            <v>DGMH25000</v>
          </cell>
          <cell r="I2802" t="str">
            <v>Đồng giá 25.000</v>
          </cell>
          <cell r="J2802" t="str">
            <v>PCS</v>
          </cell>
          <cell r="K2802">
            <v>25000</v>
          </cell>
          <cell r="L2802">
            <v>6</v>
          </cell>
          <cell r="M2802">
            <v>0</v>
          </cell>
          <cell r="N2802">
            <v>6</v>
          </cell>
        </row>
        <row r="2803">
          <cell r="G2803" t="str">
            <v>DGMH30000</v>
          </cell>
          <cell r="H2803" t="str">
            <v>DGMH30000</v>
          </cell>
          <cell r="I2803" t="str">
            <v>Đồng giá 30.000</v>
          </cell>
          <cell r="J2803" t="str">
            <v>PCS</v>
          </cell>
          <cell r="K2803">
            <v>30000</v>
          </cell>
          <cell r="L2803">
            <v>3</v>
          </cell>
          <cell r="M2803">
            <v>0</v>
          </cell>
          <cell r="N2803">
            <v>3</v>
          </cell>
        </row>
        <row r="2804">
          <cell r="G2804" t="str">
            <v>1731002405010</v>
          </cell>
          <cell r="H2804" t="str">
            <v>1731002405010</v>
          </cell>
          <cell r="I2804" t="str">
            <v>DGMH30000</v>
          </cell>
          <cell r="J2804" t="str">
            <v>PCS</v>
          </cell>
          <cell r="K2804">
            <v>20000</v>
          </cell>
          <cell r="L2804">
            <v>0</v>
          </cell>
          <cell r="M2804">
            <v>0</v>
          </cell>
          <cell r="N2804">
            <v>0</v>
          </cell>
        </row>
        <row r="2805">
          <cell r="G2805" t="str">
            <v>DG202000012</v>
          </cell>
          <cell r="H2805" t="str">
            <v>DG202000012</v>
          </cell>
          <cell r="I2805" t="str">
            <v>Đồng Giá TPCN 300k</v>
          </cell>
          <cell r="J2805" t="str">
            <v>PCS</v>
          </cell>
          <cell r="K2805">
            <v>300000</v>
          </cell>
          <cell r="L2805">
            <v>10</v>
          </cell>
          <cell r="M2805">
            <v>0</v>
          </cell>
          <cell r="N2805">
            <v>10</v>
          </cell>
        </row>
        <row r="2806">
          <cell r="G2806" t="str">
            <v>DGMH299000</v>
          </cell>
          <cell r="H2806" t="str">
            <v>DGMH299000</v>
          </cell>
          <cell r="I2806" t="str">
            <v>Đồng giá 299.000</v>
          </cell>
          <cell r="J2806" t="str">
            <v>PCS</v>
          </cell>
          <cell r="K2806">
            <v>299000</v>
          </cell>
          <cell r="L2806">
            <v>0</v>
          </cell>
          <cell r="M2806">
            <v>0</v>
          </cell>
          <cell r="N2806">
            <v>0</v>
          </cell>
        </row>
        <row r="2807">
          <cell r="G2807" t="str">
            <v>DGMH599000</v>
          </cell>
          <cell r="H2807" t="str">
            <v>DGMH599000</v>
          </cell>
          <cell r="I2807" t="str">
            <v>Đồng giá 599.000</v>
          </cell>
          <cell r="J2807" t="str">
            <v>PCS</v>
          </cell>
          <cell r="K2807">
            <v>599000</v>
          </cell>
          <cell r="L2807">
            <v>0</v>
          </cell>
          <cell r="M2807">
            <v>0</v>
          </cell>
          <cell r="N2807">
            <v>0</v>
          </cell>
        </row>
        <row r="2808">
          <cell r="G2808" t="str">
            <v>DG202000013N</v>
          </cell>
          <cell r="H2808" t="str">
            <v>DG202000013N</v>
          </cell>
          <cell r="I2808" t="str">
            <v>Đồng Giá TPCN 200k</v>
          </cell>
          <cell r="J2808" t="str">
            <v>PCS</v>
          </cell>
          <cell r="K2808">
            <v>200000</v>
          </cell>
          <cell r="L2808">
            <v>0</v>
          </cell>
          <cell r="M2808">
            <v>0</v>
          </cell>
          <cell r="N2808">
            <v>0</v>
          </cell>
        </row>
        <row r="2809">
          <cell r="G2809" t="str">
            <v>DGMH170000</v>
          </cell>
          <cell r="H2809" t="str">
            <v>DGMH170000</v>
          </cell>
          <cell r="I2809" t="str">
            <v>Đồng giá 170.000</v>
          </cell>
          <cell r="J2809" t="str">
            <v>PCS</v>
          </cell>
          <cell r="K2809">
            <v>170000</v>
          </cell>
          <cell r="L2809">
            <v>0</v>
          </cell>
          <cell r="M2809">
            <v>0</v>
          </cell>
          <cell r="N2809">
            <v>0</v>
          </cell>
        </row>
        <row r="2810">
          <cell r="G2810" t="str">
            <v>1731002405096</v>
          </cell>
          <cell r="H2810" t="str">
            <v>1731002405096</v>
          </cell>
          <cell r="I2810" t="str">
            <v>DGMH25000</v>
          </cell>
          <cell r="J2810" t="str">
            <v>PCS</v>
          </cell>
          <cell r="K2810">
            <v>25000</v>
          </cell>
          <cell r="L2810">
            <v>0</v>
          </cell>
          <cell r="M2810">
            <v>0</v>
          </cell>
          <cell r="N2810">
            <v>0</v>
          </cell>
        </row>
        <row r="2811">
          <cell r="G2811" t="str">
            <v>DGMH40000</v>
          </cell>
          <cell r="H2811" t="str">
            <v>DGMH40000</v>
          </cell>
          <cell r="I2811" t="str">
            <v>Đồng giá 40.000</v>
          </cell>
          <cell r="J2811" t="str">
            <v>PCS</v>
          </cell>
          <cell r="K2811">
            <v>40000</v>
          </cell>
          <cell r="L2811">
            <v>19</v>
          </cell>
          <cell r="M2811">
            <v>0</v>
          </cell>
          <cell r="N2811">
            <v>19</v>
          </cell>
        </row>
        <row r="2812">
          <cell r="G2812" t="str">
            <v>DGMH60000</v>
          </cell>
          <cell r="H2812" t="str">
            <v>DGMH60000</v>
          </cell>
          <cell r="I2812" t="str">
            <v>Đồng giá 60.000</v>
          </cell>
          <cell r="J2812" t="str">
            <v>PCS</v>
          </cell>
          <cell r="K2812">
            <v>60000</v>
          </cell>
          <cell r="L2812">
            <v>48</v>
          </cell>
          <cell r="M2812">
            <v>-1</v>
          </cell>
          <cell r="N2812">
            <v>47</v>
          </cell>
        </row>
        <row r="2813">
          <cell r="G2813" t="str">
            <v>DG202000011</v>
          </cell>
          <cell r="H2813" t="str">
            <v>DG202000011</v>
          </cell>
          <cell r="I2813" t="str">
            <v>Đồng Giá TPCN 400k</v>
          </cell>
          <cell r="J2813" t="str">
            <v>PCS</v>
          </cell>
          <cell r="K2813">
            <v>400000</v>
          </cell>
          <cell r="L2813">
            <v>2</v>
          </cell>
          <cell r="M2813">
            <v>0</v>
          </cell>
          <cell r="N2813">
            <v>2</v>
          </cell>
        </row>
        <row r="2814">
          <cell r="G2814" t="str">
            <v>DGMH120000</v>
          </cell>
          <cell r="H2814" t="str">
            <v>DGMH120000</v>
          </cell>
          <cell r="I2814" t="str">
            <v>Đồng giá 120.000</v>
          </cell>
          <cell r="J2814" t="str">
            <v>PCS</v>
          </cell>
          <cell r="K2814">
            <v>120000</v>
          </cell>
          <cell r="L2814">
            <v>1</v>
          </cell>
          <cell r="M2814">
            <v>0</v>
          </cell>
          <cell r="N2814">
            <v>1</v>
          </cell>
        </row>
        <row r="2815">
          <cell r="G2815" t="str">
            <v>DG202000012N</v>
          </cell>
          <cell r="H2815" t="str">
            <v>DG202000012N</v>
          </cell>
          <cell r="I2815" t="str">
            <v>Đồng Giá TPCN 300k</v>
          </cell>
          <cell r="J2815" t="str">
            <v>PCS</v>
          </cell>
          <cell r="K2815">
            <v>300000</v>
          </cell>
          <cell r="L2815">
            <v>0</v>
          </cell>
          <cell r="M2815">
            <v>0</v>
          </cell>
          <cell r="N2815">
            <v>0</v>
          </cell>
        </row>
        <row r="2816">
          <cell r="G2816" t="str">
            <v>DG202000007N</v>
          </cell>
          <cell r="H2816" t="str">
            <v>DG202000007N</v>
          </cell>
          <cell r="I2816" t="str">
            <v>Đồng Giá TPCN 1000k</v>
          </cell>
          <cell r="J2816" t="str">
            <v>PCS</v>
          </cell>
          <cell r="L2816">
            <v>0</v>
          </cell>
          <cell r="M2816">
            <v>0</v>
          </cell>
          <cell r="N2816">
            <v>0</v>
          </cell>
        </row>
        <row r="2817">
          <cell r="G2817" t="str">
            <v>DGMH80000</v>
          </cell>
          <cell r="H2817" t="str">
            <v>DGMH80000</v>
          </cell>
          <cell r="I2817" t="str">
            <v>Đồng giá 80.000</v>
          </cell>
          <cell r="J2817" t="str">
            <v>PCS</v>
          </cell>
          <cell r="K2817">
            <v>80000</v>
          </cell>
          <cell r="L2817">
            <v>20</v>
          </cell>
          <cell r="M2817">
            <v>0</v>
          </cell>
          <cell r="N2817">
            <v>20</v>
          </cell>
        </row>
        <row r="2818">
          <cell r="G2818" t="str">
            <v>DGMH90000</v>
          </cell>
          <cell r="H2818" t="str">
            <v>DGMH90000</v>
          </cell>
          <cell r="I2818" t="str">
            <v>Đồng giá 90.000</v>
          </cell>
          <cell r="J2818" t="str">
            <v>PCS</v>
          </cell>
          <cell r="K2818">
            <v>90000</v>
          </cell>
          <cell r="L2818">
            <v>11</v>
          </cell>
          <cell r="M2818">
            <v>0</v>
          </cell>
          <cell r="N2818">
            <v>11</v>
          </cell>
        </row>
        <row r="2819">
          <cell r="G2819" t="str">
            <v>DG202000010N</v>
          </cell>
          <cell r="H2819" t="str">
            <v>DG202000010N</v>
          </cell>
          <cell r="I2819" t="str">
            <v>Đồng Giá TPCN 500k</v>
          </cell>
          <cell r="J2819" t="str">
            <v>PCS</v>
          </cell>
          <cell r="K2819">
            <v>500000</v>
          </cell>
          <cell r="L2819">
            <v>0</v>
          </cell>
          <cell r="M2819">
            <v>0</v>
          </cell>
          <cell r="N2819">
            <v>0</v>
          </cell>
        </row>
        <row r="2820">
          <cell r="G2820" t="str">
            <v>DGMH199000</v>
          </cell>
          <cell r="H2820" t="str">
            <v>DGMH199000</v>
          </cell>
          <cell r="I2820" t="str">
            <v>Đồng giá 199.000</v>
          </cell>
          <cell r="J2820" t="str">
            <v>PCS</v>
          </cell>
          <cell r="K2820">
            <v>199000</v>
          </cell>
          <cell r="L2820">
            <v>0</v>
          </cell>
          <cell r="M2820">
            <v>0</v>
          </cell>
          <cell r="N2820">
            <v>0</v>
          </cell>
        </row>
        <row r="2821">
          <cell r="G2821" t="str">
            <v>DG202000002</v>
          </cell>
          <cell r="H2821" t="str">
            <v>DG202000002</v>
          </cell>
          <cell r="I2821" t="str">
            <v>Đồng Giá TPCN 650k</v>
          </cell>
          <cell r="J2821" t="str">
            <v>PCS</v>
          </cell>
          <cell r="L2821">
            <v>3</v>
          </cell>
          <cell r="M2821">
            <v>0</v>
          </cell>
          <cell r="N2821">
            <v>3</v>
          </cell>
        </row>
        <row r="2822">
          <cell r="G2822" t="str">
            <v>DGMH140000</v>
          </cell>
          <cell r="H2822" t="str">
            <v>DGMH140000</v>
          </cell>
          <cell r="I2822" t="str">
            <v>Đồng giá 140.000</v>
          </cell>
          <cell r="J2822" t="str">
            <v>PCS</v>
          </cell>
          <cell r="K2822">
            <v>140000</v>
          </cell>
          <cell r="L2822">
            <v>2</v>
          </cell>
          <cell r="M2822">
            <v>0</v>
          </cell>
          <cell r="N2822">
            <v>2</v>
          </cell>
        </row>
        <row r="2823">
          <cell r="G2823" t="str">
            <v>DGMH499000</v>
          </cell>
          <cell r="H2823" t="str">
            <v>DGMH499000</v>
          </cell>
          <cell r="I2823" t="str">
            <v>Đồng giá 499.000</v>
          </cell>
          <cell r="J2823" t="str">
            <v>PCS</v>
          </cell>
          <cell r="K2823">
            <v>499000</v>
          </cell>
          <cell r="L2823">
            <v>1</v>
          </cell>
          <cell r="M2823">
            <v>0</v>
          </cell>
          <cell r="N2823">
            <v>1</v>
          </cell>
        </row>
        <row r="2824">
          <cell r="G2824" t="str">
            <v>DG202000014N</v>
          </cell>
          <cell r="H2824" t="str">
            <v>DG202000014N</v>
          </cell>
          <cell r="I2824" t="str">
            <v>Đồng Giá TPCN 100k</v>
          </cell>
          <cell r="J2824" t="str">
            <v>PCS</v>
          </cell>
          <cell r="K2824">
            <v>100000</v>
          </cell>
          <cell r="L2824">
            <v>0</v>
          </cell>
          <cell r="M2824">
            <v>0</v>
          </cell>
          <cell r="N2824">
            <v>0</v>
          </cell>
        </row>
        <row r="2825">
          <cell r="G2825" t="str">
            <v>1731002405102</v>
          </cell>
          <cell r="H2825" t="str">
            <v>1731002405102</v>
          </cell>
          <cell r="I2825" t="str">
            <v>DGMH35000</v>
          </cell>
          <cell r="J2825" t="str">
            <v>PCS</v>
          </cell>
          <cell r="K2825">
            <v>35000</v>
          </cell>
          <cell r="L2825">
            <v>0</v>
          </cell>
          <cell r="M2825">
            <v>0</v>
          </cell>
          <cell r="N2825">
            <v>0</v>
          </cell>
        </row>
        <row r="2826">
          <cell r="G2826" t="str">
            <v>DGMH50000</v>
          </cell>
          <cell r="H2826" t="str">
            <v>DGMH50000</v>
          </cell>
          <cell r="I2826" t="str">
            <v>Đồng giá 50.000</v>
          </cell>
          <cell r="J2826" t="str">
            <v>PCS</v>
          </cell>
          <cell r="K2826">
            <v>50000</v>
          </cell>
          <cell r="L2826">
            <v>50</v>
          </cell>
          <cell r="M2826">
            <v>-1</v>
          </cell>
          <cell r="N2826">
            <v>49</v>
          </cell>
        </row>
        <row r="2827">
          <cell r="G2827" t="str">
            <v>DGMH100000</v>
          </cell>
          <cell r="H2827" t="str">
            <v>DGMH100000</v>
          </cell>
          <cell r="I2827" t="str">
            <v>Đồng giá 100.000</v>
          </cell>
          <cell r="J2827" t="str">
            <v>PCS</v>
          </cell>
          <cell r="K2827">
            <v>100000</v>
          </cell>
          <cell r="L2827">
            <v>6</v>
          </cell>
          <cell r="M2827">
            <v>0</v>
          </cell>
          <cell r="N2827">
            <v>6</v>
          </cell>
        </row>
        <row r="2828">
          <cell r="G2828" t="str">
            <v>DG202000006</v>
          </cell>
          <cell r="H2828" t="str">
            <v>DG202000006</v>
          </cell>
          <cell r="I2828" t="str">
            <v>Đồng Giá TPCN 850k</v>
          </cell>
          <cell r="J2828" t="str">
            <v>PCS</v>
          </cell>
          <cell r="L2828">
            <v>0</v>
          </cell>
          <cell r="M2828">
            <v>0</v>
          </cell>
          <cell r="N2828">
            <v>0</v>
          </cell>
        </row>
        <row r="2829">
          <cell r="G2829" t="str">
            <v>1731002405003</v>
          </cell>
          <cell r="H2829" t="str">
            <v>1731002405003</v>
          </cell>
          <cell r="I2829" t="str">
            <v>DGMH20000</v>
          </cell>
          <cell r="J2829" t="str">
            <v>PCS</v>
          </cell>
          <cell r="K2829">
            <v>20000</v>
          </cell>
          <cell r="L2829">
            <v>0</v>
          </cell>
          <cell r="M2829">
            <v>0</v>
          </cell>
          <cell r="N2829">
            <v>0</v>
          </cell>
        </row>
        <row r="2830">
          <cell r="G2830" t="str">
            <v>1731002405041</v>
          </cell>
          <cell r="H2830" t="str">
            <v>1731002405041</v>
          </cell>
          <cell r="I2830" t="str">
            <v>DGMH60000</v>
          </cell>
          <cell r="J2830" t="str">
            <v>PCS</v>
          </cell>
          <cell r="K2830">
            <v>20000</v>
          </cell>
          <cell r="L2830">
            <v>0</v>
          </cell>
          <cell r="M2830">
            <v>0</v>
          </cell>
          <cell r="N2830">
            <v>0</v>
          </cell>
        </row>
        <row r="2831">
          <cell r="G2831" t="str">
            <v>DGMH10000</v>
          </cell>
          <cell r="H2831" t="str">
            <v>DGMH10000</v>
          </cell>
          <cell r="I2831" t="str">
            <v>Đồng giá 10.000</v>
          </cell>
          <cell r="J2831" t="str">
            <v>PCS</v>
          </cell>
          <cell r="K2831">
            <v>10000</v>
          </cell>
          <cell r="L2831">
            <v>0</v>
          </cell>
          <cell r="M2831">
            <v>0</v>
          </cell>
          <cell r="N2831">
            <v>0</v>
          </cell>
        </row>
        <row r="2832">
          <cell r="G2832" t="str">
            <v>DG202000010</v>
          </cell>
          <cell r="H2832" t="str">
            <v>DG202000010</v>
          </cell>
          <cell r="I2832" t="str">
            <v>Đồng Giá TPCN 500k</v>
          </cell>
          <cell r="J2832" t="str">
            <v>PCS</v>
          </cell>
          <cell r="K2832">
            <v>500000</v>
          </cell>
          <cell r="L2832">
            <v>25</v>
          </cell>
          <cell r="M2832">
            <v>0</v>
          </cell>
          <cell r="N2832">
            <v>25</v>
          </cell>
        </row>
        <row r="2833">
          <cell r="G2833" t="str">
            <v>DGMH20000</v>
          </cell>
          <cell r="H2833" t="str">
            <v>DGMH20000</v>
          </cell>
          <cell r="I2833" t="str">
            <v>Đồng giá 20.000</v>
          </cell>
          <cell r="J2833" t="str">
            <v>PCS</v>
          </cell>
          <cell r="K2833">
            <v>20000</v>
          </cell>
          <cell r="L2833">
            <v>39</v>
          </cell>
          <cell r="M2833">
            <v>0</v>
          </cell>
          <cell r="N2833">
            <v>39</v>
          </cell>
        </row>
        <row r="2834">
          <cell r="G2834" t="str">
            <v>DGMH35000</v>
          </cell>
          <cell r="H2834" t="str">
            <v>DGMH35000</v>
          </cell>
          <cell r="I2834" t="str">
            <v>Đồng giá 35.000</v>
          </cell>
          <cell r="J2834" t="str">
            <v>PCS</v>
          </cell>
          <cell r="K2834">
            <v>35000</v>
          </cell>
          <cell r="L2834">
            <v>1</v>
          </cell>
          <cell r="M2834">
            <v>0</v>
          </cell>
          <cell r="N2834">
            <v>1</v>
          </cell>
        </row>
        <row r="2835">
          <cell r="G2835" t="str">
            <v>DGMH70000</v>
          </cell>
          <cell r="H2835" t="str">
            <v>DGMH70000</v>
          </cell>
          <cell r="I2835" t="str">
            <v>Đồng giá 70.000</v>
          </cell>
          <cell r="J2835" t="str">
            <v>PCS</v>
          </cell>
          <cell r="K2835">
            <v>70000</v>
          </cell>
          <cell r="L2835">
            <v>10</v>
          </cell>
          <cell r="M2835">
            <v>0</v>
          </cell>
          <cell r="N2835">
            <v>10</v>
          </cell>
        </row>
        <row r="2836">
          <cell r="G2836" t="str">
            <v>DG202000008</v>
          </cell>
          <cell r="H2836" t="str">
            <v>DG202000008</v>
          </cell>
          <cell r="I2836" t="str">
            <v>Đồng Giá TPCN 1200k</v>
          </cell>
          <cell r="J2836" t="str">
            <v>PCS</v>
          </cell>
          <cell r="L2836">
            <v>0</v>
          </cell>
          <cell r="M2836">
            <v>0</v>
          </cell>
          <cell r="N2836">
            <v>0</v>
          </cell>
        </row>
        <row r="2837">
          <cell r="G2837" t="str">
            <v>1718002019060</v>
          </cell>
          <cell r="H2837" t="str">
            <v>1718002019060</v>
          </cell>
          <cell r="I2837" t="str">
            <v>TÚI NILON SAKUKO JAPANESE STORE NHỠ</v>
          </cell>
          <cell r="J2837" t="str">
            <v>PCS</v>
          </cell>
          <cell r="L2837">
            <v>50</v>
          </cell>
          <cell r="M2837">
            <v>0</v>
          </cell>
          <cell r="N2837">
            <v>50</v>
          </cell>
        </row>
        <row r="2838">
          <cell r="G2838" t="str">
            <v>1718000009</v>
          </cell>
          <cell r="H2838" t="str">
            <v>1718000009</v>
          </cell>
          <cell r="I2838" t="str">
            <v>Giỏ xách lớn (xanh)</v>
          </cell>
          <cell r="J2838" t="str">
            <v>PCS</v>
          </cell>
          <cell r="K2838">
            <v>62000</v>
          </cell>
          <cell r="L2838">
            <v>24</v>
          </cell>
          <cell r="M2838">
            <v>0</v>
          </cell>
          <cell r="N2838">
            <v>24</v>
          </cell>
        </row>
        <row r="2839">
          <cell r="G2839" t="str">
            <v>1718002019061</v>
          </cell>
          <cell r="H2839" t="str">
            <v>1718002019061</v>
          </cell>
          <cell r="I2839" t="str">
            <v>TÚI NILON SAKUKO JAPANESE STORE LỚN</v>
          </cell>
          <cell r="J2839" t="str">
            <v>PCS</v>
          </cell>
          <cell r="L2839">
            <v>21</v>
          </cell>
          <cell r="M2839">
            <v>0</v>
          </cell>
          <cell r="N2839">
            <v>21</v>
          </cell>
        </row>
        <row r="2840">
          <cell r="G2840" t="str">
            <v>1718002111257</v>
          </cell>
          <cell r="H2840" t="str">
            <v>1718002111257</v>
          </cell>
          <cell r="I2840" t="str">
            <v>SAKUKO - Túi rượu hình hạc</v>
          </cell>
          <cell r="J2840" t="str">
            <v>PCS</v>
          </cell>
          <cell r="K2840">
            <v>25000</v>
          </cell>
          <cell r="L2840">
            <v>30</v>
          </cell>
          <cell r="M2840">
            <v>0</v>
          </cell>
          <cell r="N2840">
            <v>30</v>
          </cell>
        </row>
        <row r="2841">
          <cell r="G2841" t="str">
            <v>1718000031</v>
          </cell>
          <cell r="H2841" t="str">
            <v>1718000031</v>
          </cell>
          <cell r="I2841" t="str">
            <v xml:space="preserve">BIGEN - Bảng màu thuốc nhuộm </v>
          </cell>
          <cell r="J2841" t="str">
            <v>PCS</v>
          </cell>
          <cell r="L2841">
            <v>0</v>
          </cell>
          <cell r="M2841">
            <v>0</v>
          </cell>
          <cell r="N2841">
            <v>0</v>
          </cell>
        </row>
        <row r="2842">
          <cell r="G2842" t="str">
            <v>1718002111202</v>
          </cell>
          <cell r="H2842" t="str">
            <v>1718002111202</v>
          </cell>
          <cell r="I2842" t="str">
            <v>Túi hộp quà tết 2022</v>
          </cell>
          <cell r="J2842" t="str">
            <v>PCS</v>
          </cell>
          <cell r="K2842">
            <v>25000</v>
          </cell>
          <cell r="L2842">
            <v>0</v>
          </cell>
          <cell r="M2842">
            <v>0</v>
          </cell>
          <cell r="N2842">
            <v>0</v>
          </cell>
        </row>
        <row r="2843">
          <cell r="G2843" t="str">
            <v>1718002111035</v>
          </cell>
          <cell r="H2843" t="str">
            <v>1718002111035</v>
          </cell>
          <cell r="I2843" t="str">
            <v>Cờ 5m KT đơn 20x30</v>
          </cell>
          <cell r="J2843" t="str">
            <v>PCS</v>
          </cell>
          <cell r="K2843">
            <v>410000</v>
          </cell>
          <cell r="L2843">
            <v>0</v>
          </cell>
          <cell r="M2843">
            <v>0</v>
          </cell>
          <cell r="N2843">
            <v>0</v>
          </cell>
        </row>
        <row r="2844">
          <cell r="G2844" t="str">
            <v>1718002201033</v>
          </cell>
          <cell r="H2844" t="str">
            <v>1718002201033</v>
          </cell>
          <cell r="I2844" t="str">
            <v>SAKUKO - Mèo thần tài</v>
          </cell>
          <cell r="J2844" t="str">
            <v>PCS</v>
          </cell>
          <cell r="K2844">
            <v>800000</v>
          </cell>
          <cell r="L2844">
            <v>2</v>
          </cell>
          <cell r="M2844">
            <v>0</v>
          </cell>
          <cell r="N2844">
            <v>2</v>
          </cell>
        </row>
        <row r="2845">
          <cell r="G2845" t="str">
            <v>1718000010</v>
          </cell>
          <cell r="H2845" t="str">
            <v>1718000010</v>
          </cell>
          <cell r="I2845" t="str">
            <v>Giỏ xách bé (trắng)</v>
          </cell>
          <cell r="J2845" t="str">
            <v>PCS</v>
          </cell>
          <cell r="K2845">
            <v>25000</v>
          </cell>
          <cell r="L2845">
            <v>0</v>
          </cell>
          <cell r="M2845">
            <v>0</v>
          </cell>
          <cell r="N2845">
            <v>0</v>
          </cell>
        </row>
        <row r="2846">
          <cell r="G2846" t="str">
            <v>1718002111080</v>
          </cell>
          <cell r="H2846" t="str">
            <v>1718002111080</v>
          </cell>
          <cell r="I2846" t="str">
            <v>Đèn lồng Rose Red Lady</v>
          </cell>
          <cell r="J2846" t="str">
            <v>PCS</v>
          </cell>
          <cell r="K2846">
            <v>240000</v>
          </cell>
          <cell r="L2846">
            <v>0</v>
          </cell>
          <cell r="M2846">
            <v>0</v>
          </cell>
          <cell r="N2846">
            <v>0</v>
          </cell>
        </row>
        <row r="2847">
          <cell r="G2847" t="str">
            <v>2019070500001CC</v>
          </cell>
          <cell r="H2847" t="str">
            <v>2019070500001CC</v>
          </cell>
          <cell r="I2847" t="str">
            <v>Công cụ trưng bày Earth - Kệ di động</v>
          </cell>
          <cell r="J2847" t="str">
            <v>PCS</v>
          </cell>
          <cell r="L2847">
            <v>0</v>
          </cell>
          <cell r="M2847">
            <v>0</v>
          </cell>
          <cell r="N2847">
            <v>0</v>
          </cell>
        </row>
        <row r="2848">
          <cell r="G2848" t="str">
            <v>1718002111219</v>
          </cell>
          <cell r="H2848" t="str">
            <v>1718002111219</v>
          </cell>
          <cell r="I2848" t="str">
            <v>Sakuko-Đai quây hộp quà họa tiết quạt Nhật Bản</v>
          </cell>
          <cell r="J2848" t="str">
            <v>PCS</v>
          </cell>
          <cell r="K2848">
            <v>20000</v>
          </cell>
          <cell r="L2848">
            <v>0</v>
          </cell>
          <cell r="M2848">
            <v>0</v>
          </cell>
          <cell r="N2848">
            <v>0</v>
          </cell>
        </row>
        <row r="2849">
          <cell r="G2849" t="str">
            <v>1718000001</v>
          </cell>
          <cell r="H2849" t="str">
            <v>1718000001</v>
          </cell>
          <cell r="I2849" t="str">
            <v>Khóa hộp sữa</v>
          </cell>
          <cell r="J2849" t="str">
            <v>PCS</v>
          </cell>
          <cell r="K2849">
            <v>53000</v>
          </cell>
          <cell r="L2849">
            <v>63</v>
          </cell>
          <cell r="M2849">
            <v>0</v>
          </cell>
          <cell r="N2849">
            <v>63</v>
          </cell>
        </row>
        <row r="2850">
          <cell r="G2850" t="str">
            <v>1718002111042</v>
          </cell>
          <cell r="H2850" t="str">
            <v>1718002111042</v>
          </cell>
          <cell r="I2850" t="str">
            <v>Cờ 3m KT đơn 20x30</v>
          </cell>
          <cell r="J2850" t="str">
            <v>PCS</v>
          </cell>
          <cell r="K2850">
            <v>250000</v>
          </cell>
          <cell r="L2850">
            <v>0</v>
          </cell>
          <cell r="M2850">
            <v>0</v>
          </cell>
          <cell r="N2850">
            <v>0</v>
          </cell>
        </row>
        <row r="2851">
          <cell r="G2851" t="str">
            <v>1718000003</v>
          </cell>
          <cell r="H2851" t="str">
            <v>1718000003</v>
          </cell>
          <cell r="I2851" t="str">
            <v>Móc từ đầu thanh innox</v>
          </cell>
          <cell r="J2851" t="str">
            <v>PCS</v>
          </cell>
          <cell r="K2851">
            <v>5500</v>
          </cell>
          <cell r="L2851">
            <v>74</v>
          </cell>
          <cell r="M2851">
            <v>0</v>
          </cell>
          <cell r="N2851">
            <v>74</v>
          </cell>
        </row>
        <row r="2852">
          <cell r="G2852" t="str">
            <v>1718000005</v>
          </cell>
          <cell r="H2852" t="str">
            <v>1718000005</v>
          </cell>
          <cell r="I2852" t="str">
            <v>Túi bỉm</v>
          </cell>
          <cell r="J2852" t="str">
            <v>PCS</v>
          </cell>
          <cell r="K2852">
            <v>51000</v>
          </cell>
          <cell r="L2852">
            <v>0</v>
          </cell>
          <cell r="M2852">
            <v>0</v>
          </cell>
          <cell r="N2852">
            <v>0</v>
          </cell>
        </row>
        <row r="2853">
          <cell r="G2853" t="str">
            <v>1718002201002</v>
          </cell>
          <cell r="H2853" t="str">
            <v>1718002201002</v>
          </cell>
          <cell r="I2853" t="str">
            <v>SAKUKO- Túi đựng rượu núi Phú Sỹ Nhật Bản</v>
          </cell>
          <cell r="J2853" t="str">
            <v>PCS</v>
          </cell>
          <cell r="K2853">
            <v>15000</v>
          </cell>
          <cell r="L2853">
            <v>124</v>
          </cell>
          <cell r="M2853">
            <v>0</v>
          </cell>
          <cell r="N2853">
            <v>124</v>
          </cell>
        </row>
        <row r="2854">
          <cell r="G2854" t="str">
            <v>1718002111011</v>
          </cell>
          <cell r="H2854" t="str">
            <v>1718002111011</v>
          </cell>
          <cell r="I2854" t="str">
            <v>Mèo 6inch</v>
          </cell>
          <cell r="J2854" t="str">
            <v>PCS</v>
          </cell>
          <cell r="K2854">
            <v>240000</v>
          </cell>
          <cell r="L2854">
            <v>0</v>
          </cell>
          <cell r="M2854">
            <v>0</v>
          </cell>
          <cell r="N2854">
            <v>0</v>
          </cell>
        </row>
        <row r="2855">
          <cell r="G2855" t="str">
            <v>1718002111028</v>
          </cell>
          <cell r="H2855" t="str">
            <v>1718002111028</v>
          </cell>
          <cell r="I2855" t="str">
            <v>Cốc thủy tinh TQ</v>
          </cell>
          <cell r="J2855" t="str">
            <v>PCS</v>
          </cell>
          <cell r="K2855">
            <v>20000</v>
          </cell>
          <cell r="L2855">
            <v>7</v>
          </cell>
          <cell r="M2855">
            <v>0</v>
          </cell>
          <cell r="N2855">
            <v>7</v>
          </cell>
        </row>
        <row r="2856">
          <cell r="G2856" t="str">
            <v>1715002201162</v>
          </cell>
          <cell r="H2856" t="str">
            <v>1715002201162</v>
          </cell>
          <cell r="I2856" t="str">
            <v>TQ - Giá đỡ Catalog</v>
          </cell>
          <cell r="J2856" t="str">
            <v>PCS</v>
          </cell>
          <cell r="K2856">
            <v>1000000</v>
          </cell>
          <cell r="L2856">
            <v>1</v>
          </cell>
          <cell r="M2856">
            <v>0</v>
          </cell>
          <cell r="N2856">
            <v>1</v>
          </cell>
        </row>
        <row r="2857">
          <cell r="G2857" t="str">
            <v>1718002111233</v>
          </cell>
          <cell r="H2857" t="str">
            <v>1718002111233</v>
          </cell>
          <cell r="I2857" t="str">
            <v>Hoa trang trí lẵng quà</v>
          </cell>
          <cell r="J2857" t="str">
            <v>PCS</v>
          </cell>
          <cell r="K2857">
            <v>10000</v>
          </cell>
          <cell r="L2857">
            <v>0</v>
          </cell>
          <cell r="M2857">
            <v>0</v>
          </cell>
          <cell r="N2857">
            <v>0</v>
          </cell>
        </row>
        <row r="2858">
          <cell r="G2858" t="str">
            <v>1718002111097</v>
          </cell>
          <cell r="H2858" t="str">
            <v>1718002111097</v>
          </cell>
          <cell r="I2858" t="str">
            <v xml:space="preserve">Đèn lồng màu hoa anh đào trắng </v>
          </cell>
          <cell r="J2858" t="str">
            <v>PCS</v>
          </cell>
          <cell r="K2858">
            <v>240000</v>
          </cell>
          <cell r="L2858">
            <v>0</v>
          </cell>
          <cell r="M2858">
            <v>0</v>
          </cell>
          <cell r="N2858">
            <v>0</v>
          </cell>
        </row>
        <row r="2859">
          <cell r="G2859" t="str">
            <v>1718002111189</v>
          </cell>
          <cell r="H2859" t="str">
            <v>1718002111189</v>
          </cell>
          <cell r="I2859" t="str">
            <v>Mèo 4inch</v>
          </cell>
          <cell r="J2859" t="str">
            <v>PCS</v>
          </cell>
          <cell r="K2859">
            <v>65000</v>
          </cell>
          <cell r="L2859">
            <v>0</v>
          </cell>
          <cell r="M2859">
            <v>0</v>
          </cell>
          <cell r="N2859">
            <v>0</v>
          </cell>
        </row>
        <row r="2860">
          <cell r="G2860" t="str">
            <v>1718002111004</v>
          </cell>
          <cell r="H2860" t="str">
            <v>1718002111004</v>
          </cell>
          <cell r="I2860" t="str">
            <v>Ô giấy Nhật Bản</v>
          </cell>
          <cell r="J2860" t="str">
            <v>PCS</v>
          </cell>
          <cell r="K2860">
            <v>220000</v>
          </cell>
          <cell r="L2860">
            <v>0</v>
          </cell>
          <cell r="M2860">
            <v>0</v>
          </cell>
          <cell r="N2860">
            <v>0</v>
          </cell>
        </row>
        <row r="2861">
          <cell r="G2861" t="str">
            <v>1718002111059</v>
          </cell>
          <cell r="H2861" t="str">
            <v>1718002111059</v>
          </cell>
          <cell r="I2861" t="str">
            <v>Cờ 2m KT 20x40</v>
          </cell>
          <cell r="J2861" t="str">
            <v>PCS</v>
          </cell>
          <cell r="K2861">
            <v>450000</v>
          </cell>
          <cell r="L2861">
            <v>0</v>
          </cell>
          <cell r="M2861">
            <v>0</v>
          </cell>
          <cell r="N2861">
            <v>0</v>
          </cell>
        </row>
        <row r="2862">
          <cell r="G2862" t="str">
            <v>1718002201057</v>
          </cell>
          <cell r="H2862" t="str">
            <v>1718002201057</v>
          </cell>
          <cell r="I2862" t="str">
            <v>Móc khóa cá chép Nhật Bản</v>
          </cell>
          <cell r="J2862" t="str">
            <v>PCS</v>
          </cell>
          <cell r="K2862">
            <v>30000</v>
          </cell>
          <cell r="L2862">
            <v>0</v>
          </cell>
          <cell r="M2862">
            <v>0</v>
          </cell>
          <cell r="N2862">
            <v>0</v>
          </cell>
        </row>
        <row r="2863">
          <cell r="G2863" t="str">
            <v>1718000024</v>
          </cell>
          <cell r="H2863" t="str">
            <v>1718000024</v>
          </cell>
          <cell r="I2863" t="str">
            <v>32 giấy ăn</v>
          </cell>
          <cell r="J2863" t="str">
            <v>PCS</v>
          </cell>
          <cell r="L2863">
            <v>0</v>
          </cell>
          <cell r="M2863">
            <v>0</v>
          </cell>
          <cell r="N2863">
            <v>0</v>
          </cell>
        </row>
        <row r="2864">
          <cell r="G2864" t="str">
            <v>1718002019059</v>
          </cell>
          <cell r="H2864" t="str">
            <v>1718002019059</v>
          </cell>
          <cell r="I2864" t="str">
            <v>TÚI NILON SAKUKO JAPANESE STORE BÉ</v>
          </cell>
          <cell r="J2864" t="str">
            <v>PCS</v>
          </cell>
          <cell r="L2864">
            <v>0</v>
          </cell>
          <cell r="M2864">
            <v>0</v>
          </cell>
          <cell r="N2864">
            <v>0</v>
          </cell>
        </row>
        <row r="2865">
          <cell r="G2865" t="str">
            <v>1718002111134</v>
          </cell>
          <cell r="H2865" t="str">
            <v>1718002111134</v>
          </cell>
          <cell r="I2865" t="str">
            <v>Mèo 13 Inch</v>
          </cell>
          <cell r="J2865" t="str">
            <v>PCS</v>
          </cell>
          <cell r="K2865">
            <v>1200000</v>
          </cell>
          <cell r="L2865">
            <v>5</v>
          </cell>
          <cell r="M2865">
            <v>0</v>
          </cell>
          <cell r="N2865">
            <v>5</v>
          </cell>
        </row>
        <row r="2866">
          <cell r="G2866" t="str">
            <v>1718002111165</v>
          </cell>
          <cell r="H2866" t="str">
            <v>1718002111165</v>
          </cell>
          <cell r="I2866" t="str">
            <v>Móc treo túi TQ</v>
          </cell>
          <cell r="J2866" t="str">
            <v>PCS</v>
          </cell>
          <cell r="K2866">
            <v>30000</v>
          </cell>
          <cell r="L2866">
            <v>0</v>
          </cell>
          <cell r="M2866">
            <v>0</v>
          </cell>
          <cell r="N2866">
            <v>0</v>
          </cell>
        </row>
        <row r="2867">
          <cell r="G2867" t="str">
            <v>1718000002</v>
          </cell>
          <cell r="H2867" t="str">
            <v>1718000002</v>
          </cell>
          <cell r="I2867" t="str">
            <v>Tem từ cứng</v>
          </cell>
          <cell r="J2867" t="str">
            <v>PCS</v>
          </cell>
          <cell r="K2867">
            <v>1800</v>
          </cell>
          <cell r="L2867">
            <v>4</v>
          </cell>
          <cell r="M2867">
            <v>0</v>
          </cell>
          <cell r="N2867">
            <v>4</v>
          </cell>
        </row>
        <row r="2868">
          <cell r="G2868" t="str">
            <v>1718002111240</v>
          </cell>
          <cell r="H2868" t="str">
            <v>1718002111240</v>
          </cell>
          <cell r="I2868" t="str">
            <v>SAKUKO - hộp rượu hình hạc</v>
          </cell>
          <cell r="J2868" t="str">
            <v>PCS</v>
          </cell>
          <cell r="K2868">
            <v>125000</v>
          </cell>
          <cell r="L2868">
            <v>0</v>
          </cell>
          <cell r="M2868">
            <v>0</v>
          </cell>
          <cell r="N2868">
            <v>0</v>
          </cell>
        </row>
        <row r="2869">
          <cell r="G2869" t="str">
            <v>2019062400015CC</v>
          </cell>
          <cell r="H2869" t="str">
            <v>2019062400015CC</v>
          </cell>
          <cell r="I2869" t="str">
            <v>POP MATE GS-070DPKI 7.0 inch</v>
          </cell>
          <cell r="J2869" t="str">
            <v>PCS</v>
          </cell>
          <cell r="K2869">
            <v>2300000</v>
          </cell>
          <cell r="L2869">
            <v>0</v>
          </cell>
          <cell r="M2869">
            <v>0</v>
          </cell>
          <cell r="N2869">
            <v>0</v>
          </cell>
        </row>
        <row r="2870">
          <cell r="G2870" t="str">
            <v>1718000011</v>
          </cell>
          <cell r="H2870" t="str">
            <v>1718000011</v>
          </cell>
          <cell r="I2870" t="str">
            <v>Mở móc khóa từ đầu thanh inox</v>
          </cell>
          <cell r="J2870" t="str">
            <v>PCS</v>
          </cell>
          <cell r="K2870">
            <v>187000</v>
          </cell>
          <cell r="L2870">
            <v>5</v>
          </cell>
          <cell r="M2870">
            <v>0</v>
          </cell>
          <cell r="N2870">
            <v>5</v>
          </cell>
        </row>
        <row r="2871">
          <cell r="G2871" t="str">
            <v>1718002211018</v>
          </cell>
          <cell r="H2871" t="str">
            <v>1718002211018</v>
          </cell>
          <cell r="I2871" t="str">
            <v>SAKUKO- Hộp quà Tết tự mix bản màu đỏ</v>
          </cell>
          <cell r="J2871" t="str">
            <v>PCS</v>
          </cell>
          <cell r="K2871">
            <v>100000</v>
          </cell>
          <cell r="L2871">
            <v>12</v>
          </cell>
          <cell r="M2871">
            <v>0</v>
          </cell>
          <cell r="N2871">
            <v>12</v>
          </cell>
        </row>
        <row r="2872">
          <cell r="G2872" t="str">
            <v>1718002211001</v>
          </cell>
          <cell r="H2872" t="str">
            <v>1718002211001</v>
          </cell>
          <cell r="I2872" t="str">
            <v>SAKUKO- Hộp quà Tết tự mix bản màu xanh</v>
          </cell>
          <cell r="J2872" t="str">
            <v>PCS</v>
          </cell>
          <cell r="K2872">
            <v>100000</v>
          </cell>
          <cell r="L2872">
            <v>17</v>
          </cell>
          <cell r="M2872">
            <v>0</v>
          </cell>
          <cell r="N2872">
            <v>17</v>
          </cell>
        </row>
        <row r="2873">
          <cell r="G2873" t="str">
            <v>SLP295</v>
          </cell>
          <cell r="H2873" t="str">
            <v>SLP295</v>
          </cell>
          <cell r="I2873" t="str">
            <v>SINCOL- Giấy dán tường SLP295</v>
          </cell>
          <cell r="J2873" t="str">
            <v>PCS</v>
          </cell>
          <cell r="K2873">
            <v>2200000</v>
          </cell>
          <cell r="L2873">
            <v>0</v>
          </cell>
          <cell r="M2873">
            <v>0</v>
          </cell>
          <cell r="N2873">
            <v>0</v>
          </cell>
        </row>
        <row r="2874">
          <cell r="G2874" t="str">
            <v>4945202310252</v>
          </cell>
          <cell r="H2874" t="str">
            <v>4945202310252</v>
          </cell>
          <cell r="I2874" t="str">
            <v>SAKUKO- Chăn hình linh vật Sakuko 94x154cm</v>
          </cell>
          <cell r="J2874" t="str">
            <v>PCS</v>
          </cell>
          <cell r="K2874">
            <v>160000</v>
          </cell>
          <cell r="L2874">
            <v>7</v>
          </cell>
          <cell r="M2874">
            <v>0</v>
          </cell>
          <cell r="N2874">
            <v>7</v>
          </cell>
        </row>
        <row r="2875">
          <cell r="G2875" t="str">
            <v>1715002111096</v>
          </cell>
          <cell r="H2875" t="str">
            <v>1715002111096</v>
          </cell>
          <cell r="I2875" t="str">
            <v>SAKUKO- Khay gỗ mix set quà kèm màng co</v>
          </cell>
          <cell r="J2875" t="str">
            <v>PCS</v>
          </cell>
          <cell r="K2875">
            <v>52000</v>
          </cell>
          <cell r="L2875">
            <v>0</v>
          </cell>
          <cell r="M2875">
            <v>0</v>
          </cell>
          <cell r="N2875">
            <v>0</v>
          </cell>
        </row>
        <row r="2876">
          <cell r="G2876" t="str">
            <v>1715002405027</v>
          </cell>
          <cell r="H2876" t="str">
            <v>1715002405027</v>
          </cell>
          <cell r="I2876" t="str">
            <v>MEISHOKU- SRM bigan trị mụn minisize (hàng tặng)</v>
          </cell>
          <cell r="J2876" t="str">
            <v>PCS</v>
          </cell>
          <cell r="K2876">
            <v>49000</v>
          </cell>
          <cell r="L2876">
            <v>3</v>
          </cell>
          <cell r="M2876">
            <v>0</v>
          </cell>
          <cell r="N2876">
            <v>3</v>
          </cell>
        </row>
        <row r="2877">
          <cell r="G2877" t="str">
            <v>49202300868686</v>
          </cell>
          <cell r="H2877" t="str">
            <v>49202300868686</v>
          </cell>
          <cell r="I2877" t="str">
            <v>SAKUKO- Túi Quà Tết Đoàn Viên</v>
          </cell>
          <cell r="J2877" t="str">
            <v>PCS</v>
          </cell>
          <cell r="L2877">
            <v>0</v>
          </cell>
          <cell r="M2877">
            <v>0</v>
          </cell>
          <cell r="N2877">
            <v>0</v>
          </cell>
        </row>
        <row r="2878">
          <cell r="G2878" t="str">
            <v>4945202399999</v>
          </cell>
          <cell r="H2878" t="str">
            <v>4945202399999</v>
          </cell>
          <cell r="I2878" t="str">
            <v>SKK - Hộp quà sum vầy đỏ 35*35*10</v>
          </cell>
          <cell r="J2878" t="str">
            <v>PCS</v>
          </cell>
          <cell r="K2878">
            <v>120000</v>
          </cell>
          <cell r="L2878">
            <v>0</v>
          </cell>
          <cell r="M2878">
            <v>0</v>
          </cell>
          <cell r="N2878">
            <v>0</v>
          </cell>
        </row>
        <row r="2879">
          <cell r="G2879" t="str">
            <v>1012300011</v>
          </cell>
          <cell r="H2879" t="str">
            <v>1012300011</v>
          </cell>
          <cell r="I2879" t="str">
            <v>SENKA - Túi vải Canvas</v>
          </cell>
          <cell r="J2879" t="str">
            <v>PCS</v>
          </cell>
          <cell r="L2879">
            <v>20</v>
          </cell>
          <cell r="M2879">
            <v>0</v>
          </cell>
          <cell r="N2879">
            <v>20</v>
          </cell>
        </row>
        <row r="2880">
          <cell r="G2880" t="str">
            <v>1715002508018</v>
          </cell>
          <cell r="H2880" t="str">
            <v>1715002508018</v>
          </cell>
          <cell r="I2880" t="str">
            <v>SKK- Gối SKK kỉ niệm 14 năm màu xanh</v>
          </cell>
          <cell r="J2880" t="str">
            <v>PCS</v>
          </cell>
          <cell r="K2880">
            <v>100000</v>
          </cell>
          <cell r="L2880">
            <v>0</v>
          </cell>
          <cell r="M2880">
            <v>0</v>
          </cell>
          <cell r="N2880">
            <v>0</v>
          </cell>
        </row>
        <row r="2881">
          <cell r="G2881" t="str">
            <v>17150020200145</v>
          </cell>
          <cell r="H2881" t="str">
            <v>17150020200145</v>
          </cell>
          <cell r="I2881" t="str">
            <v>MARKETING- Tờ rơi tiêu chuẩn</v>
          </cell>
          <cell r="J2881" t="str">
            <v>PCS</v>
          </cell>
          <cell r="L2881">
            <v>0</v>
          </cell>
          <cell r="M2881">
            <v>0</v>
          </cell>
          <cell r="N2881">
            <v>0</v>
          </cell>
        </row>
        <row r="2882">
          <cell r="G2882" t="str">
            <v>1715002308045</v>
          </cell>
          <cell r="H2882" t="str">
            <v>1715002308045</v>
          </cell>
          <cell r="I2882" t="str">
            <v>Phiếu tích tem nụ cười</v>
          </cell>
          <cell r="J2882" t="str">
            <v>PCS</v>
          </cell>
          <cell r="L2882">
            <v>0</v>
          </cell>
          <cell r="M2882">
            <v>0</v>
          </cell>
          <cell r="N2882">
            <v>0</v>
          </cell>
        </row>
        <row r="2883">
          <cell r="G2883" t="str">
            <v>1715002502672</v>
          </cell>
          <cell r="H2883" t="str">
            <v>1715002502672</v>
          </cell>
          <cell r="I2883" t="str">
            <v>SKK- Túi quà hoạ tiết hoa dây nơ size M 25x20x12cm</v>
          </cell>
          <cell r="J2883" t="str">
            <v>PCS</v>
          </cell>
          <cell r="K2883">
            <v>20000</v>
          </cell>
          <cell r="L2883">
            <v>0</v>
          </cell>
          <cell r="M2883">
            <v>0</v>
          </cell>
          <cell r="N2883">
            <v>0</v>
          </cell>
        </row>
        <row r="2884">
          <cell r="G2884" t="str">
            <v>1715002019110</v>
          </cell>
          <cell r="H2884" t="str">
            <v>1715002019110</v>
          </cell>
          <cell r="I2884" t="str">
            <v>MARKETING - Cờ sale màu hồng</v>
          </cell>
          <cell r="J2884" t="str">
            <v>PCS</v>
          </cell>
          <cell r="L2884">
            <v>0</v>
          </cell>
          <cell r="M2884">
            <v>0</v>
          </cell>
          <cell r="N2884">
            <v>0</v>
          </cell>
        </row>
        <row r="2885">
          <cell r="G2885" t="str">
            <v>17150020200232</v>
          </cell>
          <cell r="H2885" t="str">
            <v>17150020200232</v>
          </cell>
          <cell r="I2885" t="str">
            <v>MARKETING- Poster POP đầu quầy 60x20cm</v>
          </cell>
          <cell r="J2885" t="str">
            <v>PCS</v>
          </cell>
          <cell r="L2885">
            <v>0</v>
          </cell>
          <cell r="M2885">
            <v>0</v>
          </cell>
          <cell r="N2885">
            <v>0</v>
          </cell>
        </row>
        <row r="2886">
          <cell r="G2886" t="str">
            <v>1715002201117</v>
          </cell>
          <cell r="H2886" t="str">
            <v>1715002201117</v>
          </cell>
          <cell r="I2886" t="str">
            <v>SAKUKO- CC trang trí (nơ các màu)</v>
          </cell>
          <cell r="J2886" t="str">
            <v>PCS</v>
          </cell>
          <cell r="K2886">
            <v>13000</v>
          </cell>
          <cell r="L2886">
            <v>15</v>
          </cell>
          <cell r="M2886">
            <v>0</v>
          </cell>
          <cell r="N2886">
            <v>15</v>
          </cell>
        </row>
        <row r="2887">
          <cell r="G2887" t="str">
            <v>4945201000001</v>
          </cell>
          <cell r="H2887" t="str">
            <v>4945201000001</v>
          </cell>
          <cell r="I2887" t="str">
            <v>SAKUKO- Mèo bông 55x44cm</v>
          </cell>
          <cell r="J2887" t="str">
            <v>PCS</v>
          </cell>
          <cell r="K2887">
            <v>160000</v>
          </cell>
          <cell r="L2887">
            <v>0</v>
          </cell>
          <cell r="M2887">
            <v>0</v>
          </cell>
          <cell r="N2887">
            <v>0</v>
          </cell>
        </row>
        <row r="2888">
          <cell r="G2888" t="str">
            <v>4945202310251</v>
          </cell>
          <cell r="H2888" t="str">
            <v>4945202310251</v>
          </cell>
          <cell r="I2888" t="str">
            <v>SAKUKO- Gối vuông hình linh vật Sakuko 38x38cm</v>
          </cell>
          <cell r="J2888" t="str">
            <v>PCS</v>
          </cell>
          <cell r="K2888">
            <v>60000</v>
          </cell>
          <cell r="L2888">
            <v>2</v>
          </cell>
          <cell r="M2888">
            <v>0</v>
          </cell>
          <cell r="N2888">
            <v>2</v>
          </cell>
        </row>
        <row r="2889">
          <cell r="G2889" t="str">
            <v>1715002111034</v>
          </cell>
          <cell r="H2889" t="str">
            <v>1715002111034</v>
          </cell>
          <cell r="I2889" t="str">
            <v>Hộp trà xanh đậm</v>
          </cell>
          <cell r="J2889" t="str">
            <v>PCS</v>
          </cell>
          <cell r="L2889">
            <v>0</v>
          </cell>
          <cell r="M2889">
            <v>0</v>
          </cell>
          <cell r="N2889">
            <v>0</v>
          </cell>
        </row>
        <row r="2890">
          <cell r="G2890" t="str">
            <v>1715002308021</v>
          </cell>
          <cell r="H2890" t="str">
            <v>1715002308021</v>
          </cell>
          <cell r="I2890" t="str">
            <v>SKK-Gối thương hiệu</v>
          </cell>
          <cell r="J2890" t="str">
            <v>PCS</v>
          </cell>
          <cell r="K2890">
            <v>60000</v>
          </cell>
          <cell r="L2890">
            <v>10</v>
          </cell>
          <cell r="M2890">
            <v>0</v>
          </cell>
          <cell r="N2890">
            <v>10</v>
          </cell>
        </row>
        <row r="2891">
          <cell r="G2891" t="str">
            <v>2025102000000</v>
          </cell>
          <cell r="H2891" t="str">
            <v>2025102000000</v>
          </cell>
          <cell r="I2891" t="str">
            <v>SKK- Túi quà tặng màu hồng 25*32*15cm</v>
          </cell>
          <cell r="J2891" t="str">
            <v>PCS</v>
          </cell>
          <cell r="K2891">
            <v>30000</v>
          </cell>
          <cell r="L2891">
            <v>0</v>
          </cell>
          <cell r="M2891">
            <v>0</v>
          </cell>
          <cell r="N2891">
            <v>0</v>
          </cell>
        </row>
        <row r="2892">
          <cell r="G2892" t="str">
            <v>17150020200359</v>
          </cell>
          <cell r="H2892" t="str">
            <v>17150020200359</v>
          </cell>
          <cell r="I2892" t="str">
            <v>MARKETING- Poster Decal Biếu Tết hàng Nhật ( 3 tấm</v>
          </cell>
          <cell r="J2892" t="str">
            <v>PCS</v>
          </cell>
          <cell r="L2892">
            <v>0</v>
          </cell>
          <cell r="M2892">
            <v>0</v>
          </cell>
          <cell r="N2892">
            <v>0</v>
          </cell>
        </row>
        <row r="2893">
          <cell r="G2893" t="str">
            <v>1715002110020</v>
          </cell>
          <cell r="H2893" t="str">
            <v>1715002110020</v>
          </cell>
          <cell r="I2893" t="str">
            <v>SAKUKO- Túi nhựa trong quai da 25x28x14.5cm 2021</v>
          </cell>
          <cell r="J2893" t="str">
            <v>PCS</v>
          </cell>
          <cell r="K2893">
            <v>30000</v>
          </cell>
          <cell r="L2893">
            <v>8</v>
          </cell>
          <cell r="M2893">
            <v>0</v>
          </cell>
          <cell r="N2893">
            <v>8</v>
          </cell>
        </row>
        <row r="2894">
          <cell r="G2894" t="str">
            <v>1715002405010</v>
          </cell>
          <cell r="H2894" t="str">
            <v>1715002405010</v>
          </cell>
          <cell r="I2894" t="str">
            <v>MEISHOKU- Mút trang điểm Nhật Bản (hàng tặng)</v>
          </cell>
          <cell r="J2894" t="str">
            <v>PCS</v>
          </cell>
          <cell r="K2894">
            <v>49000</v>
          </cell>
          <cell r="L2894">
            <v>0</v>
          </cell>
          <cell r="M2894">
            <v>0</v>
          </cell>
          <cell r="N2894">
            <v>0</v>
          </cell>
        </row>
        <row r="2895">
          <cell r="G2895" t="str">
            <v>4901872466320</v>
          </cell>
          <cell r="H2895" t="str">
            <v>4901872466320</v>
          </cell>
          <cell r="I2895" t="str">
            <v>SHISEDO- Mặt nạ tóc phục hồi hư tổn Tsubaki 150g</v>
          </cell>
          <cell r="J2895" t="str">
            <v>PCS</v>
          </cell>
          <cell r="L2895">
            <v>0</v>
          </cell>
          <cell r="M2895">
            <v>0</v>
          </cell>
          <cell r="N2895">
            <v>0</v>
          </cell>
        </row>
        <row r="2896">
          <cell r="G2896" t="str">
            <v>4939553010593TT</v>
          </cell>
          <cell r="H2896" t="str">
            <v>4939553010593TT</v>
          </cell>
          <cell r="I2896" t="str">
            <v>CEZANNE- Tester Kem nền 5in1 BB Cream #3</v>
          </cell>
          <cell r="J2896" t="str">
            <v>PCS</v>
          </cell>
          <cell r="K2896">
            <v>315000</v>
          </cell>
          <cell r="L2896">
            <v>1</v>
          </cell>
          <cell r="M2896">
            <v>0</v>
          </cell>
          <cell r="N2896">
            <v>1</v>
          </cell>
        </row>
        <row r="2897">
          <cell r="G2897" t="str">
            <v>2022091111111</v>
          </cell>
          <cell r="H2897" t="str">
            <v>2022091111111</v>
          </cell>
          <cell r="I2897" t="str">
            <v>SAKUKO- Gối thương hiệu</v>
          </cell>
          <cell r="J2897" t="str">
            <v>PCS</v>
          </cell>
          <cell r="K2897">
            <v>160000</v>
          </cell>
          <cell r="L2897">
            <v>4</v>
          </cell>
          <cell r="M2897">
            <v>0</v>
          </cell>
          <cell r="N2897">
            <v>4</v>
          </cell>
        </row>
        <row r="2898">
          <cell r="G2898" t="str">
            <v>6920100854614</v>
          </cell>
          <cell r="H2898" t="str">
            <v>6920100854614</v>
          </cell>
          <cell r="I2898" t="str">
            <v>Đồ chơi đi biển vali kéo</v>
          </cell>
          <cell r="J2898" t="str">
            <v>PCS</v>
          </cell>
          <cell r="L2898">
            <v>0</v>
          </cell>
          <cell r="M2898">
            <v>0</v>
          </cell>
          <cell r="N2898">
            <v>0</v>
          </cell>
        </row>
        <row r="2899">
          <cell r="G2899" t="str">
            <v>1715002511001</v>
          </cell>
          <cell r="H2899" t="str">
            <v>1715002511001</v>
          </cell>
          <cell r="I2899" t="str">
            <v>SKK- Chăn lông Muji 2m*2.3m</v>
          </cell>
          <cell r="J2899" t="str">
            <v>PCS</v>
          </cell>
          <cell r="K2899">
            <v>350000</v>
          </cell>
          <cell r="L2899">
            <v>8</v>
          </cell>
          <cell r="M2899">
            <v>0</v>
          </cell>
          <cell r="N2899">
            <v>8</v>
          </cell>
        </row>
        <row r="2900">
          <cell r="G2900" t="str">
            <v>1715002107204</v>
          </cell>
          <cell r="H2900" t="str">
            <v>1715002107204</v>
          </cell>
          <cell r="I2900" t="str">
            <v>Set đế nước kèm gậy treo cho bán lẻ</v>
          </cell>
          <cell r="J2900" t="str">
            <v>PCS</v>
          </cell>
          <cell r="K2900">
            <v>620000</v>
          </cell>
          <cell r="L2900">
            <v>1</v>
          </cell>
          <cell r="M2900">
            <v>0</v>
          </cell>
          <cell r="N2900">
            <v>1</v>
          </cell>
        </row>
        <row r="2901">
          <cell r="G2901" t="str">
            <v>1715002110013</v>
          </cell>
          <cell r="H2901" t="str">
            <v>1715002110013</v>
          </cell>
          <cell r="I2901" t="str">
            <v>SAKUKO- Túi nhựa trong quai da 20x20x10cm 2021</v>
          </cell>
          <cell r="J2901" t="str">
            <v>PCS</v>
          </cell>
          <cell r="K2901">
            <v>25000</v>
          </cell>
          <cell r="L2901">
            <v>7</v>
          </cell>
          <cell r="M2901">
            <v>0</v>
          </cell>
          <cell r="N2901">
            <v>7</v>
          </cell>
        </row>
        <row r="2902">
          <cell r="G2902" t="str">
            <v>8809548441502</v>
          </cell>
          <cell r="H2902" t="str">
            <v>8809548441502</v>
          </cell>
          <cell r="I2902" t="str">
            <v>NUCOS - Mặt nạ dưỡng da Welson Beauy Peptides Mask</v>
          </cell>
          <cell r="J2902" t="str">
            <v>PCS</v>
          </cell>
          <cell r="K2902">
            <v>55000</v>
          </cell>
          <cell r="L2902">
            <v>26</v>
          </cell>
          <cell r="M2902">
            <v>0</v>
          </cell>
          <cell r="N2902">
            <v>26</v>
          </cell>
        </row>
        <row r="2903">
          <cell r="G2903" t="str">
            <v>1715002308014</v>
          </cell>
          <cell r="H2903" t="str">
            <v>1715002308014</v>
          </cell>
          <cell r="I2903" t="str">
            <v>SKK-Gấu bông thương hiệu</v>
          </cell>
          <cell r="J2903" t="str">
            <v>PCS</v>
          </cell>
          <cell r="K2903">
            <v>100000</v>
          </cell>
          <cell r="L2903">
            <v>0</v>
          </cell>
          <cell r="M2903">
            <v>0</v>
          </cell>
          <cell r="N2903">
            <v>0</v>
          </cell>
        </row>
        <row r="2904">
          <cell r="G2904" t="str">
            <v>1715002201124</v>
          </cell>
          <cell r="H2904" t="str">
            <v>1715002201124</v>
          </cell>
          <cell r="I2904" t="str">
            <v>SAKUKO- CC trang trí (cành hoa)</v>
          </cell>
          <cell r="J2904" t="str">
            <v>PCS</v>
          </cell>
          <cell r="K2904">
            <v>30000</v>
          </cell>
          <cell r="L2904">
            <v>0</v>
          </cell>
          <cell r="M2904">
            <v>0</v>
          </cell>
          <cell r="N2904">
            <v>0</v>
          </cell>
        </row>
        <row r="2905">
          <cell r="G2905" t="str">
            <v>1715002502665</v>
          </cell>
          <cell r="H2905" t="str">
            <v>1715002502665</v>
          </cell>
          <cell r="I2905" t="str">
            <v>SKK- Túi quà hoạ tiết hoa dây nơ size S 18x16x10cm</v>
          </cell>
          <cell r="J2905" t="str">
            <v>PCS</v>
          </cell>
          <cell r="K2905">
            <v>20000</v>
          </cell>
          <cell r="L2905">
            <v>2</v>
          </cell>
          <cell r="M2905">
            <v>-2</v>
          </cell>
          <cell r="N2905">
            <v>0</v>
          </cell>
        </row>
        <row r="2906">
          <cell r="G2906" t="str">
            <v>1715002110198</v>
          </cell>
          <cell r="H2906" t="str">
            <v>1715002110198</v>
          </cell>
          <cell r="I2906" t="str">
            <v xml:space="preserve">SAKUKO- Hộp gỗ bát giác cho set quà </v>
          </cell>
          <cell r="J2906" t="str">
            <v>PCS</v>
          </cell>
          <cell r="K2906">
            <v>100000</v>
          </cell>
          <cell r="L2906">
            <v>0</v>
          </cell>
          <cell r="M2906">
            <v>0</v>
          </cell>
          <cell r="N2906">
            <v>0</v>
          </cell>
        </row>
        <row r="2907">
          <cell r="G2907" t="str">
            <v>1715002019045</v>
          </cell>
          <cell r="H2907" t="str">
            <v>1715002019045</v>
          </cell>
          <cell r="I2907" t="str">
            <v>MARKETING- Đế nước màu trắng</v>
          </cell>
          <cell r="J2907" t="str">
            <v>PCS</v>
          </cell>
          <cell r="K2907">
            <v>100000</v>
          </cell>
          <cell r="L2907">
            <v>0</v>
          </cell>
          <cell r="M2907">
            <v>0</v>
          </cell>
          <cell r="N2907">
            <v>0</v>
          </cell>
        </row>
        <row r="2908">
          <cell r="G2908" t="str">
            <v>1715002110082</v>
          </cell>
          <cell r="H2908" t="str">
            <v>1715002110082</v>
          </cell>
          <cell r="I2908" t="str">
            <v>SAKUKO- Bộ búp bê gỗ Maiko 3 con 2021</v>
          </cell>
          <cell r="J2908" t="str">
            <v>PCS</v>
          </cell>
          <cell r="K2908">
            <v>240000</v>
          </cell>
          <cell r="L2908">
            <v>0</v>
          </cell>
          <cell r="M2908">
            <v>0</v>
          </cell>
          <cell r="N2908">
            <v>0</v>
          </cell>
        </row>
        <row r="2909">
          <cell r="G2909" t="str">
            <v>1715002308052</v>
          </cell>
          <cell r="H2909" t="str">
            <v>1715002308052</v>
          </cell>
          <cell r="I2909" t="str">
            <v>SKK-Quà tặng chương trình Zalo OA</v>
          </cell>
          <cell r="J2909" t="str">
            <v>PCS</v>
          </cell>
          <cell r="K2909">
            <v>1</v>
          </cell>
          <cell r="L2909">
            <v>0</v>
          </cell>
          <cell r="M2909">
            <v>0</v>
          </cell>
          <cell r="N2909">
            <v>0</v>
          </cell>
        </row>
        <row r="2910">
          <cell r="G2910" t="str">
            <v>1715002211086</v>
          </cell>
          <cell r="H2910" t="str">
            <v>1715002211086</v>
          </cell>
          <cell r="I2910" t="str">
            <v>Ruột trà sencha special 80g (thiếc set hồng)</v>
          </cell>
          <cell r="J2910" t="str">
            <v>PCS</v>
          </cell>
          <cell r="L2910">
            <v>0</v>
          </cell>
          <cell r="M2910">
            <v>0</v>
          </cell>
          <cell r="N2910">
            <v>0</v>
          </cell>
        </row>
        <row r="2911">
          <cell r="G2911" t="str">
            <v>1715002308007</v>
          </cell>
          <cell r="H2911" t="str">
            <v>1715002308007</v>
          </cell>
          <cell r="I2911" t="str">
            <v>SKK- Áo mưa kỉ niệm 14 năm</v>
          </cell>
          <cell r="J2911" t="str">
            <v>PCS</v>
          </cell>
          <cell r="K2911">
            <v>150000</v>
          </cell>
          <cell r="L2911">
            <v>0</v>
          </cell>
          <cell r="M2911">
            <v>0</v>
          </cell>
          <cell r="N2911">
            <v>0</v>
          </cell>
        </row>
        <row r="2912">
          <cell r="G2912" t="str">
            <v>1715002211014</v>
          </cell>
          <cell r="H2912" t="str">
            <v>1715002211014</v>
          </cell>
          <cell r="I2912" t="str">
            <v>MARKETING - Biển đầu kệ</v>
          </cell>
          <cell r="J2912" t="str">
            <v>PCS</v>
          </cell>
          <cell r="K2912">
            <v>140000</v>
          </cell>
          <cell r="L2912">
            <v>0</v>
          </cell>
          <cell r="M2912">
            <v>0</v>
          </cell>
          <cell r="N2912">
            <v>0</v>
          </cell>
        </row>
        <row r="2913">
          <cell r="G2913" t="str">
            <v>1715002603003</v>
          </cell>
          <cell r="H2913" t="str">
            <v>1715002603003</v>
          </cell>
          <cell r="I2913" t="str">
            <v>ORIHIRO- Mũ quà tặng</v>
          </cell>
          <cell r="J2913" t="str">
            <v>PCS</v>
          </cell>
          <cell r="K2913">
            <v>65000</v>
          </cell>
          <cell r="L2913">
            <v>2</v>
          </cell>
          <cell r="M2913">
            <v>0</v>
          </cell>
          <cell r="N2913">
            <v>2</v>
          </cell>
        </row>
        <row r="2914">
          <cell r="G2914" t="str">
            <v>2023010701070</v>
          </cell>
          <cell r="H2914" t="str">
            <v>2023010701070</v>
          </cell>
          <cell r="I2914" t="str">
            <v>SKK- Ô gấp kỉ niệm 14 năm</v>
          </cell>
          <cell r="J2914" t="str">
            <v>PCS</v>
          </cell>
          <cell r="L2914">
            <v>0</v>
          </cell>
          <cell r="M2914">
            <v>0</v>
          </cell>
          <cell r="N2914">
            <v>0</v>
          </cell>
        </row>
        <row r="2915">
          <cell r="G2915" t="str">
            <v>1715002312004</v>
          </cell>
          <cell r="H2915" t="str">
            <v>1715002312004</v>
          </cell>
          <cell r="I2915" t="str">
            <v>Set tô màu tranh gỗ kèm màu nước</v>
          </cell>
          <cell r="J2915" t="str">
            <v>PCS</v>
          </cell>
          <cell r="K2915">
            <v>10000</v>
          </cell>
          <cell r="L2915">
            <v>0</v>
          </cell>
          <cell r="M2915">
            <v>0</v>
          </cell>
          <cell r="N2915">
            <v>0</v>
          </cell>
        </row>
        <row r="2916">
          <cell r="G2916" t="str">
            <v>4550516474216</v>
          </cell>
          <cell r="H2916" t="str">
            <v>4550516474216</v>
          </cell>
          <cell r="I2916" t="str">
            <v>SHISEDO- Dầu gội phục hồi hư tổn Tsubaki đen 330ml</v>
          </cell>
          <cell r="J2916" t="str">
            <v>PCS</v>
          </cell>
          <cell r="L2916">
            <v>0</v>
          </cell>
          <cell r="M2916">
            <v>0</v>
          </cell>
          <cell r="N2916">
            <v>0</v>
          </cell>
        </row>
        <row r="2917">
          <cell r="G2917" t="str">
            <v>1715002601016</v>
          </cell>
          <cell r="H2917" t="str">
            <v>1715002601016</v>
          </cell>
          <cell r="I2917" t="str">
            <v>SHISEIDO- Túi quà tặng</v>
          </cell>
          <cell r="J2917" t="str">
            <v>PCS</v>
          </cell>
          <cell r="L2917">
            <v>26</v>
          </cell>
          <cell r="M2917">
            <v>0</v>
          </cell>
          <cell r="N2917">
            <v>26</v>
          </cell>
        </row>
        <row r="2918">
          <cell r="G2918" t="str">
            <v>2025102011111</v>
          </cell>
          <cell r="H2918" t="str">
            <v>2025102011111</v>
          </cell>
          <cell r="I2918" t="str">
            <v>SKK- Túi quà tặng màu hồng 21*27*15cm</v>
          </cell>
          <cell r="J2918" t="str">
            <v>PCS</v>
          </cell>
          <cell r="K2918">
            <v>25000</v>
          </cell>
          <cell r="L2918">
            <v>0</v>
          </cell>
          <cell r="M2918">
            <v>-1</v>
          </cell>
          <cell r="N2918">
            <v>-1</v>
          </cell>
        </row>
        <row r="2919">
          <cell r="G2919" t="str">
            <v>4920230000001</v>
          </cell>
          <cell r="H2919" t="str">
            <v>4920230000001</v>
          </cell>
          <cell r="I2919" t="str">
            <v>SAKUKO- Gối tựa họa tiết cổng Torii</v>
          </cell>
          <cell r="J2919" t="str">
            <v>PCS</v>
          </cell>
          <cell r="K2919">
            <v>160000</v>
          </cell>
          <cell r="L2919">
            <v>0</v>
          </cell>
          <cell r="M2919">
            <v>0</v>
          </cell>
          <cell r="N2919">
            <v>0</v>
          </cell>
        </row>
        <row r="2920">
          <cell r="G2920" t="str">
            <v>4920230000002</v>
          </cell>
          <cell r="H2920" t="str">
            <v>4920230000002</v>
          </cell>
          <cell r="I2920" t="str">
            <v>SAKUKO- Gối tựa họa tiết núi Phú Sỹ</v>
          </cell>
          <cell r="J2920" t="str">
            <v>PCS</v>
          </cell>
          <cell r="K2920">
            <v>160000</v>
          </cell>
          <cell r="L2920">
            <v>0</v>
          </cell>
          <cell r="M2920">
            <v>0</v>
          </cell>
          <cell r="N2920">
            <v>0</v>
          </cell>
        </row>
        <row r="2921">
          <cell r="G2921" t="str">
            <v>1715002502658</v>
          </cell>
          <cell r="H2921" t="str">
            <v>1715002502658</v>
          </cell>
          <cell r="I2921" t="str">
            <v>SAKUKO -Bó hoa 3 bông</v>
          </cell>
          <cell r="J2921" t="str">
            <v>PCS</v>
          </cell>
          <cell r="K2921">
            <v>70000</v>
          </cell>
          <cell r="L2921">
            <v>2</v>
          </cell>
          <cell r="M2921">
            <v>0</v>
          </cell>
          <cell r="N2921">
            <v>2</v>
          </cell>
        </row>
        <row r="2922">
          <cell r="G2922" t="str">
            <v>1715002603010</v>
          </cell>
          <cell r="H2922" t="str">
            <v>1715002603010</v>
          </cell>
          <cell r="I2922" t="str">
            <v>ORIHIRO- Ô quà tặng</v>
          </cell>
          <cell r="J2922" t="str">
            <v>PCS</v>
          </cell>
          <cell r="K2922">
            <v>125000</v>
          </cell>
          <cell r="L2922">
            <v>1</v>
          </cell>
          <cell r="M2922">
            <v>0</v>
          </cell>
          <cell r="N2922">
            <v>1</v>
          </cell>
        </row>
        <row r="2923">
          <cell r="G2923" t="str">
            <v>1715002201155</v>
          </cell>
          <cell r="H2923" t="str">
            <v>1715002201155</v>
          </cell>
          <cell r="I2923" t="str">
            <v>SAKUKO- Hộp kèm tờ thông tin Nấm linh chi Fucoidan</v>
          </cell>
          <cell r="J2923" t="str">
            <v>PCS</v>
          </cell>
          <cell r="L2923">
            <v>0</v>
          </cell>
          <cell r="M2923">
            <v>0</v>
          </cell>
          <cell r="N2923">
            <v>0</v>
          </cell>
        </row>
        <row r="2924">
          <cell r="G2924" t="str">
            <v>4920230000003</v>
          </cell>
          <cell r="H2924" t="str">
            <v>4920230000003</v>
          </cell>
          <cell r="I2924" t="str">
            <v>SAKUKO- Gối tựa họa tiết quạt giấy uchiwa</v>
          </cell>
          <cell r="J2924" t="str">
            <v>PCS</v>
          </cell>
          <cell r="K2924">
            <v>160000</v>
          </cell>
          <cell r="L2924">
            <v>0</v>
          </cell>
          <cell r="M2924">
            <v>0</v>
          </cell>
          <cell r="N2924">
            <v>0</v>
          </cell>
        </row>
        <row r="2925">
          <cell r="G2925" t="str">
            <v>1715002502702</v>
          </cell>
          <cell r="H2925" t="str">
            <v>1715002502702</v>
          </cell>
          <cell r="I2925" t="str">
            <v>SKK- Hộp quà tặng gắn nơ size L</v>
          </cell>
          <cell r="J2925" t="str">
            <v>PCS</v>
          </cell>
          <cell r="K2925">
            <v>80000</v>
          </cell>
          <cell r="L2925">
            <v>0</v>
          </cell>
          <cell r="M2925">
            <v>0</v>
          </cell>
          <cell r="N2925">
            <v>0</v>
          </cell>
        </row>
        <row r="2926">
          <cell r="G2926" t="str">
            <v>1715002502696</v>
          </cell>
          <cell r="H2926" t="str">
            <v>1715002502696</v>
          </cell>
          <cell r="I2926" t="str">
            <v>SKK- Hộp quà tặng gắn nơ size S</v>
          </cell>
          <cell r="J2926" t="str">
            <v>PCS</v>
          </cell>
          <cell r="K2926">
            <v>80000</v>
          </cell>
          <cell r="L2926">
            <v>0</v>
          </cell>
          <cell r="M2926">
            <v>0</v>
          </cell>
          <cell r="N2926">
            <v>0</v>
          </cell>
        </row>
        <row r="2927">
          <cell r="G2927" t="str">
            <v>1715002508025</v>
          </cell>
          <cell r="H2927" t="str">
            <v>1715002508025</v>
          </cell>
          <cell r="I2927" t="str">
            <v>SKK- Ô cán dài kỉ niệm 14 năm</v>
          </cell>
          <cell r="J2927" t="str">
            <v>PCS</v>
          </cell>
          <cell r="K2927">
            <v>300000</v>
          </cell>
          <cell r="L2927">
            <v>14</v>
          </cell>
          <cell r="M2927">
            <v>0</v>
          </cell>
          <cell r="N2927">
            <v>14</v>
          </cell>
        </row>
        <row r="2928">
          <cell r="G2928" t="str">
            <v>1715002201131</v>
          </cell>
          <cell r="H2928" t="str">
            <v>1715002201131</v>
          </cell>
          <cell r="I2928" t="str">
            <v>SAKUKO- CC trang trí (quạt các màu)</v>
          </cell>
          <cell r="J2928" t="str">
            <v>PCS</v>
          </cell>
          <cell r="K2928">
            <v>7000</v>
          </cell>
          <cell r="L2928">
            <v>0</v>
          </cell>
          <cell r="M2928">
            <v>0</v>
          </cell>
          <cell r="N2928">
            <v>0</v>
          </cell>
        </row>
        <row r="2929">
          <cell r="G2929" t="str">
            <v>1715002019044</v>
          </cell>
          <cell r="H2929" t="str">
            <v>1715002019044</v>
          </cell>
          <cell r="I2929" t="str">
            <v>MARKETING- Gậy treo màu trắng</v>
          </cell>
          <cell r="J2929" t="str">
            <v>PCS</v>
          </cell>
          <cell r="K2929">
            <v>520000</v>
          </cell>
          <cell r="L2929">
            <v>0</v>
          </cell>
          <cell r="M2929">
            <v>0</v>
          </cell>
          <cell r="N2929">
            <v>0</v>
          </cell>
        </row>
        <row r="2930">
          <cell r="G2930" t="str">
            <v>1715002110099</v>
          </cell>
          <cell r="H2930" t="str">
            <v>1715002110099</v>
          </cell>
          <cell r="I2930" t="str">
            <v>SAKUKO- Bộ búp bê Maruko 8 con 2021</v>
          </cell>
          <cell r="J2930" t="str">
            <v>PCS</v>
          </cell>
          <cell r="K2930">
            <v>600000</v>
          </cell>
          <cell r="L2930">
            <v>0</v>
          </cell>
          <cell r="M2930">
            <v>0</v>
          </cell>
          <cell r="N2930">
            <v>0</v>
          </cell>
        </row>
        <row r="2931">
          <cell r="G2931" t="str">
            <v>1611022111020</v>
          </cell>
          <cell r="H2931" t="str">
            <v>1611022111020</v>
          </cell>
          <cell r="I2931" t="str">
            <v>SAKUKO- Túi quà sinh nhật 21*27*10cm</v>
          </cell>
          <cell r="J2931" t="str">
            <v>PCS</v>
          </cell>
          <cell r="K2931">
            <v>15000</v>
          </cell>
          <cell r="L2931">
            <v>0</v>
          </cell>
          <cell r="M2931">
            <v>0</v>
          </cell>
          <cell r="N2931">
            <v>0</v>
          </cell>
        </row>
        <row r="2932">
          <cell r="G2932" t="str">
            <v>1715002110181</v>
          </cell>
          <cell r="H2932" t="str">
            <v>1715002110181</v>
          </cell>
          <cell r="I2932" t="str">
            <v xml:space="preserve">SAKUKO- Hộp gỗ chữ nhật cho set quà </v>
          </cell>
          <cell r="J2932" t="str">
            <v>PCS</v>
          </cell>
          <cell r="K2932">
            <v>100000</v>
          </cell>
          <cell r="L2932">
            <v>0</v>
          </cell>
          <cell r="M2932">
            <v>0</v>
          </cell>
          <cell r="N2932">
            <v>0</v>
          </cell>
        </row>
        <row r="2933">
          <cell r="G2933" t="str">
            <v>1715002019035</v>
          </cell>
          <cell r="H2933" t="str">
            <v>1715002019035</v>
          </cell>
          <cell r="I2933" t="str">
            <v>MARKETING- Mascot</v>
          </cell>
          <cell r="J2933" t="str">
            <v>PCS</v>
          </cell>
          <cell r="L2933">
            <v>1</v>
          </cell>
          <cell r="M2933">
            <v>0</v>
          </cell>
          <cell r="N2933">
            <v>1</v>
          </cell>
        </row>
        <row r="2934">
          <cell r="G2934" t="str">
            <v>1715002401005</v>
          </cell>
          <cell r="H2934" t="str">
            <v>1715002401005</v>
          </cell>
          <cell r="I2934" t="str">
            <v>ANYZOO - Bình uống nước trẻ em</v>
          </cell>
          <cell r="J2934" t="str">
            <v>PCS</v>
          </cell>
          <cell r="L2934">
            <v>0</v>
          </cell>
          <cell r="M2934">
            <v>0</v>
          </cell>
          <cell r="N2934">
            <v>0</v>
          </cell>
        </row>
        <row r="2935">
          <cell r="G2935" t="str">
            <v>1715002110174</v>
          </cell>
          <cell r="H2935" t="str">
            <v>1715002110174</v>
          </cell>
          <cell r="I2935" t="str">
            <v>SAKUKO- Dải cờ đuôi nheo xanh trắng logo SKK</v>
          </cell>
          <cell r="J2935" t="str">
            <v>PCS</v>
          </cell>
          <cell r="K2935">
            <v>250000</v>
          </cell>
          <cell r="L2935">
            <v>0</v>
          </cell>
          <cell r="M2935">
            <v>0</v>
          </cell>
          <cell r="N2935">
            <v>0</v>
          </cell>
        </row>
        <row r="2936">
          <cell r="G2936" t="str">
            <v>1715002201001</v>
          </cell>
          <cell r="H2936" t="str">
            <v>1715002201001</v>
          </cell>
          <cell r="I2936" t="str">
            <v>SAKUKO- Cốc thủy tinh cao cấp Nhật Bản</v>
          </cell>
          <cell r="J2936" t="str">
            <v>PCS</v>
          </cell>
          <cell r="K2936">
            <v>100000</v>
          </cell>
          <cell r="L2936">
            <v>40</v>
          </cell>
          <cell r="M2936">
            <v>0</v>
          </cell>
          <cell r="N2936">
            <v>40</v>
          </cell>
        </row>
        <row r="2937">
          <cell r="G2937" t="str">
            <v>6918068014386</v>
          </cell>
          <cell r="H2937" t="str">
            <v>6918068014386</v>
          </cell>
          <cell r="I2937" t="str">
            <v>Xe đạp Max Bike Mikki 14</v>
          </cell>
          <cell r="J2937" t="str">
            <v>PCS</v>
          </cell>
          <cell r="L2937">
            <v>0</v>
          </cell>
          <cell r="M2937">
            <v>0</v>
          </cell>
          <cell r="N2937">
            <v>0</v>
          </cell>
        </row>
        <row r="2938">
          <cell r="G2938" t="str">
            <v>1715002110006</v>
          </cell>
          <cell r="H2938" t="str">
            <v>1715002110006</v>
          </cell>
          <cell r="I2938" t="str">
            <v>SAKUKO- Túi nhựa trong quai trong 15x13x7cm 2021</v>
          </cell>
          <cell r="J2938" t="str">
            <v>PCS</v>
          </cell>
          <cell r="K2938">
            <v>7000</v>
          </cell>
          <cell r="L2938">
            <v>17</v>
          </cell>
          <cell r="M2938">
            <v>0</v>
          </cell>
          <cell r="N2938">
            <v>17</v>
          </cell>
        </row>
        <row r="2939">
          <cell r="G2939" t="str">
            <v>1711002301008</v>
          </cell>
          <cell r="H2939" t="str">
            <v>1711002301008</v>
          </cell>
          <cell r="I2939" t="str">
            <v>Khung treo A3</v>
          </cell>
          <cell r="J2939" t="str">
            <v>PCS</v>
          </cell>
          <cell r="K2939">
            <v>245000</v>
          </cell>
          <cell r="L2939">
            <v>10</v>
          </cell>
          <cell r="M2939">
            <v>0</v>
          </cell>
          <cell r="N2939">
            <v>10</v>
          </cell>
        </row>
        <row r="2940">
          <cell r="G2940" t="str">
            <v>6920100854218</v>
          </cell>
          <cell r="H2940" t="str">
            <v>6920100854218</v>
          </cell>
          <cell r="I2940" t="str">
            <v>Đồ chơi xe Scooter trẻ em</v>
          </cell>
          <cell r="J2940" t="str">
            <v>PCS</v>
          </cell>
          <cell r="L2940">
            <v>0</v>
          </cell>
          <cell r="M2940">
            <v>0</v>
          </cell>
          <cell r="N2940">
            <v>0</v>
          </cell>
        </row>
        <row r="2941">
          <cell r="G2941" t="str">
            <v>2025102022222</v>
          </cell>
          <cell r="H2941" t="str">
            <v>2025102022222</v>
          </cell>
          <cell r="I2941" t="str">
            <v>SKK- Túi quà tặng màu xanh 25*32*15cm</v>
          </cell>
          <cell r="J2941" t="str">
            <v>PCS</v>
          </cell>
          <cell r="K2941">
            <v>30000</v>
          </cell>
          <cell r="L2941">
            <v>0</v>
          </cell>
          <cell r="M2941">
            <v>0</v>
          </cell>
          <cell r="N2941">
            <v>0</v>
          </cell>
        </row>
        <row r="2942">
          <cell r="G2942" t="str">
            <v>4520221255555</v>
          </cell>
          <cell r="H2942" t="str">
            <v>4520221255555</v>
          </cell>
          <cell r="I2942" t="str">
            <v>SAKUKO- Khăn tắm logo ANYZOO 60x120 hộp giấy 1c</v>
          </cell>
          <cell r="J2942" t="str">
            <v>PCS</v>
          </cell>
          <cell r="K2942">
            <v>220000</v>
          </cell>
          <cell r="L2942">
            <v>0</v>
          </cell>
          <cell r="M2942">
            <v>0</v>
          </cell>
          <cell r="N2942">
            <v>0</v>
          </cell>
        </row>
        <row r="2943">
          <cell r="G2943" t="str">
            <v>4520221233333</v>
          </cell>
          <cell r="H2943" t="str">
            <v>4520221233333</v>
          </cell>
          <cell r="I2943" t="str">
            <v>SAKUKO- Khăn mặt logo ANYZOO 25x25 hộp giấy 2c</v>
          </cell>
          <cell r="J2943" t="str">
            <v>PCS</v>
          </cell>
          <cell r="K2943">
            <v>30000</v>
          </cell>
          <cell r="L2943">
            <v>1</v>
          </cell>
          <cell r="M2943">
            <v>0</v>
          </cell>
          <cell r="N2943">
            <v>1</v>
          </cell>
        </row>
        <row r="2944">
          <cell r="G2944" t="str">
            <v>1715002308038</v>
          </cell>
          <cell r="H2944" t="str">
            <v>1715002308038</v>
          </cell>
          <cell r="I2944" t="str">
            <v>Tem nụ cười</v>
          </cell>
          <cell r="J2944" t="str">
            <v>PCS</v>
          </cell>
          <cell r="L2944">
            <v>0</v>
          </cell>
          <cell r="M2944">
            <v>0</v>
          </cell>
          <cell r="N2944">
            <v>0</v>
          </cell>
        </row>
        <row r="2945">
          <cell r="G2945" t="str">
            <v>1715002019038</v>
          </cell>
          <cell r="H2945" t="str">
            <v>1715002019038</v>
          </cell>
          <cell r="I2945" t="str">
            <v>MARKETING- Tán ô ngoài trời</v>
          </cell>
          <cell r="J2945" t="str">
            <v>PCS</v>
          </cell>
          <cell r="L2945">
            <v>0</v>
          </cell>
          <cell r="M2945">
            <v>0</v>
          </cell>
          <cell r="N2945">
            <v>0</v>
          </cell>
        </row>
        <row r="2946">
          <cell r="G2946" t="str">
            <v>1715002110051</v>
          </cell>
          <cell r="H2946" t="str">
            <v>1715002110051</v>
          </cell>
          <cell r="I2946" t="str">
            <v>SAKUKO- Hoa giấy Hoa hồng cho set quà (bó)</v>
          </cell>
          <cell r="J2946" t="str">
            <v>PCS</v>
          </cell>
          <cell r="K2946">
            <v>15000</v>
          </cell>
          <cell r="L2946">
            <v>302</v>
          </cell>
          <cell r="M2946">
            <v>0</v>
          </cell>
          <cell r="N2946">
            <v>302</v>
          </cell>
        </row>
        <row r="2947">
          <cell r="G2947" t="str">
            <v>1011012410007</v>
          </cell>
          <cell r="H2947" t="str">
            <v>1011012410007</v>
          </cell>
          <cell r="I2947" t="str">
            <v>TRANSINO - SET QUÀ TẶNG</v>
          </cell>
          <cell r="J2947" t="str">
            <v>PCS</v>
          </cell>
          <cell r="K2947">
            <v>200000</v>
          </cell>
          <cell r="L2947">
            <v>0</v>
          </cell>
          <cell r="M2947">
            <v>0</v>
          </cell>
          <cell r="N2947">
            <v>0</v>
          </cell>
        </row>
        <row r="2948">
          <cell r="G2948" t="str">
            <v>8809548443407</v>
          </cell>
          <cell r="H2948" t="str">
            <v>8809548443407</v>
          </cell>
          <cell r="I2948" t="str">
            <v>Nucos - Khăn ướt tẩy trang Welson Beauty 30 miếng</v>
          </cell>
          <cell r="J2948" t="str">
            <v>PCS</v>
          </cell>
          <cell r="K2948">
            <v>99000</v>
          </cell>
          <cell r="L2948">
            <v>51</v>
          </cell>
          <cell r="M2948">
            <v>0</v>
          </cell>
          <cell r="N2948">
            <v>51</v>
          </cell>
        </row>
        <row r="2949">
          <cell r="G2949" t="str">
            <v>1715002110044</v>
          </cell>
          <cell r="H2949" t="str">
            <v>1715002110044</v>
          </cell>
          <cell r="I2949" t="str">
            <v>SAKUKO- Hoa giấy Cẩm chướng cho set quà (bó)</v>
          </cell>
          <cell r="J2949" t="str">
            <v>PCS</v>
          </cell>
          <cell r="K2949">
            <v>8000</v>
          </cell>
          <cell r="L2949">
            <v>0</v>
          </cell>
          <cell r="M2949">
            <v>0</v>
          </cell>
          <cell r="N2949">
            <v>0</v>
          </cell>
        </row>
        <row r="2950">
          <cell r="G2950" t="str">
            <v>1715002508001</v>
          </cell>
          <cell r="H2950" t="str">
            <v>1715002508001</v>
          </cell>
          <cell r="I2950" t="str">
            <v>SKK- Gối SKK kỉ niệm 14 năm màu hồng</v>
          </cell>
          <cell r="J2950" t="str">
            <v>PCS</v>
          </cell>
          <cell r="K2950">
            <v>100000</v>
          </cell>
          <cell r="L2950">
            <v>2</v>
          </cell>
          <cell r="M2950">
            <v>0</v>
          </cell>
          <cell r="N2950">
            <v>2</v>
          </cell>
        </row>
        <row r="2951">
          <cell r="G2951" t="str">
            <v>1715002401012</v>
          </cell>
          <cell r="H2951" t="str">
            <v>1715002401012</v>
          </cell>
          <cell r="I2951" t="str">
            <v>ANYZOO- Bình tập uống cho bé nhiều màu</v>
          </cell>
          <cell r="J2951" t="str">
            <v>PCS</v>
          </cell>
          <cell r="L2951">
            <v>4</v>
          </cell>
          <cell r="M2951">
            <v>0</v>
          </cell>
          <cell r="N2951">
            <v>4</v>
          </cell>
        </row>
        <row r="2952">
          <cell r="G2952" t="str">
            <v>6920100832360</v>
          </cell>
          <cell r="H2952" t="str">
            <v>6920100832360</v>
          </cell>
          <cell r="I2952" t="str">
            <v>Phao bơi Intex xỏ chân phi thuyền 3 mầu</v>
          </cell>
          <cell r="J2952" t="str">
            <v>PCS</v>
          </cell>
          <cell r="L2952">
            <v>0</v>
          </cell>
          <cell r="M2952">
            <v>0</v>
          </cell>
          <cell r="N2952">
            <v>0</v>
          </cell>
        </row>
        <row r="2953">
          <cell r="G2953" t="str">
            <v>1715002019009</v>
          </cell>
          <cell r="H2953" t="str">
            <v>1715002019009</v>
          </cell>
          <cell r="I2953" t="str">
            <v>GENKI- Bỉm gói lẻ</v>
          </cell>
          <cell r="J2953" t="str">
            <v>PCS</v>
          </cell>
          <cell r="K2953">
            <v>10000</v>
          </cell>
          <cell r="L2953">
            <v>0</v>
          </cell>
          <cell r="M2953">
            <v>0</v>
          </cell>
          <cell r="N2953">
            <v>0</v>
          </cell>
        </row>
        <row r="2954">
          <cell r="G2954" t="str">
            <v>2025102033333</v>
          </cell>
          <cell r="H2954" t="str">
            <v>2025102033333</v>
          </cell>
          <cell r="I2954" t="str">
            <v>SKK- Túi quà tặng màu xanh 21*27*15cm</v>
          </cell>
          <cell r="J2954" t="str">
            <v>PCS</v>
          </cell>
          <cell r="K2954">
            <v>25000</v>
          </cell>
          <cell r="L2954">
            <v>0</v>
          </cell>
          <cell r="M2954">
            <v>0</v>
          </cell>
          <cell r="N2954">
            <v>0</v>
          </cell>
        </row>
        <row r="2955">
          <cell r="G2955" t="str">
            <v>1715002601023</v>
          </cell>
          <cell r="H2955" t="str">
            <v>1715002601023</v>
          </cell>
          <cell r="I2955" t="str">
            <v>SHISEIDO- Móc khóa quà tặng</v>
          </cell>
          <cell r="J2955" t="str">
            <v>PCS</v>
          </cell>
          <cell r="L2955">
            <v>30</v>
          </cell>
          <cell r="M2955">
            <v>0</v>
          </cell>
          <cell r="N2955">
            <v>30</v>
          </cell>
        </row>
        <row r="2956">
          <cell r="G2956" t="str">
            <v>1715002201148</v>
          </cell>
          <cell r="H2956" t="str">
            <v>1715002201148</v>
          </cell>
          <cell r="I2956" t="str">
            <v>SAKUKO- CC trang trí (khay tròn)</v>
          </cell>
          <cell r="J2956" t="str">
            <v>PCS</v>
          </cell>
          <cell r="K2956">
            <v>12000</v>
          </cell>
          <cell r="L2956">
            <v>0</v>
          </cell>
          <cell r="M2956">
            <v>0</v>
          </cell>
          <cell r="N2956">
            <v>0</v>
          </cell>
        </row>
        <row r="2957">
          <cell r="G2957" t="str">
            <v>1715002502689</v>
          </cell>
          <cell r="H2957" t="str">
            <v>1715002502689</v>
          </cell>
          <cell r="I2957" t="str">
            <v>SKK- Túi quà mini quai da hình hoa 6.5x10x12.5cm</v>
          </cell>
          <cell r="J2957" t="str">
            <v>PCS</v>
          </cell>
          <cell r="K2957">
            <v>10000</v>
          </cell>
          <cell r="L2957">
            <v>12</v>
          </cell>
          <cell r="M2957">
            <v>0</v>
          </cell>
          <cell r="N2957">
            <v>12</v>
          </cell>
        </row>
        <row r="2958">
          <cell r="G2958" t="str">
            <v>1715002603027</v>
          </cell>
          <cell r="H2958" t="str">
            <v>1715002603027</v>
          </cell>
          <cell r="I2958" t="str">
            <v>ORIHIRO- Áo mưa quà tặng</v>
          </cell>
          <cell r="J2958" t="str">
            <v>PCS</v>
          </cell>
          <cell r="K2958">
            <v>150000</v>
          </cell>
          <cell r="L2958">
            <v>4</v>
          </cell>
          <cell r="M2958">
            <v>0</v>
          </cell>
          <cell r="N2958">
            <v>4</v>
          </cell>
        </row>
        <row r="2959">
          <cell r="G2959" t="str">
            <v>1715002110136</v>
          </cell>
          <cell r="H2959" t="str">
            <v>1715002110136</v>
          </cell>
          <cell r="I2959" t="str">
            <v>SAKUKO- Set đế nước kèm gậy Sakuko 10 năm 2021</v>
          </cell>
          <cell r="J2959" t="str">
            <v>PCS</v>
          </cell>
          <cell r="L2959">
            <v>3</v>
          </cell>
          <cell r="M2959">
            <v>0</v>
          </cell>
          <cell r="N2959">
            <v>3</v>
          </cell>
        </row>
        <row r="2960">
          <cell r="G2960" t="str">
            <v>1715002312011</v>
          </cell>
          <cell r="H2960" t="str">
            <v>1715002312011</v>
          </cell>
          <cell r="I2960" t="str">
            <v>Kệ gỗ để điện thoại</v>
          </cell>
          <cell r="J2960" t="str">
            <v>PCS</v>
          </cell>
          <cell r="K2960">
            <v>150000</v>
          </cell>
          <cell r="L2960">
            <v>0</v>
          </cell>
          <cell r="M2960">
            <v>0</v>
          </cell>
          <cell r="N2960">
            <v>0</v>
          </cell>
        </row>
        <row r="2961">
          <cell r="G2961" t="str">
            <v>1715002201100</v>
          </cell>
          <cell r="H2961" t="str">
            <v>1715002201100</v>
          </cell>
          <cell r="I2961" t="str">
            <v>SAKUKO- CC trang trí (khay trụ đỏ)</v>
          </cell>
          <cell r="J2961" t="str">
            <v>PCS</v>
          </cell>
          <cell r="K2961">
            <v>80000</v>
          </cell>
          <cell r="L2961">
            <v>0</v>
          </cell>
          <cell r="M2961">
            <v>0</v>
          </cell>
          <cell r="N2961">
            <v>0</v>
          </cell>
        </row>
        <row r="2962">
          <cell r="G2962" t="str">
            <v>6974728439074</v>
          </cell>
          <cell r="H2962" t="str">
            <v>6974728439074</v>
          </cell>
          <cell r="I2962" t="str">
            <v>Xiaomi - Máy massager K1 White</v>
          </cell>
          <cell r="J2962" t="str">
            <v>PCS</v>
          </cell>
          <cell r="K2962">
            <v>1000000</v>
          </cell>
          <cell r="L2962">
            <v>2</v>
          </cell>
          <cell r="M2962">
            <v>0</v>
          </cell>
          <cell r="N2962">
            <v>2</v>
          </cell>
        </row>
        <row r="2963">
          <cell r="G2963" t="str">
            <v>1715002111058</v>
          </cell>
          <cell r="H2963" t="str">
            <v>1715002111058</v>
          </cell>
          <cell r="I2963" t="str">
            <v>Hộp trà xanh nhạt</v>
          </cell>
          <cell r="J2963" t="str">
            <v>PCS</v>
          </cell>
          <cell r="L2963">
            <v>0</v>
          </cell>
          <cell r="M2963">
            <v>0</v>
          </cell>
          <cell r="N2963">
            <v>0</v>
          </cell>
        </row>
        <row r="2964">
          <cell r="G2964" t="str">
            <v>4573135583015</v>
          </cell>
          <cell r="H2964" t="str">
            <v>4573135583015</v>
          </cell>
          <cell r="I2964" t="str">
            <v>SANRIO- Hộp đựng màu hồng</v>
          </cell>
          <cell r="J2964" t="str">
            <v>PCS</v>
          </cell>
          <cell r="L2964">
            <v>0</v>
          </cell>
          <cell r="M2964">
            <v>0</v>
          </cell>
          <cell r="N2964">
            <v>0</v>
          </cell>
        </row>
        <row r="2965">
          <cell r="G2965" t="str">
            <v>4901601297799</v>
          </cell>
          <cell r="H2965" t="str">
            <v>4901601297799</v>
          </cell>
          <cell r="I2965" t="str">
            <v>KAI- MIẾNG TẠO HÌNH BÁNH BẰNG NHỰA- DL-8043</v>
          </cell>
          <cell r="J2965" t="str">
            <v>PCS</v>
          </cell>
          <cell r="K2965">
            <v>15000</v>
          </cell>
          <cell r="L2965">
            <v>10</v>
          </cell>
          <cell r="M2965">
            <v>0</v>
          </cell>
          <cell r="N2965">
            <v>10</v>
          </cell>
        </row>
        <row r="2966">
          <cell r="G2966" t="str">
            <v>4903320481695SP</v>
          </cell>
          <cell r="H2966" t="str">
            <v>4903320481695SP</v>
          </cell>
          <cell r="I2966" t="str">
            <v>LEC- Khăn ướt vệ sinh bếp ga và bếp từ ( 20 tờ )</v>
          </cell>
          <cell r="J2966" t="str">
            <v>PCS</v>
          </cell>
          <cell r="K2966">
            <v>45000</v>
          </cell>
          <cell r="L2966">
            <v>0</v>
          </cell>
          <cell r="M2966">
            <v>0</v>
          </cell>
          <cell r="N2966">
            <v>0</v>
          </cell>
        </row>
        <row r="2967">
          <cell r="G2967" t="str">
            <v>4589506153299</v>
          </cell>
          <cell r="H2967" t="str">
            <v>4589506153299</v>
          </cell>
          <cell r="I2967" t="str">
            <v>LIFE DO PLUS- Giấy ướt 99% nước tinh khiết 80 tờ</v>
          </cell>
          <cell r="J2967" t="str">
            <v>PCS</v>
          </cell>
          <cell r="K2967">
            <v>35000</v>
          </cell>
          <cell r="L2967">
            <v>0</v>
          </cell>
          <cell r="M2967">
            <v>0</v>
          </cell>
          <cell r="N2967">
            <v>0</v>
          </cell>
        </row>
        <row r="2968">
          <cell r="G2968" t="str">
            <v>4903320045118SP</v>
          </cell>
          <cell r="H2968" t="str">
            <v>4903320045118SP</v>
          </cell>
          <cell r="I2968" t="str">
            <v>LEC- Tẩy rửa diệt khuẩn, khử mùi tính kiềm 360ml</v>
          </cell>
          <cell r="J2968" t="str">
            <v>PCS</v>
          </cell>
          <cell r="K2968">
            <v>50000</v>
          </cell>
          <cell r="L2968">
            <v>0</v>
          </cell>
          <cell r="M2968">
            <v>0</v>
          </cell>
          <cell r="N2968">
            <v>0</v>
          </cell>
        </row>
        <row r="2969">
          <cell r="G2969" t="str">
            <v>4901601398397</v>
          </cell>
          <cell r="H2969" t="str">
            <v>4901601398397</v>
          </cell>
          <cell r="I2969" t="str">
            <v>KAI- KHUÔN LÀM BÁNH BẰNG SILICONE- DL-8007</v>
          </cell>
          <cell r="J2969" t="str">
            <v>PCS</v>
          </cell>
          <cell r="K2969">
            <v>15000</v>
          </cell>
          <cell r="L2969">
            <v>0</v>
          </cell>
          <cell r="M2969">
            <v>0</v>
          </cell>
          <cell r="N2969">
            <v>0</v>
          </cell>
        </row>
        <row r="2970">
          <cell r="G2970" t="str">
            <v>4901601297669</v>
          </cell>
          <cell r="H2970" t="str">
            <v>4901601297669</v>
          </cell>
          <cell r="I2970" t="str">
            <v>KAI- KHUÔN LÀM BÁNH BẰNG NHỰA PE- DL-8030</v>
          </cell>
          <cell r="J2970" t="str">
            <v>PCS</v>
          </cell>
          <cell r="K2970">
            <v>15000</v>
          </cell>
          <cell r="L2970">
            <v>3</v>
          </cell>
          <cell r="M2970">
            <v>0</v>
          </cell>
          <cell r="N2970">
            <v>3</v>
          </cell>
        </row>
        <row r="2971">
          <cell r="G2971" t="str">
            <v>4901601211689</v>
          </cell>
          <cell r="H2971" t="str">
            <v>4901601211689</v>
          </cell>
          <cell r="I2971" t="str">
            <v>KAI- KHUÔN LÀM BÁNH INOX- DL-6405</v>
          </cell>
          <cell r="J2971" t="str">
            <v>PCS</v>
          </cell>
          <cell r="K2971">
            <v>15000</v>
          </cell>
          <cell r="L2971">
            <v>2</v>
          </cell>
          <cell r="M2971">
            <v>0</v>
          </cell>
          <cell r="N2971">
            <v>2</v>
          </cell>
        </row>
        <row r="2972">
          <cell r="G2972" t="str">
            <v>4901601297737</v>
          </cell>
          <cell r="H2972" t="str">
            <v>4901601297737</v>
          </cell>
          <cell r="I2972" t="str">
            <v>KAI- TÚI NHỰA PHUN KEM, DL-8037</v>
          </cell>
          <cell r="J2972" t="str">
            <v>PCS</v>
          </cell>
          <cell r="K2972">
            <v>15000</v>
          </cell>
          <cell r="L2972">
            <v>2</v>
          </cell>
          <cell r="M2972">
            <v>0</v>
          </cell>
          <cell r="N2972">
            <v>2</v>
          </cell>
        </row>
        <row r="2973">
          <cell r="G2973" t="str">
            <v>4589919561728</v>
          </cell>
          <cell r="H2973" t="str">
            <v>4589919561728</v>
          </cell>
          <cell r="I2973" t="str">
            <v xml:space="preserve">BOTANICAL ESTHE- Mặt nạ thảo mộc chăm sóc 7in1 (5 </v>
          </cell>
          <cell r="J2973" t="str">
            <v>PCS</v>
          </cell>
          <cell r="K2973">
            <v>139000</v>
          </cell>
          <cell r="L2973">
            <v>3</v>
          </cell>
          <cell r="M2973">
            <v>0</v>
          </cell>
          <cell r="N2973">
            <v>3</v>
          </cell>
        </row>
        <row r="2974">
          <cell r="G2974" t="str">
            <v>1730102509000</v>
          </cell>
          <cell r="H2974" t="str">
            <v>1730102509000</v>
          </cell>
          <cell r="I2974" t="str">
            <v>MEIJI- Túi Momorei</v>
          </cell>
          <cell r="J2974" t="str">
            <v>PCS</v>
          </cell>
          <cell r="L2974">
            <v>14</v>
          </cell>
          <cell r="M2974">
            <v>0</v>
          </cell>
          <cell r="N2974">
            <v>14</v>
          </cell>
        </row>
        <row r="2975">
          <cell r="G2975" t="str">
            <v>4901601211603</v>
          </cell>
          <cell r="H2975" t="str">
            <v>4901601211603</v>
          </cell>
          <cell r="I2975" t="str">
            <v>KAI- KHUÔN LÀM BÁNH INOX- DL-6397</v>
          </cell>
          <cell r="J2975" t="str">
            <v>PCS</v>
          </cell>
          <cell r="K2975">
            <v>15000</v>
          </cell>
          <cell r="L2975">
            <v>0</v>
          </cell>
          <cell r="M2975">
            <v>0</v>
          </cell>
          <cell r="N2975">
            <v>0</v>
          </cell>
        </row>
        <row r="2976">
          <cell r="G2976" t="str">
            <v>4901601297782</v>
          </cell>
          <cell r="H2976" t="str">
            <v>4901601297782</v>
          </cell>
          <cell r="I2976" t="str">
            <v>KAI- MIẾNG TẠO HÌNH BÁNH BẰNG NHỰA- DL-8042</v>
          </cell>
          <cell r="J2976" t="str">
            <v>PCS</v>
          </cell>
          <cell r="K2976">
            <v>15000</v>
          </cell>
          <cell r="L2976">
            <v>0</v>
          </cell>
          <cell r="M2976">
            <v>0</v>
          </cell>
          <cell r="N2976">
            <v>0</v>
          </cell>
        </row>
        <row r="2977">
          <cell r="G2977" t="str">
            <v>4901601297805</v>
          </cell>
          <cell r="H2977" t="str">
            <v>4901601297805</v>
          </cell>
          <cell r="I2977" t="str">
            <v>KAI- MIẾNG TẠO HÌNH BÁNH BẰNG NHỰA- DL-8044</v>
          </cell>
          <cell r="J2977" t="str">
            <v>PCS</v>
          </cell>
          <cell r="K2977">
            <v>15000</v>
          </cell>
          <cell r="L2977">
            <v>9</v>
          </cell>
          <cell r="M2977">
            <v>0</v>
          </cell>
          <cell r="N2977">
            <v>9</v>
          </cell>
        </row>
        <row r="2978">
          <cell r="G2978" t="str">
            <v>4952458280045</v>
          </cell>
          <cell r="H2978" t="str">
            <v>4952458280045</v>
          </cell>
          <cell r="I2978" t="str">
            <v>JANAMI- KEM CHỐNG NẮNG PHỔ RỘNG BIHAKU SPF50+ 10ML</v>
          </cell>
          <cell r="J2978" t="str">
            <v>PCS</v>
          </cell>
          <cell r="K2978">
            <v>250000</v>
          </cell>
          <cell r="L2978">
            <v>0</v>
          </cell>
          <cell r="M2978">
            <v>0</v>
          </cell>
          <cell r="N2978">
            <v>0</v>
          </cell>
        </row>
        <row r="2979">
          <cell r="G2979" t="str">
            <v>4901601299601</v>
          </cell>
          <cell r="H2979" t="str">
            <v>4901601299601</v>
          </cell>
          <cell r="I2979" t="str">
            <v>KAI- KHUÔN LÀM BÁNH INOX, DL-6225</v>
          </cell>
          <cell r="J2979" t="str">
            <v>PCS</v>
          </cell>
          <cell r="K2979">
            <v>15000</v>
          </cell>
          <cell r="L2979">
            <v>3</v>
          </cell>
          <cell r="M2979">
            <v>0</v>
          </cell>
          <cell r="N2979">
            <v>3</v>
          </cell>
        </row>
        <row r="2980">
          <cell r="G2980" t="str">
            <v>4901601211429</v>
          </cell>
          <cell r="H2980" t="str">
            <v>4901601211429</v>
          </cell>
          <cell r="I2980" t="str">
            <v>KAI- TÚI NHỰA PP ĐỰNG BÁNH, DL-6381</v>
          </cell>
          <cell r="J2980" t="str">
            <v>PCS</v>
          </cell>
          <cell r="K2980">
            <v>15000</v>
          </cell>
          <cell r="L2980">
            <v>2</v>
          </cell>
          <cell r="M2980">
            <v>0</v>
          </cell>
          <cell r="N2980">
            <v>2</v>
          </cell>
        </row>
        <row r="2981">
          <cell r="G2981" t="str">
            <v>4901601211627</v>
          </cell>
          <cell r="H2981" t="str">
            <v>4901601211627</v>
          </cell>
          <cell r="I2981" t="str">
            <v>KAI- KHUÔN LÀM BÁNH INOX- DL-6399</v>
          </cell>
          <cell r="J2981" t="str">
            <v>PCS</v>
          </cell>
          <cell r="K2981">
            <v>15000</v>
          </cell>
          <cell r="L2981">
            <v>0</v>
          </cell>
          <cell r="M2981">
            <v>0</v>
          </cell>
          <cell r="N2981">
            <v>0</v>
          </cell>
        </row>
        <row r="2982">
          <cell r="G2982" t="str">
            <v>4901601297645</v>
          </cell>
          <cell r="H2982" t="str">
            <v>4901601297645</v>
          </cell>
          <cell r="I2982" t="str">
            <v>KAI- KHUÔN LÀM BÁNH BẰNG NHỰA PE- DL-8028</v>
          </cell>
          <cell r="J2982" t="str">
            <v>PCS</v>
          </cell>
          <cell r="K2982">
            <v>15000</v>
          </cell>
          <cell r="L2982">
            <v>3</v>
          </cell>
          <cell r="M2982">
            <v>0</v>
          </cell>
          <cell r="N2982">
            <v>3</v>
          </cell>
        </row>
        <row r="2983">
          <cell r="G2983" t="str">
            <v>1730102008121</v>
          </cell>
          <cell r="H2983" t="str">
            <v>1730102008121</v>
          </cell>
          <cell r="I2983" t="str">
            <v>API- Thức uống Collagen 82x The Pink 1000mg (3x100</v>
          </cell>
          <cell r="J2983" t="str">
            <v>PCS</v>
          </cell>
          <cell r="K2983">
            <v>180000</v>
          </cell>
          <cell r="L2983">
            <v>0</v>
          </cell>
          <cell r="M2983">
            <v>0</v>
          </cell>
          <cell r="N2983">
            <v>0</v>
          </cell>
        </row>
        <row r="2984">
          <cell r="G2984" t="str">
            <v>4573135583022</v>
          </cell>
          <cell r="H2984" t="str">
            <v>4573135583022</v>
          </cell>
          <cell r="I2984" t="str">
            <v>SANRIO- Hộp đựng màu xanh</v>
          </cell>
          <cell r="J2984" t="str">
            <v>PCS</v>
          </cell>
          <cell r="L2984">
            <v>0</v>
          </cell>
          <cell r="M2984">
            <v>0</v>
          </cell>
          <cell r="N2984">
            <v>0</v>
          </cell>
        </row>
        <row r="2985">
          <cell r="G2985" t="str">
            <v>1730102208002</v>
          </cell>
          <cell r="H2985" t="str">
            <v>1730102208002</v>
          </cell>
          <cell r="I2985" t="str">
            <v>BOTANICAL ESTHE- Mặt nạ Premium Moist (1 gói)</v>
          </cell>
          <cell r="J2985" t="str">
            <v>PCS</v>
          </cell>
          <cell r="K2985">
            <v>80000</v>
          </cell>
          <cell r="L2985">
            <v>0</v>
          </cell>
          <cell r="M2985">
            <v>0</v>
          </cell>
          <cell r="N2985">
            <v>0</v>
          </cell>
        </row>
        <row r="2986">
          <cell r="G2986" t="str">
            <v>8936183970408</v>
          </cell>
          <cell r="H2986" t="str">
            <v>8936183970408</v>
          </cell>
          <cell r="I2986" t="str">
            <v>AVATAR- Gel rửa tay khô diệt khuẩn 500ml</v>
          </cell>
          <cell r="J2986" t="str">
            <v>PCS</v>
          </cell>
          <cell r="K2986">
            <v>99000</v>
          </cell>
          <cell r="L2986">
            <v>0</v>
          </cell>
          <cell r="M2986">
            <v>0</v>
          </cell>
          <cell r="N2986">
            <v>0</v>
          </cell>
        </row>
        <row r="2987">
          <cell r="G2987" t="str">
            <v>4901601297676</v>
          </cell>
          <cell r="H2987" t="str">
            <v>4901601297676</v>
          </cell>
          <cell r="I2987" t="str">
            <v>KAI- KHUÔN LÀM BÁNH BẰNG NHỰA PE- DL-8031</v>
          </cell>
          <cell r="J2987" t="str">
            <v>PCS</v>
          </cell>
          <cell r="K2987">
            <v>15000</v>
          </cell>
          <cell r="L2987">
            <v>3</v>
          </cell>
          <cell r="M2987">
            <v>0</v>
          </cell>
          <cell r="N2987">
            <v>3</v>
          </cell>
        </row>
        <row r="2988">
          <cell r="G2988" t="str">
            <v>4901601297812</v>
          </cell>
          <cell r="H2988" t="str">
            <v>4901601297812</v>
          </cell>
          <cell r="I2988" t="str">
            <v>KAI- MIẾNG TẠO HÌNH BÁNH BẰNG NHỰA- DL-8045</v>
          </cell>
          <cell r="J2988" t="str">
            <v>PCS</v>
          </cell>
          <cell r="K2988">
            <v>15000</v>
          </cell>
          <cell r="L2988">
            <v>3</v>
          </cell>
          <cell r="M2988">
            <v>0</v>
          </cell>
          <cell r="N2988">
            <v>3</v>
          </cell>
        </row>
        <row r="2989">
          <cell r="G2989" t="str">
            <v>4901601211634</v>
          </cell>
          <cell r="H2989" t="str">
            <v>4901601211634</v>
          </cell>
          <cell r="I2989" t="str">
            <v>KAI- KHUÔN LÀM BÁNH INOX- DL-6400</v>
          </cell>
          <cell r="J2989" t="str">
            <v>PCS</v>
          </cell>
          <cell r="K2989">
            <v>15000</v>
          </cell>
          <cell r="L2989">
            <v>3</v>
          </cell>
          <cell r="M2989">
            <v>0</v>
          </cell>
          <cell r="N2989">
            <v>3</v>
          </cell>
        </row>
        <row r="2990">
          <cell r="G2990" t="str">
            <v>4901601211597</v>
          </cell>
          <cell r="H2990" t="str">
            <v>4901601211597</v>
          </cell>
          <cell r="I2990" t="str">
            <v>KAI- KHUÔN LÀM BÁNH INOX- DL-6396</v>
          </cell>
          <cell r="J2990" t="str">
            <v>PCS</v>
          </cell>
          <cell r="K2990">
            <v>15000</v>
          </cell>
          <cell r="L2990">
            <v>0</v>
          </cell>
          <cell r="M2990">
            <v>0</v>
          </cell>
          <cell r="N2990">
            <v>0</v>
          </cell>
        </row>
        <row r="2991">
          <cell r="G2991" t="str">
            <v>4901601211443</v>
          </cell>
          <cell r="H2991" t="str">
            <v>4901601211443</v>
          </cell>
          <cell r="I2991" t="str">
            <v>KAI- TÚI NHỰA PP ĐỰNG BÁNH- DL-6383</v>
          </cell>
          <cell r="J2991" t="str">
            <v>PCS</v>
          </cell>
          <cell r="K2991">
            <v>15000</v>
          </cell>
          <cell r="L2991">
            <v>16</v>
          </cell>
          <cell r="M2991">
            <v>0</v>
          </cell>
          <cell r="N2991">
            <v>16</v>
          </cell>
        </row>
        <row r="2992">
          <cell r="G2992" t="str">
            <v>3896879330174</v>
          </cell>
          <cell r="H2992" t="str">
            <v>3896879330174</v>
          </cell>
          <cell r="I2992" t="str">
            <v>API- Thức uống Collagen 82x The Pink 1000mg (3x100</v>
          </cell>
          <cell r="J2992" t="str">
            <v>PCS</v>
          </cell>
          <cell r="K2992">
            <v>180000</v>
          </cell>
          <cell r="L2992">
            <v>0</v>
          </cell>
          <cell r="M2992">
            <v>0</v>
          </cell>
          <cell r="N2992">
            <v>0</v>
          </cell>
        </row>
        <row r="2993">
          <cell r="G2993" t="str">
            <v>1711002312051</v>
          </cell>
          <cell r="H2993" t="str">
            <v>1711002312051</v>
          </cell>
          <cell r="I2993" t="str">
            <v>SAKUKO- Tất trẻ em hoạ tiết Noel (1 đôi)</v>
          </cell>
          <cell r="J2993" t="str">
            <v>PCS</v>
          </cell>
          <cell r="K2993">
            <v>10000</v>
          </cell>
          <cell r="L2993">
            <v>7</v>
          </cell>
          <cell r="M2993">
            <v>0</v>
          </cell>
          <cell r="N2993">
            <v>7</v>
          </cell>
        </row>
        <row r="2994">
          <cell r="G2994" t="str">
            <v>1711002410009</v>
          </cell>
          <cell r="H2994" t="str">
            <v>1711002410009</v>
          </cell>
          <cell r="I2994" t="str">
            <v>Cốc sứ in hình</v>
          </cell>
          <cell r="J2994" t="str">
            <v>PCS</v>
          </cell>
          <cell r="K2994">
            <v>20000</v>
          </cell>
          <cell r="L2994">
            <v>0</v>
          </cell>
          <cell r="M2994">
            <v>0</v>
          </cell>
          <cell r="N2994">
            <v>0</v>
          </cell>
        </row>
        <row r="2995">
          <cell r="G2995" t="str">
            <v>1711002018003</v>
          </cell>
          <cell r="H2995" t="str">
            <v>1711002018003</v>
          </cell>
          <cell r="I2995" t="str">
            <v>Sản phẩm đồng giá</v>
          </cell>
          <cell r="J2995" t="str">
            <v>PCS</v>
          </cell>
          <cell r="K2995">
            <v>30000</v>
          </cell>
          <cell r="L2995">
            <v>0</v>
          </cell>
          <cell r="M2995">
            <v>0</v>
          </cell>
          <cell r="N2995">
            <v>0</v>
          </cell>
        </row>
        <row r="2996">
          <cell r="G2996" t="str">
            <v>1711002410023</v>
          </cell>
          <cell r="H2996" t="str">
            <v>1711002410023</v>
          </cell>
          <cell r="I2996" t="str">
            <v>Bộ công cụ hoa quả</v>
          </cell>
          <cell r="J2996" t="str">
            <v>PCS</v>
          </cell>
          <cell r="K2996">
            <v>120000</v>
          </cell>
          <cell r="L2996">
            <v>2</v>
          </cell>
          <cell r="M2996">
            <v>0</v>
          </cell>
          <cell r="N2996">
            <v>2</v>
          </cell>
        </row>
        <row r="2997">
          <cell r="G2997" t="str">
            <v>1711002018004</v>
          </cell>
          <cell r="H2997" t="str">
            <v>1711002018004</v>
          </cell>
          <cell r="I2997" t="str">
            <v>Sản phẩm đồng giá</v>
          </cell>
          <cell r="J2997" t="str">
            <v>PCS</v>
          </cell>
          <cell r="K2997">
            <v>80000</v>
          </cell>
          <cell r="L2997">
            <v>0</v>
          </cell>
          <cell r="M2997">
            <v>0</v>
          </cell>
          <cell r="N2997">
            <v>0</v>
          </cell>
        </row>
        <row r="2998">
          <cell r="G2998" t="str">
            <v>1711002410030</v>
          </cell>
          <cell r="H2998" t="str">
            <v>1711002410030</v>
          </cell>
          <cell r="I2998" t="str">
            <v>Túi đựng hoa quả</v>
          </cell>
          <cell r="J2998" t="str">
            <v>PCS</v>
          </cell>
          <cell r="K2998">
            <v>18000</v>
          </cell>
          <cell r="L2998">
            <v>2</v>
          </cell>
          <cell r="M2998">
            <v>0</v>
          </cell>
          <cell r="N2998">
            <v>2</v>
          </cell>
        </row>
        <row r="2999">
          <cell r="G2999" t="str">
            <v>1711002312044</v>
          </cell>
          <cell r="H2999" t="str">
            <v>1711002312044</v>
          </cell>
          <cell r="I2999" t="str">
            <v>SAKUKO- Hộp quà hoạ tiết Noel</v>
          </cell>
          <cell r="J2999" t="str">
            <v>PCS</v>
          </cell>
          <cell r="K2999">
            <v>10000</v>
          </cell>
          <cell r="L2999">
            <v>0</v>
          </cell>
          <cell r="M2999">
            <v>0</v>
          </cell>
          <cell r="N2999">
            <v>0</v>
          </cell>
        </row>
        <row r="3000">
          <cell r="G3000" t="str">
            <v>0112400002</v>
          </cell>
          <cell r="H3000" t="str">
            <v>0112400002</v>
          </cell>
          <cell r="I3000" t="str">
            <v>SHISEIDO- Túi vải Canvas Tsubaki</v>
          </cell>
          <cell r="J3000" t="str">
            <v>PCS</v>
          </cell>
          <cell r="L3000">
            <v>10</v>
          </cell>
          <cell r="M3000">
            <v>0</v>
          </cell>
          <cell r="N3000">
            <v>10</v>
          </cell>
        </row>
        <row r="3001">
          <cell r="G3001" t="str">
            <v>1718190000012</v>
          </cell>
          <cell r="H3001" t="str">
            <v>1718190000012</v>
          </cell>
          <cell r="I3001" t="str">
            <v>Sản phẩm đồng giá</v>
          </cell>
          <cell r="J3001" t="str">
            <v>PCS</v>
          </cell>
          <cell r="K3001">
            <v>480000</v>
          </cell>
          <cell r="L3001">
            <v>1</v>
          </cell>
          <cell r="M3001">
            <v>0</v>
          </cell>
          <cell r="N3001">
            <v>1</v>
          </cell>
        </row>
        <row r="3002">
          <cell r="G3002" t="str">
            <v>1711002412423</v>
          </cell>
          <cell r="H3002" t="str">
            <v>1711002412423</v>
          </cell>
          <cell r="I3002" t="str">
            <v>Sakura Beef - Hàng mẫu</v>
          </cell>
          <cell r="J3002" t="str">
            <v>KG</v>
          </cell>
          <cell r="K3002">
            <v>165000</v>
          </cell>
          <cell r="L3002">
            <v>0</v>
          </cell>
          <cell r="M3002">
            <v>0</v>
          </cell>
          <cell r="N3002">
            <v>0</v>
          </cell>
        </row>
        <row r="3003">
          <cell r="G3003" t="str">
            <v>4905009549054</v>
          </cell>
          <cell r="H3003" t="str">
            <v>4905009549054</v>
          </cell>
          <cell r="I3003" t="str">
            <v xml:space="preserve">IRIS- Miếng dán giữ nhiệt hình Kangaro (10 miếng) </v>
          </cell>
          <cell r="J3003" t="str">
            <v>PCS</v>
          </cell>
          <cell r="K3003">
            <v>95000</v>
          </cell>
          <cell r="L3003">
            <v>0</v>
          </cell>
          <cell r="M3003">
            <v>0</v>
          </cell>
          <cell r="N3003">
            <v>0</v>
          </cell>
        </row>
        <row r="3004">
          <cell r="G3004" t="str">
            <v>1711002019003</v>
          </cell>
          <cell r="H3004" t="str">
            <v>1711002019003</v>
          </cell>
          <cell r="I3004" t="str">
            <v>Sản phẩm đồng giá 20000</v>
          </cell>
          <cell r="J3004" t="str">
            <v>PCS</v>
          </cell>
          <cell r="K3004">
            <v>20000</v>
          </cell>
          <cell r="L3004">
            <v>0</v>
          </cell>
          <cell r="M3004">
            <v>0</v>
          </cell>
          <cell r="N3004">
            <v>0</v>
          </cell>
        </row>
        <row r="3005">
          <cell r="G3005" t="str">
            <v>1718002018005</v>
          </cell>
          <cell r="H3005" t="str">
            <v>1718002018005</v>
          </cell>
          <cell r="I3005" t="str">
            <v>Sản phẩm đồng giá</v>
          </cell>
          <cell r="J3005" t="str">
            <v>PCS</v>
          </cell>
          <cell r="K3005">
            <v>50000</v>
          </cell>
          <cell r="L3005">
            <v>0</v>
          </cell>
          <cell r="M3005">
            <v>0</v>
          </cell>
          <cell r="N3005">
            <v>0</v>
          </cell>
        </row>
        <row r="3006">
          <cell r="G3006" t="str">
            <v>4942430011996</v>
          </cell>
          <cell r="H3006" t="str">
            <v>4942430011996</v>
          </cell>
          <cell r="I3006" t="str">
            <v>FINE- Miếng lau nhà bếp- Màu hồng</v>
          </cell>
          <cell r="J3006" t="str">
            <v>PCS</v>
          </cell>
          <cell r="K3006">
            <v>99000</v>
          </cell>
          <cell r="L3006">
            <v>0</v>
          </cell>
          <cell r="M3006">
            <v>0</v>
          </cell>
          <cell r="N3006">
            <v>0</v>
          </cell>
        </row>
        <row r="3007">
          <cell r="G3007" t="str">
            <v>DGMP10069</v>
          </cell>
          <cell r="H3007" t="str">
            <v>DGMP10069</v>
          </cell>
          <cell r="I3007" t="str">
            <v>Mỹ phẩm đồng giá 69K</v>
          </cell>
          <cell r="J3007" t="str">
            <v>PCS</v>
          </cell>
          <cell r="K3007">
            <v>69000</v>
          </cell>
          <cell r="L3007">
            <v>0</v>
          </cell>
          <cell r="M3007">
            <v>0</v>
          </cell>
          <cell r="N3007">
            <v>0</v>
          </cell>
        </row>
        <row r="3008">
          <cell r="G3008" t="str">
            <v>DGMP10249</v>
          </cell>
          <cell r="H3008" t="str">
            <v>DGMP10249</v>
          </cell>
          <cell r="I3008" t="str">
            <v>Mỹ phẩm đồng giá 249K</v>
          </cell>
          <cell r="J3008" t="str">
            <v>PCS</v>
          </cell>
          <cell r="K3008">
            <v>249000</v>
          </cell>
          <cell r="L3008">
            <v>0</v>
          </cell>
          <cell r="M3008">
            <v>0</v>
          </cell>
          <cell r="N3008">
            <v>0</v>
          </cell>
        </row>
        <row r="3009">
          <cell r="G3009" t="str">
            <v>DGMP10199</v>
          </cell>
          <cell r="H3009" t="str">
            <v>DGMP10199</v>
          </cell>
          <cell r="I3009" t="str">
            <v>Mỹ phẩm đồng giá 199K</v>
          </cell>
          <cell r="J3009" t="str">
            <v>PCS</v>
          </cell>
          <cell r="K3009">
            <v>199000</v>
          </cell>
          <cell r="L3009">
            <v>9</v>
          </cell>
          <cell r="M3009">
            <v>0</v>
          </cell>
          <cell r="N3009">
            <v>9</v>
          </cell>
        </row>
        <row r="3010">
          <cell r="G3010" t="str">
            <v>6789211207128</v>
          </cell>
          <cell r="H3010" t="str">
            <v>6789211207128</v>
          </cell>
          <cell r="I3010" t="str">
            <v>Mỹ phẩm đồng giá 250,000</v>
          </cell>
          <cell r="J3010" t="str">
            <v>PCS</v>
          </cell>
          <cell r="K3010">
            <v>250000</v>
          </cell>
          <cell r="L3010">
            <v>0</v>
          </cell>
          <cell r="M3010">
            <v>0</v>
          </cell>
          <cell r="N3010">
            <v>0</v>
          </cell>
        </row>
        <row r="3011">
          <cell r="G3011" t="str">
            <v>DGMP10349</v>
          </cell>
          <cell r="H3011" t="str">
            <v>DGMP10349</v>
          </cell>
          <cell r="I3011" t="str">
            <v>Mỹ phẩm đồng giá 349K</v>
          </cell>
          <cell r="J3011" t="str">
            <v>PCS</v>
          </cell>
          <cell r="K3011">
            <v>349000</v>
          </cell>
          <cell r="L3011">
            <v>1</v>
          </cell>
          <cell r="M3011">
            <v>0</v>
          </cell>
          <cell r="N3011">
            <v>1</v>
          </cell>
        </row>
        <row r="3012">
          <cell r="G3012" t="str">
            <v>DGMP10899</v>
          </cell>
          <cell r="H3012" t="str">
            <v>DGMP10899</v>
          </cell>
          <cell r="I3012" t="str">
            <v>Mỹ phẩm đồng giá 899K</v>
          </cell>
          <cell r="J3012" t="str">
            <v>PCS</v>
          </cell>
          <cell r="K3012">
            <v>899000</v>
          </cell>
          <cell r="L3012">
            <v>0</v>
          </cell>
          <cell r="M3012">
            <v>0</v>
          </cell>
          <cell r="N3012">
            <v>0</v>
          </cell>
        </row>
        <row r="3013">
          <cell r="G3013" t="str">
            <v>6789211207036</v>
          </cell>
          <cell r="H3013" t="str">
            <v>6789211207036</v>
          </cell>
          <cell r="I3013" t="str">
            <v>Mỹ phẩm đồng giá 60,000</v>
          </cell>
          <cell r="J3013" t="str">
            <v>PCS</v>
          </cell>
          <cell r="K3013">
            <v>60000</v>
          </cell>
          <cell r="L3013">
            <v>0</v>
          </cell>
          <cell r="M3013">
            <v>0</v>
          </cell>
          <cell r="N3013">
            <v>0</v>
          </cell>
        </row>
        <row r="3014">
          <cell r="G3014" t="str">
            <v>6789211207074</v>
          </cell>
          <cell r="H3014" t="str">
            <v>6789211207074</v>
          </cell>
          <cell r="I3014" t="str">
            <v>Mỹ phẩm đồng giá 150,000</v>
          </cell>
          <cell r="J3014" t="str">
            <v>PCS</v>
          </cell>
          <cell r="K3014">
            <v>150000</v>
          </cell>
          <cell r="L3014">
            <v>0</v>
          </cell>
          <cell r="M3014">
            <v>0</v>
          </cell>
          <cell r="N3014">
            <v>0</v>
          </cell>
        </row>
        <row r="3015">
          <cell r="G3015" t="str">
            <v>6789211207005</v>
          </cell>
          <cell r="H3015" t="str">
            <v>6789211207005</v>
          </cell>
          <cell r="I3015" t="str">
            <v>Mỹ phẩm đồng giá 20,000</v>
          </cell>
          <cell r="J3015" t="str">
            <v>PCS</v>
          </cell>
          <cell r="K3015">
            <v>20000</v>
          </cell>
          <cell r="L3015">
            <v>0</v>
          </cell>
          <cell r="M3015">
            <v>0</v>
          </cell>
          <cell r="N3015">
            <v>0</v>
          </cell>
        </row>
        <row r="3016">
          <cell r="G3016" t="str">
            <v>DGMP10049</v>
          </cell>
          <cell r="H3016" t="str">
            <v>DGMP10049</v>
          </cell>
          <cell r="I3016" t="str">
            <v>Mỹ phẩm đồng giá 49K</v>
          </cell>
          <cell r="J3016" t="str">
            <v>PCS</v>
          </cell>
          <cell r="K3016">
            <v>49000</v>
          </cell>
          <cell r="L3016">
            <v>0</v>
          </cell>
          <cell r="M3016">
            <v>0</v>
          </cell>
          <cell r="N3016">
            <v>0</v>
          </cell>
        </row>
        <row r="3017">
          <cell r="G3017" t="str">
            <v>DGMP10249N</v>
          </cell>
          <cell r="H3017" t="str">
            <v>DGMP10249N</v>
          </cell>
          <cell r="I3017" t="str">
            <v>Mỹ phẩm đồng giá 249K</v>
          </cell>
          <cell r="J3017" t="str">
            <v>PCS</v>
          </cell>
          <cell r="K3017">
            <v>249000</v>
          </cell>
          <cell r="L3017">
            <v>0</v>
          </cell>
          <cell r="M3017">
            <v>0</v>
          </cell>
          <cell r="N3017">
            <v>0</v>
          </cell>
        </row>
        <row r="3018">
          <cell r="G3018" t="str">
            <v>6789211207067</v>
          </cell>
          <cell r="H3018" t="str">
            <v>6789211207067</v>
          </cell>
          <cell r="I3018" t="str">
            <v>Mỹ phẩm đồng giá 120,000</v>
          </cell>
          <cell r="J3018" t="str">
            <v>PCS</v>
          </cell>
          <cell r="K3018">
            <v>120000</v>
          </cell>
          <cell r="L3018">
            <v>0</v>
          </cell>
          <cell r="M3018">
            <v>0</v>
          </cell>
          <cell r="N3018">
            <v>0</v>
          </cell>
        </row>
        <row r="3019">
          <cell r="G3019" t="str">
            <v>DGMP10299</v>
          </cell>
          <cell r="H3019" t="str">
            <v>DGMP10299</v>
          </cell>
          <cell r="I3019" t="str">
            <v>Mỹ phẩm đồng giá 299K</v>
          </cell>
          <cell r="J3019" t="str">
            <v>PCS</v>
          </cell>
          <cell r="K3019">
            <v>299000</v>
          </cell>
          <cell r="L3019">
            <v>1</v>
          </cell>
          <cell r="M3019">
            <v>0</v>
          </cell>
          <cell r="N3019">
            <v>1</v>
          </cell>
        </row>
        <row r="3020">
          <cell r="G3020" t="str">
            <v>DGMP10129</v>
          </cell>
          <cell r="H3020" t="str">
            <v>DGMP10129</v>
          </cell>
          <cell r="I3020" t="str">
            <v>Mỹ phẩm đồng giá 129K</v>
          </cell>
          <cell r="J3020" t="str">
            <v>PCS</v>
          </cell>
          <cell r="K3020">
            <v>129000</v>
          </cell>
          <cell r="L3020">
            <v>9</v>
          </cell>
          <cell r="M3020">
            <v>0</v>
          </cell>
          <cell r="N3020">
            <v>9</v>
          </cell>
        </row>
        <row r="3021">
          <cell r="G3021" t="str">
            <v>6789211207050</v>
          </cell>
          <cell r="H3021" t="str">
            <v>6789211207050</v>
          </cell>
          <cell r="I3021" t="str">
            <v>Mỹ phẩm đồng giá 100,000</v>
          </cell>
          <cell r="J3021" t="str">
            <v>PCS</v>
          </cell>
          <cell r="K3021">
            <v>100000</v>
          </cell>
          <cell r="L3021">
            <v>0</v>
          </cell>
          <cell r="M3021">
            <v>0</v>
          </cell>
          <cell r="N3021">
            <v>0</v>
          </cell>
        </row>
        <row r="3022">
          <cell r="G3022" t="str">
            <v>DGMP10169</v>
          </cell>
          <cell r="H3022" t="str">
            <v>DGMP10169</v>
          </cell>
          <cell r="I3022" t="str">
            <v>Mỹ phẩm đồng giá 169K</v>
          </cell>
          <cell r="J3022" t="str">
            <v>PCS</v>
          </cell>
          <cell r="K3022">
            <v>169000</v>
          </cell>
          <cell r="L3022">
            <v>2</v>
          </cell>
          <cell r="M3022">
            <v>0</v>
          </cell>
          <cell r="N3022">
            <v>2</v>
          </cell>
        </row>
        <row r="3023">
          <cell r="G3023" t="str">
            <v>DGMP10199N</v>
          </cell>
          <cell r="H3023" t="str">
            <v>DGMP10199N</v>
          </cell>
          <cell r="I3023" t="str">
            <v>Mỹ phẩm đồng giá 199K</v>
          </cell>
          <cell r="J3023" t="str">
            <v>PCS</v>
          </cell>
          <cell r="K3023">
            <v>199000</v>
          </cell>
          <cell r="L3023">
            <v>2</v>
          </cell>
          <cell r="M3023">
            <v>0</v>
          </cell>
          <cell r="N3023">
            <v>2</v>
          </cell>
        </row>
        <row r="3024">
          <cell r="G3024" t="str">
            <v>6789211207098</v>
          </cell>
          <cell r="H3024" t="str">
            <v>6789211207098</v>
          </cell>
          <cell r="I3024" t="str">
            <v>Mỹ phẩm đồng giá 180,000</v>
          </cell>
          <cell r="J3024" t="str">
            <v>PCS</v>
          </cell>
          <cell r="K3024">
            <v>180000</v>
          </cell>
          <cell r="L3024">
            <v>0</v>
          </cell>
          <cell r="M3024">
            <v>0</v>
          </cell>
          <cell r="N3024">
            <v>0</v>
          </cell>
        </row>
        <row r="3025">
          <cell r="G3025" t="str">
            <v>6789211207111</v>
          </cell>
          <cell r="H3025" t="str">
            <v>6789211207111</v>
          </cell>
          <cell r="I3025" t="str">
            <v>Mỹ phẩm đồng giá 220,000</v>
          </cell>
          <cell r="J3025" t="str">
            <v>PCS</v>
          </cell>
          <cell r="K3025">
            <v>220000</v>
          </cell>
          <cell r="L3025">
            <v>0</v>
          </cell>
          <cell r="M3025">
            <v>0</v>
          </cell>
          <cell r="N3025">
            <v>0</v>
          </cell>
        </row>
        <row r="3026">
          <cell r="G3026" t="str">
            <v>DGMP10069N</v>
          </cell>
          <cell r="H3026" t="str">
            <v>DGMP10069N</v>
          </cell>
          <cell r="I3026" t="str">
            <v>Mỹ phẩm đồng giá 69K</v>
          </cell>
          <cell r="J3026" t="str">
            <v>PCS</v>
          </cell>
          <cell r="K3026">
            <v>69000</v>
          </cell>
          <cell r="L3026">
            <v>0</v>
          </cell>
          <cell r="M3026">
            <v>0</v>
          </cell>
          <cell r="N3026">
            <v>0</v>
          </cell>
        </row>
        <row r="3027">
          <cell r="G3027" t="str">
            <v>DGMP10899N</v>
          </cell>
          <cell r="H3027" t="str">
            <v>DGMP10899N</v>
          </cell>
          <cell r="I3027" t="str">
            <v>Mỹ phẩm đồng giá 899K</v>
          </cell>
          <cell r="J3027" t="str">
            <v>PCS</v>
          </cell>
          <cell r="K3027">
            <v>899000</v>
          </cell>
          <cell r="L3027">
            <v>0</v>
          </cell>
          <cell r="M3027">
            <v>0</v>
          </cell>
          <cell r="N3027">
            <v>0</v>
          </cell>
        </row>
        <row r="3028">
          <cell r="G3028" t="str">
            <v>DGMP10099</v>
          </cell>
          <cell r="H3028" t="str">
            <v>DGMP10099</v>
          </cell>
          <cell r="I3028" t="str">
            <v>Mỹ phẩm đồng giá 99K</v>
          </cell>
          <cell r="J3028" t="str">
            <v>PCS</v>
          </cell>
          <cell r="K3028">
            <v>99000</v>
          </cell>
          <cell r="L3028">
            <v>7</v>
          </cell>
          <cell r="M3028">
            <v>0</v>
          </cell>
          <cell r="N3028">
            <v>7</v>
          </cell>
        </row>
        <row r="3029">
          <cell r="G3029" t="str">
            <v>DGMP10099N</v>
          </cell>
          <cell r="H3029" t="str">
            <v>DGMP10099N</v>
          </cell>
          <cell r="I3029" t="str">
            <v>Mỹ phẩm đồng giá 99K</v>
          </cell>
          <cell r="J3029" t="str">
            <v>PCS</v>
          </cell>
          <cell r="K3029">
            <v>99000</v>
          </cell>
          <cell r="L3029">
            <v>10</v>
          </cell>
          <cell r="M3029">
            <v>0</v>
          </cell>
          <cell r="N3029">
            <v>10</v>
          </cell>
        </row>
        <row r="3030">
          <cell r="G3030" t="str">
            <v>DGMP10129N</v>
          </cell>
          <cell r="H3030" t="str">
            <v>DGMP10129N</v>
          </cell>
          <cell r="I3030" t="str">
            <v>Mỹ phẩm đồng giá 129K</v>
          </cell>
          <cell r="J3030" t="str">
            <v>PCS</v>
          </cell>
          <cell r="K3030">
            <v>129000</v>
          </cell>
          <cell r="L3030">
            <v>0</v>
          </cell>
          <cell r="M3030">
            <v>0</v>
          </cell>
          <cell r="N3030">
            <v>0</v>
          </cell>
        </row>
        <row r="3031">
          <cell r="G3031" t="str">
            <v>DGMP10149</v>
          </cell>
          <cell r="H3031" t="str">
            <v>DGMP10149</v>
          </cell>
          <cell r="I3031" t="str">
            <v>Mỹ phẩm đồng giá 149K</v>
          </cell>
          <cell r="J3031" t="str">
            <v>PCS</v>
          </cell>
          <cell r="K3031">
            <v>149000</v>
          </cell>
          <cell r="L3031">
            <v>4</v>
          </cell>
          <cell r="M3031">
            <v>0</v>
          </cell>
          <cell r="N3031">
            <v>4</v>
          </cell>
        </row>
        <row r="3032">
          <cell r="G3032" t="str">
            <v>6789211207173</v>
          </cell>
          <cell r="H3032" t="str">
            <v>6789211207173</v>
          </cell>
          <cell r="I3032" t="str">
            <v>Mỹ phẩm đồng giá 420,000</v>
          </cell>
          <cell r="J3032" t="str">
            <v>PCS</v>
          </cell>
          <cell r="K3032">
            <v>420000</v>
          </cell>
          <cell r="L3032">
            <v>0</v>
          </cell>
          <cell r="M3032">
            <v>0</v>
          </cell>
          <cell r="N3032">
            <v>0</v>
          </cell>
        </row>
        <row r="3033">
          <cell r="G3033" t="str">
            <v>DGMP10229</v>
          </cell>
          <cell r="H3033" t="str">
            <v>DGMP10229</v>
          </cell>
          <cell r="I3033" t="str">
            <v>Mỹ phẩm đồng giá 229K</v>
          </cell>
          <cell r="J3033" t="str">
            <v>PCS</v>
          </cell>
          <cell r="K3033">
            <v>229000</v>
          </cell>
          <cell r="L3033">
            <v>4</v>
          </cell>
          <cell r="M3033">
            <v>0</v>
          </cell>
          <cell r="N3033">
            <v>4</v>
          </cell>
        </row>
        <row r="3034">
          <cell r="G3034" t="str">
            <v>17160001</v>
          </cell>
          <cell r="H3034" t="str">
            <v>17160001</v>
          </cell>
          <cell r="I3034" t="str">
            <v>Phân hữu cơ Kokuryu Sakura</v>
          </cell>
          <cell r="J3034" t="str">
            <v>PCS</v>
          </cell>
          <cell r="K3034">
            <v>30000</v>
          </cell>
          <cell r="L3034">
            <v>0</v>
          </cell>
          <cell r="M3034">
            <v>0</v>
          </cell>
          <cell r="N3034">
            <v>0</v>
          </cell>
        </row>
        <row r="3035">
          <cell r="G3035" t="str">
            <v>4902125187009TT</v>
          </cell>
          <cell r="H3035" t="str">
            <v>4902125187009TT</v>
          </cell>
          <cell r="I3035" t="str">
            <v>TESTER Hương Nhật hương gỗ tùng 50 thanh kèm đế</v>
          </cell>
          <cell r="J3035" t="str">
            <v>PCS</v>
          </cell>
          <cell r="K3035">
            <v>1</v>
          </cell>
          <cell r="L3035">
            <v>0</v>
          </cell>
          <cell r="M3035">
            <v>0</v>
          </cell>
          <cell r="N3035">
            <v>0</v>
          </cell>
        </row>
        <row r="3036">
          <cell r="G3036" t="str">
            <v>4901433037952TT</v>
          </cell>
          <cell r="H3036" t="str">
            <v>4901433037952TT</v>
          </cell>
          <cell r="I3036" t="str">
            <v>TESTER- ISEHAN- MASCARA DÀI CONG MI SỢI MẢNH NÂU02</v>
          </cell>
          <cell r="J3036" t="str">
            <v>PCS</v>
          </cell>
          <cell r="K3036">
            <v>1</v>
          </cell>
          <cell r="L3036">
            <v>0</v>
          </cell>
          <cell r="M3036">
            <v>0</v>
          </cell>
          <cell r="N3036">
            <v>0</v>
          </cell>
        </row>
        <row r="3037">
          <cell r="G3037" t="str">
            <v>4939553041429TT</v>
          </cell>
          <cell r="H3037" t="str">
            <v>4939553041429TT</v>
          </cell>
          <cell r="I3037" t="str">
            <v>CEZANNE Tester– Son Lasting Lip Color #504</v>
          </cell>
          <cell r="J3037" t="str">
            <v>PCS</v>
          </cell>
          <cell r="K3037">
            <v>260000</v>
          </cell>
          <cell r="L3037">
            <v>1</v>
          </cell>
          <cell r="M3037">
            <v>0</v>
          </cell>
          <cell r="N3037">
            <v>1</v>
          </cell>
        </row>
        <row r="3038">
          <cell r="G3038" t="str">
            <v>4902125185005TT</v>
          </cell>
          <cell r="H3038" t="str">
            <v>4902125185005TT</v>
          </cell>
          <cell r="I3038" t="str">
            <v>TESTER Hương Nhật hương hoa nhài 50 thanh kèm đế</v>
          </cell>
          <cell r="J3038" t="str">
            <v>PCS</v>
          </cell>
          <cell r="K3038">
            <v>1</v>
          </cell>
          <cell r="L3038">
            <v>0</v>
          </cell>
          <cell r="M3038">
            <v>0</v>
          </cell>
          <cell r="N3038">
            <v>0</v>
          </cell>
        </row>
        <row r="3039">
          <cell r="G3039" t="str">
            <v>4972915013221TT</v>
          </cell>
          <cell r="H3039" t="str">
            <v>4972915013221TT</v>
          </cell>
          <cell r="I3039" t="str">
            <v>TESTER- KOJI- Bút sáp kẻ mắt màu Dark Brown 02</v>
          </cell>
          <cell r="J3039" t="str">
            <v>PCS</v>
          </cell>
          <cell r="K3039">
            <v>1</v>
          </cell>
          <cell r="L3039">
            <v>0</v>
          </cell>
          <cell r="M3039">
            <v>0</v>
          </cell>
          <cell r="N3039">
            <v>0</v>
          </cell>
        </row>
        <row r="3040">
          <cell r="G3040" t="str">
            <v>4901433035804TT</v>
          </cell>
          <cell r="H3040" t="str">
            <v>4901433035804TT</v>
          </cell>
          <cell r="I3040" t="str">
            <v>TESTER- ISEHAN- MASCARA DÀI CONG MI SỢI MẢNH NĐ03</v>
          </cell>
          <cell r="J3040" t="str">
            <v>PCS</v>
          </cell>
          <cell r="K3040">
            <v>1</v>
          </cell>
          <cell r="L3040">
            <v>0</v>
          </cell>
          <cell r="M3040">
            <v>0</v>
          </cell>
          <cell r="N3040">
            <v>0</v>
          </cell>
        </row>
        <row r="3041">
          <cell r="G3041" t="str">
            <v>4901433038140TT</v>
          </cell>
          <cell r="H3041" t="str">
            <v>4901433038140TT</v>
          </cell>
          <cell r="I3041" t="str">
            <v>TESTER- ISEHAN- KẺ MẮT NƯỚC KISSME 03 (NÂU)</v>
          </cell>
          <cell r="J3041" t="str">
            <v>PCS</v>
          </cell>
          <cell r="K3041">
            <v>1</v>
          </cell>
          <cell r="L3041">
            <v>0</v>
          </cell>
          <cell r="M3041">
            <v>0</v>
          </cell>
          <cell r="N3041">
            <v>0</v>
          </cell>
        </row>
        <row r="3042">
          <cell r="G3042" t="str">
            <v>1717002305024</v>
          </cell>
          <cell r="H3042" t="str">
            <v>1717002305024</v>
          </cell>
          <cell r="I3042" t="str">
            <v>TSUNO SHOKUHIN- Túi vải canvas có quai</v>
          </cell>
          <cell r="J3042" t="str">
            <v>PCS</v>
          </cell>
          <cell r="K3042">
            <v>40000</v>
          </cell>
          <cell r="L3042">
            <v>0</v>
          </cell>
          <cell r="M3042">
            <v>0</v>
          </cell>
          <cell r="N3042">
            <v>0</v>
          </cell>
        </row>
        <row r="3043">
          <cell r="G3043" t="str">
            <v>4939553002086TT</v>
          </cell>
          <cell r="H3043" t="str">
            <v>4939553002086TT</v>
          </cell>
          <cell r="I3043" t="str">
            <v>CEZANNE Tester - Son Lasting Lip Color 402 (Đỏ)</v>
          </cell>
          <cell r="J3043" t="str">
            <v>PCS</v>
          </cell>
          <cell r="K3043">
            <v>260000</v>
          </cell>
          <cell r="L3043">
            <v>1</v>
          </cell>
          <cell r="M3043">
            <v>0</v>
          </cell>
          <cell r="N3043">
            <v>1</v>
          </cell>
        </row>
        <row r="3044">
          <cell r="G3044" t="str">
            <v>4901433139069TT</v>
          </cell>
          <cell r="H3044" t="str">
            <v>4901433139069TT</v>
          </cell>
          <cell r="I3044" t="str">
            <v>TESTER- ISEHAN- MASCARA LÔNG MÀY 08 (XÁM TRO)</v>
          </cell>
          <cell r="J3044" t="str">
            <v>PCS</v>
          </cell>
          <cell r="K3044">
            <v>1</v>
          </cell>
          <cell r="L3044">
            <v>0</v>
          </cell>
          <cell r="M3044">
            <v>0</v>
          </cell>
          <cell r="N3044">
            <v>0</v>
          </cell>
        </row>
        <row r="3045">
          <cell r="G3045" t="str">
            <v>6459687933017</v>
          </cell>
          <cell r="H3045" t="str">
            <v>6459687933017</v>
          </cell>
          <cell r="I3045" t="str">
            <v>API- Lãng hoa 6 lon The pink</v>
          </cell>
          <cell r="J3045" t="str">
            <v>PCS</v>
          </cell>
          <cell r="K3045">
            <v>678000</v>
          </cell>
          <cell r="L3045">
            <v>1</v>
          </cell>
          <cell r="M3045">
            <v>0</v>
          </cell>
          <cell r="N3045">
            <v>1</v>
          </cell>
        </row>
        <row r="3046">
          <cell r="G3046" t="str">
            <v>4901872447404</v>
          </cell>
          <cell r="H3046" t="str">
            <v>4901872447404</v>
          </cell>
          <cell r="I3046" t="str">
            <v>HÀNG TẶNG- SHISEIDO- SRM SENKA PERFECT WHIP 50G</v>
          </cell>
          <cell r="J3046" t="str">
            <v>PCS</v>
          </cell>
          <cell r="K3046">
            <v>50000</v>
          </cell>
          <cell r="L3046">
            <v>0</v>
          </cell>
          <cell r="M3046">
            <v>0</v>
          </cell>
          <cell r="N3046">
            <v>0</v>
          </cell>
        </row>
        <row r="3047">
          <cell r="G3047" t="str">
            <v>9330277023476</v>
          </cell>
          <cell r="H3047" t="str">
            <v>9330277023476</v>
          </cell>
          <cell r="I3047" t="str">
            <v>HÀNG TẶNG- API- Thức uống Shiharu Placenta 50mlx2</v>
          </cell>
          <cell r="J3047" t="str">
            <v>PCS</v>
          </cell>
          <cell r="K3047">
            <v>160000</v>
          </cell>
          <cell r="L3047">
            <v>0</v>
          </cell>
          <cell r="M3047">
            <v>0</v>
          </cell>
          <cell r="N3047">
            <v>0</v>
          </cell>
        </row>
        <row r="3048">
          <cell r="G3048" t="str">
            <v>17170004TT</v>
          </cell>
          <cell r="H3048" t="str">
            <v>17170004TT</v>
          </cell>
          <cell r="I3048" t="str">
            <v>Tester  kem lót Candy Doll 3 mầu</v>
          </cell>
          <cell r="J3048" t="str">
            <v>PCS</v>
          </cell>
          <cell r="L3048">
            <v>0</v>
          </cell>
          <cell r="M3048">
            <v>0</v>
          </cell>
          <cell r="N3048">
            <v>0</v>
          </cell>
        </row>
        <row r="3049">
          <cell r="G3049" t="str">
            <v>4901433074902TT</v>
          </cell>
          <cell r="H3049" t="str">
            <v>4901433074902TT</v>
          </cell>
          <cell r="I3049" t="str">
            <v>TESTER- ISEHAN- GEL CHỐNG NẮNG TRẺ EM SPF30/ 100G</v>
          </cell>
          <cell r="J3049" t="str">
            <v>PCS</v>
          </cell>
          <cell r="K3049">
            <v>1</v>
          </cell>
          <cell r="L3049">
            <v>0</v>
          </cell>
          <cell r="M3049">
            <v>0</v>
          </cell>
          <cell r="N3049">
            <v>0</v>
          </cell>
        </row>
        <row r="3050">
          <cell r="G3050" t="str">
            <v>4901433038966TT</v>
          </cell>
          <cell r="H3050" t="str">
            <v>4901433038966TT</v>
          </cell>
          <cell r="I3050" t="str">
            <v>TESTER- ISEHAN- TINH CHẤT DƯỠNG MI</v>
          </cell>
          <cell r="J3050" t="str">
            <v>PCS</v>
          </cell>
          <cell r="K3050">
            <v>1</v>
          </cell>
          <cell r="L3050">
            <v>0</v>
          </cell>
          <cell r="M3050">
            <v>0</v>
          </cell>
          <cell r="N3050">
            <v>0</v>
          </cell>
        </row>
        <row r="3051">
          <cell r="G3051" t="str">
            <v>4902468232077TT</v>
          </cell>
          <cell r="H3051" t="str">
            <v>4902468232077TT</v>
          </cell>
          <cell r="I3051" t="str">
            <v>TESTER-MEISHOKU- Phấn phủ bột kiềm dầu-tone sáng</v>
          </cell>
          <cell r="J3051" t="str">
            <v>PCS</v>
          </cell>
          <cell r="K3051">
            <v>1</v>
          </cell>
          <cell r="L3051">
            <v>0</v>
          </cell>
          <cell r="M3051">
            <v>0</v>
          </cell>
          <cell r="N3051">
            <v>0</v>
          </cell>
        </row>
        <row r="3052">
          <cell r="G3052" t="str">
            <v>4589687934012</v>
          </cell>
          <cell r="H3052" t="str">
            <v>4589687934012</v>
          </cell>
          <cell r="I3052" t="str">
            <v>HÀNG TẶNG-API- Thức uống Collagen Shiharu 50mlx2</v>
          </cell>
          <cell r="J3052" t="str">
            <v>PCS</v>
          </cell>
          <cell r="K3052">
            <v>180000</v>
          </cell>
          <cell r="L3052">
            <v>0</v>
          </cell>
          <cell r="M3052">
            <v>0</v>
          </cell>
          <cell r="N3052">
            <v>0</v>
          </cell>
        </row>
        <row r="3053">
          <cell r="G3053" t="str">
            <v>4589687936023</v>
          </cell>
          <cell r="H3053" t="str">
            <v>4589687936023</v>
          </cell>
          <cell r="I3053" t="str">
            <v>HÀNG TẶNG-API- Mặt nạ 82x (3 miếng)</v>
          </cell>
          <cell r="J3053" t="str">
            <v>PCS</v>
          </cell>
          <cell r="K3053">
            <v>450000</v>
          </cell>
          <cell r="L3053">
            <v>1</v>
          </cell>
          <cell r="M3053">
            <v>0</v>
          </cell>
          <cell r="N3053">
            <v>1</v>
          </cell>
        </row>
        <row r="3054">
          <cell r="G3054" t="str">
            <v>4902125987173TT</v>
          </cell>
          <cell r="H3054" t="str">
            <v>4902125987173TT</v>
          </cell>
          <cell r="I3054" t="str">
            <v>TESTER Hương Nhật hương nhài tây 50 thanh kèm đế</v>
          </cell>
          <cell r="J3054" t="str">
            <v>PCS</v>
          </cell>
          <cell r="K3054">
            <v>1</v>
          </cell>
          <cell r="L3054">
            <v>0</v>
          </cell>
          <cell r="M3054">
            <v>0</v>
          </cell>
          <cell r="N3054">
            <v>0</v>
          </cell>
        </row>
        <row r="3055">
          <cell r="G3055" t="str">
            <v>4580784261058</v>
          </cell>
          <cell r="H3055" t="str">
            <v>4580784261058</v>
          </cell>
          <cell r="I3055" t="str">
            <v>TESTER- ANYZOO Bỉm dán S 3 miếng</v>
          </cell>
          <cell r="J3055" t="str">
            <v>PCS</v>
          </cell>
          <cell r="K3055">
            <v>30000</v>
          </cell>
          <cell r="L3055">
            <v>0</v>
          </cell>
          <cell r="M3055">
            <v>0</v>
          </cell>
          <cell r="N3055">
            <v>0</v>
          </cell>
        </row>
        <row r="3056">
          <cell r="G3056" t="str">
            <v>4901433056359TT</v>
          </cell>
          <cell r="H3056" t="str">
            <v>4901433056359TT</v>
          </cell>
          <cell r="I3056" t="str">
            <v>TESTER- ISEHAN- PHẤN PHỦ KIỀM DẦU- MÀU NATURAL</v>
          </cell>
          <cell r="J3056" t="str">
            <v>PCS</v>
          </cell>
          <cell r="K3056">
            <v>1</v>
          </cell>
          <cell r="L3056">
            <v>0</v>
          </cell>
          <cell r="M3056">
            <v>0</v>
          </cell>
          <cell r="N3056">
            <v>0</v>
          </cell>
        </row>
        <row r="3057">
          <cell r="G3057" t="str">
            <v>4580784261447</v>
          </cell>
          <cell r="H3057" t="str">
            <v>4580784261447</v>
          </cell>
          <cell r="I3057" t="str">
            <v>TESTER- ANYZOO Bỉm quần XXL 1 miếng</v>
          </cell>
          <cell r="J3057" t="str">
            <v>PCS</v>
          </cell>
          <cell r="K3057">
            <v>15000</v>
          </cell>
          <cell r="L3057">
            <v>100</v>
          </cell>
          <cell r="M3057">
            <v>0</v>
          </cell>
          <cell r="N3057">
            <v>100</v>
          </cell>
        </row>
        <row r="3058">
          <cell r="G3058" t="str">
            <v>4939553042020TT</v>
          </cell>
          <cell r="H3058" t="str">
            <v>4939553042020TT</v>
          </cell>
          <cell r="I3058" t="str">
            <v>CEZANNE Tester– Son tint Watery Lip 02 Đỏ san hô</v>
          </cell>
          <cell r="J3058" t="str">
            <v>PCS</v>
          </cell>
          <cell r="K3058">
            <v>240000</v>
          </cell>
          <cell r="L3058">
            <v>1</v>
          </cell>
          <cell r="M3058">
            <v>0</v>
          </cell>
          <cell r="N3058">
            <v>1</v>
          </cell>
        </row>
        <row r="3059">
          <cell r="G3059" t="str">
            <v>4580784261072</v>
          </cell>
          <cell r="H3059" t="str">
            <v>4580784261072</v>
          </cell>
          <cell r="I3059" t="str">
            <v>TESTER- ANYZOO Bỉm quần M 3 miếng</v>
          </cell>
          <cell r="J3059" t="str">
            <v>PCS</v>
          </cell>
          <cell r="K3059">
            <v>30000</v>
          </cell>
          <cell r="L3059">
            <v>0</v>
          </cell>
          <cell r="M3059">
            <v>0</v>
          </cell>
          <cell r="N3059">
            <v>0</v>
          </cell>
        </row>
        <row r="3060">
          <cell r="G3060" t="str">
            <v>4901433038492TT</v>
          </cell>
          <cell r="H3060" t="str">
            <v>4901433038492TT</v>
          </cell>
          <cell r="I3060" t="str">
            <v>TESTER- Mascara dài và cong mi Kissme WP 01 (Đen)</v>
          </cell>
          <cell r="J3060" t="str">
            <v>PCS</v>
          </cell>
          <cell r="L3060">
            <v>0</v>
          </cell>
          <cell r="M3060">
            <v>0</v>
          </cell>
          <cell r="N3060">
            <v>0</v>
          </cell>
        </row>
        <row r="3061">
          <cell r="G3061" t="str">
            <v>4902468226311TT</v>
          </cell>
          <cell r="H3061" t="str">
            <v>4902468226311TT</v>
          </cell>
          <cell r="I3061" t="str">
            <v>TESTER-MEISHOKU-Gel tẩy tế bào chết không mùi180ml</v>
          </cell>
          <cell r="J3061" t="str">
            <v>PCS</v>
          </cell>
          <cell r="K3061">
            <v>1</v>
          </cell>
          <cell r="L3061">
            <v>0</v>
          </cell>
          <cell r="M3061">
            <v>0</v>
          </cell>
          <cell r="N3061">
            <v>0</v>
          </cell>
        </row>
        <row r="3062">
          <cell r="G3062" t="str">
            <v>4901433036504TT</v>
          </cell>
          <cell r="H3062" t="str">
            <v>4901433036504TT</v>
          </cell>
          <cell r="I3062" t="str">
            <v>TESTER- Bút kẻ mắt chống trôi KissMe nét mảnh - Đe</v>
          </cell>
          <cell r="J3062" t="str">
            <v>PCS</v>
          </cell>
          <cell r="K3062">
            <v>1</v>
          </cell>
          <cell r="L3062">
            <v>0</v>
          </cell>
          <cell r="M3062">
            <v>0</v>
          </cell>
          <cell r="N3062">
            <v>0</v>
          </cell>
        </row>
        <row r="3063">
          <cell r="G3063" t="str">
            <v>4580784261102</v>
          </cell>
          <cell r="H3063" t="str">
            <v>4580784261102</v>
          </cell>
          <cell r="I3063" t="str">
            <v>TESTER- ANYZOO Bỉm quần XXL 3 miếng</v>
          </cell>
          <cell r="J3063" t="str">
            <v>PCS</v>
          </cell>
          <cell r="K3063">
            <v>30000</v>
          </cell>
          <cell r="L3063">
            <v>0</v>
          </cell>
          <cell r="M3063">
            <v>0</v>
          </cell>
          <cell r="N3063">
            <v>0</v>
          </cell>
        </row>
        <row r="3064">
          <cell r="G3064" t="str">
            <v>8853647173000</v>
          </cell>
          <cell r="H3064" t="str">
            <v>8853647173000</v>
          </cell>
          <cell r="I3064" t="str">
            <v>API- Vỏ hộp Kakemono Pack 6</v>
          </cell>
          <cell r="J3064" t="str">
            <v>PCS</v>
          </cell>
          <cell r="K3064">
            <v>30000</v>
          </cell>
          <cell r="L3064">
            <v>0</v>
          </cell>
          <cell r="M3064">
            <v>0</v>
          </cell>
          <cell r="N3064">
            <v>0</v>
          </cell>
        </row>
        <row r="3065">
          <cell r="G3065" t="str">
            <v>1717002311056</v>
          </cell>
          <cell r="H3065" t="str">
            <v>1717002311056</v>
          </cell>
          <cell r="I3065" t="str">
            <v>BB - Hộp Socola</v>
          </cell>
          <cell r="J3065" t="str">
            <v>PCS</v>
          </cell>
          <cell r="L3065">
            <v>0</v>
          </cell>
          <cell r="M3065">
            <v>0</v>
          </cell>
          <cell r="N3065">
            <v>0</v>
          </cell>
        </row>
        <row r="3066">
          <cell r="G3066" t="str">
            <v>4902468236990</v>
          </cell>
          <cell r="H3066" t="str">
            <v>4902468236990</v>
          </cell>
          <cell r="I3066" t="str">
            <v>MEISHOKU- Kem dưỡng mắt mini 5g</v>
          </cell>
          <cell r="J3066" t="str">
            <v>PCS</v>
          </cell>
          <cell r="K3066">
            <v>70000</v>
          </cell>
          <cell r="L3066">
            <v>0</v>
          </cell>
          <cell r="M3066">
            <v>0</v>
          </cell>
          <cell r="N3066">
            <v>0</v>
          </cell>
        </row>
        <row r="3067">
          <cell r="G3067" t="str">
            <v>4901433138635TT</v>
          </cell>
          <cell r="H3067" t="str">
            <v>4901433138635TT</v>
          </cell>
          <cell r="I3067" t="str">
            <v>TESTER- ISEHAN- MASCARA LÔNG MÀY 04 (NÂU TỰ NHIÊN)</v>
          </cell>
          <cell r="J3067" t="str">
            <v>PCS</v>
          </cell>
          <cell r="K3067">
            <v>1</v>
          </cell>
          <cell r="L3067">
            <v>0</v>
          </cell>
          <cell r="M3067">
            <v>0</v>
          </cell>
          <cell r="N3067">
            <v>0</v>
          </cell>
        </row>
        <row r="3068">
          <cell r="G3068" t="str">
            <v>4987386060315</v>
          </cell>
          <cell r="H3068" t="str">
            <v>4987386060315</v>
          </cell>
          <cell r="I3068" t="str">
            <v>GLICO-Sữa số 0 cho bé từ 0-1 tuổi 320g (Hàng tặng)</v>
          </cell>
          <cell r="J3068" t="str">
            <v>PCS</v>
          </cell>
          <cell r="K3068">
            <v>280000</v>
          </cell>
          <cell r="L3068">
            <v>0</v>
          </cell>
          <cell r="M3068">
            <v>0</v>
          </cell>
          <cell r="N3068">
            <v>0</v>
          </cell>
        </row>
        <row r="3069">
          <cell r="G3069" t="str">
            <v>4580784261409</v>
          </cell>
          <cell r="H3069" t="str">
            <v>4580784261409</v>
          </cell>
          <cell r="I3069" t="str">
            <v>TESTER- ANYZOO Bỉm dán M 2 miếng</v>
          </cell>
          <cell r="J3069" t="str">
            <v>PCS</v>
          </cell>
          <cell r="K3069">
            <v>20000</v>
          </cell>
          <cell r="L3069">
            <v>30</v>
          </cell>
          <cell r="M3069">
            <v>0</v>
          </cell>
          <cell r="N3069">
            <v>30</v>
          </cell>
        </row>
        <row r="3070">
          <cell r="G3070" t="str">
            <v>17170029CC</v>
          </cell>
          <cell r="H3070" t="str">
            <v>17170029CC</v>
          </cell>
          <cell r="I3070" t="str">
            <v>K-Palette- CCTB Màu mắt</v>
          </cell>
          <cell r="J3070" t="str">
            <v>PCS</v>
          </cell>
          <cell r="K3070">
            <v>1</v>
          </cell>
          <cell r="L3070">
            <v>0</v>
          </cell>
          <cell r="M3070">
            <v>0</v>
          </cell>
          <cell r="N3070">
            <v>0</v>
          </cell>
        </row>
        <row r="3071">
          <cell r="G3071" t="str">
            <v>4562364262754TT</v>
          </cell>
          <cell r="H3071" t="str">
            <v>4562364262754TT</v>
          </cell>
          <cell r="I3071" t="str">
            <v>NOMAMA- Sữa rửa mặt cao cấp 01 TT</v>
          </cell>
          <cell r="J3071" t="str">
            <v>PCS</v>
          </cell>
          <cell r="K3071">
            <v>1</v>
          </cell>
          <cell r="L3071">
            <v>0</v>
          </cell>
          <cell r="M3071">
            <v>0</v>
          </cell>
          <cell r="N3071">
            <v>0</v>
          </cell>
        </row>
        <row r="3072">
          <cell r="G3072" t="str">
            <v>4902468296000TT</v>
          </cell>
          <cell r="H3072" t="str">
            <v>4902468296000TT</v>
          </cell>
          <cell r="I3072" t="str">
            <v>TESTER-MEISHOKU-Cushion Most-Labo Flora- da sáng</v>
          </cell>
          <cell r="J3072" t="str">
            <v>PCS</v>
          </cell>
          <cell r="K3072">
            <v>1</v>
          </cell>
          <cell r="L3072">
            <v>0</v>
          </cell>
          <cell r="M3072">
            <v>0</v>
          </cell>
          <cell r="N3072">
            <v>0</v>
          </cell>
        </row>
        <row r="3073">
          <cell r="G3073" t="str">
            <v>17170009TT</v>
          </cell>
          <cell r="H3073" t="str">
            <v>17170009TT</v>
          </cell>
          <cell r="I3073" t="str">
            <v>TESTER Bỉm Anyzoo</v>
          </cell>
          <cell r="J3073" t="str">
            <v>PCS</v>
          </cell>
          <cell r="L3073">
            <v>0</v>
          </cell>
          <cell r="M3073">
            <v>0</v>
          </cell>
          <cell r="N3073">
            <v>0</v>
          </cell>
        </row>
        <row r="3074">
          <cell r="G3074" t="str">
            <v>4901433056373TT</v>
          </cell>
          <cell r="H3074" t="str">
            <v>4901433056373TT</v>
          </cell>
          <cell r="I3074" t="str">
            <v>TESTER- ISEHAN- PHẤN PHỦ KIỀM DẦU- MÀU DA</v>
          </cell>
          <cell r="J3074" t="str">
            <v>PCS</v>
          </cell>
          <cell r="K3074">
            <v>1</v>
          </cell>
          <cell r="L3074">
            <v>0</v>
          </cell>
          <cell r="M3074">
            <v>0</v>
          </cell>
          <cell r="N3074">
            <v>0</v>
          </cell>
        </row>
        <row r="3075">
          <cell r="G3075" t="str">
            <v>4580784261393</v>
          </cell>
          <cell r="H3075" t="str">
            <v>4580784261393</v>
          </cell>
          <cell r="I3075" t="str">
            <v>TESTER- ANYZOO Bỉm dán S 2 miếng</v>
          </cell>
          <cell r="J3075" t="str">
            <v>PCS</v>
          </cell>
          <cell r="K3075">
            <v>20000</v>
          </cell>
          <cell r="L3075">
            <v>30</v>
          </cell>
          <cell r="M3075">
            <v>0</v>
          </cell>
          <cell r="N3075">
            <v>30</v>
          </cell>
        </row>
        <row r="3076">
          <cell r="G3076" t="str">
            <v>4902468226908</v>
          </cell>
          <cell r="H3076" t="str">
            <v>4902468226908</v>
          </cell>
          <cell r="I3076" t="str">
            <v>MEISHOKU- Tẩy da chết DET Clear(không mùi)-58ml</v>
          </cell>
          <cell r="J3076" t="str">
            <v>PCS</v>
          </cell>
          <cell r="K3076">
            <v>170000</v>
          </cell>
          <cell r="L3076">
            <v>0</v>
          </cell>
          <cell r="M3076">
            <v>0</v>
          </cell>
          <cell r="N3076">
            <v>0</v>
          </cell>
        </row>
        <row r="3077">
          <cell r="G3077" t="str">
            <v>4901433036948TT</v>
          </cell>
          <cell r="H3077" t="str">
            <v>4901433036948TT</v>
          </cell>
          <cell r="I3077" t="str">
            <v>TESTER- Bút kẻ mắt chống trôi KissMe nét mảnh - Nâ</v>
          </cell>
          <cell r="J3077" t="str">
            <v>PCS</v>
          </cell>
          <cell r="K3077">
            <v>1</v>
          </cell>
          <cell r="L3077">
            <v>0</v>
          </cell>
          <cell r="M3077">
            <v>0</v>
          </cell>
          <cell r="N3077">
            <v>0</v>
          </cell>
        </row>
        <row r="3078">
          <cell r="G3078" t="str">
            <v>4909978701710</v>
          </cell>
          <cell r="H3078" t="str">
            <v>4909978701710</v>
          </cell>
          <cell r="I3078" t="str">
            <v>HÀNG TẶNG- SHISEIDO- NƯỚC SỮA TẨY TRANG SENKA 70ML</v>
          </cell>
          <cell r="J3078" t="str">
            <v>PCS</v>
          </cell>
          <cell r="K3078">
            <v>75000</v>
          </cell>
          <cell r="L3078">
            <v>0</v>
          </cell>
          <cell r="M3078">
            <v>0</v>
          </cell>
          <cell r="N3078">
            <v>0</v>
          </cell>
        </row>
        <row r="3079">
          <cell r="G3079" t="str">
            <v>8880201300008</v>
          </cell>
          <cell r="H3079" t="str">
            <v>8880201300008</v>
          </cell>
          <cell r="I3079" t="str">
            <v>API- Vỏ hộp Kakemono Pack 3</v>
          </cell>
          <cell r="J3079" t="str">
            <v>PCS</v>
          </cell>
          <cell r="K3079">
            <v>10000</v>
          </cell>
          <cell r="L3079">
            <v>4</v>
          </cell>
          <cell r="M3079">
            <v>0</v>
          </cell>
          <cell r="N3079">
            <v>4</v>
          </cell>
        </row>
        <row r="3080">
          <cell r="G3080" t="str">
            <v>4902468232008TT</v>
          </cell>
          <cell r="H3080" t="str">
            <v>4902468232008TT</v>
          </cell>
          <cell r="I3080" t="str">
            <v>TESTER-MEISHOKU- Kem BB trang điểm- light</v>
          </cell>
          <cell r="J3080" t="str">
            <v>PCS</v>
          </cell>
          <cell r="K3080">
            <v>1</v>
          </cell>
          <cell r="L3080">
            <v>0</v>
          </cell>
          <cell r="M3080">
            <v>0</v>
          </cell>
          <cell r="N3080">
            <v>0</v>
          </cell>
        </row>
        <row r="3081">
          <cell r="G3081" t="str">
            <v>4580784261423</v>
          </cell>
          <cell r="H3081" t="str">
            <v>4580784261423</v>
          </cell>
          <cell r="I3081" t="str">
            <v>TESTER- ANYZOO Bỉm quần L 1 miếng</v>
          </cell>
          <cell r="J3081" t="str">
            <v>PCS</v>
          </cell>
          <cell r="K3081">
            <v>15000</v>
          </cell>
          <cell r="L3081">
            <v>200</v>
          </cell>
          <cell r="M3081">
            <v>0</v>
          </cell>
          <cell r="N3081">
            <v>200</v>
          </cell>
        </row>
        <row r="3082">
          <cell r="G3082" t="str">
            <v>1717002303006</v>
          </cell>
          <cell r="H3082" t="str">
            <v>1717002303006</v>
          </cell>
          <cell r="I3082" t="str">
            <v>API- Thức uống Collagen 82x The Pink (100ml)</v>
          </cell>
          <cell r="J3082" t="str">
            <v>PCS</v>
          </cell>
          <cell r="K3082">
            <v>75000</v>
          </cell>
          <cell r="L3082">
            <v>0</v>
          </cell>
          <cell r="M3082">
            <v>0</v>
          </cell>
          <cell r="N3082">
            <v>0</v>
          </cell>
        </row>
        <row r="3083">
          <cell r="G3083" t="str">
            <v>4901433038133TT</v>
          </cell>
          <cell r="H3083" t="str">
            <v>4901433038133TT</v>
          </cell>
          <cell r="I3083" t="str">
            <v>TESTER- ISEHAN- KẺ MẮT NƯỚC KISSME 02 (NÂU ĐEN)</v>
          </cell>
          <cell r="J3083" t="str">
            <v>PCS</v>
          </cell>
          <cell r="K3083">
            <v>1</v>
          </cell>
          <cell r="L3083">
            <v>0</v>
          </cell>
          <cell r="M3083">
            <v>0</v>
          </cell>
          <cell r="N3083">
            <v>0</v>
          </cell>
        </row>
        <row r="3084">
          <cell r="G3084" t="str">
            <v>4573161376810TT</v>
          </cell>
          <cell r="H3084" t="str">
            <v>4573161376810TT</v>
          </cell>
          <cell r="I3084" t="str">
            <v>TESTER- DECORA GIRL- Son lì Coupy Design màu 02 Passion Orange</v>
          </cell>
          <cell r="J3084" t="str">
            <v>PCS</v>
          </cell>
          <cell r="L3084">
            <v>0</v>
          </cell>
          <cell r="M3084">
            <v>0</v>
          </cell>
          <cell r="N3084">
            <v>0</v>
          </cell>
        </row>
        <row r="3085">
          <cell r="G3085" t="str">
            <v>4580784261416</v>
          </cell>
          <cell r="H3085" t="str">
            <v>4580784261416</v>
          </cell>
          <cell r="I3085" t="str">
            <v>TESTER- ANYZOO Bỉm quần M 1 miếng</v>
          </cell>
          <cell r="J3085" t="str">
            <v>PCS</v>
          </cell>
          <cell r="K3085">
            <v>15000</v>
          </cell>
          <cell r="L3085">
            <v>60</v>
          </cell>
          <cell r="M3085">
            <v>0</v>
          </cell>
          <cell r="N3085">
            <v>60</v>
          </cell>
        </row>
        <row r="3086">
          <cell r="G3086" t="str">
            <v>4580784261065</v>
          </cell>
          <cell r="H3086" t="str">
            <v>4580784261065</v>
          </cell>
          <cell r="I3086" t="str">
            <v>TESTER- ANYZOO Bỉm dán M 3 miếng</v>
          </cell>
          <cell r="J3086" t="str">
            <v>PCS</v>
          </cell>
          <cell r="K3086">
            <v>30000</v>
          </cell>
          <cell r="L3086">
            <v>0</v>
          </cell>
          <cell r="M3086">
            <v>0</v>
          </cell>
          <cell r="N3086">
            <v>0</v>
          </cell>
        </row>
        <row r="3087">
          <cell r="G3087" t="str">
            <v>2019071500010</v>
          </cell>
          <cell r="H3087" t="str">
            <v>2019071500010</v>
          </cell>
          <cell r="I3087" t="str">
            <v>EARTH- Miếng vệ sinh bồn cầu- Hàng khuyến mại</v>
          </cell>
          <cell r="J3087" t="str">
            <v>PCS</v>
          </cell>
          <cell r="L3087">
            <v>1</v>
          </cell>
          <cell r="M3087">
            <v>0</v>
          </cell>
          <cell r="N3087">
            <v>1</v>
          </cell>
        </row>
        <row r="3088">
          <cell r="G3088" t="str">
            <v>1717002309022</v>
          </cell>
          <cell r="H3088" t="str">
            <v>1717002309022</v>
          </cell>
          <cell r="I3088" t="str">
            <v>TRANSINO - Sữa rửa mặt Clear Wash EX 10g</v>
          </cell>
          <cell r="J3088" t="str">
            <v>PCS</v>
          </cell>
          <cell r="K3088">
            <v>80000</v>
          </cell>
          <cell r="L3088">
            <v>0</v>
          </cell>
          <cell r="M3088">
            <v>0</v>
          </cell>
          <cell r="N3088">
            <v>0</v>
          </cell>
        </row>
        <row r="3089">
          <cell r="G3089" t="str">
            <v>4939553041108TT</v>
          </cell>
          <cell r="H3089" t="str">
            <v>4939553041108TT</v>
          </cell>
          <cell r="I3089" t="str">
            <v>CEZANNE Tester- Son Lasting Lip Color 407 (Đỏ nâu)</v>
          </cell>
          <cell r="J3089" t="str">
            <v>PCS</v>
          </cell>
          <cell r="K3089">
            <v>260000</v>
          </cell>
          <cell r="L3089">
            <v>1</v>
          </cell>
          <cell r="M3089">
            <v>0</v>
          </cell>
          <cell r="N3089">
            <v>1</v>
          </cell>
        </row>
        <row r="3090">
          <cell r="G3090" t="str">
            <v>17170007TT</v>
          </cell>
          <cell r="H3090" t="str">
            <v>17170007TT</v>
          </cell>
          <cell r="I3090" t="str">
            <v>Tester kem che khuyết điểm Candy Doll</v>
          </cell>
          <cell r="J3090" t="str">
            <v>PCS</v>
          </cell>
          <cell r="L3090">
            <v>0</v>
          </cell>
          <cell r="M3090">
            <v>0</v>
          </cell>
          <cell r="N3090">
            <v>0</v>
          </cell>
        </row>
        <row r="3091">
          <cell r="G3091" t="str">
            <v>4580784261386</v>
          </cell>
          <cell r="H3091" t="str">
            <v>4580784261386</v>
          </cell>
          <cell r="I3091" t="str">
            <v>TESTER- ANYZOO Bỉm dán SS 2 miếng</v>
          </cell>
          <cell r="J3091" t="str">
            <v>PCS</v>
          </cell>
          <cell r="K3091">
            <v>20000</v>
          </cell>
          <cell r="L3091">
            <v>3</v>
          </cell>
          <cell r="M3091">
            <v>0</v>
          </cell>
          <cell r="N3091">
            <v>3</v>
          </cell>
        </row>
        <row r="3092">
          <cell r="G3092" t="str">
            <v>4580291194405TT</v>
          </cell>
          <cell r="H3092" t="str">
            <v>4580291194405TT</v>
          </cell>
          <cell r="I3092" t="str">
            <v>TESTER-SANTA MARCHE- Gel tẩy trang GREEN TEA làm sạch sâu 400ml</v>
          </cell>
          <cell r="J3092" t="str">
            <v>PCS</v>
          </cell>
          <cell r="K3092">
            <v>1</v>
          </cell>
          <cell r="L3092">
            <v>0</v>
          </cell>
          <cell r="M3092">
            <v>0</v>
          </cell>
          <cell r="N3092">
            <v>0</v>
          </cell>
        </row>
        <row r="3093">
          <cell r="G3093" t="str">
            <v>4580291194443TT</v>
          </cell>
          <cell r="H3093" t="str">
            <v>4580291194443TT</v>
          </cell>
          <cell r="I3093" t="str">
            <v>TESTER-SANTA MARCHE- Gel tẩy da chết GREEN TEA làm sạch sâu 200ml</v>
          </cell>
          <cell r="J3093" t="str">
            <v>PCS</v>
          </cell>
          <cell r="K3093">
            <v>1</v>
          </cell>
          <cell r="L3093">
            <v>0</v>
          </cell>
          <cell r="M3093">
            <v>0</v>
          </cell>
          <cell r="N3093">
            <v>0</v>
          </cell>
        </row>
        <row r="3094">
          <cell r="G3094" t="str">
            <v>4901433071833TT</v>
          </cell>
          <cell r="H3094" t="str">
            <v>4901433071833TT</v>
          </cell>
          <cell r="I3094" t="str">
            <v>TESTER- ISEHAN- SỮA CHỐNG NẮNG KISS ME SPF50/50G</v>
          </cell>
          <cell r="J3094" t="str">
            <v>PCS</v>
          </cell>
          <cell r="K3094">
            <v>1</v>
          </cell>
          <cell r="L3094">
            <v>0</v>
          </cell>
          <cell r="M3094">
            <v>0</v>
          </cell>
          <cell r="N3094">
            <v>0</v>
          </cell>
        </row>
        <row r="3095">
          <cell r="G3095" t="str">
            <v>4901433081474TT</v>
          </cell>
          <cell r="H3095" t="str">
            <v>4901433081474TT</v>
          </cell>
          <cell r="I3095" t="str">
            <v>TESTER- Tẩy trang mascara Kissme có dưỡng mi 6.6ml</v>
          </cell>
          <cell r="J3095" t="str">
            <v>PCS</v>
          </cell>
          <cell r="L3095">
            <v>0</v>
          </cell>
          <cell r="M3095">
            <v>0</v>
          </cell>
          <cell r="N3095">
            <v>0</v>
          </cell>
        </row>
        <row r="3096">
          <cell r="G3096" t="str">
            <v>17170024CC</v>
          </cell>
          <cell r="H3096" t="str">
            <v>17170024CC</v>
          </cell>
          <cell r="I3096" t="str">
            <v>K-Palette- CCTB kẻ mày 2 Way</v>
          </cell>
          <cell r="J3096" t="str">
            <v>PCS</v>
          </cell>
          <cell r="K3096">
            <v>1</v>
          </cell>
          <cell r="L3096">
            <v>0</v>
          </cell>
          <cell r="M3096">
            <v>0</v>
          </cell>
          <cell r="N3096">
            <v>0</v>
          </cell>
        </row>
        <row r="3097">
          <cell r="G3097" t="str">
            <v>4902468232084TT</v>
          </cell>
          <cell r="H3097" t="str">
            <v>4902468232084TT</v>
          </cell>
          <cell r="I3097" t="str">
            <v>TESTER-MEISHOKU- Phấn phủ bột kiềm dầu-tone hồng</v>
          </cell>
          <cell r="J3097" t="str">
            <v>PCS</v>
          </cell>
          <cell r="K3097">
            <v>1</v>
          </cell>
          <cell r="L3097">
            <v>0</v>
          </cell>
          <cell r="M3097">
            <v>0</v>
          </cell>
          <cell r="N3097">
            <v>0</v>
          </cell>
        </row>
        <row r="3098">
          <cell r="G3098" t="str">
            <v>4901433037945TT</v>
          </cell>
          <cell r="H3098" t="str">
            <v>4901433037945TT</v>
          </cell>
          <cell r="I3098" t="str">
            <v>TESTER- ISEHAN- MASCARA DÀI CONG MI SỢI MẢNH ĐEN01</v>
          </cell>
          <cell r="J3098" t="str">
            <v>PCS</v>
          </cell>
          <cell r="K3098">
            <v>1</v>
          </cell>
          <cell r="L3098">
            <v>0</v>
          </cell>
          <cell r="M3098">
            <v>0</v>
          </cell>
          <cell r="N3098">
            <v>0</v>
          </cell>
        </row>
        <row r="3099">
          <cell r="G3099" t="str">
            <v>4902468232176TT</v>
          </cell>
          <cell r="H3099" t="str">
            <v>4902468232176TT</v>
          </cell>
          <cell r="I3099" t="str">
            <v>TESTER-MEISHOKU-Phấn phủ khoáng Moist-Labo da sáng</v>
          </cell>
          <cell r="J3099" t="str">
            <v>PCS</v>
          </cell>
          <cell r="K3099">
            <v>1</v>
          </cell>
          <cell r="L3099">
            <v>0</v>
          </cell>
          <cell r="M3099">
            <v>0</v>
          </cell>
          <cell r="N3099">
            <v>0</v>
          </cell>
        </row>
        <row r="3100">
          <cell r="G3100" t="str">
            <v>4901433036962TT</v>
          </cell>
          <cell r="H3100" t="str">
            <v>4901433036962TT</v>
          </cell>
          <cell r="I3100" t="str">
            <v>TESTER- Mascara KissMe nâng cong và dài - Đen 01</v>
          </cell>
          <cell r="J3100" t="str">
            <v>PCS</v>
          </cell>
          <cell r="K3100">
            <v>1</v>
          </cell>
          <cell r="L3100">
            <v>0</v>
          </cell>
          <cell r="M3100">
            <v>0</v>
          </cell>
          <cell r="N3100">
            <v>0</v>
          </cell>
        </row>
        <row r="3101">
          <cell r="G3101" t="str">
            <v>1717002302016</v>
          </cell>
          <cell r="H3101" t="str">
            <v>1717002302016</v>
          </cell>
          <cell r="I3101" t="str">
            <v>TESTER-TRANSINO Kem dưỡng đặc trị nám Whitening EX</v>
          </cell>
          <cell r="J3101" t="str">
            <v>PCS</v>
          </cell>
          <cell r="L3101">
            <v>0</v>
          </cell>
          <cell r="M3101">
            <v>0</v>
          </cell>
          <cell r="N3101">
            <v>0</v>
          </cell>
        </row>
        <row r="3102">
          <cell r="G3102" t="str">
            <v>4901433138260TT</v>
          </cell>
          <cell r="H3102" t="str">
            <v>4901433138260TT</v>
          </cell>
          <cell r="I3102" t="str">
            <v>TESTER- ISEHAN- KẺ MÀY GEL 2 ĐẦU - NÂU 01</v>
          </cell>
          <cell r="J3102" t="str">
            <v>PCS</v>
          </cell>
          <cell r="K3102">
            <v>1</v>
          </cell>
          <cell r="L3102">
            <v>0</v>
          </cell>
          <cell r="M3102">
            <v>0</v>
          </cell>
          <cell r="N3102">
            <v>0</v>
          </cell>
        </row>
        <row r="3103">
          <cell r="G3103" t="str">
            <v>4901433035774TT</v>
          </cell>
          <cell r="H3103" t="str">
            <v>4901433035774TT</v>
          </cell>
          <cell r="I3103" t="str">
            <v>TESTER- ISEHAN- CHÌ KẺ MẮT 2 ĐẦU DẠNG XOAY- ĐEN 01</v>
          </cell>
          <cell r="J3103" t="str">
            <v>PCS</v>
          </cell>
          <cell r="K3103">
            <v>1</v>
          </cell>
          <cell r="L3103">
            <v>0</v>
          </cell>
          <cell r="M3103">
            <v>0</v>
          </cell>
          <cell r="N3103">
            <v>0</v>
          </cell>
        </row>
        <row r="3104">
          <cell r="G3104" t="str">
            <v>1717002310011</v>
          </cell>
          <cell r="H3104" t="str">
            <v>1717002310011</v>
          </cell>
          <cell r="I3104" t="str">
            <v>HÀNG TẶNG- SHISEIDO- Sữa CN Anessa 12ml</v>
          </cell>
          <cell r="J3104" t="str">
            <v>PCS</v>
          </cell>
          <cell r="K3104">
            <v>178465</v>
          </cell>
          <cell r="L3104">
            <v>0</v>
          </cell>
          <cell r="M3104">
            <v>0</v>
          </cell>
          <cell r="N3104">
            <v>0</v>
          </cell>
        </row>
        <row r="3105">
          <cell r="G3105" t="str">
            <v>250200001</v>
          </cell>
          <cell r="H3105" t="str">
            <v>250200001</v>
          </cell>
          <cell r="I3105" t="str">
            <v>BLACKMORES - Túi cói quà tặng</v>
          </cell>
          <cell r="J3105" t="str">
            <v>PCS</v>
          </cell>
          <cell r="K3105">
            <v>120000</v>
          </cell>
          <cell r="L3105">
            <v>25</v>
          </cell>
          <cell r="M3105">
            <v>0</v>
          </cell>
          <cell r="N3105">
            <v>25</v>
          </cell>
        </row>
        <row r="3106">
          <cell r="G3106" t="str">
            <v>17170009CC</v>
          </cell>
          <cell r="H3106" t="str">
            <v>17170009CC</v>
          </cell>
          <cell r="I3106" t="str">
            <v>Công cụ trưng bày Botanical mache</v>
          </cell>
          <cell r="J3106" t="str">
            <v>PCS</v>
          </cell>
          <cell r="K3106">
            <v>1</v>
          </cell>
          <cell r="L3106">
            <v>0</v>
          </cell>
          <cell r="M3106">
            <v>0</v>
          </cell>
          <cell r="N3106">
            <v>0</v>
          </cell>
        </row>
        <row r="3107">
          <cell r="G3107" t="str">
            <v>17170013CC</v>
          </cell>
          <cell r="H3107" t="str">
            <v>17170013CC</v>
          </cell>
          <cell r="I3107" t="str">
            <v>SANTE MARCHE- CCTB dung dịch vệ sinh phụ nữ</v>
          </cell>
          <cell r="J3107" t="str">
            <v>PCS</v>
          </cell>
          <cell r="K3107">
            <v>1</v>
          </cell>
          <cell r="L3107">
            <v>0</v>
          </cell>
          <cell r="M3107">
            <v>0</v>
          </cell>
          <cell r="N3107">
            <v>0</v>
          </cell>
        </row>
        <row r="3108">
          <cell r="G3108" t="str">
            <v>4901080201317KM</v>
          </cell>
          <cell r="H3108" t="str">
            <v>4901080201317KM</v>
          </cell>
          <cell r="I3108" t="str">
            <v>Khuyến Mại EARTH- Keo bắt gián ( 2 hộp x 5 set)</v>
          </cell>
          <cell r="J3108" t="str">
            <v>PCS</v>
          </cell>
          <cell r="L3108">
            <v>0</v>
          </cell>
          <cell r="M3108">
            <v>0</v>
          </cell>
          <cell r="N3108">
            <v>0</v>
          </cell>
        </row>
        <row r="3109">
          <cell r="G3109" t="str">
            <v>4901601301151TT</v>
          </cell>
          <cell r="H3109" t="str">
            <v>4901601301151TT</v>
          </cell>
          <cell r="I3109" t="str">
            <v>KAI- Testet Bấm móng tay trẻ em, KF-0126</v>
          </cell>
          <cell r="J3109" t="str">
            <v>PCS</v>
          </cell>
          <cell r="K3109">
            <v>130000</v>
          </cell>
          <cell r="L3109">
            <v>0</v>
          </cell>
          <cell r="M3109">
            <v>0</v>
          </cell>
          <cell r="N3109">
            <v>0</v>
          </cell>
        </row>
        <row r="3110">
          <cell r="G3110" t="str">
            <v>1717002305000</v>
          </cell>
          <cell r="H3110" t="str">
            <v>1717002305000</v>
          </cell>
          <cell r="I3110" t="str">
            <v>BỘ BÁT SỨ HÌNH ĐỘNG VẬT 6 CHIẾC (HÀNG TẶNG)</v>
          </cell>
          <cell r="J3110" t="str">
            <v>PCS</v>
          </cell>
          <cell r="K3110">
            <v>145000</v>
          </cell>
          <cell r="L3110">
            <v>0</v>
          </cell>
          <cell r="M3110">
            <v>0</v>
          </cell>
          <cell r="N3110">
            <v>0</v>
          </cell>
        </row>
        <row r="3111">
          <cell r="G3111" t="str">
            <v>4902468236051TT</v>
          </cell>
          <cell r="H3111" t="str">
            <v>4902468236051TT</v>
          </cell>
          <cell r="I3111" t="str">
            <v>TESTER-MEISHOKU-Kem dưỡng sáng da chống lão hóa</v>
          </cell>
          <cell r="J3111" t="str">
            <v>PCS</v>
          </cell>
          <cell r="K3111">
            <v>1</v>
          </cell>
          <cell r="L3111">
            <v>0</v>
          </cell>
          <cell r="M3111">
            <v>0</v>
          </cell>
          <cell r="N3111">
            <v>0</v>
          </cell>
        </row>
        <row r="3112">
          <cell r="G3112" t="str">
            <v>4560350110751TT</v>
          </cell>
          <cell r="H3112" t="str">
            <v>4560350110751TT</v>
          </cell>
          <cell r="I3112" t="str">
            <v>TESTER- NEXANS- Nước hoa hồng toàn thân từ Yuzu 500ml</v>
          </cell>
          <cell r="J3112" t="str">
            <v>PCS</v>
          </cell>
          <cell r="L3112">
            <v>0</v>
          </cell>
          <cell r="M3112">
            <v>0</v>
          </cell>
          <cell r="N3112">
            <v>0</v>
          </cell>
        </row>
        <row r="3113">
          <cell r="G3113" t="str">
            <v>4901331015120</v>
          </cell>
          <cell r="H3113" t="str">
            <v>4901331015120</v>
          </cell>
          <cell r="I3113" t="str">
            <v>KAI- Dao cạo BSTX-2VN (2 chiếc/gói) Hàng KMai</v>
          </cell>
          <cell r="J3113" t="str">
            <v>PCS</v>
          </cell>
          <cell r="K3113">
            <v>22000</v>
          </cell>
          <cell r="L3113">
            <v>3</v>
          </cell>
          <cell r="M3113">
            <v>0</v>
          </cell>
          <cell r="N3113">
            <v>3</v>
          </cell>
        </row>
        <row r="3114">
          <cell r="G3114" t="str">
            <v>1717002309015</v>
          </cell>
          <cell r="H3114" t="str">
            <v>1717002309015</v>
          </cell>
          <cell r="I3114" t="str">
            <v>TRANSINO - Lotion trắng da EX 19ml</v>
          </cell>
          <cell r="J3114" t="str">
            <v>PCS</v>
          </cell>
          <cell r="K3114">
            <v>150000</v>
          </cell>
          <cell r="L3114">
            <v>0</v>
          </cell>
          <cell r="M3114">
            <v>0</v>
          </cell>
          <cell r="N3114">
            <v>0</v>
          </cell>
        </row>
        <row r="3115">
          <cell r="G3115" t="str">
            <v>4901433037051TT</v>
          </cell>
          <cell r="H3115" t="str">
            <v>4901433037051TT</v>
          </cell>
          <cell r="I3115" t="str">
            <v>TESTER- Bút kẻ mắt chống trôi KissMe nét mảnh - Nâ</v>
          </cell>
          <cell r="J3115" t="str">
            <v>PCS</v>
          </cell>
          <cell r="K3115">
            <v>1</v>
          </cell>
          <cell r="L3115">
            <v>0</v>
          </cell>
          <cell r="M3115">
            <v>0</v>
          </cell>
          <cell r="N3115">
            <v>0</v>
          </cell>
        </row>
        <row r="3116">
          <cell r="G3116" t="str">
            <v>4580784261096</v>
          </cell>
          <cell r="H3116" t="str">
            <v>4580784261096</v>
          </cell>
          <cell r="I3116" t="str">
            <v>TESTER- ANYZOO Bỉm quần XL 3 miếng</v>
          </cell>
          <cell r="J3116" t="str">
            <v>PCS</v>
          </cell>
          <cell r="K3116">
            <v>30000</v>
          </cell>
          <cell r="L3116">
            <v>0</v>
          </cell>
          <cell r="M3116">
            <v>0</v>
          </cell>
          <cell r="N3116">
            <v>0</v>
          </cell>
        </row>
        <row r="3117">
          <cell r="G3117" t="str">
            <v>4589687936022</v>
          </cell>
          <cell r="H3117" t="str">
            <v>4589687936022</v>
          </cell>
          <cell r="I3117" t="str">
            <v>HÀNG TẶNG- API- Mặt nạ 82X chống lão hóa hộp 2m</v>
          </cell>
          <cell r="J3117" t="str">
            <v>PCS</v>
          </cell>
          <cell r="K3117">
            <v>300000</v>
          </cell>
          <cell r="L3117">
            <v>0</v>
          </cell>
          <cell r="M3117">
            <v>0</v>
          </cell>
          <cell r="N3117">
            <v>0</v>
          </cell>
        </row>
        <row r="3118">
          <cell r="G3118" t="str">
            <v>4901433056366TT</v>
          </cell>
          <cell r="H3118" t="str">
            <v>4901433056366TT</v>
          </cell>
          <cell r="I3118" t="str">
            <v>TESTER- ISEHAN- PHẤN PHỦ KIỀM DẦU- MÀU CLEAR</v>
          </cell>
          <cell r="J3118" t="str">
            <v>PCS</v>
          </cell>
          <cell r="K3118">
            <v>1</v>
          </cell>
          <cell r="L3118">
            <v>0</v>
          </cell>
          <cell r="M3118">
            <v>0</v>
          </cell>
          <cell r="N3118">
            <v>0</v>
          </cell>
        </row>
        <row r="3119">
          <cell r="G3119" t="str">
            <v>4901433035828TT</v>
          </cell>
          <cell r="H3119" t="str">
            <v>4901433035828TT</v>
          </cell>
          <cell r="I3119" t="str">
            <v>TESTER- ISEHAN- CHÌ KẺ MÀY CHỐNG TRÔI- NÂU SÁNG 03</v>
          </cell>
          <cell r="J3119" t="str">
            <v>PCS</v>
          </cell>
          <cell r="K3119">
            <v>1</v>
          </cell>
          <cell r="L3119">
            <v>0</v>
          </cell>
          <cell r="M3119">
            <v>0</v>
          </cell>
          <cell r="N3119">
            <v>0</v>
          </cell>
        </row>
        <row r="3120">
          <cell r="G3120" t="str">
            <v>1717002019</v>
          </cell>
          <cell r="H3120" t="str">
            <v>1717002019</v>
          </cell>
          <cell r="I3120" t="str">
            <v>DHC- Công cụ Khay mica trưng bày son DHC</v>
          </cell>
          <cell r="J3120" t="str">
            <v>PCS</v>
          </cell>
          <cell r="L3120">
            <v>1</v>
          </cell>
          <cell r="M3120">
            <v>0</v>
          </cell>
          <cell r="N3120">
            <v>1</v>
          </cell>
        </row>
        <row r="3121">
          <cell r="G3121" t="str">
            <v>1717002309008</v>
          </cell>
          <cell r="H3121" t="str">
            <v>1717002309008</v>
          </cell>
          <cell r="I3121" t="str">
            <v>TRANSINO - Tinh chất trắng da EX II 5g</v>
          </cell>
          <cell r="J3121" t="str">
            <v>PCS</v>
          </cell>
          <cell r="K3121">
            <v>225000</v>
          </cell>
          <cell r="L3121">
            <v>0</v>
          </cell>
          <cell r="M3121">
            <v>0</v>
          </cell>
          <cell r="N3121">
            <v>0</v>
          </cell>
        </row>
        <row r="3122">
          <cell r="G3122" t="str">
            <v>1717002310004</v>
          </cell>
          <cell r="H3122" t="str">
            <v>1717002310004</v>
          </cell>
          <cell r="I3122" t="str">
            <v>TESTER- FUKUSKE quần tất Manzoku không tưa rách</v>
          </cell>
          <cell r="J3122" t="str">
            <v>PCS</v>
          </cell>
          <cell r="L3122">
            <v>0</v>
          </cell>
          <cell r="M3122">
            <v>0</v>
          </cell>
          <cell r="N3122">
            <v>0</v>
          </cell>
        </row>
        <row r="3123">
          <cell r="G3123" t="str">
            <v>17170008CC</v>
          </cell>
          <cell r="H3123" t="str">
            <v>17170008CC</v>
          </cell>
          <cell r="I3123" t="str">
            <v>Công cụ trưng bày Candy Doll</v>
          </cell>
          <cell r="J3123" t="str">
            <v>PCS</v>
          </cell>
          <cell r="L3123">
            <v>0</v>
          </cell>
          <cell r="M3123">
            <v>0</v>
          </cell>
          <cell r="N3123">
            <v>0</v>
          </cell>
        </row>
        <row r="3124">
          <cell r="G3124" t="str">
            <v>4580295035674TT</v>
          </cell>
          <cell r="H3124" t="str">
            <v>4580295035674TT</v>
          </cell>
          <cell r="I3124" t="str">
            <v>TESTER- MSH- Bút kẻ mắt dạng nước Love liner màu nâu đậm</v>
          </cell>
          <cell r="J3124" t="str">
            <v>PCS</v>
          </cell>
          <cell r="K3124">
            <v>1</v>
          </cell>
          <cell r="L3124">
            <v>0</v>
          </cell>
          <cell r="M3124">
            <v>0</v>
          </cell>
          <cell r="N3124">
            <v>0</v>
          </cell>
        </row>
        <row r="3125">
          <cell r="G3125" t="str">
            <v>4948130731615TT</v>
          </cell>
          <cell r="H3125" t="str">
            <v>4948130731615TT</v>
          </cell>
          <cell r="I3125" t="str">
            <v>K-Palette- Tester Son nước Lasting Lip Tint 01</v>
          </cell>
          <cell r="J3125" t="str">
            <v>PCS</v>
          </cell>
          <cell r="K3125">
            <v>1</v>
          </cell>
          <cell r="L3125">
            <v>0</v>
          </cell>
          <cell r="M3125">
            <v>0</v>
          </cell>
          <cell r="N3125">
            <v>0</v>
          </cell>
        </row>
        <row r="3126">
          <cell r="G3126" t="str">
            <v>4580295035742TT</v>
          </cell>
          <cell r="H3126" t="str">
            <v>4580295035742TT</v>
          </cell>
          <cell r="I3126" t="str">
            <v>MSH-Tester phấn khoáng Time secret(mau da sáng) 7.</v>
          </cell>
          <cell r="J3126" t="str">
            <v>PCS</v>
          </cell>
          <cell r="L3126">
            <v>0</v>
          </cell>
          <cell r="M3126">
            <v>0</v>
          </cell>
          <cell r="N3126">
            <v>0</v>
          </cell>
        </row>
        <row r="3127">
          <cell r="G3127" t="str">
            <v>4901433035811TT</v>
          </cell>
          <cell r="H3127" t="str">
            <v>4901433035811TT</v>
          </cell>
          <cell r="I3127" t="str">
            <v>TESTER- ISEHAN- CHÌ KẺ MÀY CHỐNG TRÔI- NÂU 02</v>
          </cell>
          <cell r="J3127" t="str">
            <v>PCS</v>
          </cell>
          <cell r="K3127">
            <v>1</v>
          </cell>
          <cell r="L3127">
            <v>0</v>
          </cell>
          <cell r="M3127">
            <v>0</v>
          </cell>
          <cell r="N3127">
            <v>0</v>
          </cell>
        </row>
        <row r="3128">
          <cell r="G3128" t="str">
            <v>4901433035781TT</v>
          </cell>
          <cell r="H3128" t="str">
            <v>4901433035781TT</v>
          </cell>
          <cell r="I3128" t="str">
            <v>TESTER- ISEHAN- CHÌ KẺ MẮT 2 ĐẦU DẠNG XOAY- NÂU 02</v>
          </cell>
          <cell r="J3128" t="str">
            <v>PCS</v>
          </cell>
          <cell r="K3128">
            <v>1</v>
          </cell>
          <cell r="L3128">
            <v>0</v>
          </cell>
          <cell r="M3128">
            <v>0</v>
          </cell>
          <cell r="N3128">
            <v>0</v>
          </cell>
        </row>
        <row r="3129">
          <cell r="G3129" t="str">
            <v>4901433038522TT</v>
          </cell>
          <cell r="H3129" t="str">
            <v>4901433038522TT</v>
          </cell>
          <cell r="I3129" t="str">
            <v>TESTER- Chuốt mi Kissme làm cong và dài mi (Đen)</v>
          </cell>
          <cell r="J3129" t="str">
            <v>PCS</v>
          </cell>
          <cell r="L3129">
            <v>0</v>
          </cell>
          <cell r="M3129">
            <v>0</v>
          </cell>
          <cell r="N3129">
            <v>0</v>
          </cell>
        </row>
        <row r="3130">
          <cell r="G3130" t="str">
            <v>4573161376834TT</v>
          </cell>
          <cell r="H3130" t="str">
            <v>4573161376834TT</v>
          </cell>
          <cell r="I3130" t="str">
            <v>TESTER-DECORA GIRL- Son lì Coupy Design màu 04 Lamia Red 3,5g</v>
          </cell>
          <cell r="J3130" t="str">
            <v>PCS</v>
          </cell>
          <cell r="L3130">
            <v>0</v>
          </cell>
          <cell r="M3130">
            <v>0</v>
          </cell>
          <cell r="N3130">
            <v>0</v>
          </cell>
        </row>
        <row r="3131">
          <cell r="G3131" t="str">
            <v>4901601989007TT</v>
          </cell>
          <cell r="H3131" t="str">
            <v>4901601989007TT</v>
          </cell>
          <cell r="I3131" t="str">
            <v>KAI- Tester Bấm móng tay màu đỏ (S), HC-0466</v>
          </cell>
          <cell r="J3131" t="str">
            <v>PCS</v>
          </cell>
          <cell r="K3131">
            <v>105000</v>
          </cell>
          <cell r="L3131">
            <v>0</v>
          </cell>
          <cell r="M3131">
            <v>0</v>
          </cell>
          <cell r="N3131">
            <v>0</v>
          </cell>
        </row>
        <row r="3132">
          <cell r="G3132" t="str">
            <v>4966680247493</v>
          </cell>
          <cell r="H3132" t="str">
            <v>4966680247493</v>
          </cell>
          <cell r="I3132" t="str">
            <v>PIERAS- Nước súc miệng Pieras Propolis 150ml</v>
          </cell>
          <cell r="J3132" t="str">
            <v>PCS</v>
          </cell>
          <cell r="K3132">
            <v>125000</v>
          </cell>
          <cell r="L3132">
            <v>0</v>
          </cell>
          <cell r="M3132">
            <v>0</v>
          </cell>
          <cell r="N3132">
            <v>0</v>
          </cell>
        </row>
        <row r="3133">
          <cell r="G3133" t="str">
            <v>4901433038126TT</v>
          </cell>
          <cell r="H3133" t="str">
            <v>4901433038126TT</v>
          </cell>
          <cell r="I3133" t="str">
            <v>TESTER- ISEHAN- KẺ MẮT NƯỚC KISSME 01(ĐEN)</v>
          </cell>
          <cell r="J3133" t="str">
            <v>PCS</v>
          </cell>
          <cell r="K3133">
            <v>1</v>
          </cell>
          <cell r="L3133">
            <v>0</v>
          </cell>
          <cell r="M3133">
            <v>0</v>
          </cell>
          <cell r="N3133">
            <v>0</v>
          </cell>
        </row>
        <row r="3134">
          <cell r="G3134" t="str">
            <v>4939553002093TT</v>
          </cell>
          <cell r="H3134" t="str">
            <v>4939553002093TT</v>
          </cell>
          <cell r="I3134" t="str">
            <v>CEZANNE Tester- Son Lasting Lip Color 501 (Cam)</v>
          </cell>
          <cell r="J3134" t="str">
            <v>PCS</v>
          </cell>
          <cell r="K3134">
            <v>260000</v>
          </cell>
          <cell r="L3134">
            <v>1</v>
          </cell>
          <cell r="M3134">
            <v>0</v>
          </cell>
          <cell r="N3134">
            <v>1</v>
          </cell>
        </row>
        <row r="3135">
          <cell r="G3135" t="str">
            <v>4948130731813TT</v>
          </cell>
          <cell r="H3135" t="str">
            <v>4948130731813TT</v>
          </cell>
          <cell r="I3135" t="str">
            <v xml:space="preserve">K-Palette- Tester Eye liner Super Black 24h WP </v>
          </cell>
          <cell r="J3135" t="str">
            <v>PCS</v>
          </cell>
          <cell r="K3135">
            <v>1</v>
          </cell>
          <cell r="L3135">
            <v>0</v>
          </cell>
          <cell r="M3135">
            <v>0</v>
          </cell>
          <cell r="N3135">
            <v>0</v>
          </cell>
        </row>
        <row r="3136">
          <cell r="G3136" t="str">
            <v>1711002203015</v>
          </cell>
          <cell r="H3136" t="str">
            <v>1711002203015</v>
          </cell>
          <cell r="I3136" t="str">
            <v>Công cụ trưng bày Taiyo</v>
          </cell>
          <cell r="J3136" t="str">
            <v>PCS</v>
          </cell>
          <cell r="K3136">
            <v>130000</v>
          </cell>
          <cell r="L3136">
            <v>0</v>
          </cell>
          <cell r="M3136">
            <v>0</v>
          </cell>
          <cell r="N3136">
            <v>0</v>
          </cell>
        </row>
        <row r="3137">
          <cell r="G3137" t="str">
            <v>17170006TT</v>
          </cell>
          <cell r="H3137" t="str">
            <v>17170006TT</v>
          </cell>
          <cell r="I3137" t="str">
            <v>Tester kem nền Candy Doll</v>
          </cell>
          <cell r="J3137" t="str">
            <v>PCS</v>
          </cell>
          <cell r="L3137">
            <v>0</v>
          </cell>
          <cell r="M3137">
            <v>0</v>
          </cell>
          <cell r="N3137">
            <v>0</v>
          </cell>
        </row>
        <row r="3138">
          <cell r="G3138" t="str">
            <v>4955129025310TT</v>
          </cell>
          <cell r="H3138" t="str">
            <v>4955129025310TT</v>
          </cell>
          <cell r="I3138" t="str">
            <v>TARAMI-Thạch xoài,đào BS vitamin C160g-Hàng KM</v>
          </cell>
          <cell r="J3138" t="str">
            <v>PCS</v>
          </cell>
          <cell r="L3138">
            <v>0</v>
          </cell>
          <cell r="M3138">
            <v>0</v>
          </cell>
          <cell r="N3138">
            <v>0</v>
          </cell>
        </row>
        <row r="3139">
          <cell r="G3139" t="str">
            <v>4901433139403TT</v>
          </cell>
          <cell r="H3139" t="str">
            <v>4901433139403TT</v>
          </cell>
          <cell r="I3139" t="str">
            <v>TESTER- ISEHAN- MASCARA LÔNG MÀY 09 (XÁM TỰ NHIÊN)</v>
          </cell>
          <cell r="J3139" t="str">
            <v>PCS</v>
          </cell>
          <cell r="K3139">
            <v>1</v>
          </cell>
          <cell r="L3139">
            <v>0</v>
          </cell>
          <cell r="M3139">
            <v>0</v>
          </cell>
          <cell r="N3139">
            <v>0</v>
          </cell>
        </row>
        <row r="3140">
          <cell r="G3140" t="str">
            <v>2408001717008</v>
          </cell>
          <cell r="H3140" t="str">
            <v>2408001717008</v>
          </cell>
          <cell r="I3140" t="str">
            <v>SCGATE- Gấu bông cho bé cỡ nhỏ</v>
          </cell>
          <cell r="J3140" t="str">
            <v>PCS</v>
          </cell>
          <cell r="L3140">
            <v>4</v>
          </cell>
          <cell r="M3140">
            <v>0</v>
          </cell>
          <cell r="N3140">
            <v>4</v>
          </cell>
        </row>
        <row r="3141">
          <cell r="G3141" t="str">
            <v>8853647002013</v>
          </cell>
          <cell r="H3141" t="str">
            <v>8853647002013</v>
          </cell>
          <cell r="I3141" t="str">
            <v>API- Set 3 Collagen Kakemono ổi hồng (hàng tặng)</v>
          </cell>
          <cell r="J3141" t="str">
            <v>PCS</v>
          </cell>
          <cell r="K3141">
            <v>100000</v>
          </cell>
          <cell r="L3141">
            <v>0</v>
          </cell>
          <cell r="M3141">
            <v>0</v>
          </cell>
          <cell r="N3141">
            <v>0</v>
          </cell>
        </row>
        <row r="3142">
          <cell r="G3142" t="str">
            <v>1717002309039</v>
          </cell>
          <cell r="H3142" t="str">
            <v>1717002309039</v>
          </cell>
          <cell r="I3142" t="str">
            <v>TESTER COW- Set sữa tắm Bounica dưỡng trắng sáng d</v>
          </cell>
          <cell r="J3142" t="str">
            <v>PCS</v>
          </cell>
          <cell r="L3142">
            <v>0</v>
          </cell>
          <cell r="M3142">
            <v>0</v>
          </cell>
          <cell r="N3142">
            <v>0</v>
          </cell>
        </row>
        <row r="3143">
          <cell r="G3143" t="str">
            <v>8853647002016</v>
          </cell>
          <cell r="H3143" t="str">
            <v>8853647002016</v>
          </cell>
          <cell r="I3143" t="str">
            <v>API- Set 6 Collagen Kakemono ổi hồng (hàng tặng)</v>
          </cell>
          <cell r="J3143" t="str">
            <v>PCS</v>
          </cell>
          <cell r="K3143">
            <v>200000</v>
          </cell>
          <cell r="L3143">
            <v>0</v>
          </cell>
          <cell r="M3143">
            <v>0</v>
          </cell>
          <cell r="N3143">
            <v>0</v>
          </cell>
        </row>
        <row r="3144">
          <cell r="G3144" t="str">
            <v>4573161376889TT</v>
          </cell>
          <cell r="H3144" t="str">
            <v>4573161376889TT</v>
          </cell>
          <cell r="I3144" t="str">
            <v>TESTER- DECORA GIRL- Son lì Coupy Design màu 09 Second Kiss 3,5g</v>
          </cell>
          <cell r="J3144" t="str">
            <v>PCS</v>
          </cell>
          <cell r="L3144">
            <v>0</v>
          </cell>
          <cell r="M3144">
            <v>0</v>
          </cell>
          <cell r="N3144">
            <v>0</v>
          </cell>
        </row>
        <row r="3145">
          <cell r="G3145" t="str">
            <v>17170005TT</v>
          </cell>
          <cell r="H3145" t="str">
            <v>17170005TT</v>
          </cell>
          <cell r="I3145" t="str">
            <v>Tester  phấn phủ Candy Doll 2 màu</v>
          </cell>
          <cell r="J3145" t="str">
            <v>PCS</v>
          </cell>
          <cell r="L3145">
            <v>0</v>
          </cell>
          <cell r="M3145">
            <v>0</v>
          </cell>
          <cell r="N3145">
            <v>0</v>
          </cell>
        </row>
        <row r="3146">
          <cell r="G3146" t="str">
            <v>4580784261089</v>
          </cell>
          <cell r="H3146" t="str">
            <v>4580784261089</v>
          </cell>
          <cell r="I3146" t="str">
            <v>TESTER- ANYZOO Bỉm quần L 3 miếng</v>
          </cell>
          <cell r="J3146" t="str">
            <v>PCS</v>
          </cell>
          <cell r="K3146">
            <v>30000</v>
          </cell>
          <cell r="L3146">
            <v>0</v>
          </cell>
          <cell r="M3146">
            <v>0</v>
          </cell>
          <cell r="N3146">
            <v>0</v>
          </cell>
        </row>
        <row r="3147">
          <cell r="G3147" t="str">
            <v>4901433138277TT</v>
          </cell>
          <cell r="H3147" t="str">
            <v>4901433138277TT</v>
          </cell>
          <cell r="I3147" t="str">
            <v>TESTER- ISEHAN- KẺ MÀY GEL 2 ĐẦU - NÂU ĐEN 02</v>
          </cell>
          <cell r="J3147" t="str">
            <v>PCS</v>
          </cell>
          <cell r="K3147">
            <v>1</v>
          </cell>
          <cell r="L3147">
            <v>0</v>
          </cell>
          <cell r="M3147">
            <v>0</v>
          </cell>
          <cell r="N3147">
            <v>0</v>
          </cell>
        </row>
        <row r="3148">
          <cell r="G3148" t="str">
            <v>17170021CC</v>
          </cell>
          <cell r="H3148" t="str">
            <v>17170021CC</v>
          </cell>
          <cell r="I3148" t="str">
            <v>K-Palette- CCTB Concealer</v>
          </cell>
          <cell r="J3148" t="str">
            <v>PCS</v>
          </cell>
          <cell r="K3148">
            <v>1</v>
          </cell>
          <cell r="L3148">
            <v>0</v>
          </cell>
          <cell r="M3148">
            <v>0</v>
          </cell>
          <cell r="N3148">
            <v>0</v>
          </cell>
        </row>
        <row r="3149">
          <cell r="G3149" t="str">
            <v>4902468296017TT</v>
          </cell>
          <cell r="H3149" t="str">
            <v>4902468296017TT</v>
          </cell>
          <cell r="I3149" t="str">
            <v>TESTER-MEISHOKU-Cushion Most-Labo Flora-Natural</v>
          </cell>
          <cell r="J3149" t="str">
            <v>PCS</v>
          </cell>
          <cell r="K3149">
            <v>1</v>
          </cell>
          <cell r="L3149">
            <v>0</v>
          </cell>
          <cell r="M3149">
            <v>0</v>
          </cell>
          <cell r="N3149">
            <v>0</v>
          </cell>
        </row>
        <row r="3150">
          <cell r="G3150" t="str">
            <v>4901433036986TT</v>
          </cell>
          <cell r="H3150" t="str">
            <v>4901433036986TT</v>
          </cell>
          <cell r="I3150" t="str">
            <v>TESTER- Bút kẻ mắt chống trôi KissMe nét mảnh - Đe</v>
          </cell>
          <cell r="J3150" t="str">
            <v>PCS</v>
          </cell>
          <cell r="K3150">
            <v>1</v>
          </cell>
          <cell r="L3150">
            <v>0</v>
          </cell>
          <cell r="M3150">
            <v>0</v>
          </cell>
          <cell r="N3150">
            <v>0</v>
          </cell>
        </row>
        <row r="3151">
          <cell r="G3151" t="str">
            <v>4580291194276TT</v>
          </cell>
          <cell r="H3151" t="str">
            <v>4580291194276TT</v>
          </cell>
          <cell r="I3151" t="str">
            <v>TESTER-CLAIR- Gel nóng rửa mặt Santa Marche 200g</v>
          </cell>
          <cell r="J3151" t="str">
            <v>PCS</v>
          </cell>
          <cell r="K3151">
            <v>1</v>
          </cell>
          <cell r="L3151">
            <v>0</v>
          </cell>
          <cell r="M3151">
            <v>0</v>
          </cell>
          <cell r="N3151">
            <v>0</v>
          </cell>
        </row>
        <row r="3152">
          <cell r="G3152" t="str">
            <v>4948130731844TT</v>
          </cell>
          <cell r="H3152" t="str">
            <v>4948130731844TT</v>
          </cell>
          <cell r="I3152" t="str">
            <v xml:space="preserve">K-Palette- Tester Eye liner Nature Black 24h WP </v>
          </cell>
          <cell r="J3152" t="str">
            <v>PCS</v>
          </cell>
          <cell r="K3152">
            <v>1</v>
          </cell>
          <cell r="L3152">
            <v>0</v>
          </cell>
          <cell r="M3152">
            <v>0</v>
          </cell>
          <cell r="N3152">
            <v>0</v>
          </cell>
        </row>
        <row r="3153">
          <cell r="G3153" t="str">
            <v>4902125987142TT</v>
          </cell>
          <cell r="H3153" t="str">
            <v>4902125987142TT</v>
          </cell>
          <cell r="I3153" t="str">
            <v>TESTER Hương Nhật hương hoa sen 50 thanh kèm đế</v>
          </cell>
          <cell r="J3153" t="str">
            <v>PCS</v>
          </cell>
          <cell r="K3153">
            <v>1</v>
          </cell>
          <cell r="L3153">
            <v>0</v>
          </cell>
          <cell r="M3153">
            <v>0</v>
          </cell>
          <cell r="N3153">
            <v>0</v>
          </cell>
        </row>
        <row r="3154">
          <cell r="G3154" t="str">
            <v>4580784261041</v>
          </cell>
          <cell r="H3154" t="str">
            <v>4580784261041</v>
          </cell>
          <cell r="I3154" t="str">
            <v>TESTER- ANYZOO Bỉm dán SS 3 miếng</v>
          </cell>
          <cell r="J3154" t="str">
            <v>PCS</v>
          </cell>
          <cell r="K3154">
            <v>30000</v>
          </cell>
          <cell r="L3154">
            <v>0</v>
          </cell>
          <cell r="M3154">
            <v>0</v>
          </cell>
          <cell r="N3154">
            <v>0</v>
          </cell>
        </row>
        <row r="3155">
          <cell r="G3155" t="str">
            <v>4580784261430</v>
          </cell>
          <cell r="H3155" t="str">
            <v>4580784261430</v>
          </cell>
          <cell r="I3155" t="str">
            <v>TESTER- ANYZOO Bỉm quần XL 1 miếng</v>
          </cell>
          <cell r="J3155" t="str">
            <v>PCS</v>
          </cell>
          <cell r="K3155">
            <v>15000</v>
          </cell>
          <cell r="L3155">
            <v>199</v>
          </cell>
          <cell r="M3155">
            <v>0</v>
          </cell>
          <cell r="N3155">
            <v>199</v>
          </cell>
        </row>
        <row r="3156">
          <cell r="G3156" t="str">
            <v>200122483</v>
          </cell>
          <cell r="H3156" t="str">
            <v>200122483</v>
          </cell>
          <cell r="I3156" t="str">
            <v>GLICO - Gấu bông Back To School</v>
          </cell>
          <cell r="J3156" t="str">
            <v>PCS</v>
          </cell>
          <cell r="K3156">
            <v>99000</v>
          </cell>
          <cell r="L3156">
            <v>10</v>
          </cell>
          <cell r="M3156">
            <v>0</v>
          </cell>
          <cell r="N3156">
            <v>10</v>
          </cell>
        </row>
        <row r="3157">
          <cell r="G3157" t="str">
            <v>4580295035759TT</v>
          </cell>
          <cell r="H3157" t="str">
            <v>4580295035759TT</v>
          </cell>
          <cell r="I3157" t="str">
            <v>MSH-Tester phấn khoáng Time secret(mau da trung bi</v>
          </cell>
          <cell r="J3157" t="str">
            <v>PCS</v>
          </cell>
          <cell r="L3157">
            <v>0</v>
          </cell>
          <cell r="M3157">
            <v>0</v>
          </cell>
          <cell r="N3157">
            <v>0</v>
          </cell>
        </row>
        <row r="3158">
          <cell r="G3158" t="str">
            <v>4987205320040</v>
          </cell>
          <cell r="H3158" t="str">
            <v>4987205320040</v>
          </cell>
          <cell r="I3158" t="str">
            <v>HOYU- Serum dưỡng tóc tinh dầu olive+mật ong 120ml</v>
          </cell>
          <cell r="J3158" t="str">
            <v>PCS</v>
          </cell>
          <cell r="K3158">
            <v>224000</v>
          </cell>
          <cell r="L3158">
            <v>0</v>
          </cell>
          <cell r="M3158">
            <v>0</v>
          </cell>
          <cell r="N3158">
            <v>0</v>
          </cell>
        </row>
        <row r="3159">
          <cell r="G3159" t="str">
            <v>1717002304287</v>
          </cell>
          <cell r="H3159" t="str">
            <v>1717002304287</v>
          </cell>
          <cell r="I3159" t="str">
            <v>TESTER- SHISEIDO- Gel chống nắng dưỡng ẩm 4g</v>
          </cell>
          <cell r="J3159" t="str">
            <v>PCS</v>
          </cell>
          <cell r="K3159">
            <v>50000</v>
          </cell>
          <cell r="L3159">
            <v>3</v>
          </cell>
          <cell r="M3159">
            <v>0</v>
          </cell>
          <cell r="N3159">
            <v>3</v>
          </cell>
        </row>
        <row r="3160">
          <cell r="G3160" t="str">
            <v>4948130732728TT</v>
          </cell>
          <cell r="H3160" t="str">
            <v>4948130732728TT</v>
          </cell>
          <cell r="I3160" t="str">
            <v>K-Palette- Tester Son Lip Sugar Scrub Moist 02</v>
          </cell>
          <cell r="J3160" t="str">
            <v>PCS</v>
          </cell>
          <cell r="K3160">
            <v>1</v>
          </cell>
          <cell r="L3160">
            <v>0</v>
          </cell>
          <cell r="M3160">
            <v>0</v>
          </cell>
          <cell r="N3160">
            <v>0</v>
          </cell>
        </row>
        <row r="3161">
          <cell r="G3161" t="str">
            <v>4902468236037TT</v>
          </cell>
          <cell r="H3161" t="str">
            <v>4902468236037TT</v>
          </cell>
          <cell r="I3161" t="str">
            <v>TESTER-MEISHOKU-Kem mắt chống nhăn dưỡng sáng 2in1</v>
          </cell>
          <cell r="J3161" t="str">
            <v>PCS</v>
          </cell>
          <cell r="K3161">
            <v>1</v>
          </cell>
          <cell r="L3161">
            <v>0</v>
          </cell>
          <cell r="M3161">
            <v>0</v>
          </cell>
          <cell r="N3161">
            <v>0</v>
          </cell>
        </row>
        <row r="3162">
          <cell r="G3162" t="str">
            <v>4939553042013TT</v>
          </cell>
          <cell r="H3162" t="str">
            <v>4939553042013TT</v>
          </cell>
          <cell r="I3162" t="str">
            <v>CEZANNE Tester– Son tint Watery Lip 01 Hồng</v>
          </cell>
          <cell r="J3162" t="str">
            <v>PCS</v>
          </cell>
          <cell r="K3162">
            <v>240000</v>
          </cell>
          <cell r="L3162">
            <v>0</v>
          </cell>
          <cell r="M3162">
            <v>0</v>
          </cell>
          <cell r="N3162">
            <v>0</v>
          </cell>
        </row>
        <row r="3163">
          <cell r="G3163" t="str">
            <v>17170017CC</v>
          </cell>
          <cell r="H3163" t="str">
            <v>17170017CC</v>
          </cell>
          <cell r="I3163" t="str">
            <v>Genki- Wobbler bỉm quần</v>
          </cell>
          <cell r="J3163" t="str">
            <v>PCS</v>
          </cell>
          <cell r="K3163">
            <v>1</v>
          </cell>
          <cell r="L3163">
            <v>0</v>
          </cell>
          <cell r="M3163">
            <v>0</v>
          </cell>
          <cell r="N3163">
            <v>0</v>
          </cell>
        </row>
        <row r="3164">
          <cell r="G3164" t="str">
            <v>2407001717001</v>
          </cell>
          <cell r="H3164" t="str">
            <v>2407001717001</v>
          </cell>
          <cell r="I3164" t="str">
            <v>ARAU BABY- Nước giặt thảo mộc 75ml - Hàng tặng</v>
          </cell>
          <cell r="J3164" t="str">
            <v>PCS</v>
          </cell>
          <cell r="K3164">
            <v>20000</v>
          </cell>
          <cell r="L3164">
            <v>7</v>
          </cell>
          <cell r="M3164">
            <v>0</v>
          </cell>
          <cell r="N3164">
            <v>7</v>
          </cell>
        </row>
        <row r="3165">
          <cell r="G3165" t="str">
            <v>1717002303013</v>
          </cell>
          <cell r="H3165" t="str">
            <v>1717002303013</v>
          </cell>
          <cell r="I3165" t="str">
            <v>GLICO- Gấu bông Icreo</v>
          </cell>
          <cell r="J3165" t="str">
            <v>PCS</v>
          </cell>
          <cell r="K3165">
            <v>115000</v>
          </cell>
          <cell r="L3165">
            <v>0</v>
          </cell>
          <cell r="M3165">
            <v>0</v>
          </cell>
          <cell r="N3165">
            <v>0</v>
          </cell>
        </row>
        <row r="3166">
          <cell r="G3166" t="str">
            <v>8936212088173</v>
          </cell>
          <cell r="H3166" t="str">
            <v>8936212088173</v>
          </cell>
          <cell r="I3166" t="str">
            <v>KAIYO-Bình nước thể thao màu đen 680ml</v>
          </cell>
          <cell r="J3166" t="str">
            <v>PCS</v>
          </cell>
          <cell r="K3166">
            <v>250000</v>
          </cell>
          <cell r="L3166">
            <v>0</v>
          </cell>
          <cell r="M3166">
            <v>0</v>
          </cell>
          <cell r="N3166">
            <v>0</v>
          </cell>
        </row>
        <row r="3167">
          <cell r="G3167" t="str">
            <v>8936212083680</v>
          </cell>
          <cell r="H3167" t="str">
            <v>8936212083680</v>
          </cell>
          <cell r="I3167" t="str">
            <v>KAIYO-Phích giữ nhiệt 2 lớp màu xanh 1.6L</v>
          </cell>
          <cell r="J3167" t="str">
            <v>PCS</v>
          </cell>
          <cell r="K3167">
            <v>450000</v>
          </cell>
          <cell r="L3167">
            <v>0</v>
          </cell>
          <cell r="M3167">
            <v>0</v>
          </cell>
          <cell r="N3167">
            <v>0</v>
          </cell>
        </row>
        <row r="3168">
          <cell r="G3168" t="str">
            <v>4955959124405</v>
          </cell>
          <cell r="H3168" t="str">
            <v>4955959124405</v>
          </cell>
          <cell r="I3168" t="str">
            <v>NAKAYA- Cốc uống nước 290ml</v>
          </cell>
          <cell r="J3168" t="str">
            <v>PCS</v>
          </cell>
          <cell r="K3168">
            <v>45000</v>
          </cell>
          <cell r="L3168">
            <v>5</v>
          </cell>
          <cell r="M3168">
            <v>0</v>
          </cell>
          <cell r="N3168">
            <v>5</v>
          </cell>
        </row>
        <row r="3169">
          <cell r="G3169" t="str">
            <v>8936212083673</v>
          </cell>
          <cell r="H3169" t="str">
            <v>8936212083673</v>
          </cell>
          <cell r="I3169" t="str">
            <v>KAIYO-Phích giữ nhiệt 2 lớp màu đỏ 1.6L</v>
          </cell>
          <cell r="J3169" t="str">
            <v>PCS</v>
          </cell>
          <cell r="K3169">
            <v>450000</v>
          </cell>
          <cell r="L3169">
            <v>0</v>
          </cell>
          <cell r="M3169">
            <v>0</v>
          </cell>
          <cell r="N3169">
            <v>0</v>
          </cell>
        </row>
        <row r="3170">
          <cell r="G3170" t="str">
            <v>4562344384094</v>
          </cell>
          <cell r="H3170" t="str">
            <v>4562344384094</v>
          </cell>
          <cell r="I3170" t="str">
            <v>Thermos bình giữ nhiệt 1,5l</v>
          </cell>
          <cell r="J3170" t="str">
            <v>PCS</v>
          </cell>
          <cell r="K3170">
            <v>1200000</v>
          </cell>
          <cell r="L3170">
            <v>2</v>
          </cell>
          <cell r="M3170">
            <v>0</v>
          </cell>
          <cell r="N3170">
            <v>2</v>
          </cell>
        </row>
        <row r="3171">
          <cell r="G3171" t="str">
            <v>8936212083963</v>
          </cell>
          <cell r="H3171" t="str">
            <v>8936212083963</v>
          </cell>
          <cell r="I3171" t="str">
            <v>KAIYO - Bình giữ nhiệt có lõi lọc trà màu kem 1,1L</v>
          </cell>
          <cell r="J3171" t="str">
            <v>PCS</v>
          </cell>
          <cell r="K3171">
            <v>450000</v>
          </cell>
          <cell r="L3171">
            <v>0</v>
          </cell>
          <cell r="M3171">
            <v>0</v>
          </cell>
          <cell r="N3171">
            <v>0</v>
          </cell>
        </row>
        <row r="3172">
          <cell r="G3172" t="str">
            <v>4546490505534</v>
          </cell>
          <cell r="H3172" t="str">
            <v>4546490505534</v>
          </cell>
          <cell r="I3172" t="str">
            <v>LIVING- BÌNH GIỮ NHIỆT NẮP VẶN ENJOY XÁM 480ML</v>
          </cell>
          <cell r="J3172" t="str">
            <v>PCS</v>
          </cell>
          <cell r="K3172">
            <v>250000</v>
          </cell>
          <cell r="L3172">
            <v>0</v>
          </cell>
          <cell r="M3172">
            <v>0</v>
          </cell>
          <cell r="N3172">
            <v>0</v>
          </cell>
        </row>
        <row r="3173">
          <cell r="G3173" t="str">
            <v>4977425013440</v>
          </cell>
          <cell r="H3173" t="str">
            <v>4977425013440</v>
          </cell>
          <cell r="I3173" t="str">
            <v>HIMALAYAS- Bình nước Handy Pot nhựa cao cấp 1.2L</v>
          </cell>
          <cell r="J3173" t="str">
            <v>PCS</v>
          </cell>
          <cell r="K3173">
            <v>129000</v>
          </cell>
          <cell r="L3173">
            <v>0</v>
          </cell>
          <cell r="M3173">
            <v>0</v>
          </cell>
          <cell r="N3173">
            <v>0</v>
          </cell>
        </row>
        <row r="3174">
          <cell r="G3174" t="str">
            <v>6943819124601</v>
          </cell>
          <cell r="H3174" t="str">
            <v>6943819124601</v>
          </cell>
          <cell r="I3174" t="str">
            <v>L&amp;L- Ca nước giữ nhiệt màu navy 475ml</v>
          </cell>
          <cell r="J3174" t="str">
            <v>PCS</v>
          </cell>
          <cell r="K3174">
            <v>557000</v>
          </cell>
          <cell r="L3174">
            <v>0</v>
          </cell>
          <cell r="M3174">
            <v>0</v>
          </cell>
          <cell r="N3174">
            <v>0</v>
          </cell>
        </row>
        <row r="3175">
          <cell r="G3175" t="str">
            <v>8936212086520</v>
          </cell>
          <cell r="H3175" t="str">
            <v>8936212086520</v>
          </cell>
          <cell r="I3175" t="str">
            <v>KAIYO- Cặp lồng giữ nhiệt 1000ml màu vàng</v>
          </cell>
          <cell r="J3175" t="str">
            <v>PCS</v>
          </cell>
          <cell r="K3175">
            <v>450000</v>
          </cell>
          <cell r="L3175">
            <v>1</v>
          </cell>
          <cell r="M3175">
            <v>0</v>
          </cell>
          <cell r="N3175">
            <v>1</v>
          </cell>
        </row>
        <row r="3176">
          <cell r="G3176" t="str">
            <v>8935255825097</v>
          </cell>
          <cell r="H3176" t="str">
            <v>8935255825097</v>
          </cell>
          <cell r="I3176" t="str">
            <v>L&amp;L- Bình giữ nhiệt màu navy mint 500ml</v>
          </cell>
          <cell r="J3176" t="str">
            <v>PCS</v>
          </cell>
          <cell r="K3176">
            <v>404000</v>
          </cell>
          <cell r="L3176">
            <v>1</v>
          </cell>
          <cell r="M3176">
            <v>0</v>
          </cell>
          <cell r="N3176">
            <v>1</v>
          </cell>
        </row>
        <row r="3177">
          <cell r="G3177" t="str">
            <v>4562344352475</v>
          </cell>
          <cell r="H3177" t="str">
            <v>4562344352475</v>
          </cell>
          <cell r="I3177" t="str">
            <v>THERMOS- Bình giữ nhiệt màu đen 500ml</v>
          </cell>
          <cell r="J3177" t="str">
            <v>PCS</v>
          </cell>
          <cell r="K3177">
            <v>550000</v>
          </cell>
          <cell r="L3177">
            <v>0</v>
          </cell>
          <cell r="M3177">
            <v>0</v>
          </cell>
          <cell r="N3177">
            <v>0</v>
          </cell>
        </row>
        <row r="3178">
          <cell r="G3178" t="str">
            <v>4972940793679</v>
          </cell>
          <cell r="H3178" t="str">
            <v>4972940793679</v>
          </cell>
          <cell r="I3178" t="str">
            <v>MINDFREE- Bình giữ nhiệt inox 550ml</v>
          </cell>
          <cell r="J3178" t="str">
            <v>PCS</v>
          </cell>
          <cell r="K3178">
            <v>374000</v>
          </cell>
          <cell r="L3178">
            <v>1</v>
          </cell>
          <cell r="M3178">
            <v>0</v>
          </cell>
          <cell r="N3178">
            <v>1</v>
          </cell>
        </row>
        <row r="3179">
          <cell r="G3179" t="str">
            <v>8936212083468</v>
          </cell>
          <cell r="H3179" t="str">
            <v>8936212083468</v>
          </cell>
          <cell r="I3179" t="str">
            <v>KAIYO-Bình giữ nhiệt 2 lớp màu xanh 600ml</v>
          </cell>
          <cell r="J3179" t="str">
            <v>PCS</v>
          </cell>
          <cell r="K3179">
            <v>370000</v>
          </cell>
          <cell r="L3179">
            <v>0</v>
          </cell>
          <cell r="M3179">
            <v>0</v>
          </cell>
          <cell r="N3179">
            <v>0</v>
          </cell>
        </row>
        <row r="3180">
          <cell r="G3180" t="str">
            <v>8935255823581</v>
          </cell>
          <cell r="H3180" t="str">
            <v>8935255823581</v>
          </cell>
          <cell r="I3180" t="str">
            <v>L&amp;L- Bình giữ nhiệt màu đen 500ml</v>
          </cell>
          <cell r="J3180" t="str">
            <v>PCS</v>
          </cell>
          <cell r="K3180">
            <v>489000</v>
          </cell>
          <cell r="L3180">
            <v>2</v>
          </cell>
          <cell r="M3180">
            <v>0</v>
          </cell>
          <cell r="N3180">
            <v>2</v>
          </cell>
        </row>
        <row r="3181">
          <cell r="G3181" t="str">
            <v>8935255822539</v>
          </cell>
          <cell r="H3181" t="str">
            <v>8935255822539</v>
          </cell>
          <cell r="I3181" t="str">
            <v>L&amp;L- Bình giữ nhiệt màu xanh da trời 490ml</v>
          </cell>
          <cell r="J3181" t="str">
            <v>PCS</v>
          </cell>
          <cell r="K3181">
            <v>514000</v>
          </cell>
          <cell r="L3181">
            <v>0</v>
          </cell>
          <cell r="M3181">
            <v>0</v>
          </cell>
          <cell r="N3181">
            <v>0</v>
          </cell>
        </row>
        <row r="3182">
          <cell r="G3182" t="str">
            <v>8935255826971</v>
          </cell>
          <cell r="H3182" t="str">
            <v>8935255826971</v>
          </cell>
          <cell r="I3182" t="str">
            <v>L&amp;L- Ly nhựa 2 lớp kèm ống hút 750ml màu hồng</v>
          </cell>
          <cell r="J3182" t="str">
            <v>PCS</v>
          </cell>
          <cell r="K3182">
            <v>228000</v>
          </cell>
          <cell r="L3182">
            <v>5</v>
          </cell>
          <cell r="M3182">
            <v>0</v>
          </cell>
          <cell r="N3182">
            <v>5</v>
          </cell>
        </row>
        <row r="3183">
          <cell r="G3183" t="str">
            <v>8936212080603</v>
          </cell>
          <cell r="H3183" t="str">
            <v>8936212080603</v>
          </cell>
          <cell r="I3183" t="str">
            <v>KAIYO-Ấm siêu tốc 2 lớp cool touch 2L xanh green</v>
          </cell>
          <cell r="J3183" t="str">
            <v>PCS</v>
          </cell>
          <cell r="K3183">
            <v>715000</v>
          </cell>
          <cell r="L3183">
            <v>3</v>
          </cell>
          <cell r="M3183">
            <v>0</v>
          </cell>
          <cell r="N3183">
            <v>3</v>
          </cell>
        </row>
        <row r="3184">
          <cell r="G3184" t="str">
            <v>4562344352512</v>
          </cell>
          <cell r="H3184" t="str">
            <v>4562344352512</v>
          </cell>
          <cell r="I3184" t="str">
            <v>THERMOS- Bình giữ nhiệt màu kem 500ml</v>
          </cell>
          <cell r="J3184" t="str">
            <v>PCS</v>
          </cell>
          <cell r="K3184">
            <v>550000</v>
          </cell>
          <cell r="L3184">
            <v>2</v>
          </cell>
          <cell r="M3184">
            <v>0</v>
          </cell>
          <cell r="N3184">
            <v>2</v>
          </cell>
        </row>
        <row r="3185">
          <cell r="G3185" t="str">
            <v>4546490502328</v>
          </cell>
          <cell r="H3185" t="str">
            <v>4546490502328</v>
          </cell>
          <cell r="I3185" t="str">
            <v>LIVING- Bình giữ nhiệt 2 chiều màu hồng 450ml</v>
          </cell>
          <cell r="J3185" t="str">
            <v>PCS</v>
          </cell>
          <cell r="K3185">
            <v>190000</v>
          </cell>
          <cell r="L3185">
            <v>0</v>
          </cell>
          <cell r="M3185">
            <v>0</v>
          </cell>
          <cell r="N3185">
            <v>0</v>
          </cell>
        </row>
        <row r="3186">
          <cell r="G3186" t="str">
            <v>8935255831289</v>
          </cell>
          <cell r="H3186" t="str">
            <v>8935255831289</v>
          </cell>
          <cell r="I3186" t="str">
            <v>L&amp;L- Bình giữ nhiệt màu xanh da trời 800ml</v>
          </cell>
          <cell r="J3186" t="str">
            <v>PCS</v>
          </cell>
          <cell r="K3186">
            <v>438000</v>
          </cell>
          <cell r="L3186">
            <v>5</v>
          </cell>
          <cell r="M3186">
            <v>0</v>
          </cell>
          <cell r="N3186">
            <v>5</v>
          </cell>
        </row>
        <row r="3187">
          <cell r="G3187" t="str">
            <v>8935255831272</v>
          </cell>
          <cell r="H3187" t="str">
            <v>8935255831272</v>
          </cell>
          <cell r="I3187" t="str">
            <v>L&amp;L- Bình giữ nhiệt màu navy 800ml</v>
          </cell>
          <cell r="J3187" t="str">
            <v>PCS</v>
          </cell>
          <cell r="K3187">
            <v>478000</v>
          </cell>
          <cell r="L3187">
            <v>2</v>
          </cell>
          <cell r="M3187">
            <v>-1</v>
          </cell>
          <cell r="N3187">
            <v>1</v>
          </cell>
        </row>
        <row r="3188">
          <cell r="G3188" t="str">
            <v>6943819117269</v>
          </cell>
          <cell r="H3188" t="str">
            <v>6943819117269</v>
          </cell>
          <cell r="I3188" t="str">
            <v>L&amp;L- Bình giữ nhiệt màu ngà 450ml</v>
          </cell>
          <cell r="J3188" t="str">
            <v>PCS</v>
          </cell>
          <cell r="K3188">
            <v>583000</v>
          </cell>
          <cell r="L3188">
            <v>0</v>
          </cell>
          <cell r="M3188">
            <v>0</v>
          </cell>
          <cell r="N3188">
            <v>0</v>
          </cell>
        </row>
        <row r="3189">
          <cell r="G3189" t="str">
            <v>8936212080566</v>
          </cell>
          <cell r="H3189" t="str">
            <v>8936212080566</v>
          </cell>
          <cell r="I3189" t="str">
            <v>KAIYO-Ấm siêu tốc 2 lớp cold touch 1,5L màu xanh</v>
          </cell>
          <cell r="J3189" t="str">
            <v>PCS</v>
          </cell>
          <cell r="K3189">
            <v>650000</v>
          </cell>
          <cell r="L3189">
            <v>6</v>
          </cell>
          <cell r="M3189">
            <v>0</v>
          </cell>
          <cell r="N3189">
            <v>6</v>
          </cell>
        </row>
        <row r="3190">
          <cell r="G3190" t="str">
            <v>6943819143909</v>
          </cell>
          <cell r="H3190" t="str">
            <v>6943819143909</v>
          </cell>
          <cell r="I3190" t="str">
            <v>L&amp;L- Bình giữ nhiệt 320ml - Màu tím</v>
          </cell>
          <cell r="J3190" t="str">
            <v>PCS</v>
          </cell>
          <cell r="K3190">
            <v>490000</v>
          </cell>
          <cell r="L3190">
            <v>0</v>
          </cell>
          <cell r="M3190">
            <v>0</v>
          </cell>
          <cell r="N3190">
            <v>0</v>
          </cell>
        </row>
        <row r="3191">
          <cell r="G3191" t="str">
            <v>8936212086667</v>
          </cell>
          <cell r="H3191" t="str">
            <v>8936212086667</v>
          </cell>
          <cell r="I3191" t="str">
            <v>KAIYO- Cốc giữ nhiệt 2 lớp màu ghi 350ml</v>
          </cell>
          <cell r="J3191" t="str">
            <v>PCS</v>
          </cell>
          <cell r="K3191">
            <v>350000</v>
          </cell>
          <cell r="L3191">
            <v>0</v>
          </cell>
          <cell r="M3191">
            <v>0</v>
          </cell>
          <cell r="N3191">
            <v>0</v>
          </cell>
        </row>
        <row r="3192">
          <cell r="G3192" t="str">
            <v>4562344374620</v>
          </cell>
          <cell r="H3192" t="str">
            <v>4562344374620</v>
          </cell>
          <cell r="I3192" t="str">
            <v>THERMOS- Bình nước giữ nhiệt 1.5L (Màu bạc)</v>
          </cell>
          <cell r="J3192" t="str">
            <v>PCS</v>
          </cell>
          <cell r="K3192">
            <v>950000</v>
          </cell>
          <cell r="L3192">
            <v>0</v>
          </cell>
          <cell r="M3192">
            <v>0</v>
          </cell>
          <cell r="N3192">
            <v>0</v>
          </cell>
        </row>
        <row r="3193">
          <cell r="G3193" t="str">
            <v>8935255822522</v>
          </cell>
          <cell r="H3193" t="str">
            <v>8935255822522</v>
          </cell>
          <cell r="I3193" t="str">
            <v>L&amp;L- Bình giữ nhiệt màu coral 490ml</v>
          </cell>
          <cell r="J3193" t="str">
            <v>PCS</v>
          </cell>
          <cell r="K3193">
            <v>514000</v>
          </cell>
          <cell r="L3193">
            <v>3</v>
          </cell>
          <cell r="M3193">
            <v>0</v>
          </cell>
          <cell r="N3193">
            <v>3</v>
          </cell>
        </row>
        <row r="3194">
          <cell r="G3194" t="str">
            <v>6943819124618</v>
          </cell>
          <cell r="H3194" t="str">
            <v>6943819124618</v>
          </cell>
          <cell r="I3194" t="str">
            <v>L&amp;L- Ca nước giữ nhiệt màu bạc hà 475ml</v>
          </cell>
          <cell r="J3194" t="str">
            <v>PCS</v>
          </cell>
          <cell r="K3194">
            <v>557000</v>
          </cell>
          <cell r="L3194">
            <v>0</v>
          </cell>
          <cell r="M3194">
            <v>0</v>
          </cell>
          <cell r="N3194">
            <v>0</v>
          </cell>
        </row>
        <row r="3195">
          <cell r="G3195" t="str">
            <v>6943819143879</v>
          </cell>
          <cell r="H3195" t="str">
            <v>6943819143879</v>
          </cell>
          <cell r="I3195" t="str">
            <v>L&amp;L- Bình giữ nhiệt 320ml - Màu vàng</v>
          </cell>
          <cell r="J3195" t="str">
            <v>PCS</v>
          </cell>
          <cell r="K3195">
            <v>490000</v>
          </cell>
          <cell r="L3195">
            <v>0</v>
          </cell>
          <cell r="M3195">
            <v>0</v>
          </cell>
          <cell r="N3195">
            <v>0</v>
          </cell>
        </row>
        <row r="3196">
          <cell r="G3196" t="str">
            <v>4546490505060</v>
          </cell>
          <cell r="H3196" t="str">
            <v>4546490505060</v>
          </cell>
          <cell r="I3196" t="str">
            <v>LIVING- BÌNH GIỮ NHIỆT NẮP BẤM KẺ SỌC 350ML</v>
          </cell>
          <cell r="J3196" t="str">
            <v>PCS</v>
          </cell>
          <cell r="K3196">
            <v>170000</v>
          </cell>
          <cell r="L3196">
            <v>0</v>
          </cell>
          <cell r="M3196">
            <v>0</v>
          </cell>
          <cell r="N3196">
            <v>0</v>
          </cell>
        </row>
        <row r="3197">
          <cell r="G3197" t="str">
            <v>8936212083987</v>
          </cell>
          <cell r="H3197" t="str">
            <v>8936212083987</v>
          </cell>
          <cell r="I3197" t="str">
            <v>KAIYO - Bình ủ cháo màu xanh mint 500ml</v>
          </cell>
          <cell r="J3197" t="str">
            <v>PCS</v>
          </cell>
          <cell r="K3197">
            <v>350000</v>
          </cell>
          <cell r="L3197">
            <v>0</v>
          </cell>
          <cell r="M3197">
            <v>0</v>
          </cell>
          <cell r="N3197">
            <v>0</v>
          </cell>
        </row>
        <row r="3198">
          <cell r="G3198" t="str">
            <v>8935255827275</v>
          </cell>
          <cell r="H3198" t="str">
            <v>8935255827275</v>
          </cell>
          <cell r="I3198" t="str">
            <v>L&amp;L- Ly nhựa 2 lớp có họa tiết màu hồng 720ml</v>
          </cell>
          <cell r="J3198" t="str">
            <v>PCS</v>
          </cell>
          <cell r="K3198">
            <v>224000</v>
          </cell>
          <cell r="L3198">
            <v>2</v>
          </cell>
          <cell r="M3198">
            <v>0</v>
          </cell>
          <cell r="N3198">
            <v>2</v>
          </cell>
        </row>
        <row r="3199">
          <cell r="G3199" t="str">
            <v>4955959306009</v>
          </cell>
          <cell r="H3199" t="str">
            <v>4955959306009</v>
          </cell>
          <cell r="I3199" t="str">
            <v>NAKAYA- Bình đựng nước 1L</v>
          </cell>
          <cell r="J3199" t="str">
            <v>PCS</v>
          </cell>
          <cell r="K3199">
            <v>49000</v>
          </cell>
          <cell r="L3199">
            <v>4</v>
          </cell>
          <cell r="M3199">
            <v>0</v>
          </cell>
          <cell r="N3199">
            <v>4</v>
          </cell>
        </row>
        <row r="3200">
          <cell r="G3200" t="str">
            <v>8935255825431</v>
          </cell>
          <cell r="H3200" t="str">
            <v>8935255825431</v>
          </cell>
          <cell r="I3200" t="str">
            <v>L&amp;L- Bình giữ nhiệt màu tím nhạt 800ml</v>
          </cell>
          <cell r="J3200" t="str">
            <v>PCS</v>
          </cell>
          <cell r="K3200">
            <v>748000</v>
          </cell>
          <cell r="L3200">
            <v>5</v>
          </cell>
          <cell r="M3200">
            <v>0</v>
          </cell>
          <cell r="N3200">
            <v>5</v>
          </cell>
        </row>
        <row r="3201">
          <cell r="G3201" t="str">
            <v>4549308564433</v>
          </cell>
          <cell r="H3201" t="str">
            <v>4549308564433</v>
          </cell>
          <cell r="I3201" t="str">
            <v>PEARL METAL- Bình nước cao cấp có tay cầm 2.1L</v>
          </cell>
          <cell r="J3201" t="str">
            <v>PCS</v>
          </cell>
          <cell r="K3201">
            <v>266000</v>
          </cell>
          <cell r="L3201">
            <v>0</v>
          </cell>
          <cell r="M3201">
            <v>0</v>
          </cell>
          <cell r="N3201">
            <v>0</v>
          </cell>
        </row>
        <row r="3202">
          <cell r="G3202" t="str">
            <v>6943819117283</v>
          </cell>
          <cell r="H3202" t="str">
            <v>6943819117283</v>
          </cell>
          <cell r="I3202" t="str">
            <v>L&amp;L- Bình giữ nhiệt màu navy 450ml</v>
          </cell>
          <cell r="J3202" t="str">
            <v>PCS</v>
          </cell>
          <cell r="K3202">
            <v>583000</v>
          </cell>
          <cell r="L3202">
            <v>2</v>
          </cell>
          <cell r="M3202">
            <v>0</v>
          </cell>
          <cell r="N3202">
            <v>2</v>
          </cell>
        </row>
        <row r="3203">
          <cell r="G3203" t="str">
            <v>8936212083475</v>
          </cell>
          <cell r="H3203" t="str">
            <v>8936212083475</v>
          </cell>
          <cell r="I3203" t="str">
            <v>KAIYO-Bình giữ nhiệt 2 lớp màu be 600ml</v>
          </cell>
          <cell r="J3203" t="str">
            <v>PCS</v>
          </cell>
          <cell r="K3203">
            <v>370000</v>
          </cell>
          <cell r="L3203">
            <v>0</v>
          </cell>
          <cell r="M3203">
            <v>0</v>
          </cell>
          <cell r="N3203">
            <v>0</v>
          </cell>
        </row>
        <row r="3204">
          <cell r="G3204" t="str">
            <v>8936212086643</v>
          </cell>
          <cell r="H3204" t="str">
            <v>8936212086643</v>
          </cell>
          <cell r="I3204" t="str">
            <v>KAIYO- Bình giữ nhiệt có lõi lọc 500ml màu vàng</v>
          </cell>
          <cell r="J3204" t="str">
            <v>PCS</v>
          </cell>
          <cell r="K3204">
            <v>365000</v>
          </cell>
          <cell r="L3204">
            <v>0</v>
          </cell>
          <cell r="M3204">
            <v>0</v>
          </cell>
          <cell r="N3204">
            <v>0</v>
          </cell>
        </row>
        <row r="3205">
          <cell r="G3205" t="str">
            <v>8936212088180</v>
          </cell>
          <cell r="H3205" t="str">
            <v>8936212088180</v>
          </cell>
          <cell r="I3205" t="str">
            <v>KAIYO-Bình nước thể thao màu xanh 680ml</v>
          </cell>
          <cell r="J3205" t="str">
            <v>PCS</v>
          </cell>
          <cell r="K3205">
            <v>250000</v>
          </cell>
          <cell r="L3205">
            <v>0</v>
          </cell>
          <cell r="M3205">
            <v>0</v>
          </cell>
          <cell r="N3205">
            <v>0</v>
          </cell>
        </row>
        <row r="3206">
          <cell r="G3206" t="str">
            <v>8936212086599</v>
          </cell>
          <cell r="H3206" t="str">
            <v>8936212086599</v>
          </cell>
          <cell r="I3206" t="str">
            <v>KAIYO- Phích giữ nhiệt 2 lớp inox màu xanh 2L</v>
          </cell>
          <cell r="J3206" t="str">
            <v>PCS</v>
          </cell>
          <cell r="K3206">
            <v>450000</v>
          </cell>
          <cell r="L3206">
            <v>0</v>
          </cell>
          <cell r="M3206">
            <v>0</v>
          </cell>
          <cell r="N3206">
            <v>0</v>
          </cell>
        </row>
        <row r="3207">
          <cell r="G3207" t="str">
            <v>8935255831265</v>
          </cell>
          <cell r="H3207" t="str">
            <v>8935255831265</v>
          </cell>
          <cell r="I3207" t="str">
            <v>L&amp;L- Bình giữ nhiệt màu trắng 800ml</v>
          </cell>
          <cell r="J3207" t="str">
            <v>PCS</v>
          </cell>
          <cell r="K3207">
            <v>478000</v>
          </cell>
          <cell r="L3207">
            <v>4</v>
          </cell>
          <cell r="M3207">
            <v>0</v>
          </cell>
          <cell r="N3207">
            <v>4</v>
          </cell>
        </row>
        <row r="3208">
          <cell r="G3208" t="str">
            <v>6943819117276</v>
          </cell>
          <cell r="H3208" t="str">
            <v>6943819117276</v>
          </cell>
          <cell r="I3208" t="str">
            <v>L&amp;L- Bình giữ nhiệt màu xanh mint 450ml</v>
          </cell>
          <cell r="J3208" t="str">
            <v>PCS</v>
          </cell>
          <cell r="K3208">
            <v>583000</v>
          </cell>
          <cell r="L3208">
            <v>3</v>
          </cell>
          <cell r="M3208">
            <v>0</v>
          </cell>
          <cell r="N3208">
            <v>3</v>
          </cell>
        </row>
        <row r="3209">
          <cell r="G3209" t="str">
            <v>4549308551877</v>
          </cell>
          <cell r="H3209" t="str">
            <v>4549308551877</v>
          </cell>
          <cell r="I3209" t="str">
            <v>PEARL METAL- Bình đựng nước 2L nắp trắng</v>
          </cell>
          <cell r="J3209" t="str">
            <v>PCS</v>
          </cell>
          <cell r="K3209">
            <v>144000</v>
          </cell>
          <cell r="L3209">
            <v>0</v>
          </cell>
          <cell r="M3209">
            <v>0</v>
          </cell>
          <cell r="N3209">
            <v>0</v>
          </cell>
        </row>
        <row r="3210">
          <cell r="G3210" t="str">
            <v>6943819143862</v>
          </cell>
          <cell r="H3210" t="str">
            <v>6943819143862</v>
          </cell>
          <cell r="I3210" t="str">
            <v>L&amp;L- Bình giữ nhiệt 320ml - Màu hồng</v>
          </cell>
          <cell r="J3210" t="str">
            <v>PCS</v>
          </cell>
          <cell r="K3210">
            <v>490000</v>
          </cell>
          <cell r="L3210">
            <v>0</v>
          </cell>
          <cell r="M3210">
            <v>0</v>
          </cell>
          <cell r="N3210">
            <v>0</v>
          </cell>
        </row>
        <row r="3211">
          <cell r="G3211" t="str">
            <v>6943819182649</v>
          </cell>
          <cell r="H3211" t="str">
            <v>6943819182649</v>
          </cell>
          <cell r="I3211" t="str">
            <v>L&amp;L- Bình giữ nhiệt màu xanh lá 700ml</v>
          </cell>
          <cell r="J3211" t="str">
            <v>PCS</v>
          </cell>
          <cell r="K3211">
            <v>580000</v>
          </cell>
          <cell r="L3211">
            <v>2</v>
          </cell>
          <cell r="M3211">
            <v>0</v>
          </cell>
          <cell r="N3211">
            <v>2</v>
          </cell>
        </row>
        <row r="3212">
          <cell r="G3212" t="str">
            <v>8936212080627</v>
          </cell>
          <cell r="H3212" t="str">
            <v>8936212080627</v>
          </cell>
          <cell r="I3212" t="str">
            <v>KAIYO-Ấm siêu tốc thuỷ tinh kèm lõi lọc trà 1,7L</v>
          </cell>
          <cell r="J3212" t="str">
            <v>PCS</v>
          </cell>
          <cell r="K3212">
            <v>650000</v>
          </cell>
          <cell r="L3212">
            <v>0</v>
          </cell>
          <cell r="M3212">
            <v>0</v>
          </cell>
          <cell r="N3212">
            <v>0</v>
          </cell>
        </row>
        <row r="3213">
          <cell r="G3213" t="str">
            <v>4549308504927</v>
          </cell>
          <cell r="H3213" t="str">
            <v>4549308504927</v>
          </cell>
          <cell r="I3213" t="str">
            <v>PEARL METAL- Bình đựng nước 2L nắp đen</v>
          </cell>
          <cell r="J3213" t="str">
            <v>PCS</v>
          </cell>
          <cell r="K3213">
            <v>165000</v>
          </cell>
          <cell r="L3213">
            <v>0</v>
          </cell>
          <cell r="M3213">
            <v>0</v>
          </cell>
          <cell r="N3213">
            <v>0</v>
          </cell>
        </row>
        <row r="3214">
          <cell r="G3214" t="str">
            <v>4973230103161</v>
          </cell>
          <cell r="H3214" t="str">
            <v>4973230103161</v>
          </cell>
          <cell r="I3214" t="str">
            <v>SANKO-Ca đựng nước Sanko 2 L</v>
          </cell>
          <cell r="J3214" t="str">
            <v>PCS</v>
          </cell>
          <cell r="K3214">
            <v>160000</v>
          </cell>
          <cell r="L3214">
            <v>0</v>
          </cell>
          <cell r="M3214">
            <v>0</v>
          </cell>
          <cell r="N3214">
            <v>0</v>
          </cell>
        </row>
        <row r="3215">
          <cell r="G3215" t="str">
            <v>4955959117513</v>
          </cell>
          <cell r="H3215" t="str">
            <v>4955959117513</v>
          </cell>
          <cell r="I3215" t="str">
            <v>KAYAMA- Bình đựng nước nắp gập 540ml</v>
          </cell>
          <cell r="J3215" t="str">
            <v>PCS</v>
          </cell>
          <cell r="K3215">
            <v>45000</v>
          </cell>
          <cell r="L3215">
            <v>0</v>
          </cell>
          <cell r="M3215">
            <v>0</v>
          </cell>
          <cell r="N3215">
            <v>0</v>
          </cell>
        </row>
        <row r="3216">
          <cell r="G3216" t="str">
            <v>8936212080610</v>
          </cell>
          <cell r="H3216" t="str">
            <v>8936212080610</v>
          </cell>
          <cell r="I3216" t="str">
            <v>KAIYO- Ấm siêu tốc 2 lớp cold touch xanh navy 2L</v>
          </cell>
          <cell r="J3216" t="str">
            <v>PCS</v>
          </cell>
          <cell r="K3216">
            <v>715000</v>
          </cell>
          <cell r="L3216">
            <v>3</v>
          </cell>
          <cell r="M3216">
            <v>0</v>
          </cell>
          <cell r="N3216">
            <v>3</v>
          </cell>
        </row>
        <row r="3217">
          <cell r="G3217" t="str">
            <v>8935255823574</v>
          </cell>
          <cell r="H3217" t="str">
            <v>8935255823574</v>
          </cell>
          <cell r="I3217" t="str">
            <v>L&amp;L- Bình giữ nhiệt màu trắng 500ml</v>
          </cell>
          <cell r="J3217" t="str">
            <v>PCS</v>
          </cell>
          <cell r="K3217">
            <v>489000</v>
          </cell>
          <cell r="L3217">
            <v>0</v>
          </cell>
          <cell r="M3217">
            <v>0</v>
          </cell>
          <cell r="N3217">
            <v>0</v>
          </cell>
        </row>
        <row r="3218">
          <cell r="G3218" t="str">
            <v>4562344352499</v>
          </cell>
          <cell r="H3218" t="str">
            <v>4562344352499</v>
          </cell>
          <cell r="I3218" t="str">
            <v>THERMOS- Bình giữ nhiệt màu xanh dương 500ml</v>
          </cell>
          <cell r="J3218" t="str">
            <v>PCS</v>
          </cell>
          <cell r="K3218">
            <v>550000</v>
          </cell>
          <cell r="L3218">
            <v>1</v>
          </cell>
          <cell r="M3218">
            <v>0</v>
          </cell>
          <cell r="N3218">
            <v>1</v>
          </cell>
        </row>
        <row r="3219">
          <cell r="G3219" t="str">
            <v>8935255826582</v>
          </cell>
          <cell r="H3219" t="str">
            <v>8935255826582</v>
          </cell>
          <cell r="I3219" t="str">
            <v>L&amp;L- Ly nhựa 2 lớp màu be 720ml</v>
          </cell>
          <cell r="J3219" t="str">
            <v>PCS</v>
          </cell>
          <cell r="K3219">
            <v>224000</v>
          </cell>
          <cell r="L3219">
            <v>3</v>
          </cell>
          <cell r="M3219">
            <v>0</v>
          </cell>
          <cell r="N3219">
            <v>3</v>
          </cell>
        </row>
        <row r="3220">
          <cell r="G3220" t="str">
            <v>4562344374880</v>
          </cell>
          <cell r="H3220" t="str">
            <v>4562344374880</v>
          </cell>
          <cell r="I3220" t="str">
            <v>THERMOS- Bình giữ nhiệt màu xanh lá cây 500ml</v>
          </cell>
          <cell r="J3220" t="str">
            <v>PCS</v>
          </cell>
          <cell r="K3220">
            <v>550000</v>
          </cell>
          <cell r="L3220">
            <v>1</v>
          </cell>
          <cell r="M3220">
            <v>0</v>
          </cell>
          <cell r="N3220">
            <v>1</v>
          </cell>
        </row>
        <row r="3221">
          <cell r="G3221" t="str">
            <v>4973307410765</v>
          </cell>
          <cell r="H3221" t="str">
            <v>4973307410765</v>
          </cell>
          <cell r="I3221" t="str">
            <v>SKATER- Bình đựng nước hình công chúa Sofia 480ml</v>
          </cell>
          <cell r="J3221" t="str">
            <v>PCS</v>
          </cell>
          <cell r="K3221">
            <v>225000</v>
          </cell>
          <cell r="L3221">
            <v>0</v>
          </cell>
          <cell r="M3221">
            <v>0</v>
          </cell>
          <cell r="N3221">
            <v>0</v>
          </cell>
        </row>
        <row r="3222">
          <cell r="G3222" t="str">
            <v>4972940313105</v>
          </cell>
          <cell r="H3222" t="str">
            <v>4972940313105</v>
          </cell>
          <cell r="I3222" t="str">
            <v>COCOCAFE- Cốc giữ nhiệt cao cấp màu xanh 300ml</v>
          </cell>
          <cell r="J3222" t="str">
            <v>PCS</v>
          </cell>
          <cell r="K3222">
            <v>338000</v>
          </cell>
          <cell r="L3222">
            <v>0</v>
          </cell>
          <cell r="M3222">
            <v>0</v>
          </cell>
          <cell r="N3222">
            <v>0</v>
          </cell>
        </row>
        <row r="3223">
          <cell r="G3223" t="str">
            <v>8935255831296</v>
          </cell>
          <cell r="H3223" t="str">
            <v>8935255831296</v>
          </cell>
          <cell r="I3223" t="str">
            <v>L&amp;L- Bình giữ nhiệt màu tím 800ml</v>
          </cell>
          <cell r="J3223" t="str">
            <v>PCS</v>
          </cell>
          <cell r="K3223">
            <v>438000</v>
          </cell>
          <cell r="L3223">
            <v>3</v>
          </cell>
          <cell r="M3223">
            <v>0</v>
          </cell>
          <cell r="N3223">
            <v>3</v>
          </cell>
        </row>
        <row r="3224">
          <cell r="G3224" t="str">
            <v>4972940795703</v>
          </cell>
          <cell r="H3224" t="str">
            <v>4972940795703</v>
          </cell>
          <cell r="I3224" t="str">
            <v>MINDFREE- Bình giữ nhiệt inox 700ml</v>
          </cell>
          <cell r="J3224" t="str">
            <v>PCS</v>
          </cell>
          <cell r="K3224">
            <v>425000</v>
          </cell>
          <cell r="L3224">
            <v>3</v>
          </cell>
          <cell r="M3224">
            <v>0</v>
          </cell>
          <cell r="N3224">
            <v>3</v>
          </cell>
        </row>
        <row r="3225">
          <cell r="G3225" t="str">
            <v>4562344374637</v>
          </cell>
          <cell r="H3225" t="str">
            <v>4562344374637</v>
          </cell>
          <cell r="I3225" t="str">
            <v>THERMOS- Bình nước giữ nhiệt 1.5L (Màu nâu tây)</v>
          </cell>
          <cell r="J3225" t="str">
            <v>PCS</v>
          </cell>
          <cell r="K3225">
            <v>950000</v>
          </cell>
          <cell r="L3225">
            <v>0</v>
          </cell>
          <cell r="M3225">
            <v>0</v>
          </cell>
          <cell r="N3225">
            <v>0</v>
          </cell>
        </row>
        <row r="3226">
          <cell r="G3226" t="str">
            <v>8936212086537</v>
          </cell>
          <cell r="H3226" t="str">
            <v>8936212086537</v>
          </cell>
          <cell r="I3226" t="str">
            <v>KAIYO- Cặp lồng giữ nhiệt 1000ml màu ghi</v>
          </cell>
          <cell r="J3226" t="str">
            <v>PCS</v>
          </cell>
          <cell r="K3226">
            <v>450000</v>
          </cell>
          <cell r="L3226">
            <v>1</v>
          </cell>
          <cell r="M3226">
            <v>0</v>
          </cell>
          <cell r="N3226">
            <v>1</v>
          </cell>
        </row>
        <row r="3227">
          <cell r="G3227" t="str">
            <v>4955959305804</v>
          </cell>
          <cell r="H3227" t="str">
            <v>4955959305804</v>
          </cell>
          <cell r="I3227" t="str">
            <v>KAYAMA- Bình đựing nước nắp gập 2.1L</v>
          </cell>
          <cell r="J3227" t="str">
            <v>PCS</v>
          </cell>
          <cell r="K3227">
            <v>54000</v>
          </cell>
          <cell r="L3227">
            <v>10</v>
          </cell>
          <cell r="M3227">
            <v>0</v>
          </cell>
          <cell r="N3227">
            <v>10</v>
          </cell>
        </row>
        <row r="3228">
          <cell r="G3228" t="str">
            <v>4955959305705</v>
          </cell>
          <cell r="H3228" t="str">
            <v>4955959305705</v>
          </cell>
          <cell r="I3228" t="str">
            <v>KAYAMA- Bình đựing nước 2L</v>
          </cell>
          <cell r="J3228" t="str">
            <v>PCS</v>
          </cell>
          <cell r="K3228">
            <v>48000</v>
          </cell>
          <cell r="L3228">
            <v>12</v>
          </cell>
          <cell r="M3228">
            <v>0</v>
          </cell>
          <cell r="N3228">
            <v>12</v>
          </cell>
        </row>
        <row r="3229">
          <cell r="G3229" t="str">
            <v>8936212086650</v>
          </cell>
          <cell r="H3229" t="str">
            <v>8936212086650</v>
          </cell>
          <cell r="I3229" t="str">
            <v>KAIYO- Cốc giữ nhiệt 2 lớp màu xanh 350ml</v>
          </cell>
          <cell r="J3229" t="str">
            <v>PCS</v>
          </cell>
          <cell r="K3229">
            <v>350000</v>
          </cell>
          <cell r="L3229">
            <v>2</v>
          </cell>
          <cell r="M3229">
            <v>0</v>
          </cell>
          <cell r="N3229">
            <v>2</v>
          </cell>
        </row>
        <row r="3230">
          <cell r="G3230" t="str">
            <v>8935255828777</v>
          </cell>
          <cell r="H3230" t="str">
            <v>8935255828777</v>
          </cell>
          <cell r="I3230" t="str">
            <v>L&amp;L - Bình giữ nhiệt Lovely Tumbler 540ml màu hồng</v>
          </cell>
          <cell r="J3230" t="str">
            <v>PCS</v>
          </cell>
          <cell r="K3230">
            <v>506000</v>
          </cell>
          <cell r="L3230">
            <v>5</v>
          </cell>
          <cell r="M3230">
            <v>0</v>
          </cell>
          <cell r="N3230">
            <v>5</v>
          </cell>
        </row>
        <row r="3231">
          <cell r="G3231" t="str">
            <v>8936212080580</v>
          </cell>
          <cell r="H3231" t="str">
            <v>8936212080580</v>
          </cell>
          <cell r="I3231" t="str">
            <v>KAIYO- Ấm siêu tốc 2 lớp cold touch xanh navy 1.5L</v>
          </cell>
          <cell r="J3231" t="str">
            <v>PCS</v>
          </cell>
          <cell r="K3231">
            <v>650000</v>
          </cell>
          <cell r="L3231">
            <v>1</v>
          </cell>
          <cell r="M3231">
            <v>0</v>
          </cell>
          <cell r="N3231">
            <v>1</v>
          </cell>
        </row>
        <row r="3232">
          <cell r="G3232" t="str">
            <v>8935255825103</v>
          </cell>
          <cell r="H3232" t="str">
            <v>8935255825103</v>
          </cell>
          <cell r="I3232" t="str">
            <v>L&amp;L- Bình giữ nhiệt màu xanh mint 500ml</v>
          </cell>
          <cell r="J3232" t="str">
            <v>PCS</v>
          </cell>
          <cell r="K3232">
            <v>404000</v>
          </cell>
          <cell r="L3232">
            <v>1</v>
          </cell>
          <cell r="M3232">
            <v>0</v>
          </cell>
          <cell r="N3232">
            <v>1</v>
          </cell>
        </row>
        <row r="3233">
          <cell r="G3233" t="str">
            <v>4562344360012</v>
          </cell>
          <cell r="H3233" t="str">
            <v>4562344360012</v>
          </cell>
          <cell r="I3233" t="str">
            <v>THERMOS- Bình giữ nhiệt màu tím 500ml</v>
          </cell>
          <cell r="J3233" t="str">
            <v>PCS</v>
          </cell>
          <cell r="K3233">
            <v>550000</v>
          </cell>
          <cell r="L3233">
            <v>0</v>
          </cell>
          <cell r="M3233">
            <v>0</v>
          </cell>
          <cell r="N3233">
            <v>0</v>
          </cell>
        </row>
        <row r="3234">
          <cell r="G3234" t="str">
            <v>4546490505527</v>
          </cell>
          <cell r="H3234" t="str">
            <v>4546490505527</v>
          </cell>
          <cell r="I3234" t="str">
            <v>LIVING- BÌNH GIỮ NHIỆT NẮP VẶN ENJOY TRẮNG 480ML</v>
          </cell>
          <cell r="J3234" t="str">
            <v>PCS</v>
          </cell>
          <cell r="K3234">
            <v>250000</v>
          </cell>
          <cell r="L3234">
            <v>0</v>
          </cell>
          <cell r="M3234">
            <v>0</v>
          </cell>
          <cell r="N3234">
            <v>0</v>
          </cell>
        </row>
        <row r="3235">
          <cell r="G3235" t="str">
            <v>4546490505541</v>
          </cell>
          <cell r="H3235" t="str">
            <v>4546490505541</v>
          </cell>
          <cell r="I3235" t="str">
            <v>LIVING- BÌNH GIỮ NHIỆT NẮP VẶN ENJOY ĐEN 480ML</v>
          </cell>
          <cell r="J3235" t="str">
            <v>PCS</v>
          </cell>
          <cell r="K3235">
            <v>190000</v>
          </cell>
          <cell r="L3235">
            <v>0</v>
          </cell>
          <cell r="M3235">
            <v>0</v>
          </cell>
          <cell r="N3235">
            <v>0</v>
          </cell>
        </row>
        <row r="3236">
          <cell r="G3236" t="str">
            <v>8935255826964</v>
          </cell>
          <cell r="H3236" t="str">
            <v>8935255826964</v>
          </cell>
          <cell r="I3236" t="str">
            <v>L&amp;L- Ly nhựa 2 lớp màu xanh da trời 720ml</v>
          </cell>
          <cell r="J3236" t="str">
            <v>PCS</v>
          </cell>
          <cell r="K3236">
            <v>228000</v>
          </cell>
          <cell r="L3236">
            <v>2</v>
          </cell>
          <cell r="M3236">
            <v>0</v>
          </cell>
          <cell r="N3236">
            <v>2</v>
          </cell>
        </row>
        <row r="3237">
          <cell r="G3237" t="str">
            <v>8936212086513</v>
          </cell>
          <cell r="H3237" t="str">
            <v>8936212086513</v>
          </cell>
          <cell r="I3237" t="str">
            <v>KAIYO- Cặp lồng giữ nhiệt 1000ml màu xanh mint</v>
          </cell>
          <cell r="J3237" t="str">
            <v>PCS</v>
          </cell>
          <cell r="K3237">
            <v>450000</v>
          </cell>
          <cell r="L3237">
            <v>2</v>
          </cell>
          <cell r="M3237">
            <v>0</v>
          </cell>
          <cell r="N3237">
            <v>2</v>
          </cell>
        </row>
        <row r="3238">
          <cell r="G3238" t="str">
            <v>8936212086803</v>
          </cell>
          <cell r="H3238" t="str">
            <v>8936212086803</v>
          </cell>
          <cell r="I3238" t="str">
            <v>KAIYO- Bình giữ nhiệt kèm lọc trà 1,8L màu đồng</v>
          </cell>
          <cell r="J3238" t="str">
            <v>PCS</v>
          </cell>
          <cell r="K3238">
            <v>490000</v>
          </cell>
          <cell r="L3238">
            <v>1</v>
          </cell>
          <cell r="M3238">
            <v>0</v>
          </cell>
          <cell r="N3238">
            <v>1</v>
          </cell>
        </row>
        <row r="3239">
          <cell r="G3239" t="str">
            <v>4972940793761</v>
          </cell>
          <cell r="H3239" t="str">
            <v>4972940793761</v>
          </cell>
          <cell r="I3239" t="str">
            <v>MINDFREE- Bình giữ nhiệt inox 1L</v>
          </cell>
          <cell r="J3239" t="str">
            <v>PCS</v>
          </cell>
          <cell r="K3239">
            <v>510000</v>
          </cell>
          <cell r="L3239">
            <v>5</v>
          </cell>
          <cell r="M3239">
            <v>0</v>
          </cell>
          <cell r="N3239">
            <v>5</v>
          </cell>
        </row>
        <row r="3240">
          <cell r="G3240" t="str">
            <v>8936212086797</v>
          </cell>
          <cell r="H3240" t="str">
            <v>8936212086797</v>
          </cell>
          <cell r="I3240" t="str">
            <v>KAIYO- Bình giữ nhiệt kèm lọc trà 1,8L màu ghi đá</v>
          </cell>
          <cell r="J3240" t="str">
            <v>PCS</v>
          </cell>
          <cell r="K3240">
            <v>490000</v>
          </cell>
          <cell r="L3240">
            <v>0</v>
          </cell>
          <cell r="M3240">
            <v>0</v>
          </cell>
          <cell r="N3240">
            <v>0</v>
          </cell>
        </row>
        <row r="3241">
          <cell r="G3241" t="str">
            <v>4562344374644</v>
          </cell>
          <cell r="H3241" t="str">
            <v>4562344374644</v>
          </cell>
          <cell r="I3241" t="str">
            <v>THERMOS- Bình nước giữ nhiệt 1.5L (Màu nâu đồng)</v>
          </cell>
          <cell r="J3241" t="str">
            <v>PCS</v>
          </cell>
          <cell r="K3241">
            <v>950000</v>
          </cell>
          <cell r="L3241">
            <v>0</v>
          </cell>
          <cell r="M3241">
            <v>0</v>
          </cell>
          <cell r="N3241">
            <v>0</v>
          </cell>
        </row>
        <row r="3242">
          <cell r="G3242" t="str">
            <v>8936212080573</v>
          </cell>
          <cell r="H3242" t="str">
            <v>8936212080573</v>
          </cell>
          <cell r="I3242" t="str">
            <v>KAIYO-Ấm siêu tốc 2 lớp 1,5L, màu trắng</v>
          </cell>
          <cell r="J3242" t="str">
            <v>PCS</v>
          </cell>
          <cell r="K3242">
            <v>650000</v>
          </cell>
          <cell r="L3242">
            <v>0</v>
          </cell>
          <cell r="M3242">
            <v>0</v>
          </cell>
          <cell r="N3242">
            <v>0</v>
          </cell>
        </row>
        <row r="3243">
          <cell r="G3243" t="str">
            <v>4562344352482</v>
          </cell>
          <cell r="H3243" t="str">
            <v>4562344352482</v>
          </cell>
          <cell r="I3243" t="str">
            <v>THERMOS- Bình giữ nhiệt màu đỏ 500ml</v>
          </cell>
          <cell r="J3243" t="str">
            <v>PCS</v>
          </cell>
          <cell r="K3243">
            <v>550000</v>
          </cell>
          <cell r="L3243">
            <v>0</v>
          </cell>
          <cell r="M3243">
            <v>0</v>
          </cell>
          <cell r="N3243">
            <v>0</v>
          </cell>
        </row>
        <row r="3244">
          <cell r="G3244" t="str">
            <v>4562344393300</v>
          </cell>
          <cell r="H3244" t="str">
            <v>4562344393300</v>
          </cell>
          <cell r="I3244" t="str">
            <v>THERMOS- Bình nước giữ nhiệt màu bạc 1.5L</v>
          </cell>
          <cell r="J3244" t="str">
            <v>PCS</v>
          </cell>
          <cell r="K3244">
            <v>950000</v>
          </cell>
          <cell r="L3244">
            <v>0</v>
          </cell>
          <cell r="M3244">
            <v>0</v>
          </cell>
          <cell r="N3244">
            <v>0</v>
          </cell>
        </row>
        <row r="3245">
          <cell r="G3245" t="str">
            <v>8935255825424</v>
          </cell>
          <cell r="H3245" t="str">
            <v>8935255825424</v>
          </cell>
          <cell r="I3245" t="str">
            <v>L&amp;L- Bình giữ nhiệt màu xanh mint 800ml</v>
          </cell>
          <cell r="J3245" t="str">
            <v>PCS</v>
          </cell>
          <cell r="K3245">
            <v>748000</v>
          </cell>
          <cell r="L3245">
            <v>4</v>
          </cell>
          <cell r="M3245">
            <v>0</v>
          </cell>
          <cell r="N3245">
            <v>4</v>
          </cell>
        </row>
        <row r="3246">
          <cell r="G3246" t="str">
            <v>8936212086636</v>
          </cell>
          <cell r="H3246" t="str">
            <v>8936212086636</v>
          </cell>
          <cell r="I3246" t="str">
            <v>KAIYO- Bình giữ nhiệt có lõi lọc 500ml màu xanh</v>
          </cell>
          <cell r="J3246" t="str">
            <v>PCS</v>
          </cell>
          <cell r="K3246">
            <v>365000</v>
          </cell>
          <cell r="L3246">
            <v>1</v>
          </cell>
          <cell r="M3246">
            <v>0</v>
          </cell>
          <cell r="N3246">
            <v>1</v>
          </cell>
        </row>
        <row r="3247">
          <cell r="G3247" t="str">
            <v>4562344393317</v>
          </cell>
          <cell r="H3247" t="str">
            <v>4562344393317</v>
          </cell>
          <cell r="I3247" t="str">
            <v>THERMOS- Bình nước giữ nhiệt 1.5L (Màu nâu)</v>
          </cell>
          <cell r="J3247" t="str">
            <v>PCS</v>
          </cell>
          <cell r="K3247">
            <v>970000</v>
          </cell>
          <cell r="L3247">
            <v>0</v>
          </cell>
          <cell r="M3247">
            <v>0</v>
          </cell>
          <cell r="N3247">
            <v>0</v>
          </cell>
        </row>
        <row r="3248">
          <cell r="G3248" t="str">
            <v>8936212086810</v>
          </cell>
          <cell r="H3248" t="str">
            <v>8936212086810</v>
          </cell>
          <cell r="I3248" t="str">
            <v>KAIYO- Bình giữ nhiệt inox 800ml màu xanh Olive</v>
          </cell>
          <cell r="J3248" t="str">
            <v>PCS</v>
          </cell>
          <cell r="K3248">
            <v>350000</v>
          </cell>
          <cell r="L3248">
            <v>3</v>
          </cell>
          <cell r="M3248">
            <v>0</v>
          </cell>
          <cell r="N3248">
            <v>3</v>
          </cell>
        </row>
        <row r="3249">
          <cell r="G3249" t="str">
            <v>8936212083390</v>
          </cell>
          <cell r="H3249" t="str">
            <v>8936212083390</v>
          </cell>
          <cell r="I3249" t="str">
            <v>KAIYO-Phích giữ nhiệt 2 lớp màu đỏ 2,2L</v>
          </cell>
          <cell r="J3249" t="str">
            <v>PCS</v>
          </cell>
          <cell r="K3249">
            <v>495000</v>
          </cell>
          <cell r="L3249">
            <v>0</v>
          </cell>
          <cell r="M3249">
            <v>0</v>
          </cell>
          <cell r="N3249">
            <v>0</v>
          </cell>
        </row>
        <row r="3250">
          <cell r="G3250" t="str">
            <v>8936212086827</v>
          </cell>
          <cell r="H3250" t="str">
            <v>8936212086827</v>
          </cell>
          <cell r="I3250" t="str">
            <v>KAIYO- Bình giữ nhiệt inox 800ml màu Sliver</v>
          </cell>
          <cell r="J3250" t="str">
            <v>PCS</v>
          </cell>
          <cell r="K3250">
            <v>350000</v>
          </cell>
          <cell r="L3250">
            <v>3</v>
          </cell>
          <cell r="M3250">
            <v>0</v>
          </cell>
          <cell r="N3250">
            <v>3</v>
          </cell>
        </row>
        <row r="3251">
          <cell r="G3251" t="str">
            <v>8935255824922</v>
          </cell>
          <cell r="H3251" t="str">
            <v>8935255824922</v>
          </cell>
          <cell r="I3251" t="str">
            <v>L&amp;L - Ly nhựa 2 lớp kèm ống hút 600ml màu ngà</v>
          </cell>
          <cell r="J3251" t="str">
            <v>PCS</v>
          </cell>
          <cell r="K3251">
            <v>209000</v>
          </cell>
          <cell r="L3251">
            <v>2</v>
          </cell>
          <cell r="M3251">
            <v>0</v>
          </cell>
          <cell r="N3251">
            <v>2</v>
          </cell>
        </row>
        <row r="3252">
          <cell r="G3252" t="str">
            <v>4549308504910</v>
          </cell>
          <cell r="H3252" t="str">
            <v>4549308504910</v>
          </cell>
          <cell r="I3252" t="str">
            <v>PEARL METAL- Bình đựng nước 2L nắp xanh</v>
          </cell>
          <cell r="J3252" t="str">
            <v>PCS</v>
          </cell>
          <cell r="K3252">
            <v>165000</v>
          </cell>
          <cell r="L3252">
            <v>3</v>
          </cell>
          <cell r="M3252">
            <v>-1</v>
          </cell>
          <cell r="N3252">
            <v>2</v>
          </cell>
        </row>
        <row r="3253">
          <cell r="G3253" t="str">
            <v>8935255826957</v>
          </cell>
          <cell r="H3253" t="str">
            <v>8935255826957</v>
          </cell>
          <cell r="I3253" t="str">
            <v>L&amp;L- Ly nhựa 2 lớp màu xanh mint 720ml</v>
          </cell>
          <cell r="J3253" t="str">
            <v>PCS</v>
          </cell>
          <cell r="K3253">
            <v>228000</v>
          </cell>
          <cell r="L3253">
            <v>5</v>
          </cell>
          <cell r="M3253">
            <v>0</v>
          </cell>
          <cell r="N3253">
            <v>5</v>
          </cell>
        </row>
        <row r="3254">
          <cell r="G3254" t="str">
            <v>4955959124412</v>
          </cell>
          <cell r="H3254" t="str">
            <v>4955959124412</v>
          </cell>
          <cell r="I3254" t="str">
            <v>NAKAYA- Cốc uống nước 290ml</v>
          </cell>
          <cell r="J3254" t="str">
            <v>PCS</v>
          </cell>
          <cell r="K3254">
            <v>45000</v>
          </cell>
          <cell r="L3254">
            <v>0</v>
          </cell>
          <cell r="M3254">
            <v>0</v>
          </cell>
          <cell r="N3254">
            <v>0</v>
          </cell>
        </row>
        <row r="3255">
          <cell r="G3255" t="str">
            <v>4562344352505</v>
          </cell>
          <cell r="H3255" t="str">
            <v>4562344352505</v>
          </cell>
          <cell r="I3255" t="str">
            <v>THERMOS- Bình giữ nhiệt màu hồng nhạt 500ml</v>
          </cell>
          <cell r="J3255" t="str">
            <v>PCS</v>
          </cell>
          <cell r="K3255">
            <v>550000</v>
          </cell>
          <cell r="L3255">
            <v>0</v>
          </cell>
          <cell r="M3255">
            <v>0</v>
          </cell>
          <cell r="N3255">
            <v>0</v>
          </cell>
        </row>
        <row r="3256">
          <cell r="G3256" t="str">
            <v>8936212086582</v>
          </cell>
          <cell r="H3256" t="str">
            <v>8936212086582</v>
          </cell>
          <cell r="I3256" t="str">
            <v>KAIYO- Phích giữ nhiệt 2 lớp inox màu vàng 2L</v>
          </cell>
          <cell r="J3256" t="str">
            <v>PCS</v>
          </cell>
          <cell r="K3256">
            <v>450000</v>
          </cell>
          <cell r="L3256">
            <v>1</v>
          </cell>
          <cell r="M3256">
            <v>0</v>
          </cell>
          <cell r="N3256">
            <v>1</v>
          </cell>
        </row>
        <row r="3257">
          <cell r="G3257" t="str">
            <v>8936212083451</v>
          </cell>
          <cell r="H3257" t="str">
            <v>8936212083451</v>
          </cell>
          <cell r="I3257" t="str">
            <v>KAIYO-Bình ủ cháo màu ghi 1000ML</v>
          </cell>
          <cell r="J3257" t="str">
            <v>PCS</v>
          </cell>
          <cell r="K3257">
            <v>460000</v>
          </cell>
          <cell r="L3257">
            <v>0</v>
          </cell>
          <cell r="M3257">
            <v>0</v>
          </cell>
          <cell r="N3257">
            <v>0</v>
          </cell>
        </row>
        <row r="3258">
          <cell r="G3258" t="str">
            <v>4546490505077</v>
          </cell>
          <cell r="H3258" t="str">
            <v>4546490505077</v>
          </cell>
          <cell r="I3258" t="str">
            <v>LIVING- BÌNH GIỮ NHIỆT NẮP BẤM CHẤM BI 350ML</v>
          </cell>
          <cell r="J3258" t="str">
            <v>PCS</v>
          </cell>
          <cell r="K3258">
            <v>170000</v>
          </cell>
          <cell r="L3258">
            <v>0</v>
          </cell>
          <cell r="M3258">
            <v>0</v>
          </cell>
          <cell r="N3258">
            <v>0</v>
          </cell>
        </row>
        <row r="3259">
          <cell r="G3259" t="str">
            <v>4973307587856</v>
          </cell>
          <cell r="H3259" t="str">
            <v>4973307587856</v>
          </cell>
          <cell r="I3259" t="str">
            <v>ONISHI IRYO- Bình giữ nhiệt hoạt hình cho bé 400ml</v>
          </cell>
          <cell r="J3259" t="str">
            <v>PCS</v>
          </cell>
          <cell r="K3259">
            <v>180000</v>
          </cell>
          <cell r="L3259">
            <v>0</v>
          </cell>
          <cell r="M3259">
            <v>0</v>
          </cell>
          <cell r="N3259">
            <v>0</v>
          </cell>
        </row>
        <row r="3260">
          <cell r="G3260" t="str">
            <v>8936212083970</v>
          </cell>
          <cell r="H3260" t="str">
            <v>8936212083970</v>
          </cell>
          <cell r="I3260" t="str">
            <v>KAIYO- Bình ủ cháo màu vàng dung tích 500ml</v>
          </cell>
          <cell r="J3260" t="str">
            <v>PCS</v>
          </cell>
          <cell r="K3260">
            <v>499000</v>
          </cell>
          <cell r="L3260">
            <v>1</v>
          </cell>
          <cell r="M3260">
            <v>0</v>
          </cell>
          <cell r="N3260">
            <v>1</v>
          </cell>
        </row>
        <row r="3261">
          <cell r="G3261" t="str">
            <v>8935255826599</v>
          </cell>
          <cell r="H3261" t="str">
            <v>8935255826599</v>
          </cell>
          <cell r="I3261" t="str">
            <v>L&amp;L- Ly nhựa 2 lớp màu hồng 720ml</v>
          </cell>
          <cell r="J3261" t="str">
            <v>PCS</v>
          </cell>
          <cell r="K3261">
            <v>224000</v>
          </cell>
          <cell r="L3261">
            <v>3</v>
          </cell>
          <cell r="M3261">
            <v>0</v>
          </cell>
          <cell r="N3261">
            <v>3</v>
          </cell>
        </row>
        <row r="3262">
          <cell r="G3262" t="str">
            <v>8936212083406</v>
          </cell>
          <cell r="H3262" t="str">
            <v>8936212083406</v>
          </cell>
          <cell r="I3262" t="str">
            <v>KAIYO-Phích giữ nhiệt 2 lớp màu xanh 2,2L</v>
          </cell>
          <cell r="J3262" t="str">
            <v>PCS</v>
          </cell>
          <cell r="K3262">
            <v>495000</v>
          </cell>
          <cell r="L3262">
            <v>0</v>
          </cell>
          <cell r="M3262">
            <v>0</v>
          </cell>
          <cell r="N3262">
            <v>0</v>
          </cell>
        </row>
        <row r="3263">
          <cell r="G3263" t="str">
            <v>4589521231651</v>
          </cell>
          <cell r="H3263" t="str">
            <v>4589521231651</v>
          </cell>
          <cell r="I3263" t="str">
            <v>ONISHI IRYO- BÌNH GIỮ NHIỆT HOẠT HÌNH 480ML</v>
          </cell>
          <cell r="J3263" t="str">
            <v>PCS</v>
          </cell>
          <cell r="K3263">
            <v>265000</v>
          </cell>
          <cell r="L3263">
            <v>0</v>
          </cell>
          <cell r="M3263">
            <v>0</v>
          </cell>
          <cell r="N3263">
            <v>0</v>
          </cell>
        </row>
        <row r="3264">
          <cell r="G3264" t="str">
            <v>6943819143893</v>
          </cell>
          <cell r="H3264" t="str">
            <v>6943819143893</v>
          </cell>
          <cell r="I3264" t="str">
            <v>L&amp;L- Bình giữ nhiệt 320ml - Màu xanh ngọc</v>
          </cell>
          <cell r="J3264" t="str">
            <v>PCS</v>
          </cell>
          <cell r="K3264">
            <v>490000</v>
          </cell>
          <cell r="L3264">
            <v>0</v>
          </cell>
          <cell r="M3264">
            <v>0</v>
          </cell>
          <cell r="N3264">
            <v>0</v>
          </cell>
        </row>
        <row r="3265">
          <cell r="G3265" t="str">
            <v>6943819182625</v>
          </cell>
          <cell r="H3265" t="str">
            <v>6943819182625</v>
          </cell>
          <cell r="I3265" t="str">
            <v>L&amp;L- Bình giữ nhiệt màu ngà 700ml</v>
          </cell>
          <cell r="J3265" t="str">
            <v>PCS</v>
          </cell>
          <cell r="K3265">
            <v>580000</v>
          </cell>
          <cell r="L3265">
            <v>2</v>
          </cell>
          <cell r="M3265">
            <v>0</v>
          </cell>
          <cell r="N3265">
            <v>2</v>
          </cell>
        </row>
        <row r="3266">
          <cell r="G3266" t="str">
            <v>8935255827282</v>
          </cell>
          <cell r="H3266" t="str">
            <v>8935255827282</v>
          </cell>
          <cell r="I3266" t="str">
            <v>L&amp;L- Ly nhựa 2 lớp màu tím 720ml</v>
          </cell>
          <cell r="J3266" t="str">
            <v>PCS</v>
          </cell>
          <cell r="K3266">
            <v>224000</v>
          </cell>
          <cell r="L3266">
            <v>2</v>
          </cell>
          <cell r="M3266">
            <v>0</v>
          </cell>
          <cell r="N3266">
            <v>2</v>
          </cell>
        </row>
        <row r="3267">
          <cell r="G3267" t="str">
            <v>4901670111514</v>
          </cell>
          <cell r="H3267" t="str">
            <v>4901670111514</v>
          </cell>
          <cell r="I3267" t="str">
            <v>Asahi -Màng bọc thực phẩm Nhật Bản 30cm×20m</v>
          </cell>
          <cell r="J3267" t="str">
            <v>PCS</v>
          </cell>
          <cell r="K3267">
            <v>85000</v>
          </cell>
          <cell r="L3267">
            <v>0</v>
          </cell>
          <cell r="M3267">
            <v>0</v>
          </cell>
          <cell r="N3267">
            <v>0</v>
          </cell>
        </row>
        <row r="3268">
          <cell r="G3268" t="str">
            <v>4901670111521</v>
          </cell>
          <cell r="H3268" t="str">
            <v>4901670111521</v>
          </cell>
          <cell r="I3268" t="str">
            <v>Asahi - Màng bọc thực phẩm Nhật Bản 22cm * 20m</v>
          </cell>
          <cell r="J3268" t="str">
            <v>PCS</v>
          </cell>
          <cell r="K3268">
            <v>50000</v>
          </cell>
          <cell r="L3268">
            <v>0</v>
          </cell>
          <cell r="M3268">
            <v>0</v>
          </cell>
          <cell r="N3268">
            <v>0</v>
          </cell>
        </row>
        <row r="3269">
          <cell r="G3269" t="str">
            <v>4964827111218</v>
          </cell>
          <cell r="H3269" t="str">
            <v>4964827111218</v>
          </cell>
          <cell r="I3269" t="str">
            <v>FOREX- Túi zip đựng thực phẩm size M (16 chiếc)</v>
          </cell>
          <cell r="J3269" t="str">
            <v>PCS</v>
          </cell>
          <cell r="K3269">
            <v>50000</v>
          </cell>
          <cell r="L3269">
            <v>0</v>
          </cell>
          <cell r="M3269">
            <v>0</v>
          </cell>
          <cell r="N3269">
            <v>0</v>
          </cell>
        </row>
        <row r="3270">
          <cell r="G3270" t="str">
            <v>4904701360134</v>
          </cell>
          <cell r="H3270" t="str">
            <v>4904701360134</v>
          </cell>
          <cell r="I3270" t="str">
            <v>S SELECT- Màng bọc thực phẩm size 30cm x 40m</v>
          </cell>
          <cell r="J3270" t="str">
            <v>PCS</v>
          </cell>
          <cell r="K3270">
            <v>49000</v>
          </cell>
          <cell r="L3270">
            <v>4</v>
          </cell>
          <cell r="M3270">
            <v>0</v>
          </cell>
          <cell r="N3270">
            <v>4</v>
          </cell>
        </row>
        <row r="3271">
          <cell r="G3271" t="str">
            <v>4902951200163</v>
          </cell>
          <cell r="H3271" t="str">
            <v>4902951200163</v>
          </cell>
          <cell r="I3271" t="str">
            <v>S SELECT- Màng nhôm bọc thực phẩm size 25cm x 10m</v>
          </cell>
          <cell r="J3271" t="str">
            <v>PCS</v>
          </cell>
          <cell r="K3271">
            <v>30000</v>
          </cell>
          <cell r="L3271">
            <v>0</v>
          </cell>
          <cell r="M3271">
            <v>0</v>
          </cell>
          <cell r="N3271">
            <v>0</v>
          </cell>
        </row>
        <row r="3272">
          <cell r="G3272" t="str">
            <v>4964827111201</v>
          </cell>
          <cell r="H3272" t="str">
            <v>4964827111201</v>
          </cell>
          <cell r="I3272" t="str">
            <v>FOREX- Túi zip đựng thực phẩm size S (20 chiếc)</v>
          </cell>
          <cell r="J3272" t="str">
            <v>PCS</v>
          </cell>
          <cell r="K3272">
            <v>55000</v>
          </cell>
          <cell r="L3272">
            <v>11</v>
          </cell>
          <cell r="M3272">
            <v>0</v>
          </cell>
          <cell r="N3272">
            <v>11</v>
          </cell>
        </row>
        <row r="3273">
          <cell r="G3273" t="str">
            <v>4964827111225</v>
          </cell>
          <cell r="H3273" t="str">
            <v>4964827111225</v>
          </cell>
          <cell r="I3273" t="str">
            <v>FOREX- Túi zip đựng thực phẩm size L (12 chiếc)</v>
          </cell>
          <cell r="J3273" t="str">
            <v>PCS</v>
          </cell>
          <cell r="K3273">
            <v>50000</v>
          </cell>
          <cell r="L3273">
            <v>0</v>
          </cell>
          <cell r="M3273">
            <v>0</v>
          </cell>
          <cell r="N3273">
            <v>0</v>
          </cell>
        </row>
        <row r="3274">
          <cell r="G3274" t="str">
            <v>4904701250169</v>
          </cell>
          <cell r="H3274" t="str">
            <v>4904701250169</v>
          </cell>
          <cell r="I3274" t="str">
            <v>S SELECT- Màng bọc thực phẩm size 22cm x 50m</v>
          </cell>
          <cell r="J3274" t="str">
            <v>PCS</v>
          </cell>
          <cell r="K3274">
            <v>49000</v>
          </cell>
          <cell r="L3274">
            <v>0</v>
          </cell>
          <cell r="M3274">
            <v>0</v>
          </cell>
          <cell r="N3274">
            <v>0</v>
          </cell>
        </row>
        <row r="3275">
          <cell r="G3275" t="str">
            <v>4905596118466</v>
          </cell>
          <cell r="H3275" t="str">
            <v>4905596118466</v>
          </cell>
          <cell r="I3275" t="str">
            <v>INOMATA-  ĐĨA NHỰA VUÔNG MÀU TRẮNG 13CMX13CM</v>
          </cell>
          <cell r="J3275" t="str">
            <v>PCS</v>
          </cell>
          <cell r="K3275">
            <v>45000</v>
          </cell>
          <cell r="L3275">
            <v>0</v>
          </cell>
          <cell r="M3275">
            <v>0</v>
          </cell>
          <cell r="N3275">
            <v>0</v>
          </cell>
        </row>
        <row r="3276">
          <cell r="G3276" t="str">
            <v>4962964243502</v>
          </cell>
          <cell r="H3276" t="str">
            <v>4962964243502</v>
          </cell>
          <cell r="I3276" t="str">
            <v>PONYKASEI- Cốc có quai 2 màu xanh trắng</v>
          </cell>
          <cell r="J3276" t="str">
            <v>PCS</v>
          </cell>
          <cell r="K3276">
            <v>45000</v>
          </cell>
          <cell r="L3276">
            <v>16</v>
          </cell>
          <cell r="M3276">
            <v>0</v>
          </cell>
          <cell r="N3276">
            <v>16</v>
          </cell>
        </row>
        <row r="3277">
          <cell r="G3277" t="str">
            <v>4974835042848</v>
          </cell>
          <cell r="H3277" t="str">
            <v>4974835042848</v>
          </cell>
          <cell r="I3277" t="str">
            <v>TANAKA- Bát # 115 họa tiết hoa lá</v>
          </cell>
          <cell r="J3277" t="str">
            <v>PCS</v>
          </cell>
          <cell r="K3277">
            <v>42000</v>
          </cell>
          <cell r="L3277">
            <v>0</v>
          </cell>
          <cell r="M3277">
            <v>0</v>
          </cell>
          <cell r="N3277">
            <v>0</v>
          </cell>
        </row>
        <row r="3278">
          <cell r="G3278" t="str">
            <v>4905596070016</v>
          </cell>
          <cell r="H3278" t="str">
            <v>4905596070016</v>
          </cell>
          <cell r="I3278" t="str">
            <v>INOMATA- Set 3 bát nhựa màu xanh 173ml</v>
          </cell>
          <cell r="J3278" t="str">
            <v>PCS</v>
          </cell>
          <cell r="K3278">
            <v>37000</v>
          </cell>
          <cell r="L3278">
            <v>1</v>
          </cell>
          <cell r="M3278">
            <v>0</v>
          </cell>
          <cell r="N3278">
            <v>1</v>
          </cell>
        </row>
        <row r="3279">
          <cell r="G3279" t="str">
            <v>4962964242802</v>
          </cell>
          <cell r="H3279" t="str">
            <v>4962964242802</v>
          </cell>
          <cell r="I3279" t="str">
            <v>PONYKASEI- Đĩa chậu cảnh đường kính đáy 8.5cm 3pcs</v>
          </cell>
          <cell r="J3279" t="str">
            <v>PCS</v>
          </cell>
          <cell r="K3279">
            <v>33000</v>
          </cell>
          <cell r="L3279">
            <v>0</v>
          </cell>
          <cell r="M3279">
            <v>0</v>
          </cell>
          <cell r="N3279">
            <v>0</v>
          </cell>
        </row>
        <row r="3280">
          <cell r="G3280" t="str">
            <v>4905596112716</v>
          </cell>
          <cell r="H3280" t="str">
            <v>4905596112716</v>
          </cell>
          <cell r="I3280" t="str">
            <v>INOMATA- Bát ăn cho bé màu xanh</v>
          </cell>
          <cell r="J3280" t="str">
            <v>PCS</v>
          </cell>
          <cell r="K3280">
            <v>45000</v>
          </cell>
          <cell r="L3280">
            <v>4</v>
          </cell>
          <cell r="M3280">
            <v>0</v>
          </cell>
          <cell r="N3280">
            <v>4</v>
          </cell>
        </row>
        <row r="3281">
          <cell r="G3281" t="str">
            <v>4991203146045</v>
          </cell>
          <cell r="H3281" t="str">
            <v>4991203146045</v>
          </cell>
          <cell r="I3281" t="str">
            <v>ECHO- Bát inox 18cm</v>
          </cell>
          <cell r="J3281" t="str">
            <v>PCS</v>
          </cell>
          <cell r="K3281">
            <v>40000</v>
          </cell>
          <cell r="L3281">
            <v>0</v>
          </cell>
          <cell r="M3281">
            <v>0</v>
          </cell>
          <cell r="N3281">
            <v>0</v>
          </cell>
        </row>
        <row r="3282">
          <cell r="G3282" t="str">
            <v>4905596118367</v>
          </cell>
          <cell r="H3282" t="str">
            <v>4905596118367</v>
          </cell>
          <cell r="I3282" t="str">
            <v>INOMATA- Đĩa nhựa Folio màu trắng 20cm</v>
          </cell>
          <cell r="J3282" t="str">
            <v>PCS</v>
          </cell>
          <cell r="K3282">
            <v>40000</v>
          </cell>
          <cell r="L3282">
            <v>1</v>
          </cell>
          <cell r="M3282">
            <v>0</v>
          </cell>
          <cell r="N3282">
            <v>1</v>
          </cell>
        </row>
        <row r="3283">
          <cell r="G3283" t="str">
            <v>4905596022060</v>
          </cell>
          <cell r="H3283" t="str">
            <v>4905596022060</v>
          </cell>
          <cell r="I3283" t="str">
            <v>INOMATA- Bát nhựa màu trắng 900ml</v>
          </cell>
          <cell r="J3283" t="str">
            <v>PCS</v>
          </cell>
          <cell r="K3283">
            <v>40000</v>
          </cell>
          <cell r="L3283">
            <v>0</v>
          </cell>
          <cell r="M3283">
            <v>0</v>
          </cell>
          <cell r="N3283">
            <v>0</v>
          </cell>
        </row>
        <row r="3284">
          <cell r="G3284" t="str">
            <v>4905596118435</v>
          </cell>
          <cell r="H3284" t="str">
            <v>4905596118435</v>
          </cell>
          <cell r="I3284" t="str">
            <v>INOMATA- Bát ăn Folio13.1x13.1x3.2 màu hồng</v>
          </cell>
          <cell r="J3284" t="str">
            <v>PCS</v>
          </cell>
          <cell r="K3284">
            <v>40000</v>
          </cell>
          <cell r="L3284">
            <v>0</v>
          </cell>
          <cell r="M3284">
            <v>0</v>
          </cell>
          <cell r="N3284">
            <v>0</v>
          </cell>
        </row>
        <row r="3285">
          <cell r="G3285" t="str">
            <v>4905596022015</v>
          </cell>
          <cell r="H3285" t="str">
            <v>4905596022015</v>
          </cell>
          <cell r="I3285" t="str">
            <v>INOMATA- Bát nhựa màu xanh 900ml</v>
          </cell>
          <cell r="J3285" t="str">
            <v>PCS</v>
          </cell>
          <cell r="K3285">
            <v>37000</v>
          </cell>
          <cell r="L3285">
            <v>1</v>
          </cell>
          <cell r="M3285">
            <v>0</v>
          </cell>
          <cell r="N3285">
            <v>1</v>
          </cell>
        </row>
        <row r="3286">
          <cell r="G3286" t="str">
            <v>1310022504035</v>
          </cell>
          <cell r="H3286" t="str">
            <v>1310022504035</v>
          </cell>
          <cell r="I3286" t="str">
            <v>NEZUMI JAPAN - Set 5 bát ăn cơm</v>
          </cell>
          <cell r="J3286" t="str">
            <v>PCS</v>
          </cell>
          <cell r="K3286">
            <v>425000</v>
          </cell>
          <cell r="L3286">
            <v>0</v>
          </cell>
          <cell r="M3286">
            <v>0</v>
          </cell>
          <cell r="N3286">
            <v>0</v>
          </cell>
        </row>
        <row r="3287">
          <cell r="G3287" t="str">
            <v>4965534502740</v>
          </cell>
          <cell r="H3287" t="str">
            <v>4965534502740</v>
          </cell>
          <cell r="I3287" t="str">
            <v>YAMADA KAGAKU- Cốc đánh răng màu xanh (310ml)</v>
          </cell>
          <cell r="J3287" t="str">
            <v>PCS</v>
          </cell>
          <cell r="K3287">
            <v>40000</v>
          </cell>
          <cell r="L3287">
            <v>0</v>
          </cell>
          <cell r="M3287">
            <v>0</v>
          </cell>
          <cell r="N3287">
            <v>0</v>
          </cell>
        </row>
        <row r="3288">
          <cell r="G3288" t="str">
            <v>4905596101413</v>
          </cell>
          <cell r="H3288" t="str">
            <v>4905596101413</v>
          </cell>
          <cell r="I3288" t="str">
            <v>INOMATA- Bát (770ml Xanh lỏ)</v>
          </cell>
          <cell r="J3288" t="str">
            <v>PCS</v>
          </cell>
          <cell r="K3288">
            <v>37000</v>
          </cell>
          <cell r="L3288">
            <v>0</v>
          </cell>
          <cell r="M3288">
            <v>0</v>
          </cell>
          <cell r="N3288">
            <v>0</v>
          </cell>
        </row>
        <row r="3289">
          <cell r="G3289" t="str">
            <v>4955959155119</v>
          </cell>
          <cell r="H3289" t="str">
            <v>4955959155119</v>
          </cell>
          <cell r="I3289" t="str">
            <v>NAKAYA- Tô nhựa màu đỏ K551-1</v>
          </cell>
          <cell r="J3289" t="str">
            <v>PCS</v>
          </cell>
          <cell r="K3289">
            <v>40000</v>
          </cell>
          <cell r="L3289">
            <v>0</v>
          </cell>
          <cell r="M3289">
            <v>0</v>
          </cell>
          <cell r="N3289">
            <v>0</v>
          </cell>
        </row>
        <row r="3290">
          <cell r="G3290" t="str">
            <v>1310022305007</v>
          </cell>
          <cell r="H3290" t="str">
            <v>1310022305007</v>
          </cell>
          <cell r="I3290" t="str">
            <v>ONISHI IRYO- CỐC HOẠT HÌNH DỄ THƯƠNG</v>
          </cell>
          <cell r="J3290" t="str">
            <v>PCS</v>
          </cell>
          <cell r="K3290">
            <v>40000</v>
          </cell>
          <cell r="L3290">
            <v>0</v>
          </cell>
          <cell r="M3290">
            <v>0</v>
          </cell>
          <cell r="N3290">
            <v>0</v>
          </cell>
        </row>
        <row r="3291">
          <cell r="G3291" t="str">
            <v>4991203132628</v>
          </cell>
          <cell r="H3291" t="str">
            <v>4991203132628</v>
          </cell>
          <cell r="I3291" t="str">
            <v>ECHO- Bát Inox 18 cm (đáy nhỏ)</v>
          </cell>
          <cell r="J3291" t="str">
            <v>PCS</v>
          </cell>
          <cell r="K3291">
            <v>42000</v>
          </cell>
          <cell r="L3291">
            <v>0</v>
          </cell>
          <cell r="M3291">
            <v>0</v>
          </cell>
          <cell r="N3291">
            <v>0</v>
          </cell>
        </row>
        <row r="3292">
          <cell r="G3292" t="str">
            <v>4955959155225</v>
          </cell>
          <cell r="H3292" t="str">
            <v>4955959155225</v>
          </cell>
          <cell r="I3292" t="str">
            <v>NAKAYA- Tô nhựa màu vàng K552-2</v>
          </cell>
          <cell r="J3292" t="str">
            <v>PCS</v>
          </cell>
          <cell r="K3292">
            <v>40000</v>
          </cell>
          <cell r="L3292">
            <v>0</v>
          </cell>
          <cell r="M3292">
            <v>0</v>
          </cell>
          <cell r="N3292">
            <v>0</v>
          </cell>
        </row>
        <row r="3293">
          <cell r="G3293" t="str">
            <v>4955959151906</v>
          </cell>
          <cell r="H3293" t="str">
            <v>4955959151906</v>
          </cell>
          <cell r="I3293" t="str">
            <v>NAKAYA-Cốc uống nước- K519</v>
          </cell>
          <cell r="J3293" t="str">
            <v>PCS</v>
          </cell>
          <cell r="K3293">
            <v>50000</v>
          </cell>
          <cell r="L3293">
            <v>2</v>
          </cell>
          <cell r="M3293">
            <v>0</v>
          </cell>
          <cell r="N3293">
            <v>2</v>
          </cell>
        </row>
        <row r="3294">
          <cell r="G3294" t="str">
            <v>4962964242901</v>
          </cell>
          <cell r="H3294" t="str">
            <v>4962964242901</v>
          </cell>
          <cell r="I3294" t="str">
            <v>PONYKASEI- Đĩa chậu cảnh đường kính đáy 11cm 2pcs</v>
          </cell>
          <cell r="J3294" t="str">
            <v>PCS</v>
          </cell>
          <cell r="K3294">
            <v>33000</v>
          </cell>
          <cell r="L3294">
            <v>0</v>
          </cell>
          <cell r="M3294">
            <v>0</v>
          </cell>
          <cell r="N3294">
            <v>0</v>
          </cell>
        </row>
        <row r="3295">
          <cell r="G3295" t="str">
            <v>4955959155027</v>
          </cell>
          <cell r="H3295" t="str">
            <v>4955959155027</v>
          </cell>
          <cell r="I3295" t="str">
            <v>NAKAYA- Tô nhựa màu vàng K550-2</v>
          </cell>
          <cell r="J3295" t="str">
            <v>PCS</v>
          </cell>
          <cell r="K3295">
            <v>40000</v>
          </cell>
          <cell r="L3295">
            <v>0</v>
          </cell>
          <cell r="M3295">
            <v>0</v>
          </cell>
          <cell r="N3295">
            <v>0</v>
          </cell>
        </row>
        <row r="3296">
          <cell r="G3296" t="str">
            <v>4962964243601</v>
          </cell>
          <cell r="H3296" t="str">
            <v>4962964243601</v>
          </cell>
          <cell r="I3296" t="str">
            <v>PONYKASEI- Cốc có quai Plain Mug màu nâu K-022</v>
          </cell>
          <cell r="J3296" t="str">
            <v>PCS</v>
          </cell>
          <cell r="K3296">
            <v>45000</v>
          </cell>
          <cell r="L3296">
            <v>14</v>
          </cell>
          <cell r="M3296">
            <v>0</v>
          </cell>
          <cell r="N3296">
            <v>14</v>
          </cell>
        </row>
        <row r="3297">
          <cell r="G3297" t="str">
            <v>4524999023551</v>
          </cell>
          <cell r="H3297" t="str">
            <v>4524999023551</v>
          </cell>
          <cell r="I3297" t="str">
            <v>YASUKAWA- Bát tô họa tiết hoa (600ml)</v>
          </cell>
          <cell r="J3297" t="str">
            <v>PCS</v>
          </cell>
          <cell r="K3297">
            <v>40000</v>
          </cell>
          <cell r="L3297">
            <v>0</v>
          </cell>
          <cell r="M3297">
            <v>0</v>
          </cell>
          <cell r="N3297">
            <v>0</v>
          </cell>
        </row>
        <row r="3298">
          <cell r="G3298" t="str">
            <v>4955959155317</v>
          </cell>
          <cell r="H3298" t="str">
            <v>4955959155317</v>
          </cell>
          <cell r="I3298" t="str">
            <v>NAKAYA- Tô nhựa màu đỏ K553-1</v>
          </cell>
          <cell r="J3298" t="str">
            <v>PCS</v>
          </cell>
          <cell r="K3298">
            <v>40000</v>
          </cell>
          <cell r="L3298">
            <v>0</v>
          </cell>
          <cell r="M3298">
            <v>0</v>
          </cell>
          <cell r="N3298">
            <v>0</v>
          </cell>
        </row>
        <row r="3299">
          <cell r="G3299" t="str">
            <v>4901601002652</v>
          </cell>
          <cell r="H3299" t="str">
            <v>4901601002652</v>
          </cell>
          <cell r="I3299" t="str">
            <v>KAI- Dao nhà bếp Sekimanju Santoku 14.5cm,41BE0578</v>
          </cell>
          <cell r="J3299" t="str">
            <v>PCS</v>
          </cell>
          <cell r="K3299">
            <v>175000</v>
          </cell>
          <cell r="L3299">
            <v>4</v>
          </cell>
          <cell r="M3299">
            <v>0</v>
          </cell>
          <cell r="N3299">
            <v>4</v>
          </cell>
        </row>
        <row r="3300">
          <cell r="G3300" t="str">
            <v>4991203177766</v>
          </cell>
          <cell r="H3300" t="str">
            <v>4991203177766</v>
          </cell>
          <cell r="I3300" t="str">
            <v xml:space="preserve">ECHO METAL- Dụng cụ nạo củ quả bằng inox </v>
          </cell>
          <cell r="J3300" t="str">
            <v>PCS</v>
          </cell>
          <cell r="K3300">
            <v>40000</v>
          </cell>
          <cell r="L3300">
            <v>16</v>
          </cell>
          <cell r="M3300">
            <v>0</v>
          </cell>
          <cell r="N3300">
            <v>16</v>
          </cell>
        </row>
        <row r="3301">
          <cell r="G3301" t="str">
            <v>4976790228916</v>
          </cell>
          <cell r="H3301" t="str">
            <v>4976790228916</v>
          </cell>
          <cell r="I3301" t="str">
            <v>PEAR LIFE - Thớt nhựa kháng khuẩn</v>
          </cell>
          <cell r="J3301" t="str">
            <v>PCS</v>
          </cell>
          <cell r="K3301">
            <v>265000</v>
          </cell>
          <cell r="L3301">
            <v>5</v>
          </cell>
          <cell r="M3301">
            <v>0</v>
          </cell>
          <cell r="N3301">
            <v>5</v>
          </cell>
        </row>
        <row r="3302">
          <cell r="G3302" t="str">
            <v>8936212080207</v>
          </cell>
          <cell r="H3302" t="str">
            <v>8936212080207</v>
          </cell>
          <cell r="I3302" t="str">
            <v>KAIYO-Thớt thái gỗ teak đầu cây hình oval size M</v>
          </cell>
          <cell r="J3302" t="str">
            <v>PCS</v>
          </cell>
          <cell r="K3302">
            <v>355000</v>
          </cell>
          <cell r="L3302">
            <v>0</v>
          </cell>
          <cell r="M3302">
            <v>0</v>
          </cell>
          <cell r="N3302">
            <v>0</v>
          </cell>
        </row>
        <row r="3303">
          <cell r="G3303" t="str">
            <v>4901601002645</v>
          </cell>
          <cell r="H3303" t="str">
            <v>4901601002645</v>
          </cell>
          <cell r="I3303" t="str">
            <v>KAI- Dao nhà bếp Sekimanju Petty-12cm, 41BE0577</v>
          </cell>
          <cell r="J3303" t="str">
            <v>PCS</v>
          </cell>
          <cell r="K3303">
            <v>155000</v>
          </cell>
          <cell r="L3303">
            <v>7</v>
          </cell>
          <cell r="M3303">
            <v>0</v>
          </cell>
          <cell r="N3303">
            <v>7</v>
          </cell>
        </row>
        <row r="3304">
          <cell r="G3304" t="str">
            <v>8936212080054</v>
          </cell>
          <cell r="H3304" t="str">
            <v>8936212080054</v>
          </cell>
          <cell r="I3304" t="str">
            <v>KAIYO-Thớt chặt gỗ Teak đầu cây hình tròn 30x3,8cm</v>
          </cell>
          <cell r="J3304" t="str">
            <v>PCS</v>
          </cell>
          <cell r="K3304">
            <v>650000</v>
          </cell>
          <cell r="L3304">
            <v>3</v>
          </cell>
          <cell r="M3304">
            <v>0</v>
          </cell>
          <cell r="N3304">
            <v>3</v>
          </cell>
        </row>
        <row r="3305">
          <cell r="G3305" t="str">
            <v>8906081441331</v>
          </cell>
          <cell r="H3305" t="str">
            <v>8906081441331</v>
          </cell>
          <cell r="I3305" t="str">
            <v>KAI- Dao gọt hoa quả lưỡi răng cưa vàng 112mm-Slim</v>
          </cell>
          <cell r="J3305" t="str">
            <v>PCS</v>
          </cell>
          <cell r="K3305">
            <v>60000</v>
          </cell>
          <cell r="L3305">
            <v>10</v>
          </cell>
          <cell r="M3305">
            <v>0</v>
          </cell>
          <cell r="N3305">
            <v>10</v>
          </cell>
        </row>
        <row r="3306">
          <cell r="G3306" t="str">
            <v>8906081440488</v>
          </cell>
          <cell r="H3306" t="str">
            <v>8906081440488</v>
          </cell>
          <cell r="I3306" t="str">
            <v>KAI- Dao nhà bếp Hocho màu hồng 64mm</v>
          </cell>
          <cell r="J3306" t="str">
            <v>PCS</v>
          </cell>
          <cell r="K3306">
            <v>50000</v>
          </cell>
          <cell r="L3306">
            <v>0</v>
          </cell>
          <cell r="M3306">
            <v>0</v>
          </cell>
          <cell r="N3306">
            <v>0</v>
          </cell>
        </row>
        <row r="3307">
          <cell r="G3307" t="str">
            <v>4901601219876</v>
          </cell>
          <cell r="H3307" t="str">
            <v>4901601219876</v>
          </cell>
          <cell r="I3307" t="str">
            <v>KAI - Dao nhà bếp Shoso Chef's 210mm AB-5159</v>
          </cell>
          <cell r="J3307" t="str">
            <v>PCS</v>
          </cell>
          <cell r="K3307">
            <v>1270000</v>
          </cell>
          <cell r="L3307">
            <v>10</v>
          </cell>
          <cell r="M3307">
            <v>0</v>
          </cell>
          <cell r="N3307">
            <v>10</v>
          </cell>
        </row>
        <row r="3308">
          <cell r="G3308" t="str">
            <v>4901601370461</v>
          </cell>
          <cell r="H3308" t="str">
            <v>4901601370461</v>
          </cell>
          <cell r="I3308" t="str">
            <v>KAI - THỚT GỖ NO.AP-5220 ”MAGOROKU” CUTTING BOARD</v>
          </cell>
          <cell r="J3308" t="str">
            <v>PCS</v>
          </cell>
          <cell r="K3308">
            <v>1655000</v>
          </cell>
          <cell r="L3308">
            <v>3</v>
          </cell>
          <cell r="M3308">
            <v>0</v>
          </cell>
          <cell r="N3308">
            <v>3</v>
          </cell>
        </row>
        <row r="3309">
          <cell r="G3309" t="str">
            <v>8906081441300</v>
          </cell>
          <cell r="H3309" t="str">
            <v>8906081441300</v>
          </cell>
          <cell r="I3309" t="str">
            <v>KAI- Dao gọt hoa quả lưỡi răng cưa hồng 112mm-Slim</v>
          </cell>
          <cell r="J3309" t="str">
            <v>PCS</v>
          </cell>
          <cell r="K3309">
            <v>60000</v>
          </cell>
          <cell r="L3309">
            <v>10</v>
          </cell>
          <cell r="M3309">
            <v>0</v>
          </cell>
          <cell r="N3309">
            <v>10</v>
          </cell>
        </row>
        <row r="3310">
          <cell r="G3310" t="str">
            <v>4945569765648</v>
          </cell>
          <cell r="H3310" t="str">
            <v>4945569765648</v>
          </cell>
          <cell r="I3310" t="str">
            <v>NIKKEN- Kéo nhà bếp lưỡi cong đa năng (25cm)</v>
          </cell>
          <cell r="J3310" t="str">
            <v>PCS</v>
          </cell>
          <cell r="K3310">
            <v>275000</v>
          </cell>
          <cell r="L3310">
            <v>0</v>
          </cell>
          <cell r="M3310">
            <v>0</v>
          </cell>
          <cell r="N3310">
            <v>0</v>
          </cell>
        </row>
        <row r="3311">
          <cell r="G3311" t="str">
            <v>4901601002683</v>
          </cell>
          <cell r="H3311" t="str">
            <v>4901601002683</v>
          </cell>
          <cell r="I3311" t="str">
            <v>KAI- Dao nhà bếp Sekimanju Nakiri 16.5cm, 41BE0581</v>
          </cell>
          <cell r="J3311" t="str">
            <v>PCS</v>
          </cell>
          <cell r="K3311">
            <v>190000</v>
          </cell>
          <cell r="L3311">
            <v>6</v>
          </cell>
          <cell r="M3311">
            <v>0</v>
          </cell>
          <cell r="N3311">
            <v>6</v>
          </cell>
        </row>
        <row r="3312">
          <cell r="G3312" t="str">
            <v>4945569515021</v>
          </cell>
          <cell r="H3312" t="str">
            <v>4945569515021</v>
          </cell>
          <cell r="I3312" t="str">
            <v>NIKKEN- Dao chặt cán gỗ cao cấp 20.5cm</v>
          </cell>
          <cell r="J3312" t="str">
            <v>PCS</v>
          </cell>
          <cell r="K3312">
            <v>678000</v>
          </cell>
          <cell r="L3312">
            <v>9</v>
          </cell>
          <cell r="M3312">
            <v>0</v>
          </cell>
          <cell r="N3312">
            <v>9</v>
          </cell>
        </row>
        <row r="3313">
          <cell r="G3313" t="str">
            <v>2304032210023</v>
          </cell>
          <cell r="H3313" t="str">
            <v>2304032210023</v>
          </cell>
          <cell r="I3313" t="str">
            <v>SEKI- Dao thái size vừa</v>
          </cell>
          <cell r="J3313" t="str">
            <v>PCS</v>
          </cell>
          <cell r="K3313">
            <v>120000</v>
          </cell>
          <cell r="L3313">
            <v>2</v>
          </cell>
          <cell r="M3313">
            <v>0</v>
          </cell>
          <cell r="N3313">
            <v>2</v>
          </cell>
        </row>
        <row r="3314">
          <cell r="G3314" t="str">
            <v>4897055640109</v>
          </cell>
          <cell r="H3314" t="str">
            <v>4897055640109</v>
          </cell>
          <cell r="I3314" t="str">
            <v>UTAKI- Set dao 9 món (Đen)</v>
          </cell>
          <cell r="J3314" t="str">
            <v>PCS</v>
          </cell>
          <cell r="K3314">
            <v>490000</v>
          </cell>
          <cell r="L3314">
            <v>0</v>
          </cell>
          <cell r="M3314">
            <v>0</v>
          </cell>
          <cell r="N3314">
            <v>0</v>
          </cell>
        </row>
        <row r="3315">
          <cell r="G3315" t="str">
            <v>4991203153975</v>
          </cell>
          <cell r="H3315" t="str">
            <v>4991203153975</v>
          </cell>
          <cell r="I3315" t="str">
            <v>ECHO- Kéo nhà bếp</v>
          </cell>
          <cell r="J3315" t="str">
            <v>PCS</v>
          </cell>
          <cell r="K3315">
            <v>45000</v>
          </cell>
          <cell r="L3315">
            <v>26</v>
          </cell>
          <cell r="M3315">
            <v>0</v>
          </cell>
          <cell r="N3315">
            <v>26</v>
          </cell>
        </row>
        <row r="3316">
          <cell r="G3316" t="str">
            <v>4901601370478</v>
          </cell>
          <cell r="H3316" t="str">
            <v>4901601370478</v>
          </cell>
          <cell r="I3316" t="str">
            <v>KAI - THỚT GỖ NO.AP-5221 CUTTING BOARD 390 X 240MM</v>
          </cell>
          <cell r="J3316" t="str">
            <v>PCS</v>
          </cell>
          <cell r="K3316">
            <v>1399000</v>
          </cell>
          <cell r="L3316">
            <v>2</v>
          </cell>
          <cell r="M3316">
            <v>0</v>
          </cell>
          <cell r="N3316">
            <v>2</v>
          </cell>
        </row>
        <row r="3317">
          <cell r="G3317" t="str">
            <v>2304032210030</v>
          </cell>
          <cell r="H3317" t="str">
            <v>2304032210030</v>
          </cell>
          <cell r="I3317" t="str">
            <v>SEKI- Dao gọt size nhỏ</v>
          </cell>
          <cell r="J3317" t="str">
            <v>PCS</v>
          </cell>
          <cell r="K3317">
            <v>80000</v>
          </cell>
          <cell r="L3317">
            <v>0</v>
          </cell>
          <cell r="M3317">
            <v>0</v>
          </cell>
          <cell r="N3317">
            <v>0</v>
          </cell>
        </row>
        <row r="3318">
          <cell r="G3318" t="str">
            <v>4901601399394</v>
          </cell>
          <cell r="H3318" t="str">
            <v>4901601399394</v>
          </cell>
          <cell r="I3318" t="str">
            <v>KAI- Dao bếp đầu tròn Wakatake 16.5cm</v>
          </cell>
          <cell r="J3318" t="str">
            <v>PCS</v>
          </cell>
          <cell r="K3318">
            <v>495000</v>
          </cell>
          <cell r="L3318">
            <v>6</v>
          </cell>
          <cell r="M3318">
            <v>0</v>
          </cell>
          <cell r="N3318">
            <v>6</v>
          </cell>
        </row>
        <row r="3319">
          <cell r="G3319" t="str">
            <v>8906081441348</v>
          </cell>
          <cell r="H3319" t="str">
            <v>8906081441348</v>
          </cell>
          <cell r="I3319" t="str">
            <v>KAI- Dao gọt hoa quả lưỡi răng cưa cam 112mm-Slim</v>
          </cell>
          <cell r="J3319" t="str">
            <v>PCS</v>
          </cell>
          <cell r="K3319">
            <v>60000</v>
          </cell>
          <cell r="L3319">
            <v>4</v>
          </cell>
          <cell r="M3319">
            <v>0</v>
          </cell>
          <cell r="N3319">
            <v>4</v>
          </cell>
        </row>
        <row r="3320">
          <cell r="G3320" t="str">
            <v>8936212080214</v>
          </cell>
          <cell r="H3320" t="str">
            <v>8936212080214</v>
          </cell>
          <cell r="I3320" t="str">
            <v>KAIYO-Thớt thái gỗ teak vân ngang hình oval size S</v>
          </cell>
          <cell r="J3320" t="str">
            <v>PCS</v>
          </cell>
          <cell r="K3320">
            <v>165000</v>
          </cell>
          <cell r="L3320">
            <v>0</v>
          </cell>
          <cell r="M3320">
            <v>0</v>
          </cell>
          <cell r="N3320">
            <v>0</v>
          </cell>
        </row>
        <row r="3321">
          <cell r="G3321" t="str">
            <v>8906081440433</v>
          </cell>
          <cell r="H3321" t="str">
            <v>8906081440433</v>
          </cell>
          <cell r="I3321" t="str">
            <v>KAI- Dao nhà bếp lưỡi răng cưa màu hồng 112mm</v>
          </cell>
          <cell r="J3321" t="str">
            <v>PCS</v>
          </cell>
          <cell r="K3321">
            <v>70000</v>
          </cell>
          <cell r="L3321">
            <v>3</v>
          </cell>
          <cell r="M3321">
            <v>0</v>
          </cell>
          <cell r="N3321">
            <v>3</v>
          </cell>
        </row>
        <row r="3322">
          <cell r="G3322" t="str">
            <v>8906081440556</v>
          </cell>
          <cell r="H3322" t="str">
            <v>8906081440556</v>
          </cell>
          <cell r="I3322" t="str">
            <v>KAI- Dao nhà bếp Hocho màu xanh lá cây 78mm</v>
          </cell>
          <cell r="J3322" t="str">
            <v>PCS</v>
          </cell>
          <cell r="K3322">
            <v>50000</v>
          </cell>
          <cell r="L3322">
            <v>0</v>
          </cell>
          <cell r="M3322">
            <v>0</v>
          </cell>
          <cell r="N3322">
            <v>0</v>
          </cell>
        </row>
        <row r="3323">
          <cell r="G3323" t="str">
            <v>8906081441249</v>
          </cell>
          <cell r="H3323" t="str">
            <v>8906081441249</v>
          </cell>
          <cell r="I3323" t="str">
            <v>KAI- Dao nhà bếp màu hồng 112mm (Slim pack)</v>
          </cell>
          <cell r="J3323" t="str">
            <v>PCS</v>
          </cell>
          <cell r="K3323">
            <v>60000</v>
          </cell>
          <cell r="L3323">
            <v>15</v>
          </cell>
          <cell r="M3323">
            <v>0</v>
          </cell>
          <cell r="N3323">
            <v>15</v>
          </cell>
        </row>
        <row r="3324">
          <cell r="G3324" t="str">
            <v>4901601383935</v>
          </cell>
          <cell r="H3324" t="str">
            <v>4901601383935</v>
          </cell>
          <cell r="I3324" t="str">
            <v>KAI- Dao bếp Seki Manju Chef 182mm, 041BE0404</v>
          </cell>
          <cell r="J3324" t="str">
            <v>PCS</v>
          </cell>
          <cell r="K3324">
            <v>433000</v>
          </cell>
          <cell r="L3324">
            <v>5</v>
          </cell>
          <cell r="M3324">
            <v>0</v>
          </cell>
          <cell r="N3324">
            <v>5</v>
          </cell>
        </row>
        <row r="3325">
          <cell r="G3325" t="str">
            <v>4945569763644</v>
          </cell>
          <cell r="H3325" t="str">
            <v>4945569763644</v>
          </cell>
          <cell r="I3325" t="str">
            <v>NIKKEN- Kéo làm bếp kháng khuẩn 25cm</v>
          </cell>
          <cell r="J3325" t="str">
            <v>PCS</v>
          </cell>
          <cell r="K3325">
            <v>265000</v>
          </cell>
          <cell r="L3325">
            <v>0</v>
          </cell>
          <cell r="M3325">
            <v>0</v>
          </cell>
          <cell r="N3325">
            <v>0</v>
          </cell>
        </row>
        <row r="3326">
          <cell r="G3326" t="str">
            <v>8906081440532</v>
          </cell>
          <cell r="H3326" t="str">
            <v>8906081440532</v>
          </cell>
          <cell r="I3326" t="str">
            <v>KAI- Dao nhà bếp Hocho màu hồng 78mm</v>
          </cell>
          <cell r="J3326" t="str">
            <v>PCS</v>
          </cell>
          <cell r="K3326">
            <v>50000</v>
          </cell>
          <cell r="L3326">
            <v>0</v>
          </cell>
          <cell r="M3326">
            <v>0</v>
          </cell>
          <cell r="N3326">
            <v>0</v>
          </cell>
        </row>
        <row r="3327">
          <cell r="G3327" t="str">
            <v>8906081441317</v>
          </cell>
          <cell r="H3327" t="str">
            <v>8906081441317</v>
          </cell>
          <cell r="I3327" t="str">
            <v>KAI-Dao gọt h.quả có răng cưa x.da trời 112mm-Slim</v>
          </cell>
          <cell r="J3327" t="str">
            <v>PCS</v>
          </cell>
          <cell r="K3327">
            <v>60000</v>
          </cell>
          <cell r="L3327">
            <v>11</v>
          </cell>
          <cell r="M3327">
            <v>0</v>
          </cell>
          <cell r="N3327">
            <v>11</v>
          </cell>
        </row>
        <row r="3328">
          <cell r="G3328" t="str">
            <v>4991203155320</v>
          </cell>
          <cell r="H3328" t="str">
            <v>4991203155320</v>
          </cell>
          <cell r="I3328" t="str">
            <v>ECHO- Dao gọt hoa quả mini</v>
          </cell>
          <cell r="J3328" t="str">
            <v>PCS</v>
          </cell>
          <cell r="K3328">
            <v>51000</v>
          </cell>
          <cell r="L3328">
            <v>5</v>
          </cell>
          <cell r="M3328">
            <v>0</v>
          </cell>
          <cell r="N3328">
            <v>5</v>
          </cell>
        </row>
        <row r="3329">
          <cell r="G3329" t="str">
            <v>4901601399431</v>
          </cell>
          <cell r="H3329" t="str">
            <v>4901601399431</v>
          </cell>
          <cell r="I3329" t="str">
            <v>KAI- Dao bếp đầu vuông Wakatake 16.5cm</v>
          </cell>
          <cell r="J3329" t="str">
            <v>PCS</v>
          </cell>
          <cell r="K3329">
            <v>495000</v>
          </cell>
          <cell r="L3329">
            <v>2</v>
          </cell>
          <cell r="M3329">
            <v>0</v>
          </cell>
          <cell r="N3329">
            <v>2</v>
          </cell>
        </row>
        <row r="3330">
          <cell r="G3330" t="str">
            <v>4991203173140</v>
          </cell>
          <cell r="H3330" t="str">
            <v>4991203173140</v>
          </cell>
          <cell r="I3330" t="str">
            <v>ECHO-Nạo vỏ rau củ</v>
          </cell>
          <cell r="J3330" t="str">
            <v>PCS</v>
          </cell>
          <cell r="K3330">
            <v>45000</v>
          </cell>
          <cell r="L3330">
            <v>4</v>
          </cell>
          <cell r="M3330">
            <v>0</v>
          </cell>
          <cell r="N3330">
            <v>4</v>
          </cell>
        </row>
        <row r="3331">
          <cell r="G3331" t="str">
            <v>4901601383904</v>
          </cell>
          <cell r="H3331" t="str">
            <v>4901601383904</v>
          </cell>
          <cell r="I3331" t="str">
            <v>KAI - DAO SEKI MAN JU HONGKONG PETTY KNIFE</v>
          </cell>
          <cell r="J3331" t="str">
            <v>PCS</v>
          </cell>
          <cell r="K3331">
            <v>406000</v>
          </cell>
          <cell r="L3331">
            <v>1</v>
          </cell>
          <cell r="M3331">
            <v>0</v>
          </cell>
          <cell r="N3331">
            <v>1</v>
          </cell>
        </row>
        <row r="3332">
          <cell r="G3332" t="str">
            <v>4570192214661</v>
          </cell>
          <cell r="H3332" t="str">
            <v>4570192214661</v>
          </cell>
          <cell r="I3332" t="str">
            <v>GLOBAL- Dụng cụ mài dao 4 trong 1 có tay cầm (Đen)</v>
          </cell>
          <cell r="J3332" t="str">
            <v>PCS</v>
          </cell>
          <cell r="K3332">
            <v>230000</v>
          </cell>
          <cell r="L3332">
            <v>0</v>
          </cell>
          <cell r="M3332">
            <v>0</v>
          </cell>
          <cell r="N3332">
            <v>0</v>
          </cell>
        </row>
        <row r="3333">
          <cell r="G3333" t="str">
            <v>8906081441423</v>
          </cell>
          <cell r="H3333" t="str">
            <v>8906081441423</v>
          </cell>
          <cell r="I3333" t="str">
            <v>KAI- Dao nhà bếp lưỡi răng cưa hồng 94mm-Slim</v>
          </cell>
          <cell r="J3333" t="str">
            <v>PCS</v>
          </cell>
          <cell r="K3333">
            <v>60000</v>
          </cell>
          <cell r="L3333">
            <v>27</v>
          </cell>
          <cell r="M3333">
            <v>0</v>
          </cell>
          <cell r="N3333">
            <v>27</v>
          </cell>
        </row>
        <row r="3334">
          <cell r="G3334" t="str">
            <v>4972940630233</v>
          </cell>
          <cell r="H3334" t="str">
            <v>4972940630233</v>
          </cell>
          <cell r="I3334" t="str">
            <v>KAKUSEE- Bộ 2 dao làm bếp 24cm &amp; 28cm)</v>
          </cell>
          <cell r="J3334" t="str">
            <v>PCS</v>
          </cell>
          <cell r="K3334">
            <v>298000</v>
          </cell>
          <cell r="L3334">
            <v>5</v>
          </cell>
          <cell r="M3334">
            <v>0</v>
          </cell>
          <cell r="N3334">
            <v>5</v>
          </cell>
        </row>
        <row r="3335">
          <cell r="G3335" t="str">
            <v>4570192208165</v>
          </cell>
          <cell r="H3335" t="str">
            <v>4570192208165</v>
          </cell>
          <cell r="I3335" t="str">
            <v>CLOVER- Thớt kháng khuẩn 2 mặt đa năng</v>
          </cell>
          <cell r="J3335" t="str">
            <v>PCS</v>
          </cell>
          <cell r="K3335">
            <v>410000</v>
          </cell>
          <cell r="L3335">
            <v>0</v>
          </cell>
          <cell r="M3335">
            <v>0</v>
          </cell>
          <cell r="N3335">
            <v>0</v>
          </cell>
        </row>
        <row r="3336">
          <cell r="G3336" t="str">
            <v>4991203155313</v>
          </cell>
          <cell r="H3336" t="str">
            <v>4991203155313</v>
          </cell>
          <cell r="I3336" t="str">
            <v>ECHO- Dao gọt hoa quả đục lỗ loại nhỏ 0349-487</v>
          </cell>
          <cell r="J3336" t="str">
            <v>PCS</v>
          </cell>
          <cell r="K3336">
            <v>45000</v>
          </cell>
          <cell r="L3336">
            <v>17</v>
          </cell>
          <cell r="M3336">
            <v>0</v>
          </cell>
          <cell r="N3336">
            <v>17</v>
          </cell>
        </row>
        <row r="3337">
          <cell r="G3337" t="str">
            <v>8906081441461</v>
          </cell>
          <cell r="H3337" t="str">
            <v>8906081441461</v>
          </cell>
          <cell r="I3337" t="str">
            <v>KAI- Dao nhà bếp Hocho lưỡi răng cưa cam 94mm-Slim</v>
          </cell>
          <cell r="J3337" t="str">
            <v>PCS</v>
          </cell>
          <cell r="K3337">
            <v>60000</v>
          </cell>
          <cell r="L3337">
            <v>13</v>
          </cell>
          <cell r="M3337">
            <v>0</v>
          </cell>
          <cell r="N3337">
            <v>13</v>
          </cell>
        </row>
        <row r="3338">
          <cell r="G3338" t="str">
            <v>8906081441287</v>
          </cell>
          <cell r="H3338" t="str">
            <v>8906081441287</v>
          </cell>
          <cell r="I3338" t="str">
            <v>KAI- Dao nhà bếp màu cam 112mm (Slim pack)</v>
          </cell>
          <cell r="J3338" t="str">
            <v>PCS</v>
          </cell>
          <cell r="K3338">
            <v>60000</v>
          </cell>
          <cell r="L3338">
            <v>7</v>
          </cell>
          <cell r="M3338">
            <v>-1</v>
          </cell>
          <cell r="N3338">
            <v>6</v>
          </cell>
        </row>
        <row r="3339">
          <cell r="G3339" t="str">
            <v>4991203147301</v>
          </cell>
          <cell r="H3339" t="str">
            <v>4991203147301</v>
          </cell>
          <cell r="I3339" t="str">
            <v>ECHO - Nạo rau, củ, quả 0336-429</v>
          </cell>
          <cell r="J3339" t="str">
            <v>PCS</v>
          </cell>
          <cell r="K3339">
            <v>45000</v>
          </cell>
          <cell r="L3339">
            <v>5</v>
          </cell>
          <cell r="M3339">
            <v>0</v>
          </cell>
          <cell r="N3339">
            <v>5</v>
          </cell>
        </row>
        <row r="3340">
          <cell r="G3340" t="str">
            <v>8936212080023</v>
          </cell>
          <cell r="H3340" t="str">
            <v>8936212080023</v>
          </cell>
          <cell r="I3340" t="str">
            <v>KAIYO-Thớt thái gỗ Teak hình chữ nhật 35x25x2,5cm</v>
          </cell>
          <cell r="J3340" t="str">
            <v>PCS</v>
          </cell>
          <cell r="K3340">
            <v>470000</v>
          </cell>
          <cell r="L3340">
            <v>1</v>
          </cell>
          <cell r="M3340">
            <v>0</v>
          </cell>
          <cell r="N3340">
            <v>1</v>
          </cell>
        </row>
        <row r="3341">
          <cell r="G3341" t="str">
            <v>4570192214678</v>
          </cell>
          <cell r="H3341" t="str">
            <v>4570192214678</v>
          </cell>
          <cell r="I3341" t="str">
            <v>GLOBAL- Dụng cụ mài dao 4 trong 1 có tay cầm (Đỏ)</v>
          </cell>
          <cell r="J3341" t="str">
            <v>PCS</v>
          </cell>
          <cell r="K3341">
            <v>230000</v>
          </cell>
          <cell r="L3341">
            <v>0</v>
          </cell>
          <cell r="M3341">
            <v>0</v>
          </cell>
          <cell r="N3341">
            <v>0</v>
          </cell>
        </row>
        <row r="3342">
          <cell r="G3342" t="str">
            <v>8936212080191</v>
          </cell>
          <cell r="H3342" t="str">
            <v>8936212080191</v>
          </cell>
          <cell r="I3342" t="str">
            <v>KAIYO- Thớt thái gỗ Teak đầu cây hình oval size S</v>
          </cell>
          <cell r="J3342" t="str">
            <v>PCS</v>
          </cell>
          <cell r="K3342">
            <v>295000</v>
          </cell>
          <cell r="L3342">
            <v>0</v>
          </cell>
          <cell r="M3342">
            <v>0</v>
          </cell>
          <cell r="N3342">
            <v>0</v>
          </cell>
        </row>
        <row r="3343">
          <cell r="G3343" t="str">
            <v>4901601001136</v>
          </cell>
          <cell r="H3343" t="str">
            <v>4901601001136</v>
          </cell>
          <cell r="I3343" t="str">
            <v>KAI- Dao bếp Seki Manji Chopper 177mm, 041BE0406</v>
          </cell>
          <cell r="J3343" t="str">
            <v>PCS</v>
          </cell>
          <cell r="K3343">
            <v>1109000</v>
          </cell>
          <cell r="L3343">
            <v>1</v>
          </cell>
          <cell r="M3343">
            <v>0</v>
          </cell>
          <cell r="N3343">
            <v>1</v>
          </cell>
        </row>
        <row r="3344">
          <cell r="G3344" t="str">
            <v>8906081441324</v>
          </cell>
          <cell r="H3344" t="str">
            <v>8906081441324</v>
          </cell>
          <cell r="I3344" t="str">
            <v>KAI- Dao gọt hoa quả lưỡi răng cưa x.lá 112mm-Slim</v>
          </cell>
          <cell r="J3344" t="str">
            <v>PCS</v>
          </cell>
          <cell r="K3344">
            <v>60000</v>
          </cell>
          <cell r="L3344">
            <v>10</v>
          </cell>
          <cell r="M3344">
            <v>0</v>
          </cell>
          <cell r="N3344">
            <v>10</v>
          </cell>
        </row>
        <row r="3345">
          <cell r="G3345" t="str">
            <v>4901601385977</v>
          </cell>
          <cell r="H3345" t="str">
            <v>4901601385977</v>
          </cell>
          <cell r="I3345" t="str">
            <v>KAI - MÀI DAO Q SHARPENER COVER ABS757 WHITE</v>
          </cell>
          <cell r="J3345" t="str">
            <v>PCS</v>
          </cell>
          <cell r="K3345">
            <v>359000</v>
          </cell>
          <cell r="L3345">
            <v>2</v>
          </cell>
          <cell r="M3345">
            <v>0</v>
          </cell>
          <cell r="N3345">
            <v>2</v>
          </cell>
        </row>
        <row r="3346">
          <cell r="G3346" t="str">
            <v>8906081440525</v>
          </cell>
          <cell r="H3346" t="str">
            <v>8906081440525</v>
          </cell>
          <cell r="I3346" t="str">
            <v>KAI- Dao nhà bếp Hocho màu cam 64mm</v>
          </cell>
          <cell r="J3346" t="str">
            <v>PCS</v>
          </cell>
          <cell r="K3346">
            <v>50000</v>
          </cell>
          <cell r="L3346">
            <v>0</v>
          </cell>
          <cell r="M3346">
            <v>0</v>
          </cell>
          <cell r="N3346">
            <v>0</v>
          </cell>
        </row>
        <row r="3347">
          <cell r="G3347" t="str">
            <v>4901601219869</v>
          </cell>
          <cell r="H3347" t="str">
            <v>4901601219869</v>
          </cell>
          <cell r="I3347" t="str">
            <v>KAI - Dao nhà bếp Shoso Chef 180mm AB-5158</v>
          </cell>
          <cell r="J3347" t="str">
            <v>PCS</v>
          </cell>
          <cell r="K3347">
            <v>1155000</v>
          </cell>
          <cell r="L3347">
            <v>9</v>
          </cell>
          <cell r="M3347">
            <v>0</v>
          </cell>
          <cell r="N3347">
            <v>9</v>
          </cell>
        </row>
        <row r="3348">
          <cell r="G3348" t="str">
            <v>4991203122032</v>
          </cell>
          <cell r="H3348" t="str">
            <v>4991203122032</v>
          </cell>
          <cell r="I3348" t="str">
            <v>ECHO- Dao gọt hoa quả</v>
          </cell>
          <cell r="J3348" t="str">
            <v>PCS</v>
          </cell>
          <cell r="K3348">
            <v>51000</v>
          </cell>
          <cell r="L3348">
            <v>7</v>
          </cell>
          <cell r="M3348">
            <v>0</v>
          </cell>
          <cell r="N3348">
            <v>7</v>
          </cell>
        </row>
        <row r="3349">
          <cell r="G3349" t="str">
            <v>4901601205879</v>
          </cell>
          <cell r="H3349" t="str">
            <v>4901601205879</v>
          </cell>
          <cell r="I3349" t="str">
            <v>KAI - Thớt gỗ 360x200x13mm, AP-5225</v>
          </cell>
          <cell r="J3349" t="str">
            <v>PCS</v>
          </cell>
          <cell r="K3349">
            <v>1145000</v>
          </cell>
          <cell r="L3349">
            <v>0</v>
          </cell>
          <cell r="M3349">
            <v>0</v>
          </cell>
          <cell r="N3349">
            <v>0</v>
          </cell>
        </row>
        <row r="3350">
          <cell r="G3350" t="str">
            <v>8936212080221</v>
          </cell>
          <cell r="H3350" t="str">
            <v>8936212080221</v>
          </cell>
          <cell r="I3350" t="str">
            <v>KAIYO-Thớt thái gỗ teak đầu cây hình oval size M</v>
          </cell>
          <cell r="J3350" t="str">
            <v>PCS</v>
          </cell>
          <cell r="K3350">
            <v>335000</v>
          </cell>
          <cell r="L3350">
            <v>6</v>
          </cell>
          <cell r="M3350">
            <v>0</v>
          </cell>
          <cell r="N3350">
            <v>6</v>
          </cell>
        </row>
        <row r="3351">
          <cell r="G3351" t="str">
            <v>4905596005704</v>
          </cell>
          <cell r="H3351" t="str">
            <v>4905596005704</v>
          </cell>
          <cell r="I3351" t="str">
            <v xml:space="preserve">INOMATA- Thớt thái cá màu xanh lam </v>
          </cell>
          <cell r="J3351" t="str">
            <v>PCS</v>
          </cell>
          <cell r="K3351">
            <v>40000</v>
          </cell>
          <cell r="L3351">
            <v>0</v>
          </cell>
          <cell r="M3351">
            <v>0</v>
          </cell>
          <cell r="N3351">
            <v>0</v>
          </cell>
        </row>
        <row r="3352">
          <cell r="G3352" t="str">
            <v>4901601294637</v>
          </cell>
          <cell r="H3352" t="str">
            <v>4901601294637</v>
          </cell>
          <cell r="I3352" t="str">
            <v>KAI - Dao Wakatake Petty 150mm AB-5418</v>
          </cell>
          <cell r="J3352" t="str">
            <v>PCS</v>
          </cell>
          <cell r="K3352">
            <v>465000</v>
          </cell>
          <cell r="L3352">
            <v>3</v>
          </cell>
          <cell r="M3352">
            <v>0</v>
          </cell>
          <cell r="N3352">
            <v>3</v>
          </cell>
        </row>
        <row r="3353">
          <cell r="G3353" t="str">
            <v>2304032303015</v>
          </cell>
          <cell r="H3353" t="str">
            <v>2304032303015</v>
          </cell>
          <cell r="I3353" t="str">
            <v>SATO JAPAN- Dao thái cao cấp bản vuông 30cm</v>
          </cell>
          <cell r="J3353" t="str">
            <v>PCS</v>
          </cell>
          <cell r="K3353">
            <v>220000</v>
          </cell>
          <cell r="L3353">
            <v>0</v>
          </cell>
          <cell r="M3353">
            <v>0</v>
          </cell>
          <cell r="N3353">
            <v>0</v>
          </cell>
        </row>
        <row r="3354">
          <cell r="G3354" t="str">
            <v>4570192168636</v>
          </cell>
          <cell r="H3354" t="str">
            <v>4570192168636</v>
          </cell>
          <cell r="I3354" t="str">
            <v>UTAKI- Set dao 9 món (Đỏ)</v>
          </cell>
          <cell r="J3354" t="str">
            <v>PCS</v>
          </cell>
          <cell r="K3354">
            <v>490000</v>
          </cell>
          <cell r="L3354">
            <v>0</v>
          </cell>
          <cell r="M3354">
            <v>0</v>
          </cell>
          <cell r="N3354">
            <v>0</v>
          </cell>
        </row>
        <row r="3355">
          <cell r="G3355" t="str">
            <v>8906081440464</v>
          </cell>
          <cell r="H3355" t="str">
            <v>8906081440464</v>
          </cell>
          <cell r="I3355" t="str">
            <v>KAI- Dao nhà bếp lưỡi răng cưa màu vàng 112mm</v>
          </cell>
          <cell r="J3355" t="str">
            <v>PCS</v>
          </cell>
          <cell r="K3355">
            <v>70000</v>
          </cell>
          <cell r="L3355">
            <v>4</v>
          </cell>
          <cell r="M3355">
            <v>0</v>
          </cell>
          <cell r="N3355">
            <v>4</v>
          </cell>
        </row>
        <row r="3356">
          <cell r="G3356" t="str">
            <v>4901601219913</v>
          </cell>
          <cell r="H3356" t="str">
            <v>4901601219913</v>
          </cell>
          <cell r="I3356" t="str">
            <v>KAI - Dao nhà bếp Shosho Petty 120mm AB-5163</v>
          </cell>
          <cell r="J3356" t="str">
            <v>PCS</v>
          </cell>
          <cell r="K3356">
            <v>809000</v>
          </cell>
          <cell r="L3356">
            <v>5</v>
          </cell>
          <cell r="M3356">
            <v>0</v>
          </cell>
          <cell r="N3356">
            <v>5</v>
          </cell>
        </row>
        <row r="3357">
          <cell r="G3357" t="str">
            <v>1310032010007</v>
          </cell>
          <cell r="H3357" t="str">
            <v>1310032010007</v>
          </cell>
          <cell r="I3357" t="str">
            <v>KAI- Dao nhà bếp Hocho 94mm</v>
          </cell>
          <cell r="J3357" t="str">
            <v>PCS</v>
          </cell>
          <cell r="K3357">
            <v>70000</v>
          </cell>
          <cell r="L3357">
            <v>6</v>
          </cell>
          <cell r="M3357">
            <v>0</v>
          </cell>
          <cell r="N3357">
            <v>6</v>
          </cell>
        </row>
        <row r="3358">
          <cell r="G3358" t="str">
            <v>8936212080016</v>
          </cell>
          <cell r="H3358" t="str">
            <v>8936212080016</v>
          </cell>
          <cell r="I3358" t="str">
            <v>KAIYO-Thớt thái gỗ Teak hình chữ nhật 30x20x2,5cm</v>
          </cell>
          <cell r="J3358" t="str">
            <v>PCS</v>
          </cell>
          <cell r="K3358">
            <v>350000</v>
          </cell>
          <cell r="L3358">
            <v>2</v>
          </cell>
          <cell r="M3358">
            <v>0</v>
          </cell>
          <cell r="N3358">
            <v>2</v>
          </cell>
        </row>
        <row r="3359">
          <cell r="G3359" t="str">
            <v>4991203161017</v>
          </cell>
          <cell r="H3359" t="str">
            <v>4991203161017</v>
          </cell>
          <cell r="I3359" t="str">
            <v>ECHO- Nạo củ quả 0306-519</v>
          </cell>
          <cell r="J3359" t="str">
            <v>PCS</v>
          </cell>
          <cell r="K3359">
            <v>40000</v>
          </cell>
          <cell r="L3359">
            <v>0</v>
          </cell>
          <cell r="M3359">
            <v>0</v>
          </cell>
          <cell r="N3359">
            <v>0</v>
          </cell>
        </row>
        <row r="3360">
          <cell r="G3360" t="str">
            <v>4580004040081</v>
          </cell>
          <cell r="H3360" t="str">
            <v>4580004040081</v>
          </cell>
          <cell r="I3360" t="str">
            <v>FUDO KAGAKU- Kéo mini kèm khay đựng gắn nam châm</v>
          </cell>
          <cell r="J3360" t="str">
            <v>PCS</v>
          </cell>
          <cell r="K3360">
            <v>45000</v>
          </cell>
          <cell r="L3360">
            <v>1</v>
          </cell>
          <cell r="M3360">
            <v>0</v>
          </cell>
          <cell r="N3360">
            <v>1</v>
          </cell>
        </row>
        <row r="3361">
          <cell r="G3361" t="str">
            <v>4901601219906</v>
          </cell>
          <cell r="H3361" t="str">
            <v>4901601219906</v>
          </cell>
          <cell r="I3361" t="str">
            <v>KAI - Dao nhà bếp Shoso Santoku 145MM</v>
          </cell>
          <cell r="J3361" t="str">
            <v>PCS</v>
          </cell>
          <cell r="K3361">
            <v>925000</v>
          </cell>
          <cell r="L3361">
            <v>3</v>
          </cell>
          <cell r="M3361">
            <v>0</v>
          </cell>
          <cell r="N3361">
            <v>3</v>
          </cell>
        </row>
        <row r="3362">
          <cell r="G3362" t="str">
            <v>8906081440426</v>
          </cell>
          <cell r="H3362" t="str">
            <v>8906081440426</v>
          </cell>
          <cell r="I3362" t="str">
            <v>KAI- Dao nhà bếp màu cam 112mm</v>
          </cell>
          <cell r="J3362" t="str">
            <v>PCS</v>
          </cell>
          <cell r="K3362">
            <v>70000</v>
          </cell>
          <cell r="L3362">
            <v>0</v>
          </cell>
          <cell r="M3362">
            <v>0</v>
          </cell>
          <cell r="N3362">
            <v>0</v>
          </cell>
        </row>
        <row r="3363">
          <cell r="G3363" t="str">
            <v>8906081440396</v>
          </cell>
          <cell r="H3363" t="str">
            <v>8906081440396</v>
          </cell>
          <cell r="I3363" t="str">
            <v>KAI- Dao nhà bếp 112mm màu xanh da trời</v>
          </cell>
          <cell r="J3363" t="str">
            <v>PCS</v>
          </cell>
          <cell r="K3363">
            <v>70000</v>
          </cell>
          <cell r="L3363">
            <v>8</v>
          </cell>
          <cell r="M3363">
            <v>0</v>
          </cell>
          <cell r="N3363">
            <v>8</v>
          </cell>
        </row>
        <row r="3364">
          <cell r="G3364" t="str">
            <v>8906081441454</v>
          </cell>
          <cell r="H3364" t="str">
            <v>8906081441454</v>
          </cell>
          <cell r="I3364" t="str">
            <v>KAI-Dao nhà bếp Hocho lưỡi răng cưa vàng 94mm-Slim</v>
          </cell>
          <cell r="J3364" t="str">
            <v>PCS</v>
          </cell>
          <cell r="K3364">
            <v>60000</v>
          </cell>
          <cell r="L3364">
            <v>12</v>
          </cell>
          <cell r="M3364">
            <v>0</v>
          </cell>
          <cell r="N3364">
            <v>12</v>
          </cell>
        </row>
        <row r="3365">
          <cell r="G3365" t="str">
            <v>4901601383942</v>
          </cell>
          <cell r="H3365" t="str">
            <v>4901601383942</v>
          </cell>
          <cell r="I3365" t="str">
            <v>KAI- Dao bếp Seki Manju Cleaver 163mm, 041BE0405</v>
          </cell>
          <cell r="J3365" t="str">
            <v>PCS</v>
          </cell>
          <cell r="K3365">
            <v>631000</v>
          </cell>
          <cell r="L3365">
            <v>4</v>
          </cell>
          <cell r="M3365">
            <v>0</v>
          </cell>
          <cell r="N3365">
            <v>4</v>
          </cell>
        </row>
        <row r="3366">
          <cell r="G3366" t="str">
            <v>8906081440518</v>
          </cell>
          <cell r="H3366" t="str">
            <v>8906081440518</v>
          </cell>
          <cell r="I3366" t="str">
            <v>KAI- Dao nhà bếp Hocho màu vàng 64mm</v>
          </cell>
          <cell r="J3366" t="str">
            <v>PCS</v>
          </cell>
          <cell r="K3366">
            <v>50000</v>
          </cell>
          <cell r="L3366">
            <v>0</v>
          </cell>
          <cell r="M3366">
            <v>0</v>
          </cell>
          <cell r="N3366">
            <v>0</v>
          </cell>
        </row>
        <row r="3367">
          <cell r="G3367" t="str">
            <v>4901601219852</v>
          </cell>
          <cell r="H3367" t="str">
            <v>4901601219852</v>
          </cell>
          <cell r="I3367" t="str">
            <v>KAI - Dao nhà bếp Shoso Dimple 165mm AB-5157</v>
          </cell>
          <cell r="J3367" t="str">
            <v>PCS</v>
          </cell>
          <cell r="K3367">
            <v>1155000</v>
          </cell>
          <cell r="L3367">
            <v>10</v>
          </cell>
          <cell r="M3367">
            <v>0</v>
          </cell>
          <cell r="N3367">
            <v>10</v>
          </cell>
        </row>
        <row r="3368">
          <cell r="G3368" t="str">
            <v>2304032210016</v>
          </cell>
          <cell r="H3368" t="str">
            <v>2304032210016</v>
          </cell>
          <cell r="I3368" t="str">
            <v>SEKI- Dao chặt size lớn</v>
          </cell>
          <cell r="J3368" t="str">
            <v>PCS</v>
          </cell>
          <cell r="K3368">
            <v>270000</v>
          </cell>
          <cell r="L3368">
            <v>1</v>
          </cell>
          <cell r="M3368">
            <v>0</v>
          </cell>
          <cell r="N3368">
            <v>1</v>
          </cell>
        </row>
        <row r="3369">
          <cell r="G3369" t="str">
            <v>8906081440563</v>
          </cell>
          <cell r="H3369" t="str">
            <v>8906081440563</v>
          </cell>
          <cell r="I3369" t="str">
            <v>KAI- Dao nhà bếp Hocho màu vàng 78mm</v>
          </cell>
          <cell r="J3369" t="str">
            <v>PCS</v>
          </cell>
          <cell r="K3369">
            <v>50000</v>
          </cell>
          <cell r="L3369">
            <v>1</v>
          </cell>
          <cell r="M3369">
            <v>0</v>
          </cell>
          <cell r="N3369">
            <v>1</v>
          </cell>
        </row>
        <row r="3370">
          <cell r="G3370" t="str">
            <v>4901601219937</v>
          </cell>
          <cell r="H3370" t="str">
            <v>4901601219937</v>
          </cell>
          <cell r="I3370" t="str">
            <v>KAI- Dao bếp Shoso Chinese 165mm, AB-5165</v>
          </cell>
          <cell r="J3370" t="str">
            <v>PCS</v>
          </cell>
          <cell r="K3370">
            <v>1386000</v>
          </cell>
          <cell r="L3370">
            <v>3</v>
          </cell>
          <cell r="M3370">
            <v>0</v>
          </cell>
          <cell r="N3370">
            <v>3</v>
          </cell>
        </row>
        <row r="3371">
          <cell r="G3371" t="str">
            <v>8936212086032</v>
          </cell>
          <cell r="H3371" t="str">
            <v>8936212086032</v>
          </cell>
          <cell r="I3371" t="str">
            <v>KAIYO-Dao nạo sợi</v>
          </cell>
          <cell r="J3371" t="str">
            <v>PCS</v>
          </cell>
          <cell r="K3371">
            <v>139000</v>
          </cell>
          <cell r="L3371">
            <v>0</v>
          </cell>
          <cell r="M3371">
            <v>0</v>
          </cell>
          <cell r="N3371">
            <v>0</v>
          </cell>
        </row>
        <row r="3372">
          <cell r="G3372" t="str">
            <v>8906081440457</v>
          </cell>
          <cell r="H3372" t="str">
            <v>8906081440457</v>
          </cell>
          <cell r="I3372" t="str">
            <v>KAI- Dao nhà bếp lưỡi răng cưa màu xanh lá cây 112</v>
          </cell>
          <cell r="J3372" t="str">
            <v>PCS</v>
          </cell>
          <cell r="K3372">
            <v>70000</v>
          </cell>
          <cell r="L3372">
            <v>1</v>
          </cell>
          <cell r="M3372">
            <v>-1</v>
          </cell>
          <cell r="N3372">
            <v>0</v>
          </cell>
        </row>
        <row r="3373">
          <cell r="G3373" t="str">
            <v>4945569763064</v>
          </cell>
          <cell r="H3373" t="str">
            <v>4945569763064</v>
          </cell>
          <cell r="I3373" t="str">
            <v>NIKKEN- Kéo nhà bếp 3 chức năng (màu xanh)</v>
          </cell>
          <cell r="J3373" t="str">
            <v>PCS</v>
          </cell>
          <cell r="K3373">
            <v>340000</v>
          </cell>
          <cell r="L3373">
            <v>5</v>
          </cell>
          <cell r="M3373">
            <v>0</v>
          </cell>
          <cell r="N3373">
            <v>5</v>
          </cell>
        </row>
        <row r="3374">
          <cell r="G3374" t="str">
            <v>4901601001686</v>
          </cell>
          <cell r="H3374" t="str">
            <v>4901601001686</v>
          </cell>
          <cell r="I3374" t="str">
            <v>KAI- Bộ dao nhà bếp Hocho 112mm (12 chiếc/bộ)</v>
          </cell>
          <cell r="J3374" t="str">
            <v>PCS</v>
          </cell>
          <cell r="K3374">
            <v>300000</v>
          </cell>
          <cell r="L3374">
            <v>4</v>
          </cell>
          <cell r="M3374">
            <v>0</v>
          </cell>
          <cell r="N3374">
            <v>4</v>
          </cell>
        </row>
        <row r="3375">
          <cell r="G3375" t="str">
            <v>4971881021469</v>
          </cell>
          <cell r="H3375" t="str">
            <v>4971881021469</v>
          </cell>
          <cell r="I3375" t="str">
            <v>SHIKISAI- Kéo đa năng</v>
          </cell>
          <cell r="J3375" t="str">
            <v>PCS</v>
          </cell>
          <cell r="K3375">
            <v>120000</v>
          </cell>
          <cell r="L3375">
            <v>1</v>
          </cell>
          <cell r="M3375">
            <v>0</v>
          </cell>
          <cell r="N3375">
            <v>1</v>
          </cell>
        </row>
        <row r="3376">
          <cell r="G3376" t="str">
            <v>8906081441430</v>
          </cell>
          <cell r="H3376" t="str">
            <v>8906081441430</v>
          </cell>
          <cell r="I3376" t="str">
            <v>KAI- Dao nhà bếp lưỡi răng cưa x.da trời 94mm-Slim</v>
          </cell>
          <cell r="J3376" t="str">
            <v>PCS</v>
          </cell>
          <cell r="K3376">
            <v>60000</v>
          </cell>
          <cell r="L3376">
            <v>18</v>
          </cell>
          <cell r="M3376">
            <v>0</v>
          </cell>
          <cell r="N3376">
            <v>18</v>
          </cell>
        </row>
        <row r="3377">
          <cell r="G3377" t="str">
            <v>4991203194800</v>
          </cell>
          <cell r="H3377" t="str">
            <v>4991203194800</v>
          </cell>
          <cell r="I3377" t="str">
            <v>ECHO- Kéo nhà bếp 214mm</v>
          </cell>
          <cell r="J3377" t="str">
            <v>PCS</v>
          </cell>
          <cell r="K3377">
            <v>45000</v>
          </cell>
          <cell r="L3377">
            <v>3</v>
          </cell>
          <cell r="M3377">
            <v>0</v>
          </cell>
          <cell r="N3377">
            <v>3</v>
          </cell>
        </row>
        <row r="3378">
          <cell r="G3378" t="str">
            <v>2304032305224</v>
          </cell>
          <cell r="H3378" t="str">
            <v>2304032305224</v>
          </cell>
          <cell r="I3378" t="str">
            <v>TAMASAKI- DỤNG CỤ MÀI DAO KÉO CẦM TAY 3 LỚP (ĐỎ)</v>
          </cell>
          <cell r="J3378" t="str">
            <v>PCS</v>
          </cell>
          <cell r="K3378">
            <v>195000</v>
          </cell>
          <cell r="L3378">
            <v>0</v>
          </cell>
          <cell r="M3378">
            <v>0</v>
          </cell>
          <cell r="N3378">
            <v>0</v>
          </cell>
        </row>
        <row r="3379">
          <cell r="G3379" t="str">
            <v>8906081440471</v>
          </cell>
          <cell r="H3379" t="str">
            <v>8906081440471</v>
          </cell>
          <cell r="I3379" t="str">
            <v>KAI- Dao nhà bếp lưỡi răng cưa màu cam 112mm</v>
          </cell>
          <cell r="J3379" t="str">
            <v>PCS</v>
          </cell>
          <cell r="K3379">
            <v>70000</v>
          </cell>
          <cell r="L3379">
            <v>0</v>
          </cell>
          <cell r="M3379">
            <v>0</v>
          </cell>
          <cell r="N3379">
            <v>0</v>
          </cell>
        </row>
        <row r="3380">
          <cell r="G3380" t="str">
            <v>4904881211240</v>
          </cell>
          <cell r="H3380" t="str">
            <v>4904881211240</v>
          </cell>
          <cell r="I3380" t="str">
            <v>SHIKISAI- Thớt nhựa kháng khuẩn size L (40x26cm)</v>
          </cell>
          <cell r="J3380" t="str">
            <v>PCS</v>
          </cell>
          <cell r="K3380">
            <v>105000</v>
          </cell>
          <cell r="L3380">
            <v>10</v>
          </cell>
          <cell r="M3380">
            <v>-2</v>
          </cell>
          <cell r="N3380">
            <v>8</v>
          </cell>
        </row>
        <row r="3381">
          <cell r="G3381" t="str">
            <v>4901601219845</v>
          </cell>
          <cell r="H3381" t="str">
            <v>4901601219845</v>
          </cell>
          <cell r="I3381" t="str">
            <v>KAI - Dao nhà bếp Shosho Santoku 165mm AB-5156</v>
          </cell>
          <cell r="J3381" t="str">
            <v>PCS</v>
          </cell>
          <cell r="K3381">
            <v>1039000</v>
          </cell>
          <cell r="L3381">
            <v>4</v>
          </cell>
          <cell r="M3381">
            <v>0</v>
          </cell>
          <cell r="N3381">
            <v>4</v>
          </cell>
        </row>
        <row r="3382">
          <cell r="G3382" t="str">
            <v>4901601219890</v>
          </cell>
          <cell r="H3382" t="str">
            <v>4901601219890</v>
          </cell>
          <cell r="I3382" t="str">
            <v>KAI - Dao nhà bếp Shoso Petty 150mm AB-5161</v>
          </cell>
          <cell r="J3382" t="str">
            <v>PCS</v>
          </cell>
          <cell r="K3382">
            <v>855000</v>
          </cell>
          <cell r="L3382">
            <v>4</v>
          </cell>
          <cell r="M3382">
            <v>0</v>
          </cell>
          <cell r="N3382">
            <v>4</v>
          </cell>
        </row>
        <row r="3383">
          <cell r="G3383" t="str">
            <v>4991203140319</v>
          </cell>
          <cell r="H3383" t="str">
            <v>4991203140319</v>
          </cell>
          <cell r="I3383" t="str">
            <v>ECHO- Kéo cắt thức ăn</v>
          </cell>
          <cell r="J3383" t="str">
            <v>PCS</v>
          </cell>
          <cell r="K3383">
            <v>45000</v>
          </cell>
          <cell r="L3383">
            <v>10</v>
          </cell>
          <cell r="M3383">
            <v>0</v>
          </cell>
          <cell r="N3383">
            <v>10</v>
          </cell>
        </row>
        <row r="3384">
          <cell r="G3384" t="str">
            <v>8906081441478</v>
          </cell>
          <cell r="H3384" t="str">
            <v>8906081441478</v>
          </cell>
          <cell r="I3384" t="str">
            <v>KAI- Dao nhà bếp Hocho lưỡi răng cưa đen 94mm-Slim</v>
          </cell>
          <cell r="J3384" t="str">
            <v>PCS</v>
          </cell>
          <cell r="K3384">
            <v>60000</v>
          </cell>
          <cell r="L3384">
            <v>23</v>
          </cell>
          <cell r="M3384">
            <v>0</v>
          </cell>
          <cell r="N3384">
            <v>23</v>
          </cell>
        </row>
        <row r="3385">
          <cell r="G3385" t="str">
            <v>4901601213850</v>
          </cell>
          <cell r="H3385" t="str">
            <v>4901601213850</v>
          </cell>
          <cell r="I3385" t="str">
            <v>KAI - Chảo DW-5637 CHO KARUI FRYPAN 28CM</v>
          </cell>
          <cell r="J3385" t="str">
            <v>PCS</v>
          </cell>
          <cell r="K3385">
            <v>509000</v>
          </cell>
          <cell r="L3385">
            <v>2</v>
          </cell>
          <cell r="M3385">
            <v>0</v>
          </cell>
          <cell r="N3385">
            <v>2</v>
          </cell>
        </row>
        <row r="3386">
          <cell r="G3386" t="str">
            <v>2304032304012</v>
          </cell>
          <cell r="H3386" t="str">
            <v>2304032304012</v>
          </cell>
          <cell r="I3386" t="str">
            <v>SATO JAPAN- Dao thái cao cấp mũi nhọn 32cm</v>
          </cell>
          <cell r="J3386" t="str">
            <v>PCS</v>
          </cell>
          <cell r="K3386">
            <v>220000</v>
          </cell>
          <cell r="L3386">
            <v>0</v>
          </cell>
          <cell r="M3386">
            <v>0</v>
          </cell>
          <cell r="N3386">
            <v>0</v>
          </cell>
        </row>
        <row r="3387">
          <cell r="G3387" t="str">
            <v>4901601002676</v>
          </cell>
          <cell r="H3387" t="str">
            <v>4901601002676</v>
          </cell>
          <cell r="I3387" t="str">
            <v>KAI- Dao nhà bếp Sekimanju Chef's 18cm, 41BE0580</v>
          </cell>
          <cell r="J3387" t="str">
            <v>PCS</v>
          </cell>
          <cell r="K3387">
            <v>190000</v>
          </cell>
          <cell r="L3387">
            <v>5</v>
          </cell>
          <cell r="M3387">
            <v>0</v>
          </cell>
          <cell r="N3387">
            <v>5</v>
          </cell>
        </row>
        <row r="3388">
          <cell r="G3388" t="str">
            <v>2304032210047</v>
          </cell>
          <cell r="H3388" t="str">
            <v>2304032210047</v>
          </cell>
          <cell r="I3388" t="str">
            <v>SEKI- Kéo lưỡi thép</v>
          </cell>
          <cell r="J3388" t="str">
            <v>PCS</v>
          </cell>
          <cell r="K3388">
            <v>110000</v>
          </cell>
          <cell r="L3388">
            <v>0</v>
          </cell>
          <cell r="M3388">
            <v>0</v>
          </cell>
          <cell r="N3388">
            <v>0</v>
          </cell>
        </row>
        <row r="3389">
          <cell r="G3389" t="str">
            <v>4905596006466</v>
          </cell>
          <cell r="H3389" t="str">
            <v>4905596006466</v>
          </cell>
          <cell r="I3389" t="str">
            <v xml:space="preserve">INOMATA - Thớt thái có viền </v>
          </cell>
          <cell r="J3389" t="str">
            <v>PCS</v>
          </cell>
          <cell r="K3389">
            <v>45000</v>
          </cell>
          <cell r="L3389">
            <v>0</v>
          </cell>
          <cell r="M3389">
            <v>0</v>
          </cell>
          <cell r="N3389">
            <v>0</v>
          </cell>
        </row>
        <row r="3390">
          <cell r="G3390" t="str">
            <v>6934968128466</v>
          </cell>
          <cell r="H3390" t="str">
            <v>6934968128466</v>
          </cell>
          <cell r="I3390" t="str">
            <v>SKK-Dụng cụ nạo rau củ 2846</v>
          </cell>
          <cell r="J3390" t="str">
            <v>PCS</v>
          </cell>
          <cell r="K3390">
            <v>26000</v>
          </cell>
          <cell r="L3390">
            <v>1</v>
          </cell>
          <cell r="M3390">
            <v>0</v>
          </cell>
          <cell r="N3390">
            <v>1</v>
          </cell>
        </row>
        <row r="3391">
          <cell r="G3391" t="str">
            <v>6934968128183</v>
          </cell>
          <cell r="H3391" t="str">
            <v>6934968128183</v>
          </cell>
          <cell r="I3391" t="str">
            <v>SKK-Dụng cụ nạo rau củ 2818</v>
          </cell>
          <cell r="J3391" t="str">
            <v>PCS</v>
          </cell>
          <cell r="K3391">
            <v>19000</v>
          </cell>
          <cell r="L3391">
            <v>0</v>
          </cell>
          <cell r="M3391">
            <v>0</v>
          </cell>
          <cell r="N3391">
            <v>0</v>
          </cell>
        </row>
        <row r="3392">
          <cell r="G3392" t="str">
            <v>4901601399424</v>
          </cell>
          <cell r="H3392" t="str">
            <v>4901601399424</v>
          </cell>
          <cell r="I3392" t="str">
            <v>KAI - Dao Wakatake Petty 120mm AB-5423</v>
          </cell>
          <cell r="J3392" t="str">
            <v>PCS</v>
          </cell>
          <cell r="K3392">
            <v>416000</v>
          </cell>
          <cell r="L3392">
            <v>2</v>
          </cell>
          <cell r="M3392">
            <v>0</v>
          </cell>
          <cell r="N3392">
            <v>2</v>
          </cell>
        </row>
        <row r="3393">
          <cell r="G3393" t="str">
            <v>4901601213874</v>
          </cell>
          <cell r="H3393" t="str">
            <v>4901601213874</v>
          </cell>
          <cell r="I3393" t="str">
            <v>KAI - Chảo DW-5639 CHO KARUI FRYPAN 32CM</v>
          </cell>
          <cell r="J3393" t="str">
            <v>PCS</v>
          </cell>
          <cell r="K3393">
            <v>611000</v>
          </cell>
          <cell r="L3393">
            <v>1</v>
          </cell>
          <cell r="M3393">
            <v>0</v>
          </cell>
          <cell r="N3393">
            <v>1</v>
          </cell>
        </row>
        <row r="3394">
          <cell r="G3394" t="str">
            <v>4973692004358</v>
          </cell>
          <cell r="H3394" t="str">
            <v>4973692004358</v>
          </cell>
          <cell r="I3394" t="str">
            <v>SANYO- Thớt kháng khuẩn 1.3×20.5×35cm</v>
          </cell>
          <cell r="J3394" t="str">
            <v>PCS</v>
          </cell>
          <cell r="K3394">
            <v>220000</v>
          </cell>
          <cell r="L3394">
            <v>0</v>
          </cell>
          <cell r="M3394">
            <v>0</v>
          </cell>
          <cell r="N3394">
            <v>0</v>
          </cell>
        </row>
        <row r="3395">
          <cell r="G3395" t="str">
            <v>4901601314380</v>
          </cell>
          <cell r="H3395" t="str">
            <v>4901601314380</v>
          </cell>
          <cell r="I3395" t="str">
            <v>KAI - DAO SK15: 8'' CHINESE KNIFE 041BE0067</v>
          </cell>
          <cell r="J3395" t="str">
            <v>PCS</v>
          </cell>
          <cell r="K3395">
            <v>1100000</v>
          </cell>
          <cell r="L3395">
            <v>2</v>
          </cell>
          <cell r="M3395">
            <v>0</v>
          </cell>
          <cell r="N3395">
            <v>2</v>
          </cell>
        </row>
        <row r="3396">
          <cell r="G3396" t="str">
            <v>4904881211226</v>
          </cell>
          <cell r="H3396" t="str">
            <v>4904881211226</v>
          </cell>
          <cell r="I3396" t="str">
            <v>SHIKISAI- Thớt nhựa kháng khuẩn size M (36x23cm)</v>
          </cell>
          <cell r="J3396" t="str">
            <v>PCS</v>
          </cell>
          <cell r="K3396">
            <v>90000</v>
          </cell>
          <cell r="L3396">
            <v>0</v>
          </cell>
          <cell r="M3396">
            <v>0</v>
          </cell>
          <cell r="N3396">
            <v>0</v>
          </cell>
        </row>
        <row r="3397">
          <cell r="G3397" t="str">
            <v>4901601370485</v>
          </cell>
          <cell r="H3397" t="str">
            <v>4901601370485</v>
          </cell>
          <cell r="I3397" t="str">
            <v>KAI - Thớt gỗ AP-5222, 300x200x20mm</v>
          </cell>
          <cell r="J3397" t="str">
            <v>PCS</v>
          </cell>
          <cell r="K3397">
            <v>889000</v>
          </cell>
          <cell r="L3397">
            <v>2</v>
          </cell>
          <cell r="M3397">
            <v>0</v>
          </cell>
          <cell r="N3397">
            <v>2</v>
          </cell>
        </row>
        <row r="3398">
          <cell r="G3398" t="str">
            <v>8936212086025</v>
          </cell>
          <cell r="H3398" t="str">
            <v>8936212086025</v>
          </cell>
          <cell r="I3398" t="str">
            <v>KAIYO-Dao nạo vỏ</v>
          </cell>
          <cell r="J3398" t="str">
            <v>PCS</v>
          </cell>
          <cell r="K3398">
            <v>139000</v>
          </cell>
          <cell r="L3398">
            <v>0</v>
          </cell>
          <cell r="M3398">
            <v>0</v>
          </cell>
          <cell r="N3398">
            <v>0</v>
          </cell>
        </row>
        <row r="3399">
          <cell r="G3399" t="str">
            <v>8906081440570</v>
          </cell>
          <cell r="H3399" t="str">
            <v>8906081440570</v>
          </cell>
          <cell r="I3399" t="str">
            <v>KAI- Dao nhà bếp Hocho màu da cam 78mm</v>
          </cell>
          <cell r="J3399" t="str">
            <v>PCS</v>
          </cell>
          <cell r="K3399">
            <v>50000</v>
          </cell>
          <cell r="L3399">
            <v>0</v>
          </cell>
          <cell r="M3399">
            <v>0</v>
          </cell>
          <cell r="N3399">
            <v>0</v>
          </cell>
        </row>
        <row r="3400">
          <cell r="G3400" t="str">
            <v>8906081441263</v>
          </cell>
          <cell r="H3400" t="str">
            <v>8906081441263</v>
          </cell>
          <cell r="I3400" t="str">
            <v>KAI- Dao nhà bếp màu xanh lá cây 112mm (Slim pack)</v>
          </cell>
          <cell r="J3400" t="str">
            <v>PCS</v>
          </cell>
          <cell r="K3400">
            <v>60000</v>
          </cell>
          <cell r="L3400">
            <v>16</v>
          </cell>
          <cell r="M3400">
            <v>0</v>
          </cell>
          <cell r="N3400">
            <v>16</v>
          </cell>
        </row>
        <row r="3401">
          <cell r="G3401" t="str">
            <v>4570192168629</v>
          </cell>
          <cell r="H3401" t="str">
            <v>4570192168629</v>
          </cell>
          <cell r="I3401" t="str">
            <v>UTAKI- Set dao 9 món (Đen)</v>
          </cell>
          <cell r="J3401" t="str">
            <v>PCS</v>
          </cell>
          <cell r="K3401">
            <v>490000</v>
          </cell>
          <cell r="L3401">
            <v>0</v>
          </cell>
          <cell r="M3401">
            <v>0</v>
          </cell>
          <cell r="N3401">
            <v>0</v>
          </cell>
        </row>
        <row r="3402">
          <cell r="G3402" t="str">
            <v>2304032308003</v>
          </cell>
          <cell r="H3402" t="str">
            <v>2304032308003</v>
          </cell>
          <cell r="I3402" t="str">
            <v>HIROYI- Dao chặt cao cấp thép carbon 31.5cm</v>
          </cell>
          <cell r="J3402" t="str">
            <v>PCS</v>
          </cell>
          <cell r="K3402">
            <v>395000</v>
          </cell>
          <cell r="L3402">
            <v>1</v>
          </cell>
          <cell r="M3402">
            <v>0</v>
          </cell>
          <cell r="N3402">
            <v>1</v>
          </cell>
        </row>
        <row r="3403">
          <cell r="G3403" t="str">
            <v>4901601002669</v>
          </cell>
          <cell r="H3403" t="str">
            <v>4901601002669</v>
          </cell>
          <cell r="I3403" t="str">
            <v>KAI- Dao nhà bếp Sekimanju Santoku 16.5cm,41BE0579</v>
          </cell>
          <cell r="J3403" t="str">
            <v>PCS</v>
          </cell>
          <cell r="K3403">
            <v>190000</v>
          </cell>
          <cell r="L3403">
            <v>4</v>
          </cell>
          <cell r="M3403">
            <v>0</v>
          </cell>
          <cell r="N3403">
            <v>4</v>
          </cell>
        </row>
        <row r="3404">
          <cell r="G3404" t="str">
            <v>8906081441256</v>
          </cell>
          <cell r="H3404" t="str">
            <v>8906081441256</v>
          </cell>
          <cell r="I3404" t="str">
            <v>KAI- Dao nhà bếp màu x.da trời 112mm (Slim pack)</v>
          </cell>
          <cell r="J3404" t="str">
            <v>PCS</v>
          </cell>
          <cell r="K3404">
            <v>60000</v>
          </cell>
          <cell r="L3404">
            <v>13</v>
          </cell>
          <cell r="M3404">
            <v>0</v>
          </cell>
          <cell r="N3404">
            <v>13</v>
          </cell>
        </row>
        <row r="3405">
          <cell r="G3405" t="str">
            <v>4901601383911</v>
          </cell>
          <cell r="H3405" t="str">
            <v>4901601383911</v>
          </cell>
          <cell r="I3405" t="str">
            <v>KAI- Dao bếp Seki Manju Santoku 143mm, 041BE0402</v>
          </cell>
          <cell r="J3405" t="str">
            <v>PCS</v>
          </cell>
          <cell r="K3405">
            <v>415000</v>
          </cell>
          <cell r="L3405">
            <v>5</v>
          </cell>
          <cell r="M3405">
            <v>0</v>
          </cell>
          <cell r="N3405">
            <v>5</v>
          </cell>
        </row>
        <row r="3406">
          <cell r="G3406" t="str">
            <v>8936212080047</v>
          </cell>
          <cell r="H3406" t="str">
            <v>8936212080047</v>
          </cell>
          <cell r="I3406" t="str">
            <v>KAIYO-Thớt thái gỗ Teak đầu cây hình tròn 30x2,5cm</v>
          </cell>
          <cell r="J3406" t="str">
            <v>PCS</v>
          </cell>
          <cell r="K3406">
            <v>480000</v>
          </cell>
          <cell r="L3406">
            <v>3</v>
          </cell>
          <cell r="M3406">
            <v>0</v>
          </cell>
          <cell r="N3406">
            <v>3</v>
          </cell>
        </row>
        <row r="3407">
          <cell r="G3407" t="str">
            <v>8936212080153</v>
          </cell>
          <cell r="H3407" t="str">
            <v>8936212080153</v>
          </cell>
          <cell r="I3407" t="str">
            <v>KAIYO-THỚT THÁI GỖ TEAK ĐẦU CÂY HÌNH CON GẤU</v>
          </cell>
          <cell r="J3407" t="str">
            <v>PCS</v>
          </cell>
          <cell r="K3407">
            <v>315000</v>
          </cell>
          <cell r="L3407">
            <v>0</v>
          </cell>
          <cell r="M3407">
            <v>0</v>
          </cell>
          <cell r="N3407">
            <v>0</v>
          </cell>
        </row>
        <row r="3408">
          <cell r="G3408" t="str">
            <v>4973692004365</v>
          </cell>
          <cell r="H3408" t="str">
            <v>4973692004365</v>
          </cell>
          <cell r="I3408" t="str">
            <v>SANYO- Thớt kháng khuẩn 1.3×23×41cm</v>
          </cell>
          <cell r="J3408" t="str">
            <v>PCS</v>
          </cell>
          <cell r="K3408">
            <v>260000</v>
          </cell>
          <cell r="L3408">
            <v>0</v>
          </cell>
          <cell r="M3408">
            <v>0</v>
          </cell>
          <cell r="N3408">
            <v>0</v>
          </cell>
        </row>
        <row r="3409">
          <cell r="G3409" t="str">
            <v>8906081440495</v>
          </cell>
          <cell r="H3409" t="str">
            <v>8906081440495</v>
          </cell>
          <cell r="I3409" t="str">
            <v>KAI- Dao nhà bếp Hocho màu xanh da trời 64mm</v>
          </cell>
          <cell r="J3409" t="str">
            <v>PCS</v>
          </cell>
          <cell r="K3409">
            <v>50000</v>
          </cell>
          <cell r="L3409">
            <v>0</v>
          </cell>
          <cell r="M3409">
            <v>0</v>
          </cell>
          <cell r="N3409">
            <v>0</v>
          </cell>
        </row>
        <row r="3410">
          <cell r="G3410" t="str">
            <v>8906081441355</v>
          </cell>
          <cell r="H3410" t="str">
            <v>8906081441355</v>
          </cell>
          <cell r="I3410" t="str">
            <v>KAI- Dao gọt hoa quả lưỡi răng cưa đen 112mm-Slim</v>
          </cell>
          <cell r="J3410" t="str">
            <v>PCS</v>
          </cell>
          <cell r="K3410">
            <v>60000</v>
          </cell>
          <cell r="L3410">
            <v>4</v>
          </cell>
          <cell r="M3410">
            <v>0</v>
          </cell>
          <cell r="N3410">
            <v>4</v>
          </cell>
        </row>
        <row r="3411">
          <cell r="G3411" t="str">
            <v>8936212080030</v>
          </cell>
          <cell r="H3411" t="str">
            <v>8936212080030</v>
          </cell>
          <cell r="I3411" t="str">
            <v>KAIYO-Thớt chặt gỗ Teak hình chữ nhật 35x25x3,8cm</v>
          </cell>
          <cell r="J3411" t="str">
            <v>PCS</v>
          </cell>
          <cell r="K3411">
            <v>630000</v>
          </cell>
          <cell r="L3411">
            <v>5</v>
          </cell>
          <cell r="M3411">
            <v>0</v>
          </cell>
          <cell r="N3411">
            <v>5</v>
          </cell>
        </row>
        <row r="3412">
          <cell r="G3412" t="str">
            <v>8906081441294</v>
          </cell>
          <cell r="H3412" t="str">
            <v>8906081441294</v>
          </cell>
          <cell r="I3412" t="str">
            <v>KAI- Dao nhà bếp màu đen 112mm (Slim pack)</v>
          </cell>
          <cell r="J3412" t="str">
            <v>PCS</v>
          </cell>
          <cell r="K3412">
            <v>60000</v>
          </cell>
          <cell r="L3412">
            <v>6</v>
          </cell>
          <cell r="M3412">
            <v>0</v>
          </cell>
          <cell r="N3412">
            <v>6</v>
          </cell>
        </row>
        <row r="3413">
          <cell r="G3413" t="str">
            <v>4991203194794</v>
          </cell>
          <cell r="H3413" t="str">
            <v>4991203194794</v>
          </cell>
          <cell r="I3413" t="str">
            <v>ECHO- Kéo nhà bếp 2 chức năng</v>
          </cell>
          <cell r="J3413" t="str">
            <v>PCS</v>
          </cell>
          <cell r="K3413">
            <v>57000</v>
          </cell>
          <cell r="L3413">
            <v>6</v>
          </cell>
          <cell r="M3413">
            <v>0</v>
          </cell>
          <cell r="N3413">
            <v>6</v>
          </cell>
        </row>
        <row r="3414">
          <cell r="G3414" t="str">
            <v>4991203178060</v>
          </cell>
          <cell r="H3414" t="str">
            <v>4991203178060</v>
          </cell>
          <cell r="I3414" t="str">
            <v>ECHO- Dụng cụ đánh trứng</v>
          </cell>
          <cell r="J3414" t="str">
            <v>PCS</v>
          </cell>
          <cell r="K3414">
            <v>55000</v>
          </cell>
          <cell r="L3414">
            <v>1</v>
          </cell>
          <cell r="M3414">
            <v>0</v>
          </cell>
          <cell r="N3414">
            <v>1</v>
          </cell>
        </row>
        <row r="3415">
          <cell r="G3415" t="str">
            <v>4901601399400</v>
          </cell>
          <cell r="H3415" t="str">
            <v>4901601399400</v>
          </cell>
          <cell r="I3415" t="str">
            <v>KAI - Dao Wakatake Santoku 145mm AB-5421</v>
          </cell>
          <cell r="J3415" t="str">
            <v>PCS</v>
          </cell>
          <cell r="K3415">
            <v>465000</v>
          </cell>
          <cell r="L3415">
            <v>4</v>
          </cell>
          <cell r="M3415">
            <v>0</v>
          </cell>
          <cell r="N3415">
            <v>4</v>
          </cell>
        </row>
        <row r="3416">
          <cell r="G3416" t="str">
            <v>8906081440440</v>
          </cell>
          <cell r="H3416" t="str">
            <v>8906081440440</v>
          </cell>
          <cell r="I3416" t="str">
            <v>KAI- Dao nhà bếp lưỡi răng cưa màu xanh da trời 11</v>
          </cell>
          <cell r="J3416" t="str">
            <v>PCS</v>
          </cell>
          <cell r="K3416">
            <v>70000</v>
          </cell>
          <cell r="L3416">
            <v>1</v>
          </cell>
          <cell r="M3416">
            <v>0</v>
          </cell>
          <cell r="N3416">
            <v>1</v>
          </cell>
        </row>
        <row r="3417">
          <cell r="G3417" t="str">
            <v>8906081440501</v>
          </cell>
          <cell r="H3417" t="str">
            <v>8906081440501</v>
          </cell>
          <cell r="I3417" t="str">
            <v>KAI- Dao nhà bếp Hocho màu xanh lá cây 64mm</v>
          </cell>
          <cell r="J3417" t="str">
            <v>PCS</v>
          </cell>
          <cell r="K3417">
            <v>50000</v>
          </cell>
          <cell r="L3417">
            <v>0</v>
          </cell>
          <cell r="M3417">
            <v>0</v>
          </cell>
          <cell r="N3417">
            <v>0</v>
          </cell>
        </row>
        <row r="3418">
          <cell r="G3418" t="str">
            <v>4905596005605</v>
          </cell>
          <cell r="H3418" t="str">
            <v>4905596005605</v>
          </cell>
          <cell r="I3418" t="str">
            <v>INOMATA- Thớt thái thịt màu trắng</v>
          </cell>
          <cell r="J3418" t="str">
            <v>PCS</v>
          </cell>
          <cell r="K3418">
            <v>40000</v>
          </cell>
          <cell r="L3418">
            <v>0</v>
          </cell>
          <cell r="M3418">
            <v>0</v>
          </cell>
          <cell r="N3418">
            <v>0</v>
          </cell>
        </row>
        <row r="3419">
          <cell r="G3419" t="str">
            <v>4560177467298</v>
          </cell>
          <cell r="H3419" t="str">
            <v>4560177467298</v>
          </cell>
          <cell r="I3419" t="str">
            <v>IP SYSTEM- Kéo mini kèm khay đựng gắn nam châm</v>
          </cell>
          <cell r="J3419" t="str">
            <v>PCS</v>
          </cell>
          <cell r="K3419">
            <v>45000</v>
          </cell>
          <cell r="L3419">
            <v>0</v>
          </cell>
          <cell r="M3419">
            <v>0</v>
          </cell>
          <cell r="N3419">
            <v>0</v>
          </cell>
        </row>
        <row r="3420">
          <cell r="G3420" t="str">
            <v>8906081440938</v>
          </cell>
          <cell r="H3420" t="str">
            <v>8906081440938</v>
          </cell>
          <cell r="I3420" t="str">
            <v>KAI- Dao gọt hoa quả lưỡi răng cưa màu đen 112mm</v>
          </cell>
          <cell r="J3420" t="str">
            <v>PCS</v>
          </cell>
          <cell r="K3420">
            <v>70000</v>
          </cell>
          <cell r="L3420">
            <v>2</v>
          </cell>
          <cell r="M3420">
            <v>-1</v>
          </cell>
          <cell r="N3420">
            <v>1</v>
          </cell>
        </row>
        <row r="3421">
          <cell r="G3421" t="str">
            <v>8906081441447</v>
          </cell>
          <cell r="H3421" t="str">
            <v>8906081441447</v>
          </cell>
          <cell r="I3421" t="str">
            <v>KAI- Dao nhà bếp lưỡi răng cưa xanh lá 94mm-Slim</v>
          </cell>
          <cell r="J3421" t="str">
            <v>PCS</v>
          </cell>
          <cell r="K3421">
            <v>60000</v>
          </cell>
          <cell r="L3421">
            <v>21</v>
          </cell>
          <cell r="M3421">
            <v>0</v>
          </cell>
          <cell r="N3421">
            <v>21</v>
          </cell>
        </row>
        <row r="3422">
          <cell r="G3422" t="str">
            <v>4901601219883</v>
          </cell>
          <cell r="H3422" t="str">
            <v>4901601219883</v>
          </cell>
          <cell r="I3422" t="str">
            <v>KAI- Dao bếp Sekimagoroku Shoso 240mm, AB-5160</v>
          </cell>
          <cell r="J3422" t="str">
            <v>PCS</v>
          </cell>
          <cell r="K3422">
            <v>1386000</v>
          </cell>
          <cell r="L3422">
            <v>4</v>
          </cell>
          <cell r="M3422">
            <v>0</v>
          </cell>
          <cell r="N3422">
            <v>4</v>
          </cell>
        </row>
        <row r="3423">
          <cell r="G3423" t="str">
            <v>4902710225239</v>
          </cell>
          <cell r="H3423" t="str">
            <v>4902710225239</v>
          </cell>
          <cell r="I3423" t="str">
            <v xml:space="preserve">PANASONIC-Bộ 2 lưỡi dao cạo râu thay thế ES9392 </v>
          </cell>
          <cell r="J3423" t="str">
            <v>PCS</v>
          </cell>
          <cell r="K3423">
            <v>290000</v>
          </cell>
          <cell r="L3423">
            <v>0</v>
          </cell>
          <cell r="M3423">
            <v>0</v>
          </cell>
          <cell r="N3423">
            <v>0</v>
          </cell>
        </row>
        <row r="3424">
          <cell r="G3424" t="str">
            <v>8906081440419</v>
          </cell>
          <cell r="H3424" t="str">
            <v>8906081440419</v>
          </cell>
          <cell r="I3424" t="str">
            <v>KAI- Dao nhà bếp màu vàng 112mm</v>
          </cell>
          <cell r="J3424" t="str">
            <v>PCS</v>
          </cell>
          <cell r="K3424">
            <v>70000</v>
          </cell>
          <cell r="L3424">
            <v>0</v>
          </cell>
          <cell r="M3424">
            <v>0</v>
          </cell>
          <cell r="N3424">
            <v>0</v>
          </cell>
        </row>
        <row r="3425">
          <cell r="G3425" t="str">
            <v>4901601175721</v>
          </cell>
          <cell r="H3425" t="str">
            <v>4901601175721</v>
          </cell>
          <cell r="I3425" t="str">
            <v>KAI - Dao bếp Imayo Santoku 165mm AB-5456</v>
          </cell>
          <cell r="J3425" t="str">
            <v>PCS</v>
          </cell>
          <cell r="K3425">
            <v>1019000</v>
          </cell>
          <cell r="L3425">
            <v>1</v>
          </cell>
          <cell r="M3425">
            <v>0</v>
          </cell>
          <cell r="N3425">
            <v>1</v>
          </cell>
        </row>
        <row r="3426">
          <cell r="G3426" t="str">
            <v>4901601399417</v>
          </cell>
          <cell r="H3426" t="str">
            <v>4901601399417</v>
          </cell>
          <cell r="I3426" t="str">
            <v>KAI- DAO NHÀ BẾP WAKATAKE-18CM, AB-5422</v>
          </cell>
          <cell r="J3426" t="str">
            <v>PCS</v>
          </cell>
          <cell r="K3426">
            <v>520000</v>
          </cell>
          <cell r="L3426">
            <v>5</v>
          </cell>
          <cell r="M3426">
            <v>0</v>
          </cell>
          <cell r="N3426">
            <v>5</v>
          </cell>
        </row>
        <row r="3427">
          <cell r="G3427" t="str">
            <v>8936212080177</v>
          </cell>
          <cell r="H3427" t="str">
            <v>8936212080177</v>
          </cell>
          <cell r="I3427" t="str">
            <v>KAIYO-Thớt thái gỗ teak đầu cây hình con Heo</v>
          </cell>
          <cell r="J3427" t="str">
            <v>PCS</v>
          </cell>
          <cell r="K3427">
            <v>295000</v>
          </cell>
          <cell r="L3427">
            <v>0</v>
          </cell>
          <cell r="M3427">
            <v>0</v>
          </cell>
          <cell r="N3427">
            <v>0</v>
          </cell>
        </row>
        <row r="3428">
          <cell r="G3428" t="str">
            <v>8936212080238</v>
          </cell>
          <cell r="H3428" t="str">
            <v>8936212080238</v>
          </cell>
          <cell r="I3428" t="str">
            <v>KAIYO - Thớt thái gỗ teak hình chữ nhật size S</v>
          </cell>
          <cell r="J3428" t="str">
            <v>PCS</v>
          </cell>
          <cell r="K3428">
            <v>165000</v>
          </cell>
          <cell r="L3428">
            <v>1</v>
          </cell>
          <cell r="M3428">
            <v>0</v>
          </cell>
          <cell r="N3428">
            <v>1</v>
          </cell>
        </row>
        <row r="3429">
          <cell r="G3429" t="str">
            <v>8906081440549</v>
          </cell>
          <cell r="H3429" t="str">
            <v>8906081440549</v>
          </cell>
          <cell r="I3429" t="str">
            <v>KAI- Dao nhà bếp Hocho màu xanh da trời 78mm</v>
          </cell>
          <cell r="J3429" t="str">
            <v>PCS</v>
          </cell>
          <cell r="K3429">
            <v>50000</v>
          </cell>
          <cell r="L3429">
            <v>0</v>
          </cell>
          <cell r="M3429">
            <v>0</v>
          </cell>
          <cell r="N3429">
            <v>0</v>
          </cell>
        </row>
        <row r="3430">
          <cell r="G3430" t="str">
            <v>8906081440921</v>
          </cell>
          <cell r="H3430" t="str">
            <v>8906081440921</v>
          </cell>
          <cell r="I3430" t="str">
            <v>KAI- Dao nhà bếp 112mm màu đen</v>
          </cell>
          <cell r="J3430" t="str">
            <v>PCS</v>
          </cell>
          <cell r="K3430">
            <v>70000</v>
          </cell>
          <cell r="L3430">
            <v>8</v>
          </cell>
          <cell r="M3430">
            <v>0</v>
          </cell>
          <cell r="N3430">
            <v>8</v>
          </cell>
        </row>
        <row r="3431">
          <cell r="G3431" t="str">
            <v>4901601383928</v>
          </cell>
          <cell r="H3431" t="str">
            <v>4901601383928</v>
          </cell>
          <cell r="I3431" t="str">
            <v>KAI- Dao bếp Seki Manju Santoku 162mm, 041BE0403</v>
          </cell>
          <cell r="J3431" t="str">
            <v>PCS</v>
          </cell>
          <cell r="K3431">
            <v>419000</v>
          </cell>
          <cell r="L3431">
            <v>4</v>
          </cell>
          <cell r="M3431">
            <v>0</v>
          </cell>
          <cell r="N3431">
            <v>4</v>
          </cell>
        </row>
        <row r="3432">
          <cell r="G3432" t="str">
            <v>4905596005803</v>
          </cell>
          <cell r="H3432" t="str">
            <v>4905596005803</v>
          </cell>
          <cell r="I3432" t="str">
            <v>INOMATA- Thớt thái rau màu cam</v>
          </cell>
          <cell r="J3432" t="str">
            <v>PCS</v>
          </cell>
          <cell r="K3432">
            <v>40000</v>
          </cell>
          <cell r="L3432">
            <v>0</v>
          </cell>
          <cell r="M3432">
            <v>0</v>
          </cell>
          <cell r="N3432">
            <v>0</v>
          </cell>
        </row>
        <row r="3433">
          <cell r="G3433" t="str">
            <v>4905596110606</v>
          </cell>
          <cell r="H3433" t="str">
            <v>4905596110606</v>
          </cell>
          <cell r="I3433" t="str">
            <v>INOMATA-Dụng cụ vắt cam loại nhỏ</v>
          </cell>
          <cell r="J3433" t="str">
            <v>PCS</v>
          </cell>
          <cell r="K3433">
            <v>45000</v>
          </cell>
          <cell r="L3433">
            <v>0</v>
          </cell>
          <cell r="M3433">
            <v>0</v>
          </cell>
          <cell r="N3433">
            <v>0</v>
          </cell>
        </row>
        <row r="3434">
          <cell r="G3434" t="str">
            <v>8906081440389</v>
          </cell>
          <cell r="H3434" t="str">
            <v>8906081440389</v>
          </cell>
          <cell r="I3434" t="str">
            <v>KAI- Dao nhà bếp màu hồng 112mm</v>
          </cell>
          <cell r="J3434" t="str">
            <v>PCS</v>
          </cell>
          <cell r="K3434">
            <v>70000</v>
          </cell>
          <cell r="L3434">
            <v>3</v>
          </cell>
          <cell r="M3434">
            <v>0</v>
          </cell>
          <cell r="N3434">
            <v>3</v>
          </cell>
        </row>
        <row r="3435">
          <cell r="G3435" t="str">
            <v>4901601291568</v>
          </cell>
          <cell r="H3435" t="str">
            <v>4901601291568</v>
          </cell>
          <cell r="I3435" t="str">
            <v>KAI- Kéo nhà bếp 222mm, DH-7156</v>
          </cell>
          <cell r="J3435" t="str">
            <v>PCS</v>
          </cell>
          <cell r="K3435">
            <v>225000</v>
          </cell>
          <cell r="L3435">
            <v>0</v>
          </cell>
          <cell r="M3435">
            <v>0</v>
          </cell>
          <cell r="N3435">
            <v>0</v>
          </cell>
        </row>
        <row r="3436">
          <cell r="G3436" t="str">
            <v>4991203183651</v>
          </cell>
          <cell r="H3436" t="str">
            <v>4991203183651</v>
          </cell>
          <cell r="I3436" t="str">
            <v>ECHO- Dao gọt vỏ hoa quả</v>
          </cell>
          <cell r="J3436" t="str">
            <v>PCS</v>
          </cell>
          <cell r="K3436">
            <v>45000</v>
          </cell>
          <cell r="L3436">
            <v>0</v>
          </cell>
          <cell r="M3436">
            <v>0</v>
          </cell>
          <cell r="N3436">
            <v>0</v>
          </cell>
        </row>
        <row r="3437">
          <cell r="G3437" t="str">
            <v>6934968128473</v>
          </cell>
          <cell r="H3437" t="str">
            <v>6934968128473</v>
          </cell>
          <cell r="I3437" t="str">
            <v>SKK-Dụng cụ nạo rau củ 2847</v>
          </cell>
          <cell r="J3437" t="str">
            <v>PCS</v>
          </cell>
          <cell r="K3437">
            <v>25000</v>
          </cell>
          <cell r="L3437">
            <v>0</v>
          </cell>
          <cell r="M3437">
            <v>0</v>
          </cell>
          <cell r="N3437">
            <v>0</v>
          </cell>
        </row>
        <row r="3438">
          <cell r="G3438" t="str">
            <v>8906081440402</v>
          </cell>
          <cell r="H3438" t="str">
            <v>8906081440402</v>
          </cell>
          <cell r="I3438" t="str">
            <v>KAI- Dao nhà bếp màu xanh lá cây 112mm</v>
          </cell>
          <cell r="J3438" t="str">
            <v>PCS</v>
          </cell>
          <cell r="K3438">
            <v>70000</v>
          </cell>
          <cell r="L3438">
            <v>0</v>
          </cell>
          <cell r="M3438">
            <v>0</v>
          </cell>
          <cell r="N3438">
            <v>0</v>
          </cell>
        </row>
        <row r="3439">
          <cell r="G3439" t="str">
            <v>2304032211006</v>
          </cell>
          <cell r="H3439" t="str">
            <v>2304032211006</v>
          </cell>
          <cell r="I3439" t="str">
            <v>Thớt thép không gỉ 304</v>
          </cell>
          <cell r="J3439" t="str">
            <v>PCS</v>
          </cell>
          <cell r="K3439">
            <v>550000</v>
          </cell>
          <cell r="L3439">
            <v>0</v>
          </cell>
          <cell r="M3439">
            <v>0</v>
          </cell>
          <cell r="N3439">
            <v>0</v>
          </cell>
        </row>
        <row r="3440">
          <cell r="G3440" t="str">
            <v>2304032309000</v>
          </cell>
          <cell r="H3440" t="str">
            <v>2304032309000</v>
          </cell>
          <cell r="I3440" t="str">
            <v>GLOBAL- Bộ dao kéo 7 món Global Yoshikin</v>
          </cell>
          <cell r="J3440" t="str">
            <v>PCS</v>
          </cell>
          <cell r="K3440">
            <v>1250000</v>
          </cell>
          <cell r="L3440">
            <v>0</v>
          </cell>
          <cell r="M3440">
            <v>0</v>
          </cell>
          <cell r="N3440">
            <v>0</v>
          </cell>
        </row>
        <row r="3441">
          <cell r="G3441" t="str">
            <v>4901601010008</v>
          </cell>
          <cell r="H3441" t="str">
            <v>4901601010008</v>
          </cell>
          <cell r="I3441" t="str">
            <v>KAI- Set dao bếp lưỡi răng cưa Hocho 112mm(12 pcs)</v>
          </cell>
          <cell r="J3441" t="str">
            <v>PCS</v>
          </cell>
          <cell r="K3441">
            <v>300000</v>
          </cell>
          <cell r="L3441">
            <v>1</v>
          </cell>
          <cell r="M3441">
            <v>0</v>
          </cell>
          <cell r="N3441">
            <v>1</v>
          </cell>
        </row>
        <row r="3442">
          <cell r="G3442" t="str">
            <v>4901601177978</v>
          </cell>
          <cell r="H3442" t="str">
            <v>4901601177978</v>
          </cell>
          <cell r="I3442" t="str">
            <v>KAI- Kéo bếp Shears White</v>
          </cell>
          <cell r="J3442" t="str">
            <v>PCS</v>
          </cell>
          <cell r="K3442">
            <v>225000</v>
          </cell>
          <cell r="L3442">
            <v>0</v>
          </cell>
          <cell r="M3442">
            <v>0</v>
          </cell>
          <cell r="N3442">
            <v>0</v>
          </cell>
        </row>
        <row r="3443">
          <cell r="G3443" t="str">
            <v>4901601291971</v>
          </cell>
          <cell r="H3443" t="str">
            <v>4901601291971</v>
          </cell>
          <cell r="I3443" t="str">
            <v>KAI - Nạo NO.DH-7197</v>
          </cell>
          <cell r="J3443" t="str">
            <v>PCS</v>
          </cell>
          <cell r="K3443">
            <v>352000</v>
          </cell>
          <cell r="L3443">
            <v>5</v>
          </cell>
          <cell r="M3443">
            <v>0</v>
          </cell>
          <cell r="N3443">
            <v>5</v>
          </cell>
        </row>
        <row r="3444">
          <cell r="G3444" t="str">
            <v>8936149640017</v>
          </cell>
          <cell r="H3444" t="str">
            <v>8936149640017</v>
          </cell>
          <cell r="I3444" t="str">
            <v>SANTOKU- Dao nhà bếp cao cấp siêu sắc</v>
          </cell>
          <cell r="J3444" t="str">
            <v>PCS</v>
          </cell>
          <cell r="K3444">
            <v>115000</v>
          </cell>
          <cell r="L3444">
            <v>2</v>
          </cell>
          <cell r="M3444">
            <v>0</v>
          </cell>
          <cell r="N3444">
            <v>2</v>
          </cell>
        </row>
        <row r="3445">
          <cell r="G3445" t="str">
            <v>4901601291735</v>
          </cell>
          <cell r="H3445" t="str">
            <v>4901601291735</v>
          </cell>
          <cell r="I3445" t="str">
            <v>KAI- DAO GỌT HOA QUẢ SELECT, DH-7173</v>
          </cell>
          <cell r="J3445" t="str">
            <v>PCS</v>
          </cell>
          <cell r="K3445">
            <v>245000</v>
          </cell>
          <cell r="L3445">
            <v>6</v>
          </cell>
          <cell r="M3445">
            <v>0</v>
          </cell>
          <cell r="N3445">
            <v>6</v>
          </cell>
        </row>
        <row r="3446">
          <cell r="G3446" t="str">
            <v>4901601290776</v>
          </cell>
          <cell r="H3446" t="str">
            <v>4901601290776</v>
          </cell>
          <cell r="I3446" t="str">
            <v>KAI- Bộ nạo thực phẩm, dh-7077</v>
          </cell>
          <cell r="J3446" t="str">
            <v>PCS</v>
          </cell>
          <cell r="K3446">
            <v>184800</v>
          </cell>
          <cell r="L3446">
            <v>0</v>
          </cell>
          <cell r="M3446">
            <v>0</v>
          </cell>
          <cell r="N3446">
            <v>0</v>
          </cell>
        </row>
        <row r="3447">
          <cell r="G3447" t="str">
            <v>4991203163967</v>
          </cell>
          <cell r="H3447" t="str">
            <v>4991203163967</v>
          </cell>
          <cell r="I3447" t="str">
            <v>ECHO- Dao gọt hoa quả lưỡi vân hoa</v>
          </cell>
          <cell r="J3447" t="str">
            <v>PCS</v>
          </cell>
          <cell r="K3447">
            <v>45000</v>
          </cell>
          <cell r="L3447">
            <v>16</v>
          </cell>
          <cell r="M3447">
            <v>-2</v>
          </cell>
          <cell r="N3447">
            <v>14</v>
          </cell>
        </row>
        <row r="3448">
          <cell r="G3448" t="str">
            <v>8906081441270</v>
          </cell>
          <cell r="H3448" t="str">
            <v>8906081441270</v>
          </cell>
          <cell r="I3448" t="str">
            <v>KAI- Dao nhà bếp màu vàng 112mm (Slim pack)</v>
          </cell>
          <cell r="J3448" t="str">
            <v>PCS</v>
          </cell>
          <cell r="K3448">
            <v>60000</v>
          </cell>
          <cell r="L3448">
            <v>14</v>
          </cell>
          <cell r="M3448">
            <v>0</v>
          </cell>
          <cell r="N3448">
            <v>14</v>
          </cell>
        </row>
        <row r="3449">
          <cell r="G3449" t="str">
            <v>4901601291582</v>
          </cell>
          <cell r="H3449" t="str">
            <v>4901601291582</v>
          </cell>
          <cell r="I3449" t="str">
            <v>KAI- Kéo nhà bếp 190mm, DH-7158</v>
          </cell>
          <cell r="J3449" t="str">
            <v>PCS</v>
          </cell>
          <cell r="K3449">
            <v>315000</v>
          </cell>
          <cell r="L3449">
            <v>0</v>
          </cell>
          <cell r="M3449">
            <v>0</v>
          </cell>
          <cell r="N3449">
            <v>0</v>
          </cell>
        </row>
        <row r="3450">
          <cell r="G3450" t="str">
            <v>4901601291711</v>
          </cell>
          <cell r="H3450" t="str">
            <v>4901601291711</v>
          </cell>
          <cell r="I3450" t="str">
            <v>KAI - Nạo thực phẩm lưỡi thép không gỉ 1P</v>
          </cell>
          <cell r="J3450" t="str">
            <v>PCS</v>
          </cell>
          <cell r="K3450">
            <v>132000</v>
          </cell>
          <cell r="L3450">
            <v>0</v>
          </cell>
          <cell r="M3450">
            <v>0</v>
          </cell>
          <cell r="N3450">
            <v>0</v>
          </cell>
        </row>
        <row r="3451">
          <cell r="G3451" t="str">
            <v>4903320481695</v>
          </cell>
          <cell r="H3451" t="str">
            <v>4903320481695</v>
          </cell>
          <cell r="I3451" t="str">
            <v>LEC- Khăn ướt vệ sinh bếp ga và bếp từ ( 20 tờ )</v>
          </cell>
          <cell r="J3451" t="str">
            <v>PCS</v>
          </cell>
          <cell r="K3451">
            <v>45000</v>
          </cell>
          <cell r="L3451">
            <v>0</v>
          </cell>
          <cell r="M3451">
            <v>0</v>
          </cell>
          <cell r="N3451">
            <v>0</v>
          </cell>
        </row>
        <row r="3452">
          <cell r="G3452" t="str">
            <v>4903717007477</v>
          </cell>
          <cell r="H3452" t="str">
            <v>4903717007477</v>
          </cell>
          <cell r="I3452" t="str">
            <v>WAISE- Bọt xốp vệ sinh Melamin đa năng cỡ to</v>
          </cell>
          <cell r="J3452" t="str">
            <v>PCS</v>
          </cell>
          <cell r="K3452">
            <v>66000</v>
          </cell>
          <cell r="L3452">
            <v>0</v>
          </cell>
          <cell r="M3452">
            <v>0</v>
          </cell>
          <cell r="N3452">
            <v>0</v>
          </cell>
        </row>
        <row r="3453">
          <cell r="G3453" t="str">
            <v>4580112386019</v>
          </cell>
          <cell r="H3453" t="str">
            <v>4580112386019</v>
          </cell>
          <cell r="I3453" t="str">
            <v>PAPERTEC- Khăn ướt diệt khuẩn cho đồ dùng 30 tờ</v>
          </cell>
          <cell r="J3453" t="str">
            <v>PCS</v>
          </cell>
          <cell r="K3453">
            <v>25000</v>
          </cell>
          <cell r="L3453">
            <v>0</v>
          </cell>
          <cell r="M3453">
            <v>0</v>
          </cell>
          <cell r="N3453">
            <v>0</v>
          </cell>
        </row>
        <row r="3454">
          <cell r="G3454" t="str">
            <v>4904510667851</v>
          </cell>
          <cell r="H3454" t="str">
            <v>4904510667851</v>
          </cell>
          <cell r="I3454" t="str">
            <v>DUNLOP- Găng tay cao su nhám, mềm màu hồng size M</v>
          </cell>
          <cell r="J3454" t="str">
            <v>PCS</v>
          </cell>
          <cell r="K3454">
            <v>45000</v>
          </cell>
          <cell r="L3454">
            <v>23</v>
          </cell>
          <cell r="M3454">
            <v>-1</v>
          </cell>
          <cell r="N3454">
            <v>22</v>
          </cell>
        </row>
        <row r="3455">
          <cell r="G3455" t="str">
            <v>4904510887518</v>
          </cell>
          <cell r="H3455" t="str">
            <v>4904510887518</v>
          </cell>
          <cell r="I3455" t="str">
            <v>SEIWA PRO- Gang tay cao su size L ( J )</v>
          </cell>
          <cell r="J3455" t="str">
            <v>PCS</v>
          </cell>
          <cell r="K3455">
            <v>45000</v>
          </cell>
          <cell r="L3455">
            <v>28</v>
          </cell>
          <cell r="M3455">
            <v>-2</v>
          </cell>
          <cell r="N3455">
            <v>26</v>
          </cell>
        </row>
        <row r="3456">
          <cell r="G3456" t="str">
            <v>4976366015544</v>
          </cell>
          <cell r="H3456" t="str">
            <v>4976366015544</v>
          </cell>
          <cell r="I3456" t="str">
            <v>GĂNG TAY TỰ HỦY SINH HỌC VINYL S SELECT (SIZE M)</v>
          </cell>
          <cell r="J3456" t="str">
            <v>PCS</v>
          </cell>
          <cell r="K3456">
            <v>129000</v>
          </cell>
          <cell r="L3456">
            <v>0</v>
          </cell>
          <cell r="M3456">
            <v>0</v>
          </cell>
          <cell r="N3456">
            <v>0</v>
          </cell>
        </row>
        <row r="3457">
          <cell r="G3457" t="str">
            <v>6923944101357</v>
          </cell>
          <cell r="H3457" t="str">
            <v>6923944101357</v>
          </cell>
          <cell r="I3457" t="str">
            <v>SKK-Găng tay rửa chén lót nhung</v>
          </cell>
          <cell r="J3457" t="str">
            <v>PCS</v>
          </cell>
          <cell r="K3457">
            <v>45000</v>
          </cell>
          <cell r="L3457">
            <v>0</v>
          </cell>
          <cell r="M3457">
            <v>0</v>
          </cell>
          <cell r="N3457">
            <v>0</v>
          </cell>
        </row>
        <row r="3458">
          <cell r="G3458" t="str">
            <v>4901065511721</v>
          </cell>
          <cell r="H3458" t="str">
            <v>4901065511721</v>
          </cell>
          <cell r="I3458" t="str">
            <v xml:space="preserve">OHE- Xốp đa năng tạo bọt 1 mặt lưới </v>
          </cell>
          <cell r="J3458" t="str">
            <v>PCS</v>
          </cell>
          <cell r="K3458">
            <v>29000</v>
          </cell>
          <cell r="L3458">
            <v>0</v>
          </cell>
          <cell r="M3458">
            <v>0</v>
          </cell>
          <cell r="N3458">
            <v>0</v>
          </cell>
        </row>
        <row r="3459">
          <cell r="G3459" t="str">
            <v>4986614202879</v>
          </cell>
          <cell r="H3459" t="str">
            <v>4986614202879</v>
          </cell>
          <cell r="I3459" t="str">
            <v>OKAZAKI- Xốp rửa bát hình răng cưa (5 miếng)</v>
          </cell>
          <cell r="J3459" t="str">
            <v>PCS</v>
          </cell>
          <cell r="K3459">
            <v>40000</v>
          </cell>
          <cell r="L3459">
            <v>1</v>
          </cell>
          <cell r="M3459">
            <v>0</v>
          </cell>
          <cell r="N3459">
            <v>1</v>
          </cell>
        </row>
        <row r="3460">
          <cell r="G3460" t="str">
            <v>4976861004166</v>
          </cell>
          <cell r="H3460" t="str">
            <v>4976861004166</v>
          </cell>
          <cell r="I3460" t="str">
            <v>HATTORI- Khăn ướt lau nhà phòng khách 20 tờ</v>
          </cell>
          <cell r="J3460" t="str">
            <v>PCS</v>
          </cell>
          <cell r="K3460">
            <v>45000</v>
          </cell>
          <cell r="L3460">
            <v>6</v>
          </cell>
          <cell r="M3460">
            <v>0</v>
          </cell>
          <cell r="N3460">
            <v>6</v>
          </cell>
        </row>
        <row r="3461">
          <cell r="G3461" t="str">
            <v>4976366015551</v>
          </cell>
          <cell r="H3461" t="str">
            <v>4976366015551</v>
          </cell>
          <cell r="I3461" t="str">
            <v>GĂNG TAY TỰ HỦY SINH HỌC VINYL S SELECT (SIZE L)</v>
          </cell>
          <cell r="J3461" t="str">
            <v>PCS</v>
          </cell>
          <cell r="K3461">
            <v>129000</v>
          </cell>
          <cell r="L3461">
            <v>0</v>
          </cell>
          <cell r="M3461">
            <v>0</v>
          </cell>
          <cell r="N3461">
            <v>0</v>
          </cell>
        </row>
        <row r="3462">
          <cell r="G3462" t="str">
            <v>4973307470158</v>
          </cell>
          <cell r="H3462" t="str">
            <v>4973307470158</v>
          </cell>
          <cell r="I3462" t="str">
            <v>SKATER- Mút rửa bát hình Macaron 2 chiếc</v>
          </cell>
          <cell r="J3462" t="str">
            <v>PCS</v>
          </cell>
          <cell r="K3462">
            <v>40000</v>
          </cell>
          <cell r="L3462">
            <v>0</v>
          </cell>
          <cell r="M3462">
            <v>0</v>
          </cell>
          <cell r="N3462">
            <v>0</v>
          </cell>
        </row>
        <row r="3463">
          <cell r="G3463" t="str">
            <v>4903320481688</v>
          </cell>
          <cell r="H3463" t="str">
            <v>4903320481688</v>
          </cell>
          <cell r="I3463" t="str">
            <v>LEC- Khăn ướt vệ sinh lò vi sóng và tủ lạnh (20 tờ</v>
          </cell>
          <cell r="J3463" t="str">
            <v>PCS</v>
          </cell>
          <cell r="K3463">
            <v>45000</v>
          </cell>
          <cell r="L3463">
            <v>0</v>
          </cell>
          <cell r="M3463">
            <v>0</v>
          </cell>
          <cell r="N3463">
            <v>0</v>
          </cell>
        </row>
        <row r="3464">
          <cell r="G3464" t="str">
            <v>4976861004159</v>
          </cell>
          <cell r="H3464" t="str">
            <v>4976861004159</v>
          </cell>
          <cell r="I3464" t="str">
            <v>HATTORI- Khăn ướt lau bếp 20 tờ</v>
          </cell>
          <cell r="J3464" t="str">
            <v>PCS</v>
          </cell>
          <cell r="K3464">
            <v>45000</v>
          </cell>
          <cell r="L3464">
            <v>6</v>
          </cell>
          <cell r="M3464">
            <v>0</v>
          </cell>
          <cell r="N3464">
            <v>6</v>
          </cell>
        </row>
        <row r="3465">
          <cell r="G3465" t="str">
            <v>4982790479050</v>
          </cell>
          <cell r="H3465" t="str">
            <v>4982790479050</v>
          </cell>
          <cell r="I3465" t="str">
            <v>SEIWA PRO- Găng tay nylon dùng 1 lần (100 chiếc)</v>
          </cell>
          <cell r="J3465" t="str">
            <v>PCS</v>
          </cell>
          <cell r="K3465">
            <v>40000</v>
          </cell>
          <cell r="L3465">
            <v>0</v>
          </cell>
          <cell r="M3465">
            <v>0</v>
          </cell>
          <cell r="N3465">
            <v>0</v>
          </cell>
        </row>
        <row r="3466">
          <cell r="G3466" t="str">
            <v>4901301268884</v>
          </cell>
          <cell r="H3466" t="str">
            <v>4901301268884</v>
          </cell>
          <cell r="I3466" t="str">
            <v>KAO- Dụng cụ tẩy rửa cốc rác của bồn rửa bát</v>
          </cell>
          <cell r="J3466" t="str">
            <v>PCS</v>
          </cell>
          <cell r="K3466">
            <v>200000</v>
          </cell>
          <cell r="L3466">
            <v>0</v>
          </cell>
          <cell r="M3466">
            <v>0</v>
          </cell>
          <cell r="N3466">
            <v>0</v>
          </cell>
        </row>
        <row r="3467">
          <cell r="G3467" t="str">
            <v>4982790393066</v>
          </cell>
          <cell r="H3467" t="str">
            <v>4982790393066</v>
          </cell>
          <cell r="I3467" t="str">
            <v>SEIWAPRO- Set 2 mút cọ rửa chống bám dầu mỡ mini</v>
          </cell>
          <cell r="J3467" t="str">
            <v>PCS</v>
          </cell>
          <cell r="K3467">
            <v>40000</v>
          </cell>
          <cell r="L3467">
            <v>0</v>
          </cell>
          <cell r="M3467">
            <v>0</v>
          </cell>
          <cell r="N3467">
            <v>0</v>
          </cell>
        </row>
        <row r="3468">
          <cell r="G3468" t="str">
            <v>4546785410802</v>
          </cell>
          <cell r="H3468" t="str">
            <v>4546785410802</v>
          </cell>
          <cell r="I3468" t="str">
            <v>IMA- Miếng cọ nồi bằng thép không gỉ 30gx2 chiếc</v>
          </cell>
          <cell r="J3468" t="str">
            <v>PCS</v>
          </cell>
          <cell r="K3468">
            <v>33000</v>
          </cell>
          <cell r="L3468">
            <v>9</v>
          </cell>
          <cell r="M3468">
            <v>0</v>
          </cell>
          <cell r="N3468">
            <v>9</v>
          </cell>
        </row>
        <row r="3469">
          <cell r="G3469" t="str">
            <v>4976861004135</v>
          </cell>
          <cell r="H3469" t="str">
            <v>4976861004135</v>
          </cell>
          <cell r="I3469" t="str">
            <v>HATTORI- Khăn ướt lau lò vi sóng và tủ lạnh 20 tờ</v>
          </cell>
          <cell r="J3469" t="str">
            <v>PCS</v>
          </cell>
          <cell r="K3469">
            <v>45000</v>
          </cell>
          <cell r="L3469">
            <v>2</v>
          </cell>
          <cell r="M3469">
            <v>0</v>
          </cell>
          <cell r="N3469">
            <v>2</v>
          </cell>
        </row>
        <row r="3470">
          <cell r="G3470" t="str">
            <v>4956810232680</v>
          </cell>
          <cell r="H3470" t="str">
            <v>4956810232680</v>
          </cell>
          <cell r="I3470" t="str">
            <v>KOKUBO- Set 02 miếng cọ xoong nồi</v>
          </cell>
          <cell r="J3470" t="str">
            <v>PCS</v>
          </cell>
          <cell r="K3470">
            <v>49000</v>
          </cell>
          <cell r="L3470">
            <v>0</v>
          </cell>
          <cell r="M3470">
            <v>0</v>
          </cell>
          <cell r="N3470">
            <v>0</v>
          </cell>
        </row>
        <row r="3471">
          <cell r="G3471" t="str">
            <v>4982790456235</v>
          </cell>
          <cell r="H3471" t="str">
            <v>4982790456235</v>
          </cell>
          <cell r="I3471" t="str">
            <v>SEIWA PRO- Găng tay làm vườn màu xanh size M</v>
          </cell>
          <cell r="J3471" t="str">
            <v>PCS</v>
          </cell>
          <cell r="K3471">
            <v>45000</v>
          </cell>
          <cell r="L3471">
            <v>0</v>
          </cell>
          <cell r="M3471">
            <v>0</v>
          </cell>
          <cell r="N3471">
            <v>0</v>
          </cell>
        </row>
        <row r="3472">
          <cell r="G3472" t="str">
            <v>4976861004173</v>
          </cell>
          <cell r="H3472" t="str">
            <v>4976861004173</v>
          </cell>
          <cell r="I3472" t="str">
            <v>HATTORI- Khăn ướt lau kính và gương 20 tờ</v>
          </cell>
          <cell r="J3472" t="str">
            <v>PCS</v>
          </cell>
          <cell r="K3472">
            <v>45000</v>
          </cell>
          <cell r="L3472">
            <v>3</v>
          </cell>
          <cell r="M3472">
            <v>0</v>
          </cell>
          <cell r="N3472">
            <v>3</v>
          </cell>
        </row>
        <row r="3473">
          <cell r="G3473" t="str">
            <v>4982790308350</v>
          </cell>
          <cell r="H3473" t="str">
            <v>4982790308350</v>
          </cell>
          <cell r="I3473" t="str">
            <v>SEIWAPRO -Mút cọ rửa có 1 mặt ráp (bộ 5 cái)</v>
          </cell>
          <cell r="J3473" t="str">
            <v>PCS</v>
          </cell>
          <cell r="K3473">
            <v>45000</v>
          </cell>
          <cell r="L3473">
            <v>0</v>
          </cell>
          <cell r="M3473">
            <v>0</v>
          </cell>
          <cell r="N3473">
            <v>0</v>
          </cell>
        </row>
        <row r="3474">
          <cell r="G3474" t="str">
            <v>4986614118446</v>
          </cell>
          <cell r="H3474" t="str">
            <v>4986614118446</v>
          </cell>
          <cell r="I3474" t="str">
            <v>OKAZAKI- Xốp rửa bát 1 mặt ráp (5 miếng)</v>
          </cell>
          <cell r="J3474" t="str">
            <v>PCS</v>
          </cell>
          <cell r="K3474">
            <v>40000</v>
          </cell>
          <cell r="L3474">
            <v>0</v>
          </cell>
          <cell r="M3474">
            <v>0</v>
          </cell>
          <cell r="N3474">
            <v>0</v>
          </cell>
        </row>
        <row r="3475">
          <cell r="G3475" t="str">
            <v>4973307463747</v>
          </cell>
          <cell r="H3475" t="str">
            <v>4973307463747</v>
          </cell>
          <cell r="I3475" t="str">
            <v>SKATER- Mút rửa bát hình bánh kem 2 chiếc</v>
          </cell>
          <cell r="J3475" t="str">
            <v>PCS</v>
          </cell>
          <cell r="K3475">
            <v>40000</v>
          </cell>
          <cell r="L3475">
            <v>0</v>
          </cell>
          <cell r="M3475">
            <v>0</v>
          </cell>
          <cell r="N3475">
            <v>0</v>
          </cell>
        </row>
        <row r="3476">
          <cell r="G3476" t="str">
            <v>4982790308343</v>
          </cell>
          <cell r="H3476" t="str">
            <v>4982790308343</v>
          </cell>
          <cell r="I3476" t="str">
            <v>SEIWAPRO-Mút cọ rửa-30-834</v>
          </cell>
          <cell r="J3476" t="str">
            <v>PCS</v>
          </cell>
          <cell r="K3476">
            <v>45000</v>
          </cell>
          <cell r="L3476">
            <v>0</v>
          </cell>
          <cell r="M3476">
            <v>0</v>
          </cell>
          <cell r="N3476">
            <v>0</v>
          </cell>
        </row>
        <row r="3477">
          <cell r="G3477" t="str">
            <v>4973307463778</v>
          </cell>
          <cell r="H3477" t="str">
            <v>4973307463778</v>
          </cell>
          <cell r="I3477" t="str">
            <v>SKATER- Mút rửa bát hình kem ốc quế 2 chiếc</v>
          </cell>
          <cell r="J3477" t="str">
            <v>PCS</v>
          </cell>
          <cell r="K3477">
            <v>40000</v>
          </cell>
          <cell r="L3477">
            <v>0</v>
          </cell>
          <cell r="M3477">
            <v>0</v>
          </cell>
          <cell r="N3477">
            <v>0</v>
          </cell>
        </row>
        <row r="3478">
          <cell r="G3478" t="str">
            <v>4901065545313</v>
          </cell>
          <cell r="H3478" t="str">
            <v>4901065545313</v>
          </cell>
          <cell r="I3478" t="str">
            <v>OHE- Miếng cọ nồi màu cam</v>
          </cell>
          <cell r="J3478" t="str">
            <v>PCS</v>
          </cell>
          <cell r="K3478">
            <v>55000</v>
          </cell>
          <cell r="L3478">
            <v>0</v>
          </cell>
          <cell r="M3478">
            <v>0</v>
          </cell>
          <cell r="N3478">
            <v>0</v>
          </cell>
        </row>
        <row r="3479">
          <cell r="G3479" t="str">
            <v>4904510887501</v>
          </cell>
          <cell r="H3479" t="str">
            <v>4904510887501</v>
          </cell>
          <cell r="I3479" t="str">
            <v>SEIWA PRO- Gang tay cao su size M ( J )</v>
          </cell>
          <cell r="J3479" t="str">
            <v>PCS</v>
          </cell>
          <cell r="K3479">
            <v>45000</v>
          </cell>
          <cell r="L3479">
            <v>16</v>
          </cell>
          <cell r="M3479">
            <v>0</v>
          </cell>
          <cell r="N3479">
            <v>16</v>
          </cell>
        </row>
        <row r="3480">
          <cell r="G3480" t="str">
            <v>4903717007507</v>
          </cell>
          <cell r="H3480" t="str">
            <v>4903717007507</v>
          </cell>
          <cell r="I3480" t="str">
            <v>WAISE- Bọt biển Pika KE-057</v>
          </cell>
          <cell r="J3480" t="str">
            <v>PCS</v>
          </cell>
          <cell r="K3480">
            <v>45000</v>
          </cell>
          <cell r="L3480">
            <v>12</v>
          </cell>
          <cell r="M3480">
            <v>-2</v>
          </cell>
          <cell r="N3480">
            <v>10</v>
          </cell>
        </row>
        <row r="3481">
          <cell r="G3481" t="str">
            <v>4904510667868</v>
          </cell>
          <cell r="H3481" t="str">
            <v>4904510667868</v>
          </cell>
          <cell r="I3481" t="str">
            <v>DUNLOP- Găng tay cao su màu xanh lá size M</v>
          </cell>
          <cell r="J3481" t="str">
            <v>PCS</v>
          </cell>
          <cell r="K3481">
            <v>45000</v>
          </cell>
          <cell r="L3481">
            <v>24</v>
          </cell>
          <cell r="M3481">
            <v>-1</v>
          </cell>
          <cell r="N3481">
            <v>23</v>
          </cell>
        </row>
        <row r="3482">
          <cell r="G3482" t="str">
            <v>4580244696949</v>
          </cell>
          <cell r="H3482" t="str">
            <v>4580244696949</v>
          </cell>
          <cell r="I3482" t="str">
            <v>THERMOS- Hộp cơm giữ nhiệt 3 ngăn JBG-1801 (1.3L)</v>
          </cell>
          <cell r="J3482" t="str">
            <v>PCS</v>
          </cell>
          <cell r="K3482">
            <v>890000</v>
          </cell>
          <cell r="L3482">
            <v>0</v>
          </cell>
          <cell r="M3482">
            <v>0</v>
          </cell>
          <cell r="N3482">
            <v>0</v>
          </cell>
        </row>
        <row r="3483">
          <cell r="G3483" t="str">
            <v>8936212083949</v>
          </cell>
          <cell r="H3483" t="str">
            <v>8936212083949</v>
          </cell>
          <cell r="I3483" t="str">
            <v>KAIYO - Hộp cơm giữ nhiệt 3 tầng 1600ml (màu ghi)</v>
          </cell>
          <cell r="J3483" t="str">
            <v>PCS</v>
          </cell>
          <cell r="K3483">
            <v>650000</v>
          </cell>
          <cell r="L3483">
            <v>0</v>
          </cell>
          <cell r="M3483">
            <v>0</v>
          </cell>
          <cell r="N3483">
            <v>0</v>
          </cell>
        </row>
        <row r="3484">
          <cell r="G3484" t="str">
            <v>8935255828098</v>
          </cell>
          <cell r="H3484" t="str">
            <v>8935255828098</v>
          </cell>
          <cell r="I3484" t="str">
            <v>L&amp;L- Hộp cơm 2 tầng màu xanh lá</v>
          </cell>
          <cell r="J3484" t="str">
            <v>PCS</v>
          </cell>
          <cell r="K3484">
            <v>248000</v>
          </cell>
          <cell r="L3484">
            <v>0</v>
          </cell>
          <cell r="M3484">
            <v>0</v>
          </cell>
          <cell r="N3484">
            <v>0</v>
          </cell>
        </row>
        <row r="3485">
          <cell r="G3485" t="str">
            <v>4970825109010</v>
          </cell>
          <cell r="H3485" t="str">
            <v>4970825109010</v>
          </cell>
          <cell r="I3485" t="str">
            <v>OSK- Hộp cơm màu xanh đậm 800ml</v>
          </cell>
          <cell r="J3485" t="str">
            <v>PCS</v>
          </cell>
          <cell r="K3485">
            <v>215000</v>
          </cell>
          <cell r="L3485">
            <v>3</v>
          </cell>
          <cell r="M3485">
            <v>0</v>
          </cell>
          <cell r="N3485">
            <v>3</v>
          </cell>
        </row>
        <row r="3486">
          <cell r="G3486" t="str">
            <v>4970825109027</v>
          </cell>
          <cell r="H3486" t="str">
            <v>4970825109027</v>
          </cell>
          <cell r="I3486" t="str">
            <v>OSK- Bộ hộp cơm 2 ngăn màu xanh đậm 890ml</v>
          </cell>
          <cell r="J3486" t="str">
            <v>PCS</v>
          </cell>
          <cell r="K3486">
            <v>230000</v>
          </cell>
          <cell r="L3486">
            <v>1</v>
          </cell>
          <cell r="M3486">
            <v>0</v>
          </cell>
          <cell r="N3486">
            <v>1</v>
          </cell>
        </row>
        <row r="3487">
          <cell r="G3487" t="str">
            <v>4974305213273</v>
          </cell>
          <cell r="H3487" t="str">
            <v>4974305213273</v>
          </cell>
          <cell r="I3487" t="str">
            <v>ZOJIRUSHI-Hộp cơm giữ nhiệt GH18-BA( 3 ngăn) 1.27L</v>
          </cell>
          <cell r="J3487" t="str">
            <v>PCS</v>
          </cell>
          <cell r="K3487">
            <v>950000</v>
          </cell>
          <cell r="L3487">
            <v>0</v>
          </cell>
          <cell r="M3487">
            <v>0</v>
          </cell>
          <cell r="N3487">
            <v>0</v>
          </cell>
        </row>
        <row r="3488">
          <cell r="G3488" t="str">
            <v>8936212083291</v>
          </cell>
          <cell r="H3488" t="str">
            <v>8936212083291</v>
          </cell>
          <cell r="I3488" t="str">
            <v>KAIYO- Bộ hộp cơm giữ nhiệt 5 món (Ghi - Navy)</v>
          </cell>
          <cell r="J3488" t="str">
            <v>PCS</v>
          </cell>
          <cell r="K3488">
            <v>750000</v>
          </cell>
          <cell r="L3488">
            <v>0</v>
          </cell>
          <cell r="M3488">
            <v>0</v>
          </cell>
          <cell r="N3488">
            <v>0</v>
          </cell>
        </row>
        <row r="3489">
          <cell r="G3489" t="str">
            <v>4580244690978</v>
          </cell>
          <cell r="H3489" t="str">
            <v>4580244690978</v>
          </cell>
          <cell r="I3489" t="str">
            <v>THERMOS- Hộp cơm giữ nhiệt 3 ngăn JBG-2000 (1.45L)</v>
          </cell>
          <cell r="J3489" t="str">
            <v>PCS</v>
          </cell>
          <cell r="K3489">
            <v>1120000</v>
          </cell>
          <cell r="L3489">
            <v>0</v>
          </cell>
          <cell r="M3489">
            <v>0</v>
          </cell>
          <cell r="N3489">
            <v>0</v>
          </cell>
        </row>
        <row r="3490">
          <cell r="G3490" t="str">
            <v>8936212083284</v>
          </cell>
          <cell r="H3490" t="str">
            <v>8936212083284</v>
          </cell>
          <cell r="I3490" t="str">
            <v>KAIYO- Bộ hộp cơm giữ nhiệt 5 món (Xanh lá - Kem)</v>
          </cell>
          <cell r="J3490" t="str">
            <v>PCS</v>
          </cell>
          <cell r="K3490">
            <v>750000</v>
          </cell>
          <cell r="L3490">
            <v>0</v>
          </cell>
          <cell r="M3490">
            <v>0</v>
          </cell>
          <cell r="N3490">
            <v>0</v>
          </cell>
        </row>
        <row r="3491">
          <cell r="G3491" t="str">
            <v>4973307451317</v>
          </cell>
          <cell r="H3491" t="str">
            <v>4973307451317</v>
          </cell>
          <cell r="I3491" t="str">
            <v>SKATER- Hộp cơm 2 tầng màu xanh 600ml</v>
          </cell>
          <cell r="J3491" t="str">
            <v>PCS</v>
          </cell>
          <cell r="K3491">
            <v>220000</v>
          </cell>
          <cell r="L3491">
            <v>1</v>
          </cell>
          <cell r="M3491">
            <v>0</v>
          </cell>
          <cell r="N3491">
            <v>1</v>
          </cell>
        </row>
        <row r="3492">
          <cell r="G3492" t="str">
            <v>8936212083277</v>
          </cell>
          <cell r="H3492" t="str">
            <v>8936212083277</v>
          </cell>
          <cell r="I3492" t="str">
            <v>KAIYO-Hộp cơm giữ nhiệt Kaiyo 1,7ML màu ghi đá</v>
          </cell>
          <cell r="J3492" t="str">
            <v>PCS</v>
          </cell>
          <cell r="K3492">
            <v>720000</v>
          </cell>
          <cell r="L3492">
            <v>0</v>
          </cell>
          <cell r="M3492">
            <v>0</v>
          </cell>
          <cell r="N3492">
            <v>0</v>
          </cell>
        </row>
        <row r="3493">
          <cell r="G3493" t="str">
            <v>8936212083260</v>
          </cell>
          <cell r="H3493" t="str">
            <v>8936212083260</v>
          </cell>
          <cell r="I3493" t="str">
            <v>KAIYO- Hộp cơm giữ nhiệt màu hồng ruby 1.700ml</v>
          </cell>
          <cell r="J3493" t="str">
            <v>PCS</v>
          </cell>
          <cell r="K3493">
            <v>845000</v>
          </cell>
          <cell r="L3493">
            <v>5</v>
          </cell>
          <cell r="M3493">
            <v>0</v>
          </cell>
          <cell r="N3493">
            <v>5</v>
          </cell>
        </row>
        <row r="3494">
          <cell r="G3494" t="str">
            <v>4955959112112</v>
          </cell>
          <cell r="H3494" t="str">
            <v>4955959112112</v>
          </cell>
          <cell r="I3494" t="str">
            <v>NAKAYA- Hộp đựng thực phẩm 630ml</v>
          </cell>
          <cell r="J3494" t="str">
            <v>PCS</v>
          </cell>
          <cell r="K3494">
            <v>45000</v>
          </cell>
          <cell r="L3494">
            <v>0</v>
          </cell>
          <cell r="M3494">
            <v>0</v>
          </cell>
          <cell r="N3494">
            <v>0</v>
          </cell>
        </row>
        <row r="3495">
          <cell r="G3495" t="str">
            <v>4955959120315</v>
          </cell>
          <cell r="H3495" t="str">
            <v>4955959120315</v>
          </cell>
          <cell r="I3495" t="str">
            <v>NAKAYA- Bộ 04 Hộp đựng thực phẩm 70ml</v>
          </cell>
          <cell r="J3495" t="str">
            <v>PCS</v>
          </cell>
          <cell r="K3495">
            <v>45000</v>
          </cell>
          <cell r="L3495">
            <v>0</v>
          </cell>
          <cell r="M3495">
            <v>0</v>
          </cell>
          <cell r="N3495">
            <v>0</v>
          </cell>
        </row>
        <row r="3496">
          <cell r="G3496" t="str">
            <v>4955959130024</v>
          </cell>
          <cell r="H3496" t="str">
            <v>4955959130024</v>
          </cell>
          <cell r="I3496" t="str">
            <v>NAKAYA - Hộp đựng thực phẩm K300-2</v>
          </cell>
          <cell r="J3496" t="str">
            <v>PCS</v>
          </cell>
          <cell r="K3496">
            <v>55000</v>
          </cell>
          <cell r="L3496">
            <v>0</v>
          </cell>
          <cell r="M3496">
            <v>0</v>
          </cell>
          <cell r="N3496">
            <v>0</v>
          </cell>
        </row>
        <row r="3497">
          <cell r="G3497" t="str">
            <v>4973430014373</v>
          </cell>
          <cell r="H3497" t="str">
            <v>4973430014373</v>
          </cell>
          <cell r="I3497" t="str">
            <v>SANADA- Hộp đựng thưc phẩm 2600ml</v>
          </cell>
          <cell r="J3497" t="str">
            <v>PCS</v>
          </cell>
          <cell r="K3497">
            <v>49000</v>
          </cell>
          <cell r="L3497">
            <v>0</v>
          </cell>
          <cell r="M3497">
            <v>0</v>
          </cell>
          <cell r="N3497">
            <v>0</v>
          </cell>
        </row>
        <row r="3498">
          <cell r="G3498" t="str">
            <v>4955959141006</v>
          </cell>
          <cell r="H3498" t="str">
            <v>4955959141006</v>
          </cell>
          <cell r="I3498" t="str">
            <v>NAKAYA- Hộp đựng thực phẩm 760ml</v>
          </cell>
          <cell r="J3498" t="str">
            <v>PCS</v>
          </cell>
          <cell r="K3498">
            <v>45000</v>
          </cell>
          <cell r="L3498">
            <v>0</v>
          </cell>
          <cell r="M3498">
            <v>0</v>
          </cell>
          <cell r="N3498">
            <v>0</v>
          </cell>
        </row>
        <row r="3499">
          <cell r="G3499" t="str">
            <v>8935255827954</v>
          </cell>
          <cell r="H3499" t="str">
            <v>8935255827954</v>
          </cell>
          <cell r="I3499" t="str">
            <v>L&amp;L- Hộp bảo quản thủy tinh hình tròn Rose 650ML</v>
          </cell>
          <cell r="J3499" t="str">
            <v>PCS</v>
          </cell>
          <cell r="K3499">
            <v>96000</v>
          </cell>
          <cell r="L3499">
            <v>26</v>
          </cell>
          <cell r="M3499">
            <v>0</v>
          </cell>
          <cell r="N3499">
            <v>26</v>
          </cell>
        </row>
        <row r="3500">
          <cell r="G3500" t="str">
            <v>4905596102007</v>
          </cell>
          <cell r="H3500" t="str">
            <v>4905596102007</v>
          </cell>
          <cell r="I3500" t="str">
            <v>INOMATA- Hộp đựng thực phẩm chịu nhiệt 1.1L</v>
          </cell>
          <cell r="J3500" t="str">
            <v>PCS</v>
          </cell>
          <cell r="K3500">
            <v>40000</v>
          </cell>
          <cell r="L3500">
            <v>0</v>
          </cell>
          <cell r="M3500">
            <v>0</v>
          </cell>
          <cell r="N3500">
            <v>0</v>
          </cell>
        </row>
        <row r="3501">
          <cell r="G3501" t="str">
            <v>4973430014342</v>
          </cell>
          <cell r="H3501" t="str">
            <v>4973430014342</v>
          </cell>
          <cell r="I3501" t="str">
            <v>NAKAYA- Hộp đựng thực phẩm 1.8L</v>
          </cell>
          <cell r="J3501" t="str">
            <v>PCS</v>
          </cell>
          <cell r="K3501">
            <v>45000</v>
          </cell>
          <cell r="L3501">
            <v>0</v>
          </cell>
          <cell r="M3501">
            <v>0</v>
          </cell>
          <cell r="N3501">
            <v>0</v>
          </cell>
        </row>
        <row r="3502">
          <cell r="G3502" t="str">
            <v>4955959115618</v>
          </cell>
          <cell r="H3502" t="str">
            <v>4955959115618</v>
          </cell>
          <cell r="I3502" t="str">
            <v>NAKAYA- Hộp tròn nhựa 1.3L</v>
          </cell>
          <cell r="J3502" t="str">
            <v>PCS</v>
          </cell>
          <cell r="K3502">
            <v>45000</v>
          </cell>
          <cell r="L3502">
            <v>0</v>
          </cell>
          <cell r="M3502">
            <v>0</v>
          </cell>
          <cell r="N3502">
            <v>0</v>
          </cell>
        </row>
        <row r="3503">
          <cell r="G3503" t="str">
            <v>4955959123316</v>
          </cell>
          <cell r="H3503" t="str">
            <v>4955959123316</v>
          </cell>
          <cell r="I3503" t="str">
            <v>NAKAYA- Hộp đựng thực phẩm 3L</v>
          </cell>
          <cell r="J3503" t="str">
            <v>PCS</v>
          </cell>
          <cell r="K3503">
            <v>53000</v>
          </cell>
          <cell r="L3503">
            <v>0</v>
          </cell>
          <cell r="M3503">
            <v>0</v>
          </cell>
          <cell r="N3503">
            <v>0</v>
          </cell>
        </row>
        <row r="3504">
          <cell r="G3504" t="str">
            <v>4955959129349</v>
          </cell>
          <cell r="H3504" t="str">
            <v>4955959129349</v>
          </cell>
          <cell r="I3504" t="str">
            <v>NAKAYA - Hộp đựng chịu nhiệt lò vi sóng-K293-4</v>
          </cell>
          <cell r="J3504" t="str">
            <v>PCS</v>
          </cell>
          <cell r="K3504">
            <v>55000</v>
          </cell>
          <cell r="L3504">
            <v>0</v>
          </cell>
          <cell r="M3504">
            <v>0</v>
          </cell>
          <cell r="N3504">
            <v>0</v>
          </cell>
        </row>
        <row r="3505">
          <cell r="G3505" t="str">
            <v>4973430569804</v>
          </cell>
          <cell r="H3505" t="str">
            <v>4973430569804</v>
          </cell>
          <cell r="I3505" t="str">
            <v>Sakuko -Túi nhựa dẻo quai trắng 20x20</v>
          </cell>
          <cell r="J3505" t="str">
            <v>PCS</v>
          </cell>
          <cell r="K3505">
            <v>45000</v>
          </cell>
          <cell r="L3505">
            <v>15</v>
          </cell>
          <cell r="M3505">
            <v>0</v>
          </cell>
          <cell r="N3505">
            <v>15</v>
          </cell>
        </row>
        <row r="3506">
          <cell r="G3506" t="str">
            <v>4973230059529</v>
          </cell>
          <cell r="H3506" t="str">
            <v>4973230059529</v>
          </cell>
          <cell r="I3506" t="str">
            <v>NAKAYA- Hộp đựng thực phẩm 2 lớp 5L</v>
          </cell>
          <cell r="J3506" t="str">
            <v>PCS</v>
          </cell>
          <cell r="K3506">
            <v>234000</v>
          </cell>
          <cell r="L3506">
            <v>0</v>
          </cell>
          <cell r="M3506">
            <v>0</v>
          </cell>
          <cell r="N3506">
            <v>0</v>
          </cell>
        </row>
        <row r="3507">
          <cell r="G3507" t="str">
            <v>8936212088142</v>
          </cell>
          <cell r="H3507" t="str">
            <v>8936212088142</v>
          </cell>
          <cell r="I3507" t="str">
            <v>KAIYO- Set 3 khay làm đá Silicon 24 viên (Size L)</v>
          </cell>
          <cell r="J3507" t="str">
            <v>PCS</v>
          </cell>
          <cell r="K3507">
            <v>190000</v>
          </cell>
          <cell r="L3507">
            <v>0</v>
          </cell>
          <cell r="M3507">
            <v>0</v>
          </cell>
          <cell r="N3507">
            <v>0</v>
          </cell>
        </row>
        <row r="3508">
          <cell r="G3508" t="str">
            <v>4905596114277</v>
          </cell>
          <cell r="H3508" t="str">
            <v>4905596114277</v>
          </cell>
          <cell r="I3508" t="str">
            <v>INOMATA- Lọ đựng gia vị 68ml nắp bật màu nâu</v>
          </cell>
          <cell r="J3508" t="str">
            <v>PCS</v>
          </cell>
          <cell r="K3508">
            <v>40000</v>
          </cell>
          <cell r="L3508">
            <v>0</v>
          </cell>
          <cell r="M3508">
            <v>0</v>
          </cell>
          <cell r="N3508">
            <v>0</v>
          </cell>
        </row>
        <row r="3509">
          <cell r="G3509" t="str">
            <v>4955959142706</v>
          </cell>
          <cell r="H3509" t="str">
            <v>4955959142706</v>
          </cell>
          <cell r="I3509" t="str">
            <v>NAKAYA- Hộp đựng thực phẩm 600ml</v>
          </cell>
          <cell r="J3509" t="str">
            <v>PCS</v>
          </cell>
          <cell r="K3509">
            <v>45000</v>
          </cell>
          <cell r="L3509">
            <v>3</v>
          </cell>
          <cell r="M3509">
            <v>0</v>
          </cell>
          <cell r="N3509">
            <v>3</v>
          </cell>
        </row>
        <row r="3510">
          <cell r="G3510" t="str">
            <v>4905596185482</v>
          </cell>
          <cell r="H3510" t="str">
            <v>4905596185482</v>
          </cell>
          <cell r="I3510" t="str">
            <v>NAKAYA- Hộp đựng thực phẩm 730ml</v>
          </cell>
          <cell r="J3510" t="str">
            <v>PCS</v>
          </cell>
          <cell r="K3510">
            <v>49000</v>
          </cell>
          <cell r="L3510">
            <v>0</v>
          </cell>
          <cell r="M3510">
            <v>0</v>
          </cell>
          <cell r="N3510">
            <v>0</v>
          </cell>
        </row>
        <row r="3511">
          <cell r="G3511" t="str">
            <v>4905596503064</v>
          </cell>
          <cell r="H3511" t="str">
            <v>4905596503064</v>
          </cell>
          <cell r="I3511" t="str">
            <v>INOMATA-Khay đựng đá có nắp 12 ngăn</v>
          </cell>
          <cell r="J3511" t="str">
            <v>PCS</v>
          </cell>
          <cell r="K3511">
            <v>45000</v>
          </cell>
          <cell r="L3511">
            <v>3</v>
          </cell>
          <cell r="M3511">
            <v>0</v>
          </cell>
          <cell r="N3511">
            <v>3</v>
          </cell>
        </row>
        <row r="3512">
          <cell r="G3512" t="str">
            <v>4955959112211</v>
          </cell>
          <cell r="H3512" t="str">
            <v>4955959112211</v>
          </cell>
          <cell r="I3512" t="str">
            <v>NAKAYA- Hộp đựng thực phẩm 900ml</v>
          </cell>
          <cell r="J3512" t="str">
            <v>PCS</v>
          </cell>
          <cell r="K3512">
            <v>45000</v>
          </cell>
          <cell r="L3512">
            <v>0</v>
          </cell>
          <cell r="M3512">
            <v>0</v>
          </cell>
          <cell r="N3512">
            <v>0</v>
          </cell>
        </row>
        <row r="3513">
          <cell r="G3513" t="str">
            <v>4905596185185</v>
          </cell>
          <cell r="H3513" t="str">
            <v>4905596185185</v>
          </cell>
          <cell r="I3513" t="str">
            <v>NAKAYA- Bộ 2 hộp đựng thực phẩm 1.3L</v>
          </cell>
          <cell r="J3513" t="str">
            <v>PCS</v>
          </cell>
          <cell r="K3513">
            <v>53000</v>
          </cell>
          <cell r="L3513">
            <v>0</v>
          </cell>
          <cell r="M3513">
            <v>0</v>
          </cell>
          <cell r="N3513">
            <v>0</v>
          </cell>
        </row>
        <row r="3514">
          <cell r="G3514" t="str">
            <v>8936212088135</v>
          </cell>
          <cell r="H3514" t="str">
            <v>8936212088135</v>
          </cell>
          <cell r="I3514" t="str">
            <v>KAIYO- KHAY SILICON MÀU GHI</v>
          </cell>
          <cell r="J3514" t="str">
            <v>PCS</v>
          </cell>
          <cell r="K3514">
            <v>195000</v>
          </cell>
          <cell r="L3514">
            <v>0</v>
          </cell>
          <cell r="M3514">
            <v>0</v>
          </cell>
          <cell r="N3514">
            <v>0</v>
          </cell>
        </row>
        <row r="3515">
          <cell r="G3515" t="str">
            <v>4955959130505</v>
          </cell>
          <cell r="H3515" t="str">
            <v>4955959130505</v>
          </cell>
          <cell r="I3515" t="str">
            <v>NAKAYA- Hộp đựng thực phẩm nắp dẻo 1.3L</v>
          </cell>
          <cell r="J3515" t="str">
            <v>PCS</v>
          </cell>
          <cell r="K3515">
            <v>47000</v>
          </cell>
          <cell r="L3515">
            <v>3</v>
          </cell>
          <cell r="M3515">
            <v>0</v>
          </cell>
          <cell r="N3515">
            <v>3</v>
          </cell>
        </row>
        <row r="3516">
          <cell r="G3516" t="str">
            <v>4973230054371</v>
          </cell>
          <cell r="H3516" t="str">
            <v>4973230054371</v>
          </cell>
          <cell r="I3516" t="str">
            <v>NAKAYA- Hộp đựng thực phẩm 5L</v>
          </cell>
          <cell r="J3516" t="str">
            <v>PCS</v>
          </cell>
          <cell r="K3516">
            <v>211000</v>
          </cell>
          <cell r="L3516">
            <v>0</v>
          </cell>
          <cell r="M3516">
            <v>0</v>
          </cell>
          <cell r="N3516">
            <v>0</v>
          </cell>
        </row>
        <row r="3517">
          <cell r="G3517" t="str">
            <v>4513454100326</v>
          </cell>
          <cell r="H3517" t="str">
            <v>4513454100326</v>
          </cell>
          <cell r="I3517" t="str">
            <v>ECHO- Hộp đựng thức ăn inox có nắp đậy</v>
          </cell>
          <cell r="J3517" t="str">
            <v>PCS</v>
          </cell>
          <cell r="K3517">
            <v>53000</v>
          </cell>
          <cell r="L3517">
            <v>0</v>
          </cell>
          <cell r="M3517">
            <v>0</v>
          </cell>
          <cell r="N3517">
            <v>0</v>
          </cell>
        </row>
        <row r="3518">
          <cell r="G3518" t="str">
            <v>4955959112419</v>
          </cell>
          <cell r="H3518" t="str">
            <v>4955959112419</v>
          </cell>
          <cell r="I3518" t="str">
            <v>NAKAYA- Bộ 2 hộp đựng thực phẩm 830ml</v>
          </cell>
          <cell r="J3518" t="str">
            <v>PCS</v>
          </cell>
          <cell r="K3518">
            <v>45000</v>
          </cell>
          <cell r="L3518">
            <v>0</v>
          </cell>
          <cell r="M3518">
            <v>0</v>
          </cell>
          <cell r="N3518">
            <v>0</v>
          </cell>
        </row>
        <row r="3519">
          <cell r="G3519" t="str">
            <v>4955959125501</v>
          </cell>
          <cell r="H3519" t="str">
            <v>4955959125501</v>
          </cell>
          <cell r="I3519" t="str">
            <v>NAKAYA- Bộ 2 hộp đựng thực phẩm 450ml</v>
          </cell>
          <cell r="J3519" t="str">
            <v>PCS</v>
          </cell>
          <cell r="K3519">
            <v>45000</v>
          </cell>
          <cell r="L3519">
            <v>0</v>
          </cell>
          <cell r="M3519">
            <v>0</v>
          </cell>
          <cell r="N3519">
            <v>0</v>
          </cell>
        </row>
        <row r="3520">
          <cell r="G3520" t="str">
            <v>4973430022910</v>
          </cell>
          <cell r="H3520" t="str">
            <v>4973430022910</v>
          </cell>
          <cell r="I3520" t="str">
            <v xml:space="preserve">INOMATA- Hộp đựng thực phẩm nắp dẻo xanh 1350ml </v>
          </cell>
          <cell r="J3520" t="str">
            <v>PCS</v>
          </cell>
          <cell r="K3520">
            <v>50000</v>
          </cell>
          <cell r="L3520">
            <v>0</v>
          </cell>
          <cell r="M3520">
            <v>0</v>
          </cell>
          <cell r="N3520">
            <v>0</v>
          </cell>
        </row>
        <row r="3521">
          <cell r="G3521" t="str">
            <v>4955959116912</v>
          </cell>
          <cell r="H3521" t="str">
            <v>4955959116912</v>
          </cell>
          <cell r="I3521" t="str">
            <v>NAKAYA- Bộ 2 hộp đựng thực phẩm 300ml</v>
          </cell>
          <cell r="J3521" t="str">
            <v>PCS</v>
          </cell>
          <cell r="K3521">
            <v>45000</v>
          </cell>
          <cell r="L3521">
            <v>0</v>
          </cell>
          <cell r="M3521">
            <v>0</v>
          </cell>
          <cell r="N3521">
            <v>0</v>
          </cell>
        </row>
        <row r="3522">
          <cell r="G3522" t="str">
            <v>4955959132400</v>
          </cell>
          <cell r="H3522" t="str">
            <v>4955959132400</v>
          </cell>
          <cell r="I3522" t="str">
            <v>NAKAYA- Hộp hình hoa có nắp 650ml</v>
          </cell>
          <cell r="J3522" t="str">
            <v>PCS</v>
          </cell>
          <cell r="K3522">
            <v>45000</v>
          </cell>
          <cell r="L3522">
            <v>0</v>
          </cell>
          <cell r="M3522">
            <v>0</v>
          </cell>
          <cell r="N3522">
            <v>0</v>
          </cell>
        </row>
        <row r="3523">
          <cell r="G3523" t="str">
            <v>4955959151302</v>
          </cell>
          <cell r="H3523" t="str">
            <v>4955959151302</v>
          </cell>
          <cell r="I3523" t="str">
            <v>NAKAYA- Hộp đựng thực phẩm 900ml</v>
          </cell>
          <cell r="J3523" t="str">
            <v>PCS</v>
          </cell>
          <cell r="K3523">
            <v>45000</v>
          </cell>
          <cell r="L3523">
            <v>0</v>
          </cell>
          <cell r="M3523">
            <v>0</v>
          </cell>
          <cell r="N3523">
            <v>0</v>
          </cell>
        </row>
        <row r="3524">
          <cell r="G3524" t="str">
            <v>4973230057099</v>
          </cell>
          <cell r="H3524" t="str">
            <v>4973230057099</v>
          </cell>
          <cell r="I3524" t="str">
            <v>SANKO- Hộp bảo quản đồ ăn 500ml màu cam</v>
          </cell>
          <cell r="J3524" t="str">
            <v>PCS</v>
          </cell>
          <cell r="K3524">
            <v>58000</v>
          </cell>
          <cell r="L3524">
            <v>3</v>
          </cell>
          <cell r="M3524">
            <v>0</v>
          </cell>
          <cell r="N3524">
            <v>3</v>
          </cell>
        </row>
        <row r="3525">
          <cell r="G3525" t="str">
            <v>4905596114161</v>
          </cell>
          <cell r="H3525" t="str">
            <v>4905596114161</v>
          </cell>
          <cell r="I3525" t="str">
            <v>INOMATA- Lọ đựng gia vị nắp trắng 100ml</v>
          </cell>
          <cell r="J3525" t="str">
            <v>PCS</v>
          </cell>
          <cell r="K3525">
            <v>40000</v>
          </cell>
          <cell r="L3525">
            <v>5</v>
          </cell>
          <cell r="M3525">
            <v>0</v>
          </cell>
          <cell r="N3525">
            <v>5</v>
          </cell>
        </row>
        <row r="3526">
          <cell r="G3526" t="str">
            <v>4955959140603</v>
          </cell>
          <cell r="H3526" t="str">
            <v>4955959140603</v>
          </cell>
          <cell r="I3526" t="str">
            <v>NAKAYA- Hộp đựng thực phẩm 1L</v>
          </cell>
          <cell r="J3526" t="str">
            <v>PCS</v>
          </cell>
          <cell r="K3526">
            <v>45000</v>
          </cell>
          <cell r="L3526">
            <v>3</v>
          </cell>
          <cell r="M3526">
            <v>0</v>
          </cell>
          <cell r="N3526">
            <v>3</v>
          </cell>
        </row>
        <row r="3527">
          <cell r="G3527" t="str">
            <v>4973430014328</v>
          </cell>
          <cell r="H3527" t="str">
            <v>4973430014328</v>
          </cell>
          <cell r="I3527" t="str">
            <v>NAKAYA- Hộp đựng thực phẩm 750ml</v>
          </cell>
          <cell r="J3527" t="str">
            <v>PCS</v>
          </cell>
          <cell r="K3527">
            <v>45000</v>
          </cell>
          <cell r="L3527">
            <v>0</v>
          </cell>
          <cell r="M3527">
            <v>0</v>
          </cell>
          <cell r="N3527">
            <v>0</v>
          </cell>
        </row>
        <row r="3528">
          <cell r="G3528" t="str">
            <v>4905596503163</v>
          </cell>
          <cell r="H3528" t="str">
            <v>4905596503163</v>
          </cell>
          <cell r="I3528" t="str">
            <v>INOMATA-Khay đựng đá có nắp 8 ngăn</v>
          </cell>
          <cell r="J3528" t="str">
            <v>PCS</v>
          </cell>
          <cell r="K3528">
            <v>45000</v>
          </cell>
          <cell r="L3528">
            <v>2</v>
          </cell>
          <cell r="M3528">
            <v>-1</v>
          </cell>
          <cell r="N3528">
            <v>1</v>
          </cell>
        </row>
        <row r="3529">
          <cell r="G3529" t="str">
            <v>4955959142607</v>
          </cell>
          <cell r="H3529" t="str">
            <v>4955959142607</v>
          </cell>
          <cell r="I3529" t="str">
            <v>NAKAYA- Hộp đựng thực phẩm 700ml</v>
          </cell>
          <cell r="J3529" t="str">
            <v>PCS</v>
          </cell>
          <cell r="K3529">
            <v>45000</v>
          </cell>
          <cell r="L3529">
            <v>0</v>
          </cell>
          <cell r="M3529">
            <v>0</v>
          </cell>
          <cell r="N3529">
            <v>0</v>
          </cell>
        </row>
        <row r="3530">
          <cell r="G3530" t="str">
            <v>4973430022798</v>
          </cell>
          <cell r="H3530" t="str">
            <v>4973430022798</v>
          </cell>
          <cell r="I3530" t="str">
            <v>SANADA- Hộp đựng thực phẩm nắp dẻo trắng 900ml</v>
          </cell>
          <cell r="J3530" t="str">
            <v>PCS</v>
          </cell>
          <cell r="K3530">
            <v>50000</v>
          </cell>
          <cell r="L3530">
            <v>1</v>
          </cell>
          <cell r="M3530">
            <v>0</v>
          </cell>
          <cell r="N3530">
            <v>1</v>
          </cell>
        </row>
        <row r="3531">
          <cell r="G3531" t="str">
            <v>4973230203007</v>
          </cell>
          <cell r="H3531" t="str">
            <v>4973230203007</v>
          </cell>
          <cell r="I3531" t="str">
            <v>SANKO- Set 3 hộp đựng &amp; bảo quản thức ăn 470ml ( xanh,vàng&amp; hồng)</v>
          </cell>
          <cell r="J3531" t="str">
            <v>PCS</v>
          </cell>
          <cell r="K3531">
            <v>89000</v>
          </cell>
          <cell r="L3531">
            <v>0</v>
          </cell>
          <cell r="M3531">
            <v>0</v>
          </cell>
          <cell r="N3531">
            <v>0</v>
          </cell>
        </row>
        <row r="3532">
          <cell r="G3532" t="str">
            <v>4955959140405</v>
          </cell>
          <cell r="H3532" t="str">
            <v>4955959140405</v>
          </cell>
          <cell r="I3532" t="str">
            <v>NAKAYA- Hộp đựng thực phẩm kháng khuẩn 1.3L</v>
          </cell>
          <cell r="J3532" t="str">
            <v>PCS</v>
          </cell>
          <cell r="K3532">
            <v>46000</v>
          </cell>
          <cell r="L3532">
            <v>5</v>
          </cell>
          <cell r="M3532">
            <v>0</v>
          </cell>
          <cell r="N3532">
            <v>5</v>
          </cell>
        </row>
        <row r="3533">
          <cell r="G3533" t="str">
            <v>4905596119371</v>
          </cell>
          <cell r="H3533" t="str">
            <v>4905596119371</v>
          </cell>
          <cell r="I3533" t="str">
            <v>INOMATA- Set 2 lọ đựng gia vị màu nâu</v>
          </cell>
          <cell r="J3533" t="str">
            <v>PCS</v>
          </cell>
          <cell r="K3533">
            <v>88000</v>
          </cell>
          <cell r="L3533">
            <v>0</v>
          </cell>
          <cell r="M3533">
            <v>0</v>
          </cell>
          <cell r="N3533">
            <v>0</v>
          </cell>
        </row>
        <row r="3534">
          <cell r="G3534" t="str">
            <v>4955959142805</v>
          </cell>
          <cell r="H3534" t="str">
            <v>4955959142805</v>
          </cell>
          <cell r="I3534" t="str">
            <v>NAKAYA- Bộ 2 hộp đựng thực phẩm 280ml</v>
          </cell>
          <cell r="J3534" t="str">
            <v>PCS</v>
          </cell>
          <cell r="K3534">
            <v>45000</v>
          </cell>
          <cell r="L3534">
            <v>2</v>
          </cell>
          <cell r="M3534">
            <v>0</v>
          </cell>
          <cell r="N3534">
            <v>2</v>
          </cell>
        </row>
        <row r="3535">
          <cell r="G3535" t="str">
            <v>8936212088128</v>
          </cell>
          <cell r="H3535" t="str">
            <v>8936212088128</v>
          </cell>
          <cell r="I3535" t="str">
            <v>KAIYO- KHAY SILICON MÀU HỒNG</v>
          </cell>
          <cell r="J3535" t="str">
            <v>PCS</v>
          </cell>
          <cell r="K3535">
            <v>195000</v>
          </cell>
          <cell r="L3535">
            <v>0</v>
          </cell>
          <cell r="M3535">
            <v>0</v>
          </cell>
          <cell r="N3535">
            <v>0</v>
          </cell>
        </row>
        <row r="3536">
          <cell r="G3536" t="str">
            <v>4905596114376</v>
          </cell>
          <cell r="H3536" t="str">
            <v>4905596114376</v>
          </cell>
          <cell r="I3536" t="str">
            <v xml:space="preserve">INOMATA- Lọ đựng gia vị 68ml nắp trong </v>
          </cell>
          <cell r="J3536" t="str">
            <v>PCS</v>
          </cell>
          <cell r="K3536">
            <v>40000</v>
          </cell>
          <cell r="L3536">
            <v>0</v>
          </cell>
          <cell r="M3536">
            <v>0</v>
          </cell>
          <cell r="N3536">
            <v>0</v>
          </cell>
        </row>
        <row r="3537">
          <cell r="G3537" t="str">
            <v>4965534213769</v>
          </cell>
          <cell r="H3537" t="str">
            <v>4965534213769</v>
          </cell>
          <cell r="I3537" t="str">
            <v>YAMADA KAGAKU- Hộp trữ thữc ăn m?u xanh 680ml</v>
          </cell>
          <cell r="J3537" t="str">
            <v>PCS</v>
          </cell>
          <cell r="K3537">
            <v>53000</v>
          </cell>
          <cell r="L3537">
            <v>0</v>
          </cell>
          <cell r="M3537">
            <v>0</v>
          </cell>
          <cell r="N3537">
            <v>0</v>
          </cell>
        </row>
        <row r="3538">
          <cell r="G3538" t="str">
            <v>4955959123019</v>
          </cell>
          <cell r="H3538" t="str">
            <v>4955959123019</v>
          </cell>
          <cell r="I3538" t="str">
            <v>NAKAYA- Hộp đựng thực phẩm 2 lớp</v>
          </cell>
          <cell r="J3538" t="str">
            <v>PCS</v>
          </cell>
          <cell r="K3538">
            <v>45000</v>
          </cell>
          <cell r="L3538">
            <v>0</v>
          </cell>
          <cell r="M3538">
            <v>0</v>
          </cell>
          <cell r="N3538">
            <v>0</v>
          </cell>
        </row>
        <row r="3539">
          <cell r="G3539" t="str">
            <v>4955959129332</v>
          </cell>
          <cell r="H3539" t="str">
            <v>4955959129332</v>
          </cell>
          <cell r="I3539" t="str">
            <v>NAKAYA - Hộp đựng chịu nhiệt lò vi sóng K293-3</v>
          </cell>
          <cell r="J3539" t="str">
            <v>PCS</v>
          </cell>
          <cell r="K3539">
            <v>55000</v>
          </cell>
          <cell r="L3539">
            <v>0</v>
          </cell>
          <cell r="M3539">
            <v>0</v>
          </cell>
          <cell r="N3539">
            <v>0</v>
          </cell>
        </row>
        <row r="3540">
          <cell r="G3540" t="str">
            <v>4905596114963</v>
          </cell>
          <cell r="H3540" t="str">
            <v>4905596114963</v>
          </cell>
          <cell r="I3540" t="str">
            <v>INOMATA- Hộp đựng gia vị h.vuông 430ml nắp trắng</v>
          </cell>
          <cell r="J3540" t="str">
            <v>PCS</v>
          </cell>
          <cell r="K3540">
            <v>40000</v>
          </cell>
          <cell r="L3540">
            <v>0</v>
          </cell>
          <cell r="M3540">
            <v>0</v>
          </cell>
          <cell r="N3540">
            <v>0</v>
          </cell>
        </row>
        <row r="3541">
          <cell r="G3541" t="str">
            <v>4955959120018</v>
          </cell>
          <cell r="H3541" t="str">
            <v>4955959120018</v>
          </cell>
          <cell r="I3541" t="str">
            <v>NAKAYA- Hộp nhựa dáng cao 1.3l</v>
          </cell>
          <cell r="J3541" t="str">
            <v>PCS</v>
          </cell>
          <cell r="K3541">
            <v>45000</v>
          </cell>
          <cell r="L3541">
            <v>2</v>
          </cell>
          <cell r="M3541">
            <v>0</v>
          </cell>
          <cell r="N3541">
            <v>2</v>
          </cell>
        </row>
        <row r="3542">
          <cell r="G3542" t="str">
            <v>4973230218506</v>
          </cell>
          <cell r="H3542" t="str">
            <v>4973230218506</v>
          </cell>
          <cell r="I3542" t="str">
            <v>SANKO- Set 2 hộp tròn đựng thưc ăn 1L</v>
          </cell>
          <cell r="J3542" t="str">
            <v>PCS</v>
          </cell>
          <cell r="K3542">
            <v>93000</v>
          </cell>
          <cell r="L3542">
            <v>1</v>
          </cell>
          <cell r="M3542">
            <v>0</v>
          </cell>
          <cell r="N3542">
            <v>1</v>
          </cell>
        </row>
        <row r="3543">
          <cell r="G3543" t="str">
            <v>4905596114079</v>
          </cell>
          <cell r="H3543" t="str">
            <v>4905596114079</v>
          </cell>
          <cell r="I3543" t="str">
            <v>INOMATA- Lọ đựng gia vị màu nâu (120ml)</v>
          </cell>
          <cell r="J3543" t="str">
            <v>PCS</v>
          </cell>
          <cell r="K3543">
            <v>40000</v>
          </cell>
          <cell r="L3543">
            <v>1</v>
          </cell>
          <cell r="M3543">
            <v>0</v>
          </cell>
          <cell r="N3543">
            <v>1</v>
          </cell>
        </row>
        <row r="3544">
          <cell r="G3544" t="str">
            <v>4905596168485</v>
          </cell>
          <cell r="H3544" t="str">
            <v>4905596168485</v>
          </cell>
          <cell r="I3544" t="str">
            <v>INOMATA- Hộp đựng đồ khô dáng cao 570ml  1684</v>
          </cell>
          <cell r="J3544" t="str">
            <v>PCS</v>
          </cell>
          <cell r="K3544">
            <v>40000</v>
          </cell>
          <cell r="L3544">
            <v>0</v>
          </cell>
          <cell r="M3544">
            <v>0</v>
          </cell>
          <cell r="N3544">
            <v>0</v>
          </cell>
        </row>
        <row r="3545">
          <cell r="G3545" t="str">
            <v>4905596119173</v>
          </cell>
          <cell r="H3545" t="str">
            <v>4905596119173</v>
          </cell>
          <cell r="I3545" t="str">
            <v>INOMATA- Hộp đựng gia vị nắp nâu</v>
          </cell>
          <cell r="J3545" t="str">
            <v>PCS</v>
          </cell>
          <cell r="K3545">
            <v>45000</v>
          </cell>
          <cell r="L3545">
            <v>0</v>
          </cell>
          <cell r="M3545">
            <v>0</v>
          </cell>
          <cell r="N3545">
            <v>0</v>
          </cell>
        </row>
        <row r="3546">
          <cell r="G3546" t="str">
            <v>4956810802142</v>
          </cell>
          <cell r="H3546" t="str">
            <v>4956810802142</v>
          </cell>
          <cell r="I3546" t="str">
            <v>KOKUBO- Khay làm đá có hộp đựng 12 ngăn</v>
          </cell>
          <cell r="J3546" t="str">
            <v>PCS</v>
          </cell>
          <cell r="K3546">
            <v>40000</v>
          </cell>
          <cell r="L3546">
            <v>1</v>
          </cell>
          <cell r="M3546">
            <v>0</v>
          </cell>
          <cell r="N3546">
            <v>1</v>
          </cell>
        </row>
        <row r="3547">
          <cell r="G3547" t="str">
            <v>4955959142904</v>
          </cell>
          <cell r="H3547" t="str">
            <v>4955959142904</v>
          </cell>
          <cell r="I3547" t="str">
            <v>NAKAYA- Bộ 2 hộp đựng thực phẩm 120ml</v>
          </cell>
          <cell r="J3547" t="str">
            <v>PCS</v>
          </cell>
          <cell r="K3547">
            <v>45000</v>
          </cell>
          <cell r="L3547">
            <v>0</v>
          </cell>
          <cell r="M3547">
            <v>0</v>
          </cell>
          <cell r="N3547">
            <v>0</v>
          </cell>
        </row>
        <row r="3548">
          <cell r="G3548" t="str">
            <v>4955959140504</v>
          </cell>
          <cell r="H3548" t="str">
            <v>4955959140504</v>
          </cell>
          <cell r="I3548" t="str">
            <v>NAKAYA- Hộp đựng thực phẩm 900ml</v>
          </cell>
          <cell r="J3548" t="str">
            <v>PCS</v>
          </cell>
          <cell r="K3548">
            <v>45000</v>
          </cell>
          <cell r="L3548">
            <v>0</v>
          </cell>
          <cell r="M3548">
            <v>0</v>
          </cell>
          <cell r="N3548">
            <v>0</v>
          </cell>
        </row>
        <row r="3549">
          <cell r="G3549" t="str">
            <v>4905596162186</v>
          </cell>
          <cell r="H3549" t="str">
            <v>4905596162186</v>
          </cell>
          <cell r="I3549" t="str">
            <v>INOMATA- Hộp vuông đựng thực phẩm chịu nhiệt 520ml</v>
          </cell>
          <cell r="J3549" t="str">
            <v>PCS</v>
          </cell>
          <cell r="K3549">
            <v>40000</v>
          </cell>
          <cell r="L3549">
            <v>0</v>
          </cell>
          <cell r="M3549">
            <v>0</v>
          </cell>
          <cell r="N3549">
            <v>0</v>
          </cell>
        </row>
        <row r="3550">
          <cell r="G3550" t="str">
            <v>4905596119166</v>
          </cell>
          <cell r="H3550" t="str">
            <v>4905596119166</v>
          </cell>
          <cell r="I3550" t="str">
            <v>INOMATA- Hộp đựng gia vị nắp trắng</v>
          </cell>
          <cell r="J3550" t="str">
            <v>PCS</v>
          </cell>
          <cell r="K3550">
            <v>45000</v>
          </cell>
          <cell r="L3550">
            <v>0</v>
          </cell>
          <cell r="M3550">
            <v>0</v>
          </cell>
          <cell r="N3550">
            <v>0</v>
          </cell>
        </row>
        <row r="3551">
          <cell r="G3551" t="str">
            <v>4905596114178</v>
          </cell>
          <cell r="H3551" t="str">
            <v>4905596114178</v>
          </cell>
          <cell r="I3551" t="str">
            <v xml:space="preserve">INOMATA- Lọ đựng gia vị 100ml nắp nâu </v>
          </cell>
          <cell r="J3551" t="str">
            <v>PCS</v>
          </cell>
          <cell r="K3551">
            <v>40000</v>
          </cell>
          <cell r="L3551">
            <v>12</v>
          </cell>
          <cell r="M3551">
            <v>0</v>
          </cell>
          <cell r="N3551">
            <v>12</v>
          </cell>
        </row>
        <row r="3552">
          <cell r="G3552" t="str">
            <v>4973430014335</v>
          </cell>
          <cell r="H3552" t="str">
            <v>4973430014335</v>
          </cell>
          <cell r="I3552" t="str">
            <v>NAKAYA- Hộp đựng thực phẩm 1.2L</v>
          </cell>
          <cell r="J3552" t="str">
            <v>PCS</v>
          </cell>
          <cell r="K3552">
            <v>45000</v>
          </cell>
          <cell r="L3552">
            <v>1</v>
          </cell>
          <cell r="M3552">
            <v>0</v>
          </cell>
          <cell r="N3552">
            <v>1</v>
          </cell>
        </row>
        <row r="3553">
          <cell r="G3553" t="str">
            <v>4955959115519</v>
          </cell>
          <cell r="H3553" t="str">
            <v>4955959115519</v>
          </cell>
          <cell r="I3553" t="str">
            <v>NAKAYA-Hộp đựng TP chịu nhiệt lò vi sóng-K155</v>
          </cell>
          <cell r="J3553" t="str">
            <v>PCS</v>
          </cell>
          <cell r="K3553">
            <v>47000</v>
          </cell>
          <cell r="L3553">
            <v>0</v>
          </cell>
          <cell r="M3553">
            <v>0</v>
          </cell>
          <cell r="N3553">
            <v>0</v>
          </cell>
        </row>
        <row r="3554">
          <cell r="G3554" t="str">
            <v>4955959115311</v>
          </cell>
          <cell r="H3554" t="str">
            <v>4955959115311</v>
          </cell>
          <cell r="I3554" t="str">
            <v>NAKAYA- Bộ 2 hộp đựng thực phẩm 400ml</v>
          </cell>
          <cell r="J3554" t="str">
            <v>PCS</v>
          </cell>
          <cell r="K3554">
            <v>45000</v>
          </cell>
          <cell r="L3554">
            <v>1</v>
          </cell>
          <cell r="M3554">
            <v>0</v>
          </cell>
          <cell r="N3554">
            <v>1</v>
          </cell>
        </row>
        <row r="3555">
          <cell r="G3555" t="str">
            <v>4973430022804</v>
          </cell>
          <cell r="H3555" t="str">
            <v>4973430022804</v>
          </cell>
          <cell r="I3555" t="str">
            <v xml:space="preserve">INOMATA- Hộp đựng thực phẩm nắp dẻo trắng 1350ml </v>
          </cell>
          <cell r="J3555" t="str">
            <v>PCS</v>
          </cell>
          <cell r="K3555">
            <v>50000</v>
          </cell>
          <cell r="L3555">
            <v>0</v>
          </cell>
          <cell r="M3555">
            <v>0</v>
          </cell>
          <cell r="N3555">
            <v>0</v>
          </cell>
        </row>
        <row r="3556">
          <cell r="G3556" t="str">
            <v>4955959112310</v>
          </cell>
          <cell r="H3556" t="str">
            <v>4955959112310</v>
          </cell>
          <cell r="I3556" t="str">
            <v>NAKAYA- Hộp đựng thực phẩm nắp dẻo 1.2L</v>
          </cell>
          <cell r="J3556" t="str">
            <v>PCS</v>
          </cell>
          <cell r="K3556">
            <v>45000</v>
          </cell>
          <cell r="L3556">
            <v>1</v>
          </cell>
          <cell r="M3556">
            <v>0</v>
          </cell>
          <cell r="N3556">
            <v>1</v>
          </cell>
        </row>
        <row r="3557">
          <cell r="G3557" t="str">
            <v>4905596185086</v>
          </cell>
          <cell r="H3557" t="str">
            <v>4905596185086</v>
          </cell>
          <cell r="I3557" t="str">
            <v>INOMATA- Hộp đựng thực phẩm chịu nhiệt</v>
          </cell>
          <cell r="J3557" t="str">
            <v>PCS</v>
          </cell>
          <cell r="K3557">
            <v>49000</v>
          </cell>
          <cell r="L3557">
            <v>0</v>
          </cell>
          <cell r="M3557">
            <v>0</v>
          </cell>
          <cell r="N3557">
            <v>0</v>
          </cell>
        </row>
        <row r="3558">
          <cell r="G3558" t="str">
            <v>4955959151609</v>
          </cell>
          <cell r="H3558" t="str">
            <v>4955959151609</v>
          </cell>
          <cell r="I3558" t="str">
            <v>NAKAYA- Bộ 2 hộp đựng thực phẩm màu trắng 280ml</v>
          </cell>
          <cell r="J3558" t="str">
            <v>PCS</v>
          </cell>
          <cell r="K3558">
            <v>45000</v>
          </cell>
          <cell r="L3558">
            <v>0</v>
          </cell>
          <cell r="M3558">
            <v>0</v>
          </cell>
          <cell r="N3558">
            <v>0</v>
          </cell>
        </row>
        <row r="3559">
          <cell r="G3559" t="str">
            <v>4905596503262</v>
          </cell>
          <cell r="H3559" t="str">
            <v>4905596503262</v>
          </cell>
          <cell r="I3559" t="str">
            <v>INOMATA-Khay đựng đá có nắp 48 ngăn</v>
          </cell>
          <cell r="J3559" t="str">
            <v>PCS</v>
          </cell>
          <cell r="K3559">
            <v>45000</v>
          </cell>
          <cell r="L3559">
            <v>0</v>
          </cell>
          <cell r="M3559">
            <v>0</v>
          </cell>
          <cell r="N3559">
            <v>0</v>
          </cell>
        </row>
        <row r="3560">
          <cell r="G3560" t="str">
            <v>4955959151500</v>
          </cell>
          <cell r="H3560" t="str">
            <v>4955959151500</v>
          </cell>
          <cell r="I3560" t="str">
            <v>NAKAYA- Hộp đựng thực phẩm 700ml</v>
          </cell>
          <cell r="J3560" t="str">
            <v>PCS</v>
          </cell>
          <cell r="K3560">
            <v>45000</v>
          </cell>
          <cell r="L3560">
            <v>0</v>
          </cell>
          <cell r="M3560">
            <v>0</v>
          </cell>
          <cell r="N3560">
            <v>0</v>
          </cell>
        </row>
        <row r="3561">
          <cell r="G3561" t="str">
            <v>4955959129042</v>
          </cell>
          <cell r="H3561" t="str">
            <v>4955959129042</v>
          </cell>
          <cell r="I3561" t="str">
            <v>NAKAYA- Bộ 2 hộp đựng thực phẩm 800ml</v>
          </cell>
          <cell r="J3561" t="str">
            <v>PCS</v>
          </cell>
          <cell r="K3561">
            <v>48000</v>
          </cell>
          <cell r="L3561">
            <v>1</v>
          </cell>
          <cell r="M3561">
            <v>0</v>
          </cell>
          <cell r="N3561">
            <v>1</v>
          </cell>
        </row>
        <row r="3562">
          <cell r="G3562" t="str">
            <v>4905596120179</v>
          </cell>
          <cell r="H3562" t="str">
            <v>4905596120179</v>
          </cell>
          <cell r="I3562" t="str">
            <v>INOMATA-Lọ đựng gia vị 360ml</v>
          </cell>
          <cell r="J3562" t="str">
            <v>PCS</v>
          </cell>
          <cell r="K3562">
            <v>40000</v>
          </cell>
          <cell r="L3562">
            <v>0</v>
          </cell>
          <cell r="M3562">
            <v>0</v>
          </cell>
          <cell r="N3562">
            <v>0</v>
          </cell>
        </row>
        <row r="3563">
          <cell r="G3563" t="str">
            <v>4955959151401</v>
          </cell>
          <cell r="H3563" t="str">
            <v>4955959151401</v>
          </cell>
          <cell r="I3563" t="str">
            <v>NAKAYA- Hộp đựng thực phẩm 1L</v>
          </cell>
          <cell r="J3563" t="str">
            <v>PCS</v>
          </cell>
          <cell r="K3563">
            <v>45000</v>
          </cell>
          <cell r="L3563">
            <v>0</v>
          </cell>
          <cell r="M3563">
            <v>0</v>
          </cell>
          <cell r="N3563">
            <v>0</v>
          </cell>
        </row>
        <row r="3564">
          <cell r="G3564" t="str">
            <v>8935255827947</v>
          </cell>
          <cell r="H3564" t="str">
            <v>8935255827947</v>
          </cell>
          <cell r="I3564" t="str">
            <v>L&amp;L- Hộp bảo quản thủy tinh hình tròn Rose 950ML</v>
          </cell>
          <cell r="J3564" t="str">
            <v>PCS</v>
          </cell>
          <cell r="K3564">
            <v>126000</v>
          </cell>
          <cell r="L3564">
            <v>17</v>
          </cell>
          <cell r="M3564">
            <v>0</v>
          </cell>
          <cell r="N3564">
            <v>17</v>
          </cell>
        </row>
        <row r="3565">
          <cell r="G3565" t="str">
            <v>4955959117018</v>
          </cell>
          <cell r="H3565" t="str">
            <v>4955959117018</v>
          </cell>
          <cell r="I3565" t="str">
            <v>NAKAYA- Bộ 2 hộp đựng thực phẩm 280ml</v>
          </cell>
          <cell r="J3565" t="str">
            <v>PCS</v>
          </cell>
          <cell r="K3565">
            <v>45000</v>
          </cell>
          <cell r="L3565">
            <v>0</v>
          </cell>
          <cell r="M3565">
            <v>0</v>
          </cell>
          <cell r="N3565">
            <v>0</v>
          </cell>
        </row>
        <row r="3566">
          <cell r="G3566" t="str">
            <v>4905596114772</v>
          </cell>
          <cell r="H3566" t="str">
            <v>4905596114772</v>
          </cell>
          <cell r="I3566" t="str">
            <v>INOMATA- Lọ đựng gia vị 7 lỗ</v>
          </cell>
          <cell r="J3566" t="str">
            <v>PCS</v>
          </cell>
          <cell r="K3566">
            <v>40000</v>
          </cell>
          <cell r="L3566">
            <v>0</v>
          </cell>
          <cell r="M3566">
            <v>0</v>
          </cell>
          <cell r="N3566">
            <v>0</v>
          </cell>
        </row>
        <row r="3567">
          <cell r="G3567" t="str">
            <v>4905596114369</v>
          </cell>
          <cell r="H3567" t="str">
            <v>4905596114369</v>
          </cell>
          <cell r="I3567" t="str">
            <v>INOMATA- Lọ đựng gia vị nắp trong 100ml</v>
          </cell>
          <cell r="J3567" t="str">
            <v>PCS</v>
          </cell>
          <cell r="K3567">
            <v>40000</v>
          </cell>
          <cell r="L3567">
            <v>5</v>
          </cell>
          <cell r="M3567">
            <v>0</v>
          </cell>
          <cell r="N3567">
            <v>5</v>
          </cell>
        </row>
        <row r="3568">
          <cell r="G3568" t="str">
            <v>4955959115113</v>
          </cell>
          <cell r="H3568" t="str">
            <v>4955959115113</v>
          </cell>
          <cell r="I3568" t="str">
            <v>NAKAYA- Hộp đựng thực phẩm nắp dẻo 2L</v>
          </cell>
          <cell r="J3568" t="str">
            <v>PCS</v>
          </cell>
          <cell r="K3568">
            <v>46000</v>
          </cell>
          <cell r="L3568">
            <v>2</v>
          </cell>
          <cell r="M3568">
            <v>0</v>
          </cell>
          <cell r="N3568">
            <v>2</v>
          </cell>
        </row>
        <row r="3569">
          <cell r="G3569" t="str">
            <v>4549308525281</v>
          </cell>
          <cell r="H3569" t="str">
            <v>4549308525281</v>
          </cell>
          <cell r="I3569" t="str">
            <v>PARUKINZOKU- Nồi ( IH &amp; GAS ) # 22cm HB-2528</v>
          </cell>
          <cell r="J3569" t="str">
            <v>PCS</v>
          </cell>
          <cell r="K3569">
            <v>546000</v>
          </cell>
          <cell r="L3569">
            <v>1</v>
          </cell>
          <cell r="M3569">
            <v>0</v>
          </cell>
          <cell r="N3569">
            <v>1</v>
          </cell>
        </row>
        <row r="3570">
          <cell r="G3570" t="str">
            <v>4901601213829</v>
          </cell>
          <cell r="H3570" t="str">
            <v>4901601213829</v>
          </cell>
          <cell r="I3570" t="str">
            <v>KAI- Chảo sâu lòng siêu nhẹ Cho Karui 28cm DW-5634</v>
          </cell>
          <cell r="J3570" t="str">
            <v>PCS</v>
          </cell>
          <cell r="K3570">
            <v>515000</v>
          </cell>
          <cell r="L3570">
            <v>8</v>
          </cell>
          <cell r="M3570">
            <v>0</v>
          </cell>
          <cell r="N3570">
            <v>8</v>
          </cell>
        </row>
        <row r="3571">
          <cell r="G3571" t="str">
            <v>8936212082126</v>
          </cell>
          <cell r="H3571" t="str">
            <v>8936212082126</v>
          </cell>
          <cell r="I3571" t="str">
            <v>KAIYO - Nồi nhôm đúc thành cao đáy từ 24cm</v>
          </cell>
          <cell r="J3571" t="str">
            <v>PCS</v>
          </cell>
          <cell r="K3571">
            <v>660000</v>
          </cell>
          <cell r="L3571">
            <v>10</v>
          </cell>
          <cell r="M3571">
            <v>0</v>
          </cell>
          <cell r="N3571">
            <v>10</v>
          </cell>
        </row>
        <row r="3572">
          <cell r="G3572" t="str">
            <v>8936212083031</v>
          </cell>
          <cell r="H3572" t="str">
            <v>8936212083031</v>
          </cell>
          <cell r="I3572" t="str">
            <v>KAIYO- Nồi chiên ngập dầu màu xanh lam nhạt 15cm</v>
          </cell>
          <cell r="J3572" t="str">
            <v>PCS</v>
          </cell>
          <cell r="K3572">
            <v>499000</v>
          </cell>
          <cell r="L3572">
            <v>0</v>
          </cell>
          <cell r="M3572">
            <v>0</v>
          </cell>
          <cell r="N3572">
            <v>0</v>
          </cell>
        </row>
        <row r="3573">
          <cell r="G3573" t="str">
            <v>8936212083383</v>
          </cell>
          <cell r="H3573" t="str">
            <v>8936212083383</v>
          </cell>
          <cell r="I3573" t="str">
            <v>KAIYO - Nồi đúc inox 3 lớp đáy liền size 22cm</v>
          </cell>
          <cell r="J3573" t="str">
            <v>PCS</v>
          </cell>
          <cell r="K3573">
            <v>830000</v>
          </cell>
          <cell r="L3573">
            <v>2</v>
          </cell>
          <cell r="M3573">
            <v>-1</v>
          </cell>
          <cell r="N3573">
            <v>1</v>
          </cell>
        </row>
        <row r="3574">
          <cell r="G3574" t="str">
            <v>8936212083956</v>
          </cell>
          <cell r="H3574" t="str">
            <v>8936212083956</v>
          </cell>
          <cell r="I3574" t="str">
            <v>KAIYO- Hộp cơm giữ nhiệt màu nâu 1600ml</v>
          </cell>
          <cell r="J3574" t="str">
            <v>PCS</v>
          </cell>
          <cell r="K3574">
            <v>499000</v>
          </cell>
          <cell r="L3574">
            <v>3</v>
          </cell>
          <cell r="M3574">
            <v>0</v>
          </cell>
          <cell r="N3574">
            <v>3</v>
          </cell>
        </row>
        <row r="3575">
          <cell r="G3575" t="str">
            <v>8936212083857</v>
          </cell>
          <cell r="H3575" t="str">
            <v>8936212083857</v>
          </cell>
          <cell r="I3575" t="str">
            <v>KAIYO-Chảo inox 316 Premium thành cao, size 26cm</v>
          </cell>
          <cell r="J3575" t="str">
            <v>PCS</v>
          </cell>
          <cell r="K3575">
            <v>770000</v>
          </cell>
          <cell r="L3575">
            <v>2</v>
          </cell>
          <cell r="M3575">
            <v>-2</v>
          </cell>
          <cell r="N3575">
            <v>0</v>
          </cell>
        </row>
        <row r="3576">
          <cell r="G3576" t="str">
            <v>4549308569032</v>
          </cell>
          <cell r="H3576" t="str">
            <v>4549308569032</v>
          </cell>
          <cell r="I3576" t="str">
            <v>PEARL METAL- Chảo rán phủ Flo dùng cho bếp từ 20cm</v>
          </cell>
          <cell r="J3576" t="str">
            <v>PCS</v>
          </cell>
          <cell r="K3576">
            <v>400000</v>
          </cell>
          <cell r="L3576">
            <v>1</v>
          </cell>
          <cell r="M3576">
            <v>0</v>
          </cell>
          <cell r="N3576">
            <v>1</v>
          </cell>
        </row>
        <row r="3577">
          <cell r="G3577" t="str">
            <v>1310072503842</v>
          </cell>
          <cell r="H3577" t="str">
            <v>1310072503842</v>
          </cell>
          <cell r="I3577" t="str">
            <v>SKK- Nắp tròn gỗ size 18.5 cm</v>
          </cell>
          <cell r="J3577" t="str">
            <v>PCS</v>
          </cell>
          <cell r="K3577">
            <v>85000</v>
          </cell>
          <cell r="L3577">
            <v>12</v>
          </cell>
          <cell r="M3577">
            <v>0</v>
          </cell>
          <cell r="N3577">
            <v>12</v>
          </cell>
        </row>
        <row r="3578">
          <cell r="G3578" t="str">
            <v>8936212082232</v>
          </cell>
          <cell r="H3578" t="str">
            <v>8936212082232</v>
          </cell>
          <cell r="I3578" t="str">
            <v>KAIYO - Nồi lẩu nhôm đúc nguyên khối 2 ngăn 26cm</v>
          </cell>
          <cell r="J3578" t="str">
            <v>PCS</v>
          </cell>
          <cell r="K3578">
            <v>550000</v>
          </cell>
          <cell r="L3578">
            <v>7</v>
          </cell>
          <cell r="M3578">
            <v>0</v>
          </cell>
          <cell r="N3578">
            <v>7</v>
          </cell>
        </row>
        <row r="3579">
          <cell r="G3579" t="str">
            <v>1310072503880</v>
          </cell>
          <cell r="H3579" t="str">
            <v>1310072503880</v>
          </cell>
          <cell r="I3579" t="str">
            <v>SKK- Nắp tròn tay dài size 22 cm</v>
          </cell>
          <cell r="J3579" t="str">
            <v>PCS</v>
          </cell>
          <cell r="K3579">
            <v>85000</v>
          </cell>
          <cell r="L3579">
            <v>7</v>
          </cell>
          <cell r="M3579">
            <v>0</v>
          </cell>
          <cell r="N3579">
            <v>7</v>
          </cell>
        </row>
        <row r="3580">
          <cell r="G3580" t="str">
            <v>4549308569056</v>
          </cell>
          <cell r="H3580" t="str">
            <v>4549308569056</v>
          </cell>
          <cell r="I3580" t="str">
            <v>PEARL METAL- Chảo tráng trứng cho bếp từ 13x18cm</v>
          </cell>
          <cell r="J3580" t="str">
            <v>PCS</v>
          </cell>
          <cell r="K3580">
            <v>240000</v>
          </cell>
          <cell r="L3580">
            <v>0</v>
          </cell>
          <cell r="M3580">
            <v>0</v>
          </cell>
          <cell r="N3580">
            <v>0</v>
          </cell>
        </row>
        <row r="3581">
          <cell r="G3581" t="str">
            <v>8936212083604</v>
          </cell>
          <cell r="H3581" t="str">
            <v>8936212083604</v>
          </cell>
          <cell r="I3581" t="str">
            <v>KAIYO - Chảo inox vân nổi đáy liền sâu lòng 24cm</v>
          </cell>
          <cell r="J3581" t="str">
            <v>PCS</v>
          </cell>
          <cell r="K3581">
            <v>750000</v>
          </cell>
          <cell r="L3581">
            <v>0</v>
          </cell>
          <cell r="M3581">
            <v>0</v>
          </cell>
          <cell r="N3581">
            <v>0</v>
          </cell>
        </row>
        <row r="3582">
          <cell r="G3582" t="str">
            <v>1310072503781</v>
          </cell>
          <cell r="H3582" t="str">
            <v>1310072503781</v>
          </cell>
          <cell r="I3582" t="str">
            <v>SKK- Nắp tròn gỗ size 12 - 14 cm</v>
          </cell>
          <cell r="J3582" t="str">
            <v>PCS</v>
          </cell>
          <cell r="K3582">
            <v>50000</v>
          </cell>
          <cell r="L3582">
            <v>10</v>
          </cell>
          <cell r="M3582">
            <v>0</v>
          </cell>
          <cell r="N3582">
            <v>10</v>
          </cell>
        </row>
        <row r="3583">
          <cell r="G3583" t="str">
            <v>8936212082102</v>
          </cell>
          <cell r="H3583" t="str">
            <v>8936212082102</v>
          </cell>
          <cell r="I3583" t="str">
            <v>KAIYO-Nồi nhôm đúc đáy từ nguyên khối Elegant 20cm</v>
          </cell>
          <cell r="J3583" t="str">
            <v>PCS</v>
          </cell>
          <cell r="K3583">
            <v>510000</v>
          </cell>
          <cell r="L3583">
            <v>1</v>
          </cell>
          <cell r="M3583">
            <v>0</v>
          </cell>
          <cell r="N3583">
            <v>1</v>
          </cell>
        </row>
        <row r="3584">
          <cell r="G3584" t="str">
            <v>8936212082218</v>
          </cell>
          <cell r="H3584" t="str">
            <v>8936212082218</v>
          </cell>
          <cell r="I3584" t="str">
            <v>KAIYO - Chảo nhôm đúc nguyên khối size 22cm</v>
          </cell>
          <cell r="J3584" t="str">
            <v>PCS</v>
          </cell>
          <cell r="K3584">
            <v>550000</v>
          </cell>
          <cell r="L3584">
            <v>3</v>
          </cell>
          <cell r="M3584">
            <v>0</v>
          </cell>
          <cell r="N3584">
            <v>3</v>
          </cell>
        </row>
        <row r="3585">
          <cell r="G3585" t="str">
            <v>8936212083741</v>
          </cell>
          <cell r="H3585" t="str">
            <v>8936212083741</v>
          </cell>
          <cell r="I3585" t="str">
            <v>KAIYO-Quánh đúc inox 3 lớp đáy liền mini size 10cm</v>
          </cell>
          <cell r="J3585" t="str">
            <v>PCS</v>
          </cell>
          <cell r="K3585">
            <v>290000</v>
          </cell>
          <cell r="L3585">
            <v>0</v>
          </cell>
          <cell r="M3585">
            <v>0</v>
          </cell>
          <cell r="N3585">
            <v>0</v>
          </cell>
        </row>
        <row r="3586">
          <cell r="G3586" t="str">
            <v>8936212082027</v>
          </cell>
          <cell r="H3586" t="str">
            <v>8936212082027</v>
          </cell>
          <cell r="I3586" t="str">
            <v>KAIYO- Nồi chiên ngập dầu màu xanh navy 16.5cm</v>
          </cell>
          <cell r="J3586" t="str">
            <v>PCS</v>
          </cell>
          <cell r="K3586">
            <v>499000</v>
          </cell>
          <cell r="L3586">
            <v>0</v>
          </cell>
          <cell r="M3586">
            <v>0</v>
          </cell>
          <cell r="N3586">
            <v>0</v>
          </cell>
        </row>
        <row r="3587">
          <cell r="G3587" t="str">
            <v>1310072503804</v>
          </cell>
          <cell r="H3587" t="str">
            <v>1310072503804</v>
          </cell>
          <cell r="I3587" t="str">
            <v>SKK- Nắp tròn size 16 - 16.5 cm</v>
          </cell>
          <cell r="J3587" t="str">
            <v>PCS</v>
          </cell>
          <cell r="K3587">
            <v>50000</v>
          </cell>
          <cell r="L3587">
            <v>11</v>
          </cell>
          <cell r="M3587">
            <v>0</v>
          </cell>
          <cell r="N3587">
            <v>11</v>
          </cell>
        </row>
        <row r="3588">
          <cell r="G3588" t="str">
            <v>4549308530322</v>
          </cell>
          <cell r="H3588" t="str">
            <v>4549308530322</v>
          </cell>
          <cell r="I3588" t="str">
            <v xml:space="preserve">PEARL METAL-Chảo chống dính sâu lòng màu cam24cm </v>
          </cell>
          <cell r="J3588" t="str">
            <v>PCS</v>
          </cell>
          <cell r="K3588">
            <v>345000</v>
          </cell>
          <cell r="L3588">
            <v>0</v>
          </cell>
          <cell r="M3588">
            <v>0</v>
          </cell>
          <cell r="N3588">
            <v>0</v>
          </cell>
        </row>
        <row r="3589">
          <cell r="G3589" t="str">
            <v>4901601213799</v>
          </cell>
          <cell r="H3589" t="str">
            <v>4901601213799</v>
          </cell>
          <cell r="I3589" t="str">
            <v>KAI- Chảo siêu nhẹ Cho Karui 30cm, DW-5631</v>
          </cell>
          <cell r="J3589" t="str">
            <v>PCS</v>
          </cell>
          <cell r="K3589">
            <v>611000</v>
          </cell>
          <cell r="L3589">
            <v>12</v>
          </cell>
          <cell r="M3589">
            <v>0</v>
          </cell>
          <cell r="N3589">
            <v>12</v>
          </cell>
        </row>
        <row r="3590">
          <cell r="G3590" t="str">
            <v>1310072503835</v>
          </cell>
          <cell r="H3590" t="str">
            <v>1310072503835</v>
          </cell>
          <cell r="I3590" t="str">
            <v>SKK- Nắp tròn size 18 cm</v>
          </cell>
          <cell r="J3590" t="str">
            <v>PCS</v>
          </cell>
          <cell r="K3590">
            <v>85000</v>
          </cell>
          <cell r="L3590">
            <v>10</v>
          </cell>
          <cell r="M3590">
            <v>0</v>
          </cell>
          <cell r="N3590">
            <v>10</v>
          </cell>
        </row>
        <row r="3591">
          <cell r="G3591" t="str">
            <v>1310072503965</v>
          </cell>
          <cell r="H3591" t="str">
            <v>1310072503965</v>
          </cell>
          <cell r="I3591" t="str">
            <v>SKK- Nắp chữ nhật size 27x21 cm</v>
          </cell>
          <cell r="J3591" t="str">
            <v>PCS</v>
          </cell>
          <cell r="K3591">
            <v>105000</v>
          </cell>
          <cell r="L3591">
            <v>1</v>
          </cell>
          <cell r="M3591">
            <v>0</v>
          </cell>
          <cell r="N3591">
            <v>1</v>
          </cell>
        </row>
        <row r="3592">
          <cell r="G3592" t="str">
            <v>8936212082225</v>
          </cell>
          <cell r="H3592" t="str">
            <v>8936212082225</v>
          </cell>
          <cell r="I3592" t="str">
            <v>KAIYO - Chảo nhôm đúc nguyên khối size 26cm</v>
          </cell>
          <cell r="J3592" t="str">
            <v>PCS</v>
          </cell>
          <cell r="K3592">
            <v>650000</v>
          </cell>
          <cell r="L3592">
            <v>2</v>
          </cell>
          <cell r="M3592">
            <v>0</v>
          </cell>
          <cell r="N3592">
            <v>2</v>
          </cell>
        </row>
        <row r="3593">
          <cell r="G3593" t="str">
            <v>8936212083192</v>
          </cell>
          <cell r="H3593" t="str">
            <v>8936212083192</v>
          </cell>
          <cell r="I3593" t="str">
            <v>KAIYO - Chảo inox vân nổi đáy liền sâu lòng 26cm</v>
          </cell>
          <cell r="J3593" t="str">
            <v>PCS</v>
          </cell>
          <cell r="K3593">
            <v>790000</v>
          </cell>
          <cell r="L3593">
            <v>0</v>
          </cell>
          <cell r="M3593">
            <v>0</v>
          </cell>
          <cell r="N3593">
            <v>0</v>
          </cell>
        </row>
        <row r="3594">
          <cell r="G3594" t="str">
            <v>8936212080504</v>
          </cell>
          <cell r="H3594" t="str">
            <v>8936212080504</v>
          </cell>
          <cell r="I3594" t="str">
            <v>KAIYO-Nồi cơm điện cao tần IH 1L</v>
          </cell>
          <cell r="J3594" t="str">
            <v>PCS</v>
          </cell>
          <cell r="K3594">
            <v>1950000</v>
          </cell>
          <cell r="L3594">
            <v>3</v>
          </cell>
          <cell r="M3594">
            <v>0</v>
          </cell>
          <cell r="N3594">
            <v>3</v>
          </cell>
        </row>
        <row r="3595">
          <cell r="G3595" t="str">
            <v>8936212083352</v>
          </cell>
          <cell r="H3595" t="str">
            <v>8936212083352</v>
          </cell>
          <cell r="I3595" t="str">
            <v>KAIYO- Quánh đúc Inox 3 lớp đáy liền size 18cm</v>
          </cell>
          <cell r="J3595" t="str">
            <v>PCS</v>
          </cell>
          <cell r="K3595">
            <v>700000</v>
          </cell>
          <cell r="L3595">
            <v>1</v>
          </cell>
          <cell r="M3595">
            <v>-1</v>
          </cell>
          <cell r="N3595">
            <v>0</v>
          </cell>
        </row>
        <row r="3596">
          <cell r="G3596" t="str">
            <v>1310072503866</v>
          </cell>
          <cell r="H3596" t="str">
            <v>1310072503866</v>
          </cell>
          <cell r="I3596" t="str">
            <v>SKK- Nắp nồi/chảo size 20 cm</v>
          </cell>
          <cell r="J3596" t="str">
            <v>PCS</v>
          </cell>
          <cell r="K3596">
            <v>85000</v>
          </cell>
          <cell r="L3596">
            <v>0</v>
          </cell>
          <cell r="M3596">
            <v>0</v>
          </cell>
          <cell r="N3596">
            <v>0</v>
          </cell>
        </row>
        <row r="3597">
          <cell r="G3597" t="str">
            <v>8936212080542</v>
          </cell>
          <cell r="H3597" t="str">
            <v>8936212080542</v>
          </cell>
          <cell r="I3597" t="str">
            <v>KAIYO- Nồi cơm điện tử đa năng 1.5L</v>
          </cell>
          <cell r="J3597" t="str">
            <v>PCS</v>
          </cell>
          <cell r="K3597">
            <v>1590000</v>
          </cell>
          <cell r="L3597">
            <v>6</v>
          </cell>
          <cell r="M3597">
            <v>0</v>
          </cell>
          <cell r="N3597">
            <v>6</v>
          </cell>
        </row>
        <row r="3598">
          <cell r="G3598" t="str">
            <v>4972940162208</v>
          </cell>
          <cell r="H3598" t="str">
            <v>4972940162208</v>
          </cell>
          <cell r="I3598" t="str">
            <v>KAKUSEE_Chảo chống dính dáng cạn màu be 26 cm</v>
          </cell>
          <cell r="J3598" t="str">
            <v>PCS</v>
          </cell>
          <cell r="K3598">
            <v>349000</v>
          </cell>
          <cell r="L3598">
            <v>0</v>
          </cell>
          <cell r="M3598">
            <v>0</v>
          </cell>
          <cell r="N3598">
            <v>0</v>
          </cell>
        </row>
        <row r="3599">
          <cell r="G3599" t="str">
            <v>4549308503180</v>
          </cell>
          <cell r="H3599" t="str">
            <v>4549308503180</v>
          </cell>
          <cell r="I3599" t="str">
            <v>PEARL METAL- Chảo tráng kim cương xanh 28cm</v>
          </cell>
          <cell r="J3599" t="str">
            <v>PCS</v>
          </cell>
          <cell r="K3599">
            <v>599000</v>
          </cell>
          <cell r="L3599">
            <v>0</v>
          </cell>
          <cell r="M3599">
            <v>0</v>
          </cell>
          <cell r="N3599">
            <v>0</v>
          </cell>
        </row>
        <row r="3600">
          <cell r="G3600" t="str">
            <v>4901601213867</v>
          </cell>
          <cell r="H3600" t="str">
            <v>4901601213867</v>
          </cell>
          <cell r="I3600" t="str">
            <v>KAI - Chảo siêu nhẹ cho bếp gas 30cm DW-5638</v>
          </cell>
          <cell r="J3600" t="str">
            <v>PCS</v>
          </cell>
          <cell r="K3600">
            <v>559000</v>
          </cell>
          <cell r="L3600">
            <v>3</v>
          </cell>
          <cell r="M3600">
            <v>0</v>
          </cell>
          <cell r="N3600">
            <v>3</v>
          </cell>
        </row>
        <row r="3601">
          <cell r="G3601" t="str">
            <v>8936212086674</v>
          </cell>
          <cell r="H3601" t="str">
            <v>8936212086674</v>
          </cell>
          <cell r="I3601" t="str">
            <v>KAIYO- Chảo inox Ceramic dáng cạn size 28cm</v>
          </cell>
          <cell r="J3601" t="str">
            <v>PCS</v>
          </cell>
          <cell r="K3601">
            <v>730000</v>
          </cell>
          <cell r="L3601">
            <v>3</v>
          </cell>
          <cell r="M3601">
            <v>0</v>
          </cell>
          <cell r="N3601">
            <v>3</v>
          </cell>
        </row>
        <row r="3602">
          <cell r="G3602" t="str">
            <v>8936212083598</v>
          </cell>
          <cell r="H3602" t="str">
            <v>8936212083598</v>
          </cell>
          <cell r="I3602" t="str">
            <v>KAIYO - Chảo inox vân nổi đáy liền sâu lòng 20cm</v>
          </cell>
          <cell r="J3602" t="str">
            <v>PCS</v>
          </cell>
          <cell r="K3602">
            <v>570000</v>
          </cell>
          <cell r="L3602">
            <v>0</v>
          </cell>
          <cell r="M3602">
            <v>0</v>
          </cell>
          <cell r="N3602">
            <v>0</v>
          </cell>
        </row>
        <row r="3603">
          <cell r="G3603" t="str">
            <v>1310072503927</v>
          </cell>
          <cell r="H3603" t="str">
            <v>1310072503927</v>
          </cell>
          <cell r="I3603" t="str">
            <v>SKK- Nắp nồi/chảo tròn size 26 cm</v>
          </cell>
          <cell r="J3603" t="str">
            <v>PCS</v>
          </cell>
          <cell r="K3603">
            <v>105000</v>
          </cell>
          <cell r="L3603">
            <v>13</v>
          </cell>
          <cell r="M3603">
            <v>0</v>
          </cell>
          <cell r="N3603">
            <v>13</v>
          </cell>
        </row>
        <row r="3604">
          <cell r="G3604" t="str">
            <v>8936212086759</v>
          </cell>
          <cell r="H3604" t="str">
            <v>8936212086759</v>
          </cell>
          <cell r="I3604" t="str">
            <v>KAIYO- Chảo inox tay cầm 24cm có vung kính</v>
          </cell>
          <cell r="J3604" t="str">
            <v>PCS</v>
          </cell>
          <cell r="K3604">
            <v>890000</v>
          </cell>
          <cell r="L3604">
            <v>2</v>
          </cell>
          <cell r="M3604">
            <v>-1</v>
          </cell>
          <cell r="N3604">
            <v>1</v>
          </cell>
        </row>
        <row r="3605">
          <cell r="G3605" t="str">
            <v>4972940162185</v>
          </cell>
          <cell r="H3605" t="str">
            <v>4972940162185</v>
          </cell>
          <cell r="I3605" t="str">
            <v>KAKUSEE_Chảo chống dính dáng cạn màu be 22 cm</v>
          </cell>
          <cell r="J3605" t="str">
            <v>PCS</v>
          </cell>
          <cell r="K3605">
            <v>309000</v>
          </cell>
          <cell r="L3605">
            <v>0</v>
          </cell>
          <cell r="M3605">
            <v>0</v>
          </cell>
          <cell r="N3605">
            <v>0</v>
          </cell>
        </row>
        <row r="3606">
          <cell r="G3606" t="str">
            <v>4976790580878</v>
          </cell>
          <cell r="H3606" t="str">
            <v>4976790580878</v>
          </cell>
          <cell r="I3606" t="str">
            <v>PEARL METAL- Chảo Platinum chống dính H-8087 26cm</v>
          </cell>
          <cell r="J3606" t="str">
            <v>PCS</v>
          </cell>
          <cell r="K3606">
            <v>660000</v>
          </cell>
          <cell r="L3606">
            <v>0</v>
          </cell>
          <cell r="M3606">
            <v>0</v>
          </cell>
          <cell r="N3606">
            <v>0</v>
          </cell>
        </row>
        <row r="3607">
          <cell r="G3607" t="str">
            <v>8936212082119</v>
          </cell>
          <cell r="H3607" t="str">
            <v>8936212082119</v>
          </cell>
          <cell r="I3607" t="str">
            <v>KAIYO-Nồi nhôm đúc đáy từ nguyên khối Elegant 24cm</v>
          </cell>
          <cell r="J3607" t="str">
            <v>PCS</v>
          </cell>
          <cell r="K3607">
            <v>610000</v>
          </cell>
          <cell r="L3607">
            <v>9</v>
          </cell>
          <cell r="M3607">
            <v>0</v>
          </cell>
          <cell r="N3607">
            <v>9</v>
          </cell>
        </row>
        <row r="3608">
          <cell r="G3608" t="str">
            <v>8936212081303</v>
          </cell>
          <cell r="H3608" t="str">
            <v>8936212081303</v>
          </cell>
          <cell r="I3608" t="str">
            <v>OCENO- Chảo gang sâu lòng có vung màu xanh 20cm</v>
          </cell>
          <cell r="J3608" t="str">
            <v>PCS</v>
          </cell>
          <cell r="K3608">
            <v>550000</v>
          </cell>
          <cell r="L3608">
            <v>0</v>
          </cell>
          <cell r="M3608">
            <v>0</v>
          </cell>
          <cell r="N3608">
            <v>0</v>
          </cell>
        </row>
        <row r="3609">
          <cell r="G3609" t="str">
            <v>1310072503910</v>
          </cell>
          <cell r="H3609" t="str">
            <v>1310072503910</v>
          </cell>
          <cell r="I3609" t="str">
            <v>SKK- Nắp tròn size 24 cm</v>
          </cell>
          <cell r="J3609" t="str">
            <v>PCS</v>
          </cell>
          <cell r="K3609">
            <v>105000</v>
          </cell>
          <cell r="L3609">
            <v>5</v>
          </cell>
          <cell r="M3609">
            <v>0</v>
          </cell>
          <cell r="N3609">
            <v>5</v>
          </cell>
        </row>
        <row r="3610">
          <cell r="G3610" t="str">
            <v>8936212082003</v>
          </cell>
          <cell r="I3610" t="str">
            <v>KAIYO- Nồi chiên ngập dầu màu đỏ 16.5cm</v>
          </cell>
          <cell r="J3610" t="str">
            <v>PCS</v>
          </cell>
          <cell r="K3610">
            <v>499000</v>
          </cell>
          <cell r="L3610">
            <v>0</v>
          </cell>
          <cell r="M3610">
            <v>0</v>
          </cell>
          <cell r="N3610">
            <v>0</v>
          </cell>
        </row>
        <row r="3611">
          <cell r="G3611" t="str">
            <v>1310072503934</v>
          </cell>
          <cell r="H3611" t="str">
            <v>1310072503934</v>
          </cell>
          <cell r="I3611" t="str">
            <v>SKK- Nắp tròn size 28 cm</v>
          </cell>
          <cell r="J3611" t="str">
            <v>PCS</v>
          </cell>
          <cell r="K3611">
            <v>105000</v>
          </cell>
          <cell r="L3611">
            <v>9</v>
          </cell>
          <cell r="M3611">
            <v>0</v>
          </cell>
          <cell r="N3611">
            <v>9</v>
          </cell>
        </row>
        <row r="3612">
          <cell r="G3612" t="str">
            <v>4975970254998</v>
          </cell>
          <cell r="H3612" t="str">
            <v>4975970254998</v>
          </cell>
          <cell r="I3612" t="str">
            <v>BESTCO- Chảo chống dính màu đỏ 28cm</v>
          </cell>
          <cell r="J3612" t="str">
            <v>PCS</v>
          </cell>
          <cell r="K3612">
            <v>365000</v>
          </cell>
          <cell r="L3612">
            <v>16</v>
          </cell>
          <cell r="M3612">
            <v>0</v>
          </cell>
          <cell r="N3612">
            <v>16</v>
          </cell>
        </row>
        <row r="3613">
          <cell r="G3613" t="str">
            <v>8935255820887</v>
          </cell>
          <cell r="H3613" t="str">
            <v>8935255820887</v>
          </cell>
          <cell r="I3613" t="str">
            <v>L&amp;L- CHẢO SÂU LÒNG SUIT 26CM màu Mint</v>
          </cell>
          <cell r="J3613" t="str">
            <v>PCS</v>
          </cell>
          <cell r="K3613">
            <v>799000</v>
          </cell>
          <cell r="L3613">
            <v>1</v>
          </cell>
          <cell r="M3613">
            <v>0</v>
          </cell>
          <cell r="N3613">
            <v>1</v>
          </cell>
        </row>
        <row r="3614">
          <cell r="G3614" t="str">
            <v>8936212086766</v>
          </cell>
          <cell r="H3614" t="str">
            <v>8936212086766</v>
          </cell>
          <cell r="I3614" t="str">
            <v>KAIYO- Chảo inox tay cầm 28cm có vung kính</v>
          </cell>
          <cell r="J3614" t="str">
            <v>PCS</v>
          </cell>
          <cell r="K3614">
            <v>990000</v>
          </cell>
          <cell r="L3614">
            <v>3</v>
          </cell>
          <cell r="M3614">
            <v>0</v>
          </cell>
          <cell r="N3614">
            <v>3</v>
          </cell>
        </row>
        <row r="3615">
          <cell r="G3615" t="str">
            <v>4975970255018</v>
          </cell>
          <cell r="H3615" t="str">
            <v>4975970255018</v>
          </cell>
          <cell r="I3615" t="str">
            <v>BESTCO- Chảo chống dính kèm nắp thủy tinh 26cm</v>
          </cell>
          <cell r="J3615" t="str">
            <v>PCS</v>
          </cell>
          <cell r="K3615">
            <v>395000</v>
          </cell>
          <cell r="L3615">
            <v>1</v>
          </cell>
          <cell r="M3615">
            <v>0</v>
          </cell>
          <cell r="N3615">
            <v>1</v>
          </cell>
        </row>
        <row r="3616">
          <cell r="G3616" t="str">
            <v>8936212086568</v>
          </cell>
          <cell r="H3616" t="str">
            <v>8936212086568</v>
          </cell>
          <cell r="I3616" t="str">
            <v>KAIYO - Nồi hấp inox đa năng 25cm</v>
          </cell>
          <cell r="J3616" t="str">
            <v>PCS</v>
          </cell>
          <cell r="K3616">
            <v>450000</v>
          </cell>
          <cell r="L3616">
            <v>6</v>
          </cell>
          <cell r="M3616">
            <v>0</v>
          </cell>
          <cell r="N3616">
            <v>6</v>
          </cell>
        </row>
        <row r="3617">
          <cell r="G3617" t="str">
            <v>4901601213768</v>
          </cell>
          <cell r="H3617" t="str">
            <v>4901601213768</v>
          </cell>
          <cell r="I3617" t="str">
            <v>KAI- Chảo siêu nhẹ Cho Karui 20cm, DW-5628</v>
          </cell>
          <cell r="J3617" t="str">
            <v>PCS</v>
          </cell>
          <cell r="K3617">
            <v>409000</v>
          </cell>
          <cell r="L3617">
            <v>0</v>
          </cell>
          <cell r="M3617">
            <v>0</v>
          </cell>
          <cell r="N3617">
            <v>0</v>
          </cell>
        </row>
        <row r="3618">
          <cell r="G3618" t="str">
            <v>1310072503828</v>
          </cell>
          <cell r="H3618" t="str">
            <v>1310072503828</v>
          </cell>
          <cell r="I3618" t="str">
            <v>SKK- Nắp tròn size 17.5 cm</v>
          </cell>
          <cell r="J3618" t="str">
            <v>PCS</v>
          </cell>
          <cell r="K3618">
            <v>50000</v>
          </cell>
          <cell r="L3618">
            <v>8</v>
          </cell>
          <cell r="M3618">
            <v>0</v>
          </cell>
          <cell r="N3618">
            <v>8</v>
          </cell>
        </row>
        <row r="3619">
          <cell r="G3619" t="str">
            <v>8936212083819</v>
          </cell>
          <cell r="H3619" t="str">
            <v>8936212083819</v>
          </cell>
          <cell r="I3619" t="str">
            <v>KAIYO-Chảo inox 316 5-ply Premium sâu lòng24cm</v>
          </cell>
          <cell r="J3619" t="str">
            <v>PCS</v>
          </cell>
          <cell r="K3619">
            <v>799000</v>
          </cell>
          <cell r="L3619">
            <v>9</v>
          </cell>
          <cell r="M3619">
            <v>-1</v>
          </cell>
          <cell r="N3619">
            <v>8</v>
          </cell>
        </row>
        <row r="3620">
          <cell r="G3620" t="str">
            <v>8936212086919</v>
          </cell>
          <cell r="H3620" t="str">
            <v>8936212086919</v>
          </cell>
          <cell r="I3620" t="str">
            <v>KAIYO- Nồi ủ chân không 3L màu vàng</v>
          </cell>
          <cell r="J3620" t="str">
            <v>PCS</v>
          </cell>
          <cell r="K3620">
            <v>1990000</v>
          </cell>
          <cell r="L3620">
            <v>1</v>
          </cell>
          <cell r="M3620">
            <v>0</v>
          </cell>
          <cell r="N3620">
            <v>1</v>
          </cell>
        </row>
        <row r="3621">
          <cell r="G3621" t="str">
            <v>8936212081310</v>
          </cell>
          <cell r="H3621" t="str">
            <v>8936212081310</v>
          </cell>
          <cell r="I3621" t="str">
            <v>KAIYO-Chảo gang Oceno có vung kính màu đỏ 25cm</v>
          </cell>
          <cell r="J3621" t="str">
            <v>PCS</v>
          </cell>
          <cell r="K3621">
            <v>580000</v>
          </cell>
          <cell r="L3621">
            <v>0</v>
          </cell>
          <cell r="M3621">
            <v>0</v>
          </cell>
          <cell r="N3621">
            <v>0</v>
          </cell>
        </row>
        <row r="3622">
          <cell r="G3622" t="str">
            <v>8936212083772</v>
          </cell>
          <cell r="H3622" t="str">
            <v>8936212083772</v>
          </cell>
          <cell r="I3622" t="str">
            <v>KAIYO - Chảo cạn, đúc inox chống dính 20cm</v>
          </cell>
          <cell r="J3622" t="str">
            <v>PCS</v>
          </cell>
          <cell r="K3622">
            <v>500000</v>
          </cell>
          <cell r="L3622">
            <v>0</v>
          </cell>
          <cell r="M3622">
            <v>0</v>
          </cell>
          <cell r="N3622">
            <v>0</v>
          </cell>
        </row>
        <row r="3623">
          <cell r="G3623" t="str">
            <v>1310072503811</v>
          </cell>
          <cell r="H3623" t="str">
            <v>1310072503811</v>
          </cell>
          <cell r="I3623" t="str">
            <v>SKK- Nắp tròn size 16.5 cm</v>
          </cell>
          <cell r="J3623" t="str">
            <v>PCS</v>
          </cell>
          <cell r="K3623">
            <v>50000</v>
          </cell>
          <cell r="L3623">
            <v>3</v>
          </cell>
          <cell r="M3623">
            <v>0</v>
          </cell>
          <cell r="N3623">
            <v>3</v>
          </cell>
        </row>
        <row r="3624">
          <cell r="G3624" t="str">
            <v>4549308530339</v>
          </cell>
          <cell r="H3624" t="str">
            <v>4549308530339</v>
          </cell>
          <cell r="I3624" t="str">
            <v>PEARL METAL-Chảo chống dính sâu lòng màu cam26cm</v>
          </cell>
          <cell r="J3624" t="str">
            <v>PCS</v>
          </cell>
          <cell r="K3624">
            <v>485000</v>
          </cell>
          <cell r="L3624">
            <v>3</v>
          </cell>
          <cell r="M3624">
            <v>0</v>
          </cell>
          <cell r="N3624">
            <v>3</v>
          </cell>
        </row>
        <row r="3625">
          <cell r="G3625" t="str">
            <v>8936212081259</v>
          </cell>
          <cell r="H3625" t="str">
            <v>8936212081259</v>
          </cell>
          <cell r="I3625" t="str">
            <v>KAIYO-Chảo gang Oceno Matte Black có vòi rót 24cm</v>
          </cell>
          <cell r="J3625" t="str">
            <v>PCS</v>
          </cell>
          <cell r="K3625">
            <v>450000</v>
          </cell>
          <cell r="L3625">
            <v>2</v>
          </cell>
          <cell r="M3625">
            <v>0</v>
          </cell>
          <cell r="N3625">
            <v>2</v>
          </cell>
        </row>
        <row r="3626">
          <cell r="G3626" t="str">
            <v>4549308525380</v>
          </cell>
          <cell r="H3626" t="str">
            <v>4549308525380</v>
          </cell>
          <cell r="I3626" t="str">
            <v>PEARL METAL- Chảo tráng đá cẩm thạch xanh 28cm</v>
          </cell>
          <cell r="J3626" t="str">
            <v>PCS</v>
          </cell>
          <cell r="K3626">
            <v>850000</v>
          </cell>
          <cell r="L3626">
            <v>0</v>
          </cell>
          <cell r="M3626">
            <v>0</v>
          </cell>
          <cell r="N3626">
            <v>0</v>
          </cell>
        </row>
        <row r="3627">
          <cell r="G3627" t="str">
            <v>8936212083734</v>
          </cell>
          <cell r="H3627" t="str">
            <v>8936212083734</v>
          </cell>
          <cell r="I3627" t="str">
            <v>KAIYO-Quánh đúc inox 3 lớp đáy liền mini size 14cm</v>
          </cell>
          <cell r="J3627" t="str">
            <v>PCS</v>
          </cell>
          <cell r="K3627">
            <v>279000</v>
          </cell>
          <cell r="L3627">
            <v>0</v>
          </cell>
          <cell r="M3627">
            <v>0</v>
          </cell>
          <cell r="N3627">
            <v>0</v>
          </cell>
        </row>
        <row r="3628">
          <cell r="G3628" t="str">
            <v>4975970254974</v>
          </cell>
          <cell r="H3628" t="str">
            <v>4975970254974</v>
          </cell>
          <cell r="I3628" t="str">
            <v>BESTCO- Chảo sâu lòng chống dính màu đỏ 24cm</v>
          </cell>
          <cell r="J3628" t="str">
            <v>PCS</v>
          </cell>
          <cell r="K3628">
            <v>365000</v>
          </cell>
          <cell r="L3628">
            <v>3</v>
          </cell>
          <cell r="M3628">
            <v>0</v>
          </cell>
          <cell r="N3628">
            <v>3</v>
          </cell>
        </row>
        <row r="3629">
          <cell r="G3629" t="str">
            <v>8936212081334</v>
          </cell>
          <cell r="H3629" t="str">
            <v>8936212081334</v>
          </cell>
          <cell r="I3629" t="str">
            <v>OCENO - Chảo gang 2 tay cầm màu đỏ 20cm</v>
          </cell>
          <cell r="J3629" t="str">
            <v>PCS</v>
          </cell>
          <cell r="K3629">
            <v>450000</v>
          </cell>
          <cell r="L3629">
            <v>3</v>
          </cell>
          <cell r="M3629">
            <v>0</v>
          </cell>
          <cell r="N3629">
            <v>3</v>
          </cell>
        </row>
        <row r="3630">
          <cell r="G3630" t="str">
            <v>4549308503210</v>
          </cell>
          <cell r="H3630" t="str">
            <v>4549308503210</v>
          </cell>
          <cell r="I3630" t="str">
            <v>PEARL METAL-Chảo tráng kim cương xanh sâu lòng26cm</v>
          </cell>
          <cell r="J3630" t="str">
            <v>PCS</v>
          </cell>
          <cell r="K3630">
            <v>708000</v>
          </cell>
          <cell r="L3630">
            <v>4</v>
          </cell>
          <cell r="M3630">
            <v>0</v>
          </cell>
          <cell r="N3630">
            <v>4</v>
          </cell>
        </row>
        <row r="3631">
          <cell r="G3631" t="str">
            <v>4975970254967</v>
          </cell>
          <cell r="H3631" t="str">
            <v>4975970254967</v>
          </cell>
          <cell r="I3631" t="str">
            <v>BESTCO- Chảo sâu lòng chống dính màu đỏ 20cm</v>
          </cell>
          <cell r="J3631" t="str">
            <v>PCS</v>
          </cell>
          <cell r="K3631">
            <v>315000</v>
          </cell>
          <cell r="L3631">
            <v>4</v>
          </cell>
          <cell r="M3631">
            <v>0</v>
          </cell>
          <cell r="N3631">
            <v>4</v>
          </cell>
        </row>
        <row r="3632">
          <cell r="G3632" t="str">
            <v>4975970254981</v>
          </cell>
          <cell r="H3632" t="str">
            <v>4975970254981</v>
          </cell>
          <cell r="I3632" t="str">
            <v>BESTCO- Chảo chống dính màu đỏ 26cm</v>
          </cell>
          <cell r="J3632" t="str">
            <v>PCS</v>
          </cell>
          <cell r="K3632">
            <v>315000</v>
          </cell>
          <cell r="L3632">
            <v>14</v>
          </cell>
          <cell r="M3632">
            <v>0</v>
          </cell>
          <cell r="N3632">
            <v>14</v>
          </cell>
        </row>
        <row r="3633">
          <cell r="G3633" t="str">
            <v>8936212083789</v>
          </cell>
          <cell r="H3633" t="str">
            <v>8936212083789</v>
          </cell>
          <cell r="I3633" t="str">
            <v>KAIYO-Chảo inox 316 liền khối 5-ply Premium 24cm</v>
          </cell>
          <cell r="J3633" t="str">
            <v>PCS</v>
          </cell>
          <cell r="K3633">
            <v>570000</v>
          </cell>
          <cell r="L3633">
            <v>4</v>
          </cell>
          <cell r="M3633">
            <v>-1</v>
          </cell>
          <cell r="N3633">
            <v>3</v>
          </cell>
        </row>
        <row r="3634">
          <cell r="G3634" t="str">
            <v>8936212081341</v>
          </cell>
          <cell r="H3634" t="str">
            <v>8936212081341</v>
          </cell>
          <cell r="I3634" t="str">
            <v>OCENO - Chảo gang 2 tay cầm màu đỏ 24cm</v>
          </cell>
          <cell r="J3634" t="str">
            <v>PCS</v>
          </cell>
          <cell r="K3634">
            <v>490000</v>
          </cell>
          <cell r="L3634">
            <v>3</v>
          </cell>
          <cell r="M3634">
            <v>0</v>
          </cell>
          <cell r="N3634">
            <v>3</v>
          </cell>
        </row>
        <row r="3635">
          <cell r="G3635" t="str">
            <v>8936212083253</v>
          </cell>
          <cell r="H3635" t="str">
            <v>8936212083253</v>
          </cell>
          <cell r="I3635" t="str">
            <v>KAIYO-Nồi ủ chân không màu xanh-mint green 3,0L</v>
          </cell>
          <cell r="J3635" t="str">
            <v>PCS</v>
          </cell>
          <cell r="K3635">
            <v>1750000</v>
          </cell>
          <cell r="L3635">
            <v>2</v>
          </cell>
          <cell r="M3635">
            <v>0</v>
          </cell>
          <cell r="N3635">
            <v>2</v>
          </cell>
        </row>
        <row r="3636">
          <cell r="G3636" t="str">
            <v>8936212082201</v>
          </cell>
          <cell r="H3636" t="str">
            <v>8936212082201</v>
          </cell>
          <cell r="I3636" t="str">
            <v>KAIYO - Chảo nhôm đúc nguyên khối size 18cm</v>
          </cell>
          <cell r="J3636" t="str">
            <v>PCS</v>
          </cell>
          <cell r="K3636">
            <v>450000</v>
          </cell>
          <cell r="L3636">
            <v>0</v>
          </cell>
          <cell r="M3636">
            <v>0</v>
          </cell>
          <cell r="N3636">
            <v>0</v>
          </cell>
        </row>
        <row r="3637">
          <cell r="G3637" t="str">
            <v>8936212086896</v>
          </cell>
          <cell r="H3637" t="str">
            <v>8936212086896</v>
          </cell>
          <cell r="I3637" t="str">
            <v>KAIYO- Nồi ủ chân không 4,5L màu vàng</v>
          </cell>
          <cell r="J3637" t="str">
            <v>PCS</v>
          </cell>
          <cell r="K3637">
            <v>2449000</v>
          </cell>
          <cell r="L3637">
            <v>2</v>
          </cell>
          <cell r="M3637">
            <v>0</v>
          </cell>
          <cell r="N3637">
            <v>2</v>
          </cell>
        </row>
        <row r="3638">
          <cell r="G3638" t="str">
            <v>8936212086926</v>
          </cell>
          <cell r="H3638" t="str">
            <v>8936212086926</v>
          </cell>
          <cell r="I3638" t="str">
            <v>KAIYO- Nồi ủ chân không 3L màu ghi</v>
          </cell>
          <cell r="J3638" t="str">
            <v>PCS</v>
          </cell>
          <cell r="K3638">
            <v>1990000</v>
          </cell>
          <cell r="L3638">
            <v>2</v>
          </cell>
          <cell r="M3638">
            <v>0</v>
          </cell>
          <cell r="N3638">
            <v>2</v>
          </cell>
        </row>
        <row r="3639">
          <cell r="G3639" t="str">
            <v>4549308526455</v>
          </cell>
          <cell r="H3639" t="str">
            <v>4549308526455</v>
          </cell>
          <cell r="I3639" t="str">
            <v>PEARL METAL- Chảo chống dính sâu lòng màu cam 24cm</v>
          </cell>
          <cell r="J3639" t="str">
            <v>PCS</v>
          </cell>
          <cell r="K3639">
            <v>365000</v>
          </cell>
          <cell r="L3639">
            <v>0</v>
          </cell>
          <cell r="M3639">
            <v>0</v>
          </cell>
          <cell r="N3639">
            <v>0</v>
          </cell>
        </row>
        <row r="3640">
          <cell r="G3640" t="str">
            <v>4549308530346</v>
          </cell>
          <cell r="H3640" t="str">
            <v>4549308530346</v>
          </cell>
          <cell r="I3640" t="str">
            <v>PEARL METAL- Chảo chống dính sâu lòng siêu nhẹ28cm</v>
          </cell>
          <cell r="J3640" t="str">
            <v>PCS</v>
          </cell>
          <cell r="K3640">
            <v>515000</v>
          </cell>
          <cell r="L3640">
            <v>3</v>
          </cell>
          <cell r="M3640">
            <v>0</v>
          </cell>
          <cell r="N3640">
            <v>3</v>
          </cell>
        </row>
        <row r="3641">
          <cell r="G3641" t="str">
            <v>4902530083927</v>
          </cell>
          <cell r="H3641" t="str">
            <v>4902530083927</v>
          </cell>
          <cell r="I3641" t="str">
            <v xml:space="preserve">Nồi Cơm Cao Tần 1.0 Lít Hitachi Rz Kv100Y </v>
          </cell>
          <cell r="J3641" t="str">
            <v>PCS</v>
          </cell>
          <cell r="K3641">
            <v>6700000</v>
          </cell>
          <cell r="L3641">
            <v>0</v>
          </cell>
          <cell r="M3641">
            <v>0</v>
          </cell>
          <cell r="N3641">
            <v>0</v>
          </cell>
        </row>
        <row r="3642">
          <cell r="G3642" t="str">
            <v>8936212083369</v>
          </cell>
          <cell r="H3642" t="str">
            <v>8936212083369</v>
          </cell>
          <cell r="I3642" t="str">
            <v>KAIYO - Nồi đúc inox 3 lớp đáy liền size 18cm</v>
          </cell>
          <cell r="J3642" t="str">
            <v>PCS</v>
          </cell>
          <cell r="K3642">
            <v>600000</v>
          </cell>
          <cell r="L3642">
            <v>0</v>
          </cell>
          <cell r="M3642">
            <v>0</v>
          </cell>
          <cell r="N3642">
            <v>0</v>
          </cell>
        </row>
        <row r="3643">
          <cell r="G3643" t="str">
            <v>4549308526448</v>
          </cell>
          <cell r="H3643" t="str">
            <v>4549308526448</v>
          </cell>
          <cell r="I3643" t="str">
            <v>PEARL METAL- Chảo chống dính sâu lòng màu cam 20cm</v>
          </cell>
          <cell r="J3643" t="str">
            <v>PCS</v>
          </cell>
          <cell r="K3643">
            <v>345000</v>
          </cell>
          <cell r="L3643">
            <v>0</v>
          </cell>
          <cell r="M3643">
            <v>0</v>
          </cell>
          <cell r="N3643">
            <v>0</v>
          </cell>
        </row>
        <row r="3644">
          <cell r="G3644" t="str">
            <v>8936212083826</v>
          </cell>
          <cell r="I3644" t="str">
            <v>Kaiyo-Chảo inox 316 liền khối có vung kính 26cm</v>
          </cell>
          <cell r="J3644" t="str">
            <v>PCS</v>
          </cell>
          <cell r="K3644">
            <v>920000</v>
          </cell>
          <cell r="L3644">
            <v>5</v>
          </cell>
          <cell r="M3644">
            <v>0</v>
          </cell>
          <cell r="N3644">
            <v>5</v>
          </cell>
        </row>
        <row r="3645">
          <cell r="G3645" t="str">
            <v>4975970254950</v>
          </cell>
          <cell r="H3645" t="str">
            <v>4975970254950</v>
          </cell>
          <cell r="I3645" t="str">
            <v>BESTCO- Chảo chống dính màu đỏ 20cm</v>
          </cell>
          <cell r="J3645" t="str">
            <v>PCS</v>
          </cell>
          <cell r="K3645">
            <v>300000</v>
          </cell>
          <cell r="L3645">
            <v>1</v>
          </cell>
          <cell r="M3645">
            <v>0</v>
          </cell>
          <cell r="N3645">
            <v>1</v>
          </cell>
        </row>
        <row r="3646">
          <cell r="G3646" t="str">
            <v>1310072503859</v>
          </cell>
          <cell r="H3646" t="str">
            <v>1310072503859</v>
          </cell>
          <cell r="I3646" t="str">
            <v>SKK- Nắp tròn size 19.5 cm</v>
          </cell>
          <cell r="J3646" t="str">
            <v>PCS</v>
          </cell>
          <cell r="K3646">
            <v>85000</v>
          </cell>
          <cell r="L3646">
            <v>5</v>
          </cell>
          <cell r="M3646">
            <v>0</v>
          </cell>
          <cell r="N3646">
            <v>5</v>
          </cell>
        </row>
        <row r="3647">
          <cell r="G3647" t="str">
            <v>1310072503958</v>
          </cell>
          <cell r="H3647" t="str">
            <v>1310072503958</v>
          </cell>
          <cell r="I3647" t="str">
            <v>SKK- Nắp elip size 33 cm</v>
          </cell>
          <cell r="J3647" t="str">
            <v>PCS</v>
          </cell>
          <cell r="K3647">
            <v>105000</v>
          </cell>
          <cell r="L3647">
            <v>3</v>
          </cell>
          <cell r="M3647">
            <v>0</v>
          </cell>
          <cell r="N3647">
            <v>3</v>
          </cell>
        </row>
        <row r="3648">
          <cell r="G3648" t="str">
            <v>8936212086698</v>
          </cell>
          <cell r="H3648" t="str">
            <v>8936212086698</v>
          </cell>
          <cell r="I3648" t="str">
            <v>KAIYO- Chảo inox Ceramic sâu lòng vung kính 24cm</v>
          </cell>
          <cell r="J3648" t="str">
            <v>PCS</v>
          </cell>
          <cell r="K3648">
            <v>750000</v>
          </cell>
          <cell r="L3648">
            <v>6</v>
          </cell>
          <cell r="M3648">
            <v>0</v>
          </cell>
          <cell r="N3648">
            <v>6</v>
          </cell>
        </row>
        <row r="3649">
          <cell r="G3649" t="str">
            <v>4549308526356</v>
          </cell>
          <cell r="H3649" t="str">
            <v>4549308526356</v>
          </cell>
          <cell r="I3649" t="str">
            <v>PEARL METAL- Chảo tráng men cho bếp từ 20cm</v>
          </cell>
          <cell r="J3649" t="str">
            <v>PCS</v>
          </cell>
          <cell r="K3649">
            <v>617000</v>
          </cell>
          <cell r="L3649">
            <v>0</v>
          </cell>
          <cell r="M3649">
            <v>0</v>
          </cell>
          <cell r="N3649">
            <v>0</v>
          </cell>
        </row>
        <row r="3650">
          <cell r="G3650" t="str">
            <v>8936212086902</v>
          </cell>
          <cell r="H3650" t="str">
            <v>8936212086902</v>
          </cell>
          <cell r="I3650" t="str">
            <v>KAIYO- Nồi ủ chân không 4,5L màu ghi</v>
          </cell>
          <cell r="J3650" t="str">
            <v>PCS</v>
          </cell>
          <cell r="K3650">
            <v>2449000</v>
          </cell>
          <cell r="L3650">
            <v>1</v>
          </cell>
          <cell r="M3650">
            <v>0</v>
          </cell>
          <cell r="N3650">
            <v>1</v>
          </cell>
        </row>
        <row r="3651">
          <cell r="G3651" t="str">
            <v>1310072503873</v>
          </cell>
          <cell r="H3651" t="str">
            <v>1310072503873</v>
          </cell>
          <cell r="I3651" t="str">
            <v>SKK- Nắp tròn vuông size 21 cm</v>
          </cell>
          <cell r="J3651" t="str">
            <v>PCS</v>
          </cell>
          <cell r="K3651">
            <v>85000</v>
          </cell>
          <cell r="L3651">
            <v>9</v>
          </cell>
          <cell r="M3651">
            <v>0</v>
          </cell>
          <cell r="N3651">
            <v>9</v>
          </cell>
        </row>
        <row r="3652">
          <cell r="G3652" t="str">
            <v>8936212083024</v>
          </cell>
          <cell r="H3652" t="str">
            <v>8936212083024</v>
          </cell>
          <cell r="I3652" t="str">
            <v>KAIYO- Nồi chiên ngập dầu màu vàng be 15cm</v>
          </cell>
          <cell r="J3652" t="str">
            <v>PCS</v>
          </cell>
          <cell r="K3652">
            <v>499000</v>
          </cell>
          <cell r="L3652">
            <v>0</v>
          </cell>
          <cell r="M3652">
            <v>0</v>
          </cell>
          <cell r="N3652">
            <v>0</v>
          </cell>
        </row>
        <row r="3653">
          <cell r="G3653" t="str">
            <v>8936212083840</v>
          </cell>
          <cell r="H3653" t="str">
            <v>8936212083840</v>
          </cell>
          <cell r="I3653" t="str">
            <v>KAIYO-Chảo inox 316 Premium thành cao size 24cm</v>
          </cell>
          <cell r="J3653" t="str">
            <v>PCS</v>
          </cell>
          <cell r="K3653">
            <v>700000</v>
          </cell>
          <cell r="L3653">
            <v>2</v>
          </cell>
          <cell r="M3653">
            <v>-1</v>
          </cell>
          <cell r="N3653">
            <v>1</v>
          </cell>
        </row>
        <row r="3654">
          <cell r="G3654" t="str">
            <v>4549308520194</v>
          </cell>
          <cell r="H3654" t="str">
            <v>4549308520194</v>
          </cell>
          <cell r="I3654" t="str">
            <v>PEARL METAL- Chảo chống dính sâu lòng siêu nhẹ28cm</v>
          </cell>
          <cell r="J3654" t="str">
            <v>PCS</v>
          </cell>
          <cell r="K3654">
            <v>684000</v>
          </cell>
          <cell r="L3654">
            <v>2</v>
          </cell>
          <cell r="M3654">
            <v>0</v>
          </cell>
          <cell r="N3654">
            <v>2</v>
          </cell>
        </row>
        <row r="3655">
          <cell r="G3655" t="str">
            <v>4901601213812</v>
          </cell>
          <cell r="H3655" t="str">
            <v>4901601213812</v>
          </cell>
          <cell r="I3655" t="str">
            <v>KAI- Chảo sâu lòng siêu nhệ Cho Karui 24cm DW-5633</v>
          </cell>
          <cell r="J3655" t="str">
            <v>PCS</v>
          </cell>
          <cell r="K3655">
            <v>475000</v>
          </cell>
          <cell r="L3655">
            <v>5</v>
          </cell>
          <cell r="M3655">
            <v>0</v>
          </cell>
          <cell r="N3655">
            <v>5</v>
          </cell>
        </row>
        <row r="3656">
          <cell r="G3656" t="str">
            <v>4549308503227</v>
          </cell>
          <cell r="H3656" t="str">
            <v>4549308503227</v>
          </cell>
          <cell r="I3656" t="str">
            <v>PEARL METAL-Chảo tráng kim cương xanh sâu lòng28cm</v>
          </cell>
          <cell r="J3656" t="str">
            <v>PCS</v>
          </cell>
          <cell r="K3656">
            <v>762000</v>
          </cell>
          <cell r="L3656">
            <v>2</v>
          </cell>
          <cell r="M3656">
            <v>0</v>
          </cell>
          <cell r="N3656">
            <v>2</v>
          </cell>
        </row>
        <row r="3657">
          <cell r="G3657" t="str">
            <v>8936212086681</v>
          </cell>
          <cell r="H3657" t="str">
            <v>8936212086681</v>
          </cell>
          <cell r="I3657" t="str">
            <v>KAIYO- Chảo inox Ceramic sâu lòng vung kính 20cm</v>
          </cell>
          <cell r="J3657" t="str">
            <v>PCS</v>
          </cell>
          <cell r="K3657">
            <v>650000</v>
          </cell>
          <cell r="L3657">
            <v>1</v>
          </cell>
          <cell r="M3657">
            <v>0</v>
          </cell>
          <cell r="N3657">
            <v>1</v>
          </cell>
        </row>
        <row r="3658">
          <cell r="G3658" t="str">
            <v>8936212083567</v>
          </cell>
          <cell r="H3658" t="str">
            <v>8936212083567</v>
          </cell>
          <cell r="I3658" t="str">
            <v>KAIYO - Chảo inox chống dính vân nổi đáy liền 20cm</v>
          </cell>
          <cell r="J3658" t="str">
            <v>PCS</v>
          </cell>
          <cell r="K3658">
            <v>500000</v>
          </cell>
          <cell r="L3658">
            <v>0</v>
          </cell>
          <cell r="M3658">
            <v>0</v>
          </cell>
          <cell r="N3658">
            <v>0</v>
          </cell>
        </row>
        <row r="3659">
          <cell r="G3659" t="str">
            <v>8936212081242</v>
          </cell>
          <cell r="H3659" t="str">
            <v>8936212081242</v>
          </cell>
          <cell r="I3659" t="str">
            <v>KAIYO-Chảo gang Oceno Matte Black có vòi rót 20cm</v>
          </cell>
          <cell r="J3659" t="str">
            <v>PCS</v>
          </cell>
          <cell r="K3659">
            <v>420000</v>
          </cell>
          <cell r="L3659">
            <v>1</v>
          </cell>
          <cell r="M3659">
            <v>0</v>
          </cell>
          <cell r="N3659">
            <v>1</v>
          </cell>
        </row>
        <row r="3660">
          <cell r="G3660" t="str">
            <v>1310072503798</v>
          </cell>
          <cell r="H3660" t="str">
            <v>1310072503798</v>
          </cell>
          <cell r="I3660" t="str">
            <v>SKK- Nắp tròn size 15.5 cm</v>
          </cell>
          <cell r="J3660" t="str">
            <v>PCS</v>
          </cell>
          <cell r="K3660">
            <v>50000</v>
          </cell>
          <cell r="L3660">
            <v>15</v>
          </cell>
          <cell r="M3660">
            <v>0</v>
          </cell>
          <cell r="N3660">
            <v>15</v>
          </cell>
        </row>
        <row r="3661">
          <cell r="G3661" t="str">
            <v>8936212081327</v>
          </cell>
          <cell r="H3661" t="str">
            <v>8936212081327</v>
          </cell>
          <cell r="I3661" t="str">
            <v>KAIYO-Chảo gang Oceno có vung kính màu xanh 25cm</v>
          </cell>
          <cell r="J3661" t="str">
            <v>PCS</v>
          </cell>
          <cell r="K3661">
            <v>580000</v>
          </cell>
          <cell r="L3661">
            <v>0</v>
          </cell>
          <cell r="M3661">
            <v>0</v>
          </cell>
          <cell r="N3661">
            <v>0</v>
          </cell>
        </row>
        <row r="3662">
          <cell r="G3662" t="str">
            <v>8935255827008</v>
          </cell>
          <cell r="H3662" t="str">
            <v>8935255827008</v>
          </cell>
          <cell r="I3662" t="str">
            <v>L&amp;L- Chảo sâu lòng SUIT STS 24CM</v>
          </cell>
          <cell r="J3662" t="str">
            <v>PCS</v>
          </cell>
          <cell r="K3662">
            <v>1399000</v>
          </cell>
          <cell r="L3662">
            <v>0</v>
          </cell>
          <cell r="M3662">
            <v>0</v>
          </cell>
          <cell r="N3662">
            <v>0</v>
          </cell>
        </row>
        <row r="3663">
          <cell r="G3663" t="str">
            <v>8936212083802</v>
          </cell>
          <cell r="H3663" t="str">
            <v>8936212083802</v>
          </cell>
          <cell r="I3663" t="str">
            <v>KAIYO-Chảo inox 316 5-ply Premium sâu lòng20cm</v>
          </cell>
          <cell r="J3663" t="str">
            <v>PCS</v>
          </cell>
          <cell r="K3663">
            <v>670000</v>
          </cell>
          <cell r="L3663">
            <v>0</v>
          </cell>
          <cell r="M3663">
            <v>0</v>
          </cell>
          <cell r="N3663">
            <v>0</v>
          </cell>
        </row>
        <row r="3664">
          <cell r="G3664" t="str">
            <v>8936212083376</v>
          </cell>
          <cell r="H3664" t="str">
            <v>8936212083376</v>
          </cell>
          <cell r="I3664" t="str">
            <v>KAIYO - Nồi đúc inox 3 lớp đáy liền size 20cm</v>
          </cell>
          <cell r="J3664" t="str">
            <v>PCS</v>
          </cell>
          <cell r="K3664">
            <v>690000</v>
          </cell>
          <cell r="L3664">
            <v>0</v>
          </cell>
          <cell r="M3664">
            <v>0</v>
          </cell>
          <cell r="N3664">
            <v>0</v>
          </cell>
        </row>
        <row r="3665">
          <cell r="G3665" t="str">
            <v>4972940162178</v>
          </cell>
          <cell r="H3665" t="str">
            <v>4972940162178</v>
          </cell>
          <cell r="I3665" t="str">
            <v>KAKUSEE_Chảo chống dính sâu lòng màu be 20cm</v>
          </cell>
          <cell r="J3665" t="str">
            <v>PCS</v>
          </cell>
          <cell r="K3665">
            <v>309000</v>
          </cell>
          <cell r="L3665">
            <v>0</v>
          </cell>
          <cell r="M3665">
            <v>0</v>
          </cell>
          <cell r="N3665">
            <v>0</v>
          </cell>
        </row>
        <row r="3666">
          <cell r="G3666" t="str">
            <v>8936212083796</v>
          </cell>
          <cell r="H3666" t="str">
            <v>8936212083796</v>
          </cell>
          <cell r="I3666" t="str">
            <v>Kaiyo-Chảo inox 316 liền khối 5-ply Premium 26cm</v>
          </cell>
          <cell r="J3666" t="str">
            <v>PCS</v>
          </cell>
          <cell r="K3666">
            <v>690000</v>
          </cell>
          <cell r="L3666">
            <v>0</v>
          </cell>
          <cell r="M3666">
            <v>0</v>
          </cell>
          <cell r="N3666">
            <v>0</v>
          </cell>
        </row>
        <row r="3667">
          <cell r="G3667" t="str">
            <v>8936212083727</v>
          </cell>
          <cell r="H3667" t="str">
            <v>8936212083727</v>
          </cell>
          <cell r="I3667" t="str">
            <v>KAIYO-Chảo đúc inox 3 lớp đáy liền Tri-Ply 12cm</v>
          </cell>
          <cell r="J3667" t="str">
            <v>PCS</v>
          </cell>
          <cell r="K3667">
            <v>250000</v>
          </cell>
          <cell r="L3667">
            <v>0</v>
          </cell>
          <cell r="M3667">
            <v>0</v>
          </cell>
          <cell r="N3667">
            <v>0</v>
          </cell>
        </row>
        <row r="3668">
          <cell r="G3668" t="str">
            <v>4901601213775</v>
          </cell>
          <cell r="H3668" t="str">
            <v>4901601213775</v>
          </cell>
          <cell r="I3668" t="str">
            <v>KAI- Chảo siêu nhẹ Cho Karui IH 26cm, DW-5629</v>
          </cell>
          <cell r="J3668" t="str">
            <v>PCS</v>
          </cell>
          <cell r="K3668">
            <v>465000</v>
          </cell>
          <cell r="L3668">
            <v>4</v>
          </cell>
          <cell r="M3668">
            <v>0</v>
          </cell>
          <cell r="N3668">
            <v>4</v>
          </cell>
        </row>
        <row r="3669">
          <cell r="G3669" t="str">
            <v>8936212083628</v>
          </cell>
          <cell r="H3669" t="str">
            <v>8936212083628</v>
          </cell>
          <cell r="I3669" t="str">
            <v>KAIYO-Chảo inox đáy liền 3 lớp có nắp kính (26cm)</v>
          </cell>
          <cell r="J3669" t="str">
            <v>PCS</v>
          </cell>
          <cell r="K3669">
            <v>810000</v>
          </cell>
          <cell r="L3669">
            <v>4</v>
          </cell>
          <cell r="M3669">
            <v>0</v>
          </cell>
          <cell r="N3669">
            <v>4</v>
          </cell>
        </row>
        <row r="3670">
          <cell r="G3670" t="str">
            <v>8936212083574</v>
          </cell>
          <cell r="H3670" t="str">
            <v>8936212083574</v>
          </cell>
          <cell r="I3670" t="str">
            <v>KAIYO - Chảo inox chống dính vân nổi đáy liền 24cm</v>
          </cell>
          <cell r="J3670" t="str">
            <v>PCS</v>
          </cell>
          <cell r="K3670">
            <v>600000</v>
          </cell>
          <cell r="L3670">
            <v>0</v>
          </cell>
          <cell r="M3670">
            <v>0</v>
          </cell>
          <cell r="N3670">
            <v>0</v>
          </cell>
        </row>
        <row r="3671">
          <cell r="G3671" t="str">
            <v>4901601213782</v>
          </cell>
          <cell r="H3671" t="str">
            <v>4901601213782</v>
          </cell>
          <cell r="I3671" t="str">
            <v>KAI- Chảo siêu nhẹ Cho Karui IH 28cm, DW-5630</v>
          </cell>
          <cell r="J3671" t="str">
            <v>PCS</v>
          </cell>
          <cell r="K3671">
            <v>515000</v>
          </cell>
          <cell r="L3671">
            <v>4</v>
          </cell>
          <cell r="M3671">
            <v>0</v>
          </cell>
          <cell r="N3671">
            <v>4</v>
          </cell>
        </row>
        <row r="3672">
          <cell r="G3672" t="str">
            <v>8936212083611</v>
          </cell>
          <cell r="H3672" t="str">
            <v>8936212083611</v>
          </cell>
          <cell r="I3672" t="str">
            <v>KAIYO-Chảo inox đáy liền 3 lớp có nắp kính (24cm)</v>
          </cell>
          <cell r="J3672" t="str">
            <v>PCS</v>
          </cell>
          <cell r="K3672">
            <v>790000</v>
          </cell>
          <cell r="L3672">
            <v>5</v>
          </cell>
          <cell r="M3672">
            <v>0</v>
          </cell>
          <cell r="N3672">
            <v>5</v>
          </cell>
        </row>
        <row r="3673">
          <cell r="G3673" t="str">
            <v>8936212082010</v>
          </cell>
          <cell r="H3673" t="str">
            <v>8936212082010</v>
          </cell>
          <cell r="I3673" t="str">
            <v>KAIYO- Nồi chiên ngập dầu màu xanh mint 16.5cm</v>
          </cell>
          <cell r="J3673" t="str">
            <v>PCS</v>
          </cell>
          <cell r="K3673">
            <v>499000</v>
          </cell>
          <cell r="L3673">
            <v>0</v>
          </cell>
          <cell r="M3673">
            <v>0</v>
          </cell>
          <cell r="N3673">
            <v>0</v>
          </cell>
        </row>
        <row r="3674">
          <cell r="G3674" t="str">
            <v>8935255826988</v>
          </cell>
          <cell r="H3674" t="str">
            <v>8935255826988</v>
          </cell>
          <cell r="I3674" t="str">
            <v>L&amp;L- Chảo sâu lòng SUIT STS 28CM</v>
          </cell>
          <cell r="J3674" t="str">
            <v>PCS</v>
          </cell>
          <cell r="K3674">
            <v>1635000</v>
          </cell>
          <cell r="L3674">
            <v>1</v>
          </cell>
          <cell r="M3674">
            <v>0</v>
          </cell>
          <cell r="N3674">
            <v>1</v>
          </cell>
        </row>
        <row r="3675">
          <cell r="G3675" t="str">
            <v>8936212080528</v>
          </cell>
          <cell r="H3675" t="str">
            <v>8936212080528</v>
          </cell>
          <cell r="I3675" t="str">
            <v>KAIYO- Nồi cơm điện cao tần IH 1,5L</v>
          </cell>
          <cell r="J3675" t="str">
            <v>PCS</v>
          </cell>
          <cell r="K3675">
            <v>2490000</v>
          </cell>
          <cell r="L3675">
            <v>0</v>
          </cell>
          <cell r="M3675">
            <v>0</v>
          </cell>
          <cell r="N3675">
            <v>0</v>
          </cell>
        </row>
        <row r="3676">
          <cell r="G3676" t="str">
            <v>8936212083581</v>
          </cell>
          <cell r="H3676" t="str">
            <v>8936212083581</v>
          </cell>
          <cell r="I3676" t="str">
            <v>KAIYO - Chảo inox chống dính vân nổi đáy liền 26cm</v>
          </cell>
          <cell r="J3676" t="str">
            <v>PCS</v>
          </cell>
          <cell r="K3676">
            <v>790000</v>
          </cell>
          <cell r="L3676">
            <v>0</v>
          </cell>
          <cell r="M3676">
            <v>0</v>
          </cell>
          <cell r="N3676">
            <v>0</v>
          </cell>
        </row>
        <row r="3677">
          <cell r="G3677" t="str">
            <v>4973430020350</v>
          </cell>
          <cell r="H3677" t="str">
            <v>4973430020350</v>
          </cell>
          <cell r="I3677" t="str">
            <v>SANADA SEIKO- Chậu nhựa 5.3L màu xanh</v>
          </cell>
          <cell r="J3677" t="str">
            <v>PCS</v>
          </cell>
          <cell r="K3677">
            <v>50000</v>
          </cell>
          <cell r="L3677">
            <v>6</v>
          </cell>
          <cell r="M3677">
            <v>0</v>
          </cell>
          <cell r="N3677">
            <v>6</v>
          </cell>
        </row>
        <row r="3678">
          <cell r="G3678" t="str">
            <v>4956810803040</v>
          </cell>
          <cell r="H3678" t="str">
            <v>4956810803040</v>
          </cell>
          <cell r="I3678" t="str">
            <v>KOKUBO- Bộ chậu rổ 2 lớp đựng rau củ màu đỏ</v>
          </cell>
          <cell r="J3678" t="str">
            <v>PCS</v>
          </cell>
          <cell r="K3678">
            <v>137000</v>
          </cell>
          <cell r="L3678">
            <v>0</v>
          </cell>
          <cell r="M3678">
            <v>0</v>
          </cell>
          <cell r="N3678">
            <v>0</v>
          </cell>
        </row>
        <row r="3679">
          <cell r="G3679" t="str">
            <v>4973430020275</v>
          </cell>
          <cell r="H3679" t="str">
            <v>4973430020275</v>
          </cell>
          <cell r="I3679" t="str">
            <v>SANADA SEIKO- Bộ chậu, rổ 1,1L màu trắng</v>
          </cell>
          <cell r="J3679" t="str">
            <v>PCS</v>
          </cell>
          <cell r="K3679">
            <v>45000</v>
          </cell>
          <cell r="L3679">
            <v>10</v>
          </cell>
          <cell r="M3679">
            <v>-1</v>
          </cell>
          <cell r="N3679">
            <v>9</v>
          </cell>
        </row>
        <row r="3680">
          <cell r="G3680" t="str">
            <v>4986653900453</v>
          </cell>
          <cell r="H3680" t="str">
            <v>4986653900453</v>
          </cell>
          <cell r="I3680" t="str">
            <v>ECHO- Rổ lưới inox 20cm có tay cầm</v>
          </cell>
          <cell r="J3680" t="str">
            <v>PCS</v>
          </cell>
          <cell r="K3680">
            <v>40000</v>
          </cell>
          <cell r="L3680">
            <v>0</v>
          </cell>
          <cell r="M3680">
            <v>0</v>
          </cell>
          <cell r="N3680">
            <v>0</v>
          </cell>
        </row>
        <row r="3681">
          <cell r="G3681" t="str">
            <v>4973430020237</v>
          </cell>
          <cell r="H3681" t="str">
            <v>4973430020237</v>
          </cell>
          <cell r="I3681" t="str">
            <v>SANADA-Chậu nhà bếp-D5323</v>
          </cell>
          <cell r="J3681" t="str">
            <v>PCS</v>
          </cell>
          <cell r="K3681">
            <v>45000</v>
          </cell>
          <cell r="L3681">
            <v>7</v>
          </cell>
          <cell r="M3681">
            <v>0</v>
          </cell>
          <cell r="N3681">
            <v>7</v>
          </cell>
        </row>
        <row r="3682">
          <cell r="G3682" t="str">
            <v>4905596210283</v>
          </cell>
          <cell r="H3682" t="str">
            <v>4905596210283</v>
          </cell>
          <cell r="I3682" t="str">
            <v>INOMATA-Chậu nhà bếp-2102</v>
          </cell>
          <cell r="J3682" t="str">
            <v>PCS</v>
          </cell>
          <cell r="K3682">
            <v>45000</v>
          </cell>
          <cell r="L3682">
            <v>4</v>
          </cell>
          <cell r="M3682">
            <v>0</v>
          </cell>
          <cell r="N3682">
            <v>4</v>
          </cell>
        </row>
        <row r="3683">
          <cell r="G3683" t="str">
            <v>4956810803026</v>
          </cell>
          <cell r="H3683" t="str">
            <v>4956810803026</v>
          </cell>
          <cell r="I3683" t="str">
            <v>KOKUBO- Bộ rổ chậu hai lớp hình tròn màu xám</v>
          </cell>
          <cell r="J3683" t="str">
            <v>PCS</v>
          </cell>
          <cell r="K3683">
            <v>135000</v>
          </cell>
          <cell r="L3683">
            <v>0</v>
          </cell>
          <cell r="M3683">
            <v>0</v>
          </cell>
          <cell r="N3683">
            <v>0</v>
          </cell>
        </row>
        <row r="3684">
          <cell r="G3684" t="str">
            <v>4956810803002</v>
          </cell>
          <cell r="H3684" t="str">
            <v>4956810803002</v>
          </cell>
          <cell r="I3684" t="str">
            <v>KOKUBO- Rổ rửa hoa quả xoay 180* màu xanh lá cây</v>
          </cell>
          <cell r="J3684" t="str">
            <v>PCS</v>
          </cell>
          <cell r="K3684">
            <v>135000</v>
          </cell>
          <cell r="L3684">
            <v>0</v>
          </cell>
          <cell r="M3684">
            <v>0</v>
          </cell>
          <cell r="N3684">
            <v>0</v>
          </cell>
        </row>
        <row r="3685">
          <cell r="G3685" t="str">
            <v>4955959153818</v>
          </cell>
          <cell r="H3685" t="str">
            <v>4955959153818</v>
          </cell>
          <cell r="I3685" t="str">
            <v>NAKAYA KAGAKU- Chậu nhựa có lưới thoát nước(trắng)</v>
          </cell>
          <cell r="J3685" t="str">
            <v>PCS</v>
          </cell>
          <cell r="K3685">
            <v>49000</v>
          </cell>
          <cell r="L3685">
            <v>0</v>
          </cell>
          <cell r="M3685">
            <v>0</v>
          </cell>
          <cell r="N3685">
            <v>0</v>
          </cell>
        </row>
        <row r="3686">
          <cell r="G3686" t="str">
            <v>4905596446293</v>
          </cell>
          <cell r="H3686" t="str">
            <v>4905596446293</v>
          </cell>
          <cell r="I3686" t="str">
            <v>COMO- Giỏ nhựa đa năng màu xanh đen</v>
          </cell>
          <cell r="J3686" t="str">
            <v>PCS</v>
          </cell>
          <cell r="K3686">
            <v>209000</v>
          </cell>
          <cell r="L3686">
            <v>0</v>
          </cell>
          <cell r="M3686">
            <v>0</v>
          </cell>
          <cell r="N3686">
            <v>0</v>
          </cell>
        </row>
        <row r="3687">
          <cell r="G3687" t="str">
            <v>4956810802951</v>
          </cell>
          <cell r="H3687" t="str">
            <v>4956810802951</v>
          </cell>
          <cell r="I3687" t="str">
            <v>KOKUBO- Bộ rổ chậu hai lớp hình chữ nhật màu đỏ</v>
          </cell>
          <cell r="J3687" t="str">
            <v>PCS</v>
          </cell>
          <cell r="K3687">
            <v>85000</v>
          </cell>
          <cell r="L3687">
            <v>0</v>
          </cell>
          <cell r="M3687">
            <v>0</v>
          </cell>
          <cell r="N3687">
            <v>0</v>
          </cell>
        </row>
        <row r="3688">
          <cell r="G3688" t="str">
            <v>4973430020268</v>
          </cell>
          <cell r="H3688" t="str">
            <v>4973430020268</v>
          </cell>
          <cell r="I3688" t="str">
            <v>SANADA SEIKO- Bộ chậu, rổ 1,1L màu xanh</v>
          </cell>
          <cell r="J3688" t="str">
            <v>PCS</v>
          </cell>
          <cell r="K3688">
            <v>45000</v>
          </cell>
          <cell r="L3688">
            <v>0</v>
          </cell>
          <cell r="M3688">
            <v>0</v>
          </cell>
          <cell r="N3688">
            <v>0</v>
          </cell>
        </row>
        <row r="3689">
          <cell r="G3689" t="str">
            <v>4973430020213</v>
          </cell>
          <cell r="H3689" t="str">
            <v>4973430020213</v>
          </cell>
          <cell r="I3689" t="str">
            <v>SANADA SEIKO- Chậu nhựa trắng cao cấp 21 2.5L</v>
          </cell>
          <cell r="J3689" t="str">
            <v>PCS</v>
          </cell>
          <cell r="K3689">
            <v>50000</v>
          </cell>
          <cell r="L3689">
            <v>8</v>
          </cell>
          <cell r="M3689">
            <v>0</v>
          </cell>
          <cell r="N3689">
            <v>8</v>
          </cell>
        </row>
        <row r="3690">
          <cell r="G3690" t="str">
            <v>4973430020329</v>
          </cell>
          <cell r="H3690" t="str">
            <v>4973430020329</v>
          </cell>
          <cell r="I3690" t="str">
            <v>SANADA- Chậu rửa màu trắng</v>
          </cell>
          <cell r="J3690" t="str">
            <v>PCS</v>
          </cell>
          <cell r="K3690">
            <v>57000</v>
          </cell>
          <cell r="L3690">
            <v>3</v>
          </cell>
          <cell r="M3690">
            <v>0</v>
          </cell>
          <cell r="N3690">
            <v>3</v>
          </cell>
        </row>
        <row r="3691">
          <cell r="G3691" t="str">
            <v>4955959153825</v>
          </cell>
          <cell r="H3691" t="str">
            <v>4955959153825</v>
          </cell>
          <cell r="I3691" t="str">
            <v>NAKAYA KAGAKU- Chậu nhựa có lưới thoát nước (đỏ)</v>
          </cell>
          <cell r="J3691" t="str">
            <v>PCS</v>
          </cell>
          <cell r="K3691">
            <v>49000</v>
          </cell>
          <cell r="L3691">
            <v>0</v>
          </cell>
          <cell r="M3691">
            <v>0</v>
          </cell>
          <cell r="N3691">
            <v>0</v>
          </cell>
        </row>
        <row r="3692">
          <cell r="G3692" t="str">
            <v>4955959153313</v>
          </cell>
          <cell r="H3692" t="str">
            <v>4955959153313</v>
          </cell>
          <cell r="I3692" t="str">
            <v>INOMATA- Rổ nhựa màu trắng 2.2L</v>
          </cell>
          <cell r="J3692" t="str">
            <v>PCS</v>
          </cell>
          <cell r="K3692">
            <v>45000</v>
          </cell>
          <cell r="L3692">
            <v>3</v>
          </cell>
          <cell r="M3692">
            <v>0</v>
          </cell>
          <cell r="N3692">
            <v>3</v>
          </cell>
        </row>
        <row r="3693">
          <cell r="G3693" t="str">
            <v>8936212083550</v>
          </cell>
          <cell r="H3693" t="str">
            <v>8936212083550</v>
          </cell>
          <cell r="I3693" t="str">
            <v>KAIYO-Rổ quả táo có nắp đậy, màu đỏ</v>
          </cell>
          <cell r="J3693" t="str">
            <v>PCS</v>
          </cell>
          <cell r="K3693">
            <v>139000</v>
          </cell>
          <cell r="L3693">
            <v>0</v>
          </cell>
          <cell r="M3693">
            <v>0</v>
          </cell>
          <cell r="N3693">
            <v>0</v>
          </cell>
        </row>
        <row r="3694">
          <cell r="G3694" t="str">
            <v>4973430020206</v>
          </cell>
          <cell r="H3694" t="str">
            <v>4973430020206</v>
          </cell>
          <cell r="I3694" t="str">
            <v>SANADA- Chậu 2.5L màu xanh</v>
          </cell>
          <cell r="J3694" t="str">
            <v>PCS</v>
          </cell>
          <cell r="K3694">
            <v>40000</v>
          </cell>
          <cell r="L3694">
            <v>1</v>
          </cell>
          <cell r="M3694">
            <v>0</v>
          </cell>
          <cell r="N3694">
            <v>1</v>
          </cell>
        </row>
        <row r="3695">
          <cell r="G3695" t="str">
            <v>4955959116714</v>
          </cell>
          <cell r="H3695" t="str">
            <v>4955959116714</v>
          </cell>
          <cell r="I3695" t="str">
            <v>NAKAYA- Bộ rổ đựng rau quả kèm khay hứng 1.8L</v>
          </cell>
          <cell r="J3695" t="str">
            <v>PCS</v>
          </cell>
          <cell r="K3695">
            <v>50000</v>
          </cell>
          <cell r="L3695">
            <v>5</v>
          </cell>
          <cell r="M3695">
            <v>-1</v>
          </cell>
          <cell r="N3695">
            <v>4</v>
          </cell>
        </row>
        <row r="3696">
          <cell r="G3696" t="str">
            <v>4973430020312</v>
          </cell>
          <cell r="H3696" t="str">
            <v>4973430020312</v>
          </cell>
          <cell r="I3696" t="str">
            <v>SANADA- Chậu rửa màu xanh</v>
          </cell>
          <cell r="J3696" t="str">
            <v>PCS</v>
          </cell>
          <cell r="K3696">
            <v>57000</v>
          </cell>
          <cell r="L3696">
            <v>0</v>
          </cell>
          <cell r="M3696">
            <v>0</v>
          </cell>
          <cell r="N3696">
            <v>0</v>
          </cell>
        </row>
        <row r="3697">
          <cell r="G3697" t="str">
            <v>4956810802920</v>
          </cell>
          <cell r="H3697" t="str">
            <v>4956810802920</v>
          </cell>
          <cell r="I3697" t="str">
            <v>KOKUBO- Rổ nhựa hình ovan 1.5L màu trắng</v>
          </cell>
          <cell r="J3697" t="str">
            <v>PCS</v>
          </cell>
          <cell r="K3697">
            <v>49000</v>
          </cell>
          <cell r="L3697">
            <v>0</v>
          </cell>
          <cell r="M3697">
            <v>0</v>
          </cell>
          <cell r="N3697">
            <v>0</v>
          </cell>
        </row>
        <row r="3698">
          <cell r="G3698" t="str">
            <v>8936212086063</v>
          </cell>
          <cell r="H3698" t="str">
            <v>8936212086063</v>
          </cell>
          <cell r="I3698" t="str">
            <v>KAIYO-Rổ inox 2 tay cầm có chân 25,5cm</v>
          </cell>
          <cell r="J3698" t="str">
            <v>PCS</v>
          </cell>
          <cell r="K3698">
            <v>145000</v>
          </cell>
          <cell r="L3698">
            <v>3</v>
          </cell>
          <cell r="M3698">
            <v>0</v>
          </cell>
          <cell r="N3698">
            <v>3</v>
          </cell>
        </row>
        <row r="3699">
          <cell r="G3699" t="str">
            <v>4973430020282</v>
          </cell>
          <cell r="H3699" t="str">
            <v>4973430020282</v>
          </cell>
          <cell r="I3699" t="str">
            <v>SANADA- Rổ nhựa 20.1cm có tay cầm màu xanh</v>
          </cell>
          <cell r="J3699" t="str">
            <v>PCS</v>
          </cell>
          <cell r="K3699">
            <v>46000</v>
          </cell>
          <cell r="L3699">
            <v>4</v>
          </cell>
          <cell r="M3699">
            <v>0</v>
          </cell>
          <cell r="N3699">
            <v>4</v>
          </cell>
        </row>
        <row r="3700">
          <cell r="G3700" t="str">
            <v>4955959153115</v>
          </cell>
          <cell r="H3700" t="str">
            <v>4955959153115</v>
          </cell>
          <cell r="I3700" t="str">
            <v>NAKAYA-Chậu nhà bếp-K531-1</v>
          </cell>
          <cell r="J3700" t="str">
            <v>PCS</v>
          </cell>
          <cell r="K3700">
            <v>47000</v>
          </cell>
          <cell r="L3700">
            <v>7</v>
          </cell>
          <cell r="M3700">
            <v>0</v>
          </cell>
          <cell r="N3700">
            <v>7</v>
          </cell>
        </row>
        <row r="3701">
          <cell r="G3701" t="str">
            <v>4973430020367</v>
          </cell>
          <cell r="H3701" t="str">
            <v>4973430020367</v>
          </cell>
          <cell r="I3701" t="str">
            <v>SANADA SEIKO- Thau nhựa màu trắng 5,3L</v>
          </cell>
          <cell r="J3701" t="str">
            <v>PCS</v>
          </cell>
          <cell r="K3701">
            <v>50000</v>
          </cell>
          <cell r="L3701">
            <v>2</v>
          </cell>
          <cell r="M3701">
            <v>0</v>
          </cell>
          <cell r="N3701">
            <v>2</v>
          </cell>
        </row>
        <row r="3702">
          <cell r="G3702" t="str">
            <v>4956810802944</v>
          </cell>
          <cell r="H3702" t="str">
            <v>4956810802944</v>
          </cell>
          <cell r="I3702" t="str">
            <v>KOKUBO- Bộ rổ chậu hai lớp hình chữ nhật màu xanh</v>
          </cell>
          <cell r="J3702" t="str">
            <v>PCS</v>
          </cell>
          <cell r="K3702">
            <v>85000</v>
          </cell>
          <cell r="L3702">
            <v>0</v>
          </cell>
          <cell r="M3702">
            <v>0</v>
          </cell>
          <cell r="N3702">
            <v>0</v>
          </cell>
        </row>
        <row r="3703">
          <cell r="G3703" t="str">
            <v>4955959153016</v>
          </cell>
          <cell r="H3703" t="str">
            <v>4955959153016</v>
          </cell>
          <cell r="I3703" t="str">
            <v>NAKAYA-Chậu rửa K530-1 3.5L</v>
          </cell>
          <cell r="J3703" t="str">
            <v>PCS</v>
          </cell>
          <cell r="K3703">
            <v>55000</v>
          </cell>
          <cell r="L3703">
            <v>5</v>
          </cell>
          <cell r="M3703">
            <v>0</v>
          </cell>
          <cell r="N3703">
            <v>5</v>
          </cell>
        </row>
        <row r="3704">
          <cell r="G3704" t="str">
            <v>4973430020107</v>
          </cell>
          <cell r="H3704" t="str">
            <v>4973430020107</v>
          </cell>
          <cell r="I3704" t="str">
            <v>SANADA SEIKO- Rổ nhựa màu xanh lá 24cm</v>
          </cell>
          <cell r="J3704" t="str">
            <v>PCS</v>
          </cell>
          <cell r="K3704">
            <v>49000</v>
          </cell>
          <cell r="L3704">
            <v>0</v>
          </cell>
          <cell r="M3704">
            <v>0</v>
          </cell>
          <cell r="N3704">
            <v>0</v>
          </cell>
        </row>
        <row r="3705">
          <cell r="G3705" t="str">
            <v>4973430020152</v>
          </cell>
          <cell r="H3705" t="str">
            <v>4973430020152</v>
          </cell>
          <cell r="I3705" t="str">
            <v>SANADA-Rổ đựng vật dụng-D5055</v>
          </cell>
          <cell r="J3705" t="str">
            <v>PCS</v>
          </cell>
          <cell r="K3705">
            <v>45000</v>
          </cell>
          <cell r="L3705">
            <v>0</v>
          </cell>
          <cell r="M3705">
            <v>0</v>
          </cell>
          <cell r="N3705">
            <v>0</v>
          </cell>
        </row>
        <row r="3706">
          <cell r="G3706" t="str">
            <v>4973430020190</v>
          </cell>
          <cell r="H3706" t="str">
            <v>4973430020190</v>
          </cell>
          <cell r="I3706" t="str">
            <v>SANADA SEIKO- Chậu nhựa 3.6L màu trắng</v>
          </cell>
          <cell r="J3706" t="str">
            <v>PCS</v>
          </cell>
          <cell r="K3706">
            <v>49000</v>
          </cell>
          <cell r="L3706">
            <v>5</v>
          </cell>
          <cell r="M3706">
            <v>0</v>
          </cell>
          <cell r="N3706">
            <v>5</v>
          </cell>
        </row>
        <row r="3707">
          <cell r="G3707" t="str">
            <v>4956810803057</v>
          </cell>
          <cell r="H3707" t="str">
            <v>4956810803057</v>
          </cell>
          <cell r="I3707" t="str">
            <v>KOKUBO- Bộ chậu rổ 2 lớp đựng rau củ màu xám</v>
          </cell>
          <cell r="J3707" t="str">
            <v>PCS</v>
          </cell>
          <cell r="K3707">
            <v>137000</v>
          </cell>
          <cell r="L3707">
            <v>3</v>
          </cell>
          <cell r="M3707">
            <v>0</v>
          </cell>
          <cell r="N3707">
            <v>3</v>
          </cell>
        </row>
        <row r="3708">
          <cell r="G3708" t="str">
            <v>4956810802968</v>
          </cell>
          <cell r="H3708" t="str">
            <v>4956810802968</v>
          </cell>
          <cell r="I3708" t="str">
            <v>KOKUBO- Bộ rổ chậu hai lớp hình chữ nhật màu xám</v>
          </cell>
          <cell r="J3708" t="str">
            <v>PCS</v>
          </cell>
          <cell r="K3708">
            <v>75000</v>
          </cell>
          <cell r="L3708">
            <v>0</v>
          </cell>
          <cell r="M3708">
            <v>0</v>
          </cell>
          <cell r="N3708">
            <v>0</v>
          </cell>
        </row>
        <row r="3709">
          <cell r="G3709" t="str">
            <v>8936212083529</v>
          </cell>
          <cell r="H3709" t="str">
            <v>8936212083529</v>
          </cell>
          <cell r="I3709" t="str">
            <v>KAIYO-Rổ quả táo có nắp đậy, màu xanh</v>
          </cell>
          <cell r="J3709" t="str">
            <v>PCS</v>
          </cell>
          <cell r="K3709">
            <v>139000</v>
          </cell>
          <cell r="L3709">
            <v>1</v>
          </cell>
          <cell r="M3709">
            <v>0</v>
          </cell>
          <cell r="N3709">
            <v>1</v>
          </cell>
        </row>
        <row r="3710">
          <cell r="G3710" t="str">
            <v>4973430014601</v>
          </cell>
          <cell r="H3710" t="str">
            <v>4973430014601</v>
          </cell>
          <cell r="I3710" t="str">
            <v>SANADASEIKO- Rổ đựng hoa quả</v>
          </cell>
          <cell r="J3710" t="str">
            <v>PCS</v>
          </cell>
          <cell r="K3710">
            <v>45000</v>
          </cell>
          <cell r="L3710">
            <v>0</v>
          </cell>
          <cell r="M3710">
            <v>0</v>
          </cell>
          <cell r="N3710">
            <v>0</v>
          </cell>
        </row>
        <row r="3711">
          <cell r="G3711" t="str">
            <v>4973430020343</v>
          </cell>
          <cell r="H3711" t="str">
            <v>4973430020343</v>
          </cell>
          <cell r="I3711" t="str">
            <v>SANADA SEIKO- Rổ nhựa màu trắng</v>
          </cell>
          <cell r="J3711" t="str">
            <v>PCS</v>
          </cell>
          <cell r="K3711">
            <v>50000</v>
          </cell>
          <cell r="L3711">
            <v>0</v>
          </cell>
          <cell r="M3711">
            <v>0</v>
          </cell>
          <cell r="N3711">
            <v>0</v>
          </cell>
        </row>
        <row r="3712">
          <cell r="G3712" t="str">
            <v>4955959153214</v>
          </cell>
          <cell r="H3712" t="str">
            <v>4955959153214</v>
          </cell>
          <cell r="I3712" t="str">
            <v>NAKAYA KAGAKU- Rổ nhựa 3,5L màu trắng</v>
          </cell>
          <cell r="J3712" t="str">
            <v>PCS</v>
          </cell>
          <cell r="K3712">
            <v>49000</v>
          </cell>
          <cell r="L3712">
            <v>7</v>
          </cell>
          <cell r="M3712">
            <v>0</v>
          </cell>
          <cell r="N3712">
            <v>7</v>
          </cell>
        </row>
        <row r="3713">
          <cell r="G3713" t="str">
            <v>4955959116813</v>
          </cell>
          <cell r="H3713" t="str">
            <v>4955959116813</v>
          </cell>
          <cell r="I3713" t="str">
            <v>NAKAYA- Bộ rổ đựng rau quả kèm khay hứng 1.7L</v>
          </cell>
          <cell r="J3713" t="str">
            <v>PCS</v>
          </cell>
          <cell r="K3713">
            <v>50000</v>
          </cell>
          <cell r="L3713">
            <v>5</v>
          </cell>
          <cell r="M3713">
            <v>0</v>
          </cell>
          <cell r="N3713">
            <v>5</v>
          </cell>
        </row>
        <row r="3714">
          <cell r="G3714" t="str">
            <v>4955959153511</v>
          </cell>
          <cell r="H3714" t="str">
            <v>4955959153511</v>
          </cell>
          <cell r="I3714" t="str">
            <v>NAKAYA- Bộ chậu rửa và rổ nhựa 700mL</v>
          </cell>
          <cell r="J3714" t="str">
            <v>PCS</v>
          </cell>
          <cell r="K3714">
            <v>50000</v>
          </cell>
          <cell r="L3714">
            <v>0</v>
          </cell>
          <cell r="M3714">
            <v>0</v>
          </cell>
          <cell r="N3714">
            <v>0</v>
          </cell>
        </row>
        <row r="3715">
          <cell r="G3715" t="str">
            <v>4905596011163</v>
          </cell>
          <cell r="H3715" t="str">
            <v>4905596011163</v>
          </cell>
          <cell r="I3715" t="str">
            <v>INOMATA- Rổ cỡ 20 màu trắng</v>
          </cell>
          <cell r="J3715" t="str">
            <v>PCS</v>
          </cell>
          <cell r="K3715">
            <v>40000</v>
          </cell>
          <cell r="L3715">
            <v>0</v>
          </cell>
          <cell r="M3715">
            <v>0</v>
          </cell>
          <cell r="N3715">
            <v>0</v>
          </cell>
        </row>
        <row r="3716">
          <cell r="G3716" t="str">
            <v>4976790257251</v>
          </cell>
          <cell r="H3716" t="str">
            <v>4976790257251</v>
          </cell>
          <cell r="I3716" t="str">
            <v>PEAR LIFE -Bộ chậu và rổ đựng vật dụng-C-5725</v>
          </cell>
          <cell r="J3716" t="str">
            <v>PCS</v>
          </cell>
          <cell r="K3716">
            <v>315000</v>
          </cell>
          <cell r="L3716">
            <v>2</v>
          </cell>
          <cell r="M3716">
            <v>0</v>
          </cell>
          <cell r="N3716">
            <v>2</v>
          </cell>
        </row>
        <row r="3717">
          <cell r="G3717" t="str">
            <v>4973430020138</v>
          </cell>
          <cell r="H3717" t="str">
            <v>4973430020138</v>
          </cell>
          <cell r="I3717" t="str">
            <v>SANADA-Rổ đựng vật dụng-D5054</v>
          </cell>
          <cell r="J3717" t="str">
            <v>PCS</v>
          </cell>
          <cell r="K3717">
            <v>45000</v>
          </cell>
          <cell r="L3717">
            <v>6</v>
          </cell>
          <cell r="M3717">
            <v>0</v>
          </cell>
          <cell r="N3717">
            <v>6</v>
          </cell>
        </row>
        <row r="3718">
          <cell r="G3718" t="str">
            <v>8936212083505</v>
          </cell>
          <cell r="H3718" t="str">
            <v>8936212083505</v>
          </cell>
          <cell r="I3718" t="str">
            <v>KAIYO - Rổ inox cao cấp có chân 29cm</v>
          </cell>
          <cell r="J3718" t="str">
            <v>PCS</v>
          </cell>
          <cell r="K3718">
            <v>180000</v>
          </cell>
          <cell r="L3718">
            <v>0</v>
          </cell>
          <cell r="M3718">
            <v>0</v>
          </cell>
          <cell r="N3718">
            <v>0</v>
          </cell>
        </row>
        <row r="3719">
          <cell r="G3719" t="str">
            <v>4956810803033</v>
          </cell>
          <cell r="H3719" t="str">
            <v>4956810803033</v>
          </cell>
          <cell r="I3719" t="str">
            <v>KOKUBO- Bộ chậu rổ 2 lớp đựng rau củ màu xanh</v>
          </cell>
          <cell r="J3719" t="str">
            <v>PCS</v>
          </cell>
          <cell r="K3719">
            <v>137000</v>
          </cell>
          <cell r="L3719">
            <v>0</v>
          </cell>
          <cell r="M3719">
            <v>0</v>
          </cell>
          <cell r="N3719">
            <v>0</v>
          </cell>
        </row>
        <row r="3720">
          <cell r="G3720" t="str">
            <v>4956810802937</v>
          </cell>
          <cell r="H3720" t="str">
            <v>4956810802937</v>
          </cell>
          <cell r="I3720" t="str">
            <v>KOKUBO- Rổ nhựa hình ovan 1.5L màu xanh</v>
          </cell>
          <cell r="J3720" t="str">
            <v>PCS</v>
          </cell>
          <cell r="K3720">
            <v>49000</v>
          </cell>
          <cell r="L3720">
            <v>0</v>
          </cell>
          <cell r="M3720">
            <v>0</v>
          </cell>
          <cell r="N3720">
            <v>0</v>
          </cell>
        </row>
        <row r="3721">
          <cell r="G3721" t="str">
            <v>4991203195395</v>
          </cell>
          <cell r="H3721" t="str">
            <v>4991203195395</v>
          </cell>
          <cell r="I3721" t="str">
            <v>ECHO- Rổ lưới inox 22cm</v>
          </cell>
          <cell r="J3721" t="str">
            <v>PCS</v>
          </cell>
          <cell r="K3721">
            <v>48000</v>
          </cell>
          <cell r="L3721">
            <v>0</v>
          </cell>
          <cell r="M3721">
            <v>0</v>
          </cell>
          <cell r="N3721">
            <v>0</v>
          </cell>
        </row>
        <row r="3722">
          <cell r="G3722" t="str">
            <v>4905596080800</v>
          </cell>
          <cell r="H3722" t="str">
            <v>4905596080800</v>
          </cell>
          <cell r="I3722" t="str">
            <v>INOMATA-Rổ vo gạo-0808</v>
          </cell>
          <cell r="J3722" t="str">
            <v>PCS</v>
          </cell>
          <cell r="K3722">
            <v>45000</v>
          </cell>
          <cell r="L3722">
            <v>9</v>
          </cell>
          <cell r="M3722">
            <v>0</v>
          </cell>
          <cell r="N3722">
            <v>9</v>
          </cell>
        </row>
        <row r="3723">
          <cell r="G3723" t="str">
            <v>4956810803019</v>
          </cell>
          <cell r="H3723" t="str">
            <v>4956810803019</v>
          </cell>
          <cell r="I3723" t="str">
            <v xml:space="preserve">KOKUBO- Rổ rửa hoa quả xoay 180* màu đỏ </v>
          </cell>
          <cell r="J3723" t="str">
            <v>PCS</v>
          </cell>
          <cell r="K3723">
            <v>135000</v>
          </cell>
          <cell r="L3723">
            <v>7</v>
          </cell>
          <cell r="M3723">
            <v>0</v>
          </cell>
          <cell r="N3723">
            <v>7</v>
          </cell>
        </row>
        <row r="3724">
          <cell r="G3724" t="str">
            <v>4962191113524</v>
          </cell>
          <cell r="H3724" t="str">
            <v>4962191113524</v>
          </cell>
          <cell r="I3724" t="str">
            <v>KOKUBO- Bộ chậu rổ 2 lớp đựng rau củ</v>
          </cell>
          <cell r="J3724" t="str">
            <v>PCS</v>
          </cell>
          <cell r="K3724">
            <v>47000</v>
          </cell>
          <cell r="L3724">
            <v>0</v>
          </cell>
          <cell r="M3724">
            <v>0</v>
          </cell>
          <cell r="N3724">
            <v>0</v>
          </cell>
        </row>
        <row r="3725">
          <cell r="G3725" t="str">
            <v>4956810802982</v>
          </cell>
          <cell r="H3725" t="str">
            <v>4956810802982</v>
          </cell>
          <cell r="I3725" t="str">
            <v>KOKUBO-Bộ chậu nhựa và rổ đựng vật dụng màu đỏ</v>
          </cell>
          <cell r="J3725" t="str">
            <v>PCS</v>
          </cell>
          <cell r="K3725">
            <v>125000</v>
          </cell>
          <cell r="L3725">
            <v>4</v>
          </cell>
          <cell r="M3725">
            <v>0</v>
          </cell>
          <cell r="N3725">
            <v>4</v>
          </cell>
        </row>
        <row r="3726">
          <cell r="G3726" t="str">
            <v>4905596022169</v>
          </cell>
          <cell r="H3726" t="str">
            <v>4905596022169</v>
          </cell>
          <cell r="I3726" t="str">
            <v>INOMATA- Rổ đựng màu trắng 15-0221</v>
          </cell>
          <cell r="J3726" t="str">
            <v>PCS</v>
          </cell>
          <cell r="K3726">
            <v>40000</v>
          </cell>
          <cell r="L3726">
            <v>0</v>
          </cell>
          <cell r="M3726">
            <v>0</v>
          </cell>
          <cell r="N3726">
            <v>0</v>
          </cell>
        </row>
        <row r="3727">
          <cell r="G3727" t="str">
            <v>4976790200578</v>
          </cell>
          <cell r="H3727" t="str">
            <v>4976790200578</v>
          </cell>
          <cell r="I3727" t="str">
            <v xml:space="preserve">PEARL METAL- Rổ quay rau Rotary Fresh </v>
          </cell>
          <cell r="J3727" t="str">
            <v>PCS</v>
          </cell>
          <cell r="K3727">
            <v>230000</v>
          </cell>
          <cell r="L3727">
            <v>7</v>
          </cell>
          <cell r="M3727">
            <v>0</v>
          </cell>
          <cell r="N3727">
            <v>7</v>
          </cell>
        </row>
        <row r="3728">
          <cell r="G3728" t="str">
            <v>4973430020336</v>
          </cell>
          <cell r="H3728" t="str">
            <v>4973430020336</v>
          </cell>
          <cell r="I3728" t="str">
            <v>SANADA SEIKO- Rổ nhựa màu xanh lá</v>
          </cell>
          <cell r="J3728" t="str">
            <v>PCS</v>
          </cell>
          <cell r="K3728">
            <v>50000</v>
          </cell>
          <cell r="L3728">
            <v>0</v>
          </cell>
          <cell r="M3728">
            <v>0</v>
          </cell>
          <cell r="N3728">
            <v>0</v>
          </cell>
        </row>
        <row r="3729">
          <cell r="G3729" t="str">
            <v>4991203158277</v>
          </cell>
          <cell r="H3729" t="str">
            <v>4991203158277</v>
          </cell>
          <cell r="I3729" t="str">
            <v>ECHO- Rá Inox 22cm</v>
          </cell>
          <cell r="J3729" t="str">
            <v>PCS</v>
          </cell>
          <cell r="K3729">
            <v>40000</v>
          </cell>
          <cell r="L3729">
            <v>0</v>
          </cell>
          <cell r="M3729">
            <v>0</v>
          </cell>
          <cell r="N3729">
            <v>0</v>
          </cell>
        </row>
        <row r="3730">
          <cell r="G3730" t="str">
            <v>4905596080503</v>
          </cell>
          <cell r="H3730" t="str">
            <v>4905596080503</v>
          </cell>
          <cell r="I3730" t="str">
            <v>INOMATA-Rổ vo gạo-0805</v>
          </cell>
          <cell r="J3730" t="str">
            <v>PCS</v>
          </cell>
          <cell r="K3730">
            <v>59000</v>
          </cell>
          <cell r="L3730">
            <v>4</v>
          </cell>
          <cell r="M3730">
            <v>0</v>
          </cell>
          <cell r="N3730">
            <v>4</v>
          </cell>
        </row>
        <row r="3731">
          <cell r="G3731" t="str">
            <v>4973430020176</v>
          </cell>
          <cell r="H3731" t="str">
            <v>4973430020176</v>
          </cell>
          <cell r="I3731" t="str">
            <v>SANADA SEIKO- Rổ # 28 màu trắng</v>
          </cell>
          <cell r="J3731" t="str">
            <v>PCS</v>
          </cell>
          <cell r="K3731">
            <v>55000</v>
          </cell>
          <cell r="L3731">
            <v>3</v>
          </cell>
          <cell r="M3731">
            <v>0</v>
          </cell>
          <cell r="N3731">
            <v>3</v>
          </cell>
        </row>
        <row r="3732">
          <cell r="G3732" t="str">
            <v>4905596446262</v>
          </cell>
          <cell r="H3732" t="str">
            <v>4905596446262</v>
          </cell>
          <cell r="I3732" t="str">
            <v>COMO- Giỏ nhựa đa năng cỡ trung</v>
          </cell>
          <cell r="J3732" t="str">
            <v>PCS</v>
          </cell>
          <cell r="K3732">
            <v>209000</v>
          </cell>
          <cell r="L3732">
            <v>0</v>
          </cell>
          <cell r="M3732">
            <v>0</v>
          </cell>
          <cell r="N3732">
            <v>0</v>
          </cell>
        </row>
        <row r="3733">
          <cell r="G3733" t="str">
            <v>4986653900446</v>
          </cell>
          <cell r="H3733" t="str">
            <v>4986653900446</v>
          </cell>
          <cell r="I3733" t="str">
            <v>ECHO- Rổ lưới inox 17.5cm có tay cầm</v>
          </cell>
          <cell r="J3733" t="str">
            <v>PCS</v>
          </cell>
          <cell r="K3733">
            <v>45000</v>
          </cell>
          <cell r="L3733">
            <v>6</v>
          </cell>
          <cell r="M3733">
            <v>0</v>
          </cell>
          <cell r="N3733">
            <v>6</v>
          </cell>
        </row>
        <row r="3734">
          <cell r="G3734" t="str">
            <v>4973430020299</v>
          </cell>
          <cell r="H3734" t="str">
            <v>4973430020299</v>
          </cell>
          <cell r="I3734" t="str">
            <v>SANADA- Rổ nhựa 20.1cm có tay cầm màu trắng</v>
          </cell>
          <cell r="J3734" t="str">
            <v>PCS</v>
          </cell>
          <cell r="K3734">
            <v>46000</v>
          </cell>
          <cell r="L3734">
            <v>13</v>
          </cell>
          <cell r="M3734">
            <v>0</v>
          </cell>
          <cell r="N3734">
            <v>13</v>
          </cell>
        </row>
        <row r="3735">
          <cell r="G3735" t="str">
            <v>4560177469629</v>
          </cell>
          <cell r="H3735" t="str">
            <v>4560177469629</v>
          </cell>
          <cell r="I3735" t="str">
            <v>TANAKA-Bộ thau rổ chống tràn cỡ M 16cmx2</v>
          </cell>
          <cell r="J3735" t="str">
            <v>PCS</v>
          </cell>
          <cell r="K3735">
            <v>45000</v>
          </cell>
          <cell r="L3735">
            <v>10</v>
          </cell>
          <cell r="M3735">
            <v>0</v>
          </cell>
          <cell r="N3735">
            <v>10</v>
          </cell>
        </row>
        <row r="3736">
          <cell r="G3736" t="str">
            <v>4991203104502</v>
          </cell>
          <cell r="H3736" t="str">
            <v>4991203104502</v>
          </cell>
          <cell r="I3736" t="str">
            <v>ECHO- Muôi lưới lọc thức ăn</v>
          </cell>
          <cell r="J3736" t="str">
            <v>PCS</v>
          </cell>
          <cell r="K3736">
            <v>57000</v>
          </cell>
          <cell r="L3736">
            <v>0</v>
          </cell>
          <cell r="M3736">
            <v>0</v>
          </cell>
          <cell r="N3736">
            <v>0</v>
          </cell>
        </row>
        <row r="3737">
          <cell r="G3737" t="str">
            <v>4904881211011</v>
          </cell>
          <cell r="H3737" t="str">
            <v>4904881211011</v>
          </cell>
          <cell r="I3737" t="str">
            <v>CHOPLA- Đũa sợi thủy tinh Shikisai (10 đôi )</v>
          </cell>
          <cell r="J3737" t="str">
            <v>PCS</v>
          </cell>
          <cell r="K3737">
            <v>89000</v>
          </cell>
          <cell r="L3737">
            <v>1</v>
          </cell>
          <cell r="M3737">
            <v>0</v>
          </cell>
          <cell r="N3737">
            <v>1</v>
          </cell>
        </row>
        <row r="3738">
          <cell r="G3738" t="str">
            <v>4991203169112</v>
          </cell>
          <cell r="H3738" t="str">
            <v>4991203169112</v>
          </cell>
          <cell r="I3738" t="str">
            <v>ECHO- Muôi xới cơm chống dính (đế đứng)</v>
          </cell>
          <cell r="J3738" t="str">
            <v>PCS</v>
          </cell>
          <cell r="K3738">
            <v>45000</v>
          </cell>
          <cell r="L3738">
            <v>4</v>
          </cell>
          <cell r="M3738">
            <v>0</v>
          </cell>
          <cell r="N3738">
            <v>4</v>
          </cell>
        </row>
        <row r="3739">
          <cell r="G3739" t="str">
            <v>4991203188304</v>
          </cell>
          <cell r="H3739" t="str">
            <v>4991203188304</v>
          </cell>
          <cell r="I3739" t="str">
            <v>ECHO- Lọc thức ăn 0247-037</v>
          </cell>
          <cell r="J3739" t="str">
            <v>PCS</v>
          </cell>
          <cell r="K3739">
            <v>40000</v>
          </cell>
          <cell r="L3739">
            <v>0</v>
          </cell>
          <cell r="M3739">
            <v>0</v>
          </cell>
          <cell r="N3739">
            <v>0</v>
          </cell>
        </row>
        <row r="3740">
          <cell r="G3740" t="str">
            <v>4972428007779</v>
          </cell>
          <cell r="H3740" t="str">
            <v>4972428007779</v>
          </cell>
          <cell r="I3740" t="str">
            <v>KAWAI- Hộp đựng đũa màu đỏ hình thỏ trắng 19.5cm</v>
          </cell>
          <cell r="J3740" t="str">
            <v>PCS</v>
          </cell>
          <cell r="K3740">
            <v>65000</v>
          </cell>
          <cell r="L3740">
            <v>34</v>
          </cell>
          <cell r="M3740">
            <v>0</v>
          </cell>
          <cell r="N3740">
            <v>34</v>
          </cell>
        </row>
        <row r="3741">
          <cell r="G3741" t="str">
            <v>4991203100092</v>
          </cell>
          <cell r="H3741" t="str">
            <v>4991203100092</v>
          </cell>
          <cell r="I3741" t="str">
            <v>ECHO- Muôi inox cán nhựa # 87mm</v>
          </cell>
          <cell r="J3741" t="str">
            <v>PCS</v>
          </cell>
          <cell r="K3741">
            <v>40000</v>
          </cell>
          <cell r="L3741">
            <v>0</v>
          </cell>
          <cell r="M3741">
            <v>0</v>
          </cell>
          <cell r="N3741">
            <v>0</v>
          </cell>
        </row>
        <row r="3742">
          <cell r="G3742" t="str">
            <v>4904881211127</v>
          </cell>
          <cell r="H3742" t="str">
            <v>4904881211127</v>
          </cell>
          <cell r="I3742" t="str">
            <v>CHOPLA - Đũa kháng khuẩn phượng hoàng (5 đôi)</v>
          </cell>
          <cell r="J3742" t="str">
            <v>PCS</v>
          </cell>
          <cell r="K3742">
            <v>95000</v>
          </cell>
          <cell r="L3742">
            <v>0</v>
          </cell>
          <cell r="M3742">
            <v>0</v>
          </cell>
          <cell r="N3742">
            <v>0</v>
          </cell>
        </row>
        <row r="3743">
          <cell r="G3743" t="str">
            <v>4991203167613</v>
          </cell>
          <cell r="H3743" t="str">
            <v>4991203167613</v>
          </cell>
          <cell r="I3743" t="str">
            <v>ECHO-Thìa inox</v>
          </cell>
          <cell r="J3743" t="str">
            <v>PCS</v>
          </cell>
          <cell r="K3743">
            <v>45000</v>
          </cell>
          <cell r="L3743">
            <v>0</v>
          </cell>
          <cell r="M3743">
            <v>0</v>
          </cell>
          <cell r="N3743">
            <v>0</v>
          </cell>
        </row>
        <row r="3744">
          <cell r="G3744" t="str">
            <v>4973430829502</v>
          </cell>
          <cell r="H3744" t="str">
            <v>4973430829502</v>
          </cell>
          <cell r="I3744" t="str">
            <v>SANADA- Dĩa ăn hoa quả hình động vật 20 chiếc</v>
          </cell>
          <cell r="J3744" t="str">
            <v>PCS</v>
          </cell>
          <cell r="K3744">
            <v>40000</v>
          </cell>
          <cell r="L3744">
            <v>0</v>
          </cell>
          <cell r="M3744">
            <v>0</v>
          </cell>
          <cell r="N3744">
            <v>0</v>
          </cell>
        </row>
        <row r="3745">
          <cell r="G3745" t="str">
            <v>4991203108500</v>
          </cell>
          <cell r="H3745" t="str">
            <v>4991203108500</v>
          </cell>
          <cell r="I3745" t="str">
            <v>ECHO - Muỗng đảo-0118-045</v>
          </cell>
          <cell r="J3745" t="str">
            <v>PCS</v>
          </cell>
          <cell r="K3745">
            <v>40000</v>
          </cell>
          <cell r="L3745">
            <v>4</v>
          </cell>
          <cell r="M3745">
            <v>-1</v>
          </cell>
          <cell r="N3745">
            <v>3</v>
          </cell>
        </row>
        <row r="3746">
          <cell r="G3746" t="str">
            <v>4901601293128</v>
          </cell>
          <cell r="H3746" t="str">
            <v>4901601293128</v>
          </cell>
          <cell r="I3746" t="str">
            <v>KAI- Vá inox, de-5847</v>
          </cell>
          <cell r="J3746" t="str">
            <v>PCS</v>
          </cell>
          <cell r="K3746">
            <v>80000</v>
          </cell>
          <cell r="L3746">
            <v>9</v>
          </cell>
          <cell r="M3746">
            <v>0</v>
          </cell>
          <cell r="N3746">
            <v>9</v>
          </cell>
        </row>
        <row r="3747">
          <cell r="G3747" t="str">
            <v>4901601293036</v>
          </cell>
          <cell r="H3747" t="str">
            <v>4901601293036</v>
          </cell>
          <cell r="I3747" t="str">
            <v>KAI- Đánh bột inox cán đỏ, de-5838</v>
          </cell>
          <cell r="J3747" t="str">
            <v>PCS</v>
          </cell>
          <cell r="K3747">
            <v>86000</v>
          </cell>
          <cell r="L3747">
            <v>37</v>
          </cell>
          <cell r="M3747">
            <v>0</v>
          </cell>
          <cell r="N3747">
            <v>37</v>
          </cell>
        </row>
        <row r="3748">
          <cell r="G3748" t="str">
            <v>4901601293029</v>
          </cell>
          <cell r="H3748" t="str">
            <v>4901601293029</v>
          </cell>
          <cell r="I3748" t="str">
            <v>KAI- Vợt inox, de-5837</v>
          </cell>
          <cell r="J3748" t="str">
            <v>PCS</v>
          </cell>
          <cell r="K3748">
            <v>79000</v>
          </cell>
          <cell r="L3748">
            <v>0</v>
          </cell>
          <cell r="M3748">
            <v>0</v>
          </cell>
          <cell r="N3748">
            <v>0</v>
          </cell>
        </row>
        <row r="3749">
          <cell r="G3749" t="str">
            <v>4560141083530</v>
          </cell>
          <cell r="H3749" t="str">
            <v>4560141083530</v>
          </cell>
          <cell r="I3749" t="str">
            <v>OYA- Muôi gỗ thủng</v>
          </cell>
          <cell r="J3749" t="str">
            <v>PCS</v>
          </cell>
          <cell r="K3749">
            <v>45000</v>
          </cell>
          <cell r="L3749">
            <v>9</v>
          </cell>
          <cell r="M3749">
            <v>0</v>
          </cell>
          <cell r="N3749">
            <v>9</v>
          </cell>
        </row>
        <row r="3750">
          <cell r="G3750" t="str">
            <v>4580682875340</v>
          </cell>
          <cell r="H3750" t="str">
            <v>4580682875340</v>
          </cell>
          <cell r="I3750" t="str">
            <v>KOUYU- Set đũa dùng 1 lần (40 đôi)</v>
          </cell>
          <cell r="J3750" t="str">
            <v>PCS</v>
          </cell>
          <cell r="K3750">
            <v>45000</v>
          </cell>
          <cell r="L3750">
            <v>47</v>
          </cell>
          <cell r="M3750">
            <v>0</v>
          </cell>
          <cell r="N3750">
            <v>47</v>
          </cell>
        </row>
        <row r="3751">
          <cell r="G3751" t="str">
            <v>4901601455748</v>
          </cell>
          <cell r="H3751" t="str">
            <v>4901601455748</v>
          </cell>
          <cell r="I3751" t="str">
            <v xml:space="preserve">KAI- Dĩa ăn tráng miệng, FA-5084 (3 chiếc/bộ) </v>
          </cell>
          <cell r="J3751" t="str">
            <v>PCS</v>
          </cell>
          <cell r="K3751">
            <v>125000</v>
          </cell>
          <cell r="L3751">
            <v>0</v>
          </cell>
          <cell r="M3751">
            <v>0</v>
          </cell>
          <cell r="N3751">
            <v>0</v>
          </cell>
        </row>
        <row r="3752">
          <cell r="G3752" t="str">
            <v>4991203129987</v>
          </cell>
          <cell r="H3752" t="str">
            <v>4991203129987</v>
          </cell>
          <cell r="I3752" t="str">
            <v>TWINS- Set 2 dĩa inox 12cm</v>
          </cell>
          <cell r="J3752" t="str">
            <v>PCS</v>
          </cell>
          <cell r="K3752">
            <v>45000</v>
          </cell>
          <cell r="L3752">
            <v>14</v>
          </cell>
          <cell r="M3752">
            <v>0</v>
          </cell>
          <cell r="N3752">
            <v>14</v>
          </cell>
        </row>
        <row r="3753">
          <cell r="G3753" t="str">
            <v>4965534825726</v>
          </cell>
          <cell r="H3753" t="str">
            <v>4965534825726</v>
          </cell>
          <cell r="I3753" t="str">
            <v>YAMADA KAGAKU- Đũa ăn có hộp đựng</v>
          </cell>
          <cell r="J3753" t="str">
            <v>PCS</v>
          </cell>
          <cell r="K3753">
            <v>30000</v>
          </cell>
          <cell r="L3753">
            <v>10</v>
          </cell>
          <cell r="M3753">
            <v>0</v>
          </cell>
          <cell r="N3753">
            <v>10</v>
          </cell>
        </row>
        <row r="3754">
          <cell r="G3754" t="str">
            <v>4901601293135</v>
          </cell>
          <cell r="H3754" t="str">
            <v>4901601293135</v>
          </cell>
          <cell r="I3754" t="str">
            <v>KAI- Vá lỗ inox, de-5848</v>
          </cell>
          <cell r="J3754" t="str">
            <v>PCS</v>
          </cell>
          <cell r="K3754">
            <v>75000</v>
          </cell>
          <cell r="L3754">
            <v>20</v>
          </cell>
          <cell r="M3754">
            <v>0</v>
          </cell>
          <cell r="N3754">
            <v>20</v>
          </cell>
        </row>
        <row r="3755">
          <cell r="G3755" t="str">
            <v>4901601293159</v>
          </cell>
          <cell r="H3755" t="str">
            <v>4901601293159</v>
          </cell>
          <cell r="I3755" t="str">
            <v>KAI- Bộ vá vợt giỏ inox, de-5850</v>
          </cell>
          <cell r="J3755" t="str">
            <v>PCS</v>
          </cell>
          <cell r="K3755">
            <v>199000</v>
          </cell>
          <cell r="L3755">
            <v>8</v>
          </cell>
          <cell r="M3755">
            <v>0</v>
          </cell>
          <cell r="N3755">
            <v>8</v>
          </cell>
        </row>
        <row r="3756">
          <cell r="G3756" t="str">
            <v>4972428007762</v>
          </cell>
          <cell r="H3756" t="str">
            <v>4972428007762</v>
          </cell>
          <cell r="I3756" t="str">
            <v>KAWAI- Hộp đựng đũa màu đen hình thỏ trắng 19.5cm</v>
          </cell>
          <cell r="J3756" t="str">
            <v>PCS</v>
          </cell>
          <cell r="K3756">
            <v>65000</v>
          </cell>
          <cell r="L3756">
            <v>0</v>
          </cell>
          <cell r="M3756">
            <v>0</v>
          </cell>
          <cell r="N3756">
            <v>0</v>
          </cell>
        </row>
        <row r="3757">
          <cell r="G3757" t="str">
            <v>4991203115997</v>
          </cell>
          <cell r="H3757" t="str">
            <v>4991203115997</v>
          </cell>
          <cell r="I3757" t="str">
            <v>ECHO- Muôi thủng inox cán nhựa</v>
          </cell>
          <cell r="J3757" t="str">
            <v>PCS</v>
          </cell>
          <cell r="K3757">
            <v>40000</v>
          </cell>
          <cell r="L3757">
            <v>0</v>
          </cell>
          <cell r="M3757">
            <v>0</v>
          </cell>
          <cell r="N3757">
            <v>0</v>
          </cell>
        </row>
        <row r="3758">
          <cell r="G3758" t="str">
            <v>4991203150301</v>
          </cell>
          <cell r="H3758" t="str">
            <v>4991203150301</v>
          </cell>
          <cell r="I3758" t="str">
            <v>ECHO- Thìa ăn inox</v>
          </cell>
          <cell r="J3758" t="str">
            <v>PCS</v>
          </cell>
          <cell r="K3758">
            <v>45000</v>
          </cell>
          <cell r="L3758">
            <v>14</v>
          </cell>
          <cell r="M3758">
            <v>0</v>
          </cell>
          <cell r="N3758">
            <v>14</v>
          </cell>
        </row>
        <row r="3759">
          <cell r="G3759" t="str">
            <v>4560141083295</v>
          </cell>
          <cell r="H3759" t="str">
            <v>4560141083295</v>
          </cell>
          <cell r="I3759" t="str">
            <v>OYA- Set đũa tre 22.5cm 5 đôi</v>
          </cell>
          <cell r="J3759" t="str">
            <v>PCS</v>
          </cell>
          <cell r="K3759">
            <v>55000</v>
          </cell>
          <cell r="L3759">
            <v>0</v>
          </cell>
          <cell r="M3759">
            <v>0</v>
          </cell>
          <cell r="N3759">
            <v>0</v>
          </cell>
        </row>
        <row r="3760">
          <cell r="G3760" t="str">
            <v>4991203129963</v>
          </cell>
          <cell r="H3760" t="str">
            <v>4991203129963</v>
          </cell>
          <cell r="I3760" t="str">
            <v>TWINS- Set 2 dĩa inox 18.5cm</v>
          </cell>
          <cell r="J3760" t="str">
            <v>PCS</v>
          </cell>
          <cell r="K3760">
            <v>50000</v>
          </cell>
          <cell r="L3760">
            <v>3</v>
          </cell>
          <cell r="M3760">
            <v>0</v>
          </cell>
          <cell r="N3760">
            <v>3</v>
          </cell>
        </row>
        <row r="3761">
          <cell r="G3761" t="str">
            <v>4972225008719</v>
          </cell>
          <cell r="H3761" t="str">
            <v>4972225008719</v>
          </cell>
          <cell r="I3761" t="str">
            <v>INOMATA- Set 4 dĩa nhựa nhiều màu 161mm</v>
          </cell>
          <cell r="J3761" t="str">
            <v>PCS</v>
          </cell>
          <cell r="K3761">
            <v>45000</v>
          </cell>
          <cell r="L3761">
            <v>5</v>
          </cell>
          <cell r="M3761">
            <v>0</v>
          </cell>
          <cell r="N3761">
            <v>5</v>
          </cell>
        </row>
        <row r="3762">
          <cell r="G3762" t="str">
            <v>4984909811119</v>
          </cell>
          <cell r="H3762" t="str">
            <v>4984909811119</v>
          </cell>
          <cell r="I3762" t="str">
            <v>YAXELL- Tấm trải pinic Cars size S 90x60 cm</v>
          </cell>
          <cell r="J3762" t="str">
            <v>PCS</v>
          </cell>
          <cell r="K3762">
            <v>55000</v>
          </cell>
          <cell r="L3762">
            <v>1</v>
          </cell>
          <cell r="M3762">
            <v>0</v>
          </cell>
          <cell r="N3762">
            <v>1</v>
          </cell>
        </row>
        <row r="3763">
          <cell r="G3763" t="str">
            <v>4902717426578</v>
          </cell>
          <cell r="H3763" t="str">
            <v>4902717426578</v>
          </cell>
          <cell r="I3763" t="str">
            <v>NEZUMI JAPAN - Set 10 đôi đũa sợi thủy tinh</v>
          </cell>
          <cell r="J3763" t="str">
            <v>PCS</v>
          </cell>
          <cell r="K3763">
            <v>205000</v>
          </cell>
          <cell r="L3763">
            <v>0</v>
          </cell>
          <cell r="M3763">
            <v>0</v>
          </cell>
          <cell r="N3763">
            <v>0</v>
          </cell>
        </row>
        <row r="3764">
          <cell r="G3764" t="str">
            <v>4991203129956</v>
          </cell>
          <cell r="H3764" t="str">
            <v>4991203129956</v>
          </cell>
          <cell r="I3764" t="str">
            <v>ECHO- Set 2 thìa inox 18cm</v>
          </cell>
          <cell r="J3764" t="str">
            <v>PCS</v>
          </cell>
          <cell r="K3764">
            <v>50000</v>
          </cell>
          <cell r="L3764">
            <v>8</v>
          </cell>
          <cell r="M3764">
            <v>0</v>
          </cell>
          <cell r="N3764">
            <v>8</v>
          </cell>
        </row>
        <row r="3765">
          <cell r="G3765" t="str">
            <v>4991203203144</v>
          </cell>
          <cell r="H3765" t="str">
            <v>4991203203144</v>
          </cell>
          <cell r="I3765" t="str">
            <v>ECHO-Thìa inox</v>
          </cell>
          <cell r="J3765" t="str">
            <v>PCS</v>
          </cell>
          <cell r="K3765">
            <v>45000</v>
          </cell>
          <cell r="L3765">
            <v>13</v>
          </cell>
          <cell r="M3765">
            <v>0</v>
          </cell>
          <cell r="N3765">
            <v>13</v>
          </cell>
        </row>
        <row r="3766">
          <cell r="G3766" t="str">
            <v>4901601292862</v>
          </cell>
          <cell r="H3766" t="str">
            <v>4901601292862</v>
          </cell>
          <cell r="I3766" t="str">
            <v>KAI- Dụng cụ dầm nhuyễn củ quả inox cán</v>
          </cell>
          <cell r="J3766" t="str">
            <v>PCS</v>
          </cell>
          <cell r="K3766">
            <v>89000</v>
          </cell>
          <cell r="L3766">
            <v>8</v>
          </cell>
          <cell r="M3766">
            <v>0</v>
          </cell>
          <cell r="N3766">
            <v>8</v>
          </cell>
        </row>
        <row r="3767">
          <cell r="G3767" t="str">
            <v>4546490800769</v>
          </cell>
          <cell r="H3767" t="str">
            <v>4546490800769</v>
          </cell>
          <cell r="I3767" t="str">
            <v>LIVING- Bộ 5 đôi đũa mẫu hoa xanh 22cm</v>
          </cell>
          <cell r="J3767" t="str">
            <v>PCS</v>
          </cell>
          <cell r="K3767">
            <v>95000</v>
          </cell>
          <cell r="L3767">
            <v>20</v>
          </cell>
          <cell r="M3767">
            <v>0</v>
          </cell>
          <cell r="N3767">
            <v>20</v>
          </cell>
        </row>
        <row r="3768">
          <cell r="G3768" t="str">
            <v>4513454000244</v>
          </cell>
          <cell r="H3768" t="str">
            <v>4513454000244</v>
          </cell>
          <cell r="I3768" t="str">
            <v>ECHO- Muôi xới cơm nhựa 0421-011</v>
          </cell>
          <cell r="J3768" t="str">
            <v>PCS</v>
          </cell>
          <cell r="K3768">
            <v>40000</v>
          </cell>
          <cell r="L3768">
            <v>0</v>
          </cell>
          <cell r="M3768">
            <v>0</v>
          </cell>
          <cell r="N3768">
            <v>0</v>
          </cell>
        </row>
        <row r="3769">
          <cell r="G3769" t="str">
            <v>4973307440939</v>
          </cell>
          <cell r="H3769" t="str">
            <v>4973307440939</v>
          </cell>
          <cell r="I3769" t="str">
            <v>SKATER- Bộ đũa thìa nhựa thỏ trắng màu be 18cm</v>
          </cell>
          <cell r="J3769" t="str">
            <v>PCS</v>
          </cell>
          <cell r="K3769">
            <v>70000</v>
          </cell>
          <cell r="L3769">
            <v>0</v>
          </cell>
          <cell r="M3769">
            <v>0</v>
          </cell>
          <cell r="N3769">
            <v>0</v>
          </cell>
        </row>
        <row r="3770">
          <cell r="G3770" t="str">
            <v>4976790020091</v>
          </cell>
          <cell r="H3770" t="str">
            <v>4976790020091</v>
          </cell>
          <cell r="I3770" t="str">
            <v>PEARL LIFE- Bộ thìa nĩa</v>
          </cell>
          <cell r="J3770" t="str">
            <v>PCS</v>
          </cell>
          <cell r="K3770">
            <v>254000</v>
          </cell>
          <cell r="L3770">
            <v>0</v>
          </cell>
          <cell r="M3770">
            <v>0</v>
          </cell>
          <cell r="N3770">
            <v>0</v>
          </cell>
        </row>
        <row r="3771">
          <cell r="G3771" t="str">
            <v>4901601207439</v>
          </cell>
          <cell r="H3771" t="str">
            <v>4901601207439</v>
          </cell>
          <cell r="I3771" t="str">
            <v xml:space="preserve">KAI- Dĩa ăn kẻ sọc size L, FA-5172 (4 chiếc/bộ) </v>
          </cell>
          <cell r="J3771" t="str">
            <v>PCS</v>
          </cell>
          <cell r="K3771">
            <v>220000</v>
          </cell>
          <cell r="L3771">
            <v>5</v>
          </cell>
          <cell r="M3771">
            <v>0</v>
          </cell>
          <cell r="N3771">
            <v>5</v>
          </cell>
        </row>
        <row r="3772">
          <cell r="G3772" t="str">
            <v>4526858045926</v>
          </cell>
          <cell r="H3772" t="str">
            <v>4526858045926</v>
          </cell>
          <cell r="I3772" t="str">
            <v>MARUTATSU- Set muôi, muỗng, xẻng lật 5 cái</v>
          </cell>
          <cell r="J3772" t="str">
            <v>PCS</v>
          </cell>
          <cell r="K3772">
            <v>180000</v>
          </cell>
          <cell r="L3772">
            <v>0</v>
          </cell>
          <cell r="M3772">
            <v>0</v>
          </cell>
          <cell r="N3772">
            <v>0</v>
          </cell>
        </row>
        <row r="3773">
          <cell r="G3773" t="str">
            <v>4982494311526</v>
          </cell>
          <cell r="H3773" t="str">
            <v>4982494311526</v>
          </cell>
          <cell r="I3773" t="str">
            <v>NAKANO- Đũa ăn Twins Flower 18 cm</v>
          </cell>
          <cell r="J3773" t="str">
            <v>PCS</v>
          </cell>
          <cell r="K3773">
            <v>29000</v>
          </cell>
          <cell r="L3773">
            <v>0</v>
          </cell>
          <cell r="M3773">
            <v>0</v>
          </cell>
          <cell r="N3773">
            <v>0</v>
          </cell>
        </row>
        <row r="3774">
          <cell r="G3774" t="str">
            <v>4991203108470</v>
          </cell>
          <cell r="H3774" t="str">
            <v>4991203108470</v>
          </cell>
          <cell r="I3774" t="str">
            <v>ECHO - Muỗng canh bằng nhựa cao cấp</v>
          </cell>
          <cell r="J3774" t="str">
            <v>PCS</v>
          </cell>
          <cell r="K3774">
            <v>45000</v>
          </cell>
          <cell r="L3774">
            <v>4</v>
          </cell>
          <cell r="M3774">
            <v>0</v>
          </cell>
          <cell r="N3774">
            <v>4</v>
          </cell>
        </row>
        <row r="3775">
          <cell r="G3775" t="str">
            <v>4901601455779</v>
          </cell>
          <cell r="H3775" t="str">
            <v>4901601455779</v>
          </cell>
          <cell r="I3775" t="str">
            <v xml:space="preserve">KAI- Thìa pha trà, FA-5087 (5 chiếc/bộ) </v>
          </cell>
          <cell r="J3775" t="str">
            <v>PCS</v>
          </cell>
          <cell r="K3775">
            <v>125000</v>
          </cell>
          <cell r="L3775">
            <v>0</v>
          </cell>
          <cell r="M3775">
            <v>0</v>
          </cell>
          <cell r="N3775">
            <v>0</v>
          </cell>
        </row>
        <row r="3776">
          <cell r="G3776" t="str">
            <v>4904883279718</v>
          </cell>
          <cell r="H3776" t="str">
            <v>4904883279718</v>
          </cell>
          <cell r="I3776" t="str">
            <v>KINBATA- Đũa chịu nhiệt chống trơn 5 đôi</v>
          </cell>
          <cell r="J3776" t="str">
            <v>PCS</v>
          </cell>
          <cell r="K3776">
            <v>110000</v>
          </cell>
          <cell r="L3776">
            <v>0</v>
          </cell>
          <cell r="M3776">
            <v>0</v>
          </cell>
          <cell r="N3776">
            <v>0</v>
          </cell>
        </row>
        <row r="3777">
          <cell r="G3777" t="str">
            <v>4982494117838</v>
          </cell>
          <cell r="H3777" t="str">
            <v>4982494117838</v>
          </cell>
          <cell r="I3777" t="str">
            <v>TANAKA- Set 3 đũa nhà bếp Nakano</v>
          </cell>
          <cell r="J3777" t="str">
            <v>PCS</v>
          </cell>
          <cell r="K3777">
            <v>45000</v>
          </cell>
          <cell r="L3777">
            <v>0</v>
          </cell>
          <cell r="M3777">
            <v>0</v>
          </cell>
          <cell r="N3777">
            <v>0</v>
          </cell>
        </row>
        <row r="3778">
          <cell r="G3778" t="str">
            <v>4546490800776</v>
          </cell>
          <cell r="H3778" t="str">
            <v>4546490800776</v>
          </cell>
          <cell r="I3778" t="str">
            <v>LIVING- Bộ 5 đôi đũa mẫu hoa đỏ 22cm</v>
          </cell>
          <cell r="J3778" t="str">
            <v>PCS</v>
          </cell>
          <cell r="K3778">
            <v>95000</v>
          </cell>
          <cell r="L3778">
            <v>9</v>
          </cell>
          <cell r="M3778">
            <v>0</v>
          </cell>
          <cell r="N3778">
            <v>9</v>
          </cell>
        </row>
        <row r="3779">
          <cell r="G3779" t="str">
            <v>4901601455786</v>
          </cell>
          <cell r="H3779" t="str">
            <v>4901601455786</v>
          </cell>
          <cell r="I3779" t="str">
            <v xml:space="preserve">KAI- Dĩa ăn, FA-5088 (5 chiếc/bộ) </v>
          </cell>
          <cell r="J3779" t="str">
            <v>PCS</v>
          </cell>
          <cell r="K3779">
            <v>125000</v>
          </cell>
          <cell r="L3779">
            <v>0</v>
          </cell>
          <cell r="M3779">
            <v>0</v>
          </cell>
          <cell r="N3779">
            <v>0</v>
          </cell>
        </row>
        <row r="3780">
          <cell r="G3780" t="str">
            <v>4901601455878</v>
          </cell>
          <cell r="H3780" t="str">
            <v>4901601455878</v>
          </cell>
          <cell r="I3780" t="str">
            <v xml:space="preserve">KAI- Dĩa ăn, FA-5097 (10 chiếc/bộ) </v>
          </cell>
          <cell r="J3780" t="str">
            <v>PCS</v>
          </cell>
          <cell r="K3780">
            <v>245000</v>
          </cell>
          <cell r="L3780">
            <v>4</v>
          </cell>
          <cell r="M3780">
            <v>0</v>
          </cell>
          <cell r="N3780">
            <v>4</v>
          </cell>
        </row>
        <row r="3781">
          <cell r="G3781" t="str">
            <v>4991203129970</v>
          </cell>
          <cell r="H3781" t="str">
            <v>4991203129970</v>
          </cell>
          <cell r="I3781" t="str">
            <v>ECHO- Set 2 thìa inox 12cm</v>
          </cell>
          <cell r="J3781" t="str">
            <v>PCS</v>
          </cell>
          <cell r="K3781">
            <v>45000</v>
          </cell>
          <cell r="L3781">
            <v>4</v>
          </cell>
          <cell r="M3781">
            <v>0</v>
          </cell>
          <cell r="N3781">
            <v>4</v>
          </cell>
        </row>
        <row r="3782">
          <cell r="G3782" t="str">
            <v>4562483279718</v>
          </cell>
          <cell r="H3782" t="str">
            <v>4562483279718</v>
          </cell>
          <cell r="I3782" t="str">
            <v>SOLOMO PLUS-Đũa ăn chịu nhiệt lục giác Artnap 5đôi</v>
          </cell>
          <cell r="J3782" t="str">
            <v>PCS</v>
          </cell>
          <cell r="K3782">
            <v>110000</v>
          </cell>
          <cell r="L3782">
            <v>1</v>
          </cell>
          <cell r="M3782">
            <v>0</v>
          </cell>
          <cell r="N3782">
            <v>1</v>
          </cell>
        </row>
        <row r="3783">
          <cell r="G3783" t="str">
            <v>4982494124195</v>
          </cell>
          <cell r="H3783" t="str">
            <v>4982494124195</v>
          </cell>
          <cell r="I3783" t="str">
            <v>NAKANO- Đũa tre hoa cẩm chướng B-078</v>
          </cell>
          <cell r="J3783" t="str">
            <v>PCS</v>
          </cell>
          <cell r="K3783">
            <v>32000</v>
          </cell>
          <cell r="L3783">
            <v>23</v>
          </cell>
          <cell r="M3783">
            <v>0</v>
          </cell>
          <cell r="N3783">
            <v>23</v>
          </cell>
        </row>
        <row r="3784">
          <cell r="G3784" t="str">
            <v>4560141083769</v>
          </cell>
          <cell r="H3784" t="str">
            <v>4560141083769</v>
          </cell>
          <cell r="I3784" t="str">
            <v>OYA- Set đũa cánh hoa 23.5cm 5 đôi</v>
          </cell>
          <cell r="J3784" t="str">
            <v>PCS</v>
          </cell>
          <cell r="K3784">
            <v>45000</v>
          </cell>
          <cell r="L3784">
            <v>0</v>
          </cell>
          <cell r="M3784">
            <v>0</v>
          </cell>
          <cell r="N3784">
            <v>0</v>
          </cell>
        </row>
        <row r="3785">
          <cell r="G3785" t="str">
            <v>4901601207422</v>
          </cell>
          <cell r="H3785" t="str">
            <v>4901601207422</v>
          </cell>
          <cell r="I3785" t="str">
            <v xml:space="preserve">KAI- Thìa ăn kẻ sọc size L, FA-5171 (4 chiếc/bộ) </v>
          </cell>
          <cell r="J3785" t="str">
            <v>PCS</v>
          </cell>
          <cell r="K3785">
            <v>215000</v>
          </cell>
          <cell r="L3785">
            <v>9</v>
          </cell>
          <cell r="M3785">
            <v>0</v>
          </cell>
          <cell r="N3785">
            <v>9</v>
          </cell>
        </row>
        <row r="3786">
          <cell r="G3786" t="str">
            <v>4974835004587</v>
          </cell>
          <cell r="H3786" t="str">
            <v>4974835004587</v>
          </cell>
          <cell r="I3786" t="str">
            <v>TANAKA- Đũa hoa anh đào ( đen đỏ ) 22.5cm</v>
          </cell>
          <cell r="J3786" t="str">
            <v>PCS</v>
          </cell>
          <cell r="K3786">
            <v>35000</v>
          </cell>
          <cell r="L3786">
            <v>19</v>
          </cell>
          <cell r="M3786">
            <v>0</v>
          </cell>
          <cell r="N3786">
            <v>19</v>
          </cell>
        </row>
        <row r="3787">
          <cell r="G3787" t="str">
            <v>4904881211189</v>
          </cell>
          <cell r="H3787" t="str">
            <v>4904881211189</v>
          </cell>
          <cell r="I3787" t="str">
            <v>CHOPLA- Đũa Inox mẫu hoa anh đào trắng (5 đôi)</v>
          </cell>
          <cell r="J3787" t="str">
            <v>PCS</v>
          </cell>
          <cell r="K3787">
            <v>145000</v>
          </cell>
          <cell r="L3787">
            <v>0</v>
          </cell>
          <cell r="M3787">
            <v>0</v>
          </cell>
          <cell r="N3787">
            <v>0</v>
          </cell>
        </row>
        <row r="3788">
          <cell r="G3788" t="str">
            <v>4965534253000</v>
          </cell>
          <cell r="H3788" t="str">
            <v>4965534253000</v>
          </cell>
          <cell r="I3788" t="str">
            <v>YAMADA KAGAKU- Muôi xới cơm No.253</v>
          </cell>
          <cell r="J3788" t="str">
            <v>PCS</v>
          </cell>
          <cell r="K3788">
            <v>35000</v>
          </cell>
          <cell r="L3788">
            <v>7</v>
          </cell>
          <cell r="M3788">
            <v>0</v>
          </cell>
          <cell r="N3788">
            <v>7</v>
          </cell>
        </row>
        <row r="3789">
          <cell r="G3789" t="str">
            <v>4904881211073</v>
          </cell>
          <cell r="H3789" t="str">
            <v>4904881211073</v>
          </cell>
          <cell r="I3789" t="str">
            <v>CHOPLA- Đũa sợi thủy tinh nano bạc Shikisai (5đôi)</v>
          </cell>
          <cell r="J3789" t="str">
            <v>PCS</v>
          </cell>
          <cell r="K3789">
            <v>110000</v>
          </cell>
          <cell r="L3789">
            <v>8</v>
          </cell>
          <cell r="M3789">
            <v>-3</v>
          </cell>
          <cell r="N3789">
            <v>5</v>
          </cell>
        </row>
        <row r="3790">
          <cell r="G3790" t="str">
            <v>4513454100869</v>
          </cell>
          <cell r="H3790" t="str">
            <v>4513454100869</v>
          </cell>
          <cell r="I3790" t="str">
            <v>ECHO- Set 2 muôi xới cơm</v>
          </cell>
          <cell r="J3790" t="str">
            <v>PCS</v>
          </cell>
          <cell r="K3790">
            <v>45000</v>
          </cell>
          <cell r="L3790">
            <v>21</v>
          </cell>
          <cell r="M3790">
            <v>-1</v>
          </cell>
          <cell r="N3790">
            <v>20</v>
          </cell>
        </row>
        <row r="3791">
          <cell r="G3791" t="str">
            <v>4901601293166</v>
          </cell>
          <cell r="H3791" t="str">
            <v>4901601293166</v>
          </cell>
          <cell r="I3791" t="str">
            <v>KAI- Vợt giỏ inox, de-5851</v>
          </cell>
          <cell r="J3791" t="str">
            <v>PCS</v>
          </cell>
          <cell r="K3791">
            <v>192000</v>
          </cell>
          <cell r="L3791">
            <v>0</v>
          </cell>
          <cell r="M3791">
            <v>0</v>
          </cell>
          <cell r="N3791">
            <v>0</v>
          </cell>
        </row>
        <row r="3792">
          <cell r="G3792" t="str">
            <v>4905596117063</v>
          </cell>
          <cell r="H3792" t="str">
            <v>4905596117063</v>
          </cell>
          <cell r="I3792" t="str">
            <v>INOMATA- Set thìa dĩa nhựa cho bé</v>
          </cell>
          <cell r="J3792" t="str">
            <v>PCS</v>
          </cell>
          <cell r="K3792">
            <v>40000</v>
          </cell>
          <cell r="L3792">
            <v>0</v>
          </cell>
          <cell r="M3792">
            <v>0</v>
          </cell>
          <cell r="N3792">
            <v>0</v>
          </cell>
        </row>
        <row r="3793">
          <cell r="G3793" t="str">
            <v>4991203115980</v>
          </cell>
          <cell r="H3793" t="str">
            <v>4991203115980</v>
          </cell>
          <cell r="I3793" t="str">
            <v>ECHO METAL- Muỗng canh inox 29cm</v>
          </cell>
          <cell r="J3793" t="str">
            <v>PCS</v>
          </cell>
          <cell r="K3793">
            <v>40000</v>
          </cell>
          <cell r="L3793">
            <v>0</v>
          </cell>
          <cell r="M3793">
            <v>0</v>
          </cell>
          <cell r="N3793">
            <v>0</v>
          </cell>
        </row>
        <row r="3794">
          <cell r="G3794" t="str">
            <v>4973430080606</v>
          </cell>
          <cell r="H3794" t="str">
            <v>4973430080606</v>
          </cell>
          <cell r="I3794" t="str">
            <v>SANADA- Xiên hoa quả 25 chiếc</v>
          </cell>
          <cell r="J3794" t="str">
            <v>PCS</v>
          </cell>
          <cell r="K3794">
            <v>40000</v>
          </cell>
          <cell r="L3794">
            <v>4</v>
          </cell>
          <cell r="M3794">
            <v>0</v>
          </cell>
          <cell r="N3794">
            <v>4</v>
          </cell>
        </row>
        <row r="3795">
          <cell r="G3795" t="str">
            <v>4991203177278</v>
          </cell>
          <cell r="H3795" t="str">
            <v>4991203177278</v>
          </cell>
          <cell r="I3795" t="str">
            <v>ECHO- Muôi canh inox cán nhựa 190mm</v>
          </cell>
          <cell r="J3795" t="str">
            <v>PCS</v>
          </cell>
          <cell r="K3795">
            <v>44000</v>
          </cell>
          <cell r="L3795">
            <v>0</v>
          </cell>
          <cell r="M3795">
            <v>0</v>
          </cell>
          <cell r="N3795">
            <v>0</v>
          </cell>
        </row>
        <row r="3796">
          <cell r="G3796" t="str">
            <v>4901601455755</v>
          </cell>
          <cell r="H3796" t="str">
            <v>4901601455755</v>
          </cell>
          <cell r="I3796" t="str">
            <v xml:space="preserve">KAI- Thìa ăn tráng miệng, FA-5085 (3 chiếc/bộ) </v>
          </cell>
          <cell r="J3796" t="str">
            <v>PCS</v>
          </cell>
          <cell r="K3796">
            <v>125000</v>
          </cell>
          <cell r="L3796">
            <v>0</v>
          </cell>
          <cell r="M3796">
            <v>0</v>
          </cell>
          <cell r="N3796">
            <v>0</v>
          </cell>
        </row>
        <row r="3797">
          <cell r="G3797" t="str">
            <v>4901601292923</v>
          </cell>
          <cell r="H3797" t="str">
            <v>4901601292923</v>
          </cell>
          <cell r="I3797" t="str">
            <v>KAI- Vá inox mini, de-5827</v>
          </cell>
          <cell r="J3797" t="str">
            <v>PCS</v>
          </cell>
          <cell r="K3797">
            <v>85000</v>
          </cell>
          <cell r="L3797">
            <v>4</v>
          </cell>
          <cell r="M3797">
            <v>0</v>
          </cell>
          <cell r="N3797">
            <v>4</v>
          </cell>
        </row>
        <row r="3798">
          <cell r="G3798" t="str">
            <v>4560141083745</v>
          </cell>
          <cell r="H3798" t="str">
            <v>4560141083745</v>
          </cell>
          <cell r="I3798" t="str">
            <v>OYA- Set đũa tre 22.5cm 5 đôi</v>
          </cell>
          <cell r="J3798" t="str">
            <v>PCS</v>
          </cell>
          <cell r="K3798">
            <v>40000</v>
          </cell>
          <cell r="L3798">
            <v>0</v>
          </cell>
          <cell r="M3798">
            <v>0</v>
          </cell>
          <cell r="N3798">
            <v>0</v>
          </cell>
        </row>
        <row r="3799">
          <cell r="G3799" t="str">
            <v>4901601455885</v>
          </cell>
          <cell r="H3799" t="str">
            <v>4901601455885</v>
          </cell>
          <cell r="I3799" t="str">
            <v xml:space="preserve">KAI- Thìa pha cà phê, FA-5098 (10 chiếc/bộ) </v>
          </cell>
          <cell r="J3799" t="str">
            <v>PCS</v>
          </cell>
          <cell r="K3799">
            <v>245000</v>
          </cell>
          <cell r="L3799">
            <v>7</v>
          </cell>
          <cell r="M3799">
            <v>0</v>
          </cell>
          <cell r="N3799">
            <v>7</v>
          </cell>
        </row>
        <row r="3800">
          <cell r="G3800" t="str">
            <v>4580682875555</v>
          </cell>
          <cell r="H3800" t="str">
            <v>4580682875555</v>
          </cell>
          <cell r="I3800" t="str">
            <v>KOUYU- Set đũa dùng 1 lần có tăm (30 đôi)</v>
          </cell>
          <cell r="J3800" t="str">
            <v>PCS</v>
          </cell>
          <cell r="K3800">
            <v>35000</v>
          </cell>
          <cell r="L3800">
            <v>23</v>
          </cell>
          <cell r="M3800">
            <v>0</v>
          </cell>
          <cell r="N3800">
            <v>23</v>
          </cell>
        </row>
        <row r="3801">
          <cell r="G3801" t="str">
            <v>4580682875760</v>
          </cell>
          <cell r="H3801" t="str">
            <v>4580682875760</v>
          </cell>
          <cell r="I3801" t="str">
            <v>KOUYU- Set đũa dùng 1 lần có tăm A (20 đôi)</v>
          </cell>
          <cell r="J3801" t="str">
            <v>PCS</v>
          </cell>
          <cell r="K3801">
            <v>25000</v>
          </cell>
          <cell r="L3801">
            <v>47</v>
          </cell>
          <cell r="M3801">
            <v>0</v>
          </cell>
          <cell r="N3801">
            <v>47</v>
          </cell>
        </row>
        <row r="3802">
          <cell r="G3802" t="str">
            <v>4991203161024</v>
          </cell>
          <cell r="H3802" t="str">
            <v>4991203161024</v>
          </cell>
          <cell r="I3802" t="str">
            <v>ECHO- Đũa inox cỡ lớn 0306-515</v>
          </cell>
          <cell r="J3802" t="str">
            <v>PCS</v>
          </cell>
          <cell r="K3802">
            <v>45000</v>
          </cell>
          <cell r="L3802">
            <v>9</v>
          </cell>
          <cell r="M3802">
            <v>0</v>
          </cell>
          <cell r="N3802">
            <v>9</v>
          </cell>
        </row>
        <row r="3803">
          <cell r="G3803" t="str">
            <v>4901601207446</v>
          </cell>
          <cell r="H3803" t="str">
            <v>4901601207446</v>
          </cell>
          <cell r="I3803" t="str">
            <v xml:space="preserve">KAI- Thìa ăn kẻ sọc size S, FA-5173 (4 chiếc/bộ) </v>
          </cell>
          <cell r="J3803" t="str">
            <v>PCS</v>
          </cell>
          <cell r="K3803">
            <v>165000</v>
          </cell>
          <cell r="L3803">
            <v>0</v>
          </cell>
          <cell r="M3803">
            <v>0</v>
          </cell>
          <cell r="N3803">
            <v>0</v>
          </cell>
        </row>
        <row r="3804">
          <cell r="G3804" t="str">
            <v>4901601214734</v>
          </cell>
          <cell r="H3804" t="str">
            <v>4901601214734</v>
          </cell>
          <cell r="I3804" t="str">
            <v>KAI- Đánh bột inox 275mm, DE-5858</v>
          </cell>
          <cell r="J3804" t="str">
            <v>PCS</v>
          </cell>
          <cell r="K3804">
            <v>75000</v>
          </cell>
          <cell r="L3804">
            <v>0</v>
          </cell>
          <cell r="M3804">
            <v>0</v>
          </cell>
          <cell r="N3804">
            <v>0</v>
          </cell>
        </row>
        <row r="3805">
          <cell r="G3805" t="str">
            <v>4991203167200</v>
          </cell>
          <cell r="H3805" t="str">
            <v>4991203167200</v>
          </cell>
          <cell r="I3805" t="str">
            <v>ECHO- Muôi lưới trụng mỳ bún 118x210mm</v>
          </cell>
          <cell r="J3805" t="str">
            <v>PCS</v>
          </cell>
          <cell r="K3805">
            <v>45000</v>
          </cell>
          <cell r="L3805">
            <v>0</v>
          </cell>
          <cell r="M3805">
            <v>0</v>
          </cell>
          <cell r="N3805">
            <v>0</v>
          </cell>
        </row>
        <row r="3806">
          <cell r="G3806" t="str">
            <v>4580682875548</v>
          </cell>
          <cell r="H3806" t="str">
            <v>4580682875548</v>
          </cell>
          <cell r="I3806" t="str">
            <v>KOUYU- Set đũa dùng 1 lần có tăm B (20 đôi)</v>
          </cell>
          <cell r="J3806" t="str">
            <v>PCS</v>
          </cell>
          <cell r="K3806">
            <v>25000</v>
          </cell>
          <cell r="L3806">
            <v>46</v>
          </cell>
          <cell r="M3806">
            <v>0</v>
          </cell>
          <cell r="N3806">
            <v>46</v>
          </cell>
        </row>
        <row r="3807">
          <cell r="G3807" t="str">
            <v>4901601207453</v>
          </cell>
          <cell r="H3807" t="str">
            <v>4901601207453</v>
          </cell>
          <cell r="I3807" t="str">
            <v xml:space="preserve">KAI- Dĩa ăn kẻ sọc size S, FA-5174 (4 chiếc/bộ) </v>
          </cell>
          <cell r="J3807" t="str">
            <v>PCS</v>
          </cell>
          <cell r="K3807">
            <v>165000</v>
          </cell>
          <cell r="L3807">
            <v>1</v>
          </cell>
          <cell r="M3807">
            <v>0</v>
          </cell>
          <cell r="N3807">
            <v>1</v>
          </cell>
        </row>
        <row r="3808">
          <cell r="G3808" t="str">
            <v>4984909812246</v>
          </cell>
          <cell r="H3808" t="str">
            <v>4984909812246</v>
          </cell>
          <cell r="I3808" t="str">
            <v>YAXELL- Bộ dĩa xiên hoa quả hình Toy Story</v>
          </cell>
          <cell r="J3808" t="str">
            <v>PCS</v>
          </cell>
          <cell r="K3808">
            <v>39000</v>
          </cell>
          <cell r="L3808">
            <v>0</v>
          </cell>
          <cell r="M3808">
            <v>0</v>
          </cell>
          <cell r="N3808">
            <v>0</v>
          </cell>
        </row>
        <row r="3809">
          <cell r="G3809" t="str">
            <v>4901601292954</v>
          </cell>
          <cell r="H3809" t="str">
            <v>4901601292954</v>
          </cell>
          <cell r="I3809" t="str">
            <v>KAI- Vá lỗ inox, de-5830</v>
          </cell>
          <cell r="J3809" t="str">
            <v>PCS</v>
          </cell>
          <cell r="K3809">
            <v>105000</v>
          </cell>
          <cell r="L3809">
            <v>4</v>
          </cell>
          <cell r="M3809">
            <v>0</v>
          </cell>
          <cell r="N3809">
            <v>4</v>
          </cell>
        </row>
        <row r="3810">
          <cell r="G3810" t="str">
            <v>4973307442964</v>
          </cell>
          <cell r="H3810" t="str">
            <v>4973307442964</v>
          </cell>
          <cell r="I3810" t="str">
            <v>SKATER- Bộ đũa thìa nhựa hoa hồng màu hồng đen18cm</v>
          </cell>
          <cell r="J3810" t="str">
            <v>PCS</v>
          </cell>
          <cell r="K3810">
            <v>70000</v>
          </cell>
          <cell r="L3810">
            <v>0</v>
          </cell>
          <cell r="M3810">
            <v>0</v>
          </cell>
          <cell r="N3810">
            <v>0</v>
          </cell>
        </row>
        <row r="3811">
          <cell r="G3811" t="str">
            <v>4901601292961</v>
          </cell>
          <cell r="H3811" t="str">
            <v>4901601292961</v>
          </cell>
          <cell r="I3811" t="str">
            <v>KAI- Sạn lỗ inox, DE-5831</v>
          </cell>
          <cell r="J3811" t="str">
            <v>PCS</v>
          </cell>
          <cell r="K3811">
            <v>90000</v>
          </cell>
          <cell r="L3811">
            <v>2</v>
          </cell>
          <cell r="M3811">
            <v>0</v>
          </cell>
          <cell r="N3811">
            <v>2</v>
          </cell>
        </row>
        <row r="3812">
          <cell r="G3812" t="str">
            <v>4905416120076</v>
          </cell>
          <cell r="H3812" t="str">
            <v>4905416120076</v>
          </cell>
          <cell r="I3812" t="str">
            <v>TAKAGI- Hộp đựng bánh kẹo nhiều màu 295×174×49mm</v>
          </cell>
          <cell r="J3812" t="str">
            <v>PCS</v>
          </cell>
          <cell r="K3812">
            <v>390000</v>
          </cell>
          <cell r="L3812">
            <v>0</v>
          </cell>
          <cell r="M3812">
            <v>0</v>
          </cell>
          <cell r="N3812">
            <v>0</v>
          </cell>
        </row>
        <row r="3813">
          <cell r="G3813" t="str">
            <v>4905416120080</v>
          </cell>
          <cell r="H3813" t="str">
            <v>4905416120080</v>
          </cell>
          <cell r="I3813" t="str">
            <v>TAKAGI- Hộp đựng bánh kẹo nhiều màu 262×203×50mm</v>
          </cell>
          <cell r="J3813" t="str">
            <v>PCS</v>
          </cell>
          <cell r="K3813">
            <v>420000</v>
          </cell>
          <cell r="L3813">
            <v>0</v>
          </cell>
          <cell r="M3813">
            <v>0</v>
          </cell>
          <cell r="N3813">
            <v>0</v>
          </cell>
        </row>
        <row r="3814">
          <cell r="G3814" t="str">
            <v>4905596210085</v>
          </cell>
          <cell r="H3814" t="str">
            <v>4905596210085</v>
          </cell>
          <cell r="I3814" t="str">
            <v>INOMATA- Khay đựng xà bông màu trắng</v>
          </cell>
          <cell r="J3814" t="str">
            <v>PCS</v>
          </cell>
          <cell r="K3814">
            <v>37000</v>
          </cell>
          <cell r="L3814">
            <v>0</v>
          </cell>
          <cell r="M3814">
            <v>0</v>
          </cell>
          <cell r="N3814">
            <v>0</v>
          </cell>
        </row>
        <row r="3815">
          <cell r="G3815" t="str">
            <v>4562344371926</v>
          </cell>
          <cell r="H3815" t="str">
            <v>4562344371926</v>
          </cell>
          <cell r="I3815" t="str">
            <v>Thermos bình giữ nhiệt 1,5l sao xanh</v>
          </cell>
          <cell r="J3815" t="str">
            <v>PCS</v>
          </cell>
          <cell r="K3815">
            <v>1250000</v>
          </cell>
          <cell r="L3815">
            <v>2</v>
          </cell>
          <cell r="M3815">
            <v>0</v>
          </cell>
          <cell r="N3815">
            <v>2</v>
          </cell>
        </row>
        <row r="3816">
          <cell r="G3816" t="str">
            <v>4905596005339</v>
          </cell>
          <cell r="H3816" t="str">
            <v>4905596005339</v>
          </cell>
          <cell r="I3816" t="str">
            <v>INOMATA- Khay cắm bình sữa, cốc màu hồng sz nhỏ</v>
          </cell>
          <cell r="J3816" t="str">
            <v>PCS</v>
          </cell>
          <cell r="K3816">
            <v>116000</v>
          </cell>
          <cell r="L3816">
            <v>21</v>
          </cell>
          <cell r="M3816">
            <v>0</v>
          </cell>
          <cell r="N3816">
            <v>21</v>
          </cell>
        </row>
        <row r="3817">
          <cell r="G3817" t="str">
            <v>4905596453185</v>
          </cell>
          <cell r="H3817" t="str">
            <v>4905596453185</v>
          </cell>
          <cell r="I3817" t="str">
            <v xml:space="preserve">INOMATA- Khay đựng vật dụng chữ nhật trắng </v>
          </cell>
          <cell r="J3817" t="str">
            <v>PCS</v>
          </cell>
          <cell r="K3817">
            <v>40000</v>
          </cell>
          <cell r="L3817">
            <v>0</v>
          </cell>
          <cell r="M3817">
            <v>0</v>
          </cell>
          <cell r="N3817">
            <v>0</v>
          </cell>
        </row>
        <row r="3818">
          <cell r="G3818" t="str">
            <v>4905596451761</v>
          </cell>
          <cell r="H3818" t="str">
            <v>4905596451761</v>
          </cell>
          <cell r="I3818" t="str">
            <v>INOMATA- Khay đựng vật dụng màu trắng 31.2cm</v>
          </cell>
          <cell r="J3818" t="str">
            <v>PCS</v>
          </cell>
          <cell r="K3818">
            <v>40000</v>
          </cell>
          <cell r="L3818">
            <v>1</v>
          </cell>
          <cell r="M3818">
            <v>0</v>
          </cell>
          <cell r="N3818">
            <v>1</v>
          </cell>
        </row>
        <row r="3819">
          <cell r="G3819" t="str">
            <v>4976790597197</v>
          </cell>
          <cell r="H3819" t="str">
            <v>4976790597197</v>
          </cell>
          <cell r="I3819" t="str">
            <v>PEARL- Giá để đồ 2 tầng H-9719</v>
          </cell>
          <cell r="J3819" t="str">
            <v>PCS</v>
          </cell>
          <cell r="K3819">
            <v>350000</v>
          </cell>
          <cell r="L3819">
            <v>0</v>
          </cell>
          <cell r="M3819">
            <v>0</v>
          </cell>
          <cell r="N3819">
            <v>0</v>
          </cell>
        </row>
        <row r="3820">
          <cell r="G3820" t="str">
            <v>4580297237168</v>
          </cell>
          <cell r="H3820" t="str">
            <v>4580297237168</v>
          </cell>
          <cell r="I3820" t="str">
            <v>WATER LIGHT- Móc dán màu nâu loại nhỡ 3 cái</v>
          </cell>
          <cell r="J3820" t="str">
            <v>PCS</v>
          </cell>
          <cell r="K3820">
            <v>40000</v>
          </cell>
          <cell r="L3820">
            <v>0</v>
          </cell>
          <cell r="M3820">
            <v>0</v>
          </cell>
          <cell r="N3820">
            <v>0</v>
          </cell>
        </row>
        <row r="3821">
          <cell r="G3821" t="str">
            <v>4905596008545</v>
          </cell>
          <cell r="H3821" t="str">
            <v>4905596008545</v>
          </cell>
          <cell r="I3821" t="str">
            <v>INOMATA-Giá đựng đồ khu nhà bếp mầu vàng</v>
          </cell>
          <cell r="J3821" t="str">
            <v>PCS</v>
          </cell>
          <cell r="K3821">
            <v>35000</v>
          </cell>
          <cell r="L3821">
            <v>0</v>
          </cell>
          <cell r="M3821">
            <v>0</v>
          </cell>
          <cell r="N3821">
            <v>0</v>
          </cell>
        </row>
        <row r="3822">
          <cell r="G3822" t="str">
            <v>4973430020039</v>
          </cell>
          <cell r="H3822" t="str">
            <v>4973430020039</v>
          </cell>
          <cell r="I3822" t="str">
            <v>SANADA-Khay đựng chén, đĩa-D5812</v>
          </cell>
          <cell r="J3822" t="str">
            <v>PCS</v>
          </cell>
          <cell r="K3822">
            <v>49000</v>
          </cell>
          <cell r="L3822">
            <v>2</v>
          </cell>
          <cell r="M3822">
            <v>0</v>
          </cell>
          <cell r="N3822">
            <v>2</v>
          </cell>
        </row>
        <row r="3823">
          <cell r="G3823" t="str">
            <v>4905596125068</v>
          </cell>
          <cell r="H3823" t="str">
            <v>4905596125068</v>
          </cell>
          <cell r="I3823" t="str">
            <v>INOMATA- Thùng đựng gạo 5kg</v>
          </cell>
          <cell r="J3823" t="str">
            <v>PCS</v>
          </cell>
          <cell r="K3823">
            <v>250000</v>
          </cell>
          <cell r="L3823">
            <v>0</v>
          </cell>
          <cell r="M3823">
            <v>0</v>
          </cell>
          <cell r="N3823">
            <v>0</v>
          </cell>
        </row>
        <row r="3824">
          <cell r="G3824" t="str">
            <v>4991203112262</v>
          </cell>
          <cell r="H3824" t="str">
            <v>4991203112262</v>
          </cell>
          <cell r="I3824" t="str">
            <v>ECHO- Dụng cụ đánh vảy cá</v>
          </cell>
          <cell r="J3824" t="str">
            <v>PCS</v>
          </cell>
          <cell r="K3824">
            <v>40000</v>
          </cell>
          <cell r="L3824">
            <v>15</v>
          </cell>
          <cell r="M3824">
            <v>0</v>
          </cell>
          <cell r="N3824">
            <v>15</v>
          </cell>
        </row>
        <row r="3825">
          <cell r="G3825" t="str">
            <v>4975139516943</v>
          </cell>
          <cell r="H3825" t="str">
            <v>4975139516943</v>
          </cell>
          <cell r="I3825" t="str">
            <v>DAIKOKU- Giấy thấm dầu thực phẩm cỡ nhỏ 100 tờ</v>
          </cell>
          <cell r="J3825" t="str">
            <v>PCS</v>
          </cell>
          <cell r="K3825">
            <v>47000</v>
          </cell>
          <cell r="L3825">
            <v>3</v>
          </cell>
          <cell r="M3825">
            <v>0</v>
          </cell>
          <cell r="N3825">
            <v>3</v>
          </cell>
        </row>
        <row r="3826">
          <cell r="G3826" t="str">
            <v>4901601384741</v>
          </cell>
          <cell r="H3826" t="str">
            <v>4901601384741</v>
          </cell>
          <cell r="I3826" t="str">
            <v>KAI- Dụng cụ mở nắp chai, dh-6519</v>
          </cell>
          <cell r="J3826" t="str">
            <v>PCS</v>
          </cell>
          <cell r="K3826">
            <v>47000</v>
          </cell>
          <cell r="L3826">
            <v>8</v>
          </cell>
          <cell r="M3826">
            <v>0</v>
          </cell>
          <cell r="N3826">
            <v>8</v>
          </cell>
        </row>
        <row r="3827">
          <cell r="G3827" t="str">
            <v>8936212088005</v>
          </cell>
          <cell r="H3827" t="str">
            <v>8936212088005</v>
          </cell>
          <cell r="I3827" t="str">
            <v>KAIYO-Dụng cụ xay tỏi ớt size S 250ml</v>
          </cell>
          <cell r="J3827" t="str">
            <v>PCS</v>
          </cell>
          <cell r="K3827">
            <v>125000</v>
          </cell>
          <cell r="L3827">
            <v>0</v>
          </cell>
          <cell r="M3827">
            <v>0</v>
          </cell>
          <cell r="N3827">
            <v>0</v>
          </cell>
        </row>
        <row r="3828">
          <cell r="G3828" t="str">
            <v>4905596103202</v>
          </cell>
          <cell r="H3828" t="str">
            <v>4905596103202</v>
          </cell>
          <cell r="I3828" t="str">
            <v>INOMATA - Nắp đậy thực phẩm, lò vi sóng-1032</v>
          </cell>
          <cell r="J3828" t="str">
            <v>PCS</v>
          </cell>
          <cell r="K3828">
            <v>45000</v>
          </cell>
          <cell r="L3828">
            <v>2</v>
          </cell>
          <cell r="M3828">
            <v>0</v>
          </cell>
          <cell r="N3828">
            <v>2</v>
          </cell>
        </row>
        <row r="3829">
          <cell r="G3829" t="str">
            <v>4986653900415</v>
          </cell>
          <cell r="H3829" t="str">
            <v>4986653900415</v>
          </cell>
          <cell r="I3829" t="str">
            <v>ECHO- Lọc thức ăn 0247-034</v>
          </cell>
          <cell r="J3829" t="str">
            <v>PCS</v>
          </cell>
          <cell r="K3829">
            <v>50000</v>
          </cell>
          <cell r="L3829">
            <v>0</v>
          </cell>
          <cell r="M3829">
            <v>0</v>
          </cell>
          <cell r="N3829">
            <v>0</v>
          </cell>
        </row>
        <row r="3830">
          <cell r="G3830" t="str">
            <v>4991203121448</v>
          </cell>
          <cell r="H3830" t="str">
            <v>4991203121448</v>
          </cell>
          <cell r="I3830" t="str">
            <v>ECHO- Kẹp càng cua inox</v>
          </cell>
          <cell r="J3830" t="str">
            <v>PCS</v>
          </cell>
          <cell r="K3830">
            <v>45000</v>
          </cell>
          <cell r="L3830">
            <v>24</v>
          </cell>
          <cell r="M3830">
            <v>0</v>
          </cell>
          <cell r="N3830">
            <v>24</v>
          </cell>
        </row>
        <row r="3831">
          <cell r="G3831" t="str">
            <v>4986653706406</v>
          </cell>
          <cell r="H3831" t="str">
            <v>4986653706406</v>
          </cell>
          <cell r="I3831" t="str">
            <v>ECHO- Dao mở nút rượu vang 0347-422</v>
          </cell>
          <cell r="J3831" t="str">
            <v>PCS</v>
          </cell>
          <cell r="K3831">
            <v>45000</v>
          </cell>
          <cell r="L3831">
            <v>5</v>
          </cell>
          <cell r="M3831">
            <v>-1</v>
          </cell>
          <cell r="N3831">
            <v>4</v>
          </cell>
        </row>
        <row r="3832">
          <cell r="G3832" t="str">
            <v>4991203116147</v>
          </cell>
          <cell r="H3832" t="str">
            <v>4991203116147</v>
          </cell>
          <cell r="I3832" t="str">
            <v>ECHO - Dụng cụ dầm nhuyễn rau củ cao cấp</v>
          </cell>
          <cell r="J3832" t="str">
            <v>PCS</v>
          </cell>
          <cell r="K3832">
            <v>50000</v>
          </cell>
          <cell r="L3832">
            <v>4</v>
          </cell>
          <cell r="M3832">
            <v>0</v>
          </cell>
          <cell r="N3832">
            <v>4</v>
          </cell>
        </row>
        <row r="3833">
          <cell r="G3833" t="str">
            <v>8936209183478</v>
          </cell>
          <cell r="H3833" t="str">
            <v>8936209183478</v>
          </cell>
          <cell r="I3833" t="str">
            <v>COMET- Máy vắt cam</v>
          </cell>
          <cell r="J3833" t="str">
            <v>PCS</v>
          </cell>
          <cell r="K3833">
            <v>359000</v>
          </cell>
          <cell r="L3833">
            <v>0</v>
          </cell>
          <cell r="M3833">
            <v>0</v>
          </cell>
          <cell r="N3833">
            <v>0</v>
          </cell>
        </row>
        <row r="3834">
          <cell r="G3834" t="str">
            <v>4991203177117</v>
          </cell>
          <cell r="H3834" t="str">
            <v>4991203177117</v>
          </cell>
          <cell r="I3834" t="str">
            <v>ECHO - Kẹp thức ăn</v>
          </cell>
          <cell r="J3834" t="str">
            <v>PCS</v>
          </cell>
          <cell r="K3834">
            <v>50000</v>
          </cell>
          <cell r="L3834">
            <v>6</v>
          </cell>
          <cell r="M3834">
            <v>0</v>
          </cell>
          <cell r="N3834">
            <v>6</v>
          </cell>
        </row>
        <row r="3835">
          <cell r="G3835" t="str">
            <v>4956746080010</v>
          </cell>
          <cell r="H3835" t="str">
            <v>4956746080010</v>
          </cell>
          <cell r="I3835" t="str">
            <v>ECHO- Gọt rau củ 145</v>
          </cell>
          <cell r="J3835" t="str">
            <v>PCS</v>
          </cell>
          <cell r="K3835">
            <v>55000</v>
          </cell>
          <cell r="L3835">
            <v>0</v>
          </cell>
          <cell r="M3835">
            <v>0</v>
          </cell>
          <cell r="N3835">
            <v>0</v>
          </cell>
        </row>
        <row r="3836">
          <cell r="G3836" t="str">
            <v>4956746080065</v>
          </cell>
          <cell r="H3836" t="str">
            <v>4956746080065</v>
          </cell>
          <cell r="I3836" t="str">
            <v>ECHO- Dụng cụ mài và gọt rau củ</v>
          </cell>
          <cell r="J3836" t="str">
            <v>PCS</v>
          </cell>
          <cell r="K3836">
            <v>39000</v>
          </cell>
          <cell r="L3836">
            <v>7</v>
          </cell>
          <cell r="M3836">
            <v>0</v>
          </cell>
          <cell r="N3836">
            <v>7</v>
          </cell>
        </row>
        <row r="3837">
          <cell r="G3837" t="str">
            <v>4969757114476</v>
          </cell>
          <cell r="H3837" t="str">
            <v>4969757114476</v>
          </cell>
          <cell r="I3837" t="str">
            <v>KYOWA- Giấy lọc trà 85 tờ</v>
          </cell>
          <cell r="J3837" t="str">
            <v>PCS</v>
          </cell>
          <cell r="K3837">
            <v>35000</v>
          </cell>
          <cell r="L3837">
            <v>20</v>
          </cell>
          <cell r="M3837">
            <v>0</v>
          </cell>
          <cell r="N3837">
            <v>20</v>
          </cell>
        </row>
        <row r="3838">
          <cell r="G3838" t="str">
            <v>4976790246149</v>
          </cell>
          <cell r="H3838" t="str">
            <v>4976790246149</v>
          </cell>
          <cell r="I3838" t="str">
            <v>PARUKINZOKU- Khuôn tre cuộn sushi C-4614</v>
          </cell>
          <cell r="J3838" t="str">
            <v>PCS</v>
          </cell>
          <cell r="K3838">
            <v>65000</v>
          </cell>
          <cell r="L3838">
            <v>3</v>
          </cell>
          <cell r="M3838">
            <v>0</v>
          </cell>
          <cell r="N3838">
            <v>3</v>
          </cell>
        </row>
        <row r="3839">
          <cell r="G3839" t="str">
            <v>4991203157270</v>
          </cell>
          <cell r="H3839" t="str">
            <v>4991203157270</v>
          </cell>
          <cell r="I3839" t="str">
            <v>ECHO- Khuôn bánh hình gấu &amp; thỏ</v>
          </cell>
          <cell r="J3839" t="str">
            <v>PCS</v>
          </cell>
          <cell r="K3839">
            <v>42000</v>
          </cell>
          <cell r="L3839">
            <v>0</v>
          </cell>
          <cell r="M3839">
            <v>0</v>
          </cell>
          <cell r="N3839">
            <v>0</v>
          </cell>
        </row>
        <row r="3840">
          <cell r="G3840" t="str">
            <v>4582111357878</v>
          </cell>
          <cell r="H3840" t="str">
            <v>4582111357878</v>
          </cell>
          <cell r="I3840" t="str">
            <v>Gloves - Găng tay Polyethylene - 40 cái Dày</v>
          </cell>
          <cell r="J3840" t="str">
            <v>PCS</v>
          </cell>
          <cell r="K3840">
            <v>25000</v>
          </cell>
          <cell r="L3840">
            <v>0</v>
          </cell>
          <cell r="M3840">
            <v>0</v>
          </cell>
          <cell r="N3840">
            <v>0</v>
          </cell>
        </row>
        <row r="3841">
          <cell r="G3841" t="str">
            <v>4976790208932</v>
          </cell>
          <cell r="H3841" t="str">
            <v>4976790208932</v>
          </cell>
          <cell r="I3841" t="str">
            <v>PEARL METAL- Dụng cụ xay hạt tiêu (xanh) 70ml</v>
          </cell>
          <cell r="J3841" t="str">
            <v>PCS</v>
          </cell>
          <cell r="K3841">
            <v>195000</v>
          </cell>
          <cell r="L3841">
            <v>0</v>
          </cell>
          <cell r="M3841">
            <v>0</v>
          </cell>
          <cell r="N3841">
            <v>0</v>
          </cell>
        </row>
        <row r="3842">
          <cell r="G3842" t="str">
            <v>4540893000047</v>
          </cell>
          <cell r="H3842" t="str">
            <v>4540893000047</v>
          </cell>
          <cell r="I3842" t="str">
            <v>MINEX METAL- Dụng cụ ép tỏi bằng inox</v>
          </cell>
          <cell r="J3842" t="str">
            <v>PCS</v>
          </cell>
          <cell r="K3842">
            <v>60000</v>
          </cell>
          <cell r="L3842">
            <v>0</v>
          </cell>
          <cell r="M3842">
            <v>0</v>
          </cell>
          <cell r="N3842">
            <v>0</v>
          </cell>
        </row>
        <row r="3843">
          <cell r="G3843" t="str">
            <v>4580682873445</v>
          </cell>
          <cell r="H3843" t="str">
            <v>4580682873445</v>
          </cell>
          <cell r="I3843" t="str">
            <v>Gloves - Găng tay Polyethylene - 100 cái Màu Đen</v>
          </cell>
          <cell r="J3843" t="str">
            <v>PCS</v>
          </cell>
          <cell r="K3843">
            <v>25000</v>
          </cell>
          <cell r="L3843">
            <v>14</v>
          </cell>
          <cell r="M3843">
            <v>0</v>
          </cell>
          <cell r="N3843">
            <v>14</v>
          </cell>
        </row>
        <row r="3844">
          <cell r="G3844" t="str">
            <v>4956810801855</v>
          </cell>
          <cell r="H3844" t="str">
            <v>4956810801855</v>
          </cell>
          <cell r="I3844" t="str">
            <v>KOKUBO- Khuôn tạo hình mặt cười</v>
          </cell>
          <cell r="J3844" t="str">
            <v>PCS</v>
          </cell>
          <cell r="K3844">
            <v>35000</v>
          </cell>
          <cell r="L3844">
            <v>0</v>
          </cell>
          <cell r="M3844">
            <v>0</v>
          </cell>
          <cell r="N3844">
            <v>0</v>
          </cell>
        </row>
        <row r="3845">
          <cell r="G3845" t="str">
            <v>4901065594700</v>
          </cell>
          <cell r="H3845" t="str">
            <v>4901065594700</v>
          </cell>
          <cell r="I3845" t="str">
            <v>OHE- Lọc rác cho bồn rửa bát (20 cái)</v>
          </cell>
          <cell r="J3845" t="str">
            <v>PCS</v>
          </cell>
          <cell r="K3845">
            <v>40000</v>
          </cell>
          <cell r="L3845">
            <v>0</v>
          </cell>
          <cell r="M3845">
            <v>0</v>
          </cell>
          <cell r="N3845">
            <v>0</v>
          </cell>
        </row>
        <row r="3846">
          <cell r="G3846" t="str">
            <v>4954267054718</v>
          </cell>
          <cell r="H3846" t="str">
            <v>4954267054718</v>
          </cell>
          <cell r="I3846" t="str">
            <v>AKEBONO-Dụng cụ vo gạo chống tràn màu hồng</v>
          </cell>
          <cell r="J3846" t="str">
            <v>PCS</v>
          </cell>
          <cell r="K3846">
            <v>69000</v>
          </cell>
          <cell r="L3846">
            <v>0</v>
          </cell>
          <cell r="M3846">
            <v>0</v>
          </cell>
          <cell r="N3846">
            <v>0</v>
          </cell>
        </row>
        <row r="3847">
          <cell r="G3847" t="str">
            <v>4905596109587</v>
          </cell>
          <cell r="H3847" t="str">
            <v>4905596109587</v>
          </cell>
          <cell r="I3847" t="str">
            <v>INOMATA- Cốc đong mini 5~50ml</v>
          </cell>
          <cell r="J3847" t="str">
            <v>PCS</v>
          </cell>
          <cell r="K3847">
            <v>40000</v>
          </cell>
          <cell r="L3847">
            <v>0</v>
          </cell>
          <cell r="M3847">
            <v>0</v>
          </cell>
          <cell r="N3847">
            <v>0</v>
          </cell>
        </row>
        <row r="3848">
          <cell r="G3848" t="str">
            <v>4580682873438</v>
          </cell>
          <cell r="H3848" t="str">
            <v>4580682873438</v>
          </cell>
          <cell r="I3848" t="str">
            <v>Gloves - Găng tay Polyethylene - 100 cái</v>
          </cell>
          <cell r="J3848" t="str">
            <v>PCS</v>
          </cell>
          <cell r="K3848">
            <v>25000</v>
          </cell>
          <cell r="L3848">
            <v>7</v>
          </cell>
          <cell r="M3848">
            <v>0</v>
          </cell>
          <cell r="N3848">
            <v>7</v>
          </cell>
        </row>
        <row r="3849">
          <cell r="G3849" t="str">
            <v>4580682875241</v>
          </cell>
          <cell r="H3849" t="str">
            <v>4580682875241</v>
          </cell>
          <cell r="I3849" t="str">
            <v>Gloves - Găng tay Polyethylene - 120 cái Size S</v>
          </cell>
          <cell r="J3849" t="str">
            <v>PCS</v>
          </cell>
          <cell r="K3849">
            <v>25000</v>
          </cell>
          <cell r="L3849">
            <v>12</v>
          </cell>
          <cell r="M3849">
            <v>0</v>
          </cell>
          <cell r="N3849">
            <v>12</v>
          </cell>
        </row>
        <row r="3850">
          <cell r="G3850" t="str">
            <v>4956810804252</v>
          </cell>
          <cell r="H3850" t="str">
            <v>4956810804252</v>
          </cell>
          <cell r="I3850" t="str">
            <v>KOKUBO- Dụng cụ cắt quả bơ đa năng</v>
          </cell>
          <cell r="J3850" t="str">
            <v>PCS</v>
          </cell>
          <cell r="K3850">
            <v>40000</v>
          </cell>
          <cell r="L3850">
            <v>4</v>
          </cell>
          <cell r="M3850">
            <v>0</v>
          </cell>
          <cell r="N3850">
            <v>4</v>
          </cell>
        </row>
        <row r="3851">
          <cell r="G3851" t="str">
            <v>4956810802456</v>
          </cell>
          <cell r="H3851" t="str">
            <v>4956810802456</v>
          </cell>
          <cell r="I3851" t="str">
            <v>KOKUBO- Hộp đựng bột rắc 200ml</v>
          </cell>
          <cell r="J3851" t="str">
            <v>PCS</v>
          </cell>
          <cell r="K3851">
            <v>48000</v>
          </cell>
          <cell r="L3851">
            <v>0</v>
          </cell>
          <cell r="M3851">
            <v>0</v>
          </cell>
          <cell r="N3851">
            <v>0</v>
          </cell>
        </row>
        <row r="3852">
          <cell r="G3852" t="str">
            <v>4973307332418</v>
          </cell>
          <cell r="H3852" t="str">
            <v>4973307332418</v>
          </cell>
          <cell r="I3852" t="str">
            <v>SKATER- Khuôn làm cơm nắm hình tàu điện N700</v>
          </cell>
          <cell r="J3852" t="str">
            <v>PCS</v>
          </cell>
          <cell r="K3852">
            <v>165000</v>
          </cell>
          <cell r="L3852">
            <v>0</v>
          </cell>
          <cell r="M3852">
            <v>0</v>
          </cell>
          <cell r="N3852">
            <v>0</v>
          </cell>
        </row>
        <row r="3853">
          <cell r="G3853" t="str">
            <v>4991203152527</v>
          </cell>
          <cell r="H3853" t="str">
            <v>4991203152527</v>
          </cell>
          <cell r="I3853" t="str">
            <v>ECHO- Búa đập thịt, cá, tỏi</v>
          </cell>
          <cell r="J3853" t="str">
            <v>PCS</v>
          </cell>
          <cell r="K3853">
            <v>45000</v>
          </cell>
          <cell r="L3853">
            <v>7</v>
          </cell>
          <cell r="M3853">
            <v>0</v>
          </cell>
          <cell r="N3853">
            <v>7</v>
          </cell>
        </row>
        <row r="3854">
          <cell r="G3854" t="str">
            <v>4904785818804</v>
          </cell>
          <cell r="H3854" t="str">
            <v>4904785818804</v>
          </cell>
          <cell r="I3854" t="str">
            <v>TANITA- Cân sức khỏe phân tích cơ thể BC 859WH</v>
          </cell>
          <cell r="J3854" t="str">
            <v>PCS</v>
          </cell>
          <cell r="K3854">
            <v>1750000</v>
          </cell>
          <cell r="L3854">
            <v>0</v>
          </cell>
          <cell r="M3854">
            <v>0</v>
          </cell>
          <cell r="N3854">
            <v>0</v>
          </cell>
        </row>
        <row r="3855">
          <cell r="G3855" t="str">
            <v>4580682875258</v>
          </cell>
          <cell r="H3855" t="str">
            <v>4580682875258</v>
          </cell>
          <cell r="I3855" t="str">
            <v>Gloves - Găng tay Polyethylene - 120 cái Size M</v>
          </cell>
          <cell r="J3855" t="str">
            <v>PCS</v>
          </cell>
          <cell r="K3855">
            <v>25000</v>
          </cell>
          <cell r="L3855">
            <v>5</v>
          </cell>
          <cell r="M3855">
            <v>-2</v>
          </cell>
          <cell r="N3855">
            <v>3</v>
          </cell>
        </row>
        <row r="3856">
          <cell r="G3856" t="str">
            <v>4972822430661</v>
          </cell>
          <cell r="H3856" t="str">
            <v>4972822430661</v>
          </cell>
          <cell r="I3856" t="str">
            <v>GREEN ORNAMENT- Túi đựng đồ PP chống thấm nước</v>
          </cell>
          <cell r="J3856" t="str">
            <v>PCS</v>
          </cell>
          <cell r="K3856">
            <v>56000</v>
          </cell>
          <cell r="L3856">
            <v>0</v>
          </cell>
          <cell r="M3856">
            <v>0</v>
          </cell>
          <cell r="N3856">
            <v>0</v>
          </cell>
        </row>
        <row r="3857">
          <cell r="G3857" t="str">
            <v>4991203152480</v>
          </cell>
          <cell r="H3857" t="str">
            <v>4991203152480</v>
          </cell>
          <cell r="I3857" t="str">
            <v>ECHO- Kẹp gắp thực phẩm cán inox 29cm</v>
          </cell>
          <cell r="J3857" t="str">
            <v>PCS</v>
          </cell>
          <cell r="K3857">
            <v>45000</v>
          </cell>
          <cell r="L3857">
            <v>13</v>
          </cell>
          <cell r="M3857">
            <v>0</v>
          </cell>
          <cell r="N3857">
            <v>13</v>
          </cell>
        </row>
        <row r="3858">
          <cell r="G3858" t="str">
            <v>4991203160959</v>
          </cell>
          <cell r="H3858" t="str">
            <v>4991203160959</v>
          </cell>
          <cell r="I3858" t="str">
            <v>ECHO- Kẹp thực phẩm inox bọc nhựa 0306-514</v>
          </cell>
          <cell r="J3858" t="str">
            <v>PCS</v>
          </cell>
          <cell r="K3858">
            <v>41000</v>
          </cell>
          <cell r="L3858">
            <v>0</v>
          </cell>
          <cell r="M3858">
            <v>0</v>
          </cell>
          <cell r="N3858">
            <v>0</v>
          </cell>
        </row>
        <row r="3859">
          <cell r="G3859" t="str">
            <v>4901065594809</v>
          </cell>
          <cell r="H3859" t="str">
            <v>4901065594809</v>
          </cell>
          <cell r="I3859" t="str">
            <v>OHE- Lọc rác cho bồn rửa bát (30 chiếc)</v>
          </cell>
          <cell r="J3859" t="str">
            <v>PCS</v>
          </cell>
          <cell r="K3859">
            <v>69000</v>
          </cell>
          <cell r="L3859">
            <v>10</v>
          </cell>
          <cell r="M3859">
            <v>0</v>
          </cell>
          <cell r="N3859">
            <v>10</v>
          </cell>
        </row>
        <row r="3860">
          <cell r="G3860" t="str">
            <v>4960718500352</v>
          </cell>
          <cell r="H3860" t="str">
            <v>4960718500352</v>
          </cell>
          <cell r="I3860" t="str">
            <v>OHYA SANGYO- Hộp tăm tre (850 chiếc)</v>
          </cell>
          <cell r="J3860" t="str">
            <v>PCS</v>
          </cell>
          <cell r="K3860">
            <v>49000</v>
          </cell>
          <cell r="L3860">
            <v>1</v>
          </cell>
          <cell r="M3860">
            <v>0</v>
          </cell>
          <cell r="N3860">
            <v>1</v>
          </cell>
        </row>
        <row r="3861">
          <cell r="G3861" t="str">
            <v>4520297070433</v>
          </cell>
          <cell r="H3861" t="str">
            <v>4520297070433</v>
          </cell>
          <cell r="I3861" t="str">
            <v>POCKET-Găng tay cao su-07-043</v>
          </cell>
          <cell r="J3861" t="str">
            <v>PCS</v>
          </cell>
          <cell r="K3861">
            <v>55000</v>
          </cell>
          <cell r="L3861">
            <v>10</v>
          </cell>
          <cell r="M3861">
            <v>-2</v>
          </cell>
          <cell r="N3861">
            <v>8</v>
          </cell>
        </row>
        <row r="3862">
          <cell r="G3862" t="str">
            <v>4991203148865</v>
          </cell>
          <cell r="H3862" t="str">
            <v>4991203148865</v>
          </cell>
          <cell r="I3862" t="str">
            <v>ECHO- Dụng cụ đánh trứng Lucid</v>
          </cell>
          <cell r="J3862" t="str">
            <v>PCS</v>
          </cell>
          <cell r="K3862">
            <v>40000</v>
          </cell>
          <cell r="L3862">
            <v>6</v>
          </cell>
          <cell r="M3862">
            <v>0</v>
          </cell>
          <cell r="N3862">
            <v>6</v>
          </cell>
        </row>
        <row r="3863">
          <cell r="G3863" t="str">
            <v>4991203132819</v>
          </cell>
          <cell r="H3863" t="str">
            <v>4991203132819</v>
          </cell>
          <cell r="I3863" t="str">
            <v>ECHO- Đế hấp inox 0321-308</v>
          </cell>
          <cell r="J3863" t="str">
            <v>PCS</v>
          </cell>
          <cell r="K3863">
            <v>45000</v>
          </cell>
          <cell r="L3863">
            <v>7</v>
          </cell>
          <cell r="M3863">
            <v>0</v>
          </cell>
          <cell r="N3863">
            <v>7</v>
          </cell>
        </row>
        <row r="3864">
          <cell r="G3864" t="str">
            <v>4520297070440</v>
          </cell>
          <cell r="H3864" t="str">
            <v>4520297070440</v>
          </cell>
          <cell r="I3864" t="str">
            <v>POCKET-Găng tay cao su-07-044</v>
          </cell>
          <cell r="J3864" t="str">
            <v>PCS</v>
          </cell>
          <cell r="K3864">
            <v>55000</v>
          </cell>
          <cell r="L3864">
            <v>12</v>
          </cell>
          <cell r="M3864">
            <v>0</v>
          </cell>
          <cell r="N3864">
            <v>12</v>
          </cell>
        </row>
        <row r="3865">
          <cell r="G3865" t="str">
            <v>4991203163127</v>
          </cell>
          <cell r="H3865" t="str">
            <v>4991203163127</v>
          </cell>
          <cell r="I3865" t="str">
            <v>ECHO- Dụng cụ mở bia inox</v>
          </cell>
          <cell r="J3865" t="str">
            <v>PCS</v>
          </cell>
          <cell r="K3865">
            <v>40000</v>
          </cell>
          <cell r="L3865">
            <v>36</v>
          </cell>
          <cell r="M3865">
            <v>0</v>
          </cell>
          <cell r="N3865">
            <v>36</v>
          </cell>
        </row>
        <row r="3866">
          <cell r="G3866" t="str">
            <v>4969757134153</v>
          </cell>
          <cell r="H3866" t="str">
            <v>4969757134153</v>
          </cell>
          <cell r="I3866" t="str">
            <v>KYOWA- Cuộn giấy nến làm bánh 30cmx5m</v>
          </cell>
          <cell r="J3866" t="str">
            <v>PCS</v>
          </cell>
          <cell r="K3866">
            <v>40000</v>
          </cell>
          <cell r="L3866">
            <v>0</v>
          </cell>
          <cell r="M3866">
            <v>0</v>
          </cell>
          <cell r="N3866">
            <v>0</v>
          </cell>
        </row>
        <row r="3867">
          <cell r="G3867" t="str">
            <v>4934481213344</v>
          </cell>
          <cell r="H3867" t="str">
            <v>4934481213344</v>
          </cell>
          <cell r="I3867" t="str">
            <v>MINEX METAL - Dụng cụ ép tỏi bằng inox (Mẫu 2023)</v>
          </cell>
          <cell r="J3867" t="str">
            <v>PCS</v>
          </cell>
          <cell r="K3867">
            <v>60000</v>
          </cell>
          <cell r="L3867">
            <v>0</v>
          </cell>
          <cell r="M3867">
            <v>0</v>
          </cell>
          <cell r="N3867">
            <v>0</v>
          </cell>
        </row>
        <row r="3868">
          <cell r="G3868" t="str">
            <v>4901601364118</v>
          </cell>
          <cell r="H3868" t="str">
            <v>4901601364118</v>
          </cell>
          <cell r="I3868" t="str">
            <v>KAI - Dụng cụ mài dao 3 lớp AP-0308</v>
          </cell>
          <cell r="J3868" t="str">
            <v>PCS</v>
          </cell>
          <cell r="K3868">
            <v>559000</v>
          </cell>
          <cell r="L3868">
            <v>4</v>
          </cell>
          <cell r="M3868">
            <v>0</v>
          </cell>
          <cell r="N3868">
            <v>4</v>
          </cell>
        </row>
        <row r="3869">
          <cell r="G3869" t="str">
            <v>4991203128515</v>
          </cell>
          <cell r="H3869" t="str">
            <v>4991203128515</v>
          </cell>
          <cell r="I3869" t="str">
            <v>ECHO -DỤNG CỤ ĐÁNH TRỨNG</v>
          </cell>
          <cell r="J3869" t="str">
            <v>PCS</v>
          </cell>
          <cell r="K3869">
            <v>48000</v>
          </cell>
          <cell r="L3869">
            <v>2</v>
          </cell>
          <cell r="M3869">
            <v>0</v>
          </cell>
          <cell r="N3869">
            <v>2</v>
          </cell>
        </row>
        <row r="3870">
          <cell r="G3870" t="str">
            <v>4991203135759</v>
          </cell>
          <cell r="H3870" t="str">
            <v>4991203135759</v>
          </cell>
          <cell r="I3870" t="str">
            <v>ECHO- Dụng cụ mài dao</v>
          </cell>
          <cell r="J3870" t="str">
            <v>PCS</v>
          </cell>
          <cell r="K3870">
            <v>50000</v>
          </cell>
          <cell r="L3870">
            <v>7</v>
          </cell>
          <cell r="M3870">
            <v>0</v>
          </cell>
          <cell r="N3870">
            <v>7</v>
          </cell>
        </row>
        <row r="3871">
          <cell r="G3871" t="str">
            <v>4904785818835</v>
          </cell>
          <cell r="H3871" t="str">
            <v>4904785818835</v>
          </cell>
          <cell r="I3871" t="str">
            <v>TANITA- Cân sức khỏe phân tích cơ thể BC 859LB</v>
          </cell>
          <cell r="J3871" t="str">
            <v>PCS</v>
          </cell>
          <cell r="K3871">
            <v>1750000</v>
          </cell>
          <cell r="L3871">
            <v>0</v>
          </cell>
          <cell r="M3871">
            <v>0</v>
          </cell>
          <cell r="N3871">
            <v>0</v>
          </cell>
        </row>
        <row r="3872">
          <cell r="G3872" t="str">
            <v>4520297070426</v>
          </cell>
          <cell r="H3872" t="str">
            <v>4520297070426</v>
          </cell>
          <cell r="I3872" t="str">
            <v>POCKET-Găng tay cao su-07-042</v>
          </cell>
          <cell r="J3872" t="str">
            <v>PCS</v>
          </cell>
          <cell r="K3872">
            <v>55000</v>
          </cell>
          <cell r="L3872">
            <v>11</v>
          </cell>
          <cell r="M3872">
            <v>0</v>
          </cell>
          <cell r="N3872">
            <v>11</v>
          </cell>
        </row>
        <row r="3873">
          <cell r="G3873" t="str">
            <v>4904676010171</v>
          </cell>
          <cell r="H3873" t="str">
            <v>4904676010171</v>
          </cell>
          <cell r="I3873" t="str">
            <v>TAKEHARA- Dụng cụ xay thực phẩm mini</v>
          </cell>
          <cell r="J3873" t="str">
            <v>PCS</v>
          </cell>
          <cell r="K3873">
            <v>220000</v>
          </cell>
          <cell r="L3873">
            <v>0</v>
          </cell>
          <cell r="M3873">
            <v>0</v>
          </cell>
          <cell r="N3873">
            <v>0</v>
          </cell>
        </row>
        <row r="3874">
          <cell r="G3874" t="str">
            <v>4560177466529</v>
          </cell>
          <cell r="H3874" t="str">
            <v>4560177466529</v>
          </cell>
          <cell r="I3874" t="str">
            <v>IP- Dụng cụ làm cơm nắm hình tròn</v>
          </cell>
          <cell r="J3874" t="str">
            <v>PCS</v>
          </cell>
          <cell r="K3874">
            <v>45000</v>
          </cell>
          <cell r="L3874">
            <v>9</v>
          </cell>
          <cell r="M3874">
            <v>0</v>
          </cell>
          <cell r="N3874">
            <v>9</v>
          </cell>
        </row>
        <row r="3875">
          <cell r="G3875" t="str">
            <v>4935154746190</v>
          </cell>
          <cell r="H3875" t="str">
            <v>4935154746190</v>
          </cell>
          <cell r="I3875" t="str">
            <v>SANADA SEIKO- Dụng cụ mở bia</v>
          </cell>
          <cell r="J3875" t="str">
            <v>PCS</v>
          </cell>
          <cell r="K3875">
            <v>40000</v>
          </cell>
          <cell r="L3875">
            <v>19</v>
          </cell>
          <cell r="M3875">
            <v>0</v>
          </cell>
          <cell r="N3875">
            <v>19</v>
          </cell>
        </row>
        <row r="3876">
          <cell r="G3876" t="str">
            <v>4906327020805</v>
          </cell>
          <cell r="H3876" t="str">
            <v>4906327020805</v>
          </cell>
          <cell r="I3876" t="str">
            <v>KOMODA- Giấy thấm dầu ăn (40 tờ)</v>
          </cell>
          <cell r="J3876" t="str">
            <v>PCS</v>
          </cell>
          <cell r="K3876">
            <v>40000</v>
          </cell>
          <cell r="L3876">
            <v>0</v>
          </cell>
          <cell r="M3876">
            <v>0</v>
          </cell>
          <cell r="N3876">
            <v>0</v>
          </cell>
        </row>
        <row r="3877">
          <cell r="G3877" t="str">
            <v>4901601291636</v>
          </cell>
          <cell r="H3877" t="str">
            <v>4901601291636</v>
          </cell>
          <cell r="I3877" t="str">
            <v>KAI- Dụng cụ nạo thực phẩm DH716</v>
          </cell>
          <cell r="J3877" t="str">
            <v>PCS</v>
          </cell>
          <cell r="K3877">
            <v>194000</v>
          </cell>
          <cell r="L3877">
            <v>0</v>
          </cell>
          <cell r="M3877">
            <v>0</v>
          </cell>
          <cell r="N3877">
            <v>0</v>
          </cell>
        </row>
        <row r="3878">
          <cell r="G3878" t="str">
            <v>8936212088012</v>
          </cell>
          <cell r="H3878" t="str">
            <v>8936212088012</v>
          </cell>
          <cell r="I3878" t="str">
            <v>KAIYO-Dụng cụ xay tỏi ớt size M 400ml</v>
          </cell>
          <cell r="J3878" t="str">
            <v>PCS</v>
          </cell>
          <cell r="K3878">
            <v>145000</v>
          </cell>
          <cell r="L3878">
            <v>5</v>
          </cell>
          <cell r="M3878">
            <v>0</v>
          </cell>
          <cell r="N3878">
            <v>5</v>
          </cell>
        </row>
        <row r="3879">
          <cell r="G3879" t="str">
            <v>4901948573006</v>
          </cell>
          <cell r="H3879" t="str">
            <v>4901948573006</v>
          </cell>
          <cell r="I3879" t="str">
            <v>DAIYA- Phao thả máy giặt tăng cường giặt sạch</v>
          </cell>
          <cell r="J3879" t="str">
            <v>PCS</v>
          </cell>
          <cell r="K3879">
            <v>60000</v>
          </cell>
          <cell r="L3879">
            <v>0</v>
          </cell>
          <cell r="M3879">
            <v>0</v>
          </cell>
          <cell r="N3879">
            <v>0</v>
          </cell>
        </row>
        <row r="3880">
          <cell r="G3880" t="str">
            <v>4991203166548</v>
          </cell>
          <cell r="H3880" t="str">
            <v>4991203166548</v>
          </cell>
          <cell r="I3880" t="str">
            <v>ECHO- Dụng cụ mài, nạo rau củ inox</v>
          </cell>
          <cell r="J3880" t="str">
            <v>PCS</v>
          </cell>
          <cell r="K3880">
            <v>50000</v>
          </cell>
          <cell r="L3880">
            <v>0</v>
          </cell>
          <cell r="M3880">
            <v>0</v>
          </cell>
          <cell r="N3880">
            <v>0</v>
          </cell>
        </row>
        <row r="3881">
          <cell r="G3881" t="str">
            <v>4991203165251</v>
          </cell>
          <cell r="H3881" t="str">
            <v>4991203165251</v>
          </cell>
          <cell r="I3881" t="str">
            <v>ECHO- Dụng cụ mài dao cầm tay 0359-593</v>
          </cell>
          <cell r="J3881" t="str">
            <v>PCS</v>
          </cell>
          <cell r="K3881">
            <v>45000</v>
          </cell>
          <cell r="L3881">
            <v>10</v>
          </cell>
          <cell r="M3881">
            <v>0</v>
          </cell>
          <cell r="N3881">
            <v>10</v>
          </cell>
        </row>
        <row r="3882">
          <cell r="G3882" t="str">
            <v>4954267101665</v>
          </cell>
          <cell r="H3882" t="str">
            <v>4954267101665</v>
          </cell>
          <cell r="I3882" t="str">
            <v>AKEBONO- Set làm bỏng ngô trong lò vi sóng</v>
          </cell>
          <cell r="J3882" t="str">
            <v>PCS</v>
          </cell>
          <cell r="K3882">
            <v>350000</v>
          </cell>
          <cell r="L3882">
            <v>0</v>
          </cell>
          <cell r="M3882">
            <v>0</v>
          </cell>
          <cell r="N3882">
            <v>0</v>
          </cell>
        </row>
        <row r="3883">
          <cell r="G3883" t="str">
            <v>4976790248112</v>
          </cell>
          <cell r="H3883" t="str">
            <v>4976790248112</v>
          </cell>
          <cell r="I3883" t="str">
            <v xml:space="preserve">PEARL METAL- Khuôn tre cuộn sushi 240 x 210mm </v>
          </cell>
          <cell r="J3883" t="str">
            <v>PCS</v>
          </cell>
          <cell r="K3883">
            <v>45000</v>
          </cell>
          <cell r="L3883">
            <v>6</v>
          </cell>
          <cell r="M3883">
            <v>0</v>
          </cell>
          <cell r="N3883">
            <v>6</v>
          </cell>
        </row>
        <row r="3884">
          <cell r="G3884" t="str">
            <v>4905596221487</v>
          </cell>
          <cell r="H3884" t="str">
            <v>4905596221487</v>
          </cell>
          <cell r="I3884" t="str">
            <v>INOMATA- Hộp cắm bàn chải</v>
          </cell>
          <cell r="J3884" t="str">
            <v>PCS</v>
          </cell>
          <cell r="K3884">
            <v>39000</v>
          </cell>
          <cell r="L3884">
            <v>2</v>
          </cell>
          <cell r="M3884">
            <v>0</v>
          </cell>
          <cell r="N3884">
            <v>2</v>
          </cell>
        </row>
        <row r="3885">
          <cell r="G3885" t="str">
            <v>4962964241607</v>
          </cell>
          <cell r="H3885" t="str">
            <v>4962964241607</v>
          </cell>
          <cell r="I3885" t="str">
            <v>PONYKASEI- Giá để bọt biển hút chân không trắng</v>
          </cell>
          <cell r="J3885" t="str">
            <v>PCS</v>
          </cell>
          <cell r="K3885">
            <v>40000</v>
          </cell>
          <cell r="L3885">
            <v>15</v>
          </cell>
          <cell r="M3885">
            <v>0</v>
          </cell>
          <cell r="N3885">
            <v>15</v>
          </cell>
        </row>
        <row r="3886">
          <cell r="G3886" t="str">
            <v>4905596210481</v>
          </cell>
          <cell r="H3886" t="str">
            <v>4905596210481</v>
          </cell>
          <cell r="I3886" t="str">
            <v>INOMATA-Hộp đựng đồ di động nhà tắm mầu trắng</v>
          </cell>
          <cell r="J3886" t="str">
            <v>PCS</v>
          </cell>
          <cell r="K3886">
            <v>40000</v>
          </cell>
          <cell r="L3886">
            <v>8</v>
          </cell>
          <cell r="M3886">
            <v>0</v>
          </cell>
          <cell r="N3886">
            <v>8</v>
          </cell>
        </row>
        <row r="3887">
          <cell r="G3887" t="str">
            <v>4965534639712</v>
          </cell>
          <cell r="H3887" t="str">
            <v>4965534639712</v>
          </cell>
          <cell r="I3887" t="str">
            <v>YAMADA KAGAKU- Móc tròn treo khăn Q-Ban màu trắng</v>
          </cell>
          <cell r="J3887" t="str">
            <v>PCS</v>
          </cell>
          <cell r="K3887">
            <v>47000</v>
          </cell>
          <cell r="L3887">
            <v>0</v>
          </cell>
          <cell r="M3887">
            <v>0</v>
          </cell>
          <cell r="N3887">
            <v>0</v>
          </cell>
        </row>
        <row r="3888">
          <cell r="G3888" t="str">
            <v>4962964232803</v>
          </cell>
          <cell r="H3888" t="str">
            <v>4962964232803</v>
          </cell>
          <cell r="I3888" t="str">
            <v>PONYKASEI- Giàn phơi đồ hình Oval màu trắng 8 móc</v>
          </cell>
          <cell r="J3888" t="str">
            <v>PCS</v>
          </cell>
          <cell r="K3888">
            <v>45000</v>
          </cell>
          <cell r="L3888">
            <v>3</v>
          </cell>
          <cell r="M3888">
            <v>0</v>
          </cell>
          <cell r="N3888">
            <v>3</v>
          </cell>
        </row>
        <row r="3889">
          <cell r="G3889" t="str">
            <v>4956810238545</v>
          </cell>
          <cell r="H3889" t="str">
            <v>4956810238545</v>
          </cell>
          <cell r="I3889" t="str">
            <v>KOKOUBO- Mắc treo áo kèm 10 kẹp áo màu trắng</v>
          </cell>
          <cell r="J3889" t="str">
            <v>PCS</v>
          </cell>
          <cell r="K3889">
            <v>40000</v>
          </cell>
          <cell r="L3889">
            <v>0</v>
          </cell>
          <cell r="M3889">
            <v>0</v>
          </cell>
          <cell r="N3889">
            <v>0</v>
          </cell>
        </row>
        <row r="3890">
          <cell r="G3890" t="str">
            <v>4962191113623</v>
          </cell>
          <cell r="H3890" t="str">
            <v>4962191113623</v>
          </cell>
          <cell r="I3890" t="str">
            <v>SKK-Set 5 móc treo đồ có chống trượt - màu xám</v>
          </cell>
          <cell r="J3890" t="str">
            <v>PCS</v>
          </cell>
          <cell r="K3890">
            <v>49000</v>
          </cell>
          <cell r="L3890">
            <v>5</v>
          </cell>
          <cell r="M3890">
            <v>0</v>
          </cell>
          <cell r="N3890">
            <v>5</v>
          </cell>
        </row>
        <row r="3891">
          <cell r="G3891" t="str">
            <v>4962964113027</v>
          </cell>
          <cell r="H3891" t="str">
            <v>4962964113027</v>
          </cell>
          <cell r="I3891" t="str">
            <v>PONYKASEI- Kẹp quần áo WS-003- Màu trắng, 20 chiếc</v>
          </cell>
          <cell r="J3891" t="str">
            <v>PCS</v>
          </cell>
          <cell r="K3891">
            <v>45000</v>
          </cell>
          <cell r="L3891">
            <v>9</v>
          </cell>
          <cell r="M3891">
            <v>0</v>
          </cell>
          <cell r="N3891">
            <v>9</v>
          </cell>
        </row>
        <row r="3892">
          <cell r="G3892" t="str">
            <v>4962964258001</v>
          </cell>
          <cell r="H3892" t="str">
            <v>4962964258001</v>
          </cell>
          <cell r="I3892" t="str">
            <v>PONYKASEI- Kẹp phơi quần áo 18 chiếc</v>
          </cell>
          <cell r="J3892" t="str">
            <v>PCS</v>
          </cell>
          <cell r="K3892">
            <v>45000</v>
          </cell>
          <cell r="L3892">
            <v>12</v>
          </cell>
          <cell r="M3892">
            <v>0</v>
          </cell>
          <cell r="N3892">
            <v>12</v>
          </cell>
        </row>
        <row r="3893">
          <cell r="G3893" t="str">
            <v>4973228079133</v>
          </cell>
          <cell r="H3893" t="str">
            <v>4973228079133</v>
          </cell>
          <cell r="I3893" t="str">
            <v>SHINKO- Móc treo quần áo Livido (xanh lá)</v>
          </cell>
          <cell r="J3893" t="str">
            <v>PCS</v>
          </cell>
          <cell r="K3893">
            <v>70000</v>
          </cell>
          <cell r="L3893">
            <v>0</v>
          </cell>
          <cell r="M3893">
            <v>0</v>
          </cell>
          <cell r="N3893">
            <v>0</v>
          </cell>
        </row>
        <row r="3894">
          <cell r="G3894" t="str">
            <v>4962964244806</v>
          </cell>
          <cell r="H3894" t="str">
            <v>4962964244806</v>
          </cell>
          <cell r="I3894" t="str">
            <v>PONYKASEI-Thanh dán tường 5 móc màu trắng HK-102</v>
          </cell>
          <cell r="J3894" t="str">
            <v>PCS</v>
          </cell>
          <cell r="K3894">
            <v>45000</v>
          </cell>
          <cell r="L3894">
            <v>9</v>
          </cell>
          <cell r="M3894">
            <v>0</v>
          </cell>
          <cell r="N3894">
            <v>9</v>
          </cell>
        </row>
        <row r="3895">
          <cell r="G3895" t="str">
            <v>4962964209003</v>
          </cell>
          <cell r="H3895" t="str">
            <v>4962964209003</v>
          </cell>
          <cell r="I3895" t="str">
            <v>PONYKASEI- Móc phơi đồ mini màu trắng 8 kẹp W-004</v>
          </cell>
          <cell r="J3895" t="str">
            <v>PCS</v>
          </cell>
          <cell r="K3895">
            <v>40000</v>
          </cell>
          <cell r="L3895">
            <v>0</v>
          </cell>
          <cell r="M3895">
            <v>0</v>
          </cell>
          <cell r="N3895">
            <v>0</v>
          </cell>
        </row>
        <row r="3896">
          <cell r="G3896" t="str">
            <v>4962191113647</v>
          </cell>
          <cell r="H3896" t="str">
            <v>4962191113647</v>
          </cell>
          <cell r="I3896" t="str">
            <v>SKK-Set 5 móc treo đồ có chống trượt - màu trắng</v>
          </cell>
          <cell r="J3896" t="str">
            <v>PCS</v>
          </cell>
          <cell r="K3896">
            <v>49000</v>
          </cell>
          <cell r="L3896">
            <v>5</v>
          </cell>
          <cell r="M3896">
            <v>0</v>
          </cell>
          <cell r="N3896">
            <v>5</v>
          </cell>
        </row>
        <row r="3897">
          <cell r="G3897" t="str">
            <v>4956810236008</v>
          </cell>
          <cell r="H3897" t="str">
            <v>4956810236008</v>
          </cell>
          <cell r="I3897" t="str">
            <v>KOKUBO- Kẹp quần áo nhiều màu 20 cái 3600</v>
          </cell>
          <cell r="J3897" t="str">
            <v>PCS</v>
          </cell>
          <cell r="K3897">
            <v>45000</v>
          </cell>
          <cell r="L3897">
            <v>7</v>
          </cell>
          <cell r="M3897">
            <v>0</v>
          </cell>
          <cell r="N3897">
            <v>7</v>
          </cell>
        </row>
        <row r="3898">
          <cell r="G3898" t="str">
            <v>4962964113256</v>
          </cell>
          <cell r="H3898" t="str">
            <v>4962964113256</v>
          </cell>
          <cell r="I3898" t="str">
            <v>PONYKASEI- Kẹp phơi gối WS-026- Màu trắng</v>
          </cell>
          <cell r="J3898" t="str">
            <v>PCS</v>
          </cell>
          <cell r="K3898">
            <v>95000</v>
          </cell>
          <cell r="L3898">
            <v>0</v>
          </cell>
          <cell r="M3898">
            <v>0</v>
          </cell>
          <cell r="N3898">
            <v>0</v>
          </cell>
        </row>
        <row r="3899">
          <cell r="G3899" t="str">
            <v>4580682877795</v>
          </cell>
          <cell r="H3899" t="str">
            <v>4580682877795</v>
          </cell>
          <cell r="I3899" t="str">
            <v>KOUYU - Set móc nhựa 4 chiếc màu đen</v>
          </cell>
          <cell r="J3899" t="str">
            <v>PCS</v>
          </cell>
          <cell r="K3899">
            <v>29000</v>
          </cell>
          <cell r="L3899">
            <v>20</v>
          </cell>
          <cell r="M3899">
            <v>0</v>
          </cell>
          <cell r="N3899">
            <v>20</v>
          </cell>
        </row>
        <row r="3900">
          <cell r="G3900" t="str">
            <v>4962964113195</v>
          </cell>
          <cell r="H3900" t="str">
            <v>4962964113195</v>
          </cell>
          <cell r="I3900" t="str">
            <v>PONYKASEI- Móc treo hình chữ S màu trắng 12 chiếc</v>
          </cell>
          <cell r="J3900" t="str">
            <v>PCS</v>
          </cell>
          <cell r="K3900">
            <v>45000</v>
          </cell>
          <cell r="L3900">
            <v>0</v>
          </cell>
          <cell r="M3900">
            <v>0</v>
          </cell>
          <cell r="N3900">
            <v>0</v>
          </cell>
        </row>
        <row r="3901">
          <cell r="G3901" t="str">
            <v>4962191113609</v>
          </cell>
          <cell r="H3901" t="str">
            <v>4962191113609</v>
          </cell>
          <cell r="I3901" t="str">
            <v>SKK-Giá treo gấp vuông 24 kẹp 1003 - màu trắng</v>
          </cell>
          <cell r="J3901" t="str">
            <v>PCS</v>
          </cell>
          <cell r="K3901">
            <v>122000</v>
          </cell>
          <cell r="L3901">
            <v>0</v>
          </cell>
          <cell r="M3901">
            <v>0</v>
          </cell>
          <cell r="N3901">
            <v>0</v>
          </cell>
        </row>
        <row r="3902">
          <cell r="G3902" t="str">
            <v>4580682877801</v>
          </cell>
          <cell r="H3902" t="str">
            <v>4580682877801</v>
          </cell>
          <cell r="I3902" t="str">
            <v>KOUYU - Set móc nhựa 4 chiếc màu trắng/ghi</v>
          </cell>
          <cell r="J3902" t="str">
            <v>PCS</v>
          </cell>
          <cell r="K3902">
            <v>29000</v>
          </cell>
          <cell r="L3902">
            <v>9</v>
          </cell>
          <cell r="M3902">
            <v>-2</v>
          </cell>
          <cell r="N3902">
            <v>7</v>
          </cell>
        </row>
        <row r="3903">
          <cell r="G3903" t="str">
            <v>4973430019057</v>
          </cell>
          <cell r="H3903" t="str">
            <v>4973430019057</v>
          </cell>
          <cell r="I3903" t="str">
            <v>SANADA SEIKO- Móc treo khăn mầu trắng</v>
          </cell>
          <cell r="J3903" t="str">
            <v>PCS</v>
          </cell>
          <cell r="K3903">
            <v>40000</v>
          </cell>
          <cell r="L3903">
            <v>1</v>
          </cell>
          <cell r="M3903">
            <v>0</v>
          </cell>
          <cell r="N3903">
            <v>1</v>
          </cell>
        </row>
        <row r="3904">
          <cell r="G3904" t="str">
            <v>4962964255000</v>
          </cell>
          <cell r="H3904" t="str">
            <v>4962964255000</v>
          </cell>
          <cell r="I3904" t="str">
            <v>PONYKASEI- Kẹp quần áo 3 màu 20 chiếc</v>
          </cell>
          <cell r="J3904" t="str">
            <v>PCS</v>
          </cell>
          <cell r="K3904">
            <v>45000</v>
          </cell>
          <cell r="L3904">
            <v>0</v>
          </cell>
          <cell r="M3904">
            <v>0</v>
          </cell>
          <cell r="N3904">
            <v>0</v>
          </cell>
        </row>
        <row r="3905">
          <cell r="G3905" t="str">
            <v>4962191113586</v>
          </cell>
          <cell r="H3905" t="str">
            <v>4962191113586</v>
          </cell>
          <cell r="I3905" t="str">
            <v>SKK-Giá treo gấp vuông 24 kẹp 1003 - màu be</v>
          </cell>
          <cell r="J3905" t="str">
            <v>PCS</v>
          </cell>
          <cell r="K3905">
            <v>122000</v>
          </cell>
          <cell r="L3905">
            <v>0</v>
          </cell>
          <cell r="M3905">
            <v>0</v>
          </cell>
          <cell r="N3905">
            <v>0</v>
          </cell>
        </row>
        <row r="3906">
          <cell r="G3906" t="str">
            <v>8936212089231</v>
          </cell>
          <cell r="H3906" t="str">
            <v>8936212089231</v>
          </cell>
          <cell r="I3906" t="str">
            <v>KAIYO -Thảm microfiber siêu thấm chống trượt(ghi)</v>
          </cell>
          <cell r="J3906" t="str">
            <v>PCS</v>
          </cell>
          <cell r="K3906">
            <v>250000</v>
          </cell>
          <cell r="L3906">
            <v>3</v>
          </cell>
          <cell r="M3906">
            <v>0</v>
          </cell>
          <cell r="N3906">
            <v>3</v>
          </cell>
        </row>
        <row r="3907">
          <cell r="G3907" t="str">
            <v>4571151220068</v>
          </cell>
          <cell r="H3907" t="str">
            <v>4571151220068</v>
          </cell>
          <cell r="I3907" t="str">
            <v>BESUTOKO- Thảm đá siêu thấm màu hồng 35×45x0,1 cm</v>
          </cell>
          <cell r="J3907" t="str">
            <v>PCS</v>
          </cell>
          <cell r="K3907">
            <v>450000</v>
          </cell>
          <cell r="L3907">
            <v>0</v>
          </cell>
          <cell r="M3907">
            <v>0</v>
          </cell>
          <cell r="N3907">
            <v>0</v>
          </cell>
        </row>
        <row r="3908">
          <cell r="G3908" t="str">
            <v>8936212089224</v>
          </cell>
          <cell r="H3908" t="str">
            <v>8936212089224</v>
          </cell>
          <cell r="I3908" t="str">
            <v>KAIYO -Thảm microfiber siêu thấm chống trượt(ghi)</v>
          </cell>
          <cell r="J3908" t="str">
            <v>PCS</v>
          </cell>
          <cell r="K3908">
            <v>250000</v>
          </cell>
          <cell r="L3908">
            <v>3</v>
          </cell>
          <cell r="M3908">
            <v>0</v>
          </cell>
          <cell r="N3908">
            <v>3</v>
          </cell>
        </row>
        <row r="3909">
          <cell r="G3909" t="str">
            <v>4550239020677</v>
          </cell>
          <cell r="H3909" t="str">
            <v>4550239020677</v>
          </cell>
          <cell r="I3909" t="str">
            <v>HYS- Thảm nhà tắm hình cá sấu</v>
          </cell>
          <cell r="J3909" t="str">
            <v>PCS</v>
          </cell>
          <cell r="K3909">
            <v>125000</v>
          </cell>
          <cell r="L3909">
            <v>0</v>
          </cell>
          <cell r="M3909">
            <v>0</v>
          </cell>
          <cell r="N3909">
            <v>0</v>
          </cell>
        </row>
        <row r="3910">
          <cell r="G3910" t="str">
            <v>4901065748912</v>
          </cell>
          <cell r="H3910" t="str">
            <v>4901065748912</v>
          </cell>
          <cell r="I3910" t="str">
            <v>OHE- Thảm đá siêu thấm nước Moiss Size M</v>
          </cell>
          <cell r="J3910" t="str">
            <v>PCS</v>
          </cell>
          <cell r="K3910">
            <v>750000</v>
          </cell>
          <cell r="L3910">
            <v>0</v>
          </cell>
          <cell r="M3910">
            <v>0</v>
          </cell>
          <cell r="N3910">
            <v>0</v>
          </cell>
        </row>
        <row r="3911">
          <cell r="G3911" t="str">
            <v>4571151220037</v>
          </cell>
          <cell r="H3911" t="str">
            <v>4571151220037</v>
          </cell>
          <cell r="I3911" t="str">
            <v>BESUTOKO- Thảm đá siêu thấm màu xanh 60x39x0.9cm</v>
          </cell>
          <cell r="J3911" t="str">
            <v>PCS</v>
          </cell>
          <cell r="K3911">
            <v>495000</v>
          </cell>
          <cell r="L3911">
            <v>0</v>
          </cell>
          <cell r="M3911">
            <v>0</v>
          </cell>
          <cell r="N3911">
            <v>0</v>
          </cell>
        </row>
        <row r="3912">
          <cell r="G3912" t="str">
            <v>4571151220020</v>
          </cell>
          <cell r="H3912" t="str">
            <v>4571151220020</v>
          </cell>
          <cell r="I3912" t="str">
            <v>BESUTOKO- Thảm đá siêu thấm trắng ngà 45x35x0.9cm</v>
          </cell>
          <cell r="J3912" t="str">
            <v>PCS</v>
          </cell>
          <cell r="K3912">
            <v>450000</v>
          </cell>
          <cell r="L3912">
            <v>0</v>
          </cell>
          <cell r="M3912">
            <v>0</v>
          </cell>
          <cell r="N3912">
            <v>0</v>
          </cell>
        </row>
        <row r="3913">
          <cell r="G3913" t="str">
            <v>4571151220044</v>
          </cell>
          <cell r="H3913" t="str">
            <v>4571151220044</v>
          </cell>
          <cell r="I3913" t="str">
            <v>BESUTOKO- Thảm đá siêu thấm màu xanh 45x35x0.9cm</v>
          </cell>
          <cell r="J3913" t="str">
            <v>PCS</v>
          </cell>
          <cell r="K3913">
            <v>450000</v>
          </cell>
          <cell r="L3913">
            <v>0</v>
          </cell>
          <cell r="M3913">
            <v>0</v>
          </cell>
          <cell r="N3913">
            <v>0</v>
          </cell>
        </row>
        <row r="3914">
          <cell r="G3914" t="str">
            <v>4550239001041</v>
          </cell>
          <cell r="H3914" t="str">
            <v>4550239001041</v>
          </cell>
          <cell r="I3914" t="str">
            <v>HYS- Thảm nhà tắm hình hà mã</v>
          </cell>
          <cell r="J3914" t="str">
            <v>PCS</v>
          </cell>
          <cell r="K3914">
            <v>150000</v>
          </cell>
          <cell r="L3914">
            <v>0</v>
          </cell>
          <cell r="M3914">
            <v>0</v>
          </cell>
          <cell r="N3914">
            <v>0</v>
          </cell>
        </row>
        <row r="3915">
          <cell r="G3915" t="str">
            <v>4905596212188</v>
          </cell>
          <cell r="H3915" t="str">
            <v>4905596212188</v>
          </cell>
          <cell r="I3915" t="str">
            <v>INOMATA- Cốc đánh răng màu trắng 280ml</v>
          </cell>
          <cell r="J3915" t="str">
            <v>PCS</v>
          </cell>
          <cell r="K3915">
            <v>40000</v>
          </cell>
          <cell r="L3915">
            <v>0</v>
          </cell>
          <cell r="M3915">
            <v>0</v>
          </cell>
          <cell r="N3915">
            <v>0</v>
          </cell>
        </row>
        <row r="3916">
          <cell r="G3916" t="str">
            <v>4973430023610</v>
          </cell>
          <cell r="H3916" t="str">
            <v>4973430023610</v>
          </cell>
          <cell r="I3916" t="str">
            <v>SANADA- Móc treo khăn mặt</v>
          </cell>
          <cell r="J3916" t="str">
            <v>PCS</v>
          </cell>
          <cell r="K3916">
            <v>40000</v>
          </cell>
          <cell r="L3916">
            <v>0</v>
          </cell>
          <cell r="M3916">
            <v>0</v>
          </cell>
          <cell r="N3916">
            <v>0</v>
          </cell>
        </row>
        <row r="3917">
          <cell r="G3917" t="str">
            <v>4580058721097</v>
          </cell>
          <cell r="H3917" t="str">
            <v>4580058721097</v>
          </cell>
          <cell r="I3917" t="str">
            <v>MYTREX- Vòi hoa sen Hiho Fine Bubble màu bạc</v>
          </cell>
          <cell r="J3917" t="str">
            <v>PCS</v>
          </cell>
          <cell r="K3917">
            <v>4158000</v>
          </cell>
          <cell r="L3917">
            <v>0</v>
          </cell>
          <cell r="M3917">
            <v>0</v>
          </cell>
          <cell r="N3917">
            <v>0</v>
          </cell>
        </row>
        <row r="3918">
          <cell r="G3918" t="str">
            <v>4957944652139</v>
          </cell>
          <cell r="H3918" t="str">
            <v>4957944652139</v>
          </cell>
          <cell r="I3918" t="str">
            <v>MIRAI- Bàn chải có tay cầm 8*6*3cm</v>
          </cell>
          <cell r="J3918" t="str">
            <v>PCS</v>
          </cell>
          <cell r="K3918">
            <v>45000</v>
          </cell>
          <cell r="L3918">
            <v>0</v>
          </cell>
          <cell r="M3918">
            <v>0</v>
          </cell>
          <cell r="N3918">
            <v>0</v>
          </cell>
        </row>
        <row r="3919">
          <cell r="G3919" t="str">
            <v>4957944008042</v>
          </cell>
          <cell r="H3919" t="str">
            <v>4957944008042</v>
          </cell>
          <cell r="I3919" t="str">
            <v>MIRAI- Chổi cọ sàn có tay cầm, cước sóng</v>
          </cell>
          <cell r="J3919" t="str">
            <v>PCS</v>
          </cell>
          <cell r="K3919">
            <v>40000</v>
          </cell>
          <cell r="L3919">
            <v>0</v>
          </cell>
          <cell r="M3919">
            <v>0</v>
          </cell>
          <cell r="N3919">
            <v>0</v>
          </cell>
        </row>
        <row r="3920">
          <cell r="G3920" t="str">
            <v>4901065854002</v>
          </cell>
          <cell r="H3920" t="str">
            <v>4901065854002</v>
          </cell>
          <cell r="I3920" t="str">
            <v>OHE- Túi lưới giặt đồ dùng cho máy giặt dạng tròn</v>
          </cell>
          <cell r="J3920" t="str">
            <v>PCS</v>
          </cell>
          <cell r="K3920">
            <v>84000</v>
          </cell>
          <cell r="L3920">
            <v>0</v>
          </cell>
          <cell r="M3920">
            <v>0</v>
          </cell>
          <cell r="N3920">
            <v>0</v>
          </cell>
        </row>
        <row r="3921">
          <cell r="G3921" t="str">
            <v>4901065618253</v>
          </cell>
          <cell r="H3921" t="str">
            <v>4901065618253</v>
          </cell>
          <cell r="I3921" t="str">
            <v>OHE- Miếng xốp tắm tròn tạo bọt màu xanh</v>
          </cell>
          <cell r="J3921" t="str">
            <v>PCS</v>
          </cell>
          <cell r="K3921">
            <v>48000</v>
          </cell>
          <cell r="L3921">
            <v>0</v>
          </cell>
          <cell r="M3921">
            <v>0</v>
          </cell>
          <cell r="N3921">
            <v>0</v>
          </cell>
        </row>
        <row r="3922">
          <cell r="G3922" t="str">
            <v>4901065613616</v>
          </cell>
          <cell r="H3922" t="str">
            <v>4901065613616</v>
          </cell>
          <cell r="I3922" t="str">
            <v>OHE- Khăn tắm tạo bọt mềm mại AWAYUKI ( mầu hồng )</v>
          </cell>
          <cell r="J3922" t="str">
            <v>PCS</v>
          </cell>
          <cell r="K3922">
            <v>117000</v>
          </cell>
          <cell r="L3922">
            <v>13</v>
          </cell>
          <cell r="M3922">
            <v>0</v>
          </cell>
          <cell r="N3922">
            <v>13</v>
          </cell>
        </row>
        <row r="3923">
          <cell r="G3923" t="str">
            <v>1311032412488</v>
          </cell>
          <cell r="H3923" t="str">
            <v>1311032412488</v>
          </cell>
          <cell r="I3923" t="str">
            <v>SKK- Bình đựng tạo bọt 250ml</v>
          </cell>
          <cell r="J3923" t="str">
            <v>PCS</v>
          </cell>
          <cell r="K3923">
            <v>39000</v>
          </cell>
          <cell r="L3923">
            <v>4</v>
          </cell>
          <cell r="M3923">
            <v>-1</v>
          </cell>
          <cell r="N3923">
            <v>3</v>
          </cell>
        </row>
        <row r="3924">
          <cell r="G3924" t="str">
            <v>4956810232857</v>
          </cell>
          <cell r="H3924" t="str">
            <v>4956810232857</v>
          </cell>
          <cell r="I3924" t="str">
            <v>KOKUBO- Khăn tắm tạo bọt siêu mềm 20x100cm-tím</v>
          </cell>
          <cell r="J3924" t="str">
            <v>PCS</v>
          </cell>
          <cell r="K3924">
            <v>40000</v>
          </cell>
          <cell r="L3924">
            <v>0</v>
          </cell>
          <cell r="M3924">
            <v>0</v>
          </cell>
          <cell r="N3924">
            <v>0</v>
          </cell>
        </row>
        <row r="3925">
          <cell r="G3925" t="str">
            <v>4901065626616</v>
          </cell>
          <cell r="H3925" t="str">
            <v>4901065626616</v>
          </cell>
          <cell r="I3925" t="str">
            <v>OHE- Miếng xốp tắm tạo bọt Body Sponge màu hồng</v>
          </cell>
          <cell r="J3925" t="str">
            <v>PCS</v>
          </cell>
          <cell r="K3925">
            <v>35000</v>
          </cell>
          <cell r="L3925">
            <v>0</v>
          </cell>
          <cell r="M3925">
            <v>0</v>
          </cell>
          <cell r="N3925">
            <v>0</v>
          </cell>
        </row>
        <row r="3926">
          <cell r="G3926" t="str">
            <v>4901065859113</v>
          </cell>
          <cell r="H3926" t="str">
            <v>4901065859113</v>
          </cell>
          <cell r="I3926" t="str">
            <v>OHE- Túi lưới giặt áo lót nữ ML</v>
          </cell>
          <cell r="J3926" t="str">
            <v>PCS</v>
          </cell>
          <cell r="K3926">
            <v>147000</v>
          </cell>
          <cell r="L3926">
            <v>10</v>
          </cell>
          <cell r="M3926">
            <v>0</v>
          </cell>
          <cell r="N3926">
            <v>10</v>
          </cell>
        </row>
        <row r="3927">
          <cell r="G3927" t="str">
            <v>4956810237845</v>
          </cell>
          <cell r="H3927" t="str">
            <v>4956810237845</v>
          </cell>
          <cell r="I3927" t="str">
            <v>KOKUBO- Khăn tắm tạo bọt màu vàng 22x100cm</v>
          </cell>
          <cell r="J3927" t="str">
            <v>PCS</v>
          </cell>
          <cell r="K3927">
            <v>40000</v>
          </cell>
          <cell r="L3927">
            <v>0</v>
          </cell>
          <cell r="M3927">
            <v>0</v>
          </cell>
          <cell r="N3927">
            <v>0</v>
          </cell>
        </row>
        <row r="3928">
          <cell r="G3928" t="str">
            <v>4520297070181</v>
          </cell>
          <cell r="H3928" t="str">
            <v>4520297070181</v>
          </cell>
          <cell r="I3928" t="str">
            <v>POCKET- Túi lưới giặt 33x22cm</v>
          </cell>
          <cell r="J3928" t="str">
            <v>PCS</v>
          </cell>
          <cell r="K3928">
            <v>45000</v>
          </cell>
          <cell r="L3928">
            <v>1</v>
          </cell>
          <cell r="M3928">
            <v>-1</v>
          </cell>
          <cell r="N3928">
            <v>0</v>
          </cell>
        </row>
        <row r="3929">
          <cell r="G3929" t="str">
            <v>4901065609510</v>
          </cell>
          <cell r="H3929" t="str">
            <v>4901065609510</v>
          </cell>
          <cell r="I3929" t="str">
            <v>OHE- Bông tắm tròn loại mềm tạo bọt (màu hồng)</v>
          </cell>
          <cell r="J3929" t="str">
            <v>PCS</v>
          </cell>
          <cell r="K3929">
            <v>75000</v>
          </cell>
          <cell r="L3929">
            <v>16</v>
          </cell>
          <cell r="M3929">
            <v>0</v>
          </cell>
          <cell r="N3929">
            <v>16</v>
          </cell>
        </row>
        <row r="3930">
          <cell r="G3930" t="str">
            <v>4962964242703</v>
          </cell>
          <cell r="H3930" t="str">
            <v>4962964242703</v>
          </cell>
          <cell r="I3930" t="str">
            <v>PONYKASEI- Gíá để bàn chải, KĐR màu cam</v>
          </cell>
          <cell r="J3930" t="str">
            <v>PCS</v>
          </cell>
          <cell r="K3930">
            <v>45000</v>
          </cell>
          <cell r="L3930">
            <v>1</v>
          </cell>
          <cell r="M3930">
            <v>0</v>
          </cell>
          <cell r="N3930">
            <v>1</v>
          </cell>
        </row>
        <row r="3931">
          <cell r="G3931" t="str">
            <v>4901065606922</v>
          </cell>
          <cell r="H3931" t="str">
            <v>4901065606922</v>
          </cell>
          <cell r="I3931" t="str">
            <v>OHE- Khăn tắm Cotton tự nhiên tạo bọt</v>
          </cell>
          <cell r="J3931" t="str">
            <v>PCS</v>
          </cell>
          <cell r="K3931">
            <v>89000</v>
          </cell>
          <cell r="L3931">
            <v>0</v>
          </cell>
          <cell r="M3931">
            <v>0</v>
          </cell>
          <cell r="N3931">
            <v>0</v>
          </cell>
        </row>
        <row r="3932">
          <cell r="G3932" t="str">
            <v>4901065626753</v>
          </cell>
          <cell r="H3932" t="str">
            <v>4901065626753</v>
          </cell>
          <cell r="I3932" t="str">
            <v>OHE- Miếng xốp tắm tròn tạo bọt màu xanh</v>
          </cell>
          <cell r="J3932" t="str">
            <v>PCS</v>
          </cell>
          <cell r="K3932">
            <v>69000</v>
          </cell>
          <cell r="L3932">
            <v>0</v>
          </cell>
          <cell r="M3932">
            <v>0</v>
          </cell>
          <cell r="N3932">
            <v>0</v>
          </cell>
        </row>
        <row r="3933">
          <cell r="G3933" t="str">
            <v>4901065618314</v>
          </cell>
          <cell r="H3933" t="str">
            <v>4901065618314</v>
          </cell>
          <cell r="I3933" t="str">
            <v>OHE- Khăn tắm tạo bọt 100cm (Mềm vừa - màu hồng)</v>
          </cell>
          <cell r="J3933" t="str">
            <v>PCS</v>
          </cell>
          <cell r="K3933">
            <v>63000</v>
          </cell>
          <cell r="L3933">
            <v>12</v>
          </cell>
          <cell r="M3933">
            <v>0</v>
          </cell>
          <cell r="N3933">
            <v>12</v>
          </cell>
        </row>
        <row r="3934">
          <cell r="G3934" t="str">
            <v>4956810239160</v>
          </cell>
          <cell r="H3934" t="str">
            <v>4956810239160</v>
          </cell>
          <cell r="I3934" t="str">
            <v>KOKUBO- KHĂN TẮM TẠO BỌT SIÊU MỀM 24X100CM- HỒNG</v>
          </cell>
          <cell r="J3934" t="str">
            <v>PCS</v>
          </cell>
          <cell r="K3934">
            <v>45000</v>
          </cell>
          <cell r="L3934">
            <v>21</v>
          </cell>
          <cell r="M3934">
            <v>0</v>
          </cell>
          <cell r="N3934">
            <v>21</v>
          </cell>
        </row>
        <row r="3935">
          <cell r="G3935" t="str">
            <v>4956810237838</v>
          </cell>
          <cell r="H3935" t="str">
            <v>4956810237838</v>
          </cell>
          <cell r="I3935" t="str">
            <v>KOKUBO- Khăn tắm tạo bọt màu tím 22x100cm loại mềm</v>
          </cell>
          <cell r="J3935" t="str">
            <v>PCS</v>
          </cell>
          <cell r="K3935">
            <v>40000</v>
          </cell>
          <cell r="L3935">
            <v>0</v>
          </cell>
          <cell r="M3935">
            <v>0</v>
          </cell>
          <cell r="N3935">
            <v>0</v>
          </cell>
        </row>
        <row r="3936">
          <cell r="G3936" t="str">
            <v>4905596212089</v>
          </cell>
          <cell r="H3936" t="str">
            <v>4905596212089</v>
          </cell>
          <cell r="I3936" t="str">
            <v>INOMATA- Cốc nhựa có quai màu trắng 250ml</v>
          </cell>
          <cell r="J3936" t="str">
            <v>PCS</v>
          </cell>
          <cell r="K3936">
            <v>40000</v>
          </cell>
          <cell r="L3936">
            <v>0</v>
          </cell>
          <cell r="M3936">
            <v>0</v>
          </cell>
          <cell r="N3936">
            <v>0</v>
          </cell>
        </row>
        <row r="3937">
          <cell r="G3937" t="str">
            <v>4905596212119</v>
          </cell>
          <cell r="H3937" t="str">
            <v>4905596212119</v>
          </cell>
          <cell r="I3937" t="str">
            <v>INOMATA- Cốc đánh răng màu xanh 280ml</v>
          </cell>
          <cell r="J3937" t="str">
            <v>PCS</v>
          </cell>
          <cell r="K3937">
            <v>40000</v>
          </cell>
          <cell r="L3937">
            <v>0</v>
          </cell>
          <cell r="M3937">
            <v>0</v>
          </cell>
          <cell r="N3937">
            <v>0</v>
          </cell>
        </row>
        <row r="3938">
          <cell r="G3938" t="str">
            <v>4901065859007</v>
          </cell>
          <cell r="H3938" t="str">
            <v>4901065859007</v>
          </cell>
          <cell r="I3938" t="str">
            <v>OHE- Túi lưới giặt đồ loại chữ nhật 40x50cm</v>
          </cell>
          <cell r="J3938" t="str">
            <v>PCS</v>
          </cell>
          <cell r="K3938">
            <v>117000</v>
          </cell>
          <cell r="L3938">
            <v>0</v>
          </cell>
          <cell r="M3938">
            <v>0</v>
          </cell>
          <cell r="N3938">
            <v>0</v>
          </cell>
        </row>
        <row r="3939">
          <cell r="G3939" t="str">
            <v>4901065618116</v>
          </cell>
          <cell r="H3939" t="str">
            <v>4901065618116</v>
          </cell>
          <cell r="I3939" t="str">
            <v>OHE- Miếng xốp tắm tạo bọt Body Sponge màu hồng</v>
          </cell>
          <cell r="J3939" t="str">
            <v>PCS</v>
          </cell>
          <cell r="K3939">
            <v>35000</v>
          </cell>
          <cell r="L3939">
            <v>0</v>
          </cell>
          <cell r="M3939">
            <v>0</v>
          </cell>
          <cell r="N3939">
            <v>0</v>
          </cell>
        </row>
        <row r="3940">
          <cell r="G3940" t="str">
            <v>4991203185365</v>
          </cell>
          <cell r="H3940" t="str">
            <v>4991203185365</v>
          </cell>
          <cell r="I3940" t="str">
            <v>ECHO- Chai nhựa dạng vòi nhấn 300ml</v>
          </cell>
          <cell r="J3940" t="str">
            <v>PCS</v>
          </cell>
          <cell r="K3940">
            <v>40000</v>
          </cell>
          <cell r="L3940">
            <v>6</v>
          </cell>
          <cell r="M3940">
            <v>0</v>
          </cell>
          <cell r="N3940">
            <v>6</v>
          </cell>
        </row>
        <row r="3941">
          <cell r="G3941" t="str">
            <v>4945247506433</v>
          </cell>
          <cell r="H3941" t="str">
            <v>4945247506433</v>
          </cell>
          <cell r="I3941" t="str">
            <v>MUJI- Bông tắm tròn tạo bọt</v>
          </cell>
          <cell r="J3941" t="str">
            <v>PCS</v>
          </cell>
          <cell r="K3941">
            <v>59000</v>
          </cell>
          <cell r="L3941">
            <v>0</v>
          </cell>
          <cell r="M3941">
            <v>0</v>
          </cell>
          <cell r="N3941">
            <v>0</v>
          </cell>
        </row>
        <row r="3942">
          <cell r="G3942" t="str">
            <v>6975431840416</v>
          </cell>
          <cell r="H3942" t="str">
            <v>6975431840416</v>
          </cell>
          <cell r="I3942" t="str">
            <v>CMC- Lọ thả bồn cầu khử khuẩn 250g</v>
          </cell>
          <cell r="J3942" t="str">
            <v>PCS</v>
          </cell>
          <cell r="K3942">
            <v>75000</v>
          </cell>
          <cell r="L3942">
            <v>0</v>
          </cell>
          <cell r="M3942">
            <v>0</v>
          </cell>
          <cell r="N3942">
            <v>0</v>
          </cell>
        </row>
        <row r="3943">
          <cell r="G3943" t="str">
            <v>4957944008097</v>
          </cell>
          <cell r="H3943" t="str">
            <v>4957944008097</v>
          </cell>
          <cell r="I3943" t="str">
            <v>MIRAI- Chổi cọ toilet đầu tròn cán dài 36cm</v>
          </cell>
          <cell r="J3943" t="str">
            <v>PCS</v>
          </cell>
          <cell r="K3943">
            <v>45000</v>
          </cell>
          <cell r="L3943">
            <v>4</v>
          </cell>
          <cell r="M3943">
            <v>-1</v>
          </cell>
          <cell r="N3943">
            <v>3</v>
          </cell>
        </row>
        <row r="3944">
          <cell r="G3944" t="str">
            <v>4905596211280</v>
          </cell>
          <cell r="H3944" t="str">
            <v>4905596211280</v>
          </cell>
          <cell r="I3944" t="str">
            <v>INOMATA-Chậu màu trắng 4.2L</v>
          </cell>
          <cell r="J3944" t="str">
            <v>PCS</v>
          </cell>
          <cell r="K3944">
            <v>50000</v>
          </cell>
          <cell r="L3944">
            <v>3</v>
          </cell>
          <cell r="M3944">
            <v>0</v>
          </cell>
          <cell r="N3944">
            <v>3</v>
          </cell>
        </row>
        <row r="3945">
          <cell r="G3945" t="str">
            <v>4957944021089</v>
          </cell>
          <cell r="H3945" t="str">
            <v>4957944021089</v>
          </cell>
          <cell r="I3945" t="str">
            <v>MIRAI- Chổi cọ toilet đầu tròn cán dài 40cm</v>
          </cell>
          <cell r="J3945" t="str">
            <v>PCS</v>
          </cell>
          <cell r="K3945">
            <v>45000</v>
          </cell>
          <cell r="L3945">
            <v>6</v>
          </cell>
          <cell r="M3945">
            <v>-1</v>
          </cell>
          <cell r="N3945">
            <v>5</v>
          </cell>
        </row>
        <row r="3946">
          <cell r="G3946" t="str">
            <v>4905596210818</v>
          </cell>
          <cell r="H3946" t="str">
            <v>4905596210818</v>
          </cell>
          <cell r="I3946" t="str">
            <v>INOMATA- Chậu rửa màu xanh lá cây 2.9L</v>
          </cell>
          <cell r="J3946" t="str">
            <v>PCS</v>
          </cell>
          <cell r="K3946">
            <v>50000</v>
          </cell>
          <cell r="L3946">
            <v>9</v>
          </cell>
          <cell r="M3946">
            <v>-1</v>
          </cell>
          <cell r="N3946">
            <v>8</v>
          </cell>
        </row>
        <row r="3947">
          <cell r="G3947" t="str">
            <v>4905596211211</v>
          </cell>
          <cell r="H3947" t="str">
            <v>4905596211211</v>
          </cell>
          <cell r="I3947" t="str">
            <v>INOMATA-Chậu màu xanh 4.2L</v>
          </cell>
          <cell r="J3947" t="str">
            <v>PCS</v>
          </cell>
          <cell r="K3947">
            <v>50000</v>
          </cell>
          <cell r="L3947">
            <v>0</v>
          </cell>
          <cell r="M3947">
            <v>0</v>
          </cell>
          <cell r="N3947">
            <v>0</v>
          </cell>
        </row>
        <row r="3948">
          <cell r="G3948" t="str">
            <v>4571249951133</v>
          </cell>
          <cell r="H3948" t="str">
            <v>4571249951133</v>
          </cell>
          <cell r="I3948" t="str">
            <v>FUKUNAGA- Ô gấp họa tiết hoa lá hồng 50cm</v>
          </cell>
          <cell r="J3948" t="str">
            <v>PCS</v>
          </cell>
          <cell r="K3948">
            <v>115000</v>
          </cell>
          <cell r="L3948">
            <v>0</v>
          </cell>
          <cell r="M3948">
            <v>0</v>
          </cell>
          <cell r="N3948">
            <v>0</v>
          </cell>
        </row>
        <row r="3949">
          <cell r="G3949" t="str">
            <v>4948949038127</v>
          </cell>
          <cell r="H3949" t="str">
            <v>4948949038127</v>
          </cell>
          <cell r="I3949" t="str">
            <v>NAKATANI- Ô gấp hoạ tiết chống rỉ sét 55cm</v>
          </cell>
          <cell r="J3949" t="str">
            <v>PCS</v>
          </cell>
          <cell r="K3949">
            <v>145000</v>
          </cell>
          <cell r="L3949">
            <v>16</v>
          </cell>
          <cell r="M3949">
            <v>0</v>
          </cell>
          <cell r="N3949">
            <v>16</v>
          </cell>
        </row>
        <row r="3950">
          <cell r="G3950" t="str">
            <v>8936212089194</v>
          </cell>
          <cell r="H3950" t="str">
            <v>8936212089194</v>
          </cell>
          <cell r="I3950" t="str">
            <v>KAIYO-Ô gấp gọn tự động hai chiều 10 nan,xanh navy</v>
          </cell>
          <cell r="J3950" t="str">
            <v>PCS</v>
          </cell>
          <cell r="K3950">
            <v>199000</v>
          </cell>
          <cell r="L3950">
            <v>3</v>
          </cell>
          <cell r="M3950">
            <v>0</v>
          </cell>
          <cell r="N3950">
            <v>3</v>
          </cell>
        </row>
        <row r="3951">
          <cell r="G3951" t="str">
            <v>4518003014772</v>
          </cell>
          <cell r="H3951" t="str">
            <v>4518003014772</v>
          </cell>
          <cell r="I3951" t="str">
            <v>WATERFRONT- Ô cán dài 16 (65cm)</v>
          </cell>
          <cell r="J3951" t="str">
            <v>PCS</v>
          </cell>
          <cell r="K3951">
            <v>350000</v>
          </cell>
          <cell r="L3951">
            <v>0</v>
          </cell>
          <cell r="M3951">
            <v>0</v>
          </cell>
          <cell r="N3951">
            <v>0</v>
          </cell>
        </row>
        <row r="3952">
          <cell r="G3952" t="str">
            <v>4571249952017</v>
          </cell>
          <cell r="H3952" t="str">
            <v>4571249952017</v>
          </cell>
          <cell r="I3952" t="str">
            <v>ONISHI IRYO- Ô CÁN DÀI CẢN GIÓ 60CM (SỌC-HỒNG)</v>
          </cell>
          <cell r="J3952" t="str">
            <v>PCS</v>
          </cell>
          <cell r="K3952">
            <v>115000</v>
          </cell>
          <cell r="L3952">
            <v>8</v>
          </cell>
          <cell r="M3952">
            <v>0</v>
          </cell>
          <cell r="N3952">
            <v>8</v>
          </cell>
        </row>
        <row r="3953">
          <cell r="G3953" t="str">
            <v>4571249951119</v>
          </cell>
          <cell r="H3953" t="str">
            <v>4571249951119</v>
          </cell>
          <cell r="I3953" t="str">
            <v>FUKUNAGA- Ô gấp họa tiết hoa lá tím 50cm</v>
          </cell>
          <cell r="J3953" t="str">
            <v>PCS</v>
          </cell>
          <cell r="K3953">
            <v>115000</v>
          </cell>
          <cell r="L3953">
            <v>0</v>
          </cell>
          <cell r="M3953">
            <v>0</v>
          </cell>
          <cell r="N3953">
            <v>0</v>
          </cell>
        </row>
        <row r="3954">
          <cell r="G3954" t="str">
            <v>4571249951966</v>
          </cell>
          <cell r="H3954" t="str">
            <v>4571249951966</v>
          </cell>
          <cell r="I3954" t="str">
            <v>ONISHI IRYO- Ô CÁN DÀI CẢN GIÓ 60CM (CHẤM BI-ĐEN)</v>
          </cell>
          <cell r="J3954" t="str">
            <v>PCS</v>
          </cell>
          <cell r="K3954">
            <v>115000</v>
          </cell>
          <cell r="L3954">
            <v>7</v>
          </cell>
          <cell r="M3954">
            <v>0</v>
          </cell>
          <cell r="N3954">
            <v>7</v>
          </cell>
        </row>
        <row r="3955">
          <cell r="G3955" t="str">
            <v>4996853429067</v>
          </cell>
          <cell r="H3955" t="str">
            <v>4996853429067</v>
          </cell>
          <cell r="I3955" t="str">
            <v>ONISHI IRYO- Ô gấp tự động kẻ sọc 65cm (Navy)</v>
          </cell>
          <cell r="J3955" t="str">
            <v>PCS</v>
          </cell>
          <cell r="K3955">
            <v>220000</v>
          </cell>
          <cell r="L3955">
            <v>0</v>
          </cell>
          <cell r="M3955">
            <v>0</v>
          </cell>
          <cell r="N3955">
            <v>0</v>
          </cell>
        </row>
        <row r="3956">
          <cell r="G3956" t="str">
            <v>1312002408036</v>
          </cell>
          <cell r="H3956" t="str">
            <v>1312002408036</v>
          </cell>
          <cell r="I3956" t="str">
            <v>FUKUNAGA- Ô gấp cán cong 55cm</v>
          </cell>
          <cell r="J3956" t="str">
            <v>PCS</v>
          </cell>
          <cell r="K3956">
            <v>135000</v>
          </cell>
          <cell r="L3956">
            <v>0</v>
          </cell>
          <cell r="M3956">
            <v>0</v>
          </cell>
          <cell r="N3956">
            <v>0</v>
          </cell>
        </row>
        <row r="3957">
          <cell r="G3957" t="str">
            <v>8936212089330</v>
          </cell>
          <cell r="H3957" t="str">
            <v>8936212089330</v>
          </cell>
          <cell r="I3957" t="str">
            <v>KAIYO - Ô gấp gọn siêu nhẹ có móc treo hình lá to</v>
          </cell>
          <cell r="J3957" t="str">
            <v>PCS</v>
          </cell>
          <cell r="K3957">
            <v>149000</v>
          </cell>
          <cell r="L3957">
            <v>7</v>
          </cell>
          <cell r="M3957">
            <v>-1</v>
          </cell>
          <cell r="N3957">
            <v>6</v>
          </cell>
        </row>
        <row r="3958">
          <cell r="G3958" t="str">
            <v>4996853429036</v>
          </cell>
          <cell r="H3958" t="str">
            <v>4996853429036</v>
          </cell>
          <cell r="I3958" t="str">
            <v>ONISHI IRYO- Ô gấp tự động kẻ caro 65cm (Navy)</v>
          </cell>
          <cell r="J3958" t="str">
            <v>PCS</v>
          </cell>
          <cell r="K3958">
            <v>180000</v>
          </cell>
          <cell r="L3958">
            <v>0</v>
          </cell>
          <cell r="M3958">
            <v>0</v>
          </cell>
          <cell r="N3958">
            <v>0</v>
          </cell>
        </row>
        <row r="3959">
          <cell r="G3959" t="str">
            <v>4571249951126</v>
          </cell>
          <cell r="H3959" t="str">
            <v>4571249951126</v>
          </cell>
          <cell r="I3959" t="str">
            <v>FUKUNAGA- Ô gấp họa tiết hoa lá xanh dương 50cm</v>
          </cell>
          <cell r="J3959" t="str">
            <v>PCS</v>
          </cell>
          <cell r="K3959">
            <v>115000</v>
          </cell>
          <cell r="L3959">
            <v>0</v>
          </cell>
          <cell r="M3959">
            <v>0</v>
          </cell>
          <cell r="N3959">
            <v>0</v>
          </cell>
        </row>
        <row r="3960">
          <cell r="G3960" t="str">
            <v>8936212089118</v>
          </cell>
          <cell r="H3960" t="str">
            <v>8936212089118</v>
          </cell>
          <cell r="I3960" t="str">
            <v>KAIYO-Ô tự động cán dài 16 nan, kẻ xanh navy</v>
          </cell>
          <cell r="J3960" t="str">
            <v>PCS</v>
          </cell>
          <cell r="K3960">
            <v>199000</v>
          </cell>
          <cell r="L3960">
            <v>16</v>
          </cell>
          <cell r="M3960">
            <v>0</v>
          </cell>
          <cell r="N3960">
            <v>16</v>
          </cell>
        </row>
        <row r="3961">
          <cell r="G3961" t="str">
            <v>4571249925332</v>
          </cell>
          <cell r="H3961" t="str">
            <v>4571249925332</v>
          </cell>
          <cell r="I3961" t="str">
            <v>ONISHI IRYO- Ô CÁN DÀI MÀU TRƠN 58CM</v>
          </cell>
          <cell r="J3961" t="str">
            <v>PCS</v>
          </cell>
          <cell r="K3961">
            <v>75000</v>
          </cell>
          <cell r="L3961">
            <v>9</v>
          </cell>
          <cell r="M3961">
            <v>0</v>
          </cell>
          <cell r="N3961">
            <v>9</v>
          </cell>
        </row>
        <row r="3962">
          <cell r="G3962" t="str">
            <v>4996853428985</v>
          </cell>
          <cell r="H3962" t="str">
            <v>4996853428985</v>
          </cell>
          <cell r="I3962" t="str">
            <v>ONISHI IRYO- Ô gấp tự động kẻ sọc 60cm (Đen)</v>
          </cell>
          <cell r="J3962" t="str">
            <v>PCS</v>
          </cell>
          <cell r="K3962">
            <v>220000</v>
          </cell>
          <cell r="L3962">
            <v>0</v>
          </cell>
          <cell r="M3962">
            <v>0</v>
          </cell>
          <cell r="N3962">
            <v>0</v>
          </cell>
        </row>
        <row r="3963">
          <cell r="G3963" t="str">
            <v>4996853429005</v>
          </cell>
          <cell r="H3963" t="str">
            <v>4996853429005</v>
          </cell>
          <cell r="I3963" t="str">
            <v>ONISHI IRYO- Ô gấp tự động màu trơn 65cm (Navy)</v>
          </cell>
          <cell r="J3963" t="str">
            <v>PCS</v>
          </cell>
          <cell r="K3963">
            <v>220000</v>
          </cell>
          <cell r="L3963">
            <v>0</v>
          </cell>
          <cell r="M3963">
            <v>0</v>
          </cell>
          <cell r="N3963">
            <v>0</v>
          </cell>
        </row>
        <row r="3964">
          <cell r="G3964" t="str">
            <v>4933918986820</v>
          </cell>
          <cell r="H3964" t="str">
            <v>4933918986820</v>
          </cell>
          <cell r="I3964" t="str">
            <v>FUKUNAGA- Ô gấp họa tiết hoa lá màu be 53cm</v>
          </cell>
          <cell r="J3964" t="str">
            <v>PCS</v>
          </cell>
          <cell r="K3964">
            <v>115000</v>
          </cell>
          <cell r="L3964">
            <v>0</v>
          </cell>
          <cell r="M3964">
            <v>0</v>
          </cell>
          <cell r="N3964">
            <v>0</v>
          </cell>
        </row>
        <row r="3965">
          <cell r="G3965" t="str">
            <v>4518003015397</v>
          </cell>
          <cell r="H3965" t="str">
            <v>4518003015397</v>
          </cell>
          <cell r="I3965" t="str">
            <v>WATERFRONT- Ô gấp hình nơ chấm bi chống UV 50cm</v>
          </cell>
          <cell r="J3965" t="str">
            <v>PCS</v>
          </cell>
          <cell r="K3965">
            <v>270000</v>
          </cell>
          <cell r="L3965">
            <v>0</v>
          </cell>
          <cell r="M3965">
            <v>0</v>
          </cell>
          <cell r="N3965">
            <v>0</v>
          </cell>
        </row>
        <row r="3966">
          <cell r="G3966" t="str">
            <v>4571249951973</v>
          </cell>
          <cell r="H3966" t="str">
            <v>4571249951973</v>
          </cell>
          <cell r="I3966" t="str">
            <v>ONISHI IRYO- Ô CÁN DÀI CẢN GIÓ 60CM (CHẤM BI-HỒNG)</v>
          </cell>
          <cell r="J3966" t="str">
            <v>PCS</v>
          </cell>
          <cell r="K3966">
            <v>115000</v>
          </cell>
          <cell r="L3966">
            <v>14</v>
          </cell>
          <cell r="M3966">
            <v>0</v>
          </cell>
          <cell r="N3966">
            <v>14</v>
          </cell>
        </row>
        <row r="3967">
          <cell r="G3967" t="str">
            <v>4511257641213</v>
          </cell>
          <cell r="H3967" t="str">
            <v>4511257641213</v>
          </cell>
          <cell r="I3967" t="str">
            <v>ITO- Ô truyền thống của Nhật màu hoa anh đào 55cm</v>
          </cell>
          <cell r="J3967" t="str">
            <v>PCS</v>
          </cell>
          <cell r="K3967">
            <v>189000</v>
          </cell>
          <cell r="L3967">
            <v>0</v>
          </cell>
          <cell r="M3967">
            <v>0</v>
          </cell>
          <cell r="N3967">
            <v>0</v>
          </cell>
        </row>
        <row r="3968">
          <cell r="G3968" t="str">
            <v>4518003017421</v>
          </cell>
          <cell r="H3968" t="str">
            <v>4518003017421</v>
          </cell>
          <cell r="I3968" t="str">
            <v>WATERFRONT- Ô gấp họa tiết ngôi sao 50cm</v>
          </cell>
          <cell r="J3968" t="str">
            <v>PCS</v>
          </cell>
          <cell r="K3968">
            <v>270000</v>
          </cell>
          <cell r="L3968">
            <v>0</v>
          </cell>
          <cell r="M3968">
            <v>0</v>
          </cell>
          <cell r="N3968">
            <v>0</v>
          </cell>
        </row>
        <row r="3969">
          <cell r="G3969" t="str">
            <v>1312002408029</v>
          </cell>
          <cell r="H3969" t="str">
            <v>1312002408029</v>
          </cell>
          <cell r="I3969" t="str">
            <v>ROSE SANGYO- Ô gấp cán thẳng nhựa tròn 50cm</v>
          </cell>
          <cell r="J3969" t="str">
            <v>PCS</v>
          </cell>
          <cell r="K3969">
            <v>215000</v>
          </cell>
          <cell r="L3969">
            <v>0</v>
          </cell>
          <cell r="M3969">
            <v>0</v>
          </cell>
          <cell r="N3969">
            <v>0</v>
          </cell>
        </row>
        <row r="3970">
          <cell r="G3970" t="str">
            <v>4518003033261</v>
          </cell>
          <cell r="H3970" t="str">
            <v>4518003033261</v>
          </cell>
          <cell r="I3970" t="str">
            <v>WATERFRONT- Ô cán dài 16 65cm</v>
          </cell>
          <cell r="J3970" t="str">
            <v>PCS</v>
          </cell>
          <cell r="K3970">
            <v>370000</v>
          </cell>
          <cell r="L3970">
            <v>0</v>
          </cell>
          <cell r="M3970">
            <v>0</v>
          </cell>
          <cell r="N3970">
            <v>0</v>
          </cell>
        </row>
        <row r="3971">
          <cell r="G3971" t="str">
            <v>4996853429074</v>
          </cell>
          <cell r="H3971" t="str">
            <v>4996853429074</v>
          </cell>
          <cell r="I3971" t="str">
            <v>ONISHI IRYO- Ô gấp tự động kẻ sọc 65cm (Đen)</v>
          </cell>
          <cell r="J3971" t="str">
            <v>PCS</v>
          </cell>
          <cell r="K3971">
            <v>220000</v>
          </cell>
          <cell r="L3971">
            <v>0</v>
          </cell>
          <cell r="M3971">
            <v>0</v>
          </cell>
          <cell r="N3971">
            <v>0</v>
          </cell>
        </row>
        <row r="3972">
          <cell r="G3972" t="str">
            <v>1312002305007</v>
          </cell>
          <cell r="H3972" t="str">
            <v>1312002305007</v>
          </cell>
          <cell r="I3972" t="str">
            <v>ONISHI IRYO- Ô CÁN DÀI HỌA TIẾT 55CM</v>
          </cell>
          <cell r="J3972" t="str">
            <v>PCS</v>
          </cell>
          <cell r="K3972">
            <v>75000</v>
          </cell>
          <cell r="L3972">
            <v>1</v>
          </cell>
          <cell r="M3972">
            <v>0</v>
          </cell>
          <cell r="N3972">
            <v>1</v>
          </cell>
        </row>
        <row r="3973">
          <cell r="G3973" t="str">
            <v>4518003040504</v>
          </cell>
          <cell r="H3973" t="str">
            <v>4518003040504</v>
          </cell>
          <cell r="I3973" t="str">
            <v>WATERFRONT- Ô gấp hoạ tiết hoa anh đào 50cm</v>
          </cell>
          <cell r="J3973" t="str">
            <v>PCS</v>
          </cell>
          <cell r="K3973">
            <v>270000</v>
          </cell>
          <cell r="L3973">
            <v>0</v>
          </cell>
          <cell r="M3973">
            <v>0</v>
          </cell>
          <cell r="N3973">
            <v>0</v>
          </cell>
        </row>
        <row r="3974">
          <cell r="G3974" t="str">
            <v>4511257641312</v>
          </cell>
          <cell r="H3974" t="str">
            <v>4511257641312</v>
          </cell>
          <cell r="I3974" t="str">
            <v>ITO- Ô truyền thống của Nhật màu đỏ thẫm 55cm</v>
          </cell>
          <cell r="J3974" t="str">
            <v>PCS</v>
          </cell>
          <cell r="K3974">
            <v>189000</v>
          </cell>
          <cell r="L3974">
            <v>0</v>
          </cell>
          <cell r="M3974">
            <v>0</v>
          </cell>
          <cell r="N3974">
            <v>0</v>
          </cell>
        </row>
        <row r="3975">
          <cell r="G3975" t="str">
            <v>4948949031500</v>
          </cell>
          <cell r="H3975" t="str">
            <v>4948949031500</v>
          </cell>
          <cell r="I3975" t="str">
            <v>NAKATANI- Ô gấp đóng mở tự động màu xanh than 60cm</v>
          </cell>
          <cell r="J3975" t="str">
            <v>PCS</v>
          </cell>
          <cell r="K3975">
            <v>350000</v>
          </cell>
          <cell r="L3975">
            <v>0</v>
          </cell>
          <cell r="M3975">
            <v>0</v>
          </cell>
          <cell r="N3975">
            <v>0</v>
          </cell>
        </row>
        <row r="3976">
          <cell r="G3976" t="str">
            <v>4571249952222</v>
          </cell>
          <cell r="H3976" t="str">
            <v>4571249952222</v>
          </cell>
          <cell r="I3976" t="str">
            <v>FUKUNAGA- Ô hoạt tiết chống rỉ sét 60cm</v>
          </cell>
          <cell r="J3976" t="str">
            <v>PCS</v>
          </cell>
          <cell r="K3976">
            <v>95000</v>
          </cell>
          <cell r="L3976">
            <v>14</v>
          </cell>
          <cell r="M3976">
            <v>0</v>
          </cell>
          <cell r="N3976">
            <v>14</v>
          </cell>
        </row>
        <row r="3977">
          <cell r="G3977" t="str">
            <v>4571249951775</v>
          </cell>
          <cell r="H3977" t="str">
            <v>4571249951775</v>
          </cell>
          <cell r="I3977" t="str">
            <v>FUKUNAGA- Ô gấp họa tiết chấm bi 50cm</v>
          </cell>
          <cell r="J3977" t="str">
            <v>PCS</v>
          </cell>
          <cell r="K3977">
            <v>115000</v>
          </cell>
          <cell r="L3977">
            <v>0</v>
          </cell>
          <cell r="M3977">
            <v>0</v>
          </cell>
          <cell r="N3977">
            <v>0</v>
          </cell>
        </row>
        <row r="3978">
          <cell r="G3978" t="str">
            <v>4571249951140</v>
          </cell>
          <cell r="H3978" t="str">
            <v>4571249951140</v>
          </cell>
          <cell r="I3978" t="str">
            <v>FUKUNAGA- Ô gấp họa tiết hoa lá xanh lá cây 50cm</v>
          </cell>
          <cell r="J3978" t="str">
            <v>PCS</v>
          </cell>
          <cell r="K3978">
            <v>115000</v>
          </cell>
          <cell r="L3978">
            <v>0</v>
          </cell>
          <cell r="M3978">
            <v>0</v>
          </cell>
          <cell r="N3978">
            <v>0</v>
          </cell>
        </row>
        <row r="3979">
          <cell r="G3979" t="str">
            <v>4571249951980</v>
          </cell>
          <cell r="H3979" t="str">
            <v>4571249951980</v>
          </cell>
          <cell r="I3979" t="str">
            <v>ONISHI IRYO- Ô CÁN DÀI CẢN GIÓ 60CM (CHẤM BI-XANH)</v>
          </cell>
          <cell r="J3979" t="str">
            <v>PCS</v>
          </cell>
          <cell r="K3979">
            <v>115000</v>
          </cell>
          <cell r="L3979">
            <v>0</v>
          </cell>
          <cell r="M3979">
            <v>0</v>
          </cell>
          <cell r="N3979">
            <v>0</v>
          </cell>
        </row>
        <row r="3980">
          <cell r="G3980" t="str">
            <v>4571249952031</v>
          </cell>
          <cell r="H3980" t="str">
            <v>4571249952031</v>
          </cell>
          <cell r="I3980" t="str">
            <v>ONISHI IRYO- Ô CÁN DÀI CẢN GIÓ 60CM (SỌC-NAVY)</v>
          </cell>
          <cell r="J3980" t="str">
            <v>PCS</v>
          </cell>
          <cell r="K3980">
            <v>115000</v>
          </cell>
          <cell r="L3980">
            <v>4</v>
          </cell>
          <cell r="M3980">
            <v>0</v>
          </cell>
          <cell r="N3980">
            <v>4</v>
          </cell>
        </row>
        <row r="3981">
          <cell r="G3981" t="str">
            <v>1312002310025</v>
          </cell>
          <cell r="H3981" t="str">
            <v>1312002310025</v>
          </cell>
          <cell r="I3981" t="str">
            <v>ONISHI IRYO- Ô gấp trơn chống tia UV 50cm</v>
          </cell>
          <cell r="J3981" t="str">
            <v>PCS</v>
          </cell>
          <cell r="K3981">
            <v>195000</v>
          </cell>
          <cell r="L3981">
            <v>0</v>
          </cell>
          <cell r="M3981">
            <v>0</v>
          </cell>
          <cell r="N3981">
            <v>0</v>
          </cell>
        </row>
        <row r="3982">
          <cell r="G3982" t="str">
            <v>4948949031517</v>
          </cell>
          <cell r="H3982" t="str">
            <v>4948949031517</v>
          </cell>
          <cell r="I3982" t="str">
            <v>NAKATANI- Ô gấp đóng mở tự động màu đen 60cm</v>
          </cell>
          <cell r="J3982" t="str">
            <v>PCS</v>
          </cell>
          <cell r="K3982">
            <v>350000</v>
          </cell>
          <cell r="L3982">
            <v>0</v>
          </cell>
          <cell r="M3982">
            <v>0</v>
          </cell>
          <cell r="N3982">
            <v>0</v>
          </cell>
        </row>
        <row r="3983">
          <cell r="G3983" t="str">
            <v>8936212089057</v>
          </cell>
          <cell r="H3983" t="str">
            <v>8936212089057</v>
          </cell>
          <cell r="I3983" t="str">
            <v>KAIYO-Ô gấp gọn siêu nhẹ có móc treo màu xanh navy</v>
          </cell>
          <cell r="J3983" t="str">
            <v>PCS</v>
          </cell>
          <cell r="K3983">
            <v>149000</v>
          </cell>
          <cell r="L3983">
            <v>0</v>
          </cell>
          <cell r="M3983">
            <v>0</v>
          </cell>
          <cell r="N3983">
            <v>0</v>
          </cell>
        </row>
        <row r="3984">
          <cell r="G3984" t="str">
            <v>8936212089064</v>
          </cell>
          <cell r="H3984" t="str">
            <v>8936212089064</v>
          </cell>
          <cell r="I3984" t="str">
            <v>KAIYO-Ô gấp gọn tự động hai chiều 10 nan,xanh rêu</v>
          </cell>
          <cell r="J3984" t="str">
            <v>PCS</v>
          </cell>
          <cell r="K3984">
            <v>199000</v>
          </cell>
          <cell r="L3984">
            <v>0</v>
          </cell>
          <cell r="M3984">
            <v>0</v>
          </cell>
          <cell r="N3984">
            <v>0</v>
          </cell>
        </row>
        <row r="3985">
          <cell r="G3985" t="str">
            <v>1312002408012</v>
          </cell>
          <cell r="H3985" t="str">
            <v>1312002408012</v>
          </cell>
          <cell r="I3985" t="str">
            <v>UESHIMA- Ô cán dài hoạ tiết kẻ sọc 58cm</v>
          </cell>
          <cell r="J3985" t="str">
            <v>PCS</v>
          </cell>
          <cell r="K3985">
            <v>135000</v>
          </cell>
          <cell r="L3985">
            <v>15</v>
          </cell>
          <cell r="M3985">
            <v>0</v>
          </cell>
          <cell r="N3985">
            <v>15</v>
          </cell>
        </row>
        <row r="3986">
          <cell r="G3986" t="str">
            <v>8936212089088</v>
          </cell>
          <cell r="H3986" t="str">
            <v>8936212089088</v>
          </cell>
          <cell r="I3986" t="str">
            <v>KAIYO-Ô gấp gọn siêu nhẹ có móc treo màu xanh rêu</v>
          </cell>
          <cell r="J3986" t="str">
            <v>PCS</v>
          </cell>
          <cell r="K3986">
            <v>149000</v>
          </cell>
          <cell r="L3986">
            <v>0</v>
          </cell>
          <cell r="M3986">
            <v>0</v>
          </cell>
          <cell r="N3986">
            <v>0</v>
          </cell>
        </row>
        <row r="3987">
          <cell r="G3987" t="str">
            <v>1312002501607</v>
          </cell>
          <cell r="H3987" t="str">
            <v>1312002501607</v>
          </cell>
          <cell r="I3987" t="str">
            <v>BACKYARD FAMILY- Ô gấp họa tiết 50cm</v>
          </cell>
          <cell r="J3987" t="str">
            <v>PCS</v>
          </cell>
          <cell r="K3987">
            <v>180000</v>
          </cell>
          <cell r="L3987">
            <v>0</v>
          </cell>
          <cell r="M3987">
            <v>0</v>
          </cell>
          <cell r="N3987">
            <v>0</v>
          </cell>
        </row>
        <row r="3988">
          <cell r="G3988" t="str">
            <v>4571249951997</v>
          </cell>
          <cell r="H3988" t="str">
            <v>4571249951997</v>
          </cell>
          <cell r="I3988" t="str">
            <v>ONISHI IRYO- Ô CÁN DÀI CẢN GIÓ 60CM (CHẤM BI-TÍM)</v>
          </cell>
          <cell r="J3988" t="str">
            <v>PCS</v>
          </cell>
          <cell r="K3988">
            <v>115000</v>
          </cell>
          <cell r="L3988">
            <v>8</v>
          </cell>
          <cell r="M3988">
            <v>0</v>
          </cell>
          <cell r="N3988">
            <v>8</v>
          </cell>
        </row>
        <row r="3989">
          <cell r="G3989" t="str">
            <v>8936212089101</v>
          </cell>
          <cell r="H3989" t="str">
            <v>8936212089101</v>
          </cell>
          <cell r="I3989" t="str">
            <v>KAIYO-Ô tự động cán dài 16 nan, kẻ xanh rêu</v>
          </cell>
          <cell r="J3989" t="str">
            <v>PCS</v>
          </cell>
          <cell r="K3989">
            <v>199000</v>
          </cell>
          <cell r="L3989">
            <v>14</v>
          </cell>
          <cell r="M3989">
            <v>0</v>
          </cell>
          <cell r="N3989">
            <v>14</v>
          </cell>
        </row>
        <row r="3990">
          <cell r="G3990" t="str">
            <v>1312002408005</v>
          </cell>
          <cell r="H3990" t="str">
            <v>1312002408005</v>
          </cell>
          <cell r="I3990" t="str">
            <v>FUKUNAGA- Ô cán dài 58cm</v>
          </cell>
          <cell r="J3990" t="str">
            <v>PCS</v>
          </cell>
          <cell r="K3990">
            <v>95000</v>
          </cell>
          <cell r="L3990">
            <v>1</v>
          </cell>
          <cell r="M3990">
            <v>0</v>
          </cell>
          <cell r="N3990">
            <v>1</v>
          </cell>
        </row>
        <row r="3991">
          <cell r="G3991" t="str">
            <v>4571249952024</v>
          </cell>
          <cell r="H3991" t="str">
            <v>4571249952024</v>
          </cell>
          <cell r="I3991" t="str">
            <v>ONISHI IRYO- Ô CÁN DÀI CẢN GIÓ 60CM (SỌC-XANH NHẠT</v>
          </cell>
          <cell r="J3991" t="str">
            <v>PCS</v>
          </cell>
          <cell r="K3991">
            <v>115000</v>
          </cell>
          <cell r="L3991">
            <v>9</v>
          </cell>
          <cell r="M3991">
            <v>0</v>
          </cell>
          <cell r="N3991">
            <v>9</v>
          </cell>
        </row>
        <row r="3992">
          <cell r="G3992" t="str">
            <v>4571249952000</v>
          </cell>
          <cell r="H3992" t="str">
            <v>4571249952000</v>
          </cell>
          <cell r="I3992" t="str">
            <v>ONISHI IRYO- Ô CÁN DÀI CẢN GIÓ 60CM (SỌC-ĐEN)</v>
          </cell>
          <cell r="J3992" t="str">
            <v>PCS</v>
          </cell>
          <cell r="K3992">
            <v>115000</v>
          </cell>
          <cell r="L3992">
            <v>9</v>
          </cell>
          <cell r="M3992">
            <v>0</v>
          </cell>
          <cell r="N3992">
            <v>9</v>
          </cell>
        </row>
        <row r="3993">
          <cell r="G3993" t="str">
            <v>1312002310001</v>
          </cell>
          <cell r="H3993" t="str">
            <v>1312002310001</v>
          </cell>
          <cell r="I3993" t="str">
            <v>ONISHI IRYO- Ô gấp 2 tầng cán trục thẳng</v>
          </cell>
          <cell r="J3993" t="str">
            <v>PCS</v>
          </cell>
          <cell r="K3993">
            <v>75000</v>
          </cell>
          <cell r="L3993">
            <v>0</v>
          </cell>
          <cell r="M3993">
            <v>0</v>
          </cell>
          <cell r="N3993">
            <v>0</v>
          </cell>
        </row>
        <row r="3994">
          <cell r="G3994" t="str">
            <v>4571249951379</v>
          </cell>
          <cell r="H3994" t="str">
            <v>4571249951379</v>
          </cell>
          <cell r="I3994" t="str">
            <v>FUKUNAGA- Ô gấp trơn hồng nhạt 50cm</v>
          </cell>
          <cell r="J3994" t="str">
            <v>PCS</v>
          </cell>
          <cell r="K3994">
            <v>115000</v>
          </cell>
          <cell r="L3994">
            <v>0</v>
          </cell>
          <cell r="M3994">
            <v>0</v>
          </cell>
          <cell r="N3994">
            <v>0</v>
          </cell>
        </row>
        <row r="3995">
          <cell r="G3995" t="str">
            <v>4571249951294</v>
          </cell>
          <cell r="H3995" t="str">
            <v>4571249951294</v>
          </cell>
          <cell r="I3995" t="str">
            <v>FUKUNAGA- Ô gấp họa tiết kẻ sọc hồng nhạt 50cm</v>
          </cell>
          <cell r="J3995" t="str">
            <v>PCS</v>
          </cell>
          <cell r="K3995">
            <v>115000</v>
          </cell>
          <cell r="L3995">
            <v>0</v>
          </cell>
          <cell r="M3995">
            <v>0</v>
          </cell>
          <cell r="N3995">
            <v>0</v>
          </cell>
        </row>
        <row r="3996">
          <cell r="G3996" t="str">
            <v>4947272441369</v>
          </cell>
          <cell r="H3996" t="str">
            <v>4947272441369</v>
          </cell>
          <cell r="I3996" t="str">
            <v>ONISHI IRYO- Ô cán dài màu trơn 70cm (Đen)</v>
          </cell>
          <cell r="J3996" t="str">
            <v>PCS</v>
          </cell>
          <cell r="K3996">
            <v>180000</v>
          </cell>
          <cell r="L3996">
            <v>0</v>
          </cell>
          <cell r="M3996">
            <v>0</v>
          </cell>
          <cell r="N3996">
            <v>0</v>
          </cell>
        </row>
        <row r="3997">
          <cell r="G3997" t="str">
            <v>4996853428770</v>
          </cell>
          <cell r="H3997" t="str">
            <v>4996853428770</v>
          </cell>
          <cell r="I3997" t="str">
            <v>ONISHI IRYO- Ô gấp tự động kẻ caro 60cm (Navy)</v>
          </cell>
          <cell r="J3997" t="str">
            <v>PCS</v>
          </cell>
          <cell r="K3997">
            <v>220000</v>
          </cell>
          <cell r="L3997">
            <v>0</v>
          </cell>
          <cell r="M3997">
            <v>0</v>
          </cell>
          <cell r="N3997">
            <v>0</v>
          </cell>
        </row>
        <row r="3998">
          <cell r="G3998" t="str">
            <v>4571249951386</v>
          </cell>
          <cell r="H3998" t="str">
            <v>4571249951386</v>
          </cell>
          <cell r="I3998" t="str">
            <v>FUKUNAGA- Ô gấp trơn xanh lục 50cm</v>
          </cell>
          <cell r="J3998" t="str">
            <v>PCS</v>
          </cell>
          <cell r="K3998">
            <v>115000</v>
          </cell>
          <cell r="L3998">
            <v>0</v>
          </cell>
          <cell r="M3998">
            <v>0</v>
          </cell>
          <cell r="N3998">
            <v>0</v>
          </cell>
        </row>
        <row r="3999">
          <cell r="G3999" t="str">
            <v>4589932020417</v>
          </cell>
          <cell r="H3999" t="str">
            <v>4589932020417</v>
          </cell>
          <cell r="I3999" t="str">
            <v>ONISHI IRYO-  Ô cán dài cho nam kẻ caro 70cm (Đen)</v>
          </cell>
          <cell r="J3999" t="str">
            <v>PCS</v>
          </cell>
          <cell r="K3999">
            <v>180000</v>
          </cell>
          <cell r="L3999">
            <v>0</v>
          </cell>
          <cell r="M3999">
            <v>0</v>
          </cell>
          <cell r="N3999">
            <v>0</v>
          </cell>
        </row>
        <row r="4000">
          <cell r="G4000" t="str">
            <v>8935255813698</v>
          </cell>
          <cell r="H4000" t="str">
            <v>8935255813698</v>
          </cell>
          <cell r="I4000" t="str">
            <v>LOCK&amp;LOCK- Ô gấp cầm tay mở tự động</v>
          </cell>
          <cell r="J4000" t="str">
            <v>PCS</v>
          </cell>
          <cell r="K4000">
            <v>267000</v>
          </cell>
          <cell r="L4000">
            <v>0</v>
          </cell>
          <cell r="M4000">
            <v>0</v>
          </cell>
          <cell r="N4000">
            <v>0</v>
          </cell>
        </row>
        <row r="4001">
          <cell r="G4001" t="str">
            <v>4996853428978</v>
          </cell>
          <cell r="H4001" t="str">
            <v>4996853428978</v>
          </cell>
          <cell r="I4001" t="str">
            <v>ONISHI IRYO- Ô gấp tự động kẻ sọc 60cm (Navy)</v>
          </cell>
          <cell r="J4001" t="str">
            <v>PCS</v>
          </cell>
          <cell r="K4001">
            <v>220000</v>
          </cell>
          <cell r="L4001">
            <v>0</v>
          </cell>
          <cell r="M4001">
            <v>0</v>
          </cell>
          <cell r="N4001">
            <v>0</v>
          </cell>
        </row>
        <row r="4002">
          <cell r="G4002" t="str">
            <v>4948949038110</v>
          </cell>
          <cell r="H4002" t="str">
            <v>4948949038110</v>
          </cell>
          <cell r="I4002" t="str">
            <v>NAKATANI- Ô gấp hoạ tiết rằn ri chống rỉ sét55cm</v>
          </cell>
          <cell r="J4002" t="str">
            <v>PCS</v>
          </cell>
          <cell r="K4002">
            <v>145000</v>
          </cell>
          <cell r="L4002">
            <v>6</v>
          </cell>
          <cell r="M4002">
            <v>0</v>
          </cell>
          <cell r="N4002">
            <v>6</v>
          </cell>
        </row>
        <row r="4003">
          <cell r="G4003" t="str">
            <v>8936212089323</v>
          </cell>
          <cell r="H4003" t="str">
            <v>8936212089323</v>
          </cell>
          <cell r="I4003" t="str">
            <v>KAIYO - Ô gấp gọn siêu nhẹ có móc treo hình lá cây</v>
          </cell>
          <cell r="J4003" t="str">
            <v>PCS</v>
          </cell>
          <cell r="K4003">
            <v>149000</v>
          </cell>
          <cell r="L4003">
            <v>2</v>
          </cell>
          <cell r="M4003">
            <v>-1</v>
          </cell>
          <cell r="N4003">
            <v>1</v>
          </cell>
        </row>
        <row r="4004">
          <cell r="G4004" t="str">
            <v>1312002310032</v>
          </cell>
          <cell r="H4004" t="str">
            <v>1312002310032</v>
          </cell>
          <cell r="I4004" t="str">
            <v>ONISHI IRYO- Ô cán dài họa tiết kẻ caro 70cm</v>
          </cell>
          <cell r="J4004" t="str">
            <v>PCS</v>
          </cell>
          <cell r="K4004">
            <v>180000</v>
          </cell>
          <cell r="L4004">
            <v>0</v>
          </cell>
          <cell r="M4004">
            <v>0</v>
          </cell>
          <cell r="N4004">
            <v>0</v>
          </cell>
        </row>
        <row r="4005">
          <cell r="G4005" t="str">
            <v>4947272441376</v>
          </cell>
          <cell r="H4005" t="str">
            <v>4947272441376</v>
          </cell>
          <cell r="I4005" t="str">
            <v>ONISHI IRYO- Ô cán dài màu trơn 70cm (Xanh than)</v>
          </cell>
          <cell r="J4005" t="str">
            <v>PCS</v>
          </cell>
          <cell r="K4005">
            <v>180000</v>
          </cell>
          <cell r="L4005">
            <v>0</v>
          </cell>
          <cell r="M4005">
            <v>0</v>
          </cell>
          <cell r="N4005">
            <v>0</v>
          </cell>
        </row>
        <row r="4006">
          <cell r="G4006" t="str">
            <v>1312002310049</v>
          </cell>
          <cell r="H4006" t="str">
            <v>1312002310049</v>
          </cell>
          <cell r="I4006" t="str">
            <v>ONISHI IRYO- Ô cán dài cho trẻ em 55 cm</v>
          </cell>
          <cell r="J4006" t="str">
            <v>PCS</v>
          </cell>
          <cell r="K4006">
            <v>145000</v>
          </cell>
          <cell r="L4006">
            <v>15</v>
          </cell>
          <cell r="M4006">
            <v>0</v>
          </cell>
          <cell r="N4006">
            <v>15</v>
          </cell>
        </row>
        <row r="4007">
          <cell r="G4007" t="str">
            <v>4571249925257</v>
          </cell>
          <cell r="H4007" t="str">
            <v>4571249925257</v>
          </cell>
          <cell r="I4007" t="str">
            <v>FUKUNAGA- Ô gấp trơn hồng tím 53cm</v>
          </cell>
          <cell r="J4007" t="str">
            <v>PCS</v>
          </cell>
          <cell r="K4007">
            <v>115000</v>
          </cell>
          <cell r="L4007">
            <v>0</v>
          </cell>
          <cell r="M4007">
            <v>0</v>
          </cell>
          <cell r="N4007">
            <v>0</v>
          </cell>
        </row>
        <row r="4008">
          <cell r="G4008" t="str">
            <v>4948949032613</v>
          </cell>
          <cell r="H4008" t="str">
            <v>4948949032613</v>
          </cell>
          <cell r="I4008" t="str">
            <v>ONISHI IRYO- Ô CÁN DÀI CẢN GIÓ 65CM</v>
          </cell>
          <cell r="J4008" t="str">
            <v>PCS</v>
          </cell>
          <cell r="K4008">
            <v>145000</v>
          </cell>
          <cell r="L4008">
            <v>0</v>
          </cell>
          <cell r="M4008">
            <v>0</v>
          </cell>
          <cell r="N4008">
            <v>0</v>
          </cell>
        </row>
        <row r="4009">
          <cell r="G4009" t="str">
            <v>4996853428749</v>
          </cell>
          <cell r="H4009" t="str">
            <v>4996853428749</v>
          </cell>
          <cell r="I4009" t="str">
            <v>ONISHI IRYO- Ô gấp tự động màu trơn 60cm (Navy)</v>
          </cell>
          <cell r="J4009" t="str">
            <v>PCS</v>
          </cell>
          <cell r="K4009">
            <v>220000</v>
          </cell>
          <cell r="L4009">
            <v>0</v>
          </cell>
          <cell r="M4009">
            <v>0</v>
          </cell>
          <cell r="N4009">
            <v>0</v>
          </cell>
        </row>
        <row r="4010">
          <cell r="G4010" t="str">
            <v>1312002310018</v>
          </cell>
          <cell r="H4010" t="str">
            <v>1312002310018</v>
          </cell>
          <cell r="I4010" t="str">
            <v>ONISHI IRYO- Ô gấp gọn họa tiết siêu nhẹ 50cm</v>
          </cell>
          <cell r="J4010" t="str">
            <v>PCS</v>
          </cell>
          <cell r="K4010">
            <v>75000</v>
          </cell>
          <cell r="L4010">
            <v>0</v>
          </cell>
          <cell r="M4010">
            <v>0</v>
          </cell>
          <cell r="N4010">
            <v>0</v>
          </cell>
        </row>
        <row r="4011">
          <cell r="G4011" t="str">
            <v>4582203352668</v>
          </cell>
          <cell r="H4011" t="str">
            <v>4582203352668</v>
          </cell>
          <cell r="I4011" t="str">
            <v>NAKATANI- Ô gấp hoạ tiết chống rỉ sét 60cm</v>
          </cell>
          <cell r="J4011" t="str">
            <v>PCS</v>
          </cell>
          <cell r="K4011">
            <v>155000</v>
          </cell>
          <cell r="L4011">
            <v>7</v>
          </cell>
          <cell r="M4011">
            <v>0</v>
          </cell>
          <cell r="N4011">
            <v>7</v>
          </cell>
        </row>
        <row r="4012">
          <cell r="G4012" t="str">
            <v>4582203350817</v>
          </cell>
          <cell r="H4012" t="str">
            <v>4582203350817</v>
          </cell>
          <cell r="I4012" t="str">
            <v>OUC- Ô gấp hoạ tiết SBF1614 (50cm)</v>
          </cell>
          <cell r="J4012" t="str">
            <v>PCS</v>
          </cell>
          <cell r="K4012">
            <v>215000</v>
          </cell>
          <cell r="L4012">
            <v>14</v>
          </cell>
          <cell r="M4012">
            <v>-1</v>
          </cell>
          <cell r="N4012">
            <v>13</v>
          </cell>
        </row>
        <row r="4013">
          <cell r="G4013" t="str">
            <v>4570192201319</v>
          </cell>
          <cell r="H4013" t="str">
            <v>4570192201319</v>
          </cell>
          <cell r="I4013" t="str">
            <v>CLOVER- Cáp Đa Năng 3 Đầu Sạc Dây Rút YT đen</v>
          </cell>
          <cell r="J4013" t="str">
            <v>PCS</v>
          </cell>
          <cell r="K4013">
            <v>165000</v>
          </cell>
          <cell r="L4013">
            <v>0</v>
          </cell>
          <cell r="M4013">
            <v>0</v>
          </cell>
          <cell r="N4013">
            <v>0</v>
          </cell>
        </row>
        <row r="4014">
          <cell r="G4014" t="str">
            <v>4570192201340</v>
          </cell>
          <cell r="H4014" t="str">
            <v>4570192201340</v>
          </cell>
          <cell r="I4014" t="str">
            <v>CLOVER - Cáp Đa Năng 3 Đầu Sạc Dây Rút YT xanh lá</v>
          </cell>
          <cell r="J4014" t="str">
            <v>PCS</v>
          </cell>
          <cell r="K4014">
            <v>165000</v>
          </cell>
          <cell r="L4014">
            <v>0</v>
          </cell>
          <cell r="M4014">
            <v>0</v>
          </cell>
          <cell r="N4014">
            <v>0</v>
          </cell>
        </row>
        <row r="4015">
          <cell r="G4015" t="str">
            <v>4904785818835SP</v>
          </cell>
          <cell r="H4015" t="str">
            <v>4904785818835SP</v>
          </cell>
          <cell r="I4015" t="str">
            <v>SAMPLE TRƯNG BÀY - Cân skhỏeptích cơ thể Tanita BC</v>
          </cell>
          <cell r="J4015" t="str">
            <v>PCS</v>
          </cell>
          <cell r="K4015">
            <v>1750000</v>
          </cell>
          <cell r="L4015">
            <v>0</v>
          </cell>
          <cell r="M4015">
            <v>0</v>
          </cell>
          <cell r="N4015">
            <v>0</v>
          </cell>
        </row>
        <row r="4016">
          <cell r="G4016" t="str">
            <v>4904785818828SP</v>
          </cell>
          <cell r="H4016" t="str">
            <v>4904785818828SP</v>
          </cell>
          <cell r="I4016" t="str">
            <v>SAMPLE TRƯNG BÀY - Cân skhỏeptích cơ thể Tanita BC</v>
          </cell>
          <cell r="J4016" t="str">
            <v>PCS</v>
          </cell>
          <cell r="K4016">
            <v>1750000</v>
          </cell>
          <cell r="L4016">
            <v>0</v>
          </cell>
          <cell r="M4016">
            <v>0</v>
          </cell>
          <cell r="N4016">
            <v>0</v>
          </cell>
        </row>
        <row r="4017">
          <cell r="G4017" t="str">
            <v>8936212084113</v>
          </cell>
          <cell r="H4017" t="str">
            <v>8936212084113</v>
          </cell>
          <cell r="I4017" t="str">
            <v>KAIYO- Máy làm sữa hạt đa năng 1L, model KNM-411</v>
          </cell>
          <cell r="J4017" t="str">
            <v>PCS</v>
          </cell>
          <cell r="K4017">
            <v>1500000</v>
          </cell>
          <cell r="L4017">
            <v>3</v>
          </cell>
          <cell r="M4017">
            <v>0</v>
          </cell>
          <cell r="N4017">
            <v>3</v>
          </cell>
        </row>
        <row r="4018">
          <cell r="G4018" t="str">
            <v>4580399756536</v>
          </cell>
          <cell r="H4018" t="str">
            <v>4580399756536</v>
          </cell>
          <cell r="I4018" t="str">
            <v>HAC- Máy cắt lông xù quần áo cầm tay mini-Dùng pin</v>
          </cell>
          <cell r="J4018" t="str">
            <v>PCS</v>
          </cell>
          <cell r="K4018">
            <v>170000</v>
          </cell>
          <cell r="L4018">
            <v>0</v>
          </cell>
          <cell r="M4018">
            <v>0</v>
          </cell>
          <cell r="N4018">
            <v>0</v>
          </cell>
        </row>
        <row r="4019">
          <cell r="G4019" t="str">
            <v>4902901747564</v>
          </cell>
          <cell r="H4019" t="str">
            <v>4902901747564</v>
          </cell>
          <cell r="I4019" t="str">
            <v>MITSUBISHI- Set 4 pin tiểu AA (pin 2A)</v>
          </cell>
          <cell r="J4019" t="str">
            <v>PCS</v>
          </cell>
          <cell r="K4019">
            <v>45000</v>
          </cell>
          <cell r="L4019">
            <v>18</v>
          </cell>
          <cell r="M4019">
            <v>0</v>
          </cell>
          <cell r="N4019">
            <v>18</v>
          </cell>
        </row>
        <row r="4020">
          <cell r="G4020" t="str">
            <v>DN5000</v>
          </cell>
          <cell r="H4020" t="str">
            <v>DN5000</v>
          </cell>
          <cell r="I4020" t="str">
            <v>Biến áp đổi nguồn SH5000</v>
          </cell>
          <cell r="J4020" t="str">
            <v>PCS</v>
          </cell>
          <cell r="L4020">
            <v>1</v>
          </cell>
          <cell r="M4020">
            <v>0</v>
          </cell>
          <cell r="N4020">
            <v>1</v>
          </cell>
        </row>
        <row r="4021">
          <cell r="G4021" t="str">
            <v>4904785818804SP</v>
          </cell>
          <cell r="H4021" t="str">
            <v>4904785818804SP</v>
          </cell>
          <cell r="I4021" t="str">
            <v>SAMPLE TRƯNG BÀY - Cân skhỏeptích cơ thể Tanita BC</v>
          </cell>
          <cell r="J4021" t="str">
            <v>PCS</v>
          </cell>
          <cell r="K4021">
            <v>1750000</v>
          </cell>
          <cell r="L4021">
            <v>0</v>
          </cell>
          <cell r="M4021">
            <v>0</v>
          </cell>
          <cell r="N4021">
            <v>0</v>
          </cell>
        </row>
        <row r="4022">
          <cell r="G4022" t="str">
            <v>4962752008825SP</v>
          </cell>
          <cell r="H4022" t="str">
            <v>4962752008825SP</v>
          </cell>
          <cell r="I4022" t="str">
            <v>SAMPLE TRƯNG BÀY - Lọc nước vòi sen ES301-WT</v>
          </cell>
          <cell r="J4022" t="str">
            <v>PCS</v>
          </cell>
          <cell r="K4022">
            <v>3500000</v>
          </cell>
          <cell r="L4022">
            <v>0</v>
          </cell>
          <cell r="M4022">
            <v>0</v>
          </cell>
          <cell r="N4022">
            <v>0</v>
          </cell>
        </row>
        <row r="4023">
          <cell r="G4023" t="str">
            <v>4570192201333</v>
          </cell>
          <cell r="H4023" t="str">
            <v>4570192201333</v>
          </cell>
          <cell r="I4023" t="str">
            <v>CLOVER -Cáp Đa Năng 3 Đầu Sạc Dây Rút YT xanh biển</v>
          </cell>
          <cell r="J4023" t="str">
            <v>PCS</v>
          </cell>
          <cell r="K4023">
            <v>165000</v>
          </cell>
          <cell r="L4023">
            <v>0</v>
          </cell>
          <cell r="M4023">
            <v>0</v>
          </cell>
          <cell r="N4023">
            <v>0</v>
          </cell>
        </row>
        <row r="4024">
          <cell r="G4024" t="str">
            <v>4570192201326</v>
          </cell>
          <cell r="H4024" t="str">
            <v>4570192201326</v>
          </cell>
          <cell r="I4024" t="str">
            <v>CLOVER - Cáp Đa Năng 3 Đầu Sạc Dây Rút YT màu đỏ</v>
          </cell>
          <cell r="J4024" t="str">
            <v>PCS</v>
          </cell>
          <cell r="K4024">
            <v>165000</v>
          </cell>
          <cell r="L4024">
            <v>0</v>
          </cell>
          <cell r="M4024">
            <v>0</v>
          </cell>
          <cell r="N4024">
            <v>0</v>
          </cell>
        </row>
        <row r="4025">
          <cell r="G4025" t="str">
            <v>4976680110109</v>
          </cell>
          <cell r="H4025" t="str">
            <v>4976680110109</v>
          </cell>
          <cell r="I4025" t="str">
            <v>FUJITSU- Set 4 pin tiểu AA (pin 2A)</v>
          </cell>
          <cell r="J4025" t="str">
            <v>PCS</v>
          </cell>
          <cell r="K4025">
            <v>45000</v>
          </cell>
          <cell r="L4025">
            <v>0</v>
          </cell>
          <cell r="M4025">
            <v>0</v>
          </cell>
          <cell r="N4025">
            <v>0</v>
          </cell>
        </row>
        <row r="4026">
          <cell r="G4026" t="str">
            <v>8936212084120</v>
          </cell>
          <cell r="H4026" t="str">
            <v>8936212084120</v>
          </cell>
          <cell r="I4026" t="str">
            <v>KAIYO- Máy sấy tóc ion âm tốc độ cao model KHD-412</v>
          </cell>
          <cell r="J4026" t="str">
            <v>PCS</v>
          </cell>
          <cell r="K4026">
            <v>1300000</v>
          </cell>
          <cell r="L4026">
            <v>1</v>
          </cell>
          <cell r="M4026">
            <v>0</v>
          </cell>
          <cell r="N4026">
            <v>1</v>
          </cell>
        </row>
        <row r="4027">
          <cell r="G4027" t="str">
            <v>4984824719934</v>
          </cell>
          <cell r="H4027" t="str">
            <v>4984824719934</v>
          </cell>
          <cell r="I4027" t="str">
            <v>PANASONIC- Pin tiểu 3A- 2 pcs</v>
          </cell>
          <cell r="J4027" t="str">
            <v>PCS</v>
          </cell>
          <cell r="K4027">
            <v>62000</v>
          </cell>
          <cell r="L4027">
            <v>21</v>
          </cell>
          <cell r="M4027">
            <v>0</v>
          </cell>
          <cell r="N4027">
            <v>21</v>
          </cell>
        </row>
        <row r="4028">
          <cell r="G4028" t="str">
            <v>8936212084106</v>
          </cell>
          <cell r="H4028" t="str">
            <v>8936212084106</v>
          </cell>
          <cell r="I4028" t="str">
            <v>KAIYO-Máy hút bụi vệ sinh giường nệm cầm tay</v>
          </cell>
          <cell r="J4028" t="str">
            <v>PCS</v>
          </cell>
          <cell r="K4028">
            <v>1490000</v>
          </cell>
          <cell r="L4028">
            <v>1</v>
          </cell>
          <cell r="M4028">
            <v>0</v>
          </cell>
          <cell r="N4028">
            <v>1</v>
          </cell>
        </row>
        <row r="4029">
          <cell r="G4029" t="str">
            <v>4573100290290</v>
          </cell>
          <cell r="H4029" t="str">
            <v>4573100290290</v>
          </cell>
          <cell r="I4029" t="str">
            <v>DATSUMO LABO - Máy triệt lông toàn thân</v>
          </cell>
          <cell r="J4029" t="str">
            <v>PCS</v>
          </cell>
          <cell r="K4029">
            <v>400000</v>
          </cell>
          <cell r="L4029">
            <v>0</v>
          </cell>
          <cell r="M4029">
            <v>0</v>
          </cell>
          <cell r="N4029">
            <v>0</v>
          </cell>
        </row>
        <row r="4030">
          <cell r="G4030" t="str">
            <v>4580244694440</v>
          </cell>
          <cell r="H4030" t="str">
            <v>4580244694440</v>
          </cell>
          <cell r="I4030" t="str">
            <v>THERMOS-Nồi ủ 4.5L (C)</v>
          </cell>
          <cell r="J4030" t="str">
            <v>PCS</v>
          </cell>
          <cell r="K4030">
            <v>3500000</v>
          </cell>
          <cell r="L4030">
            <v>1</v>
          </cell>
          <cell r="M4030">
            <v>0</v>
          </cell>
          <cell r="N4030">
            <v>1</v>
          </cell>
        </row>
        <row r="4031">
          <cell r="G4031" t="str">
            <v>4580244694433</v>
          </cell>
          <cell r="H4031" t="str">
            <v>4580244694433</v>
          </cell>
          <cell r="I4031" t="str">
            <v>THERMOS- Nồi ủ 4.5 L inox</v>
          </cell>
          <cell r="J4031" t="str">
            <v>PCS</v>
          </cell>
          <cell r="K4031">
            <v>3500000</v>
          </cell>
          <cell r="L4031">
            <v>2</v>
          </cell>
          <cell r="M4031">
            <v>0</v>
          </cell>
          <cell r="N4031">
            <v>2</v>
          </cell>
        </row>
        <row r="4032">
          <cell r="G4032" t="str">
            <v>4984824719811</v>
          </cell>
          <cell r="H4032" t="str">
            <v>4984824719811</v>
          </cell>
          <cell r="I4032" t="str">
            <v xml:space="preserve">PANASONIC- Pin tiểu 2A- 2 pcs </v>
          </cell>
          <cell r="J4032" t="str">
            <v>PCS</v>
          </cell>
          <cell r="K4032">
            <v>65000</v>
          </cell>
          <cell r="L4032">
            <v>28</v>
          </cell>
          <cell r="M4032">
            <v>0</v>
          </cell>
          <cell r="N4032">
            <v>28</v>
          </cell>
        </row>
        <row r="4033">
          <cell r="G4033" t="str">
            <v>X003GU87H5</v>
          </cell>
          <cell r="H4033" t="str">
            <v>X003GU87H5</v>
          </cell>
          <cell r="I4033" t="str">
            <v>Taotronics - Đèn bàn chống cận SYMPA SP-DL004</v>
          </cell>
          <cell r="J4033" t="str">
            <v>PCS</v>
          </cell>
          <cell r="K4033">
            <v>435000</v>
          </cell>
          <cell r="L4033">
            <v>0</v>
          </cell>
          <cell r="M4033">
            <v>0</v>
          </cell>
          <cell r="N4033">
            <v>0</v>
          </cell>
        </row>
        <row r="4034">
          <cell r="G4034" t="str">
            <v>8936212088241</v>
          </cell>
          <cell r="H4034" t="str">
            <v>8936212088241</v>
          </cell>
          <cell r="I4034" t="str">
            <v>KAIYO- Cây lau nhà tự vắt chữ nhật, màu xanh navy</v>
          </cell>
          <cell r="J4034" t="str">
            <v>PCS</v>
          </cell>
          <cell r="K4034">
            <v>350000</v>
          </cell>
          <cell r="L4034">
            <v>0</v>
          </cell>
          <cell r="M4034">
            <v>0</v>
          </cell>
          <cell r="N4034">
            <v>0</v>
          </cell>
        </row>
        <row r="4035">
          <cell r="G4035" t="str">
            <v>8935255825677</v>
          </cell>
          <cell r="H4035" t="str">
            <v>8935255825677</v>
          </cell>
          <cell r="I4035" t="str">
            <v>L&amp;L- Bộ 2 vải lau nhà thay thế 41*13 cm</v>
          </cell>
          <cell r="J4035" t="str">
            <v>PCS</v>
          </cell>
          <cell r="K4035">
            <v>107000</v>
          </cell>
          <cell r="L4035">
            <v>5</v>
          </cell>
          <cell r="M4035">
            <v>0</v>
          </cell>
          <cell r="N4035">
            <v>5</v>
          </cell>
        </row>
        <row r="4036">
          <cell r="G4036" t="str">
            <v>8935255823093</v>
          </cell>
          <cell r="H4036" t="str">
            <v>8935255823093</v>
          </cell>
          <cell r="I4036" t="str">
            <v>L&amp;L- Bộ cây lau nhà màu xanh 5.5L</v>
          </cell>
          <cell r="J4036" t="str">
            <v>PCS</v>
          </cell>
          <cell r="K4036">
            <v>493000</v>
          </cell>
          <cell r="L4036">
            <v>2</v>
          </cell>
          <cell r="M4036">
            <v>0</v>
          </cell>
          <cell r="N4036">
            <v>2</v>
          </cell>
        </row>
        <row r="4037">
          <cell r="G4037" t="str">
            <v>8935255823116</v>
          </cell>
          <cell r="H4037" t="str">
            <v>8935255823116</v>
          </cell>
          <cell r="I4037" t="str">
            <v>L&amp;L- Bộ cây lau nhà màu xanh 2.5L</v>
          </cell>
          <cell r="J4037" t="str">
            <v>PCS</v>
          </cell>
          <cell r="K4037">
            <v>754000</v>
          </cell>
          <cell r="L4037">
            <v>0</v>
          </cell>
          <cell r="M4037">
            <v>0</v>
          </cell>
          <cell r="N4037">
            <v>0</v>
          </cell>
        </row>
        <row r="4038">
          <cell r="G4038" t="str">
            <v>8936212088043</v>
          </cell>
          <cell r="H4038" t="str">
            <v>8936212088043</v>
          </cell>
          <cell r="I4038" t="str">
            <v>KAIYO- Bộ lau nhà thông minh tách nước bẩn (Mint)</v>
          </cell>
          <cell r="J4038" t="str">
            <v>PCS</v>
          </cell>
          <cell r="K4038">
            <v>450000</v>
          </cell>
          <cell r="L4038">
            <v>10</v>
          </cell>
          <cell r="M4038">
            <v>0</v>
          </cell>
          <cell r="N4038">
            <v>10</v>
          </cell>
        </row>
        <row r="4039">
          <cell r="G4039" t="str">
            <v>4960380121275</v>
          </cell>
          <cell r="H4039" t="str">
            <v>4960380121275</v>
          </cell>
          <cell r="I4039" t="str">
            <v>IMOTANI- Chổi lau đa năng màu xanh</v>
          </cell>
          <cell r="J4039" t="str">
            <v>PCS</v>
          </cell>
          <cell r="K4039">
            <v>68000</v>
          </cell>
          <cell r="L4039">
            <v>1</v>
          </cell>
          <cell r="M4039">
            <v>0</v>
          </cell>
          <cell r="N4039">
            <v>1</v>
          </cell>
        </row>
        <row r="4040">
          <cell r="G4040" t="str">
            <v>8936212088074</v>
          </cell>
          <cell r="H4040" t="str">
            <v>8936212088074</v>
          </cell>
          <cell r="I4040" t="str">
            <v>KAIYO-Cây lau nhà chữ nhật màu xanh mint</v>
          </cell>
          <cell r="J4040" t="str">
            <v>PCS</v>
          </cell>
          <cell r="K4040">
            <v>490000</v>
          </cell>
          <cell r="L4040">
            <v>6</v>
          </cell>
          <cell r="M4040">
            <v>0</v>
          </cell>
          <cell r="N4040">
            <v>6</v>
          </cell>
        </row>
        <row r="4041">
          <cell r="G4041" t="str">
            <v>4571167473212</v>
          </cell>
          <cell r="H4041" t="str">
            <v>4571167473212</v>
          </cell>
          <cell r="I4041" t="str">
            <v>AIMY- Robot hút bụi màu đen</v>
          </cell>
          <cell r="J4041" t="str">
            <v>PCS</v>
          </cell>
          <cell r="K4041">
            <v>7900000</v>
          </cell>
          <cell r="L4041">
            <v>0</v>
          </cell>
          <cell r="M4041">
            <v>0</v>
          </cell>
          <cell r="N4041">
            <v>0</v>
          </cell>
        </row>
        <row r="4042">
          <cell r="G4042" t="str">
            <v>8935255823147</v>
          </cell>
          <cell r="H4042" t="str">
            <v>8935255823147</v>
          </cell>
          <cell r="I4042" t="str">
            <v>L&amp;L- Bộ đầu thay cây lau nhà màu trắng xám</v>
          </cell>
          <cell r="J4042" t="str">
            <v>PCS</v>
          </cell>
          <cell r="K4042">
            <v>105000</v>
          </cell>
          <cell r="L4042">
            <v>1</v>
          </cell>
          <cell r="M4042">
            <v>0</v>
          </cell>
          <cell r="N4042">
            <v>1</v>
          </cell>
        </row>
        <row r="4043">
          <cell r="G4043" t="str">
            <v>4956810218431</v>
          </cell>
          <cell r="H4043" t="str">
            <v>4956810218431</v>
          </cell>
          <cell r="I4043" t="str">
            <v>KOKUBO- Xốp tẩy rửa melamine set 2 cái</v>
          </cell>
          <cell r="J4043" t="str">
            <v>PCS</v>
          </cell>
          <cell r="K4043">
            <v>40000</v>
          </cell>
          <cell r="L4043">
            <v>0</v>
          </cell>
          <cell r="M4043">
            <v>0</v>
          </cell>
          <cell r="N4043">
            <v>0</v>
          </cell>
        </row>
        <row r="4044">
          <cell r="G4044" t="str">
            <v>4969133384653</v>
          </cell>
          <cell r="H4044" t="str">
            <v>4969133384653</v>
          </cell>
          <cell r="I4044" t="str">
            <v>KOJITTO- Dụng cụ thông tắc cống- Set 2 chiếc</v>
          </cell>
          <cell r="J4044" t="str">
            <v>PCS</v>
          </cell>
          <cell r="K4044">
            <v>190000</v>
          </cell>
          <cell r="L4044">
            <v>7</v>
          </cell>
          <cell r="M4044">
            <v>-1</v>
          </cell>
          <cell r="N4044">
            <v>6</v>
          </cell>
        </row>
        <row r="4045">
          <cell r="G4045" t="str">
            <v>8935255825660</v>
          </cell>
          <cell r="H4045" t="str">
            <v>8935255825660</v>
          </cell>
          <cell r="I4045" t="str">
            <v>L&amp;L- Cây lau nhà xịt nước màu xám 125*40 cm</v>
          </cell>
          <cell r="J4045" t="str">
            <v>PCS</v>
          </cell>
          <cell r="K4045">
            <v>533000</v>
          </cell>
          <cell r="L4045">
            <v>2</v>
          </cell>
          <cell r="M4045">
            <v>0</v>
          </cell>
          <cell r="N4045">
            <v>2</v>
          </cell>
        </row>
        <row r="4046">
          <cell r="G4046" t="str">
            <v>8936212088081</v>
          </cell>
          <cell r="H4046" t="str">
            <v>8936212088081</v>
          </cell>
          <cell r="I4046" t="str">
            <v>KAIYO-Cây lau nhà chữ nhật màu xanh navy</v>
          </cell>
          <cell r="J4046" t="str">
            <v>PCS</v>
          </cell>
          <cell r="K4046">
            <v>490000</v>
          </cell>
          <cell r="L4046">
            <v>5</v>
          </cell>
          <cell r="M4046">
            <v>0</v>
          </cell>
          <cell r="N4046">
            <v>5</v>
          </cell>
        </row>
        <row r="4047">
          <cell r="G4047" t="str">
            <v>4571167470877</v>
          </cell>
          <cell r="H4047" t="str">
            <v>4571167470877</v>
          </cell>
          <cell r="I4047" t="str">
            <v>AIMY- Robot hút bụi màu trắng</v>
          </cell>
          <cell r="J4047" t="str">
            <v>PCS</v>
          </cell>
          <cell r="K4047">
            <v>5900000</v>
          </cell>
          <cell r="L4047">
            <v>0</v>
          </cell>
          <cell r="M4047">
            <v>0</v>
          </cell>
          <cell r="N4047">
            <v>0</v>
          </cell>
        </row>
        <row r="4048">
          <cell r="G4048" t="str">
            <v>8936212088067</v>
          </cell>
          <cell r="H4048" t="str">
            <v>8936212088067</v>
          </cell>
          <cell r="I4048" t="str">
            <v>KAIYO- SET 2 MIẾNG BÔNG LAU NHÀ THAY THẾ</v>
          </cell>
          <cell r="J4048" t="str">
            <v>PCS</v>
          </cell>
          <cell r="K4048">
            <v>126500</v>
          </cell>
          <cell r="L4048">
            <v>3</v>
          </cell>
          <cell r="M4048">
            <v>0</v>
          </cell>
          <cell r="N4048">
            <v>3</v>
          </cell>
        </row>
        <row r="4049">
          <cell r="G4049" t="str">
            <v>8936212088050</v>
          </cell>
          <cell r="H4049" t="str">
            <v>8936212088050</v>
          </cell>
          <cell r="I4049" t="str">
            <v>KAIYO- BỘ LAU NHÀ THÔNG MINH TÁCH NƯỚC BẨN (NAVY)</v>
          </cell>
          <cell r="J4049" t="str">
            <v>PCS</v>
          </cell>
          <cell r="K4049">
            <v>450000</v>
          </cell>
          <cell r="L4049">
            <v>2</v>
          </cell>
          <cell r="M4049">
            <v>0</v>
          </cell>
          <cell r="N4049">
            <v>2</v>
          </cell>
        </row>
        <row r="4050">
          <cell r="G4050" t="str">
            <v>8936212088258</v>
          </cell>
          <cell r="H4050" t="str">
            <v>8936212088258</v>
          </cell>
          <cell r="I4050" t="str">
            <v>KAIYO- Bộ 2 miếng bông lau tự vắt chữ nhật</v>
          </cell>
          <cell r="J4050" t="str">
            <v>PCS</v>
          </cell>
          <cell r="K4050">
            <v>130000</v>
          </cell>
          <cell r="L4050">
            <v>7</v>
          </cell>
          <cell r="M4050">
            <v>-1</v>
          </cell>
          <cell r="N4050">
            <v>6</v>
          </cell>
        </row>
        <row r="4051">
          <cell r="G4051" t="str">
            <v>4901329220734</v>
          </cell>
          <cell r="H4051" t="str">
            <v>4901329220734</v>
          </cell>
          <cell r="I4051" t="str">
            <v>Kaneyo- Dung dịch thông cống 800g</v>
          </cell>
          <cell r="J4051" t="str">
            <v>PCS</v>
          </cell>
          <cell r="K4051">
            <v>79000</v>
          </cell>
          <cell r="L4051">
            <v>0</v>
          </cell>
          <cell r="M4051">
            <v>0</v>
          </cell>
          <cell r="N4051">
            <v>0</v>
          </cell>
        </row>
        <row r="4052">
          <cell r="G4052" t="str">
            <v>4903367304032</v>
          </cell>
          <cell r="H4052" t="str">
            <v>4903367304032</v>
          </cell>
          <cell r="I4052" t="str">
            <v>ROCKET- Dung dịch làm sạch đường ống 450g</v>
          </cell>
          <cell r="J4052" t="str">
            <v>PCS</v>
          </cell>
          <cell r="K4052">
            <v>45000</v>
          </cell>
          <cell r="L4052">
            <v>0</v>
          </cell>
          <cell r="M4052">
            <v>0</v>
          </cell>
          <cell r="N4052">
            <v>0</v>
          </cell>
        </row>
        <row r="4053">
          <cell r="G4053" t="str">
            <v>8935255823130</v>
          </cell>
          <cell r="H4053" t="str">
            <v>8935255823130</v>
          </cell>
          <cell r="I4053" t="str">
            <v>L&amp;L- Bộ đầu thay cây lau nhà màu trắng</v>
          </cell>
          <cell r="J4053" t="str">
            <v>PCS</v>
          </cell>
          <cell r="K4053">
            <v>88000</v>
          </cell>
          <cell r="L4053">
            <v>5</v>
          </cell>
          <cell r="M4053">
            <v>0</v>
          </cell>
          <cell r="N4053">
            <v>5</v>
          </cell>
        </row>
        <row r="4054">
          <cell r="G4054" t="str">
            <v>4903320579101</v>
          </cell>
          <cell r="H4054" t="str">
            <v>4903320579101</v>
          </cell>
          <cell r="I4054" t="str">
            <v>LEC- Xốp tẩy rửa melamine loại 1 cái</v>
          </cell>
          <cell r="J4054" t="str">
            <v>PCS</v>
          </cell>
          <cell r="K4054">
            <v>45000</v>
          </cell>
          <cell r="L4054">
            <v>0</v>
          </cell>
          <cell r="M4054">
            <v>0</v>
          </cell>
          <cell r="N4054">
            <v>0</v>
          </cell>
        </row>
        <row r="4055">
          <cell r="G4055" t="str">
            <v>8936212088234</v>
          </cell>
          <cell r="H4055" t="str">
            <v>8936212088234</v>
          </cell>
          <cell r="I4055" t="str">
            <v>KAIYO- Cây lau nhà tự vắt chữ nhật, màu xanh mint</v>
          </cell>
          <cell r="J4055" t="str">
            <v>PCS</v>
          </cell>
          <cell r="K4055">
            <v>350000</v>
          </cell>
          <cell r="L4055">
            <v>9</v>
          </cell>
          <cell r="M4055">
            <v>0</v>
          </cell>
          <cell r="N4055">
            <v>9</v>
          </cell>
        </row>
        <row r="4056">
          <cell r="G4056" t="str">
            <v>8935255823109</v>
          </cell>
          <cell r="H4056" t="str">
            <v>8935255823109</v>
          </cell>
          <cell r="I4056" t="str">
            <v>L&amp;L- Bộ cây lau nhà màu xanh 7L</v>
          </cell>
          <cell r="J4056" t="str">
            <v>PCS</v>
          </cell>
          <cell r="K4056">
            <v>684000</v>
          </cell>
          <cell r="L4056">
            <v>0</v>
          </cell>
          <cell r="M4056">
            <v>0</v>
          </cell>
          <cell r="N4056">
            <v>0</v>
          </cell>
        </row>
        <row r="4057">
          <cell r="G4057" t="str">
            <v>8935255823123</v>
          </cell>
          <cell r="H4057" t="str">
            <v>8935255823123</v>
          </cell>
          <cell r="I4057" t="str">
            <v>L&amp;L- Bộ cây lau nhà SWEEPY màu xanh</v>
          </cell>
          <cell r="J4057" t="str">
            <v>PCS</v>
          </cell>
          <cell r="K4057">
            <v>765000</v>
          </cell>
          <cell r="L4057">
            <v>0</v>
          </cell>
          <cell r="M4057">
            <v>0</v>
          </cell>
          <cell r="N4057">
            <v>0</v>
          </cell>
        </row>
        <row r="4058">
          <cell r="G4058" t="str">
            <v>4946869276957</v>
          </cell>
          <cell r="H4058" t="str">
            <v>4946869276957</v>
          </cell>
          <cell r="I4058" t="str">
            <v>KOHBEC- Dụng cụ lau kính</v>
          </cell>
          <cell r="J4058" t="str">
            <v>PCS</v>
          </cell>
          <cell r="K4058">
            <v>60000</v>
          </cell>
          <cell r="L4058">
            <v>0</v>
          </cell>
          <cell r="M4058">
            <v>0</v>
          </cell>
          <cell r="N4058">
            <v>0</v>
          </cell>
        </row>
        <row r="4059">
          <cell r="G4059" t="str">
            <v>8936212088098</v>
          </cell>
          <cell r="H4059" t="str">
            <v>8936212088098</v>
          </cell>
          <cell r="I4059" t="str">
            <v>KAIYO_Bộ 2 miếng bông lau chữ nhật cao cấp</v>
          </cell>
          <cell r="J4059" t="str">
            <v>PCS</v>
          </cell>
          <cell r="K4059">
            <v>130000</v>
          </cell>
          <cell r="L4059">
            <v>2</v>
          </cell>
          <cell r="M4059">
            <v>0</v>
          </cell>
          <cell r="N4059">
            <v>2</v>
          </cell>
        </row>
        <row r="4060">
          <cell r="G4060" t="str">
            <v>4905596457350</v>
          </cell>
          <cell r="H4060" t="str">
            <v>4905596457350</v>
          </cell>
          <cell r="I4060" t="str">
            <v>INOMATA - Giỏ đựng mầu xanh</v>
          </cell>
          <cell r="J4060" t="str">
            <v>PCS</v>
          </cell>
          <cell r="K4060">
            <v>42000</v>
          </cell>
          <cell r="L4060">
            <v>2</v>
          </cell>
          <cell r="M4060">
            <v>0</v>
          </cell>
          <cell r="N4060">
            <v>2</v>
          </cell>
        </row>
        <row r="4061">
          <cell r="G4061" t="str">
            <v>4905596458364</v>
          </cell>
          <cell r="H4061" t="str">
            <v>4905596458364</v>
          </cell>
          <cell r="I4061" t="str">
            <v>INOMATA- Khay lưới hình vuông đựng đồ màu trắng</v>
          </cell>
          <cell r="J4061" t="str">
            <v>PCS</v>
          </cell>
          <cell r="K4061">
            <v>45000</v>
          </cell>
          <cell r="L4061">
            <v>0</v>
          </cell>
          <cell r="M4061">
            <v>0</v>
          </cell>
          <cell r="N4061">
            <v>0</v>
          </cell>
        </row>
        <row r="4062">
          <cell r="G4062" t="str">
            <v>4905596458265</v>
          </cell>
          <cell r="H4062" t="str">
            <v>4905596458265</v>
          </cell>
          <cell r="I4062" t="str">
            <v>INOMATA- Khay lưới chữ nhật đựng đồ sz L màu trắng</v>
          </cell>
          <cell r="J4062" t="str">
            <v>PCS</v>
          </cell>
          <cell r="K4062">
            <v>45000</v>
          </cell>
          <cell r="L4062">
            <v>4</v>
          </cell>
          <cell r="M4062">
            <v>0</v>
          </cell>
          <cell r="N4062">
            <v>4</v>
          </cell>
        </row>
        <row r="4063">
          <cell r="G4063" t="str">
            <v>4905596468271</v>
          </cell>
          <cell r="H4063" t="str">
            <v>4905596468271</v>
          </cell>
          <cell r="I4063" t="str">
            <v>INOMATA- Khay lưới chữ nhật đựng đồ sz L màu nâu</v>
          </cell>
          <cell r="J4063" t="str">
            <v>PCS</v>
          </cell>
          <cell r="K4063">
            <v>45000</v>
          </cell>
          <cell r="L4063">
            <v>6</v>
          </cell>
          <cell r="M4063">
            <v>0</v>
          </cell>
          <cell r="N4063">
            <v>6</v>
          </cell>
        </row>
        <row r="4064">
          <cell r="G4064" t="str">
            <v>4903409152744</v>
          </cell>
          <cell r="H4064" t="str">
            <v>4903409152744</v>
          </cell>
          <cell r="I4064" t="str">
            <v>LEMON- Miếng dán chân bàn ghế hình chữ nhật 15pcs</v>
          </cell>
          <cell r="J4064" t="str">
            <v>PCS</v>
          </cell>
          <cell r="K4064">
            <v>35000</v>
          </cell>
          <cell r="L4064">
            <v>0</v>
          </cell>
          <cell r="M4064">
            <v>0</v>
          </cell>
          <cell r="N4064">
            <v>0</v>
          </cell>
        </row>
        <row r="4065">
          <cell r="G4065" t="str">
            <v>4962191114026</v>
          </cell>
          <cell r="H4065" t="str">
            <v>4962191114026</v>
          </cell>
          <cell r="I4065" t="str">
            <v>SKK-Thảm nhà bếp siêu thấm chống trơn trượt 1159 2</v>
          </cell>
          <cell r="J4065" t="str">
            <v>PCS</v>
          </cell>
          <cell r="K4065">
            <v>109000</v>
          </cell>
          <cell r="L4065">
            <v>5</v>
          </cell>
          <cell r="M4065">
            <v>0</v>
          </cell>
          <cell r="N4065">
            <v>5</v>
          </cell>
        </row>
        <row r="4066">
          <cell r="G4066" t="str">
            <v>4571249925615</v>
          </cell>
          <cell r="H4066" t="str">
            <v>4571249925615</v>
          </cell>
          <cell r="I4066" t="str">
            <v>ONISHI IRYO- Ô GẬP CÓ HỌA TIẾT 53CM</v>
          </cell>
          <cell r="J4066" t="str">
            <v>PCS</v>
          </cell>
          <cell r="K4066">
            <v>110000</v>
          </cell>
          <cell r="L4066">
            <v>0</v>
          </cell>
          <cell r="M4066">
            <v>0</v>
          </cell>
          <cell r="N4066">
            <v>0</v>
          </cell>
        </row>
        <row r="4067">
          <cell r="G4067" t="str">
            <v>4962191114088</v>
          </cell>
          <cell r="H4067" t="str">
            <v>4962191114088</v>
          </cell>
          <cell r="I4067" t="str">
            <v>SKK-Thảm nhà bếp siêu thấm chống trơn trượt 1317 2</v>
          </cell>
          <cell r="J4067" t="str">
            <v>PCS</v>
          </cell>
          <cell r="K4067">
            <v>109000</v>
          </cell>
          <cell r="L4067">
            <v>5</v>
          </cell>
          <cell r="M4067">
            <v>0</v>
          </cell>
          <cell r="N4067">
            <v>5</v>
          </cell>
        </row>
        <row r="4068">
          <cell r="G4068" t="str">
            <v>4942430010067</v>
          </cell>
          <cell r="H4068" t="str">
            <v>4942430010067</v>
          </cell>
          <cell r="I4068" t="str">
            <v>FINE- Cây gãi lưng hình bàn tay màu hồng</v>
          </cell>
          <cell r="J4068" t="str">
            <v>PCS</v>
          </cell>
          <cell r="K4068">
            <v>95000</v>
          </cell>
          <cell r="L4068">
            <v>0</v>
          </cell>
          <cell r="M4068">
            <v>0</v>
          </cell>
          <cell r="N4068">
            <v>0</v>
          </cell>
        </row>
        <row r="4069">
          <cell r="G4069" t="str">
            <v>131204250313</v>
          </cell>
          <cell r="H4069" t="str">
            <v>131204250313</v>
          </cell>
          <cell r="I4069" t="str">
            <v>MUJI- Chăn đũi cotton kẻ xanh cốm</v>
          </cell>
          <cell r="J4069" t="str">
            <v>PCS</v>
          </cell>
          <cell r="K4069">
            <v>350000</v>
          </cell>
          <cell r="L4069">
            <v>0</v>
          </cell>
          <cell r="M4069">
            <v>0</v>
          </cell>
          <cell r="N4069">
            <v>0</v>
          </cell>
        </row>
        <row r="4070">
          <cell r="G4070" t="str">
            <v>1717002022877</v>
          </cell>
          <cell r="H4070" t="str">
            <v>1717002022877</v>
          </cell>
          <cell r="I4070" t="str">
            <v>Cặp chống gù Randoseru siêu nhẹ màu đỏ</v>
          </cell>
          <cell r="J4070" t="str">
            <v>PCS</v>
          </cell>
          <cell r="K4070">
            <v>1550000</v>
          </cell>
          <cell r="L4070">
            <v>0</v>
          </cell>
          <cell r="M4070">
            <v>0</v>
          </cell>
          <cell r="N4070">
            <v>0</v>
          </cell>
        </row>
        <row r="4071">
          <cell r="G4071" t="str">
            <v>2304032305200</v>
          </cell>
          <cell r="H4071" t="str">
            <v>2304032305200</v>
          </cell>
          <cell r="I4071" t="str">
            <v>CẶP CHỐNG GÙ RANDOSERU SIÊU NHẸ MÀU XANH NAVY N23</v>
          </cell>
          <cell r="J4071" t="str">
            <v>PCS</v>
          </cell>
          <cell r="K4071">
            <v>1590000</v>
          </cell>
          <cell r="L4071">
            <v>0</v>
          </cell>
          <cell r="M4071">
            <v>0</v>
          </cell>
          <cell r="N4071">
            <v>0</v>
          </cell>
        </row>
        <row r="4072">
          <cell r="G4072" t="str">
            <v>8936212089453</v>
          </cell>
          <cell r="H4072" t="str">
            <v>8936212089453</v>
          </cell>
          <cell r="I4072" t="str">
            <v>KAIYO- Chăn lạnh họa tiết hoa nền xanh 1m8 x 2m</v>
          </cell>
          <cell r="J4072" t="str">
            <v>PCS</v>
          </cell>
          <cell r="K4072">
            <v>850000</v>
          </cell>
          <cell r="L4072">
            <v>3</v>
          </cell>
          <cell r="M4072">
            <v>0</v>
          </cell>
          <cell r="N4072">
            <v>3</v>
          </cell>
        </row>
        <row r="4073">
          <cell r="G4073" t="str">
            <v>2304032305194</v>
          </cell>
          <cell r="H4073" t="str">
            <v>2304032305194</v>
          </cell>
          <cell r="I4073" t="str">
            <v>CẶP CHỐNG GÙ RANDOSERU SIÊU NHẸ MÀU XANH NHẠT N23</v>
          </cell>
          <cell r="J4073" t="str">
            <v>PCS</v>
          </cell>
          <cell r="K4073">
            <v>1590000</v>
          </cell>
          <cell r="L4073">
            <v>0</v>
          </cell>
          <cell r="M4073">
            <v>0</v>
          </cell>
          <cell r="N4073">
            <v>0</v>
          </cell>
        </row>
        <row r="4074">
          <cell r="G4074" t="str">
            <v>4901601989007</v>
          </cell>
          <cell r="H4074" t="str">
            <v>4901601989007</v>
          </cell>
          <cell r="I4074" t="str">
            <v>KAI-Bấm móng tay màu đỏ (S), HC-0466</v>
          </cell>
          <cell r="J4074" t="str">
            <v>PCS</v>
          </cell>
          <cell r="K4074">
            <v>135000</v>
          </cell>
          <cell r="L4074">
            <v>0</v>
          </cell>
          <cell r="M4074">
            <v>0</v>
          </cell>
          <cell r="N4074">
            <v>0</v>
          </cell>
        </row>
        <row r="4075">
          <cell r="G4075" t="str">
            <v>4977612182058</v>
          </cell>
          <cell r="H4075" t="str">
            <v>4977612182058</v>
          </cell>
          <cell r="I4075" t="str">
            <v>HEIAN- Thanh treo không khoan vít- KT 42~66cm</v>
          </cell>
          <cell r="J4075" t="str">
            <v>PCS</v>
          </cell>
          <cell r="K4075">
            <v>72000</v>
          </cell>
          <cell r="L4075">
            <v>1</v>
          </cell>
          <cell r="M4075">
            <v>0</v>
          </cell>
          <cell r="N4075">
            <v>1</v>
          </cell>
        </row>
        <row r="4076">
          <cell r="G4076" t="str">
            <v>4991203146809</v>
          </cell>
          <cell r="H4076" t="str">
            <v>4991203146809</v>
          </cell>
          <cell r="I4076" t="str">
            <v xml:space="preserve">ECHO- Kéo cắt cây cảnh </v>
          </cell>
          <cell r="J4076" t="str">
            <v>PCS</v>
          </cell>
          <cell r="K4076">
            <v>45000</v>
          </cell>
          <cell r="L4076">
            <v>0</v>
          </cell>
          <cell r="M4076">
            <v>0</v>
          </cell>
          <cell r="N4076">
            <v>0</v>
          </cell>
        </row>
        <row r="4077">
          <cell r="G4077" t="str">
            <v>4571249951812</v>
          </cell>
          <cell r="H4077" t="str">
            <v>4571249951812</v>
          </cell>
          <cell r="I4077" t="str">
            <v>ONISHI IRYO- Ô GẬP KHÔNG HỌA TIẾT 53CM</v>
          </cell>
          <cell r="J4077" t="str">
            <v>PCS</v>
          </cell>
          <cell r="K4077">
            <v>90000</v>
          </cell>
          <cell r="L4077">
            <v>0</v>
          </cell>
          <cell r="M4077">
            <v>0</v>
          </cell>
          <cell r="N4077">
            <v>0</v>
          </cell>
        </row>
        <row r="4078">
          <cell r="G4078" t="str">
            <v>4962964227809</v>
          </cell>
          <cell r="H4078" t="str">
            <v>4962964227809</v>
          </cell>
          <cell r="I4078" t="str">
            <v>PONYKASEI- Móc dán tường hình chữ nhật trắng 3pcs</v>
          </cell>
          <cell r="J4078" t="str">
            <v>PCS</v>
          </cell>
          <cell r="K4078">
            <v>40000</v>
          </cell>
          <cell r="L4078">
            <v>2</v>
          </cell>
          <cell r="M4078">
            <v>0</v>
          </cell>
          <cell r="N4078">
            <v>2</v>
          </cell>
        </row>
        <row r="4079">
          <cell r="G4079" t="str">
            <v>1312042305173</v>
          </cell>
          <cell r="H4079" t="str">
            <v>1312042305173</v>
          </cell>
          <cell r="I4079" t="str">
            <v>ONISHI IRYO- VỎ GỐI LÀM MÁT LÓT LƯỚI 35X50CM</v>
          </cell>
          <cell r="J4079" t="str">
            <v>PCS</v>
          </cell>
          <cell r="K4079">
            <v>40000</v>
          </cell>
          <cell r="L4079">
            <v>0</v>
          </cell>
          <cell r="M4079">
            <v>0</v>
          </cell>
          <cell r="N4079">
            <v>0</v>
          </cell>
        </row>
        <row r="4080">
          <cell r="G4080" t="str">
            <v>4962191114217</v>
          </cell>
          <cell r="H4080" t="str">
            <v>4962191114217</v>
          </cell>
          <cell r="I4080" t="str">
            <v>SKK-Thảm siêu thấm chống trơn trượt TY-533</v>
          </cell>
          <cell r="J4080" t="str">
            <v>PCS</v>
          </cell>
          <cell r="K4080">
            <v>76000</v>
          </cell>
          <cell r="L4080">
            <v>0</v>
          </cell>
          <cell r="M4080">
            <v>0</v>
          </cell>
          <cell r="N4080">
            <v>0</v>
          </cell>
        </row>
        <row r="4081">
          <cell r="G4081" t="str">
            <v>4962964243700</v>
          </cell>
          <cell r="H4081" t="str">
            <v>4962964243700</v>
          </cell>
          <cell r="I4081" t="str">
            <v xml:space="preserve">PONYKASEI- Móc dán tường màu hồng 6 chiếc </v>
          </cell>
          <cell r="J4081" t="str">
            <v>PCS</v>
          </cell>
          <cell r="K4081">
            <v>45000</v>
          </cell>
          <cell r="L4081">
            <v>11</v>
          </cell>
          <cell r="M4081">
            <v>0</v>
          </cell>
          <cell r="N4081">
            <v>11</v>
          </cell>
        </row>
        <row r="4082">
          <cell r="G4082" t="str">
            <v>8936212089446</v>
          </cell>
          <cell r="H4082" t="str">
            <v>8936212089446</v>
          </cell>
          <cell r="I4082" t="str">
            <v>KAIYO- Chăn lạnh họa tiết hoa nền ghi 1m8 x 2m</v>
          </cell>
          <cell r="J4082" t="str">
            <v>PCS</v>
          </cell>
          <cell r="K4082">
            <v>850000</v>
          </cell>
          <cell r="L4082">
            <v>4</v>
          </cell>
          <cell r="M4082">
            <v>0</v>
          </cell>
          <cell r="N4082">
            <v>4</v>
          </cell>
        </row>
        <row r="4083">
          <cell r="G4083" t="str">
            <v>4962191114064</v>
          </cell>
          <cell r="H4083" t="str">
            <v>4962191114064</v>
          </cell>
          <cell r="I4083" t="str">
            <v>SKK-Thảm nhà bếp siêu thấm chống trơn trượt 1299 1</v>
          </cell>
          <cell r="J4083" t="str">
            <v>PCS</v>
          </cell>
          <cell r="K4083">
            <v>109000</v>
          </cell>
          <cell r="L4083">
            <v>1</v>
          </cell>
          <cell r="M4083">
            <v>0</v>
          </cell>
          <cell r="N4083">
            <v>1</v>
          </cell>
        </row>
        <row r="4084">
          <cell r="G4084" t="str">
            <v>1312042305005</v>
          </cell>
          <cell r="H4084" t="str">
            <v>1312042305005</v>
          </cell>
          <cell r="I4084" t="str">
            <v>ONISHI IRYO- VỎ GỐI LÀM MÁT 43×63CM</v>
          </cell>
          <cell r="J4084" t="str">
            <v>PCS</v>
          </cell>
          <cell r="K4084">
            <v>60000</v>
          </cell>
          <cell r="L4084">
            <v>9</v>
          </cell>
          <cell r="M4084">
            <v>0</v>
          </cell>
          <cell r="N4084">
            <v>9</v>
          </cell>
        </row>
        <row r="4085">
          <cell r="G4085" t="str">
            <v>8936212089514</v>
          </cell>
          <cell r="H4085" t="str">
            <v>8936212089514</v>
          </cell>
          <cell r="I4085" t="str">
            <v>KAIYO- Ga lạnh họa tiết hoa nền xanh 1m8 x 2m</v>
          </cell>
          <cell r="J4085" t="str">
            <v>PCS</v>
          </cell>
          <cell r="K4085">
            <v>850000</v>
          </cell>
          <cell r="L4085">
            <v>2</v>
          </cell>
          <cell r="M4085">
            <v>0</v>
          </cell>
          <cell r="N4085">
            <v>2</v>
          </cell>
        </row>
        <row r="4086">
          <cell r="G4086" t="str">
            <v>2304032212027</v>
          </cell>
          <cell r="H4086" t="str">
            <v>2304032212027</v>
          </cell>
          <cell r="I4086" t="str">
            <v>YUKI-Chăn lông cừu PlushBlanket Queen xanh navy</v>
          </cell>
          <cell r="J4086" t="str">
            <v>PCS</v>
          </cell>
          <cell r="K4086">
            <v>999000</v>
          </cell>
          <cell r="L4086">
            <v>0</v>
          </cell>
          <cell r="M4086">
            <v>0</v>
          </cell>
          <cell r="N4086">
            <v>0</v>
          </cell>
        </row>
        <row r="4087">
          <cell r="G4087" t="str">
            <v>4962191114194</v>
          </cell>
          <cell r="H4087" t="str">
            <v>4962191114194</v>
          </cell>
          <cell r="I4087" t="str">
            <v>SKK-Thảm siêu thấm chống trơn trượt TY-058</v>
          </cell>
          <cell r="J4087" t="str">
            <v>PCS</v>
          </cell>
          <cell r="K4087">
            <v>76000</v>
          </cell>
          <cell r="L4087">
            <v>0</v>
          </cell>
          <cell r="M4087">
            <v>0</v>
          </cell>
          <cell r="N4087">
            <v>0</v>
          </cell>
        </row>
        <row r="4088">
          <cell r="G4088" t="str">
            <v>1312042307009</v>
          </cell>
          <cell r="H4088" t="str">
            <v>1312042307009</v>
          </cell>
          <cell r="I4088" t="str">
            <v>ONISHI IRYO- Đệm lót ghế ngồi làm mát 43x43cm</v>
          </cell>
          <cell r="J4088" t="str">
            <v>PCS</v>
          </cell>
          <cell r="K4088">
            <v>70000</v>
          </cell>
          <cell r="L4088">
            <v>0</v>
          </cell>
          <cell r="M4088">
            <v>0</v>
          </cell>
          <cell r="N4088">
            <v>0</v>
          </cell>
        </row>
        <row r="4089">
          <cell r="G4089" t="str">
            <v>4962964223214</v>
          </cell>
          <cell r="H4089" t="str">
            <v>4962964223214</v>
          </cell>
          <cell r="I4089" t="str">
            <v>PONYKASEI- Móc dán tường hình tròn trắng- 2 chiếc</v>
          </cell>
          <cell r="J4089" t="str">
            <v>PCS</v>
          </cell>
          <cell r="K4089">
            <v>45000</v>
          </cell>
          <cell r="L4089">
            <v>2</v>
          </cell>
          <cell r="M4089">
            <v>0</v>
          </cell>
          <cell r="N4089">
            <v>2</v>
          </cell>
        </row>
        <row r="4090">
          <cell r="G4090" t="str">
            <v>1312042306002</v>
          </cell>
          <cell r="H4090" t="str">
            <v>1312042306002</v>
          </cell>
          <cell r="I4090" t="str">
            <v>ONISHI IRYO- VỎ GỐI LÀM MÁT 43×63CM</v>
          </cell>
          <cell r="J4090" t="str">
            <v>PCS</v>
          </cell>
          <cell r="K4090">
            <v>60000</v>
          </cell>
          <cell r="L4090">
            <v>0</v>
          </cell>
          <cell r="M4090">
            <v>0</v>
          </cell>
          <cell r="N4090">
            <v>0</v>
          </cell>
        </row>
        <row r="4091">
          <cell r="G4091" t="str">
            <v>1312042306019</v>
          </cell>
          <cell r="H4091" t="str">
            <v>1312042306019</v>
          </cell>
          <cell r="I4091" t="str">
            <v>ONISHI IRYO- VỎ GỐI LÀM MÁT LÓT LƯỚI 35X50CM</v>
          </cell>
          <cell r="J4091" t="str">
            <v>PCS</v>
          </cell>
          <cell r="K4091">
            <v>40000</v>
          </cell>
          <cell r="L4091">
            <v>1</v>
          </cell>
          <cell r="M4091">
            <v>0</v>
          </cell>
          <cell r="N4091">
            <v>1</v>
          </cell>
        </row>
        <row r="4092">
          <cell r="G4092" t="str">
            <v>4986614239462</v>
          </cell>
          <cell r="H4092" t="str">
            <v>4986614239462</v>
          </cell>
          <cell r="I4092" t="str">
            <v>OKAZAKI- Túi giặt quần áo dạng ống (50cm x 35cm)</v>
          </cell>
          <cell r="J4092" t="str">
            <v>PCS</v>
          </cell>
          <cell r="K4092">
            <v>45000</v>
          </cell>
          <cell r="L4092">
            <v>5</v>
          </cell>
          <cell r="M4092">
            <v>0</v>
          </cell>
          <cell r="N4092">
            <v>5</v>
          </cell>
        </row>
        <row r="4093">
          <cell r="G4093" t="str">
            <v>4962191114200</v>
          </cell>
          <cell r="H4093" t="str">
            <v>4962191114200</v>
          </cell>
          <cell r="I4093" t="str">
            <v>SKK-Thảm siêu thấm chống trơn trượt TY-053</v>
          </cell>
          <cell r="J4093" t="str">
            <v>PCS</v>
          </cell>
          <cell r="K4093">
            <v>76000</v>
          </cell>
          <cell r="L4093">
            <v>1</v>
          </cell>
          <cell r="M4093">
            <v>0</v>
          </cell>
          <cell r="N4093">
            <v>1</v>
          </cell>
        </row>
        <row r="4094">
          <cell r="G4094" t="str">
            <v>131204250311</v>
          </cell>
          <cell r="H4094" t="str">
            <v>131204250311</v>
          </cell>
          <cell r="I4094" t="str">
            <v>MUJI- Chăn đũi cotton kẻ hồng</v>
          </cell>
          <cell r="J4094" t="str">
            <v>PCS</v>
          </cell>
          <cell r="K4094">
            <v>350000</v>
          </cell>
          <cell r="L4094">
            <v>0</v>
          </cell>
          <cell r="M4094">
            <v>0</v>
          </cell>
          <cell r="N4094">
            <v>0</v>
          </cell>
        </row>
        <row r="4095">
          <cell r="G4095" t="str">
            <v>4573110529519</v>
          </cell>
          <cell r="H4095" t="str">
            <v>4573110529519</v>
          </cell>
          <cell r="I4095" t="str">
            <v>HAC- Máy cắt lông xù quần áo cầm tay mini-Dùng pin</v>
          </cell>
          <cell r="J4095" t="str">
            <v>PCS</v>
          </cell>
          <cell r="K4095">
            <v>170000</v>
          </cell>
          <cell r="L4095">
            <v>0</v>
          </cell>
          <cell r="M4095">
            <v>0</v>
          </cell>
          <cell r="N4095">
            <v>0</v>
          </cell>
        </row>
        <row r="4096">
          <cell r="G4096" t="str">
            <v>2304032305217</v>
          </cell>
          <cell r="H4096" t="str">
            <v>2304032305217</v>
          </cell>
          <cell r="I4096" t="str">
            <v>CẶP CHỐNG GÙ RANDOSERU SIÊU NHẸ MÀU HỒNG NHẠT N23</v>
          </cell>
          <cell r="J4096" t="str">
            <v>PCS</v>
          </cell>
          <cell r="K4096">
            <v>1590000</v>
          </cell>
          <cell r="L4096">
            <v>0</v>
          </cell>
          <cell r="M4096">
            <v>0</v>
          </cell>
          <cell r="N4096">
            <v>0</v>
          </cell>
        </row>
        <row r="4097">
          <cell r="G4097" t="str">
            <v>8936212089279</v>
          </cell>
          <cell r="H4097" t="str">
            <v>8936212089279</v>
          </cell>
          <cell r="I4097" t="str">
            <v>KAIYO - Gối cao su tự nhiên dáng thấp 5cm</v>
          </cell>
          <cell r="J4097" t="str">
            <v>PCS</v>
          </cell>
          <cell r="K4097">
            <v>350000</v>
          </cell>
          <cell r="L4097">
            <v>1</v>
          </cell>
          <cell r="M4097">
            <v>-1</v>
          </cell>
          <cell r="N4097">
            <v>0</v>
          </cell>
        </row>
        <row r="4098">
          <cell r="G4098" t="str">
            <v>131204250315</v>
          </cell>
          <cell r="H4098" t="str">
            <v>131204250315</v>
          </cell>
          <cell r="I4098" t="str">
            <v>MUJI- Chăn đũi cotton kẻ xanh dương</v>
          </cell>
          <cell r="J4098" t="str">
            <v>PCS</v>
          </cell>
          <cell r="K4098">
            <v>350000</v>
          </cell>
          <cell r="L4098">
            <v>0</v>
          </cell>
          <cell r="M4098">
            <v>0</v>
          </cell>
          <cell r="N4098">
            <v>0</v>
          </cell>
        </row>
        <row r="4099">
          <cell r="G4099" t="str">
            <v>4580297231340</v>
          </cell>
          <cell r="H4099" t="str">
            <v>4580297231340</v>
          </cell>
          <cell r="I4099" t="str">
            <v>WATER LIGHT- Bịt ổ điện 8 cái</v>
          </cell>
          <cell r="J4099" t="str">
            <v>PCS</v>
          </cell>
          <cell r="K4099">
            <v>40000</v>
          </cell>
          <cell r="L4099">
            <v>1</v>
          </cell>
          <cell r="M4099">
            <v>0</v>
          </cell>
          <cell r="N4099">
            <v>1</v>
          </cell>
        </row>
        <row r="4100">
          <cell r="G4100" t="str">
            <v>131204250312</v>
          </cell>
          <cell r="H4100" t="str">
            <v>131204250312</v>
          </cell>
          <cell r="I4100" t="str">
            <v>MUJI- Chăn đũi cotton kẻ vàng</v>
          </cell>
          <cell r="J4100" t="str">
            <v>PCS</v>
          </cell>
          <cell r="K4100">
            <v>350000</v>
          </cell>
          <cell r="L4100">
            <v>0</v>
          </cell>
          <cell r="M4100">
            <v>0</v>
          </cell>
          <cell r="N4100">
            <v>0</v>
          </cell>
        </row>
        <row r="4101">
          <cell r="G4101" t="str">
            <v>4903409161685</v>
          </cell>
          <cell r="H4101" t="str">
            <v>4903409161685</v>
          </cell>
          <cell r="I4101" t="str">
            <v>LEMON- Bịt góc bàn Ansin Mama 4 chiếc</v>
          </cell>
          <cell r="J4101" t="str">
            <v>PCS</v>
          </cell>
          <cell r="K4101">
            <v>45000</v>
          </cell>
          <cell r="L4101">
            <v>0</v>
          </cell>
          <cell r="M4101">
            <v>0</v>
          </cell>
          <cell r="N4101">
            <v>0</v>
          </cell>
        </row>
        <row r="4102">
          <cell r="G4102" t="str">
            <v>131204250314</v>
          </cell>
          <cell r="H4102" t="str">
            <v>131204250314</v>
          </cell>
          <cell r="I4102" t="str">
            <v>MUJI- Chăn đũi cotton kẻ tím</v>
          </cell>
          <cell r="J4102" t="str">
            <v>PCS</v>
          </cell>
          <cell r="K4102">
            <v>350000</v>
          </cell>
          <cell r="L4102">
            <v>0</v>
          </cell>
          <cell r="M4102">
            <v>0</v>
          </cell>
          <cell r="N4102">
            <v>0</v>
          </cell>
        </row>
        <row r="4103">
          <cell r="G4103" t="str">
            <v>4991203165367</v>
          </cell>
          <cell r="H4103" t="str">
            <v>4991203165367</v>
          </cell>
          <cell r="I4103" t="str">
            <v>ECHO- Lăn hút bụi quần áo</v>
          </cell>
          <cell r="J4103" t="str">
            <v>PCS</v>
          </cell>
          <cell r="K4103">
            <v>40000</v>
          </cell>
          <cell r="L4103">
            <v>0</v>
          </cell>
          <cell r="M4103">
            <v>0</v>
          </cell>
          <cell r="N4103">
            <v>0</v>
          </cell>
        </row>
        <row r="4104">
          <cell r="G4104" t="str">
            <v>4589487910522</v>
          </cell>
          <cell r="H4104" t="str">
            <v>4589487910522</v>
          </cell>
          <cell r="I4104" t="str">
            <v>ONISHI IRYO- Ô CÁN DÀI KHÔNG HỌA TIẾT</v>
          </cell>
          <cell r="J4104" t="str">
            <v>PCS</v>
          </cell>
          <cell r="K4104">
            <v>150000</v>
          </cell>
          <cell r="L4104">
            <v>0</v>
          </cell>
          <cell r="M4104">
            <v>0</v>
          </cell>
          <cell r="N4104">
            <v>0</v>
          </cell>
        </row>
        <row r="4105">
          <cell r="G4105" t="str">
            <v>4962191114071</v>
          </cell>
          <cell r="H4105" t="str">
            <v>4962191114071</v>
          </cell>
          <cell r="I4105" t="str">
            <v>SKK-Thảm nhà bếp siêu thấm chống trơn trượt 1317 1</v>
          </cell>
          <cell r="J4105" t="str">
            <v>PCS</v>
          </cell>
          <cell r="K4105">
            <v>173000</v>
          </cell>
          <cell r="L4105">
            <v>8</v>
          </cell>
          <cell r="M4105">
            <v>-1</v>
          </cell>
          <cell r="N4105">
            <v>7</v>
          </cell>
        </row>
        <row r="4106">
          <cell r="G4106" t="str">
            <v>4968988074993</v>
          </cell>
          <cell r="H4106" t="str">
            <v>4968988074993</v>
          </cell>
          <cell r="I4106" t="str">
            <v>OMAICHI- Set 2 lọ chiết mỹ phẩm 40ml kèm hộp đựng</v>
          </cell>
          <cell r="J4106" t="str">
            <v>PCS</v>
          </cell>
          <cell r="K4106">
            <v>52000</v>
          </cell>
          <cell r="L4106">
            <v>8</v>
          </cell>
          <cell r="M4106">
            <v>0</v>
          </cell>
          <cell r="N4106">
            <v>8</v>
          </cell>
        </row>
        <row r="4107">
          <cell r="G4107" t="str">
            <v>4962191114118</v>
          </cell>
          <cell r="H4107" t="str">
            <v>4962191114118</v>
          </cell>
          <cell r="I4107" t="str">
            <v>SKK-Thảm siêu thấm chống trơn trượt GZN-003</v>
          </cell>
          <cell r="J4107" t="str">
            <v>PCS</v>
          </cell>
          <cell r="K4107">
            <v>76000</v>
          </cell>
          <cell r="L4107">
            <v>2</v>
          </cell>
          <cell r="M4107">
            <v>-1</v>
          </cell>
          <cell r="N4107">
            <v>1</v>
          </cell>
        </row>
        <row r="4108">
          <cell r="G4108" t="str">
            <v>8936212089477</v>
          </cell>
          <cell r="H4108" t="str">
            <v>8936212089477</v>
          </cell>
          <cell r="I4108" t="str">
            <v>KAIYO- Chăn lạnh họa tiết hoa nền xanh 2m x 2m2</v>
          </cell>
          <cell r="J4108" t="str">
            <v>PCS</v>
          </cell>
          <cell r="K4108">
            <v>985000</v>
          </cell>
          <cell r="L4108">
            <v>4</v>
          </cell>
          <cell r="M4108">
            <v>-1</v>
          </cell>
          <cell r="N4108">
            <v>3</v>
          </cell>
        </row>
        <row r="4109">
          <cell r="G4109" t="str">
            <v>4986614239431</v>
          </cell>
          <cell r="H4109" t="str">
            <v>4986614239431</v>
          </cell>
          <cell r="I4109" t="str">
            <v xml:space="preserve">OKAZAKI- Túi giặt quần áo 35x50cm </v>
          </cell>
          <cell r="J4109" t="str">
            <v>PCS</v>
          </cell>
          <cell r="K4109">
            <v>45000</v>
          </cell>
          <cell r="L4109">
            <v>4</v>
          </cell>
          <cell r="M4109">
            <v>0</v>
          </cell>
          <cell r="N4109">
            <v>4</v>
          </cell>
        </row>
        <row r="4110">
          <cell r="G4110" t="str">
            <v>4962964232407</v>
          </cell>
          <cell r="H4110" t="str">
            <v>4962964232407</v>
          </cell>
          <cell r="I4110" t="str">
            <v>PONYKASEI- Móc dán tường chữ nhật màu nâu 3 chiếc</v>
          </cell>
          <cell r="J4110" t="str">
            <v>PCS</v>
          </cell>
          <cell r="K4110">
            <v>45000</v>
          </cell>
          <cell r="L4110">
            <v>20</v>
          </cell>
          <cell r="M4110">
            <v>0</v>
          </cell>
          <cell r="N4110">
            <v>20</v>
          </cell>
        </row>
        <row r="4111">
          <cell r="G4111" t="str">
            <v>8936212089538</v>
          </cell>
          <cell r="H4111" t="str">
            <v>8936212089538</v>
          </cell>
          <cell r="I4111" t="str">
            <v>KAIYO- Ga lạnh họa tiết hoa nền xanh 2m x 2m2</v>
          </cell>
          <cell r="J4111" t="str">
            <v>PCS</v>
          </cell>
          <cell r="K4111">
            <v>985000</v>
          </cell>
          <cell r="L4111">
            <v>2</v>
          </cell>
          <cell r="M4111">
            <v>0</v>
          </cell>
          <cell r="N4111">
            <v>2</v>
          </cell>
        </row>
        <row r="4112">
          <cell r="G4112" t="str">
            <v>4962191114019</v>
          </cell>
          <cell r="H4112" t="str">
            <v>4962191114019</v>
          </cell>
          <cell r="I4112" t="str">
            <v>SKK-Thảm nhà bếp siêu thấm chống trơn trượt 1159 1</v>
          </cell>
          <cell r="J4112" t="str">
            <v>PCS</v>
          </cell>
          <cell r="K4112">
            <v>173000</v>
          </cell>
          <cell r="L4112">
            <v>8</v>
          </cell>
          <cell r="M4112">
            <v>0</v>
          </cell>
          <cell r="N4112">
            <v>8</v>
          </cell>
        </row>
        <row r="4113">
          <cell r="G4113" t="str">
            <v>4962191114057</v>
          </cell>
          <cell r="H4113" t="str">
            <v>4962191114057</v>
          </cell>
          <cell r="I4113" t="str">
            <v>SKK-Thảm nhà bếp siêu thấm chống trơn trượt 1299 2</v>
          </cell>
          <cell r="J4113" t="str">
            <v>PCS</v>
          </cell>
          <cell r="K4113">
            <v>173000</v>
          </cell>
          <cell r="L4113">
            <v>9</v>
          </cell>
          <cell r="M4113">
            <v>0</v>
          </cell>
          <cell r="N4113">
            <v>9</v>
          </cell>
        </row>
        <row r="4114">
          <cell r="G4114" t="str">
            <v>2304032305187</v>
          </cell>
          <cell r="H4114" t="str">
            <v>2304032305187</v>
          </cell>
          <cell r="I4114" t="str">
            <v>CẶP CHỐNG GÙ RANDOSERU SIÊU NHẸ MÀU HỒNG ĐẬM N23</v>
          </cell>
          <cell r="J4114" t="str">
            <v>PCS</v>
          </cell>
          <cell r="K4114">
            <v>1590000</v>
          </cell>
          <cell r="L4114">
            <v>0</v>
          </cell>
          <cell r="M4114">
            <v>0</v>
          </cell>
          <cell r="N4114">
            <v>0</v>
          </cell>
        </row>
        <row r="4115">
          <cell r="G4115" t="str">
            <v>4986614239486</v>
          </cell>
          <cell r="H4115" t="str">
            <v>4986614239486</v>
          </cell>
          <cell r="I4115" t="str">
            <v>OKAZAKI- Túi giặt đồ lót hình hộp 14x14x13Hcm</v>
          </cell>
          <cell r="J4115" t="str">
            <v>PCS</v>
          </cell>
          <cell r="K4115">
            <v>45000</v>
          </cell>
          <cell r="L4115">
            <v>0</v>
          </cell>
          <cell r="M4115">
            <v>0</v>
          </cell>
          <cell r="N4115">
            <v>0</v>
          </cell>
        </row>
        <row r="4116">
          <cell r="G4116" t="str">
            <v>131204250316</v>
          </cell>
          <cell r="H4116" t="str">
            <v>131204250316</v>
          </cell>
          <cell r="I4116" t="str">
            <v>MUJI- Chăn đũi cotton kẻ nâu</v>
          </cell>
          <cell r="J4116" t="str">
            <v>PCS</v>
          </cell>
          <cell r="K4116">
            <v>350000</v>
          </cell>
          <cell r="L4116">
            <v>0</v>
          </cell>
          <cell r="M4116">
            <v>0</v>
          </cell>
          <cell r="N4116">
            <v>0</v>
          </cell>
        </row>
        <row r="4117">
          <cell r="G4117" t="str">
            <v>8936212089507</v>
          </cell>
          <cell r="H4117" t="str">
            <v>8936212089507</v>
          </cell>
          <cell r="I4117" t="str">
            <v>KAIYO- Ga lạnh họa tiết hoa nền ghi 1m8 x 2m</v>
          </cell>
          <cell r="J4117" t="str">
            <v>PCS</v>
          </cell>
          <cell r="K4117">
            <v>850000</v>
          </cell>
          <cell r="L4117">
            <v>2</v>
          </cell>
          <cell r="M4117">
            <v>0</v>
          </cell>
          <cell r="N4117">
            <v>2</v>
          </cell>
        </row>
        <row r="4118">
          <cell r="G4118" t="str">
            <v>4982790412187</v>
          </cell>
          <cell r="H4118" t="str">
            <v>4982790412187</v>
          </cell>
          <cell r="I4118" t="str">
            <v>SEIWA PRO- Bàn chải răng 41-218</v>
          </cell>
          <cell r="J4118" t="str">
            <v>PCS</v>
          </cell>
          <cell r="K4118">
            <v>50000</v>
          </cell>
          <cell r="L4118">
            <v>14</v>
          </cell>
          <cell r="M4118">
            <v>0</v>
          </cell>
          <cell r="N4118">
            <v>14</v>
          </cell>
        </row>
        <row r="4119">
          <cell r="G4119" t="str">
            <v>4982790363533</v>
          </cell>
          <cell r="H4119" t="str">
            <v>4982790363533</v>
          </cell>
          <cell r="I4119" t="str">
            <v>SEIWA PRO- Máy tính toán cá nhân có dây cầm</v>
          </cell>
          <cell r="J4119" t="str">
            <v>PCS</v>
          </cell>
          <cell r="K4119">
            <v>75000</v>
          </cell>
          <cell r="L4119">
            <v>0</v>
          </cell>
          <cell r="M4119">
            <v>0</v>
          </cell>
          <cell r="N4119">
            <v>0</v>
          </cell>
        </row>
        <row r="4120">
          <cell r="G4120" t="str">
            <v>4904510216127</v>
          </cell>
          <cell r="H4120" t="str">
            <v>4904510216127</v>
          </cell>
          <cell r="I4120" t="str">
            <v>DUNLOP- Găng tay cao su trơn màu hồng size M</v>
          </cell>
          <cell r="J4120" t="str">
            <v>PCS</v>
          </cell>
          <cell r="K4120">
            <v>40000</v>
          </cell>
          <cell r="L4120">
            <v>32</v>
          </cell>
          <cell r="M4120">
            <v>0</v>
          </cell>
          <cell r="N4120">
            <v>32</v>
          </cell>
        </row>
        <row r="4121">
          <cell r="G4121" t="str">
            <v>4984324011064</v>
          </cell>
          <cell r="H4121" t="str">
            <v>4984324011064</v>
          </cell>
          <cell r="I4121" t="str">
            <v>SANADA- Thuốc diệt kiến</v>
          </cell>
          <cell r="J4121" t="str">
            <v>PCS</v>
          </cell>
          <cell r="K4121">
            <v>40000</v>
          </cell>
          <cell r="L4121">
            <v>0</v>
          </cell>
          <cell r="M4121">
            <v>0</v>
          </cell>
          <cell r="N4121">
            <v>0</v>
          </cell>
        </row>
        <row r="4122">
          <cell r="G4122" t="str">
            <v>4982790388574</v>
          </cell>
          <cell r="H4122" t="str">
            <v>4982790388574</v>
          </cell>
          <cell r="I4122" t="str">
            <v>SEIWA PRO- Dụng cụ cọ rửa bồn cầu (35cm)</v>
          </cell>
          <cell r="J4122" t="str">
            <v>PCS</v>
          </cell>
          <cell r="K4122">
            <v>40000</v>
          </cell>
          <cell r="L4122">
            <v>0</v>
          </cell>
          <cell r="M4122">
            <v>0</v>
          </cell>
          <cell r="N4122">
            <v>0</v>
          </cell>
        </row>
        <row r="4123">
          <cell r="G4123" t="str">
            <v>4900662635250</v>
          </cell>
          <cell r="H4123" t="str">
            <v>4900662635250</v>
          </cell>
          <cell r="I4123" t="str">
            <v>TAGAMI- Dây buộc tóc Pony antique 340</v>
          </cell>
          <cell r="J4123" t="str">
            <v>PCS</v>
          </cell>
          <cell r="K4123">
            <v>32000</v>
          </cell>
          <cell r="L4123">
            <v>0</v>
          </cell>
          <cell r="M4123">
            <v>0</v>
          </cell>
          <cell r="N4123">
            <v>0</v>
          </cell>
        </row>
        <row r="4124">
          <cell r="G4124" t="str">
            <v>4978446005612</v>
          </cell>
          <cell r="H4124" t="str">
            <v>4978446005612</v>
          </cell>
          <cell r="I4124" t="str">
            <v>MARUKI- Khuôn cuộn sushi bằng tre cỡ lớn</v>
          </cell>
          <cell r="J4124" t="str">
            <v>PCS</v>
          </cell>
          <cell r="K4124">
            <v>45000</v>
          </cell>
          <cell r="L4124">
            <v>4</v>
          </cell>
          <cell r="M4124">
            <v>0</v>
          </cell>
          <cell r="N4124">
            <v>4</v>
          </cell>
        </row>
        <row r="4125">
          <cell r="G4125" t="str">
            <v>4982790305571</v>
          </cell>
          <cell r="H4125" t="str">
            <v>4982790305571</v>
          </cell>
          <cell r="I4125" t="str">
            <v>SEIWA PRO- Miếng cọ rửa bọc lưới bằng nhôm (set 3)</v>
          </cell>
          <cell r="J4125" t="str">
            <v>PCS</v>
          </cell>
          <cell r="K4125">
            <v>39000</v>
          </cell>
          <cell r="L4125">
            <v>17</v>
          </cell>
          <cell r="M4125">
            <v>-1</v>
          </cell>
          <cell r="N4125">
            <v>16</v>
          </cell>
        </row>
        <row r="4126">
          <cell r="G4126" t="str">
            <v>4971902920955</v>
          </cell>
          <cell r="H4126" t="str">
            <v>4971902920955</v>
          </cell>
          <cell r="I4126" t="str">
            <v>KOKUBO- Hộp 3 gói 20g khử cặn bình nước K-2095</v>
          </cell>
          <cell r="J4126" t="str">
            <v>PCS</v>
          </cell>
          <cell r="K4126">
            <v>39000</v>
          </cell>
          <cell r="L4126">
            <v>0</v>
          </cell>
          <cell r="M4126">
            <v>0</v>
          </cell>
          <cell r="N4126">
            <v>0</v>
          </cell>
        </row>
        <row r="4127">
          <cell r="G4127" t="str">
            <v>4982790388604</v>
          </cell>
          <cell r="H4127" t="str">
            <v>4982790388604</v>
          </cell>
          <cell r="I4127" t="str">
            <v>SEIWA PRO- Bàn chải cọ rửa bồn cầu (40cm)</v>
          </cell>
          <cell r="J4127" t="str">
            <v>PCS</v>
          </cell>
          <cell r="K4127">
            <v>39000</v>
          </cell>
          <cell r="L4127">
            <v>0</v>
          </cell>
          <cell r="M4127">
            <v>0</v>
          </cell>
          <cell r="N4127">
            <v>0</v>
          </cell>
        </row>
        <row r="4128">
          <cell r="G4128" t="str">
            <v>4978446005629</v>
          </cell>
          <cell r="H4128" t="str">
            <v>4978446005629</v>
          </cell>
          <cell r="I4128" t="str">
            <v>MARUKI- Khuôn cuộn sushi bằng tre cỡ nhỏ</v>
          </cell>
          <cell r="J4128" t="str">
            <v>PCS</v>
          </cell>
          <cell r="K4128">
            <v>30000</v>
          </cell>
          <cell r="L4128">
            <v>6</v>
          </cell>
          <cell r="M4128">
            <v>0</v>
          </cell>
          <cell r="N4128">
            <v>6</v>
          </cell>
        </row>
        <row r="4129">
          <cell r="G4129" t="str">
            <v>4549308561562</v>
          </cell>
          <cell r="H4129" t="str">
            <v>4549308561562</v>
          </cell>
          <cell r="I4129" t="str">
            <v>SKK- Ấm đun nước ~2.5l</v>
          </cell>
          <cell r="J4129" t="str">
            <v>PCS</v>
          </cell>
          <cell r="K4129">
            <v>450000</v>
          </cell>
          <cell r="L4129">
            <v>1</v>
          </cell>
          <cell r="M4129">
            <v>0</v>
          </cell>
          <cell r="N4129">
            <v>1</v>
          </cell>
        </row>
        <row r="4130">
          <cell r="G4130" t="str">
            <v>4930428520414</v>
          </cell>
          <cell r="H4130" t="str">
            <v>4930428520414</v>
          </cell>
          <cell r="I4130" t="str">
            <v>SKK- Ấm đun nước ~2.5l</v>
          </cell>
          <cell r="J4130" t="str">
            <v>PCS</v>
          </cell>
          <cell r="K4130">
            <v>450000</v>
          </cell>
          <cell r="L4130">
            <v>3</v>
          </cell>
          <cell r="M4130">
            <v>0</v>
          </cell>
          <cell r="N4130">
            <v>3</v>
          </cell>
        </row>
        <row r="4131">
          <cell r="G4131" t="str">
            <v>4549308561951</v>
          </cell>
          <cell r="H4131" t="str">
            <v>4549308561951</v>
          </cell>
          <cell r="I4131" t="str">
            <v>SKK- Ấm đun nước ~2.5l</v>
          </cell>
          <cell r="J4131" t="str">
            <v>PCS</v>
          </cell>
          <cell r="K4131">
            <v>450000</v>
          </cell>
          <cell r="L4131">
            <v>0</v>
          </cell>
          <cell r="M4131">
            <v>0</v>
          </cell>
          <cell r="N4131">
            <v>0</v>
          </cell>
        </row>
        <row r="4132">
          <cell r="G4132" t="str">
            <v>8935255817665</v>
          </cell>
          <cell r="H4132" t="str">
            <v>8935255817665</v>
          </cell>
          <cell r="I4132" t="str">
            <v>L&amp;L- Bình giữ nhiệt Vacuum Bottle 800ml màu đen</v>
          </cell>
          <cell r="J4132" t="str">
            <v>PCS</v>
          </cell>
          <cell r="K4132">
            <v>665000</v>
          </cell>
          <cell r="L4132">
            <v>2</v>
          </cell>
          <cell r="M4132">
            <v>0</v>
          </cell>
          <cell r="N4132">
            <v>2</v>
          </cell>
        </row>
        <row r="4133">
          <cell r="G4133" t="str">
            <v>4549308540031</v>
          </cell>
          <cell r="H4133" t="str">
            <v>4549308540031</v>
          </cell>
          <cell r="I4133" t="str">
            <v>SKK - Bình giữ nhiệt vặn nắp 300ml</v>
          </cell>
          <cell r="J4133" t="str">
            <v>PCS</v>
          </cell>
          <cell r="K4133">
            <v>150000</v>
          </cell>
          <cell r="L4133">
            <v>0</v>
          </cell>
          <cell r="M4133">
            <v>0</v>
          </cell>
          <cell r="N4133">
            <v>0</v>
          </cell>
        </row>
        <row r="4134">
          <cell r="G4134" t="str">
            <v>4549308524239</v>
          </cell>
          <cell r="H4134" t="str">
            <v>4549308524239</v>
          </cell>
          <cell r="I4134" t="str">
            <v>SKK - Bình giữ nhiệt Inox</v>
          </cell>
          <cell r="J4134" t="str">
            <v>PCS</v>
          </cell>
          <cell r="K4134">
            <v>195000</v>
          </cell>
          <cell r="L4134">
            <v>0</v>
          </cell>
          <cell r="M4134">
            <v>0</v>
          </cell>
          <cell r="N4134">
            <v>0</v>
          </cell>
        </row>
        <row r="4135">
          <cell r="G4135" t="str">
            <v>4986448423167</v>
          </cell>
          <cell r="H4135" t="str">
            <v>4986448423167</v>
          </cell>
          <cell r="I4135" t="str">
            <v>SKK - Bình giữ nhiệt hình Disney 300ml</v>
          </cell>
          <cell r="J4135" t="str">
            <v>PCS</v>
          </cell>
          <cell r="K4135">
            <v>150000</v>
          </cell>
          <cell r="L4135">
            <v>0</v>
          </cell>
          <cell r="M4135">
            <v>0</v>
          </cell>
          <cell r="N4135">
            <v>0</v>
          </cell>
        </row>
        <row r="4136">
          <cell r="G4136" t="str">
            <v>4560464284980</v>
          </cell>
          <cell r="H4136" t="str">
            <v>4560464284980</v>
          </cell>
          <cell r="I4136" t="str">
            <v>SKK - Bình giữ nhiệt vặn nắp 800ml</v>
          </cell>
          <cell r="J4136" t="str">
            <v>PCS</v>
          </cell>
          <cell r="K4136">
            <v>195000</v>
          </cell>
          <cell r="L4136">
            <v>0</v>
          </cell>
          <cell r="M4136">
            <v>0</v>
          </cell>
          <cell r="N4136">
            <v>0</v>
          </cell>
        </row>
        <row r="4137">
          <cell r="G4137" t="str">
            <v>4976790569293</v>
          </cell>
          <cell r="H4137" t="str">
            <v>4976790569293</v>
          </cell>
          <cell r="I4137" t="str">
            <v>SKK - Bình giữ nhiệt vặn nắp 350ml</v>
          </cell>
          <cell r="J4137" t="str">
            <v>PCS</v>
          </cell>
          <cell r="K4137">
            <v>150000</v>
          </cell>
          <cell r="L4137">
            <v>0</v>
          </cell>
          <cell r="M4137">
            <v>0</v>
          </cell>
          <cell r="N4137">
            <v>0</v>
          </cell>
        </row>
        <row r="4138">
          <cell r="G4138" t="str">
            <v>4549308567762</v>
          </cell>
          <cell r="H4138" t="str">
            <v>4549308567762</v>
          </cell>
          <cell r="I4138" t="str">
            <v>SKK - Bình giữ nhiệt có quai cầm 700ml</v>
          </cell>
          <cell r="J4138" t="str">
            <v>PCS</v>
          </cell>
          <cell r="K4138">
            <v>195000</v>
          </cell>
          <cell r="L4138">
            <v>0</v>
          </cell>
          <cell r="M4138">
            <v>0</v>
          </cell>
          <cell r="N4138">
            <v>0</v>
          </cell>
        </row>
        <row r="4139">
          <cell r="G4139" t="str">
            <v>4549308527971</v>
          </cell>
          <cell r="H4139" t="str">
            <v>4549308527971</v>
          </cell>
          <cell r="I4139" t="str">
            <v>SKK- Bình đựng nước kèm túi cho trẻ em 600ml</v>
          </cell>
          <cell r="J4139" t="str">
            <v>PCS</v>
          </cell>
          <cell r="K4139">
            <v>195000</v>
          </cell>
          <cell r="L4139">
            <v>0</v>
          </cell>
          <cell r="M4139">
            <v>0</v>
          </cell>
          <cell r="N4139">
            <v>0</v>
          </cell>
        </row>
        <row r="4140">
          <cell r="G4140" t="str">
            <v>4549308505535</v>
          </cell>
          <cell r="H4140" t="str">
            <v>4549308505535</v>
          </cell>
          <cell r="I4140" t="str">
            <v>SKK - Bình giữ nhiệt vặn nắp 300ml</v>
          </cell>
          <cell r="J4140" t="str">
            <v>PCS</v>
          </cell>
          <cell r="K4140">
            <v>150000</v>
          </cell>
          <cell r="L4140">
            <v>0</v>
          </cell>
          <cell r="M4140">
            <v>0</v>
          </cell>
          <cell r="N4140">
            <v>0</v>
          </cell>
        </row>
        <row r="4141">
          <cell r="G4141" t="str">
            <v>8935255824083</v>
          </cell>
          <cell r="H4141" t="str">
            <v>8935255824083</v>
          </cell>
          <cell r="I4141" t="str">
            <v>L&amp;L - Bình giữ nhiệt Jumbo Tumbler 900ml màu coral</v>
          </cell>
          <cell r="J4141" t="str">
            <v>PCS</v>
          </cell>
          <cell r="K4141">
            <v>753000</v>
          </cell>
          <cell r="L4141">
            <v>3</v>
          </cell>
          <cell r="M4141">
            <v>0</v>
          </cell>
          <cell r="N4141">
            <v>3</v>
          </cell>
        </row>
        <row r="4142">
          <cell r="G4142" t="str">
            <v>1321102411051</v>
          </cell>
          <cell r="H4142" t="str">
            <v>1321102411051</v>
          </cell>
          <cell r="I4142" t="str">
            <v>SKK - Chảo chống dính cao cấp size 26cm</v>
          </cell>
          <cell r="J4142" t="str">
            <v>PCS</v>
          </cell>
          <cell r="K4142">
            <v>700000</v>
          </cell>
          <cell r="L4142">
            <v>4</v>
          </cell>
          <cell r="M4142">
            <v>0</v>
          </cell>
          <cell r="N4142">
            <v>4</v>
          </cell>
        </row>
        <row r="4143">
          <cell r="G4143" t="str">
            <v>4549308550580</v>
          </cell>
          <cell r="H4143" t="str">
            <v>4549308550580</v>
          </cell>
          <cell r="I4143" t="str">
            <v>SKK - Chảo chống dính cao cấp size 28cm</v>
          </cell>
          <cell r="J4143" t="str">
            <v>PCS</v>
          </cell>
          <cell r="L4143">
            <v>5</v>
          </cell>
          <cell r="M4143">
            <v>0</v>
          </cell>
          <cell r="N4143">
            <v>5</v>
          </cell>
        </row>
        <row r="4144">
          <cell r="G4144" t="str">
            <v>4945308525199</v>
          </cell>
          <cell r="H4144" t="str">
            <v>4945308525199</v>
          </cell>
          <cell r="I4144" t="str">
            <v>SKK - Chảo chống dính cao cấp size 22cm</v>
          </cell>
          <cell r="J4144" t="str">
            <v>PCS</v>
          </cell>
          <cell r="L4144">
            <v>0</v>
          </cell>
          <cell r="M4144">
            <v>0</v>
          </cell>
          <cell r="N4144">
            <v>0</v>
          </cell>
        </row>
        <row r="4145">
          <cell r="G4145" t="str">
            <v>4549308543766</v>
          </cell>
          <cell r="H4145" t="str">
            <v>4549308543766</v>
          </cell>
          <cell r="I4145" t="str">
            <v>SKK - Chảo chống dính cao cấp size 18cm</v>
          </cell>
          <cell r="J4145" t="str">
            <v>PCS</v>
          </cell>
          <cell r="L4145">
            <v>0</v>
          </cell>
          <cell r="M4145">
            <v>0</v>
          </cell>
          <cell r="N4145">
            <v>0</v>
          </cell>
        </row>
        <row r="4146">
          <cell r="G4146" t="str">
            <v>4549308538601</v>
          </cell>
          <cell r="H4146" t="str">
            <v>4549308538601</v>
          </cell>
          <cell r="I4146" t="str">
            <v>SKK - Chảo chống dính cao cấp size 20cm</v>
          </cell>
          <cell r="J4146" t="str">
            <v>PCS</v>
          </cell>
          <cell r="L4146">
            <v>0</v>
          </cell>
          <cell r="M4146">
            <v>0</v>
          </cell>
          <cell r="N4146">
            <v>0</v>
          </cell>
        </row>
        <row r="4147">
          <cell r="G4147" t="str">
            <v>4549308567366</v>
          </cell>
          <cell r="H4147" t="str">
            <v>4549308567366</v>
          </cell>
          <cell r="I4147" t="str">
            <v>SKK - Chảo chống dính cao cấp size 24cm</v>
          </cell>
          <cell r="J4147" t="str">
            <v>PCS</v>
          </cell>
          <cell r="L4147">
            <v>0</v>
          </cell>
          <cell r="M4147">
            <v>0</v>
          </cell>
          <cell r="N4147">
            <v>0</v>
          </cell>
        </row>
        <row r="4148">
          <cell r="G4148" t="str">
            <v>1321172411081</v>
          </cell>
          <cell r="H4148" t="str">
            <v>1321172411081</v>
          </cell>
          <cell r="I4148" t="str">
            <v>SKK - Chảo chống dính cao cấp size 26-30cm  TL</v>
          </cell>
          <cell r="J4148" t="str">
            <v>PCS</v>
          </cell>
          <cell r="K4148">
            <v>850000</v>
          </cell>
          <cell r="L4148">
            <v>5</v>
          </cell>
          <cell r="M4148">
            <v>0</v>
          </cell>
          <cell r="N4148">
            <v>5</v>
          </cell>
        </row>
        <row r="4149">
          <cell r="G4149" t="str">
            <v>4945308559910</v>
          </cell>
          <cell r="H4149" t="str">
            <v>4945308559910</v>
          </cell>
          <cell r="I4149" t="str">
            <v>SKK - Chảo chống dính cao cấp size 27x21cm</v>
          </cell>
          <cell r="J4149" t="str">
            <v>PCS</v>
          </cell>
          <cell r="L4149">
            <v>0</v>
          </cell>
          <cell r="M4149">
            <v>0</v>
          </cell>
          <cell r="N4149">
            <v>0</v>
          </cell>
        </row>
        <row r="4150">
          <cell r="G4150" t="str">
            <v>4549308545043</v>
          </cell>
          <cell r="H4150" t="str">
            <v>4549308545043</v>
          </cell>
          <cell r="I4150" t="str">
            <v>SKK - Chảo chống dính cao cấp size 14cm</v>
          </cell>
          <cell r="J4150" t="str">
            <v>PCS</v>
          </cell>
          <cell r="L4150">
            <v>5</v>
          </cell>
          <cell r="M4150">
            <v>0</v>
          </cell>
          <cell r="N4150">
            <v>5</v>
          </cell>
        </row>
        <row r="4151">
          <cell r="G4151" t="str">
            <v>4549308566659</v>
          </cell>
          <cell r="H4151" t="str">
            <v>4549308566659</v>
          </cell>
          <cell r="I4151" t="str">
            <v>SKK - Chảo chống dính cao cấp size 18cm</v>
          </cell>
          <cell r="J4151" t="str">
            <v>PCS</v>
          </cell>
          <cell r="L4151">
            <v>0</v>
          </cell>
          <cell r="M4151">
            <v>0</v>
          </cell>
          <cell r="N4151">
            <v>0</v>
          </cell>
        </row>
        <row r="4152">
          <cell r="G4152" t="str">
            <v>1321172411074</v>
          </cell>
          <cell r="H4152" t="str">
            <v>1321172411074</v>
          </cell>
          <cell r="I4152" t="str">
            <v>SKK - Chảo chống dính cao cấp size 20-24cm  TL</v>
          </cell>
          <cell r="J4152" t="str">
            <v>PCS</v>
          </cell>
          <cell r="K4152">
            <v>450000</v>
          </cell>
          <cell r="L4152">
            <v>0</v>
          </cell>
          <cell r="M4152">
            <v>0</v>
          </cell>
          <cell r="N4152">
            <v>0</v>
          </cell>
        </row>
        <row r="4153">
          <cell r="G4153" t="str">
            <v>1321172411067</v>
          </cell>
          <cell r="H4153" t="str">
            <v>1321172411067</v>
          </cell>
          <cell r="I4153" t="str">
            <v>SKK - Chảo chống dính cao cấp size 14-18cm TL</v>
          </cell>
          <cell r="J4153" t="str">
            <v>PCS</v>
          </cell>
          <cell r="K4153">
            <v>350000</v>
          </cell>
          <cell r="L4153">
            <v>3</v>
          </cell>
          <cell r="M4153">
            <v>0</v>
          </cell>
          <cell r="N4153">
            <v>3</v>
          </cell>
        </row>
        <row r="4154">
          <cell r="G4154" t="str">
            <v>4549308554250</v>
          </cell>
          <cell r="H4154" t="str">
            <v>4549308554250</v>
          </cell>
          <cell r="I4154" t="str">
            <v>SKK - Chảo chống dính cao cấp size 14cm</v>
          </cell>
          <cell r="J4154" t="str">
            <v>PCS</v>
          </cell>
          <cell r="L4154">
            <v>0</v>
          </cell>
          <cell r="M4154">
            <v>0</v>
          </cell>
          <cell r="N4154">
            <v>0</v>
          </cell>
        </row>
        <row r="4155">
          <cell r="G4155" t="str">
            <v>4549308560954</v>
          </cell>
          <cell r="H4155" t="str">
            <v>4549308560954</v>
          </cell>
          <cell r="I4155" t="str">
            <v>SKK - Chảo chống dính cao cấp size 14cm</v>
          </cell>
          <cell r="J4155" t="str">
            <v>PCS</v>
          </cell>
          <cell r="L4155">
            <v>6</v>
          </cell>
          <cell r="M4155">
            <v>0</v>
          </cell>
          <cell r="N4155">
            <v>6</v>
          </cell>
        </row>
        <row r="4156">
          <cell r="G4156" t="str">
            <v>4549308557695</v>
          </cell>
          <cell r="H4156" t="str">
            <v>4549308557695</v>
          </cell>
          <cell r="I4156" t="str">
            <v>SKK - Chảo chống dính cao cấp size 30cm</v>
          </cell>
          <cell r="J4156" t="str">
            <v>PCS</v>
          </cell>
          <cell r="L4156">
            <v>0</v>
          </cell>
          <cell r="M4156">
            <v>0</v>
          </cell>
          <cell r="N4156">
            <v>0</v>
          </cell>
        </row>
        <row r="4157">
          <cell r="G4157" t="str">
            <v>1321152411018</v>
          </cell>
          <cell r="H4157" t="str">
            <v>1321152411018</v>
          </cell>
          <cell r="I4157" t="str">
            <v>SKK - Vỏ chai giữ nhiệt 500ml</v>
          </cell>
          <cell r="J4157" t="str">
            <v>PCS</v>
          </cell>
          <cell r="K4157">
            <v>79000</v>
          </cell>
          <cell r="L4157">
            <v>6</v>
          </cell>
          <cell r="M4157">
            <v>0</v>
          </cell>
          <cell r="N4157">
            <v>6</v>
          </cell>
        </row>
        <row r="4158">
          <cell r="G4158" t="str">
            <v>1321152411025</v>
          </cell>
          <cell r="H4158" t="str">
            <v>1321152411025</v>
          </cell>
          <cell r="I4158" t="str">
            <v>SKK - Vỏ giữ lon nước 500ml</v>
          </cell>
          <cell r="J4158" t="str">
            <v>PCS</v>
          </cell>
          <cell r="K4158">
            <v>79000</v>
          </cell>
          <cell r="L4158">
            <v>27</v>
          </cell>
          <cell r="M4158">
            <v>0</v>
          </cell>
          <cell r="N4158">
            <v>27</v>
          </cell>
        </row>
        <row r="4159">
          <cell r="G4159" t="str">
            <v>1321152411032</v>
          </cell>
          <cell r="H4159" t="str">
            <v>1321152411032</v>
          </cell>
          <cell r="I4159" t="str">
            <v>SKK - Vỏ chai giữ nhiệt 600ml</v>
          </cell>
          <cell r="J4159" t="str">
            <v>PCS</v>
          </cell>
          <cell r="K4159">
            <v>79000</v>
          </cell>
          <cell r="L4159">
            <v>1</v>
          </cell>
          <cell r="M4159">
            <v>0</v>
          </cell>
          <cell r="N4159">
            <v>1</v>
          </cell>
        </row>
        <row r="4160">
          <cell r="G4160" t="str">
            <v>4549308557916</v>
          </cell>
          <cell r="H4160" t="str">
            <v>4549308557916</v>
          </cell>
          <cell r="I4160" t="str">
            <v>SKK - Cốc giữ lạnh có tay cầm 740ml</v>
          </cell>
          <cell r="J4160" t="str">
            <v>PCS</v>
          </cell>
          <cell r="K4160">
            <v>95000</v>
          </cell>
          <cell r="L4160">
            <v>0</v>
          </cell>
          <cell r="M4160">
            <v>0</v>
          </cell>
          <cell r="N4160">
            <v>0</v>
          </cell>
        </row>
        <row r="4161">
          <cell r="G4161" t="str">
            <v>4549308557893</v>
          </cell>
          <cell r="H4161" t="str">
            <v>4549308557893</v>
          </cell>
          <cell r="I4161" t="str">
            <v>SKK - Cốc giữ lạnh có tay cầm 360ml</v>
          </cell>
          <cell r="J4161" t="str">
            <v>PCS</v>
          </cell>
          <cell r="K4161">
            <v>95000</v>
          </cell>
          <cell r="L4161">
            <v>0</v>
          </cell>
          <cell r="M4161">
            <v>0</v>
          </cell>
          <cell r="N4161">
            <v>0</v>
          </cell>
        </row>
        <row r="4162">
          <cell r="G4162" t="str">
            <v>4549308051377</v>
          </cell>
          <cell r="H4162" t="str">
            <v>4549308051377</v>
          </cell>
          <cell r="I4162" t="str">
            <v>SKK - Cốc uống nước 450ml</v>
          </cell>
          <cell r="J4162" t="str">
            <v>PCS</v>
          </cell>
          <cell r="K4162">
            <v>95000</v>
          </cell>
          <cell r="L4162">
            <v>3</v>
          </cell>
          <cell r="M4162">
            <v>0</v>
          </cell>
          <cell r="N4162">
            <v>3</v>
          </cell>
        </row>
        <row r="4163">
          <cell r="G4163" t="str">
            <v>1321152411001</v>
          </cell>
          <cell r="H4163" t="str">
            <v>1321152411001</v>
          </cell>
          <cell r="I4163" t="str">
            <v>SKK - Cốc giữ nhiệt 350ml</v>
          </cell>
          <cell r="J4163" t="str">
            <v>PCS</v>
          </cell>
          <cell r="K4163">
            <v>95000</v>
          </cell>
          <cell r="L4163">
            <v>5</v>
          </cell>
          <cell r="M4163">
            <v>0</v>
          </cell>
          <cell r="N4163">
            <v>5</v>
          </cell>
        </row>
        <row r="4164">
          <cell r="G4164" t="str">
            <v>4549308557909</v>
          </cell>
          <cell r="H4164" t="str">
            <v>4549308557909</v>
          </cell>
          <cell r="I4164" t="str">
            <v>SKK - Cốc giữ lạnh có tay cầm 520ml</v>
          </cell>
          <cell r="J4164" t="str">
            <v>PCS</v>
          </cell>
          <cell r="K4164">
            <v>95000</v>
          </cell>
          <cell r="L4164">
            <v>0</v>
          </cell>
          <cell r="M4164">
            <v>0</v>
          </cell>
          <cell r="N4164">
            <v>0</v>
          </cell>
        </row>
        <row r="4165">
          <cell r="G4165" t="str">
            <v>1321172411142</v>
          </cell>
          <cell r="H4165" t="str">
            <v>1321172411142</v>
          </cell>
          <cell r="I4165" t="str">
            <v>SKK- Gia dụng nhà bếp đa năng</v>
          </cell>
          <cell r="J4165" t="str">
            <v>PCS</v>
          </cell>
          <cell r="K4165">
            <v>69000</v>
          </cell>
          <cell r="L4165">
            <v>2</v>
          </cell>
          <cell r="M4165">
            <v>0</v>
          </cell>
          <cell r="N4165">
            <v>2</v>
          </cell>
        </row>
        <row r="4166">
          <cell r="G4166" t="str">
            <v>1321172411135</v>
          </cell>
          <cell r="H4166" t="str">
            <v>1321172411135</v>
          </cell>
          <cell r="I4166" t="str">
            <v>SKK- Giá kệ đa năng size to</v>
          </cell>
          <cell r="J4166" t="str">
            <v>PCS</v>
          </cell>
          <cell r="K4166">
            <v>550000</v>
          </cell>
          <cell r="L4166">
            <v>2</v>
          </cell>
          <cell r="M4166">
            <v>0</v>
          </cell>
          <cell r="N4166">
            <v>2</v>
          </cell>
        </row>
        <row r="4167">
          <cell r="G4167" t="str">
            <v>4930428522838</v>
          </cell>
          <cell r="H4167" t="str">
            <v>4930428522838</v>
          </cell>
          <cell r="I4167" t="str">
            <v>SKK- Thùng rác đạp chân inox 3L</v>
          </cell>
          <cell r="J4167" t="str">
            <v>PCS</v>
          </cell>
          <cell r="K4167">
            <v>350000</v>
          </cell>
          <cell r="L4167">
            <v>0</v>
          </cell>
          <cell r="M4167">
            <v>0</v>
          </cell>
          <cell r="N4167">
            <v>0</v>
          </cell>
        </row>
        <row r="4168">
          <cell r="G4168" t="str">
            <v>1321172411128</v>
          </cell>
          <cell r="H4168" t="str">
            <v>1321172411128</v>
          </cell>
          <cell r="I4168" t="str">
            <v>SKK- Giá kệ đa năng size nhỏ</v>
          </cell>
          <cell r="J4168" t="str">
            <v>PCS</v>
          </cell>
          <cell r="K4168">
            <v>250000</v>
          </cell>
          <cell r="L4168">
            <v>3</v>
          </cell>
          <cell r="M4168">
            <v>0</v>
          </cell>
          <cell r="N4168">
            <v>3</v>
          </cell>
        </row>
        <row r="4169">
          <cell r="G4169" t="str">
            <v>4549308554526</v>
          </cell>
          <cell r="H4169" t="str">
            <v>4549308554526</v>
          </cell>
          <cell r="I4169" t="str">
            <v>SKK- Hộp đựng canh giữ nhiệt</v>
          </cell>
          <cell r="J4169" t="str">
            <v>PCS</v>
          </cell>
          <cell r="K4169">
            <v>350000</v>
          </cell>
          <cell r="L4169">
            <v>0</v>
          </cell>
          <cell r="M4169">
            <v>0</v>
          </cell>
          <cell r="N4169">
            <v>0</v>
          </cell>
        </row>
        <row r="4170">
          <cell r="G4170" t="str">
            <v>4549308554472</v>
          </cell>
          <cell r="H4170" t="str">
            <v>4549308554472</v>
          </cell>
          <cell r="I4170" t="str">
            <v>SKK- Hộp đựng cơm giữ nhiệt</v>
          </cell>
          <cell r="J4170" t="str">
            <v>PCS</v>
          </cell>
          <cell r="K4170">
            <v>495000</v>
          </cell>
          <cell r="L4170">
            <v>0</v>
          </cell>
          <cell r="M4170">
            <v>0</v>
          </cell>
          <cell r="N4170">
            <v>0</v>
          </cell>
        </row>
        <row r="4171">
          <cell r="G4171" t="str">
            <v>4549308554441</v>
          </cell>
          <cell r="H4171" t="str">
            <v>4549308554441</v>
          </cell>
          <cell r="I4171" t="str">
            <v>SKK- Hộp đựng cơm giữ nhiệt 890ml</v>
          </cell>
          <cell r="J4171" t="str">
            <v>PCS</v>
          </cell>
          <cell r="K4171">
            <v>495000</v>
          </cell>
          <cell r="L4171">
            <v>0</v>
          </cell>
          <cell r="M4171">
            <v>0</v>
          </cell>
          <cell r="N4171">
            <v>0</v>
          </cell>
        </row>
        <row r="4172">
          <cell r="G4172" t="str">
            <v>4560464259735</v>
          </cell>
          <cell r="H4172" t="str">
            <v>4560464259735</v>
          </cell>
          <cell r="I4172" t="str">
            <v>SKK - Bình ủ thức ăn Enjoy Life 280ml</v>
          </cell>
          <cell r="J4172" t="str">
            <v>PCS</v>
          </cell>
          <cell r="K4172">
            <v>350000</v>
          </cell>
          <cell r="L4172">
            <v>0</v>
          </cell>
          <cell r="M4172">
            <v>0</v>
          </cell>
          <cell r="N4172">
            <v>0</v>
          </cell>
        </row>
        <row r="4173">
          <cell r="G4173" t="str">
            <v>4976790554374</v>
          </cell>
          <cell r="H4173" t="str">
            <v>4976790554374</v>
          </cell>
          <cell r="I4173" t="str">
            <v>SKK - Nồi áp suất 5.5L</v>
          </cell>
          <cell r="J4173" t="str">
            <v>PCS</v>
          </cell>
          <cell r="L4173">
            <v>1</v>
          </cell>
          <cell r="M4173">
            <v>0</v>
          </cell>
          <cell r="N4173">
            <v>1</v>
          </cell>
        </row>
        <row r="4174">
          <cell r="G4174" t="str">
            <v>4549308552010</v>
          </cell>
          <cell r="H4174" t="str">
            <v>4549308552010</v>
          </cell>
          <cell r="I4174" t="str">
            <v>SKK - Nồi áp suất 4.5L</v>
          </cell>
          <cell r="J4174" t="str">
            <v>PCS</v>
          </cell>
          <cell r="L4174">
            <v>1</v>
          </cell>
          <cell r="M4174">
            <v>-1</v>
          </cell>
          <cell r="N4174">
            <v>0</v>
          </cell>
        </row>
        <row r="4175">
          <cell r="G4175" t="str">
            <v>4976786553889</v>
          </cell>
          <cell r="H4175" t="str">
            <v>4976786553889</v>
          </cell>
          <cell r="I4175" t="str">
            <v>SKK - Nồi áp suất 4.0L</v>
          </cell>
          <cell r="J4175" t="str">
            <v>PCS</v>
          </cell>
          <cell r="L4175">
            <v>0</v>
          </cell>
          <cell r="M4175">
            <v>0</v>
          </cell>
          <cell r="N4175">
            <v>0</v>
          </cell>
        </row>
        <row r="4176">
          <cell r="G4176" t="str">
            <v>4976790550420</v>
          </cell>
          <cell r="H4176" t="str">
            <v>4976790550420</v>
          </cell>
          <cell r="I4176" t="str">
            <v>SKK - Nồi áp suất 5.5L</v>
          </cell>
          <cell r="J4176" t="str">
            <v>PCS</v>
          </cell>
          <cell r="L4176">
            <v>0</v>
          </cell>
          <cell r="M4176">
            <v>0</v>
          </cell>
          <cell r="N4176">
            <v>0</v>
          </cell>
        </row>
        <row r="4177">
          <cell r="G4177" t="str">
            <v>4549308517354</v>
          </cell>
          <cell r="H4177" t="str">
            <v>4549308517354</v>
          </cell>
          <cell r="I4177" t="str">
            <v>SKK - Nồi áp suất 4.5L</v>
          </cell>
          <cell r="J4177" t="str">
            <v>PCS</v>
          </cell>
          <cell r="L4177">
            <v>0</v>
          </cell>
          <cell r="M4177">
            <v>0</v>
          </cell>
          <cell r="N4177">
            <v>0</v>
          </cell>
        </row>
        <row r="4178">
          <cell r="G4178" t="str">
            <v>4549308503777</v>
          </cell>
          <cell r="H4178" t="str">
            <v>4549308503777</v>
          </cell>
          <cell r="I4178" t="str">
            <v>SKK - Nồi áp suất 3.0L</v>
          </cell>
          <cell r="J4178" t="str">
            <v>PCS</v>
          </cell>
          <cell r="L4178">
            <v>0</v>
          </cell>
          <cell r="M4178">
            <v>0</v>
          </cell>
          <cell r="N4178">
            <v>0</v>
          </cell>
        </row>
        <row r="4179">
          <cell r="G4179" t="str">
            <v>4549308503784</v>
          </cell>
          <cell r="H4179" t="str">
            <v>4549308503784</v>
          </cell>
          <cell r="I4179" t="str">
            <v>SKK - Nồi áp suất 6.0L</v>
          </cell>
          <cell r="J4179" t="str">
            <v>PCS</v>
          </cell>
          <cell r="L4179">
            <v>0</v>
          </cell>
          <cell r="M4179">
            <v>0</v>
          </cell>
          <cell r="N4179">
            <v>0</v>
          </cell>
        </row>
        <row r="4180">
          <cell r="G4180" t="str">
            <v>4549308517347</v>
          </cell>
          <cell r="H4180" t="str">
            <v>4549308517347</v>
          </cell>
          <cell r="I4180" t="str">
            <v>SKK - Nồi áp suất 3.0L</v>
          </cell>
          <cell r="J4180" t="str">
            <v>PCS</v>
          </cell>
          <cell r="L4180">
            <v>0</v>
          </cell>
          <cell r="M4180">
            <v>0</v>
          </cell>
          <cell r="N4180">
            <v>0</v>
          </cell>
        </row>
        <row r="4181">
          <cell r="G4181" t="str">
            <v>4976790535694</v>
          </cell>
          <cell r="H4181" t="str">
            <v>4976790535694</v>
          </cell>
          <cell r="I4181" t="str">
            <v>SKK - Nồi áp suất 5.5L</v>
          </cell>
          <cell r="J4181" t="str">
            <v>PCS</v>
          </cell>
          <cell r="L4181">
            <v>0</v>
          </cell>
          <cell r="M4181">
            <v>0</v>
          </cell>
          <cell r="N4181">
            <v>0</v>
          </cell>
        </row>
        <row r="4182">
          <cell r="G4182" t="str">
            <v>4976790550406</v>
          </cell>
          <cell r="H4182" t="str">
            <v>4976790550406</v>
          </cell>
          <cell r="I4182" t="str">
            <v>SKK - Nồi áp suất 3.5L</v>
          </cell>
          <cell r="J4182" t="str">
            <v>PCS</v>
          </cell>
          <cell r="L4182">
            <v>0</v>
          </cell>
          <cell r="M4182">
            <v>0</v>
          </cell>
          <cell r="N4182">
            <v>0</v>
          </cell>
        </row>
        <row r="4183">
          <cell r="G4183" t="str">
            <v>1310072410010</v>
          </cell>
          <cell r="H4183" t="str">
            <v>1310072410010</v>
          </cell>
          <cell r="I4183" t="str">
            <v>SKK - Nồi nấu đa năng size 16cm</v>
          </cell>
          <cell r="J4183" t="str">
            <v>PCS</v>
          </cell>
          <cell r="L4183">
            <v>7</v>
          </cell>
          <cell r="M4183">
            <v>0</v>
          </cell>
          <cell r="N4183">
            <v>7</v>
          </cell>
        </row>
        <row r="4184">
          <cell r="G4184" t="str">
            <v>1321172411111</v>
          </cell>
          <cell r="H4184" t="str">
            <v>1321172411111</v>
          </cell>
          <cell r="I4184" t="str">
            <v>SKK - Nồi nấu đa năng size 26-30cm  TL</v>
          </cell>
          <cell r="J4184" t="str">
            <v>PCS</v>
          </cell>
          <cell r="K4184">
            <v>1200000</v>
          </cell>
          <cell r="L4184">
            <v>0</v>
          </cell>
          <cell r="M4184">
            <v>0</v>
          </cell>
          <cell r="N4184">
            <v>0</v>
          </cell>
        </row>
        <row r="4185">
          <cell r="G4185" t="str">
            <v>1310072410034</v>
          </cell>
          <cell r="H4185" t="str">
            <v>1310072410034</v>
          </cell>
          <cell r="I4185" t="str">
            <v>SKK - Nồi nấu đa năng size 18cm</v>
          </cell>
          <cell r="J4185" t="str">
            <v>PCS</v>
          </cell>
          <cell r="L4185">
            <v>17</v>
          </cell>
          <cell r="M4185">
            <v>0</v>
          </cell>
          <cell r="N4185">
            <v>17</v>
          </cell>
        </row>
        <row r="4186">
          <cell r="G4186" t="str">
            <v>1310072410089</v>
          </cell>
          <cell r="H4186" t="str">
            <v>1310072410089</v>
          </cell>
          <cell r="I4186" t="str">
            <v>SKK - Nồi nấu đa năng size 30cm</v>
          </cell>
          <cell r="J4186" t="str">
            <v>PCS</v>
          </cell>
          <cell r="L4186">
            <v>3</v>
          </cell>
          <cell r="M4186">
            <v>0</v>
          </cell>
          <cell r="N4186">
            <v>3</v>
          </cell>
        </row>
        <row r="4187">
          <cell r="G4187" t="str">
            <v>1310072410027</v>
          </cell>
          <cell r="H4187" t="str">
            <v>1310072410027</v>
          </cell>
          <cell r="I4187" t="str">
            <v>SKK - Nồi nấu đa năng size 15cm</v>
          </cell>
          <cell r="J4187" t="str">
            <v>PCS</v>
          </cell>
          <cell r="L4187">
            <v>5</v>
          </cell>
          <cell r="M4187">
            <v>0</v>
          </cell>
          <cell r="N4187">
            <v>5</v>
          </cell>
        </row>
        <row r="4188">
          <cell r="G4188" t="str">
            <v>1310072410058</v>
          </cell>
          <cell r="H4188" t="str">
            <v>1310072410058</v>
          </cell>
          <cell r="I4188" t="str">
            <v>SKK - Nồi nấu đa năng size 22cm</v>
          </cell>
          <cell r="J4188" t="str">
            <v>PCS</v>
          </cell>
          <cell r="L4188">
            <v>4</v>
          </cell>
          <cell r="M4188">
            <v>0</v>
          </cell>
          <cell r="N4188">
            <v>4</v>
          </cell>
        </row>
        <row r="4189">
          <cell r="G4189" t="str">
            <v>1310072410041</v>
          </cell>
          <cell r="H4189" t="str">
            <v>1310072410041</v>
          </cell>
          <cell r="I4189" t="str">
            <v>SKK - Nồi nấu đa năng size 20cm</v>
          </cell>
          <cell r="J4189" t="str">
            <v>PCS</v>
          </cell>
          <cell r="L4189">
            <v>13</v>
          </cell>
          <cell r="M4189">
            <v>0</v>
          </cell>
          <cell r="N4189">
            <v>13</v>
          </cell>
        </row>
        <row r="4190">
          <cell r="G4190" t="str">
            <v>1310072410072</v>
          </cell>
          <cell r="H4190" t="str">
            <v>1310072410072</v>
          </cell>
          <cell r="I4190" t="str">
            <v>SKK - Nồi nấu đa năng size 28cm</v>
          </cell>
          <cell r="J4190" t="str">
            <v>PCS</v>
          </cell>
          <cell r="L4190">
            <v>3</v>
          </cell>
          <cell r="M4190">
            <v>0</v>
          </cell>
          <cell r="N4190">
            <v>3</v>
          </cell>
        </row>
        <row r="4191">
          <cell r="G4191" t="str">
            <v>1310072411000</v>
          </cell>
          <cell r="H4191" t="str">
            <v>1310072411000</v>
          </cell>
          <cell r="I4191" t="str">
            <v>SKK - Nồi nấu đa năng size 14cm</v>
          </cell>
          <cell r="J4191" t="str">
            <v>PCS</v>
          </cell>
          <cell r="L4191">
            <v>0</v>
          </cell>
          <cell r="M4191">
            <v>0</v>
          </cell>
          <cell r="N4191">
            <v>0</v>
          </cell>
        </row>
        <row r="4192">
          <cell r="G4192" t="str">
            <v>1310072410065</v>
          </cell>
          <cell r="H4192" t="str">
            <v>1310072410065</v>
          </cell>
          <cell r="I4192" t="str">
            <v>SKK - Nồi nấu đa năng size 24cm</v>
          </cell>
          <cell r="J4192" t="str">
            <v>PCS</v>
          </cell>
          <cell r="L4192">
            <v>8</v>
          </cell>
          <cell r="M4192">
            <v>0</v>
          </cell>
          <cell r="N4192">
            <v>8</v>
          </cell>
        </row>
        <row r="4193">
          <cell r="G4193" t="str">
            <v>1321172411104</v>
          </cell>
          <cell r="H4193" t="str">
            <v>1321172411104</v>
          </cell>
          <cell r="I4193" t="str">
            <v>SKK - Nồi nấu đa năng size 20-24cm  TL</v>
          </cell>
          <cell r="J4193" t="str">
            <v>PCS</v>
          </cell>
          <cell r="K4193">
            <v>850000</v>
          </cell>
          <cell r="L4193">
            <v>0</v>
          </cell>
          <cell r="M4193">
            <v>0</v>
          </cell>
          <cell r="N4193">
            <v>0</v>
          </cell>
        </row>
        <row r="4194">
          <cell r="G4194" t="str">
            <v>1321172411098</v>
          </cell>
          <cell r="H4194" t="str">
            <v>1321172411098</v>
          </cell>
          <cell r="I4194" t="str">
            <v>SKK - Nồi nấu đa năng size 14-18cm  TL</v>
          </cell>
          <cell r="J4194" t="str">
            <v>PCS</v>
          </cell>
          <cell r="K4194">
            <v>550000</v>
          </cell>
          <cell r="L4194">
            <v>0</v>
          </cell>
          <cell r="M4194">
            <v>0</v>
          </cell>
          <cell r="N4194">
            <v>0</v>
          </cell>
        </row>
        <row r="4195">
          <cell r="G4195" t="str">
            <v>1310072410003</v>
          </cell>
          <cell r="H4195" t="str">
            <v>1310072410003</v>
          </cell>
          <cell r="I4195" t="str">
            <v>SKK - Nồi nấu đa năng size 26cm</v>
          </cell>
          <cell r="J4195" t="str">
            <v>PCS</v>
          </cell>
          <cell r="L4195">
            <v>2</v>
          </cell>
          <cell r="M4195">
            <v>0</v>
          </cell>
          <cell r="N4195">
            <v>2</v>
          </cell>
        </row>
        <row r="4196">
          <cell r="G4196" t="str">
            <v>4987176228567</v>
          </cell>
          <cell r="H4196" t="str">
            <v>4987176228567</v>
          </cell>
          <cell r="I4196" t="str">
            <v>P&amp;G- Viên xả thơm hương hoa trà 420ml</v>
          </cell>
          <cell r="J4196" t="str">
            <v>PCS</v>
          </cell>
          <cell r="K4196">
            <v>215000</v>
          </cell>
          <cell r="L4196">
            <v>0</v>
          </cell>
          <cell r="M4196">
            <v>0</v>
          </cell>
          <cell r="N4196">
            <v>0</v>
          </cell>
        </row>
        <row r="4197">
          <cell r="G4197" t="str">
            <v>4987176186478</v>
          </cell>
          <cell r="H4197" t="str">
            <v>4987176186478</v>
          </cell>
          <cell r="I4197" t="str">
            <v>P&amp;G - Viên xả hương hoa tổng hợp Tiny Tan 470ml</v>
          </cell>
          <cell r="J4197" t="str">
            <v>PCS</v>
          </cell>
          <cell r="K4197">
            <v>215000</v>
          </cell>
          <cell r="L4197">
            <v>9</v>
          </cell>
          <cell r="M4197">
            <v>0</v>
          </cell>
          <cell r="N4197">
            <v>9</v>
          </cell>
        </row>
        <row r="4198">
          <cell r="G4198" t="str">
            <v>4901301407603</v>
          </cell>
          <cell r="H4198" t="str">
            <v>4901301407603</v>
          </cell>
          <cell r="I4198" t="str">
            <v>KAO- Nước xả vải Flair hương hoa quyến rũ (520ml)</v>
          </cell>
          <cell r="J4198" t="str">
            <v>PCS</v>
          </cell>
          <cell r="K4198">
            <v>120000</v>
          </cell>
          <cell r="L4198">
            <v>0</v>
          </cell>
          <cell r="M4198">
            <v>0</v>
          </cell>
          <cell r="N4198">
            <v>0</v>
          </cell>
        </row>
        <row r="4199">
          <cell r="G4199" t="str">
            <v>4987176293978</v>
          </cell>
          <cell r="H4199" t="str">
            <v>4987176293978</v>
          </cell>
          <cell r="I4199" t="str">
            <v>P&amp;G- Viên xả thơm hương hoa trà trắng 420ml</v>
          </cell>
          <cell r="J4199" t="str">
            <v>PCS</v>
          </cell>
          <cell r="K4199">
            <v>215000</v>
          </cell>
          <cell r="L4199">
            <v>7</v>
          </cell>
          <cell r="M4199">
            <v>-1</v>
          </cell>
          <cell r="N4199">
            <v>6</v>
          </cell>
        </row>
        <row r="4200">
          <cell r="G4200" t="str">
            <v>4901301437532</v>
          </cell>
          <cell r="H4200" t="str">
            <v>4901301437532</v>
          </cell>
          <cell r="I4200" t="str">
            <v>KAO- Nước xả vải hương xà phòng 520ml</v>
          </cell>
          <cell r="J4200" t="str">
            <v>PCS</v>
          </cell>
          <cell r="K4200">
            <v>125000</v>
          </cell>
          <cell r="L4200">
            <v>0</v>
          </cell>
          <cell r="M4200">
            <v>0</v>
          </cell>
          <cell r="N4200">
            <v>0</v>
          </cell>
        </row>
        <row r="4201">
          <cell r="G4201" t="str">
            <v>4595318550331</v>
          </cell>
          <cell r="H4201" t="str">
            <v>4595318550331</v>
          </cell>
          <cell r="I4201" t="str">
            <v>DUREE BALLE- Nước hoa quần áo hương cam 230ml</v>
          </cell>
          <cell r="J4201" t="str">
            <v>PCS</v>
          </cell>
          <cell r="K4201">
            <v>298000</v>
          </cell>
          <cell r="L4201">
            <v>0</v>
          </cell>
          <cell r="M4201">
            <v>0</v>
          </cell>
          <cell r="N4201">
            <v>0</v>
          </cell>
        </row>
        <row r="4202">
          <cell r="G4202" t="str">
            <v>4987176098153</v>
          </cell>
          <cell r="H4202" t="str">
            <v>4987176098153</v>
          </cell>
          <cell r="I4202" t="str">
            <v>P&amp;G- Viên xả thơm quần áo hương Savon (470ml)</v>
          </cell>
          <cell r="J4202" t="str">
            <v>PCS</v>
          </cell>
          <cell r="K4202">
            <v>185000</v>
          </cell>
          <cell r="L4202">
            <v>0</v>
          </cell>
          <cell r="M4202">
            <v>0</v>
          </cell>
          <cell r="N4202">
            <v>0</v>
          </cell>
        </row>
        <row r="4203">
          <cell r="G4203" t="str">
            <v>4987176228550</v>
          </cell>
          <cell r="H4203" t="str">
            <v>4987176228550</v>
          </cell>
          <cell r="I4203" t="str">
            <v>P&amp;G- Viên xả thơm hương cam 420ml</v>
          </cell>
          <cell r="J4203" t="str">
            <v>PCS</v>
          </cell>
          <cell r="K4203">
            <v>215000</v>
          </cell>
          <cell r="L4203">
            <v>9</v>
          </cell>
          <cell r="M4203">
            <v>0</v>
          </cell>
          <cell r="N4203">
            <v>9</v>
          </cell>
        </row>
        <row r="4204">
          <cell r="G4204" t="str">
            <v>4903367092458</v>
          </cell>
          <cell r="H4204" t="str">
            <v>4903367092458</v>
          </cell>
          <cell r="I4204" t="str">
            <v>ROCKET- Nước xả vải hương hoa hồng 1500ml</v>
          </cell>
          <cell r="J4204" t="str">
            <v>PCS</v>
          </cell>
          <cell r="K4204">
            <v>121000</v>
          </cell>
          <cell r="L4204">
            <v>0</v>
          </cell>
          <cell r="M4204">
            <v>0</v>
          </cell>
          <cell r="N4204">
            <v>0</v>
          </cell>
        </row>
        <row r="4205">
          <cell r="G4205" t="str">
            <v>4901301407504</v>
          </cell>
          <cell r="H4205" t="str">
            <v>4901301407504</v>
          </cell>
          <cell r="I4205" t="str">
            <v>KAO- Nước xả vải Flair hương hoa đam mê (520ml)</v>
          </cell>
          <cell r="J4205" t="str">
            <v>PCS</v>
          </cell>
          <cell r="K4205">
            <v>120000</v>
          </cell>
          <cell r="L4205">
            <v>0</v>
          </cell>
          <cell r="M4205">
            <v>0</v>
          </cell>
          <cell r="N4205">
            <v>0</v>
          </cell>
        </row>
        <row r="4206">
          <cell r="G4206" t="str">
            <v>4987176161741</v>
          </cell>
          <cell r="H4206" t="str">
            <v>4987176161741</v>
          </cell>
          <cell r="I4206" t="str">
            <v>P&amp;G-Viên xả thơm quần áo hương hoa ban mai (470ml)</v>
          </cell>
          <cell r="J4206" t="str">
            <v>PCS</v>
          </cell>
          <cell r="K4206">
            <v>185000</v>
          </cell>
          <cell r="L4206">
            <v>0</v>
          </cell>
          <cell r="M4206">
            <v>0</v>
          </cell>
          <cell r="N4206">
            <v>0</v>
          </cell>
        </row>
        <row r="4207">
          <cell r="G4207" t="str">
            <v>4987176242341</v>
          </cell>
          <cell r="H4207" t="str">
            <v>4987176242341</v>
          </cell>
          <cell r="I4207" t="str">
            <v>P&amp;G-Viên xả thơm quần áo Lenor hương hoa hồng420ml</v>
          </cell>
          <cell r="J4207" t="str">
            <v>PCS</v>
          </cell>
          <cell r="K4207">
            <v>215000</v>
          </cell>
          <cell r="L4207">
            <v>0</v>
          </cell>
          <cell r="M4207">
            <v>0</v>
          </cell>
          <cell r="N4207">
            <v>0</v>
          </cell>
        </row>
        <row r="4208">
          <cell r="G4208" t="str">
            <v>4902430720700</v>
          </cell>
          <cell r="H4208" t="str">
            <v>4902430720700</v>
          </cell>
          <cell r="I4208" t="str">
            <v>P&amp;G- Viên xả thơm quần áo hương thơm thư giãn 420m</v>
          </cell>
          <cell r="J4208" t="str">
            <v>PCS</v>
          </cell>
          <cell r="K4208">
            <v>215000</v>
          </cell>
          <cell r="L4208">
            <v>4</v>
          </cell>
          <cell r="M4208">
            <v>0</v>
          </cell>
          <cell r="N4208">
            <v>4</v>
          </cell>
        </row>
        <row r="4209">
          <cell r="G4209" t="str">
            <v>4987176098160</v>
          </cell>
          <cell r="H4209" t="str">
            <v>4987176098160</v>
          </cell>
          <cell r="I4209" t="str">
            <v>P&amp;G- Viên xả thơm quần áo hương trà (470ml)</v>
          </cell>
          <cell r="J4209" t="str">
            <v>PCS</v>
          </cell>
          <cell r="K4209">
            <v>185000</v>
          </cell>
          <cell r="L4209">
            <v>0</v>
          </cell>
          <cell r="M4209">
            <v>0</v>
          </cell>
          <cell r="N4209">
            <v>0</v>
          </cell>
        </row>
        <row r="4210">
          <cell r="G4210" t="str">
            <v>4901301420411</v>
          </cell>
          <cell r="H4210" t="str">
            <v>4901301420411</v>
          </cell>
          <cell r="I4210" t="str">
            <v>KAO- Nước xả vải Flair hương hoa dịu dàng (520ml)</v>
          </cell>
          <cell r="J4210" t="str">
            <v>PCS</v>
          </cell>
          <cell r="K4210">
            <v>120000</v>
          </cell>
          <cell r="L4210">
            <v>0</v>
          </cell>
          <cell r="M4210">
            <v>0</v>
          </cell>
          <cell r="N4210">
            <v>0</v>
          </cell>
        </row>
        <row r="4211">
          <cell r="G4211" t="str">
            <v>4987176120946</v>
          </cell>
          <cell r="H4211" t="str">
            <v>4987176120946</v>
          </cell>
          <cell r="I4211" t="str">
            <v>P&amp;G- Viên xả thơm quần áo hương hoa hồng (470ml)</v>
          </cell>
          <cell r="J4211" t="str">
            <v>PCS</v>
          </cell>
          <cell r="K4211">
            <v>185000</v>
          </cell>
          <cell r="L4211">
            <v>0</v>
          </cell>
          <cell r="M4211">
            <v>0</v>
          </cell>
          <cell r="N4211">
            <v>0</v>
          </cell>
        </row>
        <row r="4212">
          <cell r="G4212" t="str">
            <v>4987176228543</v>
          </cell>
          <cell r="H4212" t="str">
            <v>4987176228543</v>
          </cell>
          <cell r="I4212" t="str">
            <v>P&amp;G- Viên xả thơm hương hoa quyến rũ 420ml</v>
          </cell>
          <cell r="J4212" t="str">
            <v>PCS</v>
          </cell>
          <cell r="K4212">
            <v>185000</v>
          </cell>
          <cell r="L4212">
            <v>0</v>
          </cell>
          <cell r="M4212">
            <v>0</v>
          </cell>
          <cell r="N4212">
            <v>0</v>
          </cell>
        </row>
        <row r="4213">
          <cell r="G4213" t="str">
            <v>4901301413659</v>
          </cell>
          <cell r="H4213" t="str">
            <v>4901301413659</v>
          </cell>
          <cell r="I4213" t="str">
            <v>KAO- Nước xả vải Flair hương hoa êm ái (520ml)</v>
          </cell>
          <cell r="J4213" t="str">
            <v>PCS</v>
          </cell>
          <cell r="K4213">
            <v>120000</v>
          </cell>
          <cell r="L4213">
            <v>0</v>
          </cell>
          <cell r="M4213">
            <v>0</v>
          </cell>
          <cell r="N4213">
            <v>0</v>
          </cell>
        </row>
        <row r="4214">
          <cell r="G4214" t="str">
            <v>4987176242365</v>
          </cell>
          <cell r="H4214" t="str">
            <v>4987176242365</v>
          </cell>
          <cell r="I4214" t="str">
            <v>P&amp;G- Viên xả thơm hương hoa hồng 420ml</v>
          </cell>
          <cell r="J4214" t="str">
            <v>PCS</v>
          </cell>
          <cell r="K4214">
            <v>215000</v>
          </cell>
          <cell r="L4214">
            <v>0</v>
          </cell>
          <cell r="M4214">
            <v>0</v>
          </cell>
          <cell r="N4214">
            <v>0</v>
          </cell>
        </row>
        <row r="4215">
          <cell r="G4215" t="str">
            <v>4987176278418</v>
          </cell>
          <cell r="H4215" t="str">
            <v>4987176278418</v>
          </cell>
          <cell r="I4215" t="str">
            <v>P&amp;G- Viên xả thơm quần áo hương xạ trắng 420ml</v>
          </cell>
          <cell r="J4215" t="str">
            <v>PCS</v>
          </cell>
          <cell r="K4215">
            <v>215000</v>
          </cell>
          <cell r="L4215">
            <v>15</v>
          </cell>
          <cell r="M4215">
            <v>0</v>
          </cell>
          <cell r="N4215">
            <v>15</v>
          </cell>
        </row>
        <row r="4216">
          <cell r="G4216" t="str">
            <v>4901301420398</v>
          </cell>
          <cell r="H4216" t="str">
            <v>4901301420398</v>
          </cell>
          <cell r="I4216" t="str">
            <v>KAO- Nước xả vải Flair hương hoa ngọt ngào (520ml)</v>
          </cell>
          <cell r="J4216" t="str">
            <v>PCS</v>
          </cell>
          <cell r="K4216">
            <v>120000</v>
          </cell>
          <cell r="L4216">
            <v>0</v>
          </cell>
          <cell r="M4216">
            <v>0</v>
          </cell>
          <cell r="N4216">
            <v>0</v>
          </cell>
        </row>
        <row r="4217">
          <cell r="G4217" t="str">
            <v>4901301441720</v>
          </cell>
          <cell r="H4217" t="str">
            <v>4901301441720</v>
          </cell>
          <cell r="I4217" t="str">
            <v>KAO- Nước xả vải Flair hương hoa nồng nàn (520ml)</v>
          </cell>
          <cell r="J4217" t="str">
            <v>PCS</v>
          </cell>
          <cell r="K4217">
            <v>120000</v>
          </cell>
          <cell r="L4217">
            <v>0</v>
          </cell>
          <cell r="M4217">
            <v>0</v>
          </cell>
          <cell r="N4217">
            <v>0</v>
          </cell>
        </row>
        <row r="4218">
          <cell r="G4218" t="str">
            <v>4987176293992</v>
          </cell>
          <cell r="H4218" t="str">
            <v>4987176293992</v>
          </cell>
          <cell r="I4218" t="str">
            <v>P&amp;G- Viên xả thơm quần áo Garden Mist 420ml</v>
          </cell>
          <cell r="J4218" t="str">
            <v>PCS</v>
          </cell>
          <cell r="K4218">
            <v>215000</v>
          </cell>
          <cell r="L4218">
            <v>10</v>
          </cell>
          <cell r="M4218">
            <v>-1</v>
          </cell>
          <cell r="N4218">
            <v>9</v>
          </cell>
        </row>
        <row r="4219">
          <cell r="G4219" t="str">
            <v>4901301407467</v>
          </cell>
          <cell r="H4219" t="str">
            <v>4901301407467</v>
          </cell>
          <cell r="I4219" t="str">
            <v>KAO- Nước xả vải Flair hương hoa thanh khiết (520m</v>
          </cell>
          <cell r="J4219" t="str">
            <v>PCS</v>
          </cell>
          <cell r="K4219">
            <v>120000</v>
          </cell>
          <cell r="L4219">
            <v>0</v>
          </cell>
          <cell r="M4219">
            <v>0</v>
          </cell>
          <cell r="N4219">
            <v>0</v>
          </cell>
        </row>
        <row r="4220">
          <cell r="G4220" t="str">
            <v>4987176294012</v>
          </cell>
          <cell r="H4220" t="str">
            <v>4987176294012</v>
          </cell>
          <cell r="I4220" t="str">
            <v>P&amp;G- Viên xả thơm quần áo hương hoa nở rộ 420ml</v>
          </cell>
          <cell r="J4220" t="str">
            <v>PCS</v>
          </cell>
          <cell r="K4220">
            <v>215000</v>
          </cell>
          <cell r="L4220">
            <v>11</v>
          </cell>
          <cell r="M4220">
            <v>0</v>
          </cell>
          <cell r="N4220">
            <v>11</v>
          </cell>
        </row>
        <row r="4221">
          <cell r="G4221" t="str">
            <v>4987176120939</v>
          </cell>
          <cell r="H4221" t="str">
            <v>4987176120939</v>
          </cell>
          <cell r="I4221" t="str">
            <v>P&amp;G- Viên xả thơm quần áo hương Sakura (470ml)</v>
          </cell>
          <cell r="J4221" t="str">
            <v>PCS</v>
          </cell>
          <cell r="K4221">
            <v>215000</v>
          </cell>
          <cell r="L4221">
            <v>0</v>
          </cell>
          <cell r="M4221">
            <v>0</v>
          </cell>
          <cell r="N4221">
            <v>0</v>
          </cell>
        </row>
        <row r="4222">
          <cell r="G4222" t="str">
            <v>4901301420404</v>
          </cell>
          <cell r="H4222" t="str">
            <v>4901301420404</v>
          </cell>
          <cell r="I4222" t="str">
            <v>KAO- Nước xả vải Flair hương hoa quyến rũ (520ml)</v>
          </cell>
          <cell r="J4222" t="str">
            <v>PCS</v>
          </cell>
          <cell r="K4222">
            <v>120000</v>
          </cell>
          <cell r="L4222">
            <v>0</v>
          </cell>
          <cell r="M4222">
            <v>0</v>
          </cell>
          <cell r="N4222">
            <v>0</v>
          </cell>
        </row>
        <row r="4223">
          <cell r="G4223" t="str">
            <v>4901301437525</v>
          </cell>
          <cell r="H4223" t="str">
            <v>4901301437525</v>
          </cell>
          <cell r="I4223" t="str">
            <v>KAO- Nước xả vải Flair hương hoa quyến rũ (520ml)</v>
          </cell>
          <cell r="J4223" t="str">
            <v>PCS</v>
          </cell>
          <cell r="K4223">
            <v>120000</v>
          </cell>
          <cell r="L4223">
            <v>0</v>
          </cell>
          <cell r="M4223">
            <v>0</v>
          </cell>
          <cell r="N4223">
            <v>0</v>
          </cell>
        </row>
        <row r="4224">
          <cell r="G4224" t="str">
            <v>4901301437501</v>
          </cell>
          <cell r="H4224" t="str">
            <v>4901301437501</v>
          </cell>
          <cell r="I4224" t="str">
            <v>KAO- Nước xả vải Flair hương hoa thơm ngát (520ml)</v>
          </cell>
          <cell r="J4224" t="str">
            <v>PCS</v>
          </cell>
          <cell r="K4224">
            <v>120000</v>
          </cell>
          <cell r="L4224">
            <v>0</v>
          </cell>
          <cell r="M4224">
            <v>0</v>
          </cell>
          <cell r="N4224">
            <v>0</v>
          </cell>
        </row>
        <row r="4225">
          <cell r="G4225" t="str">
            <v>4987176293985</v>
          </cell>
          <cell r="H4225" t="str">
            <v>4987176293985</v>
          </cell>
          <cell r="I4225" t="str">
            <v>P&amp;G- Viên xả thơm quần áo hương hoa hồng 420ml</v>
          </cell>
          <cell r="J4225" t="str">
            <v>PCS</v>
          </cell>
          <cell r="K4225">
            <v>215000</v>
          </cell>
          <cell r="L4225">
            <v>9</v>
          </cell>
          <cell r="M4225">
            <v>-1</v>
          </cell>
          <cell r="N4225">
            <v>8</v>
          </cell>
        </row>
        <row r="4226">
          <cell r="G4226" t="str">
            <v>4901301407429</v>
          </cell>
          <cell r="H4226" t="str">
            <v>4901301407429</v>
          </cell>
          <cell r="I4226" t="str">
            <v>KAO- Nước xả vải Flair hương hoa ngọt ngào (520ml)</v>
          </cell>
          <cell r="J4226" t="str">
            <v>PCS</v>
          </cell>
          <cell r="K4226">
            <v>120000</v>
          </cell>
          <cell r="L4226">
            <v>0</v>
          </cell>
          <cell r="M4226">
            <v>0</v>
          </cell>
          <cell r="N4226">
            <v>0</v>
          </cell>
        </row>
        <row r="4227">
          <cell r="G4227" t="str">
            <v>4901301420428</v>
          </cell>
          <cell r="H4227" t="str">
            <v>4901301420428</v>
          </cell>
          <cell r="I4227" t="str">
            <v>KAO- Nước xả vải Flair hương hoa êm ái (520ml)</v>
          </cell>
          <cell r="J4227" t="str">
            <v>PCS</v>
          </cell>
          <cell r="K4227">
            <v>120000</v>
          </cell>
          <cell r="L4227">
            <v>0</v>
          </cell>
          <cell r="M4227">
            <v>0</v>
          </cell>
          <cell r="N4227">
            <v>0</v>
          </cell>
        </row>
        <row r="4228">
          <cell r="G4228" t="str">
            <v>4595318550348</v>
          </cell>
          <cell r="H4228" t="str">
            <v>4595318550348</v>
          </cell>
          <cell r="I4228" t="str">
            <v>DUREE BALLE- Nước hoa quần áo hương mộc lan 230ml</v>
          </cell>
          <cell r="J4228" t="str">
            <v>PCS</v>
          </cell>
          <cell r="K4228">
            <v>298000</v>
          </cell>
          <cell r="L4228">
            <v>2</v>
          </cell>
          <cell r="M4228">
            <v>0</v>
          </cell>
          <cell r="N4228">
            <v>2</v>
          </cell>
        </row>
        <row r="4229">
          <cell r="G4229" t="str">
            <v>4901301420435</v>
          </cell>
          <cell r="H4229" t="str">
            <v>4901301420435</v>
          </cell>
          <cell r="I4229" t="str">
            <v>KAO- Nước xả vải Flair hương hoa quyến rũ (520ml)</v>
          </cell>
          <cell r="J4229" t="str">
            <v>PCS</v>
          </cell>
          <cell r="K4229">
            <v>120000</v>
          </cell>
          <cell r="L4229">
            <v>0</v>
          </cell>
          <cell r="M4229">
            <v>0</v>
          </cell>
          <cell r="N4229">
            <v>0</v>
          </cell>
        </row>
        <row r="4230">
          <cell r="G4230" t="str">
            <v>4987176295897</v>
          </cell>
          <cell r="H4230" t="str">
            <v>4987176295897</v>
          </cell>
          <cell r="I4230" t="str">
            <v>P&amp;G- Nước giặt Bold hương hoa xanh 680g</v>
          </cell>
          <cell r="J4230" t="str">
            <v>PCS</v>
          </cell>
          <cell r="K4230">
            <v>120000</v>
          </cell>
          <cell r="L4230">
            <v>0</v>
          </cell>
          <cell r="M4230">
            <v>0</v>
          </cell>
          <cell r="N4230">
            <v>0</v>
          </cell>
        </row>
        <row r="4231">
          <cell r="G4231" t="str">
            <v>4987176062505</v>
          </cell>
          <cell r="H4231" t="str">
            <v>4987176062505</v>
          </cell>
          <cell r="I4231" t="str">
            <v>P&amp;G- Viên giặt 4D Gel hương hoa ngọt ngào 39 viên</v>
          </cell>
          <cell r="J4231" t="str">
            <v>PCS</v>
          </cell>
          <cell r="K4231">
            <v>210000</v>
          </cell>
          <cell r="L4231">
            <v>0</v>
          </cell>
          <cell r="M4231">
            <v>0</v>
          </cell>
          <cell r="N4231">
            <v>0</v>
          </cell>
        </row>
        <row r="4232">
          <cell r="G4232" t="str">
            <v>4902875030617</v>
          </cell>
          <cell r="H4232" t="str">
            <v>4902875030617</v>
          </cell>
          <cell r="I4232" t="str">
            <v>A-BIO CLEAN- Nước giặt Phù thủy xanh túi (620ml)</v>
          </cell>
          <cell r="J4232" t="str">
            <v>PCS</v>
          </cell>
          <cell r="K4232">
            <v>125000</v>
          </cell>
          <cell r="L4232">
            <v>0</v>
          </cell>
          <cell r="M4232">
            <v>0</v>
          </cell>
          <cell r="N4232">
            <v>0</v>
          </cell>
        </row>
        <row r="4233">
          <cell r="G4233" t="str">
            <v>4901301017246</v>
          </cell>
          <cell r="H4233" t="str">
            <v>4901301017246</v>
          </cell>
          <cell r="I4233" t="str">
            <v>KAO- Nước giặt tẩy trắng Haiter 600ml</v>
          </cell>
          <cell r="J4233" t="str">
            <v>PCS</v>
          </cell>
          <cell r="K4233">
            <v>79000</v>
          </cell>
          <cell r="L4233">
            <v>11</v>
          </cell>
          <cell r="M4233">
            <v>0</v>
          </cell>
          <cell r="N4233">
            <v>11</v>
          </cell>
        </row>
        <row r="4234">
          <cell r="G4234" t="str">
            <v>4901301289599</v>
          </cell>
          <cell r="H4234" t="str">
            <v>4901301289599</v>
          </cell>
          <cell r="I4234" t="str">
            <v>KAO- Nước giặt đậm đặc WideHaiter quần áo màu600ml</v>
          </cell>
          <cell r="J4234" t="str">
            <v>PCS</v>
          </cell>
          <cell r="K4234">
            <v>100000</v>
          </cell>
          <cell r="L4234">
            <v>0</v>
          </cell>
          <cell r="M4234">
            <v>0</v>
          </cell>
          <cell r="N4234">
            <v>0</v>
          </cell>
        </row>
        <row r="4235">
          <cell r="G4235" t="str">
            <v>4901301376596</v>
          </cell>
          <cell r="H4235" t="str">
            <v>4901301376596</v>
          </cell>
          <cell r="I4235" t="str">
            <v>KAO- Nước giặt New Beads hương linh lan túi 1220g</v>
          </cell>
          <cell r="J4235" t="str">
            <v>PCS</v>
          </cell>
          <cell r="K4235">
            <v>135000</v>
          </cell>
          <cell r="L4235">
            <v>0</v>
          </cell>
          <cell r="M4235">
            <v>0</v>
          </cell>
          <cell r="N4235">
            <v>0</v>
          </cell>
        </row>
        <row r="4236">
          <cell r="G4236" t="str">
            <v>4901301421357</v>
          </cell>
          <cell r="H4236" t="str">
            <v>4901301421357</v>
          </cell>
          <cell r="I4236" t="str">
            <v>KAO- Nước giặt New Beads hương linh lan túi 1160g</v>
          </cell>
          <cell r="J4236" t="str">
            <v>PCS</v>
          </cell>
          <cell r="K4236">
            <v>135000</v>
          </cell>
          <cell r="L4236">
            <v>0</v>
          </cell>
          <cell r="M4236">
            <v>0</v>
          </cell>
          <cell r="N4236">
            <v>0</v>
          </cell>
        </row>
        <row r="4237">
          <cell r="G4237" t="str">
            <v>4595318550010</v>
          </cell>
          <cell r="H4237" t="str">
            <v>4595318550010</v>
          </cell>
          <cell r="I4237" t="str">
            <v>DURE’E BALLE- Viên giặt xả hương nước hoa 65v</v>
          </cell>
          <cell r="J4237" t="str">
            <v>PCS</v>
          </cell>
          <cell r="K4237">
            <v>340000</v>
          </cell>
          <cell r="L4237">
            <v>19</v>
          </cell>
          <cell r="M4237">
            <v>0</v>
          </cell>
          <cell r="N4237">
            <v>19</v>
          </cell>
        </row>
        <row r="4238">
          <cell r="G4238" t="str">
            <v>4573694100159</v>
          </cell>
          <cell r="H4238" t="str">
            <v>4573694100159</v>
          </cell>
          <cell r="I4238" t="str">
            <v>AOKEMENG- Nước giặt hương Lavender 2kg</v>
          </cell>
          <cell r="J4238" t="str">
            <v>PCS</v>
          </cell>
          <cell r="K4238">
            <v>99000</v>
          </cell>
          <cell r="L4238">
            <v>0</v>
          </cell>
          <cell r="M4238">
            <v>0</v>
          </cell>
          <cell r="N4238">
            <v>0</v>
          </cell>
        </row>
        <row r="4239">
          <cell r="G4239" t="str">
            <v>4987176264640</v>
          </cell>
          <cell r="H4239" t="str">
            <v>4987176264640</v>
          </cell>
          <cell r="I4239" t="str">
            <v>P&amp;G- Viên giặt xả 4D hương tươi mát 31 viên</v>
          </cell>
          <cell r="J4239" t="str">
            <v>PCS</v>
          </cell>
          <cell r="K4239">
            <v>225000</v>
          </cell>
          <cell r="L4239">
            <v>0</v>
          </cell>
          <cell r="M4239">
            <v>0</v>
          </cell>
          <cell r="N4239">
            <v>0</v>
          </cell>
        </row>
        <row r="4240">
          <cell r="G4240" t="str">
            <v>4903367302359</v>
          </cell>
          <cell r="H4240" t="str">
            <v>4903367302359</v>
          </cell>
          <cell r="I4240" t="str">
            <v>ROCKET SOAP- Nước tẩy trắng quần áo 600ml</v>
          </cell>
          <cell r="J4240" t="str">
            <v>PCS</v>
          </cell>
          <cell r="K4240">
            <v>45000</v>
          </cell>
          <cell r="L4240">
            <v>0</v>
          </cell>
          <cell r="M4240">
            <v>0</v>
          </cell>
          <cell r="N4240">
            <v>0</v>
          </cell>
        </row>
        <row r="4241">
          <cell r="G4241" t="str">
            <v>4595318550027</v>
          </cell>
          <cell r="H4241" t="str">
            <v>4595318550027</v>
          </cell>
          <cell r="I4241" t="str">
            <v>DURE’E BALLE- Viên giặt xả hương hoa tự nhiên 65v</v>
          </cell>
          <cell r="J4241" t="str">
            <v>PCS</v>
          </cell>
          <cell r="K4241">
            <v>340000</v>
          </cell>
          <cell r="L4241">
            <v>19</v>
          </cell>
          <cell r="M4241">
            <v>0</v>
          </cell>
          <cell r="N4241">
            <v>19</v>
          </cell>
        </row>
        <row r="4242">
          <cell r="G4242" t="str">
            <v>4971902921402</v>
          </cell>
          <cell r="H4242" t="str">
            <v>4971902921402</v>
          </cell>
          <cell r="I4242" t="str">
            <v>KOKUBO- Thanh xà phòng giặt tẩy quần áo 110g</v>
          </cell>
          <cell r="J4242" t="str">
            <v>PCS</v>
          </cell>
          <cell r="K4242">
            <v>45000</v>
          </cell>
          <cell r="L4242">
            <v>0</v>
          </cell>
          <cell r="M4242">
            <v>0</v>
          </cell>
          <cell r="N4242">
            <v>0</v>
          </cell>
        </row>
        <row r="4243">
          <cell r="G4243" t="str">
            <v>4987176131751</v>
          </cell>
          <cell r="H4243" t="str">
            <v>4987176131751</v>
          </cell>
          <cell r="I4243" t="str">
            <v>P&amp;G-Nước giặt làm mềm vải Bold hương hoa xanh 750g</v>
          </cell>
          <cell r="J4243" t="str">
            <v>PCS</v>
          </cell>
          <cell r="K4243">
            <v>110000</v>
          </cell>
          <cell r="L4243">
            <v>0</v>
          </cell>
          <cell r="M4243">
            <v>0</v>
          </cell>
          <cell r="N4243">
            <v>0</v>
          </cell>
        </row>
        <row r="4244">
          <cell r="G4244" t="str">
            <v>4582302233288</v>
          </cell>
          <cell r="H4244" t="str">
            <v>4582302233288</v>
          </cell>
          <cell r="I4244" t="str">
            <v>J&amp;C- Viên giặt xả 3D Gel LB hình cá heo (30v)</v>
          </cell>
          <cell r="J4244" t="str">
            <v>PCS</v>
          </cell>
          <cell r="K4244">
            <v>150000</v>
          </cell>
          <cell r="L4244">
            <v>0</v>
          </cell>
          <cell r="M4244">
            <v>0</v>
          </cell>
          <cell r="N4244">
            <v>0</v>
          </cell>
        </row>
        <row r="4245">
          <cell r="G4245" t="str">
            <v>4901301017321</v>
          </cell>
          <cell r="H4245" t="str">
            <v>4901301017321</v>
          </cell>
          <cell r="I4245" t="str">
            <v>KAO- Nước giặt tẩy trắng Haiter 1500ml</v>
          </cell>
          <cell r="J4245" t="str">
            <v>PCS</v>
          </cell>
          <cell r="K4245">
            <v>126000</v>
          </cell>
          <cell r="L4245">
            <v>9</v>
          </cell>
          <cell r="M4245">
            <v>-1</v>
          </cell>
          <cell r="N4245">
            <v>8</v>
          </cell>
        </row>
        <row r="4246">
          <cell r="G4246" t="str">
            <v>4987176035899</v>
          </cell>
          <cell r="H4246" t="str">
            <v>4987176035899</v>
          </cell>
          <cell r="I4246" t="str">
            <v>P&amp;G- Nước giặt Bold Detox hương hoa xanh 850g</v>
          </cell>
          <cell r="J4246" t="str">
            <v>PCS</v>
          </cell>
          <cell r="K4246">
            <v>120000</v>
          </cell>
          <cell r="L4246">
            <v>0</v>
          </cell>
          <cell r="M4246">
            <v>0</v>
          </cell>
          <cell r="N4246">
            <v>0</v>
          </cell>
        </row>
        <row r="4247">
          <cell r="G4247" t="str">
            <v>4987176131768</v>
          </cell>
          <cell r="H4247" t="str">
            <v>4987176131768</v>
          </cell>
          <cell r="I4247" t="str">
            <v>P&amp;G-Nước giặt làm mềm vải Bold hương hoa hồng 750g</v>
          </cell>
          <cell r="J4247" t="str">
            <v>PCS</v>
          </cell>
          <cell r="K4247">
            <v>110000</v>
          </cell>
          <cell r="L4247">
            <v>0</v>
          </cell>
          <cell r="M4247">
            <v>0</v>
          </cell>
          <cell r="N4247">
            <v>0</v>
          </cell>
        </row>
        <row r="4248">
          <cell r="G4248" t="str">
            <v>4582302233295</v>
          </cell>
          <cell r="H4248" t="str">
            <v>4582302233295</v>
          </cell>
          <cell r="I4248" t="str">
            <v>J&amp;C- Viên giặt xả 3D Gel LB hình hoa Sakura (30v)</v>
          </cell>
          <cell r="J4248" t="str">
            <v>PCS</v>
          </cell>
          <cell r="K4248">
            <v>150000</v>
          </cell>
          <cell r="L4248">
            <v>0</v>
          </cell>
          <cell r="M4248">
            <v>0</v>
          </cell>
          <cell r="N4248">
            <v>0</v>
          </cell>
        </row>
        <row r="4249">
          <cell r="G4249" t="str">
            <v>4987176292407</v>
          </cell>
          <cell r="H4249" t="str">
            <v>4987176292407</v>
          </cell>
          <cell r="I4249" t="str">
            <v>P&amp;G- Viên giặt xả 4D Bold hương lavender 27 viên</v>
          </cell>
          <cell r="J4249" t="str">
            <v>PCS</v>
          </cell>
          <cell r="K4249">
            <v>225000</v>
          </cell>
          <cell r="L4249">
            <v>29</v>
          </cell>
          <cell r="M4249">
            <v>-6</v>
          </cell>
          <cell r="N4249">
            <v>23</v>
          </cell>
        </row>
        <row r="4250">
          <cell r="G4250" t="str">
            <v>4987176292643</v>
          </cell>
          <cell r="H4250" t="str">
            <v>4987176292643</v>
          </cell>
          <cell r="I4250" t="str">
            <v>P&amp;G- Viên giặt xả 4D hương tươi mát 28 viên</v>
          </cell>
          <cell r="J4250" t="str">
            <v>PCS</v>
          </cell>
          <cell r="K4250">
            <v>225000</v>
          </cell>
          <cell r="L4250">
            <v>22</v>
          </cell>
          <cell r="M4250">
            <v>-3</v>
          </cell>
          <cell r="N4250">
            <v>19</v>
          </cell>
        </row>
        <row r="4251">
          <cell r="G4251" t="str">
            <v>4987176190604</v>
          </cell>
          <cell r="H4251" t="str">
            <v>4987176190604</v>
          </cell>
          <cell r="I4251" t="str">
            <v>P&amp;G-Nước giặt làm mềm vải Bold hương hoa hồng640g</v>
          </cell>
          <cell r="J4251" t="str">
            <v>PCS</v>
          </cell>
          <cell r="K4251">
            <v>125000</v>
          </cell>
          <cell r="L4251">
            <v>0</v>
          </cell>
          <cell r="M4251">
            <v>0</v>
          </cell>
          <cell r="N4251">
            <v>0</v>
          </cell>
        </row>
        <row r="4252">
          <cell r="G4252" t="str">
            <v>4573694100265</v>
          </cell>
          <cell r="H4252" t="str">
            <v>4573694100265</v>
          </cell>
          <cell r="I4252" t="str">
            <v>AOKEMENG- Nước giặt hương hoa 2kg</v>
          </cell>
          <cell r="J4252" t="str">
            <v>PCS</v>
          </cell>
          <cell r="K4252">
            <v>99000</v>
          </cell>
          <cell r="L4252">
            <v>0</v>
          </cell>
          <cell r="M4252">
            <v>0</v>
          </cell>
          <cell r="N4252">
            <v>0</v>
          </cell>
        </row>
        <row r="4253">
          <cell r="G4253" t="str">
            <v>4983239051554</v>
          </cell>
          <cell r="H4253" t="str">
            <v>4983239051554</v>
          </cell>
          <cell r="I4253" t="str">
            <v>KOSE- Nước giặt giày cao cấp 500ml</v>
          </cell>
          <cell r="J4253" t="str">
            <v>PCS</v>
          </cell>
          <cell r="K4253">
            <v>110000</v>
          </cell>
          <cell r="L4253">
            <v>0</v>
          </cell>
          <cell r="M4253">
            <v>0</v>
          </cell>
          <cell r="N4253">
            <v>0</v>
          </cell>
        </row>
        <row r="4254">
          <cell r="G4254" t="str">
            <v>4595318550171</v>
          </cell>
          <cell r="H4254" t="str">
            <v>4595318550171</v>
          </cell>
          <cell r="I4254" t="str">
            <v>DURE’E BALLE- Viên xả vải khô hương nước hoa 900ml</v>
          </cell>
          <cell r="J4254" t="str">
            <v>PCS</v>
          </cell>
          <cell r="K4254">
            <v>279000</v>
          </cell>
          <cell r="L4254">
            <v>7</v>
          </cell>
          <cell r="M4254">
            <v>0</v>
          </cell>
          <cell r="N4254">
            <v>7</v>
          </cell>
        </row>
        <row r="4255">
          <cell r="G4255" t="str">
            <v>4903301745525</v>
          </cell>
          <cell r="H4255" t="str">
            <v>4903301745525</v>
          </cell>
          <cell r="I4255" t="str">
            <v>LION- Lăn tẩy trắng vết bẩn quần áo 250ml</v>
          </cell>
          <cell r="J4255" t="str">
            <v>PCS</v>
          </cell>
          <cell r="K4255">
            <v>95000</v>
          </cell>
          <cell r="L4255">
            <v>0</v>
          </cell>
          <cell r="M4255">
            <v>0</v>
          </cell>
          <cell r="N4255">
            <v>0</v>
          </cell>
        </row>
        <row r="4256">
          <cell r="G4256" t="str">
            <v>4595318550164</v>
          </cell>
          <cell r="H4256" t="str">
            <v>4595318550164</v>
          </cell>
          <cell r="I4256" t="str">
            <v>DURE’E BALLE- Viên xả vải khô hương hoa hồng 900ml</v>
          </cell>
          <cell r="J4256" t="str">
            <v>PCS</v>
          </cell>
          <cell r="K4256">
            <v>279000</v>
          </cell>
          <cell r="L4256">
            <v>9</v>
          </cell>
          <cell r="M4256">
            <v>-1</v>
          </cell>
          <cell r="N4256">
            <v>8</v>
          </cell>
        </row>
        <row r="4257">
          <cell r="G4257" t="str">
            <v>4987176062604</v>
          </cell>
          <cell r="H4257" t="str">
            <v>4987176062604</v>
          </cell>
          <cell r="I4257" t="str">
            <v>P&amp;G- Viên giặt 4D Gel hương hoa tươi mát 12 viên</v>
          </cell>
          <cell r="J4257" t="str">
            <v>PCS</v>
          </cell>
          <cell r="K4257">
            <v>95000</v>
          </cell>
          <cell r="L4257">
            <v>0</v>
          </cell>
          <cell r="M4257">
            <v>0</v>
          </cell>
          <cell r="N4257">
            <v>0</v>
          </cell>
        </row>
        <row r="4258">
          <cell r="G4258" t="str">
            <v>4595318550218</v>
          </cell>
          <cell r="H4258" t="str">
            <v>4595318550218</v>
          </cell>
          <cell r="I4258" t="str">
            <v>DURE’E BALLE- Viên xả vải hương hoa mẫu đơn 900ml</v>
          </cell>
          <cell r="J4258" t="str">
            <v>PCS</v>
          </cell>
          <cell r="K4258">
            <v>295000</v>
          </cell>
          <cell r="L4258">
            <v>10</v>
          </cell>
          <cell r="M4258">
            <v>0</v>
          </cell>
          <cell r="N4258">
            <v>10</v>
          </cell>
        </row>
        <row r="4259">
          <cell r="G4259" t="str">
            <v>4901329260532</v>
          </cell>
          <cell r="H4259" t="str">
            <v>4901329260532</v>
          </cell>
          <cell r="I4259" t="str">
            <v>KANEYO- Xà phòng giặt d.khuẩn&amp;khử m.bưởi hồng 135g</v>
          </cell>
          <cell r="J4259" t="str">
            <v>PCS</v>
          </cell>
          <cell r="K4259">
            <v>40000</v>
          </cell>
          <cell r="L4259">
            <v>0</v>
          </cell>
          <cell r="M4259">
            <v>0</v>
          </cell>
          <cell r="N4259">
            <v>0</v>
          </cell>
        </row>
        <row r="4260">
          <cell r="G4260" t="str">
            <v>4987176140296</v>
          </cell>
          <cell r="H4260" t="str">
            <v>4987176140296</v>
          </cell>
          <cell r="I4260" t="str">
            <v>P&amp;G- Viên giặt xả Gel Bold 3D hương hoa xanh 36v</v>
          </cell>
          <cell r="J4260" t="str">
            <v>PCS</v>
          </cell>
          <cell r="K4260">
            <v>205000</v>
          </cell>
          <cell r="L4260">
            <v>0</v>
          </cell>
          <cell r="M4260">
            <v>0</v>
          </cell>
          <cell r="N4260">
            <v>0</v>
          </cell>
        </row>
        <row r="4261">
          <cell r="G4261" t="str">
            <v>4987176212535</v>
          </cell>
          <cell r="H4261" t="str">
            <v>4987176212535</v>
          </cell>
          <cell r="I4261" t="str">
            <v>P&amp;G- Viên giặt xả 4D Bold hương lavender 88 viên</v>
          </cell>
          <cell r="J4261" t="str">
            <v>PCS</v>
          </cell>
          <cell r="L4261">
            <v>0</v>
          </cell>
          <cell r="M4261">
            <v>0</v>
          </cell>
          <cell r="N4261">
            <v>0</v>
          </cell>
        </row>
        <row r="4262">
          <cell r="G4262" t="str">
            <v>4902430879576</v>
          </cell>
          <cell r="H4262" t="str">
            <v>4902430879576</v>
          </cell>
          <cell r="I4262" t="str">
            <v>P&amp;G- Bột giặt Ariel diệt khuẩn 99% (600g)</v>
          </cell>
          <cell r="J4262" t="str">
            <v>PCS</v>
          </cell>
          <cell r="K4262">
            <v>105000</v>
          </cell>
          <cell r="L4262">
            <v>0</v>
          </cell>
          <cell r="M4262">
            <v>0</v>
          </cell>
          <cell r="N4262">
            <v>0</v>
          </cell>
        </row>
        <row r="4263">
          <cell r="G4263" t="str">
            <v>4987072066447</v>
          </cell>
          <cell r="H4263" t="str">
            <v>4987072066447</v>
          </cell>
          <cell r="I4263" t="str">
            <v>KOBAYASHI- Nước giặt đồ lót Lingerie Soap 120ml</v>
          </cell>
          <cell r="J4263" t="str">
            <v>PCS</v>
          </cell>
          <cell r="K4263">
            <v>120000</v>
          </cell>
          <cell r="L4263">
            <v>10</v>
          </cell>
          <cell r="M4263">
            <v>0</v>
          </cell>
          <cell r="N4263">
            <v>10</v>
          </cell>
        </row>
        <row r="4264">
          <cell r="G4264" t="str">
            <v>4978951030031</v>
          </cell>
          <cell r="H4264" t="str">
            <v>4978951030031</v>
          </cell>
          <cell r="I4264" t="str">
            <v>MITSUEI- Nước tẩy trắng quần áo 600ml</v>
          </cell>
          <cell r="J4264" t="str">
            <v>PCS</v>
          </cell>
          <cell r="K4264">
            <v>48000</v>
          </cell>
          <cell r="L4264">
            <v>4</v>
          </cell>
          <cell r="M4264">
            <v>-1</v>
          </cell>
          <cell r="N4264">
            <v>3</v>
          </cell>
        </row>
        <row r="4265">
          <cell r="G4265" t="str">
            <v>4971902071343</v>
          </cell>
          <cell r="H4265" t="str">
            <v>4971902071343</v>
          </cell>
          <cell r="I4265" t="str">
            <v>KOKUBO-Bột giặt tẩy đa năng Oxi 24gx30g</v>
          </cell>
          <cell r="J4265" t="str">
            <v>PCS</v>
          </cell>
          <cell r="K4265">
            <v>299000</v>
          </cell>
          <cell r="L4265">
            <v>0</v>
          </cell>
          <cell r="M4265">
            <v>0</v>
          </cell>
          <cell r="N4265">
            <v>0</v>
          </cell>
        </row>
        <row r="4266">
          <cell r="G4266" t="str">
            <v>4901301293237</v>
          </cell>
          <cell r="H4266" t="str">
            <v>4901301293237</v>
          </cell>
          <cell r="I4266" t="str">
            <v>KAO- Nước giặt Attack siêu Khử mùi, vệ sinh 900g</v>
          </cell>
          <cell r="J4266" t="str">
            <v>PCS</v>
          </cell>
          <cell r="K4266">
            <v>189000</v>
          </cell>
          <cell r="L4266">
            <v>0</v>
          </cell>
          <cell r="M4266">
            <v>0</v>
          </cell>
          <cell r="N4266">
            <v>0</v>
          </cell>
        </row>
        <row r="4267">
          <cell r="G4267" t="str">
            <v>4901301365545</v>
          </cell>
          <cell r="H4267" t="str">
            <v>4901301365545</v>
          </cell>
          <cell r="I4267" t="str">
            <v>KAO- Bột giặt Attack Bio EX đánh bay vết bẩn 900g</v>
          </cell>
          <cell r="J4267" t="str">
            <v>PCS</v>
          </cell>
          <cell r="K4267">
            <v>160000</v>
          </cell>
          <cell r="L4267">
            <v>0</v>
          </cell>
          <cell r="M4267">
            <v>0</v>
          </cell>
          <cell r="N4267">
            <v>0</v>
          </cell>
        </row>
        <row r="4268">
          <cell r="G4268" t="str">
            <v>4901301376589</v>
          </cell>
          <cell r="H4268" t="str">
            <v>4901301376589</v>
          </cell>
          <cell r="I4268" t="str">
            <v>KAO- Nước giặt New Beads hương hoa linh lan 780g</v>
          </cell>
          <cell r="J4268" t="str">
            <v>PCS</v>
          </cell>
          <cell r="K4268">
            <v>99000</v>
          </cell>
          <cell r="L4268">
            <v>0</v>
          </cell>
          <cell r="M4268">
            <v>0</v>
          </cell>
          <cell r="N4268">
            <v>0</v>
          </cell>
        </row>
        <row r="4269">
          <cell r="G4269" t="str">
            <v>4901301421340</v>
          </cell>
          <cell r="H4269" t="str">
            <v>4901301421340</v>
          </cell>
          <cell r="I4269" t="str">
            <v>KAO- Nước giặt New Beads hương hoa hồng túi 1160g</v>
          </cell>
          <cell r="J4269" t="str">
            <v>PCS</v>
          </cell>
          <cell r="K4269">
            <v>135000</v>
          </cell>
          <cell r="L4269">
            <v>0</v>
          </cell>
          <cell r="M4269">
            <v>0</v>
          </cell>
          <cell r="N4269">
            <v>0</v>
          </cell>
        </row>
        <row r="4270">
          <cell r="G4270" t="str">
            <v>4987176292698</v>
          </cell>
          <cell r="H4270" t="str">
            <v>4987176292698</v>
          </cell>
          <cell r="I4270" t="str">
            <v>P&amp;G- Viên giặt 4D Gel hương hoa Lavender 11 viên</v>
          </cell>
          <cell r="J4270" t="str">
            <v>PCS</v>
          </cell>
          <cell r="K4270">
            <v>98000</v>
          </cell>
          <cell r="L4270">
            <v>21</v>
          </cell>
          <cell r="M4270">
            <v>0</v>
          </cell>
          <cell r="N4270">
            <v>21</v>
          </cell>
        </row>
        <row r="4271">
          <cell r="G4271" t="str">
            <v>4987176140180</v>
          </cell>
          <cell r="H4271" t="str">
            <v>4987176140180</v>
          </cell>
          <cell r="I4271" t="str">
            <v>P&amp;G- Viên giặt 4D Gel hương hoa ngọt ngào 11 viên</v>
          </cell>
          <cell r="J4271" t="str">
            <v>PCS</v>
          </cell>
          <cell r="K4271">
            <v>98000</v>
          </cell>
          <cell r="L4271">
            <v>11</v>
          </cell>
          <cell r="M4271">
            <v>0</v>
          </cell>
          <cell r="N4271">
            <v>11</v>
          </cell>
        </row>
        <row r="4272">
          <cell r="G4272" t="str">
            <v>4983239160492</v>
          </cell>
          <cell r="H4272" t="str">
            <v>4983239160492</v>
          </cell>
          <cell r="I4272" t="str">
            <v>KOSE - Nước giặt đồ lót và các vết bẩn 200ml</v>
          </cell>
          <cell r="J4272" t="str">
            <v>PCS</v>
          </cell>
          <cell r="K4272">
            <v>140000</v>
          </cell>
          <cell r="L4272">
            <v>0</v>
          </cell>
          <cell r="M4272">
            <v>0</v>
          </cell>
          <cell r="N4272">
            <v>0</v>
          </cell>
        </row>
        <row r="4273">
          <cell r="G4273" t="str">
            <v>4987176292384</v>
          </cell>
          <cell r="H4273" t="str">
            <v>4987176292384</v>
          </cell>
          <cell r="I4273" t="str">
            <v>P&amp;G- Viên giặt 4D Gel hương tươi mát 11 viên</v>
          </cell>
          <cell r="J4273" t="str">
            <v>PCS</v>
          </cell>
          <cell r="K4273">
            <v>98000</v>
          </cell>
          <cell r="L4273">
            <v>23</v>
          </cell>
          <cell r="M4273">
            <v>0</v>
          </cell>
          <cell r="N4273">
            <v>23</v>
          </cell>
        </row>
        <row r="4274">
          <cell r="G4274" t="str">
            <v>4901301376626</v>
          </cell>
          <cell r="H4274" t="str">
            <v>4901301376626</v>
          </cell>
          <cell r="I4274" t="str">
            <v>KAO-Nước giặt New beads hương hoa hồng 780g</v>
          </cell>
          <cell r="J4274" t="str">
            <v>PCS</v>
          </cell>
          <cell r="K4274">
            <v>99000</v>
          </cell>
          <cell r="L4274">
            <v>0</v>
          </cell>
          <cell r="M4274">
            <v>0</v>
          </cell>
          <cell r="N4274">
            <v>0</v>
          </cell>
        </row>
        <row r="4275">
          <cell r="G4275" t="str">
            <v>4987176062444</v>
          </cell>
          <cell r="H4275" t="str">
            <v>4987176062444</v>
          </cell>
          <cell r="I4275" t="str">
            <v>P&amp;G- Viên giặt 4D Gel hương hoa ngọt ngào 12 viên</v>
          </cell>
          <cell r="J4275" t="str">
            <v>PCS</v>
          </cell>
          <cell r="K4275">
            <v>95000</v>
          </cell>
          <cell r="L4275">
            <v>0</v>
          </cell>
          <cell r="M4275">
            <v>0</v>
          </cell>
          <cell r="N4275">
            <v>0</v>
          </cell>
        </row>
        <row r="4276">
          <cell r="G4276" t="str">
            <v>4987176035813</v>
          </cell>
          <cell r="H4276" t="str">
            <v>4987176035813</v>
          </cell>
          <cell r="I4276" t="str">
            <v>P&amp;G- Nước giặt Bold Detox hương hoa hồng 850g</v>
          </cell>
          <cell r="J4276" t="str">
            <v>PCS</v>
          </cell>
          <cell r="K4276">
            <v>120000</v>
          </cell>
          <cell r="L4276">
            <v>0</v>
          </cell>
          <cell r="M4276">
            <v>0</v>
          </cell>
          <cell r="N4276">
            <v>0</v>
          </cell>
        </row>
        <row r="4277">
          <cell r="G4277" t="str">
            <v>4987176212597</v>
          </cell>
          <cell r="H4277" t="str">
            <v>4987176212597</v>
          </cell>
          <cell r="I4277" t="str">
            <v>P&amp;G- Viên giặt xả 4D Bold hương lavender 32 viên</v>
          </cell>
          <cell r="J4277" t="str">
            <v>PCS</v>
          </cell>
          <cell r="K4277">
            <v>205000</v>
          </cell>
          <cell r="L4277">
            <v>0</v>
          </cell>
          <cell r="M4277">
            <v>0</v>
          </cell>
          <cell r="N4277">
            <v>0</v>
          </cell>
        </row>
        <row r="4278">
          <cell r="G4278" t="str">
            <v>4987176212658</v>
          </cell>
          <cell r="H4278" t="str">
            <v>4987176212658</v>
          </cell>
          <cell r="I4278" t="str">
            <v>P&amp;G- Viên giặt xả 4D Bold hương hoa hồng 33 viên</v>
          </cell>
          <cell r="J4278" t="str">
            <v>PCS</v>
          </cell>
          <cell r="K4278">
            <v>205000</v>
          </cell>
          <cell r="L4278">
            <v>0</v>
          </cell>
          <cell r="M4278">
            <v>0</v>
          </cell>
          <cell r="N4278">
            <v>0</v>
          </cell>
        </row>
        <row r="4279">
          <cell r="G4279" t="str">
            <v>4987176295828</v>
          </cell>
          <cell r="H4279" t="str">
            <v>4987176295828</v>
          </cell>
          <cell r="I4279" t="str">
            <v>P&amp;G- Nước giặt Bold hương hoa hồng 680g</v>
          </cell>
          <cell r="J4279" t="str">
            <v>PCS</v>
          </cell>
          <cell r="K4279">
            <v>120000</v>
          </cell>
          <cell r="L4279">
            <v>0</v>
          </cell>
          <cell r="M4279">
            <v>0</v>
          </cell>
          <cell r="N4279">
            <v>0</v>
          </cell>
        </row>
        <row r="4280">
          <cell r="G4280" t="str">
            <v>4987176335814</v>
          </cell>
          <cell r="H4280" t="str">
            <v>4987176335814</v>
          </cell>
          <cell r="I4280" t="str">
            <v>P&amp;G- Nước giặt Bold hương hoa trắng 680g</v>
          </cell>
          <cell r="J4280" t="str">
            <v>PCS</v>
          </cell>
          <cell r="K4280">
            <v>120000</v>
          </cell>
          <cell r="L4280">
            <v>2</v>
          </cell>
          <cell r="M4280">
            <v>0</v>
          </cell>
          <cell r="N4280">
            <v>2</v>
          </cell>
        </row>
        <row r="4281">
          <cell r="G4281" t="str">
            <v>4987176108913</v>
          </cell>
          <cell r="H4281" t="str">
            <v>4987176108913</v>
          </cell>
          <cell r="I4281" t="str">
            <v>P&amp;G- Viên giặt 4D Gel hương hoa Lavender 11 viên</v>
          </cell>
          <cell r="J4281" t="str">
            <v>PCS</v>
          </cell>
          <cell r="K4281">
            <v>98000</v>
          </cell>
          <cell r="L4281">
            <v>0</v>
          </cell>
          <cell r="M4281">
            <v>0</v>
          </cell>
          <cell r="N4281">
            <v>0</v>
          </cell>
        </row>
        <row r="4282">
          <cell r="G4282" t="str">
            <v>4987176292377</v>
          </cell>
          <cell r="H4282" t="str">
            <v>4987176292377</v>
          </cell>
          <cell r="I4282" t="str">
            <v>P&amp;G- Viên giặt 4D Gel hương hoa ngọt ngào 11 viên</v>
          </cell>
          <cell r="J4282" t="str">
            <v>PCS</v>
          </cell>
          <cell r="K4282">
            <v>98000</v>
          </cell>
          <cell r="L4282">
            <v>17</v>
          </cell>
          <cell r="M4282">
            <v>0</v>
          </cell>
          <cell r="N4282">
            <v>17</v>
          </cell>
        </row>
        <row r="4283">
          <cell r="G4283" t="str">
            <v>4582549570016</v>
          </cell>
          <cell r="H4283" t="str">
            <v>4582549570016</v>
          </cell>
          <cell r="I4283" t="str">
            <v>ROCKET SOAP- Nước giặt nội y Vivitree (230ml)</v>
          </cell>
          <cell r="J4283" t="str">
            <v>PCS</v>
          </cell>
          <cell r="K4283">
            <v>80000</v>
          </cell>
          <cell r="L4283">
            <v>0</v>
          </cell>
          <cell r="M4283">
            <v>0</v>
          </cell>
          <cell r="N4283">
            <v>0</v>
          </cell>
        </row>
        <row r="4284">
          <cell r="G4284" t="str">
            <v>4987176140203</v>
          </cell>
          <cell r="H4284" t="str">
            <v>4987176140203</v>
          </cell>
          <cell r="I4284" t="str">
            <v>P&amp;G- Viên giặt xả Gel Bold 4D hương hoa hồng 36v</v>
          </cell>
          <cell r="J4284" t="str">
            <v>PCS</v>
          </cell>
          <cell r="K4284">
            <v>205000</v>
          </cell>
          <cell r="L4284">
            <v>0</v>
          </cell>
          <cell r="M4284">
            <v>0</v>
          </cell>
          <cell r="N4284">
            <v>0</v>
          </cell>
        </row>
        <row r="4285">
          <cell r="G4285" t="str">
            <v>4987176063748</v>
          </cell>
          <cell r="H4285" t="str">
            <v>4987176063748</v>
          </cell>
          <cell r="I4285" t="str">
            <v>P&amp;G- Viên giặt 4D Gel hương hoa tươi mát 39 viên</v>
          </cell>
          <cell r="J4285" t="str">
            <v>PCS</v>
          </cell>
          <cell r="K4285">
            <v>210000</v>
          </cell>
          <cell r="L4285">
            <v>0</v>
          </cell>
          <cell r="M4285">
            <v>0</v>
          </cell>
          <cell r="N4285">
            <v>0</v>
          </cell>
        </row>
        <row r="4286">
          <cell r="G4286" t="str">
            <v>4901301449757</v>
          </cell>
          <cell r="H4286" t="str">
            <v>4901301449757</v>
          </cell>
          <cell r="I4286" t="str">
            <v>KAO- Nước giặt Attack khử mùi 720g</v>
          </cell>
          <cell r="J4286" t="str">
            <v>PCS</v>
          </cell>
          <cell r="K4286">
            <v>135000</v>
          </cell>
          <cell r="L4286">
            <v>0</v>
          </cell>
          <cell r="M4286">
            <v>0</v>
          </cell>
          <cell r="N4286">
            <v>0</v>
          </cell>
        </row>
        <row r="4287">
          <cell r="G4287" t="str">
            <v>4984324007272</v>
          </cell>
          <cell r="H4287" t="str">
            <v>4984324007272</v>
          </cell>
          <cell r="I4287" t="str">
            <v>SANADA- Thanh xà phòng tẩy trắng quần áo 100g</v>
          </cell>
          <cell r="J4287" t="str">
            <v>PCS</v>
          </cell>
          <cell r="K4287">
            <v>45000</v>
          </cell>
          <cell r="L4287">
            <v>21</v>
          </cell>
          <cell r="M4287">
            <v>-1</v>
          </cell>
          <cell r="N4287">
            <v>20</v>
          </cell>
        </row>
        <row r="4288">
          <cell r="G4288" t="str">
            <v>4987176336286</v>
          </cell>
          <cell r="H4288" t="str">
            <v>4987176336286</v>
          </cell>
          <cell r="I4288" t="str">
            <v>P&amp;G- Viên giặt xả 4D Bold hương hoa trà trắng 27v</v>
          </cell>
          <cell r="J4288" t="str">
            <v>PCS</v>
          </cell>
          <cell r="K4288">
            <v>225000</v>
          </cell>
          <cell r="L4288">
            <v>24</v>
          </cell>
          <cell r="M4288">
            <v>-2</v>
          </cell>
          <cell r="N4288">
            <v>22</v>
          </cell>
        </row>
        <row r="4289">
          <cell r="G4289" t="str">
            <v>4902875010916</v>
          </cell>
          <cell r="H4289" t="str">
            <v>4902875010916</v>
          </cell>
          <cell r="I4289" t="str">
            <v>A-BIO CLEAN- Nước giặt Phù thủy xanh (820ml)</v>
          </cell>
          <cell r="J4289" t="str">
            <v>PCS</v>
          </cell>
          <cell r="K4289">
            <v>210000</v>
          </cell>
          <cell r="L4289">
            <v>0</v>
          </cell>
          <cell r="M4289">
            <v>0</v>
          </cell>
          <cell r="N4289">
            <v>0</v>
          </cell>
        </row>
        <row r="4290">
          <cell r="G4290" t="str">
            <v>4987176221650</v>
          </cell>
          <cell r="H4290" t="str">
            <v>4987176221650</v>
          </cell>
          <cell r="I4290" t="str">
            <v>P&amp;G- Nước giặt xả Bold hương lavender &amp; jasmin630g</v>
          </cell>
          <cell r="J4290" t="str">
            <v>PCS</v>
          </cell>
          <cell r="K4290">
            <v>110000</v>
          </cell>
          <cell r="L4290">
            <v>0</v>
          </cell>
          <cell r="M4290">
            <v>0</v>
          </cell>
          <cell r="N4290">
            <v>0</v>
          </cell>
        </row>
        <row r="4291">
          <cell r="G4291" t="str">
            <v>4987176264732</v>
          </cell>
          <cell r="H4291" t="str">
            <v>4987176264732</v>
          </cell>
          <cell r="I4291" t="str">
            <v>P&amp;G- Viên giặt xả 4D hương hoa 31 viên</v>
          </cell>
          <cell r="J4291" t="str">
            <v>PCS</v>
          </cell>
          <cell r="K4291">
            <v>225000</v>
          </cell>
          <cell r="L4291">
            <v>1</v>
          </cell>
          <cell r="M4291">
            <v>0</v>
          </cell>
          <cell r="N4291">
            <v>1</v>
          </cell>
        </row>
        <row r="4292">
          <cell r="G4292" t="str">
            <v>4902050067544</v>
          </cell>
          <cell r="H4292" t="str">
            <v>4902050067544</v>
          </cell>
          <cell r="I4292" t="str">
            <v>DAIICHI SEKKEN- Nước giặt Funs túi thay thế 1.5kg</v>
          </cell>
          <cell r="J4292" t="str">
            <v>PCS</v>
          </cell>
          <cell r="K4292">
            <v>150000</v>
          </cell>
          <cell r="L4292">
            <v>0</v>
          </cell>
          <cell r="M4292">
            <v>0</v>
          </cell>
          <cell r="N4292">
            <v>0</v>
          </cell>
        </row>
        <row r="4293">
          <cell r="G4293" t="str">
            <v>4968909055889</v>
          </cell>
          <cell r="H4293" t="str">
            <v>4968909055889</v>
          </cell>
          <cell r="I4293" t="str">
            <v>UYEKI- Xịt tẩy trắng vết bẩn quần áo 250ml</v>
          </cell>
          <cell r="J4293" t="str">
            <v>PCS</v>
          </cell>
          <cell r="K4293">
            <v>265000</v>
          </cell>
          <cell r="L4293">
            <v>8</v>
          </cell>
          <cell r="M4293">
            <v>0</v>
          </cell>
          <cell r="N4293">
            <v>8</v>
          </cell>
        </row>
        <row r="4294">
          <cell r="G4294" t="str">
            <v>4987176190710</v>
          </cell>
          <cell r="H4294" t="str">
            <v>4987176190710</v>
          </cell>
          <cell r="I4294" t="str">
            <v>P&amp;G-Nước giặt làm mềm vải Bold hương hoa xanh 640g</v>
          </cell>
          <cell r="J4294" t="str">
            <v>PCS</v>
          </cell>
          <cell r="K4294">
            <v>125000</v>
          </cell>
          <cell r="L4294">
            <v>0</v>
          </cell>
          <cell r="M4294">
            <v>0</v>
          </cell>
          <cell r="N4294">
            <v>0</v>
          </cell>
        </row>
        <row r="4295">
          <cell r="G4295" t="str">
            <v>4987176264596</v>
          </cell>
          <cell r="H4295" t="str">
            <v>4987176264596</v>
          </cell>
          <cell r="I4295" t="str">
            <v>P&amp;G- Viên giặt xả 4D Bold hương lavender 30 viên</v>
          </cell>
          <cell r="J4295" t="str">
            <v>PCS</v>
          </cell>
          <cell r="K4295">
            <v>225000</v>
          </cell>
          <cell r="L4295">
            <v>0</v>
          </cell>
          <cell r="M4295">
            <v>0</v>
          </cell>
          <cell r="N4295">
            <v>0</v>
          </cell>
        </row>
        <row r="4296">
          <cell r="G4296" t="str">
            <v>4987176292612</v>
          </cell>
          <cell r="H4296" t="str">
            <v>4987176292612</v>
          </cell>
          <cell r="I4296" t="str">
            <v>P&amp;G- Viên giặt xả 4D hương hoa 28 viên</v>
          </cell>
          <cell r="J4296" t="str">
            <v>PCS</v>
          </cell>
          <cell r="K4296">
            <v>225000</v>
          </cell>
          <cell r="L4296">
            <v>44</v>
          </cell>
          <cell r="M4296">
            <v>-4</v>
          </cell>
          <cell r="N4296">
            <v>40</v>
          </cell>
        </row>
        <row r="4297">
          <cell r="G4297" t="str">
            <v>4987176062482</v>
          </cell>
          <cell r="H4297" t="str">
            <v>4987176062482</v>
          </cell>
          <cell r="I4297" t="str">
            <v>P&amp;G- Viên giặt 4D Gel hương hoa ngọt ngào 31 viên</v>
          </cell>
          <cell r="J4297" t="str">
            <v>PCS</v>
          </cell>
          <cell r="K4297">
            <v>195000</v>
          </cell>
          <cell r="L4297">
            <v>0</v>
          </cell>
          <cell r="M4297">
            <v>0</v>
          </cell>
          <cell r="N4297">
            <v>0</v>
          </cell>
        </row>
        <row r="4298">
          <cell r="G4298" t="str">
            <v>4987176212689</v>
          </cell>
          <cell r="H4298" t="str">
            <v>4987176212689</v>
          </cell>
          <cell r="I4298" t="str">
            <v>P&amp;G- Viên giặt xả 4D Bold hương hoa hồng 92 viên</v>
          </cell>
          <cell r="J4298" t="str">
            <v>PCS</v>
          </cell>
          <cell r="L4298">
            <v>0</v>
          </cell>
          <cell r="M4298">
            <v>0</v>
          </cell>
          <cell r="N4298">
            <v>0</v>
          </cell>
        </row>
        <row r="4299">
          <cell r="G4299" t="str">
            <v>4901329280639</v>
          </cell>
          <cell r="H4299" t="str">
            <v>4901329280639</v>
          </cell>
          <cell r="I4299" t="str">
            <v>KANEYO- Nước xả vải kháng khuẩn hương hoa 2,5L</v>
          </cell>
          <cell r="J4299" t="str">
            <v>PCS</v>
          </cell>
          <cell r="K4299">
            <v>179000</v>
          </cell>
          <cell r="L4299">
            <v>0</v>
          </cell>
          <cell r="M4299">
            <v>0</v>
          </cell>
          <cell r="N4299">
            <v>0</v>
          </cell>
        </row>
        <row r="4300">
          <cell r="G4300" t="str">
            <v>4987176108975</v>
          </cell>
          <cell r="H4300" t="str">
            <v>4987176108975</v>
          </cell>
          <cell r="I4300" t="str">
            <v>P&amp;G- Viên giặt xả Gel Bold 4D hương lavender 36v</v>
          </cell>
          <cell r="J4300" t="str">
            <v>PCS</v>
          </cell>
          <cell r="K4300">
            <v>205000</v>
          </cell>
          <cell r="L4300">
            <v>0</v>
          </cell>
          <cell r="M4300">
            <v>0</v>
          </cell>
          <cell r="N4300">
            <v>0</v>
          </cell>
        </row>
        <row r="4301">
          <cell r="G4301" t="str">
            <v>4595318550362</v>
          </cell>
          <cell r="H4301" t="str">
            <v>4595318550362</v>
          </cell>
          <cell r="I4301" t="str">
            <v>DURE’E BALLE- Viên giặt xả hương nước hoa 30v</v>
          </cell>
          <cell r="J4301" t="str">
            <v>PCS</v>
          </cell>
          <cell r="K4301">
            <v>199000</v>
          </cell>
          <cell r="L4301">
            <v>8</v>
          </cell>
          <cell r="M4301">
            <v>0</v>
          </cell>
          <cell r="N4301">
            <v>8</v>
          </cell>
        </row>
        <row r="4302">
          <cell r="G4302" t="str">
            <v>4901329271859</v>
          </cell>
          <cell r="H4302" t="str">
            <v>4901329271859</v>
          </cell>
          <cell r="I4302" t="str">
            <v>KANEYO- Nước rửa chén chiết xuất dầu dừa 600ml</v>
          </cell>
          <cell r="J4302" t="str">
            <v>PCS</v>
          </cell>
          <cell r="K4302">
            <v>65000</v>
          </cell>
          <cell r="L4302">
            <v>9</v>
          </cell>
          <cell r="M4302">
            <v>0</v>
          </cell>
          <cell r="N4302">
            <v>9</v>
          </cell>
        </row>
        <row r="4303">
          <cell r="G4303" t="str">
            <v>4582302232700</v>
          </cell>
          <cell r="H4303" t="str">
            <v>4582302232700</v>
          </cell>
          <cell r="I4303" t="str">
            <v>J&amp;C- Viên giặt xả 3D Gel LB hình kim cương (20 v)</v>
          </cell>
          <cell r="J4303" t="str">
            <v>PCS</v>
          </cell>
          <cell r="K4303">
            <v>70000</v>
          </cell>
          <cell r="L4303">
            <v>0</v>
          </cell>
          <cell r="M4303">
            <v>0</v>
          </cell>
          <cell r="N4303">
            <v>0</v>
          </cell>
        </row>
        <row r="4304">
          <cell r="G4304" t="str">
            <v>4903301254775</v>
          </cell>
          <cell r="H4304" t="str">
            <v>4903301254775</v>
          </cell>
          <cell r="I4304" t="str">
            <v>LION- Bột giặt khử mùi kháng khuẩn 99% (900g)</v>
          </cell>
          <cell r="J4304" t="str">
            <v>PCS</v>
          </cell>
          <cell r="K4304">
            <v>125000</v>
          </cell>
          <cell r="L4304">
            <v>0</v>
          </cell>
          <cell r="M4304">
            <v>0</v>
          </cell>
          <cell r="N4304">
            <v>0</v>
          </cell>
        </row>
        <row r="4305">
          <cell r="G4305" t="str">
            <v>4901301364654</v>
          </cell>
          <cell r="H4305" t="str">
            <v>4901301364654</v>
          </cell>
          <cell r="I4305" t="str">
            <v>KAO- Bột giặt Attack khử vết bẩn&amp;mùi hôi 800g</v>
          </cell>
          <cell r="J4305" t="str">
            <v>PCS</v>
          </cell>
          <cell r="K4305">
            <v>160000</v>
          </cell>
          <cell r="L4305">
            <v>0</v>
          </cell>
          <cell r="M4305">
            <v>0</v>
          </cell>
          <cell r="N4305">
            <v>0</v>
          </cell>
        </row>
        <row r="4306">
          <cell r="G4306" t="str">
            <v>4901301010575</v>
          </cell>
          <cell r="H4306" t="str">
            <v>4901301010575</v>
          </cell>
          <cell r="I4306" t="str">
            <v>KAO- Nước giặt tẩy Wide Haiter quần áo màu 1000ml</v>
          </cell>
          <cell r="J4306" t="str">
            <v>PCS</v>
          </cell>
          <cell r="K4306">
            <v>120000</v>
          </cell>
          <cell r="L4306">
            <v>10</v>
          </cell>
          <cell r="M4306">
            <v>-1</v>
          </cell>
          <cell r="N4306">
            <v>9</v>
          </cell>
        </row>
        <row r="4307">
          <cell r="G4307" t="str">
            <v>4902050301112</v>
          </cell>
          <cell r="H4307" t="str">
            <v>4902050301112</v>
          </cell>
          <cell r="I4307" t="str">
            <v>SEIWA PRO- Nước tẩy dùng cho quần áo trắng 1.5L</v>
          </cell>
          <cell r="J4307" t="str">
            <v>PCS</v>
          </cell>
          <cell r="K4307">
            <v>78000</v>
          </cell>
          <cell r="L4307">
            <v>0</v>
          </cell>
          <cell r="M4307">
            <v>0</v>
          </cell>
          <cell r="N4307">
            <v>0</v>
          </cell>
        </row>
        <row r="4308">
          <cell r="G4308" t="str">
            <v>4901301419958</v>
          </cell>
          <cell r="H4308" t="str">
            <v>4901301419958</v>
          </cell>
          <cell r="I4308" t="str">
            <v>KAO- Nước giặt Wide Haiter cho quần áo màu 560ml</v>
          </cell>
          <cell r="J4308" t="str">
            <v>PCS</v>
          </cell>
          <cell r="K4308">
            <v>105000</v>
          </cell>
          <cell r="L4308">
            <v>3</v>
          </cell>
          <cell r="M4308">
            <v>0</v>
          </cell>
          <cell r="N4308">
            <v>3</v>
          </cell>
        </row>
        <row r="4309">
          <cell r="G4309" t="str">
            <v>4987176212788</v>
          </cell>
          <cell r="H4309" t="str">
            <v>4987176212788</v>
          </cell>
          <cell r="I4309" t="str">
            <v>P&amp;G- Viên giặt xả 4D Bold hương hoa tươi mát 33v</v>
          </cell>
          <cell r="J4309" t="str">
            <v>PCS</v>
          </cell>
          <cell r="K4309">
            <v>205000</v>
          </cell>
          <cell r="L4309">
            <v>0</v>
          </cell>
          <cell r="M4309">
            <v>0</v>
          </cell>
          <cell r="N4309">
            <v>0</v>
          </cell>
        </row>
        <row r="4310">
          <cell r="G4310" t="str">
            <v>4595318550379</v>
          </cell>
          <cell r="H4310" t="str">
            <v>4595318550379</v>
          </cell>
          <cell r="I4310" t="str">
            <v>DURE’E BALLE- Viên giặt xả hương hoa tự nhiên 30v</v>
          </cell>
          <cell r="J4310" t="str">
            <v>PCS</v>
          </cell>
          <cell r="K4310">
            <v>199000</v>
          </cell>
          <cell r="L4310">
            <v>4</v>
          </cell>
          <cell r="M4310">
            <v>0</v>
          </cell>
          <cell r="N4310">
            <v>4</v>
          </cell>
        </row>
        <row r="4311">
          <cell r="G4311" t="str">
            <v>4901301376640</v>
          </cell>
          <cell r="H4311" t="str">
            <v>4901301376640</v>
          </cell>
          <cell r="I4311" t="str">
            <v>KAO- Nước giặt New Beads hương hoa hồng túi 1220g</v>
          </cell>
          <cell r="J4311" t="str">
            <v>PCS</v>
          </cell>
          <cell r="K4311">
            <v>135000</v>
          </cell>
          <cell r="L4311">
            <v>0</v>
          </cell>
          <cell r="M4311">
            <v>0</v>
          </cell>
          <cell r="N4311">
            <v>0</v>
          </cell>
        </row>
        <row r="4312">
          <cell r="G4312" t="str">
            <v>4971902921419</v>
          </cell>
          <cell r="H4312" t="str">
            <v>4971902921419</v>
          </cell>
          <cell r="I4312" t="str">
            <v>KOKUBO- Thanh xà phòng giặt tẩy quần áo hương cam</v>
          </cell>
          <cell r="J4312" t="str">
            <v>PCS</v>
          </cell>
          <cell r="K4312">
            <v>45000</v>
          </cell>
          <cell r="L4312">
            <v>0</v>
          </cell>
          <cell r="M4312">
            <v>0</v>
          </cell>
          <cell r="N4312">
            <v>0</v>
          </cell>
        </row>
        <row r="4313">
          <cell r="G4313" t="str">
            <v>4987176140258</v>
          </cell>
          <cell r="H4313" t="str">
            <v>4987176140258</v>
          </cell>
          <cell r="I4313" t="str">
            <v>P&amp;G- Viên giặt 4D Gel hương tươi mát 11 viên</v>
          </cell>
          <cell r="J4313" t="str">
            <v>PCS</v>
          </cell>
          <cell r="K4313">
            <v>98000</v>
          </cell>
          <cell r="L4313">
            <v>12</v>
          </cell>
          <cell r="M4313">
            <v>0</v>
          </cell>
          <cell r="N4313">
            <v>12</v>
          </cell>
        </row>
        <row r="4314">
          <cell r="G4314" t="str">
            <v>4905596185789</v>
          </cell>
          <cell r="H4314" t="str">
            <v>4905596185789</v>
          </cell>
          <cell r="I4314" t="str">
            <v>INOMATA- Hộp đựng TP chịu nhiệt lò vi sóng 1.4L</v>
          </cell>
          <cell r="J4314" t="str">
            <v>PCS</v>
          </cell>
          <cell r="K4314">
            <v>45000</v>
          </cell>
          <cell r="L4314">
            <v>0</v>
          </cell>
          <cell r="M4314">
            <v>0</v>
          </cell>
          <cell r="N4314">
            <v>0</v>
          </cell>
        </row>
        <row r="4315">
          <cell r="G4315" t="str">
            <v>4991203104519</v>
          </cell>
          <cell r="H4315" t="str">
            <v>4991203104519</v>
          </cell>
          <cell r="I4315" t="str">
            <v>ECHO- Muôi inox cán nhựa # 60mm</v>
          </cell>
          <cell r="J4315" t="str">
            <v>PCS</v>
          </cell>
          <cell r="K4315">
            <v>40000</v>
          </cell>
          <cell r="L4315">
            <v>2</v>
          </cell>
          <cell r="M4315">
            <v>0</v>
          </cell>
          <cell r="N4315">
            <v>2</v>
          </cell>
        </row>
        <row r="4316">
          <cell r="G4316" t="str">
            <v>4955959114314</v>
          </cell>
          <cell r="H4316" t="str">
            <v>4955959114314</v>
          </cell>
          <cell r="I4316" t="str">
            <v>NAKAYA- Hộp đựng thực phẩm K143 540mL</v>
          </cell>
          <cell r="J4316" t="str">
            <v>PCS</v>
          </cell>
          <cell r="K4316">
            <v>45000</v>
          </cell>
          <cell r="L4316">
            <v>1</v>
          </cell>
          <cell r="M4316">
            <v>0</v>
          </cell>
          <cell r="N4316">
            <v>1</v>
          </cell>
        </row>
        <row r="4317">
          <cell r="G4317" t="str">
            <v>4991203118721</v>
          </cell>
          <cell r="H4317" t="str">
            <v>4991203118721</v>
          </cell>
          <cell r="I4317" t="str">
            <v>ECHO- Đá mài dao, kéo</v>
          </cell>
          <cell r="J4317" t="str">
            <v>PCS</v>
          </cell>
          <cell r="K4317">
            <v>45000</v>
          </cell>
          <cell r="L4317">
            <v>1</v>
          </cell>
          <cell r="M4317">
            <v>0</v>
          </cell>
          <cell r="N4317">
            <v>1</v>
          </cell>
        </row>
        <row r="4318">
          <cell r="G4318" t="str">
            <v>4991203121820</v>
          </cell>
          <cell r="H4318" t="str">
            <v>4991203121820</v>
          </cell>
          <cell r="I4318" t="str">
            <v>ECHO- Muôi lật nhựa chịu nhiệt 31×7.5cm- Cán trắng</v>
          </cell>
          <cell r="J4318" t="str">
            <v>PCS</v>
          </cell>
          <cell r="K4318">
            <v>40000</v>
          </cell>
          <cell r="L4318">
            <v>0</v>
          </cell>
          <cell r="M4318">
            <v>0</v>
          </cell>
          <cell r="N4318">
            <v>0</v>
          </cell>
        </row>
        <row r="4319">
          <cell r="G4319" t="str">
            <v>4905596006800</v>
          </cell>
          <cell r="H4319" t="str">
            <v>4905596006800</v>
          </cell>
          <cell r="I4319" t="str">
            <v>INOMATA- Khay để nắp xoong nồi</v>
          </cell>
          <cell r="J4319" t="str">
            <v>PCS</v>
          </cell>
          <cell r="K4319">
            <v>45000</v>
          </cell>
          <cell r="L4319">
            <v>1</v>
          </cell>
          <cell r="M4319">
            <v>0</v>
          </cell>
          <cell r="N4319">
            <v>1</v>
          </cell>
        </row>
        <row r="4320">
          <cell r="G4320" t="str">
            <v>4905596111764</v>
          </cell>
          <cell r="H4320" t="str">
            <v>4905596111764</v>
          </cell>
          <cell r="I4320" t="str">
            <v>INOMATA-Cốc súp màu trắng 350ml</v>
          </cell>
          <cell r="J4320" t="str">
            <v>PCS</v>
          </cell>
          <cell r="K4320">
            <v>45000</v>
          </cell>
          <cell r="L4320">
            <v>1</v>
          </cell>
          <cell r="M4320">
            <v>0</v>
          </cell>
          <cell r="N4320">
            <v>1</v>
          </cell>
        </row>
        <row r="4321">
          <cell r="G4321" t="str">
            <v>4991203135117</v>
          </cell>
          <cell r="H4321" t="str">
            <v>4991203135117</v>
          </cell>
          <cell r="I4321" t="str">
            <v>ECHO- Kéo nhà bếp 21.8cm</v>
          </cell>
          <cell r="J4321" t="str">
            <v>PCS</v>
          </cell>
          <cell r="K4321">
            <v>40000</v>
          </cell>
          <cell r="L4321">
            <v>0</v>
          </cell>
          <cell r="M4321">
            <v>0</v>
          </cell>
          <cell r="N4321">
            <v>0</v>
          </cell>
        </row>
        <row r="4322">
          <cell r="G4322" t="str">
            <v>4973430020114</v>
          </cell>
          <cell r="H4322" t="str">
            <v>4973430020114</v>
          </cell>
          <cell r="I4322" t="str">
            <v>SANADA- Rổ nhựa màu trắng 24cm</v>
          </cell>
          <cell r="J4322" t="str">
            <v>PCS</v>
          </cell>
          <cell r="K4322">
            <v>50000</v>
          </cell>
          <cell r="L4322">
            <v>1</v>
          </cell>
          <cell r="M4322">
            <v>0</v>
          </cell>
          <cell r="N4322">
            <v>1</v>
          </cell>
        </row>
        <row r="4323">
          <cell r="G4323" t="str">
            <v>4905596210832</v>
          </cell>
          <cell r="H4323" t="str">
            <v>4905596210832</v>
          </cell>
          <cell r="I4323" t="str">
            <v>INOMATA-Chậu màu hồng 2.9L</v>
          </cell>
          <cell r="J4323" t="str">
            <v>PCS</v>
          </cell>
          <cell r="K4323">
            <v>50000</v>
          </cell>
          <cell r="L4323">
            <v>39</v>
          </cell>
          <cell r="M4323">
            <v>0</v>
          </cell>
          <cell r="N4323">
            <v>39</v>
          </cell>
        </row>
        <row r="4324">
          <cell r="G4324" t="str">
            <v>4956810238354</v>
          </cell>
          <cell r="H4324" t="str">
            <v>4956810238354</v>
          </cell>
          <cell r="I4324" t="str">
            <v>KOKUBO- Miếng cọ xoong nồi bọc xốp tạo bọt 2 chiếc</v>
          </cell>
          <cell r="J4324" t="str">
            <v>PCS</v>
          </cell>
          <cell r="K4324">
            <v>47000</v>
          </cell>
          <cell r="L4324">
            <v>4</v>
          </cell>
          <cell r="M4324">
            <v>0</v>
          </cell>
          <cell r="N4324">
            <v>4</v>
          </cell>
        </row>
        <row r="4325">
          <cell r="G4325" t="str">
            <v>4991203108494</v>
          </cell>
          <cell r="H4325" t="str">
            <v>4991203108494</v>
          </cell>
          <cell r="I4325" t="str">
            <v xml:space="preserve">ECHO- Muôi lật nhựa chịu nhiệt 29x7.5cm- Cán đen </v>
          </cell>
          <cell r="J4325" t="str">
            <v>PCS</v>
          </cell>
          <cell r="K4325">
            <v>45000</v>
          </cell>
          <cell r="L4325">
            <v>0</v>
          </cell>
          <cell r="M4325">
            <v>0</v>
          </cell>
          <cell r="N4325">
            <v>0</v>
          </cell>
        </row>
        <row r="4326">
          <cell r="G4326" t="str">
            <v>4982790393042</v>
          </cell>
          <cell r="H4326" t="str">
            <v>4982790393042</v>
          </cell>
          <cell r="I4326" t="str">
            <v xml:space="preserve">SEIWAPRO- Set 2 mút cọ rửa đánh bóng nhanh mini </v>
          </cell>
          <cell r="J4326" t="str">
            <v>PCS</v>
          </cell>
          <cell r="K4326">
            <v>40000</v>
          </cell>
          <cell r="L4326">
            <v>0</v>
          </cell>
          <cell r="M4326">
            <v>0</v>
          </cell>
          <cell r="N4326">
            <v>0</v>
          </cell>
        </row>
        <row r="4327">
          <cell r="G4327" t="str">
            <v>4991203173171</v>
          </cell>
          <cell r="H4327" t="str">
            <v>4991203173171</v>
          </cell>
          <cell r="I4327" t="str">
            <v>ECHO- Vỉ nướng inox 17×23cm</v>
          </cell>
          <cell r="J4327" t="str">
            <v>PCS</v>
          </cell>
          <cell r="K4327">
            <v>40000</v>
          </cell>
          <cell r="L4327">
            <v>0</v>
          </cell>
          <cell r="M4327">
            <v>0</v>
          </cell>
          <cell r="N4327">
            <v>0</v>
          </cell>
        </row>
        <row r="4328">
          <cell r="G4328" t="str">
            <v>4982790386990</v>
          </cell>
          <cell r="H4328" t="str">
            <v>4982790386990</v>
          </cell>
          <cell r="I4328" t="str">
            <v>SEIWA PRO- Cây gạt nước cửa kính 19x25cm</v>
          </cell>
          <cell r="J4328" t="str">
            <v>PCS</v>
          </cell>
          <cell r="K4328">
            <v>45000</v>
          </cell>
          <cell r="L4328">
            <v>0</v>
          </cell>
          <cell r="M4328">
            <v>0</v>
          </cell>
          <cell r="N4328">
            <v>0</v>
          </cell>
        </row>
        <row r="4329">
          <cell r="G4329" t="str">
            <v>4905596134848</v>
          </cell>
          <cell r="H4329" t="str">
            <v>4905596134848</v>
          </cell>
          <cell r="I4329" t="str">
            <v>INOMATA- Set 4 dĩa nhựa nhiều màu</v>
          </cell>
          <cell r="J4329" t="str">
            <v>PCS</v>
          </cell>
          <cell r="K4329">
            <v>40000</v>
          </cell>
          <cell r="L4329">
            <v>33</v>
          </cell>
          <cell r="M4329">
            <v>0</v>
          </cell>
          <cell r="N4329">
            <v>33</v>
          </cell>
        </row>
        <row r="4330">
          <cell r="G4330" t="str">
            <v>4991203147264</v>
          </cell>
          <cell r="H4330" t="str">
            <v>4991203147264</v>
          </cell>
          <cell r="I4330" t="str">
            <v>ECHO- Gọt rau củ 427</v>
          </cell>
          <cell r="J4330" t="str">
            <v>PCS</v>
          </cell>
          <cell r="K4330">
            <v>50000</v>
          </cell>
          <cell r="L4330">
            <v>9</v>
          </cell>
          <cell r="M4330">
            <v>0</v>
          </cell>
          <cell r="N4330">
            <v>9</v>
          </cell>
        </row>
        <row r="4331">
          <cell r="G4331" t="str">
            <v>4934481996667</v>
          </cell>
          <cell r="H4331" t="str">
            <v>4934481996667</v>
          </cell>
          <cell r="I4331" t="str">
            <v>ECHO METAL- Kẹp thức ăn 18cm</v>
          </cell>
          <cell r="J4331" t="str">
            <v>PCS</v>
          </cell>
          <cell r="K4331">
            <v>40000</v>
          </cell>
          <cell r="L4331">
            <v>0</v>
          </cell>
          <cell r="M4331">
            <v>0</v>
          </cell>
          <cell r="N4331">
            <v>0</v>
          </cell>
        </row>
        <row r="4332">
          <cell r="G4332" t="str">
            <v>4991203132611</v>
          </cell>
          <cell r="H4332" t="str">
            <v>4991203132611</v>
          </cell>
          <cell r="I4332" t="str">
            <v>ECHO- Bát Inox 21 cm (đáy nhỏ)</v>
          </cell>
          <cell r="J4332" t="str">
            <v>PCS</v>
          </cell>
          <cell r="K4332">
            <v>50000</v>
          </cell>
          <cell r="L4332">
            <v>12</v>
          </cell>
          <cell r="M4332">
            <v>0</v>
          </cell>
          <cell r="N4332">
            <v>12</v>
          </cell>
        </row>
        <row r="4333">
          <cell r="G4333" t="str">
            <v>4955959114215</v>
          </cell>
          <cell r="H4333" t="str">
            <v>4955959114215</v>
          </cell>
          <cell r="I4333" t="str">
            <v>NAKAYA- Bộ hộp nhựa tròn 180ml (3 chiếc)</v>
          </cell>
          <cell r="J4333" t="str">
            <v>PCS</v>
          </cell>
          <cell r="K4333">
            <v>40000</v>
          </cell>
          <cell r="L4333">
            <v>0</v>
          </cell>
          <cell r="M4333">
            <v>0</v>
          </cell>
          <cell r="N4333">
            <v>0</v>
          </cell>
        </row>
        <row r="4334">
          <cell r="G4334" t="str">
            <v>4905596164487</v>
          </cell>
          <cell r="H4334" t="str">
            <v>4905596164487</v>
          </cell>
          <cell r="I4334" t="str">
            <v>INOMATA- Set 3 hộp trữ thức ăn 190 ml</v>
          </cell>
          <cell r="J4334" t="str">
            <v>PCS</v>
          </cell>
          <cell r="K4334">
            <v>40000</v>
          </cell>
          <cell r="L4334">
            <v>0</v>
          </cell>
          <cell r="M4334">
            <v>0</v>
          </cell>
          <cell r="N4334">
            <v>0</v>
          </cell>
        </row>
        <row r="4335">
          <cell r="G4335" t="str">
            <v>4905596161189</v>
          </cell>
          <cell r="H4335" t="str">
            <v>4905596161189</v>
          </cell>
          <cell r="I4335" t="str">
            <v>INOMATA- Hộp đựng TP dùng cho lò vi sóng (0mlx3pcs</v>
          </cell>
          <cell r="J4335" t="str">
            <v>PCS</v>
          </cell>
          <cell r="K4335">
            <v>45000</v>
          </cell>
          <cell r="L4335">
            <v>0</v>
          </cell>
          <cell r="M4335">
            <v>0</v>
          </cell>
          <cell r="N4335">
            <v>0</v>
          </cell>
        </row>
        <row r="4336">
          <cell r="G4336" t="str">
            <v>4905596111108</v>
          </cell>
          <cell r="H4336" t="str">
            <v>4905596111108</v>
          </cell>
          <cell r="I4336" t="str">
            <v>INOMATA- Dụng cụ vắt cam 250ml</v>
          </cell>
          <cell r="J4336" t="str">
            <v>PCS</v>
          </cell>
          <cell r="K4336">
            <v>50000</v>
          </cell>
          <cell r="L4336">
            <v>12</v>
          </cell>
          <cell r="M4336">
            <v>0</v>
          </cell>
          <cell r="N4336">
            <v>12</v>
          </cell>
        </row>
        <row r="4337">
          <cell r="G4337" t="str">
            <v>4905596166184</v>
          </cell>
          <cell r="H4337" t="str">
            <v>4905596166184</v>
          </cell>
          <cell r="I4337" t="str">
            <v>INOMATA-Hộp đựng thức ăn 930ml ID-601</v>
          </cell>
          <cell r="J4337" t="str">
            <v>PCS</v>
          </cell>
          <cell r="K4337">
            <v>45000</v>
          </cell>
          <cell r="L4337">
            <v>0</v>
          </cell>
          <cell r="M4337">
            <v>0</v>
          </cell>
          <cell r="N4337">
            <v>0</v>
          </cell>
        </row>
        <row r="4338">
          <cell r="G4338" t="str">
            <v>4955959120216</v>
          </cell>
          <cell r="H4338" t="str">
            <v>4955959120216</v>
          </cell>
          <cell r="I4338" t="str">
            <v>NAKAYA- Bộ hộp nhựa hình chữ nhật 100ml (4 chiếc)</v>
          </cell>
          <cell r="J4338" t="str">
            <v>PCS</v>
          </cell>
          <cell r="K4338">
            <v>45000</v>
          </cell>
          <cell r="L4338">
            <v>0</v>
          </cell>
          <cell r="M4338">
            <v>0</v>
          </cell>
          <cell r="N4338">
            <v>0</v>
          </cell>
        </row>
        <row r="4339">
          <cell r="G4339" t="str">
            <v>4905596134749</v>
          </cell>
          <cell r="H4339" t="str">
            <v>4905596134749</v>
          </cell>
          <cell r="I4339" t="str">
            <v>INOMATA- Set 4 thìa nhựa nhiều màu</v>
          </cell>
          <cell r="J4339" t="str">
            <v>PCS</v>
          </cell>
          <cell r="K4339">
            <v>45000</v>
          </cell>
          <cell r="L4339">
            <v>0</v>
          </cell>
          <cell r="M4339">
            <v>0</v>
          </cell>
          <cell r="N4339">
            <v>0</v>
          </cell>
        </row>
        <row r="4340">
          <cell r="G4340" t="str">
            <v>4905596210887</v>
          </cell>
          <cell r="H4340" t="str">
            <v>4905596210887</v>
          </cell>
          <cell r="I4340" t="str">
            <v>INOMATA-Chậu màu trắng 2.9L</v>
          </cell>
          <cell r="J4340" t="str">
            <v>PCS</v>
          </cell>
          <cell r="K4340">
            <v>50000</v>
          </cell>
          <cell r="L4340">
            <v>0</v>
          </cell>
          <cell r="M4340">
            <v>0</v>
          </cell>
          <cell r="N4340">
            <v>0</v>
          </cell>
        </row>
        <row r="4341">
          <cell r="G4341" t="str">
            <v>4905596186083</v>
          </cell>
          <cell r="H4341" t="str">
            <v>4905596186083</v>
          </cell>
          <cell r="I4341" t="str">
            <v>INOMATA- Hộp đựng TP chịu nhiệt lò vi sóng 1.6L</v>
          </cell>
          <cell r="J4341" t="str">
            <v>PCS</v>
          </cell>
          <cell r="K4341">
            <v>45000</v>
          </cell>
          <cell r="L4341">
            <v>0</v>
          </cell>
          <cell r="M4341">
            <v>0</v>
          </cell>
          <cell r="N4341">
            <v>0</v>
          </cell>
        </row>
        <row r="4342">
          <cell r="G4342" t="str">
            <v>4905596453383</v>
          </cell>
          <cell r="H4342" t="str">
            <v>4905596453383</v>
          </cell>
          <cell r="I4342" t="str">
            <v>INOMATA- Khay đựng vật dụng trắng 23.4cm</v>
          </cell>
          <cell r="J4342" t="str">
            <v>PCS</v>
          </cell>
          <cell r="K4342">
            <v>40000</v>
          </cell>
          <cell r="L4342">
            <v>3</v>
          </cell>
          <cell r="M4342">
            <v>0</v>
          </cell>
          <cell r="N4342">
            <v>3</v>
          </cell>
        </row>
        <row r="4343">
          <cell r="G4343" t="str">
            <v>4955959114413</v>
          </cell>
          <cell r="H4343" t="str">
            <v>4955959114413</v>
          </cell>
          <cell r="I4343" t="str">
            <v>NAKAYA- Hộp đựng thực phẩm K144 800mL</v>
          </cell>
          <cell r="J4343" t="str">
            <v>PCS</v>
          </cell>
          <cell r="K4343">
            <v>45000</v>
          </cell>
          <cell r="L4343">
            <v>3</v>
          </cell>
          <cell r="M4343">
            <v>0</v>
          </cell>
          <cell r="N4343">
            <v>3</v>
          </cell>
        </row>
        <row r="4344">
          <cell r="G4344" t="str">
            <v>4991203173393</v>
          </cell>
          <cell r="H4344" t="str">
            <v>4991203173393</v>
          </cell>
          <cell r="I4344" t="str">
            <v>ECHO-Muôi lật nhựa chịu nhiệt cán Inox BR 31×7.5cm</v>
          </cell>
          <cell r="J4344" t="str">
            <v>PCS</v>
          </cell>
          <cell r="K4344">
            <v>40000</v>
          </cell>
          <cell r="L4344">
            <v>0</v>
          </cell>
          <cell r="M4344">
            <v>0</v>
          </cell>
          <cell r="N4344">
            <v>0</v>
          </cell>
        </row>
        <row r="4345">
          <cell r="G4345" t="str">
            <v>4973430084505</v>
          </cell>
          <cell r="H4345" t="str">
            <v>4973430084505</v>
          </cell>
          <cell r="I4345" t="str">
            <v>SANADA- Dĩa ăn hoa quả hình hoa 20 chiếc</v>
          </cell>
          <cell r="J4345" t="str">
            <v>PCS</v>
          </cell>
          <cell r="K4345">
            <v>40000</v>
          </cell>
          <cell r="L4345">
            <v>0</v>
          </cell>
          <cell r="M4345">
            <v>0</v>
          </cell>
          <cell r="N4345">
            <v>0</v>
          </cell>
        </row>
        <row r="4346">
          <cell r="G4346" t="str">
            <v>4973430022897</v>
          </cell>
          <cell r="H4346" t="str">
            <v>4973430022897</v>
          </cell>
          <cell r="I4346" t="str">
            <v>SANADA- Set 2 hộp đựng thực phẩm nắp dẻo xanh 600m</v>
          </cell>
          <cell r="J4346" t="str">
            <v>PCS</v>
          </cell>
          <cell r="K4346">
            <v>40000</v>
          </cell>
          <cell r="L4346">
            <v>0</v>
          </cell>
          <cell r="M4346">
            <v>0</v>
          </cell>
          <cell r="N4346">
            <v>0</v>
          </cell>
        </row>
        <row r="4347">
          <cell r="G4347" t="str">
            <v>4973430021067</v>
          </cell>
          <cell r="H4347" t="str">
            <v>4973430021067</v>
          </cell>
          <cell r="I4347" t="str">
            <v>SANADA- Khay nhựa đựng đồ đa năng 6 ngăn (Trắng)</v>
          </cell>
          <cell r="J4347" t="str">
            <v>PCS</v>
          </cell>
          <cell r="K4347">
            <v>40000</v>
          </cell>
          <cell r="L4347">
            <v>0</v>
          </cell>
          <cell r="M4347">
            <v>0</v>
          </cell>
          <cell r="N4347">
            <v>0</v>
          </cell>
        </row>
        <row r="4348">
          <cell r="G4348" t="str">
            <v>4905596430162</v>
          </cell>
          <cell r="H4348" t="str">
            <v>4905596430162</v>
          </cell>
          <cell r="I4348" t="str">
            <v>INOMATA- Giá đựng miếng cọ nhà bếp màu trắng 21cm</v>
          </cell>
          <cell r="J4348" t="str">
            <v>PCS</v>
          </cell>
          <cell r="K4348">
            <v>40000</v>
          </cell>
          <cell r="L4348">
            <v>0</v>
          </cell>
          <cell r="M4348">
            <v>0</v>
          </cell>
          <cell r="N4348">
            <v>0</v>
          </cell>
        </row>
        <row r="4349">
          <cell r="G4349" t="str">
            <v>4905596111771</v>
          </cell>
          <cell r="H4349" t="str">
            <v>4905596111771</v>
          </cell>
          <cell r="I4349" t="str">
            <v>INOMATA-Cốc súp màu nâu 350ml</v>
          </cell>
          <cell r="J4349" t="str">
            <v>PCS</v>
          </cell>
          <cell r="K4349">
            <v>45000</v>
          </cell>
          <cell r="L4349">
            <v>0</v>
          </cell>
          <cell r="M4349">
            <v>0</v>
          </cell>
          <cell r="N4349">
            <v>0</v>
          </cell>
        </row>
        <row r="4350">
          <cell r="G4350" t="str">
            <v>4905596055068</v>
          </cell>
          <cell r="H4350" t="str">
            <v>4905596055068</v>
          </cell>
          <cell r="I4350" t="str">
            <v>INOMATA-Rổ màu trắng 2L</v>
          </cell>
          <cell r="J4350" t="str">
            <v>PCS</v>
          </cell>
          <cell r="K4350">
            <v>45000</v>
          </cell>
          <cell r="L4350">
            <v>6</v>
          </cell>
          <cell r="M4350">
            <v>0</v>
          </cell>
          <cell r="N4350">
            <v>6</v>
          </cell>
        </row>
        <row r="4351">
          <cell r="G4351" t="str">
            <v>4905596120162</v>
          </cell>
          <cell r="H4351" t="str">
            <v>4905596120162</v>
          </cell>
          <cell r="I4351" t="str">
            <v>INOMATA- Lọ đựng gia vị màu trắng 360ml</v>
          </cell>
          <cell r="J4351" t="str">
            <v>PCS</v>
          </cell>
          <cell r="K4351">
            <v>45000</v>
          </cell>
          <cell r="L4351">
            <v>3</v>
          </cell>
          <cell r="M4351">
            <v>0</v>
          </cell>
          <cell r="N4351">
            <v>3</v>
          </cell>
        </row>
        <row r="4352">
          <cell r="G4352" t="str">
            <v>4956810231805</v>
          </cell>
          <cell r="H4352" t="str">
            <v>4956810231805</v>
          </cell>
          <cell r="I4352" t="str">
            <v>KOKUBO- Khay đựng đồ ăn dặm 8 ngăn byebye</v>
          </cell>
          <cell r="J4352" t="str">
            <v>PCS</v>
          </cell>
          <cell r="K4352">
            <v>40000</v>
          </cell>
          <cell r="L4352">
            <v>4</v>
          </cell>
          <cell r="M4352">
            <v>0</v>
          </cell>
          <cell r="N4352">
            <v>4</v>
          </cell>
        </row>
        <row r="4353">
          <cell r="G4353" t="str">
            <v>4905596118169</v>
          </cell>
          <cell r="H4353" t="str">
            <v>4905596118169</v>
          </cell>
          <cell r="I4353" t="str">
            <v>INOMATA-bát nhựa màu trắng 415ml</v>
          </cell>
          <cell r="J4353" t="str">
            <v>PCS</v>
          </cell>
          <cell r="K4353">
            <v>45000</v>
          </cell>
          <cell r="L4353">
            <v>4</v>
          </cell>
          <cell r="M4353">
            <v>0</v>
          </cell>
          <cell r="N4353">
            <v>4</v>
          </cell>
        </row>
        <row r="4354">
          <cell r="G4354" t="str">
            <v>4905596451785</v>
          </cell>
          <cell r="H4354" t="str">
            <v>4905596451785</v>
          </cell>
          <cell r="I4354" t="str">
            <v>INOMATA- Khay đựng vật dụng trong suốt 31.2cm</v>
          </cell>
          <cell r="J4354" t="str">
            <v>PCS</v>
          </cell>
          <cell r="K4354">
            <v>45000</v>
          </cell>
          <cell r="L4354">
            <v>5</v>
          </cell>
          <cell r="M4354">
            <v>0</v>
          </cell>
          <cell r="N4354">
            <v>5</v>
          </cell>
        </row>
        <row r="4355">
          <cell r="G4355" t="str">
            <v>4904510778205</v>
          </cell>
          <cell r="H4355" t="str">
            <v>4904510778205</v>
          </cell>
          <cell r="I4355" t="str">
            <v>SEIWA PRO- Găng tay dùng 1 lần 70 cái</v>
          </cell>
          <cell r="J4355" t="str">
            <v>PCS</v>
          </cell>
          <cell r="K4355">
            <v>40000</v>
          </cell>
          <cell r="L4355">
            <v>0</v>
          </cell>
          <cell r="M4355">
            <v>0</v>
          </cell>
          <cell r="N4355">
            <v>0</v>
          </cell>
        </row>
        <row r="4356">
          <cell r="G4356" t="str">
            <v>4956810231812</v>
          </cell>
          <cell r="H4356" t="str">
            <v>4956810231812</v>
          </cell>
          <cell r="I4356" t="str">
            <v>KOKUBO- Hộp trữ thức ăn 12 ngăn byebye</v>
          </cell>
          <cell r="J4356" t="str">
            <v>PCS</v>
          </cell>
          <cell r="K4356">
            <v>45000</v>
          </cell>
          <cell r="L4356">
            <v>6</v>
          </cell>
          <cell r="M4356">
            <v>0</v>
          </cell>
          <cell r="N4356">
            <v>6</v>
          </cell>
        </row>
        <row r="4357">
          <cell r="G4357" t="str">
            <v>4905596164180</v>
          </cell>
          <cell r="H4357" t="str">
            <v>4905596164180</v>
          </cell>
          <cell r="I4357" t="str">
            <v>INOMATA- Set 3 hộp nhựa đựng thực phẩm 100ml</v>
          </cell>
          <cell r="J4357" t="str">
            <v>PCS</v>
          </cell>
          <cell r="K4357">
            <v>45000</v>
          </cell>
          <cell r="L4357">
            <v>0</v>
          </cell>
          <cell r="M4357">
            <v>0</v>
          </cell>
          <cell r="N4357">
            <v>0</v>
          </cell>
        </row>
        <row r="4358">
          <cell r="G4358" t="str">
            <v>4905596169383</v>
          </cell>
          <cell r="H4358" t="str">
            <v>4905596169383</v>
          </cell>
          <cell r="I4358" t="str">
            <v>INOMATA- Hộp tròn đựng thức ăn màu trắng 830ml</v>
          </cell>
          <cell r="J4358" t="str">
            <v>PCS</v>
          </cell>
          <cell r="K4358">
            <v>45000</v>
          </cell>
          <cell r="L4358">
            <v>0</v>
          </cell>
          <cell r="M4358">
            <v>0</v>
          </cell>
          <cell r="N4358">
            <v>0</v>
          </cell>
        </row>
        <row r="4359">
          <cell r="G4359" t="str">
            <v>4991203167255</v>
          </cell>
          <cell r="H4359" t="str">
            <v>4991203167255</v>
          </cell>
          <cell r="I4359" t="str">
            <v>EKO- Set 5 dĩa mini xiên hoa quả</v>
          </cell>
          <cell r="J4359" t="str">
            <v>PCS</v>
          </cell>
          <cell r="K4359">
            <v>45000</v>
          </cell>
          <cell r="L4359">
            <v>0</v>
          </cell>
          <cell r="M4359">
            <v>0</v>
          </cell>
          <cell r="N4359">
            <v>0</v>
          </cell>
        </row>
        <row r="4360">
          <cell r="G4360" t="str">
            <v>4905596055563</v>
          </cell>
          <cell r="H4360" t="str">
            <v>4905596055563</v>
          </cell>
          <cell r="I4360" t="str">
            <v>INOMATA-Chậu rửa 2L màu trắng</v>
          </cell>
          <cell r="J4360" t="str">
            <v>PCS</v>
          </cell>
          <cell r="K4360">
            <v>45000</v>
          </cell>
          <cell r="L4360">
            <v>0</v>
          </cell>
          <cell r="M4360">
            <v>0</v>
          </cell>
          <cell r="N4360">
            <v>0</v>
          </cell>
        </row>
        <row r="4361">
          <cell r="G4361" t="str">
            <v>4905596185888</v>
          </cell>
          <cell r="H4361" t="str">
            <v>4905596185888</v>
          </cell>
          <cell r="I4361" t="str">
            <v>INOMATA- Hộp nhựa đựng thực phẩm 1300ml</v>
          </cell>
          <cell r="J4361" t="str">
            <v>PCS</v>
          </cell>
          <cell r="K4361">
            <v>50000</v>
          </cell>
          <cell r="L4361">
            <v>14</v>
          </cell>
          <cell r="M4361">
            <v>0</v>
          </cell>
          <cell r="N4361">
            <v>14</v>
          </cell>
        </row>
        <row r="4362">
          <cell r="G4362" t="str">
            <v>4905596167280</v>
          </cell>
          <cell r="H4362" t="str">
            <v>4905596167280</v>
          </cell>
          <cell r="I4362" t="str">
            <v>INOMATA- Hộp đựng thức ăn ID-702 màu trắng 770ml</v>
          </cell>
          <cell r="J4362" t="str">
            <v>PCS</v>
          </cell>
          <cell r="K4362">
            <v>45000</v>
          </cell>
          <cell r="L4362">
            <v>3</v>
          </cell>
          <cell r="M4362">
            <v>0</v>
          </cell>
          <cell r="N4362">
            <v>3</v>
          </cell>
        </row>
        <row r="4363">
          <cell r="G4363" t="str">
            <v>4991203173157</v>
          </cell>
          <cell r="H4363" t="str">
            <v>4991203173157</v>
          </cell>
          <cell r="I4363" t="str">
            <v>ECHO- Dụng cụ bào sợi rau củ</v>
          </cell>
          <cell r="J4363" t="str">
            <v>PCS</v>
          </cell>
          <cell r="K4363">
            <v>45000</v>
          </cell>
          <cell r="L4363">
            <v>0</v>
          </cell>
          <cell r="M4363">
            <v>0</v>
          </cell>
          <cell r="N4363">
            <v>0</v>
          </cell>
        </row>
        <row r="4364">
          <cell r="G4364" t="str">
            <v>4905596109693</v>
          </cell>
          <cell r="H4364" t="str">
            <v>4905596109693</v>
          </cell>
          <cell r="I4364" t="str">
            <v xml:space="preserve">INOMATA- Cốc đong trong suốt chia vạch 500ml </v>
          </cell>
          <cell r="J4364" t="str">
            <v>PCS</v>
          </cell>
          <cell r="K4364">
            <v>45000</v>
          </cell>
          <cell r="L4364">
            <v>0</v>
          </cell>
          <cell r="M4364">
            <v>0</v>
          </cell>
          <cell r="N4364">
            <v>0</v>
          </cell>
        </row>
        <row r="4365">
          <cell r="G4365" t="str">
            <v>4973430022927</v>
          </cell>
          <cell r="H4365" t="str">
            <v>4973430022927</v>
          </cell>
          <cell r="I4365" t="str">
            <v>SANADA- Hộp đựng thực phẩm nắp dẻo xanh 2.2L</v>
          </cell>
          <cell r="J4365" t="str">
            <v>PCS</v>
          </cell>
          <cell r="K4365">
            <v>45000</v>
          </cell>
          <cell r="L4365">
            <v>0</v>
          </cell>
          <cell r="M4365">
            <v>0</v>
          </cell>
          <cell r="N4365">
            <v>0</v>
          </cell>
        </row>
        <row r="4366">
          <cell r="G4366" t="str">
            <v>4905596118268</v>
          </cell>
          <cell r="H4366" t="str">
            <v>4905596118268</v>
          </cell>
          <cell r="I4366" t="str">
            <v>INOMATA- Bát nhựa Folio đựng salad 16φ</v>
          </cell>
          <cell r="J4366" t="str">
            <v>PCS</v>
          </cell>
          <cell r="K4366">
            <v>45000</v>
          </cell>
          <cell r="L4366">
            <v>2</v>
          </cell>
          <cell r="M4366">
            <v>0</v>
          </cell>
          <cell r="N4366">
            <v>2</v>
          </cell>
        </row>
        <row r="4367">
          <cell r="G4367" t="str">
            <v>4956810233045</v>
          </cell>
          <cell r="H4367" t="str">
            <v>4956810233045</v>
          </cell>
          <cell r="I4367" t="str">
            <v>KOKUBO- Dụng cụ rửa bình</v>
          </cell>
          <cell r="J4367" t="str">
            <v>PCS</v>
          </cell>
          <cell r="K4367">
            <v>45000</v>
          </cell>
          <cell r="L4367">
            <v>2</v>
          </cell>
          <cell r="M4367">
            <v>0</v>
          </cell>
          <cell r="N4367">
            <v>2</v>
          </cell>
        </row>
        <row r="4368">
          <cell r="G4368" t="str">
            <v>4982790308367</v>
          </cell>
          <cell r="H4368" t="str">
            <v>4982790308367</v>
          </cell>
          <cell r="I4368" t="str">
            <v>SEIWA PRO- Mút cọ rửa tạo bọt bọc lưới 5 chiếc</v>
          </cell>
          <cell r="J4368" t="str">
            <v>PCS</v>
          </cell>
          <cell r="K4368">
            <v>45000</v>
          </cell>
          <cell r="L4368">
            <v>0</v>
          </cell>
          <cell r="M4368">
            <v>0</v>
          </cell>
          <cell r="N4368">
            <v>0</v>
          </cell>
        </row>
        <row r="4369">
          <cell r="G4369" t="str">
            <v>4969757107287</v>
          </cell>
          <cell r="H4369" t="str">
            <v>4969757107287</v>
          </cell>
          <cell r="I4369" t="str">
            <v>KYOWA SHIKO- Giấy thấm dầu mỡ đồ chiên rán(40 tấm)</v>
          </cell>
          <cell r="J4369" t="str">
            <v>PCS</v>
          </cell>
          <cell r="K4369">
            <v>45000</v>
          </cell>
          <cell r="L4369">
            <v>0</v>
          </cell>
          <cell r="M4369">
            <v>0</v>
          </cell>
          <cell r="N4369">
            <v>0</v>
          </cell>
        </row>
        <row r="4370">
          <cell r="G4370" t="str">
            <v>4905596112730</v>
          </cell>
          <cell r="H4370" t="str">
            <v>4905596112730</v>
          </cell>
          <cell r="I4370" t="str">
            <v>INOMATA- Bát ăn cho bé m?u hồng</v>
          </cell>
          <cell r="J4370" t="str">
            <v>PCS</v>
          </cell>
          <cell r="K4370">
            <v>40000</v>
          </cell>
          <cell r="L4370">
            <v>11</v>
          </cell>
          <cell r="M4370">
            <v>0</v>
          </cell>
          <cell r="N4370">
            <v>11</v>
          </cell>
        </row>
        <row r="4371">
          <cell r="G4371" t="str">
            <v>4905596110385</v>
          </cell>
          <cell r="H4371" t="str">
            <v>4905596110385</v>
          </cell>
          <cell r="I4371" t="str">
            <v>INOMATA- Cốc đo lường 300ml</v>
          </cell>
          <cell r="J4371" t="str">
            <v>PCS</v>
          </cell>
          <cell r="K4371">
            <v>45000</v>
          </cell>
          <cell r="L4371">
            <v>2</v>
          </cell>
          <cell r="M4371">
            <v>0</v>
          </cell>
          <cell r="N4371">
            <v>2</v>
          </cell>
        </row>
        <row r="4372">
          <cell r="G4372" t="str">
            <v>4955959128809</v>
          </cell>
          <cell r="H4372" t="str">
            <v>4955959128809</v>
          </cell>
          <cell r="I4372" t="str">
            <v>NAKAYA- Hộp đựng đồ tiện ích K288 1.1L</v>
          </cell>
          <cell r="J4372" t="str">
            <v>PCS</v>
          </cell>
          <cell r="K4372">
            <v>47000</v>
          </cell>
          <cell r="L4372">
            <v>0</v>
          </cell>
          <cell r="M4372">
            <v>0</v>
          </cell>
          <cell r="N4372">
            <v>0</v>
          </cell>
        </row>
        <row r="4373">
          <cell r="G4373" t="str">
            <v>4973430080507</v>
          </cell>
          <cell r="H4373" t="str">
            <v>4973430080507</v>
          </cell>
          <cell r="I4373" t="str">
            <v xml:space="preserve">SANADA- Dĩa ăn hoa quả nhiều màu 20 chiếc </v>
          </cell>
          <cell r="J4373" t="str">
            <v>PCS</v>
          </cell>
          <cell r="K4373">
            <v>45000</v>
          </cell>
          <cell r="L4373">
            <v>1</v>
          </cell>
          <cell r="M4373">
            <v>0</v>
          </cell>
          <cell r="N4373">
            <v>1</v>
          </cell>
        </row>
        <row r="4374">
          <cell r="G4374" t="str">
            <v>4955959128908</v>
          </cell>
          <cell r="H4374" t="str">
            <v>4955959128908</v>
          </cell>
          <cell r="I4374" t="str">
            <v>NAKAYA- Hộp đựng đồ tiện ích K289 650mL</v>
          </cell>
          <cell r="J4374" t="str">
            <v>PCS</v>
          </cell>
          <cell r="K4374">
            <v>45000</v>
          </cell>
          <cell r="L4374">
            <v>0</v>
          </cell>
          <cell r="M4374">
            <v>0</v>
          </cell>
          <cell r="N4374">
            <v>0</v>
          </cell>
        </row>
        <row r="4375">
          <cell r="G4375" t="str">
            <v>4973430022811</v>
          </cell>
          <cell r="H4375" t="str">
            <v>4973430022811</v>
          </cell>
          <cell r="I4375" t="str">
            <v>SANADA- Hộp đựng thực phẩm nắp dẻo trắng 2.2L</v>
          </cell>
          <cell r="J4375" t="str">
            <v>PCS</v>
          </cell>
          <cell r="K4375">
            <v>50000</v>
          </cell>
          <cell r="L4375">
            <v>0</v>
          </cell>
          <cell r="M4375">
            <v>0</v>
          </cell>
          <cell r="N4375">
            <v>0</v>
          </cell>
        </row>
        <row r="4376">
          <cell r="G4376" t="str">
            <v>4905596065562</v>
          </cell>
          <cell r="H4376" t="str">
            <v>4905596065562</v>
          </cell>
          <cell r="I4376" t="str">
            <v>INOMATA- Rổ đựng miếng cọ bếp màu trắng</v>
          </cell>
          <cell r="J4376" t="str">
            <v>PCS</v>
          </cell>
          <cell r="K4376">
            <v>45000</v>
          </cell>
          <cell r="L4376">
            <v>0</v>
          </cell>
          <cell r="M4376">
            <v>0</v>
          </cell>
          <cell r="N4376">
            <v>0</v>
          </cell>
        </row>
        <row r="4377">
          <cell r="G4377" t="str">
            <v>4905596210986</v>
          </cell>
          <cell r="H4377" t="str">
            <v>4905596210986</v>
          </cell>
          <cell r="I4377" t="str">
            <v>INOMATA- Ca nhựa múc nước 1.3L màu trắng</v>
          </cell>
          <cell r="J4377" t="str">
            <v>PCS</v>
          </cell>
          <cell r="K4377">
            <v>40000</v>
          </cell>
          <cell r="L4377">
            <v>0</v>
          </cell>
          <cell r="M4377">
            <v>0</v>
          </cell>
          <cell r="N4377">
            <v>0</v>
          </cell>
        </row>
        <row r="4378">
          <cell r="G4378" t="str">
            <v>4905596111665</v>
          </cell>
          <cell r="H4378" t="str">
            <v>4905596111665</v>
          </cell>
          <cell r="I4378" t="str">
            <v xml:space="preserve">INOMATA- Cốc nhựa uống nước màu trắng 350ml </v>
          </cell>
          <cell r="J4378" t="str">
            <v>PCS</v>
          </cell>
          <cell r="K4378">
            <v>45000</v>
          </cell>
          <cell r="L4378">
            <v>20</v>
          </cell>
          <cell r="M4378">
            <v>0</v>
          </cell>
          <cell r="N4378">
            <v>20</v>
          </cell>
        </row>
        <row r="4379">
          <cell r="G4379" t="str">
            <v>4956810233038</v>
          </cell>
          <cell r="H4379" t="str">
            <v>4956810233038</v>
          </cell>
          <cell r="I4379" t="str">
            <v>KOKUBO- Dụng cụ rửa bình sữa</v>
          </cell>
          <cell r="J4379" t="str">
            <v>PCS</v>
          </cell>
          <cell r="K4379">
            <v>45000</v>
          </cell>
          <cell r="L4379">
            <v>0</v>
          </cell>
          <cell r="M4379">
            <v>0</v>
          </cell>
          <cell r="N4379">
            <v>0</v>
          </cell>
        </row>
        <row r="4380">
          <cell r="G4380" t="str">
            <v>4905596111627</v>
          </cell>
          <cell r="H4380" t="str">
            <v>4905596111627</v>
          </cell>
          <cell r="I4380" t="str">
            <v>INOMATA- Cốc nhựa màu đỏ 350ml</v>
          </cell>
          <cell r="J4380" t="str">
            <v>PCS</v>
          </cell>
          <cell r="K4380">
            <v>45000</v>
          </cell>
          <cell r="L4380">
            <v>0</v>
          </cell>
          <cell r="M4380">
            <v>0</v>
          </cell>
          <cell r="N4380">
            <v>0</v>
          </cell>
        </row>
        <row r="4381">
          <cell r="G4381" t="str">
            <v>4991203137722</v>
          </cell>
          <cell r="H4381" t="str">
            <v>4991203137722</v>
          </cell>
          <cell r="I4381" t="str">
            <v>ECHO- Dụng cụ đánh trứng bằng inox 20.5cm</v>
          </cell>
          <cell r="J4381" t="str">
            <v>PCS</v>
          </cell>
          <cell r="K4381">
            <v>50000</v>
          </cell>
          <cell r="L4381">
            <v>0</v>
          </cell>
          <cell r="M4381">
            <v>0</v>
          </cell>
          <cell r="N4381">
            <v>0</v>
          </cell>
        </row>
        <row r="4382">
          <cell r="G4382" t="str">
            <v>4955959114116</v>
          </cell>
          <cell r="H4382" t="str">
            <v>4955959114116</v>
          </cell>
          <cell r="I4382" t="str">
            <v>NAKAYA- Bộ hộp nhựa hình vuông 200ml (3 chiếc)</v>
          </cell>
          <cell r="J4382" t="str">
            <v>PCS</v>
          </cell>
          <cell r="K4382">
            <v>45000</v>
          </cell>
          <cell r="L4382">
            <v>0</v>
          </cell>
          <cell r="M4382">
            <v>0</v>
          </cell>
          <cell r="N4382">
            <v>0</v>
          </cell>
        </row>
        <row r="4383">
          <cell r="G4383" t="str">
            <v>4991203108777</v>
          </cell>
          <cell r="H4383" t="str">
            <v>4991203108777</v>
          </cell>
          <cell r="I4383" t="str">
            <v>ECHO METAL- Muỗng nhựa đảo thức ăn màu đen 21cm</v>
          </cell>
          <cell r="J4383" t="str">
            <v>PCS</v>
          </cell>
          <cell r="K4383">
            <v>40000</v>
          </cell>
          <cell r="L4383">
            <v>8</v>
          </cell>
          <cell r="M4383">
            <v>0</v>
          </cell>
          <cell r="N4383">
            <v>8</v>
          </cell>
        </row>
        <row r="4384">
          <cell r="G4384" t="str">
            <v>4905596111726</v>
          </cell>
          <cell r="H4384" t="str">
            <v>4905596111726</v>
          </cell>
          <cell r="I4384" t="str">
            <v>INOMATA-Cốc súp màu đỏ 350ml</v>
          </cell>
          <cell r="J4384" t="str">
            <v>PCS</v>
          </cell>
          <cell r="K4384">
            <v>40000</v>
          </cell>
          <cell r="L4384">
            <v>0</v>
          </cell>
          <cell r="M4384">
            <v>0</v>
          </cell>
          <cell r="N4384">
            <v>0</v>
          </cell>
        </row>
        <row r="4385">
          <cell r="G4385" t="str">
            <v>4991203139559</v>
          </cell>
          <cell r="H4385" t="str">
            <v>4991203139559</v>
          </cell>
          <cell r="I4385" t="str">
            <v>ECHO- Bát Inox 15cm</v>
          </cell>
          <cell r="J4385" t="str">
            <v>PCS</v>
          </cell>
          <cell r="K4385">
            <v>45000</v>
          </cell>
          <cell r="L4385">
            <v>1</v>
          </cell>
          <cell r="M4385">
            <v>0</v>
          </cell>
          <cell r="N4385">
            <v>1</v>
          </cell>
        </row>
        <row r="4386">
          <cell r="G4386" t="str">
            <v>4905596114970</v>
          </cell>
          <cell r="H4386" t="str">
            <v>4905596114970</v>
          </cell>
          <cell r="I4386" t="str">
            <v>INOMATA- Hộp đựng gia vị h.vuông 430ml nắp đen</v>
          </cell>
          <cell r="J4386" t="str">
            <v>PCS</v>
          </cell>
          <cell r="K4386">
            <v>40000</v>
          </cell>
          <cell r="L4386">
            <v>0</v>
          </cell>
          <cell r="M4386">
            <v>0</v>
          </cell>
          <cell r="N4386">
            <v>0</v>
          </cell>
        </row>
        <row r="4387">
          <cell r="G4387" t="str">
            <v>4905596210917</v>
          </cell>
          <cell r="H4387" t="str">
            <v>4905596210917</v>
          </cell>
          <cell r="I4387" t="str">
            <v>INOMATA- Ca nhựa múc nước 1.3L màu xanh lá</v>
          </cell>
          <cell r="J4387" t="str">
            <v>PCS</v>
          </cell>
          <cell r="K4387">
            <v>40000</v>
          </cell>
          <cell r="L4387">
            <v>0</v>
          </cell>
          <cell r="M4387">
            <v>0</v>
          </cell>
          <cell r="N4387">
            <v>0</v>
          </cell>
        </row>
        <row r="4388">
          <cell r="G4388" t="str">
            <v>4905596080305</v>
          </cell>
          <cell r="H4388" t="str">
            <v>4905596080305</v>
          </cell>
          <cell r="I4388" t="str">
            <v>INOMATA-Ra vo gao 24.2x21.4x10.2cm</v>
          </cell>
          <cell r="J4388" t="str">
            <v>PCS</v>
          </cell>
          <cell r="K4388">
            <v>45000</v>
          </cell>
          <cell r="L4388">
            <v>3</v>
          </cell>
          <cell r="M4388">
            <v>0</v>
          </cell>
          <cell r="N4388">
            <v>3</v>
          </cell>
        </row>
        <row r="4389">
          <cell r="G4389" t="str">
            <v>4905596111672</v>
          </cell>
          <cell r="H4389" t="str">
            <v>4905596111672</v>
          </cell>
          <cell r="I4389" t="str">
            <v>INOMATA-Cốc màu nâu 350 ml</v>
          </cell>
          <cell r="J4389" t="str">
            <v>PCS</v>
          </cell>
          <cell r="K4389">
            <v>45000</v>
          </cell>
          <cell r="L4389">
            <v>0</v>
          </cell>
          <cell r="M4389">
            <v>0</v>
          </cell>
          <cell r="N4389">
            <v>0</v>
          </cell>
        </row>
        <row r="4390">
          <cell r="G4390" t="str">
            <v>4934481995226</v>
          </cell>
          <cell r="H4390" t="str">
            <v>4934481995226</v>
          </cell>
          <cell r="I4390" t="str">
            <v>ECHO- Kẹp thức ăn bằng inox 23.5cm</v>
          </cell>
          <cell r="J4390" t="str">
            <v>PCS</v>
          </cell>
          <cell r="K4390">
            <v>40000</v>
          </cell>
          <cell r="L4390">
            <v>0</v>
          </cell>
          <cell r="M4390">
            <v>0</v>
          </cell>
          <cell r="N4390">
            <v>0</v>
          </cell>
        </row>
        <row r="4391">
          <cell r="G4391" t="str">
            <v>4973430014359</v>
          </cell>
          <cell r="H4391" t="str">
            <v>4973430014359</v>
          </cell>
          <cell r="I4391" t="str">
            <v>SANADA- Hộp đựng thực phẩm 1100ml</v>
          </cell>
          <cell r="J4391" t="str">
            <v>PCS</v>
          </cell>
          <cell r="K4391">
            <v>45000</v>
          </cell>
          <cell r="L4391">
            <v>0</v>
          </cell>
          <cell r="M4391">
            <v>0</v>
          </cell>
          <cell r="N4391">
            <v>0</v>
          </cell>
        </row>
        <row r="4392">
          <cell r="G4392" t="str">
            <v>4973430014366</v>
          </cell>
          <cell r="H4392" t="str">
            <v>4973430014366</v>
          </cell>
          <cell r="I4392" t="str">
            <v>SANADA- Hộp đựng thực phẩm 1700ml</v>
          </cell>
          <cell r="J4392" t="str">
            <v>PCS</v>
          </cell>
          <cell r="K4392">
            <v>45000</v>
          </cell>
          <cell r="L4392">
            <v>0</v>
          </cell>
          <cell r="M4392">
            <v>0</v>
          </cell>
          <cell r="N4392">
            <v>0</v>
          </cell>
        </row>
        <row r="4393">
          <cell r="G4393" t="str">
            <v>4973430021050</v>
          </cell>
          <cell r="H4393" t="str">
            <v>4973430021050</v>
          </cell>
          <cell r="I4393" t="str">
            <v>SANADA- Khay nhựa đựng đồ đa năng 5 ngăn (Trắng)</v>
          </cell>
          <cell r="J4393" t="str">
            <v>PCS</v>
          </cell>
          <cell r="K4393">
            <v>40000</v>
          </cell>
          <cell r="L4393">
            <v>0</v>
          </cell>
          <cell r="M4393">
            <v>0</v>
          </cell>
          <cell r="N4393">
            <v>0</v>
          </cell>
        </row>
        <row r="4394">
          <cell r="G4394" t="str">
            <v>4905596116004</v>
          </cell>
          <cell r="H4394" t="str">
            <v>4905596116004</v>
          </cell>
          <cell r="I4394" t="str">
            <v>INOMATA- Muôi lật thức ăn</v>
          </cell>
          <cell r="J4394" t="str">
            <v>PCS</v>
          </cell>
          <cell r="K4394">
            <v>40000</v>
          </cell>
          <cell r="L4394">
            <v>0</v>
          </cell>
          <cell r="M4394">
            <v>0</v>
          </cell>
          <cell r="N4394">
            <v>0</v>
          </cell>
        </row>
        <row r="4395">
          <cell r="G4395" t="str">
            <v>4905596005919</v>
          </cell>
          <cell r="H4395" t="str">
            <v>4905596005919</v>
          </cell>
          <cell r="I4395" t="str">
            <v>INOMATA- Thớt thái hoa quả màu vàng chanh</v>
          </cell>
          <cell r="J4395" t="str">
            <v>PCS</v>
          </cell>
          <cell r="K4395">
            <v>45000</v>
          </cell>
          <cell r="L4395">
            <v>0</v>
          </cell>
          <cell r="M4395">
            <v>0</v>
          </cell>
          <cell r="N4395">
            <v>0</v>
          </cell>
        </row>
        <row r="4396">
          <cell r="G4396" t="str">
            <v>4991203155115</v>
          </cell>
          <cell r="H4396" t="str">
            <v>4991203155115</v>
          </cell>
          <cell r="I4396" t="str">
            <v>ECHO- Dao nhà bếp đục lỗ cán màu 0347-481</v>
          </cell>
          <cell r="J4396" t="str">
            <v>PCS</v>
          </cell>
          <cell r="K4396">
            <v>45000</v>
          </cell>
          <cell r="L4396">
            <v>5</v>
          </cell>
          <cell r="M4396">
            <v>0</v>
          </cell>
          <cell r="N4396">
            <v>5</v>
          </cell>
        </row>
        <row r="4397">
          <cell r="G4397" t="str">
            <v>4973430019613</v>
          </cell>
          <cell r="H4397" t="str">
            <v>4973430019613</v>
          </cell>
          <cell r="I4397" t="str">
            <v>SANADA- Lọ đựng gia vị nắp bật 620ml (màu trắng)</v>
          </cell>
          <cell r="J4397" t="str">
            <v>PCS</v>
          </cell>
          <cell r="K4397">
            <v>40000</v>
          </cell>
          <cell r="L4397">
            <v>0</v>
          </cell>
          <cell r="M4397">
            <v>0</v>
          </cell>
          <cell r="N4397">
            <v>0</v>
          </cell>
        </row>
        <row r="4398">
          <cell r="G4398" t="str">
            <v>1314022020106</v>
          </cell>
          <cell r="H4398" t="str">
            <v>1314022020106</v>
          </cell>
          <cell r="I4398" t="str">
            <v>HYS- Khăn lau đầu Laundry Towel Xanh</v>
          </cell>
          <cell r="J4398" t="str">
            <v>PCS</v>
          </cell>
          <cell r="K4398">
            <v>85000</v>
          </cell>
          <cell r="L4398">
            <v>0</v>
          </cell>
          <cell r="M4398">
            <v>0</v>
          </cell>
          <cell r="N4398">
            <v>0</v>
          </cell>
        </row>
        <row r="4399">
          <cell r="G4399" t="str">
            <v>1314022020113</v>
          </cell>
          <cell r="H4399" t="str">
            <v>1314022020113</v>
          </cell>
          <cell r="I4399" t="str">
            <v>HYS- Khăn lau đầu Laundry Towel Hồng</v>
          </cell>
          <cell r="J4399" t="str">
            <v>PCS</v>
          </cell>
          <cell r="K4399">
            <v>85000</v>
          </cell>
          <cell r="L4399">
            <v>1</v>
          </cell>
          <cell r="M4399">
            <v>0</v>
          </cell>
          <cell r="N4399">
            <v>1</v>
          </cell>
        </row>
        <row r="4400">
          <cell r="G4400" t="str">
            <v>4550239071488</v>
          </cell>
          <cell r="H4400" t="str">
            <v>4550239071488</v>
          </cell>
          <cell r="I4400" t="str">
            <v>HYS- Khăn mặt Polk Rabbit 34x35cm Xám</v>
          </cell>
          <cell r="J4400" t="str">
            <v>PCS</v>
          </cell>
          <cell r="K4400">
            <v>45000</v>
          </cell>
          <cell r="L4400">
            <v>0</v>
          </cell>
          <cell r="M4400">
            <v>0</v>
          </cell>
          <cell r="N4400">
            <v>0</v>
          </cell>
        </row>
        <row r="4401">
          <cell r="G4401" t="str">
            <v>4550239056553</v>
          </cell>
          <cell r="H4401" t="str">
            <v>4550239056553</v>
          </cell>
          <cell r="I4401" t="str">
            <v>HYS- KHĂN MẶT COTTON BIỂN AEGEAN 34X35CM NAVY</v>
          </cell>
          <cell r="J4401" t="str">
            <v>PCS</v>
          </cell>
          <cell r="K4401">
            <v>45000</v>
          </cell>
          <cell r="L4401">
            <v>0</v>
          </cell>
          <cell r="M4401">
            <v>0</v>
          </cell>
          <cell r="N4401">
            <v>0</v>
          </cell>
        </row>
        <row r="4402">
          <cell r="G4402" t="str">
            <v>4550239067900</v>
          </cell>
          <cell r="H4402" t="str">
            <v>4550239067900</v>
          </cell>
          <cell r="I4402" t="str">
            <v>HYS- Khăn mặt Grace Bouquet 34x35cm Be</v>
          </cell>
          <cell r="J4402" t="str">
            <v>PCS</v>
          </cell>
          <cell r="K4402">
            <v>80000</v>
          </cell>
          <cell r="L4402">
            <v>10</v>
          </cell>
          <cell r="M4402">
            <v>-2</v>
          </cell>
          <cell r="N4402">
            <v>8</v>
          </cell>
        </row>
        <row r="4403">
          <cell r="G4403" t="str">
            <v>4550239056560</v>
          </cell>
          <cell r="H4403" t="str">
            <v>4550239056560</v>
          </cell>
          <cell r="I4403" t="str">
            <v>HYS- KHĂN MẶT COTTON BIỂN AEGEAN 34X35CM BROWN</v>
          </cell>
          <cell r="J4403" t="str">
            <v>PCS</v>
          </cell>
          <cell r="K4403">
            <v>45000</v>
          </cell>
          <cell r="L4403">
            <v>0</v>
          </cell>
          <cell r="M4403">
            <v>0</v>
          </cell>
          <cell r="N4403">
            <v>0</v>
          </cell>
        </row>
        <row r="4404">
          <cell r="G4404" t="str">
            <v>4550239041481</v>
          </cell>
          <cell r="H4404" t="str">
            <v>4550239041481</v>
          </cell>
          <cell r="I4404" t="str">
            <v>HYS- Khăn mặt Lasa Color tím 34x38cm</v>
          </cell>
          <cell r="J4404" t="str">
            <v>PCS</v>
          </cell>
          <cell r="K4404">
            <v>55000</v>
          </cell>
          <cell r="L4404">
            <v>0</v>
          </cell>
          <cell r="M4404">
            <v>0</v>
          </cell>
          <cell r="N4404">
            <v>0</v>
          </cell>
        </row>
        <row r="4405">
          <cell r="G4405" t="str">
            <v>4550239096931</v>
          </cell>
          <cell r="H4405" t="str">
            <v>4550239096931</v>
          </cell>
          <cell r="I4405" t="str">
            <v>HAYASHI- Khăn mặt họa tiết hoa cỏ blue 34x35cm</v>
          </cell>
          <cell r="J4405" t="str">
            <v>PCS</v>
          </cell>
          <cell r="K4405">
            <v>75000</v>
          </cell>
          <cell r="L4405">
            <v>14</v>
          </cell>
          <cell r="M4405">
            <v>0</v>
          </cell>
          <cell r="N4405">
            <v>14</v>
          </cell>
        </row>
        <row r="4406">
          <cell r="G4406" t="str">
            <v>4550239087120</v>
          </cell>
          <cell r="H4406" t="str">
            <v>4550239087120</v>
          </cell>
          <cell r="I4406" t="str">
            <v>HAYASHI- Khăn mặt kẻ karo màu hồng 34x35cm</v>
          </cell>
          <cell r="J4406" t="str">
            <v>PCS</v>
          </cell>
          <cell r="K4406">
            <v>75000</v>
          </cell>
          <cell r="L4406">
            <v>14</v>
          </cell>
          <cell r="M4406">
            <v>0</v>
          </cell>
          <cell r="N4406">
            <v>14</v>
          </cell>
        </row>
        <row r="4407">
          <cell r="G4407" t="str">
            <v>4550239080190</v>
          </cell>
          <cell r="H4407" t="str">
            <v>4550239080190</v>
          </cell>
          <cell r="I4407" t="str">
            <v>HAYASHI- Khăn mặt họa tiết trái tim tím 34x35cm</v>
          </cell>
          <cell r="J4407" t="str">
            <v>PCS</v>
          </cell>
          <cell r="K4407">
            <v>75000</v>
          </cell>
          <cell r="L4407">
            <v>14</v>
          </cell>
          <cell r="M4407">
            <v>0</v>
          </cell>
          <cell r="N4407">
            <v>14</v>
          </cell>
        </row>
        <row r="4408">
          <cell r="G4408" t="str">
            <v>4550239030416</v>
          </cell>
          <cell r="H4408" t="str">
            <v>4550239030416</v>
          </cell>
          <cell r="I4408" t="str">
            <v>HYS- KHĂN MẶT COTTON PETITE MATE 34X80CM BLUE</v>
          </cell>
          <cell r="J4408" t="str">
            <v>PCS</v>
          </cell>
          <cell r="K4408">
            <v>95000</v>
          </cell>
          <cell r="L4408">
            <v>0</v>
          </cell>
          <cell r="M4408">
            <v>0</v>
          </cell>
          <cell r="N4408">
            <v>0</v>
          </cell>
        </row>
        <row r="4409">
          <cell r="G4409" t="str">
            <v>4548266393710</v>
          </cell>
          <cell r="H4409" t="str">
            <v>4548266393710</v>
          </cell>
          <cell r="I4409" t="str">
            <v>HYS- KHĂN MẶT COTTON BIỂN AEGEAN 34X35CM GREEN</v>
          </cell>
          <cell r="J4409" t="str">
            <v>PCS</v>
          </cell>
          <cell r="K4409">
            <v>45000</v>
          </cell>
          <cell r="L4409">
            <v>0</v>
          </cell>
          <cell r="M4409">
            <v>0</v>
          </cell>
          <cell r="N4409">
            <v>0</v>
          </cell>
        </row>
        <row r="4410">
          <cell r="G4410" t="str">
            <v>4990484711843</v>
          </cell>
          <cell r="H4410" t="str">
            <v>4990484711843</v>
          </cell>
          <cell r="I4410" t="str">
            <v>GEISHA-Set 3 khăn mặt cotton 28x40cm</v>
          </cell>
          <cell r="J4410" t="str">
            <v>PCS</v>
          </cell>
          <cell r="K4410">
            <v>130000</v>
          </cell>
          <cell r="L4410">
            <v>0</v>
          </cell>
          <cell r="M4410">
            <v>0</v>
          </cell>
          <cell r="N4410">
            <v>0</v>
          </cell>
        </row>
        <row r="4411">
          <cell r="G4411" t="str">
            <v>4510085526846</v>
          </cell>
          <cell r="H4411" t="str">
            <v>4510085526846</v>
          </cell>
          <cell r="I4411" t="str">
            <v>TANAKA- Khăn mặt bông họa tiết hoa cúc 28x70cm</v>
          </cell>
          <cell r="J4411" t="str">
            <v>PCS</v>
          </cell>
          <cell r="K4411">
            <v>40000</v>
          </cell>
          <cell r="L4411">
            <v>0</v>
          </cell>
          <cell r="M4411">
            <v>0</v>
          </cell>
          <cell r="N4411">
            <v>0</v>
          </cell>
        </row>
        <row r="4412">
          <cell r="G4412" t="str">
            <v>4550239076315</v>
          </cell>
          <cell r="H4412" t="str">
            <v>4550239076315</v>
          </cell>
          <cell r="I4412" t="str">
            <v>HAYASHI- Khăn mặt Tech Color màu nâu 34x36cm</v>
          </cell>
          <cell r="J4412" t="str">
            <v>PCS</v>
          </cell>
          <cell r="K4412">
            <v>49000</v>
          </cell>
          <cell r="L4412">
            <v>0</v>
          </cell>
          <cell r="M4412">
            <v>0</v>
          </cell>
          <cell r="N4412">
            <v>0</v>
          </cell>
        </row>
        <row r="4413">
          <cell r="G4413" t="str">
            <v>4550239080138</v>
          </cell>
          <cell r="H4413" t="str">
            <v>4550239080138</v>
          </cell>
          <cell r="I4413" t="str">
            <v>HAYASHI- Khăn mặt họa tiết ngôi sao vàng 34x35cm</v>
          </cell>
          <cell r="J4413" t="str">
            <v>PCS</v>
          </cell>
          <cell r="K4413">
            <v>75000</v>
          </cell>
          <cell r="L4413">
            <v>14</v>
          </cell>
          <cell r="M4413">
            <v>0</v>
          </cell>
          <cell r="N4413">
            <v>14</v>
          </cell>
        </row>
        <row r="4414">
          <cell r="G4414" t="str">
            <v>2304032411000</v>
          </cell>
          <cell r="H4414" t="str">
            <v>2304032411000</v>
          </cell>
          <cell r="I4414" t="str">
            <v>Set khăn cao cấp Nhật Bản 4 món màu xanh rêu</v>
          </cell>
          <cell r="J4414" t="str">
            <v>PCS</v>
          </cell>
          <cell r="K4414">
            <v>289000</v>
          </cell>
          <cell r="L4414">
            <v>0</v>
          </cell>
          <cell r="M4414">
            <v>0</v>
          </cell>
          <cell r="N4414">
            <v>0</v>
          </cell>
        </row>
        <row r="4415">
          <cell r="G4415" t="str">
            <v>4550239041450</v>
          </cell>
          <cell r="H4415" t="str">
            <v>4550239041450</v>
          </cell>
          <cell r="I4415" t="str">
            <v>HYS- Khăn mặt Lasa Color xanh dương 34x35cm</v>
          </cell>
          <cell r="J4415" t="str">
            <v>PCS</v>
          </cell>
          <cell r="K4415">
            <v>55000</v>
          </cell>
          <cell r="L4415">
            <v>0</v>
          </cell>
          <cell r="M4415">
            <v>0</v>
          </cell>
          <cell r="N4415">
            <v>0</v>
          </cell>
        </row>
        <row r="4416">
          <cell r="G4416" t="str">
            <v>4550239041467</v>
          </cell>
          <cell r="H4416" t="str">
            <v>4550239041467</v>
          </cell>
          <cell r="I4416" t="str">
            <v>HYS- Khăn mặt Lasa Color hồng 34x36cm</v>
          </cell>
          <cell r="J4416" t="str">
            <v>PCS</v>
          </cell>
          <cell r="K4416">
            <v>55000</v>
          </cell>
          <cell r="L4416">
            <v>0</v>
          </cell>
          <cell r="M4416">
            <v>0</v>
          </cell>
          <cell r="N4416">
            <v>0</v>
          </cell>
        </row>
        <row r="4417">
          <cell r="G4417" t="str">
            <v>4550239067818</v>
          </cell>
          <cell r="H4417" t="str">
            <v>4550239067818</v>
          </cell>
          <cell r="I4417" t="str">
            <v>HYS- Khăn mặt Grace Bouquet 34x35cm Navy</v>
          </cell>
          <cell r="J4417" t="str">
            <v>PCS</v>
          </cell>
          <cell r="K4417">
            <v>80000</v>
          </cell>
          <cell r="L4417">
            <v>0</v>
          </cell>
          <cell r="M4417">
            <v>0</v>
          </cell>
          <cell r="N4417">
            <v>0</v>
          </cell>
        </row>
        <row r="4418">
          <cell r="G4418" t="str">
            <v>4550239087151</v>
          </cell>
          <cell r="H4418" t="str">
            <v>4550239087151</v>
          </cell>
          <cell r="I4418" t="str">
            <v>HAYASHI- Khăn mặt kẻ karo màu xám 34x35cm</v>
          </cell>
          <cell r="J4418" t="str">
            <v>PCS</v>
          </cell>
          <cell r="K4418">
            <v>75000</v>
          </cell>
          <cell r="L4418">
            <v>14</v>
          </cell>
          <cell r="M4418">
            <v>0</v>
          </cell>
          <cell r="N4418">
            <v>14</v>
          </cell>
        </row>
        <row r="4419">
          <cell r="G4419" t="str">
            <v>4550239087113</v>
          </cell>
          <cell r="H4419" t="str">
            <v>4550239087113</v>
          </cell>
          <cell r="I4419" t="str">
            <v>HAYASHI- Khăn mặt kẻ karo xanh dương 34x35cm</v>
          </cell>
          <cell r="J4419" t="str">
            <v>PCS</v>
          </cell>
          <cell r="K4419">
            <v>75000</v>
          </cell>
          <cell r="L4419">
            <v>13</v>
          </cell>
          <cell r="M4419">
            <v>0</v>
          </cell>
          <cell r="N4419">
            <v>13</v>
          </cell>
        </row>
        <row r="4420">
          <cell r="G4420" t="str">
            <v>4550239080183</v>
          </cell>
          <cell r="H4420" t="str">
            <v>4550239080183</v>
          </cell>
          <cell r="I4420" t="str">
            <v>HAYASHI- Khăn mặt họa tiết trái tim hồng 34x35cm</v>
          </cell>
          <cell r="J4420" t="str">
            <v>PCS</v>
          </cell>
          <cell r="K4420">
            <v>75000</v>
          </cell>
          <cell r="L4420">
            <v>14</v>
          </cell>
          <cell r="M4420">
            <v>-2</v>
          </cell>
          <cell r="N4420">
            <v>12</v>
          </cell>
        </row>
        <row r="4421">
          <cell r="G4421" t="str">
            <v>4550239090953</v>
          </cell>
          <cell r="H4421" t="str">
            <v>4550239090953</v>
          </cell>
          <cell r="I4421" t="str">
            <v>HAYASHI- Khăn mặt kẻ karo màu xám 34x35cm</v>
          </cell>
          <cell r="J4421" t="str">
            <v>PCS</v>
          </cell>
          <cell r="K4421">
            <v>75000</v>
          </cell>
          <cell r="L4421">
            <v>4</v>
          </cell>
          <cell r="M4421">
            <v>0</v>
          </cell>
          <cell r="N4421">
            <v>4</v>
          </cell>
        </row>
        <row r="4422">
          <cell r="G4422" t="str">
            <v>2304032411017</v>
          </cell>
          <cell r="H4422" t="str">
            <v>2304032411017</v>
          </cell>
          <cell r="I4422" t="str">
            <v>Set khăn cao cấp Nhật Bản 4 món màu xanh navy</v>
          </cell>
          <cell r="J4422" t="str">
            <v>PCS</v>
          </cell>
          <cell r="K4422">
            <v>289000</v>
          </cell>
          <cell r="L4422">
            <v>0</v>
          </cell>
          <cell r="M4422">
            <v>0</v>
          </cell>
          <cell r="N4422">
            <v>0</v>
          </cell>
        </row>
        <row r="4423">
          <cell r="G4423" t="str">
            <v>4550239016557</v>
          </cell>
          <cell r="H4423" t="str">
            <v>4550239016557</v>
          </cell>
          <cell r="I4423" t="str">
            <v>HYS- Khăn lau đầu hoa mộc lan 34x80cm</v>
          </cell>
          <cell r="J4423" t="str">
            <v>PCS</v>
          </cell>
          <cell r="K4423">
            <v>125000</v>
          </cell>
          <cell r="L4423">
            <v>0</v>
          </cell>
          <cell r="M4423">
            <v>0</v>
          </cell>
          <cell r="N4423">
            <v>0</v>
          </cell>
        </row>
        <row r="4424">
          <cell r="G4424" t="str">
            <v>4550239058199</v>
          </cell>
          <cell r="H4424" t="str">
            <v>4550239058199</v>
          </cell>
          <cell r="I4424" t="str">
            <v>HAYASHI- Khăn mặt họa tiết hình học 34x35cm</v>
          </cell>
          <cell r="J4424" t="str">
            <v>PCS</v>
          </cell>
          <cell r="K4424">
            <v>49000</v>
          </cell>
          <cell r="L4424">
            <v>0</v>
          </cell>
          <cell r="M4424">
            <v>0</v>
          </cell>
          <cell r="N4424">
            <v>0</v>
          </cell>
        </row>
        <row r="4425">
          <cell r="G4425" t="str">
            <v>4550239071549</v>
          </cell>
          <cell r="H4425" t="str">
            <v>4550239071549</v>
          </cell>
          <cell r="I4425" t="str">
            <v>HYS- Khăn mặt Lina Bear 34x35cm Xám</v>
          </cell>
          <cell r="J4425" t="str">
            <v>PCS</v>
          </cell>
          <cell r="K4425">
            <v>45000</v>
          </cell>
          <cell r="L4425">
            <v>0</v>
          </cell>
          <cell r="M4425">
            <v>0</v>
          </cell>
          <cell r="N4425">
            <v>0</v>
          </cell>
        </row>
        <row r="4426">
          <cell r="G4426" t="str">
            <v>1314022020007</v>
          </cell>
          <cell r="H4426" t="str">
            <v>1314022020007</v>
          </cell>
          <cell r="I4426" t="str">
            <v>HYS- Khăn mặt Aegean kẻ ô vuông blue 34x36cm</v>
          </cell>
          <cell r="J4426" t="str">
            <v>PCS</v>
          </cell>
          <cell r="K4426">
            <v>45000</v>
          </cell>
          <cell r="L4426">
            <v>0</v>
          </cell>
          <cell r="M4426">
            <v>0</v>
          </cell>
          <cell r="N4426">
            <v>0</v>
          </cell>
        </row>
        <row r="4427">
          <cell r="G4427" t="str">
            <v>4548266393734</v>
          </cell>
          <cell r="H4427" t="str">
            <v>4548266393734</v>
          </cell>
          <cell r="I4427" t="str">
            <v>HYS- KHĂN MẶT COTTON BIỂN AEGEAN 34X35CM BEIGE</v>
          </cell>
          <cell r="J4427" t="str">
            <v>PCS</v>
          </cell>
          <cell r="K4427">
            <v>45000</v>
          </cell>
          <cell r="L4427">
            <v>0</v>
          </cell>
          <cell r="M4427">
            <v>0</v>
          </cell>
          <cell r="N4427">
            <v>0</v>
          </cell>
        </row>
        <row r="4428">
          <cell r="G4428" t="str">
            <v>1314022706058</v>
          </cell>
          <cell r="H4428" t="str">
            <v>1314022706058</v>
          </cell>
          <cell r="I4428" t="str">
            <v>HYS- Khăn mặt Aegean sea Cotton 34x35cm Beige</v>
          </cell>
          <cell r="J4428" t="str">
            <v>PCS</v>
          </cell>
          <cell r="K4428">
            <v>55000</v>
          </cell>
          <cell r="L4428">
            <v>0</v>
          </cell>
          <cell r="M4428">
            <v>0</v>
          </cell>
          <cell r="N4428">
            <v>0</v>
          </cell>
        </row>
        <row r="4429">
          <cell r="G4429" t="str">
            <v>4548266393703</v>
          </cell>
          <cell r="H4429" t="str">
            <v>4548266393703</v>
          </cell>
          <cell r="I4429" t="str">
            <v>HYS- KHĂN MẶT COTTON BIỂN AEGEAN 34X35CM PINK</v>
          </cell>
          <cell r="J4429" t="str">
            <v>PCS</v>
          </cell>
          <cell r="K4429">
            <v>45000</v>
          </cell>
          <cell r="L4429">
            <v>1</v>
          </cell>
          <cell r="M4429">
            <v>0</v>
          </cell>
          <cell r="N4429">
            <v>1</v>
          </cell>
        </row>
        <row r="4430">
          <cell r="G4430" t="str">
            <v>4550239071891</v>
          </cell>
          <cell r="H4430" t="str">
            <v>4550239071891</v>
          </cell>
          <cell r="I4430" t="str">
            <v>HAYASHI- Khăn mặt hình cá sấu 34x35cm</v>
          </cell>
          <cell r="J4430" t="str">
            <v>PCS</v>
          </cell>
          <cell r="K4430">
            <v>105000</v>
          </cell>
          <cell r="L4430">
            <v>7</v>
          </cell>
          <cell r="M4430">
            <v>0</v>
          </cell>
          <cell r="N4430">
            <v>7</v>
          </cell>
        </row>
        <row r="4431">
          <cell r="G4431" t="str">
            <v>2304032411048</v>
          </cell>
          <cell r="H4431" t="str">
            <v>2304032411048</v>
          </cell>
          <cell r="I4431" t="str">
            <v>Set khăn cao cấp Nhật Bản 4 món màu ghi</v>
          </cell>
          <cell r="J4431" t="str">
            <v>PCS</v>
          </cell>
          <cell r="K4431">
            <v>289000</v>
          </cell>
          <cell r="L4431">
            <v>0</v>
          </cell>
          <cell r="M4431">
            <v>0</v>
          </cell>
          <cell r="N4431">
            <v>0</v>
          </cell>
        </row>
        <row r="4432">
          <cell r="G4432" t="str">
            <v>4548266422860</v>
          </cell>
          <cell r="H4432" t="str">
            <v>4548266422860</v>
          </cell>
          <cell r="I4432" t="str">
            <v>HYS- Khăn mặt Home Decor Home 34x35 cm Beige</v>
          </cell>
          <cell r="J4432" t="str">
            <v>PCS</v>
          </cell>
          <cell r="K4432">
            <v>45000</v>
          </cell>
          <cell r="L4432">
            <v>0</v>
          </cell>
          <cell r="M4432">
            <v>0</v>
          </cell>
          <cell r="N4432">
            <v>0</v>
          </cell>
        </row>
        <row r="4433">
          <cell r="G4433" t="str">
            <v>4550239080121</v>
          </cell>
          <cell r="H4433" t="str">
            <v>4550239080121</v>
          </cell>
          <cell r="I4433" t="str">
            <v>HAYASHI- Khăn mặt họa tiết ngôi sao blue 34x35cm</v>
          </cell>
          <cell r="J4433" t="str">
            <v>PCS</v>
          </cell>
          <cell r="K4433">
            <v>75000</v>
          </cell>
          <cell r="L4433">
            <v>13</v>
          </cell>
          <cell r="M4433">
            <v>0</v>
          </cell>
          <cell r="N4433">
            <v>13</v>
          </cell>
        </row>
        <row r="4434">
          <cell r="G4434" t="str">
            <v>4548266421697</v>
          </cell>
          <cell r="H4434" t="str">
            <v>4548266421697</v>
          </cell>
          <cell r="I4434" t="str">
            <v>HYS- Khăn mặt Lasa Color màu tím 34x35cm</v>
          </cell>
          <cell r="J4434" t="str">
            <v>PCS</v>
          </cell>
          <cell r="K4434">
            <v>55000</v>
          </cell>
          <cell r="L4434">
            <v>0</v>
          </cell>
          <cell r="M4434">
            <v>0</v>
          </cell>
          <cell r="N4434">
            <v>0</v>
          </cell>
        </row>
        <row r="4435">
          <cell r="G4435" t="str">
            <v>4550239071884</v>
          </cell>
          <cell r="H4435" t="str">
            <v>4550239071884</v>
          </cell>
          <cell r="I4435" t="str">
            <v>HAYASHI- Khăn mặt hình chim cánh cụt 34x35cm</v>
          </cell>
          <cell r="J4435" t="str">
            <v>PCS</v>
          </cell>
          <cell r="K4435">
            <v>105000</v>
          </cell>
          <cell r="L4435">
            <v>9</v>
          </cell>
          <cell r="M4435">
            <v>0</v>
          </cell>
          <cell r="N4435">
            <v>9</v>
          </cell>
        </row>
        <row r="4436">
          <cell r="G4436" t="str">
            <v>4986614249454</v>
          </cell>
          <cell r="H4436" t="str">
            <v>4986614249454</v>
          </cell>
          <cell r="I4436" t="str">
            <v>OKAZAKI- Khăn cotton họa tiết caro 30x70cm</v>
          </cell>
          <cell r="J4436" t="str">
            <v>PCS</v>
          </cell>
          <cell r="K4436">
            <v>45000</v>
          </cell>
          <cell r="L4436">
            <v>0</v>
          </cell>
          <cell r="M4436">
            <v>0</v>
          </cell>
          <cell r="N4436">
            <v>0</v>
          </cell>
        </row>
        <row r="4437">
          <cell r="G4437" t="str">
            <v>4550239034681</v>
          </cell>
          <cell r="H4437" t="str">
            <v>4550239034681</v>
          </cell>
          <cell r="I4437" t="str">
            <v>HYS- KHĂN MẶT COTTON HỌA TIẾT 34X80CM BEIGE</v>
          </cell>
          <cell r="J4437" t="str">
            <v>PCS</v>
          </cell>
          <cell r="K4437">
            <v>105000</v>
          </cell>
          <cell r="L4437">
            <v>0</v>
          </cell>
          <cell r="M4437">
            <v>0</v>
          </cell>
          <cell r="N4437">
            <v>0</v>
          </cell>
        </row>
        <row r="4438">
          <cell r="G4438" t="str">
            <v>4550239034698</v>
          </cell>
          <cell r="H4438" t="str">
            <v>4550239034698</v>
          </cell>
          <cell r="I4438" t="str">
            <v>HYS- KHĂN MẶT COTTON HỌA TIẾT 34X80CM GRAY</v>
          </cell>
          <cell r="J4438" t="str">
            <v>PCS</v>
          </cell>
          <cell r="K4438">
            <v>105000</v>
          </cell>
          <cell r="L4438">
            <v>0</v>
          </cell>
          <cell r="M4438">
            <v>0</v>
          </cell>
          <cell r="N4438">
            <v>0</v>
          </cell>
        </row>
        <row r="4439">
          <cell r="G4439" t="str">
            <v>4550239086147</v>
          </cell>
          <cell r="H4439" t="str">
            <v>4550239086147</v>
          </cell>
          <cell r="I4439" t="str">
            <v>HAYASHI- Khăn mặt hình chim sẻ 34x35cm</v>
          </cell>
          <cell r="J4439" t="str">
            <v>PCS</v>
          </cell>
          <cell r="K4439">
            <v>155000</v>
          </cell>
          <cell r="L4439">
            <v>4</v>
          </cell>
          <cell r="M4439">
            <v>0</v>
          </cell>
          <cell r="N4439">
            <v>4</v>
          </cell>
        </row>
        <row r="4440">
          <cell r="G4440" t="str">
            <v>2304032411024</v>
          </cell>
          <cell r="H4440" t="str">
            <v>2304032411024</v>
          </cell>
          <cell r="I4440" t="str">
            <v>Set khăn cao cấp Nhật Bản 4 món màu vàng nâu</v>
          </cell>
          <cell r="J4440" t="str">
            <v>PCS</v>
          </cell>
          <cell r="K4440">
            <v>289000</v>
          </cell>
          <cell r="L4440">
            <v>0</v>
          </cell>
          <cell r="M4440">
            <v>0</v>
          </cell>
          <cell r="N4440">
            <v>0</v>
          </cell>
        </row>
        <row r="4441">
          <cell r="G4441" t="str">
            <v>4550239034674</v>
          </cell>
          <cell r="H4441" t="str">
            <v>4550239034674</v>
          </cell>
          <cell r="I4441" t="str">
            <v>HYS- KHĂN MẶT COTTON HỌA TIẾT 34X80CM PINK</v>
          </cell>
          <cell r="J4441" t="str">
            <v>PCS</v>
          </cell>
          <cell r="K4441">
            <v>105000</v>
          </cell>
          <cell r="L4441">
            <v>0</v>
          </cell>
          <cell r="M4441">
            <v>0</v>
          </cell>
          <cell r="N4441">
            <v>0</v>
          </cell>
        </row>
        <row r="4442">
          <cell r="G4442" t="str">
            <v>4991203205759</v>
          </cell>
          <cell r="H4442" t="str">
            <v>4991203205759</v>
          </cell>
          <cell r="I4442" t="str">
            <v>ECHO - Khăn mặt dạng nén 20v size 26x16cm</v>
          </cell>
          <cell r="J4442" t="str">
            <v>PCS</v>
          </cell>
          <cell r="K4442">
            <v>45000</v>
          </cell>
          <cell r="L4442">
            <v>0</v>
          </cell>
          <cell r="M4442">
            <v>0</v>
          </cell>
          <cell r="N4442">
            <v>0</v>
          </cell>
        </row>
        <row r="4443">
          <cell r="G4443" t="str">
            <v>4548266421710</v>
          </cell>
          <cell r="H4443" t="str">
            <v>4548266421710</v>
          </cell>
          <cell r="I4443" t="str">
            <v>HYS- Khăn mặt Lasa Color màu be 34x35cm</v>
          </cell>
          <cell r="J4443" t="str">
            <v>PCS</v>
          </cell>
          <cell r="K4443">
            <v>55000</v>
          </cell>
          <cell r="L4443">
            <v>0</v>
          </cell>
          <cell r="M4443">
            <v>0</v>
          </cell>
          <cell r="N4443">
            <v>0</v>
          </cell>
        </row>
        <row r="4444">
          <cell r="G4444" t="str">
            <v>4550239067894</v>
          </cell>
          <cell r="H4444" t="str">
            <v>4550239067894</v>
          </cell>
          <cell r="I4444" t="str">
            <v>HYS- Khăn mặt Grace Bouquet 34x35cm Hồng</v>
          </cell>
          <cell r="J4444" t="str">
            <v>PCS</v>
          </cell>
          <cell r="K4444">
            <v>80000</v>
          </cell>
          <cell r="L4444">
            <v>6</v>
          </cell>
          <cell r="M4444">
            <v>0</v>
          </cell>
          <cell r="N4444">
            <v>6</v>
          </cell>
        </row>
        <row r="4445">
          <cell r="G4445" t="str">
            <v>4548266401828</v>
          </cell>
          <cell r="H4445" t="str">
            <v>4548266401828</v>
          </cell>
          <cell r="I4445" t="str">
            <v>HYS- KHĂN MẶT COTTON HỌA TIẾT KẺ SỌC 34X80CM PINK</v>
          </cell>
          <cell r="J4445" t="str">
            <v>PCS</v>
          </cell>
          <cell r="K4445">
            <v>105000</v>
          </cell>
          <cell r="L4445">
            <v>19</v>
          </cell>
          <cell r="M4445">
            <v>0</v>
          </cell>
          <cell r="N4445">
            <v>19</v>
          </cell>
        </row>
        <row r="4446">
          <cell r="G4446" t="str">
            <v>4550239071426</v>
          </cell>
          <cell r="H4446" t="str">
            <v>4550239071426</v>
          </cell>
          <cell r="I4446" t="str">
            <v>HYS- Khăn mặt Polk Rabbit 34x35cm Xanh</v>
          </cell>
          <cell r="J4446" t="str">
            <v>PCS</v>
          </cell>
          <cell r="K4446">
            <v>45000</v>
          </cell>
          <cell r="L4446">
            <v>0</v>
          </cell>
          <cell r="M4446">
            <v>0</v>
          </cell>
          <cell r="N4446">
            <v>0</v>
          </cell>
        </row>
        <row r="4447">
          <cell r="G4447" t="str">
            <v>4550239071518</v>
          </cell>
          <cell r="H4447" t="str">
            <v>4550239071518</v>
          </cell>
          <cell r="I4447" t="str">
            <v>HYS- Khăn mặt Lina Bear 34x35cm Nâu</v>
          </cell>
          <cell r="J4447" t="str">
            <v>PCS</v>
          </cell>
          <cell r="K4447">
            <v>45000</v>
          </cell>
          <cell r="L4447">
            <v>1</v>
          </cell>
          <cell r="M4447">
            <v>0</v>
          </cell>
          <cell r="N4447">
            <v>1</v>
          </cell>
        </row>
        <row r="4448">
          <cell r="G4448" t="str">
            <v>4548266421727</v>
          </cell>
          <cell r="H4448" t="str">
            <v>4548266421727</v>
          </cell>
          <cell r="I4448" t="str">
            <v>HYS- Khăn mặt Lasa Color màu xám 34x35cm</v>
          </cell>
          <cell r="J4448" t="str">
            <v>PCS</v>
          </cell>
          <cell r="K4448">
            <v>55000</v>
          </cell>
          <cell r="L4448">
            <v>0</v>
          </cell>
          <cell r="M4448">
            <v>0</v>
          </cell>
          <cell r="N4448">
            <v>0</v>
          </cell>
        </row>
        <row r="4449">
          <cell r="G4449" t="str">
            <v>4550239067825</v>
          </cell>
          <cell r="H4449" t="str">
            <v>4550239067825</v>
          </cell>
          <cell r="I4449" t="str">
            <v>HYS- Khăn mặt Grace Bouquet 34x35cm Xám</v>
          </cell>
          <cell r="J4449" t="str">
            <v>PCS</v>
          </cell>
          <cell r="K4449">
            <v>80000</v>
          </cell>
          <cell r="L4449">
            <v>0</v>
          </cell>
          <cell r="M4449">
            <v>0</v>
          </cell>
          <cell r="N4449">
            <v>0</v>
          </cell>
        </row>
        <row r="4450">
          <cell r="G4450" t="str">
            <v>4986614245036</v>
          </cell>
          <cell r="H4450" t="str">
            <v>4986614245036</v>
          </cell>
          <cell r="I4450" t="str">
            <v>TANAKA- Khăn mặt hình cún 30x72cm</v>
          </cell>
          <cell r="J4450" t="str">
            <v>PCS</v>
          </cell>
          <cell r="K4450">
            <v>40000</v>
          </cell>
          <cell r="L4450">
            <v>0</v>
          </cell>
          <cell r="M4450">
            <v>0</v>
          </cell>
          <cell r="N4450">
            <v>0</v>
          </cell>
        </row>
        <row r="4451">
          <cell r="G4451" t="str">
            <v>4510085515598</v>
          </cell>
          <cell r="H4451" t="str">
            <v>4510085515598</v>
          </cell>
          <cell r="I4451" t="str">
            <v>SHEA- Khăn tay Shirring hồng thêu hình thỏ 30*30cm</v>
          </cell>
          <cell r="J4451" t="str">
            <v>PCS</v>
          </cell>
          <cell r="K4451">
            <v>40000</v>
          </cell>
          <cell r="L4451">
            <v>0</v>
          </cell>
          <cell r="M4451">
            <v>0</v>
          </cell>
          <cell r="N4451">
            <v>0</v>
          </cell>
        </row>
        <row r="4452">
          <cell r="G4452" t="str">
            <v>4548266422840</v>
          </cell>
          <cell r="H4452" t="str">
            <v>4548266422840</v>
          </cell>
          <cell r="I4452" t="str">
            <v>HYS- Khăn mặt Home Decor Home 34x35 cm Blue</v>
          </cell>
          <cell r="J4452" t="str">
            <v>PCS</v>
          </cell>
          <cell r="K4452">
            <v>45000</v>
          </cell>
          <cell r="L4452">
            <v>0</v>
          </cell>
          <cell r="M4452">
            <v>0</v>
          </cell>
          <cell r="N4452">
            <v>0</v>
          </cell>
        </row>
        <row r="4453">
          <cell r="G4453" t="str">
            <v>4986614245043</v>
          </cell>
          <cell r="H4453" t="str">
            <v>4986614245043</v>
          </cell>
          <cell r="I4453" t="str">
            <v>TANAKA- Khăn mặt hình mèo 30x72cm</v>
          </cell>
          <cell r="J4453" t="str">
            <v>PCS</v>
          </cell>
          <cell r="K4453">
            <v>40000</v>
          </cell>
          <cell r="L4453">
            <v>0</v>
          </cell>
          <cell r="M4453">
            <v>0</v>
          </cell>
          <cell r="N4453">
            <v>0</v>
          </cell>
        </row>
        <row r="4454">
          <cell r="G4454" t="str">
            <v>4548266422880</v>
          </cell>
          <cell r="H4454" t="str">
            <v>4548266422880</v>
          </cell>
          <cell r="I4454" t="str">
            <v>HYS- Khăn mặt Home Decor Home 34x35 cm White</v>
          </cell>
          <cell r="J4454" t="str">
            <v>PCS</v>
          </cell>
          <cell r="K4454">
            <v>45000</v>
          </cell>
          <cell r="L4454">
            <v>0</v>
          </cell>
          <cell r="M4454">
            <v>0</v>
          </cell>
          <cell r="N4454">
            <v>0</v>
          </cell>
        </row>
        <row r="4455">
          <cell r="G4455" t="str">
            <v>4986614245050</v>
          </cell>
          <cell r="H4455" t="str">
            <v>4986614245050</v>
          </cell>
          <cell r="I4455" t="str">
            <v>TANAKA- Khăn mặt hình chim 30x72cm</v>
          </cell>
          <cell r="J4455" t="str">
            <v>PCS</v>
          </cell>
          <cell r="K4455">
            <v>40000</v>
          </cell>
          <cell r="L4455">
            <v>0</v>
          </cell>
          <cell r="M4455">
            <v>0</v>
          </cell>
          <cell r="N4455">
            <v>0</v>
          </cell>
        </row>
        <row r="4456">
          <cell r="G4456" t="str">
            <v>4550239071457</v>
          </cell>
          <cell r="H4456" t="str">
            <v>4550239071457</v>
          </cell>
          <cell r="I4456" t="str">
            <v>HYS- Khăn mặt Polk Rabbit 34x35cm Nâu</v>
          </cell>
          <cell r="J4456" t="str">
            <v>PCS</v>
          </cell>
          <cell r="K4456">
            <v>45000</v>
          </cell>
          <cell r="L4456">
            <v>0</v>
          </cell>
          <cell r="M4456">
            <v>0</v>
          </cell>
          <cell r="N4456">
            <v>0</v>
          </cell>
        </row>
        <row r="4457">
          <cell r="G4457" t="str">
            <v>4906327905980</v>
          </cell>
          <cell r="H4457" t="str">
            <v>4906327905980</v>
          </cell>
          <cell r="I4457" t="str">
            <v>KOMODA - Khăn mặt khô dùng 1 lần 46m 20x20cm</v>
          </cell>
          <cell r="J4457" t="str">
            <v>PCS</v>
          </cell>
          <cell r="K4457">
            <v>52000</v>
          </cell>
          <cell r="L4457">
            <v>0</v>
          </cell>
          <cell r="M4457">
            <v>0</v>
          </cell>
          <cell r="N4457">
            <v>0</v>
          </cell>
        </row>
        <row r="4458">
          <cell r="G4458" t="str">
            <v>4548266393697</v>
          </cell>
          <cell r="H4458" t="str">
            <v>4548266393697</v>
          </cell>
          <cell r="I4458" t="str">
            <v>HYS- Khăn mặt cotton biển Aegean 34x35cm Blue</v>
          </cell>
          <cell r="J4458" t="str">
            <v>PCS</v>
          </cell>
          <cell r="K4458">
            <v>55000</v>
          </cell>
          <cell r="L4458">
            <v>0</v>
          </cell>
          <cell r="M4458">
            <v>0</v>
          </cell>
          <cell r="N4458">
            <v>0</v>
          </cell>
        </row>
        <row r="4459">
          <cell r="G4459" t="str">
            <v>4550239058250</v>
          </cell>
          <cell r="H4459" t="str">
            <v>4550239058250</v>
          </cell>
          <cell r="I4459" t="str">
            <v>HAYASHI- Khăn mặt họa tiết đường nét 34x35cm</v>
          </cell>
          <cell r="J4459" t="str">
            <v>PCS</v>
          </cell>
          <cell r="K4459">
            <v>49000</v>
          </cell>
          <cell r="L4459">
            <v>0</v>
          </cell>
          <cell r="M4459">
            <v>0</v>
          </cell>
          <cell r="N4459">
            <v>0</v>
          </cell>
        </row>
        <row r="4460">
          <cell r="G4460" t="str">
            <v>4550239090922</v>
          </cell>
          <cell r="H4460" t="str">
            <v>4550239090922</v>
          </cell>
          <cell r="I4460" t="str">
            <v>HAYASHI- Khăn mặt kẻ sọc xanh dương 34x35cm</v>
          </cell>
          <cell r="J4460" t="str">
            <v>PCS</v>
          </cell>
          <cell r="K4460">
            <v>75000</v>
          </cell>
          <cell r="L4460">
            <v>3</v>
          </cell>
          <cell r="M4460">
            <v>-1</v>
          </cell>
          <cell r="N4460">
            <v>2</v>
          </cell>
        </row>
        <row r="4461">
          <cell r="G4461" t="str">
            <v>2304032411055</v>
          </cell>
          <cell r="H4461" t="str">
            <v>2304032411055</v>
          </cell>
          <cell r="I4461" t="str">
            <v>Set khăn cao cấp Nhật Bản 4 món màu xanh cổ vịt</v>
          </cell>
          <cell r="J4461" t="str">
            <v>PCS</v>
          </cell>
          <cell r="K4461">
            <v>289000</v>
          </cell>
          <cell r="L4461">
            <v>0</v>
          </cell>
          <cell r="M4461">
            <v>0</v>
          </cell>
          <cell r="N4461">
            <v>0</v>
          </cell>
        </row>
        <row r="4462">
          <cell r="G4462" t="str">
            <v>4550239096948</v>
          </cell>
          <cell r="H4462" t="str">
            <v>4550239096948</v>
          </cell>
          <cell r="I4462" t="str">
            <v>HAYASHI- Khăn mặt họa tiết hoa cỏ xanh lá 34x35cm</v>
          </cell>
          <cell r="J4462" t="str">
            <v>PCS</v>
          </cell>
          <cell r="K4462">
            <v>75000</v>
          </cell>
          <cell r="L4462">
            <v>14</v>
          </cell>
          <cell r="M4462">
            <v>0</v>
          </cell>
          <cell r="N4462">
            <v>14</v>
          </cell>
        </row>
        <row r="4463">
          <cell r="G4463" t="str">
            <v>4550239058229</v>
          </cell>
          <cell r="H4463" t="str">
            <v>4550239058229</v>
          </cell>
          <cell r="I4463" t="str">
            <v>HAYASHI- Khăn mặt họa tiết không gian 34x35cm</v>
          </cell>
          <cell r="J4463" t="str">
            <v>PCS</v>
          </cell>
          <cell r="K4463">
            <v>49000</v>
          </cell>
          <cell r="L4463">
            <v>0</v>
          </cell>
          <cell r="M4463">
            <v>0</v>
          </cell>
          <cell r="N4463">
            <v>0</v>
          </cell>
        </row>
        <row r="4464">
          <cell r="G4464" t="str">
            <v>4550239076308</v>
          </cell>
          <cell r="H4464" t="str">
            <v>4550239076308</v>
          </cell>
          <cell r="I4464" t="str">
            <v>HAYASHI- Khăn mặt Tech Color màu kem 34x35cm</v>
          </cell>
          <cell r="J4464" t="str">
            <v>PCS</v>
          </cell>
          <cell r="K4464">
            <v>49000</v>
          </cell>
          <cell r="L4464">
            <v>1</v>
          </cell>
          <cell r="M4464">
            <v>0</v>
          </cell>
          <cell r="N4464">
            <v>1</v>
          </cell>
        </row>
        <row r="4465">
          <cell r="G4465" t="str">
            <v>2304032411031</v>
          </cell>
          <cell r="H4465" t="str">
            <v>2304032411031</v>
          </cell>
          <cell r="I4465" t="str">
            <v>Set khăn cao cấp Nhật Bản 4 món màu hồng vỏ đỗ</v>
          </cell>
          <cell r="J4465" t="str">
            <v>PCS</v>
          </cell>
          <cell r="K4465">
            <v>289000</v>
          </cell>
          <cell r="L4465">
            <v>0</v>
          </cell>
          <cell r="M4465">
            <v>0</v>
          </cell>
          <cell r="N4465">
            <v>0</v>
          </cell>
        </row>
        <row r="4466">
          <cell r="G4466" t="str">
            <v>4548266401811</v>
          </cell>
          <cell r="H4466" t="str">
            <v>4548266401811</v>
          </cell>
          <cell r="I4466" t="str">
            <v>HYS- KHĂN MẶT COTTON HỌA TIẾT KẺ SỌC 34X80CM BLUE</v>
          </cell>
          <cell r="J4466" t="str">
            <v>PCS</v>
          </cell>
          <cell r="K4466">
            <v>105000</v>
          </cell>
          <cell r="L4466">
            <v>19</v>
          </cell>
          <cell r="M4466">
            <v>0</v>
          </cell>
          <cell r="N4466">
            <v>19</v>
          </cell>
        </row>
        <row r="4467">
          <cell r="G4467" t="str">
            <v>4550239058168</v>
          </cell>
          <cell r="H4467" t="str">
            <v>4550239058168</v>
          </cell>
          <cell r="I4467" t="str">
            <v>HAYASHI- Khăn mặt họa tiết hình cắt 34x35cm</v>
          </cell>
          <cell r="J4467" t="str">
            <v>PCS</v>
          </cell>
          <cell r="K4467">
            <v>49000</v>
          </cell>
          <cell r="L4467">
            <v>7</v>
          </cell>
          <cell r="M4467">
            <v>0</v>
          </cell>
          <cell r="N4467">
            <v>7</v>
          </cell>
        </row>
        <row r="4468">
          <cell r="G4468" t="str">
            <v>4550239030423</v>
          </cell>
          <cell r="H4468" t="str">
            <v>4550239030423</v>
          </cell>
          <cell r="I4468" t="str">
            <v>HYS- KHĂN MẶT COTTON PETITE MATE 34X80CM PINK</v>
          </cell>
          <cell r="J4468" t="str">
            <v>PCS</v>
          </cell>
          <cell r="K4468">
            <v>95000</v>
          </cell>
          <cell r="L4468">
            <v>7</v>
          </cell>
          <cell r="M4468">
            <v>0</v>
          </cell>
          <cell r="N4468">
            <v>7</v>
          </cell>
        </row>
        <row r="4469">
          <cell r="G4469" t="str">
            <v>1314022706050</v>
          </cell>
          <cell r="H4469" t="str">
            <v>1314022706050</v>
          </cell>
          <cell r="I4469" t="str">
            <v>HYS- Khăn mặt Aegean sea Cotton 34x35cm White</v>
          </cell>
          <cell r="J4469" t="str">
            <v>PCS</v>
          </cell>
          <cell r="K4469">
            <v>55000</v>
          </cell>
          <cell r="L4469">
            <v>0</v>
          </cell>
          <cell r="M4469">
            <v>0</v>
          </cell>
          <cell r="N4469">
            <v>0</v>
          </cell>
        </row>
        <row r="4470">
          <cell r="G4470" t="str">
            <v>4550239071907</v>
          </cell>
          <cell r="H4470" t="str">
            <v>4550239071907</v>
          </cell>
          <cell r="I4470" t="str">
            <v>HAYASHI- Khăn mặt hình gấu trúc đỏ 34x35cm</v>
          </cell>
          <cell r="J4470" t="str">
            <v>PCS</v>
          </cell>
          <cell r="K4470">
            <v>105000</v>
          </cell>
          <cell r="L4470">
            <v>9</v>
          </cell>
          <cell r="M4470">
            <v>0</v>
          </cell>
          <cell r="N4470">
            <v>9</v>
          </cell>
        </row>
        <row r="4471">
          <cell r="G4471" t="str">
            <v>4550239014485</v>
          </cell>
          <cell r="H4471" t="str">
            <v>4550239014485</v>
          </cell>
          <cell r="I4471" t="str">
            <v>HYS- Khăn tắm hoa chuông xanh 60x120cm</v>
          </cell>
          <cell r="J4471" t="str">
            <v>PCS</v>
          </cell>
          <cell r="K4471">
            <v>250000</v>
          </cell>
          <cell r="L4471">
            <v>0</v>
          </cell>
          <cell r="M4471">
            <v>0</v>
          </cell>
          <cell r="N4471">
            <v>0</v>
          </cell>
        </row>
        <row r="4472">
          <cell r="G4472" t="str">
            <v>4550239055457</v>
          </cell>
          <cell r="H4472" t="str">
            <v>4550239055457</v>
          </cell>
          <cell r="I4472" t="str">
            <v>HYS- Khăn tắm Petit Forest 60x120cm Xanh</v>
          </cell>
          <cell r="J4472" t="str">
            <v>PCS</v>
          </cell>
          <cell r="K4472">
            <v>220000</v>
          </cell>
          <cell r="L4472">
            <v>0</v>
          </cell>
          <cell r="M4472">
            <v>0</v>
          </cell>
          <cell r="N4472">
            <v>0</v>
          </cell>
        </row>
        <row r="4473">
          <cell r="G4473" t="str">
            <v>4550239096924</v>
          </cell>
          <cell r="H4473" t="str">
            <v>4550239096924</v>
          </cell>
          <cell r="I4473" t="str">
            <v>HAYASHI- Khăn tắm họa tiết hoa cỏ xanh lá 34x80cm</v>
          </cell>
          <cell r="J4473" t="str">
            <v>PCS</v>
          </cell>
          <cell r="K4473">
            <v>155000</v>
          </cell>
          <cell r="L4473">
            <v>10</v>
          </cell>
          <cell r="M4473">
            <v>0</v>
          </cell>
          <cell r="N4473">
            <v>10</v>
          </cell>
        </row>
        <row r="4474">
          <cell r="G4474" t="str">
            <v>1314022107029</v>
          </cell>
          <cell r="H4474" t="str">
            <v>1314022107029</v>
          </cell>
          <cell r="I4474" t="str">
            <v>HYS- Khăn tắm Cotton Sawa họa tiết gấu trắng</v>
          </cell>
          <cell r="J4474" t="str">
            <v>PCS</v>
          </cell>
          <cell r="K4474">
            <v>155000</v>
          </cell>
          <cell r="L4474">
            <v>0</v>
          </cell>
          <cell r="M4474">
            <v>0</v>
          </cell>
          <cell r="N4474">
            <v>0</v>
          </cell>
        </row>
        <row r="4475">
          <cell r="G4475" t="str">
            <v>4550239076278</v>
          </cell>
          <cell r="H4475" t="str">
            <v>4550239076278</v>
          </cell>
          <cell r="I4475" t="str">
            <v>HAYASHI- Khăn lau đầu Tech Color màu be 34x80cm</v>
          </cell>
          <cell r="J4475" t="str">
            <v>PCS</v>
          </cell>
          <cell r="K4475">
            <v>150000</v>
          </cell>
          <cell r="L4475">
            <v>0</v>
          </cell>
          <cell r="M4475">
            <v>0</v>
          </cell>
          <cell r="N4475">
            <v>0</v>
          </cell>
        </row>
        <row r="4476">
          <cell r="G4476" t="str">
            <v>4550239014508</v>
          </cell>
          <cell r="H4476" t="str">
            <v>4550239014508</v>
          </cell>
          <cell r="I4476" t="str">
            <v>HYS- Khăn tắm hoa thủy tiên 60x120cm</v>
          </cell>
          <cell r="J4476" t="str">
            <v>PCS</v>
          </cell>
          <cell r="K4476">
            <v>250000</v>
          </cell>
          <cell r="L4476">
            <v>0</v>
          </cell>
          <cell r="M4476">
            <v>0</v>
          </cell>
          <cell r="N4476">
            <v>0</v>
          </cell>
        </row>
        <row r="4477">
          <cell r="G4477" t="str">
            <v>1314022503753</v>
          </cell>
          <cell r="H4477" t="str">
            <v>1314022503753</v>
          </cell>
          <cell r="I4477" t="str">
            <v>SKK_Set khăn cao cấp Nhật Bản 2 món màu ghi</v>
          </cell>
          <cell r="J4477" t="str">
            <v>PCS</v>
          </cell>
          <cell r="K4477">
            <v>289000</v>
          </cell>
          <cell r="L4477">
            <v>0</v>
          </cell>
          <cell r="M4477">
            <v>0</v>
          </cell>
          <cell r="N4477">
            <v>0</v>
          </cell>
        </row>
        <row r="4478">
          <cell r="G4478" t="str">
            <v>4550239058205</v>
          </cell>
          <cell r="H4478" t="str">
            <v>4550239058205</v>
          </cell>
          <cell r="I4478" t="str">
            <v>HAYASHI- Khăn tắm họa tiết không gian 60x120cm</v>
          </cell>
          <cell r="J4478" t="str">
            <v>PCS</v>
          </cell>
          <cell r="K4478">
            <v>250000</v>
          </cell>
          <cell r="L4478">
            <v>0</v>
          </cell>
          <cell r="M4478">
            <v>0</v>
          </cell>
          <cell r="N4478">
            <v>0</v>
          </cell>
        </row>
        <row r="4479">
          <cell r="G4479" t="str">
            <v>4550239076209</v>
          </cell>
          <cell r="H4479" t="str">
            <v>4550239076209</v>
          </cell>
          <cell r="I4479" t="str">
            <v>HAYASHI- Khăn tắm Tech Color màu kem 60x120cm</v>
          </cell>
          <cell r="J4479" t="str">
            <v>PCS</v>
          </cell>
          <cell r="K4479">
            <v>250000</v>
          </cell>
          <cell r="L4479">
            <v>0</v>
          </cell>
          <cell r="M4479">
            <v>0</v>
          </cell>
          <cell r="N4479">
            <v>0</v>
          </cell>
        </row>
        <row r="4480">
          <cell r="G4480" t="str">
            <v>4548266412367</v>
          </cell>
          <cell r="H4480" t="str">
            <v>4548266412367</v>
          </cell>
          <cell r="I4480" t="str">
            <v>HYS- Khăn tắm biển Aegean hồng 60x120cm</v>
          </cell>
          <cell r="J4480" t="str">
            <v>PCS</v>
          </cell>
          <cell r="K4480">
            <v>250000</v>
          </cell>
          <cell r="L4480">
            <v>0</v>
          </cell>
          <cell r="M4480">
            <v>0</v>
          </cell>
          <cell r="N4480">
            <v>0</v>
          </cell>
        </row>
        <row r="4481">
          <cell r="G4481" t="str">
            <v>4550239055488</v>
          </cell>
          <cell r="H4481" t="str">
            <v>4550239055488</v>
          </cell>
          <cell r="I4481" t="str">
            <v>HYS- Khăn lau đầu Petit Forest 34x80cm Be</v>
          </cell>
          <cell r="J4481" t="str">
            <v>PCS</v>
          </cell>
          <cell r="K4481">
            <v>95000</v>
          </cell>
          <cell r="L4481">
            <v>5</v>
          </cell>
          <cell r="M4481">
            <v>0</v>
          </cell>
          <cell r="N4481">
            <v>5</v>
          </cell>
        </row>
        <row r="4482">
          <cell r="G4482" t="str">
            <v>1314022503739</v>
          </cell>
          <cell r="H4482" t="str">
            <v>1314022503739</v>
          </cell>
          <cell r="I4482" t="str">
            <v>SKK_Set khăn cao cấp Nhật Bản 2 món màu hồng</v>
          </cell>
          <cell r="J4482" t="str">
            <v>PCS</v>
          </cell>
          <cell r="K4482">
            <v>289000</v>
          </cell>
          <cell r="L4482">
            <v>0</v>
          </cell>
          <cell r="M4482">
            <v>0</v>
          </cell>
          <cell r="N4482">
            <v>0</v>
          </cell>
        </row>
        <row r="4483">
          <cell r="G4483" t="str">
            <v>4550239080176</v>
          </cell>
          <cell r="H4483" t="str">
            <v>4550239080176</v>
          </cell>
          <cell r="I4483" t="str">
            <v>HAYASHI- Khăn tắm họa tiết trái tim tím 34x80cm</v>
          </cell>
          <cell r="J4483" t="str">
            <v>PCS</v>
          </cell>
          <cell r="K4483">
            <v>155000</v>
          </cell>
          <cell r="L4483">
            <v>10</v>
          </cell>
          <cell r="M4483">
            <v>0</v>
          </cell>
          <cell r="N4483">
            <v>10</v>
          </cell>
        </row>
        <row r="4484">
          <cell r="G4484" t="str">
            <v>4550239055471</v>
          </cell>
          <cell r="H4484" t="str">
            <v>4550239055471</v>
          </cell>
          <cell r="I4484" t="str">
            <v>HYS- Khăn lau đầu Petit Forest 34x80cm Xanh</v>
          </cell>
          <cell r="J4484" t="str">
            <v>PCS</v>
          </cell>
          <cell r="K4484">
            <v>95000</v>
          </cell>
          <cell r="L4484">
            <v>0</v>
          </cell>
          <cell r="M4484">
            <v>0</v>
          </cell>
          <cell r="N4484">
            <v>0</v>
          </cell>
        </row>
        <row r="4485">
          <cell r="G4485" t="str">
            <v>4548266412350</v>
          </cell>
          <cell r="H4485" t="str">
            <v>4548266412350</v>
          </cell>
          <cell r="I4485" t="str">
            <v>HYS- Khăn tắm biển Aegean xanh dương 60x120cm</v>
          </cell>
          <cell r="J4485" t="str">
            <v>PCS</v>
          </cell>
          <cell r="K4485">
            <v>250000</v>
          </cell>
          <cell r="L4485">
            <v>0</v>
          </cell>
          <cell r="M4485">
            <v>0</v>
          </cell>
          <cell r="N4485">
            <v>0</v>
          </cell>
        </row>
        <row r="4486">
          <cell r="G4486" t="str">
            <v>4550239080114</v>
          </cell>
          <cell r="H4486" t="str">
            <v>4550239080114</v>
          </cell>
          <cell r="I4486" t="str">
            <v>HAYASHI- Khăn tắm họa tiết ngôi sao vàng 34x80cm</v>
          </cell>
          <cell r="J4486" t="str">
            <v>PCS</v>
          </cell>
          <cell r="K4486">
            <v>155000</v>
          </cell>
          <cell r="L4486">
            <v>14</v>
          </cell>
          <cell r="M4486">
            <v>0</v>
          </cell>
          <cell r="N4486">
            <v>14</v>
          </cell>
        </row>
        <row r="4487">
          <cell r="G4487" t="str">
            <v>4550239058175</v>
          </cell>
          <cell r="H4487" t="str">
            <v>4550239058175</v>
          </cell>
          <cell r="I4487" t="str">
            <v>HAYASHI- Khăn tắm họa tiết hình học 60x120cm</v>
          </cell>
          <cell r="J4487" t="str">
            <v>PCS</v>
          </cell>
          <cell r="K4487">
            <v>250000</v>
          </cell>
          <cell r="L4487">
            <v>2</v>
          </cell>
          <cell r="M4487">
            <v>-1</v>
          </cell>
          <cell r="N4487">
            <v>1</v>
          </cell>
        </row>
        <row r="4488">
          <cell r="G4488" t="str">
            <v>1314022706057</v>
          </cell>
          <cell r="H4488" t="str">
            <v>1314022706057</v>
          </cell>
          <cell r="I4488" t="str">
            <v>HYS- Khăn tắm cotton biển Aegean 60x120cm Beige</v>
          </cell>
          <cell r="J4488" t="str">
            <v>PCS</v>
          </cell>
          <cell r="K4488">
            <v>250000</v>
          </cell>
          <cell r="L4488">
            <v>0</v>
          </cell>
          <cell r="M4488">
            <v>0</v>
          </cell>
          <cell r="N4488">
            <v>0</v>
          </cell>
        </row>
        <row r="4489">
          <cell r="G4489" t="str">
            <v>4550239080169</v>
          </cell>
          <cell r="H4489" t="str">
            <v>4550239080169</v>
          </cell>
          <cell r="I4489" t="str">
            <v>HAYASHI- Khăn tắm họa tiết trái tim hồng34x80cm</v>
          </cell>
          <cell r="J4489" t="str">
            <v>PCS</v>
          </cell>
          <cell r="K4489">
            <v>155000</v>
          </cell>
          <cell r="L4489">
            <v>12</v>
          </cell>
          <cell r="M4489">
            <v>0</v>
          </cell>
          <cell r="N4489">
            <v>12</v>
          </cell>
        </row>
        <row r="4490">
          <cell r="G4490" t="str">
            <v>4550239030393</v>
          </cell>
          <cell r="H4490" t="str">
            <v>4550239030393</v>
          </cell>
          <cell r="I4490" t="str">
            <v>HYS- KHĂN TẮM COTTON PETITE MATE 60X120CM BLUE</v>
          </cell>
          <cell r="J4490" t="str">
            <v>PCS</v>
          </cell>
          <cell r="K4490">
            <v>220000</v>
          </cell>
          <cell r="L4490">
            <v>0</v>
          </cell>
          <cell r="M4490">
            <v>0</v>
          </cell>
          <cell r="N4490">
            <v>0</v>
          </cell>
        </row>
        <row r="4491">
          <cell r="G4491" t="str">
            <v>4550239076254</v>
          </cell>
          <cell r="H4491" t="str">
            <v>4550239076254</v>
          </cell>
          <cell r="I4491" t="str">
            <v>HAYASHI- Khăn lau đầu Tech Color màu kem 34x80cm</v>
          </cell>
          <cell r="J4491" t="str">
            <v>PCS</v>
          </cell>
          <cell r="K4491">
            <v>150000</v>
          </cell>
          <cell r="L4491">
            <v>0</v>
          </cell>
          <cell r="M4491">
            <v>0</v>
          </cell>
          <cell r="N4491">
            <v>0</v>
          </cell>
        </row>
        <row r="4492">
          <cell r="G4492" t="str">
            <v>1314022706044</v>
          </cell>
          <cell r="H4492" t="str">
            <v>1314022706044</v>
          </cell>
          <cell r="I4492" t="str">
            <v>HYS- Khăn tắm cotton biển Aegean 60x120cm Pink</v>
          </cell>
          <cell r="J4492" t="str">
            <v>PCS</v>
          </cell>
          <cell r="K4492">
            <v>250000</v>
          </cell>
          <cell r="L4492">
            <v>0</v>
          </cell>
          <cell r="M4492">
            <v>0</v>
          </cell>
          <cell r="N4492">
            <v>0</v>
          </cell>
        </row>
        <row r="4493">
          <cell r="G4493" t="str">
            <v>4550239076261</v>
          </cell>
          <cell r="H4493" t="str">
            <v>4550239076261</v>
          </cell>
          <cell r="I4493" t="str">
            <v>HAYASHI- Khăn lau đầu Tech Color màu nâu 34x80cm</v>
          </cell>
          <cell r="J4493" t="str">
            <v>PCS</v>
          </cell>
          <cell r="K4493">
            <v>150000</v>
          </cell>
          <cell r="L4493">
            <v>2</v>
          </cell>
          <cell r="M4493">
            <v>0</v>
          </cell>
          <cell r="N4493">
            <v>2</v>
          </cell>
        </row>
        <row r="4494">
          <cell r="G4494" t="str">
            <v>4550239096917</v>
          </cell>
          <cell r="H4494" t="str">
            <v>4550239096917</v>
          </cell>
          <cell r="I4494" t="str">
            <v>HAYASHI- Khăn tắm họa tiết hoa cỏ blue 34x80cm</v>
          </cell>
          <cell r="J4494" t="str">
            <v>PCS</v>
          </cell>
          <cell r="K4494">
            <v>155000</v>
          </cell>
          <cell r="L4494">
            <v>10</v>
          </cell>
          <cell r="M4494">
            <v>0</v>
          </cell>
          <cell r="N4494">
            <v>10</v>
          </cell>
        </row>
        <row r="4495">
          <cell r="G4495" t="str">
            <v>4550239034667</v>
          </cell>
          <cell r="H4495" t="str">
            <v>4550239034667</v>
          </cell>
          <cell r="I4495" t="str">
            <v>HYS- KHĂN TẮM COTTON HỌA TIẾT 60X120CM GRAY</v>
          </cell>
          <cell r="J4495" t="str">
            <v>PCS</v>
          </cell>
          <cell r="K4495">
            <v>290000</v>
          </cell>
          <cell r="L4495">
            <v>0</v>
          </cell>
          <cell r="M4495">
            <v>0</v>
          </cell>
          <cell r="N4495">
            <v>0</v>
          </cell>
        </row>
        <row r="4496">
          <cell r="G4496" t="str">
            <v>4550239080107</v>
          </cell>
          <cell r="H4496" t="str">
            <v>4550239080107</v>
          </cell>
          <cell r="I4496" t="str">
            <v>HAYASHI- Khăn tắm họa tiết ngôi sao blue 34x80cm</v>
          </cell>
          <cell r="J4496" t="str">
            <v>PCS</v>
          </cell>
          <cell r="K4496">
            <v>155000</v>
          </cell>
          <cell r="L4496">
            <v>13</v>
          </cell>
          <cell r="M4496">
            <v>0</v>
          </cell>
          <cell r="N4496">
            <v>13</v>
          </cell>
        </row>
        <row r="4497">
          <cell r="G4497" t="str">
            <v>1314020312010</v>
          </cell>
          <cell r="H4497" t="str">
            <v>1314020312010</v>
          </cell>
          <cell r="I4497" t="str">
            <v>HYS- Khăn tắm Portugal họa tiết kẻ 60x120cm Pink</v>
          </cell>
          <cell r="J4497" t="str">
            <v>PCS</v>
          </cell>
          <cell r="K4497">
            <v>150000</v>
          </cell>
          <cell r="L4497">
            <v>0</v>
          </cell>
          <cell r="M4497">
            <v>0</v>
          </cell>
          <cell r="N4497">
            <v>0</v>
          </cell>
        </row>
        <row r="4498">
          <cell r="G4498" t="str">
            <v>4550239071501</v>
          </cell>
          <cell r="H4498" t="str">
            <v>4550239071501</v>
          </cell>
          <cell r="I4498" t="str">
            <v>HYS- Khăn lau đầu Lina Bear 34x80cm Nâu</v>
          </cell>
          <cell r="J4498" t="str">
            <v>PCS</v>
          </cell>
          <cell r="K4498">
            <v>95000</v>
          </cell>
          <cell r="L4498">
            <v>2</v>
          </cell>
          <cell r="M4498">
            <v>-2</v>
          </cell>
          <cell r="N4498">
            <v>0</v>
          </cell>
        </row>
        <row r="4499">
          <cell r="G4499" t="str">
            <v>4550239087106</v>
          </cell>
          <cell r="H4499" t="str">
            <v>4550239087106</v>
          </cell>
          <cell r="I4499" t="str">
            <v>HAYASHI- Khăn tắm kẻ karo màu xám 34x80cm</v>
          </cell>
          <cell r="J4499" t="str">
            <v>PCS</v>
          </cell>
          <cell r="K4499">
            <v>155000</v>
          </cell>
          <cell r="L4499">
            <v>5</v>
          </cell>
          <cell r="M4499">
            <v>0</v>
          </cell>
          <cell r="N4499">
            <v>5</v>
          </cell>
        </row>
        <row r="4500">
          <cell r="G4500" t="str">
            <v>4550239076223</v>
          </cell>
          <cell r="H4500" t="str">
            <v>4550239076223</v>
          </cell>
          <cell r="I4500" t="str">
            <v>HAYASHI- Khăn tắm Tech Color màu be 60x120cm</v>
          </cell>
          <cell r="J4500" t="str">
            <v>PCS</v>
          </cell>
          <cell r="K4500">
            <v>250000</v>
          </cell>
          <cell r="L4500">
            <v>0</v>
          </cell>
          <cell r="M4500">
            <v>0</v>
          </cell>
          <cell r="N4500">
            <v>0</v>
          </cell>
        </row>
        <row r="4501">
          <cell r="G4501" t="str">
            <v>4550239071402</v>
          </cell>
          <cell r="H4501" t="str">
            <v>4550239071402</v>
          </cell>
          <cell r="I4501" t="str">
            <v>HYS- Khăn tắm cotton Polk Rabbit 60x120cm Xanh</v>
          </cell>
          <cell r="J4501" t="str">
            <v>PCS</v>
          </cell>
          <cell r="K4501">
            <v>220000</v>
          </cell>
          <cell r="L4501">
            <v>0</v>
          </cell>
          <cell r="M4501">
            <v>0</v>
          </cell>
          <cell r="N4501">
            <v>0</v>
          </cell>
        </row>
        <row r="4502">
          <cell r="G4502" t="str">
            <v>4550239076247</v>
          </cell>
          <cell r="H4502" t="str">
            <v>4550239076247</v>
          </cell>
          <cell r="I4502" t="str">
            <v>HAYASHI- Khăn tắm Tech Color màu tím 60x120cm</v>
          </cell>
          <cell r="J4502" t="str">
            <v>PCS</v>
          </cell>
          <cell r="K4502">
            <v>250000</v>
          </cell>
          <cell r="L4502">
            <v>0</v>
          </cell>
          <cell r="M4502">
            <v>0</v>
          </cell>
          <cell r="N4502">
            <v>0</v>
          </cell>
        </row>
        <row r="4503">
          <cell r="G4503" t="str">
            <v>4550239087076</v>
          </cell>
          <cell r="H4503" t="str">
            <v>4550239087076</v>
          </cell>
          <cell r="I4503" t="str">
            <v>HAYASHI- Khăn tắm kẻ karo màu hồng 34x80cm</v>
          </cell>
          <cell r="J4503" t="str">
            <v>PCS</v>
          </cell>
          <cell r="K4503">
            <v>155000</v>
          </cell>
          <cell r="L4503">
            <v>5</v>
          </cell>
          <cell r="M4503">
            <v>0</v>
          </cell>
          <cell r="N4503">
            <v>5</v>
          </cell>
        </row>
        <row r="4504">
          <cell r="G4504" t="str">
            <v>4548266393635</v>
          </cell>
          <cell r="H4504" t="str">
            <v>4548266393635</v>
          </cell>
          <cell r="I4504" t="str">
            <v>HYS- Khăn tắm cotton biển Aegean 60x120cm Beige</v>
          </cell>
          <cell r="J4504" t="str">
            <v>PCS</v>
          </cell>
          <cell r="K4504">
            <v>250000</v>
          </cell>
          <cell r="L4504">
            <v>0</v>
          </cell>
          <cell r="M4504">
            <v>0</v>
          </cell>
          <cell r="N4504">
            <v>0</v>
          </cell>
        </row>
        <row r="4505">
          <cell r="G4505" t="str">
            <v>4550239058243</v>
          </cell>
          <cell r="H4505" t="str">
            <v>4550239058243</v>
          </cell>
          <cell r="I4505" t="str">
            <v>HAYASHI- Khăn lau đầu tiết đường nét 34x80cm</v>
          </cell>
          <cell r="J4505" t="str">
            <v>PCS</v>
          </cell>
          <cell r="K4505">
            <v>150000</v>
          </cell>
          <cell r="L4505">
            <v>14</v>
          </cell>
          <cell r="M4505">
            <v>0</v>
          </cell>
          <cell r="N4505">
            <v>14</v>
          </cell>
        </row>
        <row r="4506">
          <cell r="G4506" t="str">
            <v>4550239076292</v>
          </cell>
          <cell r="H4506" t="str">
            <v>4550239076292</v>
          </cell>
          <cell r="I4506" t="str">
            <v>HAYASHI- Khăn lau đầu Tech Color màu tím 34x80cm</v>
          </cell>
          <cell r="J4506" t="str">
            <v>PCS</v>
          </cell>
          <cell r="K4506">
            <v>150000</v>
          </cell>
          <cell r="L4506">
            <v>2</v>
          </cell>
          <cell r="M4506">
            <v>0</v>
          </cell>
          <cell r="N4506">
            <v>2</v>
          </cell>
        </row>
        <row r="4507">
          <cell r="G4507" t="str">
            <v>4550239071419</v>
          </cell>
          <cell r="H4507" t="str">
            <v>4550239071419</v>
          </cell>
          <cell r="I4507" t="str">
            <v xml:space="preserve">HYS- Khăn lau đầu Polk Rabbit 34x80cm Xanh </v>
          </cell>
          <cell r="J4507" t="str">
            <v>PCS</v>
          </cell>
          <cell r="K4507">
            <v>95000</v>
          </cell>
          <cell r="L4507">
            <v>0</v>
          </cell>
          <cell r="M4507">
            <v>0</v>
          </cell>
          <cell r="N4507">
            <v>0</v>
          </cell>
        </row>
        <row r="4508">
          <cell r="G4508" t="str">
            <v>4548266395424</v>
          </cell>
          <cell r="H4508" t="str">
            <v>4548266395424</v>
          </cell>
          <cell r="I4508" t="str">
            <v>HYS- KHĂN TẮM COTTON HỮU CƠ 60X120 BH700728</v>
          </cell>
          <cell r="J4508" t="str">
            <v>PCS</v>
          </cell>
          <cell r="K4508">
            <v>290000</v>
          </cell>
          <cell r="L4508">
            <v>0</v>
          </cell>
          <cell r="M4508">
            <v>0</v>
          </cell>
          <cell r="N4508">
            <v>0</v>
          </cell>
        </row>
        <row r="4509">
          <cell r="G4509" t="str">
            <v>4550239034643</v>
          </cell>
          <cell r="H4509" t="str">
            <v>4550239034643</v>
          </cell>
          <cell r="I4509" t="str">
            <v>HYS- KHĂN TẮM COTTON HỌA TIẾT 60X120CM PINK</v>
          </cell>
          <cell r="J4509" t="str">
            <v>PCS</v>
          </cell>
          <cell r="K4509">
            <v>290000</v>
          </cell>
          <cell r="L4509">
            <v>0</v>
          </cell>
          <cell r="M4509">
            <v>0</v>
          </cell>
          <cell r="N4509">
            <v>0</v>
          </cell>
        </row>
        <row r="4510">
          <cell r="G4510" t="str">
            <v>4550239071532</v>
          </cell>
          <cell r="H4510" t="str">
            <v>4550239071532</v>
          </cell>
          <cell r="I4510" t="str">
            <v>HYS- Khăn lau đầu Lina Bear 34x80cm Xám</v>
          </cell>
          <cell r="J4510" t="str">
            <v>PCS</v>
          </cell>
          <cell r="K4510">
            <v>95000</v>
          </cell>
          <cell r="L4510">
            <v>0</v>
          </cell>
          <cell r="M4510">
            <v>0</v>
          </cell>
          <cell r="N4510">
            <v>0</v>
          </cell>
        </row>
        <row r="4511">
          <cell r="G4511" t="str">
            <v>4550239087069</v>
          </cell>
          <cell r="H4511" t="str">
            <v>4550239087069</v>
          </cell>
          <cell r="I4511" t="str">
            <v>HAYASHI- Khăn tắm kẻ karo xanh dương 34x80cm</v>
          </cell>
          <cell r="J4511" t="str">
            <v>PCS</v>
          </cell>
          <cell r="K4511">
            <v>155000</v>
          </cell>
          <cell r="L4511">
            <v>5</v>
          </cell>
          <cell r="M4511">
            <v>0</v>
          </cell>
          <cell r="N4511">
            <v>5</v>
          </cell>
        </row>
        <row r="4512">
          <cell r="G4512" t="str">
            <v>1314022107036</v>
          </cell>
          <cell r="H4512" t="str">
            <v>1314022107036</v>
          </cell>
          <cell r="I4512" t="str">
            <v>HYS- Khăn tắm Cotton Sawa họa tiết cá voi</v>
          </cell>
          <cell r="J4512" t="str">
            <v>PCS</v>
          </cell>
          <cell r="K4512">
            <v>155000</v>
          </cell>
          <cell r="L4512">
            <v>0</v>
          </cell>
          <cell r="M4512">
            <v>0</v>
          </cell>
          <cell r="N4512">
            <v>0</v>
          </cell>
        </row>
        <row r="4513">
          <cell r="G4513" t="str">
            <v>4550239014515</v>
          </cell>
          <cell r="H4513" t="str">
            <v>4550239014515</v>
          </cell>
          <cell r="I4513" t="str">
            <v>HYS- Khăn tắm hoa dạ lan hương 60x120cm</v>
          </cell>
          <cell r="J4513" t="str">
            <v>PCS</v>
          </cell>
          <cell r="K4513">
            <v>250000</v>
          </cell>
          <cell r="L4513">
            <v>0</v>
          </cell>
          <cell r="M4513">
            <v>0</v>
          </cell>
          <cell r="N4513">
            <v>0</v>
          </cell>
        </row>
        <row r="4514">
          <cell r="G4514" t="str">
            <v>4550239058212</v>
          </cell>
          <cell r="H4514" t="str">
            <v>4550239058212</v>
          </cell>
          <cell r="I4514" t="str">
            <v>HAYASHI- Khăn lau đầu họa tiết không gian 34x80cm</v>
          </cell>
          <cell r="J4514" t="str">
            <v>PCS</v>
          </cell>
          <cell r="K4514">
            <v>150000</v>
          </cell>
          <cell r="L4514">
            <v>0</v>
          </cell>
          <cell r="M4514">
            <v>0</v>
          </cell>
          <cell r="N4514">
            <v>0</v>
          </cell>
        </row>
        <row r="4515">
          <cell r="G4515" t="str">
            <v>4550239071440</v>
          </cell>
          <cell r="H4515" t="str">
            <v>4550239071440</v>
          </cell>
          <cell r="I4515" t="str">
            <v>HYS- Khăn lau đầu Polk Rabbit 34x80cm Nâu</v>
          </cell>
          <cell r="J4515" t="str">
            <v>PCS</v>
          </cell>
          <cell r="K4515">
            <v>95000</v>
          </cell>
          <cell r="L4515">
            <v>0</v>
          </cell>
          <cell r="M4515">
            <v>0</v>
          </cell>
          <cell r="N4515">
            <v>0</v>
          </cell>
        </row>
        <row r="4516">
          <cell r="G4516" t="str">
            <v>4550239030409</v>
          </cell>
          <cell r="H4516" t="str">
            <v>4550239030409</v>
          </cell>
          <cell r="I4516" t="str">
            <v>HYS- KHĂN TẮM COTTON PETITE MATE 60X120CM PINK</v>
          </cell>
          <cell r="J4516" t="str">
            <v>PCS</v>
          </cell>
          <cell r="K4516">
            <v>220000</v>
          </cell>
          <cell r="L4516">
            <v>0</v>
          </cell>
          <cell r="M4516">
            <v>0</v>
          </cell>
          <cell r="N4516">
            <v>0</v>
          </cell>
        </row>
        <row r="4517">
          <cell r="G4517" t="str">
            <v>4550239071471</v>
          </cell>
          <cell r="H4517" t="str">
            <v>4550239071471</v>
          </cell>
          <cell r="I4517" t="str">
            <v>HYS- Khăn lau đầu Polk Rabbit 34x80cm Xám</v>
          </cell>
          <cell r="J4517" t="str">
            <v>PCS</v>
          </cell>
          <cell r="K4517">
            <v>95000</v>
          </cell>
          <cell r="L4517">
            <v>1</v>
          </cell>
          <cell r="M4517">
            <v>0</v>
          </cell>
          <cell r="N4517">
            <v>1</v>
          </cell>
        </row>
        <row r="4518">
          <cell r="G4518" t="str">
            <v>4550239071525</v>
          </cell>
          <cell r="H4518" t="str">
            <v>4550239071525</v>
          </cell>
          <cell r="I4518" t="str">
            <v>HYS- Khăn tắm cotton Lina Bear 60x120 cm Xám</v>
          </cell>
          <cell r="J4518" t="str">
            <v>PCS</v>
          </cell>
          <cell r="K4518">
            <v>220000</v>
          </cell>
          <cell r="L4518">
            <v>0</v>
          </cell>
          <cell r="M4518">
            <v>0</v>
          </cell>
          <cell r="N4518">
            <v>0</v>
          </cell>
        </row>
        <row r="4519">
          <cell r="G4519" t="str">
            <v>4550239076216</v>
          </cell>
          <cell r="H4519" t="str">
            <v>4550239076216</v>
          </cell>
          <cell r="I4519" t="str">
            <v>HAYASHI- Khăn tắm Tech Color màu nâu 60x120cm</v>
          </cell>
          <cell r="J4519" t="str">
            <v>PCS</v>
          </cell>
          <cell r="K4519">
            <v>250000</v>
          </cell>
          <cell r="L4519">
            <v>0</v>
          </cell>
          <cell r="M4519">
            <v>0</v>
          </cell>
          <cell r="N4519">
            <v>0</v>
          </cell>
        </row>
        <row r="4520">
          <cell r="G4520" t="str">
            <v>4550239071464</v>
          </cell>
          <cell r="H4520" t="str">
            <v>4550239071464</v>
          </cell>
          <cell r="I4520" t="str">
            <v>HYS- Khăn tắm cotton Polk Rabbit 60x120cm Xám</v>
          </cell>
          <cell r="J4520" t="str">
            <v>PCS</v>
          </cell>
          <cell r="K4520">
            <v>220000</v>
          </cell>
          <cell r="L4520">
            <v>0</v>
          </cell>
          <cell r="M4520">
            <v>0</v>
          </cell>
          <cell r="N4520">
            <v>0</v>
          </cell>
        </row>
        <row r="4521">
          <cell r="G4521" t="str">
            <v>4550239058236</v>
          </cell>
          <cell r="H4521" t="str">
            <v>4550239058236</v>
          </cell>
          <cell r="I4521" t="str">
            <v>HAYASHI- Khăn tắm họa tiết đường nét 60x120cm</v>
          </cell>
          <cell r="J4521" t="str">
            <v>PCS</v>
          </cell>
          <cell r="K4521">
            <v>250000</v>
          </cell>
          <cell r="L4521">
            <v>2</v>
          </cell>
          <cell r="M4521">
            <v>0</v>
          </cell>
          <cell r="N4521">
            <v>2</v>
          </cell>
        </row>
        <row r="4522">
          <cell r="G4522" t="str">
            <v>4550239034650</v>
          </cell>
          <cell r="H4522" t="str">
            <v>4550239034650</v>
          </cell>
          <cell r="I4522" t="str">
            <v>HYS- KHĂN TẮM COTTON HỌA TIẾT 60X120CM BEIGE</v>
          </cell>
          <cell r="J4522" t="str">
            <v>PCS</v>
          </cell>
          <cell r="K4522">
            <v>290000</v>
          </cell>
          <cell r="L4522">
            <v>0</v>
          </cell>
          <cell r="M4522">
            <v>0</v>
          </cell>
          <cell r="N4522">
            <v>0</v>
          </cell>
        </row>
        <row r="4523">
          <cell r="G4523" t="str">
            <v>4548266412398</v>
          </cell>
          <cell r="H4523" t="str">
            <v>4548266412398</v>
          </cell>
          <cell r="I4523" t="str">
            <v>HYS- Khăn tắm biển Aegean màu xám 60x120cm</v>
          </cell>
          <cell r="J4523" t="str">
            <v>PCS</v>
          </cell>
          <cell r="K4523">
            <v>220000</v>
          </cell>
          <cell r="L4523">
            <v>0</v>
          </cell>
          <cell r="M4523">
            <v>0</v>
          </cell>
          <cell r="N4523">
            <v>0</v>
          </cell>
        </row>
        <row r="4524">
          <cell r="G4524" t="str">
            <v>4550239055464</v>
          </cell>
          <cell r="H4524" t="str">
            <v>4550239055464</v>
          </cell>
          <cell r="I4524" t="str">
            <v>HYS- Khăn tắm Petit Forest 60x120cm Be</v>
          </cell>
          <cell r="J4524" t="str">
            <v>PCS</v>
          </cell>
          <cell r="K4524">
            <v>220000</v>
          </cell>
          <cell r="L4524">
            <v>0</v>
          </cell>
          <cell r="M4524">
            <v>0</v>
          </cell>
          <cell r="N4524">
            <v>0</v>
          </cell>
        </row>
        <row r="4525">
          <cell r="G4525" t="str">
            <v>4548266412381</v>
          </cell>
          <cell r="H4525" t="str">
            <v>4548266412381</v>
          </cell>
          <cell r="I4525" t="str">
            <v>HYS- Khăn tắm biển Aegean màu be 60x120cm</v>
          </cell>
          <cell r="J4525" t="str">
            <v>PCS</v>
          </cell>
          <cell r="K4525">
            <v>250000</v>
          </cell>
          <cell r="L4525">
            <v>0</v>
          </cell>
          <cell r="M4525">
            <v>0</v>
          </cell>
          <cell r="N4525">
            <v>0</v>
          </cell>
        </row>
        <row r="4526">
          <cell r="G4526" t="str">
            <v>1314022503722</v>
          </cell>
          <cell r="H4526" t="str">
            <v>1314022503722</v>
          </cell>
          <cell r="I4526" t="str">
            <v>SKK_Set khăn cao cấp Nhật Bản 2 món màu xanh rêu</v>
          </cell>
          <cell r="J4526" t="str">
            <v>PCS</v>
          </cell>
          <cell r="K4526">
            <v>289000</v>
          </cell>
          <cell r="L4526">
            <v>0</v>
          </cell>
          <cell r="M4526">
            <v>0</v>
          </cell>
          <cell r="N4526">
            <v>0</v>
          </cell>
        </row>
        <row r="4527">
          <cell r="G4527" t="str">
            <v>4550239058182</v>
          </cell>
          <cell r="H4527" t="str">
            <v>4550239058182</v>
          </cell>
          <cell r="I4527" t="str">
            <v>HAYASHI- Khăn lau đầu họa tiết hình học 34x80cm</v>
          </cell>
          <cell r="J4527" t="str">
            <v>PCS</v>
          </cell>
          <cell r="K4527">
            <v>150000</v>
          </cell>
          <cell r="L4527">
            <v>8</v>
          </cell>
          <cell r="M4527">
            <v>0</v>
          </cell>
          <cell r="N4527">
            <v>8</v>
          </cell>
        </row>
        <row r="4528">
          <cell r="G4528" t="str">
            <v>4550239076230</v>
          </cell>
          <cell r="H4528" t="str">
            <v>4550239076230</v>
          </cell>
          <cell r="I4528" t="str">
            <v>HAYASHI- Khăn tắm Tech Color màu xám 60x120cm</v>
          </cell>
          <cell r="J4528" t="str">
            <v>PCS</v>
          </cell>
          <cell r="K4528">
            <v>250000</v>
          </cell>
          <cell r="L4528">
            <v>0</v>
          </cell>
          <cell r="M4528">
            <v>0</v>
          </cell>
          <cell r="N4528">
            <v>0</v>
          </cell>
        </row>
        <row r="4529">
          <cell r="G4529" t="str">
            <v>4550239058151</v>
          </cell>
          <cell r="H4529" t="str">
            <v>4550239058151</v>
          </cell>
          <cell r="I4529" t="str">
            <v>HAYASHI- Khăn lau đầu họa tiết hình cắt 34x80cm</v>
          </cell>
          <cell r="J4529" t="str">
            <v>PCS</v>
          </cell>
          <cell r="K4529">
            <v>150000</v>
          </cell>
          <cell r="L4529">
            <v>8</v>
          </cell>
          <cell r="M4529">
            <v>0</v>
          </cell>
          <cell r="N4529">
            <v>8</v>
          </cell>
        </row>
        <row r="4530">
          <cell r="G4530" t="str">
            <v>1314022207002</v>
          </cell>
          <cell r="H4530" t="str">
            <v>1314022207002</v>
          </cell>
          <cell r="I4530" t="str">
            <v>HYS- Khăn tắm biển Aegean- Gray 60x120cm</v>
          </cell>
          <cell r="J4530" t="str">
            <v>PCS</v>
          </cell>
          <cell r="K4530">
            <v>250000</v>
          </cell>
          <cell r="L4530">
            <v>0</v>
          </cell>
          <cell r="M4530">
            <v>0</v>
          </cell>
          <cell r="N4530">
            <v>0</v>
          </cell>
        </row>
        <row r="4531">
          <cell r="G4531" t="str">
            <v>4550239014492</v>
          </cell>
          <cell r="H4531" t="str">
            <v>4550239014492</v>
          </cell>
          <cell r="I4531" t="str">
            <v>HYS- Khăn tắm hoa diên vỹ 60x120cm</v>
          </cell>
          <cell r="J4531" t="str">
            <v>PCS</v>
          </cell>
          <cell r="K4531">
            <v>250000</v>
          </cell>
          <cell r="L4531">
            <v>0</v>
          </cell>
          <cell r="M4531">
            <v>0</v>
          </cell>
          <cell r="N4531">
            <v>0</v>
          </cell>
        </row>
        <row r="4532">
          <cell r="G4532" t="str">
            <v>4550239058144</v>
          </cell>
          <cell r="H4532" t="str">
            <v>4550239058144</v>
          </cell>
          <cell r="I4532" t="str">
            <v>HAYASHI- Khăn tắm họa tiết hình cắt 60x120cm</v>
          </cell>
          <cell r="J4532" t="str">
            <v>PCS</v>
          </cell>
          <cell r="K4532">
            <v>250000</v>
          </cell>
          <cell r="L4532">
            <v>2</v>
          </cell>
          <cell r="M4532">
            <v>0</v>
          </cell>
          <cell r="N4532">
            <v>2</v>
          </cell>
        </row>
        <row r="4533">
          <cell r="G4533" t="str">
            <v>4550239076285</v>
          </cell>
          <cell r="H4533" t="str">
            <v>4550239076285</v>
          </cell>
          <cell r="I4533" t="str">
            <v>HAYASHI- Khăn lau đầu Tech Color màu xám 34x80cm</v>
          </cell>
          <cell r="J4533" t="str">
            <v>PCS</v>
          </cell>
          <cell r="K4533">
            <v>150000</v>
          </cell>
          <cell r="L4533">
            <v>0</v>
          </cell>
          <cell r="M4533">
            <v>0</v>
          </cell>
          <cell r="N4533">
            <v>0</v>
          </cell>
        </row>
        <row r="4534">
          <cell r="G4534" t="str">
            <v>4550239071495</v>
          </cell>
          <cell r="H4534" t="str">
            <v>4550239071495</v>
          </cell>
          <cell r="I4534" t="str">
            <v>HYS- Khăn tắm cotton Lina Bear 60x120 cm Nâu</v>
          </cell>
          <cell r="J4534" t="str">
            <v>PCS</v>
          </cell>
          <cell r="K4534">
            <v>220000</v>
          </cell>
          <cell r="L4534">
            <v>0</v>
          </cell>
          <cell r="M4534">
            <v>0</v>
          </cell>
          <cell r="N4534">
            <v>0</v>
          </cell>
        </row>
        <row r="4535">
          <cell r="G4535" t="str">
            <v>4548266395417</v>
          </cell>
          <cell r="H4535" t="str">
            <v>4548266395417</v>
          </cell>
          <cell r="I4535" t="str">
            <v>HYS- KHĂN TẮM COTTON HỮU CƠ 60X120 BH700704</v>
          </cell>
          <cell r="J4535" t="str">
            <v>PCS</v>
          </cell>
          <cell r="K4535">
            <v>290000</v>
          </cell>
          <cell r="L4535">
            <v>0</v>
          </cell>
          <cell r="M4535">
            <v>0</v>
          </cell>
          <cell r="N4535">
            <v>0</v>
          </cell>
        </row>
        <row r="4536">
          <cell r="G4536" t="str">
            <v>4550239071433</v>
          </cell>
          <cell r="H4536" t="str">
            <v>4550239071433</v>
          </cell>
          <cell r="I4536" t="str">
            <v>HYS- Khăn tắm cotton Polk Rabbit 60x120cm Nâu</v>
          </cell>
          <cell r="J4536" t="str">
            <v>PCS</v>
          </cell>
          <cell r="K4536">
            <v>220000</v>
          </cell>
          <cell r="L4536">
            <v>2</v>
          </cell>
          <cell r="M4536">
            <v>0</v>
          </cell>
          <cell r="N4536">
            <v>2</v>
          </cell>
        </row>
        <row r="4537">
          <cell r="G4537" t="str">
            <v>4550239090885</v>
          </cell>
          <cell r="H4537" t="str">
            <v>4550239090885</v>
          </cell>
          <cell r="I4537" t="str">
            <v>HAYASHI- Khăn tắm kẻ sọc xanh dương 34x80cm</v>
          </cell>
          <cell r="J4537" t="str">
            <v>PCS</v>
          </cell>
          <cell r="K4537">
            <v>155000</v>
          </cell>
          <cell r="L4537">
            <v>4</v>
          </cell>
          <cell r="M4537">
            <v>0</v>
          </cell>
          <cell r="N4537">
            <v>4</v>
          </cell>
        </row>
        <row r="4538">
          <cell r="G4538" t="str">
            <v>4550239090915</v>
          </cell>
          <cell r="H4538" t="str">
            <v>4550239090915</v>
          </cell>
          <cell r="I4538" t="str">
            <v>HAYASHI- Khăn tắm kẻ sọc màu xám 34x80cm</v>
          </cell>
          <cell r="J4538" t="str">
            <v>PCS</v>
          </cell>
          <cell r="K4538">
            <v>155000</v>
          </cell>
          <cell r="L4538">
            <v>4</v>
          </cell>
          <cell r="M4538">
            <v>0</v>
          </cell>
          <cell r="N4538">
            <v>4</v>
          </cell>
        </row>
        <row r="4539">
          <cell r="G4539" t="str">
            <v>4548266362242</v>
          </cell>
          <cell r="H4539" t="str">
            <v>4548266362242</v>
          </cell>
          <cell r="I4539" t="str">
            <v>HYS- Khăn lau đầu cao cấp 2 lớp 34x80cm Pink</v>
          </cell>
          <cell r="J4539" t="str">
            <v>PCS</v>
          </cell>
          <cell r="K4539">
            <v>150000</v>
          </cell>
          <cell r="L4539">
            <v>5</v>
          </cell>
          <cell r="M4539">
            <v>0</v>
          </cell>
          <cell r="N4539">
            <v>5</v>
          </cell>
        </row>
        <row r="4540">
          <cell r="G4540" t="str">
            <v>1314022706043</v>
          </cell>
          <cell r="H4540" t="str">
            <v>1314022706043</v>
          </cell>
          <cell r="I4540" t="str">
            <v>HYS- Khăn tắm cotton biển Aegean 60x120cm Blue</v>
          </cell>
          <cell r="J4540" t="str">
            <v>PCS</v>
          </cell>
          <cell r="K4540">
            <v>250000</v>
          </cell>
          <cell r="L4540">
            <v>0</v>
          </cell>
          <cell r="M4540">
            <v>0</v>
          </cell>
          <cell r="N4540">
            <v>0</v>
          </cell>
        </row>
        <row r="4541">
          <cell r="G4541" t="str">
            <v>1314022107012</v>
          </cell>
          <cell r="H4541" t="str">
            <v>1314022107012</v>
          </cell>
          <cell r="I4541" t="str">
            <v>HYS- Khăn tắm Cotton Sawa họa tiết hoa Hibiscus</v>
          </cell>
          <cell r="J4541" t="str">
            <v>PCS</v>
          </cell>
          <cell r="K4541">
            <v>155000</v>
          </cell>
          <cell r="L4541">
            <v>0</v>
          </cell>
          <cell r="M4541">
            <v>0</v>
          </cell>
          <cell r="N4541">
            <v>0</v>
          </cell>
        </row>
        <row r="4542">
          <cell r="G4542" t="str">
            <v>4548266412374</v>
          </cell>
          <cell r="H4542" t="str">
            <v>4548266412374</v>
          </cell>
          <cell r="I4542" t="str">
            <v>HYS- Khăn tắm biển Aegean xanh lá 60x120cm</v>
          </cell>
          <cell r="J4542" t="str">
            <v>PCS</v>
          </cell>
          <cell r="K4542">
            <v>250000</v>
          </cell>
          <cell r="L4542">
            <v>0</v>
          </cell>
          <cell r="M4542">
            <v>0</v>
          </cell>
          <cell r="N4542">
            <v>0</v>
          </cell>
        </row>
        <row r="4543">
          <cell r="G4543" t="str">
            <v>1314022503746</v>
          </cell>
          <cell r="H4543" t="str">
            <v>1314022503746</v>
          </cell>
          <cell r="I4543" t="str">
            <v>SKK_Set khăn cao cấp Nhật Bản 2 món màu vàng</v>
          </cell>
          <cell r="J4543" t="str">
            <v>PCS</v>
          </cell>
          <cell r="K4543">
            <v>289000</v>
          </cell>
          <cell r="L4543">
            <v>3</v>
          </cell>
          <cell r="M4543">
            <v>0</v>
          </cell>
          <cell r="N4543">
            <v>3</v>
          </cell>
        </row>
        <row r="4544">
          <cell r="G4544" t="str">
            <v>4548266362235</v>
          </cell>
          <cell r="H4544" t="str">
            <v>4548266362235</v>
          </cell>
          <cell r="I4544" t="str">
            <v>HYS- Khăn lau đầu cao cấp 2 lớp 34x80cm Blue</v>
          </cell>
          <cell r="J4544" t="str">
            <v>PCS</v>
          </cell>
          <cell r="K4544">
            <v>150000</v>
          </cell>
          <cell r="L4544">
            <v>0</v>
          </cell>
          <cell r="M4544">
            <v>0</v>
          </cell>
          <cell r="N4544">
            <v>0</v>
          </cell>
        </row>
        <row r="4545">
          <cell r="G4545" t="str">
            <v>1314022706015</v>
          </cell>
          <cell r="H4545" t="str">
            <v>1314022706015</v>
          </cell>
          <cell r="I4545" t="str">
            <v>HYS- Khăn tắm cotton biển Aegean 60x120cm Green</v>
          </cell>
          <cell r="J4545" t="str">
            <v>PCS</v>
          </cell>
          <cell r="K4545">
            <v>250000</v>
          </cell>
          <cell r="L4545">
            <v>0</v>
          </cell>
          <cell r="M4545">
            <v>0</v>
          </cell>
          <cell r="N4545">
            <v>0</v>
          </cell>
        </row>
        <row r="4546">
          <cell r="G4546" t="str">
            <v>4956810219872</v>
          </cell>
          <cell r="H4546" t="str">
            <v>4956810219872</v>
          </cell>
          <cell r="I4546" t="str">
            <v>KOKUBO- Hộp khử mùi tủ lạnh 150g</v>
          </cell>
          <cell r="J4546" t="str">
            <v>PCS</v>
          </cell>
          <cell r="K4546">
            <v>49000</v>
          </cell>
          <cell r="L4546">
            <v>24</v>
          </cell>
          <cell r="M4546">
            <v>0</v>
          </cell>
          <cell r="N4546">
            <v>24</v>
          </cell>
        </row>
        <row r="4547">
          <cell r="G4547" t="str">
            <v>4900480030107</v>
          </cell>
          <cell r="H4547" t="str">
            <v>4900480030107</v>
          </cell>
          <cell r="I4547" t="str">
            <v>S SELECT-Hộp khử mùi tủ lạnh 140g</v>
          </cell>
          <cell r="J4547" t="str">
            <v>PCS</v>
          </cell>
          <cell r="K4547">
            <v>79000</v>
          </cell>
          <cell r="L4547">
            <v>6</v>
          </cell>
          <cell r="M4547">
            <v>0</v>
          </cell>
          <cell r="N4547">
            <v>6</v>
          </cell>
        </row>
        <row r="4548">
          <cell r="G4548" t="str">
            <v>4971902060231</v>
          </cell>
          <cell r="H4548" t="str">
            <v>4971902060231</v>
          </cell>
          <cell r="I4548" t="str">
            <v>KOKUBO- Vỉ khử mùi hút ẩm cho tủ quần áo J6023</v>
          </cell>
          <cell r="J4548" t="str">
            <v>PCS</v>
          </cell>
          <cell r="K4548">
            <v>105000</v>
          </cell>
          <cell r="L4548">
            <v>0</v>
          </cell>
          <cell r="M4548">
            <v>0</v>
          </cell>
          <cell r="N4548">
            <v>0</v>
          </cell>
        </row>
        <row r="4549">
          <cell r="G4549" t="str">
            <v>4971902924137</v>
          </cell>
          <cell r="H4549" t="str">
            <v>4971902924137</v>
          </cell>
          <cell r="I4549" t="str">
            <v>KOKUBO-Xịt khử trùng tay Novopin 12ml</v>
          </cell>
          <cell r="J4549" t="str">
            <v>PCS</v>
          </cell>
          <cell r="K4549">
            <v>40000</v>
          </cell>
          <cell r="L4549">
            <v>0</v>
          </cell>
          <cell r="M4549">
            <v>0</v>
          </cell>
          <cell r="N4549">
            <v>0</v>
          </cell>
        </row>
        <row r="4550">
          <cell r="G4550" t="str">
            <v>4956810219889</v>
          </cell>
          <cell r="H4550" t="str">
            <v>4956810219889</v>
          </cell>
          <cell r="I4550" t="str">
            <v>KOKUBO- Hộp khử mùi rau củ trong tủ lạnh 150g</v>
          </cell>
          <cell r="J4550" t="str">
            <v>PCS</v>
          </cell>
          <cell r="K4550">
            <v>49000</v>
          </cell>
          <cell r="L4550">
            <v>19</v>
          </cell>
          <cell r="M4550">
            <v>0</v>
          </cell>
          <cell r="N4550">
            <v>19</v>
          </cell>
        </row>
        <row r="4551">
          <cell r="G4551" t="str">
            <v>4956810223602</v>
          </cell>
          <cell r="H4551" t="str">
            <v>4956810223602</v>
          </cell>
          <cell r="I4551" t="str">
            <v>KOKUBO- Hộp khử mùi tủ lạnh hương trà xanh 150g</v>
          </cell>
          <cell r="J4551" t="str">
            <v>PCS</v>
          </cell>
          <cell r="K4551">
            <v>45000</v>
          </cell>
          <cell r="L4551">
            <v>0</v>
          </cell>
          <cell r="M4551">
            <v>0</v>
          </cell>
          <cell r="N4551">
            <v>0</v>
          </cell>
        </row>
        <row r="4552">
          <cell r="G4552" t="str">
            <v>4984324008163</v>
          </cell>
          <cell r="H4552" t="str">
            <v>4984324008163</v>
          </cell>
          <cell r="I4552" t="str">
            <v>SANADA- Vỉ hút mùi ngăn đông tủ lạnh</v>
          </cell>
          <cell r="J4552" t="str">
            <v>PCS</v>
          </cell>
          <cell r="K4552">
            <v>33000</v>
          </cell>
          <cell r="L4552">
            <v>0</v>
          </cell>
          <cell r="M4552">
            <v>0</v>
          </cell>
          <cell r="N4552">
            <v>0</v>
          </cell>
        </row>
        <row r="4553">
          <cell r="G4553" t="str">
            <v>4956810219896</v>
          </cell>
          <cell r="H4553" t="str">
            <v>4956810219896</v>
          </cell>
          <cell r="I4553" t="str">
            <v>KOKUBO- Hộp khử mùi tủ giày than hoạt tính 150g</v>
          </cell>
          <cell r="J4553" t="str">
            <v>PCS</v>
          </cell>
          <cell r="K4553">
            <v>45000</v>
          </cell>
          <cell r="L4553">
            <v>0</v>
          </cell>
          <cell r="M4553">
            <v>0</v>
          </cell>
          <cell r="N4553">
            <v>0</v>
          </cell>
        </row>
        <row r="4554">
          <cell r="G4554" t="str">
            <v>4580216370037</v>
          </cell>
          <cell r="H4554" t="str">
            <v>4580216370037</v>
          </cell>
          <cell r="I4554" t="str">
            <v>TAIYO- Tấm khử mùi chống nấm mốc giày (3 miếng)</v>
          </cell>
          <cell r="J4554" t="str">
            <v>PCS</v>
          </cell>
          <cell r="K4554">
            <v>150000</v>
          </cell>
          <cell r="L4554">
            <v>5</v>
          </cell>
          <cell r="M4554">
            <v>0</v>
          </cell>
          <cell r="N4554">
            <v>5</v>
          </cell>
        </row>
        <row r="4555">
          <cell r="G4555" t="str">
            <v>4902407013514</v>
          </cell>
          <cell r="H4555" t="str">
            <v>4902407013514</v>
          </cell>
          <cell r="I4555" t="str">
            <v>HAKUGEN - XỊT KHỬ MÙI GIÀY NONSMEL 145ML</v>
          </cell>
          <cell r="J4555" t="str">
            <v>PCS</v>
          </cell>
          <cell r="K4555">
            <v>219000</v>
          </cell>
          <cell r="L4555">
            <v>0</v>
          </cell>
          <cell r="M4555">
            <v>0</v>
          </cell>
          <cell r="N4555">
            <v>0</v>
          </cell>
        </row>
        <row r="4556">
          <cell r="G4556" t="str">
            <v>4956810223633</v>
          </cell>
          <cell r="H4556" t="str">
            <v>4956810223633</v>
          </cell>
          <cell r="I4556" t="str">
            <v>KOKUBO- Hộp khử mùi tủ giày hương trà xanh 150g</v>
          </cell>
          <cell r="J4556" t="str">
            <v>PCS</v>
          </cell>
          <cell r="K4556">
            <v>45000</v>
          </cell>
          <cell r="L4556">
            <v>0</v>
          </cell>
          <cell r="M4556">
            <v>0</v>
          </cell>
          <cell r="N4556">
            <v>0</v>
          </cell>
        </row>
        <row r="4557">
          <cell r="G4557" t="str">
            <v>4580390219733</v>
          </cell>
          <cell r="H4557" t="str">
            <v>4580390219733</v>
          </cell>
          <cell r="I4557" t="str">
            <v xml:space="preserve">MORITOMO- Xịt kháng khuẩn, khử mùi Morris 400ml </v>
          </cell>
          <cell r="J4557" t="str">
            <v>PCS</v>
          </cell>
          <cell r="K4557">
            <v>145000</v>
          </cell>
          <cell r="L4557">
            <v>0</v>
          </cell>
          <cell r="M4557">
            <v>0</v>
          </cell>
          <cell r="N4557">
            <v>0</v>
          </cell>
        </row>
        <row r="4558">
          <cell r="G4558" t="str">
            <v>4987176297303</v>
          </cell>
          <cell r="H4558" t="str">
            <v>4987176297303</v>
          </cell>
          <cell r="I4558" t="str">
            <v>P&amp;G- Nước hoa cho ô tô hương hoa 2.5ml</v>
          </cell>
          <cell r="J4558" t="str">
            <v>PCS</v>
          </cell>
          <cell r="K4558">
            <v>168000</v>
          </cell>
          <cell r="L4558">
            <v>0</v>
          </cell>
          <cell r="M4558">
            <v>0</v>
          </cell>
          <cell r="N4558">
            <v>0</v>
          </cell>
        </row>
        <row r="4559">
          <cell r="G4559" t="str">
            <v>4902430374156</v>
          </cell>
          <cell r="H4559" t="str">
            <v>4902430374156</v>
          </cell>
          <cell r="I4559" t="str">
            <v>P&amp;G- Nước hoa cho ô tô hương hoa cúc xanh 2ml</v>
          </cell>
          <cell r="J4559" t="str">
            <v>PCS</v>
          </cell>
          <cell r="K4559">
            <v>158000</v>
          </cell>
          <cell r="L4559">
            <v>0</v>
          </cell>
          <cell r="M4559">
            <v>0</v>
          </cell>
          <cell r="N4559">
            <v>0</v>
          </cell>
        </row>
        <row r="4560">
          <cell r="G4560" t="str">
            <v>4987176235916</v>
          </cell>
          <cell r="H4560" t="str">
            <v>4987176235916</v>
          </cell>
          <cell r="I4560" t="str">
            <v>P&amp;G- Xịt khử mùi ô tô khử mùi thuốc lá 2.4ml</v>
          </cell>
          <cell r="J4560" t="str">
            <v>PCS</v>
          </cell>
          <cell r="K4560">
            <v>158000</v>
          </cell>
          <cell r="L4560">
            <v>2</v>
          </cell>
          <cell r="M4560">
            <v>-1</v>
          </cell>
          <cell r="N4560">
            <v>1</v>
          </cell>
        </row>
        <row r="4561">
          <cell r="G4561" t="str">
            <v>4987176297334</v>
          </cell>
          <cell r="H4561" t="str">
            <v>4987176297334</v>
          </cell>
          <cell r="I4561" t="str">
            <v>P&amp;G- Nước hoa cho ô tô hương thanh mát 2.5ml</v>
          </cell>
          <cell r="J4561" t="str">
            <v>PCS</v>
          </cell>
          <cell r="K4561">
            <v>168000</v>
          </cell>
          <cell r="L4561">
            <v>0</v>
          </cell>
          <cell r="M4561">
            <v>0</v>
          </cell>
          <cell r="N4561">
            <v>0</v>
          </cell>
        </row>
        <row r="4562">
          <cell r="G4562" t="str">
            <v>4902430374118</v>
          </cell>
          <cell r="H4562" t="str">
            <v>4902430374118</v>
          </cell>
          <cell r="I4562" t="str">
            <v>P&amp;G- Nước hoa cho ô tô hương cam ( 30 ngày )</v>
          </cell>
          <cell r="J4562" t="str">
            <v>PCS</v>
          </cell>
          <cell r="K4562">
            <v>158000</v>
          </cell>
          <cell r="L4562">
            <v>0</v>
          </cell>
          <cell r="M4562">
            <v>0</v>
          </cell>
          <cell r="N4562">
            <v>0</v>
          </cell>
        </row>
        <row r="4563">
          <cell r="G4563" t="str">
            <v>4987176235763</v>
          </cell>
          <cell r="H4563" t="str">
            <v>4987176235763</v>
          </cell>
          <cell r="I4563" t="str">
            <v>P&amp;G- Xịt khử mùi ô tô hương quýt và trái cây 2.4ml</v>
          </cell>
          <cell r="J4563" t="str">
            <v>PCS</v>
          </cell>
          <cell r="K4563">
            <v>158000</v>
          </cell>
          <cell r="L4563">
            <v>0</v>
          </cell>
          <cell r="M4563">
            <v>0</v>
          </cell>
          <cell r="N4563">
            <v>0</v>
          </cell>
        </row>
        <row r="4564">
          <cell r="G4564" t="str">
            <v>4987176297433</v>
          </cell>
          <cell r="H4564" t="str">
            <v>4987176297433</v>
          </cell>
          <cell r="I4564" t="str">
            <v>P&amp;G -Nước hoa ô tô ion aqua 2.5ml</v>
          </cell>
          <cell r="J4564" t="str">
            <v>PCS</v>
          </cell>
          <cell r="K4564">
            <v>168000</v>
          </cell>
          <cell r="L4564">
            <v>5</v>
          </cell>
          <cell r="M4564">
            <v>0</v>
          </cell>
          <cell r="N4564">
            <v>5</v>
          </cell>
        </row>
        <row r="4565">
          <cell r="G4565" t="str">
            <v>4901070124954</v>
          </cell>
          <cell r="H4565" t="str">
            <v>4901070124954</v>
          </cell>
          <cell r="I4565" t="str">
            <v>ST- Nước hoa khử mùi ô tô hương cam chanh 3.2ml</v>
          </cell>
          <cell r="J4565" t="str">
            <v>PCS</v>
          </cell>
          <cell r="K4565">
            <v>110000</v>
          </cell>
          <cell r="L4565">
            <v>0</v>
          </cell>
          <cell r="M4565">
            <v>0</v>
          </cell>
          <cell r="N4565">
            <v>0</v>
          </cell>
        </row>
        <row r="4566">
          <cell r="G4566" t="str">
            <v>4902430553384</v>
          </cell>
          <cell r="H4566" t="str">
            <v>4902430553384</v>
          </cell>
          <cell r="I4566" t="str">
            <v xml:space="preserve">P&amp;G - Nước hoa cho ô tô khử mùi thuốc lá 30 ngày </v>
          </cell>
          <cell r="J4566" t="str">
            <v>PCS</v>
          </cell>
          <cell r="K4566">
            <v>158000</v>
          </cell>
          <cell r="L4566">
            <v>0</v>
          </cell>
          <cell r="M4566">
            <v>0</v>
          </cell>
          <cell r="N4566">
            <v>0</v>
          </cell>
        </row>
        <row r="4567">
          <cell r="G4567" t="str">
            <v>4901070124947</v>
          </cell>
          <cell r="H4567" t="str">
            <v>4901070124947</v>
          </cell>
          <cell r="I4567" t="str">
            <v>ST- Nước hoa khử mùi ô tô hương hoa 3.2ml</v>
          </cell>
          <cell r="J4567" t="str">
            <v>PCS</v>
          </cell>
          <cell r="K4567">
            <v>110000</v>
          </cell>
          <cell r="L4567">
            <v>0</v>
          </cell>
          <cell r="M4567">
            <v>0</v>
          </cell>
          <cell r="N4567">
            <v>0</v>
          </cell>
        </row>
        <row r="4568">
          <cell r="G4568" t="str">
            <v>4901070124749</v>
          </cell>
          <cell r="H4568" t="str">
            <v>4901070124749</v>
          </cell>
          <cell r="I4568" t="str">
            <v>ULTRA POWER - Hộp khử mùi ô tô 900gr</v>
          </cell>
          <cell r="J4568" t="str">
            <v>PCS</v>
          </cell>
          <cell r="K4568">
            <v>290000</v>
          </cell>
          <cell r="L4568">
            <v>1</v>
          </cell>
          <cell r="M4568">
            <v>0</v>
          </cell>
          <cell r="N4568">
            <v>1</v>
          </cell>
        </row>
        <row r="4569">
          <cell r="G4569" t="str">
            <v>4987176235732</v>
          </cell>
          <cell r="H4569" t="str">
            <v>4987176235732</v>
          </cell>
          <cell r="I4569" t="str">
            <v>P&amp;G- Xịt khử mùi ô tô hương hoa 2.4ml</v>
          </cell>
          <cell r="J4569" t="str">
            <v>PCS</v>
          </cell>
          <cell r="K4569">
            <v>158000</v>
          </cell>
          <cell r="L4569">
            <v>0</v>
          </cell>
          <cell r="M4569">
            <v>0</v>
          </cell>
          <cell r="N4569">
            <v>0</v>
          </cell>
        </row>
        <row r="4570">
          <cell r="G4570" t="str">
            <v>4987176235756</v>
          </cell>
          <cell r="H4570" t="str">
            <v>4987176235756</v>
          </cell>
          <cell r="I4570" t="str">
            <v>P&amp;G- Xịt khử mùi ô tô hương sương xanh 2.4ml</v>
          </cell>
          <cell r="J4570" t="str">
            <v>PCS</v>
          </cell>
          <cell r="K4570">
            <v>158000</v>
          </cell>
          <cell r="L4570">
            <v>0</v>
          </cell>
          <cell r="M4570">
            <v>0</v>
          </cell>
          <cell r="N4570">
            <v>0</v>
          </cell>
        </row>
        <row r="4571">
          <cell r="G4571" t="str">
            <v>4902430374125</v>
          </cell>
          <cell r="H4571" t="str">
            <v>4902430374125</v>
          </cell>
          <cell r="I4571" t="str">
            <v>P&amp;G- Nước hoa cho ô tô hương sớm mai 2ml</v>
          </cell>
          <cell r="J4571" t="str">
            <v>PCS</v>
          </cell>
          <cell r="K4571">
            <v>158000</v>
          </cell>
          <cell r="L4571">
            <v>0</v>
          </cell>
          <cell r="M4571">
            <v>0</v>
          </cell>
          <cell r="N4571">
            <v>0</v>
          </cell>
        </row>
        <row r="4572">
          <cell r="G4572" t="str">
            <v>4901070129799</v>
          </cell>
          <cell r="H4572" t="str">
            <v>4901070129799</v>
          </cell>
          <cell r="I4572" t="str">
            <v>ESTE- Refill tinh dầu thơm phòng sang trọng 50ml</v>
          </cell>
          <cell r="J4572" t="str">
            <v>PCS</v>
          </cell>
          <cell r="K4572">
            <v>90000</v>
          </cell>
          <cell r="L4572">
            <v>3</v>
          </cell>
          <cell r="M4572">
            <v>0</v>
          </cell>
          <cell r="N4572">
            <v>3</v>
          </cell>
        </row>
        <row r="4573">
          <cell r="G4573" t="str">
            <v>4901609010840</v>
          </cell>
          <cell r="H4573" t="str">
            <v>4901609010840</v>
          </cell>
          <cell r="I4573" t="str">
            <v>JOHNSON-Máy xịt cảm biến Glade hương hoa cúc N</v>
          </cell>
          <cell r="J4573" t="str">
            <v>PCS</v>
          </cell>
          <cell r="K4573">
            <v>199000</v>
          </cell>
          <cell r="L4573">
            <v>0</v>
          </cell>
          <cell r="M4573">
            <v>0</v>
          </cell>
          <cell r="N4573">
            <v>0</v>
          </cell>
        </row>
        <row r="4574">
          <cell r="G4574" t="str">
            <v>4956810234844</v>
          </cell>
          <cell r="H4574" t="str">
            <v>4956810234844</v>
          </cell>
          <cell r="I4574" t="str">
            <v>KOKUBO- Sáp khử mùi không khí hoa oải hương 200ml</v>
          </cell>
          <cell r="J4574" t="str">
            <v>PCS</v>
          </cell>
          <cell r="K4574">
            <v>45000</v>
          </cell>
          <cell r="L4574">
            <v>0</v>
          </cell>
          <cell r="M4574">
            <v>0</v>
          </cell>
          <cell r="N4574">
            <v>0</v>
          </cell>
        </row>
        <row r="4575">
          <cell r="G4575" t="str">
            <v>4901070128921</v>
          </cell>
          <cell r="H4575" t="str">
            <v>4901070128921</v>
          </cell>
          <cell r="I4575" t="str">
            <v>ESTE- Tinh dầu thơm phòng hương quý phái 50ml</v>
          </cell>
          <cell r="J4575" t="str">
            <v>PCS</v>
          </cell>
          <cell r="K4575">
            <v>155000</v>
          </cell>
          <cell r="L4575">
            <v>0</v>
          </cell>
          <cell r="M4575">
            <v>0</v>
          </cell>
          <cell r="N4575">
            <v>0</v>
          </cell>
        </row>
        <row r="4576">
          <cell r="G4576" t="str">
            <v>4901070131044</v>
          </cell>
          <cell r="H4576" t="str">
            <v>4901070131044</v>
          </cell>
          <cell r="I4576" t="str">
            <v>SHOSHURIKI- Hộp khử mùi thơm phòng hương chanh</v>
          </cell>
          <cell r="J4576" t="str">
            <v>PCS</v>
          </cell>
          <cell r="K4576">
            <v>139000</v>
          </cell>
          <cell r="L4576">
            <v>5</v>
          </cell>
          <cell r="M4576">
            <v>0</v>
          </cell>
          <cell r="N4576">
            <v>5</v>
          </cell>
        </row>
        <row r="4577">
          <cell r="G4577" t="str">
            <v>4901070131259</v>
          </cell>
          <cell r="H4577" t="str">
            <v>4901070131259</v>
          </cell>
          <cell r="I4577" t="str">
            <v>ESTE- Refil dầu thơm phòng hương cam 65ml</v>
          </cell>
          <cell r="J4577" t="str">
            <v>PCS</v>
          </cell>
          <cell r="K4577">
            <v>90000</v>
          </cell>
          <cell r="L4577">
            <v>2</v>
          </cell>
          <cell r="M4577">
            <v>0</v>
          </cell>
          <cell r="N4577">
            <v>2</v>
          </cell>
        </row>
        <row r="4578">
          <cell r="G4578" t="str">
            <v>4901609015425</v>
          </cell>
          <cell r="H4578" t="str">
            <v>4901609015425</v>
          </cell>
          <cell r="I4578" t="str">
            <v>JOHNSON- Lõi máy thơm phòng Glade-Peony (18mLx2)</v>
          </cell>
          <cell r="J4578" t="str">
            <v>PCS</v>
          </cell>
          <cell r="K4578">
            <v>225000</v>
          </cell>
          <cell r="L4578">
            <v>0</v>
          </cell>
          <cell r="M4578">
            <v>0</v>
          </cell>
          <cell r="N4578">
            <v>0</v>
          </cell>
        </row>
        <row r="4579">
          <cell r="G4579" t="str">
            <v>4901070122745</v>
          </cell>
          <cell r="H4579" t="str">
            <v>4901070122745</v>
          </cell>
          <cell r="I4579" t="str">
            <v>SHOSHURIKI-Hộp khử mùi thơm phòng hương chanh tươi</v>
          </cell>
          <cell r="J4579" t="str">
            <v>PCS</v>
          </cell>
          <cell r="K4579">
            <v>139000</v>
          </cell>
          <cell r="L4579">
            <v>5</v>
          </cell>
          <cell r="M4579">
            <v>0</v>
          </cell>
          <cell r="N4579">
            <v>5</v>
          </cell>
        </row>
        <row r="4580">
          <cell r="G4580" t="str">
            <v>4549777706464</v>
          </cell>
          <cell r="H4580" t="str">
            <v>4549777706464</v>
          </cell>
          <cell r="I4580" t="str">
            <v xml:space="preserve"> PPIT- Sáp nến thơm khử mùi Air Frangance 369g</v>
          </cell>
          <cell r="J4580" t="str">
            <v>PCS</v>
          </cell>
          <cell r="K4580">
            <v>280000</v>
          </cell>
          <cell r="L4580">
            <v>0</v>
          </cell>
          <cell r="M4580">
            <v>0</v>
          </cell>
          <cell r="N4580">
            <v>0</v>
          </cell>
        </row>
        <row r="4581">
          <cell r="G4581" t="str">
            <v>4901070130917</v>
          </cell>
          <cell r="H4581" t="str">
            <v>4901070130917</v>
          </cell>
          <cell r="I4581" t="str">
            <v>ESTE- Refill tinh dầu thơm phòng thanh khiết 50ml</v>
          </cell>
          <cell r="J4581" t="str">
            <v>PCS</v>
          </cell>
          <cell r="K4581">
            <v>90000</v>
          </cell>
          <cell r="L4581">
            <v>6</v>
          </cell>
          <cell r="M4581">
            <v>0</v>
          </cell>
          <cell r="N4581">
            <v>6</v>
          </cell>
        </row>
        <row r="4582">
          <cell r="G4582" t="str">
            <v>4901070131228</v>
          </cell>
          <cell r="H4582" t="str">
            <v>4901070131228</v>
          </cell>
          <cell r="I4582" t="str">
            <v>ESTE- Tinh dầu thơm phòng hương cam ngọt ngào 65ml</v>
          </cell>
          <cell r="J4582" t="str">
            <v>PCS</v>
          </cell>
          <cell r="K4582">
            <v>155000</v>
          </cell>
          <cell r="L4582">
            <v>5</v>
          </cell>
          <cell r="M4582">
            <v>0</v>
          </cell>
          <cell r="N4582">
            <v>5</v>
          </cell>
        </row>
        <row r="4583">
          <cell r="G4583" t="str">
            <v>4901070130030</v>
          </cell>
          <cell r="H4583" t="str">
            <v>4901070130030</v>
          </cell>
          <cell r="I4583" t="str">
            <v>ESTE- Tinh dầu thơm phòng xạ hương cao cấp 50ml</v>
          </cell>
          <cell r="J4583" t="str">
            <v>PCS</v>
          </cell>
          <cell r="K4583">
            <v>155000</v>
          </cell>
          <cell r="L4583">
            <v>0</v>
          </cell>
          <cell r="M4583">
            <v>0</v>
          </cell>
          <cell r="N4583">
            <v>0</v>
          </cell>
        </row>
        <row r="4584">
          <cell r="G4584" t="str">
            <v>4901609015388</v>
          </cell>
          <cell r="H4584" t="str">
            <v>4901609015388</v>
          </cell>
          <cell r="I4584" t="str">
            <v>JOHNSON- Lõi máy thơm phòng Glade- Fresh (18mLx2)</v>
          </cell>
          <cell r="J4584" t="str">
            <v>PCS</v>
          </cell>
          <cell r="K4584">
            <v>225000</v>
          </cell>
          <cell r="L4584">
            <v>0</v>
          </cell>
          <cell r="M4584">
            <v>0</v>
          </cell>
          <cell r="N4584">
            <v>0</v>
          </cell>
        </row>
        <row r="4585">
          <cell r="G4585" t="str">
            <v>4987072088289</v>
          </cell>
          <cell r="H4585" t="str">
            <v>4987072088289</v>
          </cell>
          <cell r="I4585" t="str">
            <v>KOBAYASHI- Sáp thơm phòng hương hoa tươi mới 120g</v>
          </cell>
          <cell r="J4585" t="str">
            <v>PCS</v>
          </cell>
          <cell r="K4585">
            <v>110000</v>
          </cell>
          <cell r="L4585">
            <v>0</v>
          </cell>
          <cell r="M4585">
            <v>0</v>
          </cell>
          <cell r="N4585">
            <v>0</v>
          </cell>
        </row>
        <row r="4586">
          <cell r="G4586" t="str">
            <v>4901070126613</v>
          </cell>
          <cell r="H4586" t="str">
            <v>4901070126613</v>
          </cell>
          <cell r="I4586" t="str">
            <v>SHOSHURIKI- Hộp khử mùi thơm phòng hương lãn mạng</v>
          </cell>
          <cell r="J4586" t="str">
            <v>PCS</v>
          </cell>
          <cell r="K4586">
            <v>189000</v>
          </cell>
          <cell r="L4586">
            <v>3</v>
          </cell>
          <cell r="M4586">
            <v>0</v>
          </cell>
          <cell r="N4586">
            <v>3</v>
          </cell>
        </row>
        <row r="4587">
          <cell r="G4587" t="str">
            <v>4901609015357</v>
          </cell>
          <cell r="H4587" t="str">
            <v>4901609015357</v>
          </cell>
          <cell r="I4587" t="str">
            <v>JOHNSON-Lõi máy thơm phòng Glade-Lavender (18mLx2)</v>
          </cell>
          <cell r="J4587" t="str">
            <v>PCS</v>
          </cell>
          <cell r="K4587">
            <v>225000</v>
          </cell>
          <cell r="L4587">
            <v>0</v>
          </cell>
          <cell r="M4587">
            <v>0</v>
          </cell>
          <cell r="N4587">
            <v>0</v>
          </cell>
        </row>
        <row r="4588">
          <cell r="G4588" t="str">
            <v>4901070128532</v>
          </cell>
          <cell r="H4588" t="str">
            <v>4901070128532</v>
          </cell>
          <cell r="I4588" t="str">
            <v>ESTE- Refill tinh dầu thơm phòng quý phái 50ml</v>
          </cell>
          <cell r="J4588" t="str">
            <v>PCS</v>
          </cell>
          <cell r="K4588">
            <v>90000</v>
          </cell>
          <cell r="L4588">
            <v>0</v>
          </cell>
          <cell r="M4588">
            <v>0</v>
          </cell>
          <cell r="N4588">
            <v>0</v>
          </cell>
        </row>
        <row r="4589">
          <cell r="G4589" t="str">
            <v>4901070127481</v>
          </cell>
          <cell r="H4589" t="str">
            <v>4901070127481</v>
          </cell>
          <cell r="I4589" t="str">
            <v>SHOSHURIKI-Hộp khử mùi thơm phòng hương lá cây</v>
          </cell>
          <cell r="J4589" t="str">
            <v>PCS</v>
          </cell>
          <cell r="K4589">
            <v>139000</v>
          </cell>
          <cell r="L4589">
            <v>5</v>
          </cell>
          <cell r="M4589">
            <v>0</v>
          </cell>
          <cell r="N4589">
            <v>5</v>
          </cell>
        </row>
        <row r="4590">
          <cell r="G4590" t="str">
            <v>4956810234851</v>
          </cell>
          <cell r="H4590" t="str">
            <v>4956810234851</v>
          </cell>
          <cell r="I4590" t="str">
            <v>KOKUBO- Sáp khử mùi không khí hương hoa hồng 200ml</v>
          </cell>
          <cell r="J4590" t="str">
            <v>PCS</v>
          </cell>
          <cell r="K4590">
            <v>45000</v>
          </cell>
          <cell r="L4590">
            <v>0</v>
          </cell>
          <cell r="M4590">
            <v>0</v>
          </cell>
          <cell r="N4590">
            <v>0</v>
          </cell>
        </row>
        <row r="4591">
          <cell r="G4591" t="str">
            <v>4901070130757</v>
          </cell>
          <cell r="H4591" t="str">
            <v>4901070130757</v>
          </cell>
          <cell r="I4591" t="str">
            <v>ESTE- Tinh dầu thơm phòng hương thanh khiết 50ml</v>
          </cell>
          <cell r="J4591" t="str">
            <v>PCS</v>
          </cell>
          <cell r="K4591">
            <v>155000</v>
          </cell>
          <cell r="L4591">
            <v>8</v>
          </cell>
          <cell r="M4591">
            <v>0</v>
          </cell>
          <cell r="N4591">
            <v>8</v>
          </cell>
        </row>
        <row r="4592">
          <cell r="G4592" t="str">
            <v>4901609006225</v>
          </cell>
          <cell r="H4592" t="str">
            <v>4901609006225</v>
          </cell>
          <cell r="I4592" t="str">
            <v>JOHNSON- Lõi máy thơm phòng Glade- Soap (18mLx2)</v>
          </cell>
          <cell r="J4592" t="str">
            <v>PCS</v>
          </cell>
          <cell r="K4592">
            <v>225000</v>
          </cell>
          <cell r="L4592">
            <v>0</v>
          </cell>
          <cell r="M4592">
            <v>0</v>
          </cell>
          <cell r="N4592">
            <v>0</v>
          </cell>
        </row>
        <row r="4593">
          <cell r="G4593" t="str">
            <v>4901609015371</v>
          </cell>
          <cell r="H4593" t="str">
            <v>4901609015371</v>
          </cell>
          <cell r="I4593" t="str">
            <v>JOHNSON- Lõi máy thơm phòng Glade- Rose (18mLx2)</v>
          </cell>
          <cell r="J4593" t="str">
            <v>PCS</v>
          </cell>
          <cell r="K4593">
            <v>225000</v>
          </cell>
          <cell r="L4593">
            <v>12</v>
          </cell>
          <cell r="M4593">
            <v>0</v>
          </cell>
          <cell r="N4593">
            <v>12</v>
          </cell>
        </row>
        <row r="4594">
          <cell r="G4594" t="str">
            <v>4901070130047</v>
          </cell>
          <cell r="H4594" t="str">
            <v>4901070130047</v>
          </cell>
          <cell r="I4594" t="str">
            <v>ESTE- Refill t.dầu thơm phòng xạ hương cc 50ml</v>
          </cell>
          <cell r="J4594" t="str">
            <v>PCS</v>
          </cell>
          <cell r="K4594">
            <v>90000</v>
          </cell>
          <cell r="L4594">
            <v>12</v>
          </cell>
          <cell r="M4594">
            <v>-2</v>
          </cell>
          <cell r="N4594">
            <v>10</v>
          </cell>
        </row>
        <row r="4595">
          <cell r="G4595" t="str">
            <v>4901070129775</v>
          </cell>
          <cell r="H4595" t="str">
            <v>4901070129775</v>
          </cell>
          <cell r="I4595" t="str">
            <v>ESTE- Tinh dầu thơm phòng hương sang trọng 50ml</v>
          </cell>
          <cell r="J4595" t="str">
            <v>PCS</v>
          </cell>
          <cell r="K4595">
            <v>155000</v>
          </cell>
          <cell r="L4595">
            <v>10</v>
          </cell>
          <cell r="M4595">
            <v>0</v>
          </cell>
          <cell r="N4595">
            <v>10</v>
          </cell>
        </row>
        <row r="4596">
          <cell r="G4596" t="str">
            <v>4901070129805</v>
          </cell>
          <cell r="H4596" t="str">
            <v>4901070129805</v>
          </cell>
          <cell r="I4596" t="str">
            <v>ESTE- Refill tinh dầu thơm phòng thư giãn 50ml</v>
          </cell>
          <cell r="J4596" t="str">
            <v>PCS</v>
          </cell>
          <cell r="K4596">
            <v>90000</v>
          </cell>
          <cell r="L4596">
            <v>0</v>
          </cell>
          <cell r="M4596">
            <v>0</v>
          </cell>
          <cell r="N4596">
            <v>0</v>
          </cell>
        </row>
        <row r="4597">
          <cell r="G4597" t="str">
            <v>4901070130108</v>
          </cell>
          <cell r="H4597" t="str">
            <v>4901070130108</v>
          </cell>
          <cell r="I4597" t="str">
            <v>ESTE- Tinh dầu thơm phòng hương thơm êm ái 50ml</v>
          </cell>
          <cell r="J4597" t="str">
            <v>PCS</v>
          </cell>
          <cell r="K4597">
            <v>155000</v>
          </cell>
          <cell r="L4597">
            <v>0</v>
          </cell>
          <cell r="M4597">
            <v>0</v>
          </cell>
          <cell r="N4597">
            <v>0</v>
          </cell>
        </row>
        <row r="4598">
          <cell r="G4598" t="str">
            <v>4987072088296</v>
          </cell>
          <cell r="H4598" t="str">
            <v>4987072088296</v>
          </cell>
          <cell r="I4598" t="str">
            <v>KOBAYASHI- Sáp thơm phòng hương trái cây 120g</v>
          </cell>
          <cell r="J4598" t="str">
            <v>PCS</v>
          </cell>
          <cell r="K4598">
            <v>110000</v>
          </cell>
          <cell r="L4598">
            <v>0</v>
          </cell>
          <cell r="M4598">
            <v>0</v>
          </cell>
          <cell r="N4598">
            <v>0</v>
          </cell>
        </row>
        <row r="4599">
          <cell r="G4599" t="str">
            <v>4901070130733</v>
          </cell>
          <cell r="H4599" t="str">
            <v>4901070130733</v>
          </cell>
          <cell r="I4599" t="str">
            <v>SHOSHURIKI- Hộp thơm phòng hương hoa loa kèn</v>
          </cell>
          <cell r="J4599" t="str">
            <v>PCS</v>
          </cell>
          <cell r="K4599">
            <v>189000</v>
          </cell>
          <cell r="L4599">
            <v>6</v>
          </cell>
          <cell r="M4599">
            <v>0</v>
          </cell>
          <cell r="N4599">
            <v>6</v>
          </cell>
        </row>
        <row r="4600">
          <cell r="G4600" t="str">
            <v>4901070131327</v>
          </cell>
          <cell r="H4600" t="str">
            <v>4901070131327</v>
          </cell>
          <cell r="I4600" t="str">
            <v>ESTE- Tinh dầu thơm phòng hương hổ phách 50ml</v>
          </cell>
          <cell r="J4600" t="str">
            <v>PCS</v>
          </cell>
          <cell r="K4600">
            <v>155000</v>
          </cell>
          <cell r="L4600">
            <v>2</v>
          </cell>
          <cell r="M4600">
            <v>0</v>
          </cell>
          <cell r="N4600">
            <v>2</v>
          </cell>
        </row>
        <row r="4601">
          <cell r="G4601" t="str">
            <v>4901070128914</v>
          </cell>
          <cell r="H4601" t="str">
            <v>4901070128914</v>
          </cell>
          <cell r="I4601" t="str">
            <v>ESTE- Tinh dầu thơm phòng hương thanh khiết 50ml</v>
          </cell>
          <cell r="J4601" t="str">
            <v>PCS</v>
          </cell>
          <cell r="K4601">
            <v>155000</v>
          </cell>
          <cell r="L4601">
            <v>6</v>
          </cell>
          <cell r="M4601">
            <v>0</v>
          </cell>
          <cell r="N4601">
            <v>6</v>
          </cell>
        </row>
        <row r="4602">
          <cell r="G4602" t="str">
            <v>4901070128525</v>
          </cell>
          <cell r="H4602" t="str">
            <v>4901070128525</v>
          </cell>
          <cell r="I4602" t="str">
            <v>ESTE- Refill tinh dầu thơm phòng thanh khiết 50ml</v>
          </cell>
          <cell r="J4602" t="str">
            <v>PCS</v>
          </cell>
          <cell r="K4602">
            <v>90000</v>
          </cell>
          <cell r="L4602">
            <v>12</v>
          </cell>
          <cell r="M4602">
            <v>0</v>
          </cell>
          <cell r="N4602">
            <v>12</v>
          </cell>
        </row>
        <row r="4603">
          <cell r="G4603" t="str">
            <v>4901609011335</v>
          </cell>
          <cell r="H4603" t="str">
            <v>4901609011335</v>
          </cell>
          <cell r="I4603" t="str">
            <v>JOHNSON-Máy xịt cảm biến Glade hương hoa hồng</v>
          </cell>
          <cell r="J4603" t="str">
            <v>PCS</v>
          </cell>
          <cell r="K4603">
            <v>199000</v>
          </cell>
          <cell r="L4603">
            <v>0</v>
          </cell>
          <cell r="M4603">
            <v>0</v>
          </cell>
          <cell r="N4603">
            <v>0</v>
          </cell>
        </row>
        <row r="4604">
          <cell r="G4604" t="str">
            <v>4901070130115</v>
          </cell>
          <cell r="H4604" t="str">
            <v>4901070130115</v>
          </cell>
          <cell r="I4604" t="str">
            <v>ESTE- Refill tinh dầu thơm phòng êm ái 50ml</v>
          </cell>
          <cell r="J4604" t="str">
            <v>PCS</v>
          </cell>
          <cell r="K4604">
            <v>90000</v>
          </cell>
          <cell r="L4604">
            <v>1</v>
          </cell>
          <cell r="M4604">
            <v>0</v>
          </cell>
          <cell r="N4604">
            <v>1</v>
          </cell>
        </row>
        <row r="4605">
          <cell r="G4605" t="str">
            <v>4901070131013</v>
          </cell>
          <cell r="H4605" t="str">
            <v>4901070131013</v>
          </cell>
          <cell r="I4605" t="str">
            <v>ESTE- Refill tinh dầu thơm hương hổ phách 50ml</v>
          </cell>
          <cell r="J4605" t="str">
            <v>PCS</v>
          </cell>
          <cell r="K4605">
            <v>90000</v>
          </cell>
          <cell r="L4605">
            <v>0</v>
          </cell>
          <cell r="M4605">
            <v>0</v>
          </cell>
          <cell r="N4605">
            <v>0</v>
          </cell>
        </row>
        <row r="4606">
          <cell r="G4606" t="str">
            <v>4901070131860</v>
          </cell>
          <cell r="H4606" t="str">
            <v>4901070131860</v>
          </cell>
          <cell r="I4606" t="str">
            <v>ESTE- Tinh dầu thơm phòng hương kim mộc 65ml</v>
          </cell>
          <cell r="J4606" t="str">
            <v>PCS</v>
          </cell>
          <cell r="K4606">
            <v>155000</v>
          </cell>
          <cell r="L4606">
            <v>5</v>
          </cell>
          <cell r="M4606">
            <v>0</v>
          </cell>
          <cell r="N4606">
            <v>5</v>
          </cell>
        </row>
        <row r="4607">
          <cell r="G4607" t="str">
            <v>4901070131952</v>
          </cell>
          <cell r="H4607" t="str">
            <v>4901070131952</v>
          </cell>
          <cell r="I4607" t="str">
            <v>SHOSHURIKI- Hộp khử mùi thơm phòng hương ban mai</v>
          </cell>
          <cell r="J4607" t="str">
            <v>PCS</v>
          </cell>
          <cell r="K4607">
            <v>189000</v>
          </cell>
          <cell r="L4607">
            <v>1</v>
          </cell>
          <cell r="M4607">
            <v>0</v>
          </cell>
          <cell r="N4607">
            <v>1</v>
          </cell>
        </row>
        <row r="4608">
          <cell r="G4608" t="str">
            <v>4901609015395</v>
          </cell>
          <cell r="H4608" t="str">
            <v>4901609015395</v>
          </cell>
          <cell r="I4608" t="str">
            <v>JOHNSON- Lõi máy thơm phòng Glade- Spring (18mLx2)</v>
          </cell>
          <cell r="J4608" t="str">
            <v>PCS</v>
          </cell>
          <cell r="K4608">
            <v>225000</v>
          </cell>
          <cell r="L4608">
            <v>7</v>
          </cell>
          <cell r="M4608">
            <v>0</v>
          </cell>
          <cell r="N4608">
            <v>7</v>
          </cell>
        </row>
        <row r="4609">
          <cell r="G4609" t="str">
            <v>4987072088272</v>
          </cell>
          <cell r="H4609" t="str">
            <v>4987072088272</v>
          </cell>
          <cell r="I4609" t="str">
            <v>KOBAYASHI- Sáp thơm phòng hương hoa dịu nhẹ 120g</v>
          </cell>
          <cell r="J4609" t="str">
            <v>PCS</v>
          </cell>
          <cell r="K4609">
            <v>110000</v>
          </cell>
          <cell r="L4609">
            <v>0</v>
          </cell>
          <cell r="M4609">
            <v>0</v>
          </cell>
          <cell r="N4609">
            <v>0</v>
          </cell>
        </row>
        <row r="4610">
          <cell r="G4610" t="str">
            <v>4901070129782</v>
          </cell>
          <cell r="H4610" t="str">
            <v>4901070129782</v>
          </cell>
          <cell r="I4610" t="str">
            <v>ESTE- Tinh dầu thơm phòng hương thư giãn 50ml</v>
          </cell>
          <cell r="J4610" t="str">
            <v>PCS</v>
          </cell>
          <cell r="K4610">
            <v>155000</v>
          </cell>
          <cell r="L4610">
            <v>0</v>
          </cell>
          <cell r="M4610">
            <v>0</v>
          </cell>
          <cell r="N4610">
            <v>0</v>
          </cell>
        </row>
        <row r="4611">
          <cell r="G4611" t="str">
            <v>4901070131877</v>
          </cell>
          <cell r="H4611" t="str">
            <v>4901070131877</v>
          </cell>
          <cell r="I4611" t="str">
            <v>ESTE- Refil tinh dầu thơm phòng hương kim mộc 65ml</v>
          </cell>
          <cell r="J4611" t="str">
            <v>PCS</v>
          </cell>
          <cell r="K4611">
            <v>90000</v>
          </cell>
          <cell r="L4611">
            <v>4</v>
          </cell>
          <cell r="M4611">
            <v>0</v>
          </cell>
          <cell r="N4611">
            <v>4</v>
          </cell>
        </row>
        <row r="4612">
          <cell r="G4612" t="str">
            <v>4901609011359</v>
          </cell>
          <cell r="H4612" t="str">
            <v>4901609011359</v>
          </cell>
          <cell r="I4612" t="str">
            <v>JOHNSON-Máy xịt cảm biến Glade hương hoa cúc</v>
          </cell>
          <cell r="J4612" t="str">
            <v>PCS</v>
          </cell>
          <cell r="K4612">
            <v>199000</v>
          </cell>
          <cell r="L4612">
            <v>0</v>
          </cell>
          <cell r="M4612">
            <v>0</v>
          </cell>
          <cell r="N4612">
            <v>0</v>
          </cell>
        </row>
        <row r="4613">
          <cell r="G4613" t="str">
            <v>4901609015739</v>
          </cell>
          <cell r="H4613" t="str">
            <v>4901609015739</v>
          </cell>
          <cell r="I4613" t="str">
            <v>JOHNSON-Lõi máy thơm phòng Glade-Lavender (18mLx2)</v>
          </cell>
          <cell r="J4613" t="str">
            <v>PCS</v>
          </cell>
          <cell r="K4613">
            <v>225000</v>
          </cell>
          <cell r="L4613">
            <v>0</v>
          </cell>
          <cell r="M4613">
            <v>0</v>
          </cell>
          <cell r="N4613">
            <v>0</v>
          </cell>
        </row>
        <row r="4614">
          <cell r="G4614" t="str">
            <v>4901609015418</v>
          </cell>
          <cell r="H4614" t="str">
            <v>4901609015418</v>
          </cell>
          <cell r="I4614" t="str">
            <v>JOHNSON- Lõi máy thơm phòng Glade-Cirtrus (18mLx2)</v>
          </cell>
          <cell r="J4614" t="str">
            <v>PCS</v>
          </cell>
          <cell r="K4614">
            <v>225000</v>
          </cell>
          <cell r="L4614">
            <v>0</v>
          </cell>
          <cell r="M4614">
            <v>0</v>
          </cell>
          <cell r="N4614">
            <v>0</v>
          </cell>
        </row>
        <row r="4615">
          <cell r="G4615" t="str">
            <v>4901070129348</v>
          </cell>
          <cell r="H4615" t="str">
            <v>4901070129348</v>
          </cell>
          <cell r="I4615" t="str">
            <v>SHOSHURIKI-Hộp khử mùi thơm phòng hoa hồng mộc lan</v>
          </cell>
          <cell r="J4615" t="str">
            <v>PCS</v>
          </cell>
          <cell r="K4615">
            <v>139000</v>
          </cell>
          <cell r="L4615">
            <v>6</v>
          </cell>
          <cell r="M4615">
            <v>0</v>
          </cell>
          <cell r="N4615">
            <v>6</v>
          </cell>
        </row>
        <row r="4616">
          <cell r="G4616" t="str">
            <v>4901609011366</v>
          </cell>
          <cell r="H4616" t="str">
            <v>4901609011366</v>
          </cell>
          <cell r="I4616" t="str">
            <v>JOHNSON-Máy xịt thơm phòng Glade Aroma</v>
          </cell>
          <cell r="J4616" t="str">
            <v>PCS</v>
          </cell>
          <cell r="K4616">
            <v>199000</v>
          </cell>
          <cell r="L4616">
            <v>0</v>
          </cell>
          <cell r="M4616">
            <v>0</v>
          </cell>
          <cell r="N4616">
            <v>0</v>
          </cell>
        </row>
        <row r="4617">
          <cell r="G4617" t="str">
            <v>4956810234820</v>
          </cell>
          <cell r="H4617" t="str">
            <v>4956810234820</v>
          </cell>
          <cell r="I4617" t="str">
            <v>KOKUBO- Sáp khử mùi Toilet hương xà bông 200ml</v>
          </cell>
          <cell r="J4617" t="str">
            <v>PCS</v>
          </cell>
          <cell r="K4617">
            <v>45000</v>
          </cell>
          <cell r="L4617">
            <v>0</v>
          </cell>
          <cell r="M4617">
            <v>0</v>
          </cell>
          <cell r="N4617">
            <v>0</v>
          </cell>
        </row>
        <row r="4618">
          <cell r="G4618" t="str">
            <v>4901070130740</v>
          </cell>
          <cell r="H4618" t="str">
            <v>4901070130740</v>
          </cell>
          <cell r="I4618" t="str">
            <v>SHOSHURIKI- Hộp thơm phòng vs hương hoa loa kèn</v>
          </cell>
          <cell r="J4618" t="str">
            <v>PCS</v>
          </cell>
          <cell r="K4618">
            <v>189000</v>
          </cell>
          <cell r="L4618">
            <v>1</v>
          </cell>
          <cell r="M4618">
            <v>0</v>
          </cell>
          <cell r="N4618">
            <v>1</v>
          </cell>
        </row>
        <row r="4619">
          <cell r="G4619" t="str">
            <v>4901070131853</v>
          </cell>
          <cell r="H4619" t="str">
            <v>4901070131853</v>
          </cell>
          <cell r="I4619" t="str">
            <v>SHOSHURIKI- Hộp thơm PVS hương hoa kim ngân</v>
          </cell>
          <cell r="J4619" t="str">
            <v>PCS</v>
          </cell>
          <cell r="K4619">
            <v>189000</v>
          </cell>
          <cell r="L4619">
            <v>5</v>
          </cell>
          <cell r="M4619">
            <v>0</v>
          </cell>
          <cell r="N4619">
            <v>5</v>
          </cell>
        </row>
        <row r="4620">
          <cell r="G4620" t="str">
            <v>4956810234806</v>
          </cell>
          <cell r="H4620" t="str">
            <v>4956810234806</v>
          </cell>
          <cell r="I4620" t="str">
            <v>KOKUBO- Sảp khử mùi toilet hoa oải hương 200ml</v>
          </cell>
          <cell r="J4620" t="str">
            <v>PCS</v>
          </cell>
          <cell r="K4620">
            <v>45000</v>
          </cell>
          <cell r="L4620">
            <v>0</v>
          </cell>
          <cell r="M4620">
            <v>0</v>
          </cell>
          <cell r="N4620">
            <v>0</v>
          </cell>
        </row>
        <row r="4621">
          <cell r="G4621" t="str">
            <v>4901070125678</v>
          </cell>
          <cell r="H4621" t="str">
            <v>4901070125678</v>
          </cell>
          <cell r="I4621" t="str">
            <v>SHOSHURIKI-Hộp khử mùi thơm phòng VS gỗ đàn hương</v>
          </cell>
          <cell r="J4621" t="str">
            <v>PCS</v>
          </cell>
          <cell r="K4621">
            <v>139000</v>
          </cell>
          <cell r="L4621">
            <v>4</v>
          </cell>
          <cell r="M4621">
            <v>0</v>
          </cell>
          <cell r="N4621">
            <v>4</v>
          </cell>
        </row>
        <row r="4622">
          <cell r="G4622" t="str">
            <v>4987115860902</v>
          </cell>
          <cell r="H4622" t="str">
            <v>4987115860902</v>
          </cell>
          <cell r="I4622" t="str">
            <v>KINCHO-Xịt khử mùi nhà vệ sinh không mùi 45ml</v>
          </cell>
          <cell r="J4622" t="str">
            <v>PCS</v>
          </cell>
          <cell r="K4622">
            <v>159000</v>
          </cell>
          <cell r="L4622">
            <v>17</v>
          </cell>
          <cell r="M4622">
            <v>0</v>
          </cell>
          <cell r="N4622">
            <v>17</v>
          </cell>
        </row>
        <row r="4623">
          <cell r="G4623" t="str">
            <v>4901070115020</v>
          </cell>
          <cell r="H4623" t="str">
            <v>4901070115020</v>
          </cell>
          <cell r="I4623" t="str">
            <v>SHOSHURIKI-Hộp khử mùi thơm phòng VS hoa oải hương</v>
          </cell>
          <cell r="J4623" t="str">
            <v>PCS</v>
          </cell>
          <cell r="K4623">
            <v>139000</v>
          </cell>
          <cell r="L4623">
            <v>3</v>
          </cell>
          <cell r="M4623">
            <v>0</v>
          </cell>
          <cell r="N4623">
            <v>3</v>
          </cell>
        </row>
        <row r="4624">
          <cell r="G4624" t="str">
            <v>4987072032626</v>
          </cell>
          <cell r="H4624" t="str">
            <v>4987072032626</v>
          </cell>
          <cell r="I4624" t="str">
            <v>KOBAYASHI- Dung dịch thơm bồn cầu (hoa hồng) 20ml</v>
          </cell>
          <cell r="J4624" t="str">
            <v>PCS</v>
          </cell>
          <cell r="K4624">
            <v>95000</v>
          </cell>
          <cell r="L4624">
            <v>0</v>
          </cell>
          <cell r="M4624">
            <v>0</v>
          </cell>
          <cell r="N4624">
            <v>0</v>
          </cell>
        </row>
        <row r="4625">
          <cell r="G4625" t="str">
            <v>4987115860940</v>
          </cell>
          <cell r="H4625" t="str">
            <v>4987115860940</v>
          </cell>
          <cell r="I4625" t="str">
            <v>KINCHO-Xịt khử mùi nhà vệ sinh hương hoa hồng 45ml</v>
          </cell>
          <cell r="J4625" t="str">
            <v>PCS</v>
          </cell>
          <cell r="K4625">
            <v>159000</v>
          </cell>
          <cell r="L4625">
            <v>1</v>
          </cell>
          <cell r="M4625">
            <v>0</v>
          </cell>
          <cell r="N4625">
            <v>1</v>
          </cell>
        </row>
        <row r="4626">
          <cell r="G4626" t="str">
            <v>4901070128204</v>
          </cell>
          <cell r="H4626" t="str">
            <v>4901070128204</v>
          </cell>
          <cell r="I4626" t="str">
            <v>SHOSHURIKI- Hộp thơm phòng vệ sinh hương lãng mạn</v>
          </cell>
          <cell r="J4626" t="str">
            <v>PCS</v>
          </cell>
          <cell r="K4626">
            <v>189000</v>
          </cell>
          <cell r="L4626">
            <v>3</v>
          </cell>
          <cell r="M4626">
            <v>0</v>
          </cell>
          <cell r="N4626">
            <v>3</v>
          </cell>
        </row>
        <row r="4627">
          <cell r="G4627" t="str">
            <v>4901070130023</v>
          </cell>
          <cell r="H4627" t="str">
            <v>4901070130023</v>
          </cell>
          <cell r="I4627" t="str">
            <v>SHOSHURIKI- Hộp thơm phòng vệ sinh hương xạ nhung</v>
          </cell>
          <cell r="J4627" t="str">
            <v>PCS</v>
          </cell>
          <cell r="K4627">
            <v>189000</v>
          </cell>
          <cell r="L4627">
            <v>3</v>
          </cell>
          <cell r="M4627">
            <v>0</v>
          </cell>
          <cell r="N4627">
            <v>3</v>
          </cell>
        </row>
        <row r="4628">
          <cell r="G4628" t="str">
            <v>4956810234813</v>
          </cell>
          <cell r="H4628" t="str">
            <v>4956810234813</v>
          </cell>
          <cell r="I4628" t="str">
            <v>KOKUBO- Sáp khử mùi toilet hương bạc hà 200ml</v>
          </cell>
          <cell r="J4628" t="str">
            <v>PCS</v>
          </cell>
          <cell r="K4628">
            <v>45000</v>
          </cell>
          <cell r="L4628">
            <v>0</v>
          </cell>
          <cell r="M4628">
            <v>0</v>
          </cell>
          <cell r="N4628">
            <v>0</v>
          </cell>
        </row>
        <row r="4629">
          <cell r="G4629" t="str">
            <v>4901070115037</v>
          </cell>
          <cell r="H4629" t="str">
            <v>4901070115037</v>
          </cell>
          <cell r="I4629" t="str">
            <v>SHOSHURIKI- Hộp khử mùi thơm phòng VS táo-bạc hà</v>
          </cell>
          <cell r="J4629" t="str">
            <v>PCS</v>
          </cell>
          <cell r="K4629">
            <v>139000</v>
          </cell>
          <cell r="L4629">
            <v>6</v>
          </cell>
          <cell r="M4629">
            <v>0</v>
          </cell>
          <cell r="N4629">
            <v>6</v>
          </cell>
        </row>
        <row r="4630">
          <cell r="G4630" t="str">
            <v>4987115543621</v>
          </cell>
          <cell r="H4630" t="str">
            <v>4987115543621</v>
          </cell>
          <cell r="I4630" t="str">
            <v>KINCHO- Xịt khử mùi đuổi ruồi hương xà bông</v>
          </cell>
          <cell r="J4630" t="str">
            <v>PCS</v>
          </cell>
          <cell r="K4630">
            <v>179000</v>
          </cell>
          <cell r="L4630">
            <v>8</v>
          </cell>
          <cell r="M4630">
            <v>0</v>
          </cell>
          <cell r="N4630">
            <v>8</v>
          </cell>
        </row>
        <row r="4631">
          <cell r="G4631" t="str">
            <v>4987115860926</v>
          </cell>
          <cell r="H4631" t="str">
            <v>4987115860926</v>
          </cell>
          <cell r="I4631" t="str">
            <v>KINCHO-Xịt khử mùi nhà vệ sinh hương chanh 45ml</v>
          </cell>
          <cell r="J4631" t="str">
            <v>PCS</v>
          </cell>
          <cell r="K4631">
            <v>159000</v>
          </cell>
          <cell r="L4631">
            <v>0</v>
          </cell>
          <cell r="M4631">
            <v>0</v>
          </cell>
          <cell r="N4631">
            <v>0</v>
          </cell>
        </row>
        <row r="4632">
          <cell r="G4632" t="str">
            <v>4987072032619</v>
          </cell>
          <cell r="H4632" t="str">
            <v>4987072032619</v>
          </cell>
          <cell r="I4632" t="str">
            <v>KOBAYASHI- Dung dịch thơm bồn cầu (bạc hà) 20ml</v>
          </cell>
          <cell r="J4632" t="str">
            <v>PCS</v>
          </cell>
          <cell r="K4632">
            <v>95000</v>
          </cell>
          <cell r="L4632">
            <v>7</v>
          </cell>
          <cell r="M4632">
            <v>0</v>
          </cell>
          <cell r="N4632">
            <v>7</v>
          </cell>
        </row>
        <row r="4633">
          <cell r="G4633" t="str">
            <v>4956810234837</v>
          </cell>
          <cell r="H4633" t="str">
            <v>4956810234837</v>
          </cell>
          <cell r="I4633" t="str">
            <v>KOKUBO- Sáp khử mùi toilet hương chanh 200ml</v>
          </cell>
          <cell r="J4633" t="str">
            <v>PCS</v>
          </cell>
          <cell r="K4633">
            <v>45000</v>
          </cell>
          <cell r="L4633">
            <v>0</v>
          </cell>
          <cell r="M4633">
            <v>0</v>
          </cell>
          <cell r="N4633">
            <v>0</v>
          </cell>
        </row>
        <row r="4634">
          <cell r="G4634" t="str">
            <v>4901070128228</v>
          </cell>
          <cell r="H4634" t="str">
            <v>4901070128228</v>
          </cell>
          <cell r="I4634" t="str">
            <v>SHOSHURIKI- Hộp thơm phòng vs hương hoa mẫu đơn</v>
          </cell>
          <cell r="J4634" t="str">
            <v>PCS</v>
          </cell>
          <cell r="K4634">
            <v>189000</v>
          </cell>
          <cell r="L4634">
            <v>2</v>
          </cell>
          <cell r="M4634">
            <v>0</v>
          </cell>
          <cell r="N4634">
            <v>2</v>
          </cell>
        </row>
        <row r="4635">
          <cell r="G4635" t="str">
            <v>4901070115044</v>
          </cell>
          <cell r="H4635" t="str">
            <v>4901070115044</v>
          </cell>
          <cell r="I4635" t="str">
            <v>SHOSHURIKI-Hộp khử mùi thơm phòng VS hương xà bông</v>
          </cell>
          <cell r="J4635" t="str">
            <v>PCS</v>
          </cell>
          <cell r="K4635">
            <v>139000</v>
          </cell>
          <cell r="L4635">
            <v>4</v>
          </cell>
          <cell r="M4635">
            <v>0</v>
          </cell>
          <cell r="N4635">
            <v>4</v>
          </cell>
        </row>
        <row r="4636">
          <cell r="G4636" t="str">
            <v>4901080699510</v>
          </cell>
          <cell r="H4636" t="str">
            <v>4901080699510</v>
          </cell>
          <cell r="I4636" t="str">
            <v>EARTH DEOSH- Xịt khử mùi NVS hương hoa</v>
          </cell>
          <cell r="J4636" t="str">
            <v>PCS</v>
          </cell>
          <cell r="K4636">
            <v>149000</v>
          </cell>
          <cell r="L4636">
            <v>8</v>
          </cell>
          <cell r="M4636">
            <v>0</v>
          </cell>
          <cell r="N4636">
            <v>8</v>
          </cell>
        </row>
        <row r="4637">
          <cell r="G4637" t="str">
            <v>4901080699619</v>
          </cell>
          <cell r="H4637" t="str">
            <v>4901080699619</v>
          </cell>
          <cell r="I4637" t="str">
            <v>EARTH DEOSH- Xịt khử mùi NVS hương rừng nhiệt đới</v>
          </cell>
          <cell r="J4637" t="str">
            <v>PCS</v>
          </cell>
          <cell r="K4637">
            <v>149000</v>
          </cell>
          <cell r="L4637">
            <v>7</v>
          </cell>
          <cell r="M4637">
            <v>0</v>
          </cell>
          <cell r="N4637">
            <v>7</v>
          </cell>
        </row>
        <row r="4638">
          <cell r="G4638" t="str">
            <v>4901070129812</v>
          </cell>
          <cell r="H4638" t="str">
            <v>4901070129812</v>
          </cell>
          <cell r="I4638" t="str">
            <v>SHOSHURIKI- Hộp thơm phòng vệ sinh hương phong lữ</v>
          </cell>
          <cell r="J4638" t="str">
            <v>PCS</v>
          </cell>
          <cell r="K4638">
            <v>189000</v>
          </cell>
          <cell r="L4638">
            <v>3</v>
          </cell>
          <cell r="M4638">
            <v>0</v>
          </cell>
          <cell r="N4638">
            <v>3</v>
          </cell>
        </row>
        <row r="4639">
          <cell r="G4639" t="str">
            <v>4987115543706</v>
          </cell>
          <cell r="H4639" t="str">
            <v>4987115543706</v>
          </cell>
          <cell r="I4639" t="str">
            <v>KINCHO- Xịt khử mùi đuổi ruồi hoa hồng - bạc hà</v>
          </cell>
          <cell r="J4639" t="str">
            <v>PCS</v>
          </cell>
          <cell r="K4639">
            <v>179000</v>
          </cell>
          <cell r="L4639">
            <v>3</v>
          </cell>
          <cell r="M4639">
            <v>0</v>
          </cell>
          <cell r="N4639">
            <v>3</v>
          </cell>
        </row>
        <row r="4640">
          <cell r="G4640" t="str">
            <v>4987115235144</v>
          </cell>
          <cell r="H4640" t="str">
            <v>4987115235144</v>
          </cell>
          <cell r="I4640" t="str">
            <v>KINCHO- Set máy xông tinh dầu đuổi muỗi 90 ngày</v>
          </cell>
          <cell r="J4640" t="str">
            <v>PCS</v>
          </cell>
          <cell r="K4640">
            <v>450000</v>
          </cell>
          <cell r="L4640">
            <v>0</v>
          </cell>
          <cell r="M4640">
            <v>0</v>
          </cell>
          <cell r="N4640">
            <v>0</v>
          </cell>
        </row>
        <row r="4641">
          <cell r="G4641" t="str">
            <v>4987115350625</v>
          </cell>
          <cell r="H4641" t="str">
            <v>4987115350625</v>
          </cell>
          <cell r="I4641" t="str">
            <v>KINCHO- Bẫy côn trùng hiệu quả 1 năm (20 chiếc)</v>
          </cell>
          <cell r="J4641" t="str">
            <v>PCS</v>
          </cell>
          <cell r="K4641">
            <v>390000</v>
          </cell>
          <cell r="L4641">
            <v>0</v>
          </cell>
          <cell r="M4641">
            <v>0</v>
          </cell>
          <cell r="N4641">
            <v>0</v>
          </cell>
        </row>
        <row r="4642">
          <cell r="G4642" t="str">
            <v>4987125102115</v>
          </cell>
          <cell r="H4642" t="str">
            <v>4987125102115</v>
          </cell>
          <cell r="I4642" t="str">
            <v>TATEISHI- Gel chống côn trùng 80g</v>
          </cell>
          <cell r="J4642" t="str">
            <v>PCS</v>
          </cell>
          <cell r="K4642">
            <v>140000</v>
          </cell>
          <cell r="L4642">
            <v>0</v>
          </cell>
          <cell r="M4642">
            <v>0</v>
          </cell>
          <cell r="N4642">
            <v>0</v>
          </cell>
        </row>
        <row r="4643">
          <cell r="G4643" t="str">
            <v>4987115545946</v>
          </cell>
          <cell r="H4643" t="str">
            <v>4987115545946</v>
          </cell>
          <cell r="I4643" t="str">
            <v xml:space="preserve">KINCHO-Dung dịch khử mùi đuổi côn trùng hương hoa </v>
          </cell>
          <cell r="J4643" t="str">
            <v>PCS</v>
          </cell>
          <cell r="K4643">
            <v>199000</v>
          </cell>
          <cell r="L4643">
            <v>0</v>
          </cell>
          <cell r="M4643">
            <v>0</v>
          </cell>
          <cell r="N4643">
            <v>0</v>
          </cell>
        </row>
        <row r="4644">
          <cell r="G4644" t="str">
            <v>4902407121714</v>
          </cell>
          <cell r="H4644" t="str">
            <v>4902407121714</v>
          </cell>
          <cell r="I4644" t="str">
            <v>HAKUGEN-Gói đuổi côn trùng,làm thơm tủ quần áo 12g</v>
          </cell>
          <cell r="J4644" t="str">
            <v>PCS</v>
          </cell>
          <cell r="K4644">
            <v>329000</v>
          </cell>
          <cell r="L4644">
            <v>8</v>
          </cell>
          <cell r="M4644">
            <v>0</v>
          </cell>
          <cell r="N4644">
            <v>8</v>
          </cell>
        </row>
        <row r="4645">
          <cell r="G4645" t="str">
            <v>4987125002583</v>
          </cell>
          <cell r="H4645" t="str">
            <v>4987125002583</v>
          </cell>
          <cell r="I4645" t="str">
            <v>TATEISHI- Xịt phun sương chống côn trùng 300ml</v>
          </cell>
          <cell r="J4645" t="str">
            <v>PCS</v>
          </cell>
          <cell r="K4645">
            <v>195000</v>
          </cell>
          <cell r="L4645">
            <v>0</v>
          </cell>
          <cell r="M4645">
            <v>0</v>
          </cell>
          <cell r="N4645">
            <v>0</v>
          </cell>
        </row>
        <row r="4646">
          <cell r="G4646" t="str">
            <v>4987115540866</v>
          </cell>
          <cell r="H4646" t="str">
            <v>4987115540866</v>
          </cell>
          <cell r="I4646" t="str">
            <v>KINCHO - Miếng dán tránh muỗi hương cam 24 miếng</v>
          </cell>
          <cell r="J4646" t="str">
            <v>PCS</v>
          </cell>
          <cell r="K4646">
            <v>199000</v>
          </cell>
          <cell r="L4646">
            <v>0</v>
          </cell>
          <cell r="M4646">
            <v>0</v>
          </cell>
          <cell r="N4646">
            <v>0</v>
          </cell>
        </row>
        <row r="4647">
          <cell r="G4647" t="str">
            <v>4901080254016</v>
          </cell>
          <cell r="H4647" t="str">
            <v>4901080254016</v>
          </cell>
          <cell r="I4647" t="str">
            <v>EARTH- Thuốc đuổi chuột dạng xông khói 10g</v>
          </cell>
          <cell r="J4647" t="str">
            <v>PCS</v>
          </cell>
          <cell r="K4647">
            <v>209000</v>
          </cell>
          <cell r="L4647">
            <v>0</v>
          </cell>
          <cell r="M4647">
            <v>0</v>
          </cell>
          <cell r="N4647">
            <v>0</v>
          </cell>
        </row>
        <row r="4648">
          <cell r="G4648" t="str">
            <v>4902424430332</v>
          </cell>
          <cell r="H4648" t="str">
            <v>4902424430332</v>
          </cell>
          <cell r="I4648" t="str">
            <v>FUMAKILA- Máy đuổi muỗi 480h</v>
          </cell>
          <cell r="J4648" t="str">
            <v>PCS</v>
          </cell>
          <cell r="K4648">
            <v>380000</v>
          </cell>
          <cell r="L4648">
            <v>1</v>
          </cell>
          <cell r="M4648">
            <v>0</v>
          </cell>
          <cell r="N4648">
            <v>1</v>
          </cell>
        </row>
        <row r="4649">
          <cell r="G4649" t="str">
            <v>4984324017141</v>
          </cell>
          <cell r="H4649" t="str">
            <v>4984324017141</v>
          </cell>
          <cell r="I4649" t="str">
            <v>FUDO KAGAKU- Miếng treo đuổi côn trùng lavender</v>
          </cell>
          <cell r="J4649" t="str">
            <v>PCS</v>
          </cell>
          <cell r="K4649">
            <v>45000</v>
          </cell>
          <cell r="L4649">
            <v>0</v>
          </cell>
          <cell r="M4649">
            <v>0</v>
          </cell>
          <cell r="N4649">
            <v>0</v>
          </cell>
        </row>
        <row r="4650">
          <cell r="G4650" t="str">
            <v>4987115544499</v>
          </cell>
          <cell r="H4650" t="str">
            <v>4987115544499</v>
          </cell>
          <cell r="I4650" t="str">
            <v>KINCHO- Miếng đuổi muỗi 100 ngày</v>
          </cell>
          <cell r="J4650" t="str">
            <v>PCS</v>
          </cell>
          <cell r="K4650">
            <v>226000</v>
          </cell>
          <cell r="L4650">
            <v>0</v>
          </cell>
          <cell r="M4650">
            <v>0</v>
          </cell>
          <cell r="N4650">
            <v>0</v>
          </cell>
        </row>
        <row r="4651">
          <cell r="G4651" t="str">
            <v>4902424427134</v>
          </cell>
          <cell r="H4651" t="str">
            <v>4902424427134</v>
          </cell>
          <cell r="I4651" t="str">
            <v>FUMAKILA - Tinh dầu đuổi muỗi không mùi 45ml x 2</v>
          </cell>
          <cell r="J4651" t="str">
            <v>PCS</v>
          </cell>
          <cell r="K4651">
            <v>245000</v>
          </cell>
          <cell r="L4651">
            <v>15</v>
          </cell>
          <cell r="M4651">
            <v>-1</v>
          </cell>
          <cell r="N4651">
            <v>14</v>
          </cell>
        </row>
        <row r="4652">
          <cell r="G4652" t="str">
            <v>4987125102092</v>
          </cell>
          <cell r="H4652" t="str">
            <v>4987125102092</v>
          </cell>
          <cell r="I4652" t="str">
            <v>TATEISHI- Gel chống côn trùng 40g</v>
          </cell>
          <cell r="J4652" t="str">
            <v>PCS</v>
          </cell>
          <cell r="K4652">
            <v>85000</v>
          </cell>
          <cell r="L4652">
            <v>0</v>
          </cell>
          <cell r="M4652">
            <v>0</v>
          </cell>
          <cell r="N4652">
            <v>0</v>
          </cell>
        </row>
        <row r="4653">
          <cell r="G4653" t="str">
            <v>4987125002903</v>
          </cell>
          <cell r="H4653" t="str">
            <v>4987125002903</v>
          </cell>
          <cell r="I4653" t="str">
            <v>TATEISHI- Miếng dán đuổi côn trùng cho thùng rác</v>
          </cell>
          <cell r="J4653" t="str">
            <v>PCS</v>
          </cell>
          <cell r="K4653">
            <v>175000</v>
          </cell>
          <cell r="L4653">
            <v>0</v>
          </cell>
          <cell r="M4653">
            <v>0</v>
          </cell>
          <cell r="N4653">
            <v>0</v>
          </cell>
        </row>
        <row r="4654">
          <cell r="G4654" t="str">
            <v>4987115240735</v>
          </cell>
          <cell r="H4654" t="str">
            <v>4987115240735</v>
          </cell>
          <cell r="I4654" t="str">
            <v>KINCHO- Máy đuổi côn trùng 960 giờ</v>
          </cell>
          <cell r="J4654" t="str">
            <v>PCS</v>
          </cell>
          <cell r="K4654">
            <v>250000</v>
          </cell>
          <cell r="L4654">
            <v>0</v>
          </cell>
          <cell r="M4654">
            <v>0</v>
          </cell>
          <cell r="N4654">
            <v>0</v>
          </cell>
        </row>
        <row r="4655">
          <cell r="G4655" t="str">
            <v>4902424429855</v>
          </cell>
          <cell r="H4655" t="str">
            <v>4902424429855</v>
          </cell>
          <cell r="I4655" t="str">
            <v>FUMAKILA - Máy đuổi muỗi xông tinh dầu 60 ngày</v>
          </cell>
          <cell r="J4655" t="str">
            <v>PCS</v>
          </cell>
          <cell r="K4655">
            <v>265000</v>
          </cell>
          <cell r="L4655">
            <v>25</v>
          </cell>
          <cell r="M4655">
            <v>0</v>
          </cell>
          <cell r="N4655">
            <v>25</v>
          </cell>
        </row>
        <row r="4656">
          <cell r="G4656" t="str">
            <v>4987115105539</v>
          </cell>
          <cell r="H4656" t="str">
            <v>4987115105539</v>
          </cell>
          <cell r="I4656" t="str">
            <v>KINCHO- Xịt đuổi muỗi không mùi 45ml</v>
          </cell>
          <cell r="J4656" t="str">
            <v>PCS</v>
          </cell>
          <cell r="K4656">
            <v>320000</v>
          </cell>
          <cell r="L4656">
            <v>0</v>
          </cell>
          <cell r="M4656">
            <v>0</v>
          </cell>
          <cell r="N4656">
            <v>0</v>
          </cell>
        </row>
        <row r="4657">
          <cell r="G4657" t="str">
            <v>4987125102122</v>
          </cell>
          <cell r="H4657" t="str">
            <v>4987125102122</v>
          </cell>
          <cell r="I4657" t="str">
            <v>TATEISHI- Gel chống côn trùng hương đào 80g</v>
          </cell>
          <cell r="J4657" t="str">
            <v>PCS</v>
          </cell>
          <cell r="K4657">
            <v>140000</v>
          </cell>
          <cell r="L4657">
            <v>0</v>
          </cell>
          <cell r="M4657">
            <v>0</v>
          </cell>
          <cell r="N4657">
            <v>0</v>
          </cell>
        </row>
        <row r="4658">
          <cell r="G4658" t="str">
            <v>4901080956217</v>
          </cell>
          <cell r="H4658" t="str">
            <v>4901080956217</v>
          </cell>
          <cell r="I4658" t="str">
            <v>EARTH -Bẫy diệt ruồi giấm ARS FLY CATCHER</v>
          </cell>
          <cell r="J4658" t="str">
            <v>PCS</v>
          </cell>
          <cell r="K4658">
            <v>79000</v>
          </cell>
          <cell r="L4658">
            <v>14</v>
          </cell>
          <cell r="M4658">
            <v>0</v>
          </cell>
          <cell r="N4658">
            <v>14</v>
          </cell>
        </row>
        <row r="4659">
          <cell r="G4659" t="str">
            <v>4901080201218</v>
          </cell>
          <cell r="H4659" t="str">
            <v>4901080201218</v>
          </cell>
          <cell r="I4659" t="str">
            <v>EARTH - Bẫy gián HOI HOI ( 3 Miếng/ hộp)</v>
          </cell>
          <cell r="J4659" t="str">
            <v>PCS</v>
          </cell>
          <cell r="K4659">
            <v>30000</v>
          </cell>
          <cell r="L4659">
            <v>10</v>
          </cell>
          <cell r="M4659">
            <v>0</v>
          </cell>
          <cell r="N4659">
            <v>10</v>
          </cell>
        </row>
        <row r="4660">
          <cell r="G4660" t="str">
            <v>4901080206213</v>
          </cell>
          <cell r="H4660" t="str">
            <v>4901080206213</v>
          </cell>
          <cell r="I4660" t="str">
            <v>EARTH- Thuốc diệt gián tận gốc Black Cap 12 viên</v>
          </cell>
          <cell r="J4660" t="str">
            <v>PCS</v>
          </cell>
          <cell r="K4660">
            <v>245000</v>
          </cell>
          <cell r="L4660">
            <v>55</v>
          </cell>
          <cell r="M4660">
            <v>-7</v>
          </cell>
          <cell r="N4660">
            <v>48</v>
          </cell>
        </row>
        <row r="4661">
          <cell r="G4661" t="str">
            <v>4987115545892</v>
          </cell>
          <cell r="H4661" t="str">
            <v>4987115545892</v>
          </cell>
          <cell r="I4661" t="str">
            <v>KINCHO-DD làm thơm phòng và đuổi muỗi Hoa SIBERIAN</v>
          </cell>
          <cell r="J4661" t="str">
            <v>PCS</v>
          </cell>
          <cell r="K4661">
            <v>239000</v>
          </cell>
          <cell r="L4661">
            <v>9</v>
          </cell>
          <cell r="M4661">
            <v>0</v>
          </cell>
          <cell r="N4661">
            <v>9</v>
          </cell>
        </row>
        <row r="4662">
          <cell r="G4662" t="str">
            <v>4987115350687</v>
          </cell>
          <cell r="H4662" t="str">
            <v>4987115350687</v>
          </cell>
          <cell r="I4662" t="str">
            <v>KINCHO- Diệt gián Combat hộp 4 miếng</v>
          </cell>
          <cell r="J4662" t="str">
            <v>PCS</v>
          </cell>
          <cell r="K4662">
            <v>205000</v>
          </cell>
          <cell r="L4662">
            <v>0</v>
          </cell>
          <cell r="M4662">
            <v>0</v>
          </cell>
          <cell r="N4662">
            <v>0</v>
          </cell>
        </row>
        <row r="4663">
          <cell r="G4663" t="str">
            <v>4987115351103</v>
          </cell>
          <cell r="H4663" t="str">
            <v>4987115351103</v>
          </cell>
          <cell r="I4663" t="str">
            <v>KINCHO-Diệt kiến Alpha (6 chiếc)</v>
          </cell>
          <cell r="J4663" t="str">
            <v>PCS</v>
          </cell>
          <cell r="K4663">
            <v>130000</v>
          </cell>
          <cell r="L4663">
            <v>0</v>
          </cell>
          <cell r="M4663">
            <v>0</v>
          </cell>
          <cell r="N4663">
            <v>0</v>
          </cell>
        </row>
        <row r="4664">
          <cell r="G4664" t="str">
            <v>4901080218919</v>
          </cell>
          <cell r="H4664" t="str">
            <v>4901080218919</v>
          </cell>
          <cell r="I4664" t="str">
            <v>EARTH- Viên đuổi gián Black Cap (18 viên)</v>
          </cell>
          <cell r="J4664" t="str">
            <v>PCS</v>
          </cell>
          <cell r="K4664">
            <v>239000</v>
          </cell>
          <cell r="L4664">
            <v>0</v>
          </cell>
          <cell r="M4664">
            <v>0</v>
          </cell>
          <cell r="N4664">
            <v>0</v>
          </cell>
        </row>
        <row r="4665">
          <cell r="G4665" t="str">
            <v>4987115350700</v>
          </cell>
          <cell r="H4665" t="str">
            <v>4987115350700</v>
          </cell>
          <cell r="I4665" t="str">
            <v>KINCHO- Diệt gián Combat hiệu quả 1 năm 10 viên</v>
          </cell>
          <cell r="J4665" t="str">
            <v>PCS</v>
          </cell>
          <cell r="K4665">
            <v>230000</v>
          </cell>
          <cell r="L4665">
            <v>0</v>
          </cell>
          <cell r="M4665">
            <v>0</v>
          </cell>
          <cell r="N4665">
            <v>0</v>
          </cell>
        </row>
        <row r="4666">
          <cell r="G4666" t="str">
            <v>4971902920641</v>
          </cell>
          <cell r="H4666" t="str">
            <v>4971902920641</v>
          </cell>
          <cell r="I4666" t="str">
            <v>KIYOU-Thuốc diệt chuột 50g x 2 gói</v>
          </cell>
          <cell r="J4666" t="str">
            <v>PCS</v>
          </cell>
          <cell r="K4666">
            <v>40000</v>
          </cell>
          <cell r="L4666">
            <v>0</v>
          </cell>
          <cell r="M4666">
            <v>0</v>
          </cell>
          <cell r="N4666">
            <v>0</v>
          </cell>
        </row>
        <row r="4667">
          <cell r="G4667" t="str">
            <v>8936013257235</v>
          </cell>
          <cell r="H4667" t="str">
            <v>8936013257235</v>
          </cell>
          <cell r="I4667" t="str">
            <v>EARTH - Bộ xông đuổi muỗi điện ARS Nomat 60 ngày</v>
          </cell>
          <cell r="J4667" t="str">
            <v>PCS</v>
          </cell>
          <cell r="K4667">
            <v>69000</v>
          </cell>
          <cell r="L4667">
            <v>11</v>
          </cell>
          <cell r="M4667">
            <v>-2</v>
          </cell>
          <cell r="N4667">
            <v>9</v>
          </cell>
        </row>
        <row r="4668">
          <cell r="G4668" t="str">
            <v>4987115351158</v>
          </cell>
          <cell r="H4668" t="str">
            <v>4987115351158</v>
          </cell>
          <cell r="I4668" t="str">
            <v>KINCHO-Diệt kiến Alpha (12 chiếc)</v>
          </cell>
          <cell r="J4668" t="str">
            <v>PCS</v>
          </cell>
          <cell r="K4668">
            <v>230000</v>
          </cell>
          <cell r="L4668">
            <v>0</v>
          </cell>
          <cell r="M4668">
            <v>0</v>
          </cell>
          <cell r="N4668">
            <v>0</v>
          </cell>
        </row>
        <row r="4669">
          <cell r="G4669" t="str">
            <v>4987115350403</v>
          </cell>
          <cell r="H4669" t="str">
            <v>4987115350403</v>
          </cell>
          <cell r="I4669" t="str">
            <v>KINCHO- Thuốc diệt gián Combat Hunter hộp 12 miếng</v>
          </cell>
          <cell r="J4669" t="str">
            <v>PCS</v>
          </cell>
          <cell r="K4669">
            <v>231000</v>
          </cell>
          <cell r="L4669">
            <v>0</v>
          </cell>
          <cell r="M4669">
            <v>0</v>
          </cell>
          <cell r="N4669">
            <v>0</v>
          </cell>
        </row>
        <row r="4670">
          <cell r="G4670" t="str">
            <v>4987115350694</v>
          </cell>
          <cell r="H4670" t="str">
            <v>4987115350694</v>
          </cell>
          <cell r="I4670" t="str">
            <v>KINCHO- Thuốc diệt gián Combat Hunter hộp 12 miếng</v>
          </cell>
          <cell r="J4670" t="str">
            <v>PCS</v>
          </cell>
          <cell r="K4670">
            <v>240000</v>
          </cell>
          <cell r="L4670">
            <v>0</v>
          </cell>
          <cell r="M4670">
            <v>0</v>
          </cell>
          <cell r="N4670">
            <v>0</v>
          </cell>
        </row>
        <row r="4671">
          <cell r="G4671" t="str">
            <v>4987115351189</v>
          </cell>
          <cell r="H4671" t="str">
            <v>4987115351189</v>
          </cell>
          <cell r="I4671" t="str">
            <v>KINCHO-Diệt kiến Alpha (6 chiếc)</v>
          </cell>
          <cell r="J4671" t="str">
            <v>PCS</v>
          </cell>
          <cell r="K4671">
            <v>130000</v>
          </cell>
          <cell r="L4671">
            <v>0</v>
          </cell>
          <cell r="M4671">
            <v>0</v>
          </cell>
          <cell r="N4671">
            <v>0</v>
          </cell>
        </row>
        <row r="4672">
          <cell r="G4672" t="str">
            <v>8936013257631</v>
          </cell>
          <cell r="H4672" t="str">
            <v>8936013257631</v>
          </cell>
          <cell r="I4672" t="str">
            <v>EARTH - Xịt Côn Trùng Ars Pro.X 500ml hương cam</v>
          </cell>
          <cell r="J4672" t="str">
            <v>PCS</v>
          </cell>
          <cell r="K4672">
            <v>85000</v>
          </cell>
          <cell r="L4672">
            <v>7</v>
          </cell>
          <cell r="M4672">
            <v>0</v>
          </cell>
          <cell r="N4672">
            <v>7</v>
          </cell>
        </row>
        <row r="4673">
          <cell r="G4673" t="str">
            <v>4987115105867</v>
          </cell>
          <cell r="H4673" t="str">
            <v>4987115105867</v>
          </cell>
          <cell r="I4673" t="str">
            <v>KINCHO- XỊT DIỆT MUỖI KHÔNG MÙI 45ML</v>
          </cell>
          <cell r="J4673" t="str">
            <v>PCS</v>
          </cell>
          <cell r="K4673">
            <v>320000</v>
          </cell>
          <cell r="L4673">
            <v>0</v>
          </cell>
          <cell r="M4673">
            <v>0</v>
          </cell>
          <cell r="N4673">
            <v>0</v>
          </cell>
        </row>
        <row r="4674">
          <cell r="G4674" t="str">
            <v>4984324011804</v>
          </cell>
          <cell r="H4674" t="str">
            <v>4984324011804</v>
          </cell>
          <cell r="I4674" t="str">
            <v>SANADA SEIKO-Keo dính bẫy côn trùng C-1180</v>
          </cell>
          <cell r="J4674" t="str">
            <v>PCS</v>
          </cell>
          <cell r="K4674">
            <v>29000</v>
          </cell>
          <cell r="L4674">
            <v>0</v>
          </cell>
          <cell r="M4674">
            <v>0</v>
          </cell>
          <cell r="N4674">
            <v>0</v>
          </cell>
        </row>
        <row r="4675">
          <cell r="G4675" t="str">
            <v>4987125000787</v>
          </cell>
          <cell r="H4675" t="str">
            <v>4987125000787</v>
          </cell>
          <cell r="I4675" t="str">
            <v>TATEISHI- Bẫy ruồi 3 chiếc</v>
          </cell>
          <cell r="J4675" t="str">
            <v>PCS</v>
          </cell>
          <cell r="K4675">
            <v>245000</v>
          </cell>
          <cell r="L4675">
            <v>0</v>
          </cell>
          <cell r="M4675">
            <v>0</v>
          </cell>
          <cell r="N4675">
            <v>0</v>
          </cell>
        </row>
        <row r="4676">
          <cell r="G4676" t="str">
            <v>4901080053206</v>
          </cell>
          <cell r="H4676" t="str">
            <v>4901080053206</v>
          </cell>
          <cell r="I4676" t="str">
            <v>EARTH- Thuốc diệt chuột Dethmor 4 set</v>
          </cell>
          <cell r="J4676" t="str">
            <v>PCS</v>
          </cell>
          <cell r="K4676">
            <v>175000</v>
          </cell>
          <cell r="L4676">
            <v>23</v>
          </cell>
          <cell r="M4676">
            <v>0</v>
          </cell>
          <cell r="N4676">
            <v>23</v>
          </cell>
        </row>
        <row r="4677">
          <cell r="G4677" t="str">
            <v>4987115350601</v>
          </cell>
          <cell r="H4677" t="str">
            <v>4987115350601</v>
          </cell>
          <cell r="I4677" t="str">
            <v>KINCHO- Diệt gián Combat hiệu quả 1 năm 10 viên</v>
          </cell>
          <cell r="J4677" t="str">
            <v>PCS</v>
          </cell>
          <cell r="K4677">
            <v>230000</v>
          </cell>
          <cell r="L4677">
            <v>0</v>
          </cell>
          <cell r="M4677">
            <v>0</v>
          </cell>
          <cell r="N4677">
            <v>0</v>
          </cell>
        </row>
        <row r="4678">
          <cell r="G4678" t="str">
            <v>4901080255013</v>
          </cell>
          <cell r="H4678" t="str">
            <v>4901080255013</v>
          </cell>
          <cell r="I4678" t="str">
            <v>EARTH- Thuốc diệt kiến Super Arinosu Koroki 2 hộp</v>
          </cell>
          <cell r="J4678" t="str">
            <v>PCS</v>
          </cell>
          <cell r="K4678">
            <v>215000</v>
          </cell>
          <cell r="L4678">
            <v>10</v>
          </cell>
          <cell r="M4678">
            <v>0</v>
          </cell>
          <cell r="N4678">
            <v>10</v>
          </cell>
        </row>
        <row r="4679">
          <cell r="G4679" t="str">
            <v>4984324010609</v>
          </cell>
          <cell r="H4679" t="str">
            <v>4984324010609</v>
          </cell>
          <cell r="I4679" t="str">
            <v>SANADA- Keo bẫy gián</v>
          </cell>
          <cell r="J4679" t="str">
            <v>PCS</v>
          </cell>
          <cell r="K4679">
            <v>40000</v>
          </cell>
          <cell r="L4679">
            <v>0</v>
          </cell>
          <cell r="M4679">
            <v>0</v>
          </cell>
          <cell r="N4679">
            <v>0</v>
          </cell>
        </row>
        <row r="4680">
          <cell r="G4680" t="str">
            <v>4987115545885</v>
          </cell>
          <cell r="H4680" t="str">
            <v>4987115545885</v>
          </cell>
          <cell r="I4680" t="str">
            <v>KINCHO-DD làm thơm phòng và đuổi muỗi (trái cây)</v>
          </cell>
          <cell r="J4680" t="str">
            <v>PCS</v>
          </cell>
          <cell r="K4680">
            <v>239000</v>
          </cell>
          <cell r="L4680">
            <v>0</v>
          </cell>
          <cell r="M4680">
            <v>0</v>
          </cell>
          <cell r="N4680">
            <v>0</v>
          </cell>
        </row>
        <row r="4681">
          <cell r="G4681" t="str">
            <v>8936013257310</v>
          </cell>
          <cell r="H4681" t="str">
            <v>8936013257310</v>
          </cell>
          <cell r="I4681" t="str">
            <v>EARTH - Bình xịt côn trùng ARS JET GOLD 600ml</v>
          </cell>
          <cell r="J4681" t="str">
            <v>PCS</v>
          </cell>
          <cell r="K4681">
            <v>79000</v>
          </cell>
          <cell r="L4681">
            <v>8</v>
          </cell>
          <cell r="M4681">
            <v>-2</v>
          </cell>
          <cell r="N4681">
            <v>6</v>
          </cell>
        </row>
        <row r="4682">
          <cell r="G4682" t="str">
            <v>4987115350472</v>
          </cell>
          <cell r="H4682" t="str">
            <v>4987115350472</v>
          </cell>
          <cell r="I4682" t="str">
            <v>KINCHO- Diệt gián Combat hộp 4 miếng</v>
          </cell>
          <cell r="J4682" t="str">
            <v>PCS</v>
          </cell>
          <cell r="K4682">
            <v>205000</v>
          </cell>
          <cell r="L4682">
            <v>0</v>
          </cell>
          <cell r="M4682">
            <v>0</v>
          </cell>
          <cell r="N4682">
            <v>0</v>
          </cell>
        </row>
        <row r="4683">
          <cell r="G4683" t="str">
            <v>4902424441116</v>
          </cell>
          <cell r="H4683" t="str">
            <v>4902424441116</v>
          </cell>
          <cell r="I4683" t="str">
            <v>FUMAKILA- Thuốc diệt gián Pro (12 viên)</v>
          </cell>
          <cell r="J4683" t="str">
            <v>PCS</v>
          </cell>
          <cell r="K4683">
            <v>220000</v>
          </cell>
          <cell r="L4683">
            <v>0</v>
          </cell>
          <cell r="M4683">
            <v>0</v>
          </cell>
          <cell r="N4683">
            <v>0</v>
          </cell>
        </row>
        <row r="4684">
          <cell r="G4684" t="str">
            <v>4987125500652</v>
          </cell>
          <cell r="H4684" t="str">
            <v>4987125500652</v>
          </cell>
          <cell r="I4684" t="str">
            <v>TATEISHI- Thuốc diệt gián 12 viên</v>
          </cell>
          <cell r="J4684" t="str">
            <v>PCS</v>
          </cell>
          <cell r="K4684">
            <v>179000</v>
          </cell>
          <cell r="L4684">
            <v>0</v>
          </cell>
          <cell r="M4684">
            <v>0</v>
          </cell>
          <cell r="N4684">
            <v>0</v>
          </cell>
        </row>
        <row r="4685">
          <cell r="G4685" t="str">
            <v>8936013257617</v>
          </cell>
          <cell r="H4685" t="str">
            <v>8936013257617</v>
          </cell>
          <cell r="I4685" t="str">
            <v>EARTH - Nomat Dung dịch xông diệt muỗi (*2)</v>
          </cell>
          <cell r="J4685" t="str">
            <v>PCS</v>
          </cell>
          <cell r="K4685">
            <v>79000</v>
          </cell>
          <cell r="L4685">
            <v>9</v>
          </cell>
          <cell r="M4685">
            <v>0</v>
          </cell>
          <cell r="N4685">
            <v>9</v>
          </cell>
        </row>
        <row r="4686">
          <cell r="G4686" t="str">
            <v>4901080044204</v>
          </cell>
          <cell r="H4686" t="str">
            <v>4901080044204</v>
          </cell>
          <cell r="I4686" t="str">
            <v>EARTH- Thuốc kiến Arisu Coroli 2.5g x 2 hộp</v>
          </cell>
          <cell r="J4686" t="str">
            <v>PCS</v>
          </cell>
          <cell r="K4686">
            <v>140000</v>
          </cell>
          <cell r="L4686">
            <v>0</v>
          </cell>
          <cell r="M4686">
            <v>0</v>
          </cell>
          <cell r="N4686">
            <v>0</v>
          </cell>
        </row>
        <row r="4687">
          <cell r="G4687" t="str">
            <v>8850273132876</v>
          </cell>
          <cell r="H4687" t="str">
            <v>8850273132876</v>
          </cell>
          <cell r="I4687" t="str">
            <v>EARTH - Mồi diệt kiến ARS ANT KILLER2</v>
          </cell>
          <cell r="J4687" t="str">
            <v>PCS</v>
          </cell>
          <cell r="K4687">
            <v>65000</v>
          </cell>
          <cell r="L4687">
            <v>2</v>
          </cell>
          <cell r="M4687">
            <v>0</v>
          </cell>
          <cell r="N4687">
            <v>2</v>
          </cell>
        </row>
        <row r="4688">
          <cell r="G4688" t="str">
            <v>8850273147573</v>
          </cell>
          <cell r="H4688" t="str">
            <v>8850273147573</v>
          </cell>
          <cell r="I4688" t="str">
            <v>EARTH -Keo dính chuột ARS</v>
          </cell>
          <cell r="J4688" t="str">
            <v>PCS</v>
          </cell>
          <cell r="K4688">
            <v>69000</v>
          </cell>
          <cell r="L4688">
            <v>13</v>
          </cell>
          <cell r="M4688">
            <v>0</v>
          </cell>
          <cell r="N4688">
            <v>13</v>
          </cell>
        </row>
        <row r="4689">
          <cell r="G4689" t="str">
            <v>8936013257389</v>
          </cell>
          <cell r="H4689" t="str">
            <v>8936013257389</v>
          </cell>
          <cell r="I4689" t="str">
            <v>EARTH - Xịt Côn Trùng Ars Pro.X Mạnh 500ml</v>
          </cell>
          <cell r="J4689" t="str">
            <v>PCS</v>
          </cell>
          <cell r="K4689">
            <v>75200</v>
          </cell>
          <cell r="L4689">
            <v>4</v>
          </cell>
          <cell r="M4689">
            <v>-1</v>
          </cell>
          <cell r="N4689">
            <v>3</v>
          </cell>
        </row>
        <row r="4690">
          <cell r="G4690" t="str">
            <v>4987115105874</v>
          </cell>
          <cell r="H4690" t="str">
            <v>4987115105874</v>
          </cell>
          <cell r="I4690" t="str">
            <v>KINCHO- XỊT DIỆT MUỖI HƯƠNG HOA HỒNG 45ML</v>
          </cell>
          <cell r="J4690" t="str">
            <v>PCS</v>
          </cell>
          <cell r="K4690">
            <v>320000</v>
          </cell>
          <cell r="L4690">
            <v>0</v>
          </cell>
          <cell r="M4690">
            <v>0</v>
          </cell>
          <cell r="N4690">
            <v>0</v>
          </cell>
        </row>
        <row r="4691">
          <cell r="G4691" t="str">
            <v>4987115545939</v>
          </cell>
          <cell r="H4691" t="str">
            <v>4987115545939</v>
          </cell>
          <cell r="I4691" t="str">
            <v>KINCHO-DD làm thơm phòng đuổi muỗi (không mùi)</v>
          </cell>
          <cell r="J4691" t="str">
            <v>PCS</v>
          </cell>
          <cell r="K4691">
            <v>199000</v>
          </cell>
          <cell r="L4691">
            <v>10</v>
          </cell>
          <cell r="M4691">
            <v>0</v>
          </cell>
          <cell r="N4691">
            <v>10</v>
          </cell>
        </row>
        <row r="4692">
          <cell r="G4692" t="str">
            <v>8936013257549</v>
          </cell>
          <cell r="H4692" t="str">
            <v>8936013257549</v>
          </cell>
          <cell r="I4692" t="str">
            <v>EARTH - Bình xịt côn trùng ARS JET GOLD 300ml</v>
          </cell>
          <cell r="J4692" t="str">
            <v>PCS</v>
          </cell>
          <cell r="K4692">
            <v>50000</v>
          </cell>
          <cell r="L4692">
            <v>10</v>
          </cell>
          <cell r="M4692">
            <v>0</v>
          </cell>
          <cell r="N4692">
            <v>10</v>
          </cell>
        </row>
        <row r="4693">
          <cell r="G4693" t="str">
            <v>4984324009757</v>
          </cell>
          <cell r="H4693" t="str">
            <v>4984324009757</v>
          </cell>
          <cell r="I4693" t="str">
            <v>SANADA- Thuốc diệt gián</v>
          </cell>
          <cell r="J4693" t="str">
            <v>PCS</v>
          </cell>
          <cell r="K4693">
            <v>40000</v>
          </cell>
          <cell r="L4693">
            <v>0</v>
          </cell>
          <cell r="M4693">
            <v>0</v>
          </cell>
          <cell r="N4693">
            <v>0</v>
          </cell>
        </row>
        <row r="4694">
          <cell r="G4694" t="str">
            <v>4901655440509</v>
          </cell>
          <cell r="H4694" t="str">
            <v>4901655440509</v>
          </cell>
          <cell r="I4694" t="str">
            <v xml:space="preserve">CRECIA - Hộp giấy ăn màu trắng Scottie 440 tờ </v>
          </cell>
          <cell r="J4694" t="str">
            <v>PCS</v>
          </cell>
          <cell r="K4694">
            <v>80000</v>
          </cell>
          <cell r="L4694">
            <v>2</v>
          </cell>
          <cell r="M4694">
            <v>-2</v>
          </cell>
          <cell r="N4694">
            <v>0</v>
          </cell>
        </row>
        <row r="4695">
          <cell r="G4695" t="str">
            <v>4901121178523</v>
          </cell>
          <cell r="H4695" t="str">
            <v>4901121178523</v>
          </cell>
          <cell r="I4695" t="str">
            <v>NEPIA - Set hộp giấy ăn cao cấp (360 tờ x 5 hộp)</v>
          </cell>
          <cell r="J4695" t="str">
            <v>PCS</v>
          </cell>
          <cell r="K4695">
            <v>160000</v>
          </cell>
          <cell r="L4695">
            <v>88</v>
          </cell>
          <cell r="M4695">
            <v>0</v>
          </cell>
          <cell r="N4695">
            <v>88</v>
          </cell>
        </row>
        <row r="4696">
          <cell r="G4696" t="str">
            <v>4902011712827</v>
          </cell>
          <cell r="H4696" t="str">
            <v>4902011712827</v>
          </cell>
          <cell r="I4696" t="str">
            <v>Elleair- Set giấy ăn khô (150 tờ x 5 hộp)</v>
          </cell>
          <cell r="J4696" t="str">
            <v>PCS</v>
          </cell>
          <cell r="K4696">
            <v>130000</v>
          </cell>
          <cell r="L4696">
            <v>0</v>
          </cell>
          <cell r="M4696">
            <v>0</v>
          </cell>
          <cell r="N4696">
            <v>0</v>
          </cell>
        </row>
        <row r="4697">
          <cell r="G4697" t="str">
            <v>4901121182889</v>
          </cell>
          <cell r="H4697" t="str">
            <v>4901121182889</v>
          </cell>
          <cell r="I4697" t="str">
            <v>NEPIA- Set 5 hộp giấy ăn (300 tờ x 5 hộp)</v>
          </cell>
          <cell r="J4697" t="str">
            <v>PCS</v>
          </cell>
          <cell r="K4697">
            <v>120000</v>
          </cell>
          <cell r="L4697">
            <v>41</v>
          </cell>
          <cell r="M4697">
            <v>-6</v>
          </cell>
          <cell r="N4697">
            <v>35</v>
          </cell>
        </row>
        <row r="4698">
          <cell r="G4698" t="str">
            <v>4901750404659</v>
          </cell>
          <cell r="H4698" t="str">
            <v>4901750404659</v>
          </cell>
          <cell r="I4698" t="str">
            <v>CRECIA- Hộp giấy ăn Kleenex set 5 hộp</v>
          </cell>
          <cell r="J4698" t="str">
            <v>PCS</v>
          </cell>
          <cell r="K4698">
            <v>105000</v>
          </cell>
          <cell r="L4698">
            <v>0</v>
          </cell>
          <cell r="M4698">
            <v>0</v>
          </cell>
          <cell r="N4698">
            <v>0</v>
          </cell>
        </row>
        <row r="4699">
          <cell r="G4699" t="str">
            <v>4901750417352</v>
          </cell>
          <cell r="H4699" t="str">
            <v>4901750417352</v>
          </cell>
          <cell r="I4699" t="str">
            <v>CRECIA- Hộp giấy ăn Scottie 200 tờ ( pack 5 hộp)</v>
          </cell>
          <cell r="J4699" t="str">
            <v>PCS</v>
          </cell>
          <cell r="K4699">
            <v>139000</v>
          </cell>
          <cell r="L4699">
            <v>5</v>
          </cell>
          <cell r="M4699">
            <v>0</v>
          </cell>
          <cell r="N4699">
            <v>5</v>
          </cell>
        </row>
        <row r="4700">
          <cell r="G4700" t="str">
            <v>4901750408473</v>
          </cell>
          <cell r="H4700" t="str">
            <v>4901750408473</v>
          </cell>
          <cell r="I4700" t="str">
            <v>CRECIA- Hộp giấy ăn mềm Klenex (160 tờ x 3 hộp)</v>
          </cell>
          <cell r="J4700" t="str">
            <v>PCS</v>
          </cell>
          <cell r="K4700">
            <v>125000</v>
          </cell>
          <cell r="L4700">
            <v>3</v>
          </cell>
          <cell r="M4700">
            <v>0</v>
          </cell>
          <cell r="N4700">
            <v>3</v>
          </cell>
        </row>
        <row r="4701">
          <cell r="G4701" t="str">
            <v>4901750403706</v>
          </cell>
          <cell r="H4701" t="str">
            <v>4901750403706</v>
          </cell>
          <cell r="I4701" t="str">
            <v>CRECIA- Set giấy ăn hộp Klenex-Aquaveil (360x5)</v>
          </cell>
          <cell r="J4701" t="str">
            <v>PCS</v>
          </cell>
          <cell r="K4701">
            <v>185000</v>
          </cell>
          <cell r="L4701">
            <v>3</v>
          </cell>
          <cell r="M4701">
            <v>0</v>
          </cell>
          <cell r="N4701">
            <v>3</v>
          </cell>
        </row>
        <row r="4702">
          <cell r="G4702" t="str">
            <v>4901121140292</v>
          </cell>
          <cell r="H4702" t="str">
            <v>4901121140292</v>
          </cell>
          <cell r="I4702" t="str">
            <v>NEPIA-Hộp giấy ăn Japan Premium 220 tờ</v>
          </cell>
          <cell r="J4702" t="str">
            <v>PCS</v>
          </cell>
          <cell r="K4702">
            <v>78000</v>
          </cell>
          <cell r="L4702">
            <v>1</v>
          </cell>
          <cell r="M4702">
            <v>0</v>
          </cell>
          <cell r="N4702">
            <v>1</v>
          </cell>
        </row>
        <row r="4703">
          <cell r="G4703" t="str">
            <v>4901121636085</v>
          </cell>
          <cell r="H4703" t="str">
            <v>4901121636085</v>
          </cell>
          <cell r="I4703" t="str">
            <v>NEPIA- Hộp khăn giấy 400 tờ</v>
          </cell>
          <cell r="J4703" t="str">
            <v>PCS</v>
          </cell>
          <cell r="K4703">
            <v>80000</v>
          </cell>
          <cell r="L4703">
            <v>17</v>
          </cell>
          <cell r="M4703">
            <v>0</v>
          </cell>
          <cell r="N4703">
            <v>17</v>
          </cell>
        </row>
        <row r="4704">
          <cell r="G4704" t="str">
            <v>4901750412555</v>
          </cell>
          <cell r="H4704" t="str">
            <v>4901750412555</v>
          </cell>
          <cell r="I4704" t="str">
            <v>CRECIA- Set 5 hộp giấy ăn 320 tờ 5 gói (hương hoa)</v>
          </cell>
          <cell r="J4704" t="str">
            <v>PCS</v>
          </cell>
          <cell r="K4704">
            <v>120000</v>
          </cell>
          <cell r="L4704">
            <v>0</v>
          </cell>
          <cell r="M4704">
            <v>0</v>
          </cell>
          <cell r="N4704">
            <v>0</v>
          </cell>
        </row>
        <row r="4705">
          <cell r="G4705" t="str">
            <v>4901121181431</v>
          </cell>
          <cell r="H4705" t="str">
            <v>4901121181431</v>
          </cell>
          <cell r="I4705" t="str">
            <v xml:space="preserve">NEPIA- Set hộp giấy ăn hình hoa (300 tờ x 5 hộp) </v>
          </cell>
          <cell r="J4705" t="str">
            <v>PCS</v>
          </cell>
          <cell r="K4705">
            <v>120000</v>
          </cell>
          <cell r="L4705">
            <v>0</v>
          </cell>
          <cell r="M4705">
            <v>0</v>
          </cell>
          <cell r="N4705">
            <v>0</v>
          </cell>
        </row>
        <row r="4706">
          <cell r="G4706" t="str">
            <v>4901733320051</v>
          </cell>
          <cell r="H4706" t="str">
            <v>4901733320051</v>
          </cell>
          <cell r="I4706" t="str">
            <v>SHIKOKU- Giấy VS kép 30m hương hoa hồng (12c)</v>
          </cell>
          <cell r="J4706" t="str">
            <v>PCS</v>
          </cell>
          <cell r="K4706">
            <v>255000</v>
          </cell>
          <cell r="L4706">
            <v>11</v>
          </cell>
          <cell r="M4706">
            <v>-2</v>
          </cell>
          <cell r="N4706">
            <v>9</v>
          </cell>
        </row>
        <row r="4707">
          <cell r="G4707" t="str">
            <v>4901121208169</v>
          </cell>
          <cell r="H4707" t="str">
            <v>4901121208169</v>
          </cell>
          <cell r="I4707" t="str">
            <v xml:space="preserve">NEPIA- GVS Nepi nepi 1 lớp không mùi (12 cuộn) </v>
          </cell>
          <cell r="J4707" t="str">
            <v>PCS</v>
          </cell>
          <cell r="K4707">
            <v>135000</v>
          </cell>
          <cell r="L4707">
            <v>0</v>
          </cell>
          <cell r="M4707">
            <v>0</v>
          </cell>
          <cell r="N4707">
            <v>0</v>
          </cell>
        </row>
        <row r="4708">
          <cell r="G4708" t="str">
            <v>4901750251079</v>
          </cell>
          <cell r="H4708" t="str">
            <v>4901750251079</v>
          </cell>
          <cell r="I4708" t="str">
            <v>KLEENEX- Giấy vệ sinh 4 cuộn 2 lớp màu xanh</v>
          </cell>
          <cell r="J4708" t="str">
            <v>PCS</v>
          </cell>
          <cell r="K4708">
            <v>95000</v>
          </cell>
          <cell r="L4708">
            <v>2</v>
          </cell>
          <cell r="M4708">
            <v>0</v>
          </cell>
          <cell r="N4708">
            <v>2</v>
          </cell>
        </row>
        <row r="4709">
          <cell r="G4709" t="str">
            <v>4902144481225</v>
          </cell>
          <cell r="H4709" t="str">
            <v>4902144481225</v>
          </cell>
          <cell r="I4709" t="str">
            <v>NISHIN NIHON- Giấy VS hương anh đào 25mm (12 c)</v>
          </cell>
          <cell r="J4709" t="str">
            <v>PCS</v>
          </cell>
          <cell r="K4709">
            <v>140000</v>
          </cell>
          <cell r="L4709">
            <v>0</v>
          </cell>
          <cell r="M4709">
            <v>0</v>
          </cell>
          <cell r="N4709">
            <v>0</v>
          </cell>
        </row>
        <row r="4710">
          <cell r="G4710" t="str">
            <v>4902727008733</v>
          </cell>
          <cell r="H4710" t="str">
            <v>4902727008733</v>
          </cell>
          <cell r="I4710" t="str">
            <v>MARUTOMI- Giấy vệ sinh hương thảo mộc bạch đàn 18c</v>
          </cell>
          <cell r="J4710" t="str">
            <v>PCS</v>
          </cell>
          <cell r="K4710">
            <v>189000</v>
          </cell>
          <cell r="L4710">
            <v>4</v>
          </cell>
          <cell r="M4710">
            <v>0</v>
          </cell>
          <cell r="N4710">
            <v>4</v>
          </cell>
        </row>
        <row r="4711">
          <cell r="G4711" t="str">
            <v>4901121274652</v>
          </cell>
          <cell r="H4711" t="str">
            <v>4901121274652</v>
          </cell>
          <cell r="I4711" t="str">
            <v>NEPIA- Giấy vệ sinh Nepi Nepi 12 cuộn 2 lớp</v>
          </cell>
          <cell r="J4711" t="str">
            <v>PCS</v>
          </cell>
          <cell r="K4711">
            <v>155000</v>
          </cell>
          <cell r="L4711">
            <v>6</v>
          </cell>
          <cell r="M4711">
            <v>0</v>
          </cell>
          <cell r="N4711">
            <v>6</v>
          </cell>
        </row>
        <row r="4712">
          <cell r="G4712" t="str">
            <v>4901121267630</v>
          </cell>
          <cell r="H4712" t="str">
            <v>4901121267630</v>
          </cell>
          <cell r="I4712" t="str">
            <v>NEPIA- GVS Nepi nepi 2 lớp hương anh đào (12 cuộn)</v>
          </cell>
          <cell r="J4712" t="str">
            <v>PCS</v>
          </cell>
          <cell r="K4712">
            <v>135000</v>
          </cell>
          <cell r="L4712">
            <v>0</v>
          </cell>
          <cell r="M4712">
            <v>0</v>
          </cell>
          <cell r="N4712">
            <v>0</v>
          </cell>
        </row>
        <row r="4713">
          <cell r="G4713" t="str">
            <v>4901750251178</v>
          </cell>
          <cell r="H4713" t="str">
            <v>4901750251178</v>
          </cell>
          <cell r="I4713" t="str">
            <v>KLEENEX- Giấy vệ sinh 4 cuộn 2 lớp màu hồng</v>
          </cell>
          <cell r="J4713" t="str">
            <v>PCS</v>
          </cell>
          <cell r="K4713">
            <v>95000</v>
          </cell>
          <cell r="L4713">
            <v>9</v>
          </cell>
          <cell r="M4713">
            <v>0</v>
          </cell>
          <cell r="N4713">
            <v>9</v>
          </cell>
        </row>
        <row r="4714">
          <cell r="G4714" t="str">
            <v>4901750182731</v>
          </cell>
          <cell r="H4714" t="str">
            <v>4901750182731</v>
          </cell>
          <cell r="I4714" t="str">
            <v>CRECIA- Giấy vệ sinh Kleenex giấy đơn 8 cuộn</v>
          </cell>
          <cell r="J4714" t="str">
            <v>PCS</v>
          </cell>
          <cell r="K4714">
            <v>160000</v>
          </cell>
          <cell r="L4714">
            <v>0</v>
          </cell>
          <cell r="M4714">
            <v>0</v>
          </cell>
          <cell r="N4714">
            <v>0</v>
          </cell>
        </row>
        <row r="4715">
          <cell r="G4715" t="str">
            <v>4901750227364</v>
          </cell>
          <cell r="H4715" t="str">
            <v>4901750227364</v>
          </cell>
          <cell r="I4715" t="str">
            <v xml:space="preserve">SCOTTIE- Giấy vệ sinh 4 cuộn 2 lớp không mùi </v>
          </cell>
          <cell r="J4715" t="str">
            <v>PCS</v>
          </cell>
          <cell r="K4715">
            <v>135000</v>
          </cell>
          <cell r="L4715">
            <v>0</v>
          </cell>
          <cell r="M4715">
            <v>0</v>
          </cell>
          <cell r="N4715">
            <v>0</v>
          </cell>
        </row>
        <row r="4716">
          <cell r="G4716" t="str">
            <v>4901121267616</v>
          </cell>
          <cell r="H4716" t="str">
            <v>4901121267616</v>
          </cell>
          <cell r="I4716" t="str">
            <v>NEPIA- GVS Nepi nepi 2 lớp không mùi (12 cuộn)</v>
          </cell>
          <cell r="J4716" t="str">
            <v>PCS</v>
          </cell>
          <cell r="K4716">
            <v>135000</v>
          </cell>
          <cell r="L4716">
            <v>0</v>
          </cell>
          <cell r="M4716">
            <v>0</v>
          </cell>
          <cell r="N4716">
            <v>0</v>
          </cell>
        </row>
        <row r="4717">
          <cell r="G4717" t="str">
            <v>4901750282707</v>
          </cell>
          <cell r="H4717" t="str">
            <v>4901750282707</v>
          </cell>
          <cell r="I4717" t="str">
            <v>CRECIA- Giấy vệ sinh Kleenex giấy đôi 8 cuộn 45m</v>
          </cell>
          <cell r="J4717" t="str">
            <v>PCS</v>
          </cell>
          <cell r="K4717">
            <v>140000</v>
          </cell>
          <cell r="L4717">
            <v>0</v>
          </cell>
          <cell r="M4717">
            <v>0</v>
          </cell>
          <cell r="N4717">
            <v>0</v>
          </cell>
        </row>
        <row r="4718">
          <cell r="G4718" t="str">
            <v>4901733320105</v>
          </cell>
          <cell r="H4718" t="str">
            <v>4901733320105</v>
          </cell>
          <cell r="I4718" t="str">
            <v>SHIKOKU- Giấy vệ sinh đôi 30m hương tuylip 12 cuộn</v>
          </cell>
          <cell r="J4718" t="str">
            <v>PCS</v>
          </cell>
          <cell r="K4718">
            <v>245000</v>
          </cell>
          <cell r="L4718">
            <v>21</v>
          </cell>
          <cell r="M4718">
            <v>0</v>
          </cell>
          <cell r="N4718">
            <v>21</v>
          </cell>
        </row>
        <row r="4719">
          <cell r="G4719" t="str">
            <v>4901750227104</v>
          </cell>
          <cell r="H4719" t="str">
            <v>4901750227104</v>
          </cell>
          <cell r="I4719" t="str">
            <v>CRECIA- Set 6 cuộn giấy vệ sinh Scottie (giấy đôi)</v>
          </cell>
          <cell r="J4719" t="str">
            <v>PCS</v>
          </cell>
          <cell r="K4719">
            <v>150000</v>
          </cell>
          <cell r="L4719">
            <v>0</v>
          </cell>
          <cell r="M4719">
            <v>0</v>
          </cell>
          <cell r="N4719">
            <v>0</v>
          </cell>
        </row>
        <row r="4720">
          <cell r="G4720" t="str">
            <v>4902144811220</v>
          </cell>
          <cell r="H4720" t="str">
            <v>4902144811220</v>
          </cell>
          <cell r="I4720" t="str">
            <v>NISHIN NIHON- Giấy VS hương anh đào 25mm (12 c)</v>
          </cell>
          <cell r="J4720" t="str">
            <v>PCS</v>
          </cell>
          <cell r="K4720">
            <v>155000</v>
          </cell>
          <cell r="L4720">
            <v>6</v>
          </cell>
          <cell r="M4720">
            <v>0</v>
          </cell>
          <cell r="N4720">
            <v>6</v>
          </cell>
        </row>
        <row r="4721">
          <cell r="G4721" t="str">
            <v>4902727013362</v>
          </cell>
          <cell r="H4721" t="str">
            <v>4902727013362</v>
          </cell>
          <cell r="I4721" t="str">
            <v>Seishi-Giấy vệ sinh hương hoa hồng 25mx18 cuộn</v>
          </cell>
          <cell r="J4721" t="str">
            <v>PCS</v>
          </cell>
          <cell r="K4721">
            <v>165000</v>
          </cell>
          <cell r="L4721">
            <v>0</v>
          </cell>
          <cell r="M4721">
            <v>0</v>
          </cell>
          <cell r="N4721">
            <v>0</v>
          </cell>
        </row>
        <row r="4722">
          <cell r="G4722" t="str">
            <v>4902727011832</v>
          </cell>
          <cell r="H4722" t="str">
            <v>4902727011832</v>
          </cell>
          <cell r="I4722" t="str">
            <v>MARUTOMI ECO-Giấy vệ sinh EcoColor hương hoa hồng</v>
          </cell>
          <cell r="J4722" t="str">
            <v>PCS</v>
          </cell>
          <cell r="K4722">
            <v>156000</v>
          </cell>
          <cell r="L4722">
            <v>7</v>
          </cell>
          <cell r="M4722">
            <v>0</v>
          </cell>
          <cell r="N4722">
            <v>7</v>
          </cell>
        </row>
        <row r="4723">
          <cell r="G4723" t="str">
            <v>4902727011603</v>
          </cell>
          <cell r="H4723" t="str">
            <v>4902727011603</v>
          </cell>
          <cell r="I4723" t="str">
            <v>MARUTOMI- Giấy vệ sinh HANATABA đôi (25m x12)</v>
          </cell>
          <cell r="J4723" t="str">
            <v>PCS</v>
          </cell>
          <cell r="K4723">
            <v>189000</v>
          </cell>
          <cell r="L4723">
            <v>12</v>
          </cell>
          <cell r="M4723">
            <v>0</v>
          </cell>
          <cell r="N4723">
            <v>12</v>
          </cell>
        </row>
        <row r="4724">
          <cell r="G4724" t="str">
            <v>4902727012884</v>
          </cell>
          <cell r="H4724" t="str">
            <v>4902727012884</v>
          </cell>
          <cell r="I4724" t="str">
            <v>MARUTOMI ECO-Giấy vệ sinh EcoColor hương hoa xanh</v>
          </cell>
          <cell r="J4724" t="str">
            <v>PCS</v>
          </cell>
          <cell r="K4724">
            <v>156000</v>
          </cell>
          <cell r="L4724">
            <v>12</v>
          </cell>
          <cell r="M4724">
            <v>0</v>
          </cell>
          <cell r="N4724">
            <v>12</v>
          </cell>
        </row>
        <row r="4725">
          <cell r="G4725" t="str">
            <v>4901121274683</v>
          </cell>
          <cell r="H4725" t="str">
            <v>4901121274683</v>
          </cell>
          <cell r="I4725" t="str">
            <v>NEPIA- Giấy vệ sinh hương hoa anh đào 12 cuộn</v>
          </cell>
          <cell r="J4725" t="str">
            <v>PCS</v>
          </cell>
          <cell r="K4725">
            <v>155000</v>
          </cell>
          <cell r="L4725">
            <v>28</v>
          </cell>
          <cell r="M4725">
            <v>0</v>
          </cell>
          <cell r="N4725">
            <v>28</v>
          </cell>
        </row>
        <row r="4726">
          <cell r="G4726" t="str">
            <v>4901750182694</v>
          </cell>
          <cell r="H4726" t="str">
            <v>4901750182694</v>
          </cell>
          <cell r="I4726" t="str">
            <v xml:space="preserve">CRECIA- Giấy vệ sinh Kleenex giấy đơn 8 cuộn </v>
          </cell>
          <cell r="J4726" t="str">
            <v>PCS</v>
          </cell>
          <cell r="K4726">
            <v>140000</v>
          </cell>
          <cell r="L4726">
            <v>0</v>
          </cell>
          <cell r="M4726">
            <v>0</v>
          </cell>
          <cell r="N4726">
            <v>0</v>
          </cell>
        </row>
        <row r="4727">
          <cell r="G4727" t="str">
            <v>4901733320709</v>
          </cell>
          <cell r="H4727" t="str">
            <v>4901733320709</v>
          </cell>
          <cell r="I4727" t="str">
            <v>SHIKOKU- Giấy vệ sinh đôi30m hương bạch đàn 12cuộn</v>
          </cell>
          <cell r="J4727" t="str">
            <v>PCS</v>
          </cell>
          <cell r="K4727">
            <v>295000</v>
          </cell>
          <cell r="L4727">
            <v>10</v>
          </cell>
          <cell r="M4727">
            <v>-1</v>
          </cell>
          <cell r="N4727">
            <v>9</v>
          </cell>
        </row>
        <row r="4728">
          <cell r="G4728" t="str">
            <v>4901750263508</v>
          </cell>
          <cell r="H4728" t="str">
            <v>4901750263508</v>
          </cell>
          <cell r="I4728" t="str">
            <v>CRECIA- Giấy vệ sinh Scottie giấy đôi 8 cuộn</v>
          </cell>
          <cell r="J4728" t="str">
            <v>PCS</v>
          </cell>
          <cell r="K4728">
            <v>140000</v>
          </cell>
          <cell r="L4728">
            <v>0</v>
          </cell>
          <cell r="M4728">
            <v>0</v>
          </cell>
          <cell r="N4728">
            <v>0</v>
          </cell>
        </row>
        <row r="4729">
          <cell r="G4729" t="str">
            <v>4902727013423</v>
          </cell>
          <cell r="H4729" t="str">
            <v>4902727013423</v>
          </cell>
          <cell r="I4729" t="str">
            <v>MARUTOMI- Giấy vệ sinh hương lavender 18 cuộn</v>
          </cell>
          <cell r="J4729" t="str">
            <v>PCS</v>
          </cell>
          <cell r="K4729">
            <v>189000</v>
          </cell>
          <cell r="L4729">
            <v>4</v>
          </cell>
          <cell r="M4729">
            <v>0</v>
          </cell>
          <cell r="N4729">
            <v>4</v>
          </cell>
        </row>
        <row r="4730">
          <cell r="G4730" t="str">
            <v>4902727013379</v>
          </cell>
          <cell r="H4730" t="str">
            <v>4902727013379</v>
          </cell>
          <cell r="I4730" t="str">
            <v>Seishi-Giấy vệ sinh hương oải hương 25mx18 cuộn</v>
          </cell>
          <cell r="J4730" t="str">
            <v>PCS</v>
          </cell>
          <cell r="K4730">
            <v>165000</v>
          </cell>
          <cell r="L4730">
            <v>0</v>
          </cell>
          <cell r="M4730">
            <v>0</v>
          </cell>
          <cell r="N4730">
            <v>0</v>
          </cell>
        </row>
        <row r="4731">
          <cell r="G4731" t="str">
            <v>4901750278106</v>
          </cell>
          <cell r="H4731" t="str">
            <v>4901750278106</v>
          </cell>
          <cell r="I4731" t="str">
            <v>SCOTTIE- Giấy vệ sinh 8 cuộn 2 lớp nguyên liệu tái</v>
          </cell>
          <cell r="J4731" t="str">
            <v>PCS</v>
          </cell>
          <cell r="K4731">
            <v>135000</v>
          </cell>
          <cell r="L4731">
            <v>0</v>
          </cell>
          <cell r="M4731">
            <v>0</v>
          </cell>
          <cell r="N4731">
            <v>0</v>
          </cell>
        </row>
        <row r="4732">
          <cell r="G4732" t="str">
            <v>4901609009516</v>
          </cell>
          <cell r="H4732" t="str">
            <v>4901609009516</v>
          </cell>
          <cell r="I4732" t="str">
            <v>JOHNSON- Chai xịt Kabi Killer siêu tẩy nấm mốc400g</v>
          </cell>
          <cell r="J4732" t="str">
            <v>PCS</v>
          </cell>
          <cell r="K4732">
            <v>152000</v>
          </cell>
          <cell r="L4732">
            <v>8</v>
          </cell>
          <cell r="M4732">
            <v>0</v>
          </cell>
          <cell r="N4732">
            <v>8</v>
          </cell>
        </row>
        <row r="4733">
          <cell r="G4733" t="str">
            <v>4901301222824</v>
          </cell>
          <cell r="H4733" t="str">
            <v>4901301222824</v>
          </cell>
          <cell r="I4733" t="str">
            <v>KAO- Xịt chống nấm mốc Haiter 400ml</v>
          </cell>
          <cell r="J4733" t="str">
            <v>PCS</v>
          </cell>
          <cell r="K4733">
            <v>170000</v>
          </cell>
          <cell r="L4733">
            <v>0</v>
          </cell>
          <cell r="M4733">
            <v>0</v>
          </cell>
          <cell r="N4733">
            <v>0</v>
          </cell>
        </row>
        <row r="4734">
          <cell r="G4734" t="str">
            <v>4901301237910</v>
          </cell>
          <cell r="H4734" t="str">
            <v>4901301237910</v>
          </cell>
          <cell r="I4734" t="str">
            <v>KAO- Xịt kính Magic Clean 400ml</v>
          </cell>
          <cell r="J4734" t="str">
            <v>PCS</v>
          </cell>
          <cell r="K4734">
            <v>128000</v>
          </cell>
          <cell r="L4734">
            <v>0</v>
          </cell>
          <cell r="M4734">
            <v>0</v>
          </cell>
          <cell r="N4734">
            <v>0</v>
          </cell>
        </row>
        <row r="4735">
          <cell r="G4735" t="str">
            <v>4903367301475</v>
          </cell>
          <cell r="H4735" t="str">
            <v>4903367301475</v>
          </cell>
          <cell r="I4735" t="str">
            <v>ROCKET SOAP- Dung dịch xịt vệ sinh kính 300ml</v>
          </cell>
          <cell r="J4735" t="str">
            <v>PCS</v>
          </cell>
          <cell r="K4735">
            <v>50000</v>
          </cell>
          <cell r="L4735">
            <v>7</v>
          </cell>
          <cell r="M4735">
            <v>0</v>
          </cell>
          <cell r="N4735">
            <v>7</v>
          </cell>
        </row>
        <row r="4736">
          <cell r="G4736" t="str">
            <v>4902407397126</v>
          </cell>
          <cell r="H4736" t="str">
            <v>4902407397126</v>
          </cell>
          <cell r="I4736" t="str">
            <v>HAKUGEN EARTH- Chất hút ẩm hương hoa hồng 450ml</v>
          </cell>
          <cell r="J4736" t="str">
            <v>PCS</v>
          </cell>
          <cell r="K4736">
            <v>110000</v>
          </cell>
          <cell r="L4736">
            <v>0</v>
          </cell>
          <cell r="M4736">
            <v>0</v>
          </cell>
          <cell r="N4736">
            <v>0</v>
          </cell>
        </row>
        <row r="4737">
          <cell r="G4737" t="str">
            <v>4971902060026</v>
          </cell>
          <cell r="H4737" t="str">
            <v>4971902060026</v>
          </cell>
          <cell r="I4737" t="str">
            <v>KOKUBO- Chất hút ẩm 450ml J-6002</v>
          </cell>
          <cell r="J4737" t="str">
            <v>PCS</v>
          </cell>
          <cell r="K4737">
            <v>45000</v>
          </cell>
          <cell r="L4737">
            <v>7</v>
          </cell>
          <cell r="M4737">
            <v>-1</v>
          </cell>
          <cell r="N4737">
            <v>6</v>
          </cell>
        </row>
        <row r="4738">
          <cell r="G4738" t="str">
            <v>4902407397140</v>
          </cell>
          <cell r="H4738" t="str">
            <v>4902407397140</v>
          </cell>
          <cell r="I4738" t="str">
            <v>HAKUGEN EARTH- Chất hút ẩm hương xà bông 450ml</v>
          </cell>
          <cell r="J4738" t="str">
            <v>PCS</v>
          </cell>
          <cell r="K4738">
            <v>110000</v>
          </cell>
          <cell r="L4738">
            <v>0</v>
          </cell>
          <cell r="M4738">
            <v>0</v>
          </cell>
          <cell r="N4738">
            <v>0</v>
          </cell>
        </row>
        <row r="4739">
          <cell r="G4739" t="str">
            <v>4975759201922</v>
          </cell>
          <cell r="H4739" t="str">
            <v>4975759201922</v>
          </cell>
          <cell r="I4739" t="str">
            <v>SOFT99- Gel lau kính chống mờ hơi nước (10g)</v>
          </cell>
          <cell r="J4739" t="str">
            <v>PCS</v>
          </cell>
          <cell r="K4739">
            <v>185000</v>
          </cell>
          <cell r="L4739">
            <v>0</v>
          </cell>
          <cell r="M4739">
            <v>0</v>
          </cell>
          <cell r="N4739">
            <v>0</v>
          </cell>
        </row>
        <row r="4740">
          <cell r="G4740" t="str">
            <v>4902407394439</v>
          </cell>
          <cell r="H4740" t="str">
            <v>4902407394439</v>
          </cell>
          <cell r="I4740" t="str">
            <v>HAKUGEN EARTH- Chất hút ẩm hương gỗ bạch đàn 450ml</v>
          </cell>
          <cell r="J4740" t="str">
            <v>PCS</v>
          </cell>
          <cell r="K4740">
            <v>110000</v>
          </cell>
          <cell r="L4740">
            <v>0</v>
          </cell>
          <cell r="M4740">
            <v>0</v>
          </cell>
          <cell r="N4740">
            <v>0</v>
          </cell>
        </row>
        <row r="4741">
          <cell r="G4741" t="str">
            <v>4973512320477</v>
          </cell>
          <cell r="H4741" t="str">
            <v>4973512320477</v>
          </cell>
          <cell r="I4741" t="str">
            <v>SARAYA- Nước rửa bát trung tính Yashinomi　480ml</v>
          </cell>
          <cell r="J4741" t="str">
            <v>PCS</v>
          </cell>
          <cell r="K4741">
            <v>75000</v>
          </cell>
          <cell r="L4741">
            <v>0</v>
          </cell>
          <cell r="M4741">
            <v>0</v>
          </cell>
          <cell r="N4741">
            <v>0</v>
          </cell>
        </row>
        <row r="4742">
          <cell r="G4742" t="str">
            <v>4901301288455</v>
          </cell>
          <cell r="H4742" t="str">
            <v>4901301288455</v>
          </cell>
          <cell r="I4742" t="str">
            <v>KAO- Nước rửa bát kyukyuto hương bưởi 240ml</v>
          </cell>
          <cell r="J4742" t="str">
            <v>PCS</v>
          </cell>
          <cell r="K4742">
            <v>40000</v>
          </cell>
          <cell r="L4742">
            <v>0</v>
          </cell>
          <cell r="M4742">
            <v>0</v>
          </cell>
          <cell r="N4742">
            <v>0</v>
          </cell>
        </row>
        <row r="4743">
          <cell r="G4743" t="str">
            <v>4901301312402</v>
          </cell>
          <cell r="H4743" t="str">
            <v>4901301312402</v>
          </cell>
          <cell r="I4743" t="str">
            <v>KAO- Nước rửa bát Kyukyuto diệt khuẩn 1500ml</v>
          </cell>
          <cell r="J4743" t="str">
            <v>PCS</v>
          </cell>
          <cell r="K4743">
            <v>185000</v>
          </cell>
          <cell r="L4743">
            <v>0</v>
          </cell>
          <cell r="M4743">
            <v>0</v>
          </cell>
          <cell r="N4743">
            <v>0</v>
          </cell>
        </row>
        <row r="4744">
          <cell r="G4744" t="str">
            <v>4901301307330</v>
          </cell>
          <cell r="H4744" t="str">
            <v>4901301307330</v>
          </cell>
          <cell r="I4744" t="str">
            <v>KAO- Nước rửa bát Kyukyuto hương chanh 770ml</v>
          </cell>
          <cell r="J4744" t="str">
            <v>PCS</v>
          </cell>
          <cell r="K4744">
            <v>99000</v>
          </cell>
          <cell r="L4744">
            <v>0</v>
          </cell>
          <cell r="M4744">
            <v>0</v>
          </cell>
          <cell r="N4744">
            <v>0</v>
          </cell>
        </row>
        <row r="4745">
          <cell r="G4745" t="str">
            <v>4978951050527</v>
          </cell>
          <cell r="H4745" t="str">
            <v>4978951050527</v>
          </cell>
          <cell r="I4745" t="str">
            <v>MITSUEI- Nước rửa chén hương bưởi hồng 800ml</v>
          </cell>
          <cell r="J4745" t="str">
            <v>PCS</v>
          </cell>
          <cell r="K4745">
            <v>106000</v>
          </cell>
          <cell r="L4745">
            <v>9</v>
          </cell>
          <cell r="M4745">
            <v>0</v>
          </cell>
          <cell r="N4745">
            <v>9</v>
          </cell>
        </row>
        <row r="4746">
          <cell r="G4746" t="str">
            <v>4901301288486</v>
          </cell>
          <cell r="H4746" t="str">
            <v>4901301288486</v>
          </cell>
          <cell r="I4746" t="str">
            <v>KAO- Nước rửa bát Kyukyuto hương cam hồng 1380ml</v>
          </cell>
          <cell r="J4746" t="str">
            <v>PCS</v>
          </cell>
          <cell r="K4746">
            <v>175000</v>
          </cell>
          <cell r="L4746">
            <v>0</v>
          </cell>
          <cell r="M4746">
            <v>0</v>
          </cell>
          <cell r="N4746">
            <v>0</v>
          </cell>
        </row>
        <row r="4747">
          <cell r="G4747" t="str">
            <v>4978951050534</v>
          </cell>
          <cell r="H4747" t="str">
            <v>4978951050534</v>
          </cell>
          <cell r="I4747" t="str">
            <v>MITSUEI- Nước rửa chén hương chanh tươi 800ml</v>
          </cell>
          <cell r="J4747" t="str">
            <v>PCS</v>
          </cell>
          <cell r="K4747">
            <v>106000</v>
          </cell>
          <cell r="L4747">
            <v>2</v>
          </cell>
          <cell r="M4747">
            <v>0</v>
          </cell>
          <cell r="N4747">
            <v>2</v>
          </cell>
        </row>
        <row r="4748">
          <cell r="G4748" t="str">
            <v>4901301288493</v>
          </cell>
          <cell r="H4748" t="str">
            <v>4901301288493</v>
          </cell>
          <cell r="I4748" t="str">
            <v>KAO- Nước rửa bát Kyukyuto hương nho xanh 240ml</v>
          </cell>
          <cell r="J4748" t="str">
            <v>PCS</v>
          </cell>
          <cell r="K4748">
            <v>40000</v>
          </cell>
          <cell r="L4748">
            <v>0</v>
          </cell>
          <cell r="M4748">
            <v>0</v>
          </cell>
          <cell r="N4748">
            <v>0</v>
          </cell>
        </row>
        <row r="4749">
          <cell r="G4749" t="str">
            <v>4903301283263</v>
          </cell>
          <cell r="H4749" t="str">
            <v>4903301283263</v>
          </cell>
          <cell r="I4749" t="str">
            <v>LION- Nước rửa bát Charmy Magica hương cam 220ml</v>
          </cell>
          <cell r="J4749" t="str">
            <v>PCS</v>
          </cell>
          <cell r="K4749">
            <v>58000</v>
          </cell>
          <cell r="L4749">
            <v>0</v>
          </cell>
          <cell r="M4749">
            <v>0</v>
          </cell>
          <cell r="N4749">
            <v>0</v>
          </cell>
        </row>
        <row r="4750">
          <cell r="G4750" t="str">
            <v>4902050104089</v>
          </cell>
          <cell r="H4750" t="str">
            <v>4902050104089</v>
          </cell>
          <cell r="I4750" t="str">
            <v>ROOKIE V- Nước rửa chén WAI 2L (Có vòi nhấn)</v>
          </cell>
          <cell r="J4750" t="str">
            <v>PCS</v>
          </cell>
          <cell r="K4750">
            <v>115000</v>
          </cell>
          <cell r="L4750">
            <v>9</v>
          </cell>
          <cell r="M4750">
            <v>0</v>
          </cell>
          <cell r="N4750">
            <v>9</v>
          </cell>
        </row>
        <row r="4751">
          <cell r="G4751" t="str">
            <v>4978951050503</v>
          </cell>
          <cell r="H4751" t="str">
            <v>4978951050503</v>
          </cell>
          <cell r="I4751" t="str">
            <v>MITSUEI- Nước rửa chén hương cam tươi 800ml</v>
          </cell>
          <cell r="J4751" t="str">
            <v>PCS</v>
          </cell>
          <cell r="K4751">
            <v>106000</v>
          </cell>
          <cell r="L4751">
            <v>1</v>
          </cell>
          <cell r="M4751">
            <v>0</v>
          </cell>
          <cell r="N4751">
            <v>1</v>
          </cell>
        </row>
        <row r="4752">
          <cell r="G4752" t="str">
            <v>4903367305183</v>
          </cell>
          <cell r="H4752" t="str">
            <v>4903367305183</v>
          </cell>
          <cell r="I4752" t="str">
            <v>S SELECT- Nước rửa chén hương táo 600ml</v>
          </cell>
          <cell r="J4752" t="str">
            <v>PCS</v>
          </cell>
          <cell r="K4752">
            <v>45000</v>
          </cell>
          <cell r="L4752">
            <v>10</v>
          </cell>
          <cell r="M4752">
            <v>-1</v>
          </cell>
          <cell r="N4752">
            <v>9</v>
          </cell>
        </row>
        <row r="4753">
          <cell r="G4753" t="str">
            <v>4901301307316</v>
          </cell>
          <cell r="H4753" t="str">
            <v>4901301307316</v>
          </cell>
          <cell r="I4753" t="str">
            <v>KAO- Nước rửa bát kyukyuto  hương chanh 240ml</v>
          </cell>
          <cell r="J4753" t="str">
            <v>PCS</v>
          </cell>
          <cell r="K4753">
            <v>40000</v>
          </cell>
          <cell r="L4753">
            <v>0</v>
          </cell>
          <cell r="M4753">
            <v>0</v>
          </cell>
          <cell r="N4753">
            <v>0</v>
          </cell>
        </row>
        <row r="4754">
          <cell r="G4754" t="str">
            <v>4903367306487</v>
          </cell>
          <cell r="H4754" t="str">
            <v>4903367306487</v>
          </cell>
          <cell r="I4754" t="str">
            <v>ROCKET- Rửa chén hương cam 600ml</v>
          </cell>
          <cell r="J4754" t="str">
            <v>PCS</v>
          </cell>
          <cell r="K4754">
            <v>45000</v>
          </cell>
          <cell r="L4754">
            <v>1</v>
          </cell>
          <cell r="M4754">
            <v>0</v>
          </cell>
          <cell r="N4754">
            <v>1</v>
          </cell>
        </row>
        <row r="4755">
          <cell r="G4755" t="str">
            <v>4901329271835</v>
          </cell>
          <cell r="H4755" t="str">
            <v>4901329271835</v>
          </cell>
          <cell r="I4755" t="str">
            <v>KANEYO- Nước rửa bát hương cam túi thay thế 500ml</v>
          </cell>
          <cell r="J4755" t="str">
            <v>PCS</v>
          </cell>
          <cell r="K4755">
            <v>30000</v>
          </cell>
          <cell r="L4755">
            <v>0</v>
          </cell>
          <cell r="M4755">
            <v>0</v>
          </cell>
          <cell r="N4755">
            <v>0</v>
          </cell>
        </row>
        <row r="4756">
          <cell r="G4756" t="str">
            <v>4903367306982</v>
          </cell>
          <cell r="H4756" t="str">
            <v>4903367306982</v>
          </cell>
          <cell r="I4756" t="str">
            <v>ROCKET- Nước tẩy rửa đa năng 360g</v>
          </cell>
          <cell r="J4756" t="str">
            <v>PCS</v>
          </cell>
          <cell r="K4756">
            <v>85000</v>
          </cell>
          <cell r="L4756">
            <v>12</v>
          </cell>
          <cell r="M4756">
            <v>0</v>
          </cell>
          <cell r="N4756">
            <v>12</v>
          </cell>
        </row>
        <row r="4757">
          <cell r="G4757" t="str">
            <v>4901301307439</v>
          </cell>
          <cell r="H4757" t="str">
            <v>4901301307439</v>
          </cell>
          <cell r="I4757" t="str">
            <v>KAO- Nước rửa bát kyukyuto hương trà xanh 1380ml</v>
          </cell>
          <cell r="J4757" t="str">
            <v>PCS</v>
          </cell>
          <cell r="K4757">
            <v>175000</v>
          </cell>
          <cell r="L4757">
            <v>0</v>
          </cell>
          <cell r="M4757">
            <v>0</v>
          </cell>
          <cell r="N4757">
            <v>0</v>
          </cell>
        </row>
        <row r="4758">
          <cell r="G4758" t="str">
            <v>4901301418562</v>
          </cell>
          <cell r="H4758" t="str">
            <v>4901301418562</v>
          </cell>
          <cell r="I4758" t="str">
            <v>KAO- Nước rửa bát Kyukyuto hương nho 1250ml</v>
          </cell>
          <cell r="J4758" t="str">
            <v>PCS</v>
          </cell>
          <cell r="K4758">
            <v>188000</v>
          </cell>
          <cell r="L4758">
            <v>47</v>
          </cell>
          <cell r="M4758">
            <v>0</v>
          </cell>
          <cell r="N4758">
            <v>47</v>
          </cell>
        </row>
        <row r="4759">
          <cell r="G4759" t="str">
            <v>4901301288431</v>
          </cell>
          <cell r="H4759" t="str">
            <v>4901301288431</v>
          </cell>
          <cell r="I4759" t="str">
            <v>KAO- Nước rửa bát Kyukyuto hương cam 770ml</v>
          </cell>
          <cell r="J4759" t="str">
            <v>PCS</v>
          </cell>
          <cell r="K4759">
            <v>99000</v>
          </cell>
          <cell r="L4759">
            <v>0</v>
          </cell>
          <cell r="M4759">
            <v>0</v>
          </cell>
          <cell r="N4759">
            <v>0</v>
          </cell>
        </row>
        <row r="4760">
          <cell r="G4760" t="str">
            <v>4900480210042</v>
          </cell>
          <cell r="H4760" t="str">
            <v>4900480210042</v>
          </cell>
          <cell r="I4760" t="str">
            <v>S SELECT- Bột rửa bát cho máy rửa chén 1000g</v>
          </cell>
          <cell r="J4760" t="str">
            <v>PCS</v>
          </cell>
          <cell r="K4760">
            <v>169000</v>
          </cell>
          <cell r="L4760">
            <v>7</v>
          </cell>
          <cell r="M4760">
            <v>0</v>
          </cell>
          <cell r="N4760">
            <v>7</v>
          </cell>
        </row>
        <row r="4761">
          <cell r="G4761" t="str">
            <v>4901301288479</v>
          </cell>
          <cell r="H4761" t="str">
            <v>4901301288479</v>
          </cell>
          <cell r="I4761" t="str">
            <v>KAO- Nước rửa bát Kyukyuto hương bưởi 770ml</v>
          </cell>
          <cell r="J4761" t="str">
            <v>PCS</v>
          </cell>
          <cell r="K4761">
            <v>99000</v>
          </cell>
          <cell r="L4761">
            <v>0</v>
          </cell>
          <cell r="M4761">
            <v>0</v>
          </cell>
          <cell r="N4761">
            <v>0</v>
          </cell>
        </row>
        <row r="4762">
          <cell r="G4762" t="str">
            <v>4903301320029</v>
          </cell>
          <cell r="H4762" t="str">
            <v>4903301320029</v>
          </cell>
          <cell r="I4762" t="str">
            <v>LION- Nước rửa bát Charmy Magica hương chanh 220ml</v>
          </cell>
          <cell r="J4762" t="str">
            <v>PCS</v>
          </cell>
          <cell r="K4762">
            <v>58000</v>
          </cell>
          <cell r="L4762">
            <v>0</v>
          </cell>
          <cell r="M4762">
            <v>0</v>
          </cell>
          <cell r="N4762">
            <v>0</v>
          </cell>
        </row>
        <row r="4763">
          <cell r="G4763" t="str">
            <v>4903301319399</v>
          </cell>
          <cell r="H4763" t="str">
            <v>4903301319399</v>
          </cell>
          <cell r="I4763" t="str">
            <v>LION- Nước rửa bát Charmy Magica hương cam 220ml</v>
          </cell>
          <cell r="J4763" t="str">
            <v>PCS</v>
          </cell>
          <cell r="K4763">
            <v>58000</v>
          </cell>
          <cell r="L4763">
            <v>0</v>
          </cell>
          <cell r="M4763">
            <v>0</v>
          </cell>
          <cell r="N4763">
            <v>0</v>
          </cell>
        </row>
        <row r="4764">
          <cell r="G4764" t="str">
            <v>4902050101293</v>
          </cell>
          <cell r="H4764" t="str">
            <v>4902050101293</v>
          </cell>
          <cell r="I4764" t="str">
            <v>ROOKIE V- Nước rửa chén hương chanh WAI 4L</v>
          </cell>
          <cell r="J4764" t="str">
            <v>PCS</v>
          </cell>
          <cell r="K4764">
            <v>149000</v>
          </cell>
          <cell r="L4764">
            <v>9</v>
          </cell>
          <cell r="M4764">
            <v>-1</v>
          </cell>
          <cell r="N4764">
            <v>8</v>
          </cell>
        </row>
        <row r="4765">
          <cell r="G4765" t="str">
            <v>4901301288523</v>
          </cell>
          <cell r="H4765" t="str">
            <v>4901301288523</v>
          </cell>
          <cell r="I4765" t="str">
            <v>KAO- Nước rửa bát Kyukyuto hương nho xanh 1380ml</v>
          </cell>
          <cell r="J4765" t="str">
            <v>PCS</v>
          </cell>
          <cell r="K4765">
            <v>175000</v>
          </cell>
          <cell r="L4765">
            <v>0</v>
          </cell>
          <cell r="M4765">
            <v>0</v>
          </cell>
          <cell r="N4765">
            <v>0</v>
          </cell>
        </row>
        <row r="4766">
          <cell r="G4766" t="str">
            <v>4906156500684</v>
          </cell>
          <cell r="H4766" t="str">
            <v>4906156500684</v>
          </cell>
          <cell r="I4766" t="str">
            <v>EARTH- Viên rửa bát Finish cho máy rửa bát 150viên</v>
          </cell>
          <cell r="J4766" t="str">
            <v>PCS</v>
          </cell>
          <cell r="K4766">
            <v>495000</v>
          </cell>
          <cell r="L4766">
            <v>25</v>
          </cell>
          <cell r="M4766">
            <v>-4</v>
          </cell>
          <cell r="N4766">
            <v>21</v>
          </cell>
        </row>
        <row r="4767">
          <cell r="G4767" t="str">
            <v>4901301288417</v>
          </cell>
          <cell r="H4767" t="str">
            <v>4901301288417</v>
          </cell>
          <cell r="I4767" t="str">
            <v>KAO- Nước rửa bát Kyukyuto hương cam 240ml</v>
          </cell>
          <cell r="J4767" t="str">
            <v>PCS</v>
          </cell>
          <cell r="K4767">
            <v>40000</v>
          </cell>
          <cell r="L4767">
            <v>0</v>
          </cell>
          <cell r="M4767">
            <v>0</v>
          </cell>
          <cell r="N4767">
            <v>0</v>
          </cell>
        </row>
        <row r="4768">
          <cell r="G4768" t="str">
            <v>4901329270913</v>
          </cell>
          <cell r="H4768" t="str">
            <v>4901329270913</v>
          </cell>
          <cell r="I4768" t="str">
            <v>KANEYO- Nước rửa bát hương cam 600ml</v>
          </cell>
          <cell r="J4768" t="str">
            <v>PCS</v>
          </cell>
          <cell r="K4768">
            <v>40000</v>
          </cell>
          <cell r="L4768">
            <v>0</v>
          </cell>
          <cell r="M4768">
            <v>0</v>
          </cell>
          <cell r="N4768">
            <v>0</v>
          </cell>
        </row>
        <row r="4769">
          <cell r="G4769" t="str">
            <v>4978951040771</v>
          </cell>
          <cell r="H4769" t="str">
            <v>4978951040771</v>
          </cell>
          <cell r="I4769" t="str">
            <v>MITSUEI- Nước rửa bát diệt khuẩn hương chanh 600ml</v>
          </cell>
          <cell r="J4769" t="str">
            <v>PCS</v>
          </cell>
          <cell r="K4769">
            <v>48000</v>
          </cell>
          <cell r="L4769">
            <v>0</v>
          </cell>
          <cell r="M4769">
            <v>0</v>
          </cell>
          <cell r="N4769">
            <v>0</v>
          </cell>
        </row>
        <row r="4770">
          <cell r="G4770" t="str">
            <v>4901301336156</v>
          </cell>
          <cell r="H4770" t="str">
            <v>4901301336156</v>
          </cell>
          <cell r="I4770" t="str">
            <v>KAO- NRB Kyukyuto Ultra Clean cho máy rửa bát 480g</v>
          </cell>
          <cell r="J4770" t="str">
            <v>PCS</v>
          </cell>
          <cell r="K4770">
            <v>165000</v>
          </cell>
          <cell r="L4770">
            <v>0</v>
          </cell>
          <cell r="M4770">
            <v>0</v>
          </cell>
          <cell r="N4770">
            <v>0</v>
          </cell>
        </row>
        <row r="4771">
          <cell r="G4771" t="str">
            <v>4901301433367</v>
          </cell>
          <cell r="H4771" t="str">
            <v>4901301433367</v>
          </cell>
          <cell r="I4771" t="str">
            <v>KAO- Nước rửa bát Kyukyuto không mùi 1250ml</v>
          </cell>
          <cell r="J4771" t="str">
            <v>PCS</v>
          </cell>
          <cell r="K4771">
            <v>188000</v>
          </cell>
          <cell r="L4771">
            <v>49</v>
          </cell>
          <cell r="M4771">
            <v>-2</v>
          </cell>
          <cell r="N4771">
            <v>47</v>
          </cell>
        </row>
        <row r="4772">
          <cell r="G4772" t="str">
            <v>4901329290539</v>
          </cell>
          <cell r="H4772" t="str">
            <v>4901329290539</v>
          </cell>
          <cell r="I4772" t="str">
            <v>KANEYO- Bột baking soda tẩy rửa lành tính 500g</v>
          </cell>
          <cell r="J4772" t="str">
            <v>PCS</v>
          </cell>
          <cell r="K4772">
            <v>89000</v>
          </cell>
          <cell r="L4772">
            <v>0</v>
          </cell>
          <cell r="M4772">
            <v>0</v>
          </cell>
          <cell r="N4772">
            <v>0</v>
          </cell>
        </row>
        <row r="4773">
          <cell r="G4773" t="str">
            <v>4978951060106</v>
          </cell>
          <cell r="H4773" t="str">
            <v>4978951060106</v>
          </cell>
          <cell r="I4773" t="str">
            <v>MITSUEI- Nước tẩy lồng giặt 550gr</v>
          </cell>
          <cell r="J4773" t="str">
            <v>PCS</v>
          </cell>
          <cell r="K4773">
            <v>54000</v>
          </cell>
          <cell r="L4773">
            <v>0</v>
          </cell>
          <cell r="M4773">
            <v>0</v>
          </cell>
          <cell r="N4773">
            <v>0</v>
          </cell>
        </row>
        <row r="4774">
          <cell r="G4774" t="str">
            <v>4901301313676</v>
          </cell>
          <cell r="H4774" t="str">
            <v>4901301313676</v>
          </cell>
          <cell r="I4774" t="str">
            <v>KAO- Nước rửa bát Kyukyuto hương hoa cúc 240ml</v>
          </cell>
          <cell r="J4774" t="str">
            <v>PCS</v>
          </cell>
          <cell r="K4774">
            <v>40000</v>
          </cell>
          <cell r="L4774">
            <v>0</v>
          </cell>
          <cell r="M4774">
            <v>0</v>
          </cell>
          <cell r="N4774">
            <v>0</v>
          </cell>
        </row>
        <row r="4775">
          <cell r="G4775" t="str">
            <v>4902875981018</v>
          </cell>
          <cell r="H4775" t="str">
            <v>4902875981018</v>
          </cell>
          <cell r="I4775" t="str">
            <v>A-BIO CLEAN- Nước rửa bát Phù thủy xanh (420ml)</v>
          </cell>
          <cell r="J4775" t="str">
            <v>PCS</v>
          </cell>
          <cell r="K4775">
            <v>120000</v>
          </cell>
          <cell r="L4775">
            <v>0</v>
          </cell>
          <cell r="M4775">
            <v>0</v>
          </cell>
          <cell r="N4775">
            <v>0</v>
          </cell>
        </row>
        <row r="4776">
          <cell r="G4776" t="str">
            <v>4978951040610</v>
          </cell>
          <cell r="H4776" t="str">
            <v>4978951040610</v>
          </cell>
          <cell r="I4776" t="str">
            <v xml:space="preserve">MITSUEI- Nước rửa bát diệt khuẩn hương cam 600ml </v>
          </cell>
          <cell r="J4776" t="str">
            <v>PCS</v>
          </cell>
          <cell r="K4776">
            <v>40000</v>
          </cell>
          <cell r="L4776">
            <v>0</v>
          </cell>
          <cell r="M4776">
            <v>0</v>
          </cell>
          <cell r="N4776">
            <v>0</v>
          </cell>
        </row>
        <row r="4777">
          <cell r="G4777" t="str">
            <v>4903301319559</v>
          </cell>
          <cell r="H4777" t="str">
            <v>4903301319559</v>
          </cell>
          <cell r="I4777" t="str">
            <v>LION- NRB Charmy Magica hương hoa hồng trắng 220ml</v>
          </cell>
          <cell r="J4777" t="str">
            <v>PCS</v>
          </cell>
          <cell r="K4777">
            <v>58000</v>
          </cell>
          <cell r="L4777">
            <v>0</v>
          </cell>
          <cell r="M4777">
            <v>0</v>
          </cell>
          <cell r="N4777">
            <v>0</v>
          </cell>
        </row>
        <row r="4778">
          <cell r="G4778" t="str">
            <v>4901301433923</v>
          </cell>
          <cell r="H4778" t="str">
            <v>4901301433923</v>
          </cell>
          <cell r="I4778" t="str">
            <v>KAO- Nước rửa bát kyukyuto hương nho xanh 220ml</v>
          </cell>
          <cell r="J4778" t="str">
            <v>PCS</v>
          </cell>
          <cell r="K4778">
            <v>40000</v>
          </cell>
          <cell r="L4778">
            <v>4</v>
          </cell>
          <cell r="M4778">
            <v>0</v>
          </cell>
          <cell r="N4778">
            <v>4</v>
          </cell>
        </row>
        <row r="4779">
          <cell r="G4779" t="str">
            <v>4903367301437</v>
          </cell>
          <cell r="H4779" t="str">
            <v>4903367301437</v>
          </cell>
          <cell r="I4779" t="str">
            <v>ROCKET- Rửa chén hương cam 600ml</v>
          </cell>
          <cell r="J4779" t="str">
            <v>PCS</v>
          </cell>
          <cell r="K4779">
            <v>40000</v>
          </cell>
          <cell r="L4779">
            <v>0</v>
          </cell>
          <cell r="M4779">
            <v>0</v>
          </cell>
          <cell r="N4779">
            <v>0</v>
          </cell>
        </row>
        <row r="4780">
          <cell r="G4780" t="str">
            <v>4901329271828</v>
          </cell>
          <cell r="H4780" t="str">
            <v>4901329271828</v>
          </cell>
          <cell r="I4780" t="str">
            <v>KANEYO- Nước rửa bát hương cam 600ml</v>
          </cell>
          <cell r="J4780" t="str">
            <v>PCS</v>
          </cell>
          <cell r="K4780">
            <v>40000</v>
          </cell>
          <cell r="L4780">
            <v>0</v>
          </cell>
          <cell r="M4780">
            <v>0</v>
          </cell>
          <cell r="N4780">
            <v>0</v>
          </cell>
        </row>
        <row r="4781">
          <cell r="G4781" t="str">
            <v>4902875020410</v>
          </cell>
          <cell r="H4781" t="str">
            <v>4902875020410</v>
          </cell>
          <cell r="I4781" t="str">
            <v>A-BIO CLEAN- Nước rửa bát Phù thủy xanh túi (360ml</v>
          </cell>
          <cell r="J4781" t="str">
            <v>PCS</v>
          </cell>
          <cell r="K4781">
            <v>90000</v>
          </cell>
          <cell r="L4781">
            <v>0</v>
          </cell>
          <cell r="M4781">
            <v>0</v>
          </cell>
          <cell r="N4781">
            <v>0</v>
          </cell>
        </row>
        <row r="4782">
          <cell r="G4782" t="str">
            <v>4903301189879</v>
          </cell>
          <cell r="H4782" t="str">
            <v>4903301189879</v>
          </cell>
          <cell r="I4782" t="str">
            <v>LION- NRB Charmy MAGICA hương thảo dược 240ml</v>
          </cell>
          <cell r="J4782" t="str">
            <v>PCS</v>
          </cell>
          <cell r="K4782">
            <v>58000</v>
          </cell>
          <cell r="L4782">
            <v>0</v>
          </cell>
          <cell r="M4782">
            <v>0</v>
          </cell>
          <cell r="N4782">
            <v>0</v>
          </cell>
        </row>
        <row r="4783">
          <cell r="G4783" t="str">
            <v>4901329271385</v>
          </cell>
          <cell r="H4783" t="str">
            <v>4901329271385</v>
          </cell>
          <cell r="I4783" t="str">
            <v>KANEYO- Nước rửa bát tinh dầu dừa 550ml</v>
          </cell>
          <cell r="J4783" t="str">
            <v>PCS</v>
          </cell>
          <cell r="K4783">
            <v>50000</v>
          </cell>
          <cell r="L4783">
            <v>0</v>
          </cell>
          <cell r="M4783">
            <v>0</v>
          </cell>
          <cell r="N4783">
            <v>0</v>
          </cell>
        </row>
        <row r="4784">
          <cell r="G4784" t="str">
            <v>4901301418661</v>
          </cell>
          <cell r="H4784" t="str">
            <v>4901301418661</v>
          </cell>
          <cell r="I4784" t="str">
            <v>KAO- Nước rửa bát Kyukyuto hương trà xanh 1250ml</v>
          </cell>
          <cell r="J4784" t="str">
            <v>PCS</v>
          </cell>
          <cell r="K4784">
            <v>188000</v>
          </cell>
          <cell r="L4784">
            <v>64</v>
          </cell>
          <cell r="M4784">
            <v>-3</v>
          </cell>
          <cell r="N4784">
            <v>61</v>
          </cell>
        </row>
        <row r="4785">
          <cell r="G4785" t="str">
            <v>4903367301956</v>
          </cell>
          <cell r="H4785" t="str">
            <v>4903367301956</v>
          </cell>
          <cell r="I4785" t="str">
            <v>ROCKET- Rửa chén hương táo 600ml</v>
          </cell>
          <cell r="J4785" t="str">
            <v>PCS</v>
          </cell>
          <cell r="K4785">
            <v>45000</v>
          </cell>
          <cell r="L4785">
            <v>5</v>
          </cell>
          <cell r="M4785">
            <v>0</v>
          </cell>
          <cell r="N4785">
            <v>5</v>
          </cell>
        </row>
        <row r="4786">
          <cell r="G4786" t="str">
            <v>4901301288554</v>
          </cell>
          <cell r="H4786" t="str">
            <v>4901301288554</v>
          </cell>
          <cell r="I4786" t="str">
            <v>KAO-  Nước rửa bát Kyukyuto hương trà xanh 770ml</v>
          </cell>
          <cell r="J4786" t="str">
            <v>PCS</v>
          </cell>
          <cell r="K4786">
            <v>99000</v>
          </cell>
          <cell r="L4786">
            <v>0</v>
          </cell>
          <cell r="M4786">
            <v>0</v>
          </cell>
          <cell r="N4786">
            <v>0</v>
          </cell>
        </row>
        <row r="4787">
          <cell r="G4787" t="str">
            <v>4901301288561</v>
          </cell>
          <cell r="H4787" t="str">
            <v>4901301288561</v>
          </cell>
          <cell r="I4787" t="str">
            <v>KAO- Nước rửa bát Kyukyuto diệt khuẩn 240ml</v>
          </cell>
          <cell r="J4787" t="str">
            <v>PCS</v>
          </cell>
          <cell r="K4787">
            <v>40000</v>
          </cell>
          <cell r="L4787">
            <v>0</v>
          </cell>
          <cell r="M4787">
            <v>0</v>
          </cell>
          <cell r="N4787">
            <v>0</v>
          </cell>
        </row>
        <row r="4788">
          <cell r="G4788" t="str">
            <v>4901301288592</v>
          </cell>
          <cell r="H4788" t="str">
            <v>4901301288592</v>
          </cell>
          <cell r="I4788" t="str">
            <v>KAO- Nước rửa bát Kyukyuto diệt khuẩn 1380ml</v>
          </cell>
          <cell r="J4788" t="str">
            <v>PCS</v>
          </cell>
          <cell r="K4788">
            <v>175000</v>
          </cell>
          <cell r="L4788">
            <v>0</v>
          </cell>
          <cell r="M4788">
            <v>0</v>
          </cell>
          <cell r="N4788">
            <v>0</v>
          </cell>
        </row>
        <row r="4789">
          <cell r="G4789" t="str">
            <v>4901301208811</v>
          </cell>
          <cell r="H4789" t="str">
            <v>4901301208811</v>
          </cell>
          <cell r="I4789" t="str">
            <v>KAO- Nước rửa bát Family hương chanh 270ml</v>
          </cell>
          <cell r="J4789" t="str">
            <v>PCS</v>
          </cell>
          <cell r="K4789">
            <v>58000</v>
          </cell>
          <cell r="L4789">
            <v>0</v>
          </cell>
          <cell r="M4789">
            <v>0</v>
          </cell>
          <cell r="N4789">
            <v>0</v>
          </cell>
        </row>
        <row r="4790">
          <cell r="G4790" t="str">
            <v>49599121</v>
          </cell>
          <cell r="H4790" t="str">
            <v>49599121</v>
          </cell>
          <cell r="I4790" t="str">
            <v>KANEYO- Bánh xà phòng nhà bếp hương bạc hà 135g</v>
          </cell>
          <cell r="J4790" t="str">
            <v>PCS</v>
          </cell>
          <cell r="K4790">
            <v>45000</v>
          </cell>
          <cell r="L4790">
            <v>10</v>
          </cell>
          <cell r="M4790">
            <v>0</v>
          </cell>
          <cell r="N4790">
            <v>10</v>
          </cell>
        </row>
        <row r="4791">
          <cell r="G4791" t="str">
            <v>4901301259844</v>
          </cell>
          <cell r="H4791" t="str">
            <v>4901301259844</v>
          </cell>
          <cell r="I4791" t="str">
            <v>KAO- Bột rửa bát Kyukyuto hương cam cho máy 680g</v>
          </cell>
          <cell r="J4791" t="str">
            <v>PCS</v>
          </cell>
          <cell r="K4791">
            <v>215000</v>
          </cell>
          <cell r="L4791">
            <v>17</v>
          </cell>
          <cell r="M4791">
            <v>0</v>
          </cell>
          <cell r="N4791">
            <v>17</v>
          </cell>
        </row>
        <row r="4792">
          <cell r="G4792" t="str">
            <v>4901301433930</v>
          </cell>
          <cell r="H4792" t="str">
            <v>4901301433930</v>
          </cell>
          <cell r="I4792" t="str">
            <v>KAO- Nước rửa bát Kyukyuto diệt khuẩn 220ml</v>
          </cell>
          <cell r="J4792" t="str">
            <v>PCS</v>
          </cell>
          <cell r="K4792">
            <v>40000</v>
          </cell>
          <cell r="L4792">
            <v>1</v>
          </cell>
          <cell r="M4792">
            <v>0</v>
          </cell>
          <cell r="N4792">
            <v>1</v>
          </cell>
        </row>
        <row r="4793">
          <cell r="G4793" t="str">
            <v>4901301288530</v>
          </cell>
          <cell r="H4793" t="str">
            <v>4901301288530</v>
          </cell>
          <cell r="I4793" t="str">
            <v>KAO- NRB Kyukyuto diệt khuẩn hương trà xanh 240ml</v>
          </cell>
          <cell r="J4793" t="str">
            <v>PCS</v>
          </cell>
          <cell r="K4793">
            <v>40000</v>
          </cell>
          <cell r="L4793">
            <v>0</v>
          </cell>
          <cell r="M4793">
            <v>0</v>
          </cell>
          <cell r="N4793">
            <v>0</v>
          </cell>
        </row>
        <row r="4794">
          <cell r="G4794" t="str">
            <v>4978951040788</v>
          </cell>
          <cell r="H4794" t="str">
            <v>4978951040788</v>
          </cell>
          <cell r="I4794" t="str">
            <v>MITSUEI- Nước rửa bát diệt khuẩn hương cam 600ml</v>
          </cell>
          <cell r="J4794" t="str">
            <v>PCS</v>
          </cell>
          <cell r="K4794">
            <v>48000</v>
          </cell>
          <cell r="L4794">
            <v>4</v>
          </cell>
          <cell r="M4794">
            <v>0</v>
          </cell>
          <cell r="N4794">
            <v>4</v>
          </cell>
        </row>
        <row r="4795">
          <cell r="G4795" t="str">
            <v>4906156500851</v>
          </cell>
          <cell r="H4795" t="str">
            <v>4906156500851</v>
          </cell>
          <cell r="I4795" t="str">
            <v>EARTH- Viên rửa bát Finish cho máy rửa bát 94 viên</v>
          </cell>
          <cell r="J4795" t="str">
            <v>PCS</v>
          </cell>
          <cell r="K4795">
            <v>455000</v>
          </cell>
          <cell r="L4795">
            <v>0</v>
          </cell>
          <cell r="M4795">
            <v>0</v>
          </cell>
          <cell r="N4795">
            <v>0</v>
          </cell>
        </row>
        <row r="4796">
          <cell r="G4796" t="str">
            <v>4903367306845</v>
          </cell>
          <cell r="H4796" t="str">
            <v>4903367306845</v>
          </cell>
          <cell r="I4796" t="str">
            <v>S SELECT- Nước rửa chén hương cam 600ml</v>
          </cell>
          <cell r="J4796" t="str">
            <v>PCS</v>
          </cell>
          <cell r="K4796">
            <v>45000</v>
          </cell>
          <cell r="L4796">
            <v>8</v>
          </cell>
          <cell r="M4796">
            <v>-1</v>
          </cell>
          <cell r="N4796">
            <v>7</v>
          </cell>
        </row>
        <row r="4797">
          <cell r="G4797" t="str">
            <v>4901301433916</v>
          </cell>
          <cell r="H4797" t="str">
            <v>4901301433916</v>
          </cell>
          <cell r="I4797" t="str">
            <v>KAO- Nước rửa bát kyukyuto hương bưởi 220ml</v>
          </cell>
          <cell r="J4797" t="str">
            <v>PCS</v>
          </cell>
          <cell r="K4797">
            <v>40000</v>
          </cell>
          <cell r="L4797">
            <v>0</v>
          </cell>
          <cell r="M4797">
            <v>0</v>
          </cell>
          <cell r="N4797">
            <v>0</v>
          </cell>
        </row>
        <row r="4798">
          <cell r="G4798" t="str">
            <v>4973512320460</v>
          </cell>
          <cell r="H4798" t="str">
            <v>4973512320460</v>
          </cell>
          <cell r="I4798" t="str">
            <v>SARAYA- Nước rửa bát trung tính Yashinomi 500ml</v>
          </cell>
          <cell r="J4798" t="str">
            <v>PCS</v>
          </cell>
          <cell r="K4798">
            <v>115000</v>
          </cell>
          <cell r="L4798">
            <v>0</v>
          </cell>
          <cell r="M4798">
            <v>0</v>
          </cell>
          <cell r="N4798">
            <v>0</v>
          </cell>
        </row>
        <row r="4799">
          <cell r="G4799" t="str">
            <v>4901301433350</v>
          </cell>
          <cell r="H4799" t="str">
            <v>4901301433350</v>
          </cell>
          <cell r="I4799" t="str">
            <v>KAO-Nước rửa bát Kyukyuto hương hoa cỏ 1250ml</v>
          </cell>
          <cell r="J4799" t="str">
            <v>PCS</v>
          </cell>
          <cell r="K4799">
            <v>188000</v>
          </cell>
          <cell r="L4799">
            <v>45</v>
          </cell>
          <cell r="M4799">
            <v>0</v>
          </cell>
          <cell r="N4799">
            <v>45</v>
          </cell>
        </row>
        <row r="4800">
          <cell r="G4800" t="str">
            <v>4906156500530</v>
          </cell>
          <cell r="H4800" t="str">
            <v>4906156500530</v>
          </cell>
          <cell r="I4800" t="str">
            <v>EARTH-Bột rửa bát Finish khử mùi hương chanh 1kg</v>
          </cell>
          <cell r="J4800" t="str">
            <v>PCS</v>
          </cell>
          <cell r="K4800">
            <v>179000</v>
          </cell>
          <cell r="L4800">
            <v>2</v>
          </cell>
          <cell r="M4800">
            <v>0</v>
          </cell>
          <cell r="N4800">
            <v>2</v>
          </cell>
        </row>
        <row r="4801">
          <cell r="G4801" t="str">
            <v>4903367301758</v>
          </cell>
          <cell r="H4801" t="str">
            <v>4903367301758</v>
          </cell>
          <cell r="I4801" t="str">
            <v xml:space="preserve">ROCKET SOAP- Nước rửa bát hương bưởi 600ml </v>
          </cell>
          <cell r="J4801" t="str">
            <v>PCS</v>
          </cell>
          <cell r="K4801">
            <v>45000</v>
          </cell>
          <cell r="L4801">
            <v>1</v>
          </cell>
          <cell r="M4801">
            <v>0</v>
          </cell>
          <cell r="N4801">
            <v>1</v>
          </cell>
        </row>
        <row r="4802">
          <cell r="G4802" t="str">
            <v>4903301326502</v>
          </cell>
          <cell r="H4802" t="str">
            <v>4903301326502</v>
          </cell>
          <cell r="I4802" t="str">
            <v>LION- Nước rửa bát Charmy Magica hương bưởi 220ml</v>
          </cell>
          <cell r="J4802" t="str">
            <v>PCS</v>
          </cell>
          <cell r="K4802">
            <v>58000</v>
          </cell>
          <cell r="L4802">
            <v>0</v>
          </cell>
          <cell r="M4802">
            <v>0</v>
          </cell>
          <cell r="N4802">
            <v>0</v>
          </cell>
        </row>
        <row r="4803">
          <cell r="G4803" t="str">
            <v>4901301307446</v>
          </cell>
          <cell r="H4803" t="str">
            <v>4901301307446</v>
          </cell>
          <cell r="I4803" t="str">
            <v>KAO- Nước rửa bát kyukyuto hương chanh 1380ml</v>
          </cell>
          <cell r="J4803" t="str">
            <v>PCS</v>
          </cell>
          <cell r="K4803">
            <v>175000</v>
          </cell>
          <cell r="L4803">
            <v>0</v>
          </cell>
          <cell r="M4803">
            <v>0</v>
          </cell>
          <cell r="N4803">
            <v>0</v>
          </cell>
        </row>
        <row r="4804">
          <cell r="G4804" t="str">
            <v>4901301418630</v>
          </cell>
          <cell r="H4804" t="str">
            <v>4901301418630</v>
          </cell>
          <cell r="I4804" t="str">
            <v>KAO- Nước rửa bát Kyukyuto hương chanh 1250ml</v>
          </cell>
          <cell r="J4804" t="str">
            <v>PCS</v>
          </cell>
          <cell r="K4804">
            <v>188000</v>
          </cell>
          <cell r="L4804">
            <v>112</v>
          </cell>
          <cell r="M4804">
            <v>-4</v>
          </cell>
          <cell r="N4804">
            <v>108</v>
          </cell>
        </row>
        <row r="4805">
          <cell r="G4805" t="str">
            <v>4901301312396</v>
          </cell>
          <cell r="H4805" t="str">
            <v>4901301312396</v>
          </cell>
          <cell r="I4805" t="str">
            <v xml:space="preserve">KAO- Nước rửa bát Kyukyuto hương cam 1500ml </v>
          </cell>
          <cell r="J4805" t="str">
            <v>PCS</v>
          </cell>
          <cell r="K4805">
            <v>185000</v>
          </cell>
          <cell r="L4805">
            <v>0</v>
          </cell>
          <cell r="M4805">
            <v>0</v>
          </cell>
          <cell r="N4805">
            <v>0</v>
          </cell>
        </row>
        <row r="4806">
          <cell r="G4806" t="str">
            <v>4901301418500</v>
          </cell>
          <cell r="H4806" t="str">
            <v>4901301418500</v>
          </cell>
          <cell r="I4806" t="str">
            <v>KAO- Nước rửa bát Kyukyuto hương cam 1250ml</v>
          </cell>
          <cell r="J4806" t="str">
            <v>PCS</v>
          </cell>
          <cell r="K4806">
            <v>188000</v>
          </cell>
          <cell r="L4806">
            <v>67</v>
          </cell>
          <cell r="M4806">
            <v>-3</v>
          </cell>
          <cell r="N4806">
            <v>64</v>
          </cell>
        </row>
        <row r="4807">
          <cell r="G4807" t="str">
            <v>4973512320347</v>
          </cell>
          <cell r="H4807" t="str">
            <v>4973512320347</v>
          </cell>
          <cell r="I4807" t="str">
            <v>ARAU- Túi rửa chén đĩa và dụng cụ nhà bếp 380ml</v>
          </cell>
          <cell r="J4807" t="str">
            <v>PCS</v>
          </cell>
          <cell r="K4807">
            <v>85000</v>
          </cell>
          <cell r="L4807">
            <v>0</v>
          </cell>
          <cell r="M4807">
            <v>0</v>
          </cell>
          <cell r="N4807">
            <v>0</v>
          </cell>
        </row>
        <row r="4808">
          <cell r="G4808" t="str">
            <v>8934669490723</v>
          </cell>
          <cell r="H4808" t="str">
            <v>8934669490723</v>
          </cell>
          <cell r="I4808" t="str">
            <v>TOYOTA TSUSHO- Nước rửa chén Wai GreenMild 4L</v>
          </cell>
          <cell r="J4808" t="str">
            <v>PCS</v>
          </cell>
          <cell r="K4808">
            <v>155000</v>
          </cell>
          <cell r="L4808">
            <v>6</v>
          </cell>
          <cell r="M4808">
            <v>-1</v>
          </cell>
          <cell r="N4808">
            <v>5</v>
          </cell>
        </row>
        <row r="4809">
          <cell r="G4809" t="str">
            <v>4903367000019</v>
          </cell>
          <cell r="H4809" t="str">
            <v>4903367000019</v>
          </cell>
          <cell r="I4809" t="str">
            <v>ROCKET- Rửa chén hương rau củ 600ml</v>
          </cell>
          <cell r="J4809" t="str">
            <v>PCS</v>
          </cell>
          <cell r="K4809">
            <v>45000</v>
          </cell>
          <cell r="L4809">
            <v>2</v>
          </cell>
          <cell r="M4809">
            <v>0</v>
          </cell>
          <cell r="N4809">
            <v>2</v>
          </cell>
        </row>
        <row r="4810">
          <cell r="G4810" t="str">
            <v>4901301288585</v>
          </cell>
          <cell r="H4810" t="str">
            <v>4901301288585</v>
          </cell>
          <cell r="I4810" t="str">
            <v>KAO- Nước rửa bát Kyukyuto diệt khuẩn 770ml</v>
          </cell>
          <cell r="J4810" t="str">
            <v>PCS</v>
          </cell>
          <cell r="K4810">
            <v>99000</v>
          </cell>
          <cell r="L4810">
            <v>0</v>
          </cell>
          <cell r="M4810">
            <v>0</v>
          </cell>
          <cell r="N4810">
            <v>0</v>
          </cell>
        </row>
        <row r="4811">
          <cell r="G4811" t="str">
            <v>4903301283355</v>
          </cell>
          <cell r="H4811" t="str">
            <v>4903301283355</v>
          </cell>
          <cell r="I4811" t="str">
            <v>LION- Nước rửa bát Charmy Magica hương berry 220ml</v>
          </cell>
          <cell r="J4811" t="str">
            <v>PCS</v>
          </cell>
          <cell r="K4811">
            <v>58000</v>
          </cell>
          <cell r="L4811">
            <v>0</v>
          </cell>
          <cell r="M4811">
            <v>0</v>
          </cell>
          <cell r="N4811">
            <v>0</v>
          </cell>
        </row>
        <row r="4812">
          <cell r="G4812" t="str">
            <v>4901301433954</v>
          </cell>
          <cell r="H4812" t="str">
            <v>4901301433954</v>
          </cell>
          <cell r="I4812" t="str">
            <v>KAO- Nước rửa bát Kyukyuto hương chanh 220ml</v>
          </cell>
          <cell r="J4812" t="str">
            <v>PCS</v>
          </cell>
          <cell r="K4812">
            <v>40000</v>
          </cell>
          <cell r="L4812">
            <v>4</v>
          </cell>
          <cell r="M4812">
            <v>-2</v>
          </cell>
          <cell r="N4812">
            <v>2</v>
          </cell>
        </row>
        <row r="4813">
          <cell r="G4813" t="str">
            <v>4901301418609</v>
          </cell>
          <cell r="H4813" t="str">
            <v>4901301418609</v>
          </cell>
          <cell r="I4813" t="str">
            <v>KAO- Nước rửa bát Kyukyuto diệt khuẩn 1250ml</v>
          </cell>
          <cell r="J4813" t="str">
            <v>PCS</v>
          </cell>
          <cell r="K4813">
            <v>188000</v>
          </cell>
          <cell r="L4813">
            <v>55</v>
          </cell>
          <cell r="M4813">
            <v>-1</v>
          </cell>
          <cell r="N4813">
            <v>54</v>
          </cell>
        </row>
        <row r="4814">
          <cell r="G4814" t="str">
            <v>4901329271903</v>
          </cell>
          <cell r="H4814" t="str">
            <v>4901329271903</v>
          </cell>
          <cell r="I4814" t="str">
            <v>KANEYO- Nước rửa bát diệt khuẩn hương cam 600ml</v>
          </cell>
          <cell r="J4814" t="str">
            <v>PCS</v>
          </cell>
          <cell r="K4814">
            <v>45000</v>
          </cell>
          <cell r="L4814">
            <v>0</v>
          </cell>
          <cell r="M4814">
            <v>0</v>
          </cell>
          <cell r="N4814">
            <v>0</v>
          </cell>
        </row>
        <row r="4815">
          <cell r="G4815" t="str">
            <v>4906156500776</v>
          </cell>
          <cell r="H4815" t="str">
            <v>4906156500776</v>
          </cell>
          <cell r="I4815" t="str">
            <v>EARTH- Viên rửa bát Finish cho máy rửa bát 100viên</v>
          </cell>
          <cell r="J4815" t="str">
            <v>PCS</v>
          </cell>
          <cell r="K4815">
            <v>365000</v>
          </cell>
          <cell r="L4815">
            <v>0</v>
          </cell>
          <cell r="M4815">
            <v>0</v>
          </cell>
          <cell r="N4815">
            <v>0</v>
          </cell>
        </row>
        <row r="4816">
          <cell r="G4816" t="str">
            <v>4901301288516</v>
          </cell>
          <cell r="H4816" t="str">
            <v>4901301288516</v>
          </cell>
          <cell r="I4816" t="str">
            <v>KAO- Nước rửa bát kyukyutohương nho 770ml</v>
          </cell>
          <cell r="J4816" t="str">
            <v>PCS</v>
          </cell>
          <cell r="K4816">
            <v>99000</v>
          </cell>
          <cell r="L4816">
            <v>0</v>
          </cell>
          <cell r="M4816">
            <v>0</v>
          </cell>
          <cell r="N4816">
            <v>0</v>
          </cell>
        </row>
        <row r="4817">
          <cell r="G4817" t="str">
            <v>4942355108375</v>
          </cell>
          <cell r="H4817" t="str">
            <v>4942355108375</v>
          </cell>
          <cell r="I4817" t="str">
            <v>ROCKET SOAP- Nước rửa chén hương chanh 600ml</v>
          </cell>
          <cell r="J4817" t="str">
            <v>PCS</v>
          </cell>
          <cell r="K4817">
            <v>45000</v>
          </cell>
          <cell r="L4817">
            <v>2</v>
          </cell>
          <cell r="M4817">
            <v>0</v>
          </cell>
          <cell r="N4817">
            <v>2</v>
          </cell>
        </row>
        <row r="4818">
          <cell r="G4818" t="str">
            <v>4901301433909</v>
          </cell>
          <cell r="H4818" t="str">
            <v>4901301433909</v>
          </cell>
          <cell r="I4818" t="str">
            <v>KAO- Nước rửa bát Kyukyuto hương cam 220ml</v>
          </cell>
          <cell r="J4818" t="str">
            <v>PCS</v>
          </cell>
          <cell r="K4818">
            <v>40000</v>
          </cell>
          <cell r="L4818">
            <v>0</v>
          </cell>
          <cell r="M4818">
            <v>0</v>
          </cell>
          <cell r="N4818">
            <v>0</v>
          </cell>
        </row>
        <row r="4819">
          <cell r="G4819" t="str">
            <v>4901301288448</v>
          </cell>
          <cell r="H4819" t="str">
            <v>4901301288448</v>
          </cell>
          <cell r="I4819" t="str">
            <v>KAO- Nước rửa bát Kyukyuto hương cam 1380ml</v>
          </cell>
          <cell r="J4819" t="str">
            <v>PCS</v>
          </cell>
          <cell r="K4819">
            <v>175000</v>
          </cell>
          <cell r="L4819">
            <v>0</v>
          </cell>
          <cell r="M4819">
            <v>0</v>
          </cell>
          <cell r="N4819">
            <v>0</v>
          </cell>
        </row>
        <row r="4820">
          <cell r="G4820" t="str">
            <v>4978951050510</v>
          </cell>
          <cell r="H4820" t="str">
            <v>4978951050510</v>
          </cell>
          <cell r="I4820" t="str">
            <v>MITSUEI- Nước rửa chén hương chanh tươi 800ml</v>
          </cell>
          <cell r="J4820" t="str">
            <v>PCS</v>
          </cell>
          <cell r="K4820">
            <v>106000</v>
          </cell>
          <cell r="L4820">
            <v>1</v>
          </cell>
          <cell r="M4820">
            <v>0</v>
          </cell>
          <cell r="N4820">
            <v>1</v>
          </cell>
        </row>
        <row r="4821">
          <cell r="G4821" t="str">
            <v>4901301259820</v>
          </cell>
          <cell r="H4821" t="str">
            <v>4901301259820</v>
          </cell>
          <cell r="I4821" t="str">
            <v>KAO- Bột rửa bát Kyukyuto cho máy rửa bát 680g</v>
          </cell>
          <cell r="J4821" t="str">
            <v>PCS</v>
          </cell>
          <cell r="K4821">
            <v>215000</v>
          </cell>
          <cell r="L4821">
            <v>0</v>
          </cell>
          <cell r="M4821">
            <v>0</v>
          </cell>
          <cell r="N4821">
            <v>0</v>
          </cell>
        </row>
        <row r="4822">
          <cell r="G4822" t="str">
            <v>4901329271781</v>
          </cell>
          <cell r="H4822" t="str">
            <v>4901329271781</v>
          </cell>
          <cell r="I4822" t="str">
            <v>KANEYO- Nước rửa bát d.khuẩn HerbMent mùi cam250ml</v>
          </cell>
          <cell r="J4822" t="str">
            <v>PCS</v>
          </cell>
          <cell r="K4822">
            <v>35000</v>
          </cell>
          <cell r="L4822">
            <v>0</v>
          </cell>
          <cell r="M4822">
            <v>0</v>
          </cell>
          <cell r="N4822">
            <v>0</v>
          </cell>
        </row>
        <row r="4823">
          <cell r="G4823" t="str">
            <v>4971902920948</v>
          </cell>
          <cell r="H4823" t="str">
            <v>4971902920948</v>
          </cell>
          <cell r="I4823" t="str">
            <v>KOKUBO- Chất tẩy rửa lồng máy giặt 70g K-2094</v>
          </cell>
          <cell r="J4823" t="str">
            <v>PCS</v>
          </cell>
          <cell r="K4823">
            <v>45000</v>
          </cell>
          <cell r="L4823">
            <v>1</v>
          </cell>
          <cell r="M4823">
            <v>0</v>
          </cell>
          <cell r="N4823">
            <v>1</v>
          </cell>
        </row>
        <row r="4824">
          <cell r="G4824" t="str">
            <v>4901609000599</v>
          </cell>
          <cell r="H4824" t="str">
            <v>4901609000599</v>
          </cell>
          <cell r="I4824" t="str">
            <v>JOHNSON- Nước tẩy rửa lồng máy giặt dạng chai 550g</v>
          </cell>
          <cell r="J4824" t="str">
            <v>PCS</v>
          </cell>
          <cell r="K4824">
            <v>120000</v>
          </cell>
          <cell r="L4824">
            <v>0</v>
          </cell>
          <cell r="M4824">
            <v>0</v>
          </cell>
          <cell r="N4824">
            <v>0</v>
          </cell>
        </row>
        <row r="4825">
          <cell r="G4825" t="str">
            <v>4580104821412</v>
          </cell>
          <cell r="H4825" t="str">
            <v>4580104821412</v>
          </cell>
          <cell r="I4825" t="str">
            <v>KYOWA- Nước tẩy rửa lồng máy giặt 400g</v>
          </cell>
          <cell r="J4825" t="str">
            <v>PCS</v>
          </cell>
          <cell r="K4825">
            <v>60000</v>
          </cell>
          <cell r="L4825">
            <v>0</v>
          </cell>
          <cell r="M4825">
            <v>0</v>
          </cell>
          <cell r="N4825">
            <v>0</v>
          </cell>
        </row>
        <row r="4826">
          <cell r="G4826" t="str">
            <v>4901070909780</v>
          </cell>
          <cell r="H4826" t="str">
            <v>4901070909780</v>
          </cell>
          <cell r="I4826" t="str">
            <v>ST- Dung dịch tẩy lồng giặt 550g</v>
          </cell>
          <cell r="J4826" t="str">
            <v>PCS</v>
          </cell>
          <cell r="K4826">
            <v>102000</v>
          </cell>
          <cell r="L4826">
            <v>5</v>
          </cell>
          <cell r="M4826">
            <v>0</v>
          </cell>
          <cell r="N4826">
            <v>5</v>
          </cell>
        </row>
        <row r="4827">
          <cell r="G4827" t="str">
            <v>4984324014522</v>
          </cell>
          <cell r="H4827" t="str">
            <v>4984324014522</v>
          </cell>
          <cell r="I4827" t="str">
            <v>SANADA SEIKO- Bột vệ sinh lồng máy giặt (túi 100g)</v>
          </cell>
          <cell r="J4827" t="str">
            <v>PCS</v>
          </cell>
          <cell r="K4827">
            <v>45000</v>
          </cell>
          <cell r="L4827">
            <v>0</v>
          </cell>
          <cell r="M4827">
            <v>0</v>
          </cell>
          <cell r="N4827">
            <v>0</v>
          </cell>
        </row>
        <row r="4828">
          <cell r="G4828" t="str">
            <v>4903367303394</v>
          </cell>
          <cell r="H4828" t="str">
            <v>4903367303394</v>
          </cell>
          <cell r="I4828" t="str">
            <v>ROCKET SOAP-Nước tẩy vệ sinh lồng máy giặt 550g</v>
          </cell>
          <cell r="J4828" t="str">
            <v>PCS</v>
          </cell>
          <cell r="K4828">
            <v>55000</v>
          </cell>
          <cell r="L4828">
            <v>0</v>
          </cell>
          <cell r="M4828">
            <v>0</v>
          </cell>
          <cell r="N4828">
            <v>0</v>
          </cell>
        </row>
        <row r="4829">
          <cell r="G4829" t="str">
            <v>4902050443560</v>
          </cell>
          <cell r="H4829" t="str">
            <v>4902050443560</v>
          </cell>
          <cell r="I4829" t="str">
            <v>SEIWA PRO- Nước tẩy dùng cho lồng máy giặt 550g</v>
          </cell>
          <cell r="J4829" t="str">
            <v>PCS</v>
          </cell>
          <cell r="K4829">
            <v>79000</v>
          </cell>
          <cell r="L4829">
            <v>5</v>
          </cell>
          <cell r="M4829">
            <v>0</v>
          </cell>
          <cell r="N4829">
            <v>5</v>
          </cell>
        </row>
        <row r="4830">
          <cell r="G4830" t="str">
            <v>4904112825420</v>
          </cell>
          <cell r="H4830" t="str">
            <v>4904112825420</v>
          </cell>
          <cell r="I4830" t="str">
            <v>NIHON GOUSEI- Nước tẩy rửa lồng giặt 550g</v>
          </cell>
          <cell r="J4830" t="str">
            <v>PCS</v>
          </cell>
          <cell r="K4830">
            <v>65000</v>
          </cell>
          <cell r="L4830">
            <v>0</v>
          </cell>
          <cell r="M4830">
            <v>0</v>
          </cell>
          <cell r="N4830">
            <v>0</v>
          </cell>
        </row>
        <row r="4831">
          <cell r="G4831" t="str">
            <v>4901609006065</v>
          </cell>
          <cell r="H4831" t="str">
            <v>4901609006065</v>
          </cell>
          <cell r="I4831" t="str">
            <v xml:space="preserve">JOHNSON- Bột tẩy rửa lồng giặt đứng 250g </v>
          </cell>
          <cell r="J4831" t="str">
            <v>PCS</v>
          </cell>
          <cell r="K4831">
            <v>116000</v>
          </cell>
          <cell r="L4831">
            <v>0</v>
          </cell>
          <cell r="M4831">
            <v>0</v>
          </cell>
          <cell r="N4831">
            <v>0</v>
          </cell>
        </row>
        <row r="4832">
          <cell r="G4832" t="str">
            <v>4984324011415</v>
          </cell>
          <cell r="H4832" t="str">
            <v>4984324011415</v>
          </cell>
          <cell r="I4832" t="str">
            <v>SANADA SEIKO- Viên vệ sinh lồng máy giặt (55g)</v>
          </cell>
          <cell r="J4832" t="str">
            <v>PCS</v>
          </cell>
          <cell r="K4832">
            <v>45000</v>
          </cell>
          <cell r="L4832">
            <v>13</v>
          </cell>
          <cell r="M4832">
            <v>-6</v>
          </cell>
          <cell r="N4832">
            <v>7</v>
          </cell>
        </row>
        <row r="4833">
          <cell r="G4833" t="str">
            <v>4903367303974</v>
          </cell>
          <cell r="H4833" t="str">
            <v>4903367303974</v>
          </cell>
          <cell r="I4833" t="str">
            <v>ROCKET SOAP- Bột tẩy rửa lồng giặt 120g</v>
          </cell>
          <cell r="J4833" t="str">
            <v>PCS</v>
          </cell>
          <cell r="K4833">
            <v>45000</v>
          </cell>
          <cell r="L4833">
            <v>1</v>
          </cell>
          <cell r="M4833">
            <v>0</v>
          </cell>
          <cell r="N4833">
            <v>1</v>
          </cell>
        </row>
        <row r="4834">
          <cell r="G4834" t="str">
            <v>4984324011477</v>
          </cell>
          <cell r="H4834" t="str">
            <v>4984324011477</v>
          </cell>
          <cell r="I4834" t="str">
            <v>SANADA SEIKO- Bột tẩy rửa lồng máy giặt đứng 55g</v>
          </cell>
          <cell r="J4834" t="str">
            <v>PCS</v>
          </cell>
          <cell r="K4834">
            <v>45000</v>
          </cell>
          <cell r="L4834">
            <v>13</v>
          </cell>
          <cell r="M4834">
            <v>0</v>
          </cell>
          <cell r="N4834">
            <v>13</v>
          </cell>
        </row>
        <row r="4835">
          <cell r="G4835" t="str">
            <v>4971902070797</v>
          </cell>
          <cell r="H4835" t="str">
            <v>4971902070797</v>
          </cell>
          <cell r="I4835" t="str">
            <v>KOKUBO- Bột vệ sinh lồng giặt ch.xuất trà xanh100g</v>
          </cell>
          <cell r="J4835" t="str">
            <v>PCS</v>
          </cell>
          <cell r="K4835">
            <v>45000</v>
          </cell>
          <cell r="L4835">
            <v>3</v>
          </cell>
          <cell r="M4835">
            <v>0</v>
          </cell>
          <cell r="N4835">
            <v>3</v>
          </cell>
        </row>
        <row r="4836">
          <cell r="G4836" t="str">
            <v>4902050450056</v>
          </cell>
          <cell r="H4836" t="str">
            <v>4902050450056</v>
          </cell>
          <cell r="I4836" t="str">
            <v>S SELECT- Bột vệ sinh lồng máy giặt 250g</v>
          </cell>
          <cell r="J4836" t="str">
            <v>PCS</v>
          </cell>
          <cell r="K4836">
            <v>59000</v>
          </cell>
          <cell r="L4836">
            <v>0</v>
          </cell>
          <cell r="M4836">
            <v>0</v>
          </cell>
          <cell r="N4836">
            <v>0</v>
          </cell>
        </row>
        <row r="4837">
          <cell r="G4837" t="str">
            <v>4901797100033</v>
          </cell>
          <cell r="H4837" t="str">
            <v>4901797100033</v>
          </cell>
          <cell r="I4837" t="str">
            <v>SHABONDAMA- Bột tẩy rửa lồng giặt đứng 500g</v>
          </cell>
          <cell r="J4837" t="str">
            <v>PCS</v>
          </cell>
          <cell r="K4837">
            <v>155000</v>
          </cell>
          <cell r="L4837">
            <v>0</v>
          </cell>
          <cell r="M4837">
            <v>0</v>
          </cell>
          <cell r="N4837">
            <v>0</v>
          </cell>
        </row>
        <row r="4838">
          <cell r="G4838" t="str">
            <v>4968909059825</v>
          </cell>
          <cell r="H4838" t="str">
            <v>4968909059825</v>
          </cell>
          <cell r="I4838" t="str">
            <v>UYEKI- Dung dịch tẩy rửa lồng giặt 180g</v>
          </cell>
          <cell r="J4838" t="str">
            <v>PCS</v>
          </cell>
          <cell r="K4838">
            <v>89000</v>
          </cell>
          <cell r="L4838">
            <v>0</v>
          </cell>
          <cell r="M4838">
            <v>0</v>
          </cell>
          <cell r="N4838">
            <v>0</v>
          </cell>
        </row>
        <row r="4839">
          <cell r="G4839" t="str">
            <v>4971902071091</v>
          </cell>
          <cell r="H4839" t="str">
            <v>4971902071091</v>
          </cell>
          <cell r="I4839" t="str">
            <v>KIYOU- Bột tẩy rửa vết bẩn đa năng(120g)</v>
          </cell>
          <cell r="J4839" t="str">
            <v>PCS</v>
          </cell>
          <cell r="K4839">
            <v>45000</v>
          </cell>
          <cell r="L4839">
            <v>0</v>
          </cell>
          <cell r="M4839">
            <v>0</v>
          </cell>
          <cell r="N4839">
            <v>0</v>
          </cell>
        </row>
        <row r="4840">
          <cell r="G4840" t="str">
            <v>4904112828926</v>
          </cell>
          <cell r="H4840" t="str">
            <v>4904112828926</v>
          </cell>
          <cell r="I4840" t="str">
            <v xml:space="preserve">NIHON GOUSEI- Bột Natri percarbonate tẩy trắng đa </v>
          </cell>
          <cell r="J4840" t="str">
            <v>PCS</v>
          </cell>
          <cell r="K4840">
            <v>65000</v>
          </cell>
          <cell r="L4840">
            <v>0</v>
          </cell>
          <cell r="M4840">
            <v>0</v>
          </cell>
          <cell r="N4840">
            <v>0</v>
          </cell>
        </row>
        <row r="4841">
          <cell r="G4841" t="str">
            <v>4903320575981</v>
          </cell>
          <cell r="H4841" t="str">
            <v>4903320575981</v>
          </cell>
          <cell r="I4841" t="str">
            <v>LEC- Nước tẩy rửa nhà bếp diệt khuẩn 320ml</v>
          </cell>
          <cell r="J4841" t="str">
            <v>PCS</v>
          </cell>
          <cell r="K4841">
            <v>105000</v>
          </cell>
          <cell r="L4841">
            <v>0</v>
          </cell>
          <cell r="M4841">
            <v>0</v>
          </cell>
          <cell r="N4841">
            <v>0</v>
          </cell>
        </row>
        <row r="4842">
          <cell r="G4842" t="str">
            <v>4903367301994</v>
          </cell>
          <cell r="H4842" t="str">
            <v>4903367301994</v>
          </cell>
          <cell r="I4842" t="str">
            <v>ROCKET- Chai xịt tẩy rửa đa năng Baking Soda 300ml</v>
          </cell>
          <cell r="J4842" t="str">
            <v>PCS</v>
          </cell>
          <cell r="K4842">
            <v>60000</v>
          </cell>
          <cell r="L4842">
            <v>8</v>
          </cell>
          <cell r="M4842">
            <v>-1</v>
          </cell>
          <cell r="N4842">
            <v>7</v>
          </cell>
        </row>
        <row r="4843">
          <cell r="G4843" t="str">
            <v>4901301276421</v>
          </cell>
          <cell r="H4843" t="str">
            <v>4901301276421</v>
          </cell>
          <cell r="I4843" t="str">
            <v>KAO- Xịt tẩy rửa đa năng 300ml</v>
          </cell>
          <cell r="J4843" t="str">
            <v>PCS</v>
          </cell>
          <cell r="K4843">
            <v>121000</v>
          </cell>
          <cell r="L4843">
            <v>0</v>
          </cell>
          <cell r="M4843">
            <v>0</v>
          </cell>
          <cell r="N4843">
            <v>0</v>
          </cell>
        </row>
        <row r="4844">
          <cell r="G4844" t="str">
            <v>4903320576087</v>
          </cell>
          <cell r="H4844" t="str">
            <v>4903320576087</v>
          </cell>
          <cell r="I4844" t="str">
            <v>LEC- Nước tẩy rửa nhà bếp diệt khuẩn 300ml túi</v>
          </cell>
          <cell r="J4844" t="str">
            <v>PCS</v>
          </cell>
          <cell r="K4844">
            <v>69000</v>
          </cell>
          <cell r="L4844">
            <v>0</v>
          </cell>
          <cell r="M4844">
            <v>0</v>
          </cell>
          <cell r="N4844">
            <v>0</v>
          </cell>
        </row>
        <row r="4845">
          <cell r="G4845" t="str">
            <v>4984324013877</v>
          </cell>
          <cell r="H4845" t="str">
            <v>4984324013877</v>
          </cell>
          <cell r="I4845" t="str">
            <v>SANADA- Tinh dầu cam vệ sinh lò vi sóng kèm bông</v>
          </cell>
          <cell r="J4845" t="str">
            <v>PCS</v>
          </cell>
          <cell r="K4845">
            <v>45000</v>
          </cell>
          <cell r="L4845">
            <v>8</v>
          </cell>
          <cell r="M4845">
            <v>0</v>
          </cell>
          <cell r="N4845">
            <v>8</v>
          </cell>
        </row>
        <row r="4846">
          <cell r="G4846" t="str">
            <v>4901301026781</v>
          </cell>
          <cell r="H4846" t="str">
            <v>4901301026781</v>
          </cell>
          <cell r="I4846" t="str">
            <v>KAO- Kem tẩy đa năng Homing hương chanh 400g</v>
          </cell>
          <cell r="J4846" t="str">
            <v>PCS</v>
          </cell>
          <cell r="K4846">
            <v>60000</v>
          </cell>
          <cell r="L4846">
            <v>0</v>
          </cell>
          <cell r="M4846">
            <v>0</v>
          </cell>
          <cell r="N4846">
            <v>0</v>
          </cell>
        </row>
        <row r="4847">
          <cell r="G4847" t="str">
            <v>4903320045118</v>
          </cell>
          <cell r="H4847" t="str">
            <v>4903320045118</v>
          </cell>
          <cell r="I4847" t="str">
            <v>LEC- Nước tẩy rửa diệt khuẩn khử mùi kiềm360ml túi</v>
          </cell>
          <cell r="J4847" t="str">
            <v>PCS</v>
          </cell>
          <cell r="K4847">
            <v>50000</v>
          </cell>
          <cell r="L4847">
            <v>1</v>
          </cell>
          <cell r="M4847">
            <v>0</v>
          </cell>
          <cell r="N4847">
            <v>1</v>
          </cell>
        </row>
        <row r="4848">
          <cell r="G4848" t="str">
            <v>4903367000118</v>
          </cell>
          <cell r="H4848" t="str">
            <v>4903367000118</v>
          </cell>
          <cell r="I4848" t="str">
            <v>ROCKET SOAP- Nước tẩy rửa nhà bếp 600ml</v>
          </cell>
          <cell r="J4848" t="str">
            <v>PCS</v>
          </cell>
          <cell r="K4848">
            <v>40000</v>
          </cell>
          <cell r="L4848">
            <v>0</v>
          </cell>
          <cell r="M4848">
            <v>0</v>
          </cell>
          <cell r="N4848">
            <v>0</v>
          </cell>
        </row>
        <row r="4849">
          <cell r="G4849" t="str">
            <v>4903320045101</v>
          </cell>
          <cell r="H4849" t="str">
            <v>4903320045101</v>
          </cell>
          <cell r="I4849" t="str">
            <v>LEC- Nước tẩy rửa diệt khuẩn, khử mùi kiềm 400ml</v>
          </cell>
          <cell r="J4849" t="str">
            <v>PCS</v>
          </cell>
          <cell r="K4849">
            <v>96000</v>
          </cell>
          <cell r="L4849">
            <v>0</v>
          </cell>
          <cell r="M4849">
            <v>0</v>
          </cell>
          <cell r="N4849">
            <v>0</v>
          </cell>
        </row>
        <row r="4850">
          <cell r="G4850" t="str">
            <v>4903367301468</v>
          </cell>
          <cell r="H4850" t="str">
            <v>4903367301468</v>
          </cell>
          <cell r="I4850" t="str">
            <v>ROCKET- Xịt tẩy rửa nhà tắm 300ml</v>
          </cell>
          <cell r="J4850" t="str">
            <v>PCS</v>
          </cell>
          <cell r="K4850">
            <v>48000</v>
          </cell>
          <cell r="L4850">
            <v>6</v>
          </cell>
          <cell r="M4850">
            <v>-1</v>
          </cell>
          <cell r="N4850">
            <v>5</v>
          </cell>
        </row>
        <row r="4851">
          <cell r="G4851" t="str">
            <v>4904112826014</v>
          </cell>
          <cell r="H4851" t="str">
            <v>4904112826014</v>
          </cell>
          <cell r="I4851" t="str">
            <v>NIHON GOUSEI- Dung dịch tẩy rửa đa năng cho nhà bế</v>
          </cell>
          <cell r="J4851" t="str">
            <v>PCS</v>
          </cell>
          <cell r="K4851">
            <v>30000</v>
          </cell>
          <cell r="L4851">
            <v>0</v>
          </cell>
          <cell r="M4851">
            <v>0</v>
          </cell>
          <cell r="N4851">
            <v>0</v>
          </cell>
        </row>
        <row r="4852">
          <cell r="G4852" t="str">
            <v>4971902071107</v>
          </cell>
          <cell r="H4852" t="str">
            <v>4971902071107</v>
          </cell>
          <cell r="I4852" t="str">
            <v>KIYOU- Bột tẩy rửa vết bẩn đa năng (35gx3 gói)</v>
          </cell>
          <cell r="J4852" t="str">
            <v>PCS</v>
          </cell>
          <cell r="K4852">
            <v>45000</v>
          </cell>
          <cell r="L4852">
            <v>0</v>
          </cell>
          <cell r="M4852">
            <v>0</v>
          </cell>
          <cell r="N4852">
            <v>0</v>
          </cell>
        </row>
        <row r="4853">
          <cell r="G4853" t="str">
            <v>4944896830289</v>
          </cell>
          <cell r="H4853" t="str">
            <v>4944896830289</v>
          </cell>
          <cell r="I4853" t="str">
            <v>ECOSABAO- Dung dịch rửa rau củ 100% tự nhiên 280ml</v>
          </cell>
          <cell r="J4853" t="str">
            <v>PCS</v>
          </cell>
          <cell r="K4853">
            <v>190000</v>
          </cell>
          <cell r="L4853">
            <v>5</v>
          </cell>
          <cell r="M4853">
            <v>0</v>
          </cell>
          <cell r="N4853">
            <v>5</v>
          </cell>
        </row>
        <row r="4854">
          <cell r="G4854" t="str">
            <v>4901301036155</v>
          </cell>
          <cell r="H4854" t="str">
            <v>4901301036155</v>
          </cell>
          <cell r="I4854" t="str">
            <v>KAO- Xịt tẩy rửa đồ bếp Magic Clean 400ml</v>
          </cell>
          <cell r="J4854" t="str">
            <v>PCS</v>
          </cell>
          <cell r="K4854">
            <v>95000</v>
          </cell>
          <cell r="L4854">
            <v>0</v>
          </cell>
          <cell r="M4854">
            <v>0</v>
          </cell>
          <cell r="N4854">
            <v>0</v>
          </cell>
        </row>
        <row r="4855">
          <cell r="G4855" t="str">
            <v>4903367301482</v>
          </cell>
          <cell r="H4855" t="str">
            <v>4903367301482</v>
          </cell>
          <cell r="I4855" t="str">
            <v>ROCKET SOAP- Xịt tẩy rửa nhà bếp dạng bọt 300ml</v>
          </cell>
          <cell r="J4855" t="str">
            <v>PCS</v>
          </cell>
          <cell r="K4855">
            <v>45000</v>
          </cell>
          <cell r="L4855">
            <v>2</v>
          </cell>
          <cell r="M4855">
            <v>0</v>
          </cell>
          <cell r="N4855">
            <v>2</v>
          </cell>
        </row>
        <row r="4856">
          <cell r="G4856" t="str">
            <v>4901301729330</v>
          </cell>
          <cell r="H4856" t="str">
            <v>4901301729330</v>
          </cell>
          <cell r="I4856" t="str">
            <v>KAO- Bột tẩy rửa đồ bếp Magic Clean 400g</v>
          </cell>
          <cell r="J4856" t="str">
            <v>PCS</v>
          </cell>
          <cell r="K4856">
            <v>137000</v>
          </cell>
          <cell r="L4856">
            <v>0</v>
          </cell>
          <cell r="M4856">
            <v>0</v>
          </cell>
          <cell r="N4856">
            <v>0</v>
          </cell>
        </row>
        <row r="4857">
          <cell r="G4857" t="str">
            <v>4903339711615</v>
          </cell>
          <cell r="H4857" t="str">
            <v>4903339711615</v>
          </cell>
          <cell r="I4857" t="str">
            <v>RINREI- Xịt tẩy vết dầu nhà bếp 700ml</v>
          </cell>
          <cell r="J4857" t="str">
            <v>PCS</v>
          </cell>
          <cell r="K4857">
            <v>325000</v>
          </cell>
          <cell r="L4857">
            <v>9</v>
          </cell>
          <cell r="M4857">
            <v>0</v>
          </cell>
          <cell r="N4857">
            <v>9</v>
          </cell>
        </row>
        <row r="4858">
          <cell r="G4858" t="str">
            <v>4901301026774</v>
          </cell>
          <cell r="H4858" t="str">
            <v>4901301026774</v>
          </cell>
          <cell r="I4858" t="str">
            <v>KAO- Kem tẩy đa năng Homing 400g</v>
          </cell>
          <cell r="J4858" t="str">
            <v>PCS</v>
          </cell>
          <cell r="K4858">
            <v>60000</v>
          </cell>
          <cell r="L4858">
            <v>0</v>
          </cell>
          <cell r="M4858">
            <v>0</v>
          </cell>
          <cell r="N4858">
            <v>0</v>
          </cell>
        </row>
        <row r="4859">
          <cell r="G4859" t="str">
            <v>4901329110011</v>
          </cell>
          <cell r="H4859" t="str">
            <v>4901329110011</v>
          </cell>
          <cell r="I4859" t="str">
            <v>KANEYO- Bột tẩy rửa đa năng Akahako 350g</v>
          </cell>
          <cell r="J4859" t="str">
            <v>PCS</v>
          </cell>
          <cell r="K4859">
            <v>35000</v>
          </cell>
          <cell r="L4859">
            <v>0</v>
          </cell>
          <cell r="M4859">
            <v>0</v>
          </cell>
          <cell r="N4859">
            <v>0</v>
          </cell>
        </row>
        <row r="4860">
          <cell r="G4860" t="str">
            <v>4978951901102</v>
          </cell>
          <cell r="H4860" t="str">
            <v>4978951901102</v>
          </cell>
          <cell r="I4860" t="str">
            <v>S SELECT- Kem tẩy đa năng hương cam 400g</v>
          </cell>
          <cell r="J4860" t="str">
            <v>PCS</v>
          </cell>
          <cell r="K4860">
            <v>49000</v>
          </cell>
          <cell r="L4860">
            <v>10</v>
          </cell>
          <cell r="M4860">
            <v>0</v>
          </cell>
          <cell r="N4860">
            <v>10</v>
          </cell>
        </row>
        <row r="4861">
          <cell r="G4861" t="str">
            <v>4901329210858</v>
          </cell>
          <cell r="H4861" t="str">
            <v>4901329210858</v>
          </cell>
          <cell r="I4861" t="str">
            <v>KANEYO- Nước tẩy rửa nhà bếp 400g</v>
          </cell>
          <cell r="J4861" t="str">
            <v>PCS</v>
          </cell>
          <cell r="K4861">
            <v>73000</v>
          </cell>
          <cell r="L4861">
            <v>5</v>
          </cell>
          <cell r="M4861">
            <v>0</v>
          </cell>
          <cell r="N4861">
            <v>5</v>
          </cell>
        </row>
        <row r="4862">
          <cell r="G4862" t="str">
            <v>4901329271910</v>
          </cell>
          <cell r="H4862" t="str">
            <v>4901329271910</v>
          </cell>
          <cell r="I4862" t="str">
            <v>KANEYO- Túi nước rửa bát hương cam 500ml</v>
          </cell>
          <cell r="J4862" t="str">
            <v>PCS</v>
          </cell>
          <cell r="K4862">
            <v>35000</v>
          </cell>
          <cell r="L4862">
            <v>0</v>
          </cell>
          <cell r="M4862">
            <v>0</v>
          </cell>
          <cell r="N4862">
            <v>0</v>
          </cell>
        </row>
        <row r="4863">
          <cell r="G4863" t="str">
            <v>4902111535630</v>
          </cell>
          <cell r="H4863" t="str">
            <v>4902111535630</v>
          </cell>
          <cell r="I4863" t="str">
            <v>UNILEVER- Kem tẩy rửa đa năng Jif cx chanh 270ml</v>
          </cell>
          <cell r="J4863" t="str">
            <v>PCS</v>
          </cell>
          <cell r="K4863">
            <v>59000</v>
          </cell>
          <cell r="L4863">
            <v>5</v>
          </cell>
          <cell r="M4863">
            <v>0</v>
          </cell>
          <cell r="N4863">
            <v>5</v>
          </cell>
        </row>
        <row r="4864">
          <cell r="G4864" t="str">
            <v>4971902071121</v>
          </cell>
          <cell r="H4864" t="str">
            <v>4971902071121</v>
          </cell>
          <cell r="I4864" t="str">
            <v>KIYOU- Bột tẩy rửa vết bẩn đa năng (680g)</v>
          </cell>
          <cell r="J4864" t="str">
            <v>PCS</v>
          </cell>
          <cell r="K4864">
            <v>195000</v>
          </cell>
          <cell r="L4864">
            <v>0</v>
          </cell>
          <cell r="M4864">
            <v>0</v>
          </cell>
          <cell r="N4864">
            <v>0</v>
          </cell>
        </row>
        <row r="4865">
          <cell r="G4865" t="str">
            <v>4901301435927</v>
          </cell>
          <cell r="H4865" t="str">
            <v>4901301435927</v>
          </cell>
          <cell r="I4865" t="str">
            <v>KAO- Xịt tẩy rửa nhà bếp Haiter làm trắng 400ml</v>
          </cell>
          <cell r="J4865" t="str">
            <v>PCS</v>
          </cell>
          <cell r="K4865">
            <v>105000</v>
          </cell>
          <cell r="L4865">
            <v>1</v>
          </cell>
          <cell r="M4865">
            <v>0</v>
          </cell>
          <cell r="N4865">
            <v>1</v>
          </cell>
        </row>
        <row r="4866">
          <cell r="G4866" t="str">
            <v>4901301017598</v>
          </cell>
          <cell r="H4866" t="str">
            <v>4901301017598</v>
          </cell>
          <cell r="I4866" t="str">
            <v>KAO- Nước tẩy rửa nhà bếp Kichen Haiter 600ml</v>
          </cell>
          <cell r="J4866" t="str">
            <v>PCS</v>
          </cell>
          <cell r="K4866">
            <v>84000</v>
          </cell>
          <cell r="L4866">
            <v>0</v>
          </cell>
          <cell r="M4866">
            <v>0</v>
          </cell>
          <cell r="N4866">
            <v>0</v>
          </cell>
        </row>
        <row r="4867">
          <cell r="G4867" t="str">
            <v>4971902920986</v>
          </cell>
          <cell r="H4867" t="str">
            <v>4971902920986</v>
          </cell>
          <cell r="I4867" t="str">
            <v>KOKUBO- Bột axit citric tẩy rửa bình thủy 120g</v>
          </cell>
          <cell r="J4867" t="str">
            <v>PCS</v>
          </cell>
          <cell r="K4867">
            <v>50000</v>
          </cell>
          <cell r="L4867">
            <v>0</v>
          </cell>
          <cell r="M4867">
            <v>0</v>
          </cell>
          <cell r="N4867">
            <v>0</v>
          </cell>
        </row>
        <row r="4868">
          <cell r="G4868" t="str">
            <v>4971902090108</v>
          </cell>
          <cell r="H4868" t="str">
            <v>4971902090108</v>
          </cell>
          <cell r="I4868" t="str">
            <v>KIYOU- Bột vệ sinh bồn rửa, máy rửa chén 120g</v>
          </cell>
          <cell r="J4868" t="str">
            <v>PCS</v>
          </cell>
          <cell r="K4868">
            <v>40000</v>
          </cell>
          <cell r="L4868">
            <v>0</v>
          </cell>
          <cell r="M4868">
            <v>0</v>
          </cell>
          <cell r="N4868">
            <v>0</v>
          </cell>
        </row>
        <row r="4869">
          <cell r="G4869" t="str">
            <v>4901329220901</v>
          </cell>
          <cell r="H4869" t="str">
            <v>4901329220901</v>
          </cell>
          <cell r="I4869" t="str">
            <v>KANEYO- Nước tẩy rửa nhà vệ sinh 500g</v>
          </cell>
          <cell r="J4869" t="str">
            <v>PCS</v>
          </cell>
          <cell r="K4869">
            <v>45000</v>
          </cell>
          <cell r="L4869">
            <v>3</v>
          </cell>
          <cell r="M4869">
            <v>0</v>
          </cell>
          <cell r="N4869">
            <v>3</v>
          </cell>
        </row>
        <row r="4870">
          <cell r="G4870" t="str">
            <v>4901301733801</v>
          </cell>
          <cell r="H4870" t="str">
            <v>4901301733801</v>
          </cell>
          <cell r="I4870" t="str">
            <v>KAO- Xịt tẩy rửa nhà bếp Kichen Haiter 400ml</v>
          </cell>
          <cell r="J4870" t="str">
            <v>PCS</v>
          </cell>
          <cell r="K4870">
            <v>95000</v>
          </cell>
          <cell r="L4870">
            <v>0</v>
          </cell>
          <cell r="M4870">
            <v>0</v>
          </cell>
          <cell r="N4870">
            <v>0</v>
          </cell>
        </row>
        <row r="4871">
          <cell r="G4871" t="str">
            <v>4904112825994</v>
          </cell>
          <cell r="H4871" t="str">
            <v>4904112825994</v>
          </cell>
          <cell r="I4871" t="str">
            <v>NIHON GOUSEI- Dung dịch tẩy rửa đa năng cho nhà bế</v>
          </cell>
          <cell r="J4871" t="str">
            <v>PCS</v>
          </cell>
          <cell r="K4871">
            <v>30000</v>
          </cell>
          <cell r="L4871">
            <v>0</v>
          </cell>
          <cell r="M4871">
            <v>0</v>
          </cell>
          <cell r="N4871">
            <v>0</v>
          </cell>
        </row>
        <row r="4872">
          <cell r="G4872" t="str">
            <v>4978951901119</v>
          </cell>
          <cell r="H4872" t="str">
            <v>4978951901119</v>
          </cell>
          <cell r="I4872" t="str">
            <v>S SELECT- Kem tẩy đa năng hương chanh 400g</v>
          </cell>
          <cell r="J4872" t="str">
            <v>PCS</v>
          </cell>
          <cell r="K4872">
            <v>49000</v>
          </cell>
          <cell r="L4872">
            <v>11</v>
          </cell>
          <cell r="M4872">
            <v>0</v>
          </cell>
          <cell r="N4872">
            <v>11</v>
          </cell>
        </row>
        <row r="4873">
          <cell r="G4873" t="str">
            <v>4902111535623</v>
          </cell>
          <cell r="H4873" t="str">
            <v>4902111535623</v>
          </cell>
          <cell r="I4873" t="str">
            <v>UNILEVER- Kem tẩy rửa đa năng Jif  270ml</v>
          </cell>
          <cell r="J4873" t="str">
            <v>PCS</v>
          </cell>
          <cell r="K4873">
            <v>50000</v>
          </cell>
          <cell r="L4873">
            <v>0</v>
          </cell>
          <cell r="M4873">
            <v>0</v>
          </cell>
          <cell r="N4873">
            <v>0</v>
          </cell>
        </row>
        <row r="4874">
          <cell r="G4874" t="str">
            <v>4903367303936</v>
          </cell>
          <cell r="H4874" t="str">
            <v>4903367303936</v>
          </cell>
          <cell r="I4874" t="str">
            <v>ROCKET SOAP- Nước tẩy rửa nhà vệ sinh 99.9% 500ml</v>
          </cell>
          <cell r="J4874" t="str">
            <v>PCS</v>
          </cell>
          <cell r="K4874">
            <v>40000</v>
          </cell>
          <cell r="L4874">
            <v>6</v>
          </cell>
          <cell r="M4874">
            <v>0</v>
          </cell>
          <cell r="N4874">
            <v>6</v>
          </cell>
        </row>
        <row r="4875">
          <cell r="G4875" t="str">
            <v>4903367301505</v>
          </cell>
          <cell r="H4875" t="str">
            <v>4903367301505</v>
          </cell>
          <cell r="I4875" t="str">
            <v>ROCKET SOAP- Xịt tẩy rửa bồn cầu tạo bọt300ml</v>
          </cell>
          <cell r="J4875" t="str">
            <v>PCS</v>
          </cell>
          <cell r="K4875">
            <v>45000</v>
          </cell>
          <cell r="L4875">
            <v>0</v>
          </cell>
          <cell r="M4875">
            <v>0</v>
          </cell>
          <cell r="N4875">
            <v>0</v>
          </cell>
        </row>
        <row r="4876">
          <cell r="G4876" t="str">
            <v>4982790413412</v>
          </cell>
          <cell r="H4876" t="str">
            <v>4982790413412</v>
          </cell>
          <cell r="I4876" t="str">
            <v>SEIWA PRO - Set 3 viên thả bồn cầu hương bạc hà</v>
          </cell>
          <cell r="J4876" t="str">
            <v>PCS</v>
          </cell>
          <cell r="K4876">
            <v>54000</v>
          </cell>
          <cell r="L4876">
            <v>7</v>
          </cell>
          <cell r="M4876">
            <v>-2</v>
          </cell>
          <cell r="N4876">
            <v>5</v>
          </cell>
        </row>
        <row r="4877">
          <cell r="G4877" t="str">
            <v>4986614258388</v>
          </cell>
          <cell r="H4877" t="str">
            <v>4986614258388</v>
          </cell>
          <cell r="I4877" t="str">
            <v>OKAZAKI-Viên thả bồn cầu hương lavender 50gx2 viên</v>
          </cell>
          <cell r="J4877" t="str">
            <v>PCS</v>
          </cell>
          <cell r="K4877">
            <v>45000</v>
          </cell>
          <cell r="L4877">
            <v>0</v>
          </cell>
          <cell r="M4877">
            <v>0</v>
          </cell>
          <cell r="N4877">
            <v>0</v>
          </cell>
        </row>
        <row r="4878">
          <cell r="G4878" t="str">
            <v>4987115851740</v>
          </cell>
          <cell r="H4878" t="str">
            <v>4987115851740</v>
          </cell>
          <cell r="I4878" t="str">
            <v>KINCHO- Nước tẩy bồn cầu 1000ml</v>
          </cell>
          <cell r="J4878" t="str">
            <v>PCS</v>
          </cell>
          <cell r="K4878">
            <v>139000</v>
          </cell>
          <cell r="L4878">
            <v>6</v>
          </cell>
          <cell r="M4878">
            <v>0</v>
          </cell>
          <cell r="N4878">
            <v>6</v>
          </cell>
        </row>
        <row r="4879">
          <cell r="G4879" t="str">
            <v>4903339627015</v>
          </cell>
          <cell r="H4879" t="str">
            <v>4903339627015</v>
          </cell>
          <cell r="I4879" t="str">
            <v>RINREI- Xịt vệ sinh và làm bóng sàn 500ml</v>
          </cell>
          <cell r="J4879" t="str">
            <v>PCS</v>
          </cell>
          <cell r="K4879">
            <v>195000</v>
          </cell>
          <cell r="L4879">
            <v>0</v>
          </cell>
          <cell r="M4879">
            <v>0</v>
          </cell>
          <cell r="N4879">
            <v>0</v>
          </cell>
        </row>
        <row r="4880">
          <cell r="G4880" t="str">
            <v>4902050405629</v>
          </cell>
          <cell r="H4880" t="str">
            <v>4902050405629</v>
          </cell>
          <cell r="I4880" t="str">
            <v>ROOKIE V- Nước lau sàn nhà tắm hương Lavender 2L</v>
          </cell>
          <cell r="J4880" t="str">
            <v>PCS</v>
          </cell>
          <cell r="K4880">
            <v>115000</v>
          </cell>
          <cell r="L4880">
            <v>5</v>
          </cell>
          <cell r="M4880">
            <v>-2</v>
          </cell>
          <cell r="N4880">
            <v>3</v>
          </cell>
        </row>
        <row r="4881">
          <cell r="G4881" t="str">
            <v>4986614258401</v>
          </cell>
          <cell r="H4881" t="str">
            <v>4986614258401</v>
          </cell>
          <cell r="I4881" t="str">
            <v>OKAZAKI- Viên thả bồn cầu hương xà bông 50g x 2 ch</v>
          </cell>
          <cell r="J4881" t="str">
            <v>PCS</v>
          </cell>
          <cell r="K4881">
            <v>45000</v>
          </cell>
          <cell r="L4881">
            <v>1</v>
          </cell>
          <cell r="M4881">
            <v>0</v>
          </cell>
          <cell r="N4881">
            <v>1</v>
          </cell>
        </row>
        <row r="4882">
          <cell r="G4882" t="str">
            <v>4902875000320</v>
          </cell>
          <cell r="H4882" t="str">
            <v>4902875000320</v>
          </cell>
          <cell r="I4882" t="str">
            <v>A-BIO CLEAN- DDVS nhà tắm Phù thủy xanh (420ml)</v>
          </cell>
          <cell r="J4882" t="str">
            <v>PCS</v>
          </cell>
          <cell r="K4882">
            <v>120000</v>
          </cell>
          <cell r="L4882">
            <v>0</v>
          </cell>
          <cell r="M4882">
            <v>0</v>
          </cell>
          <cell r="N4882">
            <v>0</v>
          </cell>
        </row>
        <row r="4883">
          <cell r="G4883" t="str">
            <v>4902875040821</v>
          </cell>
          <cell r="H4883" t="str">
            <v>4902875040821</v>
          </cell>
          <cell r="I4883" t="str">
            <v>A-BIO CLEAN- DDVS nhà tắm Phù thủy xanh túi (360ml</v>
          </cell>
          <cell r="J4883" t="str">
            <v>PCS</v>
          </cell>
          <cell r="K4883">
            <v>90000</v>
          </cell>
          <cell r="L4883">
            <v>0</v>
          </cell>
          <cell r="M4883">
            <v>0</v>
          </cell>
          <cell r="N4883">
            <v>0</v>
          </cell>
        </row>
        <row r="4884">
          <cell r="G4884" t="str">
            <v>4986614258395</v>
          </cell>
          <cell r="H4884" t="str">
            <v>4986614258395</v>
          </cell>
          <cell r="I4884" t="str">
            <v>OKAZAKI-Viên thả bồn cầu hương cam 50gx2 viên</v>
          </cell>
          <cell r="J4884" t="str">
            <v>PCS</v>
          </cell>
          <cell r="K4884">
            <v>45000</v>
          </cell>
          <cell r="L4884">
            <v>0</v>
          </cell>
          <cell r="M4884">
            <v>0</v>
          </cell>
          <cell r="N4884">
            <v>0</v>
          </cell>
        </row>
        <row r="4885">
          <cell r="G4885" t="str">
            <v>4897110500089</v>
          </cell>
          <cell r="H4885" t="str">
            <v>4897110500089</v>
          </cell>
          <cell r="I4885" t="str">
            <v>CMC- LỌ THẢ BỒN CẦU KHỬ KHUẨN 250G N</v>
          </cell>
          <cell r="J4885" t="str">
            <v>PCS</v>
          </cell>
          <cell r="K4885">
            <v>75000</v>
          </cell>
          <cell r="L4885">
            <v>0</v>
          </cell>
          <cell r="M4885">
            <v>0</v>
          </cell>
          <cell r="N4885">
            <v>0</v>
          </cell>
        </row>
        <row r="4886">
          <cell r="G4886" t="str">
            <v>4984324013297</v>
          </cell>
          <cell r="H4886" t="str">
            <v>4984324013297</v>
          </cell>
          <cell r="I4886" t="str">
            <v>SANADA SEIKO- Viên tẩy rửa bồn cầu 4viên x 10g</v>
          </cell>
          <cell r="J4886" t="str">
            <v>PCS</v>
          </cell>
          <cell r="K4886">
            <v>45000</v>
          </cell>
          <cell r="L4886">
            <v>28</v>
          </cell>
          <cell r="M4886">
            <v>0</v>
          </cell>
          <cell r="N4886">
            <v>28</v>
          </cell>
        </row>
        <row r="4887">
          <cell r="G4887" t="str">
            <v>4901301435811</v>
          </cell>
          <cell r="H4887" t="str">
            <v>4901301435811</v>
          </cell>
          <cell r="I4887" t="str">
            <v>KAO- Xịt vệ sinh phòng tắm 350ml</v>
          </cell>
          <cell r="J4887" t="str">
            <v>PCS</v>
          </cell>
          <cell r="K4887">
            <v>165000</v>
          </cell>
          <cell r="L4887">
            <v>0</v>
          </cell>
          <cell r="M4887">
            <v>0</v>
          </cell>
          <cell r="N4887">
            <v>0</v>
          </cell>
        </row>
        <row r="4888">
          <cell r="G4888" t="str">
            <v>4901301310224</v>
          </cell>
          <cell r="H4888" t="str">
            <v>4901301310224</v>
          </cell>
          <cell r="I4888" t="str">
            <v>KAO- Xịt tẩy rửa bồn tắm Magic Clean 380ml</v>
          </cell>
          <cell r="J4888" t="str">
            <v>PCS</v>
          </cell>
          <cell r="K4888">
            <v>126000</v>
          </cell>
          <cell r="L4888">
            <v>0</v>
          </cell>
          <cell r="M4888">
            <v>0</v>
          </cell>
          <cell r="N4888">
            <v>0</v>
          </cell>
        </row>
        <row r="4889">
          <cell r="G4889" t="str">
            <v>4903367000255</v>
          </cell>
          <cell r="H4889" t="str">
            <v>4903367000255</v>
          </cell>
          <cell r="I4889" t="str">
            <v>ROCKET SOAP- Nước tẩy rửa nhà vệ sinh 500ml</v>
          </cell>
          <cell r="J4889" t="str">
            <v>PCS</v>
          </cell>
          <cell r="K4889">
            <v>45000</v>
          </cell>
          <cell r="L4889">
            <v>6</v>
          </cell>
          <cell r="M4889">
            <v>0</v>
          </cell>
          <cell r="N4889">
            <v>6</v>
          </cell>
        </row>
        <row r="4890">
          <cell r="G4890" t="str">
            <v>4984324013686</v>
          </cell>
          <cell r="H4890" t="str">
            <v>4984324013686</v>
          </cell>
          <cell r="I4890" t="str">
            <v>SANADA SEIKO- Viên tẩy rửa bồn cầu hương cam</v>
          </cell>
          <cell r="J4890" t="str">
            <v>PCS</v>
          </cell>
          <cell r="K4890">
            <v>45000</v>
          </cell>
          <cell r="L4890">
            <v>0</v>
          </cell>
          <cell r="M4890">
            <v>0</v>
          </cell>
          <cell r="N4890">
            <v>0</v>
          </cell>
        </row>
        <row r="4891">
          <cell r="G4891" t="str">
            <v>4902050427225</v>
          </cell>
          <cell r="H4891" t="str">
            <v>4902050427225</v>
          </cell>
          <cell r="I4891" t="str">
            <v>SEIWA PRO- Nước tẩy rửa bồn cầu 500ml</v>
          </cell>
          <cell r="J4891" t="str">
            <v>PCS</v>
          </cell>
          <cell r="K4891">
            <v>65000</v>
          </cell>
          <cell r="L4891">
            <v>9</v>
          </cell>
          <cell r="M4891">
            <v>-2</v>
          </cell>
          <cell r="N4891">
            <v>7</v>
          </cell>
        </row>
        <row r="4892">
          <cell r="G4892" t="str">
            <v>4982790413405</v>
          </cell>
          <cell r="H4892" t="str">
            <v>4982790413405</v>
          </cell>
          <cell r="I4892" t="str">
            <v>SEIWA PRO - Set 3 viên thả bồn cầu hương lavender</v>
          </cell>
          <cell r="J4892" t="str">
            <v>PCS</v>
          </cell>
          <cell r="K4892">
            <v>54000</v>
          </cell>
          <cell r="L4892">
            <v>5</v>
          </cell>
          <cell r="M4892">
            <v>0</v>
          </cell>
          <cell r="N4892">
            <v>5</v>
          </cell>
        </row>
        <row r="4893">
          <cell r="G4893" t="str">
            <v>4984324017660</v>
          </cell>
          <cell r="H4893" t="str">
            <v>4984324017660</v>
          </cell>
          <cell r="I4893" t="str">
            <v>SANADA SEIKO- Viên tẩy rửa bồn cầu hương cam 10gx3</v>
          </cell>
          <cell r="J4893" t="str">
            <v>PCS</v>
          </cell>
          <cell r="K4893">
            <v>45000</v>
          </cell>
          <cell r="L4893">
            <v>0</v>
          </cell>
          <cell r="M4893">
            <v>0</v>
          </cell>
          <cell r="N4893">
            <v>0</v>
          </cell>
        </row>
        <row r="4894">
          <cell r="G4894" t="str">
            <v>4903367001771</v>
          </cell>
          <cell r="H4894" t="str">
            <v>4903367001771</v>
          </cell>
          <cell r="I4894" t="str">
            <v>ROCKET- Nước tẩy rửa nhà vệ sinh hương chanh 500ml</v>
          </cell>
          <cell r="J4894" t="str">
            <v>PCS</v>
          </cell>
          <cell r="K4894">
            <v>55000</v>
          </cell>
          <cell r="L4894">
            <v>1</v>
          </cell>
          <cell r="M4894">
            <v>0</v>
          </cell>
          <cell r="N4894">
            <v>1</v>
          </cell>
        </row>
        <row r="4895">
          <cell r="G4895" t="str">
            <v>4971902920917</v>
          </cell>
          <cell r="H4895" t="str">
            <v>4971902920917</v>
          </cell>
          <cell r="I4895" t="str">
            <v>KOKUBO- Hộp 3 Viên sủi vệ sinh bồn cầu K-2091</v>
          </cell>
          <cell r="J4895" t="str">
            <v>PCS</v>
          </cell>
          <cell r="K4895">
            <v>45000</v>
          </cell>
          <cell r="L4895">
            <v>5</v>
          </cell>
          <cell r="M4895">
            <v>-1</v>
          </cell>
          <cell r="N4895">
            <v>4</v>
          </cell>
        </row>
        <row r="4896">
          <cell r="G4896" t="str">
            <v>4987115851719</v>
          </cell>
          <cell r="H4896" t="str">
            <v>4987115851719</v>
          </cell>
          <cell r="I4896" t="str">
            <v>KINCHO- Nước tẩy bồn cầu 500ml</v>
          </cell>
          <cell r="J4896" t="str">
            <v>PCS</v>
          </cell>
          <cell r="K4896">
            <v>79000</v>
          </cell>
          <cell r="L4896">
            <v>11</v>
          </cell>
          <cell r="M4896">
            <v>0</v>
          </cell>
          <cell r="N4896">
            <v>11</v>
          </cell>
        </row>
        <row r="4897">
          <cell r="G4897" t="str">
            <v>4901329210735</v>
          </cell>
          <cell r="H4897" t="str">
            <v>4901329210735</v>
          </cell>
          <cell r="I4897" t="str">
            <v>KANEYO- Dung dịch t.rửa d.khuẩn&amp;khử mùi toilet400g</v>
          </cell>
          <cell r="J4897" t="str">
            <v>PCS</v>
          </cell>
          <cell r="K4897">
            <v>45000</v>
          </cell>
          <cell r="L4897">
            <v>0</v>
          </cell>
          <cell r="M4897">
            <v>0</v>
          </cell>
          <cell r="N4897">
            <v>0</v>
          </cell>
        </row>
        <row r="4898">
          <cell r="G4898" t="str">
            <v>4978951050541</v>
          </cell>
          <cell r="H4898" t="str">
            <v>4978951050541</v>
          </cell>
          <cell r="I4898" t="str">
            <v>MITSUEI- Nước tẩy toilet không mùi 500ml</v>
          </cell>
          <cell r="J4898" t="str">
            <v>PCS</v>
          </cell>
          <cell r="K4898">
            <v>46000</v>
          </cell>
          <cell r="L4898">
            <v>10</v>
          </cell>
          <cell r="M4898">
            <v>-1</v>
          </cell>
          <cell r="N4898">
            <v>9</v>
          </cell>
        </row>
        <row r="4899">
          <cell r="G4899" t="str">
            <v>4901559212882</v>
          </cell>
          <cell r="H4899" t="str">
            <v>4901559212882</v>
          </cell>
          <cell r="I4899" t="str">
            <v>HERS - VIÊN THẢ BỒN TẮM DƯỠNG ẨM 12 VIÊN</v>
          </cell>
          <cell r="J4899" t="str">
            <v>PCS</v>
          </cell>
          <cell r="K4899">
            <v>199000</v>
          </cell>
          <cell r="L4899">
            <v>0</v>
          </cell>
          <cell r="M4899">
            <v>0</v>
          </cell>
          <cell r="N4899">
            <v>0</v>
          </cell>
        </row>
        <row r="4900">
          <cell r="G4900" t="str">
            <v>4984324017738</v>
          </cell>
          <cell r="H4900" t="str">
            <v>4984324017738</v>
          </cell>
          <cell r="I4900" t="str">
            <v>FUDO KAGAKU- Viên làm sạch thông cống</v>
          </cell>
          <cell r="J4900" t="str">
            <v>PCS</v>
          </cell>
          <cell r="K4900">
            <v>131905</v>
          </cell>
          <cell r="L4900">
            <v>0</v>
          </cell>
          <cell r="M4900">
            <v>0</v>
          </cell>
          <cell r="N4900">
            <v>0</v>
          </cell>
        </row>
        <row r="4901">
          <cell r="G4901" t="str">
            <v>6975140040299</v>
          </cell>
          <cell r="H4901" t="str">
            <v>6975140040299</v>
          </cell>
          <cell r="I4901" t="str">
            <v>CMC- LỌ THẢ BỒN CẦU KHỬ KHUẨN 250G</v>
          </cell>
          <cell r="J4901" t="str">
            <v>PCS</v>
          </cell>
          <cell r="K4901">
            <v>75000</v>
          </cell>
          <cell r="L4901">
            <v>0</v>
          </cell>
          <cell r="M4901">
            <v>0</v>
          </cell>
          <cell r="N4901">
            <v>0</v>
          </cell>
        </row>
        <row r="4902">
          <cell r="G4902" t="str">
            <v>4902050405568</v>
          </cell>
          <cell r="H4902" t="str">
            <v>4902050405568</v>
          </cell>
          <cell r="I4902" t="str">
            <v>ROOKIE V- Nước lau sàn, nhà tắm hương cam WAI 4L</v>
          </cell>
          <cell r="J4902" t="str">
            <v>PCS</v>
          </cell>
          <cell r="K4902">
            <v>149000</v>
          </cell>
          <cell r="L4902">
            <v>8</v>
          </cell>
          <cell r="M4902">
            <v>0</v>
          </cell>
          <cell r="N4902">
            <v>8</v>
          </cell>
        </row>
        <row r="4903">
          <cell r="G4903" t="str">
            <v>49540581</v>
          </cell>
          <cell r="H4903" t="str">
            <v>49540581</v>
          </cell>
          <cell r="I4903" t="str">
            <v>KAO- Nước tẩy rửa bồn cầu cực mạnh Magic Clean500g</v>
          </cell>
          <cell r="J4903" t="str">
            <v>PCS</v>
          </cell>
          <cell r="K4903">
            <v>89000</v>
          </cell>
          <cell r="L4903">
            <v>5</v>
          </cell>
          <cell r="M4903">
            <v>0</v>
          </cell>
          <cell r="N4903">
            <v>5</v>
          </cell>
        </row>
        <row r="4904">
          <cell r="G4904" t="str">
            <v>1319052604203</v>
          </cell>
          <cell r="H4904" t="str">
            <v>1319052604203</v>
          </cell>
          <cell r="I4904" t="str">
            <v>EARTH - Nước tẩy nhà tắm siêu sạch Gift 500ml</v>
          </cell>
          <cell r="J4904" t="str">
            <v>PCS</v>
          </cell>
          <cell r="L4904">
            <v>3</v>
          </cell>
          <cell r="M4904">
            <v>-1</v>
          </cell>
          <cell r="N4904">
            <v>2</v>
          </cell>
        </row>
        <row r="4905">
          <cell r="G4905" t="str">
            <v>4978951050299</v>
          </cell>
          <cell r="H4905" t="str">
            <v>4978951050299</v>
          </cell>
          <cell r="I4905" t="str">
            <v>MITSUEI- Nước lau sàn đa năng (4l)</v>
          </cell>
          <cell r="J4905" t="str">
            <v>PCS</v>
          </cell>
          <cell r="K4905">
            <v>220000</v>
          </cell>
          <cell r="L4905">
            <v>0</v>
          </cell>
          <cell r="M4905">
            <v>0</v>
          </cell>
          <cell r="N4905">
            <v>0</v>
          </cell>
        </row>
        <row r="4906">
          <cell r="G4906" t="str">
            <v>4901301018755</v>
          </cell>
          <cell r="H4906" t="str">
            <v>4901301018755</v>
          </cell>
          <cell r="I4906" t="str">
            <v>KAO- Nước tẩy rửa toilet Haiter 500ml</v>
          </cell>
          <cell r="J4906" t="str">
            <v>PCS</v>
          </cell>
          <cell r="K4906">
            <v>75000</v>
          </cell>
          <cell r="L4906">
            <v>0</v>
          </cell>
          <cell r="M4906">
            <v>0</v>
          </cell>
          <cell r="N4906">
            <v>0</v>
          </cell>
        </row>
        <row r="4907">
          <cell r="G4907" t="str">
            <v>4901301322944</v>
          </cell>
          <cell r="H4907" t="str">
            <v>4901301322944</v>
          </cell>
          <cell r="I4907" t="str">
            <v>KAO- Xịt vệ sinh sàn nhà khử mùi hương cam 400 ml</v>
          </cell>
          <cell r="J4907" t="str">
            <v>PCS</v>
          </cell>
          <cell r="K4907">
            <v>183000</v>
          </cell>
          <cell r="L4907">
            <v>0</v>
          </cell>
          <cell r="M4907">
            <v>0</v>
          </cell>
          <cell r="N4907">
            <v>0</v>
          </cell>
        </row>
        <row r="4908">
          <cell r="G4908" t="str">
            <v>4978951050558</v>
          </cell>
          <cell r="H4908" t="str">
            <v>4978951050558</v>
          </cell>
          <cell r="I4908" t="str">
            <v>MITSUEI- Nước tẩy toilet không mùi 1000ml</v>
          </cell>
          <cell r="J4908" t="str">
            <v>PCS</v>
          </cell>
          <cell r="K4908">
            <v>82000</v>
          </cell>
          <cell r="L4908">
            <v>11</v>
          </cell>
          <cell r="M4908">
            <v>-3</v>
          </cell>
          <cell r="N4908">
            <v>8</v>
          </cell>
        </row>
        <row r="4909">
          <cell r="G4909" t="str">
            <v>4971902921440</v>
          </cell>
          <cell r="H4909" t="str">
            <v>4971902921440</v>
          </cell>
          <cell r="I4909" t="str">
            <v>KOKUBO- Bột khử tóc trong ống nước 20g x 2 gói</v>
          </cell>
          <cell r="J4909" t="str">
            <v>PCS</v>
          </cell>
          <cell r="K4909">
            <v>45000</v>
          </cell>
          <cell r="L4909">
            <v>3</v>
          </cell>
          <cell r="M4909">
            <v>0</v>
          </cell>
          <cell r="N4909">
            <v>3</v>
          </cell>
        </row>
        <row r="4910">
          <cell r="G4910" t="str">
            <v>4901301307453</v>
          </cell>
          <cell r="H4910" t="str">
            <v>4901301307453</v>
          </cell>
          <cell r="I4910" t="str">
            <v>KAO- Gel tẩy rửa đường ống nước Pipe Haiter 500g</v>
          </cell>
          <cell r="J4910" t="str">
            <v>PCS</v>
          </cell>
          <cell r="K4910">
            <v>75000</v>
          </cell>
          <cell r="L4910">
            <v>0</v>
          </cell>
          <cell r="M4910">
            <v>0</v>
          </cell>
          <cell r="N4910">
            <v>0</v>
          </cell>
        </row>
        <row r="4911">
          <cell r="G4911" t="str">
            <v>4987072124901</v>
          </cell>
          <cell r="H4911" t="str">
            <v>4987072124901</v>
          </cell>
          <cell r="I4911" t="str">
            <v>KOBAYASHI- Viên sủi thông tắc đường ống (12 viên)</v>
          </cell>
          <cell r="J4911" t="str">
            <v>PCS</v>
          </cell>
          <cell r="K4911">
            <v>116000</v>
          </cell>
          <cell r="L4911">
            <v>9</v>
          </cell>
          <cell r="M4911">
            <v>0</v>
          </cell>
          <cell r="N4911">
            <v>9</v>
          </cell>
        </row>
        <row r="4912">
          <cell r="G4912" t="str">
            <v>4904112826700</v>
          </cell>
          <cell r="H4912" t="str">
            <v>4904112826700</v>
          </cell>
          <cell r="I4912" t="str">
            <v>NIHON GOUSEI- Gel tẩy rửa, khử mùi đường ống 800g</v>
          </cell>
          <cell r="J4912" t="str">
            <v>PCS</v>
          </cell>
          <cell r="K4912">
            <v>65000</v>
          </cell>
          <cell r="L4912">
            <v>0</v>
          </cell>
          <cell r="M4912">
            <v>0</v>
          </cell>
          <cell r="N4912">
            <v>0</v>
          </cell>
        </row>
        <row r="4913">
          <cell r="G4913" t="str">
            <v>4971902920931</v>
          </cell>
          <cell r="H4913" t="str">
            <v>4971902920931</v>
          </cell>
          <cell r="I4913" t="str">
            <v>KIYOU- Bột vệ sinh và khử mùi đường ống (40g)</v>
          </cell>
          <cell r="J4913" t="str">
            <v>PCS</v>
          </cell>
          <cell r="K4913">
            <v>40000</v>
          </cell>
          <cell r="L4913">
            <v>0</v>
          </cell>
          <cell r="M4913">
            <v>0</v>
          </cell>
          <cell r="N4913">
            <v>0</v>
          </cell>
        </row>
        <row r="4914">
          <cell r="G4914" t="str">
            <v>4580104821672</v>
          </cell>
          <cell r="H4914" t="str">
            <v>4580104821672</v>
          </cell>
          <cell r="I4914" t="str">
            <v>KYOWA- Nước tẩy rửa đường ống 500g</v>
          </cell>
          <cell r="J4914" t="str">
            <v>PCS</v>
          </cell>
          <cell r="K4914">
            <v>55000</v>
          </cell>
          <cell r="L4914">
            <v>0</v>
          </cell>
          <cell r="M4914">
            <v>0</v>
          </cell>
          <cell r="N4914">
            <v>0</v>
          </cell>
        </row>
        <row r="4915">
          <cell r="G4915" t="str">
            <v>4903301129950</v>
          </cell>
          <cell r="H4915" t="str">
            <v>4903301129950</v>
          </cell>
          <cell r="I4915" t="str">
            <v>LION-Dung dịch vệ sinh ống dẫn nước 450ml</v>
          </cell>
          <cell r="J4915" t="str">
            <v>PCS</v>
          </cell>
          <cell r="K4915">
            <v>85000</v>
          </cell>
          <cell r="L4915">
            <v>0</v>
          </cell>
          <cell r="M4915">
            <v>0</v>
          </cell>
          <cell r="N4915">
            <v>0</v>
          </cell>
        </row>
        <row r="4916">
          <cell r="G4916" t="str">
            <v>4902050420011</v>
          </cell>
          <cell r="H4916" t="str">
            <v>4902050420011</v>
          </cell>
          <cell r="I4916" t="str">
            <v>ROOKIE V- Nước vệ sinh toilet trung tính WAI 4L</v>
          </cell>
          <cell r="J4916" t="str">
            <v>PCS</v>
          </cell>
          <cell r="K4916">
            <v>149000</v>
          </cell>
          <cell r="L4916">
            <v>6</v>
          </cell>
          <cell r="M4916">
            <v>0</v>
          </cell>
          <cell r="N4916">
            <v>6</v>
          </cell>
        </row>
        <row r="4917">
          <cell r="G4917" t="str">
            <v>4903301326458</v>
          </cell>
          <cell r="H4917" t="str">
            <v>4903301326458</v>
          </cell>
          <cell r="I4917" t="str">
            <v>LION- Nước vệ sinh, làm sạch đường ống 1L</v>
          </cell>
          <cell r="J4917" t="str">
            <v>PCS</v>
          </cell>
          <cell r="K4917">
            <v>95000</v>
          </cell>
          <cell r="L4917">
            <v>0</v>
          </cell>
          <cell r="M4917">
            <v>0</v>
          </cell>
          <cell r="N4917">
            <v>0</v>
          </cell>
        </row>
        <row r="4918">
          <cell r="G4918" t="str">
            <v>4901329220840</v>
          </cell>
          <cell r="H4918" t="str">
            <v>4901329220840</v>
          </cell>
          <cell r="I4918" t="str">
            <v>KANEYO- Dung dịch thông cống Pipe King 1000ml</v>
          </cell>
          <cell r="J4918" t="str">
            <v>PCS</v>
          </cell>
          <cell r="K4918">
            <v>85000</v>
          </cell>
          <cell r="L4918">
            <v>10</v>
          </cell>
          <cell r="M4918">
            <v>0</v>
          </cell>
          <cell r="N4918">
            <v>10</v>
          </cell>
        </row>
        <row r="4919">
          <cell r="G4919" t="str">
            <v>4987072029022</v>
          </cell>
          <cell r="H4919" t="str">
            <v>4987072029022</v>
          </cell>
          <cell r="I4919" t="str">
            <v>KOBAYASHI- Viên sủi làm sạch đường ống hương đào</v>
          </cell>
          <cell r="J4919" t="str">
            <v>PCS</v>
          </cell>
          <cell r="K4919">
            <v>116000</v>
          </cell>
          <cell r="L4919">
            <v>5</v>
          </cell>
          <cell r="M4919">
            <v>0</v>
          </cell>
          <cell r="N4919">
            <v>5</v>
          </cell>
        </row>
        <row r="4920">
          <cell r="G4920" t="str">
            <v>4571113806477</v>
          </cell>
          <cell r="H4920" t="str">
            <v>4571113806477</v>
          </cell>
          <cell r="I4920" t="str">
            <v>MEDIKYU- Bọt rửa tay Animo kháng khuẩn (250ml)</v>
          </cell>
          <cell r="J4920" t="str">
            <v>PCS</v>
          </cell>
          <cell r="K4920">
            <v>115000</v>
          </cell>
          <cell r="L4920">
            <v>0</v>
          </cell>
          <cell r="M4920">
            <v>0</v>
          </cell>
          <cell r="N4920">
            <v>0</v>
          </cell>
        </row>
        <row r="4921">
          <cell r="G4921" t="str">
            <v>4571113800611</v>
          </cell>
          <cell r="H4921" t="str">
            <v>4571113800611</v>
          </cell>
          <cell r="I4921" t="str">
            <v>MEDIKYU- Nước rửa tay Animo túi refill 200ml</v>
          </cell>
          <cell r="J4921" t="str">
            <v>PCS</v>
          </cell>
          <cell r="K4921">
            <v>85000</v>
          </cell>
          <cell r="L4921">
            <v>4</v>
          </cell>
          <cell r="M4921">
            <v>0</v>
          </cell>
          <cell r="N4921">
            <v>4</v>
          </cell>
        </row>
        <row r="4922">
          <cell r="G4922" t="str">
            <v>4580131770776</v>
          </cell>
          <cell r="H4922" t="str">
            <v>4580131770776</v>
          </cell>
          <cell r="I4922" t="str">
            <v>PAPER TEC-  Giấy ướt diệt khuẩn 10 tấm</v>
          </cell>
          <cell r="J4922" t="str">
            <v>PCS</v>
          </cell>
          <cell r="K4922">
            <v>15000</v>
          </cell>
          <cell r="L4922">
            <v>0</v>
          </cell>
          <cell r="M4922">
            <v>0</v>
          </cell>
          <cell r="N4922">
            <v>0</v>
          </cell>
        </row>
        <row r="4923">
          <cell r="G4923" t="str">
            <v>4571113800956</v>
          </cell>
          <cell r="H4923" t="str">
            <v>4571113800956</v>
          </cell>
          <cell r="I4923" t="str">
            <v>MEDIKYU-Refill bọt rửa tay Animo kháng khuẩn 200ml</v>
          </cell>
          <cell r="J4923" t="str">
            <v>PCS</v>
          </cell>
          <cell r="K4923">
            <v>85000</v>
          </cell>
          <cell r="L4923">
            <v>0</v>
          </cell>
          <cell r="M4923">
            <v>0</v>
          </cell>
          <cell r="N4923">
            <v>0</v>
          </cell>
        </row>
        <row r="4924">
          <cell r="G4924" t="str">
            <v>8936183970576</v>
          </cell>
          <cell r="H4924" t="str">
            <v>8936183970576</v>
          </cell>
          <cell r="I4924" t="str">
            <v>AVATAR- Gel rửa tay khô hương Cherry 100ml</v>
          </cell>
          <cell r="J4924" t="str">
            <v>PCS</v>
          </cell>
          <cell r="K4924">
            <v>30000</v>
          </cell>
          <cell r="L4924">
            <v>0</v>
          </cell>
          <cell r="M4924">
            <v>0</v>
          </cell>
          <cell r="N4924">
            <v>0</v>
          </cell>
        </row>
        <row r="4925">
          <cell r="G4925" t="str">
            <v>4901797030026</v>
          </cell>
          <cell r="H4925" t="str">
            <v>4901797030026</v>
          </cell>
          <cell r="I4925" t="str">
            <v>SHABONDAMA- Nước rửa tay dạng túi 250ml</v>
          </cell>
          <cell r="J4925" t="str">
            <v>PCS</v>
          </cell>
          <cell r="K4925">
            <v>178000</v>
          </cell>
          <cell r="L4925">
            <v>0</v>
          </cell>
          <cell r="M4925">
            <v>0</v>
          </cell>
          <cell r="N4925">
            <v>0</v>
          </cell>
        </row>
        <row r="4926">
          <cell r="G4926" t="str">
            <v>4571113807542</v>
          </cell>
          <cell r="H4926" t="str">
            <v>4571113807542</v>
          </cell>
          <cell r="I4926" t="str">
            <v>MEDIKYU- Bọt rửa tay Animo kháng khuẩn (250ml)</v>
          </cell>
          <cell r="J4926" t="str">
            <v>PCS</v>
          </cell>
          <cell r="K4926">
            <v>115000</v>
          </cell>
          <cell r="L4926">
            <v>0</v>
          </cell>
          <cell r="M4926">
            <v>0</v>
          </cell>
          <cell r="N4926">
            <v>0</v>
          </cell>
        </row>
        <row r="4927">
          <cell r="G4927" t="str">
            <v>8850002035140</v>
          </cell>
          <cell r="H4927" t="str">
            <v>8850002035140</v>
          </cell>
          <cell r="I4927" t="str">
            <v>LION- NRTay dạng túi hương hoa anh thảo 200ml</v>
          </cell>
          <cell r="J4927" t="str">
            <v>PCS</v>
          </cell>
          <cell r="K4927">
            <v>69000</v>
          </cell>
          <cell r="L4927">
            <v>5</v>
          </cell>
          <cell r="M4927">
            <v>-1</v>
          </cell>
          <cell r="N4927">
            <v>4</v>
          </cell>
        </row>
        <row r="4928">
          <cell r="G4928" t="str">
            <v>8888300281013</v>
          </cell>
          <cell r="H4928" t="str">
            <v>8888300281013</v>
          </cell>
          <cell r="I4928" t="str">
            <v>LION- Nước rửa tay dạng túi hương chanh 200ml</v>
          </cell>
          <cell r="J4928" t="str">
            <v>PCS</v>
          </cell>
          <cell r="K4928">
            <v>69000</v>
          </cell>
          <cell r="L4928">
            <v>5</v>
          </cell>
          <cell r="M4928">
            <v>-1</v>
          </cell>
          <cell r="N4928">
            <v>4</v>
          </cell>
        </row>
        <row r="4929">
          <cell r="G4929" t="str">
            <v>4969757162521</v>
          </cell>
          <cell r="H4929" t="str">
            <v>4969757162521</v>
          </cell>
          <cell r="I4929" t="str">
            <v>KYOWA- Khăn giấy ướt hương mộc hoa 18 gói</v>
          </cell>
          <cell r="J4929" t="str">
            <v>PCS</v>
          </cell>
          <cell r="K4929">
            <v>49000</v>
          </cell>
          <cell r="L4929">
            <v>7</v>
          </cell>
          <cell r="M4929">
            <v>0</v>
          </cell>
          <cell r="N4929">
            <v>7</v>
          </cell>
        </row>
        <row r="4930">
          <cell r="G4930" t="str">
            <v>8888300281006</v>
          </cell>
          <cell r="H4930" t="str">
            <v>8888300281006</v>
          </cell>
          <cell r="I4930" t="str">
            <v>LION- Bọt rửa tay hương chanh 250ml</v>
          </cell>
          <cell r="J4930" t="str">
            <v>PCS</v>
          </cell>
          <cell r="K4930">
            <v>110000</v>
          </cell>
          <cell r="L4930">
            <v>5</v>
          </cell>
          <cell r="M4930">
            <v>0</v>
          </cell>
          <cell r="N4930">
            <v>5</v>
          </cell>
        </row>
        <row r="4931">
          <cell r="G4931" t="str">
            <v>4983239051578</v>
          </cell>
          <cell r="H4931" t="str">
            <v>4983239051578</v>
          </cell>
          <cell r="I4931" t="str">
            <v>KOSE - Nước giặt tẩy trắng 500ml</v>
          </cell>
          <cell r="J4931" t="str">
            <v>PCS</v>
          </cell>
          <cell r="K4931">
            <v>140000</v>
          </cell>
          <cell r="L4931">
            <v>0</v>
          </cell>
          <cell r="M4931">
            <v>0</v>
          </cell>
          <cell r="N4931">
            <v>0</v>
          </cell>
        </row>
        <row r="4932">
          <cell r="G4932" t="str">
            <v>4571113801649</v>
          </cell>
          <cell r="H4932" t="str">
            <v>4571113801649</v>
          </cell>
          <cell r="I4932" t="str">
            <v>S SELECT - Nước rửa tay tạo bọt mịn gói 1000ml</v>
          </cell>
          <cell r="J4932" t="str">
            <v>PCS</v>
          </cell>
          <cell r="K4932">
            <v>149000</v>
          </cell>
          <cell r="L4932">
            <v>0</v>
          </cell>
          <cell r="M4932">
            <v>0</v>
          </cell>
          <cell r="N4932">
            <v>0</v>
          </cell>
        </row>
        <row r="4933">
          <cell r="G4933" t="str">
            <v>4903301240990</v>
          </cell>
          <cell r="H4933" t="str">
            <v>4903301240990</v>
          </cell>
          <cell r="I4933" t="str">
            <v>LION- Bọt rửa tay Kirei Kirei hương quả (250ml)</v>
          </cell>
          <cell r="J4933" t="str">
            <v>PCS</v>
          </cell>
          <cell r="K4933">
            <v>150000</v>
          </cell>
          <cell r="L4933">
            <v>0</v>
          </cell>
          <cell r="M4933">
            <v>0</v>
          </cell>
          <cell r="N4933">
            <v>0</v>
          </cell>
        </row>
        <row r="4934">
          <cell r="G4934" t="str">
            <v>8850002035188</v>
          </cell>
          <cell r="H4934" t="str">
            <v>8850002035188</v>
          </cell>
          <cell r="I4934" t="str">
            <v>LION- Nước rửa tay dạng túi hương lavender 200ml</v>
          </cell>
          <cell r="J4934" t="str">
            <v>PCS</v>
          </cell>
          <cell r="K4934">
            <v>69000</v>
          </cell>
          <cell r="L4934">
            <v>5</v>
          </cell>
          <cell r="M4934">
            <v>-1</v>
          </cell>
          <cell r="N4934">
            <v>4</v>
          </cell>
        </row>
        <row r="4935">
          <cell r="G4935" t="str">
            <v>4986399006181</v>
          </cell>
          <cell r="H4935" t="str">
            <v>4986399006181</v>
          </cell>
          <cell r="I4935" t="str">
            <v>AQUA- Nước rửa tay tạo bọt 250ml</v>
          </cell>
          <cell r="J4935" t="str">
            <v>PCS</v>
          </cell>
          <cell r="K4935">
            <v>115000</v>
          </cell>
          <cell r="L4935">
            <v>0</v>
          </cell>
          <cell r="M4935">
            <v>0</v>
          </cell>
          <cell r="N4935">
            <v>0</v>
          </cell>
        </row>
        <row r="4936">
          <cell r="G4936" t="str">
            <v>8888300281068</v>
          </cell>
          <cell r="H4936" t="str">
            <v>8888300281068</v>
          </cell>
          <cell r="I4936" t="str">
            <v>LION- Nước rửa tay dạng túi hương đào 200ml</v>
          </cell>
          <cell r="J4936" t="str">
            <v>PCS</v>
          </cell>
          <cell r="K4936">
            <v>69000</v>
          </cell>
          <cell r="L4936">
            <v>5</v>
          </cell>
          <cell r="M4936">
            <v>0</v>
          </cell>
          <cell r="N4936">
            <v>5</v>
          </cell>
        </row>
        <row r="4937">
          <cell r="G4937" t="str">
            <v>49355147</v>
          </cell>
          <cell r="H4937" t="str">
            <v>49355147</v>
          </cell>
          <cell r="I4937" t="str">
            <v>LION- Gel rửa tay khô diệt khuẩn Kirei Kirei 230ml</v>
          </cell>
          <cell r="J4937" t="str">
            <v>PCS</v>
          </cell>
          <cell r="K4937">
            <v>165000</v>
          </cell>
          <cell r="L4937">
            <v>0</v>
          </cell>
          <cell r="M4937">
            <v>0</v>
          </cell>
          <cell r="N4937">
            <v>0</v>
          </cell>
        </row>
        <row r="4938">
          <cell r="G4938" t="str">
            <v>4903301176848</v>
          </cell>
          <cell r="H4938" t="str">
            <v>4903301176848</v>
          </cell>
          <cell r="I4938" t="str">
            <v>LION- Bọt rửa tay Kirei Kirei cam chanh (250ml)</v>
          </cell>
          <cell r="J4938" t="str">
            <v>PCS</v>
          </cell>
          <cell r="K4938">
            <v>150000</v>
          </cell>
          <cell r="L4938">
            <v>0</v>
          </cell>
          <cell r="M4938">
            <v>0</v>
          </cell>
          <cell r="N4938">
            <v>0</v>
          </cell>
        </row>
        <row r="4939">
          <cell r="G4939" t="str">
            <v>4571113806941</v>
          </cell>
          <cell r="H4939" t="str">
            <v>4571113806941</v>
          </cell>
          <cell r="I4939" t="str">
            <v>ROCKET SOAP- Gel xà phòng rửa tay hương cam 200ml</v>
          </cell>
          <cell r="J4939" t="str">
            <v>PCS</v>
          </cell>
          <cell r="K4939">
            <v>80000</v>
          </cell>
          <cell r="L4939">
            <v>0</v>
          </cell>
          <cell r="M4939">
            <v>0</v>
          </cell>
          <cell r="N4939">
            <v>0</v>
          </cell>
        </row>
        <row r="4940">
          <cell r="G4940" t="str">
            <v>8888300281051</v>
          </cell>
          <cell r="H4940" t="str">
            <v>8888300281051</v>
          </cell>
          <cell r="I4940" t="str">
            <v>LION- Bọt rửa tay hương đào 250ml</v>
          </cell>
          <cell r="J4940" t="str">
            <v>PCS</v>
          </cell>
          <cell r="K4940">
            <v>110000</v>
          </cell>
          <cell r="L4940">
            <v>5</v>
          </cell>
          <cell r="M4940">
            <v>0</v>
          </cell>
          <cell r="N4940">
            <v>5</v>
          </cell>
        </row>
        <row r="4941">
          <cell r="G4941" t="str">
            <v>8888300281242</v>
          </cell>
          <cell r="H4941" t="str">
            <v>8888300281242</v>
          </cell>
          <cell r="I4941" t="str">
            <v>LION- Bọt rửa tay hương dâu tằm 250ml</v>
          </cell>
          <cell r="J4941" t="str">
            <v>PCS</v>
          </cell>
          <cell r="K4941">
            <v>110000</v>
          </cell>
          <cell r="L4941">
            <v>5</v>
          </cell>
          <cell r="M4941">
            <v>0</v>
          </cell>
          <cell r="N4941">
            <v>5</v>
          </cell>
        </row>
        <row r="4942">
          <cell r="G4942" t="str">
            <v>8850002035164</v>
          </cell>
          <cell r="H4942" t="str">
            <v>8850002035164</v>
          </cell>
          <cell r="I4942" t="str">
            <v>LION- Bọt rửa tay hương lavender 250ml</v>
          </cell>
          <cell r="J4942" t="str">
            <v>PCS</v>
          </cell>
          <cell r="K4942">
            <v>110000</v>
          </cell>
          <cell r="L4942">
            <v>5</v>
          </cell>
          <cell r="M4942">
            <v>0</v>
          </cell>
          <cell r="N4942">
            <v>5</v>
          </cell>
        </row>
        <row r="4943">
          <cell r="G4943" t="str">
            <v>8850002035126</v>
          </cell>
          <cell r="H4943" t="str">
            <v>8850002035126</v>
          </cell>
          <cell r="I4943" t="str">
            <v>LION- Bọt rửa tay hương hoa anh thảo 250ml</v>
          </cell>
          <cell r="J4943" t="str">
            <v>PCS</v>
          </cell>
          <cell r="K4943">
            <v>110000</v>
          </cell>
          <cell r="L4943">
            <v>5</v>
          </cell>
          <cell r="M4943">
            <v>0</v>
          </cell>
          <cell r="N4943">
            <v>5</v>
          </cell>
        </row>
        <row r="4944">
          <cell r="G4944" t="str">
            <v>4571113807559</v>
          </cell>
          <cell r="H4944" t="str">
            <v>4571113807559</v>
          </cell>
          <cell r="I4944" t="str">
            <v>S SELECT - Nước rửa tay tạo bọt mịn 460ml</v>
          </cell>
          <cell r="J4944" t="str">
            <v>PCS</v>
          </cell>
          <cell r="K4944">
            <v>149000</v>
          </cell>
          <cell r="L4944">
            <v>13</v>
          </cell>
          <cell r="M4944">
            <v>0</v>
          </cell>
          <cell r="N4944">
            <v>13</v>
          </cell>
        </row>
        <row r="4945">
          <cell r="G4945" t="str">
            <v>4978951400049</v>
          </cell>
          <cell r="H4945" t="str">
            <v>4978951400049</v>
          </cell>
          <cell r="I4945" t="str">
            <v>LOVE LINE- Nước rửa tay dạng bọt hương đào 350ml</v>
          </cell>
          <cell r="J4945" t="str">
            <v>PCS</v>
          </cell>
          <cell r="K4945">
            <v>109000</v>
          </cell>
          <cell r="L4945">
            <v>4</v>
          </cell>
          <cell r="M4945">
            <v>-4</v>
          </cell>
          <cell r="N4945">
            <v>0</v>
          </cell>
        </row>
        <row r="4946">
          <cell r="G4946" t="str">
            <v>4969757162514</v>
          </cell>
          <cell r="H4946" t="str">
            <v>4969757162514</v>
          </cell>
          <cell r="I4946" t="str">
            <v>KYOWA- Khăn giấy ướt hương chanh 18 gói</v>
          </cell>
          <cell r="J4946" t="str">
            <v>PCS</v>
          </cell>
          <cell r="K4946">
            <v>49000</v>
          </cell>
          <cell r="L4946">
            <v>2</v>
          </cell>
          <cell r="M4946">
            <v>0</v>
          </cell>
          <cell r="N4946">
            <v>2</v>
          </cell>
        </row>
        <row r="4947">
          <cell r="G4947" t="str">
            <v>4903301176909</v>
          </cell>
          <cell r="H4947" t="str">
            <v>4903301176909</v>
          </cell>
          <cell r="I4947" t="str">
            <v>LION- Bọt rửa tay Kirei Kirei hương hoa (250ml)</v>
          </cell>
          <cell r="J4947" t="str">
            <v>PCS</v>
          </cell>
          <cell r="K4947">
            <v>150000</v>
          </cell>
          <cell r="L4947">
            <v>0</v>
          </cell>
          <cell r="M4947">
            <v>0</v>
          </cell>
          <cell r="N4947">
            <v>0</v>
          </cell>
        </row>
        <row r="4948">
          <cell r="G4948" t="str">
            <v>4571113806125</v>
          </cell>
          <cell r="H4948" t="str">
            <v>4571113806125</v>
          </cell>
          <cell r="I4948" t="str">
            <v>MEDIKYU- Nước rửa tay Animo kháng khuẩn (250ml)</v>
          </cell>
          <cell r="J4948" t="str">
            <v>PCS</v>
          </cell>
          <cell r="K4948">
            <v>115000</v>
          </cell>
          <cell r="L4948">
            <v>35</v>
          </cell>
          <cell r="M4948">
            <v>0</v>
          </cell>
          <cell r="N4948">
            <v>35</v>
          </cell>
        </row>
        <row r="4949">
          <cell r="G4949" t="str">
            <v>8888300281259</v>
          </cell>
          <cell r="H4949" t="str">
            <v>8888300281259</v>
          </cell>
          <cell r="I4949" t="str">
            <v>LION- Nước rửa tay dạng túi hương dâu tằm 200ml</v>
          </cell>
          <cell r="J4949" t="str">
            <v>PCS</v>
          </cell>
          <cell r="K4949">
            <v>69000</v>
          </cell>
          <cell r="L4949">
            <v>5</v>
          </cell>
          <cell r="M4949">
            <v>-1</v>
          </cell>
          <cell r="N4949">
            <v>4</v>
          </cell>
        </row>
        <row r="4950">
          <cell r="G4950" t="str">
            <v>4987084410979</v>
          </cell>
          <cell r="H4950" t="str">
            <v>4987084410979</v>
          </cell>
          <cell r="I4950" t="str">
            <v>SANTEN- Nước nhỏ mắt Beauteye 12ml</v>
          </cell>
          <cell r="J4950" t="str">
            <v>PCS</v>
          </cell>
          <cell r="K4950">
            <v>250000</v>
          </cell>
          <cell r="L4950">
            <v>0</v>
          </cell>
          <cell r="M4950">
            <v>0</v>
          </cell>
          <cell r="N4950">
            <v>0</v>
          </cell>
        </row>
        <row r="4951">
          <cell r="G4951" t="str">
            <v>4987084300775</v>
          </cell>
          <cell r="H4951" t="str">
            <v>4987084300775</v>
          </cell>
          <cell r="I4951" t="str">
            <v>SANTEN-Nước nhỏ mắt Beauteye cho kính áp tròng12ml</v>
          </cell>
          <cell r="J4951" t="str">
            <v>PCS</v>
          </cell>
          <cell r="K4951">
            <v>250000</v>
          </cell>
          <cell r="L4951">
            <v>0</v>
          </cell>
          <cell r="M4951">
            <v>0</v>
          </cell>
          <cell r="N4951">
            <v>0</v>
          </cell>
        </row>
        <row r="4952">
          <cell r="G4952" t="str">
            <v>4946842650408</v>
          </cell>
          <cell r="H4952" t="str">
            <v>4946842650408</v>
          </cell>
          <cell r="I4952" t="str">
            <v>ASAHI-Nước uống Collagen Perfect Asta 50mlx10 chai</v>
          </cell>
          <cell r="J4952" t="str">
            <v>PCS</v>
          </cell>
          <cell r="K4952">
            <v>499000</v>
          </cell>
          <cell r="L4952">
            <v>0</v>
          </cell>
          <cell r="M4952">
            <v>0</v>
          </cell>
          <cell r="N4952">
            <v>0</v>
          </cell>
        </row>
        <row r="4953">
          <cell r="G4953" t="str">
            <v>4547441959871</v>
          </cell>
          <cell r="H4953" t="str">
            <v>4547441959871</v>
          </cell>
          <cell r="I4953" t="str">
            <v>PANASONIC- Máy cạo râu dùng pin ES-RS10-R màu đỏ</v>
          </cell>
          <cell r="J4953" t="str">
            <v>PCS</v>
          </cell>
          <cell r="K4953">
            <v>490000</v>
          </cell>
          <cell r="L4953">
            <v>0</v>
          </cell>
          <cell r="M4953">
            <v>0</v>
          </cell>
          <cell r="N4953">
            <v>0</v>
          </cell>
        </row>
        <row r="4954">
          <cell r="G4954" t="str">
            <v>4906274013196</v>
          </cell>
          <cell r="H4954" t="str">
            <v>4906274013196</v>
          </cell>
          <cell r="I4954" t="str">
            <v>MAXELL- MÁY CẠO RÂU IZUMI 3 LƯỠI S-DRIVE</v>
          </cell>
          <cell r="J4954" t="str">
            <v>PCS</v>
          </cell>
          <cell r="K4954">
            <v>1050000</v>
          </cell>
          <cell r="L4954">
            <v>0</v>
          </cell>
          <cell r="M4954">
            <v>0</v>
          </cell>
          <cell r="N4954">
            <v>0</v>
          </cell>
        </row>
        <row r="4955">
          <cell r="G4955" t="str">
            <v>DOINGUON01</v>
          </cell>
          <cell r="H4955" t="str">
            <v>DOINGUON01</v>
          </cell>
          <cell r="I4955" t="str">
            <v>BỘ ĐỔI NGUỒN ĐIỆN TỪ 220V-110V (30W)</v>
          </cell>
          <cell r="J4955" t="str">
            <v>PCS</v>
          </cell>
          <cell r="K4955">
            <v>55000</v>
          </cell>
          <cell r="L4955">
            <v>0</v>
          </cell>
          <cell r="M4955">
            <v>0</v>
          </cell>
          <cell r="N4955">
            <v>0</v>
          </cell>
        </row>
        <row r="4956">
          <cell r="G4956" t="str">
            <v>4560409632364</v>
          </cell>
          <cell r="H4956" t="str">
            <v>4560409632364</v>
          </cell>
          <cell r="I4956" t="str">
            <v>HIRANO SHOKAI- Đèn bắt muỗi thông minh HRN-536</v>
          </cell>
          <cell r="J4956" t="str">
            <v>PCS</v>
          </cell>
          <cell r="K4956">
            <v>275000</v>
          </cell>
          <cell r="L4956">
            <v>0</v>
          </cell>
          <cell r="M4956">
            <v>0</v>
          </cell>
          <cell r="N4956">
            <v>0</v>
          </cell>
        </row>
        <row r="4957">
          <cell r="G4957" t="str">
            <v>T4547441507072</v>
          </cell>
          <cell r="H4957" t="str">
            <v>T4547441507072</v>
          </cell>
          <cell r="I4957" t="str">
            <v>PANASONIC- MÁY CẠO RÂU DÙNG PIN ES3832P-S MÀU BẠC</v>
          </cell>
          <cell r="J4957" t="str">
            <v>PCS</v>
          </cell>
          <cell r="K4957">
            <v>550000</v>
          </cell>
          <cell r="L4957">
            <v>0</v>
          </cell>
          <cell r="M4957">
            <v>0</v>
          </cell>
          <cell r="N4957">
            <v>0</v>
          </cell>
        </row>
        <row r="4958">
          <cell r="G4958" t="str">
            <v>4562398230118</v>
          </cell>
          <cell r="H4958" t="str">
            <v>4562398230118</v>
          </cell>
          <cell r="I4958" t="str">
            <v>BELULU- Máy rửa mặt Fururu KRD1040</v>
          </cell>
          <cell r="J4958" t="str">
            <v>PCS</v>
          </cell>
          <cell r="K4958">
            <v>1050000</v>
          </cell>
          <cell r="L4958">
            <v>0</v>
          </cell>
          <cell r="M4958">
            <v>0</v>
          </cell>
          <cell r="N4958">
            <v>0</v>
          </cell>
        </row>
        <row r="4959">
          <cell r="G4959" t="str">
            <v>4547441507089</v>
          </cell>
          <cell r="H4959" t="str">
            <v>4547441507089</v>
          </cell>
          <cell r="I4959" t="str">
            <v>PANASONIC- Máy cạo râu dùng pin ES6500P màu trắng</v>
          </cell>
          <cell r="J4959" t="str">
            <v>PCS</v>
          </cell>
          <cell r="K4959">
            <v>450000</v>
          </cell>
          <cell r="L4959">
            <v>0</v>
          </cell>
          <cell r="M4959">
            <v>0</v>
          </cell>
          <cell r="N4959">
            <v>0</v>
          </cell>
        </row>
        <row r="4960">
          <cell r="G4960" t="str">
            <v>2304032305231</v>
          </cell>
          <cell r="H4960" t="str">
            <v>2304032305231</v>
          </cell>
          <cell r="I4960" t="str">
            <v>LATUNA- Thớt kháng khuẩn 2 mặt đa năng</v>
          </cell>
          <cell r="J4960" t="str">
            <v>PCS</v>
          </cell>
          <cell r="K4960">
            <v>410000</v>
          </cell>
          <cell r="L4960">
            <v>0</v>
          </cell>
          <cell r="M4960">
            <v>0</v>
          </cell>
          <cell r="N4960">
            <v>0</v>
          </cell>
        </row>
        <row r="4961">
          <cell r="G4961" t="str">
            <v>4571414678384</v>
          </cell>
          <cell r="H4961" t="str">
            <v>4571414678384</v>
          </cell>
          <cell r="I4961" t="str">
            <v>NEEDS- Đai nịt bụng thon eo 4 nấc cài 4STEP</v>
          </cell>
          <cell r="J4961" t="str">
            <v>PCS</v>
          </cell>
          <cell r="K4961">
            <v>420000</v>
          </cell>
          <cell r="L4961">
            <v>0</v>
          </cell>
          <cell r="M4961">
            <v>0</v>
          </cell>
          <cell r="N4961">
            <v>0</v>
          </cell>
        </row>
        <row r="4962">
          <cell r="G4962" t="str">
            <v>4571414684095</v>
          </cell>
          <cell r="H4962" t="str">
            <v>4571414684095</v>
          </cell>
          <cell r="I4962" t="str">
            <v>NEEDS- Đai định hình cổ vai gáy chống gù lưng (M)</v>
          </cell>
          <cell r="J4962" t="str">
            <v>PCS</v>
          </cell>
          <cell r="K4962">
            <v>280000</v>
          </cell>
          <cell r="L4962">
            <v>0</v>
          </cell>
          <cell r="M4962">
            <v>0</v>
          </cell>
          <cell r="N4962">
            <v>0</v>
          </cell>
        </row>
        <row r="4963">
          <cell r="G4963" t="str">
            <v>4901609004399</v>
          </cell>
          <cell r="H4963" t="str">
            <v>4901609004399</v>
          </cell>
          <cell r="I4963" t="str">
            <v>JOHNSON- Lõi máy thơm phòng Glade- Rose (18mLx2)</v>
          </cell>
          <cell r="J4963" t="str">
            <v>PCS</v>
          </cell>
          <cell r="K4963">
            <v>225000</v>
          </cell>
          <cell r="L4963">
            <v>0</v>
          </cell>
          <cell r="M4963">
            <v>0</v>
          </cell>
          <cell r="N4963">
            <v>0</v>
          </cell>
        </row>
        <row r="4964">
          <cell r="G4964" t="str">
            <v>4901609002500</v>
          </cell>
          <cell r="H4964" t="str">
            <v>4901609002500</v>
          </cell>
          <cell r="I4964" t="str">
            <v>JOHNSON- Lõi máy thơm phòng Glade- Fresh (18mLx2)</v>
          </cell>
          <cell r="J4964" t="str">
            <v>PCS</v>
          </cell>
          <cell r="K4964">
            <v>225000</v>
          </cell>
          <cell r="L4964">
            <v>0</v>
          </cell>
          <cell r="M4964">
            <v>0</v>
          </cell>
          <cell r="N4964">
            <v>0</v>
          </cell>
        </row>
        <row r="4965">
          <cell r="G4965" t="str">
            <v>4901609007734</v>
          </cell>
          <cell r="H4965" t="str">
            <v>4901609007734</v>
          </cell>
          <cell r="I4965" t="str">
            <v>JOHNSON- Lõi máy thơm phòng Glade- Spring (18mLx2)</v>
          </cell>
          <cell r="J4965" t="str">
            <v>PCS</v>
          </cell>
          <cell r="K4965">
            <v>225000</v>
          </cell>
          <cell r="L4965">
            <v>0</v>
          </cell>
          <cell r="M4965">
            <v>0</v>
          </cell>
          <cell r="N4965">
            <v>0</v>
          </cell>
        </row>
        <row r="4966">
          <cell r="G4966" t="str">
            <v>4901609010628</v>
          </cell>
          <cell r="H4966" t="str">
            <v>4901609010628</v>
          </cell>
          <cell r="I4966" t="str">
            <v>JOHNSON- Lõi máy thơm phòng Glade- Lavender(18mLx2</v>
          </cell>
          <cell r="J4966" t="str">
            <v>PCS</v>
          </cell>
          <cell r="K4966">
            <v>225000</v>
          </cell>
          <cell r="L4966">
            <v>0</v>
          </cell>
          <cell r="M4966">
            <v>0</v>
          </cell>
          <cell r="N4966">
            <v>0</v>
          </cell>
        </row>
        <row r="4967">
          <cell r="G4967" t="str">
            <v>1514012161714</v>
          </cell>
          <cell r="H4967" t="str">
            <v>1514012161714</v>
          </cell>
          <cell r="I4967" t="str">
            <v>Gạo tẻ Nhật Bản Yumehikari 2kg</v>
          </cell>
          <cell r="J4967" t="str">
            <v>PCS</v>
          </cell>
          <cell r="K4967">
            <v>450000</v>
          </cell>
          <cell r="L4967">
            <v>0</v>
          </cell>
          <cell r="M4967">
            <v>0</v>
          </cell>
          <cell r="N4967">
            <v>0</v>
          </cell>
        </row>
        <row r="4968">
          <cell r="G4968" t="str">
            <v>4902720120005</v>
          </cell>
          <cell r="H4968" t="str">
            <v>4902720120005</v>
          </cell>
          <cell r="I4968" t="str">
            <v>MORINAGA- Sữa bầu vị trà xanh (18g x 12 gói)</v>
          </cell>
          <cell r="J4968" t="str">
            <v>PCS</v>
          </cell>
          <cell r="K4968">
            <v>225000</v>
          </cell>
          <cell r="L4968">
            <v>0</v>
          </cell>
          <cell r="M4968">
            <v>0</v>
          </cell>
          <cell r="N4968">
            <v>0</v>
          </cell>
        </row>
        <row r="4969">
          <cell r="G4969" t="str">
            <v>4902720119986</v>
          </cell>
          <cell r="H4969" t="str">
            <v>4902720119986</v>
          </cell>
          <cell r="I4969" t="str">
            <v>MORINAGA- Sữa bầu vị trà sữa (18g x 12 gói)</v>
          </cell>
          <cell r="J4969" t="str">
            <v>PCS</v>
          </cell>
          <cell r="K4969">
            <v>225000</v>
          </cell>
          <cell r="L4969">
            <v>0</v>
          </cell>
          <cell r="M4969">
            <v>0</v>
          </cell>
          <cell r="N4969">
            <v>0</v>
          </cell>
        </row>
        <row r="4970">
          <cell r="G4970" t="str">
            <v>4902720119962</v>
          </cell>
          <cell r="H4970" t="str">
            <v>4902720119962</v>
          </cell>
          <cell r="I4970" t="str">
            <v>MORINAGA- Sữa bầu vị cà phê (18g x 12 gói)</v>
          </cell>
          <cell r="J4970" t="str">
            <v>PCS</v>
          </cell>
          <cell r="K4970">
            <v>225000</v>
          </cell>
          <cell r="L4970">
            <v>0</v>
          </cell>
          <cell r="M4970">
            <v>0</v>
          </cell>
          <cell r="N4970">
            <v>0</v>
          </cell>
        </row>
        <row r="4971">
          <cell r="G4971" t="str">
            <v>4902720162784</v>
          </cell>
          <cell r="H4971" t="str">
            <v>4902720162784</v>
          </cell>
          <cell r="I4971" t="str">
            <v>MORINAGA- Sữa bầu vị trà sữa (20g×10 gói)</v>
          </cell>
          <cell r="J4971" t="str">
            <v>PCS</v>
          </cell>
          <cell r="K4971">
            <v>225000</v>
          </cell>
          <cell r="L4971">
            <v>12</v>
          </cell>
          <cell r="M4971">
            <v>0</v>
          </cell>
          <cell r="N4971">
            <v>12</v>
          </cell>
        </row>
        <row r="4972">
          <cell r="G4972" t="str">
            <v>4902720162791</v>
          </cell>
          <cell r="H4972" t="str">
            <v>4902720162791</v>
          </cell>
          <cell r="I4972" t="str">
            <v>MORINAGA- Sữa bầu vị trà xanh (20g×10 gói)</v>
          </cell>
          <cell r="J4972" t="str">
            <v>PCS</v>
          </cell>
          <cell r="K4972">
            <v>225000</v>
          </cell>
          <cell r="L4972">
            <v>6</v>
          </cell>
          <cell r="M4972">
            <v>-1</v>
          </cell>
          <cell r="N4972">
            <v>5</v>
          </cell>
        </row>
        <row r="4973">
          <cell r="G4973" t="str">
            <v>4902720162777</v>
          </cell>
          <cell r="H4973" t="str">
            <v>4902720162777</v>
          </cell>
          <cell r="I4973" t="str">
            <v>MORINAGA- Sữa bầu vị cà phê (20g×10 gói)</v>
          </cell>
          <cell r="J4973" t="str">
            <v>PCS</v>
          </cell>
          <cell r="K4973">
            <v>225000</v>
          </cell>
          <cell r="L4973">
            <v>17</v>
          </cell>
          <cell r="M4973">
            <v>0</v>
          </cell>
          <cell r="N4973">
            <v>17</v>
          </cell>
        </row>
        <row r="4974">
          <cell r="G4974" t="str">
            <v>2102042510016</v>
          </cell>
          <cell r="H4974" t="str">
            <v>2102042510016</v>
          </cell>
          <cell r="I4974" t="str">
            <v>BEAN STALK- Sữa cho bé từ 9-36 tháng 820g DATE</v>
          </cell>
          <cell r="J4974" t="str">
            <v>PCS</v>
          </cell>
          <cell r="K4974">
            <v>445000</v>
          </cell>
          <cell r="L4974">
            <v>24</v>
          </cell>
          <cell r="M4974">
            <v>-1</v>
          </cell>
          <cell r="N4974">
            <v>23</v>
          </cell>
        </row>
        <row r="4975">
          <cell r="G4975" t="str">
            <v>2102042510009</v>
          </cell>
          <cell r="H4975" t="str">
            <v>2102042510009</v>
          </cell>
          <cell r="I4975" t="str">
            <v>BEAN STALK- Sữa cho bé từ 0-12 tháng 800g DATE</v>
          </cell>
          <cell r="J4975" t="str">
            <v>PCS</v>
          </cell>
          <cell r="K4975">
            <v>535000</v>
          </cell>
          <cell r="L4975">
            <v>8</v>
          </cell>
          <cell r="M4975">
            <v>0</v>
          </cell>
          <cell r="N4975">
            <v>8</v>
          </cell>
        </row>
        <row r="4976">
          <cell r="G4976" t="str">
            <v>4987493001324</v>
          </cell>
          <cell r="H4976" t="str">
            <v>4987493001324</v>
          </cell>
          <cell r="I4976" t="str">
            <v>BEAN STALK- Sữa cho bé từ 9-36 tháng tuổi 820g</v>
          </cell>
          <cell r="J4976" t="str">
            <v>PCS</v>
          </cell>
          <cell r="K4976">
            <v>445000</v>
          </cell>
          <cell r="L4976">
            <v>22</v>
          </cell>
          <cell r="M4976">
            <v>-1</v>
          </cell>
          <cell r="N4976">
            <v>21</v>
          </cell>
        </row>
        <row r="4977">
          <cell r="G4977" t="str">
            <v>4987493000389</v>
          </cell>
          <cell r="H4977" t="str">
            <v>4987493000389</v>
          </cell>
          <cell r="I4977" t="str">
            <v>BEAN STALK- Sữa cho bé từ 0-12 tháng tuổi 800g</v>
          </cell>
          <cell r="J4977" t="str">
            <v>PCS</v>
          </cell>
          <cell r="K4977">
            <v>535000</v>
          </cell>
          <cell r="L4977">
            <v>3</v>
          </cell>
          <cell r="M4977">
            <v>0</v>
          </cell>
          <cell r="N4977">
            <v>3</v>
          </cell>
        </row>
        <row r="4978">
          <cell r="G4978" t="str">
            <v>4901005026711</v>
          </cell>
          <cell r="H4978" t="str">
            <v>4901005026711</v>
          </cell>
          <cell r="I4978" t="str">
            <v>GLICO- Sữa thanh Icreo số 1 cho bé 1‑3 tuổi 136g</v>
          </cell>
          <cell r="J4978" t="str">
            <v>PCS</v>
          </cell>
          <cell r="K4978">
            <v>120000</v>
          </cell>
          <cell r="L4978">
            <v>0</v>
          </cell>
          <cell r="M4978">
            <v>0</v>
          </cell>
          <cell r="N4978">
            <v>0</v>
          </cell>
        </row>
        <row r="4979">
          <cell r="G4979" t="str">
            <v>4901005026704</v>
          </cell>
          <cell r="H4979" t="str">
            <v>4901005026704</v>
          </cell>
          <cell r="I4979" t="str">
            <v>GLICO- Sữa số 9 Growup cho bé từ 1-3 tuổi 820g</v>
          </cell>
          <cell r="J4979" t="str">
            <v>PCS</v>
          </cell>
          <cell r="K4979">
            <v>545000</v>
          </cell>
          <cell r="L4979">
            <v>13</v>
          </cell>
          <cell r="M4979">
            <v>-1</v>
          </cell>
          <cell r="N4979">
            <v>12</v>
          </cell>
        </row>
        <row r="4980">
          <cell r="G4980" t="str">
            <v>4987386091227</v>
          </cell>
          <cell r="H4980" t="str">
            <v>4987386091227</v>
          </cell>
          <cell r="I4980" t="str">
            <v>GLICO- Sữa số 9 cho bé từ 1-3 tuổi 820g New</v>
          </cell>
          <cell r="J4980" t="str">
            <v>PCS</v>
          </cell>
          <cell r="K4980">
            <v>489000</v>
          </cell>
          <cell r="L4980">
            <v>0</v>
          </cell>
          <cell r="M4980">
            <v>0</v>
          </cell>
          <cell r="N4980">
            <v>0</v>
          </cell>
        </row>
        <row r="4981">
          <cell r="G4981" t="str">
            <v>4987386091210</v>
          </cell>
          <cell r="H4981" t="str">
            <v>4987386091210</v>
          </cell>
          <cell r="I4981" t="str">
            <v>GLICO- Sữa số 9 cho bé từ 1-3 tuổi 820g</v>
          </cell>
          <cell r="J4981" t="str">
            <v>PCS</v>
          </cell>
          <cell r="K4981">
            <v>525000</v>
          </cell>
          <cell r="L4981">
            <v>0</v>
          </cell>
          <cell r="M4981">
            <v>0</v>
          </cell>
          <cell r="N4981">
            <v>0</v>
          </cell>
        </row>
        <row r="4982">
          <cell r="G4982" t="str">
            <v>4987386070215</v>
          </cell>
          <cell r="H4982" t="str">
            <v>4987386070215</v>
          </cell>
          <cell r="I4982" t="str">
            <v>GLICO- Sữa số 0 cho bé từ 0-1 tuổi 800g</v>
          </cell>
          <cell r="J4982" t="str">
            <v>PCS</v>
          </cell>
          <cell r="K4982">
            <v>549000</v>
          </cell>
          <cell r="L4982">
            <v>0</v>
          </cell>
          <cell r="M4982">
            <v>0</v>
          </cell>
          <cell r="N4982">
            <v>0</v>
          </cell>
        </row>
        <row r="4983">
          <cell r="G4983" t="str">
            <v>4901005026759</v>
          </cell>
          <cell r="H4983" t="str">
            <v>4901005026759</v>
          </cell>
          <cell r="I4983" t="str">
            <v xml:space="preserve">Quà tặng thành viên Cộng đồng Bầu </v>
          </cell>
          <cell r="J4983" t="str">
            <v>PCS</v>
          </cell>
          <cell r="K4983">
            <v>1</v>
          </cell>
          <cell r="L4983">
            <v>16</v>
          </cell>
          <cell r="M4983">
            <v>-9</v>
          </cell>
          <cell r="N4983">
            <v>7</v>
          </cell>
        </row>
        <row r="4984">
          <cell r="G4984" t="str">
            <v>4901005026728</v>
          </cell>
          <cell r="H4984" t="str">
            <v>4901005026728</v>
          </cell>
          <cell r="I4984" t="str">
            <v>GLICO- Sữa số 9 cho bé từ 1-3 tuổi 68g (5 gói)</v>
          </cell>
          <cell r="J4984" t="str">
            <v>PCS</v>
          </cell>
          <cell r="K4984">
            <v>60000</v>
          </cell>
          <cell r="L4984">
            <v>7</v>
          </cell>
          <cell r="M4984">
            <v>0</v>
          </cell>
          <cell r="N4984">
            <v>7</v>
          </cell>
        </row>
        <row r="4985">
          <cell r="G4985" t="str">
            <v>4901005026742</v>
          </cell>
          <cell r="H4985" t="str">
            <v>4901005026742</v>
          </cell>
          <cell r="I4985" t="str">
            <v>GLICO-Sữa bột Icreo số 0 cho bé từ 0-1 tuổi 800g</v>
          </cell>
          <cell r="J4985" t="str">
            <v>PCS</v>
          </cell>
          <cell r="K4985">
            <v>595000</v>
          </cell>
          <cell r="L4985">
            <v>10</v>
          </cell>
          <cell r="M4985">
            <v>0</v>
          </cell>
          <cell r="N4985">
            <v>10</v>
          </cell>
        </row>
        <row r="4986">
          <cell r="G4986" t="str">
            <v>4987386060513</v>
          </cell>
          <cell r="H4986" t="str">
            <v>4987386060513</v>
          </cell>
          <cell r="I4986" t="str">
            <v>GLICO- Sữa thanh Icreo số 0 (0‑9 tháng) 127g</v>
          </cell>
          <cell r="J4986" t="str">
            <v>PCS</v>
          </cell>
          <cell r="K4986">
            <v>120000</v>
          </cell>
          <cell r="L4986">
            <v>0</v>
          </cell>
          <cell r="M4986">
            <v>0</v>
          </cell>
          <cell r="N4986">
            <v>0</v>
          </cell>
        </row>
        <row r="4987">
          <cell r="G4987" t="str">
            <v>4902705116542</v>
          </cell>
          <cell r="H4987" t="str">
            <v>4902705116542</v>
          </cell>
          <cell r="I4987" t="str">
            <v>MEIJI- Sữa số 0 cho bé từ 0-1 tuổi 800g</v>
          </cell>
          <cell r="J4987" t="str">
            <v>PCS</v>
          </cell>
          <cell r="K4987">
            <v>525000</v>
          </cell>
          <cell r="L4987">
            <v>21</v>
          </cell>
          <cell r="M4987">
            <v>0</v>
          </cell>
          <cell r="N4987">
            <v>21</v>
          </cell>
        </row>
        <row r="4988">
          <cell r="G4988" t="str">
            <v>4902705001404</v>
          </cell>
          <cell r="H4988" t="str">
            <v>4902705001404</v>
          </cell>
          <cell r="I4988" t="str">
            <v>MEIJI- Sữa cho bé dị ứng đạm sữa bò 850g</v>
          </cell>
          <cell r="J4988" t="str">
            <v>PCS</v>
          </cell>
          <cell r="K4988">
            <v>920000</v>
          </cell>
          <cell r="L4988">
            <v>2</v>
          </cell>
          <cell r="M4988">
            <v>0</v>
          </cell>
          <cell r="N4988">
            <v>2</v>
          </cell>
        </row>
        <row r="4989">
          <cell r="G4989" t="str">
            <v>2102012302009</v>
          </cell>
          <cell r="H4989" t="str">
            <v>2102012302009</v>
          </cell>
          <cell r="I4989" t="str">
            <v>MEIJI- Sữa số 9 cho bé từ 1-3 tuổi 800g (ko thìa)</v>
          </cell>
          <cell r="J4989" t="str">
            <v>PCS</v>
          </cell>
          <cell r="K4989">
            <v>425000</v>
          </cell>
          <cell r="L4989">
            <v>24</v>
          </cell>
          <cell r="M4989">
            <v>-2</v>
          </cell>
          <cell r="N4989">
            <v>22</v>
          </cell>
        </row>
        <row r="4990">
          <cell r="G4990" t="str">
            <v>4902705005600</v>
          </cell>
          <cell r="H4990" t="str">
            <v>4902705005600</v>
          </cell>
          <cell r="I4990" t="str">
            <v>MEIJI- Sữa số 9 cho bé từ 1-3 tuổi 800g</v>
          </cell>
          <cell r="J4990" t="str">
            <v>PCS</v>
          </cell>
          <cell r="K4990">
            <v>425000</v>
          </cell>
          <cell r="L4990">
            <v>19</v>
          </cell>
          <cell r="M4990">
            <v>0</v>
          </cell>
          <cell r="N4990">
            <v>19</v>
          </cell>
        </row>
        <row r="4991">
          <cell r="G4991" t="str">
            <v>4902705098053</v>
          </cell>
          <cell r="H4991" t="str">
            <v>4902705098053</v>
          </cell>
          <cell r="I4991" t="str">
            <v>MEIJI- Sữa cho bé dị ứng đạm sữa bò 800g</v>
          </cell>
          <cell r="J4991" t="str">
            <v>PCS</v>
          </cell>
          <cell r="K4991">
            <v>920000</v>
          </cell>
          <cell r="L4991">
            <v>6</v>
          </cell>
          <cell r="M4991">
            <v>0</v>
          </cell>
          <cell r="N4991">
            <v>6</v>
          </cell>
        </row>
        <row r="4992">
          <cell r="G4992" t="str">
            <v>2101012103012</v>
          </cell>
          <cell r="H4992" t="str">
            <v>2101012103012</v>
          </cell>
          <cell r="I4992" t="str">
            <v>MEIJI- Sữa số 0 cho bé từ 0-1 tuổi 24 thanh (mới)</v>
          </cell>
          <cell r="J4992" t="str">
            <v>PCS</v>
          </cell>
          <cell r="K4992">
            <v>495000</v>
          </cell>
          <cell r="L4992">
            <v>0</v>
          </cell>
          <cell r="M4992">
            <v>0</v>
          </cell>
          <cell r="N4992">
            <v>0</v>
          </cell>
        </row>
        <row r="4993">
          <cell r="G4993" t="str">
            <v>4902705095892</v>
          </cell>
          <cell r="H4993" t="str">
            <v>4902705095892</v>
          </cell>
          <cell r="I4993" t="str">
            <v>MEIJI- Sữa số 0 cho bé từ 0-1 tuổi 30 thanh</v>
          </cell>
          <cell r="J4993" t="str">
            <v>PCS</v>
          </cell>
          <cell r="K4993">
            <v>645000</v>
          </cell>
          <cell r="L4993">
            <v>20</v>
          </cell>
          <cell r="M4993">
            <v>-1</v>
          </cell>
          <cell r="N4993">
            <v>19</v>
          </cell>
        </row>
        <row r="4994">
          <cell r="G4994" t="str">
            <v>2101012402009</v>
          </cell>
          <cell r="H4994" t="str">
            <v>2101012402009</v>
          </cell>
          <cell r="I4994" t="str">
            <v>MEIJI- Sữa số 9 cho bé từ 1-3 tuổi 30 thanh</v>
          </cell>
          <cell r="J4994" t="str">
            <v>PCS</v>
          </cell>
          <cell r="K4994">
            <v>575000</v>
          </cell>
          <cell r="L4994">
            <v>1</v>
          </cell>
          <cell r="M4994">
            <v>0</v>
          </cell>
          <cell r="N4994">
            <v>1</v>
          </cell>
        </row>
        <row r="4995">
          <cell r="G4995" t="str">
            <v>2101012103005</v>
          </cell>
          <cell r="H4995" t="str">
            <v>2101012103005</v>
          </cell>
          <cell r="I4995" t="str">
            <v>MEIJI- Sữa số 9 cho bé từ 1-3 tuổi 24 thanh (mới)</v>
          </cell>
          <cell r="J4995" t="str">
            <v>PCS</v>
          </cell>
          <cell r="K4995">
            <v>515000</v>
          </cell>
          <cell r="L4995">
            <v>0</v>
          </cell>
          <cell r="M4995">
            <v>0</v>
          </cell>
          <cell r="N4995">
            <v>0</v>
          </cell>
        </row>
        <row r="4996">
          <cell r="G4996" t="str">
            <v>4902705096417</v>
          </cell>
          <cell r="H4996" t="str">
            <v>4902705096417</v>
          </cell>
          <cell r="I4996" t="str">
            <v>MEIJI- Sữa số 9 cho bé từ 1-3 tuổi 30 thanh</v>
          </cell>
          <cell r="J4996" t="str">
            <v>PCS</v>
          </cell>
          <cell r="K4996">
            <v>595000</v>
          </cell>
          <cell r="L4996">
            <v>10</v>
          </cell>
          <cell r="M4996">
            <v>-2</v>
          </cell>
          <cell r="N4996">
            <v>8</v>
          </cell>
        </row>
        <row r="4997">
          <cell r="G4997" t="str">
            <v>2101012402016</v>
          </cell>
          <cell r="H4997" t="str">
            <v>2101012402016</v>
          </cell>
          <cell r="I4997" t="str">
            <v>MEIJI- Sữa số 0 cho bé từ 0-1 tuổi 30 thanh</v>
          </cell>
          <cell r="J4997" t="str">
            <v>PCS</v>
          </cell>
          <cell r="K4997">
            <v>625000</v>
          </cell>
          <cell r="L4997">
            <v>2</v>
          </cell>
          <cell r="M4997">
            <v>0</v>
          </cell>
          <cell r="N4997">
            <v>2</v>
          </cell>
        </row>
        <row r="4998">
          <cell r="G4998" t="str">
            <v>4902720109116</v>
          </cell>
          <cell r="H4998" t="str">
            <v>4902720109116</v>
          </cell>
          <cell r="I4998" t="str">
            <v>MORINAGA- Sữa số 0 cho bé từ 0-1 tuổi 800g</v>
          </cell>
          <cell r="J4998" t="str">
            <v>PCS</v>
          </cell>
          <cell r="K4998">
            <v>515000</v>
          </cell>
          <cell r="L4998">
            <v>35</v>
          </cell>
          <cell r="M4998">
            <v>0</v>
          </cell>
          <cell r="N4998">
            <v>35</v>
          </cell>
        </row>
        <row r="4999">
          <cell r="G4999" t="str">
            <v>4902720144964</v>
          </cell>
          <cell r="H4999" t="str">
            <v>4902720144964</v>
          </cell>
          <cell r="I4999" t="str">
            <v>MORINAGA- Sữa số 9 từ 1-3 tuổi 800g (mẫu mới)</v>
          </cell>
          <cell r="J4999" t="str">
            <v>PCS</v>
          </cell>
          <cell r="K4999">
            <v>415000</v>
          </cell>
          <cell r="L4999">
            <v>48</v>
          </cell>
          <cell r="M4999">
            <v>0</v>
          </cell>
          <cell r="N4999">
            <v>48</v>
          </cell>
        </row>
        <row r="5000">
          <cell r="G5000" t="str">
            <v>4902720133128</v>
          </cell>
          <cell r="H5000" t="str">
            <v>4902720133128</v>
          </cell>
          <cell r="I5000" t="str">
            <v>MORINAGA- Sữa bột người lớn milk life-hộp 300g</v>
          </cell>
          <cell r="J5000" t="str">
            <v>PCS</v>
          </cell>
          <cell r="K5000">
            <v>650000</v>
          </cell>
          <cell r="L5000">
            <v>0</v>
          </cell>
          <cell r="M5000">
            <v>0</v>
          </cell>
          <cell r="N5000">
            <v>0</v>
          </cell>
        </row>
        <row r="5001">
          <cell r="G5001" t="str">
            <v>2101002605038</v>
          </cell>
          <cell r="H5001" t="str">
            <v>2101002605038</v>
          </cell>
          <cell r="I5001" t="str">
            <v>BEANSTALK-Sữa dinh dưỡng người lớn 10gói*10g KM</v>
          </cell>
          <cell r="J5001" t="str">
            <v>PCS</v>
          </cell>
          <cell r="K5001">
            <v>189000</v>
          </cell>
          <cell r="L5001">
            <v>0</v>
          </cell>
          <cell r="M5001">
            <v>-2</v>
          </cell>
          <cell r="N5001">
            <v>-2</v>
          </cell>
        </row>
        <row r="5002">
          <cell r="G5002" t="str">
            <v>4987493030157</v>
          </cell>
          <cell r="H5002" t="str">
            <v>4987493030157</v>
          </cell>
          <cell r="I5002" t="str">
            <v>BEANSTALK-Sữa dinh dưỡng cho người lớn 10gói*10g</v>
          </cell>
          <cell r="J5002" t="str">
            <v>PCS</v>
          </cell>
          <cell r="K5002">
            <v>189000</v>
          </cell>
          <cell r="L5002">
            <v>0</v>
          </cell>
          <cell r="M5002">
            <v>0</v>
          </cell>
          <cell r="N5002">
            <v>0</v>
          </cell>
        </row>
        <row r="5003">
          <cell r="G5003" t="str">
            <v>4902720133135</v>
          </cell>
          <cell r="H5003" t="str">
            <v>4902720133135</v>
          </cell>
          <cell r="I5003" t="str">
            <v>MORINAGA- Sữa bột người lớn Morinaga Plus-hộp 300g</v>
          </cell>
          <cell r="J5003" t="str">
            <v>PCS</v>
          </cell>
          <cell r="K5003">
            <v>650000</v>
          </cell>
          <cell r="L5003">
            <v>0</v>
          </cell>
          <cell r="M5003">
            <v>0</v>
          </cell>
          <cell r="N5003">
            <v>0</v>
          </cell>
        </row>
        <row r="5004">
          <cell r="G5004" t="str">
            <v>2101002509008</v>
          </cell>
          <cell r="H5004" t="str">
            <v>2101002509008</v>
          </cell>
          <cell r="I5004" t="str">
            <v>BEANSTALK-Sữa dinh dưỡng cho người lớn 300g DATE</v>
          </cell>
          <cell r="J5004" t="str">
            <v>PCS</v>
          </cell>
          <cell r="K5004">
            <v>499000</v>
          </cell>
          <cell r="L5004">
            <v>0</v>
          </cell>
          <cell r="M5004">
            <v>0</v>
          </cell>
          <cell r="N5004">
            <v>0</v>
          </cell>
        </row>
        <row r="5005">
          <cell r="G5005" t="str">
            <v>4987493030140</v>
          </cell>
          <cell r="H5005" t="str">
            <v>4987493030140</v>
          </cell>
          <cell r="I5005" t="str">
            <v>BEANSTALK-Sữa dinh dưỡng dành cho người lớn 300g</v>
          </cell>
          <cell r="J5005" t="str">
            <v>PCS</v>
          </cell>
          <cell r="K5005">
            <v>499000</v>
          </cell>
          <cell r="L5005">
            <v>11</v>
          </cell>
          <cell r="M5005">
            <v>-2</v>
          </cell>
          <cell r="N5005">
            <v>9</v>
          </cell>
        </row>
        <row r="5006">
          <cell r="G5006" t="str">
            <v>4560484001093</v>
          </cell>
          <cell r="H5006" t="str">
            <v>4560484001093</v>
          </cell>
          <cell r="I5006" t="str">
            <v>ASUMIRU- TPBS phát triển chiều cao vị cacao 180g</v>
          </cell>
          <cell r="J5006" t="str">
            <v>PCS</v>
          </cell>
          <cell r="K5006">
            <v>990000</v>
          </cell>
          <cell r="L5006">
            <v>3</v>
          </cell>
          <cell r="M5006">
            <v>0</v>
          </cell>
          <cell r="N5006">
            <v>3</v>
          </cell>
        </row>
        <row r="5007">
          <cell r="G5007" t="str">
            <v>4902720140379</v>
          </cell>
          <cell r="H5007" t="str">
            <v>4902720140379</v>
          </cell>
          <cell r="I5007" t="str">
            <v>MORINAGA- Thức uống d.dưỡng Kodomiru sữa chua 216g</v>
          </cell>
          <cell r="J5007" t="str">
            <v>PCS</v>
          </cell>
          <cell r="K5007">
            <v>195000</v>
          </cell>
          <cell r="L5007">
            <v>0</v>
          </cell>
          <cell r="M5007">
            <v>0</v>
          </cell>
          <cell r="N5007">
            <v>0</v>
          </cell>
        </row>
        <row r="5008">
          <cell r="G5008" t="str">
            <v>4902720140355</v>
          </cell>
          <cell r="H5008" t="str">
            <v>4902720140355</v>
          </cell>
          <cell r="I5008" t="str">
            <v>MORINAGA- Thức uống dinh dưỡng Kodomiru dâu 216g</v>
          </cell>
          <cell r="J5008" t="str">
            <v>PCS</v>
          </cell>
          <cell r="K5008">
            <v>195000</v>
          </cell>
          <cell r="L5008">
            <v>0</v>
          </cell>
          <cell r="M5008">
            <v>0</v>
          </cell>
          <cell r="N5008">
            <v>0</v>
          </cell>
        </row>
        <row r="5009">
          <cell r="G5009" t="str">
            <v>4902705065055</v>
          </cell>
          <cell r="H5009" t="str">
            <v>4902705065055</v>
          </cell>
          <cell r="I5009" t="str">
            <v>MEIJI- Sữa Kids Formula 900g (3 - 10 tuổi)</v>
          </cell>
          <cell r="J5009" t="str">
            <v>PCS</v>
          </cell>
          <cell r="K5009">
            <v>535000</v>
          </cell>
          <cell r="L5009">
            <v>17</v>
          </cell>
          <cell r="M5009">
            <v>-1</v>
          </cell>
          <cell r="N5009">
            <v>16</v>
          </cell>
        </row>
        <row r="5010">
          <cell r="G5010" t="str">
            <v>4560484001703</v>
          </cell>
          <cell r="H5010" t="str">
            <v>4560484001703</v>
          </cell>
          <cell r="I5010" t="str">
            <v>ASUMIRU- Sữa phát triển chiều cao vị dâu 180g</v>
          </cell>
          <cell r="J5010" t="str">
            <v>PCS</v>
          </cell>
          <cell r="K5010">
            <v>990000</v>
          </cell>
          <cell r="L5010">
            <v>0</v>
          </cell>
          <cell r="M5010">
            <v>0</v>
          </cell>
          <cell r="N5010">
            <v>0</v>
          </cell>
        </row>
        <row r="5011">
          <cell r="G5011" t="str">
            <v>4901005026735</v>
          </cell>
          <cell r="H5011" t="str">
            <v>4901005026735</v>
          </cell>
          <cell r="I5011" t="str">
            <v>GLICO- Sữa bột Icreo số 3 Learning Milk 820g</v>
          </cell>
          <cell r="J5011" t="str">
            <v>PCS</v>
          </cell>
          <cell r="K5011">
            <v>495000</v>
          </cell>
          <cell r="L5011">
            <v>14</v>
          </cell>
          <cell r="M5011">
            <v>0</v>
          </cell>
          <cell r="N5011">
            <v>14</v>
          </cell>
        </row>
        <row r="5012">
          <cell r="G5012" t="str">
            <v>4902705095403</v>
          </cell>
          <cell r="H5012" t="str">
            <v>4902705095403</v>
          </cell>
          <cell r="I5012" t="str">
            <v>MEIJI-Sữa Kids Formula dùng thử 36g (3-10 tuổi)</v>
          </cell>
          <cell r="J5012" t="str">
            <v>PCS</v>
          </cell>
          <cell r="K5012">
            <v>30000</v>
          </cell>
          <cell r="L5012">
            <v>54</v>
          </cell>
          <cell r="M5012">
            <v>0</v>
          </cell>
          <cell r="N5012">
            <v>54</v>
          </cell>
        </row>
        <row r="5013">
          <cell r="G5013" t="str">
            <v>4983608130330</v>
          </cell>
          <cell r="H5013" t="str">
            <v>4983608130330</v>
          </cell>
          <cell r="I5013" t="str">
            <v>TABATA- Kính bơi View V610 tầm nhìn rộng xanh đậm</v>
          </cell>
          <cell r="J5013" t="str">
            <v>PCS</v>
          </cell>
          <cell r="K5013">
            <v>355000</v>
          </cell>
          <cell r="L5013">
            <v>4</v>
          </cell>
          <cell r="M5013">
            <v>0</v>
          </cell>
          <cell r="N5013">
            <v>4</v>
          </cell>
        </row>
        <row r="5014">
          <cell r="G5014" t="str">
            <v>4983608116839</v>
          </cell>
          <cell r="H5014" t="str">
            <v>4983608116839</v>
          </cell>
          <cell r="I5014" t="str">
            <v>TABATA- Kính bơi View V500S</v>
          </cell>
          <cell r="J5014" t="str">
            <v>PCS</v>
          </cell>
          <cell r="K5014">
            <v>340000</v>
          </cell>
          <cell r="L5014">
            <v>0</v>
          </cell>
          <cell r="M5014">
            <v>0</v>
          </cell>
          <cell r="N5014">
            <v>0</v>
          </cell>
        </row>
        <row r="5015">
          <cell r="G5015" t="str">
            <v>4983608134529</v>
          </cell>
          <cell r="H5015" t="str">
            <v>4983608134529</v>
          </cell>
          <cell r="I5015" t="str">
            <v>TABATA- Kính bơi V730J cho bé  4~9 tuổi màu hồng</v>
          </cell>
          <cell r="J5015" t="str">
            <v>PCS</v>
          </cell>
          <cell r="K5015">
            <v>355000</v>
          </cell>
          <cell r="L5015">
            <v>0</v>
          </cell>
          <cell r="M5015">
            <v>0</v>
          </cell>
          <cell r="N5015">
            <v>0</v>
          </cell>
        </row>
        <row r="5016">
          <cell r="G5016" t="str">
            <v>4983608138435</v>
          </cell>
          <cell r="H5016" t="str">
            <v>4983608138435</v>
          </cell>
          <cell r="I5016" t="str">
            <v>TABATA- Kính bơi View V610 tầm nhìn rộng xanh đen</v>
          </cell>
          <cell r="J5016" t="str">
            <v>PCS</v>
          </cell>
          <cell r="K5016">
            <v>355000</v>
          </cell>
          <cell r="L5016">
            <v>0</v>
          </cell>
          <cell r="M5016">
            <v>0</v>
          </cell>
          <cell r="N5016">
            <v>0</v>
          </cell>
        </row>
        <row r="5017">
          <cell r="G5017" t="str">
            <v>4983608119939</v>
          </cell>
          <cell r="H5017" t="str">
            <v>4983608119939</v>
          </cell>
          <cell r="I5017" t="str">
            <v>TABATA- Kính bơi View V500S tầm nhìn rộng</v>
          </cell>
          <cell r="J5017" t="str">
            <v>PCS</v>
          </cell>
          <cell r="K5017">
            <v>340000</v>
          </cell>
          <cell r="L5017">
            <v>0</v>
          </cell>
          <cell r="M5017">
            <v>0</v>
          </cell>
          <cell r="N5017">
            <v>0</v>
          </cell>
        </row>
        <row r="5018">
          <cell r="G5018" t="str">
            <v>4983608130361</v>
          </cell>
          <cell r="H5018" t="str">
            <v>4983608130361</v>
          </cell>
          <cell r="I5018" t="str">
            <v>TABATA- Kính bơi View V610 tầmnhìn rộng xanh nhạt</v>
          </cell>
          <cell r="J5018" t="str">
            <v>PCS</v>
          </cell>
          <cell r="K5018">
            <v>355000</v>
          </cell>
          <cell r="L5018">
            <v>0</v>
          </cell>
          <cell r="M5018">
            <v>0</v>
          </cell>
          <cell r="N5018">
            <v>0</v>
          </cell>
        </row>
        <row r="5019">
          <cell r="G5019" t="str">
            <v>4983608134505</v>
          </cell>
          <cell r="H5019" t="str">
            <v>4983608134505</v>
          </cell>
          <cell r="I5019" t="str">
            <v>TABATA- Kính bơi V730J cho bé 4~9 tuổi xanhdương</v>
          </cell>
          <cell r="J5019" t="str">
            <v>PCS</v>
          </cell>
          <cell r="K5019">
            <v>355000</v>
          </cell>
          <cell r="L5019">
            <v>0</v>
          </cell>
          <cell r="M5019">
            <v>0</v>
          </cell>
          <cell r="N5019">
            <v>0</v>
          </cell>
        </row>
        <row r="5020">
          <cell r="G5020" t="str">
            <v>4983608117089</v>
          </cell>
          <cell r="H5020" t="str">
            <v>4983608117089</v>
          </cell>
          <cell r="I5020" t="str">
            <v>TABATA- Kính bơi View V200S ôm sát mắt xanh dương</v>
          </cell>
          <cell r="J5020" t="str">
            <v>PCS</v>
          </cell>
          <cell r="K5020">
            <v>340000</v>
          </cell>
          <cell r="L5020">
            <v>2</v>
          </cell>
          <cell r="M5020">
            <v>0</v>
          </cell>
          <cell r="N5020">
            <v>2</v>
          </cell>
        </row>
        <row r="5021">
          <cell r="G5021" t="str">
            <v>4983608116891</v>
          </cell>
          <cell r="H5021" t="str">
            <v>4983608116891</v>
          </cell>
          <cell r="I5021" t="str">
            <v>TABATA- Kính bơi View V500S</v>
          </cell>
          <cell r="J5021" t="str">
            <v>PCS</v>
          </cell>
          <cell r="K5021">
            <v>340000</v>
          </cell>
          <cell r="L5021">
            <v>0</v>
          </cell>
          <cell r="M5021">
            <v>0</v>
          </cell>
          <cell r="N5021">
            <v>0</v>
          </cell>
        </row>
        <row r="5022">
          <cell r="G5022" t="str">
            <v>4952583053767</v>
          </cell>
          <cell r="H5022" t="str">
            <v>4952583053767</v>
          </cell>
          <cell r="I5022" t="str">
            <v>GOGGLES - Kính bơi trẻ em</v>
          </cell>
          <cell r="J5022" t="str">
            <v>PCS</v>
          </cell>
          <cell r="K5022">
            <v>55000</v>
          </cell>
          <cell r="L5022">
            <v>7</v>
          </cell>
          <cell r="M5022">
            <v>0</v>
          </cell>
          <cell r="N5022">
            <v>7</v>
          </cell>
        </row>
        <row r="5023">
          <cell r="G5023" t="str">
            <v>4983608134512</v>
          </cell>
          <cell r="H5023" t="str">
            <v>4983608134512</v>
          </cell>
          <cell r="I5023" t="str">
            <v>TABATA- Kính bơi View V730J</v>
          </cell>
          <cell r="J5023" t="str">
            <v>PCS</v>
          </cell>
          <cell r="K5023">
            <v>355000</v>
          </cell>
          <cell r="L5023">
            <v>0</v>
          </cell>
          <cell r="M5023">
            <v>0</v>
          </cell>
          <cell r="N5023">
            <v>0</v>
          </cell>
        </row>
        <row r="5024">
          <cell r="G5024" t="str">
            <v>4983608117058</v>
          </cell>
          <cell r="H5024" t="str">
            <v>4983608117058</v>
          </cell>
          <cell r="I5024" t="str">
            <v>TABATA- Kính bơi View V200S ôm sát mắt màu đen</v>
          </cell>
          <cell r="J5024" t="str">
            <v>PCS</v>
          </cell>
          <cell r="K5024">
            <v>340000</v>
          </cell>
          <cell r="L5024">
            <v>3</v>
          </cell>
          <cell r="M5024">
            <v>0</v>
          </cell>
          <cell r="N5024">
            <v>3</v>
          </cell>
        </row>
        <row r="5025">
          <cell r="G5025" t="str">
            <v>4983608134536</v>
          </cell>
          <cell r="H5025" t="str">
            <v>4983608134536</v>
          </cell>
          <cell r="I5025" t="str">
            <v>TABATA- Kính bơi View V730J</v>
          </cell>
          <cell r="J5025" t="str">
            <v>PCS</v>
          </cell>
          <cell r="K5025">
            <v>355000</v>
          </cell>
          <cell r="L5025">
            <v>1</v>
          </cell>
          <cell r="M5025">
            <v>0</v>
          </cell>
          <cell r="N5025">
            <v>1</v>
          </cell>
        </row>
        <row r="5026">
          <cell r="G5026" t="str">
            <v>4983608134543</v>
          </cell>
          <cell r="H5026" t="str">
            <v>4983608134543</v>
          </cell>
          <cell r="I5026" t="str">
            <v>TABATA- Kính bơi V730J cho bé 4~9 tuổi xanh lá</v>
          </cell>
          <cell r="J5026" t="str">
            <v>PCS</v>
          </cell>
          <cell r="K5026">
            <v>355000</v>
          </cell>
          <cell r="L5026">
            <v>1</v>
          </cell>
          <cell r="M5026">
            <v>0</v>
          </cell>
          <cell r="N5026">
            <v>1</v>
          </cell>
        </row>
        <row r="5027">
          <cell r="G5027" t="str">
            <v>4983608117126</v>
          </cell>
          <cell r="H5027" t="str">
            <v>4983608117126</v>
          </cell>
          <cell r="I5027" t="str">
            <v>TABATA- Kính bơi View V200S ôm sát mắt xanh ngọc</v>
          </cell>
          <cell r="J5027" t="str">
            <v>PCS</v>
          </cell>
          <cell r="K5027">
            <v>340000</v>
          </cell>
          <cell r="L5027">
            <v>9</v>
          </cell>
          <cell r="M5027">
            <v>0</v>
          </cell>
          <cell r="N5027">
            <v>9</v>
          </cell>
        </row>
        <row r="5028">
          <cell r="G5028" t="str">
            <v>4983608119946</v>
          </cell>
          <cell r="H5028" t="str">
            <v>4983608119946</v>
          </cell>
          <cell r="I5028" t="str">
            <v>TABATA- Kính bơi View V500S tầm nhìn rộng</v>
          </cell>
          <cell r="J5028" t="str">
            <v>PCS</v>
          </cell>
          <cell r="K5028">
            <v>340000</v>
          </cell>
          <cell r="L5028">
            <v>0</v>
          </cell>
          <cell r="M5028">
            <v>0</v>
          </cell>
          <cell r="N5028">
            <v>0</v>
          </cell>
        </row>
        <row r="5029">
          <cell r="G5029" t="str">
            <v>4983608130323</v>
          </cell>
          <cell r="H5029" t="str">
            <v>4983608130323</v>
          </cell>
          <cell r="I5029" t="str">
            <v>TABATA- Kính bơi View V610 tầm nhìn rộng đen</v>
          </cell>
          <cell r="J5029" t="str">
            <v>PCS</v>
          </cell>
          <cell r="K5029">
            <v>355000</v>
          </cell>
          <cell r="L5029">
            <v>8</v>
          </cell>
          <cell r="M5029">
            <v>0</v>
          </cell>
          <cell r="N5029">
            <v>8</v>
          </cell>
        </row>
        <row r="5030">
          <cell r="G5030" t="str">
            <v>4983608156958</v>
          </cell>
          <cell r="H5030" t="str">
            <v>4983608156958</v>
          </cell>
          <cell r="I5030" t="str">
            <v>TABATA- Kính bơi View V760</v>
          </cell>
          <cell r="J5030" t="str">
            <v>PCS</v>
          </cell>
          <cell r="K5030">
            <v>375000</v>
          </cell>
          <cell r="L5030">
            <v>1</v>
          </cell>
          <cell r="M5030">
            <v>0</v>
          </cell>
          <cell r="N5030">
            <v>1</v>
          </cell>
        </row>
        <row r="5031">
          <cell r="G5031" t="str">
            <v>4983608156941</v>
          </cell>
          <cell r="H5031" t="str">
            <v>4983608156941</v>
          </cell>
          <cell r="I5031" t="str">
            <v>TABATA- Kính bơi View V760</v>
          </cell>
          <cell r="J5031" t="str">
            <v>PCS</v>
          </cell>
          <cell r="K5031">
            <v>375000</v>
          </cell>
          <cell r="L5031">
            <v>2</v>
          </cell>
          <cell r="M5031">
            <v>0</v>
          </cell>
          <cell r="N5031">
            <v>2</v>
          </cell>
        </row>
        <row r="5032">
          <cell r="G5032" t="str">
            <v>4983608116846</v>
          </cell>
          <cell r="H5032" t="str">
            <v>4983608116846</v>
          </cell>
          <cell r="I5032" t="str">
            <v>TABATA- Kính bơi View V500S</v>
          </cell>
          <cell r="J5032" t="str">
            <v>PCS</v>
          </cell>
          <cell r="K5032">
            <v>340000</v>
          </cell>
          <cell r="L5032">
            <v>0</v>
          </cell>
          <cell r="M5032">
            <v>0</v>
          </cell>
          <cell r="N5032">
            <v>0</v>
          </cell>
        </row>
        <row r="5033">
          <cell r="G5033" t="str">
            <v>4983608156934</v>
          </cell>
          <cell r="H5033" t="str">
            <v>4983608156934</v>
          </cell>
          <cell r="I5033" t="str">
            <v>TABATA- Kính bơi View V760</v>
          </cell>
          <cell r="J5033" t="str">
            <v>PCS</v>
          </cell>
          <cell r="K5033">
            <v>375000</v>
          </cell>
          <cell r="L5033">
            <v>3</v>
          </cell>
          <cell r="M5033">
            <v>0</v>
          </cell>
          <cell r="N5033">
            <v>3</v>
          </cell>
        </row>
        <row r="5034">
          <cell r="G5034" t="str">
            <v>4983608105604</v>
          </cell>
          <cell r="H5034" t="str">
            <v>4983608105604</v>
          </cell>
          <cell r="I5034" t="str">
            <v>TABATA- Bộ bịt tai View EP 405 (3 chiếc)</v>
          </cell>
          <cell r="J5034" t="str">
            <v>PCS</v>
          </cell>
          <cell r="K5034">
            <v>165000</v>
          </cell>
          <cell r="L5034">
            <v>2</v>
          </cell>
          <cell r="M5034">
            <v>0</v>
          </cell>
          <cell r="N5034">
            <v>2</v>
          </cell>
        </row>
        <row r="5035">
          <cell r="G5035" t="str">
            <v>4952583053774</v>
          </cell>
          <cell r="H5035" t="str">
            <v>4952583053774</v>
          </cell>
          <cell r="I5035" t="str">
            <v>NPK- Ống thở lặn cho trẻ em CS-2795- Màu vàng 33cm</v>
          </cell>
          <cell r="J5035" t="str">
            <v>PCS</v>
          </cell>
          <cell r="K5035">
            <v>35000</v>
          </cell>
          <cell r="L5035">
            <v>2</v>
          </cell>
          <cell r="M5035">
            <v>0</v>
          </cell>
          <cell r="N5035">
            <v>2</v>
          </cell>
        </row>
        <row r="5036">
          <cell r="G5036" t="str">
            <v>2304032304005</v>
          </cell>
          <cell r="H5036" t="str">
            <v>2304032304005</v>
          </cell>
          <cell r="I5036" t="str">
            <v>TABATA- Mũ bơi người lớn View V31 (Nhiều màu)</v>
          </cell>
          <cell r="J5036" t="str">
            <v>PCS</v>
          </cell>
          <cell r="K5036">
            <v>165000</v>
          </cell>
          <cell r="L5036">
            <v>1</v>
          </cell>
          <cell r="M5036">
            <v>0</v>
          </cell>
          <cell r="N5036">
            <v>1</v>
          </cell>
        </row>
        <row r="5037">
          <cell r="G5037" t="str">
            <v>GNNDGN-3217.L.COP</v>
          </cell>
          <cell r="H5037" t="str">
            <v>GNNDGN-3217.L.COP</v>
          </cell>
          <cell r="I5037" t="str">
            <v>MILKY MILKY- Xăng đan quai ngang bản đôi L-Đồng</v>
          </cell>
          <cell r="J5037" t="str">
            <v>PCS</v>
          </cell>
          <cell r="K5037">
            <v>1090000</v>
          </cell>
          <cell r="L5037">
            <v>1</v>
          </cell>
          <cell r="M5037">
            <v>0</v>
          </cell>
          <cell r="N5037">
            <v>1</v>
          </cell>
        </row>
        <row r="5038">
          <cell r="G5038" t="str">
            <v>GNNDGN-39269.23.5.BL</v>
          </cell>
          <cell r="H5038" t="str">
            <v>GNNDGN-39269.23.5.BL</v>
          </cell>
          <cell r="I5038" t="str">
            <v>ARCHCONTACT-Giày búp bê đế bệt quai ngang 23.5-Đen</v>
          </cell>
          <cell r="J5038" t="str">
            <v>PCS</v>
          </cell>
          <cell r="K5038">
            <v>1790000</v>
          </cell>
          <cell r="L5038">
            <v>0</v>
          </cell>
          <cell r="M5038">
            <v>0</v>
          </cell>
          <cell r="N5038">
            <v>0</v>
          </cell>
        </row>
        <row r="5039">
          <cell r="G5039" t="str">
            <v>1445002311539</v>
          </cell>
          <cell r="H5039" t="str">
            <v>1445002311539</v>
          </cell>
          <cell r="I5039" t="str">
            <v>SKRStep - Giày mũi vuông AC Đen 24/49700</v>
          </cell>
          <cell r="J5039" t="str">
            <v>PCS</v>
          </cell>
          <cell r="K5039">
            <v>1490000</v>
          </cell>
          <cell r="L5039">
            <v>0</v>
          </cell>
          <cell r="M5039">
            <v>0</v>
          </cell>
          <cell r="N5039">
            <v>0</v>
          </cell>
        </row>
        <row r="5040">
          <cell r="G5040" t="str">
            <v>GNNDGN-3217.M.COP</v>
          </cell>
          <cell r="H5040" t="str">
            <v>GNNDGN-3217.M.COP</v>
          </cell>
          <cell r="I5040" t="str">
            <v>MILKY MILKY- Xăng đan quai ngang bản đôi M-Đồng</v>
          </cell>
          <cell r="J5040" t="str">
            <v>PCS</v>
          </cell>
          <cell r="K5040">
            <v>1090000</v>
          </cell>
          <cell r="L5040">
            <v>0</v>
          </cell>
          <cell r="M5040">
            <v>0</v>
          </cell>
          <cell r="N5040">
            <v>0</v>
          </cell>
        </row>
        <row r="5041">
          <cell r="G5041" t="str">
            <v>GNNDGN-92309.L.GLD</v>
          </cell>
          <cell r="H5041" t="str">
            <v>GNNDGN-92309.L.GLD</v>
          </cell>
          <cell r="I5041" t="str">
            <v>PARTIRD'ABORD- Xăng đan đế xuồng quai ngang L-Vàng</v>
          </cell>
          <cell r="J5041" t="str">
            <v>PCS</v>
          </cell>
          <cell r="K5041">
            <v>1295000</v>
          </cell>
          <cell r="L5041">
            <v>1</v>
          </cell>
          <cell r="M5041">
            <v>0</v>
          </cell>
          <cell r="N5041">
            <v>1</v>
          </cell>
        </row>
        <row r="5042">
          <cell r="G5042" t="str">
            <v>1445002311225</v>
          </cell>
          <cell r="H5042" t="str">
            <v>1445002311225</v>
          </cell>
          <cell r="I5042" t="str">
            <v>SKRStep - Giày búp bê Arch Contact Đen 23/39194</v>
          </cell>
          <cell r="J5042" t="str">
            <v>PCS</v>
          </cell>
          <cell r="K5042">
            <v>1390000</v>
          </cell>
          <cell r="L5042">
            <v>0</v>
          </cell>
          <cell r="M5042">
            <v>0</v>
          </cell>
          <cell r="N5042">
            <v>0</v>
          </cell>
        </row>
        <row r="5043">
          <cell r="G5043" t="str">
            <v>1445002311348</v>
          </cell>
          <cell r="H5043" t="str">
            <v>1445002311348</v>
          </cell>
          <cell r="I5043" t="str">
            <v>SKRStep - Giày 4cm First Contact Đen 24.5/39520</v>
          </cell>
          <cell r="J5043" t="str">
            <v>PCS</v>
          </cell>
          <cell r="K5043">
            <v>1390000</v>
          </cell>
          <cell r="L5043">
            <v>0</v>
          </cell>
          <cell r="M5043">
            <v>0</v>
          </cell>
          <cell r="N5043">
            <v>0</v>
          </cell>
        </row>
        <row r="5044">
          <cell r="G5044" t="str">
            <v>1445002311492</v>
          </cell>
          <cell r="H5044" t="str">
            <v>1445002311492</v>
          </cell>
          <cell r="I5044" t="str">
            <v>SKRStep - Giày mũi vuông AC Bạc 24.5/49700</v>
          </cell>
          <cell r="J5044" t="str">
            <v>PCS</v>
          </cell>
          <cell r="K5044">
            <v>1490000</v>
          </cell>
          <cell r="L5044">
            <v>0</v>
          </cell>
          <cell r="M5044">
            <v>0</v>
          </cell>
          <cell r="N5044">
            <v>0</v>
          </cell>
        </row>
        <row r="5045">
          <cell r="G5045" t="str">
            <v>GNNDGN-92082.L.SLV</v>
          </cell>
          <cell r="H5045" t="str">
            <v>GNNDGN-92082.L.SLV</v>
          </cell>
          <cell r="I5045" t="str">
            <v>PARTIRD'ABORD-Dép đế xuồng quai rộng ánh kim L-Bạc</v>
          </cell>
          <cell r="J5045" t="str">
            <v>PCS</v>
          </cell>
          <cell r="K5045">
            <v>1295000</v>
          </cell>
          <cell r="L5045">
            <v>2</v>
          </cell>
          <cell r="M5045">
            <v>0</v>
          </cell>
          <cell r="N5045">
            <v>2</v>
          </cell>
        </row>
        <row r="5046">
          <cell r="G5046" t="str">
            <v>1445002311188</v>
          </cell>
          <cell r="H5046" t="str">
            <v>1445002311188</v>
          </cell>
          <cell r="I5046" t="str">
            <v>SKRStep-Giày búp bê Arch Contact Charcoal 23/39194</v>
          </cell>
          <cell r="J5046" t="str">
            <v>PCS</v>
          </cell>
          <cell r="K5046">
            <v>1390000</v>
          </cell>
          <cell r="L5046">
            <v>0</v>
          </cell>
          <cell r="M5046">
            <v>0</v>
          </cell>
          <cell r="N5046">
            <v>0</v>
          </cell>
        </row>
        <row r="5047">
          <cell r="G5047" t="str">
            <v>1445002311843</v>
          </cell>
          <cell r="H5047" t="str">
            <v>1445002311843</v>
          </cell>
          <cell r="I5047" t="str">
            <v>SKRStep - Giày đế xuồng cao cấp MJ Be 24/69202</v>
          </cell>
          <cell r="J5047" t="str">
            <v>PCS</v>
          </cell>
          <cell r="K5047">
            <v>2190000</v>
          </cell>
          <cell r="L5047">
            <v>0</v>
          </cell>
          <cell r="M5047">
            <v>0</v>
          </cell>
          <cell r="N5047">
            <v>0</v>
          </cell>
        </row>
        <row r="5048">
          <cell r="G5048" t="str">
            <v>GNNDGN-3218.L.GLD</v>
          </cell>
          <cell r="H5048" t="str">
            <v>GNNDGN-3218.L.GLD</v>
          </cell>
          <cell r="I5048" t="str">
            <v>MILKY MILKY- Xăng đan quai mảnh ánh kim L-Vàng</v>
          </cell>
          <cell r="J5048" t="str">
            <v>PCS</v>
          </cell>
          <cell r="K5048">
            <v>1090000</v>
          </cell>
          <cell r="L5048">
            <v>1</v>
          </cell>
          <cell r="M5048">
            <v>0</v>
          </cell>
          <cell r="N5048">
            <v>1</v>
          </cell>
        </row>
        <row r="5049">
          <cell r="G5049" t="str">
            <v>GNNDGN-39600.23.BLK</v>
          </cell>
          <cell r="H5049" t="str">
            <v>GNNDGN-39600.23.BLK</v>
          </cell>
          <cell r="I5049" t="str">
            <v>FIRST CONTACT-Giày búp bê đế xuồng mũi tròn 23-Đen</v>
          </cell>
          <cell r="J5049" t="str">
            <v>PCS</v>
          </cell>
          <cell r="K5049">
            <v>1790000</v>
          </cell>
          <cell r="L5049">
            <v>1</v>
          </cell>
          <cell r="M5049">
            <v>0</v>
          </cell>
          <cell r="N5049">
            <v>1</v>
          </cell>
        </row>
        <row r="5050">
          <cell r="G5050" t="str">
            <v>GNNDGN-92309.LL.BEG</v>
          </cell>
          <cell r="H5050" t="str">
            <v>GNNDGN-92309.LL.BEG</v>
          </cell>
          <cell r="I5050" t="str">
            <v>PARTIR D'ABORD- Xăng đan đế xuồng quai ngang LL-Be</v>
          </cell>
          <cell r="J5050" t="str">
            <v>PCS</v>
          </cell>
          <cell r="K5050">
            <v>1295000</v>
          </cell>
          <cell r="L5050">
            <v>1</v>
          </cell>
          <cell r="M5050">
            <v>0</v>
          </cell>
          <cell r="N5050">
            <v>1</v>
          </cell>
        </row>
        <row r="5051">
          <cell r="G5051" t="str">
            <v>1445002311027</v>
          </cell>
          <cell r="H5051" t="str">
            <v>1445002311027</v>
          </cell>
          <cell r="I5051" t="str">
            <v>SKRStep - Giày búp bê Mary Jane Be M/23017</v>
          </cell>
          <cell r="J5051" t="str">
            <v>PCS</v>
          </cell>
          <cell r="K5051">
            <v>1190000</v>
          </cell>
          <cell r="L5051">
            <v>0</v>
          </cell>
          <cell r="M5051">
            <v>0</v>
          </cell>
          <cell r="N5051">
            <v>0</v>
          </cell>
        </row>
        <row r="5052">
          <cell r="G5052" t="str">
            <v>GNNDGN-3218.LL.GLD</v>
          </cell>
          <cell r="H5052" t="str">
            <v>GNNDGN-3218.LL.GLD</v>
          </cell>
          <cell r="I5052" t="str">
            <v>MILKY MILKY- Xăng đan quai mảnh ánh kim LL-Vàng</v>
          </cell>
          <cell r="J5052" t="str">
            <v>PCS</v>
          </cell>
          <cell r="K5052">
            <v>1090000</v>
          </cell>
          <cell r="L5052">
            <v>1</v>
          </cell>
          <cell r="M5052">
            <v>0</v>
          </cell>
          <cell r="N5052">
            <v>1</v>
          </cell>
        </row>
        <row r="5053">
          <cell r="G5053" t="str">
            <v>GNNDGN-39606.22.5.NV</v>
          </cell>
          <cell r="H5053" t="str">
            <v>GNNDGN-39606.22.5.NV</v>
          </cell>
          <cell r="I5053" t="str">
            <v>FIRSTCONTACT-Giày búp bê đế xuồng đính đá 22.5Xanh</v>
          </cell>
          <cell r="J5053" t="str">
            <v>PCS</v>
          </cell>
          <cell r="K5053">
            <v>1790000</v>
          </cell>
          <cell r="L5053">
            <v>2</v>
          </cell>
          <cell r="M5053">
            <v>0</v>
          </cell>
          <cell r="N5053">
            <v>2</v>
          </cell>
        </row>
        <row r="5054">
          <cell r="G5054" t="str">
            <v>GNNDGN-92957.M.SLV</v>
          </cell>
          <cell r="H5054" t="str">
            <v>GNNDGN-92957.M.SLV</v>
          </cell>
          <cell r="I5054" t="str">
            <v>PARTIR D'ABORD- Xăng đan đế xuồng quai da M-Bạc</v>
          </cell>
          <cell r="J5054" t="str">
            <v>PCS</v>
          </cell>
          <cell r="K5054">
            <v>1295000</v>
          </cell>
          <cell r="L5054">
            <v>0</v>
          </cell>
          <cell r="M5054">
            <v>0</v>
          </cell>
          <cell r="N5054">
            <v>0</v>
          </cell>
        </row>
        <row r="5055">
          <cell r="G5055" t="str">
            <v>GNNDGN-92957.M.COP</v>
          </cell>
          <cell r="H5055" t="str">
            <v>GNNDGN-92957.M.COP</v>
          </cell>
          <cell r="I5055" t="str">
            <v>PARTIR D'ABORD- Xăng đan đế xuồng quai da M-Đồng</v>
          </cell>
          <cell r="J5055" t="str">
            <v>PCS</v>
          </cell>
          <cell r="K5055">
            <v>1295000</v>
          </cell>
          <cell r="L5055">
            <v>1</v>
          </cell>
          <cell r="M5055">
            <v>0</v>
          </cell>
          <cell r="N5055">
            <v>1</v>
          </cell>
        </row>
        <row r="5056">
          <cell r="G5056" t="str">
            <v>1445002311034</v>
          </cell>
          <cell r="H5056" t="str">
            <v>1445002311034</v>
          </cell>
          <cell r="I5056" t="str">
            <v>SKRStep - Giày búp bê Mary Jane Be S/23017</v>
          </cell>
          <cell r="J5056" t="str">
            <v>PCS</v>
          </cell>
          <cell r="K5056">
            <v>1190000</v>
          </cell>
          <cell r="L5056">
            <v>0</v>
          </cell>
          <cell r="M5056">
            <v>0</v>
          </cell>
          <cell r="N5056">
            <v>0</v>
          </cell>
        </row>
        <row r="5057">
          <cell r="G5057" t="str">
            <v>GNNDGN-39606.23.STG</v>
          </cell>
          <cell r="H5057" t="str">
            <v>GNNDGN-39606.23.STG</v>
          </cell>
          <cell r="I5057" t="str">
            <v>FIRST CONTACT-Giày búp bê đế xuồng đính đá 23-Xám</v>
          </cell>
          <cell r="J5057" t="str">
            <v>PCS</v>
          </cell>
          <cell r="K5057">
            <v>1790000</v>
          </cell>
          <cell r="L5057">
            <v>2</v>
          </cell>
          <cell r="M5057">
            <v>0</v>
          </cell>
          <cell r="N5057">
            <v>2</v>
          </cell>
        </row>
        <row r="5058">
          <cell r="G5058" t="str">
            <v>GNNDGN-92957.L.BLK</v>
          </cell>
          <cell r="H5058" t="str">
            <v>GNNDGN-92957.L.BLK</v>
          </cell>
          <cell r="I5058" t="str">
            <v>PARTIR D'ABORD- Xăng đan đế xuồng quai da L-Đen</v>
          </cell>
          <cell r="J5058" t="str">
            <v>PCS</v>
          </cell>
          <cell r="K5058">
            <v>1295000</v>
          </cell>
          <cell r="L5058">
            <v>2</v>
          </cell>
          <cell r="M5058">
            <v>0</v>
          </cell>
          <cell r="N5058">
            <v>2</v>
          </cell>
        </row>
        <row r="5059">
          <cell r="G5059" t="str">
            <v>1445002311447</v>
          </cell>
          <cell r="H5059" t="str">
            <v>1445002311447</v>
          </cell>
          <cell r="I5059" t="str">
            <v>SKRStep - Giày mũi tròn AC Đen 24.5/49130</v>
          </cell>
          <cell r="J5059" t="str">
            <v>PCS</v>
          </cell>
          <cell r="K5059">
            <v>1490000</v>
          </cell>
          <cell r="L5059">
            <v>0</v>
          </cell>
          <cell r="M5059">
            <v>0</v>
          </cell>
          <cell r="N5059">
            <v>0</v>
          </cell>
        </row>
        <row r="5060">
          <cell r="G5060" t="str">
            <v>1445002401056</v>
          </cell>
          <cell r="H5060" t="str">
            <v>1445002401056</v>
          </cell>
          <cell r="I5060" t="str">
            <v>SKRStep - Giày mũi vuông cao cấp AC Bạc 24/49703</v>
          </cell>
          <cell r="J5060" t="str">
            <v>PCS</v>
          </cell>
          <cell r="K5060">
            <v>1990000</v>
          </cell>
          <cell r="L5060">
            <v>0</v>
          </cell>
          <cell r="M5060">
            <v>0</v>
          </cell>
          <cell r="N5060">
            <v>0</v>
          </cell>
        </row>
        <row r="5061">
          <cell r="G5061" t="str">
            <v>GNNDGN-6140.S.BLK</v>
          </cell>
          <cell r="H5061" t="str">
            <v>GNNDGN-6140.S.BLK</v>
          </cell>
          <cell r="I5061" t="str">
            <v>ARBRE JARDIN-Dép đế xuồng hở mũi xỏ ngón S-Đen</v>
          </cell>
          <cell r="J5061" t="str">
            <v>PCS</v>
          </cell>
          <cell r="K5061">
            <v>1090000</v>
          </cell>
          <cell r="L5061">
            <v>1</v>
          </cell>
          <cell r="M5061">
            <v>0</v>
          </cell>
          <cell r="N5061">
            <v>1</v>
          </cell>
        </row>
        <row r="5062">
          <cell r="G5062" t="str">
            <v>GNNDGN-6900.M.BLK</v>
          </cell>
          <cell r="H5062" t="str">
            <v>GNNDGN-6900.M.BLK</v>
          </cell>
          <cell r="I5062" t="str">
            <v>ARBRE JARDIN- Xăng đan đế xuồng có nơ M-Đen</v>
          </cell>
          <cell r="J5062" t="str">
            <v>PCS</v>
          </cell>
          <cell r="K5062">
            <v>1090000</v>
          </cell>
          <cell r="L5062">
            <v>1</v>
          </cell>
          <cell r="M5062">
            <v>0</v>
          </cell>
          <cell r="N5062">
            <v>1</v>
          </cell>
        </row>
        <row r="5063">
          <cell r="G5063" t="str">
            <v>GNNDGN-39637.22.5.GR</v>
          </cell>
          <cell r="H5063" t="str">
            <v>GNNDGN-39637.22.5.GR</v>
          </cell>
          <cell r="I5063" t="str">
            <v>FIRSTCONTACT-Giày búp bê đế xuồng đính nơ 22.5-Xám</v>
          </cell>
          <cell r="J5063" t="str">
            <v>PCS</v>
          </cell>
          <cell r="K5063">
            <v>1790000</v>
          </cell>
          <cell r="L5063">
            <v>1</v>
          </cell>
          <cell r="M5063">
            <v>0</v>
          </cell>
          <cell r="N5063">
            <v>1</v>
          </cell>
        </row>
        <row r="5064">
          <cell r="G5064" t="str">
            <v>1445002311126</v>
          </cell>
          <cell r="H5064" t="str">
            <v>1445002311126</v>
          </cell>
          <cell r="I5064" t="str">
            <v>SKRStep - Giày búp bê Arch Contact Be 23/39194</v>
          </cell>
          <cell r="J5064" t="str">
            <v>PCS</v>
          </cell>
          <cell r="K5064">
            <v>1390000</v>
          </cell>
          <cell r="L5064">
            <v>0</v>
          </cell>
          <cell r="M5064">
            <v>0</v>
          </cell>
          <cell r="N5064">
            <v>0</v>
          </cell>
        </row>
        <row r="5065">
          <cell r="G5065" t="str">
            <v>1445002311799</v>
          </cell>
          <cell r="H5065" t="str">
            <v>1445002311799</v>
          </cell>
          <cell r="I5065" t="str">
            <v>SKRStep - Giày đế xuồng cao cấp AC Đen 22.5/69200</v>
          </cell>
          <cell r="J5065" t="str">
            <v>PCS</v>
          </cell>
          <cell r="K5065">
            <v>2190000</v>
          </cell>
          <cell r="L5065">
            <v>0</v>
          </cell>
          <cell r="M5065">
            <v>0</v>
          </cell>
          <cell r="N5065">
            <v>0</v>
          </cell>
        </row>
        <row r="5066">
          <cell r="G5066" t="str">
            <v>1445002311836</v>
          </cell>
          <cell r="H5066" t="str">
            <v>1445002311836</v>
          </cell>
          <cell r="I5066" t="str">
            <v>SKRStep - Giày đế xuồng cao cấp MJ Be 23.5/69202</v>
          </cell>
          <cell r="J5066" t="str">
            <v>PCS</v>
          </cell>
          <cell r="K5066">
            <v>2190000</v>
          </cell>
          <cell r="L5066">
            <v>0</v>
          </cell>
          <cell r="M5066">
            <v>0</v>
          </cell>
          <cell r="N5066">
            <v>0</v>
          </cell>
        </row>
        <row r="5067">
          <cell r="G5067" t="str">
            <v>GNNDGN-3218.M.GLD</v>
          </cell>
          <cell r="H5067" t="str">
            <v>GNNDGN-3218.M.GLD</v>
          </cell>
          <cell r="I5067" t="str">
            <v>MILKY MILKY- Xăng đan quai mảnh ánh kim M-Vàng</v>
          </cell>
          <cell r="J5067" t="str">
            <v>PCS</v>
          </cell>
          <cell r="K5067">
            <v>1090000</v>
          </cell>
          <cell r="L5067">
            <v>1</v>
          </cell>
          <cell r="M5067">
            <v>0</v>
          </cell>
          <cell r="N5067">
            <v>1</v>
          </cell>
        </row>
        <row r="5068">
          <cell r="G5068" t="str">
            <v>GNNDGN-39608.23.5.ST</v>
          </cell>
          <cell r="H5068" t="str">
            <v>GNNDGN-39608.23.5.ST</v>
          </cell>
          <cell r="I5068" t="str">
            <v>FIRSTCONTACT-Giày búp bê đế xuồng đính hoa 23.5Xám</v>
          </cell>
          <cell r="J5068" t="str">
            <v>PCS</v>
          </cell>
          <cell r="K5068">
            <v>1790000</v>
          </cell>
          <cell r="L5068">
            <v>2</v>
          </cell>
          <cell r="M5068">
            <v>0</v>
          </cell>
          <cell r="N5068">
            <v>2</v>
          </cell>
        </row>
        <row r="5069">
          <cell r="G5069" t="str">
            <v>GNNDGN-39608.23.5.OA</v>
          </cell>
          <cell r="H5069" t="str">
            <v>GNNDGN-39608.23.5.OA</v>
          </cell>
          <cell r="I5069" t="str">
            <v>FIRSTCONTACT-Giày búp bê đế xuồng đính hoa 23.5Nâu</v>
          </cell>
          <cell r="J5069" t="str">
            <v>PCS</v>
          </cell>
          <cell r="K5069">
            <v>1790000</v>
          </cell>
          <cell r="L5069">
            <v>2</v>
          </cell>
          <cell r="M5069">
            <v>0</v>
          </cell>
          <cell r="N5069">
            <v>2</v>
          </cell>
        </row>
        <row r="5070">
          <cell r="G5070" t="str">
            <v>GNNDGN-92957.S.BLK</v>
          </cell>
          <cell r="H5070" t="str">
            <v>GNNDGN-92957.S.BLK</v>
          </cell>
          <cell r="I5070" t="str">
            <v>PARTIR D'ABORD- Xăng đan đế xuồng quai da S-Đen</v>
          </cell>
          <cell r="J5070" t="str">
            <v>PCS</v>
          </cell>
          <cell r="K5070">
            <v>1295000</v>
          </cell>
          <cell r="L5070">
            <v>1</v>
          </cell>
          <cell r="M5070">
            <v>0</v>
          </cell>
          <cell r="N5070">
            <v>1</v>
          </cell>
        </row>
        <row r="5071">
          <cell r="G5071" t="str">
            <v>1445002311164</v>
          </cell>
          <cell r="H5071" t="str">
            <v>1445002311164</v>
          </cell>
          <cell r="I5071" t="str">
            <v>SKRStep-Giày búp bê A.Contact Charcoal 22.5/39194</v>
          </cell>
          <cell r="J5071" t="str">
            <v>PCS</v>
          </cell>
          <cell r="K5071">
            <v>1390000</v>
          </cell>
          <cell r="L5071">
            <v>0</v>
          </cell>
          <cell r="M5071">
            <v>0</v>
          </cell>
          <cell r="N5071">
            <v>0</v>
          </cell>
        </row>
        <row r="5072">
          <cell r="G5072" t="str">
            <v>1445002311829</v>
          </cell>
          <cell r="H5072" t="str">
            <v>1445002311829</v>
          </cell>
          <cell r="I5072" t="str">
            <v>SKRStep - Giày đế xuồng cao cấp MJ Be 22.5/69202</v>
          </cell>
          <cell r="J5072" t="str">
            <v>PCS</v>
          </cell>
          <cell r="K5072">
            <v>2190000</v>
          </cell>
          <cell r="L5072">
            <v>0</v>
          </cell>
          <cell r="M5072">
            <v>0</v>
          </cell>
          <cell r="N5072">
            <v>0</v>
          </cell>
        </row>
        <row r="5073">
          <cell r="G5073" t="str">
            <v>GNNDGN-3218.S.GLD</v>
          </cell>
          <cell r="H5073" t="str">
            <v>GNNDGN-3218.S.GLD</v>
          </cell>
          <cell r="I5073" t="str">
            <v>MILKY MILKY- Xăng đan quai mảnh ánh kim S-Vàng</v>
          </cell>
          <cell r="J5073" t="str">
            <v>PCS</v>
          </cell>
          <cell r="K5073">
            <v>1090000</v>
          </cell>
          <cell r="L5073">
            <v>1</v>
          </cell>
          <cell r="M5073">
            <v>-1</v>
          </cell>
          <cell r="N5073">
            <v>0</v>
          </cell>
        </row>
        <row r="5074">
          <cell r="G5074" t="str">
            <v>1445002311614</v>
          </cell>
          <cell r="H5074" t="str">
            <v>1445002311614</v>
          </cell>
          <cell r="I5074" t="str">
            <v>SKRStep - Giày mũi vuông cao cấp AC Đen 23/49703</v>
          </cell>
          <cell r="J5074" t="str">
            <v>PCS</v>
          </cell>
          <cell r="K5074">
            <v>1990000</v>
          </cell>
          <cell r="L5074">
            <v>0</v>
          </cell>
          <cell r="M5074">
            <v>0</v>
          </cell>
          <cell r="N5074">
            <v>0</v>
          </cell>
        </row>
        <row r="5075">
          <cell r="G5075" t="str">
            <v>GNNDGN-6140.LL.COP</v>
          </cell>
          <cell r="H5075" t="str">
            <v>GNNDGN-6140.LL.COP</v>
          </cell>
          <cell r="I5075" t="str">
            <v>ARBRE JARDIN-Dép đế xuồng hở mũi xỏ ngón LL-Đồng</v>
          </cell>
          <cell r="J5075" t="str">
            <v>PCS</v>
          </cell>
          <cell r="K5075">
            <v>1090000</v>
          </cell>
          <cell r="L5075">
            <v>1</v>
          </cell>
          <cell r="M5075">
            <v>0</v>
          </cell>
          <cell r="N5075">
            <v>1</v>
          </cell>
        </row>
        <row r="5076">
          <cell r="G5076" t="str">
            <v>GNNDGN-92970.S.DBR</v>
          </cell>
          <cell r="H5076" t="str">
            <v>GNNDGN-92970.S.DBR</v>
          </cell>
          <cell r="I5076" t="str">
            <v>PARTIRD'ABORD- Dép đế xuồng quai ngang bản to SNâu</v>
          </cell>
          <cell r="J5076" t="str">
            <v>PCS</v>
          </cell>
          <cell r="K5076">
            <v>1295000</v>
          </cell>
          <cell r="L5076">
            <v>1</v>
          </cell>
          <cell r="M5076">
            <v>0</v>
          </cell>
          <cell r="N5076">
            <v>1</v>
          </cell>
        </row>
        <row r="5077">
          <cell r="G5077" t="str">
            <v>1445002311119</v>
          </cell>
          <cell r="H5077" t="str">
            <v>1445002311119</v>
          </cell>
          <cell r="I5077" t="str">
            <v>SKRStep- Giày búp bê Arch Contact Be 22.5/39194</v>
          </cell>
          <cell r="J5077" t="str">
            <v>PCS</v>
          </cell>
          <cell r="K5077">
            <v>1390000</v>
          </cell>
          <cell r="L5077">
            <v>0</v>
          </cell>
          <cell r="M5077">
            <v>0</v>
          </cell>
          <cell r="N5077">
            <v>0</v>
          </cell>
        </row>
        <row r="5078">
          <cell r="G5078" t="str">
            <v>1445002311324</v>
          </cell>
          <cell r="H5078" t="str">
            <v>1445002311324</v>
          </cell>
          <cell r="I5078" t="str">
            <v>SKRStep - Giày 4cm First Contact Đen 23.5/39520</v>
          </cell>
          <cell r="J5078" t="str">
            <v>PCS</v>
          </cell>
          <cell r="K5078">
            <v>1390000</v>
          </cell>
          <cell r="L5078">
            <v>0</v>
          </cell>
          <cell r="M5078">
            <v>0</v>
          </cell>
          <cell r="N5078">
            <v>0</v>
          </cell>
        </row>
        <row r="5079">
          <cell r="G5079" t="str">
            <v>GNNDGN-3217.S.COP</v>
          </cell>
          <cell r="H5079" t="str">
            <v>GNNDGN-3217.S.COP</v>
          </cell>
          <cell r="I5079" t="str">
            <v>MILKY MILKY- Xăng đan quai ngang bản đôi S-Đồng</v>
          </cell>
          <cell r="J5079" t="str">
            <v>PCS</v>
          </cell>
          <cell r="K5079">
            <v>1090000</v>
          </cell>
          <cell r="L5079">
            <v>0</v>
          </cell>
          <cell r="M5079">
            <v>0</v>
          </cell>
          <cell r="N5079">
            <v>0</v>
          </cell>
        </row>
        <row r="5080">
          <cell r="G5080" t="str">
            <v>GNNDGN-32562.M.BEG</v>
          </cell>
          <cell r="H5080" t="str">
            <v>GNNDGN-32562.M.BEG</v>
          </cell>
          <cell r="I5080" t="str">
            <v>LIVRE DE POCHE- Xăng đan đế xuồng quai lưới M-Be</v>
          </cell>
          <cell r="J5080" t="str">
            <v>PCS</v>
          </cell>
          <cell r="K5080">
            <v>1090000</v>
          </cell>
          <cell r="L5080">
            <v>0</v>
          </cell>
          <cell r="M5080">
            <v>0</v>
          </cell>
          <cell r="N5080">
            <v>0</v>
          </cell>
        </row>
        <row r="5081">
          <cell r="G5081" t="str">
            <v>1445002311713</v>
          </cell>
          <cell r="H5081" t="str">
            <v>1445002311713</v>
          </cell>
          <cell r="I5081" t="str">
            <v>SKRStep - Giày vuông cc trơn AC Đen 23/49704</v>
          </cell>
          <cell r="J5081" t="str">
            <v>PCS</v>
          </cell>
          <cell r="K5081">
            <v>1990000</v>
          </cell>
          <cell r="L5081">
            <v>0</v>
          </cell>
          <cell r="M5081">
            <v>0</v>
          </cell>
          <cell r="N5081">
            <v>0</v>
          </cell>
        </row>
        <row r="5082">
          <cell r="G5082" t="str">
            <v>GNNDGN-6140.LL.BLK</v>
          </cell>
          <cell r="H5082" t="str">
            <v>GNNDGN-6140.LL.BLK</v>
          </cell>
          <cell r="I5082" t="str">
            <v>ARBRE JARDIN-Dép đế xuồng hở mũi xỏ ngón LL-Đen</v>
          </cell>
          <cell r="J5082" t="str">
            <v>PCS</v>
          </cell>
          <cell r="K5082">
            <v>1090000</v>
          </cell>
          <cell r="L5082">
            <v>1</v>
          </cell>
          <cell r="M5082">
            <v>0</v>
          </cell>
          <cell r="N5082">
            <v>1</v>
          </cell>
        </row>
        <row r="5083">
          <cell r="G5083" t="str">
            <v>GNNDGN-6901.S.BLK</v>
          </cell>
          <cell r="H5083" t="str">
            <v>GNNDGN-6901.S.BLK</v>
          </cell>
          <cell r="I5083" t="str">
            <v>ARBRE JARDIN-Xăng đan đế xuồng quai chéo S-Đen</v>
          </cell>
          <cell r="J5083" t="str">
            <v>PCS</v>
          </cell>
          <cell r="K5083">
            <v>1090000</v>
          </cell>
          <cell r="L5083">
            <v>0</v>
          </cell>
          <cell r="M5083">
            <v>0</v>
          </cell>
          <cell r="N5083">
            <v>0</v>
          </cell>
        </row>
        <row r="5084">
          <cell r="G5084" t="str">
            <v>1445002311089</v>
          </cell>
          <cell r="H5084" t="str">
            <v>1445002311089</v>
          </cell>
          <cell r="I5084" t="str">
            <v>SKRStep - Giày búp bê Mary Jane Đen M/23017</v>
          </cell>
          <cell r="J5084" t="str">
            <v>PCS</v>
          </cell>
          <cell r="K5084">
            <v>1190000</v>
          </cell>
          <cell r="L5084">
            <v>0</v>
          </cell>
          <cell r="M5084">
            <v>0</v>
          </cell>
          <cell r="N5084">
            <v>0</v>
          </cell>
        </row>
        <row r="5085">
          <cell r="G5085" t="str">
            <v>GNNDGN-6140.S.COP</v>
          </cell>
          <cell r="H5085" t="str">
            <v>GNNDGN-6140.S.COP</v>
          </cell>
          <cell r="I5085" t="str">
            <v>ARBRE JARDIN-Dép đế xuồng hở mũi xỏ ngón S-Đồng</v>
          </cell>
          <cell r="J5085" t="str">
            <v>PCS</v>
          </cell>
          <cell r="K5085">
            <v>1090000</v>
          </cell>
          <cell r="L5085">
            <v>1</v>
          </cell>
          <cell r="M5085">
            <v>0</v>
          </cell>
          <cell r="N5085">
            <v>1</v>
          </cell>
        </row>
        <row r="5086">
          <cell r="G5086" t="str">
            <v>GNNDGN-39608.22.5.ST</v>
          </cell>
          <cell r="H5086" t="str">
            <v>GNNDGN-39608.22.5.ST</v>
          </cell>
          <cell r="I5086" t="str">
            <v>FIRSTCONTACT-Giày búp bê đế xuồng đính hoa 22.5Xám</v>
          </cell>
          <cell r="J5086" t="str">
            <v>PCS</v>
          </cell>
          <cell r="K5086">
            <v>1790000</v>
          </cell>
          <cell r="L5086">
            <v>0</v>
          </cell>
          <cell r="M5086">
            <v>0</v>
          </cell>
          <cell r="N5086">
            <v>0</v>
          </cell>
        </row>
        <row r="5087">
          <cell r="G5087" t="str">
            <v>1445002311270</v>
          </cell>
          <cell r="H5087" t="str">
            <v>1445002311270</v>
          </cell>
          <cell r="I5087" t="str">
            <v>SKRStep - Giày 4cm First Contact Charcoal 23.5/39520</v>
          </cell>
          <cell r="J5087" t="str">
            <v>PCS</v>
          </cell>
          <cell r="K5087">
            <v>1390000</v>
          </cell>
          <cell r="L5087">
            <v>0</v>
          </cell>
          <cell r="M5087">
            <v>0</v>
          </cell>
          <cell r="N5087">
            <v>0</v>
          </cell>
        </row>
        <row r="5088">
          <cell r="G5088" t="str">
            <v>1445002311379</v>
          </cell>
          <cell r="H5088" t="str">
            <v>1445002311379</v>
          </cell>
          <cell r="I5088" t="str">
            <v>SKRStep - Giày mũi tròn AC Charcoal 23.5/49130</v>
          </cell>
          <cell r="J5088" t="str">
            <v>PCS</v>
          </cell>
          <cell r="K5088">
            <v>1490000</v>
          </cell>
          <cell r="L5088">
            <v>0</v>
          </cell>
          <cell r="M5088">
            <v>0</v>
          </cell>
          <cell r="N5088">
            <v>0</v>
          </cell>
        </row>
        <row r="5089">
          <cell r="G5089" t="str">
            <v>1445002311515</v>
          </cell>
          <cell r="H5089" t="str">
            <v>1445002311515</v>
          </cell>
          <cell r="I5089" t="str">
            <v>SKRStep - Giày mũi mũi vuông AC Đen 23/49700</v>
          </cell>
          <cell r="J5089" t="str">
            <v>PCS</v>
          </cell>
          <cell r="K5089">
            <v>1490000</v>
          </cell>
          <cell r="L5089">
            <v>0</v>
          </cell>
          <cell r="M5089">
            <v>0</v>
          </cell>
          <cell r="N5089">
            <v>0</v>
          </cell>
        </row>
        <row r="5090">
          <cell r="G5090" t="str">
            <v>GNNDGN-3217.LL.BLK</v>
          </cell>
          <cell r="H5090" t="str">
            <v>GNNDGN-3217.LL.BLK</v>
          </cell>
          <cell r="I5090" t="str">
            <v>MILKY MILKY- Xăng đan quai ngang bản đôi LL-Đen</v>
          </cell>
          <cell r="J5090" t="str">
            <v>PCS</v>
          </cell>
          <cell r="K5090">
            <v>1090000</v>
          </cell>
          <cell r="L5090">
            <v>1</v>
          </cell>
          <cell r="M5090">
            <v>0</v>
          </cell>
          <cell r="N5090">
            <v>1</v>
          </cell>
        </row>
        <row r="5091">
          <cell r="G5091" t="str">
            <v>GNNDGN-32562.M.DBR</v>
          </cell>
          <cell r="H5091" t="str">
            <v>GNNDGN-32562.M.DBR</v>
          </cell>
          <cell r="I5091" t="str">
            <v>LIVRE DE POCHE- Xăng đan đế xuồng quai lưới M-Nâu</v>
          </cell>
          <cell r="J5091" t="str">
            <v>PCS</v>
          </cell>
          <cell r="K5091">
            <v>1090000</v>
          </cell>
          <cell r="L5091">
            <v>0</v>
          </cell>
          <cell r="M5091">
            <v>0</v>
          </cell>
          <cell r="N5091">
            <v>0</v>
          </cell>
        </row>
        <row r="5092">
          <cell r="G5092" t="str">
            <v>1445002311423</v>
          </cell>
          <cell r="H5092" t="str">
            <v>1445002311423</v>
          </cell>
          <cell r="I5092" t="str">
            <v>SKRStep - Giày mũi tròn AC Đen 23.5/49130</v>
          </cell>
          <cell r="J5092" t="str">
            <v>PCS</v>
          </cell>
          <cell r="K5092">
            <v>1490000</v>
          </cell>
          <cell r="L5092">
            <v>0</v>
          </cell>
          <cell r="M5092">
            <v>0</v>
          </cell>
          <cell r="N5092">
            <v>0</v>
          </cell>
        </row>
        <row r="5093">
          <cell r="G5093" t="str">
            <v>1445002311478</v>
          </cell>
          <cell r="H5093" t="str">
            <v>1445002311478</v>
          </cell>
          <cell r="I5093" t="str">
            <v>SKRStep - Giày mũi vuông AC Bạc 23.5/49700</v>
          </cell>
          <cell r="J5093" t="str">
            <v>PCS</v>
          </cell>
          <cell r="K5093">
            <v>1490000</v>
          </cell>
          <cell r="L5093">
            <v>0</v>
          </cell>
          <cell r="M5093">
            <v>0</v>
          </cell>
          <cell r="N5093">
            <v>0</v>
          </cell>
        </row>
        <row r="5094">
          <cell r="G5094" t="str">
            <v>1445002401049</v>
          </cell>
          <cell r="H5094" t="str">
            <v>1445002401049</v>
          </cell>
          <cell r="I5094" t="str">
            <v>SKRStep - Giày mũi vuông cao cấp AC Bạc 23.5/49703</v>
          </cell>
          <cell r="J5094" t="str">
            <v>PCS</v>
          </cell>
          <cell r="K5094">
            <v>1990000</v>
          </cell>
          <cell r="L5094">
            <v>0</v>
          </cell>
          <cell r="M5094">
            <v>0</v>
          </cell>
          <cell r="N5094">
            <v>0</v>
          </cell>
        </row>
        <row r="5095">
          <cell r="G5095" t="str">
            <v>GNNDGN-6900.M.BEG</v>
          </cell>
          <cell r="H5095" t="str">
            <v>GNNDGN-6900.M.BEG</v>
          </cell>
          <cell r="I5095" t="str">
            <v>ARBRE JARDIN- Xăng đan đế xuồng có nơ M-Be</v>
          </cell>
          <cell r="J5095" t="str">
            <v>PCS</v>
          </cell>
          <cell r="K5095">
            <v>1090000</v>
          </cell>
          <cell r="L5095">
            <v>1</v>
          </cell>
          <cell r="M5095">
            <v>0</v>
          </cell>
          <cell r="N5095">
            <v>1</v>
          </cell>
        </row>
        <row r="5096">
          <cell r="G5096" t="str">
            <v>GNNDGN-39608.22.5.OA</v>
          </cell>
          <cell r="H5096" t="str">
            <v>GNNDGN-39608.22.5.OA</v>
          </cell>
          <cell r="I5096" t="str">
            <v>FIRSTCONTACT-Giày búp bê đế xuồng đính hoa 22.5Nâu</v>
          </cell>
          <cell r="J5096" t="str">
            <v>PCS</v>
          </cell>
          <cell r="K5096">
            <v>1790000</v>
          </cell>
          <cell r="L5096">
            <v>1</v>
          </cell>
          <cell r="M5096">
            <v>0</v>
          </cell>
          <cell r="N5096">
            <v>1</v>
          </cell>
        </row>
        <row r="5097">
          <cell r="G5097" t="str">
            <v>1445002311577</v>
          </cell>
          <cell r="H5097" t="str">
            <v>1445002311577</v>
          </cell>
          <cell r="I5097" t="str">
            <v>SKRStep - Giày mũi vuông cao cấp AC Be 23.5/49703</v>
          </cell>
          <cell r="J5097" t="str">
            <v>PCS</v>
          </cell>
          <cell r="K5097">
            <v>1990000</v>
          </cell>
          <cell r="L5097">
            <v>0</v>
          </cell>
          <cell r="M5097">
            <v>0</v>
          </cell>
          <cell r="N5097">
            <v>0</v>
          </cell>
        </row>
        <row r="5098">
          <cell r="G5098" t="str">
            <v>GNNDGN-3217.LL.COP</v>
          </cell>
          <cell r="H5098" t="str">
            <v>GNNDGN-3217.LL.COP</v>
          </cell>
          <cell r="I5098" t="str">
            <v>MILKY MILKY- Xăng đan quai ngang bản đôi LL-Đồng</v>
          </cell>
          <cell r="J5098" t="str">
            <v>PCS</v>
          </cell>
          <cell r="K5098">
            <v>1090000</v>
          </cell>
          <cell r="L5098">
            <v>0</v>
          </cell>
          <cell r="M5098">
            <v>0</v>
          </cell>
          <cell r="N5098">
            <v>0</v>
          </cell>
        </row>
        <row r="5099">
          <cell r="G5099" t="str">
            <v>GNNDGN-39269.23.5.OA</v>
          </cell>
          <cell r="H5099" t="str">
            <v>GNNDGN-39269.23.5.OA</v>
          </cell>
          <cell r="I5099" t="str">
            <v>ARCHCONTACT-Giày búp bê đế bệt quai ngang 23.5Nâu</v>
          </cell>
          <cell r="J5099" t="str">
            <v>PCS</v>
          </cell>
          <cell r="K5099">
            <v>1790000</v>
          </cell>
          <cell r="L5099">
            <v>1</v>
          </cell>
          <cell r="M5099">
            <v>0</v>
          </cell>
          <cell r="N5099">
            <v>1</v>
          </cell>
        </row>
        <row r="5100">
          <cell r="G5100" t="str">
            <v>GNNDGN-92015.L.LGRY</v>
          </cell>
          <cell r="H5100" t="str">
            <v>GNNDGN-92015.L.LGRY</v>
          </cell>
          <cell r="I5100" t="str">
            <v>FIRSTCONTACT-Xăng đan quai thun co giãn L-Xám nhạt</v>
          </cell>
          <cell r="J5100" t="str">
            <v>PCS</v>
          </cell>
          <cell r="K5100">
            <v>1295000</v>
          </cell>
          <cell r="L5100">
            <v>1</v>
          </cell>
          <cell r="M5100">
            <v>0</v>
          </cell>
          <cell r="N5100">
            <v>1</v>
          </cell>
        </row>
        <row r="5101">
          <cell r="G5101" t="str">
            <v>GNNDGN-92309.S.BEG</v>
          </cell>
          <cell r="H5101" t="str">
            <v>GNNDGN-92309.S.BEG</v>
          </cell>
          <cell r="I5101" t="str">
            <v>PARTIR D'ABORD- Xăng đan đế xuồng quai ngang S-Be</v>
          </cell>
          <cell r="J5101" t="str">
            <v>PCS</v>
          </cell>
          <cell r="K5101">
            <v>1295000</v>
          </cell>
          <cell r="L5101">
            <v>0</v>
          </cell>
          <cell r="M5101">
            <v>0</v>
          </cell>
          <cell r="N5101">
            <v>0</v>
          </cell>
        </row>
        <row r="5102">
          <cell r="G5102" t="str">
            <v>1445002311645</v>
          </cell>
          <cell r="H5102" t="str">
            <v>1445002311645</v>
          </cell>
          <cell r="I5102" t="str">
            <v>SKRStep - Giày mũi vuông cao cấp AC Đen 24.5/49703</v>
          </cell>
          <cell r="J5102" t="str">
            <v>PCS</v>
          </cell>
          <cell r="K5102">
            <v>1990000</v>
          </cell>
          <cell r="L5102">
            <v>0</v>
          </cell>
          <cell r="M5102">
            <v>0</v>
          </cell>
          <cell r="N5102">
            <v>0</v>
          </cell>
        </row>
        <row r="5103">
          <cell r="G5103" t="str">
            <v>1445002311898</v>
          </cell>
          <cell r="H5103" t="str">
            <v>1445002311898</v>
          </cell>
          <cell r="I5103" t="str">
            <v>SKRStep- Giày vuông cc trơn AC Đen 24/49704</v>
          </cell>
          <cell r="J5103" t="str">
            <v>PCS</v>
          </cell>
          <cell r="K5103">
            <v>1990000</v>
          </cell>
          <cell r="L5103">
            <v>0</v>
          </cell>
          <cell r="M5103">
            <v>0</v>
          </cell>
          <cell r="N5103">
            <v>0</v>
          </cell>
        </row>
        <row r="5104">
          <cell r="G5104" t="str">
            <v>GNNDGN-6900.S.BLK</v>
          </cell>
          <cell r="H5104" t="str">
            <v>GNNDGN-6900.S.BLK</v>
          </cell>
          <cell r="I5104" t="str">
            <v>ARBRE JARDIN- Xăng đan đế xuồng có nơ S-Đen</v>
          </cell>
          <cell r="J5104" t="str">
            <v>PCS</v>
          </cell>
          <cell r="K5104">
            <v>1090000</v>
          </cell>
          <cell r="L5104">
            <v>1</v>
          </cell>
          <cell r="M5104">
            <v>0</v>
          </cell>
          <cell r="N5104">
            <v>1</v>
          </cell>
        </row>
        <row r="5105">
          <cell r="G5105" t="str">
            <v>GNNDGN-92015.M.LGRY</v>
          </cell>
          <cell r="H5105" t="str">
            <v>GNNDGN-92015.M.LGRY</v>
          </cell>
          <cell r="I5105" t="str">
            <v>FIRSTCONTACT-Xăng đan quai thun co giãn M-Xám nhạt</v>
          </cell>
          <cell r="J5105" t="str">
            <v>PCS</v>
          </cell>
          <cell r="K5105">
            <v>1295000</v>
          </cell>
          <cell r="L5105">
            <v>1</v>
          </cell>
          <cell r="M5105">
            <v>0</v>
          </cell>
          <cell r="N5105">
            <v>1</v>
          </cell>
        </row>
        <row r="5106">
          <cell r="G5106" t="str">
            <v>1445002311287</v>
          </cell>
          <cell r="H5106" t="str">
            <v>1445002311287</v>
          </cell>
          <cell r="I5106" t="str">
            <v>SKRStep - Giày 4cm First Contact Charcoal 24/39520</v>
          </cell>
          <cell r="J5106" t="str">
            <v>PCS</v>
          </cell>
          <cell r="K5106">
            <v>1390000</v>
          </cell>
          <cell r="L5106">
            <v>0</v>
          </cell>
          <cell r="M5106">
            <v>0</v>
          </cell>
          <cell r="N5106">
            <v>0</v>
          </cell>
        </row>
        <row r="5107">
          <cell r="G5107" t="str">
            <v>1445002311546</v>
          </cell>
          <cell r="H5107" t="str">
            <v>1445002311546</v>
          </cell>
          <cell r="I5107" t="str">
            <v>SKRStep - Giày mũi vuông AC Đen 24.5/49700</v>
          </cell>
          <cell r="J5107" t="str">
            <v>PCS</v>
          </cell>
          <cell r="K5107">
            <v>1490000</v>
          </cell>
          <cell r="L5107">
            <v>0</v>
          </cell>
          <cell r="M5107">
            <v>0</v>
          </cell>
          <cell r="N5107">
            <v>0</v>
          </cell>
        </row>
        <row r="5108">
          <cell r="G5108" t="str">
            <v>GNNDGN-3217.L.SLV</v>
          </cell>
          <cell r="H5108" t="str">
            <v>GNNDGN-3217.L.SLV</v>
          </cell>
          <cell r="I5108" t="str">
            <v>MILKY MILKY- Xăng đan quai ngang bản đôi L-Bạc</v>
          </cell>
          <cell r="J5108" t="str">
            <v>PCS</v>
          </cell>
          <cell r="K5108">
            <v>1090000</v>
          </cell>
          <cell r="L5108">
            <v>2</v>
          </cell>
          <cell r="M5108">
            <v>0</v>
          </cell>
          <cell r="N5108">
            <v>2</v>
          </cell>
        </row>
        <row r="5109">
          <cell r="G5109" t="str">
            <v>GNNDGN-92309.M.BEG</v>
          </cell>
          <cell r="H5109" t="str">
            <v>GNNDGN-92309.M.BEG</v>
          </cell>
          <cell r="I5109" t="str">
            <v>PARTIR D'ABORD- Xăng đan đế xuồng quai ngang M-Be</v>
          </cell>
          <cell r="J5109" t="str">
            <v>PCS</v>
          </cell>
          <cell r="K5109">
            <v>1295000</v>
          </cell>
          <cell r="L5109">
            <v>2</v>
          </cell>
          <cell r="M5109">
            <v>0</v>
          </cell>
          <cell r="N5109">
            <v>2</v>
          </cell>
        </row>
        <row r="5110">
          <cell r="G5110" t="str">
            <v>1445002311744</v>
          </cell>
          <cell r="H5110" t="str">
            <v>1445002311744</v>
          </cell>
          <cell r="I5110" t="str">
            <v>SKRStep - Giày đế xuồng cao cấp AC Be 22.5/69200</v>
          </cell>
          <cell r="J5110" t="str">
            <v>PCS</v>
          </cell>
          <cell r="K5110">
            <v>2190000</v>
          </cell>
          <cell r="L5110">
            <v>0</v>
          </cell>
          <cell r="M5110">
            <v>0</v>
          </cell>
          <cell r="N5110">
            <v>0</v>
          </cell>
        </row>
        <row r="5111">
          <cell r="G5111" t="str">
            <v>GNNDGN-6140.L.GLD</v>
          </cell>
          <cell r="H5111" t="str">
            <v>GNNDGN-6140.L.GLD</v>
          </cell>
          <cell r="I5111" t="str">
            <v>ARBRE JARDIN-Dép đế xuồng hở mũi xỏ ngón L-Vàng</v>
          </cell>
          <cell r="J5111" t="str">
            <v>PCS</v>
          </cell>
          <cell r="K5111">
            <v>1090000</v>
          </cell>
          <cell r="L5111">
            <v>2</v>
          </cell>
          <cell r="M5111">
            <v>0</v>
          </cell>
          <cell r="N5111">
            <v>2</v>
          </cell>
        </row>
        <row r="5112">
          <cell r="G5112" t="str">
            <v>GNNDGN-6901.LL.BLK</v>
          </cell>
          <cell r="H5112" t="str">
            <v>GNNDGN-6901.LL.BLK</v>
          </cell>
          <cell r="I5112" t="str">
            <v>ARBRE JARDIN-Xăng đan đế xuồng quai chéo LL-Đen</v>
          </cell>
          <cell r="J5112" t="str">
            <v>PCS</v>
          </cell>
          <cell r="K5112">
            <v>1090000</v>
          </cell>
          <cell r="L5112">
            <v>1</v>
          </cell>
          <cell r="M5112">
            <v>0</v>
          </cell>
          <cell r="N5112">
            <v>1</v>
          </cell>
        </row>
        <row r="5113">
          <cell r="G5113" t="str">
            <v>GNNDGN-92082.S.BLK</v>
          </cell>
          <cell r="H5113" t="str">
            <v>GNNDGN-92082.S.BLK</v>
          </cell>
          <cell r="I5113" t="str">
            <v>PARTIRD'ABORD-Dép đế xuồng quai rộng ánh kim S-Đen</v>
          </cell>
          <cell r="J5113" t="str">
            <v>PCS</v>
          </cell>
          <cell r="K5113">
            <v>1295000</v>
          </cell>
          <cell r="L5113">
            <v>0</v>
          </cell>
          <cell r="M5113">
            <v>0</v>
          </cell>
          <cell r="N5113">
            <v>0</v>
          </cell>
        </row>
        <row r="5114">
          <cell r="G5114" t="str">
            <v>1445002311317</v>
          </cell>
          <cell r="H5114" t="str">
            <v>1445002311317</v>
          </cell>
          <cell r="I5114" t="str">
            <v>SKRStep - Giày 4cm First Contact Đen 23/39520</v>
          </cell>
          <cell r="J5114" t="str">
            <v>PCS</v>
          </cell>
          <cell r="K5114">
            <v>1390000</v>
          </cell>
          <cell r="L5114">
            <v>0</v>
          </cell>
          <cell r="M5114">
            <v>0</v>
          </cell>
          <cell r="N5114">
            <v>0</v>
          </cell>
        </row>
        <row r="5115">
          <cell r="G5115" t="str">
            <v>GNNDGN-32562.L.BEG</v>
          </cell>
          <cell r="H5115" t="str">
            <v>GNNDGN-32562.L.BEG</v>
          </cell>
          <cell r="I5115" t="str">
            <v>LIVRE DE POCHE- Xăng đan đế xuồng quai lưới L-Be</v>
          </cell>
          <cell r="J5115" t="str">
            <v>PCS</v>
          </cell>
          <cell r="K5115">
            <v>1090000</v>
          </cell>
          <cell r="L5115">
            <v>0</v>
          </cell>
          <cell r="M5115">
            <v>0</v>
          </cell>
          <cell r="N5115">
            <v>0</v>
          </cell>
        </row>
        <row r="5116">
          <cell r="G5116" t="str">
            <v>GNNDGN-39637.23.5.BL</v>
          </cell>
          <cell r="H5116" t="str">
            <v>GNNDGN-39637.23.5.BL</v>
          </cell>
          <cell r="I5116" t="str">
            <v>FIRSTCONTACT-Giày búp bê đế xuồng đính nơ 23.5-Đen</v>
          </cell>
          <cell r="J5116" t="str">
            <v>PCS</v>
          </cell>
          <cell r="K5116">
            <v>1790000</v>
          </cell>
          <cell r="L5116">
            <v>1</v>
          </cell>
          <cell r="M5116">
            <v>0</v>
          </cell>
          <cell r="N5116">
            <v>1</v>
          </cell>
        </row>
        <row r="5117">
          <cell r="G5117" t="str">
            <v>GNNDGN-92082.LL.BLK</v>
          </cell>
          <cell r="H5117" t="str">
            <v>GNNDGN-92082.LL.BLK</v>
          </cell>
          <cell r="I5117" t="str">
            <v>PARTIRD'ABORD-Dép đế xuồng quai rộng ánh kim LLĐen</v>
          </cell>
          <cell r="J5117" t="str">
            <v>PCS</v>
          </cell>
          <cell r="K5117">
            <v>1295000</v>
          </cell>
          <cell r="L5117">
            <v>1</v>
          </cell>
          <cell r="M5117">
            <v>0</v>
          </cell>
          <cell r="N5117">
            <v>1</v>
          </cell>
        </row>
        <row r="5118">
          <cell r="G5118" t="str">
            <v>1445002311416</v>
          </cell>
          <cell r="H5118" t="str">
            <v>1445002311416</v>
          </cell>
          <cell r="I5118" t="str">
            <v>SKRStep - Giày mũi tròn AC Đen 23/49130</v>
          </cell>
          <cell r="J5118" t="str">
            <v>PCS</v>
          </cell>
          <cell r="K5118">
            <v>1490000</v>
          </cell>
          <cell r="L5118">
            <v>0</v>
          </cell>
          <cell r="M5118">
            <v>0</v>
          </cell>
          <cell r="N5118">
            <v>0</v>
          </cell>
        </row>
        <row r="5119">
          <cell r="G5119" t="str">
            <v>GNNDGN-6900.L.BLK</v>
          </cell>
          <cell r="H5119" t="str">
            <v>GNNDGN-6900.L.BLK</v>
          </cell>
          <cell r="I5119" t="str">
            <v>ARBRE JARDIN- Xăng đan đế xuồng có nơ L-Đen</v>
          </cell>
          <cell r="J5119" t="str">
            <v>PCS</v>
          </cell>
          <cell r="K5119">
            <v>1090000</v>
          </cell>
          <cell r="L5119">
            <v>2</v>
          </cell>
          <cell r="M5119">
            <v>0</v>
          </cell>
          <cell r="N5119">
            <v>2</v>
          </cell>
        </row>
        <row r="5120">
          <cell r="G5120" t="str">
            <v>GNNDGN-39608.22.5.NV</v>
          </cell>
          <cell r="H5120" t="str">
            <v>GNNDGN-39608.22.5.NV</v>
          </cell>
          <cell r="I5120" t="str">
            <v>FIRSTCONTACT-Giày BB đế xuồng đính hoa 22.5-Xanh</v>
          </cell>
          <cell r="J5120" t="str">
            <v>PCS</v>
          </cell>
          <cell r="K5120">
            <v>1790000</v>
          </cell>
          <cell r="L5120">
            <v>0</v>
          </cell>
          <cell r="M5120">
            <v>0</v>
          </cell>
          <cell r="N5120">
            <v>0</v>
          </cell>
        </row>
        <row r="5121">
          <cell r="G5121" t="str">
            <v>GNNDGN-92957.LL.SLV</v>
          </cell>
          <cell r="H5121" t="str">
            <v>GNNDGN-92957.LL.SLV</v>
          </cell>
          <cell r="I5121" t="str">
            <v>PARTIR D'ABORD- Xăng đan đế xuồng quai da LL-Bạc</v>
          </cell>
          <cell r="J5121" t="str">
            <v>PCS</v>
          </cell>
          <cell r="K5121">
            <v>1295000</v>
          </cell>
          <cell r="L5121">
            <v>1</v>
          </cell>
          <cell r="M5121">
            <v>0</v>
          </cell>
          <cell r="N5121">
            <v>1</v>
          </cell>
        </row>
        <row r="5122">
          <cell r="G5122" t="str">
            <v>GNNDGN-39637.23.5.IV</v>
          </cell>
          <cell r="H5122" t="str">
            <v>GNNDGN-39637.23.5.IV</v>
          </cell>
          <cell r="I5122" t="str">
            <v>FIRSTCONTACT-Giày BB đế xuồng đính nơ 23.5-Trắng</v>
          </cell>
          <cell r="J5122" t="str">
            <v>PCS</v>
          </cell>
          <cell r="K5122">
            <v>1790000</v>
          </cell>
          <cell r="L5122">
            <v>2</v>
          </cell>
          <cell r="M5122">
            <v>0</v>
          </cell>
          <cell r="N5122">
            <v>2</v>
          </cell>
        </row>
        <row r="5123">
          <cell r="G5123" t="str">
            <v>GNNDGN-39637.23.5.GR</v>
          </cell>
          <cell r="H5123" t="str">
            <v>GNNDGN-39637.23.5.GR</v>
          </cell>
          <cell r="I5123" t="str">
            <v>FIRSTCONTACT-Giày búp bê đế xuồng đính nơ 23.5-Xám</v>
          </cell>
          <cell r="J5123" t="str">
            <v>PCS</v>
          </cell>
          <cell r="K5123">
            <v>1790000</v>
          </cell>
          <cell r="L5123">
            <v>2</v>
          </cell>
          <cell r="M5123">
            <v>0</v>
          </cell>
          <cell r="N5123">
            <v>2</v>
          </cell>
        </row>
        <row r="5124">
          <cell r="G5124" t="str">
            <v>GNNDGN-92082.LL.SLV</v>
          </cell>
          <cell r="H5124" t="str">
            <v>GNNDGN-92082.LL.SLV</v>
          </cell>
          <cell r="I5124" t="str">
            <v>PARTIRD'ABORD-Dép đế xuồng quai rộng ánh kim LLBạc</v>
          </cell>
          <cell r="J5124" t="str">
            <v>PCS</v>
          </cell>
          <cell r="K5124">
            <v>1295000</v>
          </cell>
          <cell r="L5124">
            <v>1</v>
          </cell>
          <cell r="M5124">
            <v>0</v>
          </cell>
          <cell r="N5124">
            <v>1</v>
          </cell>
        </row>
        <row r="5125">
          <cell r="G5125" t="str">
            <v>1445002311607</v>
          </cell>
          <cell r="H5125" t="str">
            <v>1445002311607</v>
          </cell>
          <cell r="I5125" t="str">
            <v>SKRStep - Giày mũi vuông cao cấp AC Đen 22.5/49703</v>
          </cell>
          <cell r="J5125" t="str">
            <v>PCS</v>
          </cell>
          <cell r="K5125">
            <v>1990000</v>
          </cell>
          <cell r="L5125">
            <v>0</v>
          </cell>
          <cell r="M5125">
            <v>0</v>
          </cell>
          <cell r="N5125">
            <v>0</v>
          </cell>
        </row>
        <row r="5126">
          <cell r="G5126" t="str">
            <v>1445002311652</v>
          </cell>
          <cell r="H5126" t="str">
            <v>1445002311652</v>
          </cell>
          <cell r="I5126" t="str">
            <v>SKRStep- Giày vuông cc trơn AC Charcoal 22.5/49704</v>
          </cell>
          <cell r="J5126" t="str">
            <v>PCS</v>
          </cell>
          <cell r="K5126">
            <v>1990000</v>
          </cell>
          <cell r="L5126">
            <v>0</v>
          </cell>
          <cell r="M5126">
            <v>0</v>
          </cell>
          <cell r="N5126">
            <v>0</v>
          </cell>
        </row>
        <row r="5127">
          <cell r="G5127" t="str">
            <v>GNNDGN-92970.LL.BLK</v>
          </cell>
          <cell r="H5127" t="str">
            <v>GNNDGN-92970.LL.BLK</v>
          </cell>
          <cell r="I5127" t="str">
            <v>PARTIRD'ABORD-Dép đế xuồng quai ngang bản to LLĐen</v>
          </cell>
          <cell r="J5127" t="str">
            <v>PCS</v>
          </cell>
          <cell r="K5127">
            <v>1295000</v>
          </cell>
          <cell r="L5127">
            <v>0</v>
          </cell>
          <cell r="M5127">
            <v>0</v>
          </cell>
          <cell r="N5127">
            <v>0</v>
          </cell>
        </row>
        <row r="5128">
          <cell r="G5128" t="str">
            <v>1445002311294</v>
          </cell>
          <cell r="H5128" t="str">
            <v>1445002311294</v>
          </cell>
          <cell r="I5128" t="str">
            <v>SKRStep - Giày 4cm First Contact Charcoal 24.5/39520</v>
          </cell>
          <cell r="J5128" t="str">
            <v>PCS</v>
          </cell>
          <cell r="K5128">
            <v>1390000</v>
          </cell>
          <cell r="L5128">
            <v>0</v>
          </cell>
          <cell r="M5128">
            <v>0</v>
          </cell>
          <cell r="N5128">
            <v>0</v>
          </cell>
        </row>
        <row r="5129">
          <cell r="G5129" t="str">
            <v>1445002311331</v>
          </cell>
          <cell r="H5129" t="str">
            <v>1445002311331</v>
          </cell>
          <cell r="I5129" t="str">
            <v>SKRStep - Giày 4cm First Contact Đen 24/39520</v>
          </cell>
          <cell r="J5129" t="str">
            <v>PCS</v>
          </cell>
          <cell r="K5129">
            <v>1390000</v>
          </cell>
          <cell r="L5129">
            <v>0</v>
          </cell>
          <cell r="M5129">
            <v>0</v>
          </cell>
          <cell r="N5129">
            <v>0</v>
          </cell>
        </row>
        <row r="5130">
          <cell r="G5130" t="str">
            <v>1445002311133</v>
          </cell>
          <cell r="H5130" t="str">
            <v>1445002311133</v>
          </cell>
          <cell r="I5130" t="str">
            <v>SKRStep- Giày búp bê Arch Contact Be 23.5/39194</v>
          </cell>
          <cell r="J5130" t="str">
            <v>PCS</v>
          </cell>
          <cell r="K5130">
            <v>1390000</v>
          </cell>
          <cell r="L5130">
            <v>0</v>
          </cell>
          <cell r="M5130">
            <v>0</v>
          </cell>
          <cell r="N5130">
            <v>0</v>
          </cell>
        </row>
        <row r="5131">
          <cell r="G5131" t="str">
            <v>GNNDGN-39608.23.5.NV</v>
          </cell>
          <cell r="H5131" t="str">
            <v>GNNDGN-39608.23.5.NV</v>
          </cell>
          <cell r="I5131" t="str">
            <v>FIRSTCONTACT-Giày BB đế xuồng đính hoa 23.5-Xanh</v>
          </cell>
          <cell r="J5131" t="str">
            <v>PCS</v>
          </cell>
          <cell r="K5131">
            <v>1790000</v>
          </cell>
          <cell r="L5131">
            <v>2</v>
          </cell>
          <cell r="M5131">
            <v>0</v>
          </cell>
          <cell r="N5131">
            <v>2</v>
          </cell>
        </row>
        <row r="5132">
          <cell r="G5132" t="str">
            <v>GNNDGN-92957.S.SLV</v>
          </cell>
          <cell r="H5132" t="str">
            <v>GNNDGN-92957.S.SLV</v>
          </cell>
          <cell r="I5132" t="str">
            <v>PARTIR D'ABORD- Xăng đan đế xuồng quai da S-Bạc</v>
          </cell>
          <cell r="J5132" t="str">
            <v>PCS</v>
          </cell>
          <cell r="K5132">
            <v>1295000</v>
          </cell>
          <cell r="L5132">
            <v>1</v>
          </cell>
          <cell r="M5132">
            <v>0</v>
          </cell>
          <cell r="N5132">
            <v>1</v>
          </cell>
        </row>
        <row r="5133">
          <cell r="G5133" t="str">
            <v>1445002311621</v>
          </cell>
          <cell r="H5133" t="str">
            <v>1445002311621</v>
          </cell>
          <cell r="I5133" t="str">
            <v>SKRStep - Giày mũi vuông cao cấp AC Đen 23.5/49703</v>
          </cell>
          <cell r="J5133" t="str">
            <v>PCS</v>
          </cell>
          <cell r="K5133">
            <v>1990000</v>
          </cell>
          <cell r="L5133">
            <v>0</v>
          </cell>
          <cell r="M5133">
            <v>0</v>
          </cell>
          <cell r="N5133">
            <v>0</v>
          </cell>
        </row>
        <row r="5134">
          <cell r="G5134" t="str">
            <v>1445002311782</v>
          </cell>
          <cell r="H5134" t="str">
            <v>1445002311782</v>
          </cell>
          <cell r="I5134" t="str">
            <v>SKRStep - Giày đế xuồng cao cấp AC Be 24.5/69200</v>
          </cell>
          <cell r="J5134" t="str">
            <v>PCS</v>
          </cell>
          <cell r="K5134">
            <v>2190000</v>
          </cell>
          <cell r="L5134">
            <v>0</v>
          </cell>
          <cell r="M5134">
            <v>0</v>
          </cell>
          <cell r="N5134">
            <v>0</v>
          </cell>
        </row>
        <row r="5135">
          <cell r="G5135" t="str">
            <v>GNNDGN-6901.M.BLK</v>
          </cell>
          <cell r="H5135" t="str">
            <v>GNNDGN-6901.M.BLK</v>
          </cell>
          <cell r="I5135" t="str">
            <v>ARBRE JARDIN-Xăng đan đế xuồng quai chéo M-Đen</v>
          </cell>
          <cell r="J5135" t="str">
            <v>PCS</v>
          </cell>
          <cell r="K5135">
            <v>1090000</v>
          </cell>
          <cell r="L5135">
            <v>0</v>
          </cell>
          <cell r="M5135">
            <v>0</v>
          </cell>
          <cell r="N5135">
            <v>0</v>
          </cell>
        </row>
        <row r="5136">
          <cell r="G5136" t="str">
            <v>GNNDGN-3218.M.BLK</v>
          </cell>
          <cell r="H5136" t="str">
            <v>GNNDGN-3218.M.BLK</v>
          </cell>
          <cell r="I5136" t="str">
            <v>MILKY MILKY- Xăng đan quai mảnh ánh kim M-Đen</v>
          </cell>
          <cell r="J5136" t="str">
            <v>PCS</v>
          </cell>
          <cell r="K5136">
            <v>1090000</v>
          </cell>
          <cell r="L5136">
            <v>1</v>
          </cell>
          <cell r="M5136">
            <v>0</v>
          </cell>
          <cell r="N5136">
            <v>1</v>
          </cell>
        </row>
        <row r="5137">
          <cell r="G5137" t="str">
            <v>GNNDGN-39637.22.5.BL</v>
          </cell>
          <cell r="H5137" t="str">
            <v>GNNDGN-39637.22.5.BL</v>
          </cell>
          <cell r="I5137" t="str">
            <v>FIRSTCONTACT-Giày búp bê đế xuồng đính nơ 22.5-Đen</v>
          </cell>
          <cell r="J5137" t="str">
            <v>PCS</v>
          </cell>
          <cell r="K5137">
            <v>1790000</v>
          </cell>
          <cell r="L5137">
            <v>1</v>
          </cell>
          <cell r="M5137">
            <v>0</v>
          </cell>
          <cell r="N5137">
            <v>1</v>
          </cell>
        </row>
        <row r="5138">
          <cell r="G5138" t="str">
            <v>GNNDGN-92957.S.COP</v>
          </cell>
          <cell r="H5138" t="str">
            <v>GNNDGN-92957.S.COP</v>
          </cell>
          <cell r="I5138" t="str">
            <v>PARTIR D'ABORD- Xăng đan đế xuồng quai da S-Đồng</v>
          </cell>
          <cell r="J5138" t="str">
            <v>PCS</v>
          </cell>
          <cell r="K5138">
            <v>1295000</v>
          </cell>
          <cell r="L5138">
            <v>1</v>
          </cell>
          <cell r="M5138">
            <v>0</v>
          </cell>
          <cell r="N5138">
            <v>1</v>
          </cell>
        </row>
        <row r="5139">
          <cell r="G5139" t="str">
            <v>1445002311393</v>
          </cell>
          <cell r="H5139" t="str">
            <v>1445002311393</v>
          </cell>
          <cell r="I5139" t="str">
            <v>SKRStep - Giày mũi tròn AC Charcoal 24.5/49130</v>
          </cell>
          <cell r="J5139" t="str">
            <v>PCS</v>
          </cell>
          <cell r="K5139">
            <v>1490000</v>
          </cell>
          <cell r="L5139">
            <v>0</v>
          </cell>
          <cell r="M5139">
            <v>0</v>
          </cell>
          <cell r="N5139">
            <v>0</v>
          </cell>
        </row>
        <row r="5140">
          <cell r="G5140" t="str">
            <v>1445002311430</v>
          </cell>
          <cell r="H5140" t="str">
            <v>1445002311430</v>
          </cell>
          <cell r="I5140" t="str">
            <v>SKRStep - Giày mũi tròn AC Đen 24/49130</v>
          </cell>
          <cell r="J5140" t="str">
            <v>PCS</v>
          </cell>
          <cell r="K5140">
            <v>1490000</v>
          </cell>
          <cell r="L5140">
            <v>0</v>
          </cell>
          <cell r="M5140">
            <v>0</v>
          </cell>
          <cell r="N5140">
            <v>0</v>
          </cell>
        </row>
        <row r="5141">
          <cell r="G5141" t="str">
            <v>GNNDGN-39637.23.BLK</v>
          </cell>
          <cell r="H5141" t="str">
            <v>GNNDGN-39637.23.BLK</v>
          </cell>
          <cell r="I5141" t="str">
            <v>FIRST CONTACT-Giày búp bê đế xuồng đính nơ 23-Đen</v>
          </cell>
          <cell r="J5141" t="str">
            <v>PCS</v>
          </cell>
          <cell r="K5141">
            <v>1790000</v>
          </cell>
          <cell r="L5141">
            <v>0</v>
          </cell>
          <cell r="M5141">
            <v>0</v>
          </cell>
          <cell r="N5141">
            <v>0</v>
          </cell>
        </row>
        <row r="5142">
          <cell r="G5142" t="str">
            <v>GNNDGN-39269.23.BLK</v>
          </cell>
          <cell r="H5142" t="str">
            <v>GNNDGN-39269.23.BLK</v>
          </cell>
          <cell r="I5142" t="str">
            <v>ARCH CONTACT-Giày búp bê đế bệt quai ngang 23-Đen</v>
          </cell>
          <cell r="J5142" t="str">
            <v>PCS</v>
          </cell>
          <cell r="K5142">
            <v>1790000</v>
          </cell>
          <cell r="L5142">
            <v>1</v>
          </cell>
          <cell r="M5142">
            <v>0</v>
          </cell>
          <cell r="N5142">
            <v>1</v>
          </cell>
        </row>
        <row r="5143">
          <cell r="G5143" t="str">
            <v>GNNDGN-92309.LL.GLD</v>
          </cell>
          <cell r="H5143" t="str">
            <v>GNNDGN-92309.LL.GLD</v>
          </cell>
          <cell r="I5143" t="str">
            <v>PARTIRD'ABORD- Xăng đan đế xuồng quai ngang LLVàng</v>
          </cell>
          <cell r="J5143" t="str">
            <v>PCS</v>
          </cell>
          <cell r="K5143">
            <v>1295000</v>
          </cell>
          <cell r="L5143">
            <v>1</v>
          </cell>
          <cell r="M5143">
            <v>0</v>
          </cell>
          <cell r="N5143">
            <v>1</v>
          </cell>
        </row>
        <row r="5144">
          <cell r="G5144" t="str">
            <v>1445002311690</v>
          </cell>
          <cell r="H5144" t="str">
            <v>1445002311690</v>
          </cell>
          <cell r="I5144" t="str">
            <v>SKRStep- Giày vuông cc trơn AC Charcoal 24.5/49704</v>
          </cell>
          <cell r="J5144" t="str">
            <v>PCS</v>
          </cell>
          <cell r="K5144">
            <v>1990000</v>
          </cell>
          <cell r="L5144">
            <v>0</v>
          </cell>
          <cell r="M5144">
            <v>0</v>
          </cell>
          <cell r="N5144">
            <v>0</v>
          </cell>
        </row>
        <row r="5145">
          <cell r="G5145" t="str">
            <v>1445002311737</v>
          </cell>
          <cell r="H5145" t="str">
            <v>1445002311737</v>
          </cell>
          <cell r="I5145" t="str">
            <v>SKRStep - Giày vuông cc trơn AC Đen 24.5/49704</v>
          </cell>
          <cell r="J5145" t="str">
            <v>PCS</v>
          </cell>
          <cell r="K5145">
            <v>1990000</v>
          </cell>
          <cell r="L5145">
            <v>0</v>
          </cell>
          <cell r="M5145">
            <v>0</v>
          </cell>
          <cell r="N5145">
            <v>0</v>
          </cell>
        </row>
        <row r="5146">
          <cell r="G5146" t="str">
            <v>GNNDGN-6140.M.COP</v>
          </cell>
          <cell r="H5146" t="str">
            <v>GNNDGN-6140.M.COP</v>
          </cell>
          <cell r="I5146" t="str">
            <v>ARBRE JARDIN-Dép đế xuồng hở mũi xỏ ngón M-Đồng</v>
          </cell>
          <cell r="J5146" t="str">
            <v>PCS</v>
          </cell>
          <cell r="K5146">
            <v>1090000</v>
          </cell>
          <cell r="L5146">
            <v>1</v>
          </cell>
          <cell r="M5146">
            <v>0</v>
          </cell>
          <cell r="N5146">
            <v>1</v>
          </cell>
        </row>
        <row r="5147">
          <cell r="G5147" t="str">
            <v>GNNDGN-92957.L.COP</v>
          </cell>
          <cell r="H5147" t="str">
            <v>GNNDGN-92957.L.COP</v>
          </cell>
          <cell r="I5147" t="str">
            <v>PARTIR D'ABORD- Xăng đan đế xuồng quai da L-Đồng</v>
          </cell>
          <cell r="J5147" t="str">
            <v>PCS</v>
          </cell>
          <cell r="K5147">
            <v>1295000</v>
          </cell>
          <cell r="L5147">
            <v>1</v>
          </cell>
          <cell r="M5147">
            <v>0</v>
          </cell>
          <cell r="N5147">
            <v>1</v>
          </cell>
        </row>
        <row r="5148">
          <cell r="G5148" t="str">
            <v>1445002311041</v>
          </cell>
          <cell r="H5148" t="str">
            <v>1445002311041</v>
          </cell>
          <cell r="I5148" t="str">
            <v>SKRStep - Giày búp bê Mary Jane Caramel L/23017</v>
          </cell>
          <cell r="J5148" t="str">
            <v>PCS</v>
          </cell>
          <cell r="K5148">
            <v>1190000</v>
          </cell>
          <cell r="L5148">
            <v>0</v>
          </cell>
          <cell r="M5148">
            <v>0</v>
          </cell>
          <cell r="N5148">
            <v>0</v>
          </cell>
        </row>
        <row r="5149">
          <cell r="G5149" t="str">
            <v>1445002311867</v>
          </cell>
          <cell r="H5149" t="str">
            <v>1445002311867</v>
          </cell>
          <cell r="I5149" t="str">
            <v>SKRStep - Giày đế xuồng cao cấp MJ Đen 24/69202</v>
          </cell>
          <cell r="J5149" t="str">
            <v>PCS</v>
          </cell>
          <cell r="K5149">
            <v>2190000</v>
          </cell>
          <cell r="L5149">
            <v>0</v>
          </cell>
          <cell r="M5149">
            <v>0</v>
          </cell>
          <cell r="N5149">
            <v>0</v>
          </cell>
        </row>
        <row r="5150">
          <cell r="G5150" t="str">
            <v>GNNDGN-3218.L.BLK</v>
          </cell>
          <cell r="H5150" t="str">
            <v>GNNDGN-3218.L.BLK</v>
          </cell>
          <cell r="I5150" t="str">
            <v>MILKY MILKY- Xăng đan quai mảnh ánh kim L-Đen</v>
          </cell>
          <cell r="J5150" t="str">
            <v>PCS</v>
          </cell>
          <cell r="K5150">
            <v>1090000</v>
          </cell>
          <cell r="L5150">
            <v>2</v>
          </cell>
          <cell r="M5150">
            <v>0</v>
          </cell>
          <cell r="N5150">
            <v>2</v>
          </cell>
        </row>
        <row r="5151">
          <cell r="G5151" t="str">
            <v>GNNDGN-39606.22.5.ST</v>
          </cell>
          <cell r="H5151" t="str">
            <v>GNNDGN-39606.22.5.ST</v>
          </cell>
          <cell r="I5151" t="str">
            <v>FIRSTCONTACT-Giày búp bê đế xuồng đính đá 22.5-Xám</v>
          </cell>
          <cell r="J5151" t="str">
            <v>PCS</v>
          </cell>
          <cell r="K5151">
            <v>1790000</v>
          </cell>
          <cell r="L5151">
            <v>2</v>
          </cell>
          <cell r="M5151">
            <v>0</v>
          </cell>
          <cell r="N5151">
            <v>2</v>
          </cell>
        </row>
        <row r="5152">
          <cell r="G5152" t="str">
            <v>GNNDGN-92957.LL.BLK</v>
          </cell>
          <cell r="H5152" t="str">
            <v>GNNDGN-92957.LL.BLK</v>
          </cell>
          <cell r="I5152" t="str">
            <v>PARTIR D'ABORD- Xăng đan đế xuồng quai da LL-Đen</v>
          </cell>
          <cell r="J5152" t="str">
            <v>PCS</v>
          </cell>
          <cell r="K5152">
            <v>1295000</v>
          </cell>
          <cell r="L5152">
            <v>1</v>
          </cell>
          <cell r="M5152">
            <v>0</v>
          </cell>
          <cell r="N5152">
            <v>1</v>
          </cell>
        </row>
        <row r="5153">
          <cell r="G5153" t="str">
            <v>1445002311232</v>
          </cell>
          <cell r="H5153" t="str">
            <v>1445002311232</v>
          </cell>
          <cell r="I5153" t="str">
            <v>SKRStep - Giày búp bê Arch Contact Đen 23.5/39194</v>
          </cell>
          <cell r="J5153" t="str">
            <v>PCS</v>
          </cell>
          <cell r="K5153">
            <v>1390000</v>
          </cell>
          <cell r="L5153">
            <v>0</v>
          </cell>
          <cell r="M5153">
            <v>0</v>
          </cell>
          <cell r="N5153">
            <v>0</v>
          </cell>
        </row>
        <row r="5154">
          <cell r="G5154" t="str">
            <v>1445002311560</v>
          </cell>
          <cell r="H5154" t="str">
            <v>1445002311560</v>
          </cell>
          <cell r="I5154" t="str">
            <v>SKRStep - Giày mũi vuông cao cấp AC Be 23/49703</v>
          </cell>
          <cell r="J5154" t="str">
            <v>PCS</v>
          </cell>
          <cell r="K5154">
            <v>1990000</v>
          </cell>
          <cell r="L5154">
            <v>0</v>
          </cell>
          <cell r="M5154">
            <v>0</v>
          </cell>
          <cell r="N5154">
            <v>0</v>
          </cell>
        </row>
        <row r="5155">
          <cell r="G5155" t="str">
            <v>GNNDGN-3217.L.BLK</v>
          </cell>
          <cell r="H5155" t="str">
            <v>GNNDGN-3217.L.BLK</v>
          </cell>
          <cell r="I5155" t="str">
            <v>MILKY MILKY- Xăng đan quai ngang bản đôi L-Đen</v>
          </cell>
          <cell r="J5155" t="str">
            <v>PCS</v>
          </cell>
          <cell r="K5155">
            <v>1090000</v>
          </cell>
          <cell r="L5155">
            <v>2</v>
          </cell>
          <cell r="M5155">
            <v>0</v>
          </cell>
          <cell r="N5155">
            <v>2</v>
          </cell>
        </row>
        <row r="5156">
          <cell r="G5156" t="str">
            <v>GNNDGN-92082.S.SLV</v>
          </cell>
          <cell r="H5156" t="str">
            <v>GNNDGN-92082.S.SLV</v>
          </cell>
          <cell r="I5156" t="str">
            <v>PARTIRD'ABORD-Dép đế xuồng quai rộng ánh kim S-Bạc</v>
          </cell>
          <cell r="J5156" t="str">
            <v>PCS</v>
          </cell>
          <cell r="K5156">
            <v>1295000</v>
          </cell>
          <cell r="L5156">
            <v>1</v>
          </cell>
          <cell r="M5156">
            <v>0</v>
          </cell>
          <cell r="N5156">
            <v>1</v>
          </cell>
        </row>
        <row r="5157">
          <cell r="G5157" t="str">
            <v>1445002311171</v>
          </cell>
          <cell r="H5157" t="str">
            <v>1445002311171</v>
          </cell>
          <cell r="I5157" t="str">
            <v>SKRStep-Giày búp bê A.Contact Charcoal 23.5/39194</v>
          </cell>
          <cell r="J5157" t="str">
            <v>PCS</v>
          </cell>
          <cell r="K5157">
            <v>1390000</v>
          </cell>
          <cell r="L5157">
            <v>0</v>
          </cell>
          <cell r="M5157">
            <v>0</v>
          </cell>
          <cell r="N5157">
            <v>0</v>
          </cell>
        </row>
        <row r="5158">
          <cell r="G5158" t="str">
            <v>1445002311812</v>
          </cell>
          <cell r="H5158" t="str">
            <v>1445002311812</v>
          </cell>
          <cell r="I5158" t="str">
            <v>SKRStep - Giày đế xuồng cao cấp AC Đen 24.5/69200</v>
          </cell>
          <cell r="J5158" t="str">
            <v>PCS</v>
          </cell>
          <cell r="K5158">
            <v>2190000</v>
          </cell>
          <cell r="L5158">
            <v>0</v>
          </cell>
          <cell r="M5158">
            <v>0</v>
          </cell>
          <cell r="N5158">
            <v>0</v>
          </cell>
        </row>
        <row r="5159">
          <cell r="G5159" t="str">
            <v>GNNDGN-3218.LL.BLK</v>
          </cell>
          <cell r="H5159" t="str">
            <v>GNNDGN-3218.LL.BLK</v>
          </cell>
          <cell r="I5159" t="str">
            <v>MILKY MILKY- Xăng đan quai mảnh ánh kim LL-Đen</v>
          </cell>
          <cell r="J5159" t="str">
            <v>PCS</v>
          </cell>
          <cell r="K5159">
            <v>1090000</v>
          </cell>
          <cell r="L5159">
            <v>1</v>
          </cell>
          <cell r="M5159">
            <v>0</v>
          </cell>
          <cell r="N5159">
            <v>1</v>
          </cell>
        </row>
        <row r="5160">
          <cell r="G5160" t="str">
            <v>GNNDGN-39608.23.NVY</v>
          </cell>
          <cell r="H5160" t="str">
            <v>GNNDGN-39608.23.NVY</v>
          </cell>
          <cell r="I5160" t="str">
            <v>FIRSTCONTACT-Giày búp bê đế xuồng đính hoa 23-Xanh</v>
          </cell>
          <cell r="J5160" t="str">
            <v>PCS</v>
          </cell>
          <cell r="K5160">
            <v>1790000</v>
          </cell>
          <cell r="L5160">
            <v>0</v>
          </cell>
          <cell r="M5160">
            <v>0</v>
          </cell>
          <cell r="N5160">
            <v>0</v>
          </cell>
        </row>
        <row r="5161">
          <cell r="G5161" t="str">
            <v>GNNDGN-3218.S.BLK</v>
          </cell>
          <cell r="H5161" t="str">
            <v>GNNDGN-3218.S.BLK</v>
          </cell>
          <cell r="I5161" t="str">
            <v>MILKY MILKY- Xăng đan quai mảnh ánh kim S-Đen</v>
          </cell>
          <cell r="J5161" t="str">
            <v>PCS</v>
          </cell>
          <cell r="K5161">
            <v>1090000</v>
          </cell>
          <cell r="L5161">
            <v>1</v>
          </cell>
          <cell r="M5161">
            <v>0</v>
          </cell>
          <cell r="N5161">
            <v>1</v>
          </cell>
        </row>
        <row r="5162">
          <cell r="G5162" t="str">
            <v>GNNDGN-39600.22.5.BL</v>
          </cell>
          <cell r="H5162" t="str">
            <v>GNNDGN-39600.22.5.BL</v>
          </cell>
          <cell r="I5162" t="str">
            <v>FIRSTCONTACT-Giày búp bê đế xuồng mũi tròn 22.5Đen</v>
          </cell>
          <cell r="J5162" t="str">
            <v>PCS</v>
          </cell>
          <cell r="K5162">
            <v>1790000</v>
          </cell>
          <cell r="L5162">
            <v>1</v>
          </cell>
          <cell r="M5162">
            <v>0</v>
          </cell>
          <cell r="N5162">
            <v>1</v>
          </cell>
        </row>
        <row r="5163">
          <cell r="G5163" t="str">
            <v>GNNDGN-39600.22.5.DS</v>
          </cell>
          <cell r="H5163" t="str">
            <v>GNNDGN-39600.22.5.DS</v>
          </cell>
          <cell r="I5163" t="str">
            <v>FIRSTCONTACT-Giày búp bê đế xuồng mũi tròn 22.5Bạc</v>
          </cell>
          <cell r="J5163" t="str">
            <v>PCS</v>
          </cell>
          <cell r="K5163">
            <v>1790000</v>
          </cell>
          <cell r="L5163">
            <v>1</v>
          </cell>
          <cell r="M5163">
            <v>0</v>
          </cell>
          <cell r="N5163">
            <v>1</v>
          </cell>
        </row>
        <row r="5164">
          <cell r="G5164" t="str">
            <v>GNNDGN-39600.23.5.BL</v>
          </cell>
          <cell r="H5164" t="str">
            <v>GNNDGN-39600.23.5.BL</v>
          </cell>
          <cell r="I5164" t="str">
            <v>FIRSTCONTACT-Giày búp bê đế xuồng mũi tròn 23.5Đen</v>
          </cell>
          <cell r="J5164" t="str">
            <v>PCS</v>
          </cell>
          <cell r="K5164">
            <v>1790000</v>
          </cell>
          <cell r="L5164">
            <v>2</v>
          </cell>
          <cell r="M5164">
            <v>0</v>
          </cell>
          <cell r="N5164">
            <v>2</v>
          </cell>
        </row>
        <row r="5165">
          <cell r="G5165" t="str">
            <v>1445002311072</v>
          </cell>
          <cell r="H5165" t="str">
            <v>1445002311072</v>
          </cell>
          <cell r="I5165" t="str">
            <v>SKRStep - Giày búp bê Mary Jane Caramel S/23017</v>
          </cell>
          <cell r="J5165" t="str">
            <v>PCS</v>
          </cell>
          <cell r="K5165">
            <v>1190000</v>
          </cell>
          <cell r="L5165">
            <v>0</v>
          </cell>
          <cell r="M5165">
            <v>0</v>
          </cell>
          <cell r="N5165">
            <v>0</v>
          </cell>
        </row>
        <row r="5166">
          <cell r="G5166" t="str">
            <v>GNNDGN-6140.S.GLD</v>
          </cell>
          <cell r="H5166" t="str">
            <v>GNNDGN-6140.S.GLD</v>
          </cell>
          <cell r="I5166" t="str">
            <v>ARBRE JARDIN-Dép đế xuồng hở mũi xỏ ngón S-Vàng</v>
          </cell>
          <cell r="J5166" t="str">
            <v>PCS</v>
          </cell>
          <cell r="K5166">
            <v>1090000</v>
          </cell>
          <cell r="L5166">
            <v>1</v>
          </cell>
          <cell r="M5166">
            <v>0</v>
          </cell>
          <cell r="N5166">
            <v>1</v>
          </cell>
        </row>
        <row r="5167">
          <cell r="G5167" t="str">
            <v>GNNDGN-39606.23.NVY</v>
          </cell>
          <cell r="H5167" t="str">
            <v>GNNDGN-39606.23.NVY</v>
          </cell>
          <cell r="I5167" t="str">
            <v>FIRSTCONTACT-Giày búp bê đế xuồng đính đá 23-Xanh</v>
          </cell>
          <cell r="J5167" t="str">
            <v>PCS</v>
          </cell>
          <cell r="K5167">
            <v>1790000</v>
          </cell>
          <cell r="L5167">
            <v>2</v>
          </cell>
          <cell r="M5167">
            <v>0</v>
          </cell>
          <cell r="N5167">
            <v>2</v>
          </cell>
        </row>
        <row r="5168">
          <cell r="G5168" t="str">
            <v>GNNDGN-92957.M.BLK</v>
          </cell>
          <cell r="H5168" t="str">
            <v>GNNDGN-92957.M.BLK</v>
          </cell>
          <cell r="I5168" t="str">
            <v>PARTIR D'ABORD- Xăng đan đế xuồng quai da M-Đen</v>
          </cell>
          <cell r="J5168" t="str">
            <v>PCS</v>
          </cell>
          <cell r="K5168">
            <v>1295000</v>
          </cell>
          <cell r="L5168">
            <v>1</v>
          </cell>
          <cell r="M5168">
            <v>0</v>
          </cell>
          <cell r="N5168">
            <v>1</v>
          </cell>
        </row>
        <row r="5169">
          <cell r="G5169" t="str">
            <v>GNNDGN-6140.LL.GLD</v>
          </cell>
          <cell r="H5169" t="str">
            <v>GNNDGN-6140.LL.GLD</v>
          </cell>
          <cell r="I5169" t="str">
            <v>ARBRE JARDIN-Dép đế xuồng hở mũi xỏ ngón LL-Vàng</v>
          </cell>
          <cell r="J5169" t="str">
            <v>PCS</v>
          </cell>
          <cell r="K5169">
            <v>1090000</v>
          </cell>
          <cell r="L5169">
            <v>1</v>
          </cell>
          <cell r="M5169">
            <v>0</v>
          </cell>
          <cell r="N5169">
            <v>1</v>
          </cell>
        </row>
        <row r="5170">
          <cell r="G5170" t="str">
            <v>GNNDGN-92970.M.BLK</v>
          </cell>
          <cell r="H5170" t="str">
            <v>GNNDGN-92970.M.BLK</v>
          </cell>
          <cell r="I5170" t="str">
            <v>PARTIRD'ABORD- Dép đế xuồng quai ngang bản to MĐen</v>
          </cell>
          <cell r="J5170" t="str">
            <v>PCS</v>
          </cell>
          <cell r="K5170">
            <v>1295000</v>
          </cell>
          <cell r="L5170">
            <v>2</v>
          </cell>
          <cell r="M5170">
            <v>0</v>
          </cell>
          <cell r="N5170">
            <v>2</v>
          </cell>
        </row>
        <row r="5171">
          <cell r="G5171" t="str">
            <v>GNNDGN-92970.M.DBR</v>
          </cell>
          <cell r="H5171" t="str">
            <v>GNNDGN-92970.M.DBR</v>
          </cell>
          <cell r="I5171" t="str">
            <v>PARTIRD'ABORD- Dép đế xuồng quai ngang bản to MNâu</v>
          </cell>
          <cell r="J5171" t="str">
            <v>PCS</v>
          </cell>
          <cell r="K5171">
            <v>1295000</v>
          </cell>
          <cell r="L5171">
            <v>2</v>
          </cell>
          <cell r="M5171">
            <v>0</v>
          </cell>
          <cell r="N5171">
            <v>2</v>
          </cell>
        </row>
        <row r="5172">
          <cell r="G5172" t="str">
            <v>1445002311591</v>
          </cell>
          <cell r="H5172" t="str">
            <v>1445002311591</v>
          </cell>
          <cell r="I5172" t="str">
            <v>SKRStep - Giày mũi vuông cao cấp AC Be 24.5/49703</v>
          </cell>
          <cell r="J5172" t="str">
            <v>PCS</v>
          </cell>
          <cell r="K5172">
            <v>1990000</v>
          </cell>
          <cell r="L5172">
            <v>0</v>
          </cell>
          <cell r="M5172">
            <v>0</v>
          </cell>
          <cell r="N5172">
            <v>0</v>
          </cell>
        </row>
        <row r="5173">
          <cell r="G5173" t="str">
            <v>1445002311638</v>
          </cell>
          <cell r="H5173" t="str">
            <v>1445002311638</v>
          </cell>
          <cell r="I5173" t="str">
            <v>SKRStep - Giày mũi vuông cao cấp AC Đen 24/49703</v>
          </cell>
          <cell r="J5173" t="str">
            <v>PCS</v>
          </cell>
          <cell r="K5173">
            <v>1990000</v>
          </cell>
          <cell r="L5173">
            <v>0</v>
          </cell>
          <cell r="M5173">
            <v>0</v>
          </cell>
          <cell r="N5173">
            <v>0</v>
          </cell>
        </row>
        <row r="5174">
          <cell r="G5174" t="str">
            <v>1445002311683</v>
          </cell>
          <cell r="H5174" t="str">
            <v>1445002311683</v>
          </cell>
          <cell r="I5174" t="str">
            <v>SKRStep - Giày vuông cc trơn AC Charcoal 24/49704</v>
          </cell>
          <cell r="J5174" t="str">
            <v>PCS</v>
          </cell>
          <cell r="K5174">
            <v>1990000</v>
          </cell>
          <cell r="L5174">
            <v>0</v>
          </cell>
          <cell r="M5174">
            <v>0</v>
          </cell>
          <cell r="N5174">
            <v>0</v>
          </cell>
        </row>
        <row r="5175">
          <cell r="G5175" t="str">
            <v>1445002311928</v>
          </cell>
          <cell r="H5175" t="str">
            <v>1445002311928</v>
          </cell>
          <cell r="I5175" t="str">
            <v>SKRStep- Giày đế xuồng cao cấp MJ Be 23/69202</v>
          </cell>
          <cell r="J5175" t="str">
            <v>PCS</v>
          </cell>
          <cell r="K5175">
            <v>2190000</v>
          </cell>
          <cell r="L5175">
            <v>0</v>
          </cell>
          <cell r="M5175">
            <v>0</v>
          </cell>
          <cell r="N5175">
            <v>0</v>
          </cell>
        </row>
        <row r="5176">
          <cell r="G5176" t="str">
            <v>GNNDGN-6901.M.BEG</v>
          </cell>
          <cell r="H5176" t="str">
            <v>GNNDGN-6901.M.BEG</v>
          </cell>
          <cell r="I5176" t="str">
            <v>ARBRE JARDIN-Xăng đan đế xuồng quai chéo M-Be</v>
          </cell>
          <cell r="J5176" t="str">
            <v>PCS</v>
          </cell>
          <cell r="K5176">
            <v>1090000</v>
          </cell>
          <cell r="L5176">
            <v>1</v>
          </cell>
          <cell r="M5176">
            <v>0</v>
          </cell>
          <cell r="N5176">
            <v>1</v>
          </cell>
        </row>
        <row r="5177">
          <cell r="G5177" t="str">
            <v>1445002311300</v>
          </cell>
          <cell r="H5177" t="str">
            <v>1445002311300</v>
          </cell>
          <cell r="I5177" t="str">
            <v>SKRStep - Giày 4cm First Contact Đen 22.5/39520</v>
          </cell>
          <cell r="J5177" t="str">
            <v>PCS</v>
          </cell>
          <cell r="K5177">
            <v>1390000</v>
          </cell>
          <cell r="L5177">
            <v>0</v>
          </cell>
          <cell r="M5177">
            <v>0</v>
          </cell>
          <cell r="N5177">
            <v>0</v>
          </cell>
        </row>
        <row r="5178">
          <cell r="G5178" t="str">
            <v>1445002311355</v>
          </cell>
          <cell r="H5178" t="str">
            <v>1445002311355</v>
          </cell>
          <cell r="I5178" t="str">
            <v>SKRStep - Giày mũi tròn AC Charcoal 22.5/49130</v>
          </cell>
          <cell r="J5178" t="str">
            <v>PCS</v>
          </cell>
          <cell r="K5178">
            <v>1490000</v>
          </cell>
          <cell r="L5178">
            <v>0</v>
          </cell>
          <cell r="M5178">
            <v>0</v>
          </cell>
          <cell r="N5178">
            <v>0</v>
          </cell>
        </row>
        <row r="5179">
          <cell r="G5179" t="str">
            <v>1445002401025</v>
          </cell>
          <cell r="H5179" t="str">
            <v>1445002401025</v>
          </cell>
          <cell r="I5179" t="str">
            <v>SKRStep - Giày mũi vuông cao cấp AC Bạc 24.5/49703</v>
          </cell>
          <cell r="J5179" t="str">
            <v>PCS</v>
          </cell>
          <cell r="K5179">
            <v>1990000</v>
          </cell>
          <cell r="L5179">
            <v>0</v>
          </cell>
          <cell r="M5179">
            <v>0</v>
          </cell>
          <cell r="N5179">
            <v>0</v>
          </cell>
        </row>
        <row r="5180">
          <cell r="G5180" t="str">
            <v>GNNDGN-32562.L.DBR</v>
          </cell>
          <cell r="H5180" t="str">
            <v>GNNDGN-32562.L.DBR</v>
          </cell>
          <cell r="I5180" t="str">
            <v>LIVRE DE POCHE- Xăng đan đế xuồng quai lưới L-Nâu</v>
          </cell>
          <cell r="J5180" t="str">
            <v>PCS</v>
          </cell>
          <cell r="K5180">
            <v>1090000</v>
          </cell>
          <cell r="L5180">
            <v>1</v>
          </cell>
          <cell r="M5180">
            <v>0</v>
          </cell>
          <cell r="N5180">
            <v>1</v>
          </cell>
        </row>
        <row r="5181">
          <cell r="G5181" t="str">
            <v>GNNDGN-92015.S.LGRY</v>
          </cell>
          <cell r="H5181" t="str">
            <v>GNNDGN-92015.S.LGRY</v>
          </cell>
          <cell r="I5181" t="str">
            <v>FIRSTCONTACT-Xăng đan quai thun co giãn S-Xám nhạt</v>
          </cell>
          <cell r="J5181" t="str">
            <v>PCS</v>
          </cell>
          <cell r="K5181">
            <v>1295000</v>
          </cell>
          <cell r="L5181">
            <v>1</v>
          </cell>
          <cell r="M5181">
            <v>0</v>
          </cell>
          <cell r="N5181">
            <v>1</v>
          </cell>
        </row>
        <row r="5182">
          <cell r="G5182" t="str">
            <v>GNNDGN-92978.M.BLK</v>
          </cell>
          <cell r="H5182" t="str">
            <v>GNNDGN-92978.M.BLK</v>
          </cell>
          <cell r="I5182" t="str">
            <v>PARTIR D'ABORD- Xăng đan đế xuồng quai chéo M-Đen</v>
          </cell>
          <cell r="J5182" t="str">
            <v>PCS</v>
          </cell>
          <cell r="K5182">
            <v>1295000</v>
          </cell>
          <cell r="L5182">
            <v>1</v>
          </cell>
          <cell r="M5182">
            <v>0</v>
          </cell>
          <cell r="N5182">
            <v>1</v>
          </cell>
        </row>
        <row r="5183">
          <cell r="G5183" t="str">
            <v>1445002311720</v>
          </cell>
          <cell r="H5183" t="str">
            <v>1445002311720</v>
          </cell>
          <cell r="I5183" t="str">
            <v>SKRStep - Giày vuông cc trơn AC Đen 23.5/49704</v>
          </cell>
          <cell r="J5183" t="str">
            <v>PCS</v>
          </cell>
          <cell r="K5183">
            <v>1990000</v>
          </cell>
          <cell r="L5183">
            <v>0</v>
          </cell>
          <cell r="M5183">
            <v>0</v>
          </cell>
          <cell r="N5183">
            <v>0</v>
          </cell>
        </row>
        <row r="5184">
          <cell r="G5184" t="str">
            <v>1445002311775</v>
          </cell>
          <cell r="H5184" t="str">
            <v>1445002311775</v>
          </cell>
          <cell r="I5184" t="str">
            <v>SKRStep - Giày đế xuồng cao cấp AC Be 24/69200</v>
          </cell>
          <cell r="J5184" t="str">
            <v>PCS</v>
          </cell>
          <cell r="K5184">
            <v>2190000</v>
          </cell>
          <cell r="L5184">
            <v>0</v>
          </cell>
          <cell r="M5184">
            <v>0</v>
          </cell>
          <cell r="N5184">
            <v>0</v>
          </cell>
        </row>
        <row r="5185">
          <cell r="G5185" t="str">
            <v>GNNDGN-6140.M.BLK</v>
          </cell>
          <cell r="H5185" t="str">
            <v>GNNDGN-6140.M.BLK</v>
          </cell>
          <cell r="I5185" t="str">
            <v>ARBRE JARDIN-Dép đế xuồng hở mũi xỏ ngón M-Đen</v>
          </cell>
          <cell r="J5185" t="str">
            <v>PCS</v>
          </cell>
          <cell r="K5185">
            <v>1090000</v>
          </cell>
          <cell r="L5185">
            <v>1</v>
          </cell>
          <cell r="M5185">
            <v>0</v>
          </cell>
          <cell r="N5185">
            <v>1</v>
          </cell>
        </row>
        <row r="5186">
          <cell r="G5186" t="str">
            <v>GNNDGN-6900.LL.BEG</v>
          </cell>
          <cell r="H5186" t="str">
            <v>GNNDGN-6900.LL.BEG</v>
          </cell>
          <cell r="I5186" t="str">
            <v>ARBRE JARDIN- Xăng đan đế xuồng có nơ LL-Be</v>
          </cell>
          <cell r="J5186" t="str">
            <v>PCS</v>
          </cell>
          <cell r="K5186">
            <v>1090000</v>
          </cell>
          <cell r="L5186">
            <v>0</v>
          </cell>
          <cell r="M5186">
            <v>0</v>
          </cell>
          <cell r="N5186">
            <v>0</v>
          </cell>
        </row>
        <row r="5187">
          <cell r="G5187" t="str">
            <v>GNNDGN-92978.L.BLK</v>
          </cell>
          <cell r="H5187" t="str">
            <v>GNNDGN-92978.L.BLK</v>
          </cell>
          <cell r="I5187" t="str">
            <v>PARTIR D'ABORD- Xăng đan đế xuồng quai chéo L-Đen</v>
          </cell>
          <cell r="J5187" t="str">
            <v>PCS</v>
          </cell>
          <cell r="K5187">
            <v>1295000</v>
          </cell>
          <cell r="L5187">
            <v>2</v>
          </cell>
          <cell r="M5187">
            <v>0</v>
          </cell>
          <cell r="N5187">
            <v>2</v>
          </cell>
        </row>
        <row r="5188">
          <cell r="G5188" t="str">
            <v>GNNDGN-92978.L.WHT</v>
          </cell>
          <cell r="H5188" t="str">
            <v>GNNDGN-92978.L.WHT</v>
          </cell>
          <cell r="I5188" t="str">
            <v>PARTIRD'ABORD- Xăng đan đế xuồng quai chéo L-Trắng</v>
          </cell>
          <cell r="J5188" t="str">
            <v>PCS</v>
          </cell>
          <cell r="K5188">
            <v>1295000</v>
          </cell>
          <cell r="L5188">
            <v>2</v>
          </cell>
          <cell r="M5188">
            <v>-1</v>
          </cell>
          <cell r="N5188">
            <v>1</v>
          </cell>
        </row>
        <row r="5189">
          <cell r="G5189" t="str">
            <v>1445002311102</v>
          </cell>
          <cell r="H5189" t="str">
            <v>1445002311102</v>
          </cell>
          <cell r="I5189" t="str">
            <v>SKRStep - Giày búp bê Mary Jane Đen LL/23017</v>
          </cell>
          <cell r="J5189" t="str">
            <v>PCS</v>
          </cell>
          <cell r="K5189">
            <v>1190000</v>
          </cell>
          <cell r="L5189">
            <v>0</v>
          </cell>
          <cell r="M5189">
            <v>0</v>
          </cell>
          <cell r="N5189">
            <v>0</v>
          </cell>
        </row>
        <row r="5190">
          <cell r="G5190" t="str">
            <v>1445002311386</v>
          </cell>
          <cell r="H5190" t="str">
            <v>1445002311386</v>
          </cell>
          <cell r="I5190" t="str">
            <v>SKRStep - Giày mũi tròn AC Charcoal 24/49130</v>
          </cell>
          <cell r="J5190" t="str">
            <v>PCS</v>
          </cell>
          <cell r="K5190">
            <v>1490000</v>
          </cell>
          <cell r="L5190">
            <v>0</v>
          </cell>
          <cell r="M5190">
            <v>0</v>
          </cell>
          <cell r="N5190">
            <v>0</v>
          </cell>
        </row>
        <row r="5191">
          <cell r="G5191" t="str">
            <v>GNNDGN-3217.S.SLV</v>
          </cell>
          <cell r="H5191" t="str">
            <v>GNNDGN-3217.S.SLV</v>
          </cell>
          <cell r="I5191" t="str">
            <v>MILKY MILKY- Xăng đan quai ngang bản đôi S-Bạc</v>
          </cell>
          <cell r="J5191" t="str">
            <v>PCS</v>
          </cell>
          <cell r="K5191">
            <v>1090000</v>
          </cell>
          <cell r="L5191">
            <v>1</v>
          </cell>
          <cell r="M5191">
            <v>0</v>
          </cell>
          <cell r="N5191">
            <v>1</v>
          </cell>
        </row>
        <row r="5192">
          <cell r="G5192" t="str">
            <v>GNNDGN-92015.M.BLK</v>
          </cell>
          <cell r="H5192" t="str">
            <v>GNNDGN-92015.M.BLK</v>
          </cell>
          <cell r="I5192" t="str">
            <v>FIRST CONTACT-Xăng đan quai thun co giãn M-Đen</v>
          </cell>
          <cell r="J5192" t="str">
            <v>PCS</v>
          </cell>
          <cell r="K5192">
            <v>1295000</v>
          </cell>
          <cell r="L5192">
            <v>0</v>
          </cell>
          <cell r="M5192">
            <v>0</v>
          </cell>
          <cell r="N5192">
            <v>0</v>
          </cell>
        </row>
        <row r="5193">
          <cell r="G5193" t="str">
            <v>GNNDGN-39600.23.DSLV</v>
          </cell>
          <cell r="H5193" t="str">
            <v>GNNDGN-39600.23.DSLV</v>
          </cell>
          <cell r="I5193" t="str">
            <v>FIRSTCONTACT-Giày búp bê đế xuồng mũi tròn 23-Bạc</v>
          </cell>
          <cell r="J5193" t="str">
            <v>PCS</v>
          </cell>
          <cell r="K5193">
            <v>1790000</v>
          </cell>
          <cell r="L5193">
            <v>2</v>
          </cell>
          <cell r="M5193">
            <v>0</v>
          </cell>
          <cell r="N5193">
            <v>2</v>
          </cell>
        </row>
        <row r="5194">
          <cell r="G5194" t="str">
            <v>1445002311065</v>
          </cell>
          <cell r="H5194" t="str">
            <v>1445002311065</v>
          </cell>
          <cell r="I5194" t="str">
            <v>SKRStep - Giày búp bê Mary Jane Caramel M/23017</v>
          </cell>
          <cell r="J5194" t="str">
            <v>PCS</v>
          </cell>
          <cell r="K5194">
            <v>1190000</v>
          </cell>
          <cell r="L5194">
            <v>0</v>
          </cell>
          <cell r="M5194">
            <v>0</v>
          </cell>
          <cell r="N5194">
            <v>0</v>
          </cell>
        </row>
        <row r="5195">
          <cell r="G5195" t="str">
            <v>1445002311409</v>
          </cell>
          <cell r="H5195" t="str">
            <v>1445002311409</v>
          </cell>
          <cell r="I5195" t="str">
            <v>SKRStep - Giày mũi tròn AC Đen 22.5/49130</v>
          </cell>
          <cell r="J5195" t="str">
            <v>PCS</v>
          </cell>
          <cell r="K5195">
            <v>1490000</v>
          </cell>
          <cell r="L5195">
            <v>0</v>
          </cell>
          <cell r="M5195">
            <v>0</v>
          </cell>
          <cell r="N5195">
            <v>0</v>
          </cell>
        </row>
        <row r="5196">
          <cell r="G5196" t="str">
            <v>GNNDGN-39600.23.5.DS</v>
          </cell>
          <cell r="H5196" t="str">
            <v>GNNDGN-39600.23.5.DS</v>
          </cell>
          <cell r="I5196" t="str">
            <v>FIRSTCONTACT-Giày búp bê đế xuồng mũi tròn 23.5Bạc</v>
          </cell>
          <cell r="J5196" t="str">
            <v>PCS</v>
          </cell>
          <cell r="K5196">
            <v>1790000</v>
          </cell>
          <cell r="L5196">
            <v>2</v>
          </cell>
          <cell r="M5196">
            <v>0</v>
          </cell>
          <cell r="N5196">
            <v>2</v>
          </cell>
        </row>
        <row r="5197">
          <cell r="G5197" t="str">
            <v>GNNDGN-39637.23.GRY</v>
          </cell>
          <cell r="H5197" t="str">
            <v>GNNDGN-39637.23.GRY</v>
          </cell>
          <cell r="I5197" t="str">
            <v>FIRST CONTACT-Giày búp bê đế xuồng đính nơ 23-Xám</v>
          </cell>
          <cell r="J5197" t="str">
            <v>PCS</v>
          </cell>
          <cell r="K5197">
            <v>1790000</v>
          </cell>
          <cell r="L5197">
            <v>2</v>
          </cell>
          <cell r="M5197">
            <v>0</v>
          </cell>
          <cell r="N5197">
            <v>2</v>
          </cell>
        </row>
        <row r="5198">
          <cell r="G5198" t="str">
            <v>1445002311140</v>
          </cell>
          <cell r="H5198" t="str">
            <v>1445002311140</v>
          </cell>
          <cell r="I5198" t="str">
            <v>SKRStep - Giày búp bê Arch Contact Be 24/39194</v>
          </cell>
          <cell r="J5198" t="str">
            <v>PCS</v>
          </cell>
          <cell r="K5198">
            <v>1390000</v>
          </cell>
          <cell r="L5198">
            <v>0</v>
          </cell>
          <cell r="M5198">
            <v>0</v>
          </cell>
          <cell r="N5198">
            <v>0</v>
          </cell>
        </row>
        <row r="5199">
          <cell r="G5199" t="str">
            <v>1445002311850</v>
          </cell>
          <cell r="H5199" t="str">
            <v>1445002311850</v>
          </cell>
          <cell r="I5199" t="str">
            <v>SKRStep - Giày đế xuồng cao cấp MJ Be 24.5/69202</v>
          </cell>
          <cell r="J5199" t="str">
            <v>PCS</v>
          </cell>
          <cell r="K5199">
            <v>2190000</v>
          </cell>
          <cell r="L5199">
            <v>0</v>
          </cell>
          <cell r="M5199">
            <v>0</v>
          </cell>
          <cell r="N5199">
            <v>0</v>
          </cell>
        </row>
        <row r="5200">
          <cell r="G5200" t="str">
            <v>GNNDGN-92957.L.SLV</v>
          </cell>
          <cell r="H5200" t="str">
            <v>GNNDGN-92957.L.SLV</v>
          </cell>
          <cell r="I5200" t="str">
            <v>PARTIR D'ABORD- Xăng đan đế xuồng quai da L-Bạc</v>
          </cell>
          <cell r="J5200" t="str">
            <v>PCS</v>
          </cell>
          <cell r="K5200">
            <v>1295000</v>
          </cell>
          <cell r="L5200">
            <v>2</v>
          </cell>
          <cell r="M5200">
            <v>0</v>
          </cell>
          <cell r="N5200">
            <v>2</v>
          </cell>
        </row>
        <row r="5201">
          <cell r="G5201" t="str">
            <v>1445002311461</v>
          </cell>
          <cell r="H5201" t="str">
            <v>1445002311461</v>
          </cell>
          <cell r="I5201" t="str">
            <v>SKRStep - Giày mũi mũi vuông AC Bạc 23/49700</v>
          </cell>
          <cell r="J5201" t="str">
            <v>PCS</v>
          </cell>
          <cell r="K5201">
            <v>1490000</v>
          </cell>
          <cell r="L5201">
            <v>0</v>
          </cell>
          <cell r="M5201">
            <v>0</v>
          </cell>
          <cell r="N5201">
            <v>0</v>
          </cell>
        </row>
        <row r="5202">
          <cell r="G5202" t="str">
            <v>1445002311706</v>
          </cell>
          <cell r="H5202" t="str">
            <v>1445002311706</v>
          </cell>
          <cell r="I5202" t="str">
            <v>SKRStep - Giày vuông cc trơn AC Đen 22.5/49704</v>
          </cell>
          <cell r="J5202" t="str">
            <v>PCS</v>
          </cell>
          <cell r="K5202">
            <v>1990000</v>
          </cell>
          <cell r="L5202">
            <v>0</v>
          </cell>
          <cell r="M5202">
            <v>0</v>
          </cell>
          <cell r="N5202">
            <v>0</v>
          </cell>
        </row>
        <row r="5203">
          <cell r="G5203" t="str">
            <v>GNNDGN-6140.M.GLD</v>
          </cell>
          <cell r="H5203" t="str">
            <v>GNNDGN-6140.M.GLD</v>
          </cell>
          <cell r="I5203" t="str">
            <v>ARBRE JARDIN-Dép đế xuồng hở mũi xỏ ngón M-Vàng</v>
          </cell>
          <cell r="J5203" t="str">
            <v>PCS</v>
          </cell>
          <cell r="K5203">
            <v>1090000</v>
          </cell>
          <cell r="L5203">
            <v>1</v>
          </cell>
          <cell r="M5203">
            <v>0</v>
          </cell>
          <cell r="N5203">
            <v>1</v>
          </cell>
        </row>
        <row r="5204">
          <cell r="G5204" t="str">
            <v>GNNDGN-92970.S.BLK</v>
          </cell>
          <cell r="H5204" t="str">
            <v>GNNDGN-92970.S.BLK</v>
          </cell>
          <cell r="I5204" t="str">
            <v>PARTIRD'ABORD- Dép đế xuồng quai ngang bản to SĐen</v>
          </cell>
          <cell r="J5204" t="str">
            <v>PCS</v>
          </cell>
          <cell r="K5204">
            <v>1295000</v>
          </cell>
          <cell r="L5204">
            <v>0</v>
          </cell>
          <cell r="M5204">
            <v>0</v>
          </cell>
          <cell r="N5204">
            <v>0</v>
          </cell>
        </row>
        <row r="5205">
          <cell r="G5205" t="str">
            <v>1445002311904</v>
          </cell>
          <cell r="H5205" t="str">
            <v>1445002311904</v>
          </cell>
          <cell r="I5205" t="str">
            <v>SKRStep- Giày đế xuồng cao cấp AC Đen 23/69200</v>
          </cell>
          <cell r="J5205" t="str">
            <v>PCS</v>
          </cell>
          <cell r="K5205">
            <v>2190000</v>
          </cell>
          <cell r="L5205">
            <v>0</v>
          </cell>
          <cell r="M5205">
            <v>0</v>
          </cell>
          <cell r="N5205">
            <v>0</v>
          </cell>
        </row>
        <row r="5206">
          <cell r="G5206" t="str">
            <v>1445002401001</v>
          </cell>
          <cell r="H5206" t="str">
            <v>1445002401001</v>
          </cell>
          <cell r="I5206" t="str">
            <v>SKRStep-Giày 4cm First Contact Charcoal 22.5/39520</v>
          </cell>
          <cell r="J5206" t="str">
            <v>PCS</v>
          </cell>
          <cell r="K5206">
            <v>1390000</v>
          </cell>
          <cell r="L5206">
            <v>0</v>
          </cell>
          <cell r="M5206">
            <v>0</v>
          </cell>
          <cell r="N5206">
            <v>0</v>
          </cell>
        </row>
        <row r="5207">
          <cell r="G5207" t="str">
            <v>GNNDGN-6901.L.BLK</v>
          </cell>
          <cell r="H5207" t="str">
            <v>GNNDGN-6901.L.BLK</v>
          </cell>
          <cell r="I5207" t="str">
            <v>ARBRE JARDIN-Xăng đan đế xuồng quai chéo L-Đen</v>
          </cell>
          <cell r="J5207" t="str">
            <v>PCS</v>
          </cell>
          <cell r="K5207">
            <v>1090000</v>
          </cell>
          <cell r="L5207">
            <v>2</v>
          </cell>
          <cell r="M5207">
            <v>0</v>
          </cell>
          <cell r="N5207">
            <v>2</v>
          </cell>
        </row>
        <row r="5208">
          <cell r="G5208" t="str">
            <v>GNNDGN-92082.M.SLV</v>
          </cell>
          <cell r="H5208" t="str">
            <v>GNNDGN-92082.M.SLV</v>
          </cell>
          <cell r="I5208" t="str">
            <v>PARTIRD'ABORD-Dép đế xuồng quai rộng ánh kim M-Bạc</v>
          </cell>
          <cell r="J5208" t="str">
            <v>PCS</v>
          </cell>
          <cell r="K5208">
            <v>1295000</v>
          </cell>
          <cell r="L5208">
            <v>2</v>
          </cell>
          <cell r="M5208">
            <v>0</v>
          </cell>
          <cell r="N5208">
            <v>2</v>
          </cell>
        </row>
        <row r="5209">
          <cell r="G5209" t="str">
            <v>GNNDGN-92978.S.BLK</v>
          </cell>
          <cell r="H5209" t="str">
            <v>GNNDGN-92978.S.BLK</v>
          </cell>
          <cell r="I5209" t="str">
            <v>PARTIR D'ABORD- Xăng đan đế xuồng quai chéo S-Đen</v>
          </cell>
          <cell r="J5209" t="str">
            <v>PCS</v>
          </cell>
          <cell r="K5209">
            <v>1295000</v>
          </cell>
          <cell r="L5209">
            <v>0</v>
          </cell>
          <cell r="M5209">
            <v>0</v>
          </cell>
          <cell r="N5209">
            <v>0</v>
          </cell>
        </row>
        <row r="5210">
          <cell r="G5210" t="str">
            <v>GNNDGN-39269.22.5.OA</v>
          </cell>
          <cell r="H5210" t="str">
            <v>GNNDGN-39269.22.5.OA</v>
          </cell>
          <cell r="I5210" t="str">
            <v>ARCHCONTACT-Giày búp bê đế bệt quai ngang 22.5-Nâu</v>
          </cell>
          <cell r="J5210" t="str">
            <v>PCS</v>
          </cell>
          <cell r="K5210">
            <v>1790000</v>
          </cell>
          <cell r="L5210">
            <v>1</v>
          </cell>
          <cell r="M5210">
            <v>0</v>
          </cell>
          <cell r="N5210">
            <v>1</v>
          </cell>
        </row>
        <row r="5211">
          <cell r="G5211" t="str">
            <v>GNNDGN-92015.LL.BLK</v>
          </cell>
          <cell r="H5211" t="str">
            <v>GNNDGN-92015.LL.BLK</v>
          </cell>
          <cell r="I5211" t="str">
            <v>FIRST CONTACT-Xăng đan quai thun co giãn LL-Đen</v>
          </cell>
          <cell r="J5211" t="str">
            <v>PCS</v>
          </cell>
          <cell r="K5211">
            <v>1295000</v>
          </cell>
          <cell r="L5211">
            <v>1</v>
          </cell>
          <cell r="M5211">
            <v>0</v>
          </cell>
          <cell r="N5211">
            <v>1</v>
          </cell>
        </row>
        <row r="5212">
          <cell r="G5212" t="str">
            <v>1445002311218</v>
          </cell>
          <cell r="H5212" t="str">
            <v>1445002311218</v>
          </cell>
          <cell r="I5212" t="str">
            <v>SKRStep - Giày búp bê Arch Contact Đen 22.5/39194</v>
          </cell>
          <cell r="J5212" t="str">
            <v>PCS</v>
          </cell>
          <cell r="K5212">
            <v>1390000</v>
          </cell>
          <cell r="L5212">
            <v>0</v>
          </cell>
          <cell r="M5212">
            <v>0</v>
          </cell>
          <cell r="N5212">
            <v>0</v>
          </cell>
        </row>
        <row r="5213">
          <cell r="G5213" t="str">
            <v>1445002311485</v>
          </cell>
          <cell r="H5213" t="str">
            <v>1445002311485</v>
          </cell>
          <cell r="I5213" t="str">
            <v>SKRStep - Giày mũi mũi vuông AC Bạc 24/49700</v>
          </cell>
          <cell r="J5213" t="str">
            <v>PCS</v>
          </cell>
          <cell r="K5213">
            <v>1490000</v>
          </cell>
          <cell r="L5213">
            <v>0</v>
          </cell>
          <cell r="M5213">
            <v>0</v>
          </cell>
          <cell r="N5213">
            <v>0</v>
          </cell>
        </row>
        <row r="5214">
          <cell r="G5214" t="str">
            <v>GNNDGN-6900.L.BEG</v>
          </cell>
          <cell r="H5214" t="str">
            <v>GNNDGN-6900.L.BEG</v>
          </cell>
          <cell r="I5214" t="str">
            <v>ARBRE JARDIN- Xăng đan đế xuồng có nơ L-Be</v>
          </cell>
          <cell r="J5214" t="str">
            <v>PCS</v>
          </cell>
          <cell r="K5214">
            <v>1090000</v>
          </cell>
          <cell r="L5214">
            <v>2</v>
          </cell>
          <cell r="M5214">
            <v>0</v>
          </cell>
          <cell r="N5214">
            <v>2</v>
          </cell>
        </row>
        <row r="5215">
          <cell r="G5215" t="str">
            <v>GNNDGN-39608.23.OAK</v>
          </cell>
          <cell r="H5215" t="str">
            <v>GNNDGN-39608.23.OAK</v>
          </cell>
          <cell r="I5215" t="str">
            <v>FIRST CONTACT-Giày búp bê đế xuồng đính hoa 23-Nâu</v>
          </cell>
          <cell r="J5215" t="str">
            <v>PCS</v>
          </cell>
          <cell r="K5215">
            <v>1790000</v>
          </cell>
          <cell r="L5215">
            <v>2</v>
          </cell>
          <cell r="M5215">
            <v>0</v>
          </cell>
          <cell r="N5215">
            <v>2</v>
          </cell>
        </row>
        <row r="5216">
          <cell r="G5216" t="str">
            <v>GNNDGN-92309.L.BEG</v>
          </cell>
          <cell r="H5216" t="str">
            <v>GNNDGN-92309.L.BEG</v>
          </cell>
          <cell r="I5216" t="str">
            <v>PARTIR D'ABORD- Xăng đan đế xuồng quai ngang L-Be</v>
          </cell>
          <cell r="J5216" t="str">
            <v>PCS</v>
          </cell>
          <cell r="K5216">
            <v>1295000</v>
          </cell>
          <cell r="L5216">
            <v>1</v>
          </cell>
          <cell r="M5216">
            <v>0</v>
          </cell>
          <cell r="N5216">
            <v>1</v>
          </cell>
        </row>
        <row r="5217">
          <cell r="G5217" t="str">
            <v>1445002311669</v>
          </cell>
          <cell r="H5217" t="str">
            <v>1445002311669</v>
          </cell>
          <cell r="I5217" t="str">
            <v>SKRStep - Giày vuông cc trơn AC Charcoal 23/49704</v>
          </cell>
          <cell r="J5217" t="str">
            <v>PCS</v>
          </cell>
          <cell r="K5217">
            <v>1990000</v>
          </cell>
          <cell r="L5217">
            <v>0</v>
          </cell>
          <cell r="M5217">
            <v>0</v>
          </cell>
          <cell r="N5217">
            <v>0</v>
          </cell>
        </row>
        <row r="5218">
          <cell r="G5218" t="str">
            <v>GNNDGN-6140.L.COP</v>
          </cell>
          <cell r="H5218" t="str">
            <v>GNNDGN-6140.L.COP</v>
          </cell>
          <cell r="I5218" t="str">
            <v>ARBRE JARDIN-Dép đế xuồng hở mũi xỏ ngón L-Đồng</v>
          </cell>
          <cell r="J5218" t="str">
            <v>PCS</v>
          </cell>
          <cell r="K5218">
            <v>1090000</v>
          </cell>
          <cell r="L5218">
            <v>2</v>
          </cell>
          <cell r="M5218">
            <v>0</v>
          </cell>
          <cell r="N5218">
            <v>2</v>
          </cell>
        </row>
        <row r="5219">
          <cell r="G5219" t="str">
            <v>GNNDGN-92970.L.BLK</v>
          </cell>
          <cell r="H5219" t="str">
            <v>GNNDGN-92970.L.BLK</v>
          </cell>
          <cell r="I5219" t="str">
            <v>PARTIRD'ABORD- Dép đế xuồng quai ngang bản to LĐen</v>
          </cell>
          <cell r="J5219" t="str">
            <v>PCS</v>
          </cell>
          <cell r="K5219">
            <v>1295000</v>
          </cell>
          <cell r="L5219">
            <v>2</v>
          </cell>
          <cell r="M5219">
            <v>0</v>
          </cell>
          <cell r="N5219">
            <v>2</v>
          </cell>
        </row>
        <row r="5220">
          <cell r="G5220" t="str">
            <v>1445002311195</v>
          </cell>
          <cell r="H5220" t="str">
            <v>1445002311195</v>
          </cell>
          <cell r="I5220" t="str">
            <v>SKRStep-Giày búp bê A.Contact Charcoal 24.5/39194</v>
          </cell>
          <cell r="J5220" t="str">
            <v>PCS</v>
          </cell>
          <cell r="K5220">
            <v>1390000</v>
          </cell>
          <cell r="L5220">
            <v>0</v>
          </cell>
          <cell r="M5220">
            <v>0</v>
          </cell>
          <cell r="N5220">
            <v>0</v>
          </cell>
        </row>
        <row r="5221">
          <cell r="G5221" t="str">
            <v>1445002311768</v>
          </cell>
          <cell r="H5221" t="str">
            <v>1445002311768</v>
          </cell>
          <cell r="I5221" t="str">
            <v>SKRStep - Giày đế xuồng cao cấp AC Be 23.5/69200</v>
          </cell>
          <cell r="J5221" t="str">
            <v>PCS</v>
          </cell>
          <cell r="K5221">
            <v>2190000</v>
          </cell>
          <cell r="L5221">
            <v>0</v>
          </cell>
          <cell r="M5221">
            <v>0</v>
          </cell>
          <cell r="N5221">
            <v>0</v>
          </cell>
        </row>
        <row r="5222">
          <cell r="G5222" t="str">
            <v>GNNDGN-6140.L.BLK</v>
          </cell>
          <cell r="H5222" t="str">
            <v>GNNDGN-6140.L.BLK</v>
          </cell>
          <cell r="I5222" t="str">
            <v>ARBRE JARDIN-Dép đế xuồng hở mũi xỏ ngón L-Đen</v>
          </cell>
          <cell r="J5222" t="str">
            <v>PCS</v>
          </cell>
          <cell r="K5222">
            <v>1090000</v>
          </cell>
          <cell r="L5222">
            <v>1</v>
          </cell>
          <cell r="M5222">
            <v>0</v>
          </cell>
          <cell r="N5222">
            <v>1</v>
          </cell>
        </row>
        <row r="5223">
          <cell r="G5223" t="str">
            <v>GNNDGN-92957.LL.COP</v>
          </cell>
          <cell r="H5223" t="str">
            <v>GNNDGN-92957.LL.COP</v>
          </cell>
          <cell r="I5223" t="str">
            <v>PARTIR D'ABORD- Xăng đan đế xuồng quai da LL-Đồng</v>
          </cell>
          <cell r="J5223" t="str">
            <v>PCS</v>
          </cell>
          <cell r="K5223">
            <v>1295000</v>
          </cell>
          <cell r="L5223">
            <v>1</v>
          </cell>
          <cell r="M5223">
            <v>0</v>
          </cell>
          <cell r="N5223">
            <v>1</v>
          </cell>
        </row>
        <row r="5224">
          <cell r="G5224" t="str">
            <v>1445002311751</v>
          </cell>
          <cell r="H5224" t="str">
            <v>1445002311751</v>
          </cell>
          <cell r="I5224" t="str">
            <v>SKRStep - Giày đế xuồng cao cấp AC Be 23/69200</v>
          </cell>
          <cell r="J5224" t="str">
            <v>PCS</v>
          </cell>
          <cell r="K5224">
            <v>2190000</v>
          </cell>
          <cell r="L5224">
            <v>0</v>
          </cell>
          <cell r="M5224">
            <v>0</v>
          </cell>
          <cell r="N5224">
            <v>0</v>
          </cell>
        </row>
        <row r="5225">
          <cell r="G5225" t="str">
            <v>GNNDGN-6901.S.BEG</v>
          </cell>
          <cell r="H5225" t="str">
            <v>GNNDGN-6901.S.BEG</v>
          </cell>
          <cell r="I5225" t="str">
            <v>ARBRE JARDIN-Xăng đan đế xuồng quai chéo S-Be</v>
          </cell>
          <cell r="J5225" t="str">
            <v>PCS</v>
          </cell>
          <cell r="K5225">
            <v>1090000</v>
          </cell>
          <cell r="L5225">
            <v>1</v>
          </cell>
          <cell r="M5225">
            <v>0</v>
          </cell>
          <cell r="N5225">
            <v>1</v>
          </cell>
        </row>
        <row r="5226">
          <cell r="G5226" t="str">
            <v>GNNDGN-92970.L.DBR</v>
          </cell>
          <cell r="H5226" t="str">
            <v>GNNDGN-92970.L.DBR</v>
          </cell>
          <cell r="I5226" t="str">
            <v>PARTIRD'ABORD- Dép đế xuồng quai ngang bản to LNâu</v>
          </cell>
          <cell r="J5226" t="str">
            <v>PCS</v>
          </cell>
          <cell r="K5226">
            <v>1295000</v>
          </cell>
          <cell r="L5226">
            <v>2</v>
          </cell>
          <cell r="M5226">
            <v>0</v>
          </cell>
          <cell r="N5226">
            <v>2</v>
          </cell>
        </row>
        <row r="5227">
          <cell r="G5227" t="str">
            <v>GNNDGN-92978.M.WHT</v>
          </cell>
          <cell r="H5227" t="str">
            <v>GNNDGN-92978.M.WHT</v>
          </cell>
          <cell r="I5227" t="str">
            <v>PARTIRD'ABORD- Xăng đan đế xuồng quai chéo M-Trắng</v>
          </cell>
          <cell r="J5227" t="str">
            <v>PCS</v>
          </cell>
          <cell r="K5227">
            <v>1295000</v>
          </cell>
          <cell r="L5227">
            <v>0</v>
          </cell>
          <cell r="M5227">
            <v>0</v>
          </cell>
          <cell r="N5227">
            <v>0</v>
          </cell>
        </row>
        <row r="5228">
          <cell r="G5228" t="str">
            <v>1445002311058</v>
          </cell>
          <cell r="H5228" t="str">
            <v>1445002311058</v>
          </cell>
          <cell r="I5228" t="str">
            <v>SKRStep - Giày búp bê Mary Jane Caramel LL/23017</v>
          </cell>
          <cell r="J5228" t="str">
            <v>PCS</v>
          </cell>
          <cell r="K5228">
            <v>1190000</v>
          </cell>
          <cell r="L5228">
            <v>0</v>
          </cell>
          <cell r="M5228">
            <v>0</v>
          </cell>
          <cell r="N5228">
            <v>0</v>
          </cell>
        </row>
        <row r="5229">
          <cell r="G5229" t="str">
            <v>GNNDGN-6900.S.BEG</v>
          </cell>
          <cell r="H5229" t="str">
            <v>GNNDGN-6900.S.BEG</v>
          </cell>
          <cell r="I5229" t="str">
            <v>ARBRE JARDIN- Xăng đan đế xuồng có nơ S-Be</v>
          </cell>
          <cell r="J5229" t="str">
            <v>PCS</v>
          </cell>
          <cell r="K5229">
            <v>1090000</v>
          </cell>
          <cell r="L5229">
            <v>1</v>
          </cell>
          <cell r="M5229">
            <v>0</v>
          </cell>
          <cell r="N5229">
            <v>1</v>
          </cell>
        </row>
        <row r="5230">
          <cell r="G5230" t="str">
            <v>GNNDGN-39637.23.IVY</v>
          </cell>
          <cell r="H5230" t="str">
            <v>GNNDGN-39637.23.IVY</v>
          </cell>
          <cell r="I5230" t="str">
            <v>FIRSTCONTACT-Giày búp bê đế xuồng đính nơ 23-Trắng</v>
          </cell>
          <cell r="J5230" t="str">
            <v>PCS</v>
          </cell>
          <cell r="K5230">
            <v>1790000</v>
          </cell>
          <cell r="L5230">
            <v>2</v>
          </cell>
          <cell r="M5230">
            <v>0</v>
          </cell>
          <cell r="N5230">
            <v>2</v>
          </cell>
        </row>
        <row r="5231">
          <cell r="G5231" t="str">
            <v>1445002311201</v>
          </cell>
          <cell r="H5231" t="str">
            <v>1445002311201</v>
          </cell>
          <cell r="I5231" t="str">
            <v>SKRStep-Giày búp bê Arch Contact Charcoal 24/39194</v>
          </cell>
          <cell r="J5231" t="str">
            <v>PCS</v>
          </cell>
          <cell r="K5231">
            <v>1390000</v>
          </cell>
          <cell r="L5231">
            <v>0</v>
          </cell>
          <cell r="M5231">
            <v>0</v>
          </cell>
          <cell r="N5231">
            <v>0</v>
          </cell>
        </row>
        <row r="5232">
          <cell r="G5232" t="str">
            <v>1445002311454</v>
          </cell>
          <cell r="H5232" t="str">
            <v>1445002311454</v>
          </cell>
          <cell r="I5232" t="str">
            <v>SKRStep - Giày mũi vuông AC Bạc 22.5/49700</v>
          </cell>
          <cell r="J5232" t="str">
            <v>PCS</v>
          </cell>
          <cell r="K5232">
            <v>1490000</v>
          </cell>
          <cell r="L5232">
            <v>0</v>
          </cell>
          <cell r="M5232">
            <v>0</v>
          </cell>
          <cell r="N5232">
            <v>0</v>
          </cell>
        </row>
        <row r="5233">
          <cell r="G5233" t="str">
            <v>GNNDGN-6900.LL.BLK</v>
          </cell>
          <cell r="H5233" t="str">
            <v>GNNDGN-6900.LL.BLK</v>
          </cell>
          <cell r="I5233" t="str">
            <v>ARBRE JARDIN- Xăng đan đế xuồng có nơ LL-Đen</v>
          </cell>
          <cell r="J5233" t="str">
            <v>PCS</v>
          </cell>
          <cell r="K5233">
            <v>1090000</v>
          </cell>
          <cell r="L5233">
            <v>0</v>
          </cell>
          <cell r="M5233">
            <v>0</v>
          </cell>
          <cell r="N5233">
            <v>0</v>
          </cell>
        </row>
        <row r="5234">
          <cell r="G5234" t="str">
            <v>GNNDGN-39608.23.STG</v>
          </cell>
          <cell r="H5234" t="str">
            <v>GNNDGN-39608.23.STG</v>
          </cell>
          <cell r="I5234" t="str">
            <v>FIRSTCONTACT-Giày búp bê đế xuồng đính hoa 23-Xám</v>
          </cell>
          <cell r="J5234" t="str">
            <v>PCS</v>
          </cell>
          <cell r="K5234">
            <v>1790000</v>
          </cell>
          <cell r="L5234">
            <v>2</v>
          </cell>
          <cell r="M5234">
            <v>0</v>
          </cell>
          <cell r="N5234">
            <v>2</v>
          </cell>
        </row>
        <row r="5235">
          <cell r="G5235" t="str">
            <v>1445002311096</v>
          </cell>
          <cell r="H5235" t="str">
            <v>1445002311096</v>
          </cell>
          <cell r="I5235" t="str">
            <v>SKRStep - Giày búp bê Mary Jane Đen L/23017</v>
          </cell>
          <cell r="J5235" t="str">
            <v>PCS</v>
          </cell>
          <cell r="K5235">
            <v>1190000</v>
          </cell>
          <cell r="L5235">
            <v>0</v>
          </cell>
          <cell r="M5235">
            <v>0</v>
          </cell>
          <cell r="N5235">
            <v>0</v>
          </cell>
        </row>
        <row r="5236">
          <cell r="G5236" t="str">
            <v>1445002401032</v>
          </cell>
          <cell r="H5236" t="str">
            <v>1445002401032</v>
          </cell>
          <cell r="I5236" t="str">
            <v>SKRStep - Giày mũi vuông cao cấp AC Bạc 23/49703</v>
          </cell>
          <cell r="J5236" t="str">
            <v>PCS</v>
          </cell>
          <cell r="K5236">
            <v>1990000</v>
          </cell>
          <cell r="L5236">
            <v>0</v>
          </cell>
          <cell r="M5236">
            <v>0</v>
          </cell>
          <cell r="N5236">
            <v>0</v>
          </cell>
        </row>
        <row r="5237">
          <cell r="G5237" t="str">
            <v>GNNDGN-92082.L.BLK</v>
          </cell>
          <cell r="H5237" t="str">
            <v>GNNDGN-92082.L.BLK</v>
          </cell>
          <cell r="I5237" t="str">
            <v>PARTIRD'ABORD-Dép đế xuồng quai rộng ánh kim L-Đen</v>
          </cell>
          <cell r="J5237" t="str">
            <v>PCS</v>
          </cell>
          <cell r="K5237">
            <v>1295000</v>
          </cell>
          <cell r="L5237">
            <v>2</v>
          </cell>
          <cell r="M5237">
            <v>0</v>
          </cell>
          <cell r="N5237">
            <v>2</v>
          </cell>
        </row>
        <row r="5238">
          <cell r="G5238" t="str">
            <v>1445002311157</v>
          </cell>
          <cell r="H5238" t="str">
            <v>1445002311157</v>
          </cell>
          <cell r="I5238" t="str">
            <v>SKRStep- Giày búp bê Arch Contact Be 24.5/39194</v>
          </cell>
          <cell r="J5238" t="str">
            <v>PCS</v>
          </cell>
          <cell r="K5238">
            <v>1390000</v>
          </cell>
          <cell r="L5238">
            <v>0</v>
          </cell>
          <cell r="M5238">
            <v>0</v>
          </cell>
          <cell r="N5238">
            <v>0</v>
          </cell>
        </row>
        <row r="5239">
          <cell r="G5239" t="str">
            <v>1445002311881</v>
          </cell>
          <cell r="H5239" t="str">
            <v>1445002311881</v>
          </cell>
          <cell r="I5239" t="str">
            <v>SKRStep- Giày đế xuồng cao cấp MJ Đen 24.5/69202</v>
          </cell>
          <cell r="J5239" t="str">
            <v>PCS</v>
          </cell>
          <cell r="K5239">
            <v>2190000</v>
          </cell>
          <cell r="L5239">
            <v>0</v>
          </cell>
          <cell r="M5239">
            <v>0</v>
          </cell>
          <cell r="N5239">
            <v>0</v>
          </cell>
        </row>
        <row r="5240">
          <cell r="G5240" t="str">
            <v>GNNDGN-39637.22.5.IV</v>
          </cell>
          <cell r="H5240" t="str">
            <v>GNNDGN-39637.22.5.IV</v>
          </cell>
          <cell r="I5240" t="str">
            <v>FIRSTCONTACT-Giày BB đế xuồng đính nơ 22.5-Trắng</v>
          </cell>
          <cell r="J5240" t="str">
            <v>PCS</v>
          </cell>
          <cell r="K5240">
            <v>1790000</v>
          </cell>
          <cell r="L5240">
            <v>1</v>
          </cell>
          <cell r="M5240">
            <v>0</v>
          </cell>
          <cell r="N5240">
            <v>1</v>
          </cell>
        </row>
        <row r="5241">
          <cell r="G5241" t="str">
            <v>1445002311676</v>
          </cell>
          <cell r="H5241" t="str">
            <v>1445002311676</v>
          </cell>
          <cell r="I5241" t="str">
            <v>SKRStep- Giày vuông cc trơn AC Charcoal 23.5/49704</v>
          </cell>
          <cell r="J5241" t="str">
            <v>PCS</v>
          </cell>
          <cell r="K5241">
            <v>1990000</v>
          </cell>
          <cell r="L5241">
            <v>0</v>
          </cell>
          <cell r="M5241">
            <v>0</v>
          </cell>
          <cell r="N5241">
            <v>0</v>
          </cell>
        </row>
        <row r="5242">
          <cell r="G5242" t="str">
            <v>1445002311911</v>
          </cell>
          <cell r="H5242" t="str">
            <v>1445002311911</v>
          </cell>
          <cell r="I5242" t="str">
            <v>SKRStep- Giày đế xuồng cao cấp AC Đen 24/69200</v>
          </cell>
          <cell r="J5242" t="str">
            <v>PCS</v>
          </cell>
          <cell r="K5242">
            <v>2190000</v>
          </cell>
          <cell r="L5242">
            <v>0</v>
          </cell>
          <cell r="M5242">
            <v>0</v>
          </cell>
          <cell r="N5242">
            <v>0</v>
          </cell>
        </row>
        <row r="5243">
          <cell r="G5243" t="str">
            <v>GNNDGN-6901.LL.BEG</v>
          </cell>
          <cell r="H5243" t="str">
            <v>GNNDGN-6901.LL.BEG</v>
          </cell>
          <cell r="I5243" t="str">
            <v>ARBRE JARDIN-Xăng đan đế xuồng quai chéo LL-Be</v>
          </cell>
          <cell r="J5243" t="str">
            <v>PCS</v>
          </cell>
          <cell r="K5243">
            <v>1090000</v>
          </cell>
          <cell r="L5243">
            <v>1</v>
          </cell>
          <cell r="M5243">
            <v>0</v>
          </cell>
          <cell r="N5243">
            <v>1</v>
          </cell>
        </row>
        <row r="5244">
          <cell r="G5244" t="str">
            <v>GNNDGN-92015.LL.LGRY</v>
          </cell>
          <cell r="H5244" t="str">
            <v>GNNDGN-92015.LL.LGRY</v>
          </cell>
          <cell r="I5244" t="str">
            <v>FIRSTCONTACT-Xăng đan quai thun co giãn LL-Xám</v>
          </cell>
          <cell r="J5244" t="str">
            <v>PCS</v>
          </cell>
          <cell r="K5244">
            <v>1295000</v>
          </cell>
          <cell r="L5244">
            <v>1</v>
          </cell>
          <cell r="M5244">
            <v>0</v>
          </cell>
          <cell r="N5244">
            <v>1</v>
          </cell>
        </row>
        <row r="5245">
          <cell r="G5245" t="str">
            <v>1445002311003</v>
          </cell>
          <cell r="H5245" t="str">
            <v>1445002311003</v>
          </cell>
          <cell r="I5245" t="str">
            <v>SKRStep - Giày búp bê Mary Jane Be L/23017</v>
          </cell>
          <cell r="J5245" t="str">
            <v>PCS</v>
          </cell>
          <cell r="K5245">
            <v>1190000</v>
          </cell>
          <cell r="L5245">
            <v>0</v>
          </cell>
          <cell r="M5245">
            <v>0</v>
          </cell>
          <cell r="N5245">
            <v>0</v>
          </cell>
        </row>
        <row r="5246">
          <cell r="G5246" t="str">
            <v>1445002311256</v>
          </cell>
          <cell r="H5246" t="str">
            <v>1445002311256</v>
          </cell>
          <cell r="I5246" t="str">
            <v>SKRStep - Giày búp bê Arch Contact Đen 24.5/39194</v>
          </cell>
          <cell r="J5246" t="str">
            <v>PCS</v>
          </cell>
          <cell r="K5246">
            <v>1390000</v>
          </cell>
          <cell r="L5246">
            <v>0</v>
          </cell>
          <cell r="M5246">
            <v>0</v>
          </cell>
          <cell r="N5246">
            <v>0</v>
          </cell>
        </row>
        <row r="5247">
          <cell r="G5247" t="str">
            <v>1445002311584</v>
          </cell>
          <cell r="H5247" t="str">
            <v>1445002311584</v>
          </cell>
          <cell r="I5247" t="str">
            <v>SKRStep - Giày mũi vuông cao cấp AC Be 24/49703</v>
          </cell>
          <cell r="J5247" t="str">
            <v>PCS</v>
          </cell>
          <cell r="K5247">
            <v>1990000</v>
          </cell>
          <cell r="L5247">
            <v>0</v>
          </cell>
          <cell r="M5247">
            <v>0</v>
          </cell>
          <cell r="N5247">
            <v>0</v>
          </cell>
        </row>
        <row r="5248">
          <cell r="G5248" t="str">
            <v>1445002311010</v>
          </cell>
          <cell r="H5248" t="str">
            <v>1445002311010</v>
          </cell>
          <cell r="I5248" t="str">
            <v>SKRStep - Giày búp bê Mary Jane Be LL/23017</v>
          </cell>
          <cell r="J5248" t="str">
            <v>PCS</v>
          </cell>
          <cell r="K5248">
            <v>1190000</v>
          </cell>
          <cell r="L5248">
            <v>0</v>
          </cell>
          <cell r="M5248">
            <v>0</v>
          </cell>
          <cell r="N5248">
            <v>0</v>
          </cell>
        </row>
        <row r="5249">
          <cell r="G5249" t="str">
            <v>1445002311263</v>
          </cell>
          <cell r="H5249" t="str">
            <v>1445002311263</v>
          </cell>
          <cell r="I5249" t="str">
            <v>SKRStep - Giày 4cm First Contact Charcoal 23/39520</v>
          </cell>
          <cell r="J5249" t="str">
            <v>PCS</v>
          </cell>
          <cell r="K5249">
            <v>1390000</v>
          </cell>
          <cell r="L5249">
            <v>0</v>
          </cell>
          <cell r="M5249">
            <v>0</v>
          </cell>
          <cell r="N5249">
            <v>0</v>
          </cell>
        </row>
        <row r="5250">
          <cell r="G5250" t="str">
            <v>1445002311522</v>
          </cell>
          <cell r="H5250" t="str">
            <v>1445002311522</v>
          </cell>
          <cell r="I5250" t="str">
            <v>SKRStep - Giày mũi vuông AC Đen 23.5/49700</v>
          </cell>
          <cell r="J5250" t="str">
            <v>PCS</v>
          </cell>
          <cell r="K5250">
            <v>1490000</v>
          </cell>
          <cell r="L5250">
            <v>0</v>
          </cell>
          <cell r="M5250">
            <v>0</v>
          </cell>
          <cell r="N5250">
            <v>0</v>
          </cell>
        </row>
        <row r="5251">
          <cell r="G5251" t="str">
            <v>GNNDGN-3217.M.BLK</v>
          </cell>
          <cell r="H5251" t="str">
            <v>GNNDGN-3217.M.BLK</v>
          </cell>
          <cell r="I5251" t="str">
            <v>MILKY MILKY- Xăng đan quai ngang bản đôi M-Đen</v>
          </cell>
          <cell r="J5251" t="str">
            <v>PCS</v>
          </cell>
          <cell r="K5251">
            <v>1090000</v>
          </cell>
          <cell r="L5251">
            <v>0</v>
          </cell>
          <cell r="M5251">
            <v>0</v>
          </cell>
          <cell r="N5251">
            <v>0</v>
          </cell>
        </row>
        <row r="5252">
          <cell r="G5252" t="str">
            <v>GNNDGN-39269.22.5.BL</v>
          </cell>
          <cell r="H5252" t="str">
            <v>GNNDGN-39269.22.5.BL</v>
          </cell>
          <cell r="I5252" t="str">
            <v>ARCHCONTACT-Giày búp bê đế bệt quai ngang 22.5-Đen</v>
          </cell>
          <cell r="J5252" t="str">
            <v>PCS</v>
          </cell>
          <cell r="K5252">
            <v>1790000</v>
          </cell>
          <cell r="L5252">
            <v>1</v>
          </cell>
          <cell r="M5252">
            <v>0</v>
          </cell>
          <cell r="N5252">
            <v>1</v>
          </cell>
        </row>
        <row r="5253">
          <cell r="G5253" t="str">
            <v>1445002311362</v>
          </cell>
          <cell r="H5253" t="str">
            <v>1445002311362</v>
          </cell>
          <cell r="I5253" t="str">
            <v>SKRStep - Giày mũi tròn AC Charcoal 23/49130</v>
          </cell>
          <cell r="J5253" t="str">
            <v>PCS</v>
          </cell>
          <cell r="K5253">
            <v>1490000</v>
          </cell>
          <cell r="L5253">
            <v>0</v>
          </cell>
          <cell r="M5253">
            <v>0</v>
          </cell>
          <cell r="N5253">
            <v>0</v>
          </cell>
        </row>
        <row r="5254">
          <cell r="G5254" t="str">
            <v>GNNDGN-92015.S.BLK</v>
          </cell>
          <cell r="H5254" t="str">
            <v>GNNDGN-92015.S.BLK</v>
          </cell>
          <cell r="I5254" t="str">
            <v>FIRST CONTACT-Xăng đan quai thun co giãn S-Đen</v>
          </cell>
          <cell r="J5254" t="str">
            <v>PCS</v>
          </cell>
          <cell r="K5254">
            <v>1295000</v>
          </cell>
          <cell r="L5254">
            <v>1</v>
          </cell>
          <cell r="M5254">
            <v>0</v>
          </cell>
          <cell r="N5254">
            <v>1</v>
          </cell>
        </row>
        <row r="5255">
          <cell r="G5255" t="str">
            <v>GNNDGN-92978.S.WHT</v>
          </cell>
          <cell r="H5255" t="str">
            <v>GNNDGN-92978.S.WHT</v>
          </cell>
          <cell r="I5255" t="str">
            <v>PARTIRD'ABORD- Xăng đan đế xuồng quai chéo S-Trắng</v>
          </cell>
          <cell r="J5255" t="str">
            <v>PCS</v>
          </cell>
          <cell r="K5255">
            <v>1295000</v>
          </cell>
          <cell r="L5255">
            <v>0</v>
          </cell>
          <cell r="M5255">
            <v>0</v>
          </cell>
          <cell r="N5255">
            <v>0</v>
          </cell>
        </row>
        <row r="5256">
          <cell r="G5256" t="str">
            <v>1445002401018</v>
          </cell>
          <cell r="H5256" t="str">
            <v>1445002401018</v>
          </cell>
          <cell r="I5256" t="str">
            <v>SKRStep - Giày mũi vuông cao cấp AC Bạc 22.5/49703</v>
          </cell>
          <cell r="J5256" t="str">
            <v>PCS</v>
          </cell>
          <cell r="K5256">
            <v>1990000</v>
          </cell>
          <cell r="L5256">
            <v>0</v>
          </cell>
          <cell r="M5256">
            <v>0</v>
          </cell>
          <cell r="N5256">
            <v>0</v>
          </cell>
        </row>
        <row r="5257">
          <cell r="G5257" t="str">
            <v>GNNDGN-3217.S.BLK</v>
          </cell>
          <cell r="H5257" t="str">
            <v>GNNDGN-3217.S.BLK</v>
          </cell>
          <cell r="I5257" t="str">
            <v>MILKY MILKY- Xăng đan quai ngang bản đôi S-Đen</v>
          </cell>
          <cell r="J5257" t="str">
            <v>PCS</v>
          </cell>
          <cell r="K5257">
            <v>1090000</v>
          </cell>
          <cell r="L5257">
            <v>1</v>
          </cell>
          <cell r="M5257">
            <v>0</v>
          </cell>
          <cell r="N5257">
            <v>1</v>
          </cell>
        </row>
        <row r="5258">
          <cell r="G5258" t="str">
            <v>GNNDGN-6901.L.BEG</v>
          </cell>
          <cell r="H5258" t="str">
            <v>GNNDGN-6901.L.BEG</v>
          </cell>
          <cell r="I5258" t="str">
            <v>ARBRE JARDIN-Xăng đan đế xuồng quai chéo L-Be</v>
          </cell>
          <cell r="J5258" t="str">
            <v>PCS</v>
          </cell>
          <cell r="K5258">
            <v>1090000</v>
          </cell>
          <cell r="L5258">
            <v>2</v>
          </cell>
          <cell r="M5258">
            <v>0</v>
          </cell>
          <cell r="N5258">
            <v>2</v>
          </cell>
        </row>
        <row r="5259">
          <cell r="G5259" t="str">
            <v>GNNDGN-92082.M.BLK</v>
          </cell>
          <cell r="H5259" t="str">
            <v>GNNDGN-92082.M.BLK</v>
          </cell>
          <cell r="I5259" t="str">
            <v>PARTIRD'ABORD-Dép đế xuồng quai rộng ánh kim M-Đen</v>
          </cell>
          <cell r="J5259" t="str">
            <v>PCS</v>
          </cell>
          <cell r="K5259">
            <v>1295000</v>
          </cell>
          <cell r="L5259">
            <v>2</v>
          </cell>
          <cell r="M5259">
            <v>0</v>
          </cell>
          <cell r="N5259">
            <v>2</v>
          </cell>
        </row>
        <row r="5260">
          <cell r="G5260" t="str">
            <v>GNNDGN-92970.LL.DBR</v>
          </cell>
          <cell r="H5260" t="str">
            <v>GNNDGN-92970.LL.DBR</v>
          </cell>
          <cell r="I5260" t="str">
            <v>PARTIRD'ABORD-Dép đế xuồng quai ngang bản to LLNâu</v>
          </cell>
          <cell r="J5260" t="str">
            <v>PCS</v>
          </cell>
          <cell r="K5260">
            <v>1295000</v>
          </cell>
          <cell r="L5260">
            <v>0</v>
          </cell>
          <cell r="M5260">
            <v>0</v>
          </cell>
          <cell r="N5260">
            <v>0</v>
          </cell>
        </row>
        <row r="5261">
          <cell r="G5261" t="str">
            <v>GNNDGN-3217.LL.SLV</v>
          </cell>
          <cell r="H5261" t="str">
            <v>GNNDGN-3217.LL.SLV</v>
          </cell>
          <cell r="I5261" t="str">
            <v>MILKY MILKY- Xăng đan quai ngang bản đôi LL-Bạc</v>
          </cell>
          <cell r="J5261" t="str">
            <v>PCS</v>
          </cell>
          <cell r="K5261">
            <v>1090000</v>
          </cell>
          <cell r="L5261">
            <v>1</v>
          </cell>
          <cell r="M5261">
            <v>0</v>
          </cell>
          <cell r="N5261">
            <v>1</v>
          </cell>
        </row>
        <row r="5262">
          <cell r="G5262" t="str">
            <v>GNNDGN-39269.23.OAK</v>
          </cell>
          <cell r="H5262" t="str">
            <v>GNNDGN-39269.23.OAK</v>
          </cell>
          <cell r="I5262" t="str">
            <v>ARCH CONTACT-Giày búp bê đế bệt quai ngang 23-Nâu</v>
          </cell>
          <cell r="J5262" t="str">
            <v>PCS</v>
          </cell>
          <cell r="K5262">
            <v>1790000</v>
          </cell>
          <cell r="L5262">
            <v>1</v>
          </cell>
          <cell r="M5262">
            <v>0</v>
          </cell>
          <cell r="N5262">
            <v>1</v>
          </cell>
        </row>
        <row r="5263">
          <cell r="G5263" t="str">
            <v>GNNDGN-92309.M.GLD</v>
          </cell>
          <cell r="H5263" t="str">
            <v>GNNDGN-92309.M.GLD</v>
          </cell>
          <cell r="I5263" t="str">
            <v>PARTIRD'ABORD- Xăng đan đế xuồng quai ngang M-Vàng</v>
          </cell>
          <cell r="J5263" t="str">
            <v>PCS</v>
          </cell>
          <cell r="K5263">
            <v>1295000</v>
          </cell>
          <cell r="L5263">
            <v>2</v>
          </cell>
          <cell r="M5263">
            <v>0</v>
          </cell>
          <cell r="N5263">
            <v>2</v>
          </cell>
        </row>
        <row r="5264">
          <cell r="G5264" t="str">
            <v>1445002311249</v>
          </cell>
          <cell r="H5264" t="str">
            <v>1445002311249</v>
          </cell>
          <cell r="I5264" t="str">
            <v>SKRStep - Giày búp bê Arch Contact Đen 24/39194</v>
          </cell>
          <cell r="J5264" t="str">
            <v>PCS</v>
          </cell>
          <cell r="K5264">
            <v>1390000</v>
          </cell>
          <cell r="L5264">
            <v>0</v>
          </cell>
          <cell r="M5264">
            <v>0</v>
          </cell>
          <cell r="N5264">
            <v>0</v>
          </cell>
        </row>
        <row r="5265">
          <cell r="G5265" t="str">
            <v>1445002311508</v>
          </cell>
          <cell r="H5265" t="str">
            <v>1445002311508</v>
          </cell>
          <cell r="I5265" t="str">
            <v>SKRStep - Giày mũi vuông AC Đen 22.5/49700</v>
          </cell>
          <cell r="J5265" t="str">
            <v>PCS</v>
          </cell>
          <cell r="K5265">
            <v>1490000</v>
          </cell>
          <cell r="L5265">
            <v>0</v>
          </cell>
          <cell r="M5265">
            <v>0</v>
          </cell>
          <cell r="N5265">
            <v>0</v>
          </cell>
        </row>
        <row r="5266">
          <cell r="G5266" t="str">
            <v>1445002311553</v>
          </cell>
          <cell r="H5266" t="str">
            <v>1445002311553</v>
          </cell>
          <cell r="I5266" t="str">
            <v>SKRStep - Giày mũi vuông cao cấp AC Be 22.5/49703</v>
          </cell>
          <cell r="J5266" t="str">
            <v>PCS</v>
          </cell>
          <cell r="K5266">
            <v>1990000</v>
          </cell>
          <cell r="L5266">
            <v>0</v>
          </cell>
          <cell r="M5266">
            <v>0</v>
          </cell>
          <cell r="N5266">
            <v>0</v>
          </cell>
        </row>
        <row r="5267">
          <cell r="G5267" t="str">
            <v>GNNDGN-3217.M.SLV</v>
          </cell>
          <cell r="H5267" t="str">
            <v>GNNDGN-3217.M.SLV</v>
          </cell>
          <cell r="I5267" t="str">
            <v>MILKY MILKY- Xăng đan quai ngang bản đôi M-Bạc</v>
          </cell>
          <cell r="J5267" t="str">
            <v>PCS</v>
          </cell>
          <cell r="K5267">
            <v>1090000</v>
          </cell>
          <cell r="L5267">
            <v>1</v>
          </cell>
          <cell r="M5267">
            <v>0</v>
          </cell>
          <cell r="N5267">
            <v>1</v>
          </cell>
        </row>
        <row r="5268">
          <cell r="G5268" t="str">
            <v>GNNDGN-92015.L.BLK</v>
          </cell>
          <cell r="H5268" t="str">
            <v>GNNDGN-92015.L.BLK</v>
          </cell>
          <cell r="I5268" t="str">
            <v>FIRST CONTACT-Xăng đan quai thun co giãn L-Đen</v>
          </cell>
          <cell r="J5268" t="str">
            <v>PCS</v>
          </cell>
          <cell r="K5268">
            <v>1295000</v>
          </cell>
          <cell r="L5268">
            <v>1</v>
          </cell>
          <cell r="M5268">
            <v>0</v>
          </cell>
          <cell r="N5268">
            <v>1</v>
          </cell>
        </row>
        <row r="5269">
          <cell r="G5269" t="str">
            <v>GNNDGN-92309.S.GLD</v>
          </cell>
          <cell r="H5269" t="str">
            <v>GNNDGN-92309.S.GLD</v>
          </cell>
          <cell r="I5269" t="str">
            <v>PARTIRD'ABORD- Xăng đan đế xuồng quai ngang S-Vàng</v>
          </cell>
          <cell r="J5269" t="str">
            <v>PCS</v>
          </cell>
          <cell r="K5269">
            <v>1295000</v>
          </cell>
          <cell r="L5269">
            <v>1</v>
          </cell>
          <cell r="M5269">
            <v>0</v>
          </cell>
          <cell r="N5269">
            <v>1</v>
          </cell>
        </row>
        <row r="5270">
          <cell r="G5270" t="str">
            <v>2008144300004</v>
          </cell>
          <cell r="H5270" t="str">
            <v>2008144300004</v>
          </cell>
          <cell r="I5270" t="str">
            <v>NISHIMATSUYA- Áo Khoác Trẻ em Nhật Bản</v>
          </cell>
          <cell r="J5270" t="str">
            <v>PCS</v>
          </cell>
          <cell r="K5270">
            <v>380000</v>
          </cell>
          <cell r="L5270">
            <v>0</v>
          </cell>
          <cell r="M5270">
            <v>0</v>
          </cell>
          <cell r="N5270">
            <v>0</v>
          </cell>
        </row>
        <row r="5271">
          <cell r="G5271" t="str">
            <v>2008144300011</v>
          </cell>
          <cell r="H5271" t="str">
            <v>2008144300011</v>
          </cell>
          <cell r="I5271" t="str">
            <v>NISHIMATSUYA- Áo Len Áo Nỉ Nhật Bản</v>
          </cell>
          <cell r="J5271" t="str">
            <v>PCS</v>
          </cell>
          <cell r="K5271">
            <v>150000</v>
          </cell>
          <cell r="L5271">
            <v>197</v>
          </cell>
          <cell r="M5271">
            <v>0</v>
          </cell>
          <cell r="N5271">
            <v>197</v>
          </cell>
        </row>
        <row r="5272">
          <cell r="G5272" t="str">
            <v>1414032300011</v>
          </cell>
          <cell r="H5272" t="str">
            <v>1414032300011</v>
          </cell>
          <cell r="I5272" t="str">
            <v>NISHIMATSUYA- Áo Len Áo Nỉ Nhật Bản</v>
          </cell>
          <cell r="J5272" t="str">
            <v>PCS</v>
          </cell>
          <cell r="K5272">
            <v>150000</v>
          </cell>
          <cell r="L5272">
            <v>0</v>
          </cell>
          <cell r="M5272">
            <v>0</v>
          </cell>
          <cell r="N5272">
            <v>0</v>
          </cell>
        </row>
        <row r="5273">
          <cell r="G5273" t="str">
            <v>2008144300066</v>
          </cell>
          <cell r="H5273" t="str">
            <v>2008144300066</v>
          </cell>
          <cell r="I5273" t="str">
            <v>NISHIMATSUYA- Bộ Đồ Body Liền Thân Trẻ em Nhật Bản</v>
          </cell>
          <cell r="J5273" t="str">
            <v>PCS</v>
          </cell>
          <cell r="K5273">
            <v>200000</v>
          </cell>
          <cell r="L5273">
            <v>0</v>
          </cell>
          <cell r="M5273">
            <v>0</v>
          </cell>
          <cell r="N5273">
            <v>0</v>
          </cell>
        </row>
        <row r="5274">
          <cell r="G5274" t="str">
            <v>1444012204008</v>
          </cell>
          <cell r="H5274" t="str">
            <v>1444012204008</v>
          </cell>
          <cell r="I5274" t="str">
            <v>NISHIMATSUYA- Bộ đồ Body thu đông trẻ em</v>
          </cell>
          <cell r="J5274" t="str">
            <v>PCS</v>
          </cell>
          <cell r="K5274">
            <v>200000</v>
          </cell>
          <cell r="L5274">
            <v>0</v>
          </cell>
          <cell r="M5274">
            <v>0</v>
          </cell>
          <cell r="N5274">
            <v>0</v>
          </cell>
        </row>
        <row r="5275">
          <cell r="G5275" t="str">
            <v>1443062308001</v>
          </cell>
          <cell r="H5275" t="str">
            <v>1443062308001</v>
          </cell>
          <cell r="I5275" t="str">
            <v xml:space="preserve"> NISHIMATSUYA- Set đồ thu đông trẻ em Nhật Bản</v>
          </cell>
          <cell r="J5275" t="str">
            <v>PCS</v>
          </cell>
          <cell r="K5275">
            <v>185000</v>
          </cell>
          <cell r="L5275">
            <v>0</v>
          </cell>
          <cell r="M5275">
            <v>0</v>
          </cell>
          <cell r="N5275">
            <v>0</v>
          </cell>
        </row>
        <row r="5276">
          <cell r="G5276" t="str">
            <v>2008144300059</v>
          </cell>
          <cell r="H5276" t="str">
            <v>2008144300059</v>
          </cell>
          <cell r="I5276" t="str">
            <v>NISHIMATSUYA- Bộ Quần Áo Trẻ em Nhật Bản (Set rời)</v>
          </cell>
          <cell r="J5276" t="str">
            <v>PCS</v>
          </cell>
          <cell r="K5276">
            <v>198000</v>
          </cell>
          <cell r="L5276">
            <v>0</v>
          </cell>
          <cell r="M5276">
            <v>0</v>
          </cell>
          <cell r="N5276">
            <v>0</v>
          </cell>
        </row>
        <row r="5277">
          <cell r="G5277" t="str">
            <v>1443042110006</v>
          </cell>
          <cell r="H5277" t="str">
            <v>1443042110006</v>
          </cell>
          <cell r="I5277" t="str">
            <v>Quần đùi mặc trong trẻ em Nhật Bản</v>
          </cell>
          <cell r="J5277" t="str">
            <v>PCS</v>
          </cell>
          <cell r="K5277">
            <v>55000</v>
          </cell>
          <cell r="L5277">
            <v>0</v>
          </cell>
          <cell r="M5277">
            <v>0</v>
          </cell>
          <cell r="N5277">
            <v>0</v>
          </cell>
        </row>
        <row r="5278">
          <cell r="G5278" t="str">
            <v>2008144300042</v>
          </cell>
          <cell r="H5278" t="str">
            <v>2008144300042</v>
          </cell>
          <cell r="I5278" t="str">
            <v>NISHIMATSUYA- Quần Áo Mặc Trong Trẻ em Nhật Bản</v>
          </cell>
          <cell r="J5278" t="str">
            <v>PCS</v>
          </cell>
          <cell r="K5278">
            <v>140000</v>
          </cell>
          <cell r="L5278">
            <v>0</v>
          </cell>
          <cell r="M5278">
            <v>0</v>
          </cell>
          <cell r="N5278">
            <v>0</v>
          </cell>
        </row>
        <row r="5279">
          <cell r="G5279" t="str">
            <v>2008144300080</v>
          </cell>
          <cell r="H5279" t="str">
            <v>2008144300080</v>
          </cell>
          <cell r="I5279" t="str">
            <v>NISHIMATSUYA- Áo Sơ Mi Trẻ em Nhật Bản</v>
          </cell>
          <cell r="J5279" t="str">
            <v>PCS</v>
          </cell>
          <cell r="K5279">
            <v>150000</v>
          </cell>
          <cell r="L5279">
            <v>8</v>
          </cell>
          <cell r="M5279">
            <v>0</v>
          </cell>
          <cell r="N5279">
            <v>8</v>
          </cell>
        </row>
        <row r="5280">
          <cell r="G5280" t="str">
            <v>2008144308028</v>
          </cell>
          <cell r="H5280" t="str">
            <v>2008144308028</v>
          </cell>
          <cell r="I5280" t="str">
            <v>NISHIMATSUYA- Phụ kiện Giữ ấm Mùa đông Nhật Bản</v>
          </cell>
          <cell r="J5280" t="str">
            <v>PCS</v>
          </cell>
          <cell r="K5280">
            <v>85000</v>
          </cell>
          <cell r="L5280">
            <v>128</v>
          </cell>
          <cell r="M5280">
            <v>0</v>
          </cell>
          <cell r="N5280">
            <v>128</v>
          </cell>
        </row>
        <row r="5281">
          <cell r="G5281" t="str">
            <v>1444022204005</v>
          </cell>
          <cell r="H5281" t="str">
            <v>1444022204005</v>
          </cell>
          <cell r="I5281" t="str">
            <v>NISHIMATSUYA- Miếng lót cho trẻ sơ sinh thu đông</v>
          </cell>
          <cell r="J5281" t="str">
            <v>PCS</v>
          </cell>
          <cell r="K5281">
            <v>85000</v>
          </cell>
          <cell r="L5281">
            <v>0</v>
          </cell>
          <cell r="M5281">
            <v>0</v>
          </cell>
          <cell r="N5281">
            <v>0</v>
          </cell>
        </row>
        <row r="5282">
          <cell r="G5282" t="str">
            <v>1414032300028</v>
          </cell>
          <cell r="H5282" t="str">
            <v>1414032300028</v>
          </cell>
          <cell r="I5282" t="str">
            <v>NISHIMATSUYA- Quần Len Nỉ Nhật Bản new</v>
          </cell>
          <cell r="J5282" t="str">
            <v>PCS</v>
          </cell>
          <cell r="K5282">
            <v>129000</v>
          </cell>
          <cell r="L5282">
            <v>249</v>
          </cell>
          <cell r="M5282">
            <v>0</v>
          </cell>
          <cell r="N5282">
            <v>249</v>
          </cell>
        </row>
        <row r="5283">
          <cell r="G5283" t="str">
            <v>2008144300028</v>
          </cell>
          <cell r="H5283" t="str">
            <v>2008144300028</v>
          </cell>
          <cell r="I5283" t="str">
            <v>NISHIMATSUYA- Quần Len Nỉ Nhật Bản</v>
          </cell>
          <cell r="J5283" t="str">
            <v>PCS</v>
          </cell>
          <cell r="K5283">
            <v>105000</v>
          </cell>
          <cell r="L5283">
            <v>280</v>
          </cell>
          <cell r="M5283">
            <v>0</v>
          </cell>
          <cell r="N5283">
            <v>280</v>
          </cell>
        </row>
        <row r="5284">
          <cell r="G5284" t="str">
            <v>1444032204002</v>
          </cell>
          <cell r="H5284" t="str">
            <v>1444032204002</v>
          </cell>
          <cell r="I5284" t="str">
            <v>NISHIMATSUYA- Quần thu đông trẻ em</v>
          </cell>
          <cell r="J5284" t="str">
            <v>PCS</v>
          </cell>
          <cell r="K5284">
            <v>105000</v>
          </cell>
          <cell r="L5284">
            <v>2</v>
          </cell>
          <cell r="M5284">
            <v>0</v>
          </cell>
          <cell r="N5284">
            <v>2</v>
          </cell>
        </row>
        <row r="5285">
          <cell r="G5285" t="str">
            <v>1444032204019</v>
          </cell>
          <cell r="H5285" t="str">
            <v>1444032204019</v>
          </cell>
          <cell r="I5285" t="str">
            <v>NISHIMATSUYA- Quần thu đông trẻ em</v>
          </cell>
          <cell r="J5285" t="str">
            <v>PCS</v>
          </cell>
          <cell r="K5285">
            <v>120000</v>
          </cell>
          <cell r="L5285">
            <v>0</v>
          </cell>
          <cell r="M5285">
            <v>0</v>
          </cell>
          <cell r="N5285">
            <v>0</v>
          </cell>
        </row>
        <row r="5286">
          <cell r="G5286" t="str">
            <v>1444042204016</v>
          </cell>
          <cell r="H5286" t="str">
            <v>1444042204016</v>
          </cell>
          <cell r="I5286" t="str">
            <v>NISHIMATSUYA- Quần thu đông trẻ em</v>
          </cell>
          <cell r="J5286" t="str">
            <v>PCS</v>
          </cell>
          <cell r="K5286">
            <v>105000</v>
          </cell>
          <cell r="L5286">
            <v>40</v>
          </cell>
          <cell r="M5286">
            <v>0</v>
          </cell>
          <cell r="N5286">
            <v>40</v>
          </cell>
        </row>
        <row r="5287">
          <cell r="G5287" t="str">
            <v>1444032204026</v>
          </cell>
          <cell r="H5287" t="str">
            <v>1444032204026</v>
          </cell>
          <cell r="I5287" t="str">
            <v>NISHIMATSUYA- Quần thu đông trẻ em</v>
          </cell>
          <cell r="J5287" t="str">
            <v>PCS</v>
          </cell>
          <cell r="K5287">
            <v>120000</v>
          </cell>
          <cell r="L5287">
            <v>0</v>
          </cell>
          <cell r="M5287">
            <v>0</v>
          </cell>
          <cell r="N5287">
            <v>0</v>
          </cell>
        </row>
        <row r="5288">
          <cell r="G5288" t="str">
            <v>2008144300073</v>
          </cell>
          <cell r="H5288" t="str">
            <v>2008144300073</v>
          </cell>
          <cell r="I5288" t="str">
            <v>NISHIMATSUYA- Tất và Quần tất Trẻ em Nhật Bản</v>
          </cell>
          <cell r="J5288" t="str">
            <v>PCS</v>
          </cell>
          <cell r="K5288">
            <v>85000</v>
          </cell>
          <cell r="L5288">
            <v>105</v>
          </cell>
          <cell r="M5288">
            <v>0</v>
          </cell>
          <cell r="N5288">
            <v>105</v>
          </cell>
        </row>
        <row r="5289">
          <cell r="G5289" t="str">
            <v>1444042204009</v>
          </cell>
          <cell r="H5289" t="str">
            <v>1444042204009</v>
          </cell>
          <cell r="I5289" t="str">
            <v>NISHIMATSUYA- Váy và chân váy thu đông trẻ em</v>
          </cell>
          <cell r="J5289" t="str">
            <v>PCS</v>
          </cell>
          <cell r="K5289">
            <v>150000</v>
          </cell>
          <cell r="L5289">
            <v>5</v>
          </cell>
          <cell r="M5289">
            <v>0</v>
          </cell>
          <cell r="N5289">
            <v>5</v>
          </cell>
        </row>
        <row r="5290">
          <cell r="G5290" t="str">
            <v>2008144300035</v>
          </cell>
          <cell r="H5290" t="str">
            <v>2008144300035</v>
          </cell>
          <cell r="I5290" t="str">
            <v>NISHIMATSUYA- Váy và Chân Váy Trẻ em Nhật Bản</v>
          </cell>
          <cell r="J5290" t="str">
            <v>PCS</v>
          </cell>
          <cell r="K5290">
            <v>125000</v>
          </cell>
          <cell r="L5290">
            <v>315</v>
          </cell>
          <cell r="M5290">
            <v>0</v>
          </cell>
          <cell r="N5290">
            <v>315</v>
          </cell>
        </row>
        <row r="5291">
          <cell r="G5291" t="str">
            <v>1414032300004</v>
          </cell>
          <cell r="H5291" t="str">
            <v>1414032300004</v>
          </cell>
          <cell r="I5291" t="str">
            <v>NISHIMATSUYA- Áo mùa hè trẻ em Nhật Bản</v>
          </cell>
          <cell r="J5291" t="str">
            <v>PCS</v>
          </cell>
          <cell r="K5291">
            <v>159000</v>
          </cell>
          <cell r="L5291">
            <v>0</v>
          </cell>
          <cell r="M5291">
            <v>-2</v>
          </cell>
          <cell r="N5291">
            <v>-2</v>
          </cell>
        </row>
        <row r="5292">
          <cell r="G5292" t="str">
            <v>4945202618039</v>
          </cell>
          <cell r="H5292" t="str">
            <v>4945202618039</v>
          </cell>
          <cell r="I5292" t="str">
            <v>NISHIMATSUYA- Áo cho bé gái</v>
          </cell>
          <cell r="J5292" t="str">
            <v>PCS</v>
          </cell>
          <cell r="K5292">
            <v>135000</v>
          </cell>
          <cell r="L5292">
            <v>42</v>
          </cell>
          <cell r="M5292">
            <v>-5</v>
          </cell>
          <cell r="N5292">
            <v>37</v>
          </cell>
        </row>
        <row r="5293">
          <cell r="G5293" t="str">
            <v>4945202618058</v>
          </cell>
          <cell r="H5293" t="str">
            <v>4945202618058</v>
          </cell>
          <cell r="I5293" t="str">
            <v>NISHIMATSUYA- Áo cho trẻ em gái</v>
          </cell>
          <cell r="J5293" t="str">
            <v>PCS</v>
          </cell>
          <cell r="K5293">
            <v>135000</v>
          </cell>
          <cell r="L5293">
            <v>133</v>
          </cell>
          <cell r="M5293">
            <v>0</v>
          </cell>
          <cell r="N5293">
            <v>133</v>
          </cell>
        </row>
        <row r="5294">
          <cell r="G5294" t="str">
            <v>4945202618033</v>
          </cell>
          <cell r="H5294" t="str">
            <v>4945202618033</v>
          </cell>
          <cell r="I5294" t="str">
            <v>NISHIMATSUYA- Áo cho bé trai</v>
          </cell>
          <cell r="J5294" t="str">
            <v>PCS</v>
          </cell>
          <cell r="K5294">
            <v>135000</v>
          </cell>
          <cell r="L5294">
            <v>19</v>
          </cell>
          <cell r="M5294">
            <v>0</v>
          </cell>
          <cell r="N5294">
            <v>19</v>
          </cell>
        </row>
        <row r="5295">
          <cell r="G5295" t="str">
            <v>4945202618053</v>
          </cell>
          <cell r="H5295" t="str">
            <v>4945202618053</v>
          </cell>
          <cell r="I5295" t="str">
            <v>NISHIMATSUYA- Áo cho trẻ em trai</v>
          </cell>
          <cell r="J5295" t="str">
            <v>PCS</v>
          </cell>
          <cell r="K5295">
            <v>135000</v>
          </cell>
          <cell r="L5295">
            <v>225</v>
          </cell>
          <cell r="M5295">
            <v>-5</v>
          </cell>
          <cell r="N5295">
            <v>220</v>
          </cell>
        </row>
        <row r="5296">
          <cell r="G5296" t="str">
            <v>4945202618034</v>
          </cell>
          <cell r="H5296" t="str">
            <v>4945202618034</v>
          </cell>
          <cell r="I5296" t="str">
            <v>NISHIMATSUYA- Set bộ quần áo cho bé trai</v>
          </cell>
          <cell r="J5296" t="str">
            <v>PCS</v>
          </cell>
          <cell r="K5296">
            <v>145000</v>
          </cell>
          <cell r="L5296">
            <v>23</v>
          </cell>
          <cell r="M5296">
            <v>0</v>
          </cell>
          <cell r="N5296">
            <v>23</v>
          </cell>
        </row>
        <row r="5297">
          <cell r="G5297" t="str">
            <v>4945202618041</v>
          </cell>
          <cell r="H5297" t="str">
            <v>4945202618041</v>
          </cell>
          <cell r="I5297" t="str">
            <v>NISHIMATSUYA- Set bộ quần áo cho bé gái</v>
          </cell>
          <cell r="J5297" t="str">
            <v>PCS</v>
          </cell>
          <cell r="K5297">
            <v>145000</v>
          </cell>
          <cell r="L5297">
            <v>35</v>
          </cell>
          <cell r="M5297">
            <v>-1</v>
          </cell>
          <cell r="N5297">
            <v>34</v>
          </cell>
        </row>
        <row r="5298">
          <cell r="G5298" t="str">
            <v>4945202618036</v>
          </cell>
          <cell r="H5298" t="str">
            <v>4945202618036</v>
          </cell>
          <cell r="I5298" t="str">
            <v>NISHIMATSUYA- Bộ đồ ngủ cho bé gái</v>
          </cell>
          <cell r="J5298" t="str">
            <v>PCS</v>
          </cell>
          <cell r="K5298">
            <v>145000</v>
          </cell>
          <cell r="L5298">
            <v>44</v>
          </cell>
          <cell r="M5298">
            <v>0</v>
          </cell>
          <cell r="N5298">
            <v>44</v>
          </cell>
        </row>
        <row r="5299">
          <cell r="G5299" t="str">
            <v>4945202618060</v>
          </cell>
          <cell r="H5299" t="str">
            <v>4945202618060</v>
          </cell>
          <cell r="I5299" t="str">
            <v>NISHIMATSUYA- Set bộ quần áo cho bé gái sơ sinh</v>
          </cell>
          <cell r="J5299" t="str">
            <v>PCS</v>
          </cell>
          <cell r="K5299">
            <v>125000</v>
          </cell>
          <cell r="L5299">
            <v>9</v>
          </cell>
          <cell r="M5299">
            <v>0</v>
          </cell>
          <cell r="N5299">
            <v>9</v>
          </cell>
        </row>
        <row r="5300">
          <cell r="G5300" t="str">
            <v>4945202618042</v>
          </cell>
          <cell r="H5300" t="str">
            <v>4945202618042</v>
          </cell>
          <cell r="I5300" t="str">
            <v>NISHIMATSUYA- Đồ lót cho bé gái</v>
          </cell>
          <cell r="J5300" t="str">
            <v>PCS</v>
          </cell>
          <cell r="K5300">
            <v>65000</v>
          </cell>
          <cell r="L5300">
            <v>32</v>
          </cell>
          <cell r="M5300">
            <v>0</v>
          </cell>
          <cell r="N5300">
            <v>32</v>
          </cell>
        </row>
        <row r="5301">
          <cell r="G5301" t="str">
            <v>4945202618043</v>
          </cell>
          <cell r="H5301" t="str">
            <v>4945202618043</v>
          </cell>
          <cell r="I5301" t="str">
            <v>NISHIMATSUYA- Set bộ quần áo cho trẻ em gái</v>
          </cell>
          <cell r="J5301" t="str">
            <v>PCS</v>
          </cell>
          <cell r="K5301">
            <v>145000</v>
          </cell>
          <cell r="L5301">
            <v>17</v>
          </cell>
          <cell r="M5301">
            <v>0</v>
          </cell>
          <cell r="N5301">
            <v>17</v>
          </cell>
        </row>
        <row r="5302">
          <cell r="G5302" t="str">
            <v>4945202618055</v>
          </cell>
          <cell r="H5302" t="str">
            <v>4945202618055</v>
          </cell>
          <cell r="I5302" t="str">
            <v>NISHIMATSUYA- Bộ quần áo cho trẻ em trai</v>
          </cell>
          <cell r="J5302" t="str">
            <v>PCS</v>
          </cell>
          <cell r="K5302">
            <v>145000</v>
          </cell>
          <cell r="L5302">
            <v>5</v>
          </cell>
          <cell r="M5302">
            <v>0</v>
          </cell>
          <cell r="N5302">
            <v>5</v>
          </cell>
        </row>
        <row r="5303">
          <cell r="G5303" t="str">
            <v>4945202618035</v>
          </cell>
          <cell r="H5303" t="str">
            <v>4945202618035</v>
          </cell>
          <cell r="I5303" t="str">
            <v>NISHIMATSUYA- Đồ lót cho bé trai</v>
          </cell>
          <cell r="J5303" t="str">
            <v>PCS</v>
          </cell>
          <cell r="K5303">
            <v>65000</v>
          </cell>
          <cell r="L5303">
            <v>22</v>
          </cell>
          <cell r="M5303">
            <v>0</v>
          </cell>
          <cell r="N5303">
            <v>22</v>
          </cell>
        </row>
        <row r="5304">
          <cell r="G5304" t="str">
            <v>4945202618031</v>
          </cell>
          <cell r="H5304" t="str">
            <v>4945202618031</v>
          </cell>
          <cell r="I5304" t="str">
            <v>NISHIMATSUYA- Bộ đồ ngủ cho bé trai</v>
          </cell>
          <cell r="J5304" t="str">
            <v>PCS</v>
          </cell>
          <cell r="K5304">
            <v>145000</v>
          </cell>
          <cell r="L5304">
            <v>20</v>
          </cell>
          <cell r="M5304">
            <v>0</v>
          </cell>
          <cell r="N5304">
            <v>20</v>
          </cell>
        </row>
        <row r="5305">
          <cell r="G5305" t="str">
            <v>1414032300080</v>
          </cell>
          <cell r="H5305" t="str">
            <v>1414032300080</v>
          </cell>
          <cell r="I5305" t="str">
            <v>NISHIMATSUYA- Bộ quần áo mùa hè bé trai</v>
          </cell>
          <cell r="J5305" t="str">
            <v>PCS</v>
          </cell>
          <cell r="K5305">
            <v>159000</v>
          </cell>
          <cell r="L5305">
            <v>0</v>
          </cell>
          <cell r="M5305">
            <v>0</v>
          </cell>
          <cell r="N5305">
            <v>0</v>
          </cell>
        </row>
        <row r="5306">
          <cell r="G5306" t="str">
            <v>1444082502271</v>
          </cell>
          <cell r="H5306" t="str">
            <v>1444082502271</v>
          </cell>
          <cell r="I5306" t="str">
            <v>NISHIMATSUYA- Bộ đồ liền thân trẻ em</v>
          </cell>
          <cell r="J5306" t="str">
            <v>PCS</v>
          </cell>
          <cell r="K5306">
            <v>159000</v>
          </cell>
          <cell r="L5306">
            <v>0</v>
          </cell>
          <cell r="M5306">
            <v>0</v>
          </cell>
          <cell r="N5306">
            <v>0</v>
          </cell>
        </row>
        <row r="5307">
          <cell r="G5307" t="str">
            <v>1414032300073</v>
          </cell>
          <cell r="H5307" t="str">
            <v>1414032300073</v>
          </cell>
          <cell r="I5307" t="str">
            <v>NISHIMATSUYA- Set bộ quần áo mùa hè trẻ em</v>
          </cell>
          <cell r="J5307" t="str">
            <v>PCS</v>
          </cell>
          <cell r="K5307">
            <v>189000</v>
          </cell>
          <cell r="L5307">
            <v>0</v>
          </cell>
          <cell r="M5307">
            <v>0</v>
          </cell>
          <cell r="N5307">
            <v>0</v>
          </cell>
        </row>
        <row r="5308">
          <cell r="G5308" t="str">
            <v>1414032300066</v>
          </cell>
          <cell r="H5308" t="str">
            <v>1414032300066</v>
          </cell>
          <cell r="I5308" t="str">
            <v>NISHIMATSUYA- Bộ quần áo mùa hè bé gái</v>
          </cell>
          <cell r="J5308" t="str">
            <v>PCS</v>
          </cell>
          <cell r="K5308">
            <v>159000</v>
          </cell>
          <cell r="L5308">
            <v>0</v>
          </cell>
          <cell r="M5308">
            <v>0</v>
          </cell>
          <cell r="N5308">
            <v>0</v>
          </cell>
        </row>
        <row r="5309">
          <cell r="G5309" t="str">
            <v>4945202618037</v>
          </cell>
          <cell r="H5309" t="str">
            <v>4945202618037</v>
          </cell>
          <cell r="I5309" t="str">
            <v>NISHIMATSUYA- Đồ bơi cho trẻ em nữ</v>
          </cell>
          <cell r="J5309" t="str">
            <v>PCS</v>
          </cell>
          <cell r="K5309">
            <v>145000</v>
          </cell>
          <cell r="L5309">
            <v>50</v>
          </cell>
          <cell r="M5309">
            <v>-3</v>
          </cell>
          <cell r="N5309">
            <v>47</v>
          </cell>
        </row>
        <row r="5310">
          <cell r="G5310" t="str">
            <v>4945202618040</v>
          </cell>
          <cell r="H5310" t="str">
            <v>4945202618040</v>
          </cell>
          <cell r="I5310" t="str">
            <v>NISHIMATSUYA- Đồ bơi cho bé gái</v>
          </cell>
          <cell r="J5310" t="str">
            <v>PCS</v>
          </cell>
          <cell r="K5310">
            <v>145000</v>
          </cell>
          <cell r="L5310">
            <v>9</v>
          </cell>
          <cell r="M5310">
            <v>0</v>
          </cell>
          <cell r="N5310">
            <v>9</v>
          </cell>
        </row>
        <row r="5311">
          <cell r="G5311" t="str">
            <v>4945202618054</v>
          </cell>
          <cell r="H5311" t="str">
            <v>4945202618054</v>
          </cell>
          <cell r="I5311" t="str">
            <v>NISHIMATSUYA- Đồ bơi cho trẻ em trai</v>
          </cell>
          <cell r="J5311" t="str">
            <v>PCS</v>
          </cell>
          <cell r="K5311">
            <v>145000</v>
          </cell>
          <cell r="L5311">
            <v>168</v>
          </cell>
          <cell r="M5311">
            <v>-1</v>
          </cell>
          <cell r="N5311">
            <v>167</v>
          </cell>
        </row>
        <row r="5312">
          <cell r="G5312" t="str">
            <v>4945202618050</v>
          </cell>
          <cell r="H5312" t="str">
            <v>4945202618050</v>
          </cell>
          <cell r="I5312" t="str">
            <v>NISHIMATSUYA- Đồ dùng đi bơi</v>
          </cell>
          <cell r="J5312" t="str">
            <v>PCS</v>
          </cell>
          <cell r="K5312">
            <v>65000</v>
          </cell>
          <cell r="L5312">
            <v>66</v>
          </cell>
          <cell r="M5312">
            <v>-1</v>
          </cell>
          <cell r="N5312">
            <v>65</v>
          </cell>
        </row>
        <row r="5313">
          <cell r="G5313" t="str">
            <v>4945202618066</v>
          </cell>
          <cell r="H5313" t="str">
            <v>4945202618066</v>
          </cell>
          <cell r="I5313" t="str">
            <v>NISHIMATSUYA- Giày dép cho trẻ em trai</v>
          </cell>
          <cell r="J5313" t="str">
            <v>PCS</v>
          </cell>
          <cell r="K5313">
            <v>125000</v>
          </cell>
          <cell r="L5313">
            <v>95</v>
          </cell>
          <cell r="M5313">
            <v>0</v>
          </cell>
          <cell r="N5313">
            <v>95</v>
          </cell>
        </row>
        <row r="5314">
          <cell r="G5314" t="str">
            <v>4945202618046</v>
          </cell>
          <cell r="H5314" t="str">
            <v>4945202618046</v>
          </cell>
          <cell r="I5314" t="str">
            <v>NISHIMATSUYA- Gối ngủ cho bé</v>
          </cell>
          <cell r="J5314" t="str">
            <v>PCS</v>
          </cell>
          <cell r="K5314">
            <v>65000</v>
          </cell>
          <cell r="L5314">
            <v>5</v>
          </cell>
          <cell r="M5314">
            <v>0</v>
          </cell>
          <cell r="N5314">
            <v>5</v>
          </cell>
        </row>
        <row r="5315">
          <cell r="G5315" t="str">
            <v>4945202618045</v>
          </cell>
          <cell r="H5315" t="str">
            <v>4945202618045</v>
          </cell>
          <cell r="I5315" t="str">
            <v>NISHIMATSUYA- Túi ngủ cho bé</v>
          </cell>
          <cell r="J5315" t="str">
            <v>PCS</v>
          </cell>
          <cell r="K5315">
            <v>65000</v>
          </cell>
          <cell r="L5315">
            <v>19</v>
          </cell>
          <cell r="M5315">
            <v>-5</v>
          </cell>
          <cell r="N5315">
            <v>14</v>
          </cell>
        </row>
        <row r="5316">
          <cell r="G5316" t="str">
            <v>4945202618044</v>
          </cell>
          <cell r="H5316" t="str">
            <v>4945202618044</v>
          </cell>
          <cell r="I5316" t="str">
            <v>NISHIMATSUYA- Mũ cho bé</v>
          </cell>
          <cell r="J5316" t="str">
            <v>PCS</v>
          </cell>
          <cell r="K5316">
            <v>65000</v>
          </cell>
          <cell r="L5316">
            <v>92</v>
          </cell>
          <cell r="M5316">
            <v>-2</v>
          </cell>
          <cell r="N5316">
            <v>90</v>
          </cell>
        </row>
        <row r="5317">
          <cell r="G5317" t="str">
            <v>4945202618048</v>
          </cell>
          <cell r="H5317" t="str">
            <v>4945202618048</v>
          </cell>
          <cell r="I5317" t="str">
            <v>NISHIMATSUYA- Chăn đắp dạng khăn</v>
          </cell>
          <cell r="J5317" t="str">
            <v>PCS</v>
          </cell>
          <cell r="K5317">
            <v>85000</v>
          </cell>
          <cell r="L5317">
            <v>27</v>
          </cell>
          <cell r="M5317">
            <v>-5</v>
          </cell>
          <cell r="N5317">
            <v>22</v>
          </cell>
        </row>
        <row r="5318">
          <cell r="G5318" t="str">
            <v>4945202618047</v>
          </cell>
          <cell r="H5318" t="str">
            <v>4945202618047</v>
          </cell>
          <cell r="I5318" t="str">
            <v>NISHIMATSUYA- Nệm trải giường</v>
          </cell>
          <cell r="J5318" t="str">
            <v>PCS</v>
          </cell>
          <cell r="K5318">
            <v>65000</v>
          </cell>
          <cell r="L5318">
            <v>5</v>
          </cell>
          <cell r="M5318">
            <v>0</v>
          </cell>
          <cell r="N5318">
            <v>5</v>
          </cell>
        </row>
        <row r="5319">
          <cell r="G5319" t="str">
            <v>4945202618049</v>
          </cell>
          <cell r="H5319" t="str">
            <v>4945202618049</v>
          </cell>
          <cell r="I5319" t="str">
            <v>NISHIMATSUYA- Sandal cho trẻ em gái</v>
          </cell>
          <cell r="J5319" t="str">
            <v>PCS</v>
          </cell>
          <cell r="K5319">
            <v>125000</v>
          </cell>
          <cell r="L5319">
            <v>48</v>
          </cell>
          <cell r="M5319">
            <v>0</v>
          </cell>
          <cell r="N5319">
            <v>48</v>
          </cell>
        </row>
        <row r="5320">
          <cell r="G5320" t="str">
            <v>1414032300059</v>
          </cell>
          <cell r="H5320" t="str">
            <v>1414032300059</v>
          </cell>
          <cell r="I5320" t="str">
            <v>NISHIMATSUYA- Đồ bơi trẻ em Nhật Bản</v>
          </cell>
          <cell r="J5320" t="str">
            <v>PCS</v>
          </cell>
          <cell r="K5320">
            <v>189000</v>
          </cell>
          <cell r="L5320">
            <v>2</v>
          </cell>
          <cell r="M5320">
            <v>0</v>
          </cell>
          <cell r="N5320">
            <v>2</v>
          </cell>
        </row>
        <row r="5321">
          <cell r="G5321" t="str">
            <v>4945202618059</v>
          </cell>
          <cell r="H5321" t="str">
            <v>4945202618059</v>
          </cell>
          <cell r="I5321" t="str">
            <v>NISHIMATSUYA- Quần đùi cho trẻ em gái</v>
          </cell>
          <cell r="J5321" t="str">
            <v>PCS</v>
          </cell>
          <cell r="K5321">
            <v>88000</v>
          </cell>
          <cell r="L5321">
            <v>122</v>
          </cell>
          <cell r="M5321">
            <v>0</v>
          </cell>
          <cell r="N5321">
            <v>122</v>
          </cell>
        </row>
        <row r="5322">
          <cell r="G5322" t="str">
            <v>4945202618038</v>
          </cell>
          <cell r="H5322" t="str">
            <v>4945202618038</v>
          </cell>
          <cell r="I5322" t="str">
            <v>NISHIMATSUYA- Quần cho bé gái</v>
          </cell>
          <cell r="J5322" t="str">
            <v>PCS</v>
          </cell>
          <cell r="K5322">
            <v>88000</v>
          </cell>
          <cell r="L5322">
            <v>42</v>
          </cell>
          <cell r="M5322">
            <v>0</v>
          </cell>
          <cell r="N5322">
            <v>42</v>
          </cell>
        </row>
        <row r="5323">
          <cell r="G5323" t="str">
            <v>4945202618052</v>
          </cell>
          <cell r="H5323" t="str">
            <v>4945202618052</v>
          </cell>
          <cell r="I5323" t="str">
            <v>NISHIMATSUYA- Quần cho trẻ em trai</v>
          </cell>
          <cell r="J5323" t="str">
            <v>PCS</v>
          </cell>
          <cell r="K5323">
            <v>88000</v>
          </cell>
          <cell r="L5323">
            <v>108</v>
          </cell>
          <cell r="M5323">
            <v>-6</v>
          </cell>
          <cell r="N5323">
            <v>102</v>
          </cell>
        </row>
        <row r="5324">
          <cell r="G5324" t="str">
            <v>1414032300035</v>
          </cell>
          <cell r="H5324" t="str">
            <v>1414032300035</v>
          </cell>
          <cell r="I5324" t="str">
            <v>NISHIMATSUYA- Set quần mùa hè bé trai</v>
          </cell>
          <cell r="J5324" t="str">
            <v>PCS</v>
          </cell>
          <cell r="K5324">
            <v>129000</v>
          </cell>
          <cell r="L5324">
            <v>0</v>
          </cell>
          <cell r="M5324">
            <v>0</v>
          </cell>
          <cell r="N5324">
            <v>0</v>
          </cell>
        </row>
        <row r="5325">
          <cell r="G5325" t="str">
            <v>1444032410007</v>
          </cell>
          <cell r="H5325" t="str">
            <v>1444032410007</v>
          </cell>
          <cell r="I5325" t="str">
            <v>NISHIMATSUYA- Phụ kiện mùa hè trẻ em new</v>
          </cell>
          <cell r="J5325" t="str">
            <v>PCS</v>
          </cell>
          <cell r="K5325">
            <v>129000</v>
          </cell>
          <cell r="L5325">
            <v>137</v>
          </cell>
          <cell r="M5325">
            <v>0</v>
          </cell>
          <cell r="N5325">
            <v>137</v>
          </cell>
        </row>
        <row r="5326">
          <cell r="G5326" t="str">
            <v>1414032300042</v>
          </cell>
          <cell r="H5326" t="str">
            <v>1414032300042</v>
          </cell>
          <cell r="I5326" t="str">
            <v>NISHIMATSUYA- Quần mùa hè trẻ em Nhật Bản</v>
          </cell>
          <cell r="J5326" t="str">
            <v>PCS</v>
          </cell>
          <cell r="K5326">
            <v>129000</v>
          </cell>
          <cell r="L5326">
            <v>198</v>
          </cell>
          <cell r="M5326">
            <v>-12</v>
          </cell>
          <cell r="N5326">
            <v>186</v>
          </cell>
        </row>
        <row r="5327">
          <cell r="G5327" t="str">
            <v>4945202618057</v>
          </cell>
          <cell r="H5327" t="str">
            <v>4945202618057</v>
          </cell>
          <cell r="I5327" t="str">
            <v>NISHIMATSUYA- Quần cho trẻ em gái</v>
          </cell>
          <cell r="J5327" t="str">
            <v>PCS</v>
          </cell>
          <cell r="K5327">
            <v>88000</v>
          </cell>
          <cell r="L5327">
            <v>93</v>
          </cell>
          <cell r="M5327">
            <v>-1</v>
          </cell>
          <cell r="N5327">
            <v>92</v>
          </cell>
        </row>
        <row r="5328">
          <cell r="G5328" t="str">
            <v>4945202618032</v>
          </cell>
          <cell r="H5328" t="str">
            <v>4945202618032</v>
          </cell>
          <cell r="I5328" t="str">
            <v>NISHIMATSUYA- Quần cho bé trai</v>
          </cell>
          <cell r="J5328" t="str">
            <v>PCS</v>
          </cell>
          <cell r="K5328">
            <v>88000</v>
          </cell>
          <cell r="L5328">
            <v>28</v>
          </cell>
          <cell r="M5328">
            <v>0</v>
          </cell>
          <cell r="N5328">
            <v>28</v>
          </cell>
        </row>
        <row r="5329">
          <cell r="G5329" t="str">
            <v>4945202618056</v>
          </cell>
          <cell r="H5329" t="str">
            <v>4945202618056</v>
          </cell>
          <cell r="I5329" t="str">
            <v>NISHIMATSUYA- Váy liền cho trẻ em gái</v>
          </cell>
          <cell r="J5329" t="str">
            <v>PCS</v>
          </cell>
          <cell r="K5329">
            <v>115000</v>
          </cell>
          <cell r="L5329">
            <v>226</v>
          </cell>
          <cell r="M5329">
            <v>-2</v>
          </cell>
          <cell r="N5329">
            <v>224</v>
          </cell>
        </row>
        <row r="5330">
          <cell r="G5330" t="str">
            <v>1444042502716</v>
          </cell>
          <cell r="H5330" t="str">
            <v>1444042502716</v>
          </cell>
          <cell r="I5330" t="str">
            <v>NISHIMATSUYA- Váy liền thân bé gái</v>
          </cell>
          <cell r="J5330" t="str">
            <v>PCS</v>
          </cell>
          <cell r="K5330">
            <v>189000</v>
          </cell>
          <cell r="L5330">
            <v>47</v>
          </cell>
          <cell r="M5330">
            <v>0</v>
          </cell>
          <cell r="N5330">
            <v>47</v>
          </cell>
        </row>
        <row r="5331">
          <cell r="G5331" t="str">
            <v>1414032300103</v>
          </cell>
          <cell r="H5331" t="str">
            <v>1414032300103</v>
          </cell>
          <cell r="I5331" t="str">
            <v>NISHIMATSUYA- Váy và chân váy mùa hè</v>
          </cell>
          <cell r="J5331" t="str">
            <v>PCS</v>
          </cell>
          <cell r="K5331">
            <v>129000</v>
          </cell>
          <cell r="L5331">
            <v>312</v>
          </cell>
          <cell r="M5331">
            <v>0</v>
          </cell>
          <cell r="N5331">
            <v>312</v>
          </cell>
        </row>
        <row r="5332">
          <cell r="G5332" t="str">
            <v>4945202618051</v>
          </cell>
          <cell r="H5332" t="str">
            <v>4945202618051</v>
          </cell>
          <cell r="I5332" t="str">
            <v>NISHIMATSUYA- Chân váy cho bé gái</v>
          </cell>
          <cell r="J5332" t="str">
            <v>PCS</v>
          </cell>
          <cell r="K5332">
            <v>85000</v>
          </cell>
          <cell r="L5332">
            <v>70</v>
          </cell>
          <cell r="M5332">
            <v>-1</v>
          </cell>
          <cell r="N5332">
            <v>69</v>
          </cell>
        </row>
        <row r="5333">
          <cell r="G5333" t="str">
            <v>4589406940203</v>
          </cell>
          <cell r="H5333" t="str">
            <v>4589406940203</v>
          </cell>
          <cell r="I5333" t="str">
            <v>CHRISTIAN&amp;CO- Quần gen nịt bụng định hình size M-L</v>
          </cell>
          <cell r="J5333" t="str">
            <v>PCS</v>
          </cell>
          <cell r="K5333">
            <v>290000</v>
          </cell>
          <cell r="L5333">
            <v>0</v>
          </cell>
          <cell r="M5333">
            <v>0</v>
          </cell>
          <cell r="N5333">
            <v>0</v>
          </cell>
        </row>
        <row r="5334">
          <cell r="G5334" t="str">
            <v>1411012020006</v>
          </cell>
          <cell r="H5334" t="str">
            <v>1411012020006</v>
          </cell>
          <cell r="I5334" t="str">
            <v xml:space="preserve">YAMAGUCHI- Tấm che cho nón, mũ chống bụi, virus </v>
          </cell>
          <cell r="J5334" t="str">
            <v>PCS</v>
          </cell>
          <cell r="K5334">
            <v>70000</v>
          </cell>
          <cell r="L5334">
            <v>24</v>
          </cell>
          <cell r="M5334">
            <v>0</v>
          </cell>
          <cell r="N5334">
            <v>24</v>
          </cell>
        </row>
        <row r="5335">
          <cell r="G5335" t="str">
            <v>141204250308</v>
          </cell>
          <cell r="H5335" t="str">
            <v>141204250308</v>
          </cell>
          <cell r="I5335" t="str">
            <v>UNIQLO- Áo chống nắng nam 09 Black size M</v>
          </cell>
          <cell r="J5335" t="str">
            <v>PCS</v>
          </cell>
          <cell r="K5335">
            <v>575000</v>
          </cell>
          <cell r="L5335">
            <v>4</v>
          </cell>
          <cell r="M5335">
            <v>0</v>
          </cell>
          <cell r="N5335">
            <v>4</v>
          </cell>
        </row>
        <row r="5336">
          <cell r="G5336" t="str">
            <v>141204250310</v>
          </cell>
          <cell r="H5336" t="str">
            <v>141204250310</v>
          </cell>
          <cell r="I5336" t="str">
            <v>UNIQLO- Áo chống nắng nam 09 Black size XL</v>
          </cell>
          <cell r="J5336" t="str">
            <v>PCS</v>
          </cell>
          <cell r="K5336">
            <v>575000</v>
          </cell>
          <cell r="L5336">
            <v>0</v>
          </cell>
          <cell r="M5336">
            <v>0</v>
          </cell>
          <cell r="N5336">
            <v>0</v>
          </cell>
        </row>
        <row r="5337">
          <cell r="G5337" t="str">
            <v>141204250309</v>
          </cell>
          <cell r="H5337" t="str">
            <v>141204250309</v>
          </cell>
          <cell r="I5337" t="str">
            <v>UNIQLO- Áo chống nắng nam 09 Black size L</v>
          </cell>
          <cell r="J5337" t="str">
            <v>PCS</v>
          </cell>
          <cell r="K5337">
            <v>575000</v>
          </cell>
          <cell r="L5337">
            <v>0</v>
          </cell>
          <cell r="M5337">
            <v>0</v>
          </cell>
          <cell r="N5337">
            <v>0</v>
          </cell>
        </row>
        <row r="5338">
          <cell r="G5338" t="str">
            <v>4580682871625</v>
          </cell>
          <cell r="H5338" t="str">
            <v>4580682871625</v>
          </cell>
          <cell r="I5338" t="str">
            <v>KOUYU- Áo lót nam cổ V màu trắng M</v>
          </cell>
          <cell r="J5338" t="str">
            <v>PCS</v>
          </cell>
          <cell r="K5338">
            <v>60000</v>
          </cell>
          <cell r="L5338">
            <v>12</v>
          </cell>
          <cell r="M5338">
            <v>0</v>
          </cell>
          <cell r="N5338">
            <v>12</v>
          </cell>
        </row>
        <row r="5339">
          <cell r="G5339" t="str">
            <v>4580682871649</v>
          </cell>
          <cell r="H5339" t="str">
            <v>4580682871649</v>
          </cell>
          <cell r="I5339" t="str">
            <v>KOUYU- Áo lót nam cổ V màu trắng XL</v>
          </cell>
          <cell r="J5339" t="str">
            <v>PCS</v>
          </cell>
          <cell r="K5339">
            <v>60000</v>
          </cell>
          <cell r="L5339">
            <v>15</v>
          </cell>
          <cell r="M5339">
            <v>-1</v>
          </cell>
          <cell r="N5339">
            <v>14</v>
          </cell>
        </row>
        <row r="5340">
          <cell r="G5340" t="str">
            <v>4580682871632</v>
          </cell>
          <cell r="H5340" t="str">
            <v>4580682871632</v>
          </cell>
          <cell r="I5340" t="str">
            <v>KOUYU- Áo lót nam cổ V màu trắng L</v>
          </cell>
          <cell r="J5340" t="str">
            <v>PCS</v>
          </cell>
          <cell r="K5340">
            <v>60000</v>
          </cell>
          <cell r="L5340">
            <v>122</v>
          </cell>
          <cell r="M5340">
            <v>0</v>
          </cell>
          <cell r="N5340">
            <v>122</v>
          </cell>
        </row>
        <row r="5341">
          <cell r="G5341" t="str">
            <v>4580682871748</v>
          </cell>
          <cell r="H5341" t="str">
            <v>4580682871748</v>
          </cell>
          <cell r="I5341" t="str">
            <v>KOUYU- Quần lót đùi nam Trunk L</v>
          </cell>
          <cell r="J5341" t="str">
            <v>PCS</v>
          </cell>
          <cell r="K5341">
            <v>70000</v>
          </cell>
          <cell r="L5341">
            <v>1</v>
          </cell>
          <cell r="M5341">
            <v>-3</v>
          </cell>
          <cell r="N5341">
            <v>-2</v>
          </cell>
        </row>
        <row r="5342">
          <cell r="G5342" t="str">
            <v>4580682871755</v>
          </cell>
          <cell r="H5342" t="str">
            <v>4580682871755</v>
          </cell>
          <cell r="I5342" t="str">
            <v>KOUYU- Quần lót đùi nam Trunk LL</v>
          </cell>
          <cell r="J5342" t="str">
            <v>PCS</v>
          </cell>
          <cell r="K5342">
            <v>70000</v>
          </cell>
          <cell r="L5342">
            <v>0</v>
          </cell>
          <cell r="M5342">
            <v>0</v>
          </cell>
          <cell r="N5342">
            <v>0</v>
          </cell>
        </row>
        <row r="5343">
          <cell r="G5343" t="str">
            <v>4580682871731</v>
          </cell>
          <cell r="H5343" t="str">
            <v>4580682871731</v>
          </cell>
          <cell r="I5343" t="str">
            <v>KOUYU- Quần lót đùi nam Trunk M</v>
          </cell>
          <cell r="J5343" t="str">
            <v>PCS</v>
          </cell>
          <cell r="K5343">
            <v>70000</v>
          </cell>
          <cell r="L5343">
            <v>0</v>
          </cell>
          <cell r="M5343">
            <v>0</v>
          </cell>
          <cell r="N5343">
            <v>0</v>
          </cell>
        </row>
        <row r="5344">
          <cell r="G5344" t="str">
            <v>4580631290569</v>
          </cell>
          <cell r="H5344" t="str">
            <v>4580631290569</v>
          </cell>
          <cell r="I5344" t="str">
            <v>ONISHI IRYO- Tất thể thao nam cổ thấp màu đen x3</v>
          </cell>
          <cell r="J5344" t="str">
            <v>PCS</v>
          </cell>
          <cell r="K5344">
            <v>120000</v>
          </cell>
          <cell r="L5344">
            <v>0</v>
          </cell>
          <cell r="M5344">
            <v>0</v>
          </cell>
          <cell r="N5344">
            <v>0</v>
          </cell>
        </row>
        <row r="5345">
          <cell r="G5345" t="str">
            <v>4580278679147</v>
          </cell>
          <cell r="H5345" t="str">
            <v>4580278679147</v>
          </cell>
          <cell r="I5345" t="str">
            <v>ONISHI IRYO- Tất cotton cổ thấp kháng khuẩn</v>
          </cell>
          <cell r="J5345" t="str">
            <v>PCS</v>
          </cell>
          <cell r="K5345">
            <v>30000</v>
          </cell>
          <cell r="L5345">
            <v>0</v>
          </cell>
          <cell r="M5345">
            <v>0</v>
          </cell>
          <cell r="N5345">
            <v>0</v>
          </cell>
        </row>
        <row r="5346">
          <cell r="G5346" t="str">
            <v>4589822964104</v>
          </cell>
          <cell r="H5346" t="str">
            <v>4589822964104</v>
          </cell>
          <cell r="I5346" t="str">
            <v>ONISHI IRYO- Tất cổ thấp Ultra Mesh mix màu x3</v>
          </cell>
          <cell r="J5346" t="str">
            <v>PCS</v>
          </cell>
          <cell r="K5346">
            <v>105000</v>
          </cell>
          <cell r="L5346">
            <v>0</v>
          </cell>
          <cell r="M5346">
            <v>0</v>
          </cell>
          <cell r="N5346">
            <v>0</v>
          </cell>
        </row>
        <row r="5347">
          <cell r="G5347" t="str">
            <v>4580278674029</v>
          </cell>
          <cell r="H5347" t="str">
            <v>4580278674029</v>
          </cell>
          <cell r="I5347" t="str">
            <v>ONISHI IRYO- Tất cotton cổ trung</v>
          </cell>
          <cell r="J5347" t="str">
            <v>PCS</v>
          </cell>
          <cell r="K5347">
            <v>30000</v>
          </cell>
          <cell r="L5347">
            <v>0</v>
          </cell>
          <cell r="M5347">
            <v>0</v>
          </cell>
          <cell r="N5347">
            <v>0</v>
          </cell>
        </row>
        <row r="5348">
          <cell r="G5348" t="str">
            <v>1412032310009</v>
          </cell>
          <cell r="H5348" t="str">
            <v>1412032310009</v>
          </cell>
          <cell r="I5348" t="str">
            <v>IGNIO- Tất Nhật dệt kim cổ trung</v>
          </cell>
          <cell r="J5348" t="str">
            <v>PCS</v>
          </cell>
          <cell r="K5348">
            <v>20000</v>
          </cell>
          <cell r="L5348">
            <v>0</v>
          </cell>
          <cell r="M5348">
            <v>0</v>
          </cell>
          <cell r="N5348">
            <v>0</v>
          </cell>
        </row>
        <row r="5349">
          <cell r="G5349" t="str">
            <v>1412032211252</v>
          </cell>
          <cell r="H5349" t="str">
            <v>1412032211252</v>
          </cell>
          <cell r="I5349" t="str">
            <v>IGNIO- Tất Nhật công nghệ giữ ấm</v>
          </cell>
          <cell r="J5349" t="str">
            <v>PCS</v>
          </cell>
          <cell r="K5349">
            <v>35000</v>
          </cell>
          <cell r="L5349">
            <v>0</v>
          </cell>
          <cell r="M5349">
            <v>0</v>
          </cell>
          <cell r="N5349">
            <v>0</v>
          </cell>
        </row>
        <row r="5350">
          <cell r="G5350" t="str">
            <v>1413002404322</v>
          </cell>
          <cell r="H5350" t="str">
            <v>1413002404322</v>
          </cell>
          <cell r="I5350" t="str">
            <v>UNIQLO- Áo chống nắng nữ 68 BLue size M</v>
          </cell>
          <cell r="J5350" t="str">
            <v>PCS</v>
          </cell>
          <cell r="K5350">
            <v>525000</v>
          </cell>
          <cell r="L5350">
            <v>0</v>
          </cell>
          <cell r="M5350">
            <v>0</v>
          </cell>
          <cell r="N5350">
            <v>0</v>
          </cell>
        </row>
        <row r="5351">
          <cell r="G5351" t="str">
            <v>2000139805826</v>
          </cell>
          <cell r="H5351" t="str">
            <v>2000139805826</v>
          </cell>
          <cell r="I5351" t="str">
            <v>UNIQLO-Áo chống nắng nữ Airism- 13 Red-S</v>
          </cell>
          <cell r="J5351" t="str">
            <v>PCS</v>
          </cell>
          <cell r="K5351">
            <v>495000</v>
          </cell>
          <cell r="L5351">
            <v>0</v>
          </cell>
          <cell r="M5351">
            <v>0</v>
          </cell>
          <cell r="N5351">
            <v>0</v>
          </cell>
        </row>
        <row r="5352">
          <cell r="G5352" t="str">
            <v>1413002404223</v>
          </cell>
          <cell r="H5352" t="str">
            <v>1413002404223</v>
          </cell>
          <cell r="I5352" t="str">
            <v>UNIQLO- Áo chống nắng nữ 03 Gray size XL</v>
          </cell>
          <cell r="J5352" t="str">
            <v>PCS</v>
          </cell>
          <cell r="K5352">
            <v>525000</v>
          </cell>
          <cell r="L5352">
            <v>0</v>
          </cell>
          <cell r="M5352">
            <v>0</v>
          </cell>
          <cell r="N5352">
            <v>0</v>
          </cell>
        </row>
        <row r="5353">
          <cell r="G5353" t="str">
            <v>2000164957392</v>
          </cell>
          <cell r="H5353" t="str">
            <v>2000164957392</v>
          </cell>
          <cell r="I5353" t="str">
            <v>UNIQLO-Áo chống nắng nữ Airism 02 light gray S</v>
          </cell>
          <cell r="J5353" t="str">
            <v>PCS</v>
          </cell>
          <cell r="K5353">
            <v>495000</v>
          </cell>
          <cell r="L5353">
            <v>0</v>
          </cell>
          <cell r="M5353">
            <v>0</v>
          </cell>
          <cell r="N5353">
            <v>0</v>
          </cell>
        </row>
        <row r="5354">
          <cell r="G5354" t="str">
            <v>1413002404315</v>
          </cell>
          <cell r="H5354" t="str">
            <v>1413002404315</v>
          </cell>
          <cell r="I5354" t="str">
            <v>UNIQLO- Áo chống nắng nữ 68 BLue size S</v>
          </cell>
          <cell r="J5354" t="str">
            <v>PCS</v>
          </cell>
          <cell r="K5354">
            <v>525000</v>
          </cell>
          <cell r="L5354">
            <v>0</v>
          </cell>
          <cell r="M5354">
            <v>0</v>
          </cell>
          <cell r="N5354">
            <v>0</v>
          </cell>
        </row>
        <row r="5355">
          <cell r="G5355" t="str">
            <v>2000164957408</v>
          </cell>
          <cell r="H5355" t="str">
            <v>2000164957408</v>
          </cell>
          <cell r="I5355" t="str">
            <v>UNIQLO-Áo chống nắng nữ Airism 02 light gray M</v>
          </cell>
          <cell r="J5355" t="str">
            <v>PCS</v>
          </cell>
          <cell r="K5355">
            <v>495000</v>
          </cell>
          <cell r="L5355">
            <v>0</v>
          </cell>
          <cell r="M5355">
            <v>0</v>
          </cell>
          <cell r="N5355">
            <v>0</v>
          </cell>
        </row>
        <row r="5356">
          <cell r="G5356" t="str">
            <v>1413002404018</v>
          </cell>
          <cell r="H5356" t="str">
            <v>1413002404018</v>
          </cell>
          <cell r="I5356" t="str">
            <v>UNIQLO- Áo chống nắng nữ 30 Natural size S</v>
          </cell>
          <cell r="J5356" t="str">
            <v>PCS</v>
          </cell>
          <cell r="K5356">
            <v>525000</v>
          </cell>
          <cell r="L5356">
            <v>0</v>
          </cell>
          <cell r="M5356">
            <v>0</v>
          </cell>
          <cell r="N5356">
            <v>0</v>
          </cell>
        </row>
        <row r="5357">
          <cell r="G5357" t="str">
            <v>1413002404131</v>
          </cell>
          <cell r="H5357" t="str">
            <v>1413002404131</v>
          </cell>
          <cell r="I5357" t="str">
            <v>UNIQLO- Áo chống nắng nữ 09 Black size S</v>
          </cell>
          <cell r="J5357" t="str">
            <v>PCS</v>
          </cell>
          <cell r="K5357">
            <v>525000</v>
          </cell>
          <cell r="L5357">
            <v>0</v>
          </cell>
          <cell r="M5357">
            <v>0</v>
          </cell>
          <cell r="N5357">
            <v>0</v>
          </cell>
        </row>
        <row r="5358">
          <cell r="G5358" t="str">
            <v>2000164957613</v>
          </cell>
          <cell r="H5358" t="str">
            <v>2000164957613</v>
          </cell>
          <cell r="I5358" t="str">
            <v>UNIQLO-ÁO CHỐNG NẮNG NỮ AIRISM 10 PINK L</v>
          </cell>
          <cell r="J5358" t="str">
            <v>PCS</v>
          </cell>
          <cell r="K5358">
            <v>495000</v>
          </cell>
          <cell r="L5358">
            <v>0</v>
          </cell>
          <cell r="M5358">
            <v>0</v>
          </cell>
          <cell r="N5358">
            <v>0</v>
          </cell>
        </row>
        <row r="5359">
          <cell r="G5359" t="str">
            <v>2000141637491</v>
          </cell>
          <cell r="H5359" t="str">
            <v>2000141637491</v>
          </cell>
          <cell r="I5359" t="str">
            <v>UNIQLO-Áo chống nắng nữ Airism- 13 Red-S</v>
          </cell>
          <cell r="J5359" t="str">
            <v>PCS</v>
          </cell>
          <cell r="K5359">
            <v>495000</v>
          </cell>
          <cell r="L5359">
            <v>0</v>
          </cell>
          <cell r="M5359">
            <v>0</v>
          </cell>
          <cell r="N5359">
            <v>0</v>
          </cell>
        </row>
        <row r="5360">
          <cell r="G5360" t="str">
            <v>1413002404032</v>
          </cell>
          <cell r="H5360" t="str">
            <v>1413002404032</v>
          </cell>
          <cell r="I5360" t="str">
            <v>UNIQLO- Áo chống nắng nữ 30 Natural size L</v>
          </cell>
          <cell r="J5360" t="str">
            <v>PCS</v>
          </cell>
          <cell r="K5360">
            <v>525000</v>
          </cell>
          <cell r="L5360">
            <v>0</v>
          </cell>
          <cell r="M5360">
            <v>0</v>
          </cell>
          <cell r="N5360">
            <v>0</v>
          </cell>
        </row>
        <row r="5361">
          <cell r="G5361" t="str">
            <v>1413002404094</v>
          </cell>
          <cell r="H5361" t="str">
            <v>1413002404094</v>
          </cell>
          <cell r="I5361" t="str">
            <v>UNIQLO- Áo chống nắng nữ 11 Pink size L</v>
          </cell>
          <cell r="J5361" t="str">
            <v>PCS</v>
          </cell>
          <cell r="K5361">
            <v>525000</v>
          </cell>
          <cell r="L5361">
            <v>0</v>
          </cell>
          <cell r="M5361">
            <v>0</v>
          </cell>
          <cell r="N5361">
            <v>0</v>
          </cell>
        </row>
        <row r="5362">
          <cell r="G5362" t="str">
            <v>1413002404278</v>
          </cell>
          <cell r="H5362" t="str">
            <v>1413002404278</v>
          </cell>
          <cell r="I5362" t="str">
            <v>UNIQLO- Áo chống nắng nữ 10 Pink size L</v>
          </cell>
          <cell r="J5362" t="str">
            <v>PCS</v>
          </cell>
          <cell r="K5362">
            <v>525000</v>
          </cell>
          <cell r="L5362">
            <v>0</v>
          </cell>
          <cell r="M5362">
            <v>0</v>
          </cell>
          <cell r="N5362">
            <v>0</v>
          </cell>
        </row>
        <row r="5363">
          <cell r="G5363" t="str">
            <v>1413002404407</v>
          </cell>
          <cell r="H5363" t="str">
            <v>1413002404407</v>
          </cell>
          <cell r="I5363" t="str">
            <v>UNIQLO- Áo chống nắng nữ 61 BLue size XL</v>
          </cell>
          <cell r="J5363" t="str">
            <v>PCS</v>
          </cell>
          <cell r="K5363">
            <v>525000</v>
          </cell>
          <cell r="L5363">
            <v>0</v>
          </cell>
          <cell r="M5363">
            <v>0</v>
          </cell>
          <cell r="N5363">
            <v>0</v>
          </cell>
        </row>
        <row r="5364">
          <cell r="G5364" t="str">
            <v>1413002404230</v>
          </cell>
          <cell r="H5364" t="str">
            <v>1413002404230</v>
          </cell>
          <cell r="I5364" t="str">
            <v>UNIQLO- Áo chống nắng nữ 03 Gray size XXL</v>
          </cell>
          <cell r="J5364" t="str">
            <v>PCS</v>
          </cell>
          <cell r="K5364">
            <v>525000</v>
          </cell>
          <cell r="L5364">
            <v>0</v>
          </cell>
          <cell r="M5364">
            <v>0</v>
          </cell>
          <cell r="N5364">
            <v>0</v>
          </cell>
        </row>
        <row r="5365">
          <cell r="G5365" t="str">
            <v>1413002404346</v>
          </cell>
          <cell r="H5365" t="str">
            <v>1413002404346</v>
          </cell>
          <cell r="I5365" t="str">
            <v>UNIQLO- Áo chống nắng nữ 68 BLue size XL</v>
          </cell>
          <cell r="J5365" t="str">
            <v>PCS</v>
          </cell>
          <cell r="K5365">
            <v>525000</v>
          </cell>
          <cell r="L5365">
            <v>0</v>
          </cell>
          <cell r="M5365">
            <v>0</v>
          </cell>
          <cell r="N5365">
            <v>0</v>
          </cell>
        </row>
        <row r="5366">
          <cell r="G5366" t="str">
            <v>1413002404209</v>
          </cell>
          <cell r="H5366" t="str">
            <v>1413002404209</v>
          </cell>
          <cell r="I5366" t="str">
            <v>UNIQLO- Áo chống nắng nữ 03 Gray size M</v>
          </cell>
          <cell r="J5366" t="str">
            <v>PCS</v>
          </cell>
          <cell r="K5366">
            <v>525000</v>
          </cell>
          <cell r="L5366">
            <v>0</v>
          </cell>
          <cell r="M5366">
            <v>0</v>
          </cell>
          <cell r="N5366">
            <v>0</v>
          </cell>
        </row>
        <row r="5367">
          <cell r="G5367" t="str">
            <v>1413002404438</v>
          </cell>
          <cell r="H5367" t="str">
            <v>1413002404438</v>
          </cell>
          <cell r="I5367" t="str">
            <v>UNIQLO- Áo chống nắng nữ 00 White size S</v>
          </cell>
          <cell r="J5367" t="str">
            <v>PCS</v>
          </cell>
          <cell r="K5367">
            <v>525000</v>
          </cell>
          <cell r="L5367">
            <v>0</v>
          </cell>
          <cell r="M5367">
            <v>0</v>
          </cell>
          <cell r="N5367">
            <v>0</v>
          </cell>
        </row>
        <row r="5368">
          <cell r="G5368" t="str">
            <v>1413002404339</v>
          </cell>
          <cell r="H5368" t="str">
            <v>1413002404339</v>
          </cell>
          <cell r="I5368" t="str">
            <v>UNIQLO- Áo chống nắng nữ 68 BLue size L</v>
          </cell>
          <cell r="J5368" t="str">
            <v>PCS</v>
          </cell>
          <cell r="K5368">
            <v>525000</v>
          </cell>
          <cell r="L5368">
            <v>0</v>
          </cell>
          <cell r="M5368">
            <v>0</v>
          </cell>
          <cell r="N5368">
            <v>0</v>
          </cell>
        </row>
        <row r="5369">
          <cell r="G5369" t="str">
            <v>1413002404391</v>
          </cell>
          <cell r="H5369" t="str">
            <v>1413002404391</v>
          </cell>
          <cell r="I5369" t="str">
            <v>UNIQLO- Áo chống nắng nữ 61 BLue size L</v>
          </cell>
          <cell r="J5369" t="str">
            <v>PCS</v>
          </cell>
          <cell r="K5369">
            <v>525000</v>
          </cell>
          <cell r="L5369">
            <v>0</v>
          </cell>
          <cell r="M5369">
            <v>0</v>
          </cell>
          <cell r="N5369">
            <v>0</v>
          </cell>
        </row>
        <row r="5370">
          <cell r="G5370" t="str">
            <v>1413002404117</v>
          </cell>
          <cell r="H5370" t="str">
            <v>1413002404117</v>
          </cell>
          <cell r="I5370" t="str">
            <v>UNIQLO- Áo chống nắng nữ 11 Pink size XXL</v>
          </cell>
          <cell r="J5370" t="str">
            <v>PCS</v>
          </cell>
          <cell r="K5370">
            <v>525000</v>
          </cell>
          <cell r="L5370">
            <v>0</v>
          </cell>
          <cell r="M5370">
            <v>0</v>
          </cell>
          <cell r="N5370">
            <v>0</v>
          </cell>
        </row>
        <row r="5371">
          <cell r="G5371" t="str">
            <v>2000164957415</v>
          </cell>
          <cell r="H5371" t="str">
            <v>2000164957415</v>
          </cell>
          <cell r="I5371" t="str">
            <v>UNIQLO-ÁO CHỐNG NẮNG NỮ AIRISM 02 LIGHT GRAY XL</v>
          </cell>
          <cell r="J5371" t="str">
            <v>PCS</v>
          </cell>
          <cell r="K5371">
            <v>495000</v>
          </cell>
          <cell r="L5371">
            <v>0</v>
          </cell>
          <cell r="M5371">
            <v>0</v>
          </cell>
          <cell r="N5371">
            <v>0</v>
          </cell>
        </row>
        <row r="5372">
          <cell r="G5372" t="str">
            <v>2000162382455</v>
          </cell>
          <cell r="H5372" t="str">
            <v>2000162382455</v>
          </cell>
          <cell r="I5372" t="str">
            <v>UNIQLO-ÁO CHỐNG NẮNG NỮ AIRISM 65 BLUE XL</v>
          </cell>
          <cell r="J5372" t="str">
            <v>PCS</v>
          </cell>
          <cell r="K5372">
            <v>495000</v>
          </cell>
          <cell r="L5372">
            <v>0</v>
          </cell>
          <cell r="M5372">
            <v>0</v>
          </cell>
          <cell r="N5372">
            <v>0</v>
          </cell>
        </row>
        <row r="5373">
          <cell r="G5373" t="str">
            <v>1413002404025</v>
          </cell>
          <cell r="H5373" t="str">
            <v>1413002404025</v>
          </cell>
          <cell r="I5373" t="str">
            <v>UNIQLO- Áo chống nắng nữ 30 Natural size M</v>
          </cell>
          <cell r="J5373" t="str">
            <v>PCS</v>
          </cell>
          <cell r="K5373">
            <v>525000</v>
          </cell>
          <cell r="L5373">
            <v>0</v>
          </cell>
          <cell r="M5373">
            <v>0</v>
          </cell>
          <cell r="N5373">
            <v>0</v>
          </cell>
        </row>
        <row r="5374">
          <cell r="G5374" t="str">
            <v>2000162382028</v>
          </cell>
          <cell r="H5374" t="str">
            <v>2000162382028</v>
          </cell>
          <cell r="I5374" t="str">
            <v>UNIQLO-Áo chống nắng nữ Airism 02 light gray L</v>
          </cell>
          <cell r="J5374" t="str">
            <v>PCS</v>
          </cell>
          <cell r="K5374">
            <v>495000</v>
          </cell>
          <cell r="L5374">
            <v>0</v>
          </cell>
          <cell r="M5374">
            <v>0</v>
          </cell>
          <cell r="N5374">
            <v>0</v>
          </cell>
        </row>
        <row r="5375">
          <cell r="G5375" t="str">
            <v>1413002404179</v>
          </cell>
          <cell r="H5375" t="str">
            <v>1413002404179</v>
          </cell>
          <cell r="I5375" t="str">
            <v>UNIQLO- Áo chống nắng nữ 09 Black size XXL</v>
          </cell>
          <cell r="J5375" t="str">
            <v>PCS</v>
          </cell>
          <cell r="K5375">
            <v>525000</v>
          </cell>
          <cell r="L5375">
            <v>0</v>
          </cell>
          <cell r="M5375">
            <v>0</v>
          </cell>
          <cell r="N5375">
            <v>0</v>
          </cell>
        </row>
        <row r="5376">
          <cell r="G5376" t="str">
            <v>1413002404254</v>
          </cell>
          <cell r="H5376" t="str">
            <v>1413002404254</v>
          </cell>
          <cell r="I5376" t="str">
            <v>UNIQLO- Áo chống nắng nữ 10 Pink size S</v>
          </cell>
          <cell r="J5376" t="str">
            <v>PCS</v>
          </cell>
          <cell r="K5376">
            <v>525000</v>
          </cell>
          <cell r="L5376">
            <v>3</v>
          </cell>
          <cell r="M5376">
            <v>0</v>
          </cell>
          <cell r="N5376">
            <v>3</v>
          </cell>
        </row>
        <row r="5377">
          <cell r="G5377" t="str">
            <v>1413002404285</v>
          </cell>
          <cell r="H5377" t="str">
            <v>1413002404285</v>
          </cell>
          <cell r="I5377" t="str">
            <v>UNIQLO- Áo chống nắng nữ 10 Pink size XL</v>
          </cell>
          <cell r="J5377" t="str">
            <v>PCS</v>
          </cell>
          <cell r="K5377">
            <v>525000</v>
          </cell>
          <cell r="L5377">
            <v>0</v>
          </cell>
          <cell r="M5377">
            <v>0</v>
          </cell>
          <cell r="N5377">
            <v>0</v>
          </cell>
        </row>
        <row r="5378">
          <cell r="G5378" t="str">
            <v>1413002404100</v>
          </cell>
          <cell r="H5378" t="str">
            <v>1413002404100</v>
          </cell>
          <cell r="I5378" t="str">
            <v>UNIQLO- Áo chống nắng nữ 11 Pink size XL</v>
          </cell>
          <cell r="J5378" t="str">
            <v>PCS</v>
          </cell>
          <cell r="K5378">
            <v>525000</v>
          </cell>
          <cell r="L5378">
            <v>0</v>
          </cell>
          <cell r="M5378">
            <v>0</v>
          </cell>
          <cell r="N5378">
            <v>0</v>
          </cell>
        </row>
        <row r="5379">
          <cell r="G5379" t="str">
            <v>1413002404377</v>
          </cell>
          <cell r="H5379" t="str">
            <v>1413002404377</v>
          </cell>
          <cell r="I5379" t="str">
            <v>UNIQLO- Áo chống nắng nữ 61 BLue size S</v>
          </cell>
          <cell r="J5379" t="str">
            <v>PCS</v>
          </cell>
          <cell r="K5379">
            <v>525000</v>
          </cell>
          <cell r="L5379">
            <v>0</v>
          </cell>
          <cell r="M5379">
            <v>0</v>
          </cell>
          <cell r="N5379">
            <v>0</v>
          </cell>
        </row>
        <row r="5380">
          <cell r="G5380" t="str">
            <v>1413002204571</v>
          </cell>
          <cell r="H5380" t="str">
            <v>1413002204571</v>
          </cell>
          <cell r="I5380" t="str">
            <v>UNIQLO-Áo chống nắng nữ Airism 07 Gray-S</v>
          </cell>
          <cell r="J5380" t="str">
            <v>PCS</v>
          </cell>
          <cell r="K5380">
            <v>495000</v>
          </cell>
          <cell r="L5380">
            <v>0</v>
          </cell>
          <cell r="M5380">
            <v>0</v>
          </cell>
          <cell r="N5380">
            <v>0</v>
          </cell>
        </row>
        <row r="5381">
          <cell r="G5381" t="str">
            <v>1413002404261</v>
          </cell>
          <cell r="H5381" t="str">
            <v>1413002404261</v>
          </cell>
          <cell r="I5381" t="str">
            <v>UNIQLO- Áo chống nắng nữ 10 Pink size M</v>
          </cell>
          <cell r="J5381" t="str">
            <v>PCS</v>
          </cell>
          <cell r="K5381">
            <v>525000</v>
          </cell>
          <cell r="L5381">
            <v>0</v>
          </cell>
          <cell r="M5381">
            <v>0</v>
          </cell>
          <cell r="N5381">
            <v>0</v>
          </cell>
        </row>
        <row r="5382">
          <cell r="G5382" t="str">
            <v>1413002404070</v>
          </cell>
          <cell r="H5382" t="str">
            <v>1413002404070</v>
          </cell>
          <cell r="I5382" t="str">
            <v>UNIQLO- Áo chống nắng nữ 11 Pink size S</v>
          </cell>
          <cell r="J5382" t="str">
            <v>PCS</v>
          </cell>
          <cell r="K5382">
            <v>525000</v>
          </cell>
          <cell r="L5382">
            <v>0</v>
          </cell>
          <cell r="M5382">
            <v>0</v>
          </cell>
          <cell r="N5382">
            <v>0</v>
          </cell>
        </row>
        <row r="5383">
          <cell r="G5383" t="str">
            <v>1413002404148</v>
          </cell>
          <cell r="H5383" t="str">
            <v>1413002404148</v>
          </cell>
          <cell r="I5383" t="str">
            <v>UNIQLO- Áo chống nắng nữ 09 Black size M</v>
          </cell>
          <cell r="J5383" t="str">
            <v>PCS</v>
          </cell>
          <cell r="K5383">
            <v>525000</v>
          </cell>
          <cell r="L5383">
            <v>0</v>
          </cell>
          <cell r="M5383">
            <v>0</v>
          </cell>
          <cell r="N5383">
            <v>0</v>
          </cell>
        </row>
        <row r="5384">
          <cell r="G5384" t="str">
            <v>1413002404353</v>
          </cell>
          <cell r="H5384" t="str">
            <v>1413002404353</v>
          </cell>
          <cell r="I5384" t="str">
            <v>UNIQLO- Áo chống nắng nữ 68 BLue size XXL</v>
          </cell>
          <cell r="J5384" t="str">
            <v>PCS</v>
          </cell>
          <cell r="K5384">
            <v>525000</v>
          </cell>
          <cell r="L5384">
            <v>0</v>
          </cell>
          <cell r="M5384">
            <v>0</v>
          </cell>
          <cell r="N5384">
            <v>0</v>
          </cell>
        </row>
        <row r="5385">
          <cell r="G5385" t="str">
            <v>1413002404384</v>
          </cell>
          <cell r="H5385" t="str">
            <v>1413002404384</v>
          </cell>
          <cell r="I5385" t="str">
            <v>UNIQLO- Áo chống nắng nữ 61 BLue size M</v>
          </cell>
          <cell r="J5385" t="str">
            <v>PCS</v>
          </cell>
          <cell r="K5385">
            <v>525000</v>
          </cell>
          <cell r="L5385">
            <v>0</v>
          </cell>
          <cell r="M5385">
            <v>0</v>
          </cell>
          <cell r="N5385">
            <v>0</v>
          </cell>
        </row>
        <row r="5386">
          <cell r="G5386" t="str">
            <v>2000164957545</v>
          </cell>
          <cell r="H5386" t="str">
            <v>2000164957545</v>
          </cell>
          <cell r="I5386" t="str">
            <v>UNIQLO-Áo chống nắng nữ Airism 07 Gray XL</v>
          </cell>
          <cell r="J5386" t="str">
            <v>PCS</v>
          </cell>
          <cell r="K5386">
            <v>495000</v>
          </cell>
          <cell r="L5386">
            <v>0</v>
          </cell>
          <cell r="M5386">
            <v>0</v>
          </cell>
          <cell r="N5386">
            <v>0</v>
          </cell>
        </row>
        <row r="5387">
          <cell r="G5387" t="str">
            <v>2000162382240</v>
          </cell>
          <cell r="H5387" t="str">
            <v>2000162382240</v>
          </cell>
          <cell r="I5387" t="str">
            <v>UNIQLO-ÁO CHỐNG NẮNG NỮ AIRISM 10 PINK  XL</v>
          </cell>
          <cell r="J5387" t="str">
            <v>PCS</v>
          </cell>
          <cell r="K5387">
            <v>495000</v>
          </cell>
          <cell r="L5387">
            <v>0</v>
          </cell>
          <cell r="M5387">
            <v>0</v>
          </cell>
          <cell r="N5387">
            <v>0</v>
          </cell>
        </row>
        <row r="5388">
          <cell r="G5388" t="str">
            <v>2000164957620</v>
          </cell>
          <cell r="H5388" t="str">
            <v>2000164957620</v>
          </cell>
          <cell r="I5388" t="str">
            <v>UNIQLO-ÁO CHỐNG NẮNG NỮ AIRISM 10 PINK  XL</v>
          </cell>
          <cell r="J5388" t="str">
            <v>PCS</v>
          </cell>
          <cell r="K5388">
            <v>495000</v>
          </cell>
          <cell r="L5388">
            <v>0</v>
          </cell>
          <cell r="M5388">
            <v>0</v>
          </cell>
          <cell r="N5388">
            <v>0</v>
          </cell>
        </row>
        <row r="5389">
          <cell r="G5389" t="str">
            <v>1413002404087</v>
          </cell>
          <cell r="H5389" t="str">
            <v>1413002404087</v>
          </cell>
          <cell r="I5389" t="str">
            <v>UNIQLO- Áo chống nắng nữ 11 Pink size M</v>
          </cell>
          <cell r="J5389" t="str">
            <v>PCS</v>
          </cell>
          <cell r="K5389">
            <v>525000</v>
          </cell>
          <cell r="L5389">
            <v>0</v>
          </cell>
          <cell r="M5389">
            <v>0</v>
          </cell>
          <cell r="N5389">
            <v>0</v>
          </cell>
        </row>
        <row r="5390">
          <cell r="G5390" t="str">
            <v>1413002404162</v>
          </cell>
          <cell r="H5390" t="str">
            <v>1413002404162</v>
          </cell>
          <cell r="I5390" t="str">
            <v>UNIQLO- Áo chống nắng nữ 09 Black size XL</v>
          </cell>
          <cell r="J5390" t="str">
            <v>PCS</v>
          </cell>
          <cell r="K5390">
            <v>525000</v>
          </cell>
          <cell r="L5390">
            <v>0</v>
          </cell>
          <cell r="M5390">
            <v>0</v>
          </cell>
          <cell r="N5390">
            <v>0</v>
          </cell>
        </row>
        <row r="5391">
          <cell r="G5391" t="str">
            <v>1413002404155</v>
          </cell>
          <cell r="H5391" t="str">
            <v>1413002404155</v>
          </cell>
          <cell r="I5391" t="str">
            <v>UNIQLO- Áo chống nắng nữ 09 Black size L</v>
          </cell>
          <cell r="J5391" t="str">
            <v>PCS</v>
          </cell>
          <cell r="K5391">
            <v>525000</v>
          </cell>
          <cell r="L5391">
            <v>0</v>
          </cell>
          <cell r="M5391">
            <v>0</v>
          </cell>
          <cell r="N5391">
            <v>0</v>
          </cell>
        </row>
        <row r="5392">
          <cell r="G5392" t="str">
            <v>2000121806268</v>
          </cell>
          <cell r="H5392" t="str">
            <v>2000121806268</v>
          </cell>
          <cell r="I5392" t="str">
            <v>UNIQLO-Áo chống nắng nữ Airism- 64 Blue- S</v>
          </cell>
          <cell r="J5392" t="str">
            <v>PCS</v>
          </cell>
          <cell r="K5392">
            <v>495000</v>
          </cell>
          <cell r="L5392">
            <v>0</v>
          </cell>
          <cell r="M5392">
            <v>0</v>
          </cell>
          <cell r="N5392">
            <v>0</v>
          </cell>
        </row>
        <row r="5393">
          <cell r="G5393" t="str">
            <v>2000164957767</v>
          </cell>
          <cell r="H5393" t="str">
            <v>2000164957767</v>
          </cell>
          <cell r="I5393" t="str">
            <v>UNIQLO-Áo chống nắng nữ Airism 65 blue L</v>
          </cell>
          <cell r="J5393" t="str">
            <v>PCS</v>
          </cell>
          <cell r="K5393">
            <v>495000</v>
          </cell>
          <cell r="L5393">
            <v>0</v>
          </cell>
          <cell r="M5393">
            <v>0</v>
          </cell>
          <cell r="N5393">
            <v>0</v>
          </cell>
        </row>
        <row r="5394">
          <cell r="G5394" t="str">
            <v>1413002404216</v>
          </cell>
          <cell r="H5394" t="str">
            <v>1413002404216</v>
          </cell>
          <cell r="I5394" t="str">
            <v>UNIQLO- Áo chống nắng nữ 03 Gray size L</v>
          </cell>
          <cell r="J5394" t="str">
            <v>PCS</v>
          </cell>
          <cell r="K5394">
            <v>525000</v>
          </cell>
          <cell r="L5394">
            <v>0</v>
          </cell>
          <cell r="M5394">
            <v>0</v>
          </cell>
          <cell r="N5394">
            <v>0</v>
          </cell>
        </row>
        <row r="5395">
          <cell r="G5395" t="str">
            <v>1413012110015</v>
          </cell>
          <cell r="H5395" t="str">
            <v>1413012110015</v>
          </cell>
          <cell r="I5395" t="str">
            <v>BEMODE- Áo inner thu đông nữ- Đen L</v>
          </cell>
          <cell r="J5395" t="str">
            <v>PCS</v>
          </cell>
          <cell r="K5395">
            <v>225000</v>
          </cell>
          <cell r="L5395">
            <v>23</v>
          </cell>
          <cell r="M5395">
            <v>0</v>
          </cell>
          <cell r="N5395">
            <v>23</v>
          </cell>
        </row>
        <row r="5396">
          <cell r="G5396" t="str">
            <v>1413012110008</v>
          </cell>
          <cell r="H5396" t="str">
            <v>1413012110008</v>
          </cell>
          <cell r="I5396" t="str">
            <v>BEMODE- Áo inner thu đông nữ- Đen M</v>
          </cell>
          <cell r="J5396" t="str">
            <v>PCS</v>
          </cell>
          <cell r="K5396">
            <v>225000</v>
          </cell>
          <cell r="L5396">
            <v>0</v>
          </cell>
          <cell r="M5396">
            <v>0</v>
          </cell>
          <cell r="N5396">
            <v>0</v>
          </cell>
        </row>
        <row r="5397">
          <cell r="G5397" t="str">
            <v>2000070816813</v>
          </cell>
          <cell r="H5397" t="str">
            <v>2000070816813</v>
          </cell>
          <cell r="I5397" t="str">
            <v>UNIQLO-áo 3 lỗ Supima cotton nữ mầu 42 Yellow size M</v>
          </cell>
          <cell r="J5397" t="str">
            <v>PCS</v>
          </cell>
          <cell r="K5397">
            <v>180000</v>
          </cell>
          <cell r="L5397">
            <v>0</v>
          </cell>
          <cell r="M5397">
            <v>0</v>
          </cell>
          <cell r="N5397">
            <v>0</v>
          </cell>
        </row>
        <row r="5398">
          <cell r="G5398" t="str">
            <v>1413092504193</v>
          </cell>
          <cell r="H5398" t="str">
            <v>1413092504193</v>
          </cell>
          <cell r="I5398" t="str">
            <v>UNIQLO- Áo chống nắng nam 08 Dark Gray size XL</v>
          </cell>
          <cell r="J5398" t="str">
            <v>PCS</v>
          </cell>
          <cell r="K5398">
            <v>685000</v>
          </cell>
          <cell r="L5398">
            <v>0</v>
          </cell>
          <cell r="M5398">
            <v>0</v>
          </cell>
          <cell r="N5398">
            <v>0</v>
          </cell>
        </row>
        <row r="5399">
          <cell r="G5399" t="str">
            <v>1413092503073</v>
          </cell>
          <cell r="H5399" t="str">
            <v>1413092503073</v>
          </cell>
          <cell r="I5399" t="str">
            <v>SKK_Găng tay chống nắng dáng ngắn màu hồng be</v>
          </cell>
          <cell r="J5399" t="str">
            <v>PCS</v>
          </cell>
          <cell r="K5399">
            <v>85000</v>
          </cell>
          <cell r="L5399">
            <v>0</v>
          </cell>
          <cell r="M5399">
            <v>0</v>
          </cell>
          <cell r="N5399">
            <v>0</v>
          </cell>
        </row>
        <row r="5400">
          <cell r="G5400" t="str">
            <v>1413092504087</v>
          </cell>
          <cell r="H5400" t="str">
            <v>1413092504087</v>
          </cell>
          <cell r="I5400" t="str">
            <v>UNIQLO- Áo chống nắng nữ 59 Dark Green size M</v>
          </cell>
          <cell r="J5400" t="str">
            <v>PCS</v>
          </cell>
          <cell r="K5400">
            <v>525000</v>
          </cell>
          <cell r="L5400">
            <v>0</v>
          </cell>
          <cell r="M5400">
            <v>0</v>
          </cell>
          <cell r="N5400">
            <v>0</v>
          </cell>
        </row>
        <row r="5401">
          <cell r="G5401" t="str">
            <v>1413092504148</v>
          </cell>
          <cell r="H5401" t="str">
            <v>1413092504148</v>
          </cell>
          <cell r="I5401" t="str">
            <v>UNIQLO- Áo chống nắng nam màu xanh đậm size M</v>
          </cell>
          <cell r="J5401" t="str">
            <v>PCS</v>
          </cell>
          <cell r="K5401">
            <v>685000</v>
          </cell>
          <cell r="L5401">
            <v>1</v>
          </cell>
          <cell r="M5401">
            <v>0</v>
          </cell>
          <cell r="N5401">
            <v>1</v>
          </cell>
        </row>
        <row r="5402">
          <cell r="G5402" t="str">
            <v>1413092504155</v>
          </cell>
          <cell r="H5402" t="str">
            <v>1413092504155</v>
          </cell>
          <cell r="I5402" t="str">
            <v>UNIQLO- Áo chống nắng nam màu xanh đậm size L</v>
          </cell>
          <cell r="J5402" t="str">
            <v>PCS</v>
          </cell>
          <cell r="K5402">
            <v>685000</v>
          </cell>
          <cell r="L5402">
            <v>0</v>
          </cell>
          <cell r="M5402">
            <v>0</v>
          </cell>
          <cell r="N5402">
            <v>0</v>
          </cell>
        </row>
        <row r="5403">
          <cell r="G5403" t="str">
            <v>1413092503059</v>
          </cell>
          <cell r="H5403" t="str">
            <v>1413092503059</v>
          </cell>
          <cell r="I5403" t="str">
            <v>SKK_Găng tay chống nắng dáng ngắn màu ghi</v>
          </cell>
          <cell r="J5403" t="str">
            <v>PCS</v>
          </cell>
          <cell r="K5403">
            <v>85000</v>
          </cell>
          <cell r="L5403">
            <v>0</v>
          </cell>
          <cell r="M5403">
            <v>0</v>
          </cell>
          <cell r="N5403">
            <v>0</v>
          </cell>
        </row>
        <row r="5404">
          <cell r="G5404" t="str">
            <v>1413092504100</v>
          </cell>
          <cell r="H5404" t="str">
            <v>1413092504100</v>
          </cell>
          <cell r="I5404" t="str">
            <v>UNIQLO- Áo chống nắng nữ 59 Dark Green size XL</v>
          </cell>
          <cell r="J5404" t="str">
            <v>PCS</v>
          </cell>
          <cell r="K5404">
            <v>525000</v>
          </cell>
          <cell r="L5404">
            <v>0</v>
          </cell>
          <cell r="M5404">
            <v>0</v>
          </cell>
          <cell r="N5404">
            <v>0</v>
          </cell>
        </row>
        <row r="5405">
          <cell r="G5405" t="str">
            <v>1413092504247</v>
          </cell>
          <cell r="H5405" t="str">
            <v>1413092504247</v>
          </cell>
          <cell r="I5405" t="str">
            <v>COVER - Khẩu trang che mặt Cold Summer</v>
          </cell>
          <cell r="J5405" t="str">
            <v>PCS</v>
          </cell>
          <cell r="K5405">
            <v>185000</v>
          </cell>
          <cell r="L5405">
            <v>2</v>
          </cell>
          <cell r="M5405">
            <v>0</v>
          </cell>
          <cell r="N5405">
            <v>2</v>
          </cell>
        </row>
        <row r="5406">
          <cell r="G5406" t="str">
            <v>9600000021510</v>
          </cell>
          <cell r="H5406" t="str">
            <v>9600000021510</v>
          </cell>
          <cell r="I5406" t="str">
            <v>SWEET- Gang tay đi nắng dài tay</v>
          </cell>
          <cell r="J5406" t="str">
            <v>PCS</v>
          </cell>
          <cell r="K5406">
            <v>59000</v>
          </cell>
          <cell r="L5406">
            <v>0</v>
          </cell>
          <cell r="M5406">
            <v>0</v>
          </cell>
          <cell r="N5406">
            <v>0</v>
          </cell>
        </row>
        <row r="5407">
          <cell r="G5407" t="str">
            <v>4573632190129</v>
          </cell>
          <cell r="H5407" t="str">
            <v>4573632190129</v>
          </cell>
          <cell r="I5407" t="str">
            <v>VJC - Kính râm chống UV</v>
          </cell>
          <cell r="J5407" t="str">
            <v>PCS</v>
          </cell>
          <cell r="K5407">
            <v>150000</v>
          </cell>
          <cell r="L5407">
            <v>0</v>
          </cell>
          <cell r="M5407">
            <v>0</v>
          </cell>
          <cell r="N5407">
            <v>0</v>
          </cell>
        </row>
        <row r="5408">
          <cell r="G5408" t="str">
            <v>2304032303008</v>
          </cell>
          <cell r="H5408" t="str">
            <v>2304032303008</v>
          </cell>
          <cell r="I5408" t="str">
            <v>Găng tay chống nắng</v>
          </cell>
          <cell r="J5408" t="str">
            <v>PCS</v>
          </cell>
          <cell r="K5408">
            <v>85000</v>
          </cell>
          <cell r="L5408">
            <v>0</v>
          </cell>
          <cell r="M5408">
            <v>0</v>
          </cell>
          <cell r="N5408">
            <v>0</v>
          </cell>
        </row>
        <row r="5409">
          <cell r="G5409" t="str">
            <v>4571414684682</v>
          </cell>
          <cell r="H5409" t="str">
            <v>4571414684682</v>
          </cell>
          <cell r="I5409" t="str">
            <v>NEEDS-GĂNG TAY CHỐNG NẮNG LÀM MÁT (XANH NAVY TRƠN)</v>
          </cell>
          <cell r="J5409" t="str">
            <v>PCS</v>
          </cell>
          <cell r="K5409">
            <v>260000</v>
          </cell>
          <cell r="L5409">
            <v>0</v>
          </cell>
          <cell r="M5409">
            <v>0</v>
          </cell>
          <cell r="N5409">
            <v>0</v>
          </cell>
        </row>
        <row r="5410">
          <cell r="G5410" t="str">
            <v>1413092503066</v>
          </cell>
          <cell r="H5410" t="str">
            <v>1413092503066</v>
          </cell>
          <cell r="I5410" t="str">
            <v>SKK_Găng tay chống nắng dáng ngắn màu đen</v>
          </cell>
          <cell r="J5410" t="str">
            <v>PCS</v>
          </cell>
          <cell r="K5410">
            <v>85000</v>
          </cell>
          <cell r="L5410">
            <v>1</v>
          </cell>
          <cell r="M5410">
            <v>0</v>
          </cell>
          <cell r="N5410">
            <v>1</v>
          </cell>
        </row>
        <row r="5411">
          <cell r="G5411" t="str">
            <v>1413092504094</v>
          </cell>
          <cell r="H5411" t="str">
            <v>1413092504094</v>
          </cell>
          <cell r="I5411" t="str">
            <v>UNIQLO- Áo chống nắng nữ 59 Dark Green size L</v>
          </cell>
          <cell r="J5411" t="str">
            <v>PCS</v>
          </cell>
          <cell r="K5411">
            <v>525000</v>
          </cell>
          <cell r="L5411">
            <v>0</v>
          </cell>
          <cell r="M5411">
            <v>0</v>
          </cell>
          <cell r="N5411">
            <v>0</v>
          </cell>
        </row>
        <row r="5412">
          <cell r="G5412" t="str">
            <v>1413092504162</v>
          </cell>
          <cell r="H5412" t="str">
            <v>1413092504162</v>
          </cell>
          <cell r="I5412" t="str">
            <v>UNIQLO- Áo chống nắng nam màu xanh đậm size XL</v>
          </cell>
          <cell r="J5412" t="str">
            <v>PCS</v>
          </cell>
          <cell r="K5412">
            <v>685000</v>
          </cell>
          <cell r="L5412">
            <v>0</v>
          </cell>
          <cell r="M5412">
            <v>0</v>
          </cell>
          <cell r="N5412">
            <v>0</v>
          </cell>
        </row>
        <row r="5413">
          <cell r="G5413" t="str">
            <v>1413092504209</v>
          </cell>
          <cell r="H5413" t="str">
            <v>1413092504209</v>
          </cell>
          <cell r="I5413" t="str">
            <v>UNIQLO- Áo chống nắng nữ 59 Dark Green size S</v>
          </cell>
          <cell r="J5413" t="str">
            <v>PCS</v>
          </cell>
          <cell r="K5413">
            <v>525000</v>
          </cell>
          <cell r="L5413">
            <v>0</v>
          </cell>
          <cell r="M5413">
            <v>0</v>
          </cell>
          <cell r="N5413">
            <v>0</v>
          </cell>
        </row>
        <row r="5414">
          <cell r="G5414" t="str">
            <v>1413092504179</v>
          </cell>
          <cell r="H5414" t="str">
            <v>1413092504179</v>
          </cell>
          <cell r="I5414" t="str">
            <v>UNIQLO- Áo chống nắng nam 08 Dark Gray size M</v>
          </cell>
          <cell r="J5414" t="str">
            <v>PCS</v>
          </cell>
          <cell r="K5414">
            <v>685000</v>
          </cell>
          <cell r="L5414">
            <v>0</v>
          </cell>
          <cell r="M5414">
            <v>0</v>
          </cell>
          <cell r="N5414">
            <v>0</v>
          </cell>
        </row>
        <row r="5415">
          <cell r="G5415" t="str">
            <v>1413092503042</v>
          </cell>
          <cell r="H5415" t="str">
            <v>1413092503042</v>
          </cell>
          <cell r="I5415" t="str">
            <v>SKK_Găng tay chống nắng dáng ngắn màu nâu cà phê</v>
          </cell>
          <cell r="J5415" t="str">
            <v>PCS</v>
          </cell>
          <cell r="K5415">
            <v>85000</v>
          </cell>
          <cell r="L5415">
            <v>0</v>
          </cell>
          <cell r="M5415">
            <v>0</v>
          </cell>
          <cell r="N5415">
            <v>0</v>
          </cell>
        </row>
        <row r="5416">
          <cell r="G5416" t="str">
            <v>1413092504117</v>
          </cell>
          <cell r="H5416" t="str">
            <v>1413092504117</v>
          </cell>
          <cell r="I5416" t="str">
            <v>UNIQLO- Áo chống nắng nam màu be size M</v>
          </cell>
          <cell r="J5416" t="str">
            <v>PCS</v>
          </cell>
          <cell r="K5416">
            <v>685000</v>
          </cell>
          <cell r="L5416">
            <v>0</v>
          </cell>
          <cell r="M5416">
            <v>0</v>
          </cell>
          <cell r="N5416">
            <v>0</v>
          </cell>
        </row>
        <row r="5417">
          <cell r="G5417" t="str">
            <v>4570192126810</v>
          </cell>
          <cell r="H5417" t="str">
            <v>4570192126810</v>
          </cell>
          <cell r="I5417" t="str">
            <v>CLOVER- Mũ chống nắng 360° 4WAY UPF50+ (Xanh Navy)</v>
          </cell>
          <cell r="J5417" t="str">
            <v>PCS</v>
          </cell>
          <cell r="K5417">
            <v>255000</v>
          </cell>
          <cell r="L5417">
            <v>3</v>
          </cell>
          <cell r="M5417">
            <v>0</v>
          </cell>
          <cell r="N5417">
            <v>3</v>
          </cell>
        </row>
        <row r="5418">
          <cell r="G5418" t="str">
            <v>4570192126841</v>
          </cell>
          <cell r="H5418" t="str">
            <v>4570192126841</v>
          </cell>
          <cell r="I5418" t="str">
            <v>CLOVER- Mũ chống nắng 360° 4WAY UPF50+ (Tím)</v>
          </cell>
          <cell r="J5418" t="str">
            <v>PCS</v>
          </cell>
          <cell r="K5418">
            <v>255000</v>
          </cell>
          <cell r="L5418">
            <v>0</v>
          </cell>
          <cell r="M5418">
            <v>0</v>
          </cell>
          <cell r="N5418">
            <v>0</v>
          </cell>
        </row>
        <row r="5419">
          <cell r="G5419" t="str">
            <v>1413092503028</v>
          </cell>
          <cell r="H5419" t="str">
            <v>1413092503028</v>
          </cell>
          <cell r="I5419" t="str">
            <v>SWEET- Gang tay đi nắng dài tay màu xám</v>
          </cell>
          <cell r="J5419" t="str">
            <v>PCS</v>
          </cell>
          <cell r="K5419">
            <v>59000</v>
          </cell>
          <cell r="L5419">
            <v>1</v>
          </cell>
          <cell r="M5419">
            <v>0</v>
          </cell>
          <cell r="N5419">
            <v>1</v>
          </cell>
        </row>
        <row r="5420">
          <cell r="G5420" t="str">
            <v>1413092503035</v>
          </cell>
          <cell r="H5420" t="str">
            <v>1413092503035</v>
          </cell>
          <cell r="I5420" t="str">
            <v>SKK_Găng tay chống nắng dáng ngắn màu kem</v>
          </cell>
          <cell r="J5420" t="str">
            <v>PCS</v>
          </cell>
          <cell r="K5420">
            <v>85000</v>
          </cell>
          <cell r="L5420">
            <v>0</v>
          </cell>
          <cell r="M5420">
            <v>0</v>
          </cell>
          <cell r="N5420">
            <v>0</v>
          </cell>
        </row>
        <row r="5421">
          <cell r="G5421" t="str">
            <v>1413092504131</v>
          </cell>
          <cell r="H5421" t="str">
            <v>1413092504131</v>
          </cell>
          <cell r="I5421" t="str">
            <v>UNIQLO- Áo chống nắng nam màu be size XL</v>
          </cell>
          <cell r="J5421" t="str">
            <v>PCS</v>
          </cell>
          <cell r="K5421">
            <v>685000</v>
          </cell>
          <cell r="L5421">
            <v>0</v>
          </cell>
          <cell r="M5421">
            <v>0</v>
          </cell>
          <cell r="N5421">
            <v>0</v>
          </cell>
        </row>
        <row r="5422">
          <cell r="G5422" t="str">
            <v>4571414679725</v>
          </cell>
          <cell r="H5422" t="str">
            <v>4571414679725</v>
          </cell>
          <cell r="I5422" t="str">
            <v>NEEDS-GĂNG TAY CHỐNG NẮNG LÀM MÁT (ĐEN CHẤM BI)</v>
          </cell>
          <cell r="J5422" t="str">
            <v>PCS</v>
          </cell>
          <cell r="K5422">
            <v>260000</v>
          </cell>
          <cell r="L5422">
            <v>0</v>
          </cell>
          <cell r="M5422">
            <v>0</v>
          </cell>
          <cell r="N5422">
            <v>0</v>
          </cell>
        </row>
        <row r="5423">
          <cell r="G5423" t="str">
            <v>4571414676700</v>
          </cell>
          <cell r="H5423" t="str">
            <v>4571414676700</v>
          </cell>
          <cell r="I5423" t="str">
            <v>NEEDS- Mũ chống nắng gấp gọn Cool UFP50+ (Đen)</v>
          </cell>
          <cell r="J5423" t="str">
            <v>PCS</v>
          </cell>
          <cell r="K5423">
            <v>290000</v>
          </cell>
          <cell r="L5423">
            <v>0</v>
          </cell>
          <cell r="M5423">
            <v>0</v>
          </cell>
          <cell r="N5423">
            <v>0</v>
          </cell>
        </row>
        <row r="5424">
          <cell r="G5424" t="str">
            <v>4570192126858</v>
          </cell>
          <cell r="H5424" t="str">
            <v>4570192126858</v>
          </cell>
          <cell r="I5424" t="str">
            <v>CLOVER- Mũ chống nắng 360° 4WAY UPF50+ (Hồng nhạt)</v>
          </cell>
          <cell r="J5424" t="str">
            <v>PCS</v>
          </cell>
          <cell r="K5424">
            <v>255000</v>
          </cell>
          <cell r="L5424">
            <v>0</v>
          </cell>
          <cell r="M5424">
            <v>0</v>
          </cell>
          <cell r="N5424">
            <v>0</v>
          </cell>
        </row>
        <row r="5425">
          <cell r="G5425" t="str">
            <v>2304032305170</v>
          </cell>
          <cell r="H5425" t="str">
            <v>2304032305170</v>
          </cell>
          <cell r="I5425" t="str">
            <v>GĂNG TAY DÀI</v>
          </cell>
          <cell r="J5425" t="str">
            <v>PCS</v>
          </cell>
          <cell r="K5425">
            <v>130000</v>
          </cell>
          <cell r="L5425">
            <v>0</v>
          </cell>
          <cell r="M5425">
            <v>0</v>
          </cell>
          <cell r="N5425">
            <v>0</v>
          </cell>
        </row>
        <row r="5426">
          <cell r="G5426" t="str">
            <v>1413092503776</v>
          </cell>
          <cell r="H5426" t="str">
            <v>1413092503776</v>
          </cell>
          <cell r="I5426" t="str">
            <v>SWEET- Gang tay đi nắng dài tay màu đen</v>
          </cell>
          <cell r="J5426" t="str">
            <v>PCS</v>
          </cell>
          <cell r="K5426">
            <v>59000</v>
          </cell>
          <cell r="L5426">
            <v>0</v>
          </cell>
          <cell r="M5426">
            <v>0</v>
          </cell>
          <cell r="N5426">
            <v>0</v>
          </cell>
        </row>
        <row r="5427">
          <cell r="G5427" t="str">
            <v>1413092503011</v>
          </cell>
          <cell r="H5427" t="str">
            <v>1413092503011</v>
          </cell>
          <cell r="I5427" t="str">
            <v>SWEET- Gang tay đi nắng dài tay màu hồng</v>
          </cell>
          <cell r="J5427" t="str">
            <v>PCS</v>
          </cell>
          <cell r="K5427">
            <v>59000</v>
          </cell>
          <cell r="L5427">
            <v>0</v>
          </cell>
          <cell r="M5427">
            <v>0</v>
          </cell>
          <cell r="N5427">
            <v>0</v>
          </cell>
        </row>
        <row r="5428">
          <cell r="G5428" t="str">
            <v>1413092504186</v>
          </cell>
          <cell r="H5428" t="str">
            <v>1413092504186</v>
          </cell>
          <cell r="I5428" t="str">
            <v>UNIQLO- Áo chống nắng nam 08 Dark Gray size L</v>
          </cell>
          <cell r="J5428" t="str">
            <v>PCS</v>
          </cell>
          <cell r="K5428">
            <v>685000</v>
          </cell>
          <cell r="L5428">
            <v>0</v>
          </cell>
          <cell r="M5428">
            <v>0</v>
          </cell>
          <cell r="N5428">
            <v>0</v>
          </cell>
        </row>
        <row r="5429">
          <cell r="G5429" t="str">
            <v>4570192126865</v>
          </cell>
          <cell r="H5429" t="str">
            <v>4570192126865</v>
          </cell>
          <cell r="I5429" t="str">
            <v>CLOVER- MŨ CHỐNG NẮNG 360° 4WAY UPF50+ (HỒNG ĐẬM)</v>
          </cell>
          <cell r="J5429" t="str">
            <v>PCS</v>
          </cell>
          <cell r="K5429">
            <v>255000</v>
          </cell>
          <cell r="L5429">
            <v>0</v>
          </cell>
          <cell r="M5429">
            <v>0</v>
          </cell>
          <cell r="N5429">
            <v>0</v>
          </cell>
        </row>
        <row r="5430">
          <cell r="G5430" t="str">
            <v>1413092504124</v>
          </cell>
          <cell r="H5430" t="str">
            <v>1413092504124</v>
          </cell>
          <cell r="I5430" t="str">
            <v>UNIQLO- Áo chống nắng nam màu be size L</v>
          </cell>
          <cell r="J5430" t="str">
            <v>PCS</v>
          </cell>
          <cell r="K5430">
            <v>685000</v>
          </cell>
          <cell r="L5430">
            <v>2</v>
          </cell>
          <cell r="M5430">
            <v>0</v>
          </cell>
          <cell r="N5430">
            <v>2</v>
          </cell>
        </row>
        <row r="5431">
          <cell r="G5431" t="str">
            <v>4571414676526</v>
          </cell>
          <cell r="H5431" t="str">
            <v>4571414676526</v>
          </cell>
          <cell r="I5431" t="str">
            <v>NEEDS-Mũ chống nắng gấp gọn Cool UFP50+ (Xanh sọc)</v>
          </cell>
          <cell r="J5431" t="str">
            <v>PCS</v>
          </cell>
          <cell r="K5431">
            <v>290000</v>
          </cell>
          <cell r="L5431">
            <v>0</v>
          </cell>
          <cell r="M5431">
            <v>0</v>
          </cell>
          <cell r="N5431">
            <v>0</v>
          </cell>
        </row>
        <row r="5432">
          <cell r="G5432" t="str">
            <v>1413092503004</v>
          </cell>
          <cell r="H5432" t="str">
            <v>1413092503004</v>
          </cell>
          <cell r="I5432" t="str">
            <v>SWEET- Gang tay đi nắng dài tay màu xanh</v>
          </cell>
          <cell r="J5432" t="str">
            <v>PCS</v>
          </cell>
          <cell r="K5432">
            <v>59000</v>
          </cell>
          <cell r="L5432">
            <v>0</v>
          </cell>
          <cell r="M5432">
            <v>0</v>
          </cell>
          <cell r="N5432">
            <v>0</v>
          </cell>
        </row>
        <row r="5433">
          <cell r="G5433" t="str">
            <v>4547383074267</v>
          </cell>
          <cell r="H5433" t="str">
            <v>4547383074267</v>
          </cell>
          <cell r="I5433" t="str">
            <v>LECIEN - Áo lót có gọng ren Nâu caramen C70　</v>
          </cell>
          <cell r="J5433" t="str">
            <v>PCS</v>
          </cell>
          <cell r="K5433">
            <v>350000</v>
          </cell>
          <cell r="L5433">
            <v>2</v>
          </cell>
          <cell r="M5433">
            <v>0</v>
          </cell>
          <cell r="N5433">
            <v>2</v>
          </cell>
        </row>
        <row r="5434">
          <cell r="G5434" t="str">
            <v>4547383086840</v>
          </cell>
          <cell r="H5434" t="str">
            <v>4547383086840</v>
          </cell>
          <cell r="I5434" t="str">
            <v>LECIEN - Áo lót ngực thoáng khí màu xanh lụa D80</v>
          </cell>
          <cell r="J5434" t="str">
            <v>PCS</v>
          </cell>
          <cell r="K5434">
            <v>295000</v>
          </cell>
          <cell r="L5434">
            <v>3</v>
          </cell>
          <cell r="M5434">
            <v>0</v>
          </cell>
          <cell r="N5434">
            <v>3</v>
          </cell>
        </row>
        <row r="5435">
          <cell r="G5435" t="str">
            <v>4547383086604</v>
          </cell>
          <cell r="H5435" t="str">
            <v>4547383086604</v>
          </cell>
          <cell r="I5435" t="str">
            <v>LECIEN - Áo lót không gọng thoáng khí hồng xám C75</v>
          </cell>
          <cell r="J5435" t="str">
            <v>PCS</v>
          </cell>
          <cell r="K5435">
            <v>250000</v>
          </cell>
          <cell r="L5435">
            <v>5</v>
          </cell>
          <cell r="M5435">
            <v>0</v>
          </cell>
          <cell r="N5435">
            <v>5</v>
          </cell>
        </row>
        <row r="5436">
          <cell r="G5436" t="str">
            <v>4547383094708</v>
          </cell>
          <cell r="H5436" t="str">
            <v>4547383094708</v>
          </cell>
          <cell r="I5436" t="str">
            <v>LECIEN - Áo lót không nâng ngực màu da size M</v>
          </cell>
          <cell r="J5436" t="str">
            <v>PCS</v>
          </cell>
          <cell r="K5436">
            <v>345000</v>
          </cell>
          <cell r="L5436">
            <v>2</v>
          </cell>
          <cell r="M5436">
            <v>0</v>
          </cell>
          <cell r="N5436">
            <v>2</v>
          </cell>
        </row>
        <row r="5437">
          <cell r="G5437" t="str">
            <v>4547383092872</v>
          </cell>
          <cell r="H5437" t="str">
            <v>4547383092872</v>
          </cell>
          <cell r="I5437" t="str">
            <v>LECIEN -Áo ngực không gọng nhẹ vai màu đen size L</v>
          </cell>
          <cell r="J5437" t="str">
            <v>PCS</v>
          </cell>
          <cell r="K5437">
            <v>345000</v>
          </cell>
          <cell r="L5437">
            <v>2</v>
          </cell>
          <cell r="M5437">
            <v>0</v>
          </cell>
          <cell r="N5437">
            <v>2</v>
          </cell>
        </row>
        <row r="5438">
          <cell r="G5438" t="str">
            <v>4547383073932</v>
          </cell>
          <cell r="H5438" t="str">
            <v>4547383073932</v>
          </cell>
          <cell r="I5438" t="str">
            <v>LECIEN- Áo lót Kataraku Longline Bra- Hồng M</v>
          </cell>
          <cell r="J5438" t="str">
            <v>PCS</v>
          </cell>
          <cell r="K5438">
            <v>390000</v>
          </cell>
          <cell r="L5438">
            <v>0</v>
          </cell>
          <cell r="M5438">
            <v>0</v>
          </cell>
          <cell r="N5438">
            <v>0</v>
          </cell>
        </row>
        <row r="5439">
          <cell r="G5439" t="str">
            <v>4547383075240</v>
          </cell>
          <cell r="H5439" t="str">
            <v>4547383075240</v>
          </cell>
          <cell r="I5439" t="str">
            <v>LECIEN- Quần lót ôm hông dáng ngắn- Be L</v>
          </cell>
          <cell r="J5439" t="str">
            <v>PCS</v>
          </cell>
          <cell r="K5439">
            <v>295000</v>
          </cell>
          <cell r="L5439">
            <v>0</v>
          </cell>
          <cell r="M5439">
            <v>0</v>
          </cell>
          <cell r="N5439">
            <v>0</v>
          </cell>
        </row>
        <row r="5440">
          <cell r="G5440" t="str">
            <v>4547383086734</v>
          </cell>
          <cell r="H5440" t="str">
            <v>4547383086734</v>
          </cell>
          <cell r="I5440" t="str">
            <v>LECIEN - Áo lót ngực thoáng khí màu xanh lụa B75</v>
          </cell>
          <cell r="J5440" t="str">
            <v>PCS</v>
          </cell>
          <cell r="K5440">
            <v>295000</v>
          </cell>
          <cell r="L5440">
            <v>4</v>
          </cell>
          <cell r="M5440">
            <v>0</v>
          </cell>
          <cell r="N5440">
            <v>4</v>
          </cell>
        </row>
        <row r="5441">
          <cell r="G5441" t="str">
            <v>4547383076513</v>
          </cell>
          <cell r="H5441" t="str">
            <v>4547383076513</v>
          </cell>
          <cell r="I5441" t="str">
            <v>LECIEN- QUẦN LÓT REN GOKUJO FIT- DENIM M</v>
          </cell>
          <cell r="J5441" t="str">
            <v>PCS</v>
          </cell>
          <cell r="K5441">
            <v>240000</v>
          </cell>
          <cell r="L5441">
            <v>0</v>
          </cell>
          <cell r="M5441">
            <v>0</v>
          </cell>
          <cell r="N5441">
            <v>0</v>
          </cell>
        </row>
        <row r="5442">
          <cell r="G5442" t="str">
            <v>4547383028550</v>
          </cell>
          <cell r="H5442" t="str">
            <v>4547383028550</v>
          </cell>
          <cell r="I5442" t="str">
            <v>LECIEN- Quần lót Silhouette Revolution - Hồng L</v>
          </cell>
          <cell r="J5442" t="str">
            <v>PCS</v>
          </cell>
          <cell r="K5442">
            <v>195000</v>
          </cell>
          <cell r="L5442">
            <v>0</v>
          </cell>
          <cell r="M5442">
            <v>0</v>
          </cell>
          <cell r="N5442">
            <v>0</v>
          </cell>
        </row>
        <row r="5443">
          <cell r="G5443" t="str">
            <v>4547383130499</v>
          </cell>
          <cell r="H5443" t="str">
            <v>4547383130499</v>
          </cell>
          <cell r="I5443" t="str">
            <v>LECIEN-áo ngực 16SFB137 màu trắng size A70-1607300070</v>
          </cell>
          <cell r="J5443" t="str">
            <v>PCS</v>
          </cell>
          <cell r="K5443">
            <v>380000</v>
          </cell>
          <cell r="L5443">
            <v>4</v>
          </cell>
          <cell r="M5443">
            <v>0</v>
          </cell>
          <cell r="N5443">
            <v>4</v>
          </cell>
        </row>
        <row r="5444">
          <cell r="G5444" t="str">
            <v>4548366568278</v>
          </cell>
          <cell r="H5444" t="str">
            <v>4548366568278</v>
          </cell>
          <cell r="I5444" t="str">
            <v>GUNZE- Áo lót Lacy Air ren không gọng-Đen M</v>
          </cell>
          <cell r="J5444" t="str">
            <v>PCS</v>
          </cell>
          <cell r="K5444">
            <v>495000</v>
          </cell>
          <cell r="L5444">
            <v>2</v>
          </cell>
          <cell r="M5444">
            <v>0</v>
          </cell>
          <cell r="N5444">
            <v>2</v>
          </cell>
        </row>
        <row r="5445">
          <cell r="G5445" t="str">
            <v>4547383087908</v>
          </cell>
          <cell r="H5445" t="str">
            <v>4547383087908</v>
          </cell>
          <cell r="I5445" t="str">
            <v>LECIEN- Áo lót k.gọng Shinkokyu thoáng khí nâu B75</v>
          </cell>
          <cell r="J5445" t="str">
            <v>PCS</v>
          </cell>
          <cell r="K5445">
            <v>280000</v>
          </cell>
          <cell r="L5445">
            <v>0</v>
          </cell>
          <cell r="M5445">
            <v>0</v>
          </cell>
          <cell r="N5445">
            <v>0</v>
          </cell>
        </row>
        <row r="5446">
          <cell r="G5446" t="str">
            <v>4547383087373</v>
          </cell>
          <cell r="H5446" t="str">
            <v>4547383087373</v>
          </cell>
          <cell r="I5446" t="str">
            <v>LECIEN- Áo lót Good Choice thoáng khí màu đen B80</v>
          </cell>
          <cell r="J5446" t="str">
            <v>PCS</v>
          </cell>
          <cell r="K5446">
            <v>240000</v>
          </cell>
          <cell r="L5446">
            <v>0</v>
          </cell>
          <cell r="M5446">
            <v>0</v>
          </cell>
          <cell r="N5446">
            <v>0</v>
          </cell>
        </row>
        <row r="5447">
          <cell r="G5447" t="str">
            <v>4547383087069</v>
          </cell>
          <cell r="H5447" t="str">
            <v>4547383087069</v>
          </cell>
          <cell r="I5447" t="str">
            <v>LECIEN - Áo lót không gọng Power Shape Đen LL</v>
          </cell>
          <cell r="J5447" t="str">
            <v>PCS</v>
          </cell>
          <cell r="K5447">
            <v>275000</v>
          </cell>
          <cell r="L5447">
            <v>0</v>
          </cell>
          <cell r="M5447">
            <v>0</v>
          </cell>
          <cell r="N5447">
            <v>0</v>
          </cell>
        </row>
        <row r="5448">
          <cell r="G5448" t="str">
            <v>4547383081524</v>
          </cell>
          <cell r="H5448" t="str">
            <v>4547383081524</v>
          </cell>
          <cell r="I5448" t="str">
            <v>LECIEN - Áo lót ren Silhouette Hồng C70　</v>
          </cell>
          <cell r="J5448" t="str">
            <v>PCS</v>
          </cell>
          <cell r="K5448">
            <v>250000</v>
          </cell>
          <cell r="L5448">
            <v>2</v>
          </cell>
          <cell r="M5448">
            <v>0</v>
          </cell>
          <cell r="N5448">
            <v>2</v>
          </cell>
        </row>
        <row r="5449">
          <cell r="G5449" t="str">
            <v>4547383035886</v>
          </cell>
          <cell r="H5449" t="str">
            <v>4547383035886</v>
          </cell>
          <cell r="I5449" t="str">
            <v>LECIEN- Quần lót ren Gokujo Fit- Be L</v>
          </cell>
          <cell r="J5449" t="str">
            <v>PCS</v>
          </cell>
          <cell r="K5449">
            <v>240000</v>
          </cell>
          <cell r="L5449">
            <v>0</v>
          </cell>
          <cell r="M5449">
            <v>0</v>
          </cell>
          <cell r="N5449">
            <v>0</v>
          </cell>
        </row>
        <row r="5450">
          <cell r="G5450" t="str">
            <v>4547383073956</v>
          </cell>
          <cell r="H5450" t="str">
            <v>4547383073956</v>
          </cell>
          <cell r="I5450" t="str">
            <v>LECIEN- Áo lót Kataraku Longline Bra- Hồng LL</v>
          </cell>
          <cell r="J5450" t="str">
            <v>PCS</v>
          </cell>
          <cell r="K5450">
            <v>390000</v>
          </cell>
          <cell r="L5450">
            <v>0</v>
          </cell>
          <cell r="M5450">
            <v>0</v>
          </cell>
          <cell r="N5450">
            <v>0</v>
          </cell>
        </row>
        <row r="5451">
          <cell r="G5451" t="str">
            <v>4547383074052</v>
          </cell>
          <cell r="H5451" t="str">
            <v>4547383074052</v>
          </cell>
          <cell r="I5451" t="str">
            <v>LECIEN -Quần lót ren không viền- Hồng M</v>
          </cell>
          <cell r="J5451" t="str">
            <v>PCS</v>
          </cell>
          <cell r="K5451">
            <v>175000</v>
          </cell>
          <cell r="L5451">
            <v>0</v>
          </cell>
          <cell r="M5451">
            <v>0</v>
          </cell>
          <cell r="N5451">
            <v>0</v>
          </cell>
        </row>
        <row r="5452">
          <cell r="G5452" t="str">
            <v>4547383081609</v>
          </cell>
          <cell r="H5452" t="str">
            <v>4547383081609</v>
          </cell>
          <cell r="I5452" t="str">
            <v>LECIEN- Áo lót ren Silhouette màu đen B75</v>
          </cell>
          <cell r="J5452" t="str">
            <v>PCS</v>
          </cell>
          <cell r="K5452">
            <v>405000</v>
          </cell>
          <cell r="L5452">
            <v>1</v>
          </cell>
          <cell r="M5452">
            <v>0</v>
          </cell>
          <cell r="N5452">
            <v>1</v>
          </cell>
        </row>
        <row r="5453">
          <cell r="G5453" t="str">
            <v>4547383074984</v>
          </cell>
          <cell r="H5453" t="str">
            <v>4547383074984</v>
          </cell>
          <cell r="I5453" t="str">
            <v xml:space="preserve">LECIEN - Quần lót thon gọn bụng Kobara Osae (New) </v>
          </cell>
          <cell r="J5453" t="str">
            <v>PCS</v>
          </cell>
          <cell r="K5453">
            <v>250000</v>
          </cell>
          <cell r="L5453">
            <v>0</v>
          </cell>
          <cell r="M5453">
            <v>0</v>
          </cell>
          <cell r="N5453">
            <v>0</v>
          </cell>
        </row>
        <row r="5454">
          <cell r="G5454" t="str">
            <v>4547383085102</v>
          </cell>
          <cell r="H5454" t="str">
            <v>4547383085102</v>
          </cell>
          <cell r="I5454" t="str">
            <v>LECIEN - Áo lót có gọng màu hồng ấm B75</v>
          </cell>
          <cell r="J5454" t="str">
            <v>PCS</v>
          </cell>
          <cell r="K5454">
            <v>345000</v>
          </cell>
          <cell r="L5454">
            <v>8</v>
          </cell>
          <cell r="M5454">
            <v>0</v>
          </cell>
          <cell r="N5454">
            <v>8</v>
          </cell>
        </row>
        <row r="5455">
          <cell r="G5455" t="str">
            <v>4547383092889</v>
          </cell>
          <cell r="H5455" t="str">
            <v>4547383092889</v>
          </cell>
          <cell r="I5455" t="str">
            <v>LECIEN -Áo ngực không gọng nhẹ vai màu đen size LL</v>
          </cell>
          <cell r="J5455" t="str">
            <v>PCS</v>
          </cell>
          <cell r="K5455">
            <v>345000</v>
          </cell>
          <cell r="L5455">
            <v>2</v>
          </cell>
          <cell r="M5455">
            <v>0</v>
          </cell>
          <cell r="N5455">
            <v>2</v>
          </cell>
        </row>
        <row r="5456">
          <cell r="G5456" t="str">
            <v>4547383107149</v>
          </cell>
          <cell r="H5456" t="str">
            <v>4547383107149</v>
          </cell>
          <cell r="I5456" t="str">
            <v>LECIEN - Quần lót ren màu hồng size LL</v>
          </cell>
          <cell r="J5456" t="str">
            <v>PCS</v>
          </cell>
          <cell r="K5456">
            <v>240000</v>
          </cell>
          <cell r="L5456">
            <v>0</v>
          </cell>
          <cell r="M5456">
            <v>0</v>
          </cell>
          <cell r="N5456">
            <v>0</v>
          </cell>
        </row>
        <row r="5457">
          <cell r="G5457" t="str">
            <v>4547383102922</v>
          </cell>
          <cell r="H5457" t="str">
            <v>4547383102922</v>
          </cell>
          <cell r="I5457" t="str">
            <v>LECIEN - Áo lót không gọng thoáng khí màu đen LL</v>
          </cell>
          <cell r="J5457" t="str">
            <v>PCS</v>
          </cell>
          <cell r="K5457">
            <v>250000</v>
          </cell>
          <cell r="L5457">
            <v>2</v>
          </cell>
          <cell r="M5457">
            <v>0</v>
          </cell>
          <cell r="N5457">
            <v>2</v>
          </cell>
        </row>
        <row r="5458">
          <cell r="G5458" t="str">
            <v>4547383102878</v>
          </cell>
          <cell r="H5458" t="str">
            <v>4547383102878</v>
          </cell>
          <cell r="I5458" t="str">
            <v>LECIEN - Áo lót không gọng thoáng khí màu be M</v>
          </cell>
          <cell r="J5458" t="str">
            <v>PCS</v>
          </cell>
          <cell r="K5458">
            <v>250000</v>
          </cell>
          <cell r="L5458">
            <v>0</v>
          </cell>
          <cell r="M5458">
            <v>0</v>
          </cell>
          <cell r="N5458">
            <v>0</v>
          </cell>
        </row>
        <row r="5459">
          <cell r="G5459" t="str">
            <v>4547383098706</v>
          </cell>
          <cell r="H5459" t="str">
            <v>4547383098706</v>
          </cell>
          <cell r="I5459" t="str">
            <v>LECIEN - Áo lót không gọng thoáng khí màu be B85</v>
          </cell>
          <cell r="J5459" t="str">
            <v>PCS</v>
          </cell>
          <cell r="K5459">
            <v>250000</v>
          </cell>
          <cell r="L5459">
            <v>1</v>
          </cell>
          <cell r="M5459">
            <v>0</v>
          </cell>
          <cell r="N5459">
            <v>1</v>
          </cell>
        </row>
        <row r="5460">
          <cell r="G5460" t="str">
            <v>4547383093404</v>
          </cell>
          <cell r="H5460" t="str">
            <v>4547383093404</v>
          </cell>
          <cell r="I5460" t="str">
            <v>LECIEN - Quần lót ren màu be size M</v>
          </cell>
          <cell r="J5460" t="str">
            <v>PCS</v>
          </cell>
          <cell r="K5460">
            <v>240000</v>
          </cell>
          <cell r="L5460">
            <v>2</v>
          </cell>
          <cell r="M5460">
            <v>0</v>
          </cell>
          <cell r="N5460">
            <v>2</v>
          </cell>
        </row>
        <row r="5461">
          <cell r="G5461" t="str">
            <v>4547383081593</v>
          </cell>
          <cell r="H5461" t="str">
            <v>4547383081593</v>
          </cell>
          <cell r="I5461" t="str">
            <v>LECIEN- Áo lót ren Silhouette màu đen B80</v>
          </cell>
          <cell r="J5461" t="str">
            <v>PCS</v>
          </cell>
          <cell r="K5461">
            <v>405000</v>
          </cell>
          <cell r="L5461">
            <v>4</v>
          </cell>
          <cell r="M5461">
            <v>0</v>
          </cell>
          <cell r="N5461">
            <v>4</v>
          </cell>
        </row>
        <row r="5462">
          <cell r="G5462" t="str">
            <v>4547383067276</v>
          </cell>
          <cell r="H5462" t="str">
            <v>4547383067276</v>
          </cell>
          <cell r="I5462" t="str">
            <v>LECIEN - Quần lót ren Silhouette- Đen L</v>
          </cell>
          <cell r="J5462" t="str">
            <v>PCS</v>
          </cell>
          <cell r="K5462">
            <v>195000</v>
          </cell>
          <cell r="L5462">
            <v>0</v>
          </cell>
          <cell r="M5462">
            <v>0</v>
          </cell>
          <cell r="N5462">
            <v>0</v>
          </cell>
        </row>
        <row r="5463">
          <cell r="G5463" t="str">
            <v>4547383074991</v>
          </cell>
          <cell r="H5463" t="str">
            <v>4547383074991</v>
          </cell>
          <cell r="I5463" t="str">
            <v xml:space="preserve">LECIEN - Quần lót thon gọn bụng Kobara Osae (New) </v>
          </cell>
          <cell r="J5463" t="str">
            <v>PCS</v>
          </cell>
          <cell r="K5463">
            <v>250000</v>
          </cell>
          <cell r="L5463">
            <v>0</v>
          </cell>
          <cell r="M5463">
            <v>0</v>
          </cell>
          <cell r="N5463">
            <v>0</v>
          </cell>
        </row>
        <row r="5464">
          <cell r="G5464" t="str">
            <v>4547383080114</v>
          </cell>
          <cell r="H5464" t="str">
            <v>4547383080114</v>
          </cell>
          <cell r="I5464" t="str">
            <v>LECIEN - Áo lót không gọng đinh hình Navy M</v>
          </cell>
          <cell r="J5464" t="str">
            <v>PCS</v>
          </cell>
          <cell r="K5464">
            <v>250000</v>
          </cell>
          <cell r="L5464">
            <v>0</v>
          </cell>
          <cell r="M5464">
            <v>0</v>
          </cell>
          <cell r="N5464">
            <v>0</v>
          </cell>
        </row>
        <row r="5465">
          <cell r="G5465" t="str">
            <v>4547383085072</v>
          </cell>
          <cell r="H5465" t="str">
            <v>4547383085072</v>
          </cell>
          <cell r="I5465" t="str">
            <v>LECIEN - Áo lót có gọng màu be D80</v>
          </cell>
          <cell r="J5465" t="str">
            <v>PCS</v>
          </cell>
          <cell r="K5465">
            <v>345000</v>
          </cell>
          <cell r="L5465">
            <v>5</v>
          </cell>
          <cell r="M5465">
            <v>0</v>
          </cell>
          <cell r="N5465">
            <v>5</v>
          </cell>
        </row>
        <row r="5466">
          <cell r="G5466" t="str">
            <v>4547383092896</v>
          </cell>
          <cell r="H5466" t="str">
            <v>4547383092896</v>
          </cell>
          <cell r="I5466" t="str">
            <v>LECIEN -Áo ngực không gọng nhẹ vai màu be size M</v>
          </cell>
          <cell r="J5466" t="str">
            <v>PCS</v>
          </cell>
          <cell r="K5466">
            <v>345000</v>
          </cell>
          <cell r="L5466">
            <v>0</v>
          </cell>
          <cell r="M5466">
            <v>0</v>
          </cell>
          <cell r="N5466">
            <v>0</v>
          </cell>
        </row>
        <row r="5467">
          <cell r="G5467" t="str">
            <v>4547383093268</v>
          </cell>
          <cell r="H5467" t="str">
            <v>4547383093268</v>
          </cell>
          <cell r="I5467" t="str">
            <v>LECIEN - Áo lót không gọng màu xanh navy size L</v>
          </cell>
          <cell r="J5467" t="str">
            <v>PCS</v>
          </cell>
          <cell r="K5467">
            <v>345000</v>
          </cell>
          <cell r="L5467">
            <v>0</v>
          </cell>
          <cell r="M5467">
            <v>0</v>
          </cell>
          <cell r="N5467">
            <v>0</v>
          </cell>
        </row>
        <row r="5468">
          <cell r="G5468" t="str">
            <v>4547642472902</v>
          </cell>
          <cell r="H5468" t="str">
            <v>4547642472902</v>
          </cell>
          <cell r="I5468" t="str">
            <v>LECIEN- Áo lót không gọng Good Choice- Be B80</v>
          </cell>
          <cell r="J5468" t="str">
            <v>PCS</v>
          </cell>
          <cell r="K5468">
            <v>280000</v>
          </cell>
          <cell r="L5468">
            <v>0</v>
          </cell>
          <cell r="M5468">
            <v>0</v>
          </cell>
          <cell r="N5468">
            <v>0</v>
          </cell>
        </row>
        <row r="5469">
          <cell r="G5469" t="str">
            <v>4973077328925</v>
          </cell>
          <cell r="H5469" t="str">
            <v>4973077328925</v>
          </cell>
          <cell r="I5469" t="str">
            <v>GUNZE- Áo lót Sweet Make Bra ren- Misty peach B75</v>
          </cell>
          <cell r="J5469" t="str">
            <v>PCS</v>
          </cell>
          <cell r="K5469">
            <v>685000</v>
          </cell>
          <cell r="L5469">
            <v>0</v>
          </cell>
          <cell r="M5469">
            <v>0</v>
          </cell>
          <cell r="N5469">
            <v>0</v>
          </cell>
        </row>
        <row r="5470">
          <cell r="G5470" t="str">
            <v>4547383076674</v>
          </cell>
          <cell r="H5470" t="str">
            <v>4547383076674</v>
          </cell>
          <cell r="I5470" t="str">
            <v>LECIEN - ÁO LÓT REN GOKUJO FIT  2023- BE B75</v>
          </cell>
          <cell r="J5470" t="str">
            <v>PCS</v>
          </cell>
          <cell r="K5470">
            <v>405000</v>
          </cell>
          <cell r="L5470">
            <v>0</v>
          </cell>
          <cell r="M5470">
            <v>0</v>
          </cell>
          <cell r="N5470">
            <v>0</v>
          </cell>
        </row>
        <row r="5471">
          <cell r="G5471" t="str">
            <v>4547383087809</v>
          </cell>
          <cell r="H5471" t="str">
            <v>4547383087809</v>
          </cell>
          <cell r="I5471" t="str">
            <v>LECIEN- Quần lót ren Shinkokyu  thoáng khí tím L</v>
          </cell>
          <cell r="J5471" t="str">
            <v>PCS</v>
          </cell>
          <cell r="K5471">
            <v>130000</v>
          </cell>
          <cell r="L5471">
            <v>0</v>
          </cell>
          <cell r="M5471">
            <v>0</v>
          </cell>
          <cell r="N5471">
            <v>0</v>
          </cell>
        </row>
        <row r="5472">
          <cell r="G5472" t="str">
            <v>4547383087120</v>
          </cell>
          <cell r="H5472" t="str">
            <v>4547383087120</v>
          </cell>
          <cell r="I5472" t="str">
            <v>LECIEN - Áo lót không gọng Power Shape Blue LL</v>
          </cell>
          <cell r="J5472" t="str">
            <v>PCS</v>
          </cell>
          <cell r="K5472">
            <v>275000</v>
          </cell>
          <cell r="L5472">
            <v>0</v>
          </cell>
          <cell r="M5472">
            <v>0</v>
          </cell>
          <cell r="N5472">
            <v>0</v>
          </cell>
        </row>
        <row r="5473">
          <cell r="G5473" t="str">
            <v>4547383006718</v>
          </cell>
          <cell r="H5473" t="str">
            <v>4547383006718</v>
          </cell>
          <cell r="I5473" t="str">
            <v>LECIEN- Áo lót ZuttoUp ren màu xám C70</v>
          </cell>
          <cell r="J5473" t="str">
            <v>PCS</v>
          </cell>
          <cell r="K5473">
            <v>405000</v>
          </cell>
          <cell r="L5473">
            <v>4</v>
          </cell>
          <cell r="M5473">
            <v>0</v>
          </cell>
          <cell r="N5473">
            <v>4</v>
          </cell>
        </row>
        <row r="5474">
          <cell r="G5474" t="str">
            <v>4547383073888</v>
          </cell>
          <cell r="H5474" t="str">
            <v>4547383073888</v>
          </cell>
          <cell r="I5474" t="str">
            <v>LECIEN- ÁO LÓT HAMINIKU THON GỌN LƯNG- ROSE L</v>
          </cell>
          <cell r="J5474" t="str">
            <v>PCS</v>
          </cell>
          <cell r="K5474">
            <v>345000</v>
          </cell>
          <cell r="L5474">
            <v>0</v>
          </cell>
          <cell r="M5474">
            <v>0</v>
          </cell>
          <cell r="N5474">
            <v>0</v>
          </cell>
        </row>
        <row r="5475">
          <cell r="G5475" t="str">
            <v>4547383074977</v>
          </cell>
          <cell r="H5475" t="str">
            <v>4547383074977</v>
          </cell>
          <cell r="I5475" t="str">
            <v xml:space="preserve">LECIEN - Quần lót thon gọn bụng Kobara Osae (New) </v>
          </cell>
          <cell r="J5475" t="str">
            <v>PCS</v>
          </cell>
          <cell r="K5475">
            <v>250000</v>
          </cell>
          <cell r="L5475">
            <v>0</v>
          </cell>
          <cell r="M5475">
            <v>0</v>
          </cell>
          <cell r="N5475">
            <v>0</v>
          </cell>
        </row>
        <row r="5476">
          <cell r="G5476" t="str">
            <v>4547383081111</v>
          </cell>
          <cell r="H5476" t="str">
            <v>4547383081111</v>
          </cell>
          <cell r="I5476" t="str">
            <v>LECIEN- Quần lót Shinkokyu thoáng khí ren- Hồng M</v>
          </cell>
          <cell r="J5476" t="str">
            <v>PCS</v>
          </cell>
          <cell r="K5476">
            <v>130000</v>
          </cell>
          <cell r="L5476">
            <v>0</v>
          </cell>
          <cell r="M5476">
            <v>0</v>
          </cell>
          <cell r="N5476">
            <v>0</v>
          </cell>
        </row>
        <row r="5477">
          <cell r="G5477" t="str">
            <v>4547383071358</v>
          </cell>
          <cell r="H5477" t="str">
            <v>4547383071358</v>
          </cell>
          <cell r="I5477" t="str">
            <v>LECIEN - Áo ngực không gọng ren lưới Hồng B75　</v>
          </cell>
          <cell r="J5477" t="str">
            <v>PCS</v>
          </cell>
          <cell r="K5477">
            <v>225000</v>
          </cell>
          <cell r="L5477">
            <v>1</v>
          </cell>
          <cell r="M5477">
            <v>0</v>
          </cell>
          <cell r="N5477">
            <v>1</v>
          </cell>
        </row>
        <row r="5478">
          <cell r="G5478" t="str">
            <v>4547383086680</v>
          </cell>
          <cell r="H5478" t="str">
            <v>4547383086680</v>
          </cell>
          <cell r="I5478" t="str">
            <v>LECIEN - Áo lót ngực thoáng khí màu xanh lụa A75</v>
          </cell>
          <cell r="J5478" t="str">
            <v>PCS</v>
          </cell>
          <cell r="K5478">
            <v>295000</v>
          </cell>
          <cell r="L5478">
            <v>5</v>
          </cell>
          <cell r="M5478">
            <v>0</v>
          </cell>
          <cell r="N5478">
            <v>5</v>
          </cell>
        </row>
        <row r="5479">
          <cell r="G5479" t="str">
            <v>4973077328949</v>
          </cell>
          <cell r="H5479" t="str">
            <v>4973077328949</v>
          </cell>
          <cell r="I5479" t="str">
            <v>GUNZE- Áo lót Sweet Make Bra ren- IrisGreen B80</v>
          </cell>
          <cell r="J5479" t="str">
            <v>PCS</v>
          </cell>
          <cell r="K5479">
            <v>685000</v>
          </cell>
          <cell r="L5479">
            <v>0</v>
          </cell>
          <cell r="M5479">
            <v>0</v>
          </cell>
          <cell r="N5479">
            <v>0</v>
          </cell>
        </row>
        <row r="5480">
          <cell r="G5480" t="str">
            <v>4547383028499</v>
          </cell>
          <cell r="H5480" t="str">
            <v>4547383028499</v>
          </cell>
          <cell r="I5480" t="str">
            <v>LECIEN - Quần lót ren Silhouette- Ocre L</v>
          </cell>
          <cell r="J5480" t="str">
            <v>PCS</v>
          </cell>
          <cell r="K5480">
            <v>195000</v>
          </cell>
          <cell r="L5480">
            <v>0</v>
          </cell>
          <cell r="M5480">
            <v>0</v>
          </cell>
          <cell r="N5480">
            <v>0</v>
          </cell>
        </row>
        <row r="5481">
          <cell r="G5481" t="str">
            <v>4547383075998</v>
          </cell>
          <cell r="H5481" t="str">
            <v>4547383075998</v>
          </cell>
          <cell r="I5481" t="str">
            <v>LECIEN- Quần lót nâng mông  - Đen LL</v>
          </cell>
          <cell r="J5481" t="str">
            <v>PCS</v>
          </cell>
          <cell r="K5481">
            <v>295000</v>
          </cell>
          <cell r="L5481">
            <v>0</v>
          </cell>
          <cell r="M5481">
            <v>0</v>
          </cell>
          <cell r="N5481">
            <v>0</v>
          </cell>
        </row>
        <row r="5482">
          <cell r="G5482" t="str">
            <v>4547383090229</v>
          </cell>
          <cell r="H5482" t="str">
            <v>4547383090229</v>
          </cell>
          <cell r="I5482" t="str">
            <v>LECIEN- Quần lót ren Skin Fit màu Vanilla size L</v>
          </cell>
          <cell r="J5482" t="str">
            <v>PCS</v>
          </cell>
          <cell r="K5482">
            <v>240000</v>
          </cell>
          <cell r="L5482">
            <v>0</v>
          </cell>
          <cell r="M5482">
            <v>0</v>
          </cell>
          <cell r="N5482">
            <v>0</v>
          </cell>
        </row>
        <row r="5483">
          <cell r="G5483" t="str">
            <v>4547383085676</v>
          </cell>
          <cell r="H5483" t="str">
            <v>4547383085676</v>
          </cell>
          <cell r="I5483" t="str">
            <v>LECIEN- Quần lót không viền Navy size L</v>
          </cell>
          <cell r="J5483" t="str">
            <v>PCS</v>
          </cell>
          <cell r="K5483">
            <v>175000</v>
          </cell>
          <cell r="L5483">
            <v>0</v>
          </cell>
          <cell r="M5483">
            <v>0</v>
          </cell>
          <cell r="N5483">
            <v>0</v>
          </cell>
        </row>
        <row r="5484">
          <cell r="G5484" t="str">
            <v>4547383087489</v>
          </cell>
          <cell r="H5484" t="str">
            <v>4547383087489</v>
          </cell>
          <cell r="I5484" t="str">
            <v>LECIEN- Áo lót Good Choice thoáng khí màu be B75</v>
          </cell>
          <cell r="J5484" t="str">
            <v>PCS</v>
          </cell>
          <cell r="K5484">
            <v>240000</v>
          </cell>
          <cell r="L5484">
            <v>0</v>
          </cell>
          <cell r="M5484">
            <v>0</v>
          </cell>
          <cell r="N5484">
            <v>0</v>
          </cell>
        </row>
        <row r="5485">
          <cell r="G5485" t="str">
            <v>4547383080084</v>
          </cell>
          <cell r="H5485" t="str">
            <v>4547383080084</v>
          </cell>
          <cell r="I5485" t="str">
            <v>LECIEN - Áo lót không gọng đinh hình Be M</v>
          </cell>
          <cell r="J5485" t="str">
            <v>PCS</v>
          </cell>
          <cell r="K5485">
            <v>250000</v>
          </cell>
          <cell r="L5485">
            <v>2</v>
          </cell>
          <cell r="M5485">
            <v>0</v>
          </cell>
          <cell r="N5485">
            <v>2</v>
          </cell>
        </row>
        <row r="5486">
          <cell r="G5486" t="str">
            <v>4547383085225</v>
          </cell>
          <cell r="H5486" t="str">
            <v>4547383085225</v>
          </cell>
          <cell r="I5486" t="str">
            <v>LECIEN - Áo lót có gọng màu xanh đậm B75</v>
          </cell>
          <cell r="J5486" t="str">
            <v>PCS</v>
          </cell>
          <cell r="K5486">
            <v>345000</v>
          </cell>
          <cell r="L5486">
            <v>4</v>
          </cell>
          <cell r="M5486">
            <v>0</v>
          </cell>
          <cell r="N5486">
            <v>4</v>
          </cell>
        </row>
        <row r="5487">
          <cell r="G5487" t="str">
            <v>4547383035879</v>
          </cell>
          <cell r="H5487" t="str">
            <v>4547383035879</v>
          </cell>
          <cell r="I5487" t="str">
            <v>LECIEN- Quần lót ren Gokujo Fit- Be M</v>
          </cell>
          <cell r="J5487" t="str">
            <v>PCS</v>
          </cell>
          <cell r="K5487">
            <v>240000</v>
          </cell>
          <cell r="L5487">
            <v>0</v>
          </cell>
          <cell r="M5487">
            <v>0</v>
          </cell>
          <cell r="N5487">
            <v>0</v>
          </cell>
        </row>
        <row r="5488">
          <cell r="G5488" t="str">
            <v>4547383076551</v>
          </cell>
          <cell r="H5488" t="str">
            <v>4547383076551</v>
          </cell>
          <cell r="I5488" t="str">
            <v>LECIEN - ÁO LÓT REN GOKUJO FIT  2023- ĐEN B75</v>
          </cell>
          <cell r="J5488" t="str">
            <v>PCS</v>
          </cell>
          <cell r="K5488">
            <v>405000</v>
          </cell>
          <cell r="L5488">
            <v>2</v>
          </cell>
          <cell r="M5488">
            <v>0</v>
          </cell>
          <cell r="N5488">
            <v>2</v>
          </cell>
        </row>
        <row r="5489">
          <cell r="G5489" t="str">
            <v>4547383074427</v>
          </cell>
          <cell r="H5489" t="str">
            <v>4547383074427</v>
          </cell>
          <cell r="I5489" t="str">
            <v>LECIEN - Áo lót có gọng ren Navy B75　</v>
          </cell>
          <cell r="J5489" t="str">
            <v>PCS</v>
          </cell>
          <cell r="K5489">
            <v>350000</v>
          </cell>
          <cell r="L5489">
            <v>0</v>
          </cell>
          <cell r="M5489">
            <v>0</v>
          </cell>
          <cell r="N5489">
            <v>0</v>
          </cell>
        </row>
        <row r="5490">
          <cell r="G5490" t="str">
            <v>4547383095361</v>
          </cell>
          <cell r="H5490" t="str">
            <v>4547383095361</v>
          </cell>
          <cell r="I5490" t="str">
            <v>LECIEN - Quần lót tôn dáng màu đen size L</v>
          </cell>
          <cell r="J5490" t="str">
            <v>PCS</v>
          </cell>
          <cell r="K5490">
            <v>295000</v>
          </cell>
          <cell r="L5490">
            <v>1</v>
          </cell>
          <cell r="M5490">
            <v>0</v>
          </cell>
          <cell r="N5490">
            <v>1</v>
          </cell>
        </row>
        <row r="5491">
          <cell r="G5491" t="str">
            <v>2200068748038</v>
          </cell>
          <cell r="H5491" t="str">
            <v>2200068748038</v>
          </cell>
          <cell r="I5491" t="str">
            <v>GU- Set 6 quần lót size XL</v>
          </cell>
          <cell r="J5491" t="str">
            <v>PCS</v>
          </cell>
          <cell r="K5491">
            <v>285000</v>
          </cell>
          <cell r="L5491">
            <v>0</v>
          </cell>
          <cell r="M5491">
            <v>0</v>
          </cell>
          <cell r="N5491">
            <v>0</v>
          </cell>
        </row>
        <row r="5492">
          <cell r="G5492" t="str">
            <v>4547383076681</v>
          </cell>
          <cell r="H5492" t="str">
            <v>4547383076681</v>
          </cell>
          <cell r="I5492" t="str">
            <v>LECIEN - ÁO LÓT REN GOKUJO FIT  2023- BE B80</v>
          </cell>
          <cell r="J5492" t="str">
            <v>PCS</v>
          </cell>
          <cell r="K5492">
            <v>405000</v>
          </cell>
          <cell r="L5492">
            <v>0</v>
          </cell>
          <cell r="M5492">
            <v>0</v>
          </cell>
          <cell r="N5492">
            <v>0</v>
          </cell>
        </row>
        <row r="5493">
          <cell r="G5493" t="str">
            <v>4547383087977</v>
          </cell>
          <cell r="H5493" t="str">
            <v>4547383087977</v>
          </cell>
          <cell r="I5493" t="str">
            <v>LECIEN- Quần lót ren Shinkokyu thoáng khí nâu M</v>
          </cell>
          <cell r="J5493" t="str">
            <v>PCS</v>
          </cell>
          <cell r="K5493">
            <v>130000</v>
          </cell>
          <cell r="L5493">
            <v>0</v>
          </cell>
          <cell r="M5493">
            <v>0</v>
          </cell>
          <cell r="N5493">
            <v>0</v>
          </cell>
        </row>
        <row r="5494">
          <cell r="G5494" t="str">
            <v>4547383081340</v>
          </cell>
          <cell r="H5494" t="str">
            <v>4547383081340</v>
          </cell>
          <cell r="I5494" t="str">
            <v>LECIEN - Áo lót ren Silhouette Be C70　</v>
          </cell>
          <cell r="J5494" t="str">
            <v>PCS</v>
          </cell>
          <cell r="K5494">
            <v>250000</v>
          </cell>
          <cell r="L5494">
            <v>1</v>
          </cell>
          <cell r="M5494">
            <v>0</v>
          </cell>
          <cell r="N5494">
            <v>1</v>
          </cell>
        </row>
        <row r="5495">
          <cell r="G5495" t="str">
            <v>4547383098645</v>
          </cell>
          <cell r="H5495" t="str">
            <v>4547383098645</v>
          </cell>
          <cell r="I5495" t="str">
            <v>LECIEN - Áo lót không gọng thoáng khí màu be A80</v>
          </cell>
          <cell r="J5495" t="str">
            <v>PCS</v>
          </cell>
          <cell r="K5495">
            <v>250000</v>
          </cell>
          <cell r="L5495">
            <v>0</v>
          </cell>
          <cell r="M5495">
            <v>0</v>
          </cell>
          <cell r="N5495">
            <v>0</v>
          </cell>
        </row>
        <row r="5496">
          <cell r="G5496" t="str">
            <v>4547383075233</v>
          </cell>
          <cell r="H5496" t="str">
            <v>4547383075233</v>
          </cell>
          <cell r="I5496" t="str">
            <v>LECIEN- Quần lót ôm hông dáng ngắn- Be M</v>
          </cell>
          <cell r="J5496" t="str">
            <v>PCS</v>
          </cell>
          <cell r="K5496">
            <v>295000</v>
          </cell>
          <cell r="L5496">
            <v>0</v>
          </cell>
          <cell r="M5496">
            <v>0</v>
          </cell>
          <cell r="N5496">
            <v>0</v>
          </cell>
        </row>
        <row r="5497">
          <cell r="G5497" t="str">
            <v>4547383071174</v>
          </cell>
          <cell r="H5497" t="str">
            <v>4547383071174</v>
          </cell>
          <cell r="I5497" t="str">
            <v>LECIEN - Áo lót không gọng ren lưới Vàng C80　</v>
          </cell>
          <cell r="J5497" t="str">
            <v>PCS</v>
          </cell>
          <cell r="K5497">
            <v>225000</v>
          </cell>
          <cell r="L5497">
            <v>0</v>
          </cell>
          <cell r="M5497">
            <v>0</v>
          </cell>
          <cell r="N5497">
            <v>0</v>
          </cell>
        </row>
        <row r="5498">
          <cell r="G5498" t="str">
            <v>4547383091356</v>
          </cell>
          <cell r="H5498" t="str">
            <v>4547383091356</v>
          </cell>
          <cell r="I5498" t="str">
            <v>LECIEN - Áo lót có gọng màu đỏ rượu C85</v>
          </cell>
          <cell r="J5498" t="str">
            <v>PCS</v>
          </cell>
          <cell r="K5498">
            <v>345000</v>
          </cell>
          <cell r="L5498">
            <v>0</v>
          </cell>
          <cell r="M5498">
            <v>0</v>
          </cell>
          <cell r="N5498">
            <v>0</v>
          </cell>
        </row>
        <row r="5499">
          <cell r="G5499" t="str">
            <v>4547383086758</v>
          </cell>
          <cell r="H5499" t="str">
            <v>4547383086758</v>
          </cell>
          <cell r="I5499" t="str">
            <v>LECIEN - Áo lót ngực thoáng khí màu xanh lụa B85</v>
          </cell>
          <cell r="J5499" t="str">
            <v>PCS</v>
          </cell>
          <cell r="K5499">
            <v>295000</v>
          </cell>
          <cell r="L5499">
            <v>4</v>
          </cell>
          <cell r="M5499">
            <v>0</v>
          </cell>
          <cell r="N5499">
            <v>4</v>
          </cell>
        </row>
        <row r="5500">
          <cell r="G5500" t="str">
            <v>4547383073840</v>
          </cell>
          <cell r="H5500" t="str">
            <v>4547383073840</v>
          </cell>
          <cell r="I5500" t="str">
            <v>LECIEN- ÁO LÓT PUSH UP 3D REN- PLUM M</v>
          </cell>
          <cell r="J5500" t="str">
            <v>PCS</v>
          </cell>
          <cell r="K5500">
            <v>345000</v>
          </cell>
          <cell r="L5500">
            <v>0</v>
          </cell>
          <cell r="M5500">
            <v>0</v>
          </cell>
          <cell r="N5500">
            <v>0</v>
          </cell>
        </row>
        <row r="5501">
          <cell r="G5501" t="str">
            <v>4547383074250</v>
          </cell>
          <cell r="H5501" t="str">
            <v>4547383074250</v>
          </cell>
          <cell r="I5501" t="str">
            <v>LECIEN - Áo lót có gọng ren Nâu caramen B80　</v>
          </cell>
          <cell r="J5501" t="str">
            <v>PCS</v>
          </cell>
          <cell r="K5501">
            <v>350000</v>
          </cell>
          <cell r="L5501">
            <v>0</v>
          </cell>
          <cell r="M5501">
            <v>0</v>
          </cell>
          <cell r="N5501">
            <v>0</v>
          </cell>
        </row>
        <row r="5502">
          <cell r="G5502" t="str">
            <v>4547383093435</v>
          </cell>
          <cell r="H5502" t="str">
            <v>4547383093435</v>
          </cell>
          <cell r="I5502" t="str">
            <v>LECIEN - Quần lót màu xanh chàm size M</v>
          </cell>
          <cell r="J5502" t="str">
            <v>PCS</v>
          </cell>
          <cell r="K5502">
            <v>149000</v>
          </cell>
          <cell r="L5502">
            <v>0</v>
          </cell>
          <cell r="M5502">
            <v>0</v>
          </cell>
          <cell r="N5502">
            <v>0</v>
          </cell>
        </row>
        <row r="5503">
          <cell r="G5503" t="str">
            <v>4547383093442</v>
          </cell>
          <cell r="H5503" t="str">
            <v>4547383093442</v>
          </cell>
          <cell r="I5503" t="str">
            <v>LECIEN - Quần lót màu xanh chàm size L</v>
          </cell>
          <cell r="J5503" t="str">
            <v>PCS</v>
          </cell>
          <cell r="K5503">
            <v>149000</v>
          </cell>
          <cell r="L5503">
            <v>2</v>
          </cell>
          <cell r="M5503">
            <v>0</v>
          </cell>
          <cell r="N5503">
            <v>2</v>
          </cell>
        </row>
        <row r="5504">
          <cell r="G5504" t="str">
            <v>4547383094722</v>
          </cell>
          <cell r="H5504" t="str">
            <v>4547383094722</v>
          </cell>
          <cell r="I5504" t="str">
            <v>LECIEN - Áo lót nâng ngực màu be size LL</v>
          </cell>
          <cell r="J5504" t="str">
            <v>PCS</v>
          </cell>
          <cell r="K5504">
            <v>345000</v>
          </cell>
          <cell r="L5504">
            <v>0</v>
          </cell>
          <cell r="M5504">
            <v>0</v>
          </cell>
          <cell r="N5504">
            <v>0</v>
          </cell>
        </row>
        <row r="5505">
          <cell r="G5505" t="str">
            <v>4547383092902</v>
          </cell>
          <cell r="H5505" t="str">
            <v>4547383092902</v>
          </cell>
          <cell r="I5505" t="str">
            <v>LECIEN -Áo ngực không gọng nhẹ vai màu be size L</v>
          </cell>
          <cell r="J5505" t="str">
            <v>PCS</v>
          </cell>
          <cell r="K5505">
            <v>345000</v>
          </cell>
          <cell r="L5505">
            <v>0</v>
          </cell>
          <cell r="M5505">
            <v>0</v>
          </cell>
          <cell r="N5505">
            <v>0</v>
          </cell>
        </row>
        <row r="5506">
          <cell r="G5506" t="str">
            <v>4547383085539</v>
          </cell>
          <cell r="H5506" t="str">
            <v>4547383085539</v>
          </cell>
          <cell r="I5506" t="str">
            <v>LECIEN - Quần lót thon chân màu hồng xám size LL</v>
          </cell>
          <cell r="J5506" t="str">
            <v>PCS</v>
          </cell>
          <cell r="K5506">
            <v>295000</v>
          </cell>
          <cell r="L5506">
            <v>0</v>
          </cell>
          <cell r="M5506">
            <v>0</v>
          </cell>
          <cell r="N5506">
            <v>0</v>
          </cell>
        </row>
        <row r="5507">
          <cell r="G5507" t="str">
            <v>4547383094906</v>
          </cell>
          <cell r="H5507" t="str">
            <v>4547383094906</v>
          </cell>
          <cell r="I5507" t="str">
            <v>LECIEN - Áo lót có gọng nâng ngực màu đen B70</v>
          </cell>
          <cell r="J5507" t="str">
            <v>PCS</v>
          </cell>
          <cell r="K5507">
            <v>405000</v>
          </cell>
          <cell r="L5507">
            <v>5</v>
          </cell>
          <cell r="M5507">
            <v>0</v>
          </cell>
          <cell r="N5507">
            <v>5</v>
          </cell>
        </row>
        <row r="5508">
          <cell r="G5508" t="str">
            <v>4547383081333</v>
          </cell>
          <cell r="H5508" t="str">
            <v>4547383081333</v>
          </cell>
          <cell r="I5508" t="str">
            <v>LECIEN- Áo lót ren Silhouette màu Ocre B80</v>
          </cell>
          <cell r="J5508" t="str">
            <v>PCS</v>
          </cell>
          <cell r="K5508">
            <v>405000</v>
          </cell>
          <cell r="L5508">
            <v>0</v>
          </cell>
          <cell r="M5508">
            <v>0</v>
          </cell>
          <cell r="N5508">
            <v>0</v>
          </cell>
        </row>
        <row r="5509">
          <cell r="G5509" t="str">
            <v>4547383075912</v>
          </cell>
          <cell r="H5509" t="str">
            <v>4547383075912</v>
          </cell>
          <cell r="I5509" t="str">
            <v>LECIEN- Quần lót nâng mông  - Be L</v>
          </cell>
          <cell r="J5509" t="str">
            <v>PCS</v>
          </cell>
          <cell r="K5509">
            <v>295000</v>
          </cell>
          <cell r="L5509">
            <v>0</v>
          </cell>
          <cell r="M5509">
            <v>0</v>
          </cell>
          <cell r="N5509">
            <v>0</v>
          </cell>
        </row>
        <row r="5510">
          <cell r="G5510" t="str">
            <v>4547383071136</v>
          </cell>
          <cell r="H5510" t="str">
            <v>4547383071136</v>
          </cell>
          <cell r="I5510" t="str">
            <v>LECIEN-Áo lót k.gọng Shinkokyu thoáng khí vàng B75</v>
          </cell>
          <cell r="J5510" t="str">
            <v>PCS</v>
          </cell>
          <cell r="K5510">
            <v>280000</v>
          </cell>
          <cell r="L5510">
            <v>5</v>
          </cell>
          <cell r="M5510">
            <v>0</v>
          </cell>
          <cell r="N5510">
            <v>5</v>
          </cell>
        </row>
        <row r="5511">
          <cell r="G5511" t="str">
            <v>4547383080121</v>
          </cell>
          <cell r="H5511" t="str">
            <v>4547383080121</v>
          </cell>
          <cell r="I5511" t="str">
            <v>LECIEN - Áo lót không gọng đinh hình Navy L</v>
          </cell>
          <cell r="J5511" t="str">
            <v>PCS</v>
          </cell>
          <cell r="K5511">
            <v>250000</v>
          </cell>
          <cell r="L5511">
            <v>0</v>
          </cell>
          <cell r="M5511">
            <v>0</v>
          </cell>
          <cell r="N5511">
            <v>0</v>
          </cell>
        </row>
        <row r="5512">
          <cell r="G5512" t="str">
            <v>4547383080091</v>
          </cell>
          <cell r="H5512" t="str">
            <v>4547383080091</v>
          </cell>
          <cell r="I5512" t="str">
            <v>LECIEN - Áo lót không gọng đinh hình Be L</v>
          </cell>
          <cell r="J5512" t="str">
            <v>PCS</v>
          </cell>
          <cell r="K5512">
            <v>250000</v>
          </cell>
          <cell r="L5512">
            <v>1</v>
          </cell>
          <cell r="M5512">
            <v>0</v>
          </cell>
          <cell r="N5512">
            <v>1</v>
          </cell>
        </row>
        <row r="5513">
          <cell r="G5513" t="str">
            <v>4547383085157</v>
          </cell>
          <cell r="H5513" t="str">
            <v>4547383085157</v>
          </cell>
          <cell r="I5513" t="str">
            <v>LECIEN - Áo lót có gọng màu hồng ấm C80</v>
          </cell>
          <cell r="J5513" t="str">
            <v>PCS</v>
          </cell>
          <cell r="K5513">
            <v>345000</v>
          </cell>
          <cell r="L5513">
            <v>0</v>
          </cell>
          <cell r="M5513">
            <v>0</v>
          </cell>
          <cell r="N5513">
            <v>0</v>
          </cell>
        </row>
        <row r="5514">
          <cell r="G5514" t="str">
            <v>4547383085188</v>
          </cell>
          <cell r="H5514" t="str">
            <v>4547383085188</v>
          </cell>
          <cell r="I5514" t="str">
            <v>LECIEN - Áo lót có gọng màu hồng ấm D75</v>
          </cell>
          <cell r="J5514" t="str">
            <v>PCS</v>
          </cell>
          <cell r="K5514">
            <v>345000</v>
          </cell>
          <cell r="L5514">
            <v>5</v>
          </cell>
          <cell r="M5514">
            <v>0</v>
          </cell>
          <cell r="N5514">
            <v>5</v>
          </cell>
        </row>
        <row r="5515">
          <cell r="G5515" t="str">
            <v>4547383107033</v>
          </cell>
          <cell r="H5515" t="str">
            <v>4547383107033</v>
          </cell>
          <cell r="I5515" t="str">
            <v>LECIEN -Áo ngực không gọng nhẹ vai màu hồng size M</v>
          </cell>
          <cell r="J5515" t="str">
            <v>PCS</v>
          </cell>
          <cell r="K5515">
            <v>345000</v>
          </cell>
          <cell r="L5515">
            <v>3</v>
          </cell>
          <cell r="M5515">
            <v>0</v>
          </cell>
          <cell r="N5515">
            <v>3</v>
          </cell>
        </row>
        <row r="5516">
          <cell r="G5516" t="str">
            <v>2200068047049</v>
          </cell>
          <cell r="H5516" t="str">
            <v>2200068047049</v>
          </cell>
          <cell r="I5516" t="str">
            <v>GU- Set 6 quần lót size M</v>
          </cell>
          <cell r="J5516" t="str">
            <v>PCS</v>
          </cell>
          <cell r="K5516">
            <v>285000</v>
          </cell>
          <cell r="L5516">
            <v>0</v>
          </cell>
          <cell r="M5516">
            <v>0</v>
          </cell>
          <cell r="N5516">
            <v>0</v>
          </cell>
        </row>
        <row r="5517">
          <cell r="G5517" t="str">
            <v>4548366568360</v>
          </cell>
          <cell r="H5517" t="str">
            <v>4548366568360</v>
          </cell>
          <cell r="I5517" t="str">
            <v>GUNZE- Áo lót Lacy Air ren không gọng-Hồng L</v>
          </cell>
          <cell r="J5517" t="str">
            <v>PCS</v>
          </cell>
          <cell r="K5517">
            <v>495000</v>
          </cell>
          <cell r="L5517">
            <v>0</v>
          </cell>
          <cell r="M5517">
            <v>0</v>
          </cell>
          <cell r="N5517">
            <v>0</v>
          </cell>
        </row>
        <row r="5518">
          <cell r="G5518" t="str">
            <v>4547383066286</v>
          </cell>
          <cell r="H5518" t="str">
            <v>4547383066286</v>
          </cell>
          <cell r="I5518" t="str">
            <v>LECIEN- Áo lót Push Up 3D Ren- Xanh M</v>
          </cell>
          <cell r="J5518" t="str">
            <v>PCS</v>
          </cell>
          <cell r="K5518">
            <v>345000</v>
          </cell>
          <cell r="L5518">
            <v>0</v>
          </cell>
          <cell r="M5518">
            <v>0</v>
          </cell>
          <cell r="N5518">
            <v>0</v>
          </cell>
        </row>
        <row r="5519">
          <cell r="G5519" t="str">
            <v>4547383087366</v>
          </cell>
          <cell r="H5519" t="str">
            <v>4547383087366</v>
          </cell>
          <cell r="I5519" t="str">
            <v>LECIEN- Áo lót Good Choice thoáng khí màu đen B75</v>
          </cell>
          <cell r="J5519" t="str">
            <v>PCS</v>
          </cell>
          <cell r="K5519">
            <v>240000</v>
          </cell>
          <cell r="L5519">
            <v>0</v>
          </cell>
          <cell r="M5519">
            <v>0</v>
          </cell>
          <cell r="N5519">
            <v>0</v>
          </cell>
        </row>
        <row r="5520">
          <cell r="G5520" t="str">
            <v>4547383087571</v>
          </cell>
          <cell r="H5520" t="str">
            <v>4547383087571</v>
          </cell>
          <cell r="I5520" t="str">
            <v>LECIEN - Áo lót không gọng định hình màu xanh A80</v>
          </cell>
          <cell r="J5520" t="str">
            <v>PCS</v>
          </cell>
          <cell r="K5520">
            <v>250000</v>
          </cell>
          <cell r="L5520">
            <v>0</v>
          </cell>
          <cell r="M5520">
            <v>0</v>
          </cell>
          <cell r="N5520">
            <v>0</v>
          </cell>
        </row>
        <row r="5521">
          <cell r="G5521" t="str">
            <v>4547383098683</v>
          </cell>
          <cell r="H5521" t="str">
            <v>4547383098683</v>
          </cell>
          <cell r="I5521" t="str">
            <v>LECIEN - Áo lót không gọng thoáng khí màu be B75</v>
          </cell>
          <cell r="J5521" t="str">
            <v>PCS</v>
          </cell>
          <cell r="K5521">
            <v>250000</v>
          </cell>
          <cell r="L5521">
            <v>5</v>
          </cell>
          <cell r="M5521">
            <v>0</v>
          </cell>
          <cell r="N5521">
            <v>5</v>
          </cell>
        </row>
        <row r="5522">
          <cell r="G5522" t="str">
            <v>4547383019312</v>
          </cell>
          <cell r="H5522" t="str">
            <v>4547383019312</v>
          </cell>
          <cell r="I5522" t="str">
            <v>LECIEN- Áo lót Demi Push Up kiểu Basic- Đen M</v>
          </cell>
          <cell r="J5522" t="str">
            <v>PCS</v>
          </cell>
          <cell r="K5522">
            <v>345000</v>
          </cell>
          <cell r="L5522">
            <v>0</v>
          </cell>
          <cell r="M5522">
            <v>0</v>
          </cell>
          <cell r="N5522">
            <v>0</v>
          </cell>
        </row>
        <row r="5523">
          <cell r="G5523" t="str">
            <v>4547383076575</v>
          </cell>
          <cell r="H5523" t="str">
            <v>4547383076575</v>
          </cell>
          <cell r="I5523" t="str">
            <v>LECIEN - ÁO LÓT REN GOKUJO FIT  2023- ĐEN B85</v>
          </cell>
          <cell r="J5523" t="str">
            <v>PCS</v>
          </cell>
          <cell r="K5523">
            <v>405000</v>
          </cell>
          <cell r="L5523">
            <v>0</v>
          </cell>
          <cell r="M5523">
            <v>0</v>
          </cell>
          <cell r="N5523">
            <v>0</v>
          </cell>
        </row>
        <row r="5524">
          <cell r="G5524" t="str">
            <v>4547383087090</v>
          </cell>
          <cell r="H5524" t="str">
            <v>4547383087090</v>
          </cell>
          <cell r="I5524" t="str">
            <v>LECIEN - Áo lót không gọng Power Shape Xám LL</v>
          </cell>
          <cell r="J5524" t="str">
            <v>PCS</v>
          </cell>
          <cell r="K5524">
            <v>275000</v>
          </cell>
          <cell r="L5524">
            <v>0</v>
          </cell>
          <cell r="M5524">
            <v>0</v>
          </cell>
          <cell r="N5524">
            <v>0</v>
          </cell>
        </row>
        <row r="5525">
          <cell r="G5525" t="str">
            <v>4547383081432</v>
          </cell>
          <cell r="H5525" t="str">
            <v>4547383081432</v>
          </cell>
          <cell r="I5525" t="str">
            <v>LECIEN- Áo lót ren Silhouette Xám C70</v>
          </cell>
          <cell r="J5525" t="str">
            <v>PCS</v>
          </cell>
          <cell r="K5525">
            <v>250000</v>
          </cell>
          <cell r="L5525">
            <v>1</v>
          </cell>
          <cell r="M5525">
            <v>0</v>
          </cell>
          <cell r="N5525">
            <v>1</v>
          </cell>
        </row>
        <row r="5526">
          <cell r="G5526" t="str">
            <v>4547383074458</v>
          </cell>
          <cell r="H5526" t="str">
            <v>4547383074458</v>
          </cell>
          <cell r="I5526" t="str">
            <v>LECIEN - Áo lót có gọng ren Navy C75　</v>
          </cell>
          <cell r="J5526" t="str">
            <v>PCS</v>
          </cell>
          <cell r="K5526">
            <v>350000</v>
          </cell>
          <cell r="L5526">
            <v>0</v>
          </cell>
          <cell r="M5526">
            <v>0</v>
          </cell>
          <cell r="N5526">
            <v>0</v>
          </cell>
        </row>
        <row r="5527">
          <cell r="G5527" t="str">
            <v>4547383081500</v>
          </cell>
          <cell r="H5527" t="str">
            <v>4547383081500</v>
          </cell>
          <cell r="I5527" t="str">
            <v>LECIEN- Áo lót ren Silhouette màu hồng B80</v>
          </cell>
          <cell r="J5527" t="str">
            <v>PCS</v>
          </cell>
          <cell r="K5527">
            <v>405000</v>
          </cell>
          <cell r="L5527">
            <v>1</v>
          </cell>
          <cell r="M5527">
            <v>0</v>
          </cell>
          <cell r="N5527">
            <v>1</v>
          </cell>
        </row>
        <row r="5528">
          <cell r="G5528" t="str">
            <v>4547383087656</v>
          </cell>
          <cell r="H5528" t="str">
            <v>4547383087656</v>
          </cell>
          <cell r="I5528" t="str">
            <v>LECIEN - Áo lót không gọng định hình màu xanh C80</v>
          </cell>
          <cell r="J5528" t="str">
            <v>PCS</v>
          </cell>
          <cell r="K5528">
            <v>250000</v>
          </cell>
          <cell r="L5528">
            <v>0</v>
          </cell>
          <cell r="M5528">
            <v>0</v>
          </cell>
          <cell r="N5528">
            <v>0</v>
          </cell>
        </row>
        <row r="5529">
          <cell r="G5529" t="str">
            <v>4547383107125</v>
          </cell>
          <cell r="H5529" t="str">
            <v>4547383107125</v>
          </cell>
          <cell r="I5529" t="str">
            <v>LECIEN - Quần lót ren màu hồng size M</v>
          </cell>
          <cell r="J5529" t="str">
            <v>PCS</v>
          </cell>
          <cell r="K5529">
            <v>240000</v>
          </cell>
          <cell r="L5529">
            <v>4</v>
          </cell>
          <cell r="M5529">
            <v>0</v>
          </cell>
          <cell r="N5529">
            <v>4</v>
          </cell>
        </row>
        <row r="5530">
          <cell r="G5530" t="str">
            <v>4547383081005</v>
          </cell>
          <cell r="H5530" t="str">
            <v>4547383081005</v>
          </cell>
          <cell r="I5530" t="str">
            <v>LECIEN- ÁO LÓT SHINKOKYU THOÁNG KHÍ- PINK B75</v>
          </cell>
          <cell r="J5530" t="str">
            <v>PCS</v>
          </cell>
          <cell r="K5530">
            <v>280000</v>
          </cell>
          <cell r="L5530">
            <v>4</v>
          </cell>
          <cell r="M5530">
            <v>0</v>
          </cell>
          <cell r="N5530">
            <v>4</v>
          </cell>
        </row>
        <row r="5531">
          <cell r="G5531" t="str">
            <v>4547383066736</v>
          </cell>
          <cell r="H5531" t="str">
            <v>4547383066736</v>
          </cell>
          <cell r="I5531" t="str">
            <v xml:space="preserve">LECIEN - Quần lót thon gọn bụng Kobara Osae (New) </v>
          </cell>
          <cell r="J5531" t="str">
            <v>PCS</v>
          </cell>
          <cell r="K5531">
            <v>250000</v>
          </cell>
          <cell r="L5531">
            <v>0</v>
          </cell>
          <cell r="M5531">
            <v>0</v>
          </cell>
          <cell r="N5531">
            <v>0</v>
          </cell>
        </row>
        <row r="5532">
          <cell r="G5532" t="str">
            <v>4547383081067</v>
          </cell>
          <cell r="H5532" t="str">
            <v>4547383081067</v>
          </cell>
          <cell r="I5532" t="str">
            <v>LECIEN- Áo lót shinkokyu thoáng khí ren - Xanh B75</v>
          </cell>
          <cell r="J5532" t="str">
            <v>PCS</v>
          </cell>
          <cell r="K5532">
            <v>280000</v>
          </cell>
          <cell r="L5532">
            <v>0</v>
          </cell>
          <cell r="M5532">
            <v>0</v>
          </cell>
          <cell r="N5532">
            <v>0</v>
          </cell>
        </row>
        <row r="5533">
          <cell r="G5533" t="str">
            <v>4547383071389</v>
          </cell>
          <cell r="H5533" t="str">
            <v>4547383071389</v>
          </cell>
          <cell r="I5533" t="str">
            <v>LECIEN - Áo ngực không gọng ren lưới Hồng C75　</v>
          </cell>
          <cell r="J5533" t="str">
            <v>PCS</v>
          </cell>
          <cell r="K5533">
            <v>225000</v>
          </cell>
          <cell r="L5533">
            <v>0</v>
          </cell>
          <cell r="M5533">
            <v>0</v>
          </cell>
          <cell r="N5533">
            <v>0</v>
          </cell>
        </row>
        <row r="5534">
          <cell r="G5534" t="str">
            <v>4547383086703</v>
          </cell>
          <cell r="H5534" t="str">
            <v>4547383086703</v>
          </cell>
          <cell r="I5534" t="str">
            <v>LECIEN - Áo lót ngực thoáng khí mà xanh lụa A85</v>
          </cell>
          <cell r="J5534" t="str">
            <v>PCS</v>
          </cell>
          <cell r="K5534">
            <v>295000</v>
          </cell>
          <cell r="L5534">
            <v>8</v>
          </cell>
          <cell r="M5534">
            <v>0</v>
          </cell>
          <cell r="N5534">
            <v>8</v>
          </cell>
        </row>
        <row r="5535">
          <cell r="G5535" t="str">
            <v>4547383095019</v>
          </cell>
          <cell r="H5535" t="str">
            <v>4547383095019</v>
          </cell>
          <cell r="I5535" t="str">
            <v>LECIEN - Áo lót có gọng nâng ngực màu be B80</v>
          </cell>
          <cell r="J5535" t="str">
            <v>PCS</v>
          </cell>
          <cell r="K5535">
            <v>405000</v>
          </cell>
          <cell r="L5535">
            <v>0</v>
          </cell>
          <cell r="M5535">
            <v>0</v>
          </cell>
          <cell r="N5535">
            <v>0</v>
          </cell>
        </row>
        <row r="5536">
          <cell r="G5536" t="str">
            <v>4547383019251</v>
          </cell>
          <cell r="H5536" t="str">
            <v>4547383019251</v>
          </cell>
          <cell r="I5536" t="str">
            <v>LECIEN- Quần lót Momo Hossori thon đùi- Đen M</v>
          </cell>
          <cell r="J5536" t="str">
            <v>PCS</v>
          </cell>
          <cell r="K5536">
            <v>355000</v>
          </cell>
          <cell r="L5536">
            <v>0</v>
          </cell>
          <cell r="M5536">
            <v>0</v>
          </cell>
          <cell r="N5536">
            <v>0</v>
          </cell>
        </row>
        <row r="5537">
          <cell r="G5537" t="str">
            <v>4973077375646</v>
          </cell>
          <cell r="H5537" t="str">
            <v>4973077375646</v>
          </cell>
          <cell r="I5537" t="str">
            <v>GUNZE- Áo lót MOCHI BRA- Màu Sepia M</v>
          </cell>
          <cell r="J5537" t="str">
            <v>PCS</v>
          </cell>
          <cell r="K5537">
            <v>595000</v>
          </cell>
          <cell r="L5537">
            <v>0</v>
          </cell>
          <cell r="M5537">
            <v>0</v>
          </cell>
          <cell r="N5537">
            <v>0</v>
          </cell>
        </row>
        <row r="5538">
          <cell r="G5538" t="str">
            <v>4547383062608</v>
          </cell>
          <cell r="H5538" t="str">
            <v>4547383062608</v>
          </cell>
          <cell r="I5538" t="str">
            <v>LECIEN- ÁO LÓT GOOD CHOICE NEW 2023- GRAY B75</v>
          </cell>
          <cell r="J5538" t="str">
            <v>PCS</v>
          </cell>
          <cell r="K5538">
            <v>240000</v>
          </cell>
          <cell r="L5538">
            <v>0</v>
          </cell>
          <cell r="M5538">
            <v>0</v>
          </cell>
          <cell r="N5538">
            <v>0</v>
          </cell>
        </row>
        <row r="5539">
          <cell r="G5539" t="str">
            <v>4547383086819</v>
          </cell>
          <cell r="H5539" t="str">
            <v>4547383086819</v>
          </cell>
          <cell r="I5539" t="str">
            <v>LECIEN - Áo lót ngực thoáng khí màu xanh lụa C90</v>
          </cell>
          <cell r="J5539" t="str">
            <v>PCS</v>
          </cell>
          <cell r="K5539">
            <v>295000</v>
          </cell>
          <cell r="L5539">
            <v>6</v>
          </cell>
          <cell r="M5539">
            <v>0</v>
          </cell>
          <cell r="N5539">
            <v>6</v>
          </cell>
        </row>
        <row r="5540">
          <cell r="G5540" t="str">
            <v>4547383018780</v>
          </cell>
          <cell r="H5540" t="str">
            <v>4547383018780</v>
          </cell>
          <cell r="I5540" t="str">
            <v>LECIEN- Áo lót Kataraku Longline Bra- Đen M</v>
          </cell>
          <cell r="J5540" t="str">
            <v>PCS</v>
          </cell>
          <cell r="K5540">
            <v>390000</v>
          </cell>
          <cell r="L5540">
            <v>2</v>
          </cell>
          <cell r="M5540">
            <v>0</v>
          </cell>
          <cell r="N5540">
            <v>2</v>
          </cell>
        </row>
        <row r="5541">
          <cell r="G5541" t="str">
            <v>4547383035855</v>
          </cell>
          <cell r="H5541" t="str">
            <v>4547383035855</v>
          </cell>
          <cell r="I5541" t="str">
            <v>LECIEN- Quần lót ren Gokujo Fit- Đen L</v>
          </cell>
          <cell r="J5541" t="str">
            <v>PCS</v>
          </cell>
          <cell r="K5541">
            <v>240000</v>
          </cell>
          <cell r="L5541">
            <v>0</v>
          </cell>
          <cell r="M5541">
            <v>0</v>
          </cell>
          <cell r="N5541">
            <v>0</v>
          </cell>
        </row>
        <row r="5542">
          <cell r="G5542" t="str">
            <v>4547383073994</v>
          </cell>
          <cell r="H5542" t="str">
            <v>4547383073994</v>
          </cell>
          <cell r="I5542" t="str">
            <v>LECIEN -Quần lót ren không viền- Socola M</v>
          </cell>
          <cell r="J5542" t="str">
            <v>PCS</v>
          </cell>
          <cell r="K5542">
            <v>175000</v>
          </cell>
          <cell r="L5542">
            <v>0</v>
          </cell>
          <cell r="M5542">
            <v>0</v>
          </cell>
          <cell r="N5542">
            <v>0</v>
          </cell>
        </row>
        <row r="5543">
          <cell r="G5543" t="str">
            <v>4547383093275</v>
          </cell>
          <cell r="H5543" t="str">
            <v>4547383093275</v>
          </cell>
          <cell r="I5543" t="str">
            <v>LECIEN - Áo lót không gọng màu xanh navy size LL</v>
          </cell>
          <cell r="J5543" t="str">
            <v>PCS</v>
          </cell>
          <cell r="K5543">
            <v>345000</v>
          </cell>
          <cell r="L5543">
            <v>0</v>
          </cell>
          <cell r="M5543">
            <v>0</v>
          </cell>
          <cell r="N5543">
            <v>0</v>
          </cell>
        </row>
        <row r="5544">
          <cell r="G5544" t="str">
            <v>4547383086697</v>
          </cell>
          <cell r="H5544" t="str">
            <v>4547383086697</v>
          </cell>
          <cell r="I5544" t="str">
            <v>LECIEN - Áo lót ngực thoáng khí màu xanh lụa A80</v>
          </cell>
          <cell r="J5544" t="str">
            <v>PCS</v>
          </cell>
          <cell r="K5544">
            <v>295000</v>
          </cell>
          <cell r="L5544">
            <v>5</v>
          </cell>
          <cell r="M5544">
            <v>0</v>
          </cell>
          <cell r="N5544">
            <v>5</v>
          </cell>
        </row>
        <row r="5545">
          <cell r="G5545" t="str">
            <v>4547383035510</v>
          </cell>
          <cell r="H5545" t="str">
            <v>4547383035510</v>
          </cell>
          <cell r="I5545" t="str">
            <v>LECIEN - Áo lót ren Gokujo Fit  2022- Đen B85</v>
          </cell>
          <cell r="J5545" t="str">
            <v>PCS</v>
          </cell>
          <cell r="K5545">
            <v>405000</v>
          </cell>
          <cell r="L5545">
            <v>0</v>
          </cell>
          <cell r="M5545">
            <v>0</v>
          </cell>
          <cell r="N5545">
            <v>0</v>
          </cell>
        </row>
        <row r="5546">
          <cell r="G5546" t="str">
            <v>4547383076797</v>
          </cell>
          <cell r="H5546" t="str">
            <v>4547383076797</v>
          </cell>
          <cell r="I5546" t="str">
            <v>LECIEN - ÁO LÓT REN GOKUJO FIT  2023- DENIM B75</v>
          </cell>
          <cell r="J5546" t="str">
            <v>PCS</v>
          </cell>
          <cell r="K5546">
            <v>405000</v>
          </cell>
          <cell r="L5546">
            <v>0</v>
          </cell>
          <cell r="M5546">
            <v>0</v>
          </cell>
          <cell r="N5546">
            <v>0</v>
          </cell>
        </row>
        <row r="5547">
          <cell r="G5547" t="str">
            <v>4547383028154</v>
          </cell>
          <cell r="H5547" t="str">
            <v>4547383028154</v>
          </cell>
          <cell r="I5547" t="str">
            <v>LECIEN- Áo lót SuperFit Zurenashi- Hồng M</v>
          </cell>
          <cell r="J5547" t="str">
            <v>PCS</v>
          </cell>
          <cell r="K5547">
            <v>390000</v>
          </cell>
          <cell r="L5547">
            <v>1</v>
          </cell>
          <cell r="M5547">
            <v>0</v>
          </cell>
          <cell r="N5547">
            <v>1</v>
          </cell>
        </row>
        <row r="5548">
          <cell r="G5548" t="str">
            <v>4547383102915</v>
          </cell>
          <cell r="H5548" t="str">
            <v>4547383102915</v>
          </cell>
          <cell r="I5548" t="str">
            <v>LECIEN - Áo lót không gọng thoáng khí màu đen L</v>
          </cell>
          <cell r="J5548" t="str">
            <v>PCS</v>
          </cell>
          <cell r="K5548">
            <v>250000</v>
          </cell>
          <cell r="L5548">
            <v>1</v>
          </cell>
          <cell r="M5548">
            <v>0</v>
          </cell>
          <cell r="N5548">
            <v>1</v>
          </cell>
        </row>
        <row r="5549">
          <cell r="G5549" t="str">
            <v>4547383098638</v>
          </cell>
          <cell r="H5549" t="str">
            <v>4547383098638</v>
          </cell>
          <cell r="I5549" t="str">
            <v>LECIEN - Áo lót không gọng thoáng khí màu be A75</v>
          </cell>
          <cell r="J5549" t="str">
            <v>PCS</v>
          </cell>
          <cell r="K5549">
            <v>250000</v>
          </cell>
          <cell r="L5549">
            <v>4</v>
          </cell>
          <cell r="M5549">
            <v>0</v>
          </cell>
          <cell r="N5549">
            <v>4</v>
          </cell>
        </row>
        <row r="5550">
          <cell r="G5550" t="str">
            <v>4547383098737</v>
          </cell>
          <cell r="H5550" t="str">
            <v>4547383098737</v>
          </cell>
          <cell r="I5550" t="str">
            <v>LECIEN - Áo lót không gọng thoáng khí màu be C75</v>
          </cell>
          <cell r="J5550" t="str">
            <v>PCS</v>
          </cell>
          <cell r="K5550">
            <v>250000</v>
          </cell>
          <cell r="L5550">
            <v>4</v>
          </cell>
          <cell r="M5550">
            <v>0</v>
          </cell>
          <cell r="N5550">
            <v>4</v>
          </cell>
        </row>
        <row r="5551">
          <cell r="G5551" t="str">
            <v>4547383093411</v>
          </cell>
          <cell r="H5551" t="str">
            <v>4547383093411</v>
          </cell>
          <cell r="I5551" t="str">
            <v>LECIEN - Quần lót ren màu da size L</v>
          </cell>
          <cell r="J5551" t="str">
            <v>PCS</v>
          </cell>
          <cell r="K5551">
            <v>240000</v>
          </cell>
          <cell r="L5551">
            <v>0</v>
          </cell>
          <cell r="M5551">
            <v>0</v>
          </cell>
          <cell r="N5551">
            <v>0</v>
          </cell>
        </row>
        <row r="5552">
          <cell r="G5552" t="str">
            <v>4547383075974</v>
          </cell>
          <cell r="H5552" t="str">
            <v>4547383075974</v>
          </cell>
          <cell r="I5552" t="str">
            <v>LECIEN- Quần lót nâng mông - Đen M</v>
          </cell>
          <cell r="J5552" t="str">
            <v>PCS</v>
          </cell>
          <cell r="K5552">
            <v>295000</v>
          </cell>
          <cell r="L5552">
            <v>0</v>
          </cell>
          <cell r="M5552">
            <v>0</v>
          </cell>
          <cell r="N5552">
            <v>0</v>
          </cell>
        </row>
        <row r="5553">
          <cell r="G5553" t="str">
            <v>4547383075325</v>
          </cell>
          <cell r="H5553" t="str">
            <v>4547383075325</v>
          </cell>
          <cell r="I5553" t="str">
            <v>LECIEN- Quần lót ôm hông dáng ngắn- Đen M</v>
          </cell>
          <cell r="J5553" t="str">
            <v>PCS</v>
          </cell>
          <cell r="K5553">
            <v>295000</v>
          </cell>
          <cell r="L5553">
            <v>0</v>
          </cell>
          <cell r="M5553">
            <v>0</v>
          </cell>
          <cell r="N5553">
            <v>0</v>
          </cell>
        </row>
        <row r="5554">
          <cell r="G5554" t="str">
            <v>4547383085645</v>
          </cell>
          <cell r="H5554" t="str">
            <v>4547383085645</v>
          </cell>
          <cell r="I5554" t="str">
            <v>LECIEN- Áo lót không gọng Silhouette Navy size L</v>
          </cell>
          <cell r="J5554" t="str">
            <v>PCS</v>
          </cell>
          <cell r="K5554">
            <v>345000</v>
          </cell>
          <cell r="L5554">
            <v>0</v>
          </cell>
          <cell r="M5554">
            <v>0</v>
          </cell>
          <cell r="N5554">
            <v>0</v>
          </cell>
        </row>
        <row r="5555">
          <cell r="G5555" t="str">
            <v>4547383080107</v>
          </cell>
          <cell r="H5555" t="str">
            <v>4547383080107</v>
          </cell>
          <cell r="I5555" t="str">
            <v>LECIEN - Áo lót không gọng đinh hình Be LL</v>
          </cell>
          <cell r="J5555" t="str">
            <v>PCS</v>
          </cell>
          <cell r="K5555">
            <v>250000</v>
          </cell>
          <cell r="L5555">
            <v>0</v>
          </cell>
          <cell r="M5555">
            <v>0</v>
          </cell>
          <cell r="N5555">
            <v>0</v>
          </cell>
        </row>
        <row r="5556">
          <cell r="G5556" t="str">
            <v>4547383087045</v>
          </cell>
          <cell r="H5556" t="str">
            <v>4547383087045</v>
          </cell>
          <cell r="I5556" t="str">
            <v>LECIEN - Áo lót không gọng Power Shape Đen M</v>
          </cell>
          <cell r="J5556" t="str">
            <v>PCS</v>
          </cell>
          <cell r="K5556">
            <v>275000</v>
          </cell>
          <cell r="L5556">
            <v>0</v>
          </cell>
          <cell r="M5556">
            <v>0</v>
          </cell>
          <cell r="N5556">
            <v>0</v>
          </cell>
        </row>
        <row r="5557">
          <cell r="G5557" t="str">
            <v>4547383091295</v>
          </cell>
          <cell r="H5557" t="str">
            <v>4547383091295</v>
          </cell>
          <cell r="I5557" t="str">
            <v>LECIEN - Áo lót có gọng màu đỏ rượu B75</v>
          </cell>
          <cell r="J5557" t="str">
            <v>PCS</v>
          </cell>
          <cell r="K5557">
            <v>345000</v>
          </cell>
          <cell r="L5557">
            <v>3</v>
          </cell>
          <cell r="M5557">
            <v>0</v>
          </cell>
          <cell r="N5557">
            <v>3</v>
          </cell>
        </row>
        <row r="5558">
          <cell r="G5558" t="str">
            <v>4547383091301</v>
          </cell>
          <cell r="H5558" t="str">
            <v>4547383091301</v>
          </cell>
          <cell r="I5558" t="str">
            <v>LECIEN - Áo lót có gọng màu đỏ rượu B80</v>
          </cell>
          <cell r="J5558" t="str">
            <v>PCS</v>
          </cell>
          <cell r="K5558">
            <v>345000</v>
          </cell>
          <cell r="L5558">
            <v>0</v>
          </cell>
          <cell r="M5558">
            <v>0</v>
          </cell>
          <cell r="N5558">
            <v>0</v>
          </cell>
        </row>
        <row r="5559">
          <cell r="G5559" t="str">
            <v>4547383093398</v>
          </cell>
          <cell r="H5559" t="str">
            <v>4547383093398</v>
          </cell>
          <cell r="I5559" t="str">
            <v>LECIEN - Quần lót ren màu đen size LL</v>
          </cell>
          <cell r="J5559" t="str">
            <v>PCS</v>
          </cell>
          <cell r="K5559">
            <v>240000</v>
          </cell>
          <cell r="L5559">
            <v>0</v>
          </cell>
          <cell r="M5559">
            <v>0</v>
          </cell>
          <cell r="N5559">
            <v>0</v>
          </cell>
        </row>
        <row r="5560">
          <cell r="G5560" t="str">
            <v>4547383028529</v>
          </cell>
          <cell r="H5560" t="str">
            <v>4547383028529</v>
          </cell>
          <cell r="I5560" t="str">
            <v>LECIEN - Quần lót ren Silhouette- Xám L</v>
          </cell>
          <cell r="J5560" t="str">
            <v>PCS</v>
          </cell>
          <cell r="K5560">
            <v>195000</v>
          </cell>
          <cell r="L5560">
            <v>0</v>
          </cell>
          <cell r="M5560">
            <v>0</v>
          </cell>
          <cell r="N5560">
            <v>0</v>
          </cell>
        </row>
        <row r="5561">
          <cell r="G5561" t="str">
            <v>4547383085553</v>
          </cell>
          <cell r="H5561" t="str">
            <v>4547383085553</v>
          </cell>
          <cell r="I5561" t="str">
            <v>LECIEN- Quần lót ren Skin Fit màu đen size L</v>
          </cell>
          <cell r="J5561" t="str">
            <v>PCS</v>
          </cell>
          <cell r="K5561">
            <v>240000</v>
          </cell>
          <cell r="L5561">
            <v>0</v>
          </cell>
          <cell r="M5561">
            <v>0</v>
          </cell>
          <cell r="N5561">
            <v>0</v>
          </cell>
        </row>
        <row r="5562">
          <cell r="G5562" t="str">
            <v>4547383087403</v>
          </cell>
          <cell r="H5562" t="str">
            <v>4547383087403</v>
          </cell>
          <cell r="I5562" t="str">
            <v>LECIEN - Áo lót không gọng định hình màu đen C75</v>
          </cell>
          <cell r="J5562" t="str">
            <v>PCS</v>
          </cell>
          <cell r="K5562">
            <v>250000</v>
          </cell>
          <cell r="L5562">
            <v>2</v>
          </cell>
          <cell r="M5562">
            <v>0</v>
          </cell>
          <cell r="N5562">
            <v>2</v>
          </cell>
        </row>
        <row r="5563">
          <cell r="G5563" t="str">
            <v>4547642472919</v>
          </cell>
          <cell r="H5563" t="str">
            <v>4547642472919</v>
          </cell>
          <cell r="I5563" t="str">
            <v>LECIEN- Áo lót không gọng Good Choice- Be B85</v>
          </cell>
          <cell r="J5563" t="str">
            <v>PCS</v>
          </cell>
          <cell r="K5563">
            <v>240000</v>
          </cell>
          <cell r="L5563">
            <v>0</v>
          </cell>
          <cell r="M5563">
            <v>0</v>
          </cell>
          <cell r="N5563">
            <v>0</v>
          </cell>
        </row>
        <row r="5564">
          <cell r="G5564" t="str">
            <v>4547383071914</v>
          </cell>
          <cell r="H5564" t="str">
            <v>4547383071914</v>
          </cell>
          <cell r="I5564" t="str">
            <v>LECIEN - Áo lót ren Gokujo Fit - Tím B75</v>
          </cell>
          <cell r="J5564" t="str">
            <v>PCS</v>
          </cell>
          <cell r="K5564">
            <v>405000</v>
          </cell>
          <cell r="L5564">
            <v>0</v>
          </cell>
          <cell r="M5564">
            <v>0</v>
          </cell>
          <cell r="N5564">
            <v>0</v>
          </cell>
        </row>
        <row r="5565">
          <cell r="G5565" t="str">
            <v>4547383081142</v>
          </cell>
          <cell r="H5565" t="str">
            <v>4547383081142</v>
          </cell>
          <cell r="I5565" t="str">
            <v>LECIEN- Quần lót Shinkokyu thoáng khí ren- Xanh L</v>
          </cell>
          <cell r="J5565" t="str">
            <v>PCS</v>
          </cell>
          <cell r="K5565">
            <v>130000</v>
          </cell>
          <cell r="L5565">
            <v>0</v>
          </cell>
          <cell r="M5565">
            <v>0</v>
          </cell>
          <cell r="N5565">
            <v>0</v>
          </cell>
        </row>
        <row r="5566">
          <cell r="G5566" t="str">
            <v>4547383102908</v>
          </cell>
          <cell r="H5566" t="str">
            <v>4547383102908</v>
          </cell>
          <cell r="I5566" t="str">
            <v>LECIEN - Áo lót không gọng thoáng khí màu đen M</v>
          </cell>
          <cell r="J5566" t="str">
            <v>PCS</v>
          </cell>
          <cell r="K5566">
            <v>250000</v>
          </cell>
          <cell r="L5566">
            <v>5</v>
          </cell>
          <cell r="M5566">
            <v>0</v>
          </cell>
          <cell r="N5566">
            <v>5</v>
          </cell>
        </row>
        <row r="5567">
          <cell r="G5567" t="str">
            <v>4547383098744</v>
          </cell>
          <cell r="H5567" t="str">
            <v>4547383098744</v>
          </cell>
          <cell r="I5567" t="str">
            <v>LECIEN - Áo lót không gọng thoáng khí màu be C80</v>
          </cell>
          <cell r="J5567" t="str">
            <v>PCS</v>
          </cell>
          <cell r="K5567">
            <v>250000</v>
          </cell>
          <cell r="L5567">
            <v>0</v>
          </cell>
          <cell r="M5567">
            <v>0</v>
          </cell>
          <cell r="N5567">
            <v>0</v>
          </cell>
        </row>
        <row r="5568">
          <cell r="G5568" t="str">
            <v>4547383098751</v>
          </cell>
          <cell r="H5568" t="str">
            <v>4547383098751</v>
          </cell>
          <cell r="I5568" t="str">
            <v>LECIEN - Áo lót không gọng thoáng khí màu be C85</v>
          </cell>
          <cell r="J5568" t="str">
            <v>PCS</v>
          </cell>
          <cell r="K5568">
            <v>250000</v>
          </cell>
          <cell r="L5568">
            <v>0</v>
          </cell>
          <cell r="M5568">
            <v>0</v>
          </cell>
          <cell r="N5568">
            <v>0</v>
          </cell>
        </row>
        <row r="5569">
          <cell r="G5569" t="str">
            <v>4547383093428</v>
          </cell>
          <cell r="H5569" t="str">
            <v>4547383093428</v>
          </cell>
          <cell r="I5569" t="str">
            <v>LECIEN - Quần lót ren màu da size LL</v>
          </cell>
          <cell r="J5569" t="str">
            <v>PCS</v>
          </cell>
          <cell r="K5569">
            <v>240000</v>
          </cell>
          <cell r="L5569">
            <v>0</v>
          </cell>
          <cell r="M5569">
            <v>0</v>
          </cell>
          <cell r="N5569">
            <v>0</v>
          </cell>
        </row>
        <row r="5570">
          <cell r="G5570" t="str">
            <v>4547383081517</v>
          </cell>
          <cell r="H5570" t="str">
            <v>4547383081517</v>
          </cell>
          <cell r="I5570" t="str">
            <v>LECIEN- Áo lót ren Silhouette màu hồng B75</v>
          </cell>
          <cell r="J5570" t="str">
            <v>PCS</v>
          </cell>
          <cell r="K5570">
            <v>405000</v>
          </cell>
          <cell r="L5570">
            <v>0</v>
          </cell>
          <cell r="M5570">
            <v>0</v>
          </cell>
          <cell r="N5570">
            <v>0</v>
          </cell>
        </row>
        <row r="5571">
          <cell r="G5571" t="str">
            <v>4547383028482</v>
          </cell>
          <cell r="H5571" t="str">
            <v>4547383028482</v>
          </cell>
          <cell r="I5571" t="str">
            <v>LECIEN - Quần lót ren Silhouette- Ocre M</v>
          </cell>
          <cell r="J5571" t="str">
            <v>PCS</v>
          </cell>
          <cell r="K5571">
            <v>195000</v>
          </cell>
          <cell r="L5571">
            <v>0</v>
          </cell>
          <cell r="M5571">
            <v>0</v>
          </cell>
          <cell r="N5571">
            <v>0</v>
          </cell>
        </row>
        <row r="5572">
          <cell r="G5572" t="str">
            <v>4547383092919</v>
          </cell>
          <cell r="H5572" t="str">
            <v>4547383092919</v>
          </cell>
          <cell r="I5572" t="str">
            <v>LECIEN -Áo ngực không gọng nhẹ vai màu be size LL</v>
          </cell>
          <cell r="J5572" t="str">
            <v>PCS</v>
          </cell>
          <cell r="K5572">
            <v>345000</v>
          </cell>
          <cell r="L5572">
            <v>1</v>
          </cell>
          <cell r="M5572">
            <v>0</v>
          </cell>
          <cell r="N5572">
            <v>1</v>
          </cell>
        </row>
        <row r="5573">
          <cell r="G5573" t="str">
            <v>4547383094913</v>
          </cell>
          <cell r="H5573" t="str">
            <v>4547383094913</v>
          </cell>
          <cell r="I5573" t="str">
            <v>LECIEN - Áo lót có gọng nâng ngực màu đen B75</v>
          </cell>
          <cell r="J5573" t="str">
            <v>PCS</v>
          </cell>
          <cell r="K5573">
            <v>405000</v>
          </cell>
          <cell r="L5573">
            <v>4</v>
          </cell>
          <cell r="M5573">
            <v>0</v>
          </cell>
          <cell r="N5573">
            <v>4</v>
          </cell>
        </row>
        <row r="5574">
          <cell r="G5574" t="str">
            <v>4547383066712</v>
          </cell>
          <cell r="H5574" t="str">
            <v>4547383066712</v>
          </cell>
          <cell r="I5574" t="str">
            <v>LECIEN - Quần lót thon gọn bụng New 2022 - Đen M</v>
          </cell>
          <cell r="J5574" t="str">
            <v>PCS</v>
          </cell>
          <cell r="K5574">
            <v>250000</v>
          </cell>
          <cell r="L5574">
            <v>0</v>
          </cell>
          <cell r="M5574">
            <v>0</v>
          </cell>
          <cell r="N5574">
            <v>0</v>
          </cell>
        </row>
        <row r="5575">
          <cell r="G5575" t="str">
            <v>4547383076810</v>
          </cell>
          <cell r="H5575" t="str">
            <v>4547383076810</v>
          </cell>
          <cell r="I5575" t="str">
            <v>LECIEN - ÁO LÓT REN GOKUJO FIT  2023- DENIM B85</v>
          </cell>
          <cell r="J5575" t="str">
            <v>PCS</v>
          </cell>
          <cell r="K5575">
            <v>405000</v>
          </cell>
          <cell r="L5575">
            <v>0</v>
          </cell>
          <cell r="M5575">
            <v>0</v>
          </cell>
          <cell r="N5575">
            <v>0</v>
          </cell>
        </row>
        <row r="5576">
          <cell r="G5576" t="str">
            <v>4547383080541</v>
          </cell>
          <cell r="H5576" t="str">
            <v>4547383080541</v>
          </cell>
          <cell r="I5576" t="str">
            <v>LECIEN- ÁO LÓT PUSH UP 3D REN- SMOKY AQUA L</v>
          </cell>
          <cell r="J5576" t="str">
            <v>PCS</v>
          </cell>
          <cell r="K5576">
            <v>345000</v>
          </cell>
          <cell r="L5576">
            <v>0</v>
          </cell>
          <cell r="M5576">
            <v>0</v>
          </cell>
          <cell r="N5576">
            <v>0</v>
          </cell>
        </row>
        <row r="5577">
          <cell r="G5577" t="str">
            <v>4547383073918</v>
          </cell>
          <cell r="H5577" t="str">
            <v>4547383073918</v>
          </cell>
          <cell r="I5577" t="str">
            <v>LECIEN- Áo lót Haminiku thon gọn lưng màu choco L</v>
          </cell>
          <cell r="J5577" t="str">
            <v>PCS</v>
          </cell>
          <cell r="K5577">
            <v>345000</v>
          </cell>
          <cell r="L5577">
            <v>0</v>
          </cell>
          <cell r="M5577">
            <v>0</v>
          </cell>
          <cell r="N5577">
            <v>0</v>
          </cell>
        </row>
        <row r="5578">
          <cell r="G5578" t="str">
            <v>4547383074342</v>
          </cell>
          <cell r="H5578" t="str">
            <v>4547383074342</v>
          </cell>
          <cell r="I5578" t="str">
            <v>LECIEN - Áo lót có gọng ren Hồng B80　</v>
          </cell>
          <cell r="J5578" t="str">
            <v>PCS</v>
          </cell>
          <cell r="K5578">
            <v>350000</v>
          </cell>
          <cell r="L5578">
            <v>0</v>
          </cell>
          <cell r="M5578">
            <v>0</v>
          </cell>
          <cell r="N5578">
            <v>0</v>
          </cell>
        </row>
        <row r="5579">
          <cell r="G5579" t="str">
            <v>4547383084990</v>
          </cell>
          <cell r="H5579" t="str">
            <v>4547383084990</v>
          </cell>
          <cell r="I5579" t="str">
            <v>LECIEN - Áo lót có gọng màu be B80</v>
          </cell>
          <cell r="J5579" t="str">
            <v>PCS</v>
          </cell>
          <cell r="K5579">
            <v>345000</v>
          </cell>
          <cell r="L5579">
            <v>0</v>
          </cell>
          <cell r="M5579">
            <v>0</v>
          </cell>
          <cell r="N5579">
            <v>0</v>
          </cell>
        </row>
        <row r="5580">
          <cell r="G5580" t="str">
            <v>4547383085010</v>
          </cell>
          <cell r="H5580" t="str">
            <v>4547383085010</v>
          </cell>
          <cell r="I5580" t="str">
            <v>LECIEN - Áo lót có gọng màu be C70</v>
          </cell>
          <cell r="J5580" t="str">
            <v>PCS</v>
          </cell>
          <cell r="K5580">
            <v>345000</v>
          </cell>
          <cell r="L5580">
            <v>5</v>
          </cell>
          <cell r="M5580">
            <v>0</v>
          </cell>
          <cell r="N5580">
            <v>5</v>
          </cell>
        </row>
        <row r="5581">
          <cell r="G5581" t="str">
            <v>4547383090090</v>
          </cell>
          <cell r="H5581" t="str">
            <v>4547383090090</v>
          </cell>
          <cell r="I5581" t="str">
            <v>LECIEN- Áo lót ren Skin Fit màu Vanilla B85</v>
          </cell>
          <cell r="J5581" t="str">
            <v>PCS</v>
          </cell>
          <cell r="K5581">
            <v>405000</v>
          </cell>
          <cell r="L5581">
            <v>0</v>
          </cell>
          <cell r="M5581">
            <v>0</v>
          </cell>
          <cell r="N5581">
            <v>0</v>
          </cell>
        </row>
        <row r="5582">
          <cell r="G5582" t="str">
            <v>4547383087441</v>
          </cell>
          <cell r="H5582" t="str">
            <v>4547383087441</v>
          </cell>
          <cell r="I5582" t="str">
            <v>LECIEN - Áo lót không gọng định hình màu hồng A75</v>
          </cell>
          <cell r="J5582" t="str">
            <v>PCS</v>
          </cell>
          <cell r="K5582">
            <v>250000</v>
          </cell>
          <cell r="L5582">
            <v>0</v>
          </cell>
          <cell r="M5582">
            <v>0</v>
          </cell>
          <cell r="N5582">
            <v>0</v>
          </cell>
        </row>
        <row r="5583">
          <cell r="G5583" t="str">
            <v>4547383086512</v>
          </cell>
          <cell r="H5583" t="str">
            <v>4547383086512</v>
          </cell>
          <cell r="I5583" t="str">
            <v>LECIEN - Áo lót không gọng thoáng khí hồng xám A80</v>
          </cell>
          <cell r="J5583" t="str">
            <v>PCS</v>
          </cell>
          <cell r="K5583">
            <v>250000</v>
          </cell>
          <cell r="L5583">
            <v>4</v>
          </cell>
          <cell r="M5583">
            <v>0</v>
          </cell>
          <cell r="N5583">
            <v>4</v>
          </cell>
        </row>
        <row r="5584">
          <cell r="G5584" t="str">
            <v>4547383086628</v>
          </cell>
          <cell r="H5584" t="str">
            <v>4547383086628</v>
          </cell>
          <cell r="I5584" t="str">
            <v>LECIEN - Áo lót không gọng thoáng khí hồng xám C85</v>
          </cell>
          <cell r="J5584" t="str">
            <v>PCS</v>
          </cell>
          <cell r="K5584">
            <v>250000</v>
          </cell>
          <cell r="L5584">
            <v>0</v>
          </cell>
          <cell r="M5584">
            <v>0</v>
          </cell>
          <cell r="N5584">
            <v>0</v>
          </cell>
        </row>
        <row r="5585">
          <cell r="G5585" t="str">
            <v>4547383071105</v>
          </cell>
          <cell r="H5585" t="str">
            <v>4547383071105</v>
          </cell>
          <cell r="I5585" t="str">
            <v>LECIEN - Áo lót không gọng ren lưới Vàng A75　</v>
          </cell>
          <cell r="J5585" t="str">
            <v>PCS</v>
          </cell>
          <cell r="K5585">
            <v>225000</v>
          </cell>
          <cell r="L5585">
            <v>5</v>
          </cell>
          <cell r="M5585">
            <v>0</v>
          </cell>
          <cell r="N5585">
            <v>5</v>
          </cell>
        </row>
        <row r="5586">
          <cell r="G5586" t="str">
            <v>4547383071372</v>
          </cell>
          <cell r="H5586" t="str">
            <v>4547383071372</v>
          </cell>
          <cell r="I5586" t="str">
            <v>LECIEN - Áo ngực không gọng ren lưới Hồng C70　</v>
          </cell>
          <cell r="J5586" t="str">
            <v>PCS</v>
          </cell>
          <cell r="K5586">
            <v>225000</v>
          </cell>
          <cell r="L5586">
            <v>3</v>
          </cell>
          <cell r="M5586">
            <v>0</v>
          </cell>
          <cell r="N5586">
            <v>3</v>
          </cell>
        </row>
        <row r="5587">
          <cell r="G5587" t="str">
            <v>4547383071440</v>
          </cell>
          <cell r="H5587" t="str">
            <v>4547383071440</v>
          </cell>
          <cell r="I5587" t="str">
            <v>LECIEN - Áo ngực không gọng ren lưới Tím B75　</v>
          </cell>
          <cell r="J5587" t="str">
            <v>PCS</v>
          </cell>
          <cell r="K5587">
            <v>225000</v>
          </cell>
          <cell r="L5587">
            <v>0</v>
          </cell>
          <cell r="M5587">
            <v>0</v>
          </cell>
          <cell r="N5587">
            <v>0</v>
          </cell>
        </row>
        <row r="5588">
          <cell r="G5588" t="str">
            <v>4547383086710</v>
          </cell>
          <cell r="H5588" t="str">
            <v>4547383086710</v>
          </cell>
          <cell r="I5588" t="str">
            <v>LECIEN - Áo lót ngực thoáng khí mà xanh lụa A90</v>
          </cell>
          <cell r="J5588" t="str">
            <v>PCS</v>
          </cell>
          <cell r="K5588">
            <v>295000</v>
          </cell>
          <cell r="L5588">
            <v>5</v>
          </cell>
          <cell r="M5588">
            <v>0</v>
          </cell>
          <cell r="N5588">
            <v>5</v>
          </cell>
        </row>
        <row r="5589">
          <cell r="G5589" t="str">
            <v>4547383095002</v>
          </cell>
          <cell r="H5589" t="str">
            <v>4547383095002</v>
          </cell>
          <cell r="I5589" t="str">
            <v>LECIEN - Áo lót có gọng nâng ngực màu be B75</v>
          </cell>
          <cell r="J5589" t="str">
            <v>PCS</v>
          </cell>
          <cell r="K5589">
            <v>405000</v>
          </cell>
          <cell r="L5589">
            <v>0</v>
          </cell>
          <cell r="M5589">
            <v>0</v>
          </cell>
          <cell r="N5589">
            <v>0</v>
          </cell>
        </row>
        <row r="5590">
          <cell r="G5590" t="str">
            <v>4547383095408</v>
          </cell>
          <cell r="H5590" t="str">
            <v>4547383095408</v>
          </cell>
          <cell r="I5590" t="str">
            <v>LECIEN - Quần lót tôn dáng màu nâu size LL</v>
          </cell>
          <cell r="J5590" t="str">
            <v>PCS</v>
          </cell>
          <cell r="K5590">
            <v>295000</v>
          </cell>
          <cell r="L5590">
            <v>0</v>
          </cell>
          <cell r="M5590">
            <v>0</v>
          </cell>
          <cell r="N5590">
            <v>0</v>
          </cell>
        </row>
        <row r="5591">
          <cell r="G5591" t="str">
            <v>4547383081425</v>
          </cell>
          <cell r="H5591" t="str">
            <v>4547383081425</v>
          </cell>
          <cell r="I5591" t="str">
            <v>LECIEN- Áo lót ren Silhouette màu xám B80</v>
          </cell>
          <cell r="J5591" t="str">
            <v>PCS</v>
          </cell>
          <cell r="K5591">
            <v>405000</v>
          </cell>
          <cell r="L5591">
            <v>0</v>
          </cell>
          <cell r="M5591">
            <v>0</v>
          </cell>
          <cell r="N5591">
            <v>0</v>
          </cell>
        </row>
        <row r="5592">
          <cell r="G5592" t="str">
            <v>4547383075981</v>
          </cell>
          <cell r="H5592" t="str">
            <v>4547383075981</v>
          </cell>
          <cell r="I5592" t="str">
            <v>LECIEN- Quần lót nâng mông  - Đen L</v>
          </cell>
          <cell r="J5592" t="str">
            <v>PCS</v>
          </cell>
          <cell r="K5592">
            <v>295000</v>
          </cell>
          <cell r="L5592">
            <v>0</v>
          </cell>
          <cell r="M5592">
            <v>0</v>
          </cell>
          <cell r="N5592">
            <v>0</v>
          </cell>
        </row>
        <row r="5593">
          <cell r="G5593" t="str">
            <v>4547383075332</v>
          </cell>
          <cell r="H5593" t="str">
            <v>4547383075332</v>
          </cell>
          <cell r="I5593" t="str">
            <v>LECIEN- Quần lót ôm hông dáng ngắn- Đen L</v>
          </cell>
          <cell r="J5593" t="str">
            <v>PCS</v>
          </cell>
          <cell r="K5593">
            <v>295000</v>
          </cell>
          <cell r="L5593">
            <v>0</v>
          </cell>
          <cell r="M5593">
            <v>0</v>
          </cell>
          <cell r="N5593">
            <v>0</v>
          </cell>
        </row>
        <row r="5594">
          <cell r="G5594" t="str">
            <v>4547383087687</v>
          </cell>
          <cell r="H5594" t="str">
            <v>4547383087687</v>
          </cell>
          <cell r="I5594" t="str">
            <v>LECIEN- Áo lót k.gọng Shinkokyu thoáng khí tím B75</v>
          </cell>
          <cell r="J5594" t="str">
            <v>PCS</v>
          </cell>
          <cell r="K5594">
            <v>280000</v>
          </cell>
          <cell r="L5594">
            <v>0</v>
          </cell>
          <cell r="M5594">
            <v>0</v>
          </cell>
          <cell r="N5594">
            <v>0</v>
          </cell>
        </row>
        <row r="5595">
          <cell r="G5595" t="str">
            <v>4547383087496</v>
          </cell>
          <cell r="H5595" t="str">
            <v>4547383087496</v>
          </cell>
          <cell r="I5595" t="str">
            <v>LECIEN- Áo lót Good Choice thoáng khí màu be B80</v>
          </cell>
          <cell r="J5595" t="str">
            <v>PCS</v>
          </cell>
          <cell r="K5595">
            <v>240000</v>
          </cell>
          <cell r="L5595">
            <v>0</v>
          </cell>
          <cell r="M5595">
            <v>0</v>
          </cell>
          <cell r="N5595">
            <v>0</v>
          </cell>
        </row>
        <row r="5596">
          <cell r="G5596" t="str">
            <v>4547383080145</v>
          </cell>
          <cell r="H5596" t="str">
            <v>4547383080145</v>
          </cell>
          <cell r="I5596" t="str">
            <v>LECIEN- Áo lót không gọng đinh hình Tím lavender M</v>
          </cell>
          <cell r="J5596" t="str">
            <v>PCS</v>
          </cell>
          <cell r="K5596">
            <v>250000</v>
          </cell>
          <cell r="L5596">
            <v>4</v>
          </cell>
          <cell r="M5596">
            <v>0</v>
          </cell>
          <cell r="N5596">
            <v>4</v>
          </cell>
        </row>
        <row r="5597">
          <cell r="G5597" t="str">
            <v>4547383085232</v>
          </cell>
          <cell r="H5597" t="str">
            <v>4547383085232</v>
          </cell>
          <cell r="I5597" t="str">
            <v>LECIEN - Áo lót có gọng màu xanh đậm B80</v>
          </cell>
          <cell r="J5597" t="str">
            <v>PCS</v>
          </cell>
          <cell r="K5597">
            <v>345000</v>
          </cell>
          <cell r="L5597">
            <v>1</v>
          </cell>
          <cell r="M5597">
            <v>0</v>
          </cell>
          <cell r="N5597">
            <v>1</v>
          </cell>
        </row>
        <row r="5598">
          <cell r="G5598" t="str">
            <v>4548366829188</v>
          </cell>
          <cell r="H5598" t="str">
            <v>4548366829188</v>
          </cell>
          <cell r="I5598" t="str">
            <v>GUNZE- Áo lót Lacy Air ren không gọng-Kaki L</v>
          </cell>
          <cell r="J5598" t="str">
            <v>PCS</v>
          </cell>
          <cell r="K5598">
            <v>495000</v>
          </cell>
          <cell r="L5598">
            <v>1</v>
          </cell>
          <cell r="M5598">
            <v>0</v>
          </cell>
          <cell r="N5598">
            <v>1</v>
          </cell>
        </row>
        <row r="5599">
          <cell r="G5599" t="str">
            <v>4973077328932</v>
          </cell>
          <cell r="H5599" t="str">
            <v>4973077328932</v>
          </cell>
          <cell r="I5599" t="str">
            <v>GUNZE- Áo lót Sweet Make Bra ren- Old blue B75</v>
          </cell>
          <cell r="J5599" t="str">
            <v>PCS</v>
          </cell>
          <cell r="K5599">
            <v>685000</v>
          </cell>
          <cell r="L5599">
            <v>0</v>
          </cell>
          <cell r="M5599">
            <v>0</v>
          </cell>
          <cell r="N5599">
            <v>0</v>
          </cell>
        </row>
        <row r="5600">
          <cell r="G5600" t="str">
            <v>4547383081135</v>
          </cell>
          <cell r="H5600" t="str">
            <v>4547383081135</v>
          </cell>
          <cell r="I5600" t="str">
            <v>LECIEN- Quần lót Shinkokyu thoáng khí ren- Xanh M</v>
          </cell>
          <cell r="J5600" t="str">
            <v>PCS</v>
          </cell>
          <cell r="K5600">
            <v>130000</v>
          </cell>
          <cell r="L5600">
            <v>0</v>
          </cell>
          <cell r="M5600">
            <v>0</v>
          </cell>
          <cell r="N5600">
            <v>0</v>
          </cell>
        </row>
        <row r="5601">
          <cell r="G5601" t="str">
            <v>4547383071280</v>
          </cell>
          <cell r="H5601" t="str">
            <v>4547383071280</v>
          </cell>
          <cell r="I5601" t="str">
            <v>LECIEN- Quần lót ren Shinkokyu  thoáng khí vàng L</v>
          </cell>
          <cell r="J5601" t="str">
            <v>PCS</v>
          </cell>
          <cell r="K5601">
            <v>130000</v>
          </cell>
          <cell r="L5601">
            <v>0</v>
          </cell>
          <cell r="M5601">
            <v>0</v>
          </cell>
          <cell r="N5601">
            <v>0</v>
          </cell>
        </row>
        <row r="5602">
          <cell r="G5602" t="str">
            <v>4547383081616</v>
          </cell>
          <cell r="H5602" t="str">
            <v>4547383081616</v>
          </cell>
          <cell r="I5602" t="str">
            <v>LECIEN - Áo lót ren Silhouette Đen C70　</v>
          </cell>
          <cell r="J5602" t="str">
            <v>PCS</v>
          </cell>
          <cell r="K5602">
            <v>250000</v>
          </cell>
          <cell r="L5602">
            <v>0</v>
          </cell>
          <cell r="M5602">
            <v>0</v>
          </cell>
          <cell r="N5602">
            <v>0</v>
          </cell>
        </row>
        <row r="5603">
          <cell r="G5603" t="str">
            <v>4547383071181</v>
          </cell>
          <cell r="H5603" t="str">
            <v>4547383071181</v>
          </cell>
          <cell r="I5603" t="str">
            <v>LECIEN - Áo lót không gọng ren lưới Xám A70　</v>
          </cell>
          <cell r="J5603" t="str">
            <v>PCS</v>
          </cell>
          <cell r="K5603">
            <v>225000</v>
          </cell>
          <cell r="L5603">
            <v>1</v>
          </cell>
          <cell r="M5603">
            <v>0</v>
          </cell>
          <cell r="N5603">
            <v>1</v>
          </cell>
        </row>
        <row r="5604">
          <cell r="G5604" t="str">
            <v>4547383081012</v>
          </cell>
          <cell r="H5604" t="str">
            <v>4547383081012</v>
          </cell>
          <cell r="I5604" t="str">
            <v>LECIEN- ÁO LÓT SHINKOKYU THOÁNG KHÍ- PINK B80</v>
          </cell>
          <cell r="J5604" t="str">
            <v>PCS</v>
          </cell>
          <cell r="K5604">
            <v>280000</v>
          </cell>
          <cell r="L5604">
            <v>0</v>
          </cell>
          <cell r="M5604">
            <v>0</v>
          </cell>
          <cell r="N5604">
            <v>0</v>
          </cell>
        </row>
        <row r="5605">
          <cell r="G5605" t="str">
            <v>4547383062615</v>
          </cell>
          <cell r="H5605" t="str">
            <v>4547383062615</v>
          </cell>
          <cell r="I5605" t="str">
            <v>LECIEN- ÁO LÓT GOOD CHOICE NEW 2023- GRAY B80</v>
          </cell>
          <cell r="J5605" t="str">
            <v>PCS</v>
          </cell>
          <cell r="K5605">
            <v>240000</v>
          </cell>
          <cell r="L5605">
            <v>0</v>
          </cell>
          <cell r="M5605">
            <v>0</v>
          </cell>
          <cell r="N5605">
            <v>0</v>
          </cell>
        </row>
        <row r="5606">
          <cell r="G5606" t="str">
            <v>4547383074274</v>
          </cell>
          <cell r="H5606" t="str">
            <v>4547383074274</v>
          </cell>
          <cell r="I5606" t="str">
            <v>LECIEN - Áo lót có gọng ren Nâu caramen C75　</v>
          </cell>
          <cell r="J5606" t="str">
            <v>PCS</v>
          </cell>
          <cell r="K5606">
            <v>350000</v>
          </cell>
          <cell r="L5606">
            <v>0</v>
          </cell>
          <cell r="M5606">
            <v>0</v>
          </cell>
          <cell r="N5606">
            <v>0</v>
          </cell>
        </row>
        <row r="5607">
          <cell r="G5607" t="str">
            <v>4547383086826</v>
          </cell>
          <cell r="H5607" t="str">
            <v>4547383086826</v>
          </cell>
          <cell r="I5607" t="str">
            <v>LECIEN - Áo lót ngực thoáng khí màu xanh lụa C95</v>
          </cell>
          <cell r="J5607" t="str">
            <v>PCS</v>
          </cell>
          <cell r="K5607">
            <v>295000</v>
          </cell>
          <cell r="L5607">
            <v>2</v>
          </cell>
          <cell r="M5607">
            <v>0</v>
          </cell>
          <cell r="N5607">
            <v>2</v>
          </cell>
        </row>
        <row r="5608">
          <cell r="G5608" t="str">
            <v>4547383086833</v>
          </cell>
          <cell r="H5608" t="str">
            <v>4547383086833</v>
          </cell>
          <cell r="I5608" t="str">
            <v>LECIEN - Áo lót ngực thoáng khí màu xanh lụa D75</v>
          </cell>
          <cell r="J5608" t="str">
            <v>PCS</v>
          </cell>
          <cell r="K5608">
            <v>295000</v>
          </cell>
          <cell r="L5608">
            <v>5</v>
          </cell>
          <cell r="M5608">
            <v>0</v>
          </cell>
          <cell r="N5608">
            <v>5</v>
          </cell>
        </row>
        <row r="5609">
          <cell r="G5609" t="str">
            <v>4547383094715</v>
          </cell>
          <cell r="H5609" t="str">
            <v>4547383094715</v>
          </cell>
          <cell r="I5609" t="str">
            <v>LECIEN - Áo lót không nâng ngực màu da size L</v>
          </cell>
          <cell r="J5609" t="str">
            <v>PCS</v>
          </cell>
          <cell r="K5609">
            <v>345000</v>
          </cell>
          <cell r="L5609">
            <v>0</v>
          </cell>
          <cell r="M5609">
            <v>0</v>
          </cell>
          <cell r="N5609">
            <v>0</v>
          </cell>
        </row>
        <row r="5610">
          <cell r="G5610" t="str">
            <v>4547383081050</v>
          </cell>
          <cell r="H5610" t="str">
            <v>4547383081050</v>
          </cell>
          <cell r="I5610" t="str">
            <v>LECIEN- Áo lót shinkokyu thoáng khí ren - Xanh B70</v>
          </cell>
          <cell r="J5610" t="str">
            <v>PCS</v>
          </cell>
          <cell r="K5610">
            <v>280000</v>
          </cell>
          <cell r="L5610">
            <v>2</v>
          </cell>
          <cell r="M5610">
            <v>0</v>
          </cell>
          <cell r="N5610">
            <v>2</v>
          </cell>
        </row>
        <row r="5611">
          <cell r="G5611" t="str">
            <v>4547383085942</v>
          </cell>
          <cell r="H5611" t="str">
            <v>4547383085942</v>
          </cell>
          <cell r="I5611" t="str">
            <v>LECIEN - Áo lót nâng ngực xanh Navy size M</v>
          </cell>
          <cell r="J5611" t="str">
            <v>PCS</v>
          </cell>
          <cell r="K5611">
            <v>345000</v>
          </cell>
          <cell r="L5611">
            <v>4</v>
          </cell>
          <cell r="M5611">
            <v>0</v>
          </cell>
          <cell r="N5611">
            <v>4</v>
          </cell>
        </row>
        <row r="5612">
          <cell r="G5612" t="str">
            <v>2200068047056</v>
          </cell>
          <cell r="H5612" t="str">
            <v>2200068047056</v>
          </cell>
          <cell r="I5612" t="str">
            <v>GU- Set 6 quần lót size L</v>
          </cell>
          <cell r="J5612" t="str">
            <v>PCS</v>
          </cell>
          <cell r="K5612">
            <v>285000</v>
          </cell>
          <cell r="L5612">
            <v>0</v>
          </cell>
          <cell r="M5612">
            <v>0</v>
          </cell>
          <cell r="N5612">
            <v>0</v>
          </cell>
        </row>
        <row r="5613">
          <cell r="G5613" t="str">
            <v>4547383066729</v>
          </cell>
          <cell r="H5613" t="str">
            <v>4547383066729</v>
          </cell>
          <cell r="I5613" t="str">
            <v>LECIEN - Quần lót thon gọn bụng New 2022 - Đen L</v>
          </cell>
          <cell r="J5613" t="str">
            <v>PCS</v>
          </cell>
          <cell r="K5613">
            <v>250000</v>
          </cell>
          <cell r="L5613">
            <v>0</v>
          </cell>
          <cell r="M5613">
            <v>0</v>
          </cell>
          <cell r="N5613">
            <v>0</v>
          </cell>
        </row>
        <row r="5614">
          <cell r="G5614" t="str">
            <v>4547383080534</v>
          </cell>
          <cell r="H5614" t="str">
            <v>4547383080534</v>
          </cell>
          <cell r="I5614" t="str">
            <v>LECIEN- ÁO LÓT PUSH UP 3D REN- SMOKY AQUA M</v>
          </cell>
          <cell r="J5614" t="str">
            <v>PCS</v>
          </cell>
          <cell r="K5614">
            <v>345000</v>
          </cell>
          <cell r="L5614">
            <v>0</v>
          </cell>
          <cell r="M5614">
            <v>0</v>
          </cell>
          <cell r="N5614">
            <v>0</v>
          </cell>
        </row>
        <row r="5615">
          <cell r="G5615" t="str">
            <v>4547383084983</v>
          </cell>
          <cell r="H5615" t="str">
            <v>4547383084983</v>
          </cell>
          <cell r="I5615" t="str">
            <v>LECIEN - Áo lót có gọng màu be B75</v>
          </cell>
          <cell r="J5615" t="str">
            <v>PCS</v>
          </cell>
          <cell r="K5615">
            <v>345000</v>
          </cell>
          <cell r="L5615">
            <v>1</v>
          </cell>
          <cell r="M5615">
            <v>0</v>
          </cell>
          <cell r="N5615">
            <v>1</v>
          </cell>
        </row>
        <row r="5616">
          <cell r="G5616" t="str">
            <v>4547383742241</v>
          </cell>
          <cell r="H5616" t="str">
            <v>4547383742241</v>
          </cell>
          <cell r="I5616" t="str">
            <v>LECIEN - Quần lót thon gọn đùi  - Màu đen size M</v>
          </cell>
          <cell r="J5616" t="str">
            <v>PCS</v>
          </cell>
          <cell r="K5616">
            <v>350000</v>
          </cell>
          <cell r="L5616">
            <v>1</v>
          </cell>
          <cell r="M5616">
            <v>0</v>
          </cell>
          <cell r="N5616">
            <v>1</v>
          </cell>
        </row>
        <row r="5617">
          <cell r="G5617" t="str">
            <v>4547383073857</v>
          </cell>
          <cell r="H5617" t="str">
            <v>4547383073857</v>
          </cell>
          <cell r="I5617" t="str">
            <v>LECIEN- ÁO LÓT PUSH UP 3D REN- PLUM L</v>
          </cell>
          <cell r="J5617" t="str">
            <v>PCS</v>
          </cell>
          <cell r="K5617">
            <v>345000</v>
          </cell>
          <cell r="L5617">
            <v>0</v>
          </cell>
          <cell r="M5617">
            <v>0</v>
          </cell>
          <cell r="N5617">
            <v>0</v>
          </cell>
        </row>
        <row r="5618">
          <cell r="G5618" t="str">
            <v>4547383074243</v>
          </cell>
          <cell r="H5618" t="str">
            <v>4547383074243</v>
          </cell>
          <cell r="I5618" t="str">
            <v>LECIEN - Áo lót có gọng ren Nâu caramen B75　</v>
          </cell>
          <cell r="J5618" t="str">
            <v>PCS</v>
          </cell>
          <cell r="K5618">
            <v>350000</v>
          </cell>
          <cell r="L5618">
            <v>0</v>
          </cell>
          <cell r="M5618">
            <v>0</v>
          </cell>
          <cell r="N5618">
            <v>0</v>
          </cell>
        </row>
        <row r="5619">
          <cell r="G5619" t="str">
            <v>4547383093459</v>
          </cell>
          <cell r="H5619" t="str">
            <v>4547383093459</v>
          </cell>
          <cell r="I5619" t="str">
            <v>LECIEN - Quần lót màu xanh chàm size LL</v>
          </cell>
          <cell r="J5619" t="str">
            <v>PCS</v>
          </cell>
          <cell r="K5619">
            <v>149000</v>
          </cell>
          <cell r="L5619">
            <v>0</v>
          </cell>
          <cell r="M5619">
            <v>0</v>
          </cell>
          <cell r="N5619">
            <v>0</v>
          </cell>
        </row>
        <row r="5620">
          <cell r="G5620" t="str">
            <v>4547383035848</v>
          </cell>
          <cell r="H5620" t="str">
            <v>4547383035848</v>
          </cell>
          <cell r="I5620" t="str">
            <v>LECIEN- Quần lót ren Gokujo Fit- Đen M</v>
          </cell>
          <cell r="J5620" t="str">
            <v>PCS</v>
          </cell>
          <cell r="K5620">
            <v>240000</v>
          </cell>
          <cell r="L5620">
            <v>0</v>
          </cell>
          <cell r="M5620">
            <v>0</v>
          </cell>
          <cell r="N5620">
            <v>0</v>
          </cell>
        </row>
        <row r="5621">
          <cell r="G5621" t="str">
            <v>4547383074366</v>
          </cell>
          <cell r="H5621" t="str">
            <v>4547383074366</v>
          </cell>
          <cell r="I5621" t="str">
            <v>LECIEN - Áo lót có gọng ren Hồng C75　</v>
          </cell>
          <cell r="J5621" t="str">
            <v>PCS</v>
          </cell>
          <cell r="K5621">
            <v>350000</v>
          </cell>
          <cell r="L5621">
            <v>0</v>
          </cell>
          <cell r="M5621">
            <v>0</v>
          </cell>
          <cell r="N5621">
            <v>0</v>
          </cell>
        </row>
        <row r="5622">
          <cell r="G5622" t="str">
            <v>4547383086741</v>
          </cell>
          <cell r="H5622" t="str">
            <v>4547383086741</v>
          </cell>
          <cell r="I5622" t="str">
            <v>LECIEN - Áo lót ngực thoáng khí màu xanh lụa B80</v>
          </cell>
          <cell r="J5622" t="str">
            <v>PCS</v>
          </cell>
          <cell r="K5622">
            <v>295000</v>
          </cell>
          <cell r="L5622">
            <v>3</v>
          </cell>
          <cell r="M5622">
            <v>0</v>
          </cell>
          <cell r="N5622">
            <v>3</v>
          </cell>
        </row>
        <row r="5623">
          <cell r="G5623" t="str">
            <v>4547383094920</v>
          </cell>
          <cell r="H5623" t="str">
            <v>4547383094920</v>
          </cell>
          <cell r="I5623" t="str">
            <v>LECIEN - Áo lót có gọng nâng ngực màu đen B80</v>
          </cell>
          <cell r="J5623" t="str">
            <v>PCS</v>
          </cell>
          <cell r="K5623">
            <v>405000</v>
          </cell>
          <cell r="L5623">
            <v>1</v>
          </cell>
          <cell r="M5623">
            <v>0</v>
          </cell>
          <cell r="N5623">
            <v>1</v>
          </cell>
        </row>
        <row r="5624">
          <cell r="G5624" t="str">
            <v>4547383095378</v>
          </cell>
          <cell r="H5624" t="str">
            <v>4547383095378</v>
          </cell>
          <cell r="I5624" t="str">
            <v>LECIEN - Quần lót tôn dáng màu đen size LL</v>
          </cell>
          <cell r="J5624" t="str">
            <v>PCS</v>
          </cell>
          <cell r="K5624">
            <v>295000</v>
          </cell>
          <cell r="L5624">
            <v>1</v>
          </cell>
          <cell r="M5624">
            <v>0</v>
          </cell>
          <cell r="N5624">
            <v>1</v>
          </cell>
        </row>
        <row r="5625">
          <cell r="G5625" t="str">
            <v>4547383087052</v>
          </cell>
          <cell r="H5625" t="str">
            <v>4547383087052</v>
          </cell>
          <cell r="I5625" t="str">
            <v>LECIEN - Áo lót không gọng Power Shape Đen L</v>
          </cell>
          <cell r="J5625" t="str">
            <v>PCS</v>
          </cell>
          <cell r="K5625">
            <v>275000</v>
          </cell>
          <cell r="L5625">
            <v>0</v>
          </cell>
          <cell r="M5625">
            <v>0</v>
          </cell>
          <cell r="N5625">
            <v>0</v>
          </cell>
        </row>
        <row r="5626">
          <cell r="G5626" t="str">
            <v>4547383071112</v>
          </cell>
          <cell r="H5626" t="str">
            <v>4547383071112</v>
          </cell>
          <cell r="I5626" t="str">
            <v>LECIEN - Áo lót không gọng ren lưới Vàng A80　</v>
          </cell>
          <cell r="J5626" t="str">
            <v>PCS</v>
          </cell>
          <cell r="K5626">
            <v>225000</v>
          </cell>
          <cell r="L5626">
            <v>0</v>
          </cell>
          <cell r="M5626">
            <v>0</v>
          </cell>
          <cell r="N5626">
            <v>0</v>
          </cell>
        </row>
        <row r="5627">
          <cell r="G5627" t="str">
            <v>4547383071396</v>
          </cell>
          <cell r="H5627" t="str">
            <v>4547383071396</v>
          </cell>
          <cell r="I5627" t="str">
            <v>LECIEN - Áo ngực không gọng ren lưới Hồng C80　</v>
          </cell>
          <cell r="J5627" t="str">
            <v>PCS</v>
          </cell>
          <cell r="K5627">
            <v>225000</v>
          </cell>
          <cell r="L5627">
            <v>0</v>
          </cell>
          <cell r="M5627">
            <v>0</v>
          </cell>
          <cell r="N5627">
            <v>0</v>
          </cell>
        </row>
        <row r="5628">
          <cell r="G5628" t="str">
            <v>4547383074359</v>
          </cell>
          <cell r="H5628" t="str">
            <v>4547383074359</v>
          </cell>
          <cell r="I5628" t="str">
            <v>LECIEN - Áo lót có gọng ren Hồng C70　</v>
          </cell>
          <cell r="J5628" t="str">
            <v>PCS</v>
          </cell>
          <cell r="K5628">
            <v>350000</v>
          </cell>
          <cell r="L5628">
            <v>0</v>
          </cell>
          <cell r="M5628">
            <v>0</v>
          </cell>
          <cell r="N5628">
            <v>0</v>
          </cell>
        </row>
        <row r="5629">
          <cell r="G5629" t="str">
            <v>4547383095385</v>
          </cell>
          <cell r="H5629" t="str">
            <v>4547383095385</v>
          </cell>
          <cell r="I5629" t="str">
            <v>LECIEN - Quần lót tôn dáng màu nâu size M</v>
          </cell>
          <cell r="J5629" t="str">
            <v>PCS</v>
          </cell>
          <cell r="K5629">
            <v>295000</v>
          </cell>
          <cell r="L5629">
            <v>0</v>
          </cell>
          <cell r="M5629">
            <v>0</v>
          </cell>
          <cell r="N5629">
            <v>0</v>
          </cell>
        </row>
        <row r="5630">
          <cell r="G5630" t="str">
            <v>4547383095392</v>
          </cell>
          <cell r="H5630" t="str">
            <v>4547383095392</v>
          </cell>
          <cell r="I5630" t="str">
            <v>LECIEN - Quần lót tôn dáng màu nâu size L</v>
          </cell>
          <cell r="J5630" t="str">
            <v>PCS</v>
          </cell>
          <cell r="K5630">
            <v>295000</v>
          </cell>
          <cell r="L5630">
            <v>0</v>
          </cell>
          <cell r="M5630">
            <v>0</v>
          </cell>
          <cell r="N5630">
            <v>0</v>
          </cell>
        </row>
        <row r="5631">
          <cell r="G5631" t="str">
            <v>4547383085546</v>
          </cell>
          <cell r="H5631" t="str">
            <v>4547383085546</v>
          </cell>
          <cell r="I5631" t="str">
            <v>LECIEN- Quần lót ren Skin Fit màu đen size M</v>
          </cell>
          <cell r="J5631" t="str">
            <v>PCS</v>
          </cell>
          <cell r="K5631">
            <v>240000</v>
          </cell>
          <cell r="L5631">
            <v>3</v>
          </cell>
          <cell r="M5631">
            <v>0</v>
          </cell>
          <cell r="N5631">
            <v>3</v>
          </cell>
        </row>
        <row r="5632">
          <cell r="G5632" t="str">
            <v>2200071214469</v>
          </cell>
          <cell r="H5632" t="str">
            <v>2200071214469</v>
          </cell>
          <cell r="I5632" t="str">
            <v>GU- Set 6 quần lót size L</v>
          </cell>
          <cell r="J5632" t="str">
            <v>PCS</v>
          </cell>
          <cell r="K5632">
            <v>285000</v>
          </cell>
          <cell r="L5632">
            <v>0</v>
          </cell>
          <cell r="M5632">
            <v>0</v>
          </cell>
          <cell r="N5632">
            <v>0</v>
          </cell>
        </row>
        <row r="5633">
          <cell r="G5633" t="str">
            <v>4547383087458</v>
          </cell>
          <cell r="H5633" t="str">
            <v>4547383087458</v>
          </cell>
          <cell r="I5633" t="str">
            <v>LECIEN - Áo lót không gọng định hình màu hồng A80</v>
          </cell>
          <cell r="J5633" t="str">
            <v>PCS</v>
          </cell>
          <cell r="K5633">
            <v>250000</v>
          </cell>
          <cell r="L5633">
            <v>0</v>
          </cell>
          <cell r="M5633">
            <v>0</v>
          </cell>
          <cell r="N5633">
            <v>0</v>
          </cell>
        </row>
        <row r="5634">
          <cell r="G5634" t="str">
            <v>4547383086505</v>
          </cell>
          <cell r="H5634" t="str">
            <v>4547383086505</v>
          </cell>
          <cell r="I5634" t="str">
            <v>LECIEN - Áo lót không gọng thoáng khí hồng xám A75</v>
          </cell>
          <cell r="J5634" t="str">
            <v>PCS</v>
          </cell>
          <cell r="K5634">
            <v>250000</v>
          </cell>
          <cell r="L5634">
            <v>4</v>
          </cell>
          <cell r="M5634">
            <v>0</v>
          </cell>
          <cell r="N5634">
            <v>4</v>
          </cell>
        </row>
        <row r="5635">
          <cell r="G5635" t="str">
            <v>4547383086611</v>
          </cell>
          <cell r="H5635" t="str">
            <v>4547383086611</v>
          </cell>
          <cell r="I5635" t="str">
            <v>LECIEN - Áo lót không gọng thoáng khí hồng xám C80</v>
          </cell>
          <cell r="J5635" t="str">
            <v>PCS</v>
          </cell>
          <cell r="K5635">
            <v>250000</v>
          </cell>
          <cell r="L5635">
            <v>5</v>
          </cell>
          <cell r="M5635">
            <v>0</v>
          </cell>
          <cell r="N5635">
            <v>5</v>
          </cell>
        </row>
        <row r="5636">
          <cell r="G5636" t="str">
            <v>4547642472988</v>
          </cell>
          <cell r="H5636" t="str">
            <v>4547642472988</v>
          </cell>
          <cell r="I5636" t="str">
            <v>LECIEN- Áo lót không gọng Good Choice- Màu cát B80</v>
          </cell>
          <cell r="J5636" t="str">
            <v>PCS</v>
          </cell>
          <cell r="K5636">
            <v>240000</v>
          </cell>
          <cell r="L5636">
            <v>0</v>
          </cell>
          <cell r="M5636">
            <v>0</v>
          </cell>
          <cell r="N5636">
            <v>0</v>
          </cell>
        </row>
        <row r="5637">
          <cell r="G5637" t="str">
            <v>4548366568292</v>
          </cell>
          <cell r="H5637" t="str">
            <v>4548366568292</v>
          </cell>
          <cell r="I5637" t="str">
            <v>GUNZE- Áo lót LacyAir ren không gọng-Xanh datrời M</v>
          </cell>
          <cell r="J5637" t="str">
            <v>PCS</v>
          </cell>
          <cell r="K5637">
            <v>495000</v>
          </cell>
          <cell r="L5637">
            <v>1</v>
          </cell>
          <cell r="M5637">
            <v>0</v>
          </cell>
          <cell r="N5637">
            <v>1</v>
          </cell>
        </row>
        <row r="5638">
          <cell r="G5638" t="str">
            <v>4547383066316</v>
          </cell>
          <cell r="H5638" t="str">
            <v>4547383066316</v>
          </cell>
          <cell r="I5638" t="str">
            <v>LECIEN- Áo lót Haminiku thon gọn lưng- Hồng M</v>
          </cell>
          <cell r="J5638" t="str">
            <v>PCS</v>
          </cell>
          <cell r="K5638">
            <v>345000</v>
          </cell>
          <cell r="L5638">
            <v>0</v>
          </cell>
          <cell r="M5638">
            <v>0</v>
          </cell>
          <cell r="N5638">
            <v>0</v>
          </cell>
        </row>
        <row r="5639">
          <cell r="G5639" t="str">
            <v>4547383081128</v>
          </cell>
          <cell r="H5639" t="str">
            <v>4547383081128</v>
          </cell>
          <cell r="I5639" t="str">
            <v>LECIEN- Quần lót Shinkokyu thoáng khí ren- Hồng L</v>
          </cell>
          <cell r="J5639" t="str">
            <v>PCS</v>
          </cell>
          <cell r="K5639">
            <v>130000</v>
          </cell>
          <cell r="L5639">
            <v>0</v>
          </cell>
          <cell r="M5639">
            <v>0</v>
          </cell>
          <cell r="N5639">
            <v>0</v>
          </cell>
        </row>
        <row r="5640">
          <cell r="G5640" t="str">
            <v>4547383087380</v>
          </cell>
          <cell r="H5640" t="str">
            <v>4547383087380</v>
          </cell>
          <cell r="I5640" t="str">
            <v>LECIEN- Áo lót Good Choice thoáng khí màu đen B85</v>
          </cell>
          <cell r="J5640" t="str">
            <v>PCS</v>
          </cell>
          <cell r="K5640">
            <v>240000</v>
          </cell>
          <cell r="L5640">
            <v>0</v>
          </cell>
          <cell r="M5640">
            <v>0</v>
          </cell>
          <cell r="N5640">
            <v>0</v>
          </cell>
        </row>
        <row r="5641">
          <cell r="G5641" t="str">
            <v>4547383087533</v>
          </cell>
          <cell r="H5641" t="str">
            <v>4547383087533</v>
          </cell>
          <cell r="I5641" t="str">
            <v>LECIEN - Áo lót không gọng định hình màu hồng C80</v>
          </cell>
          <cell r="J5641" t="str">
            <v>PCS</v>
          </cell>
          <cell r="K5641">
            <v>250000</v>
          </cell>
          <cell r="L5641">
            <v>0</v>
          </cell>
          <cell r="M5641">
            <v>0</v>
          </cell>
          <cell r="N5641">
            <v>0</v>
          </cell>
        </row>
        <row r="5642">
          <cell r="G5642" t="str">
            <v>4547383028062</v>
          </cell>
          <cell r="H5642" t="str">
            <v>4547383028062</v>
          </cell>
          <cell r="I5642" t="str">
            <v>LECIEN- Áo lót Kataraku Longline Bra- Xanh ngọc M</v>
          </cell>
          <cell r="J5642" t="str">
            <v>PCS</v>
          </cell>
          <cell r="K5642">
            <v>390000</v>
          </cell>
          <cell r="L5642">
            <v>0</v>
          </cell>
          <cell r="M5642">
            <v>0</v>
          </cell>
          <cell r="N5642">
            <v>0</v>
          </cell>
        </row>
        <row r="5643">
          <cell r="G5643" t="str">
            <v>4547383075936</v>
          </cell>
          <cell r="H5643" t="str">
            <v>4547383075936</v>
          </cell>
          <cell r="I5643" t="str">
            <v>LECIEN- Quần lót nâng mông  - Be L</v>
          </cell>
          <cell r="J5643" t="str">
            <v>PCS</v>
          </cell>
          <cell r="K5643">
            <v>295000</v>
          </cell>
          <cell r="L5643">
            <v>0</v>
          </cell>
          <cell r="M5643">
            <v>0</v>
          </cell>
          <cell r="N5643">
            <v>0</v>
          </cell>
        </row>
        <row r="5644">
          <cell r="G5644" t="str">
            <v>4547383090083</v>
          </cell>
          <cell r="H5644" t="str">
            <v>4547383090083</v>
          </cell>
          <cell r="I5644" t="str">
            <v>LECIEN- Áo lót ren Skin Fit màu Vanilla B80</v>
          </cell>
          <cell r="J5644" t="str">
            <v>PCS</v>
          </cell>
          <cell r="K5644">
            <v>405000</v>
          </cell>
          <cell r="L5644">
            <v>0</v>
          </cell>
          <cell r="M5644">
            <v>0</v>
          </cell>
          <cell r="N5644">
            <v>0</v>
          </cell>
        </row>
        <row r="5645">
          <cell r="G5645" t="str">
            <v>4547383087793</v>
          </cell>
          <cell r="H5645" t="str">
            <v>4547383087793</v>
          </cell>
          <cell r="I5645" t="str">
            <v>LECIEN- Quần lót ren Shinkokyu thoáng khí tím M</v>
          </cell>
          <cell r="J5645" t="str">
            <v>PCS</v>
          </cell>
          <cell r="K5645">
            <v>130000</v>
          </cell>
          <cell r="L5645">
            <v>0</v>
          </cell>
          <cell r="M5645">
            <v>0</v>
          </cell>
          <cell r="N5645">
            <v>0</v>
          </cell>
        </row>
        <row r="5646">
          <cell r="G5646" t="str">
            <v>4547383087502</v>
          </cell>
          <cell r="H5646" t="str">
            <v>4547383087502</v>
          </cell>
          <cell r="I5646" t="str">
            <v>LECIEN- Áo lót Good Choice thoáng khí màu be B85</v>
          </cell>
          <cell r="J5646" t="str">
            <v>PCS</v>
          </cell>
          <cell r="K5646">
            <v>240000</v>
          </cell>
          <cell r="L5646">
            <v>0</v>
          </cell>
          <cell r="M5646">
            <v>0</v>
          </cell>
          <cell r="N5646">
            <v>0</v>
          </cell>
        </row>
        <row r="5647">
          <cell r="G5647" t="str">
            <v>4547383087625</v>
          </cell>
          <cell r="H5647" t="str">
            <v>4547383087625</v>
          </cell>
          <cell r="I5647" t="str">
            <v>LECIEN- Áo lót Good Choice thoáng khí màu tím B85</v>
          </cell>
          <cell r="J5647" t="str">
            <v>PCS</v>
          </cell>
          <cell r="K5647">
            <v>240000</v>
          </cell>
          <cell r="L5647">
            <v>0</v>
          </cell>
          <cell r="M5647">
            <v>0</v>
          </cell>
          <cell r="N5647">
            <v>0</v>
          </cell>
        </row>
        <row r="5648">
          <cell r="G5648" t="str">
            <v>4547383087342</v>
          </cell>
          <cell r="H5648" t="str">
            <v>4547383087342</v>
          </cell>
          <cell r="I5648" t="str">
            <v>LECIEN - Áo lót không gọng định hình màu đen A85</v>
          </cell>
          <cell r="J5648" t="str">
            <v>PCS</v>
          </cell>
          <cell r="K5648">
            <v>250000</v>
          </cell>
          <cell r="L5648">
            <v>0</v>
          </cell>
          <cell r="M5648">
            <v>0</v>
          </cell>
          <cell r="N5648">
            <v>0</v>
          </cell>
        </row>
        <row r="5649">
          <cell r="G5649" t="str">
            <v>4547383107057</v>
          </cell>
          <cell r="H5649" t="str">
            <v>4547383107057</v>
          </cell>
          <cell r="I5649" t="str">
            <v>LECIEN -Áo ngực không gọng nhẹ vai màu hồng sizeLL</v>
          </cell>
          <cell r="J5649" t="str">
            <v>PCS</v>
          </cell>
          <cell r="K5649">
            <v>345000</v>
          </cell>
          <cell r="L5649">
            <v>0</v>
          </cell>
          <cell r="M5649">
            <v>0</v>
          </cell>
          <cell r="N5649">
            <v>0</v>
          </cell>
        </row>
        <row r="5650">
          <cell r="G5650" t="str">
            <v>4547383081302</v>
          </cell>
          <cell r="H5650" t="str">
            <v>4547383081302</v>
          </cell>
          <cell r="I5650" t="str">
            <v>LECIEN- Quần lót Shinkokyu thoáng khí ren- Trắng L</v>
          </cell>
          <cell r="J5650" t="str">
            <v>PCS</v>
          </cell>
          <cell r="K5650">
            <v>130000</v>
          </cell>
          <cell r="L5650">
            <v>0</v>
          </cell>
          <cell r="M5650">
            <v>0</v>
          </cell>
          <cell r="N5650">
            <v>0</v>
          </cell>
        </row>
        <row r="5651">
          <cell r="G5651" t="str">
            <v>4547383090076</v>
          </cell>
          <cell r="H5651" t="str">
            <v>4547383090076</v>
          </cell>
          <cell r="I5651" t="str">
            <v>LECIEN- Áo lót ren Skin Fit màu Vanilla B75</v>
          </cell>
          <cell r="J5651" t="str">
            <v>PCS</v>
          </cell>
          <cell r="K5651">
            <v>405000</v>
          </cell>
          <cell r="L5651">
            <v>0</v>
          </cell>
          <cell r="M5651">
            <v>0</v>
          </cell>
          <cell r="N5651">
            <v>0</v>
          </cell>
        </row>
        <row r="5652">
          <cell r="G5652" t="str">
            <v>2200071214506</v>
          </cell>
          <cell r="H5652" t="str">
            <v>2200071214506</v>
          </cell>
          <cell r="I5652" t="str">
            <v>GU- Set 6 quần lót size M</v>
          </cell>
          <cell r="J5652" t="str">
            <v>PCS</v>
          </cell>
          <cell r="K5652">
            <v>285000</v>
          </cell>
          <cell r="L5652">
            <v>0</v>
          </cell>
          <cell r="M5652">
            <v>0</v>
          </cell>
          <cell r="N5652">
            <v>0</v>
          </cell>
        </row>
        <row r="5653">
          <cell r="G5653" t="str">
            <v>4547383087465</v>
          </cell>
          <cell r="H5653" t="str">
            <v>4547383087465</v>
          </cell>
          <cell r="I5653" t="str">
            <v>LECIEN - Áo lót không gọng định hình màu hồng C85</v>
          </cell>
          <cell r="J5653" t="str">
            <v>PCS</v>
          </cell>
          <cell r="K5653">
            <v>250000</v>
          </cell>
          <cell r="L5653">
            <v>0</v>
          </cell>
          <cell r="M5653">
            <v>0</v>
          </cell>
          <cell r="N5653">
            <v>0</v>
          </cell>
        </row>
        <row r="5654">
          <cell r="G5654" t="str">
            <v>4547383087519</v>
          </cell>
          <cell r="H5654" t="str">
            <v>4547383087519</v>
          </cell>
          <cell r="I5654" t="str">
            <v>LECIEN - Áo lót không gọng định hình màu hồng A70</v>
          </cell>
          <cell r="J5654" t="str">
            <v>PCS</v>
          </cell>
          <cell r="K5654">
            <v>250000</v>
          </cell>
          <cell r="L5654">
            <v>0</v>
          </cell>
          <cell r="M5654">
            <v>0</v>
          </cell>
          <cell r="N5654">
            <v>0</v>
          </cell>
        </row>
        <row r="5655">
          <cell r="G5655" t="str">
            <v>4547383102892</v>
          </cell>
          <cell r="H5655" t="str">
            <v>4547383102892</v>
          </cell>
          <cell r="I5655" t="str">
            <v>LECIEN - Áo lót không gọng thoáng khí màu be LL</v>
          </cell>
          <cell r="J5655" t="str">
            <v>PCS</v>
          </cell>
          <cell r="K5655">
            <v>250000</v>
          </cell>
          <cell r="L5655">
            <v>1</v>
          </cell>
          <cell r="M5655">
            <v>0</v>
          </cell>
          <cell r="N5655">
            <v>1</v>
          </cell>
        </row>
        <row r="5656">
          <cell r="G5656" t="str">
            <v>4547383086574</v>
          </cell>
          <cell r="H5656" t="str">
            <v>4547383086574</v>
          </cell>
          <cell r="I5656" t="str">
            <v>LECIEN - Áo lót không gọng thoáng khí hồng xám B85</v>
          </cell>
          <cell r="J5656" t="str">
            <v>PCS</v>
          </cell>
          <cell r="K5656">
            <v>250000</v>
          </cell>
          <cell r="L5656">
            <v>0</v>
          </cell>
          <cell r="M5656">
            <v>0</v>
          </cell>
          <cell r="N5656">
            <v>0</v>
          </cell>
        </row>
        <row r="5657">
          <cell r="G5657" t="str">
            <v>4547383081173</v>
          </cell>
          <cell r="H5657" t="str">
            <v>4547383081173</v>
          </cell>
          <cell r="I5657" t="str">
            <v>LECIEN- ÁO LÓT SHINKOKYU THOÁNG KHÍ- GRAY B80</v>
          </cell>
          <cell r="J5657" t="str">
            <v>PCS</v>
          </cell>
          <cell r="K5657">
            <v>280000</v>
          </cell>
          <cell r="L5657">
            <v>0</v>
          </cell>
          <cell r="M5657">
            <v>0</v>
          </cell>
          <cell r="N5657">
            <v>0</v>
          </cell>
        </row>
        <row r="5658">
          <cell r="G5658" t="str">
            <v>4547642470656</v>
          </cell>
          <cell r="H5658" t="str">
            <v>4547642470656</v>
          </cell>
          <cell r="I5658" t="str">
            <v>LECIEN - Áo lót phong cách màu nâu B75</v>
          </cell>
          <cell r="J5658" t="str">
            <v>PCS</v>
          </cell>
          <cell r="K5658">
            <v>350000</v>
          </cell>
          <cell r="L5658">
            <v>0</v>
          </cell>
          <cell r="M5658">
            <v>0</v>
          </cell>
          <cell r="N5658">
            <v>0</v>
          </cell>
        </row>
        <row r="5659">
          <cell r="G5659" t="str">
            <v>4547642470663</v>
          </cell>
          <cell r="H5659" t="str">
            <v>4547642470663</v>
          </cell>
          <cell r="I5659" t="str">
            <v>LECIEN - Áo lót phong cách màu nâu B80</v>
          </cell>
          <cell r="J5659" t="str">
            <v>PCS</v>
          </cell>
          <cell r="K5659">
            <v>350000</v>
          </cell>
          <cell r="L5659">
            <v>0</v>
          </cell>
          <cell r="M5659">
            <v>0</v>
          </cell>
          <cell r="N5659">
            <v>0</v>
          </cell>
        </row>
        <row r="5660">
          <cell r="G5660" t="str">
            <v>4547383094685</v>
          </cell>
          <cell r="H5660" t="str">
            <v>4547383094685</v>
          </cell>
          <cell r="I5660" t="str">
            <v xml:space="preserve">LECIEN - Áo lót nâng ngực màu đen size L </v>
          </cell>
          <cell r="J5660" t="str">
            <v>PCS</v>
          </cell>
          <cell r="K5660">
            <v>345000</v>
          </cell>
          <cell r="L5660">
            <v>0</v>
          </cell>
          <cell r="M5660">
            <v>0</v>
          </cell>
          <cell r="N5660">
            <v>0</v>
          </cell>
        </row>
        <row r="5661">
          <cell r="G5661" t="str">
            <v>4547383107163</v>
          </cell>
          <cell r="H5661" t="str">
            <v>4547383107163</v>
          </cell>
          <cell r="I5661" t="str">
            <v>LECIEN - Áo lót nâng ngực màu hồng size L</v>
          </cell>
          <cell r="J5661" t="str">
            <v>PCS</v>
          </cell>
          <cell r="K5661">
            <v>345000</v>
          </cell>
          <cell r="L5661">
            <v>0</v>
          </cell>
          <cell r="M5661">
            <v>0</v>
          </cell>
          <cell r="N5661">
            <v>0</v>
          </cell>
        </row>
        <row r="5662">
          <cell r="G5662" t="str">
            <v>4547383019237</v>
          </cell>
          <cell r="H5662" t="str">
            <v>4547383019237</v>
          </cell>
          <cell r="I5662" t="str">
            <v>LECIEN- Quần lót Momo Hossori thon đùi- Be L</v>
          </cell>
          <cell r="J5662" t="str">
            <v>PCS</v>
          </cell>
          <cell r="K5662">
            <v>355000</v>
          </cell>
          <cell r="L5662">
            <v>0</v>
          </cell>
          <cell r="M5662">
            <v>0</v>
          </cell>
          <cell r="N5662">
            <v>0</v>
          </cell>
        </row>
        <row r="5663">
          <cell r="G5663" t="str">
            <v>4547383081296</v>
          </cell>
          <cell r="H5663" t="str">
            <v>4547383081296</v>
          </cell>
          <cell r="I5663" t="str">
            <v>LECIEN- Quần lót Shinkokyu thoáng khí ren- Trắng M</v>
          </cell>
          <cell r="J5663" t="str">
            <v>PCS</v>
          </cell>
          <cell r="K5663">
            <v>130000</v>
          </cell>
          <cell r="L5663">
            <v>0</v>
          </cell>
          <cell r="M5663">
            <v>0</v>
          </cell>
          <cell r="N5663">
            <v>0</v>
          </cell>
        </row>
        <row r="5664">
          <cell r="G5664" t="str">
            <v>4547383085522</v>
          </cell>
          <cell r="H5664" t="str">
            <v>4547383085522</v>
          </cell>
          <cell r="I5664" t="str">
            <v>LECIEN- Quần lót ren Skin Fit màu be size L</v>
          </cell>
          <cell r="J5664" t="str">
            <v>PCS</v>
          </cell>
          <cell r="K5664">
            <v>240000</v>
          </cell>
          <cell r="L5664">
            <v>0</v>
          </cell>
          <cell r="M5664">
            <v>0</v>
          </cell>
          <cell r="N5664">
            <v>0</v>
          </cell>
        </row>
        <row r="5665">
          <cell r="G5665" t="str">
            <v>4547383087526</v>
          </cell>
          <cell r="H5665" t="str">
            <v>4547383087526</v>
          </cell>
          <cell r="I5665" t="str">
            <v>LECIEN - Áo lót không gọng định hình màu hồng C75</v>
          </cell>
          <cell r="J5665" t="str">
            <v>PCS</v>
          </cell>
          <cell r="K5665">
            <v>250000</v>
          </cell>
          <cell r="L5665">
            <v>1</v>
          </cell>
          <cell r="M5665">
            <v>0</v>
          </cell>
          <cell r="N5665">
            <v>1</v>
          </cell>
        </row>
        <row r="5666">
          <cell r="G5666" t="str">
            <v>4547383086567</v>
          </cell>
          <cell r="H5666" t="str">
            <v>4547383086567</v>
          </cell>
          <cell r="I5666" t="str">
            <v>LECIEN - Áo lót không gọng thoáng khí hồng xám B80</v>
          </cell>
          <cell r="J5666" t="str">
            <v>PCS</v>
          </cell>
          <cell r="K5666">
            <v>250000</v>
          </cell>
          <cell r="L5666">
            <v>6</v>
          </cell>
          <cell r="M5666">
            <v>0</v>
          </cell>
          <cell r="N5666">
            <v>6</v>
          </cell>
        </row>
        <row r="5667">
          <cell r="G5667" t="str">
            <v>4547383081289</v>
          </cell>
          <cell r="H5667" t="str">
            <v>4547383081289</v>
          </cell>
          <cell r="I5667" t="str">
            <v>LECIEN- Quần lót Shinkokyu thoáng khí ren- Xám L</v>
          </cell>
          <cell r="J5667" t="str">
            <v>PCS</v>
          </cell>
          <cell r="K5667">
            <v>130000</v>
          </cell>
          <cell r="L5667">
            <v>0</v>
          </cell>
          <cell r="M5667">
            <v>0</v>
          </cell>
          <cell r="N5667">
            <v>0</v>
          </cell>
        </row>
        <row r="5668">
          <cell r="G5668" t="str">
            <v>4547383090212</v>
          </cell>
          <cell r="H5668" t="str">
            <v>4547383090212</v>
          </cell>
          <cell r="I5668" t="str">
            <v>LECIEN- Quần lót ren Skin Fit màu Vanilla size M</v>
          </cell>
          <cell r="J5668" t="str">
            <v>PCS</v>
          </cell>
          <cell r="K5668">
            <v>240000</v>
          </cell>
          <cell r="L5668">
            <v>2</v>
          </cell>
          <cell r="M5668">
            <v>0</v>
          </cell>
          <cell r="N5668">
            <v>2</v>
          </cell>
        </row>
        <row r="5669">
          <cell r="G5669" t="str">
            <v>4547383086765</v>
          </cell>
          <cell r="H5669" t="str">
            <v>4547383086765</v>
          </cell>
          <cell r="I5669" t="str">
            <v>LECIEN - Áo lót ngực thoáng khí màu xanh lụa B90</v>
          </cell>
          <cell r="J5669" t="str">
            <v>PCS</v>
          </cell>
          <cell r="K5669">
            <v>295000</v>
          </cell>
          <cell r="L5669">
            <v>4</v>
          </cell>
          <cell r="M5669">
            <v>0</v>
          </cell>
          <cell r="N5669">
            <v>4</v>
          </cell>
        </row>
        <row r="5670">
          <cell r="G5670" t="str">
            <v>4547383086550</v>
          </cell>
          <cell r="H5670" t="str">
            <v>4547383086550</v>
          </cell>
          <cell r="I5670" t="str">
            <v>LECIEN - Áo lót không gọng thoáng khí hồng xám B75</v>
          </cell>
          <cell r="J5670" t="str">
            <v>PCS</v>
          </cell>
          <cell r="K5670">
            <v>250000</v>
          </cell>
          <cell r="L5670">
            <v>2</v>
          </cell>
          <cell r="M5670">
            <v>0</v>
          </cell>
          <cell r="N5670">
            <v>2</v>
          </cell>
        </row>
        <row r="5671">
          <cell r="G5671" t="str">
            <v>4547383085669</v>
          </cell>
          <cell r="H5671" t="str">
            <v>4547383085669</v>
          </cell>
          <cell r="I5671" t="str">
            <v>LECIEN- Quần lót không viền Navy size M</v>
          </cell>
          <cell r="J5671" t="str">
            <v>PCS</v>
          </cell>
          <cell r="K5671">
            <v>175000</v>
          </cell>
          <cell r="L5671">
            <v>0</v>
          </cell>
          <cell r="M5671">
            <v>0</v>
          </cell>
          <cell r="N5671">
            <v>0</v>
          </cell>
        </row>
        <row r="5672">
          <cell r="G5672" t="str">
            <v>4547383071143</v>
          </cell>
          <cell r="H5672" t="str">
            <v>4547383071143</v>
          </cell>
          <cell r="I5672" t="str">
            <v>LECIEN-Áo lót k.gọng Shinkokyu thoáng khí vàng B80</v>
          </cell>
          <cell r="J5672" t="str">
            <v>PCS</v>
          </cell>
          <cell r="K5672">
            <v>280000</v>
          </cell>
          <cell r="L5672">
            <v>0</v>
          </cell>
          <cell r="M5672">
            <v>0</v>
          </cell>
          <cell r="N5672">
            <v>0</v>
          </cell>
        </row>
        <row r="5673">
          <cell r="G5673" t="str">
            <v>4547383087601</v>
          </cell>
          <cell r="H5673" t="str">
            <v>4547383087601</v>
          </cell>
          <cell r="I5673" t="str">
            <v>LECIEN- Áo lót Good Choice thoáng khí màu tím B75</v>
          </cell>
          <cell r="J5673" t="str">
            <v>PCS</v>
          </cell>
          <cell r="K5673">
            <v>240000</v>
          </cell>
          <cell r="L5673">
            <v>0</v>
          </cell>
          <cell r="M5673">
            <v>0</v>
          </cell>
          <cell r="N5673">
            <v>0</v>
          </cell>
        </row>
        <row r="5674">
          <cell r="G5674" t="str">
            <v>4547383080152</v>
          </cell>
          <cell r="H5674" t="str">
            <v>4547383080152</v>
          </cell>
          <cell r="I5674" t="str">
            <v>LECIEN- Áo lót không gọng đinh hình Tím lavender L</v>
          </cell>
          <cell r="J5674" t="str">
            <v>PCS</v>
          </cell>
          <cell r="K5674">
            <v>250000</v>
          </cell>
          <cell r="L5674">
            <v>1</v>
          </cell>
          <cell r="M5674">
            <v>0</v>
          </cell>
          <cell r="N5674">
            <v>1</v>
          </cell>
        </row>
        <row r="5675">
          <cell r="G5675" t="str">
            <v>4547383091318</v>
          </cell>
          <cell r="H5675" t="str">
            <v>4547383091318</v>
          </cell>
          <cell r="I5675" t="str">
            <v>LECIEN - Áo lót có gọng màu đỏ rượu B85</v>
          </cell>
          <cell r="J5675" t="str">
            <v>PCS</v>
          </cell>
          <cell r="K5675">
            <v>345000</v>
          </cell>
          <cell r="L5675">
            <v>0</v>
          </cell>
          <cell r="M5675">
            <v>0</v>
          </cell>
          <cell r="N5675">
            <v>0</v>
          </cell>
        </row>
        <row r="5676">
          <cell r="G5676" t="str">
            <v>4547383093374</v>
          </cell>
          <cell r="H5676" t="str">
            <v>4547383093374</v>
          </cell>
          <cell r="I5676" t="str">
            <v>LECIEN - Quần lót ren màu đen size M</v>
          </cell>
          <cell r="J5676" t="str">
            <v>PCS</v>
          </cell>
          <cell r="K5676">
            <v>240000</v>
          </cell>
          <cell r="L5676">
            <v>0</v>
          </cell>
          <cell r="M5676">
            <v>0</v>
          </cell>
          <cell r="N5676">
            <v>0</v>
          </cell>
        </row>
        <row r="5677">
          <cell r="G5677" t="str">
            <v>4547383073819</v>
          </cell>
          <cell r="H5677" t="str">
            <v>4547383073819</v>
          </cell>
          <cell r="I5677" t="str">
            <v>LECIEN- Áo lót Push Up 3D Ren- Kaki Beige M</v>
          </cell>
          <cell r="J5677" t="str">
            <v>PCS</v>
          </cell>
          <cell r="K5677">
            <v>345000</v>
          </cell>
          <cell r="L5677">
            <v>0</v>
          </cell>
          <cell r="M5677">
            <v>0</v>
          </cell>
          <cell r="N5677">
            <v>0</v>
          </cell>
        </row>
        <row r="5678">
          <cell r="G5678" t="str">
            <v>4547383074069</v>
          </cell>
          <cell r="H5678" t="str">
            <v>4547383074069</v>
          </cell>
          <cell r="I5678" t="str">
            <v>LECIEN -Quần lót ren không viền- Hồng L</v>
          </cell>
          <cell r="J5678" t="str">
            <v>PCS</v>
          </cell>
          <cell r="K5678">
            <v>175000</v>
          </cell>
          <cell r="L5678">
            <v>0</v>
          </cell>
          <cell r="M5678">
            <v>0</v>
          </cell>
          <cell r="N5678">
            <v>0</v>
          </cell>
        </row>
        <row r="5679">
          <cell r="G5679" t="str">
            <v>4547383075257</v>
          </cell>
          <cell r="H5679" t="str">
            <v>4547383075257</v>
          </cell>
          <cell r="I5679" t="str">
            <v>LECIEN- Quần lót ôm hông dáng ngắn- Be LL</v>
          </cell>
          <cell r="J5679" t="str">
            <v>PCS</v>
          </cell>
          <cell r="K5679">
            <v>295000</v>
          </cell>
          <cell r="L5679">
            <v>0</v>
          </cell>
          <cell r="M5679">
            <v>0</v>
          </cell>
          <cell r="N5679">
            <v>0</v>
          </cell>
        </row>
        <row r="5680">
          <cell r="G5680" t="str">
            <v>4547383085966</v>
          </cell>
          <cell r="H5680" t="str">
            <v>4547383085966</v>
          </cell>
          <cell r="I5680" t="str">
            <v>LECIEN - Áo lót nâng ngực xanh Navy size LL</v>
          </cell>
          <cell r="J5680" t="str">
            <v>PCS</v>
          </cell>
          <cell r="K5680">
            <v>345000</v>
          </cell>
          <cell r="L5680">
            <v>0</v>
          </cell>
          <cell r="M5680">
            <v>0</v>
          </cell>
          <cell r="N5680">
            <v>0</v>
          </cell>
        </row>
        <row r="5681">
          <cell r="G5681" t="str">
            <v>4547383086727</v>
          </cell>
          <cell r="H5681" t="str">
            <v>4547383086727</v>
          </cell>
          <cell r="I5681" t="str">
            <v>LECIEN - Áo lót ngực thoáng khí màu xanh lụa A95</v>
          </cell>
          <cell r="J5681" t="str">
            <v>PCS</v>
          </cell>
          <cell r="K5681">
            <v>295000</v>
          </cell>
          <cell r="L5681">
            <v>4</v>
          </cell>
          <cell r="M5681">
            <v>0</v>
          </cell>
          <cell r="N5681">
            <v>4</v>
          </cell>
        </row>
        <row r="5682">
          <cell r="G5682" t="str">
            <v>4547383094999</v>
          </cell>
          <cell r="H5682" t="str">
            <v>4547383094999</v>
          </cell>
          <cell r="I5682" t="str">
            <v>LECIEN - Áo lót có gọng nâng ngực màu be B70</v>
          </cell>
          <cell r="J5682" t="str">
            <v>PCS</v>
          </cell>
          <cell r="K5682">
            <v>405000</v>
          </cell>
          <cell r="L5682">
            <v>5</v>
          </cell>
          <cell r="M5682">
            <v>0</v>
          </cell>
          <cell r="N5682">
            <v>5</v>
          </cell>
        </row>
        <row r="5683">
          <cell r="G5683" t="str">
            <v>4547642472971</v>
          </cell>
          <cell r="H5683" t="str">
            <v>4547642472971</v>
          </cell>
          <cell r="I5683" t="str">
            <v>LECIEN- Áo lót không gọng Good Choice- Màu cát B75</v>
          </cell>
          <cell r="J5683" t="str">
            <v>PCS</v>
          </cell>
          <cell r="K5683">
            <v>240000</v>
          </cell>
          <cell r="L5683">
            <v>0</v>
          </cell>
          <cell r="M5683">
            <v>0</v>
          </cell>
          <cell r="N5683">
            <v>0</v>
          </cell>
        </row>
        <row r="5684">
          <cell r="G5684" t="str">
            <v>4547383071464</v>
          </cell>
          <cell r="H5684" t="str">
            <v>4547383071464</v>
          </cell>
          <cell r="I5684" t="str">
            <v>LECIEN - Áo ngực không gọng ren lưới Tím C70　</v>
          </cell>
          <cell r="J5684" t="str">
            <v>PCS</v>
          </cell>
          <cell r="K5684">
            <v>225000</v>
          </cell>
          <cell r="L5684">
            <v>2</v>
          </cell>
          <cell r="M5684">
            <v>0</v>
          </cell>
          <cell r="N5684">
            <v>2</v>
          </cell>
        </row>
        <row r="5685">
          <cell r="G5685" t="str">
            <v>4547383093381</v>
          </cell>
          <cell r="H5685" t="str">
            <v>4547383093381</v>
          </cell>
          <cell r="I5685" t="str">
            <v>LECIEN - Quần lót ren màu đen size L</v>
          </cell>
          <cell r="J5685" t="str">
            <v>PCS</v>
          </cell>
          <cell r="K5685">
            <v>240000</v>
          </cell>
          <cell r="L5685">
            <v>1</v>
          </cell>
          <cell r="M5685">
            <v>0</v>
          </cell>
          <cell r="N5685">
            <v>1</v>
          </cell>
        </row>
        <row r="5686">
          <cell r="G5686" t="str">
            <v>4547383085560</v>
          </cell>
          <cell r="H5686" t="str">
            <v>4547383085560</v>
          </cell>
          <cell r="I5686" t="str">
            <v>LECIEN - Quần lót thon chân màu đen size LL</v>
          </cell>
          <cell r="J5686" t="str">
            <v>PCS</v>
          </cell>
          <cell r="K5686">
            <v>295000</v>
          </cell>
          <cell r="L5686">
            <v>0</v>
          </cell>
          <cell r="M5686">
            <v>0</v>
          </cell>
          <cell r="N5686">
            <v>0</v>
          </cell>
        </row>
        <row r="5687">
          <cell r="G5687" t="str">
            <v>4547383073871</v>
          </cell>
          <cell r="H5687" t="str">
            <v>4547383073871</v>
          </cell>
          <cell r="I5687" t="str">
            <v>LECIEN- ÁO LÓT HAMINIKU THON GỌN LƯNG- ROSE M</v>
          </cell>
          <cell r="J5687" t="str">
            <v>PCS</v>
          </cell>
          <cell r="K5687">
            <v>345000</v>
          </cell>
          <cell r="L5687">
            <v>0</v>
          </cell>
          <cell r="M5687">
            <v>0</v>
          </cell>
          <cell r="N5687">
            <v>0</v>
          </cell>
        </row>
        <row r="5688">
          <cell r="G5688" t="str">
            <v>4547383075349</v>
          </cell>
          <cell r="H5688" t="str">
            <v>4547383075349</v>
          </cell>
          <cell r="I5688" t="str">
            <v>LECIEN- Quần lót ôm hông dáng ngắn- Đen LL</v>
          </cell>
          <cell r="J5688" t="str">
            <v>PCS</v>
          </cell>
          <cell r="K5688">
            <v>295000</v>
          </cell>
          <cell r="L5688">
            <v>0</v>
          </cell>
          <cell r="M5688">
            <v>0</v>
          </cell>
          <cell r="N5688">
            <v>0</v>
          </cell>
        </row>
        <row r="5689">
          <cell r="G5689" t="str">
            <v>4547383071167</v>
          </cell>
          <cell r="H5689" t="str">
            <v>4547383071167</v>
          </cell>
          <cell r="I5689" t="str">
            <v>LECIEN - Áo lót không gọng ren lưới Vàng C75　</v>
          </cell>
          <cell r="J5689" t="str">
            <v>PCS</v>
          </cell>
          <cell r="K5689">
            <v>225000</v>
          </cell>
          <cell r="L5689">
            <v>3</v>
          </cell>
          <cell r="M5689">
            <v>0</v>
          </cell>
          <cell r="N5689">
            <v>3</v>
          </cell>
        </row>
        <row r="5690">
          <cell r="G5690" t="str">
            <v>4547383091363</v>
          </cell>
          <cell r="H5690" t="str">
            <v>4547383091363</v>
          </cell>
          <cell r="I5690" t="str">
            <v>LECIEN - Áo lót có gọng màu đỏ rượu D70</v>
          </cell>
          <cell r="J5690" t="str">
            <v>PCS</v>
          </cell>
          <cell r="K5690">
            <v>345000</v>
          </cell>
          <cell r="L5690">
            <v>5</v>
          </cell>
          <cell r="M5690">
            <v>0</v>
          </cell>
          <cell r="N5690">
            <v>5</v>
          </cell>
        </row>
        <row r="5691">
          <cell r="G5691" t="str">
            <v>4547383130611</v>
          </cell>
          <cell r="H5691" t="str">
            <v>4547383130611</v>
          </cell>
          <cell r="I5691" t="str">
            <v>LECIEN-áo ngực 16SFB137 màu xanh đen size A70-1607370070</v>
          </cell>
          <cell r="J5691" t="str">
            <v>PCS</v>
          </cell>
          <cell r="K5691">
            <v>380000</v>
          </cell>
          <cell r="L5691">
            <v>2</v>
          </cell>
          <cell r="M5691">
            <v>0</v>
          </cell>
          <cell r="N5691">
            <v>2</v>
          </cell>
        </row>
        <row r="5692">
          <cell r="G5692" t="str">
            <v>4547383076568</v>
          </cell>
          <cell r="H5692" t="str">
            <v>4547383076568</v>
          </cell>
          <cell r="I5692" t="str">
            <v>LECIEN - ÁO LÓT REN GOKUJO FIT  2023- ĐEN B80</v>
          </cell>
          <cell r="J5692" t="str">
            <v>PCS</v>
          </cell>
          <cell r="K5692">
            <v>405000</v>
          </cell>
          <cell r="L5692">
            <v>0</v>
          </cell>
          <cell r="M5692">
            <v>0</v>
          </cell>
          <cell r="N5692">
            <v>0</v>
          </cell>
        </row>
        <row r="5693">
          <cell r="G5693" t="str">
            <v>4547383071365</v>
          </cell>
          <cell r="H5693" t="str">
            <v>4547383071365</v>
          </cell>
          <cell r="I5693" t="str">
            <v>LECIEN - Áo ngực không gọng ren lưới Hồng B80　</v>
          </cell>
          <cell r="J5693" t="str">
            <v>PCS</v>
          </cell>
          <cell r="K5693">
            <v>225000</v>
          </cell>
          <cell r="L5693">
            <v>0</v>
          </cell>
          <cell r="M5693">
            <v>0</v>
          </cell>
          <cell r="N5693">
            <v>0</v>
          </cell>
        </row>
        <row r="5694">
          <cell r="G5694" t="str">
            <v>4547383074441</v>
          </cell>
          <cell r="H5694" t="str">
            <v>4547383074441</v>
          </cell>
          <cell r="I5694" t="str">
            <v>LECIEN - Áo lót có gọng ren Navy C70　</v>
          </cell>
          <cell r="J5694" t="str">
            <v>PCS</v>
          </cell>
          <cell r="K5694">
            <v>350000</v>
          </cell>
          <cell r="L5694">
            <v>2</v>
          </cell>
          <cell r="M5694">
            <v>0</v>
          </cell>
          <cell r="N5694">
            <v>2</v>
          </cell>
        </row>
        <row r="5695">
          <cell r="G5695" t="str">
            <v>4547383095354</v>
          </cell>
          <cell r="H5695" t="str">
            <v>4547383095354</v>
          </cell>
          <cell r="I5695" t="str">
            <v>LECIEN - Quần lót tôn dáng màu đen size M</v>
          </cell>
          <cell r="J5695" t="str">
            <v>PCS</v>
          </cell>
          <cell r="K5695">
            <v>295000</v>
          </cell>
          <cell r="L5695">
            <v>0</v>
          </cell>
          <cell r="M5695">
            <v>0</v>
          </cell>
          <cell r="N5695">
            <v>0</v>
          </cell>
        </row>
        <row r="5696">
          <cell r="G5696" t="str">
            <v>4547383102885</v>
          </cell>
          <cell r="H5696" t="str">
            <v>4547383102885</v>
          </cell>
          <cell r="I5696" t="str">
            <v>LECIEN - Áo lót không gọng thoáng khí màu be L</v>
          </cell>
          <cell r="J5696" t="str">
            <v>PCS</v>
          </cell>
          <cell r="K5696">
            <v>250000</v>
          </cell>
          <cell r="L5696">
            <v>0</v>
          </cell>
          <cell r="M5696">
            <v>0</v>
          </cell>
          <cell r="N5696">
            <v>0</v>
          </cell>
        </row>
        <row r="5697">
          <cell r="G5697" t="str">
            <v>4547383098690</v>
          </cell>
          <cell r="H5697" t="str">
            <v>4547383098690</v>
          </cell>
          <cell r="I5697" t="str">
            <v>LECIEN - Áo lót không gọng thoáng khí màu be B80</v>
          </cell>
          <cell r="J5697" t="str">
            <v>PCS</v>
          </cell>
          <cell r="K5697">
            <v>250000</v>
          </cell>
          <cell r="L5697">
            <v>5</v>
          </cell>
          <cell r="M5697">
            <v>0</v>
          </cell>
          <cell r="N5697">
            <v>5</v>
          </cell>
        </row>
        <row r="5698">
          <cell r="G5698" t="str">
            <v>4547383081166</v>
          </cell>
          <cell r="H5698" t="str">
            <v>4547383081166</v>
          </cell>
          <cell r="I5698" t="str">
            <v>LECIEN- ÁO LÓT SHINKOKYU THOÁNG KHÍ- GRAY B75</v>
          </cell>
          <cell r="J5698" t="str">
            <v>PCS</v>
          </cell>
          <cell r="K5698">
            <v>280000</v>
          </cell>
          <cell r="L5698">
            <v>0</v>
          </cell>
          <cell r="M5698">
            <v>0</v>
          </cell>
          <cell r="N5698">
            <v>0</v>
          </cell>
        </row>
        <row r="5699">
          <cell r="G5699" t="str">
            <v>4547383071471</v>
          </cell>
          <cell r="H5699" t="str">
            <v>4547383071471</v>
          </cell>
          <cell r="I5699" t="str">
            <v>LECIEN - Áo ngực không gọng ren lưới Tím C75　</v>
          </cell>
          <cell r="J5699" t="str">
            <v>PCS</v>
          </cell>
          <cell r="K5699">
            <v>225000</v>
          </cell>
          <cell r="L5699">
            <v>0</v>
          </cell>
          <cell r="M5699">
            <v>0</v>
          </cell>
          <cell r="N5699">
            <v>0</v>
          </cell>
        </row>
        <row r="5700">
          <cell r="G5700" t="str">
            <v>4547383074335</v>
          </cell>
          <cell r="H5700" t="str">
            <v>4547383074335</v>
          </cell>
          <cell r="I5700" t="str">
            <v>LECIEN - Áo lót có gọng ren Hồng B75</v>
          </cell>
          <cell r="J5700" t="str">
            <v>PCS</v>
          </cell>
          <cell r="K5700">
            <v>350000</v>
          </cell>
          <cell r="L5700">
            <v>0</v>
          </cell>
          <cell r="M5700">
            <v>0</v>
          </cell>
          <cell r="N5700">
            <v>0</v>
          </cell>
        </row>
        <row r="5701">
          <cell r="G5701" t="str">
            <v>4547383074038</v>
          </cell>
          <cell r="H5701" t="str">
            <v>4547383074038</v>
          </cell>
          <cell r="I5701" t="str">
            <v>LECIEN - Quần lót màu mận size L</v>
          </cell>
          <cell r="J5701" t="str">
            <v>PCS</v>
          </cell>
          <cell r="K5701">
            <v>149000</v>
          </cell>
          <cell r="L5701">
            <v>0</v>
          </cell>
          <cell r="M5701">
            <v>0</v>
          </cell>
          <cell r="N5701">
            <v>0</v>
          </cell>
        </row>
        <row r="5702">
          <cell r="G5702" t="str">
            <v>4547642470618</v>
          </cell>
          <cell r="H5702" t="str">
            <v>4547642470618</v>
          </cell>
          <cell r="I5702" t="str">
            <v>LECIEN - Áo lót phong cách màu nâu A75</v>
          </cell>
          <cell r="J5702" t="str">
            <v>PCS</v>
          </cell>
          <cell r="K5702">
            <v>350000</v>
          </cell>
          <cell r="L5702">
            <v>4</v>
          </cell>
          <cell r="M5702">
            <v>0</v>
          </cell>
          <cell r="N5702">
            <v>4</v>
          </cell>
        </row>
        <row r="5703">
          <cell r="G5703" t="str">
            <v>4547383094692</v>
          </cell>
          <cell r="H5703" t="str">
            <v>4547383094692</v>
          </cell>
          <cell r="I5703" t="str">
            <v>LECIEN - Áo lót nâng ngực màu đen size LL</v>
          </cell>
          <cell r="J5703" t="str">
            <v>PCS</v>
          </cell>
          <cell r="K5703">
            <v>345000</v>
          </cell>
          <cell r="L5703">
            <v>1</v>
          </cell>
          <cell r="M5703">
            <v>0</v>
          </cell>
          <cell r="N5703">
            <v>1</v>
          </cell>
        </row>
        <row r="5704">
          <cell r="G5704" t="str">
            <v>4547383107170</v>
          </cell>
          <cell r="H5704" t="str">
            <v>4547383107170</v>
          </cell>
          <cell r="I5704" t="str">
            <v>LECIEN - Áo lót nâng ngực màu hồng size LL</v>
          </cell>
          <cell r="J5704" t="str">
            <v>PCS</v>
          </cell>
          <cell r="K5704">
            <v>345000</v>
          </cell>
          <cell r="L5704">
            <v>0</v>
          </cell>
          <cell r="M5704">
            <v>0</v>
          </cell>
          <cell r="N5704">
            <v>0</v>
          </cell>
        </row>
        <row r="5705">
          <cell r="G5705" t="str">
            <v>4547383092865</v>
          </cell>
          <cell r="H5705" t="str">
            <v>4547383092865</v>
          </cell>
          <cell r="I5705" t="str">
            <v>LECIEN -Áo ngực không gọng nhẹ vai màu đen size M</v>
          </cell>
          <cell r="J5705" t="str">
            <v>PCS</v>
          </cell>
          <cell r="K5705">
            <v>345000</v>
          </cell>
          <cell r="L5705">
            <v>2</v>
          </cell>
          <cell r="M5705">
            <v>0</v>
          </cell>
          <cell r="N5705">
            <v>2</v>
          </cell>
        </row>
        <row r="5706">
          <cell r="G5706" t="str">
            <v>4547383076520</v>
          </cell>
          <cell r="H5706" t="str">
            <v>4547383076520</v>
          </cell>
          <cell r="I5706" t="str">
            <v>LECIEN- QUẦN LÓT REN GOKUJO FIT- DENIM L</v>
          </cell>
          <cell r="J5706" t="str">
            <v>PCS</v>
          </cell>
          <cell r="K5706">
            <v>240000</v>
          </cell>
          <cell r="L5706">
            <v>0</v>
          </cell>
          <cell r="M5706">
            <v>0</v>
          </cell>
          <cell r="N5706">
            <v>0</v>
          </cell>
        </row>
        <row r="5707">
          <cell r="G5707" t="str">
            <v>4547383028543</v>
          </cell>
          <cell r="H5707" t="str">
            <v>4547383028543</v>
          </cell>
          <cell r="I5707" t="str">
            <v>LECIEN- Quần lót Silhouette Revolution - Hồng M</v>
          </cell>
          <cell r="J5707" t="str">
            <v>PCS</v>
          </cell>
          <cell r="K5707">
            <v>195000</v>
          </cell>
          <cell r="L5707">
            <v>0</v>
          </cell>
          <cell r="M5707">
            <v>0</v>
          </cell>
          <cell r="N5707">
            <v>0</v>
          </cell>
        </row>
        <row r="5708">
          <cell r="G5708" t="str">
            <v>4547383073901</v>
          </cell>
          <cell r="H5708" t="str">
            <v>4547383073901</v>
          </cell>
          <cell r="I5708" t="str">
            <v>LECIEN- Áo lót Haminiku thon gọn lưng màu choco M</v>
          </cell>
          <cell r="J5708" t="str">
            <v>PCS</v>
          </cell>
          <cell r="K5708">
            <v>345000</v>
          </cell>
          <cell r="L5708">
            <v>0</v>
          </cell>
          <cell r="M5708">
            <v>0</v>
          </cell>
          <cell r="N5708">
            <v>0</v>
          </cell>
        </row>
        <row r="5709">
          <cell r="G5709" t="str">
            <v>4547383085959</v>
          </cell>
          <cell r="H5709" t="str">
            <v>4547383085959</v>
          </cell>
          <cell r="I5709" t="str">
            <v>LECIEN - Áo lót nâng ngực xanh Navy size L</v>
          </cell>
          <cell r="J5709" t="str">
            <v>PCS</v>
          </cell>
          <cell r="K5709">
            <v>345000</v>
          </cell>
          <cell r="L5709">
            <v>6</v>
          </cell>
          <cell r="M5709">
            <v>0</v>
          </cell>
          <cell r="N5709">
            <v>6</v>
          </cell>
        </row>
        <row r="5710">
          <cell r="G5710" t="str">
            <v>4547383085034</v>
          </cell>
          <cell r="H5710" t="str">
            <v>4547383085034</v>
          </cell>
          <cell r="I5710" t="str">
            <v>LECIEN - Áo lót có gọng màu be C80</v>
          </cell>
          <cell r="J5710" t="str">
            <v>PCS</v>
          </cell>
          <cell r="K5710">
            <v>345000</v>
          </cell>
          <cell r="L5710">
            <v>3</v>
          </cell>
          <cell r="M5710">
            <v>0</v>
          </cell>
          <cell r="N5710">
            <v>3</v>
          </cell>
        </row>
        <row r="5711">
          <cell r="G5711" t="str">
            <v>4570192146917</v>
          </cell>
          <cell r="H5711" t="str">
            <v>4570192146917</v>
          </cell>
          <cell r="I5711" t="str">
            <v>CLOVER- Set 2 miếng dán ngực Silicon</v>
          </cell>
          <cell r="J5711" t="str">
            <v>PCS</v>
          </cell>
          <cell r="K5711">
            <v>110000</v>
          </cell>
          <cell r="L5711">
            <v>0</v>
          </cell>
          <cell r="M5711">
            <v>0</v>
          </cell>
          <cell r="N5711">
            <v>0</v>
          </cell>
        </row>
        <row r="5712">
          <cell r="G5712" t="str">
            <v>4547383766094</v>
          </cell>
          <cell r="H5712" t="str">
            <v>4547383766094</v>
          </cell>
          <cell r="I5712" t="str">
            <v>LECIEN - Áo lót ren Gokujo Fit - Đen B70</v>
          </cell>
          <cell r="J5712" t="str">
            <v>PCS</v>
          </cell>
          <cell r="K5712">
            <v>390000</v>
          </cell>
          <cell r="L5712">
            <v>1</v>
          </cell>
          <cell r="M5712">
            <v>0</v>
          </cell>
          <cell r="N5712">
            <v>1</v>
          </cell>
        </row>
        <row r="5713">
          <cell r="G5713" t="str">
            <v>4547383076698</v>
          </cell>
          <cell r="H5713" t="str">
            <v>4547383076698</v>
          </cell>
          <cell r="I5713" t="str">
            <v>LECIEN - ÁO LÓT REN GOKUJO FIT  2023- BE B85</v>
          </cell>
          <cell r="J5713" t="str">
            <v>PCS</v>
          </cell>
          <cell r="K5713">
            <v>405000</v>
          </cell>
          <cell r="L5713">
            <v>0</v>
          </cell>
          <cell r="M5713">
            <v>0</v>
          </cell>
          <cell r="N5713">
            <v>0</v>
          </cell>
        </row>
        <row r="5714">
          <cell r="G5714" t="str">
            <v>4547383087540</v>
          </cell>
          <cell r="H5714" t="str">
            <v>4547383087540</v>
          </cell>
          <cell r="I5714" t="str">
            <v>LECIEN - Áo lót không gọng định hình màu hồng C85</v>
          </cell>
          <cell r="J5714" t="str">
            <v>PCS</v>
          </cell>
          <cell r="K5714">
            <v>250000</v>
          </cell>
          <cell r="L5714">
            <v>0</v>
          </cell>
          <cell r="M5714">
            <v>0</v>
          </cell>
          <cell r="N5714">
            <v>0</v>
          </cell>
        </row>
        <row r="5715">
          <cell r="G5715" t="str">
            <v>4547383107132</v>
          </cell>
          <cell r="H5715" t="str">
            <v>4547383107132</v>
          </cell>
          <cell r="I5715" t="str">
            <v>LECIEN - Quần lót ren màu hồng size L</v>
          </cell>
          <cell r="J5715" t="str">
            <v>PCS</v>
          </cell>
          <cell r="K5715">
            <v>240000</v>
          </cell>
          <cell r="L5715">
            <v>0</v>
          </cell>
          <cell r="M5715">
            <v>0</v>
          </cell>
          <cell r="N5715">
            <v>0</v>
          </cell>
        </row>
        <row r="5716">
          <cell r="G5716" t="str">
            <v>4547383081227</v>
          </cell>
          <cell r="H5716" t="str">
            <v>4547383081227</v>
          </cell>
          <cell r="I5716" t="str">
            <v>LECIEN- ÁO LÓT SHINKOKYU THOÁNG KHÍ- VANILLA B75</v>
          </cell>
          <cell r="J5716" t="str">
            <v>PCS</v>
          </cell>
          <cell r="K5716">
            <v>280000</v>
          </cell>
          <cell r="L5716">
            <v>0</v>
          </cell>
          <cell r="M5716">
            <v>0</v>
          </cell>
          <cell r="N5716">
            <v>0</v>
          </cell>
        </row>
        <row r="5717">
          <cell r="G5717" t="str">
            <v>4547383087946</v>
          </cell>
          <cell r="H5717" t="str">
            <v>4547383087946</v>
          </cell>
          <cell r="I5717" t="str">
            <v>LECIEN - Áo ngực không gọng ren lưới Nâu C80　</v>
          </cell>
          <cell r="J5717" t="str">
            <v>PCS</v>
          </cell>
          <cell r="K5717">
            <v>225000</v>
          </cell>
          <cell r="L5717">
            <v>0</v>
          </cell>
          <cell r="M5717">
            <v>0</v>
          </cell>
          <cell r="N5717">
            <v>0</v>
          </cell>
        </row>
        <row r="5718">
          <cell r="G5718" t="str">
            <v>4547383074090</v>
          </cell>
          <cell r="H5718" t="str">
            <v>4547383074090</v>
          </cell>
          <cell r="I5718" t="str">
            <v>LECIEN - Quần lót màu be size L</v>
          </cell>
          <cell r="J5718" t="str">
            <v>PCS</v>
          </cell>
          <cell r="K5718">
            <v>149000</v>
          </cell>
          <cell r="L5718">
            <v>0</v>
          </cell>
          <cell r="M5718">
            <v>0</v>
          </cell>
          <cell r="N5718">
            <v>0</v>
          </cell>
        </row>
        <row r="5719">
          <cell r="G5719" t="str">
            <v>4547383087335</v>
          </cell>
          <cell r="H5719" t="str">
            <v>4547383087335</v>
          </cell>
          <cell r="I5719" t="str">
            <v>LECIEN - Áo lót không gọng định hình màu đen A80</v>
          </cell>
          <cell r="J5719" t="str">
            <v>PCS</v>
          </cell>
          <cell r="K5719">
            <v>250000</v>
          </cell>
          <cell r="L5719">
            <v>0</v>
          </cell>
          <cell r="M5719">
            <v>0</v>
          </cell>
          <cell r="N5719">
            <v>0</v>
          </cell>
        </row>
        <row r="5720">
          <cell r="G5720" t="str">
            <v>4547383107156</v>
          </cell>
          <cell r="H5720" t="str">
            <v>4547383107156</v>
          </cell>
          <cell r="I5720" t="str">
            <v>LECIEN - Áo lót nâng ngực màu be size M</v>
          </cell>
          <cell r="J5720" t="str">
            <v>PCS</v>
          </cell>
          <cell r="K5720">
            <v>345000</v>
          </cell>
          <cell r="L5720">
            <v>0</v>
          </cell>
          <cell r="M5720">
            <v>0</v>
          </cell>
          <cell r="N5720">
            <v>0</v>
          </cell>
        </row>
        <row r="5721">
          <cell r="G5721" t="str">
            <v>4547383081326</v>
          </cell>
          <cell r="H5721" t="str">
            <v>4547383081326</v>
          </cell>
          <cell r="I5721" t="str">
            <v>LECIEN- Áo lót ren Silhouette màu Ocre B75</v>
          </cell>
          <cell r="J5721" t="str">
            <v>PCS</v>
          </cell>
          <cell r="K5721">
            <v>405000</v>
          </cell>
          <cell r="L5721">
            <v>0</v>
          </cell>
          <cell r="M5721">
            <v>0</v>
          </cell>
          <cell r="N5721">
            <v>0</v>
          </cell>
        </row>
        <row r="5722">
          <cell r="G5722" t="str">
            <v>4547383075929</v>
          </cell>
          <cell r="H5722" t="str">
            <v>4547383075929</v>
          </cell>
          <cell r="I5722" t="str">
            <v>LECIEN- Quần lót nâng mông  - Be L</v>
          </cell>
          <cell r="J5722" t="str">
            <v>PCS</v>
          </cell>
          <cell r="K5722">
            <v>295000</v>
          </cell>
          <cell r="L5722">
            <v>0</v>
          </cell>
          <cell r="M5722">
            <v>0</v>
          </cell>
          <cell r="N5722">
            <v>0</v>
          </cell>
        </row>
        <row r="5723">
          <cell r="G5723" t="str">
            <v>4547383085638</v>
          </cell>
          <cell r="H5723" t="str">
            <v>4547383085638</v>
          </cell>
          <cell r="I5723" t="str">
            <v>LECIEN- Áo lót không gọng Silhouette Navy size M</v>
          </cell>
          <cell r="J5723" t="str">
            <v>PCS</v>
          </cell>
          <cell r="K5723">
            <v>345000</v>
          </cell>
          <cell r="L5723">
            <v>2</v>
          </cell>
          <cell r="M5723">
            <v>0</v>
          </cell>
          <cell r="N5723">
            <v>2</v>
          </cell>
        </row>
        <row r="5724">
          <cell r="G5724" t="str">
            <v>4547383080138</v>
          </cell>
          <cell r="H5724" t="str">
            <v>4547383080138</v>
          </cell>
          <cell r="I5724" t="str">
            <v>LECIEN - Áo lót không gọng đinh hình Navy LL</v>
          </cell>
          <cell r="J5724" t="str">
            <v>PCS</v>
          </cell>
          <cell r="K5724">
            <v>250000</v>
          </cell>
          <cell r="L5724">
            <v>0</v>
          </cell>
          <cell r="M5724">
            <v>0</v>
          </cell>
          <cell r="N5724">
            <v>0</v>
          </cell>
        </row>
        <row r="5725">
          <cell r="G5725" t="str">
            <v>4547383085119</v>
          </cell>
          <cell r="H5725" t="str">
            <v>4547383085119</v>
          </cell>
          <cell r="I5725" t="str">
            <v>LECIEN - Áo lót có gọng màu hồng ấm B80</v>
          </cell>
          <cell r="J5725" t="str">
            <v>PCS</v>
          </cell>
          <cell r="K5725">
            <v>345000</v>
          </cell>
          <cell r="L5725">
            <v>2</v>
          </cell>
          <cell r="M5725">
            <v>0</v>
          </cell>
          <cell r="N5725">
            <v>2</v>
          </cell>
        </row>
        <row r="5726">
          <cell r="G5726" t="str">
            <v>4547383107040</v>
          </cell>
          <cell r="H5726" t="str">
            <v>4547383107040</v>
          </cell>
          <cell r="I5726" t="str">
            <v>LECIEN -Áo ngực không gọng nhẹ vai màu hồng size L</v>
          </cell>
          <cell r="J5726" t="str">
            <v>PCS</v>
          </cell>
          <cell r="K5726">
            <v>345000</v>
          </cell>
          <cell r="L5726">
            <v>0</v>
          </cell>
          <cell r="M5726">
            <v>0</v>
          </cell>
          <cell r="N5726">
            <v>0</v>
          </cell>
        </row>
        <row r="5727">
          <cell r="G5727" t="str">
            <v>4547383130734</v>
          </cell>
          <cell r="H5727" t="str">
            <v>4547383130734</v>
          </cell>
          <cell r="I5727" t="str">
            <v>LECIEN-áo ngực 16SFB137 màu be cam size A70-1607330070</v>
          </cell>
          <cell r="J5727" t="str">
            <v>PCS</v>
          </cell>
          <cell r="K5727">
            <v>380000</v>
          </cell>
          <cell r="L5727">
            <v>1</v>
          </cell>
          <cell r="M5727">
            <v>0</v>
          </cell>
          <cell r="N5727">
            <v>1</v>
          </cell>
        </row>
        <row r="5728">
          <cell r="G5728" t="str">
            <v>4547383028512</v>
          </cell>
          <cell r="H5728" t="str">
            <v>4547383028512</v>
          </cell>
          <cell r="I5728" t="str">
            <v>LECIEN - Quần lót ren Silhouette- Xám M</v>
          </cell>
          <cell r="J5728" t="str">
            <v>PCS</v>
          </cell>
          <cell r="K5728">
            <v>195000</v>
          </cell>
          <cell r="L5728">
            <v>0</v>
          </cell>
          <cell r="M5728">
            <v>0</v>
          </cell>
          <cell r="N5728">
            <v>0</v>
          </cell>
        </row>
        <row r="5729">
          <cell r="G5729" t="str">
            <v>4547383087694</v>
          </cell>
          <cell r="H5729" t="str">
            <v>4547383087694</v>
          </cell>
          <cell r="I5729" t="str">
            <v>LECIEN- Áo lót k.gọng Shinkokyu thoáng khí tím B80</v>
          </cell>
          <cell r="J5729" t="str">
            <v>PCS</v>
          </cell>
          <cell r="K5729">
            <v>280000</v>
          </cell>
          <cell r="L5729">
            <v>0</v>
          </cell>
          <cell r="M5729">
            <v>0</v>
          </cell>
          <cell r="N5729">
            <v>0</v>
          </cell>
        </row>
        <row r="5730">
          <cell r="G5730" t="str">
            <v>4547383087618</v>
          </cell>
          <cell r="H5730" t="str">
            <v>4547383087618</v>
          </cell>
          <cell r="I5730" t="str">
            <v>LECIEN- Áo lót Good Choice thoáng khí màu tím B80</v>
          </cell>
          <cell r="J5730" t="str">
            <v>PCS</v>
          </cell>
          <cell r="K5730">
            <v>240000</v>
          </cell>
          <cell r="L5730">
            <v>0</v>
          </cell>
          <cell r="M5730">
            <v>0</v>
          </cell>
          <cell r="N5730">
            <v>0</v>
          </cell>
        </row>
        <row r="5731">
          <cell r="G5731" t="str">
            <v>4547383087397</v>
          </cell>
          <cell r="H5731" t="str">
            <v>4547383087397</v>
          </cell>
          <cell r="I5731" t="str">
            <v>LECIEN - Áo lót không gọng định hình màu đen C70</v>
          </cell>
          <cell r="J5731" t="str">
            <v>PCS</v>
          </cell>
          <cell r="K5731">
            <v>250000</v>
          </cell>
          <cell r="L5731">
            <v>4</v>
          </cell>
          <cell r="M5731">
            <v>0</v>
          </cell>
          <cell r="N5731">
            <v>4</v>
          </cell>
        </row>
        <row r="5732">
          <cell r="G5732" t="str">
            <v>4547383019268</v>
          </cell>
          <cell r="H5732" t="str">
            <v>4547383019268</v>
          </cell>
          <cell r="I5732" t="str">
            <v>LECIEN- Quần lót Momo Hossori thon đùi- Đen L</v>
          </cell>
          <cell r="J5732" t="str">
            <v>PCS</v>
          </cell>
          <cell r="K5732">
            <v>355000</v>
          </cell>
          <cell r="L5732">
            <v>0</v>
          </cell>
          <cell r="M5732">
            <v>0</v>
          </cell>
          <cell r="N5732">
            <v>0</v>
          </cell>
        </row>
        <row r="5733">
          <cell r="G5733" t="str">
            <v>4547383081234</v>
          </cell>
          <cell r="H5733" t="str">
            <v>4547383081234</v>
          </cell>
          <cell r="I5733" t="str">
            <v>LECIEN- ÁO LÓT SHINKOKYU THOÁNG KHÍ- VANILLA B80</v>
          </cell>
          <cell r="J5733" t="str">
            <v>PCS</v>
          </cell>
          <cell r="K5733">
            <v>280000</v>
          </cell>
          <cell r="L5733">
            <v>0</v>
          </cell>
          <cell r="M5733">
            <v>0</v>
          </cell>
          <cell r="N5733">
            <v>0</v>
          </cell>
        </row>
        <row r="5734">
          <cell r="G5734" t="str">
            <v>4547383081272</v>
          </cell>
          <cell r="H5734" t="str">
            <v>4547383081272</v>
          </cell>
          <cell r="I5734" t="str">
            <v>LECIEN- Quần lót Shinkokyu thoáng khí ren- Xám M</v>
          </cell>
          <cell r="J5734" t="str">
            <v>PCS</v>
          </cell>
          <cell r="K5734">
            <v>130000</v>
          </cell>
          <cell r="L5734">
            <v>0</v>
          </cell>
          <cell r="M5734">
            <v>0</v>
          </cell>
          <cell r="N5734">
            <v>0</v>
          </cell>
        </row>
        <row r="5735">
          <cell r="G5735" t="str">
            <v>4547383086772</v>
          </cell>
          <cell r="H5735" t="str">
            <v>4547383086772</v>
          </cell>
          <cell r="I5735" t="str">
            <v>LECIEN - Áo lót ngực thoáng khí màu xanh lụa B95</v>
          </cell>
          <cell r="J5735" t="str">
            <v>PCS</v>
          </cell>
          <cell r="K5735">
            <v>295000</v>
          </cell>
          <cell r="L5735">
            <v>4</v>
          </cell>
          <cell r="M5735">
            <v>0</v>
          </cell>
          <cell r="N5735">
            <v>4</v>
          </cell>
        </row>
        <row r="5736">
          <cell r="G5736" t="str">
            <v>4547383071273</v>
          </cell>
          <cell r="H5736" t="str">
            <v>4547383071273</v>
          </cell>
          <cell r="I5736" t="str">
            <v>LECIEN- Quần lót ren Shinkokyu  thoáng khí vàng M</v>
          </cell>
          <cell r="J5736" t="str">
            <v>PCS</v>
          </cell>
          <cell r="K5736">
            <v>130000</v>
          </cell>
          <cell r="L5736">
            <v>0</v>
          </cell>
          <cell r="M5736">
            <v>0</v>
          </cell>
          <cell r="N5736">
            <v>0</v>
          </cell>
        </row>
        <row r="5737">
          <cell r="G5737" t="str">
            <v>4547383087984</v>
          </cell>
          <cell r="H5737" t="str">
            <v>4547383087984</v>
          </cell>
          <cell r="I5737" t="str">
            <v>LECIEN- Quần lót ren Shinkokyu thoáng khí nâu L</v>
          </cell>
          <cell r="J5737" t="str">
            <v>PCS</v>
          </cell>
          <cell r="K5737">
            <v>130000</v>
          </cell>
          <cell r="L5737">
            <v>0</v>
          </cell>
          <cell r="M5737">
            <v>0</v>
          </cell>
          <cell r="N5737">
            <v>0</v>
          </cell>
        </row>
        <row r="5738">
          <cell r="G5738" t="str">
            <v>4547642472896</v>
          </cell>
          <cell r="H5738" t="str">
            <v>4547642472896</v>
          </cell>
          <cell r="I5738" t="str">
            <v>LECIEN- Áo lót không gọng Good Choice- Be B75</v>
          </cell>
          <cell r="J5738" t="str">
            <v>PCS</v>
          </cell>
          <cell r="K5738">
            <v>280000</v>
          </cell>
          <cell r="L5738">
            <v>0</v>
          </cell>
          <cell r="M5738">
            <v>0</v>
          </cell>
          <cell r="N5738">
            <v>0</v>
          </cell>
        </row>
        <row r="5739">
          <cell r="G5739" t="str">
            <v>4547383067269</v>
          </cell>
          <cell r="H5739" t="str">
            <v>4547383067269</v>
          </cell>
          <cell r="I5739" t="str">
            <v>LECIEN - Quần lót ren Silhouette- Đen M</v>
          </cell>
          <cell r="J5739" t="str">
            <v>PCS</v>
          </cell>
          <cell r="K5739">
            <v>195000</v>
          </cell>
          <cell r="L5739">
            <v>0</v>
          </cell>
          <cell r="M5739">
            <v>0</v>
          </cell>
          <cell r="N5739">
            <v>0</v>
          </cell>
        </row>
        <row r="5740">
          <cell r="G5740" t="str">
            <v>4547383085515</v>
          </cell>
          <cell r="H5740" t="str">
            <v>4547383085515</v>
          </cell>
          <cell r="I5740" t="str">
            <v>LECIEN- Quần lót ren Skin Fit màu be size M</v>
          </cell>
          <cell r="J5740" t="str">
            <v>PCS</v>
          </cell>
          <cell r="K5740">
            <v>240000</v>
          </cell>
          <cell r="L5740">
            <v>0</v>
          </cell>
          <cell r="M5740">
            <v>0</v>
          </cell>
          <cell r="N5740">
            <v>0</v>
          </cell>
        </row>
        <row r="5741">
          <cell r="G5741" t="str">
            <v>4547383071129</v>
          </cell>
          <cell r="H5741" t="str">
            <v>4547383071129</v>
          </cell>
          <cell r="I5741" t="str">
            <v>LECIEN- Áo lót k.gọng Shinkokyu thoáng khí vàngB70</v>
          </cell>
          <cell r="J5741" t="str">
            <v>PCS</v>
          </cell>
          <cell r="K5741">
            <v>280000</v>
          </cell>
          <cell r="L5741">
            <v>6</v>
          </cell>
          <cell r="M5741">
            <v>0</v>
          </cell>
          <cell r="N5741">
            <v>6</v>
          </cell>
        </row>
        <row r="5742">
          <cell r="G5742" t="str">
            <v>4547383087410</v>
          </cell>
          <cell r="H5742" t="str">
            <v>4547383087410</v>
          </cell>
          <cell r="I5742" t="str">
            <v>LECIEN - Áo lót không gọng định hình màu đen C80</v>
          </cell>
          <cell r="J5742" t="str">
            <v>PCS</v>
          </cell>
          <cell r="K5742">
            <v>250000</v>
          </cell>
          <cell r="L5742">
            <v>0</v>
          </cell>
          <cell r="M5742">
            <v>0</v>
          </cell>
          <cell r="N5742">
            <v>0</v>
          </cell>
        </row>
        <row r="5743">
          <cell r="G5743" t="str">
            <v>4547383087427</v>
          </cell>
          <cell r="H5743" t="str">
            <v>4547383087427</v>
          </cell>
          <cell r="I5743" t="str">
            <v>LECIEN - Áo lót không gọng định hình màu đen C85</v>
          </cell>
          <cell r="J5743" t="str">
            <v>PCS</v>
          </cell>
          <cell r="K5743">
            <v>250000</v>
          </cell>
          <cell r="L5743">
            <v>0</v>
          </cell>
          <cell r="M5743">
            <v>0</v>
          </cell>
          <cell r="N5743">
            <v>0</v>
          </cell>
        </row>
        <row r="5744">
          <cell r="G5744" t="str">
            <v>4547383086529</v>
          </cell>
          <cell r="H5744" t="str">
            <v>4547383086529</v>
          </cell>
          <cell r="I5744" t="str">
            <v>LECIEN - Áo lót không gọng thoáng khí hồng xám A85</v>
          </cell>
          <cell r="J5744" t="str">
            <v>PCS</v>
          </cell>
          <cell r="K5744">
            <v>250000</v>
          </cell>
          <cell r="L5744">
            <v>0</v>
          </cell>
          <cell r="M5744">
            <v>0</v>
          </cell>
          <cell r="N5744">
            <v>0</v>
          </cell>
        </row>
        <row r="5745">
          <cell r="G5745" t="str">
            <v>4547383076803</v>
          </cell>
          <cell r="H5745" t="str">
            <v>4547383076803</v>
          </cell>
          <cell r="I5745" t="str">
            <v>LECIEN - ÁO LÓT REN GOKUJO FIT  2023- DENIM B80</v>
          </cell>
          <cell r="J5745" t="str">
            <v>PCS</v>
          </cell>
          <cell r="K5745">
            <v>405000</v>
          </cell>
          <cell r="L5745">
            <v>0</v>
          </cell>
          <cell r="M5745">
            <v>0</v>
          </cell>
          <cell r="N5745">
            <v>0</v>
          </cell>
        </row>
        <row r="5746">
          <cell r="G5746" t="str">
            <v>4547383087915</v>
          </cell>
          <cell r="H5746" t="str">
            <v>4547383087915</v>
          </cell>
          <cell r="I5746" t="str">
            <v>LECIEN- Áo lót k.gọng Shinkokyu thoáng khí nâu B80</v>
          </cell>
          <cell r="J5746" t="str">
            <v>PCS</v>
          </cell>
          <cell r="K5746">
            <v>280000</v>
          </cell>
          <cell r="L5746">
            <v>0</v>
          </cell>
          <cell r="M5746">
            <v>0</v>
          </cell>
          <cell r="N5746">
            <v>0</v>
          </cell>
        </row>
        <row r="5747">
          <cell r="G5747" t="str">
            <v>4547383087632</v>
          </cell>
          <cell r="H5747" t="str">
            <v>4547383087632</v>
          </cell>
          <cell r="I5747" t="str">
            <v>LECIEN - Áo lót không gọng định hình màu xanh C70</v>
          </cell>
          <cell r="J5747" t="str">
            <v>PCS</v>
          </cell>
          <cell r="K5747">
            <v>250000</v>
          </cell>
          <cell r="L5747">
            <v>0</v>
          </cell>
          <cell r="M5747">
            <v>0</v>
          </cell>
          <cell r="N5747">
            <v>0</v>
          </cell>
        </row>
        <row r="5748">
          <cell r="G5748" t="str">
            <v>4547383098652</v>
          </cell>
          <cell r="H5748" t="str">
            <v>4547383098652</v>
          </cell>
          <cell r="I5748" t="str">
            <v>LECIEN - Áo lót không gọng thoáng khí màu be A85</v>
          </cell>
          <cell r="J5748" t="str">
            <v>PCS</v>
          </cell>
          <cell r="K5748">
            <v>250000</v>
          </cell>
          <cell r="L5748">
            <v>0</v>
          </cell>
          <cell r="M5748">
            <v>0</v>
          </cell>
          <cell r="N5748">
            <v>0</v>
          </cell>
        </row>
        <row r="5749">
          <cell r="G5749" t="str">
            <v>4547383094678</v>
          </cell>
          <cell r="H5749" t="str">
            <v>4547383094678</v>
          </cell>
          <cell r="I5749" t="str">
            <v>LECIEN - Áo lót nâng ngực màu đen size M</v>
          </cell>
          <cell r="J5749" t="str">
            <v>PCS</v>
          </cell>
          <cell r="K5749">
            <v>345000</v>
          </cell>
          <cell r="L5749">
            <v>1</v>
          </cell>
          <cell r="M5749">
            <v>0</v>
          </cell>
          <cell r="N5749">
            <v>1</v>
          </cell>
        </row>
        <row r="5750">
          <cell r="G5750" t="str">
            <v>4547383081418</v>
          </cell>
          <cell r="H5750" t="str">
            <v>4547383081418</v>
          </cell>
          <cell r="I5750" t="str">
            <v>LECIEN- Áo lót ren Silhouette màu xám B75</v>
          </cell>
          <cell r="J5750" t="str">
            <v>PCS</v>
          </cell>
          <cell r="K5750">
            <v>405000</v>
          </cell>
          <cell r="L5750">
            <v>1</v>
          </cell>
          <cell r="M5750">
            <v>0</v>
          </cell>
          <cell r="N5750">
            <v>1</v>
          </cell>
        </row>
        <row r="5751">
          <cell r="G5751" t="str">
            <v>4547383074007</v>
          </cell>
          <cell r="H5751" t="str">
            <v>4547383074007</v>
          </cell>
          <cell r="I5751" t="str">
            <v>LECIEN -Quần lót ren không viền- Socola L</v>
          </cell>
          <cell r="J5751" t="str">
            <v>PCS</v>
          </cell>
          <cell r="K5751">
            <v>175000</v>
          </cell>
          <cell r="L5751">
            <v>0</v>
          </cell>
          <cell r="M5751">
            <v>0</v>
          </cell>
          <cell r="N5751">
            <v>0</v>
          </cell>
        </row>
        <row r="5752">
          <cell r="G5752" t="str">
            <v>4547383093251</v>
          </cell>
          <cell r="H5752" t="str">
            <v>4547383093251</v>
          </cell>
          <cell r="I5752" t="str">
            <v>LECIEN - Áo lót không gọng màu xanh navy size M</v>
          </cell>
          <cell r="J5752" t="str">
            <v>PCS</v>
          </cell>
          <cell r="K5752">
            <v>345000</v>
          </cell>
          <cell r="L5752">
            <v>0</v>
          </cell>
          <cell r="M5752">
            <v>0</v>
          </cell>
          <cell r="N5752">
            <v>0</v>
          </cell>
        </row>
        <row r="5753">
          <cell r="G5753" t="str">
            <v>4547383743101</v>
          </cell>
          <cell r="H5753" t="str">
            <v>4547383743101</v>
          </cell>
          <cell r="I5753" t="str">
            <v>LECIEN- Áo lót Junior kiểu cup 2 dây- Trắng B70</v>
          </cell>
          <cell r="J5753" t="str">
            <v>PCS</v>
          </cell>
          <cell r="K5753">
            <v>175000</v>
          </cell>
          <cell r="L5753">
            <v>0</v>
          </cell>
          <cell r="M5753">
            <v>0</v>
          </cell>
          <cell r="N5753">
            <v>0</v>
          </cell>
        </row>
        <row r="5754">
          <cell r="G5754" t="str">
            <v>4547383743170</v>
          </cell>
          <cell r="H5754" t="str">
            <v>4547383743170</v>
          </cell>
          <cell r="I5754" t="str">
            <v xml:space="preserve">LECIEN- Áo lót Junior kiểu cup 2 dây in trái tim- </v>
          </cell>
          <cell r="J5754" t="str">
            <v>PCS</v>
          </cell>
          <cell r="K5754">
            <v>175000</v>
          </cell>
          <cell r="L5754">
            <v>0</v>
          </cell>
          <cell r="M5754">
            <v>0</v>
          </cell>
          <cell r="N5754">
            <v>0</v>
          </cell>
        </row>
        <row r="5755">
          <cell r="G5755" t="str">
            <v>4547383191551</v>
          </cell>
          <cell r="H5755" t="str">
            <v>4547383191551</v>
          </cell>
          <cell r="I5755" t="str">
            <v>LECIEN- Áo lót Sara Sara - Màu xanh nhạt S</v>
          </cell>
          <cell r="J5755" t="str">
            <v>PCS</v>
          </cell>
          <cell r="K5755">
            <v>310000</v>
          </cell>
          <cell r="L5755">
            <v>6</v>
          </cell>
          <cell r="M5755">
            <v>0</v>
          </cell>
          <cell r="N5755">
            <v>6</v>
          </cell>
        </row>
        <row r="5756">
          <cell r="G5756" t="str">
            <v>4547383743064</v>
          </cell>
          <cell r="H5756" t="str">
            <v>4547383743064</v>
          </cell>
          <cell r="I5756" t="str">
            <v>LECIEN- Áo lót Junior kiểu cup 2 dây- Trắng A70</v>
          </cell>
          <cell r="J5756" t="str">
            <v>PCS</v>
          </cell>
          <cell r="K5756">
            <v>175000</v>
          </cell>
          <cell r="L5756">
            <v>12</v>
          </cell>
          <cell r="M5756">
            <v>0</v>
          </cell>
          <cell r="N5756">
            <v>12</v>
          </cell>
        </row>
        <row r="5757">
          <cell r="G5757" t="str">
            <v>4547383766025</v>
          </cell>
          <cell r="H5757" t="str">
            <v>4547383766025</v>
          </cell>
          <cell r="I5757" t="str">
            <v>LECIEN- Áo lót Sara Sara - Màu xanh navy S</v>
          </cell>
          <cell r="J5757" t="str">
            <v>PCS</v>
          </cell>
          <cell r="K5757">
            <v>310000</v>
          </cell>
          <cell r="L5757">
            <v>5</v>
          </cell>
          <cell r="M5757">
            <v>0</v>
          </cell>
          <cell r="N5757">
            <v>5</v>
          </cell>
        </row>
        <row r="5758">
          <cell r="G5758" t="str">
            <v>4547383199342</v>
          </cell>
          <cell r="H5758" t="str">
            <v>4547383199342</v>
          </cell>
          <cell r="I5758" t="str">
            <v>LECIEN- Áo lót Junior kiểu 2 dây- Xám S</v>
          </cell>
          <cell r="J5758" t="str">
            <v>PCS</v>
          </cell>
          <cell r="K5758">
            <v>175000</v>
          </cell>
          <cell r="L5758">
            <v>16</v>
          </cell>
          <cell r="M5758">
            <v>0</v>
          </cell>
          <cell r="N5758">
            <v>16</v>
          </cell>
        </row>
        <row r="5759">
          <cell r="G5759" t="str">
            <v>4547383743156</v>
          </cell>
          <cell r="H5759" t="str">
            <v>4547383743156</v>
          </cell>
          <cell r="I5759" t="str">
            <v xml:space="preserve">LECIEN- Áo lót Junior kiểu cup 2 dây in trái tim- </v>
          </cell>
          <cell r="J5759" t="str">
            <v>PCS</v>
          </cell>
          <cell r="K5759">
            <v>175000</v>
          </cell>
          <cell r="L5759">
            <v>0</v>
          </cell>
          <cell r="M5759">
            <v>0</v>
          </cell>
          <cell r="N5759">
            <v>0</v>
          </cell>
        </row>
        <row r="5760">
          <cell r="G5760" t="str">
            <v>4547383178187</v>
          </cell>
          <cell r="H5760" t="str">
            <v>4547383178187</v>
          </cell>
          <cell r="I5760" t="str">
            <v>LECIEN- Áo lót Junior cup 1/2 in bông tuyết- Trắng</v>
          </cell>
          <cell r="J5760" t="str">
            <v>PCS</v>
          </cell>
          <cell r="K5760">
            <v>175000</v>
          </cell>
          <cell r="L5760">
            <v>26</v>
          </cell>
          <cell r="M5760">
            <v>0</v>
          </cell>
          <cell r="N5760">
            <v>26</v>
          </cell>
        </row>
        <row r="5761">
          <cell r="G5761" t="str">
            <v>4547383766032</v>
          </cell>
          <cell r="H5761" t="str">
            <v>4547383766032</v>
          </cell>
          <cell r="I5761" t="str">
            <v>LECIEN- Áo lót Sara Sara - Màu xanh navy M</v>
          </cell>
          <cell r="J5761" t="str">
            <v>PCS</v>
          </cell>
          <cell r="K5761">
            <v>310000</v>
          </cell>
          <cell r="L5761">
            <v>3</v>
          </cell>
          <cell r="M5761">
            <v>0</v>
          </cell>
          <cell r="N5761">
            <v>3</v>
          </cell>
        </row>
        <row r="5762">
          <cell r="G5762" t="str">
            <v>4547383133438</v>
          </cell>
          <cell r="H5762" t="str">
            <v>4547383133438</v>
          </cell>
          <cell r="I5762" t="str">
            <v>LECIEN- Áo lót Junior cup 3/4 viền ren- Trắng A70</v>
          </cell>
          <cell r="J5762" t="str">
            <v>PCS</v>
          </cell>
          <cell r="K5762">
            <v>175000</v>
          </cell>
          <cell r="L5762">
            <v>8</v>
          </cell>
          <cell r="M5762">
            <v>0</v>
          </cell>
          <cell r="N5762">
            <v>8</v>
          </cell>
        </row>
        <row r="5763">
          <cell r="G5763" t="str">
            <v>4547383199281</v>
          </cell>
          <cell r="H5763" t="str">
            <v>4547383199281</v>
          </cell>
          <cell r="I5763" t="str">
            <v>LECIEN- Áo lót Junior kiểu dây bản- Trắng S</v>
          </cell>
          <cell r="J5763" t="str">
            <v>PCS</v>
          </cell>
          <cell r="K5763">
            <v>175000</v>
          </cell>
          <cell r="L5763">
            <v>8</v>
          </cell>
          <cell r="M5763">
            <v>0</v>
          </cell>
          <cell r="N5763">
            <v>8</v>
          </cell>
        </row>
        <row r="5764">
          <cell r="G5764" t="str">
            <v>4547383178194</v>
          </cell>
          <cell r="H5764" t="str">
            <v>4547383178194</v>
          </cell>
          <cell r="I5764" t="str">
            <v>LECIEN- Áo lót Junior cup 1/2 in bông tuyết- Trắng</v>
          </cell>
          <cell r="J5764" t="str">
            <v>PCS</v>
          </cell>
          <cell r="K5764">
            <v>175000</v>
          </cell>
          <cell r="L5764">
            <v>1</v>
          </cell>
          <cell r="M5764">
            <v>0</v>
          </cell>
          <cell r="N5764">
            <v>1</v>
          </cell>
        </row>
        <row r="5765">
          <cell r="G5765" t="str">
            <v>4547383191513</v>
          </cell>
          <cell r="H5765" t="str">
            <v>4547383191513</v>
          </cell>
          <cell r="I5765" t="str">
            <v>LECIEN- Áo lót Sara Sara - Màu trắng S</v>
          </cell>
          <cell r="J5765" t="str">
            <v>PCS</v>
          </cell>
          <cell r="K5765">
            <v>310000</v>
          </cell>
          <cell r="L5765">
            <v>3</v>
          </cell>
          <cell r="M5765">
            <v>0</v>
          </cell>
          <cell r="N5765">
            <v>3</v>
          </cell>
        </row>
        <row r="5766">
          <cell r="G5766" t="str">
            <v>4547383743149</v>
          </cell>
          <cell r="H5766" t="str">
            <v>4547383743149</v>
          </cell>
          <cell r="I5766" t="str">
            <v xml:space="preserve">LECIEN- Áo lót Junior kiểu cup 2 dây in trái tim- </v>
          </cell>
          <cell r="J5766" t="str">
            <v>PCS</v>
          </cell>
          <cell r="K5766">
            <v>175000</v>
          </cell>
          <cell r="L5766">
            <v>12</v>
          </cell>
          <cell r="M5766">
            <v>0</v>
          </cell>
          <cell r="N5766">
            <v>12</v>
          </cell>
        </row>
        <row r="5767">
          <cell r="G5767" t="str">
            <v>4547383191520</v>
          </cell>
          <cell r="H5767" t="str">
            <v>4547383191520</v>
          </cell>
          <cell r="I5767" t="str">
            <v>LECIEN- Áo lót Sara Sara - Màu trắng M</v>
          </cell>
          <cell r="J5767" t="str">
            <v>PCS</v>
          </cell>
          <cell r="K5767">
            <v>310000</v>
          </cell>
          <cell r="L5767">
            <v>0</v>
          </cell>
          <cell r="M5767">
            <v>0</v>
          </cell>
          <cell r="N5767">
            <v>0</v>
          </cell>
        </row>
        <row r="5768">
          <cell r="G5768" t="str">
            <v>4518755550122</v>
          </cell>
          <cell r="H5768" t="str">
            <v>4518755550122</v>
          </cell>
          <cell r="I5768" t="str">
            <v>FUKUSKE- Quần tất thon chân độ dày 30 ML Da sáng</v>
          </cell>
          <cell r="J5768" t="str">
            <v>PCS</v>
          </cell>
          <cell r="K5768">
            <v>149000</v>
          </cell>
          <cell r="L5768">
            <v>2</v>
          </cell>
          <cell r="M5768">
            <v>0</v>
          </cell>
          <cell r="N5768">
            <v>2</v>
          </cell>
        </row>
        <row r="5769">
          <cell r="G5769" t="str">
            <v>4905489988367</v>
          </cell>
          <cell r="H5769" t="str">
            <v>4905489988367</v>
          </cell>
          <cell r="I5769" t="str">
            <v>FUKUSKE- Quần tất nữ Fukuske Tough Leg ML Da đậm</v>
          </cell>
          <cell r="J5769" t="str">
            <v>PCS</v>
          </cell>
          <cell r="K5769">
            <v>109000</v>
          </cell>
          <cell r="L5769">
            <v>6</v>
          </cell>
          <cell r="M5769">
            <v>0</v>
          </cell>
          <cell r="N5769">
            <v>6</v>
          </cell>
        </row>
        <row r="5770">
          <cell r="G5770" t="str">
            <v>4518755550016</v>
          </cell>
          <cell r="H5770" t="str">
            <v>4518755550016</v>
          </cell>
          <cell r="I5770" t="str">
            <v>FUKUSKE- Quần tất thon chân thoáng mát L2L Da sáng</v>
          </cell>
          <cell r="J5770" t="str">
            <v>PCS</v>
          </cell>
          <cell r="K5770">
            <v>149000</v>
          </cell>
          <cell r="L5770">
            <v>1</v>
          </cell>
          <cell r="M5770">
            <v>0</v>
          </cell>
          <cell r="N5770">
            <v>1</v>
          </cell>
        </row>
        <row r="5771">
          <cell r="G5771" t="str">
            <v>4547847108835</v>
          </cell>
          <cell r="H5771" t="str">
            <v>4547847108835</v>
          </cell>
          <cell r="I5771" t="str">
            <v>GUNZE-Quần tất 80D màu 026- ML (set 2)</v>
          </cell>
          <cell r="J5771" t="str">
            <v>PCS</v>
          </cell>
          <cell r="K5771">
            <v>210000</v>
          </cell>
          <cell r="L5771">
            <v>25</v>
          </cell>
          <cell r="M5771">
            <v>0</v>
          </cell>
          <cell r="N5771">
            <v>25</v>
          </cell>
        </row>
        <row r="5772">
          <cell r="G5772" t="str">
            <v>1413072111014</v>
          </cell>
          <cell r="H5772" t="str">
            <v>1413072111014</v>
          </cell>
          <cell r="I5772" t="str">
            <v>TUTU ANNA- Tất Nhật cổ ngắn kiểu basic</v>
          </cell>
          <cell r="J5772" t="str">
            <v>PCS</v>
          </cell>
          <cell r="K5772">
            <v>20000</v>
          </cell>
          <cell r="L5772">
            <v>1</v>
          </cell>
          <cell r="M5772">
            <v>0</v>
          </cell>
          <cell r="N5772">
            <v>1</v>
          </cell>
        </row>
        <row r="5773">
          <cell r="G5773" t="str">
            <v>4518755579031</v>
          </cell>
          <cell r="H5773" t="str">
            <v>4518755579031</v>
          </cell>
          <cell r="I5773" t="str">
            <v>FUKUSKE- Quần tất thon chân độ dày 30 ML Da đậm</v>
          </cell>
          <cell r="J5773" t="str">
            <v>PCS</v>
          </cell>
          <cell r="K5773">
            <v>149000</v>
          </cell>
          <cell r="L5773">
            <v>1</v>
          </cell>
          <cell r="M5773">
            <v>0</v>
          </cell>
          <cell r="N5773">
            <v>1</v>
          </cell>
        </row>
        <row r="5774">
          <cell r="G5774" t="str">
            <v>1413072111021</v>
          </cell>
          <cell r="H5774" t="str">
            <v>1413072111021</v>
          </cell>
          <cell r="I5774" t="str">
            <v>DAISO- Tất Nhật cổ dài</v>
          </cell>
          <cell r="J5774" t="str">
            <v>PCS</v>
          </cell>
          <cell r="K5774">
            <v>20000</v>
          </cell>
          <cell r="L5774">
            <v>0</v>
          </cell>
          <cell r="M5774">
            <v>0</v>
          </cell>
          <cell r="N5774">
            <v>0</v>
          </cell>
        </row>
        <row r="5775">
          <cell r="G5775" t="str">
            <v>4905489203156</v>
          </cell>
          <cell r="H5775" t="str">
            <v>4905489203156</v>
          </cell>
          <cell r="I5775" t="str">
            <v>FUKUSKE- Quần tất ML Be đậm set 10 chiếc</v>
          </cell>
          <cell r="J5775" t="str">
            <v>PCS</v>
          </cell>
          <cell r="K5775">
            <v>280000</v>
          </cell>
          <cell r="L5775">
            <v>0</v>
          </cell>
          <cell r="M5775">
            <v>0</v>
          </cell>
          <cell r="N5775">
            <v>0</v>
          </cell>
        </row>
        <row r="5776">
          <cell r="G5776" t="str">
            <v>4905489203217</v>
          </cell>
          <cell r="H5776" t="str">
            <v>4905489203217</v>
          </cell>
          <cell r="I5776" t="str">
            <v>FUKUSKE- Quần tất L2L Be đậm set 10 chiếc</v>
          </cell>
          <cell r="J5776" t="str">
            <v>PCS</v>
          </cell>
          <cell r="K5776">
            <v>280000</v>
          </cell>
          <cell r="L5776">
            <v>0</v>
          </cell>
          <cell r="M5776">
            <v>0</v>
          </cell>
          <cell r="N5776">
            <v>0</v>
          </cell>
        </row>
        <row r="5777">
          <cell r="G5777" t="str">
            <v>4527837271992</v>
          </cell>
          <cell r="H5777" t="str">
            <v>4527837271992</v>
          </cell>
          <cell r="I5777" t="str">
            <v>FUKUSKE- Quần tất bó thon gọn chân 80D ML Đen</v>
          </cell>
          <cell r="J5777" t="str">
            <v>PCS</v>
          </cell>
          <cell r="K5777">
            <v>219000</v>
          </cell>
          <cell r="L5777">
            <v>0</v>
          </cell>
          <cell r="M5777">
            <v>0</v>
          </cell>
          <cell r="N5777">
            <v>0</v>
          </cell>
        </row>
        <row r="5778">
          <cell r="G5778" t="str">
            <v>4527837028428</v>
          </cell>
          <cell r="H5778" t="str">
            <v>4527837028428</v>
          </cell>
          <cell r="I5778" t="str">
            <v>FUKUSKE-Quần tất áp lực không tưa rách ML Da sáng</v>
          </cell>
          <cell r="J5778" t="str">
            <v>PCS</v>
          </cell>
          <cell r="K5778">
            <v>149000</v>
          </cell>
          <cell r="L5778">
            <v>0</v>
          </cell>
          <cell r="M5778">
            <v>0</v>
          </cell>
          <cell r="N5778">
            <v>0</v>
          </cell>
        </row>
        <row r="5779">
          <cell r="G5779" t="str">
            <v>4527837028558</v>
          </cell>
          <cell r="H5779" t="str">
            <v>4527837028558</v>
          </cell>
          <cell r="I5779" t="str">
            <v>FUKUSKE- Quần tất thon chân thoáng khí ML Da sáng</v>
          </cell>
          <cell r="J5779" t="str">
            <v>PCS</v>
          </cell>
          <cell r="K5779">
            <v>149000</v>
          </cell>
          <cell r="L5779">
            <v>0</v>
          </cell>
          <cell r="M5779">
            <v>0</v>
          </cell>
          <cell r="N5779">
            <v>0</v>
          </cell>
        </row>
        <row r="5780">
          <cell r="G5780" t="str">
            <v>4518755715651</v>
          </cell>
          <cell r="H5780" t="str">
            <v>4518755715651</v>
          </cell>
          <cell r="I5780" t="str">
            <v>FUKUSKE- Quần tất thon chân độ dày 30 L2L Da sáng</v>
          </cell>
          <cell r="J5780" t="str">
            <v>PCS</v>
          </cell>
          <cell r="K5780">
            <v>149000</v>
          </cell>
          <cell r="L5780">
            <v>0</v>
          </cell>
          <cell r="M5780">
            <v>0</v>
          </cell>
          <cell r="N5780">
            <v>0</v>
          </cell>
        </row>
        <row r="5781">
          <cell r="G5781" t="str">
            <v>4945621320013</v>
          </cell>
          <cell r="H5781" t="str">
            <v>4945621320013</v>
          </cell>
          <cell r="I5781" t="str">
            <v>ONISHI IRYO- Tất cotton cổ cao họa tiết mèo</v>
          </cell>
          <cell r="J5781" t="str">
            <v>PCS</v>
          </cell>
          <cell r="K5781">
            <v>30000</v>
          </cell>
          <cell r="L5781">
            <v>0</v>
          </cell>
          <cell r="M5781">
            <v>0</v>
          </cell>
          <cell r="N5781">
            <v>0</v>
          </cell>
        </row>
        <row r="5782">
          <cell r="G5782" t="str">
            <v>4518755547719</v>
          </cell>
          <cell r="H5782" t="str">
            <v>4518755547719</v>
          </cell>
          <cell r="I5782" t="str">
            <v>FUKUSKE- Quần tất thon chân mỏng mịn ML Nâu nhạt</v>
          </cell>
          <cell r="J5782" t="str">
            <v>PCS</v>
          </cell>
          <cell r="K5782">
            <v>149000</v>
          </cell>
          <cell r="L5782">
            <v>0</v>
          </cell>
          <cell r="M5782">
            <v>0</v>
          </cell>
          <cell r="N5782">
            <v>0</v>
          </cell>
        </row>
        <row r="5783">
          <cell r="G5783" t="str">
            <v>4527837031367</v>
          </cell>
          <cell r="H5783" t="str">
            <v>4527837031367</v>
          </cell>
          <cell r="I5783" t="str">
            <v>FUKUSKE- Quần tất thon chân độ dày 30 LL Da sáng</v>
          </cell>
          <cell r="J5783" t="str">
            <v>PCS</v>
          </cell>
          <cell r="K5783">
            <v>149000</v>
          </cell>
          <cell r="L5783">
            <v>2</v>
          </cell>
          <cell r="M5783">
            <v>0</v>
          </cell>
          <cell r="N5783">
            <v>2</v>
          </cell>
        </row>
        <row r="5784">
          <cell r="G5784" t="str">
            <v>4518755546149</v>
          </cell>
          <cell r="H5784" t="str">
            <v>4518755546149</v>
          </cell>
          <cell r="I5784" t="str">
            <v>FUKUSKE- Quần tất Manzoku không tưa rách ML Đen</v>
          </cell>
          <cell r="J5784" t="str">
            <v>PCS</v>
          </cell>
          <cell r="K5784">
            <v>149000</v>
          </cell>
          <cell r="L5784">
            <v>4</v>
          </cell>
          <cell r="M5784">
            <v>0</v>
          </cell>
          <cell r="N5784">
            <v>4</v>
          </cell>
        </row>
        <row r="5785">
          <cell r="G5785" t="str">
            <v>4518755548235</v>
          </cell>
          <cell r="H5785" t="str">
            <v>4518755548235</v>
          </cell>
          <cell r="I5785" t="str">
            <v>FUKUSKE- Quần mỏng mịn không tưa rách ML Đen</v>
          </cell>
          <cell r="J5785" t="str">
            <v>PCS</v>
          </cell>
          <cell r="K5785">
            <v>149000</v>
          </cell>
          <cell r="L5785">
            <v>0</v>
          </cell>
          <cell r="M5785">
            <v>0</v>
          </cell>
          <cell r="N5785">
            <v>0</v>
          </cell>
        </row>
        <row r="5786">
          <cell r="G5786" t="str">
            <v>4905489991886</v>
          </cell>
          <cell r="H5786" t="str">
            <v>4905489991886</v>
          </cell>
          <cell r="I5786" t="str">
            <v>FUKUSKE- Quần tất thon chân L2L Be nude set 10 đôi</v>
          </cell>
          <cell r="J5786" t="str">
            <v>PCS</v>
          </cell>
          <cell r="K5786">
            <v>280000</v>
          </cell>
          <cell r="L5786">
            <v>0</v>
          </cell>
          <cell r="M5786">
            <v>0</v>
          </cell>
          <cell r="N5786">
            <v>0</v>
          </cell>
        </row>
        <row r="5787">
          <cell r="G5787" t="str">
            <v>1516002307287</v>
          </cell>
          <cell r="H5787" t="str">
            <v>1516002307287</v>
          </cell>
          <cell r="I5787" t="str">
            <v>DAISO- Tất Nhật cổ ngắn</v>
          </cell>
          <cell r="J5787" t="str">
            <v>PCS</v>
          </cell>
          <cell r="K5787">
            <v>20000</v>
          </cell>
          <cell r="L5787">
            <v>0</v>
          </cell>
          <cell r="M5787">
            <v>0</v>
          </cell>
          <cell r="N5787">
            <v>0</v>
          </cell>
        </row>
        <row r="5788">
          <cell r="G5788" t="str">
            <v>4518755546163</v>
          </cell>
          <cell r="H5788" t="str">
            <v>4518755546163</v>
          </cell>
          <cell r="I5788" t="str">
            <v>FUKUSKE-Quần tất Manzoku không tưa rách ML Nâu nhạt</v>
          </cell>
          <cell r="J5788" t="str">
            <v>PCS</v>
          </cell>
          <cell r="K5788">
            <v>149000</v>
          </cell>
          <cell r="L5788">
            <v>0</v>
          </cell>
          <cell r="M5788">
            <v>0</v>
          </cell>
          <cell r="N5788">
            <v>0</v>
          </cell>
        </row>
        <row r="5789">
          <cell r="G5789" t="str">
            <v>4945621378021</v>
          </cell>
          <cell r="H5789" t="str">
            <v>4945621378021</v>
          </cell>
          <cell r="I5789" t="str">
            <v>ONISHI IRYO- Tất cotton cổ cao họa tiết sọc Relax</v>
          </cell>
          <cell r="J5789" t="str">
            <v>PCS</v>
          </cell>
          <cell r="K5789">
            <v>30000</v>
          </cell>
          <cell r="L5789">
            <v>0</v>
          </cell>
          <cell r="M5789">
            <v>0</v>
          </cell>
          <cell r="N5789">
            <v>0</v>
          </cell>
        </row>
        <row r="5790">
          <cell r="G5790" t="str">
            <v>4945621317754</v>
          </cell>
          <cell r="H5790" t="str">
            <v>4945621317754</v>
          </cell>
          <cell r="I5790" t="str">
            <v>ONISHI IRYO- Tất cotton cổ cao không chun co giãn</v>
          </cell>
          <cell r="J5790" t="str">
            <v>PCS</v>
          </cell>
          <cell r="K5790">
            <v>30000</v>
          </cell>
          <cell r="L5790">
            <v>0</v>
          </cell>
          <cell r="M5790">
            <v>0</v>
          </cell>
          <cell r="N5790">
            <v>0</v>
          </cell>
        </row>
        <row r="5791">
          <cell r="G5791" t="str">
            <v>4945621377406</v>
          </cell>
          <cell r="H5791" t="str">
            <v>4945621377406</v>
          </cell>
          <cell r="I5791" t="str">
            <v>ONISHI IRYO- Tất cotton gân mỏng màu trơn</v>
          </cell>
          <cell r="J5791" t="str">
            <v>PCS</v>
          </cell>
          <cell r="K5791">
            <v>30000</v>
          </cell>
          <cell r="L5791">
            <v>0</v>
          </cell>
          <cell r="M5791">
            <v>0</v>
          </cell>
          <cell r="N5791">
            <v>0</v>
          </cell>
        </row>
        <row r="5792">
          <cell r="G5792" t="str">
            <v>4901420524908</v>
          </cell>
          <cell r="H5792" t="str">
            <v>4901420524908</v>
          </cell>
          <cell r="I5792" t="str">
            <v>GUNZE- Quần tất Sabrina Black M～L (Set đôi - D80)</v>
          </cell>
          <cell r="J5792" t="str">
            <v>PCS</v>
          </cell>
          <cell r="K5792">
            <v>240000</v>
          </cell>
          <cell r="L5792">
            <v>2</v>
          </cell>
          <cell r="M5792">
            <v>0</v>
          </cell>
          <cell r="N5792">
            <v>2</v>
          </cell>
        </row>
        <row r="5793">
          <cell r="G5793" t="str">
            <v>4905489203248</v>
          </cell>
          <cell r="H5793" t="str">
            <v>4905489203248</v>
          </cell>
          <cell r="I5793" t="str">
            <v>FUKUSKE- Quần tất L2L Nâu set 10 chiếc</v>
          </cell>
          <cell r="J5793" t="str">
            <v>PCS</v>
          </cell>
          <cell r="K5793">
            <v>280000</v>
          </cell>
          <cell r="L5793">
            <v>0</v>
          </cell>
          <cell r="M5793">
            <v>0</v>
          </cell>
          <cell r="N5793">
            <v>0</v>
          </cell>
        </row>
        <row r="5794">
          <cell r="G5794" t="str">
            <v>4905489991817</v>
          </cell>
          <cell r="H5794" t="str">
            <v>4905489991817</v>
          </cell>
          <cell r="I5794" t="str">
            <v>FUKUSKE- Quần tất thon chân ML Be nhạt set 10 đôi</v>
          </cell>
          <cell r="J5794" t="str">
            <v>PCS</v>
          </cell>
          <cell r="K5794">
            <v>280000</v>
          </cell>
          <cell r="L5794">
            <v>0</v>
          </cell>
          <cell r="M5794">
            <v>0</v>
          </cell>
          <cell r="N5794">
            <v>0</v>
          </cell>
        </row>
        <row r="5795">
          <cell r="G5795" t="str">
            <v>4527837026790</v>
          </cell>
          <cell r="H5795" t="str">
            <v>4527837026790</v>
          </cell>
          <cell r="I5795" t="str">
            <v>FUKUSKE-Quần tất Manzoku không tưa rách LL Da sáng</v>
          </cell>
          <cell r="J5795" t="str">
            <v>PCS</v>
          </cell>
          <cell r="K5795">
            <v>149000</v>
          </cell>
          <cell r="L5795">
            <v>8</v>
          </cell>
          <cell r="M5795">
            <v>0</v>
          </cell>
          <cell r="N5795">
            <v>8</v>
          </cell>
        </row>
        <row r="5796">
          <cell r="G5796" t="str">
            <v>4518755548006</v>
          </cell>
          <cell r="H5796" t="str">
            <v>4518755548006</v>
          </cell>
          <cell r="I5796" t="str">
            <v>FUKUSKE- Quần tất thon chân mỏng mịn L2L Nâu nhạt</v>
          </cell>
          <cell r="J5796" t="str">
            <v>PCS</v>
          </cell>
          <cell r="K5796">
            <v>149000</v>
          </cell>
          <cell r="L5796">
            <v>1</v>
          </cell>
          <cell r="M5796">
            <v>0</v>
          </cell>
          <cell r="N5796">
            <v>1</v>
          </cell>
        </row>
        <row r="5797">
          <cell r="G5797" t="str">
            <v>4905489991855</v>
          </cell>
          <cell r="H5797" t="str">
            <v>4905489991855</v>
          </cell>
          <cell r="I5797" t="str">
            <v>FUKUSKE- Quần tất thon chân L2L Be nhạt set 10 đôi</v>
          </cell>
          <cell r="J5797" t="str">
            <v>PCS</v>
          </cell>
          <cell r="K5797">
            <v>280000</v>
          </cell>
          <cell r="L5797">
            <v>0</v>
          </cell>
          <cell r="M5797">
            <v>0</v>
          </cell>
          <cell r="N5797">
            <v>0</v>
          </cell>
        </row>
        <row r="5798">
          <cell r="G5798" t="str">
            <v>4945621317747</v>
          </cell>
          <cell r="H5798" t="str">
            <v>4945621317747</v>
          </cell>
          <cell r="I5798" t="str">
            <v>ONISHI IRYO- Tất cotton cổ cao không chun mềm mại</v>
          </cell>
          <cell r="J5798" t="str">
            <v>PCS</v>
          </cell>
          <cell r="K5798">
            <v>30000</v>
          </cell>
          <cell r="L5798">
            <v>0</v>
          </cell>
          <cell r="M5798">
            <v>0</v>
          </cell>
          <cell r="N5798">
            <v>0</v>
          </cell>
        </row>
        <row r="5799">
          <cell r="G5799" t="str">
            <v>4518755549942</v>
          </cell>
          <cell r="H5799" t="str">
            <v>4518755549942</v>
          </cell>
          <cell r="I5799" t="str">
            <v>FUKUSKE- Quần tất thon chân thoáng mát ML Da đậm</v>
          </cell>
          <cell r="J5799" t="str">
            <v>PCS</v>
          </cell>
          <cell r="K5799">
            <v>149000</v>
          </cell>
          <cell r="L5799">
            <v>6</v>
          </cell>
          <cell r="M5799">
            <v>0</v>
          </cell>
          <cell r="N5799">
            <v>6</v>
          </cell>
        </row>
        <row r="5800">
          <cell r="G5800" t="str">
            <v>4518755550115</v>
          </cell>
          <cell r="H5800" t="str">
            <v>4518755550115</v>
          </cell>
          <cell r="I5800" t="str">
            <v>FUKUSKE- Quần tất thon chân độ dày 30 ML Đen</v>
          </cell>
          <cell r="J5800" t="str">
            <v>PCS</v>
          </cell>
          <cell r="K5800">
            <v>149000</v>
          </cell>
          <cell r="L5800">
            <v>0</v>
          </cell>
          <cell r="M5800">
            <v>0</v>
          </cell>
          <cell r="N5800">
            <v>0</v>
          </cell>
        </row>
        <row r="5801">
          <cell r="G5801" t="str">
            <v>4518755549881</v>
          </cell>
          <cell r="H5801" t="str">
            <v>4518755549881</v>
          </cell>
          <cell r="I5801" t="str">
            <v>FUKUSKE- Quần tất thon chân thoáng khí ML Da sáng</v>
          </cell>
          <cell r="J5801" t="str">
            <v>PCS</v>
          </cell>
          <cell r="K5801">
            <v>149000</v>
          </cell>
          <cell r="L5801">
            <v>0</v>
          </cell>
          <cell r="M5801">
            <v>0</v>
          </cell>
          <cell r="N5801">
            <v>0</v>
          </cell>
        </row>
        <row r="5802">
          <cell r="G5802" t="str">
            <v>4905489988350</v>
          </cell>
          <cell r="H5802" t="str">
            <v>4905489988350</v>
          </cell>
          <cell r="I5802" t="str">
            <v>FUKUSKE- Quần tất nữ Fukuske Tough Leg ML Da sáng</v>
          </cell>
          <cell r="J5802" t="str">
            <v>PCS</v>
          </cell>
          <cell r="K5802">
            <v>109000</v>
          </cell>
          <cell r="L5802">
            <v>3</v>
          </cell>
          <cell r="M5802">
            <v>0</v>
          </cell>
          <cell r="N5802">
            <v>3</v>
          </cell>
        </row>
        <row r="5803">
          <cell r="G5803" t="str">
            <v>4518755550078</v>
          </cell>
          <cell r="H5803" t="str">
            <v>4518755550078</v>
          </cell>
          <cell r="I5803" t="str">
            <v>FUKUSKE- Quần tất thon chân thoáng mát L2L Da đậm</v>
          </cell>
          <cell r="J5803" t="str">
            <v>PCS</v>
          </cell>
          <cell r="K5803">
            <v>149000</v>
          </cell>
          <cell r="L5803">
            <v>5</v>
          </cell>
          <cell r="M5803">
            <v>0</v>
          </cell>
          <cell r="N5803">
            <v>5</v>
          </cell>
        </row>
        <row r="5804">
          <cell r="G5804" t="str">
            <v>4945621302460</v>
          </cell>
          <cell r="H5804" t="str">
            <v>4945621302460</v>
          </cell>
          <cell r="I5804" t="str">
            <v>ONISHI IRYO- Tất cotton cổ thấp h.tiết sọc mix màu</v>
          </cell>
          <cell r="J5804" t="str">
            <v>PCS</v>
          </cell>
          <cell r="K5804">
            <v>30000</v>
          </cell>
          <cell r="L5804">
            <v>0</v>
          </cell>
          <cell r="M5804">
            <v>0</v>
          </cell>
          <cell r="N5804">
            <v>0</v>
          </cell>
        </row>
        <row r="5805">
          <cell r="G5805" t="str">
            <v>4905489203187</v>
          </cell>
          <cell r="H5805" t="str">
            <v>4905489203187</v>
          </cell>
          <cell r="I5805" t="str">
            <v>FUKUSKE- Quần tất ML Nâu set 10 chiếc</v>
          </cell>
          <cell r="J5805" t="str">
            <v>PCS</v>
          </cell>
          <cell r="K5805">
            <v>280000</v>
          </cell>
          <cell r="L5805">
            <v>0</v>
          </cell>
          <cell r="M5805">
            <v>0</v>
          </cell>
          <cell r="N5805">
            <v>0</v>
          </cell>
        </row>
        <row r="5806">
          <cell r="G5806" t="str">
            <v>4527837028480</v>
          </cell>
          <cell r="H5806" t="str">
            <v>4527837028480</v>
          </cell>
          <cell r="I5806" t="str">
            <v>FUKUSKE- Quần tất áp lực không tưa rách LL Da sáng</v>
          </cell>
          <cell r="J5806" t="str">
            <v>PCS</v>
          </cell>
          <cell r="K5806">
            <v>149000</v>
          </cell>
          <cell r="L5806">
            <v>1</v>
          </cell>
          <cell r="M5806">
            <v>0</v>
          </cell>
          <cell r="N5806">
            <v>1</v>
          </cell>
        </row>
        <row r="5807">
          <cell r="G5807" t="str">
            <v>4945621302484</v>
          </cell>
          <cell r="H5807" t="str">
            <v>4945621302484</v>
          </cell>
          <cell r="I5807" t="str">
            <v>ONISHI IRYO- Tất cotton cổ thấp h.tiết sọc màu đơn</v>
          </cell>
          <cell r="J5807" t="str">
            <v>PCS</v>
          </cell>
          <cell r="K5807">
            <v>30000</v>
          </cell>
          <cell r="L5807">
            <v>1</v>
          </cell>
          <cell r="M5807">
            <v>0</v>
          </cell>
          <cell r="N5807">
            <v>1</v>
          </cell>
        </row>
        <row r="5808">
          <cell r="G5808" t="str">
            <v>4518755549973</v>
          </cell>
          <cell r="H5808" t="str">
            <v>4518755549973</v>
          </cell>
          <cell r="I5808" t="str">
            <v>FUKUSKE- Quần tất thon chân thoáng mát L2L Đen</v>
          </cell>
          <cell r="J5808" t="str">
            <v>PCS</v>
          </cell>
          <cell r="K5808">
            <v>149000</v>
          </cell>
          <cell r="L5808">
            <v>0</v>
          </cell>
          <cell r="M5808">
            <v>0</v>
          </cell>
          <cell r="N5808">
            <v>0</v>
          </cell>
        </row>
        <row r="5809">
          <cell r="G5809" t="str">
            <v>4518755548020</v>
          </cell>
          <cell r="H5809" t="str">
            <v>4518755548020</v>
          </cell>
          <cell r="I5809" t="str">
            <v>FUKUSKE- Quần tất thon chân mỏng mịn L2L Da sáng</v>
          </cell>
          <cell r="J5809" t="str">
            <v>PCS</v>
          </cell>
          <cell r="K5809">
            <v>149000</v>
          </cell>
          <cell r="L5809">
            <v>1</v>
          </cell>
          <cell r="M5809">
            <v>0</v>
          </cell>
          <cell r="N5809">
            <v>1</v>
          </cell>
        </row>
        <row r="5810">
          <cell r="G5810" t="str">
            <v>4518755549850</v>
          </cell>
          <cell r="H5810" t="str">
            <v>4518755549850</v>
          </cell>
          <cell r="I5810" t="str">
            <v>FUKUSKE- Quần tất thon chân thoáng mát ML Đen</v>
          </cell>
          <cell r="J5810" t="str">
            <v>PCS</v>
          </cell>
          <cell r="K5810">
            <v>149000</v>
          </cell>
          <cell r="L5810">
            <v>0</v>
          </cell>
          <cell r="M5810">
            <v>0</v>
          </cell>
          <cell r="N5810">
            <v>0</v>
          </cell>
        </row>
        <row r="5811">
          <cell r="G5811" t="str">
            <v>4905489083796</v>
          </cell>
          <cell r="H5811" t="str">
            <v>4905489083796</v>
          </cell>
          <cell r="I5811" t="str">
            <v>FUKUSE- Quần tất nữ Fukuske Manzoku L2L Da đậm</v>
          </cell>
          <cell r="J5811" t="str">
            <v>PCS</v>
          </cell>
          <cell r="K5811">
            <v>109000</v>
          </cell>
          <cell r="L5811">
            <v>0</v>
          </cell>
          <cell r="M5811">
            <v>0</v>
          </cell>
          <cell r="N5811">
            <v>0</v>
          </cell>
        </row>
        <row r="5812">
          <cell r="G5812" t="str">
            <v>4527837026714</v>
          </cell>
          <cell r="H5812" t="str">
            <v>4527837026714</v>
          </cell>
          <cell r="I5812" t="str">
            <v>FUKUSKE-Quần tất Manzoku không tưa rách ML Da sáng</v>
          </cell>
          <cell r="J5812" t="str">
            <v>PCS</v>
          </cell>
          <cell r="K5812">
            <v>149000</v>
          </cell>
          <cell r="L5812">
            <v>0</v>
          </cell>
          <cell r="M5812">
            <v>0</v>
          </cell>
          <cell r="N5812">
            <v>0</v>
          </cell>
        </row>
        <row r="5813">
          <cell r="G5813" t="str">
            <v>4518755568189</v>
          </cell>
          <cell r="H5813" t="str">
            <v>4518755568189</v>
          </cell>
          <cell r="I5813" t="str">
            <v>FUKUSE- Quần tất nữ Fukuske Tough Leg ML Da sáng</v>
          </cell>
          <cell r="J5813" t="str">
            <v>PCS</v>
          </cell>
          <cell r="K5813">
            <v>109000</v>
          </cell>
          <cell r="L5813">
            <v>0</v>
          </cell>
          <cell r="M5813">
            <v>0</v>
          </cell>
          <cell r="N5813">
            <v>0</v>
          </cell>
        </row>
        <row r="5814">
          <cell r="G5814" t="str">
            <v>4945621317730</v>
          </cell>
          <cell r="H5814" t="str">
            <v>4945621317730</v>
          </cell>
          <cell r="I5814" t="str">
            <v>ONISHI IRYO-Tất cotton cổ cao ôm chân chun mềm mại</v>
          </cell>
          <cell r="J5814" t="str">
            <v>PCS</v>
          </cell>
          <cell r="K5814">
            <v>30000</v>
          </cell>
          <cell r="L5814">
            <v>0</v>
          </cell>
          <cell r="M5814">
            <v>0</v>
          </cell>
          <cell r="N5814">
            <v>0</v>
          </cell>
        </row>
        <row r="5815">
          <cell r="G5815" t="str">
            <v>4945621378038</v>
          </cell>
          <cell r="H5815" t="str">
            <v>4945621378038</v>
          </cell>
          <cell r="I5815" t="str">
            <v>ONISHI IRYO- Tất cotton thể thao Just Fit sọc ngan</v>
          </cell>
          <cell r="J5815" t="str">
            <v>PCS</v>
          </cell>
          <cell r="K5815">
            <v>30000</v>
          </cell>
          <cell r="L5815">
            <v>0</v>
          </cell>
          <cell r="M5815">
            <v>0</v>
          </cell>
          <cell r="N5815">
            <v>0</v>
          </cell>
        </row>
        <row r="5816">
          <cell r="G5816" t="str">
            <v>4518755547696</v>
          </cell>
          <cell r="H5816" t="str">
            <v>4518755547696</v>
          </cell>
          <cell r="I5816" t="str">
            <v>FUKUSKE- Quần tất thon chân mỏng mịn ML Đen</v>
          </cell>
          <cell r="J5816" t="str">
            <v>PCS</v>
          </cell>
          <cell r="K5816">
            <v>149000</v>
          </cell>
          <cell r="L5816">
            <v>0</v>
          </cell>
          <cell r="M5816">
            <v>0</v>
          </cell>
          <cell r="N5816">
            <v>0</v>
          </cell>
        </row>
        <row r="5817">
          <cell r="G5817" t="str">
            <v>4518755548310</v>
          </cell>
          <cell r="H5817" t="str">
            <v>4518755548310</v>
          </cell>
          <cell r="I5817" t="str">
            <v>FUKUSKE- Quần mỏng mịn không tưa rách ML Da đậm</v>
          </cell>
          <cell r="J5817" t="str">
            <v>PCS</v>
          </cell>
          <cell r="K5817">
            <v>149000</v>
          </cell>
          <cell r="L5817">
            <v>1</v>
          </cell>
          <cell r="M5817">
            <v>0</v>
          </cell>
          <cell r="N5817">
            <v>1</v>
          </cell>
        </row>
        <row r="5818">
          <cell r="G5818" t="str">
            <v>4547531020337</v>
          </cell>
          <cell r="H5818" t="str">
            <v>4547531020337</v>
          </cell>
          <cell r="I5818" t="str">
            <v>GUNZE-Tất Sabrina DCY chống rách mũi M-L  Đen</v>
          </cell>
          <cell r="J5818" t="str">
            <v>PCS</v>
          </cell>
          <cell r="K5818">
            <v>120000</v>
          </cell>
          <cell r="L5818">
            <v>0</v>
          </cell>
          <cell r="M5818">
            <v>0</v>
          </cell>
          <cell r="N5818">
            <v>0</v>
          </cell>
        </row>
        <row r="5819">
          <cell r="G5819" t="str">
            <v>4945621317723</v>
          </cell>
          <cell r="H5819" t="str">
            <v>4945621317723</v>
          </cell>
          <cell r="I5819" t="str">
            <v>ONISHI IRYO-Tất cotton cổ cao ôm chân chun dễ chịu</v>
          </cell>
          <cell r="J5819" t="str">
            <v>PCS</v>
          </cell>
          <cell r="K5819">
            <v>30000</v>
          </cell>
          <cell r="L5819">
            <v>0</v>
          </cell>
          <cell r="M5819">
            <v>0</v>
          </cell>
          <cell r="N5819">
            <v>0</v>
          </cell>
        </row>
        <row r="5820">
          <cell r="G5820" t="str">
            <v>4547301691057</v>
          </cell>
          <cell r="H5820" t="str">
            <v>4547301691057</v>
          </cell>
          <cell r="I5820" t="str">
            <v>GUNZE-Quần tất Sabrina màu 420-Beige L-L</v>
          </cell>
          <cell r="J5820" t="str">
            <v>PCS</v>
          </cell>
          <cell r="K5820">
            <v>120000</v>
          </cell>
          <cell r="L5820">
            <v>0</v>
          </cell>
          <cell r="M5820">
            <v>0</v>
          </cell>
          <cell r="N5820">
            <v>0</v>
          </cell>
        </row>
        <row r="5821">
          <cell r="G5821" t="str">
            <v>4518755550160</v>
          </cell>
          <cell r="H5821" t="str">
            <v>4518755550160</v>
          </cell>
          <cell r="I5821" t="str">
            <v>FUKUSKE- Quần tất thon chân độ dày 30 L2L Đen</v>
          </cell>
          <cell r="J5821" t="str">
            <v>PCS</v>
          </cell>
          <cell r="K5821">
            <v>149000</v>
          </cell>
          <cell r="L5821">
            <v>1</v>
          </cell>
          <cell r="M5821">
            <v>0</v>
          </cell>
          <cell r="N5821">
            <v>1</v>
          </cell>
        </row>
        <row r="5822">
          <cell r="G5822" t="str">
            <v>4548762490470</v>
          </cell>
          <cell r="H5822" t="str">
            <v>4548762490470</v>
          </cell>
          <cell r="I5822" t="str">
            <v>GUNZE- Quần tất đông Sabrina SB650 Black D50 set 2</v>
          </cell>
          <cell r="J5822" t="str">
            <v>PCS</v>
          </cell>
          <cell r="K5822">
            <v>210000</v>
          </cell>
          <cell r="L5822">
            <v>1</v>
          </cell>
          <cell r="M5822">
            <v>0</v>
          </cell>
          <cell r="N5822">
            <v>1</v>
          </cell>
        </row>
        <row r="5823">
          <cell r="G5823" t="str">
            <v>4518755547726</v>
          </cell>
          <cell r="H5823" t="str">
            <v>4518755547726</v>
          </cell>
          <cell r="I5823" t="str">
            <v>FUKUSKE- Quần tất thon chân mỏng mịn ML Da sáng</v>
          </cell>
          <cell r="J5823" t="str">
            <v>PCS</v>
          </cell>
          <cell r="K5823">
            <v>149000</v>
          </cell>
          <cell r="L5823">
            <v>0</v>
          </cell>
          <cell r="M5823">
            <v>0</v>
          </cell>
          <cell r="N5823">
            <v>0</v>
          </cell>
        </row>
        <row r="5824">
          <cell r="G5824" t="str">
            <v>4518755546170</v>
          </cell>
          <cell r="H5824" t="str">
            <v>4518755546170</v>
          </cell>
          <cell r="I5824" t="str">
            <v>FUKUSKE-Quần tất Manzoku không tưa rách ML Da sáng</v>
          </cell>
          <cell r="J5824" t="str">
            <v>PCS</v>
          </cell>
          <cell r="K5824">
            <v>149000</v>
          </cell>
          <cell r="L5824">
            <v>3</v>
          </cell>
          <cell r="M5824">
            <v>0</v>
          </cell>
          <cell r="N5824">
            <v>3</v>
          </cell>
        </row>
        <row r="5825">
          <cell r="G5825" t="str">
            <v>4945621378045</v>
          </cell>
          <cell r="H5825" t="str">
            <v>4945621378045</v>
          </cell>
          <cell r="I5825" t="str">
            <v>ONISHI IRYO- Tất cotton thể thao Active sọc ngang</v>
          </cell>
          <cell r="J5825" t="str">
            <v>PCS</v>
          </cell>
          <cell r="K5825">
            <v>30000</v>
          </cell>
          <cell r="L5825">
            <v>0</v>
          </cell>
          <cell r="M5825">
            <v>0</v>
          </cell>
          <cell r="N5825">
            <v>0</v>
          </cell>
        </row>
        <row r="5826">
          <cell r="G5826" t="str">
            <v>4945621302521</v>
          </cell>
          <cell r="H5826" t="str">
            <v>4945621302521</v>
          </cell>
          <cell r="I5826" t="str">
            <v>ONISHI IRYO- Tất cotton cổ thấp h.tiết sọc Safari</v>
          </cell>
          <cell r="J5826" t="str">
            <v>PCS</v>
          </cell>
          <cell r="K5826">
            <v>30000</v>
          </cell>
          <cell r="L5826">
            <v>0</v>
          </cell>
          <cell r="M5826">
            <v>0</v>
          </cell>
          <cell r="N5826">
            <v>0</v>
          </cell>
        </row>
        <row r="5827">
          <cell r="G5827" t="str">
            <v>4518755548259</v>
          </cell>
          <cell r="H5827" t="str">
            <v>4518755548259</v>
          </cell>
          <cell r="I5827" t="str">
            <v>FUKUSKE- Quần mỏng mịn không tưa rách ML Nâu nhạt</v>
          </cell>
          <cell r="J5827" t="str">
            <v>PCS</v>
          </cell>
          <cell r="K5827">
            <v>149000</v>
          </cell>
          <cell r="L5827">
            <v>0</v>
          </cell>
          <cell r="M5827">
            <v>0</v>
          </cell>
          <cell r="N5827">
            <v>0</v>
          </cell>
        </row>
        <row r="5828">
          <cell r="G5828" t="str">
            <v>4547531020306</v>
          </cell>
          <cell r="H5828" t="str">
            <v>4547531020306</v>
          </cell>
          <cell r="I5828" t="str">
            <v>GUNZE-Quần tất Sabrina màu 430-Beige L-L</v>
          </cell>
          <cell r="J5828" t="str">
            <v>PCS</v>
          </cell>
          <cell r="K5828">
            <v>120000</v>
          </cell>
          <cell r="L5828">
            <v>0</v>
          </cell>
          <cell r="M5828">
            <v>0</v>
          </cell>
          <cell r="N5828">
            <v>0</v>
          </cell>
        </row>
        <row r="5829">
          <cell r="G5829" t="str">
            <v>4518755547429</v>
          </cell>
          <cell r="H5829" t="str">
            <v>4518755547429</v>
          </cell>
          <cell r="I5829" t="str">
            <v>FUKUSE- Quần tất thon chân ML Nâu nhạt</v>
          </cell>
          <cell r="J5829" t="str">
            <v>PCS</v>
          </cell>
          <cell r="K5829">
            <v>149000</v>
          </cell>
          <cell r="L5829">
            <v>0</v>
          </cell>
          <cell r="M5829">
            <v>0</v>
          </cell>
          <cell r="N5829">
            <v>0</v>
          </cell>
        </row>
        <row r="5830">
          <cell r="G5830" t="str">
            <v>4518755547405</v>
          </cell>
          <cell r="H5830" t="str">
            <v>4518755547405</v>
          </cell>
          <cell r="I5830" t="str">
            <v>FUKUSE- Quần tất thon chân ML Đen</v>
          </cell>
          <cell r="J5830" t="str">
            <v>PCS</v>
          </cell>
          <cell r="K5830">
            <v>149000</v>
          </cell>
          <cell r="L5830">
            <v>0</v>
          </cell>
          <cell r="M5830">
            <v>0</v>
          </cell>
          <cell r="N5830">
            <v>0</v>
          </cell>
        </row>
        <row r="5831">
          <cell r="G5831" t="str">
            <v>4945621317716</v>
          </cell>
          <cell r="H5831" t="str">
            <v>4945621317716</v>
          </cell>
          <cell r="I5831" t="str">
            <v>ONISHI IRYO- Tất cotton cổ cao ôm chân chun co giãn</v>
          </cell>
          <cell r="J5831" t="str">
            <v>PCS</v>
          </cell>
          <cell r="K5831">
            <v>30000</v>
          </cell>
          <cell r="L5831">
            <v>0</v>
          </cell>
          <cell r="M5831">
            <v>0</v>
          </cell>
          <cell r="N5831">
            <v>0</v>
          </cell>
        </row>
        <row r="5832">
          <cell r="G5832" t="str">
            <v>4547301690975</v>
          </cell>
          <cell r="H5832" t="str">
            <v>4547301690975</v>
          </cell>
          <cell r="I5832" t="str">
            <v>GUNZE - Tất SB410 màu 694 Nude beige size M-L</v>
          </cell>
          <cell r="J5832" t="str">
            <v>PCS</v>
          </cell>
          <cell r="K5832">
            <v>120000</v>
          </cell>
          <cell r="L5832">
            <v>0</v>
          </cell>
          <cell r="M5832">
            <v>0</v>
          </cell>
          <cell r="N5832">
            <v>0</v>
          </cell>
        </row>
        <row r="5833">
          <cell r="G5833" t="str">
            <v>4518755568196</v>
          </cell>
          <cell r="H5833" t="str">
            <v>4518755568196</v>
          </cell>
          <cell r="I5833" t="str">
            <v>FUKUSKE- Quần tất nữ Fukuske Tough Leg ML Da đậm</v>
          </cell>
          <cell r="J5833" t="str">
            <v>PCS</v>
          </cell>
          <cell r="K5833">
            <v>109000</v>
          </cell>
          <cell r="L5833">
            <v>1</v>
          </cell>
          <cell r="M5833">
            <v>0</v>
          </cell>
          <cell r="N5833">
            <v>1</v>
          </cell>
        </row>
        <row r="5834">
          <cell r="G5834" t="str">
            <v>4527837026691</v>
          </cell>
          <cell r="H5834" t="str">
            <v>4527837026691</v>
          </cell>
          <cell r="I5834" t="str">
            <v>FUKUSKE- Quần tất Manzoku không tưa rách ML Đen</v>
          </cell>
          <cell r="J5834" t="str">
            <v>PCS</v>
          </cell>
          <cell r="K5834">
            <v>149000</v>
          </cell>
          <cell r="L5834">
            <v>0</v>
          </cell>
          <cell r="M5834">
            <v>0</v>
          </cell>
          <cell r="N5834">
            <v>0</v>
          </cell>
        </row>
        <row r="5835">
          <cell r="G5835" t="str">
            <v>4518755547986</v>
          </cell>
          <cell r="H5835" t="str">
            <v>4518755547986</v>
          </cell>
          <cell r="I5835" t="str">
            <v>FUKUSKE- Quần tất thon chân mỏng mịn L2L Đen</v>
          </cell>
          <cell r="J5835" t="str">
            <v>PCS</v>
          </cell>
          <cell r="K5835">
            <v>149000</v>
          </cell>
          <cell r="L5835">
            <v>2</v>
          </cell>
          <cell r="M5835">
            <v>0</v>
          </cell>
          <cell r="N5835">
            <v>2</v>
          </cell>
        </row>
        <row r="5836">
          <cell r="G5836" t="str">
            <v>4518755579048</v>
          </cell>
          <cell r="H5836" t="str">
            <v>4518755579048</v>
          </cell>
          <cell r="I5836" t="str">
            <v>FUKUSKE- Quần tất thon chân độ dày 30 L2L Da đậm</v>
          </cell>
          <cell r="J5836" t="str">
            <v>PCS</v>
          </cell>
          <cell r="K5836">
            <v>149000</v>
          </cell>
          <cell r="L5836">
            <v>3</v>
          </cell>
          <cell r="M5836">
            <v>0</v>
          </cell>
          <cell r="N5836">
            <v>3</v>
          </cell>
        </row>
        <row r="5837">
          <cell r="G5837" t="str">
            <v>4945621302637</v>
          </cell>
          <cell r="H5837" t="str">
            <v>4945621302637</v>
          </cell>
          <cell r="I5837" t="str">
            <v>ONISHI IRYO- Tất cotton cổ thấp hoạ tiết Mesh</v>
          </cell>
          <cell r="J5837" t="str">
            <v>PCS</v>
          </cell>
          <cell r="K5837">
            <v>30000</v>
          </cell>
          <cell r="L5837">
            <v>0</v>
          </cell>
          <cell r="M5837">
            <v>0</v>
          </cell>
          <cell r="N5837">
            <v>0</v>
          </cell>
        </row>
        <row r="5838">
          <cell r="G5838" t="str">
            <v>4527837026776</v>
          </cell>
          <cell r="H5838" t="str">
            <v>4527837026776</v>
          </cell>
          <cell r="I5838" t="str">
            <v>FUKUSKE- Quần tất Manzoku không tưa rách LL Đen</v>
          </cell>
          <cell r="J5838" t="str">
            <v>PCS</v>
          </cell>
          <cell r="K5838">
            <v>149000</v>
          </cell>
          <cell r="L5838">
            <v>0</v>
          </cell>
          <cell r="M5838">
            <v>0</v>
          </cell>
          <cell r="N5838">
            <v>0</v>
          </cell>
        </row>
        <row r="5839">
          <cell r="G5839" t="str">
            <v>1414042201001</v>
          </cell>
          <cell r="H5839" t="str">
            <v>1414042201001</v>
          </cell>
          <cell r="I5839" t="str">
            <v xml:space="preserve">ELFINDOLL- Tất Nhật trẻ em </v>
          </cell>
          <cell r="J5839" t="str">
            <v>PCS</v>
          </cell>
          <cell r="K5839">
            <v>10000</v>
          </cell>
          <cell r="L5839">
            <v>10</v>
          </cell>
          <cell r="M5839">
            <v>0</v>
          </cell>
          <cell r="N5839">
            <v>10</v>
          </cell>
        </row>
        <row r="5840">
          <cell r="G5840" t="str">
            <v>4902888107610</v>
          </cell>
          <cell r="H5840" t="str">
            <v>4902888107610</v>
          </cell>
          <cell r="I5840" t="str">
            <v>MORINAGA- Bánh kem socola (hộp 47g)</v>
          </cell>
          <cell r="J5840" t="str">
            <v>PCS</v>
          </cell>
          <cell r="K5840">
            <v>29000</v>
          </cell>
          <cell r="L5840">
            <v>0</v>
          </cell>
          <cell r="M5840">
            <v>0</v>
          </cell>
          <cell r="N5840">
            <v>0</v>
          </cell>
        </row>
        <row r="5841">
          <cell r="G5841" t="str">
            <v>4902201181167</v>
          </cell>
          <cell r="H5841" t="str">
            <v>4902201181167</v>
          </cell>
          <cell r="I5841" t="str">
            <v>NESTLE- Bánh Kitkat mini vị socola đen 11 chiếc</v>
          </cell>
          <cell r="J5841" t="str">
            <v>PCS</v>
          </cell>
          <cell r="K5841">
            <v>115000</v>
          </cell>
          <cell r="L5841">
            <v>0</v>
          </cell>
          <cell r="M5841">
            <v>0</v>
          </cell>
          <cell r="N5841">
            <v>0</v>
          </cell>
        </row>
        <row r="5842">
          <cell r="G5842" t="str">
            <v>4902777215082</v>
          </cell>
          <cell r="H5842" t="str">
            <v>4902777215082</v>
          </cell>
          <cell r="I5842" t="str">
            <v>MEIJI - Socola hạnh nhân gói lớn 151g</v>
          </cell>
          <cell r="J5842" t="str">
            <v>PCS</v>
          </cell>
          <cell r="K5842">
            <v>135000</v>
          </cell>
          <cell r="L5842">
            <v>0</v>
          </cell>
          <cell r="M5842">
            <v>0</v>
          </cell>
          <cell r="N5842">
            <v>0</v>
          </cell>
        </row>
        <row r="5843">
          <cell r="G5843" t="str">
            <v>4903015174581</v>
          </cell>
          <cell r="H5843" t="str">
            <v>4903015174581</v>
          </cell>
          <cell r="I5843" t="str">
            <v>YBC- Bánh quy vị vani 16 chiếc</v>
          </cell>
          <cell r="J5843" t="str">
            <v>PCS</v>
          </cell>
          <cell r="K5843">
            <v>60000</v>
          </cell>
          <cell r="L5843">
            <v>53</v>
          </cell>
          <cell r="M5843">
            <v>0</v>
          </cell>
          <cell r="N5843">
            <v>53</v>
          </cell>
        </row>
        <row r="5844">
          <cell r="G5844" t="str">
            <v>4901830051124</v>
          </cell>
          <cell r="H5844" t="str">
            <v>4901830051124</v>
          </cell>
          <cell r="I5844" t="str">
            <v>SANRITSU- Bánh quy hộp 475g</v>
          </cell>
          <cell r="J5844" t="str">
            <v>PCS</v>
          </cell>
          <cell r="K5844">
            <v>360000</v>
          </cell>
          <cell r="L5844">
            <v>0</v>
          </cell>
          <cell r="M5844">
            <v>0</v>
          </cell>
          <cell r="N5844">
            <v>0</v>
          </cell>
        </row>
        <row r="5845">
          <cell r="G5845" t="str">
            <v>4980655853380</v>
          </cell>
          <cell r="H5845" t="str">
            <v>4980655853380</v>
          </cell>
          <cell r="I5845" t="str">
            <v>S-TRUST- Bánh nhân kem socola matcha Kyoto 14 cái</v>
          </cell>
          <cell r="J5845" t="str">
            <v>PCS</v>
          </cell>
          <cell r="K5845">
            <v>295000</v>
          </cell>
          <cell r="L5845">
            <v>0</v>
          </cell>
          <cell r="M5845">
            <v>0</v>
          </cell>
          <cell r="N5845">
            <v>0</v>
          </cell>
        </row>
        <row r="5846">
          <cell r="G5846" t="str">
            <v>4901360347964</v>
          </cell>
          <cell r="H5846" t="str">
            <v>4901360347964</v>
          </cell>
          <cell r="I5846" t="str">
            <v>BOURBON- Bánh quế cuộn mini nhân Caramel&amp;Cacao 35c</v>
          </cell>
          <cell r="J5846" t="str">
            <v>PCS</v>
          </cell>
          <cell r="K5846">
            <v>120000</v>
          </cell>
          <cell r="L5846">
            <v>0</v>
          </cell>
          <cell r="M5846">
            <v>0</v>
          </cell>
          <cell r="N5846">
            <v>0</v>
          </cell>
        </row>
        <row r="5847">
          <cell r="G5847" t="str">
            <v>4902888256912</v>
          </cell>
          <cell r="H5847" t="str">
            <v>4902888256912</v>
          </cell>
          <cell r="I5847" t="str">
            <v>MORINAGA- Bánh quy kem socola 10c (43g)</v>
          </cell>
          <cell r="J5847" t="str">
            <v>PCS</v>
          </cell>
          <cell r="K5847">
            <v>29000</v>
          </cell>
          <cell r="L5847">
            <v>0</v>
          </cell>
          <cell r="M5847">
            <v>0</v>
          </cell>
          <cell r="N5847">
            <v>0</v>
          </cell>
        </row>
        <row r="5848">
          <cell r="G5848" t="str">
            <v>4901830351842</v>
          </cell>
          <cell r="H5848" t="str">
            <v>4901830351842</v>
          </cell>
          <cell r="I5848" t="str">
            <v>SANRITSU- BÁNH QUY DASSES NHÂN SOCOLA 12 CÁI</v>
          </cell>
          <cell r="J5848" t="str">
            <v>PCS</v>
          </cell>
          <cell r="K5848">
            <v>67000</v>
          </cell>
          <cell r="L5848">
            <v>0</v>
          </cell>
          <cell r="M5848">
            <v>0</v>
          </cell>
          <cell r="N5848">
            <v>0</v>
          </cell>
        </row>
        <row r="5849">
          <cell r="G5849" t="str">
            <v>4901360353675</v>
          </cell>
          <cell r="H5849" t="str">
            <v>4901360353675</v>
          </cell>
          <cell r="I5849" t="str">
            <v>BOURBON - Bánh quy phủ socola trắng Rasucre 108g</v>
          </cell>
          <cell r="J5849" t="str">
            <v>PCS</v>
          </cell>
          <cell r="K5849">
            <v>85000</v>
          </cell>
          <cell r="L5849">
            <v>0</v>
          </cell>
          <cell r="M5849">
            <v>0</v>
          </cell>
          <cell r="N5849">
            <v>0</v>
          </cell>
        </row>
        <row r="5850">
          <cell r="G5850" t="str">
            <v>4903015157041</v>
          </cell>
          <cell r="H5850" t="str">
            <v>4903015157041</v>
          </cell>
          <cell r="I5850" t="str">
            <v>YBC - Bánh quy ngũ cốc nguyên cám nhân socola</v>
          </cell>
          <cell r="J5850" t="str">
            <v>PCS</v>
          </cell>
          <cell r="K5850">
            <v>65000</v>
          </cell>
          <cell r="L5850">
            <v>0</v>
          </cell>
          <cell r="M5850">
            <v>0</v>
          </cell>
          <cell r="N5850">
            <v>0</v>
          </cell>
        </row>
        <row r="5851">
          <cell r="G5851" t="str">
            <v>4595642745144</v>
          </cell>
          <cell r="H5851" t="str">
            <v>4595642745144</v>
          </cell>
          <cell r="I5851" t="str">
            <v>S-TRUST- Bánh mochi Fukufuku maru 3 vị 24 chiếc</v>
          </cell>
          <cell r="J5851" t="str">
            <v>PCS</v>
          </cell>
          <cell r="K5851">
            <v>280000</v>
          </cell>
          <cell r="L5851">
            <v>0</v>
          </cell>
          <cell r="M5851">
            <v>0</v>
          </cell>
          <cell r="N5851">
            <v>0</v>
          </cell>
        </row>
        <row r="5852">
          <cell r="G5852" t="str">
            <v>4901360342259</v>
          </cell>
          <cell r="H5852" t="str">
            <v>4901360342259</v>
          </cell>
          <cell r="I5852" t="str">
            <v>BOURBON - Bánh gạo vị phô mai (85g/gói)</v>
          </cell>
          <cell r="J5852" t="str">
            <v>PCS</v>
          </cell>
          <cell r="K5852">
            <v>80000</v>
          </cell>
          <cell r="L5852">
            <v>0</v>
          </cell>
          <cell r="M5852">
            <v>0</v>
          </cell>
          <cell r="N5852">
            <v>0</v>
          </cell>
        </row>
        <row r="5853">
          <cell r="G5853" t="str">
            <v>4901050138629</v>
          </cell>
          <cell r="H5853" t="str">
            <v>4901050138629</v>
          </cell>
          <cell r="I5853" t="str">
            <v>ITO- Bánh quy kem vani Languly (6 chiếc)</v>
          </cell>
          <cell r="J5853" t="str">
            <v>PCS</v>
          </cell>
          <cell r="K5853">
            <v>50000</v>
          </cell>
          <cell r="L5853">
            <v>0</v>
          </cell>
          <cell r="M5853">
            <v>0</v>
          </cell>
          <cell r="N5853">
            <v>0</v>
          </cell>
        </row>
        <row r="5854">
          <cell r="G5854" t="str">
            <v>4902501625576</v>
          </cell>
          <cell r="H5854" t="str">
            <v>4902501625576</v>
          </cell>
          <cell r="I5854" t="str">
            <v>FURUTA- Bánh quy nhân kem socola 9 chiếc</v>
          </cell>
          <cell r="J5854" t="str">
            <v>PCS</v>
          </cell>
          <cell r="K5854">
            <v>40000</v>
          </cell>
          <cell r="L5854">
            <v>0</v>
          </cell>
          <cell r="M5854">
            <v>0</v>
          </cell>
          <cell r="N5854">
            <v>0</v>
          </cell>
        </row>
        <row r="5855">
          <cell r="G5855" t="str">
            <v>4976762550076</v>
          </cell>
          <cell r="H5855" t="str">
            <v>4976762550076</v>
          </cell>
          <cell r="I5855" t="str">
            <v>HIYOSHI SEIKA- Bánh Dorayaki nhân trà xanh 300g</v>
          </cell>
          <cell r="J5855" t="str">
            <v>PCS</v>
          </cell>
          <cell r="K5855">
            <v>110000</v>
          </cell>
          <cell r="L5855">
            <v>0</v>
          </cell>
          <cell r="M5855">
            <v>0</v>
          </cell>
          <cell r="N5855">
            <v>0</v>
          </cell>
        </row>
        <row r="5856">
          <cell r="G5856" t="str">
            <v>4934675230010</v>
          </cell>
          <cell r="H5856" t="str">
            <v>4934675230010</v>
          </cell>
          <cell r="I5856" t="str">
            <v>CHIBORI- Bánh Cookie kiểu Nhật 4 vị 16 chiếc</v>
          </cell>
          <cell r="J5856" t="str">
            <v>PCS</v>
          </cell>
          <cell r="K5856">
            <v>115000</v>
          </cell>
          <cell r="L5856">
            <v>0</v>
          </cell>
          <cell r="M5856">
            <v>0</v>
          </cell>
          <cell r="N5856">
            <v>0</v>
          </cell>
        </row>
        <row r="5857">
          <cell r="G5857" t="str">
            <v>4971679301025</v>
          </cell>
          <cell r="H5857" t="str">
            <v>4971679301025</v>
          </cell>
          <cell r="I5857" t="str">
            <v>SACHI MOCHI- Mochi vị dưa lưới 200g</v>
          </cell>
          <cell r="J5857" t="str">
            <v>PCS</v>
          </cell>
          <cell r="K5857">
            <v>130000</v>
          </cell>
          <cell r="L5857">
            <v>14</v>
          </cell>
          <cell r="M5857">
            <v>-4</v>
          </cell>
          <cell r="N5857">
            <v>10</v>
          </cell>
        </row>
        <row r="5858">
          <cell r="G5858" t="str">
            <v>4901360362745</v>
          </cell>
          <cell r="H5858" t="str">
            <v>4901360362745</v>
          </cell>
          <cell r="I5858" t="str">
            <v>BOURBON- Bánh quy Petit nhân sôcôla trắng 20 chiếc</v>
          </cell>
          <cell r="J5858" t="str">
            <v>PCS</v>
          </cell>
          <cell r="K5858">
            <v>25000</v>
          </cell>
          <cell r="L5858">
            <v>0</v>
          </cell>
          <cell r="M5858">
            <v>0</v>
          </cell>
          <cell r="N5858">
            <v>0</v>
          </cell>
        </row>
        <row r="5859">
          <cell r="G5859" t="str">
            <v>4975186221036</v>
          </cell>
          <cell r="H5859" t="str">
            <v>4975186221036</v>
          </cell>
          <cell r="I5859" t="str">
            <v>AKAI BOUSHI- Bánh quy hộp cao cấp 175g</v>
          </cell>
          <cell r="J5859" t="str">
            <v>PCS</v>
          </cell>
          <cell r="K5859">
            <v>380000</v>
          </cell>
          <cell r="L5859">
            <v>0</v>
          </cell>
          <cell r="M5859">
            <v>0</v>
          </cell>
          <cell r="N5859">
            <v>0</v>
          </cell>
        </row>
        <row r="5860">
          <cell r="G5860" t="str">
            <v>4993009888853</v>
          </cell>
          <cell r="H5860" t="str">
            <v>4993009888853</v>
          </cell>
          <cell r="I5860" t="str">
            <v>WAKASAYA HONPO- Bánh quy phô mai Hokkaido 32c</v>
          </cell>
          <cell r="J5860" t="str">
            <v>PCS</v>
          </cell>
          <cell r="K5860">
            <v>360000</v>
          </cell>
          <cell r="L5860">
            <v>0</v>
          </cell>
          <cell r="M5860">
            <v>0</v>
          </cell>
          <cell r="N5860">
            <v>0</v>
          </cell>
        </row>
        <row r="5861">
          <cell r="G5861" t="str">
            <v>4902888179181</v>
          </cell>
          <cell r="H5861" t="str">
            <v>4902888179181</v>
          </cell>
          <cell r="I5861" t="str">
            <v>MORINAGA- Bánh quy nhân dâu tây socola 16gx 4 gói</v>
          </cell>
          <cell r="J5861" t="str">
            <v>PCS</v>
          </cell>
          <cell r="K5861">
            <v>55000</v>
          </cell>
          <cell r="L5861">
            <v>0</v>
          </cell>
          <cell r="M5861">
            <v>0</v>
          </cell>
          <cell r="N5861">
            <v>0</v>
          </cell>
        </row>
        <row r="5862">
          <cell r="G5862" t="str">
            <v>4901620300142</v>
          </cell>
          <cell r="H5862" t="str">
            <v>4901620300142</v>
          </cell>
          <cell r="I5862" t="str">
            <v>NISSIN - Bánh quy vị sữa dừa 16 chiếc</v>
          </cell>
          <cell r="J5862" t="str">
            <v>PCS</v>
          </cell>
          <cell r="K5862">
            <v>40000</v>
          </cell>
          <cell r="L5862">
            <v>0</v>
          </cell>
          <cell r="M5862">
            <v>0</v>
          </cell>
          <cell r="N5862">
            <v>0</v>
          </cell>
        </row>
        <row r="5863">
          <cell r="G5863" t="str">
            <v>4901360363148</v>
          </cell>
          <cell r="H5863" t="str">
            <v>4901360363148</v>
          </cell>
          <cell r="I5863" t="str">
            <v>BOURBON- Bánh quy nhân kem kẹp nho vị bơ &amp; caramel</v>
          </cell>
          <cell r="J5863" t="str">
            <v>PCS</v>
          </cell>
          <cell r="K5863">
            <v>110000</v>
          </cell>
          <cell r="L5863">
            <v>0</v>
          </cell>
          <cell r="M5863">
            <v>0</v>
          </cell>
          <cell r="N5863">
            <v>0</v>
          </cell>
        </row>
        <row r="5864">
          <cell r="G5864" t="str">
            <v>8990019002886</v>
          </cell>
          <cell r="H5864" t="str">
            <v>8990019002886</v>
          </cell>
          <cell r="I5864" t="str">
            <v>MAYASI- Bánh Crepe vị dâu hộp 85g</v>
          </cell>
          <cell r="J5864" t="str">
            <v>PCS</v>
          </cell>
          <cell r="K5864">
            <v>45000</v>
          </cell>
          <cell r="L5864">
            <v>3</v>
          </cell>
          <cell r="M5864">
            <v>-1</v>
          </cell>
          <cell r="N5864">
            <v>2</v>
          </cell>
        </row>
        <row r="5865">
          <cell r="G5865" t="str">
            <v>4547894660041</v>
          </cell>
          <cell r="H5865" t="str">
            <v>4547894660041</v>
          </cell>
          <cell r="I5865" t="str">
            <v>NABISCO-Bánh quy Oreo kẹp vani 65g</v>
          </cell>
          <cell r="J5865" t="str">
            <v>PCS</v>
          </cell>
          <cell r="K5865">
            <v>47000</v>
          </cell>
          <cell r="L5865">
            <v>0</v>
          </cell>
          <cell r="M5865">
            <v>0</v>
          </cell>
          <cell r="N5865">
            <v>0</v>
          </cell>
        </row>
        <row r="5866">
          <cell r="G5866" t="str">
            <v>4547894660522</v>
          </cell>
          <cell r="H5866" t="str">
            <v>4547894660522</v>
          </cell>
          <cell r="I5866" t="str">
            <v>NABISCO-Bánh quy Oreo vị socola 116g</v>
          </cell>
          <cell r="J5866" t="str">
            <v>PCS</v>
          </cell>
          <cell r="K5866">
            <v>80000</v>
          </cell>
          <cell r="L5866">
            <v>7</v>
          </cell>
          <cell r="M5866">
            <v>0</v>
          </cell>
          <cell r="N5866">
            <v>7</v>
          </cell>
        </row>
        <row r="5867">
          <cell r="G5867" t="str">
            <v>4971679203800</v>
          </cell>
          <cell r="H5867" t="str">
            <v>4971679203800</v>
          </cell>
          <cell r="I5867" t="str">
            <v>SACHI MOCHI- Bánh Mochi Daifuku vị dâu tây 121g</v>
          </cell>
          <cell r="J5867" t="str">
            <v>PCS</v>
          </cell>
          <cell r="K5867">
            <v>75000</v>
          </cell>
          <cell r="L5867">
            <v>0</v>
          </cell>
          <cell r="M5867">
            <v>0</v>
          </cell>
          <cell r="N5867">
            <v>0</v>
          </cell>
        </row>
        <row r="5868">
          <cell r="G5868" t="str">
            <v>4901360362806</v>
          </cell>
          <cell r="H5868" t="str">
            <v>4901360362806</v>
          </cell>
          <cell r="I5868" t="str">
            <v>BOURBON- Bánh quy Petit dâu 20 chiếc</v>
          </cell>
          <cell r="J5868" t="str">
            <v>PCS</v>
          </cell>
          <cell r="K5868">
            <v>25000</v>
          </cell>
          <cell r="L5868">
            <v>0</v>
          </cell>
          <cell r="M5868">
            <v>0</v>
          </cell>
          <cell r="N5868">
            <v>0</v>
          </cell>
        </row>
        <row r="5869">
          <cell r="G5869" t="str">
            <v>4901360357413</v>
          </cell>
          <cell r="H5869" t="str">
            <v>4901360357413</v>
          </cell>
          <cell r="I5869" t="str">
            <v>BOURBON- Bánh gạo mix Ajigonomi 110g</v>
          </cell>
          <cell r="J5869" t="str">
            <v>PCS</v>
          </cell>
          <cell r="K5869">
            <v>75000</v>
          </cell>
          <cell r="L5869">
            <v>0</v>
          </cell>
          <cell r="M5869">
            <v>0</v>
          </cell>
          <cell r="N5869">
            <v>0</v>
          </cell>
        </row>
        <row r="5870">
          <cell r="G5870" t="str">
            <v>4901313207208</v>
          </cell>
          <cell r="H5870" t="str">
            <v>4901313207208</v>
          </cell>
          <cell r="I5870" t="str">
            <v>KAMEDA - Bánh Gạo Soft Salad 137g</v>
          </cell>
          <cell r="J5870" t="str">
            <v>PCS</v>
          </cell>
          <cell r="K5870">
            <v>75000</v>
          </cell>
          <cell r="L5870">
            <v>0</v>
          </cell>
          <cell r="M5870">
            <v>0</v>
          </cell>
          <cell r="N5870">
            <v>0</v>
          </cell>
        </row>
        <row r="5871">
          <cell r="G5871" t="str">
            <v>4547894650011</v>
          </cell>
          <cell r="H5871" t="str">
            <v>4547894650011</v>
          </cell>
          <cell r="I5871" t="str">
            <v>NABISCO- Bánh quy vị mạch nha (hộp 241g)</v>
          </cell>
          <cell r="J5871" t="str">
            <v>PCS</v>
          </cell>
          <cell r="K5871">
            <v>107000</v>
          </cell>
          <cell r="L5871">
            <v>0</v>
          </cell>
          <cell r="M5871">
            <v>0</v>
          </cell>
          <cell r="N5871">
            <v>0</v>
          </cell>
        </row>
        <row r="5872">
          <cell r="G5872" t="str">
            <v>8004800002372</v>
          </cell>
          <cell r="H5872" t="str">
            <v>8004800002372</v>
          </cell>
          <cell r="I5872" t="str">
            <v>Lago Part - Bánh xốp vị cacao 10 chiếc 250g</v>
          </cell>
          <cell r="J5872" t="str">
            <v>PCS</v>
          </cell>
          <cell r="L5872">
            <v>0</v>
          </cell>
          <cell r="M5872">
            <v>0</v>
          </cell>
          <cell r="N5872">
            <v>0</v>
          </cell>
        </row>
        <row r="5873">
          <cell r="G5873" t="str">
            <v>4978323043836</v>
          </cell>
          <cell r="H5873" t="str">
            <v>4978323043836</v>
          </cell>
          <cell r="I5873" t="str">
            <v>MARUKIN-Bánh ngọt cắt miếng vị socola 8 cái</v>
          </cell>
          <cell r="J5873" t="str">
            <v>PCS</v>
          </cell>
          <cell r="K5873">
            <v>113000</v>
          </cell>
          <cell r="L5873">
            <v>2</v>
          </cell>
          <cell r="M5873">
            <v>0</v>
          </cell>
          <cell r="N5873">
            <v>2</v>
          </cell>
        </row>
        <row r="5874">
          <cell r="G5874" t="str">
            <v>4977856205506</v>
          </cell>
          <cell r="H5874" t="str">
            <v>4977856205506</v>
          </cell>
          <cell r="I5874" t="str">
            <v>NOMURA - Bánh quy Mire vị caramel 120g</v>
          </cell>
          <cell r="J5874" t="str">
            <v>PCS</v>
          </cell>
          <cell r="K5874">
            <v>60000</v>
          </cell>
          <cell r="L5874">
            <v>2</v>
          </cell>
          <cell r="M5874">
            <v>0</v>
          </cell>
          <cell r="N5874">
            <v>2</v>
          </cell>
        </row>
        <row r="5875">
          <cell r="G5875" t="str">
            <v>4902501625828</v>
          </cell>
          <cell r="H5875" t="str">
            <v>4902501625828</v>
          </cell>
          <cell r="I5875" t="str">
            <v>FURUTA- Bánh quy vị trứng 179g</v>
          </cell>
          <cell r="J5875" t="str">
            <v>PCS</v>
          </cell>
          <cell r="K5875">
            <v>90000</v>
          </cell>
          <cell r="L5875">
            <v>86</v>
          </cell>
          <cell r="M5875">
            <v>0</v>
          </cell>
          <cell r="N5875">
            <v>86</v>
          </cell>
        </row>
        <row r="5876">
          <cell r="G5876" t="str">
            <v>4978323043829</v>
          </cell>
          <cell r="H5876" t="str">
            <v>4978323043829</v>
          </cell>
          <cell r="I5876" t="str">
            <v>MARUKIN- Bánh baumkuchen vị phô mai cắt lát 225g</v>
          </cell>
          <cell r="J5876" t="str">
            <v>PCS</v>
          </cell>
          <cell r="K5876">
            <v>119000</v>
          </cell>
          <cell r="L5876">
            <v>0</v>
          </cell>
          <cell r="M5876">
            <v>0</v>
          </cell>
          <cell r="N5876">
            <v>0</v>
          </cell>
        </row>
        <row r="5877">
          <cell r="G5877" t="str">
            <v>4934675230034</v>
          </cell>
          <cell r="H5877" t="str">
            <v>4934675230034</v>
          </cell>
          <cell r="I5877" t="str">
            <v>CHIBORI-Bánh quy tổng hợp moegino 261g</v>
          </cell>
          <cell r="J5877" t="str">
            <v>PCS</v>
          </cell>
          <cell r="K5877">
            <v>259000</v>
          </cell>
          <cell r="L5877">
            <v>0</v>
          </cell>
          <cell r="M5877">
            <v>0</v>
          </cell>
          <cell r="N5877">
            <v>0</v>
          </cell>
        </row>
        <row r="5878">
          <cell r="G5878" t="str">
            <v>4963210180732</v>
          </cell>
          <cell r="H5878" t="str">
            <v>4963210180732</v>
          </cell>
          <cell r="I5878" t="str">
            <v>MIE DAIICHI- Bánh quy hạt dinh dưỡng caramel 24c</v>
          </cell>
          <cell r="J5878" t="str">
            <v>PCS</v>
          </cell>
          <cell r="K5878">
            <v>400000</v>
          </cell>
          <cell r="L5878">
            <v>0</v>
          </cell>
          <cell r="M5878">
            <v>0</v>
          </cell>
          <cell r="N5878">
            <v>0</v>
          </cell>
        </row>
        <row r="5879">
          <cell r="G5879" t="str">
            <v>4901313204207</v>
          </cell>
          <cell r="H5879" t="str">
            <v>4901313204207</v>
          </cell>
          <cell r="I5879" t="str">
            <v>KAMEDA- Bánh gạo vị shoyu 100g</v>
          </cell>
          <cell r="J5879" t="str">
            <v>PCS</v>
          </cell>
          <cell r="K5879">
            <v>75000</v>
          </cell>
          <cell r="L5879">
            <v>0</v>
          </cell>
          <cell r="M5879">
            <v>0</v>
          </cell>
          <cell r="N5879">
            <v>0</v>
          </cell>
        </row>
        <row r="5880">
          <cell r="G5880" t="str">
            <v>4901360351572</v>
          </cell>
          <cell r="H5880" t="str">
            <v>4901360351572</v>
          </cell>
          <cell r="I5880" t="str">
            <v>BOURBON- Bánh gạo nướng 33g</v>
          </cell>
          <cell r="J5880" t="str">
            <v>PCS</v>
          </cell>
          <cell r="K5880">
            <v>28000</v>
          </cell>
          <cell r="L5880">
            <v>0</v>
          </cell>
          <cell r="M5880">
            <v>0</v>
          </cell>
          <cell r="N5880">
            <v>0</v>
          </cell>
        </row>
        <row r="5881">
          <cell r="G5881" t="str">
            <v>4902008125708</v>
          </cell>
          <cell r="H5881" t="str">
            <v>4902008125708</v>
          </cell>
          <cell r="I5881" t="str">
            <v>Bánh rán TENKEI mini 3 vị (160g)</v>
          </cell>
          <cell r="J5881" t="str">
            <v>PCS</v>
          </cell>
          <cell r="K5881">
            <v>119000</v>
          </cell>
          <cell r="L5881">
            <v>0</v>
          </cell>
          <cell r="M5881">
            <v>0</v>
          </cell>
          <cell r="N5881">
            <v>0</v>
          </cell>
        </row>
        <row r="5882">
          <cell r="G5882" t="str">
            <v>4903015127204</v>
          </cell>
          <cell r="H5882" t="str">
            <v>4903015127204</v>
          </cell>
          <cell r="I5882" t="str">
            <v>YBC- Bánh quy cacao Mini Noir 16 chiếc</v>
          </cell>
          <cell r="J5882" t="str">
            <v>PCS</v>
          </cell>
          <cell r="K5882">
            <v>60000</v>
          </cell>
          <cell r="L5882">
            <v>30</v>
          </cell>
          <cell r="M5882">
            <v>-1</v>
          </cell>
          <cell r="N5882">
            <v>29</v>
          </cell>
        </row>
        <row r="5883">
          <cell r="G5883" t="str">
            <v>4901050130180</v>
          </cell>
          <cell r="H5883" t="str">
            <v>4901050130180</v>
          </cell>
          <cell r="I5883" t="str">
            <v>LANGULY- Bánh quy vị vani 6 chiếc</v>
          </cell>
          <cell r="J5883" t="str">
            <v>PCS</v>
          </cell>
          <cell r="K5883">
            <v>45000</v>
          </cell>
          <cell r="L5883">
            <v>1</v>
          </cell>
          <cell r="M5883">
            <v>0</v>
          </cell>
          <cell r="N5883">
            <v>1</v>
          </cell>
        </row>
        <row r="5884">
          <cell r="G5884" t="str">
            <v>4901830351873</v>
          </cell>
          <cell r="H5884" t="str">
            <v>4901830351873</v>
          </cell>
          <cell r="I5884" t="str">
            <v>D'ASSES- Bánh quy nhân socola socola 12 chiếc</v>
          </cell>
          <cell r="J5884" t="str">
            <v>PCS</v>
          </cell>
          <cell r="K5884">
            <v>67000</v>
          </cell>
          <cell r="L5884">
            <v>7</v>
          </cell>
          <cell r="M5884">
            <v>-6</v>
          </cell>
          <cell r="N5884">
            <v>1</v>
          </cell>
        </row>
        <row r="5885">
          <cell r="G5885" t="str">
            <v>4902888218842</v>
          </cell>
          <cell r="H5885" t="str">
            <v>4902888218842</v>
          </cell>
          <cell r="I5885" t="str">
            <v xml:space="preserve">MORINAGA- Bánh quy cookie chocochip 12 chiếc </v>
          </cell>
          <cell r="J5885" t="str">
            <v>PCS</v>
          </cell>
          <cell r="K5885">
            <v>65000</v>
          </cell>
          <cell r="L5885">
            <v>0</v>
          </cell>
          <cell r="M5885">
            <v>0</v>
          </cell>
          <cell r="N5885">
            <v>0</v>
          </cell>
        </row>
        <row r="5886">
          <cell r="G5886" t="str">
            <v>4901019001018</v>
          </cell>
          <cell r="H5886" t="str">
            <v>4901019001018</v>
          </cell>
          <cell r="I5886" t="str">
            <v>OSAKAMANKOUDOU- Bánh quế tròn ( túi 200g )</v>
          </cell>
          <cell r="J5886" t="str">
            <v>PCS</v>
          </cell>
          <cell r="K5886">
            <v>75000</v>
          </cell>
          <cell r="L5886">
            <v>0</v>
          </cell>
          <cell r="M5886">
            <v>0</v>
          </cell>
          <cell r="N5886">
            <v>0</v>
          </cell>
        </row>
        <row r="5887">
          <cell r="G5887" t="str">
            <v>4903015101020</v>
          </cell>
          <cell r="H5887" t="str">
            <v>4903015101020</v>
          </cell>
          <cell r="I5887" t="str">
            <v>YBC- Bánh quy Levain Prime- Hộp 39 chiếc</v>
          </cell>
          <cell r="J5887" t="str">
            <v>PCS</v>
          </cell>
          <cell r="K5887">
            <v>75000</v>
          </cell>
          <cell r="L5887">
            <v>0</v>
          </cell>
          <cell r="M5887">
            <v>0</v>
          </cell>
          <cell r="N5887">
            <v>0</v>
          </cell>
        </row>
        <row r="5888">
          <cell r="G5888" t="str">
            <v>4971679203886</v>
          </cell>
          <cell r="H5888" t="str">
            <v>4971679203886</v>
          </cell>
          <cell r="I5888" t="str">
            <v>SACHI MOCHI- Bánh Mochi Daifuku vị dưa lưới 113g</v>
          </cell>
          <cell r="J5888" t="str">
            <v>PCS</v>
          </cell>
          <cell r="K5888">
            <v>75000</v>
          </cell>
          <cell r="L5888">
            <v>0</v>
          </cell>
          <cell r="M5888">
            <v>0</v>
          </cell>
          <cell r="N5888">
            <v>0</v>
          </cell>
        </row>
        <row r="5889">
          <cell r="G5889" t="str">
            <v>4901360360758</v>
          </cell>
          <cell r="H5889" t="str">
            <v>4901360360758</v>
          </cell>
          <cell r="I5889" t="str">
            <v>BOURBON - Bánh que vị socola Elise gói 32 chiếc</v>
          </cell>
          <cell r="J5889" t="str">
            <v>PCS</v>
          </cell>
          <cell r="K5889">
            <v>95000</v>
          </cell>
          <cell r="L5889">
            <v>6</v>
          </cell>
          <cell r="M5889">
            <v>0</v>
          </cell>
          <cell r="N5889">
            <v>6</v>
          </cell>
        </row>
        <row r="5890">
          <cell r="G5890" t="str">
            <v>4903015123763</v>
          </cell>
          <cell r="H5890" t="str">
            <v>4903015123763</v>
          </cell>
          <cell r="I5890" t="str">
            <v>YBC - Bánh quy cacao nhân kem 55g</v>
          </cell>
          <cell r="J5890" t="str">
            <v>PCS</v>
          </cell>
          <cell r="K5890">
            <v>47000</v>
          </cell>
          <cell r="L5890">
            <v>24</v>
          </cell>
          <cell r="M5890">
            <v>0</v>
          </cell>
          <cell r="N5890">
            <v>24</v>
          </cell>
        </row>
        <row r="5891">
          <cell r="G5891" t="str">
            <v>4901050130173</v>
          </cell>
          <cell r="H5891" t="str">
            <v>4901050130173</v>
          </cell>
          <cell r="I5891" t="str">
            <v>ITO- Bánh quy kem sococla Languly (6 chiếc)</v>
          </cell>
          <cell r="J5891" t="str">
            <v>PCS</v>
          </cell>
          <cell r="K5891">
            <v>45000</v>
          </cell>
          <cell r="L5891">
            <v>13</v>
          </cell>
          <cell r="M5891">
            <v>-3</v>
          </cell>
          <cell r="N5891">
            <v>10</v>
          </cell>
        </row>
        <row r="5892">
          <cell r="G5892" t="str">
            <v>4903015162564</v>
          </cell>
          <cell r="H5892" t="str">
            <v>4903015162564</v>
          </cell>
          <cell r="I5892" t="str">
            <v>NABISCO- Bánh quy kem vani 18 cái</v>
          </cell>
          <cell r="J5892" t="str">
            <v>PCS</v>
          </cell>
          <cell r="K5892">
            <v>75000</v>
          </cell>
          <cell r="L5892">
            <v>0</v>
          </cell>
          <cell r="M5892">
            <v>0</v>
          </cell>
          <cell r="N5892">
            <v>0</v>
          </cell>
        </row>
        <row r="5893">
          <cell r="G5893" t="str">
            <v>4547894640012</v>
          </cell>
          <cell r="H5893" t="str">
            <v>4547894640012</v>
          </cell>
          <cell r="I5893" t="str">
            <v>NABISCO- Hộp bánh quy Rits size S 39 chiếc</v>
          </cell>
          <cell r="J5893" t="str">
            <v>PCS</v>
          </cell>
          <cell r="K5893">
            <v>60000</v>
          </cell>
          <cell r="L5893">
            <v>38</v>
          </cell>
          <cell r="M5893">
            <v>0</v>
          </cell>
          <cell r="N5893">
            <v>38</v>
          </cell>
        </row>
        <row r="5894">
          <cell r="G5894" t="str">
            <v>1516002303085</v>
          </cell>
          <cell r="H5894" t="str">
            <v>1516002303085</v>
          </cell>
          <cell r="I5894" t="str">
            <v xml:space="preserve">Bánh Cake Chocolate </v>
          </cell>
          <cell r="J5894" t="str">
            <v>PCS</v>
          </cell>
          <cell r="L5894">
            <v>0</v>
          </cell>
          <cell r="M5894">
            <v>0</v>
          </cell>
          <cell r="N5894">
            <v>0</v>
          </cell>
        </row>
        <row r="5895">
          <cell r="G5895" t="str">
            <v>4903015174529</v>
          </cell>
          <cell r="H5895" t="str">
            <v>4903015174529</v>
          </cell>
          <cell r="I5895" t="str">
            <v>YAMAZAKI- Bánh quy Entory vị vani 16 chiếc</v>
          </cell>
          <cell r="J5895" t="str">
            <v>PCS</v>
          </cell>
          <cell r="K5895">
            <v>65000</v>
          </cell>
          <cell r="L5895">
            <v>0</v>
          </cell>
          <cell r="M5895">
            <v>0</v>
          </cell>
          <cell r="N5895">
            <v>0</v>
          </cell>
        </row>
        <row r="5896">
          <cell r="G5896" t="str">
            <v>4901360353958</v>
          </cell>
          <cell r="H5896" t="str">
            <v>4901360353958</v>
          </cell>
          <cell r="I5896" t="str">
            <v>BOURBON - Bánh Noko Choco Brownie 44g</v>
          </cell>
          <cell r="J5896" t="str">
            <v>PCS</v>
          </cell>
          <cell r="K5896">
            <v>26000</v>
          </cell>
          <cell r="L5896">
            <v>0</v>
          </cell>
          <cell r="M5896">
            <v>0</v>
          </cell>
          <cell r="N5896">
            <v>0</v>
          </cell>
        </row>
        <row r="5897">
          <cell r="G5897" t="str">
            <v>4901360364459</v>
          </cell>
          <cell r="H5897" t="str">
            <v>4901360364459</v>
          </cell>
          <cell r="I5897" t="str">
            <v>BOURBON- Socola Mini Bit hỗn hợp 102g</v>
          </cell>
          <cell r="J5897" t="str">
            <v>PCS</v>
          </cell>
          <cell r="K5897">
            <v>150000</v>
          </cell>
          <cell r="L5897">
            <v>0</v>
          </cell>
          <cell r="M5897">
            <v>0</v>
          </cell>
          <cell r="N5897">
            <v>0</v>
          </cell>
        </row>
        <row r="5898">
          <cell r="G5898" t="str">
            <v>4994202003302</v>
          </cell>
          <cell r="H5898" t="str">
            <v>4994202003302</v>
          </cell>
          <cell r="I5898" t="str">
            <v>PENGUIN- Bánh Mochi Shofuku 20 chiếc</v>
          </cell>
          <cell r="J5898" t="str">
            <v>PCS</v>
          </cell>
          <cell r="K5898">
            <v>350000</v>
          </cell>
          <cell r="L5898">
            <v>0</v>
          </cell>
          <cell r="M5898">
            <v>0</v>
          </cell>
          <cell r="N5898">
            <v>0</v>
          </cell>
        </row>
        <row r="5899">
          <cell r="G5899" t="str">
            <v>4902621003421</v>
          </cell>
          <cell r="H5899" t="str">
            <v>4902621003421</v>
          </cell>
          <cell r="I5899" t="str">
            <v>HAMADA- Bánh xốp bsung collagen, sắt vị cacao 40c</v>
          </cell>
          <cell r="J5899" t="str">
            <v>PCS</v>
          </cell>
          <cell r="K5899">
            <v>130000</v>
          </cell>
          <cell r="L5899">
            <v>0</v>
          </cell>
          <cell r="M5899">
            <v>0</v>
          </cell>
          <cell r="N5899">
            <v>0</v>
          </cell>
        </row>
        <row r="5900">
          <cell r="G5900" t="str">
            <v>8004800003065</v>
          </cell>
          <cell r="H5900" t="str">
            <v>8004800003065</v>
          </cell>
          <cell r="I5900" t="str">
            <v>Lago Part - Bánh xốp hạt phỉ 16 chiếc 180g</v>
          </cell>
          <cell r="J5900" t="str">
            <v>PCS</v>
          </cell>
          <cell r="L5900">
            <v>0</v>
          </cell>
          <cell r="M5900">
            <v>0</v>
          </cell>
          <cell r="N5900">
            <v>0</v>
          </cell>
        </row>
        <row r="5901">
          <cell r="G5901" t="str">
            <v>4901620300869</v>
          </cell>
          <cell r="H5901" t="str">
            <v>4901620300869</v>
          </cell>
          <cell r="I5901" t="str">
            <v>NISSIN - Bánh quy dừa vị bơ 16 miếng</v>
          </cell>
          <cell r="J5901" t="str">
            <v>PCS</v>
          </cell>
          <cell r="K5901">
            <v>40000</v>
          </cell>
          <cell r="L5901">
            <v>0</v>
          </cell>
          <cell r="M5901">
            <v>0</v>
          </cell>
          <cell r="N5901">
            <v>0</v>
          </cell>
        </row>
        <row r="5902">
          <cell r="G5902" t="str">
            <v>4901588161106</v>
          </cell>
          <cell r="H5902" t="str">
            <v>4901588161106</v>
          </cell>
          <cell r="I5902" t="str">
            <v>GINBIS- Bánh Ginza Rusk phủ sô cô la 50g</v>
          </cell>
          <cell r="J5902" t="str">
            <v>PCS</v>
          </cell>
          <cell r="K5902">
            <v>55000</v>
          </cell>
          <cell r="L5902">
            <v>0</v>
          </cell>
          <cell r="M5902">
            <v>0</v>
          </cell>
          <cell r="N5902">
            <v>0</v>
          </cell>
        </row>
        <row r="5903">
          <cell r="G5903" t="str">
            <v>4901360353422</v>
          </cell>
          <cell r="H5903" t="str">
            <v>4901360353422</v>
          </cell>
          <cell r="I5903" t="str">
            <v>BOURBON- Bánh quy vị men tự nhiên 48 miếng</v>
          </cell>
          <cell r="J5903" t="str">
            <v>PCS</v>
          </cell>
          <cell r="K5903">
            <v>87000</v>
          </cell>
          <cell r="L5903">
            <v>0</v>
          </cell>
          <cell r="M5903">
            <v>0</v>
          </cell>
          <cell r="N5903">
            <v>0</v>
          </cell>
        </row>
        <row r="5904">
          <cell r="G5904" t="str">
            <v>8938558266239</v>
          </cell>
          <cell r="H5904" t="str">
            <v>8938558266239</v>
          </cell>
          <cell r="I5904" t="str">
            <v>SATOEN- Hộp trà Sencha Special 80g</v>
          </cell>
          <cell r="J5904" t="str">
            <v>PCS</v>
          </cell>
          <cell r="K5904">
            <v>115000</v>
          </cell>
          <cell r="L5904">
            <v>0</v>
          </cell>
          <cell r="M5904">
            <v>0</v>
          </cell>
          <cell r="N5904">
            <v>0</v>
          </cell>
        </row>
        <row r="5905">
          <cell r="G5905" t="str">
            <v>8990019002879</v>
          </cell>
          <cell r="H5905" t="str">
            <v>8990019002879</v>
          </cell>
          <cell r="I5905" t="str">
            <v>MAYASI- Bánh Crepe vị chuối hộp 85g</v>
          </cell>
          <cell r="J5905" t="str">
            <v>PCS</v>
          </cell>
          <cell r="K5905">
            <v>45000</v>
          </cell>
          <cell r="L5905">
            <v>0</v>
          </cell>
          <cell r="M5905">
            <v>0</v>
          </cell>
          <cell r="N5905">
            <v>0</v>
          </cell>
        </row>
        <row r="5906">
          <cell r="G5906" t="str">
            <v>4547894640029</v>
          </cell>
          <cell r="H5906" t="str">
            <v>4547894640029</v>
          </cell>
          <cell r="I5906" t="str">
            <v>NABISCO- Hộp bánh quy Rits size L 75 chiếc</v>
          </cell>
          <cell r="J5906" t="str">
            <v>PCS</v>
          </cell>
          <cell r="K5906">
            <v>123000</v>
          </cell>
          <cell r="L5906">
            <v>10</v>
          </cell>
          <cell r="M5906">
            <v>0</v>
          </cell>
          <cell r="N5906">
            <v>10</v>
          </cell>
        </row>
        <row r="5907">
          <cell r="G5907" t="str">
            <v>1516002303082</v>
          </cell>
          <cell r="H5907" t="str">
            <v>1516002303082</v>
          </cell>
          <cell r="I5907" t="str">
            <v xml:space="preserve">Bánh su kem Combo 6 Choux </v>
          </cell>
          <cell r="J5907" t="str">
            <v>PCS</v>
          </cell>
          <cell r="L5907">
            <v>0</v>
          </cell>
          <cell r="M5907">
            <v>0</v>
          </cell>
          <cell r="N5907">
            <v>0</v>
          </cell>
        </row>
        <row r="5908">
          <cell r="G5908" t="str">
            <v>4903015127082</v>
          </cell>
          <cell r="H5908" t="str">
            <v>4903015127082</v>
          </cell>
          <cell r="I5908" t="str">
            <v xml:space="preserve">YAMAZAKI- Bánh quy socola Noir vị vani 16 chiếc </v>
          </cell>
          <cell r="J5908" t="str">
            <v>PCS</v>
          </cell>
          <cell r="K5908">
            <v>65000</v>
          </cell>
          <cell r="L5908">
            <v>0</v>
          </cell>
          <cell r="M5908">
            <v>0</v>
          </cell>
          <cell r="N5908">
            <v>0</v>
          </cell>
        </row>
        <row r="5909">
          <cell r="G5909" t="str">
            <v>4902201181235</v>
          </cell>
          <cell r="H5909" t="str">
            <v>4902201181235</v>
          </cell>
          <cell r="I5909" t="str">
            <v>NESTLE- Bánh Kitkat mini vị dâu 10 chiếc</v>
          </cell>
          <cell r="J5909" t="str">
            <v>PCS</v>
          </cell>
          <cell r="K5909">
            <v>115000</v>
          </cell>
          <cell r="L5909">
            <v>0</v>
          </cell>
          <cell r="M5909">
            <v>0</v>
          </cell>
          <cell r="N5909">
            <v>0</v>
          </cell>
        </row>
        <row r="5910">
          <cell r="G5910" t="str">
            <v>4903015123473</v>
          </cell>
          <cell r="H5910" t="str">
            <v>4903015123473</v>
          </cell>
          <cell r="I5910" t="str">
            <v>YBC - Bánh quy nhân kem phô mai cheddar 40g</v>
          </cell>
          <cell r="J5910" t="str">
            <v>PCS</v>
          </cell>
          <cell r="K5910">
            <v>47000</v>
          </cell>
          <cell r="L5910">
            <v>6</v>
          </cell>
          <cell r="M5910">
            <v>0</v>
          </cell>
          <cell r="N5910">
            <v>6</v>
          </cell>
        </row>
        <row r="5911">
          <cell r="G5911" t="str">
            <v>4994202002190</v>
          </cell>
          <cell r="H5911" t="str">
            <v>4994202002190</v>
          </cell>
          <cell r="I5911" t="str">
            <v>S-TRUST- Hộp bánh TT Nhật Wagashi mix các vị 12C</v>
          </cell>
          <cell r="J5911" t="str">
            <v>PCS</v>
          </cell>
          <cell r="K5911">
            <v>250000</v>
          </cell>
          <cell r="L5911">
            <v>0</v>
          </cell>
          <cell r="M5911">
            <v>0</v>
          </cell>
          <cell r="N5911">
            <v>0</v>
          </cell>
        </row>
        <row r="5912">
          <cell r="G5912" t="str">
            <v>4547894640302</v>
          </cell>
          <cell r="H5912" t="str">
            <v>4547894640302</v>
          </cell>
          <cell r="I5912" t="str">
            <v>NABISCO-Bánh Crackers Ritz socola 106g</v>
          </cell>
          <cell r="J5912" t="str">
            <v>PCS</v>
          </cell>
          <cell r="K5912">
            <v>75000</v>
          </cell>
          <cell r="L5912">
            <v>26</v>
          </cell>
          <cell r="M5912">
            <v>0</v>
          </cell>
          <cell r="N5912">
            <v>26</v>
          </cell>
        </row>
        <row r="5913">
          <cell r="G5913" t="str">
            <v>4935958862065</v>
          </cell>
          <cell r="H5913" t="str">
            <v>4935958862065</v>
          </cell>
          <cell r="I5913" t="str">
            <v>ICHIEI FOODS- Bánh Dorayaki nhân dâu 8 cái</v>
          </cell>
          <cell r="J5913" t="str">
            <v>PCS</v>
          </cell>
          <cell r="K5913">
            <v>110000</v>
          </cell>
          <cell r="L5913">
            <v>0</v>
          </cell>
          <cell r="M5913">
            <v>0</v>
          </cell>
          <cell r="N5913">
            <v>0</v>
          </cell>
        </row>
        <row r="5914">
          <cell r="G5914" t="str">
            <v>4902773014535</v>
          </cell>
          <cell r="H5914" t="str">
            <v>4902773014535</v>
          </cell>
          <cell r="I5914" t="str">
            <v>MATSUNAGA- Bánh quy đậu đỏ Shiruko 230g</v>
          </cell>
          <cell r="J5914" t="str">
            <v>PCS</v>
          </cell>
          <cell r="K5914">
            <v>85000</v>
          </cell>
          <cell r="L5914">
            <v>0</v>
          </cell>
          <cell r="M5914">
            <v>0</v>
          </cell>
          <cell r="N5914">
            <v>0</v>
          </cell>
        </row>
        <row r="5915">
          <cell r="G5915" t="str">
            <v>4972304804881</v>
          </cell>
          <cell r="H5915" t="str">
            <v>4972304804881</v>
          </cell>
          <cell r="I5915" t="str">
            <v>KIMURA- Bánh quy ngũ cốc (270g)</v>
          </cell>
          <cell r="J5915" t="str">
            <v>PCS</v>
          </cell>
          <cell r="K5915">
            <v>85000</v>
          </cell>
          <cell r="L5915">
            <v>10</v>
          </cell>
          <cell r="M5915">
            <v>0</v>
          </cell>
          <cell r="N5915">
            <v>10</v>
          </cell>
        </row>
        <row r="5916">
          <cell r="G5916" t="str">
            <v>4902621005555</v>
          </cell>
          <cell r="H5916" t="str">
            <v>4902621005555</v>
          </cell>
          <cell r="I5916" t="str">
            <v>HAMADA- Bánh xốp bổ sung canxi vị vani 36c</v>
          </cell>
          <cell r="J5916" t="str">
            <v>PCS</v>
          </cell>
          <cell r="K5916">
            <v>125000</v>
          </cell>
          <cell r="L5916">
            <v>10</v>
          </cell>
          <cell r="M5916">
            <v>-2</v>
          </cell>
          <cell r="N5916">
            <v>8</v>
          </cell>
        </row>
        <row r="5917">
          <cell r="G5917" t="str">
            <v>4932123118385</v>
          </cell>
          <cell r="H5917" t="str">
            <v>4932123118385</v>
          </cell>
          <cell r="I5917" t="str">
            <v>KANAZAWA KENROKU- Thạch trái cây mix vị 8c</v>
          </cell>
          <cell r="J5917" t="str">
            <v>PCS</v>
          </cell>
          <cell r="K5917">
            <v>250000</v>
          </cell>
          <cell r="L5917">
            <v>0</v>
          </cell>
          <cell r="M5917">
            <v>0</v>
          </cell>
          <cell r="N5917">
            <v>0</v>
          </cell>
        </row>
        <row r="5918">
          <cell r="G5918" t="str">
            <v>4901360365579</v>
          </cell>
          <cell r="H5918" t="str">
            <v>4901360365579</v>
          </cell>
          <cell r="I5918" t="str">
            <v>BOURBON - Bánh gạo vị phô mai (77g/gói)</v>
          </cell>
          <cell r="J5918" t="str">
            <v>PCS</v>
          </cell>
          <cell r="K5918">
            <v>80000</v>
          </cell>
          <cell r="L5918">
            <v>3</v>
          </cell>
          <cell r="M5918">
            <v>0</v>
          </cell>
          <cell r="N5918">
            <v>3</v>
          </cell>
        </row>
        <row r="5919">
          <cell r="G5919" t="str">
            <v>8004800002433</v>
          </cell>
          <cell r="H5919" t="str">
            <v>8004800002433</v>
          </cell>
          <cell r="I5919" t="str">
            <v>Lago Part - Bánh xốp vị vani 10 chiếc 250g</v>
          </cell>
          <cell r="J5919" t="str">
            <v>PCS</v>
          </cell>
          <cell r="L5919">
            <v>0</v>
          </cell>
          <cell r="M5919">
            <v>0</v>
          </cell>
          <cell r="N5919">
            <v>0</v>
          </cell>
        </row>
        <row r="5920">
          <cell r="G5920" t="str">
            <v>4901360357550</v>
          </cell>
          <cell r="H5920" t="str">
            <v>4901360357550</v>
          </cell>
          <cell r="I5920" t="str">
            <v>BOURBON - Bánh quy bơ lên men Cebuerre 112g</v>
          </cell>
          <cell r="J5920" t="str">
            <v>PCS</v>
          </cell>
          <cell r="K5920">
            <v>75000</v>
          </cell>
          <cell r="L5920">
            <v>0</v>
          </cell>
          <cell r="M5920">
            <v>0</v>
          </cell>
          <cell r="N5920">
            <v>0</v>
          </cell>
        </row>
        <row r="5921">
          <cell r="G5921" t="str">
            <v>4901830161274</v>
          </cell>
          <cell r="H5921" t="str">
            <v>4901830161274</v>
          </cell>
          <cell r="I5921" t="str">
            <v>SANRITSU - Bánh nướng nho khô Heike-pie 12c</v>
          </cell>
          <cell r="J5921" t="str">
            <v>PCS</v>
          </cell>
          <cell r="K5921">
            <v>90000</v>
          </cell>
          <cell r="L5921">
            <v>0</v>
          </cell>
          <cell r="M5921">
            <v>0</v>
          </cell>
          <cell r="N5921">
            <v>0</v>
          </cell>
        </row>
        <row r="5922">
          <cell r="G5922" t="str">
            <v>4897117630185</v>
          </cell>
          <cell r="H5922" t="str">
            <v>4897117630185</v>
          </cell>
          <cell r="I5922" t="str">
            <v>FRANZZI- Bánh quy socola chanh vani 115g</v>
          </cell>
          <cell r="J5922" t="str">
            <v>PCS</v>
          </cell>
          <cell r="K5922">
            <v>58000</v>
          </cell>
          <cell r="L5922">
            <v>0</v>
          </cell>
          <cell r="M5922">
            <v>0</v>
          </cell>
          <cell r="N5922">
            <v>0</v>
          </cell>
        </row>
        <row r="5923">
          <cell r="G5923" t="str">
            <v>4903015130167</v>
          </cell>
          <cell r="H5923" t="str">
            <v>4903015130167</v>
          </cell>
          <cell r="I5923" t="str">
            <v>YBC- Bánh Cookie 36 cái</v>
          </cell>
          <cell r="J5923" t="str">
            <v>PCS</v>
          </cell>
          <cell r="K5923">
            <v>65000</v>
          </cell>
          <cell r="L5923">
            <v>0</v>
          </cell>
          <cell r="M5923">
            <v>0</v>
          </cell>
          <cell r="N5923">
            <v>0</v>
          </cell>
        </row>
        <row r="5924">
          <cell r="G5924" t="str">
            <v>4595642745113</v>
          </cell>
          <cell r="H5924" t="str">
            <v>4595642745113</v>
          </cell>
          <cell r="I5924" t="str">
            <v>S-TRUST- Bánh mochi Hanafuku 4 vị 20 chiếc</v>
          </cell>
          <cell r="J5924" t="str">
            <v>PCS</v>
          </cell>
          <cell r="K5924">
            <v>360000</v>
          </cell>
          <cell r="L5924">
            <v>0</v>
          </cell>
          <cell r="M5924">
            <v>0</v>
          </cell>
          <cell r="N5924">
            <v>0</v>
          </cell>
        </row>
        <row r="5925">
          <cell r="G5925" t="str">
            <v>1516002303083</v>
          </cell>
          <cell r="H5925" t="str">
            <v>1516002303083</v>
          </cell>
          <cell r="I5925" t="str">
            <v xml:space="preserve">Bánh Cake Bơ </v>
          </cell>
          <cell r="J5925" t="str">
            <v>PCS</v>
          </cell>
          <cell r="L5925">
            <v>0</v>
          </cell>
          <cell r="M5925">
            <v>0</v>
          </cell>
          <cell r="N5925">
            <v>0</v>
          </cell>
        </row>
        <row r="5926">
          <cell r="G5926" t="str">
            <v>4903015155085</v>
          </cell>
          <cell r="H5926" t="str">
            <v>4903015155085</v>
          </cell>
          <cell r="I5926" t="str">
            <v xml:space="preserve">YAMAZAKI- Bánh quy Levain vị pho mai 16 chiếc </v>
          </cell>
          <cell r="J5926" t="str">
            <v>PCS</v>
          </cell>
          <cell r="K5926">
            <v>65000</v>
          </cell>
          <cell r="L5926">
            <v>0</v>
          </cell>
          <cell r="M5926">
            <v>0</v>
          </cell>
          <cell r="N5926">
            <v>0</v>
          </cell>
        </row>
        <row r="5927">
          <cell r="G5927" t="str">
            <v>4902201182195</v>
          </cell>
          <cell r="H5927" t="str">
            <v>4902201182195</v>
          </cell>
          <cell r="I5927" t="str">
            <v>NESTLE- Bánh Kitkat socola truyền thống 13 chiếc</v>
          </cell>
          <cell r="J5927" t="str">
            <v>PCS</v>
          </cell>
          <cell r="K5927">
            <v>115000</v>
          </cell>
          <cell r="L5927">
            <v>0</v>
          </cell>
          <cell r="M5927">
            <v>0</v>
          </cell>
          <cell r="N5927">
            <v>0</v>
          </cell>
        </row>
        <row r="5928">
          <cell r="G5928" t="str">
            <v>4971679013331</v>
          </cell>
          <cell r="H5928" t="str">
            <v>4971679013331</v>
          </cell>
          <cell r="I5928" t="str">
            <v>SACHI MOCHI- Bánh mochi hồng bạch 200g</v>
          </cell>
          <cell r="J5928" t="str">
            <v>PCS</v>
          </cell>
          <cell r="K5928">
            <v>130000</v>
          </cell>
          <cell r="L5928">
            <v>7</v>
          </cell>
          <cell r="M5928">
            <v>-7</v>
          </cell>
          <cell r="N5928">
            <v>0</v>
          </cell>
        </row>
        <row r="5929">
          <cell r="G5929" t="str">
            <v>4903015123695</v>
          </cell>
          <cell r="H5929" t="str">
            <v>4903015123695</v>
          </cell>
          <cell r="I5929" t="str">
            <v>YBC- Bánh quy kem chanh 40g</v>
          </cell>
          <cell r="J5929" t="str">
            <v>PCS</v>
          </cell>
          <cell r="K5929">
            <v>45000</v>
          </cell>
          <cell r="L5929">
            <v>0</v>
          </cell>
          <cell r="M5929">
            <v>0</v>
          </cell>
          <cell r="N5929">
            <v>0</v>
          </cell>
        </row>
        <row r="5930">
          <cell r="G5930" t="str">
            <v>4901005532595</v>
          </cell>
          <cell r="H5930" t="str">
            <v>4901005532595</v>
          </cell>
          <cell r="I5930" t="str">
            <v>GLICO- Bánh kem sữa Collon (Túi 9 gói)</v>
          </cell>
          <cell r="J5930" t="str">
            <v>PCS</v>
          </cell>
          <cell r="K5930">
            <v>85000</v>
          </cell>
          <cell r="L5930">
            <v>0</v>
          </cell>
          <cell r="M5930">
            <v>0</v>
          </cell>
          <cell r="N5930">
            <v>0</v>
          </cell>
        </row>
        <row r="5931">
          <cell r="G5931" t="str">
            <v>4902888208157</v>
          </cell>
          <cell r="H5931" t="str">
            <v>4902888208157</v>
          </cell>
          <cell r="I5931" t="str">
            <v>MORINAGA- Bánh Moonlight nhân kem 6c</v>
          </cell>
          <cell r="J5931" t="str">
            <v>PCS</v>
          </cell>
          <cell r="K5931">
            <v>95000</v>
          </cell>
          <cell r="L5931">
            <v>0</v>
          </cell>
          <cell r="M5931">
            <v>0</v>
          </cell>
          <cell r="N5931">
            <v>0</v>
          </cell>
        </row>
        <row r="5932">
          <cell r="G5932" t="str">
            <v>4901360353439</v>
          </cell>
          <cell r="H5932" t="str">
            <v>4901360353439</v>
          </cell>
          <cell r="I5932" t="str">
            <v>BOURBON - Bánh quy ngũ cốc tổng hợp 32 chiếc</v>
          </cell>
          <cell r="J5932" t="str">
            <v>PCS</v>
          </cell>
          <cell r="K5932">
            <v>75000</v>
          </cell>
          <cell r="L5932">
            <v>0</v>
          </cell>
          <cell r="M5932">
            <v>0</v>
          </cell>
          <cell r="N5932">
            <v>0</v>
          </cell>
        </row>
        <row r="5933">
          <cell r="G5933" t="str">
            <v>4902777042701</v>
          </cell>
          <cell r="H5933" t="str">
            <v>4902777042701</v>
          </cell>
          <cell r="I5933" t="str">
            <v>MEIJI- Bánh cuộn kem trà xanh HORN 8 chiếc</v>
          </cell>
          <cell r="J5933" t="str">
            <v>PCS</v>
          </cell>
          <cell r="K5933">
            <v>70000</v>
          </cell>
          <cell r="L5933">
            <v>0</v>
          </cell>
          <cell r="M5933">
            <v>0</v>
          </cell>
          <cell r="N5933">
            <v>0</v>
          </cell>
        </row>
        <row r="5934">
          <cell r="G5934" t="str">
            <v>4902888256929</v>
          </cell>
          <cell r="H5934" t="str">
            <v>4902888256929</v>
          </cell>
          <cell r="I5934" t="str">
            <v>MORINAGA- Bánh quy kem socola dâu tây 10c (41g)</v>
          </cell>
          <cell r="J5934" t="str">
            <v>PCS</v>
          </cell>
          <cell r="K5934">
            <v>29000</v>
          </cell>
          <cell r="L5934">
            <v>0</v>
          </cell>
          <cell r="M5934">
            <v>0</v>
          </cell>
          <cell r="N5934">
            <v>0</v>
          </cell>
        </row>
        <row r="5935">
          <cell r="G5935" t="str">
            <v>4901830351743</v>
          </cell>
          <cell r="H5935" t="str">
            <v>4901830351743</v>
          </cell>
          <cell r="I5935" t="str">
            <v>SANRITSU- BÁNH QUY DASSES NHÂN SOCOLA TRẮNG 12 CÁI</v>
          </cell>
          <cell r="J5935" t="str">
            <v>PCS</v>
          </cell>
          <cell r="K5935">
            <v>68000</v>
          </cell>
          <cell r="L5935">
            <v>16</v>
          </cell>
          <cell r="M5935">
            <v>0</v>
          </cell>
          <cell r="N5935">
            <v>16</v>
          </cell>
        </row>
        <row r="5936">
          <cell r="G5936" t="str">
            <v>4902773018816</v>
          </cell>
          <cell r="H5936" t="str">
            <v>4902773018816</v>
          </cell>
          <cell r="I5936" t="str">
            <v>MATSUNAGA- Bánh quy đậu đỏ Shiruko (160g)</v>
          </cell>
          <cell r="J5936" t="str">
            <v>PCS</v>
          </cell>
          <cell r="K5936">
            <v>80000</v>
          </cell>
          <cell r="L5936">
            <v>4</v>
          </cell>
          <cell r="M5936">
            <v>0</v>
          </cell>
          <cell r="N5936">
            <v>4</v>
          </cell>
        </row>
        <row r="5937">
          <cell r="G5937" t="str">
            <v>4901360362882</v>
          </cell>
          <cell r="H5937" t="str">
            <v>4901360362882</v>
          </cell>
          <cell r="I5937" t="str">
            <v>PEPTIT - Bánh quy vị phô mai 38g</v>
          </cell>
          <cell r="J5937" t="str">
            <v>PCS</v>
          </cell>
          <cell r="K5937">
            <v>25000</v>
          </cell>
          <cell r="L5937">
            <v>0</v>
          </cell>
          <cell r="M5937">
            <v>0</v>
          </cell>
          <cell r="N5937">
            <v>0</v>
          </cell>
        </row>
        <row r="5938">
          <cell r="G5938" t="str">
            <v>4901918202653</v>
          </cell>
          <cell r="H5938" t="str">
            <v>4901918202653</v>
          </cell>
          <cell r="I5938" t="str">
            <v>TODAYA-Bánh mật ong 5 miếng</v>
          </cell>
          <cell r="J5938" t="str">
            <v>PCS</v>
          </cell>
          <cell r="K5938">
            <v>138000</v>
          </cell>
          <cell r="L5938">
            <v>0</v>
          </cell>
          <cell r="M5938">
            <v>0</v>
          </cell>
          <cell r="N5938">
            <v>0</v>
          </cell>
        </row>
        <row r="5939">
          <cell r="G5939" t="str">
            <v>4980655302222</v>
          </cell>
          <cell r="H5939" t="str">
            <v>4980655302222</v>
          </cell>
          <cell r="I5939" t="str">
            <v>PENGUIN- Bánh crepe socola dâu tây 14 chiếc</v>
          </cell>
          <cell r="J5939" t="str">
            <v>PCS</v>
          </cell>
          <cell r="K5939">
            <v>155000</v>
          </cell>
          <cell r="L5939">
            <v>0</v>
          </cell>
          <cell r="M5939">
            <v>0</v>
          </cell>
          <cell r="N5939">
            <v>0</v>
          </cell>
        </row>
        <row r="5940">
          <cell r="G5940" t="str">
            <v>4901050133150</v>
          </cell>
          <cell r="H5940" t="str">
            <v>4901050133150</v>
          </cell>
          <cell r="I5940" t="str">
            <v>ITO- Bánh quy bơ Butter Sable hộp 18 cái</v>
          </cell>
          <cell r="J5940" t="str">
            <v>PCS</v>
          </cell>
          <cell r="K5940">
            <v>69000</v>
          </cell>
          <cell r="L5940">
            <v>0</v>
          </cell>
          <cell r="M5940">
            <v>0</v>
          </cell>
          <cell r="N5940">
            <v>0</v>
          </cell>
        </row>
        <row r="5941">
          <cell r="G5941" t="str">
            <v>4901050132306</v>
          </cell>
          <cell r="H5941" t="str">
            <v>4901050132306</v>
          </cell>
          <cell r="I5941" t="str">
            <v>ITO- Bánh quy Choco Chips hộp 15 cái</v>
          </cell>
          <cell r="J5941" t="str">
            <v>PCS</v>
          </cell>
          <cell r="K5941">
            <v>69000</v>
          </cell>
          <cell r="L5941">
            <v>0</v>
          </cell>
          <cell r="M5941">
            <v>0</v>
          </cell>
          <cell r="N5941">
            <v>0</v>
          </cell>
        </row>
        <row r="5942">
          <cell r="G5942" t="str">
            <v>4971679013362</v>
          </cell>
          <cell r="H5942" t="str">
            <v>4971679013362</v>
          </cell>
          <cell r="I5942" t="str">
            <v>SACHI MOCHI - Bánh Mochi Socola rice cake 200g</v>
          </cell>
          <cell r="J5942" t="str">
            <v>PCS</v>
          </cell>
          <cell r="K5942">
            <v>130000</v>
          </cell>
          <cell r="L5942">
            <v>13</v>
          </cell>
          <cell r="M5942">
            <v>-1</v>
          </cell>
          <cell r="N5942">
            <v>12</v>
          </cell>
        </row>
        <row r="5943">
          <cell r="G5943" t="str">
            <v>4902621003438</v>
          </cell>
          <cell r="H5943" t="str">
            <v>4902621003438</v>
          </cell>
          <cell r="I5943" t="str">
            <v xml:space="preserve">HAMADA- Bánh xốp bổ sung canxi vị vani 40 cái </v>
          </cell>
          <cell r="J5943" t="str">
            <v>PCS</v>
          </cell>
          <cell r="K5943">
            <v>130000</v>
          </cell>
          <cell r="L5943">
            <v>0</v>
          </cell>
          <cell r="M5943">
            <v>0</v>
          </cell>
          <cell r="N5943">
            <v>0</v>
          </cell>
        </row>
        <row r="5944">
          <cell r="G5944" t="str">
            <v>4971679301018</v>
          </cell>
          <cell r="H5944" t="str">
            <v>4971679301018</v>
          </cell>
          <cell r="I5944" t="str">
            <v>SACHI MOCHI- Bánh Mochi vị dâu tây 200g</v>
          </cell>
          <cell r="J5944" t="str">
            <v>PCS</v>
          </cell>
          <cell r="K5944">
            <v>130000</v>
          </cell>
          <cell r="L5944">
            <v>6</v>
          </cell>
          <cell r="M5944">
            <v>-1</v>
          </cell>
          <cell r="N5944">
            <v>5</v>
          </cell>
        </row>
        <row r="5945">
          <cell r="G5945" t="str">
            <v>4547894660539</v>
          </cell>
          <cell r="H5945" t="str">
            <v>4547894660539</v>
          </cell>
          <cell r="I5945" t="str">
            <v>OREO - Bánh quy vị Socola 235.2g</v>
          </cell>
          <cell r="J5945" t="str">
            <v>PCS</v>
          </cell>
          <cell r="K5945">
            <v>95000</v>
          </cell>
          <cell r="L5945">
            <v>3</v>
          </cell>
          <cell r="M5945">
            <v>-3</v>
          </cell>
          <cell r="N5945">
            <v>0</v>
          </cell>
        </row>
        <row r="5946">
          <cell r="G5946" t="str">
            <v>4978323111160</v>
          </cell>
          <cell r="H5946" t="str">
            <v>4978323111160</v>
          </cell>
          <cell r="I5946" t="str">
            <v>MARUKIN- Bánh bông lan Family cake 307g 16 chiếc</v>
          </cell>
          <cell r="J5946" t="str">
            <v>PCS</v>
          </cell>
          <cell r="K5946">
            <v>110000</v>
          </cell>
          <cell r="L5946">
            <v>0</v>
          </cell>
          <cell r="M5946">
            <v>0</v>
          </cell>
          <cell r="N5946">
            <v>0</v>
          </cell>
        </row>
        <row r="5947">
          <cell r="G5947" t="str">
            <v>4901005532496</v>
          </cell>
          <cell r="H5947" t="str">
            <v>4901005532496</v>
          </cell>
          <cell r="I5947" t="str">
            <v>GLICO- Bánh kem sữa Collon túi (10 gói)</v>
          </cell>
          <cell r="J5947" t="str">
            <v>PCS</v>
          </cell>
          <cell r="K5947">
            <v>85000</v>
          </cell>
          <cell r="L5947">
            <v>0</v>
          </cell>
          <cell r="M5947">
            <v>0</v>
          </cell>
          <cell r="N5947">
            <v>0</v>
          </cell>
        </row>
        <row r="5948">
          <cell r="G5948" t="str">
            <v>4902501625934</v>
          </cell>
          <cell r="H5948" t="str">
            <v>4902501625934</v>
          </cell>
          <cell r="I5948" t="str">
            <v>FURUTA- Bánh quy kẹp kem socola (Hộp 8 cái)</v>
          </cell>
          <cell r="J5948" t="str">
            <v>PCS</v>
          </cell>
          <cell r="K5948">
            <v>44000</v>
          </cell>
          <cell r="L5948">
            <v>5</v>
          </cell>
          <cell r="M5948">
            <v>0</v>
          </cell>
          <cell r="N5948">
            <v>5</v>
          </cell>
        </row>
        <row r="5949">
          <cell r="G5949" t="str">
            <v>4909466014247</v>
          </cell>
          <cell r="H5949" t="str">
            <v>4909466014247</v>
          </cell>
          <cell r="I5949" t="str">
            <v>PENGUIN- Bánh Mochi Matcha đậu đỏ 10 cái</v>
          </cell>
          <cell r="J5949" t="str">
            <v>PCS</v>
          </cell>
          <cell r="K5949">
            <v>115000</v>
          </cell>
          <cell r="L5949">
            <v>0</v>
          </cell>
          <cell r="M5949">
            <v>0</v>
          </cell>
          <cell r="N5949">
            <v>0</v>
          </cell>
        </row>
        <row r="5950">
          <cell r="G5950" t="str">
            <v>4901360357086</v>
          </cell>
          <cell r="H5950" t="str">
            <v>4901360357086</v>
          </cell>
          <cell r="I5950" t="str">
            <v>BOURBON- Bánh xốp Omelette nhân Custard 5 chiếc</v>
          </cell>
          <cell r="J5950" t="str">
            <v>PCS</v>
          </cell>
          <cell r="K5950">
            <v>95000</v>
          </cell>
          <cell r="L5950">
            <v>0</v>
          </cell>
          <cell r="M5950">
            <v>0</v>
          </cell>
          <cell r="N5950">
            <v>0</v>
          </cell>
        </row>
        <row r="5951">
          <cell r="G5951" t="str">
            <v>4901830164718</v>
          </cell>
          <cell r="H5951" t="str">
            <v>4901830164718</v>
          </cell>
          <cell r="I5951" t="str">
            <v>SANRITSU- Bánh quy nướng vị bơ hình cánh bướm 240g</v>
          </cell>
          <cell r="J5951" t="str">
            <v>PCS</v>
          </cell>
          <cell r="K5951">
            <v>90000</v>
          </cell>
          <cell r="L5951">
            <v>0</v>
          </cell>
          <cell r="M5951">
            <v>0</v>
          </cell>
          <cell r="N5951">
            <v>0</v>
          </cell>
        </row>
        <row r="5952">
          <cell r="G5952" t="str">
            <v>4975186221067</v>
          </cell>
          <cell r="H5952" t="str">
            <v>4975186221067</v>
          </cell>
          <cell r="I5952" t="str">
            <v>AKAI BOUSHI- Bánh quy Kukkia 32 chiếc</v>
          </cell>
          <cell r="J5952" t="str">
            <v>PCS</v>
          </cell>
          <cell r="K5952">
            <v>450000</v>
          </cell>
          <cell r="L5952">
            <v>1</v>
          </cell>
          <cell r="M5952">
            <v>0</v>
          </cell>
          <cell r="N5952">
            <v>1</v>
          </cell>
        </row>
        <row r="5953">
          <cell r="G5953" t="str">
            <v>8991002503021</v>
          </cell>
          <cell r="H5953" t="str">
            <v>8991002503021</v>
          </cell>
          <cell r="I5953" t="str">
            <v>ROLL N'ROLL- Bánh quế vị dâu 80g</v>
          </cell>
          <cell r="J5953" t="str">
            <v>PCS</v>
          </cell>
          <cell r="K5953">
            <v>45000</v>
          </cell>
          <cell r="L5953">
            <v>47</v>
          </cell>
          <cell r="M5953">
            <v>-3</v>
          </cell>
          <cell r="N5953">
            <v>44</v>
          </cell>
        </row>
        <row r="5954">
          <cell r="G5954" t="str">
            <v>4978323900054</v>
          </cell>
          <cell r="H5954" t="str">
            <v>4978323900054</v>
          </cell>
          <cell r="I5954" t="str">
            <v>MARUKIN- Bánh bông lan Baumkuchen 310g</v>
          </cell>
          <cell r="J5954" t="str">
            <v>PCS</v>
          </cell>
          <cell r="K5954">
            <v>115000</v>
          </cell>
          <cell r="L5954">
            <v>0</v>
          </cell>
          <cell r="M5954">
            <v>0</v>
          </cell>
          <cell r="N5954">
            <v>0</v>
          </cell>
        </row>
        <row r="5955">
          <cell r="G5955" t="str">
            <v>4901050133198</v>
          </cell>
          <cell r="H5955" t="str">
            <v>4901050133198</v>
          </cell>
          <cell r="I5955" t="str">
            <v>ITO- Bánh quy Cookies Original Assort hộp 48 chiếc</v>
          </cell>
          <cell r="J5955" t="str">
            <v>PCS</v>
          </cell>
          <cell r="K5955">
            <v>155000</v>
          </cell>
          <cell r="L5955">
            <v>0</v>
          </cell>
          <cell r="M5955">
            <v>0</v>
          </cell>
          <cell r="N5955">
            <v>0</v>
          </cell>
        </row>
        <row r="5956">
          <cell r="G5956" t="str">
            <v>4902201181181</v>
          </cell>
          <cell r="H5956" t="str">
            <v>4902201181181</v>
          </cell>
          <cell r="I5956" t="str">
            <v>NESTLE- Bánh Kitkat mini vị bánh quy lúa mạch 10c</v>
          </cell>
          <cell r="J5956" t="str">
            <v>PCS</v>
          </cell>
          <cell r="K5956">
            <v>115000</v>
          </cell>
          <cell r="L5956">
            <v>0</v>
          </cell>
          <cell r="M5956">
            <v>0</v>
          </cell>
          <cell r="N5956">
            <v>0</v>
          </cell>
        </row>
        <row r="5957">
          <cell r="G5957" t="str">
            <v>4909466001377</v>
          </cell>
          <cell r="H5957" t="str">
            <v>4909466001377</v>
          </cell>
          <cell r="I5957" t="str">
            <v>SHOHO SEIKA- Bánh mochi nhân socola 10 chiếc</v>
          </cell>
          <cell r="J5957" t="str">
            <v>PCS</v>
          </cell>
          <cell r="K5957">
            <v>115000</v>
          </cell>
          <cell r="L5957">
            <v>0</v>
          </cell>
          <cell r="M5957">
            <v>0</v>
          </cell>
          <cell r="N5957">
            <v>0</v>
          </cell>
        </row>
        <row r="5958">
          <cell r="G5958" t="str">
            <v>4901360365869</v>
          </cell>
          <cell r="H5958" t="str">
            <v>4901360365869</v>
          </cell>
          <cell r="I5958" t="str">
            <v>BOURBON - Bánh hạt điều 49g</v>
          </cell>
          <cell r="J5958" t="str">
            <v>PCS</v>
          </cell>
          <cell r="K5958">
            <v>40000</v>
          </cell>
          <cell r="L5958">
            <v>1</v>
          </cell>
          <cell r="M5958">
            <v>0</v>
          </cell>
          <cell r="N5958">
            <v>1</v>
          </cell>
        </row>
        <row r="5959">
          <cell r="G5959" t="str">
            <v>4902888218811</v>
          </cell>
          <cell r="H5959" t="str">
            <v>4902888218811</v>
          </cell>
          <cell r="I5959" t="str">
            <v>MORINAGA- Bánh quy Marie 21 chiếc</v>
          </cell>
          <cell r="J5959" t="str">
            <v>PCS</v>
          </cell>
          <cell r="K5959">
            <v>65000</v>
          </cell>
          <cell r="L5959">
            <v>0</v>
          </cell>
          <cell r="M5959">
            <v>0</v>
          </cell>
          <cell r="N5959">
            <v>0</v>
          </cell>
        </row>
        <row r="5960">
          <cell r="G5960" t="str">
            <v>4902621004503</v>
          </cell>
          <cell r="H5960" t="str">
            <v>4902621004503</v>
          </cell>
          <cell r="I5960" t="str">
            <v>HAMADA- Bánh xốp canxi, sắt vị cacao đậm 40c</v>
          </cell>
          <cell r="J5960" t="str">
            <v>PCS</v>
          </cell>
          <cell r="K5960">
            <v>130000</v>
          </cell>
          <cell r="L5960">
            <v>0</v>
          </cell>
          <cell r="M5960">
            <v>0</v>
          </cell>
          <cell r="N5960">
            <v>0</v>
          </cell>
        </row>
        <row r="5961">
          <cell r="G5961" t="str">
            <v>4902501625910</v>
          </cell>
          <cell r="H5961" t="str">
            <v>4902501625910</v>
          </cell>
          <cell r="I5961" t="str">
            <v>FURUTA- Bánh quy bơ socola chip (Hộp 10 cái)</v>
          </cell>
          <cell r="J5961" t="str">
            <v>PCS</v>
          </cell>
          <cell r="K5961">
            <v>44000</v>
          </cell>
          <cell r="L5961">
            <v>1</v>
          </cell>
          <cell r="M5961">
            <v>-1</v>
          </cell>
          <cell r="N5961">
            <v>0</v>
          </cell>
        </row>
        <row r="5962">
          <cell r="G5962" t="str">
            <v>4971679010255</v>
          </cell>
          <cell r="H5962" t="str">
            <v>4971679010255</v>
          </cell>
          <cell r="I5962" t="str">
            <v>SACHI MOCHI- Bánh Mochi Daifuku vị trà xanh 200g</v>
          </cell>
          <cell r="J5962" t="str">
            <v>PCS</v>
          </cell>
          <cell r="K5962">
            <v>130000</v>
          </cell>
          <cell r="L5962">
            <v>23</v>
          </cell>
          <cell r="M5962">
            <v>-2</v>
          </cell>
          <cell r="N5962">
            <v>21</v>
          </cell>
        </row>
        <row r="5963">
          <cell r="G5963" t="str">
            <v>8004800003058</v>
          </cell>
          <cell r="H5963" t="str">
            <v>8004800003058</v>
          </cell>
          <cell r="I5963" t="str">
            <v>Lago Part - Bánh xốp vị cacao 16 chiếc 180g</v>
          </cell>
          <cell r="J5963" t="str">
            <v>PCS</v>
          </cell>
          <cell r="L5963">
            <v>0</v>
          </cell>
          <cell r="M5963">
            <v>0</v>
          </cell>
          <cell r="N5963">
            <v>0</v>
          </cell>
        </row>
        <row r="5964">
          <cell r="G5964" t="str">
            <v>4901360357772</v>
          </cell>
          <cell r="H5964" t="str">
            <v>4901360357772</v>
          </cell>
          <cell r="I5964" t="str">
            <v>BOURBON - Bánh đậu phộng bơ 54g</v>
          </cell>
          <cell r="J5964" t="str">
            <v>PCS</v>
          </cell>
          <cell r="K5964">
            <v>40000</v>
          </cell>
          <cell r="L5964">
            <v>0</v>
          </cell>
          <cell r="M5964">
            <v>0</v>
          </cell>
          <cell r="N5964">
            <v>0</v>
          </cell>
        </row>
        <row r="5965">
          <cell r="G5965" t="str">
            <v>4901620300784</v>
          </cell>
          <cell r="H5965" t="str">
            <v>4901620300784</v>
          </cell>
          <cell r="I5965" t="str">
            <v>NISSIN - Bánh quy dừa vị hạnh nhân hạt phỉ 16miếng</v>
          </cell>
          <cell r="J5965" t="str">
            <v>PCS</v>
          </cell>
          <cell r="K5965">
            <v>40000</v>
          </cell>
          <cell r="L5965">
            <v>15</v>
          </cell>
          <cell r="M5965">
            <v>0</v>
          </cell>
          <cell r="N5965">
            <v>15</v>
          </cell>
        </row>
        <row r="5966">
          <cell r="G5966" t="str">
            <v>4903015188137</v>
          </cell>
          <cell r="H5966" t="str">
            <v>4903015188137</v>
          </cell>
          <cell r="I5966" t="str">
            <v>YBC- Bánh quế nhân kem dâu tây (Hộp 10 thanh)</v>
          </cell>
          <cell r="J5966" t="str">
            <v>PCS</v>
          </cell>
          <cell r="K5966">
            <v>40000</v>
          </cell>
          <cell r="L5966">
            <v>0</v>
          </cell>
          <cell r="M5966">
            <v>0</v>
          </cell>
          <cell r="N5966">
            <v>0</v>
          </cell>
        </row>
        <row r="5967">
          <cell r="G5967" t="str">
            <v>4932123118347</v>
          </cell>
          <cell r="H5967" t="str">
            <v>4932123118347</v>
          </cell>
          <cell r="I5967" t="str">
            <v>KANAZAWA KENROKU-Thạch trái cây tổng hợp 10c</v>
          </cell>
          <cell r="J5967" t="str">
            <v>PCS</v>
          </cell>
          <cell r="K5967">
            <v>220000</v>
          </cell>
          <cell r="L5967">
            <v>0</v>
          </cell>
          <cell r="M5967">
            <v>0</v>
          </cell>
          <cell r="N5967">
            <v>0</v>
          </cell>
        </row>
        <row r="5968">
          <cell r="G5968" t="str">
            <v>4903015112255</v>
          </cell>
          <cell r="H5968" t="str">
            <v>4903015112255</v>
          </cell>
          <cell r="I5968" t="str">
            <v>YBC - Bánh quy giòn Levain Prime 258.6g</v>
          </cell>
          <cell r="J5968" t="str">
            <v>PCS</v>
          </cell>
          <cell r="K5968">
            <v>95000</v>
          </cell>
          <cell r="L5968">
            <v>3</v>
          </cell>
          <cell r="M5968">
            <v>0</v>
          </cell>
          <cell r="N5968">
            <v>3</v>
          </cell>
        </row>
        <row r="5969">
          <cell r="G5969" t="str">
            <v>4990485034569</v>
          </cell>
          <cell r="H5969" t="str">
            <v>4990485034569</v>
          </cell>
          <cell r="I5969" t="str">
            <v>SEIKI-Bánh mochi vị đào trắng 130g</v>
          </cell>
          <cell r="J5969" t="str">
            <v>PCS</v>
          </cell>
          <cell r="K5969">
            <v>105000</v>
          </cell>
          <cell r="L5969">
            <v>0</v>
          </cell>
          <cell r="M5969">
            <v>0</v>
          </cell>
          <cell r="N5969">
            <v>0</v>
          </cell>
        </row>
        <row r="5970">
          <cell r="G5970" t="str">
            <v>4902773018496</v>
          </cell>
          <cell r="H5970" t="str">
            <v>4902773018496</v>
          </cell>
          <cell r="I5970" t="str">
            <v>MATSUNAGA-Bánh quy kẹp nhân kem cooktail 250g</v>
          </cell>
          <cell r="J5970" t="str">
            <v>PCS</v>
          </cell>
          <cell r="K5970">
            <v>99000</v>
          </cell>
          <cell r="L5970">
            <v>0</v>
          </cell>
          <cell r="M5970">
            <v>0</v>
          </cell>
          <cell r="N5970">
            <v>0</v>
          </cell>
        </row>
        <row r="5971">
          <cell r="G5971" t="str">
            <v>4975186221074</v>
          </cell>
          <cell r="H5971" t="str">
            <v>4975186221074</v>
          </cell>
          <cell r="I5971" t="str">
            <v>AKAI BOUSHI- Bánh quy Kukkia nhân socola 4 vị 20c</v>
          </cell>
          <cell r="J5971" t="str">
            <v>PCS</v>
          </cell>
          <cell r="K5971">
            <v>225000</v>
          </cell>
          <cell r="L5971">
            <v>0</v>
          </cell>
          <cell r="M5971">
            <v>0</v>
          </cell>
          <cell r="N5971">
            <v>0</v>
          </cell>
        </row>
        <row r="5972">
          <cell r="G5972" t="str">
            <v>4903015130273</v>
          </cell>
          <cell r="H5972" t="str">
            <v>4903015130273</v>
          </cell>
          <cell r="I5972" t="str">
            <v>YBC- Bánh Cookie Langue de chat 62 cái</v>
          </cell>
          <cell r="J5972" t="str">
            <v>PCS</v>
          </cell>
          <cell r="K5972">
            <v>85000</v>
          </cell>
          <cell r="L5972">
            <v>0</v>
          </cell>
          <cell r="M5972">
            <v>0</v>
          </cell>
          <cell r="N5972">
            <v>0</v>
          </cell>
        </row>
        <row r="5973">
          <cell r="G5973" t="str">
            <v>4901005521689</v>
          </cell>
          <cell r="H5973" t="str">
            <v>4901005521689</v>
          </cell>
          <cell r="I5973" t="str">
            <v>Glico - Bánh que Pocky socola 70g</v>
          </cell>
          <cell r="J5973" t="str">
            <v>PCS</v>
          </cell>
          <cell r="L5973">
            <v>0</v>
          </cell>
          <cell r="M5973">
            <v>0</v>
          </cell>
          <cell r="N5973">
            <v>0</v>
          </cell>
        </row>
        <row r="5974">
          <cell r="G5974" t="str">
            <v>4934675230027</v>
          </cell>
          <cell r="H5974" t="str">
            <v>4934675230027</v>
          </cell>
          <cell r="I5974" t="str">
            <v>MOEGINO- Bánh quy nướng mỏng 24 chiếc</v>
          </cell>
          <cell r="J5974" t="str">
            <v>PCS</v>
          </cell>
          <cell r="K5974">
            <v>180000</v>
          </cell>
          <cell r="L5974">
            <v>0</v>
          </cell>
          <cell r="M5974">
            <v>0</v>
          </cell>
          <cell r="N5974">
            <v>0</v>
          </cell>
        </row>
        <row r="5975">
          <cell r="G5975" t="str">
            <v>4902501625927</v>
          </cell>
          <cell r="H5975" t="str">
            <v>4902501625927</v>
          </cell>
          <cell r="I5975" t="str">
            <v>FURUTA - Bánh quy hạnh nhân 11 chiếc</v>
          </cell>
          <cell r="J5975" t="str">
            <v>PCS</v>
          </cell>
          <cell r="K5975">
            <v>40000</v>
          </cell>
          <cell r="L5975">
            <v>1</v>
          </cell>
          <cell r="M5975">
            <v>-1</v>
          </cell>
          <cell r="N5975">
            <v>0</v>
          </cell>
        </row>
        <row r="5976">
          <cell r="G5976" t="str">
            <v>4901360364718</v>
          </cell>
          <cell r="H5976" t="str">
            <v>4901360364718</v>
          </cell>
          <cell r="I5976" t="str">
            <v>BOURBON- Bánh quy Petit dâu 20 chiếc</v>
          </cell>
          <cell r="J5976" t="str">
            <v>PCS</v>
          </cell>
          <cell r="K5976">
            <v>25000</v>
          </cell>
          <cell r="L5976">
            <v>0</v>
          </cell>
          <cell r="M5976">
            <v>0</v>
          </cell>
          <cell r="N5976">
            <v>0</v>
          </cell>
        </row>
        <row r="5977">
          <cell r="G5977" t="str">
            <v>4902757111403</v>
          </cell>
          <cell r="H5977" t="str">
            <v>4902757111403</v>
          </cell>
          <cell r="I5977" t="str">
            <v>MEITO- Bánh cá nhân kem vị dâu tây (gói 20g)</v>
          </cell>
          <cell r="J5977" t="str">
            <v>PCS</v>
          </cell>
          <cell r="K5977">
            <v>25000</v>
          </cell>
          <cell r="L5977">
            <v>0</v>
          </cell>
          <cell r="M5977">
            <v>0</v>
          </cell>
          <cell r="N5977">
            <v>0</v>
          </cell>
        </row>
        <row r="5978">
          <cell r="G5978" t="str">
            <v>4901050138605</v>
          </cell>
          <cell r="H5978" t="str">
            <v>4901050138605</v>
          </cell>
          <cell r="I5978" t="str">
            <v>ITO- Bánh quy kem sococla Languly (6 chiếc)</v>
          </cell>
          <cell r="J5978" t="str">
            <v>PCS</v>
          </cell>
          <cell r="K5978">
            <v>45000</v>
          </cell>
          <cell r="L5978">
            <v>0</v>
          </cell>
          <cell r="M5978">
            <v>0</v>
          </cell>
          <cell r="N5978">
            <v>0</v>
          </cell>
        </row>
        <row r="5979">
          <cell r="G5979" t="str">
            <v>4975658016733</v>
          </cell>
          <cell r="H5979" t="str">
            <v>4975658016733</v>
          </cell>
          <cell r="I5979" t="str">
            <v>NOMURA- Bánh quy Millet 120g</v>
          </cell>
          <cell r="J5979" t="str">
            <v>PCS</v>
          </cell>
          <cell r="K5979">
            <v>60000</v>
          </cell>
          <cell r="L5979">
            <v>0</v>
          </cell>
          <cell r="M5979">
            <v>0</v>
          </cell>
          <cell r="N5979">
            <v>0</v>
          </cell>
        </row>
        <row r="5980">
          <cell r="G5980" t="str">
            <v>4902621005593</v>
          </cell>
          <cell r="H5980" t="str">
            <v>4902621005593</v>
          </cell>
          <cell r="I5980" t="str">
            <v>HAMADA- Bánh xốp bổ sung Vitamin vị trái cây 36c</v>
          </cell>
          <cell r="J5980" t="str">
            <v>PCS</v>
          </cell>
          <cell r="K5980">
            <v>125000</v>
          </cell>
          <cell r="L5980">
            <v>0</v>
          </cell>
          <cell r="M5980">
            <v>0</v>
          </cell>
          <cell r="N5980">
            <v>0</v>
          </cell>
        </row>
        <row r="5981">
          <cell r="G5981" t="str">
            <v>4901360351367</v>
          </cell>
          <cell r="H5981" t="str">
            <v>4901360351367</v>
          </cell>
          <cell r="I5981" t="str">
            <v>BOURBON- Bánh quy Selection vị vani 28 cái</v>
          </cell>
          <cell r="J5981" t="str">
            <v>PCS</v>
          </cell>
          <cell r="K5981">
            <v>270000</v>
          </cell>
          <cell r="L5981">
            <v>0</v>
          </cell>
          <cell r="M5981">
            <v>0</v>
          </cell>
          <cell r="N5981">
            <v>0</v>
          </cell>
        </row>
        <row r="5982">
          <cell r="G5982" t="str">
            <v>4901088000219</v>
          </cell>
          <cell r="H5982" t="str">
            <v>4901088000219</v>
          </cell>
          <cell r="I5982" t="str">
            <v xml:space="preserve">EIWA- Kẹo Marshmallow vị nguyên bản </v>
          </cell>
          <cell r="J5982" t="str">
            <v>PCS</v>
          </cell>
          <cell r="K5982">
            <v>55000</v>
          </cell>
          <cell r="L5982">
            <v>0</v>
          </cell>
          <cell r="M5982">
            <v>0</v>
          </cell>
          <cell r="N5982">
            <v>0</v>
          </cell>
        </row>
        <row r="5983">
          <cell r="G5983" t="str">
            <v>4901830416831</v>
          </cell>
          <cell r="H5983" t="str">
            <v>4901830416831</v>
          </cell>
          <cell r="I5983" t="str">
            <v>FIGARO- Hộp bánh quy cao cấp 18 chiếc</v>
          </cell>
          <cell r="J5983" t="str">
            <v>PCS</v>
          </cell>
          <cell r="K5983">
            <v>215000</v>
          </cell>
          <cell r="L5983">
            <v>0</v>
          </cell>
          <cell r="M5983">
            <v>0</v>
          </cell>
          <cell r="N5983">
            <v>0</v>
          </cell>
        </row>
        <row r="5984">
          <cell r="G5984" t="str">
            <v>4901360364435</v>
          </cell>
          <cell r="H5984" t="str">
            <v>4901360364435</v>
          </cell>
          <cell r="I5984" t="str">
            <v>BOURBON- Bánh Brownie Choco 106g</v>
          </cell>
          <cell r="J5984" t="str">
            <v>PCS</v>
          </cell>
          <cell r="L5984">
            <v>3</v>
          </cell>
          <cell r="M5984">
            <v>0</v>
          </cell>
          <cell r="N5984">
            <v>3</v>
          </cell>
        </row>
        <row r="5985">
          <cell r="G5985" t="str">
            <v>4902621003445</v>
          </cell>
          <cell r="H5985" t="str">
            <v>4902621003445</v>
          </cell>
          <cell r="I5985" t="str">
            <v xml:space="preserve">HAMADA- Bánh xốp vị việt quất 40 cái </v>
          </cell>
          <cell r="J5985" t="str">
            <v>PCS</v>
          </cell>
          <cell r="K5985">
            <v>130000</v>
          </cell>
          <cell r="L5985">
            <v>0</v>
          </cell>
          <cell r="M5985">
            <v>0</v>
          </cell>
          <cell r="N5985">
            <v>0</v>
          </cell>
        </row>
        <row r="5986">
          <cell r="G5986" t="str">
            <v>4901050138186</v>
          </cell>
          <cell r="H5986" t="str">
            <v>4901050138186</v>
          </cell>
          <cell r="I5986" t="str">
            <v>ITO- Bánh quy kem sococla Languly (12 chiếc)</v>
          </cell>
          <cell r="J5986" t="str">
            <v>PCS</v>
          </cell>
          <cell r="K5986">
            <v>70000</v>
          </cell>
          <cell r="L5986">
            <v>0</v>
          </cell>
          <cell r="M5986">
            <v>0</v>
          </cell>
          <cell r="N5986">
            <v>0</v>
          </cell>
        </row>
        <row r="5987">
          <cell r="G5987" t="str">
            <v>4976762550021</v>
          </cell>
          <cell r="H5987" t="str">
            <v>4976762550021</v>
          </cell>
          <cell r="I5987" t="str">
            <v>HIYOSHI SEIKA- Bánh Dorayaki nhân hạt dẻ 300g</v>
          </cell>
          <cell r="J5987" t="str">
            <v>PCS</v>
          </cell>
          <cell r="K5987">
            <v>110000</v>
          </cell>
          <cell r="L5987">
            <v>0</v>
          </cell>
          <cell r="M5987">
            <v>0</v>
          </cell>
          <cell r="N5987">
            <v>0</v>
          </cell>
        </row>
        <row r="5988">
          <cell r="G5988" t="str">
            <v>4971679301063</v>
          </cell>
          <cell r="H5988" t="str">
            <v>4971679301063</v>
          </cell>
          <cell r="I5988" t="str">
            <v>SACHI MOCHI- Mochi vị cam Nhật 200g</v>
          </cell>
          <cell r="J5988" t="str">
            <v>PCS</v>
          </cell>
          <cell r="K5988">
            <v>130000</v>
          </cell>
          <cell r="L5988">
            <v>8</v>
          </cell>
          <cell r="M5988">
            <v>-1</v>
          </cell>
          <cell r="N5988">
            <v>7</v>
          </cell>
        </row>
        <row r="5989">
          <cell r="G5989" t="str">
            <v>4901360354009</v>
          </cell>
          <cell r="H5989" t="str">
            <v>4901360354009</v>
          </cell>
          <cell r="I5989" t="str">
            <v>BOURBON - Bánh Brownie vị socola 114G</v>
          </cell>
          <cell r="J5989" t="str">
            <v>PCS</v>
          </cell>
          <cell r="K5989">
            <v>90000</v>
          </cell>
          <cell r="L5989">
            <v>0</v>
          </cell>
          <cell r="M5989">
            <v>0</v>
          </cell>
          <cell r="N5989">
            <v>0</v>
          </cell>
        </row>
        <row r="5990">
          <cell r="G5990" t="str">
            <v>4935958872668</v>
          </cell>
          <cell r="H5990" t="str">
            <v>4935958872668</v>
          </cell>
          <cell r="I5990" t="str">
            <v>DORAYAKI - Bánh rán vị kem phô mai 115g</v>
          </cell>
          <cell r="J5990" t="str">
            <v>PCS</v>
          </cell>
          <cell r="K5990">
            <v>90000</v>
          </cell>
          <cell r="L5990">
            <v>0</v>
          </cell>
          <cell r="M5990">
            <v>0</v>
          </cell>
          <cell r="N5990">
            <v>0</v>
          </cell>
        </row>
        <row r="5991">
          <cell r="G5991" t="str">
            <v>4901620300159</v>
          </cell>
          <cell r="H5991" t="str">
            <v>4901620300159</v>
          </cell>
          <cell r="I5991" t="str">
            <v>NISSIN - Bánh quy dừa 16 miếng</v>
          </cell>
          <cell r="J5991" t="str">
            <v>PCS</v>
          </cell>
          <cell r="K5991">
            <v>40000</v>
          </cell>
          <cell r="L5991">
            <v>46</v>
          </cell>
          <cell r="M5991">
            <v>0</v>
          </cell>
          <cell r="N5991">
            <v>46</v>
          </cell>
        </row>
        <row r="5992">
          <cell r="G5992" t="str">
            <v>4975186221050</v>
          </cell>
          <cell r="H5992" t="str">
            <v>4975186221050</v>
          </cell>
          <cell r="I5992" t="str">
            <v>AKAI BOUSHI- Bánh quy hộp cao cấp 71g</v>
          </cell>
          <cell r="J5992" t="str">
            <v>PCS</v>
          </cell>
          <cell r="K5992">
            <v>350000</v>
          </cell>
          <cell r="L5992">
            <v>0</v>
          </cell>
          <cell r="M5992">
            <v>0</v>
          </cell>
          <cell r="N5992">
            <v>0</v>
          </cell>
        </row>
        <row r="5993">
          <cell r="G5993" t="str">
            <v>4935958863192</v>
          </cell>
          <cell r="H5993" t="str">
            <v>4935958863192</v>
          </cell>
          <cell r="I5993" t="str">
            <v>ICHIEI FOODS- Bánh Dorayaki nhân đào 8 cái</v>
          </cell>
          <cell r="J5993" t="str">
            <v>PCS</v>
          </cell>
          <cell r="K5993">
            <v>110000</v>
          </cell>
          <cell r="L5993">
            <v>0</v>
          </cell>
          <cell r="M5993">
            <v>0</v>
          </cell>
          <cell r="N5993">
            <v>0</v>
          </cell>
        </row>
        <row r="5994">
          <cell r="G5994" t="str">
            <v>4901360348954</v>
          </cell>
          <cell r="H5994" t="str">
            <v>4901360348954</v>
          </cell>
          <cell r="I5994" t="str">
            <v>BOURBON- Bánh kẹp kem vị vani 12 chiếc</v>
          </cell>
          <cell r="J5994" t="str">
            <v>PCS</v>
          </cell>
          <cell r="K5994">
            <v>95000</v>
          </cell>
          <cell r="L5994">
            <v>0</v>
          </cell>
          <cell r="M5994">
            <v>0</v>
          </cell>
          <cell r="N5994">
            <v>0</v>
          </cell>
        </row>
        <row r="5995">
          <cell r="G5995" t="str">
            <v>4901360351589</v>
          </cell>
          <cell r="H5995" t="str">
            <v>4901360351589</v>
          </cell>
          <cell r="I5995" t="str">
            <v>PEPTIT - Bánh gạo vị nước tương Agemaru 26g</v>
          </cell>
          <cell r="J5995" t="str">
            <v>PCS</v>
          </cell>
          <cell r="K5995">
            <v>25000</v>
          </cell>
          <cell r="L5995">
            <v>0</v>
          </cell>
          <cell r="M5995">
            <v>0</v>
          </cell>
          <cell r="N5995">
            <v>0</v>
          </cell>
        </row>
        <row r="5996">
          <cell r="G5996" t="str">
            <v>4902757115807</v>
          </cell>
          <cell r="H5996" t="str">
            <v>4902757115807</v>
          </cell>
          <cell r="I5996" t="str">
            <v>MEITO- Bánh cá nhân socola đặc biệt 20g</v>
          </cell>
          <cell r="J5996" t="str">
            <v>PCS</v>
          </cell>
          <cell r="K5996">
            <v>25000</v>
          </cell>
          <cell r="L5996">
            <v>0</v>
          </cell>
          <cell r="M5996">
            <v>0</v>
          </cell>
          <cell r="N5996">
            <v>0</v>
          </cell>
        </row>
        <row r="5997">
          <cell r="G5997" t="str">
            <v>4901050138193</v>
          </cell>
          <cell r="H5997" t="str">
            <v>4901050138193</v>
          </cell>
          <cell r="I5997" t="str">
            <v>ITO- Bánh quy nhân kem vani Languly 12 cái</v>
          </cell>
          <cell r="J5997" t="str">
            <v>PCS</v>
          </cell>
          <cell r="K5997">
            <v>70000</v>
          </cell>
          <cell r="L5997">
            <v>0</v>
          </cell>
          <cell r="M5997">
            <v>0</v>
          </cell>
          <cell r="N5997">
            <v>0</v>
          </cell>
        </row>
        <row r="5998">
          <cell r="G5998" t="str">
            <v>4901360351480</v>
          </cell>
          <cell r="H5998" t="str">
            <v>4901360351480</v>
          </cell>
          <cell r="I5998" t="str">
            <v>BOURBON- Bánh quy choco chip 52g</v>
          </cell>
          <cell r="J5998" t="str">
            <v>PCS</v>
          </cell>
          <cell r="K5998">
            <v>28000</v>
          </cell>
          <cell r="L5998">
            <v>0</v>
          </cell>
          <cell r="M5998">
            <v>0</v>
          </cell>
          <cell r="N5998">
            <v>0</v>
          </cell>
        </row>
        <row r="5999">
          <cell r="G5999" t="str">
            <v>4901360354115</v>
          </cell>
          <cell r="H5999" t="str">
            <v>4901360354115</v>
          </cell>
          <cell r="I5999" t="str">
            <v>BOURBON - Bánh quy vị Choco Digestive 98g</v>
          </cell>
          <cell r="J5999" t="str">
            <v>PCS</v>
          </cell>
          <cell r="K5999">
            <v>40000</v>
          </cell>
          <cell r="L5999">
            <v>0</v>
          </cell>
          <cell r="M5999">
            <v>0</v>
          </cell>
          <cell r="N5999">
            <v>0</v>
          </cell>
        </row>
        <row r="6000">
          <cell r="G6000" t="str">
            <v>4902777074078</v>
          </cell>
          <cell r="H6000" t="str">
            <v>4902777074078</v>
          </cell>
          <cell r="I6000" t="str">
            <v>MEIJI-Bánh quy kem trà xanh</v>
          </cell>
          <cell r="J6000" t="str">
            <v>PCS</v>
          </cell>
          <cell r="K6000">
            <v>70000</v>
          </cell>
          <cell r="L6000">
            <v>0</v>
          </cell>
          <cell r="M6000">
            <v>0</v>
          </cell>
          <cell r="N6000">
            <v>0</v>
          </cell>
        </row>
        <row r="6001">
          <cell r="G6001" t="str">
            <v>4980655042937</v>
          </cell>
          <cell r="H6001" t="str">
            <v>4980655042937</v>
          </cell>
          <cell r="I6001" t="str">
            <v>CHOCO DAIFUKU- Bánh Mochi nhân kem Dâu tây 18 viên</v>
          </cell>
          <cell r="J6001" t="str">
            <v>PCS</v>
          </cell>
          <cell r="K6001">
            <v>250000</v>
          </cell>
          <cell r="L6001">
            <v>0</v>
          </cell>
          <cell r="M6001">
            <v>0</v>
          </cell>
          <cell r="N6001">
            <v>0</v>
          </cell>
        </row>
        <row r="6002">
          <cell r="G6002" t="str">
            <v>4901360347957</v>
          </cell>
          <cell r="H6002" t="str">
            <v>4901360347957</v>
          </cell>
          <cell r="I6002" t="str">
            <v>BOURBON- Bánh quế cuộn mix nhân Socola &amp; Sữa 40c</v>
          </cell>
          <cell r="J6002" t="str">
            <v>PCS</v>
          </cell>
          <cell r="K6002">
            <v>120000</v>
          </cell>
          <cell r="L6002">
            <v>0</v>
          </cell>
          <cell r="M6002">
            <v>0</v>
          </cell>
          <cell r="N6002">
            <v>0</v>
          </cell>
        </row>
        <row r="6003">
          <cell r="G6003" t="str">
            <v>4902501625903</v>
          </cell>
          <cell r="H6003" t="str">
            <v>4902501625903</v>
          </cell>
          <cell r="I6003" t="str">
            <v>FURUTA- Bánh quy sữa (Hộp 10 chiếc)</v>
          </cell>
          <cell r="J6003" t="str">
            <v>PCS</v>
          </cell>
          <cell r="K6003">
            <v>44000</v>
          </cell>
          <cell r="L6003">
            <v>0</v>
          </cell>
          <cell r="M6003">
            <v>0</v>
          </cell>
          <cell r="N6003">
            <v>0</v>
          </cell>
        </row>
        <row r="6004">
          <cell r="G6004" t="str">
            <v>4547894640296</v>
          </cell>
          <cell r="H6004" t="str">
            <v>4547894640296</v>
          </cell>
          <cell r="I6004" t="str">
            <v>NABISCO- Bánh quy Ritz kem phô mai 12 chiếc</v>
          </cell>
          <cell r="J6004" t="str">
            <v>PCS</v>
          </cell>
          <cell r="K6004">
            <v>75000</v>
          </cell>
          <cell r="L6004">
            <v>23</v>
          </cell>
          <cell r="M6004">
            <v>0</v>
          </cell>
          <cell r="N6004">
            <v>23</v>
          </cell>
        </row>
        <row r="6005">
          <cell r="G6005" t="str">
            <v>4901830348156</v>
          </cell>
          <cell r="H6005" t="str">
            <v>4901830348156</v>
          </cell>
          <cell r="I6005" t="str">
            <v>SANRITSU- Bánh quy matcha socola COUQUE DASSES 12c</v>
          </cell>
          <cell r="J6005" t="str">
            <v>PCS</v>
          </cell>
          <cell r="K6005">
            <v>60000</v>
          </cell>
          <cell r="L6005">
            <v>0</v>
          </cell>
          <cell r="M6005">
            <v>0</v>
          </cell>
          <cell r="N6005">
            <v>0</v>
          </cell>
        </row>
        <row r="6006">
          <cell r="G6006" t="str">
            <v>4980655302048</v>
          </cell>
          <cell r="H6006" t="str">
            <v>4980655302048</v>
          </cell>
          <cell r="I6006" t="str">
            <v>PENGUIN- Bánh crepe socola trà xanh Shizuoka 14ch</v>
          </cell>
          <cell r="J6006" t="str">
            <v>PCS</v>
          </cell>
          <cell r="K6006">
            <v>200000</v>
          </cell>
          <cell r="L6006">
            <v>0</v>
          </cell>
          <cell r="M6006">
            <v>0</v>
          </cell>
          <cell r="N6006">
            <v>0</v>
          </cell>
        </row>
        <row r="6007">
          <cell r="G6007" t="str">
            <v>4901360351497</v>
          </cell>
          <cell r="H6007" t="str">
            <v>4901360351497</v>
          </cell>
          <cell r="I6007" t="str">
            <v>BOURBON- Bánh quy nhân kem socola 42g</v>
          </cell>
          <cell r="J6007" t="str">
            <v>PCS</v>
          </cell>
          <cell r="K6007">
            <v>28000</v>
          </cell>
          <cell r="L6007">
            <v>0</v>
          </cell>
          <cell r="M6007">
            <v>0</v>
          </cell>
          <cell r="N6007">
            <v>0</v>
          </cell>
        </row>
        <row r="6008">
          <cell r="G6008" t="str">
            <v>4901360353699</v>
          </cell>
          <cell r="H6008" t="str">
            <v>4901360353699</v>
          </cell>
          <cell r="I6008" t="str">
            <v>BOURBON - Bánh quy bơ kẹp nho khô gói nhỏ</v>
          </cell>
          <cell r="J6008" t="str">
            <v>PCS</v>
          </cell>
          <cell r="K6008">
            <v>85000</v>
          </cell>
          <cell r="L6008">
            <v>0</v>
          </cell>
          <cell r="M6008">
            <v>0</v>
          </cell>
          <cell r="N6008">
            <v>0</v>
          </cell>
        </row>
        <row r="6009">
          <cell r="G6009" t="str">
            <v>4901360353415</v>
          </cell>
          <cell r="H6009" t="str">
            <v>4901360353415</v>
          </cell>
          <cell r="I6009" t="str">
            <v>BOURBON - Bánh xốp sữa đậu nành 112.8g</v>
          </cell>
          <cell r="J6009" t="str">
            <v>PCS</v>
          </cell>
          <cell r="K6009">
            <v>75000</v>
          </cell>
          <cell r="L6009">
            <v>4</v>
          </cell>
          <cell r="M6009">
            <v>0</v>
          </cell>
          <cell r="N6009">
            <v>4</v>
          </cell>
        </row>
        <row r="6010">
          <cell r="G6010" t="str">
            <v>4935958862089</v>
          </cell>
          <cell r="H6010" t="str">
            <v>4935958862089</v>
          </cell>
          <cell r="I6010" t="str">
            <v>ICHIEI FOODS- Bánh Dorayaki nhân trà xanh 8 cái</v>
          </cell>
          <cell r="J6010" t="str">
            <v>PCS</v>
          </cell>
          <cell r="K6010">
            <v>110000</v>
          </cell>
          <cell r="L6010">
            <v>0</v>
          </cell>
          <cell r="M6010">
            <v>0</v>
          </cell>
          <cell r="N6010">
            <v>0</v>
          </cell>
        </row>
        <row r="6011">
          <cell r="G6011" t="str">
            <v>4901360343553</v>
          </cell>
          <cell r="H6011" t="str">
            <v>4901360343553</v>
          </cell>
          <cell r="I6011" t="str">
            <v>BOURBON- Bánh quy choco chip 58g</v>
          </cell>
          <cell r="J6011" t="str">
            <v>PCS</v>
          </cell>
          <cell r="K6011">
            <v>28000</v>
          </cell>
          <cell r="L6011">
            <v>0</v>
          </cell>
          <cell r="M6011">
            <v>0</v>
          </cell>
          <cell r="N6011">
            <v>0</v>
          </cell>
        </row>
        <row r="6012">
          <cell r="G6012" t="str">
            <v>4902621005579</v>
          </cell>
          <cell r="H6012" t="str">
            <v>4902621005579</v>
          </cell>
          <cell r="I6012" t="str">
            <v>HAMADA- Bánh xốp bsung Canxi, V.D vị việt quất 36c</v>
          </cell>
          <cell r="J6012" t="str">
            <v>PCS</v>
          </cell>
          <cell r="K6012">
            <v>125000</v>
          </cell>
          <cell r="L6012">
            <v>0</v>
          </cell>
          <cell r="M6012">
            <v>0</v>
          </cell>
          <cell r="N6012">
            <v>0</v>
          </cell>
        </row>
        <row r="6013">
          <cell r="G6013" t="str">
            <v>4901005002173</v>
          </cell>
          <cell r="H6013" t="str">
            <v>4901005002173</v>
          </cell>
          <cell r="I6013" t="str">
            <v>GLICO- Bánh ốc quế Caplico mini 87g</v>
          </cell>
          <cell r="J6013" t="str">
            <v>PCS</v>
          </cell>
          <cell r="K6013">
            <v>125000</v>
          </cell>
          <cell r="L6013">
            <v>0</v>
          </cell>
          <cell r="M6013">
            <v>0</v>
          </cell>
          <cell r="N6013">
            <v>0</v>
          </cell>
        </row>
        <row r="6014">
          <cell r="G6014" t="str">
            <v>4901050137349</v>
          </cell>
          <cell r="H6014" t="str">
            <v>4901050137349</v>
          </cell>
          <cell r="I6014" t="str">
            <v>ITO- Bánh quy bơ Butter Cookies hộp 15 cái</v>
          </cell>
          <cell r="J6014" t="str">
            <v>PCS</v>
          </cell>
          <cell r="K6014">
            <v>69000</v>
          </cell>
          <cell r="L6014">
            <v>17</v>
          </cell>
          <cell r="M6014">
            <v>0</v>
          </cell>
          <cell r="N6014">
            <v>17</v>
          </cell>
        </row>
        <row r="6015">
          <cell r="G6015" t="str">
            <v>4903015102522</v>
          </cell>
          <cell r="H6015" t="str">
            <v>4903015102522</v>
          </cell>
          <cell r="I6015" t="str">
            <v>YBC-Bánh quy Levain Crackers 152,1g</v>
          </cell>
          <cell r="J6015" t="str">
            <v>PCS</v>
          </cell>
          <cell r="K6015">
            <v>75000</v>
          </cell>
          <cell r="L6015">
            <v>1</v>
          </cell>
          <cell r="M6015">
            <v>0</v>
          </cell>
          <cell r="N6015">
            <v>1</v>
          </cell>
        </row>
        <row r="6016">
          <cell r="G6016" t="str">
            <v>4902621005395</v>
          </cell>
          <cell r="H6016" t="str">
            <v>4902621005395</v>
          </cell>
          <cell r="I6016" t="str">
            <v>HAMADA- Bánh xốp bổ sung Vitamin vị trái cây 40c</v>
          </cell>
          <cell r="J6016" t="str">
            <v>PCS</v>
          </cell>
          <cell r="K6016">
            <v>130000</v>
          </cell>
          <cell r="L6016">
            <v>0</v>
          </cell>
          <cell r="M6016">
            <v>0</v>
          </cell>
          <cell r="N6016">
            <v>0</v>
          </cell>
        </row>
        <row r="6017">
          <cell r="G6017" t="str">
            <v>4901005521179</v>
          </cell>
          <cell r="H6017" t="str">
            <v>4901005521179</v>
          </cell>
          <cell r="I6017" t="str">
            <v>GLICO- BÁNH QUY QUE PRETZ VỊ SALAD 8 GÓI NHỎ</v>
          </cell>
          <cell r="J6017" t="str">
            <v>PCS</v>
          </cell>
          <cell r="K6017">
            <v>70000</v>
          </cell>
          <cell r="L6017">
            <v>0</v>
          </cell>
          <cell r="M6017">
            <v>0</v>
          </cell>
          <cell r="N6017">
            <v>0</v>
          </cell>
        </row>
        <row r="6018">
          <cell r="G6018" t="str">
            <v>4901360355303</v>
          </cell>
          <cell r="H6018" t="str">
            <v>4901360355303</v>
          </cell>
          <cell r="I6018" t="str">
            <v>BOURBON - Bánh xốp đậu nành Carb Balance 12 cái</v>
          </cell>
          <cell r="J6018" t="str">
            <v>PCS</v>
          </cell>
          <cell r="K6018">
            <v>80000</v>
          </cell>
          <cell r="L6018">
            <v>6</v>
          </cell>
          <cell r="M6018">
            <v>-1</v>
          </cell>
          <cell r="N6018">
            <v>5</v>
          </cell>
        </row>
        <row r="6019">
          <cell r="G6019" t="str">
            <v>4990485017555</v>
          </cell>
          <cell r="H6019" t="str">
            <v>4990485017555</v>
          </cell>
          <cell r="I6019" t="str">
            <v>SEIKI- Hộp bánh Moch nho 260g</v>
          </cell>
          <cell r="J6019" t="str">
            <v>PCS</v>
          </cell>
          <cell r="K6019">
            <v>360000</v>
          </cell>
          <cell r="L6019">
            <v>0</v>
          </cell>
          <cell r="M6019">
            <v>0</v>
          </cell>
          <cell r="N6019">
            <v>0</v>
          </cell>
        </row>
        <row r="6020">
          <cell r="G6020" t="str">
            <v>4901830348170</v>
          </cell>
          <cell r="H6020" t="str">
            <v>4901830348170</v>
          </cell>
          <cell r="I6020" t="str">
            <v>SANRITSU- Bánh quy matcha socola Couque Dasses 12c</v>
          </cell>
          <cell r="J6020" t="str">
            <v>PCS</v>
          </cell>
          <cell r="K6020">
            <v>67000</v>
          </cell>
          <cell r="L6020">
            <v>0</v>
          </cell>
          <cell r="M6020">
            <v>0</v>
          </cell>
          <cell r="N6020">
            <v>0</v>
          </cell>
        </row>
        <row r="6021">
          <cell r="G6021" t="str">
            <v>4901360354184</v>
          </cell>
          <cell r="H6021" t="str">
            <v>4901360354184</v>
          </cell>
          <cell r="I6021" t="str">
            <v>BOURBON- Bánh cuộn kem trứng (91g)</v>
          </cell>
          <cell r="J6021" t="str">
            <v>PCS</v>
          </cell>
          <cell r="K6021">
            <v>50000</v>
          </cell>
          <cell r="L6021">
            <v>0</v>
          </cell>
          <cell r="M6021">
            <v>0</v>
          </cell>
          <cell r="N6021">
            <v>0</v>
          </cell>
        </row>
        <row r="6022">
          <cell r="G6022" t="str">
            <v>4902621005562</v>
          </cell>
          <cell r="H6022" t="str">
            <v>4902621005562</v>
          </cell>
          <cell r="I6022" t="str">
            <v>HAMADA- Bánh xốp bsung collagen, sắt vị cacao 36c</v>
          </cell>
          <cell r="J6022" t="str">
            <v>PCS</v>
          </cell>
          <cell r="K6022">
            <v>125000</v>
          </cell>
          <cell r="L6022">
            <v>7</v>
          </cell>
          <cell r="M6022">
            <v>-1</v>
          </cell>
          <cell r="N6022">
            <v>6</v>
          </cell>
        </row>
        <row r="6023">
          <cell r="G6023" t="str">
            <v>4932123118262</v>
          </cell>
          <cell r="H6023" t="str">
            <v>4932123118262</v>
          </cell>
          <cell r="I6023" t="str">
            <v>KANAZAWA KENROKU- Thạch cà phê &amp; pudding xoài 8c</v>
          </cell>
          <cell r="J6023" t="str">
            <v>PCS</v>
          </cell>
          <cell r="K6023">
            <v>270000</v>
          </cell>
          <cell r="L6023">
            <v>11</v>
          </cell>
          <cell r="M6023">
            <v>0</v>
          </cell>
          <cell r="N6023">
            <v>11</v>
          </cell>
        </row>
        <row r="6024">
          <cell r="G6024" t="str">
            <v>4901360366286</v>
          </cell>
          <cell r="H6024" t="str">
            <v>4901360366286</v>
          </cell>
          <cell r="I6024" t="str">
            <v>BOURBON - Bánh Roanne vị trà xanh 16c</v>
          </cell>
          <cell r="J6024" t="str">
            <v>PCS</v>
          </cell>
          <cell r="K6024">
            <v>110000</v>
          </cell>
          <cell r="L6024">
            <v>0</v>
          </cell>
          <cell r="M6024">
            <v>0</v>
          </cell>
          <cell r="N6024">
            <v>0</v>
          </cell>
        </row>
        <row r="6025">
          <cell r="G6025" t="str">
            <v>4901360351336</v>
          </cell>
          <cell r="H6025" t="str">
            <v>4901360351336</v>
          </cell>
          <cell r="I6025" t="str">
            <v>BOURBON- Hộp bánh HighSelection HS-10</v>
          </cell>
          <cell r="J6025" t="str">
            <v>PCS</v>
          </cell>
          <cell r="K6025">
            <v>290000</v>
          </cell>
          <cell r="L6025">
            <v>0</v>
          </cell>
          <cell r="M6025">
            <v>0</v>
          </cell>
          <cell r="N6025">
            <v>0</v>
          </cell>
        </row>
        <row r="6026">
          <cell r="G6026" t="str">
            <v>4934675230041</v>
          </cell>
          <cell r="H6026" t="str">
            <v>4934675230041</v>
          </cell>
          <cell r="I6026" t="str">
            <v>CHIBORI- Bánh Cookie kiểu Nhật Moegino 32 chiếc</v>
          </cell>
          <cell r="J6026" t="str">
            <v>PCS</v>
          </cell>
          <cell r="K6026">
            <v>259000</v>
          </cell>
          <cell r="L6026">
            <v>0</v>
          </cell>
          <cell r="M6026">
            <v>0</v>
          </cell>
          <cell r="N6026">
            <v>0</v>
          </cell>
        </row>
        <row r="6027">
          <cell r="G6027" t="str">
            <v>4976762550014</v>
          </cell>
          <cell r="H6027" t="str">
            <v>4976762550014</v>
          </cell>
          <cell r="I6027" t="str">
            <v>HIYOSHI SEIKA- Bánh Dorayaki nhân đậu đỏ 300g</v>
          </cell>
          <cell r="J6027" t="str">
            <v>PCS</v>
          </cell>
          <cell r="K6027">
            <v>110000</v>
          </cell>
          <cell r="L6027">
            <v>0</v>
          </cell>
          <cell r="M6027">
            <v>0</v>
          </cell>
          <cell r="N6027">
            <v>0</v>
          </cell>
        </row>
        <row r="6028">
          <cell r="G6028" t="str">
            <v>4903015162762</v>
          </cell>
          <cell r="H6028" t="str">
            <v>4903015162762</v>
          </cell>
          <cell r="I6028" t="str">
            <v>YBC- Bánh quy kem vị vani Entry 16 cái</v>
          </cell>
          <cell r="J6028" t="str">
            <v>PCS</v>
          </cell>
          <cell r="K6028">
            <v>65000</v>
          </cell>
          <cell r="L6028">
            <v>0</v>
          </cell>
          <cell r="M6028">
            <v>0</v>
          </cell>
          <cell r="N6028">
            <v>0</v>
          </cell>
        </row>
        <row r="6029">
          <cell r="G6029" t="str">
            <v>4902621004909</v>
          </cell>
          <cell r="H6029" t="str">
            <v>4902621004909</v>
          </cell>
          <cell r="I6029" t="str">
            <v>BLANCE POWER - Bánh vị hạnh nhân</v>
          </cell>
          <cell r="J6029" t="str">
            <v>PCS</v>
          </cell>
          <cell r="K6029">
            <v>40000</v>
          </cell>
          <cell r="L6029">
            <v>0</v>
          </cell>
          <cell r="M6029">
            <v>0</v>
          </cell>
          <cell r="N6029">
            <v>0</v>
          </cell>
        </row>
        <row r="6030">
          <cell r="G6030" t="str">
            <v>4902501626139</v>
          </cell>
          <cell r="H6030" t="str">
            <v>4902501626139</v>
          </cell>
          <cell r="I6030" t="str">
            <v>FURUTA - Bánh quy vị caramel 124g</v>
          </cell>
          <cell r="J6030" t="str">
            <v>PCS</v>
          </cell>
          <cell r="K6030">
            <v>90000</v>
          </cell>
          <cell r="L6030">
            <v>38</v>
          </cell>
          <cell r="M6030">
            <v>0</v>
          </cell>
          <cell r="N6030">
            <v>38</v>
          </cell>
        </row>
        <row r="6031">
          <cell r="G6031" t="str">
            <v>4978498003017</v>
          </cell>
          <cell r="H6031" t="str">
            <v>4978498003017</v>
          </cell>
          <cell r="I6031" t="str">
            <v>MARUTO- Bánh bông lan Castella khuôn dài 260g</v>
          </cell>
          <cell r="J6031" t="str">
            <v>PCS</v>
          </cell>
          <cell r="K6031">
            <v>110000</v>
          </cell>
          <cell r="L6031">
            <v>0</v>
          </cell>
          <cell r="M6031">
            <v>0</v>
          </cell>
          <cell r="N6031">
            <v>0</v>
          </cell>
        </row>
        <row r="6032">
          <cell r="G6032" t="str">
            <v>4901830161236</v>
          </cell>
          <cell r="H6032" t="str">
            <v>4901830161236</v>
          </cell>
          <cell r="I6032" t="str">
            <v>SANRITSU- Bánh quy nướng nho khô gói 11c</v>
          </cell>
          <cell r="J6032" t="str">
            <v>PCS</v>
          </cell>
          <cell r="K6032">
            <v>110000</v>
          </cell>
          <cell r="L6032">
            <v>0</v>
          </cell>
          <cell r="M6032">
            <v>0</v>
          </cell>
          <cell r="N6032">
            <v>0</v>
          </cell>
        </row>
        <row r="6033">
          <cell r="G6033" t="str">
            <v>4901050132290</v>
          </cell>
          <cell r="H6033" t="str">
            <v>4901050132290</v>
          </cell>
          <cell r="I6033" t="str">
            <v>ITO- Bánh quy bơ Butter Cookies hộp 15 cái</v>
          </cell>
          <cell r="J6033" t="str">
            <v>PCS</v>
          </cell>
          <cell r="K6033">
            <v>69000</v>
          </cell>
          <cell r="L6033">
            <v>0</v>
          </cell>
          <cell r="M6033">
            <v>0</v>
          </cell>
          <cell r="N6033">
            <v>0</v>
          </cell>
        </row>
        <row r="6034">
          <cell r="G6034" t="str">
            <v>4901830351774</v>
          </cell>
          <cell r="H6034" t="str">
            <v>4901830351774</v>
          </cell>
          <cell r="I6034" t="str">
            <v>D'ASSES- Bánh quy nhân socola socola trắng 12c</v>
          </cell>
          <cell r="J6034" t="str">
            <v>PCS</v>
          </cell>
          <cell r="K6034">
            <v>67000</v>
          </cell>
          <cell r="L6034">
            <v>8</v>
          </cell>
          <cell r="M6034">
            <v>-2</v>
          </cell>
          <cell r="N6034">
            <v>6</v>
          </cell>
        </row>
        <row r="6035">
          <cell r="G6035" t="str">
            <v>4901112100441</v>
          </cell>
          <cell r="H6035" t="str">
            <v>4901112100441</v>
          </cell>
          <cell r="I6035" t="str">
            <v>ALPRO-Yến mạch &amp; Cacao 250ml</v>
          </cell>
          <cell r="J6035" t="str">
            <v>PCS</v>
          </cell>
          <cell r="K6035">
            <v>55000</v>
          </cell>
          <cell r="L6035">
            <v>0</v>
          </cell>
          <cell r="M6035">
            <v>0</v>
          </cell>
          <cell r="N6035">
            <v>0</v>
          </cell>
        </row>
        <row r="6036">
          <cell r="G6036" t="str">
            <v>4901360346745</v>
          </cell>
          <cell r="H6036" t="str">
            <v>4901360346745</v>
          </cell>
          <cell r="I6036" t="str">
            <v>BOURBON- Bánh quy Torte Cookies 60 chiếc</v>
          </cell>
          <cell r="J6036" t="str">
            <v>PCS</v>
          </cell>
          <cell r="K6036">
            <v>240000</v>
          </cell>
          <cell r="L6036">
            <v>0</v>
          </cell>
          <cell r="M6036">
            <v>0</v>
          </cell>
          <cell r="N6036">
            <v>0</v>
          </cell>
        </row>
        <row r="6037">
          <cell r="G6037" t="str">
            <v>4901360353606</v>
          </cell>
          <cell r="H6037" t="str">
            <v>4901360353606</v>
          </cell>
          <cell r="I6037" t="str">
            <v>BOURBON - Bánh quy socola Alfort mini</v>
          </cell>
          <cell r="J6037" t="str">
            <v>PCS</v>
          </cell>
          <cell r="K6037">
            <v>40000</v>
          </cell>
          <cell r="L6037">
            <v>19</v>
          </cell>
          <cell r="M6037">
            <v>0</v>
          </cell>
          <cell r="N6037">
            <v>19</v>
          </cell>
        </row>
        <row r="6038">
          <cell r="G6038" t="str">
            <v>4902201183550</v>
          </cell>
          <cell r="H6038" t="str">
            <v>4902201183550</v>
          </cell>
          <cell r="I6038" t="str">
            <v>NESTLE- Bánh KitKat Double Berry &amp; Nuts 9 chiếc</v>
          </cell>
          <cell r="J6038" t="str">
            <v>PCS</v>
          </cell>
          <cell r="K6038">
            <v>115000</v>
          </cell>
          <cell r="L6038">
            <v>0</v>
          </cell>
          <cell r="M6038">
            <v>0</v>
          </cell>
          <cell r="N6038">
            <v>0</v>
          </cell>
        </row>
        <row r="6039">
          <cell r="G6039" t="str">
            <v>4901005533011</v>
          </cell>
          <cell r="H6039" t="str">
            <v>4901005533011</v>
          </cell>
          <cell r="I6039" t="str">
            <v>GLICO-Bánh quế cuộn kem vị trà xanh 48g</v>
          </cell>
          <cell r="J6039" t="str">
            <v>PCS</v>
          </cell>
          <cell r="K6039">
            <v>119000</v>
          </cell>
          <cell r="L6039">
            <v>0</v>
          </cell>
          <cell r="M6039">
            <v>0</v>
          </cell>
          <cell r="N6039">
            <v>0</v>
          </cell>
        </row>
        <row r="6040">
          <cell r="G6040" t="str">
            <v>4970082405191</v>
          </cell>
          <cell r="H6040" t="str">
            <v>4970082405191</v>
          </cell>
          <cell r="I6040" t="str">
            <v>IZUMIYA-Bánh ngọt vị đường nâu 270g</v>
          </cell>
          <cell r="J6040" t="str">
            <v>PCS</v>
          </cell>
          <cell r="K6040">
            <v>195000</v>
          </cell>
          <cell r="L6040">
            <v>0</v>
          </cell>
          <cell r="M6040">
            <v>0</v>
          </cell>
          <cell r="N6040">
            <v>0</v>
          </cell>
        </row>
        <row r="6041">
          <cell r="G6041" t="str">
            <v>4978498006346</v>
          </cell>
          <cell r="H6041" t="str">
            <v>4978498006346</v>
          </cell>
          <cell r="I6041" t="str">
            <v>MARUTO- Bánh bông lan chuối Castella 1 chiếc</v>
          </cell>
          <cell r="J6041" t="str">
            <v>PCS</v>
          </cell>
          <cell r="K6041">
            <v>115000</v>
          </cell>
          <cell r="L6041">
            <v>0</v>
          </cell>
          <cell r="M6041">
            <v>0</v>
          </cell>
          <cell r="N6041">
            <v>0</v>
          </cell>
        </row>
        <row r="6042">
          <cell r="G6042" t="str">
            <v>1516002303086</v>
          </cell>
          <cell r="H6042" t="str">
            <v>1516002303086</v>
          </cell>
          <cell r="I6042" t="str">
            <v xml:space="preserve">Bánh Cake Banana Chocolate </v>
          </cell>
          <cell r="J6042" t="str">
            <v>PCS</v>
          </cell>
          <cell r="L6042">
            <v>0</v>
          </cell>
          <cell r="M6042">
            <v>0</v>
          </cell>
          <cell r="N6042">
            <v>0</v>
          </cell>
        </row>
        <row r="6043">
          <cell r="G6043" t="str">
            <v>4903015114402</v>
          </cell>
          <cell r="H6043" t="str">
            <v>4903015114402</v>
          </cell>
          <cell r="I6043" t="str">
            <v>YBC- Bánh quy Levain Classical- Hộp 54 chiếc</v>
          </cell>
          <cell r="J6043" t="str">
            <v>PCS</v>
          </cell>
          <cell r="K6043">
            <v>99000</v>
          </cell>
          <cell r="L6043">
            <v>0</v>
          </cell>
          <cell r="M6043">
            <v>0</v>
          </cell>
          <cell r="N6043">
            <v>0</v>
          </cell>
        </row>
        <row r="6044">
          <cell r="G6044" t="str">
            <v>4903015188120</v>
          </cell>
          <cell r="H6044" t="str">
            <v>4903015188120</v>
          </cell>
          <cell r="I6044" t="str">
            <v>YBC- Bánh quế nhân socola (Hộp 10 thanh)</v>
          </cell>
          <cell r="J6044" t="str">
            <v>PCS</v>
          </cell>
          <cell r="K6044">
            <v>40000</v>
          </cell>
          <cell r="L6044">
            <v>0</v>
          </cell>
          <cell r="M6044">
            <v>0</v>
          </cell>
          <cell r="N6044">
            <v>0</v>
          </cell>
        </row>
        <row r="6045">
          <cell r="G6045" t="str">
            <v>4932123118408</v>
          </cell>
          <cell r="H6045" t="str">
            <v>4932123118408</v>
          </cell>
          <cell r="I6045" t="str">
            <v>KANAZAWA KENROKU-Pudding xoài &amp; thạch trái cây 10c</v>
          </cell>
          <cell r="J6045" t="str">
            <v>PCS</v>
          </cell>
          <cell r="K6045">
            <v>220000</v>
          </cell>
          <cell r="L6045">
            <v>0</v>
          </cell>
          <cell r="M6045">
            <v>0</v>
          </cell>
          <cell r="N6045">
            <v>0</v>
          </cell>
        </row>
        <row r="6046">
          <cell r="G6046" t="str">
            <v>4901360354122</v>
          </cell>
          <cell r="H6046" t="str">
            <v>4901360354122</v>
          </cell>
          <cell r="I6046" t="str">
            <v>BOURBON - Bánh quy Choco&amp;Cafe 108g</v>
          </cell>
          <cell r="J6046" t="str">
            <v>PCS</v>
          </cell>
          <cell r="K6046">
            <v>40000</v>
          </cell>
          <cell r="L6046">
            <v>0</v>
          </cell>
          <cell r="M6046">
            <v>0</v>
          </cell>
          <cell r="N6046">
            <v>0</v>
          </cell>
        </row>
        <row r="6047">
          <cell r="G6047" t="str">
            <v>4903015153524</v>
          </cell>
          <cell r="H6047" t="str">
            <v>4903015153524</v>
          </cell>
          <cell r="I6047" t="str">
            <v>YBC- Bánh quy phô mai cheddar 16 chiếc</v>
          </cell>
          <cell r="J6047" t="str">
            <v>PCS</v>
          </cell>
          <cell r="K6047">
            <v>60000</v>
          </cell>
          <cell r="L6047">
            <v>9</v>
          </cell>
          <cell r="M6047">
            <v>0</v>
          </cell>
          <cell r="N6047">
            <v>9</v>
          </cell>
        </row>
        <row r="6048">
          <cell r="G6048" t="str">
            <v>4976229624449</v>
          </cell>
          <cell r="H6048" t="str">
            <v>4976229624449</v>
          </cell>
          <cell r="I6048" t="str">
            <v>KURIHARAEN-Bánh pound hạnh nhân 180g</v>
          </cell>
          <cell r="J6048" t="str">
            <v>PCS</v>
          </cell>
          <cell r="K6048">
            <v>159000</v>
          </cell>
          <cell r="L6048">
            <v>0</v>
          </cell>
          <cell r="M6048">
            <v>0</v>
          </cell>
          <cell r="N6048">
            <v>0</v>
          </cell>
        </row>
        <row r="6049">
          <cell r="G6049" t="str">
            <v>4980655043712</v>
          </cell>
          <cell r="H6049" t="str">
            <v>4980655043712</v>
          </cell>
          <cell r="I6049" t="str">
            <v>CHOCO DAIFUKU- Bánh Mochi trà xanh 18 viên</v>
          </cell>
          <cell r="J6049" t="str">
            <v>PCS</v>
          </cell>
          <cell r="K6049">
            <v>250000</v>
          </cell>
          <cell r="L6049">
            <v>0</v>
          </cell>
          <cell r="M6049">
            <v>0</v>
          </cell>
          <cell r="N6049">
            <v>0</v>
          </cell>
        </row>
        <row r="6050">
          <cell r="G6050" t="str">
            <v>4901360354191</v>
          </cell>
          <cell r="H6050" t="str">
            <v>4901360354191</v>
          </cell>
          <cell r="I6050" t="str">
            <v>BOURBON - Bánh quy vị socola Liere</v>
          </cell>
          <cell r="J6050" t="str">
            <v>PCS</v>
          </cell>
          <cell r="K6050">
            <v>45000</v>
          </cell>
          <cell r="L6050">
            <v>0</v>
          </cell>
          <cell r="M6050">
            <v>0</v>
          </cell>
          <cell r="N6050">
            <v>0</v>
          </cell>
        </row>
        <row r="6051">
          <cell r="G6051" t="str">
            <v>4978323043874</v>
          </cell>
          <cell r="H6051" t="str">
            <v>4978323043874</v>
          </cell>
          <cell r="I6051" t="str">
            <v>MARUKIN- Bánh bông lan baumkuchen cắt lát 225g</v>
          </cell>
          <cell r="J6051" t="str">
            <v>PCS</v>
          </cell>
          <cell r="K6051">
            <v>119000</v>
          </cell>
          <cell r="L6051">
            <v>0</v>
          </cell>
          <cell r="M6051">
            <v>0</v>
          </cell>
          <cell r="N6051">
            <v>0</v>
          </cell>
        </row>
        <row r="6052">
          <cell r="G6052" t="str">
            <v>4901050137226</v>
          </cell>
          <cell r="H6052" t="str">
            <v>4901050137226</v>
          </cell>
          <cell r="I6052" t="str">
            <v>ITO- Bánh quy Cookies Original Assort hộp 48 chiếc</v>
          </cell>
          <cell r="J6052" t="str">
            <v>PCS</v>
          </cell>
          <cell r="K6052">
            <v>155000</v>
          </cell>
          <cell r="L6052">
            <v>0</v>
          </cell>
          <cell r="M6052">
            <v>0</v>
          </cell>
          <cell r="N6052">
            <v>0</v>
          </cell>
        </row>
        <row r="6053">
          <cell r="G6053" t="str">
            <v>4902201181396</v>
          </cell>
          <cell r="H6053" t="str">
            <v>4902201181396</v>
          </cell>
          <cell r="I6053" t="str">
            <v>NESTLE-Bánh Kitkat mini mix vị socola &amp; matcha 10c</v>
          </cell>
          <cell r="J6053" t="str">
            <v>PCS</v>
          </cell>
          <cell r="K6053">
            <v>115000</v>
          </cell>
          <cell r="L6053">
            <v>0</v>
          </cell>
          <cell r="M6053">
            <v>0</v>
          </cell>
          <cell r="N6053">
            <v>0</v>
          </cell>
        </row>
        <row r="6054">
          <cell r="G6054" t="str">
            <v>8004800002426</v>
          </cell>
          <cell r="H6054" t="str">
            <v>8004800002426</v>
          </cell>
          <cell r="I6054" t="str">
            <v>Lago Part - Bánh xốp vị hạnh nhân 10 chiếc 250g</v>
          </cell>
          <cell r="J6054" t="str">
            <v>PCS</v>
          </cell>
          <cell r="L6054">
            <v>0</v>
          </cell>
          <cell r="M6054">
            <v>0</v>
          </cell>
          <cell r="N6054">
            <v>0</v>
          </cell>
        </row>
        <row r="6055">
          <cell r="G6055" t="str">
            <v>4901360354030</v>
          </cell>
          <cell r="H6055" t="str">
            <v>4901360354030</v>
          </cell>
          <cell r="I6055" t="str">
            <v>BOURBON- Bánh cuộn kem trứng 163g</v>
          </cell>
          <cell r="J6055" t="str">
            <v>PCS</v>
          </cell>
          <cell r="K6055">
            <v>95000</v>
          </cell>
          <cell r="L6055">
            <v>0</v>
          </cell>
          <cell r="M6055">
            <v>0</v>
          </cell>
          <cell r="N6055">
            <v>0</v>
          </cell>
        </row>
        <row r="6056">
          <cell r="G6056" t="str">
            <v>4901360357918</v>
          </cell>
          <cell r="H6056" t="str">
            <v>4901360357918</v>
          </cell>
          <cell r="I6056" t="str">
            <v>BOURBON - Bánh hạt điều 51g</v>
          </cell>
          <cell r="J6056" t="str">
            <v>PCS</v>
          </cell>
          <cell r="K6056">
            <v>40000</v>
          </cell>
          <cell r="L6056">
            <v>0</v>
          </cell>
          <cell r="M6056">
            <v>0</v>
          </cell>
          <cell r="N6056">
            <v>0</v>
          </cell>
        </row>
        <row r="6057">
          <cell r="G6057" t="str">
            <v>4903015123640</v>
          </cell>
          <cell r="H6057" t="str">
            <v>4903015123640</v>
          </cell>
          <cell r="I6057" t="str">
            <v>YBC - Bánh quy nhân kem chanh cheddar 40g</v>
          </cell>
          <cell r="J6057" t="str">
            <v>PCS</v>
          </cell>
          <cell r="K6057">
            <v>47000</v>
          </cell>
          <cell r="L6057">
            <v>0</v>
          </cell>
          <cell r="M6057">
            <v>0</v>
          </cell>
          <cell r="N6057">
            <v>0</v>
          </cell>
        </row>
        <row r="6058">
          <cell r="G6058" t="str">
            <v>4902621004572</v>
          </cell>
          <cell r="H6058" t="str">
            <v>4902621004572</v>
          </cell>
          <cell r="I6058" t="str">
            <v>BLANCE POWER - Bánh vị bơ hokkaido</v>
          </cell>
          <cell r="J6058" t="str">
            <v>PCS</v>
          </cell>
          <cell r="K6058">
            <v>40000</v>
          </cell>
          <cell r="L6058">
            <v>0</v>
          </cell>
          <cell r="M6058">
            <v>0</v>
          </cell>
          <cell r="N6058">
            <v>0</v>
          </cell>
        </row>
        <row r="6059">
          <cell r="G6059" t="str">
            <v>4902888218828</v>
          </cell>
          <cell r="H6059" t="str">
            <v>4902888218828</v>
          </cell>
          <cell r="I6059" t="str">
            <v>MORINAGA- Bánh quy trứng sữa 14 chiếc</v>
          </cell>
          <cell r="J6059" t="str">
            <v>PCS</v>
          </cell>
          <cell r="K6059">
            <v>65000</v>
          </cell>
          <cell r="L6059">
            <v>0</v>
          </cell>
          <cell r="M6059">
            <v>0</v>
          </cell>
          <cell r="N6059">
            <v>0</v>
          </cell>
        </row>
        <row r="6060">
          <cell r="G6060" t="str">
            <v>4984583080283</v>
          </cell>
          <cell r="H6060" t="str">
            <v>4984583080283</v>
          </cell>
          <cell r="I6060" t="str">
            <v>YUGEYA- Bánh quế Waffle vị dâu tây 20 chiếc</v>
          </cell>
          <cell r="J6060" t="str">
            <v>PCS</v>
          </cell>
          <cell r="K6060">
            <v>250000</v>
          </cell>
          <cell r="L6060">
            <v>0</v>
          </cell>
          <cell r="M6060">
            <v>0</v>
          </cell>
          <cell r="N6060">
            <v>0</v>
          </cell>
        </row>
        <row r="6061">
          <cell r="G6061" t="str">
            <v>4901050139565</v>
          </cell>
          <cell r="H6061" t="str">
            <v>4901050139565</v>
          </cell>
          <cell r="I6061" t="str">
            <v>ITO- Bánh quy bơ Butter Sable hộp 18 cái</v>
          </cell>
          <cell r="J6061" t="str">
            <v>PCS</v>
          </cell>
          <cell r="K6061">
            <v>69000</v>
          </cell>
          <cell r="L6061">
            <v>11</v>
          </cell>
          <cell r="M6061">
            <v>-8</v>
          </cell>
          <cell r="N6061">
            <v>3</v>
          </cell>
        </row>
        <row r="6062">
          <cell r="G6062" t="str">
            <v>4897117630178</v>
          </cell>
          <cell r="H6062" t="str">
            <v>4897117630178</v>
          </cell>
          <cell r="I6062" t="str">
            <v>FRANZZI- Bánh quy socola trà xanh 115g</v>
          </cell>
          <cell r="J6062" t="str">
            <v>PCS</v>
          </cell>
          <cell r="K6062">
            <v>58000</v>
          </cell>
          <cell r="L6062">
            <v>6</v>
          </cell>
          <cell r="M6062">
            <v>0</v>
          </cell>
          <cell r="N6062">
            <v>6</v>
          </cell>
        </row>
        <row r="6063">
          <cell r="G6063" t="str">
            <v>4978522030514</v>
          </cell>
          <cell r="H6063" t="str">
            <v>4978522030514</v>
          </cell>
          <cell r="I6063" t="str">
            <v>MAKIHARA- Bánh bông lan Baumkuchen vị sữa 190g</v>
          </cell>
          <cell r="J6063" t="str">
            <v>PCS</v>
          </cell>
          <cell r="K6063">
            <v>135000</v>
          </cell>
          <cell r="L6063">
            <v>0</v>
          </cell>
          <cell r="M6063">
            <v>0</v>
          </cell>
          <cell r="N6063">
            <v>0</v>
          </cell>
        </row>
        <row r="6064">
          <cell r="G6064" t="str">
            <v>4902501625590</v>
          </cell>
          <cell r="H6064" t="str">
            <v>4902501625590</v>
          </cell>
          <cell r="I6064" t="str">
            <v>FURUTA- Bánh quy sữa hộp 12 cái</v>
          </cell>
          <cell r="J6064" t="str">
            <v>PCS</v>
          </cell>
          <cell r="K6064">
            <v>40000</v>
          </cell>
          <cell r="L6064">
            <v>0</v>
          </cell>
          <cell r="M6064">
            <v>0</v>
          </cell>
          <cell r="N6064">
            <v>0</v>
          </cell>
        </row>
        <row r="6065">
          <cell r="G6065" t="str">
            <v>4903333239214</v>
          </cell>
          <cell r="H6065" t="str">
            <v>4903333239214</v>
          </cell>
          <cell r="I6065" t="str">
            <v>LOTTE- Bánh kem trứng Custard 6 chiếc</v>
          </cell>
          <cell r="J6065" t="str">
            <v>PCS</v>
          </cell>
          <cell r="K6065">
            <v>95000</v>
          </cell>
          <cell r="L6065">
            <v>0</v>
          </cell>
          <cell r="M6065">
            <v>0</v>
          </cell>
          <cell r="N6065">
            <v>0</v>
          </cell>
        </row>
        <row r="6066">
          <cell r="G6066" t="str">
            <v>4902773018540</v>
          </cell>
          <cell r="H6066" t="str">
            <v>4902773018540</v>
          </cell>
          <cell r="I6066" t="str">
            <v>MATSUNAGA- Bánh quy dạng thanh 170g</v>
          </cell>
          <cell r="J6066" t="str">
            <v>PCS</v>
          </cell>
          <cell r="K6066">
            <v>40000</v>
          </cell>
          <cell r="L6066">
            <v>0</v>
          </cell>
          <cell r="M6066">
            <v>0</v>
          </cell>
          <cell r="N6066">
            <v>0</v>
          </cell>
        </row>
        <row r="6067">
          <cell r="G6067" t="str">
            <v>4901360354214</v>
          </cell>
          <cell r="H6067" t="str">
            <v>4901360354214</v>
          </cell>
          <cell r="I6067" t="str">
            <v>BOURBON- Bánh quế cuộn nhân sữa Hokkaido (Gói 16c)</v>
          </cell>
          <cell r="J6067" t="str">
            <v>PCS</v>
          </cell>
          <cell r="K6067">
            <v>50000</v>
          </cell>
          <cell r="L6067">
            <v>0</v>
          </cell>
          <cell r="M6067">
            <v>0</v>
          </cell>
          <cell r="N6067">
            <v>0</v>
          </cell>
        </row>
        <row r="6068">
          <cell r="G6068" t="str">
            <v>4909466002756</v>
          </cell>
          <cell r="H6068" t="str">
            <v>4909466002756</v>
          </cell>
          <cell r="I6068" t="str">
            <v>PENGUIN- Bánh Mochi Matcha 10 cái</v>
          </cell>
          <cell r="J6068" t="str">
            <v>PCS</v>
          </cell>
          <cell r="K6068">
            <v>115000</v>
          </cell>
          <cell r="L6068">
            <v>0</v>
          </cell>
          <cell r="M6068">
            <v>0</v>
          </cell>
          <cell r="N6068">
            <v>0</v>
          </cell>
        </row>
        <row r="6069">
          <cell r="G6069" t="str">
            <v>4902975073569</v>
          </cell>
          <cell r="H6069" t="str">
            <v>4902975073569</v>
          </cell>
          <cell r="I6069" t="str">
            <v>MARUSAN- Bánh Florentin hạnh nhân vị dưa lưới 12c</v>
          </cell>
          <cell r="J6069" t="str">
            <v>PCS</v>
          </cell>
          <cell r="K6069">
            <v>335000</v>
          </cell>
          <cell r="L6069">
            <v>0</v>
          </cell>
          <cell r="M6069">
            <v>0</v>
          </cell>
          <cell r="N6069">
            <v>0</v>
          </cell>
        </row>
        <row r="6070">
          <cell r="G6070" t="str">
            <v>8991002503007</v>
          </cell>
          <cell r="H6070" t="str">
            <v>8991002503007</v>
          </cell>
          <cell r="I6070" t="str">
            <v>ROLL N'ROLL- Bánh quế vị socola 80g</v>
          </cell>
          <cell r="J6070" t="str">
            <v>PCS</v>
          </cell>
          <cell r="K6070">
            <v>45000</v>
          </cell>
          <cell r="L6070">
            <v>1</v>
          </cell>
          <cell r="M6070">
            <v>0</v>
          </cell>
          <cell r="N6070">
            <v>1</v>
          </cell>
        </row>
        <row r="6071">
          <cell r="G6071" t="str">
            <v>4901313185919</v>
          </cell>
          <cell r="H6071" t="str">
            <v>4901313185919</v>
          </cell>
          <cell r="I6071" t="str">
            <v>HAPPY TURN- Bánh gạo vị truyền thống 67g</v>
          </cell>
          <cell r="J6071" t="str">
            <v>PCS</v>
          </cell>
          <cell r="K6071">
            <v>38000</v>
          </cell>
          <cell r="L6071">
            <v>0</v>
          </cell>
          <cell r="M6071">
            <v>0</v>
          </cell>
          <cell r="N6071">
            <v>0</v>
          </cell>
        </row>
        <row r="6072">
          <cell r="G6072" t="str">
            <v>4902888107634</v>
          </cell>
          <cell r="H6072" t="str">
            <v>4902888107634</v>
          </cell>
          <cell r="I6072" t="str">
            <v>MORINAGA- Bánh kem socola dâu tây (hộp 45g)</v>
          </cell>
          <cell r="J6072" t="str">
            <v>PCS</v>
          </cell>
          <cell r="K6072">
            <v>29000</v>
          </cell>
          <cell r="L6072">
            <v>0</v>
          </cell>
          <cell r="M6072">
            <v>0</v>
          </cell>
          <cell r="N6072">
            <v>0</v>
          </cell>
        </row>
        <row r="6073">
          <cell r="G6073" t="str">
            <v>4901830351729</v>
          </cell>
          <cell r="H6073" t="str">
            <v>4901830351729</v>
          </cell>
          <cell r="I6073" t="str">
            <v>SANRITSU- Bánh quy Dasses nhân socola trắng 12 cái</v>
          </cell>
          <cell r="J6073" t="str">
            <v>PCS</v>
          </cell>
          <cell r="K6073">
            <v>60000</v>
          </cell>
          <cell r="L6073">
            <v>0</v>
          </cell>
          <cell r="M6073">
            <v>0</v>
          </cell>
          <cell r="N6073">
            <v>0</v>
          </cell>
        </row>
        <row r="6074">
          <cell r="G6074" t="str">
            <v>4547894640234</v>
          </cell>
          <cell r="H6074" t="str">
            <v>4547894640234</v>
          </cell>
          <cell r="I6074" t="str">
            <v>NABISCO- Hộp bánh quy Rits kem phô mai 18 chiếc</v>
          </cell>
          <cell r="J6074" t="str">
            <v>PCS</v>
          </cell>
          <cell r="K6074">
            <v>75000</v>
          </cell>
          <cell r="L6074">
            <v>0</v>
          </cell>
          <cell r="M6074">
            <v>0</v>
          </cell>
          <cell r="N6074">
            <v>0</v>
          </cell>
        </row>
        <row r="6075">
          <cell r="G6075" t="str">
            <v>4902501625606</v>
          </cell>
          <cell r="H6075" t="str">
            <v>4902501625606</v>
          </cell>
          <cell r="I6075" t="str">
            <v>FURUTA- Bánh quy bơ socola chip hộp 11 cái</v>
          </cell>
          <cell r="J6075" t="str">
            <v>PCS</v>
          </cell>
          <cell r="K6075">
            <v>40000</v>
          </cell>
          <cell r="L6075">
            <v>0</v>
          </cell>
          <cell r="M6075">
            <v>0</v>
          </cell>
          <cell r="N6075">
            <v>0</v>
          </cell>
        </row>
        <row r="6076">
          <cell r="G6076" t="str">
            <v>4901005501508</v>
          </cell>
          <cell r="H6076" t="str">
            <v>4901005501508</v>
          </cell>
          <cell r="I6076" t="str">
            <v>GLICO- Bánh quy mềm socola sữa Bitte 6 chiếc</v>
          </cell>
          <cell r="J6076" t="str">
            <v>PCS</v>
          </cell>
          <cell r="K6076">
            <v>90000</v>
          </cell>
          <cell r="L6076">
            <v>0</v>
          </cell>
          <cell r="M6076">
            <v>0</v>
          </cell>
          <cell r="N6076">
            <v>0</v>
          </cell>
        </row>
        <row r="6077">
          <cell r="G6077" t="str">
            <v>4901360353583</v>
          </cell>
          <cell r="H6077" t="str">
            <v>4901360353583</v>
          </cell>
          <cell r="I6077" t="str">
            <v>BOURBON- Bánh quy kẹp socola Every Burger 10c</v>
          </cell>
          <cell r="J6077" t="str">
            <v>PCS</v>
          </cell>
          <cell r="K6077">
            <v>55000</v>
          </cell>
          <cell r="L6077">
            <v>10</v>
          </cell>
          <cell r="M6077">
            <v>0</v>
          </cell>
          <cell r="N6077">
            <v>10</v>
          </cell>
        </row>
        <row r="6078">
          <cell r="G6078" t="str">
            <v>4902201181174</v>
          </cell>
          <cell r="H6078" t="str">
            <v>4902201181174</v>
          </cell>
          <cell r="I6078" t="str">
            <v>NESTLE- Bánh Kitkat mini vị trà xanh đậm 10 chiếc</v>
          </cell>
          <cell r="J6078" t="str">
            <v>PCS</v>
          </cell>
          <cell r="K6078">
            <v>115000</v>
          </cell>
          <cell r="L6078">
            <v>0</v>
          </cell>
          <cell r="M6078">
            <v>0</v>
          </cell>
          <cell r="N6078">
            <v>0</v>
          </cell>
        </row>
        <row r="6079">
          <cell r="G6079" t="str">
            <v>4547894660515</v>
          </cell>
          <cell r="H6079" t="str">
            <v>4547894660515</v>
          </cell>
          <cell r="I6079" t="str">
            <v xml:space="preserve">MONDELEZ- Bánh quy Oreo vị Vanilla 98g </v>
          </cell>
          <cell r="J6079" t="str">
            <v>PCS</v>
          </cell>
          <cell r="K6079">
            <v>74000</v>
          </cell>
          <cell r="L6079">
            <v>39</v>
          </cell>
          <cell r="M6079">
            <v>-1</v>
          </cell>
          <cell r="N6079">
            <v>38</v>
          </cell>
        </row>
        <row r="6080">
          <cell r="G6080" t="str">
            <v>4903015106506</v>
          </cell>
          <cell r="H6080" t="str">
            <v>4903015106506</v>
          </cell>
          <cell r="I6080" t="str">
            <v>YBC- Bánh ngũ cốc nguyên cám 232g</v>
          </cell>
          <cell r="J6080" t="str">
            <v>PCS</v>
          </cell>
          <cell r="K6080">
            <v>85000</v>
          </cell>
          <cell r="L6080">
            <v>0</v>
          </cell>
          <cell r="M6080">
            <v>0</v>
          </cell>
          <cell r="N6080">
            <v>0</v>
          </cell>
        </row>
        <row r="6081">
          <cell r="G6081" t="str">
            <v>4902008125692</v>
          </cell>
          <cell r="H6081" t="str">
            <v>4902008125692</v>
          </cell>
          <cell r="I6081" t="str">
            <v xml:space="preserve">TENKEI- Bánh rán mini  mix 2 vị </v>
          </cell>
          <cell r="J6081" t="str">
            <v>PCS</v>
          </cell>
          <cell r="K6081">
            <v>115000</v>
          </cell>
          <cell r="L6081">
            <v>0</v>
          </cell>
          <cell r="M6081">
            <v>0</v>
          </cell>
          <cell r="N6081">
            <v>0</v>
          </cell>
        </row>
        <row r="6082">
          <cell r="G6082" t="str">
            <v>4901360803965</v>
          </cell>
          <cell r="H6082" t="str">
            <v>4901360803965</v>
          </cell>
          <cell r="I6082" t="str">
            <v>BOURBON- Bánh quy hộp High Selection 18 chiếc</v>
          </cell>
          <cell r="J6082" t="str">
            <v>PCS</v>
          </cell>
          <cell r="K6082">
            <v>465000</v>
          </cell>
          <cell r="L6082">
            <v>0</v>
          </cell>
          <cell r="M6082">
            <v>0</v>
          </cell>
          <cell r="N6082">
            <v>0</v>
          </cell>
        </row>
        <row r="6083">
          <cell r="G6083" t="str">
            <v>4901830416978</v>
          </cell>
          <cell r="H6083" t="str">
            <v>4901830416978</v>
          </cell>
          <cell r="I6083" t="str">
            <v>FIGARO- Hộp bánh quy cao cấp 38 chiếc</v>
          </cell>
          <cell r="J6083" t="str">
            <v>PCS</v>
          </cell>
          <cell r="K6083">
            <v>320000</v>
          </cell>
          <cell r="L6083">
            <v>0</v>
          </cell>
          <cell r="M6083">
            <v>0</v>
          </cell>
          <cell r="N6083">
            <v>0</v>
          </cell>
        </row>
        <row r="6084">
          <cell r="G6084" t="str">
            <v>4595642745137</v>
          </cell>
          <cell r="H6084" t="str">
            <v>4595642745137</v>
          </cell>
          <cell r="I6084" t="str">
            <v>PENGUIN- Bánh mochi Fukufuku maru 3 vị 24 chiếc</v>
          </cell>
          <cell r="J6084" t="str">
            <v>PCS</v>
          </cell>
          <cell r="K6084">
            <v>280000</v>
          </cell>
          <cell r="L6084">
            <v>0</v>
          </cell>
          <cell r="M6084">
            <v>0</v>
          </cell>
          <cell r="N6084">
            <v>0</v>
          </cell>
        </row>
        <row r="6085">
          <cell r="G6085" t="str">
            <v>3108170013077</v>
          </cell>
          <cell r="H6085" t="str">
            <v>3108170013077</v>
          </cell>
          <cell r="I6085" t="str">
            <v>Le chat - Bánh quy Potte langue 12 chiếc 200g</v>
          </cell>
          <cell r="J6085" t="str">
            <v>PCS</v>
          </cell>
          <cell r="L6085">
            <v>0</v>
          </cell>
          <cell r="M6085">
            <v>0</v>
          </cell>
          <cell r="N6085">
            <v>0</v>
          </cell>
        </row>
        <row r="6086">
          <cell r="G6086" t="str">
            <v>4972111010000</v>
          </cell>
          <cell r="H6086" t="str">
            <v>4972111010000</v>
          </cell>
          <cell r="I6086" t="str">
            <v>KAWACHI SURUGAYA -Bánh Mochi và bánh Yokan mix vị</v>
          </cell>
          <cell r="J6086" t="str">
            <v>PCS</v>
          </cell>
          <cell r="K6086">
            <v>600000</v>
          </cell>
          <cell r="L6086">
            <v>0</v>
          </cell>
          <cell r="M6086">
            <v>0</v>
          </cell>
          <cell r="N6086">
            <v>0</v>
          </cell>
        </row>
        <row r="6087">
          <cell r="G6087" t="str">
            <v>4901360353637</v>
          </cell>
          <cell r="H6087" t="str">
            <v>4901360353637</v>
          </cell>
          <cell r="I6087" t="str">
            <v>BOURBON - Bánh quy socola vị dâu Alfort mini</v>
          </cell>
          <cell r="J6087" t="str">
            <v>PCS</v>
          </cell>
          <cell r="K6087">
            <v>40000</v>
          </cell>
          <cell r="L6087">
            <v>24</v>
          </cell>
          <cell r="M6087">
            <v>0</v>
          </cell>
          <cell r="N6087">
            <v>24</v>
          </cell>
        </row>
        <row r="6088">
          <cell r="G6088" t="str">
            <v>4976229624494</v>
          </cell>
          <cell r="H6088" t="str">
            <v>4976229624494</v>
          </cell>
          <cell r="I6088" t="str">
            <v>KURIHARAEN - Bánh vị chuối</v>
          </cell>
          <cell r="J6088" t="str">
            <v>PCS</v>
          </cell>
          <cell r="K6088">
            <v>159000</v>
          </cell>
          <cell r="L6088">
            <v>0</v>
          </cell>
          <cell r="M6088">
            <v>0</v>
          </cell>
          <cell r="N6088">
            <v>0</v>
          </cell>
        </row>
        <row r="6089">
          <cell r="G6089" t="str">
            <v>4901360363131</v>
          </cell>
          <cell r="H6089" t="str">
            <v>4901360363131</v>
          </cell>
          <cell r="I6089" t="str">
            <v>BOURBON - Bánh xốp vị caramel &amp; cacao Lumonde 161g</v>
          </cell>
          <cell r="J6089" t="str">
            <v>PCS</v>
          </cell>
          <cell r="K6089">
            <v>95000</v>
          </cell>
          <cell r="L6089">
            <v>4</v>
          </cell>
          <cell r="M6089">
            <v>0</v>
          </cell>
          <cell r="N6089">
            <v>4</v>
          </cell>
        </row>
        <row r="6090">
          <cell r="G6090" t="str">
            <v>4978323701156</v>
          </cell>
          <cell r="H6090" t="str">
            <v>4978323701156</v>
          </cell>
          <cell r="I6090" t="str">
            <v>MARUKIN- Bánh bông lan Baumkuchen cắt lát dày 270g</v>
          </cell>
          <cell r="J6090" t="str">
            <v>PCS</v>
          </cell>
          <cell r="K6090">
            <v>110000</v>
          </cell>
          <cell r="L6090">
            <v>0</v>
          </cell>
          <cell r="M6090">
            <v>0</v>
          </cell>
          <cell r="N6090">
            <v>0</v>
          </cell>
        </row>
        <row r="6091">
          <cell r="G6091" t="str">
            <v>4975186230090</v>
          </cell>
          <cell r="H6091" t="str">
            <v>4975186230090</v>
          </cell>
          <cell r="I6091" t="str">
            <v>AKAI BOUSHI- Bánh quy Kukkia kem socola sữa 10c</v>
          </cell>
          <cell r="J6091" t="str">
            <v>PCS</v>
          </cell>
          <cell r="K6091">
            <v>135000</v>
          </cell>
          <cell r="L6091">
            <v>2</v>
          </cell>
          <cell r="M6091">
            <v>0</v>
          </cell>
          <cell r="N6091">
            <v>2</v>
          </cell>
        </row>
        <row r="6092">
          <cell r="G6092" t="str">
            <v>4902777217970</v>
          </cell>
          <cell r="H6092" t="str">
            <v>4902777217970</v>
          </cell>
          <cell r="I6092" t="str">
            <v>MEIJI-Bánh quy kẹp kem vị Matcha 6pcs 96g</v>
          </cell>
          <cell r="J6092" t="str">
            <v>PCS</v>
          </cell>
          <cell r="K6092">
            <v>105000</v>
          </cell>
          <cell r="L6092">
            <v>0</v>
          </cell>
          <cell r="M6092">
            <v>0</v>
          </cell>
          <cell r="N6092">
            <v>0</v>
          </cell>
        </row>
        <row r="6093">
          <cell r="G6093" t="str">
            <v>4902888218835</v>
          </cell>
          <cell r="H6093" t="str">
            <v>4902888218835</v>
          </cell>
          <cell r="I6093" t="str">
            <v>MORINAGA- Bánh quy Moon Light vị trứng 14 chiếc</v>
          </cell>
          <cell r="J6093" t="str">
            <v>PCS</v>
          </cell>
          <cell r="K6093">
            <v>65000</v>
          </cell>
          <cell r="L6093">
            <v>0</v>
          </cell>
          <cell r="M6093">
            <v>0</v>
          </cell>
          <cell r="N6093">
            <v>0</v>
          </cell>
        </row>
        <row r="6094">
          <cell r="G6094" t="str">
            <v>4902777074085</v>
          </cell>
          <cell r="H6094" t="str">
            <v>4902777074085</v>
          </cell>
          <cell r="I6094" t="str">
            <v>MEIJI- Bánh quy socola nhân kem caramel 6 chiếc</v>
          </cell>
          <cell r="J6094" t="str">
            <v>PCS</v>
          </cell>
          <cell r="K6094">
            <v>75000</v>
          </cell>
          <cell r="L6094">
            <v>0</v>
          </cell>
          <cell r="M6094">
            <v>0</v>
          </cell>
          <cell r="N6094">
            <v>0</v>
          </cell>
        </row>
        <row r="6095">
          <cell r="G6095" t="str">
            <v>4990725836069</v>
          </cell>
          <cell r="H6095" t="str">
            <v>4990725836069</v>
          </cell>
          <cell r="I6095" t="str">
            <v>TSUJISEI- Bánh Mochi dâu tây và trà xanh 30 chiếc</v>
          </cell>
          <cell r="J6095" t="str">
            <v>PCS</v>
          </cell>
          <cell r="K6095">
            <v>380000</v>
          </cell>
          <cell r="L6095">
            <v>0</v>
          </cell>
          <cell r="M6095">
            <v>0</v>
          </cell>
          <cell r="N6095">
            <v>0</v>
          </cell>
        </row>
        <row r="6096">
          <cell r="G6096" t="str">
            <v>4901360362417</v>
          </cell>
          <cell r="H6096" t="str">
            <v>4901360362417</v>
          </cell>
          <cell r="I6096" t="str">
            <v>BOURBON - Bánh quy vị socola đen Millefas</v>
          </cell>
          <cell r="J6096" t="str">
            <v>PCS</v>
          </cell>
          <cell r="K6096">
            <v>85000</v>
          </cell>
          <cell r="L6096">
            <v>18</v>
          </cell>
          <cell r="M6096">
            <v>0</v>
          </cell>
          <cell r="N6096">
            <v>18</v>
          </cell>
        </row>
        <row r="6097">
          <cell r="G6097" t="str">
            <v>4903015114310</v>
          </cell>
          <cell r="H6097" t="str">
            <v>4903015114310</v>
          </cell>
          <cell r="I6097" t="str">
            <v>YBC- Bánh quy Levain Classical- Hộp 54 chiếc</v>
          </cell>
          <cell r="J6097" t="str">
            <v>PCS</v>
          </cell>
          <cell r="K6097">
            <v>99000</v>
          </cell>
          <cell r="L6097">
            <v>0</v>
          </cell>
          <cell r="M6097">
            <v>0</v>
          </cell>
          <cell r="N6097">
            <v>0</v>
          </cell>
        </row>
        <row r="6098">
          <cell r="G6098" t="str">
            <v>4971679013096</v>
          </cell>
          <cell r="H6098" t="str">
            <v>4971679013096</v>
          </cell>
          <cell r="I6098" t="str">
            <v>SACHI MOCHI- Bánh Mochi vị đào 200g</v>
          </cell>
          <cell r="J6098" t="str">
            <v>PCS</v>
          </cell>
          <cell r="K6098">
            <v>130000</v>
          </cell>
          <cell r="L6098">
            <v>25</v>
          </cell>
          <cell r="M6098">
            <v>-2</v>
          </cell>
          <cell r="N6098">
            <v>23</v>
          </cell>
        </row>
        <row r="6099">
          <cell r="G6099" t="str">
            <v>8004800003072</v>
          </cell>
          <cell r="H6099" t="str">
            <v>8004800003072</v>
          </cell>
          <cell r="I6099" t="str">
            <v>Lago Part - Bánh xốp vị vani 16 chiếc 180g</v>
          </cell>
          <cell r="J6099" t="str">
            <v>PCS</v>
          </cell>
          <cell r="L6099">
            <v>0</v>
          </cell>
          <cell r="M6099">
            <v>0</v>
          </cell>
          <cell r="N6099">
            <v>0</v>
          </cell>
        </row>
        <row r="6100">
          <cell r="G6100" t="str">
            <v>4932123115940</v>
          </cell>
          <cell r="H6100" t="str">
            <v>4932123115940</v>
          </cell>
          <cell r="I6100" t="str">
            <v>KANAZAWA SENROKU SEIKA- Bánh quẩy 3 vị</v>
          </cell>
          <cell r="J6100" t="str">
            <v>PCS</v>
          </cell>
          <cell r="K6100">
            <v>380000</v>
          </cell>
          <cell r="L6100">
            <v>0</v>
          </cell>
          <cell r="M6100">
            <v>0</v>
          </cell>
          <cell r="N6100">
            <v>0</v>
          </cell>
        </row>
        <row r="6101">
          <cell r="G6101" t="str">
            <v>4902621004589</v>
          </cell>
          <cell r="H6101" t="str">
            <v>4902621004589</v>
          </cell>
          <cell r="I6101" t="str">
            <v>BLANCE POWER - Bánh vị cacao đen</v>
          </cell>
          <cell r="J6101" t="str">
            <v>PCS</v>
          </cell>
          <cell r="K6101">
            <v>40000</v>
          </cell>
          <cell r="L6101">
            <v>5</v>
          </cell>
          <cell r="M6101">
            <v>0</v>
          </cell>
          <cell r="N6101">
            <v>5</v>
          </cell>
        </row>
        <row r="6102">
          <cell r="G6102" t="str">
            <v>4901360361410</v>
          </cell>
          <cell r="H6102" t="str">
            <v>4901360361410</v>
          </cell>
          <cell r="I6102" t="str">
            <v>BOURBON- Kẹo dẻo vị trái cây 47g</v>
          </cell>
          <cell r="J6102" t="str">
            <v>PCS</v>
          </cell>
          <cell r="K6102">
            <v>40000</v>
          </cell>
          <cell r="L6102">
            <v>0</v>
          </cell>
          <cell r="M6102">
            <v>0</v>
          </cell>
          <cell r="N6102">
            <v>0</v>
          </cell>
        </row>
        <row r="6103">
          <cell r="G6103" t="str">
            <v>4901050117297</v>
          </cell>
          <cell r="H6103" t="str">
            <v>4901050117297</v>
          </cell>
          <cell r="I6103" t="str">
            <v>ITO- Bánh quy Choco Chips hộp 15 cái</v>
          </cell>
          <cell r="J6103" t="str">
            <v>PCS</v>
          </cell>
          <cell r="K6103">
            <v>69000</v>
          </cell>
          <cell r="L6103">
            <v>0</v>
          </cell>
          <cell r="M6103">
            <v>0</v>
          </cell>
          <cell r="N6103">
            <v>0</v>
          </cell>
        </row>
        <row r="6104">
          <cell r="G6104" t="str">
            <v>4902201182201</v>
          </cell>
          <cell r="H6104" t="str">
            <v>4902201182201</v>
          </cell>
          <cell r="I6104" t="str">
            <v>NESTLE- Bánh Kitkat socola trà xanh 11 chiếc</v>
          </cell>
          <cell r="J6104" t="str">
            <v>PCS</v>
          </cell>
          <cell r="K6104">
            <v>115000</v>
          </cell>
          <cell r="L6104">
            <v>0</v>
          </cell>
          <cell r="M6104">
            <v>0</v>
          </cell>
          <cell r="N6104">
            <v>0</v>
          </cell>
        </row>
        <row r="6105">
          <cell r="G6105" t="str">
            <v>4901360361687</v>
          </cell>
          <cell r="H6105" t="str">
            <v>4901360361687</v>
          </cell>
          <cell r="I6105" t="str">
            <v>BOURBON- Bánh mochi vị socola truffe 87g</v>
          </cell>
          <cell r="J6105" t="str">
            <v>PCS</v>
          </cell>
          <cell r="K6105">
            <v>80000</v>
          </cell>
          <cell r="L6105">
            <v>1</v>
          </cell>
          <cell r="M6105">
            <v>0</v>
          </cell>
          <cell r="N6105">
            <v>1</v>
          </cell>
        </row>
        <row r="6106">
          <cell r="G6106" t="str">
            <v>4901360365449</v>
          </cell>
          <cell r="H6106" t="str">
            <v>4901360365449</v>
          </cell>
          <cell r="I6106" t="str">
            <v>BOURBON- Bánh quy socola Alfort vị dâu 136g</v>
          </cell>
          <cell r="J6106" t="str">
            <v>PCS</v>
          </cell>
          <cell r="K6106">
            <v>110000</v>
          </cell>
          <cell r="L6106">
            <v>9</v>
          </cell>
          <cell r="M6106">
            <v>0</v>
          </cell>
          <cell r="N6106">
            <v>9</v>
          </cell>
        </row>
        <row r="6107">
          <cell r="G6107" t="str">
            <v>4902757111304</v>
          </cell>
          <cell r="H6107" t="str">
            <v>4902757111304</v>
          </cell>
          <cell r="I6107" t="str">
            <v>MEITO- Bánh cá nhân kem Socola (gói 16.5g)</v>
          </cell>
          <cell r="J6107" t="str">
            <v>PCS</v>
          </cell>
          <cell r="K6107">
            <v>25000</v>
          </cell>
          <cell r="L6107">
            <v>6</v>
          </cell>
          <cell r="M6107">
            <v>0</v>
          </cell>
          <cell r="N6107">
            <v>6</v>
          </cell>
        </row>
        <row r="6108">
          <cell r="G6108" t="str">
            <v>4980655080830</v>
          </cell>
          <cell r="H6108" t="str">
            <v>4980655080830</v>
          </cell>
          <cell r="I6108" t="str">
            <v>CHOCO DAIFUKU- Bánh Mochi nhân kem Đào 18 viên</v>
          </cell>
          <cell r="J6108" t="str">
            <v>PCS</v>
          </cell>
          <cell r="K6108">
            <v>250000</v>
          </cell>
          <cell r="L6108">
            <v>0</v>
          </cell>
          <cell r="M6108">
            <v>0</v>
          </cell>
          <cell r="N6108">
            <v>0</v>
          </cell>
        </row>
        <row r="6109">
          <cell r="G6109" t="str">
            <v>4902621005586</v>
          </cell>
          <cell r="H6109" t="str">
            <v>4902621005586</v>
          </cell>
          <cell r="I6109" t="str">
            <v>HAMADA- Bánh xốp canxi, sắt vị cacao đậm 36c</v>
          </cell>
          <cell r="J6109" t="str">
            <v>PCS</v>
          </cell>
          <cell r="K6109">
            <v>125000</v>
          </cell>
          <cell r="L6109">
            <v>6</v>
          </cell>
          <cell r="M6109">
            <v>0</v>
          </cell>
          <cell r="N6109">
            <v>6</v>
          </cell>
        </row>
        <row r="6110">
          <cell r="G6110" t="str">
            <v>4901050139633</v>
          </cell>
          <cell r="H6110" t="str">
            <v>4901050139633</v>
          </cell>
          <cell r="I6110" t="str">
            <v>ITO- Bánh quy Languly kẹp kem vani 129.6g</v>
          </cell>
          <cell r="J6110" t="str">
            <v>PCS</v>
          </cell>
          <cell r="K6110">
            <v>70000</v>
          </cell>
          <cell r="L6110">
            <v>2</v>
          </cell>
          <cell r="M6110">
            <v>0</v>
          </cell>
          <cell r="N6110">
            <v>2</v>
          </cell>
        </row>
        <row r="6111">
          <cell r="G6111" t="str">
            <v>4902757114404</v>
          </cell>
          <cell r="H6111" t="str">
            <v>4902757114404</v>
          </cell>
          <cell r="I6111" t="str">
            <v>MEITO- Bánh xốp cá nhân kem dâu 16.5g</v>
          </cell>
          <cell r="J6111" t="str">
            <v>PCS</v>
          </cell>
          <cell r="K6111">
            <v>25000</v>
          </cell>
          <cell r="L6111">
            <v>17</v>
          </cell>
          <cell r="M6111">
            <v>0</v>
          </cell>
          <cell r="N6111">
            <v>17</v>
          </cell>
        </row>
        <row r="6112">
          <cell r="G6112" t="str">
            <v>4902201183055</v>
          </cell>
          <cell r="H6112" t="str">
            <v>4902201183055</v>
          </cell>
          <cell r="I6112" t="str">
            <v>NESTLE- Bánh KitKat vị dâu 10 chiếc</v>
          </cell>
          <cell r="J6112" t="str">
            <v>PCS</v>
          </cell>
          <cell r="K6112">
            <v>115000</v>
          </cell>
          <cell r="L6112">
            <v>0</v>
          </cell>
          <cell r="M6112">
            <v>0</v>
          </cell>
          <cell r="N6112">
            <v>0</v>
          </cell>
        </row>
        <row r="6113">
          <cell r="G6113" t="str">
            <v>4975186250029</v>
          </cell>
          <cell r="H6113" t="str">
            <v>4975186250029</v>
          </cell>
          <cell r="I6113" t="str">
            <v>AKAIBOSHI- Bánh quy hộp Kukkia 4 vị</v>
          </cell>
          <cell r="J6113" t="str">
            <v>PCS</v>
          </cell>
          <cell r="L6113">
            <v>2</v>
          </cell>
          <cell r="M6113">
            <v>0</v>
          </cell>
          <cell r="N6113">
            <v>2</v>
          </cell>
        </row>
        <row r="6114">
          <cell r="G6114" t="str">
            <v>4934675114297</v>
          </cell>
          <cell r="H6114" t="str">
            <v>4934675114297</v>
          </cell>
          <cell r="I6114" t="str">
            <v>CHIBORI- Bánh Cookie kiểu Nhật 4 vị 20 chiếc</v>
          </cell>
          <cell r="J6114" t="str">
            <v>PCS</v>
          </cell>
          <cell r="K6114">
            <v>115000</v>
          </cell>
          <cell r="L6114">
            <v>0</v>
          </cell>
          <cell r="M6114">
            <v>0</v>
          </cell>
          <cell r="N6114">
            <v>0</v>
          </cell>
        </row>
        <row r="6115">
          <cell r="G6115" t="str">
            <v>4909466000936</v>
          </cell>
          <cell r="H6115" t="str">
            <v>4909466000936</v>
          </cell>
          <cell r="I6115" t="str">
            <v>SHOHO- Bánh mochi dâu tây 10 chiếc</v>
          </cell>
          <cell r="J6115" t="str">
            <v>PCS</v>
          </cell>
          <cell r="K6115">
            <v>125000</v>
          </cell>
          <cell r="L6115">
            <v>0</v>
          </cell>
          <cell r="M6115">
            <v>0</v>
          </cell>
          <cell r="N6115">
            <v>0</v>
          </cell>
        </row>
        <row r="6116">
          <cell r="G6116" t="str">
            <v>4990485004982</v>
          </cell>
          <cell r="H6116" t="str">
            <v>4990485004982</v>
          </cell>
          <cell r="I6116" t="str">
            <v>SEIKI- Bánh Mochi Daifuku vị dưa lưới 30 cái</v>
          </cell>
          <cell r="J6116" t="str">
            <v>PCS</v>
          </cell>
          <cell r="K6116">
            <v>325000</v>
          </cell>
          <cell r="L6116">
            <v>0</v>
          </cell>
          <cell r="M6116">
            <v>0</v>
          </cell>
          <cell r="N6116">
            <v>0</v>
          </cell>
        </row>
        <row r="6117">
          <cell r="G6117" t="str">
            <v>4983053016555</v>
          </cell>
          <cell r="H6117" t="str">
            <v>4983053016555</v>
          </cell>
          <cell r="I6117" t="str">
            <v>PENGUIN- Bánh quy Fujisan 18 chiếc</v>
          </cell>
          <cell r="J6117" t="str">
            <v>PCS</v>
          </cell>
          <cell r="K6117">
            <v>380000</v>
          </cell>
          <cell r="L6117">
            <v>0</v>
          </cell>
          <cell r="M6117">
            <v>0</v>
          </cell>
          <cell r="N6117">
            <v>0</v>
          </cell>
        </row>
        <row r="6118">
          <cell r="G6118" t="str">
            <v>4901360353378</v>
          </cell>
          <cell r="H6118" t="str">
            <v>4901360353378</v>
          </cell>
          <cell r="I6118" t="str">
            <v>BOURBON - Bánh quy chocochip carb balance 104.4g</v>
          </cell>
          <cell r="J6118" t="str">
            <v>PCS</v>
          </cell>
          <cell r="K6118">
            <v>80000</v>
          </cell>
          <cell r="L6118">
            <v>0</v>
          </cell>
          <cell r="M6118">
            <v>0</v>
          </cell>
          <cell r="N6118">
            <v>0</v>
          </cell>
        </row>
        <row r="6119">
          <cell r="G6119" t="str">
            <v>4901830356106</v>
          </cell>
          <cell r="H6119" t="str">
            <v>4901830356106</v>
          </cell>
          <cell r="I6119" t="str">
            <v>D'ASSES- Bánh quy nhân socola matcha 12 chiếc</v>
          </cell>
          <cell r="J6119" t="str">
            <v>PCS</v>
          </cell>
          <cell r="K6119">
            <v>67000</v>
          </cell>
          <cell r="L6119">
            <v>22</v>
          </cell>
          <cell r="M6119">
            <v>0</v>
          </cell>
          <cell r="N6119">
            <v>22</v>
          </cell>
        </row>
        <row r="6120">
          <cell r="G6120" t="str">
            <v>4897117631403</v>
          </cell>
          <cell r="H6120" t="str">
            <v>4897117631403</v>
          </cell>
          <cell r="I6120" t="str">
            <v>FRANZZI- Bánh cuộn trứng giòn sữa khoai môn 100g</v>
          </cell>
          <cell r="J6120" t="str">
            <v>PCS</v>
          </cell>
          <cell r="K6120">
            <v>58000</v>
          </cell>
          <cell r="L6120">
            <v>0</v>
          </cell>
          <cell r="M6120">
            <v>0</v>
          </cell>
          <cell r="N6120">
            <v>0</v>
          </cell>
        </row>
        <row r="6121">
          <cell r="G6121" t="str">
            <v>4976229624500</v>
          </cell>
          <cell r="H6121" t="str">
            <v>4976229624500</v>
          </cell>
          <cell r="I6121" t="str">
            <v>KURIHARAEN-Bánh ngọt vị hạt dẻ 180g</v>
          </cell>
          <cell r="J6121" t="str">
            <v>PCS</v>
          </cell>
          <cell r="K6121">
            <v>148000</v>
          </cell>
          <cell r="L6121">
            <v>0</v>
          </cell>
          <cell r="M6121">
            <v>0</v>
          </cell>
          <cell r="N6121">
            <v>0</v>
          </cell>
        </row>
        <row r="6122">
          <cell r="G6122" t="str">
            <v>4901360346752</v>
          </cell>
          <cell r="H6122" t="str">
            <v>4901360346752</v>
          </cell>
          <cell r="I6122" t="str">
            <v>BOURBON- Bánh quy bơ Butter Cookies 60 chiếc</v>
          </cell>
          <cell r="J6122" t="str">
            <v>PCS</v>
          </cell>
          <cell r="K6122">
            <v>240000</v>
          </cell>
          <cell r="L6122">
            <v>2</v>
          </cell>
          <cell r="M6122">
            <v>-3</v>
          </cell>
          <cell r="N6122">
            <v>-1</v>
          </cell>
        </row>
        <row r="6123">
          <cell r="G6123" t="str">
            <v>4953372541601</v>
          </cell>
          <cell r="H6123" t="str">
            <v>4953372541601</v>
          </cell>
          <cell r="I6123" t="str">
            <v>TSUJISEI- Bánh Mochi 5 vị truyền thống 26 chiếc</v>
          </cell>
          <cell r="J6123" t="str">
            <v>PCS</v>
          </cell>
          <cell r="K6123">
            <v>400000</v>
          </cell>
          <cell r="L6123">
            <v>0</v>
          </cell>
          <cell r="M6123">
            <v>0</v>
          </cell>
          <cell r="N6123">
            <v>0</v>
          </cell>
        </row>
        <row r="6124">
          <cell r="G6124" t="str">
            <v>4903015174505</v>
          </cell>
          <cell r="H6124" t="str">
            <v>4903015174505</v>
          </cell>
          <cell r="I6124" t="str">
            <v>YBC- Bánh quy kem vị Lemon 16 cái</v>
          </cell>
          <cell r="J6124" t="str">
            <v>PCS</v>
          </cell>
          <cell r="K6124">
            <v>65000</v>
          </cell>
          <cell r="L6124">
            <v>0</v>
          </cell>
          <cell r="M6124">
            <v>0</v>
          </cell>
          <cell r="N6124">
            <v>0</v>
          </cell>
        </row>
        <row r="6125">
          <cell r="G6125" t="str">
            <v>4902151279068</v>
          </cell>
          <cell r="H6125" t="str">
            <v>4902151279068</v>
          </cell>
          <cell r="I6125" t="str">
            <v>NAKAJIMA-Set bánh Warabi Mochi Matcha &amp; Hojicha 6c</v>
          </cell>
          <cell r="J6125" t="str">
            <v>PCS</v>
          </cell>
          <cell r="K6125">
            <v>400000</v>
          </cell>
          <cell r="L6125">
            <v>0</v>
          </cell>
          <cell r="M6125">
            <v>0</v>
          </cell>
          <cell r="N6125">
            <v>0</v>
          </cell>
        </row>
        <row r="6126">
          <cell r="G6126" t="str">
            <v>4901005532656</v>
          </cell>
          <cell r="H6126" t="str">
            <v>4901005532656</v>
          </cell>
          <cell r="I6126" t="str">
            <v>GLICO- Bánh quy nhân kem Bisco (Hộp 15 chiếc)</v>
          </cell>
          <cell r="J6126" t="str">
            <v>PCS</v>
          </cell>
          <cell r="K6126">
            <v>40000</v>
          </cell>
          <cell r="L6126">
            <v>0</v>
          </cell>
          <cell r="M6126">
            <v>0</v>
          </cell>
          <cell r="N6126">
            <v>0</v>
          </cell>
        </row>
        <row r="6127">
          <cell r="G6127" t="str">
            <v>4901360353620</v>
          </cell>
          <cell r="H6127" t="str">
            <v>4901360353620</v>
          </cell>
          <cell r="I6127" t="str">
            <v>BOURBON - Bánh quy socola vị vanila Alfort mini</v>
          </cell>
          <cell r="J6127" t="str">
            <v>PCS</v>
          </cell>
          <cell r="K6127">
            <v>40000</v>
          </cell>
          <cell r="L6127">
            <v>10</v>
          </cell>
          <cell r="M6127">
            <v>0</v>
          </cell>
          <cell r="N6127">
            <v>10</v>
          </cell>
        </row>
        <row r="6128">
          <cell r="G6128" t="str">
            <v>4903015111210</v>
          </cell>
          <cell r="H6128" t="str">
            <v>4903015111210</v>
          </cell>
          <cell r="I6128" t="str">
            <v>YBC- Bánh quy Levain Prime- Hộp 39 chiếc</v>
          </cell>
          <cell r="J6128" t="str">
            <v>PCS</v>
          </cell>
          <cell r="K6128">
            <v>70000</v>
          </cell>
          <cell r="L6128">
            <v>0</v>
          </cell>
          <cell r="M6128">
            <v>0</v>
          </cell>
          <cell r="N6128">
            <v>0</v>
          </cell>
        </row>
        <row r="6129">
          <cell r="G6129" t="str">
            <v>4975658015408</v>
          </cell>
          <cell r="H6129" t="str">
            <v>4975658015408</v>
          </cell>
          <cell r="I6129" t="str">
            <v>NOMURA- Bánh quy Millet 30g x 6 gói</v>
          </cell>
          <cell r="J6129" t="str">
            <v>PCS</v>
          </cell>
          <cell r="K6129">
            <v>105000</v>
          </cell>
          <cell r="L6129">
            <v>0</v>
          </cell>
          <cell r="M6129">
            <v>0</v>
          </cell>
          <cell r="N6129">
            <v>0</v>
          </cell>
        </row>
        <row r="6130">
          <cell r="G6130" t="str">
            <v>4901050117280</v>
          </cell>
          <cell r="H6130" t="str">
            <v>4901050117280</v>
          </cell>
          <cell r="I6130" t="str">
            <v>ITO- Bánh quy bơ Butter Cookies hộp 15 cái</v>
          </cell>
          <cell r="J6130" t="str">
            <v>PCS</v>
          </cell>
          <cell r="K6130">
            <v>69000</v>
          </cell>
          <cell r="L6130">
            <v>0</v>
          </cell>
          <cell r="M6130">
            <v>0</v>
          </cell>
          <cell r="N6130">
            <v>0</v>
          </cell>
        </row>
        <row r="6131">
          <cell r="G6131" t="str">
            <v>1516002303081</v>
          </cell>
          <cell r="H6131" t="str">
            <v>1516002303081</v>
          </cell>
          <cell r="I6131" t="str">
            <v xml:space="preserve">Bánh su kem Combo 4 Choux </v>
          </cell>
          <cell r="J6131" t="str">
            <v>PCS</v>
          </cell>
          <cell r="L6131">
            <v>0</v>
          </cell>
          <cell r="M6131">
            <v>0</v>
          </cell>
          <cell r="N6131">
            <v>0</v>
          </cell>
        </row>
        <row r="6132">
          <cell r="G6132" t="str">
            <v>4902201182218</v>
          </cell>
          <cell r="H6132" t="str">
            <v>4902201182218</v>
          </cell>
          <cell r="I6132" t="str">
            <v>NESTLE- Bánh Kitkat socola đen 12 chiếc</v>
          </cell>
          <cell r="J6132" t="str">
            <v>PCS</v>
          </cell>
          <cell r="K6132">
            <v>115000</v>
          </cell>
          <cell r="L6132">
            <v>0</v>
          </cell>
          <cell r="M6132">
            <v>0</v>
          </cell>
          <cell r="N6132">
            <v>0</v>
          </cell>
        </row>
        <row r="6133">
          <cell r="G6133" t="str">
            <v>4901360359943</v>
          </cell>
          <cell r="H6133" t="str">
            <v>4901360359943</v>
          </cell>
          <cell r="I6133" t="str">
            <v>BOURBON - Bánh bơ hạnh nhân Croipie x7 miếng</v>
          </cell>
          <cell r="J6133" t="str">
            <v>PCS</v>
          </cell>
          <cell r="K6133">
            <v>85000</v>
          </cell>
          <cell r="L6133">
            <v>0</v>
          </cell>
          <cell r="M6133">
            <v>0</v>
          </cell>
          <cell r="N6133">
            <v>0</v>
          </cell>
        </row>
        <row r="6134">
          <cell r="G6134" t="str">
            <v>4901360352784</v>
          </cell>
          <cell r="H6134" t="str">
            <v>4901360352784</v>
          </cell>
          <cell r="I6134" t="str">
            <v>Bourbon - Bánh Pakila sô cô la hạnh nhân 6 cái</v>
          </cell>
          <cell r="J6134" t="str">
            <v>PCS</v>
          </cell>
          <cell r="K6134">
            <v>39000</v>
          </cell>
          <cell r="L6134">
            <v>1</v>
          </cell>
          <cell r="M6134">
            <v>0</v>
          </cell>
          <cell r="N6134">
            <v>1</v>
          </cell>
        </row>
        <row r="6135">
          <cell r="G6135" t="str">
            <v>4903015125125</v>
          </cell>
          <cell r="H6135" t="str">
            <v>4903015125125</v>
          </cell>
          <cell r="I6135" t="str">
            <v>NABISCO- Bánh quy trứng (31 chiếc # 2 túi)</v>
          </cell>
          <cell r="J6135" t="str">
            <v>PCS</v>
          </cell>
          <cell r="K6135">
            <v>85000</v>
          </cell>
          <cell r="L6135">
            <v>0</v>
          </cell>
          <cell r="M6135">
            <v>0</v>
          </cell>
          <cell r="N6135">
            <v>0</v>
          </cell>
        </row>
        <row r="6136">
          <cell r="G6136" t="str">
            <v>4975658015927</v>
          </cell>
          <cell r="H6136" t="str">
            <v>4975658015927</v>
          </cell>
          <cell r="I6136" t="str">
            <v>NOMURA- Bánh quy Millet vị caramel 110g</v>
          </cell>
          <cell r="J6136" t="str">
            <v>PCS</v>
          </cell>
          <cell r="K6136">
            <v>85000</v>
          </cell>
          <cell r="L6136">
            <v>0</v>
          </cell>
          <cell r="M6136">
            <v>0</v>
          </cell>
          <cell r="N6136">
            <v>0</v>
          </cell>
        </row>
        <row r="6137">
          <cell r="G6137" t="str">
            <v>4971679013188</v>
          </cell>
          <cell r="H6137" t="str">
            <v>4971679013188</v>
          </cell>
          <cell r="I6137" t="str">
            <v>SACHI MOCHI- Bánh mochi thanh yên 200g</v>
          </cell>
          <cell r="J6137" t="str">
            <v>PCS</v>
          </cell>
          <cell r="K6137">
            <v>130000</v>
          </cell>
          <cell r="L6137">
            <v>10</v>
          </cell>
          <cell r="M6137">
            <v>-2</v>
          </cell>
          <cell r="N6137">
            <v>8</v>
          </cell>
        </row>
        <row r="6138">
          <cell r="G6138" t="str">
            <v>4978498003000</v>
          </cell>
          <cell r="H6138" t="str">
            <v>4978498003000</v>
          </cell>
          <cell r="I6138" t="str">
            <v>MARUTO- Bánh bông lan Castella cắt miếng 260g</v>
          </cell>
          <cell r="J6138" t="str">
            <v>PCS</v>
          </cell>
          <cell r="K6138">
            <v>115000</v>
          </cell>
          <cell r="L6138">
            <v>0</v>
          </cell>
          <cell r="M6138">
            <v>0</v>
          </cell>
          <cell r="N6138">
            <v>0</v>
          </cell>
        </row>
        <row r="6139">
          <cell r="G6139" t="str">
            <v>4901360348725</v>
          </cell>
          <cell r="H6139" t="str">
            <v>4901360348725</v>
          </cell>
          <cell r="I6139" t="str">
            <v>BOURBON- Bánh quế cuộn bơ gói 7 chiếc</v>
          </cell>
          <cell r="J6139" t="str">
            <v>PCS</v>
          </cell>
          <cell r="K6139">
            <v>60000</v>
          </cell>
          <cell r="L6139">
            <v>0</v>
          </cell>
          <cell r="M6139">
            <v>0</v>
          </cell>
          <cell r="N6139">
            <v>0</v>
          </cell>
        </row>
        <row r="6140">
          <cell r="G6140" t="str">
            <v>4901313204627</v>
          </cell>
          <cell r="H6140" t="str">
            <v>4901313204627</v>
          </cell>
          <cell r="I6140" t="str">
            <v>KAMEDA- Bánh gạo kiểu Nhật vị mật ong 110g</v>
          </cell>
          <cell r="J6140" t="str">
            <v>PCS</v>
          </cell>
          <cell r="K6140">
            <v>60000</v>
          </cell>
          <cell r="L6140">
            <v>0</v>
          </cell>
          <cell r="M6140">
            <v>0</v>
          </cell>
          <cell r="N6140">
            <v>0</v>
          </cell>
        </row>
        <row r="6141">
          <cell r="G6141" t="str">
            <v>4901360360857</v>
          </cell>
          <cell r="H6141" t="str">
            <v>4901360360857</v>
          </cell>
          <cell r="I6141" t="str">
            <v>BOURBON - Bánh xốp phủ socola Mille-feuille 115g</v>
          </cell>
          <cell r="J6141" t="str">
            <v>PCS</v>
          </cell>
          <cell r="K6141">
            <v>85000</v>
          </cell>
          <cell r="L6141">
            <v>0</v>
          </cell>
          <cell r="M6141">
            <v>0</v>
          </cell>
          <cell r="N6141">
            <v>0</v>
          </cell>
        </row>
        <row r="6142">
          <cell r="G6142" t="str">
            <v>4901360342877</v>
          </cell>
          <cell r="H6142" t="str">
            <v>4901360342877</v>
          </cell>
          <cell r="I6142" t="str">
            <v>BOURBON- Bánh gạo tổng hợp 65g (3 vị)</v>
          </cell>
          <cell r="J6142" t="str">
            <v>PCS</v>
          </cell>
          <cell r="K6142">
            <v>80000</v>
          </cell>
          <cell r="L6142">
            <v>1</v>
          </cell>
          <cell r="M6142">
            <v>0</v>
          </cell>
          <cell r="N6142">
            <v>1</v>
          </cell>
        </row>
        <row r="6143">
          <cell r="G6143" t="str">
            <v>4902201183086</v>
          </cell>
          <cell r="H6143" t="str">
            <v>4902201183086</v>
          </cell>
          <cell r="I6143" t="str">
            <v>NESTLE- Bánh KitKat đậm vị socola đen 10 chiếc</v>
          </cell>
          <cell r="J6143" t="str">
            <v>PCS</v>
          </cell>
          <cell r="K6143">
            <v>115000</v>
          </cell>
          <cell r="L6143">
            <v>0</v>
          </cell>
          <cell r="M6143">
            <v>0</v>
          </cell>
          <cell r="N6143">
            <v>0</v>
          </cell>
        </row>
        <row r="6144">
          <cell r="G6144" t="str">
            <v>4902750967397</v>
          </cell>
          <cell r="H6144" t="str">
            <v>4902750967397</v>
          </cell>
          <cell r="I6144" t="str">
            <v>TOKUNO-Kẹo sữa trà xanh UHA 70g</v>
          </cell>
          <cell r="J6144" t="str">
            <v>PCS</v>
          </cell>
          <cell r="K6144">
            <v>75000</v>
          </cell>
          <cell r="L6144">
            <v>0</v>
          </cell>
          <cell r="M6144">
            <v>0</v>
          </cell>
          <cell r="N6144">
            <v>0</v>
          </cell>
        </row>
        <row r="6145">
          <cell r="G6145" t="str">
            <v>4901360348534</v>
          </cell>
          <cell r="H6145" t="str">
            <v>4901360348534</v>
          </cell>
          <cell r="I6145" t="str">
            <v>BOURBON- Gói quy kem Vanilla 18 chiếc</v>
          </cell>
          <cell r="J6145" t="str">
            <v>PCS</v>
          </cell>
          <cell r="K6145">
            <v>89000</v>
          </cell>
          <cell r="L6145">
            <v>0</v>
          </cell>
          <cell r="M6145">
            <v>0</v>
          </cell>
          <cell r="N6145">
            <v>0</v>
          </cell>
        </row>
        <row r="6146">
          <cell r="G6146" t="str">
            <v>4902975030302</v>
          </cell>
          <cell r="H6146" t="str">
            <v>4902975030302</v>
          </cell>
          <cell r="I6146" t="str">
            <v>MARUSAN- Bánh mèo thần tài 12 chiếc</v>
          </cell>
          <cell r="J6146" t="str">
            <v>PCS</v>
          </cell>
          <cell r="K6146">
            <v>180000</v>
          </cell>
          <cell r="L6146">
            <v>0</v>
          </cell>
          <cell r="M6146">
            <v>0</v>
          </cell>
          <cell r="N6146">
            <v>0</v>
          </cell>
        </row>
        <row r="6147">
          <cell r="G6147" t="str">
            <v>4902201181150</v>
          </cell>
          <cell r="H6147" t="str">
            <v>4902201181150</v>
          </cell>
          <cell r="I6147" t="str">
            <v>NESTLE- Bánh Kitkat mini 12 chiếc</v>
          </cell>
          <cell r="J6147" t="str">
            <v>PCS</v>
          </cell>
          <cell r="K6147">
            <v>115000</v>
          </cell>
          <cell r="L6147">
            <v>0</v>
          </cell>
          <cell r="M6147">
            <v>0</v>
          </cell>
          <cell r="N6147">
            <v>0</v>
          </cell>
        </row>
        <row r="6148">
          <cell r="G6148" t="str">
            <v>4901050134140</v>
          </cell>
          <cell r="H6148" t="str">
            <v>4901050134140</v>
          </cell>
          <cell r="I6148" t="str">
            <v>ITO- Bánh quy Cookies Original Assort hộp 48 chiếc</v>
          </cell>
          <cell r="J6148" t="str">
            <v>PCS</v>
          </cell>
          <cell r="K6148">
            <v>155000</v>
          </cell>
          <cell r="L6148">
            <v>0</v>
          </cell>
          <cell r="M6148">
            <v>0</v>
          </cell>
          <cell r="N6148">
            <v>0</v>
          </cell>
        </row>
        <row r="6149">
          <cell r="G6149" t="str">
            <v>4971679203879</v>
          </cell>
          <cell r="H6149" t="str">
            <v>4971679203879</v>
          </cell>
          <cell r="I6149" t="str">
            <v>SACHI MOCHI- Bánh Mochi Daifuku vị đào 113g</v>
          </cell>
          <cell r="J6149" t="str">
            <v>PCS</v>
          </cell>
          <cell r="K6149">
            <v>75000</v>
          </cell>
          <cell r="L6149">
            <v>0</v>
          </cell>
          <cell r="M6149">
            <v>0</v>
          </cell>
          <cell r="N6149">
            <v>0</v>
          </cell>
        </row>
        <row r="6150">
          <cell r="G6150" t="str">
            <v>4902621005166</v>
          </cell>
          <cell r="H6150" t="str">
            <v>4902621005166</v>
          </cell>
          <cell r="I6150" t="str">
            <v>BLANCE POWER - Bánh vị cacao Brownie</v>
          </cell>
          <cell r="J6150" t="str">
            <v>PCS</v>
          </cell>
          <cell r="K6150">
            <v>40000</v>
          </cell>
          <cell r="L6150">
            <v>3</v>
          </cell>
          <cell r="M6150">
            <v>0</v>
          </cell>
          <cell r="N6150">
            <v>3</v>
          </cell>
        </row>
        <row r="6151">
          <cell r="G6151" t="str">
            <v>4901360354108</v>
          </cell>
          <cell r="H6151" t="str">
            <v>4901360354108</v>
          </cell>
          <cell r="I6151" t="str">
            <v>BOURBON - Bánh quy bơ 90.9g</v>
          </cell>
          <cell r="J6151" t="str">
            <v>PCS</v>
          </cell>
          <cell r="K6151">
            <v>40000</v>
          </cell>
          <cell r="L6151">
            <v>3</v>
          </cell>
          <cell r="M6151">
            <v>-6</v>
          </cell>
          <cell r="N6151">
            <v>-3</v>
          </cell>
        </row>
        <row r="6152">
          <cell r="G6152" t="str">
            <v>4975186221081</v>
          </cell>
          <cell r="H6152" t="str">
            <v>4975186221081</v>
          </cell>
          <cell r="I6152" t="str">
            <v>AKAI BOUSHI- Bánh quy Kukkia 4 vị 12 chiếc</v>
          </cell>
          <cell r="J6152" t="str">
            <v>PCS</v>
          </cell>
          <cell r="K6152">
            <v>135000</v>
          </cell>
          <cell r="L6152">
            <v>0</v>
          </cell>
          <cell r="M6152">
            <v>0</v>
          </cell>
          <cell r="N6152">
            <v>0</v>
          </cell>
        </row>
        <row r="6153">
          <cell r="G6153" t="str">
            <v>4901360354016</v>
          </cell>
          <cell r="H6153" t="str">
            <v>4901360354016</v>
          </cell>
          <cell r="I6153" t="str">
            <v>BOURBON- Gói quy kem Vanilla 16 chiếc</v>
          </cell>
          <cell r="J6153" t="str">
            <v>PCS</v>
          </cell>
          <cell r="K6153">
            <v>110000</v>
          </cell>
          <cell r="L6153">
            <v>0</v>
          </cell>
          <cell r="M6153">
            <v>0</v>
          </cell>
          <cell r="N6153">
            <v>0</v>
          </cell>
        </row>
        <row r="6154">
          <cell r="G6154" t="str">
            <v>4903015153500</v>
          </cell>
          <cell r="H6154" t="str">
            <v>4903015153500</v>
          </cell>
          <cell r="I6154" t="str">
            <v>YBC- Bánh quy nguyên cám vị socola 16 chiếc</v>
          </cell>
          <cell r="J6154" t="str">
            <v>PCS</v>
          </cell>
          <cell r="K6154">
            <v>60000</v>
          </cell>
          <cell r="L6154">
            <v>59</v>
          </cell>
          <cell r="M6154">
            <v>0</v>
          </cell>
          <cell r="N6154">
            <v>59</v>
          </cell>
        </row>
        <row r="6155">
          <cell r="G6155" t="str">
            <v>4985089061127</v>
          </cell>
          <cell r="H6155" t="str">
            <v>4985089061127</v>
          </cell>
          <cell r="I6155" t="str">
            <v>UNAGI MNOGATARI- Bánh pie vị mật ong 10 chiếc</v>
          </cell>
          <cell r="J6155" t="str">
            <v>PCS</v>
          </cell>
          <cell r="K6155">
            <v>320000</v>
          </cell>
          <cell r="L6155">
            <v>3</v>
          </cell>
          <cell r="M6155">
            <v>0</v>
          </cell>
          <cell r="N6155">
            <v>3</v>
          </cell>
        </row>
        <row r="6156">
          <cell r="G6156" t="str">
            <v>4901050137332</v>
          </cell>
          <cell r="H6156" t="str">
            <v>4901050137332</v>
          </cell>
          <cell r="I6156" t="str">
            <v>ITO- Bánh quy Choco Chips hộp 15 cái</v>
          </cell>
          <cell r="J6156" t="str">
            <v>PCS</v>
          </cell>
          <cell r="K6156">
            <v>69000</v>
          </cell>
          <cell r="L6156">
            <v>24</v>
          </cell>
          <cell r="M6156">
            <v>0</v>
          </cell>
          <cell r="N6156">
            <v>24</v>
          </cell>
        </row>
        <row r="6157">
          <cell r="G6157" t="str">
            <v>4975658016627</v>
          </cell>
          <cell r="H6157" t="str">
            <v>4975658016627</v>
          </cell>
          <cell r="I6157" t="str">
            <v>NOMURA-Bánh quy vị dưa lưới 130g</v>
          </cell>
          <cell r="J6157" t="str">
            <v>PCS</v>
          </cell>
          <cell r="K6157">
            <v>72000</v>
          </cell>
          <cell r="L6157">
            <v>0</v>
          </cell>
          <cell r="M6157">
            <v>0</v>
          </cell>
          <cell r="N6157">
            <v>0</v>
          </cell>
        </row>
        <row r="6158">
          <cell r="G6158" t="str">
            <v>4978498002300</v>
          </cell>
          <cell r="H6158" t="str">
            <v>4978498002300</v>
          </cell>
          <cell r="I6158" t="str">
            <v>MARUTO- Bánh phô mai Cheese Cake 180g</v>
          </cell>
          <cell r="J6158" t="str">
            <v>PCS</v>
          </cell>
          <cell r="K6158">
            <v>115000</v>
          </cell>
          <cell r="L6158">
            <v>0</v>
          </cell>
          <cell r="M6158">
            <v>0</v>
          </cell>
          <cell r="N6158">
            <v>0</v>
          </cell>
        </row>
        <row r="6159">
          <cell r="G6159" t="str">
            <v>4902773018502</v>
          </cell>
          <cell r="H6159" t="str">
            <v>4902773018502</v>
          </cell>
          <cell r="I6159" t="str">
            <v>MATSUNAGA- Bánh quy đậu đỏ Shiruko (210g)</v>
          </cell>
          <cell r="J6159" t="str">
            <v>PCS</v>
          </cell>
          <cell r="K6159">
            <v>80000</v>
          </cell>
          <cell r="L6159">
            <v>0</v>
          </cell>
          <cell r="M6159">
            <v>0</v>
          </cell>
          <cell r="N6159">
            <v>0</v>
          </cell>
        </row>
        <row r="6160">
          <cell r="G6160" t="str">
            <v>4901360358311</v>
          </cell>
          <cell r="H6160" t="str">
            <v>4901360358311</v>
          </cell>
          <cell r="I6160" t="str">
            <v>PEPTIT - Bánh quy vị socola trắng 47g</v>
          </cell>
          <cell r="J6160" t="str">
            <v>PCS</v>
          </cell>
          <cell r="K6160">
            <v>25000</v>
          </cell>
          <cell r="L6160">
            <v>0</v>
          </cell>
          <cell r="M6160">
            <v>0</v>
          </cell>
          <cell r="N6160">
            <v>0</v>
          </cell>
        </row>
        <row r="6161">
          <cell r="G6161" t="str">
            <v>4901360354207</v>
          </cell>
          <cell r="H6161" t="str">
            <v>4901360354207</v>
          </cell>
          <cell r="I6161" t="str">
            <v>BOURBON - Bánh quy vị kem Rollita 7 chiếc</v>
          </cell>
          <cell r="J6161" t="str">
            <v>PCS</v>
          </cell>
          <cell r="K6161">
            <v>45000</v>
          </cell>
          <cell r="L6161">
            <v>9</v>
          </cell>
          <cell r="M6161">
            <v>0</v>
          </cell>
          <cell r="N6161">
            <v>9</v>
          </cell>
        </row>
        <row r="6162">
          <cell r="G6162" t="str">
            <v>4901588161113</v>
          </cell>
          <cell r="H6162" t="str">
            <v>4901588161113</v>
          </cell>
          <cell r="I6162" t="str">
            <v>GINBIS- Bánh Ginza Rusk phủ sô cô la trắng 50g</v>
          </cell>
          <cell r="J6162" t="str">
            <v>PCS</v>
          </cell>
          <cell r="K6162">
            <v>55000</v>
          </cell>
          <cell r="L6162">
            <v>0</v>
          </cell>
          <cell r="M6162">
            <v>0</v>
          </cell>
          <cell r="N6162">
            <v>0</v>
          </cell>
        </row>
        <row r="6163">
          <cell r="G6163" t="str">
            <v>4932123118835</v>
          </cell>
          <cell r="H6163" t="str">
            <v>4932123118835</v>
          </cell>
          <cell r="I6163" t="str">
            <v>KANAZAWA- Bánh gạo truyền thống mix vị 12 chiếc</v>
          </cell>
          <cell r="J6163" t="str">
            <v>PCS</v>
          </cell>
          <cell r="K6163">
            <v>325000</v>
          </cell>
          <cell r="L6163">
            <v>0</v>
          </cell>
          <cell r="M6163">
            <v>0</v>
          </cell>
          <cell r="N6163">
            <v>0</v>
          </cell>
        </row>
        <row r="6164">
          <cell r="G6164" t="str">
            <v>8991002503014</v>
          </cell>
          <cell r="H6164" t="str">
            <v>8991002503014</v>
          </cell>
          <cell r="I6164" t="str">
            <v>ROLL N'ROLL- Bánh quế vị kem 80g</v>
          </cell>
          <cell r="J6164" t="str">
            <v>PCS</v>
          </cell>
          <cell r="K6164">
            <v>45000</v>
          </cell>
          <cell r="L6164">
            <v>0</v>
          </cell>
          <cell r="M6164">
            <v>0</v>
          </cell>
          <cell r="N6164">
            <v>0</v>
          </cell>
        </row>
        <row r="6165">
          <cell r="G6165" t="str">
            <v>4980655951796</v>
          </cell>
          <cell r="H6165" t="str">
            <v>4980655951796</v>
          </cell>
          <cell r="I6165" t="str">
            <v>S-TRUST- Bánh quy Prime Collection vị trà xanh 20c</v>
          </cell>
          <cell r="J6165" t="str">
            <v>PCS</v>
          </cell>
          <cell r="K6165">
            <v>250000</v>
          </cell>
          <cell r="L6165">
            <v>0</v>
          </cell>
          <cell r="M6165">
            <v>0</v>
          </cell>
          <cell r="N6165">
            <v>0</v>
          </cell>
        </row>
        <row r="6166">
          <cell r="G6166" t="str">
            <v>4902888218859</v>
          </cell>
          <cell r="H6166" t="str">
            <v>4902888218859</v>
          </cell>
          <cell r="I6166" t="str">
            <v>MORINAGA- Bánh cookie hạnh nhân (12 chiếc)</v>
          </cell>
          <cell r="J6166" t="str">
            <v>PCS</v>
          </cell>
          <cell r="K6166">
            <v>65000</v>
          </cell>
          <cell r="L6166">
            <v>0</v>
          </cell>
          <cell r="M6166">
            <v>0</v>
          </cell>
          <cell r="N6166">
            <v>0</v>
          </cell>
        </row>
        <row r="6167">
          <cell r="G6167" t="str">
            <v>4975186230106</v>
          </cell>
          <cell r="H6167" t="str">
            <v>4975186230106</v>
          </cell>
          <cell r="I6167" t="str">
            <v>AKAI BOUSHI- Bánh quy Kukkia kem trà xanh socola10</v>
          </cell>
          <cell r="J6167" t="str">
            <v>PCS</v>
          </cell>
          <cell r="K6167">
            <v>135000</v>
          </cell>
          <cell r="L6167">
            <v>0</v>
          </cell>
          <cell r="M6167">
            <v>0</v>
          </cell>
          <cell r="N6167">
            <v>0</v>
          </cell>
        </row>
        <row r="6168">
          <cell r="G6168" t="str">
            <v>4595640682113</v>
          </cell>
          <cell r="H6168" t="str">
            <v>4595640682113</v>
          </cell>
          <cell r="I6168" t="str">
            <v>ESPOIR- Bánh quy vị dưa lưới Hokkaido 12 chiếc</v>
          </cell>
          <cell r="J6168" t="str">
            <v>PCS</v>
          </cell>
          <cell r="L6168">
            <v>0</v>
          </cell>
          <cell r="M6168">
            <v>0</v>
          </cell>
          <cell r="N6168">
            <v>0</v>
          </cell>
        </row>
        <row r="6169">
          <cell r="G6169" t="str">
            <v>4901050139732</v>
          </cell>
          <cell r="H6169" t="str">
            <v>4901050139732</v>
          </cell>
          <cell r="I6169" t="str">
            <v>ITO- Bánh quy nhân kem socola 12 chiếc</v>
          </cell>
          <cell r="J6169" t="str">
            <v>PCS</v>
          </cell>
          <cell r="K6169">
            <v>70000</v>
          </cell>
          <cell r="L6169">
            <v>11</v>
          </cell>
          <cell r="M6169">
            <v>-1</v>
          </cell>
          <cell r="N6169">
            <v>10</v>
          </cell>
        </row>
        <row r="6170">
          <cell r="G6170" t="str">
            <v>4901360344505</v>
          </cell>
          <cell r="H6170" t="str">
            <v>4901360344505</v>
          </cell>
          <cell r="I6170" t="str">
            <v>BOURBON - Bánh gạo phomai gói nhỏ (28g/gói)</v>
          </cell>
          <cell r="J6170" t="str">
            <v>PCS</v>
          </cell>
          <cell r="K6170">
            <v>40000</v>
          </cell>
          <cell r="L6170">
            <v>0</v>
          </cell>
          <cell r="M6170">
            <v>0</v>
          </cell>
          <cell r="N6170">
            <v>0</v>
          </cell>
        </row>
        <row r="6171">
          <cell r="G6171" t="str">
            <v>4977856204929</v>
          </cell>
          <cell r="H6171" t="str">
            <v>4977856204929</v>
          </cell>
          <cell r="I6171" t="str">
            <v>NOMURA - Bánh quy Mire vị truyền thống 120g</v>
          </cell>
          <cell r="J6171" t="str">
            <v>PCS</v>
          </cell>
          <cell r="K6171">
            <v>60000</v>
          </cell>
          <cell r="L6171">
            <v>0</v>
          </cell>
          <cell r="M6171">
            <v>0</v>
          </cell>
          <cell r="N6171">
            <v>0</v>
          </cell>
        </row>
        <row r="6172">
          <cell r="G6172" t="str">
            <v>4901830417708</v>
          </cell>
          <cell r="H6172" t="str">
            <v>4901830417708</v>
          </cell>
          <cell r="I6172" t="str">
            <v>SANRITSU- Bánh quy San Figaro hộp 38 chiếc</v>
          </cell>
          <cell r="J6172" t="str">
            <v>PCS</v>
          </cell>
          <cell r="K6172">
            <v>330000</v>
          </cell>
          <cell r="L6172">
            <v>0</v>
          </cell>
          <cell r="M6172">
            <v>0</v>
          </cell>
          <cell r="N6172">
            <v>0</v>
          </cell>
        </row>
        <row r="6173">
          <cell r="G6173" t="str">
            <v>4902450157609</v>
          </cell>
          <cell r="H6173" t="str">
            <v>4902450157609</v>
          </cell>
          <cell r="I6173" t="str">
            <v>BONCHI- Bánh gạo vị rong biển và nước tương 52g</v>
          </cell>
          <cell r="J6173" t="str">
            <v>PCS</v>
          </cell>
          <cell r="K6173">
            <v>32000</v>
          </cell>
          <cell r="L6173">
            <v>0</v>
          </cell>
          <cell r="M6173">
            <v>0</v>
          </cell>
          <cell r="N6173">
            <v>0</v>
          </cell>
        </row>
        <row r="6174">
          <cell r="G6174" t="str">
            <v>4901360348756</v>
          </cell>
          <cell r="H6174" t="str">
            <v>4901360348756</v>
          </cell>
          <cell r="I6174" t="str">
            <v>BOURBON- Bánh quế cuộn nhân sữa Hokkaido gói 16c</v>
          </cell>
          <cell r="J6174" t="str">
            <v>PCS</v>
          </cell>
          <cell r="K6174">
            <v>55000</v>
          </cell>
          <cell r="L6174">
            <v>0</v>
          </cell>
          <cell r="M6174">
            <v>0</v>
          </cell>
          <cell r="N6174">
            <v>0</v>
          </cell>
        </row>
        <row r="6175">
          <cell r="G6175" t="str">
            <v>4901360351459</v>
          </cell>
          <cell r="H6175" t="str">
            <v>4901360351459</v>
          </cell>
          <cell r="I6175" t="str">
            <v>BOURBON- BÁNH QUY BƠ 45G</v>
          </cell>
          <cell r="J6175" t="str">
            <v>PCS</v>
          </cell>
          <cell r="K6175">
            <v>28000</v>
          </cell>
          <cell r="L6175">
            <v>0</v>
          </cell>
          <cell r="M6175">
            <v>0</v>
          </cell>
          <cell r="N6175">
            <v>0</v>
          </cell>
        </row>
        <row r="6176">
          <cell r="G6176" t="str">
            <v>4971679013126</v>
          </cell>
          <cell r="H6176" t="str">
            <v>4971679013126</v>
          </cell>
          <cell r="I6176" t="str">
            <v>SACHI MOCHI- Bánh Mochi Daifuku vị socola 200g</v>
          </cell>
          <cell r="J6176" t="str">
            <v>PCS</v>
          </cell>
          <cell r="K6176">
            <v>115000</v>
          </cell>
          <cell r="L6176">
            <v>0</v>
          </cell>
          <cell r="M6176">
            <v>0</v>
          </cell>
          <cell r="N6176">
            <v>0</v>
          </cell>
        </row>
        <row r="6177">
          <cell r="G6177" t="str">
            <v>4901088011499</v>
          </cell>
          <cell r="H6177" t="str">
            <v>4901088011499</v>
          </cell>
          <cell r="I6177" t="str">
            <v>EIWA- Kẹo Marshmallow vị việt quất</v>
          </cell>
          <cell r="J6177" t="str">
            <v>PCS</v>
          </cell>
          <cell r="K6177">
            <v>45000</v>
          </cell>
          <cell r="L6177">
            <v>26</v>
          </cell>
          <cell r="M6177">
            <v>-2</v>
          </cell>
          <cell r="N6177">
            <v>24</v>
          </cell>
        </row>
        <row r="6178">
          <cell r="G6178" t="str">
            <v>4903015174567</v>
          </cell>
          <cell r="H6178" t="str">
            <v>4903015174567</v>
          </cell>
          <cell r="I6178" t="str">
            <v>YBC- Bánh quy vị cam chanh 16 chiếc</v>
          </cell>
          <cell r="J6178" t="str">
            <v>PCS</v>
          </cell>
          <cell r="K6178">
            <v>60000</v>
          </cell>
          <cell r="L6178">
            <v>12</v>
          </cell>
          <cell r="M6178">
            <v>0</v>
          </cell>
          <cell r="N6178">
            <v>12</v>
          </cell>
        </row>
        <row r="6179">
          <cell r="G6179" t="str">
            <v>4990485015407</v>
          </cell>
          <cell r="H6179" t="str">
            <v>4990485015407</v>
          </cell>
          <cell r="I6179" t="str">
            <v>SEIKI- Hộp bánh Moch dâu tây 260g</v>
          </cell>
          <cell r="J6179" t="str">
            <v>PCS</v>
          </cell>
          <cell r="K6179">
            <v>360000</v>
          </cell>
          <cell r="L6179">
            <v>0</v>
          </cell>
          <cell r="M6179">
            <v>0</v>
          </cell>
          <cell r="N6179">
            <v>0</v>
          </cell>
        </row>
        <row r="6180">
          <cell r="G6180" t="str">
            <v>4994202000998</v>
          </cell>
          <cell r="H6180" t="str">
            <v>4994202000998</v>
          </cell>
          <cell r="I6180" t="str">
            <v>S-TRUST- Bánh hạt dẻ 12 chiếc</v>
          </cell>
          <cell r="J6180" t="str">
            <v>PCS</v>
          </cell>
          <cell r="K6180">
            <v>290000</v>
          </cell>
          <cell r="L6180">
            <v>3</v>
          </cell>
          <cell r="M6180">
            <v>0</v>
          </cell>
          <cell r="N6180">
            <v>3</v>
          </cell>
        </row>
        <row r="6181">
          <cell r="G6181" t="str">
            <v>4976229624524</v>
          </cell>
          <cell r="H6181" t="str">
            <v>4976229624524</v>
          </cell>
          <cell r="I6181" t="str">
            <v>KURIHARAEN-Bánh ngọt vị socola 180g</v>
          </cell>
          <cell r="J6181" t="str">
            <v>PCS</v>
          </cell>
          <cell r="K6181">
            <v>148000</v>
          </cell>
          <cell r="L6181">
            <v>0</v>
          </cell>
          <cell r="M6181">
            <v>0</v>
          </cell>
          <cell r="N6181">
            <v>0</v>
          </cell>
        </row>
        <row r="6182">
          <cell r="G6182" t="str">
            <v>4902555266541</v>
          </cell>
          <cell r="H6182" t="str">
            <v>4902555266541</v>
          </cell>
          <cell r="I6182" t="str">
            <v>FUJIYA-Kẹo Socola Peco Poko 24g</v>
          </cell>
          <cell r="J6182" t="str">
            <v>PCS</v>
          </cell>
          <cell r="K6182">
            <v>59000</v>
          </cell>
          <cell r="L6182">
            <v>0</v>
          </cell>
          <cell r="M6182">
            <v>0</v>
          </cell>
          <cell r="N6182">
            <v>0</v>
          </cell>
        </row>
        <row r="6183">
          <cell r="G6183" t="str">
            <v>4901005531932</v>
          </cell>
          <cell r="H6183" t="str">
            <v>4901005531932</v>
          </cell>
          <cell r="I6183" t="str">
            <v>GLICO- Bánh quy nhân kem Bisco 15 chiếc</v>
          </cell>
          <cell r="J6183" t="str">
            <v>PCS</v>
          </cell>
          <cell r="K6183">
            <v>40000</v>
          </cell>
          <cell r="L6183">
            <v>0</v>
          </cell>
          <cell r="M6183">
            <v>0</v>
          </cell>
          <cell r="N6183">
            <v>0</v>
          </cell>
        </row>
        <row r="6184">
          <cell r="G6184" t="str">
            <v>4978323043508</v>
          </cell>
          <cell r="H6184" t="str">
            <v>4978323043508</v>
          </cell>
          <cell r="I6184" t="str">
            <v>MARUKIN- Bánh bông lan Baumkuchen cắt miếng 225g</v>
          </cell>
          <cell r="J6184" t="str">
            <v>PCS</v>
          </cell>
          <cell r="K6184">
            <v>110000</v>
          </cell>
          <cell r="L6184">
            <v>0</v>
          </cell>
          <cell r="M6184">
            <v>0</v>
          </cell>
          <cell r="N6184">
            <v>0</v>
          </cell>
        </row>
        <row r="6185">
          <cell r="G6185" t="str">
            <v>4902777219684</v>
          </cell>
          <cell r="H6185" t="str">
            <v>4902777219684</v>
          </cell>
          <cell r="I6185" t="str">
            <v>MEIJI- Bánh cuộn kem socola HORN 8 chiếc</v>
          </cell>
          <cell r="J6185" t="str">
            <v>PCS</v>
          </cell>
          <cell r="K6185">
            <v>70000</v>
          </cell>
          <cell r="L6185">
            <v>0</v>
          </cell>
          <cell r="M6185">
            <v>0</v>
          </cell>
          <cell r="N6185">
            <v>0</v>
          </cell>
        </row>
        <row r="6186">
          <cell r="G6186" t="str">
            <v>4901005521308</v>
          </cell>
          <cell r="H6186" t="str">
            <v>4901005521308</v>
          </cell>
          <cell r="I6186" t="str">
            <v>GLICO- Bánh que Pretz vị salat 32gx2</v>
          </cell>
          <cell r="J6186" t="str">
            <v>PCS</v>
          </cell>
          <cell r="K6186">
            <v>40000</v>
          </cell>
          <cell r="L6186">
            <v>9</v>
          </cell>
          <cell r="M6186">
            <v>0</v>
          </cell>
          <cell r="N6186">
            <v>9</v>
          </cell>
        </row>
        <row r="6187">
          <cell r="G6187" t="str">
            <v>4901360354177</v>
          </cell>
          <cell r="H6187" t="str">
            <v>4901360354177</v>
          </cell>
          <cell r="I6187" t="str">
            <v>BOURBON - Bánh xốp phủ socola Lumonde 120g</v>
          </cell>
          <cell r="J6187" t="str">
            <v>PCS</v>
          </cell>
          <cell r="K6187">
            <v>50000</v>
          </cell>
          <cell r="L6187">
            <v>26</v>
          </cell>
          <cell r="M6187">
            <v>0</v>
          </cell>
          <cell r="N6187">
            <v>26</v>
          </cell>
        </row>
        <row r="6188">
          <cell r="G6188" t="str">
            <v>4902201183031</v>
          </cell>
          <cell r="H6188" t="str">
            <v>4902201183031</v>
          </cell>
          <cell r="I6188" t="str">
            <v>NESTLE- Bánh KitKat trà xanh 10 chiếc</v>
          </cell>
          <cell r="J6188" t="str">
            <v>PCS</v>
          </cell>
          <cell r="K6188">
            <v>115000</v>
          </cell>
          <cell r="L6188">
            <v>0</v>
          </cell>
          <cell r="M6188">
            <v>0</v>
          </cell>
          <cell r="N6188">
            <v>0</v>
          </cell>
        </row>
        <row r="6189">
          <cell r="G6189" t="str">
            <v>4902201183505</v>
          </cell>
          <cell r="H6189" t="str">
            <v>4902201183505</v>
          </cell>
          <cell r="I6189" t="str">
            <v>NESTLE- Bánh KitKat vị cam và socola 9 chiếc</v>
          </cell>
          <cell r="J6189" t="str">
            <v>PCS</v>
          </cell>
          <cell r="K6189">
            <v>115000</v>
          </cell>
          <cell r="L6189">
            <v>0</v>
          </cell>
          <cell r="M6189">
            <v>0</v>
          </cell>
          <cell r="N6189">
            <v>0</v>
          </cell>
        </row>
        <row r="6190">
          <cell r="G6190" t="str">
            <v>4901050827066</v>
          </cell>
          <cell r="H6190" t="str">
            <v>4901050827066</v>
          </cell>
          <cell r="I6190" t="str">
            <v>CALCETTE- Bánh quy sữa 70g</v>
          </cell>
          <cell r="J6190" t="str">
            <v>PCS</v>
          </cell>
          <cell r="K6190">
            <v>45000</v>
          </cell>
          <cell r="L6190">
            <v>0</v>
          </cell>
          <cell r="M6190">
            <v>0</v>
          </cell>
          <cell r="N6190">
            <v>0</v>
          </cell>
        </row>
        <row r="6191">
          <cell r="G6191" t="str">
            <v>4901360364947</v>
          </cell>
          <cell r="H6191" t="str">
            <v>4901360364947</v>
          </cell>
          <cell r="I6191" t="str">
            <v>BOURBON- Bánh quy Choco Digestive 16 chiếc</v>
          </cell>
          <cell r="J6191" t="str">
            <v>PCS</v>
          </cell>
          <cell r="K6191">
            <v>40000</v>
          </cell>
          <cell r="L6191">
            <v>3</v>
          </cell>
          <cell r="M6191">
            <v>0</v>
          </cell>
          <cell r="N6191">
            <v>3</v>
          </cell>
        </row>
        <row r="6192">
          <cell r="G6192" t="str">
            <v>4902151284062</v>
          </cell>
          <cell r="H6192" t="str">
            <v>4902151284062</v>
          </cell>
          <cell r="I6192" t="str">
            <v>NAKAJIMA- Mochi thạch nhiều vị Kuzumochi 6 chiếc</v>
          </cell>
          <cell r="J6192" t="str">
            <v>PCS</v>
          </cell>
          <cell r="K6192">
            <v>350000</v>
          </cell>
          <cell r="L6192">
            <v>0</v>
          </cell>
          <cell r="M6192">
            <v>0</v>
          </cell>
          <cell r="N6192">
            <v>0</v>
          </cell>
        </row>
        <row r="6193">
          <cell r="G6193" t="str">
            <v>4978323111405</v>
          </cell>
          <cell r="H6193" t="str">
            <v>4978323111405</v>
          </cell>
          <cell r="I6193" t="str">
            <v>MARUKIN- Bánh bông lan soft cake 300g (15 chiếc)</v>
          </cell>
          <cell r="J6193" t="str">
            <v>PCS</v>
          </cell>
          <cell r="K6193">
            <v>110000</v>
          </cell>
          <cell r="L6193">
            <v>0</v>
          </cell>
          <cell r="M6193">
            <v>0</v>
          </cell>
          <cell r="N6193">
            <v>0</v>
          </cell>
        </row>
        <row r="6194">
          <cell r="G6194" t="str">
            <v>4901577086908</v>
          </cell>
          <cell r="H6194" t="str">
            <v>4901577086908</v>
          </cell>
          <cell r="I6194" t="str">
            <v>KEWPIE- Bánh trứng sữa bổ sung chất sắt 60g</v>
          </cell>
          <cell r="J6194" t="str">
            <v>PCS</v>
          </cell>
          <cell r="K6194">
            <v>85000</v>
          </cell>
          <cell r="L6194">
            <v>0</v>
          </cell>
          <cell r="M6194">
            <v>0</v>
          </cell>
          <cell r="N6194">
            <v>0</v>
          </cell>
        </row>
        <row r="6195">
          <cell r="G6195" t="str">
            <v>4901360348916</v>
          </cell>
          <cell r="H6195" t="str">
            <v>4901360348916</v>
          </cell>
          <cell r="I6195" t="str">
            <v>BOURBON- Bánh cuộn kem trứng 180g</v>
          </cell>
          <cell r="J6195" t="str">
            <v>PCS</v>
          </cell>
          <cell r="K6195">
            <v>89000</v>
          </cell>
          <cell r="L6195">
            <v>0</v>
          </cell>
          <cell r="M6195">
            <v>0</v>
          </cell>
          <cell r="N6195">
            <v>0</v>
          </cell>
        </row>
        <row r="6196">
          <cell r="G6196" t="str">
            <v>4902156072114</v>
          </cell>
          <cell r="H6196" t="str">
            <v>4902156072114</v>
          </cell>
          <cell r="I6196" t="str">
            <v>NANAO- Bánh quế nhân kem 150g</v>
          </cell>
          <cell r="J6196" t="str">
            <v>PCS</v>
          </cell>
          <cell r="K6196">
            <v>40000</v>
          </cell>
          <cell r="L6196">
            <v>0</v>
          </cell>
          <cell r="M6196">
            <v>0</v>
          </cell>
          <cell r="N6196">
            <v>0</v>
          </cell>
        </row>
        <row r="6197">
          <cell r="G6197" t="str">
            <v>4901050829671</v>
          </cell>
          <cell r="H6197" t="str">
            <v>4901050829671</v>
          </cell>
          <cell r="I6197" t="str">
            <v>ITO- BÁNH QUY ĂN DẶM CANXI VỊ SỮA 6 THÁNG 75G</v>
          </cell>
          <cell r="J6197" t="str">
            <v>PCS</v>
          </cell>
          <cell r="K6197">
            <v>45000</v>
          </cell>
          <cell r="L6197">
            <v>0</v>
          </cell>
          <cell r="M6197">
            <v>0</v>
          </cell>
          <cell r="N6197">
            <v>0</v>
          </cell>
        </row>
        <row r="6198">
          <cell r="G6198" t="str">
            <v>4902008125715</v>
          </cell>
          <cell r="H6198" t="str">
            <v>4902008125715</v>
          </cell>
          <cell r="I6198" t="str">
            <v>Bánh rán mini Tenkei hỗn hợp 4 vị gói 175gr</v>
          </cell>
          <cell r="J6198" t="str">
            <v>PCS</v>
          </cell>
          <cell r="K6198">
            <v>129000</v>
          </cell>
          <cell r="L6198">
            <v>0</v>
          </cell>
          <cell r="M6198">
            <v>0</v>
          </cell>
          <cell r="N6198">
            <v>0</v>
          </cell>
        </row>
        <row r="6199">
          <cell r="G6199" t="str">
            <v>4901360359332</v>
          </cell>
          <cell r="H6199" t="str">
            <v>4901360359332</v>
          </cell>
          <cell r="I6199" t="str">
            <v>BOURBON - Bánh quy Chocochip 9 miếng</v>
          </cell>
          <cell r="J6199" t="str">
            <v>PCS</v>
          </cell>
          <cell r="K6199">
            <v>40000</v>
          </cell>
          <cell r="L6199">
            <v>6</v>
          </cell>
          <cell r="M6199">
            <v>0</v>
          </cell>
          <cell r="N6199">
            <v>6</v>
          </cell>
        </row>
        <row r="6200">
          <cell r="G6200" t="str">
            <v>4901620343798</v>
          </cell>
          <cell r="H6200" t="str">
            <v>4901620343798</v>
          </cell>
          <cell r="I6200" t="str">
            <v>NISSIN- Bánh quy đồng xu 80g</v>
          </cell>
          <cell r="J6200" t="str">
            <v>PCS</v>
          </cell>
          <cell r="K6200">
            <v>44000</v>
          </cell>
          <cell r="L6200">
            <v>6</v>
          </cell>
          <cell r="M6200">
            <v>0</v>
          </cell>
          <cell r="N6200">
            <v>6</v>
          </cell>
        </row>
        <row r="6201">
          <cell r="G6201" t="str">
            <v>4901360365678</v>
          </cell>
          <cell r="H6201" t="str">
            <v>4901360365678</v>
          </cell>
          <cell r="I6201" t="str">
            <v>BOURBON- Bánh quy Roanne vị dâu 16 chiếc</v>
          </cell>
          <cell r="J6201" t="str">
            <v>PCS</v>
          </cell>
          <cell r="K6201">
            <v>110000</v>
          </cell>
          <cell r="L6201">
            <v>3</v>
          </cell>
          <cell r="M6201">
            <v>0</v>
          </cell>
          <cell r="N6201">
            <v>3</v>
          </cell>
        </row>
        <row r="6202">
          <cell r="G6202" t="str">
            <v>4901360351282</v>
          </cell>
          <cell r="H6202" t="str">
            <v>4901360351282</v>
          </cell>
          <cell r="I6202" t="str">
            <v>BOURBON-Kẹo vị trái cây Cuby Rop 100g</v>
          </cell>
          <cell r="J6202" t="str">
            <v>PCS</v>
          </cell>
          <cell r="K6202">
            <v>69000</v>
          </cell>
          <cell r="L6202">
            <v>0</v>
          </cell>
          <cell r="M6202">
            <v>0</v>
          </cell>
          <cell r="N6202">
            <v>0</v>
          </cell>
        </row>
        <row r="6203">
          <cell r="G6203" t="str">
            <v>4903015130266</v>
          </cell>
          <cell r="H6203" t="str">
            <v>4903015130266</v>
          </cell>
          <cell r="I6203" t="str">
            <v>YBC- Bánh Cookie Langue de chat 36 cái</v>
          </cell>
          <cell r="J6203" t="str">
            <v>PCS</v>
          </cell>
          <cell r="K6203">
            <v>65000</v>
          </cell>
          <cell r="L6203">
            <v>2</v>
          </cell>
          <cell r="M6203">
            <v>0</v>
          </cell>
          <cell r="N6203">
            <v>2</v>
          </cell>
        </row>
        <row r="6204">
          <cell r="G6204" t="str">
            <v>8004800002853</v>
          </cell>
          <cell r="H6204" t="str">
            <v>8004800002853</v>
          </cell>
          <cell r="I6204" t="str">
            <v>Lago Part - Bánh xốp vị dừa 10 chiếc 250g</v>
          </cell>
          <cell r="J6204" t="str">
            <v>PCS</v>
          </cell>
          <cell r="L6204">
            <v>0</v>
          </cell>
          <cell r="M6204">
            <v>0</v>
          </cell>
          <cell r="N6204">
            <v>0</v>
          </cell>
        </row>
        <row r="6205">
          <cell r="G6205" t="str">
            <v>4903333298853</v>
          </cell>
          <cell r="H6205" t="str">
            <v>4903333298853</v>
          </cell>
          <cell r="I6205" t="str">
            <v>LOTTE- MORINAGA- Bánh choco pie socola 6 chiếc</v>
          </cell>
          <cell r="J6205" t="str">
            <v>PCS</v>
          </cell>
          <cell r="K6205">
            <v>115000</v>
          </cell>
          <cell r="L6205">
            <v>0</v>
          </cell>
          <cell r="M6205">
            <v>0</v>
          </cell>
          <cell r="N6205">
            <v>0</v>
          </cell>
        </row>
        <row r="6206">
          <cell r="G6206" t="str">
            <v>4901360353590</v>
          </cell>
          <cell r="H6206" t="str">
            <v>4901360353590</v>
          </cell>
          <cell r="I6206" t="str">
            <v>BOURBON - Bánh quy gốc cây phủ socola 10 cái</v>
          </cell>
          <cell r="J6206" t="str">
            <v>PCS</v>
          </cell>
          <cell r="K6206">
            <v>45000</v>
          </cell>
          <cell r="L6206">
            <v>0</v>
          </cell>
          <cell r="M6206">
            <v>0</v>
          </cell>
          <cell r="N6206">
            <v>0</v>
          </cell>
        </row>
        <row r="6207">
          <cell r="G6207" t="str">
            <v>4544742904180</v>
          </cell>
          <cell r="H6207" t="str">
            <v>4544742904180</v>
          </cell>
          <cell r="I6207" t="str">
            <v>EDISONMAMA - Mỳ udon vị rau củ hỗn hợp 100g</v>
          </cell>
          <cell r="J6207" t="str">
            <v>PCS</v>
          </cell>
          <cell r="K6207">
            <v>95000</v>
          </cell>
          <cell r="L6207">
            <v>0</v>
          </cell>
          <cell r="M6207">
            <v>0</v>
          </cell>
          <cell r="N6207">
            <v>0</v>
          </cell>
        </row>
        <row r="6208">
          <cell r="G6208" t="str">
            <v>4547894660461</v>
          </cell>
          <cell r="H6208" t="str">
            <v>4547894660461</v>
          </cell>
          <cell r="I6208" t="str">
            <v>MONDELEZ- Bánh quy Oreo vị Vanilla 235.2g</v>
          </cell>
          <cell r="J6208" t="str">
            <v>PCS</v>
          </cell>
          <cell r="K6208">
            <v>95000</v>
          </cell>
          <cell r="L6208">
            <v>1</v>
          </cell>
          <cell r="M6208">
            <v>-1</v>
          </cell>
          <cell r="N6208">
            <v>0</v>
          </cell>
        </row>
        <row r="6209">
          <cell r="G6209" t="str">
            <v>4901050131484</v>
          </cell>
          <cell r="H6209" t="str">
            <v>4901050131484</v>
          </cell>
          <cell r="I6209" t="str">
            <v>ITO- Bánh quy Cookies Original Assort hộp 48 chiếc</v>
          </cell>
          <cell r="J6209" t="str">
            <v>PCS</v>
          </cell>
          <cell r="K6209">
            <v>155000</v>
          </cell>
          <cell r="L6209">
            <v>106</v>
          </cell>
          <cell r="M6209">
            <v>-4</v>
          </cell>
          <cell r="N6209">
            <v>102</v>
          </cell>
        </row>
        <row r="6210">
          <cell r="G6210" t="str">
            <v>4901360353040</v>
          </cell>
          <cell r="H6210" t="str">
            <v>4901360353040</v>
          </cell>
          <cell r="I6210" t="str">
            <v>BOURBON- Bánh Anpan nhân socola 40g</v>
          </cell>
          <cell r="J6210" t="str">
            <v>PCS</v>
          </cell>
          <cell r="K6210">
            <v>35000</v>
          </cell>
          <cell r="L6210">
            <v>0</v>
          </cell>
          <cell r="M6210">
            <v>0</v>
          </cell>
          <cell r="N6210">
            <v>0</v>
          </cell>
        </row>
        <row r="6211">
          <cell r="G6211" t="str">
            <v>4901620304621</v>
          </cell>
          <cell r="H6211" t="str">
            <v>4901620304621</v>
          </cell>
          <cell r="I6211" t="str">
            <v>NISSIN- Bánh quy sữa dừa 20gx4 túi</v>
          </cell>
          <cell r="J6211" t="str">
            <v>PCS</v>
          </cell>
          <cell r="K6211">
            <v>40000</v>
          </cell>
          <cell r="L6211">
            <v>0</v>
          </cell>
          <cell r="M6211">
            <v>0</v>
          </cell>
          <cell r="N6211">
            <v>0</v>
          </cell>
        </row>
        <row r="6212">
          <cell r="G6212" t="str">
            <v>4901351002438</v>
          </cell>
          <cell r="H6212" t="str">
            <v>4901351002438</v>
          </cell>
          <cell r="I6212" t="str">
            <v>KANRO- Kẹo trà xanh 61g</v>
          </cell>
          <cell r="J6212" t="str">
            <v>PCS</v>
          </cell>
          <cell r="K6212">
            <v>65000</v>
          </cell>
          <cell r="L6212">
            <v>8</v>
          </cell>
          <cell r="M6212">
            <v>0</v>
          </cell>
          <cell r="N6212">
            <v>8</v>
          </cell>
        </row>
        <row r="6213">
          <cell r="G6213" t="str">
            <v>4901360358465</v>
          </cell>
          <cell r="H6213" t="str">
            <v>4901360358465</v>
          </cell>
          <cell r="I6213" t="str">
            <v>PEPTIT - Bánh quy vị socola đen 40g</v>
          </cell>
          <cell r="J6213" t="str">
            <v>PCS</v>
          </cell>
          <cell r="K6213">
            <v>25000</v>
          </cell>
          <cell r="L6213">
            <v>0</v>
          </cell>
          <cell r="M6213">
            <v>0</v>
          </cell>
          <cell r="N6213">
            <v>0</v>
          </cell>
        </row>
        <row r="6214">
          <cell r="G6214" t="str">
            <v>4976229624456</v>
          </cell>
          <cell r="H6214" t="str">
            <v>4976229624456</v>
          </cell>
          <cell r="I6214" t="str">
            <v>KURIHARAEN - Bánh vị phô mai</v>
          </cell>
          <cell r="J6214" t="str">
            <v>PCS</v>
          </cell>
          <cell r="K6214">
            <v>159000</v>
          </cell>
          <cell r="L6214">
            <v>0</v>
          </cell>
          <cell r="M6214">
            <v>0</v>
          </cell>
          <cell r="N6214">
            <v>0</v>
          </cell>
        </row>
        <row r="6215">
          <cell r="G6215" t="str">
            <v>4987351200838</v>
          </cell>
          <cell r="H6215" t="str">
            <v>4987351200838</v>
          </cell>
          <cell r="I6215" t="str">
            <v>SHOWA SEIYAKU- Trà hỗ trợ giảm cân 7kg (3gx30 gói)</v>
          </cell>
          <cell r="J6215" t="str">
            <v>PCS</v>
          </cell>
          <cell r="K6215">
            <v>255000</v>
          </cell>
          <cell r="L6215">
            <v>0</v>
          </cell>
          <cell r="M6215">
            <v>0</v>
          </cell>
          <cell r="N6215">
            <v>0</v>
          </cell>
        </row>
        <row r="6216">
          <cell r="G6216" t="str">
            <v>4547894660362</v>
          </cell>
          <cell r="H6216" t="str">
            <v>4547894660362</v>
          </cell>
          <cell r="I6216" t="str">
            <v xml:space="preserve">MONDELEZ- Bánh quy Oreo vị Vanilla 116g </v>
          </cell>
          <cell r="J6216" t="str">
            <v>PCS</v>
          </cell>
          <cell r="K6216">
            <v>70000</v>
          </cell>
          <cell r="L6216">
            <v>0</v>
          </cell>
          <cell r="M6216">
            <v>0</v>
          </cell>
          <cell r="N6216">
            <v>0</v>
          </cell>
        </row>
        <row r="6217">
          <cell r="G6217" t="str">
            <v>1516002303084</v>
          </cell>
          <cell r="H6217" t="str">
            <v>1516002303084</v>
          </cell>
          <cell r="I6217" t="str">
            <v xml:space="preserve">Bánh Cake Nho </v>
          </cell>
          <cell r="J6217" t="str">
            <v>PCS</v>
          </cell>
          <cell r="L6217">
            <v>0</v>
          </cell>
          <cell r="M6217">
            <v>0</v>
          </cell>
          <cell r="N6217">
            <v>0</v>
          </cell>
        </row>
        <row r="6218">
          <cell r="G6218" t="str">
            <v>4902201182270</v>
          </cell>
          <cell r="H6218" t="str">
            <v>4902201182270</v>
          </cell>
          <cell r="I6218" t="str">
            <v>NESTLE- Bánh Kitkat socola vị dâu 11 chiếc</v>
          </cell>
          <cell r="J6218" t="str">
            <v>PCS</v>
          </cell>
          <cell r="K6218">
            <v>115000</v>
          </cell>
          <cell r="L6218">
            <v>0</v>
          </cell>
          <cell r="M6218">
            <v>0</v>
          </cell>
          <cell r="N6218">
            <v>0</v>
          </cell>
        </row>
        <row r="6219">
          <cell r="G6219" t="str">
            <v>4901360357543</v>
          </cell>
          <cell r="H6219" t="str">
            <v>4901360357543</v>
          </cell>
          <cell r="I6219" t="str">
            <v>BOURBON - Bánh gạo lứt vị matcha 8 cái</v>
          </cell>
          <cell r="J6219" t="str">
            <v>PCS</v>
          </cell>
          <cell r="K6219">
            <v>55000</v>
          </cell>
          <cell r="L6219">
            <v>0</v>
          </cell>
          <cell r="M6219">
            <v>0</v>
          </cell>
          <cell r="N6219">
            <v>0</v>
          </cell>
        </row>
        <row r="6220">
          <cell r="G6220" t="str">
            <v>4902201183093</v>
          </cell>
          <cell r="H6220" t="str">
            <v>4902201183093</v>
          </cell>
          <cell r="I6220" t="str">
            <v>NESTLE- Bánh KitKat vị truyền thống 11 chiếc</v>
          </cell>
          <cell r="J6220" t="str">
            <v>PCS</v>
          </cell>
          <cell r="K6220">
            <v>115000</v>
          </cell>
          <cell r="L6220">
            <v>0</v>
          </cell>
          <cell r="M6220">
            <v>0</v>
          </cell>
          <cell r="N6220">
            <v>0</v>
          </cell>
        </row>
        <row r="6221">
          <cell r="G6221" t="str">
            <v>4903939020254</v>
          </cell>
          <cell r="H6221" t="str">
            <v>4903939020254</v>
          </cell>
          <cell r="I6221" t="str">
            <v>LION-Kẹo vị nho 89g</v>
          </cell>
          <cell r="J6221" t="str">
            <v>PCS</v>
          </cell>
          <cell r="K6221">
            <v>69000</v>
          </cell>
          <cell r="L6221">
            <v>0</v>
          </cell>
          <cell r="M6221">
            <v>0</v>
          </cell>
          <cell r="N6221">
            <v>0</v>
          </cell>
        </row>
        <row r="6222">
          <cell r="G6222" t="str">
            <v>4901005102996</v>
          </cell>
          <cell r="H6222" t="str">
            <v>4901005102996</v>
          </cell>
          <cell r="I6222" t="str">
            <v>GLICO- Bánh ốc quế 10 chiếc</v>
          </cell>
          <cell r="J6222" t="str">
            <v>PCS</v>
          </cell>
          <cell r="K6222">
            <v>111000</v>
          </cell>
          <cell r="L6222">
            <v>0</v>
          </cell>
          <cell r="M6222">
            <v>0</v>
          </cell>
          <cell r="N6222">
            <v>0</v>
          </cell>
        </row>
        <row r="6223">
          <cell r="G6223" t="str">
            <v>4901313931271</v>
          </cell>
          <cell r="H6223" t="str">
            <v>4901313931271</v>
          </cell>
          <cell r="I6223" t="str">
            <v>KAMEDA- BánhgạoNhật Potapota vị tương ngọt túi 20c</v>
          </cell>
          <cell r="J6223" t="str">
            <v>PCS</v>
          </cell>
          <cell r="K6223">
            <v>95000</v>
          </cell>
          <cell r="L6223">
            <v>0</v>
          </cell>
          <cell r="M6223">
            <v>0</v>
          </cell>
          <cell r="N6223">
            <v>0</v>
          </cell>
        </row>
        <row r="6224">
          <cell r="G6224" t="str">
            <v>4901082061568</v>
          </cell>
          <cell r="H6224" t="str">
            <v>4901082061568</v>
          </cell>
          <cell r="I6224" t="str">
            <v>ORION- Kẹo viên Mini Grape vị nho 9g</v>
          </cell>
          <cell r="J6224" t="str">
            <v>PCS</v>
          </cell>
          <cell r="K6224">
            <v>12000</v>
          </cell>
          <cell r="L6224">
            <v>49</v>
          </cell>
          <cell r="M6224">
            <v>0</v>
          </cell>
          <cell r="N6224">
            <v>49</v>
          </cell>
        </row>
        <row r="6225">
          <cell r="G6225" t="str">
            <v>4901588130812</v>
          </cell>
          <cell r="H6225" t="str">
            <v>4901588130812</v>
          </cell>
          <cell r="I6225" t="str">
            <v>GINBIS- BÁNH QUY HÌNH ĐỘNG VẬT BIỂN 50G</v>
          </cell>
          <cell r="J6225" t="str">
            <v>PCS</v>
          </cell>
          <cell r="K6225">
            <v>45000</v>
          </cell>
          <cell r="L6225">
            <v>0</v>
          </cell>
          <cell r="M6225">
            <v>0</v>
          </cell>
          <cell r="N6225">
            <v>0</v>
          </cell>
        </row>
        <row r="6226">
          <cell r="G6226" t="str">
            <v>49750522</v>
          </cell>
          <cell r="H6226" t="str">
            <v>49750522</v>
          </cell>
          <cell r="I6226" t="str">
            <v>FURUTA- Kẹo Socola hình quả trứng 20g</v>
          </cell>
          <cell r="J6226" t="str">
            <v>PCS</v>
          </cell>
          <cell r="K6226">
            <v>48000</v>
          </cell>
          <cell r="L6226">
            <v>51</v>
          </cell>
          <cell r="M6226">
            <v>0</v>
          </cell>
          <cell r="N6226">
            <v>51</v>
          </cell>
        </row>
        <row r="6227">
          <cell r="G6227" t="str">
            <v>49598711</v>
          </cell>
          <cell r="H6227" t="str">
            <v>49598711</v>
          </cell>
          <cell r="I6227" t="str">
            <v>ORION- Kẹo mini Việt quất 8g</v>
          </cell>
          <cell r="J6227" t="str">
            <v>PCS</v>
          </cell>
          <cell r="K6227">
            <v>12000</v>
          </cell>
          <cell r="L6227">
            <v>15</v>
          </cell>
          <cell r="M6227">
            <v>0</v>
          </cell>
          <cell r="N6227">
            <v>15</v>
          </cell>
        </row>
        <row r="6228">
          <cell r="G6228" t="str">
            <v>4901361063023</v>
          </cell>
          <cell r="H6228" t="str">
            <v>4901361063023</v>
          </cell>
          <cell r="I6228" t="str">
            <v>CORIS- Siro hoa quả (10 cái)</v>
          </cell>
          <cell r="J6228" t="str">
            <v>PCS</v>
          </cell>
          <cell r="K6228">
            <v>25000</v>
          </cell>
          <cell r="L6228">
            <v>0</v>
          </cell>
          <cell r="M6228">
            <v>0</v>
          </cell>
          <cell r="N6228">
            <v>0</v>
          </cell>
        </row>
        <row r="6229">
          <cell r="G6229" t="str">
            <v>4560338210336</v>
          </cell>
          <cell r="H6229" t="str">
            <v>4560338210336</v>
          </cell>
          <cell r="I6229" t="str">
            <v>WEED TOY- Kẹo kèm đồ chơi điện thoại Hello Kitty</v>
          </cell>
          <cell r="J6229" t="str">
            <v>PCS</v>
          </cell>
          <cell r="K6229">
            <v>75000</v>
          </cell>
          <cell r="L6229">
            <v>0</v>
          </cell>
          <cell r="M6229">
            <v>0</v>
          </cell>
          <cell r="N6229">
            <v>0</v>
          </cell>
        </row>
        <row r="6230">
          <cell r="G6230" t="str">
            <v>4901361068370</v>
          </cell>
          <cell r="H6230" t="str">
            <v>4901361068370</v>
          </cell>
          <cell r="I6230" t="str">
            <v>CORIS- Kẹo mềm socola chuối 36g</v>
          </cell>
          <cell r="J6230" t="str">
            <v>PCS</v>
          </cell>
          <cell r="K6230">
            <v>35000</v>
          </cell>
          <cell r="L6230">
            <v>0</v>
          </cell>
          <cell r="M6230">
            <v>0</v>
          </cell>
          <cell r="N6230">
            <v>0</v>
          </cell>
        </row>
        <row r="6231">
          <cell r="G6231" t="str">
            <v>4901361042301</v>
          </cell>
          <cell r="H6231" t="str">
            <v>4901361042301</v>
          </cell>
          <cell r="I6231" t="str">
            <v>CORIS- Kẹo thổi sáo vị ramune kèm đồ chơi 8 viên</v>
          </cell>
          <cell r="J6231" t="str">
            <v>PCS</v>
          </cell>
          <cell r="K6231">
            <v>25000</v>
          </cell>
          <cell r="L6231">
            <v>0</v>
          </cell>
          <cell r="M6231">
            <v>0</v>
          </cell>
          <cell r="N6231">
            <v>0</v>
          </cell>
        </row>
        <row r="6232">
          <cell r="G6232" t="str">
            <v>4901361064068</v>
          </cell>
          <cell r="H6232" t="str">
            <v>4901361064068</v>
          </cell>
          <cell r="I6232" t="str">
            <v>CORIS- Kẹo viên Ramune vị soda kèm kính 6g</v>
          </cell>
          <cell r="J6232" t="str">
            <v>PCS</v>
          </cell>
          <cell r="K6232">
            <v>40000</v>
          </cell>
          <cell r="L6232">
            <v>0</v>
          </cell>
          <cell r="M6232">
            <v>0</v>
          </cell>
          <cell r="N6232">
            <v>0</v>
          </cell>
        </row>
        <row r="6233">
          <cell r="G6233" t="str">
            <v>4901361068103</v>
          </cell>
          <cell r="H6233" t="str">
            <v>4901361068103</v>
          </cell>
          <cell r="I6233" t="str">
            <v>CORIS- Bộ làm kẹo mềm hình kem Icebar 37g</v>
          </cell>
          <cell r="J6233" t="str">
            <v>PCS</v>
          </cell>
          <cell r="K6233">
            <v>40000</v>
          </cell>
          <cell r="L6233">
            <v>0</v>
          </cell>
          <cell r="M6233">
            <v>0</v>
          </cell>
          <cell r="N6233">
            <v>0</v>
          </cell>
        </row>
        <row r="6234">
          <cell r="G6234" t="str">
            <v>4560338210060</v>
          </cell>
          <cell r="H6234" t="str">
            <v>4560338210060</v>
          </cell>
          <cell r="I6234" t="str">
            <v>WEED TOY- Kẹo kèm đồ chơi Hello Kitty đạp xe 3bánh</v>
          </cell>
          <cell r="J6234" t="str">
            <v>PCS</v>
          </cell>
          <cell r="K6234">
            <v>75000</v>
          </cell>
          <cell r="L6234">
            <v>0</v>
          </cell>
          <cell r="M6234">
            <v>0</v>
          </cell>
          <cell r="N6234">
            <v>0</v>
          </cell>
        </row>
        <row r="6235">
          <cell r="G6235" t="str">
            <v>4901361042332</v>
          </cell>
          <cell r="H6235" t="str">
            <v>4901361042332</v>
          </cell>
          <cell r="I6235" t="str">
            <v>CORIS- Kẹo thổi sáo vị dâu kèm đồ chơi 8 viên</v>
          </cell>
          <cell r="J6235" t="str">
            <v>PCS</v>
          </cell>
          <cell r="K6235">
            <v>25000</v>
          </cell>
          <cell r="L6235">
            <v>0</v>
          </cell>
          <cell r="M6235">
            <v>0</v>
          </cell>
          <cell r="N6235">
            <v>0</v>
          </cell>
        </row>
        <row r="6236">
          <cell r="G6236" t="str">
            <v>4901361042028</v>
          </cell>
          <cell r="H6236" t="str">
            <v>4901361042028</v>
          </cell>
          <cell r="I6236" t="str">
            <v>CORIS- Kẹo thổi sáo vị ramune kèm đồ chơi 8 viên</v>
          </cell>
          <cell r="J6236" t="str">
            <v>PCS</v>
          </cell>
          <cell r="K6236">
            <v>25000</v>
          </cell>
          <cell r="L6236">
            <v>38</v>
          </cell>
          <cell r="M6236">
            <v>0</v>
          </cell>
          <cell r="N6236">
            <v>38</v>
          </cell>
        </row>
        <row r="6237">
          <cell r="G6237" t="str">
            <v>4901588617191</v>
          </cell>
          <cell r="H6237" t="str">
            <v>4901588617191</v>
          </cell>
          <cell r="I6237" t="str">
            <v>GINBIS- Bánh quy que mè đen 135g</v>
          </cell>
          <cell r="J6237" t="str">
            <v>PCS</v>
          </cell>
          <cell r="K6237">
            <v>65000</v>
          </cell>
          <cell r="L6237">
            <v>0</v>
          </cell>
          <cell r="M6237">
            <v>0</v>
          </cell>
          <cell r="N6237">
            <v>0</v>
          </cell>
        </row>
        <row r="6238">
          <cell r="G6238" t="str">
            <v>4901050829473</v>
          </cell>
          <cell r="H6238" t="str">
            <v>4901050829473</v>
          </cell>
          <cell r="I6238" t="str">
            <v>ITO- Bánh boro dinh dưỡng Calket vị sữa 80g</v>
          </cell>
          <cell r="J6238" t="str">
            <v>PCS</v>
          </cell>
          <cell r="L6238">
            <v>7</v>
          </cell>
          <cell r="M6238">
            <v>0</v>
          </cell>
          <cell r="N6238">
            <v>7</v>
          </cell>
        </row>
        <row r="6239">
          <cell r="G6239" t="str">
            <v>4560338210701</v>
          </cell>
          <cell r="H6239" t="str">
            <v>4560338210701</v>
          </cell>
          <cell r="I6239" t="str">
            <v>WEED TOY- Kẹo kèm đồ chơi bảng tính Hello Kitty</v>
          </cell>
          <cell r="J6239" t="str">
            <v>PCS</v>
          </cell>
          <cell r="K6239">
            <v>75000</v>
          </cell>
          <cell r="L6239">
            <v>0</v>
          </cell>
          <cell r="M6239">
            <v>0</v>
          </cell>
          <cell r="N6239">
            <v>0</v>
          </cell>
        </row>
        <row r="6240">
          <cell r="G6240" t="str">
            <v>4901361067014</v>
          </cell>
          <cell r="H6240" t="str">
            <v>4901361067014</v>
          </cell>
          <cell r="I6240" t="str">
            <v>CORIS- Siro hoa quả 27g x 10 cái</v>
          </cell>
          <cell r="J6240" t="str">
            <v>PCS</v>
          </cell>
          <cell r="K6240">
            <v>25000</v>
          </cell>
          <cell r="L6240">
            <v>0</v>
          </cell>
          <cell r="M6240">
            <v>0</v>
          </cell>
          <cell r="N6240">
            <v>0</v>
          </cell>
        </row>
        <row r="6241">
          <cell r="G6241" t="str">
            <v>4901588218633</v>
          </cell>
          <cell r="H6241" t="str">
            <v>4901588218633</v>
          </cell>
          <cell r="I6241" t="str">
            <v>GINBIS- Bánh vị socola hình đại dương 5 x 85g</v>
          </cell>
          <cell r="J6241" t="str">
            <v>PCS</v>
          </cell>
          <cell r="K6241">
            <v>55000</v>
          </cell>
          <cell r="L6241">
            <v>0</v>
          </cell>
          <cell r="M6241">
            <v>0</v>
          </cell>
          <cell r="N6241">
            <v>0</v>
          </cell>
        </row>
        <row r="6242">
          <cell r="G6242" t="str">
            <v>49598544</v>
          </cell>
          <cell r="H6242" t="str">
            <v>49598544</v>
          </cell>
          <cell r="I6242" t="str">
            <v>ORION- Kẹo ngậm Coca Mini 8g</v>
          </cell>
          <cell r="J6242" t="str">
            <v>PCS</v>
          </cell>
          <cell r="K6242">
            <v>12000</v>
          </cell>
          <cell r="L6242">
            <v>0</v>
          </cell>
          <cell r="M6242">
            <v>0</v>
          </cell>
          <cell r="N6242">
            <v>0</v>
          </cell>
        </row>
        <row r="6243">
          <cell r="G6243" t="str">
            <v>4901588231540</v>
          </cell>
          <cell r="H6243" t="str">
            <v>4901588231540</v>
          </cell>
          <cell r="I6243" t="str">
            <v>GINBIS-Bánh quy nguyên cám hình động vật 20gx6 gói</v>
          </cell>
          <cell r="J6243" t="str">
            <v>PCS</v>
          </cell>
          <cell r="K6243">
            <v>89000</v>
          </cell>
          <cell r="L6243">
            <v>0</v>
          </cell>
          <cell r="M6243">
            <v>0</v>
          </cell>
          <cell r="N6243">
            <v>0</v>
          </cell>
        </row>
        <row r="6244">
          <cell r="G6244" t="str">
            <v>4901361066161</v>
          </cell>
          <cell r="H6244" t="str">
            <v>4901361066161</v>
          </cell>
          <cell r="I6244" t="str">
            <v>CORIS- Kẹo mềm hình động vật (2 cái)</v>
          </cell>
          <cell r="J6244" t="str">
            <v>PCS</v>
          </cell>
          <cell r="K6244">
            <v>37000</v>
          </cell>
          <cell r="L6244">
            <v>0</v>
          </cell>
          <cell r="M6244">
            <v>0</v>
          </cell>
          <cell r="N6244">
            <v>0</v>
          </cell>
        </row>
        <row r="6245">
          <cell r="G6245" t="str">
            <v>4901361068295</v>
          </cell>
          <cell r="H6245" t="str">
            <v>4901361068295</v>
          </cell>
          <cell r="I6245" t="str">
            <v>CORIS- Bánh mochi vị Socola Kinako 10 cái</v>
          </cell>
          <cell r="J6245" t="str">
            <v>PCS</v>
          </cell>
          <cell r="K6245">
            <v>50000</v>
          </cell>
          <cell r="L6245">
            <v>0</v>
          </cell>
          <cell r="M6245">
            <v>0</v>
          </cell>
          <cell r="N6245">
            <v>0</v>
          </cell>
        </row>
        <row r="6246">
          <cell r="G6246" t="str">
            <v>4977629313216</v>
          </cell>
          <cell r="H6246" t="str">
            <v>4977629313216</v>
          </cell>
          <cell r="I6246" t="str">
            <v>HEART - Kẹo soda mô hình máy bán nước tự động</v>
          </cell>
          <cell r="J6246" t="str">
            <v>PCS</v>
          </cell>
          <cell r="K6246">
            <v>130000</v>
          </cell>
          <cell r="L6246">
            <v>0</v>
          </cell>
          <cell r="M6246">
            <v>0</v>
          </cell>
          <cell r="N6246">
            <v>0</v>
          </cell>
        </row>
        <row r="6247">
          <cell r="G6247" t="str">
            <v>4901588218664</v>
          </cell>
          <cell r="H6247" t="str">
            <v>4901588218664</v>
          </cell>
          <cell r="I6247" t="str">
            <v>GINBIS- Bánh vị rau cho bé từ 1 tuổi4 x 56g</v>
          </cell>
          <cell r="J6247" t="str">
            <v>PCS</v>
          </cell>
          <cell r="K6247">
            <v>55000</v>
          </cell>
          <cell r="L6247">
            <v>0</v>
          </cell>
          <cell r="M6247">
            <v>0</v>
          </cell>
          <cell r="N6247">
            <v>0</v>
          </cell>
        </row>
        <row r="6248">
          <cell r="G6248" t="str">
            <v>4901588231687</v>
          </cell>
          <cell r="H6248" t="str">
            <v>4901588231687</v>
          </cell>
          <cell r="I6248" t="str">
            <v>GINBIS- Bánh quy que yến mạch mè đen 125g</v>
          </cell>
          <cell r="J6248" t="str">
            <v>PCS</v>
          </cell>
          <cell r="K6248">
            <v>65000</v>
          </cell>
          <cell r="L6248">
            <v>0</v>
          </cell>
          <cell r="M6248">
            <v>0</v>
          </cell>
          <cell r="N6248">
            <v>0</v>
          </cell>
        </row>
        <row r="6249">
          <cell r="G6249" t="str">
            <v>4901361015480</v>
          </cell>
          <cell r="H6249" t="str">
            <v>4901361015480</v>
          </cell>
          <cell r="I6249" t="str">
            <v>CORIS - Kẹo Hello Kitty 10 viên</v>
          </cell>
          <cell r="J6249" t="str">
            <v>PCS</v>
          </cell>
          <cell r="K6249">
            <v>42000</v>
          </cell>
          <cell r="L6249">
            <v>0</v>
          </cell>
          <cell r="M6249">
            <v>0</v>
          </cell>
          <cell r="N6249">
            <v>0</v>
          </cell>
        </row>
        <row r="6250">
          <cell r="G6250" t="str">
            <v>4901361066130</v>
          </cell>
          <cell r="H6250" t="str">
            <v>4901361066130</v>
          </cell>
          <cell r="I6250" t="str">
            <v>CORIS- Đồ chơi cá ăn được 14g</v>
          </cell>
          <cell r="J6250" t="str">
            <v>PCS</v>
          </cell>
          <cell r="K6250">
            <v>40000</v>
          </cell>
          <cell r="L6250">
            <v>0</v>
          </cell>
          <cell r="M6250">
            <v>0</v>
          </cell>
          <cell r="N6250">
            <v>0</v>
          </cell>
        </row>
        <row r="6251">
          <cell r="G6251" t="str">
            <v>4974266006839</v>
          </cell>
          <cell r="H6251" t="str">
            <v>4974266006839</v>
          </cell>
          <cell r="I6251" t="str">
            <v>BUNNY PLAN- Kẹo kèm đồ chơi bình sữa mini 38g</v>
          </cell>
          <cell r="J6251" t="str">
            <v>PCS</v>
          </cell>
          <cell r="K6251">
            <v>68000</v>
          </cell>
          <cell r="L6251">
            <v>0</v>
          </cell>
          <cell r="M6251">
            <v>0</v>
          </cell>
          <cell r="N6251">
            <v>0</v>
          </cell>
        </row>
        <row r="6252">
          <cell r="G6252" t="str">
            <v>4901361068134</v>
          </cell>
          <cell r="H6252" t="str">
            <v>4901361068134</v>
          </cell>
          <cell r="I6252" t="str">
            <v>CORIS- Bộ làm kẹo mềm vị socola chuối 36g</v>
          </cell>
          <cell r="J6252" t="str">
            <v>PCS</v>
          </cell>
          <cell r="K6252">
            <v>40000</v>
          </cell>
          <cell r="L6252">
            <v>0</v>
          </cell>
          <cell r="M6252">
            <v>0</v>
          </cell>
          <cell r="N6252">
            <v>0</v>
          </cell>
        </row>
        <row r="6253">
          <cell r="G6253" t="str">
            <v>49602326</v>
          </cell>
          <cell r="H6253" t="str">
            <v>49602326</v>
          </cell>
          <cell r="I6253" t="str">
            <v>CORIS- Kẹo hộp Mícro 15g</v>
          </cell>
          <cell r="J6253" t="str">
            <v>PCS</v>
          </cell>
          <cell r="K6253">
            <v>29000</v>
          </cell>
          <cell r="L6253">
            <v>0</v>
          </cell>
          <cell r="M6253">
            <v>0</v>
          </cell>
          <cell r="N6253">
            <v>0</v>
          </cell>
        </row>
        <row r="6254">
          <cell r="G6254" t="str">
            <v>4974266007003</v>
          </cell>
          <cell r="H6254" t="str">
            <v>4974266007003</v>
          </cell>
          <cell r="I6254" t="str">
            <v>BUNNY PLAN- Kẹo mút kèm đồ chơi Chuppie- 45g</v>
          </cell>
          <cell r="J6254" t="str">
            <v>PCS</v>
          </cell>
          <cell r="K6254">
            <v>105000</v>
          </cell>
          <cell r="L6254">
            <v>0</v>
          </cell>
          <cell r="M6254">
            <v>0</v>
          </cell>
          <cell r="N6254">
            <v>0</v>
          </cell>
        </row>
        <row r="6255">
          <cell r="G6255" t="str">
            <v>4974266007294</v>
          </cell>
          <cell r="H6255" t="str">
            <v>4974266007294</v>
          </cell>
          <cell r="I6255" t="str">
            <v>BUNNY PLAN- Kẹo mút kèm đồ chơi có cần xoay</v>
          </cell>
          <cell r="J6255" t="str">
            <v>PCS</v>
          </cell>
          <cell r="K6255">
            <v>82000</v>
          </cell>
          <cell r="L6255">
            <v>0</v>
          </cell>
          <cell r="M6255">
            <v>0</v>
          </cell>
          <cell r="N6255">
            <v>0</v>
          </cell>
        </row>
        <row r="6256">
          <cell r="G6256" t="str">
            <v>4571155820714</v>
          </cell>
          <cell r="H6256" t="str">
            <v>4571155820714</v>
          </cell>
          <cell r="I6256" t="str">
            <v>CALCETTE- Bánh quy sữa bổ sung canxi 75g</v>
          </cell>
          <cell r="J6256" t="str">
            <v>PCS</v>
          </cell>
          <cell r="K6256">
            <v>45000</v>
          </cell>
          <cell r="L6256">
            <v>0</v>
          </cell>
          <cell r="M6256">
            <v>0</v>
          </cell>
          <cell r="N6256">
            <v>0</v>
          </cell>
        </row>
        <row r="6257">
          <cell r="G6257" t="str">
            <v>4901082059350</v>
          </cell>
          <cell r="H6257" t="str">
            <v>4901082059350</v>
          </cell>
          <cell r="I6257" t="str">
            <v>ORION - Kẹo Shin vị chanh 12g</v>
          </cell>
          <cell r="J6257" t="str">
            <v>PCS</v>
          </cell>
          <cell r="K6257">
            <v>25000</v>
          </cell>
          <cell r="L6257">
            <v>0</v>
          </cell>
          <cell r="M6257">
            <v>0</v>
          </cell>
          <cell r="N6257">
            <v>0</v>
          </cell>
        </row>
        <row r="6258">
          <cell r="G6258" t="str">
            <v>49598629</v>
          </cell>
          <cell r="H6258" t="str">
            <v>49598629</v>
          </cell>
          <cell r="I6258" t="str">
            <v>ORION- Kẹo ngậm Vita Mini 8g</v>
          </cell>
          <cell r="J6258" t="str">
            <v>PCS</v>
          </cell>
          <cell r="K6258">
            <v>12000</v>
          </cell>
          <cell r="L6258">
            <v>28</v>
          </cell>
          <cell r="M6258">
            <v>0</v>
          </cell>
          <cell r="N6258">
            <v>28</v>
          </cell>
        </row>
        <row r="6259">
          <cell r="G6259" t="str">
            <v>4901361064655</v>
          </cell>
          <cell r="H6259" t="str">
            <v>4901361064655</v>
          </cell>
          <cell r="I6259" t="str">
            <v>CORIS- Kẹo viên Ramune hương soda kèm kính 6g</v>
          </cell>
          <cell r="J6259" t="str">
            <v>PCS</v>
          </cell>
          <cell r="K6259">
            <v>40000</v>
          </cell>
          <cell r="L6259">
            <v>0</v>
          </cell>
          <cell r="M6259">
            <v>0</v>
          </cell>
          <cell r="N6259">
            <v>0</v>
          </cell>
        </row>
        <row r="6260">
          <cell r="G6260" t="str">
            <v>4901361068097</v>
          </cell>
          <cell r="H6260" t="str">
            <v>4901361068097</v>
          </cell>
          <cell r="I6260" t="str">
            <v>CORIS- Bộ làm kẹo mềm vị táo 34g</v>
          </cell>
          <cell r="J6260" t="str">
            <v>PCS</v>
          </cell>
          <cell r="K6260">
            <v>40000</v>
          </cell>
          <cell r="L6260">
            <v>0</v>
          </cell>
          <cell r="M6260">
            <v>0</v>
          </cell>
          <cell r="N6260">
            <v>0</v>
          </cell>
        </row>
        <row r="6261">
          <cell r="G6261" t="str">
            <v>4560338210305</v>
          </cell>
          <cell r="H6261" t="str">
            <v>4560338210305</v>
          </cell>
          <cell r="I6261" t="str">
            <v>WEED TOY- Kẹo kèm đồ chơi thổi sáo My Melody</v>
          </cell>
          <cell r="J6261" t="str">
            <v>PCS</v>
          </cell>
          <cell r="K6261">
            <v>45000</v>
          </cell>
          <cell r="L6261">
            <v>0</v>
          </cell>
          <cell r="M6261">
            <v>0</v>
          </cell>
          <cell r="N6261">
            <v>0</v>
          </cell>
        </row>
        <row r="6262">
          <cell r="G6262" t="str">
            <v>4901588617429</v>
          </cell>
          <cell r="H6262" t="str">
            <v>4901588617429</v>
          </cell>
          <cell r="I6262" t="str">
            <v>GINBIS- Bánh ăn dặm ngô lúa mì phủ socola (110g)</v>
          </cell>
          <cell r="J6262" t="str">
            <v>PCS</v>
          </cell>
          <cell r="K6262">
            <v>89000</v>
          </cell>
          <cell r="L6262">
            <v>0</v>
          </cell>
          <cell r="M6262">
            <v>0</v>
          </cell>
          <cell r="N6262">
            <v>0</v>
          </cell>
        </row>
        <row r="6263">
          <cell r="G6263" t="str">
            <v>4901005531390</v>
          </cell>
          <cell r="H6263" t="str">
            <v>4901005531390</v>
          </cell>
          <cell r="I6263" t="str">
            <v>GLICO- Bánh quy nhân kem 5 miếng x 6 gói</v>
          </cell>
          <cell r="J6263" t="str">
            <v>PCS</v>
          </cell>
          <cell r="K6263">
            <v>139000</v>
          </cell>
          <cell r="L6263">
            <v>0</v>
          </cell>
          <cell r="M6263">
            <v>0</v>
          </cell>
          <cell r="N6263">
            <v>0</v>
          </cell>
        </row>
        <row r="6264">
          <cell r="G6264" t="str">
            <v>4901361068387</v>
          </cell>
          <cell r="H6264" t="str">
            <v>4901361068387</v>
          </cell>
          <cell r="I6264" t="str">
            <v>CORIS- Kẹo mềm vị táo 37g</v>
          </cell>
          <cell r="J6264" t="str">
            <v>PCS</v>
          </cell>
          <cell r="K6264">
            <v>35000</v>
          </cell>
          <cell r="L6264">
            <v>0</v>
          </cell>
          <cell r="M6264">
            <v>0</v>
          </cell>
          <cell r="N6264">
            <v>0</v>
          </cell>
        </row>
        <row r="6265">
          <cell r="G6265" t="str">
            <v>4901361041175</v>
          </cell>
          <cell r="H6265" t="str">
            <v>4901361041175</v>
          </cell>
          <cell r="I6265" t="str">
            <v>CORIS- Kẹo Viên Thổi Sáo Vị Coca 8 viên</v>
          </cell>
          <cell r="J6265" t="str">
            <v>PCS</v>
          </cell>
          <cell r="K6265">
            <v>25000</v>
          </cell>
          <cell r="L6265">
            <v>4</v>
          </cell>
          <cell r="M6265">
            <v>-1</v>
          </cell>
          <cell r="N6265">
            <v>3</v>
          </cell>
        </row>
        <row r="6266">
          <cell r="G6266" t="str">
            <v>49598742</v>
          </cell>
          <cell r="H6266" t="str">
            <v>49598742</v>
          </cell>
          <cell r="I6266" t="str">
            <v>ORION- Kẹo ngậm Sour Mini 8g</v>
          </cell>
          <cell r="J6266" t="str">
            <v>PCS</v>
          </cell>
          <cell r="K6266">
            <v>12000</v>
          </cell>
          <cell r="L6266">
            <v>57</v>
          </cell>
          <cell r="M6266">
            <v>0</v>
          </cell>
          <cell r="N6266">
            <v>57</v>
          </cell>
        </row>
        <row r="6267">
          <cell r="G6267" t="str">
            <v>49602357</v>
          </cell>
          <cell r="H6267" t="str">
            <v>49602357</v>
          </cell>
          <cell r="I6267" t="str">
            <v>CORIS- Kẹo hộp Mícro 15g</v>
          </cell>
          <cell r="J6267" t="str">
            <v>PCS</v>
          </cell>
          <cell r="K6267">
            <v>29000</v>
          </cell>
          <cell r="L6267">
            <v>67</v>
          </cell>
          <cell r="M6267">
            <v>0</v>
          </cell>
          <cell r="N6267">
            <v>67</v>
          </cell>
        </row>
        <row r="6268">
          <cell r="G6268" t="str">
            <v>49598803</v>
          </cell>
          <cell r="H6268" t="str">
            <v>49598803</v>
          </cell>
          <cell r="I6268" t="str">
            <v>ORION - Kẹo bút chì Shin-chan 12g</v>
          </cell>
          <cell r="J6268" t="str">
            <v>PCS</v>
          </cell>
          <cell r="K6268">
            <v>30000</v>
          </cell>
          <cell r="L6268">
            <v>1</v>
          </cell>
          <cell r="M6268">
            <v>0</v>
          </cell>
          <cell r="N6268">
            <v>1</v>
          </cell>
        </row>
        <row r="6269">
          <cell r="G6269" t="str">
            <v>4901361064686</v>
          </cell>
          <cell r="H6269" t="str">
            <v>4901361064686</v>
          </cell>
          <cell r="I6269" t="str">
            <v>CORIS- Kẹo mềm hình động vật (2 cái)</v>
          </cell>
          <cell r="J6269" t="str">
            <v>PCS</v>
          </cell>
          <cell r="K6269">
            <v>50000</v>
          </cell>
          <cell r="L6269">
            <v>0</v>
          </cell>
          <cell r="M6269">
            <v>0</v>
          </cell>
          <cell r="N6269">
            <v>0</v>
          </cell>
        </row>
        <row r="6270">
          <cell r="G6270" t="str">
            <v>4903333254859</v>
          </cell>
          <cell r="H6270" t="str">
            <v>4903333254859</v>
          </cell>
          <cell r="I6270" t="str">
            <v>LOTTE- Bánh trứng custard túi 9 chiếc</v>
          </cell>
          <cell r="J6270" t="str">
            <v>PCS</v>
          </cell>
          <cell r="K6270">
            <v>145000</v>
          </cell>
          <cell r="L6270">
            <v>0</v>
          </cell>
          <cell r="M6270">
            <v>0</v>
          </cell>
          <cell r="N6270">
            <v>0</v>
          </cell>
        </row>
        <row r="6271">
          <cell r="G6271" t="str">
            <v>4901361042066</v>
          </cell>
          <cell r="H6271" t="str">
            <v>4901361042066</v>
          </cell>
          <cell r="I6271" t="str">
            <v>CORIS- Kẹo thổi sáo gói to 90g</v>
          </cell>
          <cell r="J6271" t="str">
            <v>PCS</v>
          </cell>
          <cell r="K6271">
            <v>80000</v>
          </cell>
          <cell r="L6271">
            <v>0</v>
          </cell>
          <cell r="M6271">
            <v>0</v>
          </cell>
          <cell r="N6271">
            <v>0</v>
          </cell>
        </row>
        <row r="6272">
          <cell r="G6272" t="str">
            <v>4974266007300</v>
          </cell>
          <cell r="H6272" t="str">
            <v>4974266007300</v>
          </cell>
          <cell r="I6272" t="str">
            <v>BUNNY PLAN- Kẹo mút kèm đồ chơi Chuppie- 45g</v>
          </cell>
          <cell r="J6272" t="str">
            <v>PCS</v>
          </cell>
          <cell r="K6272">
            <v>105000</v>
          </cell>
          <cell r="L6272">
            <v>0</v>
          </cell>
          <cell r="M6272">
            <v>0</v>
          </cell>
          <cell r="N6272">
            <v>0</v>
          </cell>
        </row>
        <row r="6273">
          <cell r="G6273" t="str">
            <v>49814309</v>
          </cell>
          <cell r="H6273" t="str">
            <v>49814309</v>
          </cell>
          <cell r="I6273" t="str">
            <v>MORINAGA- Bánh quy hình động vật</v>
          </cell>
          <cell r="J6273" t="str">
            <v>PCS</v>
          </cell>
          <cell r="K6273">
            <v>60000</v>
          </cell>
          <cell r="L6273">
            <v>0</v>
          </cell>
          <cell r="M6273">
            <v>0</v>
          </cell>
          <cell r="N6273">
            <v>0</v>
          </cell>
        </row>
        <row r="6274">
          <cell r="G6274" t="str">
            <v>4901361064891</v>
          </cell>
          <cell r="H6274" t="str">
            <v>4901361064891</v>
          </cell>
          <cell r="I6274" t="str">
            <v>CORIS- Bộ làm kẹo dẻo rau củ trái cây 18g</v>
          </cell>
          <cell r="J6274" t="str">
            <v>PCS</v>
          </cell>
          <cell r="K6274">
            <v>50000</v>
          </cell>
          <cell r="L6274">
            <v>0</v>
          </cell>
          <cell r="M6274">
            <v>0</v>
          </cell>
          <cell r="N6274">
            <v>0</v>
          </cell>
        </row>
        <row r="6275">
          <cell r="G6275" t="str">
            <v>4901588218640</v>
          </cell>
          <cell r="H6275" t="str">
            <v>4901588218640</v>
          </cell>
          <cell r="I6275" t="str">
            <v>GINBIS- Bánh vị rau cho bé từ 1 tuổi (4 x 56g)</v>
          </cell>
          <cell r="J6275" t="str">
            <v>PCS</v>
          </cell>
          <cell r="K6275">
            <v>55000</v>
          </cell>
          <cell r="L6275">
            <v>0</v>
          </cell>
          <cell r="M6275">
            <v>0</v>
          </cell>
          <cell r="N6275">
            <v>0</v>
          </cell>
        </row>
        <row r="6276">
          <cell r="G6276" t="str">
            <v>4974266006150</v>
          </cell>
          <cell r="H6276" t="str">
            <v>4974266006150</v>
          </cell>
          <cell r="I6276" t="str">
            <v>BUNNY PLAN- Kẹo mút kèm đồ chơi có cần xoay</v>
          </cell>
          <cell r="J6276" t="str">
            <v>PCS</v>
          </cell>
          <cell r="K6276">
            <v>82000</v>
          </cell>
          <cell r="L6276">
            <v>0</v>
          </cell>
          <cell r="M6276">
            <v>0</v>
          </cell>
          <cell r="N6276">
            <v>0</v>
          </cell>
        </row>
        <row r="6277">
          <cell r="G6277" t="str">
            <v>4901361042035</v>
          </cell>
          <cell r="H6277" t="str">
            <v>4901361042035</v>
          </cell>
          <cell r="I6277" t="str">
            <v>CORIS- Kẹo Viên Thổi Sáo Vị Nho 8 viên</v>
          </cell>
          <cell r="J6277" t="str">
            <v>PCS</v>
          </cell>
          <cell r="K6277">
            <v>25000</v>
          </cell>
          <cell r="L6277">
            <v>2</v>
          </cell>
          <cell r="M6277">
            <v>0</v>
          </cell>
          <cell r="N6277">
            <v>2</v>
          </cell>
        </row>
        <row r="6278">
          <cell r="G6278" t="str">
            <v>4901588107265</v>
          </cell>
          <cell r="H6278" t="str">
            <v>4901588107265</v>
          </cell>
          <cell r="I6278" t="str">
            <v>GINBIS - Snack đậu nành nướng hình măng tây 90g</v>
          </cell>
          <cell r="J6278" t="str">
            <v>PCS</v>
          </cell>
          <cell r="K6278">
            <v>80000</v>
          </cell>
          <cell r="L6278">
            <v>0</v>
          </cell>
          <cell r="M6278">
            <v>0</v>
          </cell>
          <cell r="N6278">
            <v>0</v>
          </cell>
        </row>
        <row r="6279">
          <cell r="G6279" t="str">
            <v>4901588231533</v>
          </cell>
          <cell r="H6279" t="str">
            <v>4901588231533</v>
          </cell>
          <cell r="I6279" t="str">
            <v>GINBIS- BÁNH QUY HÌNH ĐỘNG VẬT VỊ BƠ 23G X 6 GÓI</v>
          </cell>
          <cell r="J6279" t="str">
            <v>PCS</v>
          </cell>
          <cell r="K6279">
            <v>89000</v>
          </cell>
          <cell r="L6279">
            <v>0</v>
          </cell>
          <cell r="M6279">
            <v>0</v>
          </cell>
          <cell r="N6279">
            <v>0</v>
          </cell>
        </row>
        <row r="6280">
          <cell r="G6280" t="str">
            <v>4902757171407</v>
          </cell>
          <cell r="H6280" t="str">
            <v>4902757171407</v>
          </cell>
          <cell r="I6280" t="str">
            <v>MEITO- Socola hảo hạng 114g</v>
          </cell>
          <cell r="J6280" t="str">
            <v>PCS</v>
          </cell>
          <cell r="K6280">
            <v>115000</v>
          </cell>
          <cell r="L6280">
            <v>0</v>
          </cell>
          <cell r="M6280">
            <v>0</v>
          </cell>
          <cell r="N6280">
            <v>0</v>
          </cell>
        </row>
        <row r="6281">
          <cell r="G6281" t="str">
            <v>4945757198503</v>
          </cell>
          <cell r="H6281" t="str">
            <v>4945757198503</v>
          </cell>
          <cell r="I6281" t="str">
            <v>MEITO- Kẹo socola tổng hợp Best Assort 127g</v>
          </cell>
          <cell r="J6281" t="str">
            <v>PCS</v>
          </cell>
          <cell r="K6281">
            <v>125000</v>
          </cell>
          <cell r="L6281">
            <v>0</v>
          </cell>
          <cell r="M6281">
            <v>0</v>
          </cell>
          <cell r="N6281">
            <v>0</v>
          </cell>
        </row>
        <row r="6282">
          <cell r="G6282" t="str">
            <v>4902888219450</v>
          </cell>
          <cell r="H6282" t="str">
            <v>4902888219450</v>
          </cell>
          <cell r="I6282" t="str">
            <v>MORINAGA- Socola sữa kiểu Pháp 102g</v>
          </cell>
          <cell r="J6282" t="str">
            <v>PCS</v>
          </cell>
          <cell r="K6282">
            <v>125000</v>
          </cell>
          <cell r="L6282">
            <v>0</v>
          </cell>
          <cell r="M6282">
            <v>0</v>
          </cell>
          <cell r="N6282">
            <v>0</v>
          </cell>
        </row>
        <row r="6283">
          <cell r="G6283" t="str">
            <v>4902777234946</v>
          </cell>
          <cell r="H6283" t="str">
            <v>4902777234946</v>
          </cell>
          <cell r="I6283" t="str">
            <v>MEIJI- Socola sữa Himilk 120g 26 thanh</v>
          </cell>
          <cell r="J6283" t="str">
            <v>PCS</v>
          </cell>
          <cell r="K6283">
            <v>145000</v>
          </cell>
          <cell r="L6283">
            <v>5</v>
          </cell>
          <cell r="M6283">
            <v>0</v>
          </cell>
          <cell r="N6283">
            <v>5</v>
          </cell>
        </row>
        <row r="6284">
          <cell r="G6284" t="str">
            <v>4902757181505</v>
          </cell>
          <cell r="H6284" t="str">
            <v>4902757181505</v>
          </cell>
          <cell r="I6284" t="str">
            <v>MEITO- Socola nhân lạc 104g</v>
          </cell>
          <cell r="J6284" t="str">
            <v>PCS</v>
          </cell>
          <cell r="K6284">
            <v>115000</v>
          </cell>
          <cell r="L6284">
            <v>0</v>
          </cell>
          <cell r="M6284">
            <v>0</v>
          </cell>
          <cell r="N6284">
            <v>0</v>
          </cell>
        </row>
        <row r="6285">
          <cell r="G6285" t="str">
            <v>4902888247552</v>
          </cell>
          <cell r="H6285" t="str">
            <v>4902888247552</v>
          </cell>
          <cell r="I6285" t="str">
            <v>MORINAGA- Socola hạt dẻ cười 18 chiếc</v>
          </cell>
          <cell r="J6285" t="str">
            <v>PCS</v>
          </cell>
          <cell r="K6285">
            <v>125000</v>
          </cell>
          <cell r="L6285">
            <v>0</v>
          </cell>
          <cell r="M6285">
            <v>0</v>
          </cell>
          <cell r="N6285">
            <v>0</v>
          </cell>
        </row>
        <row r="6286">
          <cell r="G6286" t="str">
            <v>4903333251216</v>
          </cell>
          <cell r="H6286" t="str">
            <v>4903333251216</v>
          </cell>
          <cell r="I6286" t="str">
            <v>LOTTE- Socola boc macca 9 viên</v>
          </cell>
          <cell r="J6286" t="str">
            <v>PCS</v>
          </cell>
          <cell r="K6286">
            <v>125000</v>
          </cell>
          <cell r="L6286">
            <v>7</v>
          </cell>
          <cell r="M6286">
            <v>0</v>
          </cell>
          <cell r="N6286">
            <v>7</v>
          </cell>
        </row>
        <row r="6287">
          <cell r="G6287" t="str">
            <v>4902777243207</v>
          </cell>
          <cell r="H6287" t="str">
            <v>4902777243207</v>
          </cell>
          <cell r="I6287" t="str">
            <v>MEIJI- Socola tươi MeltyKiss Premium 52g</v>
          </cell>
          <cell r="J6287" t="str">
            <v>PCS</v>
          </cell>
          <cell r="K6287">
            <v>130000</v>
          </cell>
          <cell r="L6287">
            <v>0</v>
          </cell>
          <cell r="M6287">
            <v>0</v>
          </cell>
          <cell r="N6287">
            <v>0</v>
          </cell>
        </row>
        <row r="6288">
          <cell r="G6288" t="str">
            <v>4902777214634</v>
          </cell>
          <cell r="H6288" t="str">
            <v>4902777214634</v>
          </cell>
          <cell r="I6288" t="str">
            <v>MEIJI- Socola bọc macca vị trà xanh 63g (9 viên)</v>
          </cell>
          <cell r="J6288" t="str">
            <v>PCS</v>
          </cell>
          <cell r="K6288">
            <v>135000</v>
          </cell>
          <cell r="L6288">
            <v>0</v>
          </cell>
          <cell r="M6288">
            <v>0</v>
          </cell>
          <cell r="N6288">
            <v>0</v>
          </cell>
        </row>
        <row r="6289">
          <cell r="G6289" t="str">
            <v>4903379020951</v>
          </cell>
          <cell r="H6289" t="str">
            <v>4903379020951</v>
          </cell>
          <cell r="I6289" t="str">
            <v>ROYCE- Socola tươi vị cacao 20 viên</v>
          </cell>
          <cell r="J6289" t="str">
            <v>PCS</v>
          </cell>
          <cell r="K6289">
            <v>340000</v>
          </cell>
          <cell r="L6289">
            <v>0</v>
          </cell>
          <cell r="M6289">
            <v>0</v>
          </cell>
          <cell r="N6289">
            <v>0</v>
          </cell>
        </row>
        <row r="6290">
          <cell r="G6290" t="str">
            <v>4901951928176</v>
          </cell>
          <cell r="H6290" t="str">
            <v>4901951928176</v>
          </cell>
          <cell r="I6290" t="str">
            <v xml:space="preserve">DAIICHI SEIKA- Socola tổng hợp mix 3 vị </v>
          </cell>
          <cell r="J6290" t="str">
            <v>PCS</v>
          </cell>
          <cell r="K6290">
            <v>150000</v>
          </cell>
          <cell r="L6290">
            <v>0</v>
          </cell>
          <cell r="M6290">
            <v>0</v>
          </cell>
          <cell r="N6290">
            <v>0</v>
          </cell>
        </row>
        <row r="6291">
          <cell r="G6291" t="str">
            <v>4945757197902</v>
          </cell>
          <cell r="H6291" t="str">
            <v>4945757197902</v>
          </cell>
          <cell r="I6291" t="str">
            <v>MEITO- Kẹo socola sữa 130g</v>
          </cell>
          <cell r="J6291" t="str">
            <v>PCS</v>
          </cell>
          <cell r="K6291">
            <v>125000</v>
          </cell>
          <cell r="L6291">
            <v>0</v>
          </cell>
          <cell r="M6291">
            <v>0</v>
          </cell>
          <cell r="N6291">
            <v>0</v>
          </cell>
        </row>
        <row r="6292">
          <cell r="G6292" t="str">
            <v>4903333282050</v>
          </cell>
          <cell r="H6292" t="str">
            <v>4903333282050</v>
          </cell>
          <cell r="I6292" t="str">
            <v>LOTTE- Socola boc hạnh nhân 86g</v>
          </cell>
          <cell r="J6292" t="str">
            <v>PCS</v>
          </cell>
          <cell r="K6292">
            <v>125000</v>
          </cell>
          <cell r="L6292">
            <v>0</v>
          </cell>
          <cell r="M6292">
            <v>0</v>
          </cell>
          <cell r="N6292">
            <v>0</v>
          </cell>
        </row>
        <row r="6293">
          <cell r="G6293" t="str">
            <v>4000415730703</v>
          </cell>
          <cell r="H6293" t="str">
            <v>4000415730703</v>
          </cell>
          <cell r="I6293" t="str">
            <v>SCHOGETTEN- Socola đắng nhân hạt phỉ thanh 100g</v>
          </cell>
          <cell r="J6293" t="str">
            <v>PCS</v>
          </cell>
          <cell r="K6293">
            <v>57000</v>
          </cell>
          <cell r="L6293">
            <v>0</v>
          </cell>
          <cell r="M6293">
            <v>0</v>
          </cell>
          <cell r="N6293">
            <v>0</v>
          </cell>
        </row>
        <row r="6294">
          <cell r="G6294" t="str">
            <v>4903379030622</v>
          </cell>
          <cell r="H6294" t="str">
            <v>4903379030622</v>
          </cell>
          <cell r="I6294" t="str">
            <v>ROYCE- Socola tươi vị hạt phỉ 20 viên</v>
          </cell>
          <cell r="J6294" t="str">
            <v>PCS</v>
          </cell>
          <cell r="K6294">
            <v>280000</v>
          </cell>
          <cell r="L6294">
            <v>0</v>
          </cell>
          <cell r="M6294">
            <v>0</v>
          </cell>
          <cell r="N6294">
            <v>0</v>
          </cell>
        </row>
        <row r="6295">
          <cell r="G6295" t="str">
            <v>4979103321199</v>
          </cell>
          <cell r="H6295" t="str">
            <v>4979103321199</v>
          </cell>
          <cell r="I6295" t="str">
            <v>MARY'S- Socola Rosaine Fancy 8 viên</v>
          </cell>
          <cell r="J6295" t="str">
            <v>PCS</v>
          </cell>
          <cell r="K6295">
            <v>250000</v>
          </cell>
          <cell r="L6295">
            <v>0</v>
          </cell>
          <cell r="M6295">
            <v>0</v>
          </cell>
          <cell r="N6295">
            <v>0</v>
          </cell>
        </row>
        <row r="6296">
          <cell r="G6296" t="str">
            <v>4902777090412</v>
          </cell>
          <cell r="H6296" t="str">
            <v>4902777090412</v>
          </cell>
          <cell r="I6296" t="str">
            <v>MEIJI- Socola sữa Himilk 120g 26 thanh</v>
          </cell>
          <cell r="J6296" t="str">
            <v>PCS</v>
          </cell>
          <cell r="K6296">
            <v>145000</v>
          </cell>
          <cell r="L6296">
            <v>0</v>
          </cell>
          <cell r="M6296">
            <v>0</v>
          </cell>
          <cell r="N6296">
            <v>0</v>
          </cell>
        </row>
        <row r="6297">
          <cell r="G6297" t="str">
            <v>4902777167886</v>
          </cell>
          <cell r="H6297" t="str">
            <v>4902777167886</v>
          </cell>
          <cell r="I6297" t="str">
            <v>MEIJI- Socola mix 3 vị túi 27 chiếc 135g</v>
          </cell>
          <cell r="J6297" t="str">
            <v>PCS</v>
          </cell>
          <cell r="K6297">
            <v>130000</v>
          </cell>
          <cell r="L6297">
            <v>0</v>
          </cell>
          <cell r="M6297">
            <v>0</v>
          </cell>
          <cell r="N6297">
            <v>0</v>
          </cell>
        </row>
        <row r="6298">
          <cell r="G6298" t="str">
            <v>4902757580506</v>
          </cell>
          <cell r="H6298" t="str">
            <v>4902757580506</v>
          </cell>
          <cell r="I6298" t="str">
            <v>MEITO- Kẹo Socola chú sóc nhân hạt nhân 81g</v>
          </cell>
          <cell r="J6298" t="str">
            <v>PCS</v>
          </cell>
          <cell r="K6298">
            <v>85000</v>
          </cell>
          <cell r="L6298">
            <v>0</v>
          </cell>
          <cell r="M6298">
            <v>0</v>
          </cell>
          <cell r="N6298">
            <v>0</v>
          </cell>
        </row>
        <row r="6299">
          <cell r="G6299" t="str">
            <v>4000607167706</v>
          </cell>
          <cell r="H6299" t="str">
            <v>4000607167706</v>
          </cell>
          <cell r="I6299" t="str">
            <v>SCHOGETTEN- Socola trắng 100g</v>
          </cell>
          <cell r="J6299" t="str">
            <v>PCS</v>
          </cell>
          <cell r="K6299">
            <v>69000</v>
          </cell>
          <cell r="L6299">
            <v>0</v>
          </cell>
          <cell r="M6299">
            <v>0</v>
          </cell>
          <cell r="N6299">
            <v>0</v>
          </cell>
        </row>
        <row r="6300">
          <cell r="G6300" t="str">
            <v>4902777004129</v>
          </cell>
          <cell r="H6300" t="str">
            <v>4902777004129</v>
          </cell>
          <cell r="I6300" t="str">
            <v>MEIJI- Socola 86% cacao 70g</v>
          </cell>
          <cell r="J6300" t="str">
            <v>PCS</v>
          </cell>
          <cell r="K6300">
            <v>105000</v>
          </cell>
          <cell r="L6300">
            <v>0</v>
          </cell>
          <cell r="M6300">
            <v>0</v>
          </cell>
          <cell r="N6300">
            <v>0</v>
          </cell>
        </row>
        <row r="6301">
          <cell r="G6301" t="str">
            <v>4000607851001</v>
          </cell>
          <cell r="H6301" t="str">
            <v>4000607851001</v>
          </cell>
          <cell r="I6301" t="str">
            <v>SCHOGETTEN- Socola 13 vị nhân hạt phỉ thanh 100g</v>
          </cell>
          <cell r="J6301" t="str">
            <v>PCS</v>
          </cell>
          <cell r="K6301">
            <v>69000</v>
          </cell>
          <cell r="L6301">
            <v>0</v>
          </cell>
          <cell r="M6301">
            <v>0</v>
          </cell>
          <cell r="N6301">
            <v>0</v>
          </cell>
        </row>
        <row r="6302">
          <cell r="G6302" t="str">
            <v>4000607850004</v>
          </cell>
          <cell r="H6302" t="str">
            <v>4000607850004</v>
          </cell>
          <cell r="I6302" t="str">
            <v>Schogetten - Sô cô la thanh vị sữa 100g</v>
          </cell>
          <cell r="J6302" t="str">
            <v>PCS</v>
          </cell>
          <cell r="K6302">
            <v>69000</v>
          </cell>
          <cell r="L6302">
            <v>3</v>
          </cell>
          <cell r="M6302">
            <v>0</v>
          </cell>
          <cell r="N6302">
            <v>3</v>
          </cell>
        </row>
        <row r="6303">
          <cell r="G6303" t="str">
            <v>4903333265862</v>
          </cell>
          <cell r="H6303" t="str">
            <v>4903333265862</v>
          </cell>
          <cell r="I6303" t="str">
            <v>LOTTE- Socola Ghana Ripple 10 chiếc</v>
          </cell>
          <cell r="J6303" t="str">
            <v>PCS</v>
          </cell>
          <cell r="K6303">
            <v>125000</v>
          </cell>
          <cell r="L6303">
            <v>0</v>
          </cell>
          <cell r="M6303">
            <v>0</v>
          </cell>
          <cell r="N6303">
            <v>0</v>
          </cell>
        </row>
        <row r="6304">
          <cell r="G6304" t="str">
            <v>4903333273157</v>
          </cell>
          <cell r="H6304" t="str">
            <v>4903333273157</v>
          </cell>
          <cell r="I6304" t="str">
            <v>LOTTE- Socola Ghana viên lớn 9 viên</v>
          </cell>
          <cell r="J6304" t="str">
            <v>PCS</v>
          </cell>
          <cell r="K6304">
            <v>125000</v>
          </cell>
          <cell r="L6304">
            <v>1</v>
          </cell>
          <cell r="M6304">
            <v>-1</v>
          </cell>
          <cell r="N6304">
            <v>0</v>
          </cell>
        </row>
        <row r="6305">
          <cell r="G6305" t="str">
            <v>4901005502352</v>
          </cell>
          <cell r="H6305" t="str">
            <v>4901005502352</v>
          </cell>
          <cell r="I6305" t="str">
            <v>GLICO- Socola Kobe Roasted vị sữa155g</v>
          </cell>
          <cell r="J6305" t="str">
            <v>PCS</v>
          </cell>
          <cell r="K6305">
            <v>120000</v>
          </cell>
          <cell r="L6305">
            <v>0</v>
          </cell>
          <cell r="M6305">
            <v>0</v>
          </cell>
          <cell r="N6305">
            <v>0</v>
          </cell>
        </row>
        <row r="6306">
          <cell r="G6306" t="str">
            <v>4902501057582</v>
          </cell>
          <cell r="H6306" t="str">
            <v>4902501057582</v>
          </cell>
          <cell r="I6306" t="str">
            <v>FURUTA- Kẹo Socola nhân vị nho 144g</v>
          </cell>
          <cell r="J6306" t="str">
            <v>PCS</v>
          </cell>
          <cell r="K6306">
            <v>85000</v>
          </cell>
          <cell r="L6306">
            <v>0</v>
          </cell>
          <cell r="M6306">
            <v>0</v>
          </cell>
          <cell r="N6306">
            <v>0</v>
          </cell>
        </row>
        <row r="6307">
          <cell r="G6307" t="str">
            <v>4902777004204</v>
          </cell>
          <cell r="H6307" t="str">
            <v>4902777004204</v>
          </cell>
          <cell r="I6307" t="str">
            <v>MEIJI- Socola 95% cacao 60g</v>
          </cell>
          <cell r="J6307" t="str">
            <v>PCS</v>
          </cell>
          <cell r="K6307">
            <v>105000</v>
          </cell>
          <cell r="L6307">
            <v>0</v>
          </cell>
          <cell r="M6307">
            <v>0</v>
          </cell>
          <cell r="N6307">
            <v>0</v>
          </cell>
        </row>
        <row r="6308">
          <cell r="G6308" t="str">
            <v>4902780052148</v>
          </cell>
          <cell r="H6308" t="str">
            <v>4902780052148</v>
          </cell>
          <cell r="I6308" t="str">
            <v>TIROL - Kẹo chocolate 136g</v>
          </cell>
          <cell r="J6308" t="str">
            <v>PCS</v>
          </cell>
          <cell r="K6308">
            <v>119000</v>
          </cell>
          <cell r="L6308">
            <v>0</v>
          </cell>
          <cell r="M6308">
            <v>0</v>
          </cell>
          <cell r="N6308">
            <v>0</v>
          </cell>
        </row>
        <row r="6309">
          <cell r="G6309" t="str">
            <v>4901005501959</v>
          </cell>
          <cell r="H6309" t="str">
            <v>4901005501959</v>
          </cell>
          <cell r="I6309" t="str">
            <v>GLICO- Socola hạnh nhân Almond Peak 12 viên</v>
          </cell>
          <cell r="J6309" t="str">
            <v>PCS</v>
          </cell>
          <cell r="K6309">
            <v>65000</v>
          </cell>
          <cell r="L6309">
            <v>0</v>
          </cell>
          <cell r="M6309">
            <v>0</v>
          </cell>
          <cell r="N6309">
            <v>0</v>
          </cell>
        </row>
        <row r="6310">
          <cell r="G6310" t="str">
            <v>4902777004082</v>
          </cell>
          <cell r="H6310" t="str">
            <v>4902777004082</v>
          </cell>
          <cell r="I6310" t="str">
            <v>MEIJI- Socola 72% cacao 75g</v>
          </cell>
          <cell r="J6310" t="str">
            <v>PCS</v>
          </cell>
          <cell r="K6310">
            <v>105000</v>
          </cell>
          <cell r="L6310">
            <v>0</v>
          </cell>
          <cell r="M6310">
            <v>0</v>
          </cell>
          <cell r="N6310">
            <v>0</v>
          </cell>
        </row>
        <row r="6311">
          <cell r="G6311" t="str">
            <v>4902757198503</v>
          </cell>
          <cell r="H6311" t="str">
            <v>4902757198503</v>
          </cell>
          <cell r="I6311" t="str">
            <v>MEITO- Socola tổng hợp Best Assort 7 vị (127g)</v>
          </cell>
          <cell r="J6311" t="str">
            <v>PCS</v>
          </cell>
          <cell r="K6311">
            <v>80000</v>
          </cell>
          <cell r="L6311">
            <v>0</v>
          </cell>
          <cell r="M6311">
            <v>0</v>
          </cell>
          <cell r="N6311">
            <v>0</v>
          </cell>
        </row>
        <row r="6312">
          <cell r="G6312" t="str">
            <v>4902777090825</v>
          </cell>
          <cell r="H6312" t="str">
            <v>4902777090825</v>
          </cell>
          <cell r="I6312" t="str">
            <v>MEIJI- Socola sữa Himilk 50g</v>
          </cell>
          <cell r="J6312" t="str">
            <v>PCS</v>
          </cell>
          <cell r="K6312">
            <v>60000</v>
          </cell>
          <cell r="L6312">
            <v>0</v>
          </cell>
          <cell r="M6312">
            <v>0</v>
          </cell>
          <cell r="N6312">
            <v>0</v>
          </cell>
        </row>
        <row r="6313">
          <cell r="G6313" t="str">
            <v>4901005004764</v>
          </cell>
          <cell r="H6313" t="str">
            <v>4901005004764</v>
          </cell>
          <cell r="I6313" t="str">
            <v>GLICO- Socola Kobe Roasted vị sữa 104g</v>
          </cell>
          <cell r="J6313" t="str">
            <v>PCS</v>
          </cell>
          <cell r="K6313">
            <v>120000</v>
          </cell>
          <cell r="L6313">
            <v>0</v>
          </cell>
          <cell r="M6313">
            <v>0</v>
          </cell>
          <cell r="N6313">
            <v>0</v>
          </cell>
        </row>
        <row r="6314">
          <cell r="G6314" t="str">
            <v>4902777243436</v>
          </cell>
          <cell r="H6314" t="str">
            <v>4902777243436</v>
          </cell>
          <cell r="I6314" t="str">
            <v>MEIJI- Socola tươi MeltyKiss vị dâu 53g</v>
          </cell>
          <cell r="J6314" t="str">
            <v>PCS</v>
          </cell>
          <cell r="K6314">
            <v>130000</v>
          </cell>
          <cell r="L6314">
            <v>0</v>
          </cell>
          <cell r="M6314">
            <v>-1</v>
          </cell>
          <cell r="N6314">
            <v>-1</v>
          </cell>
        </row>
        <row r="6315">
          <cell r="G6315" t="str">
            <v>4902757190101</v>
          </cell>
          <cell r="H6315" t="str">
            <v>4902757190101</v>
          </cell>
          <cell r="I6315" t="str">
            <v>MEITO- Socola dâu 3 vị 238g</v>
          </cell>
          <cell r="J6315" t="str">
            <v>PCS</v>
          </cell>
          <cell r="K6315">
            <v>150000</v>
          </cell>
          <cell r="L6315">
            <v>0</v>
          </cell>
          <cell r="M6315">
            <v>0</v>
          </cell>
          <cell r="N6315">
            <v>0</v>
          </cell>
        </row>
        <row r="6316">
          <cell r="G6316" t="str">
            <v>4902777026398</v>
          </cell>
          <cell r="H6316" t="str">
            <v>4902777026398</v>
          </cell>
          <cell r="I6316" t="str">
            <v>MEIJI- Socola 86% cacao 130g</v>
          </cell>
          <cell r="J6316" t="str">
            <v>PCS</v>
          </cell>
          <cell r="K6316">
            <v>145000</v>
          </cell>
          <cell r="L6316">
            <v>0</v>
          </cell>
          <cell r="M6316">
            <v>0</v>
          </cell>
          <cell r="N6316">
            <v>0</v>
          </cell>
        </row>
        <row r="6317">
          <cell r="G6317" t="str">
            <v>4000415851705</v>
          </cell>
          <cell r="H6317" t="str">
            <v>4000415851705</v>
          </cell>
          <cell r="I6317" t="str">
            <v>SCHOGETTEN- Socola Praline Noisettes thanh 100g</v>
          </cell>
          <cell r="J6317" t="str">
            <v>PCS</v>
          </cell>
          <cell r="K6317">
            <v>69000</v>
          </cell>
          <cell r="L6317">
            <v>0</v>
          </cell>
          <cell r="M6317">
            <v>0</v>
          </cell>
          <cell r="N6317">
            <v>0</v>
          </cell>
        </row>
        <row r="6318">
          <cell r="G6318" t="str">
            <v>4903333215096</v>
          </cell>
          <cell r="H6318" t="str">
            <v>4903333215096</v>
          </cell>
          <cell r="I6318" t="str">
            <v>LOTTE- Bánh quy giòn phủ socola ghana 40g</v>
          </cell>
          <cell r="J6318" t="str">
            <v>PCS</v>
          </cell>
          <cell r="K6318">
            <v>95000</v>
          </cell>
          <cell r="L6318">
            <v>0</v>
          </cell>
          <cell r="M6318">
            <v>0</v>
          </cell>
          <cell r="N6318">
            <v>0</v>
          </cell>
        </row>
        <row r="6319">
          <cell r="G6319" t="str">
            <v>4902777223551</v>
          </cell>
          <cell r="H6319" t="str">
            <v>4902777223551</v>
          </cell>
          <cell r="I6319" t="str">
            <v>MEIJI- Socola tươi MeltyKiss vị dâu 53g</v>
          </cell>
          <cell r="J6319" t="str">
            <v>PCS</v>
          </cell>
          <cell r="K6319">
            <v>95000</v>
          </cell>
          <cell r="L6319">
            <v>0</v>
          </cell>
          <cell r="M6319">
            <v>0</v>
          </cell>
          <cell r="N6319">
            <v>0</v>
          </cell>
        </row>
        <row r="6320">
          <cell r="G6320" t="str">
            <v>4902777115634</v>
          </cell>
          <cell r="H6320" t="str">
            <v>4902777115634</v>
          </cell>
          <cell r="I6320" t="str">
            <v>MEIJI- Socola Melty Kiss tổng hợp 3 vị 138g</v>
          </cell>
          <cell r="J6320" t="str">
            <v>PCS</v>
          </cell>
          <cell r="K6320">
            <v>195000</v>
          </cell>
          <cell r="L6320">
            <v>0</v>
          </cell>
          <cell r="M6320">
            <v>0</v>
          </cell>
          <cell r="N6320">
            <v>0</v>
          </cell>
        </row>
        <row r="6321">
          <cell r="G6321" t="str">
            <v>4902777074061</v>
          </cell>
          <cell r="H6321" t="str">
            <v>4902777074061</v>
          </cell>
          <cell r="I6321" t="str">
            <v>MEIJI- Bánh kem socola dâu 6 cái</v>
          </cell>
          <cell r="J6321" t="str">
            <v>PCS</v>
          </cell>
          <cell r="K6321">
            <v>75000</v>
          </cell>
          <cell r="L6321">
            <v>0</v>
          </cell>
          <cell r="M6321">
            <v>0</v>
          </cell>
          <cell r="N6321">
            <v>0</v>
          </cell>
        </row>
        <row r="6322">
          <cell r="G6322" t="str">
            <v>4902777204727</v>
          </cell>
          <cell r="H6322" t="str">
            <v>4902777204727</v>
          </cell>
          <cell r="I6322" t="str">
            <v>MEIJI- Socola bọc hạnh nhân 79g</v>
          </cell>
          <cell r="J6322" t="str">
            <v>PCS</v>
          </cell>
          <cell r="K6322">
            <v>105000</v>
          </cell>
          <cell r="L6322">
            <v>0</v>
          </cell>
          <cell r="M6322">
            <v>0</v>
          </cell>
          <cell r="N6322">
            <v>0</v>
          </cell>
        </row>
        <row r="6323">
          <cell r="G6323" t="str">
            <v>4902777021294</v>
          </cell>
          <cell r="H6323" t="str">
            <v>4902777021294</v>
          </cell>
          <cell r="I6323" t="str">
            <v>MEIJI- Socola 72% cacao 130g</v>
          </cell>
          <cell r="J6323" t="str">
            <v>PCS</v>
          </cell>
          <cell r="K6323">
            <v>145000</v>
          </cell>
          <cell r="L6323">
            <v>0</v>
          </cell>
          <cell r="M6323">
            <v>0</v>
          </cell>
          <cell r="N6323">
            <v>0</v>
          </cell>
        </row>
        <row r="6324">
          <cell r="G6324" t="str">
            <v>4902777106410</v>
          </cell>
          <cell r="H6324" t="str">
            <v>4902777106410</v>
          </cell>
          <cell r="I6324" t="str">
            <v>MEIJI- Socola cacao macca 148g</v>
          </cell>
          <cell r="J6324" t="str">
            <v>PCS</v>
          </cell>
          <cell r="K6324">
            <v>145000</v>
          </cell>
          <cell r="L6324">
            <v>0</v>
          </cell>
          <cell r="M6324">
            <v>0</v>
          </cell>
          <cell r="N6324">
            <v>0</v>
          </cell>
        </row>
        <row r="6325">
          <cell r="G6325" t="str">
            <v>3173287290048</v>
          </cell>
          <cell r="H6325" t="str">
            <v>3173287290048</v>
          </cell>
          <cell r="I6325" t="str">
            <v>Cemoi - Socola Hazelnut Truffles 200g</v>
          </cell>
          <cell r="J6325" t="str">
            <v>PCS</v>
          </cell>
          <cell r="L6325">
            <v>0</v>
          </cell>
          <cell r="M6325">
            <v>0</v>
          </cell>
          <cell r="N6325">
            <v>0</v>
          </cell>
        </row>
        <row r="6326">
          <cell r="G6326" t="str">
            <v>4902757197902</v>
          </cell>
          <cell r="H6326" t="str">
            <v>4902757197902</v>
          </cell>
          <cell r="I6326" t="str">
            <v>MEITO- Socola sữa 130g</v>
          </cell>
          <cell r="J6326" t="str">
            <v>PCS</v>
          </cell>
          <cell r="K6326">
            <v>90000</v>
          </cell>
          <cell r="L6326">
            <v>0</v>
          </cell>
          <cell r="M6326">
            <v>0</v>
          </cell>
          <cell r="N6326">
            <v>0</v>
          </cell>
        </row>
        <row r="6327">
          <cell r="G6327" t="str">
            <v>4903379021040</v>
          </cell>
          <cell r="H6327" t="str">
            <v>4903379021040</v>
          </cell>
          <cell r="I6327" t="str">
            <v>ROYCE- Socola tươi vị Whiskey Ao 20 viên</v>
          </cell>
          <cell r="J6327" t="str">
            <v>PCS</v>
          </cell>
          <cell r="K6327">
            <v>295000</v>
          </cell>
          <cell r="L6327">
            <v>0</v>
          </cell>
          <cell r="M6327">
            <v>0</v>
          </cell>
          <cell r="N6327">
            <v>0</v>
          </cell>
        </row>
        <row r="6328">
          <cell r="G6328" t="str">
            <v>4901005501515</v>
          </cell>
          <cell r="H6328" t="str">
            <v>4901005501515</v>
          </cell>
          <cell r="I6328" t="str">
            <v>GLICO- Bánh socola nhân kem trà xanh 6 chiếc</v>
          </cell>
          <cell r="J6328" t="str">
            <v>PCS</v>
          </cell>
          <cell r="K6328">
            <v>95000</v>
          </cell>
          <cell r="L6328">
            <v>23</v>
          </cell>
          <cell r="M6328">
            <v>0</v>
          </cell>
          <cell r="N6328">
            <v>23</v>
          </cell>
        </row>
        <row r="6329">
          <cell r="G6329" t="str">
            <v>4902757580100</v>
          </cell>
          <cell r="H6329" t="str">
            <v>4902757580100</v>
          </cell>
          <cell r="I6329" t="str">
            <v>MEITO- Kẹo Socola 13% dâu tây 124g</v>
          </cell>
          <cell r="J6329" t="str">
            <v>PCS</v>
          </cell>
          <cell r="K6329">
            <v>85000</v>
          </cell>
          <cell r="L6329">
            <v>0</v>
          </cell>
          <cell r="M6329">
            <v>0</v>
          </cell>
          <cell r="N6329">
            <v>0</v>
          </cell>
        </row>
        <row r="6330">
          <cell r="G6330" t="str">
            <v>4902777015927</v>
          </cell>
          <cell r="H6330" t="str">
            <v>4902777015927</v>
          </cell>
          <cell r="I6330" t="str">
            <v>MEIJI- Socola sữa 50g</v>
          </cell>
          <cell r="J6330" t="str">
            <v>PCS</v>
          </cell>
          <cell r="K6330">
            <v>60000</v>
          </cell>
          <cell r="L6330">
            <v>0</v>
          </cell>
          <cell r="M6330">
            <v>0</v>
          </cell>
          <cell r="N6330">
            <v>0</v>
          </cell>
        </row>
        <row r="6331">
          <cell r="G6331" t="str">
            <v>4901005009158</v>
          </cell>
          <cell r="H6331" t="str">
            <v>4901005009158</v>
          </cell>
          <cell r="I6331" t="str">
            <v>GLICO- Bánh que to Pocky chocolate 58g</v>
          </cell>
          <cell r="J6331" t="str">
            <v>PCS</v>
          </cell>
          <cell r="K6331">
            <v>78000</v>
          </cell>
          <cell r="L6331">
            <v>24</v>
          </cell>
          <cell r="M6331">
            <v>0</v>
          </cell>
          <cell r="N6331">
            <v>24</v>
          </cell>
        </row>
        <row r="6332">
          <cell r="G6332" t="str">
            <v>4903379021033</v>
          </cell>
          <cell r="H6332" t="str">
            <v>4903379021033</v>
          </cell>
          <cell r="I6332" t="str">
            <v>ROYCE- Socola tươi vị cacao sữa 20v Bản giáng sinh</v>
          </cell>
          <cell r="J6332" t="str">
            <v>PCS</v>
          </cell>
          <cell r="K6332">
            <v>295000</v>
          </cell>
          <cell r="L6332">
            <v>0</v>
          </cell>
          <cell r="M6332">
            <v>0</v>
          </cell>
          <cell r="N6332">
            <v>0</v>
          </cell>
        </row>
        <row r="6333">
          <cell r="G6333" t="str">
            <v>4902555263007</v>
          </cell>
          <cell r="H6333" t="str">
            <v>4902555263007</v>
          </cell>
          <cell r="I6333" t="str">
            <v>FUJIYA- Kẹo socola hình bút chì 4 chiếc</v>
          </cell>
          <cell r="J6333" t="str">
            <v>PCS</v>
          </cell>
          <cell r="K6333">
            <v>60000</v>
          </cell>
          <cell r="L6333">
            <v>0</v>
          </cell>
          <cell r="M6333">
            <v>0</v>
          </cell>
          <cell r="N6333">
            <v>0</v>
          </cell>
        </row>
        <row r="6334">
          <cell r="G6334" t="str">
            <v>4903379020500</v>
          </cell>
          <cell r="H6334" t="str">
            <v>4903379020500</v>
          </cell>
          <cell r="I6334" t="str">
            <v>ROYCE- Socola tươi vị rượu champagne 20 viên</v>
          </cell>
          <cell r="J6334" t="str">
            <v>PCS</v>
          </cell>
          <cell r="K6334">
            <v>340000</v>
          </cell>
          <cell r="L6334">
            <v>0</v>
          </cell>
          <cell r="M6334">
            <v>0</v>
          </cell>
          <cell r="N6334">
            <v>0</v>
          </cell>
        </row>
        <row r="6335">
          <cell r="G6335" t="str">
            <v>4979103321168</v>
          </cell>
          <cell r="H6335" t="str">
            <v>4979103321168</v>
          </cell>
          <cell r="I6335" t="str">
            <v>MARY'S - Socola Rosaine Fancy 12 viên</v>
          </cell>
          <cell r="J6335" t="str">
            <v>PCS</v>
          </cell>
          <cell r="K6335">
            <v>250000</v>
          </cell>
          <cell r="L6335">
            <v>0</v>
          </cell>
          <cell r="M6335">
            <v>0</v>
          </cell>
          <cell r="N6335">
            <v>0</v>
          </cell>
        </row>
        <row r="6336">
          <cell r="G6336" t="str">
            <v>4902777090337</v>
          </cell>
          <cell r="H6336" t="str">
            <v>4902777090337</v>
          </cell>
          <cell r="I6336" t="str">
            <v>MEIJI- Socola đen 26 thanh</v>
          </cell>
          <cell r="J6336" t="str">
            <v>PCS</v>
          </cell>
          <cell r="K6336">
            <v>115000</v>
          </cell>
          <cell r="L6336">
            <v>0</v>
          </cell>
          <cell r="M6336">
            <v>0</v>
          </cell>
          <cell r="N6336">
            <v>0</v>
          </cell>
        </row>
        <row r="6337">
          <cell r="G6337" t="str">
            <v>4903333232253</v>
          </cell>
          <cell r="H6337" t="str">
            <v>4903333232253</v>
          </cell>
          <cell r="I6337" t="str">
            <v>LOTTE- Socola Ghana sữa nướng 26 chiếc</v>
          </cell>
          <cell r="J6337" t="str">
            <v>PCS</v>
          </cell>
          <cell r="K6337">
            <v>145000</v>
          </cell>
          <cell r="L6337">
            <v>7</v>
          </cell>
          <cell r="M6337">
            <v>0</v>
          </cell>
          <cell r="N6337">
            <v>7</v>
          </cell>
        </row>
        <row r="6338">
          <cell r="G6338" t="str">
            <v>4902777120348</v>
          </cell>
          <cell r="H6338" t="str">
            <v>4902777120348</v>
          </cell>
          <cell r="I6338" t="str">
            <v>MEIJI- Socola Melty Kiss vị matcha 52g</v>
          </cell>
          <cell r="J6338" t="str">
            <v>PCS</v>
          </cell>
          <cell r="K6338">
            <v>125000</v>
          </cell>
          <cell r="L6338">
            <v>0</v>
          </cell>
          <cell r="M6338">
            <v>0</v>
          </cell>
          <cell r="N6338">
            <v>0</v>
          </cell>
        </row>
        <row r="6339">
          <cell r="G6339" t="str">
            <v>4901005105249</v>
          </cell>
          <cell r="H6339" t="str">
            <v>4901005105249</v>
          </cell>
          <cell r="I6339" t="str">
            <v>GLICO- Kẹo socola Mickey &amp; Minnie 19g</v>
          </cell>
          <cell r="J6339" t="str">
            <v>PCS</v>
          </cell>
          <cell r="K6339">
            <v>55000</v>
          </cell>
          <cell r="L6339">
            <v>0</v>
          </cell>
          <cell r="M6339">
            <v>0</v>
          </cell>
          <cell r="N6339">
            <v>0</v>
          </cell>
        </row>
        <row r="6340">
          <cell r="G6340" t="str">
            <v>4000607854705</v>
          </cell>
          <cell r="H6340" t="str">
            <v>4000607854705</v>
          </cell>
          <cell r="I6340" t="str">
            <v>SCHOGETTEN- Socola sữa chua dâu tây thanh100g</v>
          </cell>
          <cell r="J6340" t="str">
            <v>PCS</v>
          </cell>
          <cell r="K6340">
            <v>69000</v>
          </cell>
          <cell r="L6340">
            <v>1</v>
          </cell>
          <cell r="M6340">
            <v>0</v>
          </cell>
          <cell r="N6340">
            <v>1</v>
          </cell>
        </row>
        <row r="6341">
          <cell r="G6341" t="str">
            <v>4903333261963</v>
          </cell>
          <cell r="H6341" t="str">
            <v>4903333261963</v>
          </cell>
          <cell r="I6341" t="str">
            <v>LOTTE- Socola boc hạnh nhân giòn 80g</v>
          </cell>
          <cell r="J6341" t="str">
            <v>PCS</v>
          </cell>
          <cell r="K6341">
            <v>125000</v>
          </cell>
          <cell r="L6341">
            <v>0</v>
          </cell>
          <cell r="M6341">
            <v>0</v>
          </cell>
          <cell r="N6341">
            <v>0</v>
          </cell>
        </row>
        <row r="6342">
          <cell r="G6342" t="str">
            <v>4903379020876</v>
          </cell>
          <cell r="H6342" t="str">
            <v>4903379020876</v>
          </cell>
          <cell r="I6342" t="str">
            <v>ROYCE- Socola tươi vị Tiramisu 20 viên</v>
          </cell>
          <cell r="J6342" t="str">
            <v>PCS</v>
          </cell>
          <cell r="K6342">
            <v>295000</v>
          </cell>
          <cell r="L6342">
            <v>0</v>
          </cell>
          <cell r="M6342">
            <v>0</v>
          </cell>
          <cell r="N6342">
            <v>0</v>
          </cell>
        </row>
        <row r="6343">
          <cell r="G6343" t="str">
            <v>4000417670311</v>
          </cell>
          <cell r="H6343" t="str">
            <v>4000417670311</v>
          </cell>
          <cell r="I6343" t="str">
            <v>Ritter Sport - Kẹo Chocolate hạnh nhân nguyên 100g</v>
          </cell>
          <cell r="J6343" t="str">
            <v>PCS</v>
          </cell>
          <cell r="L6343">
            <v>0</v>
          </cell>
          <cell r="M6343">
            <v>0</v>
          </cell>
          <cell r="N6343">
            <v>0</v>
          </cell>
        </row>
        <row r="6344">
          <cell r="G6344" t="str">
            <v>4901830158953</v>
          </cell>
          <cell r="H6344" t="str">
            <v>4901830158953</v>
          </cell>
          <cell r="I6344" t="str">
            <v>SANRITSU - Socola Genjipie 14 viên</v>
          </cell>
          <cell r="J6344" t="str">
            <v>PCS</v>
          </cell>
          <cell r="K6344">
            <v>275000</v>
          </cell>
          <cell r="L6344">
            <v>0</v>
          </cell>
          <cell r="M6344">
            <v>0</v>
          </cell>
          <cell r="N6344">
            <v>0</v>
          </cell>
        </row>
        <row r="6345">
          <cell r="G6345" t="str">
            <v>4945757190101</v>
          </cell>
          <cell r="H6345" t="str">
            <v>4945757190101</v>
          </cell>
          <cell r="I6345" t="str">
            <v>MEITO- Kẹo socola dâu 3 vị 238g</v>
          </cell>
          <cell r="J6345" t="str">
            <v>PCS</v>
          </cell>
          <cell r="K6345">
            <v>165000</v>
          </cell>
          <cell r="L6345">
            <v>0</v>
          </cell>
          <cell r="M6345">
            <v>0</v>
          </cell>
          <cell r="N6345">
            <v>0</v>
          </cell>
        </row>
        <row r="6346">
          <cell r="G6346" t="str">
            <v>4902777223612</v>
          </cell>
          <cell r="H6346" t="str">
            <v>4902777223612</v>
          </cell>
          <cell r="I6346" t="str">
            <v>MEIJI- Socola Melty Kiss tổng hợp 3 vị 121g</v>
          </cell>
          <cell r="J6346" t="str">
            <v>PCS</v>
          </cell>
          <cell r="K6346">
            <v>195000</v>
          </cell>
          <cell r="L6346">
            <v>0</v>
          </cell>
          <cell r="M6346">
            <v>0</v>
          </cell>
          <cell r="N6346">
            <v>0</v>
          </cell>
        </row>
        <row r="6347">
          <cell r="G6347" t="str">
            <v>4946841041306</v>
          </cell>
          <cell r="H6347" t="str">
            <v>4946841041306</v>
          </cell>
          <cell r="I6347" t="str">
            <v>MOROZOFF - Socola Karine Floral 12 viên</v>
          </cell>
          <cell r="J6347" t="str">
            <v>PCS</v>
          </cell>
          <cell r="K6347">
            <v>250000</v>
          </cell>
          <cell r="L6347">
            <v>0</v>
          </cell>
          <cell r="M6347">
            <v>0</v>
          </cell>
          <cell r="N6347">
            <v>0</v>
          </cell>
        </row>
        <row r="6348">
          <cell r="G6348" t="str">
            <v>4903379030899</v>
          </cell>
          <cell r="H6348" t="str">
            <v>4903379030899</v>
          </cell>
          <cell r="I6348" t="str">
            <v>ROYCE- Socola tươi vị trà xanh 20 viên</v>
          </cell>
          <cell r="J6348" t="str">
            <v>PCS</v>
          </cell>
          <cell r="K6348">
            <v>340000</v>
          </cell>
          <cell r="L6348">
            <v>0</v>
          </cell>
          <cell r="M6348">
            <v>0</v>
          </cell>
          <cell r="N6348">
            <v>0</v>
          </cell>
        </row>
        <row r="6349">
          <cell r="G6349" t="str">
            <v>4903379020982</v>
          </cell>
          <cell r="H6349" t="str">
            <v>4903379020982</v>
          </cell>
          <cell r="I6349" t="str">
            <v>ROYCE- Socola tươi vị bitter 20 viên</v>
          </cell>
          <cell r="J6349" t="str">
            <v>PCS</v>
          </cell>
          <cell r="K6349">
            <v>340000</v>
          </cell>
          <cell r="L6349">
            <v>0</v>
          </cell>
          <cell r="M6349">
            <v>0</v>
          </cell>
          <cell r="N6349">
            <v>0</v>
          </cell>
        </row>
        <row r="6350">
          <cell r="G6350" t="str">
            <v>4903379020579</v>
          </cell>
          <cell r="H6350" t="str">
            <v>4903379020579</v>
          </cell>
          <cell r="I6350" t="str">
            <v>ROYCE- Socola tươi vị dâu tây 20 viên</v>
          </cell>
          <cell r="J6350" t="str">
            <v>PCS</v>
          </cell>
          <cell r="K6350">
            <v>295000</v>
          </cell>
          <cell r="L6350">
            <v>0</v>
          </cell>
          <cell r="M6350">
            <v>0</v>
          </cell>
          <cell r="N6350">
            <v>0</v>
          </cell>
        </row>
        <row r="6351">
          <cell r="G6351" t="str">
            <v>4902757197605</v>
          </cell>
          <cell r="H6351" t="str">
            <v>4902757197605</v>
          </cell>
          <cell r="I6351" t="str">
            <v>MEITO- Socola mix 5 loại hạt 111g</v>
          </cell>
          <cell r="J6351" t="str">
            <v>PCS</v>
          </cell>
          <cell r="K6351">
            <v>125000</v>
          </cell>
          <cell r="L6351">
            <v>0</v>
          </cell>
          <cell r="M6351">
            <v>0</v>
          </cell>
          <cell r="N6351">
            <v>0</v>
          </cell>
        </row>
        <row r="6352">
          <cell r="G6352" t="str">
            <v>4902777215129</v>
          </cell>
          <cell r="H6352" t="str">
            <v>4902777215129</v>
          </cell>
          <cell r="I6352" t="str">
            <v>MEIJI - Socola gói lớn 115g</v>
          </cell>
          <cell r="J6352" t="str">
            <v>PCS</v>
          </cell>
          <cell r="K6352">
            <v>165000</v>
          </cell>
          <cell r="L6352">
            <v>0</v>
          </cell>
          <cell r="M6352">
            <v>0</v>
          </cell>
          <cell r="N6352">
            <v>0</v>
          </cell>
        </row>
        <row r="6353">
          <cell r="G6353" t="str">
            <v>49750218</v>
          </cell>
          <cell r="H6353" t="str">
            <v>49750218</v>
          </cell>
          <cell r="I6353" t="str">
            <v>FURUTA- Socola vòng Wanage 20 chiếc</v>
          </cell>
          <cell r="J6353" t="str">
            <v>PCS</v>
          </cell>
          <cell r="K6353">
            <v>40000</v>
          </cell>
          <cell r="L6353">
            <v>0</v>
          </cell>
          <cell r="M6353">
            <v>0</v>
          </cell>
          <cell r="N6353">
            <v>0</v>
          </cell>
        </row>
        <row r="6354">
          <cell r="G6354" t="str">
            <v>4901005502031</v>
          </cell>
          <cell r="H6354" t="str">
            <v>4901005502031</v>
          </cell>
          <cell r="I6354" t="str">
            <v>GLICO- Socola Kobe Roasted Gaufre 25 chiếc 170g</v>
          </cell>
          <cell r="J6354" t="str">
            <v>PCS</v>
          </cell>
          <cell r="K6354">
            <v>120000</v>
          </cell>
          <cell r="L6354">
            <v>0</v>
          </cell>
          <cell r="M6354">
            <v>0</v>
          </cell>
          <cell r="N6354">
            <v>0</v>
          </cell>
        </row>
        <row r="6355">
          <cell r="G6355" t="str">
            <v>4902777113265</v>
          </cell>
          <cell r="H6355" t="str">
            <v>4902777113265</v>
          </cell>
          <cell r="I6355" t="str">
            <v>MEIJI- Socola tươi MeltyKiss Premium 56g</v>
          </cell>
          <cell r="J6355" t="str">
            <v>PCS</v>
          </cell>
          <cell r="K6355">
            <v>95000</v>
          </cell>
          <cell r="L6355">
            <v>0</v>
          </cell>
          <cell r="M6355">
            <v>0</v>
          </cell>
          <cell r="N6355">
            <v>0</v>
          </cell>
        </row>
        <row r="6356">
          <cell r="G6356" t="str">
            <v>4902757171506</v>
          </cell>
          <cell r="H6356" t="str">
            <v>4902757171506</v>
          </cell>
          <cell r="I6356" t="str">
            <v>MEITO- Kẹo socola dâu 3 vị 118g</v>
          </cell>
          <cell r="J6356" t="str">
            <v>PCS</v>
          </cell>
          <cell r="K6356">
            <v>125000</v>
          </cell>
          <cell r="L6356">
            <v>0</v>
          </cell>
          <cell r="M6356">
            <v>0</v>
          </cell>
          <cell r="N6356">
            <v>0</v>
          </cell>
        </row>
        <row r="6357">
          <cell r="G6357" t="str">
            <v>4901360355198</v>
          </cell>
          <cell r="H6357" t="str">
            <v>4901360355198</v>
          </cell>
          <cell r="I6357" t="str">
            <v>BOURBON - Bánh Crepe phủ Socola 47g</v>
          </cell>
          <cell r="J6357" t="str">
            <v>PCS</v>
          </cell>
          <cell r="K6357">
            <v>57000</v>
          </cell>
          <cell r="L6357">
            <v>0</v>
          </cell>
          <cell r="M6357">
            <v>0</v>
          </cell>
          <cell r="N6357">
            <v>0</v>
          </cell>
        </row>
        <row r="6358">
          <cell r="G6358" t="str">
            <v>4000607854606</v>
          </cell>
          <cell r="H6358" t="str">
            <v>4000607854606</v>
          </cell>
          <cell r="I6358" t="str">
            <v>Schogotten - Sô cô la thanh For Kids 100g</v>
          </cell>
          <cell r="J6358" t="str">
            <v>PCS</v>
          </cell>
          <cell r="K6358">
            <v>69000</v>
          </cell>
          <cell r="L6358">
            <v>2</v>
          </cell>
          <cell r="M6358">
            <v>0</v>
          </cell>
          <cell r="N6358">
            <v>2</v>
          </cell>
        </row>
        <row r="6359">
          <cell r="G6359" t="str">
            <v>3173287294343</v>
          </cell>
          <cell r="H6359" t="str">
            <v>3173287294343</v>
          </cell>
          <cell r="I6359" t="str">
            <v>Cemoi - Socola Caramel Truffles 200g</v>
          </cell>
          <cell r="J6359" t="str">
            <v>PCS</v>
          </cell>
          <cell r="L6359">
            <v>0</v>
          </cell>
          <cell r="M6359">
            <v>0</v>
          </cell>
          <cell r="N6359">
            <v>0</v>
          </cell>
        </row>
        <row r="6360">
          <cell r="G6360" t="str">
            <v>4902777223490</v>
          </cell>
          <cell r="H6360" t="str">
            <v>4902777223490</v>
          </cell>
          <cell r="I6360" t="str">
            <v>MEIJI- Socola tươi MeltyKiss Premium 52g New</v>
          </cell>
          <cell r="J6360" t="str">
            <v>PCS</v>
          </cell>
          <cell r="K6360">
            <v>85000</v>
          </cell>
          <cell r="L6360">
            <v>0</v>
          </cell>
          <cell r="M6360">
            <v>0</v>
          </cell>
          <cell r="N6360">
            <v>0</v>
          </cell>
        </row>
        <row r="6361">
          <cell r="G6361" t="str">
            <v>4902757580001</v>
          </cell>
          <cell r="H6361" t="str">
            <v>4902757580001</v>
          </cell>
          <cell r="I6361" t="str">
            <v>MEITO- Kẹo Socola trà xanh mix vị 111g</v>
          </cell>
          <cell r="J6361" t="str">
            <v>PCS</v>
          </cell>
          <cell r="K6361">
            <v>85000</v>
          </cell>
          <cell r="L6361">
            <v>0</v>
          </cell>
          <cell r="M6361">
            <v>0</v>
          </cell>
          <cell r="N6361">
            <v>0</v>
          </cell>
        </row>
        <row r="6362">
          <cell r="G6362" t="str">
            <v>4990485007068</v>
          </cell>
          <cell r="H6362" t="str">
            <v>4990485007068</v>
          </cell>
          <cell r="I6362" t="str">
            <v>SEIKI- Bánh mochi socola trà xanh 30 chiếc</v>
          </cell>
          <cell r="J6362" t="str">
            <v>PCS</v>
          </cell>
          <cell r="K6362">
            <v>350000</v>
          </cell>
          <cell r="L6362">
            <v>0</v>
          </cell>
          <cell r="M6362">
            <v>0</v>
          </cell>
          <cell r="N6362">
            <v>0</v>
          </cell>
        </row>
        <row r="6363">
          <cell r="G6363" t="str">
            <v>4902777223629</v>
          </cell>
          <cell r="H6363" t="str">
            <v>4902777223629</v>
          </cell>
          <cell r="I6363" t="str">
            <v>MEIJI- Socola Meltykiss vị Matcha 53g</v>
          </cell>
          <cell r="J6363" t="str">
            <v>PCS</v>
          </cell>
          <cell r="K6363">
            <v>95000</v>
          </cell>
          <cell r="L6363">
            <v>0</v>
          </cell>
          <cell r="M6363">
            <v>0</v>
          </cell>
          <cell r="N6363">
            <v>0</v>
          </cell>
        </row>
        <row r="6364">
          <cell r="G6364" t="str">
            <v>4901005500907</v>
          </cell>
          <cell r="H6364" t="str">
            <v>4901005500907</v>
          </cell>
          <cell r="I6364" t="str">
            <v>GLICO- Socola Kobe Van houten 12 viên</v>
          </cell>
          <cell r="J6364" t="str">
            <v>PCS</v>
          </cell>
          <cell r="K6364">
            <v>125000</v>
          </cell>
          <cell r="L6364">
            <v>0</v>
          </cell>
          <cell r="M6364">
            <v>0</v>
          </cell>
          <cell r="N6364">
            <v>0</v>
          </cell>
        </row>
        <row r="6365">
          <cell r="G6365" t="str">
            <v>3173287289806</v>
          </cell>
          <cell r="H6365" t="str">
            <v>3173287289806</v>
          </cell>
          <cell r="I6365" t="str">
            <v>Cemoi - Socola Classic Truffles 200g</v>
          </cell>
          <cell r="J6365" t="str">
            <v>PCS</v>
          </cell>
          <cell r="L6365">
            <v>0</v>
          </cell>
          <cell r="M6365">
            <v>0</v>
          </cell>
          <cell r="N6365">
            <v>0</v>
          </cell>
        </row>
        <row r="6366">
          <cell r="G6366" t="str">
            <v>4903333222216</v>
          </cell>
          <cell r="H6366" t="str">
            <v>4903333222216</v>
          </cell>
          <cell r="I6366" t="str">
            <v>LOTTE- Bánh quy mềm phủ socola ghana 42g</v>
          </cell>
          <cell r="J6366" t="str">
            <v>PCS</v>
          </cell>
          <cell r="K6366">
            <v>95000</v>
          </cell>
          <cell r="L6366">
            <v>0</v>
          </cell>
          <cell r="M6366">
            <v>0</v>
          </cell>
          <cell r="N6366">
            <v>0</v>
          </cell>
        </row>
        <row r="6367">
          <cell r="G6367" t="str">
            <v>4903379030677</v>
          </cell>
          <cell r="H6367" t="str">
            <v>4903379030677</v>
          </cell>
          <cell r="I6367" t="str">
            <v>ROYCE- Socola tươi vị hạt dẻ 20 viên</v>
          </cell>
          <cell r="J6367" t="str">
            <v>PCS</v>
          </cell>
          <cell r="K6367">
            <v>280000</v>
          </cell>
          <cell r="L6367">
            <v>0</v>
          </cell>
          <cell r="M6367">
            <v>0</v>
          </cell>
          <cell r="N6367">
            <v>0</v>
          </cell>
        </row>
        <row r="6368">
          <cell r="G6368" t="str">
            <v>4903379020654</v>
          </cell>
          <cell r="H6368" t="str">
            <v>4903379020654</v>
          </cell>
          <cell r="I6368" t="str">
            <v>ROYCE- Socola tươi vị cacao 20v- Bản giới hạn Noel</v>
          </cell>
          <cell r="J6368" t="str">
            <v>PCS</v>
          </cell>
          <cell r="K6368">
            <v>295000</v>
          </cell>
          <cell r="L6368">
            <v>0</v>
          </cell>
          <cell r="M6368">
            <v>0</v>
          </cell>
          <cell r="N6368">
            <v>0</v>
          </cell>
        </row>
        <row r="6369">
          <cell r="G6369" t="str">
            <v>4902555266534</v>
          </cell>
          <cell r="H6369" t="str">
            <v>4902555266534</v>
          </cell>
          <cell r="I6369" t="str">
            <v>FUJIYA- Kẹo bút chì socola Peko 4 chiếc</v>
          </cell>
          <cell r="J6369" t="str">
            <v>PCS</v>
          </cell>
          <cell r="K6369">
            <v>45000</v>
          </cell>
          <cell r="L6369">
            <v>0</v>
          </cell>
          <cell r="M6369">
            <v>0</v>
          </cell>
          <cell r="N6369">
            <v>0</v>
          </cell>
        </row>
        <row r="6370">
          <cell r="G6370" t="str">
            <v>4903379043202</v>
          </cell>
          <cell r="H6370" t="str">
            <v>4903379043202</v>
          </cell>
          <cell r="I6370" t="str">
            <v>ROYCE- Socola tươi vị xoài 20 viên</v>
          </cell>
          <cell r="J6370" t="str">
            <v>PCS</v>
          </cell>
          <cell r="K6370">
            <v>340000</v>
          </cell>
          <cell r="L6370">
            <v>0</v>
          </cell>
          <cell r="M6370">
            <v>0</v>
          </cell>
          <cell r="N6370">
            <v>0</v>
          </cell>
        </row>
        <row r="6371">
          <cell r="G6371" t="str">
            <v>4902777026107</v>
          </cell>
          <cell r="H6371" t="str">
            <v>4902777026107</v>
          </cell>
          <cell r="I6371" t="str">
            <v>MEIJI- Socola sữa hộp 26 chiếc</v>
          </cell>
          <cell r="J6371" t="str">
            <v>PCS</v>
          </cell>
          <cell r="K6371">
            <v>125000</v>
          </cell>
          <cell r="L6371">
            <v>0</v>
          </cell>
          <cell r="M6371">
            <v>0</v>
          </cell>
          <cell r="N6371">
            <v>0</v>
          </cell>
        </row>
        <row r="6372">
          <cell r="G6372" t="str">
            <v>4000415111908</v>
          </cell>
          <cell r="H6372" t="str">
            <v>4000415111908</v>
          </cell>
          <cell r="I6372" t="str">
            <v>SCHOGETTEN- Socola nhân kem ý 100g</v>
          </cell>
          <cell r="J6372" t="str">
            <v>PCS</v>
          </cell>
          <cell r="K6372">
            <v>69000</v>
          </cell>
          <cell r="L6372">
            <v>4</v>
          </cell>
          <cell r="M6372">
            <v>0</v>
          </cell>
          <cell r="N6372">
            <v>4</v>
          </cell>
        </row>
        <row r="6373">
          <cell r="G6373" t="str">
            <v>4902780052131</v>
          </cell>
          <cell r="H6373" t="str">
            <v>4902780052131</v>
          </cell>
          <cell r="I6373" t="str">
            <v>TIROL - Kẹo viên socola vị sữa</v>
          </cell>
          <cell r="J6373" t="str">
            <v>PCS</v>
          </cell>
          <cell r="K6373">
            <v>119000</v>
          </cell>
          <cell r="L6373">
            <v>0</v>
          </cell>
          <cell r="M6373">
            <v>0</v>
          </cell>
          <cell r="N6373">
            <v>0</v>
          </cell>
        </row>
        <row r="6374">
          <cell r="G6374" t="str">
            <v>4902555162409</v>
          </cell>
          <cell r="H6374" t="str">
            <v>4902555162409</v>
          </cell>
          <cell r="I6374" t="str">
            <v>Set 2 Kẹo mút Socola Peko-chan</v>
          </cell>
          <cell r="J6374" t="str">
            <v>PCS</v>
          </cell>
          <cell r="K6374">
            <v>50000</v>
          </cell>
          <cell r="L6374">
            <v>0</v>
          </cell>
          <cell r="M6374">
            <v>0</v>
          </cell>
          <cell r="N6374">
            <v>0</v>
          </cell>
        </row>
        <row r="6375">
          <cell r="G6375" t="str">
            <v>4903379020548</v>
          </cell>
          <cell r="H6375" t="str">
            <v>4903379020548</v>
          </cell>
          <cell r="I6375" t="str">
            <v>ROYCE- Socola tươi vị cafe sữa au lait 20 viên</v>
          </cell>
          <cell r="J6375" t="str">
            <v>PCS</v>
          </cell>
          <cell r="K6375">
            <v>340000</v>
          </cell>
          <cell r="L6375">
            <v>0</v>
          </cell>
          <cell r="M6375">
            <v>0</v>
          </cell>
          <cell r="N6375">
            <v>0</v>
          </cell>
        </row>
        <row r="6376">
          <cell r="G6376" t="str">
            <v>4000417693310</v>
          </cell>
          <cell r="H6376" t="str">
            <v>4000417693310</v>
          </cell>
          <cell r="I6376" t="str">
            <v>Ritter Sport - Kẹo Chocolate 74% Peru 100g</v>
          </cell>
          <cell r="J6376" t="str">
            <v>PCS</v>
          </cell>
          <cell r="L6376">
            <v>0</v>
          </cell>
          <cell r="M6376">
            <v>0</v>
          </cell>
          <cell r="N6376">
            <v>0</v>
          </cell>
        </row>
        <row r="6377">
          <cell r="G6377" t="str">
            <v>4979103321212</v>
          </cell>
          <cell r="H6377" t="str">
            <v>4979103321212</v>
          </cell>
          <cell r="I6377" t="str">
            <v>MARY'S - Socola Rosaine Fancy 25 viên</v>
          </cell>
          <cell r="J6377" t="str">
            <v>PCS</v>
          </cell>
          <cell r="K6377">
            <v>275000</v>
          </cell>
          <cell r="L6377">
            <v>0</v>
          </cell>
          <cell r="M6377">
            <v>0</v>
          </cell>
          <cell r="N6377">
            <v>0</v>
          </cell>
        </row>
        <row r="6378">
          <cell r="G6378" t="str">
            <v>4902777118888</v>
          </cell>
          <cell r="H6378" t="str">
            <v>4902777118888</v>
          </cell>
          <cell r="I6378" t="str">
            <v>MEIJI- Socola hạt macca gói 19 chiếc 136g</v>
          </cell>
          <cell r="J6378" t="str">
            <v>PCS</v>
          </cell>
          <cell r="K6378">
            <v>195000</v>
          </cell>
          <cell r="L6378">
            <v>0</v>
          </cell>
          <cell r="M6378">
            <v>0</v>
          </cell>
          <cell r="N6378">
            <v>0</v>
          </cell>
        </row>
        <row r="6379">
          <cell r="G6379" t="str">
            <v>4902777223322</v>
          </cell>
          <cell r="H6379" t="str">
            <v>4902777223322</v>
          </cell>
          <cell r="I6379" t="str">
            <v>MEIJI- Socola trắng bọc hạnh nhân 59g</v>
          </cell>
          <cell r="J6379" t="str">
            <v>PCS</v>
          </cell>
          <cell r="K6379">
            <v>125000</v>
          </cell>
          <cell r="L6379">
            <v>0</v>
          </cell>
          <cell r="M6379">
            <v>0</v>
          </cell>
          <cell r="N6379">
            <v>0</v>
          </cell>
        </row>
        <row r="6380">
          <cell r="G6380" t="str">
            <v>4945951928176</v>
          </cell>
          <cell r="H6380" t="str">
            <v>4945951928176</v>
          </cell>
          <cell r="I6380" t="str">
            <v>DAIICHI SEIKA- Kẹo socola mix 3 vị</v>
          </cell>
          <cell r="J6380" t="str">
            <v>PCS</v>
          </cell>
          <cell r="K6380">
            <v>165000</v>
          </cell>
          <cell r="L6380">
            <v>0</v>
          </cell>
          <cell r="M6380">
            <v>0</v>
          </cell>
          <cell r="N6380">
            <v>0</v>
          </cell>
        </row>
        <row r="6381">
          <cell r="G6381" t="str">
            <v>4902888265457</v>
          </cell>
          <cell r="H6381" t="str">
            <v>4902888265457</v>
          </cell>
          <cell r="I6381" t="str">
            <v>MORINAGA- Socola sữa kiểu Pháp 18 chiếc</v>
          </cell>
          <cell r="J6381" t="str">
            <v>PCS</v>
          </cell>
          <cell r="K6381">
            <v>125000</v>
          </cell>
          <cell r="L6381">
            <v>0</v>
          </cell>
          <cell r="M6381">
            <v>0</v>
          </cell>
          <cell r="N6381">
            <v>0</v>
          </cell>
        </row>
        <row r="6382">
          <cell r="G6382" t="str">
            <v>4979103322097</v>
          </cell>
          <cell r="H6382" t="str">
            <v>4979103322097</v>
          </cell>
          <cell r="I6382" t="str">
            <v>MARRY'S - Socola gấu 10 viên</v>
          </cell>
          <cell r="J6382" t="str">
            <v>PCS</v>
          </cell>
          <cell r="K6382">
            <v>250000</v>
          </cell>
          <cell r="L6382">
            <v>0</v>
          </cell>
          <cell r="M6382">
            <v>0</v>
          </cell>
          <cell r="N6382">
            <v>0</v>
          </cell>
        </row>
        <row r="6383">
          <cell r="G6383" t="str">
            <v>4902777198729</v>
          </cell>
          <cell r="H6383" t="str">
            <v>4902777198729</v>
          </cell>
          <cell r="I6383" t="str">
            <v>MEIJI- Socola hạnh nhân đậm vị 75g</v>
          </cell>
          <cell r="J6383" t="str">
            <v>PCS</v>
          </cell>
          <cell r="K6383">
            <v>105000</v>
          </cell>
          <cell r="L6383">
            <v>0</v>
          </cell>
          <cell r="M6383">
            <v>0</v>
          </cell>
          <cell r="N6383">
            <v>0</v>
          </cell>
        </row>
        <row r="6384">
          <cell r="G6384" t="str">
            <v>4902888261312</v>
          </cell>
          <cell r="H6384" t="str">
            <v>4902888261312</v>
          </cell>
          <cell r="I6384" t="str">
            <v>MORINAGA- Socola 70% cacao vị cam (18 miếng)</v>
          </cell>
          <cell r="J6384" t="str">
            <v>PCS</v>
          </cell>
          <cell r="K6384">
            <v>125000</v>
          </cell>
          <cell r="L6384">
            <v>0</v>
          </cell>
          <cell r="M6384">
            <v>0</v>
          </cell>
          <cell r="N6384">
            <v>0</v>
          </cell>
        </row>
        <row r="6385">
          <cell r="G6385" t="str">
            <v>4902777144375</v>
          </cell>
          <cell r="H6385" t="str">
            <v>4902777144375</v>
          </cell>
          <cell r="I6385" t="str">
            <v>MEIJI- Socola Melty Kiss vị rượu cam mật ong 52g</v>
          </cell>
          <cell r="J6385" t="str">
            <v>PCS</v>
          </cell>
          <cell r="K6385">
            <v>95000</v>
          </cell>
          <cell r="L6385">
            <v>0</v>
          </cell>
          <cell r="M6385">
            <v>0</v>
          </cell>
          <cell r="N6385">
            <v>0</v>
          </cell>
        </row>
        <row r="6386">
          <cell r="G6386" t="str">
            <v>4902777028910</v>
          </cell>
          <cell r="H6386" t="str">
            <v>4902777028910</v>
          </cell>
          <cell r="I6386" t="str">
            <v>MEIJI- Socola mix 3 vị túi 33 chiếc 184g</v>
          </cell>
          <cell r="J6386" t="str">
            <v>PCS</v>
          </cell>
          <cell r="K6386">
            <v>160000</v>
          </cell>
          <cell r="L6386">
            <v>0</v>
          </cell>
          <cell r="M6386">
            <v>0</v>
          </cell>
          <cell r="N6386">
            <v>0</v>
          </cell>
        </row>
        <row r="6387">
          <cell r="G6387" t="str">
            <v>4000415856601</v>
          </cell>
          <cell r="H6387" t="str">
            <v>4000415856601</v>
          </cell>
          <cell r="I6387" t="str">
            <v>SCHOGETTEN- Socola trắng thanh 100g</v>
          </cell>
          <cell r="J6387" t="str">
            <v>PCS</v>
          </cell>
          <cell r="K6387">
            <v>69000</v>
          </cell>
          <cell r="L6387">
            <v>6</v>
          </cell>
          <cell r="M6387">
            <v>0</v>
          </cell>
          <cell r="N6387">
            <v>6</v>
          </cell>
        </row>
        <row r="6388">
          <cell r="G6388" t="str">
            <v>4903333259267</v>
          </cell>
          <cell r="H6388" t="str">
            <v>4903333259267</v>
          </cell>
          <cell r="I6388" t="str">
            <v>LOTTE- Bánh Socola Capuchino Doraemon 37g</v>
          </cell>
          <cell r="J6388" t="str">
            <v>PCS</v>
          </cell>
          <cell r="L6388">
            <v>10</v>
          </cell>
          <cell r="M6388">
            <v>0</v>
          </cell>
          <cell r="N6388">
            <v>10</v>
          </cell>
        </row>
        <row r="6389">
          <cell r="G6389" t="str">
            <v>4903333245949</v>
          </cell>
          <cell r="H6389" t="str">
            <v>4903333245949</v>
          </cell>
          <cell r="I6389" t="str">
            <v>LOTTE- Socola Ghana đen 26 miếng</v>
          </cell>
          <cell r="J6389" t="str">
            <v>PCS</v>
          </cell>
          <cell r="K6389">
            <v>125000</v>
          </cell>
          <cell r="L6389">
            <v>0</v>
          </cell>
          <cell r="M6389">
            <v>0</v>
          </cell>
          <cell r="N6389">
            <v>0</v>
          </cell>
        </row>
        <row r="6390">
          <cell r="G6390" t="str">
            <v>4903333235827</v>
          </cell>
          <cell r="H6390" t="str">
            <v>4903333235827</v>
          </cell>
          <cell r="I6390" t="str">
            <v>LOTTE- Socola Ghana sữa 26 chiếc</v>
          </cell>
          <cell r="J6390" t="str">
            <v>PCS</v>
          </cell>
          <cell r="K6390">
            <v>145000</v>
          </cell>
          <cell r="L6390">
            <v>0</v>
          </cell>
          <cell r="M6390">
            <v>0</v>
          </cell>
          <cell r="N6390">
            <v>0</v>
          </cell>
        </row>
        <row r="6391">
          <cell r="G6391" t="str">
            <v>4901005502024</v>
          </cell>
          <cell r="H6391" t="str">
            <v>4901005502024</v>
          </cell>
          <cell r="I6391" t="str">
            <v>GLICO- Socola Kobe Roasted vị sữa 23 chiếc 170g</v>
          </cell>
          <cell r="J6391" t="str">
            <v>PCS</v>
          </cell>
          <cell r="K6391">
            <v>120000</v>
          </cell>
          <cell r="L6391">
            <v>0</v>
          </cell>
          <cell r="M6391">
            <v>0</v>
          </cell>
          <cell r="N6391">
            <v>0</v>
          </cell>
        </row>
        <row r="6392">
          <cell r="G6392" t="str">
            <v>4902777090603</v>
          </cell>
          <cell r="H6392" t="str">
            <v>4902777090603</v>
          </cell>
          <cell r="I6392" t="str">
            <v>MEIJI- Socola đen 50g</v>
          </cell>
          <cell r="J6392" t="str">
            <v>PCS</v>
          </cell>
          <cell r="K6392">
            <v>60000</v>
          </cell>
          <cell r="L6392">
            <v>0</v>
          </cell>
          <cell r="M6392">
            <v>0</v>
          </cell>
          <cell r="N6392">
            <v>0</v>
          </cell>
        </row>
        <row r="6393">
          <cell r="G6393" t="str">
            <v>4902777006284</v>
          </cell>
          <cell r="H6393" t="str">
            <v>4902777006284</v>
          </cell>
          <cell r="I6393" t="str">
            <v>MEIJI- Socola Macadamia hộp 9 viên</v>
          </cell>
          <cell r="J6393" t="str">
            <v>PCS</v>
          </cell>
          <cell r="K6393">
            <v>115000</v>
          </cell>
          <cell r="L6393">
            <v>0</v>
          </cell>
          <cell r="M6393">
            <v>0</v>
          </cell>
          <cell r="N6393">
            <v>0</v>
          </cell>
        </row>
        <row r="6394">
          <cell r="G6394" t="str">
            <v>4949582228319</v>
          </cell>
          <cell r="H6394" t="str">
            <v>4949582228319</v>
          </cell>
          <cell r="I6394" t="str">
            <v>GONCHAROFF- Socola Sucrettoire ngọt ngào 11 viên</v>
          </cell>
          <cell r="J6394" t="str">
            <v>PCS</v>
          </cell>
          <cell r="K6394">
            <v>275000</v>
          </cell>
          <cell r="L6394">
            <v>0</v>
          </cell>
          <cell r="M6394">
            <v>0</v>
          </cell>
          <cell r="N6394">
            <v>0</v>
          </cell>
        </row>
        <row r="6395">
          <cell r="G6395" t="str">
            <v>4902777243443</v>
          </cell>
          <cell r="H6395" t="str">
            <v>4902777243443</v>
          </cell>
          <cell r="I6395" t="str">
            <v>MEIJI- Socola Melty Kiss vị matcha 53g</v>
          </cell>
          <cell r="J6395" t="str">
            <v>PCS</v>
          </cell>
          <cell r="K6395">
            <v>130000</v>
          </cell>
          <cell r="L6395">
            <v>0</v>
          </cell>
          <cell r="M6395">
            <v>0</v>
          </cell>
          <cell r="N6395">
            <v>0</v>
          </cell>
        </row>
        <row r="6396">
          <cell r="G6396" t="str">
            <v>4902888219481</v>
          </cell>
          <cell r="H6396" t="str">
            <v>4902888219481</v>
          </cell>
          <cell r="I6396" t="str">
            <v>MORINAGA- Socola trắng 102g</v>
          </cell>
          <cell r="J6396" t="str">
            <v>PCS</v>
          </cell>
          <cell r="K6396">
            <v>125000</v>
          </cell>
          <cell r="L6396">
            <v>0</v>
          </cell>
          <cell r="M6396">
            <v>0</v>
          </cell>
          <cell r="N6396">
            <v>0</v>
          </cell>
        </row>
        <row r="6397">
          <cell r="G6397" t="str">
            <v>4902777072814</v>
          </cell>
          <cell r="H6397" t="str">
            <v>4902777072814</v>
          </cell>
          <cell r="I6397" t="str">
            <v>MEIJI- Socola hạnh nhân Almond gói 44 chiếc 184g</v>
          </cell>
          <cell r="J6397" t="str">
            <v>PCS</v>
          </cell>
          <cell r="K6397">
            <v>195000</v>
          </cell>
          <cell r="L6397">
            <v>0</v>
          </cell>
          <cell r="M6397">
            <v>0</v>
          </cell>
          <cell r="N6397">
            <v>0</v>
          </cell>
        </row>
        <row r="6398">
          <cell r="G6398" t="str">
            <v>4902757198107</v>
          </cell>
          <cell r="H6398" t="str">
            <v>4902757198107</v>
          </cell>
          <cell r="I6398" t="str">
            <v>MEITO- Socola Cookie Crunch 119g</v>
          </cell>
          <cell r="J6398" t="str">
            <v>PCS</v>
          </cell>
          <cell r="K6398">
            <v>125000</v>
          </cell>
          <cell r="L6398">
            <v>0</v>
          </cell>
          <cell r="M6398">
            <v>0</v>
          </cell>
          <cell r="N6398">
            <v>0</v>
          </cell>
        </row>
        <row r="6399">
          <cell r="G6399" t="str">
            <v>4902777026329</v>
          </cell>
          <cell r="H6399" t="str">
            <v>4902777026329</v>
          </cell>
          <cell r="I6399" t="str">
            <v>MEIJI- Socola dâu tây hộp 26 chiếc</v>
          </cell>
          <cell r="J6399" t="str">
            <v>PCS</v>
          </cell>
          <cell r="K6399">
            <v>145000</v>
          </cell>
          <cell r="L6399">
            <v>30</v>
          </cell>
          <cell r="M6399">
            <v>0</v>
          </cell>
          <cell r="N6399">
            <v>30</v>
          </cell>
        </row>
        <row r="6400">
          <cell r="G6400" t="str">
            <v>4902777135540</v>
          </cell>
          <cell r="H6400" t="str">
            <v>4902777135540</v>
          </cell>
          <cell r="I6400" t="str">
            <v>MEIJI- Kẹo socola hình trứng Twinkle 5 chiếc</v>
          </cell>
          <cell r="J6400" t="str">
            <v>PCS</v>
          </cell>
          <cell r="K6400">
            <v>75000</v>
          </cell>
          <cell r="L6400">
            <v>0</v>
          </cell>
          <cell r="M6400">
            <v>0</v>
          </cell>
          <cell r="N6400">
            <v>0</v>
          </cell>
        </row>
        <row r="6401">
          <cell r="G6401" t="str">
            <v>4903333236121</v>
          </cell>
          <cell r="H6401" t="str">
            <v>4903333236121</v>
          </cell>
          <cell r="I6401" t="str">
            <v>LOTTE- Socola Crunky 26 chiếc</v>
          </cell>
          <cell r="J6401" t="str">
            <v>PCS</v>
          </cell>
          <cell r="K6401">
            <v>125000</v>
          </cell>
          <cell r="L6401">
            <v>0</v>
          </cell>
          <cell r="M6401">
            <v>0</v>
          </cell>
          <cell r="N6401">
            <v>0</v>
          </cell>
        </row>
        <row r="6402">
          <cell r="G6402" t="str">
            <v>4902888266447</v>
          </cell>
          <cell r="H6402" t="str">
            <v>4902888266447</v>
          </cell>
          <cell r="I6402" t="str">
            <v>MORINAGA- Socola vị Matcha 18 chiếc</v>
          </cell>
          <cell r="J6402" t="str">
            <v>PCS</v>
          </cell>
          <cell r="L6402">
            <v>0</v>
          </cell>
          <cell r="M6402">
            <v>0</v>
          </cell>
          <cell r="N6402">
            <v>0</v>
          </cell>
        </row>
        <row r="6403">
          <cell r="G6403" t="str">
            <v>4903379020623</v>
          </cell>
          <cell r="H6403" t="str">
            <v>4903379020623</v>
          </cell>
          <cell r="I6403" t="str">
            <v>ROYCE- Socola tươi vị sữa dâu 20 viên</v>
          </cell>
          <cell r="J6403" t="str">
            <v>PCS</v>
          </cell>
          <cell r="K6403">
            <v>295000</v>
          </cell>
          <cell r="L6403">
            <v>0</v>
          </cell>
          <cell r="M6403">
            <v>0</v>
          </cell>
          <cell r="N6403">
            <v>0</v>
          </cell>
        </row>
        <row r="6404">
          <cell r="G6404" t="str">
            <v>4901005502048</v>
          </cell>
          <cell r="H6404" t="str">
            <v>4901005502048</v>
          </cell>
          <cell r="I6404" t="str">
            <v>GLICO- Socola Kobe Roasted vị cacao 24 chiếc 178g</v>
          </cell>
          <cell r="J6404" t="str">
            <v>PCS</v>
          </cell>
          <cell r="K6404">
            <v>120000</v>
          </cell>
          <cell r="L6404">
            <v>0</v>
          </cell>
          <cell r="M6404">
            <v>0</v>
          </cell>
          <cell r="N6404">
            <v>0</v>
          </cell>
        </row>
        <row r="6405">
          <cell r="G6405" t="str">
            <v>4902757181208</v>
          </cell>
          <cell r="H6405" t="str">
            <v>4902757181208</v>
          </cell>
          <cell r="I6405" t="str">
            <v>MEITO- Socola nhân bánh quy 104g</v>
          </cell>
          <cell r="J6405" t="str">
            <v>PCS</v>
          </cell>
          <cell r="K6405">
            <v>115000</v>
          </cell>
          <cell r="L6405">
            <v>0</v>
          </cell>
          <cell r="M6405">
            <v>0</v>
          </cell>
          <cell r="N6405">
            <v>0</v>
          </cell>
        </row>
        <row r="6406">
          <cell r="G6406" t="str">
            <v>4902777065649</v>
          </cell>
          <cell r="H6406" t="str">
            <v>4902777065649</v>
          </cell>
          <cell r="I6406" t="str">
            <v>MEIJI- Socola nhân trà xanh 26 chiếc</v>
          </cell>
          <cell r="J6406" t="str">
            <v>PCS</v>
          </cell>
          <cell r="K6406">
            <v>145000</v>
          </cell>
          <cell r="L6406">
            <v>0</v>
          </cell>
          <cell r="M6406">
            <v>0</v>
          </cell>
          <cell r="N6406">
            <v>0</v>
          </cell>
        </row>
        <row r="6407">
          <cell r="G6407" t="str">
            <v>4902777113807</v>
          </cell>
          <cell r="H6407" t="str">
            <v>4902777113807</v>
          </cell>
          <cell r="I6407" t="str">
            <v>MEIJI- Socola tươi MeltyKiss vị dâu 56g</v>
          </cell>
          <cell r="J6407" t="str">
            <v>PCS</v>
          </cell>
          <cell r="K6407">
            <v>125000</v>
          </cell>
          <cell r="L6407">
            <v>0</v>
          </cell>
          <cell r="M6407">
            <v>0</v>
          </cell>
          <cell r="N6407">
            <v>0</v>
          </cell>
        </row>
        <row r="6408">
          <cell r="G6408" t="str">
            <v>4902888219498</v>
          </cell>
          <cell r="H6408" t="str">
            <v>4902888219498</v>
          </cell>
          <cell r="I6408" t="str">
            <v>MORINAGA- Bánh que socola sữa bọc hạnh nhân 44c</v>
          </cell>
          <cell r="J6408" t="str">
            <v>PCS</v>
          </cell>
          <cell r="K6408">
            <v>70000</v>
          </cell>
          <cell r="L6408">
            <v>0</v>
          </cell>
          <cell r="M6408">
            <v>0</v>
          </cell>
          <cell r="N6408">
            <v>0</v>
          </cell>
        </row>
        <row r="6409">
          <cell r="G6409" t="str">
            <v>4903379043226</v>
          </cell>
          <cell r="H6409" t="str">
            <v>4903379043226</v>
          </cell>
          <cell r="I6409" t="str">
            <v>ROYCE- Socola tươi vị đường đen 20 viên</v>
          </cell>
          <cell r="J6409" t="str">
            <v>PCS</v>
          </cell>
          <cell r="K6409">
            <v>295000</v>
          </cell>
          <cell r="L6409">
            <v>0</v>
          </cell>
          <cell r="M6409">
            <v>0</v>
          </cell>
          <cell r="N6409">
            <v>0</v>
          </cell>
        </row>
        <row r="6410">
          <cell r="G6410" t="str">
            <v>8936127150873</v>
          </cell>
          <cell r="H6410" t="str">
            <v>8936127150873</v>
          </cell>
          <cell r="I6410" t="str">
            <v>FAMINUTS - Hạt mắc ca hộp 120g</v>
          </cell>
          <cell r="J6410" t="str">
            <v>PCS</v>
          </cell>
          <cell r="K6410">
            <v>69000</v>
          </cell>
          <cell r="L6410">
            <v>0</v>
          </cell>
          <cell r="M6410">
            <v>0</v>
          </cell>
          <cell r="N6410">
            <v>0</v>
          </cell>
        </row>
        <row r="6411">
          <cell r="G6411" t="str">
            <v>8936127153546</v>
          </cell>
          <cell r="H6411" t="str">
            <v>8936127153546</v>
          </cell>
          <cell r="I6411" t="str">
            <v>Faminuts - Hạt điều Tom yum 40g</v>
          </cell>
          <cell r="J6411" t="str">
            <v>PCS</v>
          </cell>
          <cell r="K6411">
            <v>29000</v>
          </cell>
          <cell r="L6411">
            <v>3</v>
          </cell>
          <cell r="M6411">
            <v>0</v>
          </cell>
          <cell r="N6411">
            <v>3</v>
          </cell>
        </row>
        <row r="6412">
          <cell r="G6412" t="str">
            <v>8936127153683</v>
          </cell>
          <cell r="H6412" t="str">
            <v>8936127153683</v>
          </cell>
          <cell r="I6412" t="str">
            <v>FAMINUTS- Hạnh nhân rang HTT 200g</v>
          </cell>
          <cell r="J6412" t="str">
            <v>PCS</v>
          </cell>
          <cell r="K6412">
            <v>145000</v>
          </cell>
          <cell r="L6412">
            <v>8</v>
          </cell>
          <cell r="M6412">
            <v>0</v>
          </cell>
          <cell r="N6412">
            <v>8</v>
          </cell>
        </row>
        <row r="6413">
          <cell r="G6413" t="str">
            <v>8936127153515</v>
          </cell>
          <cell r="H6413" t="str">
            <v>8936127153515</v>
          </cell>
          <cell r="I6413" t="str">
            <v>FAMINUTS- Hạt điểu vị cay tỏi ớt túi 40g</v>
          </cell>
          <cell r="J6413" t="str">
            <v>PCS</v>
          </cell>
          <cell r="K6413">
            <v>29000</v>
          </cell>
          <cell r="L6413">
            <v>2</v>
          </cell>
          <cell r="M6413">
            <v>0</v>
          </cell>
          <cell r="N6413">
            <v>2</v>
          </cell>
        </row>
        <row r="6414">
          <cell r="G6414" t="str">
            <v>4972319130319</v>
          </cell>
          <cell r="H6414" t="str">
            <v>4972319130319</v>
          </cell>
          <cell r="I6414" t="str">
            <v>KANAZURU- Nho khô 300g</v>
          </cell>
          <cell r="J6414" t="str">
            <v>PCS</v>
          </cell>
          <cell r="K6414">
            <v>120000</v>
          </cell>
          <cell r="L6414">
            <v>0</v>
          </cell>
          <cell r="M6414">
            <v>0</v>
          </cell>
          <cell r="N6414">
            <v>0</v>
          </cell>
        </row>
        <row r="6415">
          <cell r="G6415" t="str">
            <v>041143124604</v>
          </cell>
          <cell r="H6415" t="str">
            <v>041143124604</v>
          </cell>
          <cell r="I6415" t="str">
            <v>SUNMAID- Nho khô hộp giấy 340g</v>
          </cell>
          <cell r="J6415" t="str">
            <v>PCS</v>
          </cell>
          <cell r="K6415">
            <v>185000</v>
          </cell>
          <cell r="L6415">
            <v>33</v>
          </cell>
          <cell r="M6415">
            <v>0</v>
          </cell>
          <cell r="N6415">
            <v>33</v>
          </cell>
        </row>
        <row r="6416">
          <cell r="G6416" t="str">
            <v>8938558574150</v>
          </cell>
          <cell r="H6416" t="str">
            <v>8938558574150</v>
          </cell>
          <cell r="I6416" t="str">
            <v>SAKUKO SELECTED- Hạt dẻ cười rang muối 140g</v>
          </cell>
          <cell r="J6416" t="str">
            <v>PCS</v>
          </cell>
          <cell r="K6416">
            <v>115000</v>
          </cell>
          <cell r="L6416">
            <v>0</v>
          </cell>
          <cell r="M6416">
            <v>0</v>
          </cell>
          <cell r="N6416">
            <v>0</v>
          </cell>
        </row>
        <row r="6417">
          <cell r="G6417" t="str">
            <v>4562193641478</v>
          </cell>
          <cell r="H6417" t="str">
            <v>4562193641478</v>
          </cell>
          <cell r="I6417" t="str">
            <v>GENSEIDA- Hạt dẻ hấp Thiên Tân 260g</v>
          </cell>
          <cell r="J6417" t="str">
            <v>PCS</v>
          </cell>
          <cell r="K6417">
            <v>110000</v>
          </cell>
          <cell r="L6417">
            <v>1</v>
          </cell>
          <cell r="M6417">
            <v>0</v>
          </cell>
          <cell r="N6417">
            <v>1</v>
          </cell>
        </row>
        <row r="6418">
          <cell r="G6418" t="str">
            <v>041143125762</v>
          </cell>
          <cell r="H6418" t="str">
            <v>041143125762</v>
          </cell>
          <cell r="I6418" t="str">
            <v>SUNMAID- Nho khô túi 170g</v>
          </cell>
          <cell r="J6418" t="str">
            <v>PCS</v>
          </cell>
          <cell r="K6418">
            <v>145000</v>
          </cell>
          <cell r="L6418">
            <v>44</v>
          </cell>
          <cell r="M6418">
            <v>0</v>
          </cell>
          <cell r="N6418">
            <v>44</v>
          </cell>
        </row>
        <row r="6419">
          <cell r="G6419" t="str">
            <v>4972319440067</v>
          </cell>
          <cell r="H6419" t="str">
            <v>4972319440067</v>
          </cell>
          <cell r="I6419" t="str">
            <v>KANAZURU- Hạt dẻ cười 500g</v>
          </cell>
          <cell r="J6419" t="str">
            <v>PCS</v>
          </cell>
          <cell r="K6419">
            <v>435000</v>
          </cell>
          <cell r="L6419">
            <v>0</v>
          </cell>
          <cell r="M6419">
            <v>0</v>
          </cell>
          <cell r="N6419">
            <v>0</v>
          </cell>
        </row>
        <row r="6420">
          <cell r="G6420" t="str">
            <v>8936127153317</v>
          </cell>
          <cell r="H6420" t="str">
            <v>8936127153317</v>
          </cell>
          <cell r="I6420" t="str">
            <v>FAMINUTS- Thanh DD hạt điều hạnh nhân hộp 100g</v>
          </cell>
          <cell r="J6420" t="str">
            <v>PCS</v>
          </cell>
          <cell r="K6420">
            <v>65000</v>
          </cell>
          <cell r="L6420">
            <v>0</v>
          </cell>
          <cell r="M6420">
            <v>0</v>
          </cell>
          <cell r="N6420">
            <v>0</v>
          </cell>
        </row>
        <row r="6421">
          <cell r="G6421" t="str">
            <v>8936127153850</v>
          </cell>
          <cell r="H6421" t="str">
            <v>8936127153850</v>
          </cell>
          <cell r="I6421" t="str">
            <v>GRANOLA BITE- Viên ngũ cốc vị xoài túi 30g</v>
          </cell>
          <cell r="J6421" t="str">
            <v>PCS</v>
          </cell>
          <cell r="K6421">
            <v>35000</v>
          </cell>
          <cell r="L6421">
            <v>23</v>
          </cell>
          <cell r="M6421">
            <v>0</v>
          </cell>
          <cell r="N6421">
            <v>23</v>
          </cell>
        </row>
        <row r="6422">
          <cell r="G6422" t="str">
            <v>4972319110687</v>
          </cell>
          <cell r="H6422" t="str">
            <v>4972319110687</v>
          </cell>
          <cell r="I6422" t="str">
            <v>KANAZURU- Mứt hoa quả thập cẩm 250g</v>
          </cell>
          <cell r="J6422" t="str">
            <v>PCS</v>
          </cell>
          <cell r="K6422">
            <v>160000</v>
          </cell>
          <cell r="L6422">
            <v>0</v>
          </cell>
          <cell r="M6422">
            <v>0</v>
          </cell>
          <cell r="N6422">
            <v>0</v>
          </cell>
        </row>
        <row r="6423">
          <cell r="G6423" t="str">
            <v>8936127153706</v>
          </cell>
          <cell r="H6423" t="str">
            <v>8936127153706</v>
          </cell>
          <cell r="I6423" t="str">
            <v>FAMINUTS- Hạt Dẻ Cười rang muối 140g</v>
          </cell>
          <cell r="J6423" t="str">
            <v>PCS</v>
          </cell>
          <cell r="K6423">
            <v>145000</v>
          </cell>
          <cell r="L6423">
            <v>8</v>
          </cell>
          <cell r="M6423">
            <v>0</v>
          </cell>
          <cell r="N6423">
            <v>8</v>
          </cell>
        </row>
        <row r="6424">
          <cell r="G6424" t="str">
            <v>8936127150385</v>
          </cell>
          <cell r="H6424" t="str">
            <v>8936127150385</v>
          </cell>
          <cell r="I6424" t="str">
            <v>Faminuts - Hạt điều rang không muối hũ nhôm 300g</v>
          </cell>
          <cell r="J6424" t="str">
            <v>PCS</v>
          </cell>
          <cell r="K6424">
            <v>170000</v>
          </cell>
          <cell r="L6424">
            <v>12</v>
          </cell>
          <cell r="M6424">
            <v>0</v>
          </cell>
          <cell r="N6424">
            <v>12</v>
          </cell>
        </row>
        <row r="6425">
          <cell r="G6425" t="str">
            <v>041143029176</v>
          </cell>
          <cell r="H6425" t="str">
            <v>041143029176</v>
          </cell>
          <cell r="I6425" t="str">
            <v>SUNMAID- Nho khô túi zip 907g</v>
          </cell>
          <cell r="J6425" t="str">
            <v>PCS</v>
          </cell>
          <cell r="K6425">
            <v>360000</v>
          </cell>
          <cell r="L6425">
            <v>28</v>
          </cell>
          <cell r="M6425">
            <v>0</v>
          </cell>
          <cell r="N6425">
            <v>28</v>
          </cell>
        </row>
        <row r="6426">
          <cell r="G6426" t="str">
            <v>8938522888900</v>
          </cell>
          <cell r="H6426" t="str">
            <v>8938522888900</v>
          </cell>
          <cell r="I6426" t="str">
            <v>OHSMILENUTS- Hạt điều rang củi Bình Phước 250g</v>
          </cell>
          <cell r="J6426" t="str">
            <v>PCS</v>
          </cell>
          <cell r="L6426">
            <v>1</v>
          </cell>
          <cell r="M6426">
            <v>0</v>
          </cell>
          <cell r="N6426">
            <v>1</v>
          </cell>
        </row>
        <row r="6427">
          <cell r="G6427" t="str">
            <v>8850096870108</v>
          </cell>
          <cell r="H6427" t="str">
            <v>8850096870108</v>
          </cell>
          <cell r="I6427" t="str">
            <v>BLUE DIAMOND- Hạnh nhân vị mật ong 30 g</v>
          </cell>
          <cell r="J6427" t="str">
            <v>PCS</v>
          </cell>
          <cell r="K6427">
            <v>35000</v>
          </cell>
          <cell r="L6427">
            <v>0</v>
          </cell>
          <cell r="M6427">
            <v>0</v>
          </cell>
          <cell r="N6427">
            <v>0</v>
          </cell>
        </row>
        <row r="6428">
          <cell r="G6428" t="str">
            <v>5707446541153</v>
          </cell>
          <cell r="H6428" t="str">
            <v>5707446541153</v>
          </cell>
          <cell r="I6428" t="str">
            <v>KOBE BUSSAN_Mứt Royal vị việt quất 400g</v>
          </cell>
          <cell r="J6428" t="str">
            <v>PCS</v>
          </cell>
          <cell r="K6428">
            <v>199000</v>
          </cell>
          <cell r="L6428">
            <v>6</v>
          </cell>
          <cell r="M6428">
            <v>0</v>
          </cell>
          <cell r="N6428">
            <v>6</v>
          </cell>
        </row>
        <row r="6429">
          <cell r="G6429" t="str">
            <v>8936127150392</v>
          </cell>
          <cell r="H6429" t="str">
            <v>8936127150392</v>
          </cell>
          <cell r="I6429" t="str">
            <v>FAMINUTS- Hạt điều rang muối 250g</v>
          </cell>
          <cell r="J6429" t="str">
            <v>PCS</v>
          </cell>
          <cell r="K6429">
            <v>150000</v>
          </cell>
          <cell r="L6429">
            <v>2</v>
          </cell>
          <cell r="M6429">
            <v>0</v>
          </cell>
          <cell r="N6429">
            <v>2</v>
          </cell>
        </row>
        <row r="6430">
          <cell r="G6430" t="str">
            <v>8850096870153</v>
          </cell>
          <cell r="H6430" t="str">
            <v>8850096870153</v>
          </cell>
          <cell r="I6430" t="str">
            <v>BLUE DIAMOND- Hạt hỗn hợp rang cao cấp 30 g</v>
          </cell>
          <cell r="J6430" t="str">
            <v>PCS</v>
          </cell>
          <cell r="K6430">
            <v>35000</v>
          </cell>
          <cell r="L6430">
            <v>0</v>
          </cell>
          <cell r="M6430">
            <v>0</v>
          </cell>
          <cell r="N6430">
            <v>0</v>
          </cell>
        </row>
        <row r="6431">
          <cell r="G6431" t="str">
            <v>041143128701</v>
          </cell>
          <cell r="H6431" t="str">
            <v>041143128701</v>
          </cell>
          <cell r="I6431" t="str">
            <v>SUNMAID- Nho khô hộp 567g</v>
          </cell>
          <cell r="J6431" t="str">
            <v>PCS</v>
          </cell>
          <cell r="K6431">
            <v>270000</v>
          </cell>
          <cell r="L6431">
            <v>18</v>
          </cell>
          <cell r="M6431">
            <v>0</v>
          </cell>
          <cell r="N6431">
            <v>18</v>
          </cell>
        </row>
        <row r="6432">
          <cell r="G6432" t="str">
            <v>4972319532410</v>
          </cell>
          <cell r="H6432" t="str">
            <v>4972319532410</v>
          </cell>
          <cell r="I6432" t="str">
            <v>AJINOMOTO- Đậu Hà Lan 300g</v>
          </cell>
          <cell r="J6432" t="str">
            <v>PCS</v>
          </cell>
          <cell r="K6432">
            <v>140000</v>
          </cell>
          <cell r="L6432">
            <v>0</v>
          </cell>
          <cell r="M6432">
            <v>0</v>
          </cell>
          <cell r="N6432">
            <v>0</v>
          </cell>
        </row>
        <row r="6433">
          <cell r="G6433" t="str">
            <v>8935319206817</v>
          </cell>
          <cell r="H6433" t="str">
            <v>8935319206817</v>
          </cell>
          <cell r="I6433" t="str">
            <v>OHSMILENUTS- Táo Đỏ Sấy Khô túi zipper 500g</v>
          </cell>
          <cell r="J6433" t="str">
            <v>PCS</v>
          </cell>
          <cell r="K6433">
            <v>145000</v>
          </cell>
          <cell r="L6433">
            <v>0</v>
          </cell>
          <cell r="M6433">
            <v>0</v>
          </cell>
          <cell r="N6433">
            <v>0</v>
          </cell>
        </row>
        <row r="6434">
          <cell r="G6434" t="str">
            <v>8935319202536</v>
          </cell>
          <cell r="H6434" t="str">
            <v>8935319202536</v>
          </cell>
          <cell r="I6434" t="str">
            <v>OHSMILENUTS- Nam Việt Quất Sấy Lát hộp 250g</v>
          </cell>
          <cell r="J6434" t="str">
            <v>PCS</v>
          </cell>
          <cell r="K6434">
            <v>155000</v>
          </cell>
          <cell r="L6434">
            <v>0</v>
          </cell>
          <cell r="M6434">
            <v>0</v>
          </cell>
          <cell r="N6434">
            <v>0</v>
          </cell>
        </row>
        <row r="6435">
          <cell r="G6435" t="str">
            <v>8935319201867</v>
          </cell>
          <cell r="H6435" t="str">
            <v>8935319201867</v>
          </cell>
          <cell r="I6435" t="str">
            <v>OHSMILENUTS- Táo Đỏ Hủ 260g</v>
          </cell>
          <cell r="J6435" t="str">
            <v>PCS</v>
          </cell>
          <cell r="K6435">
            <v>115000</v>
          </cell>
          <cell r="L6435">
            <v>0</v>
          </cell>
          <cell r="M6435">
            <v>0</v>
          </cell>
          <cell r="N6435">
            <v>0</v>
          </cell>
        </row>
        <row r="6436">
          <cell r="G6436" t="str">
            <v>8850096830102</v>
          </cell>
          <cell r="H6436" t="str">
            <v>8850096830102</v>
          </cell>
          <cell r="I6436" t="str">
            <v>Blue Diamond - Hạt hạnh nhân vị mật ong 130g</v>
          </cell>
          <cell r="J6436" t="str">
            <v>PCS</v>
          </cell>
          <cell r="L6436">
            <v>0</v>
          </cell>
          <cell r="M6436">
            <v>0</v>
          </cell>
          <cell r="N6436">
            <v>0</v>
          </cell>
        </row>
        <row r="6437">
          <cell r="G6437" t="str">
            <v>4560269960140</v>
          </cell>
          <cell r="H6437" t="str">
            <v>4560269960140</v>
          </cell>
          <cell r="I6437" t="str">
            <v>EGAO- Hạt dẻ cười nướng hạt to (80gx3)</v>
          </cell>
          <cell r="J6437" t="str">
            <v>PCS</v>
          </cell>
          <cell r="K6437">
            <v>125000</v>
          </cell>
          <cell r="L6437">
            <v>0</v>
          </cell>
          <cell r="M6437">
            <v>0</v>
          </cell>
          <cell r="N6437">
            <v>0</v>
          </cell>
        </row>
        <row r="6438">
          <cell r="G6438" t="str">
            <v>8936127150156</v>
          </cell>
          <cell r="H6438" t="str">
            <v>8936127150156</v>
          </cell>
          <cell r="I6438" t="str">
            <v>FAMINUTS- Hạt điều rang không muối hũ nhôm 120g</v>
          </cell>
          <cell r="J6438" t="str">
            <v>PCS</v>
          </cell>
          <cell r="K6438">
            <v>75000</v>
          </cell>
          <cell r="L6438">
            <v>0</v>
          </cell>
          <cell r="M6438">
            <v>0</v>
          </cell>
          <cell r="N6438">
            <v>0</v>
          </cell>
        </row>
        <row r="6439">
          <cell r="G6439" t="str">
            <v>8850096830157</v>
          </cell>
          <cell r="H6439" t="str">
            <v>8850096830157</v>
          </cell>
          <cell r="I6439" t="str">
            <v>Blue Diamond - Hỗn hợp hạt cao cấp 135g</v>
          </cell>
          <cell r="J6439" t="str">
            <v>PCS</v>
          </cell>
          <cell r="L6439">
            <v>0</v>
          </cell>
          <cell r="M6439">
            <v>0</v>
          </cell>
          <cell r="N6439">
            <v>0</v>
          </cell>
        </row>
        <row r="6440">
          <cell r="G6440" t="str">
            <v>8936127153652</v>
          </cell>
          <cell r="H6440" t="str">
            <v>8936127153652</v>
          </cell>
          <cell r="I6440" t="str">
            <v>FAMINUTS- Hạt điều rang muối hộp 180g</v>
          </cell>
          <cell r="J6440" t="str">
            <v>PCS</v>
          </cell>
          <cell r="K6440">
            <v>125000</v>
          </cell>
          <cell r="L6440">
            <v>4</v>
          </cell>
          <cell r="M6440">
            <v>0</v>
          </cell>
          <cell r="N6440">
            <v>4</v>
          </cell>
        </row>
        <row r="6441">
          <cell r="G6441" t="str">
            <v>8936127153843</v>
          </cell>
          <cell r="H6441" t="str">
            <v>8936127153843</v>
          </cell>
          <cell r="I6441" t="str">
            <v>GRANOLA BITE- Viên ngũ cốc vị tự nhiên túi 30g</v>
          </cell>
          <cell r="J6441" t="str">
            <v>PCS</v>
          </cell>
          <cell r="K6441">
            <v>35000</v>
          </cell>
          <cell r="L6441">
            <v>12</v>
          </cell>
          <cell r="M6441">
            <v>0</v>
          </cell>
          <cell r="N6441">
            <v>12</v>
          </cell>
        </row>
        <row r="6442">
          <cell r="G6442" t="str">
            <v>4942355232889</v>
          </cell>
          <cell r="H6442" t="str">
            <v>4942355232889</v>
          </cell>
          <cell r="I6442" t="str">
            <v>KOBE BUSSAN_Đậu hà lan sấy vị dầu ớt cay 100g</v>
          </cell>
          <cell r="J6442" t="str">
            <v>PCS</v>
          </cell>
          <cell r="K6442">
            <v>62000</v>
          </cell>
          <cell r="L6442">
            <v>0</v>
          </cell>
          <cell r="M6442">
            <v>0</v>
          </cell>
          <cell r="N6442">
            <v>0</v>
          </cell>
        </row>
        <row r="6443">
          <cell r="G6443" t="str">
            <v>4972319907775</v>
          </cell>
          <cell r="H6443" t="str">
            <v>4972319907775</v>
          </cell>
          <cell r="I6443" t="str">
            <v>KANAZURU- Hạnh nhân 250g</v>
          </cell>
          <cell r="J6443" t="str">
            <v>PCS</v>
          </cell>
          <cell r="K6443">
            <v>225000</v>
          </cell>
          <cell r="L6443">
            <v>0</v>
          </cell>
          <cell r="M6443">
            <v>0</v>
          </cell>
          <cell r="N6443">
            <v>0</v>
          </cell>
        </row>
        <row r="6444">
          <cell r="G6444" t="str">
            <v>8936127153294</v>
          </cell>
          <cell r="H6444" t="str">
            <v>8936127153294</v>
          </cell>
          <cell r="I6444" t="str">
            <v>FAMINUTS- Thanh DD hạt điều trái cây hộp 100g</v>
          </cell>
          <cell r="J6444" t="str">
            <v>PCS</v>
          </cell>
          <cell r="K6444">
            <v>65000</v>
          </cell>
          <cell r="L6444">
            <v>0</v>
          </cell>
          <cell r="M6444">
            <v>0</v>
          </cell>
          <cell r="N6444">
            <v>0</v>
          </cell>
        </row>
        <row r="6445">
          <cell r="G6445" t="str">
            <v>8936127153300</v>
          </cell>
          <cell r="H6445" t="str">
            <v>8936127153300</v>
          </cell>
          <cell r="I6445" t="str">
            <v>FAMINUTS- Thanh DD hạt điều vị rong biển hộp 100g</v>
          </cell>
          <cell r="J6445" t="str">
            <v>PCS</v>
          </cell>
          <cell r="K6445">
            <v>65000</v>
          </cell>
          <cell r="L6445">
            <v>0</v>
          </cell>
          <cell r="M6445">
            <v>0</v>
          </cell>
          <cell r="N6445">
            <v>0</v>
          </cell>
        </row>
        <row r="6446">
          <cell r="G6446" t="str">
            <v>8850096960168</v>
          </cell>
          <cell r="H6446" t="str">
            <v>8850096960168</v>
          </cell>
          <cell r="I6446" t="str">
            <v>Nut Walker - Đậu Hà lan mù tạt 200g</v>
          </cell>
          <cell r="J6446" t="str">
            <v>PCS</v>
          </cell>
          <cell r="L6446">
            <v>0</v>
          </cell>
          <cell r="M6446">
            <v>0</v>
          </cell>
          <cell r="N6446">
            <v>0</v>
          </cell>
        </row>
        <row r="6447">
          <cell r="G6447" t="str">
            <v>8938558574174</v>
          </cell>
          <cell r="H6447" t="str">
            <v>8938558574174</v>
          </cell>
          <cell r="I6447" t="str">
            <v>SAKUKO SELECTED- Hạt điều rang muối 160g</v>
          </cell>
          <cell r="J6447" t="str">
            <v>PCS</v>
          </cell>
          <cell r="K6447">
            <v>115000</v>
          </cell>
          <cell r="L6447">
            <v>0</v>
          </cell>
          <cell r="M6447">
            <v>0</v>
          </cell>
          <cell r="N6447">
            <v>0</v>
          </cell>
        </row>
        <row r="6448">
          <cell r="G6448" t="str">
            <v>8936127150408</v>
          </cell>
          <cell r="H6448" t="str">
            <v>8936127150408</v>
          </cell>
          <cell r="I6448" t="str">
            <v>Faminuts - Hạt mắc ca hũ nhôm 300g</v>
          </cell>
          <cell r="J6448" t="str">
            <v>PCS</v>
          </cell>
          <cell r="K6448">
            <v>155000</v>
          </cell>
          <cell r="L6448">
            <v>20</v>
          </cell>
          <cell r="M6448">
            <v>0</v>
          </cell>
          <cell r="N6448">
            <v>20</v>
          </cell>
        </row>
        <row r="6449">
          <cell r="G6449" t="str">
            <v>8850096750035</v>
          </cell>
          <cell r="H6449" t="str">
            <v>8850096750035</v>
          </cell>
          <cell r="I6449" t="str">
            <v>SUNKIST- Hạt dẻ cười 150g</v>
          </cell>
          <cell r="J6449" t="str">
            <v>PCS</v>
          </cell>
          <cell r="K6449">
            <v>132000</v>
          </cell>
          <cell r="L6449">
            <v>0</v>
          </cell>
          <cell r="M6449">
            <v>0</v>
          </cell>
          <cell r="N6449">
            <v>0</v>
          </cell>
        </row>
        <row r="6450">
          <cell r="G6450" t="str">
            <v>8850096940160</v>
          </cell>
          <cell r="H6450" t="str">
            <v>8850096940160</v>
          </cell>
          <cell r="I6450" t="str">
            <v>NUT WALKER- Đậu hà lan vị mù tạt 45g</v>
          </cell>
          <cell r="J6450" t="str">
            <v>PCS</v>
          </cell>
          <cell r="K6450">
            <v>17000</v>
          </cell>
          <cell r="L6450">
            <v>0</v>
          </cell>
          <cell r="M6450">
            <v>0</v>
          </cell>
          <cell r="N6450">
            <v>0</v>
          </cell>
        </row>
        <row r="6451">
          <cell r="G6451" t="str">
            <v>8938522888344</v>
          </cell>
          <cell r="H6451" t="str">
            <v>8938522888344</v>
          </cell>
          <cell r="I6451" t="str">
            <v>OHSMILENUTS- Chà là không cành hộp 500g</v>
          </cell>
          <cell r="J6451" t="str">
            <v>PCS</v>
          </cell>
          <cell r="K6451">
            <v>175000</v>
          </cell>
          <cell r="L6451">
            <v>1</v>
          </cell>
          <cell r="M6451">
            <v>0</v>
          </cell>
          <cell r="N6451">
            <v>1</v>
          </cell>
        </row>
        <row r="6452">
          <cell r="G6452" t="str">
            <v>4972319908680</v>
          </cell>
          <cell r="H6452" t="str">
            <v>4972319908680</v>
          </cell>
          <cell r="I6452" t="str">
            <v>KANAZURU- Hạt dẻ cười 220g</v>
          </cell>
          <cell r="J6452" t="str">
            <v>PCS</v>
          </cell>
          <cell r="K6452">
            <v>225000</v>
          </cell>
          <cell r="L6452">
            <v>0</v>
          </cell>
          <cell r="M6452">
            <v>0</v>
          </cell>
          <cell r="N6452">
            <v>0</v>
          </cell>
        </row>
        <row r="6453">
          <cell r="G6453" t="str">
            <v>4972319400351</v>
          </cell>
          <cell r="H6453" t="str">
            <v>4972319400351</v>
          </cell>
          <cell r="I6453" t="str">
            <v>KANAZURU- Nho khô thập cẩm 230g</v>
          </cell>
          <cell r="J6453" t="str">
            <v>PCS</v>
          </cell>
          <cell r="K6453">
            <v>120000</v>
          </cell>
          <cell r="L6453">
            <v>0</v>
          </cell>
          <cell r="M6453">
            <v>0</v>
          </cell>
          <cell r="N6453">
            <v>0</v>
          </cell>
        </row>
        <row r="6454">
          <cell r="G6454" t="str">
            <v>4942355232896</v>
          </cell>
          <cell r="H6454" t="str">
            <v>4942355232896</v>
          </cell>
          <cell r="I6454" t="str">
            <v>KOBE BUSSAN_Đậu hà lan sấy vị muối 100g</v>
          </cell>
          <cell r="J6454" t="str">
            <v>PCS</v>
          </cell>
          <cell r="K6454">
            <v>62000</v>
          </cell>
          <cell r="L6454">
            <v>0</v>
          </cell>
          <cell r="M6454">
            <v>0</v>
          </cell>
          <cell r="N6454">
            <v>0</v>
          </cell>
        </row>
        <row r="6455">
          <cell r="G6455" t="str">
            <v>8936127153232</v>
          </cell>
          <cell r="H6455" t="str">
            <v>8936127153232</v>
          </cell>
          <cell r="I6455" t="str">
            <v>FAMINUTS- Thanh DD hạt điều hạnh nhân 25g</v>
          </cell>
          <cell r="J6455" t="str">
            <v>PCS</v>
          </cell>
          <cell r="K6455">
            <v>17000</v>
          </cell>
          <cell r="L6455">
            <v>0</v>
          </cell>
          <cell r="M6455">
            <v>0</v>
          </cell>
          <cell r="N6455">
            <v>0</v>
          </cell>
        </row>
        <row r="6456">
          <cell r="G6456" t="str">
            <v>4942355144472</v>
          </cell>
          <cell r="H6456" t="str">
            <v>4942355144472</v>
          </cell>
          <cell r="I6456" t="str">
            <v>KOBE BUSSAN_Mứt trà gừng 800g</v>
          </cell>
          <cell r="J6456" t="str">
            <v>PCS</v>
          </cell>
          <cell r="K6456">
            <v>269000</v>
          </cell>
          <cell r="L6456">
            <v>7</v>
          </cell>
          <cell r="M6456">
            <v>0</v>
          </cell>
          <cell r="N6456">
            <v>7</v>
          </cell>
        </row>
        <row r="6457">
          <cell r="G6457" t="str">
            <v>8936127153218</v>
          </cell>
          <cell r="H6457" t="str">
            <v>8936127153218</v>
          </cell>
          <cell r="I6457" t="str">
            <v>FAMINUTS- Thanh DD hạt điều trái cây 25g</v>
          </cell>
          <cell r="J6457" t="str">
            <v>PCS</v>
          </cell>
          <cell r="K6457">
            <v>17000</v>
          </cell>
          <cell r="L6457">
            <v>0</v>
          </cell>
          <cell r="M6457">
            <v>0</v>
          </cell>
          <cell r="N6457">
            <v>0</v>
          </cell>
        </row>
        <row r="6458">
          <cell r="G6458" t="str">
            <v>5707446541009</v>
          </cell>
          <cell r="H6458" t="str">
            <v>5707446541009</v>
          </cell>
          <cell r="I6458" t="str">
            <v>KOBE BUSSAN_Mứt Royal vị dâu 400g</v>
          </cell>
          <cell r="J6458" t="str">
            <v>PCS</v>
          </cell>
          <cell r="K6458">
            <v>139000</v>
          </cell>
          <cell r="L6458">
            <v>0</v>
          </cell>
          <cell r="M6458">
            <v>0</v>
          </cell>
          <cell r="N6458">
            <v>0</v>
          </cell>
        </row>
        <row r="6459">
          <cell r="G6459" t="str">
            <v>8850096870092</v>
          </cell>
          <cell r="H6459" t="str">
            <v>8850096870092</v>
          </cell>
          <cell r="I6459" t="str">
            <v>BLUE DIAMOND- Hạnh nhân vị muối 30 g</v>
          </cell>
          <cell r="J6459" t="str">
            <v>PCS</v>
          </cell>
          <cell r="K6459">
            <v>35000</v>
          </cell>
          <cell r="L6459">
            <v>0</v>
          </cell>
          <cell r="M6459">
            <v>0</v>
          </cell>
          <cell r="N6459">
            <v>0</v>
          </cell>
        </row>
        <row r="6460">
          <cell r="G6460" t="str">
            <v>8936127153669</v>
          </cell>
          <cell r="H6460" t="str">
            <v>8936127153669</v>
          </cell>
          <cell r="I6460" t="str">
            <v>FAMINUTS- Hạt macca nứt vỏ HTT 180g</v>
          </cell>
          <cell r="J6460" t="str">
            <v>PCS</v>
          </cell>
          <cell r="K6460">
            <v>125000</v>
          </cell>
          <cell r="L6460">
            <v>4</v>
          </cell>
          <cell r="M6460">
            <v>0</v>
          </cell>
          <cell r="N6460">
            <v>4</v>
          </cell>
        </row>
        <row r="6461">
          <cell r="G6461" t="str">
            <v>041143120101</v>
          </cell>
          <cell r="H6461" t="str">
            <v>041143120101</v>
          </cell>
          <cell r="I6461" t="str">
            <v>SUNMAID- Nho khô 6 hộp nhỏ 170g</v>
          </cell>
          <cell r="J6461" t="str">
            <v>PCS</v>
          </cell>
          <cell r="K6461">
            <v>140000</v>
          </cell>
          <cell r="L6461">
            <v>44</v>
          </cell>
          <cell r="M6461">
            <v>0</v>
          </cell>
          <cell r="N6461">
            <v>44</v>
          </cell>
        </row>
        <row r="6462">
          <cell r="G6462" t="str">
            <v>8936127153539</v>
          </cell>
          <cell r="H6462" t="str">
            <v>8936127153539</v>
          </cell>
          <cell r="I6462" t="str">
            <v>FAMINUTS- Hạt điểu vị phomai túi 40g</v>
          </cell>
          <cell r="J6462" t="str">
            <v>PCS</v>
          </cell>
          <cell r="K6462">
            <v>29000</v>
          </cell>
          <cell r="L6462">
            <v>0</v>
          </cell>
          <cell r="M6462">
            <v>0</v>
          </cell>
          <cell r="N6462">
            <v>0</v>
          </cell>
        </row>
        <row r="6463">
          <cell r="G6463" t="str">
            <v>8850096940252</v>
          </cell>
          <cell r="H6463" t="str">
            <v>8850096940252</v>
          </cell>
          <cell r="I6463" t="str">
            <v>NUT WALKER- Hạt rang hỗn hợp 35g</v>
          </cell>
          <cell r="J6463" t="str">
            <v>PCS</v>
          </cell>
          <cell r="K6463">
            <v>17000</v>
          </cell>
          <cell r="L6463">
            <v>0</v>
          </cell>
          <cell r="M6463">
            <v>0</v>
          </cell>
          <cell r="N6463">
            <v>0</v>
          </cell>
        </row>
        <row r="6464">
          <cell r="G6464" t="str">
            <v>8936127153713</v>
          </cell>
          <cell r="H6464" t="str">
            <v>8936127153713</v>
          </cell>
          <cell r="I6464" t="str">
            <v>FAMINUTS- Hộp nho kho vàng 200g</v>
          </cell>
          <cell r="J6464" t="str">
            <v>PCS</v>
          </cell>
          <cell r="K6464">
            <v>95000</v>
          </cell>
          <cell r="L6464">
            <v>0</v>
          </cell>
          <cell r="M6464">
            <v>0</v>
          </cell>
          <cell r="N6464">
            <v>0</v>
          </cell>
        </row>
        <row r="6465">
          <cell r="G6465" t="str">
            <v>8936127153287</v>
          </cell>
          <cell r="H6465" t="str">
            <v>8936127153287</v>
          </cell>
          <cell r="I6465" t="str">
            <v>FAMINUTS- Thanh DD hạt điều yến mạch hộp 100g</v>
          </cell>
          <cell r="J6465" t="str">
            <v>PCS</v>
          </cell>
          <cell r="K6465">
            <v>65000</v>
          </cell>
          <cell r="L6465">
            <v>0</v>
          </cell>
          <cell r="M6465">
            <v>0</v>
          </cell>
          <cell r="N6465">
            <v>0</v>
          </cell>
        </row>
        <row r="6466">
          <cell r="G6466" t="str">
            <v>8936127153225</v>
          </cell>
          <cell r="H6466" t="str">
            <v>8936127153225</v>
          </cell>
          <cell r="I6466" t="str">
            <v>FAMINUTS- Thanh DD hạt điều vị rong biển 25g</v>
          </cell>
          <cell r="J6466" t="str">
            <v>PCS</v>
          </cell>
          <cell r="K6466">
            <v>17000</v>
          </cell>
          <cell r="L6466">
            <v>0</v>
          </cell>
          <cell r="M6466">
            <v>0</v>
          </cell>
          <cell r="N6466">
            <v>0</v>
          </cell>
        </row>
        <row r="6467">
          <cell r="G6467" t="str">
            <v>8850096830096</v>
          </cell>
          <cell r="H6467" t="str">
            <v>8850096830096</v>
          </cell>
          <cell r="I6467" t="str">
            <v>Blue Diamond - Hạt hạnh nhân vị muối 130g</v>
          </cell>
          <cell r="J6467" t="str">
            <v>PCS</v>
          </cell>
          <cell r="L6467">
            <v>0</v>
          </cell>
          <cell r="M6467">
            <v>0</v>
          </cell>
          <cell r="N6467">
            <v>0</v>
          </cell>
        </row>
        <row r="6468">
          <cell r="G6468" t="str">
            <v>8850096940351</v>
          </cell>
          <cell r="H6468" t="str">
            <v>8850096940351</v>
          </cell>
          <cell r="I6468" t="str">
            <v>NUT WALKER- Đậu hà lan vị tiêu tỏi 45g</v>
          </cell>
          <cell r="J6468" t="str">
            <v>PCS</v>
          </cell>
          <cell r="K6468">
            <v>17000</v>
          </cell>
          <cell r="L6468">
            <v>0</v>
          </cell>
          <cell r="M6468">
            <v>0</v>
          </cell>
          <cell r="N6468">
            <v>0</v>
          </cell>
        </row>
        <row r="6469">
          <cell r="G6469" t="str">
            <v>8850096940023</v>
          </cell>
          <cell r="H6469" t="str">
            <v>8850096940023</v>
          </cell>
          <cell r="I6469" t="str">
            <v>NUT WALKER- Hạt điều rang muối 35g</v>
          </cell>
          <cell r="J6469" t="str">
            <v>PCS</v>
          </cell>
          <cell r="K6469">
            <v>35000</v>
          </cell>
          <cell r="L6469">
            <v>0</v>
          </cell>
          <cell r="M6469">
            <v>0</v>
          </cell>
          <cell r="N6469">
            <v>0</v>
          </cell>
        </row>
        <row r="6470">
          <cell r="G6470" t="str">
            <v>8936127150736</v>
          </cell>
          <cell r="H6470" t="str">
            <v>8936127150736</v>
          </cell>
          <cell r="I6470" t="str">
            <v>FAMINUTS- Hạt điều vị cơm dừa sấy hũ nhôm 120g</v>
          </cell>
          <cell r="J6470" t="str">
            <v>PCS</v>
          </cell>
          <cell r="K6470">
            <v>75000</v>
          </cell>
          <cell r="L6470">
            <v>0</v>
          </cell>
          <cell r="M6470">
            <v>0</v>
          </cell>
          <cell r="N6470">
            <v>0</v>
          </cell>
        </row>
        <row r="6471">
          <cell r="G6471" t="str">
            <v>8936127153621</v>
          </cell>
          <cell r="H6471" t="str">
            <v>8936127153621</v>
          </cell>
          <cell r="I6471" t="str">
            <v>FAMINUTS- Hạt điều cơm dừa sấy hộp 180g</v>
          </cell>
          <cell r="J6471" t="str">
            <v>PCS</v>
          </cell>
          <cell r="K6471">
            <v>125000</v>
          </cell>
          <cell r="L6471">
            <v>6</v>
          </cell>
          <cell r="M6471">
            <v>0</v>
          </cell>
          <cell r="N6471">
            <v>6</v>
          </cell>
        </row>
        <row r="6472">
          <cell r="G6472" t="str">
            <v>8936127153201</v>
          </cell>
          <cell r="H6472" t="str">
            <v>8936127153201</v>
          </cell>
          <cell r="I6472" t="str">
            <v>FAMINUTS- Thanh DD hạt điều yến mạch 25g</v>
          </cell>
          <cell r="J6472" t="str">
            <v>PCS</v>
          </cell>
          <cell r="K6472">
            <v>17000</v>
          </cell>
          <cell r="L6472">
            <v>0</v>
          </cell>
          <cell r="M6472">
            <v>0</v>
          </cell>
          <cell r="N6472">
            <v>0</v>
          </cell>
        </row>
        <row r="6473">
          <cell r="G6473" t="str">
            <v>041143151600</v>
          </cell>
          <cell r="H6473" t="str">
            <v>041143151600</v>
          </cell>
          <cell r="I6473" t="str">
            <v>SUNMAID- Nho khô vàng hộp giấy 340g</v>
          </cell>
          <cell r="J6473" t="str">
            <v>PCS</v>
          </cell>
          <cell r="K6473">
            <v>215000</v>
          </cell>
          <cell r="L6473">
            <v>41</v>
          </cell>
          <cell r="M6473">
            <v>0</v>
          </cell>
          <cell r="N6473">
            <v>41</v>
          </cell>
        </row>
        <row r="6474">
          <cell r="G6474" t="str">
            <v>8938558574167</v>
          </cell>
          <cell r="H6474" t="str">
            <v>8938558574167</v>
          </cell>
          <cell r="I6474" t="str">
            <v>SAKUKO SELECTED- Hạt macca 180g</v>
          </cell>
          <cell r="J6474" t="str">
            <v>PCS</v>
          </cell>
          <cell r="K6474">
            <v>115000</v>
          </cell>
          <cell r="L6474">
            <v>0</v>
          </cell>
          <cell r="M6474">
            <v>0</v>
          </cell>
          <cell r="N6474">
            <v>0</v>
          </cell>
        </row>
        <row r="6475">
          <cell r="G6475" t="str">
            <v>4972319213173</v>
          </cell>
          <cell r="H6475" t="str">
            <v>4972319213173</v>
          </cell>
          <cell r="I6475" t="str">
            <v>KANAZURU- Quả nam việt quất sấy 250g</v>
          </cell>
          <cell r="J6475" t="str">
            <v>PCS</v>
          </cell>
          <cell r="K6475">
            <v>140000</v>
          </cell>
          <cell r="L6475">
            <v>0</v>
          </cell>
          <cell r="M6475">
            <v>0</v>
          </cell>
          <cell r="N6475">
            <v>0</v>
          </cell>
        </row>
        <row r="6476">
          <cell r="G6476" t="str">
            <v>8936127150620</v>
          </cell>
          <cell r="H6476" t="str">
            <v>8936127150620</v>
          </cell>
          <cell r="I6476" t="str">
            <v>FAMINUTS- Hạnh nhân rang sấy vị tự nhiên 300g</v>
          </cell>
          <cell r="J6476" t="str">
            <v>PCS</v>
          </cell>
          <cell r="K6476">
            <v>180000</v>
          </cell>
          <cell r="L6476">
            <v>15</v>
          </cell>
          <cell r="M6476">
            <v>0</v>
          </cell>
          <cell r="N6476">
            <v>15</v>
          </cell>
        </row>
        <row r="6477">
          <cell r="G6477" t="str">
            <v>8936127153522</v>
          </cell>
          <cell r="H6477" t="str">
            <v>8936127153522</v>
          </cell>
          <cell r="I6477" t="str">
            <v>FAMINUTS- Hạt điểu vị cơm dừa sấy túi 40g</v>
          </cell>
          <cell r="J6477" t="str">
            <v>PCS</v>
          </cell>
          <cell r="K6477">
            <v>29000</v>
          </cell>
          <cell r="L6477">
            <v>8</v>
          </cell>
          <cell r="M6477">
            <v>0</v>
          </cell>
          <cell r="N6477">
            <v>8</v>
          </cell>
        </row>
        <row r="6478">
          <cell r="G6478" t="str">
            <v>8935319200082</v>
          </cell>
          <cell r="H6478" t="str">
            <v>8935319200082</v>
          </cell>
          <cell r="I6478" t="str">
            <v>OHSMILENUTS- Dẻ Cười hộp 215g</v>
          </cell>
          <cell r="J6478" t="str">
            <v>PCS</v>
          </cell>
          <cell r="K6478">
            <v>175000</v>
          </cell>
          <cell r="L6478">
            <v>0</v>
          </cell>
          <cell r="M6478">
            <v>0</v>
          </cell>
          <cell r="N6478">
            <v>0</v>
          </cell>
        </row>
        <row r="6479">
          <cell r="G6479" t="str">
            <v>4902750898929</v>
          </cell>
          <cell r="H6479" t="str">
            <v>4902750898929</v>
          </cell>
          <cell r="I6479" t="str">
            <v>UHA MIKAKUTO- Kẹo caramel muối nhân socola 80g</v>
          </cell>
          <cell r="J6479" t="str">
            <v>PCS</v>
          </cell>
          <cell r="K6479">
            <v>65000</v>
          </cell>
          <cell r="L6479">
            <v>0</v>
          </cell>
          <cell r="M6479">
            <v>0</v>
          </cell>
          <cell r="N6479">
            <v>0</v>
          </cell>
        </row>
        <row r="6480">
          <cell r="G6480" t="str">
            <v>4000512463702</v>
          </cell>
          <cell r="H6480" t="str">
            <v>4000512463702</v>
          </cell>
          <cell r="I6480" t="str">
            <v>Trolli - Kẹo dẻo hình đom đóm minis 150g</v>
          </cell>
          <cell r="J6480" t="str">
            <v>PCS</v>
          </cell>
          <cell r="L6480">
            <v>0</v>
          </cell>
          <cell r="M6480">
            <v>0</v>
          </cell>
          <cell r="N6480">
            <v>0</v>
          </cell>
        </row>
        <row r="6481">
          <cell r="G6481" t="str">
            <v>4901650222841</v>
          </cell>
          <cell r="H6481" t="str">
            <v>4901650222841</v>
          </cell>
          <cell r="I6481" t="str">
            <v>SENJAKUAME- Kẹo dâu tây 4 vị 85g</v>
          </cell>
          <cell r="J6481" t="str">
            <v>PCS</v>
          </cell>
          <cell r="K6481">
            <v>50000</v>
          </cell>
          <cell r="L6481">
            <v>0</v>
          </cell>
          <cell r="M6481">
            <v>0</v>
          </cell>
          <cell r="N6481">
            <v>0</v>
          </cell>
        </row>
        <row r="6482">
          <cell r="G6482" t="str">
            <v>4901360803514</v>
          </cell>
          <cell r="H6482" t="str">
            <v>4901360803514</v>
          </cell>
          <cell r="I6482" t="str">
            <v>BOURBON - Kẹo dẻo vị soda 50g</v>
          </cell>
          <cell r="J6482" t="str">
            <v>PCS</v>
          </cell>
          <cell r="K6482">
            <v>37000</v>
          </cell>
          <cell r="L6482">
            <v>0</v>
          </cell>
          <cell r="M6482">
            <v>0</v>
          </cell>
          <cell r="N6482">
            <v>0</v>
          </cell>
        </row>
        <row r="6483">
          <cell r="G6483" t="str">
            <v>4901351036723</v>
          </cell>
          <cell r="H6483" t="str">
            <v>4901351036723</v>
          </cell>
          <cell r="I6483" t="str">
            <v>KANRO- Kẹo ngậm họng 4 vị hoa quả (gói 90g)</v>
          </cell>
          <cell r="J6483" t="str">
            <v>PCS</v>
          </cell>
          <cell r="K6483">
            <v>65000</v>
          </cell>
          <cell r="L6483">
            <v>0</v>
          </cell>
          <cell r="M6483">
            <v>0</v>
          </cell>
          <cell r="N6483">
            <v>0</v>
          </cell>
        </row>
        <row r="6484">
          <cell r="G6484" t="str">
            <v>4000512463757</v>
          </cell>
          <cell r="H6484" t="str">
            <v>4000512463757</v>
          </cell>
          <cell r="I6484" t="str">
            <v>Trolli - Kẹo dẻo Dracula 150g</v>
          </cell>
          <cell r="J6484" t="str">
            <v>PCS</v>
          </cell>
          <cell r="L6484">
            <v>0</v>
          </cell>
          <cell r="M6484">
            <v>0</v>
          </cell>
          <cell r="N6484">
            <v>0</v>
          </cell>
        </row>
        <row r="6485">
          <cell r="G6485" t="str">
            <v>4901326040137</v>
          </cell>
          <cell r="H6485" t="str">
            <v>4901326040137</v>
          </cell>
          <cell r="I6485" t="str">
            <v>KASUGAI- Kẹo dẻo vị nho xanh 107g</v>
          </cell>
          <cell r="J6485" t="str">
            <v>PCS</v>
          </cell>
          <cell r="K6485">
            <v>75000</v>
          </cell>
          <cell r="L6485">
            <v>15</v>
          </cell>
          <cell r="M6485">
            <v>0</v>
          </cell>
          <cell r="N6485">
            <v>15</v>
          </cell>
        </row>
        <row r="6486">
          <cell r="G6486" t="str">
            <v>4901088014018</v>
          </cell>
          <cell r="H6486" t="str">
            <v>4901088014018</v>
          </cell>
          <cell r="I6486" t="str">
            <v>EIWA- Kẹo Marshmallow mini 65g</v>
          </cell>
          <cell r="J6486" t="str">
            <v>PCS</v>
          </cell>
          <cell r="K6486">
            <v>32000</v>
          </cell>
          <cell r="L6486">
            <v>2</v>
          </cell>
          <cell r="M6486">
            <v>0</v>
          </cell>
          <cell r="N6486">
            <v>2</v>
          </cell>
        </row>
        <row r="6487">
          <cell r="G6487" t="str">
            <v>4902888116209</v>
          </cell>
          <cell r="H6487" t="str">
            <v>4902888116209</v>
          </cell>
          <cell r="I6487" t="str">
            <v>MORINAGA- Kẹo Hi-chew vị dâu 12 viên</v>
          </cell>
          <cell r="J6487" t="str">
            <v>PCS</v>
          </cell>
          <cell r="K6487">
            <v>35000</v>
          </cell>
          <cell r="L6487">
            <v>0</v>
          </cell>
          <cell r="M6487">
            <v>0</v>
          </cell>
          <cell r="N6487">
            <v>0</v>
          </cell>
        </row>
        <row r="6488">
          <cell r="G6488" t="str">
            <v>4901580002780</v>
          </cell>
          <cell r="H6488" t="str">
            <v>4901580002780</v>
          </cell>
          <cell r="I6488" t="str">
            <v>KATO - Kẹo thảo mộc vị mơ Nhật Bản 51g</v>
          </cell>
          <cell r="J6488" t="str">
            <v>PCS</v>
          </cell>
          <cell r="K6488">
            <v>40000</v>
          </cell>
          <cell r="L6488">
            <v>0</v>
          </cell>
          <cell r="M6488">
            <v>0</v>
          </cell>
          <cell r="N6488">
            <v>0</v>
          </cell>
        </row>
        <row r="6489">
          <cell r="G6489" t="str">
            <v>4902750627222</v>
          </cell>
          <cell r="H6489" t="str">
            <v>4902750627222</v>
          </cell>
          <cell r="I6489" t="str">
            <v>UHA - Kẹo dẻo Kororo vị nho xanh Muscat 48g</v>
          </cell>
          <cell r="J6489" t="str">
            <v>PCS</v>
          </cell>
          <cell r="K6489">
            <v>45000</v>
          </cell>
          <cell r="L6489">
            <v>38</v>
          </cell>
          <cell r="M6489">
            <v>0</v>
          </cell>
          <cell r="N6489">
            <v>38</v>
          </cell>
        </row>
        <row r="6490">
          <cell r="G6490" t="str">
            <v>4902750347274</v>
          </cell>
          <cell r="H6490" t="str">
            <v>4902750347274</v>
          </cell>
          <cell r="I6490" t="str">
            <v>UHA - Kẹo sữa vị đào 49gr</v>
          </cell>
          <cell r="J6490" t="str">
            <v>PCS</v>
          </cell>
          <cell r="K6490">
            <v>50000</v>
          </cell>
          <cell r="L6490">
            <v>4</v>
          </cell>
          <cell r="M6490">
            <v>0</v>
          </cell>
          <cell r="N6490">
            <v>4</v>
          </cell>
        </row>
        <row r="6491">
          <cell r="G6491" t="str">
            <v>4902750910454</v>
          </cell>
          <cell r="H6491" t="str">
            <v>4902750910454</v>
          </cell>
          <cell r="I6491" t="str">
            <v>UHA MIKAKUTO- Kẹo sữa đặc 88g</v>
          </cell>
          <cell r="J6491" t="str">
            <v>PCS</v>
          </cell>
          <cell r="K6491">
            <v>75000</v>
          </cell>
          <cell r="L6491">
            <v>4</v>
          </cell>
          <cell r="M6491">
            <v>0</v>
          </cell>
          <cell r="N6491">
            <v>4</v>
          </cell>
        </row>
        <row r="6492">
          <cell r="G6492" t="str">
            <v>4003084319705</v>
          </cell>
          <cell r="H6492" t="str">
            <v>4003084319705</v>
          </cell>
          <cell r="I6492" t="str">
            <v>Trolli - Kẹo dẻo hình sâu Squiggles 100g</v>
          </cell>
          <cell r="J6492" t="str">
            <v>PCS</v>
          </cell>
          <cell r="L6492">
            <v>0</v>
          </cell>
          <cell r="M6492">
            <v>0</v>
          </cell>
          <cell r="N6492">
            <v>0</v>
          </cell>
        </row>
        <row r="6493">
          <cell r="G6493" t="str">
            <v>4903316423760</v>
          </cell>
          <cell r="H6493" t="str">
            <v>4903316423760</v>
          </cell>
          <cell r="I6493" t="str">
            <v>RIBON- Kẹo siêu chua vị chanh 60g</v>
          </cell>
          <cell r="J6493" t="str">
            <v>PCS</v>
          </cell>
          <cell r="K6493">
            <v>50000</v>
          </cell>
          <cell r="L6493">
            <v>0</v>
          </cell>
          <cell r="M6493">
            <v>0</v>
          </cell>
          <cell r="N6493">
            <v>0</v>
          </cell>
        </row>
        <row r="6494">
          <cell r="G6494" t="str">
            <v>4902435012725</v>
          </cell>
          <cell r="H6494" t="str">
            <v>4902435012725</v>
          </cell>
          <cell r="I6494" t="str">
            <v>PINE_Kẹo vị dứa 70g</v>
          </cell>
          <cell r="J6494" t="str">
            <v>PCS</v>
          </cell>
          <cell r="K6494">
            <v>39000</v>
          </cell>
          <cell r="L6494">
            <v>5</v>
          </cell>
          <cell r="M6494">
            <v>0</v>
          </cell>
          <cell r="N6494">
            <v>5</v>
          </cell>
        </row>
        <row r="6495">
          <cell r="G6495" t="str">
            <v>4902501057834</v>
          </cell>
          <cell r="H6495" t="str">
            <v>4902501057834</v>
          </cell>
          <cell r="I6495" t="str">
            <v>FURUTA - Kẹo viên socola nhân kem dâu 124g</v>
          </cell>
          <cell r="J6495" t="str">
            <v>PCS</v>
          </cell>
          <cell r="K6495">
            <v>110000</v>
          </cell>
          <cell r="L6495">
            <v>15</v>
          </cell>
          <cell r="M6495">
            <v>0</v>
          </cell>
          <cell r="N6495">
            <v>15</v>
          </cell>
        </row>
        <row r="6496">
          <cell r="G6496" t="str">
            <v>4908012002110</v>
          </cell>
          <cell r="H6496" t="str">
            <v>4908012002110</v>
          </cell>
          <cell r="I6496" t="str">
            <v>ZEN-NOH -Kẹo dẻo vị táo 40g</v>
          </cell>
          <cell r="J6496" t="str">
            <v>PCS</v>
          </cell>
          <cell r="K6496">
            <v>60000</v>
          </cell>
          <cell r="L6496">
            <v>0</v>
          </cell>
          <cell r="M6496">
            <v>0</v>
          </cell>
          <cell r="N6496">
            <v>0</v>
          </cell>
        </row>
        <row r="6497">
          <cell r="G6497" t="str">
            <v>4902750905535</v>
          </cell>
          <cell r="H6497" t="str">
            <v>4902750905535</v>
          </cell>
          <cell r="I6497" t="str">
            <v>UHA - Kẹo Mềm Puccho Vị Nho 50g</v>
          </cell>
          <cell r="J6497" t="str">
            <v>PCS</v>
          </cell>
          <cell r="K6497">
            <v>32000</v>
          </cell>
          <cell r="L6497">
            <v>0</v>
          </cell>
          <cell r="M6497">
            <v>0</v>
          </cell>
          <cell r="N6497">
            <v>0</v>
          </cell>
        </row>
        <row r="6498">
          <cell r="G6498" t="str">
            <v>4901580002773</v>
          </cell>
          <cell r="H6498" t="str">
            <v>4901580002773</v>
          </cell>
          <cell r="I6498" t="str">
            <v>KATO - Kẹo thảo mộc vị mật ong 54g</v>
          </cell>
          <cell r="J6498" t="str">
            <v>PCS</v>
          </cell>
          <cell r="K6498">
            <v>40000</v>
          </cell>
          <cell r="L6498">
            <v>0</v>
          </cell>
          <cell r="M6498">
            <v>0</v>
          </cell>
          <cell r="N6498">
            <v>0</v>
          </cell>
        </row>
        <row r="6499">
          <cell r="G6499" t="str">
            <v>4903361681337</v>
          </cell>
          <cell r="H6499" t="str">
            <v>4903361681337</v>
          </cell>
          <cell r="I6499" t="str">
            <v>UNIMAT RIKEN-Kẹo nhai bổ sung vitamin C 40v</v>
          </cell>
          <cell r="J6499" t="str">
            <v>PCS</v>
          </cell>
          <cell r="K6499">
            <v>145000</v>
          </cell>
          <cell r="L6499">
            <v>0</v>
          </cell>
          <cell r="M6499">
            <v>0</v>
          </cell>
          <cell r="N6499">
            <v>0</v>
          </cell>
        </row>
        <row r="6500">
          <cell r="G6500" t="str">
            <v>4902555111407</v>
          </cell>
          <cell r="H6500" t="str">
            <v>4902555111407</v>
          </cell>
          <cell r="I6500" t="str">
            <v>FUJIYA - Kẹo sữa mềm Milky 100g</v>
          </cell>
          <cell r="J6500" t="str">
            <v>PCS</v>
          </cell>
          <cell r="K6500">
            <v>55000</v>
          </cell>
          <cell r="L6500">
            <v>0</v>
          </cell>
          <cell r="M6500">
            <v>0</v>
          </cell>
          <cell r="N6500">
            <v>0</v>
          </cell>
        </row>
        <row r="6501">
          <cell r="G6501" t="str">
            <v>4902750905450</v>
          </cell>
          <cell r="H6501" t="str">
            <v>4902750905450</v>
          </cell>
          <cell r="I6501" t="str">
            <v>UHA - Kẹo Mềm Puccho Vị Soda 50g</v>
          </cell>
          <cell r="J6501" t="str">
            <v>PCS</v>
          </cell>
          <cell r="K6501">
            <v>32000</v>
          </cell>
          <cell r="L6501">
            <v>0</v>
          </cell>
          <cell r="M6501">
            <v>0</v>
          </cell>
          <cell r="N6501">
            <v>0</v>
          </cell>
        </row>
        <row r="6502">
          <cell r="G6502" t="str">
            <v>4902750859098</v>
          </cell>
          <cell r="H6502" t="str">
            <v>4902750859098</v>
          </cell>
          <cell r="I6502" t="str">
            <v xml:space="preserve">UHA MIKAKUTO- Kẹo viên nhân đậu đỏ vị mặn 109g </v>
          </cell>
          <cell r="J6502" t="str">
            <v>PCS</v>
          </cell>
          <cell r="K6502">
            <v>65000</v>
          </cell>
          <cell r="L6502">
            <v>10</v>
          </cell>
          <cell r="M6502">
            <v>-1</v>
          </cell>
          <cell r="N6502">
            <v>9</v>
          </cell>
        </row>
        <row r="6503">
          <cell r="G6503" t="str">
            <v>4903316423609</v>
          </cell>
          <cell r="H6503" t="str">
            <v>4903316423609</v>
          </cell>
          <cell r="I6503" t="str">
            <v>RIBON- Kẹo 6 vị trái cây 16 chiếc (86g)</v>
          </cell>
          <cell r="J6503" t="str">
            <v>PCS</v>
          </cell>
          <cell r="K6503">
            <v>40000</v>
          </cell>
          <cell r="L6503">
            <v>0</v>
          </cell>
          <cell r="M6503">
            <v>0</v>
          </cell>
          <cell r="N6503">
            <v>0</v>
          </cell>
        </row>
        <row r="6504">
          <cell r="G6504" t="str">
            <v>4000512015055</v>
          </cell>
          <cell r="H6504" t="str">
            <v>4000512015055</v>
          </cell>
          <cell r="I6504" t="str">
            <v>Trolli - Kẹo dẻo Apple Mallow 150g</v>
          </cell>
          <cell r="J6504" t="str">
            <v>PCS</v>
          </cell>
          <cell r="L6504">
            <v>0</v>
          </cell>
          <cell r="M6504">
            <v>0</v>
          </cell>
          <cell r="N6504">
            <v>0</v>
          </cell>
        </row>
        <row r="6505">
          <cell r="G6505" t="str">
            <v>4901360353897</v>
          </cell>
          <cell r="H6505" t="str">
            <v>4901360353897</v>
          </cell>
          <cell r="I6505" t="str">
            <v>BOURBON - Kẹo dẻo vị nho Sharimoni 57g</v>
          </cell>
          <cell r="J6505" t="str">
            <v>PCS</v>
          </cell>
          <cell r="K6505">
            <v>37000</v>
          </cell>
          <cell r="L6505">
            <v>1</v>
          </cell>
          <cell r="M6505">
            <v>0</v>
          </cell>
          <cell r="N6505">
            <v>1</v>
          </cell>
        </row>
        <row r="6506">
          <cell r="G6506" t="str">
            <v>4571157256658</v>
          </cell>
          <cell r="H6506" t="str">
            <v>4571157256658</v>
          </cell>
          <cell r="I6506" t="str">
            <v>ORIHIRO- Kẹo nhai bổ sung sắt + axit folic 120v</v>
          </cell>
          <cell r="J6506" t="str">
            <v>PCS</v>
          </cell>
          <cell r="K6506">
            <v>250000</v>
          </cell>
          <cell r="L6506">
            <v>1</v>
          </cell>
          <cell r="M6506">
            <v>0</v>
          </cell>
          <cell r="N6506">
            <v>1</v>
          </cell>
        </row>
        <row r="6507">
          <cell r="G6507" t="str">
            <v>4003084319460</v>
          </cell>
          <cell r="H6507" t="str">
            <v>4003084319460</v>
          </cell>
          <cell r="I6507" t="str">
            <v>Trolli - Kẹo dẻo hình sâu Wurrli 100g</v>
          </cell>
          <cell r="J6507" t="str">
            <v>PCS</v>
          </cell>
          <cell r="L6507">
            <v>0</v>
          </cell>
          <cell r="M6507">
            <v>0</v>
          </cell>
          <cell r="N6507">
            <v>0</v>
          </cell>
        </row>
        <row r="6508">
          <cell r="G6508" t="str">
            <v>4002590000022</v>
          </cell>
          <cell r="H6508" t="str">
            <v>4002590000022</v>
          </cell>
          <cell r="I6508" t="str">
            <v>KALFANY- Kẹo vị nho dâu 150g</v>
          </cell>
          <cell r="J6508" t="str">
            <v>PCS</v>
          </cell>
          <cell r="K6508">
            <v>74000</v>
          </cell>
          <cell r="L6508">
            <v>0</v>
          </cell>
          <cell r="M6508">
            <v>0</v>
          </cell>
          <cell r="N6508">
            <v>0</v>
          </cell>
        </row>
        <row r="6509">
          <cell r="G6509" t="str">
            <v>49431858</v>
          </cell>
          <cell r="H6509" t="str">
            <v>49431858</v>
          </cell>
          <cell r="I6509" t="str">
            <v>KRACIE- Kẹo Mentos vị nho 37.5g</v>
          </cell>
          <cell r="J6509" t="str">
            <v>PCS</v>
          </cell>
          <cell r="K6509">
            <v>35000</v>
          </cell>
          <cell r="L6509">
            <v>10</v>
          </cell>
          <cell r="M6509">
            <v>0</v>
          </cell>
          <cell r="N6509">
            <v>10</v>
          </cell>
        </row>
        <row r="6510">
          <cell r="G6510" t="str">
            <v>4901650103782</v>
          </cell>
          <cell r="H6510" t="str">
            <v>4901650103782</v>
          </cell>
          <cell r="I6510" t="str">
            <v>SENJAKUAME- Kẹo trái cây 5 loại 100g</v>
          </cell>
          <cell r="J6510" t="str">
            <v>PCS</v>
          </cell>
          <cell r="K6510">
            <v>65000</v>
          </cell>
          <cell r="L6510">
            <v>0</v>
          </cell>
          <cell r="M6510">
            <v>0</v>
          </cell>
          <cell r="N6510">
            <v>0</v>
          </cell>
        </row>
        <row r="6511">
          <cell r="G6511" t="str">
            <v>4901360803507</v>
          </cell>
          <cell r="H6511" t="str">
            <v>4901360803507</v>
          </cell>
          <cell r="I6511" t="str">
            <v>BOURBON - Kẹo dẻo vị cola 50g</v>
          </cell>
          <cell r="J6511" t="str">
            <v>PCS</v>
          </cell>
          <cell r="K6511">
            <v>37000</v>
          </cell>
          <cell r="L6511">
            <v>0</v>
          </cell>
          <cell r="M6511">
            <v>0</v>
          </cell>
          <cell r="N6511">
            <v>0</v>
          </cell>
        </row>
        <row r="6512">
          <cell r="G6512" t="str">
            <v>4901361001346</v>
          </cell>
          <cell r="H6512" t="str">
            <v>4901361001346</v>
          </cell>
          <cell r="I6512" t="str">
            <v>CORIS - Kẹo Ramune nhân vật Sanrio</v>
          </cell>
          <cell r="J6512" t="str">
            <v>PCS</v>
          </cell>
          <cell r="K6512">
            <v>25000</v>
          </cell>
          <cell r="L6512">
            <v>1</v>
          </cell>
          <cell r="M6512">
            <v>0</v>
          </cell>
          <cell r="N6512">
            <v>1</v>
          </cell>
        </row>
        <row r="6513">
          <cell r="G6513" t="str">
            <v>4903361440828</v>
          </cell>
          <cell r="H6513" t="str">
            <v>4903361440828</v>
          </cell>
          <cell r="I6513" t="str">
            <v>UNIMAT RIKEN-Kẹo mút bổ sung Canxi, lợi khuẩn 10c</v>
          </cell>
          <cell r="J6513" t="str">
            <v>PCS</v>
          </cell>
          <cell r="K6513">
            <v>95000</v>
          </cell>
          <cell r="L6513">
            <v>0</v>
          </cell>
          <cell r="M6513">
            <v>0</v>
          </cell>
          <cell r="N6513">
            <v>0</v>
          </cell>
        </row>
        <row r="6514">
          <cell r="G6514" t="str">
            <v>4902750670341</v>
          </cell>
          <cell r="H6514" t="str">
            <v>4902750670341</v>
          </cell>
          <cell r="I6514" t="str">
            <v>UHA MIKAKUTO- Kẹo dẻo Kogumi vị trái cây 85g</v>
          </cell>
          <cell r="J6514" t="str">
            <v>PCS</v>
          </cell>
          <cell r="K6514">
            <v>40000</v>
          </cell>
          <cell r="L6514">
            <v>0</v>
          </cell>
          <cell r="M6514">
            <v>0</v>
          </cell>
          <cell r="N6514">
            <v>0</v>
          </cell>
        </row>
        <row r="6515">
          <cell r="G6515" t="str">
            <v>4001686343272</v>
          </cell>
          <cell r="H6515" t="str">
            <v>4001686343272</v>
          </cell>
          <cell r="I6515" t="str">
            <v>Haribo - Kẹo dẻo Sunset Drive 175g</v>
          </cell>
          <cell r="J6515" t="str">
            <v>PCS</v>
          </cell>
          <cell r="L6515">
            <v>0</v>
          </cell>
          <cell r="M6515">
            <v>0</v>
          </cell>
          <cell r="N6515">
            <v>0</v>
          </cell>
        </row>
        <row r="6516">
          <cell r="G6516" t="str">
            <v>4908012001403</v>
          </cell>
          <cell r="H6516" t="str">
            <v>4908012001403</v>
          </cell>
          <cell r="I6516" t="str">
            <v>ZEN-NOH -Kẹo dẻo vị nho xanh 40g</v>
          </cell>
          <cell r="J6516" t="str">
            <v>PCS</v>
          </cell>
          <cell r="K6516">
            <v>60000</v>
          </cell>
          <cell r="L6516">
            <v>0</v>
          </cell>
          <cell r="M6516">
            <v>0</v>
          </cell>
          <cell r="N6516">
            <v>0</v>
          </cell>
        </row>
        <row r="6517">
          <cell r="G6517" t="str">
            <v>4902750648722</v>
          </cell>
          <cell r="H6517" t="str">
            <v>4902750648722</v>
          </cell>
          <cell r="I6517" t="str">
            <v>UHA - Kẹo Dẻo Cororo Vị dâu 40g</v>
          </cell>
          <cell r="J6517" t="str">
            <v>PCS</v>
          </cell>
          <cell r="K6517">
            <v>45000</v>
          </cell>
          <cell r="L6517">
            <v>1</v>
          </cell>
          <cell r="M6517">
            <v>0</v>
          </cell>
          <cell r="N6517">
            <v>1</v>
          </cell>
        </row>
        <row r="6518">
          <cell r="G6518" t="str">
            <v>4902750922358</v>
          </cell>
          <cell r="H6518" t="str">
            <v>4902750922358</v>
          </cell>
          <cell r="I6518" t="str">
            <v>UHA - Kẹo sữa CUCU vị đường nâu</v>
          </cell>
          <cell r="J6518" t="str">
            <v>PCS</v>
          </cell>
          <cell r="K6518">
            <v>65000</v>
          </cell>
          <cell r="L6518">
            <v>3</v>
          </cell>
          <cell r="M6518">
            <v>0</v>
          </cell>
          <cell r="N6518">
            <v>3</v>
          </cell>
        </row>
        <row r="6519">
          <cell r="G6519" t="str">
            <v>4902750694934</v>
          </cell>
          <cell r="H6519" t="str">
            <v>4902750694934</v>
          </cell>
          <cell r="I6519" t="str">
            <v>UHA MIKAKUTO- Kẹo Candy Selection nhiều vị 280g</v>
          </cell>
          <cell r="J6519" t="str">
            <v>PCS</v>
          </cell>
          <cell r="K6519">
            <v>125000</v>
          </cell>
          <cell r="L6519">
            <v>0</v>
          </cell>
          <cell r="M6519">
            <v>0</v>
          </cell>
          <cell r="N6519">
            <v>0</v>
          </cell>
        </row>
        <row r="6520">
          <cell r="G6520" t="str">
            <v>4901326037069</v>
          </cell>
          <cell r="H6520" t="str">
            <v>4901326037069</v>
          </cell>
          <cell r="I6520" t="str">
            <v>KASUGAI- Kẹo ngậm thảo dược giảm ngứa rát họng 12v</v>
          </cell>
          <cell r="J6520" t="str">
            <v>PCS</v>
          </cell>
          <cell r="K6520">
            <v>60000</v>
          </cell>
          <cell r="L6520">
            <v>0</v>
          </cell>
          <cell r="M6520">
            <v>0</v>
          </cell>
          <cell r="N6520">
            <v>0</v>
          </cell>
        </row>
        <row r="6521">
          <cell r="G6521" t="str">
            <v>4902797440013</v>
          </cell>
          <cell r="H6521" t="str">
            <v>4902797440013</v>
          </cell>
          <cell r="I6521" t="str">
            <v>ATRION- Sữa chua khô (Hộp 18 viên)</v>
          </cell>
          <cell r="J6521" t="str">
            <v>PCS</v>
          </cell>
          <cell r="K6521">
            <v>40000</v>
          </cell>
          <cell r="L6521">
            <v>0</v>
          </cell>
          <cell r="M6521">
            <v>0</v>
          </cell>
          <cell r="N6521">
            <v>0</v>
          </cell>
        </row>
        <row r="6522">
          <cell r="G6522" t="str">
            <v>4903939020650</v>
          </cell>
          <cell r="H6522" t="str">
            <v>4903939020650</v>
          </cell>
          <cell r="I6522" t="str">
            <v>LION- Kẹo thảo dược Nhật Bản 63g</v>
          </cell>
          <cell r="J6522" t="str">
            <v>PCS</v>
          </cell>
          <cell r="K6522">
            <v>75000</v>
          </cell>
          <cell r="L6522">
            <v>0</v>
          </cell>
          <cell r="M6522">
            <v>0</v>
          </cell>
          <cell r="N6522">
            <v>0</v>
          </cell>
        </row>
        <row r="6523">
          <cell r="G6523" t="str">
            <v>4901326041325</v>
          </cell>
          <cell r="H6523" t="str">
            <v>4901326041325</v>
          </cell>
          <cell r="I6523" t="str">
            <v>KASUGAI-Kẹo dẻo vị dưa hấu 107g</v>
          </cell>
          <cell r="J6523" t="str">
            <v>PCS</v>
          </cell>
          <cell r="K6523">
            <v>75000</v>
          </cell>
          <cell r="L6523">
            <v>13</v>
          </cell>
          <cell r="M6523">
            <v>0</v>
          </cell>
          <cell r="N6523">
            <v>13</v>
          </cell>
        </row>
        <row r="6524">
          <cell r="G6524" t="str">
            <v>4903901164757</v>
          </cell>
          <cell r="H6524" t="str">
            <v>4903901164757</v>
          </cell>
          <cell r="I6524" t="str">
            <v>SAKUMA- Hộp kẹo Hello Kitty 75g</v>
          </cell>
          <cell r="J6524" t="str">
            <v>PCS</v>
          </cell>
          <cell r="K6524">
            <v>65000</v>
          </cell>
          <cell r="L6524">
            <v>0</v>
          </cell>
          <cell r="M6524">
            <v>0</v>
          </cell>
          <cell r="N6524">
            <v>0</v>
          </cell>
        </row>
        <row r="6525">
          <cell r="G6525" t="str">
            <v>4901088008505</v>
          </cell>
          <cell r="H6525" t="str">
            <v>4901088008505</v>
          </cell>
          <cell r="I6525" t="str">
            <v>EIWA- Kẹo marshmallow vị nho</v>
          </cell>
          <cell r="J6525" t="str">
            <v>PCS</v>
          </cell>
          <cell r="K6525">
            <v>45000</v>
          </cell>
          <cell r="L6525">
            <v>25</v>
          </cell>
          <cell r="M6525">
            <v>0</v>
          </cell>
          <cell r="N6525">
            <v>25</v>
          </cell>
        </row>
        <row r="6526">
          <cell r="G6526" t="str">
            <v>4002590000039</v>
          </cell>
          <cell r="H6526" t="str">
            <v>4002590000039</v>
          </cell>
          <cell r="I6526" t="str">
            <v>KALFANY- Kẹo vị cam chanh bưởi 150g</v>
          </cell>
          <cell r="J6526" t="str">
            <v>PCS</v>
          </cell>
          <cell r="K6526">
            <v>65000</v>
          </cell>
          <cell r="L6526">
            <v>0</v>
          </cell>
          <cell r="M6526">
            <v>0</v>
          </cell>
          <cell r="N6526">
            <v>0</v>
          </cell>
        </row>
        <row r="6527">
          <cell r="G6527" t="str">
            <v>4903013241278</v>
          </cell>
          <cell r="H6527" t="str">
            <v>4903013241278</v>
          </cell>
          <cell r="I6527" t="str">
            <v>YAOKIN- Kẹo nhẫn vị trái cây Diamond Ring 240g</v>
          </cell>
          <cell r="J6527" t="str">
            <v>PCS</v>
          </cell>
          <cell r="K6527">
            <v>15000</v>
          </cell>
          <cell r="L6527">
            <v>0</v>
          </cell>
          <cell r="M6527">
            <v>0</v>
          </cell>
          <cell r="N6527">
            <v>0</v>
          </cell>
        </row>
        <row r="6528">
          <cell r="G6528" t="str">
            <v>4901326040816</v>
          </cell>
          <cell r="H6528" t="str">
            <v>4901326040816</v>
          </cell>
          <cell r="I6528" t="str">
            <v>KASUGAI- Kẹo dẻo vị yuzui 102g</v>
          </cell>
          <cell r="J6528" t="str">
            <v>PCS</v>
          </cell>
          <cell r="K6528">
            <v>75000</v>
          </cell>
          <cell r="L6528">
            <v>14</v>
          </cell>
          <cell r="M6528">
            <v>0</v>
          </cell>
          <cell r="N6528">
            <v>14</v>
          </cell>
        </row>
        <row r="6529">
          <cell r="G6529" t="str">
            <v>4902757261108</v>
          </cell>
          <cell r="H6529" t="str">
            <v>4902757261108</v>
          </cell>
          <cell r="I6529" t="str">
            <v>MEITO_Kẹo ngậm họng vị sữa bạc hà 50g</v>
          </cell>
          <cell r="J6529" t="str">
            <v>PCS</v>
          </cell>
          <cell r="K6529">
            <v>39000</v>
          </cell>
          <cell r="L6529">
            <v>7</v>
          </cell>
          <cell r="M6529">
            <v>0</v>
          </cell>
          <cell r="N6529">
            <v>7</v>
          </cell>
        </row>
        <row r="6530">
          <cell r="G6530" t="str">
            <v>4902744036344</v>
          </cell>
          <cell r="H6530" t="str">
            <v>4902744036344</v>
          </cell>
          <cell r="I6530" t="str">
            <v>MEIGUM- Kẹo vị nho bổ sung vitaminC 5 chiếc</v>
          </cell>
          <cell r="J6530" t="str">
            <v>PCS</v>
          </cell>
          <cell r="K6530">
            <v>12000</v>
          </cell>
          <cell r="L6530">
            <v>0</v>
          </cell>
          <cell r="M6530">
            <v>0</v>
          </cell>
          <cell r="N6530">
            <v>0</v>
          </cell>
        </row>
        <row r="6531">
          <cell r="G6531" t="str">
            <v>4901351025420</v>
          </cell>
          <cell r="H6531" t="str">
            <v>4901351025420</v>
          </cell>
          <cell r="I6531" t="str">
            <v>KANRO- Kẹo dẻo vị nho xanh premium 54g</v>
          </cell>
          <cell r="J6531" t="str">
            <v>PCS</v>
          </cell>
          <cell r="K6531">
            <v>50000</v>
          </cell>
          <cell r="L6531">
            <v>0</v>
          </cell>
          <cell r="M6531">
            <v>0</v>
          </cell>
          <cell r="N6531">
            <v>0</v>
          </cell>
        </row>
        <row r="6532">
          <cell r="G6532" t="str">
            <v>4902501057872</v>
          </cell>
          <cell r="H6532" t="str">
            <v>4902501057872</v>
          </cell>
          <cell r="I6532" t="str">
            <v>FURUTA - Kẹo viên socola nhân kem sữa 124g</v>
          </cell>
          <cell r="J6532" t="str">
            <v>PCS</v>
          </cell>
          <cell r="K6532">
            <v>110000</v>
          </cell>
          <cell r="L6532">
            <v>0</v>
          </cell>
          <cell r="M6532">
            <v>0</v>
          </cell>
          <cell r="N6532">
            <v>0</v>
          </cell>
        </row>
        <row r="6533">
          <cell r="G6533" t="str">
            <v>4903361440880</v>
          </cell>
          <cell r="H6533" t="str">
            <v>4903361440880</v>
          </cell>
          <cell r="I6533" t="str">
            <v>UNIMAT RIKEN-Kẹo mút IQ bổ sung DHA vị cam dâu 10c</v>
          </cell>
          <cell r="J6533" t="str">
            <v>PCS</v>
          </cell>
          <cell r="K6533">
            <v>95000</v>
          </cell>
          <cell r="L6533">
            <v>19</v>
          </cell>
          <cell r="M6533">
            <v>-2</v>
          </cell>
          <cell r="N6533">
            <v>17</v>
          </cell>
        </row>
        <row r="6534">
          <cell r="G6534" t="str">
            <v>4902777011622</v>
          </cell>
          <cell r="H6534" t="str">
            <v>4902777011622</v>
          </cell>
          <cell r="I6534" t="str">
            <v>MEIJI- Kẹo Cola tự tan 18 viên</v>
          </cell>
          <cell r="J6534" t="str">
            <v>PCS</v>
          </cell>
          <cell r="K6534">
            <v>35000</v>
          </cell>
          <cell r="L6534">
            <v>0</v>
          </cell>
          <cell r="M6534">
            <v>0</v>
          </cell>
          <cell r="N6534">
            <v>0</v>
          </cell>
        </row>
        <row r="6535">
          <cell r="G6535" t="str">
            <v>4902750911208</v>
          </cell>
          <cell r="H6535" t="str">
            <v>4902750911208</v>
          </cell>
          <cell r="I6535" t="str">
            <v>UHA MIKAKUTO- Kẹo sữa đặc vị muối 75g</v>
          </cell>
          <cell r="J6535" t="str">
            <v>PCS</v>
          </cell>
          <cell r="K6535">
            <v>72000</v>
          </cell>
          <cell r="L6535">
            <v>8</v>
          </cell>
          <cell r="M6535">
            <v>-1</v>
          </cell>
          <cell r="N6535">
            <v>7</v>
          </cell>
        </row>
        <row r="6536">
          <cell r="G6536" t="str">
            <v>4901360353880</v>
          </cell>
          <cell r="H6536" t="str">
            <v>4901360353880</v>
          </cell>
          <cell r="I6536" t="str">
            <v>BOURBON - Kẹo dẻo vị sữa chua Sharimoni 57g</v>
          </cell>
          <cell r="J6536" t="str">
            <v>PCS</v>
          </cell>
          <cell r="K6536">
            <v>37000</v>
          </cell>
          <cell r="L6536">
            <v>0</v>
          </cell>
          <cell r="M6536">
            <v>0</v>
          </cell>
          <cell r="N6536">
            <v>0</v>
          </cell>
        </row>
        <row r="6537">
          <cell r="G6537" t="str">
            <v>4946842529209</v>
          </cell>
          <cell r="H6537" t="str">
            <v>4946842529209</v>
          </cell>
          <cell r="I6537" t="str">
            <v>ASAHI-Kẹo táo Mitsuya Cider 112g(6x8)</v>
          </cell>
          <cell r="J6537" t="str">
            <v>PCS</v>
          </cell>
          <cell r="K6537">
            <v>75000</v>
          </cell>
          <cell r="L6537">
            <v>0</v>
          </cell>
          <cell r="M6537">
            <v>0</v>
          </cell>
          <cell r="N6537">
            <v>0</v>
          </cell>
        </row>
        <row r="6538">
          <cell r="G6538" t="str">
            <v>4903361440804</v>
          </cell>
          <cell r="H6538" t="str">
            <v>4903361440804</v>
          </cell>
          <cell r="I6538" t="str">
            <v>UNIMAT RIKEN-Kẹo mút IQ bổ sung DHA vị cam dâu 10c</v>
          </cell>
          <cell r="J6538" t="str">
            <v>PCS</v>
          </cell>
          <cell r="K6538">
            <v>95000</v>
          </cell>
          <cell r="L6538">
            <v>5</v>
          </cell>
          <cell r="M6538">
            <v>0</v>
          </cell>
          <cell r="N6538">
            <v>5</v>
          </cell>
        </row>
        <row r="6539">
          <cell r="G6539" t="str">
            <v>4902750444645</v>
          </cell>
          <cell r="H6539" t="str">
            <v>4902750444645</v>
          </cell>
          <cell r="I6539" t="str">
            <v>UHA - Kẹo dẻo vị RAMUNE soda</v>
          </cell>
          <cell r="J6539" t="str">
            <v>PCS</v>
          </cell>
          <cell r="K6539">
            <v>45000</v>
          </cell>
          <cell r="L6539">
            <v>7</v>
          </cell>
          <cell r="M6539">
            <v>0</v>
          </cell>
          <cell r="N6539">
            <v>7</v>
          </cell>
        </row>
        <row r="6540">
          <cell r="G6540" t="str">
            <v>4901262812065</v>
          </cell>
          <cell r="H6540" t="str">
            <v>4901262812065</v>
          </cell>
          <cell r="I6540" t="str">
            <v>ABEKKO- Kẹo Ramune mix 70g</v>
          </cell>
          <cell r="J6540" t="str">
            <v>PCS</v>
          </cell>
          <cell r="K6540">
            <v>75000</v>
          </cell>
          <cell r="L6540">
            <v>5</v>
          </cell>
          <cell r="M6540">
            <v>0</v>
          </cell>
          <cell r="N6540">
            <v>5</v>
          </cell>
        </row>
        <row r="6541">
          <cell r="G6541" t="str">
            <v>4902750905665</v>
          </cell>
          <cell r="H6541" t="str">
            <v>4902750905665</v>
          </cell>
          <cell r="I6541" t="str">
            <v>UHA MIKAKUTO- Kẹo dẻo 4 vị 93g</v>
          </cell>
          <cell r="J6541" t="str">
            <v>PCS</v>
          </cell>
          <cell r="K6541">
            <v>65000</v>
          </cell>
          <cell r="L6541">
            <v>0</v>
          </cell>
          <cell r="M6541">
            <v>0</v>
          </cell>
          <cell r="N6541">
            <v>0</v>
          </cell>
        </row>
        <row r="6542">
          <cell r="G6542" t="str">
            <v>4987049210255</v>
          </cell>
          <cell r="H6542" t="str">
            <v>4987049210255</v>
          </cell>
          <cell r="I6542" t="str">
            <v>KAWAI- Kẹo bổ mắt trẻ em dầu cá Kanyu Drop S 300v</v>
          </cell>
          <cell r="J6542" t="str">
            <v>PCS</v>
          </cell>
          <cell r="K6542">
            <v>599000</v>
          </cell>
          <cell r="L6542">
            <v>0</v>
          </cell>
          <cell r="M6542">
            <v>0</v>
          </cell>
          <cell r="N6542">
            <v>0</v>
          </cell>
        </row>
        <row r="6543">
          <cell r="G6543" t="str">
            <v>4903361441085</v>
          </cell>
          <cell r="H6543" t="str">
            <v>4903361441085</v>
          </cell>
          <cell r="I6543" t="str">
            <v>UNIMAT RIKEN- Kẹo bổ sung DHA&amp;EPA vị quýt 90 viên</v>
          </cell>
          <cell r="J6543" t="str">
            <v>PCS</v>
          </cell>
          <cell r="K6543">
            <v>145000</v>
          </cell>
          <cell r="L6543">
            <v>0</v>
          </cell>
          <cell r="M6543">
            <v>0</v>
          </cell>
          <cell r="N6543">
            <v>0</v>
          </cell>
        </row>
        <row r="6544">
          <cell r="G6544" t="str">
            <v>4902777116501</v>
          </cell>
          <cell r="H6544" t="str">
            <v>4902777116501</v>
          </cell>
          <cell r="I6544" t="str">
            <v>MEIJI- Sữa chua khô vị chanh 18 viên</v>
          </cell>
          <cell r="J6544" t="str">
            <v>PCS</v>
          </cell>
          <cell r="K6544">
            <v>42000</v>
          </cell>
          <cell r="L6544">
            <v>0</v>
          </cell>
          <cell r="M6544">
            <v>0</v>
          </cell>
          <cell r="N6544">
            <v>0</v>
          </cell>
        </row>
        <row r="6545">
          <cell r="G6545" t="str">
            <v>4987049218398</v>
          </cell>
          <cell r="H6545" t="str">
            <v>4987049218398</v>
          </cell>
          <cell r="I6545" t="str">
            <v>KAWAI - Kẹo canxi M400 180 viên</v>
          </cell>
          <cell r="J6545" t="str">
            <v>PCS</v>
          </cell>
          <cell r="K6545">
            <v>615000</v>
          </cell>
          <cell r="L6545">
            <v>0</v>
          </cell>
          <cell r="M6545">
            <v>0</v>
          </cell>
          <cell r="N6545">
            <v>0</v>
          </cell>
        </row>
        <row r="6546">
          <cell r="G6546" t="str">
            <v>4000512463429</v>
          </cell>
          <cell r="H6546" t="str">
            <v>4000512463429</v>
          </cell>
          <cell r="I6546" t="str">
            <v>Trolli - Kẹo dẻo hình đom đóm 150g</v>
          </cell>
          <cell r="J6546" t="str">
            <v>PCS</v>
          </cell>
          <cell r="L6546">
            <v>0</v>
          </cell>
          <cell r="M6546">
            <v>0</v>
          </cell>
          <cell r="N6546">
            <v>0</v>
          </cell>
        </row>
        <row r="6547">
          <cell r="G6547" t="str">
            <v>4901650222865</v>
          </cell>
          <cell r="H6547" t="str">
            <v>4901650222865</v>
          </cell>
          <cell r="I6547" t="str">
            <v>SENJAKUAME- Kẹo nho 4 vị 85g</v>
          </cell>
          <cell r="J6547" t="str">
            <v>PCS</v>
          </cell>
          <cell r="K6547">
            <v>50000</v>
          </cell>
          <cell r="L6547">
            <v>0</v>
          </cell>
          <cell r="M6547">
            <v>0</v>
          </cell>
          <cell r="N6547">
            <v>0</v>
          </cell>
        </row>
        <row r="6548">
          <cell r="G6548" t="str">
            <v>4901351013397</v>
          </cell>
          <cell r="H6548" t="str">
            <v>4901351013397</v>
          </cell>
          <cell r="I6548" t="str">
            <v>KANRO- Kẹo trà sữa 80g</v>
          </cell>
          <cell r="J6548" t="str">
            <v>PCS</v>
          </cell>
          <cell r="K6548">
            <v>65000</v>
          </cell>
          <cell r="L6548">
            <v>0</v>
          </cell>
          <cell r="M6548">
            <v>0</v>
          </cell>
          <cell r="N6548">
            <v>0</v>
          </cell>
        </row>
        <row r="6549">
          <cell r="G6549" t="str">
            <v>4902750936973</v>
          </cell>
          <cell r="H6549" t="str">
            <v>4902750936973</v>
          </cell>
          <cell r="I6549" t="str">
            <v>UHA MIKAKUTO- Kẹo sữa đặc vị dâu 8.2 75g</v>
          </cell>
          <cell r="J6549" t="str">
            <v>PCS</v>
          </cell>
          <cell r="K6549">
            <v>65000</v>
          </cell>
          <cell r="L6549">
            <v>0</v>
          </cell>
          <cell r="M6549">
            <v>0</v>
          </cell>
          <cell r="N6549">
            <v>0</v>
          </cell>
        </row>
        <row r="6550">
          <cell r="G6550" t="str">
            <v>4901351058640</v>
          </cell>
          <cell r="H6550" t="str">
            <v>4901351058640</v>
          </cell>
          <cell r="I6550" t="str">
            <v>KANRO- Kẹo dẻo vị nho xanh 56g</v>
          </cell>
          <cell r="J6550" t="str">
            <v>PCS</v>
          </cell>
          <cell r="K6550">
            <v>50000</v>
          </cell>
          <cell r="L6550">
            <v>0</v>
          </cell>
          <cell r="M6550">
            <v>0</v>
          </cell>
          <cell r="N6550">
            <v>0</v>
          </cell>
        </row>
        <row r="6551">
          <cell r="G6551" t="str">
            <v>4901551161133</v>
          </cell>
          <cell r="H6551" t="str">
            <v>4901551161133</v>
          </cell>
          <cell r="I6551" t="str">
            <v>KRACIE- Túi kẹo mút mini 15 chiếc</v>
          </cell>
          <cell r="J6551" t="str">
            <v>PCS</v>
          </cell>
          <cell r="K6551">
            <v>65000</v>
          </cell>
          <cell r="L6551">
            <v>0</v>
          </cell>
          <cell r="M6551">
            <v>0</v>
          </cell>
          <cell r="N6551">
            <v>0</v>
          </cell>
        </row>
        <row r="6552">
          <cell r="G6552" t="str">
            <v>4902777140070</v>
          </cell>
          <cell r="H6552" t="str">
            <v>4902777140070</v>
          </cell>
          <cell r="I6552" t="str">
            <v>MEIJI- Kẹo dẻo vị nho xanh muscat 51g</v>
          </cell>
          <cell r="J6552" t="str">
            <v>PCS</v>
          </cell>
          <cell r="K6552">
            <v>40000</v>
          </cell>
          <cell r="L6552">
            <v>0</v>
          </cell>
          <cell r="M6552">
            <v>0</v>
          </cell>
          <cell r="N6552">
            <v>0</v>
          </cell>
        </row>
        <row r="6553">
          <cell r="G6553" t="str">
            <v>4902750401563</v>
          </cell>
          <cell r="H6553" t="str">
            <v>4902750401563</v>
          </cell>
          <cell r="I6553" t="str">
            <v>UHA MIKAKUTO- Kẹo sữa đặc tokuno 67g</v>
          </cell>
          <cell r="J6553" t="str">
            <v>PCS</v>
          </cell>
          <cell r="K6553">
            <v>60000</v>
          </cell>
          <cell r="L6553">
            <v>27</v>
          </cell>
          <cell r="M6553">
            <v>-1</v>
          </cell>
          <cell r="N6553">
            <v>26</v>
          </cell>
        </row>
        <row r="6554">
          <cell r="G6554" t="str">
            <v>4908012001106</v>
          </cell>
          <cell r="H6554" t="str">
            <v>4908012001106</v>
          </cell>
          <cell r="I6554" t="str">
            <v>ZEN-NOH -Kẹo dẻo vị Cherry 40g</v>
          </cell>
          <cell r="J6554" t="str">
            <v>PCS</v>
          </cell>
          <cell r="K6554">
            <v>60000</v>
          </cell>
          <cell r="L6554">
            <v>0</v>
          </cell>
          <cell r="M6554">
            <v>0</v>
          </cell>
          <cell r="N6554">
            <v>0</v>
          </cell>
        </row>
        <row r="6555">
          <cell r="G6555" t="str">
            <v>4901351058633</v>
          </cell>
          <cell r="H6555" t="str">
            <v>4901351058633</v>
          </cell>
          <cell r="I6555" t="str">
            <v>KANRO- Kẹo dẻo vị nho tím 56g</v>
          </cell>
          <cell r="J6555" t="str">
            <v>PCS</v>
          </cell>
          <cell r="K6555">
            <v>50000</v>
          </cell>
          <cell r="L6555">
            <v>0</v>
          </cell>
          <cell r="M6555">
            <v>0</v>
          </cell>
          <cell r="N6555">
            <v>0</v>
          </cell>
        </row>
        <row r="6556">
          <cell r="G6556" t="str">
            <v>4902750665514</v>
          </cell>
          <cell r="H6556" t="str">
            <v>4902750665514</v>
          </cell>
          <cell r="I6556" t="str">
            <v>UHA - Kẹo Dẻo Kororo Vị Đào 40g</v>
          </cell>
          <cell r="J6556" t="str">
            <v>PCS</v>
          </cell>
          <cell r="K6556">
            <v>45000</v>
          </cell>
          <cell r="L6556">
            <v>34</v>
          </cell>
          <cell r="M6556">
            <v>0</v>
          </cell>
          <cell r="N6556">
            <v>34</v>
          </cell>
        </row>
        <row r="6557">
          <cell r="G6557" t="str">
            <v>4903361440873</v>
          </cell>
          <cell r="H6557" t="str">
            <v>4903361440873</v>
          </cell>
          <cell r="I6557" t="str">
            <v>UNIMAT RIKEN- Kẹo mút bổ sung Vitamin A-C-D vị nho</v>
          </cell>
          <cell r="J6557" t="str">
            <v>PCS</v>
          </cell>
          <cell r="L6557">
            <v>9</v>
          </cell>
          <cell r="M6557">
            <v>-2</v>
          </cell>
          <cell r="N6557">
            <v>7</v>
          </cell>
        </row>
        <row r="6558">
          <cell r="G6558" t="str">
            <v>4002590000046</v>
          </cell>
          <cell r="H6558" t="str">
            <v>4002590000046</v>
          </cell>
          <cell r="I6558" t="str">
            <v>KALFANY- Kẹo vị bạc hà 150g</v>
          </cell>
          <cell r="J6558" t="str">
            <v>PCS</v>
          </cell>
          <cell r="K6558">
            <v>74000</v>
          </cell>
          <cell r="L6558">
            <v>5</v>
          </cell>
          <cell r="M6558">
            <v>0</v>
          </cell>
          <cell r="N6558">
            <v>5</v>
          </cell>
        </row>
        <row r="6559">
          <cell r="G6559" t="str">
            <v>4902888254888</v>
          </cell>
          <cell r="H6559" t="str">
            <v>4902888254888</v>
          </cell>
          <cell r="I6559" t="str">
            <v>MORINAGA- Kẹo dẻo trái cây Hi-chew (86g)</v>
          </cell>
          <cell r="J6559" t="str">
            <v>PCS</v>
          </cell>
          <cell r="K6559">
            <v>64000</v>
          </cell>
          <cell r="L6559">
            <v>3</v>
          </cell>
          <cell r="M6559">
            <v>0</v>
          </cell>
          <cell r="N6559">
            <v>3</v>
          </cell>
        </row>
        <row r="6560">
          <cell r="G6560" t="str">
            <v>4902555126142</v>
          </cell>
          <cell r="H6560" t="str">
            <v>4902555126142</v>
          </cell>
          <cell r="I6560" t="str">
            <v>FUJIYA- Kẹo mút vị trái cây ( túi 20 cái )</v>
          </cell>
          <cell r="J6560" t="str">
            <v>PCS</v>
          </cell>
          <cell r="K6560">
            <v>65000</v>
          </cell>
          <cell r="L6560">
            <v>21</v>
          </cell>
          <cell r="M6560">
            <v>-3</v>
          </cell>
          <cell r="N6560">
            <v>18</v>
          </cell>
        </row>
        <row r="6561">
          <cell r="G6561" t="str">
            <v>4901351001943</v>
          </cell>
          <cell r="H6561" t="str">
            <v>4901351001943</v>
          </cell>
          <cell r="I6561" t="str">
            <v>KANRO- Kẹo Candy hình bút chì 6 chiếc 80g</v>
          </cell>
          <cell r="J6561" t="str">
            <v>PCS</v>
          </cell>
          <cell r="K6561">
            <v>60000</v>
          </cell>
          <cell r="L6561">
            <v>0</v>
          </cell>
          <cell r="M6561">
            <v>0</v>
          </cell>
          <cell r="N6561">
            <v>0</v>
          </cell>
        </row>
        <row r="6562">
          <cell r="G6562" t="str">
            <v>4902750429444</v>
          </cell>
          <cell r="H6562" t="str">
            <v>4902750429444</v>
          </cell>
          <cell r="I6562" t="str">
            <v>UHA - Kẹo sữa dâu TOKUNO</v>
          </cell>
          <cell r="J6562" t="str">
            <v>PCS</v>
          </cell>
          <cell r="K6562">
            <v>50000</v>
          </cell>
          <cell r="L6562">
            <v>9</v>
          </cell>
          <cell r="M6562">
            <v>0</v>
          </cell>
          <cell r="N6562">
            <v>9</v>
          </cell>
        </row>
        <row r="6563">
          <cell r="G6563" t="str">
            <v>4901326030848</v>
          </cell>
          <cell r="H6563" t="str">
            <v>4901326030848</v>
          </cell>
          <cell r="I6563" t="str">
            <v>KASUGAI- Kẹo dẻo vị nho tím 107g</v>
          </cell>
          <cell r="J6563" t="str">
            <v>PCS</v>
          </cell>
          <cell r="K6563">
            <v>75000</v>
          </cell>
          <cell r="L6563">
            <v>5</v>
          </cell>
          <cell r="M6563">
            <v>0</v>
          </cell>
          <cell r="N6563">
            <v>5</v>
          </cell>
        </row>
        <row r="6564">
          <cell r="G6564" t="str">
            <v>4901326037175</v>
          </cell>
          <cell r="H6564" t="str">
            <v>4901326037175</v>
          </cell>
          <cell r="I6564" t="str">
            <v>KASUGAI - Kẹo đường nâu 110g</v>
          </cell>
          <cell r="J6564" t="str">
            <v>PCS</v>
          </cell>
          <cell r="K6564">
            <v>50000</v>
          </cell>
          <cell r="L6564">
            <v>0</v>
          </cell>
          <cell r="M6564">
            <v>0</v>
          </cell>
          <cell r="N6564">
            <v>0</v>
          </cell>
        </row>
        <row r="6565">
          <cell r="G6565" t="str">
            <v>4901630044500</v>
          </cell>
          <cell r="H6565" t="str">
            <v>4901630044500</v>
          </cell>
          <cell r="I6565" t="str">
            <v>SAKUMA- Kẹo trái cây túi 120g</v>
          </cell>
          <cell r="J6565" t="str">
            <v>PCS</v>
          </cell>
          <cell r="K6565">
            <v>45000</v>
          </cell>
          <cell r="L6565">
            <v>0</v>
          </cell>
          <cell r="M6565">
            <v>0</v>
          </cell>
          <cell r="N6565">
            <v>0</v>
          </cell>
        </row>
        <row r="6566">
          <cell r="G6566" t="str">
            <v>4901326040342</v>
          </cell>
          <cell r="H6566" t="str">
            <v>4901326040342</v>
          </cell>
          <cell r="I6566" t="str">
            <v>KASUGAI-Kẹo dẻo vị đào 107g</v>
          </cell>
          <cell r="J6566" t="str">
            <v>PCS</v>
          </cell>
          <cell r="K6566">
            <v>75000</v>
          </cell>
          <cell r="L6566">
            <v>12</v>
          </cell>
          <cell r="M6566">
            <v>0</v>
          </cell>
          <cell r="N6566">
            <v>12</v>
          </cell>
        </row>
        <row r="6567">
          <cell r="G6567" t="str">
            <v>4902555126401</v>
          </cell>
          <cell r="H6567" t="str">
            <v>4902555126401</v>
          </cell>
          <cell r="I6567" t="str">
            <v>FUJIYA- Dây kẹo dẻo Anpanman 84g</v>
          </cell>
          <cell r="J6567" t="str">
            <v>PCS</v>
          </cell>
          <cell r="K6567">
            <v>50000</v>
          </cell>
          <cell r="L6567">
            <v>0</v>
          </cell>
          <cell r="M6567">
            <v>0</v>
          </cell>
          <cell r="N6567">
            <v>0</v>
          </cell>
        </row>
        <row r="6568">
          <cell r="G6568" t="str">
            <v>4901550270874</v>
          </cell>
          <cell r="H6568" t="str">
            <v>4901550270874</v>
          </cell>
          <cell r="I6568" t="str">
            <v>KABAYA- Kẹo dẻo trái cây nhiều vị (140g)</v>
          </cell>
          <cell r="J6568" t="str">
            <v>PCS</v>
          </cell>
          <cell r="K6568">
            <v>85000</v>
          </cell>
          <cell r="L6568">
            <v>0</v>
          </cell>
          <cell r="M6568">
            <v>0</v>
          </cell>
          <cell r="N6568">
            <v>0</v>
          </cell>
        </row>
        <row r="6569">
          <cell r="G6569" t="str">
            <v>4901326040052</v>
          </cell>
          <cell r="H6569" t="str">
            <v>4901326040052</v>
          </cell>
          <cell r="I6569" t="str">
            <v>KASUGAI-Kẹo vị dâu Strawberry gummy 107g</v>
          </cell>
          <cell r="J6569" t="str">
            <v>PCS</v>
          </cell>
          <cell r="K6569">
            <v>75000</v>
          </cell>
          <cell r="L6569">
            <v>13</v>
          </cell>
          <cell r="M6569">
            <v>0</v>
          </cell>
          <cell r="N6569">
            <v>13</v>
          </cell>
        </row>
        <row r="6570">
          <cell r="G6570" t="str">
            <v>4902797440020</v>
          </cell>
          <cell r="H6570" t="str">
            <v>4902797440020</v>
          </cell>
          <cell r="I6570" t="str">
            <v>ATRION- Sữa chua khô vị chanh (Hộp 18 viên)</v>
          </cell>
          <cell r="J6570" t="str">
            <v>PCS</v>
          </cell>
          <cell r="K6570">
            <v>40000</v>
          </cell>
          <cell r="L6570">
            <v>0</v>
          </cell>
          <cell r="M6570">
            <v>0</v>
          </cell>
          <cell r="N6570">
            <v>0</v>
          </cell>
        </row>
        <row r="6571">
          <cell r="G6571" t="str">
            <v>4903316423869</v>
          </cell>
          <cell r="H6571" t="str">
            <v>4903316423869</v>
          </cell>
          <cell r="I6571" t="str">
            <v>RIBON- Kẹo siêu chua vị mơ 60g</v>
          </cell>
          <cell r="J6571" t="str">
            <v>PCS</v>
          </cell>
          <cell r="K6571">
            <v>50000</v>
          </cell>
          <cell r="L6571">
            <v>0</v>
          </cell>
          <cell r="M6571">
            <v>0</v>
          </cell>
          <cell r="N6571">
            <v>0</v>
          </cell>
        </row>
        <row r="6572">
          <cell r="G6572" t="str">
            <v>4902750974319</v>
          </cell>
          <cell r="H6572" t="str">
            <v>4902750974319</v>
          </cell>
          <cell r="I6572" t="str">
            <v>UHA- Kẹo sữa mềm Tokuno vị nguyên bản</v>
          </cell>
          <cell r="J6572" t="str">
            <v>PCS</v>
          </cell>
          <cell r="K6572">
            <v>65000</v>
          </cell>
          <cell r="L6572">
            <v>0</v>
          </cell>
          <cell r="M6572">
            <v>0</v>
          </cell>
          <cell r="N6572">
            <v>0</v>
          </cell>
        </row>
        <row r="6573">
          <cell r="G6573" t="str">
            <v>4902888204210</v>
          </cell>
          <cell r="H6573" t="str">
            <v>4902888204210</v>
          </cell>
          <cell r="I6573" t="str">
            <v>MORINAGA- Kẹo trái cây Hi-Chew hộp 40g</v>
          </cell>
          <cell r="J6573" t="str">
            <v>PCS</v>
          </cell>
          <cell r="K6573">
            <v>35000</v>
          </cell>
          <cell r="L6573">
            <v>0</v>
          </cell>
          <cell r="M6573">
            <v>0</v>
          </cell>
          <cell r="N6573">
            <v>0</v>
          </cell>
        </row>
        <row r="6574">
          <cell r="G6574" t="str">
            <v>4902888116322</v>
          </cell>
          <cell r="H6574" t="str">
            <v>4902888116322</v>
          </cell>
          <cell r="I6574" t="str">
            <v>MORINAGA- Kẹo Hi-chew nho 12 viên</v>
          </cell>
          <cell r="J6574" t="str">
            <v>PCS</v>
          </cell>
          <cell r="K6574">
            <v>35000</v>
          </cell>
          <cell r="L6574">
            <v>0</v>
          </cell>
          <cell r="M6574">
            <v>0</v>
          </cell>
          <cell r="N6574">
            <v>0</v>
          </cell>
        </row>
        <row r="6575">
          <cell r="G6575" t="str">
            <v>45183553</v>
          </cell>
          <cell r="H6575" t="str">
            <v>45183553</v>
          </cell>
          <cell r="I6575" t="str">
            <v>GLICO- Kẹo mút Popcan Disney phiên bản 1 10.5g</v>
          </cell>
          <cell r="J6575" t="str">
            <v>PCS</v>
          </cell>
          <cell r="K6575">
            <v>19000</v>
          </cell>
          <cell r="L6575">
            <v>5</v>
          </cell>
          <cell r="M6575">
            <v>0</v>
          </cell>
          <cell r="N6575">
            <v>5</v>
          </cell>
        </row>
        <row r="6576">
          <cell r="G6576" t="str">
            <v>4902888255557</v>
          </cell>
          <cell r="H6576" t="str">
            <v>4902888255557</v>
          </cell>
          <cell r="I6576" t="str">
            <v>MORINAGA- Kẹo caramel muối bổ sung khoáng chất 83g</v>
          </cell>
          <cell r="J6576" t="str">
            <v>PCS</v>
          </cell>
          <cell r="K6576">
            <v>70000</v>
          </cell>
          <cell r="L6576">
            <v>17</v>
          </cell>
          <cell r="M6576">
            <v>0</v>
          </cell>
          <cell r="N6576">
            <v>17</v>
          </cell>
        </row>
        <row r="6577">
          <cell r="G6577" t="str">
            <v>4902757374501</v>
          </cell>
          <cell r="H6577" t="str">
            <v>4902757374501</v>
          </cell>
          <cell r="I6577" t="str">
            <v>MEITO- Kẹo Jelly hình đá quý nhiều màu</v>
          </cell>
          <cell r="J6577" t="str">
            <v>PCS</v>
          </cell>
          <cell r="K6577">
            <v>45000</v>
          </cell>
          <cell r="L6577">
            <v>0</v>
          </cell>
          <cell r="M6577">
            <v>0</v>
          </cell>
          <cell r="N6577">
            <v>0</v>
          </cell>
        </row>
        <row r="6578">
          <cell r="G6578" t="str">
            <v>4902750401594</v>
          </cell>
          <cell r="H6578" t="str">
            <v>4902750401594</v>
          </cell>
          <cell r="I6578" t="str">
            <v>Kẹo UHA Sữa Trà Xanh Tokuno 58g</v>
          </cell>
          <cell r="J6578" t="str">
            <v>PCS</v>
          </cell>
          <cell r="K6578">
            <v>50000</v>
          </cell>
          <cell r="L6578">
            <v>0</v>
          </cell>
          <cell r="M6578">
            <v>0</v>
          </cell>
          <cell r="N6578">
            <v>0</v>
          </cell>
        </row>
        <row r="6579">
          <cell r="G6579" t="str">
            <v>4902780050717</v>
          </cell>
          <cell r="H6579" t="str">
            <v>4902780050717</v>
          </cell>
          <cell r="I6579" t="str">
            <v>TYROL-Kẹo Tyrol chocolate 161g</v>
          </cell>
          <cell r="J6579" t="str">
            <v>PCS</v>
          </cell>
          <cell r="K6579">
            <v>119000</v>
          </cell>
          <cell r="L6579">
            <v>0</v>
          </cell>
          <cell r="M6579">
            <v>0</v>
          </cell>
          <cell r="N6579">
            <v>0</v>
          </cell>
        </row>
        <row r="6580">
          <cell r="G6580" t="str">
            <v>4903361440781</v>
          </cell>
          <cell r="H6580" t="str">
            <v>4903361440781</v>
          </cell>
          <cell r="I6580" t="str">
            <v>Unimat Riken - Kẹo mật ong manuka MGO 100+</v>
          </cell>
          <cell r="J6580" t="str">
            <v>PCS</v>
          </cell>
          <cell r="K6580">
            <v>90000</v>
          </cell>
          <cell r="L6580">
            <v>0</v>
          </cell>
          <cell r="M6580">
            <v>0</v>
          </cell>
          <cell r="N6580">
            <v>0</v>
          </cell>
        </row>
        <row r="6581">
          <cell r="G6581" t="str">
            <v>4903316423357</v>
          </cell>
          <cell r="H6581" t="str">
            <v>4903316423357</v>
          </cell>
          <cell r="I6581" t="str">
            <v>RIBON- Kẹo 6 vị trái cây 160g</v>
          </cell>
          <cell r="J6581" t="str">
            <v>PCS</v>
          </cell>
          <cell r="K6581">
            <v>40000</v>
          </cell>
          <cell r="L6581">
            <v>0</v>
          </cell>
          <cell r="M6581">
            <v>0</v>
          </cell>
          <cell r="N6581">
            <v>0</v>
          </cell>
        </row>
        <row r="6582">
          <cell r="G6582" t="str">
            <v>4902777139746</v>
          </cell>
          <cell r="H6582" t="str">
            <v>4902777139746</v>
          </cell>
          <cell r="I6582" t="str">
            <v>MEIJI - Kẹo dẻo nho Gummy 54g</v>
          </cell>
          <cell r="J6582" t="str">
            <v>PCS</v>
          </cell>
          <cell r="K6582">
            <v>40000</v>
          </cell>
          <cell r="L6582">
            <v>0</v>
          </cell>
          <cell r="M6582">
            <v>0</v>
          </cell>
          <cell r="N6582">
            <v>0</v>
          </cell>
        </row>
        <row r="6583">
          <cell r="G6583" t="str">
            <v>4902750641341</v>
          </cell>
          <cell r="H6583" t="str">
            <v>4902750641341</v>
          </cell>
          <cell r="I6583" t="str">
            <v>UHA- Kẻo dẻo Kogumi vị trái cây hỗn hợp 85g</v>
          </cell>
          <cell r="J6583" t="str">
            <v>PCS</v>
          </cell>
          <cell r="K6583">
            <v>45000</v>
          </cell>
          <cell r="L6583">
            <v>2</v>
          </cell>
          <cell r="M6583">
            <v>0</v>
          </cell>
          <cell r="N6583">
            <v>2</v>
          </cell>
        </row>
        <row r="6584">
          <cell r="G6584" t="str">
            <v>4902750676152</v>
          </cell>
          <cell r="H6584" t="str">
            <v>4902750676152</v>
          </cell>
          <cell r="I6584" t="str">
            <v>UHA MIKAKUTO- Kẹo dẻo 4 vị nước giải khát 85g</v>
          </cell>
          <cell r="J6584" t="str">
            <v>PCS</v>
          </cell>
          <cell r="K6584">
            <v>40000</v>
          </cell>
          <cell r="L6584">
            <v>0</v>
          </cell>
          <cell r="M6584">
            <v>0</v>
          </cell>
          <cell r="N6584">
            <v>0</v>
          </cell>
        </row>
        <row r="6585">
          <cell r="G6585" t="str">
            <v>4902757378103</v>
          </cell>
          <cell r="H6585" t="str">
            <v>4902757378103</v>
          </cell>
          <cell r="I6585" t="str">
            <v>MEITO - Kẹo Gummy vị nho và dưa lưới</v>
          </cell>
          <cell r="J6585" t="str">
            <v>PCS</v>
          </cell>
          <cell r="K6585">
            <v>45000</v>
          </cell>
          <cell r="L6585">
            <v>0</v>
          </cell>
          <cell r="M6585">
            <v>0</v>
          </cell>
          <cell r="N6585">
            <v>0</v>
          </cell>
        </row>
        <row r="6586">
          <cell r="G6586" t="str">
            <v>4901360803460</v>
          </cell>
          <cell r="H6586" t="str">
            <v>4901360803460</v>
          </cell>
          <cell r="I6586" t="str">
            <v>BOURBON - Kẹo dẻo vị nho đen 50g</v>
          </cell>
          <cell r="J6586" t="str">
            <v>PCS</v>
          </cell>
          <cell r="K6586">
            <v>37000</v>
          </cell>
          <cell r="L6586">
            <v>0</v>
          </cell>
          <cell r="M6586">
            <v>0</v>
          </cell>
          <cell r="N6586">
            <v>0</v>
          </cell>
        </row>
        <row r="6587">
          <cell r="G6587" t="str">
            <v>4902750975149</v>
          </cell>
          <cell r="H6587" t="str">
            <v>4902750975149</v>
          </cell>
          <cell r="I6587" t="str">
            <v>UHA MIKAKUTO- Kẹo caramel muối nhân socola 71g</v>
          </cell>
          <cell r="J6587" t="str">
            <v>PCS</v>
          </cell>
          <cell r="K6587">
            <v>65000</v>
          </cell>
          <cell r="L6587">
            <v>7</v>
          </cell>
          <cell r="M6587">
            <v>0</v>
          </cell>
          <cell r="N6587">
            <v>7</v>
          </cell>
        </row>
        <row r="6588">
          <cell r="G6588" t="str">
            <v>4987206033352</v>
          </cell>
          <cell r="H6588" t="str">
            <v>4987206033352</v>
          </cell>
          <cell r="I6588" t="str">
            <v>ASADA- Kẹo ngậm giảm ho &amp; viêm họng vị quế 50 viên</v>
          </cell>
          <cell r="J6588" t="str">
            <v>PCS</v>
          </cell>
          <cell r="K6588">
            <v>231000</v>
          </cell>
          <cell r="L6588">
            <v>0</v>
          </cell>
          <cell r="M6588">
            <v>0</v>
          </cell>
          <cell r="N6588">
            <v>0</v>
          </cell>
        </row>
        <row r="6589">
          <cell r="G6589" t="str">
            <v>4901360355006</v>
          </cell>
          <cell r="H6589" t="str">
            <v>4901360355006</v>
          </cell>
          <cell r="I6589" t="str">
            <v>BOURBON - Kẹo dẻo vị nho xanh 50g</v>
          </cell>
          <cell r="J6589" t="str">
            <v>PCS</v>
          </cell>
          <cell r="K6589">
            <v>37000</v>
          </cell>
          <cell r="L6589">
            <v>0</v>
          </cell>
          <cell r="M6589">
            <v>0</v>
          </cell>
          <cell r="N6589">
            <v>0</v>
          </cell>
        </row>
        <row r="6590">
          <cell r="G6590" t="str">
            <v>4000512015215</v>
          </cell>
          <cell r="H6590" t="str">
            <v>4000512015215</v>
          </cell>
          <cell r="I6590" t="str">
            <v>Trolli - Kẹo dẻo Mallow Stars 150g</v>
          </cell>
          <cell r="J6590" t="str">
            <v>PCS</v>
          </cell>
          <cell r="L6590">
            <v>0</v>
          </cell>
          <cell r="M6590">
            <v>0</v>
          </cell>
          <cell r="N6590">
            <v>0</v>
          </cell>
        </row>
        <row r="6591">
          <cell r="G6591" t="str">
            <v>4902757261405</v>
          </cell>
          <cell r="H6591" t="str">
            <v>4902757261405</v>
          </cell>
          <cell r="I6591" t="str">
            <v>MEITO - Kẹo Meito vị trái cây tổng hợp 85g</v>
          </cell>
          <cell r="J6591" t="str">
            <v>PCS</v>
          </cell>
          <cell r="K6591">
            <v>40000</v>
          </cell>
          <cell r="L6591">
            <v>12</v>
          </cell>
          <cell r="M6591">
            <v>0</v>
          </cell>
          <cell r="N6591">
            <v>12</v>
          </cell>
        </row>
        <row r="6592">
          <cell r="G6592" t="str">
            <v>4003084319507</v>
          </cell>
          <cell r="H6592" t="str">
            <v>4003084319507</v>
          </cell>
          <cell r="I6592" t="str">
            <v>Trolli - Kẹo dẻo hình khủng long 100g</v>
          </cell>
          <cell r="J6592" t="str">
            <v>PCS</v>
          </cell>
          <cell r="L6592">
            <v>0</v>
          </cell>
          <cell r="M6592">
            <v>0</v>
          </cell>
          <cell r="N6592">
            <v>0</v>
          </cell>
        </row>
        <row r="6593">
          <cell r="G6593" t="str">
            <v>4903361440897</v>
          </cell>
          <cell r="H6593" t="str">
            <v>4903361440897</v>
          </cell>
          <cell r="I6593" t="str">
            <v>UNIMAT RIKEN-Kẹo mút bổ sung Canxi, lợi khuẩn 10c</v>
          </cell>
          <cell r="J6593" t="str">
            <v>PCS</v>
          </cell>
          <cell r="K6593">
            <v>95000</v>
          </cell>
          <cell r="L6593">
            <v>20</v>
          </cell>
          <cell r="M6593">
            <v>0</v>
          </cell>
          <cell r="N6593">
            <v>20</v>
          </cell>
        </row>
        <row r="6594">
          <cell r="G6594" t="str">
            <v>4903013241247</v>
          </cell>
          <cell r="H6594" t="str">
            <v>4903013241247</v>
          </cell>
          <cell r="I6594" t="str">
            <v>YAOKIN- Kẹo nhẫn vị cola Diamond Ring Candy 240g</v>
          </cell>
          <cell r="J6594" t="str">
            <v>PCS</v>
          </cell>
          <cell r="K6594">
            <v>15000</v>
          </cell>
          <cell r="L6594">
            <v>0</v>
          </cell>
          <cell r="M6594">
            <v>0</v>
          </cell>
          <cell r="N6594">
            <v>0</v>
          </cell>
        </row>
        <row r="6595">
          <cell r="G6595" t="str">
            <v>4987240211907</v>
          </cell>
          <cell r="H6595" t="str">
            <v>4987240211907</v>
          </cell>
          <cell r="I6595" t="str">
            <v>RYUKAKUSAN - Kẹo ngậm giảm đờm, giảm đau họng 20v</v>
          </cell>
          <cell r="J6595" t="str">
            <v>PCS</v>
          </cell>
          <cell r="K6595">
            <v>205000</v>
          </cell>
          <cell r="L6595">
            <v>0</v>
          </cell>
          <cell r="M6595">
            <v>0</v>
          </cell>
          <cell r="N6595">
            <v>0</v>
          </cell>
        </row>
        <row r="6596">
          <cell r="G6596" t="str">
            <v>4902888271878</v>
          </cell>
          <cell r="H6596" t="str">
            <v>4902888271878</v>
          </cell>
          <cell r="I6596" t="str">
            <v>MORINAGA- Kẹo Hi-Chew viên nhỏ mix vị</v>
          </cell>
          <cell r="J6596" t="str">
            <v>PCS</v>
          </cell>
          <cell r="K6596">
            <v>35000</v>
          </cell>
          <cell r="L6596">
            <v>0</v>
          </cell>
          <cell r="M6596">
            <v>0</v>
          </cell>
          <cell r="N6596">
            <v>0</v>
          </cell>
        </row>
        <row r="6597">
          <cell r="G6597" t="str">
            <v>4901326040359</v>
          </cell>
          <cell r="H6597" t="str">
            <v>4901326040359</v>
          </cell>
          <cell r="I6597" t="str">
            <v>KASUGAI- Kẹo dẻo vị kiwi 107g</v>
          </cell>
          <cell r="J6597" t="str">
            <v>PCS</v>
          </cell>
          <cell r="K6597">
            <v>75000</v>
          </cell>
          <cell r="L6597">
            <v>28</v>
          </cell>
          <cell r="M6597">
            <v>0</v>
          </cell>
          <cell r="N6597">
            <v>28</v>
          </cell>
        </row>
        <row r="6598">
          <cell r="G6598" t="str">
            <v>4903316471020</v>
          </cell>
          <cell r="H6598" t="str">
            <v>4903316471020</v>
          </cell>
          <cell r="I6598" t="str">
            <v>RIBON- Kẹo mút Amebow 5 vị 120g</v>
          </cell>
          <cell r="J6598" t="str">
            <v>PCS</v>
          </cell>
          <cell r="K6598">
            <v>60000</v>
          </cell>
          <cell r="L6598">
            <v>0</v>
          </cell>
          <cell r="M6598">
            <v>0</v>
          </cell>
          <cell r="N6598">
            <v>0</v>
          </cell>
        </row>
        <row r="6599">
          <cell r="G6599" t="str">
            <v>4000512015048</v>
          </cell>
          <cell r="H6599" t="str">
            <v>4000512015048</v>
          </cell>
          <cell r="I6599" t="str">
            <v>Trolli - Kẹo dẻo Peach Mallow 150g</v>
          </cell>
          <cell r="J6599" t="str">
            <v>PCS</v>
          </cell>
          <cell r="L6599">
            <v>0</v>
          </cell>
          <cell r="M6599">
            <v>0</v>
          </cell>
          <cell r="N6599">
            <v>0</v>
          </cell>
        </row>
        <row r="6600">
          <cell r="G6600" t="str">
            <v>4901365152020</v>
          </cell>
          <cell r="H6600" t="str">
            <v>4901365152020</v>
          </cell>
          <cell r="I6600" t="str">
            <v>KAKUDAI-Kẹo vị tổng hợp Kuppy Ramune Candy 78g</v>
          </cell>
          <cell r="J6600" t="str">
            <v>PCS</v>
          </cell>
          <cell r="K6600">
            <v>66000</v>
          </cell>
          <cell r="L6600">
            <v>0</v>
          </cell>
          <cell r="M6600">
            <v>0</v>
          </cell>
          <cell r="N6600">
            <v>0</v>
          </cell>
        </row>
        <row r="6601">
          <cell r="G6601" t="str">
            <v>4903361441221</v>
          </cell>
          <cell r="H6601" t="str">
            <v>4903361441221</v>
          </cell>
          <cell r="I6601" t="str">
            <v>UNIMAT RIKEN-Kẹo dẻo Pure Eyes Drop Gummy 60v</v>
          </cell>
          <cell r="J6601" t="str">
            <v>PCS</v>
          </cell>
          <cell r="K6601">
            <v>275000</v>
          </cell>
          <cell r="L6601">
            <v>6</v>
          </cell>
          <cell r="M6601">
            <v>0</v>
          </cell>
          <cell r="N6601">
            <v>6</v>
          </cell>
        </row>
        <row r="6602">
          <cell r="G6602" t="str">
            <v>4908012001168</v>
          </cell>
          <cell r="H6602" t="str">
            <v>4908012001168</v>
          </cell>
          <cell r="I6602" t="str">
            <v>ZEN-NOH -Kẹo dẻo dâu tây Amaou 40g</v>
          </cell>
          <cell r="J6602" t="str">
            <v>PCS</v>
          </cell>
          <cell r="K6602">
            <v>60000</v>
          </cell>
          <cell r="L6602">
            <v>0</v>
          </cell>
          <cell r="M6602">
            <v>0</v>
          </cell>
          <cell r="N6602">
            <v>0</v>
          </cell>
        </row>
        <row r="6603">
          <cell r="G6603" t="str">
            <v>4901326040397</v>
          </cell>
          <cell r="H6603" t="str">
            <v>4901326040397</v>
          </cell>
          <cell r="I6603" t="str">
            <v>KASUGAI- Kẹo dẻo vị vải 107g</v>
          </cell>
          <cell r="J6603" t="str">
            <v>PCS</v>
          </cell>
          <cell r="K6603">
            <v>75000</v>
          </cell>
          <cell r="L6603">
            <v>5</v>
          </cell>
          <cell r="M6603">
            <v>0</v>
          </cell>
          <cell r="N6603">
            <v>5</v>
          </cell>
        </row>
        <row r="6604">
          <cell r="G6604" t="str">
            <v>4902750321069</v>
          </cell>
          <cell r="H6604" t="str">
            <v>4902750321069</v>
          </cell>
          <cell r="I6604" t="str">
            <v>UHA- Kẹo sữa mềm Tokuno vị Caramel Espresso</v>
          </cell>
          <cell r="J6604" t="str">
            <v>PCS</v>
          </cell>
          <cell r="K6604">
            <v>65000</v>
          </cell>
          <cell r="L6604">
            <v>0</v>
          </cell>
          <cell r="M6604">
            <v>0</v>
          </cell>
          <cell r="N6604">
            <v>0</v>
          </cell>
        </row>
        <row r="6605">
          <cell r="G6605" t="str">
            <v>4902888254871</v>
          </cell>
          <cell r="H6605" t="str">
            <v>4902888254871</v>
          </cell>
          <cell r="I6605" t="str">
            <v>MORINAGA-Kẹo Hi-Chew Punisyari 68g</v>
          </cell>
          <cell r="J6605" t="str">
            <v>PCS</v>
          </cell>
          <cell r="K6605">
            <v>59000</v>
          </cell>
          <cell r="L6605">
            <v>0</v>
          </cell>
          <cell r="M6605">
            <v>0</v>
          </cell>
          <cell r="N6605">
            <v>0</v>
          </cell>
        </row>
        <row r="6606">
          <cell r="G6606" t="str">
            <v>49431865</v>
          </cell>
          <cell r="H6606" t="str">
            <v>49431865</v>
          </cell>
          <cell r="I6606" t="str">
            <v>KRACIE- Kẹo Mentos vị bạc hà 37.5g</v>
          </cell>
          <cell r="J6606" t="str">
            <v>PCS</v>
          </cell>
          <cell r="K6606">
            <v>35000</v>
          </cell>
          <cell r="L6606">
            <v>10</v>
          </cell>
          <cell r="M6606">
            <v>0</v>
          </cell>
          <cell r="N6606">
            <v>10</v>
          </cell>
        </row>
        <row r="6607">
          <cell r="G6607" t="str">
            <v>4901351001608</v>
          </cell>
          <cell r="H6607" t="str">
            <v>4901351001608</v>
          </cell>
          <cell r="I6607" t="str">
            <v>KANRO- Kẹo trà xanh 80g</v>
          </cell>
          <cell r="J6607" t="str">
            <v>PCS</v>
          </cell>
          <cell r="K6607">
            <v>65000</v>
          </cell>
          <cell r="L6607">
            <v>0</v>
          </cell>
          <cell r="M6607">
            <v>0</v>
          </cell>
          <cell r="N6607">
            <v>0</v>
          </cell>
        </row>
        <row r="6608">
          <cell r="G6608" t="str">
            <v>4902750409149</v>
          </cell>
          <cell r="H6608" t="str">
            <v>4902750409149</v>
          </cell>
          <cell r="I6608" t="str">
            <v>UHA - Kẹo sữa muối Tokuno 67g</v>
          </cell>
          <cell r="J6608" t="str">
            <v>PCS</v>
          </cell>
          <cell r="K6608">
            <v>50000</v>
          </cell>
          <cell r="L6608">
            <v>0</v>
          </cell>
          <cell r="M6608">
            <v>0</v>
          </cell>
          <cell r="N6608">
            <v>0</v>
          </cell>
        </row>
        <row r="6609">
          <cell r="G6609" t="str">
            <v>4901326040229</v>
          </cell>
          <cell r="H6609" t="str">
            <v>4901326040229</v>
          </cell>
          <cell r="I6609" t="str">
            <v>KASUGAI- Kẹo dẻo vị xoài 107g</v>
          </cell>
          <cell r="J6609" t="str">
            <v>PCS</v>
          </cell>
          <cell r="K6609">
            <v>75000</v>
          </cell>
          <cell r="L6609">
            <v>21</v>
          </cell>
          <cell r="M6609">
            <v>0</v>
          </cell>
          <cell r="N6609">
            <v>21</v>
          </cell>
        </row>
        <row r="6610">
          <cell r="G6610" t="str">
            <v>4901088002725</v>
          </cell>
          <cell r="H6610" t="str">
            <v>4901088002725</v>
          </cell>
          <cell r="I6610" t="str">
            <v>EIWA- Kẹo marshmallow choco &amp; choco</v>
          </cell>
          <cell r="J6610" t="str">
            <v>PCS</v>
          </cell>
          <cell r="K6610">
            <v>55000</v>
          </cell>
          <cell r="L6610">
            <v>4</v>
          </cell>
          <cell r="M6610">
            <v>0</v>
          </cell>
          <cell r="N6610">
            <v>4</v>
          </cell>
        </row>
        <row r="6611">
          <cell r="G6611" t="str">
            <v>4901326037243</v>
          </cell>
          <cell r="H6611" t="str">
            <v>4901326037243</v>
          </cell>
          <cell r="I6611" t="str">
            <v>KASUGAI- KẸO NGẬM THẢO DƯỢC GIẢM NGỨA RÁT HỌNG 74G</v>
          </cell>
          <cell r="J6611" t="str">
            <v>PCS</v>
          </cell>
          <cell r="K6611">
            <v>40000</v>
          </cell>
          <cell r="L6611">
            <v>1</v>
          </cell>
          <cell r="M6611">
            <v>0</v>
          </cell>
          <cell r="N6611">
            <v>1</v>
          </cell>
        </row>
        <row r="6612">
          <cell r="G6612" t="str">
            <v>4514062257334</v>
          </cell>
          <cell r="H6612" t="str">
            <v>4514062257334</v>
          </cell>
          <cell r="I6612" t="str">
            <v>UHA - Kẹo EMA Bổ Sung Vitamin C Vị Trái Cây 33g</v>
          </cell>
          <cell r="J6612" t="str">
            <v>PCS</v>
          </cell>
          <cell r="K6612">
            <v>65000</v>
          </cell>
          <cell r="L6612">
            <v>0</v>
          </cell>
          <cell r="M6612">
            <v>0</v>
          </cell>
          <cell r="N6612">
            <v>0</v>
          </cell>
        </row>
        <row r="6613">
          <cell r="G6613" t="str">
            <v>4946842520961</v>
          </cell>
          <cell r="H6613" t="str">
            <v>4946842520961</v>
          </cell>
          <cell r="I6613" t="str">
            <v>ASAHI- Kẹo cứng trái cây thập cẩm 100g</v>
          </cell>
          <cell r="J6613" t="str">
            <v>PCS</v>
          </cell>
          <cell r="K6613">
            <v>60000</v>
          </cell>
          <cell r="L6613">
            <v>0</v>
          </cell>
          <cell r="M6613">
            <v>0</v>
          </cell>
          <cell r="N6613">
            <v>0</v>
          </cell>
        </row>
        <row r="6614">
          <cell r="G6614" t="str">
            <v>4903316471501</v>
          </cell>
          <cell r="H6614" t="str">
            <v>4903316471501</v>
          </cell>
          <cell r="I6614" t="str">
            <v>RIBON- Kẹo mút Amebow 5 vị mix 11 chiếc (120g)</v>
          </cell>
          <cell r="J6614" t="str">
            <v>PCS</v>
          </cell>
          <cell r="K6614">
            <v>60000</v>
          </cell>
          <cell r="L6614">
            <v>0</v>
          </cell>
          <cell r="M6614">
            <v>0</v>
          </cell>
          <cell r="N6614">
            <v>0</v>
          </cell>
        </row>
        <row r="6615">
          <cell r="G6615" t="str">
            <v>4902797440037</v>
          </cell>
          <cell r="H6615" t="str">
            <v>4902797440037</v>
          </cell>
          <cell r="I6615" t="str">
            <v>ATRION- Kẹo Cola tự tan (Hộp 18 viên)</v>
          </cell>
          <cell r="J6615" t="str">
            <v>PCS</v>
          </cell>
          <cell r="K6615">
            <v>40000</v>
          </cell>
          <cell r="L6615">
            <v>0</v>
          </cell>
          <cell r="M6615">
            <v>0</v>
          </cell>
          <cell r="N6615">
            <v>0</v>
          </cell>
        </row>
        <row r="6616">
          <cell r="G6616" t="str">
            <v>4901326042933</v>
          </cell>
          <cell r="H6616" t="str">
            <v>4901326042933</v>
          </cell>
          <cell r="I6616" t="str">
            <v>KASUGAI - Kẹo dẻo trái cây Tsubu Gummy 80g</v>
          </cell>
          <cell r="J6616" t="str">
            <v>PCS</v>
          </cell>
          <cell r="L6616">
            <v>14</v>
          </cell>
          <cell r="M6616">
            <v>0</v>
          </cell>
          <cell r="N6616">
            <v>14</v>
          </cell>
        </row>
        <row r="6617">
          <cell r="G6617" t="str">
            <v>4901360362325</v>
          </cell>
          <cell r="H6617" t="str">
            <v>4901360362325</v>
          </cell>
          <cell r="I6617" t="str">
            <v>BOURBON - Kẹo viên socola Mini Bit 139g (mix 5 vị)</v>
          </cell>
          <cell r="J6617" t="str">
            <v>PCS</v>
          </cell>
          <cell r="K6617">
            <v>110000</v>
          </cell>
          <cell r="L6617">
            <v>3</v>
          </cell>
          <cell r="M6617">
            <v>0</v>
          </cell>
          <cell r="N6617">
            <v>3</v>
          </cell>
        </row>
        <row r="6618">
          <cell r="G6618" t="str">
            <v>4901650222674</v>
          </cell>
          <cell r="H6618" t="str">
            <v>4901650222674</v>
          </cell>
          <cell r="I6618" t="str">
            <v>SENJAKUAME- Kẹo ngậm họng mật ong và gừng 50g</v>
          </cell>
          <cell r="J6618" t="str">
            <v>PCS</v>
          </cell>
          <cell r="K6618">
            <v>65000</v>
          </cell>
          <cell r="L6618">
            <v>0</v>
          </cell>
          <cell r="M6618">
            <v>0</v>
          </cell>
          <cell r="N6618">
            <v>0</v>
          </cell>
        </row>
        <row r="6619">
          <cell r="G6619" t="str">
            <v>4901088011987</v>
          </cell>
          <cell r="H6619" t="str">
            <v>4901088011987</v>
          </cell>
          <cell r="I6619" t="str">
            <v>EIWA - Kẹo marshmallow vị dâu 65G</v>
          </cell>
          <cell r="J6619" t="str">
            <v>PCS</v>
          </cell>
          <cell r="K6619">
            <v>30000</v>
          </cell>
          <cell r="L6619">
            <v>15</v>
          </cell>
          <cell r="M6619">
            <v>-1</v>
          </cell>
          <cell r="N6619">
            <v>14</v>
          </cell>
        </row>
        <row r="6620">
          <cell r="G6620" t="str">
            <v>4903316412337</v>
          </cell>
          <cell r="H6620" t="str">
            <v>4903316412337</v>
          </cell>
          <cell r="I6620" t="str">
            <v>RIBON- Kẹo mút Amebow 5 vị mix 50 chiếc (500g)</v>
          </cell>
          <cell r="J6620" t="str">
            <v>PCS</v>
          </cell>
          <cell r="K6620">
            <v>155000</v>
          </cell>
          <cell r="L6620">
            <v>0</v>
          </cell>
          <cell r="M6620">
            <v>0</v>
          </cell>
          <cell r="N6620">
            <v>0</v>
          </cell>
        </row>
        <row r="6621">
          <cell r="G6621" t="str">
            <v>4000512463436</v>
          </cell>
          <cell r="H6621" t="str">
            <v>4000512463436</v>
          </cell>
          <cell r="I6621" t="str">
            <v>Trolli - Kẹo dẻo vị đào Pfirsichringe 150g</v>
          </cell>
          <cell r="J6621" t="str">
            <v>PCS</v>
          </cell>
          <cell r="L6621">
            <v>0</v>
          </cell>
          <cell r="M6621">
            <v>0</v>
          </cell>
          <cell r="N6621">
            <v>0</v>
          </cell>
        </row>
        <row r="6622">
          <cell r="G6622" t="str">
            <v>49755190</v>
          </cell>
          <cell r="H6622" t="str">
            <v>49755190</v>
          </cell>
          <cell r="I6622" t="str">
            <v>FUJIYA - Kẹo mút 7 vị</v>
          </cell>
          <cell r="J6622" t="str">
            <v>PCS</v>
          </cell>
          <cell r="K6622">
            <v>15000</v>
          </cell>
          <cell r="L6622">
            <v>1</v>
          </cell>
          <cell r="M6622">
            <v>0</v>
          </cell>
          <cell r="N6622">
            <v>1</v>
          </cell>
        </row>
        <row r="6623">
          <cell r="G6623" t="str">
            <v>4946842508815</v>
          </cell>
          <cell r="H6623" t="str">
            <v>4946842508815</v>
          </cell>
          <cell r="I6623" t="str">
            <v>ASAHI- Kẹo ngậm giảm đau họng vị trái cây 120g</v>
          </cell>
          <cell r="J6623" t="str">
            <v>PCS</v>
          </cell>
          <cell r="K6623">
            <v>60000</v>
          </cell>
          <cell r="L6623">
            <v>0</v>
          </cell>
          <cell r="M6623">
            <v>0</v>
          </cell>
          <cell r="N6623">
            <v>0</v>
          </cell>
        </row>
        <row r="6624">
          <cell r="G6624" t="str">
            <v>4901326040076</v>
          </cell>
          <cell r="H6624" t="str">
            <v>4901326040076</v>
          </cell>
          <cell r="I6624" t="str">
            <v>KASUGAI-Kẹo hoa quả Gummy 102g</v>
          </cell>
          <cell r="J6624" t="str">
            <v>PCS</v>
          </cell>
          <cell r="K6624">
            <v>75000</v>
          </cell>
          <cell r="L6624">
            <v>2</v>
          </cell>
          <cell r="M6624">
            <v>0</v>
          </cell>
          <cell r="N6624">
            <v>2</v>
          </cell>
        </row>
        <row r="6625">
          <cell r="G6625" t="str">
            <v>4902750865037</v>
          </cell>
          <cell r="H6625" t="str">
            <v>4902750865037</v>
          </cell>
          <cell r="I6625" t="str">
            <v>UHA MIKAKUTO- Kẹo sữa đặc đậu đỏ 93g</v>
          </cell>
          <cell r="J6625" t="str">
            <v>PCS</v>
          </cell>
          <cell r="K6625">
            <v>69000</v>
          </cell>
          <cell r="L6625">
            <v>4</v>
          </cell>
          <cell r="M6625">
            <v>0</v>
          </cell>
          <cell r="N6625">
            <v>4</v>
          </cell>
        </row>
        <row r="6626">
          <cell r="G6626" t="str">
            <v>4902750832633</v>
          </cell>
          <cell r="H6626" t="str">
            <v>4902750832633</v>
          </cell>
          <cell r="I6626" t="str">
            <v>UHA MIKAKUTO- Kẹo ngậm thông họng vị bạc hà 92g</v>
          </cell>
          <cell r="J6626" t="str">
            <v>PCS</v>
          </cell>
          <cell r="K6626">
            <v>65000</v>
          </cell>
          <cell r="L6626">
            <v>0</v>
          </cell>
          <cell r="M6626">
            <v>0</v>
          </cell>
          <cell r="N6626">
            <v>0</v>
          </cell>
        </row>
        <row r="6627">
          <cell r="G6627" t="str">
            <v>4902777116273</v>
          </cell>
          <cell r="H6627" t="str">
            <v>4902777116273</v>
          </cell>
          <cell r="I6627" t="str">
            <v>MEIJI- Sữa chua khô (hộp 18 viên)</v>
          </cell>
          <cell r="J6627" t="str">
            <v>PCS</v>
          </cell>
          <cell r="K6627">
            <v>60000</v>
          </cell>
          <cell r="L6627">
            <v>0</v>
          </cell>
          <cell r="M6627">
            <v>0</v>
          </cell>
          <cell r="N6627">
            <v>0</v>
          </cell>
        </row>
        <row r="6628">
          <cell r="G6628" t="str">
            <v>4902750959835</v>
          </cell>
          <cell r="H6628" t="str">
            <v>4902750959835</v>
          </cell>
          <cell r="I6628" t="str">
            <v>UHA MIKAKUTO- Kẹo dẻo 4 vị 88g</v>
          </cell>
          <cell r="J6628" t="str">
            <v>PCS</v>
          </cell>
          <cell r="K6628">
            <v>65000</v>
          </cell>
          <cell r="L6628">
            <v>0</v>
          </cell>
          <cell r="M6628">
            <v>0</v>
          </cell>
          <cell r="N6628">
            <v>0</v>
          </cell>
        </row>
        <row r="6629">
          <cell r="G6629" t="str">
            <v>4003084319286</v>
          </cell>
          <cell r="H6629" t="str">
            <v>4003084319286</v>
          </cell>
          <cell r="I6629" t="str">
            <v>Trolli - Kẹo dẻo hình sâu sinh đôi Squiggles 100g</v>
          </cell>
          <cell r="J6629" t="str">
            <v>PCS</v>
          </cell>
          <cell r="L6629">
            <v>0</v>
          </cell>
          <cell r="M6629">
            <v>0</v>
          </cell>
          <cell r="N6629">
            <v>0</v>
          </cell>
        </row>
        <row r="6630">
          <cell r="G6630" t="str">
            <v>4902750642461</v>
          </cell>
          <cell r="H6630" t="str">
            <v>4902750642461</v>
          </cell>
          <cell r="I6630" t="str">
            <v>UHA - Kẹo Dẻo Sakeru Vị Nho 32.9g</v>
          </cell>
          <cell r="J6630" t="str">
            <v>PCS</v>
          </cell>
          <cell r="K6630">
            <v>37000</v>
          </cell>
          <cell r="L6630">
            <v>0</v>
          </cell>
          <cell r="M6630">
            <v>0</v>
          </cell>
          <cell r="N6630">
            <v>0</v>
          </cell>
        </row>
        <row r="6631">
          <cell r="G6631" t="str">
            <v>4901326037052</v>
          </cell>
          <cell r="H6631" t="str">
            <v>4901326037052</v>
          </cell>
          <cell r="I6631" t="str">
            <v>KASUGAI-Kẹo Throat Refreshing 125g</v>
          </cell>
          <cell r="J6631" t="str">
            <v>PCS</v>
          </cell>
          <cell r="K6631">
            <v>69000</v>
          </cell>
          <cell r="L6631">
            <v>0</v>
          </cell>
          <cell r="M6631">
            <v>0</v>
          </cell>
          <cell r="N6631">
            <v>0</v>
          </cell>
        </row>
        <row r="6632">
          <cell r="G6632" t="str">
            <v>4901351022221</v>
          </cell>
          <cell r="H6632" t="str">
            <v>4901351022221</v>
          </cell>
          <cell r="I6632" t="str">
            <v>KANRO- Kẹo dẻo trái cây dạng vòng 63g</v>
          </cell>
          <cell r="J6632" t="str">
            <v>PCS</v>
          </cell>
          <cell r="K6632">
            <v>50000</v>
          </cell>
          <cell r="L6632">
            <v>0</v>
          </cell>
          <cell r="M6632">
            <v>0</v>
          </cell>
          <cell r="N6632">
            <v>0</v>
          </cell>
        </row>
        <row r="6633">
          <cell r="G6633" t="str">
            <v>4901360352159</v>
          </cell>
          <cell r="H6633" t="str">
            <v>4901360352159</v>
          </cell>
          <cell r="I6633" t="str">
            <v>BOURBON - Kẹo dẻo vị chanh 50g</v>
          </cell>
          <cell r="J6633" t="str">
            <v>PCS</v>
          </cell>
          <cell r="K6633">
            <v>37000</v>
          </cell>
          <cell r="L6633">
            <v>0</v>
          </cell>
          <cell r="M6633">
            <v>0</v>
          </cell>
          <cell r="N6633">
            <v>0</v>
          </cell>
        </row>
        <row r="6634">
          <cell r="G6634" t="str">
            <v>4901326040809</v>
          </cell>
          <cell r="H6634" t="str">
            <v>4901326040809</v>
          </cell>
          <cell r="I6634" t="str">
            <v>KASUGAI-Kẹo dẻo vị hoa quả 102g</v>
          </cell>
          <cell r="J6634" t="str">
            <v>PCS</v>
          </cell>
          <cell r="K6634">
            <v>75000</v>
          </cell>
          <cell r="L6634">
            <v>3</v>
          </cell>
          <cell r="M6634">
            <v>0</v>
          </cell>
          <cell r="N6634">
            <v>3</v>
          </cell>
        </row>
        <row r="6635">
          <cell r="G6635" t="str">
            <v>4903361461175</v>
          </cell>
          <cell r="H6635" t="str">
            <v>4903361461175</v>
          </cell>
          <cell r="I6635" t="str">
            <v>UNIMAT RIKEN-Kẹo nhai bổ sung Canxi+vitamin D 45v</v>
          </cell>
          <cell r="J6635" t="str">
            <v>PCS</v>
          </cell>
          <cell r="K6635">
            <v>710000</v>
          </cell>
          <cell r="L6635">
            <v>0</v>
          </cell>
          <cell r="M6635">
            <v>0</v>
          </cell>
          <cell r="N6635">
            <v>0</v>
          </cell>
        </row>
        <row r="6636">
          <cell r="G6636" t="str">
            <v>4908012000260</v>
          </cell>
          <cell r="H6636" t="str">
            <v>4908012000260</v>
          </cell>
          <cell r="I6636" t="str">
            <v>ZEN-NOH -Kẹo dẻo vị dưa lưới Yubari 40g</v>
          </cell>
          <cell r="J6636" t="str">
            <v>PCS</v>
          </cell>
          <cell r="K6636">
            <v>60000</v>
          </cell>
          <cell r="L6636">
            <v>0</v>
          </cell>
          <cell r="M6636">
            <v>0</v>
          </cell>
          <cell r="N6636">
            <v>0</v>
          </cell>
        </row>
        <row r="6637">
          <cell r="G6637" t="str">
            <v>4987240618607</v>
          </cell>
          <cell r="H6637" t="str">
            <v>4987240618607</v>
          </cell>
          <cell r="I6637" t="str">
            <v>RYUKAKUSAN - Kẹo ngậm thông họng 88g</v>
          </cell>
          <cell r="J6637" t="str">
            <v>PCS</v>
          </cell>
          <cell r="K6637">
            <v>90000</v>
          </cell>
          <cell r="L6637">
            <v>0</v>
          </cell>
          <cell r="M6637">
            <v>0</v>
          </cell>
          <cell r="N6637">
            <v>0</v>
          </cell>
        </row>
        <row r="6638">
          <cell r="G6638" t="str">
            <v>4902501057827</v>
          </cell>
          <cell r="H6638" t="str">
            <v>4902501057827</v>
          </cell>
          <cell r="I6638" t="str">
            <v>FURUTA - Kẹo viên socola nhân kem Nama 124g</v>
          </cell>
          <cell r="J6638" t="str">
            <v>PCS</v>
          </cell>
          <cell r="K6638">
            <v>110000</v>
          </cell>
          <cell r="L6638">
            <v>14</v>
          </cell>
          <cell r="M6638">
            <v>-1</v>
          </cell>
          <cell r="N6638">
            <v>13</v>
          </cell>
        </row>
        <row r="6639">
          <cell r="G6639" t="str">
            <v>4902750915534</v>
          </cell>
          <cell r="H6639" t="str">
            <v>4902750915534</v>
          </cell>
          <cell r="I6639" t="str">
            <v>UHA - Kẹo Sữa Vị Cà Phê 90g</v>
          </cell>
          <cell r="J6639" t="str">
            <v>PCS</v>
          </cell>
          <cell r="K6639">
            <v>65000</v>
          </cell>
          <cell r="L6639">
            <v>0</v>
          </cell>
          <cell r="M6639">
            <v>0</v>
          </cell>
          <cell r="N6639">
            <v>0</v>
          </cell>
        </row>
        <row r="6640">
          <cell r="G6640" t="str">
            <v>4902757261504</v>
          </cell>
          <cell r="H6640" t="str">
            <v>4902757261504</v>
          </cell>
          <cell r="I6640" t="str">
            <v>MEITO- Kẹo soda 5 vị</v>
          </cell>
          <cell r="J6640" t="str">
            <v>PCS</v>
          </cell>
          <cell r="K6640">
            <v>50000</v>
          </cell>
          <cell r="L6640">
            <v>9</v>
          </cell>
          <cell r="M6640">
            <v>0</v>
          </cell>
          <cell r="N6640">
            <v>9</v>
          </cell>
        </row>
        <row r="6641">
          <cell r="G6641" t="str">
            <v>4901360364602</v>
          </cell>
          <cell r="H6641" t="str">
            <v>4901360364602</v>
          </cell>
          <cell r="I6641" t="str">
            <v>BOURBON- Kẹo trái cây 10 chiếc</v>
          </cell>
          <cell r="J6641" t="str">
            <v>PCS</v>
          </cell>
          <cell r="K6641">
            <v>65000</v>
          </cell>
          <cell r="L6641">
            <v>2</v>
          </cell>
          <cell r="M6641">
            <v>0</v>
          </cell>
          <cell r="N6641">
            <v>2</v>
          </cell>
        </row>
        <row r="6642">
          <cell r="G6642" t="str">
            <v>4908012001359</v>
          </cell>
          <cell r="H6642" t="str">
            <v>4908012001359</v>
          </cell>
          <cell r="I6642" t="str">
            <v>ZEN-NOH -Kẹo dẻo vị nho rừng 40g</v>
          </cell>
          <cell r="J6642" t="str">
            <v>PCS</v>
          </cell>
          <cell r="K6642">
            <v>60000</v>
          </cell>
          <cell r="L6642">
            <v>0</v>
          </cell>
          <cell r="M6642">
            <v>0</v>
          </cell>
          <cell r="N6642">
            <v>0</v>
          </cell>
        </row>
        <row r="6643">
          <cell r="G6643" t="str">
            <v>4902750905498</v>
          </cell>
          <cell r="H6643" t="str">
            <v>4902750905498</v>
          </cell>
          <cell r="I6643" t="str">
            <v>UHA - Kẹo Mềm Puccho Vị Cola 50g</v>
          </cell>
          <cell r="J6643" t="str">
            <v>PCS</v>
          </cell>
          <cell r="K6643">
            <v>32000</v>
          </cell>
          <cell r="L6643">
            <v>11</v>
          </cell>
          <cell r="M6643">
            <v>0</v>
          </cell>
          <cell r="N6643">
            <v>11</v>
          </cell>
        </row>
        <row r="6644">
          <cell r="G6644" t="str">
            <v>4902750633155</v>
          </cell>
          <cell r="H6644" t="str">
            <v>4902750633155</v>
          </cell>
          <cell r="I6644" t="str">
            <v>UHA MIKAKUTO- Kẹo dẻo Kogumi vị nho tím 48g</v>
          </cell>
          <cell r="J6644" t="str">
            <v>PCS</v>
          </cell>
          <cell r="K6644">
            <v>45000</v>
          </cell>
          <cell r="L6644">
            <v>27</v>
          </cell>
          <cell r="M6644">
            <v>0</v>
          </cell>
          <cell r="N6644">
            <v>27</v>
          </cell>
        </row>
        <row r="6645">
          <cell r="G6645" t="str">
            <v>4547894156650</v>
          </cell>
          <cell r="H6645" t="str">
            <v>4547894156650</v>
          </cell>
          <cell r="I6645" t="str">
            <v>MONDELEZ JAPAN - Kẹo cao su vị bưởi hồng 130g</v>
          </cell>
          <cell r="J6645" t="str">
            <v>PCS</v>
          </cell>
          <cell r="K6645">
            <v>235000</v>
          </cell>
          <cell r="L6645">
            <v>7</v>
          </cell>
          <cell r="M6645">
            <v>0</v>
          </cell>
          <cell r="N6645">
            <v>7</v>
          </cell>
        </row>
        <row r="6646">
          <cell r="G6646" t="str">
            <v>4946842505975</v>
          </cell>
          <cell r="H6646" t="str">
            <v>4946842505975</v>
          </cell>
          <cell r="I6646" t="str">
            <v>ASAHI- Viên ngậm Mintia catechin khử mùi 50 viên</v>
          </cell>
          <cell r="J6646" t="str">
            <v>PCS</v>
          </cell>
          <cell r="K6646">
            <v>35000</v>
          </cell>
          <cell r="L6646">
            <v>1</v>
          </cell>
          <cell r="M6646">
            <v>0</v>
          </cell>
          <cell r="N6646">
            <v>1</v>
          </cell>
        </row>
        <row r="6647">
          <cell r="G6647" t="str">
            <v>4901551369461</v>
          </cell>
          <cell r="H6647" t="str">
            <v>4901551369461</v>
          </cell>
          <cell r="I6647" t="str">
            <v>KRACIE- Kẹo ngậm khử mùi bạc hà ít đường 31.5g</v>
          </cell>
          <cell r="J6647" t="str">
            <v>PCS</v>
          </cell>
          <cell r="K6647">
            <v>95000</v>
          </cell>
          <cell r="L6647">
            <v>0</v>
          </cell>
          <cell r="M6647">
            <v>0</v>
          </cell>
          <cell r="N6647">
            <v>0</v>
          </cell>
        </row>
        <row r="6648">
          <cell r="G6648" t="str">
            <v>4547894156315</v>
          </cell>
          <cell r="H6648" t="str">
            <v>4547894156315</v>
          </cell>
          <cell r="I6648" t="str">
            <v>CLORETS-Kẹo cao su hương vị 4 mùa 140g</v>
          </cell>
          <cell r="J6648" t="str">
            <v>PCS</v>
          </cell>
          <cell r="K6648">
            <v>235000</v>
          </cell>
          <cell r="L6648">
            <v>7</v>
          </cell>
          <cell r="M6648">
            <v>-1</v>
          </cell>
          <cell r="N6648">
            <v>6</v>
          </cell>
        </row>
        <row r="6649">
          <cell r="G6649" t="str">
            <v>4901551368730</v>
          </cell>
          <cell r="H6649" t="str">
            <v>4901551368730</v>
          </cell>
          <cell r="I6649" t="str">
            <v>KRACIE- Kẹo ngậm khử mùi chanh bạc hà ít đường 35g</v>
          </cell>
          <cell r="J6649" t="str">
            <v>PCS</v>
          </cell>
          <cell r="K6649">
            <v>90000</v>
          </cell>
          <cell r="L6649">
            <v>0</v>
          </cell>
          <cell r="M6649">
            <v>0</v>
          </cell>
          <cell r="N6649">
            <v>0</v>
          </cell>
        </row>
        <row r="6650">
          <cell r="G6650" t="str">
            <v>4902747104156</v>
          </cell>
          <cell r="H6650" t="str">
            <v>4902747104156</v>
          </cell>
          <cell r="I6650" t="str">
            <v>MARUKAWA- Kẹo cao su nhuộm lưỡi vị soda 2 chiếc</v>
          </cell>
          <cell r="J6650" t="str">
            <v>PCS</v>
          </cell>
          <cell r="K6650">
            <v>12000</v>
          </cell>
          <cell r="L6650">
            <v>0</v>
          </cell>
          <cell r="M6650">
            <v>0</v>
          </cell>
          <cell r="N6650">
            <v>0</v>
          </cell>
        </row>
        <row r="6651">
          <cell r="G6651" t="str">
            <v>4946842526512</v>
          </cell>
          <cell r="H6651" t="str">
            <v>4946842526512</v>
          </cell>
          <cell r="I6651" t="str">
            <v>ASAHI- Viên ngậm Mintia catechin nho chua khử mùi</v>
          </cell>
          <cell r="J6651" t="str">
            <v>PCS</v>
          </cell>
          <cell r="K6651">
            <v>35000</v>
          </cell>
          <cell r="L6651">
            <v>0</v>
          </cell>
          <cell r="M6651">
            <v>0</v>
          </cell>
          <cell r="N6651">
            <v>0</v>
          </cell>
        </row>
        <row r="6652">
          <cell r="G6652" t="str">
            <v>4946842501908</v>
          </cell>
          <cell r="H6652" t="str">
            <v>4946842501908</v>
          </cell>
          <cell r="I6652" t="str">
            <v>ASAHI- Viên ngậm Mintia Wild &amp; Coll 50 Viên</v>
          </cell>
          <cell r="J6652" t="str">
            <v>PCS</v>
          </cell>
          <cell r="K6652">
            <v>35000</v>
          </cell>
          <cell r="L6652">
            <v>0</v>
          </cell>
          <cell r="M6652">
            <v>0</v>
          </cell>
          <cell r="N6652">
            <v>0</v>
          </cell>
        </row>
        <row r="6653">
          <cell r="G6653" t="str">
            <v>4977629311977</v>
          </cell>
          <cell r="H6653" t="str">
            <v>4977629311977</v>
          </cell>
          <cell r="I6653" t="str">
            <v>NERI CHU - Kẹo cao su vị nho</v>
          </cell>
          <cell r="J6653" t="str">
            <v>PCS</v>
          </cell>
          <cell r="K6653">
            <v>80000</v>
          </cell>
          <cell r="L6653">
            <v>0</v>
          </cell>
          <cell r="M6653">
            <v>0</v>
          </cell>
          <cell r="N6653">
            <v>0</v>
          </cell>
        </row>
        <row r="6654">
          <cell r="G6654" t="str">
            <v>4902747320013</v>
          </cell>
          <cell r="H6654" t="str">
            <v>4902747320013</v>
          </cell>
          <cell r="I6654" t="str">
            <v>MARUKAWA- Kẹo cao su (50 hộp x 4 viên)</v>
          </cell>
          <cell r="J6654" t="str">
            <v>PCS</v>
          </cell>
          <cell r="K6654">
            <v>165000</v>
          </cell>
          <cell r="L6654">
            <v>3</v>
          </cell>
          <cell r="M6654">
            <v>0</v>
          </cell>
          <cell r="N6654">
            <v>3</v>
          </cell>
        </row>
        <row r="6655">
          <cell r="G6655" t="str">
            <v>4901551369423</v>
          </cell>
          <cell r="H6655" t="str">
            <v>4901551369423</v>
          </cell>
          <cell r="I6655" t="str">
            <v>KRACIE- Kẹo ngậm bạc hà Frisk Clean Breath 45 viên</v>
          </cell>
          <cell r="J6655" t="str">
            <v>PCS</v>
          </cell>
          <cell r="K6655">
            <v>95000</v>
          </cell>
          <cell r="L6655">
            <v>0</v>
          </cell>
          <cell r="M6655">
            <v>0</v>
          </cell>
          <cell r="N6655">
            <v>0</v>
          </cell>
        </row>
        <row r="6656">
          <cell r="G6656" t="str">
            <v>4902777187938</v>
          </cell>
          <cell r="H6656" t="str">
            <v>4902777187938</v>
          </cell>
          <cell r="I6656" t="str">
            <v>MEIJI- Kẹo cao su vị trái cây mix hộp 117g</v>
          </cell>
          <cell r="J6656" t="str">
            <v>PCS</v>
          </cell>
          <cell r="K6656">
            <v>185000</v>
          </cell>
          <cell r="L6656">
            <v>0</v>
          </cell>
          <cell r="M6656">
            <v>0</v>
          </cell>
          <cell r="N6656">
            <v>0</v>
          </cell>
        </row>
        <row r="6657">
          <cell r="G6657" t="str">
            <v>4903333200375</v>
          </cell>
          <cell r="H6657" t="str">
            <v>4903333200375</v>
          </cell>
          <cell r="I6657" t="str">
            <v>LOTTE-Kẹo cao su tổng hợp dạng lọ 114g</v>
          </cell>
          <cell r="J6657" t="str">
            <v>PCS</v>
          </cell>
          <cell r="K6657">
            <v>235000</v>
          </cell>
          <cell r="L6657">
            <v>15</v>
          </cell>
          <cell r="M6657">
            <v>-1</v>
          </cell>
          <cell r="N6657">
            <v>14</v>
          </cell>
        </row>
        <row r="6658">
          <cell r="G6658" t="str">
            <v>4903333241651</v>
          </cell>
          <cell r="H6658" t="str">
            <v>4903333241651</v>
          </cell>
          <cell r="I6658" t="str">
            <v>LOTTE - Kẹo cao su black black ít đường 133g</v>
          </cell>
          <cell r="J6658" t="str">
            <v>PCS</v>
          </cell>
          <cell r="K6658">
            <v>235000</v>
          </cell>
          <cell r="L6658">
            <v>7</v>
          </cell>
          <cell r="M6658">
            <v>0</v>
          </cell>
          <cell r="N6658">
            <v>7</v>
          </cell>
        </row>
        <row r="6659">
          <cell r="G6659" t="str">
            <v>4903333228577</v>
          </cell>
          <cell r="H6659" t="str">
            <v>4903333228577</v>
          </cell>
          <cell r="I6659" t="str">
            <v>LOTTE-Kẹo cao su tổng hợp 7 loại dạng lọ 133g</v>
          </cell>
          <cell r="J6659" t="str">
            <v>PCS</v>
          </cell>
          <cell r="K6659">
            <v>235000</v>
          </cell>
          <cell r="L6659">
            <v>8</v>
          </cell>
          <cell r="M6659">
            <v>0</v>
          </cell>
          <cell r="N6659">
            <v>8</v>
          </cell>
        </row>
        <row r="6660">
          <cell r="G6660" t="str">
            <v>4901551368051</v>
          </cell>
          <cell r="H6660" t="str">
            <v>4901551368051</v>
          </cell>
          <cell r="I6660" t="str">
            <v>KRACIE- Kẹo ngậm khử mùi bạc hà the mát Frisk 35g</v>
          </cell>
          <cell r="J6660" t="str">
            <v>PCS</v>
          </cell>
          <cell r="K6660">
            <v>95000</v>
          </cell>
          <cell r="L6660">
            <v>0</v>
          </cell>
          <cell r="M6660">
            <v>0</v>
          </cell>
          <cell r="N6660">
            <v>0</v>
          </cell>
        </row>
        <row r="6661">
          <cell r="G6661" t="str">
            <v>4901551368044</v>
          </cell>
          <cell r="H6661" t="str">
            <v>4901551368044</v>
          </cell>
          <cell r="I6661" t="str">
            <v>KRACIE- Kẹo ngậm khử mùi bạc hà dịu nhẹ Frisk 35g</v>
          </cell>
          <cell r="J6661" t="str">
            <v>PCS</v>
          </cell>
          <cell r="K6661">
            <v>95000</v>
          </cell>
          <cell r="L6661">
            <v>0</v>
          </cell>
          <cell r="M6661">
            <v>0</v>
          </cell>
          <cell r="N6661">
            <v>0</v>
          </cell>
        </row>
        <row r="6662">
          <cell r="G6662" t="str">
            <v>4547894156612</v>
          </cell>
          <cell r="H6662" t="str">
            <v>4547894156612</v>
          </cell>
          <cell r="I6662" t="str">
            <v>MONDELEZ JAPAN - Kẹo cao su 112g</v>
          </cell>
          <cell r="J6662" t="str">
            <v>PCS</v>
          </cell>
          <cell r="K6662">
            <v>235000</v>
          </cell>
          <cell r="L6662">
            <v>5</v>
          </cell>
          <cell r="M6662">
            <v>0</v>
          </cell>
          <cell r="N6662">
            <v>5</v>
          </cell>
        </row>
        <row r="6663">
          <cell r="G6663" t="str">
            <v>4946842523221</v>
          </cell>
          <cell r="H6663" t="str">
            <v>4946842523221</v>
          </cell>
          <cell r="I6663" t="str">
            <v>ASAHI- Viên ngậm Mintia catechin bạc hà matcha 50v</v>
          </cell>
          <cell r="J6663" t="str">
            <v>PCS</v>
          </cell>
          <cell r="K6663">
            <v>35000</v>
          </cell>
          <cell r="L6663">
            <v>0</v>
          </cell>
          <cell r="M6663">
            <v>0</v>
          </cell>
          <cell r="N6663">
            <v>0</v>
          </cell>
        </row>
        <row r="6664">
          <cell r="G6664" t="str">
            <v>4974266006877</v>
          </cell>
          <cell r="H6664" t="str">
            <v>4974266006877</v>
          </cell>
          <cell r="I6664" t="str">
            <v>BUNNY PLAN- Kẹo cao su kèm đồ chơi vẹt bắt chước</v>
          </cell>
          <cell r="J6664" t="str">
            <v>PCS</v>
          </cell>
          <cell r="K6664">
            <v>290000</v>
          </cell>
          <cell r="L6664">
            <v>0</v>
          </cell>
          <cell r="M6664">
            <v>0</v>
          </cell>
          <cell r="N6664">
            <v>0</v>
          </cell>
        </row>
        <row r="6665">
          <cell r="G6665" t="str">
            <v>4946842509539</v>
          </cell>
          <cell r="H6665" t="str">
            <v>4946842509539</v>
          </cell>
          <cell r="I6665" t="str">
            <v>ASAHI- Viên ngậm Mintia catechin bạc hà 50 viên</v>
          </cell>
          <cell r="J6665" t="str">
            <v>PCS</v>
          </cell>
          <cell r="K6665">
            <v>35000</v>
          </cell>
          <cell r="L6665">
            <v>0</v>
          </cell>
          <cell r="M6665">
            <v>0</v>
          </cell>
          <cell r="N6665">
            <v>0</v>
          </cell>
        </row>
        <row r="6666">
          <cell r="G6666" t="str">
            <v>4977629311960</v>
          </cell>
          <cell r="H6666" t="str">
            <v>4977629311960</v>
          </cell>
          <cell r="I6666" t="str">
            <v>NERI CHU - Kẹo cao su vị trái cây</v>
          </cell>
          <cell r="J6666" t="str">
            <v>PCS</v>
          </cell>
          <cell r="K6666">
            <v>80000</v>
          </cell>
          <cell r="L6666">
            <v>0</v>
          </cell>
          <cell r="M6666">
            <v>0</v>
          </cell>
          <cell r="N6666">
            <v>0</v>
          </cell>
        </row>
        <row r="6667">
          <cell r="G6667" t="str">
            <v>4901361051860</v>
          </cell>
          <cell r="H6667" t="str">
            <v>4901361051860</v>
          </cell>
          <cell r="I6667" t="str">
            <v>CORIS- Kẹo cao su vị nho 3 viên</v>
          </cell>
          <cell r="J6667" t="str">
            <v>PCS</v>
          </cell>
          <cell r="K6667">
            <v>12000</v>
          </cell>
          <cell r="L6667">
            <v>0</v>
          </cell>
          <cell r="M6667">
            <v>0</v>
          </cell>
          <cell r="N6667">
            <v>0</v>
          </cell>
        </row>
        <row r="6668">
          <cell r="G6668" t="str">
            <v>4901551369430</v>
          </cell>
          <cell r="H6668" t="str">
            <v>4901551369430</v>
          </cell>
          <cell r="I6668" t="str">
            <v>KRACIE-Kẹo ngậm khử mùi bạc hà the mát Frisk 31.5g</v>
          </cell>
          <cell r="J6668" t="str">
            <v>PCS</v>
          </cell>
          <cell r="K6668">
            <v>95000</v>
          </cell>
          <cell r="L6668">
            <v>0</v>
          </cell>
          <cell r="M6668">
            <v>0</v>
          </cell>
          <cell r="N6668">
            <v>0</v>
          </cell>
        </row>
        <row r="6669">
          <cell r="G6669" t="str">
            <v>4901330748340</v>
          </cell>
          <cell r="H6669" t="str">
            <v>4901330748340</v>
          </cell>
          <cell r="I6669" t="str">
            <v>Calbee -Ngũ cốc trái cây ít đường 550g</v>
          </cell>
          <cell r="J6669" t="str">
            <v>PCS</v>
          </cell>
          <cell r="K6669">
            <v>195000</v>
          </cell>
          <cell r="L6669">
            <v>67</v>
          </cell>
          <cell r="M6669">
            <v>-2</v>
          </cell>
          <cell r="N6669">
            <v>65</v>
          </cell>
        </row>
        <row r="6670">
          <cell r="G6670" t="str">
            <v>4901330746377</v>
          </cell>
          <cell r="H6670" t="str">
            <v>4901330746377</v>
          </cell>
          <cell r="I6670" t="str">
            <v>CALBEE- Ngũ cốc nguyên hạt giảm 30% đường 600g`</v>
          </cell>
          <cell r="J6670" t="str">
            <v>PCS</v>
          </cell>
          <cell r="K6670">
            <v>195000</v>
          </cell>
          <cell r="L6670">
            <v>0</v>
          </cell>
          <cell r="M6670">
            <v>0</v>
          </cell>
          <cell r="N6670">
            <v>0</v>
          </cell>
        </row>
        <row r="6671">
          <cell r="G6671" t="str">
            <v>4901113566239</v>
          </cell>
          <cell r="H6671" t="str">
            <v>4901113566239</v>
          </cell>
          <cell r="I6671" t="str">
            <v>KELLOGG'S- Ngũ cốc hạt vị mật ong giảm đường 450g</v>
          </cell>
          <cell r="J6671" t="str">
            <v>PCS</v>
          </cell>
          <cell r="K6671">
            <v>185000</v>
          </cell>
          <cell r="L6671">
            <v>0</v>
          </cell>
          <cell r="M6671">
            <v>0</v>
          </cell>
          <cell r="N6671">
            <v>0</v>
          </cell>
        </row>
        <row r="6672">
          <cell r="G6672" t="str">
            <v>4901620170028</v>
          </cell>
          <cell r="H6672" t="str">
            <v>4901620170028</v>
          </cell>
          <cell r="I6672" t="str">
            <v>NISSIN- Ngũ cốc dinh dưỡng vị ngô 180g</v>
          </cell>
          <cell r="J6672" t="str">
            <v>PCS</v>
          </cell>
          <cell r="K6672">
            <v>75000</v>
          </cell>
          <cell r="L6672">
            <v>0</v>
          </cell>
          <cell r="M6672">
            <v>0</v>
          </cell>
          <cell r="N6672">
            <v>0</v>
          </cell>
        </row>
        <row r="6673">
          <cell r="G6673" t="str">
            <v>4901620170240</v>
          </cell>
          <cell r="H6673" t="str">
            <v>4901620170240</v>
          </cell>
          <cell r="I6673" t="str">
            <v>NISSIN- Ngũ cốc dinh dưỡng vị ngô 220g</v>
          </cell>
          <cell r="J6673" t="str">
            <v>PCS</v>
          </cell>
          <cell r="K6673">
            <v>75000</v>
          </cell>
          <cell r="L6673">
            <v>0</v>
          </cell>
          <cell r="M6673">
            <v>0</v>
          </cell>
          <cell r="N6673">
            <v>0</v>
          </cell>
        </row>
        <row r="6674">
          <cell r="G6674" t="str">
            <v>4901330746360</v>
          </cell>
          <cell r="H6674" t="str">
            <v>4901330746360</v>
          </cell>
          <cell r="I6674" t="str">
            <v>CALBEE-Ngũ cốc dinh dưỡng trái cây 750g (Mẫu mới)</v>
          </cell>
          <cell r="J6674" t="str">
            <v>PCS</v>
          </cell>
          <cell r="K6674">
            <v>195000</v>
          </cell>
          <cell r="L6674">
            <v>0</v>
          </cell>
          <cell r="M6674">
            <v>0</v>
          </cell>
          <cell r="N6674">
            <v>0</v>
          </cell>
        </row>
        <row r="6675">
          <cell r="G6675" t="str">
            <v>4901113599459</v>
          </cell>
          <cell r="H6675" t="str">
            <v>4901113599459</v>
          </cell>
          <cell r="I6675" t="str">
            <v>KELLOGG'S- NGŨ CỐC DINH DƯỠNG MIX DÂU TÂY 500G</v>
          </cell>
          <cell r="J6675" t="str">
            <v>PCS</v>
          </cell>
          <cell r="K6675">
            <v>199000</v>
          </cell>
          <cell r="L6675">
            <v>0</v>
          </cell>
          <cell r="M6675">
            <v>0</v>
          </cell>
          <cell r="N6675">
            <v>0</v>
          </cell>
        </row>
        <row r="6676">
          <cell r="G6676" t="str">
            <v>4901330744892</v>
          </cell>
          <cell r="H6676" t="str">
            <v>4901330744892</v>
          </cell>
          <cell r="I6676" t="str">
            <v>CALBEE - Ngũ cốc dinh dưỡng trái cây 50g</v>
          </cell>
          <cell r="J6676" t="str">
            <v>PCS</v>
          </cell>
          <cell r="K6676">
            <v>30000</v>
          </cell>
          <cell r="L6676">
            <v>0</v>
          </cell>
          <cell r="M6676">
            <v>0</v>
          </cell>
          <cell r="N6676">
            <v>0</v>
          </cell>
        </row>
        <row r="6677">
          <cell r="G6677" t="str">
            <v>4901620171155</v>
          </cell>
          <cell r="H6677" t="str">
            <v>4901620171155</v>
          </cell>
          <cell r="I6677" t="str">
            <v>NISSIN- Ngũ cốc dinh dưỡng vị socola 150g</v>
          </cell>
          <cell r="J6677" t="str">
            <v>PCS</v>
          </cell>
          <cell r="K6677">
            <v>75000</v>
          </cell>
          <cell r="L6677">
            <v>0</v>
          </cell>
          <cell r="M6677">
            <v>0</v>
          </cell>
          <cell r="N6677">
            <v>0</v>
          </cell>
        </row>
        <row r="6678">
          <cell r="G6678" t="str">
            <v>4901330742959</v>
          </cell>
          <cell r="H6678" t="str">
            <v>4901330742959</v>
          </cell>
          <cell r="I6678" t="str">
            <v>Calbee – Ngũ cốc trái cây ít đường 600g</v>
          </cell>
          <cell r="J6678" t="str">
            <v>PCS</v>
          </cell>
          <cell r="K6678">
            <v>195000</v>
          </cell>
          <cell r="L6678">
            <v>0</v>
          </cell>
          <cell r="M6678">
            <v>0</v>
          </cell>
          <cell r="N6678">
            <v>0</v>
          </cell>
        </row>
        <row r="6679">
          <cell r="G6679" t="str">
            <v>4901113280814</v>
          </cell>
          <cell r="H6679" t="str">
            <v>4901113280814</v>
          </cell>
          <cell r="I6679" t="str">
            <v>KELLOGG'S- Ngũ cốc Socola Hersheys kem sữa 360g</v>
          </cell>
          <cell r="J6679" t="str">
            <v>PCS</v>
          </cell>
          <cell r="K6679">
            <v>185000</v>
          </cell>
          <cell r="L6679">
            <v>0</v>
          </cell>
          <cell r="M6679">
            <v>0</v>
          </cell>
          <cell r="N6679">
            <v>0</v>
          </cell>
        </row>
        <row r="6680">
          <cell r="G6680" t="str">
            <v>4901620170578</v>
          </cell>
          <cell r="H6680" t="str">
            <v>4901620170578</v>
          </cell>
          <cell r="I6680" t="str">
            <v>NISSIN - Ngũ cốc dinh dưỡng vị socola 200g</v>
          </cell>
          <cell r="J6680" t="str">
            <v>PCS</v>
          </cell>
          <cell r="K6680">
            <v>75000</v>
          </cell>
          <cell r="L6680">
            <v>14</v>
          </cell>
          <cell r="M6680">
            <v>-2</v>
          </cell>
          <cell r="N6680">
            <v>12</v>
          </cell>
        </row>
        <row r="6681">
          <cell r="G6681" t="str">
            <v>4901330746612</v>
          </cell>
          <cell r="H6681" t="str">
            <v>4901330746612</v>
          </cell>
          <cell r="I6681" t="str">
            <v>CALBEE-Ngũ cốc dinh dưỡng vị chuối&amp;socola 600g New</v>
          </cell>
          <cell r="J6681" t="str">
            <v>PCS</v>
          </cell>
          <cell r="K6681">
            <v>195000</v>
          </cell>
          <cell r="L6681">
            <v>0</v>
          </cell>
          <cell r="M6681">
            <v>0</v>
          </cell>
          <cell r="N6681">
            <v>0</v>
          </cell>
        </row>
        <row r="6682">
          <cell r="G6682" t="str">
            <v>4901330745523</v>
          </cell>
          <cell r="H6682" t="str">
            <v>4901330745523</v>
          </cell>
          <cell r="I6682" t="str">
            <v>CALBEE- Ngũ cốc dinh dưỡng trái cây 750g</v>
          </cell>
          <cell r="J6682" t="str">
            <v>PCS</v>
          </cell>
          <cell r="K6682">
            <v>195000</v>
          </cell>
          <cell r="L6682">
            <v>0</v>
          </cell>
          <cell r="M6682">
            <v>0</v>
          </cell>
          <cell r="N6682">
            <v>0</v>
          </cell>
        </row>
        <row r="6683">
          <cell r="G6683" t="str">
            <v>4901620170561</v>
          </cell>
          <cell r="H6683" t="str">
            <v>4901620170561</v>
          </cell>
          <cell r="I6683" t="str">
            <v>NISSIN- Ngũ cốc dinh dưỡng vị socola 200g</v>
          </cell>
          <cell r="J6683" t="str">
            <v>PCS</v>
          </cell>
          <cell r="K6683">
            <v>75000</v>
          </cell>
          <cell r="L6683">
            <v>0</v>
          </cell>
          <cell r="M6683">
            <v>0</v>
          </cell>
          <cell r="N6683">
            <v>0</v>
          </cell>
        </row>
        <row r="6684">
          <cell r="G6684" t="str">
            <v>4901620171179</v>
          </cell>
          <cell r="H6684" t="str">
            <v>4901620171179</v>
          </cell>
          <cell r="I6684" t="str">
            <v>NISSIN- Ngũ cốc dinh dưỡng vị socola 150g New</v>
          </cell>
          <cell r="J6684" t="str">
            <v>PCS</v>
          </cell>
          <cell r="K6684">
            <v>75000</v>
          </cell>
          <cell r="L6684">
            <v>9</v>
          </cell>
          <cell r="M6684">
            <v>-2</v>
          </cell>
          <cell r="N6684">
            <v>7</v>
          </cell>
        </row>
        <row r="6685">
          <cell r="G6685" t="str">
            <v>4901620170035</v>
          </cell>
          <cell r="H6685" t="str">
            <v>4901620170035</v>
          </cell>
          <cell r="I6685" t="str">
            <v>NISSIN - Ngũ cốc dinh dưỡng vị ngô 180g</v>
          </cell>
          <cell r="J6685" t="str">
            <v>PCS</v>
          </cell>
          <cell r="K6685">
            <v>75000</v>
          </cell>
          <cell r="L6685">
            <v>15</v>
          </cell>
          <cell r="M6685">
            <v>0</v>
          </cell>
          <cell r="N6685">
            <v>15</v>
          </cell>
        </row>
        <row r="6686">
          <cell r="G6686" t="str">
            <v>4901330747565</v>
          </cell>
          <cell r="H6686" t="str">
            <v>4901330747565</v>
          </cell>
          <cell r="I6686" t="str">
            <v>CALBEE- Ngũ cốc vị dừa nhiệt đới new 600g</v>
          </cell>
          <cell r="J6686" t="str">
            <v>PCS</v>
          </cell>
          <cell r="K6686">
            <v>195000</v>
          </cell>
          <cell r="L6686">
            <v>0</v>
          </cell>
          <cell r="M6686">
            <v>0</v>
          </cell>
          <cell r="N6686">
            <v>0</v>
          </cell>
        </row>
        <row r="6687">
          <cell r="G6687" t="str">
            <v>4901330742836</v>
          </cell>
          <cell r="H6687" t="str">
            <v>4901330742836</v>
          </cell>
          <cell r="I6687" t="str">
            <v>CALBEE- Ngũ cốc trái cây 700g</v>
          </cell>
          <cell r="J6687" t="str">
            <v>PCS</v>
          </cell>
          <cell r="K6687">
            <v>195000</v>
          </cell>
          <cell r="L6687">
            <v>0</v>
          </cell>
          <cell r="M6687">
            <v>0</v>
          </cell>
          <cell r="N6687">
            <v>0</v>
          </cell>
        </row>
        <row r="6688">
          <cell r="G6688" t="str">
            <v>4901330745745</v>
          </cell>
          <cell r="H6688" t="str">
            <v>4901330745745</v>
          </cell>
          <cell r="I6688" t="str">
            <v>CALBEE- Ngũ cốc vị cacao và quả mọng 600g</v>
          </cell>
          <cell r="J6688" t="str">
            <v>PCS</v>
          </cell>
          <cell r="K6688">
            <v>195000</v>
          </cell>
          <cell r="L6688">
            <v>0</v>
          </cell>
          <cell r="M6688">
            <v>0</v>
          </cell>
          <cell r="N6688">
            <v>0</v>
          </cell>
        </row>
        <row r="6689">
          <cell r="G6689" t="str">
            <v>4901330748296</v>
          </cell>
          <cell r="H6689" t="str">
            <v>4901330748296</v>
          </cell>
          <cell r="I6689" t="str">
            <v>Calbee - Ngũ cốc trái cây 700g</v>
          </cell>
          <cell r="J6689" t="str">
            <v>PCS</v>
          </cell>
          <cell r="K6689">
            <v>195000</v>
          </cell>
          <cell r="L6689">
            <v>61</v>
          </cell>
          <cell r="M6689">
            <v>-8</v>
          </cell>
          <cell r="N6689">
            <v>53</v>
          </cell>
        </row>
        <row r="6690">
          <cell r="G6690" t="str">
            <v>4901330746520</v>
          </cell>
          <cell r="H6690" t="str">
            <v>4901330746520</v>
          </cell>
          <cell r="I6690" t="str">
            <v>CALBEE-NGŨ CỐC DINH DƯỠNG VỊ DỪA NHIỆT ĐỚI 600G</v>
          </cell>
          <cell r="J6690" t="str">
            <v>PCS</v>
          </cell>
          <cell r="K6690">
            <v>195000</v>
          </cell>
          <cell r="L6690">
            <v>0</v>
          </cell>
          <cell r="M6690">
            <v>0</v>
          </cell>
          <cell r="N6690">
            <v>0</v>
          </cell>
        </row>
        <row r="6691">
          <cell r="G6691" t="str">
            <v>4901620170257</v>
          </cell>
          <cell r="H6691" t="str">
            <v>4901620170257</v>
          </cell>
          <cell r="I6691" t="str">
            <v>NISSIN - Ngũ cốc dinh dưỡng vị vani 220g</v>
          </cell>
          <cell r="J6691" t="str">
            <v>PCS</v>
          </cell>
          <cell r="K6691">
            <v>75000</v>
          </cell>
          <cell r="L6691">
            <v>21</v>
          </cell>
          <cell r="M6691">
            <v>0</v>
          </cell>
          <cell r="N6691">
            <v>21</v>
          </cell>
        </row>
        <row r="6692">
          <cell r="G6692" t="str">
            <v>4901330742874</v>
          </cell>
          <cell r="H6692" t="str">
            <v>4901330742874</v>
          </cell>
          <cell r="I6692" t="str">
            <v>CALBEE- Ngũ cốc dinh dưỡng giảm 25% đường 600g</v>
          </cell>
          <cell r="J6692" t="str">
            <v>PCS</v>
          </cell>
          <cell r="K6692">
            <v>195000</v>
          </cell>
          <cell r="L6692">
            <v>0</v>
          </cell>
          <cell r="M6692">
            <v>0</v>
          </cell>
          <cell r="N6692">
            <v>0</v>
          </cell>
        </row>
        <row r="6693">
          <cell r="G6693" t="str">
            <v>4901330742607</v>
          </cell>
          <cell r="H6693" t="str">
            <v>4901330742607</v>
          </cell>
          <cell r="I6693" t="str">
            <v>CALBEE- Ngũ cốc dinh dưỡng các loại hạt 700g</v>
          </cell>
          <cell r="J6693" t="str">
            <v>PCS</v>
          </cell>
          <cell r="K6693">
            <v>225000</v>
          </cell>
          <cell r="L6693">
            <v>0</v>
          </cell>
          <cell r="M6693">
            <v>0</v>
          </cell>
          <cell r="N6693">
            <v>0</v>
          </cell>
        </row>
        <row r="6694">
          <cell r="G6694" t="str">
            <v>8809106172077</v>
          </cell>
          <cell r="H6694" t="str">
            <v>8809106172077</v>
          </cell>
          <cell r="I6694" t="str">
            <v>Otter Mong - Snack Rong Biển Vị truyền thống 4g*3</v>
          </cell>
          <cell r="J6694" t="str">
            <v>PCS</v>
          </cell>
          <cell r="K6694">
            <v>49000</v>
          </cell>
          <cell r="L6694">
            <v>0</v>
          </cell>
          <cell r="M6694">
            <v>0</v>
          </cell>
          <cell r="N6694">
            <v>0</v>
          </cell>
        </row>
        <row r="6695">
          <cell r="G6695" t="str">
            <v>4901335510232</v>
          </cell>
          <cell r="H6695" t="str">
            <v>4901335510232</v>
          </cell>
          <cell r="I6695" t="str">
            <v>KOIKEYA- Snack vị thịt nướng BBQ 73g</v>
          </cell>
          <cell r="J6695" t="str">
            <v>PCS</v>
          </cell>
          <cell r="K6695">
            <v>47000</v>
          </cell>
          <cell r="L6695">
            <v>0</v>
          </cell>
          <cell r="M6695">
            <v>0</v>
          </cell>
          <cell r="N6695">
            <v>0</v>
          </cell>
        </row>
        <row r="6696">
          <cell r="G6696" t="str">
            <v>4946763020649</v>
          </cell>
          <cell r="H6696" t="str">
            <v>4946763020649</v>
          </cell>
          <cell r="I6696" t="str">
            <v>AJIGEN- Khoai tây vị wasabi 50g</v>
          </cell>
          <cell r="J6696" t="str">
            <v>PCS</v>
          </cell>
          <cell r="K6696">
            <v>39500</v>
          </cell>
          <cell r="L6696">
            <v>0</v>
          </cell>
          <cell r="M6696">
            <v>0</v>
          </cell>
          <cell r="N6696">
            <v>0</v>
          </cell>
        </row>
        <row r="6697">
          <cell r="G6697" t="str">
            <v>4901360351695</v>
          </cell>
          <cell r="H6697" t="str">
            <v>4901360351695</v>
          </cell>
          <cell r="I6697" t="str">
            <v>BOURBON- BÁNH GẠO NƯỚNG VỊ TÔM 33G</v>
          </cell>
          <cell r="J6697" t="str">
            <v>PCS</v>
          </cell>
          <cell r="K6697">
            <v>28000</v>
          </cell>
          <cell r="L6697">
            <v>0</v>
          </cell>
          <cell r="M6697">
            <v>0</v>
          </cell>
          <cell r="N6697">
            <v>0</v>
          </cell>
        </row>
        <row r="6698">
          <cell r="G6698" t="str">
            <v>4902443544706</v>
          </cell>
          <cell r="H6698" t="str">
            <v>4902443544706</v>
          </cell>
          <cell r="I6698" t="str">
            <v>FRITOLAY- Snack Cheetos giòn vị phomai 75g</v>
          </cell>
          <cell r="J6698" t="str">
            <v>PCS</v>
          </cell>
          <cell r="K6698">
            <v>35000</v>
          </cell>
          <cell r="L6698">
            <v>0</v>
          </cell>
          <cell r="M6698">
            <v>0</v>
          </cell>
          <cell r="N6698">
            <v>0</v>
          </cell>
        </row>
        <row r="6699">
          <cell r="G6699" t="str">
            <v>4526796151512</v>
          </cell>
          <cell r="H6699" t="str">
            <v>4526796151512</v>
          </cell>
          <cell r="I6699" t="str">
            <v>TOA- Rong biển cắt miếng 3P 36g</v>
          </cell>
          <cell r="J6699" t="str">
            <v>PCS</v>
          </cell>
          <cell r="K6699">
            <v>40000</v>
          </cell>
          <cell r="L6699">
            <v>0</v>
          </cell>
          <cell r="M6699">
            <v>0</v>
          </cell>
          <cell r="N6699">
            <v>0</v>
          </cell>
        </row>
        <row r="6700">
          <cell r="G6700" t="str">
            <v>4903015500014</v>
          </cell>
          <cell r="H6700" t="str">
            <v>4903015500014</v>
          </cell>
          <cell r="I6700" t="str">
            <v>YBC- Snack khoai tây chiên Chipstar vị muối (50g)</v>
          </cell>
          <cell r="J6700" t="str">
            <v>PCS</v>
          </cell>
          <cell r="K6700">
            <v>40000</v>
          </cell>
          <cell r="L6700">
            <v>0</v>
          </cell>
          <cell r="M6700">
            <v>0</v>
          </cell>
          <cell r="N6700">
            <v>0</v>
          </cell>
        </row>
        <row r="6701">
          <cell r="G6701" t="str">
            <v>8886467127090</v>
          </cell>
          <cell r="H6701" t="str">
            <v>8886467127090</v>
          </cell>
          <cell r="I6701" t="str">
            <v>KELLOGG'S-Snack khoai tây Pringles vị phô mai 105g</v>
          </cell>
          <cell r="J6701" t="str">
            <v>PCS</v>
          </cell>
          <cell r="K6701">
            <v>70000</v>
          </cell>
          <cell r="L6701">
            <v>0</v>
          </cell>
          <cell r="M6701">
            <v>0</v>
          </cell>
          <cell r="N6701">
            <v>0</v>
          </cell>
        </row>
        <row r="6702">
          <cell r="G6702" t="str">
            <v>4903333078363</v>
          </cell>
          <cell r="H6702" t="str">
            <v>4903333078363</v>
          </cell>
          <cell r="I6702" t="str">
            <v>LOTTE- Bánh que Toppo vị socola 10 thanh</v>
          </cell>
          <cell r="J6702" t="str">
            <v>PCS</v>
          </cell>
          <cell r="K6702">
            <v>45000</v>
          </cell>
          <cell r="L6702">
            <v>0</v>
          </cell>
          <cell r="M6702">
            <v>0</v>
          </cell>
          <cell r="N6702">
            <v>0</v>
          </cell>
        </row>
        <row r="6703">
          <cell r="G6703" t="str">
            <v>4901005540095</v>
          </cell>
          <cell r="H6703" t="str">
            <v>4901005540095</v>
          </cell>
          <cell r="I6703" t="str">
            <v>GLICO- Snack khoai tây que 41g NEW</v>
          </cell>
          <cell r="J6703" t="str">
            <v>PCS</v>
          </cell>
          <cell r="K6703">
            <v>39000</v>
          </cell>
          <cell r="L6703">
            <v>0</v>
          </cell>
          <cell r="M6703">
            <v>0</v>
          </cell>
          <cell r="N6703">
            <v>0</v>
          </cell>
        </row>
        <row r="6704">
          <cell r="G6704" t="str">
            <v>4903015590244</v>
          </cell>
          <cell r="H6704" t="str">
            <v>4903015590244</v>
          </cell>
          <cell r="I6704" t="str">
            <v>YBC- Snack khoai tây chiên Chipstar rong biển 115g</v>
          </cell>
          <cell r="J6704" t="str">
            <v>PCS</v>
          </cell>
          <cell r="K6704">
            <v>85000</v>
          </cell>
          <cell r="L6704">
            <v>0</v>
          </cell>
          <cell r="M6704">
            <v>0</v>
          </cell>
          <cell r="N6704">
            <v>0</v>
          </cell>
        </row>
        <row r="6705">
          <cell r="G6705" t="str">
            <v>4902775068833</v>
          </cell>
          <cell r="H6705" t="str">
            <v>4902775068833</v>
          </cell>
          <cell r="I6705" t="str">
            <v>OYATSU- Snack mì tôm trẻ em vị sốt Yakisoba 20g</v>
          </cell>
          <cell r="J6705" t="str">
            <v>PCS</v>
          </cell>
          <cell r="K6705">
            <v>12000</v>
          </cell>
          <cell r="L6705">
            <v>0</v>
          </cell>
          <cell r="M6705">
            <v>0</v>
          </cell>
          <cell r="N6705">
            <v>0</v>
          </cell>
        </row>
        <row r="6706">
          <cell r="G6706" t="str">
            <v>4903015500120</v>
          </cell>
          <cell r="H6706" t="str">
            <v>4903015500120</v>
          </cell>
          <cell r="I6706" t="str">
            <v>YBC- SNACK KHOAI TÂY CHIPSTAR VỊ SÚP CONSOMME 45G</v>
          </cell>
          <cell r="J6706" t="str">
            <v>PCS</v>
          </cell>
          <cell r="K6706">
            <v>45000</v>
          </cell>
          <cell r="L6706">
            <v>0</v>
          </cell>
          <cell r="M6706">
            <v>0</v>
          </cell>
          <cell r="N6706">
            <v>0</v>
          </cell>
        </row>
        <row r="6707">
          <cell r="G6707" t="str">
            <v>4902775069748</v>
          </cell>
          <cell r="H6707" t="str">
            <v>4902775069748</v>
          </cell>
          <cell r="I6707" t="str">
            <v>OYATSU- Snack mì tôm trẻ em vị Ramen shoyu 20g</v>
          </cell>
          <cell r="J6707" t="str">
            <v>PCS</v>
          </cell>
          <cell r="K6707">
            <v>12000</v>
          </cell>
          <cell r="L6707">
            <v>0</v>
          </cell>
          <cell r="M6707">
            <v>0</v>
          </cell>
          <cell r="N6707">
            <v>0</v>
          </cell>
        </row>
        <row r="6708">
          <cell r="G6708" t="str">
            <v>4901330594145</v>
          </cell>
          <cell r="H6708" t="str">
            <v>4901330594145</v>
          </cell>
          <cell r="I6708" t="str">
            <v>CALBEE- Snack khoai tây lát dày vị muối nhạt 55g</v>
          </cell>
          <cell r="J6708" t="str">
            <v>PCS</v>
          </cell>
          <cell r="K6708">
            <v>47000</v>
          </cell>
          <cell r="L6708">
            <v>0</v>
          </cell>
          <cell r="M6708">
            <v>0</v>
          </cell>
          <cell r="N6708">
            <v>0</v>
          </cell>
        </row>
        <row r="6709">
          <cell r="G6709" t="str">
            <v>4901335510249</v>
          </cell>
          <cell r="H6709" t="str">
            <v>4901335510249</v>
          </cell>
          <cell r="I6709" t="str">
            <v>KOIKEYA- Snack vị phô mai 73g</v>
          </cell>
          <cell r="J6709" t="str">
            <v>PCS</v>
          </cell>
          <cell r="K6709">
            <v>47000</v>
          </cell>
          <cell r="L6709">
            <v>0</v>
          </cell>
          <cell r="M6709">
            <v>0</v>
          </cell>
          <cell r="N6709">
            <v>0</v>
          </cell>
        </row>
        <row r="6710">
          <cell r="G6710" t="str">
            <v>8851016230132</v>
          </cell>
          <cell r="H6710" t="str">
            <v>8851016230132</v>
          </cell>
          <cell r="I6710" t="str">
            <v>JAGABEE -Snack khoai tây vị cay 36g</v>
          </cell>
          <cell r="J6710" t="str">
            <v>PCS</v>
          </cell>
          <cell r="K6710">
            <v>40000</v>
          </cell>
          <cell r="L6710">
            <v>0</v>
          </cell>
          <cell r="M6710">
            <v>0</v>
          </cell>
          <cell r="N6710">
            <v>0</v>
          </cell>
        </row>
        <row r="6711">
          <cell r="G6711" t="str">
            <v>4903015590046</v>
          </cell>
          <cell r="H6711" t="str">
            <v>4903015590046</v>
          </cell>
          <cell r="I6711" t="str">
            <v>YBC- Snack khoai tây chiên Chipstar rong biển 115g</v>
          </cell>
          <cell r="J6711" t="str">
            <v>PCS</v>
          </cell>
          <cell r="K6711">
            <v>85000</v>
          </cell>
          <cell r="L6711">
            <v>0</v>
          </cell>
          <cell r="M6711">
            <v>0</v>
          </cell>
          <cell r="N6711">
            <v>0</v>
          </cell>
        </row>
        <row r="6712">
          <cell r="G6712" t="str">
            <v>4582302043535</v>
          </cell>
          <cell r="H6712" t="str">
            <v>4582302043535</v>
          </cell>
          <cell r="I6712" t="str">
            <v>HAPPY COMPANY- Snack hạt hồng vị wasabi 110g</v>
          </cell>
          <cell r="J6712" t="str">
            <v>PCS</v>
          </cell>
          <cell r="K6712">
            <v>125000</v>
          </cell>
          <cell r="L6712">
            <v>0</v>
          </cell>
          <cell r="M6712">
            <v>0</v>
          </cell>
          <cell r="N6712">
            <v>0</v>
          </cell>
        </row>
        <row r="6713">
          <cell r="G6713" t="str">
            <v>8809106178406</v>
          </cell>
          <cell r="H6713" t="str">
            <v>8809106178406</v>
          </cell>
          <cell r="I6713" t="str">
            <v>Otter Mong - Snack Rong Biển Vị BBQ 4g*3 gói</v>
          </cell>
          <cell r="J6713" t="str">
            <v>PCS</v>
          </cell>
          <cell r="K6713">
            <v>49000</v>
          </cell>
          <cell r="L6713">
            <v>13</v>
          </cell>
          <cell r="M6713">
            <v>0</v>
          </cell>
          <cell r="N6713">
            <v>13</v>
          </cell>
        </row>
        <row r="6714">
          <cell r="G6714" t="str">
            <v>4901335510263</v>
          </cell>
          <cell r="H6714" t="str">
            <v>4901335510263</v>
          </cell>
          <cell r="I6714" t="str">
            <v>KOIKEYA- Snack vị ngô 73g</v>
          </cell>
          <cell r="J6714" t="str">
            <v>PCS</v>
          </cell>
          <cell r="K6714">
            <v>47000</v>
          </cell>
          <cell r="L6714">
            <v>4</v>
          </cell>
          <cell r="M6714">
            <v>0</v>
          </cell>
          <cell r="N6714">
            <v>4</v>
          </cell>
        </row>
        <row r="6715">
          <cell r="G6715" t="str">
            <v>8886467101977</v>
          </cell>
          <cell r="H6715" t="str">
            <v>8886467101977</v>
          </cell>
          <cell r="I6715" t="str">
            <v>KELLOGG'S- Snack khoai tây vị muối nhạt 110g</v>
          </cell>
          <cell r="J6715" t="str">
            <v>PCS</v>
          </cell>
          <cell r="K6715">
            <v>70000</v>
          </cell>
          <cell r="L6715">
            <v>0</v>
          </cell>
          <cell r="M6715">
            <v>0</v>
          </cell>
          <cell r="N6715">
            <v>0</v>
          </cell>
        </row>
        <row r="6716">
          <cell r="G6716" t="str">
            <v>4901330524159</v>
          </cell>
          <cell r="H6716" t="str">
            <v>4901330524159</v>
          </cell>
          <cell r="I6716" t="str">
            <v>CALBEE- Snack khoai tây vị súp 55g</v>
          </cell>
          <cell r="J6716" t="str">
            <v>PCS</v>
          </cell>
          <cell r="K6716">
            <v>47000</v>
          </cell>
          <cell r="L6716">
            <v>0</v>
          </cell>
          <cell r="M6716">
            <v>0</v>
          </cell>
          <cell r="N6716">
            <v>0</v>
          </cell>
        </row>
        <row r="6717">
          <cell r="G6717" t="str">
            <v>4901005521056</v>
          </cell>
          <cell r="H6717" t="str">
            <v>4901005521056</v>
          </cell>
          <cell r="I6717" t="str">
            <v>GLICO- Bánh que Pretz vị cà chua nướng (60g)</v>
          </cell>
          <cell r="J6717" t="str">
            <v>PCS</v>
          </cell>
          <cell r="K6717">
            <v>40000</v>
          </cell>
          <cell r="L6717">
            <v>0</v>
          </cell>
          <cell r="M6717">
            <v>0</v>
          </cell>
          <cell r="N6717">
            <v>0</v>
          </cell>
        </row>
        <row r="6718">
          <cell r="G6718" t="str">
            <v>8886467124624</v>
          </cell>
          <cell r="H6718" t="str">
            <v>8886467124624</v>
          </cell>
          <cell r="I6718" t="str">
            <v>KELLOGG'S-Snack khoai tây Pringles vị phô mai 105g</v>
          </cell>
          <cell r="J6718" t="str">
            <v>PCS</v>
          </cell>
          <cell r="K6718">
            <v>70000</v>
          </cell>
          <cell r="L6718">
            <v>0</v>
          </cell>
          <cell r="M6718">
            <v>0</v>
          </cell>
          <cell r="N6718">
            <v>0</v>
          </cell>
        </row>
        <row r="6719">
          <cell r="G6719" t="str">
            <v>4974689076105</v>
          </cell>
          <cell r="H6719" t="str">
            <v>4974689076105</v>
          </cell>
          <cell r="I6719" t="str">
            <v>KUJI SHOKUHIN- Snack tempura rong biển vị ớt</v>
          </cell>
          <cell r="J6719" t="str">
            <v>PCS</v>
          </cell>
          <cell r="K6719">
            <v>79000</v>
          </cell>
          <cell r="L6719">
            <v>13</v>
          </cell>
          <cell r="M6719">
            <v>0</v>
          </cell>
          <cell r="N6719">
            <v>13</v>
          </cell>
        </row>
        <row r="6720">
          <cell r="G6720" t="str">
            <v>4901005520776</v>
          </cell>
          <cell r="H6720" t="str">
            <v>4901005520776</v>
          </cell>
          <cell r="I6720" t="str">
            <v>GLICO- Bánh que Pretz vị salad 69g</v>
          </cell>
          <cell r="J6720" t="str">
            <v>PCS</v>
          </cell>
          <cell r="K6720">
            <v>40000</v>
          </cell>
          <cell r="L6720">
            <v>0</v>
          </cell>
          <cell r="M6720">
            <v>0</v>
          </cell>
          <cell r="N6720">
            <v>0</v>
          </cell>
        </row>
        <row r="6721">
          <cell r="G6721" t="str">
            <v>4901005510036</v>
          </cell>
          <cell r="H6721" t="str">
            <v>4901005510036</v>
          </cell>
          <cell r="I6721" t="str">
            <v>GLICO- Bánh que nhỏ Pocky chocolate</v>
          </cell>
          <cell r="J6721" t="str">
            <v>PCS</v>
          </cell>
          <cell r="K6721">
            <v>78000</v>
          </cell>
          <cell r="L6721">
            <v>0</v>
          </cell>
          <cell r="M6721">
            <v>0</v>
          </cell>
          <cell r="N6721">
            <v>0</v>
          </cell>
        </row>
        <row r="6722">
          <cell r="G6722" t="str">
            <v>4902777062518</v>
          </cell>
          <cell r="H6722" t="str">
            <v>4902777062518</v>
          </cell>
          <cell r="I6722" t="str">
            <v>MEIJI- Bánh que Fran socola original 9 thanh</v>
          </cell>
          <cell r="J6722" t="str">
            <v>PCS</v>
          </cell>
          <cell r="K6722">
            <v>45000</v>
          </cell>
          <cell r="L6722">
            <v>0</v>
          </cell>
          <cell r="M6722">
            <v>0</v>
          </cell>
          <cell r="N6722">
            <v>0</v>
          </cell>
        </row>
        <row r="6723">
          <cell r="G6723" t="str">
            <v>4901330513764</v>
          </cell>
          <cell r="H6723" t="str">
            <v>4901330513764</v>
          </cell>
          <cell r="I6723" t="str">
            <v>CALBEE- Snack khoai tây vị rong biển 55g</v>
          </cell>
          <cell r="J6723" t="str">
            <v>PCS</v>
          </cell>
          <cell r="K6723">
            <v>47000</v>
          </cell>
          <cell r="L6723">
            <v>0</v>
          </cell>
          <cell r="M6723">
            <v>0</v>
          </cell>
          <cell r="N6723">
            <v>0</v>
          </cell>
        </row>
        <row r="6724">
          <cell r="G6724" t="str">
            <v>4901313205167</v>
          </cell>
          <cell r="H6724" t="str">
            <v>4901313205167</v>
          </cell>
          <cell r="I6724" t="str">
            <v>KAMEDA- Snack hạt hồng và đậu phộng 180g</v>
          </cell>
          <cell r="J6724" t="str">
            <v>PCS</v>
          </cell>
          <cell r="K6724">
            <v>105000</v>
          </cell>
          <cell r="L6724">
            <v>0</v>
          </cell>
          <cell r="M6724">
            <v>0</v>
          </cell>
          <cell r="N6724">
            <v>0</v>
          </cell>
        </row>
        <row r="6725">
          <cell r="G6725" t="str">
            <v>8851016211018</v>
          </cell>
          <cell r="H6725" t="str">
            <v>8851016211018</v>
          </cell>
          <cell r="I6725" t="str">
            <v>JAGABEE- Snack khoai tây vị rong biển 36g</v>
          </cell>
          <cell r="J6725" t="str">
            <v>PCS</v>
          </cell>
          <cell r="K6725">
            <v>40000</v>
          </cell>
          <cell r="L6725">
            <v>6</v>
          </cell>
          <cell r="M6725">
            <v>0</v>
          </cell>
          <cell r="N6725">
            <v>6</v>
          </cell>
        </row>
        <row r="6726">
          <cell r="G6726" t="str">
            <v>4901360349265</v>
          </cell>
          <cell r="H6726" t="str">
            <v>4901360349265</v>
          </cell>
          <cell r="I6726" t="str">
            <v>BOURBON- Bánh quy kẹp socola Every Burger 10c</v>
          </cell>
          <cell r="J6726" t="str">
            <v>PCS</v>
          </cell>
          <cell r="K6726">
            <v>55000</v>
          </cell>
          <cell r="L6726">
            <v>0</v>
          </cell>
          <cell r="M6726">
            <v>0</v>
          </cell>
          <cell r="N6726">
            <v>0</v>
          </cell>
        </row>
        <row r="6727">
          <cell r="G6727" t="str">
            <v>4902775068819</v>
          </cell>
          <cell r="H6727" t="str">
            <v>4902775068819</v>
          </cell>
          <cell r="I6727" t="str">
            <v>BABY STAR- Snack Ramen vị gà (gói 21g)</v>
          </cell>
          <cell r="J6727" t="str">
            <v>PCS</v>
          </cell>
          <cell r="K6727">
            <v>12000</v>
          </cell>
          <cell r="L6727">
            <v>0</v>
          </cell>
          <cell r="M6727">
            <v>0</v>
          </cell>
          <cell r="N6727">
            <v>0</v>
          </cell>
        </row>
        <row r="6728">
          <cell r="G6728" t="str">
            <v>8859753000353</v>
          </cell>
          <cell r="H6728" t="str">
            <v>8859753000353</v>
          </cell>
          <cell r="I6728" t="str">
            <v>JAGABEE- Snack khoai tây vị nấm Trufle 38g</v>
          </cell>
          <cell r="J6728" t="str">
            <v>PCS</v>
          </cell>
          <cell r="K6728">
            <v>40000</v>
          </cell>
          <cell r="L6728">
            <v>0</v>
          </cell>
          <cell r="M6728">
            <v>0</v>
          </cell>
          <cell r="N6728">
            <v>0</v>
          </cell>
        </row>
        <row r="6729">
          <cell r="G6729" t="str">
            <v>4901005520790</v>
          </cell>
          <cell r="H6729" t="str">
            <v>4901005520790</v>
          </cell>
          <cell r="I6729" t="str">
            <v>GLICO- Bánh que Pretz vị cà chua nướng 60g</v>
          </cell>
          <cell r="J6729" t="str">
            <v>PCS</v>
          </cell>
          <cell r="K6729">
            <v>40000</v>
          </cell>
          <cell r="L6729">
            <v>0</v>
          </cell>
          <cell r="M6729">
            <v>0</v>
          </cell>
          <cell r="N6729">
            <v>0</v>
          </cell>
        </row>
        <row r="6730">
          <cell r="G6730" t="str">
            <v>4974689082021</v>
          </cell>
          <cell r="H6730" t="str">
            <v>4974689082021</v>
          </cell>
          <cell r="I6730" t="str">
            <v>KUJI SHOKUHIN- Snack tempura rong biển vị phomai</v>
          </cell>
          <cell r="J6730" t="str">
            <v>PCS</v>
          </cell>
          <cell r="K6730">
            <v>79000</v>
          </cell>
          <cell r="L6730">
            <v>18</v>
          </cell>
          <cell r="M6730">
            <v>0</v>
          </cell>
          <cell r="N6730">
            <v>18</v>
          </cell>
        </row>
        <row r="6731">
          <cell r="G6731" t="str">
            <v>4901588231526</v>
          </cell>
          <cell r="H6731" t="str">
            <v>4901588231526</v>
          </cell>
          <cell r="I6731" t="str">
            <v>GINBIS-Bánh quy Mini Asparagus Biscuits 138g</v>
          </cell>
          <cell r="J6731" t="str">
            <v>PCS</v>
          </cell>
          <cell r="K6731">
            <v>73000</v>
          </cell>
          <cell r="L6731">
            <v>0</v>
          </cell>
          <cell r="M6731">
            <v>0</v>
          </cell>
          <cell r="N6731">
            <v>0</v>
          </cell>
        </row>
        <row r="6732">
          <cell r="G6732" t="str">
            <v>4901005512436</v>
          </cell>
          <cell r="H6732" t="str">
            <v>4901005512436</v>
          </cell>
          <cell r="I6732" t="str">
            <v>GLICO- Bánh que Pocky socola hạnh nhân hộp 2 túi</v>
          </cell>
          <cell r="J6732" t="str">
            <v>PCS</v>
          </cell>
          <cell r="K6732">
            <v>125000</v>
          </cell>
          <cell r="L6732">
            <v>11</v>
          </cell>
          <cell r="M6732">
            <v>0</v>
          </cell>
          <cell r="N6732">
            <v>11</v>
          </cell>
        </row>
        <row r="6733">
          <cell r="G6733" t="str">
            <v>4974120402869</v>
          </cell>
          <cell r="H6733" t="str">
            <v>4974120402869</v>
          </cell>
          <cell r="I6733" t="str">
            <v>SENNARIDO- Snack hạt dẻ cười vị Wasabi 8 gói</v>
          </cell>
          <cell r="J6733" t="str">
            <v>PCS</v>
          </cell>
          <cell r="K6733">
            <v>115000</v>
          </cell>
          <cell r="L6733">
            <v>0</v>
          </cell>
          <cell r="M6733">
            <v>0</v>
          </cell>
          <cell r="N6733">
            <v>0</v>
          </cell>
        </row>
        <row r="6734">
          <cell r="G6734" t="str">
            <v>4901005512672</v>
          </cell>
          <cell r="H6734" t="str">
            <v>4901005512672</v>
          </cell>
          <cell r="I6734" t="str">
            <v>GLICO- Bánh que to Pocky chocolate 33,9gx2</v>
          </cell>
          <cell r="J6734" t="str">
            <v>PCS</v>
          </cell>
          <cell r="K6734">
            <v>120000</v>
          </cell>
          <cell r="L6734">
            <v>0</v>
          </cell>
          <cell r="M6734">
            <v>0</v>
          </cell>
          <cell r="N6734">
            <v>0</v>
          </cell>
        </row>
        <row r="6735">
          <cell r="G6735" t="str">
            <v>4901005510029</v>
          </cell>
          <cell r="H6735" t="str">
            <v>4901005510029</v>
          </cell>
          <cell r="I6735" t="str">
            <v>GLICO- Bánh que to Pocky chocolate</v>
          </cell>
          <cell r="J6735" t="str">
            <v>PCS</v>
          </cell>
          <cell r="K6735">
            <v>78000</v>
          </cell>
          <cell r="L6735">
            <v>0</v>
          </cell>
          <cell r="M6735">
            <v>0</v>
          </cell>
          <cell r="N6735">
            <v>0</v>
          </cell>
        </row>
        <row r="6736">
          <cell r="G6736" t="str">
            <v>4582302043542</v>
          </cell>
          <cell r="H6736" t="str">
            <v>4582302043542</v>
          </cell>
          <cell r="I6736" t="str">
            <v>HAPPY COMPANY- Snack hạt hồng vị cay 100g</v>
          </cell>
          <cell r="J6736" t="str">
            <v>PCS</v>
          </cell>
          <cell r="K6736">
            <v>125000</v>
          </cell>
          <cell r="L6736">
            <v>0</v>
          </cell>
          <cell r="M6736">
            <v>0</v>
          </cell>
          <cell r="N6736">
            <v>0</v>
          </cell>
        </row>
        <row r="6737">
          <cell r="G6737" t="str">
            <v>4901005521322</v>
          </cell>
          <cell r="H6737" t="str">
            <v>4901005521322</v>
          </cell>
          <cell r="I6737" t="str">
            <v>GLICO- Bánh que Pretz vị bơ phủ muối 28,5gx2</v>
          </cell>
          <cell r="J6737" t="str">
            <v>PCS</v>
          </cell>
          <cell r="K6737">
            <v>40000</v>
          </cell>
          <cell r="L6737">
            <v>0</v>
          </cell>
          <cell r="M6737">
            <v>0</v>
          </cell>
          <cell r="N6737">
            <v>0</v>
          </cell>
        </row>
        <row r="6738">
          <cell r="G6738" t="str">
            <v>8886467124600</v>
          </cell>
          <cell r="H6738" t="str">
            <v>8886467124600</v>
          </cell>
          <cell r="I6738" t="str">
            <v>KELLOGG'S- Snack khoai tây Pringles vị muối 105g</v>
          </cell>
          <cell r="J6738" t="str">
            <v>PCS</v>
          </cell>
          <cell r="K6738">
            <v>70000</v>
          </cell>
          <cell r="L6738">
            <v>0</v>
          </cell>
          <cell r="M6738">
            <v>0</v>
          </cell>
          <cell r="N6738">
            <v>0</v>
          </cell>
        </row>
        <row r="6739">
          <cell r="G6739" t="str">
            <v>4901360358397</v>
          </cell>
          <cell r="H6739" t="str">
            <v>4901360358397</v>
          </cell>
          <cell r="I6739" t="str">
            <v>PEPTIT - Khoai tây sấy vị súp 35g</v>
          </cell>
          <cell r="J6739" t="str">
            <v>PCS</v>
          </cell>
          <cell r="K6739">
            <v>25000</v>
          </cell>
          <cell r="L6739">
            <v>11</v>
          </cell>
          <cell r="M6739">
            <v>0</v>
          </cell>
          <cell r="N6739">
            <v>11</v>
          </cell>
        </row>
        <row r="6740">
          <cell r="G6740" t="str">
            <v>4903015184979</v>
          </cell>
          <cell r="H6740" t="str">
            <v>4903015184979</v>
          </cell>
          <cell r="I6740" t="str">
            <v>YBC- Bánh quế nhân kem dâu tây (hộp 12 thanh)</v>
          </cell>
          <cell r="J6740" t="str">
            <v>PCS</v>
          </cell>
          <cell r="K6740">
            <v>45000</v>
          </cell>
          <cell r="L6740">
            <v>0</v>
          </cell>
          <cell r="M6740">
            <v>0</v>
          </cell>
          <cell r="N6740">
            <v>0</v>
          </cell>
        </row>
        <row r="6741">
          <cell r="G6741" t="str">
            <v>4901005512429</v>
          </cell>
          <cell r="H6741" t="str">
            <v>4901005512429</v>
          </cell>
          <cell r="I6741" t="str">
            <v>GLICO- Bánh que Pocky socola dâu có VitaminC 2 gói</v>
          </cell>
          <cell r="J6741" t="str">
            <v>PCS</v>
          </cell>
          <cell r="K6741">
            <v>78000</v>
          </cell>
          <cell r="L6741">
            <v>0</v>
          </cell>
          <cell r="M6741">
            <v>0</v>
          </cell>
          <cell r="N6741">
            <v>0</v>
          </cell>
        </row>
        <row r="6742">
          <cell r="G6742" t="str">
            <v>4901313205600</v>
          </cell>
          <cell r="H6742" t="str">
            <v>4901313205600</v>
          </cell>
          <cell r="I6742" t="str">
            <v>KAMEDA SEIKA-Snack bánh gạo tổng hợp 10 vị (6 gói)</v>
          </cell>
          <cell r="J6742" t="str">
            <v>PCS</v>
          </cell>
          <cell r="K6742">
            <v>90000</v>
          </cell>
          <cell r="L6742">
            <v>0</v>
          </cell>
          <cell r="M6742">
            <v>0</v>
          </cell>
          <cell r="N6742">
            <v>0</v>
          </cell>
        </row>
        <row r="6743">
          <cell r="G6743" t="str">
            <v>4901360313129</v>
          </cell>
          <cell r="H6743" t="str">
            <v>4901360313129</v>
          </cell>
          <cell r="I6743" t="str">
            <v>BOURBON- Snack khoai tây vị muối 65g</v>
          </cell>
          <cell r="J6743" t="str">
            <v>PCS</v>
          </cell>
          <cell r="K6743">
            <v>48000</v>
          </cell>
          <cell r="L6743">
            <v>0</v>
          </cell>
          <cell r="M6743">
            <v>0</v>
          </cell>
          <cell r="N6743">
            <v>0</v>
          </cell>
        </row>
        <row r="6744">
          <cell r="G6744" t="str">
            <v>4974689027008</v>
          </cell>
          <cell r="H6744" t="str">
            <v>4974689027008</v>
          </cell>
          <cell r="I6744" t="str">
            <v>DAIKO FOODS- Snack rong biển vị muối 40g</v>
          </cell>
          <cell r="J6744" t="str">
            <v>PCS</v>
          </cell>
          <cell r="K6744">
            <v>60000</v>
          </cell>
          <cell r="L6744">
            <v>20</v>
          </cell>
          <cell r="M6744">
            <v>0</v>
          </cell>
          <cell r="N6744">
            <v>20</v>
          </cell>
        </row>
        <row r="6745">
          <cell r="G6745" t="str">
            <v>4903333219636</v>
          </cell>
          <cell r="H6745" t="str">
            <v>4903333219636</v>
          </cell>
          <cell r="I6745" t="str">
            <v>LOTTE- Bánh que Toppo vị socola 72g</v>
          </cell>
          <cell r="J6745" t="str">
            <v>PCS</v>
          </cell>
          <cell r="K6745">
            <v>40000</v>
          </cell>
          <cell r="L6745">
            <v>0</v>
          </cell>
          <cell r="M6745">
            <v>0</v>
          </cell>
          <cell r="N6745">
            <v>0</v>
          </cell>
        </row>
        <row r="6746">
          <cell r="G6746" t="str">
            <v>4903015500137</v>
          </cell>
          <cell r="H6746" t="str">
            <v>4903015500137</v>
          </cell>
          <cell r="I6746" t="str">
            <v>YBC- SNACK KHOAI TÂY CHIPSTAR VỊ RONG BIỂN 45G</v>
          </cell>
          <cell r="J6746" t="str">
            <v>PCS</v>
          </cell>
          <cell r="K6746">
            <v>48000</v>
          </cell>
          <cell r="L6746">
            <v>0</v>
          </cell>
          <cell r="M6746">
            <v>0</v>
          </cell>
          <cell r="N6746">
            <v>0</v>
          </cell>
        </row>
        <row r="6747">
          <cell r="G6747" t="str">
            <v>4901930112213</v>
          </cell>
          <cell r="H6747" t="str">
            <v>4901930112213</v>
          </cell>
          <cell r="I6747" t="str">
            <v>DENROKU- Snack tổng hợp kiểu Nhật 16 gói</v>
          </cell>
          <cell r="J6747" t="str">
            <v>PCS</v>
          </cell>
          <cell r="K6747">
            <v>175000</v>
          </cell>
          <cell r="L6747">
            <v>0</v>
          </cell>
          <cell r="M6747">
            <v>0</v>
          </cell>
          <cell r="N6747">
            <v>0</v>
          </cell>
        </row>
        <row r="6748">
          <cell r="G6748" t="str">
            <v>8809106172046</v>
          </cell>
          <cell r="H6748" t="str">
            <v>8809106172046</v>
          </cell>
          <cell r="I6748" t="str">
            <v>Otter Mong - Snack Rong Biển Vị Ô Liu 4g*3 gói</v>
          </cell>
          <cell r="J6748" t="str">
            <v>PCS</v>
          </cell>
          <cell r="K6748">
            <v>49000</v>
          </cell>
          <cell r="L6748">
            <v>0</v>
          </cell>
          <cell r="M6748">
            <v>0</v>
          </cell>
          <cell r="N6748">
            <v>0</v>
          </cell>
        </row>
        <row r="6749">
          <cell r="G6749" t="str">
            <v>4903059204824</v>
          </cell>
          <cell r="H6749" t="str">
            <v>4903059204824</v>
          </cell>
          <cell r="I6749" t="str">
            <v>YAMAEI FOODS- Snack Rong Biển Wasabi</v>
          </cell>
          <cell r="J6749" t="str">
            <v>PCS</v>
          </cell>
          <cell r="L6749">
            <v>0</v>
          </cell>
          <cell r="M6749">
            <v>0</v>
          </cell>
          <cell r="N6749">
            <v>0</v>
          </cell>
        </row>
        <row r="6750">
          <cell r="G6750" t="str">
            <v>4903015560513</v>
          </cell>
          <cell r="H6750" t="str">
            <v>4903015560513</v>
          </cell>
          <cell r="I6750" t="str">
            <v>YBC- Snack Aerial vị muối 65g</v>
          </cell>
          <cell r="J6750" t="str">
            <v>PCS</v>
          </cell>
          <cell r="K6750">
            <v>35000</v>
          </cell>
          <cell r="L6750">
            <v>0</v>
          </cell>
          <cell r="M6750">
            <v>0</v>
          </cell>
          <cell r="N6750">
            <v>0</v>
          </cell>
        </row>
        <row r="6751">
          <cell r="G6751" t="str">
            <v>4903015500021</v>
          </cell>
          <cell r="H6751" t="str">
            <v>4903015500021</v>
          </cell>
          <cell r="I6751" t="str">
            <v>YBC- Snack khoai tây Chipstar vị súp consome (50g)</v>
          </cell>
          <cell r="J6751" t="str">
            <v>PCS</v>
          </cell>
          <cell r="K6751">
            <v>40000</v>
          </cell>
          <cell r="L6751">
            <v>0</v>
          </cell>
          <cell r="M6751">
            <v>0</v>
          </cell>
          <cell r="N6751">
            <v>0</v>
          </cell>
        </row>
        <row r="6752">
          <cell r="G6752" t="str">
            <v>4902775070492</v>
          </cell>
          <cell r="H6752" t="str">
            <v>4902775070492</v>
          </cell>
          <cell r="I6752" t="str">
            <v>OYATSU- Snack mì tôm trẻ em 6 gói</v>
          </cell>
          <cell r="J6752" t="str">
            <v>PCS</v>
          </cell>
          <cell r="K6752">
            <v>60000</v>
          </cell>
          <cell r="L6752">
            <v>0</v>
          </cell>
          <cell r="M6752">
            <v>0</v>
          </cell>
          <cell r="N6752">
            <v>0</v>
          </cell>
        </row>
        <row r="6753">
          <cell r="G6753" t="str">
            <v>4946763021905</v>
          </cell>
          <cell r="H6753" t="str">
            <v>4946763021905</v>
          </cell>
          <cell r="I6753" t="str">
            <v>AJIGEN- Đậu Hà Lan Wasabi Tamaruya 50g</v>
          </cell>
          <cell r="J6753" t="str">
            <v>PCS</v>
          </cell>
          <cell r="L6753">
            <v>0</v>
          </cell>
          <cell r="M6753">
            <v>0</v>
          </cell>
          <cell r="N6753">
            <v>0</v>
          </cell>
        </row>
        <row r="6754">
          <cell r="G6754" t="str">
            <v>4901005186170</v>
          </cell>
          <cell r="H6754" t="str">
            <v>4901005186170</v>
          </cell>
          <cell r="I6754" t="str">
            <v>GLICO- Snack khoai tây que 41g</v>
          </cell>
          <cell r="J6754" t="str">
            <v>PCS</v>
          </cell>
          <cell r="K6754">
            <v>39000</v>
          </cell>
          <cell r="L6754">
            <v>0</v>
          </cell>
          <cell r="M6754">
            <v>0</v>
          </cell>
          <cell r="N6754">
            <v>0</v>
          </cell>
        </row>
        <row r="6755">
          <cell r="G6755" t="str">
            <v>4902777062594</v>
          </cell>
          <cell r="H6755" t="str">
            <v>4902777062594</v>
          </cell>
          <cell r="I6755" t="str">
            <v>MEIJI- Bánh que Fran double socola 9 thanh</v>
          </cell>
          <cell r="J6755" t="str">
            <v>PCS</v>
          </cell>
          <cell r="K6755">
            <v>45000</v>
          </cell>
          <cell r="L6755">
            <v>0</v>
          </cell>
          <cell r="M6755">
            <v>0</v>
          </cell>
          <cell r="N6755">
            <v>0</v>
          </cell>
        </row>
        <row r="6756">
          <cell r="G6756" t="str">
            <v>4901005521186</v>
          </cell>
          <cell r="H6756" t="str">
            <v>4901005521186</v>
          </cell>
          <cell r="I6756" t="str">
            <v>GLICO- Bánh que vị cà chua nướng Pretz 6 gói (110g</v>
          </cell>
          <cell r="J6756" t="str">
            <v>PCS</v>
          </cell>
          <cell r="K6756">
            <v>70000</v>
          </cell>
          <cell r="L6756">
            <v>0</v>
          </cell>
          <cell r="M6756">
            <v>0</v>
          </cell>
          <cell r="N6756">
            <v>0</v>
          </cell>
        </row>
        <row r="6757">
          <cell r="G6757" t="str">
            <v>4971679253041</v>
          </cell>
          <cell r="H6757" t="str">
            <v>4971679253041</v>
          </cell>
          <cell r="I6757" t="str">
            <v>SACHI MOCHI- Mochi trái cây thập cẩm 115g</v>
          </cell>
          <cell r="J6757" t="str">
            <v>PCS</v>
          </cell>
          <cell r="K6757">
            <v>88000</v>
          </cell>
          <cell r="L6757">
            <v>3</v>
          </cell>
          <cell r="M6757">
            <v>0</v>
          </cell>
          <cell r="N6757">
            <v>3</v>
          </cell>
        </row>
        <row r="6758">
          <cell r="G6758" t="str">
            <v>4903059001690</v>
          </cell>
          <cell r="H6758" t="str">
            <v>4903059001690</v>
          </cell>
          <cell r="I6758" t="str">
            <v>YAMAEI FOODS- Đậu phộng giòn Wasabi</v>
          </cell>
          <cell r="J6758" t="str">
            <v>PCS</v>
          </cell>
          <cell r="L6758">
            <v>0</v>
          </cell>
          <cell r="M6758">
            <v>0</v>
          </cell>
          <cell r="N6758">
            <v>0</v>
          </cell>
        </row>
        <row r="6759">
          <cell r="G6759" t="str">
            <v>4901360358434</v>
          </cell>
          <cell r="H6759" t="str">
            <v>4901360358434</v>
          </cell>
          <cell r="I6759" t="str">
            <v>PEPTIT - Khoai tây sấy vị đậu Hà Lan 90g</v>
          </cell>
          <cell r="J6759" t="str">
            <v>PCS</v>
          </cell>
          <cell r="K6759">
            <v>25000</v>
          </cell>
          <cell r="L6759">
            <v>0</v>
          </cell>
          <cell r="M6759">
            <v>0</v>
          </cell>
          <cell r="N6759">
            <v>0</v>
          </cell>
        </row>
        <row r="6760">
          <cell r="G6760" t="str">
            <v>4974689050044</v>
          </cell>
          <cell r="H6760" t="str">
            <v>4974689050044</v>
          </cell>
          <cell r="I6760" t="str">
            <v>DAIKO FOODS- Snack rong biển vị xì dầu 40g</v>
          </cell>
          <cell r="J6760" t="str">
            <v>PCS</v>
          </cell>
          <cell r="K6760">
            <v>60000</v>
          </cell>
          <cell r="L6760">
            <v>2</v>
          </cell>
          <cell r="M6760">
            <v>0</v>
          </cell>
          <cell r="N6760">
            <v>2</v>
          </cell>
        </row>
        <row r="6761">
          <cell r="G6761" t="str">
            <v>4901005521315</v>
          </cell>
          <cell r="H6761" t="str">
            <v>4901005521315</v>
          </cell>
          <cell r="I6761" t="str">
            <v>GLICO- Bánh que vị cà chua nướng Pretz 106g</v>
          </cell>
          <cell r="J6761" t="str">
            <v>PCS</v>
          </cell>
          <cell r="K6761">
            <v>40000</v>
          </cell>
          <cell r="L6761">
            <v>12</v>
          </cell>
          <cell r="M6761">
            <v>0</v>
          </cell>
          <cell r="N6761">
            <v>12</v>
          </cell>
        </row>
        <row r="6762">
          <cell r="G6762" t="str">
            <v>4902443544607</v>
          </cell>
          <cell r="H6762" t="str">
            <v>4902443544607</v>
          </cell>
          <cell r="I6762" t="str">
            <v>FRITOLAY- Snack Cheetos vị phomai 75g</v>
          </cell>
          <cell r="J6762" t="str">
            <v>PCS</v>
          </cell>
          <cell r="K6762">
            <v>35000</v>
          </cell>
          <cell r="L6762">
            <v>0</v>
          </cell>
          <cell r="M6762">
            <v>0</v>
          </cell>
          <cell r="N6762">
            <v>0</v>
          </cell>
        </row>
        <row r="6763">
          <cell r="G6763" t="str">
            <v>4970618014019</v>
          </cell>
          <cell r="H6763" t="str">
            <v>4970618014019</v>
          </cell>
          <cell r="I6763" t="str">
            <v>OHASHI CHINMIDO- Snack hạt hồng vị nước tương 90g</v>
          </cell>
          <cell r="J6763" t="str">
            <v>PCS</v>
          </cell>
          <cell r="K6763">
            <v>125000</v>
          </cell>
          <cell r="L6763">
            <v>0</v>
          </cell>
          <cell r="M6763">
            <v>0</v>
          </cell>
          <cell r="N6763">
            <v>0</v>
          </cell>
        </row>
        <row r="6764">
          <cell r="G6764" t="str">
            <v>4903015590008</v>
          </cell>
          <cell r="H6764" t="str">
            <v>4903015590008</v>
          </cell>
          <cell r="I6764" t="str">
            <v>YBC- Snack khoai tây chiên Chipstar vị muối 115g</v>
          </cell>
          <cell r="J6764" t="str">
            <v>PCS</v>
          </cell>
          <cell r="K6764">
            <v>85000</v>
          </cell>
          <cell r="L6764">
            <v>0</v>
          </cell>
          <cell r="M6764">
            <v>0</v>
          </cell>
          <cell r="N6764">
            <v>0</v>
          </cell>
        </row>
        <row r="6765">
          <cell r="G6765" t="str">
            <v>4971679253034</v>
          </cell>
          <cell r="H6765" t="str">
            <v>4971679253034</v>
          </cell>
          <cell r="I6765" t="str">
            <v>SACHI MOCHI- Mochi vị soda chanh 115g</v>
          </cell>
          <cell r="J6765" t="str">
            <v>PCS</v>
          </cell>
          <cell r="K6765">
            <v>88000</v>
          </cell>
          <cell r="L6765">
            <v>9</v>
          </cell>
          <cell r="M6765">
            <v>0</v>
          </cell>
          <cell r="N6765">
            <v>9</v>
          </cell>
        </row>
        <row r="6766">
          <cell r="G6766" t="str">
            <v>4974120402845</v>
          </cell>
          <cell r="H6766" t="str">
            <v>4974120402845</v>
          </cell>
          <cell r="I6766" t="str">
            <v>SENNARIDO- Snack hạt dẻ cười (80g)</v>
          </cell>
          <cell r="J6766" t="str">
            <v>PCS</v>
          </cell>
          <cell r="K6766">
            <v>135000</v>
          </cell>
          <cell r="L6766">
            <v>0</v>
          </cell>
          <cell r="M6766">
            <v>0</v>
          </cell>
          <cell r="N6766">
            <v>0</v>
          </cell>
        </row>
        <row r="6767">
          <cell r="G6767" t="str">
            <v>4901005512689</v>
          </cell>
          <cell r="H6767" t="str">
            <v>4901005512689</v>
          </cell>
          <cell r="I6767" t="str">
            <v>GLICO- Bánh que nhỏ Pocky chocolate 34,7gx2</v>
          </cell>
          <cell r="J6767" t="str">
            <v>PCS</v>
          </cell>
          <cell r="K6767">
            <v>78000</v>
          </cell>
          <cell r="L6767">
            <v>0</v>
          </cell>
          <cell r="M6767">
            <v>0</v>
          </cell>
          <cell r="N6767">
            <v>0</v>
          </cell>
        </row>
        <row r="6768">
          <cell r="G6768" t="str">
            <v>4903015590220</v>
          </cell>
          <cell r="H6768" t="str">
            <v>4903015590220</v>
          </cell>
          <cell r="I6768" t="str">
            <v>YBC- Snack khoai tây vị súp 115g</v>
          </cell>
          <cell r="J6768" t="str">
            <v>PCS</v>
          </cell>
          <cell r="K6768">
            <v>85000</v>
          </cell>
          <cell r="L6768">
            <v>0</v>
          </cell>
          <cell r="M6768">
            <v>0</v>
          </cell>
          <cell r="N6768">
            <v>0</v>
          </cell>
        </row>
        <row r="6769">
          <cell r="G6769" t="str">
            <v>4903015184955</v>
          </cell>
          <cell r="H6769" t="str">
            <v>4903015184955</v>
          </cell>
          <cell r="I6769" t="str">
            <v>YBC- Bánh quế nhân socola (hộp 12 thanh)</v>
          </cell>
          <cell r="J6769" t="str">
            <v>PCS</v>
          </cell>
          <cell r="K6769">
            <v>45000</v>
          </cell>
          <cell r="L6769">
            <v>0</v>
          </cell>
          <cell r="M6769">
            <v>0</v>
          </cell>
          <cell r="N6769">
            <v>0</v>
          </cell>
        </row>
        <row r="6770">
          <cell r="G6770" t="str">
            <v>4901005521063</v>
          </cell>
          <cell r="H6770" t="str">
            <v>4901005521063</v>
          </cell>
          <cell r="I6770" t="str">
            <v>GLICO- Bánh que Pretz vị bơ phủ muối (62g)</v>
          </cell>
          <cell r="J6770" t="str">
            <v>PCS</v>
          </cell>
          <cell r="K6770">
            <v>40000</v>
          </cell>
          <cell r="L6770">
            <v>0</v>
          </cell>
          <cell r="M6770">
            <v>0</v>
          </cell>
          <cell r="N6770">
            <v>0</v>
          </cell>
        </row>
        <row r="6771">
          <cell r="G6771" t="str">
            <v>4903015500113</v>
          </cell>
          <cell r="H6771" t="str">
            <v>4903015500113</v>
          </cell>
          <cell r="I6771" t="str">
            <v>YBC- SNACK KHOAI TÂY CHIPSTAR VỊ MUỐI NHẠT 45G</v>
          </cell>
          <cell r="J6771" t="str">
            <v>PCS</v>
          </cell>
          <cell r="K6771">
            <v>45000</v>
          </cell>
          <cell r="L6771">
            <v>0</v>
          </cell>
          <cell r="M6771">
            <v>0</v>
          </cell>
          <cell r="N6771">
            <v>0</v>
          </cell>
        </row>
        <row r="6772">
          <cell r="G6772" t="str">
            <v>4901313205501</v>
          </cell>
          <cell r="H6772" t="str">
            <v>4901313205501</v>
          </cell>
          <cell r="I6772" t="str">
            <v>KAMEDA SEIKA-Snack bánh gạo tổng hợp 7 vị (6 gói)</v>
          </cell>
          <cell r="J6772" t="str">
            <v>PCS</v>
          </cell>
          <cell r="K6772">
            <v>90000</v>
          </cell>
          <cell r="L6772">
            <v>0</v>
          </cell>
          <cell r="M6772">
            <v>0</v>
          </cell>
          <cell r="N6772">
            <v>0</v>
          </cell>
        </row>
        <row r="6773">
          <cell r="G6773" t="str">
            <v>4901360358373</v>
          </cell>
          <cell r="H6773" t="str">
            <v>4901360358373</v>
          </cell>
          <cell r="I6773" t="str">
            <v>PEPTIT - Khoai tây sấy vị muối 35g</v>
          </cell>
          <cell r="J6773" t="str">
            <v>PCS</v>
          </cell>
          <cell r="K6773">
            <v>25000</v>
          </cell>
          <cell r="L6773">
            <v>21</v>
          </cell>
          <cell r="M6773">
            <v>0</v>
          </cell>
          <cell r="N6773">
            <v>21</v>
          </cell>
        </row>
        <row r="6774">
          <cell r="G6774" t="str">
            <v>8851016211032</v>
          </cell>
          <cell r="H6774" t="str">
            <v>8851016211032</v>
          </cell>
          <cell r="I6774" t="str">
            <v>JAGABEE - Snack khoai tây vị truyền thống 36g</v>
          </cell>
          <cell r="J6774" t="str">
            <v>PCS</v>
          </cell>
          <cell r="K6774">
            <v>40000</v>
          </cell>
          <cell r="L6774">
            <v>0</v>
          </cell>
          <cell r="M6774">
            <v>0</v>
          </cell>
          <cell r="N6774">
            <v>0</v>
          </cell>
        </row>
        <row r="6775">
          <cell r="G6775" t="str">
            <v>4901005521049</v>
          </cell>
          <cell r="H6775" t="str">
            <v>4901005521049</v>
          </cell>
          <cell r="I6775" t="str">
            <v>GLICO- Bánh que Pretz vị salad 69g</v>
          </cell>
          <cell r="J6775" t="str">
            <v>PCS</v>
          </cell>
          <cell r="K6775">
            <v>40000</v>
          </cell>
          <cell r="L6775">
            <v>0</v>
          </cell>
          <cell r="M6775">
            <v>0</v>
          </cell>
          <cell r="N6775">
            <v>0</v>
          </cell>
        </row>
        <row r="6776">
          <cell r="G6776" t="str">
            <v>4901360351626</v>
          </cell>
          <cell r="H6776" t="str">
            <v>4901360351626</v>
          </cell>
          <cell r="I6776" t="str">
            <v>BOURBON- Snack khoai tây vị súp 38g</v>
          </cell>
          <cell r="J6776" t="str">
            <v>PCS</v>
          </cell>
          <cell r="K6776">
            <v>28000</v>
          </cell>
          <cell r="L6776">
            <v>0</v>
          </cell>
          <cell r="M6776">
            <v>0</v>
          </cell>
          <cell r="N6776">
            <v>0</v>
          </cell>
        </row>
        <row r="6777">
          <cell r="G6777" t="str">
            <v>4974689022034</v>
          </cell>
          <cell r="H6777" t="str">
            <v>4974689022034</v>
          </cell>
          <cell r="I6777" t="str">
            <v>DAIKO FOODS- Snack rong biển vị mù tạt Wasabi 40g</v>
          </cell>
          <cell r="J6777" t="str">
            <v>PCS</v>
          </cell>
          <cell r="K6777">
            <v>60000</v>
          </cell>
          <cell r="L6777">
            <v>11</v>
          </cell>
          <cell r="M6777">
            <v>0</v>
          </cell>
          <cell r="N6777">
            <v>11</v>
          </cell>
        </row>
        <row r="6778">
          <cell r="G6778" t="str">
            <v>4903015590206</v>
          </cell>
          <cell r="H6778" t="str">
            <v>4903015590206</v>
          </cell>
          <cell r="I6778" t="str">
            <v>YBC- Snack khoai tây chiên Chipstar vị muối 115g</v>
          </cell>
          <cell r="J6778" t="str">
            <v>PCS</v>
          </cell>
          <cell r="K6778">
            <v>85000</v>
          </cell>
          <cell r="L6778">
            <v>0</v>
          </cell>
          <cell r="M6778">
            <v>0</v>
          </cell>
          <cell r="N6778">
            <v>0</v>
          </cell>
        </row>
        <row r="6779">
          <cell r="G6779" t="str">
            <v>4903015500151</v>
          </cell>
          <cell r="H6779" t="str">
            <v>4903015500151</v>
          </cell>
          <cell r="I6779" t="str">
            <v>YBC- SNACK KHOAI TÂY CHIPSTAR VỊ BƠ 45G</v>
          </cell>
          <cell r="J6779" t="str">
            <v>PCS</v>
          </cell>
          <cell r="K6779">
            <v>45000</v>
          </cell>
          <cell r="L6779">
            <v>1</v>
          </cell>
          <cell r="M6779">
            <v>0</v>
          </cell>
          <cell r="N6779">
            <v>1</v>
          </cell>
        </row>
        <row r="6780">
          <cell r="G6780" t="str">
            <v>8851016220720</v>
          </cell>
          <cell r="H6780" t="str">
            <v>8851016220720</v>
          </cell>
          <cell r="I6780" t="str">
            <v>JAGABEE- Snack khoai tây vị phô mai 36g</v>
          </cell>
          <cell r="J6780" t="str">
            <v>PCS</v>
          </cell>
          <cell r="K6780">
            <v>40000</v>
          </cell>
          <cell r="L6780">
            <v>0</v>
          </cell>
          <cell r="M6780">
            <v>0</v>
          </cell>
          <cell r="N6780">
            <v>0</v>
          </cell>
        </row>
        <row r="6781">
          <cell r="G6781" t="str">
            <v>4903015500144</v>
          </cell>
          <cell r="H6781" t="str">
            <v>4903015500144</v>
          </cell>
          <cell r="I6781" t="str">
            <v>YBC- SNACK KHOAI TÂY CHIPSTAR VỊ KEM HÀNH 45G</v>
          </cell>
          <cell r="J6781" t="str">
            <v>PCS</v>
          </cell>
          <cell r="K6781">
            <v>45000</v>
          </cell>
          <cell r="L6781">
            <v>0</v>
          </cell>
          <cell r="M6781">
            <v>0</v>
          </cell>
          <cell r="N6781">
            <v>0</v>
          </cell>
        </row>
        <row r="6782">
          <cell r="G6782" t="str">
            <v>4955129034701</v>
          </cell>
          <cell r="H6782" t="str">
            <v>4955129034701</v>
          </cell>
          <cell r="I6782" t="str">
            <v>TARAMI - Thạch vị đào trắng</v>
          </cell>
          <cell r="J6782" t="str">
            <v>PCS</v>
          </cell>
          <cell r="K6782">
            <v>35000</v>
          </cell>
          <cell r="L6782">
            <v>2</v>
          </cell>
          <cell r="M6782">
            <v>0</v>
          </cell>
          <cell r="N6782">
            <v>2</v>
          </cell>
        </row>
        <row r="6783">
          <cell r="G6783" t="str">
            <v>4531915012544</v>
          </cell>
          <cell r="H6783" t="str">
            <v>4531915012544</v>
          </cell>
          <cell r="I6783" t="str">
            <v>AGURI-Thạch rau câu mix vị xoài quýt nho xanh 288g</v>
          </cell>
          <cell r="J6783" t="str">
            <v>PCS</v>
          </cell>
          <cell r="K6783">
            <v>100000</v>
          </cell>
          <cell r="L6783">
            <v>0</v>
          </cell>
          <cell r="M6783">
            <v>0</v>
          </cell>
          <cell r="N6783">
            <v>0</v>
          </cell>
        </row>
        <row r="6784">
          <cell r="G6784" t="str">
            <v>4955129022401</v>
          </cell>
          <cell r="H6784" t="str">
            <v>4955129022401</v>
          </cell>
          <cell r="I6784" t="str">
            <v>TARAMI- Thạch sữa chua mix 230g</v>
          </cell>
          <cell r="J6784" t="str">
            <v>PCS</v>
          </cell>
          <cell r="K6784">
            <v>45000</v>
          </cell>
          <cell r="L6784">
            <v>0</v>
          </cell>
          <cell r="M6784">
            <v>0</v>
          </cell>
          <cell r="N6784">
            <v>0</v>
          </cell>
        </row>
        <row r="6785">
          <cell r="G6785" t="str">
            <v>4571157255729</v>
          </cell>
          <cell r="H6785" t="str">
            <v>4571157255729</v>
          </cell>
          <cell r="I6785" t="str">
            <v>ORIHIRO- Thạch mềm vị nho tím và dâu tây 240g</v>
          </cell>
          <cell r="J6785" t="str">
            <v>PCS</v>
          </cell>
          <cell r="K6785">
            <v>75000</v>
          </cell>
          <cell r="L6785">
            <v>0</v>
          </cell>
          <cell r="M6785">
            <v>0</v>
          </cell>
          <cell r="N6785">
            <v>0</v>
          </cell>
        </row>
        <row r="6786">
          <cell r="G6786" t="str">
            <v>4978245350135</v>
          </cell>
          <cell r="H6786" t="str">
            <v>4978245350135</v>
          </cell>
          <cell r="I6786" t="str">
            <v>MARUGO- Siro kem vị táo &amp; sữa PockinFruits 60mLx8c</v>
          </cell>
          <cell r="J6786" t="str">
            <v>PCS</v>
          </cell>
          <cell r="K6786">
            <v>55000</v>
          </cell>
          <cell r="L6786">
            <v>0</v>
          </cell>
          <cell r="M6786">
            <v>0</v>
          </cell>
          <cell r="N6786">
            <v>0</v>
          </cell>
        </row>
        <row r="6787">
          <cell r="G6787" t="str">
            <v>4955129022302</v>
          </cell>
          <cell r="H6787" t="str">
            <v>4955129022302</v>
          </cell>
          <cell r="I6787" t="str">
            <v>TARAMI- Thạch hoa quả tổng hợp 230g</v>
          </cell>
          <cell r="J6787" t="str">
            <v>PCS</v>
          </cell>
          <cell r="K6787">
            <v>45000</v>
          </cell>
          <cell r="L6787">
            <v>0</v>
          </cell>
          <cell r="M6787">
            <v>0</v>
          </cell>
          <cell r="N6787">
            <v>0</v>
          </cell>
        </row>
        <row r="6788">
          <cell r="G6788" t="str">
            <v>4571157258096</v>
          </cell>
          <cell r="H6788" t="str">
            <v>4571157258096</v>
          </cell>
          <cell r="I6788" t="str">
            <v>ORIHIRO- Thạch mềm vị nho tím không calo túi 130g</v>
          </cell>
          <cell r="J6788" t="str">
            <v>PCS</v>
          </cell>
          <cell r="K6788">
            <v>38000</v>
          </cell>
          <cell r="L6788">
            <v>0</v>
          </cell>
          <cell r="M6788">
            <v>0</v>
          </cell>
          <cell r="N6788">
            <v>0</v>
          </cell>
        </row>
        <row r="6789">
          <cell r="G6789" t="str">
            <v>4955129032257</v>
          </cell>
          <cell r="H6789" t="str">
            <v>4955129032257</v>
          </cell>
          <cell r="I6789" t="str">
            <v>TARAMI- Thạch dừa 230g</v>
          </cell>
          <cell r="J6789" t="str">
            <v>PCS</v>
          </cell>
          <cell r="K6789">
            <v>45000</v>
          </cell>
          <cell r="L6789">
            <v>0</v>
          </cell>
          <cell r="M6789">
            <v>0</v>
          </cell>
          <cell r="N6789">
            <v>0</v>
          </cell>
        </row>
        <row r="6790">
          <cell r="G6790" t="str">
            <v>4571157250564</v>
          </cell>
          <cell r="H6790" t="str">
            <v>4571157250564</v>
          </cell>
          <cell r="I6790" t="str">
            <v>ORIHIRO- Thạch mềm vị dâu và quýt 240g</v>
          </cell>
          <cell r="J6790" t="str">
            <v>PCS</v>
          </cell>
          <cell r="K6790">
            <v>75000</v>
          </cell>
          <cell r="L6790">
            <v>0</v>
          </cell>
          <cell r="M6790">
            <v>0</v>
          </cell>
          <cell r="N6790">
            <v>0</v>
          </cell>
        </row>
        <row r="6791">
          <cell r="G6791" t="str">
            <v>4901818112137</v>
          </cell>
          <cell r="H6791" t="str">
            <v>4901818112137</v>
          </cell>
          <cell r="I6791" t="str">
            <v>SUGIMOTOYA- Thạch mix vị trái cây 300g</v>
          </cell>
          <cell r="J6791" t="str">
            <v>PCS</v>
          </cell>
          <cell r="K6791">
            <v>110000</v>
          </cell>
          <cell r="L6791">
            <v>0</v>
          </cell>
          <cell r="M6791">
            <v>0</v>
          </cell>
          <cell r="N6791">
            <v>0</v>
          </cell>
        </row>
        <row r="6792">
          <cell r="G6792" t="str">
            <v>4955129034725</v>
          </cell>
          <cell r="H6792" t="str">
            <v>4955129034725</v>
          </cell>
          <cell r="I6792" t="str">
            <v>TARAMI - Thạch vị táo Dossari</v>
          </cell>
          <cell r="J6792" t="str">
            <v>PCS</v>
          </cell>
          <cell r="K6792">
            <v>35000</v>
          </cell>
          <cell r="L6792">
            <v>14</v>
          </cell>
          <cell r="M6792">
            <v>-1</v>
          </cell>
          <cell r="N6792">
            <v>13</v>
          </cell>
        </row>
        <row r="6793">
          <cell r="G6793" t="str">
            <v>4955129034749</v>
          </cell>
          <cell r="H6793" t="str">
            <v>4955129034749</v>
          </cell>
          <cell r="I6793" t="str">
            <v>TARAMI - Thạch vị dứa Dossari</v>
          </cell>
          <cell r="J6793" t="str">
            <v>PCS</v>
          </cell>
          <cell r="K6793">
            <v>35000</v>
          </cell>
          <cell r="L6793">
            <v>21</v>
          </cell>
          <cell r="M6793">
            <v>-1</v>
          </cell>
          <cell r="N6793">
            <v>20</v>
          </cell>
        </row>
        <row r="6794">
          <cell r="G6794" t="str">
            <v>4571157254821</v>
          </cell>
          <cell r="H6794" t="str">
            <v>4571157254821</v>
          </cell>
          <cell r="I6794" t="str">
            <v>ORIHIRO- Thạch mềm vị cam 20gx6 chiếc</v>
          </cell>
          <cell r="J6794" t="str">
            <v>PCS</v>
          </cell>
          <cell r="K6794">
            <v>40000</v>
          </cell>
          <cell r="L6794">
            <v>0</v>
          </cell>
          <cell r="M6794">
            <v>0</v>
          </cell>
          <cell r="N6794">
            <v>0</v>
          </cell>
        </row>
        <row r="6795">
          <cell r="G6795" t="str">
            <v>4978245300130</v>
          </cell>
          <cell r="H6795" t="str">
            <v>4978245300130</v>
          </cell>
          <cell r="I6795" t="str">
            <v>MARUGO- Siro kem vị đào 155ml</v>
          </cell>
          <cell r="J6795" t="str">
            <v>PCS</v>
          </cell>
          <cell r="K6795">
            <v>13000</v>
          </cell>
          <cell r="L6795">
            <v>0</v>
          </cell>
          <cell r="M6795">
            <v>0</v>
          </cell>
          <cell r="N6795">
            <v>0</v>
          </cell>
        </row>
        <row r="6796">
          <cell r="G6796" t="str">
            <v>4971646060580</v>
          </cell>
          <cell r="H6796" t="str">
            <v>4971646060580</v>
          </cell>
          <cell r="I6796" t="str">
            <v>KYOUSHIN- Thạch mềm dạng que tổng hợp 15gx5 cái</v>
          </cell>
          <cell r="J6796" t="str">
            <v>PCS</v>
          </cell>
          <cell r="K6796">
            <v>22000</v>
          </cell>
          <cell r="L6796">
            <v>0</v>
          </cell>
          <cell r="M6796">
            <v>0</v>
          </cell>
          <cell r="N6796">
            <v>0</v>
          </cell>
        </row>
        <row r="6797">
          <cell r="G6797" t="str">
            <v>4571157255408</v>
          </cell>
          <cell r="H6797" t="str">
            <v>4571157255408</v>
          </cell>
          <cell r="I6797" t="str">
            <v>ORIHIRO- Thạch mềm vị táo và nho 20g x 12 cái</v>
          </cell>
          <cell r="J6797" t="str">
            <v>PCS</v>
          </cell>
          <cell r="K6797">
            <v>75000</v>
          </cell>
          <cell r="L6797">
            <v>164</v>
          </cell>
          <cell r="M6797">
            <v>-10</v>
          </cell>
          <cell r="N6797">
            <v>154</v>
          </cell>
        </row>
        <row r="6798">
          <cell r="G6798" t="str">
            <v>4955129012754</v>
          </cell>
          <cell r="H6798" t="str">
            <v>4955129012754</v>
          </cell>
          <cell r="I6798" t="str">
            <v>TARAMI - Thạch túi vị nho tím 150g</v>
          </cell>
          <cell r="J6798" t="str">
            <v>PCS</v>
          </cell>
          <cell r="K6798">
            <v>35000</v>
          </cell>
          <cell r="L6798">
            <v>0</v>
          </cell>
          <cell r="M6798">
            <v>0</v>
          </cell>
          <cell r="N6798">
            <v>0</v>
          </cell>
        </row>
        <row r="6799">
          <cell r="G6799" t="str">
            <v>4955129022326</v>
          </cell>
          <cell r="H6799" t="str">
            <v>4955129022326</v>
          </cell>
          <cell r="I6799" t="str">
            <v>TARAMI- Thạch trái cây vị đào trắng 230g</v>
          </cell>
          <cell r="J6799" t="str">
            <v>PCS</v>
          </cell>
          <cell r="K6799">
            <v>55000</v>
          </cell>
          <cell r="L6799">
            <v>0</v>
          </cell>
          <cell r="M6799">
            <v>0</v>
          </cell>
          <cell r="N6799">
            <v>0</v>
          </cell>
        </row>
        <row r="6800">
          <cell r="G6800" t="str">
            <v>4955129032615</v>
          </cell>
          <cell r="H6800" t="str">
            <v>4955129032615</v>
          </cell>
          <cell r="I6800" t="str">
            <v>TARAMI- Thạch mix hoa quả cam đào dừa 160g</v>
          </cell>
          <cell r="J6800" t="str">
            <v>PCS</v>
          </cell>
          <cell r="K6800">
            <v>35000</v>
          </cell>
          <cell r="L6800">
            <v>0</v>
          </cell>
          <cell r="M6800">
            <v>0</v>
          </cell>
          <cell r="N6800">
            <v>0</v>
          </cell>
        </row>
        <row r="6801">
          <cell r="G6801" t="str">
            <v>4955129022388</v>
          </cell>
          <cell r="H6801" t="str">
            <v>4955129022388</v>
          </cell>
          <cell r="I6801" t="str">
            <v>TARAMI- Thạch dừa sữa chua 230g</v>
          </cell>
          <cell r="J6801" t="str">
            <v>PCS</v>
          </cell>
          <cell r="K6801">
            <v>45000</v>
          </cell>
          <cell r="L6801">
            <v>0</v>
          </cell>
          <cell r="M6801">
            <v>0</v>
          </cell>
          <cell r="N6801">
            <v>0</v>
          </cell>
        </row>
        <row r="6802">
          <cell r="G6802" t="str">
            <v>4901814960787</v>
          </cell>
          <cell r="H6802" t="str">
            <v>4901814960787</v>
          </cell>
          <cell r="I6802" t="str">
            <v>SHINKOU- Thạch kem vị hoa quả 12c</v>
          </cell>
          <cell r="J6802" t="str">
            <v>PCS</v>
          </cell>
          <cell r="K6802">
            <v>65000</v>
          </cell>
          <cell r="L6802">
            <v>0</v>
          </cell>
          <cell r="M6802">
            <v>0</v>
          </cell>
          <cell r="N6802">
            <v>0</v>
          </cell>
        </row>
        <row r="6803">
          <cell r="G6803" t="str">
            <v>4955129032271</v>
          </cell>
          <cell r="H6803" t="str">
            <v>4955129032271</v>
          </cell>
          <cell r="I6803" t="str">
            <v>TARAMI- Thạch cam đào 230g</v>
          </cell>
          <cell r="J6803" t="str">
            <v>PCS</v>
          </cell>
          <cell r="K6803">
            <v>45000</v>
          </cell>
          <cell r="L6803">
            <v>0</v>
          </cell>
          <cell r="M6803">
            <v>0</v>
          </cell>
          <cell r="N6803">
            <v>0</v>
          </cell>
        </row>
        <row r="6804">
          <cell r="G6804" t="str">
            <v>4571157252209</v>
          </cell>
          <cell r="H6804" t="str">
            <v>4571157252209</v>
          </cell>
          <cell r="I6804" t="str">
            <v>ORIHIRO- Thạch mềm vị dưa lưới bưởi 20g x12 chiếc</v>
          </cell>
          <cell r="J6804" t="str">
            <v>PCS</v>
          </cell>
          <cell r="K6804">
            <v>75000</v>
          </cell>
          <cell r="L6804">
            <v>0</v>
          </cell>
          <cell r="M6804">
            <v>0</v>
          </cell>
          <cell r="N6804">
            <v>0</v>
          </cell>
        </row>
        <row r="6805">
          <cell r="G6805" t="str">
            <v>4970055211118</v>
          </cell>
          <cell r="H6805" t="str">
            <v>4970055211118</v>
          </cell>
          <cell r="I6805" t="str">
            <v>ACE BAKERY- Thạch trái cây nho cam táo 24 chiếc</v>
          </cell>
          <cell r="J6805" t="str">
            <v>PCS</v>
          </cell>
          <cell r="K6805">
            <v>99000</v>
          </cell>
          <cell r="L6805">
            <v>0</v>
          </cell>
          <cell r="M6805">
            <v>0</v>
          </cell>
          <cell r="N6805">
            <v>0</v>
          </cell>
        </row>
        <row r="6806">
          <cell r="G6806" t="str">
            <v>4955129034688</v>
          </cell>
          <cell r="H6806" t="str">
            <v>4955129034688</v>
          </cell>
          <cell r="I6806" t="str">
            <v>TARAMI - Thạch mix vị Dossari</v>
          </cell>
          <cell r="J6806" t="str">
            <v>PCS</v>
          </cell>
          <cell r="K6806">
            <v>35000</v>
          </cell>
          <cell r="L6806">
            <v>4</v>
          </cell>
          <cell r="M6806">
            <v>-1</v>
          </cell>
          <cell r="N6806">
            <v>3</v>
          </cell>
        </row>
        <row r="6807">
          <cell r="G6807" t="str">
            <v>4571157250533</v>
          </cell>
          <cell r="H6807" t="str">
            <v>4571157250533</v>
          </cell>
          <cell r="I6807" t="str">
            <v>ORIHIRO- Thạch mềm vị quýt nhật 120g</v>
          </cell>
          <cell r="J6807" t="str">
            <v>PCS</v>
          </cell>
          <cell r="K6807">
            <v>40000</v>
          </cell>
          <cell r="L6807">
            <v>0</v>
          </cell>
          <cell r="M6807">
            <v>0</v>
          </cell>
          <cell r="N6807">
            <v>0</v>
          </cell>
        </row>
        <row r="6808">
          <cell r="G6808" t="str">
            <v>4978245300338</v>
          </cell>
          <cell r="H6808" t="str">
            <v>4978245300338</v>
          </cell>
          <cell r="I6808" t="str">
            <v>MARUGO- Siro kem vị cam 155ml</v>
          </cell>
          <cell r="J6808" t="str">
            <v>PCS</v>
          </cell>
          <cell r="K6808">
            <v>13000</v>
          </cell>
          <cell r="L6808">
            <v>0</v>
          </cell>
          <cell r="M6808">
            <v>0</v>
          </cell>
          <cell r="N6808">
            <v>0</v>
          </cell>
        </row>
        <row r="6809">
          <cell r="G6809" t="str">
            <v>4955129034664</v>
          </cell>
          <cell r="H6809" t="str">
            <v>4955129034664</v>
          </cell>
          <cell r="I6809" t="str">
            <v>TARAMI - Thạch vị quýt Nhật Mikan</v>
          </cell>
          <cell r="J6809" t="str">
            <v>PCS</v>
          </cell>
          <cell r="K6809">
            <v>35000</v>
          </cell>
          <cell r="L6809">
            <v>4</v>
          </cell>
          <cell r="M6809">
            <v>0</v>
          </cell>
          <cell r="N6809">
            <v>4</v>
          </cell>
        </row>
        <row r="6810">
          <cell r="G6810" t="str">
            <v>4571157250526</v>
          </cell>
          <cell r="H6810" t="str">
            <v>4571157250526</v>
          </cell>
          <cell r="I6810" t="str">
            <v>ORIHIRO- Thạch mềm vị nho xanh 120g</v>
          </cell>
          <cell r="J6810" t="str">
            <v>PCS</v>
          </cell>
          <cell r="K6810">
            <v>40000</v>
          </cell>
          <cell r="L6810">
            <v>0</v>
          </cell>
          <cell r="M6810">
            <v>0</v>
          </cell>
          <cell r="N6810">
            <v>0</v>
          </cell>
        </row>
        <row r="6811">
          <cell r="G6811" t="str">
            <v>4955129025310</v>
          </cell>
          <cell r="H6811" t="str">
            <v>4955129025310</v>
          </cell>
          <cell r="I6811" t="str">
            <v>TARAMI- Thạch xoài và đào trắng bổ sung C 160g</v>
          </cell>
          <cell r="J6811" t="str">
            <v>PCS</v>
          </cell>
          <cell r="K6811">
            <v>35000</v>
          </cell>
          <cell r="L6811">
            <v>0</v>
          </cell>
          <cell r="M6811">
            <v>0</v>
          </cell>
          <cell r="N6811">
            <v>0</v>
          </cell>
        </row>
        <row r="6812">
          <cell r="G6812" t="str">
            <v>4902155023155</v>
          </cell>
          <cell r="H6812" t="str">
            <v>4902155023155</v>
          </cell>
          <cell r="I6812" t="str">
            <v>NIKKOH- Thạch mềm dạng que vị trái cây 16gx5 chiếc</v>
          </cell>
          <cell r="J6812" t="str">
            <v>PCS</v>
          </cell>
          <cell r="K6812">
            <v>22000</v>
          </cell>
          <cell r="L6812">
            <v>0</v>
          </cell>
          <cell r="M6812">
            <v>0</v>
          </cell>
          <cell r="N6812">
            <v>0</v>
          </cell>
        </row>
        <row r="6813">
          <cell r="G6813" t="str">
            <v>4955129009259</v>
          </cell>
          <cell r="H6813" t="str">
            <v>4955129009259</v>
          </cell>
          <cell r="I6813" t="str">
            <v>TARAMI- Thạch sữa chua mix 160g</v>
          </cell>
          <cell r="J6813" t="str">
            <v>PCS</v>
          </cell>
          <cell r="K6813">
            <v>35000</v>
          </cell>
          <cell r="L6813">
            <v>0</v>
          </cell>
          <cell r="M6813">
            <v>0</v>
          </cell>
          <cell r="N6813">
            <v>0</v>
          </cell>
        </row>
        <row r="6814">
          <cell r="G6814" t="str">
            <v>4901818111901</v>
          </cell>
          <cell r="H6814" t="str">
            <v>4901818111901</v>
          </cell>
          <cell r="I6814" t="str">
            <v>SUGIMOTOYA- Thạch mix vị trái cây 160g</v>
          </cell>
          <cell r="J6814" t="str">
            <v>PCS</v>
          </cell>
          <cell r="K6814">
            <v>65000</v>
          </cell>
          <cell r="L6814">
            <v>0</v>
          </cell>
          <cell r="M6814">
            <v>0</v>
          </cell>
          <cell r="N6814">
            <v>0</v>
          </cell>
        </row>
        <row r="6815">
          <cell r="G6815" t="str">
            <v>4903316616407</v>
          </cell>
          <cell r="H6815" t="str">
            <v>4903316616407</v>
          </cell>
          <cell r="I6815" t="str">
            <v>RIBON - Thạch que 5 vị trái cây 245g</v>
          </cell>
          <cell r="J6815" t="str">
            <v>PCS</v>
          </cell>
          <cell r="K6815">
            <v>80000</v>
          </cell>
          <cell r="L6815">
            <v>0</v>
          </cell>
          <cell r="M6815">
            <v>0</v>
          </cell>
          <cell r="N6815">
            <v>0</v>
          </cell>
        </row>
        <row r="6816">
          <cell r="G6816" t="str">
            <v>4901360357727</v>
          </cell>
          <cell r="H6816" t="str">
            <v>4901360357727</v>
          </cell>
          <cell r="I6816" t="str">
            <v>BOURBON - Thạch rau câu 0Kcal vị quýt 138g</v>
          </cell>
          <cell r="J6816" t="str">
            <v>PCS</v>
          </cell>
          <cell r="K6816">
            <v>35000</v>
          </cell>
          <cell r="L6816">
            <v>0</v>
          </cell>
          <cell r="M6816">
            <v>0</v>
          </cell>
          <cell r="N6816">
            <v>0</v>
          </cell>
        </row>
        <row r="6817">
          <cell r="G6817" t="str">
            <v>4955129020087</v>
          </cell>
          <cell r="H6817" t="str">
            <v>4955129020087</v>
          </cell>
          <cell r="I6817" t="str">
            <v>TARAMI- Thạch hoa quả mix 160g</v>
          </cell>
          <cell r="J6817" t="str">
            <v>PCS</v>
          </cell>
          <cell r="K6817">
            <v>35000</v>
          </cell>
          <cell r="L6817">
            <v>0</v>
          </cell>
          <cell r="M6817">
            <v>0</v>
          </cell>
          <cell r="N6817">
            <v>0</v>
          </cell>
        </row>
        <row r="6818">
          <cell r="G6818" t="str">
            <v>4955129033711</v>
          </cell>
          <cell r="H6818" t="str">
            <v>4955129033711</v>
          </cell>
          <cell r="I6818" t="str">
            <v>TARAMI - Thạch vị dâu</v>
          </cell>
          <cell r="J6818" t="str">
            <v>PCS</v>
          </cell>
          <cell r="K6818">
            <v>35000</v>
          </cell>
          <cell r="L6818">
            <v>1</v>
          </cell>
          <cell r="M6818">
            <v>0</v>
          </cell>
          <cell r="N6818">
            <v>1</v>
          </cell>
        </row>
        <row r="6819">
          <cell r="G6819" t="str">
            <v>4571157250557</v>
          </cell>
          <cell r="H6819" t="str">
            <v>4571157250557</v>
          </cell>
          <cell r="I6819" t="str">
            <v>ORIHIRO- Thạch mềm vị cam nho 240g</v>
          </cell>
          <cell r="J6819" t="str">
            <v>PCS</v>
          </cell>
          <cell r="K6819">
            <v>75000</v>
          </cell>
          <cell r="L6819">
            <v>221</v>
          </cell>
          <cell r="M6819">
            <v>-3</v>
          </cell>
          <cell r="N6819">
            <v>218</v>
          </cell>
        </row>
        <row r="6820">
          <cell r="G6820" t="str">
            <v>4955129020063</v>
          </cell>
          <cell r="H6820" t="str">
            <v>4955129020063</v>
          </cell>
          <cell r="I6820" t="str">
            <v>TARAMI - Thạch cam 160g</v>
          </cell>
          <cell r="J6820" t="str">
            <v>PCS</v>
          </cell>
          <cell r="K6820">
            <v>35000</v>
          </cell>
          <cell r="L6820">
            <v>1</v>
          </cell>
          <cell r="M6820">
            <v>0</v>
          </cell>
          <cell r="N6820">
            <v>1</v>
          </cell>
        </row>
        <row r="6821">
          <cell r="G6821" t="str">
            <v>4571157252568</v>
          </cell>
          <cell r="H6821" t="str">
            <v>4571157252568</v>
          </cell>
          <cell r="I6821" t="str">
            <v>ORIHIRO- Thạnh vị nho Happy Halloween 6 cái</v>
          </cell>
          <cell r="J6821" t="str">
            <v>PCS</v>
          </cell>
          <cell r="K6821">
            <v>30000</v>
          </cell>
          <cell r="L6821">
            <v>0</v>
          </cell>
          <cell r="M6821">
            <v>0</v>
          </cell>
          <cell r="N6821">
            <v>0</v>
          </cell>
        </row>
        <row r="6822">
          <cell r="G6822" t="str">
            <v>4901814960794</v>
          </cell>
          <cell r="H6822" t="str">
            <v>4901814960794</v>
          </cell>
          <cell r="I6822" t="str">
            <v>SHINKOU- Thạch kem dạng thanh vị hoa quả 9c</v>
          </cell>
          <cell r="J6822" t="str">
            <v>PCS</v>
          </cell>
          <cell r="K6822">
            <v>105000</v>
          </cell>
          <cell r="L6822">
            <v>0</v>
          </cell>
          <cell r="M6822">
            <v>0</v>
          </cell>
          <cell r="N6822">
            <v>0</v>
          </cell>
        </row>
        <row r="6823">
          <cell r="G6823" t="str">
            <v>4582302233837</v>
          </cell>
          <cell r="H6823" t="str">
            <v>4582302233837</v>
          </cell>
          <cell r="I6823" t="str">
            <v>SHIMONITA-Thạch konjac trái cây mix 4 vị 24 chiếc</v>
          </cell>
          <cell r="J6823" t="str">
            <v>PCS</v>
          </cell>
          <cell r="K6823">
            <v>95000</v>
          </cell>
          <cell r="L6823">
            <v>0</v>
          </cell>
          <cell r="M6823">
            <v>0</v>
          </cell>
          <cell r="N6823">
            <v>0</v>
          </cell>
        </row>
        <row r="6824">
          <cell r="G6824" t="str">
            <v>4573116023363</v>
          </cell>
          <cell r="H6824" t="str">
            <v>4573116023363</v>
          </cell>
          <cell r="I6824" t="str">
            <v>SEIU- Thực phẩm bổ sung năng lượng hương nho 180g</v>
          </cell>
          <cell r="J6824" t="str">
            <v>PCS</v>
          </cell>
          <cell r="K6824">
            <v>38000</v>
          </cell>
          <cell r="L6824">
            <v>0</v>
          </cell>
          <cell r="M6824">
            <v>0</v>
          </cell>
          <cell r="N6824">
            <v>0</v>
          </cell>
        </row>
        <row r="6825">
          <cell r="G6825" t="str">
            <v>4978245300031</v>
          </cell>
          <cell r="H6825" t="str">
            <v>4978245300031</v>
          </cell>
          <cell r="I6825" t="str">
            <v>MARUGO- Siro kem vị nho tím 155ml</v>
          </cell>
          <cell r="J6825" t="str">
            <v>PCS</v>
          </cell>
          <cell r="K6825">
            <v>13000</v>
          </cell>
          <cell r="L6825">
            <v>0</v>
          </cell>
          <cell r="M6825">
            <v>0</v>
          </cell>
          <cell r="N6825">
            <v>0</v>
          </cell>
        </row>
        <row r="6826">
          <cell r="G6826" t="str">
            <v>4571104437376</v>
          </cell>
          <cell r="H6826" t="str">
            <v>4571104437376</v>
          </cell>
          <cell r="I6826" t="str">
            <v>S SELECT- Thạch uống bổ sung protein 180g</v>
          </cell>
          <cell r="J6826" t="str">
            <v>PCS</v>
          </cell>
          <cell r="K6826">
            <v>59000</v>
          </cell>
          <cell r="L6826">
            <v>0</v>
          </cell>
          <cell r="M6826">
            <v>0</v>
          </cell>
          <cell r="N6826">
            <v>0</v>
          </cell>
        </row>
        <row r="6827">
          <cell r="G6827" t="str">
            <v>4902155024381</v>
          </cell>
          <cell r="H6827" t="str">
            <v>4902155024381</v>
          </cell>
          <cell r="I6827" t="str">
            <v>NIKKOH- Thạch mềm dạng que vị trái cây 14gx5 chiếc</v>
          </cell>
          <cell r="J6827" t="str">
            <v>PCS</v>
          </cell>
          <cell r="K6827">
            <v>20000</v>
          </cell>
          <cell r="L6827">
            <v>0</v>
          </cell>
          <cell r="M6827">
            <v>0</v>
          </cell>
          <cell r="N6827">
            <v>0</v>
          </cell>
        </row>
        <row r="6828">
          <cell r="G6828" t="str">
            <v>4571157255422</v>
          </cell>
          <cell r="H6828" t="str">
            <v>4571157255422</v>
          </cell>
          <cell r="I6828" t="str">
            <v>ORIHIRO- Thạch mềm vị nho và cam 20gx12 chiếc</v>
          </cell>
          <cell r="J6828" t="str">
            <v>PCS</v>
          </cell>
          <cell r="K6828">
            <v>75000</v>
          </cell>
          <cell r="L6828">
            <v>0</v>
          </cell>
          <cell r="M6828">
            <v>0</v>
          </cell>
          <cell r="N6828">
            <v>0</v>
          </cell>
        </row>
        <row r="6829">
          <cell r="G6829" t="str">
            <v>4571157254494</v>
          </cell>
          <cell r="H6829" t="str">
            <v>4571157254494</v>
          </cell>
          <cell r="I6829" t="str">
            <v>ORIHIRO- Thạch mềm vị nho xanh túi 130g</v>
          </cell>
          <cell r="J6829" t="str">
            <v>PCS</v>
          </cell>
          <cell r="K6829">
            <v>38000</v>
          </cell>
          <cell r="L6829">
            <v>20</v>
          </cell>
          <cell r="M6829">
            <v>-3</v>
          </cell>
          <cell r="N6829">
            <v>17</v>
          </cell>
        </row>
        <row r="6830">
          <cell r="G6830" t="str">
            <v>4573116023387</v>
          </cell>
          <cell r="H6830" t="str">
            <v>4573116023387</v>
          </cell>
          <cell r="I6830" t="str">
            <v>SEIU- Thực phẩm bổ sung Vitamin hương bưởi 180g</v>
          </cell>
          <cell r="J6830" t="str">
            <v>PCS</v>
          </cell>
          <cell r="K6830">
            <v>38000</v>
          </cell>
          <cell r="L6830">
            <v>0</v>
          </cell>
          <cell r="M6830">
            <v>0</v>
          </cell>
          <cell r="N6830">
            <v>0</v>
          </cell>
        </row>
        <row r="6831">
          <cell r="G6831" t="str">
            <v>4955129014901</v>
          </cell>
          <cell r="H6831" t="str">
            <v>4955129014901</v>
          </cell>
          <cell r="I6831" t="str">
            <v>TARAMI - Thạch túi vị nho xanh 150g</v>
          </cell>
          <cell r="J6831" t="str">
            <v>PCS</v>
          </cell>
          <cell r="K6831">
            <v>35000</v>
          </cell>
          <cell r="L6831">
            <v>0</v>
          </cell>
          <cell r="M6831">
            <v>0</v>
          </cell>
          <cell r="N6831">
            <v>0</v>
          </cell>
        </row>
        <row r="6832">
          <cell r="G6832" t="str">
            <v>4571157252674</v>
          </cell>
          <cell r="H6832" t="str">
            <v>4571157252674</v>
          </cell>
          <cell r="I6832" t="str">
            <v>ORIHIRO- Thạch mềm vị đào và xoài 240g</v>
          </cell>
          <cell r="J6832" t="str">
            <v>PCS</v>
          </cell>
          <cell r="K6832">
            <v>75000</v>
          </cell>
          <cell r="L6832">
            <v>125</v>
          </cell>
          <cell r="M6832">
            <v>-3</v>
          </cell>
          <cell r="N6832">
            <v>122</v>
          </cell>
        </row>
        <row r="6833">
          <cell r="G6833" t="str">
            <v>4531915012452</v>
          </cell>
          <cell r="H6833" t="str">
            <v>4531915012452</v>
          </cell>
          <cell r="I6833" t="str">
            <v>AGURI - Thạch rau câu vị đào 108g</v>
          </cell>
          <cell r="J6833" t="str">
            <v>PCS</v>
          </cell>
          <cell r="K6833">
            <v>35000</v>
          </cell>
          <cell r="L6833">
            <v>0</v>
          </cell>
          <cell r="M6833">
            <v>0</v>
          </cell>
          <cell r="N6833">
            <v>0</v>
          </cell>
        </row>
        <row r="6834">
          <cell r="G6834" t="str">
            <v>4955129028205</v>
          </cell>
          <cell r="H6834" t="str">
            <v>4955129028205</v>
          </cell>
          <cell r="I6834" t="str">
            <v>TARAMI - Thạch túi vị dưa lưới 150g</v>
          </cell>
          <cell r="J6834" t="str">
            <v>PCS</v>
          </cell>
          <cell r="K6834">
            <v>35000</v>
          </cell>
          <cell r="L6834">
            <v>6</v>
          </cell>
          <cell r="M6834">
            <v>0</v>
          </cell>
          <cell r="N6834">
            <v>6</v>
          </cell>
        </row>
        <row r="6835">
          <cell r="G6835" t="str">
            <v>4955129025204</v>
          </cell>
          <cell r="H6835" t="str">
            <v>4955129025204</v>
          </cell>
          <cell r="I6835" t="str">
            <v>TARAMI- Thạch dưa lưới bổ sung vitamin C 160g</v>
          </cell>
          <cell r="J6835" t="str">
            <v>PCS</v>
          </cell>
          <cell r="K6835">
            <v>35000</v>
          </cell>
          <cell r="L6835">
            <v>5</v>
          </cell>
          <cell r="M6835">
            <v>-3</v>
          </cell>
          <cell r="N6835">
            <v>2</v>
          </cell>
        </row>
        <row r="6836">
          <cell r="G6836" t="str">
            <v>4978245153316</v>
          </cell>
          <cell r="H6836" t="str">
            <v>4978245153316</v>
          </cell>
          <cell r="I6836" t="str">
            <v>MARUGO- Siro 100% nước ép trái cây PockinFruits 8c</v>
          </cell>
          <cell r="J6836" t="str">
            <v>PCS</v>
          </cell>
          <cell r="K6836">
            <v>95000</v>
          </cell>
          <cell r="L6836">
            <v>0</v>
          </cell>
          <cell r="M6836">
            <v>0</v>
          </cell>
          <cell r="N6836">
            <v>0</v>
          </cell>
        </row>
        <row r="6837">
          <cell r="G6837" t="str">
            <v>4955129012761</v>
          </cell>
          <cell r="H6837" t="str">
            <v>4955129012761</v>
          </cell>
          <cell r="I6837" t="str">
            <v>TARAMI - Thạch túi vị táo 150g</v>
          </cell>
          <cell r="J6837" t="str">
            <v>PCS</v>
          </cell>
          <cell r="K6837">
            <v>35000</v>
          </cell>
          <cell r="L6837">
            <v>17</v>
          </cell>
          <cell r="M6837">
            <v>0</v>
          </cell>
          <cell r="N6837">
            <v>17</v>
          </cell>
        </row>
        <row r="6838">
          <cell r="G6838" t="str">
            <v>4970055211125</v>
          </cell>
          <cell r="H6838" t="str">
            <v>4970055211125</v>
          </cell>
          <cell r="I6838" t="str">
            <v>ACE BAKERY- Thạch trái cây nho đào dứa 24 chiếc</v>
          </cell>
          <cell r="J6838" t="str">
            <v>PCS</v>
          </cell>
          <cell r="K6838">
            <v>99000</v>
          </cell>
          <cell r="L6838">
            <v>0</v>
          </cell>
          <cell r="M6838">
            <v>0</v>
          </cell>
          <cell r="N6838">
            <v>0</v>
          </cell>
        </row>
        <row r="6839">
          <cell r="G6839" t="str">
            <v>4901814960763</v>
          </cell>
          <cell r="H6839" t="str">
            <v>4901814960763</v>
          </cell>
          <cell r="I6839" t="str">
            <v>SHINKOU- Thạch vị nho xanh và đào 12c</v>
          </cell>
          <cell r="J6839" t="str">
            <v>PCS</v>
          </cell>
          <cell r="K6839">
            <v>65000</v>
          </cell>
          <cell r="L6839">
            <v>0</v>
          </cell>
          <cell r="M6839">
            <v>0</v>
          </cell>
          <cell r="N6839">
            <v>0</v>
          </cell>
        </row>
        <row r="6840">
          <cell r="G6840" t="str">
            <v>4903316616308</v>
          </cell>
          <cell r="H6840" t="str">
            <v>4903316616308</v>
          </cell>
          <cell r="I6840" t="str">
            <v>RIBON- Thạch que 3 vị trái cây 245g</v>
          </cell>
          <cell r="J6840" t="str">
            <v>PCS</v>
          </cell>
          <cell r="K6840">
            <v>80000</v>
          </cell>
          <cell r="L6840">
            <v>0</v>
          </cell>
          <cell r="M6840">
            <v>0</v>
          </cell>
          <cell r="N6840">
            <v>0</v>
          </cell>
        </row>
        <row r="6841">
          <cell r="G6841" t="str">
            <v>4571157258522</v>
          </cell>
          <cell r="H6841" t="str">
            <v>4571157258522</v>
          </cell>
          <cell r="I6841" t="str">
            <v>ORIHIRO- Thạch mềm vị chanh dưa lưới 20gx12 chiếc</v>
          </cell>
          <cell r="J6841" t="str">
            <v>PCS</v>
          </cell>
          <cell r="K6841">
            <v>75000</v>
          </cell>
          <cell r="L6841">
            <v>0</v>
          </cell>
          <cell r="M6841">
            <v>0</v>
          </cell>
          <cell r="N6841">
            <v>0</v>
          </cell>
        </row>
        <row r="6842">
          <cell r="G6842" t="str">
            <v>4978245351354</v>
          </cell>
          <cell r="H6842" t="str">
            <v>4978245351354</v>
          </cell>
          <cell r="I6842" t="str">
            <v>MARUGO- Siro kem vị sữa PockinFruits 60mlx8 chiếc</v>
          </cell>
          <cell r="J6842" t="str">
            <v>PCS</v>
          </cell>
          <cell r="K6842">
            <v>55000</v>
          </cell>
          <cell r="L6842">
            <v>0</v>
          </cell>
          <cell r="M6842">
            <v>0</v>
          </cell>
          <cell r="N6842">
            <v>0</v>
          </cell>
        </row>
        <row r="6843">
          <cell r="G6843" t="str">
            <v>4582302233462</v>
          </cell>
          <cell r="H6843" t="str">
            <v>4582302233462</v>
          </cell>
          <cell r="I6843" t="str">
            <v>SHIMONITA- Thạch konjac mix vị 25 chiếc</v>
          </cell>
          <cell r="J6843" t="str">
            <v>PCS</v>
          </cell>
          <cell r="K6843">
            <v>95000</v>
          </cell>
          <cell r="L6843">
            <v>0</v>
          </cell>
          <cell r="M6843">
            <v>0</v>
          </cell>
          <cell r="N6843">
            <v>0</v>
          </cell>
        </row>
        <row r="6844">
          <cell r="G6844" t="str">
            <v>4971646060597</v>
          </cell>
          <cell r="H6844" t="str">
            <v>4971646060597</v>
          </cell>
          <cell r="I6844" t="str">
            <v>KYOUSHIN- Thạch kanten dạng que tổng hợp 15gx5 cái</v>
          </cell>
          <cell r="J6844" t="str">
            <v>PCS</v>
          </cell>
          <cell r="K6844">
            <v>22000</v>
          </cell>
          <cell r="L6844">
            <v>0</v>
          </cell>
          <cell r="M6844">
            <v>0</v>
          </cell>
          <cell r="N6844">
            <v>0</v>
          </cell>
        </row>
        <row r="6845">
          <cell r="G6845" t="str">
            <v>4902155024398</v>
          </cell>
          <cell r="H6845" t="str">
            <v>4902155024398</v>
          </cell>
          <cell r="I6845" t="str">
            <v>NIKKOH- Thạch mềm dạng que vị trái cây 14gx25chiếc</v>
          </cell>
          <cell r="J6845" t="str">
            <v>PCS</v>
          </cell>
          <cell r="K6845">
            <v>95000</v>
          </cell>
          <cell r="L6845">
            <v>0</v>
          </cell>
          <cell r="M6845">
            <v>0</v>
          </cell>
          <cell r="N6845">
            <v>0</v>
          </cell>
        </row>
        <row r="6846">
          <cell r="G6846" t="str">
            <v>4955129020100</v>
          </cell>
          <cell r="H6846" t="str">
            <v>4955129020100</v>
          </cell>
          <cell r="I6846" t="str">
            <v>TARAMI- Thạch đào 160g</v>
          </cell>
          <cell r="J6846" t="str">
            <v>PCS</v>
          </cell>
          <cell r="K6846">
            <v>35000</v>
          </cell>
          <cell r="L6846">
            <v>0</v>
          </cell>
          <cell r="M6846">
            <v>0</v>
          </cell>
          <cell r="N6846">
            <v>0</v>
          </cell>
        </row>
        <row r="6847">
          <cell r="G6847" t="str">
            <v>4571157258119</v>
          </cell>
          <cell r="H6847" t="str">
            <v>4571157258119</v>
          </cell>
          <cell r="I6847" t="str">
            <v>ORIHIRO- Thạch mềm vị táo không calo túi 130g</v>
          </cell>
          <cell r="J6847" t="str">
            <v>PCS</v>
          </cell>
          <cell r="K6847">
            <v>38000</v>
          </cell>
          <cell r="L6847">
            <v>0</v>
          </cell>
          <cell r="M6847">
            <v>0</v>
          </cell>
          <cell r="N6847">
            <v>0</v>
          </cell>
        </row>
        <row r="6848">
          <cell r="G6848" t="str">
            <v>4571157258249</v>
          </cell>
          <cell r="H6848" t="str">
            <v>4571157258249</v>
          </cell>
          <cell r="I6848" t="str">
            <v>ORIHIRO- Thạch mềm vị đào nho tím 216g</v>
          </cell>
          <cell r="J6848" t="str">
            <v>PCS</v>
          </cell>
          <cell r="K6848">
            <v>75000</v>
          </cell>
          <cell r="L6848">
            <v>144</v>
          </cell>
          <cell r="M6848">
            <v>-5</v>
          </cell>
          <cell r="N6848">
            <v>139</v>
          </cell>
        </row>
        <row r="6849">
          <cell r="G6849" t="str">
            <v>4901018082575</v>
          </cell>
          <cell r="H6849" t="str">
            <v>4901018082575</v>
          </cell>
          <cell r="I6849" t="str">
            <v>ADACHI- Thạch kem vị đá bào trái cây 65mlx8chiếc</v>
          </cell>
          <cell r="J6849" t="str">
            <v>PCS</v>
          </cell>
          <cell r="K6849">
            <v>35000</v>
          </cell>
          <cell r="L6849">
            <v>0</v>
          </cell>
          <cell r="M6849">
            <v>0</v>
          </cell>
          <cell r="N6849">
            <v>0</v>
          </cell>
        </row>
        <row r="6850">
          <cell r="G6850" t="str">
            <v>4571157254296</v>
          </cell>
          <cell r="H6850" t="str">
            <v>4571157254296</v>
          </cell>
          <cell r="I6850" t="str">
            <v>ORIHIRO- Thạch mềm vị đào túi 130g</v>
          </cell>
          <cell r="J6850" t="str">
            <v>PCS</v>
          </cell>
          <cell r="K6850">
            <v>38000</v>
          </cell>
          <cell r="L6850">
            <v>0</v>
          </cell>
          <cell r="M6850">
            <v>0</v>
          </cell>
          <cell r="N6850">
            <v>0</v>
          </cell>
        </row>
        <row r="6851">
          <cell r="G6851" t="str">
            <v>4571157252490</v>
          </cell>
          <cell r="H6851" t="str">
            <v>4571157252490</v>
          </cell>
          <cell r="I6851" t="str">
            <v>ORIHIRO- Thạch mềm vị vải và mơ 240g</v>
          </cell>
          <cell r="J6851" t="str">
            <v>PCS</v>
          </cell>
          <cell r="K6851">
            <v>63000</v>
          </cell>
          <cell r="L6851">
            <v>0</v>
          </cell>
          <cell r="M6851">
            <v>0</v>
          </cell>
          <cell r="N6851">
            <v>0</v>
          </cell>
        </row>
        <row r="6852">
          <cell r="G6852" t="str">
            <v>4901360361984</v>
          </cell>
          <cell r="H6852" t="str">
            <v>4901360361984</v>
          </cell>
          <cell r="I6852" t="str">
            <v>BOURBON - Thạch rau câu vị nho và thạch dừa 140g</v>
          </cell>
          <cell r="J6852" t="str">
            <v>PCS</v>
          </cell>
          <cell r="K6852">
            <v>35000</v>
          </cell>
          <cell r="L6852">
            <v>0</v>
          </cell>
          <cell r="M6852">
            <v>0</v>
          </cell>
          <cell r="N6852">
            <v>0</v>
          </cell>
        </row>
        <row r="6853">
          <cell r="G6853" t="str">
            <v>4571157254340</v>
          </cell>
          <cell r="H6853" t="str">
            <v>4571157254340</v>
          </cell>
          <cell r="I6853" t="str">
            <v>ORIHIRO- Thạch mềm vị nho tím 20gx6 chiếc</v>
          </cell>
          <cell r="J6853" t="str">
            <v>PCS</v>
          </cell>
          <cell r="K6853">
            <v>47000</v>
          </cell>
          <cell r="L6853">
            <v>0</v>
          </cell>
          <cell r="M6853">
            <v>0</v>
          </cell>
          <cell r="N6853">
            <v>0</v>
          </cell>
        </row>
        <row r="6854">
          <cell r="G6854" t="str">
            <v>4901814960756</v>
          </cell>
          <cell r="H6854" t="str">
            <v>4901814960756</v>
          </cell>
          <cell r="I6854" t="str">
            <v>SHINKOU- Thạch vị nho và táo 12c</v>
          </cell>
          <cell r="J6854" t="str">
            <v>PCS</v>
          </cell>
          <cell r="K6854">
            <v>65000</v>
          </cell>
          <cell r="L6854">
            <v>0</v>
          </cell>
          <cell r="M6854">
            <v>0</v>
          </cell>
          <cell r="N6854">
            <v>0</v>
          </cell>
        </row>
        <row r="6855">
          <cell r="G6855" t="str">
            <v>4571157254579</v>
          </cell>
          <cell r="H6855" t="str">
            <v>4571157254579</v>
          </cell>
          <cell r="I6855" t="str">
            <v>ORIHIRO- Thạch mềm vị nho xanh 20gx6 chiếc</v>
          </cell>
          <cell r="J6855" t="str">
            <v>PCS</v>
          </cell>
          <cell r="K6855">
            <v>47000</v>
          </cell>
          <cell r="L6855">
            <v>0</v>
          </cell>
          <cell r="M6855">
            <v>0</v>
          </cell>
          <cell r="N6855">
            <v>0</v>
          </cell>
        </row>
        <row r="6856">
          <cell r="G6856" t="str">
            <v>4571157252216</v>
          </cell>
          <cell r="H6856" t="str">
            <v>4571157252216</v>
          </cell>
          <cell r="I6856" t="str">
            <v>ORIHIRO- Thạch mềm vị chanh đào trắng 20g x12 chiế</v>
          </cell>
          <cell r="J6856" t="str">
            <v>PCS</v>
          </cell>
          <cell r="K6856">
            <v>75000</v>
          </cell>
          <cell r="L6856">
            <v>0</v>
          </cell>
          <cell r="M6856">
            <v>0</v>
          </cell>
          <cell r="N6856">
            <v>0</v>
          </cell>
        </row>
        <row r="6857">
          <cell r="G6857" t="str">
            <v>4571157254289</v>
          </cell>
          <cell r="H6857" t="str">
            <v>4571157254289</v>
          </cell>
          <cell r="I6857" t="str">
            <v>ORIHIRO- Thạch mềm vị nho túi 130g</v>
          </cell>
          <cell r="J6857" t="str">
            <v>PCS</v>
          </cell>
          <cell r="K6857">
            <v>38000</v>
          </cell>
          <cell r="L6857">
            <v>7</v>
          </cell>
          <cell r="M6857">
            <v>-3</v>
          </cell>
          <cell r="N6857">
            <v>4</v>
          </cell>
        </row>
        <row r="6858">
          <cell r="G6858" t="str">
            <v>4955129012747</v>
          </cell>
          <cell r="H6858" t="str">
            <v>4955129012747</v>
          </cell>
          <cell r="I6858" t="str">
            <v>TARAMI - Thạch túi vị đào trắng 150g</v>
          </cell>
          <cell r="J6858" t="str">
            <v>PCS</v>
          </cell>
          <cell r="K6858">
            <v>35000</v>
          </cell>
          <cell r="L6858">
            <v>0</v>
          </cell>
          <cell r="M6858">
            <v>0</v>
          </cell>
          <cell r="N6858">
            <v>0</v>
          </cell>
        </row>
        <row r="6859">
          <cell r="G6859" t="str">
            <v>4901360361953</v>
          </cell>
          <cell r="H6859" t="str">
            <v>4901360361953</v>
          </cell>
          <cell r="I6859" t="str">
            <v>BOURBON - Thạch rau câu mix vị 140g</v>
          </cell>
          <cell r="J6859" t="str">
            <v>PCS</v>
          </cell>
          <cell r="K6859">
            <v>35000</v>
          </cell>
          <cell r="L6859">
            <v>0</v>
          </cell>
          <cell r="M6859">
            <v>0</v>
          </cell>
          <cell r="N6859">
            <v>0</v>
          </cell>
        </row>
        <row r="6860">
          <cell r="G6860" t="str">
            <v>4901018082582</v>
          </cell>
          <cell r="H6860" t="str">
            <v>4901018082582</v>
          </cell>
          <cell r="I6860" t="str">
            <v>ADACHI- Thạch kem vị sữa và trái cây 65mlx8chiếc</v>
          </cell>
          <cell r="J6860" t="str">
            <v>PCS</v>
          </cell>
          <cell r="K6860">
            <v>35000</v>
          </cell>
          <cell r="L6860">
            <v>0</v>
          </cell>
          <cell r="M6860">
            <v>0</v>
          </cell>
          <cell r="N6860">
            <v>0</v>
          </cell>
        </row>
        <row r="6861">
          <cell r="G6861" t="str">
            <v>4571157258782</v>
          </cell>
          <cell r="H6861" t="str">
            <v>4571157258782</v>
          </cell>
          <cell r="I6861" t="str">
            <v>ORIHIRO- Thạch mềm vị nho xanh 0 calo túi 130g</v>
          </cell>
          <cell r="J6861" t="str">
            <v>PCS</v>
          </cell>
          <cell r="K6861">
            <v>38000</v>
          </cell>
          <cell r="L6861">
            <v>0</v>
          </cell>
          <cell r="M6861">
            <v>0</v>
          </cell>
          <cell r="N6861">
            <v>0</v>
          </cell>
        </row>
        <row r="6862">
          <cell r="G6862" t="str">
            <v>4571157252193</v>
          </cell>
          <cell r="H6862" t="str">
            <v>4571157252193</v>
          </cell>
          <cell r="I6862" t="str">
            <v>ORIHIRO- Thạch mềm vị đào 20gx6 chiếc</v>
          </cell>
          <cell r="J6862" t="str">
            <v>PCS</v>
          </cell>
          <cell r="K6862">
            <v>47000</v>
          </cell>
          <cell r="L6862">
            <v>0</v>
          </cell>
          <cell r="M6862">
            <v>0</v>
          </cell>
          <cell r="N6862">
            <v>0</v>
          </cell>
        </row>
        <row r="6863">
          <cell r="G6863" t="str">
            <v>4902155023773</v>
          </cell>
          <cell r="H6863" t="str">
            <v>4902155023773</v>
          </cell>
          <cell r="I6863" t="str">
            <v>NIKKOH-Thạch mềm dạng que vị trái cây 16gx27 chiếc</v>
          </cell>
          <cell r="J6863" t="str">
            <v>PCS</v>
          </cell>
          <cell r="K6863">
            <v>110000</v>
          </cell>
          <cell r="L6863">
            <v>0</v>
          </cell>
          <cell r="M6863">
            <v>0</v>
          </cell>
          <cell r="N6863">
            <v>0</v>
          </cell>
        </row>
        <row r="6864">
          <cell r="G6864" t="str">
            <v>4955129023439</v>
          </cell>
          <cell r="H6864" t="str">
            <v>4955129023439</v>
          </cell>
          <cell r="I6864" t="str">
            <v>TARAMI- Thạch quýt sữa hạnh nhân 230g</v>
          </cell>
          <cell r="J6864" t="str">
            <v>PCS</v>
          </cell>
          <cell r="K6864">
            <v>45000</v>
          </cell>
          <cell r="L6864">
            <v>0</v>
          </cell>
          <cell r="M6864">
            <v>0</v>
          </cell>
          <cell r="N6864">
            <v>0</v>
          </cell>
        </row>
        <row r="6865">
          <cell r="G6865" t="str">
            <v>4978245300024</v>
          </cell>
          <cell r="H6865" t="str">
            <v>4978245300024</v>
          </cell>
          <cell r="I6865" t="str">
            <v>MARUGO- Siro kem vị cola 155ml</v>
          </cell>
          <cell r="J6865" t="str">
            <v>PCS</v>
          </cell>
          <cell r="K6865">
            <v>13000</v>
          </cell>
          <cell r="L6865">
            <v>0</v>
          </cell>
          <cell r="M6865">
            <v>0</v>
          </cell>
          <cell r="N6865">
            <v>0</v>
          </cell>
        </row>
        <row r="6866">
          <cell r="G6866" t="str">
            <v>4573116023929</v>
          </cell>
          <cell r="H6866" t="str">
            <v>4573116023929</v>
          </cell>
          <cell r="I6866" t="str">
            <v>SEIU- Thực phẩm bổ sung khoáng chất hương nho 180g</v>
          </cell>
          <cell r="J6866" t="str">
            <v>PCS</v>
          </cell>
          <cell r="K6866">
            <v>38000</v>
          </cell>
          <cell r="L6866">
            <v>0</v>
          </cell>
          <cell r="M6866">
            <v>0</v>
          </cell>
          <cell r="N6866">
            <v>0</v>
          </cell>
        </row>
        <row r="6867">
          <cell r="G6867" t="str">
            <v>4978245351330</v>
          </cell>
          <cell r="H6867" t="str">
            <v>4978245351330</v>
          </cell>
          <cell r="I6867" t="str">
            <v>MARUGO- Siro nước ép hoa quả PockinFruits 60mlx8c</v>
          </cell>
          <cell r="J6867" t="str">
            <v>PCS</v>
          </cell>
          <cell r="K6867">
            <v>55000</v>
          </cell>
          <cell r="L6867">
            <v>0</v>
          </cell>
          <cell r="M6867">
            <v>0</v>
          </cell>
          <cell r="N6867">
            <v>0</v>
          </cell>
        </row>
        <row r="6868">
          <cell r="G6868" t="str">
            <v>4955129025167</v>
          </cell>
          <cell r="H6868" t="str">
            <v>4955129025167</v>
          </cell>
          <cell r="I6868" t="str">
            <v>TARAMI- Thạch nho tím 160g</v>
          </cell>
          <cell r="J6868" t="str">
            <v>PCS</v>
          </cell>
          <cell r="K6868">
            <v>35000</v>
          </cell>
          <cell r="L6868">
            <v>38</v>
          </cell>
          <cell r="M6868">
            <v>-3</v>
          </cell>
          <cell r="N6868">
            <v>35</v>
          </cell>
        </row>
        <row r="6869">
          <cell r="G6869" t="str">
            <v>4571157252353</v>
          </cell>
          <cell r="H6869" t="str">
            <v>4571157252353</v>
          </cell>
          <cell r="I6869" t="str">
            <v>ORIHIRO- Thạch mềm vị táo và quýt 20gx12 chiếc</v>
          </cell>
          <cell r="J6869" t="str">
            <v>PCS</v>
          </cell>
          <cell r="K6869">
            <v>75000</v>
          </cell>
          <cell r="L6869">
            <v>0</v>
          </cell>
          <cell r="M6869">
            <v>0</v>
          </cell>
          <cell r="N6869">
            <v>0</v>
          </cell>
        </row>
        <row r="6870">
          <cell r="G6870" t="str">
            <v>4571157252810</v>
          </cell>
          <cell r="H6870" t="str">
            <v>4571157252810</v>
          </cell>
          <cell r="I6870" t="str">
            <v>ORIHIRO- Thạch mềm vị chanh và bưởi 240g</v>
          </cell>
          <cell r="J6870" t="str">
            <v>PCS</v>
          </cell>
          <cell r="K6870">
            <v>63000</v>
          </cell>
          <cell r="L6870">
            <v>0</v>
          </cell>
          <cell r="M6870">
            <v>0</v>
          </cell>
          <cell r="N6870">
            <v>0</v>
          </cell>
        </row>
        <row r="6871">
          <cell r="G6871" t="str">
            <v>4955129028182</v>
          </cell>
          <cell r="H6871" t="str">
            <v>4955129028182</v>
          </cell>
          <cell r="I6871" t="str">
            <v>TARAMI - Thạch túi vị quýt 150g</v>
          </cell>
          <cell r="J6871" t="str">
            <v>PCS</v>
          </cell>
          <cell r="K6871">
            <v>35000</v>
          </cell>
          <cell r="L6871">
            <v>12</v>
          </cell>
          <cell r="M6871">
            <v>0</v>
          </cell>
          <cell r="N6871">
            <v>12</v>
          </cell>
        </row>
        <row r="6872">
          <cell r="G6872" t="str">
            <v>4902179022684</v>
          </cell>
          <cell r="H6872" t="str">
            <v>4902179022684</v>
          </cell>
          <cell r="I6872" t="str">
            <v>SANGARIA - Nước soda vị nho 250ml</v>
          </cell>
          <cell r="J6872" t="str">
            <v>PCS</v>
          </cell>
          <cell r="K6872">
            <v>25000</v>
          </cell>
          <cell r="L6872">
            <v>0</v>
          </cell>
          <cell r="M6872">
            <v>0</v>
          </cell>
          <cell r="N6872">
            <v>0</v>
          </cell>
        </row>
        <row r="6873">
          <cell r="G6873" t="str">
            <v>9551011820138</v>
          </cell>
          <cell r="H6873" t="str">
            <v>9551011820138</v>
          </cell>
          <cell r="I6873" t="str">
            <v>VIDA - Nước uống có ga hương táo 325ml</v>
          </cell>
          <cell r="J6873" t="str">
            <v>PCS</v>
          </cell>
          <cell r="K6873">
            <v>20000</v>
          </cell>
          <cell r="L6873">
            <v>22</v>
          </cell>
          <cell r="M6873">
            <v>0</v>
          </cell>
          <cell r="N6873">
            <v>22</v>
          </cell>
        </row>
        <row r="6874">
          <cell r="G6874" t="str">
            <v>4902494190334</v>
          </cell>
          <cell r="H6874" t="str">
            <v>4902494190334</v>
          </cell>
          <cell r="I6874" t="str">
            <v>RAMUNE - Nước Soda hương vải 200ml</v>
          </cell>
          <cell r="J6874" t="str">
            <v>PCS</v>
          </cell>
          <cell r="K6874">
            <v>49000</v>
          </cell>
          <cell r="L6874">
            <v>8</v>
          </cell>
          <cell r="M6874">
            <v>0</v>
          </cell>
          <cell r="N6874">
            <v>8</v>
          </cell>
        </row>
        <row r="6875">
          <cell r="G6875" t="str">
            <v>4902179022677</v>
          </cell>
          <cell r="H6875" t="str">
            <v>4902179022677</v>
          </cell>
          <cell r="I6875" t="str">
            <v>SANGARIA - Nước soda vị cam 250ml</v>
          </cell>
          <cell r="J6875" t="str">
            <v>PCS</v>
          </cell>
          <cell r="K6875">
            <v>25000</v>
          </cell>
          <cell r="L6875">
            <v>0</v>
          </cell>
          <cell r="M6875">
            <v>0</v>
          </cell>
          <cell r="N6875">
            <v>0</v>
          </cell>
        </row>
        <row r="6876">
          <cell r="G6876" t="str">
            <v>4897036690017</v>
          </cell>
          <cell r="H6876" t="str">
            <v>4897036690017</v>
          </cell>
          <cell r="I6876" t="str">
            <v>ASAHI- Nước tăng lực MONSTER 355ml</v>
          </cell>
          <cell r="J6876" t="str">
            <v>PCS</v>
          </cell>
          <cell r="K6876">
            <v>58000</v>
          </cell>
          <cell r="L6876">
            <v>10</v>
          </cell>
          <cell r="M6876">
            <v>0</v>
          </cell>
          <cell r="N6876">
            <v>10</v>
          </cell>
        </row>
        <row r="6877">
          <cell r="G6877" t="str">
            <v>4902179022691</v>
          </cell>
          <cell r="H6877" t="str">
            <v>4902179022691</v>
          </cell>
          <cell r="I6877" t="str">
            <v>SANGARIA - Nước soda vị dưa lưới 250ml</v>
          </cell>
          <cell r="J6877" t="str">
            <v>PCS</v>
          </cell>
          <cell r="K6877">
            <v>25000</v>
          </cell>
          <cell r="L6877">
            <v>0</v>
          </cell>
          <cell r="M6877">
            <v>0</v>
          </cell>
          <cell r="N6877">
            <v>0</v>
          </cell>
        </row>
        <row r="6878">
          <cell r="G6878" t="str">
            <v>4902494008004</v>
          </cell>
          <cell r="H6878" t="str">
            <v>4902494008004</v>
          </cell>
          <cell r="I6878" t="str">
            <v>HATA KOSEN-Soda hương tự nhiên Ramune 200ml</v>
          </cell>
          <cell r="J6878" t="str">
            <v>PCS</v>
          </cell>
          <cell r="K6878">
            <v>49000</v>
          </cell>
          <cell r="L6878">
            <v>18</v>
          </cell>
          <cell r="M6878">
            <v>0</v>
          </cell>
          <cell r="N6878">
            <v>18</v>
          </cell>
        </row>
        <row r="6879">
          <cell r="G6879" t="str">
            <v>4902102019187</v>
          </cell>
          <cell r="H6879" t="str">
            <v>4902102019187</v>
          </cell>
          <cell r="I6879" t="str">
            <v>COCACOLA- Lon 160ml</v>
          </cell>
          <cell r="J6879" t="str">
            <v>PCS</v>
          </cell>
          <cell r="K6879">
            <v>29000</v>
          </cell>
          <cell r="L6879">
            <v>29</v>
          </cell>
          <cell r="M6879">
            <v>0</v>
          </cell>
          <cell r="N6879">
            <v>29</v>
          </cell>
        </row>
        <row r="6880">
          <cell r="G6880" t="str">
            <v>4936790442828</v>
          </cell>
          <cell r="H6880" t="str">
            <v>4936790442828</v>
          </cell>
          <cell r="I6880" t="str">
            <v>TOMINAGA- Nước ngọt có ga vị dưa lưới 350ml</v>
          </cell>
          <cell r="J6880" t="str">
            <v>PCS</v>
          </cell>
          <cell r="K6880">
            <v>29000</v>
          </cell>
          <cell r="L6880">
            <v>0</v>
          </cell>
          <cell r="M6880">
            <v>0</v>
          </cell>
          <cell r="N6880">
            <v>0</v>
          </cell>
        </row>
        <row r="6881">
          <cell r="G6881" t="str">
            <v>4902179016959</v>
          </cell>
          <cell r="H6881" t="str">
            <v>4902179016959</v>
          </cell>
          <cell r="I6881" t="str">
            <v>SANGARIA- Nước soda ramune có ga 250g</v>
          </cell>
          <cell r="J6881" t="str">
            <v>PCS</v>
          </cell>
          <cell r="K6881">
            <v>25000</v>
          </cell>
          <cell r="L6881">
            <v>0</v>
          </cell>
          <cell r="M6881">
            <v>0</v>
          </cell>
          <cell r="N6881">
            <v>0</v>
          </cell>
        </row>
        <row r="6882">
          <cell r="G6882" t="str">
            <v>4902494090177</v>
          </cell>
          <cell r="H6882" t="str">
            <v>4902494090177</v>
          </cell>
          <cell r="I6882" t="str">
            <v>HATA KOSEN-Soda hương dưa lưới Ramune 200ml</v>
          </cell>
          <cell r="J6882" t="str">
            <v>PCS</v>
          </cell>
          <cell r="K6882">
            <v>49000</v>
          </cell>
          <cell r="L6882">
            <v>4</v>
          </cell>
          <cell r="M6882">
            <v>0</v>
          </cell>
          <cell r="N6882">
            <v>4</v>
          </cell>
        </row>
        <row r="6883">
          <cell r="G6883" t="str">
            <v>4595643954231</v>
          </cell>
          <cell r="H6883" t="str">
            <v>4595643954231</v>
          </cell>
          <cell r="I6883" t="str">
            <v>HAYARI JAPAN- Trà ý dĩ 0 caffein và calo 36 gói</v>
          </cell>
          <cell r="J6883" t="str">
            <v>PCS</v>
          </cell>
          <cell r="K6883">
            <v>180000</v>
          </cell>
          <cell r="L6883">
            <v>0</v>
          </cell>
          <cell r="M6883">
            <v>0</v>
          </cell>
          <cell r="N6883">
            <v>0</v>
          </cell>
        </row>
        <row r="6884">
          <cell r="G6884" t="str">
            <v>4902494110042</v>
          </cell>
          <cell r="H6884" t="str">
            <v>4902494110042</v>
          </cell>
          <cell r="I6884" t="str">
            <v>HATA KOSEN-Soda hương việt quất Ramune 200ml</v>
          </cell>
          <cell r="J6884" t="str">
            <v>PCS</v>
          </cell>
          <cell r="K6884">
            <v>49000</v>
          </cell>
          <cell r="L6884">
            <v>1</v>
          </cell>
          <cell r="M6884">
            <v>0</v>
          </cell>
          <cell r="N6884">
            <v>1</v>
          </cell>
        </row>
        <row r="6885">
          <cell r="G6885" t="str">
            <v>4902102034517</v>
          </cell>
          <cell r="H6885" t="str">
            <v>4902102034517</v>
          </cell>
          <cell r="I6885" t="str">
            <v>COCACOLA-Nước ngọt vị nho Fanta grape 160ml</v>
          </cell>
          <cell r="J6885" t="str">
            <v>PCS</v>
          </cell>
          <cell r="K6885">
            <v>29000</v>
          </cell>
          <cell r="L6885">
            <v>0</v>
          </cell>
          <cell r="M6885">
            <v>0</v>
          </cell>
          <cell r="N6885">
            <v>0</v>
          </cell>
        </row>
        <row r="6886">
          <cell r="G6886" t="str">
            <v>4902179015792</v>
          </cell>
          <cell r="H6886" t="str">
            <v>4902179015792</v>
          </cell>
          <cell r="I6886" t="str">
            <v>SANGARIA- Nước soda dưa lưới có ga 350g</v>
          </cell>
          <cell r="J6886" t="str">
            <v>PCS</v>
          </cell>
          <cell r="K6886">
            <v>30000</v>
          </cell>
          <cell r="L6886">
            <v>0</v>
          </cell>
          <cell r="M6886">
            <v>0</v>
          </cell>
          <cell r="N6886">
            <v>0</v>
          </cell>
        </row>
        <row r="6887">
          <cell r="G6887" t="str">
            <v>4902102105286</v>
          </cell>
          <cell r="H6887" t="str">
            <v>4902102105286</v>
          </cell>
          <cell r="I6887" t="str">
            <v>COCACOLA- Chai không đường Zero Sugar 350ml</v>
          </cell>
          <cell r="J6887" t="str">
            <v>PCS</v>
          </cell>
          <cell r="K6887">
            <v>28000</v>
          </cell>
          <cell r="L6887">
            <v>0</v>
          </cell>
          <cell r="M6887">
            <v>0</v>
          </cell>
          <cell r="N6887">
            <v>0</v>
          </cell>
        </row>
        <row r="6888">
          <cell r="G6888" t="str">
            <v>4902102038720</v>
          </cell>
          <cell r="H6888" t="str">
            <v>4902102038720</v>
          </cell>
          <cell r="I6888" t="str">
            <v>COCACOLA- Nước ngọt Fanta vị nho 300ml</v>
          </cell>
          <cell r="J6888" t="str">
            <v>PCS</v>
          </cell>
          <cell r="K6888">
            <v>39000</v>
          </cell>
          <cell r="L6888">
            <v>0</v>
          </cell>
          <cell r="M6888">
            <v>0</v>
          </cell>
          <cell r="N6888">
            <v>0</v>
          </cell>
        </row>
        <row r="6889">
          <cell r="G6889" t="str">
            <v>4902494090153</v>
          </cell>
          <cell r="H6889" t="str">
            <v>4902494090153</v>
          </cell>
          <cell r="I6889" t="str">
            <v>HATA KOSEN-Soda hương dâu Ramune 200ml</v>
          </cell>
          <cell r="J6889" t="str">
            <v>PCS</v>
          </cell>
          <cell r="K6889">
            <v>49000</v>
          </cell>
          <cell r="L6889">
            <v>11</v>
          </cell>
          <cell r="M6889">
            <v>0</v>
          </cell>
          <cell r="N6889">
            <v>11</v>
          </cell>
        </row>
        <row r="6890">
          <cell r="G6890" t="str">
            <v>4902179018922</v>
          </cell>
          <cell r="H6890" t="str">
            <v>4902179018922</v>
          </cell>
          <cell r="I6890" t="str">
            <v>SANGARIA- Nước soda dưa lưới có ga 250g</v>
          </cell>
          <cell r="J6890" t="str">
            <v>PCS</v>
          </cell>
          <cell r="K6890">
            <v>25000</v>
          </cell>
          <cell r="L6890">
            <v>0</v>
          </cell>
          <cell r="M6890">
            <v>0</v>
          </cell>
          <cell r="N6890">
            <v>0</v>
          </cell>
        </row>
        <row r="6891">
          <cell r="G6891" t="str">
            <v>4902179007292</v>
          </cell>
          <cell r="H6891" t="str">
            <v>4902179007292</v>
          </cell>
          <cell r="I6891" t="str">
            <v>SANGARIA- Nước soda ramune 500g</v>
          </cell>
          <cell r="J6891" t="str">
            <v>PCS</v>
          </cell>
          <cell r="K6891">
            <v>48000</v>
          </cell>
          <cell r="L6891">
            <v>87</v>
          </cell>
          <cell r="M6891">
            <v>0</v>
          </cell>
          <cell r="N6891">
            <v>87</v>
          </cell>
        </row>
        <row r="6892">
          <cell r="G6892" t="str">
            <v>4902179018892</v>
          </cell>
          <cell r="H6892" t="str">
            <v>4902179018892</v>
          </cell>
          <cell r="I6892" t="str">
            <v>SANGARIA- Nước soda nho có ga 250g</v>
          </cell>
          <cell r="J6892" t="str">
            <v>PCS</v>
          </cell>
          <cell r="K6892">
            <v>25000</v>
          </cell>
          <cell r="L6892">
            <v>0</v>
          </cell>
          <cell r="M6892">
            <v>0</v>
          </cell>
          <cell r="N6892">
            <v>0</v>
          </cell>
        </row>
        <row r="6893">
          <cell r="G6893" t="str">
            <v>4936790442934</v>
          </cell>
          <cell r="H6893" t="str">
            <v>4936790442934</v>
          </cell>
          <cell r="I6893" t="str">
            <v>COCACOLA - Nước ngọt có gas Zero Tominaga 350ml</v>
          </cell>
          <cell r="J6893" t="str">
            <v>PCS</v>
          </cell>
          <cell r="K6893">
            <v>31000</v>
          </cell>
          <cell r="L6893">
            <v>10</v>
          </cell>
          <cell r="M6893">
            <v>0</v>
          </cell>
          <cell r="N6893">
            <v>10</v>
          </cell>
        </row>
        <row r="6894">
          <cell r="G6894" t="str">
            <v>4902179014290</v>
          </cell>
          <cell r="H6894" t="str">
            <v>4902179014290</v>
          </cell>
          <cell r="I6894" t="str">
            <v>SANGARIA- Nước soda nho 500g</v>
          </cell>
          <cell r="J6894" t="str">
            <v>PCS</v>
          </cell>
          <cell r="K6894">
            <v>48000</v>
          </cell>
          <cell r="L6894">
            <v>48</v>
          </cell>
          <cell r="M6894">
            <v>0</v>
          </cell>
          <cell r="N6894">
            <v>48</v>
          </cell>
        </row>
        <row r="6895">
          <cell r="G6895" t="str">
            <v>4902102144995</v>
          </cell>
          <cell r="H6895" t="str">
            <v>4902102144995</v>
          </cell>
          <cell r="I6895" t="str">
            <v>COCACOLA- Nước ngọt Fanta vị đào 300ml</v>
          </cell>
          <cell r="J6895" t="str">
            <v>PCS</v>
          </cell>
          <cell r="K6895">
            <v>39000</v>
          </cell>
          <cell r="L6895">
            <v>0</v>
          </cell>
          <cell r="M6895">
            <v>0</v>
          </cell>
          <cell r="N6895">
            <v>0</v>
          </cell>
        </row>
        <row r="6896">
          <cell r="G6896" t="str">
            <v>4902102000161</v>
          </cell>
          <cell r="H6896" t="str">
            <v>4902102000161</v>
          </cell>
          <cell r="I6896" t="str">
            <v>COCACOLA- Lon 250ml</v>
          </cell>
          <cell r="J6896" t="str">
            <v>PCS</v>
          </cell>
          <cell r="K6896">
            <v>28000</v>
          </cell>
          <cell r="L6896">
            <v>0</v>
          </cell>
          <cell r="M6896">
            <v>0</v>
          </cell>
          <cell r="N6896">
            <v>0</v>
          </cell>
        </row>
        <row r="6897">
          <cell r="G6897" t="str">
            <v>4897036690055</v>
          </cell>
          <cell r="H6897" t="str">
            <v>4897036690055</v>
          </cell>
          <cell r="I6897" t="str">
            <v>ASAHI- Nước tăng lực 0 đường MONSTER ZERO 355ml</v>
          </cell>
          <cell r="J6897" t="str">
            <v>PCS</v>
          </cell>
          <cell r="K6897">
            <v>58000</v>
          </cell>
          <cell r="L6897">
            <v>1</v>
          </cell>
          <cell r="M6897">
            <v>0</v>
          </cell>
          <cell r="N6897">
            <v>1</v>
          </cell>
        </row>
        <row r="6898">
          <cell r="G6898" t="str">
            <v>9551001410233</v>
          </cell>
          <cell r="H6898" t="str">
            <v>9551001410233</v>
          </cell>
          <cell r="I6898" t="str">
            <v>VIDA - Nước uống có ga hương vải vị muối 325ml</v>
          </cell>
          <cell r="J6898" t="str">
            <v>PCS</v>
          </cell>
          <cell r="K6898">
            <v>20000</v>
          </cell>
          <cell r="L6898">
            <v>30</v>
          </cell>
          <cell r="M6898">
            <v>0</v>
          </cell>
          <cell r="N6898">
            <v>30</v>
          </cell>
        </row>
        <row r="6899">
          <cell r="G6899" t="str">
            <v>4902102038690</v>
          </cell>
          <cell r="H6899" t="str">
            <v>4902102038690</v>
          </cell>
          <cell r="I6899" t="str">
            <v>Cocacola chai 300ml</v>
          </cell>
          <cell r="J6899" t="str">
            <v>PCS</v>
          </cell>
          <cell r="K6899">
            <v>39000</v>
          </cell>
          <cell r="L6899">
            <v>332</v>
          </cell>
          <cell r="M6899">
            <v>-3</v>
          </cell>
          <cell r="N6899">
            <v>329</v>
          </cell>
        </row>
        <row r="6900">
          <cell r="G6900" t="str">
            <v>4936790440305</v>
          </cell>
          <cell r="H6900" t="str">
            <v>4936790440305</v>
          </cell>
          <cell r="I6900" t="str">
            <v>COCACOLA - Nước ngọt có gas Tominaga 350ml</v>
          </cell>
          <cell r="J6900" t="str">
            <v>PCS</v>
          </cell>
          <cell r="K6900">
            <v>30000</v>
          </cell>
          <cell r="L6900">
            <v>0</v>
          </cell>
          <cell r="M6900">
            <v>0</v>
          </cell>
          <cell r="N6900">
            <v>0</v>
          </cell>
        </row>
        <row r="6901">
          <cell r="G6901" t="str">
            <v>4897036691083</v>
          </cell>
          <cell r="H6901" t="str">
            <v>4897036691083</v>
          </cell>
          <cell r="I6901" t="str">
            <v>ASAHI- Nước tăng lực vị trái cây MONSTER 355ml</v>
          </cell>
          <cell r="J6901" t="str">
            <v>PCS</v>
          </cell>
          <cell r="K6901">
            <v>58000</v>
          </cell>
          <cell r="L6901">
            <v>0</v>
          </cell>
          <cell r="M6901">
            <v>0</v>
          </cell>
          <cell r="N6901">
            <v>0</v>
          </cell>
        </row>
        <row r="6902">
          <cell r="G6902" t="str">
            <v>9551001410295</v>
          </cell>
          <cell r="H6902" t="str">
            <v>9551001410295</v>
          </cell>
          <cell r="I6902" t="str">
            <v>VIDA - Nước uống có ga hương cam 325ml</v>
          </cell>
          <cell r="J6902" t="str">
            <v>PCS</v>
          </cell>
          <cell r="K6902">
            <v>20000</v>
          </cell>
          <cell r="L6902">
            <v>33</v>
          </cell>
          <cell r="M6902">
            <v>0</v>
          </cell>
          <cell r="N6902">
            <v>33</v>
          </cell>
        </row>
        <row r="6903">
          <cell r="G6903" t="str">
            <v>4936790440312</v>
          </cell>
          <cell r="H6903" t="str">
            <v>4936790440312</v>
          </cell>
          <cell r="I6903" t="str">
            <v>COCACOLA-Nước ngọt có gas Lemon Lime Tominaga350ml</v>
          </cell>
          <cell r="J6903" t="str">
            <v>PCS</v>
          </cell>
          <cell r="K6903">
            <v>27000</v>
          </cell>
          <cell r="L6903">
            <v>0</v>
          </cell>
          <cell r="M6903">
            <v>0</v>
          </cell>
          <cell r="N6903">
            <v>0</v>
          </cell>
        </row>
        <row r="6904">
          <cell r="G6904" t="str">
            <v>4909411085551</v>
          </cell>
          <cell r="H6904" t="str">
            <v>4909411085551</v>
          </cell>
          <cell r="I6904" t="str">
            <v>KIRIN- Nước giải khát vị vải muối (500ml)</v>
          </cell>
          <cell r="J6904" t="str">
            <v>PCS</v>
          </cell>
          <cell r="K6904">
            <v>48000</v>
          </cell>
          <cell r="L6904">
            <v>0</v>
          </cell>
          <cell r="M6904">
            <v>0</v>
          </cell>
          <cell r="N6904">
            <v>0</v>
          </cell>
        </row>
        <row r="6905">
          <cell r="G6905" t="str">
            <v>4909411085575</v>
          </cell>
          <cell r="H6905" t="str">
            <v>4909411085575</v>
          </cell>
          <cell r="I6905" t="str">
            <v>KIRIN- Nước giải khát vị vải muối (1.5l)</v>
          </cell>
          <cell r="J6905" t="str">
            <v>PCS</v>
          </cell>
          <cell r="K6905">
            <v>88000</v>
          </cell>
          <cell r="L6905">
            <v>0</v>
          </cell>
          <cell r="M6905">
            <v>0</v>
          </cell>
          <cell r="N6905">
            <v>0</v>
          </cell>
        </row>
        <row r="6906">
          <cell r="G6906" t="str">
            <v>8938548111044</v>
          </cell>
          <cell r="H6906" t="str">
            <v>8938548111044</v>
          </cell>
          <cell r="I6906" t="str">
            <v>IZUMI -Nước khoáng Ion Kiềm thiên nhiên</v>
          </cell>
          <cell r="J6906" t="str">
            <v>PCS</v>
          </cell>
          <cell r="K6906">
            <v>8000</v>
          </cell>
          <cell r="L6906">
            <v>13</v>
          </cell>
          <cell r="M6906">
            <v>0</v>
          </cell>
          <cell r="N6906">
            <v>13</v>
          </cell>
        </row>
        <row r="6907">
          <cell r="G6907" t="str">
            <v>4902102014281</v>
          </cell>
          <cell r="H6907" t="str">
            <v>4902102014281</v>
          </cell>
          <cell r="I6907" t="str">
            <v>COCACOLA- Lon 500ml</v>
          </cell>
          <cell r="J6907" t="str">
            <v>PCS</v>
          </cell>
          <cell r="K6907">
            <v>49000</v>
          </cell>
          <cell r="L6907">
            <v>21</v>
          </cell>
          <cell r="M6907">
            <v>0</v>
          </cell>
          <cell r="N6907">
            <v>21</v>
          </cell>
        </row>
        <row r="6908">
          <cell r="G6908" t="str">
            <v>4987244196361</v>
          </cell>
          <cell r="H6908" t="str">
            <v>4987244196361</v>
          </cell>
          <cell r="I6908" t="str">
            <v>WAKODO- Nước điện giải vị táo 125mlx3 hộp 3 tháng</v>
          </cell>
          <cell r="J6908" t="str">
            <v>PCS</v>
          </cell>
          <cell r="K6908">
            <v>75000</v>
          </cell>
          <cell r="L6908">
            <v>0</v>
          </cell>
          <cell r="M6908">
            <v>0</v>
          </cell>
          <cell r="N6908">
            <v>0</v>
          </cell>
        </row>
        <row r="6909">
          <cell r="G6909" t="str">
            <v>9551011820022</v>
          </cell>
          <cell r="H6909" t="str">
            <v>9551011820022</v>
          </cell>
          <cell r="I6909" t="str">
            <v>VIDA - Nước uống có ga hương đào 325ml</v>
          </cell>
          <cell r="J6909" t="str">
            <v>PCS</v>
          </cell>
          <cell r="K6909">
            <v>20000</v>
          </cell>
          <cell r="L6909">
            <v>13</v>
          </cell>
          <cell r="M6909">
            <v>0</v>
          </cell>
          <cell r="N6909">
            <v>13</v>
          </cell>
        </row>
        <row r="6910">
          <cell r="G6910" t="str">
            <v>4902179022486</v>
          </cell>
          <cell r="H6910" t="str">
            <v>4902179022486</v>
          </cell>
          <cell r="I6910" t="str">
            <v>SANGARIA- Nước uống có thạch vị nho sữa chua 500ml</v>
          </cell>
          <cell r="J6910" t="str">
            <v>PCS</v>
          </cell>
          <cell r="K6910">
            <v>40000</v>
          </cell>
          <cell r="L6910">
            <v>0</v>
          </cell>
          <cell r="M6910">
            <v>0</v>
          </cell>
          <cell r="N6910">
            <v>0</v>
          </cell>
        </row>
        <row r="6911">
          <cell r="G6911" t="str">
            <v>15110102</v>
          </cell>
          <cell r="H6911" t="str">
            <v>15110102</v>
          </cell>
          <cell r="I6911" t="str">
            <v>VIETFINEST- Bình nước khoáng của Nhật 12L</v>
          </cell>
          <cell r="J6911" t="str">
            <v>PCS</v>
          </cell>
          <cell r="K6911">
            <v>358500</v>
          </cell>
          <cell r="L6911">
            <v>0</v>
          </cell>
          <cell r="M6911">
            <v>0</v>
          </cell>
          <cell r="N6911">
            <v>0</v>
          </cell>
        </row>
        <row r="6912">
          <cell r="G6912" t="str">
            <v>8938548111099</v>
          </cell>
          <cell r="H6912" t="str">
            <v>8938548111099</v>
          </cell>
          <cell r="I6912" t="str">
            <v>IZUMI - Nước khoáng Ion Kiềm thiên nhiên 486ml</v>
          </cell>
          <cell r="J6912" t="str">
            <v>PCS</v>
          </cell>
          <cell r="K6912">
            <v>8000</v>
          </cell>
          <cell r="L6912">
            <v>24</v>
          </cell>
          <cell r="M6912">
            <v>-6</v>
          </cell>
          <cell r="N6912">
            <v>18</v>
          </cell>
        </row>
        <row r="6913">
          <cell r="G6913" t="str">
            <v>4960867009010</v>
          </cell>
          <cell r="H6913" t="str">
            <v>4960867009010</v>
          </cell>
          <cell r="I6913" t="str">
            <v>YUWA- Bột mầm lúa mạch trái cây Yummy (20 gói)</v>
          </cell>
          <cell r="J6913" t="str">
            <v>PCS</v>
          </cell>
          <cell r="K6913">
            <v>269000</v>
          </cell>
          <cell r="L6913">
            <v>0</v>
          </cell>
          <cell r="M6913">
            <v>0</v>
          </cell>
          <cell r="N6913">
            <v>0</v>
          </cell>
        </row>
        <row r="6914">
          <cell r="G6914" t="str">
            <v>4901111910973</v>
          </cell>
          <cell r="H6914" t="str">
            <v>4901111910973</v>
          </cell>
          <cell r="I6914" t="str">
            <v>AGF- Cà phê hòa tan Blendy Stick espresso 8 thanh</v>
          </cell>
          <cell r="J6914" t="str">
            <v>PCS</v>
          </cell>
          <cell r="K6914">
            <v>115000</v>
          </cell>
          <cell r="L6914">
            <v>6</v>
          </cell>
          <cell r="M6914">
            <v>0</v>
          </cell>
          <cell r="N6914">
            <v>6</v>
          </cell>
        </row>
        <row r="6915">
          <cell r="G6915" t="str">
            <v>4901111377905</v>
          </cell>
          <cell r="H6915" t="str">
            <v>4901111377905</v>
          </cell>
          <cell r="I6915" t="str">
            <v>AGF- Trà đào thơm ngon đậm vị 7 gói</v>
          </cell>
          <cell r="J6915" t="str">
            <v>PCS</v>
          </cell>
          <cell r="K6915">
            <v>115000</v>
          </cell>
          <cell r="L6915">
            <v>91</v>
          </cell>
          <cell r="M6915">
            <v>-1</v>
          </cell>
          <cell r="N6915">
            <v>90</v>
          </cell>
        </row>
        <row r="6916">
          <cell r="G6916" t="str">
            <v>4901111131965</v>
          </cell>
          <cell r="H6916" t="str">
            <v>4901111131965</v>
          </cell>
          <cell r="I6916" t="str">
            <v>AGF- Cà phê hòa tan Blendy Stick ít ngọt 30 thanh</v>
          </cell>
          <cell r="J6916" t="str">
            <v>PCS</v>
          </cell>
          <cell r="K6916">
            <v>250000</v>
          </cell>
          <cell r="L6916">
            <v>0</v>
          </cell>
          <cell r="M6916">
            <v>0</v>
          </cell>
          <cell r="N6916">
            <v>0</v>
          </cell>
        </row>
        <row r="6917">
          <cell r="G6917" t="str">
            <v>4901111541498</v>
          </cell>
          <cell r="H6917" t="str">
            <v>4901111541498</v>
          </cell>
          <cell r="I6917" t="str">
            <v>AGF- Cà phê sữa hòa tan không caffeine 6 gói</v>
          </cell>
          <cell r="J6917" t="str">
            <v>PCS</v>
          </cell>
          <cell r="K6917">
            <v>115000</v>
          </cell>
          <cell r="L6917">
            <v>0</v>
          </cell>
          <cell r="M6917">
            <v>0</v>
          </cell>
          <cell r="N6917">
            <v>0</v>
          </cell>
        </row>
        <row r="6918">
          <cell r="G6918" t="str">
            <v>4529052003495</v>
          </cell>
          <cell r="H6918" t="str">
            <v>4529052003495</v>
          </cell>
          <cell r="I6918" t="str">
            <v>SHINNIPPAI- Bột lúa mạch non vị trái cây 3gx15 gói</v>
          </cell>
          <cell r="J6918" t="str">
            <v>PCS</v>
          </cell>
          <cell r="K6918">
            <v>180000</v>
          </cell>
          <cell r="L6918">
            <v>0</v>
          </cell>
          <cell r="M6918">
            <v>0</v>
          </cell>
          <cell r="N6918">
            <v>0</v>
          </cell>
        </row>
        <row r="6919">
          <cell r="G6919" t="str">
            <v>4901111781290</v>
          </cell>
          <cell r="H6919" t="str">
            <v>4901111781290</v>
          </cell>
          <cell r="I6919" t="str">
            <v>AFG- Trà dâu 7 gói</v>
          </cell>
          <cell r="J6919" t="str">
            <v>PCS</v>
          </cell>
          <cell r="K6919">
            <v>115000</v>
          </cell>
          <cell r="L6919">
            <v>0</v>
          </cell>
          <cell r="M6919">
            <v>0</v>
          </cell>
          <cell r="N6919">
            <v>0</v>
          </cell>
        </row>
        <row r="6920">
          <cell r="G6920" t="str">
            <v>4580352280207</v>
          </cell>
          <cell r="H6920" t="str">
            <v>4580352280207</v>
          </cell>
          <cell r="I6920" t="str">
            <v>OHASHI SEICHA- Gói trà sữa matcha Chiran 85g</v>
          </cell>
          <cell r="J6920" t="str">
            <v>PCS</v>
          </cell>
          <cell r="K6920">
            <v>125000</v>
          </cell>
          <cell r="L6920">
            <v>5</v>
          </cell>
          <cell r="M6920">
            <v>0</v>
          </cell>
          <cell r="N6920">
            <v>5</v>
          </cell>
        </row>
        <row r="6921">
          <cell r="G6921" t="str">
            <v>4901305410951</v>
          </cell>
          <cell r="H6921" t="str">
            <v>4901305410951</v>
          </cell>
          <cell r="I6921" t="str">
            <v>KATAOKA- BỘT MATCHA TRÀ SỮA TSUJIRI (190G)</v>
          </cell>
          <cell r="J6921" t="str">
            <v>PCS</v>
          </cell>
          <cell r="K6921">
            <v>165000</v>
          </cell>
          <cell r="L6921">
            <v>0</v>
          </cell>
          <cell r="M6921">
            <v>0</v>
          </cell>
          <cell r="N6921">
            <v>0</v>
          </cell>
        </row>
        <row r="6922">
          <cell r="G6922" t="str">
            <v>4901111596511</v>
          </cell>
          <cell r="H6922" t="str">
            <v>4901111596511</v>
          </cell>
          <cell r="I6922" t="str">
            <v>AFG- Trà Rooibos mật ong 7 gói</v>
          </cell>
          <cell r="J6922" t="str">
            <v>PCS</v>
          </cell>
          <cell r="K6922">
            <v>115000</v>
          </cell>
          <cell r="L6922">
            <v>25</v>
          </cell>
          <cell r="M6922">
            <v>0</v>
          </cell>
          <cell r="N6922">
            <v>25</v>
          </cell>
        </row>
        <row r="6923">
          <cell r="G6923" t="str">
            <v>4901305411095</v>
          </cell>
          <cell r="H6923" t="str">
            <v>4901305411095</v>
          </cell>
          <cell r="I6923" t="str">
            <v>KATAOKA- Bột Matcha Trà Sữa Tsujiri (170g)</v>
          </cell>
          <cell r="J6923" t="str">
            <v>PCS</v>
          </cell>
          <cell r="K6923">
            <v>165000</v>
          </cell>
          <cell r="L6923">
            <v>0</v>
          </cell>
          <cell r="M6923">
            <v>0</v>
          </cell>
          <cell r="N6923">
            <v>0</v>
          </cell>
        </row>
        <row r="6924">
          <cell r="G6924" t="str">
            <v>4955079122015</v>
          </cell>
          <cell r="H6924" t="str">
            <v>4955079122015</v>
          </cell>
          <cell r="I6924" t="str">
            <v>KEFIR- Men làm sữa chua 16 gói</v>
          </cell>
          <cell r="J6924" t="str">
            <v>PCS</v>
          </cell>
          <cell r="K6924">
            <v>350000</v>
          </cell>
          <cell r="L6924">
            <v>0</v>
          </cell>
          <cell r="M6924">
            <v>0</v>
          </cell>
          <cell r="N6924">
            <v>0</v>
          </cell>
        </row>
        <row r="6925">
          <cell r="G6925" t="str">
            <v>4902831510382</v>
          </cell>
          <cell r="H6925" t="str">
            <v>4902831510382</v>
          </cell>
          <cell r="I6925" t="str">
            <v>NITTOH- Bột trà sữa dâu tây hòa tan Royal 14g x 10</v>
          </cell>
          <cell r="J6925" t="str">
            <v>PCS</v>
          </cell>
          <cell r="K6925">
            <v>115000</v>
          </cell>
          <cell r="L6925">
            <v>0</v>
          </cell>
          <cell r="M6925">
            <v>0</v>
          </cell>
          <cell r="N6925">
            <v>0</v>
          </cell>
        </row>
        <row r="6926">
          <cell r="G6926" t="str">
            <v>4986426088166</v>
          </cell>
          <cell r="H6926" t="str">
            <v>4986426088166</v>
          </cell>
          <cell r="I6926" t="str">
            <v>AURALEAF- Trà Princess Time hoa hồng Nhật Bản 50g</v>
          </cell>
          <cell r="J6926" t="str">
            <v>PCS</v>
          </cell>
          <cell r="K6926">
            <v>580000</v>
          </cell>
          <cell r="L6926">
            <v>0</v>
          </cell>
          <cell r="M6926">
            <v>0</v>
          </cell>
          <cell r="N6926">
            <v>0</v>
          </cell>
        </row>
        <row r="6927">
          <cell r="G6927" t="str">
            <v>4582100125518</v>
          </cell>
          <cell r="H6927" t="str">
            <v>4582100125518</v>
          </cell>
          <cell r="I6927" t="str">
            <v>KOUSYO- Đường oligo tốt cho sức khỏe dạng lỏng 1kg</v>
          </cell>
          <cell r="J6927" t="str">
            <v>PCS</v>
          </cell>
          <cell r="K6927">
            <v>130000</v>
          </cell>
          <cell r="L6927">
            <v>0</v>
          </cell>
          <cell r="M6927">
            <v>0</v>
          </cell>
          <cell r="N6927">
            <v>0</v>
          </cell>
        </row>
        <row r="6928">
          <cell r="G6928" t="str">
            <v>4902831502417</v>
          </cell>
          <cell r="H6928" t="str">
            <v>4902831502417</v>
          </cell>
          <cell r="I6928" t="str">
            <v>NITTOH- Bột trà sữa hòa tan Royal 14g x 10 gói</v>
          </cell>
          <cell r="J6928" t="str">
            <v>PCS</v>
          </cell>
          <cell r="K6928">
            <v>115000</v>
          </cell>
          <cell r="L6928">
            <v>0</v>
          </cell>
          <cell r="M6928">
            <v>0</v>
          </cell>
          <cell r="N6928">
            <v>0</v>
          </cell>
        </row>
        <row r="6929">
          <cell r="G6929" t="str">
            <v>4580352280443</v>
          </cell>
          <cell r="H6929" t="str">
            <v>4580352280443</v>
          </cell>
          <cell r="I6929" t="str">
            <v>OHASHI SEICHA- Hộp hồng trà đường đen 5 gói</v>
          </cell>
          <cell r="J6929" t="str">
            <v>PCS</v>
          </cell>
          <cell r="K6929">
            <v>115000</v>
          </cell>
          <cell r="L6929">
            <v>16</v>
          </cell>
          <cell r="M6929">
            <v>0</v>
          </cell>
          <cell r="N6929">
            <v>16</v>
          </cell>
        </row>
        <row r="6930">
          <cell r="G6930" t="str">
            <v>4901111310490</v>
          </cell>
          <cell r="H6930" t="str">
            <v>4901111310490</v>
          </cell>
          <cell r="I6930" t="str">
            <v>AGF- Cà phê hòa tan Caramel Macchiato 7 gói</v>
          </cell>
          <cell r="J6930" t="str">
            <v>PCS</v>
          </cell>
          <cell r="K6930">
            <v>115000</v>
          </cell>
          <cell r="L6930">
            <v>0</v>
          </cell>
          <cell r="M6930">
            <v>0</v>
          </cell>
          <cell r="N6930">
            <v>0</v>
          </cell>
        </row>
        <row r="6931">
          <cell r="G6931" t="str">
            <v>4580352280047</v>
          </cell>
          <cell r="H6931" t="str">
            <v>4580352280047</v>
          </cell>
          <cell r="I6931" t="str">
            <v>OHASHI SEICHA- Gói trà sữa hồng trà đường đen 85g</v>
          </cell>
          <cell r="J6931" t="str">
            <v>PCS</v>
          </cell>
          <cell r="K6931">
            <v>125000</v>
          </cell>
          <cell r="L6931">
            <v>9</v>
          </cell>
          <cell r="M6931">
            <v>0</v>
          </cell>
          <cell r="N6931">
            <v>9</v>
          </cell>
        </row>
        <row r="6932">
          <cell r="G6932" t="str">
            <v>4901111665767</v>
          </cell>
          <cell r="H6932" t="str">
            <v>4901111665767</v>
          </cell>
          <cell r="I6932" t="str">
            <v>AGF- Cà phê hòa tan Blendy Stick caramel 8 thanh</v>
          </cell>
          <cell r="J6932" t="str">
            <v>PCS</v>
          </cell>
          <cell r="K6932">
            <v>115000</v>
          </cell>
          <cell r="L6932">
            <v>0</v>
          </cell>
          <cell r="M6932">
            <v>0</v>
          </cell>
          <cell r="N6932">
            <v>0</v>
          </cell>
        </row>
        <row r="6933">
          <cell r="G6933" t="str">
            <v>4967262013291</v>
          </cell>
          <cell r="H6933" t="str">
            <v>4967262013291</v>
          </cell>
          <cell r="I6933" t="str">
            <v>TSUBOICHI SEICHA- Bột Uji Matcha Latte gói 100g</v>
          </cell>
          <cell r="J6933" t="str">
            <v>PCS</v>
          </cell>
          <cell r="K6933">
            <v>135000</v>
          </cell>
          <cell r="L6933">
            <v>0</v>
          </cell>
          <cell r="M6933">
            <v>0</v>
          </cell>
          <cell r="N6933">
            <v>0</v>
          </cell>
        </row>
        <row r="6934">
          <cell r="G6934" t="str">
            <v>4580352280023</v>
          </cell>
          <cell r="H6934" t="str">
            <v>4580352280023</v>
          </cell>
          <cell r="I6934" t="str">
            <v>OHASHI SEICHA- Gói trà hoji vị khoai lang 85g</v>
          </cell>
          <cell r="J6934" t="str">
            <v>PCS</v>
          </cell>
          <cell r="K6934">
            <v>125000</v>
          </cell>
          <cell r="L6934">
            <v>13</v>
          </cell>
          <cell r="M6934">
            <v>0</v>
          </cell>
          <cell r="N6934">
            <v>13</v>
          </cell>
        </row>
        <row r="6935">
          <cell r="G6935" t="str">
            <v>4580352280405</v>
          </cell>
          <cell r="H6935" t="str">
            <v>4580352280405</v>
          </cell>
          <cell r="I6935" t="str">
            <v>OHASHI SEICHA- Hộp trà sữa matcha Chiran 5 gói</v>
          </cell>
          <cell r="J6935" t="str">
            <v>PCS</v>
          </cell>
          <cell r="K6935">
            <v>115000</v>
          </cell>
          <cell r="L6935">
            <v>0</v>
          </cell>
          <cell r="M6935">
            <v>0</v>
          </cell>
          <cell r="N6935">
            <v>0</v>
          </cell>
        </row>
        <row r="6936">
          <cell r="G6936" t="str">
            <v>4901111456846</v>
          </cell>
          <cell r="H6936" t="str">
            <v>4901111456846</v>
          </cell>
          <cell r="I6936" t="str">
            <v>AGF- Bột trà xanh sữa Blendy Stick 6 thanh</v>
          </cell>
          <cell r="J6936" t="str">
            <v>PCS</v>
          </cell>
          <cell r="K6936">
            <v>115000</v>
          </cell>
          <cell r="L6936">
            <v>18</v>
          </cell>
          <cell r="M6936">
            <v>-1</v>
          </cell>
          <cell r="N6936">
            <v>17</v>
          </cell>
        </row>
        <row r="6937">
          <cell r="G6937" t="str">
            <v>4904621090418</v>
          </cell>
          <cell r="H6937" t="str">
            <v>4904621090418</v>
          </cell>
          <cell r="I6937" t="str">
            <v>DAISHO- Bột lá lúa mạch bsung sắt chất xơ 3gx28gói</v>
          </cell>
          <cell r="J6937" t="str">
            <v>PCS</v>
          </cell>
          <cell r="K6937">
            <v>250000</v>
          </cell>
          <cell r="L6937">
            <v>0</v>
          </cell>
          <cell r="M6937">
            <v>0</v>
          </cell>
          <cell r="N6937">
            <v>0</v>
          </cell>
        </row>
        <row r="6938">
          <cell r="G6938" t="str">
            <v>4904621090401</v>
          </cell>
          <cell r="H6938" t="str">
            <v>4904621090401</v>
          </cell>
          <cell r="I6938" t="str">
            <v>DAISHO- Bột lá lúa mạch non 3gx14 gói</v>
          </cell>
          <cell r="J6938" t="str">
            <v>PCS</v>
          </cell>
          <cell r="K6938">
            <v>150000</v>
          </cell>
          <cell r="L6938">
            <v>0</v>
          </cell>
          <cell r="M6938">
            <v>0</v>
          </cell>
          <cell r="N6938">
            <v>0</v>
          </cell>
        </row>
        <row r="6939">
          <cell r="G6939" t="str">
            <v>4901111310520</v>
          </cell>
          <cell r="H6939" t="str">
            <v>4901111310520</v>
          </cell>
          <cell r="I6939" t="str">
            <v>AGF- Bột Matcha Latte đậm 6 gói</v>
          </cell>
          <cell r="J6939" t="str">
            <v>PCS</v>
          </cell>
          <cell r="K6939">
            <v>115000</v>
          </cell>
          <cell r="L6939">
            <v>3</v>
          </cell>
          <cell r="M6939">
            <v>0</v>
          </cell>
          <cell r="N6939">
            <v>3</v>
          </cell>
        </row>
        <row r="6940">
          <cell r="G6940" t="str">
            <v>4580352280429</v>
          </cell>
          <cell r="H6940" t="str">
            <v>4580352280429</v>
          </cell>
          <cell r="I6940" t="str">
            <v>OHASHI SEICHA- Hộp trà hoji vị khoai lang 5 gói</v>
          </cell>
          <cell r="J6940" t="str">
            <v>PCS</v>
          </cell>
          <cell r="K6940">
            <v>115000</v>
          </cell>
          <cell r="L6940">
            <v>0</v>
          </cell>
          <cell r="M6940">
            <v>0</v>
          </cell>
          <cell r="N6940">
            <v>0</v>
          </cell>
        </row>
        <row r="6941">
          <cell r="G6941" t="str">
            <v>4979654025560</v>
          </cell>
          <cell r="H6941" t="str">
            <v>4979654025560</v>
          </cell>
          <cell r="I6941" t="str">
            <v>YAMAMOTO- Bột lá lúa non nguyên chất 3gx44 gói</v>
          </cell>
          <cell r="J6941" t="str">
            <v>PCS</v>
          </cell>
          <cell r="K6941">
            <v>385000</v>
          </cell>
          <cell r="L6941">
            <v>8</v>
          </cell>
          <cell r="M6941">
            <v>0</v>
          </cell>
          <cell r="N6941">
            <v>8</v>
          </cell>
        </row>
        <row r="6942">
          <cell r="G6942" t="str">
            <v>4902831510054</v>
          </cell>
          <cell r="H6942" t="str">
            <v>4902831510054</v>
          </cell>
          <cell r="I6942" t="str">
            <v>NITTOH- Bột trà đào hòa tan Royal 14g x 10 gói</v>
          </cell>
          <cell r="J6942" t="str">
            <v>PCS</v>
          </cell>
          <cell r="K6942">
            <v>115000</v>
          </cell>
          <cell r="L6942">
            <v>0</v>
          </cell>
          <cell r="M6942">
            <v>0</v>
          </cell>
          <cell r="N6942">
            <v>0</v>
          </cell>
        </row>
        <row r="6943">
          <cell r="G6943" t="str">
            <v>4901111054035</v>
          </cell>
          <cell r="H6943" t="str">
            <v>4901111054035</v>
          </cell>
          <cell r="I6943" t="str">
            <v>AGF- Cà phê hòa tan Blendy Stick 30 thanh</v>
          </cell>
          <cell r="J6943" t="str">
            <v>PCS</v>
          </cell>
          <cell r="K6943">
            <v>250000</v>
          </cell>
          <cell r="L6943">
            <v>0</v>
          </cell>
          <cell r="M6943">
            <v>0</v>
          </cell>
          <cell r="N6943">
            <v>0</v>
          </cell>
        </row>
        <row r="6944">
          <cell r="G6944" t="str">
            <v>4986426088142</v>
          </cell>
          <cell r="H6944" t="str">
            <v>4986426088142</v>
          </cell>
          <cell r="I6944" t="str">
            <v>AURALEAF- Trà Sencha Haruka 100g</v>
          </cell>
          <cell r="J6944" t="str">
            <v>PCS</v>
          </cell>
          <cell r="K6944">
            <v>500000</v>
          </cell>
          <cell r="L6944">
            <v>0</v>
          </cell>
          <cell r="M6944">
            <v>0</v>
          </cell>
          <cell r="N6944">
            <v>0</v>
          </cell>
        </row>
        <row r="6945">
          <cell r="G6945" t="str">
            <v>4901111774575</v>
          </cell>
          <cell r="H6945" t="str">
            <v>4901111774575</v>
          </cell>
          <cell r="I6945" t="str">
            <v>AGF- Cacao sữa 6 gói</v>
          </cell>
          <cell r="J6945" t="str">
            <v>PCS</v>
          </cell>
          <cell r="K6945">
            <v>115000</v>
          </cell>
          <cell r="L6945">
            <v>0</v>
          </cell>
          <cell r="M6945">
            <v>0</v>
          </cell>
          <cell r="N6945">
            <v>0</v>
          </cell>
        </row>
        <row r="6946">
          <cell r="G6946" t="str">
            <v>4901085015292</v>
          </cell>
          <cell r="H6946" t="str">
            <v>4901085015292</v>
          </cell>
          <cell r="I6946" t="str">
            <v>ITOEN- Bột trà xanh nguyên chất 40g</v>
          </cell>
          <cell r="J6946" t="str">
            <v>PCS</v>
          </cell>
          <cell r="K6946">
            <v>175000</v>
          </cell>
          <cell r="L6946">
            <v>0</v>
          </cell>
          <cell r="M6946">
            <v>0</v>
          </cell>
          <cell r="N6946">
            <v>0</v>
          </cell>
        </row>
        <row r="6947">
          <cell r="G6947" t="str">
            <v>8938556726391</v>
          </cell>
          <cell r="H6947" t="str">
            <v>8938556726391</v>
          </cell>
          <cell r="I6947" t="str">
            <v>NIPPON- Trà hoa cúc 40g</v>
          </cell>
          <cell r="J6947" t="str">
            <v>PCS</v>
          </cell>
          <cell r="K6947">
            <v>312000</v>
          </cell>
          <cell r="L6947">
            <v>0</v>
          </cell>
          <cell r="M6947">
            <v>0</v>
          </cell>
          <cell r="N6947">
            <v>0</v>
          </cell>
        </row>
        <row r="6948">
          <cell r="G6948" t="str">
            <v>4901111586727</v>
          </cell>
          <cell r="H6948" t="str">
            <v>4901111586727</v>
          </cell>
          <cell r="I6948" t="str">
            <v>AGF- Cà phê hòa tan Blendy Stick vị sữa 8 thanh</v>
          </cell>
          <cell r="J6948" t="str">
            <v>PCS</v>
          </cell>
          <cell r="K6948">
            <v>115000</v>
          </cell>
          <cell r="L6948">
            <v>79</v>
          </cell>
          <cell r="M6948">
            <v>0</v>
          </cell>
          <cell r="N6948">
            <v>79</v>
          </cell>
        </row>
        <row r="6949">
          <cell r="G6949" t="str">
            <v>4986426088159</v>
          </cell>
          <cell r="H6949" t="str">
            <v>4986426088159</v>
          </cell>
          <cell r="I6949" t="str">
            <v>AURALEAF- Trà Sakura Royal hoa anh đào Nhật Bản 50g</v>
          </cell>
          <cell r="J6949" t="str">
            <v>PCS</v>
          </cell>
          <cell r="K6949">
            <v>580000</v>
          </cell>
          <cell r="L6949">
            <v>0</v>
          </cell>
          <cell r="M6949">
            <v>0</v>
          </cell>
          <cell r="N6949">
            <v>0</v>
          </cell>
        </row>
        <row r="6950">
          <cell r="G6950" t="str">
            <v>4902179018496</v>
          </cell>
          <cell r="H6950" t="str">
            <v>4902179018496</v>
          </cell>
          <cell r="I6950" t="str">
            <v>SANGARIA- Nước hoa quả nguyên chất 500ml</v>
          </cell>
          <cell r="J6950" t="str">
            <v>PCS</v>
          </cell>
          <cell r="K6950">
            <v>35000</v>
          </cell>
          <cell r="L6950">
            <v>0</v>
          </cell>
          <cell r="M6950">
            <v>0</v>
          </cell>
          <cell r="N6950">
            <v>0</v>
          </cell>
        </row>
        <row r="6951">
          <cell r="G6951" t="str">
            <v>4909411076931</v>
          </cell>
          <cell r="H6951" t="str">
            <v>4909411076931</v>
          </cell>
          <cell r="I6951" t="str">
            <v>KIRIN- Nước táo 470ml</v>
          </cell>
          <cell r="J6951" t="str">
            <v>PCS</v>
          </cell>
          <cell r="K6951">
            <v>48000</v>
          </cell>
          <cell r="L6951">
            <v>0</v>
          </cell>
          <cell r="M6951">
            <v>0</v>
          </cell>
          <cell r="N6951">
            <v>0</v>
          </cell>
        </row>
        <row r="6952">
          <cell r="G6952" t="str">
            <v>4901306006955</v>
          </cell>
          <cell r="H6952" t="str">
            <v>4901306006955</v>
          </cell>
          <cell r="I6952" t="str">
            <v>KAGOME- Nước ép rau củ vị cà rốt và cam (200ml)</v>
          </cell>
          <cell r="J6952" t="str">
            <v>PCS</v>
          </cell>
          <cell r="K6952">
            <v>35000</v>
          </cell>
          <cell r="L6952">
            <v>0</v>
          </cell>
          <cell r="M6952">
            <v>0</v>
          </cell>
          <cell r="N6952">
            <v>0</v>
          </cell>
        </row>
        <row r="6953">
          <cell r="G6953" t="str">
            <v>4901306088777</v>
          </cell>
          <cell r="H6953" t="str">
            <v>4901306088777</v>
          </cell>
          <cell r="I6953" t="str">
            <v>KAGOME- Nước ép rau củ vị cà rốt và táo (200ml)</v>
          </cell>
          <cell r="J6953" t="str">
            <v>PCS</v>
          </cell>
          <cell r="K6953">
            <v>35000</v>
          </cell>
          <cell r="L6953">
            <v>0</v>
          </cell>
          <cell r="M6953">
            <v>0</v>
          </cell>
          <cell r="N6953">
            <v>0</v>
          </cell>
        </row>
        <row r="6954">
          <cell r="G6954" t="str">
            <v>4902179021618</v>
          </cell>
          <cell r="H6954" t="str">
            <v>4902179021618</v>
          </cell>
          <cell r="I6954" t="str">
            <v>SANGARIA- Nước nho 190ml</v>
          </cell>
          <cell r="J6954" t="str">
            <v>PCS</v>
          </cell>
          <cell r="K6954">
            <v>22000</v>
          </cell>
          <cell r="L6954">
            <v>0</v>
          </cell>
          <cell r="M6954">
            <v>0</v>
          </cell>
          <cell r="N6954">
            <v>0</v>
          </cell>
        </row>
        <row r="6955">
          <cell r="G6955" t="str">
            <v>4908849357100</v>
          </cell>
          <cell r="H6955" t="str">
            <v>4908849357100</v>
          </cell>
          <cell r="I6955" t="str">
            <v>OITA - Nước ép lê tươi 190ml</v>
          </cell>
          <cell r="J6955" t="str">
            <v>PCS</v>
          </cell>
          <cell r="K6955">
            <v>35000</v>
          </cell>
          <cell r="L6955">
            <v>0</v>
          </cell>
          <cell r="M6955">
            <v>0</v>
          </cell>
          <cell r="N6955">
            <v>0</v>
          </cell>
        </row>
        <row r="6956">
          <cell r="G6956" t="str">
            <v>4589850821875</v>
          </cell>
          <cell r="H6956" t="str">
            <v>4589850821875</v>
          </cell>
          <cell r="I6956" t="str">
            <v>POKKA SAPPORO- Nước nho kèm thạch Ribbon 295g</v>
          </cell>
          <cell r="J6956" t="str">
            <v>PCS</v>
          </cell>
          <cell r="K6956">
            <v>30000</v>
          </cell>
          <cell r="L6956">
            <v>0</v>
          </cell>
          <cell r="M6956">
            <v>0</v>
          </cell>
          <cell r="N6956">
            <v>0</v>
          </cell>
        </row>
        <row r="6957">
          <cell r="G6957" t="str">
            <v>4908849627104</v>
          </cell>
          <cell r="H6957" t="str">
            <v>4908849627104</v>
          </cell>
          <cell r="I6957" t="str">
            <v>OITA - Nước ép nho tươi 190ml</v>
          </cell>
          <cell r="J6957" t="str">
            <v>PCS</v>
          </cell>
          <cell r="K6957">
            <v>35000</v>
          </cell>
          <cell r="L6957">
            <v>0</v>
          </cell>
          <cell r="M6957">
            <v>0</v>
          </cell>
          <cell r="N6957">
            <v>0</v>
          </cell>
        </row>
        <row r="6958">
          <cell r="G6958" t="str">
            <v>4901306015933</v>
          </cell>
          <cell r="H6958" t="str">
            <v>4901306015933</v>
          </cell>
          <cell r="I6958" t="str">
            <v>KAGOME- Nước ép rau củ quả salad berry 720ml</v>
          </cell>
          <cell r="J6958" t="str">
            <v>PCS</v>
          </cell>
          <cell r="K6958">
            <v>105000</v>
          </cell>
          <cell r="L6958">
            <v>0</v>
          </cell>
          <cell r="M6958">
            <v>0</v>
          </cell>
          <cell r="N6958">
            <v>0</v>
          </cell>
        </row>
        <row r="6959">
          <cell r="G6959" t="str">
            <v>4901777230255</v>
          </cell>
          <cell r="H6959" t="str">
            <v>4901777230255</v>
          </cell>
          <cell r="I6959" t="str">
            <v>SUNTORY- Nước chanh mật ong 1.5L</v>
          </cell>
          <cell r="J6959" t="str">
            <v>PCS</v>
          </cell>
          <cell r="K6959">
            <v>85000</v>
          </cell>
          <cell r="L6959">
            <v>0</v>
          </cell>
          <cell r="M6959">
            <v>0</v>
          </cell>
          <cell r="N6959">
            <v>0</v>
          </cell>
        </row>
        <row r="6960">
          <cell r="G6960" t="str">
            <v>4902179008824</v>
          </cell>
          <cell r="H6960" t="str">
            <v>4902179008824</v>
          </cell>
          <cell r="I6960" t="str">
            <v>SANGARIA-Nước uống có ga hương dưa lưới 500g</v>
          </cell>
          <cell r="J6960" t="str">
            <v>PCS</v>
          </cell>
          <cell r="K6960">
            <v>48000</v>
          </cell>
          <cell r="L6960">
            <v>12</v>
          </cell>
          <cell r="M6960">
            <v>0</v>
          </cell>
          <cell r="N6960">
            <v>12</v>
          </cell>
        </row>
        <row r="6961">
          <cell r="G6961" t="str">
            <v>4902179021038</v>
          </cell>
          <cell r="H6961" t="str">
            <v>4902179021038</v>
          </cell>
          <cell r="I6961" t="str">
            <v>SANGARIA- Nước nho xanh thạch dừa 500ml</v>
          </cell>
          <cell r="J6961" t="str">
            <v>PCS</v>
          </cell>
          <cell r="K6961">
            <v>48000</v>
          </cell>
          <cell r="L6961">
            <v>0</v>
          </cell>
          <cell r="M6961">
            <v>0</v>
          </cell>
          <cell r="N6961">
            <v>0</v>
          </cell>
        </row>
        <row r="6962">
          <cell r="G6962" t="str">
            <v>4902179017062</v>
          </cell>
          <cell r="H6962" t="str">
            <v>4902179017062</v>
          </cell>
          <cell r="I6962" t="str">
            <v>SANGARIA- Sữa chua nước thạch dừa 500ml</v>
          </cell>
          <cell r="J6962" t="str">
            <v>PCS</v>
          </cell>
          <cell r="K6962">
            <v>48000</v>
          </cell>
          <cell r="L6962">
            <v>0</v>
          </cell>
          <cell r="M6962">
            <v>0</v>
          </cell>
          <cell r="N6962">
            <v>0</v>
          </cell>
        </row>
        <row r="6963">
          <cell r="G6963" t="str">
            <v>4902179019448</v>
          </cell>
          <cell r="H6963" t="str">
            <v>4902179019448</v>
          </cell>
          <cell r="I6963" t="str">
            <v>SANGARIA- Nước nho xanh 500ml</v>
          </cell>
          <cell r="J6963" t="str">
            <v>PCS</v>
          </cell>
          <cell r="K6963">
            <v>48000</v>
          </cell>
          <cell r="L6963">
            <v>0</v>
          </cell>
          <cell r="M6963">
            <v>0</v>
          </cell>
          <cell r="N6963">
            <v>0</v>
          </cell>
        </row>
        <row r="6964">
          <cell r="G6964" t="str">
            <v>4908849017127</v>
          </cell>
          <cell r="H6964" t="str">
            <v>4908849017127</v>
          </cell>
          <cell r="I6964" t="str">
            <v>OITA - Nước ép quất tươi 190ml</v>
          </cell>
          <cell r="J6964" t="str">
            <v>PCS</v>
          </cell>
          <cell r="K6964">
            <v>35000</v>
          </cell>
          <cell r="L6964">
            <v>0</v>
          </cell>
          <cell r="M6964">
            <v>0</v>
          </cell>
          <cell r="N6964">
            <v>0</v>
          </cell>
        </row>
        <row r="6965">
          <cell r="G6965" t="str">
            <v>4901306006962</v>
          </cell>
          <cell r="H6965" t="str">
            <v>4901306006962</v>
          </cell>
          <cell r="I6965" t="str">
            <v>KAGOME- Nước ép rau củ vị cà rốt và nho (200ml)</v>
          </cell>
          <cell r="J6965" t="str">
            <v>PCS</v>
          </cell>
          <cell r="K6965">
            <v>35000</v>
          </cell>
          <cell r="L6965">
            <v>0</v>
          </cell>
          <cell r="M6965">
            <v>0</v>
          </cell>
          <cell r="N6965">
            <v>0</v>
          </cell>
        </row>
        <row r="6966">
          <cell r="G6966" t="str">
            <v>8851123237031</v>
          </cell>
          <cell r="H6966" t="str">
            <v>8851123237031</v>
          </cell>
          <cell r="I6966" t="str">
            <v>C.Vitt - Nước cam vitamin C 140ml</v>
          </cell>
          <cell r="J6966" t="str">
            <v>PCS</v>
          </cell>
          <cell r="K6966">
            <v>16000</v>
          </cell>
          <cell r="L6966">
            <v>0</v>
          </cell>
          <cell r="M6966">
            <v>0</v>
          </cell>
          <cell r="N6966">
            <v>0</v>
          </cell>
        </row>
        <row r="6967">
          <cell r="G6967" t="str">
            <v>4908849225102</v>
          </cell>
          <cell r="H6967" t="str">
            <v>4908849225102</v>
          </cell>
          <cell r="I6967" t="str">
            <v>OITA - Nước ép đào tươi 190ml</v>
          </cell>
          <cell r="J6967" t="str">
            <v>PCS</v>
          </cell>
          <cell r="K6967">
            <v>35000</v>
          </cell>
          <cell r="L6967">
            <v>0</v>
          </cell>
          <cell r="M6967">
            <v>0</v>
          </cell>
          <cell r="N6967">
            <v>0</v>
          </cell>
        </row>
        <row r="6968">
          <cell r="G6968" t="str">
            <v>4901306006979</v>
          </cell>
          <cell r="H6968" t="str">
            <v>4901306006979</v>
          </cell>
          <cell r="I6968" t="str">
            <v>KAGOME- Nước ép rau củ vị cà rốt và xoài (200ml)</v>
          </cell>
          <cell r="J6968" t="str">
            <v>PCS</v>
          </cell>
          <cell r="K6968">
            <v>35000</v>
          </cell>
          <cell r="L6968">
            <v>0</v>
          </cell>
          <cell r="M6968">
            <v>0</v>
          </cell>
          <cell r="N6968">
            <v>0</v>
          </cell>
        </row>
        <row r="6969">
          <cell r="G6969" t="str">
            <v>8851123237062</v>
          </cell>
          <cell r="H6969" t="str">
            <v>8851123237062</v>
          </cell>
          <cell r="I6969" t="str">
            <v>C.Vitt - Nước lựu vitamin C 140ml</v>
          </cell>
          <cell r="J6969" t="str">
            <v>PCS</v>
          </cell>
          <cell r="K6969">
            <v>16000</v>
          </cell>
          <cell r="L6969">
            <v>0</v>
          </cell>
          <cell r="M6969">
            <v>0</v>
          </cell>
          <cell r="N6969">
            <v>0</v>
          </cell>
        </row>
        <row r="6970">
          <cell r="G6970" t="str">
            <v>4902179021540</v>
          </cell>
          <cell r="H6970" t="str">
            <v>4902179021540</v>
          </cell>
          <cell r="I6970" t="str">
            <v>SANGARIA- Nước ép cam lon 185g</v>
          </cell>
          <cell r="J6970" t="str">
            <v>PCS</v>
          </cell>
          <cell r="K6970">
            <v>19000</v>
          </cell>
          <cell r="L6970">
            <v>0</v>
          </cell>
          <cell r="M6970">
            <v>0</v>
          </cell>
          <cell r="N6970">
            <v>0</v>
          </cell>
        </row>
        <row r="6971">
          <cell r="G6971" t="str">
            <v>4987035332411</v>
          </cell>
          <cell r="H6971" t="str">
            <v>4987035332411</v>
          </cell>
          <cell r="I6971" t="str">
            <v>OTSUKA FOODS- Nước giải khát Pocari Sweat 480ml</v>
          </cell>
          <cell r="J6971" t="str">
            <v>PCS</v>
          </cell>
          <cell r="K6971">
            <v>55000</v>
          </cell>
          <cell r="L6971">
            <v>13</v>
          </cell>
          <cell r="M6971">
            <v>0</v>
          </cell>
          <cell r="N6971">
            <v>13</v>
          </cell>
        </row>
        <row r="6972">
          <cell r="G6972" t="str">
            <v>4902179023445</v>
          </cell>
          <cell r="H6972" t="str">
            <v>4902179023445</v>
          </cell>
          <cell r="I6972" t="str">
            <v>SANGARIA- Nước hoa quả nguyên chất 500ml</v>
          </cell>
          <cell r="J6972" t="str">
            <v>PCS</v>
          </cell>
          <cell r="K6972">
            <v>48000</v>
          </cell>
          <cell r="L6972">
            <v>0</v>
          </cell>
          <cell r="M6972">
            <v>0</v>
          </cell>
          <cell r="N6972">
            <v>0</v>
          </cell>
        </row>
        <row r="6973">
          <cell r="G6973" t="str">
            <v>4902179017307</v>
          </cell>
          <cell r="H6973" t="str">
            <v>4902179017307</v>
          </cell>
          <cell r="I6973" t="str">
            <v>SANGARIA- Nước cam 500ml</v>
          </cell>
          <cell r="J6973" t="str">
            <v>PCS</v>
          </cell>
          <cell r="K6973">
            <v>35000</v>
          </cell>
          <cell r="L6973">
            <v>0</v>
          </cell>
          <cell r="M6973">
            <v>0</v>
          </cell>
          <cell r="N6973">
            <v>0</v>
          </cell>
        </row>
        <row r="6974">
          <cell r="G6974" t="str">
            <v>8851123237000</v>
          </cell>
          <cell r="H6974" t="str">
            <v>8851123237000</v>
          </cell>
          <cell r="I6974" t="str">
            <v>C.Vitt - Nước chanh vitamin C 140ml</v>
          </cell>
          <cell r="J6974" t="str">
            <v>PCS</v>
          </cell>
          <cell r="K6974">
            <v>16000</v>
          </cell>
          <cell r="L6974">
            <v>19</v>
          </cell>
          <cell r="M6974">
            <v>0</v>
          </cell>
          <cell r="N6974">
            <v>19</v>
          </cell>
        </row>
        <row r="6975">
          <cell r="G6975" t="str">
            <v>4514603402315</v>
          </cell>
          <cell r="H6975" t="str">
            <v>4514603402315</v>
          </cell>
          <cell r="I6975" t="str">
            <v>ASAHI- Nước cam 1,5L</v>
          </cell>
          <cell r="J6975" t="str">
            <v>PCS</v>
          </cell>
          <cell r="K6975">
            <v>75000</v>
          </cell>
          <cell r="L6975">
            <v>0</v>
          </cell>
          <cell r="M6975">
            <v>0</v>
          </cell>
          <cell r="N6975">
            <v>0</v>
          </cell>
        </row>
        <row r="6976">
          <cell r="G6976" t="str">
            <v>4908849285106</v>
          </cell>
          <cell r="H6976" t="str">
            <v>4908849285106</v>
          </cell>
          <cell r="I6976" t="str">
            <v>OITA - Nước ép cam tươi 190ml</v>
          </cell>
          <cell r="J6976" t="str">
            <v>PCS</v>
          </cell>
          <cell r="K6976">
            <v>35000</v>
          </cell>
          <cell r="L6976">
            <v>0</v>
          </cell>
          <cell r="M6976">
            <v>0</v>
          </cell>
          <cell r="N6976">
            <v>0</v>
          </cell>
        </row>
        <row r="6977">
          <cell r="G6977" t="str">
            <v>4902179021502</v>
          </cell>
          <cell r="H6977" t="str">
            <v>4902179021502</v>
          </cell>
          <cell r="I6977" t="str">
            <v>SANGARIA- Nước sữa chuối 500ml</v>
          </cell>
          <cell r="J6977" t="str">
            <v>PCS</v>
          </cell>
          <cell r="K6977">
            <v>48000</v>
          </cell>
          <cell r="L6977">
            <v>1</v>
          </cell>
          <cell r="M6977">
            <v>0</v>
          </cell>
          <cell r="N6977">
            <v>1</v>
          </cell>
        </row>
        <row r="6978">
          <cell r="G6978" t="str">
            <v>4902179021588</v>
          </cell>
          <cell r="H6978" t="str">
            <v>4902179021588</v>
          </cell>
          <cell r="I6978" t="str">
            <v>SANGARIA-Nước ép táo 100% 190ML</v>
          </cell>
          <cell r="J6978" t="str">
            <v>PCS</v>
          </cell>
          <cell r="K6978">
            <v>25000</v>
          </cell>
          <cell r="L6978">
            <v>0</v>
          </cell>
          <cell r="M6978">
            <v>0</v>
          </cell>
          <cell r="N6978">
            <v>0</v>
          </cell>
        </row>
        <row r="6979">
          <cell r="G6979" t="str">
            <v>4901306079898</v>
          </cell>
          <cell r="H6979" t="str">
            <v>4901306079898</v>
          </cell>
          <cell r="I6979" t="str">
            <v>KAGOME- Nước ép rau củ quả (200ml)</v>
          </cell>
          <cell r="J6979" t="str">
            <v>PCS</v>
          </cell>
          <cell r="K6979">
            <v>35000</v>
          </cell>
          <cell r="L6979">
            <v>0</v>
          </cell>
          <cell r="M6979">
            <v>0</v>
          </cell>
          <cell r="N6979">
            <v>0</v>
          </cell>
        </row>
        <row r="6980">
          <cell r="G6980" t="str">
            <v>4909411077013</v>
          </cell>
          <cell r="H6980" t="str">
            <v>4909411077013</v>
          </cell>
          <cell r="I6980" t="str">
            <v>KIRIN- Nước táo 1,5L</v>
          </cell>
          <cell r="J6980" t="str">
            <v>PCS</v>
          </cell>
          <cell r="K6980">
            <v>98000</v>
          </cell>
          <cell r="L6980">
            <v>102</v>
          </cell>
          <cell r="M6980">
            <v>-2</v>
          </cell>
          <cell r="N6980">
            <v>100</v>
          </cell>
        </row>
        <row r="6981">
          <cell r="G6981" t="str">
            <v>4902179021595</v>
          </cell>
          <cell r="H6981" t="str">
            <v>4902179021595</v>
          </cell>
          <cell r="I6981" t="str">
            <v>SANGARIA-Nước ép trái cây thập cẩm 100% 190ML</v>
          </cell>
          <cell r="J6981" t="str">
            <v>PCS</v>
          </cell>
          <cell r="K6981">
            <v>25000</v>
          </cell>
          <cell r="L6981">
            <v>0</v>
          </cell>
          <cell r="M6981">
            <v>0</v>
          </cell>
          <cell r="N6981">
            <v>0</v>
          </cell>
        </row>
        <row r="6982">
          <cell r="G6982" t="str">
            <v>4902179021496</v>
          </cell>
          <cell r="H6982" t="str">
            <v>4902179021496</v>
          </cell>
          <cell r="I6982" t="str">
            <v>SANGARIA- Nước sữa dâu 500ml</v>
          </cell>
          <cell r="J6982" t="str">
            <v>PCS</v>
          </cell>
          <cell r="K6982">
            <v>48000</v>
          </cell>
          <cell r="L6982">
            <v>10</v>
          </cell>
          <cell r="M6982">
            <v>0</v>
          </cell>
          <cell r="N6982">
            <v>10</v>
          </cell>
        </row>
        <row r="6983">
          <cell r="G6983" t="str">
            <v>8801033796012</v>
          </cell>
          <cell r="H6983" t="str">
            <v>8801033796012</v>
          </cell>
          <cell r="I6983" t="str">
            <v>VEGEMIL- Sữa đậu nành chuối 190ml</v>
          </cell>
          <cell r="J6983" t="str">
            <v>PCS</v>
          </cell>
          <cell r="K6983">
            <v>25000</v>
          </cell>
          <cell r="L6983">
            <v>5</v>
          </cell>
          <cell r="M6983">
            <v>-1</v>
          </cell>
          <cell r="N6983">
            <v>4</v>
          </cell>
        </row>
        <row r="6984">
          <cell r="G6984" t="str">
            <v>9551001410271</v>
          </cell>
          <cell r="H6984" t="str">
            <v>9551001410271</v>
          </cell>
          <cell r="I6984" t="str">
            <v>Yobick - Nước sữa chua dâu tằm, việt quất 310ml</v>
          </cell>
          <cell r="J6984" t="str">
            <v>PCS</v>
          </cell>
          <cell r="K6984">
            <v>24000</v>
          </cell>
          <cell r="L6984">
            <v>2</v>
          </cell>
          <cell r="M6984">
            <v>0</v>
          </cell>
          <cell r="N6984">
            <v>2</v>
          </cell>
        </row>
        <row r="6985">
          <cell r="G6985" t="str">
            <v>9557062117166</v>
          </cell>
          <cell r="H6985" t="str">
            <v>9557062117166</v>
          </cell>
          <cell r="I6985" t="str">
            <v>Yobick - Nước sữa chua nguyên bản 310ml</v>
          </cell>
          <cell r="J6985" t="str">
            <v>PCS</v>
          </cell>
          <cell r="K6985">
            <v>24000</v>
          </cell>
          <cell r="L6985">
            <v>0</v>
          </cell>
          <cell r="M6985">
            <v>0</v>
          </cell>
          <cell r="N6985">
            <v>0</v>
          </cell>
        </row>
        <row r="6986">
          <cell r="G6986" t="str">
            <v>9557062117210</v>
          </cell>
          <cell r="H6986" t="str">
            <v>9557062117210</v>
          </cell>
          <cell r="I6986" t="str">
            <v>Yobick - Nước sữa chua hoa anh đào 310ml</v>
          </cell>
          <cell r="J6986" t="str">
            <v>PCS</v>
          </cell>
          <cell r="K6986">
            <v>24000</v>
          </cell>
          <cell r="L6986">
            <v>0</v>
          </cell>
          <cell r="M6986">
            <v>0</v>
          </cell>
          <cell r="N6986">
            <v>0</v>
          </cell>
        </row>
        <row r="6987">
          <cell r="G6987" t="str">
            <v>8801033801150</v>
          </cell>
          <cell r="H6987" t="str">
            <v>8801033801150</v>
          </cell>
          <cell r="I6987" t="str">
            <v>DR.CHUNG- Nước gạo 950ml</v>
          </cell>
          <cell r="J6987" t="str">
            <v>PCS</v>
          </cell>
          <cell r="K6987">
            <v>55000</v>
          </cell>
          <cell r="L6987">
            <v>4</v>
          </cell>
          <cell r="M6987">
            <v>0</v>
          </cell>
          <cell r="N6987">
            <v>4</v>
          </cell>
        </row>
        <row r="6988">
          <cell r="G6988" t="str">
            <v>8801033807893</v>
          </cell>
          <cell r="H6988" t="str">
            <v>8801033807893</v>
          </cell>
          <cell r="I6988" t="str">
            <v>VEGEMIL- Sữa đậu nành đậu đen giàu đạm 190ml</v>
          </cell>
          <cell r="J6988" t="str">
            <v>PCS</v>
          </cell>
          <cell r="K6988">
            <v>25000</v>
          </cell>
          <cell r="L6988">
            <v>5</v>
          </cell>
          <cell r="M6988">
            <v>0</v>
          </cell>
          <cell r="N6988">
            <v>5</v>
          </cell>
        </row>
        <row r="6989">
          <cell r="G6989" t="str">
            <v>9551001410165</v>
          </cell>
          <cell r="H6989" t="str">
            <v>9551001410165</v>
          </cell>
          <cell r="I6989" t="str">
            <v>Yobick - Nước sữa chua táo fuji 310ml</v>
          </cell>
          <cell r="J6989" t="str">
            <v>PCS</v>
          </cell>
          <cell r="K6989">
            <v>24000</v>
          </cell>
          <cell r="L6989">
            <v>1</v>
          </cell>
          <cell r="M6989">
            <v>0</v>
          </cell>
          <cell r="N6989">
            <v>1</v>
          </cell>
        </row>
        <row r="6990">
          <cell r="G6990" t="str">
            <v>1511072201022</v>
          </cell>
          <cell r="H6990" t="str">
            <v>1511072201022</v>
          </cell>
          <cell r="I6990" t="str">
            <v>HAGIRICHA- Hộp trà xanh phiên bản màu trắng</v>
          </cell>
          <cell r="J6990" t="str">
            <v>PCS</v>
          </cell>
          <cell r="K6990">
            <v>250000</v>
          </cell>
          <cell r="L6990">
            <v>0</v>
          </cell>
          <cell r="M6990">
            <v>0</v>
          </cell>
          <cell r="N6990">
            <v>0</v>
          </cell>
        </row>
        <row r="6991">
          <cell r="G6991" t="str">
            <v>4901787120027</v>
          </cell>
          <cell r="H6991" t="str">
            <v>4901787120027</v>
          </cell>
          <cell r="I6991" t="str">
            <v>SANEI KOUSAN- Trà lúa mạch 10g x 52 túi</v>
          </cell>
          <cell r="J6991" t="str">
            <v>PCS</v>
          </cell>
          <cell r="K6991">
            <v>95000</v>
          </cell>
          <cell r="L6991">
            <v>0</v>
          </cell>
          <cell r="M6991">
            <v>0</v>
          </cell>
          <cell r="N6991">
            <v>0</v>
          </cell>
        </row>
        <row r="6992">
          <cell r="G6992" t="str">
            <v>4995638066312</v>
          </cell>
          <cell r="H6992" t="str">
            <v>4995638066312</v>
          </cell>
          <cell r="I6992" t="str">
            <v>MATSUDAEN- Trà xanh gạo lứt Ukiyoe 70g</v>
          </cell>
          <cell r="J6992" t="str">
            <v>PCS</v>
          </cell>
          <cell r="K6992">
            <v>200000</v>
          </cell>
          <cell r="L6992">
            <v>0</v>
          </cell>
          <cell r="M6992">
            <v>0</v>
          </cell>
          <cell r="N6992">
            <v>0</v>
          </cell>
        </row>
        <row r="6993">
          <cell r="G6993" t="str">
            <v>8938558266215</v>
          </cell>
          <cell r="H6993" t="str">
            <v>8938558266215</v>
          </cell>
          <cell r="I6993" t="str">
            <v>SATOEN- Hộp trà Sencha Genmai 50g (20 túi x 2.5g)</v>
          </cell>
          <cell r="J6993" t="str">
            <v>PCS</v>
          </cell>
          <cell r="K6993">
            <v>155000</v>
          </cell>
          <cell r="L6993">
            <v>13</v>
          </cell>
          <cell r="M6993">
            <v>0</v>
          </cell>
          <cell r="N6993">
            <v>13</v>
          </cell>
        </row>
        <row r="6994">
          <cell r="G6994" t="str">
            <v>8938558266208</v>
          </cell>
          <cell r="H6994" t="str">
            <v>8938558266208</v>
          </cell>
          <cell r="I6994" t="str">
            <v>SATOEN- Hộp trà Sencha Special 40g (20 túi x 2g)</v>
          </cell>
          <cell r="J6994" t="str">
            <v>PCS</v>
          </cell>
          <cell r="K6994">
            <v>115000</v>
          </cell>
          <cell r="L6994">
            <v>10</v>
          </cell>
          <cell r="M6994">
            <v>0</v>
          </cell>
          <cell r="N6994">
            <v>10</v>
          </cell>
        </row>
        <row r="6995">
          <cell r="G6995" t="str">
            <v>4971617011696</v>
          </cell>
          <cell r="H6995" t="str">
            <v>4971617011696</v>
          </cell>
          <cell r="I6995" t="str">
            <v>KUNITARO- Trà xanh gạo lứt Kyushuu (200g)</v>
          </cell>
          <cell r="J6995" t="str">
            <v>PCS</v>
          </cell>
          <cell r="K6995">
            <v>95000</v>
          </cell>
          <cell r="L6995">
            <v>0</v>
          </cell>
          <cell r="M6995">
            <v>0</v>
          </cell>
          <cell r="N6995">
            <v>0</v>
          </cell>
        </row>
        <row r="6996">
          <cell r="G6996" t="str">
            <v>8938558266222</v>
          </cell>
          <cell r="H6996" t="str">
            <v>8938558266222</v>
          </cell>
          <cell r="I6996" t="str">
            <v>SATOEN- Hộp trà Sencha Special 80g</v>
          </cell>
          <cell r="J6996" t="str">
            <v>PCS</v>
          </cell>
          <cell r="K6996">
            <v>115000</v>
          </cell>
          <cell r="L6996">
            <v>8</v>
          </cell>
          <cell r="M6996">
            <v>0</v>
          </cell>
          <cell r="N6996">
            <v>8</v>
          </cell>
        </row>
        <row r="6997">
          <cell r="G6997" t="str">
            <v>4571157259031</v>
          </cell>
          <cell r="H6997" t="str">
            <v>4571157259031</v>
          </cell>
          <cell r="I6997" t="str">
            <v>ORIHIRO- Trà giảm cân ban đêm Beauty (2gx16 gói)</v>
          </cell>
          <cell r="J6997" t="str">
            <v>PCS</v>
          </cell>
          <cell r="K6997">
            <v>250000</v>
          </cell>
          <cell r="L6997">
            <v>12</v>
          </cell>
          <cell r="M6997">
            <v>-1</v>
          </cell>
          <cell r="N6997">
            <v>11</v>
          </cell>
        </row>
        <row r="6998">
          <cell r="G6998" t="str">
            <v>1511072303016</v>
          </cell>
          <cell r="H6998" t="str">
            <v>1511072303016</v>
          </cell>
          <cell r="I6998" t="str">
            <v>SATOEN- Trà Cúc Vu KOMOMO 2.5gx30 túi (New)</v>
          </cell>
          <cell r="J6998" t="str">
            <v>PCS</v>
          </cell>
          <cell r="K6998">
            <v>165000</v>
          </cell>
          <cell r="L6998">
            <v>0</v>
          </cell>
          <cell r="M6998">
            <v>0</v>
          </cell>
          <cell r="N6998">
            <v>0</v>
          </cell>
        </row>
        <row r="6999">
          <cell r="G6999" t="str">
            <v>4901085021033</v>
          </cell>
          <cell r="H6999" t="str">
            <v>4901085021033</v>
          </cell>
          <cell r="I6999" t="str">
            <v>ITOEN- Gói trà xanh 150g</v>
          </cell>
          <cell r="J6999" t="str">
            <v>PCS</v>
          </cell>
          <cell r="K6999">
            <v>150000</v>
          </cell>
          <cell r="L6999">
            <v>0</v>
          </cell>
          <cell r="M6999">
            <v>0</v>
          </cell>
          <cell r="N6999">
            <v>0</v>
          </cell>
        </row>
        <row r="7000">
          <cell r="G7000" t="str">
            <v>8938515476411</v>
          </cell>
          <cell r="H7000" t="str">
            <v>8938515476411</v>
          </cell>
          <cell r="I7000" t="str">
            <v>SATOEN- Trà xanh matcha special 100g</v>
          </cell>
          <cell r="J7000" t="str">
            <v>PCS</v>
          </cell>
          <cell r="K7000">
            <v>155000</v>
          </cell>
          <cell r="L7000">
            <v>0</v>
          </cell>
          <cell r="M7000">
            <v>0</v>
          </cell>
          <cell r="N7000">
            <v>0</v>
          </cell>
        </row>
        <row r="7001">
          <cell r="G7001" t="str">
            <v>4952773910481</v>
          </cell>
          <cell r="H7001" t="str">
            <v>4952773910481</v>
          </cell>
          <cell r="I7001" t="str">
            <v>YUWA-Trà diếp cá 180g</v>
          </cell>
          <cell r="J7001" t="str">
            <v>PCS</v>
          </cell>
          <cell r="K7001">
            <v>155000</v>
          </cell>
          <cell r="L7001">
            <v>0</v>
          </cell>
          <cell r="M7001">
            <v>0</v>
          </cell>
          <cell r="N7001">
            <v>0</v>
          </cell>
        </row>
        <row r="7002">
          <cell r="G7002" t="str">
            <v>4901085632505</v>
          </cell>
          <cell r="H7002" t="str">
            <v>4901085632505</v>
          </cell>
          <cell r="I7002" t="str">
            <v>ITOEN- Trà xanh gạo lứt túi lọc 20 túi</v>
          </cell>
          <cell r="J7002" t="str">
            <v>PCS</v>
          </cell>
          <cell r="K7002">
            <v>95000</v>
          </cell>
          <cell r="L7002">
            <v>0</v>
          </cell>
          <cell r="M7002">
            <v>0</v>
          </cell>
          <cell r="N7002">
            <v>0</v>
          </cell>
        </row>
        <row r="7003">
          <cell r="G7003" t="str">
            <v>4920220812003</v>
          </cell>
          <cell r="H7003" t="str">
            <v>4920220812003</v>
          </cell>
          <cell r="I7003" t="str">
            <v>SATOEN- Hộp trà Sencha Thịnh Vượng 100g</v>
          </cell>
          <cell r="J7003" t="str">
            <v>PCS</v>
          </cell>
          <cell r="K7003">
            <v>95000</v>
          </cell>
          <cell r="L7003">
            <v>0</v>
          </cell>
          <cell r="M7003">
            <v>0</v>
          </cell>
          <cell r="N7003">
            <v>0</v>
          </cell>
        </row>
        <row r="7004">
          <cell r="G7004" t="str">
            <v>4971493201822</v>
          </cell>
          <cell r="H7004" t="str">
            <v>4971493201822</v>
          </cell>
          <cell r="I7004" t="str">
            <v>ORIHIRO- Trà lá ổi nguyên chất 100% (2gx60 túi)</v>
          </cell>
          <cell r="J7004" t="str">
            <v>PCS</v>
          </cell>
          <cell r="K7004">
            <v>200000</v>
          </cell>
          <cell r="L7004">
            <v>18</v>
          </cell>
          <cell r="M7004">
            <v>0</v>
          </cell>
          <cell r="N7004">
            <v>18</v>
          </cell>
        </row>
        <row r="7005">
          <cell r="G7005" t="str">
            <v>4952773002476</v>
          </cell>
          <cell r="H7005" t="str">
            <v>4952773002476</v>
          </cell>
          <cell r="I7005" t="str">
            <v>YUWA-Trà lá đỗ trọng 50 gói</v>
          </cell>
          <cell r="J7005" t="str">
            <v>PCS</v>
          </cell>
          <cell r="K7005">
            <v>155000</v>
          </cell>
          <cell r="L7005">
            <v>0</v>
          </cell>
          <cell r="M7005">
            <v>0</v>
          </cell>
          <cell r="N7005">
            <v>0</v>
          </cell>
        </row>
        <row r="7006">
          <cell r="G7006" t="str">
            <v>1511072208007</v>
          </cell>
          <cell r="H7006" t="str">
            <v>1511072208007</v>
          </cell>
          <cell r="I7006" t="str">
            <v>SATOEN- Hộp trà Sencha Phú Quý 80g</v>
          </cell>
          <cell r="J7006" t="str">
            <v>PCS</v>
          </cell>
          <cell r="K7006">
            <v>250000</v>
          </cell>
          <cell r="L7006">
            <v>0</v>
          </cell>
          <cell r="M7006">
            <v>0</v>
          </cell>
          <cell r="N7006">
            <v>0</v>
          </cell>
        </row>
        <row r="7007">
          <cell r="G7007" t="str">
            <v>8938515476459</v>
          </cell>
          <cell r="H7007" t="str">
            <v>8938515476459</v>
          </cell>
          <cell r="I7007" t="str">
            <v>SATOEN- Trà xanh matcha premium 100g</v>
          </cell>
          <cell r="J7007" t="str">
            <v>PCS</v>
          </cell>
          <cell r="K7007">
            <v>195000</v>
          </cell>
          <cell r="L7007">
            <v>0</v>
          </cell>
          <cell r="M7007">
            <v>0</v>
          </cell>
          <cell r="N7007">
            <v>0</v>
          </cell>
        </row>
        <row r="7008">
          <cell r="G7008" t="str">
            <v>4571157257563</v>
          </cell>
          <cell r="H7008" t="str">
            <v>4571157257563</v>
          </cell>
          <cell r="I7008" t="str">
            <v>ORIHIRO- Trà giảm cân ban đêm (2gx24 gói)</v>
          </cell>
          <cell r="J7008" t="str">
            <v>PCS</v>
          </cell>
          <cell r="K7008">
            <v>250000</v>
          </cell>
          <cell r="L7008">
            <v>13</v>
          </cell>
          <cell r="M7008">
            <v>-1</v>
          </cell>
          <cell r="N7008">
            <v>12</v>
          </cell>
        </row>
        <row r="7009">
          <cell r="G7009" t="str">
            <v>4975391583035</v>
          </cell>
          <cell r="H7009" t="str">
            <v>4975391583035</v>
          </cell>
          <cell r="I7009" t="str">
            <v>UJIYASU- Trà gạo lứt có trà xanh túi lọc 8g×18 túi</v>
          </cell>
          <cell r="J7009" t="str">
            <v>PCS</v>
          </cell>
          <cell r="K7009">
            <v>120000</v>
          </cell>
          <cell r="L7009">
            <v>0</v>
          </cell>
          <cell r="M7009">
            <v>0</v>
          </cell>
          <cell r="N7009">
            <v>0</v>
          </cell>
        </row>
        <row r="7010">
          <cell r="G7010" t="str">
            <v>4539114076107</v>
          </cell>
          <cell r="H7010" t="str">
            <v>4539114076107</v>
          </cell>
          <cell r="I7010" t="str">
            <v>VALOR SELECT- Trà lúa mạch túi lọc 50 gói</v>
          </cell>
          <cell r="J7010" t="str">
            <v>PCS</v>
          </cell>
          <cell r="K7010">
            <v>95000</v>
          </cell>
          <cell r="L7010">
            <v>0</v>
          </cell>
          <cell r="M7010">
            <v>0</v>
          </cell>
          <cell r="N7010">
            <v>0</v>
          </cell>
        </row>
        <row r="7011">
          <cell r="G7011" t="str">
            <v>4901085014899</v>
          </cell>
          <cell r="H7011" t="str">
            <v>4901085014899</v>
          </cell>
          <cell r="I7011" t="str">
            <v>ITOEN- Trà gạo lứt 200g</v>
          </cell>
          <cell r="J7011" t="str">
            <v>PCS</v>
          </cell>
          <cell r="K7011">
            <v>130000</v>
          </cell>
          <cell r="L7011">
            <v>0</v>
          </cell>
          <cell r="M7011">
            <v>0</v>
          </cell>
          <cell r="N7011">
            <v>0</v>
          </cell>
        </row>
        <row r="7012">
          <cell r="G7012" t="str">
            <v>4945202306103</v>
          </cell>
          <cell r="H7012" t="str">
            <v>4945202306103</v>
          </cell>
          <cell r="I7012" t="str">
            <v>SATOEN- Trà Sencha Special Cát Long 20 túi (40g)</v>
          </cell>
          <cell r="J7012" t="str">
            <v>PCS</v>
          </cell>
          <cell r="K7012">
            <v>95000</v>
          </cell>
          <cell r="L7012">
            <v>0</v>
          </cell>
          <cell r="M7012">
            <v>0</v>
          </cell>
          <cell r="N7012">
            <v>0</v>
          </cell>
        </row>
        <row r="7013">
          <cell r="G7013" t="str">
            <v>4945202306101</v>
          </cell>
          <cell r="H7013" t="str">
            <v>4945202306101</v>
          </cell>
          <cell r="I7013" t="str">
            <v>SATOEN- Trà Sencha Special Phước Long 20 túi (40g)</v>
          </cell>
          <cell r="J7013" t="str">
            <v>PCS</v>
          </cell>
          <cell r="K7013">
            <v>95000</v>
          </cell>
          <cell r="L7013">
            <v>0</v>
          </cell>
          <cell r="M7013">
            <v>0</v>
          </cell>
          <cell r="N7013">
            <v>0</v>
          </cell>
        </row>
        <row r="7014">
          <cell r="G7014" t="str">
            <v>4901787090023</v>
          </cell>
          <cell r="H7014" t="str">
            <v>4901787090023</v>
          </cell>
          <cell r="I7014" t="str">
            <v>SANEI KOUSAN- Trà lúa mạch ý dĩ 10gx40 túi</v>
          </cell>
          <cell r="J7014" t="str">
            <v>PCS</v>
          </cell>
          <cell r="K7014">
            <v>125000</v>
          </cell>
          <cell r="L7014">
            <v>0</v>
          </cell>
          <cell r="M7014">
            <v>0</v>
          </cell>
          <cell r="N7014">
            <v>0</v>
          </cell>
        </row>
        <row r="7015">
          <cell r="G7015" t="str">
            <v>4970111105061</v>
          </cell>
          <cell r="H7015" t="str">
            <v>4970111105061</v>
          </cell>
          <cell r="I7015" t="str">
            <v>LIFE DRINKS- Trà xanh túi lọc 80g</v>
          </cell>
          <cell r="J7015" t="str">
            <v>PCS</v>
          </cell>
          <cell r="K7015">
            <v>145000</v>
          </cell>
          <cell r="L7015">
            <v>0</v>
          </cell>
          <cell r="M7015">
            <v>0</v>
          </cell>
          <cell r="N7015">
            <v>0</v>
          </cell>
        </row>
        <row r="7016">
          <cell r="G7016" t="str">
            <v>4995638066305</v>
          </cell>
          <cell r="H7016" t="str">
            <v>4995638066305</v>
          </cell>
          <cell r="I7016" t="str">
            <v>MATSUDAEN- Trà sencha cao cấp Ukiyoe 70g</v>
          </cell>
          <cell r="J7016" t="str">
            <v>PCS</v>
          </cell>
          <cell r="K7016">
            <v>200000</v>
          </cell>
          <cell r="L7016">
            <v>0</v>
          </cell>
          <cell r="M7016">
            <v>0</v>
          </cell>
          <cell r="N7016">
            <v>0</v>
          </cell>
        </row>
        <row r="7017">
          <cell r="G7017" t="str">
            <v>4971493201198</v>
          </cell>
          <cell r="H7017" t="str">
            <v>4971493201198</v>
          </cell>
          <cell r="I7017" t="str">
            <v>ORIHIRO- Trà diếp cá túi lọc- 3gx60 gói</v>
          </cell>
          <cell r="J7017" t="str">
            <v>PCS</v>
          </cell>
          <cell r="K7017">
            <v>200000</v>
          </cell>
          <cell r="L7017">
            <v>12</v>
          </cell>
          <cell r="M7017">
            <v>0</v>
          </cell>
          <cell r="N7017">
            <v>12</v>
          </cell>
        </row>
        <row r="7018">
          <cell r="G7018" t="str">
            <v>4901787050010</v>
          </cell>
          <cell r="H7018" t="str">
            <v>4901787050010</v>
          </cell>
          <cell r="I7018" t="str">
            <v>SANEI KOUSAN- Trà lúa mạch đậu đen 10gx20 túi</v>
          </cell>
          <cell r="J7018" t="str">
            <v>PCS</v>
          </cell>
          <cell r="K7018">
            <v>95000</v>
          </cell>
          <cell r="L7018">
            <v>0</v>
          </cell>
          <cell r="M7018">
            <v>0</v>
          </cell>
          <cell r="N7018">
            <v>0</v>
          </cell>
        </row>
        <row r="7019">
          <cell r="G7019" t="str">
            <v>4975391612032</v>
          </cell>
          <cell r="H7019" t="str">
            <v>4975391612032</v>
          </cell>
          <cell r="I7019" t="str">
            <v>UJIYASU- Trà lúa mạch (túi lọc 10g×52gói)</v>
          </cell>
          <cell r="J7019" t="str">
            <v>PCS</v>
          </cell>
          <cell r="K7019">
            <v>94000</v>
          </cell>
          <cell r="L7019">
            <v>0</v>
          </cell>
          <cell r="M7019">
            <v>0</v>
          </cell>
          <cell r="N7019">
            <v>0</v>
          </cell>
        </row>
        <row r="7020">
          <cell r="G7020" t="str">
            <v>4901027620300</v>
          </cell>
          <cell r="H7020" t="str">
            <v>4901027620300</v>
          </cell>
          <cell r="I7020" t="str">
            <v>OSK- Trà xanh túi lọc 2g x 50 gúi</v>
          </cell>
          <cell r="J7020" t="str">
            <v>PCS</v>
          </cell>
          <cell r="K7020">
            <v>180000</v>
          </cell>
          <cell r="L7020">
            <v>0</v>
          </cell>
          <cell r="M7020">
            <v>0</v>
          </cell>
          <cell r="N7020">
            <v>0</v>
          </cell>
        </row>
        <row r="7021">
          <cell r="G7021" t="str">
            <v>4901787930206</v>
          </cell>
          <cell r="H7021" t="str">
            <v>4901787930206</v>
          </cell>
          <cell r="I7021" t="str">
            <v>SANEI KOUSAN- Trà lúa mạch cho trẻ em 10g x 20 túi</v>
          </cell>
          <cell r="J7021" t="str">
            <v>PCS</v>
          </cell>
          <cell r="K7021">
            <v>95000</v>
          </cell>
          <cell r="L7021">
            <v>0</v>
          </cell>
          <cell r="M7021">
            <v>0</v>
          </cell>
          <cell r="N7021">
            <v>0</v>
          </cell>
        </row>
        <row r="7022">
          <cell r="G7022" t="str">
            <v>4528284011353</v>
          </cell>
          <cell r="H7022" t="str">
            <v>4528284011353</v>
          </cell>
          <cell r="I7022" t="str">
            <v>OIGAWA- Trà 19 loại thảo mộc 0 caffeine 8gx24 gói</v>
          </cell>
          <cell r="J7022" t="str">
            <v>PCS</v>
          </cell>
          <cell r="K7022">
            <v>130000</v>
          </cell>
          <cell r="L7022">
            <v>0</v>
          </cell>
          <cell r="M7022">
            <v>0</v>
          </cell>
          <cell r="N7022">
            <v>0</v>
          </cell>
        </row>
        <row r="7023">
          <cell r="G7023" t="str">
            <v>4979654022798</v>
          </cell>
          <cell r="H7023" t="str">
            <v>4979654022798</v>
          </cell>
          <cell r="I7023" t="str">
            <v>YAMAMOTO KANPO- Trà Tía Tô Shiso Yamakan 22 gói</v>
          </cell>
          <cell r="J7023" t="str">
            <v>PCS</v>
          </cell>
          <cell r="K7023">
            <v>240000</v>
          </cell>
          <cell r="L7023">
            <v>0</v>
          </cell>
          <cell r="M7023">
            <v>0</v>
          </cell>
          <cell r="N7023">
            <v>0</v>
          </cell>
        </row>
        <row r="7024">
          <cell r="G7024" t="str">
            <v>4995638064721</v>
          </cell>
          <cell r="H7024" t="str">
            <v>4995638064721</v>
          </cell>
          <cell r="I7024" t="str">
            <v>MATSUDAEN- Trà sencha túi lọc Ukiyoe 2gx10 gói</v>
          </cell>
          <cell r="J7024" t="str">
            <v>PCS</v>
          </cell>
          <cell r="K7024">
            <v>200000</v>
          </cell>
          <cell r="L7024">
            <v>0</v>
          </cell>
          <cell r="M7024">
            <v>0</v>
          </cell>
          <cell r="N7024">
            <v>0</v>
          </cell>
        </row>
        <row r="7025">
          <cell r="G7025" t="str">
            <v>4528284005116</v>
          </cell>
          <cell r="H7025" t="str">
            <v>4528284005116</v>
          </cell>
          <cell r="I7025" t="str">
            <v>OIGAWA- Bột trà xanh nguyên chất 20g</v>
          </cell>
          <cell r="J7025" t="str">
            <v>PCS</v>
          </cell>
          <cell r="K7025">
            <v>45000</v>
          </cell>
          <cell r="L7025">
            <v>0</v>
          </cell>
          <cell r="M7025">
            <v>0</v>
          </cell>
          <cell r="N7025">
            <v>0</v>
          </cell>
        </row>
        <row r="7026">
          <cell r="G7026" t="str">
            <v>4975391730217</v>
          </cell>
          <cell r="H7026" t="str">
            <v>4975391730217</v>
          </cell>
          <cell r="I7026" t="str">
            <v>UJIYASU- Trà xanh túi lọc 5g×40p</v>
          </cell>
          <cell r="J7026" t="str">
            <v>PCS</v>
          </cell>
          <cell r="K7026">
            <v>115000</v>
          </cell>
          <cell r="L7026">
            <v>0</v>
          </cell>
          <cell r="M7026">
            <v>0</v>
          </cell>
          <cell r="N7026">
            <v>0</v>
          </cell>
        </row>
        <row r="7027">
          <cell r="G7027" t="str">
            <v>4901305410647</v>
          </cell>
          <cell r="H7027" t="str">
            <v>4901305410647</v>
          </cell>
          <cell r="I7027" t="str">
            <v>KATAOKA- Trà xanh sencha túi lọc 2gx20 gói</v>
          </cell>
          <cell r="J7027" t="str">
            <v>PCS</v>
          </cell>
          <cell r="K7027">
            <v>165000</v>
          </cell>
          <cell r="L7027">
            <v>0</v>
          </cell>
          <cell r="M7027">
            <v>0</v>
          </cell>
          <cell r="N7027">
            <v>0</v>
          </cell>
        </row>
        <row r="7028">
          <cell r="G7028" t="str">
            <v>4945202306102</v>
          </cell>
          <cell r="H7028" t="str">
            <v>4945202306102</v>
          </cell>
          <cell r="I7028" t="str">
            <v>SATOEN- Trà Sencha Special Hưng Long 20 túi (40g)</v>
          </cell>
          <cell r="J7028" t="str">
            <v>PCS</v>
          </cell>
          <cell r="K7028">
            <v>95000</v>
          </cell>
          <cell r="L7028">
            <v>0</v>
          </cell>
          <cell r="M7028">
            <v>0</v>
          </cell>
          <cell r="N7028">
            <v>0</v>
          </cell>
        </row>
        <row r="7029">
          <cell r="G7029" t="str">
            <v>4979654023825</v>
          </cell>
          <cell r="H7029" t="str">
            <v>4979654023825</v>
          </cell>
          <cell r="I7029" t="str">
            <v>YAMAMOTO- Trà thảo mộc giảm béo 8g x 36 gói</v>
          </cell>
          <cell r="J7029" t="str">
            <v>PCS</v>
          </cell>
          <cell r="K7029">
            <v>160000</v>
          </cell>
          <cell r="L7029">
            <v>0</v>
          </cell>
          <cell r="M7029">
            <v>0</v>
          </cell>
          <cell r="N7029">
            <v>0</v>
          </cell>
        </row>
        <row r="7030">
          <cell r="G7030" t="str">
            <v>4901085617786</v>
          </cell>
          <cell r="H7030" t="str">
            <v>4901085617786</v>
          </cell>
          <cell r="I7030" t="str">
            <v>ITOEN- Trà lúa mạch túi lọc túi 54 gói</v>
          </cell>
          <cell r="J7030" t="str">
            <v>PCS</v>
          </cell>
          <cell r="K7030">
            <v>95000</v>
          </cell>
          <cell r="L7030">
            <v>0</v>
          </cell>
          <cell r="M7030">
            <v>0</v>
          </cell>
          <cell r="N7030">
            <v>0</v>
          </cell>
        </row>
        <row r="7031">
          <cell r="G7031" t="str">
            <v>4571157252049</v>
          </cell>
          <cell r="H7031" t="str">
            <v>4571157252049</v>
          </cell>
          <cell r="I7031" t="str">
            <v>ORIHIRO- Trà đỗ đen (6g x 30 gói)</v>
          </cell>
          <cell r="J7031" t="str">
            <v>PCS</v>
          </cell>
          <cell r="K7031">
            <v>185000</v>
          </cell>
          <cell r="L7031">
            <v>0</v>
          </cell>
          <cell r="M7031">
            <v>0</v>
          </cell>
          <cell r="N7031">
            <v>0</v>
          </cell>
        </row>
        <row r="7032">
          <cell r="G7032" t="str">
            <v>4524326100672</v>
          </cell>
          <cell r="H7032" t="str">
            <v>4524326100672</v>
          </cell>
          <cell r="I7032" t="str">
            <v>YUUKI SEIYAKU- Trà giảm cân 60 gói</v>
          </cell>
          <cell r="J7032" t="str">
            <v>PCS</v>
          </cell>
          <cell r="K7032">
            <v>120000</v>
          </cell>
          <cell r="L7032">
            <v>0</v>
          </cell>
          <cell r="M7032">
            <v>0</v>
          </cell>
          <cell r="N7032">
            <v>0</v>
          </cell>
        </row>
        <row r="7033">
          <cell r="G7033" t="str">
            <v>4975391521525</v>
          </cell>
          <cell r="H7033" t="str">
            <v>4975391521525</v>
          </cell>
          <cell r="I7033" t="str">
            <v>UJIYASU- Trà xanh gạo lứt 200g</v>
          </cell>
          <cell r="J7033" t="str">
            <v>PCS</v>
          </cell>
          <cell r="K7033">
            <v>120000</v>
          </cell>
          <cell r="L7033">
            <v>0</v>
          </cell>
          <cell r="M7033">
            <v>0</v>
          </cell>
          <cell r="N7033">
            <v>0</v>
          </cell>
        </row>
        <row r="7034">
          <cell r="G7034" t="str">
            <v>8938515476596</v>
          </cell>
          <cell r="H7034" t="str">
            <v>8938515476596</v>
          </cell>
          <cell r="I7034" t="str">
            <v>SATOEN- Trà Cúc Vu giảm mỡ máu KOMOMO 2.5gx30 túi</v>
          </cell>
          <cell r="J7034" t="str">
            <v>PCS</v>
          </cell>
          <cell r="K7034">
            <v>180000</v>
          </cell>
          <cell r="L7034">
            <v>0</v>
          </cell>
          <cell r="M7034">
            <v>0</v>
          </cell>
          <cell r="N7034">
            <v>0</v>
          </cell>
        </row>
        <row r="7035">
          <cell r="G7035" t="str">
            <v>4971493201983</v>
          </cell>
          <cell r="H7035" t="str">
            <v>4971493201983</v>
          </cell>
          <cell r="I7035" t="str">
            <v>ORIHIRO- Hồng trà Nam Phi (3gx60 gói)</v>
          </cell>
          <cell r="J7035" t="str">
            <v>PCS</v>
          </cell>
          <cell r="K7035">
            <v>195000</v>
          </cell>
          <cell r="L7035">
            <v>0</v>
          </cell>
          <cell r="M7035">
            <v>0</v>
          </cell>
          <cell r="N7035">
            <v>0</v>
          </cell>
        </row>
        <row r="7036">
          <cell r="G7036" t="str">
            <v>4945202306104</v>
          </cell>
          <cell r="H7036" t="str">
            <v>4945202306104</v>
          </cell>
          <cell r="I7036" t="str">
            <v>SATOEN- Trà Sencha Genmai Vượng Long 20 túi (50g)</v>
          </cell>
          <cell r="J7036" t="str">
            <v>PCS</v>
          </cell>
          <cell r="K7036">
            <v>145000</v>
          </cell>
          <cell r="L7036">
            <v>0</v>
          </cell>
          <cell r="M7036">
            <v>0</v>
          </cell>
          <cell r="N7036">
            <v>0</v>
          </cell>
        </row>
        <row r="7037">
          <cell r="G7037" t="str">
            <v>4975391625599</v>
          </cell>
          <cell r="H7037" t="str">
            <v>4975391625599</v>
          </cell>
          <cell r="I7037" t="str">
            <v>UJIYASU- Trà Ô long túi lọc 5g×40p</v>
          </cell>
          <cell r="J7037" t="str">
            <v>PCS</v>
          </cell>
          <cell r="K7037">
            <v>130000</v>
          </cell>
          <cell r="L7037">
            <v>0</v>
          </cell>
          <cell r="M7037">
            <v>0</v>
          </cell>
          <cell r="N7037">
            <v>0</v>
          </cell>
        </row>
        <row r="7038">
          <cell r="G7038" t="str">
            <v>4571157250267</v>
          </cell>
          <cell r="H7038" t="str">
            <v>4571157250267</v>
          </cell>
          <cell r="I7038" t="str">
            <v>ORIHIRO- Trà giảm cân ban đêm (2gx20 gói)</v>
          </cell>
          <cell r="J7038" t="str">
            <v>PCS</v>
          </cell>
          <cell r="K7038">
            <v>220000</v>
          </cell>
          <cell r="L7038">
            <v>0</v>
          </cell>
          <cell r="M7038">
            <v>0</v>
          </cell>
          <cell r="N7038">
            <v>0</v>
          </cell>
        </row>
        <row r="7039">
          <cell r="G7039" t="str">
            <v>4936790509354</v>
          </cell>
          <cell r="H7039" t="str">
            <v>4936790509354</v>
          </cell>
          <cell r="I7039" t="str">
            <v>KOBE BUSSAN- Trà gạo rang 500ml</v>
          </cell>
          <cell r="J7039" t="str">
            <v>PCS</v>
          </cell>
          <cell r="K7039">
            <v>29000</v>
          </cell>
          <cell r="L7039">
            <v>17</v>
          </cell>
          <cell r="M7039">
            <v>0</v>
          </cell>
          <cell r="N7039">
            <v>17</v>
          </cell>
        </row>
        <row r="7040">
          <cell r="G7040" t="str">
            <v>4936790526207</v>
          </cell>
          <cell r="H7040" t="str">
            <v>4936790526207</v>
          </cell>
          <cell r="I7040" t="str">
            <v>KOBE BUSSAN- Trà hoa nhài Sapo Pet 2L</v>
          </cell>
          <cell r="J7040" t="str">
            <v>PCS</v>
          </cell>
          <cell r="K7040">
            <v>65000</v>
          </cell>
          <cell r="L7040">
            <v>2</v>
          </cell>
          <cell r="M7040">
            <v>0</v>
          </cell>
          <cell r="N7040">
            <v>2</v>
          </cell>
        </row>
        <row r="7041">
          <cell r="G7041" t="str">
            <v>4525751207394</v>
          </cell>
          <cell r="H7041" t="str">
            <v>4525751207394</v>
          </cell>
          <cell r="I7041" t="str">
            <v>GLOBE- Trà xanh đóng chai 2L</v>
          </cell>
          <cell r="J7041" t="str">
            <v>PCS</v>
          </cell>
          <cell r="K7041">
            <v>65000</v>
          </cell>
          <cell r="L7041">
            <v>0</v>
          </cell>
          <cell r="M7041">
            <v>0</v>
          </cell>
          <cell r="N7041">
            <v>0</v>
          </cell>
        </row>
        <row r="7042">
          <cell r="G7042" t="str">
            <v>4909411084950</v>
          </cell>
          <cell r="H7042" t="str">
            <v>4909411084950</v>
          </cell>
          <cell r="I7042" t="str">
            <v>KIRIN- Trà sữa Relax 500ml</v>
          </cell>
          <cell r="J7042" t="str">
            <v>PCS</v>
          </cell>
          <cell r="K7042">
            <v>48000</v>
          </cell>
          <cell r="L7042">
            <v>4</v>
          </cell>
          <cell r="M7042">
            <v>0</v>
          </cell>
          <cell r="N7042">
            <v>4</v>
          </cell>
        </row>
        <row r="7043">
          <cell r="G7043" t="str">
            <v>4525751207295</v>
          </cell>
          <cell r="H7043" t="str">
            <v>4525751207295</v>
          </cell>
          <cell r="I7043" t="str">
            <v>GLOBE- Trà ô long đóng chai 2L</v>
          </cell>
          <cell r="J7043" t="str">
            <v>PCS</v>
          </cell>
          <cell r="K7043">
            <v>65000</v>
          </cell>
          <cell r="L7043">
            <v>16</v>
          </cell>
          <cell r="M7043">
            <v>-4</v>
          </cell>
          <cell r="N7043">
            <v>12</v>
          </cell>
        </row>
        <row r="7044">
          <cell r="G7044" t="str">
            <v>4902102034494</v>
          </cell>
          <cell r="H7044" t="str">
            <v>4902102034494</v>
          </cell>
          <cell r="I7044" t="str">
            <v>COCACOLA-Nước ngọt vị cam Fanta orange 160ml</v>
          </cell>
          <cell r="J7044" t="str">
            <v>PCS</v>
          </cell>
          <cell r="K7044">
            <v>29000</v>
          </cell>
          <cell r="L7044">
            <v>0</v>
          </cell>
          <cell r="M7044">
            <v>0</v>
          </cell>
          <cell r="N7044">
            <v>0</v>
          </cell>
        </row>
        <row r="7045">
          <cell r="G7045" t="str">
            <v>4525751207288</v>
          </cell>
          <cell r="H7045" t="str">
            <v>4525751207288</v>
          </cell>
          <cell r="I7045" t="str">
            <v>GLOBE- Trà ô long đóng chai 500ml</v>
          </cell>
          <cell r="J7045" t="str">
            <v>PCS</v>
          </cell>
          <cell r="K7045">
            <v>29000</v>
          </cell>
          <cell r="L7045">
            <v>0</v>
          </cell>
          <cell r="M7045">
            <v>0</v>
          </cell>
          <cell r="N7045">
            <v>0</v>
          </cell>
        </row>
        <row r="7046">
          <cell r="G7046" t="str">
            <v>4936790505202</v>
          </cell>
          <cell r="H7046" t="str">
            <v>4936790505202</v>
          </cell>
          <cell r="I7046" t="str">
            <v>TOMINAGA- Trà xanh không có ga 2L</v>
          </cell>
          <cell r="J7046" t="str">
            <v>PCS</v>
          </cell>
          <cell r="K7046">
            <v>29000</v>
          </cell>
          <cell r="L7046">
            <v>0</v>
          </cell>
          <cell r="M7046">
            <v>0</v>
          </cell>
          <cell r="N7046">
            <v>0</v>
          </cell>
        </row>
        <row r="7047">
          <cell r="G7047" t="str">
            <v>4909411084875</v>
          </cell>
          <cell r="H7047" t="str">
            <v>4909411084875</v>
          </cell>
          <cell r="I7047" t="str">
            <v>KIRIN- Trà chanh 500ml</v>
          </cell>
          <cell r="J7047" t="str">
            <v>PCS</v>
          </cell>
          <cell r="K7047">
            <v>48000</v>
          </cell>
          <cell r="L7047">
            <v>0</v>
          </cell>
          <cell r="M7047">
            <v>0</v>
          </cell>
          <cell r="N7047">
            <v>0</v>
          </cell>
        </row>
        <row r="7048">
          <cell r="G7048" t="str">
            <v>4539114099571</v>
          </cell>
          <cell r="H7048" t="str">
            <v>4539114099571</v>
          </cell>
          <cell r="I7048" t="str">
            <v>VALOR SELECT- Trà ô long 2L New</v>
          </cell>
          <cell r="J7048" t="str">
            <v>PCS</v>
          </cell>
          <cell r="K7048">
            <v>65000</v>
          </cell>
          <cell r="L7048">
            <v>0</v>
          </cell>
          <cell r="M7048">
            <v>0</v>
          </cell>
          <cell r="N7048">
            <v>0</v>
          </cell>
        </row>
        <row r="7049">
          <cell r="G7049" t="str">
            <v>4904851301216</v>
          </cell>
          <cell r="H7049" t="str">
            <v>4904851301216</v>
          </cell>
          <cell r="I7049" t="str">
            <v>TANIO_Chè Sakuran ăn liền từ đậu đỏ xay nhuyễn</v>
          </cell>
          <cell r="J7049" t="str">
            <v>PCS</v>
          </cell>
          <cell r="K7049">
            <v>48000</v>
          </cell>
          <cell r="L7049">
            <v>0</v>
          </cell>
          <cell r="M7049">
            <v>0</v>
          </cell>
          <cell r="N7049">
            <v>0</v>
          </cell>
        </row>
        <row r="7050">
          <cell r="G7050" t="str">
            <v>4902179021632</v>
          </cell>
          <cell r="H7050" t="str">
            <v>4902179021632</v>
          </cell>
          <cell r="I7050" t="str">
            <v>SANGARIA- Trà chanh Gran tea giảm calo 185ml</v>
          </cell>
          <cell r="J7050" t="str">
            <v>PCS</v>
          </cell>
          <cell r="K7050">
            <v>24000</v>
          </cell>
          <cell r="L7050">
            <v>0</v>
          </cell>
          <cell r="M7050">
            <v>0</v>
          </cell>
          <cell r="N7050">
            <v>0</v>
          </cell>
        </row>
        <row r="7051">
          <cell r="G7051" t="str">
            <v>4902179021649</v>
          </cell>
          <cell r="H7051" t="str">
            <v>4902179021649</v>
          </cell>
          <cell r="I7051" t="str">
            <v>SANGARIA- Trà sữa Gran tea 190ml</v>
          </cell>
          <cell r="J7051" t="str">
            <v>PCS</v>
          </cell>
          <cell r="K7051">
            <v>19000</v>
          </cell>
          <cell r="L7051">
            <v>0</v>
          </cell>
          <cell r="M7051">
            <v>0</v>
          </cell>
          <cell r="N7051">
            <v>0</v>
          </cell>
        </row>
        <row r="7052">
          <cell r="G7052" t="str">
            <v>4902179021526</v>
          </cell>
          <cell r="H7052" t="str">
            <v>4902179021526</v>
          </cell>
          <cell r="I7052" t="str">
            <v>SANGARIA- Nước ngọt có ga vị mơ 190g</v>
          </cell>
          <cell r="J7052" t="str">
            <v>PCS</v>
          </cell>
          <cell r="K7052">
            <v>29000</v>
          </cell>
          <cell r="L7052">
            <v>2</v>
          </cell>
          <cell r="M7052">
            <v>0</v>
          </cell>
          <cell r="N7052">
            <v>2</v>
          </cell>
        </row>
        <row r="7053">
          <cell r="G7053" t="str">
            <v>4909411086299</v>
          </cell>
          <cell r="H7053" t="str">
            <v>4909411086299</v>
          </cell>
          <cell r="I7053" t="str">
            <v>KIRIN- Trà sữa 1,5L</v>
          </cell>
          <cell r="J7053" t="str">
            <v>PCS</v>
          </cell>
          <cell r="K7053">
            <v>88000</v>
          </cell>
          <cell r="L7053">
            <v>40</v>
          </cell>
          <cell r="M7053">
            <v>-4</v>
          </cell>
          <cell r="N7053">
            <v>36</v>
          </cell>
        </row>
        <row r="7054">
          <cell r="G7054" t="str">
            <v>4936790522155</v>
          </cell>
          <cell r="H7054" t="str">
            <v>4936790522155</v>
          </cell>
          <cell r="I7054" t="str">
            <v>TOMINAGA- Nước cà chua ép không muối 185g</v>
          </cell>
          <cell r="J7054" t="str">
            <v>PCS</v>
          </cell>
          <cell r="K7054">
            <v>29000</v>
          </cell>
          <cell r="L7054">
            <v>4</v>
          </cell>
          <cell r="M7054">
            <v>0</v>
          </cell>
          <cell r="N7054">
            <v>4</v>
          </cell>
        </row>
        <row r="7055">
          <cell r="G7055" t="str">
            <v>4901085614730</v>
          </cell>
          <cell r="H7055" t="str">
            <v>4901085614730</v>
          </cell>
          <cell r="I7055" t="str">
            <v>ITOEN- Trà xanh 2L</v>
          </cell>
          <cell r="J7055" t="str">
            <v>PCS</v>
          </cell>
          <cell r="K7055">
            <v>65000</v>
          </cell>
          <cell r="L7055">
            <v>0</v>
          </cell>
          <cell r="M7055">
            <v>0</v>
          </cell>
          <cell r="N7055">
            <v>0</v>
          </cell>
        </row>
        <row r="7056">
          <cell r="G7056" t="str">
            <v>4936790517502</v>
          </cell>
          <cell r="H7056" t="str">
            <v>4936790517502</v>
          </cell>
          <cell r="I7056" t="str">
            <v>TOMINAGA- Nước dứa ép 100% 185g</v>
          </cell>
          <cell r="J7056" t="str">
            <v>PCS</v>
          </cell>
          <cell r="K7056">
            <v>32000</v>
          </cell>
          <cell r="L7056">
            <v>1</v>
          </cell>
          <cell r="M7056">
            <v>0</v>
          </cell>
          <cell r="N7056">
            <v>1</v>
          </cell>
        </row>
        <row r="7057">
          <cell r="G7057" t="str">
            <v>4525751207387</v>
          </cell>
          <cell r="H7057" t="str">
            <v>4525751207387</v>
          </cell>
          <cell r="I7057" t="str">
            <v>GLOBE- Trà xanh đóng chai 500ml</v>
          </cell>
          <cell r="J7057" t="str">
            <v>PCS</v>
          </cell>
          <cell r="K7057">
            <v>29000</v>
          </cell>
          <cell r="L7057">
            <v>0</v>
          </cell>
          <cell r="M7057">
            <v>0</v>
          </cell>
          <cell r="N7057">
            <v>0</v>
          </cell>
        </row>
        <row r="7058">
          <cell r="G7058" t="str">
            <v>4514603349818</v>
          </cell>
          <cell r="H7058" t="str">
            <v>4514603349818</v>
          </cell>
          <cell r="I7058" t="str">
            <v>ASAHI- Trà Ô long giảm mỡ - Chai 600ml</v>
          </cell>
          <cell r="J7058" t="str">
            <v>PCS</v>
          </cell>
          <cell r="K7058">
            <v>35000</v>
          </cell>
          <cell r="L7058">
            <v>16</v>
          </cell>
          <cell r="M7058">
            <v>0</v>
          </cell>
          <cell r="N7058">
            <v>16</v>
          </cell>
        </row>
        <row r="7059">
          <cell r="G7059" t="str">
            <v>4901085003800</v>
          </cell>
          <cell r="H7059" t="str">
            <v>4901085003800</v>
          </cell>
          <cell r="I7059" t="str">
            <v>ITOEN- Trà xanh 500ml</v>
          </cell>
          <cell r="J7059" t="str">
            <v>PCS</v>
          </cell>
          <cell r="K7059">
            <v>35000</v>
          </cell>
          <cell r="L7059">
            <v>0</v>
          </cell>
          <cell r="M7059">
            <v>0</v>
          </cell>
          <cell r="N7059">
            <v>0</v>
          </cell>
        </row>
        <row r="7060">
          <cell r="G7060" t="str">
            <v>4902179019097</v>
          </cell>
          <cell r="H7060" t="str">
            <v>4902179019097</v>
          </cell>
          <cell r="I7060" t="str">
            <v>SANGARIA- Trà ý dĩ và thảo mộc tự nhiên 500ml</v>
          </cell>
          <cell r="J7060" t="str">
            <v>PCS</v>
          </cell>
          <cell r="K7060">
            <v>25000</v>
          </cell>
          <cell r="L7060">
            <v>0</v>
          </cell>
          <cell r="M7060">
            <v>0</v>
          </cell>
          <cell r="N7060">
            <v>0</v>
          </cell>
        </row>
        <row r="7061">
          <cell r="G7061" t="str">
            <v>4972560201110</v>
          </cell>
          <cell r="H7061" t="str">
            <v>4972560201110</v>
          </cell>
          <cell r="I7061" t="str">
            <v>KODA- Trà lúa mạch túi lọc 510g (10gx51gói)</v>
          </cell>
          <cell r="J7061" t="str">
            <v>PCS</v>
          </cell>
          <cell r="K7061">
            <v>115000</v>
          </cell>
          <cell r="L7061">
            <v>3</v>
          </cell>
          <cell r="M7061">
            <v>-1</v>
          </cell>
          <cell r="N7061">
            <v>2</v>
          </cell>
        </row>
        <row r="7062">
          <cell r="G7062" t="str">
            <v>4902179023926</v>
          </cell>
          <cell r="H7062" t="str">
            <v>4902179023926</v>
          </cell>
          <cell r="I7062" t="str">
            <v>SANGARIA- Cà phê đen dạng lon 185g</v>
          </cell>
          <cell r="J7062" t="str">
            <v>PCS</v>
          </cell>
          <cell r="K7062">
            <v>22000</v>
          </cell>
          <cell r="L7062">
            <v>9</v>
          </cell>
          <cell r="M7062">
            <v>0</v>
          </cell>
          <cell r="N7062">
            <v>9</v>
          </cell>
        </row>
        <row r="7063">
          <cell r="G7063" t="str">
            <v>4902179017802</v>
          </cell>
          <cell r="H7063" t="str">
            <v>4902179017802</v>
          </cell>
          <cell r="I7063" t="str">
            <v>SANGARIA- Trà xanh gạo lứt 500ml</v>
          </cell>
          <cell r="J7063" t="str">
            <v>PCS</v>
          </cell>
          <cell r="K7063">
            <v>25000</v>
          </cell>
          <cell r="L7063">
            <v>0</v>
          </cell>
          <cell r="M7063">
            <v>0</v>
          </cell>
          <cell r="N7063">
            <v>0</v>
          </cell>
        </row>
        <row r="7064">
          <cell r="G7064" t="str">
            <v>4902179023933</v>
          </cell>
          <cell r="H7064" t="str">
            <v>4902179023933</v>
          </cell>
          <cell r="I7064" t="str">
            <v>SANGARIA- Cafe sữa lon 185g</v>
          </cell>
          <cell r="J7064" t="str">
            <v>PCS</v>
          </cell>
          <cell r="K7064">
            <v>22000</v>
          </cell>
          <cell r="L7064">
            <v>4</v>
          </cell>
          <cell r="M7064">
            <v>0</v>
          </cell>
          <cell r="N7064">
            <v>4</v>
          </cell>
        </row>
        <row r="7065">
          <cell r="G7065" t="str">
            <v>4936790517304</v>
          </cell>
          <cell r="H7065" t="str">
            <v>4936790517304</v>
          </cell>
          <cell r="I7065" t="str">
            <v>TOMINAGA- Nước cam ép 100% 185g</v>
          </cell>
          <cell r="J7065" t="str">
            <v>PCS</v>
          </cell>
          <cell r="K7065">
            <v>32000</v>
          </cell>
          <cell r="L7065">
            <v>0</v>
          </cell>
          <cell r="M7065">
            <v>0</v>
          </cell>
          <cell r="N7065">
            <v>0</v>
          </cell>
        </row>
        <row r="7066">
          <cell r="G7066" t="str">
            <v>4901201103797</v>
          </cell>
          <cell r="H7066" t="str">
            <v>4901201103797</v>
          </cell>
          <cell r="I7066" t="str">
            <v>UCC- Cafe hòa tan The Blend 114 (90g)</v>
          </cell>
          <cell r="J7066" t="str">
            <v>PCS</v>
          </cell>
          <cell r="K7066">
            <v>230000</v>
          </cell>
          <cell r="L7066">
            <v>0</v>
          </cell>
          <cell r="M7066">
            <v>0</v>
          </cell>
          <cell r="N7066">
            <v>0</v>
          </cell>
        </row>
        <row r="7067">
          <cell r="G7067" t="str">
            <v>4514603307818</v>
          </cell>
          <cell r="H7067" t="str">
            <v>4514603307818</v>
          </cell>
          <cell r="I7067" t="str">
            <v>ASAHI- Trà Ô long giảm mỡ 2L</v>
          </cell>
          <cell r="J7067" t="str">
            <v>PCS</v>
          </cell>
          <cell r="K7067">
            <v>90000</v>
          </cell>
          <cell r="L7067">
            <v>75</v>
          </cell>
          <cell r="M7067">
            <v>0</v>
          </cell>
          <cell r="N7067">
            <v>75</v>
          </cell>
        </row>
        <row r="7068">
          <cell r="G7068" t="str">
            <v>4539114070006</v>
          </cell>
          <cell r="H7068" t="str">
            <v>4539114070006</v>
          </cell>
          <cell r="I7068" t="str">
            <v>VALOR- Trà xanh không đường 2L</v>
          </cell>
          <cell r="J7068" t="str">
            <v>PCS</v>
          </cell>
          <cell r="K7068">
            <v>60000</v>
          </cell>
          <cell r="L7068">
            <v>0</v>
          </cell>
          <cell r="M7068">
            <v>0</v>
          </cell>
          <cell r="N7068">
            <v>0</v>
          </cell>
        </row>
        <row r="7069">
          <cell r="G7069" t="str">
            <v>4909411086312</v>
          </cell>
          <cell r="H7069" t="str">
            <v>4909411086312</v>
          </cell>
          <cell r="I7069" t="str">
            <v>KIRIN- Trà chanh 1.5L</v>
          </cell>
          <cell r="J7069" t="str">
            <v>PCS</v>
          </cell>
          <cell r="K7069">
            <v>88000</v>
          </cell>
          <cell r="L7069">
            <v>0</v>
          </cell>
          <cell r="M7069">
            <v>0</v>
          </cell>
          <cell r="N7069">
            <v>0</v>
          </cell>
        </row>
        <row r="7070">
          <cell r="G7070" t="str">
            <v>4902179023919</v>
          </cell>
          <cell r="H7070" t="str">
            <v>4902179023919</v>
          </cell>
          <cell r="I7070" t="str">
            <v>SANGARIA- Cà phê ít đường dạng lon 185g</v>
          </cell>
          <cell r="J7070" t="str">
            <v>PCS</v>
          </cell>
          <cell r="K7070">
            <v>22000</v>
          </cell>
          <cell r="L7070">
            <v>0</v>
          </cell>
          <cell r="M7070">
            <v>0</v>
          </cell>
          <cell r="N7070">
            <v>0</v>
          </cell>
        </row>
        <row r="7071">
          <cell r="G7071" t="str">
            <v>4525751208728</v>
          </cell>
          <cell r="H7071" t="str">
            <v>4525751208728</v>
          </cell>
          <cell r="I7071" t="str">
            <v>GLOBE- Trà nhài đóng chai 500ml</v>
          </cell>
          <cell r="J7071" t="str">
            <v>PCS</v>
          </cell>
          <cell r="K7071">
            <v>29000</v>
          </cell>
          <cell r="L7071">
            <v>0</v>
          </cell>
          <cell r="M7071">
            <v>0</v>
          </cell>
          <cell r="N7071">
            <v>0</v>
          </cell>
        </row>
        <row r="7072">
          <cell r="G7072" t="str">
            <v>4936790509408</v>
          </cell>
          <cell r="H7072" t="str">
            <v>4936790509408</v>
          </cell>
          <cell r="I7072" t="str">
            <v>TOMINAGA- Trà lúa mạch 2L</v>
          </cell>
          <cell r="J7072" t="str">
            <v>PCS</v>
          </cell>
          <cell r="K7072">
            <v>65000</v>
          </cell>
          <cell r="L7072">
            <v>1</v>
          </cell>
          <cell r="M7072">
            <v>0</v>
          </cell>
          <cell r="N7072">
            <v>1</v>
          </cell>
        </row>
        <row r="7073">
          <cell r="G7073" t="str">
            <v>4902621005647</v>
          </cell>
          <cell r="H7073" t="str">
            <v>4902621005647</v>
          </cell>
          <cell r="I7073" t="str">
            <v>HEALTHY CLUB-Bánh xốp ăn kiêng 36 chiếc</v>
          </cell>
          <cell r="J7073" t="str">
            <v>PCS</v>
          </cell>
          <cell r="K7073">
            <v>89000</v>
          </cell>
          <cell r="L7073">
            <v>0</v>
          </cell>
          <cell r="M7073">
            <v>0</v>
          </cell>
          <cell r="N7073">
            <v>0</v>
          </cell>
        </row>
        <row r="7074">
          <cell r="G7074" t="str">
            <v>4539114070020</v>
          </cell>
          <cell r="H7074" t="str">
            <v>4539114070020</v>
          </cell>
          <cell r="I7074" t="str">
            <v>VALOR SELECT- Trà ô long 2l</v>
          </cell>
          <cell r="J7074" t="str">
            <v>PCS</v>
          </cell>
          <cell r="K7074">
            <v>65000</v>
          </cell>
          <cell r="L7074">
            <v>0</v>
          </cell>
          <cell r="M7074">
            <v>0</v>
          </cell>
          <cell r="N7074">
            <v>0</v>
          </cell>
        </row>
        <row r="7075">
          <cell r="G7075" t="str">
            <v>4904851301209</v>
          </cell>
          <cell r="H7075" t="str">
            <v>4904851301209</v>
          </cell>
          <cell r="I7075" t="str">
            <v>TANIO_Chè ăn liền từ đậu đỏ và hạt dẻ nguyên hạt</v>
          </cell>
          <cell r="J7075" t="str">
            <v>PCS</v>
          </cell>
          <cell r="K7075">
            <v>48000</v>
          </cell>
          <cell r="L7075">
            <v>0</v>
          </cell>
          <cell r="M7075">
            <v>0</v>
          </cell>
          <cell r="N7075">
            <v>0</v>
          </cell>
        </row>
        <row r="7076">
          <cell r="G7076" t="str">
            <v>4902888544224</v>
          </cell>
          <cell r="H7076" t="str">
            <v>4902888544224</v>
          </cell>
          <cell r="I7076" t="str">
            <v>MORINAGA- Bột làm bánh pancake 600g</v>
          </cell>
          <cell r="J7076" t="str">
            <v>PCS</v>
          </cell>
          <cell r="K7076">
            <v>120000</v>
          </cell>
          <cell r="L7076">
            <v>1</v>
          </cell>
          <cell r="M7076">
            <v>0</v>
          </cell>
          <cell r="N7076">
            <v>1</v>
          </cell>
        </row>
        <row r="7077">
          <cell r="G7077" t="str">
            <v>4970033212106</v>
          </cell>
          <cell r="H7077" t="str">
            <v>4970033212106</v>
          </cell>
          <cell r="I7077" t="str">
            <v>OKUMOTO_Bột chiên Suki dùng chiên gà 120g</v>
          </cell>
          <cell r="J7077" t="str">
            <v>PCS</v>
          </cell>
          <cell r="K7077">
            <v>45000</v>
          </cell>
          <cell r="L7077">
            <v>10</v>
          </cell>
          <cell r="M7077">
            <v>0</v>
          </cell>
          <cell r="N7077">
            <v>10</v>
          </cell>
        </row>
        <row r="7078">
          <cell r="G7078" t="str">
            <v>4901740151891</v>
          </cell>
          <cell r="H7078" t="str">
            <v>4901740151891</v>
          </cell>
          <cell r="I7078" t="str">
            <v>SHIMAYA- Hạt nêm tảo bẹ 8g x 7 gói</v>
          </cell>
          <cell r="J7078" t="str">
            <v>PCS</v>
          </cell>
          <cell r="K7078">
            <v>45000</v>
          </cell>
          <cell r="L7078">
            <v>0</v>
          </cell>
          <cell r="M7078">
            <v>0</v>
          </cell>
          <cell r="N7078">
            <v>0</v>
          </cell>
        </row>
        <row r="7079">
          <cell r="G7079" t="str">
            <v>4901001026968</v>
          </cell>
          <cell r="H7079" t="str">
            <v>4901001026968</v>
          </cell>
          <cell r="I7079" t="str">
            <v>AJINOMOTO- Hạt nêm từ thịt gà (gói 50g)</v>
          </cell>
          <cell r="J7079" t="str">
            <v>PCS</v>
          </cell>
          <cell r="K7079">
            <v>75000</v>
          </cell>
          <cell r="L7079">
            <v>10</v>
          </cell>
          <cell r="M7079">
            <v>0</v>
          </cell>
          <cell r="N7079">
            <v>10</v>
          </cell>
        </row>
        <row r="7080">
          <cell r="G7080" t="str">
            <v>4901740151976</v>
          </cell>
          <cell r="H7080" t="str">
            <v>4901740151976</v>
          </cell>
          <cell r="I7080" t="str">
            <v>SHIMAYA- Hạt nêm tảo bẹ 8gx16 gói</v>
          </cell>
          <cell r="J7080" t="str">
            <v>PCS</v>
          </cell>
          <cell r="K7080">
            <v>110000</v>
          </cell>
          <cell r="L7080">
            <v>0</v>
          </cell>
          <cell r="M7080">
            <v>0</v>
          </cell>
          <cell r="N7080">
            <v>0</v>
          </cell>
        </row>
        <row r="7081">
          <cell r="G7081" t="str">
            <v>4903065061770</v>
          </cell>
          <cell r="H7081" t="str">
            <v>4903065061770</v>
          </cell>
          <cell r="I7081" t="str">
            <v>YAMAKI- Hạt nêm dashi cá ngừ 4g x 10 gói</v>
          </cell>
          <cell r="J7081" t="str">
            <v>PCS</v>
          </cell>
          <cell r="K7081">
            <v>40000</v>
          </cell>
          <cell r="L7081">
            <v>0</v>
          </cell>
          <cell r="M7081">
            <v>0</v>
          </cell>
          <cell r="N7081">
            <v>0</v>
          </cell>
        </row>
        <row r="7082">
          <cell r="G7082" t="str">
            <v>4903065062005</v>
          </cell>
          <cell r="H7082" t="str">
            <v>4903065062005</v>
          </cell>
          <cell r="I7082" t="str">
            <v>YAMAKI- Hạt nêm dashi tảo bẹ 4g x 10 gói</v>
          </cell>
          <cell r="J7082" t="str">
            <v>PCS</v>
          </cell>
          <cell r="K7082">
            <v>40000</v>
          </cell>
          <cell r="L7082">
            <v>0</v>
          </cell>
          <cell r="M7082">
            <v>0</v>
          </cell>
          <cell r="N7082">
            <v>0</v>
          </cell>
        </row>
        <row r="7083">
          <cell r="G7083" t="str">
            <v>4901001117031</v>
          </cell>
          <cell r="H7083" t="str">
            <v>4901001117031</v>
          </cell>
          <cell r="I7083" t="str">
            <v>AJINOMOTO- Hạt nêm tảo bẹ 8gx7 gói</v>
          </cell>
          <cell r="J7083" t="str">
            <v>PCS</v>
          </cell>
          <cell r="K7083">
            <v>60000</v>
          </cell>
          <cell r="L7083">
            <v>0</v>
          </cell>
          <cell r="M7083">
            <v>0</v>
          </cell>
          <cell r="N7083">
            <v>0</v>
          </cell>
        </row>
        <row r="7084">
          <cell r="G7084" t="str">
            <v>4903024904957</v>
          </cell>
          <cell r="H7084" t="str">
            <v>4903024904957</v>
          </cell>
          <cell r="I7084" t="str">
            <v>YOUKI- Hộp hạt nêm 520g</v>
          </cell>
          <cell r="J7084" t="str">
            <v>PCS</v>
          </cell>
          <cell r="K7084">
            <v>335000</v>
          </cell>
          <cell r="L7084">
            <v>0</v>
          </cell>
          <cell r="M7084">
            <v>0</v>
          </cell>
          <cell r="N7084">
            <v>0</v>
          </cell>
        </row>
        <row r="7085">
          <cell r="G7085" t="str">
            <v>4903024000413</v>
          </cell>
          <cell r="H7085" t="str">
            <v>4903024000413</v>
          </cell>
          <cell r="I7085" t="str">
            <v>YOUKI- Bột nêm cốt xương heo 130g</v>
          </cell>
          <cell r="J7085" t="str">
            <v>PCS</v>
          </cell>
          <cell r="K7085">
            <v>175000</v>
          </cell>
          <cell r="L7085">
            <v>6</v>
          </cell>
          <cell r="M7085">
            <v>0</v>
          </cell>
          <cell r="N7085">
            <v>6</v>
          </cell>
        </row>
        <row r="7086">
          <cell r="G7086" t="str">
            <v>4901001403080</v>
          </cell>
          <cell r="H7086" t="str">
            <v>4901001403080</v>
          </cell>
          <cell r="I7086" t="str">
            <v>AJINOMOTO- Hạt nêm vị thịt và rau củ 50g</v>
          </cell>
          <cell r="J7086" t="str">
            <v>PCS</v>
          </cell>
          <cell r="K7086">
            <v>45000</v>
          </cell>
          <cell r="L7086">
            <v>8</v>
          </cell>
          <cell r="M7086">
            <v>0</v>
          </cell>
          <cell r="N7086">
            <v>8</v>
          </cell>
        </row>
        <row r="7087">
          <cell r="G7087" t="str">
            <v>4901001000326</v>
          </cell>
          <cell r="H7087" t="str">
            <v>4901001000326</v>
          </cell>
          <cell r="I7087" t="str">
            <v>AJINOMOTO- Hạt nêm vị món ăn Trung Hoa 50g</v>
          </cell>
          <cell r="J7087" t="str">
            <v>PCS</v>
          </cell>
          <cell r="K7087">
            <v>45000</v>
          </cell>
          <cell r="L7087">
            <v>0</v>
          </cell>
          <cell r="M7087">
            <v>0</v>
          </cell>
          <cell r="N7087">
            <v>0</v>
          </cell>
        </row>
        <row r="7088">
          <cell r="G7088" t="str">
            <v>4903024021814</v>
          </cell>
          <cell r="H7088" t="str">
            <v>4903024021814</v>
          </cell>
          <cell r="I7088" t="str">
            <v>YOUKI- Hộp hạt nêm 500g</v>
          </cell>
          <cell r="J7088" t="str">
            <v>PCS</v>
          </cell>
          <cell r="K7088">
            <v>330000</v>
          </cell>
          <cell r="L7088">
            <v>81</v>
          </cell>
          <cell r="M7088">
            <v>-2</v>
          </cell>
          <cell r="N7088">
            <v>79</v>
          </cell>
        </row>
        <row r="7089">
          <cell r="G7089" t="str">
            <v>4965078102116</v>
          </cell>
          <cell r="H7089" t="str">
            <v>4965078102116</v>
          </cell>
          <cell r="I7089" t="str">
            <v>HIROSHIKI- Gia vị hầm xương gà cô đặc (hộp 1000g)</v>
          </cell>
          <cell r="J7089" t="str">
            <v>PCS</v>
          </cell>
          <cell r="K7089">
            <v>330000</v>
          </cell>
          <cell r="L7089">
            <v>83</v>
          </cell>
          <cell r="M7089">
            <v>-5</v>
          </cell>
          <cell r="N7089">
            <v>78</v>
          </cell>
        </row>
        <row r="7090">
          <cell r="G7090" t="str">
            <v>4901740123614</v>
          </cell>
          <cell r="H7090" t="str">
            <v>4901740123614</v>
          </cell>
          <cell r="I7090" t="str">
            <v>SHIMAYA- Bột súp Dashi cá bào 2 gói x 500g</v>
          </cell>
          <cell r="J7090" t="str">
            <v>PCS</v>
          </cell>
          <cell r="K7090">
            <v>360000</v>
          </cell>
          <cell r="L7090">
            <v>0</v>
          </cell>
          <cell r="M7090">
            <v>0</v>
          </cell>
          <cell r="N7090">
            <v>0</v>
          </cell>
        </row>
        <row r="7091">
          <cell r="G7091" t="str">
            <v>4901001117093</v>
          </cell>
          <cell r="H7091" t="str">
            <v>4901001117093</v>
          </cell>
          <cell r="I7091" t="str">
            <v>AJINOMOTO- Hạt nêm cá mòi 8gx7 gói</v>
          </cell>
          <cell r="J7091" t="str">
            <v>PCS</v>
          </cell>
          <cell r="K7091">
            <v>60000</v>
          </cell>
          <cell r="L7091">
            <v>0</v>
          </cell>
          <cell r="M7091">
            <v>0</v>
          </cell>
          <cell r="N7091">
            <v>0</v>
          </cell>
        </row>
        <row r="7092">
          <cell r="G7092" t="str">
            <v>4901497475332</v>
          </cell>
          <cell r="H7092" t="str">
            <v>4901497475332</v>
          </cell>
          <cell r="I7092" t="str">
            <v>KANE7- Hạt nêm nấm hương shiitake 4gx10 gói</v>
          </cell>
          <cell r="J7092" t="str">
            <v>PCS</v>
          </cell>
          <cell r="K7092">
            <v>70000</v>
          </cell>
          <cell r="L7092">
            <v>10</v>
          </cell>
          <cell r="M7092">
            <v>0</v>
          </cell>
          <cell r="N7092">
            <v>10</v>
          </cell>
        </row>
        <row r="7093">
          <cell r="G7093" t="str">
            <v>4901001194186</v>
          </cell>
          <cell r="H7093" t="str">
            <v>4901001194186</v>
          </cell>
          <cell r="I7093" t="str">
            <v>AJINOMOTO- Mì chính 1Kg</v>
          </cell>
          <cell r="J7093" t="str">
            <v>PCS</v>
          </cell>
          <cell r="K7093">
            <v>225000</v>
          </cell>
          <cell r="L7093">
            <v>65</v>
          </cell>
          <cell r="M7093">
            <v>-8</v>
          </cell>
          <cell r="N7093">
            <v>57</v>
          </cell>
        </row>
        <row r="7094">
          <cell r="G7094" t="str">
            <v>4901001158553</v>
          </cell>
          <cell r="H7094" t="str">
            <v>4901001158553</v>
          </cell>
          <cell r="I7094" t="str">
            <v>AJINOMOTO-Hạt nêm vị sò điệp 50g</v>
          </cell>
          <cell r="J7094" t="str">
            <v>PCS</v>
          </cell>
          <cell r="K7094">
            <v>65000</v>
          </cell>
          <cell r="L7094">
            <v>0</v>
          </cell>
          <cell r="M7094">
            <v>0</v>
          </cell>
          <cell r="N7094">
            <v>0</v>
          </cell>
        </row>
        <row r="7095">
          <cell r="G7095" t="str">
            <v>4903065061367</v>
          </cell>
          <cell r="H7095" t="str">
            <v>4903065061367</v>
          </cell>
          <cell r="I7095" t="str">
            <v>YAMAKI- Gia vị nấu dashi dạng bột nêm 4g x 54 gói</v>
          </cell>
          <cell r="J7095" t="str">
            <v>PCS</v>
          </cell>
          <cell r="K7095">
            <v>95000</v>
          </cell>
          <cell r="L7095">
            <v>0</v>
          </cell>
          <cell r="M7095">
            <v>0</v>
          </cell>
          <cell r="N7095">
            <v>0</v>
          </cell>
        </row>
        <row r="7096">
          <cell r="G7096" t="str">
            <v>4939440816062</v>
          </cell>
          <cell r="H7096" t="str">
            <v>4939440816062</v>
          </cell>
          <cell r="I7096" t="str">
            <v>HEIWA- Hộp hạt nêm chiết xuất gà 500g</v>
          </cell>
          <cell r="J7096" t="str">
            <v>PCS</v>
          </cell>
          <cell r="K7096">
            <v>295000</v>
          </cell>
          <cell r="L7096">
            <v>0</v>
          </cell>
          <cell r="M7096">
            <v>0</v>
          </cell>
          <cell r="N7096">
            <v>0</v>
          </cell>
        </row>
        <row r="7097">
          <cell r="G7097" t="str">
            <v>4901001117239</v>
          </cell>
          <cell r="H7097" t="str">
            <v>4901001117239</v>
          </cell>
          <cell r="I7097" t="str">
            <v>AJINOMOTO- Hạt nêm vị cá ngừ và rong biển 8gx7 gói</v>
          </cell>
          <cell r="J7097" t="str">
            <v>PCS</v>
          </cell>
          <cell r="K7097">
            <v>70000</v>
          </cell>
          <cell r="L7097">
            <v>0</v>
          </cell>
          <cell r="M7097">
            <v>0</v>
          </cell>
          <cell r="N7097">
            <v>0</v>
          </cell>
        </row>
        <row r="7098">
          <cell r="G7098" t="str">
            <v>4901497102115</v>
          </cell>
          <cell r="H7098" t="str">
            <v>4901497102115</v>
          </cell>
          <cell r="I7098" t="str">
            <v>KANE7- Hạt nêm nấm hương shiitake 4gx12 gói</v>
          </cell>
          <cell r="J7098" t="str">
            <v>PCS</v>
          </cell>
          <cell r="K7098">
            <v>60000</v>
          </cell>
          <cell r="L7098">
            <v>0</v>
          </cell>
          <cell r="M7098">
            <v>0</v>
          </cell>
          <cell r="N7098">
            <v>0</v>
          </cell>
        </row>
        <row r="7099">
          <cell r="G7099" t="str">
            <v>4903065066379</v>
          </cell>
          <cell r="H7099" t="str">
            <v>4903065066379</v>
          </cell>
          <cell r="I7099" t="str">
            <v>YAMAKI- Hạt nêm dashi cá ngừ tảo bẹ 4g x 10 gói</v>
          </cell>
          <cell r="J7099" t="str">
            <v>PCS</v>
          </cell>
          <cell r="K7099">
            <v>40000</v>
          </cell>
          <cell r="L7099">
            <v>0</v>
          </cell>
          <cell r="M7099">
            <v>0</v>
          </cell>
          <cell r="N7099">
            <v>0</v>
          </cell>
        </row>
        <row r="7100">
          <cell r="G7100" t="str">
            <v>4901001868100</v>
          </cell>
          <cell r="H7100" t="str">
            <v>4901001868100</v>
          </cell>
          <cell r="I7100" t="str">
            <v>AJINOMOTO- Mì chính 400g</v>
          </cell>
          <cell r="J7100" t="str">
            <v>PCS</v>
          </cell>
          <cell r="K7100">
            <v>265000</v>
          </cell>
          <cell r="L7100">
            <v>29</v>
          </cell>
          <cell r="M7100">
            <v>-4</v>
          </cell>
          <cell r="N7100">
            <v>25</v>
          </cell>
        </row>
        <row r="7101">
          <cell r="G7101" t="str">
            <v>4901001284825</v>
          </cell>
          <cell r="H7101" t="str">
            <v>4901001284825</v>
          </cell>
          <cell r="I7101" t="str">
            <v>AJINOMOTO- Mì chính 400g</v>
          </cell>
          <cell r="J7101" t="str">
            <v>PCS</v>
          </cell>
          <cell r="K7101">
            <v>245000</v>
          </cell>
          <cell r="L7101">
            <v>0</v>
          </cell>
          <cell r="M7101">
            <v>0</v>
          </cell>
          <cell r="N7101">
            <v>0</v>
          </cell>
        </row>
        <row r="7102">
          <cell r="G7102" t="str">
            <v>4901001375400</v>
          </cell>
          <cell r="H7102" t="str">
            <v>4901001375400</v>
          </cell>
          <cell r="I7102" t="str">
            <v>AJINOMOTO- Hạt nêm tảo bẹ 8gx14 gói</v>
          </cell>
          <cell r="J7102" t="str">
            <v>PCS</v>
          </cell>
          <cell r="K7102">
            <v>118000</v>
          </cell>
          <cell r="L7102">
            <v>18</v>
          </cell>
          <cell r="M7102">
            <v>-2</v>
          </cell>
          <cell r="N7102">
            <v>16</v>
          </cell>
        </row>
        <row r="7103">
          <cell r="G7103" t="str">
            <v>4965078102123</v>
          </cell>
          <cell r="H7103" t="str">
            <v>4965078102123</v>
          </cell>
          <cell r="I7103" t="str">
            <v>HIROSHIKI- Bột nước hầm xương gà cô đặc (hộp 500g)</v>
          </cell>
          <cell r="J7103" t="str">
            <v>PCS</v>
          </cell>
          <cell r="K7103">
            <v>205000</v>
          </cell>
          <cell r="L7103">
            <v>15</v>
          </cell>
          <cell r="M7103">
            <v>-1</v>
          </cell>
          <cell r="N7103">
            <v>14</v>
          </cell>
        </row>
        <row r="7104">
          <cell r="G7104" t="str">
            <v>4901515356506</v>
          </cell>
          <cell r="H7104" t="str">
            <v>4901515356506</v>
          </cell>
          <cell r="I7104" t="str">
            <v>KIKKOMAN- Sốt thịt nướng vị đậm đà 400g</v>
          </cell>
          <cell r="J7104" t="str">
            <v>PCS</v>
          </cell>
          <cell r="K7104">
            <v>115000</v>
          </cell>
          <cell r="L7104">
            <v>8</v>
          </cell>
          <cell r="M7104">
            <v>0</v>
          </cell>
          <cell r="N7104">
            <v>8</v>
          </cell>
        </row>
        <row r="7105">
          <cell r="G7105" t="str">
            <v>4902504401405</v>
          </cell>
          <cell r="H7105" t="str">
            <v>4902504401405</v>
          </cell>
          <cell r="I7105" t="str">
            <v>BELL FOODS- Sốt Steak vị phô mai 210g</v>
          </cell>
          <cell r="J7105" t="str">
            <v>PCS</v>
          </cell>
          <cell r="K7105">
            <v>74000</v>
          </cell>
          <cell r="L7105">
            <v>11</v>
          </cell>
          <cell r="M7105">
            <v>0</v>
          </cell>
          <cell r="N7105">
            <v>11</v>
          </cell>
        </row>
        <row r="7106">
          <cell r="G7106" t="str">
            <v>4571271378298</v>
          </cell>
          <cell r="H7106" t="str">
            <v>4571271378298</v>
          </cell>
          <cell r="I7106" t="str">
            <v>SEIYU FOODS- Sốt chấm thịt vị miso 300ml</v>
          </cell>
          <cell r="J7106" t="str">
            <v>PCS</v>
          </cell>
          <cell r="K7106">
            <v>120000</v>
          </cell>
          <cell r="L7106">
            <v>0</v>
          </cell>
          <cell r="M7106">
            <v>0</v>
          </cell>
          <cell r="N7106">
            <v>0</v>
          </cell>
        </row>
        <row r="7107">
          <cell r="G7107" t="str">
            <v>4539114075650</v>
          </cell>
          <cell r="H7107" t="str">
            <v>4539114075650</v>
          </cell>
          <cell r="I7107" t="str">
            <v>VALOR SELECT- Sốt hành tây kiểu Nhật</v>
          </cell>
          <cell r="J7107" t="str">
            <v>PCS</v>
          </cell>
          <cell r="K7107">
            <v>80000</v>
          </cell>
          <cell r="L7107">
            <v>0</v>
          </cell>
          <cell r="M7107">
            <v>0</v>
          </cell>
          <cell r="N7107">
            <v>0</v>
          </cell>
        </row>
        <row r="7108">
          <cell r="G7108" t="str">
            <v>4902504401399</v>
          </cell>
          <cell r="H7108" t="str">
            <v>4902504401399</v>
          </cell>
          <cell r="I7108" t="str">
            <v>BELL FOODS - Sốt Steak Đặc Biệt Vị Tiêu Đen</v>
          </cell>
          <cell r="J7108" t="str">
            <v>PCS</v>
          </cell>
          <cell r="K7108">
            <v>74000</v>
          </cell>
          <cell r="L7108">
            <v>10</v>
          </cell>
          <cell r="M7108">
            <v>0</v>
          </cell>
          <cell r="N7108">
            <v>10</v>
          </cell>
        </row>
        <row r="7109">
          <cell r="G7109" t="str">
            <v>4539114075629</v>
          </cell>
          <cell r="H7109" t="str">
            <v>4539114075629</v>
          </cell>
          <cell r="I7109" t="str">
            <v>VALOR SELECT- Sốt dầu mè rang 500ml</v>
          </cell>
          <cell r="J7109" t="str">
            <v>PCS</v>
          </cell>
          <cell r="K7109">
            <v>80000</v>
          </cell>
          <cell r="L7109">
            <v>0</v>
          </cell>
          <cell r="M7109">
            <v>0</v>
          </cell>
          <cell r="N7109">
            <v>0</v>
          </cell>
        </row>
        <row r="7110">
          <cell r="G7110" t="str">
            <v>4571271378281</v>
          </cell>
          <cell r="H7110" t="str">
            <v>4571271378281</v>
          </cell>
          <cell r="I7110" t="str">
            <v>SEIYU FOODS- Sốt chấm thịt Ponzu vị Yuzu 300ml</v>
          </cell>
          <cell r="J7110" t="str">
            <v>PCS</v>
          </cell>
          <cell r="K7110">
            <v>120000</v>
          </cell>
          <cell r="L7110">
            <v>0</v>
          </cell>
          <cell r="M7110">
            <v>0</v>
          </cell>
          <cell r="N7110">
            <v>0</v>
          </cell>
        </row>
        <row r="7111">
          <cell r="G7111" t="str">
            <v>4571271377925</v>
          </cell>
          <cell r="H7111" t="str">
            <v>4571271377925</v>
          </cell>
          <cell r="I7111" t="str">
            <v>SEIYU FOODS- Sốt chấm đậm đặc vị tỏi đen 420g</v>
          </cell>
          <cell r="J7111" t="str">
            <v>PCS</v>
          </cell>
          <cell r="K7111">
            <v>120000</v>
          </cell>
          <cell r="L7111">
            <v>0</v>
          </cell>
          <cell r="M7111">
            <v>0</v>
          </cell>
          <cell r="N7111">
            <v>0</v>
          </cell>
        </row>
        <row r="7112">
          <cell r="G7112" t="str">
            <v>4979369507009</v>
          </cell>
          <cell r="H7112" t="str">
            <v>4979369507009</v>
          </cell>
          <cell r="I7112" t="str">
            <v>YAMAGEN- Sốt ướp thịt nướng tare 350g</v>
          </cell>
          <cell r="J7112" t="str">
            <v>PCS</v>
          </cell>
          <cell r="K7112">
            <v>105000</v>
          </cell>
          <cell r="L7112">
            <v>0</v>
          </cell>
          <cell r="M7112">
            <v>0</v>
          </cell>
          <cell r="N7112">
            <v>0</v>
          </cell>
        </row>
        <row r="7113">
          <cell r="G7113" t="str">
            <v>4902504400972</v>
          </cell>
          <cell r="H7113" t="str">
            <v>4902504400972</v>
          </cell>
          <cell r="I7113" t="str">
            <v>BELL FOODS- Sốt ướp thịt Kalbee 230g</v>
          </cell>
          <cell r="J7113" t="str">
            <v>PCS</v>
          </cell>
          <cell r="K7113">
            <v>74000</v>
          </cell>
          <cell r="L7113">
            <v>13</v>
          </cell>
          <cell r="M7113">
            <v>-1</v>
          </cell>
          <cell r="N7113">
            <v>12</v>
          </cell>
        </row>
        <row r="7114">
          <cell r="G7114" t="str">
            <v>4902504401412</v>
          </cell>
          <cell r="H7114" t="str">
            <v>4902504401412</v>
          </cell>
          <cell r="I7114" t="str">
            <v>BELL FOODS- Sốt Steak vị nấm Truffle 205g</v>
          </cell>
          <cell r="J7114" t="str">
            <v>PCS</v>
          </cell>
          <cell r="K7114">
            <v>74000</v>
          </cell>
          <cell r="L7114">
            <v>12</v>
          </cell>
          <cell r="M7114">
            <v>0</v>
          </cell>
          <cell r="N7114">
            <v>12</v>
          </cell>
        </row>
        <row r="7115">
          <cell r="G7115" t="str">
            <v>4902380135845</v>
          </cell>
          <cell r="H7115" t="str">
            <v>4902380135845</v>
          </cell>
          <cell r="I7115" t="str">
            <v>NISSIN- Dầu ăn hạt cải 1L</v>
          </cell>
          <cell r="J7115" t="str">
            <v>PCS</v>
          </cell>
          <cell r="K7115">
            <v>135000</v>
          </cell>
          <cell r="L7115">
            <v>20</v>
          </cell>
          <cell r="M7115">
            <v>-4</v>
          </cell>
          <cell r="N7115">
            <v>16</v>
          </cell>
        </row>
        <row r="7116">
          <cell r="G7116" t="str">
            <v>4902590852556</v>
          </cell>
          <cell r="H7116" t="str">
            <v>4902590852556</v>
          </cell>
          <cell r="I7116" t="str">
            <v>AJINOMOTO- Dầu olive 70g</v>
          </cell>
          <cell r="J7116" t="str">
            <v>PCS</v>
          </cell>
          <cell r="K7116">
            <v>60000</v>
          </cell>
          <cell r="L7116">
            <v>0</v>
          </cell>
          <cell r="M7116">
            <v>0</v>
          </cell>
          <cell r="N7116">
            <v>0</v>
          </cell>
        </row>
        <row r="7117">
          <cell r="G7117" t="str">
            <v>4902590142084</v>
          </cell>
          <cell r="H7117" t="str">
            <v>4902590142084</v>
          </cell>
          <cell r="I7117" t="str">
            <v>AJINOMOTO- Dầu mè đen nguyên chất 160g</v>
          </cell>
          <cell r="J7117" t="str">
            <v>PCS</v>
          </cell>
          <cell r="K7117">
            <v>115000</v>
          </cell>
          <cell r="L7117">
            <v>0</v>
          </cell>
          <cell r="M7117">
            <v>0</v>
          </cell>
          <cell r="N7117">
            <v>0</v>
          </cell>
        </row>
        <row r="7118">
          <cell r="G7118" t="str">
            <v>4901760423749</v>
          </cell>
          <cell r="H7118" t="str">
            <v>4901760423749</v>
          </cell>
          <cell r="I7118" t="str">
            <v>SHOWA- Dầu ăn hạt cải chai 1000g</v>
          </cell>
          <cell r="J7118" t="str">
            <v>PCS</v>
          </cell>
          <cell r="K7118">
            <v>139000</v>
          </cell>
          <cell r="L7118">
            <v>49</v>
          </cell>
          <cell r="M7118">
            <v>-4</v>
          </cell>
          <cell r="N7118">
            <v>45</v>
          </cell>
        </row>
        <row r="7119">
          <cell r="G7119" t="str">
            <v>4932313033092</v>
          </cell>
          <cell r="H7119" t="str">
            <v>4932313033092</v>
          </cell>
          <cell r="I7119" t="str">
            <v>TSUNO SHOKUHIN- Dầu gạo cao cấp 1500gr</v>
          </cell>
          <cell r="J7119" t="str">
            <v>PCS</v>
          </cell>
          <cell r="K7119">
            <v>270000</v>
          </cell>
          <cell r="L7119">
            <v>84</v>
          </cell>
          <cell r="M7119">
            <v>-5</v>
          </cell>
          <cell r="N7119">
            <v>79</v>
          </cell>
        </row>
        <row r="7120">
          <cell r="G7120" t="str">
            <v>4539114075230</v>
          </cell>
          <cell r="H7120" t="str">
            <v>4539114075230</v>
          </cell>
          <cell r="I7120" t="str">
            <v>VALOR SELECT- Dầu ăn hạt cải không cholesterol 1L</v>
          </cell>
          <cell r="J7120" t="str">
            <v>PCS</v>
          </cell>
          <cell r="K7120">
            <v>99000</v>
          </cell>
          <cell r="L7120">
            <v>0</v>
          </cell>
          <cell r="M7120">
            <v>0</v>
          </cell>
          <cell r="N7120">
            <v>0</v>
          </cell>
        </row>
        <row r="7121">
          <cell r="G7121" t="str">
            <v>4902590148741</v>
          </cell>
          <cell r="H7121" t="str">
            <v>4902590148741</v>
          </cell>
          <cell r="I7121" t="str">
            <v>AJINOMOTO- Dầu mè vị đậm 70g</v>
          </cell>
          <cell r="J7121" t="str">
            <v>PCS</v>
          </cell>
          <cell r="K7121">
            <v>65000</v>
          </cell>
          <cell r="L7121">
            <v>11</v>
          </cell>
          <cell r="M7121">
            <v>0</v>
          </cell>
          <cell r="N7121">
            <v>11</v>
          </cell>
        </row>
        <row r="7122">
          <cell r="G7122" t="str">
            <v>4976663607060</v>
          </cell>
          <cell r="H7122" t="str">
            <v>4976663607060</v>
          </cell>
          <cell r="I7122" t="str">
            <v>BOSO- Dầu gạo 600g</v>
          </cell>
          <cell r="J7122" t="str">
            <v>PCS</v>
          </cell>
          <cell r="K7122">
            <v>140000</v>
          </cell>
          <cell r="L7122">
            <v>0</v>
          </cell>
          <cell r="M7122">
            <v>0</v>
          </cell>
          <cell r="N7122">
            <v>0</v>
          </cell>
        </row>
        <row r="7123">
          <cell r="G7123" t="str">
            <v>4902590852716</v>
          </cell>
          <cell r="H7123" t="str">
            <v>4902590852716</v>
          </cell>
          <cell r="I7123" t="str">
            <v>AJINOMOTO- Dầu Oliu nguyên chất 70g</v>
          </cell>
          <cell r="J7123" t="str">
            <v>PCS</v>
          </cell>
          <cell r="K7123">
            <v>75000</v>
          </cell>
          <cell r="L7123">
            <v>0</v>
          </cell>
          <cell r="M7123">
            <v>0</v>
          </cell>
          <cell r="N7123">
            <v>0</v>
          </cell>
        </row>
        <row r="7124">
          <cell r="G7124" t="str">
            <v>4902590852679</v>
          </cell>
          <cell r="H7124" t="str">
            <v>4902590852679</v>
          </cell>
          <cell r="I7124" t="str">
            <v>AJINOMOTO- Dầu Oliu nguyên chất 200ml</v>
          </cell>
          <cell r="J7124" t="str">
            <v>PCS</v>
          </cell>
          <cell r="K7124">
            <v>135000</v>
          </cell>
          <cell r="L7124">
            <v>0</v>
          </cell>
          <cell r="M7124">
            <v>0</v>
          </cell>
          <cell r="N7124">
            <v>0</v>
          </cell>
        </row>
        <row r="7125">
          <cell r="G7125" t="str">
            <v>4902590142220</v>
          </cell>
          <cell r="H7125" t="str">
            <v>4902590142220</v>
          </cell>
          <cell r="I7125" t="str">
            <v>AJINOMOTO- Dầu mè rang 70g</v>
          </cell>
          <cell r="J7125" t="str">
            <v>PCS</v>
          </cell>
          <cell r="K7125">
            <v>65000</v>
          </cell>
          <cell r="L7125">
            <v>0</v>
          </cell>
          <cell r="M7125">
            <v>0</v>
          </cell>
          <cell r="N7125">
            <v>0</v>
          </cell>
        </row>
        <row r="7126">
          <cell r="G7126" t="str">
            <v>4902590148772</v>
          </cell>
          <cell r="H7126" t="str">
            <v>4902590148772</v>
          </cell>
          <cell r="I7126" t="str">
            <v>AJINOMOTO- Dầu mè rang nguyên chất JOYL 160g</v>
          </cell>
          <cell r="J7126" t="str">
            <v>PCS</v>
          </cell>
          <cell r="K7126">
            <v>115000</v>
          </cell>
          <cell r="L7126">
            <v>11</v>
          </cell>
          <cell r="M7126">
            <v>0</v>
          </cell>
          <cell r="N7126">
            <v>11</v>
          </cell>
        </row>
        <row r="7127">
          <cell r="G7127" t="str">
            <v>4902590852181</v>
          </cell>
          <cell r="H7127" t="str">
            <v>4902590852181</v>
          </cell>
          <cell r="I7127" t="str">
            <v>AJINOMOTO- Dầu ăn Kanola chai 1000g</v>
          </cell>
          <cell r="J7127" t="str">
            <v>PCS</v>
          </cell>
          <cell r="K7127">
            <v>139000</v>
          </cell>
          <cell r="L7127">
            <v>2</v>
          </cell>
          <cell r="M7127">
            <v>0</v>
          </cell>
          <cell r="N7127">
            <v>2</v>
          </cell>
        </row>
        <row r="7128">
          <cell r="G7128" t="str">
            <v>4932313037427</v>
          </cell>
          <cell r="H7128" t="str">
            <v>4932313037427</v>
          </cell>
          <cell r="I7128" t="str">
            <v>TSUNO SHOKUHIN- Dầu gạo cao cấp 1000gr</v>
          </cell>
          <cell r="J7128" t="str">
            <v>PCS</v>
          </cell>
          <cell r="K7128">
            <v>210000</v>
          </cell>
          <cell r="L7128">
            <v>63</v>
          </cell>
          <cell r="M7128">
            <v>-8</v>
          </cell>
          <cell r="N7128">
            <v>55</v>
          </cell>
        </row>
        <row r="7129">
          <cell r="G7129" t="str">
            <v>4902882030105</v>
          </cell>
          <cell r="H7129" t="str">
            <v>4902882030105</v>
          </cell>
          <cell r="I7129" t="str">
            <v>MITSUI- Đường tinh hảo hạng túi 1kg</v>
          </cell>
          <cell r="J7129" t="str">
            <v>PCS</v>
          </cell>
          <cell r="K7129">
            <v>110000</v>
          </cell>
          <cell r="L7129">
            <v>0</v>
          </cell>
          <cell r="M7129">
            <v>0</v>
          </cell>
          <cell r="N7129">
            <v>0</v>
          </cell>
        </row>
        <row r="7130">
          <cell r="G7130" t="str">
            <v>4902882032055</v>
          </cell>
          <cell r="H7130" t="str">
            <v>4902882032055</v>
          </cell>
          <cell r="I7130" t="str">
            <v>NISSIN-Đường nâu 1kg</v>
          </cell>
          <cell r="J7130" t="str">
            <v>PCS</v>
          </cell>
          <cell r="K7130">
            <v>215000</v>
          </cell>
          <cell r="L7130">
            <v>0</v>
          </cell>
          <cell r="M7130">
            <v>0</v>
          </cell>
          <cell r="N7130">
            <v>0</v>
          </cell>
        </row>
        <row r="7131">
          <cell r="G7131" t="str">
            <v>4901515008726</v>
          </cell>
          <cell r="H7131" t="str">
            <v>4901515008726</v>
          </cell>
          <cell r="I7131" t="str">
            <v>KIKKOMAN_Sốt thịt nướng vị cháy tỏi 400g</v>
          </cell>
          <cell r="J7131" t="str">
            <v>PCS</v>
          </cell>
          <cell r="K7131">
            <v>119000</v>
          </cell>
          <cell r="L7131">
            <v>5</v>
          </cell>
          <cell r="M7131">
            <v>0</v>
          </cell>
          <cell r="N7131">
            <v>5</v>
          </cell>
        </row>
        <row r="7132">
          <cell r="G7132" t="str">
            <v>4977945090303</v>
          </cell>
          <cell r="H7132" t="str">
            <v>4977945090303</v>
          </cell>
          <cell r="I7132" t="str">
            <v>MASUZEN- Nước súp lẩu vị gà 400g</v>
          </cell>
          <cell r="J7132" t="str">
            <v>PCS</v>
          </cell>
          <cell r="K7132">
            <v>58000</v>
          </cell>
          <cell r="L7132">
            <v>10</v>
          </cell>
          <cell r="M7132">
            <v>0</v>
          </cell>
          <cell r="N7132">
            <v>10</v>
          </cell>
        </row>
        <row r="7133">
          <cell r="G7133" t="str">
            <v>4977945090297</v>
          </cell>
          <cell r="H7133" t="str">
            <v>4977945090297</v>
          </cell>
          <cell r="I7133" t="str">
            <v>MASUZEN- Nước súp lẩu vị hải sản 400g</v>
          </cell>
          <cell r="J7133" t="str">
            <v>PCS</v>
          </cell>
          <cell r="K7133">
            <v>58000</v>
          </cell>
          <cell r="L7133">
            <v>10</v>
          </cell>
          <cell r="M7133">
            <v>0</v>
          </cell>
          <cell r="N7133">
            <v>10</v>
          </cell>
        </row>
        <row r="7134">
          <cell r="G7134" t="str">
            <v>4902713129404</v>
          </cell>
          <cell r="H7134" t="str">
            <v>4902713129404</v>
          </cell>
          <cell r="I7134" t="str">
            <v>MARUKOME_Tương miso có thêm dashi đóng hộp 650g</v>
          </cell>
          <cell r="J7134" t="str">
            <v>PCS</v>
          </cell>
          <cell r="K7134">
            <v>99000</v>
          </cell>
          <cell r="L7134">
            <v>1</v>
          </cell>
          <cell r="M7134">
            <v>-1</v>
          </cell>
          <cell r="N7134">
            <v>0</v>
          </cell>
        </row>
        <row r="7135">
          <cell r="G7135" t="str">
            <v>4901002141882</v>
          </cell>
          <cell r="H7135" t="str">
            <v>4901002141882</v>
          </cell>
          <cell r="I7135" t="str">
            <v>S&amp;B_Viên cari vị cay vừa 180g</v>
          </cell>
          <cell r="J7135" t="str">
            <v>PCS</v>
          </cell>
          <cell r="K7135">
            <v>85000</v>
          </cell>
          <cell r="L7135">
            <v>0</v>
          </cell>
          <cell r="M7135">
            <v>0</v>
          </cell>
          <cell r="N7135">
            <v>0</v>
          </cell>
        </row>
        <row r="7136">
          <cell r="G7136" t="str">
            <v>4904688517378</v>
          </cell>
          <cell r="H7136" t="str">
            <v>4904688517378</v>
          </cell>
          <cell r="I7136" t="str">
            <v>TAKEMOTO_Dầu ăn chiết xuất từ hạt mè 300g</v>
          </cell>
          <cell r="J7136" t="str">
            <v>PCS</v>
          </cell>
          <cell r="K7136">
            <v>156000</v>
          </cell>
          <cell r="L7136">
            <v>6</v>
          </cell>
          <cell r="M7136">
            <v>0</v>
          </cell>
          <cell r="N7136">
            <v>6</v>
          </cell>
        </row>
        <row r="7137">
          <cell r="G7137" t="str">
            <v>4903123300445</v>
          </cell>
          <cell r="H7137" t="str">
            <v>4903123300445</v>
          </cell>
          <cell r="I7137" t="str">
            <v>KYO MISO- Bột chiên sẵn tenkasu vị mực 90g</v>
          </cell>
          <cell r="J7137" t="str">
            <v>PCS</v>
          </cell>
          <cell r="K7137">
            <v>45000</v>
          </cell>
          <cell r="L7137">
            <v>0</v>
          </cell>
          <cell r="M7137">
            <v>0</v>
          </cell>
          <cell r="N7137">
            <v>0</v>
          </cell>
        </row>
        <row r="7138">
          <cell r="G7138" t="str">
            <v>4902688270972</v>
          </cell>
          <cell r="H7138" t="str">
            <v>4902688270972</v>
          </cell>
          <cell r="I7138" t="str">
            <v>HACHI_Viên sốt kem kiểu Nhật 160g</v>
          </cell>
          <cell r="J7138" t="str">
            <v>PCS</v>
          </cell>
          <cell r="K7138">
            <v>89000</v>
          </cell>
          <cell r="L7138">
            <v>1</v>
          </cell>
          <cell r="M7138">
            <v>0</v>
          </cell>
          <cell r="N7138">
            <v>1</v>
          </cell>
        </row>
        <row r="7139">
          <cell r="G7139" t="str">
            <v>4902713127271</v>
          </cell>
          <cell r="H7139" t="str">
            <v>4902713127271</v>
          </cell>
          <cell r="I7139" t="str">
            <v>MARUKOME_Súp miso ăn liền 183g</v>
          </cell>
          <cell r="J7139" t="str">
            <v>PCS</v>
          </cell>
          <cell r="K7139">
            <v>94000</v>
          </cell>
          <cell r="L7139">
            <v>0</v>
          </cell>
          <cell r="M7139">
            <v>0</v>
          </cell>
          <cell r="N7139">
            <v>0</v>
          </cell>
        </row>
        <row r="7140">
          <cell r="G7140" t="str">
            <v>4972081910195</v>
          </cell>
          <cell r="H7140" t="str">
            <v>4972081910195</v>
          </cell>
          <cell r="I7140" t="str">
            <v>KIKUKAWA- Rượu nấu ăn 1L</v>
          </cell>
          <cell r="J7140" t="str">
            <v>PCS</v>
          </cell>
          <cell r="K7140">
            <v>85000</v>
          </cell>
          <cell r="L7140">
            <v>10</v>
          </cell>
          <cell r="M7140">
            <v>0</v>
          </cell>
          <cell r="N7140">
            <v>10</v>
          </cell>
        </row>
        <row r="7141">
          <cell r="G7141" t="str">
            <v>4902713127738</v>
          </cell>
          <cell r="H7141" t="str">
            <v>4902713127738</v>
          </cell>
          <cell r="I7141" t="str">
            <v>MARUKOME- Tương miso giảm muối 650g</v>
          </cell>
          <cell r="J7141" t="str">
            <v>PCS</v>
          </cell>
          <cell r="K7141">
            <v>169000</v>
          </cell>
          <cell r="L7141">
            <v>0</v>
          </cell>
          <cell r="M7141">
            <v>0</v>
          </cell>
          <cell r="N7141">
            <v>0</v>
          </cell>
        </row>
        <row r="7142">
          <cell r="G7142" t="str">
            <v>4970033284769</v>
          </cell>
          <cell r="H7142" t="str">
            <v>4970033284769</v>
          </cell>
          <cell r="I7142" t="str">
            <v>OKUMOTO_Bột chiên xù cho món tempura 250g</v>
          </cell>
          <cell r="J7142" t="str">
            <v>PCS</v>
          </cell>
          <cell r="K7142">
            <v>47000</v>
          </cell>
          <cell r="L7142">
            <v>0</v>
          </cell>
          <cell r="M7142">
            <v>0</v>
          </cell>
          <cell r="N7142">
            <v>0</v>
          </cell>
        </row>
        <row r="7143">
          <cell r="G7143" t="str">
            <v>4942355190745</v>
          </cell>
          <cell r="H7143" t="str">
            <v>4942355190745</v>
          </cell>
          <cell r="I7143" t="str">
            <v>KOBE BUSSAN_Gia vị mật đường đen 180g</v>
          </cell>
          <cell r="J7143" t="str">
            <v>PCS</v>
          </cell>
          <cell r="K7143">
            <v>55000</v>
          </cell>
          <cell r="L7143">
            <v>5</v>
          </cell>
          <cell r="M7143">
            <v>0</v>
          </cell>
          <cell r="N7143">
            <v>5</v>
          </cell>
        </row>
        <row r="7144">
          <cell r="G7144" t="str">
            <v>4942355256724</v>
          </cell>
          <cell r="H7144" t="str">
            <v>4942355256724</v>
          </cell>
          <cell r="I7144" t="str">
            <v>KAGOME- Sốt cà chua 500g</v>
          </cell>
          <cell r="J7144" t="str">
            <v>PCS</v>
          </cell>
          <cell r="K7144">
            <v>105000</v>
          </cell>
          <cell r="L7144">
            <v>5</v>
          </cell>
          <cell r="M7144">
            <v>0</v>
          </cell>
          <cell r="N7144">
            <v>5</v>
          </cell>
        </row>
        <row r="7145">
          <cell r="G7145" t="str">
            <v>4902106541424</v>
          </cell>
          <cell r="H7145" t="str">
            <v>4902106541424</v>
          </cell>
          <cell r="I7145" t="str">
            <v>MIZKA_Nước chấm ajipon 600ml</v>
          </cell>
          <cell r="J7145" t="str">
            <v>PCS</v>
          </cell>
          <cell r="K7145">
            <v>180000</v>
          </cell>
          <cell r="L7145">
            <v>4</v>
          </cell>
          <cell r="M7145">
            <v>0</v>
          </cell>
          <cell r="N7145">
            <v>4</v>
          </cell>
        </row>
        <row r="7146">
          <cell r="G7146" t="str">
            <v>4901515342905</v>
          </cell>
          <cell r="H7146" t="str">
            <v>4901515342905</v>
          </cell>
          <cell r="I7146" t="str">
            <v>KIKKOMAN_Sốt thịt nướng vị ngọt 400g</v>
          </cell>
          <cell r="J7146" t="str">
            <v>PCS</v>
          </cell>
          <cell r="K7146">
            <v>119000</v>
          </cell>
          <cell r="L7146">
            <v>15</v>
          </cell>
          <cell r="M7146">
            <v>0</v>
          </cell>
          <cell r="N7146">
            <v>15</v>
          </cell>
        </row>
        <row r="7147">
          <cell r="G7147" t="str">
            <v>4901515342912</v>
          </cell>
          <cell r="H7147" t="str">
            <v>4901515342912</v>
          </cell>
          <cell r="I7147" t="str">
            <v>KIKKOMAN_Sốt thịt nướng vị cay vừa 400g</v>
          </cell>
          <cell r="J7147" t="str">
            <v>PCS</v>
          </cell>
          <cell r="K7147">
            <v>119000</v>
          </cell>
          <cell r="L7147">
            <v>0</v>
          </cell>
          <cell r="M7147">
            <v>0</v>
          </cell>
          <cell r="N7147">
            <v>0</v>
          </cell>
        </row>
        <row r="7148">
          <cell r="G7148" t="str">
            <v>4903065270004</v>
          </cell>
          <cell r="H7148" t="str">
            <v>4903065270004</v>
          </cell>
          <cell r="I7148" t="str">
            <v>Nước sốt mì Mentsuyu Yamaki 500ml</v>
          </cell>
          <cell r="J7148" t="str">
            <v>PCS</v>
          </cell>
          <cell r="K7148">
            <v>95000</v>
          </cell>
          <cell r="L7148">
            <v>5</v>
          </cell>
          <cell r="M7148">
            <v>0</v>
          </cell>
          <cell r="N7148">
            <v>5</v>
          </cell>
        </row>
        <row r="7149">
          <cell r="G7149" t="str">
            <v>4902688320042</v>
          </cell>
          <cell r="H7149" t="str">
            <v>4902688320042</v>
          </cell>
          <cell r="I7149" t="str">
            <v>HACHI- Mù tạt (tuýp 45g)</v>
          </cell>
          <cell r="J7149" t="str">
            <v>PCS</v>
          </cell>
          <cell r="K7149">
            <v>40000</v>
          </cell>
          <cell r="L7149">
            <v>0</v>
          </cell>
          <cell r="M7149">
            <v>0</v>
          </cell>
          <cell r="N7149">
            <v>0</v>
          </cell>
        </row>
        <row r="7150">
          <cell r="G7150" t="str">
            <v>4902688265176</v>
          </cell>
          <cell r="H7150" t="str">
            <v>4902688265176</v>
          </cell>
          <cell r="I7150" t="str">
            <v>HACHI_Sốt mì spaghetti vị napolitan 285g</v>
          </cell>
          <cell r="J7150" t="str">
            <v>PCS</v>
          </cell>
          <cell r="K7150">
            <v>45000</v>
          </cell>
          <cell r="L7150">
            <v>9</v>
          </cell>
          <cell r="M7150">
            <v>-1</v>
          </cell>
          <cell r="N7150">
            <v>8</v>
          </cell>
        </row>
        <row r="7151">
          <cell r="G7151" t="str">
            <v>4902688265299</v>
          </cell>
          <cell r="H7151" t="str">
            <v>4902688265299</v>
          </cell>
          <cell r="I7151" t="str">
            <v>HACHI_Sốt mì spaghetti vị trứng cá tuyết kem 260g</v>
          </cell>
          <cell r="J7151" t="str">
            <v>PCS</v>
          </cell>
          <cell r="K7151">
            <v>45000</v>
          </cell>
          <cell r="L7151">
            <v>0</v>
          </cell>
          <cell r="M7151">
            <v>0</v>
          </cell>
          <cell r="N7151">
            <v>0</v>
          </cell>
        </row>
        <row r="7152">
          <cell r="G7152" t="str">
            <v>4942355138884</v>
          </cell>
          <cell r="H7152" t="str">
            <v>4942355138884</v>
          </cell>
          <cell r="I7152" t="str">
            <v>WADAKAN_Nước tương thượng hạng 1L</v>
          </cell>
          <cell r="J7152" t="str">
            <v>PCS</v>
          </cell>
          <cell r="K7152">
            <v>72000</v>
          </cell>
          <cell r="L7152">
            <v>0</v>
          </cell>
          <cell r="M7152">
            <v>0</v>
          </cell>
          <cell r="N7152">
            <v>0</v>
          </cell>
        </row>
        <row r="7153">
          <cell r="G7153" t="str">
            <v>4901002066550</v>
          </cell>
          <cell r="H7153" t="str">
            <v>4901002066550</v>
          </cell>
          <cell r="I7153" t="str">
            <v>S&amp;B- Wasabi tươi truyền thống 43g</v>
          </cell>
          <cell r="J7153" t="str">
            <v>PCS</v>
          </cell>
          <cell r="K7153">
            <v>60000</v>
          </cell>
          <cell r="L7153">
            <v>0</v>
          </cell>
          <cell r="M7153">
            <v>0</v>
          </cell>
          <cell r="N7153">
            <v>0</v>
          </cell>
        </row>
        <row r="7154">
          <cell r="G7154" t="str">
            <v>4902688090891</v>
          </cell>
          <cell r="H7154" t="str">
            <v>4902688090891</v>
          </cell>
          <cell r="I7154" t="str">
            <v>HACHI_Muối mè kiểu Nhật 45g</v>
          </cell>
          <cell r="J7154" t="str">
            <v>PCS</v>
          </cell>
          <cell r="K7154">
            <v>43000</v>
          </cell>
          <cell r="L7154">
            <v>8</v>
          </cell>
          <cell r="M7154">
            <v>0</v>
          </cell>
          <cell r="N7154">
            <v>8</v>
          </cell>
        </row>
        <row r="7155">
          <cell r="G7155" t="str">
            <v>4901885009361</v>
          </cell>
          <cell r="H7155" t="str">
            <v>4901885009361</v>
          </cell>
          <cell r="I7155" t="str">
            <v>MASADA- Nước tương hảo hạng 400ml</v>
          </cell>
          <cell r="J7155" t="str">
            <v>PCS</v>
          </cell>
          <cell r="K7155">
            <v>120000</v>
          </cell>
          <cell r="L7155">
            <v>4</v>
          </cell>
          <cell r="M7155">
            <v>0</v>
          </cell>
          <cell r="N7155">
            <v>4</v>
          </cell>
        </row>
        <row r="7156">
          <cell r="G7156" t="str">
            <v>4902402280782</v>
          </cell>
          <cell r="H7156" t="str">
            <v>4902402280782</v>
          </cell>
          <cell r="I7156" t="str">
            <v>HOUSE- Wasabi vị tinh khiết 42g</v>
          </cell>
          <cell r="J7156" t="str">
            <v>PCS</v>
          </cell>
          <cell r="K7156">
            <v>60000</v>
          </cell>
          <cell r="L7156">
            <v>0</v>
          </cell>
          <cell r="M7156">
            <v>0</v>
          </cell>
          <cell r="N7156">
            <v>0</v>
          </cell>
        </row>
        <row r="7157">
          <cell r="G7157" t="str">
            <v>4902688265312</v>
          </cell>
          <cell r="H7157" t="str">
            <v>4902688265312</v>
          </cell>
          <cell r="I7157" t="str">
            <v>HACHI_Sốt cà chua cho mì spaghetti 260g</v>
          </cell>
          <cell r="J7157" t="str">
            <v>PCS</v>
          </cell>
          <cell r="K7157">
            <v>77000</v>
          </cell>
          <cell r="L7157">
            <v>6</v>
          </cell>
          <cell r="M7157">
            <v>-1</v>
          </cell>
          <cell r="N7157">
            <v>5</v>
          </cell>
        </row>
        <row r="7158">
          <cell r="G7158" t="str">
            <v>4903123300438</v>
          </cell>
          <cell r="H7158" t="str">
            <v>4903123300438</v>
          </cell>
          <cell r="I7158" t="str">
            <v>KYO MISO- Bột chiên sẵn tenkasu vị tôm 90g</v>
          </cell>
          <cell r="J7158" t="str">
            <v>PCS</v>
          </cell>
          <cell r="K7158">
            <v>45000</v>
          </cell>
          <cell r="L7158">
            <v>0</v>
          </cell>
          <cell r="M7158">
            <v>0</v>
          </cell>
          <cell r="N7158">
            <v>0</v>
          </cell>
        </row>
        <row r="7159">
          <cell r="G7159" t="str">
            <v>4901002155759</v>
          </cell>
          <cell r="H7159" t="str">
            <v>4901002155759</v>
          </cell>
          <cell r="I7159" t="str">
            <v>S&amp;B_Viên cari vị cay vừa 1kg</v>
          </cell>
          <cell r="J7159" t="str">
            <v>PCS</v>
          </cell>
          <cell r="K7159">
            <v>207000</v>
          </cell>
          <cell r="L7159">
            <v>10</v>
          </cell>
          <cell r="M7159">
            <v>0</v>
          </cell>
          <cell r="N7159">
            <v>10</v>
          </cell>
        </row>
        <row r="7160">
          <cell r="G7160" t="str">
            <v>4942355104193</v>
          </cell>
          <cell r="H7160" t="str">
            <v>4942355104193</v>
          </cell>
          <cell r="I7160" t="str">
            <v>TAKASIMAWA_Nấm tẩm gia vị Nametake ăn liền 120g</v>
          </cell>
          <cell r="J7160" t="str">
            <v>PCS</v>
          </cell>
          <cell r="K7160">
            <v>71000</v>
          </cell>
          <cell r="L7160">
            <v>10</v>
          </cell>
          <cell r="M7160">
            <v>0</v>
          </cell>
          <cell r="N7160">
            <v>10</v>
          </cell>
        </row>
        <row r="7161">
          <cell r="G7161" t="str">
            <v>4902688204403</v>
          </cell>
          <cell r="H7161" t="str">
            <v>4902688204403</v>
          </cell>
          <cell r="I7161" t="str">
            <v>HACHI_Viên cari kiểu Nhật vị cay vừa 200g</v>
          </cell>
          <cell r="J7161" t="str">
            <v>PCS</v>
          </cell>
          <cell r="K7161">
            <v>89000</v>
          </cell>
          <cell r="L7161">
            <v>7</v>
          </cell>
          <cell r="M7161">
            <v>0</v>
          </cell>
          <cell r="N7161">
            <v>7</v>
          </cell>
        </row>
        <row r="7162">
          <cell r="G7162" t="str">
            <v>4901002887032</v>
          </cell>
          <cell r="H7162" t="str">
            <v>4901002887032</v>
          </cell>
          <cell r="I7162" t="str">
            <v>S&amp;B- Wasabi truyền thống 43g</v>
          </cell>
          <cell r="J7162" t="str">
            <v>PCS</v>
          </cell>
          <cell r="K7162">
            <v>50000</v>
          </cell>
          <cell r="L7162">
            <v>0</v>
          </cell>
          <cell r="M7162">
            <v>0</v>
          </cell>
          <cell r="N7162">
            <v>0</v>
          </cell>
        </row>
        <row r="7163">
          <cell r="G7163" t="str">
            <v>8936079286910</v>
          </cell>
          <cell r="H7163" t="str">
            <v>8936079286910</v>
          </cell>
          <cell r="I7163" t="str">
            <v>DH - Sốt Tiêu Đen</v>
          </cell>
          <cell r="J7163" t="str">
            <v>PCS</v>
          </cell>
          <cell r="K7163">
            <v>27000</v>
          </cell>
          <cell r="L7163">
            <v>0</v>
          </cell>
          <cell r="M7163">
            <v>0</v>
          </cell>
          <cell r="N7163">
            <v>0</v>
          </cell>
        </row>
        <row r="7164">
          <cell r="G7164" t="str">
            <v>4902388057019</v>
          </cell>
          <cell r="H7164" t="str">
            <v>4902388057019</v>
          </cell>
          <cell r="I7164" t="str">
            <v>NAGATANIEN- Gia vị rang cơm vị tôm túi 3 gói</v>
          </cell>
          <cell r="J7164" t="str">
            <v>PCS</v>
          </cell>
          <cell r="K7164">
            <v>60000</v>
          </cell>
          <cell r="L7164">
            <v>6</v>
          </cell>
          <cell r="M7164">
            <v>0</v>
          </cell>
          <cell r="N7164">
            <v>6</v>
          </cell>
        </row>
        <row r="7165">
          <cell r="G7165" t="str">
            <v>4902087120007</v>
          </cell>
          <cell r="H7165" t="str">
            <v>4902087120007</v>
          </cell>
          <cell r="I7165" t="str">
            <v>TAMANOI_Giấm ngũ cốc 500ml</v>
          </cell>
          <cell r="J7165" t="str">
            <v>PCS</v>
          </cell>
          <cell r="K7165">
            <v>55000</v>
          </cell>
          <cell r="L7165">
            <v>5</v>
          </cell>
          <cell r="M7165">
            <v>0</v>
          </cell>
          <cell r="N7165">
            <v>5</v>
          </cell>
        </row>
        <row r="7166">
          <cell r="G7166" t="str">
            <v>4902663018964</v>
          </cell>
          <cell r="H7166" t="str">
            <v>4902663018964</v>
          </cell>
          <cell r="I7166" t="str">
            <v>HARUSAME- Súp tổng hợp 146g</v>
          </cell>
          <cell r="J7166" t="str">
            <v>PCS</v>
          </cell>
          <cell r="K7166">
            <v>135000</v>
          </cell>
          <cell r="L7166">
            <v>0</v>
          </cell>
          <cell r="M7166">
            <v>0</v>
          </cell>
          <cell r="N7166">
            <v>0</v>
          </cell>
        </row>
        <row r="7167">
          <cell r="G7167" t="str">
            <v>4902688271924</v>
          </cell>
          <cell r="H7167" t="str">
            <v>4902688271924</v>
          </cell>
          <cell r="I7167" t="str">
            <v>HACHI_Viên sốt vang kiểu Nhật 160g</v>
          </cell>
          <cell r="J7167" t="str">
            <v>PCS</v>
          </cell>
          <cell r="K7167">
            <v>95000</v>
          </cell>
          <cell r="L7167">
            <v>10</v>
          </cell>
          <cell r="M7167">
            <v>0</v>
          </cell>
          <cell r="N7167">
            <v>10</v>
          </cell>
        </row>
        <row r="7168">
          <cell r="G7168" t="str">
            <v>4582100127161</v>
          </cell>
          <cell r="H7168" t="str">
            <v>4582100127161</v>
          </cell>
          <cell r="I7168" t="str">
            <v>KOSHO_Sốt pasta vị nấm kiểu Nhật 250g</v>
          </cell>
          <cell r="J7168" t="str">
            <v>PCS</v>
          </cell>
          <cell r="K7168">
            <v>45000</v>
          </cell>
          <cell r="L7168">
            <v>1</v>
          </cell>
          <cell r="M7168">
            <v>0</v>
          </cell>
          <cell r="N7168">
            <v>1</v>
          </cell>
        </row>
        <row r="7169">
          <cell r="G7169" t="str">
            <v>4901136076364</v>
          </cell>
          <cell r="H7169" t="str">
            <v>4901136076364</v>
          </cell>
          <cell r="I7169" t="str">
            <v>OLIVER_Sốt mì xào yakisoba 500g</v>
          </cell>
          <cell r="J7169" t="str">
            <v>PCS</v>
          </cell>
          <cell r="K7169">
            <v>99000</v>
          </cell>
          <cell r="L7169">
            <v>0</v>
          </cell>
          <cell r="M7169">
            <v>0</v>
          </cell>
          <cell r="N7169">
            <v>0</v>
          </cell>
        </row>
        <row r="7170">
          <cell r="G7170" t="str">
            <v>4901885009378</v>
          </cell>
          <cell r="H7170" t="str">
            <v>4901885009378</v>
          </cell>
          <cell r="I7170" t="str">
            <v>MASADA- Nước tương hảo hạng 200ml</v>
          </cell>
          <cell r="J7170" t="str">
            <v>PCS</v>
          </cell>
          <cell r="K7170">
            <v>99000</v>
          </cell>
          <cell r="L7170">
            <v>0</v>
          </cell>
          <cell r="M7170">
            <v>0</v>
          </cell>
          <cell r="N7170">
            <v>0</v>
          </cell>
        </row>
        <row r="7171">
          <cell r="G7171" t="str">
            <v>4903123300421</v>
          </cell>
          <cell r="H7171" t="str">
            <v>4903123300421</v>
          </cell>
          <cell r="I7171" t="str">
            <v>KYO MISO- Bột chiên sẵn tenkasu vị nguyên bản 90g</v>
          </cell>
          <cell r="J7171" t="str">
            <v>PCS</v>
          </cell>
          <cell r="K7171">
            <v>45000</v>
          </cell>
          <cell r="L7171">
            <v>0</v>
          </cell>
          <cell r="M7171">
            <v>0</v>
          </cell>
          <cell r="N7171">
            <v>0</v>
          </cell>
        </row>
        <row r="7172">
          <cell r="G7172" t="str">
            <v>4901309209438</v>
          </cell>
          <cell r="H7172" t="str">
            <v>4901309209438</v>
          </cell>
          <cell r="I7172" t="str">
            <v>HINODE_Giấm thực vật 1L</v>
          </cell>
          <cell r="J7172" t="str">
            <v>PCS</v>
          </cell>
          <cell r="K7172">
            <v>85000</v>
          </cell>
          <cell r="L7172">
            <v>5</v>
          </cell>
          <cell r="M7172">
            <v>0</v>
          </cell>
          <cell r="N7172">
            <v>5</v>
          </cell>
        </row>
        <row r="7173">
          <cell r="G7173" t="str">
            <v>4902713122801</v>
          </cell>
          <cell r="H7173" t="str">
            <v>4902713122801</v>
          </cell>
          <cell r="I7173" t="str">
            <v>MARUKOME- Tương miso giảm muối 750g</v>
          </cell>
          <cell r="J7173" t="str">
            <v>PCS</v>
          </cell>
          <cell r="K7173">
            <v>134000</v>
          </cell>
          <cell r="L7173">
            <v>0</v>
          </cell>
          <cell r="M7173">
            <v>0</v>
          </cell>
          <cell r="N7173">
            <v>0</v>
          </cell>
        </row>
        <row r="7174">
          <cell r="G7174" t="str">
            <v>4902688204410</v>
          </cell>
          <cell r="H7174" t="str">
            <v>4902688204410</v>
          </cell>
          <cell r="I7174" t="str">
            <v>HACHI_Viên cari kiểu Nhật không cay 200g</v>
          </cell>
          <cell r="J7174" t="str">
            <v>PCS</v>
          </cell>
          <cell r="K7174">
            <v>100000</v>
          </cell>
          <cell r="L7174">
            <v>3</v>
          </cell>
          <cell r="M7174">
            <v>0</v>
          </cell>
          <cell r="N7174">
            <v>3</v>
          </cell>
        </row>
        <row r="7175">
          <cell r="G7175" t="str">
            <v>4902688265503</v>
          </cell>
          <cell r="H7175" t="str">
            <v>4902688265503</v>
          </cell>
          <cell r="I7175" t="str">
            <v>HACHI_Sốt mì spaghetti vị tỏi cà chua 260g</v>
          </cell>
          <cell r="J7175" t="str">
            <v>PCS</v>
          </cell>
          <cell r="K7175">
            <v>45000</v>
          </cell>
          <cell r="L7175">
            <v>10</v>
          </cell>
          <cell r="M7175">
            <v>0</v>
          </cell>
          <cell r="N7175">
            <v>10</v>
          </cell>
        </row>
        <row r="7176">
          <cell r="G7176" t="str">
            <v>4902402652770</v>
          </cell>
          <cell r="H7176" t="str">
            <v>4902402652770</v>
          </cell>
          <cell r="I7176" t="str">
            <v>HOUSE- Wasabi nghiền dạng tuýp 43g</v>
          </cell>
          <cell r="J7176" t="str">
            <v>PCS</v>
          </cell>
          <cell r="K7176">
            <v>40000</v>
          </cell>
          <cell r="L7176">
            <v>0</v>
          </cell>
          <cell r="M7176">
            <v>0</v>
          </cell>
          <cell r="N7176">
            <v>0</v>
          </cell>
        </row>
        <row r="7177">
          <cell r="G7177" t="str">
            <v>4901002141899</v>
          </cell>
          <cell r="H7177" t="str">
            <v>4901002141899</v>
          </cell>
          <cell r="I7177" t="str">
            <v>S&amp;B_Viên cari vị cay 180g</v>
          </cell>
          <cell r="J7177" t="str">
            <v>PCS</v>
          </cell>
          <cell r="K7177">
            <v>85000</v>
          </cell>
          <cell r="L7177">
            <v>0</v>
          </cell>
          <cell r="M7177">
            <v>0</v>
          </cell>
          <cell r="N7177">
            <v>0</v>
          </cell>
        </row>
        <row r="7178">
          <cell r="G7178" t="str">
            <v>4901309134907</v>
          </cell>
          <cell r="H7178" t="str">
            <v>4901309134907</v>
          </cell>
          <cell r="I7178" t="str">
            <v>HINODE- Rượu nấu ăn 14% 500ml</v>
          </cell>
          <cell r="J7178" t="str">
            <v>PCS</v>
          </cell>
          <cell r="K7178">
            <v>87000</v>
          </cell>
          <cell r="L7178">
            <v>4</v>
          </cell>
          <cell r="M7178">
            <v>0</v>
          </cell>
          <cell r="N7178">
            <v>4</v>
          </cell>
        </row>
        <row r="7179">
          <cell r="G7179" t="str">
            <v>4942355102526</v>
          </cell>
          <cell r="H7179" t="str">
            <v>4942355102526</v>
          </cell>
          <cell r="I7179" t="str">
            <v>KANECO_Sốt thịt nướng vị cay vừa 600g</v>
          </cell>
          <cell r="J7179" t="str">
            <v>PCS</v>
          </cell>
          <cell r="K7179">
            <v>159000</v>
          </cell>
          <cell r="L7179">
            <v>9</v>
          </cell>
          <cell r="M7179">
            <v>0</v>
          </cell>
          <cell r="N7179">
            <v>9</v>
          </cell>
        </row>
        <row r="7180">
          <cell r="G7180" t="str">
            <v>4942355102519</v>
          </cell>
          <cell r="H7180" t="str">
            <v>4942355102519</v>
          </cell>
          <cell r="I7180" t="str">
            <v>KANECO_Sốt thịt nướng không cay 600g</v>
          </cell>
          <cell r="J7180" t="str">
            <v>PCS</v>
          </cell>
          <cell r="K7180">
            <v>159000</v>
          </cell>
          <cell r="L7180">
            <v>10</v>
          </cell>
          <cell r="M7180">
            <v>0</v>
          </cell>
          <cell r="N7180">
            <v>10</v>
          </cell>
        </row>
        <row r="7181">
          <cell r="G7181" t="str">
            <v>4902688265169</v>
          </cell>
          <cell r="H7181" t="str">
            <v>4902688265169</v>
          </cell>
          <cell r="I7181" t="str">
            <v>HACHI_Sốt mì spaghetti vị thịt bằm 285g</v>
          </cell>
          <cell r="J7181" t="str">
            <v>PCS</v>
          </cell>
          <cell r="K7181">
            <v>58000</v>
          </cell>
          <cell r="L7181">
            <v>0</v>
          </cell>
          <cell r="M7181">
            <v>0</v>
          </cell>
          <cell r="N7181">
            <v>0</v>
          </cell>
        </row>
        <row r="7182">
          <cell r="G7182" t="str">
            <v>4902688191383</v>
          </cell>
          <cell r="H7182" t="str">
            <v>4902688191383</v>
          </cell>
          <cell r="I7182" t="str">
            <v>HACHI_Gia vị cay mix 7 vị 17g</v>
          </cell>
          <cell r="J7182" t="str">
            <v>PCS</v>
          </cell>
          <cell r="K7182">
            <v>52000</v>
          </cell>
          <cell r="L7182">
            <v>9</v>
          </cell>
          <cell r="M7182">
            <v>0</v>
          </cell>
          <cell r="N7182">
            <v>9</v>
          </cell>
        </row>
        <row r="7183">
          <cell r="G7183" t="str">
            <v>4902106651383</v>
          </cell>
          <cell r="H7183" t="str">
            <v>4902106651383</v>
          </cell>
          <cell r="I7183" t="str">
            <v>MASUZEN_Nước súp lẩu vị cá chuồn nướng 750g</v>
          </cell>
          <cell r="J7183" t="str">
            <v>PCS</v>
          </cell>
          <cell r="K7183">
            <v>92000</v>
          </cell>
          <cell r="L7183">
            <v>1</v>
          </cell>
          <cell r="M7183">
            <v>0</v>
          </cell>
          <cell r="N7183">
            <v>1</v>
          </cell>
        </row>
        <row r="7184">
          <cell r="G7184" t="str">
            <v>4942355154495</v>
          </cell>
          <cell r="H7184" t="str">
            <v>4942355154495</v>
          </cell>
          <cell r="I7184" t="str">
            <v>WADAKAN_Nước tương ít muối 1L</v>
          </cell>
          <cell r="J7184" t="str">
            <v>PCS</v>
          </cell>
          <cell r="K7184">
            <v>99000</v>
          </cell>
          <cell r="L7184">
            <v>1</v>
          </cell>
          <cell r="M7184">
            <v>-1</v>
          </cell>
          <cell r="N7184">
            <v>0</v>
          </cell>
        </row>
        <row r="7185">
          <cell r="G7185" t="str">
            <v>4901002155742</v>
          </cell>
          <cell r="H7185" t="str">
            <v>4901002155742</v>
          </cell>
          <cell r="I7185" t="str">
            <v>S&amp;B_Viên cari không cay 1kg</v>
          </cell>
          <cell r="J7185" t="str">
            <v>PCS</v>
          </cell>
          <cell r="K7185">
            <v>207000</v>
          </cell>
          <cell r="L7185">
            <v>7</v>
          </cell>
          <cell r="M7185">
            <v>0</v>
          </cell>
          <cell r="N7185">
            <v>7</v>
          </cell>
        </row>
        <row r="7186">
          <cell r="G7186" t="str">
            <v>4902688204427</v>
          </cell>
          <cell r="H7186" t="str">
            <v>4902688204427</v>
          </cell>
          <cell r="I7186" t="str">
            <v>HACHI_Viên cari kiểu Nhật vị cay 200g</v>
          </cell>
          <cell r="J7186" t="str">
            <v>PCS</v>
          </cell>
          <cell r="K7186">
            <v>100000</v>
          </cell>
          <cell r="L7186">
            <v>11</v>
          </cell>
          <cell r="M7186">
            <v>0</v>
          </cell>
          <cell r="N7186">
            <v>11</v>
          </cell>
        </row>
        <row r="7187">
          <cell r="G7187" t="str">
            <v>4902713127288</v>
          </cell>
          <cell r="H7187" t="str">
            <v>4902713127288</v>
          </cell>
          <cell r="I7187" t="str">
            <v>MARUKOME_Súp miso ăn liền giảm muối 183g</v>
          </cell>
          <cell r="J7187" t="str">
            <v>PCS</v>
          </cell>
          <cell r="K7187">
            <v>94000</v>
          </cell>
          <cell r="L7187">
            <v>0</v>
          </cell>
          <cell r="M7187">
            <v>0</v>
          </cell>
          <cell r="N7187">
            <v>0</v>
          </cell>
        </row>
        <row r="7188">
          <cell r="G7188" t="str">
            <v>4901309122768</v>
          </cell>
          <cell r="H7188" t="str">
            <v>4901309122768</v>
          </cell>
          <cell r="I7188" t="str">
            <v>HINODE_Rượu ngọt nấu ăn mirin 500ml</v>
          </cell>
          <cell r="J7188" t="str">
            <v>PCS</v>
          </cell>
          <cell r="K7188">
            <v>87000</v>
          </cell>
          <cell r="L7188">
            <v>7</v>
          </cell>
          <cell r="M7188">
            <v>0</v>
          </cell>
          <cell r="N7188">
            <v>7</v>
          </cell>
        </row>
        <row r="7189">
          <cell r="G7189" t="str">
            <v>4571297190263</v>
          </cell>
          <cell r="H7189" t="str">
            <v>4571297190263</v>
          </cell>
          <cell r="I7189" t="str">
            <v>TAMANOI- Dấm táo không gluten 500ml</v>
          </cell>
          <cell r="J7189" t="str">
            <v>PCS</v>
          </cell>
          <cell r="K7189">
            <v>89000</v>
          </cell>
          <cell r="L7189">
            <v>1</v>
          </cell>
          <cell r="M7189">
            <v>0</v>
          </cell>
          <cell r="N7189">
            <v>1</v>
          </cell>
        </row>
        <row r="7190">
          <cell r="G7190" t="str">
            <v>4902504401047</v>
          </cell>
          <cell r="H7190" t="str">
            <v>4902504401047</v>
          </cell>
          <cell r="I7190" t="str">
            <v>BELL FOODS- Nước chấm thịt nướng Gin Dare 225g</v>
          </cell>
          <cell r="J7190" t="str">
            <v>PCS</v>
          </cell>
          <cell r="K7190">
            <v>74000</v>
          </cell>
          <cell r="L7190">
            <v>20</v>
          </cell>
          <cell r="M7190">
            <v>0</v>
          </cell>
          <cell r="N7190">
            <v>20</v>
          </cell>
        </row>
        <row r="7191">
          <cell r="G7191" t="str">
            <v>4902504401306</v>
          </cell>
          <cell r="H7191" t="str">
            <v>4902504401306</v>
          </cell>
          <cell r="I7191" t="str">
            <v>BELL FOODS- Nước chấm đồ nướng Teriyaki 250g</v>
          </cell>
          <cell r="J7191" t="str">
            <v>PCS</v>
          </cell>
          <cell r="K7191">
            <v>74000</v>
          </cell>
          <cell r="L7191">
            <v>7</v>
          </cell>
          <cell r="M7191">
            <v>0</v>
          </cell>
          <cell r="N7191">
            <v>7</v>
          </cell>
        </row>
        <row r="7192">
          <cell r="G7192" t="str">
            <v>8936079287627</v>
          </cell>
          <cell r="H7192" t="str">
            <v>8936079287627</v>
          </cell>
          <cell r="I7192" t="str">
            <v>DH - Sốt phô mai 100g</v>
          </cell>
          <cell r="J7192" t="str">
            <v>PCS</v>
          </cell>
          <cell r="K7192">
            <v>32000</v>
          </cell>
          <cell r="L7192">
            <v>0</v>
          </cell>
          <cell r="M7192">
            <v>0</v>
          </cell>
          <cell r="N7192">
            <v>0</v>
          </cell>
        </row>
        <row r="7193">
          <cell r="G7193" t="str">
            <v>4902504401030</v>
          </cell>
          <cell r="H7193" t="str">
            <v>4902504401030</v>
          </cell>
          <cell r="I7193" t="str">
            <v>BELL FOODS- Sốt chấm thịt nướng Kin Dare 232g</v>
          </cell>
          <cell r="J7193" t="str">
            <v>PCS</v>
          </cell>
          <cell r="K7193">
            <v>74000</v>
          </cell>
          <cell r="L7193">
            <v>9</v>
          </cell>
          <cell r="M7193">
            <v>0</v>
          </cell>
          <cell r="N7193">
            <v>9</v>
          </cell>
        </row>
        <row r="7194">
          <cell r="G7194" t="str">
            <v>4902504400903</v>
          </cell>
          <cell r="H7194" t="str">
            <v>4902504400903</v>
          </cell>
          <cell r="I7194" t="str">
            <v>BELL FOODS- Sốt chấm thịt nướng vị cay 230g</v>
          </cell>
          <cell r="J7194" t="str">
            <v>PCS</v>
          </cell>
          <cell r="K7194">
            <v>74000</v>
          </cell>
          <cell r="L7194">
            <v>12</v>
          </cell>
          <cell r="M7194">
            <v>0</v>
          </cell>
          <cell r="N7194">
            <v>12</v>
          </cell>
        </row>
        <row r="7195">
          <cell r="G7195" t="str">
            <v>4902504401382</v>
          </cell>
          <cell r="H7195" t="str">
            <v>4902504401382</v>
          </cell>
          <cell r="I7195" t="str">
            <v>BELLFOODS-Nước chấm thịt nướng hương trái cây 235g</v>
          </cell>
          <cell r="J7195" t="str">
            <v>PCS</v>
          </cell>
          <cell r="K7195">
            <v>74000</v>
          </cell>
          <cell r="L7195">
            <v>12</v>
          </cell>
          <cell r="M7195">
            <v>0</v>
          </cell>
          <cell r="N7195">
            <v>12</v>
          </cell>
        </row>
        <row r="7196">
          <cell r="G7196" t="str">
            <v>4901515122491</v>
          </cell>
          <cell r="H7196" t="str">
            <v>4901515122491</v>
          </cell>
          <cell r="I7196" t="str">
            <v>KIKKOMAN- Nước tương đậu nành 450ml</v>
          </cell>
          <cell r="J7196" t="str">
            <v>PCS</v>
          </cell>
          <cell r="K7196">
            <v>130000</v>
          </cell>
          <cell r="L7196">
            <v>10</v>
          </cell>
          <cell r="M7196">
            <v>0</v>
          </cell>
          <cell r="N7196">
            <v>10</v>
          </cell>
        </row>
        <row r="7197">
          <cell r="G7197" t="str">
            <v>4902475111594</v>
          </cell>
          <cell r="H7197" t="str">
            <v>4902475111594</v>
          </cell>
          <cell r="I7197" t="str">
            <v>HIGASHIMARU SHOYU- Nước tương truyền thống 500ml</v>
          </cell>
          <cell r="J7197" t="str">
            <v>PCS</v>
          </cell>
          <cell r="K7197">
            <v>85000</v>
          </cell>
          <cell r="L7197">
            <v>0</v>
          </cell>
          <cell r="M7197">
            <v>0</v>
          </cell>
          <cell r="N7197">
            <v>0</v>
          </cell>
        </row>
        <row r="7198">
          <cell r="G7198" t="str">
            <v>4902504700201</v>
          </cell>
          <cell r="H7198" t="str">
            <v>4902504700201</v>
          </cell>
          <cell r="I7198" t="str">
            <v>BELL FOODS- Nước tương 200ml</v>
          </cell>
          <cell r="J7198" t="str">
            <v>PCS</v>
          </cell>
          <cell r="K7198">
            <v>69000</v>
          </cell>
          <cell r="L7198">
            <v>0</v>
          </cell>
          <cell r="M7198">
            <v>0</v>
          </cell>
          <cell r="N7198">
            <v>0</v>
          </cell>
        </row>
        <row r="7199">
          <cell r="G7199" t="str">
            <v>4901515122484</v>
          </cell>
          <cell r="H7199" t="str">
            <v>4901515122484</v>
          </cell>
          <cell r="I7199" t="str">
            <v>KIKKOMAN- Nước tương vị truyền thống 450ml</v>
          </cell>
          <cell r="J7199" t="str">
            <v>PCS</v>
          </cell>
          <cell r="K7199">
            <v>130000</v>
          </cell>
          <cell r="L7199">
            <v>4</v>
          </cell>
          <cell r="M7199">
            <v>0</v>
          </cell>
          <cell r="N7199">
            <v>4</v>
          </cell>
        </row>
        <row r="7200">
          <cell r="G7200" t="str">
            <v>4979369030231</v>
          </cell>
          <cell r="H7200" t="str">
            <v>4979369030231</v>
          </cell>
          <cell r="I7200" t="str">
            <v>YAMAGEN- Xì dầu sashimi (lọ 150ml)</v>
          </cell>
          <cell r="J7200" t="str">
            <v>PCS</v>
          </cell>
          <cell r="K7200">
            <v>75000</v>
          </cell>
          <cell r="L7200">
            <v>0</v>
          </cell>
          <cell r="M7200">
            <v>0</v>
          </cell>
          <cell r="N7200">
            <v>0</v>
          </cell>
        </row>
        <row r="7201">
          <cell r="G7201" t="str">
            <v>4942355404804</v>
          </cell>
          <cell r="H7201" t="str">
            <v>4942355404804</v>
          </cell>
          <cell r="I7201" t="str">
            <v>KOBE BUSSAN- Dầu hào 360g</v>
          </cell>
          <cell r="J7201" t="str">
            <v>PCS</v>
          </cell>
          <cell r="K7201">
            <v>186000</v>
          </cell>
          <cell r="L7201">
            <v>4</v>
          </cell>
          <cell r="M7201">
            <v>0</v>
          </cell>
          <cell r="N7201">
            <v>4</v>
          </cell>
        </row>
        <row r="7202">
          <cell r="G7202" t="str">
            <v>4968666600940</v>
          </cell>
          <cell r="H7202" t="str">
            <v>4968666600940</v>
          </cell>
          <cell r="I7202" t="str">
            <v>NISHI- Sốt lươn Nhật 100ml</v>
          </cell>
          <cell r="J7202" t="str">
            <v>PCS</v>
          </cell>
          <cell r="K7202">
            <v>144000</v>
          </cell>
          <cell r="L7202">
            <v>2</v>
          </cell>
          <cell r="M7202">
            <v>0</v>
          </cell>
          <cell r="N7202">
            <v>2</v>
          </cell>
        </row>
        <row r="7203">
          <cell r="G7203" t="str">
            <v>4979369053001</v>
          </cell>
          <cell r="H7203" t="str">
            <v>4979369053001</v>
          </cell>
          <cell r="I7203" t="str">
            <v>YAMAGEN- Nước tương shoyu 300ml</v>
          </cell>
          <cell r="J7203" t="str">
            <v>PCS</v>
          </cell>
          <cell r="K7203">
            <v>45000</v>
          </cell>
          <cell r="L7203">
            <v>1</v>
          </cell>
          <cell r="M7203">
            <v>-1</v>
          </cell>
          <cell r="N7203">
            <v>0</v>
          </cell>
        </row>
        <row r="7204">
          <cell r="G7204" t="str">
            <v>4979369053209</v>
          </cell>
          <cell r="H7204" t="str">
            <v>4979369053209</v>
          </cell>
          <cell r="I7204" t="str">
            <v>YAMAGEN- Nước tương Sashimi 300ml</v>
          </cell>
          <cell r="J7204" t="str">
            <v>PCS</v>
          </cell>
          <cell r="K7204">
            <v>45000</v>
          </cell>
          <cell r="L7204">
            <v>10</v>
          </cell>
          <cell r="M7204">
            <v>0</v>
          </cell>
          <cell r="N7204">
            <v>10</v>
          </cell>
        </row>
        <row r="7205">
          <cell r="G7205" t="str">
            <v>4979369452019</v>
          </cell>
          <cell r="H7205" t="str">
            <v>4979369452019</v>
          </cell>
          <cell r="I7205" t="str">
            <v>YAMAGEN- Xì dầu sốt đậu nành (chai 1L)</v>
          </cell>
          <cell r="J7205" t="str">
            <v>PCS</v>
          </cell>
          <cell r="K7205">
            <v>125000</v>
          </cell>
          <cell r="L7205">
            <v>7</v>
          </cell>
          <cell r="M7205">
            <v>0</v>
          </cell>
          <cell r="N7205">
            <v>7</v>
          </cell>
        </row>
        <row r="7206">
          <cell r="G7206" t="str">
            <v>4902475113994</v>
          </cell>
          <cell r="H7206" t="str">
            <v>4902475113994</v>
          </cell>
          <cell r="I7206" t="str">
            <v>HIGASHIMARU SHOYU- Nước tương shoyu hảo hạng 500ml</v>
          </cell>
          <cell r="J7206" t="str">
            <v>PCS</v>
          </cell>
          <cell r="K7206">
            <v>115000</v>
          </cell>
          <cell r="L7206">
            <v>0</v>
          </cell>
          <cell r="M7206">
            <v>0</v>
          </cell>
          <cell r="N7206">
            <v>0</v>
          </cell>
        </row>
        <row r="7207">
          <cell r="G7207" t="str">
            <v>4901515122514</v>
          </cell>
          <cell r="H7207" t="str">
            <v>4901515122514</v>
          </cell>
          <cell r="I7207" t="str">
            <v>KIKKOMAN- Nước tương đậu nành giảm muối 450ml</v>
          </cell>
          <cell r="J7207" t="str">
            <v>PCS</v>
          </cell>
          <cell r="K7207">
            <v>130000</v>
          </cell>
          <cell r="L7207">
            <v>9</v>
          </cell>
          <cell r="M7207">
            <v>-1</v>
          </cell>
          <cell r="N7207">
            <v>8</v>
          </cell>
        </row>
        <row r="7208">
          <cell r="G7208" t="str">
            <v>4902504400934</v>
          </cell>
          <cell r="H7208" t="str">
            <v>4902504400934</v>
          </cell>
          <cell r="I7208" t="str">
            <v>BELL FOODS- Sốt salad mè 215g</v>
          </cell>
          <cell r="J7208" t="str">
            <v>PCS</v>
          </cell>
          <cell r="K7208">
            <v>74000</v>
          </cell>
          <cell r="L7208">
            <v>12</v>
          </cell>
          <cell r="M7208">
            <v>0</v>
          </cell>
          <cell r="N7208">
            <v>12</v>
          </cell>
        </row>
        <row r="7209">
          <cell r="G7209" t="str">
            <v>4901306010532</v>
          </cell>
          <cell r="H7209" t="str">
            <v>4901306010532</v>
          </cell>
          <cell r="I7209" t="str">
            <v>KAGOME- Tương cà chua nguyên chất 500g</v>
          </cell>
          <cell r="J7209" t="str">
            <v>PCS</v>
          </cell>
          <cell r="K7209">
            <v>120000</v>
          </cell>
          <cell r="L7209">
            <v>0</v>
          </cell>
          <cell r="M7209">
            <v>0</v>
          </cell>
          <cell r="N7209">
            <v>0</v>
          </cell>
        </row>
        <row r="7210">
          <cell r="G7210" t="str">
            <v>4902504401337</v>
          </cell>
          <cell r="H7210" t="str">
            <v>4902504401337</v>
          </cell>
          <cell r="I7210" t="str">
            <v>BELL FOODS- Sốt salad mè vị cay nhẹ 220g</v>
          </cell>
          <cell r="J7210" t="str">
            <v>PCS</v>
          </cell>
          <cell r="K7210">
            <v>74000</v>
          </cell>
          <cell r="L7210">
            <v>19</v>
          </cell>
          <cell r="M7210">
            <v>0</v>
          </cell>
          <cell r="N7210">
            <v>19</v>
          </cell>
        </row>
        <row r="7211">
          <cell r="G7211" t="str">
            <v>4942355083580</v>
          </cell>
          <cell r="H7211" t="str">
            <v>4942355083580</v>
          </cell>
          <cell r="I7211" t="str">
            <v>KOBE BUSSAN- Sốt salad mè rang 300ml</v>
          </cell>
          <cell r="J7211" t="str">
            <v>PCS</v>
          </cell>
          <cell r="K7211">
            <v>119000</v>
          </cell>
          <cell r="L7211">
            <v>0</v>
          </cell>
          <cell r="M7211">
            <v>0</v>
          </cell>
          <cell r="N7211">
            <v>0</v>
          </cell>
        </row>
        <row r="7212">
          <cell r="G7212" t="str">
            <v>4901577066221</v>
          </cell>
          <cell r="H7212" t="str">
            <v>4901577066221</v>
          </cell>
          <cell r="I7212" t="str">
            <v>KEWPIE- Nước sốt mè rang chai 150ml</v>
          </cell>
          <cell r="J7212" t="str">
            <v>PCS</v>
          </cell>
          <cell r="K7212">
            <v>95000</v>
          </cell>
          <cell r="L7212">
            <v>0</v>
          </cell>
          <cell r="M7212">
            <v>0</v>
          </cell>
          <cell r="N7212">
            <v>0</v>
          </cell>
        </row>
        <row r="7213">
          <cell r="G7213" t="str">
            <v>8936066340212</v>
          </cell>
          <cell r="H7213" t="str">
            <v>8936066340212</v>
          </cell>
          <cell r="I7213" t="str">
            <v>KEWPIE- Nước sốt mè rang gói 15ml</v>
          </cell>
          <cell r="J7213" t="str">
            <v>PCS</v>
          </cell>
          <cell r="K7213">
            <v>3500</v>
          </cell>
          <cell r="L7213">
            <v>0</v>
          </cell>
          <cell r="M7213">
            <v>0</v>
          </cell>
          <cell r="N7213">
            <v>0</v>
          </cell>
        </row>
        <row r="7214">
          <cell r="G7214" t="str">
            <v>49840292</v>
          </cell>
          <cell r="H7214" t="str">
            <v>49840292</v>
          </cell>
          <cell r="I7214" t="str">
            <v>KEWPIE- Sốt Mayonnaise chai 200g</v>
          </cell>
          <cell r="J7214" t="str">
            <v>PCS</v>
          </cell>
          <cell r="K7214">
            <v>75000</v>
          </cell>
          <cell r="L7214">
            <v>0</v>
          </cell>
          <cell r="M7214">
            <v>0</v>
          </cell>
          <cell r="N7214">
            <v>0</v>
          </cell>
        </row>
        <row r="7215">
          <cell r="G7215" t="str">
            <v>4979369115532</v>
          </cell>
          <cell r="H7215" t="str">
            <v>4979369115532</v>
          </cell>
          <cell r="I7215" t="str">
            <v>YAMAGEN- Tương Miso cô đặc thành phần Koji 550g</v>
          </cell>
          <cell r="J7215" t="str">
            <v>PCS</v>
          </cell>
          <cell r="K7215">
            <v>55000</v>
          </cell>
          <cell r="L7215">
            <v>1</v>
          </cell>
          <cell r="M7215">
            <v>0</v>
          </cell>
          <cell r="N7215">
            <v>1</v>
          </cell>
        </row>
        <row r="7216">
          <cell r="G7216" t="str">
            <v>4901033340414</v>
          </cell>
          <cell r="H7216" t="str">
            <v>4901033340414</v>
          </cell>
          <cell r="I7216" t="str">
            <v>MARUSAN- Nước tương miso chế biến tổng hợp 410g</v>
          </cell>
          <cell r="J7216" t="str">
            <v>PCS</v>
          </cell>
          <cell r="K7216">
            <v>99000</v>
          </cell>
          <cell r="L7216">
            <v>0</v>
          </cell>
          <cell r="M7216">
            <v>0</v>
          </cell>
          <cell r="N7216">
            <v>0</v>
          </cell>
        </row>
        <row r="7217">
          <cell r="G7217" t="str">
            <v>4979369155002</v>
          </cell>
          <cell r="H7217" t="str">
            <v>4979369155002</v>
          </cell>
          <cell r="I7217" t="str">
            <v>YAMAGEN- Miso ăn liền 330g</v>
          </cell>
          <cell r="J7217" t="str">
            <v>PCS</v>
          </cell>
          <cell r="K7217">
            <v>85000</v>
          </cell>
          <cell r="L7217">
            <v>2</v>
          </cell>
          <cell r="M7217">
            <v>-1</v>
          </cell>
          <cell r="N7217">
            <v>1</v>
          </cell>
        </row>
        <row r="7218">
          <cell r="G7218" t="str">
            <v>4902713121545</v>
          </cell>
          <cell r="H7218" t="str">
            <v>4902713121545</v>
          </cell>
          <cell r="I7218" t="str">
            <v>MARUKOME-Tương miso Ryotei-No-Aji (750g)</v>
          </cell>
          <cell r="J7218" t="str">
            <v>PCS</v>
          </cell>
          <cell r="K7218">
            <v>175000</v>
          </cell>
          <cell r="L7218">
            <v>0</v>
          </cell>
          <cell r="M7218">
            <v>0</v>
          </cell>
          <cell r="N7218">
            <v>0</v>
          </cell>
        </row>
        <row r="7219">
          <cell r="G7219" t="str">
            <v>4902713123471</v>
          </cell>
          <cell r="H7219" t="str">
            <v>4902713123471</v>
          </cell>
          <cell r="I7219" t="str">
            <v>MARUKOME-Tương miso Ryotei no Aji giảm muối (375g)</v>
          </cell>
          <cell r="J7219" t="str">
            <v>PCS</v>
          </cell>
          <cell r="K7219">
            <v>120000</v>
          </cell>
          <cell r="L7219">
            <v>0</v>
          </cell>
          <cell r="M7219">
            <v>0</v>
          </cell>
          <cell r="N7219">
            <v>0</v>
          </cell>
        </row>
        <row r="7220">
          <cell r="G7220" t="str">
            <v>4902713132831</v>
          </cell>
          <cell r="H7220" t="str">
            <v>4902713132831</v>
          </cell>
          <cell r="I7220" t="str">
            <v>MARUKOME- Tương miso dạng hạt nêm 200g</v>
          </cell>
          <cell r="J7220" t="str">
            <v>PCS</v>
          </cell>
          <cell r="K7220">
            <v>195000</v>
          </cell>
          <cell r="L7220">
            <v>0</v>
          </cell>
          <cell r="M7220">
            <v>0</v>
          </cell>
          <cell r="N7220">
            <v>0</v>
          </cell>
        </row>
        <row r="7221">
          <cell r="G7221" t="str">
            <v>4904621070403</v>
          </cell>
          <cell r="H7221" t="str">
            <v>4904621070403</v>
          </cell>
          <cell r="I7221" t="str">
            <v>DAISHO-Miến ngũ vị và soup (10 phần)-KC</v>
          </cell>
          <cell r="J7221" t="str">
            <v>PCS</v>
          </cell>
          <cell r="K7221">
            <v>95000</v>
          </cell>
          <cell r="L7221">
            <v>0</v>
          </cell>
          <cell r="M7221">
            <v>0</v>
          </cell>
          <cell r="N7221">
            <v>0</v>
          </cell>
        </row>
        <row r="7222">
          <cell r="G7222" t="str">
            <v>4902663011903</v>
          </cell>
          <cell r="H7222" t="str">
            <v>4902663011903</v>
          </cell>
          <cell r="I7222" t="str">
            <v>HIKARI- Miến ăn liền kèm súp nhiều vị (10 phần)</v>
          </cell>
          <cell r="J7222" t="str">
            <v>PCS</v>
          </cell>
          <cell r="K7222">
            <v>95000</v>
          </cell>
          <cell r="L7222">
            <v>0</v>
          </cell>
          <cell r="M7222">
            <v>0</v>
          </cell>
          <cell r="N7222">
            <v>0</v>
          </cell>
        </row>
        <row r="7223">
          <cell r="G7223" t="str">
            <v>4901734053231</v>
          </cell>
          <cell r="H7223" t="str">
            <v>4901734053231</v>
          </cell>
          <cell r="I7223" t="str">
            <v>SANYOFOODS- Mỳ xào yakisoba Asakusa 90g</v>
          </cell>
          <cell r="J7223" t="str">
            <v>PCS</v>
          </cell>
          <cell r="K7223">
            <v>45000</v>
          </cell>
          <cell r="L7223">
            <v>0</v>
          </cell>
          <cell r="M7223">
            <v>0</v>
          </cell>
          <cell r="N7223">
            <v>0</v>
          </cell>
        </row>
        <row r="7224">
          <cell r="G7224" t="str">
            <v>4902881066389</v>
          </cell>
          <cell r="H7224" t="str">
            <v>4902881066389</v>
          </cell>
          <cell r="I7224" t="str">
            <v>MYOJO- Mỳ ramen vị muối 5 gói</v>
          </cell>
          <cell r="J7224" t="str">
            <v>PCS</v>
          </cell>
          <cell r="K7224">
            <v>105000</v>
          </cell>
          <cell r="L7224">
            <v>1</v>
          </cell>
          <cell r="M7224">
            <v>0</v>
          </cell>
          <cell r="N7224">
            <v>1</v>
          </cell>
        </row>
        <row r="7225">
          <cell r="G7225" t="str">
            <v>4902105286999</v>
          </cell>
          <cell r="H7225" t="str">
            <v>4902105286999</v>
          </cell>
          <cell r="I7225" t="str">
            <v>NISSIN_Mì hộp soba Donbei vụn tempura chiên 69g</v>
          </cell>
          <cell r="J7225" t="str">
            <v>PCS</v>
          </cell>
          <cell r="K7225">
            <v>45000</v>
          </cell>
          <cell r="L7225">
            <v>0</v>
          </cell>
          <cell r="M7225">
            <v>0</v>
          </cell>
          <cell r="N7225">
            <v>0</v>
          </cell>
        </row>
        <row r="7226">
          <cell r="G7226" t="str">
            <v>4902105255797</v>
          </cell>
          <cell r="H7226" t="str">
            <v>4902105255797</v>
          </cell>
          <cell r="I7226" t="str">
            <v>NISSIN_Mì Xào Ăn Liền Nissin Yakisoba 104g</v>
          </cell>
          <cell r="J7226" t="str">
            <v>PCS</v>
          </cell>
          <cell r="K7226">
            <v>59000</v>
          </cell>
          <cell r="L7226">
            <v>0</v>
          </cell>
          <cell r="M7226">
            <v>0</v>
          </cell>
          <cell r="N7226">
            <v>0</v>
          </cell>
        </row>
        <row r="7227">
          <cell r="G7227" t="str">
            <v>4517244004634</v>
          </cell>
          <cell r="H7227" t="str">
            <v>4517244004634</v>
          </cell>
          <cell r="I7227" t="str">
            <v>HATA FOODS- Mì kishimen khô 400g</v>
          </cell>
          <cell r="J7227" t="str">
            <v>PCS</v>
          </cell>
          <cell r="K7227">
            <v>47000</v>
          </cell>
          <cell r="L7227">
            <v>3</v>
          </cell>
          <cell r="M7227">
            <v>0</v>
          </cell>
          <cell r="N7227">
            <v>3</v>
          </cell>
        </row>
        <row r="7228">
          <cell r="G7228" t="str">
            <v>8936071070388</v>
          </cell>
          <cell r="H7228" t="str">
            <v>8936071070388</v>
          </cell>
          <cell r="I7228" t="str">
            <v>Nissin Raoh - Mỳ ramen thịt hầm Tonkotsu 90g</v>
          </cell>
          <cell r="J7228" t="str">
            <v>PCS</v>
          </cell>
          <cell r="L7228">
            <v>0</v>
          </cell>
          <cell r="M7228">
            <v>0</v>
          </cell>
          <cell r="N7228">
            <v>0</v>
          </cell>
        </row>
        <row r="7229">
          <cell r="G7229" t="str">
            <v>49698626</v>
          </cell>
          <cell r="H7229" t="str">
            <v>49698626</v>
          </cell>
          <cell r="I7229" t="str">
            <v>NISSIN- Mỳ cốc vị xì dầu (77g)</v>
          </cell>
          <cell r="J7229" t="str">
            <v>PCS</v>
          </cell>
          <cell r="K7229">
            <v>55000</v>
          </cell>
          <cell r="L7229">
            <v>0</v>
          </cell>
          <cell r="M7229">
            <v>0</v>
          </cell>
          <cell r="N7229">
            <v>0</v>
          </cell>
        </row>
        <row r="7230">
          <cell r="G7230" t="str">
            <v>4901734049975</v>
          </cell>
          <cell r="H7230" t="str">
            <v>4901734049975</v>
          </cell>
          <cell r="I7230" t="str">
            <v>SANYO FOOD- Mỳ cốc vị xì dầu 71g</v>
          </cell>
          <cell r="J7230" t="str">
            <v>PCS</v>
          </cell>
          <cell r="K7230">
            <v>55000</v>
          </cell>
          <cell r="L7230">
            <v>0</v>
          </cell>
          <cell r="M7230">
            <v>0</v>
          </cell>
          <cell r="N7230">
            <v>0</v>
          </cell>
        </row>
        <row r="7231">
          <cell r="G7231" t="str">
            <v>4902881066358</v>
          </cell>
          <cell r="H7231" t="str">
            <v>4902881066358</v>
          </cell>
          <cell r="I7231" t="str">
            <v>MYOJO- Mỳ ramen vị nước tương 5 gói</v>
          </cell>
          <cell r="J7231" t="str">
            <v>PCS</v>
          </cell>
          <cell r="K7231">
            <v>105000</v>
          </cell>
          <cell r="L7231">
            <v>0</v>
          </cell>
          <cell r="M7231">
            <v>0</v>
          </cell>
          <cell r="N7231">
            <v>0</v>
          </cell>
        </row>
        <row r="7232">
          <cell r="G7232" t="str">
            <v>4901734030379</v>
          </cell>
          <cell r="H7232" t="str">
            <v>4901734030379</v>
          </cell>
          <cell r="I7232" t="str">
            <v>SANYOFOOD- Mỳ xào yakisoba 116g</v>
          </cell>
          <cell r="J7232" t="str">
            <v>PCS</v>
          </cell>
          <cell r="K7232">
            <v>45000</v>
          </cell>
          <cell r="L7232">
            <v>0</v>
          </cell>
          <cell r="M7232">
            <v>0</v>
          </cell>
          <cell r="N7232">
            <v>0</v>
          </cell>
        </row>
        <row r="7233">
          <cell r="G7233" t="str">
            <v>8936071070395</v>
          </cell>
          <cell r="H7233" t="str">
            <v>8936071070395</v>
          </cell>
          <cell r="I7233" t="str">
            <v>Nissin Raoh - Mỳ ramen thịt hầm Tonkotsu cay 90g</v>
          </cell>
          <cell r="J7233" t="str">
            <v>PCS</v>
          </cell>
          <cell r="L7233">
            <v>0</v>
          </cell>
          <cell r="M7233">
            <v>0</v>
          </cell>
          <cell r="N7233">
            <v>0</v>
          </cell>
        </row>
        <row r="7234">
          <cell r="G7234" t="str">
            <v>4902881433891</v>
          </cell>
          <cell r="H7234" t="str">
            <v>4902881433891</v>
          </cell>
          <cell r="I7234" t="str">
            <v>MYOJO- Mỳ udon với đậu phụ cắt nhỏ 72g</v>
          </cell>
          <cell r="J7234" t="str">
            <v>PCS</v>
          </cell>
          <cell r="K7234">
            <v>35000</v>
          </cell>
          <cell r="L7234">
            <v>0</v>
          </cell>
          <cell r="M7234">
            <v>0</v>
          </cell>
          <cell r="N7234">
            <v>0</v>
          </cell>
        </row>
        <row r="7235">
          <cell r="G7235" t="str">
            <v>4902881433853</v>
          </cell>
          <cell r="H7235" t="str">
            <v>4902881433853</v>
          </cell>
          <cell r="I7235" t="str">
            <v>MYOJO- Mỳ soba thịt gà 71g</v>
          </cell>
          <cell r="J7235" t="str">
            <v>PCS</v>
          </cell>
          <cell r="K7235">
            <v>35000</v>
          </cell>
          <cell r="L7235">
            <v>0</v>
          </cell>
          <cell r="M7235">
            <v>0</v>
          </cell>
          <cell r="N7235">
            <v>0</v>
          </cell>
        </row>
        <row r="7236">
          <cell r="G7236" t="str">
            <v>4979397000152</v>
          </cell>
          <cell r="H7236" t="str">
            <v>4979397000152</v>
          </cell>
          <cell r="I7236" t="str">
            <v>YAMAMOTO_Mì xào kiểu Nhật 89g*5</v>
          </cell>
          <cell r="J7236" t="str">
            <v>PCS</v>
          </cell>
          <cell r="K7236">
            <v>99000</v>
          </cell>
          <cell r="L7236">
            <v>0</v>
          </cell>
          <cell r="M7236">
            <v>0</v>
          </cell>
          <cell r="N7236">
            <v>0</v>
          </cell>
        </row>
        <row r="7237">
          <cell r="G7237" t="str">
            <v>49698640</v>
          </cell>
          <cell r="H7237" t="str">
            <v>49698640</v>
          </cell>
          <cell r="I7237" t="str">
            <v>NISSIN- Mỳ cốc vị cà ri</v>
          </cell>
          <cell r="J7237" t="str">
            <v>PCS</v>
          </cell>
          <cell r="K7237">
            <v>55000</v>
          </cell>
          <cell r="L7237">
            <v>0</v>
          </cell>
          <cell r="M7237">
            <v>0</v>
          </cell>
          <cell r="N7237">
            <v>0</v>
          </cell>
        </row>
        <row r="7238">
          <cell r="G7238" t="str">
            <v>4901734050933</v>
          </cell>
          <cell r="H7238" t="str">
            <v>4901734050933</v>
          </cell>
          <cell r="I7238" t="str">
            <v>SANYO FOODS- Mỳ ramen giảm muối 3 gói</v>
          </cell>
          <cell r="J7238" t="str">
            <v>PCS</v>
          </cell>
          <cell r="K7238">
            <v>125000</v>
          </cell>
          <cell r="L7238">
            <v>0</v>
          </cell>
          <cell r="M7238">
            <v>0</v>
          </cell>
          <cell r="N7238">
            <v>0</v>
          </cell>
        </row>
        <row r="7239">
          <cell r="G7239" t="str">
            <v>4902105252499</v>
          </cell>
          <cell r="H7239" t="str">
            <v>4902105252499</v>
          </cell>
          <cell r="I7239" t="str">
            <v>NISSIN- Mỳ cốc vị cà ri 70g</v>
          </cell>
          <cell r="J7239" t="str">
            <v>PCS</v>
          </cell>
          <cell r="K7239">
            <v>45000</v>
          </cell>
          <cell r="L7239">
            <v>0</v>
          </cell>
          <cell r="M7239">
            <v>0</v>
          </cell>
          <cell r="N7239">
            <v>0</v>
          </cell>
        </row>
        <row r="7240">
          <cell r="G7240" t="str">
            <v>4904511001531</v>
          </cell>
          <cell r="H7240" t="str">
            <v>4904511001531</v>
          </cell>
          <cell r="I7240" t="str">
            <v>DAIKOKU- Mì hộp ramen vị nước tương rong biển 100g</v>
          </cell>
          <cell r="J7240" t="str">
            <v>PCS</v>
          </cell>
          <cell r="K7240">
            <v>61000</v>
          </cell>
          <cell r="L7240">
            <v>0</v>
          </cell>
          <cell r="M7240">
            <v>0</v>
          </cell>
          <cell r="N7240">
            <v>0</v>
          </cell>
        </row>
        <row r="7241">
          <cell r="G7241" t="str">
            <v>4901990325547</v>
          </cell>
          <cell r="H7241" t="str">
            <v>4901990325547</v>
          </cell>
          <cell r="I7241" t="str">
            <v>MARUCHAN-Mì hộp ramen hoành thánh nước tương 117g</v>
          </cell>
          <cell r="J7241" t="str">
            <v>PCS</v>
          </cell>
          <cell r="K7241">
            <v>45000</v>
          </cell>
          <cell r="L7241">
            <v>0</v>
          </cell>
          <cell r="M7241">
            <v>0</v>
          </cell>
          <cell r="N7241">
            <v>0</v>
          </cell>
        </row>
        <row r="7242">
          <cell r="G7242" t="str">
            <v>4539114052910</v>
          </cell>
          <cell r="H7242" t="str">
            <v>4539114052910</v>
          </cell>
          <cell r="I7242" t="str">
            <v>VALOR SELECT- Mỳ ramen vị xương hầm kiểu Nhật 5gói</v>
          </cell>
          <cell r="J7242" t="str">
            <v>PCS</v>
          </cell>
          <cell r="K7242">
            <v>105000</v>
          </cell>
          <cell r="L7242">
            <v>0</v>
          </cell>
          <cell r="M7242">
            <v>0</v>
          </cell>
          <cell r="N7242">
            <v>0</v>
          </cell>
        </row>
        <row r="7243">
          <cell r="G7243" t="str">
            <v>4902105252482</v>
          </cell>
          <cell r="H7243" t="str">
            <v>4902105252482</v>
          </cell>
          <cell r="I7243" t="str">
            <v>NISSIN- Mỳ cốc vị tôm thịt 57g</v>
          </cell>
          <cell r="J7243" t="str">
            <v>PCS</v>
          </cell>
          <cell r="K7243">
            <v>45000</v>
          </cell>
          <cell r="L7243">
            <v>0</v>
          </cell>
          <cell r="M7243">
            <v>0</v>
          </cell>
          <cell r="N7243">
            <v>0</v>
          </cell>
        </row>
        <row r="7244">
          <cell r="G7244" t="str">
            <v>4901734050872</v>
          </cell>
          <cell r="H7244" t="str">
            <v>4901734050872</v>
          </cell>
          <cell r="I7244" t="str">
            <v>SANYO FOODS- Mỳ ramen giảm muối vị xì dầu 3 gói</v>
          </cell>
          <cell r="J7244" t="str">
            <v>PCS</v>
          </cell>
          <cell r="K7244">
            <v>125000</v>
          </cell>
          <cell r="L7244">
            <v>0</v>
          </cell>
          <cell r="M7244">
            <v>0</v>
          </cell>
          <cell r="N7244">
            <v>0</v>
          </cell>
        </row>
        <row r="7245">
          <cell r="G7245" t="str">
            <v>4901990324595</v>
          </cell>
          <cell r="H7245" t="str">
            <v>4901990324595</v>
          </cell>
          <cell r="I7245" t="str">
            <v>TOYO SUISAN- Mỳ xào kèm sốt Mayonnaise 171g</v>
          </cell>
          <cell r="J7245" t="str">
            <v>PCS</v>
          </cell>
          <cell r="K7245">
            <v>45000</v>
          </cell>
          <cell r="L7245">
            <v>0</v>
          </cell>
          <cell r="M7245">
            <v>0</v>
          </cell>
          <cell r="N7245">
            <v>0</v>
          </cell>
        </row>
        <row r="7246">
          <cell r="G7246" t="str">
            <v>4902105108642</v>
          </cell>
          <cell r="H7246" t="str">
            <v>4902105108642</v>
          </cell>
          <cell r="I7246" t="str">
            <v>NISSIN- Mì ramen ăn liền vị nước tương (89g×5 gói)</v>
          </cell>
          <cell r="J7246" t="str">
            <v>PCS</v>
          </cell>
          <cell r="K7246">
            <v>95000</v>
          </cell>
          <cell r="L7246">
            <v>0</v>
          </cell>
          <cell r="M7246">
            <v>0</v>
          </cell>
          <cell r="N7246">
            <v>0</v>
          </cell>
        </row>
        <row r="7247">
          <cell r="G7247" t="str">
            <v>4902881433792</v>
          </cell>
          <cell r="H7247" t="str">
            <v>4902881433792</v>
          </cell>
          <cell r="I7247" t="str">
            <v>MYOJO- Mỳ ramen vằn thắn vị muối 67g</v>
          </cell>
          <cell r="J7247" t="str">
            <v>PCS</v>
          </cell>
          <cell r="K7247">
            <v>35000</v>
          </cell>
          <cell r="L7247">
            <v>0</v>
          </cell>
          <cell r="M7247">
            <v>0</v>
          </cell>
          <cell r="N7247">
            <v>0</v>
          </cell>
        </row>
        <row r="7248">
          <cell r="G7248" t="str">
            <v>4902881426367</v>
          </cell>
          <cell r="H7248" t="str">
            <v>4902881426367</v>
          </cell>
          <cell r="I7248" t="str">
            <v>MYOJO- Mì xào Yakisoba vị muối kèm sốt 107g</v>
          </cell>
          <cell r="J7248" t="str">
            <v>PCS</v>
          </cell>
          <cell r="K7248">
            <v>45000</v>
          </cell>
          <cell r="L7248">
            <v>0</v>
          </cell>
          <cell r="M7248">
            <v>0</v>
          </cell>
          <cell r="N7248">
            <v>0</v>
          </cell>
        </row>
        <row r="7249">
          <cell r="G7249" t="str">
            <v>4979397000145</v>
          </cell>
          <cell r="H7249" t="str">
            <v>4979397000145</v>
          </cell>
          <cell r="I7249" t="str">
            <v>YAMAMOTO_Mì ramen ăn liền vị miso 90g*5</v>
          </cell>
          <cell r="J7249" t="str">
            <v>PCS</v>
          </cell>
          <cell r="K7249">
            <v>99000</v>
          </cell>
          <cell r="L7249">
            <v>0</v>
          </cell>
          <cell r="M7249">
            <v>0</v>
          </cell>
          <cell r="N7249">
            <v>0</v>
          </cell>
        </row>
        <row r="7250">
          <cell r="G7250" t="str">
            <v>4901734000198</v>
          </cell>
          <cell r="H7250" t="str">
            <v>4901734000198</v>
          </cell>
          <cell r="I7250" t="str">
            <v>SANYO FOOD- Mỳ ramen Sapporo vị miso 100g x 5 suất</v>
          </cell>
          <cell r="J7250" t="str">
            <v>PCS</v>
          </cell>
          <cell r="K7250">
            <v>130000</v>
          </cell>
          <cell r="L7250">
            <v>0</v>
          </cell>
          <cell r="M7250">
            <v>0</v>
          </cell>
          <cell r="N7250">
            <v>0</v>
          </cell>
        </row>
        <row r="7251">
          <cell r="G7251" t="str">
            <v>4904691070839</v>
          </cell>
          <cell r="H7251" t="str">
            <v>4904691070839</v>
          </cell>
          <cell r="I7251" t="str">
            <v>KABUKI - Mỳ ramem vị xương hầm 95g</v>
          </cell>
          <cell r="J7251" t="str">
            <v>PCS</v>
          </cell>
          <cell r="K7251">
            <v>95000</v>
          </cell>
          <cell r="L7251">
            <v>0</v>
          </cell>
          <cell r="M7251">
            <v>0</v>
          </cell>
          <cell r="N7251">
            <v>0</v>
          </cell>
        </row>
        <row r="7252">
          <cell r="G7252" t="str">
            <v>8936071070203</v>
          </cell>
          <cell r="H7252" t="str">
            <v>8936071070203</v>
          </cell>
          <cell r="I7252" t="str">
            <v>Nissin - Mỳ Cup Noodles Thái Tom Yum 70g</v>
          </cell>
          <cell r="J7252" t="str">
            <v>PCS</v>
          </cell>
          <cell r="L7252">
            <v>0</v>
          </cell>
          <cell r="M7252">
            <v>0</v>
          </cell>
          <cell r="N7252">
            <v>0</v>
          </cell>
        </row>
        <row r="7253">
          <cell r="G7253" t="str">
            <v>4979397000138</v>
          </cell>
          <cell r="H7253" t="str">
            <v>4979397000138</v>
          </cell>
          <cell r="I7253" t="str">
            <v>YAMAMOTO- Mì ramen ăn liền hải sản thịt heo 88g*5</v>
          </cell>
          <cell r="J7253" t="str">
            <v>PCS</v>
          </cell>
          <cell r="K7253">
            <v>99000</v>
          </cell>
          <cell r="L7253">
            <v>0</v>
          </cell>
          <cell r="M7253">
            <v>0</v>
          </cell>
          <cell r="N7253">
            <v>0</v>
          </cell>
        </row>
        <row r="7254">
          <cell r="G7254" t="str">
            <v>4539114052880</v>
          </cell>
          <cell r="H7254" t="str">
            <v>4539114052880</v>
          </cell>
          <cell r="I7254" t="str">
            <v>VALOR SELECT- Mỳ ramen vị muối 5 gói</v>
          </cell>
          <cell r="J7254" t="str">
            <v>PCS</v>
          </cell>
          <cell r="K7254">
            <v>105000</v>
          </cell>
          <cell r="L7254">
            <v>0</v>
          </cell>
          <cell r="M7254">
            <v>0</v>
          </cell>
          <cell r="N7254">
            <v>0</v>
          </cell>
        </row>
        <row r="7255">
          <cell r="G7255" t="str">
            <v>4901990380225</v>
          </cell>
          <cell r="H7255" t="str">
            <v>4901990380225</v>
          </cell>
          <cell r="I7255" t="str">
            <v>MARUCHAN-Mì hộp ramen Tonkatsu nước tương 123g</v>
          </cell>
          <cell r="J7255" t="str">
            <v>PCS</v>
          </cell>
          <cell r="K7255">
            <v>45000</v>
          </cell>
          <cell r="L7255">
            <v>0</v>
          </cell>
          <cell r="M7255">
            <v>0</v>
          </cell>
          <cell r="N7255">
            <v>0</v>
          </cell>
        </row>
        <row r="7256">
          <cell r="G7256" t="str">
            <v>4902105004135</v>
          </cell>
          <cell r="H7256" t="str">
            <v>4902105004135</v>
          </cell>
          <cell r="I7256" t="str">
            <v>NISSIN- Mì udon thịt bò và rong biển 87g</v>
          </cell>
          <cell r="J7256" t="str">
            <v>PCS</v>
          </cell>
          <cell r="K7256">
            <v>55000</v>
          </cell>
          <cell r="L7256">
            <v>0</v>
          </cell>
          <cell r="M7256">
            <v>0</v>
          </cell>
          <cell r="N7256">
            <v>0</v>
          </cell>
        </row>
        <row r="7257">
          <cell r="G7257" t="str">
            <v>4901734050902</v>
          </cell>
          <cell r="H7257" t="str">
            <v>4901734050902</v>
          </cell>
          <cell r="I7257" t="str">
            <v>SANYO FOODS- Mỳ ramen giảm muối vị miso 3 gói</v>
          </cell>
          <cell r="J7257" t="str">
            <v>PCS</v>
          </cell>
          <cell r="K7257">
            <v>125000</v>
          </cell>
          <cell r="L7257">
            <v>0</v>
          </cell>
          <cell r="M7257">
            <v>0</v>
          </cell>
          <cell r="N7257">
            <v>0</v>
          </cell>
        </row>
        <row r="7258">
          <cell r="G7258" t="str">
            <v>4902881426343</v>
          </cell>
          <cell r="H7258" t="str">
            <v>4902881426343</v>
          </cell>
          <cell r="I7258" t="str">
            <v>MYOJO- Mì xào Yakisoba kèm sốt 112g</v>
          </cell>
          <cell r="J7258" t="str">
            <v>PCS</v>
          </cell>
          <cell r="K7258">
            <v>45000</v>
          </cell>
          <cell r="L7258">
            <v>0</v>
          </cell>
          <cell r="M7258">
            <v>0</v>
          </cell>
          <cell r="N7258">
            <v>0</v>
          </cell>
        </row>
        <row r="7259">
          <cell r="G7259" t="str">
            <v>4979397000114</v>
          </cell>
          <cell r="H7259" t="str">
            <v>4979397000114</v>
          </cell>
          <cell r="I7259" t="str">
            <v>YAMAMOTO_Mì ramen ăn liền vị nước tương 90g*5</v>
          </cell>
          <cell r="J7259" t="str">
            <v>PCS</v>
          </cell>
          <cell r="K7259">
            <v>99000</v>
          </cell>
          <cell r="L7259">
            <v>0</v>
          </cell>
          <cell r="M7259">
            <v>0</v>
          </cell>
          <cell r="N7259">
            <v>0</v>
          </cell>
        </row>
        <row r="7260">
          <cell r="G7260" t="str">
            <v>4902881066419</v>
          </cell>
          <cell r="H7260" t="str">
            <v>4902881066419</v>
          </cell>
          <cell r="I7260" t="str">
            <v>MYOJO- Mỳ ramen vị nước hầm xương 5 gói</v>
          </cell>
          <cell r="J7260" t="str">
            <v>PCS</v>
          </cell>
          <cell r="K7260">
            <v>105000</v>
          </cell>
          <cell r="L7260">
            <v>0</v>
          </cell>
          <cell r="M7260">
            <v>0</v>
          </cell>
          <cell r="N7260">
            <v>0</v>
          </cell>
        </row>
        <row r="7261">
          <cell r="G7261" t="str">
            <v>4904691090837</v>
          </cell>
          <cell r="H7261" t="str">
            <v>4904691090837</v>
          </cell>
          <cell r="I7261" t="str">
            <v>KABUKI - Mỳ somen miso vị xương hầm 95g</v>
          </cell>
          <cell r="J7261" t="str">
            <v>PCS</v>
          </cell>
          <cell r="K7261">
            <v>95000</v>
          </cell>
          <cell r="L7261">
            <v>0</v>
          </cell>
          <cell r="M7261">
            <v>0</v>
          </cell>
          <cell r="N7261">
            <v>0</v>
          </cell>
        </row>
        <row r="7262">
          <cell r="G7262" t="str">
            <v>4902105004173</v>
          </cell>
          <cell r="H7262" t="str">
            <v>4902105004173</v>
          </cell>
          <cell r="I7262" t="str">
            <v>NISSIN- Mì Soba Tempura vị nước tương cá ngừ 100g</v>
          </cell>
          <cell r="J7262" t="str">
            <v>PCS</v>
          </cell>
          <cell r="K7262">
            <v>55000</v>
          </cell>
          <cell r="L7262">
            <v>0</v>
          </cell>
          <cell r="M7262">
            <v>0</v>
          </cell>
          <cell r="N7262">
            <v>0</v>
          </cell>
        </row>
        <row r="7263">
          <cell r="G7263" t="str">
            <v>8936071070197</v>
          </cell>
          <cell r="H7263" t="str">
            <v>8936071070197</v>
          </cell>
          <cell r="I7263" t="str">
            <v>Nissin - Mỳ Cup Noodles hải sản Nhật bản 67g</v>
          </cell>
          <cell r="J7263" t="str">
            <v>PCS</v>
          </cell>
          <cell r="L7263">
            <v>0</v>
          </cell>
          <cell r="M7263">
            <v>0</v>
          </cell>
          <cell r="N7263">
            <v>0</v>
          </cell>
        </row>
        <row r="7264">
          <cell r="G7264" t="str">
            <v>4979397101118</v>
          </cell>
          <cell r="H7264" t="str">
            <v>4979397101118</v>
          </cell>
          <cell r="I7264" t="str">
            <v>YAMAMOTO- Mì ramen ăn liền vị siêu cay 88g*5</v>
          </cell>
          <cell r="J7264" t="str">
            <v>PCS</v>
          </cell>
          <cell r="K7264">
            <v>99000</v>
          </cell>
          <cell r="L7264">
            <v>0</v>
          </cell>
          <cell r="M7264">
            <v>0</v>
          </cell>
          <cell r="N7264">
            <v>0</v>
          </cell>
        </row>
        <row r="7265">
          <cell r="G7265" t="str">
            <v>4902105051108</v>
          </cell>
          <cell r="H7265" t="str">
            <v>4902105051108</v>
          </cell>
          <cell r="I7265" t="str">
            <v>NISSIN- Mì ramen ăn liền vị gà 85g x 5 gói</v>
          </cell>
          <cell r="J7265" t="str">
            <v>PCS</v>
          </cell>
          <cell r="K7265">
            <v>135000</v>
          </cell>
          <cell r="L7265">
            <v>0</v>
          </cell>
          <cell r="M7265">
            <v>0</v>
          </cell>
          <cell r="N7265">
            <v>0</v>
          </cell>
        </row>
        <row r="7266">
          <cell r="G7266" t="str">
            <v>4976740902774</v>
          </cell>
          <cell r="H7266" t="str">
            <v>4976740902774</v>
          </cell>
          <cell r="I7266" t="str">
            <v>HIGASHIMARU- Mì ramen vị nước hầm xương 5 suất</v>
          </cell>
          <cell r="J7266" t="str">
            <v>PCS</v>
          </cell>
          <cell r="K7266">
            <v>125000</v>
          </cell>
          <cell r="L7266">
            <v>0</v>
          </cell>
          <cell r="M7266">
            <v>0</v>
          </cell>
          <cell r="N7266">
            <v>0</v>
          </cell>
        </row>
        <row r="7267">
          <cell r="G7267" t="str">
            <v>4539114052859</v>
          </cell>
          <cell r="H7267" t="str">
            <v>4539114052859</v>
          </cell>
          <cell r="I7267" t="str">
            <v>VALOR SELECT- Mỳ ramen vị miso 5 gói</v>
          </cell>
          <cell r="J7267" t="str">
            <v>PCS</v>
          </cell>
          <cell r="K7267">
            <v>105000</v>
          </cell>
          <cell r="L7267">
            <v>0</v>
          </cell>
          <cell r="M7267">
            <v>0</v>
          </cell>
          <cell r="N7267">
            <v>0</v>
          </cell>
        </row>
        <row r="7268">
          <cell r="G7268" t="str">
            <v>4901726012413</v>
          </cell>
          <cell r="H7268" t="str">
            <v>4901726012413</v>
          </cell>
          <cell r="I7268" t="str">
            <v>ITSUKI FOODS- Mì tươi Naporitan kèm sốt 477g</v>
          </cell>
          <cell r="J7268" t="str">
            <v>PCS</v>
          </cell>
          <cell r="K7268">
            <v>65000</v>
          </cell>
          <cell r="L7268">
            <v>0</v>
          </cell>
          <cell r="M7268">
            <v>0</v>
          </cell>
          <cell r="N7268">
            <v>0</v>
          </cell>
        </row>
        <row r="7269">
          <cell r="G7269" t="str">
            <v>4976740902781</v>
          </cell>
          <cell r="H7269" t="str">
            <v>4976740902781</v>
          </cell>
          <cell r="I7269" t="str">
            <v>HIGASHIMARU- Mì ramen vị nước xương cay nhẹ 5 suất</v>
          </cell>
          <cell r="J7269" t="str">
            <v>PCS</v>
          </cell>
          <cell r="K7269">
            <v>125000</v>
          </cell>
          <cell r="L7269">
            <v>0</v>
          </cell>
          <cell r="M7269">
            <v>0</v>
          </cell>
          <cell r="N7269">
            <v>0</v>
          </cell>
        </row>
        <row r="7270">
          <cell r="G7270" t="str">
            <v>4539114052828</v>
          </cell>
          <cell r="H7270" t="str">
            <v>4539114052828</v>
          </cell>
          <cell r="I7270" t="str">
            <v>VALOR SELECT- Mỳ ramen vị xì dầu 5 gói</v>
          </cell>
          <cell r="J7270" t="str">
            <v>PCS</v>
          </cell>
          <cell r="K7270">
            <v>105000</v>
          </cell>
          <cell r="L7270">
            <v>0</v>
          </cell>
          <cell r="M7270">
            <v>0</v>
          </cell>
          <cell r="N7270">
            <v>0</v>
          </cell>
        </row>
        <row r="7271">
          <cell r="G7271" t="str">
            <v>4902881054751</v>
          </cell>
          <cell r="H7271" t="str">
            <v>4902881054751</v>
          </cell>
          <cell r="I7271" t="str">
            <v>MYOJO- Mì ăn liền vị muối 103g</v>
          </cell>
          <cell r="J7271" t="str">
            <v>PCS</v>
          </cell>
          <cell r="K7271">
            <v>59000</v>
          </cell>
          <cell r="L7271">
            <v>0</v>
          </cell>
          <cell r="M7271">
            <v>0</v>
          </cell>
          <cell r="N7271">
            <v>0</v>
          </cell>
        </row>
        <row r="7272">
          <cell r="G7272" t="str">
            <v>4902881066440</v>
          </cell>
          <cell r="H7272" t="str">
            <v>4902881066440</v>
          </cell>
          <cell r="I7272" t="str">
            <v>MYOJO- Mỳ ramen vị miso 5 gói</v>
          </cell>
          <cell r="J7272" t="str">
            <v>PCS</v>
          </cell>
          <cell r="K7272">
            <v>105000</v>
          </cell>
          <cell r="L7272">
            <v>0</v>
          </cell>
          <cell r="M7272">
            <v>0</v>
          </cell>
          <cell r="N7272">
            <v>0</v>
          </cell>
        </row>
        <row r="7273">
          <cell r="G7273" t="str">
            <v>4904691080838</v>
          </cell>
          <cell r="H7273" t="str">
            <v>4904691080838</v>
          </cell>
          <cell r="I7273" t="str">
            <v>KABUKI - Mỳ ramen xì dầu vị xương hầm 95g</v>
          </cell>
          <cell r="J7273" t="str">
            <v>PCS</v>
          </cell>
          <cell r="K7273">
            <v>95000</v>
          </cell>
          <cell r="L7273">
            <v>0</v>
          </cell>
          <cell r="M7273">
            <v>0</v>
          </cell>
          <cell r="N7273">
            <v>0</v>
          </cell>
        </row>
        <row r="7274">
          <cell r="G7274" t="str">
            <v>4904511006048</v>
          </cell>
          <cell r="H7274" t="str">
            <v>4904511006048</v>
          </cell>
          <cell r="I7274" t="str">
            <v>DAIKOKU- Mì hộp ramen vị miso 70g</v>
          </cell>
          <cell r="J7274" t="str">
            <v>PCS</v>
          </cell>
          <cell r="K7274">
            <v>45000</v>
          </cell>
          <cell r="L7274">
            <v>0</v>
          </cell>
          <cell r="M7274">
            <v>0</v>
          </cell>
          <cell r="N7274">
            <v>0</v>
          </cell>
        </row>
        <row r="7275">
          <cell r="G7275" t="str">
            <v>49698633</v>
          </cell>
          <cell r="H7275" t="str">
            <v>49698633</v>
          </cell>
          <cell r="I7275" t="str">
            <v>NISSIN- Mỳ cốc vị hải sản</v>
          </cell>
          <cell r="J7275" t="str">
            <v>PCS</v>
          </cell>
          <cell r="K7275">
            <v>55000</v>
          </cell>
          <cell r="L7275">
            <v>0</v>
          </cell>
          <cell r="M7275">
            <v>0</v>
          </cell>
          <cell r="N7275">
            <v>0</v>
          </cell>
        </row>
        <row r="7276">
          <cell r="G7276" t="str">
            <v>4901677085061</v>
          </cell>
          <cell r="H7276" t="str">
            <v>4901677085061</v>
          </cell>
          <cell r="I7276" t="str">
            <v>SUGAKIYA- Mì ăn liền vị măng, nước tương 5 gói</v>
          </cell>
          <cell r="J7276" t="str">
            <v>PCS</v>
          </cell>
          <cell r="K7276">
            <v>145000</v>
          </cell>
          <cell r="L7276">
            <v>0</v>
          </cell>
          <cell r="M7276">
            <v>0</v>
          </cell>
          <cell r="N7276">
            <v>0</v>
          </cell>
        </row>
        <row r="7277">
          <cell r="G7277" t="str">
            <v>8936071070135</v>
          </cell>
          <cell r="H7277" t="str">
            <v>8936071070135</v>
          </cell>
          <cell r="I7277" t="str">
            <v>Nissin - Mỳ 365 xí quách thịt bằm 66g</v>
          </cell>
          <cell r="J7277" t="str">
            <v>PCS</v>
          </cell>
          <cell r="L7277">
            <v>0</v>
          </cell>
          <cell r="M7277">
            <v>0</v>
          </cell>
          <cell r="N7277">
            <v>0</v>
          </cell>
        </row>
        <row r="7278">
          <cell r="G7278" t="str">
            <v>4902881433778</v>
          </cell>
          <cell r="H7278" t="str">
            <v>4902881433778</v>
          </cell>
          <cell r="I7278" t="str">
            <v>MYOJO- Mỳ ramen vị rong biển và nước tương 65g</v>
          </cell>
          <cell r="J7278" t="str">
            <v>PCS</v>
          </cell>
          <cell r="K7278">
            <v>35000</v>
          </cell>
          <cell r="L7278">
            <v>0</v>
          </cell>
          <cell r="M7278">
            <v>0</v>
          </cell>
          <cell r="N7278">
            <v>0</v>
          </cell>
        </row>
        <row r="7279">
          <cell r="G7279" t="str">
            <v>4904511004693</v>
          </cell>
          <cell r="H7279" t="str">
            <v>4904511004693</v>
          </cell>
          <cell r="I7279" t="str">
            <v>DAIKOKU- Mì ramen vị nước xương hầm hành muối 103g</v>
          </cell>
          <cell r="J7279" t="str">
            <v>PCS</v>
          </cell>
          <cell r="K7279">
            <v>45000</v>
          </cell>
          <cell r="L7279">
            <v>0</v>
          </cell>
          <cell r="M7279">
            <v>0</v>
          </cell>
          <cell r="N7279">
            <v>0</v>
          </cell>
        </row>
        <row r="7280">
          <cell r="G7280" t="str">
            <v>4902881054737</v>
          </cell>
          <cell r="H7280" t="str">
            <v>4902881054737</v>
          </cell>
          <cell r="I7280" t="str">
            <v>MYOJO- Mì ăn liền vị nước tương 104g</v>
          </cell>
          <cell r="J7280" t="str">
            <v>PCS</v>
          </cell>
          <cell r="K7280">
            <v>59000</v>
          </cell>
          <cell r="L7280">
            <v>0</v>
          </cell>
          <cell r="M7280">
            <v>0</v>
          </cell>
          <cell r="N7280">
            <v>0</v>
          </cell>
        </row>
        <row r="7281">
          <cell r="G7281" t="str">
            <v>4902105114377</v>
          </cell>
          <cell r="H7281" t="str">
            <v>4902105114377</v>
          </cell>
          <cell r="I7281" t="str">
            <v>NISSIN-Mỳ ramen vị nước tương Asahikawa 89gx5 suất</v>
          </cell>
          <cell r="J7281" t="str">
            <v>PCS</v>
          </cell>
          <cell r="K7281">
            <v>95000</v>
          </cell>
          <cell r="L7281">
            <v>0</v>
          </cell>
          <cell r="M7281">
            <v>0</v>
          </cell>
          <cell r="N7281">
            <v>0</v>
          </cell>
        </row>
        <row r="7282">
          <cell r="G7282" t="str">
            <v>4901734009504</v>
          </cell>
          <cell r="H7282" t="str">
            <v>4901734009504</v>
          </cell>
          <cell r="I7282" t="str">
            <v>SANYO FOOD- Mì cốc Miso 79g</v>
          </cell>
          <cell r="J7282" t="str">
            <v>PCS</v>
          </cell>
          <cell r="K7282">
            <v>55000</v>
          </cell>
          <cell r="L7282">
            <v>0</v>
          </cell>
          <cell r="M7282">
            <v>0</v>
          </cell>
          <cell r="N7282">
            <v>0</v>
          </cell>
        </row>
        <row r="7283">
          <cell r="G7283" t="str">
            <v>4901990380201</v>
          </cell>
          <cell r="H7283" t="str">
            <v>4901990380201</v>
          </cell>
          <cell r="I7283" t="str">
            <v>MARUCHAN- Mỳ ramen vị miso và bắp</v>
          </cell>
          <cell r="J7283" t="str">
            <v>PCS</v>
          </cell>
          <cell r="K7283">
            <v>61000</v>
          </cell>
          <cell r="L7283">
            <v>0</v>
          </cell>
          <cell r="M7283">
            <v>0</v>
          </cell>
          <cell r="N7283">
            <v>0</v>
          </cell>
        </row>
        <row r="7284">
          <cell r="G7284" t="str">
            <v>4902881433754</v>
          </cell>
          <cell r="H7284" t="str">
            <v>4902881433754</v>
          </cell>
          <cell r="I7284" t="str">
            <v>MYOJO- Mì xào Yakisoba vị muối 104g</v>
          </cell>
          <cell r="J7284" t="str">
            <v>PCS</v>
          </cell>
          <cell r="K7284">
            <v>35000</v>
          </cell>
          <cell r="L7284">
            <v>0</v>
          </cell>
          <cell r="M7284">
            <v>0</v>
          </cell>
          <cell r="N7284">
            <v>0</v>
          </cell>
        </row>
        <row r="7285">
          <cell r="G7285" t="str">
            <v>4902105252505</v>
          </cell>
          <cell r="H7285" t="str">
            <v>4902105252505</v>
          </cell>
          <cell r="I7285" t="str">
            <v>NISSIN- Mỳ cốc vị hải sản 70g</v>
          </cell>
          <cell r="J7285" t="str">
            <v>PCS</v>
          </cell>
          <cell r="K7285">
            <v>45000</v>
          </cell>
          <cell r="L7285">
            <v>0</v>
          </cell>
          <cell r="M7285">
            <v>0</v>
          </cell>
          <cell r="N7285">
            <v>0</v>
          </cell>
        </row>
        <row r="7286">
          <cell r="G7286" t="str">
            <v>8936071070401</v>
          </cell>
          <cell r="H7286" t="str">
            <v>8936071070401</v>
          </cell>
          <cell r="I7286" t="str">
            <v>Nissin Raoh - Mỳ ramen nước tương Nhật 90g</v>
          </cell>
          <cell r="J7286" t="str">
            <v>PCS</v>
          </cell>
          <cell r="L7286">
            <v>0</v>
          </cell>
          <cell r="M7286">
            <v>0</v>
          </cell>
          <cell r="N7286">
            <v>0</v>
          </cell>
        </row>
        <row r="7287">
          <cell r="G7287" t="str">
            <v>4902881433877</v>
          </cell>
          <cell r="H7287" t="str">
            <v>4902881433877</v>
          </cell>
          <cell r="I7287" t="str">
            <v>MYOJO- Mỳ vị chua cay 64g</v>
          </cell>
          <cell r="J7287" t="str">
            <v>PCS</v>
          </cell>
          <cell r="K7287">
            <v>35000</v>
          </cell>
          <cell r="L7287">
            <v>0</v>
          </cell>
          <cell r="M7287">
            <v>0</v>
          </cell>
          <cell r="N7287">
            <v>0</v>
          </cell>
        </row>
        <row r="7288">
          <cell r="G7288" t="str">
            <v>4902105258309</v>
          </cell>
          <cell r="H7288" t="str">
            <v>4902105258309</v>
          </cell>
          <cell r="I7288" t="str">
            <v>NISSIN- Mì cốc hải sản EDO 75g</v>
          </cell>
          <cell r="J7288" t="str">
            <v>PCS</v>
          </cell>
          <cell r="K7288">
            <v>55000</v>
          </cell>
          <cell r="L7288">
            <v>0</v>
          </cell>
          <cell r="M7288">
            <v>0</v>
          </cell>
          <cell r="N7288">
            <v>0</v>
          </cell>
        </row>
        <row r="7289">
          <cell r="G7289" t="str">
            <v>4901734017554</v>
          </cell>
          <cell r="H7289" t="str">
            <v>4901734017554</v>
          </cell>
          <cell r="I7289" t="str">
            <v>SANYO FOOD- Mỳ xào vị sườn bò nướng và bắp cải109g</v>
          </cell>
          <cell r="J7289" t="str">
            <v>PCS</v>
          </cell>
          <cell r="K7289">
            <v>55000</v>
          </cell>
          <cell r="L7289">
            <v>0</v>
          </cell>
          <cell r="M7289">
            <v>0</v>
          </cell>
          <cell r="N7289">
            <v>0</v>
          </cell>
        </row>
        <row r="7290">
          <cell r="G7290" t="str">
            <v>8936071070142</v>
          </cell>
          <cell r="H7290" t="str">
            <v>8936071070142</v>
          </cell>
          <cell r="I7290" t="str">
            <v>Nissin - Mỳ 365 lẩu thái hải sản 66g</v>
          </cell>
          <cell r="J7290" t="str">
            <v>PCS</v>
          </cell>
          <cell r="L7290">
            <v>0</v>
          </cell>
          <cell r="M7290">
            <v>0</v>
          </cell>
          <cell r="N7290">
            <v>0</v>
          </cell>
        </row>
        <row r="7291">
          <cell r="G7291" t="str">
            <v>4902881433730</v>
          </cell>
          <cell r="H7291" t="str">
            <v>4902881433730</v>
          </cell>
          <cell r="I7291" t="str">
            <v>MYOJO- Mì xào Yakisoba kèm sốt 112g 112g</v>
          </cell>
          <cell r="J7291" t="str">
            <v>PCS</v>
          </cell>
          <cell r="K7291">
            <v>35000</v>
          </cell>
          <cell r="L7291">
            <v>0</v>
          </cell>
          <cell r="M7291">
            <v>0</v>
          </cell>
          <cell r="N7291">
            <v>0</v>
          </cell>
        </row>
        <row r="7292">
          <cell r="G7292" t="str">
            <v>8936071070265</v>
          </cell>
          <cell r="H7292" t="str">
            <v>8936071070265</v>
          </cell>
          <cell r="I7292" t="str">
            <v>Nissin - Mỳ Cup Noodles cua sốt cay Singapore 71g</v>
          </cell>
          <cell r="J7292" t="str">
            <v>PCS</v>
          </cell>
          <cell r="L7292">
            <v>0</v>
          </cell>
          <cell r="M7292">
            <v>0</v>
          </cell>
          <cell r="N7292">
            <v>0</v>
          </cell>
        </row>
        <row r="7293">
          <cell r="G7293" t="str">
            <v>8936071070227</v>
          </cell>
          <cell r="H7293" t="str">
            <v>8936071070227</v>
          </cell>
          <cell r="I7293" t="str">
            <v>Nissin - Mỳ 365 rong biển Nhật 66g</v>
          </cell>
          <cell r="J7293" t="str">
            <v>PCS</v>
          </cell>
          <cell r="L7293">
            <v>0</v>
          </cell>
          <cell r="M7293">
            <v>0</v>
          </cell>
          <cell r="N7293">
            <v>0</v>
          </cell>
        </row>
        <row r="7294">
          <cell r="G7294" t="str">
            <v>4902105286982</v>
          </cell>
          <cell r="H7294" t="str">
            <v>4902105286982</v>
          </cell>
          <cell r="I7294" t="str">
            <v>NISSIN- Mì hộp udon kèm đậu chiên cắt nhỏ 68g</v>
          </cell>
          <cell r="J7294" t="str">
            <v>PCS</v>
          </cell>
          <cell r="K7294">
            <v>45000</v>
          </cell>
          <cell r="L7294">
            <v>0</v>
          </cell>
          <cell r="M7294">
            <v>0</v>
          </cell>
          <cell r="N7294">
            <v>0</v>
          </cell>
        </row>
        <row r="7295">
          <cell r="G7295" t="str">
            <v>4904511006031</v>
          </cell>
          <cell r="H7295" t="str">
            <v>4904511006031</v>
          </cell>
          <cell r="I7295" t="str">
            <v>DAIKOKU - Mì hộp vị nước tương ăn liền 62g</v>
          </cell>
          <cell r="J7295" t="str">
            <v>PCS</v>
          </cell>
          <cell r="K7295">
            <v>49000</v>
          </cell>
          <cell r="L7295">
            <v>0</v>
          </cell>
          <cell r="M7295">
            <v>0</v>
          </cell>
          <cell r="N7295">
            <v>0</v>
          </cell>
        </row>
        <row r="7296">
          <cell r="G7296" t="str">
            <v>4901734014676</v>
          </cell>
          <cell r="H7296" t="str">
            <v>4901734014676</v>
          </cell>
          <cell r="I7296" t="str">
            <v>SANYO FOOD- Mỳ cốc vị xì dầu 71g</v>
          </cell>
          <cell r="J7296" t="str">
            <v>PCS</v>
          </cell>
          <cell r="K7296">
            <v>55000</v>
          </cell>
          <cell r="L7296">
            <v>0</v>
          </cell>
          <cell r="M7296">
            <v>0</v>
          </cell>
          <cell r="N7296">
            <v>0</v>
          </cell>
        </row>
        <row r="7297">
          <cell r="G7297" t="str">
            <v>4904511001548</v>
          </cell>
          <cell r="H7297" t="str">
            <v>4904511001548</v>
          </cell>
          <cell r="I7297" t="str">
            <v>DAIKOKU- Mì hộp ramen vị miso 105g</v>
          </cell>
          <cell r="J7297" t="str">
            <v>PCS</v>
          </cell>
          <cell r="K7297">
            <v>61000</v>
          </cell>
          <cell r="L7297">
            <v>0</v>
          </cell>
          <cell r="M7297">
            <v>0</v>
          </cell>
          <cell r="N7297">
            <v>0</v>
          </cell>
        </row>
        <row r="7298">
          <cell r="G7298" t="str">
            <v>4902105002674</v>
          </cell>
          <cell r="H7298" t="str">
            <v>4902105002674</v>
          </cell>
          <cell r="I7298" t="str">
            <v>NISSIN- Mỳ Udon sốt đậu hũ</v>
          </cell>
          <cell r="J7298" t="str">
            <v>PCS</v>
          </cell>
          <cell r="K7298">
            <v>55000</v>
          </cell>
          <cell r="L7298">
            <v>0</v>
          </cell>
          <cell r="M7298">
            <v>0</v>
          </cell>
          <cell r="N7298">
            <v>0</v>
          </cell>
        </row>
        <row r="7299">
          <cell r="G7299" t="str">
            <v>4901734049999</v>
          </cell>
          <cell r="H7299" t="str">
            <v>4901734049999</v>
          </cell>
          <cell r="I7299" t="str">
            <v>SANYO FOOD- Mì cốc Miso 78g</v>
          </cell>
          <cell r="J7299" t="str">
            <v>PCS</v>
          </cell>
          <cell r="K7299">
            <v>55000</v>
          </cell>
          <cell r="L7299">
            <v>0</v>
          </cell>
          <cell r="M7299">
            <v>0</v>
          </cell>
          <cell r="N7299">
            <v>0</v>
          </cell>
        </row>
        <row r="7300">
          <cell r="G7300" t="str">
            <v>4973288380217</v>
          </cell>
          <cell r="H7300" t="str">
            <v>4973288380217</v>
          </cell>
          <cell r="I7300" t="str">
            <v>SUNAOCHI- Mì soba 360g</v>
          </cell>
          <cell r="J7300" t="str">
            <v>PCS</v>
          </cell>
          <cell r="K7300">
            <v>69000</v>
          </cell>
          <cell r="L7300">
            <v>5</v>
          </cell>
          <cell r="M7300">
            <v>0</v>
          </cell>
          <cell r="N7300">
            <v>5</v>
          </cell>
        </row>
        <row r="7301">
          <cell r="G7301" t="str">
            <v>4901726014752</v>
          </cell>
          <cell r="H7301" t="str">
            <v>4901726014752</v>
          </cell>
          <cell r="I7301" t="str">
            <v>ITSUKI FOODS- Mì soumen rau củ ngũ sắc320g</v>
          </cell>
          <cell r="J7301" t="str">
            <v>PCS</v>
          </cell>
          <cell r="K7301">
            <v>76000</v>
          </cell>
          <cell r="L7301">
            <v>1</v>
          </cell>
          <cell r="M7301">
            <v>0</v>
          </cell>
          <cell r="N7301">
            <v>1</v>
          </cell>
        </row>
        <row r="7302">
          <cell r="G7302" t="str">
            <v>4560159440745</v>
          </cell>
          <cell r="H7302" t="str">
            <v>4560159440745</v>
          </cell>
          <cell r="I7302" t="str">
            <v>SATO_Mì somen 800g</v>
          </cell>
          <cell r="J7302" t="str">
            <v>PCS</v>
          </cell>
          <cell r="K7302">
            <v>89000</v>
          </cell>
          <cell r="L7302">
            <v>0</v>
          </cell>
          <cell r="M7302">
            <v>0</v>
          </cell>
          <cell r="N7302">
            <v>0</v>
          </cell>
        </row>
        <row r="7303">
          <cell r="G7303" t="str">
            <v>4901726015629</v>
          </cell>
          <cell r="H7303" t="str">
            <v>4901726015629</v>
          </cell>
          <cell r="I7303" t="str">
            <v>ITSUKI - Mỳ soba xào vị teriyaki</v>
          </cell>
          <cell r="J7303" t="str">
            <v>PCS</v>
          </cell>
          <cell r="K7303">
            <v>99000</v>
          </cell>
          <cell r="L7303">
            <v>0</v>
          </cell>
          <cell r="M7303">
            <v>0</v>
          </cell>
          <cell r="N7303">
            <v>0</v>
          </cell>
        </row>
        <row r="7304">
          <cell r="G7304" t="str">
            <v>4973288210118</v>
          </cell>
          <cell r="H7304" t="str">
            <v>4973288210118</v>
          </cell>
          <cell r="I7304" t="str">
            <v>SUNAOCHI_Mì soba Inakasoba 200g</v>
          </cell>
          <cell r="J7304" t="str">
            <v>PCS</v>
          </cell>
          <cell r="K7304">
            <v>33000</v>
          </cell>
          <cell r="L7304">
            <v>9</v>
          </cell>
          <cell r="M7304">
            <v>0</v>
          </cell>
          <cell r="N7304">
            <v>9</v>
          </cell>
        </row>
        <row r="7305">
          <cell r="G7305" t="str">
            <v>4901726005040</v>
          </cell>
          <cell r="H7305" t="str">
            <v>4901726005040</v>
          </cell>
          <cell r="I7305" t="str">
            <v>ITSUKI FOODS- Mì tươi Spaghetty Napoli có sốt 200g</v>
          </cell>
          <cell r="J7305" t="str">
            <v>PCS</v>
          </cell>
          <cell r="K7305">
            <v>35000</v>
          </cell>
          <cell r="L7305">
            <v>0</v>
          </cell>
          <cell r="M7305">
            <v>0</v>
          </cell>
          <cell r="N7305">
            <v>0</v>
          </cell>
        </row>
        <row r="7306">
          <cell r="G7306" t="str">
            <v>4904621070625</v>
          </cell>
          <cell r="H7306" t="str">
            <v>4904621070625</v>
          </cell>
          <cell r="I7306" t="str">
            <v>DAISHO- Mì ramen kèm nước hầm xương vị thanh 188g</v>
          </cell>
          <cell r="J7306" t="str">
            <v>PCS</v>
          </cell>
          <cell r="K7306">
            <v>65000</v>
          </cell>
          <cell r="L7306">
            <v>0</v>
          </cell>
          <cell r="M7306">
            <v>0</v>
          </cell>
          <cell r="N7306">
            <v>0</v>
          </cell>
        </row>
        <row r="7307">
          <cell r="G7307" t="str">
            <v>4902885004066</v>
          </cell>
          <cell r="H7307" t="str">
            <v>4902885004066</v>
          </cell>
          <cell r="I7307" t="str">
            <v>PEYOUNG- Mì Hộp Yakisoba 106g</v>
          </cell>
          <cell r="J7307" t="str">
            <v>PCS</v>
          </cell>
          <cell r="K7307">
            <v>50000</v>
          </cell>
          <cell r="L7307">
            <v>0</v>
          </cell>
          <cell r="M7307">
            <v>0</v>
          </cell>
          <cell r="N7307">
            <v>0</v>
          </cell>
        </row>
        <row r="7308">
          <cell r="G7308" t="str">
            <v>4949111560330</v>
          </cell>
          <cell r="H7308" t="str">
            <v>4949111560330</v>
          </cell>
          <cell r="I7308" t="str">
            <v>WINGACE- Mỳ nui hình khủng long Dino ALB GOLD 90g</v>
          </cell>
          <cell r="J7308" t="str">
            <v>PCS</v>
          </cell>
          <cell r="K7308">
            <v>70000</v>
          </cell>
          <cell r="L7308">
            <v>0</v>
          </cell>
          <cell r="M7308">
            <v>0</v>
          </cell>
          <cell r="N7308">
            <v>0</v>
          </cell>
        </row>
        <row r="7309">
          <cell r="G7309" t="str">
            <v>4960883110028</v>
          </cell>
          <cell r="H7309" t="str">
            <v>4960883110028</v>
          </cell>
          <cell r="I7309" t="str">
            <v>NISHIMURA- Mì Udon 250g</v>
          </cell>
          <cell r="J7309" t="str">
            <v>PCS</v>
          </cell>
          <cell r="K7309">
            <v>40000</v>
          </cell>
          <cell r="L7309">
            <v>0</v>
          </cell>
          <cell r="M7309">
            <v>0</v>
          </cell>
          <cell r="N7309">
            <v>0</v>
          </cell>
        </row>
        <row r="7310">
          <cell r="G7310" t="str">
            <v>4902170010246</v>
          </cell>
          <cell r="H7310" t="str">
            <v>4902170010246</v>
          </cell>
          <cell r="I7310" t="str">
            <v>NIPPN- Mỳ ống Macaroni Ohmy 300g</v>
          </cell>
          <cell r="J7310" t="str">
            <v>PCS</v>
          </cell>
          <cell r="K7310">
            <v>65000</v>
          </cell>
          <cell r="L7310">
            <v>0</v>
          </cell>
          <cell r="M7310">
            <v>0</v>
          </cell>
          <cell r="N7310">
            <v>0</v>
          </cell>
        </row>
        <row r="7311">
          <cell r="G7311" t="str">
            <v>4582114354133</v>
          </cell>
          <cell r="H7311" t="str">
            <v>4582114354133</v>
          </cell>
          <cell r="I7311" t="str">
            <v>SANUKISHISEI- Mì lạnh hiyamugi 300g</v>
          </cell>
          <cell r="J7311" t="str">
            <v>PCS</v>
          </cell>
          <cell r="K7311">
            <v>35000</v>
          </cell>
          <cell r="L7311">
            <v>0</v>
          </cell>
          <cell r="M7311">
            <v>0</v>
          </cell>
          <cell r="N7311">
            <v>0</v>
          </cell>
        </row>
        <row r="7312">
          <cell r="G7312" t="str">
            <v>4960883331126</v>
          </cell>
          <cell r="H7312" t="str">
            <v>4960883331126</v>
          </cell>
          <cell r="I7312" t="str">
            <v>NISHIMURA- Mì Somen sợi nhỏ 230g</v>
          </cell>
          <cell r="J7312" t="str">
            <v>PCS</v>
          </cell>
          <cell r="K7312">
            <v>40000</v>
          </cell>
          <cell r="L7312">
            <v>0</v>
          </cell>
          <cell r="M7312">
            <v>0</v>
          </cell>
          <cell r="N7312">
            <v>0</v>
          </cell>
        </row>
        <row r="7313">
          <cell r="G7313" t="str">
            <v>4904621070632</v>
          </cell>
          <cell r="H7313" t="str">
            <v>4904621070632</v>
          </cell>
          <cell r="I7313" t="str">
            <v>DAISHO- Mì ramen kèm nước hầm xương vị đậm đà 188g</v>
          </cell>
          <cell r="J7313" t="str">
            <v>PCS</v>
          </cell>
          <cell r="K7313">
            <v>65000</v>
          </cell>
          <cell r="L7313">
            <v>0</v>
          </cell>
          <cell r="M7313">
            <v>0</v>
          </cell>
          <cell r="N7313">
            <v>0</v>
          </cell>
        </row>
        <row r="7314">
          <cell r="G7314" t="str">
            <v>4949111560347</v>
          </cell>
          <cell r="H7314" t="str">
            <v>4949111560347</v>
          </cell>
          <cell r="I7314" t="str">
            <v>WINGACE- Mỳ nui hình gấu ALB GOLD 90g</v>
          </cell>
          <cell r="J7314" t="str">
            <v>PCS</v>
          </cell>
          <cell r="K7314">
            <v>70000</v>
          </cell>
          <cell r="L7314">
            <v>0</v>
          </cell>
          <cell r="M7314">
            <v>0</v>
          </cell>
          <cell r="N7314">
            <v>0</v>
          </cell>
        </row>
        <row r="7315">
          <cell r="G7315" t="str">
            <v>4902110325881</v>
          </cell>
          <cell r="H7315" t="str">
            <v>4902110325881</v>
          </cell>
          <cell r="I7315" t="str">
            <v>NISSIN- Mì spaghetti 150g</v>
          </cell>
          <cell r="J7315" t="str">
            <v>PCS</v>
          </cell>
          <cell r="K7315">
            <v>55000</v>
          </cell>
          <cell r="L7315">
            <v>0</v>
          </cell>
          <cell r="M7315">
            <v>0</v>
          </cell>
          <cell r="N7315">
            <v>0</v>
          </cell>
        </row>
        <row r="7316">
          <cell r="G7316" t="str">
            <v>4901726012802</v>
          </cell>
          <cell r="H7316" t="str">
            <v>4901726012802</v>
          </cell>
          <cell r="I7316" t="str">
            <v>ITSUKI FOODS- Mì xào Yakisoba tươi kèm sốt 510g</v>
          </cell>
          <cell r="J7316" t="str">
            <v>PCS</v>
          </cell>
          <cell r="K7316">
            <v>95000</v>
          </cell>
          <cell r="L7316">
            <v>0</v>
          </cell>
          <cell r="M7316">
            <v>0</v>
          </cell>
          <cell r="N7316">
            <v>0</v>
          </cell>
        </row>
        <row r="7317">
          <cell r="G7317" t="str">
            <v>4902110396881</v>
          </cell>
          <cell r="H7317" t="str">
            <v>4902110396881</v>
          </cell>
          <cell r="I7317" t="str">
            <v>NISSIN- Mỳ udon (200g)</v>
          </cell>
          <cell r="J7317" t="str">
            <v>PCS</v>
          </cell>
          <cell r="K7317">
            <v>65000</v>
          </cell>
          <cell r="L7317">
            <v>0</v>
          </cell>
          <cell r="M7317">
            <v>0</v>
          </cell>
          <cell r="N7317">
            <v>0</v>
          </cell>
        </row>
        <row r="7318">
          <cell r="G7318" t="str">
            <v>4901726015322</v>
          </cell>
          <cell r="H7318" t="str">
            <v>4901726015322</v>
          </cell>
          <cell r="I7318" t="str">
            <v>ITSUKI - Mỳ udon xào vị sốt</v>
          </cell>
          <cell r="J7318" t="str">
            <v>PCS</v>
          </cell>
          <cell r="K7318">
            <v>99000</v>
          </cell>
          <cell r="L7318">
            <v>0</v>
          </cell>
          <cell r="M7318">
            <v>0</v>
          </cell>
          <cell r="N7318">
            <v>0</v>
          </cell>
        </row>
        <row r="7319">
          <cell r="G7319" t="str">
            <v>4902105022122</v>
          </cell>
          <cell r="H7319" t="str">
            <v>4902105022122</v>
          </cell>
          <cell r="I7319" t="str">
            <v>NISSIN- Mỳ trộn yakisoba kèm sốt UFO 128g</v>
          </cell>
          <cell r="J7319" t="str">
            <v>PCS</v>
          </cell>
          <cell r="K7319">
            <v>55000</v>
          </cell>
          <cell r="L7319">
            <v>0</v>
          </cell>
          <cell r="M7319">
            <v>0</v>
          </cell>
          <cell r="N7319">
            <v>0</v>
          </cell>
        </row>
        <row r="7320">
          <cell r="G7320" t="str">
            <v>4901726015186</v>
          </cell>
          <cell r="H7320" t="str">
            <v>4901726015186</v>
          </cell>
          <cell r="I7320" t="str">
            <v>ITSUKI - Mỳ udon tươi</v>
          </cell>
          <cell r="J7320" t="str">
            <v>PCS</v>
          </cell>
          <cell r="K7320">
            <v>99000</v>
          </cell>
          <cell r="L7320">
            <v>0</v>
          </cell>
          <cell r="M7320">
            <v>0</v>
          </cell>
          <cell r="N7320">
            <v>0</v>
          </cell>
        </row>
        <row r="7321">
          <cell r="G7321" t="str">
            <v>4517244005754</v>
          </cell>
          <cell r="H7321" t="str">
            <v>4517244005754</v>
          </cell>
          <cell r="I7321" t="str">
            <v>ASAHI_Mì somen 400g</v>
          </cell>
          <cell r="J7321" t="str">
            <v>PCS</v>
          </cell>
          <cell r="K7321">
            <v>49000</v>
          </cell>
          <cell r="L7321">
            <v>0</v>
          </cell>
          <cell r="M7321">
            <v>0</v>
          </cell>
          <cell r="N7321">
            <v>0</v>
          </cell>
        </row>
        <row r="7322">
          <cell r="G7322" t="str">
            <v>4960883910017</v>
          </cell>
          <cell r="H7322" t="str">
            <v>4960883910017</v>
          </cell>
          <cell r="I7322" t="str">
            <v>NISHIMURA- Mì Udon 450g</v>
          </cell>
          <cell r="J7322" t="str">
            <v>PCS</v>
          </cell>
          <cell r="K7322">
            <v>89000</v>
          </cell>
          <cell r="L7322">
            <v>0</v>
          </cell>
          <cell r="M7322">
            <v>0</v>
          </cell>
          <cell r="N7322">
            <v>0</v>
          </cell>
        </row>
        <row r="7323">
          <cell r="G7323" t="str">
            <v>4582114354119</v>
          </cell>
          <cell r="H7323" t="str">
            <v>4582114354119</v>
          </cell>
          <cell r="I7323" t="str">
            <v>SANUKISHISEI- Mì soumen 300g</v>
          </cell>
          <cell r="J7323" t="str">
            <v>PCS</v>
          </cell>
          <cell r="K7323">
            <v>35000</v>
          </cell>
          <cell r="L7323">
            <v>4</v>
          </cell>
          <cell r="M7323">
            <v>-1</v>
          </cell>
          <cell r="N7323">
            <v>3</v>
          </cell>
        </row>
        <row r="7324">
          <cell r="G7324" t="str">
            <v>4942355172970</v>
          </cell>
          <cell r="H7324" t="str">
            <v>4942355172970</v>
          </cell>
          <cell r="I7324" t="str">
            <v>KOBE BUSSAN_Miến khoai lang 500g</v>
          </cell>
          <cell r="J7324" t="str">
            <v>PCS</v>
          </cell>
          <cell r="K7324">
            <v>127000</v>
          </cell>
          <cell r="L7324">
            <v>0</v>
          </cell>
          <cell r="M7324">
            <v>0</v>
          </cell>
          <cell r="N7324">
            <v>0</v>
          </cell>
        </row>
        <row r="7325">
          <cell r="G7325" t="str">
            <v>4901726011034</v>
          </cell>
          <cell r="H7325" t="str">
            <v>4901726011034</v>
          </cell>
          <cell r="I7325" t="str">
            <v>ITSUKI FOODS- Mì tươi Yakisoba kèm nước sốt 362g</v>
          </cell>
          <cell r="J7325" t="str">
            <v>PCS</v>
          </cell>
          <cell r="K7325">
            <v>60000</v>
          </cell>
          <cell r="L7325">
            <v>0</v>
          </cell>
          <cell r="M7325">
            <v>0</v>
          </cell>
          <cell r="N7325">
            <v>0</v>
          </cell>
        </row>
        <row r="7326">
          <cell r="G7326" t="str">
            <v>4560159440776</v>
          </cell>
          <cell r="H7326" t="str">
            <v>4560159440776</v>
          </cell>
          <cell r="I7326" t="str">
            <v>SATO_Mì soba khô 800g</v>
          </cell>
          <cell r="J7326" t="str">
            <v>PCS</v>
          </cell>
          <cell r="K7326">
            <v>104000</v>
          </cell>
          <cell r="L7326">
            <v>12</v>
          </cell>
          <cell r="M7326">
            <v>0</v>
          </cell>
          <cell r="N7326">
            <v>12</v>
          </cell>
        </row>
        <row r="7327">
          <cell r="G7327" t="str">
            <v>4902817731336</v>
          </cell>
          <cell r="H7327" t="str">
            <v>4902817731336</v>
          </cell>
          <cell r="I7327" t="str">
            <v>MIYAKOICHI- Mì xào Mushi Yakisoba 750g</v>
          </cell>
          <cell r="J7327" t="str">
            <v>PCS</v>
          </cell>
          <cell r="K7327">
            <v>120000</v>
          </cell>
          <cell r="L7327">
            <v>0</v>
          </cell>
          <cell r="M7327">
            <v>0</v>
          </cell>
          <cell r="N7327">
            <v>0</v>
          </cell>
        </row>
        <row r="7328">
          <cell r="G7328" t="str">
            <v>4902902105004</v>
          </cell>
          <cell r="H7328" t="str">
            <v>4902902105004</v>
          </cell>
          <cell r="I7328" t="str">
            <v>MALONY_Miến khoai tây 500g</v>
          </cell>
          <cell r="J7328" t="str">
            <v>PCS</v>
          </cell>
          <cell r="K7328">
            <v>139000</v>
          </cell>
          <cell r="L7328">
            <v>9</v>
          </cell>
          <cell r="M7328">
            <v>0</v>
          </cell>
          <cell r="N7328">
            <v>9</v>
          </cell>
        </row>
        <row r="7329">
          <cell r="G7329" t="str">
            <v>4902110396584</v>
          </cell>
          <cell r="H7329" t="str">
            <v>4902110396584</v>
          </cell>
          <cell r="I7329" t="str">
            <v>NISSIN- Mỳ soumen (200g)</v>
          </cell>
          <cell r="J7329" t="str">
            <v>PCS</v>
          </cell>
          <cell r="K7329">
            <v>65000</v>
          </cell>
          <cell r="L7329">
            <v>0</v>
          </cell>
          <cell r="M7329">
            <v>0</v>
          </cell>
          <cell r="N7329">
            <v>0</v>
          </cell>
        </row>
        <row r="7330">
          <cell r="G7330" t="str">
            <v>4901726015339</v>
          </cell>
          <cell r="H7330" t="str">
            <v>4901726015339</v>
          </cell>
          <cell r="I7330" t="str">
            <v>ITSUKI - Mỳ udon xào vị nước tương</v>
          </cell>
          <cell r="J7330" t="str">
            <v>PCS</v>
          </cell>
          <cell r="K7330">
            <v>99000</v>
          </cell>
          <cell r="L7330">
            <v>0</v>
          </cell>
          <cell r="M7330">
            <v>0</v>
          </cell>
          <cell r="N7330">
            <v>0</v>
          </cell>
        </row>
        <row r="7331">
          <cell r="G7331" t="str">
            <v>4517244004627</v>
          </cell>
          <cell r="H7331" t="str">
            <v>4517244004627</v>
          </cell>
          <cell r="I7331" t="str">
            <v>ASAHI_Mì udon khô 400g</v>
          </cell>
          <cell r="J7331" t="str">
            <v>PCS</v>
          </cell>
          <cell r="K7331">
            <v>69000</v>
          </cell>
          <cell r="L7331">
            <v>0</v>
          </cell>
          <cell r="M7331">
            <v>0</v>
          </cell>
          <cell r="N7331">
            <v>0</v>
          </cell>
        </row>
        <row r="7332">
          <cell r="G7332" t="str">
            <v>4901990335126</v>
          </cell>
          <cell r="H7332" t="str">
            <v>4901990335126</v>
          </cell>
          <cell r="I7332" t="str">
            <v>MARUCHAN- Mì xào Yakisoba vị cay 156g</v>
          </cell>
          <cell r="J7332" t="str">
            <v>PCS</v>
          </cell>
          <cell r="K7332">
            <v>55000</v>
          </cell>
          <cell r="L7332">
            <v>0</v>
          </cell>
          <cell r="M7332">
            <v>0</v>
          </cell>
          <cell r="N7332">
            <v>0</v>
          </cell>
        </row>
        <row r="7333">
          <cell r="G7333" t="str">
            <v>4901726014004</v>
          </cell>
          <cell r="H7333" t="str">
            <v>4901726014004</v>
          </cell>
          <cell r="I7333" t="str">
            <v>ITSUKI FOODS- Mì champon hải sản nước xương 267g</v>
          </cell>
          <cell r="J7333" t="str">
            <v>PCS</v>
          </cell>
          <cell r="K7333">
            <v>65000</v>
          </cell>
          <cell r="L7333">
            <v>0</v>
          </cell>
          <cell r="M7333">
            <v>0</v>
          </cell>
          <cell r="N7333">
            <v>0</v>
          </cell>
        </row>
        <row r="7334">
          <cell r="G7334" t="str">
            <v>4906871010659</v>
          </cell>
          <cell r="H7334" t="str">
            <v>4906871010659</v>
          </cell>
          <cell r="I7334" t="str">
            <v>HATO - Mỳ Hiyamugi Tokyo 20g</v>
          </cell>
          <cell r="J7334" t="str">
            <v>PCS</v>
          </cell>
          <cell r="K7334">
            <v>47000</v>
          </cell>
          <cell r="L7334">
            <v>0</v>
          </cell>
          <cell r="M7334">
            <v>0</v>
          </cell>
          <cell r="N7334">
            <v>0</v>
          </cell>
        </row>
        <row r="7335">
          <cell r="G7335" t="str">
            <v>4582114354102</v>
          </cell>
          <cell r="H7335" t="str">
            <v>4582114354102</v>
          </cell>
          <cell r="I7335" t="str">
            <v>SANUKISHISEI- Mì udon sợi nhỏ 300g</v>
          </cell>
          <cell r="J7335" t="str">
            <v>PCS</v>
          </cell>
          <cell r="K7335">
            <v>35000</v>
          </cell>
          <cell r="L7335">
            <v>0</v>
          </cell>
          <cell r="M7335">
            <v>0</v>
          </cell>
          <cell r="N7335">
            <v>0</v>
          </cell>
        </row>
        <row r="7336">
          <cell r="G7336" t="str">
            <v>4902110360837</v>
          </cell>
          <cell r="H7336" t="str">
            <v>4902110360837</v>
          </cell>
          <cell r="I7336" t="str">
            <v>NISSIN- Mì macaroni 150g</v>
          </cell>
          <cell r="J7336" t="str">
            <v>PCS</v>
          </cell>
          <cell r="K7336">
            <v>55000</v>
          </cell>
          <cell r="L7336">
            <v>0</v>
          </cell>
          <cell r="M7336">
            <v>0</v>
          </cell>
          <cell r="N7336">
            <v>0</v>
          </cell>
        </row>
        <row r="7337">
          <cell r="G7337" t="str">
            <v>4582114354126</v>
          </cell>
          <cell r="H7337" t="str">
            <v>4582114354126</v>
          </cell>
          <cell r="I7337" t="str">
            <v>SANUKISHISEI- Mì udon sợi to 300g</v>
          </cell>
          <cell r="J7337" t="str">
            <v>PCS</v>
          </cell>
          <cell r="K7337">
            <v>35000</v>
          </cell>
          <cell r="L7337">
            <v>0</v>
          </cell>
          <cell r="M7337">
            <v>0</v>
          </cell>
          <cell r="N7337">
            <v>0</v>
          </cell>
        </row>
        <row r="7338">
          <cell r="G7338" t="str">
            <v>4942355130062</v>
          </cell>
          <cell r="H7338" t="str">
            <v>4942355130062</v>
          </cell>
          <cell r="I7338" t="str">
            <v>KOBE BUSSAN_Miến đậu xanh 500g</v>
          </cell>
          <cell r="J7338" t="str">
            <v>PCS</v>
          </cell>
          <cell r="K7338">
            <v>159000</v>
          </cell>
          <cell r="L7338">
            <v>0</v>
          </cell>
          <cell r="M7338">
            <v>0</v>
          </cell>
          <cell r="N7338">
            <v>0</v>
          </cell>
        </row>
        <row r="7339">
          <cell r="G7339" t="str">
            <v>4539114072390</v>
          </cell>
          <cell r="H7339" t="str">
            <v>4539114072390</v>
          </cell>
          <cell r="I7339" t="str">
            <v>VALOR SELECT- Gói rong biển đậu hũ khô 50g</v>
          </cell>
          <cell r="J7339" t="str">
            <v>PCS</v>
          </cell>
          <cell r="K7339">
            <v>85000</v>
          </cell>
          <cell r="L7339">
            <v>0</v>
          </cell>
          <cell r="M7339">
            <v>0</v>
          </cell>
          <cell r="N7339">
            <v>0</v>
          </cell>
        </row>
        <row r="7340">
          <cell r="G7340" t="str">
            <v>4901497415154</v>
          </cell>
          <cell r="H7340" t="str">
            <v>4901497415154</v>
          </cell>
          <cell r="I7340" t="str">
            <v>KTM- Cá bào tổng hợp 65g</v>
          </cell>
          <cell r="J7340" t="str">
            <v>PCS</v>
          </cell>
          <cell r="K7340">
            <v>90000</v>
          </cell>
          <cell r="L7340">
            <v>0</v>
          </cell>
          <cell r="M7340">
            <v>0</v>
          </cell>
          <cell r="N7340">
            <v>0</v>
          </cell>
        </row>
        <row r="7341">
          <cell r="G7341" t="str">
            <v>4971988000800</v>
          </cell>
          <cell r="H7341" t="str">
            <v>4971988000800</v>
          </cell>
          <cell r="I7341" t="str">
            <v>KIMURA- Rong biển cuốn cơm 5 miếng 10 gói</v>
          </cell>
          <cell r="J7341" t="str">
            <v>PCS</v>
          </cell>
          <cell r="K7341">
            <v>163000</v>
          </cell>
          <cell r="L7341">
            <v>0</v>
          </cell>
          <cell r="M7341">
            <v>0</v>
          </cell>
          <cell r="N7341">
            <v>0</v>
          </cell>
        </row>
        <row r="7342">
          <cell r="G7342" t="str">
            <v>8809190395086</v>
          </cell>
          <cell r="H7342" t="str">
            <v>8809190395086</v>
          </cell>
          <cell r="I7342" t="str">
            <v>HQ - Rong cuộn cơm Yaki Sushi Nori 20g</v>
          </cell>
          <cell r="J7342" t="str">
            <v>PCS</v>
          </cell>
          <cell r="K7342">
            <v>55000</v>
          </cell>
          <cell r="L7342">
            <v>0</v>
          </cell>
          <cell r="M7342">
            <v>0</v>
          </cell>
          <cell r="N7342">
            <v>0</v>
          </cell>
        </row>
        <row r="7343">
          <cell r="G7343" t="str">
            <v>4942355054184</v>
          </cell>
          <cell r="H7343" t="str">
            <v>4942355054184</v>
          </cell>
          <cell r="I7343" t="str">
            <v>KOBE BUSSAN_Tảo biển sấy khô 30g</v>
          </cell>
          <cell r="J7343" t="str">
            <v>PCS</v>
          </cell>
          <cell r="K7343">
            <v>35000</v>
          </cell>
          <cell r="L7343">
            <v>0</v>
          </cell>
          <cell r="M7343">
            <v>0</v>
          </cell>
          <cell r="N7343">
            <v>0</v>
          </cell>
        </row>
        <row r="7344">
          <cell r="G7344" t="str">
            <v>8809386391724</v>
          </cell>
          <cell r="H7344" t="str">
            <v>8809386391724</v>
          </cell>
          <cell r="I7344" t="str">
            <v>GARIMI- Lá kim ăn liền cho trẻ em 12.6g</v>
          </cell>
          <cell r="J7344" t="str">
            <v>PCS</v>
          </cell>
          <cell r="K7344">
            <v>52000</v>
          </cell>
          <cell r="L7344">
            <v>0</v>
          </cell>
          <cell r="M7344">
            <v>0</v>
          </cell>
          <cell r="N7344">
            <v>0</v>
          </cell>
        </row>
        <row r="7345">
          <cell r="G7345" t="str">
            <v>4902553036108</v>
          </cell>
          <cell r="H7345" t="str">
            <v>4902553036108</v>
          </cell>
          <cell r="I7345" t="str">
            <v>FUJICCO- Rong biển wakame sấy khô 35g</v>
          </cell>
          <cell r="J7345" t="str">
            <v>PCS</v>
          </cell>
          <cell r="K7345">
            <v>67000</v>
          </cell>
          <cell r="L7345">
            <v>0</v>
          </cell>
          <cell r="M7345">
            <v>0</v>
          </cell>
          <cell r="N7345">
            <v>0</v>
          </cell>
        </row>
        <row r="7346">
          <cell r="G7346" t="str">
            <v>8809386390581</v>
          </cell>
          <cell r="H7346" t="str">
            <v>8809386390581</v>
          </cell>
          <cell r="I7346" t="str">
            <v>GARIMI- Lá kim cuốn cơm ROASTED SEAWEED 21g</v>
          </cell>
          <cell r="J7346" t="str">
            <v>PCS</v>
          </cell>
          <cell r="K7346">
            <v>55000</v>
          </cell>
          <cell r="L7346">
            <v>7</v>
          </cell>
          <cell r="M7346">
            <v>0</v>
          </cell>
          <cell r="N7346">
            <v>7</v>
          </cell>
        </row>
        <row r="7347">
          <cell r="G7347" t="str">
            <v>4971988001111</v>
          </cell>
          <cell r="H7347" t="str">
            <v>4971988001111</v>
          </cell>
          <cell r="I7347" t="str">
            <v>KIMURA- Rong biển nướng tẩm gia vị 6 gói</v>
          </cell>
          <cell r="J7347" t="str">
            <v>PCS</v>
          </cell>
          <cell r="K7347">
            <v>45000</v>
          </cell>
          <cell r="L7347">
            <v>0</v>
          </cell>
          <cell r="M7347">
            <v>0</v>
          </cell>
          <cell r="N7347">
            <v>0</v>
          </cell>
        </row>
        <row r="7348">
          <cell r="G7348" t="str">
            <v>4571145932885</v>
          </cell>
          <cell r="H7348" t="str">
            <v>4571145932885</v>
          </cell>
          <cell r="I7348" t="str">
            <v>DAIGO MISO- Khô cá bào 30g</v>
          </cell>
          <cell r="J7348" t="str">
            <v>PCS</v>
          </cell>
          <cell r="K7348">
            <v>83000</v>
          </cell>
          <cell r="L7348">
            <v>0</v>
          </cell>
          <cell r="M7348">
            <v>0</v>
          </cell>
          <cell r="N7348">
            <v>0</v>
          </cell>
        </row>
        <row r="7349">
          <cell r="G7349" t="str">
            <v>4513547011041</v>
          </cell>
          <cell r="H7349" t="str">
            <v>4513547011041</v>
          </cell>
          <cell r="I7349" t="str">
            <v>NISHIBE- Rong biển nướng 25 tấm</v>
          </cell>
          <cell r="J7349" t="str">
            <v>PCS</v>
          </cell>
          <cell r="K7349">
            <v>105000</v>
          </cell>
          <cell r="L7349">
            <v>0</v>
          </cell>
          <cell r="M7349">
            <v>0</v>
          </cell>
          <cell r="N7349">
            <v>0</v>
          </cell>
        </row>
        <row r="7350">
          <cell r="G7350" t="str">
            <v>4942355218319</v>
          </cell>
          <cell r="H7350" t="str">
            <v>4942355218319</v>
          </cell>
          <cell r="I7350" t="str">
            <v>KOBE BUSSAN- Rong biển wakame sấy khô 200g</v>
          </cell>
          <cell r="J7350" t="str">
            <v>PCS</v>
          </cell>
          <cell r="K7350">
            <v>252000</v>
          </cell>
          <cell r="L7350">
            <v>0</v>
          </cell>
          <cell r="M7350">
            <v>0</v>
          </cell>
          <cell r="N7350">
            <v>0</v>
          </cell>
        </row>
        <row r="7351">
          <cell r="G7351" t="str">
            <v>4901191231357</v>
          </cell>
          <cell r="H7351" t="str">
            <v>4901191231357</v>
          </cell>
          <cell r="I7351" t="str">
            <v>OMORIYA- Rong biển nướng tẩm gia vị hộp 80 miếng</v>
          </cell>
          <cell r="J7351" t="str">
            <v>PCS</v>
          </cell>
          <cell r="K7351">
            <v>160000</v>
          </cell>
          <cell r="L7351">
            <v>0</v>
          </cell>
          <cell r="M7351">
            <v>0</v>
          </cell>
          <cell r="N7351">
            <v>0</v>
          </cell>
        </row>
        <row r="7352">
          <cell r="G7352" t="str">
            <v>4513547008881</v>
          </cell>
          <cell r="H7352" t="str">
            <v>4513547008881</v>
          </cell>
          <cell r="I7352" t="str">
            <v>NISHIBE- Rong biển kẹp cơm nắm 60 tấm</v>
          </cell>
          <cell r="J7352" t="str">
            <v>PCS</v>
          </cell>
          <cell r="K7352">
            <v>153000</v>
          </cell>
          <cell r="L7352">
            <v>0</v>
          </cell>
          <cell r="M7352">
            <v>0</v>
          </cell>
          <cell r="N7352">
            <v>0</v>
          </cell>
        </row>
        <row r="7353">
          <cell r="G7353" t="str">
            <v>4973204241516</v>
          </cell>
          <cell r="H7353" t="str">
            <v>4973204241516</v>
          </cell>
          <cell r="I7353" t="str">
            <v>JFDA- Rong biển</v>
          </cell>
          <cell r="J7353" t="str">
            <v>PCS</v>
          </cell>
          <cell r="K7353">
            <v>380000</v>
          </cell>
          <cell r="L7353">
            <v>0</v>
          </cell>
          <cell r="M7353">
            <v>0</v>
          </cell>
          <cell r="N7353">
            <v>0</v>
          </cell>
        </row>
        <row r="7354">
          <cell r="G7354" t="str">
            <v>8936148380069</v>
          </cell>
          <cell r="H7354" t="str">
            <v>8936148380069</v>
          </cell>
          <cell r="I7354" t="str">
            <v>KIAWA- Rong nho tách nước SADELI hộp 50gx2 túi</v>
          </cell>
          <cell r="J7354" t="str">
            <v>PCS</v>
          </cell>
          <cell r="K7354">
            <v>75000</v>
          </cell>
          <cell r="L7354">
            <v>0</v>
          </cell>
          <cell r="M7354">
            <v>0</v>
          </cell>
          <cell r="N7354">
            <v>0</v>
          </cell>
        </row>
        <row r="7355">
          <cell r="G7355" t="str">
            <v>4973204238837</v>
          </cell>
          <cell r="H7355" t="str">
            <v>4973204238837</v>
          </cell>
          <cell r="I7355" t="str">
            <v>SEKIGUCHI- Rong biển tẩm gia vị set 8 gói</v>
          </cell>
          <cell r="J7355" t="str">
            <v>PCS</v>
          </cell>
          <cell r="K7355">
            <v>115000</v>
          </cell>
          <cell r="L7355">
            <v>0</v>
          </cell>
          <cell r="M7355">
            <v>0</v>
          </cell>
          <cell r="N7355">
            <v>0</v>
          </cell>
        </row>
        <row r="7356">
          <cell r="G7356" t="str">
            <v>8809386390260</v>
          </cell>
          <cell r="H7356" t="str">
            <v>8809386390260</v>
          </cell>
          <cell r="I7356" t="str">
            <v>GARIMI- Rong biển tự nhiên 100g</v>
          </cell>
          <cell r="J7356" t="str">
            <v>PCS</v>
          </cell>
          <cell r="K7356">
            <v>105000</v>
          </cell>
          <cell r="L7356">
            <v>0</v>
          </cell>
          <cell r="M7356">
            <v>0</v>
          </cell>
          <cell r="N7356">
            <v>0</v>
          </cell>
        </row>
        <row r="7357">
          <cell r="G7357" t="str">
            <v>8809805090023</v>
          </cell>
          <cell r="H7357" t="str">
            <v>8809805090023</v>
          </cell>
          <cell r="I7357" t="str">
            <v>GARIMI- Lá kim dầu oliu Seafood ăn liền 12.6g</v>
          </cell>
          <cell r="J7357" t="str">
            <v>PCS</v>
          </cell>
          <cell r="K7357">
            <v>52000</v>
          </cell>
          <cell r="L7357">
            <v>7</v>
          </cell>
          <cell r="M7357">
            <v>-2</v>
          </cell>
          <cell r="N7357">
            <v>5</v>
          </cell>
        </row>
        <row r="7358">
          <cell r="G7358" t="str">
            <v>4901191231401</v>
          </cell>
          <cell r="H7358" t="str">
            <v>4901191231401</v>
          </cell>
          <cell r="I7358" t="str">
            <v>OMORIYA- Rong biển ăn liền giảm muối 100 miếng</v>
          </cell>
          <cell r="J7358" t="str">
            <v>PCS</v>
          </cell>
          <cell r="K7358">
            <v>160000</v>
          </cell>
          <cell r="L7358">
            <v>0</v>
          </cell>
          <cell r="M7358">
            <v>0</v>
          </cell>
          <cell r="N7358">
            <v>0</v>
          </cell>
        </row>
        <row r="7359">
          <cell r="G7359" t="str">
            <v>4904071406562</v>
          </cell>
          <cell r="H7359" t="str">
            <v>4904071406562</v>
          </cell>
          <cell r="I7359" t="str">
            <v>NAGAINORI- Rong biển tẩm gia vị 8 gói x 6 miếng</v>
          </cell>
          <cell r="J7359" t="str">
            <v>PCS</v>
          </cell>
          <cell r="K7359">
            <v>125000</v>
          </cell>
          <cell r="L7359">
            <v>0</v>
          </cell>
          <cell r="M7359">
            <v>0</v>
          </cell>
          <cell r="N7359">
            <v>0</v>
          </cell>
        </row>
        <row r="7360">
          <cell r="G7360" t="str">
            <v>8938530363130</v>
          </cell>
          <cell r="H7360" t="str">
            <v>8938530363130</v>
          </cell>
          <cell r="I7360" t="str">
            <v>GREEN FOOD - Rong nho biển túi 100G</v>
          </cell>
          <cell r="J7360" t="str">
            <v>PCS</v>
          </cell>
          <cell r="K7360">
            <v>50000</v>
          </cell>
          <cell r="L7360">
            <v>12</v>
          </cell>
          <cell r="M7360">
            <v>0</v>
          </cell>
          <cell r="N7360">
            <v>12</v>
          </cell>
        </row>
        <row r="7361">
          <cell r="G7361" t="str">
            <v>4901191231456</v>
          </cell>
          <cell r="H7361" t="str">
            <v>4901191231456</v>
          </cell>
          <cell r="I7361" t="str">
            <v>OMORIYA- Rong biển ăn liền giảm muối 80 miếng</v>
          </cell>
          <cell r="J7361" t="str">
            <v>PCS</v>
          </cell>
          <cell r="K7361">
            <v>160000</v>
          </cell>
          <cell r="L7361">
            <v>0</v>
          </cell>
          <cell r="M7361">
            <v>0</v>
          </cell>
          <cell r="N7361">
            <v>0</v>
          </cell>
        </row>
        <row r="7362">
          <cell r="G7362" t="str">
            <v>4903065015483</v>
          </cell>
          <cell r="H7362" t="str">
            <v>4903065015483</v>
          </cell>
          <cell r="I7362" t="str">
            <v>YAMAKI- Cá bào (70g)</v>
          </cell>
          <cell r="J7362" t="str">
            <v>PCS</v>
          </cell>
          <cell r="K7362">
            <v>95000</v>
          </cell>
          <cell r="L7362">
            <v>0</v>
          </cell>
          <cell r="M7362">
            <v>0</v>
          </cell>
          <cell r="N7362">
            <v>0</v>
          </cell>
        </row>
        <row r="7363">
          <cell r="G7363" t="str">
            <v>4539114072369</v>
          </cell>
          <cell r="H7363" t="str">
            <v>4539114072369</v>
          </cell>
          <cell r="I7363" t="str">
            <v>VALOR SELECT- Rong biển sợi tẩm vị Shiofuki 55g</v>
          </cell>
          <cell r="J7363" t="str">
            <v>PCS</v>
          </cell>
          <cell r="K7363">
            <v>55000</v>
          </cell>
          <cell r="L7363">
            <v>0</v>
          </cell>
          <cell r="M7363">
            <v>0</v>
          </cell>
          <cell r="N7363">
            <v>0</v>
          </cell>
        </row>
        <row r="7364">
          <cell r="G7364" t="str">
            <v>4971988020334</v>
          </cell>
          <cell r="H7364" t="str">
            <v>4971988020334</v>
          </cell>
          <cell r="I7364" t="str">
            <v>KIMURA- Rong biển nướng Ariake tẩm gia vị 80 tấm</v>
          </cell>
          <cell r="J7364" t="str">
            <v>PCS</v>
          </cell>
          <cell r="K7364">
            <v>160000</v>
          </cell>
          <cell r="L7364">
            <v>0</v>
          </cell>
          <cell r="M7364">
            <v>0</v>
          </cell>
          <cell r="N7364">
            <v>0</v>
          </cell>
        </row>
        <row r="7365">
          <cell r="G7365" t="str">
            <v>4902642119644</v>
          </cell>
          <cell r="H7365" t="str">
            <v>4902642119644</v>
          </cell>
          <cell r="I7365" t="str">
            <v>HIKADA FOODS- Tảo bẹ cắt khúc 55g</v>
          </cell>
          <cell r="J7365" t="str">
            <v>PCS</v>
          </cell>
          <cell r="K7365">
            <v>89000</v>
          </cell>
          <cell r="L7365">
            <v>0</v>
          </cell>
          <cell r="M7365">
            <v>0</v>
          </cell>
          <cell r="N7365">
            <v>0</v>
          </cell>
        </row>
        <row r="7366">
          <cell r="G7366" t="str">
            <v>8809386390321</v>
          </cell>
          <cell r="H7366" t="str">
            <v>8809386390321</v>
          </cell>
          <cell r="I7366" t="str">
            <v>GARIMI- Lá kim vụn ăn liền vị vừng 70g</v>
          </cell>
          <cell r="J7366" t="str">
            <v>PCS</v>
          </cell>
          <cell r="K7366">
            <v>79000</v>
          </cell>
          <cell r="L7366">
            <v>6</v>
          </cell>
          <cell r="M7366">
            <v>0</v>
          </cell>
          <cell r="N7366">
            <v>6</v>
          </cell>
        </row>
        <row r="7367">
          <cell r="G7367" t="str">
            <v>8809386390383</v>
          </cell>
          <cell r="H7367" t="str">
            <v>8809386390383</v>
          </cell>
          <cell r="I7367" t="str">
            <v>GARIMI- Rong biển tự nhiên 50g</v>
          </cell>
          <cell r="J7367" t="str">
            <v>PCS</v>
          </cell>
          <cell r="K7367">
            <v>59000</v>
          </cell>
          <cell r="L7367">
            <v>11</v>
          </cell>
          <cell r="M7367">
            <v>-2</v>
          </cell>
          <cell r="N7367">
            <v>9</v>
          </cell>
        </row>
        <row r="7368">
          <cell r="G7368" t="str">
            <v>8809386390277</v>
          </cell>
          <cell r="H7368" t="str">
            <v>8809386390277</v>
          </cell>
          <cell r="I7368" t="str">
            <v>GARIMI- Rong biển tự nhiên 200g</v>
          </cell>
          <cell r="J7368" t="str">
            <v>PCS</v>
          </cell>
          <cell r="K7368">
            <v>175000</v>
          </cell>
          <cell r="L7368">
            <v>12</v>
          </cell>
          <cell r="M7368">
            <v>-2</v>
          </cell>
          <cell r="N7368">
            <v>10</v>
          </cell>
        </row>
        <row r="7369">
          <cell r="G7369" t="str">
            <v>4902642116131</v>
          </cell>
          <cell r="H7369" t="str">
            <v>4902642116131</v>
          </cell>
          <cell r="I7369" t="str">
            <v>HIKADA FOODS- Tảo bẹ khô Kombu 50g</v>
          </cell>
          <cell r="J7369" t="str">
            <v>PCS</v>
          </cell>
          <cell r="K7369">
            <v>95000</v>
          </cell>
          <cell r="L7369">
            <v>0</v>
          </cell>
          <cell r="M7369">
            <v>0</v>
          </cell>
          <cell r="N7369">
            <v>0</v>
          </cell>
        </row>
        <row r="7370">
          <cell r="G7370" t="str">
            <v>4539114075865</v>
          </cell>
          <cell r="H7370" t="str">
            <v>4539114075865</v>
          </cell>
          <cell r="I7370" t="str">
            <v>VALOR SELECT- Rong biển tẩm vị ăn liền 8 gói x 6m</v>
          </cell>
          <cell r="J7370" t="str">
            <v>PCS</v>
          </cell>
          <cell r="K7370">
            <v>95000</v>
          </cell>
          <cell r="L7370">
            <v>0</v>
          </cell>
          <cell r="M7370">
            <v>0</v>
          </cell>
          <cell r="N7370">
            <v>0</v>
          </cell>
        </row>
        <row r="7371">
          <cell r="G7371" t="str">
            <v>8938530363024</v>
          </cell>
          <cell r="H7371" t="str">
            <v>8938530363024</v>
          </cell>
          <cell r="I7371" t="str">
            <v>GREEN FOOD - Rong nho biển hộp 100G (5x20gr)</v>
          </cell>
          <cell r="J7371" t="str">
            <v>PCS</v>
          </cell>
          <cell r="K7371">
            <v>79000</v>
          </cell>
          <cell r="L7371">
            <v>6</v>
          </cell>
          <cell r="M7371">
            <v>0</v>
          </cell>
          <cell r="N7371">
            <v>6</v>
          </cell>
        </row>
        <row r="7372">
          <cell r="G7372" t="str">
            <v>8809386391618</v>
          </cell>
          <cell r="H7372" t="str">
            <v>8809386391618</v>
          </cell>
          <cell r="I7372" t="str">
            <v>GARIMI- Lá kim vụn vị dầu olive 50g</v>
          </cell>
          <cell r="J7372" t="str">
            <v>PCS</v>
          </cell>
          <cell r="K7372">
            <v>62000</v>
          </cell>
          <cell r="L7372">
            <v>13</v>
          </cell>
          <cell r="M7372">
            <v>-1</v>
          </cell>
          <cell r="N7372">
            <v>12</v>
          </cell>
        </row>
        <row r="7373">
          <cell r="G7373" t="str">
            <v>4971988020327</v>
          </cell>
          <cell r="H7373" t="str">
            <v>4971988020327</v>
          </cell>
          <cell r="I7373" t="str">
            <v>KIMURA- Hộp rong biển 80 tấm</v>
          </cell>
          <cell r="J7373" t="str">
            <v>PCS</v>
          </cell>
          <cell r="K7373">
            <v>153000</v>
          </cell>
          <cell r="L7373">
            <v>0</v>
          </cell>
          <cell r="M7373">
            <v>0</v>
          </cell>
          <cell r="N7373">
            <v>0</v>
          </cell>
        </row>
        <row r="7374">
          <cell r="G7374" t="str">
            <v>4513547003046</v>
          </cell>
          <cell r="H7374" t="str">
            <v>4513547003046</v>
          </cell>
          <cell r="I7374" t="str">
            <v>NISHIBE- Rong biển cuốn Ariake 10 miếng to</v>
          </cell>
          <cell r="J7374" t="str">
            <v>PCS</v>
          </cell>
          <cell r="K7374">
            <v>135000</v>
          </cell>
          <cell r="L7374">
            <v>0</v>
          </cell>
          <cell r="M7374">
            <v>0</v>
          </cell>
          <cell r="N7374">
            <v>0</v>
          </cell>
        </row>
        <row r="7375">
          <cell r="G7375" t="str">
            <v>4903123001830</v>
          </cell>
          <cell r="H7375" t="str">
            <v>4903123001830</v>
          </cell>
          <cell r="I7375" t="str">
            <v>YAMAHIDE- Cá bào (2.5g#20 gói)</v>
          </cell>
          <cell r="J7375" t="str">
            <v>PCS</v>
          </cell>
          <cell r="K7375">
            <v>119000</v>
          </cell>
          <cell r="L7375">
            <v>0</v>
          </cell>
          <cell r="M7375">
            <v>0</v>
          </cell>
          <cell r="N7375">
            <v>0</v>
          </cell>
        </row>
        <row r="7376">
          <cell r="G7376" t="str">
            <v>8809386392400</v>
          </cell>
          <cell r="H7376" t="str">
            <v>8809386392400</v>
          </cell>
          <cell r="I7376" t="str">
            <v>GARIMI- Lá kim vụn vị dầu olive 40g</v>
          </cell>
          <cell r="J7376" t="str">
            <v>PCS</v>
          </cell>
          <cell r="K7376">
            <v>55000</v>
          </cell>
          <cell r="L7376">
            <v>17</v>
          </cell>
          <cell r="M7376">
            <v>0</v>
          </cell>
          <cell r="N7376">
            <v>17</v>
          </cell>
        </row>
        <row r="7377">
          <cell r="G7377" t="str">
            <v>4971988021256</v>
          </cell>
          <cell r="H7377" t="str">
            <v>4971988021256</v>
          </cell>
          <cell r="I7377" t="str">
            <v>KIMURA- Hộp rong biển 60 tấm</v>
          </cell>
          <cell r="J7377" t="str">
            <v>PCS</v>
          </cell>
          <cell r="K7377">
            <v>153000</v>
          </cell>
          <cell r="L7377">
            <v>0</v>
          </cell>
          <cell r="M7377">
            <v>0</v>
          </cell>
          <cell r="N7377">
            <v>0</v>
          </cell>
        </row>
        <row r="7378">
          <cell r="G7378" t="str">
            <v>8809386390376</v>
          </cell>
          <cell r="H7378" t="str">
            <v>8809386390376</v>
          </cell>
          <cell r="I7378" t="str">
            <v>GARIMI- Lá kim dầu oliu ăn liền 12.6g</v>
          </cell>
          <cell r="J7378" t="str">
            <v>PCS</v>
          </cell>
          <cell r="K7378">
            <v>52000</v>
          </cell>
          <cell r="L7378">
            <v>0</v>
          </cell>
          <cell r="M7378">
            <v>0</v>
          </cell>
          <cell r="N7378">
            <v>0</v>
          </cell>
        </row>
        <row r="7379">
          <cell r="G7379" t="str">
            <v>4971988000121</v>
          </cell>
          <cell r="H7379" t="str">
            <v>4971988000121</v>
          </cell>
          <cell r="I7379" t="str">
            <v>KIMURA - Rong biển cuốn gói vàng 6 lá &amp; 6 gói</v>
          </cell>
          <cell r="J7379" t="str">
            <v>PCS</v>
          </cell>
          <cell r="K7379">
            <v>135000</v>
          </cell>
          <cell r="L7379">
            <v>0</v>
          </cell>
          <cell r="M7379">
            <v>0</v>
          </cell>
          <cell r="N7379">
            <v>0</v>
          </cell>
        </row>
        <row r="7380">
          <cell r="G7380" t="str">
            <v>4902553036146</v>
          </cell>
          <cell r="H7380" t="str">
            <v>4902553036146</v>
          </cell>
          <cell r="I7380" t="str">
            <v>FUJICCO- Rong biển Wakame sấy khô 35g</v>
          </cell>
          <cell r="J7380" t="str">
            <v>PCS</v>
          </cell>
          <cell r="K7380">
            <v>67000</v>
          </cell>
          <cell r="L7380">
            <v>1</v>
          </cell>
          <cell r="M7380">
            <v>0</v>
          </cell>
          <cell r="N7380">
            <v>1</v>
          </cell>
        </row>
        <row r="7381">
          <cell r="G7381" t="str">
            <v>8809106170189</v>
          </cell>
          <cell r="H7381" t="str">
            <v>8809106170189</v>
          </cell>
          <cell r="I7381" t="str">
            <v>Chunghaesim - Rong biển rắc cơm 40g/gói</v>
          </cell>
          <cell r="J7381" t="str">
            <v>PCS</v>
          </cell>
          <cell r="K7381">
            <v>59000</v>
          </cell>
          <cell r="L7381">
            <v>0</v>
          </cell>
          <cell r="M7381">
            <v>0</v>
          </cell>
          <cell r="N7381">
            <v>0</v>
          </cell>
        </row>
        <row r="7382">
          <cell r="G7382" t="str">
            <v>4901673281344</v>
          </cell>
          <cell r="H7382" t="str">
            <v>4901673281344</v>
          </cell>
          <cell r="I7382" t="str">
            <v>SHIRAKO- Rong biển cuộn cơm 24 miếng</v>
          </cell>
          <cell r="J7382" t="str">
            <v>PCS</v>
          </cell>
          <cell r="K7382">
            <v>105000</v>
          </cell>
          <cell r="L7382">
            <v>0</v>
          </cell>
          <cell r="M7382">
            <v>0</v>
          </cell>
          <cell r="N7382">
            <v>0</v>
          </cell>
        </row>
        <row r="7383">
          <cell r="G7383" t="str">
            <v>4971988100388</v>
          </cell>
          <cell r="H7383" t="str">
            <v>4971988100388</v>
          </cell>
          <cell r="I7383" t="str">
            <v>SHIRAKO- Rong biển cuộn cơm 8 miếng</v>
          </cell>
          <cell r="J7383" t="str">
            <v>PCS</v>
          </cell>
          <cell r="K7383">
            <v>65000</v>
          </cell>
          <cell r="L7383">
            <v>0</v>
          </cell>
          <cell r="M7383">
            <v>0</v>
          </cell>
          <cell r="N7383">
            <v>0</v>
          </cell>
        </row>
        <row r="7384">
          <cell r="G7384" t="str">
            <v>4902388036571</v>
          </cell>
          <cell r="H7384" t="str">
            <v>4902388036571</v>
          </cell>
          <cell r="I7384" t="str">
            <v>NAGATANIEN- Gói rong biển đậu hũ khô 100g</v>
          </cell>
          <cell r="J7384" t="str">
            <v>PCS</v>
          </cell>
          <cell r="K7384">
            <v>156000</v>
          </cell>
          <cell r="L7384">
            <v>13</v>
          </cell>
          <cell r="M7384">
            <v>-5</v>
          </cell>
          <cell r="N7384">
            <v>8</v>
          </cell>
        </row>
        <row r="7385">
          <cell r="G7385" t="str">
            <v>4539114072581</v>
          </cell>
          <cell r="H7385" t="str">
            <v>4539114072581</v>
          </cell>
          <cell r="I7385" t="str">
            <v>VALOR SELECT- Canh rong biển Wakame ăn liền 8 gói</v>
          </cell>
          <cell r="J7385" t="str">
            <v>PCS</v>
          </cell>
          <cell r="K7385">
            <v>95000</v>
          </cell>
          <cell r="L7385">
            <v>0</v>
          </cell>
          <cell r="M7385">
            <v>0</v>
          </cell>
          <cell r="N7385">
            <v>0</v>
          </cell>
        </row>
        <row r="7386">
          <cell r="G7386" t="str">
            <v>4971988021300</v>
          </cell>
          <cell r="H7386" t="str">
            <v>4971988021300</v>
          </cell>
          <cell r="I7386" t="str">
            <v>KIMURA- Rong biển nướng Ariake tẩm gia vị 80 miếng</v>
          </cell>
          <cell r="J7386" t="str">
            <v>PCS</v>
          </cell>
          <cell r="K7386">
            <v>153000</v>
          </cell>
          <cell r="L7386">
            <v>1</v>
          </cell>
          <cell r="M7386">
            <v>0</v>
          </cell>
          <cell r="N7386">
            <v>1</v>
          </cell>
        </row>
        <row r="7387">
          <cell r="G7387" t="str">
            <v>4513547000380</v>
          </cell>
          <cell r="H7387" t="str">
            <v>4513547000380</v>
          </cell>
          <cell r="I7387" t="str">
            <v>NISHIBE- Rong biển cuốn 10 miếng to gói vàng</v>
          </cell>
          <cell r="J7387" t="str">
            <v>PCS</v>
          </cell>
          <cell r="K7387">
            <v>165000</v>
          </cell>
          <cell r="L7387">
            <v>0</v>
          </cell>
          <cell r="M7387">
            <v>0</v>
          </cell>
          <cell r="N7387">
            <v>0</v>
          </cell>
        </row>
        <row r="7388">
          <cell r="G7388" t="str">
            <v>4901497415017</v>
          </cell>
          <cell r="H7388" t="str">
            <v>4901497415017</v>
          </cell>
          <cell r="I7388" t="str">
            <v>KTM- Cá bào tổng hợp 55g</v>
          </cell>
          <cell r="J7388" t="str">
            <v>PCS</v>
          </cell>
          <cell r="K7388">
            <v>90000</v>
          </cell>
          <cell r="L7388">
            <v>0</v>
          </cell>
          <cell r="M7388">
            <v>0</v>
          </cell>
          <cell r="N7388">
            <v>0</v>
          </cell>
        </row>
        <row r="7389">
          <cell r="G7389" t="str">
            <v>4978094021378</v>
          </cell>
          <cell r="H7389" t="str">
            <v>4978094021378</v>
          </cell>
          <cell r="I7389" t="str">
            <v>KANEI- Cá bào túi zip 100g</v>
          </cell>
          <cell r="J7389" t="str">
            <v>PCS</v>
          </cell>
          <cell r="K7389">
            <v>179000</v>
          </cell>
          <cell r="L7389">
            <v>0</v>
          </cell>
          <cell r="M7389">
            <v>0</v>
          </cell>
          <cell r="N7389">
            <v>0</v>
          </cell>
        </row>
        <row r="7390">
          <cell r="G7390" t="str">
            <v>4970343110260</v>
          </cell>
          <cell r="H7390" t="str">
            <v>4970343110260</v>
          </cell>
          <cell r="I7390" t="str">
            <v>OTOMEGUSA- Rong biển cắt 70g</v>
          </cell>
          <cell r="J7390" t="str">
            <v>PCS</v>
          </cell>
          <cell r="K7390">
            <v>75000</v>
          </cell>
          <cell r="L7390">
            <v>0</v>
          </cell>
          <cell r="M7390">
            <v>0</v>
          </cell>
          <cell r="N7390">
            <v>0</v>
          </cell>
        </row>
        <row r="7391">
          <cell r="G7391" t="str">
            <v>4536162111026</v>
          </cell>
          <cell r="H7391" t="str">
            <v>4536162111026</v>
          </cell>
          <cell r="I7391" t="str">
            <v>KITAMAE KOMBU- Tảo bẹ sấy khô 110g</v>
          </cell>
          <cell r="J7391" t="str">
            <v>PCS</v>
          </cell>
          <cell r="K7391">
            <v>135000</v>
          </cell>
          <cell r="L7391">
            <v>12</v>
          </cell>
          <cell r="M7391">
            <v>-1</v>
          </cell>
          <cell r="N7391">
            <v>11</v>
          </cell>
        </row>
        <row r="7392">
          <cell r="G7392" t="str">
            <v>4902388707105</v>
          </cell>
          <cell r="H7392" t="str">
            <v>4902388707105</v>
          </cell>
          <cell r="I7392" t="str">
            <v>NAGATANIEN- Gói rong biển đậu chiên nấu miso 100g</v>
          </cell>
          <cell r="J7392" t="str">
            <v>PCS</v>
          </cell>
          <cell r="K7392">
            <v>175000</v>
          </cell>
          <cell r="L7392">
            <v>0</v>
          </cell>
          <cell r="M7392">
            <v>0</v>
          </cell>
          <cell r="N7392">
            <v>0</v>
          </cell>
        </row>
        <row r="7393">
          <cell r="G7393" t="str">
            <v>4903065015452</v>
          </cell>
          <cell r="H7393" t="str">
            <v>4903065015452</v>
          </cell>
          <cell r="I7393" t="str">
            <v>YAMAKI- Cá bào 80g</v>
          </cell>
          <cell r="J7393" t="str">
            <v>PCS</v>
          </cell>
          <cell r="K7393">
            <v>145000</v>
          </cell>
          <cell r="L7393">
            <v>0</v>
          </cell>
          <cell r="M7393">
            <v>0</v>
          </cell>
          <cell r="N7393">
            <v>0</v>
          </cell>
        </row>
        <row r="7394">
          <cell r="G7394" t="str">
            <v>4902388036557</v>
          </cell>
          <cell r="H7394" t="str">
            <v>4902388036557</v>
          </cell>
          <cell r="I7394" t="str">
            <v>NAGATANIEN- Gói rong biển rau bina nấu miso 100g</v>
          </cell>
          <cell r="J7394" t="str">
            <v>PCS</v>
          </cell>
          <cell r="K7394">
            <v>175000</v>
          </cell>
          <cell r="L7394">
            <v>0</v>
          </cell>
          <cell r="M7394">
            <v>0</v>
          </cell>
          <cell r="N7394">
            <v>0</v>
          </cell>
        </row>
        <row r="7395">
          <cell r="G7395" t="str">
            <v>4970222937162</v>
          </cell>
          <cell r="H7395" t="str">
            <v>4970222937162</v>
          </cell>
          <cell r="I7395" t="str">
            <v>EDOYA- Nguyên liệu nấu canh Miso 135g</v>
          </cell>
          <cell r="J7395" t="str">
            <v>PCS</v>
          </cell>
          <cell r="K7395">
            <v>145000</v>
          </cell>
          <cell r="L7395">
            <v>0</v>
          </cell>
          <cell r="M7395">
            <v>0</v>
          </cell>
          <cell r="N7395">
            <v>0</v>
          </cell>
        </row>
        <row r="7396">
          <cell r="G7396" t="str">
            <v>4539114074370</v>
          </cell>
          <cell r="H7396" t="str">
            <v>4539114074370</v>
          </cell>
          <cell r="I7396" t="str">
            <v>VALOR SELECT- Rong biển tẩm vị ăn liền 26 gói x 5m</v>
          </cell>
          <cell r="J7396" t="str">
            <v>PCS</v>
          </cell>
          <cell r="K7396">
            <v>145000</v>
          </cell>
          <cell r="L7396">
            <v>0</v>
          </cell>
          <cell r="M7396">
            <v>0</v>
          </cell>
          <cell r="N7396">
            <v>0</v>
          </cell>
        </row>
        <row r="7397">
          <cell r="G7397" t="str">
            <v>4903182042294</v>
          </cell>
          <cell r="H7397" t="str">
            <v>4903182042294</v>
          </cell>
          <cell r="I7397" t="str">
            <v>Yamaiso - Rong biển ăn liền 8psc 21g (40)</v>
          </cell>
          <cell r="J7397" t="str">
            <v>PCS</v>
          </cell>
          <cell r="K7397">
            <v>135000</v>
          </cell>
          <cell r="L7397">
            <v>0</v>
          </cell>
          <cell r="M7397">
            <v>0</v>
          </cell>
          <cell r="N7397">
            <v>0</v>
          </cell>
        </row>
        <row r="7398">
          <cell r="G7398" t="str">
            <v>4971988000039</v>
          </cell>
          <cell r="H7398" t="str">
            <v>4971988000039</v>
          </cell>
          <cell r="I7398" t="str">
            <v>KIMURA- Rong biển cuốn cơm 6 lá#10 gói</v>
          </cell>
          <cell r="J7398" t="str">
            <v>PCS</v>
          </cell>
          <cell r="K7398">
            <v>163000</v>
          </cell>
          <cell r="L7398">
            <v>0</v>
          </cell>
          <cell r="M7398">
            <v>0</v>
          </cell>
          <cell r="N7398">
            <v>0</v>
          </cell>
        </row>
        <row r="7399">
          <cell r="G7399" t="str">
            <v>4902642116124</v>
          </cell>
          <cell r="H7399" t="str">
            <v>4902642116124</v>
          </cell>
          <cell r="I7399" t="str">
            <v>HIDAKA- Tảo bẹ sấy khô cắt nhỏ 90g</v>
          </cell>
          <cell r="J7399" t="str">
            <v>PCS</v>
          </cell>
          <cell r="K7399">
            <v>175000</v>
          </cell>
          <cell r="L7399">
            <v>8</v>
          </cell>
          <cell r="M7399">
            <v>0</v>
          </cell>
          <cell r="N7399">
            <v>8</v>
          </cell>
        </row>
        <row r="7400">
          <cell r="G7400" t="str">
            <v>8809386390222</v>
          </cell>
          <cell r="H7400" t="str">
            <v>8809386390222</v>
          </cell>
          <cell r="I7400" t="str">
            <v>GARIMI- Lá kim cuốn cơm Gimbap 22g</v>
          </cell>
          <cell r="J7400" t="str">
            <v>PCS</v>
          </cell>
          <cell r="K7400">
            <v>55000</v>
          </cell>
          <cell r="L7400">
            <v>4</v>
          </cell>
          <cell r="M7400">
            <v>0</v>
          </cell>
          <cell r="N7400">
            <v>4</v>
          </cell>
        </row>
        <row r="7401">
          <cell r="G7401" t="str">
            <v>4513547005170</v>
          </cell>
          <cell r="H7401" t="str">
            <v>4513547005170</v>
          </cell>
          <cell r="I7401" t="str">
            <v>NISHIBE- Rong biển đen 10 tấm</v>
          </cell>
          <cell r="J7401" t="str">
            <v>PCS</v>
          </cell>
          <cell r="K7401">
            <v>67000</v>
          </cell>
          <cell r="L7401">
            <v>0</v>
          </cell>
          <cell r="M7401">
            <v>0</v>
          </cell>
          <cell r="N7401">
            <v>0</v>
          </cell>
        </row>
        <row r="7402">
          <cell r="G7402" t="str">
            <v>4901191231203</v>
          </cell>
          <cell r="H7402" t="str">
            <v>4901191231203</v>
          </cell>
          <cell r="I7402" t="str">
            <v>OMORIYA- Rong biển ăn liền hộp 100 tấm</v>
          </cell>
          <cell r="J7402" t="str">
            <v>PCS</v>
          </cell>
          <cell r="K7402">
            <v>160000</v>
          </cell>
          <cell r="L7402">
            <v>0</v>
          </cell>
          <cell r="M7402">
            <v>0</v>
          </cell>
          <cell r="N7402">
            <v>0</v>
          </cell>
        </row>
        <row r="7403">
          <cell r="G7403" t="str">
            <v>4903123152099</v>
          </cell>
          <cell r="H7403" t="str">
            <v>4903123152099</v>
          </cell>
          <cell r="I7403" t="str">
            <v>YAMAHIDE- Cá bào 2g-20 gói</v>
          </cell>
          <cell r="J7403" t="str">
            <v>PCS</v>
          </cell>
          <cell r="K7403">
            <v>95000</v>
          </cell>
          <cell r="L7403">
            <v>0</v>
          </cell>
          <cell r="M7403">
            <v>0</v>
          </cell>
          <cell r="N7403">
            <v>0</v>
          </cell>
        </row>
        <row r="7404">
          <cell r="G7404" t="str">
            <v>4971988020297</v>
          </cell>
          <cell r="H7404" t="str">
            <v>4971988020297</v>
          </cell>
          <cell r="I7404" t="str">
            <v>KIMURA- Rong biển nướng vị mặn 80 tấm pcs</v>
          </cell>
          <cell r="J7404" t="str">
            <v>PCS</v>
          </cell>
          <cell r="K7404">
            <v>159000</v>
          </cell>
          <cell r="L7404">
            <v>0</v>
          </cell>
          <cell r="M7404">
            <v>0</v>
          </cell>
          <cell r="N7404">
            <v>0</v>
          </cell>
        </row>
        <row r="7405">
          <cell r="G7405" t="str">
            <v>4901540607697</v>
          </cell>
          <cell r="H7405" t="str">
            <v>4901540607697</v>
          </cell>
          <cell r="I7405" t="str">
            <v>GOSHOKU- Ruốc cá hồi gỡ thô 130g</v>
          </cell>
          <cell r="J7405" t="str">
            <v>PCS</v>
          </cell>
          <cell r="K7405">
            <v>145000</v>
          </cell>
          <cell r="L7405">
            <v>0</v>
          </cell>
          <cell r="M7405">
            <v>0</v>
          </cell>
          <cell r="N7405">
            <v>0</v>
          </cell>
        </row>
        <row r="7406">
          <cell r="G7406" t="str">
            <v>4902165585773</v>
          </cell>
          <cell r="H7406" t="str">
            <v>4902165585773</v>
          </cell>
          <cell r="I7406" t="str">
            <v>MARUHA- Cặp ruốc cá hồi 50gx2 hộp</v>
          </cell>
          <cell r="J7406" t="str">
            <v>PCS</v>
          </cell>
          <cell r="K7406">
            <v>115000</v>
          </cell>
          <cell r="L7406">
            <v>0</v>
          </cell>
          <cell r="M7406">
            <v>0</v>
          </cell>
          <cell r="N7406">
            <v>0</v>
          </cell>
        </row>
        <row r="7407">
          <cell r="G7407" t="str">
            <v>4901540407297</v>
          </cell>
          <cell r="H7407" t="str">
            <v>4901540407297</v>
          </cell>
          <cell r="I7407" t="str">
            <v>GOSHOKU- Ruốc cá hồi bổ sung đạm đậu nành (150g)</v>
          </cell>
          <cell r="J7407" t="str">
            <v>PCS</v>
          </cell>
          <cell r="K7407">
            <v>95000</v>
          </cell>
          <cell r="L7407">
            <v>0</v>
          </cell>
          <cell r="M7407">
            <v>0</v>
          </cell>
          <cell r="N7407">
            <v>0</v>
          </cell>
        </row>
        <row r="7408">
          <cell r="G7408" t="str">
            <v>4907618245006</v>
          </cell>
          <cell r="H7408" t="str">
            <v>4907618245006</v>
          </cell>
          <cell r="I7408" t="str">
            <v>HAPPY FOODS- Trứng cá tuyết 50g</v>
          </cell>
          <cell r="J7408" t="str">
            <v>PCS</v>
          </cell>
          <cell r="K7408">
            <v>65000</v>
          </cell>
          <cell r="L7408">
            <v>0</v>
          </cell>
          <cell r="M7408">
            <v>0</v>
          </cell>
          <cell r="N7408">
            <v>0</v>
          </cell>
        </row>
        <row r="7409">
          <cell r="G7409" t="str">
            <v>4972195031106</v>
          </cell>
          <cell r="H7409" t="str">
            <v>4972195031106</v>
          </cell>
          <cell r="I7409" t="str">
            <v>KYOKUYO- Cá saba hầm vị shoyu hộp 190g</v>
          </cell>
          <cell r="J7409" t="str">
            <v>PCS</v>
          </cell>
          <cell r="K7409">
            <v>70000</v>
          </cell>
          <cell r="L7409">
            <v>0</v>
          </cell>
          <cell r="M7409">
            <v>0</v>
          </cell>
          <cell r="N7409">
            <v>0</v>
          </cell>
        </row>
        <row r="7410">
          <cell r="G7410" t="str">
            <v>4907618166004</v>
          </cell>
          <cell r="H7410" t="str">
            <v>4907618166004</v>
          </cell>
          <cell r="I7410" t="str">
            <v>HAPPY FOODS- Ruốc cá hồi thơm ngon 55g</v>
          </cell>
          <cell r="J7410" t="str">
            <v>PCS</v>
          </cell>
          <cell r="K7410">
            <v>65000</v>
          </cell>
          <cell r="L7410">
            <v>0</v>
          </cell>
          <cell r="M7410">
            <v>0</v>
          </cell>
          <cell r="N7410">
            <v>0</v>
          </cell>
        </row>
        <row r="7411">
          <cell r="G7411" t="str">
            <v>4972195031144</v>
          </cell>
          <cell r="H7411" t="str">
            <v>4972195031144</v>
          </cell>
          <cell r="I7411" t="str">
            <v>KYOKUYO- Cá saba hầm vị shoyu hộp 160g</v>
          </cell>
          <cell r="J7411" t="str">
            <v>PCS</v>
          </cell>
          <cell r="K7411">
            <v>55000</v>
          </cell>
          <cell r="L7411">
            <v>0</v>
          </cell>
          <cell r="M7411">
            <v>0</v>
          </cell>
          <cell r="N7411">
            <v>0</v>
          </cell>
        </row>
        <row r="7412">
          <cell r="G7412" t="str">
            <v>4907618166523</v>
          </cell>
          <cell r="H7412" t="str">
            <v>4907618166523</v>
          </cell>
          <cell r="I7412" t="str">
            <v>HAPPY FOODS- Cặp ruốc cá hồi 50gx2 hộp</v>
          </cell>
          <cell r="J7412" t="str">
            <v>PCS</v>
          </cell>
          <cell r="K7412">
            <v>115000</v>
          </cell>
          <cell r="L7412">
            <v>0</v>
          </cell>
          <cell r="M7412">
            <v>0</v>
          </cell>
          <cell r="N7412">
            <v>0</v>
          </cell>
        </row>
        <row r="7413">
          <cell r="G7413" t="str">
            <v>4901540607703</v>
          </cell>
          <cell r="H7413" t="str">
            <v>4901540607703</v>
          </cell>
          <cell r="I7413" t="str">
            <v>GOSHOKU- Ruốc cá hồi gỡ thô (100g)</v>
          </cell>
          <cell r="J7413" t="str">
            <v>PCS</v>
          </cell>
          <cell r="K7413">
            <v>159000</v>
          </cell>
          <cell r="L7413">
            <v>0</v>
          </cell>
          <cell r="M7413">
            <v>0</v>
          </cell>
          <cell r="N7413">
            <v>0</v>
          </cell>
        </row>
        <row r="7414">
          <cell r="G7414" t="str">
            <v>4901540608236</v>
          </cell>
          <cell r="H7414" t="str">
            <v>4901540608236</v>
          </cell>
          <cell r="I7414" t="str">
            <v>GOSHOKU- Ruốc cá hồi bổ sung đạm đậu nành (130g)</v>
          </cell>
          <cell r="J7414" t="str">
            <v>PCS</v>
          </cell>
          <cell r="K7414">
            <v>90000</v>
          </cell>
          <cell r="L7414">
            <v>0</v>
          </cell>
          <cell r="M7414">
            <v>0</v>
          </cell>
          <cell r="N7414">
            <v>0</v>
          </cell>
        </row>
        <row r="7415">
          <cell r="G7415" t="str">
            <v>4901901000433</v>
          </cell>
          <cell r="H7415" t="str">
            <v>4901901000433</v>
          </cell>
          <cell r="I7415" t="str">
            <v>MARUHA- Cặp ruốc cá hồi 50gx2 hộp</v>
          </cell>
          <cell r="J7415" t="str">
            <v>PCS</v>
          </cell>
          <cell r="K7415">
            <v>115000</v>
          </cell>
          <cell r="L7415">
            <v>0</v>
          </cell>
          <cell r="M7415">
            <v>0</v>
          </cell>
          <cell r="N7415">
            <v>0</v>
          </cell>
        </row>
        <row r="7416">
          <cell r="G7416" t="str">
            <v>4950861103685</v>
          </cell>
          <cell r="H7416" t="str">
            <v>4950861103685</v>
          </cell>
          <cell r="I7416" t="str">
            <v>DOUNAN- Ruốc cá hồi 200g nắp đỏ</v>
          </cell>
          <cell r="J7416" t="str">
            <v>PCS</v>
          </cell>
          <cell r="K7416">
            <v>220000</v>
          </cell>
          <cell r="L7416">
            <v>0</v>
          </cell>
          <cell r="M7416">
            <v>0</v>
          </cell>
          <cell r="N7416">
            <v>0</v>
          </cell>
        </row>
        <row r="7417">
          <cell r="G7417" t="str">
            <v>4950861103227</v>
          </cell>
          <cell r="H7417" t="str">
            <v>4950861103227</v>
          </cell>
          <cell r="I7417" t="str">
            <v>DOUNAN- Ruốc cá hồi 180g nắp xanh</v>
          </cell>
          <cell r="J7417" t="str">
            <v>PCS</v>
          </cell>
          <cell r="K7417">
            <v>175000</v>
          </cell>
          <cell r="L7417">
            <v>0</v>
          </cell>
          <cell r="M7417">
            <v>0</v>
          </cell>
          <cell r="N7417">
            <v>0</v>
          </cell>
        </row>
        <row r="7418">
          <cell r="G7418" t="str">
            <v>4571200602968</v>
          </cell>
          <cell r="H7418" t="str">
            <v>4571200602968</v>
          </cell>
          <cell r="I7418" t="str">
            <v>KS FOODS- Ruốc cá hồi 120g</v>
          </cell>
          <cell r="J7418" t="str">
            <v>PCS</v>
          </cell>
          <cell r="K7418">
            <v>125000</v>
          </cell>
          <cell r="L7418">
            <v>0</v>
          </cell>
          <cell r="M7418">
            <v>0</v>
          </cell>
          <cell r="N7418">
            <v>0</v>
          </cell>
        </row>
        <row r="7419">
          <cell r="G7419" t="str">
            <v>4901901005292</v>
          </cell>
          <cell r="H7419" t="str">
            <v>4901901005292</v>
          </cell>
          <cell r="I7419" t="str">
            <v>MARUHA- Cặp ruốc cá hồi 50gx2 hộp new</v>
          </cell>
          <cell r="J7419" t="str">
            <v>PCS</v>
          </cell>
          <cell r="K7419">
            <v>125000</v>
          </cell>
          <cell r="L7419">
            <v>0</v>
          </cell>
          <cell r="M7419">
            <v>0</v>
          </cell>
          <cell r="N7419">
            <v>0</v>
          </cell>
        </row>
        <row r="7420">
          <cell r="G7420" t="str">
            <v>4901004039040</v>
          </cell>
          <cell r="H7420" t="str">
            <v>4901004039040</v>
          </cell>
          <cell r="I7420" t="str">
            <v>ASAHI- Bia STYLE FREE 0 đường 350ml</v>
          </cell>
          <cell r="J7420" t="str">
            <v>PCS</v>
          </cell>
          <cell r="K7420">
            <v>60000</v>
          </cell>
          <cell r="L7420">
            <v>1</v>
          </cell>
          <cell r="M7420">
            <v>0</v>
          </cell>
          <cell r="N7420">
            <v>1</v>
          </cell>
        </row>
        <row r="7421">
          <cell r="G7421" t="str">
            <v>4904230033240</v>
          </cell>
          <cell r="H7421" t="str">
            <v>4904230033240</v>
          </cell>
          <cell r="I7421" t="str">
            <v>ASAHI- Rượu Whisky Nikka Black Rich Blend 700ml</v>
          </cell>
          <cell r="J7421" t="str">
            <v>PCS</v>
          </cell>
          <cell r="K7421">
            <v>620000</v>
          </cell>
          <cell r="L7421">
            <v>0</v>
          </cell>
          <cell r="M7421">
            <v>0</v>
          </cell>
          <cell r="N7421">
            <v>0</v>
          </cell>
        </row>
        <row r="7422">
          <cell r="G7422" t="str">
            <v>4905846118079</v>
          </cell>
          <cell r="H7422" t="str">
            <v>4905846118079</v>
          </cell>
          <cell r="I7422" t="str">
            <v>CHOYA- Rượu Mơ Utage 5 Years 700ML 15 độ</v>
          </cell>
          <cell r="J7422" t="str">
            <v>PCS</v>
          </cell>
          <cell r="K7422">
            <v>2950000</v>
          </cell>
          <cell r="L7422">
            <v>4</v>
          </cell>
          <cell r="M7422">
            <v>0</v>
          </cell>
          <cell r="N7422">
            <v>4</v>
          </cell>
        </row>
        <row r="7423">
          <cell r="G7423" t="str">
            <v>4904046081695</v>
          </cell>
          <cell r="H7423" t="str">
            <v>4904046081695</v>
          </cell>
          <cell r="I7423" t="str">
            <v>NAKATA- Rượu Mơ GOJIRO 500ml 12 độ</v>
          </cell>
          <cell r="J7423" t="str">
            <v>PCS</v>
          </cell>
          <cell r="K7423">
            <v>573000</v>
          </cell>
          <cell r="L7423">
            <v>3</v>
          </cell>
          <cell r="M7423">
            <v>0</v>
          </cell>
          <cell r="N7423">
            <v>3</v>
          </cell>
        </row>
        <row r="7424">
          <cell r="G7424" t="str">
            <v>4904046078695</v>
          </cell>
          <cell r="H7424" t="str">
            <v>4904046078695</v>
          </cell>
          <cell r="I7424" t="str">
            <v>NAKATA– Bộ quà tặng rượu hoàng gia No.7 (500ml×2)</v>
          </cell>
          <cell r="J7424" t="str">
            <v>PCS</v>
          </cell>
          <cell r="K7424">
            <v>982000</v>
          </cell>
          <cell r="L7424">
            <v>7</v>
          </cell>
          <cell r="M7424">
            <v>0</v>
          </cell>
          <cell r="N7424">
            <v>7</v>
          </cell>
        </row>
        <row r="7425">
          <cell r="G7425" t="str">
            <v>4904046080223</v>
          </cell>
          <cell r="H7425" t="str">
            <v>4904046080223</v>
          </cell>
          <cell r="I7425" t="str">
            <v>NAKATA- Rượu mơ trắng Kishu 12 độ</v>
          </cell>
          <cell r="J7425" t="str">
            <v>PCS</v>
          </cell>
          <cell r="K7425">
            <v>800000</v>
          </cell>
          <cell r="L7425">
            <v>44</v>
          </cell>
          <cell r="M7425">
            <v>0</v>
          </cell>
          <cell r="N7425">
            <v>44</v>
          </cell>
        </row>
        <row r="7426">
          <cell r="G7426" t="str">
            <v>4904046079227</v>
          </cell>
          <cell r="H7426" t="str">
            <v>4904046079227</v>
          </cell>
          <cell r="I7426" t="str">
            <v>NAKATA– Bộ quà tặng rượu hoàng gia No.5 (720ml×2)</v>
          </cell>
          <cell r="J7426" t="str">
            <v>PCS</v>
          </cell>
          <cell r="K7426">
            <v>1162000</v>
          </cell>
          <cell r="L7426">
            <v>7</v>
          </cell>
          <cell r="M7426">
            <v>0</v>
          </cell>
          <cell r="N7426">
            <v>7</v>
          </cell>
        </row>
        <row r="7427">
          <cell r="G7427" t="str">
            <v>4904046081299</v>
          </cell>
          <cell r="H7427" t="str">
            <v>4904046081299</v>
          </cell>
          <cell r="I7427" t="str">
            <v>NAKATA - Rượu mơ trắng Umeshu 300ml/10 độ</v>
          </cell>
          <cell r="J7427" t="str">
            <v>PCS</v>
          </cell>
          <cell r="K7427">
            <v>235000</v>
          </cell>
          <cell r="L7427">
            <v>0</v>
          </cell>
          <cell r="M7427">
            <v>0</v>
          </cell>
          <cell r="N7427">
            <v>0</v>
          </cell>
        </row>
        <row r="7428">
          <cell r="G7428" t="str">
            <v>4904046080933</v>
          </cell>
          <cell r="H7428" t="str">
            <v>4904046080933</v>
          </cell>
          <cell r="I7428" t="str">
            <v>NAKATA- Rượu mơ trắng Nhật Bản 1,8L 12 độ</v>
          </cell>
          <cell r="J7428" t="str">
            <v>PCS</v>
          </cell>
          <cell r="K7428">
            <v>961000</v>
          </cell>
          <cell r="L7428">
            <v>8</v>
          </cell>
          <cell r="M7428">
            <v>0</v>
          </cell>
          <cell r="N7428">
            <v>8</v>
          </cell>
        </row>
        <row r="7429">
          <cell r="G7429" t="str">
            <v>4904046081336</v>
          </cell>
          <cell r="H7429" t="str">
            <v>4904046081336</v>
          </cell>
          <cell r="I7429" t="str">
            <v>NAKATA– Rượu mơ Nhật Bản vị hồng trà 720 ml</v>
          </cell>
          <cell r="J7429" t="str">
            <v>PCS</v>
          </cell>
          <cell r="K7429">
            <v>528000</v>
          </cell>
          <cell r="L7429">
            <v>5</v>
          </cell>
          <cell r="M7429">
            <v>0</v>
          </cell>
          <cell r="N7429">
            <v>5</v>
          </cell>
        </row>
        <row r="7430">
          <cell r="G7430" t="str">
            <v>4978526807129</v>
          </cell>
          <cell r="H7430" t="str">
            <v>4978526807129</v>
          </cell>
          <cell r="I7430" t="str">
            <v>NAKANO- Rượu mơ Kunizakari 720ml 14 độ</v>
          </cell>
          <cell r="J7430" t="str">
            <v>PCS</v>
          </cell>
          <cell r="K7430">
            <v>700000</v>
          </cell>
          <cell r="L7430">
            <v>17</v>
          </cell>
          <cell r="M7430">
            <v>0</v>
          </cell>
          <cell r="N7430">
            <v>17</v>
          </cell>
        </row>
        <row r="7431">
          <cell r="G7431" t="str">
            <v>4904046078381</v>
          </cell>
          <cell r="H7431" t="str">
            <v>4904046078381</v>
          </cell>
          <cell r="I7431" t="str">
            <v>NAKATA– Rượu mơ hoàng gia nguyên chất 750 ml</v>
          </cell>
          <cell r="J7431" t="str">
            <v>PCS</v>
          </cell>
          <cell r="K7431">
            <v>546000</v>
          </cell>
          <cell r="L7431">
            <v>7</v>
          </cell>
          <cell r="M7431">
            <v>0</v>
          </cell>
          <cell r="N7431">
            <v>7</v>
          </cell>
        </row>
        <row r="7432">
          <cell r="G7432" t="str">
            <v>4905846118741</v>
          </cell>
          <cell r="H7432" t="str">
            <v>4905846118741</v>
          </cell>
          <cell r="I7432" t="str">
            <v>CHOYA- Rượu Mơ French Oak 700ML 15 độ</v>
          </cell>
          <cell r="J7432" t="str">
            <v>PCS</v>
          </cell>
          <cell r="K7432">
            <v>2350000</v>
          </cell>
          <cell r="L7432">
            <v>6</v>
          </cell>
          <cell r="M7432">
            <v>0</v>
          </cell>
          <cell r="N7432">
            <v>6</v>
          </cell>
        </row>
        <row r="7433">
          <cell r="G7433" t="str">
            <v>4904046079524</v>
          </cell>
          <cell r="H7433" t="str">
            <v>4904046079524</v>
          </cell>
          <cell r="I7433" t="str">
            <v>NAKATA- Rượu Mơ HANON Nhật Bản 500ml 18 độ</v>
          </cell>
          <cell r="J7433" t="str">
            <v>PCS</v>
          </cell>
          <cell r="K7433">
            <v>836000</v>
          </cell>
          <cell r="L7433">
            <v>10</v>
          </cell>
          <cell r="M7433">
            <v>0</v>
          </cell>
          <cell r="N7433">
            <v>10</v>
          </cell>
        </row>
        <row r="7434">
          <cell r="G7434" t="str">
            <v>4905846114897</v>
          </cell>
          <cell r="H7434" t="str">
            <v>4905846114897</v>
          </cell>
          <cell r="I7434" t="str">
            <v>CHOYA- Rượu Mơ Sữa ong chúa 700ML 17 độ</v>
          </cell>
          <cell r="J7434" t="str">
            <v>PCS</v>
          </cell>
          <cell r="K7434">
            <v>1050000</v>
          </cell>
          <cell r="L7434">
            <v>4</v>
          </cell>
          <cell r="M7434">
            <v>0</v>
          </cell>
          <cell r="N7434">
            <v>4</v>
          </cell>
        </row>
        <row r="7435">
          <cell r="G7435" t="str">
            <v>4904046080483</v>
          </cell>
          <cell r="H7435" t="str">
            <v>4904046080483</v>
          </cell>
          <cell r="I7435" t="str">
            <v>NAKATA- Rượu Mơ NAKATA KISHU 300ml 8 độ</v>
          </cell>
          <cell r="J7435" t="str">
            <v>PCS</v>
          </cell>
          <cell r="K7435">
            <v>270000</v>
          </cell>
          <cell r="L7435">
            <v>10</v>
          </cell>
          <cell r="M7435">
            <v>0</v>
          </cell>
          <cell r="N7435">
            <v>10</v>
          </cell>
        </row>
        <row r="7436">
          <cell r="G7436" t="str">
            <v>4904046080520</v>
          </cell>
          <cell r="H7436" t="str">
            <v>4904046080520</v>
          </cell>
          <cell r="I7436" t="str">
            <v>NAKATA - Rượu Mơ Black Sugar Umeshu 720ml/12 độ</v>
          </cell>
          <cell r="J7436" t="str">
            <v>PCS</v>
          </cell>
          <cell r="K7436">
            <v>495000</v>
          </cell>
          <cell r="L7436">
            <v>1</v>
          </cell>
          <cell r="M7436">
            <v>0</v>
          </cell>
          <cell r="N7436">
            <v>1</v>
          </cell>
        </row>
        <row r="7437">
          <cell r="G7437" t="str">
            <v>4573259037500</v>
          </cell>
          <cell r="H7437" t="str">
            <v>4573259037500</v>
          </cell>
          <cell r="I7437" t="str">
            <v>NAKATA- Rượu mơ vảy vàng Kishu Nanko 750ml</v>
          </cell>
          <cell r="J7437" t="str">
            <v>PCS</v>
          </cell>
          <cell r="K7437">
            <v>695000</v>
          </cell>
          <cell r="L7437">
            <v>0</v>
          </cell>
          <cell r="M7437">
            <v>0</v>
          </cell>
          <cell r="N7437">
            <v>0</v>
          </cell>
        </row>
        <row r="7438">
          <cell r="G7438" t="str">
            <v>4905846117225</v>
          </cell>
          <cell r="H7438" t="str">
            <v>4905846117225</v>
          </cell>
          <cell r="I7438" t="str">
            <v>CHOYA- Rượu mơ mật ong tía tô 15 độ 325ml</v>
          </cell>
          <cell r="J7438" t="str">
            <v>PCS</v>
          </cell>
          <cell r="K7438">
            <v>289000</v>
          </cell>
          <cell r="L7438">
            <v>0</v>
          </cell>
          <cell r="M7438">
            <v>0</v>
          </cell>
          <cell r="N7438">
            <v>0</v>
          </cell>
        </row>
        <row r="7439">
          <cell r="G7439" t="str">
            <v>8938548111075</v>
          </cell>
          <cell r="H7439" t="str">
            <v>8938548111075</v>
          </cell>
          <cell r="I7439" t="str">
            <v>KOMOMO - Rượu Soba Shochu 350ml</v>
          </cell>
          <cell r="J7439" t="str">
            <v>PCS</v>
          </cell>
          <cell r="K7439">
            <v>165000</v>
          </cell>
          <cell r="L7439">
            <v>0</v>
          </cell>
          <cell r="M7439">
            <v>0</v>
          </cell>
          <cell r="N7439">
            <v>0</v>
          </cell>
        </row>
        <row r="7440">
          <cell r="G7440" t="str">
            <v>4905846114859</v>
          </cell>
          <cell r="H7440" t="str">
            <v>4905846114859</v>
          </cell>
          <cell r="I7440" t="str">
            <v>CHOYA- Rượu Mơ Ủ lá Tía Tô đỏ 700ML 17 độ</v>
          </cell>
          <cell r="J7440" t="str">
            <v>PCS</v>
          </cell>
          <cell r="K7440">
            <v>980000</v>
          </cell>
          <cell r="L7440">
            <v>61</v>
          </cell>
          <cell r="M7440">
            <v>0</v>
          </cell>
          <cell r="N7440">
            <v>61</v>
          </cell>
        </row>
        <row r="7441">
          <cell r="G7441" t="str">
            <v>4905846118543</v>
          </cell>
          <cell r="H7441" t="str">
            <v>4905846118543</v>
          </cell>
          <cell r="I7441" t="str">
            <v>CHOYA- Rượu mơ Single Year có quả 650ml (15 độ)</v>
          </cell>
          <cell r="J7441" t="str">
            <v>PCS</v>
          </cell>
          <cell r="K7441">
            <v>690000</v>
          </cell>
          <cell r="L7441">
            <v>27</v>
          </cell>
          <cell r="M7441">
            <v>0</v>
          </cell>
          <cell r="N7441">
            <v>27</v>
          </cell>
        </row>
        <row r="7442">
          <cell r="G7442" t="str">
            <v>4905846118758</v>
          </cell>
          <cell r="H7442" t="str">
            <v>4905846118758</v>
          </cell>
          <cell r="I7442" t="str">
            <v>CHOYA- Rượu Mơ Genshu 700ML 18 độ</v>
          </cell>
          <cell r="J7442" t="str">
            <v>PCS</v>
          </cell>
          <cell r="K7442">
            <v>639000</v>
          </cell>
          <cell r="L7442">
            <v>10</v>
          </cell>
          <cell r="M7442">
            <v>0</v>
          </cell>
          <cell r="N7442">
            <v>10</v>
          </cell>
        </row>
        <row r="7443">
          <cell r="G7443" t="str">
            <v>4905846118697</v>
          </cell>
          <cell r="H7443" t="str">
            <v>4905846118697</v>
          </cell>
          <cell r="I7443" t="str">
            <v>CHOYA- Rượu Mơ CHOYA KOI Torori 1,8L 8 độ</v>
          </cell>
          <cell r="J7443" t="str">
            <v>PCS</v>
          </cell>
          <cell r="K7443">
            <v>499000</v>
          </cell>
          <cell r="L7443">
            <v>0</v>
          </cell>
          <cell r="M7443">
            <v>0</v>
          </cell>
          <cell r="N7443">
            <v>0</v>
          </cell>
        </row>
        <row r="7444">
          <cell r="G7444" t="str">
            <v>4904046080674</v>
          </cell>
          <cell r="H7444" t="str">
            <v>4904046080674</v>
          </cell>
          <cell r="I7444" t="str">
            <v>NAKATA - Rượu mơ Umeshu vị mật ong 300ml/10 độ</v>
          </cell>
          <cell r="J7444" t="str">
            <v>PCS</v>
          </cell>
          <cell r="K7444">
            <v>235000</v>
          </cell>
          <cell r="L7444">
            <v>0</v>
          </cell>
          <cell r="M7444">
            <v>0</v>
          </cell>
          <cell r="N7444">
            <v>0</v>
          </cell>
        </row>
        <row r="7445">
          <cell r="G7445" t="str">
            <v>4905846117966</v>
          </cell>
          <cell r="H7445" t="str">
            <v>4905846117966</v>
          </cell>
          <cell r="I7445" t="str">
            <v>CHOYA- Rượu mơ Single Year có quả 650ml (15 độ)</v>
          </cell>
          <cell r="J7445" t="str">
            <v>PCS</v>
          </cell>
          <cell r="K7445">
            <v>495000</v>
          </cell>
          <cell r="L7445">
            <v>0</v>
          </cell>
          <cell r="M7445">
            <v>0</v>
          </cell>
          <cell r="N7445">
            <v>0</v>
          </cell>
        </row>
        <row r="7446">
          <cell r="G7446" t="str">
            <v>4904070068754</v>
          </cell>
          <cell r="H7446" t="str">
            <v>4904070068754</v>
          </cell>
          <cell r="I7446" t="str">
            <v>NIHONSAKARI- Rượu Sake Junmai Ginjo 720ml</v>
          </cell>
          <cell r="J7446" t="str">
            <v>PCS</v>
          </cell>
          <cell r="K7446">
            <v>515000</v>
          </cell>
          <cell r="L7446">
            <v>6</v>
          </cell>
          <cell r="M7446">
            <v>0</v>
          </cell>
          <cell r="N7446">
            <v>6</v>
          </cell>
        </row>
        <row r="7447">
          <cell r="G7447" t="str">
            <v>4905846118529</v>
          </cell>
          <cell r="H7447" t="str">
            <v>4905846118529</v>
          </cell>
          <cell r="I7447" t="str">
            <v>CHOYA- Rượu Mơ Black 700ML 14 độ</v>
          </cell>
          <cell r="J7447" t="str">
            <v>PCS</v>
          </cell>
          <cell r="K7447">
            <v>490000</v>
          </cell>
          <cell r="L7447">
            <v>4</v>
          </cell>
          <cell r="M7447">
            <v>0</v>
          </cell>
          <cell r="N7447">
            <v>4</v>
          </cell>
        </row>
        <row r="7448">
          <cell r="G7448" t="str">
            <v>4905846117218</v>
          </cell>
          <cell r="H7448" t="str">
            <v>4905846117218</v>
          </cell>
          <cell r="I7448" t="str">
            <v>CHOYA- Rượu mơ mật ong hoa đào 15 độ 325ml</v>
          </cell>
          <cell r="J7448" t="str">
            <v>PCS</v>
          </cell>
          <cell r="K7448">
            <v>299000</v>
          </cell>
          <cell r="L7448">
            <v>0</v>
          </cell>
          <cell r="M7448">
            <v>0</v>
          </cell>
          <cell r="N7448">
            <v>0</v>
          </cell>
        </row>
        <row r="7449">
          <cell r="G7449" t="str">
            <v>4971980649793</v>
          </cell>
          <cell r="H7449" t="str">
            <v>4971980649793</v>
          </cell>
          <cell r="I7449" t="str">
            <v>GODO- Rượu Whisky Koukun 37 độ 600ml</v>
          </cell>
          <cell r="J7449" t="str">
            <v>PCS</v>
          </cell>
          <cell r="K7449">
            <v>395000</v>
          </cell>
          <cell r="L7449">
            <v>0</v>
          </cell>
          <cell r="M7449">
            <v>0</v>
          </cell>
          <cell r="N7449">
            <v>0</v>
          </cell>
        </row>
        <row r="7450">
          <cell r="G7450" t="str">
            <v>8938515476589</v>
          </cell>
          <cell r="H7450" t="str">
            <v>8938515476589</v>
          </cell>
          <cell r="I7450" t="str">
            <v>SATOEN- Rượu mơ KOMOMO Single Year 750ml 25 độ</v>
          </cell>
          <cell r="J7450" t="str">
            <v>PCS</v>
          </cell>
          <cell r="K7450">
            <v>450000</v>
          </cell>
          <cell r="L7450">
            <v>0</v>
          </cell>
          <cell r="M7450">
            <v>0</v>
          </cell>
          <cell r="N7450">
            <v>0</v>
          </cell>
        </row>
        <row r="7451">
          <cell r="G7451" t="str">
            <v>4978526005556</v>
          </cell>
          <cell r="H7451" t="str">
            <v>4978526005556</v>
          </cell>
          <cell r="I7451" t="str">
            <v>NAKANO- Rượu mơ Kunizakari nguyên vị 720ml 14 độ</v>
          </cell>
          <cell r="J7451" t="str">
            <v>PCS</v>
          </cell>
          <cell r="K7451">
            <v>700000</v>
          </cell>
          <cell r="L7451">
            <v>20</v>
          </cell>
          <cell r="M7451">
            <v>0</v>
          </cell>
          <cell r="N7451">
            <v>20</v>
          </cell>
        </row>
        <row r="7452">
          <cell r="G7452" t="str">
            <v>4904046080230</v>
          </cell>
          <cell r="H7452" t="str">
            <v>4904046080230</v>
          </cell>
          <cell r="I7452" t="str">
            <v>NAKATA- Rượu mơ đỏ Kishu 12 độ</v>
          </cell>
          <cell r="J7452" t="str">
            <v>PCS</v>
          </cell>
          <cell r="K7452">
            <v>800000</v>
          </cell>
          <cell r="L7452">
            <v>29</v>
          </cell>
          <cell r="M7452">
            <v>0</v>
          </cell>
          <cell r="N7452">
            <v>29</v>
          </cell>
        </row>
        <row r="7453">
          <cell r="G7453" t="str">
            <v>4904046081480</v>
          </cell>
          <cell r="H7453" t="str">
            <v>4904046081480</v>
          </cell>
          <cell r="I7453" t="str">
            <v>NAKATA- Rượu mơ xanh 720ml</v>
          </cell>
          <cell r="J7453" t="str">
            <v>PCS</v>
          </cell>
          <cell r="K7453">
            <v>395000</v>
          </cell>
          <cell r="L7453">
            <v>8</v>
          </cell>
          <cell r="M7453">
            <v>0</v>
          </cell>
          <cell r="N7453">
            <v>8</v>
          </cell>
        </row>
        <row r="7454">
          <cell r="G7454" t="str">
            <v>4905846210056</v>
          </cell>
          <cell r="H7454" t="str">
            <v>4905846210056</v>
          </cell>
          <cell r="I7454" t="str">
            <v>CHOYA- Rượu mơ Honkaku Umeshu không cồn 700ml</v>
          </cell>
          <cell r="J7454" t="str">
            <v>PCS</v>
          </cell>
          <cell r="K7454">
            <v>329000</v>
          </cell>
          <cell r="L7454">
            <v>0</v>
          </cell>
          <cell r="M7454">
            <v>0</v>
          </cell>
          <cell r="N7454">
            <v>0</v>
          </cell>
        </row>
        <row r="7455">
          <cell r="G7455" t="str">
            <v>8938515476565</v>
          </cell>
          <cell r="H7455" t="str">
            <v>8938515476565</v>
          </cell>
          <cell r="I7455" t="str">
            <v>SATOEN- Rượu mơ KOMOMO Premium 750ml 15 độ</v>
          </cell>
          <cell r="J7455" t="str">
            <v>PCS</v>
          </cell>
          <cell r="K7455">
            <v>750000</v>
          </cell>
          <cell r="L7455">
            <v>0</v>
          </cell>
          <cell r="M7455">
            <v>0</v>
          </cell>
          <cell r="N7455">
            <v>0</v>
          </cell>
        </row>
        <row r="7456">
          <cell r="G7456" t="str">
            <v>8938548111006</v>
          </cell>
          <cell r="H7456" t="str">
            <v>8938548111006</v>
          </cell>
          <cell r="I7456" t="str">
            <v>SATOEN- Rượu mơ KOMOMO Single Year Umeshu 500ml</v>
          </cell>
          <cell r="J7456" t="str">
            <v>PCS</v>
          </cell>
          <cell r="K7456">
            <v>395000</v>
          </cell>
          <cell r="L7456">
            <v>0</v>
          </cell>
          <cell r="M7456">
            <v>0</v>
          </cell>
          <cell r="N7456">
            <v>0</v>
          </cell>
        </row>
        <row r="7457">
          <cell r="G7457" t="str">
            <v>8938515476572</v>
          </cell>
          <cell r="H7457" t="str">
            <v>8938515476572</v>
          </cell>
          <cell r="I7457" t="str">
            <v>SATOEN- Rượu mơ KOMOMO Special 750ml 18 độ</v>
          </cell>
          <cell r="J7457" t="str">
            <v>PCS</v>
          </cell>
          <cell r="K7457">
            <v>600000</v>
          </cell>
          <cell r="L7457">
            <v>7</v>
          </cell>
          <cell r="M7457">
            <v>0</v>
          </cell>
          <cell r="N7457">
            <v>7</v>
          </cell>
        </row>
        <row r="7458">
          <cell r="G7458" t="str">
            <v>4904046080476</v>
          </cell>
          <cell r="H7458" t="str">
            <v>4904046080476</v>
          </cell>
          <cell r="I7458" t="str">
            <v>NAKATA- Rượu Mơ ủ sồi thượng hạng 300ml 20 độ</v>
          </cell>
          <cell r="J7458" t="str">
            <v>PCS</v>
          </cell>
          <cell r="K7458">
            <v>541000</v>
          </cell>
          <cell r="L7458">
            <v>12</v>
          </cell>
          <cell r="M7458">
            <v>0</v>
          </cell>
          <cell r="N7458">
            <v>12</v>
          </cell>
        </row>
        <row r="7459">
          <cell r="G7459" t="str">
            <v>4904046080537</v>
          </cell>
          <cell r="H7459" t="str">
            <v>4904046080537</v>
          </cell>
          <cell r="I7459" t="str">
            <v>NAKATA– Rượu mơ vị mật ong Nhật Bản 720 ml</v>
          </cell>
          <cell r="J7459" t="str">
            <v>PCS</v>
          </cell>
          <cell r="K7459">
            <v>492000</v>
          </cell>
          <cell r="L7459">
            <v>12</v>
          </cell>
          <cell r="M7459">
            <v>0</v>
          </cell>
          <cell r="N7459">
            <v>12</v>
          </cell>
        </row>
        <row r="7460">
          <cell r="G7460" t="str">
            <v>4904046080926</v>
          </cell>
          <cell r="H7460" t="str">
            <v>4904046080926</v>
          </cell>
          <cell r="I7460" t="str">
            <v>NAKATA– Rượu mơ Nhật Bản vị đường nâu 1800 ml</v>
          </cell>
          <cell r="J7460" t="str">
            <v>PCS</v>
          </cell>
          <cell r="K7460">
            <v>1065000</v>
          </cell>
          <cell r="L7460">
            <v>7</v>
          </cell>
          <cell r="M7460">
            <v>0</v>
          </cell>
          <cell r="N7460">
            <v>7</v>
          </cell>
        </row>
        <row r="7461">
          <cell r="G7461" t="str">
            <v>4904046078480</v>
          </cell>
          <cell r="H7461" t="str">
            <v>4904046078480</v>
          </cell>
          <cell r="I7461" t="str">
            <v>NAKATA– Rượu mơ Nhật Bản vị xoài 1800 ml</v>
          </cell>
          <cell r="J7461" t="str">
            <v>PCS</v>
          </cell>
          <cell r="K7461">
            <v>1173000</v>
          </cell>
          <cell r="L7461">
            <v>11</v>
          </cell>
          <cell r="M7461">
            <v>0</v>
          </cell>
          <cell r="N7461">
            <v>11</v>
          </cell>
        </row>
        <row r="7462">
          <cell r="G7462" t="str">
            <v>4905846157511</v>
          </cell>
          <cell r="H7462" t="str">
            <v>4905846157511</v>
          </cell>
          <cell r="I7462" t="str">
            <v>CHOYA- Rượu Mơ Đường nâu Đặc Biệt 700ML 14 độ</v>
          </cell>
          <cell r="J7462" t="str">
            <v>PCS</v>
          </cell>
          <cell r="K7462">
            <v>650000</v>
          </cell>
          <cell r="L7462">
            <v>4</v>
          </cell>
          <cell r="M7462">
            <v>0</v>
          </cell>
          <cell r="N7462">
            <v>4</v>
          </cell>
        </row>
        <row r="7463">
          <cell r="G7463" t="str">
            <v>4904046080667</v>
          </cell>
          <cell r="H7463" t="str">
            <v>4904046080667</v>
          </cell>
          <cell r="I7463" t="str">
            <v>NAKATA - Rượu mơ Umeshu vị mật ong 300ml/10 độ</v>
          </cell>
          <cell r="J7463" t="str">
            <v>PCS</v>
          </cell>
          <cell r="K7463">
            <v>235000</v>
          </cell>
          <cell r="L7463">
            <v>0</v>
          </cell>
          <cell r="M7463">
            <v>0</v>
          </cell>
          <cell r="N7463">
            <v>0</v>
          </cell>
        </row>
        <row r="7464">
          <cell r="G7464" t="str">
            <v>4518083009101</v>
          </cell>
          <cell r="H7464" t="str">
            <v>4518083009101</v>
          </cell>
          <cell r="I7464" t="str">
            <v>KIMIBANDAI- Rượu Mơ 300ml</v>
          </cell>
          <cell r="J7464" t="str">
            <v>PCS</v>
          </cell>
          <cell r="K7464">
            <v>232000</v>
          </cell>
          <cell r="L7464">
            <v>0</v>
          </cell>
          <cell r="M7464">
            <v>0</v>
          </cell>
          <cell r="N7464">
            <v>0</v>
          </cell>
        </row>
        <row r="7465">
          <cell r="G7465" t="str">
            <v>4904046080896</v>
          </cell>
          <cell r="H7465" t="str">
            <v>4904046080896</v>
          </cell>
          <cell r="I7465" t="str">
            <v>NAKATA- Rượu Mơ vị yuzu 1,8L 12 độ</v>
          </cell>
          <cell r="J7465" t="str">
            <v>PCS</v>
          </cell>
          <cell r="K7465">
            <v>1633000</v>
          </cell>
          <cell r="L7465">
            <v>6</v>
          </cell>
          <cell r="M7465">
            <v>0</v>
          </cell>
          <cell r="N7465">
            <v>6</v>
          </cell>
        </row>
        <row r="7466">
          <cell r="G7466" t="str">
            <v>4905846117478</v>
          </cell>
          <cell r="H7466" t="str">
            <v>4905846117478</v>
          </cell>
          <cell r="I7466" t="str">
            <v>CHOYA- Rượu mơ Single year không quả 720ml (15 độ)</v>
          </cell>
          <cell r="J7466" t="str">
            <v>PCS</v>
          </cell>
          <cell r="K7466">
            <v>600000</v>
          </cell>
          <cell r="L7466">
            <v>2</v>
          </cell>
          <cell r="M7466">
            <v>0</v>
          </cell>
          <cell r="N7466">
            <v>2</v>
          </cell>
        </row>
        <row r="7467">
          <cell r="G7467" t="str">
            <v>4905846114811</v>
          </cell>
          <cell r="H7467" t="str">
            <v>4905846114811</v>
          </cell>
          <cell r="I7467" t="str">
            <v>CHOYA- Rượu Mơ Extra years 700ML 17 độ</v>
          </cell>
          <cell r="J7467" t="str">
            <v>PCS</v>
          </cell>
          <cell r="K7467">
            <v>980000</v>
          </cell>
          <cell r="L7467">
            <v>11</v>
          </cell>
          <cell r="M7467">
            <v>0</v>
          </cell>
          <cell r="N7467">
            <v>11</v>
          </cell>
        </row>
        <row r="7468">
          <cell r="G7468" t="str">
            <v>4971980799054</v>
          </cell>
          <cell r="H7468" t="str">
            <v>4971980799054</v>
          </cell>
          <cell r="I7468" t="str">
            <v>GODO- Rượu mơ Umeshu Assari 2L</v>
          </cell>
          <cell r="J7468" t="str">
            <v>PCS</v>
          </cell>
          <cell r="K7468">
            <v>410000</v>
          </cell>
          <cell r="L7468">
            <v>0</v>
          </cell>
          <cell r="M7468">
            <v>0</v>
          </cell>
          <cell r="N7468">
            <v>0</v>
          </cell>
        </row>
        <row r="7469">
          <cell r="G7469" t="str">
            <v>4904046080919</v>
          </cell>
          <cell r="H7469" t="str">
            <v>4904046080919</v>
          </cell>
          <cell r="I7469" t="str">
            <v>NAKATA- Rượu Mơ vị mật ong 1,8L 12 độ</v>
          </cell>
          <cell r="J7469" t="str">
            <v>PCS</v>
          </cell>
          <cell r="K7469">
            <v>1183000</v>
          </cell>
          <cell r="L7469">
            <v>6</v>
          </cell>
          <cell r="M7469">
            <v>0</v>
          </cell>
          <cell r="N7469">
            <v>6</v>
          </cell>
        </row>
        <row r="7470">
          <cell r="G7470" t="str">
            <v>4905846118505</v>
          </cell>
          <cell r="H7470" t="str">
            <v>4905846118505</v>
          </cell>
          <cell r="I7470" t="str">
            <v>CHOYA- Rượu mơ Umeshu 3 năm 720ml</v>
          </cell>
          <cell r="J7470" t="str">
            <v>PCS</v>
          </cell>
          <cell r="K7470">
            <v>1500000</v>
          </cell>
          <cell r="L7470">
            <v>5</v>
          </cell>
          <cell r="M7470">
            <v>0</v>
          </cell>
          <cell r="N7470">
            <v>5</v>
          </cell>
        </row>
        <row r="7471">
          <cell r="G7471" t="str">
            <v>4904046078275</v>
          </cell>
          <cell r="H7471" t="str">
            <v>4904046078275</v>
          </cell>
          <cell r="I7471" t="str">
            <v>NAKATA– Bộ quà tặng rượu hoàng gia No.9 (500ml×2)</v>
          </cell>
          <cell r="J7471" t="str">
            <v>PCS</v>
          </cell>
          <cell r="K7471">
            <v>982000</v>
          </cell>
          <cell r="L7471">
            <v>4</v>
          </cell>
          <cell r="M7471">
            <v>0</v>
          </cell>
          <cell r="N7471">
            <v>4</v>
          </cell>
        </row>
        <row r="7472">
          <cell r="G7472" t="str">
            <v>4905846111261</v>
          </cell>
          <cell r="H7472" t="str">
            <v>4905846111261</v>
          </cell>
          <cell r="I7472" t="str">
            <v>CHOYA- Rượu mơ Umeshu Kishu 720ml (14 độ)</v>
          </cell>
          <cell r="J7472" t="str">
            <v>PCS</v>
          </cell>
          <cell r="K7472">
            <v>450000</v>
          </cell>
          <cell r="L7472">
            <v>76</v>
          </cell>
          <cell r="M7472">
            <v>0</v>
          </cell>
          <cell r="N7472">
            <v>76</v>
          </cell>
        </row>
        <row r="7473">
          <cell r="G7473" t="str">
            <v>4905846114637</v>
          </cell>
          <cell r="H7473" t="str">
            <v>4905846114637</v>
          </cell>
          <cell r="I7473" t="str">
            <v>CHOYA- Rượu Mơ Gold Edition 500ML 19 độ</v>
          </cell>
          <cell r="J7473" t="str">
            <v>PCS</v>
          </cell>
          <cell r="K7473">
            <v>2250000</v>
          </cell>
          <cell r="L7473">
            <v>2</v>
          </cell>
          <cell r="M7473">
            <v>0</v>
          </cell>
          <cell r="N7473">
            <v>2</v>
          </cell>
        </row>
        <row r="7474">
          <cell r="G7474" t="str">
            <v>4905846118499</v>
          </cell>
          <cell r="H7474" t="str">
            <v>4905846118499</v>
          </cell>
          <cell r="I7474" t="str">
            <v>CHOYA- Rượu mơ Single year không quả 700ml (15 độ)</v>
          </cell>
          <cell r="J7474" t="str">
            <v>PCS</v>
          </cell>
          <cell r="K7474">
            <v>600000</v>
          </cell>
          <cell r="L7474">
            <v>18</v>
          </cell>
          <cell r="M7474">
            <v>0</v>
          </cell>
          <cell r="N7474">
            <v>18</v>
          </cell>
        </row>
        <row r="7475">
          <cell r="G7475" t="str">
            <v>4904046079753</v>
          </cell>
          <cell r="H7475" t="str">
            <v>4904046079753</v>
          </cell>
          <cell r="I7475" t="str">
            <v>NAKATA - Rượu mơ Vàng 720ml</v>
          </cell>
          <cell r="J7475" t="str">
            <v>PCS</v>
          </cell>
          <cell r="K7475">
            <v>370000</v>
          </cell>
          <cell r="L7475">
            <v>3</v>
          </cell>
          <cell r="M7475">
            <v>0</v>
          </cell>
          <cell r="N7475">
            <v>3</v>
          </cell>
        </row>
        <row r="7476">
          <cell r="G7476" t="str">
            <v>4904046081282</v>
          </cell>
          <cell r="H7476" t="str">
            <v>4904046081282</v>
          </cell>
          <cell r="I7476" t="str">
            <v>NAKATA- Rượu Mơ vị yuzu 300ml 12 độ</v>
          </cell>
          <cell r="J7476" t="str">
            <v>PCS</v>
          </cell>
          <cell r="K7476">
            <v>329000</v>
          </cell>
          <cell r="L7476">
            <v>0</v>
          </cell>
          <cell r="M7476">
            <v>0</v>
          </cell>
          <cell r="N7476">
            <v>0</v>
          </cell>
        </row>
        <row r="7477">
          <cell r="G7477" t="str">
            <v>4904046081305</v>
          </cell>
          <cell r="H7477" t="str">
            <v>4904046081305</v>
          </cell>
          <cell r="I7477" t="str">
            <v>NAKATA - Rượu mơ đỏ Umeshu 300ml/10 độ</v>
          </cell>
          <cell r="J7477" t="str">
            <v>PCS</v>
          </cell>
          <cell r="K7477">
            <v>235000</v>
          </cell>
          <cell r="L7477">
            <v>1</v>
          </cell>
          <cell r="M7477">
            <v>0</v>
          </cell>
          <cell r="N7477">
            <v>1</v>
          </cell>
        </row>
        <row r="7478">
          <cell r="G7478" t="str">
            <v>8938548111068</v>
          </cell>
          <cell r="H7478" t="str">
            <v>8938548111068</v>
          </cell>
          <cell r="I7478" t="str">
            <v>KOMOMO - Rượu Single Year Umeshu 350ml</v>
          </cell>
          <cell r="J7478" t="str">
            <v>PCS</v>
          </cell>
          <cell r="K7478">
            <v>165000</v>
          </cell>
          <cell r="L7478">
            <v>9</v>
          </cell>
          <cell r="M7478">
            <v>0</v>
          </cell>
          <cell r="N7478">
            <v>9</v>
          </cell>
        </row>
        <row r="7479">
          <cell r="G7479" t="str">
            <v>4905846112114</v>
          </cell>
          <cell r="H7479" t="str">
            <v>4905846112114</v>
          </cell>
          <cell r="I7479" t="str">
            <v>CHOYA- Rượu mơ hộp giấy 1,8L (10 độ)</v>
          </cell>
          <cell r="J7479" t="str">
            <v>PCS</v>
          </cell>
          <cell r="K7479">
            <v>550000</v>
          </cell>
          <cell r="L7479">
            <v>0</v>
          </cell>
          <cell r="M7479">
            <v>0</v>
          </cell>
          <cell r="N7479">
            <v>0</v>
          </cell>
        </row>
        <row r="7480">
          <cell r="G7480" t="str">
            <v>4518083009118</v>
          </cell>
          <cell r="H7480" t="str">
            <v>4518083009118</v>
          </cell>
          <cell r="I7480" t="str">
            <v>KIMIBANDAI- Rượu Mơ 720ml</v>
          </cell>
          <cell r="J7480" t="str">
            <v>PCS</v>
          </cell>
          <cell r="K7480">
            <v>800000</v>
          </cell>
          <cell r="L7480">
            <v>24</v>
          </cell>
          <cell r="M7480">
            <v>0</v>
          </cell>
          <cell r="N7480">
            <v>24</v>
          </cell>
        </row>
        <row r="7481">
          <cell r="G7481" t="str">
            <v>4901515512988</v>
          </cell>
          <cell r="H7481" t="str">
            <v>4901515512988</v>
          </cell>
          <cell r="I7481" t="str">
            <v>MANNSWINES- Rượu mơ vảy vàng KIKKOMAN 500ml</v>
          </cell>
          <cell r="J7481" t="str">
            <v>PCS</v>
          </cell>
          <cell r="K7481">
            <v>450000</v>
          </cell>
          <cell r="L7481">
            <v>27</v>
          </cell>
          <cell r="M7481">
            <v>-1</v>
          </cell>
          <cell r="N7481">
            <v>26</v>
          </cell>
        </row>
        <row r="7482">
          <cell r="G7482" t="str">
            <v>4904046080940</v>
          </cell>
          <cell r="H7482" t="str">
            <v>4904046080940</v>
          </cell>
          <cell r="I7482" t="str">
            <v>NAKATA– Rượu mơ đỏ Nhật Bản 1800 ml</v>
          </cell>
          <cell r="J7482" t="str">
            <v>PCS</v>
          </cell>
          <cell r="K7482">
            <v>865000</v>
          </cell>
          <cell r="L7482">
            <v>12</v>
          </cell>
          <cell r="M7482">
            <v>0</v>
          </cell>
          <cell r="N7482">
            <v>12</v>
          </cell>
        </row>
        <row r="7483">
          <cell r="G7483" t="str">
            <v>4945252490284</v>
          </cell>
          <cell r="H7483" t="str">
            <v>4945252490284</v>
          </cell>
          <cell r="I7483" t="str">
            <v>NISHINOSEKI- Rượu Sake Nigorizake 15 độ 720ml</v>
          </cell>
          <cell r="J7483" t="str">
            <v>PCS</v>
          </cell>
          <cell r="K7483">
            <v>445000</v>
          </cell>
          <cell r="L7483">
            <v>0</v>
          </cell>
          <cell r="M7483">
            <v>0</v>
          </cell>
          <cell r="N7483">
            <v>0</v>
          </cell>
        </row>
        <row r="7484">
          <cell r="G7484" t="str">
            <v>4904670213660</v>
          </cell>
          <cell r="H7484" t="str">
            <v>4904670213660</v>
          </cell>
          <cell r="I7484" t="str">
            <v>TAKARA SHUZO- Rượu sake vảy vàng Shouchikubai 1,8L</v>
          </cell>
          <cell r="J7484" t="str">
            <v>PCS</v>
          </cell>
          <cell r="K7484">
            <v>1150000</v>
          </cell>
          <cell r="L7484">
            <v>0</v>
          </cell>
          <cell r="M7484">
            <v>0</v>
          </cell>
          <cell r="N7484">
            <v>0</v>
          </cell>
        </row>
        <row r="7485">
          <cell r="G7485" t="str">
            <v>4904670025201</v>
          </cell>
          <cell r="H7485" t="str">
            <v>4904670025201</v>
          </cell>
          <cell r="I7485" t="str">
            <v>Rượu Lúa mạch Koharu no Yokaichi 720ml</v>
          </cell>
          <cell r="J7485" t="str">
            <v>PCS</v>
          </cell>
          <cell r="K7485">
            <v>630000</v>
          </cell>
          <cell r="L7485">
            <v>1</v>
          </cell>
          <cell r="M7485">
            <v>0</v>
          </cell>
          <cell r="N7485">
            <v>1</v>
          </cell>
        </row>
        <row r="7486">
          <cell r="G7486" t="str">
            <v>4904670246934</v>
          </cell>
          <cell r="H7486" t="str">
            <v>4904670246934</v>
          </cell>
          <cell r="I7486" t="str">
            <v>TAKARA SHUZO- Rượu sake vảy vàng Shukusai 1.8L</v>
          </cell>
          <cell r="J7486" t="str">
            <v>PCS</v>
          </cell>
          <cell r="K7486">
            <v>795000</v>
          </cell>
          <cell r="L7486">
            <v>0</v>
          </cell>
          <cell r="M7486">
            <v>0</v>
          </cell>
          <cell r="N7486">
            <v>0</v>
          </cell>
        </row>
        <row r="7487">
          <cell r="G7487" t="str">
            <v>4518083009019</v>
          </cell>
          <cell r="H7487" t="str">
            <v>4518083009019</v>
          </cell>
          <cell r="I7487" t="str">
            <v>KIMIBANDAI- Rượu Sake 300ml</v>
          </cell>
          <cell r="J7487" t="str">
            <v>PCS</v>
          </cell>
          <cell r="K7487">
            <v>250000</v>
          </cell>
          <cell r="L7487">
            <v>2</v>
          </cell>
          <cell r="M7487">
            <v>0</v>
          </cell>
          <cell r="N7487">
            <v>2</v>
          </cell>
        </row>
        <row r="7488">
          <cell r="G7488" t="str">
            <v>4904670208376</v>
          </cell>
          <cell r="H7488" t="str">
            <v>4904670208376</v>
          </cell>
          <cell r="I7488" t="str">
            <v>TAKARA SHUZO- Rượu sake vảy vàng Shouchikubai 300m</v>
          </cell>
          <cell r="J7488" t="str">
            <v>PCS</v>
          </cell>
          <cell r="K7488">
            <v>275000</v>
          </cell>
          <cell r="L7488">
            <v>4</v>
          </cell>
          <cell r="M7488">
            <v>0</v>
          </cell>
          <cell r="N7488">
            <v>4</v>
          </cell>
        </row>
        <row r="7489">
          <cell r="G7489" t="str">
            <v>4945252277229</v>
          </cell>
          <cell r="H7489" t="str">
            <v>4945252277229</v>
          </cell>
          <cell r="I7489" t="str">
            <v>NISHINOSEKI- Rượu Sake Junmaishu 15 độ 720ml</v>
          </cell>
          <cell r="J7489" t="str">
            <v>PCS</v>
          </cell>
          <cell r="K7489">
            <v>495000</v>
          </cell>
          <cell r="L7489">
            <v>0</v>
          </cell>
          <cell r="M7489">
            <v>0</v>
          </cell>
          <cell r="N7489">
            <v>0</v>
          </cell>
        </row>
        <row r="7490">
          <cell r="G7490" t="str">
            <v>4904070068747</v>
          </cell>
          <cell r="H7490" t="str">
            <v>4904070068747</v>
          </cell>
          <cell r="I7490" t="str">
            <v>NIHONSAKARI- Rượu Sake DaiginJo 720ml</v>
          </cell>
          <cell r="J7490" t="str">
            <v>PCS</v>
          </cell>
          <cell r="K7490">
            <v>515000</v>
          </cell>
          <cell r="L7490">
            <v>0</v>
          </cell>
          <cell r="M7490">
            <v>0</v>
          </cell>
          <cell r="N7490">
            <v>0</v>
          </cell>
        </row>
        <row r="7491">
          <cell r="G7491" t="str">
            <v>4904070077121</v>
          </cell>
          <cell r="H7491" t="str">
            <v>4904070077121</v>
          </cell>
          <cell r="I7491" t="str">
            <v>NIHONSAKARI- Rượu yuzu 700ml 8 độ</v>
          </cell>
          <cell r="J7491" t="str">
            <v>PCS</v>
          </cell>
          <cell r="K7491">
            <v>742000</v>
          </cell>
          <cell r="L7491">
            <v>9</v>
          </cell>
          <cell r="M7491">
            <v>0</v>
          </cell>
          <cell r="N7491">
            <v>9</v>
          </cell>
        </row>
        <row r="7492">
          <cell r="G7492" t="str">
            <v>8938548111020</v>
          </cell>
          <cell r="H7492" t="str">
            <v>8938548111020</v>
          </cell>
          <cell r="I7492" t="str">
            <v>SATOEN- Rượu mơ KOMOMO Soba Shochu 500ml</v>
          </cell>
          <cell r="J7492" t="str">
            <v>PCS</v>
          </cell>
          <cell r="K7492">
            <v>385000</v>
          </cell>
          <cell r="L7492">
            <v>0</v>
          </cell>
          <cell r="M7492">
            <v>0</v>
          </cell>
          <cell r="N7492">
            <v>0</v>
          </cell>
        </row>
        <row r="7493">
          <cell r="G7493" t="str">
            <v>4904670292269</v>
          </cell>
          <cell r="H7493" t="str">
            <v>4904670292269</v>
          </cell>
          <cell r="I7493" t="str">
            <v>SHOCHIKUBAI-Rượu Sake Kyoto Junmai 13-14% 300ML</v>
          </cell>
          <cell r="J7493" t="str">
            <v>PCS</v>
          </cell>
          <cell r="K7493">
            <v>350000</v>
          </cell>
          <cell r="L7493">
            <v>1</v>
          </cell>
          <cell r="M7493">
            <v>0</v>
          </cell>
          <cell r="N7493">
            <v>1</v>
          </cell>
        </row>
        <row r="7494">
          <cell r="G7494" t="str">
            <v>4945252508255</v>
          </cell>
          <cell r="H7494" t="str">
            <v>4945252508255</v>
          </cell>
          <cell r="I7494" t="str">
            <v>NISHINOSEKI- Rượu Sake Hiya 17 độ 720ml</v>
          </cell>
          <cell r="J7494" t="str">
            <v>PCS</v>
          </cell>
          <cell r="K7494">
            <v>535000</v>
          </cell>
          <cell r="L7494">
            <v>0</v>
          </cell>
          <cell r="M7494">
            <v>0</v>
          </cell>
          <cell r="N7494">
            <v>0</v>
          </cell>
        </row>
        <row r="7495">
          <cell r="G7495" t="str">
            <v>4906666121416</v>
          </cell>
          <cell r="H7495" t="str">
            <v>4906666121416</v>
          </cell>
          <cell r="I7495" t="str">
            <v>Iichiko - Rượu Shochu Nhật Bản 720ml/25 độ</v>
          </cell>
          <cell r="J7495" t="str">
            <v>PCS</v>
          </cell>
          <cell r="K7495">
            <v>450000</v>
          </cell>
          <cell r="L7495">
            <v>0</v>
          </cell>
          <cell r="M7495">
            <v>0</v>
          </cell>
          <cell r="N7495">
            <v>0</v>
          </cell>
        </row>
        <row r="7496">
          <cell r="G7496" t="str">
            <v>4992309006288</v>
          </cell>
          <cell r="H7496" t="str">
            <v>4992309006288</v>
          </cell>
          <cell r="I7496" t="str">
            <v>ONIKOROSI- Rượu Sake bình cói Junmai Ginjo 1.8L</v>
          </cell>
          <cell r="J7496" t="str">
            <v>PCS</v>
          </cell>
          <cell r="K7496">
            <v>1550000</v>
          </cell>
          <cell r="L7496">
            <v>0</v>
          </cell>
          <cell r="M7496">
            <v>0</v>
          </cell>
          <cell r="N7496">
            <v>0</v>
          </cell>
        </row>
        <row r="7497">
          <cell r="G7497" t="str">
            <v>4518083009026</v>
          </cell>
          <cell r="H7497" t="str">
            <v>4518083009026</v>
          </cell>
          <cell r="I7497" t="str">
            <v>KIMIBANDAI- Rượu Sake 720ml</v>
          </cell>
          <cell r="J7497" t="str">
            <v>PCS</v>
          </cell>
          <cell r="K7497">
            <v>800000</v>
          </cell>
          <cell r="L7497">
            <v>2</v>
          </cell>
          <cell r="M7497">
            <v>0</v>
          </cell>
          <cell r="N7497">
            <v>2</v>
          </cell>
        </row>
        <row r="7498">
          <cell r="G7498" t="str">
            <v>4983254300019</v>
          </cell>
          <cell r="H7498" t="str">
            <v>4983254300019</v>
          </cell>
          <cell r="I7498" t="str">
            <v>Rượu Sake Tokubetsu Jummai Tokyo Wajo 720ml</v>
          </cell>
          <cell r="J7498" t="str">
            <v>PCS</v>
          </cell>
          <cell r="K7498">
            <v>980000</v>
          </cell>
          <cell r="L7498">
            <v>0</v>
          </cell>
          <cell r="M7498">
            <v>0</v>
          </cell>
          <cell r="N7498">
            <v>0</v>
          </cell>
        </row>
        <row r="7499">
          <cell r="G7499" t="str">
            <v>4904670296168</v>
          </cell>
          <cell r="H7499" t="str">
            <v>4904670296168</v>
          </cell>
          <cell r="I7499" t="str">
            <v>Rượu Sake Chiku Bai Kyoto Fushimizu Jikate 720ml</v>
          </cell>
          <cell r="J7499" t="str">
            <v>PCS</v>
          </cell>
          <cell r="K7499">
            <v>630000</v>
          </cell>
          <cell r="L7499">
            <v>1</v>
          </cell>
          <cell r="M7499">
            <v>0</v>
          </cell>
          <cell r="N7499">
            <v>1</v>
          </cell>
        </row>
        <row r="7500">
          <cell r="G7500" t="str">
            <v>4905846157948</v>
          </cell>
          <cell r="H7500" t="str">
            <v>4905846157948</v>
          </cell>
          <cell r="I7500" t="str">
            <v>Choya - Lốc 5 chai rượu choya mơ xanh 160ml/16 độ</v>
          </cell>
          <cell r="J7500" t="str">
            <v>PCS</v>
          </cell>
          <cell r="K7500">
            <v>509000</v>
          </cell>
          <cell r="L7500">
            <v>0</v>
          </cell>
          <cell r="M7500">
            <v>0</v>
          </cell>
          <cell r="N7500">
            <v>0</v>
          </cell>
        </row>
        <row r="7501">
          <cell r="G7501" t="str">
            <v>5000267014203</v>
          </cell>
          <cell r="H7501" t="str">
            <v>5000267014203</v>
          </cell>
          <cell r="I7501" t="str">
            <v>Rượu Johnnie Walker Red Label 750ml 40 độ</v>
          </cell>
          <cell r="J7501" t="str">
            <v>PCS</v>
          </cell>
          <cell r="K7501">
            <v>485000</v>
          </cell>
          <cell r="L7501">
            <v>0</v>
          </cell>
          <cell r="M7501">
            <v>0</v>
          </cell>
          <cell r="N7501">
            <v>0</v>
          </cell>
        </row>
        <row r="7502">
          <cell r="G7502" t="str">
            <v>4582410703222</v>
          </cell>
          <cell r="H7502" t="str">
            <v>4582410703222</v>
          </cell>
          <cell r="I7502" t="str">
            <v>MINAMI- Rượu Whisky Blended Hachikuma 700ml 37 độ</v>
          </cell>
          <cell r="J7502" t="str">
            <v>PCS</v>
          </cell>
          <cell r="K7502">
            <v>385000</v>
          </cell>
          <cell r="L7502">
            <v>0</v>
          </cell>
          <cell r="M7502">
            <v>0</v>
          </cell>
          <cell r="N7502">
            <v>0</v>
          </cell>
        </row>
        <row r="7503">
          <cell r="G7503" t="str">
            <v>4901777329843</v>
          </cell>
          <cell r="H7503" t="str">
            <v>4901777329843</v>
          </cell>
          <cell r="I7503" t="str">
            <v>SUNTORY- Rượu Whiskey Ao 700ml (43 độ)</v>
          </cell>
          <cell r="J7503" t="str">
            <v>PCS</v>
          </cell>
          <cell r="K7503">
            <v>1650000</v>
          </cell>
          <cell r="L7503">
            <v>0</v>
          </cell>
          <cell r="M7503">
            <v>0</v>
          </cell>
          <cell r="N7503">
            <v>0</v>
          </cell>
        </row>
        <row r="7504">
          <cell r="G7504" t="str">
            <v>5000299225752</v>
          </cell>
          <cell r="H7504" t="str">
            <v>5000299225752</v>
          </cell>
          <cell r="I7504" t="str">
            <v>CHIVAS BROTHERS - Rượu Chivas Regal 18 năm (700ml)</v>
          </cell>
          <cell r="J7504" t="str">
            <v>PCS</v>
          </cell>
          <cell r="K7504">
            <v>2200000</v>
          </cell>
          <cell r="L7504">
            <v>0</v>
          </cell>
          <cell r="M7504">
            <v>0</v>
          </cell>
          <cell r="N7504">
            <v>0</v>
          </cell>
        </row>
        <row r="7505">
          <cell r="G7505" t="str">
            <v>5010106113127</v>
          </cell>
          <cell r="H7505" t="str">
            <v>5010106113127</v>
          </cell>
          <cell r="I7505" t="str">
            <v>Rượu Whisky Finest Ballantines 750ml/40 độ</v>
          </cell>
          <cell r="J7505" t="str">
            <v>PCS</v>
          </cell>
          <cell r="K7505">
            <v>459000</v>
          </cell>
          <cell r="L7505">
            <v>0</v>
          </cell>
          <cell r="M7505">
            <v>0</v>
          </cell>
          <cell r="N7505">
            <v>0</v>
          </cell>
        </row>
        <row r="7506">
          <cell r="G7506" t="str">
            <v>4904670301138</v>
          </cell>
          <cell r="H7506" t="str">
            <v>4904670301138</v>
          </cell>
          <cell r="I7506" t="str">
            <v>Rượu King Whisky Rin Select 720ml</v>
          </cell>
          <cell r="J7506" t="str">
            <v>PCS</v>
          </cell>
          <cell r="K7506">
            <v>650000</v>
          </cell>
          <cell r="L7506">
            <v>0</v>
          </cell>
          <cell r="M7506">
            <v>0</v>
          </cell>
          <cell r="N7506">
            <v>0</v>
          </cell>
        </row>
        <row r="7507">
          <cell r="G7507" t="str">
            <v>4582410703024</v>
          </cell>
          <cell r="H7507" t="str">
            <v>4582410703024</v>
          </cell>
          <cell r="I7507" t="str">
            <v>MINAMI- Rượu Whisky Hachikuma 700ml 37 độ</v>
          </cell>
          <cell r="J7507" t="str">
            <v>PCS</v>
          </cell>
          <cell r="K7507">
            <v>500000</v>
          </cell>
          <cell r="L7507">
            <v>0</v>
          </cell>
          <cell r="M7507">
            <v>0</v>
          </cell>
          <cell r="N7507">
            <v>0</v>
          </cell>
        </row>
        <row r="7508">
          <cell r="G7508" t="str">
            <v>5000299284926</v>
          </cell>
          <cell r="H7508" t="str">
            <v>5000299284926</v>
          </cell>
          <cell r="I7508" t="str">
            <v>CHIVAS REGAL- Rượu Whisky 25 năm 40 độ 700ml</v>
          </cell>
          <cell r="J7508" t="str">
            <v>PCS</v>
          </cell>
          <cell r="K7508">
            <v>7050000</v>
          </cell>
          <cell r="L7508">
            <v>1</v>
          </cell>
          <cell r="M7508">
            <v>0</v>
          </cell>
          <cell r="N7508">
            <v>1</v>
          </cell>
        </row>
        <row r="7509">
          <cell r="G7509" t="str">
            <v>4936790521356</v>
          </cell>
          <cell r="H7509" t="str">
            <v>4936790521356</v>
          </cell>
          <cell r="I7509" t="str">
            <v>SAN FOODS- Rượu Whisky Koshu Nirasaki Gold 700ml</v>
          </cell>
          <cell r="J7509" t="str">
            <v>PCS</v>
          </cell>
          <cell r="K7509">
            <v>450000</v>
          </cell>
          <cell r="L7509">
            <v>0</v>
          </cell>
          <cell r="M7509">
            <v>0</v>
          </cell>
          <cell r="N7509">
            <v>0</v>
          </cell>
        </row>
        <row r="7510">
          <cell r="G7510" t="str">
            <v>5000299211243</v>
          </cell>
          <cell r="H7510" t="str">
            <v>5000299211243</v>
          </cell>
          <cell r="I7510" t="str">
            <v>ROYAL SALUTE- Rượu Whisky 21 năm 700ml (40 độ)</v>
          </cell>
          <cell r="J7510" t="str">
            <v>PCS</v>
          </cell>
          <cell r="K7510">
            <v>3600000</v>
          </cell>
          <cell r="L7510">
            <v>0</v>
          </cell>
          <cell r="M7510">
            <v>0</v>
          </cell>
          <cell r="N7510">
            <v>0</v>
          </cell>
        </row>
        <row r="7511">
          <cell r="G7511" t="str">
            <v>4972776941756</v>
          </cell>
          <cell r="H7511" t="str">
            <v>4972776941756</v>
          </cell>
          <cell r="I7511" t="str">
            <v>KIRISHIMA-Rượu Shochu KIRISHIMA đen 720ml (25 độ)</v>
          </cell>
          <cell r="J7511" t="str">
            <v>PCS</v>
          </cell>
          <cell r="K7511">
            <v>520000</v>
          </cell>
          <cell r="L7511">
            <v>0</v>
          </cell>
          <cell r="M7511">
            <v>0</v>
          </cell>
          <cell r="N7511">
            <v>0</v>
          </cell>
        </row>
        <row r="7512">
          <cell r="G7512" t="str">
            <v>5000281082110</v>
          </cell>
          <cell r="H7512" t="str">
            <v>5000281082110</v>
          </cell>
          <cell r="I7512" t="str">
            <v>THE SINGLETON- Rượu whisky 12 yeard old 700ml</v>
          </cell>
          <cell r="J7512" t="str">
            <v>PCS</v>
          </cell>
          <cell r="K7512">
            <v>1550000</v>
          </cell>
          <cell r="L7512">
            <v>1</v>
          </cell>
          <cell r="M7512">
            <v>0</v>
          </cell>
          <cell r="N7512">
            <v>1</v>
          </cell>
        </row>
        <row r="7513">
          <cell r="G7513" t="str">
            <v>4904230300953</v>
          </cell>
          <cell r="H7513" t="str">
            <v>4904230300953</v>
          </cell>
          <cell r="I7513" t="str">
            <v>ASAHI- Rượu Whisky Nikka Samurai 720ml (43 độ)</v>
          </cell>
          <cell r="J7513" t="str">
            <v>PCS</v>
          </cell>
          <cell r="K7513">
            <v>2600000</v>
          </cell>
          <cell r="L7513">
            <v>0</v>
          </cell>
          <cell r="M7513">
            <v>0</v>
          </cell>
          <cell r="N7513">
            <v>0</v>
          </cell>
        </row>
        <row r="7514">
          <cell r="G7514" t="str">
            <v>4904230100409</v>
          </cell>
          <cell r="H7514" t="str">
            <v>4904230100409</v>
          </cell>
          <cell r="I7514" t="str">
            <v>ASAHI- Rượu Whisky Nikka Black Special 720ml 42 độ</v>
          </cell>
          <cell r="J7514" t="str">
            <v>PCS</v>
          </cell>
          <cell r="K7514">
            <v>630000</v>
          </cell>
          <cell r="L7514">
            <v>0</v>
          </cell>
          <cell r="M7514">
            <v>0</v>
          </cell>
          <cell r="N7514">
            <v>0</v>
          </cell>
        </row>
        <row r="7515">
          <cell r="G7515" t="str">
            <v>5000267201740</v>
          </cell>
          <cell r="H7515" t="str">
            <v>5000267201740</v>
          </cell>
          <cell r="I7515" t="str">
            <v>JOHNNIE WALKER- Rượu Double Black 1L</v>
          </cell>
          <cell r="J7515" t="str">
            <v>PCS</v>
          </cell>
          <cell r="K7515">
            <v>1350000</v>
          </cell>
          <cell r="L7515">
            <v>0</v>
          </cell>
          <cell r="M7515">
            <v>0</v>
          </cell>
          <cell r="N7515">
            <v>0</v>
          </cell>
        </row>
        <row r="7516">
          <cell r="G7516" t="str">
            <v>4901777401754</v>
          </cell>
          <cell r="H7516" t="str">
            <v>4901777401754</v>
          </cell>
          <cell r="I7516" t="str">
            <v>SUNTORY-Rượu Whisky Royal phiên bản năm Thìn 600ml</v>
          </cell>
          <cell r="J7516" t="str">
            <v>PCS</v>
          </cell>
          <cell r="K7516">
            <v>2800000</v>
          </cell>
          <cell r="L7516">
            <v>0</v>
          </cell>
          <cell r="M7516">
            <v>0</v>
          </cell>
          <cell r="N7516">
            <v>0</v>
          </cell>
        </row>
        <row r="7517">
          <cell r="G7517" t="str">
            <v>5000267116426</v>
          </cell>
          <cell r="H7517" t="str">
            <v>5000267116426</v>
          </cell>
          <cell r="I7517" t="str">
            <v>Rượu Whisky Johnnie Walker Double Black 700ml/40%</v>
          </cell>
          <cell r="J7517" t="str">
            <v>PCS</v>
          </cell>
          <cell r="K7517">
            <v>990000</v>
          </cell>
          <cell r="L7517">
            <v>0</v>
          </cell>
          <cell r="M7517">
            <v>0</v>
          </cell>
          <cell r="N7517">
            <v>0</v>
          </cell>
        </row>
        <row r="7518">
          <cell r="G7518" t="str">
            <v>4936790530266</v>
          </cell>
          <cell r="H7518" t="str">
            <v>4936790530266</v>
          </cell>
          <cell r="I7518" t="str">
            <v>SAN FOODS- Whisky Koshu Nirasaki Premium 700ml</v>
          </cell>
          <cell r="J7518" t="str">
            <v>PCS</v>
          </cell>
          <cell r="K7518">
            <v>800000</v>
          </cell>
          <cell r="L7518">
            <v>0</v>
          </cell>
          <cell r="M7518">
            <v>0</v>
          </cell>
          <cell r="N7518">
            <v>0</v>
          </cell>
        </row>
        <row r="7519">
          <cell r="G7519" t="str">
            <v>4901777284289</v>
          </cell>
          <cell r="H7519" t="str">
            <v>4901777284289</v>
          </cell>
          <cell r="I7519" t="str">
            <v>SUNTORY-  Rượu Wishky nhãn vàng 700ml (40 độ)</v>
          </cell>
          <cell r="J7519" t="str">
            <v>PCS</v>
          </cell>
          <cell r="K7519">
            <v>830000</v>
          </cell>
          <cell r="L7519">
            <v>0</v>
          </cell>
          <cell r="M7519">
            <v>0</v>
          </cell>
          <cell r="N7519">
            <v>0</v>
          </cell>
        </row>
        <row r="7520">
          <cell r="G7520" t="str">
            <v>8934769770039</v>
          </cell>
          <cell r="H7520" t="str">
            <v>8934769770039</v>
          </cell>
          <cell r="I7520" t="str">
            <v>SHOCHU-Rượu Whisky 180ml</v>
          </cell>
          <cell r="J7520" t="str">
            <v>PCS</v>
          </cell>
          <cell r="K7520">
            <v>58000</v>
          </cell>
          <cell r="L7520">
            <v>2</v>
          </cell>
          <cell r="M7520">
            <v>0</v>
          </cell>
          <cell r="N7520">
            <v>2</v>
          </cell>
        </row>
        <row r="7521">
          <cell r="G7521" t="str">
            <v>4901777205901</v>
          </cell>
          <cell r="H7521" t="str">
            <v>4901777205901</v>
          </cell>
          <cell r="I7521" t="str">
            <v>SUNTORY- Rượu mơ vàng Umeshu Maroyaka 2L (10 độ)</v>
          </cell>
          <cell r="J7521" t="str">
            <v>PCS</v>
          </cell>
          <cell r="K7521">
            <v>490000</v>
          </cell>
          <cell r="L7521">
            <v>0</v>
          </cell>
          <cell r="M7521">
            <v>0</v>
          </cell>
          <cell r="N7521">
            <v>0</v>
          </cell>
        </row>
        <row r="7522">
          <cell r="G7522" t="str">
            <v>4901777279421</v>
          </cell>
          <cell r="H7522" t="str">
            <v>4901777279421</v>
          </cell>
          <cell r="I7522" t="str">
            <v>SUNTORY- Rượu Whisky Chita 700ml (43 độ)</v>
          </cell>
          <cell r="J7522" t="str">
            <v>PCS</v>
          </cell>
          <cell r="K7522">
            <v>1550000</v>
          </cell>
          <cell r="L7522">
            <v>0</v>
          </cell>
          <cell r="M7522">
            <v>0</v>
          </cell>
          <cell r="N7522">
            <v>0</v>
          </cell>
        </row>
        <row r="7523">
          <cell r="G7523" t="str">
            <v>4936790526559</v>
          </cell>
          <cell r="H7523" t="str">
            <v>4936790526559</v>
          </cell>
          <cell r="I7523" t="str">
            <v>SAN FOODS- Whisky Koshu Nirasaki Pure Malt 700ml</v>
          </cell>
          <cell r="J7523" t="str">
            <v>PCS</v>
          </cell>
          <cell r="K7523">
            <v>1080000</v>
          </cell>
          <cell r="L7523">
            <v>0</v>
          </cell>
          <cell r="M7523">
            <v>0</v>
          </cell>
          <cell r="N7523">
            <v>0</v>
          </cell>
        </row>
        <row r="7524">
          <cell r="G7524" t="str">
            <v>8934769770022</v>
          </cell>
          <cell r="H7524" t="str">
            <v>8934769770022</v>
          </cell>
          <cell r="I7524" t="str">
            <v>SHOCHU- Rượu Vodka 180ml</v>
          </cell>
          <cell r="J7524" t="str">
            <v>PCS</v>
          </cell>
          <cell r="K7524">
            <v>58000</v>
          </cell>
          <cell r="L7524">
            <v>0</v>
          </cell>
          <cell r="M7524">
            <v>0</v>
          </cell>
          <cell r="N7524">
            <v>0</v>
          </cell>
        </row>
        <row r="7525">
          <cell r="G7525" t="str">
            <v>4904230027621</v>
          </cell>
          <cell r="H7525" t="str">
            <v>4904230027621</v>
          </cell>
          <cell r="I7525" t="str">
            <v>ASAHI- Rượu Whisky Black Nikka Clear 700ml</v>
          </cell>
          <cell r="J7525" t="str">
            <v>PCS</v>
          </cell>
          <cell r="K7525">
            <v>950000</v>
          </cell>
          <cell r="L7525">
            <v>17</v>
          </cell>
          <cell r="M7525">
            <v>0</v>
          </cell>
          <cell r="N7525">
            <v>17</v>
          </cell>
        </row>
        <row r="7526">
          <cell r="G7526" t="str">
            <v>5000299609347</v>
          </cell>
          <cell r="H7526" t="str">
            <v>5000299609347</v>
          </cell>
          <cell r="I7526" t="str">
            <v>Glenlivet - Rượu Whisky Founders Reserve 1824 1L</v>
          </cell>
          <cell r="J7526" t="str">
            <v>PCS</v>
          </cell>
          <cell r="K7526">
            <v>990000</v>
          </cell>
          <cell r="L7526">
            <v>0</v>
          </cell>
          <cell r="M7526">
            <v>0</v>
          </cell>
          <cell r="N7526">
            <v>0</v>
          </cell>
        </row>
        <row r="7527">
          <cell r="G7527" t="str">
            <v>5000299601693</v>
          </cell>
          <cell r="H7527" t="str">
            <v>5000299601693</v>
          </cell>
          <cell r="I7527" t="str">
            <v>CHIVAS REGAL- Rượu Whisky 12 năm 40 độ 700ml</v>
          </cell>
          <cell r="J7527" t="str">
            <v>PCS</v>
          </cell>
          <cell r="K7527">
            <v>1350000</v>
          </cell>
          <cell r="L7527">
            <v>0</v>
          </cell>
          <cell r="M7527">
            <v>0</v>
          </cell>
          <cell r="N7527">
            <v>0</v>
          </cell>
        </row>
        <row r="7528">
          <cell r="G7528" t="str">
            <v>1516032504229</v>
          </cell>
          <cell r="H7528" t="str">
            <v>1516032504229</v>
          </cell>
          <cell r="I7528" t="str">
            <v>MEIJI- Bình đựng nước 330ml</v>
          </cell>
          <cell r="J7528" t="str">
            <v>PCS</v>
          </cell>
          <cell r="L7528">
            <v>61</v>
          </cell>
          <cell r="M7528">
            <v>0</v>
          </cell>
          <cell r="N7528">
            <v>61</v>
          </cell>
        </row>
        <row r="7529">
          <cell r="G7529" t="str">
            <v>3415584126188</v>
          </cell>
          <cell r="H7529" t="str">
            <v>3415584126188</v>
          </cell>
          <cell r="I7529" t="str">
            <v>HAAGEN DAZS- Kem trà xanh matcha 100ml</v>
          </cell>
          <cell r="J7529" t="str">
            <v>PCS</v>
          </cell>
          <cell r="K7529">
            <v>90000</v>
          </cell>
          <cell r="L7529">
            <v>0</v>
          </cell>
          <cell r="M7529">
            <v>0</v>
          </cell>
          <cell r="N7529">
            <v>0</v>
          </cell>
        </row>
        <row r="7530">
          <cell r="G7530" t="str">
            <v>8993200669301</v>
          </cell>
          <cell r="H7530" t="str">
            <v>8993200669301</v>
          </cell>
          <cell r="I7530" t="str">
            <v>CIMORY- Sữa chua dâu xoài thạch dừa 120gr</v>
          </cell>
          <cell r="J7530" t="str">
            <v>PCS</v>
          </cell>
          <cell r="K7530">
            <v>30000</v>
          </cell>
          <cell r="L7530">
            <v>6</v>
          </cell>
          <cell r="M7530">
            <v>0</v>
          </cell>
          <cell r="N7530">
            <v>6</v>
          </cell>
        </row>
        <row r="7531">
          <cell r="G7531" t="str">
            <v>1516002103001</v>
          </cell>
          <cell r="H7531" t="str">
            <v>1516002103001</v>
          </cell>
          <cell r="I7531" t="str">
            <v>YOGORINO- Kem Vanila 600g</v>
          </cell>
          <cell r="J7531" t="str">
            <v>PCS</v>
          </cell>
          <cell r="K7531">
            <v>150000</v>
          </cell>
          <cell r="L7531">
            <v>0</v>
          </cell>
          <cell r="M7531">
            <v>0</v>
          </cell>
          <cell r="N7531">
            <v>0</v>
          </cell>
        </row>
        <row r="7532">
          <cell r="G7532" t="str">
            <v>4902585153446</v>
          </cell>
          <cell r="H7532" t="str">
            <v>4902585153446</v>
          </cell>
          <cell r="I7532" t="str">
            <v>FUTABA- Kem Sacre vị đào (Hộp 6 chiếc)</v>
          </cell>
          <cell r="J7532" t="str">
            <v>PCS</v>
          </cell>
          <cell r="K7532">
            <v>125000</v>
          </cell>
          <cell r="L7532">
            <v>0</v>
          </cell>
          <cell r="M7532">
            <v>0</v>
          </cell>
          <cell r="N7532">
            <v>0</v>
          </cell>
        </row>
        <row r="7533">
          <cell r="G7533" t="str">
            <v>1516002307034</v>
          </cell>
          <cell r="H7533" t="str">
            <v>1516002307034</v>
          </cell>
          <cell r="I7533" t="str">
            <v>YOGORINO- Kem Sầu Riêng 600g</v>
          </cell>
          <cell r="J7533" t="str">
            <v>PCS</v>
          </cell>
          <cell r="K7533">
            <v>150000</v>
          </cell>
          <cell r="L7533">
            <v>0</v>
          </cell>
          <cell r="M7533">
            <v>0</v>
          </cell>
          <cell r="N7533">
            <v>0</v>
          </cell>
        </row>
        <row r="7534">
          <cell r="G7534" t="str">
            <v>4532463010129</v>
          </cell>
          <cell r="H7534" t="str">
            <v>4532463010129</v>
          </cell>
          <cell r="I7534" t="str">
            <v>KOCHI- Kem vị hồng trà 115g</v>
          </cell>
          <cell r="J7534" t="str">
            <v>PCS</v>
          </cell>
          <cell r="K7534">
            <v>185000</v>
          </cell>
          <cell r="L7534">
            <v>10</v>
          </cell>
          <cell r="M7534">
            <v>0</v>
          </cell>
          <cell r="N7534">
            <v>10</v>
          </cell>
        </row>
        <row r="7535">
          <cell r="G7535" t="str">
            <v>3415581139181</v>
          </cell>
          <cell r="H7535" t="str">
            <v>3415581139181</v>
          </cell>
          <cell r="I7535" t="str">
            <v>HAAGEN DAZS- Kem hạt macca 100ml</v>
          </cell>
          <cell r="J7535" t="str">
            <v>PCS</v>
          </cell>
          <cell r="K7535">
            <v>90000</v>
          </cell>
          <cell r="L7535">
            <v>2</v>
          </cell>
          <cell r="M7535">
            <v>0</v>
          </cell>
          <cell r="N7535">
            <v>2</v>
          </cell>
        </row>
        <row r="7536">
          <cell r="G7536" t="str">
            <v>74570022021</v>
          </cell>
          <cell r="H7536" t="str">
            <v>74570022021</v>
          </cell>
          <cell r="I7536" t="str">
            <v>HAAGEN DAZS- Kem dâu tây 100ml</v>
          </cell>
          <cell r="J7536" t="str">
            <v>PCS</v>
          </cell>
          <cell r="K7536">
            <v>90000</v>
          </cell>
          <cell r="L7536">
            <v>5</v>
          </cell>
          <cell r="M7536">
            <v>0</v>
          </cell>
          <cell r="N7536">
            <v>5</v>
          </cell>
        </row>
        <row r="7537">
          <cell r="G7537" t="str">
            <v>4902705096622</v>
          </cell>
          <cell r="H7537" t="str">
            <v>4902705096622</v>
          </cell>
          <cell r="I7537" t="str">
            <v>MEIJI- Kem Vani Premium 200ml</v>
          </cell>
          <cell r="J7537" t="str">
            <v>PCS</v>
          </cell>
          <cell r="K7537">
            <v>122000</v>
          </cell>
          <cell r="L7537">
            <v>4</v>
          </cell>
          <cell r="M7537">
            <v>0</v>
          </cell>
          <cell r="N7537">
            <v>4</v>
          </cell>
        </row>
        <row r="7538">
          <cell r="G7538" t="str">
            <v>4902585120882</v>
          </cell>
          <cell r="H7538" t="str">
            <v>4902585120882</v>
          </cell>
          <cell r="I7538" t="str">
            <v>FUTABA- Kem Sandwich Hokkaido</v>
          </cell>
          <cell r="J7538" t="str">
            <v>PCS</v>
          </cell>
          <cell r="K7538">
            <v>51000</v>
          </cell>
          <cell r="L7538">
            <v>23</v>
          </cell>
          <cell r="M7538">
            <v>-2</v>
          </cell>
          <cell r="N7538">
            <v>21</v>
          </cell>
        </row>
        <row r="7539">
          <cell r="G7539" t="str">
            <v>4902585121117</v>
          </cell>
          <cell r="H7539" t="str">
            <v>4902585121117</v>
          </cell>
          <cell r="I7539" t="str">
            <v>FUTABA- Kem socola Dandy 160ml</v>
          </cell>
          <cell r="J7539" t="str">
            <v>PCS</v>
          </cell>
          <cell r="K7539">
            <v>68000</v>
          </cell>
          <cell r="L7539">
            <v>7</v>
          </cell>
          <cell r="M7539">
            <v>0</v>
          </cell>
          <cell r="N7539">
            <v>7</v>
          </cell>
        </row>
        <row r="7540">
          <cell r="G7540" t="str">
            <v>4902585120837</v>
          </cell>
          <cell r="H7540" t="str">
            <v>4902585120837</v>
          </cell>
          <cell r="I7540" t="str">
            <v>FUTABA- Kem vani sandwich</v>
          </cell>
          <cell r="J7540" t="str">
            <v>PCS</v>
          </cell>
          <cell r="K7540">
            <v>38000</v>
          </cell>
          <cell r="L7540">
            <v>20</v>
          </cell>
          <cell r="M7540">
            <v>0</v>
          </cell>
          <cell r="N7540">
            <v>20</v>
          </cell>
        </row>
        <row r="7541">
          <cell r="G7541" t="str">
            <v>4902888345791</v>
          </cell>
          <cell r="H7541" t="str">
            <v>4902888345791</v>
          </cell>
          <cell r="I7541" t="str">
            <v>MORINAGA- Kem paxiel choco vani (Hộp 7 chiếc)</v>
          </cell>
          <cell r="J7541" t="str">
            <v>PCS</v>
          </cell>
          <cell r="K7541">
            <v>130000</v>
          </cell>
          <cell r="L7541">
            <v>0</v>
          </cell>
          <cell r="M7541">
            <v>0</v>
          </cell>
          <cell r="N7541">
            <v>0</v>
          </cell>
        </row>
        <row r="7542">
          <cell r="G7542" t="str">
            <v>4902585121315</v>
          </cell>
          <cell r="H7542" t="str">
            <v>4902585121315</v>
          </cell>
          <cell r="I7542" t="str">
            <v>FUTABA- Kem vani Dandy 160g</v>
          </cell>
          <cell r="J7542" t="str">
            <v>PCS</v>
          </cell>
          <cell r="K7542">
            <v>68000</v>
          </cell>
          <cell r="L7542">
            <v>12</v>
          </cell>
          <cell r="M7542">
            <v>0</v>
          </cell>
          <cell r="N7542">
            <v>12</v>
          </cell>
        </row>
        <row r="7543">
          <cell r="G7543" t="str">
            <v>4902585153248</v>
          </cell>
          <cell r="H7543" t="str">
            <v>4902585153248</v>
          </cell>
          <cell r="I7543" t="str">
            <v>FUTABA- Kem cà phê latte Kaoru 60mlx5c</v>
          </cell>
          <cell r="J7543" t="str">
            <v>PCS</v>
          </cell>
          <cell r="K7543">
            <v>125000</v>
          </cell>
          <cell r="L7543">
            <v>0</v>
          </cell>
          <cell r="M7543">
            <v>0</v>
          </cell>
          <cell r="N7543">
            <v>0</v>
          </cell>
        </row>
        <row r="7544">
          <cell r="G7544" t="str">
            <v>4902585101942</v>
          </cell>
          <cell r="H7544" t="str">
            <v>4902585101942</v>
          </cell>
          <cell r="I7544" t="str">
            <v>FUTABA- Kem ly Sacre vị chanh</v>
          </cell>
          <cell r="J7544" t="str">
            <v>PCS</v>
          </cell>
          <cell r="K7544">
            <v>45000</v>
          </cell>
          <cell r="L7544">
            <v>0</v>
          </cell>
          <cell r="M7544">
            <v>0</v>
          </cell>
          <cell r="N7544">
            <v>0</v>
          </cell>
        </row>
        <row r="7545">
          <cell r="G7545" t="str">
            <v>4902705080010</v>
          </cell>
          <cell r="H7545" t="str">
            <v>4902705080010</v>
          </cell>
          <cell r="I7545" t="str">
            <v>MEIJI- Kem Vani Essel Super Cup(6x80ml)</v>
          </cell>
          <cell r="J7545" t="str">
            <v>PCS</v>
          </cell>
          <cell r="K7545">
            <v>166000</v>
          </cell>
          <cell r="L7545">
            <v>2</v>
          </cell>
          <cell r="M7545">
            <v>0</v>
          </cell>
          <cell r="N7545">
            <v>2</v>
          </cell>
        </row>
        <row r="7546">
          <cell r="G7546" t="str">
            <v>8993200669806</v>
          </cell>
          <cell r="H7546" t="str">
            <v>8993200669806</v>
          </cell>
          <cell r="I7546" t="str">
            <v>CIMORY- Sữa chua việt quất 40grx4 thanh</v>
          </cell>
          <cell r="J7546" t="str">
            <v>PCS</v>
          </cell>
          <cell r="K7546">
            <v>25000</v>
          </cell>
          <cell r="L7546">
            <v>2</v>
          </cell>
          <cell r="M7546">
            <v>0</v>
          </cell>
          <cell r="N7546">
            <v>2</v>
          </cell>
        </row>
        <row r="7547">
          <cell r="G7547" t="str">
            <v>8993200669264</v>
          </cell>
          <cell r="H7547" t="str">
            <v>8993200669264</v>
          </cell>
          <cell r="I7547" t="str">
            <v>CIMORY- Sữa chua dâu vải thạch dừa 120gr</v>
          </cell>
          <cell r="J7547" t="str">
            <v>PCS</v>
          </cell>
          <cell r="K7547">
            <v>30000</v>
          </cell>
          <cell r="L7547">
            <v>4</v>
          </cell>
          <cell r="M7547">
            <v>0</v>
          </cell>
          <cell r="N7547">
            <v>4</v>
          </cell>
        </row>
        <row r="7548">
          <cell r="G7548" t="str">
            <v>1516002307027</v>
          </cell>
          <cell r="H7548" t="str">
            <v>1516002307027</v>
          </cell>
          <cell r="I7548" t="str">
            <v>YOGORINO- Kem Dừa 300g</v>
          </cell>
          <cell r="J7548" t="str">
            <v>PCS</v>
          </cell>
          <cell r="L7548">
            <v>0</v>
          </cell>
          <cell r="M7548">
            <v>0</v>
          </cell>
          <cell r="N7548">
            <v>0</v>
          </cell>
        </row>
        <row r="7549">
          <cell r="G7549" t="str">
            <v>4532463001448</v>
          </cell>
          <cell r="H7549" t="str">
            <v>4532463001448</v>
          </cell>
          <cell r="I7549" t="str">
            <v>KOCHI- Kem vị hạt dẻ 115g</v>
          </cell>
          <cell r="J7549" t="str">
            <v>PCS</v>
          </cell>
          <cell r="K7549">
            <v>130000</v>
          </cell>
          <cell r="L7549">
            <v>6</v>
          </cell>
          <cell r="M7549">
            <v>0</v>
          </cell>
          <cell r="N7549">
            <v>6</v>
          </cell>
        </row>
        <row r="7550">
          <cell r="G7550" t="str">
            <v>3415581533187</v>
          </cell>
          <cell r="H7550" t="str">
            <v>3415581533187</v>
          </cell>
          <cell r="I7550" t="str">
            <v>HAAGEN DAZS- Kem socola Bỉ 100ml</v>
          </cell>
          <cell r="J7550" t="str">
            <v>PCS</v>
          </cell>
          <cell r="K7550">
            <v>90000</v>
          </cell>
          <cell r="L7550">
            <v>3</v>
          </cell>
          <cell r="M7550">
            <v>0</v>
          </cell>
          <cell r="N7550">
            <v>3</v>
          </cell>
        </row>
        <row r="7551">
          <cell r="G7551" t="str">
            <v>4528355022158</v>
          </cell>
          <cell r="H7551" t="str">
            <v>4528355022158</v>
          </cell>
          <cell r="I7551" t="str">
            <v>LOGITEM - Kem ly Nganuma vị Phô mai</v>
          </cell>
          <cell r="J7551" t="str">
            <v>PCS</v>
          </cell>
          <cell r="K7551">
            <v>75000</v>
          </cell>
          <cell r="L7551">
            <v>24</v>
          </cell>
          <cell r="M7551">
            <v>0</v>
          </cell>
          <cell r="N7551">
            <v>24</v>
          </cell>
        </row>
        <row r="7552">
          <cell r="G7552" t="str">
            <v>1516002204111</v>
          </cell>
          <cell r="H7552" t="str">
            <v>1516002204111</v>
          </cell>
          <cell r="I7552" t="str">
            <v>YOGORINO- Kem Dừa 600g</v>
          </cell>
          <cell r="J7552" t="str">
            <v>PCS</v>
          </cell>
          <cell r="K7552">
            <v>150000</v>
          </cell>
          <cell r="L7552">
            <v>0</v>
          </cell>
          <cell r="M7552">
            <v>0</v>
          </cell>
          <cell r="N7552">
            <v>0</v>
          </cell>
        </row>
        <row r="7553">
          <cell r="G7553" t="str">
            <v>4902585003871</v>
          </cell>
          <cell r="H7553" t="str">
            <v>4902585003871</v>
          </cell>
          <cell r="I7553" t="str">
            <v>FUTABA- Kem Socola 115ml</v>
          </cell>
          <cell r="J7553" t="str">
            <v>PCS</v>
          </cell>
          <cell r="K7553">
            <v>45000</v>
          </cell>
          <cell r="L7553">
            <v>0</v>
          </cell>
          <cell r="M7553">
            <v>0</v>
          </cell>
          <cell r="N7553">
            <v>0</v>
          </cell>
        </row>
        <row r="7554">
          <cell r="G7554" t="str">
            <v>4528355022103</v>
          </cell>
          <cell r="H7554" t="str">
            <v>4528355022103</v>
          </cell>
          <cell r="I7554" t="str">
            <v>LOGITEM - Kem ly Naganuma vị sữa tươi</v>
          </cell>
          <cell r="J7554" t="str">
            <v>PCS</v>
          </cell>
          <cell r="K7554">
            <v>75000</v>
          </cell>
          <cell r="L7554">
            <v>9</v>
          </cell>
          <cell r="M7554">
            <v>0</v>
          </cell>
          <cell r="N7554">
            <v>9</v>
          </cell>
        </row>
        <row r="7555">
          <cell r="G7555" t="str">
            <v>8936009793365</v>
          </cell>
          <cell r="H7555" t="str">
            <v>8936009793365</v>
          </cell>
          <cell r="I7555" t="str">
            <v>MORINAGA - Sữa chua không béo vị đào 100gx4</v>
          </cell>
          <cell r="J7555" t="str">
            <v>PCS</v>
          </cell>
          <cell r="K7555">
            <v>36000</v>
          </cell>
          <cell r="L7555">
            <v>0</v>
          </cell>
          <cell r="M7555">
            <v>0</v>
          </cell>
          <cell r="N7555">
            <v>0</v>
          </cell>
        </row>
        <row r="7556">
          <cell r="G7556" t="str">
            <v>4902585003383</v>
          </cell>
          <cell r="H7556" t="str">
            <v>4902585003383</v>
          </cell>
          <cell r="I7556" t="str">
            <v>FUTABA- Kem vị trà sữa</v>
          </cell>
          <cell r="J7556" t="str">
            <v>PCS</v>
          </cell>
          <cell r="K7556">
            <v>51000</v>
          </cell>
          <cell r="L7556">
            <v>0</v>
          </cell>
          <cell r="M7556">
            <v>0</v>
          </cell>
          <cell r="N7556">
            <v>0</v>
          </cell>
        </row>
        <row r="7557">
          <cell r="G7557" t="str">
            <v>45038204</v>
          </cell>
          <cell r="H7557" t="str">
            <v>45038204</v>
          </cell>
          <cell r="I7557" t="str">
            <v>FUTABA- Kem crefa dâu 145ml</v>
          </cell>
          <cell r="J7557" t="str">
            <v>PCS</v>
          </cell>
          <cell r="K7557">
            <v>50000</v>
          </cell>
          <cell r="L7557">
            <v>0</v>
          </cell>
          <cell r="M7557">
            <v>0</v>
          </cell>
          <cell r="N7557">
            <v>0</v>
          </cell>
        </row>
        <row r="7558">
          <cell r="G7558" t="str">
            <v>4902585004199</v>
          </cell>
          <cell r="H7558" t="str">
            <v>4902585004199</v>
          </cell>
          <cell r="I7558" t="str">
            <v>FUTABA- Kem Socola 115ml</v>
          </cell>
          <cell r="J7558" t="str">
            <v>PCS</v>
          </cell>
          <cell r="K7558">
            <v>45000</v>
          </cell>
          <cell r="L7558">
            <v>5</v>
          </cell>
          <cell r="M7558">
            <v>0</v>
          </cell>
          <cell r="N7558">
            <v>5</v>
          </cell>
        </row>
        <row r="7559">
          <cell r="G7559" t="str">
            <v>4902888351983</v>
          </cell>
          <cell r="H7559" t="str">
            <v>4902888351983</v>
          </cell>
          <cell r="I7559" t="str">
            <v>MORINAGA- Kem ramune vị soda và chanh (Hộp 10c)</v>
          </cell>
          <cell r="J7559" t="str">
            <v>PCS</v>
          </cell>
          <cell r="K7559">
            <v>120000</v>
          </cell>
          <cell r="L7559">
            <v>0</v>
          </cell>
          <cell r="M7559">
            <v>0</v>
          </cell>
          <cell r="N7559">
            <v>0</v>
          </cell>
        </row>
        <row r="7560">
          <cell r="G7560" t="str">
            <v>4902585004205</v>
          </cell>
          <cell r="H7560" t="str">
            <v>4902585004205</v>
          </cell>
          <cell r="I7560" t="str">
            <v>FUTABA- Kem trà sữa</v>
          </cell>
          <cell r="J7560" t="str">
            <v>PCS</v>
          </cell>
          <cell r="K7560">
            <v>51000</v>
          </cell>
          <cell r="L7560">
            <v>63</v>
          </cell>
          <cell r="M7560">
            <v>-4</v>
          </cell>
          <cell r="N7560">
            <v>59</v>
          </cell>
        </row>
        <row r="7561">
          <cell r="G7561" t="str">
            <v>4902705096639</v>
          </cell>
          <cell r="H7561" t="str">
            <v>4902705096639</v>
          </cell>
          <cell r="I7561" t="str">
            <v>MEIJI- Kem Matcha Premium 200ml</v>
          </cell>
          <cell r="J7561" t="str">
            <v>PCS</v>
          </cell>
          <cell r="K7561">
            <v>122000</v>
          </cell>
          <cell r="L7561">
            <v>5</v>
          </cell>
          <cell r="M7561">
            <v>0</v>
          </cell>
          <cell r="N7561">
            <v>5</v>
          </cell>
        </row>
        <row r="7562">
          <cell r="G7562" t="str">
            <v>1516002307010</v>
          </cell>
          <cell r="H7562" t="str">
            <v>1516002307010</v>
          </cell>
          <cell r="I7562" t="str">
            <v>YOGORINO- Kem Dark Clocolate 300g</v>
          </cell>
          <cell r="J7562" t="str">
            <v>PCS</v>
          </cell>
          <cell r="L7562">
            <v>0</v>
          </cell>
          <cell r="M7562">
            <v>0</v>
          </cell>
          <cell r="N7562">
            <v>0</v>
          </cell>
        </row>
        <row r="7563">
          <cell r="G7563" t="str">
            <v>4532463010068</v>
          </cell>
          <cell r="H7563" t="str">
            <v>4532463010068</v>
          </cell>
          <cell r="I7563" t="str">
            <v>KOCHI- Kem vị Yuzu sữa 115g</v>
          </cell>
          <cell r="J7563" t="str">
            <v>PCS</v>
          </cell>
          <cell r="K7563">
            <v>130000</v>
          </cell>
          <cell r="L7563">
            <v>8</v>
          </cell>
          <cell r="M7563">
            <v>0</v>
          </cell>
          <cell r="N7563">
            <v>8</v>
          </cell>
        </row>
        <row r="7564">
          <cell r="G7564" t="str">
            <v>74570052028</v>
          </cell>
          <cell r="H7564" t="str">
            <v>74570052028</v>
          </cell>
          <cell r="I7564" t="str">
            <v>HAAGEN DAZS- Kem vị bánh quy &amp; kem tươi 100ml</v>
          </cell>
          <cell r="J7564" t="str">
            <v>PCS</v>
          </cell>
          <cell r="K7564">
            <v>90000</v>
          </cell>
          <cell r="L7564">
            <v>5</v>
          </cell>
          <cell r="M7564">
            <v>0</v>
          </cell>
          <cell r="N7564">
            <v>5</v>
          </cell>
        </row>
        <row r="7565">
          <cell r="G7565" t="str">
            <v>4902888349249</v>
          </cell>
          <cell r="H7565" t="str">
            <v>4902888349249</v>
          </cell>
          <cell r="I7565" t="str">
            <v>MORINAGA- Kem Chocolate Ice</v>
          </cell>
          <cell r="J7565" t="str">
            <v>PCS</v>
          </cell>
          <cell r="K7565">
            <v>40000</v>
          </cell>
          <cell r="L7565">
            <v>32</v>
          </cell>
          <cell r="M7565">
            <v>0</v>
          </cell>
          <cell r="N7565">
            <v>32</v>
          </cell>
        </row>
        <row r="7566">
          <cell r="G7566" t="str">
            <v>4908609119665</v>
          </cell>
          <cell r="H7566" t="str">
            <v>4908609119665</v>
          </cell>
          <cell r="I7566" t="str">
            <v>SHIROBARA - Kem sữa hoa hồng cao cấp 110ml</v>
          </cell>
          <cell r="J7566" t="str">
            <v>PCS</v>
          </cell>
          <cell r="K7566">
            <v>300000</v>
          </cell>
          <cell r="L7566">
            <v>2</v>
          </cell>
          <cell r="M7566">
            <v>0</v>
          </cell>
          <cell r="N7566">
            <v>2</v>
          </cell>
        </row>
        <row r="7567">
          <cell r="G7567" t="str">
            <v>1516002307003</v>
          </cell>
          <cell r="H7567" t="str">
            <v>1516002307003</v>
          </cell>
          <cell r="I7567" t="str">
            <v>YOGORINO- Kem Vanila 300g</v>
          </cell>
          <cell r="J7567" t="str">
            <v>PCS</v>
          </cell>
          <cell r="L7567">
            <v>0</v>
          </cell>
          <cell r="M7567">
            <v>0</v>
          </cell>
          <cell r="N7567">
            <v>0</v>
          </cell>
        </row>
        <row r="7568">
          <cell r="G7568" t="str">
            <v>4528355022516</v>
          </cell>
          <cell r="H7568" t="str">
            <v>4528355022516</v>
          </cell>
          <cell r="I7568" t="str">
            <v>NAGANUMA - Kem vị táo 100g</v>
          </cell>
          <cell r="J7568" t="str">
            <v>PCS</v>
          </cell>
          <cell r="K7568">
            <v>110000</v>
          </cell>
          <cell r="L7568">
            <v>15</v>
          </cell>
          <cell r="M7568">
            <v>0</v>
          </cell>
          <cell r="N7568">
            <v>15</v>
          </cell>
        </row>
        <row r="7569">
          <cell r="G7569" t="str">
            <v>4902705030985</v>
          </cell>
          <cell r="H7569" t="str">
            <v>4902705030985</v>
          </cell>
          <cell r="I7569" t="str">
            <v>MEIJI- Kem Vani Essel Super Cup 200ml</v>
          </cell>
          <cell r="J7569" t="str">
            <v>PCS</v>
          </cell>
          <cell r="K7569">
            <v>65000</v>
          </cell>
          <cell r="L7569">
            <v>6</v>
          </cell>
          <cell r="M7569">
            <v>0</v>
          </cell>
          <cell r="N7569">
            <v>6</v>
          </cell>
        </row>
        <row r="7570">
          <cell r="G7570" t="str">
            <v>4908609116770</v>
          </cell>
          <cell r="H7570" t="str">
            <v>4908609116770</v>
          </cell>
          <cell r="I7570" t="str">
            <v>SHIROBARA -Kem vị sữa tươi 35g x 8 chiếc</v>
          </cell>
          <cell r="J7570" t="str">
            <v>PCS</v>
          </cell>
          <cell r="K7570">
            <v>760000</v>
          </cell>
          <cell r="L7570">
            <v>0</v>
          </cell>
          <cell r="M7570">
            <v>0</v>
          </cell>
          <cell r="N7570">
            <v>0</v>
          </cell>
        </row>
        <row r="7571">
          <cell r="G7571" t="str">
            <v>4532463900413</v>
          </cell>
          <cell r="H7571" t="str">
            <v>4532463900413</v>
          </cell>
          <cell r="I7571" t="str">
            <v>KOCHI- Kem vị trà gạo rang 115g</v>
          </cell>
          <cell r="J7571" t="str">
            <v>PCS</v>
          </cell>
          <cell r="K7571">
            <v>735000</v>
          </cell>
          <cell r="L7571">
            <v>1</v>
          </cell>
          <cell r="M7571">
            <v>0</v>
          </cell>
          <cell r="N7571">
            <v>1</v>
          </cell>
        </row>
        <row r="7572">
          <cell r="G7572" t="str">
            <v>4902705039971</v>
          </cell>
          <cell r="H7572" t="str">
            <v>4902705039971</v>
          </cell>
          <cell r="I7572" t="str">
            <v>MEIJI- Kem vani Hokkaido (10x43ml)</v>
          </cell>
          <cell r="J7572" t="str">
            <v>PCS</v>
          </cell>
          <cell r="K7572">
            <v>144000</v>
          </cell>
          <cell r="L7572">
            <v>3</v>
          </cell>
          <cell r="M7572">
            <v>0</v>
          </cell>
          <cell r="N7572">
            <v>3</v>
          </cell>
        </row>
        <row r="7573">
          <cell r="G7573" t="str">
            <v>1516002307041</v>
          </cell>
          <cell r="H7573" t="str">
            <v>1516002307041</v>
          </cell>
          <cell r="I7573" t="str">
            <v>YOGORINO- Kem Sầu Riêng 300g</v>
          </cell>
          <cell r="J7573" t="str">
            <v>PCS</v>
          </cell>
          <cell r="K7573">
            <v>80000</v>
          </cell>
          <cell r="L7573">
            <v>0</v>
          </cell>
          <cell r="M7573">
            <v>0</v>
          </cell>
          <cell r="N7573">
            <v>0</v>
          </cell>
        </row>
        <row r="7574">
          <cell r="G7574" t="str">
            <v>4908609119672</v>
          </cell>
          <cell r="H7574" t="str">
            <v>4908609119672</v>
          </cell>
          <cell r="I7574" t="str">
            <v>SHIROBARA -Kem mattra hoa hồng cao cấp 110g</v>
          </cell>
          <cell r="J7574" t="str">
            <v>PCS</v>
          </cell>
          <cell r="K7574">
            <v>850000</v>
          </cell>
          <cell r="L7574">
            <v>27</v>
          </cell>
          <cell r="M7574">
            <v>0</v>
          </cell>
          <cell r="N7574">
            <v>27</v>
          </cell>
        </row>
        <row r="7575">
          <cell r="G7575" t="str">
            <v>4902585004144</v>
          </cell>
          <cell r="H7575" t="str">
            <v>4902585004144</v>
          </cell>
          <cell r="I7575" t="str">
            <v>FUTABA- Kem 3 vị dâu chuối socola 105ml</v>
          </cell>
          <cell r="J7575" t="str">
            <v>PCS</v>
          </cell>
          <cell r="K7575">
            <v>40000</v>
          </cell>
          <cell r="L7575">
            <v>3</v>
          </cell>
          <cell r="M7575">
            <v>0</v>
          </cell>
          <cell r="N7575">
            <v>3</v>
          </cell>
        </row>
        <row r="7576">
          <cell r="G7576" t="str">
            <v>4902705127784</v>
          </cell>
          <cell r="H7576" t="str">
            <v>4902705127784</v>
          </cell>
          <cell r="I7576" t="str">
            <v>MEIJI- Kem vani Hokkaido 60ml</v>
          </cell>
          <cell r="J7576" t="str">
            <v>PCS</v>
          </cell>
          <cell r="K7576">
            <v>50000</v>
          </cell>
          <cell r="L7576">
            <v>6</v>
          </cell>
          <cell r="M7576">
            <v>0</v>
          </cell>
          <cell r="N7576">
            <v>6</v>
          </cell>
        </row>
        <row r="7577">
          <cell r="G7577" t="str">
            <v>4528355022172</v>
          </cell>
          <cell r="H7577" t="str">
            <v>4528355022172</v>
          </cell>
          <cell r="I7577" t="str">
            <v>LOGITEM - Kem ly Nganuma vị Sô cô la</v>
          </cell>
          <cell r="J7577" t="str">
            <v>PCS</v>
          </cell>
          <cell r="K7577">
            <v>75000</v>
          </cell>
          <cell r="L7577">
            <v>0</v>
          </cell>
          <cell r="M7577">
            <v>0</v>
          </cell>
          <cell r="N7577">
            <v>0</v>
          </cell>
        </row>
        <row r="7578">
          <cell r="G7578" t="str">
            <v>4902585003390</v>
          </cell>
          <cell r="H7578" t="str">
            <v>4902585003390</v>
          </cell>
          <cell r="I7578" t="str">
            <v>LOGITEM - Kem Tiramisu bọc sô cô la Futaba</v>
          </cell>
          <cell r="J7578" t="str">
            <v>PCS</v>
          </cell>
          <cell r="K7578">
            <v>49000</v>
          </cell>
          <cell r="L7578">
            <v>6</v>
          </cell>
          <cell r="M7578">
            <v>0</v>
          </cell>
          <cell r="N7578">
            <v>6</v>
          </cell>
        </row>
        <row r="7579">
          <cell r="G7579" t="str">
            <v>4902585003192</v>
          </cell>
          <cell r="H7579" t="str">
            <v>4902585003192</v>
          </cell>
          <cell r="I7579" t="str">
            <v>FUTABA- Kem 3 vị dâu chuối socola 105ml</v>
          </cell>
          <cell r="J7579" t="str">
            <v>PCS</v>
          </cell>
          <cell r="K7579">
            <v>40000</v>
          </cell>
          <cell r="L7579">
            <v>0</v>
          </cell>
          <cell r="M7579">
            <v>0</v>
          </cell>
          <cell r="N7579">
            <v>0</v>
          </cell>
        </row>
        <row r="7580">
          <cell r="G7580" t="str">
            <v>1516002307263</v>
          </cell>
          <cell r="H7580" t="str">
            <v>1516002307263</v>
          </cell>
          <cell r="I7580" t="str">
            <v>YOGORINO- Kem Dâu 600g</v>
          </cell>
          <cell r="J7580" t="str">
            <v>PCS</v>
          </cell>
          <cell r="K7580">
            <v>150000</v>
          </cell>
          <cell r="L7580">
            <v>0</v>
          </cell>
          <cell r="M7580">
            <v>0</v>
          </cell>
          <cell r="N7580">
            <v>0</v>
          </cell>
        </row>
        <row r="7581">
          <cell r="G7581" t="str">
            <v>3415587403187</v>
          </cell>
          <cell r="H7581" t="str">
            <v>3415587403187</v>
          </cell>
          <cell r="I7581" t="str">
            <v>HAAGEN DAZS- Kem que vani caramen hạnh nhân 80ml</v>
          </cell>
          <cell r="J7581" t="str">
            <v>PCS</v>
          </cell>
          <cell r="K7581">
            <v>138000</v>
          </cell>
          <cell r="L7581">
            <v>0</v>
          </cell>
          <cell r="M7581">
            <v>0</v>
          </cell>
          <cell r="N7581">
            <v>0</v>
          </cell>
        </row>
        <row r="7582">
          <cell r="G7582" t="str">
            <v>8993200669790</v>
          </cell>
          <cell r="H7582" t="str">
            <v>8993200669790</v>
          </cell>
          <cell r="I7582" t="str">
            <v>CIMORY- Sữa chua dâu 40grx4 thanh</v>
          </cell>
          <cell r="J7582" t="str">
            <v>PCS</v>
          </cell>
          <cell r="K7582">
            <v>25000</v>
          </cell>
          <cell r="L7582">
            <v>2</v>
          </cell>
          <cell r="M7582">
            <v>0</v>
          </cell>
          <cell r="N7582">
            <v>2</v>
          </cell>
        </row>
        <row r="7583">
          <cell r="G7583" t="str">
            <v>8993200670482</v>
          </cell>
          <cell r="H7583" t="str">
            <v>8993200670482</v>
          </cell>
          <cell r="I7583" t="str">
            <v>CIMORY- Sữa chua xôi xoài 40grx4 thanh</v>
          </cell>
          <cell r="J7583" t="str">
            <v>PCS</v>
          </cell>
          <cell r="K7583">
            <v>25000</v>
          </cell>
          <cell r="L7583">
            <v>2</v>
          </cell>
          <cell r="M7583">
            <v>0</v>
          </cell>
          <cell r="N7583">
            <v>2</v>
          </cell>
        </row>
        <row r="7584">
          <cell r="G7584" t="str">
            <v>74570002023</v>
          </cell>
          <cell r="H7584" t="str">
            <v>74570002023</v>
          </cell>
          <cell r="I7584" t="str">
            <v>HAAGEN DAZS- Kem vani 100ml</v>
          </cell>
          <cell r="J7584" t="str">
            <v>PCS</v>
          </cell>
          <cell r="K7584">
            <v>90000</v>
          </cell>
          <cell r="L7584">
            <v>3</v>
          </cell>
          <cell r="M7584">
            <v>0</v>
          </cell>
          <cell r="N7584">
            <v>3</v>
          </cell>
        </row>
        <row r="7585">
          <cell r="G7585" t="str">
            <v>4908609116855</v>
          </cell>
          <cell r="H7585" t="str">
            <v>4908609116855</v>
          </cell>
          <cell r="I7585" t="str">
            <v>OYAMA- Kem sữa 10 chiếc</v>
          </cell>
          <cell r="J7585" t="str">
            <v>PCS</v>
          </cell>
          <cell r="K7585">
            <v>120000</v>
          </cell>
          <cell r="L7585">
            <v>0</v>
          </cell>
          <cell r="M7585">
            <v>0</v>
          </cell>
          <cell r="N7585">
            <v>0</v>
          </cell>
        </row>
        <row r="7586">
          <cell r="G7586" t="str">
            <v>4908609120944</v>
          </cell>
          <cell r="H7586" t="str">
            <v>4908609120944</v>
          </cell>
          <cell r="I7586" t="str">
            <v>White Rose - Kem sữa tươi 35ml</v>
          </cell>
          <cell r="J7586" t="str">
            <v>PCS</v>
          </cell>
          <cell r="K7586">
            <v>115000</v>
          </cell>
          <cell r="L7586">
            <v>20</v>
          </cell>
          <cell r="M7586">
            <v>0</v>
          </cell>
          <cell r="N7586">
            <v>20</v>
          </cell>
        </row>
        <row r="7587">
          <cell r="G7587" t="str">
            <v>3415587406188</v>
          </cell>
          <cell r="H7587" t="str">
            <v>3415587406188</v>
          </cell>
          <cell r="I7587" t="str">
            <v>HAAGEN DAZS- Kem que matcha hạnh nhân 80ml</v>
          </cell>
          <cell r="J7587" t="str">
            <v>PCS</v>
          </cell>
          <cell r="K7587">
            <v>138000</v>
          </cell>
          <cell r="L7587">
            <v>2</v>
          </cell>
          <cell r="M7587">
            <v>0</v>
          </cell>
          <cell r="N7587">
            <v>2</v>
          </cell>
        </row>
        <row r="7588">
          <cell r="G7588" t="str">
            <v>1516002307270</v>
          </cell>
          <cell r="H7588" t="str">
            <v>1516002307270</v>
          </cell>
          <cell r="I7588" t="str">
            <v>YOGORINO- Kem Dâu 300g</v>
          </cell>
          <cell r="J7588" t="str">
            <v>PCS</v>
          </cell>
          <cell r="K7588">
            <v>80000</v>
          </cell>
          <cell r="L7588">
            <v>0</v>
          </cell>
          <cell r="M7588">
            <v>0</v>
          </cell>
          <cell r="N7588">
            <v>0</v>
          </cell>
        </row>
        <row r="7589">
          <cell r="G7589" t="str">
            <v>3415587405181</v>
          </cell>
          <cell r="H7589" t="str">
            <v>3415587405181</v>
          </cell>
          <cell r="I7589" t="str">
            <v>HAAGEN DAZS- Kem que dâu tây &amp; kem tươi 80ml</v>
          </cell>
          <cell r="J7589" t="str">
            <v>PCS</v>
          </cell>
          <cell r="K7589">
            <v>138000</v>
          </cell>
          <cell r="L7589">
            <v>2</v>
          </cell>
          <cell r="M7589">
            <v>0</v>
          </cell>
          <cell r="N7589">
            <v>2</v>
          </cell>
        </row>
        <row r="7590">
          <cell r="G7590" t="str">
            <v>45217906</v>
          </cell>
          <cell r="H7590" t="str">
            <v>45217906</v>
          </cell>
          <cell r="I7590" t="str">
            <v>FUTABA- Kem crefa đào 145ml</v>
          </cell>
          <cell r="J7590" t="str">
            <v>PCS</v>
          </cell>
          <cell r="K7590">
            <v>50000</v>
          </cell>
          <cell r="L7590">
            <v>0</v>
          </cell>
          <cell r="M7590">
            <v>0</v>
          </cell>
          <cell r="N7590">
            <v>0</v>
          </cell>
        </row>
        <row r="7591">
          <cell r="G7591" t="str">
            <v>4528355022165</v>
          </cell>
          <cell r="H7591" t="str">
            <v>4528355022165</v>
          </cell>
          <cell r="I7591" t="str">
            <v>LOGITEM - Kem ly Naganuma vị Trà xanh</v>
          </cell>
          <cell r="J7591" t="str">
            <v>PCS</v>
          </cell>
          <cell r="K7591">
            <v>75000</v>
          </cell>
          <cell r="L7591">
            <v>37</v>
          </cell>
          <cell r="M7591">
            <v>0</v>
          </cell>
          <cell r="N7591">
            <v>37</v>
          </cell>
        </row>
        <row r="7592">
          <cell r="G7592" t="str">
            <v>4902585003819</v>
          </cell>
          <cell r="H7592" t="str">
            <v>4902585003819</v>
          </cell>
          <cell r="I7592" t="str">
            <v>FUTABA- Kem cookie chocolate bar 100ml</v>
          </cell>
          <cell r="J7592" t="str">
            <v>PCS</v>
          </cell>
          <cell r="K7592">
            <v>40000</v>
          </cell>
          <cell r="L7592">
            <v>0</v>
          </cell>
          <cell r="M7592">
            <v>0</v>
          </cell>
          <cell r="N7592">
            <v>0</v>
          </cell>
        </row>
        <row r="7593">
          <cell r="G7593" t="str">
            <v>4902705096349</v>
          </cell>
          <cell r="H7593" t="str">
            <v>4902705096349</v>
          </cell>
          <cell r="I7593" t="str">
            <v>MEIJI- Kem cacao Chocolate Kouka (4x75ml)</v>
          </cell>
          <cell r="J7593" t="str">
            <v>PCS</v>
          </cell>
          <cell r="K7593">
            <v>188000</v>
          </cell>
          <cell r="L7593">
            <v>4</v>
          </cell>
          <cell r="M7593">
            <v>0</v>
          </cell>
          <cell r="N7593">
            <v>4</v>
          </cell>
        </row>
        <row r="7594">
          <cell r="G7594" t="str">
            <v>45116568</v>
          </cell>
          <cell r="H7594" t="str">
            <v>45116568</v>
          </cell>
          <cell r="I7594" t="str">
            <v>LOTTE- Kem vani Daifuku</v>
          </cell>
          <cell r="J7594" t="str">
            <v>PCS</v>
          </cell>
          <cell r="K7594">
            <v>44000</v>
          </cell>
          <cell r="L7594">
            <v>50</v>
          </cell>
          <cell r="M7594">
            <v>0</v>
          </cell>
          <cell r="N7594">
            <v>50</v>
          </cell>
        </row>
        <row r="7595">
          <cell r="G7595" t="str">
            <v>4902888346613</v>
          </cell>
          <cell r="H7595" t="str">
            <v>4902888346613</v>
          </cell>
          <cell r="I7595" t="str">
            <v>MORINAGA- Kem pari pari choco (Hộp 8 chiếc)</v>
          </cell>
          <cell r="J7595" t="str">
            <v>PCS</v>
          </cell>
          <cell r="K7595">
            <v>130000</v>
          </cell>
          <cell r="L7595">
            <v>0</v>
          </cell>
          <cell r="M7595">
            <v>0</v>
          </cell>
          <cell r="N7595">
            <v>0</v>
          </cell>
        </row>
        <row r="7596">
          <cell r="G7596" t="str">
            <v>4908609116909</v>
          </cell>
          <cell r="H7596" t="str">
            <v>4908609116909</v>
          </cell>
          <cell r="I7596" t="str">
            <v>OYAMA- Kem trà xanh đậm vị 10 chiếc</v>
          </cell>
          <cell r="J7596" t="str">
            <v>PCS</v>
          </cell>
          <cell r="K7596">
            <v>120000</v>
          </cell>
          <cell r="L7596">
            <v>11</v>
          </cell>
          <cell r="M7596">
            <v>-3</v>
          </cell>
          <cell r="N7596">
            <v>8</v>
          </cell>
        </row>
        <row r="7597">
          <cell r="G7597" t="str">
            <v>4902888350399</v>
          </cell>
          <cell r="H7597" t="str">
            <v>4902888350399</v>
          </cell>
          <cell r="I7597" t="str">
            <v>MORINAGA- Kem bánh crepe choco vani ‎70g</v>
          </cell>
          <cell r="J7597" t="str">
            <v>PCS</v>
          </cell>
          <cell r="K7597">
            <v>45000</v>
          </cell>
          <cell r="L7597">
            <v>37</v>
          </cell>
          <cell r="M7597">
            <v>-1</v>
          </cell>
          <cell r="N7597">
            <v>36</v>
          </cell>
        </row>
        <row r="7598">
          <cell r="G7598" t="str">
            <v>4902585003581</v>
          </cell>
          <cell r="H7598" t="str">
            <v>4902585003581</v>
          </cell>
          <cell r="I7598" t="str">
            <v>FUTABA- Kem socola khổng lồ</v>
          </cell>
          <cell r="J7598" t="str">
            <v>PCS</v>
          </cell>
          <cell r="K7598">
            <v>45000</v>
          </cell>
          <cell r="L7598">
            <v>0</v>
          </cell>
          <cell r="M7598">
            <v>0</v>
          </cell>
          <cell r="N7598">
            <v>0</v>
          </cell>
        </row>
        <row r="7599">
          <cell r="G7599" t="str">
            <v>8993200669417</v>
          </cell>
          <cell r="H7599" t="str">
            <v>8993200669417</v>
          </cell>
          <cell r="I7599" t="str">
            <v>CIMORY- Sữa chua việt quất thạch dừa 120gr</v>
          </cell>
          <cell r="J7599" t="str">
            <v>PCS</v>
          </cell>
          <cell r="K7599">
            <v>30000</v>
          </cell>
          <cell r="L7599">
            <v>6</v>
          </cell>
          <cell r="M7599">
            <v>0</v>
          </cell>
          <cell r="N7599">
            <v>6</v>
          </cell>
        </row>
        <row r="7600">
          <cell r="G7600" t="str">
            <v>1516002204128</v>
          </cell>
          <cell r="H7600" t="str">
            <v>1516002204128</v>
          </cell>
          <cell r="I7600" t="str">
            <v>YOGORINO- Kem Dark Chocolate 600g</v>
          </cell>
          <cell r="J7600" t="str">
            <v>PCS</v>
          </cell>
          <cell r="K7600">
            <v>150000</v>
          </cell>
          <cell r="L7600">
            <v>0</v>
          </cell>
          <cell r="M7600">
            <v>0</v>
          </cell>
          <cell r="N7600">
            <v>0</v>
          </cell>
        </row>
        <row r="7601">
          <cell r="G7601" t="str">
            <v>4902585153439</v>
          </cell>
          <cell r="H7601" t="str">
            <v>4902585153439</v>
          </cell>
          <cell r="I7601" t="str">
            <v>FUTABA- Kem que vị đào trắng và đào vàng (Hộp 6c)</v>
          </cell>
          <cell r="J7601" t="str">
            <v>PCS</v>
          </cell>
          <cell r="K7601">
            <v>125000</v>
          </cell>
          <cell r="L7601">
            <v>0</v>
          </cell>
          <cell r="M7601">
            <v>0</v>
          </cell>
          <cell r="N7601">
            <v>0</v>
          </cell>
        </row>
        <row r="7602">
          <cell r="G7602" t="str">
            <v>4528355022141</v>
          </cell>
          <cell r="H7602" t="str">
            <v>4528355022141</v>
          </cell>
          <cell r="I7602" t="str">
            <v>NAGANUMA - Kem vị muối 100g</v>
          </cell>
          <cell r="J7602" t="str">
            <v>PCS</v>
          </cell>
          <cell r="K7602">
            <v>225000</v>
          </cell>
          <cell r="L7602">
            <v>8</v>
          </cell>
          <cell r="M7602">
            <v>0</v>
          </cell>
          <cell r="N7602">
            <v>8</v>
          </cell>
        </row>
        <row r="7603">
          <cell r="G7603" t="str">
            <v>4902888351983A</v>
          </cell>
          <cell r="H7603" t="str">
            <v>4902888351983A</v>
          </cell>
          <cell r="I7603" t="str">
            <v>MORINAGA - Kem Ramune soda và nho hộp 10 chiếc</v>
          </cell>
          <cell r="J7603" t="str">
            <v>PCS</v>
          </cell>
          <cell r="K7603">
            <v>125000</v>
          </cell>
          <cell r="L7603">
            <v>9</v>
          </cell>
          <cell r="M7603">
            <v>0</v>
          </cell>
          <cell r="N7603">
            <v>9</v>
          </cell>
        </row>
        <row r="7604">
          <cell r="G7604" t="str">
            <v>4902705096646</v>
          </cell>
          <cell r="H7604" t="str">
            <v>4902705096646</v>
          </cell>
          <cell r="I7604" t="str">
            <v>MEIJI- Kem Socola Premium 200ml</v>
          </cell>
          <cell r="J7604" t="str">
            <v>PCS</v>
          </cell>
          <cell r="K7604">
            <v>122000</v>
          </cell>
          <cell r="L7604">
            <v>6</v>
          </cell>
          <cell r="M7604">
            <v>0</v>
          </cell>
          <cell r="N7604">
            <v>6</v>
          </cell>
        </row>
        <row r="7605">
          <cell r="G7605" t="str">
            <v>4903308060461</v>
          </cell>
          <cell r="H7605" t="str">
            <v>4903308060461</v>
          </cell>
          <cell r="I7605" t="str">
            <v>QBB- Phô mai vị Nho Chardonnay 90g (6 miếng)</v>
          </cell>
          <cell r="J7605" t="str">
            <v>PCS</v>
          </cell>
          <cell r="K7605">
            <v>85000</v>
          </cell>
          <cell r="L7605">
            <v>11</v>
          </cell>
          <cell r="M7605">
            <v>0</v>
          </cell>
          <cell r="N7605">
            <v>11</v>
          </cell>
        </row>
        <row r="7606">
          <cell r="G7606" t="str">
            <v>4903308010107</v>
          </cell>
          <cell r="H7606" t="str">
            <v>4903308010107</v>
          </cell>
          <cell r="I7606" t="str">
            <v>QBB- Phô mai Q-chan bổ sung canxi 90g (6 miếng)</v>
          </cell>
          <cell r="J7606" t="str">
            <v>PCS</v>
          </cell>
          <cell r="K7606">
            <v>85000</v>
          </cell>
          <cell r="L7606">
            <v>85</v>
          </cell>
          <cell r="M7606">
            <v>0</v>
          </cell>
          <cell r="N7606">
            <v>85</v>
          </cell>
        </row>
        <row r="7607">
          <cell r="G7607" t="str">
            <v>4903308014426</v>
          </cell>
          <cell r="H7607" t="str">
            <v>4903308014426</v>
          </cell>
          <cell r="I7607" t="str">
            <v>QBB- Phô mai các loại hạt dinh dưỡng 90g (6 miếng)</v>
          </cell>
          <cell r="J7607" t="str">
            <v>PCS</v>
          </cell>
          <cell r="K7607">
            <v>85000</v>
          </cell>
          <cell r="L7607">
            <v>76</v>
          </cell>
          <cell r="M7607">
            <v>-2</v>
          </cell>
          <cell r="N7607">
            <v>74</v>
          </cell>
        </row>
        <row r="7608">
          <cell r="G7608" t="str">
            <v>4903308014419</v>
          </cell>
          <cell r="H7608" t="str">
            <v>4903308014419</v>
          </cell>
          <cell r="I7608" t="str">
            <v>QBB- Phô mai vị nho 90g (6 miếng)</v>
          </cell>
          <cell r="J7608" t="str">
            <v>PCS</v>
          </cell>
          <cell r="K7608">
            <v>85000</v>
          </cell>
          <cell r="L7608">
            <v>85</v>
          </cell>
          <cell r="M7608">
            <v>0</v>
          </cell>
          <cell r="N7608">
            <v>85</v>
          </cell>
        </row>
        <row r="7609">
          <cell r="G7609" t="str">
            <v>4903308014402</v>
          </cell>
          <cell r="H7609" t="str">
            <v>4903308014402</v>
          </cell>
          <cell r="I7609" t="str">
            <v>QBB- Phô mai vị vanilla 90g (6 miếng)</v>
          </cell>
          <cell r="J7609" t="str">
            <v>PCS</v>
          </cell>
          <cell r="K7609">
            <v>85000</v>
          </cell>
          <cell r="L7609">
            <v>98</v>
          </cell>
          <cell r="M7609">
            <v>-4</v>
          </cell>
          <cell r="N7609">
            <v>94</v>
          </cell>
        </row>
        <row r="7610">
          <cell r="G7610" t="str">
            <v>4903308014440</v>
          </cell>
          <cell r="H7610" t="str">
            <v>4903308014440</v>
          </cell>
          <cell r="I7610" t="str">
            <v>QBB- Phô mai vị việt quất 90g (6 miếng)</v>
          </cell>
          <cell r="J7610" t="str">
            <v>PCS</v>
          </cell>
          <cell r="K7610">
            <v>85000</v>
          </cell>
          <cell r="L7610">
            <v>80</v>
          </cell>
          <cell r="M7610">
            <v>-1</v>
          </cell>
          <cell r="N7610">
            <v>79</v>
          </cell>
        </row>
        <row r="7611">
          <cell r="G7611" t="str">
            <v>4903308030358</v>
          </cell>
          <cell r="H7611" t="str">
            <v>4903308030358</v>
          </cell>
          <cell r="I7611" t="str">
            <v>QBB- Phô mai vị chanh vàng 90g (6 miếng)</v>
          </cell>
          <cell r="J7611" t="str">
            <v>PCS</v>
          </cell>
          <cell r="K7611">
            <v>85000</v>
          </cell>
          <cell r="L7611">
            <v>114</v>
          </cell>
          <cell r="M7611">
            <v>-2</v>
          </cell>
          <cell r="N7611">
            <v>112</v>
          </cell>
        </row>
        <row r="7612">
          <cell r="G7612" t="str">
            <v>4903308019001</v>
          </cell>
          <cell r="H7612" t="str">
            <v>4903308019001</v>
          </cell>
          <cell r="I7612" t="str">
            <v>QBB- Phô mai vị dâu tây 90g (6 miếng)</v>
          </cell>
          <cell r="J7612" t="str">
            <v>PCS</v>
          </cell>
          <cell r="K7612">
            <v>85000</v>
          </cell>
          <cell r="L7612">
            <v>84</v>
          </cell>
          <cell r="M7612">
            <v>-2</v>
          </cell>
          <cell r="N7612">
            <v>82</v>
          </cell>
        </row>
        <row r="7613">
          <cell r="G7613" t="str">
            <v>4903308037944</v>
          </cell>
          <cell r="H7613" t="str">
            <v>4903308037944</v>
          </cell>
          <cell r="I7613" t="str">
            <v>QBB- Phô mai vị đào 110g (6 miếng)</v>
          </cell>
          <cell r="J7613" t="str">
            <v>PCS</v>
          </cell>
          <cell r="K7613">
            <v>85000</v>
          </cell>
          <cell r="L7613">
            <v>0</v>
          </cell>
          <cell r="M7613">
            <v>0</v>
          </cell>
          <cell r="N7613">
            <v>0</v>
          </cell>
        </row>
        <row r="7614">
          <cell r="G7614" t="str">
            <v>4903308034394</v>
          </cell>
          <cell r="H7614" t="str">
            <v>4903308034394</v>
          </cell>
          <cell r="I7614" t="str">
            <v>QBB- Phô mai vị xoài 90g (6 miếng)</v>
          </cell>
          <cell r="J7614" t="str">
            <v>PCS</v>
          </cell>
          <cell r="K7614">
            <v>85000</v>
          </cell>
          <cell r="L7614">
            <v>0</v>
          </cell>
          <cell r="M7614">
            <v>0</v>
          </cell>
          <cell r="N7614">
            <v>0</v>
          </cell>
        </row>
        <row r="7615">
          <cell r="G7615" t="str">
            <v>4903308060775</v>
          </cell>
          <cell r="H7615" t="str">
            <v>4903308060775</v>
          </cell>
          <cell r="I7615" t="str">
            <v>QBB- Phomai vị dưa lưới 90g ( 6 miếng)</v>
          </cell>
          <cell r="J7615" t="str">
            <v>PCS</v>
          </cell>
          <cell r="K7615">
            <v>85000</v>
          </cell>
          <cell r="L7615">
            <v>65</v>
          </cell>
          <cell r="M7615">
            <v>-1</v>
          </cell>
          <cell r="N7615">
            <v>64</v>
          </cell>
        </row>
        <row r="7616">
          <cell r="G7616" t="str">
            <v>4903308039788</v>
          </cell>
          <cell r="H7616" t="str">
            <v>4903308039788</v>
          </cell>
          <cell r="I7616" t="str">
            <v>QBB- Phô mai vị Cam Socola 90g (6 miếng)</v>
          </cell>
          <cell r="J7616" t="str">
            <v>PCS</v>
          </cell>
          <cell r="K7616">
            <v>85000</v>
          </cell>
          <cell r="L7616">
            <v>0</v>
          </cell>
          <cell r="M7616">
            <v>0</v>
          </cell>
          <cell r="N7616">
            <v>0</v>
          </cell>
        </row>
        <row r="7617">
          <cell r="G7617" t="str">
            <v>4903308035308</v>
          </cell>
          <cell r="H7617" t="str">
            <v>4903308035308</v>
          </cell>
          <cell r="I7617" t="str">
            <v>QBB- Phô mai vị táo đỏ 90g (6 miếng)</v>
          </cell>
          <cell r="J7617" t="str">
            <v>PCS</v>
          </cell>
          <cell r="K7617">
            <v>85000</v>
          </cell>
          <cell r="L7617">
            <v>0</v>
          </cell>
          <cell r="M7617">
            <v>0</v>
          </cell>
          <cell r="N7617">
            <v>0</v>
          </cell>
        </row>
        <row r="7618">
          <cell r="G7618" t="str">
            <v>4903308060676</v>
          </cell>
          <cell r="H7618" t="str">
            <v>4903308060676</v>
          </cell>
          <cell r="I7618" t="str">
            <v>QBB- Phô mai vị chuối 90g (6 miếng)</v>
          </cell>
          <cell r="J7618" t="str">
            <v>PCS</v>
          </cell>
          <cell r="K7618">
            <v>85000</v>
          </cell>
          <cell r="L7618">
            <v>101</v>
          </cell>
          <cell r="M7618">
            <v>0</v>
          </cell>
          <cell r="N7618">
            <v>101</v>
          </cell>
        </row>
        <row r="7619">
          <cell r="G7619" t="str">
            <v>4903308014433</v>
          </cell>
          <cell r="H7619" t="str">
            <v>4903308014433</v>
          </cell>
          <cell r="I7619" t="str">
            <v>QBB- Phô mai dâu mâm xôi việt quất 90g (6 miếng)</v>
          </cell>
          <cell r="J7619" t="str">
            <v>PCS</v>
          </cell>
          <cell r="K7619">
            <v>85000</v>
          </cell>
          <cell r="L7619">
            <v>108</v>
          </cell>
          <cell r="M7619">
            <v>-2</v>
          </cell>
          <cell r="N7619">
            <v>106</v>
          </cell>
        </row>
        <row r="7620">
          <cell r="G7620" t="str">
            <v>8850329349654</v>
          </cell>
          <cell r="H7620" t="str">
            <v>8850329349654</v>
          </cell>
          <cell r="I7620" t="str">
            <v xml:space="preserve">MEIJI- Sữa chua Konjac hương vị Caramel 135g </v>
          </cell>
          <cell r="J7620" t="str">
            <v>PCS</v>
          </cell>
          <cell r="K7620">
            <v>20000</v>
          </cell>
          <cell r="L7620">
            <v>0</v>
          </cell>
          <cell r="M7620">
            <v>0</v>
          </cell>
          <cell r="N7620">
            <v>0</v>
          </cell>
        </row>
        <row r="7621">
          <cell r="G7621" t="str">
            <v>8850329536658</v>
          </cell>
          <cell r="H7621" t="str">
            <v>8850329536658</v>
          </cell>
          <cell r="I7621" t="str">
            <v>MEIJI- Sữa chua uống nguyên chất 4chaix85ml</v>
          </cell>
          <cell r="J7621" t="str">
            <v>PCS</v>
          </cell>
          <cell r="K7621">
            <v>42000</v>
          </cell>
          <cell r="L7621">
            <v>12</v>
          </cell>
          <cell r="M7621">
            <v>-2</v>
          </cell>
          <cell r="N7621">
            <v>10</v>
          </cell>
        </row>
        <row r="7622">
          <cell r="G7622" t="str">
            <v>8850329536504</v>
          </cell>
          <cell r="H7622" t="str">
            <v>8850329536504</v>
          </cell>
          <cell r="I7622" t="str">
            <v>MEIJI- Sữa chua uống việt quất 4chaix85ml</v>
          </cell>
          <cell r="J7622" t="str">
            <v>PCS</v>
          </cell>
          <cell r="K7622">
            <v>42000</v>
          </cell>
          <cell r="L7622">
            <v>13</v>
          </cell>
          <cell r="M7622">
            <v>-1</v>
          </cell>
          <cell r="N7622">
            <v>12</v>
          </cell>
        </row>
        <row r="7623">
          <cell r="G7623" t="str">
            <v>8936009793174</v>
          </cell>
          <cell r="H7623" t="str">
            <v>8936009793174</v>
          </cell>
          <cell r="I7623" t="str">
            <v>MORINAGA-Sữa chua không béo ít đường nha đam 100gx4</v>
          </cell>
          <cell r="J7623" t="str">
            <v>PCS</v>
          </cell>
          <cell r="K7623">
            <v>36000</v>
          </cell>
          <cell r="L7623">
            <v>2</v>
          </cell>
          <cell r="M7623">
            <v>0</v>
          </cell>
          <cell r="N7623">
            <v>2</v>
          </cell>
        </row>
        <row r="7624">
          <cell r="G7624" t="str">
            <v>8850329349647</v>
          </cell>
          <cell r="H7624" t="str">
            <v>8850329349647</v>
          </cell>
          <cell r="I7624" t="str">
            <v>MEIJI- Sữa chua thạch dừa vị nho 135g</v>
          </cell>
          <cell r="J7624" t="str">
            <v>PCS</v>
          </cell>
          <cell r="K7624">
            <v>22000</v>
          </cell>
          <cell r="L7624">
            <v>5</v>
          </cell>
          <cell r="M7624">
            <v>0</v>
          </cell>
          <cell r="N7624">
            <v>5</v>
          </cell>
        </row>
        <row r="7625">
          <cell r="G7625" t="str">
            <v>8936009793112</v>
          </cell>
          <cell r="H7625" t="str">
            <v>8936009793112</v>
          </cell>
          <cell r="I7625" t="str">
            <v>MORINAGA- Thức uống Dinh dưỡng Hương Bắp 190mlx3</v>
          </cell>
          <cell r="J7625" t="str">
            <v>PCS</v>
          </cell>
          <cell r="K7625">
            <v>95000</v>
          </cell>
          <cell r="L7625">
            <v>0</v>
          </cell>
          <cell r="M7625">
            <v>0</v>
          </cell>
          <cell r="N7625">
            <v>0</v>
          </cell>
        </row>
        <row r="7626">
          <cell r="G7626" t="str">
            <v>8850329527632</v>
          </cell>
          <cell r="H7626" t="str">
            <v>8850329527632</v>
          </cell>
          <cell r="I7626" t="str">
            <v>MEIJI- Sữa chua nguyên chất 4hũx90g NEW</v>
          </cell>
          <cell r="J7626" t="str">
            <v>PCS</v>
          </cell>
          <cell r="K7626">
            <v>45000</v>
          </cell>
          <cell r="L7626">
            <v>2</v>
          </cell>
          <cell r="M7626">
            <v>0</v>
          </cell>
          <cell r="N7626">
            <v>2</v>
          </cell>
        </row>
        <row r="7627">
          <cell r="G7627" t="str">
            <v>8850329315918</v>
          </cell>
          <cell r="H7627" t="str">
            <v>8850329315918</v>
          </cell>
          <cell r="I7627" t="str">
            <v xml:space="preserve">MEIJI- Sữa chua hỗn hợp quả mọng 135g </v>
          </cell>
          <cell r="J7627" t="str">
            <v>PCS</v>
          </cell>
          <cell r="K7627">
            <v>22000</v>
          </cell>
          <cell r="L7627">
            <v>0</v>
          </cell>
          <cell r="M7627">
            <v>0</v>
          </cell>
          <cell r="N7627">
            <v>0</v>
          </cell>
        </row>
        <row r="7628">
          <cell r="G7628" t="str">
            <v>8850329183715</v>
          </cell>
          <cell r="H7628" t="str">
            <v>8850329183715</v>
          </cell>
          <cell r="I7628" t="str">
            <v>MEIJI - Sữa tươi thanh trùng cao cấp 4.3% 946ml</v>
          </cell>
          <cell r="J7628" t="str">
            <v>PCS</v>
          </cell>
          <cell r="K7628">
            <v>80000</v>
          </cell>
          <cell r="L7628">
            <v>12</v>
          </cell>
          <cell r="M7628">
            <v>-3</v>
          </cell>
          <cell r="N7628">
            <v>9</v>
          </cell>
        </row>
        <row r="7629">
          <cell r="G7629" t="str">
            <v>8936009793167</v>
          </cell>
          <cell r="H7629" t="str">
            <v>8936009793167</v>
          </cell>
          <cell r="I7629" t="str">
            <v>MORINAGA- Sữa chua không béo ít đường 100gx4</v>
          </cell>
          <cell r="J7629" t="str">
            <v>PCS</v>
          </cell>
          <cell r="K7629">
            <v>32000</v>
          </cell>
          <cell r="L7629">
            <v>1</v>
          </cell>
          <cell r="M7629">
            <v>0</v>
          </cell>
          <cell r="N7629">
            <v>1</v>
          </cell>
        </row>
        <row r="7630">
          <cell r="G7630" t="str">
            <v>8850329022410</v>
          </cell>
          <cell r="H7630" t="str">
            <v>8850329022410</v>
          </cell>
          <cell r="I7630" t="str">
            <v>MEIJI- Sữa chua uống Bulgaria ít béo 150ml</v>
          </cell>
          <cell r="J7630" t="str">
            <v>PCS</v>
          </cell>
          <cell r="K7630">
            <v>22000</v>
          </cell>
          <cell r="L7630">
            <v>3</v>
          </cell>
          <cell r="M7630">
            <v>0</v>
          </cell>
          <cell r="N7630">
            <v>3</v>
          </cell>
        </row>
        <row r="7631">
          <cell r="G7631" t="str">
            <v>4901033643966</v>
          </cell>
          <cell r="H7631" t="str">
            <v>4901033643966</v>
          </cell>
          <cell r="I7631" t="str">
            <v>MARUSAN- Sữa đậu nành vị trà đen 1L</v>
          </cell>
          <cell r="J7631" t="str">
            <v>PCS</v>
          </cell>
          <cell r="K7631">
            <v>105000</v>
          </cell>
          <cell r="L7631">
            <v>0</v>
          </cell>
          <cell r="M7631">
            <v>0</v>
          </cell>
          <cell r="N7631">
            <v>0</v>
          </cell>
        </row>
        <row r="7632">
          <cell r="G7632" t="str">
            <v>8850329101863</v>
          </cell>
          <cell r="H7632" t="str">
            <v>8850329101863</v>
          </cell>
          <cell r="I7632" t="str">
            <v>MEIJI- Sữa tươi thanh trùng không Lactose 200ml</v>
          </cell>
          <cell r="J7632" t="str">
            <v>PCS</v>
          </cell>
          <cell r="K7632">
            <v>28000</v>
          </cell>
          <cell r="L7632">
            <v>12</v>
          </cell>
          <cell r="M7632">
            <v>-2</v>
          </cell>
          <cell r="N7632">
            <v>10</v>
          </cell>
        </row>
        <row r="7633">
          <cell r="G7633" t="str">
            <v>8850329003624</v>
          </cell>
          <cell r="H7633" t="str">
            <v>8850329003624</v>
          </cell>
          <cell r="I7633" t="str">
            <v>MEIJI - Sữa tươi thanh trùng không Lactose 946ml</v>
          </cell>
          <cell r="J7633" t="str">
            <v>PCS</v>
          </cell>
          <cell r="K7633">
            <v>88000</v>
          </cell>
          <cell r="L7633">
            <v>0</v>
          </cell>
          <cell r="M7633">
            <v>0</v>
          </cell>
          <cell r="N7633">
            <v>0</v>
          </cell>
        </row>
        <row r="7634">
          <cell r="G7634" t="str">
            <v>4901033630041</v>
          </cell>
          <cell r="H7634" t="str">
            <v>4901033630041</v>
          </cell>
          <cell r="I7634" t="str">
            <v>MARUSAN- Sữa đậu nành 1L</v>
          </cell>
          <cell r="J7634" t="str">
            <v>PCS</v>
          </cell>
          <cell r="K7634">
            <v>105000</v>
          </cell>
          <cell r="L7634">
            <v>6</v>
          </cell>
          <cell r="M7634">
            <v>0</v>
          </cell>
          <cell r="N7634">
            <v>6</v>
          </cell>
        </row>
        <row r="7635">
          <cell r="G7635" t="str">
            <v>4901033630690</v>
          </cell>
          <cell r="H7635" t="str">
            <v>4901033630690</v>
          </cell>
          <cell r="I7635" t="str">
            <v>MARUSAN- Sữa đậu nành giảm 45% calo 1L</v>
          </cell>
          <cell r="J7635" t="str">
            <v>PCS</v>
          </cell>
          <cell r="K7635">
            <v>105000</v>
          </cell>
          <cell r="L7635">
            <v>0</v>
          </cell>
          <cell r="M7635">
            <v>0</v>
          </cell>
          <cell r="N7635">
            <v>0</v>
          </cell>
        </row>
        <row r="7636">
          <cell r="G7636" t="str">
            <v>8850329022427</v>
          </cell>
          <cell r="H7636" t="str">
            <v>8850329022427</v>
          </cell>
          <cell r="I7636" t="str">
            <v>MEIJI- Sữa chua uống Bulgaria vị quả mọng 150ml</v>
          </cell>
          <cell r="J7636" t="str">
            <v>PCS</v>
          </cell>
          <cell r="K7636">
            <v>22000</v>
          </cell>
          <cell r="L7636">
            <v>2</v>
          </cell>
          <cell r="M7636">
            <v>0</v>
          </cell>
          <cell r="N7636">
            <v>2</v>
          </cell>
        </row>
        <row r="7637">
          <cell r="G7637" t="str">
            <v>8850329123575</v>
          </cell>
          <cell r="H7637" t="str">
            <v>8850329123575</v>
          </cell>
          <cell r="I7637" t="str">
            <v>MEIJI- Sữa tươi thanh trùng vị dưa lưới 946ml</v>
          </cell>
          <cell r="J7637" t="str">
            <v>PCS</v>
          </cell>
          <cell r="K7637">
            <v>75000</v>
          </cell>
          <cell r="L7637">
            <v>8</v>
          </cell>
          <cell r="M7637">
            <v>-1</v>
          </cell>
          <cell r="N7637">
            <v>7</v>
          </cell>
        </row>
        <row r="7638">
          <cell r="G7638" t="str">
            <v>8850329527236</v>
          </cell>
          <cell r="H7638" t="str">
            <v>8850329527236</v>
          </cell>
          <cell r="I7638" t="str">
            <v>MEIJI- Sữa chua dâu tây 4hũx90g NEW</v>
          </cell>
          <cell r="J7638" t="str">
            <v>PCS</v>
          </cell>
          <cell r="K7638">
            <v>48000</v>
          </cell>
          <cell r="L7638">
            <v>5</v>
          </cell>
          <cell r="M7638">
            <v>0</v>
          </cell>
          <cell r="N7638">
            <v>5</v>
          </cell>
        </row>
        <row r="7639">
          <cell r="G7639" t="str">
            <v>8936009793105</v>
          </cell>
          <cell r="H7639" t="str">
            <v>8936009793105</v>
          </cell>
          <cell r="I7639" t="str">
            <v>MORINAGA- Thức uống Dinh dưỡng Hương Chuối 190mlx3</v>
          </cell>
          <cell r="J7639" t="str">
            <v>PCS</v>
          </cell>
          <cell r="K7639">
            <v>95000</v>
          </cell>
          <cell r="L7639">
            <v>0</v>
          </cell>
          <cell r="M7639">
            <v>0</v>
          </cell>
          <cell r="N7639">
            <v>0</v>
          </cell>
        </row>
        <row r="7640">
          <cell r="G7640" t="str">
            <v>8850329103003</v>
          </cell>
          <cell r="H7640" t="str">
            <v>8850329103003</v>
          </cell>
          <cell r="I7640" t="str">
            <v>MEIJI - Sữa tươi thanh trùng 946ml</v>
          </cell>
          <cell r="J7640" t="str">
            <v>PCS</v>
          </cell>
          <cell r="K7640">
            <v>75000</v>
          </cell>
          <cell r="L7640">
            <v>12</v>
          </cell>
          <cell r="M7640">
            <v>0</v>
          </cell>
          <cell r="N7640">
            <v>12</v>
          </cell>
        </row>
        <row r="7641">
          <cell r="G7641" t="str">
            <v>4901033633042</v>
          </cell>
          <cell r="H7641" t="str">
            <v>4901033633042</v>
          </cell>
          <cell r="I7641" t="str">
            <v>MARUSAN- Sữa đậu nành không đường 1L</v>
          </cell>
          <cell r="J7641" t="str">
            <v>PCS</v>
          </cell>
          <cell r="K7641">
            <v>105000</v>
          </cell>
          <cell r="L7641">
            <v>0</v>
          </cell>
          <cell r="M7641">
            <v>0</v>
          </cell>
          <cell r="N7641">
            <v>0</v>
          </cell>
        </row>
        <row r="7642">
          <cell r="G7642" t="str">
            <v>4901033643973</v>
          </cell>
          <cell r="H7642" t="str">
            <v>4901033643973</v>
          </cell>
          <cell r="I7642" t="str">
            <v>MARUSAN- Sữa đậu nành vị chuối 1L</v>
          </cell>
          <cell r="J7642" t="str">
            <v>PCS</v>
          </cell>
          <cell r="K7642">
            <v>105000</v>
          </cell>
          <cell r="L7642">
            <v>0</v>
          </cell>
          <cell r="M7642">
            <v>0</v>
          </cell>
          <cell r="N7642">
            <v>0</v>
          </cell>
        </row>
        <row r="7643">
          <cell r="G7643" t="str">
            <v>4930726606421</v>
          </cell>
          <cell r="H7643" t="str">
            <v>4930726606421</v>
          </cell>
          <cell r="I7643" t="str">
            <v>KIKKOMAN- Sữa đậu nành ít đường 200ml</v>
          </cell>
          <cell r="J7643" t="str">
            <v>PCS</v>
          </cell>
          <cell r="K7643">
            <v>35000</v>
          </cell>
          <cell r="L7643">
            <v>6</v>
          </cell>
          <cell r="M7643">
            <v>0</v>
          </cell>
          <cell r="N7643">
            <v>6</v>
          </cell>
        </row>
        <row r="7644">
          <cell r="G7644" t="str">
            <v>8936009793129</v>
          </cell>
          <cell r="H7644" t="str">
            <v>8936009793129</v>
          </cell>
          <cell r="I7644" t="str">
            <v>MORINAGA- Thức uống Dinh dưỡng Hương Vani 190mlx3</v>
          </cell>
          <cell r="J7644" t="str">
            <v>PCS</v>
          </cell>
          <cell r="K7644">
            <v>95000</v>
          </cell>
          <cell r="L7644">
            <v>0</v>
          </cell>
          <cell r="M7644">
            <v>0</v>
          </cell>
          <cell r="N7644">
            <v>0</v>
          </cell>
        </row>
        <row r="7645">
          <cell r="G7645" t="str">
            <v>8850329349678</v>
          </cell>
          <cell r="H7645" t="str">
            <v>8850329349678</v>
          </cell>
          <cell r="I7645" t="str">
            <v>MEIJI- Sữa chua thạch dừa vị đào 135g</v>
          </cell>
          <cell r="J7645" t="str">
            <v>PCS</v>
          </cell>
          <cell r="K7645">
            <v>22000</v>
          </cell>
          <cell r="L7645">
            <v>2</v>
          </cell>
          <cell r="M7645">
            <v>0</v>
          </cell>
          <cell r="N7645">
            <v>2</v>
          </cell>
        </row>
        <row r="7646">
          <cell r="G7646" t="str">
            <v>8850329536511</v>
          </cell>
          <cell r="H7646" t="str">
            <v>8850329536511</v>
          </cell>
          <cell r="I7646" t="str">
            <v>MEIJI- Sữa chua uống cam 4chaix85ml</v>
          </cell>
          <cell r="J7646" t="str">
            <v>PCS</v>
          </cell>
          <cell r="K7646">
            <v>42000</v>
          </cell>
          <cell r="L7646">
            <v>0</v>
          </cell>
          <cell r="M7646">
            <v>0</v>
          </cell>
          <cell r="N7646">
            <v>0</v>
          </cell>
        </row>
        <row r="7647">
          <cell r="G7647" t="str">
            <v>4901033646059</v>
          </cell>
          <cell r="H7647" t="str">
            <v>4901033646059</v>
          </cell>
          <cell r="I7647" t="str">
            <v>MARUSAN- Sữa hạnh nhân 1L</v>
          </cell>
          <cell r="J7647" t="str">
            <v>PCS</v>
          </cell>
          <cell r="K7647">
            <v>125000</v>
          </cell>
          <cell r="L7647">
            <v>4</v>
          </cell>
          <cell r="M7647">
            <v>0</v>
          </cell>
          <cell r="N7647">
            <v>4</v>
          </cell>
        </row>
        <row r="7648">
          <cell r="G7648" t="str">
            <v>4901033630072</v>
          </cell>
          <cell r="H7648" t="str">
            <v>4901033630072</v>
          </cell>
          <cell r="I7648" t="str">
            <v>MARUSAN- Sữa đậu nành lúa mạch 1L</v>
          </cell>
          <cell r="J7648" t="str">
            <v>PCS</v>
          </cell>
          <cell r="K7648">
            <v>98000</v>
          </cell>
          <cell r="L7648">
            <v>0</v>
          </cell>
          <cell r="M7648">
            <v>0</v>
          </cell>
          <cell r="N7648">
            <v>0</v>
          </cell>
        </row>
        <row r="7649">
          <cell r="G7649" t="str">
            <v>8850329536238</v>
          </cell>
          <cell r="H7649" t="str">
            <v>8850329536238</v>
          </cell>
          <cell r="I7649" t="str">
            <v>MEIJI- Sữa chua uống dâu tây 4chaix85ml</v>
          </cell>
          <cell r="J7649" t="str">
            <v>PCS</v>
          </cell>
          <cell r="K7649">
            <v>42000</v>
          </cell>
          <cell r="L7649">
            <v>23</v>
          </cell>
          <cell r="M7649">
            <v>-1</v>
          </cell>
          <cell r="N7649">
            <v>22</v>
          </cell>
        </row>
        <row r="7650">
          <cell r="G7650" t="str">
            <v>4930726606469</v>
          </cell>
          <cell r="H7650" t="str">
            <v>4930726606469</v>
          </cell>
          <cell r="I7650" t="str">
            <v>KIKKOMAN- Sữa đậu nành vị trà đen 200ml</v>
          </cell>
          <cell r="J7650" t="str">
            <v>PCS</v>
          </cell>
          <cell r="K7650">
            <v>35000</v>
          </cell>
          <cell r="L7650">
            <v>6</v>
          </cell>
          <cell r="M7650">
            <v>0</v>
          </cell>
          <cell r="N7650">
            <v>6</v>
          </cell>
        </row>
        <row r="7651">
          <cell r="G7651" t="str">
            <v>4901033630034</v>
          </cell>
          <cell r="H7651" t="str">
            <v>4901033630034</v>
          </cell>
          <cell r="I7651" t="str">
            <v>MARUSAN- Sữa đậu nành hữu cơ không đường 1L</v>
          </cell>
          <cell r="J7651" t="str">
            <v>PCS</v>
          </cell>
          <cell r="K7651">
            <v>105000</v>
          </cell>
          <cell r="L7651">
            <v>4</v>
          </cell>
          <cell r="M7651">
            <v>0</v>
          </cell>
          <cell r="N7651">
            <v>4</v>
          </cell>
        </row>
        <row r="7652">
          <cell r="G7652" t="str">
            <v>8850329103034</v>
          </cell>
          <cell r="H7652" t="str">
            <v>8850329103034</v>
          </cell>
          <cell r="I7652" t="str">
            <v>MEIJI- Sữa tươi thanh trùng vị Socola  (946ml)</v>
          </cell>
          <cell r="J7652" t="str">
            <v>PCS</v>
          </cell>
          <cell r="K7652">
            <v>75000</v>
          </cell>
          <cell r="L7652">
            <v>12</v>
          </cell>
          <cell r="M7652">
            <v>-1</v>
          </cell>
          <cell r="N7652">
            <v>11</v>
          </cell>
        </row>
        <row r="7653">
          <cell r="G7653" t="str">
            <v>4901033646080</v>
          </cell>
          <cell r="H7653" t="str">
            <v>4901033646080</v>
          </cell>
          <cell r="I7653" t="str">
            <v>MARUSAN- Sữa hạnh nhân không đường 1L</v>
          </cell>
          <cell r="J7653" t="str">
            <v>PCS</v>
          </cell>
          <cell r="K7653">
            <v>125000</v>
          </cell>
          <cell r="L7653">
            <v>8</v>
          </cell>
          <cell r="M7653">
            <v>0</v>
          </cell>
          <cell r="N7653">
            <v>8</v>
          </cell>
        </row>
        <row r="7654">
          <cell r="G7654" t="str">
            <v>8850329344352</v>
          </cell>
          <cell r="H7654" t="str">
            <v>8850329344352</v>
          </cell>
          <cell r="I7654" t="str">
            <v>MEIJI- Sữa chua ít béo không đường 500g</v>
          </cell>
          <cell r="J7654" t="str">
            <v>PCS</v>
          </cell>
          <cell r="K7654">
            <v>85000</v>
          </cell>
          <cell r="L7654">
            <v>0</v>
          </cell>
          <cell r="M7654">
            <v>0</v>
          </cell>
          <cell r="N7654">
            <v>0</v>
          </cell>
        </row>
        <row r="7655">
          <cell r="G7655" t="str">
            <v>8850329527250</v>
          </cell>
          <cell r="H7655" t="str">
            <v>8850329527250</v>
          </cell>
          <cell r="I7655" t="str">
            <v>MEIJI- Sữa chua thạch dừa 4hũx90g NEW</v>
          </cell>
          <cell r="J7655" t="str">
            <v>PCS</v>
          </cell>
          <cell r="K7655">
            <v>48000</v>
          </cell>
          <cell r="L7655">
            <v>3</v>
          </cell>
          <cell r="M7655">
            <v>0</v>
          </cell>
          <cell r="N7655">
            <v>3</v>
          </cell>
        </row>
        <row r="7656">
          <cell r="G7656" t="str">
            <v>4902688242603</v>
          </cell>
          <cell r="H7656" t="str">
            <v>4902688242603</v>
          </cell>
          <cell r="I7656" t="str">
            <v>HACHI - Cà ri Hayashi bò băm 300g</v>
          </cell>
          <cell r="J7656" t="str">
            <v>PCS</v>
          </cell>
          <cell r="K7656">
            <v>50000</v>
          </cell>
          <cell r="L7656">
            <v>0</v>
          </cell>
          <cell r="M7656">
            <v>0</v>
          </cell>
          <cell r="N7656">
            <v>0</v>
          </cell>
        </row>
        <row r="7657">
          <cell r="G7657" t="str">
            <v>4901002186982</v>
          </cell>
          <cell r="H7657" t="str">
            <v>4901002186982</v>
          </cell>
          <cell r="I7657" t="str">
            <v>S&amp;B- Viên cari vị không cay 144g</v>
          </cell>
          <cell r="J7657" t="str">
            <v>PCS</v>
          </cell>
          <cell r="K7657">
            <v>90000</v>
          </cell>
          <cell r="L7657">
            <v>0</v>
          </cell>
          <cell r="M7657">
            <v>0</v>
          </cell>
          <cell r="N7657">
            <v>0</v>
          </cell>
        </row>
        <row r="7658">
          <cell r="G7658" t="str">
            <v>4901740710746</v>
          </cell>
          <cell r="H7658" t="str">
            <v>4901740710746</v>
          </cell>
          <cell r="I7658" t="str">
            <v>SHIMAYA- Cháo cua gói 250g (1 phần ăn)</v>
          </cell>
          <cell r="J7658" t="str">
            <v>PCS</v>
          </cell>
          <cell r="K7658">
            <v>75000</v>
          </cell>
          <cell r="L7658">
            <v>0</v>
          </cell>
          <cell r="M7658">
            <v>0</v>
          </cell>
          <cell r="N7658">
            <v>0</v>
          </cell>
        </row>
        <row r="7659">
          <cell r="G7659" t="str">
            <v>4902688242351</v>
          </cell>
          <cell r="H7659" t="str">
            <v>4902688242351</v>
          </cell>
          <cell r="I7659" t="str">
            <v>HACHI - Cà ri thịt bằm rau củ vị cay vừa 300g</v>
          </cell>
          <cell r="J7659" t="str">
            <v>PCS</v>
          </cell>
          <cell r="K7659">
            <v>50000</v>
          </cell>
          <cell r="L7659">
            <v>0</v>
          </cell>
          <cell r="M7659">
            <v>0</v>
          </cell>
          <cell r="N7659">
            <v>0</v>
          </cell>
        </row>
        <row r="7660">
          <cell r="G7660" t="str">
            <v>4901740710739</v>
          </cell>
          <cell r="H7660" t="str">
            <v>4901740710739</v>
          </cell>
          <cell r="I7660" t="str">
            <v>SHIMAYA- Cháo cá Fugu gói 250g (1 phần ăn)</v>
          </cell>
          <cell r="J7660" t="str">
            <v>PCS</v>
          </cell>
          <cell r="K7660">
            <v>75000</v>
          </cell>
          <cell r="L7660">
            <v>0</v>
          </cell>
          <cell r="M7660">
            <v>0</v>
          </cell>
          <cell r="N7660">
            <v>0</v>
          </cell>
        </row>
        <row r="7661">
          <cell r="G7661" t="str">
            <v>4901740710869</v>
          </cell>
          <cell r="H7661" t="str">
            <v>4901740710869</v>
          </cell>
          <cell r="I7661" t="str">
            <v>SHIMAYA- Cháo cá ngừ gói 230g (1 phần ăn)</v>
          </cell>
          <cell r="J7661" t="str">
            <v>PCS</v>
          </cell>
          <cell r="K7661">
            <v>75000</v>
          </cell>
          <cell r="L7661">
            <v>0</v>
          </cell>
          <cell r="M7661">
            <v>0</v>
          </cell>
          <cell r="N7661">
            <v>0</v>
          </cell>
        </row>
        <row r="7662">
          <cell r="G7662" t="str">
            <v>4901740710821</v>
          </cell>
          <cell r="H7662" t="str">
            <v>4901740710821</v>
          </cell>
          <cell r="I7662" t="str">
            <v>SHIMAYA- Cháo cá Tráp đỏ gói 250g (1 phần ăn)</v>
          </cell>
          <cell r="J7662" t="str">
            <v>PCS</v>
          </cell>
          <cell r="K7662">
            <v>75000</v>
          </cell>
          <cell r="L7662">
            <v>0</v>
          </cell>
          <cell r="M7662">
            <v>0</v>
          </cell>
          <cell r="N7662">
            <v>0</v>
          </cell>
        </row>
        <row r="7663">
          <cell r="G7663" t="str">
            <v>4901002141875</v>
          </cell>
          <cell r="H7663" t="str">
            <v>4901002141875</v>
          </cell>
          <cell r="I7663" t="str">
            <v>S&amp;B- Viên cà ri không cay 180g</v>
          </cell>
          <cell r="J7663" t="str">
            <v>PCS</v>
          </cell>
          <cell r="K7663">
            <v>90000</v>
          </cell>
          <cell r="L7663">
            <v>3</v>
          </cell>
          <cell r="M7663">
            <v>0</v>
          </cell>
          <cell r="N7663">
            <v>3</v>
          </cell>
        </row>
        <row r="7664">
          <cell r="G7664" t="str">
            <v>4901740710784</v>
          </cell>
          <cell r="H7664" t="str">
            <v>4901740710784</v>
          </cell>
          <cell r="I7664" t="str">
            <v>SHIMAYA- Cháo gà gói 250g (1 phần ăn)</v>
          </cell>
          <cell r="J7664" t="str">
            <v>PCS</v>
          </cell>
          <cell r="K7664">
            <v>75000</v>
          </cell>
          <cell r="L7664">
            <v>0</v>
          </cell>
          <cell r="M7664">
            <v>0</v>
          </cell>
          <cell r="N7664">
            <v>0</v>
          </cell>
        </row>
        <row r="7665">
          <cell r="G7665" t="str">
            <v>4902688242368</v>
          </cell>
          <cell r="H7665" t="str">
            <v>4902688242368</v>
          </cell>
          <cell r="I7665" t="str">
            <v>HACHI - Cà ri thịt bằm rau củ vị cay 300g</v>
          </cell>
          <cell r="J7665" t="str">
            <v>PCS</v>
          </cell>
          <cell r="K7665">
            <v>50000</v>
          </cell>
          <cell r="L7665">
            <v>0</v>
          </cell>
          <cell r="M7665">
            <v>0</v>
          </cell>
          <cell r="N7665">
            <v>0</v>
          </cell>
        </row>
        <row r="7666">
          <cell r="G7666" t="str">
            <v>4902820238808</v>
          </cell>
          <cell r="H7666" t="str">
            <v>4902820238808</v>
          </cell>
          <cell r="I7666" t="str">
            <v>MARUMIYA- Cháo trứng, cua và nước dùng gà 250g</v>
          </cell>
          <cell r="J7666" t="str">
            <v>PCS</v>
          </cell>
          <cell r="K7666">
            <v>65000</v>
          </cell>
          <cell r="L7666">
            <v>0</v>
          </cell>
          <cell r="M7666">
            <v>0</v>
          </cell>
          <cell r="N7666">
            <v>0</v>
          </cell>
        </row>
        <row r="7667">
          <cell r="G7667" t="str">
            <v>4902688261734</v>
          </cell>
          <cell r="H7667" t="str">
            <v>4902688261734</v>
          </cell>
          <cell r="I7667" t="str">
            <v>HACHI - Cà ri bò băm rau củ 250g</v>
          </cell>
          <cell r="J7667" t="str">
            <v>PCS</v>
          </cell>
          <cell r="K7667">
            <v>50000</v>
          </cell>
          <cell r="L7667">
            <v>0</v>
          </cell>
          <cell r="M7667">
            <v>0</v>
          </cell>
          <cell r="N7667">
            <v>0</v>
          </cell>
        </row>
        <row r="7668">
          <cell r="G7668" t="str">
            <v>4901740710906</v>
          </cell>
          <cell r="H7668" t="str">
            <v>4901740710906</v>
          </cell>
          <cell r="I7668" t="str">
            <v>SHIMAYA- Cháo ăn liền tảo bẹ gói 230g</v>
          </cell>
          <cell r="J7668" t="str">
            <v>PCS</v>
          </cell>
          <cell r="K7668">
            <v>75000</v>
          </cell>
          <cell r="L7668">
            <v>0</v>
          </cell>
          <cell r="M7668">
            <v>0</v>
          </cell>
          <cell r="N7668">
            <v>0</v>
          </cell>
        </row>
        <row r="7669">
          <cell r="G7669" t="str">
            <v>4902820238723</v>
          </cell>
          <cell r="H7669" t="str">
            <v>4902820238723</v>
          </cell>
          <cell r="I7669" t="str">
            <v>MARUMIYA- Cháo trứng và gà 250g</v>
          </cell>
          <cell r="J7669" t="str">
            <v>PCS</v>
          </cell>
          <cell r="K7669">
            <v>65000</v>
          </cell>
          <cell r="L7669">
            <v>4</v>
          </cell>
          <cell r="M7669">
            <v>0</v>
          </cell>
          <cell r="N7669">
            <v>4</v>
          </cell>
        </row>
        <row r="7670">
          <cell r="G7670" t="str">
            <v>4902688242597</v>
          </cell>
          <cell r="H7670" t="str">
            <v>4902688242597</v>
          </cell>
          <cell r="I7670" t="str">
            <v>HACHI - Cà ri thịt bằm rau củ vị ngọt 300g</v>
          </cell>
          <cell r="J7670" t="str">
            <v>PCS</v>
          </cell>
          <cell r="K7670">
            <v>50000</v>
          </cell>
          <cell r="L7670">
            <v>0</v>
          </cell>
          <cell r="M7670">
            <v>0</v>
          </cell>
          <cell r="N7670">
            <v>0</v>
          </cell>
        </row>
        <row r="7671">
          <cell r="G7671" t="str">
            <v>4902820238761</v>
          </cell>
          <cell r="H7671" t="str">
            <v>4902820238761</v>
          </cell>
          <cell r="I7671" t="str">
            <v>MARUMIYA- Cháo trứng gà và gừng 250g</v>
          </cell>
          <cell r="J7671" t="str">
            <v>PCS</v>
          </cell>
          <cell r="K7671">
            <v>80000</v>
          </cell>
          <cell r="L7671">
            <v>0</v>
          </cell>
          <cell r="M7671">
            <v>0</v>
          </cell>
          <cell r="N7671">
            <v>0</v>
          </cell>
        </row>
        <row r="7672">
          <cell r="G7672" t="str">
            <v>4902688261710</v>
          </cell>
          <cell r="H7672" t="str">
            <v>4902688261710</v>
          </cell>
          <cell r="I7672" t="str">
            <v>HACHI - Cà ri bò vị ngọt 250g</v>
          </cell>
          <cell r="J7672" t="str">
            <v>PCS</v>
          </cell>
          <cell r="K7672">
            <v>50000</v>
          </cell>
          <cell r="L7672">
            <v>0</v>
          </cell>
          <cell r="M7672">
            <v>0</v>
          </cell>
          <cell r="N7672">
            <v>0</v>
          </cell>
        </row>
        <row r="7673">
          <cell r="G7673" t="str">
            <v>4901002187019</v>
          </cell>
          <cell r="H7673" t="str">
            <v>4901002187019</v>
          </cell>
          <cell r="I7673" t="str">
            <v>S&amp;B- Viên cari vị cay 144g</v>
          </cell>
          <cell r="J7673" t="str">
            <v>PCS</v>
          </cell>
          <cell r="K7673">
            <v>90000</v>
          </cell>
          <cell r="L7673">
            <v>5</v>
          </cell>
          <cell r="M7673">
            <v>0</v>
          </cell>
          <cell r="N7673">
            <v>5</v>
          </cell>
        </row>
        <row r="7674">
          <cell r="G7674" t="str">
            <v>4901002186999</v>
          </cell>
          <cell r="H7674" t="str">
            <v>4901002186999</v>
          </cell>
          <cell r="I7674" t="str">
            <v>S&amp;B- Viên cari vị cay vừa 144g</v>
          </cell>
          <cell r="J7674" t="str">
            <v>PCS</v>
          </cell>
          <cell r="K7674">
            <v>90000</v>
          </cell>
          <cell r="L7674">
            <v>2</v>
          </cell>
          <cell r="M7674">
            <v>0</v>
          </cell>
          <cell r="N7674">
            <v>2</v>
          </cell>
        </row>
        <row r="7675">
          <cell r="G7675" t="str">
            <v>4902820238730</v>
          </cell>
          <cell r="H7675" t="str">
            <v>4902820238730</v>
          </cell>
          <cell r="I7675" t="str">
            <v>MARUMIYA- Cháo trứng và cá hồi 250g</v>
          </cell>
          <cell r="J7675" t="str">
            <v>PCS</v>
          </cell>
          <cell r="K7675">
            <v>65000</v>
          </cell>
          <cell r="L7675">
            <v>3</v>
          </cell>
          <cell r="M7675">
            <v>0</v>
          </cell>
          <cell r="N7675">
            <v>3</v>
          </cell>
        </row>
        <row r="7676">
          <cell r="G7676" t="str">
            <v>4902820117202</v>
          </cell>
          <cell r="H7676" t="str">
            <v>4902820117202</v>
          </cell>
          <cell r="I7676" t="str">
            <v>MARUMIYA- Rắc cơm vị trứng chiên thập cẩm 20 gói</v>
          </cell>
          <cell r="J7676" t="str">
            <v>PCS</v>
          </cell>
          <cell r="K7676">
            <v>80000</v>
          </cell>
          <cell r="L7676">
            <v>0</v>
          </cell>
          <cell r="M7676">
            <v>0</v>
          </cell>
          <cell r="N7676">
            <v>0</v>
          </cell>
        </row>
        <row r="7677">
          <cell r="G7677" t="str">
            <v>4902820108019</v>
          </cell>
          <cell r="H7677" t="str">
            <v>4902820108019</v>
          </cell>
          <cell r="I7677" t="str">
            <v>MARUMIYA- Rắc cơm trứng rong biển 25g</v>
          </cell>
          <cell r="J7677" t="str">
            <v>PCS</v>
          </cell>
          <cell r="K7677">
            <v>46000</v>
          </cell>
          <cell r="L7677">
            <v>0</v>
          </cell>
          <cell r="M7677">
            <v>0</v>
          </cell>
          <cell r="N7677">
            <v>0</v>
          </cell>
        </row>
        <row r="7678">
          <cell r="G7678" t="str">
            <v>4997483400662</v>
          </cell>
          <cell r="H7678" t="str">
            <v>4997483400662</v>
          </cell>
          <cell r="I7678" t="str">
            <v>KUMAMON - Gia vị rắc cơm vị rau 25g</v>
          </cell>
          <cell r="J7678" t="str">
            <v>PCS</v>
          </cell>
          <cell r="K7678">
            <v>40000</v>
          </cell>
          <cell r="L7678">
            <v>0</v>
          </cell>
          <cell r="M7678">
            <v>0</v>
          </cell>
          <cell r="N7678">
            <v>0</v>
          </cell>
        </row>
        <row r="7679">
          <cell r="G7679" t="str">
            <v>4902560415590</v>
          </cell>
          <cell r="H7679" t="str">
            <v>4902560415590</v>
          </cell>
          <cell r="I7679" t="str">
            <v>HAGOROMO_Rắc cơm Papato vị trứng và cá ngừ 28g</v>
          </cell>
          <cell r="J7679" t="str">
            <v>PCS</v>
          </cell>
          <cell r="K7679">
            <v>49000</v>
          </cell>
          <cell r="L7679">
            <v>0</v>
          </cell>
          <cell r="M7679">
            <v>0</v>
          </cell>
          <cell r="N7679">
            <v>0</v>
          </cell>
        </row>
        <row r="7680">
          <cell r="G7680" t="str">
            <v>4902184057329</v>
          </cell>
          <cell r="H7680" t="str">
            <v>4902184057329</v>
          </cell>
          <cell r="I7680" t="str">
            <v>NICHIFURI- Rắc cơm vị cá 25g</v>
          </cell>
          <cell r="J7680" t="str">
            <v>PCS</v>
          </cell>
          <cell r="K7680">
            <v>39000</v>
          </cell>
          <cell r="L7680">
            <v>0</v>
          </cell>
          <cell r="M7680">
            <v>0</v>
          </cell>
          <cell r="N7680">
            <v>0</v>
          </cell>
        </row>
        <row r="7681">
          <cell r="G7681" t="str">
            <v>4902820114126</v>
          </cell>
          <cell r="H7681" t="str">
            <v>4902820114126</v>
          </cell>
          <cell r="I7681" t="str">
            <v>MARUMIYA- Gia vị rắc cơm rong biển 22g</v>
          </cell>
          <cell r="J7681" t="str">
            <v>PCS</v>
          </cell>
          <cell r="K7681">
            <v>40000</v>
          </cell>
          <cell r="L7681">
            <v>0</v>
          </cell>
          <cell r="M7681">
            <v>0</v>
          </cell>
          <cell r="N7681">
            <v>0</v>
          </cell>
        </row>
        <row r="7682">
          <cell r="G7682" t="str">
            <v>4902820108064</v>
          </cell>
          <cell r="H7682" t="str">
            <v>4902820108064</v>
          </cell>
          <cell r="I7682" t="str">
            <v>MARUMIYA- Rắc cơm trứng thịt bò 70g</v>
          </cell>
          <cell r="J7682" t="str">
            <v>PCS</v>
          </cell>
          <cell r="K7682">
            <v>80000</v>
          </cell>
          <cell r="L7682">
            <v>0</v>
          </cell>
          <cell r="M7682">
            <v>0</v>
          </cell>
          <cell r="N7682">
            <v>0</v>
          </cell>
        </row>
        <row r="7683">
          <cell r="G7683" t="str">
            <v>4902820108057</v>
          </cell>
          <cell r="H7683" t="str">
            <v>4902820108057</v>
          </cell>
          <cell r="I7683" t="str">
            <v>MARUMIYA- Rắc cơm trứng thịt bò 34g</v>
          </cell>
          <cell r="J7683" t="str">
            <v>PCS</v>
          </cell>
          <cell r="K7683">
            <v>44000</v>
          </cell>
          <cell r="L7683">
            <v>0</v>
          </cell>
          <cell r="M7683">
            <v>0</v>
          </cell>
          <cell r="N7683">
            <v>0</v>
          </cell>
        </row>
        <row r="7684">
          <cell r="G7684" t="str">
            <v>4902820108088</v>
          </cell>
          <cell r="H7684" t="str">
            <v>4902820108088</v>
          </cell>
          <cell r="I7684" t="str">
            <v>MARUMIYA- Gia vị rắc cơm trứng cá tuyết 52g</v>
          </cell>
          <cell r="J7684" t="str">
            <v>PCS</v>
          </cell>
          <cell r="K7684">
            <v>80000</v>
          </cell>
          <cell r="L7684">
            <v>0</v>
          </cell>
          <cell r="M7684">
            <v>0</v>
          </cell>
          <cell r="N7684">
            <v>0</v>
          </cell>
        </row>
        <row r="7685">
          <cell r="G7685" t="str">
            <v>4902820103915</v>
          </cell>
          <cell r="H7685" t="str">
            <v>4902820103915</v>
          </cell>
          <cell r="I7685" t="str">
            <v>MARUMIYA- Rắc cơm vị trứng cá tuyết hộp 20g</v>
          </cell>
          <cell r="J7685" t="str">
            <v>PCS</v>
          </cell>
          <cell r="K7685">
            <v>55000</v>
          </cell>
          <cell r="L7685">
            <v>0</v>
          </cell>
          <cell r="M7685">
            <v>0</v>
          </cell>
          <cell r="N7685">
            <v>0</v>
          </cell>
        </row>
        <row r="7686">
          <cell r="G7686" t="str">
            <v>4902820915129</v>
          </cell>
          <cell r="H7686" t="str">
            <v>4902820915129</v>
          </cell>
          <cell r="I7686" t="str">
            <v>MARUMIYA- Gia vị rắc cơm Pokemon 50g (20 gói nhỏ)</v>
          </cell>
          <cell r="J7686" t="str">
            <v>PCS</v>
          </cell>
          <cell r="K7686">
            <v>80000</v>
          </cell>
          <cell r="L7686">
            <v>0</v>
          </cell>
          <cell r="M7686">
            <v>0</v>
          </cell>
          <cell r="N7686">
            <v>0</v>
          </cell>
        </row>
        <row r="7687">
          <cell r="G7687" t="str">
            <v>4902820110128</v>
          </cell>
          <cell r="H7687" t="str">
            <v>4902820110128</v>
          </cell>
          <cell r="I7687" t="str">
            <v>MARUMIYA- Rắc cơm mềm vị trứng thịt băm 28g</v>
          </cell>
          <cell r="J7687" t="str">
            <v>PCS</v>
          </cell>
          <cell r="K7687">
            <v>40000</v>
          </cell>
          <cell r="L7687">
            <v>0</v>
          </cell>
          <cell r="M7687">
            <v>0</v>
          </cell>
          <cell r="N7687">
            <v>0</v>
          </cell>
        </row>
        <row r="7688">
          <cell r="G7688" t="str">
            <v>4902820101911</v>
          </cell>
          <cell r="H7688" t="str">
            <v>4902820101911</v>
          </cell>
          <cell r="I7688" t="str">
            <v>MARUMIYA- Hộp rắc cơm trứng chiên hình con vịt 20g</v>
          </cell>
          <cell r="J7688" t="str">
            <v>PCS</v>
          </cell>
          <cell r="K7688">
            <v>55000</v>
          </cell>
          <cell r="L7688">
            <v>0</v>
          </cell>
          <cell r="M7688">
            <v>0</v>
          </cell>
          <cell r="N7688">
            <v>0</v>
          </cell>
        </row>
        <row r="7689">
          <cell r="G7689" t="str">
            <v>4904561032837</v>
          </cell>
          <cell r="H7689" t="str">
            <v>4904561032837</v>
          </cell>
          <cell r="I7689" t="str">
            <v>TANAKA FOODS- Rắc cơm nhiều vị HELLO KITTY 20 gói</v>
          </cell>
          <cell r="J7689" t="str">
            <v>PCS</v>
          </cell>
          <cell r="K7689">
            <v>80000</v>
          </cell>
          <cell r="L7689">
            <v>0</v>
          </cell>
          <cell r="M7689">
            <v>0</v>
          </cell>
          <cell r="N7689">
            <v>0</v>
          </cell>
        </row>
        <row r="7690">
          <cell r="G7690" t="str">
            <v>4902820101119</v>
          </cell>
          <cell r="H7690" t="str">
            <v>4902820101119</v>
          </cell>
          <cell r="I7690" t="str">
            <v>MARUMIYA- Rắc cơm rong biển và trứng chiên 28g</v>
          </cell>
          <cell r="J7690" t="str">
            <v>PCS</v>
          </cell>
          <cell r="K7690">
            <v>40000</v>
          </cell>
          <cell r="L7690">
            <v>0</v>
          </cell>
          <cell r="M7690">
            <v>0</v>
          </cell>
          <cell r="N7690">
            <v>0</v>
          </cell>
        </row>
        <row r="7691">
          <cell r="G7691" t="str">
            <v>4902820108071</v>
          </cell>
          <cell r="H7691" t="str">
            <v>4902820108071</v>
          </cell>
          <cell r="I7691" t="str">
            <v>MARUMIYA- Gia vị rắc cơm trứng cá tuyết 25g</v>
          </cell>
          <cell r="J7691" t="str">
            <v>PCS</v>
          </cell>
          <cell r="K7691">
            <v>40000</v>
          </cell>
          <cell r="L7691">
            <v>0</v>
          </cell>
          <cell r="M7691">
            <v>0</v>
          </cell>
          <cell r="N7691">
            <v>0</v>
          </cell>
        </row>
        <row r="7692">
          <cell r="G7692" t="str">
            <v>4902820102123</v>
          </cell>
          <cell r="H7692" t="str">
            <v>4902820102123</v>
          </cell>
          <cell r="I7692" t="str">
            <v>MARUMIYA- Gia vị rắc cơm vị thịt bò 84g</v>
          </cell>
          <cell r="J7692" t="str">
            <v>PCS</v>
          </cell>
          <cell r="K7692">
            <v>80000</v>
          </cell>
          <cell r="L7692">
            <v>0</v>
          </cell>
          <cell r="M7692">
            <v>0</v>
          </cell>
          <cell r="N7692">
            <v>0</v>
          </cell>
        </row>
        <row r="7693">
          <cell r="G7693" t="str">
            <v>4904561011047</v>
          </cell>
          <cell r="H7693" t="str">
            <v>4904561011047</v>
          </cell>
          <cell r="I7693" t="str">
            <v>TANAKA FOOD- Rắc cơm vị Cá thu &amp; Rong biển 18g</v>
          </cell>
          <cell r="J7693" t="str">
            <v>PCS</v>
          </cell>
          <cell r="K7693">
            <v>45000</v>
          </cell>
          <cell r="L7693">
            <v>0</v>
          </cell>
          <cell r="M7693">
            <v>0</v>
          </cell>
          <cell r="N7693">
            <v>0</v>
          </cell>
        </row>
        <row r="7694">
          <cell r="G7694" t="str">
            <v>4904561013614</v>
          </cell>
          <cell r="H7694" t="str">
            <v>4904561013614</v>
          </cell>
          <cell r="I7694" t="str">
            <v>TANAKA FOOD- Rắc cơm Cá ngừ nướng mirin 18g</v>
          </cell>
          <cell r="J7694" t="str">
            <v>PCS</v>
          </cell>
          <cell r="K7694">
            <v>40000</v>
          </cell>
          <cell r="L7694">
            <v>0</v>
          </cell>
          <cell r="M7694">
            <v>0</v>
          </cell>
          <cell r="N7694">
            <v>0</v>
          </cell>
        </row>
        <row r="7695">
          <cell r="G7695" t="str">
            <v>4901174017008</v>
          </cell>
          <cell r="H7695" t="str">
            <v>4901174017008</v>
          </cell>
          <cell r="I7695" t="str">
            <v>NIHON KAISUI- Gia vị rắc cơm vị nhím biển</v>
          </cell>
          <cell r="J7695" t="str">
            <v>PCS</v>
          </cell>
          <cell r="K7695">
            <v>79000</v>
          </cell>
          <cell r="L7695">
            <v>3</v>
          </cell>
          <cell r="M7695">
            <v>-1</v>
          </cell>
          <cell r="N7695">
            <v>2</v>
          </cell>
        </row>
        <row r="7696">
          <cell r="G7696" t="str">
            <v>4902381007400</v>
          </cell>
          <cell r="H7696" t="str">
            <v>4902381007400</v>
          </cell>
          <cell r="I7696" t="str">
            <v>NINBEN- Rắc cơm bò băm 30g</v>
          </cell>
          <cell r="J7696" t="str">
            <v>PCS</v>
          </cell>
          <cell r="K7696">
            <v>40000</v>
          </cell>
          <cell r="L7696">
            <v>0</v>
          </cell>
          <cell r="M7696">
            <v>0</v>
          </cell>
          <cell r="N7696">
            <v>0</v>
          </cell>
        </row>
        <row r="7697">
          <cell r="G7697" t="str">
            <v>4904561030895</v>
          </cell>
          <cell r="H7697" t="str">
            <v>4904561030895</v>
          </cell>
          <cell r="I7697" t="str">
            <v>TANAKA FOODS- Rắc cơm vị cá HELLO KITTY 8 gói</v>
          </cell>
          <cell r="J7697" t="str">
            <v>PCS</v>
          </cell>
          <cell r="K7697">
            <v>55000</v>
          </cell>
          <cell r="L7697">
            <v>0</v>
          </cell>
          <cell r="M7697">
            <v>0</v>
          </cell>
          <cell r="N7697">
            <v>0</v>
          </cell>
        </row>
        <row r="7698">
          <cell r="G7698" t="str">
            <v>4902820120325</v>
          </cell>
          <cell r="H7698" t="str">
            <v>4902820120325</v>
          </cell>
          <cell r="I7698" t="str">
            <v>MARUMIYA- Rắc cơm thập cẩm Shimajiro (22 gói)</v>
          </cell>
          <cell r="J7698" t="str">
            <v>PCS</v>
          </cell>
          <cell r="K7698">
            <v>80000</v>
          </cell>
          <cell r="L7698">
            <v>0</v>
          </cell>
          <cell r="M7698">
            <v>0</v>
          </cell>
          <cell r="N7698">
            <v>0</v>
          </cell>
        </row>
        <row r="7699">
          <cell r="G7699" t="str">
            <v>4902820016543</v>
          </cell>
          <cell r="H7699" t="str">
            <v>4902820016543</v>
          </cell>
          <cell r="I7699" t="str">
            <v>MARUMIYA- Rắc cơm mềm vị cá hồi 28g</v>
          </cell>
          <cell r="J7699" t="str">
            <v>PCS</v>
          </cell>
          <cell r="K7699">
            <v>40000</v>
          </cell>
          <cell r="L7699">
            <v>0</v>
          </cell>
          <cell r="M7699">
            <v>0</v>
          </cell>
          <cell r="N7699">
            <v>0</v>
          </cell>
        </row>
        <row r="7700">
          <cell r="G7700" t="str">
            <v>4902820108033</v>
          </cell>
          <cell r="H7700" t="str">
            <v>4902820108033</v>
          </cell>
          <cell r="I7700" t="str">
            <v xml:space="preserve">MARUMIYA-  Gia vị rắc cơm vị cá ngừ </v>
          </cell>
          <cell r="J7700" t="str">
            <v>PCS</v>
          </cell>
          <cell r="K7700">
            <v>40000</v>
          </cell>
          <cell r="L7700">
            <v>0</v>
          </cell>
          <cell r="M7700">
            <v>0</v>
          </cell>
          <cell r="N7700">
            <v>0</v>
          </cell>
        </row>
        <row r="7701">
          <cell r="G7701" t="str">
            <v>4904561031342</v>
          </cell>
          <cell r="H7701" t="str">
            <v>4904561031342</v>
          </cell>
          <cell r="I7701" t="str">
            <v>TANAKA FOODS- Gia vị rắc cơm 6 vị 30 gói</v>
          </cell>
          <cell r="J7701" t="str">
            <v>PCS</v>
          </cell>
          <cell r="K7701">
            <v>90000</v>
          </cell>
          <cell r="L7701">
            <v>0</v>
          </cell>
          <cell r="M7701">
            <v>0</v>
          </cell>
          <cell r="N7701">
            <v>0</v>
          </cell>
        </row>
        <row r="7702">
          <cell r="G7702" t="str">
            <v>4902560422598</v>
          </cell>
          <cell r="H7702" t="str">
            <v>4902560422598</v>
          </cell>
          <cell r="I7702" t="str">
            <v>HAGOROMO- Rắc cơm Papatto vị trứng cá tuyết 28g</v>
          </cell>
          <cell r="J7702" t="str">
            <v>PCS</v>
          </cell>
          <cell r="K7702">
            <v>47000</v>
          </cell>
          <cell r="L7702">
            <v>6</v>
          </cell>
          <cell r="M7702">
            <v>0</v>
          </cell>
          <cell r="N7702">
            <v>6</v>
          </cell>
        </row>
        <row r="7703">
          <cell r="G7703" t="str">
            <v>4904561012440</v>
          </cell>
          <cell r="H7703" t="str">
            <v>4904561012440</v>
          </cell>
          <cell r="I7703" t="str">
            <v>TANAKA FOOD- Rắc cơm Rau non &amp; Cá nhỏ 18g</v>
          </cell>
          <cell r="J7703" t="str">
            <v>PCS</v>
          </cell>
          <cell r="K7703">
            <v>50000</v>
          </cell>
          <cell r="L7703">
            <v>0</v>
          </cell>
          <cell r="M7703">
            <v>0</v>
          </cell>
          <cell r="N7703">
            <v>0</v>
          </cell>
        </row>
        <row r="7704">
          <cell r="G7704" t="str">
            <v>4904561017148</v>
          </cell>
          <cell r="H7704" t="str">
            <v>4904561017148</v>
          </cell>
          <cell r="I7704" t="str">
            <v>TANAKA FOOD- Rắc cơm Cá hồi &amp; Mè rang giàu Ca 18g</v>
          </cell>
          <cell r="J7704" t="str">
            <v>PCS</v>
          </cell>
          <cell r="K7704">
            <v>45000</v>
          </cell>
          <cell r="L7704">
            <v>0</v>
          </cell>
          <cell r="M7704">
            <v>0</v>
          </cell>
          <cell r="N7704">
            <v>0</v>
          </cell>
        </row>
        <row r="7705">
          <cell r="G7705" t="str">
            <v>4902820102116</v>
          </cell>
          <cell r="H7705" t="str">
            <v>4902820102116</v>
          </cell>
          <cell r="I7705" t="str">
            <v>MARUMIYA- Gia vị rắc cơm vị thịt bò 40g</v>
          </cell>
          <cell r="J7705" t="str">
            <v>PCS</v>
          </cell>
          <cell r="K7705">
            <v>40000</v>
          </cell>
          <cell r="L7705">
            <v>0</v>
          </cell>
          <cell r="M7705">
            <v>0</v>
          </cell>
          <cell r="N7705">
            <v>0</v>
          </cell>
        </row>
        <row r="7706">
          <cell r="G7706" t="str">
            <v>4902820916553</v>
          </cell>
          <cell r="H7706" t="str">
            <v>4902820916553</v>
          </cell>
          <cell r="I7706" t="str">
            <v>MARUMIYA- Rắc cơm mềm vị trứng cá hồi 28g</v>
          </cell>
          <cell r="J7706" t="str">
            <v>PCS</v>
          </cell>
          <cell r="K7706">
            <v>40000</v>
          </cell>
          <cell r="L7706">
            <v>0</v>
          </cell>
          <cell r="M7706">
            <v>0</v>
          </cell>
          <cell r="N7706">
            <v>0</v>
          </cell>
        </row>
        <row r="7707">
          <cell r="G7707" t="str">
            <v>4902820110562</v>
          </cell>
          <cell r="H7707" t="str">
            <v>4902820110562</v>
          </cell>
          <cell r="I7707" t="str">
            <v xml:space="preserve">MARUMIYA- Rắc cơm mềm vị trứng cá hồi 28g </v>
          </cell>
          <cell r="J7707" t="str">
            <v>PCS</v>
          </cell>
          <cell r="K7707">
            <v>40000</v>
          </cell>
          <cell r="L7707">
            <v>0</v>
          </cell>
          <cell r="M7707">
            <v>0</v>
          </cell>
          <cell r="N7707">
            <v>0</v>
          </cell>
        </row>
        <row r="7708">
          <cell r="G7708" t="str">
            <v>4997483400655</v>
          </cell>
          <cell r="H7708" t="str">
            <v>4997483400655</v>
          </cell>
          <cell r="I7708" t="str">
            <v>KUMAMON - Gia vị rắc cơm vị cá mòi 25g</v>
          </cell>
          <cell r="J7708" t="str">
            <v>PCS</v>
          </cell>
          <cell r="K7708">
            <v>40000</v>
          </cell>
          <cell r="L7708">
            <v>2</v>
          </cell>
          <cell r="M7708">
            <v>0</v>
          </cell>
          <cell r="N7708">
            <v>2</v>
          </cell>
        </row>
        <row r="7709">
          <cell r="G7709" t="str">
            <v>4902820103120</v>
          </cell>
          <cell r="H7709" t="str">
            <v>4902820103120</v>
          </cell>
          <cell r="I7709" t="str">
            <v>MARUMIYA- Rắc cơm trứng cá tuyết rong biển 60g</v>
          </cell>
          <cell r="J7709" t="str">
            <v>PCS</v>
          </cell>
          <cell r="K7709">
            <v>80000</v>
          </cell>
          <cell r="L7709">
            <v>0</v>
          </cell>
          <cell r="M7709">
            <v>0</v>
          </cell>
          <cell r="N7709">
            <v>0</v>
          </cell>
        </row>
        <row r="7710">
          <cell r="G7710" t="str">
            <v>4902820103113</v>
          </cell>
          <cell r="H7710" t="str">
            <v>4902820103113</v>
          </cell>
          <cell r="I7710" t="str">
            <v>MARUMIYA- Rắc cơm trứng cá tuyết rong biển 28g</v>
          </cell>
          <cell r="J7710" t="str">
            <v>PCS</v>
          </cell>
          <cell r="K7710">
            <v>40000</v>
          </cell>
          <cell r="L7710">
            <v>0</v>
          </cell>
          <cell r="M7710">
            <v>0</v>
          </cell>
          <cell r="N7710">
            <v>0</v>
          </cell>
        </row>
        <row r="7711">
          <cell r="G7711" t="str">
            <v>4902560422543</v>
          </cell>
          <cell r="H7711" t="str">
            <v>4902560422543</v>
          </cell>
          <cell r="I7711" t="str">
            <v>HAGOROMO- Rắc cơm Papatto vị cá ngừ 30g</v>
          </cell>
          <cell r="J7711" t="str">
            <v>PCS</v>
          </cell>
          <cell r="K7711">
            <v>55000</v>
          </cell>
          <cell r="L7711">
            <v>3</v>
          </cell>
          <cell r="M7711">
            <v>0</v>
          </cell>
          <cell r="N7711">
            <v>3</v>
          </cell>
        </row>
        <row r="7712">
          <cell r="G7712" t="str">
            <v>4902820114201</v>
          </cell>
          <cell r="H7712" t="str">
            <v>4902820114201</v>
          </cell>
          <cell r="I7712" t="str">
            <v>MARUMIYA-Gia vị rắc cơm cá hồi (22g)</v>
          </cell>
          <cell r="J7712" t="str">
            <v>PCS</v>
          </cell>
          <cell r="K7712">
            <v>40000</v>
          </cell>
          <cell r="L7712">
            <v>0</v>
          </cell>
          <cell r="M7712">
            <v>0</v>
          </cell>
          <cell r="N7712">
            <v>0</v>
          </cell>
        </row>
        <row r="7713">
          <cell r="G7713" t="str">
            <v>4902820102918</v>
          </cell>
          <cell r="H7713" t="str">
            <v>4902820102918</v>
          </cell>
          <cell r="I7713" t="str">
            <v>MARUMIYA- Rắc cơm vị thịt bò hộp 22g</v>
          </cell>
          <cell r="J7713" t="str">
            <v>PCS</v>
          </cell>
          <cell r="K7713">
            <v>55000</v>
          </cell>
          <cell r="L7713">
            <v>0</v>
          </cell>
          <cell r="M7713">
            <v>0</v>
          </cell>
          <cell r="N7713">
            <v>0</v>
          </cell>
        </row>
        <row r="7714">
          <cell r="G7714" t="str">
            <v>4902820108132</v>
          </cell>
          <cell r="H7714" t="str">
            <v>4902820108132</v>
          </cell>
          <cell r="I7714" t="str">
            <v>MARUMIYA- Rắc cơm rong biển 20g</v>
          </cell>
          <cell r="J7714" t="str">
            <v>PCS</v>
          </cell>
          <cell r="K7714">
            <v>42000</v>
          </cell>
          <cell r="L7714">
            <v>1</v>
          </cell>
          <cell r="M7714">
            <v>0</v>
          </cell>
          <cell r="N7714">
            <v>1</v>
          </cell>
        </row>
        <row r="7715">
          <cell r="G7715" t="str">
            <v>4997483400648</v>
          </cell>
          <cell r="H7715" t="str">
            <v>4997483400648</v>
          </cell>
          <cell r="I7715" t="str">
            <v>KUMAMON - Gia vị rắc cơm vị trứng gà 25g</v>
          </cell>
          <cell r="J7715" t="str">
            <v>PCS</v>
          </cell>
          <cell r="K7715">
            <v>40000</v>
          </cell>
          <cell r="L7715">
            <v>0</v>
          </cell>
          <cell r="M7715">
            <v>0</v>
          </cell>
          <cell r="N7715">
            <v>0</v>
          </cell>
        </row>
        <row r="7716">
          <cell r="G7716" t="str">
            <v>4904561030888</v>
          </cell>
          <cell r="H7716" t="str">
            <v>4904561030888</v>
          </cell>
          <cell r="I7716" t="str">
            <v>TANAKA FOODS- Rắc cơm vị rau củ HELLO KITTY 8 gói</v>
          </cell>
          <cell r="J7716" t="str">
            <v>PCS</v>
          </cell>
          <cell r="K7716">
            <v>55000</v>
          </cell>
          <cell r="L7716">
            <v>0</v>
          </cell>
          <cell r="M7716">
            <v>0</v>
          </cell>
          <cell r="N7716">
            <v>0</v>
          </cell>
        </row>
        <row r="7717">
          <cell r="G7717" t="str">
            <v>4904561012419</v>
          </cell>
          <cell r="H7717" t="str">
            <v>4904561012419</v>
          </cell>
          <cell r="I7717" t="str">
            <v>TANAKA FOOD- Rắc cơm vị Rau non &amp; Cá hồi 18g</v>
          </cell>
          <cell r="J7717" t="str">
            <v>PCS</v>
          </cell>
          <cell r="K7717">
            <v>50000</v>
          </cell>
          <cell r="L7717">
            <v>0</v>
          </cell>
          <cell r="M7717">
            <v>0</v>
          </cell>
          <cell r="N7717">
            <v>0</v>
          </cell>
        </row>
        <row r="7718">
          <cell r="G7718" t="str">
            <v>4901174400282</v>
          </cell>
          <cell r="H7718" t="str">
            <v>4901174400282</v>
          </cell>
          <cell r="I7718" t="str">
            <v>NIHON KAISUI- Gia vị rắc cơm vị rong biển và trứng</v>
          </cell>
          <cell r="J7718" t="str">
            <v>PCS</v>
          </cell>
          <cell r="K7718">
            <v>79000</v>
          </cell>
          <cell r="L7718">
            <v>0</v>
          </cell>
          <cell r="M7718">
            <v>0</v>
          </cell>
          <cell r="N7718">
            <v>0</v>
          </cell>
        </row>
        <row r="7719">
          <cell r="G7719" t="str">
            <v>4904561030864</v>
          </cell>
          <cell r="H7719" t="str">
            <v>4904561030864</v>
          </cell>
          <cell r="I7719" t="str">
            <v>TANAKA FOODS- Rắc cơm vị rau củ HELLO KITTY 8 gói</v>
          </cell>
          <cell r="J7719" t="str">
            <v>PCS</v>
          </cell>
          <cell r="K7719">
            <v>50000</v>
          </cell>
          <cell r="L7719">
            <v>0</v>
          </cell>
          <cell r="M7719">
            <v>0</v>
          </cell>
          <cell r="N7719">
            <v>0</v>
          </cell>
        </row>
        <row r="7720">
          <cell r="G7720" t="str">
            <v>4902820105117</v>
          </cell>
          <cell r="H7720" t="str">
            <v>4902820105117</v>
          </cell>
          <cell r="I7720" t="str">
            <v>MARUMIYA- Gia vị rắc cơm cá bào 19g</v>
          </cell>
          <cell r="J7720" t="str">
            <v>PCS</v>
          </cell>
          <cell r="K7720">
            <v>40000</v>
          </cell>
          <cell r="L7720">
            <v>0</v>
          </cell>
          <cell r="M7720">
            <v>0</v>
          </cell>
          <cell r="N7720">
            <v>0</v>
          </cell>
        </row>
        <row r="7721">
          <cell r="G7721" t="str">
            <v>4902560422574</v>
          </cell>
          <cell r="H7721" t="str">
            <v>4902560422574</v>
          </cell>
          <cell r="I7721" t="str">
            <v>HAGOROMO- Rắc cơm Papatto vị wasabi 28g</v>
          </cell>
          <cell r="J7721" t="str">
            <v>PCS</v>
          </cell>
          <cell r="K7721">
            <v>49000</v>
          </cell>
          <cell r="L7721">
            <v>3</v>
          </cell>
          <cell r="M7721">
            <v>0</v>
          </cell>
          <cell r="N7721">
            <v>3</v>
          </cell>
        </row>
        <row r="7722">
          <cell r="G7722" t="str">
            <v>4902820110197</v>
          </cell>
          <cell r="H7722" t="str">
            <v>4902820110197</v>
          </cell>
          <cell r="I7722" t="str">
            <v>MARUMIYA- Rắc cơm mềm vị thịt nướng 28g</v>
          </cell>
          <cell r="J7722" t="str">
            <v>PCS</v>
          </cell>
          <cell r="K7722">
            <v>40000</v>
          </cell>
          <cell r="L7722">
            <v>0</v>
          </cell>
          <cell r="M7722">
            <v>0</v>
          </cell>
          <cell r="N7722">
            <v>0</v>
          </cell>
        </row>
        <row r="7723">
          <cell r="G7723" t="str">
            <v>4902820117059</v>
          </cell>
          <cell r="H7723" t="str">
            <v>4902820117059</v>
          </cell>
          <cell r="I7723" t="str">
            <v>MARUMIYA- Rắc cơm thập cẩm Obentou Shokun (20 gói)</v>
          </cell>
          <cell r="J7723" t="str">
            <v>PCS</v>
          </cell>
          <cell r="K7723">
            <v>80000</v>
          </cell>
          <cell r="L7723">
            <v>0</v>
          </cell>
          <cell r="M7723">
            <v>0</v>
          </cell>
          <cell r="N7723">
            <v>0</v>
          </cell>
        </row>
        <row r="7724">
          <cell r="G7724" t="str">
            <v>4902560422550</v>
          </cell>
          <cell r="H7724" t="str">
            <v>4902560422550</v>
          </cell>
          <cell r="I7724" t="str">
            <v>HAGOROMO- Rắc cơm Papatto vị tía tô 26g</v>
          </cell>
          <cell r="J7724" t="str">
            <v>PCS</v>
          </cell>
          <cell r="K7724">
            <v>51000</v>
          </cell>
          <cell r="L7724">
            <v>0</v>
          </cell>
          <cell r="M7724">
            <v>0</v>
          </cell>
          <cell r="N7724">
            <v>0</v>
          </cell>
        </row>
        <row r="7725">
          <cell r="G7725" t="str">
            <v>4902820110067</v>
          </cell>
          <cell r="H7725" t="str">
            <v>4902820110067</v>
          </cell>
          <cell r="I7725" t="str">
            <v>MARUMIYA- Rắc cơm mềm vị cá ngừ tảo bẹ 28g</v>
          </cell>
          <cell r="J7725" t="str">
            <v>PCS</v>
          </cell>
          <cell r="K7725">
            <v>40000</v>
          </cell>
          <cell r="L7725">
            <v>0</v>
          </cell>
          <cell r="M7725">
            <v>0</v>
          </cell>
          <cell r="N7725">
            <v>0</v>
          </cell>
        </row>
        <row r="7726">
          <cell r="G7726" t="str">
            <v>4539114082047</v>
          </cell>
          <cell r="H7726" t="str">
            <v>4539114082047</v>
          </cell>
          <cell r="I7726" t="str">
            <v>VALOR SELECT- Rắc cơm vị cá ngừ rắc mè 55g</v>
          </cell>
          <cell r="J7726" t="str">
            <v>PCS</v>
          </cell>
          <cell r="K7726">
            <v>65000</v>
          </cell>
          <cell r="L7726">
            <v>0</v>
          </cell>
          <cell r="M7726">
            <v>0</v>
          </cell>
          <cell r="N7726">
            <v>0</v>
          </cell>
        </row>
        <row r="7727">
          <cell r="G7727" t="str">
            <v>4539114091230</v>
          </cell>
          <cell r="H7727" t="str">
            <v>4539114091230</v>
          </cell>
          <cell r="I7727" t="str">
            <v>VALOR SELCT- Rắc cơm vị tổng hợp 60g</v>
          </cell>
          <cell r="J7727" t="str">
            <v>PCS</v>
          </cell>
          <cell r="K7727">
            <v>65000</v>
          </cell>
          <cell r="L7727">
            <v>0</v>
          </cell>
          <cell r="M7727">
            <v>0</v>
          </cell>
          <cell r="N7727">
            <v>0</v>
          </cell>
        </row>
        <row r="7728">
          <cell r="G7728" t="str">
            <v>4902820108095</v>
          </cell>
          <cell r="H7728" t="str">
            <v>4902820108095</v>
          </cell>
          <cell r="I7728" t="str">
            <v>MARUMIYA- Gia vị rắc cơm cá ngừ 18g</v>
          </cell>
          <cell r="J7728" t="str">
            <v>PCS</v>
          </cell>
          <cell r="K7728">
            <v>40000</v>
          </cell>
          <cell r="L7728">
            <v>0</v>
          </cell>
          <cell r="M7728">
            <v>0</v>
          </cell>
          <cell r="N7728">
            <v>0</v>
          </cell>
        </row>
        <row r="7729">
          <cell r="G7729" t="str">
            <v>4904561031366</v>
          </cell>
          <cell r="H7729" t="str">
            <v>4904561031366</v>
          </cell>
          <cell r="I7729" t="str">
            <v>TANAKA FOODS- Gia vị rắc cơm 6 vị 30 gói</v>
          </cell>
          <cell r="J7729" t="str">
            <v>PCS</v>
          </cell>
          <cell r="K7729">
            <v>85000</v>
          </cell>
          <cell r="L7729">
            <v>18</v>
          </cell>
          <cell r="M7729">
            <v>-5</v>
          </cell>
          <cell r="N7729">
            <v>13</v>
          </cell>
        </row>
        <row r="7730">
          <cell r="G7730" t="str">
            <v>4997483400020</v>
          </cell>
          <cell r="H7730" t="str">
            <v>4997483400020</v>
          </cell>
          <cell r="I7730" t="str">
            <v>NIHON KAISUI- Gia vị rắc cơm vị tôm nướng</v>
          </cell>
          <cell r="J7730" t="str">
            <v>PCS</v>
          </cell>
          <cell r="K7730">
            <v>79000</v>
          </cell>
          <cell r="L7730">
            <v>2</v>
          </cell>
          <cell r="M7730">
            <v>0</v>
          </cell>
          <cell r="N7730">
            <v>2</v>
          </cell>
        </row>
        <row r="7731">
          <cell r="G7731" t="str">
            <v>4902820108156</v>
          </cell>
          <cell r="H7731" t="str">
            <v>4902820108156</v>
          </cell>
          <cell r="I7731" t="str">
            <v>MARUMIYA- Rắc cơm cá hồi 20g</v>
          </cell>
          <cell r="J7731" t="str">
            <v>PCS</v>
          </cell>
          <cell r="K7731">
            <v>44000</v>
          </cell>
          <cell r="L7731">
            <v>0</v>
          </cell>
          <cell r="M7731">
            <v>0</v>
          </cell>
          <cell r="N7731">
            <v>0</v>
          </cell>
        </row>
        <row r="7732">
          <cell r="G7732" t="str">
            <v>4997483400631</v>
          </cell>
          <cell r="H7732" t="str">
            <v>4997483400631</v>
          </cell>
          <cell r="I7732" t="str">
            <v>KUMAMON - Gia vị rắc cơm vị Cá ngừ khô 25g</v>
          </cell>
          <cell r="J7732" t="str">
            <v>PCS</v>
          </cell>
          <cell r="K7732">
            <v>40000</v>
          </cell>
          <cell r="L7732">
            <v>0</v>
          </cell>
          <cell r="M7732">
            <v>0</v>
          </cell>
          <cell r="N7732">
            <v>0</v>
          </cell>
        </row>
        <row r="7733">
          <cell r="G7733" t="str">
            <v>4901174400145</v>
          </cell>
          <cell r="H7733" t="str">
            <v>4901174400145</v>
          </cell>
          <cell r="I7733" t="str">
            <v>NIHON KAISUI- Gia vị rắc cơm vị rong biển cá ngừ</v>
          </cell>
          <cell r="J7733" t="str">
            <v>PCS</v>
          </cell>
          <cell r="K7733">
            <v>79000</v>
          </cell>
          <cell r="L7733">
            <v>2</v>
          </cell>
          <cell r="M7733">
            <v>0</v>
          </cell>
          <cell r="N7733">
            <v>2</v>
          </cell>
        </row>
        <row r="7734">
          <cell r="G7734" t="str">
            <v>4902820011555</v>
          </cell>
          <cell r="H7734" t="str">
            <v>4902820011555</v>
          </cell>
          <cell r="I7734" t="str">
            <v>MARUMIYA- Rắc cơm vị trứng và rong biển 20 gói</v>
          </cell>
          <cell r="J7734" t="str">
            <v>PCS</v>
          </cell>
          <cell r="K7734">
            <v>80000</v>
          </cell>
          <cell r="L7734">
            <v>0</v>
          </cell>
          <cell r="M7734">
            <v>0</v>
          </cell>
          <cell r="N7734">
            <v>0</v>
          </cell>
        </row>
        <row r="7735">
          <cell r="G7735" t="str">
            <v>4904561033124</v>
          </cell>
          <cell r="H7735" t="str">
            <v>4904561033124</v>
          </cell>
          <cell r="I7735" t="str">
            <v>TANAKA - Gia vị rắc cơm Hello Kitty 40g (10x8)</v>
          </cell>
          <cell r="J7735" t="str">
            <v>PCS</v>
          </cell>
          <cell r="K7735">
            <v>90000</v>
          </cell>
          <cell r="L7735">
            <v>0</v>
          </cell>
          <cell r="M7735">
            <v>0</v>
          </cell>
          <cell r="N7735">
            <v>0</v>
          </cell>
        </row>
        <row r="7736">
          <cell r="G7736" t="str">
            <v>4902560422581</v>
          </cell>
          <cell r="H7736" t="str">
            <v>4902560422581</v>
          </cell>
          <cell r="I7736" t="str">
            <v>HAGOROMO_Rắc cơm vị cá hồi 26g</v>
          </cell>
          <cell r="J7736" t="str">
            <v>PCS</v>
          </cell>
          <cell r="K7736">
            <v>49000</v>
          </cell>
          <cell r="L7736">
            <v>1</v>
          </cell>
          <cell r="M7736">
            <v>0</v>
          </cell>
          <cell r="N7736">
            <v>1</v>
          </cell>
        </row>
        <row r="7737">
          <cell r="G7737" t="str">
            <v>4902820110029</v>
          </cell>
          <cell r="H7737" t="str">
            <v>4902820110029</v>
          </cell>
          <cell r="I7737" t="str">
            <v>MARUMIYA- Rắc cơm mềm vị thịt lợn băm 28g</v>
          </cell>
          <cell r="J7737" t="str">
            <v>PCS</v>
          </cell>
          <cell r="K7737">
            <v>40000</v>
          </cell>
          <cell r="L7737">
            <v>0</v>
          </cell>
          <cell r="M7737">
            <v>0</v>
          </cell>
          <cell r="N7737">
            <v>0</v>
          </cell>
        </row>
        <row r="7738">
          <cell r="G7738" t="str">
            <v>4902560422567</v>
          </cell>
          <cell r="H7738" t="str">
            <v>4902560422567</v>
          </cell>
          <cell r="I7738" t="str">
            <v>HAGOROMO- Rắc cơm Papatto vị trứng 28g</v>
          </cell>
          <cell r="J7738" t="str">
            <v>PCS</v>
          </cell>
          <cell r="K7738">
            <v>51000</v>
          </cell>
          <cell r="L7738">
            <v>0</v>
          </cell>
          <cell r="M7738">
            <v>0</v>
          </cell>
          <cell r="N7738">
            <v>0</v>
          </cell>
        </row>
        <row r="7739">
          <cell r="G7739" t="str">
            <v>4904561030871</v>
          </cell>
          <cell r="H7739" t="str">
            <v>4904561030871</v>
          </cell>
          <cell r="I7739" t="str">
            <v>TANAKA FOODS- Rắc cơm vị cá HELLO KITTY 8 gói</v>
          </cell>
          <cell r="J7739" t="str">
            <v>PCS</v>
          </cell>
          <cell r="K7739">
            <v>50000</v>
          </cell>
          <cell r="L7739">
            <v>0</v>
          </cell>
          <cell r="M7739">
            <v>0</v>
          </cell>
          <cell r="N7739">
            <v>0</v>
          </cell>
        </row>
        <row r="7740">
          <cell r="G7740" t="str">
            <v>8936019920041</v>
          </cell>
          <cell r="H7740" t="str">
            <v>8936019920041</v>
          </cell>
          <cell r="I7740" t="str">
            <v>MAYUMI- Chả cá xoắn 160g</v>
          </cell>
          <cell r="J7740" t="str">
            <v>PCS</v>
          </cell>
          <cell r="K7740">
            <v>51000</v>
          </cell>
          <cell r="L7740">
            <v>26</v>
          </cell>
          <cell r="M7740">
            <v>0</v>
          </cell>
          <cell r="N7740">
            <v>26</v>
          </cell>
        </row>
        <row r="7741">
          <cell r="G7741" t="str">
            <v>4961749000156</v>
          </cell>
          <cell r="H7741" t="str">
            <v>4961749000156</v>
          </cell>
          <cell r="I7741" t="str">
            <v>KOUKYU- Cá trứng Shishamo vỉ 8 con</v>
          </cell>
          <cell r="J7741" t="str">
            <v>PCS</v>
          </cell>
          <cell r="K7741">
            <v>160000</v>
          </cell>
          <cell r="L7741">
            <v>4</v>
          </cell>
          <cell r="M7741">
            <v>0</v>
          </cell>
          <cell r="N7741">
            <v>4</v>
          </cell>
        </row>
        <row r="7742">
          <cell r="G7742" t="str">
            <v>8936019920713</v>
          </cell>
          <cell r="H7742" t="str">
            <v>8936019920713</v>
          </cell>
          <cell r="I7742" t="str">
            <v>SURIMI- Thanh cua 500g</v>
          </cell>
          <cell r="J7742" t="str">
            <v>PCS</v>
          </cell>
          <cell r="K7742">
            <v>149000</v>
          </cell>
          <cell r="L7742">
            <v>8</v>
          </cell>
          <cell r="M7742">
            <v>0</v>
          </cell>
          <cell r="N7742">
            <v>8</v>
          </cell>
        </row>
        <row r="7743">
          <cell r="G7743" t="str">
            <v>4942355206798</v>
          </cell>
          <cell r="H7743" t="str">
            <v>4942355206798</v>
          </cell>
          <cell r="I7743" t="str">
            <v>KOBE BUSSAN- Thịt ngao luộc bỏ vỏ 500g</v>
          </cell>
          <cell r="J7743" t="str">
            <v>PCS</v>
          </cell>
          <cell r="K7743">
            <v>215000</v>
          </cell>
          <cell r="L7743">
            <v>0</v>
          </cell>
          <cell r="M7743">
            <v>0</v>
          </cell>
          <cell r="N7743">
            <v>0</v>
          </cell>
        </row>
        <row r="7744">
          <cell r="G7744" t="str">
            <v>1518022105034</v>
          </cell>
          <cell r="H7744" t="str">
            <v>1518022105034</v>
          </cell>
          <cell r="I7744" t="str">
            <v>CHUUGAI FOODS- Trứng cá chuồn đông lạnh 100g</v>
          </cell>
          <cell r="J7744" t="str">
            <v>PCS</v>
          </cell>
          <cell r="K7744">
            <v>160000</v>
          </cell>
          <cell r="L7744">
            <v>1</v>
          </cell>
          <cell r="M7744">
            <v>0</v>
          </cell>
          <cell r="N7744">
            <v>1</v>
          </cell>
        </row>
        <row r="7745">
          <cell r="G7745" t="str">
            <v>4942355068235</v>
          </cell>
          <cell r="H7745" t="str">
            <v>4942355068235</v>
          </cell>
          <cell r="I7745" t="str">
            <v>KOBE BUSSAN- Thịt ngao luộc bỏ vỏ 500g</v>
          </cell>
          <cell r="J7745" t="str">
            <v>PCS</v>
          </cell>
          <cell r="K7745">
            <v>215000</v>
          </cell>
          <cell r="L7745">
            <v>0</v>
          </cell>
          <cell r="M7745">
            <v>0</v>
          </cell>
          <cell r="N7745">
            <v>0</v>
          </cell>
        </row>
        <row r="7746">
          <cell r="G7746" t="str">
            <v>4942355228776</v>
          </cell>
          <cell r="H7746" t="str">
            <v>4942355228776</v>
          </cell>
          <cell r="I7746" t="str">
            <v>Thịt ngao luộc bỏ vỏ 500g</v>
          </cell>
          <cell r="J7746" t="str">
            <v>PCS</v>
          </cell>
          <cell r="K7746">
            <v>215000</v>
          </cell>
          <cell r="L7746">
            <v>0</v>
          </cell>
          <cell r="M7746">
            <v>0</v>
          </cell>
          <cell r="N7746">
            <v>0</v>
          </cell>
        </row>
        <row r="7747">
          <cell r="G7747" t="str">
            <v>1518022105072</v>
          </cell>
          <cell r="H7747" t="str">
            <v>1518022105072</v>
          </cell>
          <cell r="I7747" t="str">
            <v>CHUUGAI FOODS- Cá trích ép trứng đông lạnh xanh</v>
          </cell>
          <cell r="J7747" t="str">
            <v>PCS</v>
          </cell>
          <cell r="K7747">
            <v>190000</v>
          </cell>
          <cell r="L7747">
            <v>4</v>
          </cell>
          <cell r="M7747">
            <v>0</v>
          </cell>
          <cell r="N7747">
            <v>4</v>
          </cell>
        </row>
        <row r="7748">
          <cell r="G7748" t="str">
            <v>1518022105096</v>
          </cell>
          <cell r="H7748" t="str">
            <v>1518022105096</v>
          </cell>
          <cell r="I7748" t="str">
            <v>CHUUGAI FOODS- Cá trích ép trứng đông lạnh vàng</v>
          </cell>
          <cell r="J7748" t="str">
            <v>PCS</v>
          </cell>
          <cell r="K7748">
            <v>190000</v>
          </cell>
          <cell r="L7748">
            <v>3</v>
          </cell>
          <cell r="M7748">
            <v>0</v>
          </cell>
          <cell r="N7748">
            <v>3</v>
          </cell>
        </row>
        <row r="7749">
          <cell r="G7749" t="str">
            <v>8938539090402</v>
          </cell>
          <cell r="H7749" t="str">
            <v>8938539090402</v>
          </cell>
          <cell r="I7749" t="str">
            <v>NIPPON MARU- Cá saba đông lạnh túi 2 con</v>
          </cell>
          <cell r="J7749" t="str">
            <v>KG</v>
          </cell>
          <cell r="K7749">
            <v>250000</v>
          </cell>
          <cell r="L7749">
            <v>7.0000000000000215E-2</v>
          </cell>
          <cell r="M7749">
            <v>0</v>
          </cell>
          <cell r="N7749">
            <v>7.0000000000000215E-2</v>
          </cell>
        </row>
        <row r="7750">
          <cell r="G7750" t="str">
            <v>8936019920522</v>
          </cell>
          <cell r="H7750" t="str">
            <v>8936019920522</v>
          </cell>
          <cell r="I7750" t="str">
            <v>SURIMI- Thanh cua 200g</v>
          </cell>
          <cell r="J7750" t="str">
            <v>PCS</v>
          </cell>
          <cell r="K7750">
            <v>72000</v>
          </cell>
          <cell r="L7750">
            <v>28</v>
          </cell>
          <cell r="M7750">
            <v>0</v>
          </cell>
          <cell r="N7750">
            <v>28</v>
          </cell>
        </row>
        <row r="7751">
          <cell r="G7751" t="str">
            <v>1518022105119</v>
          </cell>
          <cell r="H7751" t="str">
            <v>1518022105119</v>
          </cell>
          <cell r="I7751" t="str">
            <v>CHUUGAI FOODS- Cá trích ép trứng đông lạnh màu đỏ</v>
          </cell>
          <cell r="J7751" t="str">
            <v>PCS</v>
          </cell>
          <cell r="K7751">
            <v>190000</v>
          </cell>
          <cell r="L7751">
            <v>4</v>
          </cell>
          <cell r="M7751">
            <v>0</v>
          </cell>
          <cell r="N7751">
            <v>4</v>
          </cell>
        </row>
        <row r="7752">
          <cell r="G7752" t="str">
            <v>8938539090075</v>
          </cell>
          <cell r="H7752" t="str">
            <v>8938539090075</v>
          </cell>
          <cell r="I7752" t="str">
            <v>NIPPON FOOD- Cá hồi Chile đông lạnh</v>
          </cell>
          <cell r="J7752" t="str">
            <v>KG</v>
          </cell>
          <cell r="K7752">
            <v>375000</v>
          </cell>
          <cell r="L7752">
            <v>3.6999999999996099E-3</v>
          </cell>
          <cell r="M7752">
            <v>0</v>
          </cell>
          <cell r="N7752">
            <v>3.6999999999996099E-3</v>
          </cell>
        </row>
        <row r="7753">
          <cell r="G7753" t="str">
            <v>1518022105058</v>
          </cell>
          <cell r="H7753" t="str">
            <v>1518022105058</v>
          </cell>
          <cell r="I7753" t="str">
            <v>KOUKYU- Trứng cá hồi lọ 50g</v>
          </cell>
          <cell r="J7753" t="str">
            <v>PCS</v>
          </cell>
          <cell r="K7753">
            <v>220000</v>
          </cell>
          <cell r="L7753">
            <v>0</v>
          </cell>
          <cell r="M7753">
            <v>0</v>
          </cell>
          <cell r="N7753">
            <v>0</v>
          </cell>
        </row>
        <row r="7754">
          <cell r="G7754" t="str">
            <v>4965628023069</v>
          </cell>
          <cell r="H7754" t="str">
            <v>4965628023069</v>
          </cell>
          <cell r="I7754" t="str">
            <v>KOMATSU- Cá Hokke đông lạnh 1 con</v>
          </cell>
          <cell r="J7754" t="str">
            <v>PCS</v>
          </cell>
          <cell r="K7754">
            <v>350000</v>
          </cell>
          <cell r="L7754">
            <v>0</v>
          </cell>
          <cell r="M7754">
            <v>0</v>
          </cell>
          <cell r="N7754">
            <v>0</v>
          </cell>
        </row>
        <row r="7755">
          <cell r="G7755" t="str">
            <v>1518022105041</v>
          </cell>
          <cell r="H7755" t="str">
            <v>1518022105041</v>
          </cell>
          <cell r="I7755" t="str">
            <v>DAIEI FOODS- Trứng tôm đông lạnh 100g</v>
          </cell>
          <cell r="J7755" t="str">
            <v>PCS</v>
          </cell>
          <cell r="K7755">
            <v>150000</v>
          </cell>
          <cell r="L7755">
            <v>0</v>
          </cell>
          <cell r="M7755">
            <v>0</v>
          </cell>
          <cell r="N7755">
            <v>0</v>
          </cell>
        </row>
        <row r="7756">
          <cell r="G7756" t="str">
            <v>1518022107014</v>
          </cell>
          <cell r="H7756" t="str">
            <v>1518022107014</v>
          </cell>
          <cell r="I7756" t="str">
            <v>NIPPON MARU- Cá trích một nắng túi ~ 500g (2 con)</v>
          </cell>
          <cell r="J7756" t="str">
            <v>KG</v>
          </cell>
          <cell r="K7756">
            <v>390000</v>
          </cell>
          <cell r="L7756">
            <v>0</v>
          </cell>
          <cell r="M7756">
            <v>0</v>
          </cell>
          <cell r="N7756">
            <v>0</v>
          </cell>
        </row>
        <row r="7757">
          <cell r="G7757" t="str">
            <v>4942355206866</v>
          </cell>
          <cell r="H7757" t="str">
            <v>4942355206866</v>
          </cell>
          <cell r="I7757" t="str">
            <v>KOBE BUSSAN- Thịt ngao luộc bỏ vỏ 500g</v>
          </cell>
          <cell r="J7757" t="str">
            <v>PCS</v>
          </cell>
          <cell r="K7757">
            <v>215000</v>
          </cell>
          <cell r="L7757">
            <v>0</v>
          </cell>
          <cell r="M7757">
            <v>0</v>
          </cell>
          <cell r="N7757">
            <v>0</v>
          </cell>
        </row>
        <row r="7758">
          <cell r="G7758" t="str">
            <v>8938539090426</v>
          </cell>
          <cell r="H7758" t="str">
            <v>8938539090426</v>
          </cell>
          <cell r="I7758" t="str">
            <v>NIPPON MARU- Cá tuyết cắt khúc túi 2 lát</v>
          </cell>
          <cell r="J7758" t="str">
            <v>PCS</v>
          </cell>
          <cell r="K7758">
            <v>1850000</v>
          </cell>
          <cell r="L7758">
            <v>0</v>
          </cell>
          <cell r="M7758">
            <v>0</v>
          </cell>
          <cell r="N7758">
            <v>0</v>
          </cell>
        </row>
        <row r="7759">
          <cell r="G7759" t="str">
            <v>8936019920201</v>
          </cell>
          <cell r="H7759" t="str">
            <v>8936019920201</v>
          </cell>
          <cell r="I7759" t="str">
            <v>MAYUMI- Chả cá đỏ 160g</v>
          </cell>
          <cell r="J7759" t="str">
            <v>PCS</v>
          </cell>
          <cell r="K7759">
            <v>48000</v>
          </cell>
          <cell r="L7759">
            <v>42</v>
          </cell>
          <cell r="M7759">
            <v>0</v>
          </cell>
          <cell r="N7759">
            <v>42</v>
          </cell>
        </row>
        <row r="7760">
          <cell r="G7760" t="str">
            <v>8936219620109</v>
          </cell>
          <cell r="H7760" t="str">
            <v>8936219620109</v>
          </cell>
          <cell r="I7760" t="str">
            <v>SURIMI- Thanh cua hình càng cua 200g</v>
          </cell>
          <cell r="J7760" t="str">
            <v>PCS</v>
          </cell>
          <cell r="K7760">
            <v>78000</v>
          </cell>
          <cell r="L7760">
            <v>28</v>
          </cell>
          <cell r="M7760">
            <v>0</v>
          </cell>
          <cell r="N7760">
            <v>28</v>
          </cell>
        </row>
        <row r="7761">
          <cell r="G7761" t="str">
            <v>1713002108030</v>
          </cell>
          <cell r="H7761" t="str">
            <v>1713002108030</v>
          </cell>
          <cell r="I7761" t="str">
            <v>Nước sốt bò kem nấm kiểu Nhật 100g</v>
          </cell>
          <cell r="J7761" t="str">
            <v>PCS</v>
          </cell>
          <cell r="K7761">
            <v>30000</v>
          </cell>
          <cell r="L7761">
            <v>0</v>
          </cell>
          <cell r="M7761">
            <v>0</v>
          </cell>
          <cell r="N7761">
            <v>0</v>
          </cell>
        </row>
        <row r="7762">
          <cell r="G7762" t="str">
            <v>1713002108023</v>
          </cell>
          <cell r="H7762" t="str">
            <v>1713002108023</v>
          </cell>
          <cell r="I7762" t="str">
            <v>Nước sốt bò tiêu đen kiểu Nhật 150g</v>
          </cell>
          <cell r="J7762" t="str">
            <v>PCS</v>
          </cell>
          <cell r="K7762">
            <v>30000</v>
          </cell>
          <cell r="L7762">
            <v>0</v>
          </cell>
          <cell r="M7762">
            <v>0</v>
          </cell>
          <cell r="N7762">
            <v>0</v>
          </cell>
        </row>
        <row r="7763">
          <cell r="G7763" t="str">
            <v>1518022105003</v>
          </cell>
          <cell r="H7763" t="str">
            <v>1518022105003</v>
          </cell>
          <cell r="I7763" t="str">
            <v>KOUSYO- Gừng hồng 150g</v>
          </cell>
          <cell r="J7763" t="str">
            <v>PCS</v>
          </cell>
          <cell r="K7763">
            <v>40000</v>
          </cell>
          <cell r="L7763">
            <v>4</v>
          </cell>
          <cell r="M7763">
            <v>0</v>
          </cell>
          <cell r="N7763">
            <v>4</v>
          </cell>
        </row>
        <row r="7764">
          <cell r="G7764" t="str">
            <v>4571347774368</v>
          </cell>
          <cell r="H7764" t="str">
            <v>4571347774368</v>
          </cell>
          <cell r="I7764" t="str">
            <v>KOUKYU- Bạch quả rang muối 400g</v>
          </cell>
          <cell r="J7764" t="str">
            <v>PCS</v>
          </cell>
          <cell r="K7764">
            <v>285000</v>
          </cell>
          <cell r="L7764">
            <v>5</v>
          </cell>
          <cell r="M7764">
            <v>0</v>
          </cell>
          <cell r="N7764">
            <v>5</v>
          </cell>
        </row>
        <row r="7765">
          <cell r="G7765" t="str">
            <v>4901006241557</v>
          </cell>
          <cell r="H7765" t="str">
            <v>4901006241557</v>
          </cell>
          <cell r="I7765" t="str">
            <v>IMURAYA- Bánh bao nhân pizza 72g X 4 chiếc</v>
          </cell>
          <cell r="J7765" t="str">
            <v>PCS</v>
          </cell>
          <cell r="K7765">
            <v>110000</v>
          </cell>
          <cell r="L7765">
            <v>0</v>
          </cell>
          <cell r="M7765">
            <v>0</v>
          </cell>
          <cell r="N7765">
            <v>0</v>
          </cell>
        </row>
        <row r="7766">
          <cell r="G7766" t="str">
            <v>4942355233473</v>
          </cell>
          <cell r="H7766" t="str">
            <v>4942355233473</v>
          </cell>
          <cell r="I7766" t="str">
            <v>KOBE BUSSAN- Mực tẩm bột chiên giòn 500g</v>
          </cell>
          <cell r="J7766" t="str">
            <v>PCS</v>
          </cell>
          <cell r="K7766">
            <v>220000</v>
          </cell>
          <cell r="L7766">
            <v>0</v>
          </cell>
          <cell r="M7766">
            <v>0</v>
          </cell>
          <cell r="N7766">
            <v>0</v>
          </cell>
        </row>
        <row r="7767">
          <cell r="G7767" t="str">
            <v>8936069495155</v>
          </cell>
          <cell r="H7767" t="str">
            <v>8936069495155</v>
          </cell>
          <cell r="I7767" t="str">
            <v>BVSG- Bánh mochi trà sữa trân châu 4 chiếc</v>
          </cell>
          <cell r="J7767" t="str">
            <v>PCS</v>
          </cell>
          <cell r="K7767">
            <v>38000</v>
          </cell>
          <cell r="L7767">
            <v>5</v>
          </cell>
          <cell r="M7767">
            <v>0</v>
          </cell>
          <cell r="N7767">
            <v>5</v>
          </cell>
        </row>
        <row r="7768">
          <cell r="G7768" t="str">
            <v>4901006241533</v>
          </cell>
          <cell r="H7768" t="str">
            <v>4901006241533</v>
          </cell>
          <cell r="I7768" t="str">
            <v>IMURAYA- Bánh bao nhân thịt 72g X 4 chiếc</v>
          </cell>
          <cell r="J7768" t="str">
            <v>PCS</v>
          </cell>
          <cell r="K7768">
            <v>110000</v>
          </cell>
          <cell r="L7768">
            <v>0</v>
          </cell>
          <cell r="M7768">
            <v>0</v>
          </cell>
          <cell r="N7768">
            <v>0</v>
          </cell>
        </row>
        <row r="7769">
          <cell r="G7769" t="str">
            <v>8936069495162</v>
          </cell>
          <cell r="H7769" t="str">
            <v>8936069495162</v>
          </cell>
          <cell r="I7769" t="str">
            <v>BVSG- Bánh tuyết đại phúc socola 10 chiếc</v>
          </cell>
          <cell r="J7769" t="str">
            <v>PCS</v>
          </cell>
          <cell r="K7769">
            <v>100000</v>
          </cell>
          <cell r="L7769">
            <v>6</v>
          </cell>
          <cell r="M7769">
            <v>0</v>
          </cell>
          <cell r="N7769">
            <v>6</v>
          </cell>
        </row>
        <row r="7770">
          <cell r="G7770" t="str">
            <v>4942355123729</v>
          </cell>
          <cell r="H7770" t="str">
            <v>4942355123729</v>
          </cell>
          <cell r="I7770" t="str">
            <v>KOBE BUSSAN- Bánh Tôm Chiên 400g</v>
          </cell>
          <cell r="J7770" t="str">
            <v>PCS</v>
          </cell>
          <cell r="K7770">
            <v>195000</v>
          </cell>
          <cell r="L7770">
            <v>0</v>
          </cell>
          <cell r="M7770">
            <v>0</v>
          </cell>
          <cell r="N7770">
            <v>0</v>
          </cell>
        </row>
        <row r="7771">
          <cell r="G7771" t="str">
            <v>4971971385518</v>
          </cell>
          <cell r="H7771" t="str">
            <v>4971971385518</v>
          </cell>
          <cell r="I7771" t="str">
            <v>KOSUGI- Đậu nành lên men Natto 40gx3 hộp</v>
          </cell>
          <cell r="J7771" t="str">
            <v>PCS</v>
          </cell>
          <cell r="K7771">
            <v>74000</v>
          </cell>
          <cell r="L7771">
            <v>14</v>
          </cell>
          <cell r="M7771">
            <v>-1</v>
          </cell>
          <cell r="N7771">
            <v>13</v>
          </cell>
        </row>
        <row r="7772">
          <cell r="G7772" t="str">
            <v>4942355228417</v>
          </cell>
          <cell r="H7772" t="str">
            <v>4942355228417</v>
          </cell>
          <cell r="I7772" t="str">
            <v>KOBE BUSSAN- Bánh Korokke nhân thịt 600g</v>
          </cell>
          <cell r="J7772" t="str">
            <v>PCS</v>
          </cell>
          <cell r="K7772">
            <v>120000</v>
          </cell>
          <cell r="L7772">
            <v>0</v>
          </cell>
          <cell r="M7772">
            <v>0</v>
          </cell>
          <cell r="N7772">
            <v>0</v>
          </cell>
        </row>
        <row r="7773">
          <cell r="G7773" t="str">
            <v>8936069494295</v>
          </cell>
          <cell r="H7773" t="str">
            <v>8936069494295</v>
          </cell>
          <cell r="I7773" t="str">
            <v>BVSG- Bánh tuyết đại phúc trà xanh</v>
          </cell>
          <cell r="J7773" t="str">
            <v>PCS</v>
          </cell>
          <cell r="K7773">
            <v>100000</v>
          </cell>
          <cell r="L7773">
            <v>8</v>
          </cell>
          <cell r="M7773">
            <v>0</v>
          </cell>
          <cell r="N7773">
            <v>8</v>
          </cell>
        </row>
        <row r="7774">
          <cell r="G7774" t="str">
            <v>4942355188353</v>
          </cell>
          <cell r="H7774" t="str">
            <v>4942355188353</v>
          </cell>
          <cell r="I7774" t="str">
            <v>KOBE BUSSAN- Xíu mại tôm thịt 400g</v>
          </cell>
          <cell r="J7774" t="str">
            <v>PCS</v>
          </cell>
          <cell r="K7774">
            <v>170000</v>
          </cell>
          <cell r="L7774">
            <v>0</v>
          </cell>
          <cell r="M7774">
            <v>0</v>
          </cell>
          <cell r="N7774">
            <v>0</v>
          </cell>
        </row>
        <row r="7775">
          <cell r="G7775" t="str">
            <v>8936069494707</v>
          </cell>
          <cell r="H7775" t="str">
            <v>8936069494707</v>
          </cell>
          <cell r="I7775" t="str">
            <v>BVSG- Bánh sandwich sữa 10 chiếc</v>
          </cell>
          <cell r="J7775" t="str">
            <v>PCS</v>
          </cell>
          <cell r="K7775">
            <v>75000</v>
          </cell>
          <cell r="L7775">
            <v>13</v>
          </cell>
          <cell r="M7775">
            <v>0</v>
          </cell>
          <cell r="N7775">
            <v>13</v>
          </cell>
        </row>
        <row r="7776">
          <cell r="G7776" t="str">
            <v>8938556726124</v>
          </cell>
          <cell r="H7776" t="str">
            <v>8938556726124</v>
          </cell>
          <cell r="I7776" t="str">
            <v>BIYASU- Bạch quả hấp 250g</v>
          </cell>
          <cell r="J7776" t="str">
            <v>PCS</v>
          </cell>
          <cell r="K7776">
            <v>152000</v>
          </cell>
          <cell r="L7776">
            <v>0</v>
          </cell>
          <cell r="M7776">
            <v>0</v>
          </cell>
          <cell r="N7776">
            <v>0</v>
          </cell>
        </row>
        <row r="7777">
          <cell r="G7777" t="str">
            <v>8938556726100</v>
          </cell>
          <cell r="H7777" t="str">
            <v>8938556726100</v>
          </cell>
          <cell r="I7777" t="str">
            <v>MIYAGI- Thanh thịt cua ép trứng 160gr</v>
          </cell>
          <cell r="J7777" t="str">
            <v>PCS</v>
          </cell>
          <cell r="K7777">
            <v>200000</v>
          </cell>
          <cell r="L7777">
            <v>0</v>
          </cell>
          <cell r="M7777">
            <v>0</v>
          </cell>
          <cell r="N7777">
            <v>0</v>
          </cell>
        </row>
        <row r="7778">
          <cell r="G7778" t="str">
            <v>4582459753844</v>
          </cell>
          <cell r="H7778" t="str">
            <v>4582459753844</v>
          </cell>
          <cell r="I7778" t="str">
            <v>EBINODAIMARU- Tôm tẩm bột chiên giòn 300g</v>
          </cell>
          <cell r="J7778" t="str">
            <v>PCS</v>
          </cell>
          <cell r="K7778">
            <v>180000</v>
          </cell>
          <cell r="L7778">
            <v>0</v>
          </cell>
          <cell r="M7778">
            <v>0</v>
          </cell>
          <cell r="N7778">
            <v>0</v>
          </cell>
        </row>
        <row r="7779">
          <cell r="G7779" t="str">
            <v>4580393580038</v>
          </cell>
          <cell r="H7779" t="str">
            <v>4580393580038</v>
          </cell>
          <cell r="I7779" t="str">
            <v>MILLION GROUP- Đậu nành lên men natto 45gx3 pack</v>
          </cell>
          <cell r="J7779" t="str">
            <v>PCS</v>
          </cell>
          <cell r="K7779">
            <v>35000</v>
          </cell>
          <cell r="L7779">
            <v>0</v>
          </cell>
          <cell r="M7779">
            <v>0</v>
          </cell>
          <cell r="N7779">
            <v>0</v>
          </cell>
        </row>
        <row r="7780">
          <cell r="G7780" t="str">
            <v>4942355168379</v>
          </cell>
          <cell r="H7780" t="str">
            <v>4942355168379</v>
          </cell>
          <cell r="I7780" t="str">
            <v>KOBE BUSSAN- Sò điệp tẩm bột chiên 360g</v>
          </cell>
          <cell r="J7780" t="str">
            <v>PCS</v>
          </cell>
          <cell r="K7780">
            <v>140000</v>
          </cell>
          <cell r="L7780">
            <v>0</v>
          </cell>
          <cell r="M7780">
            <v>0</v>
          </cell>
          <cell r="N7780">
            <v>0</v>
          </cell>
        </row>
        <row r="7781">
          <cell r="G7781" t="str">
            <v>4942355233411</v>
          </cell>
          <cell r="H7781" t="str">
            <v>4942355233411</v>
          </cell>
          <cell r="I7781" t="str">
            <v>KOBE BUSSAN- Bánh xèo Nhật Bản kèm xốt 250g</v>
          </cell>
          <cell r="J7781" t="str">
            <v>PCS</v>
          </cell>
          <cell r="K7781">
            <v>95000</v>
          </cell>
          <cell r="L7781">
            <v>0</v>
          </cell>
          <cell r="M7781">
            <v>0</v>
          </cell>
          <cell r="N7781">
            <v>0</v>
          </cell>
        </row>
        <row r="7782">
          <cell r="G7782" t="str">
            <v>4942355235217</v>
          </cell>
          <cell r="H7782" t="str">
            <v>4942355235217</v>
          </cell>
          <cell r="I7782" t="str">
            <v>KOBE BUSSAN- Bánh tôm chiên xù 400g</v>
          </cell>
          <cell r="J7782" t="str">
            <v>PCS</v>
          </cell>
          <cell r="K7782">
            <v>195000</v>
          </cell>
          <cell r="L7782">
            <v>0</v>
          </cell>
          <cell r="M7782">
            <v>0</v>
          </cell>
          <cell r="N7782">
            <v>0</v>
          </cell>
        </row>
        <row r="7783">
          <cell r="G7783" t="str">
            <v>4942619500556</v>
          </cell>
          <cell r="H7783" t="str">
            <v>4942619500556</v>
          </cell>
          <cell r="I7783" t="str">
            <v>YAMAGEN- Bánh bạch tuộc nướng Takoyaki 1kg</v>
          </cell>
          <cell r="J7783" t="str">
            <v>PCS</v>
          </cell>
          <cell r="K7783">
            <v>230000</v>
          </cell>
          <cell r="L7783">
            <v>0</v>
          </cell>
          <cell r="M7783">
            <v>0</v>
          </cell>
          <cell r="N7783">
            <v>0</v>
          </cell>
        </row>
        <row r="7784">
          <cell r="G7784" t="str">
            <v>4961936075004</v>
          </cell>
          <cell r="H7784" t="str">
            <v>4961936075004</v>
          </cell>
          <cell r="I7784" t="str">
            <v>KOBE BUSSAN- Bánh Korokke nhân kem cua 400g</v>
          </cell>
          <cell r="J7784" t="str">
            <v>PCS</v>
          </cell>
          <cell r="K7784">
            <v>155000</v>
          </cell>
          <cell r="L7784">
            <v>0</v>
          </cell>
          <cell r="M7784">
            <v>0</v>
          </cell>
          <cell r="N7784">
            <v>0</v>
          </cell>
        </row>
        <row r="7785">
          <cell r="G7785" t="str">
            <v>4942355140931</v>
          </cell>
          <cell r="H7785" t="str">
            <v>4942355140931</v>
          </cell>
          <cell r="I7785" t="str">
            <v>KOBE BUSSAN- Bánh xèo Nhật Bản kèm xốt 250g</v>
          </cell>
          <cell r="J7785" t="str">
            <v>PCS</v>
          </cell>
          <cell r="K7785">
            <v>95000</v>
          </cell>
          <cell r="L7785">
            <v>0</v>
          </cell>
          <cell r="M7785">
            <v>0</v>
          </cell>
          <cell r="N7785">
            <v>0</v>
          </cell>
        </row>
        <row r="7786">
          <cell r="G7786" t="str">
            <v>4942355185130</v>
          </cell>
          <cell r="H7786" t="str">
            <v>4942355185130</v>
          </cell>
          <cell r="I7786" t="str">
            <v>KOBE BUSSAN- Mực tẩm bột chiên giòn 500g</v>
          </cell>
          <cell r="J7786" t="str">
            <v>PCS</v>
          </cell>
          <cell r="K7786">
            <v>220000</v>
          </cell>
          <cell r="L7786">
            <v>0</v>
          </cell>
          <cell r="M7786">
            <v>0</v>
          </cell>
          <cell r="N7786">
            <v>0</v>
          </cell>
        </row>
        <row r="7787">
          <cell r="G7787" t="str">
            <v>8936069495445</v>
          </cell>
          <cell r="H7787" t="str">
            <v>8936069495445</v>
          </cell>
          <cell r="I7787" t="str">
            <v>BVSG- Bánh mochi hồng phúc vị phô mai đào 10 chiếc</v>
          </cell>
          <cell r="J7787" t="str">
            <v>PCS</v>
          </cell>
          <cell r="K7787">
            <v>125000</v>
          </cell>
          <cell r="L7787">
            <v>8</v>
          </cell>
          <cell r="M7787">
            <v>0</v>
          </cell>
          <cell r="N7787">
            <v>8</v>
          </cell>
        </row>
        <row r="7788">
          <cell r="G7788" t="str">
            <v>1518022105089</v>
          </cell>
          <cell r="H7788" t="str">
            <v>1518022105089</v>
          </cell>
          <cell r="I7788" t="str">
            <v>KOUKYU- Lươn Nhật nướng có sốt</v>
          </cell>
          <cell r="J7788" t="str">
            <v>PCS</v>
          </cell>
          <cell r="K7788">
            <v>220000</v>
          </cell>
          <cell r="L7788">
            <v>0</v>
          </cell>
          <cell r="M7788">
            <v>0</v>
          </cell>
          <cell r="N7788">
            <v>0</v>
          </cell>
        </row>
        <row r="7789">
          <cell r="G7789" t="str">
            <v>8936069495100</v>
          </cell>
          <cell r="H7789" t="str">
            <v>8936069495100</v>
          </cell>
          <cell r="I7789" t="str">
            <v>BVSG- Bánh tuyết đại phúc phúc bồn tử 10 chiếc</v>
          </cell>
          <cell r="J7789" t="str">
            <v>PCS</v>
          </cell>
          <cell r="K7789">
            <v>100000</v>
          </cell>
          <cell r="L7789">
            <v>9</v>
          </cell>
          <cell r="M7789">
            <v>0</v>
          </cell>
          <cell r="N7789">
            <v>9</v>
          </cell>
        </row>
        <row r="7790">
          <cell r="G7790" t="str">
            <v>4582466510386</v>
          </cell>
          <cell r="H7790" t="str">
            <v>4582466510386</v>
          </cell>
          <cell r="I7790" t="str">
            <v>GOURMET YAKIIMO- Khoai lang nướng đông lạnh 1.8kg</v>
          </cell>
          <cell r="J7790" t="str">
            <v>PCS</v>
          </cell>
          <cell r="K7790">
            <v>135000</v>
          </cell>
          <cell r="L7790">
            <v>0</v>
          </cell>
          <cell r="M7790">
            <v>0</v>
          </cell>
          <cell r="N7790">
            <v>0</v>
          </cell>
        </row>
        <row r="7791">
          <cell r="G7791" t="str">
            <v>4902818071769</v>
          </cell>
          <cell r="H7791" t="str">
            <v>4902818071769</v>
          </cell>
          <cell r="I7791" t="str">
            <v>KUMAMON- Đậu nành lên men nghiền nhỏ 40g x 3</v>
          </cell>
          <cell r="J7791" t="str">
            <v>PCS</v>
          </cell>
          <cell r="K7791">
            <v>74000</v>
          </cell>
          <cell r="L7791">
            <v>0</v>
          </cell>
          <cell r="M7791">
            <v>0</v>
          </cell>
          <cell r="N7791">
            <v>0</v>
          </cell>
        </row>
        <row r="7792">
          <cell r="G7792" t="str">
            <v>8936069495032</v>
          </cell>
          <cell r="H7792" t="str">
            <v>8936069495032</v>
          </cell>
          <cell r="I7792" t="str">
            <v>BVSG- Bánh tuyết đại phúc việt quất 10 chiếc</v>
          </cell>
          <cell r="J7792" t="str">
            <v>PCS</v>
          </cell>
          <cell r="K7792">
            <v>100000</v>
          </cell>
          <cell r="L7792">
            <v>6</v>
          </cell>
          <cell r="M7792">
            <v>-1</v>
          </cell>
          <cell r="N7792">
            <v>5</v>
          </cell>
        </row>
        <row r="7793">
          <cell r="G7793" t="str">
            <v>4901006411325</v>
          </cell>
          <cell r="H7793" t="str">
            <v>4901006411325</v>
          </cell>
          <cell r="I7793" t="str">
            <v>IMURAGA- Bánh mochi nhân đậu đỏ 50g×6 chiếc</v>
          </cell>
          <cell r="J7793" t="str">
            <v>PCS</v>
          </cell>
          <cell r="K7793">
            <v>120000</v>
          </cell>
          <cell r="L7793">
            <v>0</v>
          </cell>
          <cell r="M7793">
            <v>0</v>
          </cell>
          <cell r="N7793">
            <v>0</v>
          </cell>
        </row>
        <row r="7794">
          <cell r="G7794" t="str">
            <v>8936069495070</v>
          </cell>
          <cell r="H7794" t="str">
            <v>8936069495070</v>
          </cell>
          <cell r="I7794" t="str">
            <v>BVSG- Há cảo phỉ thúy 20 chiếc</v>
          </cell>
          <cell r="J7794" t="str">
            <v>PCS</v>
          </cell>
          <cell r="K7794">
            <v>135000</v>
          </cell>
          <cell r="L7794">
            <v>2</v>
          </cell>
          <cell r="M7794">
            <v>-1</v>
          </cell>
          <cell r="N7794">
            <v>1</v>
          </cell>
        </row>
        <row r="7795">
          <cell r="G7795" t="str">
            <v>8938558574006</v>
          </cell>
          <cell r="H7795" t="str">
            <v>8938558574006</v>
          </cell>
          <cell r="I7795" t="str">
            <v>HARU SAKURA BEEF - Thịt bò thăn ngoại Bít tết 200g</v>
          </cell>
          <cell r="J7795" t="str">
            <v>PCS</v>
          </cell>
          <cell r="K7795">
            <v>165000</v>
          </cell>
          <cell r="L7795">
            <v>134</v>
          </cell>
          <cell r="M7795">
            <v>-5</v>
          </cell>
          <cell r="N7795">
            <v>129</v>
          </cell>
        </row>
        <row r="7796">
          <cell r="G7796" t="str">
            <v>8938539090433</v>
          </cell>
          <cell r="H7796" t="str">
            <v>8938539090433</v>
          </cell>
          <cell r="I7796" t="str">
            <v>NIPPON MARU- Thịt bò Úc Meltique hokubee Striploin</v>
          </cell>
          <cell r="J7796" t="str">
            <v>KG</v>
          </cell>
          <cell r="K7796">
            <v>950000</v>
          </cell>
          <cell r="L7796">
            <v>5.7000000000000196E-2</v>
          </cell>
          <cell r="M7796">
            <v>0</v>
          </cell>
          <cell r="N7796">
            <v>5.7000000000000196E-2</v>
          </cell>
        </row>
        <row r="7797">
          <cell r="G7797" t="str">
            <v>8938556726384</v>
          </cell>
          <cell r="H7797" t="str">
            <v>8938556726384</v>
          </cell>
          <cell r="I7797" t="str">
            <v>SUISAN- Cá Đắng Nhật 1kg</v>
          </cell>
          <cell r="J7797" t="str">
            <v>PCS</v>
          </cell>
          <cell r="K7797">
            <v>1200000</v>
          </cell>
          <cell r="L7797">
            <v>4</v>
          </cell>
          <cell r="M7797">
            <v>0</v>
          </cell>
          <cell r="N7797">
            <v>4</v>
          </cell>
        </row>
        <row r="7798">
          <cell r="G7798" t="str">
            <v>1518022106000</v>
          </cell>
          <cell r="H7798" t="str">
            <v>1518022106000</v>
          </cell>
          <cell r="I7798" t="str">
            <v>TAIYO- Bạch quả Nhật Bản nguyên vỏ 1kg</v>
          </cell>
          <cell r="J7798" t="str">
            <v>PCS</v>
          </cell>
          <cell r="K7798">
            <v>275000</v>
          </cell>
          <cell r="L7798">
            <v>2</v>
          </cell>
          <cell r="M7798">
            <v>0</v>
          </cell>
          <cell r="N7798">
            <v>2</v>
          </cell>
        </row>
        <row r="7799">
          <cell r="G7799" t="str">
            <v>1518022106031</v>
          </cell>
          <cell r="H7799" t="str">
            <v>1518022106031</v>
          </cell>
          <cell r="I7799" t="str">
            <v>DAIEI FOODS- Rong biển wakame 500g</v>
          </cell>
          <cell r="J7799" t="str">
            <v>PCS</v>
          </cell>
          <cell r="K7799">
            <v>195000</v>
          </cell>
          <cell r="L7799">
            <v>8</v>
          </cell>
          <cell r="M7799">
            <v>0</v>
          </cell>
          <cell r="N7799">
            <v>8</v>
          </cell>
        </row>
        <row r="7800">
          <cell r="G7800" t="str">
            <v>8938539090440</v>
          </cell>
          <cell r="H7800" t="str">
            <v>8938539090440</v>
          </cell>
          <cell r="I7800" t="str">
            <v>NIPPON MARU- Thịt bò Úc Meltique hokubee Ribeye</v>
          </cell>
          <cell r="J7800" t="str">
            <v>KG</v>
          </cell>
          <cell r="K7800">
            <v>1000000</v>
          </cell>
          <cell r="L7800">
            <v>5.0000000000000001E-3</v>
          </cell>
          <cell r="M7800">
            <v>0</v>
          </cell>
          <cell r="N7800">
            <v>5.0000000000000001E-3</v>
          </cell>
        </row>
        <row r="7801">
          <cell r="G7801" t="str">
            <v>4903133739501</v>
          </cell>
          <cell r="H7801" t="str">
            <v>4903133739501</v>
          </cell>
          <cell r="I7801" t="str">
            <v>KOBE BUSSAN- Mì ramen 200g x 5 phần ăn New</v>
          </cell>
          <cell r="J7801" t="str">
            <v>PCS</v>
          </cell>
          <cell r="K7801">
            <v>135000</v>
          </cell>
          <cell r="L7801">
            <v>0</v>
          </cell>
          <cell r="M7801">
            <v>0</v>
          </cell>
          <cell r="N7801">
            <v>0</v>
          </cell>
        </row>
        <row r="7802">
          <cell r="G7802" t="str">
            <v>8938558574464</v>
          </cell>
          <cell r="H7802" t="str">
            <v>8938558574464</v>
          </cell>
          <cell r="I7802" t="str">
            <v>SANGEN WAGYU- Thịt bò tam vương bít tết 200g</v>
          </cell>
          <cell r="J7802" t="str">
            <v>PCS</v>
          </cell>
          <cell r="K7802">
            <v>145000</v>
          </cell>
          <cell r="L7802">
            <v>16</v>
          </cell>
          <cell r="M7802">
            <v>0</v>
          </cell>
          <cell r="N7802">
            <v>16</v>
          </cell>
        </row>
        <row r="7803">
          <cell r="G7803" t="str">
            <v>4513896001335</v>
          </cell>
          <cell r="H7803" t="str">
            <v>4513896001335</v>
          </cell>
          <cell r="I7803" t="str">
            <v>MIHO- Đậu nành Nhật Edamame 500g</v>
          </cell>
          <cell r="J7803" t="str">
            <v>PCS</v>
          </cell>
          <cell r="K7803">
            <v>120000</v>
          </cell>
          <cell r="L7803">
            <v>0</v>
          </cell>
          <cell r="M7803">
            <v>0</v>
          </cell>
          <cell r="N7803">
            <v>0</v>
          </cell>
        </row>
        <row r="7804">
          <cell r="G7804" t="str">
            <v>8938558574457</v>
          </cell>
          <cell r="H7804" t="str">
            <v>8938558574457</v>
          </cell>
          <cell r="I7804" t="str">
            <v>SANGEN WAGYU- Thịt bò tam vương nướng 200g</v>
          </cell>
          <cell r="J7804" t="str">
            <v>PCS</v>
          </cell>
          <cell r="K7804">
            <v>145000</v>
          </cell>
          <cell r="L7804">
            <v>4</v>
          </cell>
          <cell r="M7804">
            <v>0</v>
          </cell>
          <cell r="N7804">
            <v>4</v>
          </cell>
        </row>
        <row r="7805">
          <cell r="G7805" t="str">
            <v>8938556726445</v>
          </cell>
          <cell r="H7805" t="str">
            <v>8938556726445</v>
          </cell>
          <cell r="I7805" t="str">
            <v>AYUSEN- Cá thu Nhật</v>
          </cell>
          <cell r="J7805" t="str">
            <v>PCS</v>
          </cell>
          <cell r="K7805">
            <v>424000</v>
          </cell>
          <cell r="L7805">
            <v>3.4</v>
          </cell>
          <cell r="M7805">
            <v>0</v>
          </cell>
          <cell r="N7805">
            <v>3.4</v>
          </cell>
        </row>
        <row r="7806">
          <cell r="G7806" t="str">
            <v>8938556726131</v>
          </cell>
          <cell r="H7806" t="str">
            <v>8938556726131</v>
          </cell>
          <cell r="I7806" t="str">
            <v>AYUSEN- Cá thu Nhật Kinka</v>
          </cell>
          <cell r="J7806" t="str">
            <v>PCS</v>
          </cell>
          <cell r="K7806">
            <v>672000</v>
          </cell>
          <cell r="L7806">
            <v>3.875</v>
          </cell>
          <cell r="M7806">
            <v>0</v>
          </cell>
          <cell r="N7806">
            <v>3.875</v>
          </cell>
        </row>
        <row r="7807">
          <cell r="G7807" t="str">
            <v>8938558574495</v>
          </cell>
          <cell r="H7807" t="str">
            <v>8938558574495</v>
          </cell>
          <cell r="I7807" t="str">
            <v>HARU SAKURA BEEF - Thịt bò thăn ngoại Bít tết 150g</v>
          </cell>
          <cell r="J7807" t="str">
            <v>PCS</v>
          </cell>
          <cell r="K7807">
            <v>135000</v>
          </cell>
          <cell r="L7807">
            <v>71</v>
          </cell>
          <cell r="M7807">
            <v>0</v>
          </cell>
          <cell r="N7807">
            <v>71</v>
          </cell>
        </row>
        <row r="7808">
          <cell r="G7808" t="str">
            <v>8936069495452</v>
          </cell>
          <cell r="H7808" t="str">
            <v>8936069495452</v>
          </cell>
          <cell r="I7808" t="str">
            <v>BVSG- Cá chình nướng đông lạnh 110g</v>
          </cell>
          <cell r="J7808" t="str">
            <v>PCS</v>
          </cell>
          <cell r="K7808">
            <v>95000</v>
          </cell>
          <cell r="L7808">
            <v>89</v>
          </cell>
          <cell r="M7808">
            <v>0</v>
          </cell>
          <cell r="N7808">
            <v>89</v>
          </cell>
        </row>
        <row r="7809">
          <cell r="G7809" t="str">
            <v>8938558574440</v>
          </cell>
          <cell r="H7809" t="str">
            <v>8938558574440</v>
          </cell>
          <cell r="I7809" t="str">
            <v>Sakura Beef - Thịt bò thăn ngoại nướng 200g</v>
          </cell>
          <cell r="J7809" t="str">
            <v>PCS</v>
          </cell>
          <cell r="K7809">
            <v>165000</v>
          </cell>
          <cell r="L7809">
            <v>0</v>
          </cell>
          <cell r="M7809">
            <v>0</v>
          </cell>
          <cell r="N7809">
            <v>0</v>
          </cell>
        </row>
        <row r="7810">
          <cell r="G7810" t="str">
            <v>8938556726599</v>
          </cell>
          <cell r="H7810" t="str">
            <v>8938556726599</v>
          </cell>
          <cell r="I7810" t="str">
            <v>PECHE- Cá tuyết Sapmer đông lạnh fillet</v>
          </cell>
          <cell r="J7810" t="str">
            <v>PCS</v>
          </cell>
          <cell r="K7810">
            <v>3315000</v>
          </cell>
          <cell r="L7810">
            <v>3.16</v>
          </cell>
          <cell r="M7810">
            <v>0</v>
          </cell>
          <cell r="N7810">
            <v>3.16</v>
          </cell>
        </row>
        <row r="7811">
          <cell r="G7811" t="str">
            <v>8938556726612</v>
          </cell>
          <cell r="H7811" t="str">
            <v>8938556726612</v>
          </cell>
          <cell r="I7811" t="str">
            <v>MARINE FARM- Cá hồi Chile đông lạnh cắt khúc</v>
          </cell>
          <cell r="J7811" t="str">
            <v>PCS</v>
          </cell>
          <cell r="K7811">
            <v>375000</v>
          </cell>
          <cell r="L7811">
            <v>5</v>
          </cell>
          <cell r="M7811">
            <v>0</v>
          </cell>
          <cell r="N7811">
            <v>5</v>
          </cell>
        </row>
        <row r="7812">
          <cell r="G7812" t="str">
            <v>1519012402010</v>
          </cell>
          <cell r="H7812" t="str">
            <v>1519012402010</v>
          </cell>
          <cell r="I7812" t="str">
            <v>SAKURA BEEF- Thịt bò thăn ngoại 200g</v>
          </cell>
          <cell r="J7812" t="str">
            <v>PCS</v>
          </cell>
          <cell r="K7812">
            <v>165000</v>
          </cell>
          <cell r="L7812">
            <v>0</v>
          </cell>
          <cell r="M7812">
            <v>0</v>
          </cell>
          <cell r="N7812">
            <v>0</v>
          </cell>
        </row>
        <row r="7813">
          <cell r="G7813" t="str">
            <v>8938556726360</v>
          </cell>
          <cell r="H7813" t="str">
            <v>8938556726360</v>
          </cell>
          <cell r="I7813" t="str">
            <v>AYUSEN- Cá tuyết Nhật</v>
          </cell>
          <cell r="J7813" t="str">
            <v>PCS</v>
          </cell>
          <cell r="K7813">
            <v>1350000</v>
          </cell>
          <cell r="L7813">
            <v>0.24</v>
          </cell>
          <cell r="M7813">
            <v>0</v>
          </cell>
          <cell r="N7813">
            <v>0.24</v>
          </cell>
        </row>
        <row r="7814">
          <cell r="G7814" t="str">
            <v>4980365771134</v>
          </cell>
          <cell r="H7814" t="str">
            <v>4980365771134</v>
          </cell>
          <cell r="I7814" t="str">
            <v>HATA FOODS- Mì Udon 200g</v>
          </cell>
          <cell r="J7814" t="str">
            <v>PCS</v>
          </cell>
          <cell r="K7814">
            <v>95000</v>
          </cell>
          <cell r="L7814">
            <v>0</v>
          </cell>
          <cell r="M7814">
            <v>0</v>
          </cell>
          <cell r="N7814">
            <v>0</v>
          </cell>
        </row>
        <row r="7815">
          <cell r="G7815" t="str">
            <v>4942355004981</v>
          </cell>
          <cell r="H7815" t="str">
            <v>4942355004981</v>
          </cell>
          <cell r="I7815" t="str">
            <v>KOBE BUSSAN- Mì ramen 200g x 5 phần ăn</v>
          </cell>
          <cell r="J7815" t="str">
            <v>PCS</v>
          </cell>
          <cell r="K7815">
            <v>135000</v>
          </cell>
          <cell r="L7815">
            <v>0</v>
          </cell>
          <cell r="M7815">
            <v>0</v>
          </cell>
          <cell r="N7815">
            <v>0</v>
          </cell>
        </row>
        <row r="7816">
          <cell r="G7816" t="str">
            <v>1519012402003</v>
          </cell>
          <cell r="H7816" t="str">
            <v>1519012402003</v>
          </cell>
          <cell r="I7816" t="str">
            <v>SAKURA BEEF- Bò lúc lắc thăn ngoại 200g</v>
          </cell>
          <cell r="J7816" t="str">
            <v>PCS</v>
          </cell>
          <cell r="K7816">
            <v>165000</v>
          </cell>
          <cell r="L7816">
            <v>0</v>
          </cell>
          <cell r="M7816">
            <v>0</v>
          </cell>
          <cell r="N7816">
            <v>0</v>
          </cell>
        </row>
        <row r="7817">
          <cell r="G7817" t="str">
            <v>8938558574044</v>
          </cell>
          <cell r="H7817" t="str">
            <v>8938558574044</v>
          </cell>
          <cell r="I7817" t="str">
            <v>HARU SAKURA BEEF - Thịt bò thăn ngoại Lúc lắc 200g</v>
          </cell>
          <cell r="J7817" t="str">
            <v>PCS</v>
          </cell>
          <cell r="K7817">
            <v>165000</v>
          </cell>
          <cell r="L7817">
            <v>220</v>
          </cell>
          <cell r="M7817">
            <v>0</v>
          </cell>
          <cell r="N7817">
            <v>220</v>
          </cell>
        </row>
        <row r="7818">
          <cell r="G7818" t="str">
            <v>8936069495476</v>
          </cell>
          <cell r="H7818" t="str">
            <v>8936069495476</v>
          </cell>
          <cell r="I7818" t="str">
            <v>BVSG- Cá chình nướng đông lạnh 200g</v>
          </cell>
          <cell r="J7818" t="str">
            <v>PCS</v>
          </cell>
          <cell r="K7818">
            <v>185000</v>
          </cell>
          <cell r="L7818">
            <v>36</v>
          </cell>
          <cell r="M7818">
            <v>0</v>
          </cell>
          <cell r="N7818">
            <v>36</v>
          </cell>
        </row>
        <row r="7819">
          <cell r="G7819" t="str">
            <v>8936069495483</v>
          </cell>
          <cell r="H7819" t="str">
            <v>8936069495483</v>
          </cell>
          <cell r="I7819" t="str">
            <v>BVSG- Cá chình xiên que 167g</v>
          </cell>
          <cell r="J7819" t="str">
            <v>PCS</v>
          </cell>
          <cell r="K7819">
            <v>150000</v>
          </cell>
          <cell r="L7819">
            <v>54</v>
          </cell>
          <cell r="M7819">
            <v>0</v>
          </cell>
          <cell r="N7819">
            <v>54</v>
          </cell>
        </row>
        <row r="7820">
          <cell r="G7820" t="str">
            <v>8938556726186</v>
          </cell>
          <cell r="H7820" t="str">
            <v>8938556726186</v>
          </cell>
          <cell r="I7820" t="str">
            <v>PECHE- Cá tuyết Nam cực Sapmer</v>
          </cell>
          <cell r="J7820" t="str">
            <v>PCS</v>
          </cell>
          <cell r="K7820">
            <v>2800000</v>
          </cell>
          <cell r="L7820">
            <v>4.7549999999999999</v>
          </cell>
          <cell r="M7820">
            <v>0</v>
          </cell>
          <cell r="N7820">
            <v>4.7549999999999999</v>
          </cell>
        </row>
        <row r="7821">
          <cell r="G7821" t="str">
            <v>2026999999999</v>
          </cell>
          <cell r="H7821" t="str">
            <v>2026999999999</v>
          </cell>
          <cell r="I7821" t="str">
            <v>SAKUKO- Hộp Quà Trường Cát</v>
          </cell>
          <cell r="J7821" t="str">
            <v>PCS</v>
          </cell>
          <cell r="K7821">
            <v>2026000</v>
          </cell>
          <cell r="L7821">
            <v>0</v>
          </cell>
          <cell r="M7821">
            <v>0</v>
          </cell>
          <cell r="N7821">
            <v>0</v>
          </cell>
        </row>
        <row r="7822">
          <cell r="G7822" t="str">
            <v>202611666888</v>
          </cell>
          <cell r="H7822" t="str">
            <v>202611666888</v>
          </cell>
          <cell r="I7822" t="str">
            <v>SKK- Hộp quà Chiêu Tài (Đỏ L)</v>
          </cell>
          <cell r="J7822" t="str">
            <v>PCS</v>
          </cell>
          <cell r="K7822">
            <v>120000</v>
          </cell>
          <cell r="L7822">
            <v>10</v>
          </cell>
          <cell r="M7822">
            <v>0</v>
          </cell>
          <cell r="N7822">
            <v>10</v>
          </cell>
        </row>
        <row r="7823">
          <cell r="G7823" t="str">
            <v>2026888888888</v>
          </cell>
          <cell r="H7823" t="str">
            <v>2026888888888</v>
          </cell>
          <cell r="I7823" t="str">
            <v>SAKUKO- Hộp Quà Vinh Hoa</v>
          </cell>
          <cell r="J7823" t="str">
            <v>PCS</v>
          </cell>
          <cell r="K7823">
            <v>1626000</v>
          </cell>
          <cell r="L7823">
            <v>0</v>
          </cell>
          <cell r="M7823">
            <v>0</v>
          </cell>
          <cell r="N7823">
            <v>0</v>
          </cell>
        </row>
        <row r="7824">
          <cell r="G7824" t="str">
            <v>2026116868688</v>
          </cell>
          <cell r="H7824" t="str">
            <v>2026116868688</v>
          </cell>
          <cell r="I7824" t="str">
            <v>SKK- Hộp quà Chiêu Phúc (Xanh M)</v>
          </cell>
          <cell r="J7824" t="str">
            <v>PCS</v>
          </cell>
          <cell r="K7824">
            <v>100000</v>
          </cell>
          <cell r="L7824">
            <v>0</v>
          </cell>
          <cell r="M7824">
            <v>0</v>
          </cell>
          <cell r="N7824">
            <v>0</v>
          </cell>
        </row>
        <row r="7825">
          <cell r="G7825" t="str">
            <v>2026333333333</v>
          </cell>
          <cell r="H7825" t="str">
            <v>2026333333333</v>
          </cell>
          <cell r="I7825" t="str">
            <v>SAKUKO- Hộp Quà Khai Vận</v>
          </cell>
          <cell r="J7825" t="str">
            <v>PCS</v>
          </cell>
          <cell r="K7825">
            <v>1226000</v>
          </cell>
          <cell r="L7825">
            <v>0</v>
          </cell>
          <cell r="M7825">
            <v>0</v>
          </cell>
          <cell r="N7825">
            <v>0</v>
          </cell>
        </row>
        <row r="7826">
          <cell r="G7826" t="str">
            <v>2026666666666</v>
          </cell>
          <cell r="H7826" t="str">
            <v>2026666666666</v>
          </cell>
          <cell r="I7826" t="str">
            <v>SAKUKO- Hộp Quà Thành Công</v>
          </cell>
          <cell r="J7826" t="str">
            <v>PCS</v>
          </cell>
          <cell r="K7826">
            <v>1626000</v>
          </cell>
          <cell r="L7826">
            <v>0</v>
          </cell>
          <cell r="M7826">
            <v>0</v>
          </cell>
          <cell r="N7826">
            <v>0</v>
          </cell>
        </row>
        <row r="7827">
          <cell r="G7827" t="str">
            <v>2026113636363</v>
          </cell>
          <cell r="H7827" t="str">
            <v>2026113636363</v>
          </cell>
          <cell r="I7827" t="str">
            <v>SKK- Hộp quà Chiêu Phúc (Đỏ M)</v>
          </cell>
          <cell r="J7827" t="str">
            <v>PCS</v>
          </cell>
          <cell r="K7827">
            <v>100000</v>
          </cell>
          <cell r="L7827">
            <v>4</v>
          </cell>
          <cell r="M7827">
            <v>0</v>
          </cell>
          <cell r="N7827">
            <v>4</v>
          </cell>
        </row>
        <row r="7828">
          <cell r="G7828" t="str">
            <v>1718190000128</v>
          </cell>
          <cell r="H7828" t="str">
            <v>1718190000128</v>
          </cell>
          <cell r="I7828" t="str">
            <v>Sản phẩm đồng giá</v>
          </cell>
          <cell r="J7828" t="str">
            <v>PCS</v>
          </cell>
          <cell r="K7828">
            <v>190000</v>
          </cell>
          <cell r="L7828">
            <v>0</v>
          </cell>
          <cell r="M7828">
            <v>0</v>
          </cell>
          <cell r="N7828">
            <v>0</v>
          </cell>
        </row>
        <row r="7829">
          <cell r="G7829" t="str">
            <v>4903101501994</v>
          </cell>
          <cell r="H7829" t="str">
            <v>4903101501994</v>
          </cell>
          <cell r="I7829" t="str">
            <v>YAMAMORI- Nguyên liệu để trộn cơm rong biển 74.5g</v>
          </cell>
          <cell r="J7829" t="str">
            <v>PCS</v>
          </cell>
          <cell r="K7829">
            <v>75000</v>
          </cell>
          <cell r="L7829">
            <v>0</v>
          </cell>
          <cell r="M7829">
            <v>0</v>
          </cell>
          <cell r="N7829">
            <v>0</v>
          </cell>
        </row>
        <row r="7830">
          <cell r="G7830" t="str">
            <v>1718190000111</v>
          </cell>
          <cell r="H7830" t="str">
            <v>1718190000111</v>
          </cell>
          <cell r="I7830" t="str">
            <v>Sản phẩm đồng giá</v>
          </cell>
          <cell r="J7830" t="str">
            <v>PCS</v>
          </cell>
          <cell r="K7830">
            <v>170000</v>
          </cell>
          <cell r="L7830">
            <v>0</v>
          </cell>
          <cell r="M7830">
            <v>0</v>
          </cell>
          <cell r="N7830">
            <v>0</v>
          </cell>
        </row>
        <row r="7831">
          <cell r="G7831" t="str">
            <v>DG201900004</v>
          </cell>
          <cell r="H7831" t="str">
            <v>DG201900004</v>
          </cell>
          <cell r="I7831" t="str">
            <v>Sản phẩm đồng giá thực phẩm</v>
          </cell>
          <cell r="J7831" t="str">
            <v>PCS</v>
          </cell>
          <cell r="K7831">
            <v>60000</v>
          </cell>
          <cell r="L7831">
            <v>0</v>
          </cell>
          <cell r="M7831">
            <v>0</v>
          </cell>
          <cell r="N7831">
            <v>0</v>
          </cell>
        </row>
        <row r="7832">
          <cell r="G7832" t="str">
            <v>1718190000050</v>
          </cell>
          <cell r="H7832" t="str">
            <v>1718190000050</v>
          </cell>
          <cell r="I7832" t="str">
            <v>Sản phẩm đồng giá</v>
          </cell>
          <cell r="J7832" t="str">
            <v>PCS</v>
          </cell>
          <cell r="K7832">
            <v>70000</v>
          </cell>
          <cell r="L7832">
            <v>0</v>
          </cell>
          <cell r="M7832">
            <v>0</v>
          </cell>
          <cell r="N7832">
            <v>0</v>
          </cell>
        </row>
        <row r="7833">
          <cell r="G7833" t="str">
            <v>DG201800009</v>
          </cell>
          <cell r="H7833" t="str">
            <v>DG201800009</v>
          </cell>
          <cell r="I7833" t="str">
            <v>Đồng giá thực phẩm</v>
          </cell>
          <cell r="J7833" t="str">
            <v>PCS</v>
          </cell>
          <cell r="K7833">
            <v>15000</v>
          </cell>
          <cell r="L7833">
            <v>0</v>
          </cell>
          <cell r="M7833">
            <v>0</v>
          </cell>
          <cell r="N7833">
            <v>0</v>
          </cell>
        </row>
        <row r="7834">
          <cell r="G7834" t="str">
            <v>DG201900003</v>
          </cell>
          <cell r="H7834" t="str">
            <v>DG201900003</v>
          </cell>
          <cell r="I7834" t="str">
            <v>Sản phẩm đồng giá thực phẩm</v>
          </cell>
          <cell r="J7834" t="str">
            <v>PCS</v>
          </cell>
          <cell r="K7834">
            <v>40000</v>
          </cell>
          <cell r="L7834">
            <v>0</v>
          </cell>
          <cell r="M7834">
            <v>0</v>
          </cell>
          <cell r="N7834">
            <v>0</v>
          </cell>
        </row>
        <row r="7835">
          <cell r="G7835" t="str">
            <v>1718190000067</v>
          </cell>
          <cell r="H7835" t="str">
            <v>1718190000067</v>
          </cell>
          <cell r="I7835" t="str">
            <v>Sản phẩm đồng giá</v>
          </cell>
          <cell r="J7835" t="str">
            <v>PCS</v>
          </cell>
          <cell r="K7835">
            <v>90000</v>
          </cell>
          <cell r="L7835">
            <v>0</v>
          </cell>
          <cell r="M7835">
            <v>0</v>
          </cell>
          <cell r="N7835">
            <v>0</v>
          </cell>
        </row>
        <row r="7836">
          <cell r="G7836" t="str">
            <v>DG201900001</v>
          </cell>
          <cell r="H7836" t="str">
            <v>DG201900001</v>
          </cell>
          <cell r="I7836" t="str">
            <v>Sản phẩm đồng giá thực phẩm</v>
          </cell>
          <cell r="J7836" t="str">
            <v>PCS</v>
          </cell>
          <cell r="K7836">
            <v>25000</v>
          </cell>
          <cell r="L7836">
            <v>0</v>
          </cell>
          <cell r="M7836">
            <v>0</v>
          </cell>
          <cell r="N7836">
            <v>0</v>
          </cell>
        </row>
        <row r="7837">
          <cell r="G7837" t="str">
            <v>1718190000098</v>
          </cell>
          <cell r="H7837" t="str">
            <v>1718190000098</v>
          </cell>
          <cell r="I7837" t="str">
            <v>Sản phẩm đồng giá</v>
          </cell>
          <cell r="J7837" t="str">
            <v>PCS</v>
          </cell>
          <cell r="K7837">
            <v>140000</v>
          </cell>
          <cell r="L7837">
            <v>0</v>
          </cell>
          <cell r="M7837">
            <v>0</v>
          </cell>
          <cell r="N7837">
            <v>0</v>
          </cell>
        </row>
        <row r="7838">
          <cell r="G7838" t="str">
            <v>DG201800016</v>
          </cell>
          <cell r="H7838" t="str">
            <v>DG201800016</v>
          </cell>
          <cell r="I7838" t="str">
            <v>Đồng giá thực phẩm chức năng</v>
          </cell>
          <cell r="J7838" t="str">
            <v>PCS</v>
          </cell>
          <cell r="K7838">
            <v>100000</v>
          </cell>
          <cell r="L7838">
            <v>0</v>
          </cell>
          <cell r="M7838">
            <v>0</v>
          </cell>
          <cell r="N7838">
            <v>0</v>
          </cell>
        </row>
        <row r="7839">
          <cell r="G7839" t="str">
            <v>1718190000142</v>
          </cell>
          <cell r="H7839" t="str">
            <v>1718190000142</v>
          </cell>
          <cell r="I7839" t="str">
            <v>Sản phẩm đồng giá</v>
          </cell>
          <cell r="J7839" t="str">
            <v>PCS</v>
          </cell>
          <cell r="K7839">
            <v>270000</v>
          </cell>
          <cell r="L7839">
            <v>0</v>
          </cell>
          <cell r="M7839">
            <v>0</v>
          </cell>
          <cell r="N7839">
            <v>0</v>
          </cell>
        </row>
        <row r="7840">
          <cell r="G7840" t="str">
            <v>4903101501055</v>
          </cell>
          <cell r="H7840" t="str">
            <v>4903101501055</v>
          </cell>
          <cell r="I7840" t="str">
            <v>YAMAMORI- Nguyên liệu để trộn cơm gà 215g</v>
          </cell>
          <cell r="J7840" t="str">
            <v>PCS</v>
          </cell>
          <cell r="K7840">
            <v>75000</v>
          </cell>
          <cell r="L7840">
            <v>0</v>
          </cell>
          <cell r="M7840">
            <v>0</v>
          </cell>
          <cell r="N7840">
            <v>0</v>
          </cell>
        </row>
        <row r="7841">
          <cell r="G7841" t="str">
            <v>4903101501086</v>
          </cell>
          <cell r="H7841" t="str">
            <v>4903101501086</v>
          </cell>
          <cell r="I7841" t="str">
            <v>YAMAMORI- Nguyên liệu để trộn cơm thập cẩm 210g</v>
          </cell>
          <cell r="J7841" t="str">
            <v>PCS</v>
          </cell>
          <cell r="K7841">
            <v>75000</v>
          </cell>
          <cell r="L7841">
            <v>0</v>
          </cell>
          <cell r="M7841">
            <v>0</v>
          </cell>
          <cell r="N7841">
            <v>0</v>
          </cell>
        </row>
        <row r="7842">
          <cell r="G7842" t="str">
            <v>1718190000104</v>
          </cell>
          <cell r="H7842" t="str">
            <v>1718190000104</v>
          </cell>
          <cell r="I7842" t="str">
            <v>Sản phẩm đồng giá</v>
          </cell>
          <cell r="J7842" t="str">
            <v>PCS</v>
          </cell>
          <cell r="K7842">
            <v>160000</v>
          </cell>
          <cell r="L7842">
            <v>0</v>
          </cell>
          <cell r="M7842">
            <v>0</v>
          </cell>
          <cell r="N7842">
            <v>0</v>
          </cell>
        </row>
        <row r="7843">
          <cell r="G7843" t="str">
            <v>DG201900005</v>
          </cell>
          <cell r="H7843" t="str">
            <v>DG201900005</v>
          </cell>
          <cell r="I7843" t="str">
            <v>Sản phẩm đồng giá thực phẩm</v>
          </cell>
          <cell r="J7843" t="str">
            <v>PCS</v>
          </cell>
          <cell r="K7843">
            <v>80000</v>
          </cell>
          <cell r="L7843">
            <v>0</v>
          </cell>
          <cell r="M7843">
            <v>0</v>
          </cell>
          <cell r="N7843">
            <v>0</v>
          </cell>
        </row>
        <row r="7844">
          <cell r="G7844" t="str">
            <v>1718190000166</v>
          </cell>
          <cell r="H7844" t="str">
            <v>1718190000166</v>
          </cell>
          <cell r="I7844" t="str">
            <v>Sản phẩm đồng giá</v>
          </cell>
          <cell r="J7844" t="str">
            <v>PCS</v>
          </cell>
          <cell r="K7844">
            <v>350000</v>
          </cell>
          <cell r="L7844">
            <v>0</v>
          </cell>
          <cell r="M7844">
            <v>0</v>
          </cell>
          <cell r="N7844">
            <v>0</v>
          </cell>
        </row>
        <row r="7845">
          <cell r="G7845" t="str">
            <v>1718190000173</v>
          </cell>
          <cell r="H7845" t="str">
            <v>1718190000173</v>
          </cell>
          <cell r="I7845" t="str">
            <v>Sản phẩm đồng giá</v>
          </cell>
          <cell r="J7845" t="str">
            <v>PCS</v>
          </cell>
          <cell r="K7845">
            <v>500000</v>
          </cell>
          <cell r="L7845">
            <v>0</v>
          </cell>
          <cell r="M7845">
            <v>0</v>
          </cell>
          <cell r="N7845">
            <v>0</v>
          </cell>
        </row>
        <row r="7846">
          <cell r="G7846" t="str">
            <v>1718190000036</v>
          </cell>
          <cell r="H7846" t="str">
            <v>1718190000036</v>
          </cell>
          <cell r="I7846" t="str">
            <v>Sản phẩm đồng giá</v>
          </cell>
          <cell r="J7846" t="str">
            <v>PCS</v>
          </cell>
          <cell r="K7846">
            <v>40000</v>
          </cell>
          <cell r="L7846">
            <v>0</v>
          </cell>
          <cell r="M7846">
            <v>0</v>
          </cell>
          <cell r="N7846">
            <v>0</v>
          </cell>
        </row>
        <row r="7847">
          <cell r="G7847" t="str">
            <v>4903101501093</v>
          </cell>
          <cell r="H7847" t="str">
            <v>4903101501093</v>
          </cell>
          <cell r="I7847" t="str">
            <v>YAMAMORI- Nguyên liệu để trộn cơm nấm 195g</v>
          </cell>
          <cell r="J7847" t="str">
            <v>PCS</v>
          </cell>
          <cell r="K7847">
            <v>75000</v>
          </cell>
          <cell r="L7847">
            <v>0</v>
          </cell>
          <cell r="M7847">
            <v>0</v>
          </cell>
          <cell r="N7847">
            <v>0</v>
          </cell>
        </row>
        <row r="7848">
          <cell r="G7848" t="str">
            <v>1718190000135</v>
          </cell>
          <cell r="H7848" t="str">
            <v>1718190000135</v>
          </cell>
          <cell r="I7848" t="str">
            <v>Sản phẩm đồng giá</v>
          </cell>
          <cell r="J7848" t="str">
            <v>PCS</v>
          </cell>
          <cell r="K7848">
            <v>230000</v>
          </cell>
          <cell r="L7848">
            <v>0</v>
          </cell>
          <cell r="M7848">
            <v>0</v>
          </cell>
          <cell r="N7848">
            <v>0</v>
          </cell>
        </row>
        <row r="7849">
          <cell r="G7849" t="str">
            <v>DG201800008</v>
          </cell>
          <cell r="H7849" t="str">
            <v>DG201800008</v>
          </cell>
          <cell r="I7849" t="str">
            <v xml:space="preserve">Sản phẩm đồng giá </v>
          </cell>
          <cell r="J7849" t="str">
            <v>PCS</v>
          </cell>
          <cell r="K7849">
            <v>10000</v>
          </cell>
          <cell r="L7849">
            <v>0</v>
          </cell>
          <cell r="M7849">
            <v>0</v>
          </cell>
          <cell r="N7849">
            <v>0</v>
          </cell>
        </row>
        <row r="7850">
          <cell r="G7850" t="str">
            <v>DG201900018N</v>
          </cell>
          <cell r="H7850" t="str">
            <v>DG201900018N</v>
          </cell>
          <cell r="I7850" t="str">
            <v>Sản phẩm đồng giá thực phẩm</v>
          </cell>
          <cell r="J7850" t="str">
            <v>PCS</v>
          </cell>
          <cell r="K7850">
            <v>280000</v>
          </cell>
          <cell r="L7850">
            <v>0</v>
          </cell>
          <cell r="M7850">
            <v>0</v>
          </cell>
          <cell r="N7850">
            <v>0</v>
          </cell>
        </row>
        <row r="7851">
          <cell r="G7851" t="str">
            <v>DG201800001</v>
          </cell>
          <cell r="H7851" t="str">
            <v>DG201800001</v>
          </cell>
          <cell r="I7851" t="str">
            <v xml:space="preserve">Đồng giá thực phẩm </v>
          </cell>
          <cell r="J7851" t="str">
            <v>PCS</v>
          </cell>
          <cell r="K7851">
            <v>20000</v>
          </cell>
          <cell r="L7851">
            <v>0</v>
          </cell>
          <cell r="M7851">
            <v>0</v>
          </cell>
          <cell r="N7851">
            <v>0</v>
          </cell>
        </row>
        <row r="7852">
          <cell r="G7852" t="str">
            <v>DG201900005N</v>
          </cell>
          <cell r="H7852" t="str">
            <v>DG201900005N</v>
          </cell>
          <cell r="I7852" t="str">
            <v>Sản phẩm đồng giá thực phẩm</v>
          </cell>
          <cell r="J7852" t="str">
            <v>PCS</v>
          </cell>
          <cell r="K7852">
            <v>80000</v>
          </cell>
          <cell r="L7852">
            <v>0</v>
          </cell>
          <cell r="M7852">
            <v>0</v>
          </cell>
          <cell r="N7852">
            <v>0</v>
          </cell>
        </row>
        <row r="7853">
          <cell r="G7853" t="str">
            <v>DG201800002</v>
          </cell>
          <cell r="H7853" t="str">
            <v>DG201800002</v>
          </cell>
          <cell r="I7853" t="str">
            <v xml:space="preserve">Đồng giá thực phẩm </v>
          </cell>
          <cell r="J7853" t="str">
            <v>PCS</v>
          </cell>
          <cell r="K7853">
            <v>30000</v>
          </cell>
          <cell r="L7853">
            <v>0</v>
          </cell>
          <cell r="M7853">
            <v>0</v>
          </cell>
          <cell r="N7853">
            <v>0</v>
          </cell>
        </row>
        <row r="7854">
          <cell r="G7854" t="str">
            <v>DG201900002N</v>
          </cell>
          <cell r="H7854" t="str">
            <v>DG201900002N</v>
          </cell>
          <cell r="I7854" t="str">
            <v>Sản phẩm đồng giá thực phẩm</v>
          </cell>
          <cell r="J7854" t="str">
            <v>PCS</v>
          </cell>
          <cell r="K7854">
            <v>35000</v>
          </cell>
          <cell r="L7854">
            <v>0</v>
          </cell>
          <cell r="M7854">
            <v>0</v>
          </cell>
          <cell r="N7854">
            <v>0</v>
          </cell>
        </row>
        <row r="7855">
          <cell r="G7855" t="str">
            <v>4903101501154</v>
          </cell>
          <cell r="H7855" t="str">
            <v>4903101501154</v>
          </cell>
          <cell r="I7855" t="str">
            <v>YAMAMORI- Nguyên liệu để trộn cơm cá Shirasu 180g</v>
          </cell>
          <cell r="J7855" t="str">
            <v>PCS</v>
          </cell>
          <cell r="K7855">
            <v>75000</v>
          </cell>
          <cell r="L7855">
            <v>2</v>
          </cell>
          <cell r="M7855">
            <v>0</v>
          </cell>
          <cell r="N7855">
            <v>2</v>
          </cell>
        </row>
        <row r="7856">
          <cell r="G7856" t="str">
            <v>1718190000081</v>
          </cell>
          <cell r="H7856" t="str">
            <v>1718190000081</v>
          </cell>
          <cell r="I7856" t="str">
            <v>Sản phẩm đồng giá</v>
          </cell>
          <cell r="J7856" t="str">
            <v>PCS</v>
          </cell>
          <cell r="K7856">
            <v>130000</v>
          </cell>
          <cell r="L7856">
            <v>0</v>
          </cell>
          <cell r="M7856">
            <v>0</v>
          </cell>
          <cell r="N7856">
            <v>0</v>
          </cell>
        </row>
        <row r="7857">
          <cell r="G7857" t="str">
            <v>4902181097021</v>
          </cell>
          <cell r="H7857" t="str">
            <v>4902181097021</v>
          </cell>
          <cell r="I7857" t="str">
            <v>NATORI- Xúc xích phô mai cá 232g</v>
          </cell>
          <cell r="J7857" t="str">
            <v>PCS</v>
          </cell>
          <cell r="K7857">
            <v>135000</v>
          </cell>
          <cell r="L7857">
            <v>0</v>
          </cell>
          <cell r="M7857">
            <v>0</v>
          </cell>
          <cell r="N7857">
            <v>0</v>
          </cell>
        </row>
        <row r="7858">
          <cell r="G7858" t="str">
            <v>DG201800017</v>
          </cell>
          <cell r="H7858" t="str">
            <v>DG201800017</v>
          </cell>
          <cell r="I7858" t="str">
            <v>Đồng giá thực phẩm</v>
          </cell>
          <cell r="J7858" t="str">
            <v>PCS</v>
          </cell>
          <cell r="K7858">
            <v>45000</v>
          </cell>
          <cell r="L7858">
            <v>0</v>
          </cell>
          <cell r="M7858">
            <v>0</v>
          </cell>
          <cell r="N7858">
            <v>0</v>
          </cell>
        </row>
        <row r="7859">
          <cell r="G7859" t="str">
            <v>DG201900002</v>
          </cell>
          <cell r="H7859" t="str">
            <v>DG201900002</v>
          </cell>
          <cell r="I7859" t="str">
            <v>Sản phẩm đồng giá thực phẩm</v>
          </cell>
          <cell r="J7859" t="str">
            <v>PCS</v>
          </cell>
          <cell r="K7859">
            <v>35000</v>
          </cell>
          <cell r="L7859">
            <v>0</v>
          </cell>
          <cell r="M7859">
            <v>0</v>
          </cell>
          <cell r="N7859">
            <v>0</v>
          </cell>
        </row>
        <row r="7860">
          <cell r="G7860" t="str">
            <v>DG201800003</v>
          </cell>
          <cell r="H7860" t="str">
            <v>DG201800003</v>
          </cell>
          <cell r="I7860" t="str">
            <v xml:space="preserve">Đồng giá thực phẩm </v>
          </cell>
          <cell r="J7860" t="str">
            <v>PCS</v>
          </cell>
          <cell r="K7860">
            <v>50000</v>
          </cell>
          <cell r="L7860">
            <v>0</v>
          </cell>
          <cell r="M7860">
            <v>0</v>
          </cell>
          <cell r="N7860">
            <v>0</v>
          </cell>
        </row>
        <row r="7861">
          <cell r="G7861" t="str">
            <v>DG201900004N</v>
          </cell>
          <cell r="H7861" t="str">
            <v>DG201900004N</v>
          </cell>
          <cell r="I7861" t="str">
            <v>Sản phẩm đồng giá thực phẩm</v>
          </cell>
          <cell r="J7861" t="str">
            <v>PCS</v>
          </cell>
          <cell r="K7861">
            <v>60000</v>
          </cell>
          <cell r="L7861">
            <v>0</v>
          </cell>
          <cell r="M7861">
            <v>0</v>
          </cell>
          <cell r="N7861">
            <v>0</v>
          </cell>
        </row>
        <row r="7862">
          <cell r="G7862" t="str">
            <v>1718190000043</v>
          </cell>
          <cell r="H7862" t="str">
            <v>1718190000043</v>
          </cell>
          <cell r="I7862" t="str">
            <v>Sản phẩm đồng giá</v>
          </cell>
          <cell r="J7862" t="str">
            <v>PCS</v>
          </cell>
          <cell r="K7862">
            <v>60000</v>
          </cell>
          <cell r="L7862">
            <v>0</v>
          </cell>
          <cell r="M7862">
            <v>0</v>
          </cell>
          <cell r="N7862">
            <v>0</v>
          </cell>
        </row>
        <row r="7863">
          <cell r="G7863" t="str">
            <v>4513896001328</v>
          </cell>
          <cell r="H7863" t="str">
            <v>4513896001328</v>
          </cell>
          <cell r="I7863" t="str">
            <v>MIHO- Đậu nành Nhật Edamame 500g</v>
          </cell>
          <cell r="J7863" t="str">
            <v>PCS</v>
          </cell>
          <cell r="K7863">
            <v>120000</v>
          </cell>
          <cell r="L7863">
            <v>0</v>
          </cell>
          <cell r="M7863">
            <v>0</v>
          </cell>
          <cell r="N7863">
            <v>0</v>
          </cell>
        </row>
        <row r="7864">
          <cell r="G7864" t="str">
            <v>25005</v>
          </cell>
          <cell r="H7864" t="str">
            <v>25005</v>
          </cell>
          <cell r="I7864" t="str">
            <v>ĐL - Lê sữa</v>
          </cell>
          <cell r="J7864" t="str">
            <v>KG</v>
          </cell>
          <cell r="K7864">
            <v>55000</v>
          </cell>
          <cell r="L7864">
            <v>0.39500000000000002</v>
          </cell>
          <cell r="M7864">
            <v>0</v>
          </cell>
          <cell r="N7864">
            <v>0.39500000000000002</v>
          </cell>
        </row>
        <row r="7865">
          <cell r="G7865" t="str">
            <v>25001</v>
          </cell>
          <cell r="H7865" t="str">
            <v>25001</v>
          </cell>
          <cell r="I7865" t="str">
            <v>New Zealand - Táo Envy</v>
          </cell>
          <cell r="J7865" t="str">
            <v>KG</v>
          </cell>
          <cell r="K7865">
            <v>205000</v>
          </cell>
          <cell r="L7865">
            <v>0</v>
          </cell>
          <cell r="M7865">
            <v>0</v>
          </cell>
          <cell r="N7865">
            <v>0</v>
          </cell>
        </row>
        <row r="7866">
          <cell r="G7866" t="str">
            <v>25006</v>
          </cell>
          <cell r="H7866" t="str">
            <v>25006</v>
          </cell>
          <cell r="I7866" t="str">
            <v>HQ - Lê nâu</v>
          </cell>
          <cell r="J7866" t="str">
            <v>KG</v>
          </cell>
          <cell r="K7866">
            <v>52000</v>
          </cell>
          <cell r="L7866">
            <v>0</v>
          </cell>
          <cell r="M7866">
            <v>0</v>
          </cell>
          <cell r="N7866">
            <v>0</v>
          </cell>
        </row>
        <row r="7867">
          <cell r="G7867" t="str">
            <v>25003</v>
          </cell>
          <cell r="H7867" t="str">
            <v>25003</v>
          </cell>
          <cell r="I7867" t="str">
            <v>ĐL - Nho sữa</v>
          </cell>
          <cell r="J7867" t="str">
            <v>KG</v>
          </cell>
          <cell r="K7867">
            <v>185000</v>
          </cell>
          <cell r="L7867">
            <v>2.6850000000000001</v>
          </cell>
          <cell r="M7867">
            <v>0</v>
          </cell>
          <cell r="N7867">
            <v>2.6850000000000001</v>
          </cell>
        </row>
        <row r="7868">
          <cell r="G7868" t="str">
            <v>25002</v>
          </cell>
          <cell r="H7868" t="str">
            <v>25002</v>
          </cell>
          <cell r="I7868" t="str">
            <v>ĐL - Dưa lưới Hami</v>
          </cell>
          <cell r="J7868" t="str">
            <v>KG</v>
          </cell>
          <cell r="K7868">
            <v>80000</v>
          </cell>
          <cell r="L7868">
            <v>9.9</v>
          </cell>
          <cell r="M7868">
            <v>0</v>
          </cell>
          <cell r="N7868">
            <v>9.9</v>
          </cell>
        </row>
        <row r="7869">
          <cell r="G7869" t="str">
            <v>25180</v>
          </cell>
          <cell r="H7869" t="str">
            <v>25180</v>
          </cell>
          <cell r="I7869" t="str">
            <v>NK - Cam vàng NK</v>
          </cell>
          <cell r="J7869" t="str">
            <v>KG</v>
          </cell>
          <cell r="L7869">
            <v>3.55</v>
          </cell>
          <cell r="M7869">
            <v>0</v>
          </cell>
          <cell r="N7869">
            <v>3.55</v>
          </cell>
        </row>
        <row r="7870">
          <cell r="G7870" t="str">
            <v>25000</v>
          </cell>
          <cell r="H7870" t="str">
            <v>25000</v>
          </cell>
          <cell r="I7870" t="str">
            <v>New Zealand - Táo Dazzle Mr.Apple</v>
          </cell>
          <cell r="J7870" t="str">
            <v>KG</v>
          </cell>
          <cell r="K7870">
            <v>105000</v>
          </cell>
          <cell r="L7870">
            <v>2.165</v>
          </cell>
          <cell r="M7870">
            <v>0</v>
          </cell>
          <cell r="N7870">
            <v>2.165</v>
          </cell>
        </row>
        <row r="7871">
          <cell r="G7871" t="str">
            <v>25295</v>
          </cell>
          <cell r="H7871" t="str">
            <v>25295</v>
          </cell>
          <cell r="I7871" t="str">
            <v>HTS - Đào tuyết</v>
          </cell>
          <cell r="J7871" t="str">
            <v>KG</v>
          </cell>
          <cell r="K7871">
            <v>135000</v>
          </cell>
          <cell r="L7871">
            <v>0.23</v>
          </cell>
          <cell r="M7871">
            <v>0</v>
          </cell>
          <cell r="N7871">
            <v>0.23</v>
          </cell>
        </row>
        <row r="7872">
          <cell r="G7872" t="str">
            <v>8936044532165</v>
          </cell>
          <cell r="H7872" t="str">
            <v>8936044532165</v>
          </cell>
          <cell r="I7872" t="str">
            <v>Gừng hồng lát</v>
          </cell>
          <cell r="J7872" t="str">
            <v>PCS</v>
          </cell>
          <cell r="L7872">
            <v>0</v>
          </cell>
          <cell r="M7872">
            <v>0</v>
          </cell>
          <cell r="N7872">
            <v>0</v>
          </cell>
        </row>
        <row r="7873">
          <cell r="G7873" t="str">
            <v>2409002409008</v>
          </cell>
          <cell r="H7873" t="str">
            <v>2409002409008</v>
          </cell>
          <cell r="I7873" t="str">
            <v>New Zealand - Táo Dazzle Mr.Apple</v>
          </cell>
          <cell r="J7873" t="str">
            <v>KG</v>
          </cell>
          <cell r="K7873">
            <v>105000</v>
          </cell>
          <cell r="L7873">
            <v>0</v>
          </cell>
          <cell r="M7873">
            <v>0</v>
          </cell>
          <cell r="N7873">
            <v>0</v>
          </cell>
        </row>
        <row r="7874">
          <cell r="G7874" t="str">
            <v>2409002409039</v>
          </cell>
          <cell r="H7874" t="str">
            <v>2409002409039</v>
          </cell>
          <cell r="I7874" t="str">
            <v>ĐL - Nho sữa</v>
          </cell>
          <cell r="J7874" t="str">
            <v>KG</v>
          </cell>
          <cell r="K7874">
            <v>140000</v>
          </cell>
          <cell r="L7874">
            <v>0</v>
          </cell>
          <cell r="M7874">
            <v>0</v>
          </cell>
          <cell r="N7874">
            <v>0</v>
          </cell>
        </row>
        <row r="7875">
          <cell r="G7875" t="str">
            <v>2409002409053</v>
          </cell>
          <cell r="H7875" t="str">
            <v>2409002409053</v>
          </cell>
          <cell r="I7875" t="str">
            <v>ĐL - Lê sữa</v>
          </cell>
          <cell r="J7875" t="str">
            <v>KG</v>
          </cell>
          <cell r="K7875">
            <v>55000</v>
          </cell>
          <cell r="L7875">
            <v>0</v>
          </cell>
          <cell r="M7875">
            <v>0</v>
          </cell>
          <cell r="N7875">
            <v>0</v>
          </cell>
        </row>
        <row r="7876">
          <cell r="G7876" t="str">
            <v>2409002409015</v>
          </cell>
          <cell r="H7876" t="str">
            <v>2409002409015</v>
          </cell>
          <cell r="I7876" t="str">
            <v>New Zealand - Táo Envy</v>
          </cell>
          <cell r="J7876" t="str">
            <v>KG</v>
          </cell>
          <cell r="K7876">
            <v>195000</v>
          </cell>
          <cell r="L7876">
            <v>0</v>
          </cell>
          <cell r="M7876">
            <v>0</v>
          </cell>
          <cell r="N7876">
            <v>0</v>
          </cell>
        </row>
        <row r="7877">
          <cell r="G7877" t="str">
            <v>2409002409022</v>
          </cell>
          <cell r="H7877" t="str">
            <v>2409002409022</v>
          </cell>
          <cell r="I7877" t="str">
            <v>ĐL - Dưa lưới Hami</v>
          </cell>
          <cell r="J7877" t="str">
            <v>KG</v>
          </cell>
          <cell r="K7877">
            <v>80000</v>
          </cell>
          <cell r="L7877">
            <v>0</v>
          </cell>
          <cell r="M7877">
            <v>0</v>
          </cell>
          <cell r="N7877">
            <v>0</v>
          </cell>
        </row>
        <row r="7878">
          <cell r="G7878" t="str">
            <v>2409002409060</v>
          </cell>
          <cell r="H7878" t="str">
            <v>2409002409060</v>
          </cell>
          <cell r="I7878" t="str">
            <v>HQ - Lê nâu</v>
          </cell>
          <cell r="J7878" t="str">
            <v>KG</v>
          </cell>
          <cell r="K7878">
            <v>52000</v>
          </cell>
          <cell r="L7878">
            <v>0</v>
          </cell>
          <cell r="M7878">
            <v>0</v>
          </cell>
          <cell r="N7878">
            <v>0</v>
          </cell>
        </row>
        <row r="7879">
          <cell r="G7879" t="str">
            <v>4944121534012</v>
          </cell>
          <cell r="H7879" t="str">
            <v>4944121534012</v>
          </cell>
          <cell r="I7879" t="str">
            <v>KUMON- Bút chì tam giác 6B cho bé 2~4 tuổi 6 chiếc</v>
          </cell>
          <cell r="J7879" t="str">
            <v>PCS</v>
          </cell>
          <cell r="K7879">
            <v>115000</v>
          </cell>
          <cell r="L7879">
            <v>0</v>
          </cell>
          <cell r="M7879">
            <v>0</v>
          </cell>
          <cell r="N7879">
            <v>0</v>
          </cell>
        </row>
        <row r="7880">
          <cell r="G7880" t="str">
            <v>4977114940170</v>
          </cell>
          <cell r="H7880" t="str">
            <v>4977114940170</v>
          </cell>
          <cell r="I7880" t="str">
            <v>PREPPY- Ruột bút mực màu đen</v>
          </cell>
          <cell r="J7880" t="str">
            <v>PCS</v>
          </cell>
          <cell r="K7880">
            <v>35000</v>
          </cell>
          <cell r="L7880">
            <v>0</v>
          </cell>
          <cell r="M7880">
            <v>0</v>
          </cell>
          <cell r="N7880">
            <v>0</v>
          </cell>
        </row>
        <row r="7881">
          <cell r="G7881" t="str">
            <v>4977114940194</v>
          </cell>
          <cell r="H7881" t="str">
            <v>4977114940194</v>
          </cell>
          <cell r="I7881" t="str">
            <v>PREPPY- Ruột bút mực Platinum màu đỏ</v>
          </cell>
          <cell r="J7881" t="str">
            <v>PCS</v>
          </cell>
          <cell r="K7881">
            <v>35000</v>
          </cell>
          <cell r="L7881">
            <v>0</v>
          </cell>
          <cell r="M7881">
            <v>0</v>
          </cell>
          <cell r="N7881">
            <v>0</v>
          </cell>
        </row>
        <row r="7882">
          <cell r="G7882" t="str">
            <v>4977114940224</v>
          </cell>
          <cell r="H7882" t="str">
            <v>4977114940224</v>
          </cell>
          <cell r="I7882" t="str">
            <v>PREPPY- Ruột bút mực màu xanh lá cây 2 chiếc</v>
          </cell>
          <cell r="J7882" t="str">
            <v>PCS</v>
          </cell>
          <cell r="K7882">
            <v>35000</v>
          </cell>
          <cell r="L7882">
            <v>0</v>
          </cell>
          <cell r="M7882">
            <v>0</v>
          </cell>
          <cell r="N7882">
            <v>0</v>
          </cell>
        </row>
        <row r="7883">
          <cell r="G7883" t="str">
            <v>X000T3TZ6X</v>
          </cell>
          <cell r="H7883" t="str">
            <v>X000T3TZ6X</v>
          </cell>
          <cell r="I7883" t="str">
            <v>BAOBAB'WISH- Cặp chống gù Bab-RnG58 hồng đậm</v>
          </cell>
          <cell r="J7883" t="str">
            <v>PCS</v>
          </cell>
          <cell r="K7883">
            <v>3100000</v>
          </cell>
          <cell r="L7883">
            <v>0</v>
          </cell>
          <cell r="M7883">
            <v>0</v>
          </cell>
          <cell r="N7883">
            <v>0</v>
          </cell>
        </row>
        <row r="7884">
          <cell r="G7884" t="str">
            <v>4991203168603</v>
          </cell>
          <cell r="H7884" t="str">
            <v>4991203168603</v>
          </cell>
          <cell r="I7884" t="str">
            <v>ECHO- Kẹp tài liệu nhiều màu 8 cái 1136-396</v>
          </cell>
          <cell r="J7884" t="str">
            <v>PCS</v>
          </cell>
          <cell r="K7884">
            <v>41000</v>
          </cell>
          <cell r="L7884">
            <v>0</v>
          </cell>
          <cell r="M7884">
            <v>0</v>
          </cell>
          <cell r="N7884">
            <v>0</v>
          </cell>
        </row>
        <row r="7885">
          <cell r="G7885" t="str">
            <v>4991203158222</v>
          </cell>
          <cell r="H7885" t="str">
            <v>4991203158222</v>
          </cell>
          <cell r="I7885" t="str">
            <v>ECHO- Kẹp tài liệu nhiều màu 8 cái1136-349</v>
          </cell>
          <cell r="J7885" t="str">
            <v>PCS</v>
          </cell>
          <cell r="K7885">
            <v>41000</v>
          </cell>
          <cell r="L7885">
            <v>0</v>
          </cell>
          <cell r="M7885">
            <v>0</v>
          </cell>
          <cell r="N7885">
            <v>0</v>
          </cell>
        </row>
        <row r="7886">
          <cell r="G7886" t="str">
            <v>2022086666111</v>
          </cell>
          <cell r="H7886" t="str">
            <v>2022086666111</v>
          </cell>
          <cell r="I7886" t="str">
            <v>SAKUKO- Túi PP dệt màu xanh size to 42x35x16cm</v>
          </cell>
          <cell r="J7886" t="str">
            <v>PCS</v>
          </cell>
          <cell r="K7886">
            <v>30000</v>
          </cell>
          <cell r="L7886">
            <v>0</v>
          </cell>
          <cell r="M7886">
            <v>0</v>
          </cell>
          <cell r="N7886">
            <v>0</v>
          </cell>
        </row>
        <row r="7887">
          <cell r="G7887" t="str">
            <v>4920132010001</v>
          </cell>
          <cell r="H7887" t="str">
            <v>4920132010001</v>
          </cell>
          <cell r="I7887" t="str">
            <v>SKK-Hộp đựng quà 20.10</v>
          </cell>
          <cell r="J7887" t="str">
            <v>PCS</v>
          </cell>
          <cell r="K7887">
            <v>25000</v>
          </cell>
          <cell r="L7887">
            <v>0</v>
          </cell>
          <cell r="M7887">
            <v>0</v>
          </cell>
          <cell r="N7887">
            <v>0</v>
          </cell>
        </row>
        <row r="7888">
          <cell r="G7888" t="str">
            <v>4945202320101</v>
          </cell>
          <cell r="H7888" t="str">
            <v>4945202320101</v>
          </cell>
          <cell r="I7888" t="str">
            <v>SKK-Túi quà size nhỏ 20x12,5x10 cm</v>
          </cell>
          <cell r="J7888" t="str">
            <v>PCS</v>
          </cell>
          <cell r="K7888">
            <v>12000</v>
          </cell>
          <cell r="L7888">
            <v>6</v>
          </cell>
          <cell r="M7888">
            <v>0</v>
          </cell>
          <cell r="N7888">
            <v>6</v>
          </cell>
        </row>
        <row r="7889">
          <cell r="G7889" t="str">
            <v>1010032300127</v>
          </cell>
          <cell r="H7889" t="str">
            <v>1010032300127</v>
          </cell>
          <cell r="I7889" t="str">
            <v>Vỏ combo tím chăm sóc phụ nữ IKIGO</v>
          </cell>
          <cell r="J7889" t="str">
            <v>PCS</v>
          </cell>
          <cell r="K7889">
            <v>20000</v>
          </cell>
          <cell r="L7889">
            <v>0</v>
          </cell>
          <cell r="M7889">
            <v>0</v>
          </cell>
          <cell r="N7889">
            <v>0</v>
          </cell>
        </row>
        <row r="7890">
          <cell r="G7890" t="str">
            <v>1611022111002</v>
          </cell>
          <cell r="H7890" t="str">
            <v>1611022111002</v>
          </cell>
          <cell r="I7890" t="str">
            <v>SAKUKO- Túi giấy xanh 21.8x15x10cm</v>
          </cell>
          <cell r="J7890" t="str">
            <v>PCS</v>
          </cell>
          <cell r="K7890">
            <v>10000</v>
          </cell>
          <cell r="L7890">
            <v>0</v>
          </cell>
          <cell r="M7890">
            <v>0</v>
          </cell>
          <cell r="N7890">
            <v>0</v>
          </cell>
        </row>
        <row r="7891">
          <cell r="G7891" t="str">
            <v>4945202400812</v>
          </cell>
          <cell r="H7891" t="str">
            <v>4945202400812</v>
          </cell>
          <cell r="I7891" t="str">
            <v>Sakuko - Hộp quà KT (326x63x235mm)</v>
          </cell>
          <cell r="J7891" t="str">
            <v>PCS</v>
          </cell>
          <cell r="K7891">
            <v>25000</v>
          </cell>
          <cell r="L7891">
            <v>0</v>
          </cell>
          <cell r="M7891">
            <v>0</v>
          </cell>
          <cell r="N7891">
            <v>0</v>
          </cell>
        </row>
        <row r="7892">
          <cell r="G7892" t="str">
            <v>1611022111019</v>
          </cell>
          <cell r="H7892" t="str">
            <v>1611022111019</v>
          </cell>
          <cell r="I7892" t="str">
            <v>SAKUKO- Túi giấy hồng 28x22x11cm</v>
          </cell>
          <cell r="J7892" t="str">
            <v>PCS</v>
          </cell>
          <cell r="K7892">
            <v>15000</v>
          </cell>
          <cell r="L7892">
            <v>0</v>
          </cell>
          <cell r="M7892">
            <v>0</v>
          </cell>
          <cell r="N7892">
            <v>0</v>
          </cell>
        </row>
        <row r="7893">
          <cell r="G7893" t="str">
            <v>4945202411151</v>
          </cell>
          <cell r="H7893" t="str">
            <v>4945202411151</v>
          </cell>
          <cell r="I7893" t="str">
            <v>SAKURA BEEF - Túi giữ nhiệt</v>
          </cell>
          <cell r="J7893" t="str">
            <v>PCS</v>
          </cell>
          <cell r="K7893">
            <v>25000</v>
          </cell>
          <cell r="L7893">
            <v>242</v>
          </cell>
          <cell r="M7893">
            <v>0</v>
          </cell>
          <cell r="N7893">
            <v>242</v>
          </cell>
        </row>
        <row r="7894">
          <cell r="G7894" t="str">
            <v>1011032300110</v>
          </cell>
          <cell r="H7894" t="str">
            <v>1011032300110</v>
          </cell>
          <cell r="I7894" t="str">
            <v>Vỏ combo xanh lá chăm sóc da Santa Marche IKIGO</v>
          </cell>
          <cell r="J7894" t="str">
            <v>PCS</v>
          </cell>
          <cell r="K7894">
            <v>20000</v>
          </cell>
          <cell r="L7894">
            <v>0</v>
          </cell>
          <cell r="M7894">
            <v>0</v>
          </cell>
          <cell r="N7894">
            <v>0</v>
          </cell>
        </row>
        <row r="7895">
          <cell r="G7895" t="str">
            <v>1611022112023</v>
          </cell>
          <cell r="H7895" t="str">
            <v>1611022112023</v>
          </cell>
          <cell r="I7895" t="str">
            <v>SAKUKO- Bao lì xì Kimono màu cam set 3c</v>
          </cell>
          <cell r="J7895" t="str">
            <v>PCS</v>
          </cell>
          <cell r="K7895">
            <v>6000</v>
          </cell>
          <cell r="L7895">
            <v>0</v>
          </cell>
          <cell r="M7895">
            <v>0</v>
          </cell>
          <cell r="N7895">
            <v>0</v>
          </cell>
        </row>
        <row r="7896">
          <cell r="G7896" t="str">
            <v>4945202303838</v>
          </cell>
          <cell r="H7896" t="str">
            <v>4945202303838</v>
          </cell>
          <cell r="I7896" t="str">
            <v>SAKUKO- Thiệp thương hiệu 03</v>
          </cell>
          <cell r="J7896" t="str">
            <v>PCS</v>
          </cell>
          <cell r="K7896">
            <v>3000</v>
          </cell>
          <cell r="L7896">
            <v>0</v>
          </cell>
          <cell r="M7896">
            <v>0</v>
          </cell>
          <cell r="N7896">
            <v>0</v>
          </cell>
        </row>
        <row r="7897">
          <cell r="G7897" t="str">
            <v>2021028888888</v>
          </cell>
          <cell r="H7897" t="str">
            <v>2021028888888</v>
          </cell>
          <cell r="I7897" t="str">
            <v>Túi Đựng Set Quà Tết Sum Vầy</v>
          </cell>
          <cell r="J7897" t="str">
            <v>PCS</v>
          </cell>
          <cell r="K7897">
            <v>20000</v>
          </cell>
          <cell r="L7897">
            <v>0</v>
          </cell>
          <cell r="M7897">
            <v>0</v>
          </cell>
          <cell r="N7897">
            <v>0</v>
          </cell>
        </row>
        <row r="7898">
          <cell r="G7898" t="str">
            <v>4945202312253</v>
          </cell>
          <cell r="H7898" t="str">
            <v>4945202312253</v>
          </cell>
          <cell r="I7898" t="str">
            <v>SKK - Túi thương hiệu (25x32x10)</v>
          </cell>
          <cell r="J7898" t="str">
            <v>PCS</v>
          </cell>
          <cell r="K7898">
            <v>25000</v>
          </cell>
          <cell r="L7898">
            <v>37</v>
          </cell>
          <cell r="M7898">
            <v>0</v>
          </cell>
          <cell r="N7898">
            <v>37</v>
          </cell>
        </row>
        <row r="7899">
          <cell r="G7899" t="str">
            <v>2021555555555</v>
          </cell>
          <cell r="H7899" t="str">
            <v>2021555555555</v>
          </cell>
          <cell r="I7899" t="str">
            <v>Sakuko - Lì xì Tết Bình An</v>
          </cell>
          <cell r="J7899" t="str">
            <v>PCS</v>
          </cell>
          <cell r="K7899">
            <v>10000</v>
          </cell>
          <cell r="L7899">
            <v>0</v>
          </cell>
          <cell r="M7899">
            <v>0</v>
          </cell>
          <cell r="N7899">
            <v>0</v>
          </cell>
        </row>
        <row r="7900">
          <cell r="G7900" t="str">
            <v>4945202320102</v>
          </cell>
          <cell r="H7900" t="str">
            <v>4945202320102</v>
          </cell>
          <cell r="I7900" t="str">
            <v>SKK-Túi quà size to 20x25x10 cm</v>
          </cell>
          <cell r="J7900" t="str">
            <v>PCS</v>
          </cell>
          <cell r="K7900">
            <v>20000</v>
          </cell>
          <cell r="L7900">
            <v>0</v>
          </cell>
          <cell r="M7900">
            <v>0</v>
          </cell>
          <cell r="N7900">
            <v>0</v>
          </cell>
        </row>
        <row r="7901">
          <cell r="G7901" t="str">
            <v>4945202312255</v>
          </cell>
          <cell r="H7901" t="str">
            <v>4945202312255</v>
          </cell>
          <cell r="I7901" t="str">
            <v>SKK - Túi Lucky bag (32x41x12)</v>
          </cell>
          <cell r="J7901" t="str">
            <v>PCS</v>
          </cell>
          <cell r="K7901">
            <v>30000</v>
          </cell>
          <cell r="L7901">
            <v>37</v>
          </cell>
          <cell r="M7901">
            <v>0</v>
          </cell>
          <cell r="N7901">
            <v>37</v>
          </cell>
        </row>
        <row r="7902">
          <cell r="G7902" t="str">
            <v>1611022601015</v>
          </cell>
          <cell r="H7902" t="str">
            <v>1611022601015</v>
          </cell>
          <cell r="I7902" t="str">
            <v>SKK- Vỏ rượu mơ singer</v>
          </cell>
          <cell r="J7902" t="str">
            <v>PCS</v>
          </cell>
          <cell r="K7902">
            <v>20000</v>
          </cell>
          <cell r="L7902">
            <v>59</v>
          </cell>
          <cell r="M7902">
            <v>0</v>
          </cell>
          <cell r="N7902">
            <v>59</v>
          </cell>
        </row>
        <row r="7903">
          <cell r="G7903" t="str">
            <v>2022087777222</v>
          </cell>
          <cell r="H7903" t="str">
            <v>2022087777222</v>
          </cell>
          <cell r="I7903" t="str">
            <v>SAKUKO- Túi giấy màu hồng size nhỏ 21x27x15cm</v>
          </cell>
          <cell r="J7903" t="str">
            <v>PCS</v>
          </cell>
          <cell r="K7903">
            <v>15000</v>
          </cell>
          <cell r="L7903">
            <v>2</v>
          </cell>
          <cell r="M7903">
            <v>0</v>
          </cell>
          <cell r="N7903">
            <v>2</v>
          </cell>
        </row>
        <row r="7904">
          <cell r="G7904" t="str">
            <v>1611022019004</v>
          </cell>
          <cell r="H7904" t="str">
            <v>1611022019004</v>
          </cell>
          <cell r="I7904" t="str">
            <v>Túi giấy Sakuko Tết 2019</v>
          </cell>
          <cell r="J7904" t="str">
            <v>PCS</v>
          </cell>
          <cell r="K7904">
            <v>15000</v>
          </cell>
          <cell r="L7904">
            <v>0</v>
          </cell>
          <cell r="M7904">
            <v>0</v>
          </cell>
          <cell r="N7904">
            <v>0</v>
          </cell>
        </row>
        <row r="7905">
          <cell r="G7905" t="str">
            <v>2022005797979</v>
          </cell>
          <cell r="H7905" t="str">
            <v>2022005797979</v>
          </cell>
          <cell r="I7905" t="str">
            <v>SAKUKO- Túi quà hoạ tiết quạt Nhật Bản</v>
          </cell>
          <cell r="J7905" t="str">
            <v>PCS</v>
          </cell>
          <cell r="K7905">
            <v>20000</v>
          </cell>
          <cell r="L7905">
            <v>6</v>
          </cell>
          <cell r="M7905">
            <v>-1</v>
          </cell>
          <cell r="N7905">
            <v>5</v>
          </cell>
        </row>
        <row r="7906">
          <cell r="G7906" t="str">
            <v>2023280628062</v>
          </cell>
          <cell r="H7906" t="str">
            <v>2023280628062</v>
          </cell>
          <cell r="I7906" t="str">
            <v>IKIMOTO- Túi thương hiệu 20x21x10cm</v>
          </cell>
          <cell r="J7906" t="str">
            <v>PCS</v>
          </cell>
          <cell r="K7906">
            <v>12000</v>
          </cell>
          <cell r="L7906">
            <v>0</v>
          </cell>
          <cell r="M7906">
            <v>0</v>
          </cell>
          <cell r="N7906">
            <v>0</v>
          </cell>
        </row>
        <row r="7907">
          <cell r="G7907" t="str">
            <v>4945202312251</v>
          </cell>
          <cell r="H7907" t="str">
            <v>4945202312251</v>
          </cell>
          <cell r="I7907" t="str">
            <v>SKK - Túi thương hiệu IKIMOTO (20x12.5x10)</v>
          </cell>
          <cell r="J7907" t="str">
            <v>PCS</v>
          </cell>
          <cell r="K7907">
            <v>20000</v>
          </cell>
          <cell r="L7907">
            <v>77</v>
          </cell>
          <cell r="M7907">
            <v>0</v>
          </cell>
          <cell r="N7907">
            <v>77</v>
          </cell>
        </row>
        <row r="7908">
          <cell r="G7908" t="str">
            <v>4945202312254</v>
          </cell>
          <cell r="H7908" t="str">
            <v>4945202312254</v>
          </cell>
          <cell r="I7908" t="str">
            <v>SKK - Túi Lucky bag (25x32x10)</v>
          </cell>
          <cell r="J7908" t="str">
            <v>PCS</v>
          </cell>
          <cell r="K7908">
            <v>25000</v>
          </cell>
          <cell r="L7908">
            <v>14</v>
          </cell>
          <cell r="M7908">
            <v>0</v>
          </cell>
          <cell r="N7908">
            <v>14</v>
          </cell>
        </row>
        <row r="7909">
          <cell r="G7909" t="str">
            <v>1611022112009</v>
          </cell>
          <cell r="H7909" t="str">
            <v>1611022112009</v>
          </cell>
          <cell r="I7909" t="str">
            <v>SAKUKO- Bao lì xì Tết Đại Lộc màu xanh set 3c</v>
          </cell>
          <cell r="J7909" t="str">
            <v>PCS</v>
          </cell>
          <cell r="K7909">
            <v>6000</v>
          </cell>
          <cell r="L7909">
            <v>0</v>
          </cell>
          <cell r="M7909">
            <v>0</v>
          </cell>
          <cell r="N7909">
            <v>0</v>
          </cell>
        </row>
        <row r="7910">
          <cell r="G7910" t="str">
            <v>1518002011010</v>
          </cell>
          <cell r="H7910" t="str">
            <v>1518002011010</v>
          </cell>
          <cell r="I7910" t="str">
            <v>Vỏ rượu mơ vảy vàng</v>
          </cell>
          <cell r="J7910" t="str">
            <v>PCS</v>
          </cell>
          <cell r="K7910">
            <v>20000</v>
          </cell>
          <cell r="L7910">
            <v>180</v>
          </cell>
          <cell r="M7910">
            <v>0</v>
          </cell>
          <cell r="N7910">
            <v>180</v>
          </cell>
        </row>
        <row r="7911">
          <cell r="G7911" t="str">
            <v>1611022112016</v>
          </cell>
          <cell r="H7911" t="str">
            <v>1611022112016</v>
          </cell>
          <cell r="I7911" t="str">
            <v>SAKUKO- Bao lì xì Shimenawa màu vàng set 3c</v>
          </cell>
          <cell r="J7911" t="str">
            <v>PCS</v>
          </cell>
          <cell r="K7911">
            <v>6000</v>
          </cell>
          <cell r="L7911">
            <v>0</v>
          </cell>
          <cell r="M7911">
            <v>0</v>
          </cell>
          <cell r="N7911">
            <v>0</v>
          </cell>
        </row>
        <row r="7912">
          <cell r="G7912" t="str">
            <v>1611022012019</v>
          </cell>
          <cell r="H7912" t="str">
            <v>1611022012019</v>
          </cell>
          <cell r="I7912" t="str">
            <v>Vỏ Hộp Set Quà Tết Sum Vầy</v>
          </cell>
          <cell r="J7912" t="str">
            <v>PCS</v>
          </cell>
          <cell r="K7912">
            <v>166000</v>
          </cell>
          <cell r="L7912">
            <v>9</v>
          </cell>
          <cell r="M7912">
            <v>0</v>
          </cell>
          <cell r="N7912">
            <v>9</v>
          </cell>
        </row>
        <row r="7913">
          <cell r="G7913" t="str">
            <v>1518002011003</v>
          </cell>
          <cell r="H7913" t="str">
            <v>1518002011003</v>
          </cell>
          <cell r="I7913" t="str">
            <v>Vỏ rượu mơ Choya xanh</v>
          </cell>
          <cell r="J7913" t="str">
            <v>PCS</v>
          </cell>
          <cell r="K7913">
            <v>10000</v>
          </cell>
          <cell r="L7913">
            <v>159</v>
          </cell>
          <cell r="M7913">
            <v>0</v>
          </cell>
          <cell r="N7913">
            <v>159</v>
          </cell>
        </row>
        <row r="7914">
          <cell r="G7914" t="str">
            <v>4945202312252</v>
          </cell>
          <cell r="H7914" t="str">
            <v>4945202312252</v>
          </cell>
          <cell r="I7914" t="str">
            <v>SKK - Túi thương hiệu IKIMOTO (20x25x10)</v>
          </cell>
          <cell r="J7914" t="str">
            <v>PCS</v>
          </cell>
          <cell r="K7914">
            <v>25000</v>
          </cell>
          <cell r="L7914">
            <v>122</v>
          </cell>
          <cell r="M7914">
            <v>0</v>
          </cell>
          <cell r="N7914">
            <v>122</v>
          </cell>
        </row>
        <row r="7915">
          <cell r="G7915" t="str">
            <v>2021025555555</v>
          </cell>
          <cell r="H7915" t="str">
            <v>2021025555555</v>
          </cell>
          <cell r="I7915" t="str">
            <v>Sakuko - Lì xì Tết Sum Vầy</v>
          </cell>
          <cell r="J7915" t="str">
            <v>PCS</v>
          </cell>
          <cell r="K7915">
            <v>10000</v>
          </cell>
          <cell r="L7915">
            <v>0</v>
          </cell>
          <cell r="M7915">
            <v>0</v>
          </cell>
          <cell r="N7915">
            <v>0</v>
          </cell>
        </row>
        <row r="7916">
          <cell r="G7916" t="str">
            <v>2019030100001</v>
          </cell>
          <cell r="H7916" t="str">
            <v>2019030100001</v>
          </cell>
          <cell r="I7916" t="str">
            <v>Túi quà mùng 8 tháng 3 - 2019 22x18x11cm</v>
          </cell>
          <cell r="J7916" t="str">
            <v>PCS</v>
          </cell>
          <cell r="K7916">
            <v>15000</v>
          </cell>
          <cell r="L7916">
            <v>0</v>
          </cell>
          <cell r="M7916">
            <v>0</v>
          </cell>
          <cell r="N7916">
            <v>0</v>
          </cell>
        </row>
        <row r="7917">
          <cell r="G7917" t="str">
            <v>2022087777111</v>
          </cell>
          <cell r="H7917" t="str">
            <v>2022087777111</v>
          </cell>
          <cell r="I7917" t="str">
            <v>SAKUKO- Túi PP dệt màu hồng size nhỏ 21x27x15cm</v>
          </cell>
          <cell r="J7917" t="str">
            <v>PCS</v>
          </cell>
          <cell r="K7917">
            <v>15000</v>
          </cell>
          <cell r="L7917">
            <v>31</v>
          </cell>
          <cell r="M7917">
            <v>-1</v>
          </cell>
          <cell r="N7917">
            <v>30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5"/>
  <sheetViews>
    <sheetView zoomScale="55" zoomScaleNormal="55" workbookViewId="0">
      <selection activeCell="B9" sqref="B9:N11"/>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54" style="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c r="C9" s="47"/>
      <c r="D9" s="47"/>
      <c r="E9" s="9"/>
      <c r="F9" s="48"/>
      <c r="G9" s="9"/>
      <c r="H9" s="9"/>
      <c r="I9" s="43"/>
      <c r="J9" s="48"/>
      <c r="K9" s="43"/>
      <c r="L9" s="49"/>
      <c r="M9" s="49"/>
      <c r="N9" s="14"/>
      <c r="Q9" s="8"/>
    </row>
    <row r="10" spans="1:17" s="7" customFormat="1" ht="47.25" customHeight="1">
      <c r="A10" s="9"/>
      <c r="B10" s="9"/>
      <c r="C10" s="47"/>
      <c r="D10" s="47"/>
      <c r="E10" s="9"/>
      <c r="F10" s="48"/>
      <c r="G10" s="9"/>
      <c r="H10" s="9"/>
      <c r="I10" s="43"/>
      <c r="J10" s="48"/>
      <c r="K10" s="43"/>
      <c r="L10" s="49"/>
      <c r="M10" s="49"/>
      <c r="N10" s="14"/>
      <c r="Q10" s="8"/>
    </row>
    <row r="11" spans="1:17" s="7" customFormat="1" ht="47.25" customHeight="1">
      <c r="A11" s="9"/>
      <c r="B11" s="9"/>
      <c r="C11" s="47"/>
      <c r="D11" s="47"/>
      <c r="E11" s="9"/>
      <c r="F11" s="48"/>
      <c r="G11" s="9"/>
      <c r="H11" s="9"/>
      <c r="I11" s="43"/>
      <c r="J11" s="48"/>
      <c r="K11" s="43"/>
      <c r="L11" s="49"/>
      <c r="M11" s="49"/>
      <c r="N11" s="14"/>
      <c r="Q11" s="8"/>
    </row>
    <row r="12" spans="1:17" s="15" customFormat="1" ht="33.75" customHeight="1">
      <c r="A12" s="10" t="s">
        <v>18</v>
      </c>
      <c r="B12" s="11"/>
      <c r="C12" s="11"/>
      <c r="D12" s="11"/>
      <c r="E12" s="11"/>
      <c r="F12" s="34"/>
      <c r="G12" s="34"/>
      <c r="H12" s="34"/>
      <c r="I12" s="12">
        <f>SUM(I9:I11)</f>
        <v>0</v>
      </c>
      <c r="J12" s="12">
        <f>SUM(J9:J11)</f>
        <v>0</v>
      </c>
      <c r="K12" s="12">
        <f>SUM(K9:K11)</f>
        <v>0</v>
      </c>
      <c r="L12" s="12">
        <f>SUM(L9:L11)</f>
        <v>0</v>
      </c>
      <c r="M12" s="13"/>
      <c r="N12" s="14">
        <v>44756</v>
      </c>
      <c r="Q12" s="16"/>
    </row>
    <row r="13" spans="1:17" s="17" customFormat="1" ht="15.75">
      <c r="C13" s="18"/>
      <c r="D13" s="18"/>
      <c r="F13" s="19"/>
      <c r="G13" s="20"/>
      <c r="H13" s="20"/>
      <c r="L13" s="19"/>
      <c r="M13" s="19"/>
      <c r="Q13" s="21"/>
    </row>
    <row r="14" spans="1:17" s="17" customFormat="1" ht="15.75">
      <c r="C14" s="18"/>
      <c r="D14" s="207" t="s">
        <v>25</v>
      </c>
      <c r="E14" s="207"/>
      <c r="F14" s="207"/>
      <c r="G14" s="207"/>
      <c r="H14" s="45"/>
      <c r="I14" s="22"/>
      <c r="J14" s="22"/>
      <c r="K14" s="22"/>
      <c r="L14" s="22"/>
      <c r="M14" s="22"/>
      <c r="Q14" s="21"/>
    </row>
    <row r="15" spans="1:17" s="17" customFormat="1" ht="15.75">
      <c r="A15" s="23"/>
      <c r="B15" s="23" t="s">
        <v>19</v>
      </c>
      <c r="C15" s="18"/>
      <c r="D15" s="24" t="s">
        <v>20</v>
      </c>
      <c r="F15" s="25" t="s">
        <v>21</v>
      </c>
      <c r="G15" s="26"/>
      <c r="H15" s="20"/>
      <c r="I15" s="23" t="s">
        <v>22</v>
      </c>
      <c r="J15" s="23"/>
      <c r="M15" s="23" t="s">
        <v>23</v>
      </c>
      <c r="Q15" s="21"/>
    </row>
    <row r="16" spans="1:17" s="17" customFormat="1" ht="15.75">
      <c r="A16" s="27"/>
      <c r="B16" s="28" t="s">
        <v>24</v>
      </c>
      <c r="C16" s="18"/>
      <c r="D16" s="29" t="s">
        <v>24</v>
      </c>
      <c r="F16" s="17" t="s">
        <v>24</v>
      </c>
      <c r="G16" s="30"/>
      <c r="H16" s="20"/>
      <c r="I16" s="28" t="s">
        <v>24</v>
      </c>
      <c r="J16" s="28"/>
      <c r="M16" s="28" t="s">
        <v>24</v>
      </c>
      <c r="Q16" s="21"/>
    </row>
    <row r="17" spans="1:17">
      <c r="A17" s="31"/>
      <c r="B17" s="31"/>
      <c r="E17" s="31"/>
      <c r="F17" s="32"/>
      <c r="G17" s="33"/>
      <c r="I17" s="31"/>
      <c r="J17" s="31"/>
      <c r="K17" s="31"/>
      <c r="L17" s="32"/>
      <c r="M17" s="32"/>
      <c r="Q17" s="5"/>
    </row>
    <row r="18" spans="1:17">
      <c r="Q18" s="5"/>
    </row>
    <row r="19" spans="1:17">
      <c r="Q19" s="5"/>
    </row>
    <row r="20" spans="1:17">
      <c r="Q20" s="5"/>
    </row>
    <row r="21" spans="1:17">
      <c r="Q21" s="5"/>
    </row>
    <row r="22" spans="1:17">
      <c r="Q22" s="5"/>
    </row>
    <row r="23" spans="1:17">
      <c r="Q23" s="5"/>
    </row>
    <row r="24" spans="1:17">
      <c r="Q24" s="5"/>
    </row>
    <row r="25" spans="1:17">
      <c r="Q25" s="5"/>
    </row>
    <row r="26" spans="1:17">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sheetData>
  <autoFilter ref="A8:Q12"/>
  <mergeCells count="16">
    <mergeCell ref="N6:N8"/>
    <mergeCell ref="I7:J7"/>
    <mergeCell ref="K7:L7"/>
    <mergeCell ref="D14:G14"/>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236" priority="1"/>
    <cfRule type="duplicateValues" dxfId="235" priority="4"/>
    <cfRule type="duplicateValues" dxfId="234" priority="5"/>
  </conditionalFormatting>
  <conditionalFormatting sqref="D1:D1048576">
    <cfRule type="duplicateValues" dxfId="233" priority="3"/>
  </conditionalFormatting>
  <conditionalFormatting sqref="C1:C1048576">
    <cfRule type="duplicateValues" dxfId="232" priority="2"/>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5"/>
  <sheetViews>
    <sheetView topLeftCell="A3" zoomScale="55" zoomScaleNormal="55" workbookViewId="0">
      <selection activeCell="E10" sqref="E10"/>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c r="C9" s="47"/>
      <c r="D9" s="47"/>
      <c r="E9" s="9"/>
      <c r="F9" s="48"/>
      <c r="G9" s="9"/>
      <c r="H9" s="9"/>
      <c r="I9" s="43"/>
      <c r="J9" s="48"/>
      <c r="K9" s="43"/>
      <c r="L9" s="49"/>
      <c r="M9" s="47"/>
      <c r="N9" s="14"/>
      <c r="Q9" s="8"/>
    </row>
    <row r="10" spans="1:17" s="7" customFormat="1" ht="47.25" customHeight="1">
      <c r="A10" s="9"/>
      <c r="B10" s="9"/>
      <c r="C10" s="47"/>
      <c r="D10" s="47"/>
      <c r="E10" s="9"/>
      <c r="F10" s="48"/>
      <c r="G10" s="9"/>
      <c r="H10" s="9"/>
      <c r="I10" s="43"/>
      <c r="J10" s="48"/>
      <c r="K10" s="43"/>
      <c r="L10" s="49"/>
      <c r="M10" s="9"/>
      <c r="N10" s="14"/>
      <c r="Q10" s="8"/>
    </row>
    <row r="11" spans="1:17" s="7" customFormat="1" ht="47.25" customHeight="1">
      <c r="A11" s="9"/>
      <c r="B11" s="9"/>
      <c r="C11" s="47"/>
      <c r="D11" s="47"/>
      <c r="E11" s="9"/>
      <c r="F11" s="48"/>
      <c r="G11" s="9"/>
      <c r="H11" s="9"/>
      <c r="I11" s="43"/>
      <c r="J11" s="48"/>
      <c r="K11" s="43"/>
      <c r="L11" s="49"/>
      <c r="M11" s="9"/>
      <c r="N11" s="14"/>
      <c r="Q11" s="8"/>
    </row>
    <row r="12" spans="1:17" s="15" customFormat="1" ht="33.75" customHeight="1">
      <c r="A12" s="10" t="s">
        <v>18</v>
      </c>
      <c r="B12" s="11"/>
      <c r="C12" s="11"/>
      <c r="D12" s="11"/>
      <c r="E12" s="11"/>
      <c r="F12" s="34"/>
      <c r="G12" s="34"/>
      <c r="H12" s="34"/>
      <c r="I12" s="12">
        <f>SUM(I9:I11)</f>
        <v>0</v>
      </c>
      <c r="J12" s="12">
        <f>SUM(J9:J11)</f>
        <v>0</v>
      </c>
      <c r="K12" s="12">
        <f>SUM(K9:K11)</f>
        <v>0</v>
      </c>
      <c r="L12" s="12">
        <f>SUM(L9:L11)</f>
        <v>0</v>
      </c>
      <c r="M12" s="13"/>
      <c r="N12" s="14">
        <v>44993</v>
      </c>
      <c r="Q12" s="16"/>
    </row>
    <row r="13" spans="1:17" s="17" customFormat="1" ht="15.75">
      <c r="C13" s="18"/>
      <c r="D13" s="18"/>
      <c r="F13" s="19"/>
      <c r="G13" s="20"/>
      <c r="H13" s="20"/>
      <c r="L13" s="19"/>
      <c r="M13" s="19"/>
      <c r="Q13" s="21"/>
    </row>
    <row r="14" spans="1:17" s="17" customFormat="1" ht="15.75">
      <c r="C14" s="18"/>
      <c r="D14" s="207" t="s">
        <v>25</v>
      </c>
      <c r="E14" s="207"/>
      <c r="F14" s="207"/>
      <c r="G14" s="207"/>
      <c r="H14" s="45"/>
      <c r="I14" s="22"/>
      <c r="J14" s="22"/>
      <c r="K14" s="22"/>
      <c r="L14" s="22"/>
      <c r="M14" s="22"/>
      <c r="Q14" s="21"/>
    </row>
    <row r="15" spans="1:17" s="17" customFormat="1" ht="15.75">
      <c r="A15" s="23"/>
      <c r="B15" s="23" t="s">
        <v>19</v>
      </c>
      <c r="C15" s="18"/>
      <c r="D15" s="24" t="s">
        <v>20</v>
      </c>
      <c r="F15" s="25" t="s">
        <v>21</v>
      </c>
      <c r="G15" s="26"/>
      <c r="H15" s="20"/>
      <c r="I15" s="23" t="s">
        <v>22</v>
      </c>
      <c r="J15" s="23"/>
      <c r="M15" s="23" t="s">
        <v>23</v>
      </c>
      <c r="Q15" s="21"/>
    </row>
    <row r="16" spans="1:17" s="17" customFormat="1" ht="15.75">
      <c r="A16" s="27"/>
      <c r="B16" s="28" t="s">
        <v>24</v>
      </c>
      <c r="C16" s="18"/>
      <c r="D16" s="29" t="s">
        <v>24</v>
      </c>
      <c r="F16" s="17" t="s">
        <v>24</v>
      </c>
      <c r="G16" s="30"/>
      <c r="H16" s="20"/>
      <c r="I16" s="28" t="s">
        <v>24</v>
      </c>
      <c r="J16" s="28"/>
      <c r="M16" s="28" t="s">
        <v>24</v>
      </c>
      <c r="Q16" s="21"/>
    </row>
    <row r="17" spans="1:17">
      <c r="A17" s="31"/>
      <c r="B17" s="31"/>
      <c r="E17" s="31"/>
      <c r="F17" s="32"/>
      <c r="G17" s="33"/>
      <c r="I17" s="31"/>
      <c r="J17" s="31"/>
      <c r="K17" s="31"/>
      <c r="L17" s="32"/>
      <c r="M17" s="32"/>
      <c r="Q17" s="5"/>
    </row>
    <row r="18" spans="1:17">
      <c r="Q18" s="5"/>
    </row>
    <row r="19" spans="1:17">
      <c r="Q19" s="5"/>
    </row>
    <row r="20" spans="1:17">
      <c r="Q20" s="5"/>
    </row>
    <row r="21" spans="1:17">
      <c r="Q21" s="5"/>
    </row>
    <row r="22" spans="1:17">
      <c r="Q22" s="5"/>
    </row>
    <row r="23" spans="1:17">
      <c r="Q23" s="5"/>
    </row>
    <row r="24" spans="1:17">
      <c r="Q24" s="5"/>
    </row>
    <row r="25" spans="1:17">
      <c r="Q25" s="5"/>
    </row>
    <row r="26" spans="1:17">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sheetData>
  <autoFilter ref="A8:Q12"/>
  <mergeCells count="16">
    <mergeCell ref="N6:N8"/>
    <mergeCell ref="I7:J7"/>
    <mergeCell ref="K7:L7"/>
    <mergeCell ref="D14:G14"/>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231" priority="15"/>
    <cfRule type="duplicateValues" dxfId="230" priority="18"/>
    <cfRule type="duplicateValues" dxfId="229" priority="19"/>
  </conditionalFormatting>
  <conditionalFormatting sqref="D1:D1048576">
    <cfRule type="duplicateValues" dxfId="228" priority="17"/>
  </conditionalFormatting>
  <conditionalFormatting sqref="C1:C1048576">
    <cfRule type="duplicateValues" dxfId="227" priority="16"/>
  </conditionalFormatting>
  <conditionalFormatting sqref="M9">
    <cfRule type="duplicateValues" dxfId="226" priority="1"/>
    <cfRule type="duplicateValues" dxfId="225" priority="3"/>
    <cfRule type="duplicateValues" dxfId="224" priority="4"/>
  </conditionalFormatting>
  <conditionalFormatting sqref="M9">
    <cfRule type="duplicateValues" dxfId="223" priority="2"/>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3"/>
  <sheetViews>
    <sheetView zoomScale="55" zoomScaleNormal="55" workbookViewId="0">
      <selection activeCell="B9" sqref="B9:N9"/>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54" style="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33" customHeight="1">
      <c r="A9" s="9"/>
      <c r="B9" s="9"/>
      <c r="C9" s="47"/>
      <c r="D9" s="47"/>
      <c r="E9" s="9"/>
      <c r="F9" s="48"/>
      <c r="G9" s="9"/>
      <c r="H9" s="9"/>
      <c r="I9" s="43"/>
      <c r="J9" s="48"/>
      <c r="K9" s="43"/>
      <c r="L9" s="49"/>
      <c r="M9" s="9"/>
      <c r="N9" s="14"/>
      <c r="Q9" s="8"/>
    </row>
    <row r="10" spans="1:17" s="15" customFormat="1" ht="33.75" customHeight="1">
      <c r="A10" s="10" t="s">
        <v>18</v>
      </c>
      <c r="B10" s="11"/>
      <c r="C10" s="11"/>
      <c r="D10" s="11"/>
      <c r="E10" s="11"/>
      <c r="F10" s="34"/>
      <c r="G10" s="34"/>
      <c r="H10" s="34"/>
      <c r="I10" s="12">
        <f>SUM(I9:I9)</f>
        <v>0</v>
      </c>
      <c r="J10" s="12">
        <f>SUM(J9:J9)</f>
        <v>0</v>
      </c>
      <c r="K10" s="12">
        <f>SUM(K9:K9)</f>
        <v>0</v>
      </c>
      <c r="L10" s="12">
        <f>SUM(L9:L9)</f>
        <v>0</v>
      </c>
      <c r="M10" s="13"/>
      <c r="N10" s="14">
        <v>44777</v>
      </c>
      <c r="Q10" s="16"/>
    </row>
    <row r="11" spans="1:17" s="17" customFormat="1" ht="15.75">
      <c r="C11" s="18"/>
      <c r="D11" s="18"/>
      <c r="F11" s="19"/>
      <c r="G11" s="20"/>
      <c r="H11" s="20"/>
      <c r="L11" s="19"/>
      <c r="M11" s="19"/>
      <c r="Q11" s="21"/>
    </row>
    <row r="12" spans="1:17" s="17" customFormat="1" ht="15.75">
      <c r="C12" s="18"/>
      <c r="D12" s="207" t="s">
        <v>25</v>
      </c>
      <c r="E12" s="207"/>
      <c r="F12" s="207"/>
      <c r="G12" s="207"/>
      <c r="H12" s="45"/>
      <c r="I12" s="22"/>
      <c r="J12" s="22"/>
      <c r="K12" s="22"/>
      <c r="L12" s="22"/>
      <c r="M12" s="22"/>
      <c r="Q12" s="21"/>
    </row>
    <row r="13" spans="1:17" s="17" customFormat="1" ht="15.75">
      <c r="A13" s="23"/>
      <c r="B13" s="23" t="s">
        <v>19</v>
      </c>
      <c r="C13" s="18"/>
      <c r="D13" s="24" t="s">
        <v>20</v>
      </c>
      <c r="F13" s="25" t="s">
        <v>21</v>
      </c>
      <c r="G13" s="26"/>
      <c r="H13" s="20"/>
      <c r="I13" s="23" t="s">
        <v>22</v>
      </c>
      <c r="J13" s="23"/>
      <c r="M13" s="23" t="s">
        <v>23</v>
      </c>
      <c r="Q13" s="21"/>
    </row>
    <row r="14" spans="1:17" s="17" customFormat="1" ht="15.75">
      <c r="A14" s="27"/>
      <c r="B14" s="28" t="s">
        <v>24</v>
      </c>
      <c r="C14" s="18"/>
      <c r="D14" s="29" t="s">
        <v>24</v>
      </c>
      <c r="F14" s="17" t="s">
        <v>24</v>
      </c>
      <c r="G14" s="30"/>
      <c r="H14" s="20"/>
      <c r="I14" s="28" t="s">
        <v>24</v>
      </c>
      <c r="J14" s="28"/>
      <c r="M14" s="28" t="s">
        <v>24</v>
      </c>
      <c r="Q14" s="21"/>
    </row>
    <row r="15" spans="1:17">
      <c r="A15" s="31"/>
      <c r="B15" s="31"/>
      <c r="E15" s="31"/>
      <c r="F15" s="32"/>
      <c r="G15" s="33"/>
      <c r="I15" s="31"/>
      <c r="J15" s="31"/>
      <c r="K15" s="31"/>
      <c r="L15" s="32"/>
      <c r="M15" s="32"/>
      <c r="Q15" s="5"/>
    </row>
    <row r="16" spans="1:17">
      <c r="Q16" s="5"/>
    </row>
    <row r="17" spans="17:17">
      <c r="Q17" s="5"/>
    </row>
    <row r="18" spans="17:17">
      <c r="Q18" s="5"/>
    </row>
    <row r="19" spans="17:17">
      <c r="Q19" s="5"/>
    </row>
    <row r="20" spans="17:17">
      <c r="Q20" s="5"/>
    </row>
    <row r="21" spans="17:17">
      <c r="Q21" s="5"/>
    </row>
    <row r="22" spans="17:17">
      <c r="Q22" s="5"/>
    </row>
    <row r="23" spans="17:17">
      <c r="Q23" s="5"/>
    </row>
    <row r="24" spans="17:17">
      <c r="Q24" s="5"/>
    </row>
    <row r="25" spans="17:17">
      <c r="Q25" s="5"/>
    </row>
    <row r="26" spans="17:17">
      <c r="Q26" s="5"/>
    </row>
    <row r="27" spans="17:17">
      <c r="Q27" s="5"/>
    </row>
    <row r="28" spans="17:17">
      <c r="Q28" s="5"/>
    </row>
    <row r="29" spans="17:17">
      <c r="Q29" s="5"/>
    </row>
    <row r="30" spans="17:17">
      <c r="Q30" s="5"/>
    </row>
    <row r="31" spans="17:17">
      <c r="Q31" s="5"/>
    </row>
    <row r="32" spans="17: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sheetData>
  <autoFilter ref="A8:Q10"/>
  <mergeCells count="16">
    <mergeCell ref="N6:N8"/>
    <mergeCell ref="I7:J7"/>
    <mergeCell ref="K7:L7"/>
    <mergeCell ref="D12:G12"/>
    <mergeCell ref="I1:M1"/>
    <mergeCell ref="A2:M3"/>
    <mergeCell ref="A6:A8"/>
    <mergeCell ref="B6:B8"/>
    <mergeCell ref="C6:C8"/>
    <mergeCell ref="D6:D8"/>
    <mergeCell ref="E6:E8"/>
    <mergeCell ref="F6:F8"/>
    <mergeCell ref="G6:G8"/>
    <mergeCell ref="H6:H8"/>
    <mergeCell ref="I6:L6"/>
    <mergeCell ref="M6:M8"/>
  </mergeCells>
  <conditionalFormatting sqref="C10:D1048576 C1:D8">
    <cfRule type="duplicateValues" dxfId="222" priority="11"/>
    <cfRule type="duplicateValues" dxfId="221" priority="14"/>
    <cfRule type="duplicateValues" dxfId="220" priority="15"/>
  </conditionalFormatting>
  <conditionalFormatting sqref="D10:D1048576 D1:D8">
    <cfRule type="duplicateValues" dxfId="219" priority="13"/>
  </conditionalFormatting>
  <conditionalFormatting sqref="C10:C1048576 C1:C8">
    <cfRule type="duplicateValues" dxfId="218" priority="12"/>
  </conditionalFormatting>
  <conditionalFormatting sqref="C9:D9">
    <cfRule type="duplicateValues" dxfId="217" priority="216"/>
    <cfRule type="duplicateValues" dxfId="216" priority="217"/>
    <cfRule type="duplicateValues" dxfId="215" priority="218"/>
  </conditionalFormatting>
  <conditionalFormatting sqref="D9">
    <cfRule type="duplicateValues" dxfId="214" priority="219"/>
  </conditionalFormatting>
  <conditionalFormatting sqref="C9">
    <cfRule type="duplicateValues" dxfId="213" priority="220"/>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3"/>
  <sheetViews>
    <sheetView zoomScale="55" zoomScaleNormal="55" workbookViewId="0">
      <selection activeCell="E24" sqref="E24"/>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54" style="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1.25" customHeight="1">
      <c r="A9" s="9"/>
      <c r="B9" s="35"/>
      <c r="C9" s="46"/>
      <c r="D9" s="41"/>
      <c r="E9" s="36"/>
      <c r="F9" s="37"/>
      <c r="G9" s="38"/>
      <c r="H9" s="39"/>
      <c r="I9" s="39"/>
      <c r="J9" s="37"/>
      <c r="K9" s="39"/>
      <c r="L9" s="40"/>
      <c r="M9" s="39"/>
      <c r="N9" s="14"/>
      <c r="Q9" s="8"/>
    </row>
    <row r="10" spans="1:17" s="15" customFormat="1" ht="33.75" customHeight="1">
      <c r="A10" s="10" t="s">
        <v>18</v>
      </c>
      <c r="B10" s="11"/>
      <c r="C10" s="11"/>
      <c r="D10" s="11"/>
      <c r="E10" s="11"/>
      <c r="F10" s="34"/>
      <c r="G10" s="34"/>
      <c r="H10" s="34"/>
      <c r="I10" s="12">
        <f>SUM(I9:I9)</f>
        <v>0</v>
      </c>
      <c r="J10" s="12">
        <f>SUM(J9:J9)</f>
        <v>0</v>
      </c>
      <c r="K10" s="12">
        <f>SUM(K9:K9)</f>
        <v>0</v>
      </c>
      <c r="L10" s="12">
        <f>SUM(L9:L9)</f>
        <v>0</v>
      </c>
      <c r="M10" s="13"/>
      <c r="N10" s="14">
        <v>44838</v>
      </c>
      <c r="Q10" s="16"/>
    </row>
    <row r="11" spans="1:17" s="17" customFormat="1" ht="15.75">
      <c r="C11" s="18"/>
      <c r="D11" s="18"/>
      <c r="F11" s="19"/>
      <c r="G11" s="20"/>
      <c r="H11" s="20"/>
      <c r="L11" s="19"/>
      <c r="M11" s="19"/>
      <c r="Q11" s="21"/>
    </row>
    <row r="12" spans="1:17" s="17" customFormat="1" ht="15.75">
      <c r="C12" s="18"/>
      <c r="D12" s="207" t="s">
        <v>25</v>
      </c>
      <c r="E12" s="207"/>
      <c r="F12" s="207"/>
      <c r="G12" s="207"/>
      <c r="H12" s="45"/>
      <c r="I12" s="22"/>
      <c r="J12" s="22"/>
      <c r="K12" s="22"/>
      <c r="L12" s="22"/>
      <c r="M12" s="22"/>
      <c r="Q12" s="21"/>
    </row>
    <row r="13" spans="1:17" s="17" customFormat="1" ht="15.75">
      <c r="A13" s="23"/>
      <c r="B13" s="23" t="s">
        <v>19</v>
      </c>
      <c r="C13" s="18"/>
      <c r="D13" s="24" t="s">
        <v>20</v>
      </c>
      <c r="F13" s="25" t="s">
        <v>21</v>
      </c>
      <c r="G13" s="26"/>
      <c r="H13" s="20"/>
      <c r="I13" s="23" t="s">
        <v>22</v>
      </c>
      <c r="J13" s="23"/>
      <c r="M13" s="23" t="s">
        <v>23</v>
      </c>
      <c r="Q13" s="21"/>
    </row>
    <row r="14" spans="1:17" s="17" customFormat="1" ht="15.75">
      <c r="A14" s="27"/>
      <c r="B14" s="28" t="s">
        <v>24</v>
      </c>
      <c r="C14" s="18"/>
      <c r="D14" s="29" t="s">
        <v>24</v>
      </c>
      <c r="F14" s="17" t="s">
        <v>24</v>
      </c>
      <c r="G14" s="30"/>
      <c r="H14" s="20"/>
      <c r="I14" s="28" t="s">
        <v>24</v>
      </c>
      <c r="J14" s="28"/>
      <c r="M14" s="28" t="s">
        <v>24</v>
      </c>
      <c r="Q14" s="21"/>
    </row>
    <row r="15" spans="1:17">
      <c r="A15" s="31"/>
      <c r="B15" s="31"/>
      <c r="E15" s="31"/>
      <c r="F15" s="32"/>
      <c r="G15" s="33"/>
      <c r="I15" s="31"/>
      <c r="J15" s="31"/>
      <c r="K15" s="31"/>
      <c r="L15" s="32"/>
      <c r="M15" s="32"/>
      <c r="Q15" s="5"/>
    </row>
    <row r="16" spans="1:17">
      <c r="Q16" s="5"/>
    </row>
    <row r="17" spans="17:17">
      <c r="Q17" s="5"/>
    </row>
    <row r="18" spans="17:17">
      <c r="Q18" s="5"/>
    </row>
    <row r="19" spans="17:17">
      <c r="Q19" s="5"/>
    </row>
    <row r="20" spans="17:17">
      <c r="Q20" s="5"/>
    </row>
    <row r="21" spans="17:17">
      <c r="Q21" s="5"/>
    </row>
    <row r="22" spans="17:17">
      <c r="Q22" s="5"/>
    </row>
    <row r="23" spans="17:17">
      <c r="Q23" s="5"/>
    </row>
    <row r="24" spans="17:17">
      <c r="Q24" s="5"/>
    </row>
    <row r="25" spans="17:17">
      <c r="Q25" s="5"/>
    </row>
    <row r="26" spans="17:17">
      <c r="Q26" s="5"/>
    </row>
    <row r="27" spans="17:17">
      <c r="Q27" s="5"/>
    </row>
    <row r="28" spans="17:17">
      <c r="Q28" s="5"/>
    </row>
    <row r="29" spans="17:17">
      <c r="Q29" s="5"/>
    </row>
    <row r="30" spans="17:17">
      <c r="Q30" s="5"/>
    </row>
    <row r="31" spans="17:17">
      <c r="Q31" s="5"/>
    </row>
    <row r="32" spans="17: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sheetData>
  <autoFilter ref="A8:Q10"/>
  <mergeCells count="16">
    <mergeCell ref="N6:N8"/>
    <mergeCell ref="I7:J7"/>
    <mergeCell ref="K7:L7"/>
    <mergeCell ref="D12:G12"/>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212" priority="64"/>
    <cfRule type="duplicateValues" dxfId="211" priority="65"/>
    <cfRule type="duplicateValues" dxfId="210" priority="66"/>
  </conditionalFormatting>
  <conditionalFormatting sqref="D1:D1048576">
    <cfRule type="duplicateValues" dxfId="209" priority="73"/>
  </conditionalFormatting>
  <conditionalFormatting sqref="C1:C1048576">
    <cfRule type="duplicateValues" dxfId="208" priority="76"/>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4"/>
  <sheetViews>
    <sheetView zoomScale="55" zoomScaleNormal="55" workbookViewId="0">
      <selection activeCell="A9" sqref="A9:XFD10"/>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c r="C9" s="47"/>
      <c r="D9" s="47"/>
      <c r="E9" s="9"/>
      <c r="F9" s="48"/>
      <c r="G9" s="9"/>
      <c r="H9" s="9"/>
      <c r="I9" s="43"/>
      <c r="J9" s="50"/>
      <c r="K9" s="43"/>
      <c r="L9" s="49"/>
      <c r="M9" s="47"/>
      <c r="N9" s="14"/>
      <c r="Q9" s="8"/>
    </row>
    <row r="10" spans="1:17" s="7" customFormat="1" ht="47.25" customHeight="1">
      <c r="A10" s="9"/>
      <c r="B10" s="9"/>
      <c r="C10" s="47"/>
      <c r="D10" s="47"/>
      <c r="E10" s="9"/>
      <c r="F10" s="48"/>
      <c r="G10" s="9"/>
      <c r="H10" s="9"/>
      <c r="I10" s="43"/>
      <c r="J10" s="48"/>
      <c r="K10" s="9"/>
      <c r="L10" s="49"/>
      <c r="M10" s="9"/>
      <c r="N10" s="14"/>
      <c r="Q10" s="8"/>
    </row>
    <row r="11" spans="1:17" s="20" customFormat="1" ht="33.75" customHeight="1">
      <c r="A11" s="53" t="s">
        <v>18</v>
      </c>
      <c r="B11" s="54"/>
      <c r="C11" s="54"/>
      <c r="D11" s="54"/>
      <c r="E11" s="54"/>
      <c r="F11" s="55"/>
      <c r="G11" s="55"/>
      <c r="H11" s="55"/>
      <c r="I11" s="56">
        <f>SUM(I9:I10)</f>
        <v>0</v>
      </c>
      <c r="J11" s="56">
        <f>SUM(J9:J10)</f>
        <v>0</v>
      </c>
      <c r="K11" s="56">
        <f>SUM(K9:K10)</f>
        <v>0</v>
      </c>
      <c r="L11" s="56">
        <f>SUM(L9:L10)</f>
        <v>0</v>
      </c>
      <c r="M11" s="13"/>
      <c r="N11" s="14">
        <v>45078</v>
      </c>
      <c r="Q11" s="57"/>
    </row>
    <row r="12" spans="1:17" s="17" customFormat="1" ht="15.75">
      <c r="C12" s="18"/>
      <c r="D12" s="18"/>
      <c r="F12" s="19"/>
      <c r="G12" s="20"/>
      <c r="H12" s="20"/>
      <c r="L12" s="19"/>
      <c r="M12" s="19"/>
      <c r="Q12" s="21"/>
    </row>
    <row r="13" spans="1:17" s="17" customFormat="1" ht="15.75">
      <c r="C13" s="18"/>
      <c r="D13" s="207" t="s">
        <v>25</v>
      </c>
      <c r="E13" s="207"/>
      <c r="F13" s="207"/>
      <c r="G13" s="207"/>
      <c r="H13" s="45"/>
      <c r="I13" s="22"/>
      <c r="J13" s="22"/>
      <c r="K13" s="22"/>
      <c r="L13" s="22"/>
      <c r="M13" s="22"/>
      <c r="Q13" s="21"/>
    </row>
    <row r="14" spans="1:17" s="17" customFormat="1" ht="15.75">
      <c r="A14" s="23"/>
      <c r="B14" s="23" t="s">
        <v>19</v>
      </c>
      <c r="C14" s="18"/>
      <c r="D14" s="24" t="s">
        <v>20</v>
      </c>
      <c r="F14" s="25" t="s">
        <v>21</v>
      </c>
      <c r="G14" s="26"/>
      <c r="H14" s="20"/>
      <c r="I14" s="23" t="s">
        <v>22</v>
      </c>
      <c r="J14" s="23"/>
      <c r="M14" s="23" t="s">
        <v>23</v>
      </c>
      <c r="Q14" s="21"/>
    </row>
    <row r="15" spans="1:17" s="17" customFormat="1" ht="15.75">
      <c r="A15" s="27"/>
      <c r="B15" s="28" t="s">
        <v>24</v>
      </c>
      <c r="C15" s="18"/>
      <c r="D15" s="29" t="s">
        <v>24</v>
      </c>
      <c r="F15" s="17" t="s">
        <v>24</v>
      </c>
      <c r="G15" s="30"/>
      <c r="H15" s="20"/>
      <c r="I15" s="28" t="s">
        <v>24</v>
      </c>
      <c r="J15" s="28"/>
      <c r="M15" s="28" t="s">
        <v>24</v>
      </c>
      <c r="Q15" s="21"/>
    </row>
    <row r="16" spans="1:17">
      <c r="A16" s="31"/>
      <c r="B16" s="31"/>
      <c r="E16" s="31"/>
      <c r="F16" s="32"/>
      <c r="G16" s="33"/>
      <c r="I16" s="31"/>
      <c r="J16" s="31"/>
      <c r="K16" s="31"/>
      <c r="L16" s="32"/>
      <c r="M16" s="32"/>
      <c r="Q16" s="5"/>
    </row>
    <row r="17" spans="17:17">
      <c r="Q17" s="5"/>
    </row>
    <row r="18" spans="17:17">
      <c r="Q18" s="5"/>
    </row>
    <row r="19" spans="17:17">
      <c r="Q19" s="5"/>
    </row>
    <row r="20" spans="17:17">
      <c r="Q20" s="5"/>
    </row>
    <row r="21" spans="17:17">
      <c r="Q21" s="5"/>
    </row>
    <row r="22" spans="17:17">
      <c r="Q22" s="5"/>
    </row>
    <row r="23" spans="17:17">
      <c r="Q23" s="5"/>
    </row>
    <row r="24" spans="17:17">
      <c r="Q24" s="5"/>
    </row>
    <row r="25" spans="17:17">
      <c r="Q25" s="5"/>
    </row>
    <row r="26" spans="17:17">
      <c r="Q26" s="5"/>
    </row>
    <row r="27" spans="17:17">
      <c r="Q27" s="5"/>
    </row>
    <row r="28" spans="17:17">
      <c r="Q28" s="5"/>
    </row>
    <row r="29" spans="17:17">
      <c r="Q29" s="5"/>
    </row>
    <row r="30" spans="17:17">
      <c r="Q30" s="5"/>
    </row>
    <row r="31" spans="17:17">
      <c r="Q31" s="5"/>
    </row>
    <row r="32" spans="17: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sheetData>
  <autoFilter ref="A8:Q11"/>
  <mergeCells count="16">
    <mergeCell ref="D13:G13"/>
    <mergeCell ref="N6:N8"/>
    <mergeCell ref="I7:J7"/>
    <mergeCell ref="K7:L7"/>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207" priority="18"/>
    <cfRule type="duplicateValues" dxfId="206" priority="21"/>
    <cfRule type="duplicateValues" dxfId="205" priority="22"/>
  </conditionalFormatting>
  <conditionalFormatting sqref="D1:D1048576">
    <cfRule type="duplicateValues" dxfId="204" priority="20"/>
  </conditionalFormatting>
  <conditionalFormatting sqref="C1:C1048576">
    <cfRule type="duplicateValues" dxfId="203" priority="19"/>
  </conditionalFormatting>
  <conditionalFormatting sqref="M9">
    <cfRule type="duplicateValues" dxfId="202" priority="1"/>
    <cfRule type="duplicateValues" dxfId="201" priority="3"/>
    <cfRule type="duplicateValues" dxfId="200" priority="4"/>
  </conditionalFormatting>
  <conditionalFormatting sqref="M9">
    <cfRule type="duplicateValues" dxfId="199" priority="2"/>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5"/>
  <sheetViews>
    <sheetView topLeftCell="A2" zoomScale="55" zoomScaleNormal="55" workbookViewId="0">
      <selection activeCell="E13" sqref="E13"/>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9.710937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t="s">
        <v>27</v>
      </c>
      <c r="C9" s="47" t="s">
        <v>142</v>
      </c>
      <c r="D9" s="47" t="s">
        <v>143</v>
      </c>
      <c r="E9" s="9" t="s">
        <v>144</v>
      </c>
      <c r="F9" s="48">
        <v>350000</v>
      </c>
      <c r="G9" s="9">
        <v>-3</v>
      </c>
      <c r="H9" s="9">
        <v>0</v>
      </c>
      <c r="I9" s="43">
        <f>+H9-G9</f>
        <v>3</v>
      </c>
      <c r="J9" s="50">
        <f>+I9*F9</f>
        <v>1050000</v>
      </c>
      <c r="K9" s="43"/>
      <c r="L9" s="49"/>
      <c r="M9" s="9" t="s">
        <v>145</v>
      </c>
      <c r="N9" s="14">
        <f ca="1">TODAY()</f>
        <v>46199</v>
      </c>
      <c r="Q9" s="8"/>
    </row>
    <row r="10" spans="1:17" s="7" customFormat="1" ht="47.25" customHeight="1">
      <c r="A10" s="9"/>
      <c r="B10" s="9" t="s">
        <v>27</v>
      </c>
      <c r="C10" s="47" t="s">
        <v>146</v>
      </c>
      <c r="D10" s="47" t="s">
        <v>147</v>
      </c>
      <c r="E10" s="9" t="s">
        <v>148</v>
      </c>
      <c r="F10" s="48">
        <v>95000</v>
      </c>
      <c r="G10" s="9">
        <v>-2</v>
      </c>
      <c r="H10" s="9">
        <v>0</v>
      </c>
      <c r="I10" s="43">
        <f>+H10-G10</f>
        <v>2</v>
      </c>
      <c r="J10" s="50">
        <f>+I10*F10</f>
        <v>190000</v>
      </c>
      <c r="K10" s="43"/>
      <c r="L10" s="49"/>
      <c r="M10" s="9" t="s">
        <v>152</v>
      </c>
      <c r="N10" s="14">
        <f ca="1">TODAY()</f>
        <v>46199</v>
      </c>
      <c r="Q10" s="8"/>
    </row>
    <row r="11" spans="1:17" s="7" customFormat="1" ht="47.25" customHeight="1">
      <c r="A11" s="9"/>
      <c r="B11" s="9" t="s">
        <v>27</v>
      </c>
      <c r="C11" s="47" t="s">
        <v>149</v>
      </c>
      <c r="D11" s="47" t="s">
        <v>150</v>
      </c>
      <c r="E11" s="9" t="s">
        <v>151</v>
      </c>
      <c r="F11" s="48">
        <v>95000</v>
      </c>
      <c r="G11" s="9">
        <v>-2</v>
      </c>
      <c r="H11" s="9">
        <v>0</v>
      </c>
      <c r="I11" s="43">
        <f>+H11-G11</f>
        <v>2</v>
      </c>
      <c r="J11" s="50">
        <f>+I11*F11</f>
        <v>190000</v>
      </c>
      <c r="K11" s="43"/>
      <c r="L11" s="49"/>
      <c r="M11" s="9" t="s">
        <v>152</v>
      </c>
      <c r="N11" s="14">
        <f ca="1">TODAY()</f>
        <v>46199</v>
      </c>
      <c r="Q11" s="8"/>
    </row>
    <row r="12" spans="1:17" s="15" customFormat="1" ht="33.75" customHeight="1">
      <c r="A12" s="10" t="s">
        <v>18</v>
      </c>
      <c r="B12" s="9"/>
      <c r="C12" s="11"/>
      <c r="D12" s="11"/>
      <c r="E12" s="11"/>
      <c r="F12" s="34"/>
      <c r="G12" s="34"/>
      <c r="H12" s="34"/>
      <c r="I12" s="12">
        <f>SUM(I9:I11)</f>
        <v>7</v>
      </c>
      <c r="J12" s="12">
        <f>SUM(J9:J11)</f>
        <v>1430000</v>
      </c>
      <c r="K12" s="12">
        <f>SUM(K9:K11)</f>
        <v>0</v>
      </c>
      <c r="L12" s="12">
        <f>SUM(L9:L11)</f>
        <v>0</v>
      </c>
      <c r="M12" s="13"/>
      <c r="N12" s="14">
        <f ca="1">TODAY()</f>
        <v>46199</v>
      </c>
      <c r="Q12" s="16"/>
    </row>
    <row r="13" spans="1:17" s="17" customFormat="1" ht="15.75">
      <c r="C13" s="18"/>
      <c r="D13" s="18"/>
      <c r="F13" s="19"/>
      <c r="G13" s="20"/>
      <c r="H13" s="20"/>
      <c r="L13" s="19"/>
      <c r="M13" s="19"/>
      <c r="Q13" s="21"/>
    </row>
    <row r="14" spans="1:17" s="17" customFormat="1" ht="15.75">
      <c r="C14" s="18"/>
      <c r="D14" s="207" t="s">
        <v>25</v>
      </c>
      <c r="E14" s="207"/>
      <c r="F14" s="207"/>
      <c r="G14" s="207"/>
      <c r="H14" s="45"/>
      <c r="I14" s="22"/>
      <c r="J14" s="22"/>
      <c r="K14" s="22"/>
      <c r="L14" s="22"/>
      <c r="M14" s="22"/>
      <c r="Q14" s="21"/>
    </row>
    <row r="15" spans="1:17" s="17" customFormat="1" ht="15.75">
      <c r="A15" s="23"/>
      <c r="B15" s="23" t="s">
        <v>19</v>
      </c>
      <c r="C15" s="18"/>
      <c r="D15" s="24" t="s">
        <v>20</v>
      </c>
      <c r="F15" s="25" t="s">
        <v>21</v>
      </c>
      <c r="G15" s="26"/>
      <c r="H15" s="20"/>
      <c r="I15" s="23" t="s">
        <v>22</v>
      </c>
      <c r="J15" s="23"/>
      <c r="M15" s="23" t="s">
        <v>23</v>
      </c>
      <c r="Q15" s="21"/>
    </row>
    <row r="16" spans="1:17" s="17" customFormat="1" ht="15.75">
      <c r="A16" s="27"/>
      <c r="B16" s="28" t="s">
        <v>24</v>
      </c>
      <c r="C16" s="18"/>
      <c r="D16" s="29" t="s">
        <v>24</v>
      </c>
      <c r="F16" s="17" t="s">
        <v>24</v>
      </c>
      <c r="G16" s="30"/>
      <c r="H16" s="20"/>
      <c r="I16" s="28" t="s">
        <v>24</v>
      </c>
      <c r="J16" s="28"/>
      <c r="M16" s="28" t="s">
        <v>24</v>
      </c>
      <c r="Q16" s="21"/>
    </row>
    <row r="17" spans="1:17">
      <c r="A17" s="31"/>
      <c r="B17" s="31"/>
      <c r="E17" s="31"/>
      <c r="F17" s="32"/>
      <c r="G17" s="33"/>
      <c r="I17" s="31"/>
      <c r="J17" s="31"/>
      <c r="K17" s="31"/>
      <c r="L17" s="32"/>
      <c r="M17" s="32"/>
      <c r="Q17" s="5"/>
    </row>
    <row r="18" spans="1:17">
      <c r="Q18" s="5"/>
    </row>
    <row r="19" spans="1:17">
      <c r="Q19" s="5"/>
    </row>
    <row r="20" spans="1:17">
      <c r="Q20" s="5"/>
    </row>
    <row r="21" spans="1:17">
      <c r="Q21" s="5"/>
    </row>
    <row r="22" spans="1:17">
      <c r="Q22" s="5"/>
    </row>
    <row r="23" spans="1:17">
      <c r="Q23" s="5"/>
    </row>
    <row r="24" spans="1:17">
      <c r="Q24" s="5"/>
    </row>
    <row r="25" spans="1:17">
      <c r="Q25" s="5"/>
    </row>
    <row r="26" spans="1:17">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sheetData>
  <autoFilter ref="A8:Q12">
    <sortState ref="A11:Q26">
      <sortCondition ref="K8:K26"/>
    </sortState>
  </autoFilter>
  <mergeCells count="16">
    <mergeCell ref="N6:N8"/>
    <mergeCell ref="I7:J7"/>
    <mergeCell ref="K7:L7"/>
    <mergeCell ref="D14:G14"/>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198" priority="78"/>
    <cfRule type="duplicateValues" dxfId="197" priority="79"/>
    <cfRule type="duplicateValues" dxfId="196" priority="80"/>
  </conditionalFormatting>
  <conditionalFormatting sqref="D1:D1048576">
    <cfRule type="duplicateValues" dxfId="195" priority="1"/>
    <cfRule type="duplicateValues" dxfId="194" priority="87"/>
  </conditionalFormatting>
  <conditionalFormatting sqref="C1:C1048576">
    <cfRule type="duplicateValues" dxfId="193" priority="90"/>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3"/>
  <sheetViews>
    <sheetView zoomScale="55" zoomScaleNormal="55" workbookViewId="0">
      <selection activeCell="J20" sqref="J20"/>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9.710937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t="s">
        <v>27</v>
      </c>
      <c r="C9" s="47" t="s">
        <v>128</v>
      </c>
      <c r="D9" s="47" t="s">
        <v>129</v>
      </c>
      <c r="E9" s="9" t="s">
        <v>130</v>
      </c>
      <c r="F9" s="48">
        <v>99000</v>
      </c>
      <c r="G9" s="9">
        <v>1</v>
      </c>
      <c r="H9" s="9">
        <v>0</v>
      </c>
      <c r="I9" s="43"/>
      <c r="J9" s="43"/>
      <c r="K9" s="43">
        <v>-1</v>
      </c>
      <c r="L9" s="49">
        <f>+K9*F9</f>
        <v>-99000</v>
      </c>
      <c r="M9" s="14" t="s">
        <v>131</v>
      </c>
      <c r="N9" s="14">
        <v>45276</v>
      </c>
      <c r="Q9" s="8"/>
    </row>
    <row r="10" spans="1:17" s="15" customFormat="1" ht="33.75" customHeight="1">
      <c r="A10" s="10" t="s">
        <v>18</v>
      </c>
      <c r="B10" s="9"/>
      <c r="C10" s="11"/>
      <c r="D10" s="11"/>
      <c r="E10" s="11"/>
      <c r="F10" s="34"/>
      <c r="G10" s="34"/>
      <c r="H10" s="34"/>
      <c r="I10" s="12">
        <f>SUM(I9:I9)</f>
        <v>0</v>
      </c>
      <c r="J10" s="12">
        <f>SUM(J9:J9)</f>
        <v>0</v>
      </c>
      <c r="K10" s="12">
        <f>SUM(K9:K9)</f>
        <v>-1</v>
      </c>
      <c r="L10" s="12">
        <f>SUM(L9:L9)</f>
        <v>-99000</v>
      </c>
      <c r="M10" s="13"/>
      <c r="N10" s="14">
        <v>45276</v>
      </c>
      <c r="Q10" s="16"/>
    </row>
    <row r="11" spans="1:17" s="17" customFormat="1" ht="15.75">
      <c r="C11" s="18"/>
      <c r="D11" s="18"/>
      <c r="F11" s="19"/>
      <c r="G11" s="20"/>
      <c r="H11" s="20"/>
      <c r="L11" s="19"/>
      <c r="M11" s="19"/>
      <c r="Q11" s="21"/>
    </row>
    <row r="12" spans="1:17" s="17" customFormat="1" ht="15.75">
      <c r="C12" s="18"/>
      <c r="D12" s="207" t="s">
        <v>25</v>
      </c>
      <c r="E12" s="207"/>
      <c r="F12" s="207"/>
      <c r="G12" s="207"/>
      <c r="H12" s="45"/>
      <c r="I12" s="22"/>
      <c r="J12" s="22"/>
      <c r="K12" s="22"/>
      <c r="L12" s="22"/>
      <c r="M12" s="22"/>
      <c r="Q12" s="21"/>
    </row>
    <row r="13" spans="1:17" s="17" customFormat="1" ht="15.75">
      <c r="A13" s="23"/>
      <c r="B13" s="23" t="s">
        <v>19</v>
      </c>
      <c r="C13" s="18"/>
      <c r="D13" s="24" t="s">
        <v>20</v>
      </c>
      <c r="F13" s="25" t="s">
        <v>21</v>
      </c>
      <c r="G13" s="26"/>
      <c r="H13" s="20"/>
      <c r="I13" s="23" t="s">
        <v>22</v>
      </c>
      <c r="J13" s="23"/>
      <c r="M13" s="23" t="s">
        <v>23</v>
      </c>
      <c r="Q13" s="21"/>
    </row>
    <row r="14" spans="1:17" s="17" customFormat="1" ht="15.75">
      <c r="A14" s="27"/>
      <c r="B14" s="28" t="s">
        <v>24</v>
      </c>
      <c r="C14" s="18"/>
      <c r="D14" s="29" t="s">
        <v>24</v>
      </c>
      <c r="F14" s="17" t="s">
        <v>24</v>
      </c>
      <c r="G14" s="30"/>
      <c r="H14" s="20"/>
      <c r="I14" s="28" t="s">
        <v>24</v>
      </c>
      <c r="J14" s="28"/>
      <c r="M14" s="28" t="s">
        <v>24</v>
      </c>
      <c r="Q14" s="21"/>
    </row>
    <row r="15" spans="1:17">
      <c r="A15" s="31"/>
      <c r="B15" s="31"/>
      <c r="E15" s="31"/>
      <c r="F15" s="32"/>
      <c r="G15" s="33"/>
      <c r="I15" s="31"/>
      <c r="J15" s="31"/>
      <c r="K15" s="31"/>
      <c r="L15" s="32"/>
      <c r="M15" s="32"/>
      <c r="Q15" s="5"/>
    </row>
    <row r="16" spans="1:17">
      <c r="Q16" s="5"/>
    </row>
    <row r="17" spans="17:17">
      <c r="Q17" s="5"/>
    </row>
    <row r="18" spans="17:17">
      <c r="Q18" s="5"/>
    </row>
    <row r="19" spans="17:17">
      <c r="Q19" s="5"/>
    </row>
    <row r="20" spans="17:17">
      <c r="Q20" s="5"/>
    </row>
    <row r="21" spans="17:17">
      <c r="Q21" s="5"/>
    </row>
    <row r="22" spans="17:17">
      <c r="Q22" s="5"/>
    </row>
    <row r="23" spans="17:17">
      <c r="Q23" s="5"/>
    </row>
    <row r="24" spans="17:17">
      <c r="Q24" s="5"/>
    </row>
    <row r="25" spans="17:17">
      <c r="Q25" s="5"/>
    </row>
    <row r="26" spans="17:17">
      <c r="Q26" s="5"/>
    </row>
    <row r="27" spans="17:17">
      <c r="Q27" s="5"/>
    </row>
    <row r="28" spans="17:17">
      <c r="Q28" s="5"/>
    </row>
    <row r="29" spans="17:17">
      <c r="Q29" s="5"/>
    </row>
    <row r="30" spans="17:17">
      <c r="Q30" s="5"/>
    </row>
    <row r="31" spans="17:17">
      <c r="Q31" s="5"/>
    </row>
    <row r="32" spans="17: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sheetData>
  <autoFilter ref="A8:Q10">
    <sortState ref="A11:Q26">
      <sortCondition ref="K8:K26"/>
    </sortState>
  </autoFilter>
  <mergeCells count="16">
    <mergeCell ref="N6:N8"/>
    <mergeCell ref="I7:J7"/>
    <mergeCell ref="K7:L7"/>
    <mergeCell ref="D12:G12"/>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192" priority="2"/>
    <cfRule type="duplicateValues" dxfId="191" priority="3"/>
    <cfRule type="duplicateValues" dxfId="190" priority="4"/>
  </conditionalFormatting>
  <conditionalFormatting sqref="D1:D1048576">
    <cfRule type="duplicateValues" dxfId="189" priority="1"/>
    <cfRule type="duplicateValues" dxfId="188" priority="5"/>
  </conditionalFormatting>
  <conditionalFormatting sqref="C1:C1048576">
    <cfRule type="duplicateValues" dxfId="187" priority="6"/>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5"/>
  <sheetViews>
    <sheetView zoomScale="55" zoomScaleNormal="55" workbookViewId="0">
      <selection activeCell="E13" sqref="E13"/>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t="s">
        <v>32</v>
      </c>
      <c r="C9" s="47" t="s">
        <v>132</v>
      </c>
      <c r="D9" s="47" t="s">
        <v>133</v>
      </c>
      <c r="E9" s="9" t="s">
        <v>134</v>
      </c>
      <c r="F9" s="48">
        <v>320000</v>
      </c>
      <c r="G9" s="9">
        <v>-1</v>
      </c>
      <c r="H9" s="9">
        <v>0</v>
      </c>
      <c r="I9" s="43">
        <v>1</v>
      </c>
      <c r="J9" s="48">
        <v>320000</v>
      </c>
      <c r="K9" s="43"/>
      <c r="L9" s="49"/>
      <c r="M9" s="9" t="s">
        <v>31</v>
      </c>
      <c r="N9" s="14">
        <f ca="1">TODAY()</f>
        <v>46199</v>
      </c>
      <c r="Q9" s="8"/>
    </row>
    <row r="10" spans="1:17" s="7" customFormat="1" ht="47.25" customHeight="1">
      <c r="A10" s="9"/>
      <c r="B10" s="9" t="s">
        <v>32</v>
      </c>
      <c r="C10" s="47" t="s">
        <v>153</v>
      </c>
      <c r="D10" s="47" t="s">
        <v>154</v>
      </c>
      <c r="E10" s="9" t="s">
        <v>155</v>
      </c>
      <c r="F10" s="48">
        <v>115000</v>
      </c>
      <c r="G10" s="9">
        <v>-1</v>
      </c>
      <c r="H10" s="9">
        <v>0</v>
      </c>
      <c r="I10" s="43">
        <v>1</v>
      </c>
      <c r="J10" s="48">
        <v>115000</v>
      </c>
      <c r="K10" s="43"/>
      <c r="L10" s="49"/>
      <c r="M10" s="9">
        <v>101937</v>
      </c>
      <c r="N10" s="14">
        <f ca="1">TODAY()</f>
        <v>46199</v>
      </c>
      <c r="Q10" s="8"/>
    </row>
    <row r="11" spans="1:17" s="7" customFormat="1" ht="47.25" customHeight="1">
      <c r="A11" s="9"/>
      <c r="B11" s="9" t="s">
        <v>32</v>
      </c>
      <c r="C11" s="47" t="s">
        <v>156</v>
      </c>
      <c r="D11" s="47" t="s">
        <v>157</v>
      </c>
      <c r="E11" s="9" t="s">
        <v>158</v>
      </c>
      <c r="F11" s="48">
        <v>119000</v>
      </c>
      <c r="G11" s="9">
        <v>1</v>
      </c>
      <c r="H11" s="9">
        <v>0</v>
      </c>
      <c r="I11" s="43"/>
      <c r="J11" s="48"/>
      <c r="K11" s="9">
        <v>-1</v>
      </c>
      <c r="L11" s="49">
        <f>+K11*F11</f>
        <v>-119000</v>
      </c>
      <c r="M11" s="9"/>
      <c r="N11" s="14">
        <f ca="1">TODAY()</f>
        <v>46199</v>
      </c>
      <c r="Q11" s="8"/>
    </row>
    <row r="12" spans="1:17" s="15" customFormat="1" ht="33.75" customHeight="1">
      <c r="A12" s="10" t="s">
        <v>18</v>
      </c>
      <c r="B12" s="11"/>
      <c r="C12" s="11"/>
      <c r="D12" s="11"/>
      <c r="E12" s="11"/>
      <c r="F12" s="34"/>
      <c r="G12" s="34"/>
      <c r="H12" s="34"/>
      <c r="I12" s="12">
        <f>SUM(I9:I11)</f>
        <v>2</v>
      </c>
      <c r="J12" s="12">
        <f>SUM(J9:J11)</f>
        <v>435000</v>
      </c>
      <c r="K12" s="12">
        <f>SUM(K9:K11)</f>
        <v>-1</v>
      </c>
      <c r="L12" s="12">
        <f>SUM(L9:L11)</f>
        <v>-119000</v>
      </c>
      <c r="M12" s="13"/>
      <c r="N12" s="14">
        <f ca="1">TODAY()</f>
        <v>46199</v>
      </c>
      <c r="Q12" s="16"/>
    </row>
    <row r="13" spans="1:17" s="17" customFormat="1" ht="15.75">
      <c r="C13" s="18"/>
      <c r="D13" s="18"/>
      <c r="F13" s="19"/>
      <c r="G13" s="20"/>
      <c r="H13" s="20"/>
      <c r="L13" s="19"/>
      <c r="M13" s="19"/>
      <c r="Q13" s="21"/>
    </row>
    <row r="14" spans="1:17" s="17" customFormat="1" ht="15.75">
      <c r="C14" s="18"/>
      <c r="D14" s="207" t="s">
        <v>25</v>
      </c>
      <c r="E14" s="207"/>
      <c r="F14" s="207"/>
      <c r="G14" s="207"/>
      <c r="H14" s="45"/>
      <c r="I14" s="22"/>
      <c r="J14" s="22"/>
      <c r="K14" s="22"/>
      <c r="L14" s="22"/>
      <c r="M14" s="22"/>
      <c r="Q14" s="21"/>
    </row>
    <row r="15" spans="1:17" s="17" customFormat="1" ht="15.75">
      <c r="A15" s="23"/>
      <c r="B15" s="23" t="s">
        <v>19</v>
      </c>
      <c r="C15" s="18"/>
      <c r="D15" s="24" t="s">
        <v>20</v>
      </c>
      <c r="F15" s="25" t="s">
        <v>21</v>
      </c>
      <c r="G15" s="26"/>
      <c r="H15" s="20"/>
      <c r="I15" s="23" t="s">
        <v>22</v>
      </c>
      <c r="J15" s="23"/>
      <c r="M15" s="23" t="s">
        <v>23</v>
      </c>
      <c r="Q15" s="21"/>
    </row>
    <row r="16" spans="1:17" s="17" customFormat="1" ht="15.75">
      <c r="A16" s="27"/>
      <c r="B16" s="28" t="s">
        <v>24</v>
      </c>
      <c r="C16" s="18"/>
      <c r="D16" s="29" t="s">
        <v>24</v>
      </c>
      <c r="F16" s="17" t="s">
        <v>24</v>
      </c>
      <c r="G16" s="30"/>
      <c r="H16" s="20"/>
      <c r="I16" s="28" t="s">
        <v>24</v>
      </c>
      <c r="J16" s="28"/>
      <c r="M16" s="28" t="s">
        <v>24</v>
      </c>
      <c r="Q16" s="21"/>
    </row>
    <row r="17" spans="1:17">
      <c r="A17" s="31"/>
      <c r="B17" s="31"/>
      <c r="E17" s="31"/>
      <c r="F17" s="32"/>
      <c r="G17" s="33"/>
      <c r="I17" s="31"/>
      <c r="J17" s="31"/>
      <c r="K17" s="31"/>
      <c r="L17" s="32"/>
      <c r="M17" s="32"/>
      <c r="Q17" s="5"/>
    </row>
    <row r="18" spans="1:17">
      <c r="Q18" s="5"/>
    </row>
    <row r="19" spans="1:17">
      <c r="Q19" s="5"/>
    </row>
    <row r="20" spans="1:17">
      <c r="Q20" s="5"/>
    </row>
    <row r="21" spans="1:17">
      <c r="Q21" s="5"/>
    </row>
    <row r="22" spans="1:17">
      <c r="Q22" s="5"/>
    </row>
    <row r="23" spans="1:17">
      <c r="Q23" s="5"/>
    </row>
    <row r="24" spans="1:17">
      <c r="Q24" s="5"/>
    </row>
    <row r="25" spans="1:17">
      <c r="Q25" s="5"/>
    </row>
    <row r="26" spans="1:17">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sheetData>
  <autoFilter ref="A8:Q12"/>
  <mergeCells count="16">
    <mergeCell ref="N6:N8"/>
    <mergeCell ref="I7:J7"/>
    <mergeCell ref="K7:L7"/>
    <mergeCell ref="D14:G14"/>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186" priority="10"/>
    <cfRule type="duplicateValues" dxfId="185" priority="13"/>
    <cfRule type="duplicateValues" dxfId="184" priority="14"/>
  </conditionalFormatting>
  <conditionalFormatting sqref="D1:D1048576">
    <cfRule type="duplicateValues" dxfId="183" priority="12"/>
  </conditionalFormatting>
  <conditionalFormatting sqref="C1:C1048576">
    <cfRule type="duplicateValues" dxfId="182" priority="11"/>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7"/>
  <sheetViews>
    <sheetView zoomScale="55" zoomScaleNormal="55" workbookViewId="0">
      <selection activeCell="A9" sqref="A9:XFD13"/>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51"/>
      <c r="B9" s="9"/>
      <c r="C9" s="47"/>
      <c r="D9" s="47"/>
      <c r="E9" s="9"/>
      <c r="F9" s="48"/>
      <c r="G9" s="9"/>
      <c r="H9" s="9"/>
      <c r="I9" s="43"/>
      <c r="J9" s="48"/>
      <c r="K9" s="43"/>
      <c r="L9" s="49"/>
      <c r="M9" s="47"/>
      <c r="N9" s="14"/>
      <c r="Q9" s="8"/>
    </row>
    <row r="10" spans="1:17" s="7" customFormat="1" ht="47.25" customHeight="1">
      <c r="A10" s="51"/>
      <c r="B10" s="9"/>
      <c r="C10" s="47"/>
      <c r="D10" s="47"/>
      <c r="E10" s="9"/>
      <c r="F10" s="48"/>
      <c r="G10" s="9"/>
      <c r="H10" s="9"/>
      <c r="I10" s="43"/>
      <c r="J10" s="48"/>
      <c r="K10" s="43"/>
      <c r="L10" s="49"/>
      <c r="M10" s="9"/>
      <c r="N10" s="14"/>
      <c r="Q10" s="8"/>
    </row>
    <row r="11" spans="1:17" s="7" customFormat="1" ht="47.25" customHeight="1">
      <c r="A11" s="51"/>
      <c r="B11" s="9"/>
      <c r="C11" s="47"/>
      <c r="D11" s="47"/>
      <c r="E11" s="9"/>
      <c r="F11" s="48"/>
      <c r="G11" s="9"/>
      <c r="H11" s="9"/>
      <c r="I11" s="43"/>
      <c r="J11" s="48"/>
      <c r="K11" s="43"/>
      <c r="L11" s="49"/>
      <c r="M11" s="47"/>
      <c r="N11" s="14"/>
      <c r="Q11" s="8"/>
    </row>
    <row r="12" spans="1:17" s="7" customFormat="1" ht="47.25" customHeight="1">
      <c r="A12" s="51"/>
      <c r="B12" s="9"/>
      <c r="C12" s="47"/>
      <c r="D12" s="47"/>
      <c r="E12" s="9"/>
      <c r="F12" s="48"/>
      <c r="G12" s="9"/>
      <c r="H12" s="9"/>
      <c r="I12" s="43"/>
      <c r="J12" s="48"/>
      <c r="K12" s="43"/>
      <c r="L12" s="49"/>
      <c r="M12" s="9"/>
      <c r="N12" s="14"/>
      <c r="Q12" s="8"/>
    </row>
    <row r="13" spans="1:17" s="7" customFormat="1" ht="47.25" customHeight="1">
      <c r="A13" s="51"/>
      <c r="B13" s="9"/>
      <c r="C13" s="47"/>
      <c r="D13" s="47"/>
      <c r="E13" s="9"/>
      <c r="F13" s="48"/>
      <c r="G13" s="9"/>
      <c r="H13" s="9"/>
      <c r="I13" s="43"/>
      <c r="J13" s="48"/>
      <c r="K13" s="9"/>
      <c r="L13" s="49"/>
      <c r="M13" s="9"/>
      <c r="N13" s="14"/>
      <c r="Q13" s="8"/>
    </row>
    <row r="14" spans="1:17" s="15" customFormat="1" ht="33.75" customHeight="1">
      <c r="A14" s="10" t="s">
        <v>18</v>
      </c>
      <c r="B14" s="11"/>
      <c r="C14" s="11"/>
      <c r="D14" s="11"/>
      <c r="E14" s="11"/>
      <c r="F14" s="34"/>
      <c r="G14" s="34"/>
      <c r="H14" s="34"/>
      <c r="I14" s="12">
        <f>SUM(I9:I13)</f>
        <v>0</v>
      </c>
      <c r="J14" s="12">
        <f>SUM(J9:J13)</f>
        <v>0</v>
      </c>
      <c r="K14" s="12">
        <f>SUM(K9:K13)</f>
        <v>0</v>
      </c>
      <c r="L14" s="12">
        <f>SUM(L9:L13)</f>
        <v>0</v>
      </c>
      <c r="M14" s="13"/>
      <c r="N14" s="14">
        <v>44993</v>
      </c>
      <c r="Q14" s="16"/>
    </row>
    <row r="15" spans="1:17" s="17" customFormat="1" ht="15.75">
      <c r="C15" s="18"/>
      <c r="D15" s="18"/>
      <c r="F15" s="19"/>
      <c r="G15" s="20"/>
      <c r="H15" s="20"/>
      <c r="L15" s="19"/>
      <c r="M15" s="19"/>
      <c r="Q15" s="21"/>
    </row>
    <row r="16" spans="1:17" s="17" customFormat="1" ht="15.75">
      <c r="C16" s="18"/>
      <c r="D16" s="207" t="s">
        <v>25</v>
      </c>
      <c r="E16" s="207"/>
      <c r="F16" s="207"/>
      <c r="G16" s="207"/>
      <c r="H16" s="45"/>
      <c r="I16" s="22"/>
      <c r="J16" s="22"/>
      <c r="K16" s="22"/>
      <c r="L16" s="22"/>
      <c r="M16" s="22"/>
      <c r="Q16" s="21"/>
    </row>
    <row r="17" spans="1:17" s="17" customFormat="1" ht="15.75">
      <c r="A17" s="23"/>
      <c r="B17" s="23" t="s">
        <v>19</v>
      </c>
      <c r="C17" s="18"/>
      <c r="D17" s="24" t="s">
        <v>20</v>
      </c>
      <c r="F17" s="25" t="s">
        <v>21</v>
      </c>
      <c r="G17" s="26"/>
      <c r="H17" s="20"/>
      <c r="I17" s="23" t="s">
        <v>22</v>
      </c>
      <c r="J17" s="23"/>
      <c r="M17" s="23" t="s">
        <v>23</v>
      </c>
      <c r="Q17" s="21"/>
    </row>
    <row r="18" spans="1:17" s="17" customFormat="1" ht="15.75">
      <c r="A18" s="27"/>
      <c r="B18" s="28" t="s">
        <v>24</v>
      </c>
      <c r="C18" s="18"/>
      <c r="D18" s="29" t="s">
        <v>24</v>
      </c>
      <c r="F18" s="17" t="s">
        <v>24</v>
      </c>
      <c r="G18" s="30"/>
      <c r="H18" s="20"/>
      <c r="I18" s="28" t="s">
        <v>24</v>
      </c>
      <c r="J18" s="28"/>
      <c r="M18" s="28" t="s">
        <v>24</v>
      </c>
      <c r="Q18" s="21"/>
    </row>
    <row r="19" spans="1:17">
      <c r="A19" s="31"/>
      <c r="B19" s="31"/>
      <c r="E19" s="31"/>
      <c r="F19" s="32"/>
      <c r="G19" s="33"/>
      <c r="I19" s="31"/>
      <c r="J19" s="31"/>
      <c r="K19" s="31"/>
      <c r="L19" s="32"/>
      <c r="M19" s="32"/>
      <c r="Q19" s="5"/>
    </row>
    <row r="20" spans="1:17">
      <c r="Q20" s="5"/>
    </row>
    <row r="21" spans="1:17">
      <c r="Q21" s="5"/>
    </row>
    <row r="22" spans="1:17">
      <c r="Q22" s="5"/>
    </row>
    <row r="23" spans="1:17">
      <c r="Q23" s="5"/>
    </row>
    <row r="24" spans="1:17">
      <c r="Q24" s="5"/>
    </row>
    <row r="25" spans="1:17">
      <c r="Q25" s="5"/>
    </row>
    <row r="26" spans="1:17">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row r="106" spans="17:17">
      <c r="Q106" s="5"/>
    </row>
    <row r="107" spans="17:17">
      <c r="Q107" s="5"/>
    </row>
  </sheetData>
  <autoFilter ref="A8:Q14"/>
  <mergeCells count="16">
    <mergeCell ref="D16:G16"/>
    <mergeCell ref="N6:N8"/>
    <mergeCell ref="I7:J7"/>
    <mergeCell ref="K7:L7"/>
    <mergeCell ref="I1:M1"/>
    <mergeCell ref="A2:M3"/>
    <mergeCell ref="A6:A8"/>
    <mergeCell ref="B6:B8"/>
    <mergeCell ref="C6:C8"/>
    <mergeCell ref="D6:D8"/>
    <mergeCell ref="E6:E8"/>
    <mergeCell ref="F6:F8"/>
    <mergeCell ref="G6:G8"/>
    <mergeCell ref="H6:H8"/>
    <mergeCell ref="I6:L6"/>
    <mergeCell ref="M6:M8"/>
  </mergeCells>
  <conditionalFormatting sqref="C14:D1048576 C1:D8">
    <cfRule type="duplicateValues" dxfId="181" priority="24"/>
    <cfRule type="duplicateValues" dxfId="180" priority="27"/>
    <cfRule type="duplicateValues" dxfId="179" priority="28"/>
  </conditionalFormatting>
  <conditionalFormatting sqref="D14:D1048576 D1:D8">
    <cfRule type="duplicateValues" dxfId="178" priority="26"/>
  </conditionalFormatting>
  <conditionalFormatting sqref="C14:C1048576 C1:C8">
    <cfRule type="duplicateValues" dxfId="177" priority="25"/>
  </conditionalFormatting>
  <conditionalFormatting sqref="C9:D9 C13:D13">
    <cfRule type="duplicateValues" dxfId="176" priority="604"/>
    <cfRule type="duplicateValues" dxfId="175" priority="605"/>
    <cfRule type="duplicateValues" dxfId="174" priority="606"/>
  </conditionalFormatting>
  <conditionalFormatting sqref="D9 D13">
    <cfRule type="duplicateValues" dxfId="173" priority="607"/>
  </conditionalFormatting>
  <conditionalFormatting sqref="C9 C13">
    <cfRule type="duplicateValues" dxfId="172" priority="608"/>
  </conditionalFormatting>
  <conditionalFormatting sqref="C10:D12">
    <cfRule type="duplicateValues" dxfId="171" priority="9"/>
    <cfRule type="duplicateValues" dxfId="170" priority="10"/>
    <cfRule type="duplicateValues" dxfId="169" priority="11"/>
  </conditionalFormatting>
  <conditionalFormatting sqref="D10:D12">
    <cfRule type="duplicateValues" dxfId="168" priority="12"/>
  </conditionalFormatting>
  <conditionalFormatting sqref="C10:C12">
    <cfRule type="duplicateValues" dxfId="167" priority="13"/>
  </conditionalFormatting>
  <conditionalFormatting sqref="M9">
    <cfRule type="duplicateValues" dxfId="166" priority="5"/>
    <cfRule type="duplicateValues" dxfId="165" priority="6"/>
    <cfRule type="duplicateValues" dxfId="164" priority="7"/>
  </conditionalFormatting>
  <conditionalFormatting sqref="M9">
    <cfRule type="duplicateValues" dxfId="163" priority="8"/>
  </conditionalFormatting>
  <conditionalFormatting sqref="M11">
    <cfRule type="duplicateValues" dxfId="162" priority="1"/>
    <cfRule type="duplicateValues" dxfId="161" priority="2"/>
    <cfRule type="duplicateValues" dxfId="160" priority="3"/>
  </conditionalFormatting>
  <conditionalFormatting sqref="M11">
    <cfRule type="duplicateValues" dxfId="159" priority="4"/>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4"/>
  <sheetViews>
    <sheetView topLeftCell="A7" zoomScale="55" zoomScaleNormal="55" workbookViewId="0">
      <selection activeCell="E13" sqref="E13"/>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23.85546875" style="3" customWidth="1"/>
    <col min="13" max="13" width="36.28515625" style="3" customWidth="1"/>
    <col min="14" max="14" width="23.710937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26</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c r="C9" s="47"/>
      <c r="D9" s="47"/>
      <c r="E9" s="9"/>
      <c r="F9" s="48"/>
      <c r="G9" s="9"/>
      <c r="H9" s="9"/>
      <c r="I9" s="43"/>
      <c r="J9" s="48"/>
      <c r="K9" s="43"/>
      <c r="L9" s="49"/>
      <c r="M9" s="9"/>
      <c r="N9" s="14"/>
      <c r="Q9" s="8"/>
    </row>
    <row r="10" spans="1:17" s="7" customFormat="1" ht="47.25" customHeight="1">
      <c r="A10" s="9"/>
      <c r="B10" s="9"/>
      <c r="C10" s="47"/>
      <c r="D10" s="47"/>
      <c r="E10" s="9"/>
      <c r="F10" s="48"/>
      <c r="G10" s="9"/>
      <c r="H10" s="9"/>
      <c r="I10" s="43"/>
      <c r="J10" s="48"/>
      <c r="K10" s="43"/>
      <c r="L10" s="49"/>
      <c r="M10" s="9"/>
      <c r="N10" s="14"/>
      <c r="Q10" s="8"/>
    </row>
    <row r="11" spans="1:17" s="7" customFormat="1" ht="47.25" customHeight="1">
      <c r="A11" s="9"/>
      <c r="B11" s="9"/>
      <c r="C11" s="47"/>
      <c r="D11" s="47"/>
      <c r="E11" s="9"/>
      <c r="F11" s="48"/>
      <c r="G11" s="9"/>
      <c r="H11" s="9"/>
      <c r="I11" s="43"/>
      <c r="J11" s="48"/>
      <c r="K11" s="43"/>
      <c r="L11" s="49"/>
      <c r="M11" s="9"/>
      <c r="N11" s="14"/>
      <c r="Q11" s="8"/>
    </row>
    <row r="12" spans="1:17" s="7" customFormat="1" ht="47.25" customHeight="1">
      <c r="A12" s="9"/>
      <c r="B12" s="9"/>
      <c r="C12" s="47"/>
      <c r="D12" s="47"/>
      <c r="E12" s="9"/>
      <c r="F12" s="48"/>
      <c r="G12" s="9"/>
      <c r="H12" s="9"/>
      <c r="I12" s="43"/>
      <c r="J12" s="48"/>
      <c r="K12" s="43"/>
      <c r="L12" s="49"/>
      <c r="M12" s="9"/>
      <c r="N12" s="14"/>
      <c r="Q12" s="8"/>
    </row>
    <row r="13" spans="1:17" s="7" customFormat="1" ht="47.25" customHeight="1">
      <c r="A13" s="9"/>
      <c r="B13" s="9"/>
      <c r="C13" s="47"/>
      <c r="D13" s="47"/>
      <c r="E13" s="9"/>
      <c r="F13" s="48"/>
      <c r="G13" s="9"/>
      <c r="H13" s="9"/>
      <c r="I13" s="43"/>
      <c r="J13" s="48"/>
      <c r="K13" s="43"/>
      <c r="L13" s="49"/>
      <c r="M13" s="9"/>
      <c r="N13" s="14"/>
      <c r="Q13" s="8"/>
    </row>
    <row r="14" spans="1:17" s="7" customFormat="1" ht="47.25" customHeight="1">
      <c r="A14" s="9"/>
      <c r="B14" s="9"/>
      <c r="C14" s="47"/>
      <c r="D14" s="47"/>
      <c r="E14" s="9"/>
      <c r="F14" s="48"/>
      <c r="G14" s="9"/>
      <c r="H14" s="9"/>
      <c r="I14" s="43"/>
      <c r="J14" s="48"/>
      <c r="K14" s="43"/>
      <c r="L14" s="49"/>
      <c r="M14" s="9"/>
      <c r="N14" s="14"/>
      <c r="Q14" s="8"/>
    </row>
    <row r="15" spans="1:17" s="7" customFormat="1" ht="47.25" customHeight="1">
      <c r="A15" s="9"/>
      <c r="B15" s="9"/>
      <c r="C15" s="47"/>
      <c r="D15" s="47"/>
      <c r="E15" s="9"/>
      <c r="F15" s="48"/>
      <c r="G15" s="9"/>
      <c r="H15" s="9"/>
      <c r="I15" s="43"/>
      <c r="J15" s="48"/>
      <c r="K15" s="9"/>
      <c r="L15" s="49"/>
      <c r="M15" s="9"/>
      <c r="N15" s="14"/>
      <c r="Q15" s="8"/>
    </row>
    <row r="16" spans="1:17" s="7" customFormat="1" ht="47.25" customHeight="1">
      <c r="A16" s="9"/>
      <c r="B16" s="9"/>
      <c r="C16" s="47"/>
      <c r="D16" s="47"/>
      <c r="E16" s="9"/>
      <c r="F16" s="48"/>
      <c r="G16" s="9"/>
      <c r="H16" s="9"/>
      <c r="I16" s="43"/>
      <c r="J16" s="48"/>
      <c r="K16" s="9"/>
      <c r="L16" s="49"/>
      <c r="M16" s="9"/>
      <c r="N16" s="14"/>
      <c r="Q16" s="8"/>
    </row>
    <row r="17" spans="1:17" s="7" customFormat="1" ht="47.25" customHeight="1">
      <c r="A17" s="9"/>
      <c r="B17" s="9"/>
      <c r="C17" s="47"/>
      <c r="D17" s="47"/>
      <c r="E17" s="9"/>
      <c r="F17" s="48"/>
      <c r="G17" s="9"/>
      <c r="H17" s="9"/>
      <c r="I17" s="43"/>
      <c r="J17" s="48"/>
      <c r="K17" s="9"/>
      <c r="L17" s="49"/>
      <c r="M17" s="9"/>
      <c r="N17" s="14"/>
      <c r="Q17" s="8"/>
    </row>
    <row r="18" spans="1:17" s="7" customFormat="1" ht="47.25" customHeight="1">
      <c r="A18" s="9"/>
      <c r="B18" s="9"/>
      <c r="C18" s="47"/>
      <c r="D18" s="47"/>
      <c r="E18" s="9"/>
      <c r="F18" s="48"/>
      <c r="G18" s="9"/>
      <c r="H18" s="9"/>
      <c r="I18" s="43"/>
      <c r="J18" s="48"/>
      <c r="K18" s="9"/>
      <c r="L18" s="49"/>
      <c r="M18" s="9"/>
      <c r="N18" s="14"/>
      <c r="Q18" s="8"/>
    </row>
    <row r="19" spans="1:17" s="7" customFormat="1" ht="47.25" customHeight="1">
      <c r="A19" s="9"/>
      <c r="B19" s="9"/>
      <c r="C19" s="47"/>
      <c r="D19" s="47"/>
      <c r="E19" s="9"/>
      <c r="F19" s="48"/>
      <c r="G19" s="9"/>
      <c r="H19" s="9"/>
      <c r="I19" s="43"/>
      <c r="J19" s="48"/>
      <c r="K19" s="9"/>
      <c r="L19" s="49"/>
      <c r="M19" s="9"/>
      <c r="N19" s="14"/>
      <c r="Q19" s="8"/>
    </row>
    <row r="20" spans="1:17" s="7" customFormat="1" ht="47.25" customHeight="1">
      <c r="A20" s="9"/>
      <c r="B20" s="9"/>
      <c r="C20" s="47"/>
      <c r="D20" s="47"/>
      <c r="E20" s="9"/>
      <c r="F20" s="48"/>
      <c r="G20" s="9"/>
      <c r="H20" s="9"/>
      <c r="I20" s="43"/>
      <c r="J20" s="48"/>
      <c r="K20" s="9"/>
      <c r="L20" s="49"/>
      <c r="M20" s="9"/>
      <c r="N20" s="14"/>
      <c r="Q20" s="8"/>
    </row>
    <row r="21" spans="1:17" s="15" customFormat="1" ht="33.75" customHeight="1">
      <c r="A21" s="10" t="s">
        <v>18</v>
      </c>
      <c r="B21" s="11"/>
      <c r="C21" s="11"/>
      <c r="D21" s="11"/>
      <c r="E21" s="11"/>
      <c r="F21" s="34"/>
      <c r="G21" s="34"/>
      <c r="H21" s="34"/>
      <c r="I21" s="12">
        <f>SUM(I9:I20)</f>
        <v>0</v>
      </c>
      <c r="J21" s="12">
        <f>SUM(J9:J20)</f>
        <v>0</v>
      </c>
      <c r="K21" s="12">
        <f>SUM(K9:K20)</f>
        <v>0</v>
      </c>
      <c r="L21" s="12">
        <f>SUM(L9:L20)</f>
        <v>0</v>
      </c>
      <c r="M21" s="13"/>
      <c r="N21" s="14">
        <v>45309</v>
      </c>
      <c r="Q21" s="16"/>
    </row>
    <row r="22" spans="1:17" s="17" customFormat="1" ht="15.75">
      <c r="C22" s="18"/>
      <c r="D22" s="18"/>
      <c r="F22" s="19"/>
      <c r="G22" s="20"/>
      <c r="H22" s="20"/>
      <c r="L22" s="19"/>
      <c r="M22" s="19"/>
      <c r="Q22" s="21"/>
    </row>
    <row r="23" spans="1:17" s="17" customFormat="1" ht="15.75">
      <c r="C23" s="18"/>
      <c r="D23" s="207" t="s">
        <v>25</v>
      </c>
      <c r="E23" s="207"/>
      <c r="F23" s="207"/>
      <c r="G23" s="207"/>
      <c r="H23" s="45"/>
      <c r="I23" s="22"/>
      <c r="J23" s="22"/>
      <c r="K23" s="22"/>
      <c r="L23" s="22"/>
      <c r="M23" s="22"/>
      <c r="Q23" s="21"/>
    </row>
    <row r="24" spans="1:17" s="17" customFormat="1" ht="15.75">
      <c r="A24" s="23"/>
      <c r="B24" s="23" t="s">
        <v>19</v>
      </c>
      <c r="C24" s="18"/>
      <c r="D24" s="24" t="s">
        <v>20</v>
      </c>
      <c r="F24" s="25" t="s">
        <v>21</v>
      </c>
      <c r="G24" s="26"/>
      <c r="H24" s="20"/>
      <c r="I24" s="23" t="s">
        <v>22</v>
      </c>
      <c r="J24" s="23"/>
      <c r="M24" s="23" t="s">
        <v>23</v>
      </c>
      <c r="Q24" s="21"/>
    </row>
    <row r="25" spans="1:17" s="17" customFormat="1" ht="15.75">
      <c r="A25" s="27"/>
      <c r="B25" s="28" t="s">
        <v>24</v>
      </c>
      <c r="C25" s="18"/>
      <c r="D25" s="29" t="s">
        <v>24</v>
      </c>
      <c r="F25" s="17" t="s">
        <v>24</v>
      </c>
      <c r="G25" s="30"/>
      <c r="H25" s="20"/>
      <c r="I25" s="28" t="s">
        <v>24</v>
      </c>
      <c r="J25" s="28"/>
      <c r="M25" s="28" t="s">
        <v>24</v>
      </c>
      <c r="Q25" s="21"/>
    </row>
    <row r="26" spans="1:17">
      <c r="A26" s="31"/>
      <c r="B26" s="31"/>
      <c r="E26" s="31"/>
      <c r="F26" s="32"/>
      <c r="G26" s="33"/>
      <c r="I26" s="31"/>
      <c r="J26" s="31"/>
      <c r="K26" s="31"/>
      <c r="L26" s="32"/>
      <c r="M26" s="32"/>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row r="106" spans="17:17">
      <c r="Q106" s="5"/>
    </row>
    <row r="107" spans="17:17">
      <c r="Q107" s="5"/>
    </row>
    <row r="108" spans="17:17">
      <c r="Q108" s="5"/>
    </row>
    <row r="109" spans="17:17">
      <c r="Q109" s="5"/>
    </row>
    <row r="110" spans="17:17">
      <c r="Q110" s="5"/>
    </row>
    <row r="111" spans="17:17">
      <c r="Q111" s="5"/>
    </row>
    <row r="112" spans="17:17">
      <c r="Q112" s="5"/>
    </row>
    <row r="113" spans="17:17">
      <c r="Q113" s="5"/>
    </row>
    <row r="114" spans="17:17">
      <c r="Q114" s="5"/>
    </row>
  </sheetData>
  <autoFilter ref="A8:Q21"/>
  <mergeCells count="16">
    <mergeCell ref="N6:N8"/>
    <mergeCell ref="I7:J7"/>
    <mergeCell ref="K7:L7"/>
    <mergeCell ref="D23:G23"/>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158" priority="34"/>
    <cfRule type="duplicateValues" dxfId="157" priority="37"/>
    <cfRule type="duplicateValues" dxfId="156" priority="38"/>
  </conditionalFormatting>
  <conditionalFormatting sqref="D1:D1048576">
    <cfRule type="duplicateValues" dxfId="155" priority="36"/>
  </conditionalFormatting>
  <conditionalFormatting sqref="C1:C1048576">
    <cfRule type="duplicateValues" dxfId="154" priority="35"/>
  </conditionalFormatting>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6"/>
  <sheetViews>
    <sheetView zoomScale="55" zoomScaleNormal="55" workbookViewId="0">
      <selection activeCell="E12" sqref="E12"/>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7.710937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c r="C9" s="47"/>
      <c r="D9" s="47"/>
      <c r="E9" s="9"/>
      <c r="F9" s="48"/>
      <c r="G9" s="9"/>
      <c r="H9" s="9"/>
      <c r="I9" s="43"/>
      <c r="J9" s="50"/>
      <c r="K9" s="43"/>
      <c r="L9" s="49"/>
      <c r="M9" s="9"/>
      <c r="N9" s="14"/>
      <c r="Q9" s="8"/>
    </row>
    <row r="10" spans="1:17" s="7" customFormat="1" ht="47.25" customHeight="1">
      <c r="A10" s="9"/>
      <c r="B10" s="9"/>
      <c r="C10" s="47"/>
      <c r="D10" s="47"/>
      <c r="E10" s="9"/>
      <c r="F10" s="48"/>
      <c r="G10" s="9"/>
      <c r="H10" s="9"/>
      <c r="I10" s="43"/>
      <c r="J10" s="50"/>
      <c r="K10" s="43"/>
      <c r="L10" s="49"/>
      <c r="M10" s="9"/>
      <c r="N10" s="14"/>
      <c r="Q10" s="8"/>
    </row>
    <row r="11" spans="1:17" s="7" customFormat="1" ht="47.25" customHeight="1">
      <c r="A11" s="9"/>
      <c r="B11" s="9"/>
      <c r="C11" s="47"/>
      <c r="D11" s="47"/>
      <c r="E11" s="9"/>
      <c r="F11" s="48"/>
      <c r="G11" s="9"/>
      <c r="H11" s="9"/>
      <c r="I11" s="43"/>
      <c r="J11" s="50"/>
      <c r="K11" s="43"/>
      <c r="L11" s="49"/>
      <c r="M11" s="9"/>
      <c r="N11" s="14"/>
      <c r="Q11" s="8"/>
    </row>
    <row r="12" spans="1:17" s="7" customFormat="1" ht="47.25" customHeight="1">
      <c r="A12" s="9"/>
      <c r="B12" s="9"/>
      <c r="C12" s="47"/>
      <c r="D12" s="47"/>
      <c r="E12" s="9"/>
      <c r="F12" s="48"/>
      <c r="G12" s="9"/>
      <c r="H12" s="9"/>
      <c r="I12" s="43"/>
      <c r="J12" s="50"/>
      <c r="K12" s="43"/>
      <c r="L12" s="49"/>
      <c r="M12" s="9"/>
      <c r="N12" s="14"/>
      <c r="Q12" s="8"/>
    </row>
    <row r="13" spans="1:17" s="7" customFormat="1" ht="47.25" customHeight="1">
      <c r="A13" s="9"/>
      <c r="B13" s="9"/>
      <c r="C13" s="47"/>
      <c r="D13" s="47"/>
      <c r="E13" s="9"/>
      <c r="F13" s="48"/>
      <c r="G13" s="9"/>
      <c r="H13" s="9"/>
      <c r="I13" s="43"/>
      <c r="J13" s="50"/>
      <c r="K13" s="43"/>
      <c r="L13" s="49"/>
      <c r="M13" s="9"/>
      <c r="N13" s="14"/>
      <c r="Q13" s="8"/>
    </row>
    <row r="14" spans="1:17" s="7" customFormat="1" ht="47.25" customHeight="1">
      <c r="A14" s="9"/>
      <c r="B14" s="9"/>
      <c r="C14" s="47"/>
      <c r="D14" s="47"/>
      <c r="E14" s="9"/>
      <c r="F14" s="48"/>
      <c r="G14" s="9"/>
      <c r="H14" s="9"/>
      <c r="I14" s="43"/>
      <c r="J14" s="50"/>
      <c r="K14" s="43"/>
      <c r="L14" s="49"/>
      <c r="M14" s="9"/>
      <c r="N14" s="14"/>
      <c r="Q14" s="8"/>
    </row>
    <row r="15" spans="1:17" s="7" customFormat="1" ht="47.25" customHeight="1">
      <c r="A15" s="9"/>
      <c r="B15" s="9"/>
      <c r="C15" s="47"/>
      <c r="D15" s="47"/>
      <c r="E15" s="9"/>
      <c r="F15" s="48"/>
      <c r="G15" s="9"/>
      <c r="H15" s="9"/>
      <c r="I15" s="43"/>
      <c r="J15" s="50"/>
      <c r="K15" s="43"/>
      <c r="L15" s="49"/>
      <c r="M15" s="9"/>
      <c r="N15" s="14"/>
      <c r="Q15" s="8"/>
    </row>
    <row r="16" spans="1:17" s="7" customFormat="1" ht="47.25" customHeight="1">
      <c r="A16" s="9"/>
      <c r="B16" s="9"/>
      <c r="C16" s="47"/>
      <c r="D16" s="47"/>
      <c r="E16" s="9"/>
      <c r="F16" s="48"/>
      <c r="G16" s="9"/>
      <c r="H16" s="9"/>
      <c r="I16" s="43"/>
      <c r="J16" s="50"/>
      <c r="K16" s="43"/>
      <c r="L16" s="49"/>
      <c r="M16" s="9"/>
      <c r="N16" s="14"/>
      <c r="Q16" s="8"/>
    </row>
    <row r="17" spans="1:17" s="7" customFormat="1" ht="47.25" customHeight="1">
      <c r="A17" s="9"/>
      <c r="B17" s="9"/>
      <c r="C17" s="47"/>
      <c r="D17" s="47"/>
      <c r="E17" s="9"/>
      <c r="F17" s="48"/>
      <c r="G17" s="9"/>
      <c r="H17" s="9"/>
      <c r="I17" s="43"/>
      <c r="J17" s="50"/>
      <c r="K17" s="43"/>
      <c r="L17" s="49"/>
      <c r="M17" s="9"/>
      <c r="N17" s="14"/>
      <c r="Q17" s="8"/>
    </row>
    <row r="18" spans="1:17" s="7" customFormat="1" ht="47.25" customHeight="1">
      <c r="A18" s="9"/>
      <c r="B18" s="9"/>
      <c r="C18" s="47"/>
      <c r="D18" s="47"/>
      <c r="E18" s="9"/>
      <c r="F18" s="48"/>
      <c r="G18" s="9"/>
      <c r="H18" s="9"/>
      <c r="I18" s="43"/>
      <c r="J18" s="50"/>
      <c r="K18" s="43"/>
      <c r="L18" s="49"/>
      <c r="M18" s="9"/>
      <c r="N18" s="14"/>
      <c r="Q18" s="8"/>
    </row>
    <row r="19" spans="1:17" s="7" customFormat="1" ht="47.25" customHeight="1">
      <c r="A19" s="9"/>
      <c r="B19" s="9"/>
      <c r="C19" s="47"/>
      <c r="D19" s="47"/>
      <c r="E19" s="9"/>
      <c r="F19" s="48"/>
      <c r="G19" s="9"/>
      <c r="H19" s="9"/>
      <c r="I19" s="43"/>
      <c r="J19" s="50"/>
      <c r="K19" s="43"/>
      <c r="L19" s="49"/>
      <c r="M19" s="9"/>
      <c r="N19" s="14"/>
      <c r="Q19" s="8"/>
    </row>
    <row r="20" spans="1:17" s="7" customFormat="1" ht="47.25" customHeight="1">
      <c r="A20" s="9"/>
      <c r="B20" s="9"/>
      <c r="C20" s="47"/>
      <c r="D20" s="47"/>
      <c r="E20" s="9"/>
      <c r="F20" s="48"/>
      <c r="G20" s="9"/>
      <c r="H20" s="9"/>
      <c r="I20" s="43"/>
      <c r="J20" s="50"/>
      <c r="K20" s="43"/>
      <c r="L20" s="49"/>
      <c r="M20" s="9"/>
      <c r="N20" s="14"/>
      <c r="Q20" s="8"/>
    </row>
    <row r="21" spans="1:17" s="7" customFormat="1" ht="47.25" customHeight="1">
      <c r="A21" s="9"/>
      <c r="B21" s="9"/>
      <c r="C21" s="47"/>
      <c r="D21" s="47"/>
      <c r="E21" s="9"/>
      <c r="F21" s="48"/>
      <c r="G21" s="9"/>
      <c r="H21" s="9"/>
      <c r="I21" s="43"/>
      <c r="J21" s="50"/>
      <c r="K21" s="43"/>
      <c r="L21" s="49"/>
      <c r="M21" s="9"/>
      <c r="N21" s="14"/>
      <c r="Q21" s="8"/>
    </row>
    <row r="22" spans="1:17" s="7" customFormat="1" ht="47.25" customHeight="1">
      <c r="A22" s="9"/>
      <c r="B22" s="9"/>
      <c r="C22" s="47"/>
      <c r="D22" s="47"/>
      <c r="E22" s="9"/>
      <c r="F22" s="48"/>
      <c r="G22" s="9"/>
      <c r="H22" s="9"/>
      <c r="I22" s="43"/>
      <c r="J22" s="50"/>
      <c r="K22" s="43"/>
      <c r="L22" s="49"/>
      <c r="M22" s="9"/>
      <c r="N22" s="14"/>
      <c r="Q22" s="8"/>
    </row>
    <row r="23" spans="1:17" s="7" customFormat="1" ht="47.25" customHeight="1">
      <c r="A23" s="9"/>
      <c r="B23" s="9"/>
      <c r="C23" s="47"/>
      <c r="D23" s="47"/>
      <c r="E23" s="9"/>
      <c r="F23" s="48"/>
      <c r="G23" s="9"/>
      <c r="H23" s="9"/>
      <c r="I23" s="43"/>
      <c r="J23" s="50"/>
      <c r="K23" s="43"/>
      <c r="L23" s="49"/>
      <c r="M23" s="9"/>
      <c r="N23" s="14"/>
      <c r="Q23" s="8"/>
    </row>
    <row r="24" spans="1:17" s="7" customFormat="1" ht="47.25" customHeight="1">
      <c r="A24" s="9"/>
      <c r="B24" s="9"/>
      <c r="C24" s="47"/>
      <c r="D24" s="47"/>
      <c r="E24" s="9"/>
      <c r="F24" s="48"/>
      <c r="G24" s="9"/>
      <c r="H24" s="9"/>
      <c r="I24" s="43"/>
      <c r="J24" s="50"/>
      <c r="K24" s="43"/>
      <c r="L24" s="49"/>
      <c r="M24" s="9"/>
      <c r="N24" s="14"/>
      <c r="Q24" s="8"/>
    </row>
    <row r="25" spans="1:17" s="7" customFormat="1" ht="47.25" customHeight="1">
      <c r="A25" s="9"/>
      <c r="B25" s="9"/>
      <c r="C25" s="47"/>
      <c r="D25" s="47"/>
      <c r="E25" s="9"/>
      <c r="F25" s="48"/>
      <c r="G25" s="9"/>
      <c r="H25" s="9"/>
      <c r="I25" s="43"/>
      <c r="J25" s="50"/>
      <c r="K25" s="43"/>
      <c r="L25" s="49"/>
      <c r="M25" s="9"/>
      <c r="N25" s="14"/>
      <c r="Q25" s="8"/>
    </row>
    <row r="26" spans="1:17" s="7" customFormat="1" ht="47.25" customHeight="1">
      <c r="A26" s="9"/>
      <c r="B26" s="9"/>
      <c r="C26" s="47"/>
      <c r="D26" s="47"/>
      <c r="E26" s="9"/>
      <c r="F26" s="48"/>
      <c r="G26" s="9"/>
      <c r="H26" s="9"/>
      <c r="I26" s="43"/>
      <c r="J26" s="50"/>
      <c r="K26" s="43"/>
      <c r="L26" s="49"/>
      <c r="M26" s="9"/>
      <c r="N26" s="14"/>
      <c r="Q26" s="8"/>
    </row>
    <row r="27" spans="1:17" s="7" customFormat="1" ht="47.25" customHeight="1">
      <c r="A27" s="9"/>
      <c r="B27" s="9"/>
      <c r="C27" s="47"/>
      <c r="D27" s="47"/>
      <c r="E27" s="9"/>
      <c r="F27" s="48"/>
      <c r="G27" s="9"/>
      <c r="H27" s="9"/>
      <c r="I27" s="43"/>
      <c r="J27" s="50"/>
      <c r="K27" s="43"/>
      <c r="L27" s="49"/>
      <c r="M27" s="9"/>
      <c r="N27" s="14"/>
      <c r="Q27" s="8"/>
    </row>
    <row r="28" spans="1:17" s="7" customFormat="1" ht="47.25" customHeight="1">
      <c r="A28" s="9"/>
      <c r="B28" s="9"/>
      <c r="C28" s="47"/>
      <c r="D28" s="47"/>
      <c r="E28" s="9"/>
      <c r="F28" s="48"/>
      <c r="G28" s="9"/>
      <c r="H28" s="9"/>
      <c r="I28" s="43"/>
      <c r="J28" s="50"/>
      <c r="K28" s="43"/>
      <c r="L28" s="49"/>
      <c r="M28" s="9"/>
      <c r="N28" s="14"/>
      <c r="Q28" s="8"/>
    </row>
    <row r="29" spans="1:17" s="7" customFormat="1" ht="47.25" customHeight="1">
      <c r="A29" s="9"/>
      <c r="B29" s="9"/>
      <c r="C29" s="47"/>
      <c r="D29" s="47"/>
      <c r="E29" s="9"/>
      <c r="F29" s="48"/>
      <c r="G29" s="9"/>
      <c r="H29" s="9"/>
      <c r="I29" s="43"/>
      <c r="J29" s="50"/>
      <c r="K29" s="43"/>
      <c r="L29" s="49"/>
      <c r="M29" s="9"/>
      <c r="N29" s="14"/>
      <c r="Q29" s="8"/>
    </row>
    <row r="30" spans="1:17" s="7" customFormat="1" ht="47.25" customHeight="1">
      <c r="A30" s="9"/>
      <c r="B30" s="9"/>
      <c r="C30" s="47"/>
      <c r="D30" s="47"/>
      <c r="E30" s="9"/>
      <c r="F30" s="48"/>
      <c r="G30" s="9"/>
      <c r="H30" s="9"/>
      <c r="I30" s="43"/>
      <c r="J30" s="50"/>
      <c r="K30" s="43"/>
      <c r="L30" s="49"/>
      <c r="M30" s="9"/>
      <c r="N30" s="14"/>
      <c r="Q30" s="8"/>
    </row>
    <row r="31" spans="1:17" s="7" customFormat="1" ht="47.25" customHeight="1">
      <c r="A31" s="9"/>
      <c r="B31" s="9"/>
      <c r="C31" s="47"/>
      <c r="D31" s="47"/>
      <c r="E31" s="9"/>
      <c r="F31" s="48"/>
      <c r="G31" s="9"/>
      <c r="H31" s="9"/>
      <c r="I31" s="43"/>
      <c r="J31" s="50"/>
      <c r="K31" s="43"/>
      <c r="L31" s="49"/>
      <c r="M31" s="9"/>
      <c r="N31" s="14"/>
      <c r="Q31" s="8"/>
    </row>
    <row r="32" spans="1:17" s="7" customFormat="1" ht="47.25" customHeight="1">
      <c r="A32" s="9"/>
      <c r="B32" s="9"/>
      <c r="C32" s="47"/>
      <c r="D32" s="47"/>
      <c r="E32" s="9"/>
      <c r="F32" s="48"/>
      <c r="G32" s="9"/>
      <c r="H32" s="9"/>
      <c r="I32" s="43"/>
      <c r="J32" s="50"/>
      <c r="K32" s="43"/>
      <c r="L32" s="49"/>
      <c r="M32" s="9"/>
      <c r="N32" s="14"/>
      <c r="Q32" s="8"/>
    </row>
    <row r="33" spans="1:17" s="15" customFormat="1" ht="33.75" customHeight="1">
      <c r="A33" s="10" t="s">
        <v>18</v>
      </c>
      <c r="B33" s="11"/>
      <c r="C33" s="11"/>
      <c r="D33" s="11"/>
      <c r="E33" s="11"/>
      <c r="F33" s="34"/>
      <c r="G33" s="34"/>
      <c r="H33" s="34"/>
      <c r="I33" s="12">
        <f>SUM(I9:I32)</f>
        <v>0</v>
      </c>
      <c r="J33" s="12">
        <f>SUM(J9:J32)</f>
        <v>0</v>
      </c>
      <c r="K33" s="12">
        <f>SUM(K9:K32)</f>
        <v>0</v>
      </c>
      <c r="L33" s="12">
        <f>SUM(L9:L32)</f>
        <v>0</v>
      </c>
      <c r="M33" s="13"/>
      <c r="N33" s="14">
        <v>45264</v>
      </c>
      <c r="Q33" s="16"/>
    </row>
    <row r="34" spans="1:17" s="17" customFormat="1" ht="15.75">
      <c r="C34" s="18"/>
      <c r="D34" s="18"/>
      <c r="F34" s="19"/>
      <c r="G34" s="20"/>
      <c r="H34" s="20"/>
      <c r="L34" s="19"/>
      <c r="M34" s="19"/>
      <c r="Q34" s="21"/>
    </row>
    <row r="35" spans="1:17" s="17" customFormat="1" ht="15.75">
      <c r="C35" s="18"/>
      <c r="D35" s="207" t="s">
        <v>25</v>
      </c>
      <c r="E35" s="207"/>
      <c r="F35" s="207"/>
      <c r="G35" s="207"/>
      <c r="H35" s="45"/>
      <c r="I35" s="22"/>
      <c r="J35" s="22"/>
      <c r="K35" s="22"/>
      <c r="L35" s="22"/>
      <c r="M35" s="22"/>
      <c r="Q35" s="21"/>
    </row>
    <row r="36" spans="1:17" s="17" customFormat="1" ht="15.75">
      <c r="A36" s="23"/>
      <c r="B36" s="23" t="s">
        <v>19</v>
      </c>
      <c r="C36" s="18"/>
      <c r="D36" s="24" t="s">
        <v>20</v>
      </c>
      <c r="F36" s="25" t="s">
        <v>21</v>
      </c>
      <c r="G36" s="26"/>
      <c r="H36" s="20"/>
      <c r="I36" s="23" t="s">
        <v>22</v>
      </c>
      <c r="J36" s="23"/>
      <c r="M36" s="23" t="s">
        <v>23</v>
      </c>
      <c r="Q36" s="21"/>
    </row>
    <row r="37" spans="1:17" s="17" customFormat="1" ht="15.75">
      <c r="A37" s="27"/>
      <c r="B37" s="28" t="s">
        <v>24</v>
      </c>
      <c r="C37" s="18"/>
      <c r="D37" s="29" t="s">
        <v>24</v>
      </c>
      <c r="F37" s="17" t="s">
        <v>24</v>
      </c>
      <c r="G37" s="30"/>
      <c r="H37" s="20"/>
      <c r="I37" s="28" t="s">
        <v>24</v>
      </c>
      <c r="J37" s="28"/>
      <c r="M37" s="28" t="s">
        <v>24</v>
      </c>
      <c r="Q37" s="21"/>
    </row>
    <row r="38" spans="1:17">
      <c r="A38" s="31"/>
      <c r="B38" s="31"/>
      <c r="E38" s="31"/>
      <c r="F38" s="32"/>
      <c r="G38" s="33"/>
      <c r="I38" s="31"/>
      <c r="J38" s="31"/>
      <c r="K38" s="31"/>
      <c r="L38" s="32"/>
      <c r="M38" s="32"/>
      <c r="Q38" s="5"/>
    </row>
    <row r="39" spans="1:17">
      <c r="Q39" s="5"/>
    </row>
    <row r="40" spans="1:17">
      <c r="Q40" s="5"/>
    </row>
    <row r="41" spans="1:17">
      <c r="Q41" s="5"/>
    </row>
    <row r="42" spans="1:17">
      <c r="Q42" s="5"/>
    </row>
    <row r="43" spans="1:17">
      <c r="Q43" s="5"/>
    </row>
    <row r="44" spans="1:17">
      <c r="Q44" s="5"/>
    </row>
    <row r="45" spans="1:17">
      <c r="Q45" s="5"/>
    </row>
    <row r="46" spans="1:17">
      <c r="Q46" s="5"/>
    </row>
    <row r="47" spans="1:17">
      <c r="Q47" s="5"/>
    </row>
    <row r="48" spans="1: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row r="106" spans="17:17">
      <c r="Q106" s="5"/>
    </row>
    <row r="107" spans="17:17">
      <c r="Q107" s="5"/>
    </row>
    <row r="108" spans="17:17">
      <c r="Q108" s="5"/>
    </row>
    <row r="109" spans="17:17">
      <c r="Q109" s="5"/>
    </row>
    <row r="110" spans="17:17">
      <c r="Q110" s="5"/>
    </row>
    <row r="111" spans="17:17">
      <c r="Q111" s="5"/>
    </row>
    <row r="112" spans="17:17">
      <c r="Q112" s="5"/>
    </row>
    <row r="113" spans="17:17">
      <c r="Q113" s="5"/>
    </row>
    <row r="114" spans="17:17">
      <c r="Q114" s="5"/>
    </row>
    <row r="115" spans="17:17">
      <c r="Q115" s="5"/>
    </row>
    <row r="116" spans="17:17">
      <c r="Q116" s="5"/>
    </row>
    <row r="117" spans="17:17">
      <c r="Q117" s="5"/>
    </row>
    <row r="118" spans="17:17">
      <c r="Q118" s="5"/>
    </row>
    <row r="119" spans="17:17">
      <c r="Q119" s="5"/>
    </row>
    <row r="120" spans="17:17">
      <c r="Q120" s="5"/>
    </row>
    <row r="121" spans="17:17">
      <c r="Q121" s="5"/>
    </row>
    <row r="122" spans="17:17">
      <c r="Q122" s="5"/>
    </row>
    <row r="123" spans="17:17">
      <c r="Q123" s="5"/>
    </row>
    <row r="124" spans="17:17">
      <c r="Q124" s="5"/>
    </row>
    <row r="125" spans="17:17">
      <c r="Q125" s="5"/>
    </row>
    <row r="126" spans="17:17">
      <c r="Q126" s="5"/>
    </row>
  </sheetData>
  <autoFilter ref="A8:Q33"/>
  <mergeCells count="16">
    <mergeCell ref="N6:N8"/>
    <mergeCell ref="I7:J7"/>
    <mergeCell ref="K7:L7"/>
    <mergeCell ref="D35:G35"/>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153" priority="767"/>
    <cfRule type="duplicateValues" dxfId="152" priority="768"/>
    <cfRule type="duplicateValues" dxfId="151" priority="769"/>
  </conditionalFormatting>
  <conditionalFormatting sqref="D1:D1048576">
    <cfRule type="duplicateValues" dxfId="150" priority="776"/>
  </conditionalFormatting>
  <conditionalFormatting sqref="C1:C1048576">
    <cfRule type="duplicateValues" dxfId="149" priority="779"/>
  </conditionalFormatting>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6"/>
  <sheetViews>
    <sheetView topLeftCell="A8" zoomScale="55" zoomScaleNormal="55" workbookViewId="0">
      <selection activeCell="A9" sqref="A9:XFD22"/>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c r="C9" s="47"/>
      <c r="D9" s="47"/>
      <c r="E9" s="9"/>
      <c r="F9" s="48"/>
      <c r="G9" s="9"/>
      <c r="H9" s="9"/>
      <c r="I9" s="43"/>
      <c r="J9" s="48"/>
      <c r="K9" s="43"/>
      <c r="L9" s="49"/>
      <c r="M9" s="47"/>
      <c r="N9" s="14"/>
      <c r="Q9" s="8"/>
    </row>
    <row r="10" spans="1:17" s="7" customFormat="1" ht="47.25" customHeight="1">
      <c r="A10" s="9"/>
      <c r="B10" s="9"/>
      <c r="C10" s="47"/>
      <c r="D10" s="47"/>
      <c r="E10" s="9"/>
      <c r="F10" s="48"/>
      <c r="G10" s="9"/>
      <c r="H10" s="9"/>
      <c r="I10" s="43"/>
      <c r="J10" s="48"/>
      <c r="K10" s="43"/>
      <c r="L10" s="49"/>
      <c r="M10" s="47"/>
      <c r="N10" s="14"/>
      <c r="Q10" s="8"/>
    </row>
    <row r="11" spans="1:17" s="7" customFormat="1" ht="47.25" customHeight="1">
      <c r="A11" s="9"/>
      <c r="B11" s="9"/>
      <c r="C11" s="47"/>
      <c r="D11" s="47"/>
      <c r="E11" s="9"/>
      <c r="F11" s="48"/>
      <c r="G11" s="9"/>
      <c r="H11" s="9"/>
      <c r="I11" s="43"/>
      <c r="J11" s="48"/>
      <c r="K11" s="43"/>
      <c r="L11" s="49"/>
      <c r="M11" s="47"/>
      <c r="N11" s="14"/>
      <c r="Q11" s="8"/>
    </row>
    <row r="12" spans="1:17" s="63" customFormat="1" ht="47.25" customHeight="1">
      <c r="A12" s="38"/>
      <c r="B12" s="38"/>
      <c r="C12" s="59"/>
      <c r="D12" s="59"/>
      <c r="E12" s="38"/>
      <c r="F12" s="37"/>
      <c r="G12" s="9"/>
      <c r="H12" s="38"/>
      <c r="I12" s="39"/>
      <c r="J12" s="37"/>
      <c r="K12" s="39"/>
      <c r="L12" s="61"/>
      <c r="M12" s="59"/>
      <c r="N12" s="62"/>
      <c r="Q12" s="64"/>
    </row>
    <row r="13" spans="1:17" s="7" customFormat="1" ht="47.25" customHeight="1">
      <c r="A13" s="9"/>
      <c r="B13" s="9"/>
      <c r="C13" s="47"/>
      <c r="D13" s="47"/>
      <c r="E13" s="9"/>
      <c r="F13" s="48"/>
      <c r="G13" s="9"/>
      <c r="H13" s="9"/>
      <c r="I13" s="43"/>
      <c r="J13" s="48"/>
      <c r="K13" s="43"/>
      <c r="L13" s="49"/>
      <c r="M13" s="47"/>
      <c r="N13" s="14"/>
      <c r="Q13" s="8"/>
    </row>
    <row r="14" spans="1:17" s="7" customFormat="1" ht="47.25" customHeight="1">
      <c r="A14" s="9"/>
      <c r="B14" s="9"/>
      <c r="C14" s="47"/>
      <c r="D14" s="47"/>
      <c r="E14" s="9"/>
      <c r="F14" s="48"/>
      <c r="G14" s="9"/>
      <c r="H14" s="9"/>
      <c r="I14" s="43"/>
      <c r="J14" s="48"/>
      <c r="K14" s="43"/>
      <c r="L14" s="49"/>
      <c r="M14" s="47"/>
      <c r="N14" s="14"/>
      <c r="Q14" s="8"/>
    </row>
    <row r="15" spans="1:17" s="7" customFormat="1" ht="47.25" customHeight="1">
      <c r="A15" s="9"/>
      <c r="B15" s="9"/>
      <c r="C15" s="47"/>
      <c r="D15" s="47"/>
      <c r="E15" s="9"/>
      <c r="F15" s="48"/>
      <c r="G15" s="9"/>
      <c r="H15" s="9"/>
      <c r="I15" s="43"/>
      <c r="J15" s="48"/>
      <c r="K15" s="43"/>
      <c r="L15" s="49"/>
      <c r="M15" s="47"/>
      <c r="N15" s="14"/>
      <c r="Q15" s="8"/>
    </row>
    <row r="16" spans="1:17" s="7" customFormat="1" ht="47.25" customHeight="1">
      <c r="A16" s="9"/>
      <c r="B16" s="9"/>
      <c r="C16" s="47"/>
      <c r="D16" s="47"/>
      <c r="E16" s="9"/>
      <c r="F16" s="48"/>
      <c r="G16" s="9"/>
      <c r="H16" s="9"/>
      <c r="I16" s="43"/>
      <c r="J16" s="48"/>
      <c r="K16" s="43"/>
      <c r="L16" s="49"/>
      <c r="M16" s="47"/>
      <c r="N16" s="14"/>
      <c r="Q16" s="8"/>
    </row>
    <row r="17" spans="1:17" s="7" customFormat="1" ht="47.25" customHeight="1">
      <c r="A17" s="9"/>
      <c r="B17" s="9"/>
      <c r="C17" s="47"/>
      <c r="D17" s="47"/>
      <c r="E17" s="9"/>
      <c r="F17" s="48"/>
      <c r="G17" s="9"/>
      <c r="H17" s="9"/>
      <c r="I17" s="43"/>
      <c r="J17" s="48"/>
      <c r="K17" s="43"/>
      <c r="L17" s="49"/>
      <c r="M17" s="47"/>
      <c r="N17" s="14"/>
      <c r="Q17" s="8"/>
    </row>
    <row r="18" spans="1:17" s="7" customFormat="1" ht="47.25" customHeight="1">
      <c r="A18" s="9"/>
      <c r="B18" s="9"/>
      <c r="C18" s="47"/>
      <c r="D18" s="47"/>
      <c r="E18" s="9"/>
      <c r="F18" s="48"/>
      <c r="G18" s="9"/>
      <c r="H18" s="9"/>
      <c r="I18" s="43"/>
      <c r="J18" s="48"/>
      <c r="K18" s="43"/>
      <c r="L18" s="49"/>
      <c r="M18" s="47"/>
      <c r="N18" s="14"/>
      <c r="Q18" s="8"/>
    </row>
    <row r="19" spans="1:17" s="7" customFormat="1" ht="47.25" customHeight="1">
      <c r="A19" s="9"/>
      <c r="B19" s="9"/>
      <c r="C19" s="47"/>
      <c r="D19" s="47"/>
      <c r="E19" s="9"/>
      <c r="F19" s="48"/>
      <c r="G19" s="9"/>
      <c r="H19" s="9"/>
      <c r="I19" s="43"/>
      <c r="J19" s="48"/>
      <c r="K19" s="43"/>
      <c r="L19" s="49"/>
      <c r="M19" s="47"/>
      <c r="N19" s="14"/>
      <c r="Q19" s="8"/>
    </row>
    <row r="20" spans="1:17" s="7" customFormat="1" ht="47.25" customHeight="1">
      <c r="A20" s="9"/>
      <c r="B20" s="9"/>
      <c r="C20" s="47"/>
      <c r="D20" s="60"/>
      <c r="E20" s="9"/>
      <c r="F20" s="48"/>
      <c r="G20" s="9"/>
      <c r="H20" s="9"/>
      <c r="I20" s="43"/>
      <c r="J20" s="48"/>
      <c r="K20" s="43"/>
      <c r="L20" s="49"/>
      <c r="M20" s="47"/>
      <c r="N20" s="14"/>
      <c r="Q20" s="8"/>
    </row>
    <row r="21" spans="1:17" s="7" customFormat="1" ht="47.25" customHeight="1">
      <c r="A21" s="9"/>
      <c r="B21" s="9"/>
      <c r="C21" s="47"/>
      <c r="D21" s="47"/>
      <c r="E21" s="9"/>
      <c r="F21" s="48"/>
      <c r="G21" s="9"/>
      <c r="H21" s="9"/>
      <c r="I21" s="43"/>
      <c r="J21" s="48"/>
      <c r="K21" s="43"/>
      <c r="L21" s="49"/>
      <c r="M21" s="47"/>
      <c r="N21" s="14"/>
      <c r="Q21" s="8"/>
    </row>
    <row r="22" spans="1:17" s="7" customFormat="1" ht="47.25" customHeight="1">
      <c r="A22" s="9"/>
      <c r="B22" s="9"/>
      <c r="C22" s="47"/>
      <c r="D22" s="47"/>
      <c r="E22" s="9"/>
      <c r="F22" s="48"/>
      <c r="G22" s="9"/>
      <c r="H22" s="9"/>
      <c r="I22" s="43"/>
      <c r="J22" s="48"/>
      <c r="K22" s="43"/>
      <c r="L22" s="49"/>
      <c r="M22" s="47"/>
      <c r="N22" s="14"/>
      <c r="Q22" s="8"/>
    </row>
    <row r="23" spans="1:17" s="15" customFormat="1" ht="33.75" customHeight="1">
      <c r="A23" s="10" t="s">
        <v>18</v>
      </c>
      <c r="B23" s="11"/>
      <c r="C23" s="11"/>
      <c r="D23" s="11"/>
      <c r="E23" s="11"/>
      <c r="F23" s="34"/>
      <c r="G23" s="34"/>
      <c r="H23" s="34"/>
      <c r="I23" s="12">
        <f>SUM(I9:I22)</f>
        <v>0</v>
      </c>
      <c r="J23" s="12">
        <f>SUM(J9:J22)</f>
        <v>0</v>
      </c>
      <c r="K23" s="12">
        <f>SUM(K9:K22)</f>
        <v>0</v>
      </c>
      <c r="L23" s="12">
        <f>SUM(L9:L22)</f>
        <v>0</v>
      </c>
      <c r="M23" s="13"/>
      <c r="N23" s="14">
        <v>45314</v>
      </c>
      <c r="Q23" s="16"/>
    </row>
    <row r="24" spans="1:17" s="17" customFormat="1" ht="15.75">
      <c r="C24" s="18"/>
      <c r="D24" s="18"/>
      <c r="F24" s="19"/>
      <c r="G24" s="20"/>
      <c r="H24" s="20"/>
      <c r="L24" s="19"/>
      <c r="M24" s="19"/>
      <c r="Q24" s="21"/>
    </row>
    <row r="25" spans="1:17" s="17" customFormat="1" ht="15.75">
      <c r="C25" s="18"/>
      <c r="D25" s="207" t="s">
        <v>25</v>
      </c>
      <c r="E25" s="207"/>
      <c r="F25" s="207"/>
      <c r="G25" s="207"/>
      <c r="H25" s="45"/>
      <c r="I25" s="22"/>
      <c r="J25" s="22"/>
      <c r="K25" s="22"/>
      <c r="L25" s="22"/>
      <c r="M25" s="22"/>
      <c r="Q25" s="21"/>
    </row>
    <row r="26" spans="1:17" s="17" customFormat="1" ht="15.75">
      <c r="A26" s="23"/>
      <c r="B26" s="23" t="s">
        <v>19</v>
      </c>
      <c r="C26" s="18"/>
      <c r="D26" s="24" t="s">
        <v>20</v>
      </c>
      <c r="F26" s="25" t="s">
        <v>21</v>
      </c>
      <c r="G26" s="26"/>
      <c r="H26" s="20"/>
      <c r="I26" s="23" t="s">
        <v>22</v>
      </c>
      <c r="J26" s="23"/>
      <c r="M26" s="23" t="s">
        <v>23</v>
      </c>
      <c r="Q26" s="21"/>
    </row>
    <row r="27" spans="1:17" s="17" customFormat="1" ht="15.75">
      <c r="A27" s="27"/>
      <c r="B27" s="28" t="s">
        <v>24</v>
      </c>
      <c r="C27" s="18"/>
      <c r="D27" s="29" t="s">
        <v>24</v>
      </c>
      <c r="F27" s="17" t="s">
        <v>24</v>
      </c>
      <c r="G27" s="30"/>
      <c r="H27" s="20"/>
      <c r="I27" s="28" t="s">
        <v>24</v>
      </c>
      <c r="J27" s="28"/>
      <c r="M27" s="28" t="s">
        <v>24</v>
      </c>
      <c r="Q27" s="21"/>
    </row>
    <row r="28" spans="1:17">
      <c r="A28" s="31"/>
      <c r="B28" s="31"/>
      <c r="E28" s="31"/>
      <c r="F28" s="32"/>
      <c r="G28" s="33"/>
      <c r="I28" s="31"/>
      <c r="J28" s="31"/>
      <c r="K28" s="31"/>
      <c r="L28" s="32"/>
      <c r="M28" s="32"/>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row r="106" spans="17:17">
      <c r="Q106" s="5"/>
    </row>
    <row r="107" spans="17:17">
      <c r="Q107" s="5"/>
    </row>
    <row r="108" spans="17:17">
      <c r="Q108" s="5"/>
    </row>
    <row r="109" spans="17:17">
      <c r="Q109" s="5"/>
    </row>
    <row r="110" spans="17:17">
      <c r="Q110" s="5"/>
    </row>
    <row r="111" spans="17:17">
      <c r="Q111" s="5"/>
    </row>
    <row r="112" spans="17:17">
      <c r="Q112" s="5"/>
    </row>
    <row r="113" spans="17:17">
      <c r="Q113" s="5"/>
    </row>
    <row r="114" spans="17:17">
      <c r="Q114" s="5"/>
    </row>
    <row r="115" spans="17:17">
      <c r="Q115" s="5"/>
    </row>
    <row r="116" spans="17:17">
      <c r="Q116" s="5"/>
    </row>
  </sheetData>
  <autoFilter ref="A8:Q23">
    <sortState ref="A11:Q23">
      <sortCondition ref="I8:I23"/>
    </sortState>
  </autoFilter>
  <mergeCells count="16">
    <mergeCell ref="N6:N8"/>
    <mergeCell ref="I7:J7"/>
    <mergeCell ref="K7:L7"/>
    <mergeCell ref="D25:G25"/>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148" priority="39"/>
    <cfRule type="duplicateValues" dxfId="147" priority="40"/>
    <cfRule type="duplicateValues" dxfId="146" priority="41"/>
  </conditionalFormatting>
  <conditionalFormatting sqref="D1:D1048576">
    <cfRule type="duplicateValues" dxfId="145" priority="48"/>
  </conditionalFormatting>
  <conditionalFormatting sqref="C1:C1048576">
    <cfRule type="duplicateValues" dxfId="144" priority="51"/>
  </conditionalFormatting>
  <conditionalFormatting sqref="M9:M22">
    <cfRule type="duplicateValues" dxfId="143" priority="795"/>
    <cfRule type="duplicateValues" dxfId="142" priority="796"/>
    <cfRule type="duplicateValues" dxfId="141" priority="797"/>
  </conditionalFormatting>
  <conditionalFormatting sqref="M9:M22">
    <cfRule type="duplicateValues" dxfId="140" priority="798"/>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1"/>
  <sheetViews>
    <sheetView topLeftCell="A4" zoomScale="55" zoomScaleNormal="55" workbookViewId="0">
      <selection activeCell="C9" sqref="C9:M10"/>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c r="C9" s="47"/>
      <c r="D9" s="47"/>
      <c r="E9" s="9"/>
      <c r="F9" s="48"/>
      <c r="G9" s="48"/>
      <c r="H9" s="9"/>
      <c r="I9" s="43"/>
      <c r="J9" s="48"/>
      <c r="K9" s="43"/>
      <c r="L9" s="49"/>
      <c r="M9" s="9"/>
      <c r="N9" s="14"/>
      <c r="Q9" s="8"/>
    </row>
    <row r="10" spans="1:17" s="7" customFormat="1" ht="47.25" customHeight="1">
      <c r="A10" s="9"/>
      <c r="B10" s="9"/>
      <c r="C10" s="47"/>
      <c r="D10" s="47"/>
      <c r="E10" s="9"/>
      <c r="F10" s="48"/>
      <c r="G10" s="48"/>
      <c r="H10" s="9"/>
      <c r="I10" s="43"/>
      <c r="J10" s="48"/>
      <c r="K10" s="43"/>
      <c r="L10" s="49"/>
      <c r="M10" s="9"/>
      <c r="N10" s="14"/>
      <c r="Q10" s="8"/>
    </row>
    <row r="11" spans="1:17" s="7" customFormat="1" ht="47.25" customHeight="1">
      <c r="A11" s="9"/>
      <c r="B11" s="9"/>
      <c r="C11" s="47"/>
      <c r="D11" s="47"/>
      <c r="E11" s="9"/>
      <c r="F11" s="48"/>
      <c r="G11" s="9"/>
      <c r="H11" s="9"/>
      <c r="I11" s="43"/>
      <c r="J11" s="48"/>
      <c r="K11" s="43"/>
      <c r="L11" s="49"/>
      <c r="M11" s="9"/>
      <c r="N11" s="14"/>
      <c r="Q11" s="8"/>
    </row>
    <row r="12" spans="1:17" s="7" customFormat="1" ht="47.25" customHeight="1">
      <c r="A12" s="9"/>
      <c r="B12" s="9"/>
      <c r="C12" s="47"/>
      <c r="D12" s="47"/>
      <c r="E12" s="9"/>
      <c r="F12" s="48"/>
      <c r="G12" s="9"/>
      <c r="H12" s="9"/>
      <c r="I12" s="43"/>
      <c r="J12" s="48"/>
      <c r="K12" s="43"/>
      <c r="L12" s="49"/>
      <c r="M12" s="9"/>
      <c r="N12" s="14"/>
      <c r="Q12" s="8"/>
    </row>
    <row r="13" spans="1:17" s="7" customFormat="1" ht="47.25" customHeight="1">
      <c r="A13" s="9"/>
      <c r="B13" s="9"/>
      <c r="C13" s="47"/>
      <c r="D13" s="47"/>
      <c r="E13" s="9"/>
      <c r="F13" s="48"/>
      <c r="G13" s="9"/>
      <c r="H13" s="9"/>
      <c r="I13" s="43"/>
      <c r="J13" s="48"/>
      <c r="K13" s="43"/>
      <c r="L13" s="49"/>
      <c r="M13" s="9"/>
      <c r="N13" s="14"/>
      <c r="Q13" s="8"/>
    </row>
    <row r="14" spans="1:17" s="7" customFormat="1" ht="47.25" customHeight="1">
      <c r="A14" s="9"/>
      <c r="B14" s="9"/>
      <c r="C14" s="47"/>
      <c r="D14" s="47"/>
      <c r="E14" s="9"/>
      <c r="F14" s="48"/>
      <c r="G14" s="9"/>
      <c r="H14" s="9"/>
      <c r="I14" s="43"/>
      <c r="J14" s="48"/>
      <c r="K14" s="43"/>
      <c r="L14" s="49"/>
      <c r="M14" s="9"/>
      <c r="N14" s="14"/>
      <c r="Q14" s="8"/>
    </row>
    <row r="15" spans="1:17" s="7" customFormat="1" ht="47.25" customHeight="1">
      <c r="A15" s="9"/>
      <c r="B15" s="9"/>
      <c r="C15" s="47"/>
      <c r="D15" s="47"/>
      <c r="E15" s="9"/>
      <c r="F15" s="48"/>
      <c r="G15" s="9"/>
      <c r="H15" s="9"/>
      <c r="I15" s="43"/>
      <c r="J15" s="48"/>
      <c r="K15" s="43"/>
      <c r="L15" s="49"/>
      <c r="M15" s="9"/>
      <c r="N15" s="14"/>
      <c r="Q15" s="8"/>
    </row>
    <row r="16" spans="1:17" s="7" customFormat="1" ht="47.25" customHeight="1">
      <c r="A16" s="9"/>
      <c r="B16" s="9"/>
      <c r="C16" s="47"/>
      <c r="D16" s="47"/>
      <c r="E16" s="9"/>
      <c r="F16" s="48"/>
      <c r="G16" s="9"/>
      <c r="H16" s="9"/>
      <c r="I16" s="43"/>
      <c r="J16" s="48"/>
      <c r="K16" s="43"/>
      <c r="L16" s="49"/>
      <c r="M16" s="9"/>
      <c r="N16" s="14"/>
      <c r="Q16" s="8"/>
    </row>
    <row r="17" spans="1:17" s="7" customFormat="1" ht="47.25" customHeight="1">
      <c r="A17" s="9"/>
      <c r="B17" s="9"/>
      <c r="C17" s="47"/>
      <c r="D17" s="47"/>
      <c r="E17" s="9"/>
      <c r="F17" s="48"/>
      <c r="G17" s="9"/>
      <c r="H17" s="9"/>
      <c r="I17" s="43"/>
      <c r="J17" s="48"/>
      <c r="K17" s="43"/>
      <c r="L17" s="49"/>
      <c r="M17" s="9"/>
      <c r="N17" s="14"/>
      <c r="Q17" s="8"/>
    </row>
    <row r="18" spans="1:17" s="15" customFormat="1" ht="33.75" customHeight="1">
      <c r="A18" s="10" t="s">
        <v>18</v>
      </c>
      <c r="B18" s="11"/>
      <c r="C18" s="11"/>
      <c r="D18" s="11"/>
      <c r="E18" s="11"/>
      <c r="F18" s="34"/>
      <c r="G18" s="34"/>
      <c r="H18" s="34"/>
      <c r="I18" s="12">
        <f>SUM(I9:I17)</f>
        <v>0</v>
      </c>
      <c r="J18" s="12">
        <f>SUM(J9:J17)</f>
        <v>0</v>
      </c>
      <c r="K18" s="12">
        <f>SUM(K9:K17)</f>
        <v>0</v>
      </c>
      <c r="L18" s="12">
        <f>SUM(L9:L17)</f>
        <v>0</v>
      </c>
      <c r="M18" s="13"/>
      <c r="N18" s="14">
        <v>44739</v>
      </c>
      <c r="Q18" s="16"/>
    </row>
    <row r="19" spans="1:17" s="17" customFormat="1" ht="15.75">
      <c r="C19" s="18"/>
      <c r="D19" s="18"/>
      <c r="F19" s="19"/>
      <c r="G19" s="20"/>
      <c r="H19" s="20"/>
      <c r="L19" s="19"/>
      <c r="M19" s="19"/>
      <c r="Q19" s="21"/>
    </row>
    <row r="20" spans="1:17" s="17" customFormat="1" ht="15.75">
      <c r="C20" s="18"/>
      <c r="D20" s="207" t="s">
        <v>25</v>
      </c>
      <c r="E20" s="207"/>
      <c r="F20" s="207"/>
      <c r="G20" s="207"/>
      <c r="H20" s="45"/>
      <c r="I20" s="22"/>
      <c r="J20" s="22"/>
      <c r="K20" s="22"/>
      <c r="L20" s="22"/>
      <c r="M20" s="22"/>
      <c r="Q20" s="21"/>
    </row>
    <row r="21" spans="1:17" s="17" customFormat="1" ht="15.75">
      <c r="A21" s="23"/>
      <c r="B21" s="23" t="s">
        <v>19</v>
      </c>
      <c r="C21" s="18"/>
      <c r="D21" s="24" t="s">
        <v>20</v>
      </c>
      <c r="F21" s="25" t="s">
        <v>21</v>
      </c>
      <c r="G21" s="26"/>
      <c r="H21" s="20"/>
      <c r="I21" s="23" t="s">
        <v>22</v>
      </c>
      <c r="J21" s="23"/>
      <c r="M21" s="23" t="s">
        <v>23</v>
      </c>
      <c r="Q21" s="21"/>
    </row>
    <row r="22" spans="1:17" s="17" customFormat="1" ht="15.75">
      <c r="A22" s="27"/>
      <c r="B22" s="28" t="s">
        <v>24</v>
      </c>
      <c r="C22" s="18"/>
      <c r="D22" s="29" t="s">
        <v>24</v>
      </c>
      <c r="F22" s="17" t="s">
        <v>24</v>
      </c>
      <c r="G22" s="30"/>
      <c r="H22" s="20"/>
      <c r="I22" s="28" t="s">
        <v>24</v>
      </c>
      <c r="J22" s="28"/>
      <c r="M22" s="28" t="s">
        <v>24</v>
      </c>
      <c r="Q22" s="21"/>
    </row>
    <row r="23" spans="1:17">
      <c r="A23" s="31"/>
      <c r="B23" s="31"/>
      <c r="E23" s="31"/>
      <c r="F23" s="32"/>
      <c r="G23" s="33"/>
      <c r="I23" s="31"/>
      <c r="J23" s="31"/>
      <c r="K23" s="31"/>
      <c r="L23" s="32"/>
      <c r="M23" s="32"/>
      <c r="Q23" s="5"/>
    </row>
    <row r="24" spans="1:17">
      <c r="Q24" s="5"/>
    </row>
    <row r="25" spans="1:17">
      <c r="Q25" s="5"/>
    </row>
    <row r="26" spans="1:17">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row r="106" spans="17:17">
      <c r="Q106" s="5"/>
    </row>
    <row r="107" spans="17:17">
      <c r="Q107" s="5"/>
    </row>
    <row r="108" spans="17:17">
      <c r="Q108" s="5"/>
    </row>
    <row r="109" spans="17:17">
      <c r="Q109" s="5"/>
    </row>
    <row r="110" spans="17:17">
      <c r="Q110" s="5"/>
    </row>
    <row r="111" spans="17:17">
      <c r="Q111" s="5"/>
    </row>
  </sheetData>
  <autoFilter ref="A8:Q18"/>
  <mergeCells count="16">
    <mergeCell ref="N6:N8"/>
    <mergeCell ref="I7:J7"/>
    <mergeCell ref="K7:L7"/>
    <mergeCell ref="D20:G20"/>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139" priority="1"/>
    <cfRule type="duplicateValues" dxfId="138" priority="4"/>
    <cfRule type="duplicateValues" dxfId="137" priority="5"/>
  </conditionalFormatting>
  <conditionalFormatting sqref="D1:D1048576">
    <cfRule type="duplicateValues" dxfId="136" priority="3"/>
  </conditionalFormatting>
  <conditionalFormatting sqref="C1:C1048576">
    <cfRule type="duplicateValues" dxfId="135" priority="2"/>
  </conditionalFormatting>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3"/>
  <sheetViews>
    <sheetView zoomScale="55" zoomScaleNormal="55" workbookViewId="0">
      <selection activeCell="E18" sqref="E18"/>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t="s">
        <v>40</v>
      </c>
      <c r="C9" s="47" t="s">
        <v>41</v>
      </c>
      <c r="D9" s="47" t="s">
        <v>42</v>
      </c>
      <c r="E9" s="9" t="s">
        <v>43</v>
      </c>
      <c r="F9" s="48">
        <v>25000</v>
      </c>
      <c r="G9" s="9">
        <v>-2</v>
      </c>
      <c r="H9" s="9">
        <v>0</v>
      </c>
      <c r="I9" s="43">
        <v>2</v>
      </c>
      <c r="J9" s="48">
        <f>+I9*F9</f>
        <v>50000</v>
      </c>
      <c r="K9" s="43"/>
      <c r="L9" s="49"/>
      <c r="M9" s="9" t="s">
        <v>31</v>
      </c>
      <c r="N9" s="14">
        <v>45239</v>
      </c>
      <c r="Q9" s="8"/>
    </row>
    <row r="10" spans="1:17" s="15" customFormat="1" ht="33.75" customHeight="1">
      <c r="A10" s="10" t="s">
        <v>18</v>
      </c>
      <c r="B10" s="11"/>
      <c r="C10" s="11"/>
      <c r="D10" s="11"/>
      <c r="E10" s="11"/>
      <c r="F10" s="34"/>
      <c r="G10" s="34"/>
      <c r="H10" s="34"/>
      <c r="I10" s="12">
        <f>SUM(I9:I9)</f>
        <v>2</v>
      </c>
      <c r="J10" s="12">
        <f>SUM(J9:J9)</f>
        <v>50000</v>
      </c>
      <c r="K10" s="12">
        <f>SUM(K9:K9)</f>
        <v>0</v>
      </c>
      <c r="L10" s="12">
        <f>SUM(L9:L9)</f>
        <v>0</v>
      </c>
      <c r="M10" s="13"/>
      <c r="N10" s="14">
        <v>45239</v>
      </c>
      <c r="Q10" s="16"/>
    </row>
    <row r="11" spans="1:17" s="17" customFormat="1" ht="15.75">
      <c r="C11" s="18"/>
      <c r="D11" s="18"/>
      <c r="F11" s="19"/>
      <c r="G11" s="20"/>
      <c r="H11" s="20"/>
      <c r="L11" s="19"/>
      <c r="M11" s="19"/>
      <c r="Q11" s="21"/>
    </row>
    <row r="12" spans="1:17" s="17" customFormat="1" ht="15.75">
      <c r="C12" s="18"/>
      <c r="D12" s="207" t="s">
        <v>25</v>
      </c>
      <c r="E12" s="207"/>
      <c r="F12" s="207"/>
      <c r="G12" s="207"/>
      <c r="H12" s="45"/>
      <c r="I12" s="22"/>
      <c r="J12" s="22"/>
      <c r="K12" s="22"/>
      <c r="L12" s="22"/>
      <c r="M12" s="22"/>
      <c r="Q12" s="21"/>
    </row>
    <row r="13" spans="1:17" s="17" customFormat="1" ht="15.75">
      <c r="A13" s="23"/>
      <c r="B13" s="23" t="s">
        <v>19</v>
      </c>
      <c r="C13" s="18"/>
      <c r="D13" s="24" t="s">
        <v>20</v>
      </c>
      <c r="F13" s="25" t="s">
        <v>21</v>
      </c>
      <c r="G13" s="26"/>
      <c r="H13" s="20"/>
      <c r="I13" s="23" t="s">
        <v>22</v>
      </c>
      <c r="J13" s="23"/>
      <c r="M13" s="23" t="s">
        <v>23</v>
      </c>
      <c r="Q13" s="21"/>
    </row>
    <row r="14" spans="1:17" s="17" customFormat="1" ht="15.75">
      <c r="A14" s="27"/>
      <c r="B14" s="28" t="s">
        <v>24</v>
      </c>
      <c r="C14" s="18"/>
      <c r="D14" s="29" t="s">
        <v>24</v>
      </c>
      <c r="F14" s="17" t="s">
        <v>24</v>
      </c>
      <c r="G14" s="30"/>
      <c r="H14" s="20"/>
      <c r="I14" s="28" t="s">
        <v>24</v>
      </c>
      <c r="J14" s="28"/>
      <c r="M14" s="28" t="s">
        <v>24</v>
      </c>
      <c r="Q14" s="21"/>
    </row>
    <row r="15" spans="1:17">
      <c r="A15" s="31"/>
      <c r="B15" s="31"/>
      <c r="E15" s="31"/>
      <c r="F15" s="32"/>
      <c r="G15" s="33"/>
      <c r="I15" s="31"/>
      <c r="J15" s="31"/>
      <c r="K15" s="31"/>
      <c r="L15" s="32"/>
      <c r="M15" s="32"/>
      <c r="Q15" s="5"/>
    </row>
    <row r="16" spans="1:17">
      <c r="Q16" s="5"/>
    </row>
    <row r="17" spans="17:17">
      <c r="Q17" s="5"/>
    </row>
    <row r="18" spans="17:17">
      <c r="Q18" s="5"/>
    </row>
    <row r="19" spans="17:17">
      <c r="Q19" s="5"/>
    </row>
    <row r="20" spans="17:17">
      <c r="Q20" s="5"/>
    </row>
    <row r="21" spans="17:17">
      <c r="Q21" s="5"/>
    </row>
    <row r="22" spans="17:17">
      <c r="Q22" s="5"/>
    </row>
    <row r="23" spans="17:17">
      <c r="Q23" s="5"/>
    </row>
    <row r="24" spans="17:17">
      <c r="Q24" s="5"/>
    </row>
    <row r="25" spans="17:17">
      <c r="Q25" s="5"/>
    </row>
    <row r="26" spans="17:17">
      <c r="Q26" s="5"/>
    </row>
    <row r="27" spans="17:17">
      <c r="Q27" s="5"/>
    </row>
    <row r="28" spans="17:17">
      <c r="Q28" s="5"/>
    </row>
    <row r="29" spans="17:17">
      <c r="Q29" s="5"/>
    </row>
    <row r="30" spans="17:17">
      <c r="Q30" s="5"/>
    </row>
    <row r="31" spans="17:17">
      <c r="Q31" s="5"/>
    </row>
    <row r="32" spans="17: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sheetData>
  <autoFilter ref="A8:Q10"/>
  <mergeCells count="16">
    <mergeCell ref="I1:M1"/>
    <mergeCell ref="A2:M3"/>
    <mergeCell ref="A6:A8"/>
    <mergeCell ref="B6:B8"/>
    <mergeCell ref="C6:C8"/>
    <mergeCell ref="D6:D8"/>
    <mergeCell ref="E6:E8"/>
    <mergeCell ref="F6:F8"/>
    <mergeCell ref="G6:G8"/>
    <mergeCell ref="H6:H8"/>
    <mergeCell ref="D12:G12"/>
    <mergeCell ref="I6:L6"/>
    <mergeCell ref="M6:M8"/>
    <mergeCell ref="N6:N8"/>
    <mergeCell ref="I7:J7"/>
    <mergeCell ref="K7:L7"/>
  </mergeCells>
  <conditionalFormatting sqref="C10:D1048576 C1:D8">
    <cfRule type="duplicateValues" dxfId="134" priority="8"/>
    <cfRule type="duplicateValues" dxfId="133" priority="9"/>
    <cfRule type="duplicateValues" dxfId="132" priority="10"/>
  </conditionalFormatting>
  <conditionalFormatting sqref="D10:D1048576 D1:D8">
    <cfRule type="duplicateValues" dxfId="131" priority="11"/>
  </conditionalFormatting>
  <conditionalFormatting sqref="C10:C1048576 C1:C8">
    <cfRule type="duplicateValues" dxfId="130" priority="12"/>
  </conditionalFormatting>
  <conditionalFormatting sqref="C9:D9">
    <cfRule type="duplicateValues" dxfId="129" priority="750"/>
    <cfRule type="duplicateValues" dxfId="128" priority="751"/>
  </conditionalFormatting>
  <conditionalFormatting sqref="D9">
    <cfRule type="duplicateValues" dxfId="127" priority="752"/>
  </conditionalFormatting>
  <conditionalFormatting sqref="C9">
    <cfRule type="duplicateValues" dxfId="126" priority="753"/>
  </conditionalFormatting>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4"/>
  <sheetViews>
    <sheetView topLeftCell="A2" zoomScale="55" zoomScaleNormal="55" workbookViewId="0">
      <selection activeCell="E25" sqref="E25"/>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t="s">
        <v>33</v>
      </c>
      <c r="C9" s="47" t="s">
        <v>34</v>
      </c>
      <c r="D9" s="47" t="s">
        <v>35</v>
      </c>
      <c r="E9" s="9" t="s">
        <v>36</v>
      </c>
      <c r="F9" s="48">
        <v>205000</v>
      </c>
      <c r="G9" s="9">
        <v>-1</v>
      </c>
      <c r="H9" s="9">
        <v>0</v>
      </c>
      <c r="I9" s="43">
        <v>1</v>
      </c>
      <c r="J9" s="48">
        <v>205000</v>
      </c>
      <c r="K9" s="43"/>
      <c r="L9" s="49"/>
      <c r="M9" s="9">
        <v>134010</v>
      </c>
      <c r="N9" s="14">
        <v>45239</v>
      </c>
      <c r="Q9" s="8"/>
    </row>
    <row r="10" spans="1:17" s="7" customFormat="1" ht="47.25" customHeight="1">
      <c r="A10" s="9"/>
      <c r="B10" s="9" t="s">
        <v>33</v>
      </c>
      <c r="C10" s="47" t="s">
        <v>37</v>
      </c>
      <c r="D10" s="47" t="s">
        <v>38</v>
      </c>
      <c r="E10" s="9" t="s">
        <v>39</v>
      </c>
      <c r="F10" s="48">
        <v>205000</v>
      </c>
      <c r="G10" s="9">
        <v>1</v>
      </c>
      <c r="H10" s="9">
        <v>0</v>
      </c>
      <c r="I10" s="43"/>
      <c r="J10" s="48"/>
      <c r="K10" s="9">
        <v>-1</v>
      </c>
      <c r="L10" s="49">
        <f>+K10*F10</f>
        <v>-205000</v>
      </c>
      <c r="M10" s="9"/>
      <c r="N10" s="14">
        <v>45239</v>
      </c>
      <c r="Q10" s="8"/>
    </row>
    <row r="11" spans="1:17" s="15" customFormat="1" ht="33.75" customHeight="1">
      <c r="A11" s="10" t="s">
        <v>18</v>
      </c>
      <c r="B11" s="11"/>
      <c r="C11" s="11"/>
      <c r="D11" s="11"/>
      <c r="E11" s="11"/>
      <c r="F11" s="34"/>
      <c r="G11" s="34"/>
      <c r="H11" s="34"/>
      <c r="I11" s="12">
        <f>SUM(I9:I10)</f>
        <v>1</v>
      </c>
      <c r="J11" s="12">
        <f>SUM(J9:J10)</f>
        <v>205000</v>
      </c>
      <c r="K11" s="12">
        <f>SUM(K9:K10)</f>
        <v>-1</v>
      </c>
      <c r="L11" s="12">
        <f>SUM(L9:L10)</f>
        <v>-205000</v>
      </c>
      <c r="M11" s="13"/>
      <c r="N11" s="14">
        <v>45239</v>
      </c>
      <c r="Q11" s="16"/>
    </row>
    <row r="12" spans="1:17" s="17" customFormat="1" ht="15.75">
      <c r="C12" s="18"/>
      <c r="D12" s="18"/>
      <c r="F12" s="19"/>
      <c r="G12" s="20"/>
      <c r="H12" s="20"/>
      <c r="L12" s="19"/>
      <c r="M12" s="19"/>
      <c r="Q12" s="21"/>
    </row>
    <row r="13" spans="1:17" s="17" customFormat="1" ht="15.75">
      <c r="C13" s="18"/>
      <c r="D13" s="207" t="s">
        <v>25</v>
      </c>
      <c r="E13" s="207"/>
      <c r="F13" s="207"/>
      <c r="G13" s="207"/>
      <c r="H13" s="45"/>
      <c r="I13" s="22"/>
      <c r="J13" s="22"/>
      <c r="K13" s="22"/>
      <c r="L13" s="22"/>
      <c r="M13" s="22"/>
      <c r="Q13" s="21"/>
    </row>
    <row r="14" spans="1:17" s="17" customFormat="1" ht="15.75">
      <c r="A14" s="23"/>
      <c r="B14" s="23" t="s">
        <v>19</v>
      </c>
      <c r="C14" s="18"/>
      <c r="D14" s="24" t="s">
        <v>20</v>
      </c>
      <c r="F14" s="25" t="s">
        <v>21</v>
      </c>
      <c r="G14" s="26"/>
      <c r="H14" s="20"/>
      <c r="I14" s="23" t="s">
        <v>22</v>
      </c>
      <c r="J14" s="23"/>
      <c r="M14" s="23" t="s">
        <v>23</v>
      </c>
      <c r="Q14" s="21"/>
    </row>
    <row r="15" spans="1:17" s="17" customFormat="1" ht="15.75">
      <c r="A15" s="27"/>
      <c r="B15" s="28" t="s">
        <v>24</v>
      </c>
      <c r="C15" s="18"/>
      <c r="D15" s="29" t="s">
        <v>24</v>
      </c>
      <c r="F15" s="17" t="s">
        <v>24</v>
      </c>
      <c r="G15" s="30"/>
      <c r="H15" s="20"/>
      <c r="I15" s="28" t="s">
        <v>24</v>
      </c>
      <c r="J15" s="28"/>
      <c r="M15" s="28" t="s">
        <v>24</v>
      </c>
      <c r="Q15" s="21"/>
    </row>
    <row r="16" spans="1:17">
      <c r="A16" s="31"/>
      <c r="B16" s="31"/>
      <c r="E16" s="31"/>
      <c r="F16" s="32"/>
      <c r="G16" s="33"/>
      <c r="I16" s="31"/>
      <c r="J16" s="31"/>
      <c r="K16" s="31"/>
      <c r="L16" s="32"/>
      <c r="M16" s="32"/>
      <c r="Q16" s="5"/>
    </row>
    <row r="17" spans="17:17">
      <c r="Q17" s="5"/>
    </row>
    <row r="18" spans="17:17">
      <c r="Q18" s="5"/>
    </row>
    <row r="19" spans="17:17">
      <c r="Q19" s="5"/>
    </row>
    <row r="20" spans="17:17">
      <c r="Q20" s="5"/>
    </row>
    <row r="21" spans="17:17">
      <c r="Q21" s="5"/>
    </row>
    <row r="22" spans="17:17">
      <c r="Q22" s="5"/>
    </row>
    <row r="23" spans="17:17">
      <c r="Q23" s="5"/>
    </row>
    <row r="24" spans="17:17">
      <c r="Q24" s="5"/>
    </row>
    <row r="25" spans="17:17">
      <c r="Q25" s="5"/>
    </row>
    <row r="26" spans="17:17">
      <c r="Q26" s="5"/>
    </row>
    <row r="27" spans="17:17">
      <c r="Q27" s="5"/>
    </row>
    <row r="28" spans="17:17">
      <c r="Q28" s="5"/>
    </row>
    <row r="29" spans="17:17">
      <c r="Q29" s="5"/>
    </row>
    <row r="30" spans="17:17">
      <c r="Q30" s="5"/>
    </row>
    <row r="31" spans="17:17">
      <c r="Q31" s="5"/>
    </row>
    <row r="32" spans="17: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sheetData>
  <autoFilter ref="A8:Q11"/>
  <mergeCells count="16">
    <mergeCell ref="N6:N8"/>
    <mergeCell ref="I7:J7"/>
    <mergeCell ref="K7:L7"/>
    <mergeCell ref="D13:G13"/>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125" priority="11"/>
    <cfRule type="duplicateValues" dxfId="124" priority="12"/>
    <cfRule type="duplicateValues" dxfId="123" priority="13"/>
  </conditionalFormatting>
  <conditionalFormatting sqref="D1:D1048576">
    <cfRule type="duplicateValues" dxfId="122" priority="20"/>
  </conditionalFormatting>
  <conditionalFormatting sqref="C1:C1048576">
    <cfRule type="duplicateValues" dxfId="121" priority="23"/>
  </conditionalFormatting>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2"/>
  <sheetViews>
    <sheetView topLeftCell="A3" zoomScale="55" zoomScaleNormal="55" workbookViewId="0">
      <selection activeCell="A9" sqref="A9:XFD18"/>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9.710937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51"/>
      <c r="B9" s="9"/>
      <c r="C9" s="47"/>
      <c r="D9" s="47"/>
      <c r="E9" s="9"/>
      <c r="F9" s="48"/>
      <c r="G9" s="9"/>
      <c r="H9" s="9"/>
      <c r="I9" s="43"/>
      <c r="J9" s="48"/>
      <c r="K9" s="43"/>
      <c r="L9" s="49"/>
      <c r="M9" s="58"/>
      <c r="N9" s="14"/>
      <c r="Q9" s="8"/>
    </row>
    <row r="10" spans="1:17" s="7" customFormat="1" ht="47.25" customHeight="1">
      <c r="A10" s="51"/>
      <c r="B10" s="9"/>
      <c r="C10" s="47"/>
      <c r="D10" s="47"/>
      <c r="E10" s="9"/>
      <c r="F10" s="48"/>
      <c r="G10" s="9"/>
      <c r="H10" s="9"/>
      <c r="I10" s="43"/>
      <c r="J10" s="48"/>
      <c r="K10" s="43"/>
      <c r="L10" s="49"/>
      <c r="M10" s="58"/>
      <c r="N10" s="14"/>
      <c r="Q10" s="8"/>
    </row>
    <row r="11" spans="1:17" s="7" customFormat="1" ht="47.25" customHeight="1">
      <c r="A11" s="51"/>
      <c r="B11" s="9"/>
      <c r="C11" s="47"/>
      <c r="D11" s="47"/>
      <c r="E11" s="9"/>
      <c r="F11" s="48"/>
      <c r="G11" s="9"/>
      <c r="H11" s="9"/>
      <c r="I11" s="43"/>
      <c r="J11" s="48"/>
      <c r="K11" s="43"/>
      <c r="L11" s="49"/>
      <c r="M11" s="58"/>
      <c r="N11" s="14"/>
      <c r="Q11" s="8"/>
    </row>
    <row r="12" spans="1:17" s="7" customFormat="1" ht="47.25" customHeight="1">
      <c r="A12" s="51"/>
      <c r="B12" s="9"/>
      <c r="C12" s="47"/>
      <c r="D12" s="47"/>
      <c r="E12" s="9"/>
      <c r="F12" s="48"/>
      <c r="G12" s="9"/>
      <c r="H12" s="9"/>
      <c r="I12" s="43"/>
      <c r="J12" s="48"/>
      <c r="K12" s="43"/>
      <c r="L12" s="49"/>
      <c r="M12" s="58"/>
      <c r="N12" s="14"/>
      <c r="Q12" s="8"/>
    </row>
    <row r="13" spans="1:17" s="7" customFormat="1" ht="47.25" customHeight="1">
      <c r="A13" s="51"/>
      <c r="B13" s="9"/>
      <c r="C13" s="47"/>
      <c r="D13" s="47"/>
      <c r="E13" s="9"/>
      <c r="F13" s="48"/>
      <c r="G13" s="9"/>
      <c r="H13" s="9"/>
      <c r="I13" s="43"/>
      <c r="J13" s="48"/>
      <c r="K13" s="43"/>
      <c r="L13" s="49"/>
      <c r="M13" s="58"/>
      <c r="N13" s="14"/>
      <c r="Q13" s="8"/>
    </row>
    <row r="14" spans="1:17" s="7" customFormat="1" ht="47.25" customHeight="1">
      <c r="A14" s="51"/>
      <c r="B14" s="9"/>
      <c r="C14" s="47"/>
      <c r="D14" s="47"/>
      <c r="E14" s="9"/>
      <c r="F14" s="48"/>
      <c r="G14" s="9"/>
      <c r="H14" s="9"/>
      <c r="I14" s="43"/>
      <c r="J14" s="48"/>
      <c r="K14" s="43"/>
      <c r="L14" s="49"/>
      <c r="M14" s="58"/>
      <c r="N14" s="14"/>
      <c r="Q14" s="8"/>
    </row>
    <row r="15" spans="1:17" s="7" customFormat="1" ht="47.25" customHeight="1">
      <c r="A15" s="51"/>
      <c r="B15" s="9"/>
      <c r="C15" s="47"/>
      <c r="D15" s="47"/>
      <c r="E15" s="9"/>
      <c r="F15" s="48"/>
      <c r="G15" s="9"/>
      <c r="H15" s="9"/>
      <c r="I15" s="43"/>
      <c r="J15" s="48"/>
      <c r="K15" s="43"/>
      <c r="L15" s="49"/>
      <c r="M15" s="58"/>
      <c r="N15" s="14"/>
      <c r="Q15" s="8"/>
    </row>
    <row r="16" spans="1:17" s="7" customFormat="1" ht="47.25" customHeight="1">
      <c r="A16" s="51"/>
      <c r="B16" s="9"/>
      <c r="C16" s="47"/>
      <c r="D16" s="47"/>
      <c r="E16" s="9"/>
      <c r="F16" s="48"/>
      <c r="G16" s="9"/>
      <c r="H16" s="9"/>
      <c r="I16" s="43"/>
      <c r="J16" s="48"/>
      <c r="K16" s="43"/>
      <c r="L16" s="49"/>
      <c r="M16" s="58"/>
      <c r="N16" s="14"/>
      <c r="Q16" s="8"/>
    </row>
    <row r="17" spans="1:17" s="7" customFormat="1" ht="47.25" customHeight="1">
      <c r="A17" s="51"/>
      <c r="B17" s="9"/>
      <c r="C17" s="47"/>
      <c r="D17" s="47"/>
      <c r="E17" s="9"/>
      <c r="F17" s="48"/>
      <c r="G17" s="9"/>
      <c r="H17" s="9"/>
      <c r="I17" s="43"/>
      <c r="J17" s="48"/>
      <c r="K17" s="43"/>
      <c r="L17" s="49"/>
      <c r="M17" s="58"/>
      <c r="N17" s="14"/>
      <c r="Q17" s="8"/>
    </row>
    <row r="18" spans="1:17" s="7" customFormat="1" ht="47.25" customHeight="1">
      <c r="A18" s="51"/>
      <c r="B18" s="9"/>
      <c r="C18" s="47"/>
      <c r="D18" s="47"/>
      <c r="E18" s="9"/>
      <c r="F18" s="48"/>
      <c r="G18" s="9"/>
      <c r="H18" s="9"/>
      <c r="I18" s="43"/>
      <c r="J18" s="48"/>
      <c r="K18" s="43"/>
      <c r="L18" s="49"/>
      <c r="M18" s="58"/>
      <c r="N18" s="14"/>
      <c r="Q18" s="8"/>
    </row>
    <row r="19" spans="1:17" s="15" customFormat="1" ht="33.75" customHeight="1">
      <c r="A19" s="10" t="s">
        <v>18</v>
      </c>
      <c r="B19" s="11"/>
      <c r="C19" s="11"/>
      <c r="D19" s="11"/>
      <c r="E19" s="11"/>
      <c r="F19" s="34"/>
      <c r="G19" s="34"/>
      <c r="H19" s="34"/>
      <c r="I19" s="12">
        <f>SUM(I9:I18)</f>
        <v>0</v>
      </c>
      <c r="J19" s="12">
        <f>SUM(J9:J18)</f>
        <v>0</v>
      </c>
      <c r="K19" s="12">
        <f>SUM(K9:K18)</f>
        <v>0</v>
      </c>
      <c r="L19" s="12">
        <f>SUM(L9:L18)</f>
        <v>0</v>
      </c>
      <c r="M19" s="13"/>
      <c r="N19" s="14">
        <v>45117</v>
      </c>
      <c r="Q19" s="16"/>
    </row>
    <row r="20" spans="1:17" s="17" customFormat="1" ht="15.75">
      <c r="C20" s="18"/>
      <c r="D20" s="18"/>
      <c r="F20" s="19"/>
      <c r="G20" s="20"/>
      <c r="H20" s="20"/>
      <c r="L20" s="19"/>
      <c r="M20" s="19"/>
      <c r="Q20" s="21"/>
    </row>
    <row r="21" spans="1:17" s="17" customFormat="1" ht="15.75">
      <c r="C21" s="18"/>
      <c r="D21" s="207" t="s">
        <v>25</v>
      </c>
      <c r="E21" s="207"/>
      <c r="F21" s="207"/>
      <c r="G21" s="207"/>
      <c r="H21" s="45"/>
      <c r="I21" s="22"/>
      <c r="J21" s="22"/>
      <c r="K21" s="22"/>
      <c r="L21" s="22"/>
      <c r="M21" s="22"/>
      <c r="Q21" s="21"/>
    </row>
    <row r="22" spans="1:17" s="17" customFormat="1" ht="15.75">
      <c r="A22" s="23"/>
      <c r="B22" s="23" t="s">
        <v>19</v>
      </c>
      <c r="C22" s="18"/>
      <c r="D22" s="24" t="s">
        <v>20</v>
      </c>
      <c r="F22" s="25" t="s">
        <v>21</v>
      </c>
      <c r="G22" s="26"/>
      <c r="H22" s="20"/>
      <c r="I22" s="23" t="s">
        <v>22</v>
      </c>
      <c r="J22" s="23"/>
      <c r="M22" s="23" t="s">
        <v>23</v>
      </c>
      <c r="Q22" s="21"/>
    </row>
    <row r="23" spans="1:17" s="17" customFormat="1" ht="15.75">
      <c r="A23" s="27"/>
      <c r="B23" s="28" t="s">
        <v>24</v>
      </c>
      <c r="C23" s="18"/>
      <c r="D23" s="29" t="s">
        <v>24</v>
      </c>
      <c r="F23" s="17" t="s">
        <v>24</v>
      </c>
      <c r="G23" s="30"/>
      <c r="H23" s="20"/>
      <c r="I23" s="28" t="s">
        <v>24</v>
      </c>
      <c r="J23" s="28"/>
      <c r="M23" s="28" t="s">
        <v>24</v>
      </c>
      <c r="Q23" s="21"/>
    </row>
    <row r="24" spans="1:17">
      <c r="A24" s="31"/>
      <c r="B24" s="31"/>
      <c r="E24" s="31"/>
      <c r="F24" s="32"/>
      <c r="G24" s="33"/>
      <c r="I24" s="31"/>
      <c r="J24" s="31"/>
      <c r="K24" s="31"/>
      <c r="L24" s="32"/>
      <c r="M24" s="32"/>
      <c r="Q24" s="5"/>
    </row>
    <row r="25" spans="1:17">
      <c r="Q25" s="5"/>
    </row>
    <row r="26" spans="1:17">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row r="106" spans="17:17">
      <c r="Q106" s="5"/>
    </row>
    <row r="107" spans="17:17">
      <c r="Q107" s="5"/>
    </row>
    <row r="108" spans="17:17">
      <c r="Q108" s="5"/>
    </row>
    <row r="109" spans="17:17">
      <c r="Q109" s="5"/>
    </row>
    <row r="110" spans="17:17">
      <c r="Q110" s="5"/>
    </row>
    <row r="111" spans="17:17">
      <c r="Q111" s="5"/>
    </row>
    <row r="112" spans="17:17">
      <c r="Q112" s="5"/>
    </row>
  </sheetData>
  <autoFilter ref="A8:Q19"/>
  <mergeCells count="16">
    <mergeCell ref="N6:N8"/>
    <mergeCell ref="I7:J7"/>
    <mergeCell ref="K7:L7"/>
    <mergeCell ref="D21:G21"/>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120" priority="1"/>
    <cfRule type="duplicateValues" dxfId="119" priority="2"/>
    <cfRule type="duplicateValues" dxfId="118" priority="3"/>
  </conditionalFormatting>
  <conditionalFormatting sqref="D1:D1048576">
    <cfRule type="duplicateValues" dxfId="117" priority="4"/>
  </conditionalFormatting>
  <conditionalFormatting sqref="C1:C1048576">
    <cfRule type="duplicateValues" dxfId="116" priority="5"/>
  </conditionalFormatting>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3"/>
  <sheetViews>
    <sheetView zoomScale="55" zoomScaleNormal="55" workbookViewId="0">
      <selection activeCell="B9" sqref="B9:N9"/>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c r="C9" s="47"/>
      <c r="D9" s="47"/>
      <c r="E9" s="9"/>
      <c r="F9" s="48"/>
      <c r="G9" s="9"/>
      <c r="H9" s="9"/>
      <c r="I9" s="43"/>
      <c r="J9" s="48"/>
      <c r="K9" s="43"/>
      <c r="L9" s="49"/>
      <c r="M9" s="9"/>
      <c r="N9" s="14"/>
      <c r="Q9" s="8"/>
    </row>
    <row r="10" spans="1:17" s="15" customFormat="1" ht="33.75" customHeight="1">
      <c r="A10" s="10" t="s">
        <v>18</v>
      </c>
      <c r="B10" s="11"/>
      <c r="C10" s="11"/>
      <c r="D10" s="11"/>
      <c r="E10" s="11"/>
      <c r="F10" s="34"/>
      <c r="G10" s="34"/>
      <c r="H10" s="34"/>
      <c r="I10" s="12">
        <f>SUM(I9:I9)</f>
        <v>0</v>
      </c>
      <c r="J10" s="12">
        <f>SUM(J9:J9)</f>
        <v>0</v>
      </c>
      <c r="K10" s="12">
        <f>SUM(K9:K9)</f>
        <v>0</v>
      </c>
      <c r="L10" s="12">
        <f>SUM(L9:L9)</f>
        <v>0</v>
      </c>
      <c r="M10" s="13"/>
      <c r="N10" s="14">
        <v>44812</v>
      </c>
      <c r="Q10" s="16"/>
    </row>
    <row r="11" spans="1:17" s="17" customFormat="1" ht="15.75">
      <c r="C11" s="18"/>
      <c r="D11" s="18"/>
      <c r="F11" s="19"/>
      <c r="G11" s="20"/>
      <c r="H11" s="20"/>
      <c r="L11" s="19"/>
      <c r="M11" s="19"/>
      <c r="Q11" s="21"/>
    </row>
    <row r="12" spans="1:17" s="17" customFormat="1" ht="15.75">
      <c r="C12" s="18"/>
      <c r="D12" s="207" t="s">
        <v>25</v>
      </c>
      <c r="E12" s="207"/>
      <c r="F12" s="207"/>
      <c r="G12" s="207"/>
      <c r="H12" s="45"/>
      <c r="I12" s="22"/>
      <c r="J12" s="22"/>
      <c r="K12" s="22"/>
      <c r="L12" s="22"/>
      <c r="M12" s="22"/>
      <c r="Q12" s="21"/>
    </row>
    <row r="13" spans="1:17" s="17" customFormat="1" ht="15.75">
      <c r="A13" s="23"/>
      <c r="B13" s="23" t="s">
        <v>19</v>
      </c>
      <c r="C13" s="18"/>
      <c r="D13" s="24" t="s">
        <v>20</v>
      </c>
      <c r="F13" s="25" t="s">
        <v>21</v>
      </c>
      <c r="G13" s="26"/>
      <c r="H13" s="20"/>
      <c r="I13" s="23" t="s">
        <v>22</v>
      </c>
      <c r="J13" s="23"/>
      <c r="M13" s="23" t="s">
        <v>23</v>
      </c>
      <c r="Q13" s="21"/>
    </row>
    <row r="14" spans="1:17" s="17" customFormat="1" ht="15.75">
      <c r="A14" s="27"/>
      <c r="B14" s="28" t="s">
        <v>24</v>
      </c>
      <c r="C14" s="18"/>
      <c r="D14" s="29" t="s">
        <v>24</v>
      </c>
      <c r="F14" s="17" t="s">
        <v>24</v>
      </c>
      <c r="G14" s="30"/>
      <c r="H14" s="20"/>
      <c r="I14" s="28" t="s">
        <v>24</v>
      </c>
      <c r="J14" s="28"/>
      <c r="M14" s="28" t="s">
        <v>24</v>
      </c>
      <c r="Q14" s="21"/>
    </row>
    <row r="15" spans="1:17">
      <c r="A15" s="31"/>
      <c r="B15" s="31"/>
      <c r="E15" s="31"/>
      <c r="F15" s="32"/>
      <c r="G15" s="33"/>
      <c r="I15" s="31"/>
      <c r="J15" s="31"/>
      <c r="K15" s="31"/>
      <c r="L15" s="32"/>
      <c r="M15" s="32"/>
      <c r="Q15" s="5"/>
    </row>
    <row r="16" spans="1:17">
      <c r="Q16" s="5"/>
    </row>
    <row r="17" spans="17:17">
      <c r="Q17" s="5"/>
    </row>
    <row r="18" spans="17:17">
      <c r="Q18" s="5"/>
    </row>
    <row r="19" spans="17:17">
      <c r="Q19" s="5"/>
    </row>
    <row r="20" spans="17:17">
      <c r="Q20" s="5"/>
    </row>
    <row r="21" spans="17:17">
      <c r="Q21" s="5"/>
    </row>
    <row r="22" spans="17:17">
      <c r="Q22" s="5"/>
    </row>
    <row r="23" spans="17:17">
      <c r="Q23" s="5"/>
    </row>
    <row r="24" spans="17:17">
      <c r="Q24" s="5"/>
    </row>
    <row r="25" spans="17:17">
      <c r="Q25" s="5"/>
    </row>
    <row r="26" spans="17:17">
      <c r="Q26" s="5"/>
    </row>
    <row r="27" spans="17:17">
      <c r="Q27" s="5"/>
    </row>
    <row r="28" spans="17:17">
      <c r="Q28" s="5"/>
    </row>
    <row r="29" spans="17:17">
      <c r="Q29" s="5"/>
    </row>
    <row r="30" spans="17:17">
      <c r="Q30" s="5"/>
    </row>
    <row r="31" spans="17:17">
      <c r="Q31" s="5"/>
    </row>
    <row r="32" spans="17: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sheetData>
  <autoFilter ref="A8:Q10"/>
  <mergeCells count="16">
    <mergeCell ref="N6:N8"/>
    <mergeCell ref="I7:J7"/>
    <mergeCell ref="K7:L7"/>
    <mergeCell ref="D12:G12"/>
    <mergeCell ref="I1:M1"/>
    <mergeCell ref="A2:M3"/>
    <mergeCell ref="A6:A8"/>
    <mergeCell ref="B6:B8"/>
    <mergeCell ref="C6:C8"/>
    <mergeCell ref="D6:D8"/>
    <mergeCell ref="E6:E8"/>
    <mergeCell ref="F6:F8"/>
    <mergeCell ref="G6:G8"/>
    <mergeCell ref="H6:H8"/>
    <mergeCell ref="I6:L6"/>
    <mergeCell ref="M6:M8"/>
  </mergeCells>
  <conditionalFormatting sqref="C10:D1048576 C1:D8">
    <cfRule type="duplicateValues" dxfId="115" priority="5"/>
    <cfRule type="duplicateValues" dxfId="114" priority="6"/>
    <cfRule type="duplicateValues" dxfId="113" priority="7"/>
  </conditionalFormatting>
  <conditionalFormatting sqref="D10:D1048576 D1:D8">
    <cfRule type="duplicateValues" dxfId="112" priority="8"/>
  </conditionalFormatting>
  <conditionalFormatting sqref="C10:C1048576 C1:C8">
    <cfRule type="duplicateValues" dxfId="111" priority="9"/>
  </conditionalFormatting>
  <conditionalFormatting sqref="C9:D9">
    <cfRule type="duplicateValues" dxfId="110" priority="289"/>
    <cfRule type="duplicateValues" dxfId="109" priority="290"/>
  </conditionalFormatting>
  <conditionalFormatting sqref="D9">
    <cfRule type="duplicateValues" dxfId="108" priority="291"/>
  </conditionalFormatting>
  <conditionalFormatting sqref="C9">
    <cfRule type="duplicateValues" dxfId="107" priority="292"/>
  </conditionalFormatting>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3"/>
  <sheetViews>
    <sheetView topLeftCell="A2" zoomScale="55" zoomScaleNormal="55" workbookViewId="0">
      <selection activeCell="A9" sqref="A9:XFD9"/>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c r="C9" s="47"/>
      <c r="D9" s="47"/>
      <c r="E9" s="9"/>
      <c r="F9" s="48"/>
      <c r="G9" s="9"/>
      <c r="H9" s="9"/>
      <c r="I9" s="43"/>
      <c r="J9" s="48"/>
      <c r="K9" s="43"/>
      <c r="L9" s="49"/>
      <c r="M9" s="47"/>
      <c r="N9" s="14"/>
      <c r="Q9" s="8"/>
    </row>
    <row r="10" spans="1:17" s="15" customFormat="1" ht="33.75" customHeight="1">
      <c r="A10" s="10" t="s">
        <v>18</v>
      </c>
      <c r="B10" s="11"/>
      <c r="C10" s="11"/>
      <c r="D10" s="11"/>
      <c r="E10" s="11"/>
      <c r="F10" s="34"/>
      <c r="G10" s="34"/>
      <c r="H10" s="34"/>
      <c r="I10" s="12">
        <f>SUM(I9:I9)</f>
        <v>0</v>
      </c>
      <c r="J10" s="12">
        <f>SUM(J9:J9)</f>
        <v>0</v>
      </c>
      <c r="K10" s="12">
        <f>SUM(K9:K9)</f>
        <v>0</v>
      </c>
      <c r="L10" s="12">
        <f>SUM(L9:L9)</f>
        <v>0</v>
      </c>
      <c r="M10" s="13"/>
      <c r="N10" s="14">
        <v>45023</v>
      </c>
      <c r="Q10" s="16"/>
    </row>
    <row r="11" spans="1:17" s="17" customFormat="1" ht="15.75">
      <c r="C11" s="18"/>
      <c r="D11" s="18"/>
      <c r="F11" s="19"/>
      <c r="G11" s="20"/>
      <c r="H11" s="20"/>
      <c r="L11" s="19"/>
      <c r="M11" s="19"/>
      <c r="Q11" s="21"/>
    </row>
    <row r="12" spans="1:17" s="17" customFormat="1" ht="15.75">
      <c r="C12" s="18"/>
      <c r="D12" s="207" t="s">
        <v>25</v>
      </c>
      <c r="E12" s="207"/>
      <c r="F12" s="207"/>
      <c r="G12" s="207"/>
      <c r="H12" s="45"/>
      <c r="I12" s="22"/>
      <c r="J12" s="22"/>
      <c r="K12" s="22"/>
      <c r="L12" s="22"/>
      <c r="M12" s="22"/>
      <c r="Q12" s="21"/>
    </row>
    <row r="13" spans="1:17" s="17" customFormat="1" ht="15.75">
      <c r="A13" s="23"/>
      <c r="B13" s="23" t="s">
        <v>19</v>
      </c>
      <c r="C13" s="18"/>
      <c r="D13" s="24" t="s">
        <v>20</v>
      </c>
      <c r="F13" s="25" t="s">
        <v>21</v>
      </c>
      <c r="G13" s="26"/>
      <c r="H13" s="20"/>
      <c r="I13" s="23" t="s">
        <v>22</v>
      </c>
      <c r="J13" s="23"/>
      <c r="M13" s="23" t="s">
        <v>23</v>
      </c>
      <c r="Q13" s="21"/>
    </row>
    <row r="14" spans="1:17" s="17" customFormat="1" ht="15.75">
      <c r="A14" s="27"/>
      <c r="B14" s="28" t="s">
        <v>24</v>
      </c>
      <c r="C14" s="18"/>
      <c r="D14" s="29" t="s">
        <v>24</v>
      </c>
      <c r="F14" s="17" t="s">
        <v>24</v>
      </c>
      <c r="G14" s="30"/>
      <c r="H14" s="20"/>
      <c r="I14" s="28" t="s">
        <v>24</v>
      </c>
      <c r="J14" s="28"/>
      <c r="M14" s="28" t="s">
        <v>24</v>
      </c>
      <c r="Q14" s="21"/>
    </row>
    <row r="15" spans="1:17">
      <c r="A15" s="31"/>
      <c r="B15" s="31"/>
      <c r="E15" s="31"/>
      <c r="F15" s="32"/>
      <c r="G15" s="33"/>
      <c r="I15" s="31"/>
      <c r="J15" s="31"/>
      <c r="K15" s="31"/>
      <c r="L15" s="32"/>
      <c r="M15" s="32"/>
      <c r="Q15" s="5"/>
    </row>
    <row r="16" spans="1:17">
      <c r="Q16" s="5"/>
    </row>
    <row r="17" spans="17:17">
      <c r="Q17" s="5"/>
    </row>
    <row r="18" spans="17:17">
      <c r="Q18" s="5"/>
    </row>
    <row r="19" spans="17:17">
      <c r="Q19" s="5"/>
    </row>
    <row r="20" spans="17:17">
      <c r="Q20" s="5"/>
    </row>
    <row r="21" spans="17:17">
      <c r="Q21" s="5"/>
    </row>
    <row r="22" spans="17:17">
      <c r="Q22" s="5"/>
    </row>
    <row r="23" spans="17:17">
      <c r="Q23" s="5"/>
    </row>
    <row r="24" spans="17:17">
      <c r="Q24" s="5"/>
    </row>
    <row r="25" spans="17:17">
      <c r="Q25" s="5"/>
    </row>
    <row r="26" spans="17:17">
      <c r="Q26" s="5"/>
    </row>
    <row r="27" spans="17:17">
      <c r="Q27" s="5"/>
    </row>
    <row r="28" spans="17:17">
      <c r="Q28" s="5"/>
    </row>
    <row r="29" spans="17:17">
      <c r="Q29" s="5"/>
    </row>
    <row r="30" spans="17:17">
      <c r="Q30" s="5"/>
    </row>
    <row r="31" spans="17:17">
      <c r="Q31" s="5"/>
    </row>
    <row r="32" spans="17: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sheetData>
  <autoFilter ref="A8:Q10"/>
  <mergeCells count="16">
    <mergeCell ref="N6:N8"/>
    <mergeCell ref="I7:J7"/>
    <mergeCell ref="K7:L7"/>
    <mergeCell ref="D12:G12"/>
    <mergeCell ref="I1:M1"/>
    <mergeCell ref="A2:M3"/>
    <mergeCell ref="A6:A8"/>
    <mergeCell ref="B6:B8"/>
    <mergeCell ref="C6:C8"/>
    <mergeCell ref="D6:D8"/>
    <mergeCell ref="E6:E8"/>
    <mergeCell ref="F6:F8"/>
    <mergeCell ref="G6:G8"/>
    <mergeCell ref="H6:H8"/>
    <mergeCell ref="I6:L6"/>
    <mergeCell ref="M6:M8"/>
  </mergeCells>
  <conditionalFormatting sqref="C10:D1048576 C1:D8">
    <cfRule type="duplicateValues" dxfId="106" priority="29"/>
    <cfRule type="duplicateValues" dxfId="105" priority="32"/>
    <cfRule type="duplicateValues" dxfId="104" priority="33"/>
  </conditionalFormatting>
  <conditionalFormatting sqref="D10:D1048576 D1:D8">
    <cfRule type="duplicateValues" dxfId="103" priority="31"/>
  </conditionalFormatting>
  <conditionalFormatting sqref="C10:C1048576 C1:C8">
    <cfRule type="duplicateValues" dxfId="102" priority="30"/>
  </conditionalFormatting>
  <conditionalFormatting sqref="M9">
    <cfRule type="duplicateValues" dxfId="101" priority="626"/>
    <cfRule type="duplicateValues" dxfId="100" priority="627"/>
  </conditionalFormatting>
  <conditionalFormatting sqref="M9">
    <cfRule type="duplicateValues" dxfId="99" priority="628"/>
  </conditionalFormatting>
  <conditionalFormatting sqref="C9:D9">
    <cfRule type="duplicateValues" dxfId="98" priority="629"/>
    <cfRule type="duplicateValues" dxfId="97" priority="630"/>
  </conditionalFormatting>
  <conditionalFormatting sqref="D9">
    <cfRule type="duplicateValues" dxfId="96" priority="631"/>
  </conditionalFormatting>
  <conditionalFormatting sqref="C9">
    <cfRule type="duplicateValues" dxfId="95" priority="632"/>
  </conditionalFormatting>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4"/>
  <sheetViews>
    <sheetView topLeftCell="A7" zoomScale="55" zoomScaleNormal="55" workbookViewId="0">
      <selection activeCell="B9" sqref="B9:N20"/>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c r="C9" s="47"/>
      <c r="D9" s="47"/>
      <c r="E9" s="9"/>
      <c r="F9" s="48"/>
      <c r="G9" s="9"/>
      <c r="H9" s="9"/>
      <c r="I9" s="43"/>
      <c r="J9" s="50"/>
      <c r="K9" s="43"/>
      <c r="L9" s="49"/>
      <c r="M9" s="9"/>
      <c r="N9" s="14"/>
      <c r="Q9" s="8"/>
    </row>
    <row r="10" spans="1:17" s="7" customFormat="1" ht="47.25" customHeight="1">
      <c r="A10" s="9"/>
      <c r="B10" s="9"/>
      <c r="C10" s="47"/>
      <c r="D10" s="47"/>
      <c r="E10" s="9"/>
      <c r="F10" s="48"/>
      <c r="G10" s="9"/>
      <c r="H10" s="9"/>
      <c r="I10" s="43"/>
      <c r="J10" s="50"/>
      <c r="K10" s="43"/>
      <c r="L10" s="49"/>
      <c r="M10" s="9"/>
      <c r="N10" s="14"/>
      <c r="Q10" s="8"/>
    </row>
    <row r="11" spans="1:17" s="7" customFormat="1" ht="47.25" customHeight="1">
      <c r="A11" s="9"/>
      <c r="B11" s="9"/>
      <c r="C11" s="47"/>
      <c r="D11" s="47"/>
      <c r="E11" s="9"/>
      <c r="F11" s="48"/>
      <c r="G11" s="9"/>
      <c r="H11" s="9"/>
      <c r="I11" s="43"/>
      <c r="J11" s="50"/>
      <c r="K11" s="43"/>
      <c r="L11" s="49"/>
      <c r="M11" s="9"/>
      <c r="N11" s="14"/>
      <c r="Q11" s="8"/>
    </row>
    <row r="12" spans="1:17" s="7" customFormat="1" ht="47.25" customHeight="1">
      <c r="A12" s="9"/>
      <c r="B12" s="9"/>
      <c r="C12" s="47"/>
      <c r="D12" s="47"/>
      <c r="E12" s="9"/>
      <c r="F12" s="48"/>
      <c r="G12" s="9"/>
      <c r="H12" s="9"/>
      <c r="I12" s="43"/>
      <c r="J12" s="50"/>
      <c r="K12" s="43"/>
      <c r="L12" s="49"/>
      <c r="M12" s="9"/>
      <c r="N12" s="14"/>
      <c r="Q12" s="8"/>
    </row>
    <row r="13" spans="1:17" s="7" customFormat="1" ht="47.25" customHeight="1">
      <c r="A13" s="9"/>
      <c r="B13" s="9"/>
      <c r="C13" s="47"/>
      <c r="D13" s="47"/>
      <c r="E13" s="9"/>
      <c r="F13" s="48"/>
      <c r="G13" s="9"/>
      <c r="H13" s="9"/>
      <c r="I13" s="43"/>
      <c r="J13" s="50"/>
      <c r="K13" s="43"/>
      <c r="L13" s="49"/>
      <c r="M13" s="9"/>
      <c r="N13" s="14"/>
      <c r="Q13" s="8"/>
    </row>
    <row r="14" spans="1:17" s="7" customFormat="1" ht="47.25" customHeight="1">
      <c r="A14" s="9"/>
      <c r="B14" s="9"/>
      <c r="C14" s="47"/>
      <c r="D14" s="47"/>
      <c r="E14" s="9"/>
      <c r="F14" s="48"/>
      <c r="G14" s="9"/>
      <c r="H14" s="9"/>
      <c r="I14" s="43"/>
      <c r="J14" s="50"/>
      <c r="K14" s="43"/>
      <c r="L14" s="49"/>
      <c r="M14" s="9"/>
      <c r="N14" s="14"/>
      <c r="Q14" s="8"/>
    </row>
    <row r="15" spans="1:17" s="7" customFormat="1" ht="47.25" customHeight="1">
      <c r="A15" s="9"/>
      <c r="B15" s="9"/>
      <c r="C15" s="47"/>
      <c r="D15" s="47"/>
      <c r="E15" s="9"/>
      <c r="F15" s="48"/>
      <c r="G15" s="9"/>
      <c r="H15" s="9"/>
      <c r="I15" s="43"/>
      <c r="J15" s="43"/>
      <c r="K15" s="9"/>
      <c r="L15" s="49"/>
      <c r="M15" s="49"/>
      <c r="N15" s="14"/>
      <c r="Q15" s="8"/>
    </row>
    <row r="16" spans="1:17" s="7" customFormat="1" ht="47.25" customHeight="1">
      <c r="A16" s="9"/>
      <c r="B16" s="9"/>
      <c r="C16" s="47"/>
      <c r="D16" s="47"/>
      <c r="E16" s="9"/>
      <c r="F16" s="48"/>
      <c r="G16" s="9"/>
      <c r="H16" s="9"/>
      <c r="I16" s="43"/>
      <c r="J16" s="43"/>
      <c r="K16" s="9"/>
      <c r="L16" s="49"/>
      <c r="M16" s="49"/>
      <c r="N16" s="14"/>
      <c r="Q16" s="8"/>
    </row>
    <row r="17" spans="1:17" s="7" customFormat="1" ht="47.25" customHeight="1">
      <c r="A17" s="9"/>
      <c r="B17" s="9"/>
      <c r="C17" s="47"/>
      <c r="D17" s="47"/>
      <c r="E17" s="9"/>
      <c r="F17" s="48"/>
      <c r="G17" s="9"/>
      <c r="H17" s="9"/>
      <c r="I17" s="43"/>
      <c r="J17" s="43"/>
      <c r="K17" s="9"/>
      <c r="L17" s="49"/>
      <c r="M17" s="49"/>
      <c r="N17" s="14"/>
      <c r="Q17" s="8"/>
    </row>
    <row r="18" spans="1:17" s="7" customFormat="1" ht="47.25" customHeight="1">
      <c r="A18" s="9"/>
      <c r="B18" s="9"/>
      <c r="C18" s="47"/>
      <c r="D18" s="47"/>
      <c r="E18" s="9"/>
      <c r="F18" s="48"/>
      <c r="G18" s="9"/>
      <c r="H18" s="9"/>
      <c r="I18" s="43"/>
      <c r="J18" s="43"/>
      <c r="K18" s="9"/>
      <c r="L18" s="49"/>
      <c r="M18" s="49"/>
      <c r="N18" s="14"/>
      <c r="Q18" s="8"/>
    </row>
    <row r="19" spans="1:17" s="7" customFormat="1" ht="47.25" customHeight="1">
      <c r="A19" s="9"/>
      <c r="B19" s="9"/>
      <c r="C19" s="47"/>
      <c r="D19" s="47"/>
      <c r="E19" s="9"/>
      <c r="F19" s="48"/>
      <c r="G19" s="9"/>
      <c r="H19" s="9"/>
      <c r="I19" s="43"/>
      <c r="J19" s="43"/>
      <c r="K19" s="9"/>
      <c r="L19" s="49"/>
      <c r="M19" s="49"/>
      <c r="N19" s="14"/>
      <c r="Q19" s="8"/>
    </row>
    <row r="20" spans="1:17" s="7" customFormat="1" ht="47.25" customHeight="1">
      <c r="A20" s="9"/>
      <c r="B20" s="9"/>
      <c r="C20" s="47"/>
      <c r="D20" s="47"/>
      <c r="E20" s="9"/>
      <c r="F20" s="48"/>
      <c r="G20" s="9"/>
      <c r="H20" s="9"/>
      <c r="I20" s="43"/>
      <c r="J20" s="43"/>
      <c r="K20" s="9"/>
      <c r="L20" s="49"/>
      <c r="M20" s="49"/>
      <c r="N20" s="14"/>
      <c r="Q20" s="8"/>
    </row>
    <row r="21" spans="1:17" s="15" customFormat="1" ht="33.75" customHeight="1">
      <c r="A21" s="10" t="s">
        <v>18</v>
      </c>
      <c r="B21" s="11"/>
      <c r="C21" s="11"/>
      <c r="D21" s="11"/>
      <c r="E21" s="11"/>
      <c r="F21" s="34"/>
      <c r="G21" s="34"/>
      <c r="H21" s="34"/>
      <c r="I21" s="12">
        <f>SUM(I9:I20)</f>
        <v>0</v>
      </c>
      <c r="J21" s="12">
        <f>SUM(J9:J20)</f>
        <v>0</v>
      </c>
      <c r="K21" s="12">
        <f>SUM(K9:K20)</f>
        <v>0</v>
      </c>
      <c r="L21" s="12">
        <f>SUM(L9:L20)</f>
        <v>0</v>
      </c>
      <c r="M21" s="13"/>
      <c r="N21" s="14">
        <v>44756</v>
      </c>
      <c r="Q21" s="16"/>
    </row>
    <row r="22" spans="1:17" s="17" customFormat="1" ht="15.75">
      <c r="C22" s="18"/>
      <c r="D22" s="18"/>
      <c r="F22" s="19"/>
      <c r="G22" s="20"/>
      <c r="H22" s="20"/>
      <c r="L22" s="19"/>
      <c r="M22" s="19"/>
      <c r="Q22" s="21"/>
    </row>
    <row r="23" spans="1:17" s="17" customFormat="1" ht="15.75">
      <c r="C23" s="18"/>
      <c r="D23" s="207" t="s">
        <v>25</v>
      </c>
      <c r="E23" s="207"/>
      <c r="F23" s="207"/>
      <c r="G23" s="207"/>
      <c r="H23" s="45"/>
      <c r="I23" s="22"/>
      <c r="J23" s="22"/>
      <c r="K23" s="22"/>
      <c r="L23" s="22"/>
      <c r="M23" s="22"/>
      <c r="Q23" s="21"/>
    </row>
    <row r="24" spans="1:17" s="17" customFormat="1" ht="15.75">
      <c r="A24" s="23"/>
      <c r="B24" s="23" t="s">
        <v>19</v>
      </c>
      <c r="C24" s="18"/>
      <c r="D24" s="24" t="s">
        <v>20</v>
      </c>
      <c r="F24" s="25" t="s">
        <v>21</v>
      </c>
      <c r="G24" s="26"/>
      <c r="H24" s="20"/>
      <c r="I24" s="23" t="s">
        <v>22</v>
      </c>
      <c r="J24" s="23"/>
      <c r="M24" s="23" t="s">
        <v>23</v>
      </c>
      <c r="Q24" s="21"/>
    </row>
    <row r="25" spans="1:17" s="17" customFormat="1" ht="15.75">
      <c r="A25" s="27"/>
      <c r="B25" s="28" t="s">
        <v>24</v>
      </c>
      <c r="C25" s="18"/>
      <c r="D25" s="29" t="s">
        <v>24</v>
      </c>
      <c r="F25" s="17" t="s">
        <v>24</v>
      </c>
      <c r="G25" s="30"/>
      <c r="H25" s="20"/>
      <c r="I25" s="28" t="s">
        <v>24</v>
      </c>
      <c r="J25" s="28"/>
      <c r="M25" s="28" t="s">
        <v>24</v>
      </c>
      <c r="Q25" s="21"/>
    </row>
    <row r="26" spans="1:17">
      <c r="A26" s="31"/>
      <c r="B26" s="31"/>
      <c r="E26" s="31"/>
      <c r="F26" s="32"/>
      <c r="G26" s="33"/>
      <c r="I26" s="31"/>
      <c r="J26" s="31"/>
      <c r="K26" s="31"/>
      <c r="L26" s="32"/>
      <c r="M26" s="32"/>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row r="106" spans="17:17">
      <c r="Q106" s="5"/>
    </row>
    <row r="107" spans="17:17">
      <c r="Q107" s="5"/>
    </row>
    <row r="108" spans="17:17">
      <c r="Q108" s="5"/>
    </row>
    <row r="109" spans="17:17">
      <c r="Q109" s="5"/>
    </row>
    <row r="110" spans="17:17">
      <c r="Q110" s="5"/>
    </row>
    <row r="111" spans="17:17">
      <c r="Q111" s="5"/>
    </row>
    <row r="112" spans="17:17">
      <c r="Q112" s="5"/>
    </row>
    <row r="113" spans="17:17">
      <c r="Q113" s="5"/>
    </row>
    <row r="114" spans="17:17">
      <c r="Q114" s="5"/>
    </row>
  </sheetData>
  <autoFilter ref="A8:Q21"/>
  <mergeCells count="16">
    <mergeCell ref="N6:N8"/>
    <mergeCell ref="I7:J7"/>
    <mergeCell ref="K7:L7"/>
    <mergeCell ref="D23:G23"/>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94" priority="1"/>
    <cfRule type="duplicateValues" dxfId="93" priority="4"/>
    <cfRule type="duplicateValues" dxfId="92" priority="5"/>
  </conditionalFormatting>
  <conditionalFormatting sqref="D1:D1048576">
    <cfRule type="duplicateValues" dxfId="91" priority="3"/>
  </conditionalFormatting>
  <conditionalFormatting sqref="C1:C1048576">
    <cfRule type="duplicateValues" dxfId="90" priority="2"/>
  </conditionalFormatting>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1"/>
  <sheetViews>
    <sheetView topLeftCell="A4" zoomScale="55" zoomScaleNormal="55" workbookViewId="0">
      <selection activeCell="E9" sqref="E9"/>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51"/>
      <c r="B9" s="35" t="s">
        <v>69</v>
      </c>
      <c r="C9" s="46" t="s">
        <v>97</v>
      </c>
      <c r="D9" s="47" t="s">
        <v>98</v>
      </c>
      <c r="E9" s="9" t="s">
        <v>99</v>
      </c>
      <c r="F9" s="48">
        <v>180000</v>
      </c>
      <c r="G9" s="9">
        <v>4</v>
      </c>
      <c r="H9" s="9">
        <v>0</v>
      </c>
      <c r="I9" s="43"/>
      <c r="J9" s="48"/>
      <c r="K9" s="43">
        <f t="shared" ref="K9:K27" si="0">+H9-G9</f>
        <v>-4</v>
      </c>
      <c r="L9" s="49">
        <f t="shared" ref="L9:L27" si="1">+K9*F9</f>
        <v>-720000</v>
      </c>
      <c r="M9" s="9" t="s">
        <v>127</v>
      </c>
      <c r="N9" s="14">
        <v>45240</v>
      </c>
      <c r="Q9" s="8"/>
    </row>
    <row r="10" spans="1:17" s="7" customFormat="1" ht="47.25" customHeight="1">
      <c r="A10" s="51"/>
      <c r="B10" s="35" t="s">
        <v>69</v>
      </c>
      <c r="C10" s="46" t="s">
        <v>76</v>
      </c>
      <c r="D10" s="47" t="s">
        <v>77</v>
      </c>
      <c r="E10" s="9" t="s">
        <v>78</v>
      </c>
      <c r="F10" s="48">
        <v>495000</v>
      </c>
      <c r="G10" s="9">
        <v>5</v>
      </c>
      <c r="H10" s="9">
        <v>3</v>
      </c>
      <c r="I10" s="43"/>
      <c r="J10" s="48"/>
      <c r="K10" s="43">
        <f t="shared" si="0"/>
        <v>-2</v>
      </c>
      <c r="L10" s="49">
        <f t="shared" si="1"/>
        <v>-990000</v>
      </c>
      <c r="M10" s="9" t="s">
        <v>127</v>
      </c>
      <c r="N10" s="14">
        <v>45240</v>
      </c>
      <c r="Q10" s="8"/>
    </row>
    <row r="11" spans="1:17" s="7" customFormat="1" ht="47.25" customHeight="1">
      <c r="A11" s="51"/>
      <c r="B11" s="35" t="s">
        <v>69</v>
      </c>
      <c r="C11" s="46" t="s">
        <v>82</v>
      </c>
      <c r="D11" s="47" t="s">
        <v>83</v>
      </c>
      <c r="E11" s="9" t="s">
        <v>84</v>
      </c>
      <c r="F11" s="48">
        <v>140000</v>
      </c>
      <c r="G11" s="9">
        <v>12</v>
      </c>
      <c r="H11" s="9">
        <v>10</v>
      </c>
      <c r="I11" s="43"/>
      <c r="J11" s="48"/>
      <c r="K11" s="43">
        <f t="shared" si="0"/>
        <v>-2</v>
      </c>
      <c r="L11" s="49">
        <f t="shared" si="1"/>
        <v>-280000</v>
      </c>
      <c r="M11" s="9" t="s">
        <v>127</v>
      </c>
      <c r="N11" s="14">
        <v>45240</v>
      </c>
      <c r="Q11" s="8"/>
    </row>
    <row r="12" spans="1:17" s="7" customFormat="1" ht="47.25" customHeight="1">
      <c r="A12" s="51"/>
      <c r="B12" s="35" t="s">
        <v>69</v>
      </c>
      <c r="C12" s="46" t="s">
        <v>88</v>
      </c>
      <c r="D12" s="47" t="s">
        <v>89</v>
      </c>
      <c r="E12" s="9" t="s">
        <v>90</v>
      </c>
      <c r="F12" s="48">
        <v>899000</v>
      </c>
      <c r="G12" s="9">
        <v>13</v>
      </c>
      <c r="H12" s="9">
        <v>11</v>
      </c>
      <c r="I12" s="43"/>
      <c r="J12" s="48"/>
      <c r="K12" s="43">
        <f t="shared" si="0"/>
        <v>-2</v>
      </c>
      <c r="L12" s="49">
        <f t="shared" si="1"/>
        <v>-1798000</v>
      </c>
      <c r="M12" s="9" t="s">
        <v>127</v>
      </c>
      <c r="N12" s="14">
        <v>45240</v>
      </c>
      <c r="Q12" s="8"/>
    </row>
    <row r="13" spans="1:17" s="7" customFormat="1" ht="47.25" customHeight="1">
      <c r="A13" s="51"/>
      <c r="B13" s="35" t="s">
        <v>69</v>
      </c>
      <c r="C13" s="46" t="s">
        <v>106</v>
      </c>
      <c r="D13" s="47" t="s">
        <v>107</v>
      </c>
      <c r="E13" s="9" t="s">
        <v>108</v>
      </c>
      <c r="F13" s="48">
        <v>375000</v>
      </c>
      <c r="G13" s="9">
        <v>3</v>
      </c>
      <c r="H13" s="9">
        <v>1</v>
      </c>
      <c r="I13" s="43"/>
      <c r="J13" s="48"/>
      <c r="K13" s="43">
        <f t="shared" si="0"/>
        <v>-2</v>
      </c>
      <c r="L13" s="49">
        <f t="shared" si="1"/>
        <v>-750000</v>
      </c>
      <c r="M13" s="9" t="s">
        <v>127</v>
      </c>
      <c r="N13" s="14">
        <v>45240</v>
      </c>
      <c r="Q13" s="8"/>
    </row>
    <row r="14" spans="1:17" s="7" customFormat="1" ht="47.25" customHeight="1">
      <c r="A14" s="51"/>
      <c r="B14" s="35" t="s">
        <v>69</v>
      </c>
      <c r="C14" s="46" t="s">
        <v>115</v>
      </c>
      <c r="D14" s="47" t="s">
        <v>116</v>
      </c>
      <c r="E14" s="9" t="s">
        <v>117</v>
      </c>
      <c r="F14" s="48">
        <v>145000</v>
      </c>
      <c r="G14" s="9">
        <v>7</v>
      </c>
      <c r="H14" s="9">
        <v>5</v>
      </c>
      <c r="I14" s="43"/>
      <c r="J14" s="48"/>
      <c r="K14" s="43">
        <f t="shared" si="0"/>
        <v>-2</v>
      </c>
      <c r="L14" s="49">
        <f t="shared" si="1"/>
        <v>-290000</v>
      </c>
      <c r="M14" s="9" t="s">
        <v>127</v>
      </c>
      <c r="N14" s="14">
        <v>45240</v>
      </c>
      <c r="Q14" s="8"/>
    </row>
    <row r="15" spans="1:17" s="7" customFormat="1" ht="47.25" customHeight="1">
      <c r="A15" s="51"/>
      <c r="B15" s="35" t="s">
        <v>69</v>
      </c>
      <c r="C15" s="46" t="s">
        <v>121</v>
      </c>
      <c r="D15" s="47" t="s">
        <v>122</v>
      </c>
      <c r="E15" s="9" t="s">
        <v>123</v>
      </c>
      <c r="F15" s="48">
        <v>129000</v>
      </c>
      <c r="G15" s="9">
        <v>2</v>
      </c>
      <c r="H15" s="9">
        <v>0</v>
      </c>
      <c r="I15" s="43"/>
      <c r="J15" s="48"/>
      <c r="K15" s="43">
        <f t="shared" si="0"/>
        <v>-2</v>
      </c>
      <c r="L15" s="49">
        <f t="shared" si="1"/>
        <v>-258000</v>
      </c>
      <c r="M15" s="9" t="s">
        <v>127</v>
      </c>
      <c r="N15" s="14">
        <v>45240</v>
      </c>
      <c r="Q15" s="8"/>
    </row>
    <row r="16" spans="1:17" s="7" customFormat="1" ht="47.25" customHeight="1">
      <c r="A16" s="51"/>
      <c r="B16" s="35" t="s">
        <v>69</v>
      </c>
      <c r="C16" s="46" t="s">
        <v>70</v>
      </c>
      <c r="D16" s="47" t="s">
        <v>71</v>
      </c>
      <c r="E16" s="9" t="s">
        <v>72</v>
      </c>
      <c r="F16" s="48">
        <v>450000</v>
      </c>
      <c r="G16" s="9">
        <v>2</v>
      </c>
      <c r="H16" s="9">
        <v>1</v>
      </c>
      <c r="I16" s="43"/>
      <c r="J16" s="48"/>
      <c r="K16" s="43">
        <f t="shared" si="0"/>
        <v>-1</v>
      </c>
      <c r="L16" s="49">
        <f t="shared" si="1"/>
        <v>-450000</v>
      </c>
      <c r="M16" s="9" t="s">
        <v>127</v>
      </c>
      <c r="N16" s="14">
        <v>45240</v>
      </c>
      <c r="Q16" s="8"/>
    </row>
    <row r="17" spans="1:17" s="7" customFormat="1" ht="47.25" customHeight="1">
      <c r="A17" s="51"/>
      <c r="B17" s="35" t="s">
        <v>69</v>
      </c>
      <c r="C17" s="46" t="s">
        <v>73</v>
      </c>
      <c r="D17" s="47" t="s">
        <v>74</v>
      </c>
      <c r="E17" s="9" t="s">
        <v>75</v>
      </c>
      <c r="F17" s="48">
        <v>420000</v>
      </c>
      <c r="G17" s="9">
        <v>1</v>
      </c>
      <c r="H17" s="9">
        <v>0</v>
      </c>
      <c r="I17" s="43"/>
      <c r="J17" s="48"/>
      <c r="K17" s="43">
        <f t="shared" si="0"/>
        <v>-1</v>
      </c>
      <c r="L17" s="49">
        <f t="shared" si="1"/>
        <v>-420000</v>
      </c>
      <c r="M17" s="9" t="s">
        <v>127</v>
      </c>
      <c r="N17" s="14">
        <v>45240</v>
      </c>
      <c r="Q17" s="8"/>
    </row>
    <row r="18" spans="1:17" s="7" customFormat="1" ht="47.25" customHeight="1">
      <c r="A18" s="51"/>
      <c r="B18" s="35" t="s">
        <v>69</v>
      </c>
      <c r="C18" s="46" t="s">
        <v>79</v>
      </c>
      <c r="D18" s="47" t="s">
        <v>80</v>
      </c>
      <c r="E18" s="9" t="s">
        <v>81</v>
      </c>
      <c r="F18" s="48">
        <v>890000</v>
      </c>
      <c r="G18" s="9">
        <v>2</v>
      </c>
      <c r="H18" s="9">
        <v>1</v>
      </c>
      <c r="I18" s="43"/>
      <c r="J18" s="48"/>
      <c r="K18" s="43">
        <f t="shared" si="0"/>
        <v>-1</v>
      </c>
      <c r="L18" s="49">
        <f t="shared" si="1"/>
        <v>-890000</v>
      </c>
      <c r="M18" s="9" t="s">
        <v>127</v>
      </c>
      <c r="N18" s="14">
        <v>45240</v>
      </c>
      <c r="Q18" s="8"/>
    </row>
    <row r="19" spans="1:17" s="7" customFormat="1" ht="47.25" customHeight="1">
      <c r="A19" s="51"/>
      <c r="B19" s="35" t="s">
        <v>69</v>
      </c>
      <c r="C19" s="46" t="s">
        <v>85</v>
      </c>
      <c r="D19" s="47" t="s">
        <v>86</v>
      </c>
      <c r="E19" s="9" t="s">
        <v>87</v>
      </c>
      <c r="F19" s="48">
        <v>550000</v>
      </c>
      <c r="G19" s="9">
        <v>2</v>
      </c>
      <c r="H19" s="9">
        <v>1</v>
      </c>
      <c r="I19" s="43"/>
      <c r="J19" s="48"/>
      <c r="K19" s="43">
        <f t="shared" si="0"/>
        <v>-1</v>
      </c>
      <c r="L19" s="49">
        <f t="shared" si="1"/>
        <v>-550000</v>
      </c>
      <c r="M19" s="9" t="s">
        <v>127</v>
      </c>
      <c r="N19" s="14">
        <v>45240</v>
      </c>
      <c r="Q19" s="8"/>
    </row>
    <row r="20" spans="1:17" s="7" customFormat="1" ht="47.25" customHeight="1">
      <c r="A20" s="51"/>
      <c r="B20" s="35" t="s">
        <v>69</v>
      </c>
      <c r="C20" s="46" t="s">
        <v>91</v>
      </c>
      <c r="D20" s="47" t="s">
        <v>92</v>
      </c>
      <c r="E20" s="9" t="s">
        <v>93</v>
      </c>
      <c r="F20" s="48">
        <v>595000</v>
      </c>
      <c r="G20" s="9">
        <v>3</v>
      </c>
      <c r="H20" s="9">
        <v>2</v>
      </c>
      <c r="I20" s="43"/>
      <c r="J20" s="48"/>
      <c r="K20" s="43">
        <f t="shared" si="0"/>
        <v>-1</v>
      </c>
      <c r="L20" s="49">
        <f t="shared" si="1"/>
        <v>-595000</v>
      </c>
      <c r="M20" s="9" t="s">
        <v>127</v>
      </c>
      <c r="N20" s="14">
        <v>45240</v>
      </c>
      <c r="Q20" s="8"/>
    </row>
    <row r="21" spans="1:17" s="7" customFormat="1" ht="47.25" customHeight="1">
      <c r="A21" s="51"/>
      <c r="B21" s="35" t="s">
        <v>69</v>
      </c>
      <c r="C21" s="46" t="s">
        <v>94</v>
      </c>
      <c r="D21" s="47" t="s">
        <v>95</v>
      </c>
      <c r="E21" s="9" t="s">
        <v>96</v>
      </c>
      <c r="F21" s="48">
        <v>600000</v>
      </c>
      <c r="G21" s="9">
        <v>2</v>
      </c>
      <c r="H21" s="9">
        <v>1</v>
      </c>
      <c r="I21" s="43"/>
      <c r="J21" s="48"/>
      <c r="K21" s="43">
        <f t="shared" si="0"/>
        <v>-1</v>
      </c>
      <c r="L21" s="49">
        <f t="shared" si="1"/>
        <v>-600000</v>
      </c>
      <c r="M21" s="9" t="s">
        <v>127</v>
      </c>
      <c r="N21" s="14">
        <v>45240</v>
      </c>
      <c r="Q21" s="8"/>
    </row>
    <row r="22" spans="1:17" s="7" customFormat="1" ht="47.25" customHeight="1">
      <c r="A22" s="51"/>
      <c r="B22" s="35" t="s">
        <v>69</v>
      </c>
      <c r="C22" s="46" t="s">
        <v>103</v>
      </c>
      <c r="D22" s="47" t="s">
        <v>104</v>
      </c>
      <c r="E22" s="9" t="s">
        <v>105</v>
      </c>
      <c r="F22" s="48">
        <v>250000</v>
      </c>
      <c r="G22" s="9">
        <v>3</v>
      </c>
      <c r="H22" s="9">
        <v>2</v>
      </c>
      <c r="I22" s="43"/>
      <c r="J22" s="48"/>
      <c r="K22" s="43">
        <f t="shared" si="0"/>
        <v>-1</v>
      </c>
      <c r="L22" s="49">
        <f t="shared" si="1"/>
        <v>-250000</v>
      </c>
      <c r="M22" s="9" t="s">
        <v>127</v>
      </c>
      <c r="N22" s="14">
        <v>45240</v>
      </c>
      <c r="Q22" s="8"/>
    </row>
    <row r="23" spans="1:17" s="7" customFormat="1" ht="47.25" customHeight="1">
      <c r="A23" s="51"/>
      <c r="B23" s="35" t="s">
        <v>69</v>
      </c>
      <c r="C23" s="46" t="s">
        <v>109</v>
      </c>
      <c r="D23" s="47" t="s">
        <v>110</v>
      </c>
      <c r="E23" s="9" t="s">
        <v>111</v>
      </c>
      <c r="F23" s="48">
        <v>400000</v>
      </c>
      <c r="G23" s="9">
        <v>2</v>
      </c>
      <c r="H23" s="9">
        <v>1</v>
      </c>
      <c r="I23" s="43"/>
      <c r="J23" s="48"/>
      <c r="K23" s="43">
        <f t="shared" si="0"/>
        <v>-1</v>
      </c>
      <c r="L23" s="49">
        <f t="shared" si="1"/>
        <v>-400000</v>
      </c>
      <c r="M23" s="9" t="s">
        <v>127</v>
      </c>
      <c r="N23" s="14">
        <v>45240</v>
      </c>
      <c r="Q23" s="8"/>
    </row>
    <row r="24" spans="1:17" s="7" customFormat="1" ht="47.25" customHeight="1">
      <c r="A24" s="51"/>
      <c r="B24" s="35" t="s">
        <v>69</v>
      </c>
      <c r="C24" s="46" t="s">
        <v>112</v>
      </c>
      <c r="D24" s="47" t="s">
        <v>113</v>
      </c>
      <c r="E24" s="9" t="s">
        <v>114</v>
      </c>
      <c r="F24" s="48">
        <v>145000</v>
      </c>
      <c r="G24" s="9">
        <v>2</v>
      </c>
      <c r="H24" s="9">
        <v>1</v>
      </c>
      <c r="I24" s="43"/>
      <c r="J24" s="48"/>
      <c r="K24" s="43">
        <f t="shared" si="0"/>
        <v>-1</v>
      </c>
      <c r="L24" s="49">
        <f t="shared" si="1"/>
        <v>-145000</v>
      </c>
      <c r="M24" s="9" t="s">
        <v>127</v>
      </c>
      <c r="N24" s="14">
        <v>45240</v>
      </c>
      <c r="Q24" s="8"/>
    </row>
    <row r="25" spans="1:17" s="7" customFormat="1" ht="47.25" customHeight="1">
      <c r="A25" s="51"/>
      <c r="B25" s="35" t="s">
        <v>69</v>
      </c>
      <c r="C25" s="46" t="s">
        <v>118</v>
      </c>
      <c r="D25" s="47" t="s">
        <v>119</v>
      </c>
      <c r="E25" s="9" t="s">
        <v>120</v>
      </c>
      <c r="F25" s="48">
        <v>550000</v>
      </c>
      <c r="G25" s="9">
        <v>9</v>
      </c>
      <c r="H25" s="9">
        <v>8</v>
      </c>
      <c r="I25" s="43"/>
      <c r="J25" s="48"/>
      <c r="K25" s="43">
        <f t="shared" si="0"/>
        <v>-1</v>
      </c>
      <c r="L25" s="49">
        <f t="shared" si="1"/>
        <v>-550000</v>
      </c>
      <c r="M25" s="9" t="s">
        <v>127</v>
      </c>
      <c r="N25" s="14">
        <v>45240</v>
      </c>
      <c r="Q25" s="8"/>
    </row>
    <row r="26" spans="1:17" s="7" customFormat="1" ht="47.25" customHeight="1">
      <c r="A26" s="51"/>
      <c r="B26" s="35" t="s">
        <v>69</v>
      </c>
      <c r="C26" s="46" t="s">
        <v>124</v>
      </c>
      <c r="D26" s="47" t="s">
        <v>125</v>
      </c>
      <c r="E26" s="9" t="s">
        <v>126</v>
      </c>
      <c r="F26" s="48">
        <v>4250000</v>
      </c>
      <c r="G26" s="9">
        <v>1</v>
      </c>
      <c r="H26" s="9">
        <v>0</v>
      </c>
      <c r="I26" s="43"/>
      <c r="J26" s="48"/>
      <c r="K26" s="43">
        <f t="shared" si="0"/>
        <v>-1</v>
      </c>
      <c r="L26" s="49">
        <f t="shared" si="1"/>
        <v>-4250000</v>
      </c>
      <c r="M26" s="9"/>
      <c r="N26" s="14">
        <v>45240</v>
      </c>
      <c r="Q26" s="8"/>
    </row>
    <row r="27" spans="1:17" s="7" customFormat="1" ht="47.25" customHeight="1">
      <c r="A27" s="51"/>
      <c r="B27" s="35" t="s">
        <v>69</v>
      </c>
      <c r="C27" s="46" t="s">
        <v>100</v>
      </c>
      <c r="D27" s="47" t="s">
        <v>101</v>
      </c>
      <c r="E27" s="9" t="s">
        <v>102</v>
      </c>
      <c r="F27" s="48">
        <v>450000</v>
      </c>
      <c r="G27" s="9">
        <v>0</v>
      </c>
      <c r="H27" s="9">
        <v>1</v>
      </c>
      <c r="I27" s="43">
        <f>+H27-G27</f>
        <v>1</v>
      </c>
      <c r="J27" s="48">
        <f>+I27*F27</f>
        <v>450000</v>
      </c>
      <c r="K27" s="43">
        <f t="shared" si="0"/>
        <v>1</v>
      </c>
      <c r="L27" s="49">
        <f t="shared" si="1"/>
        <v>450000</v>
      </c>
      <c r="M27" s="9" t="s">
        <v>127</v>
      </c>
      <c r="N27" s="14">
        <v>45240</v>
      </c>
      <c r="Q27" s="8"/>
    </row>
    <row r="28" spans="1:17" s="15" customFormat="1" ht="33.75" customHeight="1">
      <c r="A28" s="10" t="s">
        <v>18</v>
      </c>
      <c r="B28" s="11"/>
      <c r="C28" s="11"/>
      <c r="D28" s="11"/>
      <c r="E28" s="11"/>
      <c r="F28" s="34"/>
      <c r="G28" s="34"/>
      <c r="H28" s="34"/>
      <c r="I28" s="12">
        <f>SUM(I9:I27)</f>
        <v>1</v>
      </c>
      <c r="J28" s="12">
        <f>SUM(J9:J27)</f>
        <v>450000</v>
      </c>
      <c r="K28" s="12">
        <f>SUM(K9:K27)</f>
        <v>-26</v>
      </c>
      <c r="L28" s="12">
        <f>SUM(L9:L27)</f>
        <v>-13736000</v>
      </c>
      <c r="M28" s="13"/>
      <c r="N28" s="14">
        <v>45240</v>
      </c>
      <c r="Q28" s="16"/>
    </row>
    <row r="29" spans="1:17" s="17" customFormat="1" ht="15.75">
      <c r="C29" s="18"/>
      <c r="D29" s="18"/>
      <c r="F29" s="19"/>
      <c r="G29" s="20"/>
      <c r="H29" s="20"/>
      <c r="L29" s="19"/>
      <c r="M29" s="19"/>
      <c r="Q29" s="21"/>
    </row>
    <row r="30" spans="1:17" s="17" customFormat="1" ht="15.75">
      <c r="C30" s="18"/>
      <c r="D30" s="207" t="s">
        <v>25</v>
      </c>
      <c r="E30" s="207"/>
      <c r="F30" s="207"/>
      <c r="G30" s="207"/>
      <c r="H30" s="45"/>
      <c r="I30" s="22"/>
      <c r="J30" s="22"/>
      <c r="K30" s="22"/>
      <c r="L30" s="22"/>
      <c r="M30" s="22"/>
      <c r="Q30" s="21"/>
    </row>
    <row r="31" spans="1:17" s="17" customFormat="1" ht="15.75">
      <c r="A31" s="23"/>
      <c r="B31" s="23" t="s">
        <v>19</v>
      </c>
      <c r="C31" s="18"/>
      <c r="D31" s="24" t="s">
        <v>20</v>
      </c>
      <c r="F31" s="25" t="s">
        <v>21</v>
      </c>
      <c r="G31" s="26"/>
      <c r="H31" s="20"/>
      <c r="I31" s="23" t="s">
        <v>22</v>
      </c>
      <c r="J31" s="23"/>
      <c r="M31" s="23" t="s">
        <v>23</v>
      </c>
      <c r="Q31" s="21"/>
    </row>
    <row r="32" spans="1:17" s="17" customFormat="1" ht="15.75">
      <c r="A32" s="27"/>
      <c r="B32" s="28" t="s">
        <v>24</v>
      </c>
      <c r="C32" s="18"/>
      <c r="D32" s="29" t="s">
        <v>24</v>
      </c>
      <c r="F32" s="17" t="s">
        <v>24</v>
      </c>
      <c r="G32" s="30"/>
      <c r="H32" s="20"/>
      <c r="I32" s="28" t="s">
        <v>24</v>
      </c>
      <c r="J32" s="28"/>
      <c r="M32" s="28" t="s">
        <v>24</v>
      </c>
      <c r="Q32" s="21"/>
    </row>
    <row r="33" spans="1:17">
      <c r="A33" s="31"/>
      <c r="B33" s="31"/>
      <c r="E33" s="31"/>
      <c r="F33" s="32"/>
      <c r="G33" s="33"/>
      <c r="I33" s="31"/>
      <c r="J33" s="31"/>
      <c r="K33" s="31"/>
      <c r="L33" s="32"/>
      <c r="M33" s="32"/>
      <c r="Q33" s="5"/>
    </row>
    <row r="34" spans="1:17">
      <c r="Q34" s="5"/>
    </row>
    <row r="35" spans="1:17">
      <c r="Q35" s="5"/>
    </row>
    <row r="36" spans="1:17">
      <c r="Q36" s="5"/>
    </row>
    <row r="37" spans="1:17">
      <c r="Q37" s="5"/>
    </row>
    <row r="38" spans="1:17">
      <c r="Q38" s="5"/>
    </row>
    <row r="39" spans="1:17">
      <c r="Q39" s="5"/>
    </row>
    <row r="40" spans="1:17">
      <c r="Q40" s="5"/>
    </row>
    <row r="41" spans="1:17">
      <c r="Q41" s="5"/>
    </row>
    <row r="42" spans="1:17">
      <c r="Q42" s="5"/>
    </row>
    <row r="43" spans="1:17">
      <c r="Q43" s="5"/>
    </row>
    <row r="44" spans="1:17">
      <c r="Q44" s="5"/>
    </row>
    <row r="45" spans="1:17">
      <c r="Q45" s="5"/>
    </row>
    <row r="46" spans="1:17">
      <c r="Q46" s="5"/>
    </row>
    <row r="47" spans="1:17">
      <c r="Q47" s="5"/>
    </row>
    <row r="48" spans="1: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row r="106" spans="17:17">
      <c r="Q106" s="5"/>
    </row>
    <row r="107" spans="17:17">
      <c r="Q107" s="5"/>
    </row>
    <row r="108" spans="17:17">
      <c r="Q108" s="5"/>
    </row>
    <row r="109" spans="17:17">
      <c r="Q109" s="5"/>
    </row>
    <row r="110" spans="17:17">
      <c r="Q110" s="5"/>
    </row>
    <row r="111" spans="17:17">
      <c r="Q111" s="5"/>
    </row>
    <row r="112" spans="17:17">
      <c r="Q112" s="5"/>
    </row>
    <row r="113" spans="17:17">
      <c r="Q113" s="5"/>
    </row>
    <row r="114" spans="17:17">
      <c r="Q114" s="5"/>
    </row>
    <row r="115" spans="17:17">
      <c r="Q115" s="5"/>
    </row>
    <row r="116" spans="17:17">
      <c r="Q116" s="5"/>
    </row>
    <row r="117" spans="17:17">
      <c r="Q117" s="5"/>
    </row>
    <row r="118" spans="17:17">
      <c r="Q118" s="5"/>
    </row>
    <row r="119" spans="17:17">
      <c r="Q119" s="5"/>
    </row>
    <row r="120" spans="17:17">
      <c r="Q120" s="5"/>
    </row>
    <row r="121" spans="17:17">
      <c r="Q121" s="5"/>
    </row>
  </sheetData>
  <autoFilter ref="A8:Q28">
    <sortState ref="A11:Q28">
      <sortCondition ref="K8:K28"/>
    </sortState>
  </autoFilter>
  <mergeCells count="16">
    <mergeCell ref="N6:N8"/>
    <mergeCell ref="I7:J7"/>
    <mergeCell ref="K7:L7"/>
    <mergeCell ref="D30:G30"/>
    <mergeCell ref="I1:M1"/>
    <mergeCell ref="A2:M3"/>
    <mergeCell ref="A6:A8"/>
    <mergeCell ref="B6:B8"/>
    <mergeCell ref="C6:C8"/>
    <mergeCell ref="D6:D8"/>
    <mergeCell ref="E6:E8"/>
    <mergeCell ref="F6:F8"/>
    <mergeCell ref="G6:G8"/>
    <mergeCell ref="H6:H8"/>
    <mergeCell ref="I6:L6"/>
    <mergeCell ref="M6:M8"/>
  </mergeCells>
  <conditionalFormatting sqref="C28:D1048576 C1:D8">
    <cfRule type="duplicateValues" dxfId="89" priority="10"/>
    <cfRule type="duplicateValues" dxfId="88" priority="13"/>
    <cfRule type="duplicateValues" dxfId="87" priority="14"/>
  </conditionalFormatting>
  <conditionalFormatting sqref="D28:D1048576 D1:D8">
    <cfRule type="duplicateValues" dxfId="86" priority="12"/>
  </conditionalFormatting>
  <conditionalFormatting sqref="C28:C1048576 C1:C8">
    <cfRule type="duplicateValues" dxfId="85" priority="11"/>
  </conditionalFormatting>
  <conditionalFormatting sqref="C9:C27">
    <cfRule type="duplicateValues" dxfId="84" priority="759"/>
    <cfRule type="duplicateValues" dxfId="83" priority="760"/>
    <cfRule type="duplicateValues" dxfId="82" priority="761"/>
  </conditionalFormatting>
  <conditionalFormatting sqref="C9:C27">
    <cfRule type="duplicateValues" dxfId="81" priority="762"/>
  </conditionalFormatting>
  <conditionalFormatting sqref="D9:D27">
    <cfRule type="duplicateValues" dxfId="80" priority="763"/>
    <cfRule type="duplicateValues" dxfId="79" priority="764"/>
    <cfRule type="duplicateValues" dxfId="78" priority="765"/>
  </conditionalFormatting>
  <conditionalFormatting sqref="D9:D27">
    <cfRule type="duplicateValues" dxfId="77" priority="766"/>
  </conditionalFormatting>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3"/>
  <sheetViews>
    <sheetView zoomScale="55" zoomScaleNormal="55" workbookViewId="0">
      <selection activeCell="I21" sqref="I21"/>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t="s">
        <v>27</v>
      </c>
      <c r="C9" s="47" t="s">
        <v>28</v>
      </c>
      <c r="D9" s="47" t="s">
        <v>29</v>
      </c>
      <c r="E9" s="9" t="s">
        <v>30</v>
      </c>
      <c r="F9" s="48">
        <v>40000</v>
      </c>
      <c r="G9" s="9">
        <v>-1</v>
      </c>
      <c r="H9" s="9">
        <v>0</v>
      </c>
      <c r="I9" s="43">
        <v>1</v>
      </c>
      <c r="J9" s="48">
        <v>40000</v>
      </c>
      <c r="K9" s="43"/>
      <c r="L9" s="49"/>
      <c r="M9" s="9" t="s">
        <v>31</v>
      </c>
      <c r="N9" s="14">
        <v>45142</v>
      </c>
      <c r="Q9" s="8"/>
    </row>
    <row r="10" spans="1:17" s="15" customFormat="1" ht="33.75" customHeight="1">
      <c r="A10" s="10" t="s">
        <v>18</v>
      </c>
      <c r="B10" s="11"/>
      <c r="C10" s="11"/>
      <c r="D10" s="11"/>
      <c r="E10" s="11"/>
      <c r="F10" s="34"/>
      <c r="G10" s="34"/>
      <c r="H10" s="34"/>
      <c r="I10" s="12">
        <f>SUM(I9:I9)</f>
        <v>1</v>
      </c>
      <c r="J10" s="12">
        <f>SUM(J9:J9)</f>
        <v>40000</v>
      </c>
      <c r="K10" s="12">
        <f>SUM(K9:K9)</f>
        <v>0</v>
      </c>
      <c r="L10" s="12">
        <f>SUM(L9:L9)</f>
        <v>0</v>
      </c>
      <c r="M10" s="13"/>
      <c r="N10" s="14">
        <v>45142</v>
      </c>
      <c r="Q10" s="16"/>
    </row>
    <row r="11" spans="1:17" s="17" customFormat="1" ht="15.75">
      <c r="C11" s="18"/>
      <c r="D11" s="18"/>
      <c r="F11" s="19"/>
      <c r="G11" s="20"/>
      <c r="H11" s="20"/>
      <c r="L11" s="19"/>
      <c r="M11" s="19"/>
      <c r="Q11" s="21"/>
    </row>
    <row r="12" spans="1:17" s="17" customFormat="1" ht="15.75">
      <c r="C12" s="18"/>
      <c r="D12" s="207" t="s">
        <v>25</v>
      </c>
      <c r="E12" s="207"/>
      <c r="F12" s="207"/>
      <c r="G12" s="207"/>
      <c r="H12" s="45"/>
      <c r="I12" s="22"/>
      <c r="J12" s="22"/>
      <c r="K12" s="22"/>
      <c r="L12" s="22"/>
      <c r="M12" s="22"/>
      <c r="Q12" s="21"/>
    </row>
    <row r="13" spans="1:17" s="17" customFormat="1" ht="15.75">
      <c r="A13" s="23"/>
      <c r="B13" s="23" t="s">
        <v>19</v>
      </c>
      <c r="C13" s="18"/>
      <c r="D13" s="24" t="s">
        <v>20</v>
      </c>
      <c r="F13" s="25" t="s">
        <v>21</v>
      </c>
      <c r="G13" s="26"/>
      <c r="H13" s="20"/>
      <c r="I13" s="23" t="s">
        <v>22</v>
      </c>
      <c r="J13" s="23"/>
      <c r="M13" s="23" t="s">
        <v>23</v>
      </c>
      <c r="Q13" s="21"/>
    </row>
    <row r="14" spans="1:17" s="17" customFormat="1" ht="15.75">
      <c r="A14" s="27"/>
      <c r="B14" s="28" t="s">
        <v>24</v>
      </c>
      <c r="C14" s="18"/>
      <c r="D14" s="29" t="s">
        <v>24</v>
      </c>
      <c r="F14" s="17" t="s">
        <v>24</v>
      </c>
      <c r="G14" s="30"/>
      <c r="H14" s="20"/>
      <c r="I14" s="28" t="s">
        <v>24</v>
      </c>
      <c r="J14" s="28"/>
      <c r="M14" s="28" t="s">
        <v>24</v>
      </c>
      <c r="Q14" s="21"/>
    </row>
    <row r="15" spans="1:17">
      <c r="A15" s="31"/>
      <c r="B15" s="31"/>
      <c r="E15" s="31"/>
      <c r="F15" s="32"/>
      <c r="G15" s="33"/>
      <c r="I15" s="31"/>
      <c r="J15" s="31"/>
      <c r="K15" s="31"/>
      <c r="L15" s="32"/>
      <c r="M15" s="32"/>
      <c r="Q15" s="5"/>
    </row>
    <row r="16" spans="1:17">
      <c r="Q16" s="5"/>
    </row>
    <row r="17" spans="17:17">
      <c r="Q17" s="5"/>
    </row>
    <row r="18" spans="17:17">
      <c r="Q18" s="5"/>
    </row>
    <row r="19" spans="17:17">
      <c r="Q19" s="5"/>
    </row>
    <row r="20" spans="17:17">
      <c r="Q20" s="5"/>
    </row>
    <row r="21" spans="17:17">
      <c r="Q21" s="5"/>
    </row>
    <row r="22" spans="17:17">
      <c r="Q22" s="5"/>
    </row>
    <row r="23" spans="17:17">
      <c r="Q23" s="5"/>
    </row>
    <row r="24" spans="17:17">
      <c r="Q24" s="5"/>
    </row>
    <row r="25" spans="17:17">
      <c r="Q25" s="5"/>
    </row>
    <row r="26" spans="17:17">
      <c r="Q26" s="5"/>
    </row>
    <row r="27" spans="17:17">
      <c r="Q27" s="5"/>
    </row>
    <row r="28" spans="17:17">
      <c r="Q28" s="5"/>
    </row>
    <row r="29" spans="17:17">
      <c r="Q29" s="5"/>
    </row>
    <row r="30" spans="17:17">
      <c r="Q30" s="5"/>
    </row>
    <row r="31" spans="17:17">
      <c r="Q31" s="5"/>
    </row>
    <row r="32" spans="17: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sheetData>
  <autoFilter ref="A8:Q10"/>
  <mergeCells count="16">
    <mergeCell ref="N6:N8"/>
    <mergeCell ref="I7:J7"/>
    <mergeCell ref="K7:L7"/>
    <mergeCell ref="D12:G12"/>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76" priority="1"/>
    <cfRule type="duplicateValues" dxfId="75" priority="4"/>
    <cfRule type="duplicateValues" dxfId="74" priority="5"/>
  </conditionalFormatting>
  <conditionalFormatting sqref="D1:D1048576">
    <cfRule type="duplicateValues" dxfId="73" priority="3"/>
  </conditionalFormatting>
  <conditionalFormatting sqref="C1:C1048576">
    <cfRule type="duplicateValues" dxfId="72" priority="2"/>
  </conditionalFormatting>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9"/>
  <sheetViews>
    <sheetView topLeftCell="A4" zoomScale="55" zoomScaleNormal="55" workbookViewId="0">
      <selection activeCell="M13" sqref="M13"/>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t="s">
        <v>32</v>
      </c>
      <c r="C9" s="47" t="s">
        <v>44</v>
      </c>
      <c r="D9" s="47" t="s">
        <v>45</v>
      </c>
      <c r="E9" s="9" t="s">
        <v>46</v>
      </c>
      <c r="F9" s="48">
        <v>120000</v>
      </c>
      <c r="G9" s="9">
        <v>-1</v>
      </c>
      <c r="H9" s="9">
        <v>0</v>
      </c>
      <c r="I9" s="43">
        <v>1</v>
      </c>
      <c r="J9" s="48">
        <v>120000</v>
      </c>
      <c r="K9" s="43"/>
      <c r="L9" s="49"/>
      <c r="M9" s="9" t="s">
        <v>56</v>
      </c>
      <c r="N9" s="14">
        <v>45239</v>
      </c>
      <c r="Q9" s="8"/>
    </row>
    <row r="10" spans="1:17" s="7" customFormat="1" ht="47.25" customHeight="1">
      <c r="A10" s="9"/>
      <c r="B10" s="9" t="s">
        <v>33</v>
      </c>
      <c r="C10" s="47" t="s">
        <v>47</v>
      </c>
      <c r="D10" s="47" t="s">
        <v>48</v>
      </c>
      <c r="E10" s="9" t="s">
        <v>49</v>
      </c>
      <c r="F10" s="48">
        <v>45000</v>
      </c>
      <c r="G10" s="9">
        <v>-1</v>
      </c>
      <c r="H10" s="9">
        <v>0</v>
      </c>
      <c r="I10" s="43">
        <v>1</v>
      </c>
      <c r="J10" s="48">
        <v>45000</v>
      </c>
      <c r="K10" s="43"/>
      <c r="L10" s="49"/>
      <c r="M10" s="9" t="s">
        <v>57</v>
      </c>
      <c r="N10" s="14">
        <v>45239</v>
      </c>
      <c r="Q10" s="8"/>
    </row>
    <row r="11" spans="1:17" s="7" customFormat="1" ht="47.25" customHeight="1">
      <c r="A11" s="9"/>
      <c r="B11" s="9" t="s">
        <v>33</v>
      </c>
      <c r="C11" s="47" t="s">
        <v>50</v>
      </c>
      <c r="D11" s="47" t="s">
        <v>51</v>
      </c>
      <c r="E11" s="9" t="s">
        <v>52</v>
      </c>
      <c r="F11" s="48">
        <v>190000</v>
      </c>
      <c r="G11" s="9">
        <v>-1</v>
      </c>
      <c r="H11" s="9">
        <v>0</v>
      </c>
      <c r="I11" s="43">
        <v>1</v>
      </c>
      <c r="J11" s="48">
        <v>190000</v>
      </c>
      <c r="K11" s="43"/>
      <c r="L11" s="49"/>
      <c r="M11" s="9" t="s">
        <v>58</v>
      </c>
      <c r="N11" s="14">
        <v>45239</v>
      </c>
      <c r="Q11" s="8"/>
    </row>
    <row r="12" spans="1:17" s="7" customFormat="1" ht="47.25" customHeight="1">
      <c r="A12" s="9"/>
      <c r="B12" s="9" t="s">
        <v>27</v>
      </c>
      <c r="C12" s="47" t="s">
        <v>53</v>
      </c>
      <c r="D12" s="47" t="s">
        <v>54</v>
      </c>
      <c r="E12" s="9" t="s">
        <v>55</v>
      </c>
      <c r="F12" s="48">
        <v>95000</v>
      </c>
      <c r="G12" s="9">
        <v>-1</v>
      </c>
      <c r="H12" s="9">
        <v>0</v>
      </c>
      <c r="I12" s="43">
        <v>1</v>
      </c>
      <c r="J12" s="48">
        <v>95000</v>
      </c>
      <c r="K12" s="43"/>
      <c r="L12" s="49"/>
      <c r="M12" s="9" t="s">
        <v>59</v>
      </c>
      <c r="N12" s="14">
        <v>45239</v>
      </c>
      <c r="Q12" s="8"/>
    </row>
    <row r="13" spans="1:17" s="7" customFormat="1" ht="47.25" customHeight="1">
      <c r="A13" s="9"/>
      <c r="B13" s="9" t="s">
        <v>33</v>
      </c>
      <c r="C13" s="47" t="s">
        <v>60</v>
      </c>
      <c r="D13" s="47" t="s">
        <v>61</v>
      </c>
      <c r="E13" s="9" t="s">
        <v>62</v>
      </c>
      <c r="F13" s="48">
        <v>45000</v>
      </c>
      <c r="G13" s="9">
        <v>1</v>
      </c>
      <c r="H13" s="9">
        <v>0</v>
      </c>
      <c r="I13" s="43"/>
      <c r="J13" s="48"/>
      <c r="K13" s="9">
        <v>-1</v>
      </c>
      <c r="L13" s="49">
        <f>+K13*F13</f>
        <v>-45000</v>
      </c>
      <c r="M13" s="9"/>
      <c r="N13" s="14">
        <v>45239</v>
      </c>
      <c r="Q13" s="8"/>
    </row>
    <row r="14" spans="1:17" s="7" customFormat="1" ht="47.25" customHeight="1">
      <c r="A14" s="9"/>
      <c r="B14" s="9" t="s">
        <v>33</v>
      </c>
      <c r="C14" s="47" t="s">
        <v>63</v>
      </c>
      <c r="D14" s="47" t="s">
        <v>64</v>
      </c>
      <c r="E14" s="9" t="s">
        <v>65</v>
      </c>
      <c r="F14" s="48">
        <v>190000</v>
      </c>
      <c r="G14" s="9">
        <v>1</v>
      </c>
      <c r="H14" s="9">
        <v>0</v>
      </c>
      <c r="I14" s="43"/>
      <c r="J14" s="48"/>
      <c r="K14" s="9">
        <v>-1</v>
      </c>
      <c r="L14" s="49">
        <f>+K14*F14</f>
        <v>-190000</v>
      </c>
      <c r="M14" s="47"/>
      <c r="N14" s="14">
        <v>45239</v>
      </c>
      <c r="Q14" s="8"/>
    </row>
    <row r="15" spans="1:17" s="7" customFormat="1" ht="47.25" customHeight="1">
      <c r="A15" s="9"/>
      <c r="B15" s="9" t="s">
        <v>27</v>
      </c>
      <c r="C15" s="47" t="s">
        <v>66</v>
      </c>
      <c r="D15" s="47" t="s">
        <v>67</v>
      </c>
      <c r="E15" s="9" t="s">
        <v>68</v>
      </c>
      <c r="F15" s="48">
        <v>95000</v>
      </c>
      <c r="G15" s="9">
        <v>1</v>
      </c>
      <c r="H15" s="9">
        <v>0</v>
      </c>
      <c r="I15" s="43"/>
      <c r="J15" s="48"/>
      <c r="K15" s="9">
        <v>-1</v>
      </c>
      <c r="L15" s="49">
        <f>+K15*F15</f>
        <v>-95000</v>
      </c>
      <c r="M15" s="47"/>
      <c r="N15" s="14">
        <v>45239</v>
      </c>
      <c r="Q15" s="8"/>
    </row>
    <row r="16" spans="1:17" s="15" customFormat="1" ht="33.75" customHeight="1">
      <c r="A16" s="10" t="s">
        <v>18</v>
      </c>
      <c r="B16" s="11"/>
      <c r="C16" s="11"/>
      <c r="D16" s="11"/>
      <c r="E16" s="11"/>
      <c r="F16" s="34"/>
      <c r="G16" s="34"/>
      <c r="H16" s="34"/>
      <c r="I16" s="12">
        <f>SUM(I9:I15)</f>
        <v>4</v>
      </c>
      <c r="J16" s="12">
        <f>SUM(J9:J15)</f>
        <v>450000</v>
      </c>
      <c r="K16" s="12">
        <f>SUM(K9:K15)</f>
        <v>-3</v>
      </c>
      <c r="L16" s="12">
        <f>SUM(L9:L15)</f>
        <v>-330000</v>
      </c>
      <c r="M16" s="13"/>
      <c r="N16" s="14">
        <v>45239</v>
      </c>
      <c r="Q16" s="16"/>
    </row>
    <row r="17" spans="1:17" s="17" customFormat="1" ht="15.75">
      <c r="C17" s="18"/>
      <c r="D17" s="18"/>
      <c r="F17" s="19"/>
      <c r="G17" s="20"/>
      <c r="H17" s="20"/>
      <c r="L17" s="19"/>
      <c r="M17" s="19"/>
      <c r="Q17" s="21"/>
    </row>
    <row r="18" spans="1:17" s="17" customFormat="1" ht="15.75">
      <c r="C18" s="18"/>
      <c r="D18" s="207" t="s">
        <v>25</v>
      </c>
      <c r="E18" s="207"/>
      <c r="F18" s="207"/>
      <c r="G18" s="207"/>
      <c r="H18" s="45"/>
      <c r="I18" s="22"/>
      <c r="J18" s="22"/>
      <c r="K18" s="22"/>
      <c r="L18" s="22"/>
      <c r="M18" s="22"/>
      <c r="Q18" s="21"/>
    </row>
    <row r="19" spans="1:17" s="17" customFormat="1" ht="15.75">
      <c r="A19" s="23"/>
      <c r="B19" s="23" t="s">
        <v>19</v>
      </c>
      <c r="C19" s="18"/>
      <c r="D19" s="24" t="s">
        <v>20</v>
      </c>
      <c r="F19" s="25" t="s">
        <v>21</v>
      </c>
      <c r="G19" s="26"/>
      <c r="H19" s="20"/>
      <c r="I19" s="23" t="s">
        <v>22</v>
      </c>
      <c r="J19" s="23"/>
      <c r="M19" s="23" t="s">
        <v>23</v>
      </c>
      <c r="Q19" s="21"/>
    </row>
    <row r="20" spans="1:17" s="17" customFormat="1" ht="15.75">
      <c r="A20" s="27"/>
      <c r="B20" s="28" t="s">
        <v>24</v>
      </c>
      <c r="C20" s="18"/>
      <c r="D20" s="29" t="s">
        <v>24</v>
      </c>
      <c r="F20" s="17" t="s">
        <v>24</v>
      </c>
      <c r="G20" s="30"/>
      <c r="H20" s="20"/>
      <c r="I20" s="28" t="s">
        <v>24</v>
      </c>
      <c r="J20" s="28"/>
      <c r="M20" s="28" t="s">
        <v>24</v>
      </c>
      <c r="Q20" s="21"/>
    </row>
    <row r="21" spans="1:17">
      <c r="A21" s="31"/>
      <c r="B21" s="31"/>
      <c r="E21" s="31"/>
      <c r="F21" s="32"/>
      <c r="G21" s="33"/>
      <c r="I21" s="31"/>
      <c r="J21" s="31"/>
      <c r="K21" s="31"/>
      <c r="L21" s="32"/>
      <c r="M21" s="32"/>
      <c r="Q21" s="5"/>
    </row>
    <row r="22" spans="1:17">
      <c r="Q22" s="5"/>
    </row>
    <row r="23" spans="1:17">
      <c r="Q23" s="5"/>
    </row>
    <row r="24" spans="1:17">
      <c r="Q24" s="5"/>
    </row>
    <row r="25" spans="1:17">
      <c r="Q25" s="5"/>
    </row>
    <row r="26" spans="1:17">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row r="106" spans="17:17">
      <c r="Q106" s="5"/>
    </row>
    <row r="107" spans="17:17">
      <c r="Q107" s="5"/>
    </row>
    <row r="108" spans="17:17">
      <c r="Q108" s="5"/>
    </row>
    <row r="109" spans="17:17">
      <c r="Q109" s="5"/>
    </row>
  </sheetData>
  <autoFilter ref="A8:Q16"/>
  <mergeCells count="16">
    <mergeCell ref="N6:N8"/>
    <mergeCell ref="I7:J7"/>
    <mergeCell ref="K7:L7"/>
    <mergeCell ref="D18:G18"/>
    <mergeCell ref="I1:M1"/>
    <mergeCell ref="A2:M3"/>
    <mergeCell ref="A6:A8"/>
    <mergeCell ref="B6:B8"/>
    <mergeCell ref="C6:C8"/>
    <mergeCell ref="D6:D8"/>
    <mergeCell ref="E6:E8"/>
    <mergeCell ref="F6:F8"/>
    <mergeCell ref="G6:G8"/>
    <mergeCell ref="H6:H8"/>
    <mergeCell ref="I6:L6"/>
    <mergeCell ref="M6:M8"/>
  </mergeCells>
  <conditionalFormatting sqref="C16:D1048576 C1:D8">
    <cfRule type="duplicateValues" dxfId="71" priority="18"/>
    <cfRule type="duplicateValues" dxfId="70" priority="21"/>
    <cfRule type="duplicateValues" dxfId="69" priority="22"/>
  </conditionalFormatting>
  <conditionalFormatting sqref="D16:D1048576 D1:D8">
    <cfRule type="duplicateValues" dxfId="68" priority="20"/>
  </conditionalFormatting>
  <conditionalFormatting sqref="C16:C1048576 C1:C8">
    <cfRule type="duplicateValues" dxfId="67" priority="19"/>
  </conditionalFormatting>
  <conditionalFormatting sqref="C9:C15">
    <cfRule type="duplicateValues" dxfId="66" priority="728"/>
  </conditionalFormatting>
  <conditionalFormatting sqref="C9:D15">
    <cfRule type="duplicateValues" dxfId="65" priority="729"/>
    <cfRule type="duplicateValues" dxfId="64" priority="730"/>
  </conditionalFormatting>
  <conditionalFormatting sqref="D9:D15">
    <cfRule type="duplicateValues" dxfId="63" priority="731"/>
  </conditionalFormatting>
  <conditionalFormatting sqref="M14:M15">
    <cfRule type="duplicateValues" dxfId="62" priority="1"/>
    <cfRule type="duplicateValues" dxfId="61" priority="2"/>
  </conditionalFormatting>
  <conditionalFormatting sqref="M14:M15">
    <cfRule type="duplicateValues" dxfId="60" priority="3"/>
  </conditionalFormatting>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5"/>
  <sheetViews>
    <sheetView zoomScale="55" zoomScaleNormal="55" workbookViewId="0">
      <selection activeCell="A9" sqref="A9:XFD11"/>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c r="C9" s="47"/>
      <c r="D9" s="47"/>
      <c r="E9" s="9"/>
      <c r="F9" s="48"/>
      <c r="G9" s="9"/>
      <c r="H9" s="9"/>
      <c r="I9" s="43"/>
      <c r="J9" s="48"/>
      <c r="K9" s="43"/>
      <c r="L9" s="49"/>
      <c r="M9" s="9"/>
      <c r="N9" s="14"/>
      <c r="Q9" s="8"/>
    </row>
    <row r="10" spans="1:17" s="7" customFormat="1" ht="47.25" customHeight="1">
      <c r="A10" s="9"/>
      <c r="B10" s="9"/>
      <c r="C10" s="47"/>
      <c r="D10" s="47"/>
      <c r="E10" s="9"/>
      <c r="F10" s="48"/>
      <c r="G10" s="9"/>
      <c r="H10" s="9"/>
      <c r="I10" s="43"/>
      <c r="J10" s="48"/>
      <c r="K10" s="43"/>
      <c r="L10" s="49"/>
      <c r="M10" s="9"/>
      <c r="N10" s="14"/>
      <c r="Q10" s="8"/>
    </row>
    <row r="11" spans="1:17" s="7" customFormat="1" ht="47.25" customHeight="1">
      <c r="A11" s="9"/>
      <c r="B11" s="9"/>
      <c r="C11" s="47"/>
      <c r="D11" s="47"/>
      <c r="E11" s="9"/>
      <c r="F11" s="48"/>
      <c r="G11" s="9"/>
      <c r="H11" s="9"/>
      <c r="I11" s="43"/>
      <c r="J11" s="48"/>
      <c r="K11" s="9"/>
      <c r="L11" s="49"/>
      <c r="M11" s="52"/>
      <c r="N11" s="14"/>
      <c r="Q11" s="8"/>
    </row>
    <row r="12" spans="1:17" s="15" customFormat="1" ht="33.75" customHeight="1">
      <c r="A12" s="10" t="s">
        <v>18</v>
      </c>
      <c r="B12" s="11"/>
      <c r="C12" s="11"/>
      <c r="D12" s="11"/>
      <c r="E12" s="11"/>
      <c r="F12" s="34"/>
      <c r="G12" s="34"/>
      <c r="H12" s="34"/>
      <c r="I12" s="12">
        <f>SUM(I9:I11)</f>
        <v>0</v>
      </c>
      <c r="J12" s="12">
        <f>SUM(J9:J11)</f>
        <v>0</v>
      </c>
      <c r="K12" s="12">
        <f>SUM(K9:K11)</f>
        <v>0</v>
      </c>
      <c r="L12" s="12">
        <f>SUM(L9:L11)</f>
        <v>0</v>
      </c>
      <c r="M12" s="13"/>
      <c r="N12" s="14">
        <v>45016</v>
      </c>
      <c r="Q12" s="16"/>
    </row>
    <row r="13" spans="1:17" s="17" customFormat="1" ht="15.75">
      <c r="C13" s="18"/>
      <c r="D13" s="18"/>
      <c r="F13" s="19"/>
      <c r="G13" s="20"/>
      <c r="H13" s="20"/>
      <c r="L13" s="19"/>
      <c r="M13" s="19"/>
      <c r="Q13" s="21"/>
    </row>
    <row r="14" spans="1:17" s="17" customFormat="1" ht="15.75">
      <c r="C14" s="18"/>
      <c r="D14" s="207" t="s">
        <v>25</v>
      </c>
      <c r="E14" s="207"/>
      <c r="F14" s="207"/>
      <c r="G14" s="207"/>
      <c r="H14" s="45"/>
      <c r="I14" s="22"/>
      <c r="J14" s="22"/>
      <c r="K14" s="22"/>
      <c r="L14" s="22"/>
      <c r="M14" s="22"/>
      <c r="Q14" s="21"/>
    </row>
    <row r="15" spans="1:17" s="17" customFormat="1" ht="15.75">
      <c r="A15" s="23"/>
      <c r="B15" s="23" t="s">
        <v>19</v>
      </c>
      <c r="C15" s="18"/>
      <c r="D15" s="24" t="s">
        <v>20</v>
      </c>
      <c r="F15" s="25" t="s">
        <v>21</v>
      </c>
      <c r="G15" s="26"/>
      <c r="H15" s="20"/>
      <c r="I15" s="23" t="s">
        <v>22</v>
      </c>
      <c r="J15" s="23"/>
      <c r="M15" s="23" t="s">
        <v>23</v>
      </c>
      <c r="Q15" s="21"/>
    </row>
    <row r="16" spans="1:17" s="17" customFormat="1" ht="15.75">
      <c r="A16" s="27"/>
      <c r="B16" s="28" t="s">
        <v>24</v>
      </c>
      <c r="C16" s="18"/>
      <c r="D16" s="29" t="s">
        <v>24</v>
      </c>
      <c r="F16" s="17" t="s">
        <v>24</v>
      </c>
      <c r="G16" s="30"/>
      <c r="H16" s="20"/>
      <c r="I16" s="28" t="s">
        <v>24</v>
      </c>
      <c r="J16" s="28"/>
      <c r="M16" s="28" t="s">
        <v>24</v>
      </c>
      <c r="Q16" s="21"/>
    </row>
    <row r="17" spans="1:17">
      <c r="A17" s="31"/>
      <c r="B17" s="31"/>
      <c r="E17" s="31"/>
      <c r="F17" s="32"/>
      <c r="G17" s="33"/>
      <c r="I17" s="31"/>
      <c r="J17" s="31"/>
      <c r="K17" s="31"/>
      <c r="L17" s="32"/>
      <c r="M17" s="32"/>
      <c r="Q17" s="5"/>
    </row>
    <row r="18" spans="1:17">
      <c r="Q18" s="5"/>
    </row>
    <row r="19" spans="1:17">
      <c r="Q19" s="5"/>
    </row>
    <row r="20" spans="1:17">
      <c r="Q20" s="5"/>
    </row>
    <row r="21" spans="1:17">
      <c r="Q21" s="5"/>
    </row>
    <row r="22" spans="1:17">
      <c r="Q22" s="5"/>
    </row>
    <row r="23" spans="1:17">
      <c r="Q23" s="5"/>
    </row>
    <row r="24" spans="1:17">
      <c r="Q24" s="5"/>
    </row>
    <row r="25" spans="1:17">
      <c r="Q25" s="5"/>
    </row>
    <row r="26" spans="1:17">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sheetData>
  <autoFilter ref="A8:Q12"/>
  <mergeCells count="16">
    <mergeCell ref="N6:N8"/>
    <mergeCell ref="I7:J7"/>
    <mergeCell ref="K7:L7"/>
    <mergeCell ref="D14:G14"/>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59" priority="18"/>
    <cfRule type="duplicateValues" dxfId="58" priority="21"/>
    <cfRule type="duplicateValues" dxfId="57" priority="22"/>
  </conditionalFormatting>
  <conditionalFormatting sqref="D1:D1048576">
    <cfRule type="duplicateValues" dxfId="56" priority="20"/>
  </conditionalFormatting>
  <conditionalFormatting sqref="C1:C1048576">
    <cfRule type="duplicateValues" dxfId="55" priority="19"/>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8"/>
  <sheetViews>
    <sheetView zoomScale="55" zoomScaleNormal="55" workbookViewId="0">
      <selection activeCell="A9" sqref="A9:XFD14"/>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51"/>
      <c r="B9" s="9"/>
      <c r="C9" s="47"/>
      <c r="D9" s="47"/>
      <c r="E9" s="9"/>
      <c r="F9" s="48"/>
      <c r="G9" s="9"/>
      <c r="H9" s="9"/>
      <c r="I9" s="43"/>
      <c r="J9" s="48"/>
      <c r="K9" s="43"/>
      <c r="L9" s="49"/>
      <c r="M9" s="58"/>
      <c r="N9" s="14"/>
      <c r="Q9" s="8"/>
    </row>
    <row r="10" spans="1:17" s="7" customFormat="1" ht="47.25" customHeight="1">
      <c r="A10" s="51"/>
      <c r="B10" s="9"/>
      <c r="C10" s="47"/>
      <c r="D10" s="47"/>
      <c r="E10" s="9"/>
      <c r="F10" s="48"/>
      <c r="G10" s="9"/>
      <c r="H10" s="9"/>
      <c r="I10" s="43"/>
      <c r="J10" s="48"/>
      <c r="K10" s="43"/>
      <c r="L10" s="49"/>
      <c r="M10" s="9"/>
      <c r="N10" s="14"/>
      <c r="Q10" s="8"/>
    </row>
    <row r="11" spans="1:17" s="7" customFormat="1" ht="47.25" customHeight="1">
      <c r="A11" s="51"/>
      <c r="B11" s="9"/>
      <c r="C11" s="47"/>
      <c r="D11" s="47"/>
      <c r="E11" s="9"/>
      <c r="F11" s="48"/>
      <c r="G11" s="9"/>
      <c r="H11" s="9"/>
      <c r="I11" s="43"/>
      <c r="J11" s="48"/>
      <c r="K11" s="43"/>
      <c r="L11" s="49"/>
      <c r="M11" s="9"/>
      <c r="N11" s="14"/>
      <c r="Q11" s="8"/>
    </row>
    <row r="12" spans="1:17" s="7" customFormat="1" ht="47.25" customHeight="1">
      <c r="A12" s="51"/>
      <c r="B12" s="9"/>
      <c r="C12" s="47"/>
      <c r="D12" s="47"/>
      <c r="E12" s="9"/>
      <c r="F12" s="48"/>
      <c r="G12" s="9"/>
      <c r="H12" s="9"/>
      <c r="I12" s="43"/>
      <c r="J12" s="48"/>
      <c r="K12" s="9"/>
      <c r="L12" s="49"/>
      <c r="M12" s="58"/>
      <c r="N12" s="14"/>
      <c r="Q12" s="8"/>
    </row>
    <row r="13" spans="1:17" s="7" customFormat="1" ht="47.25" customHeight="1">
      <c r="A13" s="51"/>
      <c r="B13" s="9"/>
      <c r="C13" s="47"/>
      <c r="D13" s="47"/>
      <c r="E13" s="9"/>
      <c r="F13" s="48"/>
      <c r="G13" s="9"/>
      <c r="H13" s="9"/>
      <c r="I13" s="43"/>
      <c r="J13" s="48"/>
      <c r="K13" s="9"/>
      <c r="L13" s="49"/>
      <c r="M13" s="58"/>
      <c r="N13" s="14"/>
      <c r="Q13" s="8"/>
    </row>
    <row r="14" spans="1:17" s="7" customFormat="1" ht="47.25" customHeight="1">
      <c r="A14" s="51"/>
      <c r="B14" s="9"/>
      <c r="C14" s="47"/>
      <c r="D14" s="47"/>
      <c r="E14" s="9"/>
      <c r="F14" s="48"/>
      <c r="G14" s="9"/>
      <c r="H14" s="9"/>
      <c r="I14" s="43"/>
      <c r="J14" s="48"/>
      <c r="K14" s="43"/>
      <c r="L14" s="49"/>
      <c r="M14" s="58"/>
      <c r="N14" s="14"/>
      <c r="Q14" s="8"/>
    </row>
    <row r="15" spans="1:17" s="15" customFormat="1" ht="33.75" customHeight="1">
      <c r="A15" s="10" t="s">
        <v>18</v>
      </c>
      <c r="B15" s="11"/>
      <c r="C15" s="11"/>
      <c r="D15" s="11"/>
      <c r="E15" s="11"/>
      <c r="F15" s="34"/>
      <c r="G15" s="34"/>
      <c r="H15" s="34"/>
      <c r="I15" s="12">
        <f>SUM(I9:I14)</f>
        <v>0</v>
      </c>
      <c r="J15" s="12">
        <f>SUM(J9:J14)</f>
        <v>0</v>
      </c>
      <c r="K15" s="12">
        <f>SUM(K9:K14)</f>
        <v>0</v>
      </c>
      <c r="L15" s="12">
        <f>SUM(L9:L14)</f>
        <v>0</v>
      </c>
      <c r="M15" s="13"/>
      <c r="N15" s="14">
        <v>45072</v>
      </c>
      <c r="Q15" s="16"/>
    </row>
    <row r="16" spans="1:17" s="17" customFormat="1" ht="15.75">
      <c r="C16" s="18"/>
      <c r="D16" s="18"/>
      <c r="F16" s="19"/>
      <c r="G16" s="20"/>
      <c r="H16" s="20"/>
      <c r="L16" s="19"/>
      <c r="M16" s="19"/>
      <c r="Q16" s="21"/>
    </row>
    <row r="17" spans="1:17" s="17" customFormat="1" ht="15.75">
      <c r="C17" s="18"/>
      <c r="D17" s="207" t="s">
        <v>25</v>
      </c>
      <c r="E17" s="207"/>
      <c r="F17" s="207"/>
      <c r="G17" s="207"/>
      <c r="H17" s="45"/>
      <c r="I17" s="22"/>
      <c r="J17" s="22"/>
      <c r="K17" s="22"/>
      <c r="L17" s="22"/>
      <c r="M17" s="22"/>
      <c r="Q17" s="21"/>
    </row>
    <row r="18" spans="1:17" s="17" customFormat="1" ht="15.75">
      <c r="A18" s="23"/>
      <c r="B18" s="23" t="s">
        <v>19</v>
      </c>
      <c r="C18" s="18"/>
      <c r="D18" s="24" t="s">
        <v>20</v>
      </c>
      <c r="F18" s="25" t="s">
        <v>21</v>
      </c>
      <c r="G18" s="26"/>
      <c r="H18" s="20"/>
      <c r="I18" s="23" t="s">
        <v>22</v>
      </c>
      <c r="J18" s="23"/>
      <c r="M18" s="23" t="s">
        <v>23</v>
      </c>
      <c r="Q18" s="21"/>
    </row>
    <row r="19" spans="1:17" s="17" customFormat="1" ht="15.75">
      <c r="A19" s="27"/>
      <c r="B19" s="28" t="s">
        <v>24</v>
      </c>
      <c r="C19" s="18"/>
      <c r="D19" s="29" t="s">
        <v>24</v>
      </c>
      <c r="F19" s="17" t="s">
        <v>24</v>
      </c>
      <c r="G19" s="30"/>
      <c r="H19" s="20"/>
      <c r="I19" s="28" t="s">
        <v>24</v>
      </c>
      <c r="J19" s="28"/>
      <c r="M19" s="28" t="s">
        <v>24</v>
      </c>
      <c r="Q19" s="21"/>
    </row>
    <row r="20" spans="1:17">
      <c r="A20" s="31"/>
      <c r="B20" s="31"/>
      <c r="E20" s="31"/>
      <c r="F20" s="32"/>
      <c r="G20" s="33"/>
      <c r="I20" s="31"/>
      <c r="J20" s="31"/>
      <c r="K20" s="31"/>
      <c r="L20" s="32"/>
      <c r="M20" s="32"/>
      <c r="Q20" s="5"/>
    </row>
    <row r="21" spans="1:17">
      <c r="Q21" s="5"/>
    </row>
    <row r="22" spans="1:17">
      <c r="Q22" s="5"/>
    </row>
    <row r="23" spans="1:17">
      <c r="Q23" s="5"/>
    </row>
    <row r="24" spans="1:17">
      <c r="Q24" s="5"/>
    </row>
    <row r="25" spans="1:17">
      <c r="Q25" s="5"/>
    </row>
    <row r="26" spans="1:17">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row r="106" spans="17:17">
      <c r="Q106" s="5"/>
    </row>
    <row r="107" spans="17:17">
      <c r="Q107" s="5"/>
    </row>
    <row r="108" spans="17:17">
      <c r="Q108" s="5"/>
    </row>
  </sheetData>
  <autoFilter ref="A8:Q15"/>
  <mergeCells count="16">
    <mergeCell ref="N6:N8"/>
    <mergeCell ref="I7:J7"/>
    <mergeCell ref="K7:L7"/>
    <mergeCell ref="D17:G17"/>
    <mergeCell ref="I1:M1"/>
    <mergeCell ref="A2:M3"/>
    <mergeCell ref="A6:A8"/>
    <mergeCell ref="B6:B8"/>
    <mergeCell ref="C6:C8"/>
    <mergeCell ref="D6:D8"/>
    <mergeCell ref="E6:E8"/>
    <mergeCell ref="F6:F8"/>
    <mergeCell ref="G6:G8"/>
    <mergeCell ref="H6:H8"/>
    <mergeCell ref="I6:L6"/>
    <mergeCell ref="M6:M8"/>
  </mergeCells>
  <conditionalFormatting sqref="C13:D13 C1:D8 C15:D1048576">
    <cfRule type="duplicateValues" dxfId="54" priority="16"/>
    <cfRule type="duplicateValues" dxfId="53" priority="19"/>
    <cfRule type="duplicateValues" dxfId="52" priority="20"/>
  </conditionalFormatting>
  <conditionalFormatting sqref="D13 D1:D8 D15:D1048576">
    <cfRule type="duplicateValues" dxfId="51" priority="18"/>
  </conditionalFormatting>
  <conditionalFormatting sqref="C13 C1:C8 C15:C1048576">
    <cfRule type="duplicateValues" dxfId="50" priority="17"/>
  </conditionalFormatting>
  <conditionalFormatting sqref="C10:D12">
    <cfRule type="duplicateValues" dxfId="49" priority="11"/>
    <cfRule type="duplicateValues" dxfId="48" priority="14"/>
    <cfRule type="duplicateValues" dxfId="47" priority="15"/>
  </conditionalFormatting>
  <conditionalFormatting sqref="D10:D12">
    <cfRule type="duplicateValues" dxfId="46" priority="13"/>
  </conditionalFormatting>
  <conditionalFormatting sqref="C10:C12">
    <cfRule type="duplicateValues" dxfId="45" priority="12"/>
  </conditionalFormatting>
  <conditionalFormatting sqref="C14:D14">
    <cfRule type="duplicateValues" dxfId="44" priority="6"/>
    <cfRule type="duplicateValues" dxfId="43" priority="9"/>
    <cfRule type="duplicateValues" dxfId="42" priority="10"/>
  </conditionalFormatting>
  <conditionalFormatting sqref="D14">
    <cfRule type="duplicateValues" dxfId="41" priority="8"/>
  </conditionalFormatting>
  <conditionalFormatting sqref="C14">
    <cfRule type="duplicateValues" dxfId="40" priority="7"/>
  </conditionalFormatting>
  <conditionalFormatting sqref="C9:D9">
    <cfRule type="duplicateValues" dxfId="39" priority="1"/>
    <cfRule type="duplicateValues" dxfId="38" priority="4"/>
    <cfRule type="duplicateValues" dxfId="37" priority="5"/>
  </conditionalFormatting>
  <conditionalFormatting sqref="D9">
    <cfRule type="duplicateValues" dxfId="36" priority="3"/>
  </conditionalFormatting>
  <conditionalFormatting sqref="C9">
    <cfRule type="duplicateValues" dxfId="35" priority="2"/>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tabSelected="1" workbookViewId="0">
      <selection activeCell="K13" sqref="K13"/>
    </sheetView>
  </sheetViews>
  <sheetFormatPr defaultColWidth="9.140625" defaultRowHeight="15.75"/>
  <cols>
    <col min="1" max="1" width="6.5703125" style="106" customWidth="1"/>
    <col min="2" max="2" width="30.28515625" style="107" customWidth="1"/>
    <col min="3" max="3" width="14.42578125" style="106" customWidth="1"/>
    <col min="4" max="4" width="16.5703125" style="106" bestFit="1" customWidth="1"/>
    <col min="5" max="5" width="15.85546875" style="106" customWidth="1"/>
    <col min="6" max="6" width="17.7109375" style="106" bestFit="1" customWidth="1"/>
    <col min="7" max="7" width="15.5703125" style="106" customWidth="1"/>
    <col min="8" max="8" width="14.5703125" style="106" customWidth="1"/>
    <col min="9" max="9" width="22.28515625" style="106" customWidth="1"/>
    <col min="10" max="10" width="20.7109375" style="107" customWidth="1"/>
    <col min="11" max="11" width="16.85546875" style="107" customWidth="1"/>
    <col min="12" max="12" width="16.7109375" style="106" customWidth="1"/>
    <col min="13" max="13" width="13.28515625" style="106" bestFit="1" customWidth="1"/>
    <col min="14" max="14" width="16.28515625" style="106" bestFit="1" customWidth="1"/>
    <col min="15" max="257" width="9.140625" style="106"/>
    <col min="258" max="258" width="6.5703125" style="106" customWidth="1"/>
    <col min="259" max="259" width="37.28515625" style="106" customWidth="1"/>
    <col min="260" max="260" width="20" style="106" bestFit="1" customWidth="1"/>
    <col min="261" max="261" width="15.85546875" style="106" customWidth="1"/>
    <col min="262" max="262" width="17.7109375" style="106" bestFit="1" customWidth="1"/>
    <col min="263" max="263" width="15.5703125" style="106" customWidth="1"/>
    <col min="264" max="264" width="14.5703125" style="106" customWidth="1"/>
    <col min="265" max="265" width="17.42578125" style="106" customWidth="1"/>
    <col min="266" max="266" width="34.42578125" style="106" customWidth="1"/>
    <col min="267" max="267" width="39" style="106" customWidth="1"/>
    <col min="268" max="268" width="16.7109375" style="106" customWidth="1"/>
    <col min="269" max="513" width="9.140625" style="106"/>
    <col min="514" max="514" width="6.5703125" style="106" customWidth="1"/>
    <col min="515" max="515" width="37.28515625" style="106" customWidth="1"/>
    <col min="516" max="516" width="20" style="106" bestFit="1" customWidth="1"/>
    <col min="517" max="517" width="15.85546875" style="106" customWidth="1"/>
    <col min="518" max="518" width="17.7109375" style="106" bestFit="1" customWidth="1"/>
    <col min="519" max="519" width="15.5703125" style="106" customWidth="1"/>
    <col min="520" max="520" width="14.5703125" style="106" customWidth="1"/>
    <col min="521" max="521" width="17.42578125" style="106" customWidth="1"/>
    <col min="522" max="522" width="34.42578125" style="106" customWidth="1"/>
    <col min="523" max="523" width="39" style="106" customWidth="1"/>
    <col min="524" max="524" width="16.7109375" style="106" customWidth="1"/>
    <col min="525" max="769" width="9.140625" style="106"/>
    <col min="770" max="770" width="6.5703125" style="106" customWidth="1"/>
    <col min="771" max="771" width="37.28515625" style="106" customWidth="1"/>
    <col min="772" max="772" width="20" style="106" bestFit="1" customWidth="1"/>
    <col min="773" max="773" width="15.85546875" style="106" customWidth="1"/>
    <col min="774" max="774" width="17.7109375" style="106" bestFit="1" customWidth="1"/>
    <col min="775" max="775" width="15.5703125" style="106" customWidth="1"/>
    <col min="776" max="776" width="14.5703125" style="106" customWidth="1"/>
    <col min="777" max="777" width="17.42578125" style="106" customWidth="1"/>
    <col min="778" max="778" width="34.42578125" style="106" customWidth="1"/>
    <col min="779" max="779" width="39" style="106" customWidth="1"/>
    <col min="780" max="780" width="16.7109375" style="106" customWidth="1"/>
    <col min="781" max="1025" width="9.140625" style="106"/>
    <col min="1026" max="1026" width="6.5703125" style="106" customWidth="1"/>
    <col min="1027" max="1027" width="37.28515625" style="106" customWidth="1"/>
    <col min="1028" max="1028" width="20" style="106" bestFit="1" customWidth="1"/>
    <col min="1029" max="1029" width="15.85546875" style="106" customWidth="1"/>
    <col min="1030" max="1030" width="17.7109375" style="106" bestFit="1" customWidth="1"/>
    <col min="1031" max="1031" width="15.5703125" style="106" customWidth="1"/>
    <col min="1032" max="1032" width="14.5703125" style="106" customWidth="1"/>
    <col min="1033" max="1033" width="17.42578125" style="106" customWidth="1"/>
    <col min="1034" max="1034" width="34.42578125" style="106" customWidth="1"/>
    <col min="1035" max="1035" width="39" style="106" customWidth="1"/>
    <col min="1036" max="1036" width="16.7109375" style="106" customWidth="1"/>
    <col min="1037" max="1281" width="9.140625" style="106"/>
    <col min="1282" max="1282" width="6.5703125" style="106" customWidth="1"/>
    <col min="1283" max="1283" width="37.28515625" style="106" customWidth="1"/>
    <col min="1284" max="1284" width="20" style="106" bestFit="1" customWidth="1"/>
    <col min="1285" max="1285" width="15.85546875" style="106" customWidth="1"/>
    <col min="1286" max="1286" width="17.7109375" style="106" bestFit="1" customWidth="1"/>
    <col min="1287" max="1287" width="15.5703125" style="106" customWidth="1"/>
    <col min="1288" max="1288" width="14.5703125" style="106" customWidth="1"/>
    <col min="1289" max="1289" width="17.42578125" style="106" customWidth="1"/>
    <col min="1290" max="1290" width="34.42578125" style="106" customWidth="1"/>
    <col min="1291" max="1291" width="39" style="106" customWidth="1"/>
    <col min="1292" max="1292" width="16.7109375" style="106" customWidth="1"/>
    <col min="1293" max="1537" width="9.140625" style="106"/>
    <col min="1538" max="1538" width="6.5703125" style="106" customWidth="1"/>
    <col min="1539" max="1539" width="37.28515625" style="106" customWidth="1"/>
    <col min="1540" max="1540" width="20" style="106" bestFit="1" customWidth="1"/>
    <col min="1541" max="1541" width="15.85546875" style="106" customWidth="1"/>
    <col min="1542" max="1542" width="17.7109375" style="106" bestFit="1" customWidth="1"/>
    <col min="1543" max="1543" width="15.5703125" style="106" customWidth="1"/>
    <col min="1544" max="1544" width="14.5703125" style="106" customWidth="1"/>
    <col min="1545" max="1545" width="17.42578125" style="106" customWidth="1"/>
    <col min="1546" max="1546" width="34.42578125" style="106" customWidth="1"/>
    <col min="1547" max="1547" width="39" style="106" customWidth="1"/>
    <col min="1548" max="1548" width="16.7109375" style="106" customWidth="1"/>
    <col min="1549" max="1793" width="9.140625" style="106"/>
    <col min="1794" max="1794" width="6.5703125" style="106" customWidth="1"/>
    <col min="1795" max="1795" width="37.28515625" style="106" customWidth="1"/>
    <col min="1796" max="1796" width="20" style="106" bestFit="1" customWidth="1"/>
    <col min="1797" max="1797" width="15.85546875" style="106" customWidth="1"/>
    <col min="1798" max="1798" width="17.7109375" style="106" bestFit="1" customWidth="1"/>
    <col min="1799" max="1799" width="15.5703125" style="106" customWidth="1"/>
    <col min="1800" max="1800" width="14.5703125" style="106" customWidth="1"/>
    <col min="1801" max="1801" width="17.42578125" style="106" customWidth="1"/>
    <col min="1802" max="1802" width="34.42578125" style="106" customWidth="1"/>
    <col min="1803" max="1803" width="39" style="106" customWidth="1"/>
    <col min="1804" max="1804" width="16.7109375" style="106" customWidth="1"/>
    <col min="1805" max="2049" width="9.140625" style="106"/>
    <col min="2050" max="2050" width="6.5703125" style="106" customWidth="1"/>
    <col min="2051" max="2051" width="37.28515625" style="106" customWidth="1"/>
    <col min="2052" max="2052" width="20" style="106" bestFit="1" customWidth="1"/>
    <col min="2053" max="2053" width="15.85546875" style="106" customWidth="1"/>
    <col min="2054" max="2054" width="17.7109375" style="106" bestFit="1" customWidth="1"/>
    <col min="2055" max="2055" width="15.5703125" style="106" customWidth="1"/>
    <col min="2056" max="2056" width="14.5703125" style="106" customWidth="1"/>
    <col min="2057" max="2057" width="17.42578125" style="106" customWidth="1"/>
    <col min="2058" max="2058" width="34.42578125" style="106" customWidth="1"/>
    <col min="2059" max="2059" width="39" style="106" customWidth="1"/>
    <col min="2060" max="2060" width="16.7109375" style="106" customWidth="1"/>
    <col min="2061" max="2305" width="9.140625" style="106"/>
    <col min="2306" max="2306" width="6.5703125" style="106" customWidth="1"/>
    <col min="2307" max="2307" width="37.28515625" style="106" customWidth="1"/>
    <col min="2308" max="2308" width="20" style="106" bestFit="1" customWidth="1"/>
    <col min="2309" max="2309" width="15.85546875" style="106" customWidth="1"/>
    <col min="2310" max="2310" width="17.7109375" style="106" bestFit="1" customWidth="1"/>
    <col min="2311" max="2311" width="15.5703125" style="106" customWidth="1"/>
    <col min="2312" max="2312" width="14.5703125" style="106" customWidth="1"/>
    <col min="2313" max="2313" width="17.42578125" style="106" customWidth="1"/>
    <col min="2314" max="2314" width="34.42578125" style="106" customWidth="1"/>
    <col min="2315" max="2315" width="39" style="106" customWidth="1"/>
    <col min="2316" max="2316" width="16.7109375" style="106" customWidth="1"/>
    <col min="2317" max="2561" width="9.140625" style="106"/>
    <col min="2562" max="2562" width="6.5703125" style="106" customWidth="1"/>
    <col min="2563" max="2563" width="37.28515625" style="106" customWidth="1"/>
    <col min="2564" max="2564" width="20" style="106" bestFit="1" customWidth="1"/>
    <col min="2565" max="2565" width="15.85546875" style="106" customWidth="1"/>
    <col min="2566" max="2566" width="17.7109375" style="106" bestFit="1" customWidth="1"/>
    <col min="2567" max="2567" width="15.5703125" style="106" customWidth="1"/>
    <col min="2568" max="2568" width="14.5703125" style="106" customWidth="1"/>
    <col min="2569" max="2569" width="17.42578125" style="106" customWidth="1"/>
    <col min="2570" max="2570" width="34.42578125" style="106" customWidth="1"/>
    <col min="2571" max="2571" width="39" style="106" customWidth="1"/>
    <col min="2572" max="2572" width="16.7109375" style="106" customWidth="1"/>
    <col min="2573" max="2817" width="9.140625" style="106"/>
    <col min="2818" max="2818" width="6.5703125" style="106" customWidth="1"/>
    <col min="2819" max="2819" width="37.28515625" style="106" customWidth="1"/>
    <col min="2820" max="2820" width="20" style="106" bestFit="1" customWidth="1"/>
    <col min="2821" max="2821" width="15.85546875" style="106" customWidth="1"/>
    <col min="2822" max="2822" width="17.7109375" style="106" bestFit="1" customWidth="1"/>
    <col min="2823" max="2823" width="15.5703125" style="106" customWidth="1"/>
    <col min="2824" max="2824" width="14.5703125" style="106" customWidth="1"/>
    <col min="2825" max="2825" width="17.42578125" style="106" customWidth="1"/>
    <col min="2826" max="2826" width="34.42578125" style="106" customWidth="1"/>
    <col min="2827" max="2827" width="39" style="106" customWidth="1"/>
    <col min="2828" max="2828" width="16.7109375" style="106" customWidth="1"/>
    <col min="2829" max="3073" width="9.140625" style="106"/>
    <col min="3074" max="3074" width="6.5703125" style="106" customWidth="1"/>
    <col min="3075" max="3075" width="37.28515625" style="106" customWidth="1"/>
    <col min="3076" max="3076" width="20" style="106" bestFit="1" customWidth="1"/>
    <col min="3077" max="3077" width="15.85546875" style="106" customWidth="1"/>
    <col min="3078" max="3078" width="17.7109375" style="106" bestFit="1" customWidth="1"/>
    <col min="3079" max="3079" width="15.5703125" style="106" customWidth="1"/>
    <col min="3080" max="3080" width="14.5703125" style="106" customWidth="1"/>
    <col min="3081" max="3081" width="17.42578125" style="106" customWidth="1"/>
    <col min="3082" max="3082" width="34.42578125" style="106" customWidth="1"/>
    <col min="3083" max="3083" width="39" style="106" customWidth="1"/>
    <col min="3084" max="3084" width="16.7109375" style="106" customWidth="1"/>
    <col min="3085" max="3329" width="9.140625" style="106"/>
    <col min="3330" max="3330" width="6.5703125" style="106" customWidth="1"/>
    <col min="3331" max="3331" width="37.28515625" style="106" customWidth="1"/>
    <col min="3332" max="3332" width="20" style="106" bestFit="1" customWidth="1"/>
    <col min="3333" max="3333" width="15.85546875" style="106" customWidth="1"/>
    <col min="3334" max="3334" width="17.7109375" style="106" bestFit="1" customWidth="1"/>
    <col min="3335" max="3335" width="15.5703125" style="106" customWidth="1"/>
    <col min="3336" max="3336" width="14.5703125" style="106" customWidth="1"/>
    <col min="3337" max="3337" width="17.42578125" style="106" customWidth="1"/>
    <col min="3338" max="3338" width="34.42578125" style="106" customWidth="1"/>
    <col min="3339" max="3339" width="39" style="106" customWidth="1"/>
    <col min="3340" max="3340" width="16.7109375" style="106" customWidth="1"/>
    <col min="3341" max="3585" width="9.140625" style="106"/>
    <col min="3586" max="3586" width="6.5703125" style="106" customWidth="1"/>
    <col min="3587" max="3587" width="37.28515625" style="106" customWidth="1"/>
    <col min="3588" max="3588" width="20" style="106" bestFit="1" customWidth="1"/>
    <col min="3589" max="3589" width="15.85546875" style="106" customWidth="1"/>
    <col min="3590" max="3590" width="17.7109375" style="106" bestFit="1" customWidth="1"/>
    <col min="3591" max="3591" width="15.5703125" style="106" customWidth="1"/>
    <col min="3592" max="3592" width="14.5703125" style="106" customWidth="1"/>
    <col min="3593" max="3593" width="17.42578125" style="106" customWidth="1"/>
    <col min="3594" max="3594" width="34.42578125" style="106" customWidth="1"/>
    <col min="3595" max="3595" width="39" style="106" customWidth="1"/>
    <col min="3596" max="3596" width="16.7109375" style="106" customWidth="1"/>
    <col min="3597" max="3841" width="9.140625" style="106"/>
    <col min="3842" max="3842" width="6.5703125" style="106" customWidth="1"/>
    <col min="3843" max="3843" width="37.28515625" style="106" customWidth="1"/>
    <col min="3844" max="3844" width="20" style="106" bestFit="1" customWidth="1"/>
    <col min="3845" max="3845" width="15.85546875" style="106" customWidth="1"/>
    <col min="3846" max="3846" width="17.7109375" style="106" bestFit="1" customWidth="1"/>
    <col min="3847" max="3847" width="15.5703125" style="106" customWidth="1"/>
    <col min="3848" max="3848" width="14.5703125" style="106" customWidth="1"/>
    <col min="3849" max="3849" width="17.42578125" style="106" customWidth="1"/>
    <col min="3850" max="3850" width="34.42578125" style="106" customWidth="1"/>
    <col min="3851" max="3851" width="39" style="106" customWidth="1"/>
    <col min="3852" max="3852" width="16.7109375" style="106" customWidth="1"/>
    <col min="3853" max="4097" width="9.140625" style="106"/>
    <col min="4098" max="4098" width="6.5703125" style="106" customWidth="1"/>
    <col min="4099" max="4099" width="37.28515625" style="106" customWidth="1"/>
    <col min="4100" max="4100" width="20" style="106" bestFit="1" customWidth="1"/>
    <col min="4101" max="4101" width="15.85546875" style="106" customWidth="1"/>
    <col min="4102" max="4102" width="17.7109375" style="106" bestFit="1" customWidth="1"/>
    <col min="4103" max="4103" width="15.5703125" style="106" customWidth="1"/>
    <col min="4104" max="4104" width="14.5703125" style="106" customWidth="1"/>
    <col min="4105" max="4105" width="17.42578125" style="106" customWidth="1"/>
    <col min="4106" max="4106" width="34.42578125" style="106" customWidth="1"/>
    <col min="4107" max="4107" width="39" style="106" customWidth="1"/>
    <col min="4108" max="4108" width="16.7109375" style="106" customWidth="1"/>
    <col min="4109" max="4353" width="9.140625" style="106"/>
    <col min="4354" max="4354" width="6.5703125" style="106" customWidth="1"/>
    <col min="4355" max="4355" width="37.28515625" style="106" customWidth="1"/>
    <col min="4356" max="4356" width="20" style="106" bestFit="1" customWidth="1"/>
    <col min="4357" max="4357" width="15.85546875" style="106" customWidth="1"/>
    <col min="4358" max="4358" width="17.7109375" style="106" bestFit="1" customWidth="1"/>
    <col min="4359" max="4359" width="15.5703125" style="106" customWidth="1"/>
    <col min="4360" max="4360" width="14.5703125" style="106" customWidth="1"/>
    <col min="4361" max="4361" width="17.42578125" style="106" customWidth="1"/>
    <col min="4362" max="4362" width="34.42578125" style="106" customWidth="1"/>
    <col min="4363" max="4363" width="39" style="106" customWidth="1"/>
    <col min="4364" max="4364" width="16.7109375" style="106" customWidth="1"/>
    <col min="4365" max="4609" width="9.140625" style="106"/>
    <col min="4610" max="4610" width="6.5703125" style="106" customWidth="1"/>
    <col min="4611" max="4611" width="37.28515625" style="106" customWidth="1"/>
    <col min="4612" max="4612" width="20" style="106" bestFit="1" customWidth="1"/>
    <col min="4613" max="4613" width="15.85546875" style="106" customWidth="1"/>
    <col min="4614" max="4614" width="17.7109375" style="106" bestFit="1" customWidth="1"/>
    <col min="4615" max="4615" width="15.5703125" style="106" customWidth="1"/>
    <col min="4616" max="4616" width="14.5703125" style="106" customWidth="1"/>
    <col min="4617" max="4617" width="17.42578125" style="106" customWidth="1"/>
    <col min="4618" max="4618" width="34.42578125" style="106" customWidth="1"/>
    <col min="4619" max="4619" width="39" style="106" customWidth="1"/>
    <col min="4620" max="4620" width="16.7109375" style="106" customWidth="1"/>
    <col min="4621" max="4865" width="9.140625" style="106"/>
    <col min="4866" max="4866" width="6.5703125" style="106" customWidth="1"/>
    <col min="4867" max="4867" width="37.28515625" style="106" customWidth="1"/>
    <col min="4868" max="4868" width="20" style="106" bestFit="1" customWidth="1"/>
    <col min="4869" max="4869" width="15.85546875" style="106" customWidth="1"/>
    <col min="4870" max="4870" width="17.7109375" style="106" bestFit="1" customWidth="1"/>
    <col min="4871" max="4871" width="15.5703125" style="106" customWidth="1"/>
    <col min="4872" max="4872" width="14.5703125" style="106" customWidth="1"/>
    <col min="4873" max="4873" width="17.42578125" style="106" customWidth="1"/>
    <col min="4874" max="4874" width="34.42578125" style="106" customWidth="1"/>
    <col min="4875" max="4875" width="39" style="106" customWidth="1"/>
    <col min="4876" max="4876" width="16.7109375" style="106" customWidth="1"/>
    <col min="4877" max="5121" width="9.140625" style="106"/>
    <col min="5122" max="5122" width="6.5703125" style="106" customWidth="1"/>
    <col min="5123" max="5123" width="37.28515625" style="106" customWidth="1"/>
    <col min="5124" max="5124" width="20" style="106" bestFit="1" customWidth="1"/>
    <col min="5125" max="5125" width="15.85546875" style="106" customWidth="1"/>
    <col min="5126" max="5126" width="17.7109375" style="106" bestFit="1" customWidth="1"/>
    <col min="5127" max="5127" width="15.5703125" style="106" customWidth="1"/>
    <col min="5128" max="5128" width="14.5703125" style="106" customWidth="1"/>
    <col min="5129" max="5129" width="17.42578125" style="106" customWidth="1"/>
    <col min="5130" max="5130" width="34.42578125" style="106" customWidth="1"/>
    <col min="5131" max="5131" width="39" style="106" customWidth="1"/>
    <col min="5132" max="5132" width="16.7109375" style="106" customWidth="1"/>
    <col min="5133" max="5377" width="9.140625" style="106"/>
    <col min="5378" max="5378" width="6.5703125" style="106" customWidth="1"/>
    <col min="5379" max="5379" width="37.28515625" style="106" customWidth="1"/>
    <col min="5380" max="5380" width="20" style="106" bestFit="1" customWidth="1"/>
    <col min="5381" max="5381" width="15.85546875" style="106" customWidth="1"/>
    <col min="5382" max="5382" width="17.7109375" style="106" bestFit="1" customWidth="1"/>
    <col min="5383" max="5383" width="15.5703125" style="106" customWidth="1"/>
    <col min="5384" max="5384" width="14.5703125" style="106" customWidth="1"/>
    <col min="5385" max="5385" width="17.42578125" style="106" customWidth="1"/>
    <col min="5386" max="5386" width="34.42578125" style="106" customWidth="1"/>
    <col min="5387" max="5387" width="39" style="106" customWidth="1"/>
    <col min="5388" max="5388" width="16.7109375" style="106" customWidth="1"/>
    <col min="5389" max="5633" width="9.140625" style="106"/>
    <col min="5634" max="5634" width="6.5703125" style="106" customWidth="1"/>
    <col min="5635" max="5635" width="37.28515625" style="106" customWidth="1"/>
    <col min="5636" max="5636" width="20" style="106" bestFit="1" customWidth="1"/>
    <col min="5637" max="5637" width="15.85546875" style="106" customWidth="1"/>
    <col min="5638" max="5638" width="17.7109375" style="106" bestFit="1" customWidth="1"/>
    <col min="5639" max="5639" width="15.5703125" style="106" customWidth="1"/>
    <col min="5640" max="5640" width="14.5703125" style="106" customWidth="1"/>
    <col min="5641" max="5641" width="17.42578125" style="106" customWidth="1"/>
    <col min="5642" max="5642" width="34.42578125" style="106" customWidth="1"/>
    <col min="5643" max="5643" width="39" style="106" customWidth="1"/>
    <col min="5644" max="5644" width="16.7109375" style="106" customWidth="1"/>
    <col min="5645" max="5889" width="9.140625" style="106"/>
    <col min="5890" max="5890" width="6.5703125" style="106" customWidth="1"/>
    <col min="5891" max="5891" width="37.28515625" style="106" customWidth="1"/>
    <col min="5892" max="5892" width="20" style="106" bestFit="1" customWidth="1"/>
    <col min="5893" max="5893" width="15.85546875" style="106" customWidth="1"/>
    <col min="5894" max="5894" width="17.7109375" style="106" bestFit="1" customWidth="1"/>
    <col min="5895" max="5895" width="15.5703125" style="106" customWidth="1"/>
    <col min="5896" max="5896" width="14.5703125" style="106" customWidth="1"/>
    <col min="5897" max="5897" width="17.42578125" style="106" customWidth="1"/>
    <col min="5898" max="5898" width="34.42578125" style="106" customWidth="1"/>
    <col min="5899" max="5899" width="39" style="106" customWidth="1"/>
    <col min="5900" max="5900" width="16.7109375" style="106" customWidth="1"/>
    <col min="5901" max="6145" width="9.140625" style="106"/>
    <col min="6146" max="6146" width="6.5703125" style="106" customWidth="1"/>
    <col min="6147" max="6147" width="37.28515625" style="106" customWidth="1"/>
    <col min="6148" max="6148" width="20" style="106" bestFit="1" customWidth="1"/>
    <col min="6149" max="6149" width="15.85546875" style="106" customWidth="1"/>
    <col min="6150" max="6150" width="17.7109375" style="106" bestFit="1" customWidth="1"/>
    <col min="6151" max="6151" width="15.5703125" style="106" customWidth="1"/>
    <col min="6152" max="6152" width="14.5703125" style="106" customWidth="1"/>
    <col min="6153" max="6153" width="17.42578125" style="106" customWidth="1"/>
    <col min="6154" max="6154" width="34.42578125" style="106" customWidth="1"/>
    <col min="6155" max="6155" width="39" style="106" customWidth="1"/>
    <col min="6156" max="6156" width="16.7109375" style="106" customWidth="1"/>
    <col min="6157" max="6401" width="9.140625" style="106"/>
    <col min="6402" max="6402" width="6.5703125" style="106" customWidth="1"/>
    <col min="6403" max="6403" width="37.28515625" style="106" customWidth="1"/>
    <col min="6404" max="6404" width="20" style="106" bestFit="1" customWidth="1"/>
    <col min="6405" max="6405" width="15.85546875" style="106" customWidth="1"/>
    <col min="6406" max="6406" width="17.7109375" style="106" bestFit="1" customWidth="1"/>
    <col min="6407" max="6407" width="15.5703125" style="106" customWidth="1"/>
    <col min="6408" max="6408" width="14.5703125" style="106" customWidth="1"/>
    <col min="6409" max="6409" width="17.42578125" style="106" customWidth="1"/>
    <col min="6410" max="6410" width="34.42578125" style="106" customWidth="1"/>
    <col min="6411" max="6411" width="39" style="106" customWidth="1"/>
    <col min="6412" max="6412" width="16.7109375" style="106" customWidth="1"/>
    <col min="6413" max="6657" width="9.140625" style="106"/>
    <col min="6658" max="6658" width="6.5703125" style="106" customWidth="1"/>
    <col min="6659" max="6659" width="37.28515625" style="106" customWidth="1"/>
    <col min="6660" max="6660" width="20" style="106" bestFit="1" customWidth="1"/>
    <col min="6661" max="6661" width="15.85546875" style="106" customWidth="1"/>
    <col min="6662" max="6662" width="17.7109375" style="106" bestFit="1" customWidth="1"/>
    <col min="6663" max="6663" width="15.5703125" style="106" customWidth="1"/>
    <col min="6664" max="6664" width="14.5703125" style="106" customWidth="1"/>
    <col min="6665" max="6665" width="17.42578125" style="106" customWidth="1"/>
    <col min="6666" max="6666" width="34.42578125" style="106" customWidth="1"/>
    <col min="6667" max="6667" width="39" style="106" customWidth="1"/>
    <col min="6668" max="6668" width="16.7109375" style="106" customWidth="1"/>
    <col min="6669" max="6913" width="9.140625" style="106"/>
    <col min="6914" max="6914" width="6.5703125" style="106" customWidth="1"/>
    <col min="6915" max="6915" width="37.28515625" style="106" customWidth="1"/>
    <col min="6916" max="6916" width="20" style="106" bestFit="1" customWidth="1"/>
    <col min="6917" max="6917" width="15.85546875" style="106" customWidth="1"/>
    <col min="6918" max="6918" width="17.7109375" style="106" bestFit="1" customWidth="1"/>
    <col min="6919" max="6919" width="15.5703125" style="106" customWidth="1"/>
    <col min="6920" max="6920" width="14.5703125" style="106" customWidth="1"/>
    <col min="6921" max="6921" width="17.42578125" style="106" customWidth="1"/>
    <col min="6922" max="6922" width="34.42578125" style="106" customWidth="1"/>
    <col min="6923" max="6923" width="39" style="106" customWidth="1"/>
    <col min="6924" max="6924" width="16.7109375" style="106" customWidth="1"/>
    <col min="6925" max="7169" width="9.140625" style="106"/>
    <col min="7170" max="7170" width="6.5703125" style="106" customWidth="1"/>
    <col min="7171" max="7171" width="37.28515625" style="106" customWidth="1"/>
    <col min="7172" max="7172" width="20" style="106" bestFit="1" customWidth="1"/>
    <col min="7173" max="7173" width="15.85546875" style="106" customWidth="1"/>
    <col min="7174" max="7174" width="17.7109375" style="106" bestFit="1" customWidth="1"/>
    <col min="7175" max="7175" width="15.5703125" style="106" customWidth="1"/>
    <col min="7176" max="7176" width="14.5703125" style="106" customWidth="1"/>
    <col min="7177" max="7177" width="17.42578125" style="106" customWidth="1"/>
    <col min="7178" max="7178" width="34.42578125" style="106" customWidth="1"/>
    <col min="7179" max="7179" width="39" style="106" customWidth="1"/>
    <col min="7180" max="7180" width="16.7109375" style="106" customWidth="1"/>
    <col min="7181" max="7425" width="9.140625" style="106"/>
    <col min="7426" max="7426" width="6.5703125" style="106" customWidth="1"/>
    <col min="7427" max="7427" width="37.28515625" style="106" customWidth="1"/>
    <col min="7428" max="7428" width="20" style="106" bestFit="1" customWidth="1"/>
    <col min="7429" max="7429" width="15.85546875" style="106" customWidth="1"/>
    <col min="7430" max="7430" width="17.7109375" style="106" bestFit="1" customWidth="1"/>
    <col min="7431" max="7431" width="15.5703125" style="106" customWidth="1"/>
    <col min="7432" max="7432" width="14.5703125" style="106" customWidth="1"/>
    <col min="7433" max="7433" width="17.42578125" style="106" customWidth="1"/>
    <col min="7434" max="7434" width="34.42578125" style="106" customWidth="1"/>
    <col min="7435" max="7435" width="39" style="106" customWidth="1"/>
    <col min="7436" max="7436" width="16.7109375" style="106" customWidth="1"/>
    <col min="7437" max="7681" width="9.140625" style="106"/>
    <col min="7682" max="7682" width="6.5703125" style="106" customWidth="1"/>
    <col min="7683" max="7683" width="37.28515625" style="106" customWidth="1"/>
    <col min="7684" max="7684" width="20" style="106" bestFit="1" customWidth="1"/>
    <col min="7685" max="7685" width="15.85546875" style="106" customWidth="1"/>
    <col min="7686" max="7686" width="17.7109375" style="106" bestFit="1" customWidth="1"/>
    <col min="7687" max="7687" width="15.5703125" style="106" customWidth="1"/>
    <col min="7688" max="7688" width="14.5703125" style="106" customWidth="1"/>
    <col min="7689" max="7689" width="17.42578125" style="106" customWidth="1"/>
    <col min="7690" max="7690" width="34.42578125" style="106" customWidth="1"/>
    <col min="7691" max="7691" width="39" style="106" customWidth="1"/>
    <col min="7692" max="7692" width="16.7109375" style="106" customWidth="1"/>
    <col min="7693" max="7937" width="9.140625" style="106"/>
    <col min="7938" max="7938" width="6.5703125" style="106" customWidth="1"/>
    <col min="7939" max="7939" width="37.28515625" style="106" customWidth="1"/>
    <col min="7940" max="7940" width="20" style="106" bestFit="1" customWidth="1"/>
    <col min="7941" max="7941" width="15.85546875" style="106" customWidth="1"/>
    <col min="7942" max="7942" width="17.7109375" style="106" bestFit="1" customWidth="1"/>
    <col min="7943" max="7943" width="15.5703125" style="106" customWidth="1"/>
    <col min="7944" max="7944" width="14.5703125" style="106" customWidth="1"/>
    <col min="7945" max="7945" width="17.42578125" style="106" customWidth="1"/>
    <col min="7946" max="7946" width="34.42578125" style="106" customWidth="1"/>
    <col min="7947" max="7947" width="39" style="106" customWidth="1"/>
    <col min="7948" max="7948" width="16.7109375" style="106" customWidth="1"/>
    <col min="7949" max="8193" width="9.140625" style="106"/>
    <col min="8194" max="8194" width="6.5703125" style="106" customWidth="1"/>
    <col min="8195" max="8195" width="37.28515625" style="106" customWidth="1"/>
    <col min="8196" max="8196" width="20" style="106" bestFit="1" customWidth="1"/>
    <col min="8197" max="8197" width="15.85546875" style="106" customWidth="1"/>
    <col min="8198" max="8198" width="17.7109375" style="106" bestFit="1" customWidth="1"/>
    <col min="8199" max="8199" width="15.5703125" style="106" customWidth="1"/>
    <col min="8200" max="8200" width="14.5703125" style="106" customWidth="1"/>
    <col min="8201" max="8201" width="17.42578125" style="106" customWidth="1"/>
    <col min="8202" max="8202" width="34.42578125" style="106" customWidth="1"/>
    <col min="8203" max="8203" width="39" style="106" customWidth="1"/>
    <col min="8204" max="8204" width="16.7109375" style="106" customWidth="1"/>
    <col min="8205" max="8449" width="9.140625" style="106"/>
    <col min="8450" max="8450" width="6.5703125" style="106" customWidth="1"/>
    <col min="8451" max="8451" width="37.28515625" style="106" customWidth="1"/>
    <col min="8452" max="8452" width="20" style="106" bestFit="1" customWidth="1"/>
    <col min="8453" max="8453" width="15.85546875" style="106" customWidth="1"/>
    <col min="8454" max="8454" width="17.7109375" style="106" bestFit="1" customWidth="1"/>
    <col min="8455" max="8455" width="15.5703125" style="106" customWidth="1"/>
    <col min="8456" max="8456" width="14.5703125" style="106" customWidth="1"/>
    <col min="8457" max="8457" width="17.42578125" style="106" customWidth="1"/>
    <col min="8458" max="8458" width="34.42578125" style="106" customWidth="1"/>
    <col min="8459" max="8459" width="39" style="106" customWidth="1"/>
    <col min="8460" max="8460" width="16.7109375" style="106" customWidth="1"/>
    <col min="8461" max="8705" width="9.140625" style="106"/>
    <col min="8706" max="8706" width="6.5703125" style="106" customWidth="1"/>
    <col min="8707" max="8707" width="37.28515625" style="106" customWidth="1"/>
    <col min="8708" max="8708" width="20" style="106" bestFit="1" customWidth="1"/>
    <col min="8709" max="8709" width="15.85546875" style="106" customWidth="1"/>
    <col min="8710" max="8710" width="17.7109375" style="106" bestFit="1" customWidth="1"/>
    <col min="8711" max="8711" width="15.5703125" style="106" customWidth="1"/>
    <col min="8712" max="8712" width="14.5703125" style="106" customWidth="1"/>
    <col min="8713" max="8713" width="17.42578125" style="106" customWidth="1"/>
    <col min="8714" max="8714" width="34.42578125" style="106" customWidth="1"/>
    <col min="8715" max="8715" width="39" style="106" customWidth="1"/>
    <col min="8716" max="8716" width="16.7109375" style="106" customWidth="1"/>
    <col min="8717" max="8961" width="9.140625" style="106"/>
    <col min="8962" max="8962" width="6.5703125" style="106" customWidth="1"/>
    <col min="8963" max="8963" width="37.28515625" style="106" customWidth="1"/>
    <col min="8964" max="8964" width="20" style="106" bestFit="1" customWidth="1"/>
    <col min="8965" max="8965" width="15.85546875" style="106" customWidth="1"/>
    <col min="8966" max="8966" width="17.7109375" style="106" bestFit="1" customWidth="1"/>
    <col min="8967" max="8967" width="15.5703125" style="106" customWidth="1"/>
    <col min="8968" max="8968" width="14.5703125" style="106" customWidth="1"/>
    <col min="8969" max="8969" width="17.42578125" style="106" customWidth="1"/>
    <col min="8970" max="8970" width="34.42578125" style="106" customWidth="1"/>
    <col min="8971" max="8971" width="39" style="106" customWidth="1"/>
    <col min="8972" max="8972" width="16.7109375" style="106" customWidth="1"/>
    <col min="8973" max="9217" width="9.140625" style="106"/>
    <col min="9218" max="9218" width="6.5703125" style="106" customWidth="1"/>
    <col min="9219" max="9219" width="37.28515625" style="106" customWidth="1"/>
    <col min="9220" max="9220" width="20" style="106" bestFit="1" customWidth="1"/>
    <col min="9221" max="9221" width="15.85546875" style="106" customWidth="1"/>
    <col min="9222" max="9222" width="17.7109375" style="106" bestFit="1" customWidth="1"/>
    <col min="9223" max="9223" width="15.5703125" style="106" customWidth="1"/>
    <col min="9224" max="9224" width="14.5703125" style="106" customWidth="1"/>
    <col min="9225" max="9225" width="17.42578125" style="106" customWidth="1"/>
    <col min="9226" max="9226" width="34.42578125" style="106" customWidth="1"/>
    <col min="9227" max="9227" width="39" style="106" customWidth="1"/>
    <col min="9228" max="9228" width="16.7109375" style="106" customWidth="1"/>
    <col min="9229" max="9473" width="9.140625" style="106"/>
    <col min="9474" max="9474" width="6.5703125" style="106" customWidth="1"/>
    <col min="9475" max="9475" width="37.28515625" style="106" customWidth="1"/>
    <col min="9476" max="9476" width="20" style="106" bestFit="1" customWidth="1"/>
    <col min="9477" max="9477" width="15.85546875" style="106" customWidth="1"/>
    <col min="9478" max="9478" width="17.7109375" style="106" bestFit="1" customWidth="1"/>
    <col min="9479" max="9479" width="15.5703125" style="106" customWidth="1"/>
    <col min="9480" max="9480" width="14.5703125" style="106" customWidth="1"/>
    <col min="9481" max="9481" width="17.42578125" style="106" customWidth="1"/>
    <col min="9482" max="9482" width="34.42578125" style="106" customWidth="1"/>
    <col min="9483" max="9483" width="39" style="106" customWidth="1"/>
    <col min="9484" max="9484" width="16.7109375" style="106" customWidth="1"/>
    <col min="9485" max="9729" width="9.140625" style="106"/>
    <col min="9730" max="9730" width="6.5703125" style="106" customWidth="1"/>
    <col min="9731" max="9731" width="37.28515625" style="106" customWidth="1"/>
    <col min="9732" max="9732" width="20" style="106" bestFit="1" customWidth="1"/>
    <col min="9733" max="9733" width="15.85546875" style="106" customWidth="1"/>
    <col min="9734" max="9734" width="17.7109375" style="106" bestFit="1" customWidth="1"/>
    <col min="9735" max="9735" width="15.5703125" style="106" customWidth="1"/>
    <col min="9736" max="9736" width="14.5703125" style="106" customWidth="1"/>
    <col min="9737" max="9737" width="17.42578125" style="106" customWidth="1"/>
    <col min="9738" max="9738" width="34.42578125" style="106" customWidth="1"/>
    <col min="9739" max="9739" width="39" style="106" customWidth="1"/>
    <col min="9740" max="9740" width="16.7109375" style="106" customWidth="1"/>
    <col min="9741" max="9985" width="9.140625" style="106"/>
    <col min="9986" max="9986" width="6.5703125" style="106" customWidth="1"/>
    <col min="9987" max="9987" width="37.28515625" style="106" customWidth="1"/>
    <col min="9988" max="9988" width="20" style="106" bestFit="1" customWidth="1"/>
    <col min="9989" max="9989" width="15.85546875" style="106" customWidth="1"/>
    <col min="9990" max="9990" width="17.7109375" style="106" bestFit="1" customWidth="1"/>
    <col min="9991" max="9991" width="15.5703125" style="106" customWidth="1"/>
    <col min="9992" max="9992" width="14.5703125" style="106" customWidth="1"/>
    <col min="9993" max="9993" width="17.42578125" style="106" customWidth="1"/>
    <col min="9994" max="9994" width="34.42578125" style="106" customWidth="1"/>
    <col min="9995" max="9995" width="39" style="106" customWidth="1"/>
    <col min="9996" max="9996" width="16.7109375" style="106" customWidth="1"/>
    <col min="9997" max="10241" width="9.140625" style="106"/>
    <col min="10242" max="10242" width="6.5703125" style="106" customWidth="1"/>
    <col min="10243" max="10243" width="37.28515625" style="106" customWidth="1"/>
    <col min="10244" max="10244" width="20" style="106" bestFit="1" customWidth="1"/>
    <col min="10245" max="10245" width="15.85546875" style="106" customWidth="1"/>
    <col min="10246" max="10246" width="17.7109375" style="106" bestFit="1" customWidth="1"/>
    <col min="10247" max="10247" width="15.5703125" style="106" customWidth="1"/>
    <col min="10248" max="10248" width="14.5703125" style="106" customWidth="1"/>
    <col min="10249" max="10249" width="17.42578125" style="106" customWidth="1"/>
    <col min="10250" max="10250" width="34.42578125" style="106" customWidth="1"/>
    <col min="10251" max="10251" width="39" style="106" customWidth="1"/>
    <col min="10252" max="10252" width="16.7109375" style="106" customWidth="1"/>
    <col min="10253" max="10497" width="9.140625" style="106"/>
    <col min="10498" max="10498" width="6.5703125" style="106" customWidth="1"/>
    <col min="10499" max="10499" width="37.28515625" style="106" customWidth="1"/>
    <col min="10500" max="10500" width="20" style="106" bestFit="1" customWidth="1"/>
    <col min="10501" max="10501" width="15.85546875" style="106" customWidth="1"/>
    <col min="10502" max="10502" width="17.7109375" style="106" bestFit="1" customWidth="1"/>
    <col min="10503" max="10503" width="15.5703125" style="106" customWidth="1"/>
    <col min="10504" max="10504" width="14.5703125" style="106" customWidth="1"/>
    <col min="10505" max="10505" width="17.42578125" style="106" customWidth="1"/>
    <col min="10506" max="10506" width="34.42578125" style="106" customWidth="1"/>
    <col min="10507" max="10507" width="39" style="106" customWidth="1"/>
    <col min="10508" max="10508" width="16.7109375" style="106" customWidth="1"/>
    <col min="10509" max="10753" width="9.140625" style="106"/>
    <col min="10754" max="10754" width="6.5703125" style="106" customWidth="1"/>
    <col min="10755" max="10755" width="37.28515625" style="106" customWidth="1"/>
    <col min="10756" max="10756" width="20" style="106" bestFit="1" customWidth="1"/>
    <col min="10757" max="10757" width="15.85546875" style="106" customWidth="1"/>
    <col min="10758" max="10758" width="17.7109375" style="106" bestFit="1" customWidth="1"/>
    <col min="10759" max="10759" width="15.5703125" style="106" customWidth="1"/>
    <col min="10760" max="10760" width="14.5703125" style="106" customWidth="1"/>
    <col min="10761" max="10761" width="17.42578125" style="106" customWidth="1"/>
    <col min="10762" max="10762" width="34.42578125" style="106" customWidth="1"/>
    <col min="10763" max="10763" width="39" style="106" customWidth="1"/>
    <col min="10764" max="10764" width="16.7109375" style="106" customWidth="1"/>
    <col min="10765" max="11009" width="9.140625" style="106"/>
    <col min="11010" max="11010" width="6.5703125" style="106" customWidth="1"/>
    <col min="11011" max="11011" width="37.28515625" style="106" customWidth="1"/>
    <col min="11012" max="11012" width="20" style="106" bestFit="1" customWidth="1"/>
    <col min="11013" max="11013" width="15.85546875" style="106" customWidth="1"/>
    <col min="11014" max="11014" width="17.7109375" style="106" bestFit="1" customWidth="1"/>
    <col min="11015" max="11015" width="15.5703125" style="106" customWidth="1"/>
    <col min="11016" max="11016" width="14.5703125" style="106" customWidth="1"/>
    <col min="11017" max="11017" width="17.42578125" style="106" customWidth="1"/>
    <col min="11018" max="11018" width="34.42578125" style="106" customWidth="1"/>
    <col min="11019" max="11019" width="39" style="106" customWidth="1"/>
    <col min="11020" max="11020" width="16.7109375" style="106" customWidth="1"/>
    <col min="11021" max="11265" width="9.140625" style="106"/>
    <col min="11266" max="11266" width="6.5703125" style="106" customWidth="1"/>
    <col min="11267" max="11267" width="37.28515625" style="106" customWidth="1"/>
    <col min="11268" max="11268" width="20" style="106" bestFit="1" customWidth="1"/>
    <col min="11269" max="11269" width="15.85546875" style="106" customWidth="1"/>
    <col min="11270" max="11270" width="17.7109375" style="106" bestFit="1" customWidth="1"/>
    <col min="11271" max="11271" width="15.5703125" style="106" customWidth="1"/>
    <col min="11272" max="11272" width="14.5703125" style="106" customWidth="1"/>
    <col min="11273" max="11273" width="17.42578125" style="106" customWidth="1"/>
    <col min="11274" max="11274" width="34.42578125" style="106" customWidth="1"/>
    <col min="11275" max="11275" width="39" style="106" customWidth="1"/>
    <col min="11276" max="11276" width="16.7109375" style="106" customWidth="1"/>
    <col min="11277" max="11521" width="9.140625" style="106"/>
    <col min="11522" max="11522" width="6.5703125" style="106" customWidth="1"/>
    <col min="11523" max="11523" width="37.28515625" style="106" customWidth="1"/>
    <col min="11524" max="11524" width="20" style="106" bestFit="1" customWidth="1"/>
    <col min="11525" max="11525" width="15.85546875" style="106" customWidth="1"/>
    <col min="11526" max="11526" width="17.7109375" style="106" bestFit="1" customWidth="1"/>
    <col min="11527" max="11527" width="15.5703125" style="106" customWidth="1"/>
    <col min="11528" max="11528" width="14.5703125" style="106" customWidth="1"/>
    <col min="11529" max="11529" width="17.42578125" style="106" customWidth="1"/>
    <col min="11530" max="11530" width="34.42578125" style="106" customWidth="1"/>
    <col min="11531" max="11531" width="39" style="106" customWidth="1"/>
    <col min="11532" max="11532" width="16.7109375" style="106" customWidth="1"/>
    <col min="11533" max="11777" width="9.140625" style="106"/>
    <col min="11778" max="11778" width="6.5703125" style="106" customWidth="1"/>
    <col min="11779" max="11779" width="37.28515625" style="106" customWidth="1"/>
    <col min="11780" max="11780" width="20" style="106" bestFit="1" customWidth="1"/>
    <col min="11781" max="11781" width="15.85546875" style="106" customWidth="1"/>
    <col min="11782" max="11782" width="17.7109375" style="106" bestFit="1" customWidth="1"/>
    <col min="11783" max="11783" width="15.5703125" style="106" customWidth="1"/>
    <col min="11784" max="11784" width="14.5703125" style="106" customWidth="1"/>
    <col min="11785" max="11785" width="17.42578125" style="106" customWidth="1"/>
    <col min="11786" max="11786" width="34.42578125" style="106" customWidth="1"/>
    <col min="11787" max="11787" width="39" style="106" customWidth="1"/>
    <col min="11788" max="11788" width="16.7109375" style="106" customWidth="1"/>
    <col min="11789" max="12033" width="9.140625" style="106"/>
    <col min="12034" max="12034" width="6.5703125" style="106" customWidth="1"/>
    <col min="12035" max="12035" width="37.28515625" style="106" customWidth="1"/>
    <col min="12036" max="12036" width="20" style="106" bestFit="1" customWidth="1"/>
    <col min="12037" max="12037" width="15.85546875" style="106" customWidth="1"/>
    <col min="12038" max="12038" width="17.7109375" style="106" bestFit="1" customWidth="1"/>
    <col min="12039" max="12039" width="15.5703125" style="106" customWidth="1"/>
    <col min="12040" max="12040" width="14.5703125" style="106" customWidth="1"/>
    <col min="12041" max="12041" width="17.42578125" style="106" customWidth="1"/>
    <col min="12042" max="12042" width="34.42578125" style="106" customWidth="1"/>
    <col min="12043" max="12043" width="39" style="106" customWidth="1"/>
    <col min="12044" max="12044" width="16.7109375" style="106" customWidth="1"/>
    <col min="12045" max="12289" width="9.140625" style="106"/>
    <col min="12290" max="12290" width="6.5703125" style="106" customWidth="1"/>
    <col min="12291" max="12291" width="37.28515625" style="106" customWidth="1"/>
    <col min="12292" max="12292" width="20" style="106" bestFit="1" customWidth="1"/>
    <col min="12293" max="12293" width="15.85546875" style="106" customWidth="1"/>
    <col min="12294" max="12294" width="17.7109375" style="106" bestFit="1" customWidth="1"/>
    <col min="12295" max="12295" width="15.5703125" style="106" customWidth="1"/>
    <col min="12296" max="12296" width="14.5703125" style="106" customWidth="1"/>
    <col min="12297" max="12297" width="17.42578125" style="106" customWidth="1"/>
    <col min="12298" max="12298" width="34.42578125" style="106" customWidth="1"/>
    <col min="12299" max="12299" width="39" style="106" customWidth="1"/>
    <col min="12300" max="12300" width="16.7109375" style="106" customWidth="1"/>
    <col min="12301" max="12545" width="9.140625" style="106"/>
    <col min="12546" max="12546" width="6.5703125" style="106" customWidth="1"/>
    <col min="12547" max="12547" width="37.28515625" style="106" customWidth="1"/>
    <col min="12548" max="12548" width="20" style="106" bestFit="1" customWidth="1"/>
    <col min="12549" max="12549" width="15.85546875" style="106" customWidth="1"/>
    <col min="12550" max="12550" width="17.7109375" style="106" bestFit="1" customWidth="1"/>
    <col min="12551" max="12551" width="15.5703125" style="106" customWidth="1"/>
    <col min="12552" max="12552" width="14.5703125" style="106" customWidth="1"/>
    <col min="12553" max="12553" width="17.42578125" style="106" customWidth="1"/>
    <col min="12554" max="12554" width="34.42578125" style="106" customWidth="1"/>
    <col min="12555" max="12555" width="39" style="106" customWidth="1"/>
    <col min="12556" max="12556" width="16.7109375" style="106" customWidth="1"/>
    <col min="12557" max="12801" width="9.140625" style="106"/>
    <col min="12802" max="12802" width="6.5703125" style="106" customWidth="1"/>
    <col min="12803" max="12803" width="37.28515625" style="106" customWidth="1"/>
    <col min="12804" max="12804" width="20" style="106" bestFit="1" customWidth="1"/>
    <col min="12805" max="12805" width="15.85546875" style="106" customWidth="1"/>
    <col min="12806" max="12806" width="17.7109375" style="106" bestFit="1" customWidth="1"/>
    <col min="12807" max="12807" width="15.5703125" style="106" customWidth="1"/>
    <col min="12808" max="12808" width="14.5703125" style="106" customWidth="1"/>
    <col min="12809" max="12809" width="17.42578125" style="106" customWidth="1"/>
    <col min="12810" max="12810" width="34.42578125" style="106" customWidth="1"/>
    <col min="12811" max="12811" width="39" style="106" customWidth="1"/>
    <col min="12812" max="12812" width="16.7109375" style="106" customWidth="1"/>
    <col min="12813" max="13057" width="9.140625" style="106"/>
    <col min="13058" max="13058" width="6.5703125" style="106" customWidth="1"/>
    <col min="13059" max="13059" width="37.28515625" style="106" customWidth="1"/>
    <col min="13060" max="13060" width="20" style="106" bestFit="1" customWidth="1"/>
    <col min="13061" max="13061" width="15.85546875" style="106" customWidth="1"/>
    <col min="13062" max="13062" width="17.7109375" style="106" bestFit="1" customWidth="1"/>
    <col min="13063" max="13063" width="15.5703125" style="106" customWidth="1"/>
    <col min="13064" max="13064" width="14.5703125" style="106" customWidth="1"/>
    <col min="13065" max="13065" width="17.42578125" style="106" customWidth="1"/>
    <col min="13066" max="13066" width="34.42578125" style="106" customWidth="1"/>
    <col min="13067" max="13067" width="39" style="106" customWidth="1"/>
    <col min="13068" max="13068" width="16.7109375" style="106" customWidth="1"/>
    <col min="13069" max="13313" width="9.140625" style="106"/>
    <col min="13314" max="13314" width="6.5703125" style="106" customWidth="1"/>
    <col min="13315" max="13315" width="37.28515625" style="106" customWidth="1"/>
    <col min="13316" max="13316" width="20" style="106" bestFit="1" customWidth="1"/>
    <col min="13317" max="13317" width="15.85546875" style="106" customWidth="1"/>
    <col min="13318" max="13318" width="17.7109375" style="106" bestFit="1" customWidth="1"/>
    <col min="13319" max="13319" width="15.5703125" style="106" customWidth="1"/>
    <col min="13320" max="13320" width="14.5703125" style="106" customWidth="1"/>
    <col min="13321" max="13321" width="17.42578125" style="106" customWidth="1"/>
    <col min="13322" max="13322" width="34.42578125" style="106" customWidth="1"/>
    <col min="13323" max="13323" width="39" style="106" customWidth="1"/>
    <col min="13324" max="13324" width="16.7109375" style="106" customWidth="1"/>
    <col min="13325" max="13569" width="9.140625" style="106"/>
    <col min="13570" max="13570" width="6.5703125" style="106" customWidth="1"/>
    <col min="13571" max="13571" width="37.28515625" style="106" customWidth="1"/>
    <col min="13572" max="13572" width="20" style="106" bestFit="1" customWidth="1"/>
    <col min="13573" max="13573" width="15.85546875" style="106" customWidth="1"/>
    <col min="13574" max="13574" width="17.7109375" style="106" bestFit="1" customWidth="1"/>
    <col min="13575" max="13575" width="15.5703125" style="106" customWidth="1"/>
    <col min="13576" max="13576" width="14.5703125" style="106" customWidth="1"/>
    <col min="13577" max="13577" width="17.42578125" style="106" customWidth="1"/>
    <col min="13578" max="13578" width="34.42578125" style="106" customWidth="1"/>
    <col min="13579" max="13579" width="39" style="106" customWidth="1"/>
    <col min="13580" max="13580" width="16.7109375" style="106" customWidth="1"/>
    <col min="13581" max="13825" width="9.140625" style="106"/>
    <col min="13826" max="13826" width="6.5703125" style="106" customWidth="1"/>
    <col min="13827" max="13827" width="37.28515625" style="106" customWidth="1"/>
    <col min="13828" max="13828" width="20" style="106" bestFit="1" customWidth="1"/>
    <col min="13829" max="13829" width="15.85546875" style="106" customWidth="1"/>
    <col min="13830" max="13830" width="17.7109375" style="106" bestFit="1" customWidth="1"/>
    <col min="13831" max="13831" width="15.5703125" style="106" customWidth="1"/>
    <col min="13832" max="13832" width="14.5703125" style="106" customWidth="1"/>
    <col min="13833" max="13833" width="17.42578125" style="106" customWidth="1"/>
    <col min="13834" max="13834" width="34.42578125" style="106" customWidth="1"/>
    <col min="13835" max="13835" width="39" style="106" customWidth="1"/>
    <col min="13836" max="13836" width="16.7109375" style="106" customWidth="1"/>
    <col min="13837" max="14081" width="9.140625" style="106"/>
    <col min="14082" max="14082" width="6.5703125" style="106" customWidth="1"/>
    <col min="14083" max="14083" width="37.28515625" style="106" customWidth="1"/>
    <col min="14084" max="14084" width="20" style="106" bestFit="1" customWidth="1"/>
    <col min="14085" max="14085" width="15.85546875" style="106" customWidth="1"/>
    <col min="14086" max="14086" width="17.7109375" style="106" bestFit="1" customWidth="1"/>
    <col min="14087" max="14087" width="15.5703125" style="106" customWidth="1"/>
    <col min="14088" max="14088" width="14.5703125" style="106" customWidth="1"/>
    <col min="14089" max="14089" width="17.42578125" style="106" customWidth="1"/>
    <col min="14090" max="14090" width="34.42578125" style="106" customWidth="1"/>
    <col min="14091" max="14091" width="39" style="106" customWidth="1"/>
    <col min="14092" max="14092" width="16.7109375" style="106" customWidth="1"/>
    <col min="14093" max="14337" width="9.140625" style="106"/>
    <col min="14338" max="14338" width="6.5703125" style="106" customWidth="1"/>
    <col min="14339" max="14339" width="37.28515625" style="106" customWidth="1"/>
    <col min="14340" max="14340" width="20" style="106" bestFit="1" customWidth="1"/>
    <col min="14341" max="14341" width="15.85546875" style="106" customWidth="1"/>
    <col min="14342" max="14342" width="17.7109375" style="106" bestFit="1" customWidth="1"/>
    <col min="14343" max="14343" width="15.5703125" style="106" customWidth="1"/>
    <col min="14344" max="14344" width="14.5703125" style="106" customWidth="1"/>
    <col min="14345" max="14345" width="17.42578125" style="106" customWidth="1"/>
    <col min="14346" max="14346" width="34.42578125" style="106" customWidth="1"/>
    <col min="14347" max="14347" width="39" style="106" customWidth="1"/>
    <col min="14348" max="14348" width="16.7109375" style="106" customWidth="1"/>
    <col min="14349" max="14593" width="9.140625" style="106"/>
    <col min="14594" max="14594" width="6.5703125" style="106" customWidth="1"/>
    <col min="14595" max="14595" width="37.28515625" style="106" customWidth="1"/>
    <col min="14596" max="14596" width="20" style="106" bestFit="1" customWidth="1"/>
    <col min="14597" max="14597" width="15.85546875" style="106" customWidth="1"/>
    <col min="14598" max="14598" width="17.7109375" style="106" bestFit="1" customWidth="1"/>
    <col min="14599" max="14599" width="15.5703125" style="106" customWidth="1"/>
    <col min="14600" max="14600" width="14.5703125" style="106" customWidth="1"/>
    <col min="14601" max="14601" width="17.42578125" style="106" customWidth="1"/>
    <col min="14602" max="14602" width="34.42578125" style="106" customWidth="1"/>
    <col min="14603" max="14603" width="39" style="106" customWidth="1"/>
    <col min="14604" max="14604" width="16.7109375" style="106" customWidth="1"/>
    <col min="14605" max="14849" width="9.140625" style="106"/>
    <col min="14850" max="14850" width="6.5703125" style="106" customWidth="1"/>
    <col min="14851" max="14851" width="37.28515625" style="106" customWidth="1"/>
    <col min="14852" max="14852" width="20" style="106" bestFit="1" customWidth="1"/>
    <col min="14853" max="14853" width="15.85546875" style="106" customWidth="1"/>
    <col min="14854" max="14854" width="17.7109375" style="106" bestFit="1" customWidth="1"/>
    <col min="14855" max="14855" width="15.5703125" style="106" customWidth="1"/>
    <col min="14856" max="14856" width="14.5703125" style="106" customWidth="1"/>
    <col min="14857" max="14857" width="17.42578125" style="106" customWidth="1"/>
    <col min="14858" max="14858" width="34.42578125" style="106" customWidth="1"/>
    <col min="14859" max="14859" width="39" style="106" customWidth="1"/>
    <col min="14860" max="14860" width="16.7109375" style="106" customWidth="1"/>
    <col min="14861" max="15105" width="9.140625" style="106"/>
    <col min="15106" max="15106" width="6.5703125" style="106" customWidth="1"/>
    <col min="15107" max="15107" width="37.28515625" style="106" customWidth="1"/>
    <col min="15108" max="15108" width="20" style="106" bestFit="1" customWidth="1"/>
    <col min="15109" max="15109" width="15.85546875" style="106" customWidth="1"/>
    <col min="15110" max="15110" width="17.7109375" style="106" bestFit="1" customWidth="1"/>
    <col min="15111" max="15111" width="15.5703125" style="106" customWidth="1"/>
    <col min="15112" max="15112" width="14.5703125" style="106" customWidth="1"/>
    <col min="15113" max="15113" width="17.42578125" style="106" customWidth="1"/>
    <col min="15114" max="15114" width="34.42578125" style="106" customWidth="1"/>
    <col min="15115" max="15115" width="39" style="106" customWidth="1"/>
    <col min="15116" max="15116" width="16.7109375" style="106" customWidth="1"/>
    <col min="15117" max="15361" width="9.140625" style="106"/>
    <col min="15362" max="15362" width="6.5703125" style="106" customWidth="1"/>
    <col min="15363" max="15363" width="37.28515625" style="106" customWidth="1"/>
    <col min="15364" max="15364" width="20" style="106" bestFit="1" customWidth="1"/>
    <col min="15365" max="15365" width="15.85546875" style="106" customWidth="1"/>
    <col min="15366" max="15366" width="17.7109375" style="106" bestFit="1" customWidth="1"/>
    <col min="15367" max="15367" width="15.5703125" style="106" customWidth="1"/>
    <col min="15368" max="15368" width="14.5703125" style="106" customWidth="1"/>
    <col min="15369" max="15369" width="17.42578125" style="106" customWidth="1"/>
    <col min="15370" max="15370" width="34.42578125" style="106" customWidth="1"/>
    <col min="15371" max="15371" width="39" style="106" customWidth="1"/>
    <col min="15372" max="15372" width="16.7109375" style="106" customWidth="1"/>
    <col min="15373" max="15617" width="9.140625" style="106"/>
    <col min="15618" max="15618" width="6.5703125" style="106" customWidth="1"/>
    <col min="15619" max="15619" width="37.28515625" style="106" customWidth="1"/>
    <col min="15620" max="15620" width="20" style="106" bestFit="1" customWidth="1"/>
    <col min="15621" max="15621" width="15.85546875" style="106" customWidth="1"/>
    <col min="15622" max="15622" width="17.7109375" style="106" bestFit="1" customWidth="1"/>
    <col min="15623" max="15623" width="15.5703125" style="106" customWidth="1"/>
    <col min="15624" max="15624" width="14.5703125" style="106" customWidth="1"/>
    <col min="15625" max="15625" width="17.42578125" style="106" customWidth="1"/>
    <col min="15626" max="15626" width="34.42578125" style="106" customWidth="1"/>
    <col min="15627" max="15627" width="39" style="106" customWidth="1"/>
    <col min="15628" max="15628" width="16.7109375" style="106" customWidth="1"/>
    <col min="15629" max="15873" width="9.140625" style="106"/>
    <col min="15874" max="15874" width="6.5703125" style="106" customWidth="1"/>
    <col min="15875" max="15875" width="37.28515625" style="106" customWidth="1"/>
    <col min="15876" max="15876" width="20" style="106" bestFit="1" customWidth="1"/>
    <col min="15877" max="15877" width="15.85546875" style="106" customWidth="1"/>
    <col min="15878" max="15878" width="17.7109375" style="106" bestFit="1" customWidth="1"/>
    <col min="15879" max="15879" width="15.5703125" style="106" customWidth="1"/>
    <col min="15880" max="15880" width="14.5703125" style="106" customWidth="1"/>
    <col min="15881" max="15881" width="17.42578125" style="106" customWidth="1"/>
    <col min="15882" max="15882" width="34.42578125" style="106" customWidth="1"/>
    <col min="15883" max="15883" width="39" style="106" customWidth="1"/>
    <col min="15884" max="15884" width="16.7109375" style="106" customWidth="1"/>
    <col min="15885" max="16129" width="9.140625" style="106"/>
    <col min="16130" max="16130" width="6.5703125" style="106" customWidth="1"/>
    <col min="16131" max="16131" width="37.28515625" style="106" customWidth="1"/>
    <col min="16132" max="16132" width="20" style="106" bestFit="1" customWidth="1"/>
    <col min="16133" max="16133" width="15.85546875" style="106" customWidth="1"/>
    <col min="16134" max="16134" width="17.7109375" style="106" bestFit="1" customWidth="1"/>
    <col min="16135" max="16135" width="15.5703125" style="106" customWidth="1"/>
    <col min="16136" max="16136" width="14.5703125" style="106" customWidth="1"/>
    <col min="16137" max="16137" width="17.42578125" style="106" customWidth="1"/>
    <col min="16138" max="16138" width="34.42578125" style="106" customWidth="1"/>
    <col min="16139" max="16139" width="39" style="106" customWidth="1"/>
    <col min="16140" max="16140" width="16.7109375" style="106" customWidth="1"/>
    <col min="16141" max="16384" width="9.140625" style="106"/>
  </cols>
  <sheetData>
    <row r="1" spans="1:14">
      <c r="A1" s="104" t="s">
        <v>7493</v>
      </c>
      <c r="B1" s="105"/>
    </row>
    <row r="2" spans="1:14">
      <c r="A2" s="108" t="s">
        <v>7494</v>
      </c>
      <c r="B2" s="105"/>
      <c r="I2" s="109"/>
      <c r="J2" s="110"/>
      <c r="K2" s="110"/>
      <c r="L2" s="109"/>
      <c r="M2" s="109"/>
    </row>
    <row r="3" spans="1:14">
      <c r="A3" s="108" t="s">
        <v>7495</v>
      </c>
      <c r="B3" s="105"/>
    </row>
    <row r="4" spans="1:14">
      <c r="A4" s="224" t="s">
        <v>7496</v>
      </c>
      <c r="B4" s="224"/>
      <c r="C4" s="224"/>
      <c r="D4" s="224"/>
      <c r="E4" s="224"/>
      <c r="F4" s="224"/>
      <c r="G4" s="224"/>
      <c r="H4" s="224"/>
      <c r="I4" s="224"/>
      <c r="J4" s="224"/>
      <c r="K4" s="105"/>
    </row>
    <row r="5" spans="1:14">
      <c r="A5" s="111"/>
      <c r="B5" s="112"/>
      <c r="C5" s="111"/>
      <c r="D5" s="111"/>
      <c r="E5" s="111"/>
      <c r="F5" s="111"/>
      <c r="G5" s="111"/>
      <c r="H5" s="108"/>
      <c r="I5" s="108"/>
      <c r="J5" s="105"/>
      <c r="K5" s="105"/>
    </row>
    <row r="6" spans="1:14">
      <c r="A6" s="108"/>
      <c r="B6" s="225" t="s">
        <v>7497</v>
      </c>
      <c r="C6" s="225"/>
      <c r="D6" s="225"/>
      <c r="E6" s="225"/>
      <c r="F6" s="225"/>
      <c r="G6" s="225"/>
      <c r="H6" s="225"/>
      <c r="I6" s="225"/>
      <c r="J6" s="225"/>
      <c r="K6" s="113"/>
      <c r="L6" s="109"/>
      <c r="M6" s="109"/>
      <c r="N6" s="109"/>
    </row>
    <row r="7" spans="1:14">
      <c r="A7" s="108"/>
      <c r="B7" s="225" t="s">
        <v>7498</v>
      </c>
      <c r="C7" s="225"/>
      <c r="D7" s="225"/>
      <c r="E7" s="225"/>
      <c r="F7" s="225"/>
      <c r="G7" s="225"/>
      <c r="H7" s="225"/>
      <c r="I7" s="225"/>
      <c r="J7" s="225"/>
      <c r="K7" s="105"/>
    </row>
    <row r="8" spans="1:14">
      <c r="A8" s="108"/>
      <c r="B8" s="226" t="s">
        <v>7499</v>
      </c>
      <c r="C8" s="226"/>
      <c r="D8" s="226"/>
      <c r="E8" s="226"/>
      <c r="F8" s="226"/>
      <c r="G8" s="226"/>
      <c r="H8" s="226"/>
      <c r="I8" s="226"/>
      <c r="J8" s="226"/>
      <c r="K8" s="105"/>
    </row>
    <row r="9" spans="1:14" s="114" customFormat="1">
      <c r="A9" s="227" t="s">
        <v>7500</v>
      </c>
      <c r="B9" s="227"/>
      <c r="C9" s="227"/>
      <c r="D9" s="227"/>
      <c r="E9" s="227"/>
      <c r="F9" s="227"/>
      <c r="G9" s="227"/>
      <c r="H9" s="227"/>
      <c r="I9" s="227"/>
      <c r="J9" s="227"/>
      <c r="K9" s="105"/>
    </row>
    <row r="10" spans="1:14" ht="47.25">
      <c r="A10" s="115" t="s">
        <v>2</v>
      </c>
      <c r="B10" s="116" t="s">
        <v>7501</v>
      </c>
      <c r="C10" s="116" t="s">
        <v>7502</v>
      </c>
      <c r="D10" s="116" t="s">
        <v>7503</v>
      </c>
      <c r="E10" s="115" t="s">
        <v>7504</v>
      </c>
      <c r="F10" s="115" t="s">
        <v>7505</v>
      </c>
      <c r="G10" s="115" t="s">
        <v>7506</v>
      </c>
      <c r="H10" s="115" t="s">
        <v>7507</v>
      </c>
      <c r="I10" s="116" t="s">
        <v>7508</v>
      </c>
      <c r="J10" s="116" t="s">
        <v>7509</v>
      </c>
      <c r="K10" s="106"/>
    </row>
    <row r="11" spans="1:14" ht="22.15" customHeight="1">
      <c r="A11" s="117">
        <v>1</v>
      </c>
      <c r="B11" s="118" t="s">
        <v>4258</v>
      </c>
      <c r="C11" s="119">
        <v>4324</v>
      </c>
      <c r="D11" s="119">
        <v>3533</v>
      </c>
      <c r="E11" s="119">
        <v>205297680</v>
      </c>
      <c r="F11" s="119">
        <v>173914595</v>
      </c>
      <c r="G11" s="120">
        <f>E11-F11</f>
        <v>31383085</v>
      </c>
      <c r="H11" s="120"/>
      <c r="I11" s="218"/>
      <c r="J11" s="221"/>
      <c r="K11" s="106"/>
    </row>
    <row r="12" spans="1:14" ht="22.15" customHeight="1">
      <c r="A12" s="117">
        <v>2</v>
      </c>
      <c r="B12" s="118" t="s">
        <v>7510</v>
      </c>
      <c r="C12" s="119">
        <f>+C13-C11</f>
        <v>3036</v>
      </c>
      <c r="D12" s="119">
        <f t="shared" ref="D12:G12" si="0">+D13-D11</f>
        <v>3042.4589999999998</v>
      </c>
      <c r="E12" s="119">
        <f t="shared" si="0"/>
        <v>585999912.5</v>
      </c>
      <c r="F12" s="119">
        <f t="shared" si="0"/>
        <v>558395250</v>
      </c>
      <c r="G12" s="119">
        <f t="shared" si="0"/>
        <v>27604662.5</v>
      </c>
      <c r="H12" s="120"/>
      <c r="I12" s="219"/>
      <c r="J12" s="222"/>
      <c r="K12" s="106"/>
    </row>
    <row r="13" spans="1:14" ht="22.15" customHeight="1">
      <c r="A13" s="121"/>
      <c r="B13" s="118"/>
      <c r="C13" s="122">
        <v>7360</v>
      </c>
      <c r="D13" s="122">
        <v>6575.4589999999998</v>
      </c>
      <c r="E13" s="122">
        <v>791297592.5</v>
      </c>
      <c r="F13" s="122">
        <v>732309845</v>
      </c>
      <c r="G13" s="122">
        <f>+E13-F13</f>
        <v>58987747.5</v>
      </c>
      <c r="H13" s="122"/>
      <c r="I13" s="220"/>
      <c r="J13" s="223"/>
      <c r="K13" s="106"/>
      <c r="L13" s="109"/>
    </row>
    <row r="14" spans="1:14" s="114" customFormat="1" ht="31.5">
      <c r="A14" s="108"/>
      <c r="B14" s="105" t="s">
        <v>7511</v>
      </c>
      <c r="C14" s="123"/>
      <c r="D14" s="124">
        <v>32174826746</v>
      </c>
      <c r="E14" s="108"/>
      <c r="F14" s="108" t="s">
        <v>7512</v>
      </c>
      <c r="G14" s="125">
        <v>8.9999999999999998E-4</v>
      </c>
      <c r="H14" s="108"/>
      <c r="K14" s="126"/>
      <c r="L14" s="127"/>
    </row>
    <row r="15" spans="1:14" s="114" customFormat="1">
      <c r="A15" s="108"/>
      <c r="B15" s="105" t="s">
        <v>7513</v>
      </c>
      <c r="C15" s="128">
        <v>1</v>
      </c>
      <c r="D15" s="128"/>
      <c r="E15" s="108"/>
      <c r="F15" s="108" t="s">
        <v>7514</v>
      </c>
      <c r="G15" s="129">
        <v>0</v>
      </c>
      <c r="H15" s="108"/>
      <c r="I15" s="108"/>
      <c r="J15" s="105"/>
      <c r="K15" s="105"/>
      <c r="L15" s="127"/>
    </row>
    <row r="16" spans="1:14" s="114" customFormat="1">
      <c r="A16" s="108"/>
      <c r="B16" s="105" t="s">
        <v>7515</v>
      </c>
      <c r="C16" s="130"/>
      <c r="D16" s="130"/>
      <c r="E16" s="108"/>
      <c r="F16" s="108" t="s">
        <v>7516</v>
      </c>
      <c r="G16" s="131">
        <f>+H13</f>
        <v>0</v>
      </c>
      <c r="H16" s="132">
        <v>1479190.1980000001</v>
      </c>
      <c r="I16" s="133"/>
      <c r="J16" s="105"/>
      <c r="K16" s="105"/>
    </row>
    <row r="17" spans="1:12" s="114" customFormat="1">
      <c r="A17" s="108"/>
      <c r="B17" s="105" t="s">
        <v>7517</v>
      </c>
      <c r="C17" s="130">
        <v>25</v>
      </c>
      <c r="D17" s="130"/>
      <c r="E17" s="108"/>
      <c r="F17" s="108" t="s">
        <v>7507</v>
      </c>
      <c r="G17" s="134"/>
      <c r="H17" s="108"/>
      <c r="I17" s="133"/>
      <c r="J17" s="135"/>
      <c r="K17" s="136"/>
      <c r="L17" s="137"/>
    </row>
    <row r="18" spans="1:12" s="114" customFormat="1">
      <c r="A18" s="108"/>
      <c r="B18" s="105"/>
      <c r="C18" s="130"/>
      <c r="D18" s="130"/>
      <c r="E18" s="108"/>
      <c r="F18" s="108"/>
      <c r="G18" s="138"/>
      <c r="H18" s="108"/>
      <c r="I18" s="133"/>
      <c r="J18" s="135"/>
      <c r="K18" s="136"/>
      <c r="L18" s="137"/>
    </row>
    <row r="19" spans="1:12" s="114" customFormat="1">
      <c r="A19" s="213" t="s">
        <v>7518</v>
      </c>
      <c r="B19" s="213"/>
      <c r="C19" s="213"/>
      <c r="D19" s="213"/>
      <c r="E19" s="213"/>
      <c r="F19" s="213"/>
      <c r="G19" s="213"/>
      <c r="H19" s="213"/>
      <c r="I19" s="213"/>
      <c r="J19" s="213"/>
      <c r="K19" s="139"/>
    </row>
    <row r="20" spans="1:12" s="142" customFormat="1" ht="31.5">
      <c r="A20" s="140" t="s">
        <v>2</v>
      </c>
      <c r="B20" s="141" t="s">
        <v>7519</v>
      </c>
      <c r="C20" s="140" t="s">
        <v>7520</v>
      </c>
      <c r="D20" s="140" t="s">
        <v>7521</v>
      </c>
      <c r="E20" s="141" t="s">
        <v>7522</v>
      </c>
      <c r="F20" s="141" t="s">
        <v>7523</v>
      </c>
      <c r="G20" s="141" t="s">
        <v>7524</v>
      </c>
      <c r="H20" s="140" t="s">
        <v>7525</v>
      </c>
      <c r="I20" s="141" t="s">
        <v>7526</v>
      </c>
      <c r="J20" s="141" t="s">
        <v>7527</v>
      </c>
      <c r="K20" s="141" t="s">
        <v>3609</v>
      </c>
      <c r="L20" s="141" t="s">
        <v>7528</v>
      </c>
    </row>
    <row r="21" spans="1:12" s="142" customFormat="1">
      <c r="A21" s="143">
        <v>1</v>
      </c>
      <c r="B21" s="144" t="s">
        <v>7529</v>
      </c>
      <c r="C21" s="145" t="s">
        <v>7530</v>
      </c>
      <c r="D21" s="146" t="s">
        <v>7531</v>
      </c>
      <c r="E21" s="147">
        <v>45812</v>
      </c>
      <c r="F21" s="147">
        <v>46155</v>
      </c>
      <c r="G21" s="148">
        <f t="shared" ref="G21:G49" si="1">DATEDIF(E21,F21,"d")</f>
        <v>343</v>
      </c>
      <c r="H21" s="149">
        <v>3</v>
      </c>
      <c r="I21" s="150">
        <f t="shared" ref="I21:I49" si="2">+H21*G21</f>
        <v>1029</v>
      </c>
      <c r="J21" s="151">
        <f t="shared" ref="J21:J49" si="3">($G$17/$I$50)*I21</f>
        <v>0</v>
      </c>
      <c r="K21" s="144"/>
      <c r="L21" s="141"/>
    </row>
    <row r="22" spans="1:12" s="142" customFormat="1">
      <c r="A22" s="143">
        <v>2</v>
      </c>
      <c r="B22" s="152" t="s">
        <v>7532</v>
      </c>
      <c r="C22" s="145" t="s">
        <v>7533</v>
      </c>
      <c r="D22" s="153">
        <v>20328</v>
      </c>
      <c r="E22" s="147">
        <v>45812</v>
      </c>
      <c r="F22" s="147">
        <v>46081</v>
      </c>
      <c r="G22" s="148">
        <f t="shared" si="1"/>
        <v>269</v>
      </c>
      <c r="H22" s="149">
        <v>1</v>
      </c>
      <c r="I22" s="150">
        <f t="shared" si="2"/>
        <v>269</v>
      </c>
      <c r="J22" s="151">
        <f t="shared" si="3"/>
        <v>0</v>
      </c>
      <c r="K22" s="144"/>
      <c r="L22" s="141"/>
    </row>
    <row r="23" spans="1:12" s="142" customFormat="1">
      <c r="A23" s="143">
        <v>3</v>
      </c>
      <c r="B23" s="152" t="s">
        <v>7532</v>
      </c>
      <c r="C23" s="135" t="s">
        <v>7534</v>
      </c>
      <c r="D23" s="153">
        <v>20328</v>
      </c>
      <c r="E23" s="147">
        <v>46082</v>
      </c>
      <c r="F23" s="147">
        <v>46156</v>
      </c>
      <c r="G23" s="148">
        <f t="shared" si="1"/>
        <v>74</v>
      </c>
      <c r="H23" s="149">
        <v>1.5</v>
      </c>
      <c r="I23" s="150">
        <f t="shared" si="2"/>
        <v>111</v>
      </c>
      <c r="J23" s="151">
        <f t="shared" si="3"/>
        <v>0</v>
      </c>
      <c r="K23" s="144"/>
      <c r="L23" s="141"/>
    </row>
    <row r="24" spans="1:12" s="142" customFormat="1">
      <c r="A24" s="143">
        <v>4</v>
      </c>
      <c r="B24" s="154" t="s">
        <v>7535</v>
      </c>
      <c r="C24" s="145" t="s">
        <v>7533</v>
      </c>
      <c r="D24" s="155">
        <v>20330</v>
      </c>
      <c r="E24" s="147">
        <v>45812</v>
      </c>
      <c r="F24" s="147">
        <v>46052</v>
      </c>
      <c r="G24" s="148">
        <f t="shared" si="1"/>
        <v>240</v>
      </c>
      <c r="H24" s="149">
        <v>1</v>
      </c>
      <c r="I24" s="150">
        <f t="shared" si="2"/>
        <v>240</v>
      </c>
      <c r="J24" s="151">
        <f>($G$17/$I$50)*I24</f>
        <v>0</v>
      </c>
      <c r="K24" s="144"/>
      <c r="L24" s="141"/>
    </row>
    <row r="25" spans="1:12" s="142" customFormat="1">
      <c r="A25" s="143">
        <v>5</v>
      </c>
      <c r="B25" s="154" t="s">
        <v>7535</v>
      </c>
      <c r="C25" s="135" t="s">
        <v>7534</v>
      </c>
      <c r="D25" s="155">
        <v>20330</v>
      </c>
      <c r="E25" s="147">
        <v>46054</v>
      </c>
      <c r="F25" s="147">
        <v>46157</v>
      </c>
      <c r="G25" s="148">
        <f t="shared" si="1"/>
        <v>103</v>
      </c>
      <c r="H25" s="149">
        <v>1.5</v>
      </c>
      <c r="I25" s="150">
        <f t="shared" si="2"/>
        <v>154.5</v>
      </c>
      <c r="J25" s="151">
        <f t="shared" si="3"/>
        <v>0</v>
      </c>
      <c r="K25" s="144"/>
      <c r="L25" s="141"/>
    </row>
    <row r="26" spans="1:12" s="142" customFormat="1">
      <c r="A26" s="143">
        <v>6</v>
      </c>
      <c r="B26" s="154" t="s">
        <v>7536</v>
      </c>
      <c r="C26" s="145" t="s">
        <v>7533</v>
      </c>
      <c r="D26" s="156">
        <v>21244</v>
      </c>
      <c r="E26" s="157">
        <v>46090</v>
      </c>
      <c r="F26" s="147">
        <v>46158</v>
      </c>
      <c r="G26" s="148">
        <f t="shared" si="1"/>
        <v>68</v>
      </c>
      <c r="H26" s="149">
        <v>1</v>
      </c>
      <c r="I26" s="150">
        <f t="shared" si="2"/>
        <v>68</v>
      </c>
      <c r="J26" s="151">
        <f t="shared" si="3"/>
        <v>0</v>
      </c>
      <c r="K26" s="144"/>
      <c r="L26" s="141"/>
    </row>
    <row r="27" spans="1:12" s="142" customFormat="1">
      <c r="A27" s="143">
        <v>7</v>
      </c>
      <c r="B27" s="154" t="s">
        <v>7537</v>
      </c>
      <c r="C27" s="145" t="s">
        <v>7533</v>
      </c>
      <c r="D27" s="156">
        <v>21246</v>
      </c>
      <c r="E27" s="157">
        <v>46094</v>
      </c>
      <c r="F27" s="147">
        <v>46159</v>
      </c>
      <c r="G27" s="148">
        <f t="shared" si="1"/>
        <v>65</v>
      </c>
      <c r="H27" s="149">
        <v>1</v>
      </c>
      <c r="I27" s="150">
        <f t="shared" si="2"/>
        <v>65</v>
      </c>
      <c r="J27" s="151">
        <f t="shared" si="3"/>
        <v>0</v>
      </c>
      <c r="K27" s="144"/>
      <c r="L27" s="141"/>
    </row>
    <row r="28" spans="1:12" s="142" customFormat="1">
      <c r="A28" s="143">
        <v>8</v>
      </c>
      <c r="B28" s="154" t="s">
        <v>7538</v>
      </c>
      <c r="C28" s="145" t="s">
        <v>7533</v>
      </c>
      <c r="D28" s="156">
        <v>21257</v>
      </c>
      <c r="E28" s="157">
        <v>46115</v>
      </c>
      <c r="F28" s="147">
        <v>46160</v>
      </c>
      <c r="G28" s="148">
        <f t="shared" si="1"/>
        <v>45</v>
      </c>
      <c r="H28" s="149">
        <v>1</v>
      </c>
      <c r="I28" s="150">
        <f t="shared" si="2"/>
        <v>45</v>
      </c>
      <c r="J28" s="151">
        <f t="shared" si="3"/>
        <v>0</v>
      </c>
      <c r="K28" s="144"/>
      <c r="L28" s="141"/>
    </row>
    <row r="29" spans="1:12" s="142" customFormat="1">
      <c r="A29" s="143">
        <v>9</v>
      </c>
      <c r="B29" s="154" t="s">
        <v>7539</v>
      </c>
      <c r="C29" s="145" t="s">
        <v>7533</v>
      </c>
      <c r="D29" s="156">
        <v>21260</v>
      </c>
      <c r="E29" s="157">
        <v>46116</v>
      </c>
      <c r="F29" s="147">
        <v>46161</v>
      </c>
      <c r="G29" s="148">
        <f t="shared" si="1"/>
        <v>45</v>
      </c>
      <c r="H29" s="149">
        <v>1</v>
      </c>
      <c r="I29" s="150">
        <f t="shared" si="2"/>
        <v>45</v>
      </c>
      <c r="J29" s="151">
        <f t="shared" si="3"/>
        <v>0</v>
      </c>
      <c r="K29" s="144"/>
      <c r="L29" s="141"/>
    </row>
    <row r="30" spans="1:12" s="142" customFormat="1">
      <c r="A30" s="143">
        <v>10</v>
      </c>
      <c r="B30" s="154" t="s">
        <v>7540</v>
      </c>
      <c r="C30" s="145" t="s">
        <v>7533</v>
      </c>
      <c r="D30" s="156">
        <v>21262</v>
      </c>
      <c r="E30" s="157">
        <v>46118</v>
      </c>
      <c r="F30" s="147">
        <v>46162</v>
      </c>
      <c r="G30" s="148">
        <f t="shared" si="1"/>
        <v>44</v>
      </c>
      <c r="H30" s="149">
        <v>1</v>
      </c>
      <c r="I30" s="150">
        <f t="shared" si="2"/>
        <v>44</v>
      </c>
      <c r="J30" s="151">
        <f t="shared" si="3"/>
        <v>0</v>
      </c>
      <c r="K30" s="144"/>
      <c r="L30" s="141"/>
    </row>
    <row r="31" spans="1:12" s="142" customFormat="1">
      <c r="A31" s="143">
        <v>11</v>
      </c>
      <c r="B31" s="154" t="s">
        <v>7541</v>
      </c>
      <c r="C31" s="145" t="s">
        <v>7533</v>
      </c>
      <c r="D31" s="156">
        <v>21265</v>
      </c>
      <c r="E31" s="157">
        <v>46120</v>
      </c>
      <c r="F31" s="147">
        <v>46163</v>
      </c>
      <c r="G31" s="148">
        <f t="shared" si="1"/>
        <v>43</v>
      </c>
      <c r="H31" s="149">
        <v>1</v>
      </c>
      <c r="I31" s="150">
        <f t="shared" si="2"/>
        <v>43</v>
      </c>
      <c r="J31" s="151">
        <f t="shared" si="3"/>
        <v>0</v>
      </c>
      <c r="K31" s="144"/>
      <c r="L31" s="141"/>
    </row>
    <row r="32" spans="1:12" s="142" customFormat="1">
      <c r="A32" s="143">
        <v>12</v>
      </c>
      <c r="B32" s="154" t="s">
        <v>7542</v>
      </c>
      <c r="C32" s="145" t="s">
        <v>7533</v>
      </c>
      <c r="D32" s="156">
        <v>20524</v>
      </c>
      <c r="E32" s="147">
        <v>46125</v>
      </c>
      <c r="F32" s="147">
        <v>46142</v>
      </c>
      <c r="G32" s="148">
        <f t="shared" si="1"/>
        <v>17</v>
      </c>
      <c r="H32" s="149">
        <v>1</v>
      </c>
      <c r="I32" s="150">
        <f t="shared" si="2"/>
        <v>17</v>
      </c>
      <c r="J32" s="151">
        <f t="shared" si="3"/>
        <v>0</v>
      </c>
      <c r="K32" s="144"/>
      <c r="L32" s="141"/>
    </row>
    <row r="33" spans="1:13" s="142" customFormat="1">
      <c r="A33" s="143">
        <v>13</v>
      </c>
      <c r="B33" s="154" t="s">
        <v>7542</v>
      </c>
      <c r="C33" s="135" t="s">
        <v>7534</v>
      </c>
      <c r="D33" s="156">
        <v>20524</v>
      </c>
      <c r="E33" s="147">
        <v>46143</v>
      </c>
      <c r="F33" s="147">
        <v>46155</v>
      </c>
      <c r="G33" s="148">
        <f t="shared" si="1"/>
        <v>12</v>
      </c>
      <c r="H33" s="149">
        <v>1.5</v>
      </c>
      <c r="I33" s="150">
        <f t="shared" si="2"/>
        <v>18</v>
      </c>
      <c r="J33" s="151">
        <f t="shared" si="3"/>
        <v>0</v>
      </c>
      <c r="K33" s="144"/>
      <c r="L33" s="141"/>
    </row>
    <row r="34" spans="1:13" s="142" customFormat="1">
      <c r="A34" s="143">
        <v>14</v>
      </c>
      <c r="B34" s="154" t="s">
        <v>7543</v>
      </c>
      <c r="C34" s="145" t="s">
        <v>7533</v>
      </c>
      <c r="D34" s="158">
        <v>21137</v>
      </c>
      <c r="E34" s="159">
        <v>45853</v>
      </c>
      <c r="F34" s="147">
        <v>46077</v>
      </c>
      <c r="G34" s="148">
        <f t="shared" si="1"/>
        <v>224</v>
      </c>
      <c r="H34" s="149">
        <v>1</v>
      </c>
      <c r="I34" s="150">
        <f t="shared" si="2"/>
        <v>224</v>
      </c>
      <c r="J34" s="151">
        <f t="shared" si="3"/>
        <v>0</v>
      </c>
      <c r="K34" s="144"/>
      <c r="L34" s="141"/>
    </row>
    <row r="35" spans="1:13" s="142" customFormat="1">
      <c r="A35" s="143">
        <v>15</v>
      </c>
      <c r="B35" s="160" t="s">
        <v>7544</v>
      </c>
      <c r="C35" s="145" t="s">
        <v>7533</v>
      </c>
      <c r="D35" s="161">
        <v>21142</v>
      </c>
      <c r="E35" s="159">
        <v>45863</v>
      </c>
      <c r="F35" s="147">
        <v>45901</v>
      </c>
      <c r="G35" s="148">
        <f t="shared" si="1"/>
        <v>38</v>
      </c>
      <c r="H35" s="149">
        <v>1</v>
      </c>
      <c r="I35" s="150">
        <f t="shared" si="2"/>
        <v>38</v>
      </c>
      <c r="J35" s="151">
        <f t="shared" si="3"/>
        <v>0</v>
      </c>
      <c r="K35" s="144"/>
      <c r="L35" s="141"/>
    </row>
    <row r="36" spans="1:13" s="142" customFormat="1">
      <c r="A36" s="143">
        <v>16</v>
      </c>
      <c r="B36" s="162" t="s">
        <v>7545</v>
      </c>
      <c r="C36" s="145" t="s">
        <v>7533</v>
      </c>
      <c r="D36" s="163">
        <v>21143</v>
      </c>
      <c r="E36" s="164">
        <v>45864</v>
      </c>
      <c r="F36" s="147">
        <v>45991</v>
      </c>
      <c r="G36" s="148">
        <f t="shared" si="1"/>
        <v>127</v>
      </c>
      <c r="H36" s="149">
        <v>1</v>
      </c>
      <c r="I36" s="150">
        <f t="shared" si="2"/>
        <v>127</v>
      </c>
      <c r="J36" s="151">
        <f t="shared" si="3"/>
        <v>0</v>
      </c>
      <c r="K36" s="144"/>
      <c r="L36" s="141"/>
    </row>
    <row r="37" spans="1:13" s="142" customFormat="1">
      <c r="A37" s="143">
        <v>17</v>
      </c>
      <c r="B37" s="160" t="s">
        <v>7546</v>
      </c>
      <c r="C37" s="145" t="s">
        <v>7533</v>
      </c>
      <c r="D37" s="165">
        <v>21145</v>
      </c>
      <c r="E37" s="159">
        <v>45870</v>
      </c>
      <c r="F37" s="147">
        <v>45898</v>
      </c>
      <c r="G37" s="148">
        <f t="shared" si="1"/>
        <v>28</v>
      </c>
      <c r="H37" s="149">
        <v>1</v>
      </c>
      <c r="I37" s="150">
        <f t="shared" si="2"/>
        <v>28</v>
      </c>
      <c r="J37" s="151">
        <f t="shared" si="3"/>
        <v>0</v>
      </c>
      <c r="K37" s="144"/>
      <c r="L37" s="141"/>
    </row>
    <row r="38" spans="1:13" s="142" customFormat="1">
      <c r="A38" s="143">
        <v>18</v>
      </c>
      <c r="B38" s="166" t="s">
        <v>7547</v>
      </c>
      <c r="C38" s="145" t="s">
        <v>7533</v>
      </c>
      <c r="D38" s="167">
        <v>21151</v>
      </c>
      <c r="E38" s="159">
        <v>45881</v>
      </c>
      <c r="F38" s="147">
        <v>45961</v>
      </c>
      <c r="G38" s="148">
        <f t="shared" si="1"/>
        <v>80</v>
      </c>
      <c r="H38" s="149">
        <v>1</v>
      </c>
      <c r="I38" s="150">
        <f t="shared" si="2"/>
        <v>80</v>
      </c>
      <c r="J38" s="151">
        <f t="shared" si="3"/>
        <v>0</v>
      </c>
      <c r="K38" s="144"/>
      <c r="L38" s="141"/>
    </row>
    <row r="39" spans="1:13" s="142" customFormat="1">
      <c r="A39" s="143">
        <v>19</v>
      </c>
      <c r="B39" s="168" t="s">
        <v>7548</v>
      </c>
      <c r="C39" s="145" t="s">
        <v>7533</v>
      </c>
      <c r="D39" s="167">
        <v>21163</v>
      </c>
      <c r="E39" s="147">
        <v>45918</v>
      </c>
      <c r="F39" s="147">
        <v>45943</v>
      </c>
      <c r="G39" s="148">
        <f t="shared" si="1"/>
        <v>25</v>
      </c>
      <c r="H39" s="149">
        <v>1</v>
      </c>
      <c r="I39" s="150">
        <f t="shared" si="2"/>
        <v>25</v>
      </c>
      <c r="J39" s="151">
        <f t="shared" si="3"/>
        <v>0</v>
      </c>
      <c r="K39" s="144"/>
      <c r="L39" s="141"/>
    </row>
    <row r="40" spans="1:13" s="142" customFormat="1">
      <c r="A40" s="143">
        <v>20</v>
      </c>
      <c r="B40" s="169" t="s">
        <v>7549</v>
      </c>
      <c r="C40" s="145" t="s">
        <v>7533</v>
      </c>
      <c r="D40" s="170">
        <v>21203</v>
      </c>
      <c r="E40" s="171">
        <v>45988</v>
      </c>
      <c r="F40" s="147">
        <v>46077</v>
      </c>
      <c r="G40" s="148">
        <f t="shared" si="1"/>
        <v>89</v>
      </c>
      <c r="H40" s="149">
        <v>1</v>
      </c>
      <c r="I40" s="150">
        <f t="shared" si="2"/>
        <v>89</v>
      </c>
      <c r="J40" s="151">
        <f t="shared" si="3"/>
        <v>0</v>
      </c>
      <c r="K40" s="144"/>
      <c r="L40" s="141"/>
    </row>
    <row r="41" spans="1:13" s="142" customFormat="1">
      <c r="A41" s="143">
        <v>21</v>
      </c>
      <c r="B41" s="172" t="s">
        <v>7550</v>
      </c>
      <c r="C41" s="145" t="s">
        <v>7533</v>
      </c>
      <c r="D41" s="170">
        <v>21207</v>
      </c>
      <c r="E41" s="171">
        <v>45992</v>
      </c>
      <c r="F41" s="147">
        <v>46121</v>
      </c>
      <c r="G41" s="148">
        <f t="shared" si="1"/>
        <v>129</v>
      </c>
      <c r="H41" s="149">
        <v>1</v>
      </c>
      <c r="I41" s="150">
        <f t="shared" si="2"/>
        <v>129</v>
      </c>
      <c r="J41" s="151">
        <f t="shared" si="3"/>
        <v>0</v>
      </c>
      <c r="K41" s="144"/>
      <c r="L41" s="141"/>
    </row>
    <row r="42" spans="1:13" s="142" customFormat="1">
      <c r="A42" s="143">
        <v>22</v>
      </c>
      <c r="B42" s="173" t="s">
        <v>7551</v>
      </c>
      <c r="C42" s="145" t="s">
        <v>7533</v>
      </c>
      <c r="D42" s="174">
        <v>21231</v>
      </c>
      <c r="E42" s="175">
        <v>46042</v>
      </c>
      <c r="F42" s="147">
        <v>46082</v>
      </c>
      <c r="G42" s="148">
        <f t="shared" si="1"/>
        <v>40</v>
      </c>
      <c r="H42" s="149">
        <v>1</v>
      </c>
      <c r="I42" s="150">
        <f t="shared" si="2"/>
        <v>40</v>
      </c>
      <c r="J42" s="151">
        <f t="shared" si="3"/>
        <v>0</v>
      </c>
      <c r="K42" s="144"/>
      <c r="L42" s="141"/>
    </row>
    <row r="43" spans="1:13" s="142" customFormat="1">
      <c r="A43" s="143">
        <v>23</v>
      </c>
      <c r="B43" s="176" t="s">
        <v>7552</v>
      </c>
      <c r="C43" s="145" t="s">
        <v>7533</v>
      </c>
      <c r="D43" s="167" t="s">
        <v>7553</v>
      </c>
      <c r="E43" s="147">
        <v>45812</v>
      </c>
      <c r="F43" s="147">
        <v>45879</v>
      </c>
      <c r="G43" s="148">
        <f t="shared" si="1"/>
        <v>67</v>
      </c>
      <c r="H43" s="149">
        <v>1</v>
      </c>
      <c r="I43" s="150">
        <f t="shared" si="2"/>
        <v>67</v>
      </c>
      <c r="J43" s="151">
        <f t="shared" si="3"/>
        <v>0</v>
      </c>
      <c r="K43" s="144"/>
      <c r="L43" s="141"/>
    </row>
    <row r="44" spans="1:13" s="142" customFormat="1">
      <c r="A44" s="143">
        <v>24</v>
      </c>
      <c r="B44" s="177" t="s">
        <v>7554</v>
      </c>
      <c r="C44" s="178" t="s">
        <v>7534</v>
      </c>
      <c r="D44" s="179" t="s">
        <v>7555</v>
      </c>
      <c r="E44" s="147">
        <v>45812</v>
      </c>
      <c r="F44" s="147">
        <v>46143</v>
      </c>
      <c r="G44" s="148">
        <f t="shared" si="1"/>
        <v>331</v>
      </c>
      <c r="H44" s="149">
        <v>1.5</v>
      </c>
      <c r="I44" s="150">
        <f t="shared" si="2"/>
        <v>496.5</v>
      </c>
      <c r="J44" s="151">
        <f t="shared" si="3"/>
        <v>0</v>
      </c>
      <c r="K44" s="144"/>
      <c r="L44" s="141"/>
    </row>
    <row r="45" spans="1:13" s="142" customFormat="1">
      <c r="A45" s="143">
        <v>25</v>
      </c>
      <c r="B45" s="173" t="s">
        <v>7556</v>
      </c>
      <c r="C45" s="145" t="s">
        <v>7533</v>
      </c>
      <c r="D45" s="174">
        <v>20552</v>
      </c>
      <c r="E45" s="147">
        <v>45812</v>
      </c>
      <c r="F45" s="147">
        <v>45872</v>
      </c>
      <c r="G45" s="148">
        <f t="shared" si="1"/>
        <v>60</v>
      </c>
      <c r="H45" s="149">
        <v>1</v>
      </c>
      <c r="I45" s="150">
        <f t="shared" si="2"/>
        <v>60</v>
      </c>
      <c r="J45" s="151">
        <f t="shared" si="3"/>
        <v>0</v>
      </c>
      <c r="K45" s="144"/>
      <c r="L45" s="141"/>
    </row>
    <row r="46" spans="1:13" s="114" customFormat="1">
      <c r="A46" s="143">
        <v>26</v>
      </c>
      <c r="B46" s="173" t="s">
        <v>7557</v>
      </c>
      <c r="C46" s="145" t="s">
        <v>7533</v>
      </c>
      <c r="D46" s="180">
        <v>21009</v>
      </c>
      <c r="E46" s="147">
        <v>45812</v>
      </c>
      <c r="F46" s="147">
        <v>45999</v>
      </c>
      <c r="G46" s="148">
        <f t="shared" si="1"/>
        <v>187</v>
      </c>
      <c r="H46" s="149">
        <v>1</v>
      </c>
      <c r="I46" s="150">
        <f t="shared" si="2"/>
        <v>187</v>
      </c>
      <c r="J46" s="151">
        <f t="shared" si="3"/>
        <v>0</v>
      </c>
      <c r="K46" s="144"/>
      <c r="L46" s="181"/>
      <c r="M46" s="182"/>
    </row>
    <row r="47" spans="1:13" s="114" customFormat="1">
      <c r="A47" s="143">
        <v>27</v>
      </c>
      <c r="B47" s="173" t="s">
        <v>7558</v>
      </c>
      <c r="C47" s="145" t="s">
        <v>7533</v>
      </c>
      <c r="D47" s="180">
        <v>21054</v>
      </c>
      <c r="E47" s="147">
        <v>45812</v>
      </c>
      <c r="F47" s="147">
        <v>46078</v>
      </c>
      <c r="G47" s="148">
        <f t="shared" si="1"/>
        <v>266</v>
      </c>
      <c r="H47" s="149">
        <v>1</v>
      </c>
      <c r="I47" s="150">
        <f t="shared" si="2"/>
        <v>266</v>
      </c>
      <c r="J47" s="151">
        <f t="shared" si="3"/>
        <v>0</v>
      </c>
      <c r="K47" s="183"/>
      <c r="L47" s="184"/>
      <c r="M47" s="182"/>
    </row>
    <row r="48" spans="1:13" s="114" customFormat="1">
      <c r="A48" s="143">
        <v>28</v>
      </c>
      <c r="B48" s="173" t="s">
        <v>7559</v>
      </c>
      <c r="C48" s="145" t="s">
        <v>7533</v>
      </c>
      <c r="D48" s="174">
        <v>20626</v>
      </c>
      <c r="E48" s="147">
        <v>45812</v>
      </c>
      <c r="F48" s="147">
        <v>45838</v>
      </c>
      <c r="G48" s="148">
        <f t="shared" si="1"/>
        <v>26</v>
      </c>
      <c r="H48" s="149">
        <v>1</v>
      </c>
      <c r="I48" s="150">
        <f t="shared" si="2"/>
        <v>26</v>
      </c>
      <c r="J48" s="151">
        <f t="shared" si="3"/>
        <v>0</v>
      </c>
      <c r="K48" s="183"/>
      <c r="L48" s="184"/>
      <c r="M48" s="182"/>
    </row>
    <row r="49" spans="1:13" s="114" customFormat="1">
      <c r="A49" s="143">
        <v>29</v>
      </c>
      <c r="B49" s="185" t="s">
        <v>7560</v>
      </c>
      <c r="C49" s="145" t="s">
        <v>7533</v>
      </c>
      <c r="D49" s="180">
        <v>21215</v>
      </c>
      <c r="E49" s="147">
        <v>46006</v>
      </c>
      <c r="F49" s="147">
        <v>46103</v>
      </c>
      <c r="G49" s="148">
        <f t="shared" si="1"/>
        <v>97</v>
      </c>
      <c r="H49" s="149">
        <v>1</v>
      </c>
      <c r="I49" s="150">
        <f t="shared" si="2"/>
        <v>97</v>
      </c>
      <c r="J49" s="151">
        <f t="shared" si="3"/>
        <v>0</v>
      </c>
      <c r="K49" s="183"/>
      <c r="L49" s="184"/>
      <c r="M49" s="182"/>
    </row>
    <row r="50" spans="1:13">
      <c r="A50" s="214" t="s">
        <v>18</v>
      </c>
      <c r="B50" s="215"/>
      <c r="C50" s="216"/>
      <c r="D50" s="186"/>
      <c r="E50" s="187"/>
      <c r="F50" s="188"/>
      <c r="G50" s="189">
        <f>+SUM(G21:G49)</f>
        <v>3182</v>
      </c>
      <c r="H50" s="189">
        <f>+SUM(H21:H49)</f>
        <v>33</v>
      </c>
      <c r="I50" s="189">
        <f>+SUM(I21:I49)</f>
        <v>4128</v>
      </c>
      <c r="J50" s="190">
        <f>+SUM(J21:J49)</f>
        <v>0</v>
      </c>
      <c r="K50" s="191"/>
      <c r="L50" s="192"/>
    </row>
    <row r="51" spans="1:13">
      <c r="A51" s="193"/>
      <c r="B51" s="193"/>
      <c r="C51" s="193"/>
      <c r="D51" s="193"/>
      <c r="E51" s="194"/>
      <c r="F51" s="195"/>
      <c r="G51" s="196"/>
      <c r="H51" s="197"/>
      <c r="I51" s="196"/>
      <c r="J51" s="198"/>
    </row>
    <row r="52" spans="1:13" s="199" customFormat="1">
      <c r="A52" s="217" t="s">
        <v>7561</v>
      </c>
      <c r="B52" s="217"/>
      <c r="E52" s="217" t="s">
        <v>7562</v>
      </c>
      <c r="F52" s="217"/>
      <c r="G52" s="200"/>
      <c r="H52" s="201"/>
      <c r="I52" s="200" t="s">
        <v>7563</v>
      </c>
      <c r="J52" s="202"/>
      <c r="K52" s="217" t="s">
        <v>7564</v>
      </c>
      <c r="L52" s="217"/>
    </row>
    <row r="53" spans="1:13">
      <c r="J53" s="106"/>
    </row>
  </sheetData>
  <mergeCells count="12">
    <mergeCell ref="I11:I13"/>
    <mergeCell ref="J11:J13"/>
    <mergeCell ref="A4:J4"/>
    <mergeCell ref="B6:J6"/>
    <mergeCell ref="B7:J7"/>
    <mergeCell ref="B8:J8"/>
    <mergeCell ref="A9:J9"/>
    <mergeCell ref="A19:J19"/>
    <mergeCell ref="A50:C50"/>
    <mergeCell ref="A52:B52"/>
    <mergeCell ref="E52:F52"/>
    <mergeCell ref="K52:L52"/>
  </mergeCells>
  <conditionalFormatting sqref="A1:A10">
    <cfRule type="duplicateValues" dxfId="34" priority="5"/>
    <cfRule type="duplicateValues" dxfId="33" priority="6"/>
  </conditionalFormatting>
  <conditionalFormatting sqref="B1:B10">
    <cfRule type="duplicateValues" dxfId="32" priority="1"/>
    <cfRule type="duplicateValues" dxfId="31" priority="2"/>
    <cfRule type="duplicateValues" dxfId="30" priority="3"/>
    <cfRule type="duplicateValues" dxfId="29" priority="4"/>
  </conditionalFormatting>
  <dataValidations count="2">
    <dataValidation type="list" allowBlank="1" showInputMessage="1" showErrorMessage="1" sqref="C22 C24 C26:C32 C34:C43 C45:C49">
      <formula1>"QL,CVBH, NVBH"</formula1>
    </dataValidation>
    <dataValidation type="list" allowBlank="1" showInputMessage="1" showErrorMessage="1" sqref="C65573:D65580 IZ65573:IZ65580 SV65573:SV65580 ACR65573:ACR65580 AMN65573:AMN65580 AWJ65573:AWJ65580 BGF65573:BGF65580 BQB65573:BQB65580 BZX65573:BZX65580 CJT65573:CJT65580 CTP65573:CTP65580 DDL65573:DDL65580 DNH65573:DNH65580 DXD65573:DXD65580 EGZ65573:EGZ65580 EQV65573:EQV65580 FAR65573:FAR65580 FKN65573:FKN65580 FUJ65573:FUJ65580 GEF65573:GEF65580 GOB65573:GOB65580 GXX65573:GXX65580 HHT65573:HHT65580 HRP65573:HRP65580 IBL65573:IBL65580 ILH65573:ILH65580 IVD65573:IVD65580 JEZ65573:JEZ65580 JOV65573:JOV65580 JYR65573:JYR65580 KIN65573:KIN65580 KSJ65573:KSJ65580 LCF65573:LCF65580 LMB65573:LMB65580 LVX65573:LVX65580 MFT65573:MFT65580 MPP65573:MPP65580 MZL65573:MZL65580 NJH65573:NJH65580 NTD65573:NTD65580 OCZ65573:OCZ65580 OMV65573:OMV65580 OWR65573:OWR65580 PGN65573:PGN65580 PQJ65573:PQJ65580 QAF65573:QAF65580 QKB65573:QKB65580 QTX65573:QTX65580 RDT65573:RDT65580 RNP65573:RNP65580 RXL65573:RXL65580 SHH65573:SHH65580 SRD65573:SRD65580 TAZ65573:TAZ65580 TKV65573:TKV65580 TUR65573:TUR65580 UEN65573:UEN65580 UOJ65573:UOJ65580 UYF65573:UYF65580 VIB65573:VIB65580 VRX65573:VRX65580 WBT65573:WBT65580 WLP65573:WLP65580 WVL65573:WVL65580 C131109:D131116 IZ131109:IZ131116 SV131109:SV131116 ACR131109:ACR131116 AMN131109:AMN131116 AWJ131109:AWJ131116 BGF131109:BGF131116 BQB131109:BQB131116 BZX131109:BZX131116 CJT131109:CJT131116 CTP131109:CTP131116 DDL131109:DDL131116 DNH131109:DNH131116 DXD131109:DXD131116 EGZ131109:EGZ131116 EQV131109:EQV131116 FAR131109:FAR131116 FKN131109:FKN131116 FUJ131109:FUJ131116 GEF131109:GEF131116 GOB131109:GOB131116 GXX131109:GXX131116 HHT131109:HHT131116 HRP131109:HRP131116 IBL131109:IBL131116 ILH131109:ILH131116 IVD131109:IVD131116 JEZ131109:JEZ131116 JOV131109:JOV131116 JYR131109:JYR131116 KIN131109:KIN131116 KSJ131109:KSJ131116 LCF131109:LCF131116 LMB131109:LMB131116 LVX131109:LVX131116 MFT131109:MFT131116 MPP131109:MPP131116 MZL131109:MZL131116 NJH131109:NJH131116 NTD131109:NTD131116 OCZ131109:OCZ131116 OMV131109:OMV131116 OWR131109:OWR131116 PGN131109:PGN131116 PQJ131109:PQJ131116 QAF131109:QAF131116 QKB131109:QKB131116 QTX131109:QTX131116 RDT131109:RDT131116 RNP131109:RNP131116 RXL131109:RXL131116 SHH131109:SHH131116 SRD131109:SRD131116 TAZ131109:TAZ131116 TKV131109:TKV131116 TUR131109:TUR131116 UEN131109:UEN131116 UOJ131109:UOJ131116 UYF131109:UYF131116 VIB131109:VIB131116 VRX131109:VRX131116 WBT131109:WBT131116 WLP131109:WLP131116 WVL131109:WVL131116 C196645:D196652 IZ196645:IZ196652 SV196645:SV196652 ACR196645:ACR196652 AMN196645:AMN196652 AWJ196645:AWJ196652 BGF196645:BGF196652 BQB196645:BQB196652 BZX196645:BZX196652 CJT196645:CJT196652 CTP196645:CTP196652 DDL196645:DDL196652 DNH196645:DNH196652 DXD196645:DXD196652 EGZ196645:EGZ196652 EQV196645:EQV196652 FAR196645:FAR196652 FKN196645:FKN196652 FUJ196645:FUJ196652 GEF196645:GEF196652 GOB196645:GOB196652 GXX196645:GXX196652 HHT196645:HHT196652 HRP196645:HRP196652 IBL196645:IBL196652 ILH196645:ILH196652 IVD196645:IVD196652 JEZ196645:JEZ196652 JOV196645:JOV196652 JYR196645:JYR196652 KIN196645:KIN196652 KSJ196645:KSJ196652 LCF196645:LCF196652 LMB196645:LMB196652 LVX196645:LVX196652 MFT196645:MFT196652 MPP196645:MPP196652 MZL196645:MZL196652 NJH196645:NJH196652 NTD196645:NTD196652 OCZ196645:OCZ196652 OMV196645:OMV196652 OWR196645:OWR196652 PGN196645:PGN196652 PQJ196645:PQJ196652 QAF196645:QAF196652 QKB196645:QKB196652 QTX196645:QTX196652 RDT196645:RDT196652 RNP196645:RNP196652 RXL196645:RXL196652 SHH196645:SHH196652 SRD196645:SRD196652 TAZ196645:TAZ196652 TKV196645:TKV196652 TUR196645:TUR196652 UEN196645:UEN196652 UOJ196645:UOJ196652 UYF196645:UYF196652 VIB196645:VIB196652 VRX196645:VRX196652 WBT196645:WBT196652 WLP196645:WLP196652 WVL196645:WVL196652 C262181:D262188 IZ262181:IZ262188 SV262181:SV262188 ACR262181:ACR262188 AMN262181:AMN262188 AWJ262181:AWJ262188 BGF262181:BGF262188 BQB262181:BQB262188 BZX262181:BZX262188 CJT262181:CJT262188 CTP262181:CTP262188 DDL262181:DDL262188 DNH262181:DNH262188 DXD262181:DXD262188 EGZ262181:EGZ262188 EQV262181:EQV262188 FAR262181:FAR262188 FKN262181:FKN262188 FUJ262181:FUJ262188 GEF262181:GEF262188 GOB262181:GOB262188 GXX262181:GXX262188 HHT262181:HHT262188 HRP262181:HRP262188 IBL262181:IBL262188 ILH262181:ILH262188 IVD262181:IVD262188 JEZ262181:JEZ262188 JOV262181:JOV262188 JYR262181:JYR262188 KIN262181:KIN262188 KSJ262181:KSJ262188 LCF262181:LCF262188 LMB262181:LMB262188 LVX262181:LVX262188 MFT262181:MFT262188 MPP262181:MPP262188 MZL262181:MZL262188 NJH262181:NJH262188 NTD262181:NTD262188 OCZ262181:OCZ262188 OMV262181:OMV262188 OWR262181:OWR262188 PGN262181:PGN262188 PQJ262181:PQJ262188 QAF262181:QAF262188 QKB262181:QKB262188 QTX262181:QTX262188 RDT262181:RDT262188 RNP262181:RNP262188 RXL262181:RXL262188 SHH262181:SHH262188 SRD262181:SRD262188 TAZ262181:TAZ262188 TKV262181:TKV262188 TUR262181:TUR262188 UEN262181:UEN262188 UOJ262181:UOJ262188 UYF262181:UYF262188 VIB262181:VIB262188 VRX262181:VRX262188 WBT262181:WBT262188 WLP262181:WLP262188 WVL262181:WVL262188 C327717:D327724 IZ327717:IZ327724 SV327717:SV327724 ACR327717:ACR327724 AMN327717:AMN327724 AWJ327717:AWJ327724 BGF327717:BGF327724 BQB327717:BQB327724 BZX327717:BZX327724 CJT327717:CJT327724 CTP327717:CTP327724 DDL327717:DDL327724 DNH327717:DNH327724 DXD327717:DXD327724 EGZ327717:EGZ327724 EQV327717:EQV327724 FAR327717:FAR327724 FKN327717:FKN327724 FUJ327717:FUJ327724 GEF327717:GEF327724 GOB327717:GOB327724 GXX327717:GXX327724 HHT327717:HHT327724 HRP327717:HRP327724 IBL327717:IBL327724 ILH327717:ILH327724 IVD327717:IVD327724 JEZ327717:JEZ327724 JOV327717:JOV327724 JYR327717:JYR327724 KIN327717:KIN327724 KSJ327717:KSJ327724 LCF327717:LCF327724 LMB327717:LMB327724 LVX327717:LVX327724 MFT327717:MFT327724 MPP327717:MPP327724 MZL327717:MZL327724 NJH327717:NJH327724 NTD327717:NTD327724 OCZ327717:OCZ327724 OMV327717:OMV327724 OWR327717:OWR327724 PGN327717:PGN327724 PQJ327717:PQJ327724 QAF327717:QAF327724 QKB327717:QKB327724 QTX327717:QTX327724 RDT327717:RDT327724 RNP327717:RNP327724 RXL327717:RXL327724 SHH327717:SHH327724 SRD327717:SRD327724 TAZ327717:TAZ327724 TKV327717:TKV327724 TUR327717:TUR327724 UEN327717:UEN327724 UOJ327717:UOJ327724 UYF327717:UYF327724 VIB327717:VIB327724 VRX327717:VRX327724 WBT327717:WBT327724 WLP327717:WLP327724 WVL327717:WVL327724 C393253:D393260 IZ393253:IZ393260 SV393253:SV393260 ACR393253:ACR393260 AMN393253:AMN393260 AWJ393253:AWJ393260 BGF393253:BGF393260 BQB393253:BQB393260 BZX393253:BZX393260 CJT393253:CJT393260 CTP393253:CTP393260 DDL393253:DDL393260 DNH393253:DNH393260 DXD393253:DXD393260 EGZ393253:EGZ393260 EQV393253:EQV393260 FAR393253:FAR393260 FKN393253:FKN393260 FUJ393253:FUJ393260 GEF393253:GEF393260 GOB393253:GOB393260 GXX393253:GXX393260 HHT393253:HHT393260 HRP393253:HRP393260 IBL393253:IBL393260 ILH393253:ILH393260 IVD393253:IVD393260 JEZ393253:JEZ393260 JOV393253:JOV393260 JYR393253:JYR393260 KIN393253:KIN393260 KSJ393253:KSJ393260 LCF393253:LCF393260 LMB393253:LMB393260 LVX393253:LVX393260 MFT393253:MFT393260 MPP393253:MPP393260 MZL393253:MZL393260 NJH393253:NJH393260 NTD393253:NTD393260 OCZ393253:OCZ393260 OMV393253:OMV393260 OWR393253:OWR393260 PGN393253:PGN393260 PQJ393253:PQJ393260 QAF393253:QAF393260 QKB393253:QKB393260 QTX393253:QTX393260 RDT393253:RDT393260 RNP393253:RNP393260 RXL393253:RXL393260 SHH393253:SHH393260 SRD393253:SRD393260 TAZ393253:TAZ393260 TKV393253:TKV393260 TUR393253:TUR393260 UEN393253:UEN393260 UOJ393253:UOJ393260 UYF393253:UYF393260 VIB393253:VIB393260 VRX393253:VRX393260 WBT393253:WBT393260 WLP393253:WLP393260 WVL393253:WVL393260 C458789:D458796 IZ458789:IZ458796 SV458789:SV458796 ACR458789:ACR458796 AMN458789:AMN458796 AWJ458789:AWJ458796 BGF458789:BGF458796 BQB458789:BQB458796 BZX458789:BZX458796 CJT458789:CJT458796 CTP458789:CTP458796 DDL458789:DDL458796 DNH458789:DNH458796 DXD458789:DXD458796 EGZ458789:EGZ458796 EQV458789:EQV458796 FAR458789:FAR458796 FKN458789:FKN458796 FUJ458789:FUJ458796 GEF458789:GEF458796 GOB458789:GOB458796 GXX458789:GXX458796 HHT458789:HHT458796 HRP458789:HRP458796 IBL458789:IBL458796 ILH458789:ILH458796 IVD458789:IVD458796 JEZ458789:JEZ458796 JOV458789:JOV458796 JYR458789:JYR458796 KIN458789:KIN458796 KSJ458789:KSJ458796 LCF458789:LCF458796 LMB458789:LMB458796 LVX458789:LVX458796 MFT458789:MFT458796 MPP458789:MPP458796 MZL458789:MZL458796 NJH458789:NJH458796 NTD458789:NTD458796 OCZ458789:OCZ458796 OMV458789:OMV458796 OWR458789:OWR458796 PGN458789:PGN458796 PQJ458789:PQJ458796 QAF458789:QAF458796 QKB458789:QKB458796 QTX458789:QTX458796 RDT458789:RDT458796 RNP458789:RNP458796 RXL458789:RXL458796 SHH458789:SHH458796 SRD458789:SRD458796 TAZ458789:TAZ458796 TKV458789:TKV458796 TUR458789:TUR458796 UEN458789:UEN458796 UOJ458789:UOJ458796 UYF458789:UYF458796 VIB458789:VIB458796 VRX458789:VRX458796 WBT458789:WBT458796 WLP458789:WLP458796 WVL458789:WVL458796 C524325:D524332 IZ524325:IZ524332 SV524325:SV524332 ACR524325:ACR524332 AMN524325:AMN524332 AWJ524325:AWJ524332 BGF524325:BGF524332 BQB524325:BQB524332 BZX524325:BZX524332 CJT524325:CJT524332 CTP524325:CTP524332 DDL524325:DDL524332 DNH524325:DNH524332 DXD524325:DXD524332 EGZ524325:EGZ524332 EQV524325:EQV524332 FAR524325:FAR524332 FKN524325:FKN524332 FUJ524325:FUJ524332 GEF524325:GEF524332 GOB524325:GOB524332 GXX524325:GXX524332 HHT524325:HHT524332 HRP524325:HRP524332 IBL524325:IBL524332 ILH524325:ILH524332 IVD524325:IVD524332 JEZ524325:JEZ524332 JOV524325:JOV524332 JYR524325:JYR524332 KIN524325:KIN524332 KSJ524325:KSJ524332 LCF524325:LCF524332 LMB524325:LMB524332 LVX524325:LVX524332 MFT524325:MFT524332 MPP524325:MPP524332 MZL524325:MZL524332 NJH524325:NJH524332 NTD524325:NTD524332 OCZ524325:OCZ524332 OMV524325:OMV524332 OWR524325:OWR524332 PGN524325:PGN524332 PQJ524325:PQJ524332 QAF524325:QAF524332 QKB524325:QKB524332 QTX524325:QTX524332 RDT524325:RDT524332 RNP524325:RNP524332 RXL524325:RXL524332 SHH524325:SHH524332 SRD524325:SRD524332 TAZ524325:TAZ524332 TKV524325:TKV524332 TUR524325:TUR524332 UEN524325:UEN524332 UOJ524325:UOJ524332 UYF524325:UYF524332 VIB524325:VIB524332 VRX524325:VRX524332 WBT524325:WBT524332 WLP524325:WLP524332 WVL524325:WVL524332 C589861:D589868 IZ589861:IZ589868 SV589861:SV589868 ACR589861:ACR589868 AMN589861:AMN589868 AWJ589861:AWJ589868 BGF589861:BGF589868 BQB589861:BQB589868 BZX589861:BZX589868 CJT589861:CJT589868 CTP589861:CTP589868 DDL589861:DDL589868 DNH589861:DNH589868 DXD589861:DXD589868 EGZ589861:EGZ589868 EQV589861:EQV589868 FAR589861:FAR589868 FKN589861:FKN589868 FUJ589861:FUJ589868 GEF589861:GEF589868 GOB589861:GOB589868 GXX589861:GXX589868 HHT589861:HHT589868 HRP589861:HRP589868 IBL589861:IBL589868 ILH589861:ILH589868 IVD589861:IVD589868 JEZ589861:JEZ589868 JOV589861:JOV589868 JYR589861:JYR589868 KIN589861:KIN589868 KSJ589861:KSJ589868 LCF589861:LCF589868 LMB589861:LMB589868 LVX589861:LVX589868 MFT589861:MFT589868 MPP589861:MPP589868 MZL589861:MZL589868 NJH589861:NJH589868 NTD589861:NTD589868 OCZ589861:OCZ589868 OMV589861:OMV589868 OWR589861:OWR589868 PGN589861:PGN589868 PQJ589861:PQJ589868 QAF589861:QAF589868 QKB589861:QKB589868 QTX589861:QTX589868 RDT589861:RDT589868 RNP589861:RNP589868 RXL589861:RXL589868 SHH589861:SHH589868 SRD589861:SRD589868 TAZ589861:TAZ589868 TKV589861:TKV589868 TUR589861:TUR589868 UEN589861:UEN589868 UOJ589861:UOJ589868 UYF589861:UYF589868 VIB589861:VIB589868 VRX589861:VRX589868 WBT589861:WBT589868 WLP589861:WLP589868 WVL589861:WVL589868 C655397:D655404 IZ655397:IZ655404 SV655397:SV655404 ACR655397:ACR655404 AMN655397:AMN655404 AWJ655397:AWJ655404 BGF655397:BGF655404 BQB655397:BQB655404 BZX655397:BZX655404 CJT655397:CJT655404 CTP655397:CTP655404 DDL655397:DDL655404 DNH655397:DNH655404 DXD655397:DXD655404 EGZ655397:EGZ655404 EQV655397:EQV655404 FAR655397:FAR655404 FKN655397:FKN655404 FUJ655397:FUJ655404 GEF655397:GEF655404 GOB655397:GOB655404 GXX655397:GXX655404 HHT655397:HHT655404 HRP655397:HRP655404 IBL655397:IBL655404 ILH655397:ILH655404 IVD655397:IVD655404 JEZ655397:JEZ655404 JOV655397:JOV655404 JYR655397:JYR655404 KIN655397:KIN655404 KSJ655397:KSJ655404 LCF655397:LCF655404 LMB655397:LMB655404 LVX655397:LVX655404 MFT655397:MFT655404 MPP655397:MPP655404 MZL655397:MZL655404 NJH655397:NJH655404 NTD655397:NTD655404 OCZ655397:OCZ655404 OMV655397:OMV655404 OWR655397:OWR655404 PGN655397:PGN655404 PQJ655397:PQJ655404 QAF655397:QAF655404 QKB655397:QKB655404 QTX655397:QTX655404 RDT655397:RDT655404 RNP655397:RNP655404 RXL655397:RXL655404 SHH655397:SHH655404 SRD655397:SRD655404 TAZ655397:TAZ655404 TKV655397:TKV655404 TUR655397:TUR655404 UEN655397:UEN655404 UOJ655397:UOJ655404 UYF655397:UYF655404 VIB655397:VIB655404 VRX655397:VRX655404 WBT655397:WBT655404 WLP655397:WLP655404 WVL655397:WVL655404 C720933:D720940 IZ720933:IZ720940 SV720933:SV720940 ACR720933:ACR720940 AMN720933:AMN720940 AWJ720933:AWJ720940 BGF720933:BGF720940 BQB720933:BQB720940 BZX720933:BZX720940 CJT720933:CJT720940 CTP720933:CTP720940 DDL720933:DDL720940 DNH720933:DNH720940 DXD720933:DXD720940 EGZ720933:EGZ720940 EQV720933:EQV720940 FAR720933:FAR720940 FKN720933:FKN720940 FUJ720933:FUJ720940 GEF720933:GEF720940 GOB720933:GOB720940 GXX720933:GXX720940 HHT720933:HHT720940 HRP720933:HRP720940 IBL720933:IBL720940 ILH720933:ILH720940 IVD720933:IVD720940 JEZ720933:JEZ720940 JOV720933:JOV720940 JYR720933:JYR720940 KIN720933:KIN720940 KSJ720933:KSJ720940 LCF720933:LCF720940 LMB720933:LMB720940 LVX720933:LVX720940 MFT720933:MFT720940 MPP720933:MPP720940 MZL720933:MZL720940 NJH720933:NJH720940 NTD720933:NTD720940 OCZ720933:OCZ720940 OMV720933:OMV720940 OWR720933:OWR720940 PGN720933:PGN720940 PQJ720933:PQJ720940 QAF720933:QAF720940 QKB720933:QKB720940 QTX720933:QTX720940 RDT720933:RDT720940 RNP720933:RNP720940 RXL720933:RXL720940 SHH720933:SHH720940 SRD720933:SRD720940 TAZ720933:TAZ720940 TKV720933:TKV720940 TUR720933:TUR720940 UEN720933:UEN720940 UOJ720933:UOJ720940 UYF720933:UYF720940 VIB720933:VIB720940 VRX720933:VRX720940 WBT720933:WBT720940 WLP720933:WLP720940 WVL720933:WVL720940 C786469:D786476 IZ786469:IZ786476 SV786469:SV786476 ACR786469:ACR786476 AMN786469:AMN786476 AWJ786469:AWJ786476 BGF786469:BGF786476 BQB786469:BQB786476 BZX786469:BZX786476 CJT786469:CJT786476 CTP786469:CTP786476 DDL786469:DDL786476 DNH786469:DNH786476 DXD786469:DXD786476 EGZ786469:EGZ786476 EQV786469:EQV786476 FAR786469:FAR786476 FKN786469:FKN786476 FUJ786469:FUJ786476 GEF786469:GEF786476 GOB786469:GOB786476 GXX786469:GXX786476 HHT786469:HHT786476 HRP786469:HRP786476 IBL786469:IBL786476 ILH786469:ILH786476 IVD786469:IVD786476 JEZ786469:JEZ786476 JOV786469:JOV786476 JYR786469:JYR786476 KIN786469:KIN786476 KSJ786469:KSJ786476 LCF786469:LCF786476 LMB786469:LMB786476 LVX786469:LVX786476 MFT786469:MFT786476 MPP786469:MPP786476 MZL786469:MZL786476 NJH786469:NJH786476 NTD786469:NTD786476 OCZ786469:OCZ786476 OMV786469:OMV786476 OWR786469:OWR786476 PGN786469:PGN786476 PQJ786469:PQJ786476 QAF786469:QAF786476 QKB786469:QKB786476 QTX786469:QTX786476 RDT786469:RDT786476 RNP786469:RNP786476 RXL786469:RXL786476 SHH786469:SHH786476 SRD786469:SRD786476 TAZ786469:TAZ786476 TKV786469:TKV786476 TUR786469:TUR786476 UEN786469:UEN786476 UOJ786469:UOJ786476 UYF786469:UYF786476 VIB786469:VIB786476 VRX786469:VRX786476 WBT786469:WBT786476 WLP786469:WLP786476 WVL786469:WVL786476 C852005:D852012 IZ852005:IZ852012 SV852005:SV852012 ACR852005:ACR852012 AMN852005:AMN852012 AWJ852005:AWJ852012 BGF852005:BGF852012 BQB852005:BQB852012 BZX852005:BZX852012 CJT852005:CJT852012 CTP852005:CTP852012 DDL852005:DDL852012 DNH852005:DNH852012 DXD852005:DXD852012 EGZ852005:EGZ852012 EQV852005:EQV852012 FAR852005:FAR852012 FKN852005:FKN852012 FUJ852005:FUJ852012 GEF852005:GEF852012 GOB852005:GOB852012 GXX852005:GXX852012 HHT852005:HHT852012 HRP852005:HRP852012 IBL852005:IBL852012 ILH852005:ILH852012 IVD852005:IVD852012 JEZ852005:JEZ852012 JOV852005:JOV852012 JYR852005:JYR852012 KIN852005:KIN852012 KSJ852005:KSJ852012 LCF852005:LCF852012 LMB852005:LMB852012 LVX852005:LVX852012 MFT852005:MFT852012 MPP852005:MPP852012 MZL852005:MZL852012 NJH852005:NJH852012 NTD852005:NTD852012 OCZ852005:OCZ852012 OMV852005:OMV852012 OWR852005:OWR852012 PGN852005:PGN852012 PQJ852005:PQJ852012 QAF852005:QAF852012 QKB852005:QKB852012 QTX852005:QTX852012 RDT852005:RDT852012 RNP852005:RNP852012 RXL852005:RXL852012 SHH852005:SHH852012 SRD852005:SRD852012 TAZ852005:TAZ852012 TKV852005:TKV852012 TUR852005:TUR852012 UEN852005:UEN852012 UOJ852005:UOJ852012 UYF852005:UYF852012 VIB852005:VIB852012 VRX852005:VRX852012 WBT852005:WBT852012 WLP852005:WLP852012 WVL852005:WVL852012 C917541:D917548 IZ917541:IZ917548 SV917541:SV917548 ACR917541:ACR917548 AMN917541:AMN917548 AWJ917541:AWJ917548 BGF917541:BGF917548 BQB917541:BQB917548 BZX917541:BZX917548 CJT917541:CJT917548 CTP917541:CTP917548 DDL917541:DDL917548 DNH917541:DNH917548 DXD917541:DXD917548 EGZ917541:EGZ917548 EQV917541:EQV917548 FAR917541:FAR917548 FKN917541:FKN917548 FUJ917541:FUJ917548 GEF917541:GEF917548 GOB917541:GOB917548 GXX917541:GXX917548 HHT917541:HHT917548 HRP917541:HRP917548 IBL917541:IBL917548 ILH917541:ILH917548 IVD917541:IVD917548 JEZ917541:JEZ917548 JOV917541:JOV917548 JYR917541:JYR917548 KIN917541:KIN917548 KSJ917541:KSJ917548 LCF917541:LCF917548 LMB917541:LMB917548 LVX917541:LVX917548 MFT917541:MFT917548 MPP917541:MPP917548 MZL917541:MZL917548 NJH917541:NJH917548 NTD917541:NTD917548 OCZ917541:OCZ917548 OMV917541:OMV917548 OWR917541:OWR917548 PGN917541:PGN917548 PQJ917541:PQJ917548 QAF917541:QAF917548 QKB917541:QKB917548 QTX917541:QTX917548 RDT917541:RDT917548 RNP917541:RNP917548 RXL917541:RXL917548 SHH917541:SHH917548 SRD917541:SRD917548 TAZ917541:TAZ917548 TKV917541:TKV917548 TUR917541:TUR917548 UEN917541:UEN917548 UOJ917541:UOJ917548 UYF917541:UYF917548 VIB917541:VIB917548 VRX917541:VRX917548 WBT917541:WBT917548 WLP917541:WLP917548 WVL917541:WVL917548 C983077:D983084 IZ983077:IZ983084 SV983077:SV983084 ACR983077:ACR983084 AMN983077:AMN983084 AWJ983077:AWJ983084 BGF983077:BGF983084 BQB983077:BQB983084 BZX983077:BZX983084 CJT983077:CJT983084 CTP983077:CTP983084 DDL983077:DDL983084 DNH983077:DNH983084 DXD983077:DXD983084 EGZ983077:EGZ983084 EQV983077:EQV983084 FAR983077:FAR983084 FKN983077:FKN983084 FUJ983077:FUJ983084 GEF983077:GEF983084 GOB983077:GOB983084 GXX983077:GXX983084 HHT983077:HHT983084 HRP983077:HRP983084 IBL983077:IBL983084 ILH983077:ILH983084 IVD983077:IVD983084 JEZ983077:JEZ983084 JOV983077:JOV983084 JYR983077:JYR983084 KIN983077:KIN983084 KSJ983077:KSJ983084 LCF983077:LCF983084 LMB983077:LMB983084 LVX983077:LVX983084 MFT983077:MFT983084 MPP983077:MPP983084 MZL983077:MZL983084 NJH983077:NJH983084 NTD983077:NTD983084 OCZ983077:OCZ983084 OMV983077:OMV983084 OWR983077:OWR983084 PGN983077:PGN983084 PQJ983077:PQJ983084 QAF983077:QAF983084 QKB983077:QKB983084 QTX983077:QTX983084 RDT983077:RDT983084 RNP983077:RNP983084 RXL983077:RXL983084 SHH983077:SHH983084 SRD983077:SRD983084 TAZ983077:TAZ983084 TKV983077:TKV983084 TUR983077:TUR983084 UEN983077:UEN983084 UOJ983077:UOJ983084 UYF983077:UYF983084 VIB983077:VIB983084 VRX983077:VRX983084 WBT983077:WBT983084 WLP983077:WLP983084 WVL983077:WVL983084 WVL46:WVL49 IZ46:IZ49 SV46:SV49 ACR46:ACR49 AMN46:AMN49 AWJ46:AWJ49 BGF46:BGF49 BQB46:BQB49 BZX46:BZX49 CJT46:CJT49 CTP46:CTP49 DDL46:DDL49 DNH46:DNH49 DXD46:DXD49 EGZ46:EGZ49 EQV46:EQV49 FAR46:FAR49 FKN46:FKN49 FUJ46:FUJ49 GEF46:GEF49 GOB46:GOB49 GXX46:GXX49 HHT46:HHT49 HRP46:HRP49 IBL46:IBL49 ILH46:ILH49 IVD46:IVD49 JEZ46:JEZ49 JOV46:JOV49 JYR46:JYR49 KIN46:KIN49 KSJ46:KSJ49 LCF46:LCF49 LMB46:LMB49 LVX46:LVX49 MFT46:MFT49 MPP46:MPP49 MZL46:MZL49 NJH46:NJH49 NTD46:NTD49 OCZ46:OCZ49 OMV46:OMV49 OWR46:OWR49 PGN46:PGN49 PQJ46:PQJ49 QAF46:QAF49 QKB46:QKB49 QTX46:QTX49 RDT46:RDT49 RNP46:RNP49 RXL46:RXL49 SHH46:SHH49 SRD46:SRD49 TAZ46:TAZ49 TKV46:TKV49 TUR46:TUR49 UEN46:UEN49 UOJ46:UOJ49 UYF46:UYF49 VIB46:VIB49 VRX46:VRX49 WBT46:WBT49 WLP46:WLP49 C21">
      <formula1>"QL,PQL,NVBH"</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74"/>
  <sheetViews>
    <sheetView zoomScale="70" zoomScaleNormal="70" workbookViewId="0">
      <selection activeCell="E14" sqref="E14"/>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10" width="14" style="4" customWidth="1"/>
    <col min="11" max="11" width="14.140625" style="1" customWidth="1"/>
    <col min="12" max="12" width="19.42578125" style="1" customWidth="1"/>
    <col min="13" max="13" width="13.85546875" style="1" customWidth="1"/>
    <col min="14" max="14" width="22.140625" style="3" customWidth="1"/>
    <col min="15" max="15" width="36.28515625" style="3" customWidth="1"/>
    <col min="16" max="16" width="18.5703125" style="1" bestFit="1" customWidth="1"/>
    <col min="17" max="16384" width="9.140625" style="1"/>
  </cols>
  <sheetData>
    <row r="1" spans="1:19" ht="55.5" customHeight="1">
      <c r="H1" s="45"/>
      <c r="I1" s="90"/>
      <c r="J1" s="45"/>
      <c r="K1" s="208" t="s">
        <v>0</v>
      </c>
      <c r="L1" s="208"/>
      <c r="M1" s="208"/>
      <c r="N1" s="208"/>
      <c r="O1" s="208"/>
    </row>
    <row r="2" spans="1:19" ht="18" customHeight="1">
      <c r="A2" s="209" t="s">
        <v>1</v>
      </c>
      <c r="B2" s="209"/>
      <c r="C2" s="209"/>
      <c r="D2" s="209"/>
      <c r="E2" s="209"/>
      <c r="F2" s="209"/>
      <c r="G2" s="209"/>
      <c r="H2" s="209"/>
      <c r="I2" s="209"/>
      <c r="J2" s="209"/>
      <c r="K2" s="209"/>
      <c r="L2" s="209"/>
      <c r="M2" s="209"/>
      <c r="N2" s="209"/>
      <c r="O2" s="209"/>
    </row>
    <row r="3" spans="1:19" ht="40.5" customHeight="1">
      <c r="A3" s="209"/>
      <c r="B3" s="209"/>
      <c r="C3" s="209"/>
      <c r="D3" s="209"/>
      <c r="E3" s="209"/>
      <c r="F3" s="209"/>
      <c r="G3" s="209"/>
      <c r="H3" s="209"/>
      <c r="I3" s="209"/>
      <c r="J3" s="209"/>
      <c r="K3" s="209"/>
      <c r="L3" s="209"/>
      <c r="M3" s="209"/>
      <c r="N3" s="209"/>
      <c r="O3" s="209"/>
      <c r="S3" s="5"/>
    </row>
    <row r="4" spans="1:19" ht="35.25" customHeight="1">
      <c r="A4" s="6"/>
      <c r="B4" s="6"/>
      <c r="C4" s="6"/>
      <c r="D4" s="6"/>
      <c r="E4" s="6"/>
      <c r="F4" s="6"/>
      <c r="G4" s="6"/>
      <c r="H4" s="6"/>
      <c r="I4" s="6"/>
      <c r="J4" s="6"/>
      <c r="K4" s="6"/>
      <c r="L4" s="6"/>
      <c r="M4" s="6"/>
      <c r="N4" s="6"/>
      <c r="O4" s="6"/>
      <c r="S4" s="5"/>
    </row>
    <row r="5" spans="1:19" ht="54.75" customHeight="1">
      <c r="A5" s="6"/>
      <c r="B5" s="6"/>
      <c r="C5" s="6"/>
      <c r="D5" s="6"/>
      <c r="E5" s="6"/>
      <c r="F5" s="6"/>
      <c r="G5" s="6"/>
      <c r="H5" s="6"/>
      <c r="I5" s="6"/>
      <c r="J5" s="6"/>
      <c r="K5" s="89">
        <f>SUBTOTAL(9,K9:K1480)</f>
        <v>7360.0712999999996</v>
      </c>
      <c r="L5" s="89">
        <f>SUBTOTAL(9,L9:L1480)</f>
        <v>791297592.5</v>
      </c>
      <c r="M5" s="89">
        <f>SUBTOTAL(9,M9:M1480)</f>
        <v>-6575.4589999999998</v>
      </c>
      <c r="N5" s="89">
        <f>SUBTOTAL(9,N9:N1480)</f>
        <v>-732309845</v>
      </c>
      <c r="O5" s="82">
        <f>+N5+L5</f>
        <v>58987747.5</v>
      </c>
      <c r="S5" s="5"/>
    </row>
    <row r="6" spans="1:19" s="7" customFormat="1" ht="31.5" customHeight="1">
      <c r="A6" s="210" t="s">
        <v>2</v>
      </c>
      <c r="B6" s="210" t="s">
        <v>3</v>
      </c>
      <c r="C6" s="211" t="s">
        <v>4</v>
      </c>
      <c r="D6" s="211" t="s">
        <v>5</v>
      </c>
      <c r="E6" s="210" t="s">
        <v>6</v>
      </c>
      <c r="F6" s="212" t="s">
        <v>7</v>
      </c>
      <c r="G6" s="210" t="s">
        <v>8</v>
      </c>
      <c r="H6" s="210" t="s">
        <v>9</v>
      </c>
      <c r="I6" s="231" t="s">
        <v>6082</v>
      </c>
      <c r="J6" s="228" t="s">
        <v>6083</v>
      </c>
      <c r="K6" s="210" t="s">
        <v>10</v>
      </c>
      <c r="L6" s="210"/>
      <c r="M6" s="210"/>
      <c r="N6" s="210"/>
      <c r="O6" s="204" t="s">
        <v>11</v>
      </c>
      <c r="P6" s="204" t="s">
        <v>12</v>
      </c>
      <c r="S6" s="8"/>
    </row>
    <row r="7" spans="1:19" s="7" customFormat="1" ht="23.25" customHeight="1">
      <c r="A7" s="210"/>
      <c r="B7" s="210"/>
      <c r="C7" s="211"/>
      <c r="D7" s="211"/>
      <c r="E7" s="210"/>
      <c r="F7" s="212"/>
      <c r="G7" s="210"/>
      <c r="H7" s="210"/>
      <c r="I7" s="232"/>
      <c r="J7" s="229"/>
      <c r="K7" s="205" t="s">
        <v>13</v>
      </c>
      <c r="L7" s="206"/>
      <c r="M7" s="204" t="s">
        <v>14</v>
      </c>
      <c r="N7" s="204"/>
      <c r="O7" s="204"/>
      <c r="P7" s="204"/>
      <c r="S7" s="8"/>
    </row>
    <row r="8" spans="1:19" s="7" customFormat="1" ht="47.25" customHeight="1">
      <c r="A8" s="210"/>
      <c r="B8" s="210"/>
      <c r="C8" s="211"/>
      <c r="D8" s="211"/>
      <c r="E8" s="210"/>
      <c r="F8" s="212"/>
      <c r="G8" s="210"/>
      <c r="H8" s="210"/>
      <c r="I8" s="233"/>
      <c r="J8" s="230"/>
      <c r="K8" s="42" t="s">
        <v>15</v>
      </c>
      <c r="L8" s="42" t="s">
        <v>16</v>
      </c>
      <c r="M8" s="42" t="s">
        <v>15</v>
      </c>
      <c r="N8" s="44" t="s">
        <v>17</v>
      </c>
      <c r="O8" s="204"/>
      <c r="P8" s="204"/>
      <c r="S8" s="8"/>
    </row>
    <row r="9" spans="1:19" s="7" customFormat="1" ht="47.25" customHeight="1">
      <c r="A9" s="9"/>
      <c r="B9" s="9" t="s">
        <v>2772</v>
      </c>
      <c r="C9" s="47" t="s">
        <v>4345</v>
      </c>
      <c r="D9" s="47" t="s">
        <v>4342</v>
      </c>
      <c r="E9" s="9" t="s">
        <v>4341</v>
      </c>
      <c r="F9" s="48">
        <v>150000</v>
      </c>
      <c r="G9" s="9">
        <v>12237</v>
      </c>
      <c r="H9" s="9">
        <v>11620</v>
      </c>
      <c r="I9" s="97">
        <v>-617</v>
      </c>
      <c r="J9" s="98"/>
      <c r="K9" s="43"/>
      <c r="L9" s="50"/>
      <c r="M9" s="43">
        <f t="shared" ref="M9:M72" si="0">+J9+I9</f>
        <v>-617</v>
      </c>
      <c r="N9" s="49">
        <f t="shared" ref="N9:N72" si="1">+M9*F9</f>
        <v>-92550000</v>
      </c>
      <c r="O9" s="49" t="s">
        <v>6757</v>
      </c>
      <c r="P9" s="14" t="s">
        <v>6503</v>
      </c>
      <c r="Q9" s="7" t="str">
        <f>VLOOKUP(D9,[1]Sheet0!$C$1:$H$65536,6,0)</f>
        <v>NSM MÙA ĐÔNG</v>
      </c>
      <c r="S9" s="8"/>
    </row>
    <row r="10" spans="1:19" s="7" customFormat="1" ht="47.25" customHeight="1">
      <c r="A10" s="9"/>
      <c r="B10" s="9" t="s">
        <v>3632</v>
      </c>
      <c r="C10" s="47" t="s">
        <v>5544</v>
      </c>
      <c r="D10" s="47" t="s">
        <v>5537</v>
      </c>
      <c r="E10" s="9" t="s">
        <v>5545</v>
      </c>
      <c r="F10" s="48">
        <v>350</v>
      </c>
      <c r="G10" s="9">
        <v>6698</v>
      </c>
      <c r="H10" s="9">
        <v>6083</v>
      </c>
      <c r="I10" s="97">
        <v>-615</v>
      </c>
      <c r="J10" s="98"/>
      <c r="K10" s="43"/>
      <c r="L10" s="50"/>
      <c r="M10" s="43">
        <f t="shared" si="0"/>
        <v>-615</v>
      </c>
      <c r="N10" s="49">
        <f t="shared" si="1"/>
        <v>-215250</v>
      </c>
      <c r="O10" s="49" t="s">
        <v>4258</v>
      </c>
      <c r="P10" s="14" t="s">
        <v>6704</v>
      </c>
      <c r="Q10" s="7" t="str">
        <f>VLOOKUP(D10,[1]Sheet0!$C$1:$H$65536,6,0)</f>
        <v>HỆ THỐNG</v>
      </c>
      <c r="S10" s="8"/>
    </row>
    <row r="11" spans="1:19" s="7" customFormat="1" ht="47.25" customHeight="1">
      <c r="A11" s="9"/>
      <c r="B11" s="9" t="s">
        <v>2772</v>
      </c>
      <c r="C11" s="47" t="s">
        <v>3723</v>
      </c>
      <c r="D11" s="47" t="s">
        <v>3719</v>
      </c>
      <c r="E11" s="9" t="s">
        <v>3724</v>
      </c>
      <c r="F11" s="48">
        <v>129000</v>
      </c>
      <c r="G11" s="9">
        <v>9854</v>
      </c>
      <c r="H11" s="9">
        <v>9572</v>
      </c>
      <c r="I11" s="97">
        <v>-282</v>
      </c>
      <c r="J11" s="98"/>
      <c r="K11" s="43"/>
      <c r="L11" s="50"/>
      <c r="M11" s="43">
        <f t="shared" si="0"/>
        <v>-282</v>
      </c>
      <c r="N11" s="49">
        <f t="shared" si="1"/>
        <v>-36378000</v>
      </c>
      <c r="O11" s="49" t="s">
        <v>6758</v>
      </c>
      <c r="P11" s="14" t="s">
        <v>6386</v>
      </c>
      <c r="Q11" s="7" t="str">
        <f>VLOOKUP(D11,[1]Sheet0!$C$1:$H$65536,6,0)</f>
        <v>NSM MÙA HÈ</v>
      </c>
      <c r="S11" s="8"/>
    </row>
    <row r="12" spans="1:19" s="7" customFormat="1" ht="47.25" customHeight="1">
      <c r="A12" s="9"/>
      <c r="B12" s="9" t="s">
        <v>135</v>
      </c>
      <c r="C12" s="47" t="s">
        <v>5154</v>
      </c>
      <c r="D12" s="47" t="s">
        <v>5151</v>
      </c>
      <c r="E12" s="9" t="s">
        <v>5155</v>
      </c>
      <c r="F12" s="48">
        <v>10000</v>
      </c>
      <c r="G12" s="9">
        <v>1865</v>
      </c>
      <c r="H12" s="9">
        <v>1595</v>
      </c>
      <c r="I12" s="97">
        <v>-270</v>
      </c>
      <c r="J12" s="98"/>
      <c r="K12" s="43"/>
      <c r="L12" s="50"/>
      <c r="M12" s="43">
        <f t="shared" si="0"/>
        <v>-270</v>
      </c>
      <c r="N12" s="49">
        <f t="shared" si="1"/>
        <v>-2700000</v>
      </c>
      <c r="O12" s="49" t="s">
        <v>4258</v>
      </c>
      <c r="P12" s="14" t="s">
        <v>6650</v>
      </c>
      <c r="Q12" s="7" t="str">
        <f>VLOOKUP(D12,[1]Sheet0!$C$1:$H$65536,6,0)</f>
        <v xml:space="preserve"> SET QUÀ</v>
      </c>
      <c r="S12" s="8"/>
    </row>
    <row r="13" spans="1:19" s="7" customFormat="1" ht="47.25" customHeight="1">
      <c r="A13" s="9"/>
      <c r="B13" s="9" t="s">
        <v>2772</v>
      </c>
      <c r="C13" s="47" t="s">
        <v>3688</v>
      </c>
      <c r="D13" s="47" t="s">
        <v>3685</v>
      </c>
      <c r="E13" s="9" t="s">
        <v>3689</v>
      </c>
      <c r="F13" s="48">
        <v>189000</v>
      </c>
      <c r="G13" s="9">
        <v>2192</v>
      </c>
      <c r="H13" s="9">
        <v>1952</v>
      </c>
      <c r="I13" s="97">
        <v>-240</v>
      </c>
      <c r="J13" s="98"/>
      <c r="K13" s="43"/>
      <c r="L13" s="50"/>
      <c r="M13" s="43">
        <f t="shared" si="0"/>
        <v>-240</v>
      </c>
      <c r="N13" s="49">
        <f t="shared" si="1"/>
        <v>-45360000</v>
      </c>
      <c r="O13" s="49" t="s">
        <v>6759</v>
      </c>
      <c r="P13" s="14" t="s">
        <v>6379</v>
      </c>
      <c r="Q13" s="7" t="str">
        <f>VLOOKUP(D13,[1]Sheet0!$C$1:$H$65536,6,0)</f>
        <v>NSM MÙA HÈ</v>
      </c>
      <c r="S13" s="8"/>
    </row>
    <row r="14" spans="1:19" s="7" customFormat="1" ht="47.25" customHeight="1">
      <c r="A14" s="9"/>
      <c r="B14" s="9" t="s">
        <v>3652</v>
      </c>
      <c r="C14" s="47" t="s">
        <v>4297</v>
      </c>
      <c r="D14" s="47" t="s">
        <v>4292</v>
      </c>
      <c r="E14" s="9" t="s">
        <v>4298</v>
      </c>
      <c r="F14" s="48">
        <v>25000</v>
      </c>
      <c r="G14" s="9">
        <v>277</v>
      </c>
      <c r="H14" s="9">
        <v>105</v>
      </c>
      <c r="I14" s="97">
        <v>-172</v>
      </c>
      <c r="J14" s="98"/>
      <c r="K14" s="43"/>
      <c r="L14" s="50"/>
      <c r="M14" s="43">
        <f t="shared" si="0"/>
        <v>-172</v>
      </c>
      <c r="N14" s="49">
        <f t="shared" si="1"/>
        <v>-4300000</v>
      </c>
      <c r="O14" s="49" t="s">
        <v>4258</v>
      </c>
      <c r="P14" s="14">
        <v>45950</v>
      </c>
      <c r="Q14" s="7" t="str">
        <f>VLOOKUP(D14,[1]Sheet0!$C$1:$H$65536,6,0)</f>
        <v>ĐỒ DÙNG VPP</v>
      </c>
      <c r="S14" s="8"/>
    </row>
    <row r="15" spans="1:19" s="7" customFormat="1" ht="47.25" customHeight="1">
      <c r="A15" s="9"/>
      <c r="B15" s="9" t="s">
        <v>135</v>
      </c>
      <c r="C15" s="47" t="s">
        <v>4259</v>
      </c>
      <c r="D15" s="47" t="s">
        <v>4252</v>
      </c>
      <c r="E15" s="9" t="s">
        <v>4260</v>
      </c>
      <c r="F15" s="48">
        <v>25000</v>
      </c>
      <c r="G15" s="9">
        <v>346</v>
      </c>
      <c r="H15" s="9">
        <v>194</v>
      </c>
      <c r="I15" s="97">
        <v>-152</v>
      </c>
      <c r="J15" s="98"/>
      <c r="K15" s="43"/>
      <c r="L15" s="50"/>
      <c r="M15" s="43">
        <f t="shared" si="0"/>
        <v>-152</v>
      </c>
      <c r="N15" s="49">
        <f t="shared" si="1"/>
        <v>-3800000</v>
      </c>
      <c r="O15" s="49" t="s">
        <v>4258</v>
      </c>
      <c r="P15" s="14" t="s">
        <v>6487</v>
      </c>
      <c r="Q15" s="7" t="str">
        <f>VLOOKUP(D15,[1]Sheet0!$C$1:$H$65536,6,0)</f>
        <v>HÀNG MARKETING</v>
      </c>
      <c r="S15" s="8"/>
    </row>
    <row r="16" spans="1:19" s="7" customFormat="1" ht="47.25" customHeight="1">
      <c r="A16" s="9"/>
      <c r="B16" s="9" t="s">
        <v>135</v>
      </c>
      <c r="C16" s="47" t="s">
        <v>4177</v>
      </c>
      <c r="D16" s="47" t="s">
        <v>4178</v>
      </c>
      <c r="E16" s="9" t="s">
        <v>4179</v>
      </c>
      <c r="F16" s="48">
        <v>25000</v>
      </c>
      <c r="G16" s="9">
        <v>517</v>
      </c>
      <c r="H16" s="9">
        <v>365</v>
      </c>
      <c r="I16" s="97">
        <v>-152</v>
      </c>
      <c r="J16" s="98"/>
      <c r="K16" s="43"/>
      <c r="L16" s="50"/>
      <c r="M16" s="43">
        <f t="shared" si="0"/>
        <v>-152</v>
      </c>
      <c r="N16" s="49">
        <f t="shared" si="1"/>
        <v>-3800000</v>
      </c>
      <c r="O16" s="49" t="s">
        <v>4258</v>
      </c>
      <c r="P16" s="14" t="s">
        <v>6471</v>
      </c>
      <c r="Q16" s="7" t="str">
        <f>VLOOKUP(D16,[1]Sheet0!$C$1:$H$65536,6,0)</f>
        <v>HÀNG MARKETING</v>
      </c>
      <c r="S16" s="8"/>
    </row>
    <row r="17" spans="1:19" s="7" customFormat="1" ht="47.25" customHeight="1">
      <c r="A17" s="9"/>
      <c r="B17" s="9" t="s">
        <v>27</v>
      </c>
      <c r="C17" s="47" t="s">
        <v>3405</v>
      </c>
      <c r="D17" s="47" t="s">
        <v>3406</v>
      </c>
      <c r="E17" s="9" t="s">
        <v>3407</v>
      </c>
      <c r="F17" s="48">
        <v>165000</v>
      </c>
      <c r="G17" s="9">
        <v>427</v>
      </c>
      <c r="H17" s="9">
        <v>294</v>
      </c>
      <c r="I17" s="97">
        <v>-121</v>
      </c>
      <c r="J17" s="98">
        <v>-12</v>
      </c>
      <c r="K17" s="43"/>
      <c r="L17" s="50"/>
      <c r="M17" s="43">
        <f t="shared" si="0"/>
        <v>-133</v>
      </c>
      <c r="N17" s="49">
        <f t="shared" si="1"/>
        <v>-21945000</v>
      </c>
      <c r="O17" s="49" t="s">
        <v>6760</v>
      </c>
      <c r="P17" s="14" t="s">
        <v>6100</v>
      </c>
      <c r="Q17" s="7" t="str">
        <f>VLOOKUP(D17,[1]Sheet0!$C$1:$H$65536,6,0)</f>
        <v>THỰC PHẨM ĐÔNG LẠNH, CHẾ BIẾN</v>
      </c>
      <c r="S17" s="8"/>
    </row>
    <row r="18" spans="1:19" s="7" customFormat="1" ht="47.25" customHeight="1">
      <c r="A18" s="9"/>
      <c r="B18" s="9" t="s">
        <v>135</v>
      </c>
      <c r="C18" s="47" t="s">
        <v>2637</v>
      </c>
      <c r="D18" s="47" t="s">
        <v>2638</v>
      </c>
      <c r="E18" s="9" t="s">
        <v>2639</v>
      </c>
      <c r="F18" s="48">
        <v>25000</v>
      </c>
      <c r="G18" s="9">
        <v>185</v>
      </c>
      <c r="H18" s="9">
        <v>85</v>
      </c>
      <c r="I18" s="97">
        <v>1</v>
      </c>
      <c r="J18" s="98">
        <v>-101</v>
      </c>
      <c r="K18" s="43"/>
      <c r="L18" s="50"/>
      <c r="M18" s="43">
        <f t="shared" si="0"/>
        <v>-100</v>
      </c>
      <c r="N18" s="49">
        <f t="shared" si="1"/>
        <v>-2500000</v>
      </c>
      <c r="O18" s="49" t="s">
        <v>4258</v>
      </c>
      <c r="P18" s="14" t="s">
        <v>6084</v>
      </c>
      <c r="Q18" s="7" t="str">
        <f>VLOOKUP(D18,[1]Sheet0!$C$1:$H$65536,6,0)</f>
        <v>ĐỒNG GIÁ DATE</v>
      </c>
      <c r="S18" s="8"/>
    </row>
    <row r="19" spans="1:19" s="7" customFormat="1" ht="47.25" customHeight="1">
      <c r="A19" s="9"/>
      <c r="B19" s="9" t="s">
        <v>3652</v>
      </c>
      <c r="C19" s="47" t="s">
        <v>3756</v>
      </c>
      <c r="D19" s="47" t="s">
        <v>3753</v>
      </c>
      <c r="E19" s="9" t="s">
        <v>3757</v>
      </c>
      <c r="F19" s="48">
        <v>15000</v>
      </c>
      <c r="G19" s="9">
        <v>922</v>
      </c>
      <c r="H19" s="9">
        <v>828</v>
      </c>
      <c r="I19" s="97">
        <v>-94</v>
      </c>
      <c r="J19" s="98"/>
      <c r="K19" s="43"/>
      <c r="L19" s="50"/>
      <c r="M19" s="43">
        <f t="shared" si="0"/>
        <v>-94</v>
      </c>
      <c r="N19" s="49">
        <f t="shared" si="1"/>
        <v>-1410000</v>
      </c>
      <c r="O19" s="49" t="s">
        <v>4258</v>
      </c>
      <c r="P19" s="14" t="s">
        <v>6395</v>
      </c>
      <c r="Q19" s="7" t="str">
        <f>VLOOKUP(D19,[1]Sheet0!$C$1:$H$65536,6,0)</f>
        <v>ĐỒ DÙNG VPP</v>
      </c>
      <c r="S19" s="8"/>
    </row>
    <row r="20" spans="1:19" s="7" customFormat="1" ht="47.25" customHeight="1">
      <c r="A20" s="9"/>
      <c r="B20" s="9" t="s">
        <v>27</v>
      </c>
      <c r="C20" s="47" t="s">
        <v>240</v>
      </c>
      <c r="D20" s="47" t="s">
        <v>241</v>
      </c>
      <c r="E20" s="9" t="s">
        <v>242</v>
      </c>
      <c r="F20" s="48">
        <v>67000</v>
      </c>
      <c r="G20" s="9">
        <v>212</v>
      </c>
      <c r="H20" s="9">
        <v>127</v>
      </c>
      <c r="I20" s="97">
        <v>-63</v>
      </c>
      <c r="J20" s="98">
        <v>-22</v>
      </c>
      <c r="K20" s="43"/>
      <c r="L20" s="50"/>
      <c r="M20" s="43">
        <f t="shared" si="0"/>
        <v>-85</v>
      </c>
      <c r="N20" s="49">
        <f t="shared" si="1"/>
        <v>-5695000</v>
      </c>
      <c r="O20" s="49" t="s">
        <v>6761</v>
      </c>
      <c r="P20" s="14" t="s">
        <v>6092</v>
      </c>
      <c r="Q20" s="7" t="str">
        <f>VLOOKUP(D20,[1]Sheet0!$C$1:$H$65536,6,0)</f>
        <v>BÁNH KẸO, ĐỒ ĂN VẶT</v>
      </c>
      <c r="S20" s="8"/>
    </row>
    <row r="21" spans="1:19" s="7" customFormat="1" ht="47.25" customHeight="1">
      <c r="A21" s="9"/>
      <c r="B21" s="9" t="s">
        <v>135</v>
      </c>
      <c r="C21" s="47" t="s">
        <v>4981</v>
      </c>
      <c r="D21" s="47" t="s">
        <v>4965</v>
      </c>
      <c r="E21" s="9" t="s">
        <v>4982</v>
      </c>
      <c r="F21" s="48">
        <v>20000</v>
      </c>
      <c r="G21" s="9">
        <v>363</v>
      </c>
      <c r="H21" s="9">
        <v>280</v>
      </c>
      <c r="I21" s="97">
        <v>-83</v>
      </c>
      <c r="J21" s="98"/>
      <c r="K21" s="43"/>
      <c r="L21" s="50"/>
      <c r="M21" s="43">
        <f t="shared" si="0"/>
        <v>-83</v>
      </c>
      <c r="N21" s="49">
        <f t="shared" si="1"/>
        <v>-1660000</v>
      </c>
      <c r="O21" s="49" t="s">
        <v>6762</v>
      </c>
      <c r="P21" s="14" t="s">
        <v>6611</v>
      </c>
      <c r="Q21" s="7" t="str">
        <f>VLOOKUP(D21,[1]Sheet0!$C$1:$H$65536,6,0)</f>
        <v xml:space="preserve"> SET QUÀ</v>
      </c>
      <c r="S21" s="8"/>
    </row>
    <row r="22" spans="1:19" s="7" customFormat="1" ht="47.25" customHeight="1">
      <c r="A22" s="9"/>
      <c r="B22" s="9" t="s">
        <v>3652</v>
      </c>
      <c r="C22" s="47" t="s">
        <v>5039</v>
      </c>
      <c r="D22" s="47" t="s">
        <v>5038</v>
      </c>
      <c r="E22" s="9" t="s">
        <v>5040</v>
      </c>
      <c r="F22" s="48">
        <v>12000</v>
      </c>
      <c r="G22" s="9">
        <v>238</v>
      </c>
      <c r="H22" s="9">
        <v>162</v>
      </c>
      <c r="I22" s="97">
        <v>-76</v>
      </c>
      <c r="J22" s="98"/>
      <c r="K22" s="43"/>
      <c r="L22" s="50"/>
      <c r="M22" s="43">
        <f t="shared" si="0"/>
        <v>-76</v>
      </c>
      <c r="N22" s="49">
        <f t="shared" si="1"/>
        <v>-912000</v>
      </c>
      <c r="O22" s="49" t="s">
        <v>4258</v>
      </c>
      <c r="P22" s="14" t="s">
        <v>6626</v>
      </c>
      <c r="Q22" s="7" t="str">
        <f>VLOOKUP(D22,[1]Sheet0!$C$1:$H$65536,6,0)</f>
        <v>ĐỒ DÙNG VPP</v>
      </c>
      <c r="S22" s="8"/>
    </row>
    <row r="23" spans="1:19" s="7" customFormat="1" ht="47.25" customHeight="1">
      <c r="A23" s="9"/>
      <c r="B23" s="9" t="s">
        <v>135</v>
      </c>
      <c r="C23" s="47" t="s">
        <v>5109</v>
      </c>
      <c r="D23" s="47" t="s">
        <v>5098</v>
      </c>
      <c r="E23" s="9" t="s">
        <v>5110</v>
      </c>
      <c r="F23" s="48">
        <v>10000</v>
      </c>
      <c r="G23" s="9">
        <v>535</v>
      </c>
      <c r="H23" s="9">
        <v>459</v>
      </c>
      <c r="I23" s="97">
        <v>-76</v>
      </c>
      <c r="J23" s="98"/>
      <c r="K23" s="43"/>
      <c r="L23" s="50"/>
      <c r="M23" s="43">
        <f t="shared" si="0"/>
        <v>-76</v>
      </c>
      <c r="N23" s="49">
        <f t="shared" si="1"/>
        <v>-760000</v>
      </c>
      <c r="O23" s="49" t="s">
        <v>6763</v>
      </c>
      <c r="P23" s="14" t="s">
        <v>6642</v>
      </c>
      <c r="Q23" s="7" t="str">
        <f>VLOOKUP(D23,[1]Sheet0!$C$1:$H$65536,6,0)</f>
        <v xml:space="preserve"> SET QUÀ</v>
      </c>
      <c r="S23" s="8"/>
    </row>
    <row r="24" spans="1:19" s="7" customFormat="1" ht="47.25" customHeight="1">
      <c r="A24" s="9"/>
      <c r="B24" s="9" t="s">
        <v>3652</v>
      </c>
      <c r="C24" s="47" t="s">
        <v>5465</v>
      </c>
      <c r="D24" s="47" t="s">
        <v>5359</v>
      </c>
      <c r="E24" s="9" t="s">
        <v>5466</v>
      </c>
      <c r="F24" s="48">
        <v>10000</v>
      </c>
      <c r="G24" s="9">
        <v>75</v>
      </c>
      <c r="H24" s="9">
        <v>0</v>
      </c>
      <c r="I24" s="97">
        <v>-75</v>
      </c>
      <c r="J24" s="98"/>
      <c r="K24" s="43"/>
      <c r="L24" s="50"/>
      <c r="M24" s="43">
        <f t="shared" si="0"/>
        <v>-75</v>
      </c>
      <c r="N24" s="49">
        <f t="shared" si="1"/>
        <v>-750000</v>
      </c>
      <c r="O24" s="49" t="s">
        <v>4258</v>
      </c>
      <c r="P24" s="14">
        <v>46077</v>
      </c>
      <c r="Q24" s="7" t="str">
        <f>VLOOKUP(D24,[1]Sheet0!$C$1:$H$65536,6,0)</f>
        <v>ĐỒ DÙNG VPP</v>
      </c>
      <c r="S24" s="8"/>
    </row>
    <row r="25" spans="1:19" s="7" customFormat="1" ht="47.25" customHeight="1">
      <c r="A25" s="9"/>
      <c r="B25" s="9" t="s">
        <v>135</v>
      </c>
      <c r="C25" s="47" t="s">
        <v>2695</v>
      </c>
      <c r="D25" s="47" t="s">
        <v>2696</v>
      </c>
      <c r="E25" s="9" t="s">
        <v>2697</v>
      </c>
      <c r="F25" s="48">
        <v>80000</v>
      </c>
      <c r="G25" s="9">
        <v>112</v>
      </c>
      <c r="H25" s="9">
        <v>39</v>
      </c>
      <c r="I25" s="97">
        <v>-57</v>
      </c>
      <c r="J25" s="98">
        <v>-16</v>
      </c>
      <c r="K25" s="43"/>
      <c r="L25" s="50"/>
      <c r="M25" s="43">
        <f t="shared" si="0"/>
        <v>-73</v>
      </c>
      <c r="N25" s="49">
        <f t="shared" si="1"/>
        <v>-5840000</v>
      </c>
      <c r="O25" s="49" t="s">
        <v>4258</v>
      </c>
      <c r="P25" s="14" t="s">
        <v>6096</v>
      </c>
      <c r="Q25" s="7" t="e">
        <f>VLOOKUP(D25,[1]Sheet0!$C$1:$H$65536,6,0)</f>
        <v>#N/A</v>
      </c>
      <c r="S25" s="8"/>
    </row>
    <row r="26" spans="1:19" s="7" customFormat="1" ht="47.25" customHeight="1">
      <c r="A26" s="9"/>
      <c r="B26" s="9" t="s">
        <v>135</v>
      </c>
      <c r="C26" s="47" t="s">
        <v>2645</v>
      </c>
      <c r="D26" s="47" t="s">
        <v>2646</v>
      </c>
      <c r="E26" s="9" t="s">
        <v>2647</v>
      </c>
      <c r="F26" s="48">
        <v>30000</v>
      </c>
      <c r="G26" s="9">
        <v>345</v>
      </c>
      <c r="H26" s="9">
        <v>273</v>
      </c>
      <c r="I26" s="97">
        <v>-8</v>
      </c>
      <c r="J26" s="98">
        <v>-64</v>
      </c>
      <c r="K26" s="43"/>
      <c r="L26" s="50"/>
      <c r="M26" s="43">
        <f t="shared" si="0"/>
        <v>-72</v>
      </c>
      <c r="N26" s="49">
        <f t="shared" si="1"/>
        <v>-2160000</v>
      </c>
      <c r="O26" s="49" t="s">
        <v>4258</v>
      </c>
      <c r="P26" s="14" t="s">
        <v>6085</v>
      </c>
      <c r="Q26" s="7" t="str">
        <f>VLOOKUP(D26,[1]Sheet0!$C$1:$H$65536,6,0)</f>
        <v>ĐỒNG GIÁ DATE</v>
      </c>
      <c r="S26" s="8"/>
    </row>
    <row r="27" spans="1:19" s="7" customFormat="1" ht="47.25" customHeight="1">
      <c r="A27" s="9"/>
      <c r="B27" s="9" t="s">
        <v>135</v>
      </c>
      <c r="C27" s="47" t="s">
        <v>4381</v>
      </c>
      <c r="D27" s="47" t="s">
        <v>4382</v>
      </c>
      <c r="E27" s="9" t="s">
        <v>4383</v>
      </c>
      <c r="F27" s="48">
        <v>15000</v>
      </c>
      <c r="G27" s="9">
        <v>238</v>
      </c>
      <c r="H27" s="9">
        <v>166</v>
      </c>
      <c r="I27" s="97">
        <v>-72</v>
      </c>
      <c r="J27" s="98"/>
      <c r="K27" s="43"/>
      <c r="L27" s="50"/>
      <c r="M27" s="43">
        <f t="shared" si="0"/>
        <v>-72</v>
      </c>
      <c r="N27" s="49">
        <f t="shared" si="1"/>
        <v>-1080000</v>
      </c>
      <c r="O27" s="49" t="s">
        <v>4258</v>
      </c>
      <c r="P27" s="14" t="s">
        <v>6513</v>
      </c>
      <c r="Q27" s="7" t="str">
        <f>VLOOKUP(D27,[1]Sheet0!$C$1:$H$65536,6,0)</f>
        <v>HÀNG MARKETING</v>
      </c>
      <c r="S27" s="8"/>
    </row>
    <row r="28" spans="1:19" s="7" customFormat="1" ht="47.25" customHeight="1">
      <c r="A28" s="9"/>
      <c r="B28" s="9" t="s">
        <v>27</v>
      </c>
      <c r="C28" s="47" t="s">
        <v>2528</v>
      </c>
      <c r="D28" s="47" t="s">
        <v>2529</v>
      </c>
      <c r="E28" s="9" t="s">
        <v>2530</v>
      </c>
      <c r="F28" s="48">
        <v>95000</v>
      </c>
      <c r="G28" s="9">
        <v>305</v>
      </c>
      <c r="H28" s="9">
        <v>238</v>
      </c>
      <c r="I28" s="97">
        <v>-44</v>
      </c>
      <c r="J28" s="98">
        <v>-23</v>
      </c>
      <c r="K28" s="43"/>
      <c r="L28" s="50"/>
      <c r="M28" s="43">
        <f t="shared" si="0"/>
        <v>-67</v>
      </c>
      <c r="N28" s="49">
        <f t="shared" si="1"/>
        <v>-6365000</v>
      </c>
      <c r="O28" s="49" t="s">
        <v>4258</v>
      </c>
      <c r="P28" s="14" t="s">
        <v>6090</v>
      </c>
      <c r="Q28" s="7" t="str">
        <f>VLOOKUP(D28,[1]Sheet0!$C$1:$H$65536,6,0)</f>
        <v>BÁNH KẸO, ĐỒ ĂN VẶT</v>
      </c>
      <c r="S28" s="8"/>
    </row>
    <row r="29" spans="1:19" s="7" customFormat="1" ht="47.25" customHeight="1">
      <c r="A29" s="9"/>
      <c r="B29" s="9" t="s">
        <v>2772</v>
      </c>
      <c r="C29" s="47" t="s">
        <v>4278</v>
      </c>
      <c r="D29" s="47" t="s">
        <v>4276</v>
      </c>
      <c r="E29" s="9" t="s">
        <v>4279</v>
      </c>
      <c r="F29" s="48">
        <v>160000</v>
      </c>
      <c r="G29" s="9">
        <v>547</v>
      </c>
      <c r="H29" s="9">
        <v>484</v>
      </c>
      <c r="I29" s="97">
        <v>-63</v>
      </c>
      <c r="J29" s="98"/>
      <c r="K29" s="43"/>
      <c r="L29" s="50"/>
      <c r="M29" s="43">
        <f t="shared" si="0"/>
        <v>-63</v>
      </c>
      <c r="N29" s="49">
        <f t="shared" si="1"/>
        <v>-10080000</v>
      </c>
      <c r="O29" s="49" t="s">
        <v>6764</v>
      </c>
      <c r="P29" s="14" t="s">
        <v>6491</v>
      </c>
      <c r="Q29" s="7" t="str">
        <f>VLOOKUP(D29,[1]Sheet0!$C$1:$H$65536,6,0)</f>
        <v>NSM MÙA ĐÔNG</v>
      </c>
      <c r="S29" s="8"/>
    </row>
    <row r="30" spans="1:19" s="7" customFormat="1" ht="47.25" customHeight="1">
      <c r="A30" s="9"/>
      <c r="B30" s="9" t="s">
        <v>2772</v>
      </c>
      <c r="C30" s="47" t="s">
        <v>4117</v>
      </c>
      <c r="D30" s="47" t="s">
        <v>4115</v>
      </c>
      <c r="E30" s="9" t="s">
        <v>4118</v>
      </c>
      <c r="F30" s="48">
        <v>159000</v>
      </c>
      <c r="G30" s="9">
        <v>91</v>
      </c>
      <c r="H30" s="9">
        <v>38</v>
      </c>
      <c r="I30" s="97">
        <v>-53</v>
      </c>
      <c r="J30" s="98"/>
      <c r="K30" s="43"/>
      <c r="L30" s="50"/>
      <c r="M30" s="43">
        <f t="shared" si="0"/>
        <v>-53</v>
      </c>
      <c r="N30" s="49">
        <f t="shared" si="1"/>
        <v>-8427000</v>
      </c>
      <c r="O30" s="49" t="s">
        <v>6765</v>
      </c>
      <c r="P30" s="14" t="s">
        <v>6457</v>
      </c>
      <c r="Q30" s="7" t="str">
        <f>VLOOKUP(D30,[1]Sheet0!$C$1:$H$65536,6,0)</f>
        <v>NSM MÙA HÈ</v>
      </c>
      <c r="S30" s="8"/>
    </row>
    <row r="31" spans="1:19" s="7" customFormat="1" ht="47.25" customHeight="1">
      <c r="A31" s="9"/>
      <c r="B31" s="9" t="s">
        <v>3652</v>
      </c>
      <c r="C31" s="47" t="s">
        <v>3653</v>
      </c>
      <c r="D31" s="47" t="s">
        <v>3636</v>
      </c>
      <c r="E31" s="9" t="s">
        <v>3654</v>
      </c>
      <c r="F31" s="48">
        <v>30000</v>
      </c>
      <c r="G31" s="9">
        <v>315</v>
      </c>
      <c r="H31" s="9">
        <v>263</v>
      </c>
      <c r="I31" s="97">
        <v>-52</v>
      </c>
      <c r="J31" s="98"/>
      <c r="K31" s="43"/>
      <c r="L31" s="50"/>
      <c r="M31" s="43">
        <f t="shared" si="0"/>
        <v>-52</v>
      </c>
      <c r="N31" s="49">
        <f t="shared" si="1"/>
        <v>-1560000</v>
      </c>
      <c r="O31" s="49" t="s">
        <v>4258</v>
      </c>
      <c r="P31" s="14" t="s">
        <v>6370</v>
      </c>
      <c r="Q31" s="7" t="str">
        <f>VLOOKUP(D31,[1]Sheet0!$C$1:$H$65536,6,0)</f>
        <v>ĐỒ DÙNG VPP</v>
      </c>
      <c r="S31" s="8"/>
    </row>
    <row r="32" spans="1:19" s="7" customFormat="1" ht="47.25" customHeight="1">
      <c r="A32" s="9"/>
      <c r="B32" s="9" t="s">
        <v>135</v>
      </c>
      <c r="C32" s="47" t="s">
        <v>2663</v>
      </c>
      <c r="D32" s="47" t="s">
        <v>2664</v>
      </c>
      <c r="E32" s="9" t="s">
        <v>2665</v>
      </c>
      <c r="F32" s="48">
        <v>50000</v>
      </c>
      <c r="G32" s="9">
        <v>815</v>
      </c>
      <c r="H32" s="9">
        <v>766</v>
      </c>
      <c r="I32" s="97">
        <v>-55</v>
      </c>
      <c r="J32" s="98">
        <v>6</v>
      </c>
      <c r="K32" s="43"/>
      <c r="L32" s="50"/>
      <c r="M32" s="43">
        <f t="shared" si="0"/>
        <v>-49</v>
      </c>
      <c r="N32" s="49">
        <f t="shared" si="1"/>
        <v>-2450000</v>
      </c>
      <c r="O32" s="49" t="s">
        <v>4258</v>
      </c>
      <c r="P32" s="14" t="s">
        <v>6322</v>
      </c>
      <c r="Q32" s="7" t="str">
        <f>VLOOKUP(D32,[1]Sheet0!$C$1:$H$65536,6,0)</f>
        <v>ĐỒNG GIÁ DATE</v>
      </c>
      <c r="S32" s="8"/>
    </row>
    <row r="33" spans="1:19" s="7" customFormat="1" ht="47.25" customHeight="1">
      <c r="A33" s="9"/>
      <c r="B33" s="9" t="s">
        <v>135</v>
      </c>
      <c r="C33" s="47" t="s">
        <v>5134</v>
      </c>
      <c r="D33" s="47" t="s">
        <v>5120</v>
      </c>
      <c r="E33" s="9" t="s">
        <v>5135</v>
      </c>
      <c r="F33" s="48">
        <v>10000</v>
      </c>
      <c r="G33" s="9">
        <v>99</v>
      </c>
      <c r="H33" s="9">
        <v>51</v>
      </c>
      <c r="I33" s="97">
        <v>-48</v>
      </c>
      <c r="J33" s="98"/>
      <c r="K33" s="43"/>
      <c r="L33" s="50"/>
      <c r="M33" s="43">
        <f t="shared" si="0"/>
        <v>-48</v>
      </c>
      <c r="N33" s="49">
        <f t="shared" si="1"/>
        <v>-480000</v>
      </c>
      <c r="O33" s="49" t="s">
        <v>6766</v>
      </c>
      <c r="P33" s="14" t="s">
        <v>6646</v>
      </c>
      <c r="Q33" s="7" t="str">
        <f>VLOOKUP(D33,[1]Sheet0!$C$1:$H$65536,6,0)</f>
        <v xml:space="preserve"> SET QUÀ</v>
      </c>
      <c r="S33" s="8"/>
    </row>
    <row r="34" spans="1:19" s="7" customFormat="1" ht="47.25" customHeight="1">
      <c r="A34" s="9"/>
      <c r="B34" s="9" t="s">
        <v>27</v>
      </c>
      <c r="C34" s="47" t="s">
        <v>950</v>
      </c>
      <c r="D34" s="47" t="s">
        <v>951</v>
      </c>
      <c r="E34" s="9" t="s">
        <v>952</v>
      </c>
      <c r="F34" s="48">
        <v>67000</v>
      </c>
      <c r="G34" s="9">
        <v>580</v>
      </c>
      <c r="H34" s="9">
        <v>533</v>
      </c>
      <c r="I34" s="97">
        <v>-66</v>
      </c>
      <c r="J34" s="98">
        <v>19</v>
      </c>
      <c r="K34" s="43"/>
      <c r="L34" s="50"/>
      <c r="M34" s="43">
        <f t="shared" si="0"/>
        <v>-47</v>
      </c>
      <c r="N34" s="49">
        <f t="shared" si="1"/>
        <v>-3149000</v>
      </c>
      <c r="O34" s="49" t="s">
        <v>4258</v>
      </c>
      <c r="P34" s="14" t="s">
        <v>6361</v>
      </c>
      <c r="Q34" s="7" t="str">
        <f>VLOOKUP(D34,[1]Sheet0!$C$1:$H$65536,6,0)</f>
        <v>BÁNH KẸO, ĐỒ ĂN VẶT</v>
      </c>
      <c r="S34" s="8"/>
    </row>
    <row r="35" spans="1:19" s="7" customFormat="1" ht="47.25" customHeight="1">
      <c r="A35" s="9"/>
      <c r="B35" s="9" t="s">
        <v>2772</v>
      </c>
      <c r="C35" s="47" t="s">
        <v>3584</v>
      </c>
      <c r="D35" s="47" t="s">
        <v>3591</v>
      </c>
      <c r="E35" s="9" t="s">
        <v>3592</v>
      </c>
      <c r="F35" s="48">
        <v>105000</v>
      </c>
      <c r="G35" s="9">
        <v>335</v>
      </c>
      <c r="H35" s="9">
        <v>289</v>
      </c>
      <c r="I35" s="97">
        <v>-6</v>
      </c>
      <c r="J35" s="98">
        <v>-40</v>
      </c>
      <c r="K35" s="43"/>
      <c r="L35" s="50"/>
      <c r="M35" s="43">
        <f t="shared" si="0"/>
        <v>-46</v>
      </c>
      <c r="N35" s="49">
        <f t="shared" si="1"/>
        <v>-4830000</v>
      </c>
      <c r="O35" s="49" t="s">
        <v>6767</v>
      </c>
      <c r="P35" s="14">
        <v>45957</v>
      </c>
      <c r="Q35" s="7" t="str">
        <f>VLOOKUP(D35,[1]Sheet0!$C$1:$H$65536,6,0)</f>
        <v>NSM MÙA ĐÔNG</v>
      </c>
      <c r="S35" s="8"/>
    </row>
    <row r="36" spans="1:19" s="7" customFormat="1" ht="47.25" customHeight="1">
      <c r="A36" s="9"/>
      <c r="B36" s="9" t="s">
        <v>33</v>
      </c>
      <c r="C36" s="47" t="s">
        <v>3690</v>
      </c>
      <c r="D36" s="47" t="s">
        <v>3686</v>
      </c>
      <c r="E36" s="9" t="s">
        <v>3691</v>
      </c>
      <c r="F36" s="48">
        <v>120000</v>
      </c>
      <c r="G36" s="9">
        <v>257</v>
      </c>
      <c r="H36" s="9">
        <v>213</v>
      </c>
      <c r="I36" s="97">
        <v>-44</v>
      </c>
      <c r="J36" s="98"/>
      <c r="K36" s="43"/>
      <c r="L36" s="50"/>
      <c r="M36" s="43">
        <f t="shared" si="0"/>
        <v>-44</v>
      </c>
      <c r="N36" s="49">
        <f t="shared" si="1"/>
        <v>-5280000</v>
      </c>
      <c r="O36" s="49" t="s">
        <v>6768</v>
      </c>
      <c r="P36" s="14" t="s">
        <v>6380</v>
      </c>
      <c r="Q36" s="7" t="str">
        <f>VLOOKUP(D36,[1]Sheet0!$C$1:$H$65536,6,0)</f>
        <v>SẢN PHẨM TỪ GIẤY</v>
      </c>
      <c r="S36" s="8"/>
    </row>
    <row r="37" spans="1:19" s="7" customFormat="1" ht="47.25" customHeight="1">
      <c r="A37" s="9"/>
      <c r="B37" s="9" t="s">
        <v>135</v>
      </c>
      <c r="C37" s="47" t="s">
        <v>2656</v>
      </c>
      <c r="D37" s="47" t="s">
        <v>2657</v>
      </c>
      <c r="E37" s="9" t="s">
        <v>2658</v>
      </c>
      <c r="F37" s="48">
        <v>40000</v>
      </c>
      <c r="G37" s="9">
        <v>237</v>
      </c>
      <c r="H37" s="9">
        <v>198</v>
      </c>
      <c r="I37" s="97">
        <v>-7</v>
      </c>
      <c r="J37" s="98">
        <v>-32</v>
      </c>
      <c r="K37" s="43"/>
      <c r="L37" s="50"/>
      <c r="M37" s="43">
        <f t="shared" si="0"/>
        <v>-39</v>
      </c>
      <c r="N37" s="49">
        <f t="shared" si="1"/>
        <v>-1560000</v>
      </c>
      <c r="O37" s="49" t="s">
        <v>4258</v>
      </c>
      <c r="P37" s="14" t="s">
        <v>6086</v>
      </c>
      <c r="Q37" s="7" t="str">
        <f>VLOOKUP(D37,[1]Sheet0!$C$1:$H$65536,6,0)</f>
        <v>ĐỒNG GIÁ DATE</v>
      </c>
      <c r="S37" s="8"/>
    </row>
    <row r="38" spans="1:19" s="7" customFormat="1" ht="47.25" customHeight="1">
      <c r="A38" s="9"/>
      <c r="B38" s="9" t="s">
        <v>27</v>
      </c>
      <c r="C38" s="47" t="s">
        <v>246</v>
      </c>
      <c r="D38" s="47" t="s">
        <v>247</v>
      </c>
      <c r="E38" s="9" t="s">
        <v>248</v>
      </c>
      <c r="F38" s="48">
        <v>135000</v>
      </c>
      <c r="G38" s="9">
        <v>1431</v>
      </c>
      <c r="H38" s="9">
        <v>1396</v>
      </c>
      <c r="I38" s="97">
        <v>-10</v>
      </c>
      <c r="J38" s="98">
        <v>-25</v>
      </c>
      <c r="K38" s="43"/>
      <c r="L38" s="50"/>
      <c r="M38" s="43">
        <f t="shared" si="0"/>
        <v>-35</v>
      </c>
      <c r="N38" s="49">
        <f t="shared" si="1"/>
        <v>-4725000</v>
      </c>
      <c r="O38" s="49" t="s">
        <v>4258</v>
      </c>
      <c r="P38" s="14" t="s">
        <v>6089</v>
      </c>
      <c r="Q38" s="7" t="str">
        <f>VLOOKUP(D38,[1]Sheet0!$C$1:$H$65536,6,0)</f>
        <v>THỰC PHẨM ĐÔNG LẠNH, CHẾ BIẾN</v>
      </c>
      <c r="S38" s="8"/>
    </row>
    <row r="39" spans="1:19" s="7" customFormat="1" ht="47.25" customHeight="1">
      <c r="A39" s="9"/>
      <c r="B39" s="9" t="s">
        <v>27</v>
      </c>
      <c r="C39" s="47" t="s">
        <v>5018</v>
      </c>
      <c r="D39" s="47" t="s">
        <v>5019</v>
      </c>
      <c r="E39" s="9" t="s">
        <v>5020</v>
      </c>
      <c r="F39" s="48">
        <v>115000</v>
      </c>
      <c r="G39" s="9">
        <v>34</v>
      </c>
      <c r="H39" s="9">
        <v>0</v>
      </c>
      <c r="I39" s="97">
        <v>-34</v>
      </c>
      <c r="J39" s="98"/>
      <c r="K39" s="43"/>
      <c r="L39" s="50"/>
      <c r="M39" s="43">
        <f t="shared" si="0"/>
        <v>-34</v>
      </c>
      <c r="N39" s="49">
        <f t="shared" si="1"/>
        <v>-3910000</v>
      </c>
      <c r="O39" s="49" t="s">
        <v>4258</v>
      </c>
      <c r="P39" s="14" t="s">
        <v>6621</v>
      </c>
      <c r="Q39" s="7" t="str">
        <f>VLOOKUP(D39,[1]Sheet0!$C$1:$H$65536,6,0)</f>
        <v>BÁNH KẸO, ĐỒ ĂN VẶT</v>
      </c>
      <c r="S39" s="8"/>
    </row>
    <row r="40" spans="1:19" s="7" customFormat="1" ht="47.25" customHeight="1">
      <c r="A40" s="9"/>
      <c r="B40" s="9" t="s">
        <v>27</v>
      </c>
      <c r="C40" s="47" t="s">
        <v>3435</v>
      </c>
      <c r="D40" s="47" t="s">
        <v>3436</v>
      </c>
      <c r="E40" s="9" t="s">
        <v>3437</v>
      </c>
      <c r="F40" s="48">
        <v>145000</v>
      </c>
      <c r="G40" s="9">
        <v>51</v>
      </c>
      <c r="H40" s="9">
        <v>18</v>
      </c>
      <c r="I40" s="97">
        <v>-17</v>
      </c>
      <c r="J40" s="98">
        <v>-16</v>
      </c>
      <c r="K40" s="43"/>
      <c r="L40" s="50"/>
      <c r="M40" s="43">
        <f t="shared" si="0"/>
        <v>-33</v>
      </c>
      <c r="N40" s="49">
        <f t="shared" si="1"/>
        <v>-4785000</v>
      </c>
      <c r="O40" s="49" t="s">
        <v>6769</v>
      </c>
      <c r="P40" s="14">
        <v>46051</v>
      </c>
      <c r="Q40" s="7" t="str">
        <f>VLOOKUP(D40,[1]Sheet0!$C$1:$H$65536,6,0)</f>
        <v>THỰC PHẨM ĐÔNG LẠNH, CHẾ BIẾN</v>
      </c>
      <c r="S40" s="8"/>
    </row>
    <row r="41" spans="1:19" s="7" customFormat="1" ht="47.25" customHeight="1">
      <c r="A41" s="9"/>
      <c r="B41" s="9" t="s">
        <v>135</v>
      </c>
      <c r="C41" s="47" t="s">
        <v>2632</v>
      </c>
      <c r="D41" s="47" t="s">
        <v>2633</v>
      </c>
      <c r="E41" s="9" t="s">
        <v>2634</v>
      </c>
      <c r="F41" s="48">
        <v>20000</v>
      </c>
      <c r="G41" s="9">
        <v>233</v>
      </c>
      <c r="H41" s="9">
        <v>200</v>
      </c>
      <c r="I41" s="97">
        <v>-3</v>
      </c>
      <c r="J41" s="98">
        <v>-30</v>
      </c>
      <c r="K41" s="43"/>
      <c r="L41" s="50"/>
      <c r="M41" s="43">
        <f t="shared" si="0"/>
        <v>-33</v>
      </c>
      <c r="N41" s="49">
        <f t="shared" si="1"/>
        <v>-660000</v>
      </c>
      <c r="O41" s="49" t="s">
        <v>4258</v>
      </c>
      <c r="P41" s="14" t="s">
        <v>6087</v>
      </c>
      <c r="Q41" s="7" t="str">
        <f>VLOOKUP(D41,[1]Sheet0!$C$1:$H$65536,6,0)</f>
        <v>ĐỒNG GIÁ MUA HÀNG</v>
      </c>
      <c r="S41" s="8"/>
    </row>
    <row r="42" spans="1:19" s="7" customFormat="1" ht="47.25" customHeight="1">
      <c r="A42" s="9"/>
      <c r="B42" s="9" t="s">
        <v>33</v>
      </c>
      <c r="C42" s="47" t="s">
        <v>4001</v>
      </c>
      <c r="D42" s="47" t="s">
        <v>3990</v>
      </c>
      <c r="E42" s="9" t="s">
        <v>4002</v>
      </c>
      <c r="F42" s="48">
        <v>40000</v>
      </c>
      <c r="G42" s="9">
        <v>200</v>
      </c>
      <c r="H42" s="9">
        <v>169</v>
      </c>
      <c r="I42" s="97">
        <v>-31</v>
      </c>
      <c r="J42" s="98"/>
      <c r="K42" s="43"/>
      <c r="L42" s="50"/>
      <c r="M42" s="43">
        <f t="shared" si="0"/>
        <v>-31</v>
      </c>
      <c r="N42" s="49">
        <f t="shared" si="1"/>
        <v>-1240000</v>
      </c>
      <c r="O42" s="49" t="s">
        <v>6770</v>
      </c>
      <c r="P42" s="14" t="s">
        <v>6440</v>
      </c>
      <c r="Q42" s="7" t="str">
        <f>VLOOKUP(D42,[1]Sheet0!$C$1:$H$65536,6,0)</f>
        <v>XÀ PHÒNG, CHẤT TẨY RỬA</v>
      </c>
      <c r="S42" s="8"/>
    </row>
    <row r="43" spans="1:19" s="7" customFormat="1" ht="47.25" customHeight="1">
      <c r="A43" s="9"/>
      <c r="B43" s="9" t="s">
        <v>135</v>
      </c>
      <c r="C43" s="47" t="s">
        <v>5592</v>
      </c>
      <c r="D43" s="47" t="s">
        <v>5568</v>
      </c>
      <c r="E43" s="9" t="s">
        <v>5593</v>
      </c>
      <c r="F43" s="48">
        <v>10000</v>
      </c>
      <c r="G43" s="9">
        <v>37</v>
      </c>
      <c r="H43" s="9">
        <v>6</v>
      </c>
      <c r="I43" s="97">
        <v>-31</v>
      </c>
      <c r="J43" s="98"/>
      <c r="K43" s="43"/>
      <c r="L43" s="50"/>
      <c r="M43" s="43">
        <f t="shared" si="0"/>
        <v>-31</v>
      </c>
      <c r="N43" s="49">
        <f t="shared" si="1"/>
        <v>-310000</v>
      </c>
      <c r="O43" s="49" t="s">
        <v>6771</v>
      </c>
      <c r="P43" s="14" t="s">
        <v>6709</v>
      </c>
      <c r="Q43" s="7" t="str">
        <f>VLOOKUP(D43,[1]Sheet0!$C$1:$H$65536,6,0)</f>
        <v xml:space="preserve"> SET QUÀ</v>
      </c>
      <c r="S43" s="8"/>
    </row>
    <row r="44" spans="1:19" s="7" customFormat="1" ht="47.25" customHeight="1">
      <c r="A44" s="9"/>
      <c r="B44" s="9" t="s">
        <v>135</v>
      </c>
      <c r="C44" s="47" t="s">
        <v>5136</v>
      </c>
      <c r="D44" s="47" t="s">
        <v>5121</v>
      </c>
      <c r="E44" s="9" t="s">
        <v>5137</v>
      </c>
      <c r="F44" s="48">
        <v>30000</v>
      </c>
      <c r="G44" s="9">
        <v>107</v>
      </c>
      <c r="H44" s="9">
        <v>77</v>
      </c>
      <c r="I44" s="97">
        <v>-30</v>
      </c>
      <c r="J44" s="98"/>
      <c r="K44" s="43"/>
      <c r="L44" s="50"/>
      <c r="M44" s="43">
        <f t="shared" si="0"/>
        <v>-30</v>
      </c>
      <c r="N44" s="49">
        <f t="shared" si="1"/>
        <v>-900000</v>
      </c>
      <c r="O44" s="49" t="s">
        <v>4258</v>
      </c>
      <c r="P44" s="14" t="s">
        <v>6647</v>
      </c>
      <c r="Q44" s="7" t="str">
        <f>VLOOKUP(D44,[1]Sheet0!$C$1:$H$65536,6,0)</f>
        <v>HÀNG MARKETING</v>
      </c>
      <c r="S44" s="8"/>
    </row>
    <row r="45" spans="1:19" s="7" customFormat="1" ht="47.25" customHeight="1">
      <c r="A45" s="9"/>
      <c r="B45" s="9" t="s">
        <v>2772</v>
      </c>
      <c r="C45" s="47" t="s">
        <v>3582</v>
      </c>
      <c r="D45" s="47" t="s">
        <v>3587</v>
      </c>
      <c r="E45" s="9" t="s">
        <v>3588</v>
      </c>
      <c r="F45" s="48">
        <v>85000</v>
      </c>
      <c r="G45" s="9">
        <v>28</v>
      </c>
      <c r="H45" s="9">
        <v>0</v>
      </c>
      <c r="I45" s="97"/>
      <c r="J45" s="98">
        <v>-28</v>
      </c>
      <c r="K45" s="43"/>
      <c r="L45" s="50"/>
      <c r="M45" s="43">
        <f t="shared" si="0"/>
        <v>-28</v>
      </c>
      <c r="N45" s="49">
        <f t="shared" si="1"/>
        <v>-2380000</v>
      </c>
      <c r="O45" s="49" t="s">
        <v>6772</v>
      </c>
      <c r="P45" s="14"/>
      <c r="Q45" s="7" t="str">
        <f>VLOOKUP(D45,[1]Sheet0!$C$1:$H$65536,6,0)</f>
        <v>NSM MÙA ĐÔNG</v>
      </c>
      <c r="S45" s="8"/>
    </row>
    <row r="46" spans="1:19" s="7" customFormat="1" ht="47.25" customHeight="1">
      <c r="A46" s="9"/>
      <c r="B46" s="9" t="s">
        <v>27</v>
      </c>
      <c r="C46" s="47" t="s">
        <v>219</v>
      </c>
      <c r="D46" s="47" t="s">
        <v>220</v>
      </c>
      <c r="E46" s="9" t="s">
        <v>221</v>
      </c>
      <c r="F46" s="48">
        <v>155000</v>
      </c>
      <c r="G46" s="9">
        <v>446</v>
      </c>
      <c r="H46" s="9">
        <v>419</v>
      </c>
      <c r="I46" s="97">
        <v>-30</v>
      </c>
      <c r="J46" s="98">
        <v>3</v>
      </c>
      <c r="K46" s="43"/>
      <c r="L46" s="50"/>
      <c r="M46" s="43">
        <f t="shared" si="0"/>
        <v>-27</v>
      </c>
      <c r="N46" s="49">
        <f t="shared" si="1"/>
        <v>-4185000</v>
      </c>
      <c r="O46" s="49" t="s">
        <v>6773</v>
      </c>
      <c r="P46" s="14" t="s">
        <v>6282</v>
      </c>
      <c r="Q46" s="7" t="str">
        <f>VLOOKUP(D46,[1]Sheet0!$C$1:$H$65536,6,0)</f>
        <v>BÁNH KẸO, ĐỒ ĂN VẶT</v>
      </c>
      <c r="S46" s="8"/>
    </row>
    <row r="47" spans="1:19" s="7" customFormat="1" ht="47.25" customHeight="1">
      <c r="A47" s="9"/>
      <c r="B47" s="9" t="s">
        <v>27</v>
      </c>
      <c r="C47" s="47" t="s">
        <v>3266</v>
      </c>
      <c r="D47" s="47" t="s">
        <v>3267</v>
      </c>
      <c r="E47" s="9" t="s">
        <v>3268</v>
      </c>
      <c r="F47" s="48">
        <v>85000</v>
      </c>
      <c r="G47" s="9">
        <v>92</v>
      </c>
      <c r="H47" s="9">
        <v>65</v>
      </c>
      <c r="I47" s="97"/>
      <c r="J47" s="98">
        <v>-27</v>
      </c>
      <c r="K47" s="43"/>
      <c r="L47" s="50"/>
      <c r="M47" s="43">
        <f t="shared" si="0"/>
        <v>-27</v>
      </c>
      <c r="N47" s="49">
        <f t="shared" si="1"/>
        <v>-2295000</v>
      </c>
      <c r="O47" s="49" t="s">
        <v>6774</v>
      </c>
      <c r="P47" s="14"/>
      <c r="Q47" s="7" t="str">
        <f>VLOOKUP(D47,[1]Sheet0!$C$1:$H$65536,6,0)</f>
        <v>SẢN PHẨM TỪ SỮA</v>
      </c>
      <c r="S47" s="8"/>
    </row>
    <row r="48" spans="1:19" s="7" customFormat="1" ht="47.25" customHeight="1">
      <c r="A48" s="9"/>
      <c r="B48" s="9" t="s">
        <v>197</v>
      </c>
      <c r="C48" s="47" t="s">
        <v>408</v>
      </c>
      <c r="D48" s="47" t="s">
        <v>409</v>
      </c>
      <c r="E48" s="9" t="s">
        <v>410</v>
      </c>
      <c r="F48" s="48">
        <v>75000</v>
      </c>
      <c r="G48" s="9">
        <v>313</v>
      </c>
      <c r="H48" s="9">
        <v>287</v>
      </c>
      <c r="I48" s="97">
        <v>-19</v>
      </c>
      <c r="J48" s="98">
        <v>-7</v>
      </c>
      <c r="K48" s="43"/>
      <c r="L48" s="50"/>
      <c r="M48" s="43">
        <f t="shared" si="0"/>
        <v>-26</v>
      </c>
      <c r="N48" s="49">
        <f t="shared" si="1"/>
        <v>-1950000</v>
      </c>
      <c r="O48" s="49" t="s">
        <v>6775</v>
      </c>
      <c r="P48" s="14" t="s">
        <v>6116</v>
      </c>
      <c r="Q48" s="7" t="str">
        <f>VLOOKUP(D48,[1]Sheet0!$C$1:$H$65536,6,0)</f>
        <v>CHĂM SÓC RĂNG MIỆNG</v>
      </c>
      <c r="S48" s="8"/>
    </row>
    <row r="49" spans="1:19" s="7" customFormat="1" ht="47.25" customHeight="1">
      <c r="A49" s="9"/>
      <c r="B49" s="9" t="s">
        <v>135</v>
      </c>
      <c r="C49" s="47" t="s">
        <v>2640</v>
      </c>
      <c r="D49" s="47" t="s">
        <v>2641</v>
      </c>
      <c r="E49" s="9" t="s">
        <v>2639</v>
      </c>
      <c r="F49" s="48">
        <v>25000</v>
      </c>
      <c r="G49" s="9">
        <v>64</v>
      </c>
      <c r="H49" s="9">
        <v>38</v>
      </c>
      <c r="I49" s="97">
        <v>-3</v>
      </c>
      <c r="J49" s="98">
        <v>-23</v>
      </c>
      <c r="K49" s="43"/>
      <c r="L49" s="50"/>
      <c r="M49" s="43">
        <f t="shared" si="0"/>
        <v>-26</v>
      </c>
      <c r="N49" s="49">
        <f t="shared" si="1"/>
        <v>-650000</v>
      </c>
      <c r="O49" s="49" t="s">
        <v>4258</v>
      </c>
      <c r="P49" s="14" t="s">
        <v>6091</v>
      </c>
      <c r="Q49" s="7" t="e">
        <f>VLOOKUP(D49,[1]Sheet0!$C$1:$H$65536,6,0)</f>
        <v>#N/A</v>
      </c>
      <c r="S49" s="8"/>
    </row>
    <row r="50" spans="1:19" s="7" customFormat="1" ht="47.25" customHeight="1">
      <c r="A50" s="9"/>
      <c r="B50" s="9" t="s">
        <v>135</v>
      </c>
      <c r="C50" s="47" t="s">
        <v>2711</v>
      </c>
      <c r="D50" s="47" t="s">
        <v>2712</v>
      </c>
      <c r="E50" s="9" t="s">
        <v>2707</v>
      </c>
      <c r="F50" s="48">
        <v>90000</v>
      </c>
      <c r="G50" s="9">
        <v>104</v>
      </c>
      <c r="H50" s="9">
        <v>79</v>
      </c>
      <c r="I50" s="97">
        <v>-4</v>
      </c>
      <c r="J50" s="98">
        <v>-21</v>
      </c>
      <c r="K50" s="43"/>
      <c r="L50" s="50"/>
      <c r="M50" s="43">
        <f t="shared" si="0"/>
        <v>-25</v>
      </c>
      <c r="N50" s="49">
        <f t="shared" si="1"/>
        <v>-2250000</v>
      </c>
      <c r="O50" s="49" t="s">
        <v>4258</v>
      </c>
      <c r="P50" s="14" t="s">
        <v>6093</v>
      </c>
      <c r="Q50" s="7" t="e">
        <f>VLOOKUP(D50,[1]Sheet0!$C$1:$H$65536,6,0)</f>
        <v>#N/A</v>
      </c>
      <c r="S50" s="8"/>
    </row>
    <row r="51" spans="1:19" s="7" customFormat="1" ht="47.25" customHeight="1">
      <c r="A51" s="9"/>
      <c r="B51" s="9" t="s">
        <v>135</v>
      </c>
      <c r="C51" s="47" t="s">
        <v>5205</v>
      </c>
      <c r="D51" s="47" t="s">
        <v>5181</v>
      </c>
      <c r="E51" s="9" t="s">
        <v>5206</v>
      </c>
      <c r="F51" s="48">
        <v>30000</v>
      </c>
      <c r="G51" s="9">
        <v>31</v>
      </c>
      <c r="H51" s="9">
        <v>6</v>
      </c>
      <c r="I51" s="97">
        <v>-25</v>
      </c>
      <c r="J51" s="98"/>
      <c r="K51" s="43"/>
      <c r="L51" s="50"/>
      <c r="M51" s="43">
        <f t="shared" si="0"/>
        <v>-25</v>
      </c>
      <c r="N51" s="49">
        <f t="shared" si="1"/>
        <v>-750000</v>
      </c>
      <c r="O51" s="49" t="s">
        <v>4258</v>
      </c>
      <c r="P51" s="14" t="s">
        <v>6659</v>
      </c>
      <c r="Q51" s="7" t="str">
        <f>VLOOKUP(D51,[1]Sheet0!$C$1:$H$65536,6,0)</f>
        <v>HÀNG MARKETING</v>
      </c>
      <c r="S51" s="8"/>
    </row>
    <row r="52" spans="1:19" s="7" customFormat="1" ht="47.25" customHeight="1">
      <c r="A52" s="9"/>
      <c r="B52" s="9" t="s">
        <v>135</v>
      </c>
      <c r="C52" s="47" t="s">
        <v>3865</v>
      </c>
      <c r="D52" s="47" t="s">
        <v>3857</v>
      </c>
      <c r="E52" s="9" t="s">
        <v>3866</v>
      </c>
      <c r="F52" s="48">
        <v>25000</v>
      </c>
      <c r="G52" s="9">
        <v>65</v>
      </c>
      <c r="H52" s="9">
        <v>41</v>
      </c>
      <c r="I52" s="97">
        <v>-24</v>
      </c>
      <c r="J52" s="98"/>
      <c r="K52" s="43"/>
      <c r="L52" s="50"/>
      <c r="M52" s="43">
        <f t="shared" si="0"/>
        <v>-24</v>
      </c>
      <c r="N52" s="49">
        <f t="shared" si="1"/>
        <v>-600000</v>
      </c>
      <c r="O52" s="49" t="s">
        <v>4258</v>
      </c>
      <c r="P52" s="14" t="s">
        <v>6414</v>
      </c>
      <c r="Q52" s="7" t="str">
        <f>VLOOKUP(D52,[1]Sheet0!$C$1:$H$65536,6,0)</f>
        <v>HÀNG MARKETING</v>
      </c>
      <c r="S52" s="8"/>
    </row>
    <row r="53" spans="1:19" s="7" customFormat="1" ht="47.25" customHeight="1">
      <c r="A53" s="9"/>
      <c r="B53" s="9" t="s">
        <v>27</v>
      </c>
      <c r="C53" s="47">
        <v>154314</v>
      </c>
      <c r="D53" s="47" t="s">
        <v>5045</v>
      </c>
      <c r="E53" s="203" t="s">
        <v>5059</v>
      </c>
      <c r="F53" s="48">
        <v>232000</v>
      </c>
      <c r="G53" s="9">
        <v>751</v>
      </c>
      <c r="H53" s="9">
        <v>728</v>
      </c>
      <c r="I53" s="97">
        <v>-23</v>
      </c>
      <c r="J53" s="98"/>
      <c r="K53" s="43"/>
      <c r="L53" s="50"/>
      <c r="M53" s="43">
        <f t="shared" si="0"/>
        <v>-23</v>
      </c>
      <c r="N53" s="49">
        <f t="shared" si="1"/>
        <v>-5336000</v>
      </c>
      <c r="O53" s="61" t="s">
        <v>7474</v>
      </c>
      <c r="P53" s="14" t="s">
        <v>6629</v>
      </c>
      <c r="Q53" s="7" t="str">
        <f>VLOOKUP(D53,[1]Sheet0!$C$1:$H$65536,6,0)</f>
        <v>RƯỢU</v>
      </c>
      <c r="S53" s="8"/>
    </row>
    <row r="54" spans="1:19" s="7" customFormat="1" ht="47.25" customHeight="1">
      <c r="A54" s="9"/>
      <c r="B54" s="9" t="s">
        <v>27</v>
      </c>
      <c r="C54" s="47" t="s">
        <v>2478</v>
      </c>
      <c r="D54" s="47" t="s">
        <v>2479</v>
      </c>
      <c r="E54" s="9" t="s">
        <v>2480</v>
      </c>
      <c r="F54" s="48">
        <v>128000</v>
      </c>
      <c r="G54" s="9">
        <v>64</v>
      </c>
      <c r="H54" s="9">
        <v>41</v>
      </c>
      <c r="I54" s="97">
        <v>-13</v>
      </c>
      <c r="J54" s="98">
        <v>-10</v>
      </c>
      <c r="K54" s="43"/>
      <c r="L54" s="50"/>
      <c r="M54" s="43">
        <f t="shared" si="0"/>
        <v>-23</v>
      </c>
      <c r="N54" s="49">
        <f t="shared" si="1"/>
        <v>-2944000</v>
      </c>
      <c r="O54" s="49" t="s">
        <v>4258</v>
      </c>
      <c r="P54" s="14" t="s">
        <v>6107</v>
      </c>
      <c r="Q54" s="7" t="str">
        <f>VLOOKUP(D54,[1]Sheet0!$C$1:$H$65536,6,0)</f>
        <v>BÁNH KẸO, ĐỒ ĂN VẶT</v>
      </c>
      <c r="S54" s="8"/>
    </row>
    <row r="55" spans="1:19" s="7" customFormat="1" ht="47.25" customHeight="1">
      <c r="A55" s="9"/>
      <c r="B55" s="9" t="s">
        <v>135</v>
      </c>
      <c r="C55" s="47" t="s">
        <v>2666</v>
      </c>
      <c r="D55" s="47" t="s">
        <v>2667</v>
      </c>
      <c r="E55" s="9" t="s">
        <v>2668</v>
      </c>
      <c r="F55" s="48">
        <v>50000</v>
      </c>
      <c r="G55" s="9">
        <v>87</v>
      </c>
      <c r="H55" s="9">
        <v>64</v>
      </c>
      <c r="I55" s="97">
        <v>-3</v>
      </c>
      <c r="J55" s="98">
        <v>-20</v>
      </c>
      <c r="K55" s="43"/>
      <c r="L55" s="50"/>
      <c r="M55" s="43">
        <f t="shared" si="0"/>
        <v>-23</v>
      </c>
      <c r="N55" s="49">
        <f t="shared" si="1"/>
        <v>-1150000</v>
      </c>
      <c r="O55" s="49" t="s">
        <v>4258</v>
      </c>
      <c r="P55" s="14">
        <v>46076</v>
      </c>
      <c r="Q55" s="7" t="str">
        <f>VLOOKUP(D55,[1]Sheet0!$C$1:$H$65536,6,0)</f>
        <v>ĐỒNG GIÁ MUA HÀNG</v>
      </c>
      <c r="S55" s="8"/>
    </row>
    <row r="56" spans="1:19" s="7" customFormat="1" ht="47.25" customHeight="1">
      <c r="A56" s="9"/>
      <c r="B56" s="9" t="s">
        <v>135</v>
      </c>
      <c r="C56" s="47" t="s">
        <v>2651</v>
      </c>
      <c r="D56" s="47" t="s">
        <v>2652</v>
      </c>
      <c r="E56" s="9" t="s">
        <v>2647</v>
      </c>
      <c r="F56" s="48">
        <v>30000</v>
      </c>
      <c r="G56" s="9">
        <v>108</v>
      </c>
      <c r="H56" s="9">
        <v>85</v>
      </c>
      <c r="I56" s="97">
        <v>-16</v>
      </c>
      <c r="J56" s="98">
        <v>-7</v>
      </c>
      <c r="K56" s="43"/>
      <c r="L56" s="50"/>
      <c r="M56" s="43">
        <f t="shared" si="0"/>
        <v>-23</v>
      </c>
      <c r="N56" s="49">
        <f t="shared" si="1"/>
        <v>-690000</v>
      </c>
      <c r="O56" s="49" t="s">
        <v>4258</v>
      </c>
      <c r="P56" s="14" t="s">
        <v>6118</v>
      </c>
      <c r="Q56" s="7" t="e">
        <f>VLOOKUP(D56,[1]Sheet0!$C$1:$H$65536,6,0)</f>
        <v>#N/A</v>
      </c>
      <c r="S56" s="8"/>
    </row>
    <row r="57" spans="1:19" s="7" customFormat="1" ht="47.25" customHeight="1">
      <c r="A57" s="9"/>
      <c r="B57" s="9" t="s">
        <v>3469</v>
      </c>
      <c r="C57" s="47" t="s">
        <v>3447</v>
      </c>
      <c r="D57" s="47" t="s">
        <v>3448</v>
      </c>
      <c r="E57" s="9" t="s">
        <v>3449</v>
      </c>
      <c r="F57" s="48">
        <v>445000</v>
      </c>
      <c r="G57" s="9">
        <v>23</v>
      </c>
      <c r="H57" s="9">
        <v>1</v>
      </c>
      <c r="I57" s="97">
        <v>1</v>
      </c>
      <c r="J57" s="98">
        <v>-23</v>
      </c>
      <c r="K57" s="43"/>
      <c r="L57" s="50"/>
      <c r="M57" s="43">
        <f t="shared" si="0"/>
        <v>-22</v>
      </c>
      <c r="N57" s="49">
        <f t="shared" si="1"/>
        <v>-9790000</v>
      </c>
      <c r="O57" s="49" t="s">
        <v>6776</v>
      </c>
      <c r="P57" s="14">
        <v>46028.671770833331</v>
      </c>
      <c r="Q57" s="7" t="str">
        <f>VLOOKUP(D57,[1]Sheet0!$C$1:$H$65536,6,0)</f>
        <v>SỮA CÔNG THỨC</v>
      </c>
      <c r="S57" s="8"/>
    </row>
    <row r="58" spans="1:19" s="7" customFormat="1" ht="47.25" customHeight="1">
      <c r="A58" s="9"/>
      <c r="B58" s="9" t="s">
        <v>135</v>
      </c>
      <c r="C58" s="47" t="s">
        <v>2679</v>
      </c>
      <c r="D58" s="47" t="s">
        <v>2680</v>
      </c>
      <c r="E58" s="9" t="s">
        <v>2681</v>
      </c>
      <c r="F58" s="48">
        <v>69000</v>
      </c>
      <c r="G58" s="9">
        <v>101</v>
      </c>
      <c r="H58" s="9">
        <v>80</v>
      </c>
      <c r="I58" s="97">
        <v>-3</v>
      </c>
      <c r="J58" s="98">
        <v>-18</v>
      </c>
      <c r="K58" s="43"/>
      <c r="L58" s="50"/>
      <c r="M58" s="43">
        <f t="shared" si="0"/>
        <v>-21</v>
      </c>
      <c r="N58" s="49">
        <f t="shared" si="1"/>
        <v>-1449000</v>
      </c>
      <c r="O58" s="49" t="s">
        <v>4258</v>
      </c>
      <c r="P58" s="14" t="s">
        <v>6094</v>
      </c>
      <c r="Q58" s="7" t="str">
        <f>VLOOKUP(D58,[1]Sheet0!$C$1:$H$65536,6,0)</f>
        <v>ĐỒNG GIÁ DATE</v>
      </c>
      <c r="S58" s="8"/>
    </row>
    <row r="59" spans="1:19" s="7" customFormat="1" ht="47.25" customHeight="1">
      <c r="A59" s="9"/>
      <c r="B59" s="9" t="s">
        <v>197</v>
      </c>
      <c r="C59" s="47" t="s">
        <v>297</v>
      </c>
      <c r="D59" s="47" t="s">
        <v>298</v>
      </c>
      <c r="E59" s="9" t="s">
        <v>299</v>
      </c>
      <c r="F59" s="48">
        <v>110000</v>
      </c>
      <c r="G59" s="9">
        <v>67</v>
      </c>
      <c r="H59" s="9">
        <v>46</v>
      </c>
      <c r="I59" s="97"/>
      <c r="J59" s="98">
        <v>-21</v>
      </c>
      <c r="K59" s="43"/>
      <c r="L59" s="50"/>
      <c r="M59" s="43">
        <f t="shared" si="0"/>
        <v>-21</v>
      </c>
      <c r="N59" s="49">
        <f t="shared" si="1"/>
        <v>-2310000</v>
      </c>
      <c r="O59" s="49" t="s">
        <v>4258</v>
      </c>
      <c r="P59" s="14"/>
      <c r="Q59" s="7" t="str">
        <f>VLOOKUP(D59,[1]Sheet0!$C$1:$H$65536,6,0)</f>
        <v>GIỮ NHIỆT</v>
      </c>
      <c r="S59" s="8"/>
    </row>
    <row r="60" spans="1:19" s="7" customFormat="1" ht="47.25" customHeight="1">
      <c r="A60" s="9"/>
      <c r="B60" s="9" t="s">
        <v>27</v>
      </c>
      <c r="C60" s="47" t="s">
        <v>4883</v>
      </c>
      <c r="D60" s="47" t="s">
        <v>4884</v>
      </c>
      <c r="E60" s="9" t="s">
        <v>4885</v>
      </c>
      <c r="F60" s="48">
        <v>165000</v>
      </c>
      <c r="G60" s="9">
        <v>78</v>
      </c>
      <c r="H60" s="9">
        <v>58</v>
      </c>
      <c r="I60" s="97">
        <v>-20</v>
      </c>
      <c r="J60" s="98"/>
      <c r="K60" s="43"/>
      <c r="L60" s="50"/>
      <c r="M60" s="43">
        <f t="shared" si="0"/>
        <v>-20</v>
      </c>
      <c r="N60" s="49">
        <f t="shared" si="1"/>
        <v>-3300000</v>
      </c>
      <c r="O60" s="49" t="s">
        <v>4258</v>
      </c>
      <c r="P60" s="14" t="s">
        <v>6593</v>
      </c>
      <c r="Q60" s="7" t="str">
        <f>VLOOKUP(D60,[1]Sheet0!$C$1:$H$65536,6,0)</f>
        <v>THỰC PHẨM ĐÔNG LẠNH, CHẾ BIẾN</v>
      </c>
      <c r="S60" s="8"/>
    </row>
    <row r="61" spans="1:19" s="7" customFormat="1" ht="47.25" customHeight="1">
      <c r="A61" s="9"/>
      <c r="B61" s="9" t="s">
        <v>32</v>
      </c>
      <c r="C61" s="47" t="s">
        <v>1160</v>
      </c>
      <c r="D61" s="47" t="s">
        <v>1161</v>
      </c>
      <c r="E61" s="9" t="s">
        <v>1162</v>
      </c>
      <c r="F61" s="48">
        <v>199000</v>
      </c>
      <c r="G61" s="9">
        <v>57</v>
      </c>
      <c r="H61" s="9">
        <v>37</v>
      </c>
      <c r="I61" s="97">
        <v>-22</v>
      </c>
      <c r="J61" s="98">
        <v>2</v>
      </c>
      <c r="K61" s="43"/>
      <c r="L61" s="50"/>
      <c r="M61" s="43">
        <f t="shared" si="0"/>
        <v>-20</v>
      </c>
      <c r="N61" s="49">
        <f t="shared" si="1"/>
        <v>-3980000</v>
      </c>
      <c r="O61" s="49" t="s">
        <v>6777</v>
      </c>
      <c r="P61" s="14" t="s">
        <v>6244</v>
      </c>
      <c r="Q61" s="7" t="str">
        <f>VLOOKUP(D61,[1]Sheet0!$C$1:$H$65536,6,0)</f>
        <v>TRANG ĐIỂM</v>
      </c>
      <c r="S61" s="8"/>
    </row>
    <row r="62" spans="1:19" s="7" customFormat="1" ht="47.25" customHeight="1">
      <c r="A62" s="9"/>
      <c r="B62" s="9" t="s">
        <v>135</v>
      </c>
      <c r="C62" s="47" t="s">
        <v>2279</v>
      </c>
      <c r="D62" s="47" t="s">
        <v>2280</v>
      </c>
      <c r="E62" s="9" t="s">
        <v>2281</v>
      </c>
      <c r="F62" s="48">
        <v>20000</v>
      </c>
      <c r="G62" s="9">
        <v>20</v>
      </c>
      <c r="H62" s="9">
        <v>0</v>
      </c>
      <c r="I62" s="97"/>
      <c r="J62" s="98">
        <v>-20</v>
      </c>
      <c r="K62" s="43"/>
      <c r="L62" s="50"/>
      <c r="M62" s="43">
        <f t="shared" si="0"/>
        <v>-20</v>
      </c>
      <c r="N62" s="49">
        <f t="shared" si="1"/>
        <v>-400000</v>
      </c>
      <c r="O62" s="49" t="s">
        <v>4258</v>
      </c>
      <c r="P62" s="14"/>
      <c r="Q62" s="7" t="str">
        <f>VLOOKUP(D62,[1]Sheet0!$C$1:$H$65536,6,0)</f>
        <v>ĐỒNG GIÁ MUA HÀNG</v>
      </c>
      <c r="S62" s="8"/>
    </row>
    <row r="63" spans="1:19" s="7" customFormat="1" ht="47.25" customHeight="1">
      <c r="A63" s="9"/>
      <c r="B63" s="9" t="s">
        <v>27</v>
      </c>
      <c r="C63" s="47">
        <v>150038</v>
      </c>
      <c r="D63" s="47" t="s">
        <v>208</v>
      </c>
      <c r="E63" s="203" t="s">
        <v>209</v>
      </c>
      <c r="F63" s="48">
        <v>450000</v>
      </c>
      <c r="G63" s="9">
        <v>171</v>
      </c>
      <c r="H63" s="9">
        <v>164</v>
      </c>
      <c r="I63" s="97">
        <v>-19</v>
      </c>
      <c r="J63" s="98">
        <v>8</v>
      </c>
      <c r="K63" s="43"/>
      <c r="L63" s="50"/>
      <c r="M63" s="43">
        <f t="shared" si="0"/>
        <v>-11</v>
      </c>
      <c r="N63" s="49">
        <f t="shared" si="1"/>
        <v>-4950000</v>
      </c>
      <c r="O63" s="61" t="s">
        <v>7492</v>
      </c>
      <c r="P63" s="14" t="s">
        <v>6144</v>
      </c>
      <c r="Q63" s="7" t="str">
        <f>VLOOKUP(D63,[1]Sheet0!$C$1:$H$65536,6,0)</f>
        <v>RƯỢU</v>
      </c>
      <c r="S63" s="8"/>
    </row>
    <row r="64" spans="1:19" s="7" customFormat="1" ht="47.25" customHeight="1">
      <c r="A64" s="9"/>
      <c r="B64" s="9" t="s">
        <v>197</v>
      </c>
      <c r="C64" s="47" t="s">
        <v>2602</v>
      </c>
      <c r="D64" s="47" t="s">
        <v>2603</v>
      </c>
      <c r="E64" s="9" t="s">
        <v>2604</v>
      </c>
      <c r="F64" s="48">
        <v>40000</v>
      </c>
      <c r="G64" s="9">
        <v>28</v>
      </c>
      <c r="H64" s="9">
        <v>9</v>
      </c>
      <c r="I64" s="97">
        <v>1</v>
      </c>
      <c r="J64" s="98">
        <v>-20</v>
      </c>
      <c r="K64" s="43"/>
      <c r="L64" s="50"/>
      <c r="M64" s="43">
        <f t="shared" si="0"/>
        <v>-19</v>
      </c>
      <c r="N64" s="49">
        <f t="shared" si="1"/>
        <v>-760000</v>
      </c>
      <c r="O64" s="49" t="s">
        <v>6778</v>
      </c>
      <c r="P64" s="14">
        <v>46036</v>
      </c>
      <c r="Q64" s="7" t="str">
        <f>VLOOKUP(D64,[1]Sheet0!$C$1:$H$65536,6,0)</f>
        <v>CHĂM SÓC RĂNG MIỆNG</v>
      </c>
      <c r="S64" s="8"/>
    </row>
    <row r="65" spans="1:19" s="7" customFormat="1" ht="47.25" customHeight="1">
      <c r="A65" s="9"/>
      <c r="B65" s="9" t="s">
        <v>135</v>
      </c>
      <c r="C65" s="47" t="s">
        <v>2692</v>
      </c>
      <c r="D65" s="47" t="s">
        <v>2693</v>
      </c>
      <c r="E65" s="9" t="s">
        <v>2694</v>
      </c>
      <c r="F65" s="48">
        <v>80000</v>
      </c>
      <c r="G65" s="9">
        <v>21</v>
      </c>
      <c r="H65" s="9">
        <v>2</v>
      </c>
      <c r="I65" s="97"/>
      <c r="J65" s="98">
        <v>-19</v>
      </c>
      <c r="K65" s="43"/>
      <c r="L65" s="50"/>
      <c r="M65" s="43">
        <f t="shared" si="0"/>
        <v>-19</v>
      </c>
      <c r="N65" s="49">
        <f t="shared" si="1"/>
        <v>-1520000</v>
      </c>
      <c r="O65" s="49" t="s">
        <v>4258</v>
      </c>
      <c r="P65" s="14"/>
      <c r="Q65" s="7" t="str">
        <f>VLOOKUP(D65,[1]Sheet0!$C$1:$H$65536,6,0)</f>
        <v>ĐỒNG GIÁ MUA HÀNG</v>
      </c>
      <c r="S65" s="8"/>
    </row>
    <row r="66" spans="1:19" s="7" customFormat="1" ht="47.25" customHeight="1">
      <c r="A66" s="9"/>
      <c r="B66" s="9" t="s">
        <v>33</v>
      </c>
      <c r="C66" s="47" t="s">
        <v>2389</v>
      </c>
      <c r="D66" s="47" t="s">
        <v>2390</v>
      </c>
      <c r="E66" s="9" t="s">
        <v>2391</v>
      </c>
      <c r="F66" s="48">
        <v>50000</v>
      </c>
      <c r="G66" s="9">
        <v>18</v>
      </c>
      <c r="H66" s="9">
        <v>0</v>
      </c>
      <c r="I66" s="97">
        <v>-4</v>
      </c>
      <c r="J66" s="98">
        <v>-14</v>
      </c>
      <c r="K66" s="43"/>
      <c r="L66" s="50"/>
      <c r="M66" s="43">
        <f t="shared" si="0"/>
        <v>-18</v>
      </c>
      <c r="N66" s="49">
        <f t="shared" si="1"/>
        <v>-900000</v>
      </c>
      <c r="O66" s="49" t="s">
        <v>4258</v>
      </c>
      <c r="P66" s="14">
        <v>46027.660694444443</v>
      </c>
      <c r="Q66" s="7" t="str">
        <f>VLOOKUP(D66,[1]Sheet0!$C$1:$H$65536,6,0)</f>
        <v>HÀNG ĐỒNG GIÁ 40K</v>
      </c>
      <c r="S66" s="8"/>
    </row>
    <row r="67" spans="1:19" s="7" customFormat="1" ht="47.25" customHeight="1">
      <c r="A67" s="9"/>
      <c r="B67" s="9" t="s">
        <v>33</v>
      </c>
      <c r="C67" s="47" t="s">
        <v>453</v>
      </c>
      <c r="D67" s="47" t="s">
        <v>454</v>
      </c>
      <c r="E67" s="9" t="s">
        <v>455</v>
      </c>
      <c r="F67" s="48">
        <v>550000</v>
      </c>
      <c r="G67" s="9">
        <v>56</v>
      </c>
      <c r="H67" s="9">
        <v>38</v>
      </c>
      <c r="I67" s="97">
        <v>-16</v>
      </c>
      <c r="J67" s="98">
        <v>-2</v>
      </c>
      <c r="K67" s="43"/>
      <c r="L67" s="50"/>
      <c r="M67" s="43">
        <f t="shared" si="0"/>
        <v>-18</v>
      </c>
      <c r="N67" s="49">
        <f t="shared" si="1"/>
        <v>-9900000</v>
      </c>
      <c r="O67" s="49" t="s">
        <v>6779</v>
      </c>
      <c r="P67" s="14" t="s">
        <v>6158</v>
      </c>
      <c r="Q67" s="7" t="str">
        <f>VLOOKUP(D67,[1]Sheet0!$C$1:$H$65536,6,0)</f>
        <v>GIA DỤNG SKK</v>
      </c>
      <c r="S67" s="8"/>
    </row>
    <row r="68" spans="1:19" s="7" customFormat="1" ht="47.25" customHeight="1">
      <c r="A68" s="9"/>
      <c r="B68" s="9" t="s">
        <v>2772</v>
      </c>
      <c r="C68" s="47" t="s">
        <v>3675</v>
      </c>
      <c r="D68" s="47" t="s">
        <v>3666</v>
      </c>
      <c r="E68" s="9" t="s">
        <v>3676</v>
      </c>
      <c r="F68" s="48">
        <v>129000</v>
      </c>
      <c r="G68" s="9">
        <v>1710</v>
      </c>
      <c r="H68" s="9">
        <v>1692</v>
      </c>
      <c r="I68" s="97">
        <v>-18</v>
      </c>
      <c r="J68" s="98"/>
      <c r="K68" s="43"/>
      <c r="L68" s="50"/>
      <c r="M68" s="43">
        <f t="shared" si="0"/>
        <v>-18</v>
      </c>
      <c r="N68" s="49">
        <f t="shared" si="1"/>
        <v>-2322000</v>
      </c>
      <c r="O68" s="49" t="s">
        <v>6780</v>
      </c>
      <c r="P68" s="14" t="s">
        <v>6375</v>
      </c>
      <c r="Q68" s="7" t="str">
        <f>VLOOKUP(D68,[1]Sheet0!$C$1:$H$65536,6,0)</f>
        <v>NSM MÙA HÈ</v>
      </c>
      <c r="S68" s="8"/>
    </row>
    <row r="69" spans="1:19" s="7" customFormat="1" ht="47.25" customHeight="1">
      <c r="A69" s="9"/>
      <c r="B69" s="9" t="s">
        <v>27</v>
      </c>
      <c r="C69" s="47" t="s">
        <v>873</v>
      </c>
      <c r="D69" s="47" t="s">
        <v>874</v>
      </c>
      <c r="E69" s="203" t="s">
        <v>875</v>
      </c>
      <c r="F69" s="48">
        <v>410000</v>
      </c>
      <c r="G69" s="9">
        <v>81</v>
      </c>
      <c r="H69" s="9">
        <v>64</v>
      </c>
      <c r="I69" s="97">
        <v>-27</v>
      </c>
      <c r="J69" s="98">
        <v>10</v>
      </c>
      <c r="K69" s="43"/>
      <c r="L69" s="50"/>
      <c r="M69" s="43">
        <f t="shared" si="0"/>
        <v>-17</v>
      </c>
      <c r="N69" s="49">
        <f t="shared" si="1"/>
        <v>-6970000</v>
      </c>
      <c r="O69" s="61" t="s">
        <v>7481</v>
      </c>
      <c r="P69" s="14" t="s">
        <v>6343</v>
      </c>
      <c r="Q69" s="7" t="str">
        <f>VLOOKUP(D69,[1]Sheet0!$C$1:$H$65536,6,0)</f>
        <v>RƯỢU</v>
      </c>
      <c r="S69" s="8"/>
    </row>
    <row r="70" spans="1:19" s="7" customFormat="1" ht="47.25" customHeight="1">
      <c r="A70" s="9"/>
      <c r="B70" s="9" t="s">
        <v>27</v>
      </c>
      <c r="C70" s="47" t="s">
        <v>2454</v>
      </c>
      <c r="D70" s="47" t="s">
        <v>2455</v>
      </c>
      <c r="E70" s="9" t="s">
        <v>2456</v>
      </c>
      <c r="F70" s="48">
        <v>68000</v>
      </c>
      <c r="G70" s="9">
        <v>39</v>
      </c>
      <c r="H70" s="9">
        <v>22</v>
      </c>
      <c r="I70" s="97">
        <v>-1</v>
      </c>
      <c r="J70" s="98">
        <v>-16</v>
      </c>
      <c r="K70" s="43"/>
      <c r="L70" s="50"/>
      <c r="M70" s="43">
        <f t="shared" si="0"/>
        <v>-17</v>
      </c>
      <c r="N70" s="49">
        <f t="shared" si="1"/>
        <v>-1156000</v>
      </c>
      <c r="O70" s="49" t="s">
        <v>6781</v>
      </c>
      <c r="P70" s="14">
        <v>46000</v>
      </c>
      <c r="Q70" s="7" t="str">
        <f>VLOOKUP(D70,[1]Sheet0!$C$1:$H$65536,6,0)</f>
        <v>BÁNH KẸO, ĐỒ ĂN VẶT</v>
      </c>
      <c r="S70" s="8"/>
    </row>
    <row r="71" spans="1:19" s="7" customFormat="1" ht="47.25" customHeight="1">
      <c r="A71" s="9"/>
      <c r="B71" s="9" t="s">
        <v>27</v>
      </c>
      <c r="C71" s="47" t="s">
        <v>2395</v>
      </c>
      <c r="D71" s="47" t="s">
        <v>2396</v>
      </c>
      <c r="E71" s="9" t="s">
        <v>2397</v>
      </c>
      <c r="F71" s="48">
        <v>145000</v>
      </c>
      <c r="G71" s="9">
        <v>55</v>
      </c>
      <c r="H71" s="9">
        <v>38</v>
      </c>
      <c r="I71" s="97">
        <v>-12</v>
      </c>
      <c r="J71" s="98">
        <v>-5</v>
      </c>
      <c r="K71" s="43"/>
      <c r="L71" s="50"/>
      <c r="M71" s="43">
        <f t="shared" si="0"/>
        <v>-17</v>
      </c>
      <c r="N71" s="49">
        <f t="shared" si="1"/>
        <v>-2465000</v>
      </c>
      <c r="O71" s="49" t="s">
        <v>6782</v>
      </c>
      <c r="P71" s="14" t="s">
        <v>6127</v>
      </c>
      <c r="Q71" s="7" t="str">
        <f>VLOOKUP(D71,[1]Sheet0!$C$1:$H$65536,6,0)</f>
        <v>BÁNH KẸO, ĐỒ ĂN VẶT</v>
      </c>
      <c r="S71" s="8"/>
    </row>
    <row r="72" spans="1:19" s="7" customFormat="1" ht="47.25" customHeight="1">
      <c r="A72" s="9"/>
      <c r="B72" s="9" t="s">
        <v>27</v>
      </c>
      <c r="C72" s="47" t="s">
        <v>5060</v>
      </c>
      <c r="D72" s="47" t="s">
        <v>5052</v>
      </c>
      <c r="E72" s="9" t="s">
        <v>5061</v>
      </c>
      <c r="F72" s="48">
        <v>105000</v>
      </c>
      <c r="G72" s="9">
        <v>21</v>
      </c>
      <c r="H72" s="9">
        <v>5</v>
      </c>
      <c r="I72" s="97">
        <v>-16</v>
      </c>
      <c r="J72" s="98"/>
      <c r="K72" s="43"/>
      <c r="L72" s="50"/>
      <c r="M72" s="43">
        <f t="shared" si="0"/>
        <v>-16</v>
      </c>
      <c r="N72" s="49">
        <f t="shared" si="1"/>
        <v>-1680000</v>
      </c>
      <c r="O72" s="49" t="s">
        <v>4258</v>
      </c>
      <c r="P72" s="14" t="s">
        <v>6630</v>
      </c>
      <c r="Q72" s="7" t="str">
        <f>VLOOKUP(D72,[1]Sheet0!$C$1:$H$65536,6,0)</f>
        <v>BÁNH KẸO, ĐỒ ĂN VẶT</v>
      </c>
      <c r="S72" s="8"/>
    </row>
    <row r="73" spans="1:19" s="7" customFormat="1" ht="47.25" customHeight="1">
      <c r="A73" s="9"/>
      <c r="B73" s="9" t="s">
        <v>27</v>
      </c>
      <c r="C73" s="47" t="s">
        <v>716</v>
      </c>
      <c r="D73" s="47" t="s">
        <v>717</v>
      </c>
      <c r="E73" s="9" t="s">
        <v>718</v>
      </c>
      <c r="F73" s="48">
        <v>115000</v>
      </c>
      <c r="G73" s="9">
        <v>51</v>
      </c>
      <c r="H73" s="9">
        <v>35</v>
      </c>
      <c r="I73" s="97">
        <v>-1</v>
      </c>
      <c r="J73" s="98">
        <v>-15</v>
      </c>
      <c r="K73" s="43"/>
      <c r="L73" s="50"/>
      <c r="M73" s="43">
        <f t="shared" ref="M73:M136" si="2">+J73+I73</f>
        <v>-16</v>
      </c>
      <c r="N73" s="49">
        <f t="shared" ref="N73:N136" si="3">+M73*F73</f>
        <v>-1840000</v>
      </c>
      <c r="O73" s="49" t="s">
        <v>6783</v>
      </c>
      <c r="P73" s="14">
        <v>46132</v>
      </c>
      <c r="Q73" s="7" t="str">
        <f>VLOOKUP(D73,[1]Sheet0!$C$1:$H$65536,6,0)</f>
        <v>ĐỒ UỐNG, PHA CHẾ</v>
      </c>
      <c r="S73" s="8"/>
    </row>
    <row r="74" spans="1:19" s="7" customFormat="1" ht="47.25" customHeight="1">
      <c r="A74" s="9"/>
      <c r="B74" s="9" t="s">
        <v>27</v>
      </c>
      <c r="C74" s="47" t="s">
        <v>5140</v>
      </c>
      <c r="D74" s="47" t="s">
        <v>5129</v>
      </c>
      <c r="E74" s="9" t="s">
        <v>5141</v>
      </c>
      <c r="F74" s="48">
        <v>125000</v>
      </c>
      <c r="G74" s="9">
        <v>29</v>
      </c>
      <c r="H74" s="9">
        <v>13</v>
      </c>
      <c r="I74" s="97">
        <v>-16</v>
      </c>
      <c r="J74" s="98"/>
      <c r="K74" s="43"/>
      <c r="L74" s="50"/>
      <c r="M74" s="43">
        <f t="shared" si="2"/>
        <v>-16</v>
      </c>
      <c r="N74" s="49">
        <f t="shared" si="3"/>
        <v>-2000000</v>
      </c>
      <c r="O74" s="49" t="s">
        <v>6784</v>
      </c>
      <c r="P74" s="14" t="s">
        <v>6649</v>
      </c>
      <c r="Q74" s="7" t="str">
        <f>VLOOKUP(D74,[1]Sheet0!$C$1:$H$65536,6,0)</f>
        <v>BÁNH KẸO, ĐỒ ĂN VẶT</v>
      </c>
      <c r="S74" s="8"/>
    </row>
    <row r="75" spans="1:19" s="7" customFormat="1" ht="47.25" customHeight="1">
      <c r="A75" s="9"/>
      <c r="B75" s="9" t="s">
        <v>27</v>
      </c>
      <c r="C75" s="47" t="s">
        <v>4756</v>
      </c>
      <c r="D75" s="47" t="s">
        <v>4757</v>
      </c>
      <c r="E75" s="9" t="s">
        <v>4758</v>
      </c>
      <c r="F75" s="48">
        <v>75000</v>
      </c>
      <c r="G75" s="9">
        <v>27</v>
      </c>
      <c r="H75" s="9">
        <v>11</v>
      </c>
      <c r="I75" s="97">
        <v>-16</v>
      </c>
      <c r="J75" s="98"/>
      <c r="K75" s="43"/>
      <c r="L75" s="50"/>
      <c r="M75" s="43">
        <f t="shared" si="2"/>
        <v>-16</v>
      </c>
      <c r="N75" s="49">
        <f t="shared" si="3"/>
        <v>-1200000</v>
      </c>
      <c r="O75" s="49" t="s">
        <v>6785</v>
      </c>
      <c r="P75" s="14" t="s">
        <v>6573</v>
      </c>
      <c r="Q75" s="7" t="str">
        <f>VLOOKUP(D75,[1]Sheet0!$C$1:$H$65536,6,0)</f>
        <v>BÁNH KẸO, ĐỒ ĂN VẶT</v>
      </c>
      <c r="S75" s="8"/>
    </row>
    <row r="76" spans="1:19" s="7" customFormat="1" ht="47.25" customHeight="1">
      <c r="A76" s="9"/>
      <c r="B76" s="9" t="s">
        <v>3622</v>
      </c>
      <c r="C76" s="47" t="s">
        <v>4397</v>
      </c>
      <c r="D76" s="47" t="s">
        <v>4389</v>
      </c>
      <c r="E76" s="9" t="s">
        <v>4398</v>
      </c>
      <c r="F76" s="48">
        <v>289000</v>
      </c>
      <c r="G76" s="9">
        <v>123</v>
      </c>
      <c r="H76" s="9">
        <v>107</v>
      </c>
      <c r="I76" s="97">
        <v>-16</v>
      </c>
      <c r="J76" s="98"/>
      <c r="K76" s="43"/>
      <c r="L76" s="50"/>
      <c r="M76" s="43">
        <f t="shared" si="2"/>
        <v>-16</v>
      </c>
      <c r="N76" s="49">
        <f t="shared" si="3"/>
        <v>-4624000</v>
      </c>
      <c r="O76" s="49" t="s">
        <v>6786</v>
      </c>
      <c r="P76" s="14" t="s">
        <v>6516</v>
      </c>
      <c r="Q76" s="7" t="str">
        <f>VLOOKUP(D76,[1]Sheet0!$C$1:$H$65536,6,0)</f>
        <v>ANYZOO</v>
      </c>
      <c r="S76" s="8"/>
    </row>
    <row r="77" spans="1:19" s="7" customFormat="1" ht="47.25" customHeight="1">
      <c r="A77" s="9"/>
      <c r="B77" s="9" t="s">
        <v>135</v>
      </c>
      <c r="C77" s="47" t="s">
        <v>2698</v>
      </c>
      <c r="D77" s="47" t="s">
        <v>2699</v>
      </c>
      <c r="E77" s="9" t="s">
        <v>2697</v>
      </c>
      <c r="F77" s="48">
        <v>80000</v>
      </c>
      <c r="G77" s="9">
        <v>93</v>
      </c>
      <c r="H77" s="9">
        <v>78</v>
      </c>
      <c r="I77" s="97">
        <v>-12</v>
      </c>
      <c r="J77" s="98">
        <v>-3</v>
      </c>
      <c r="K77" s="43"/>
      <c r="L77" s="50"/>
      <c r="M77" s="43">
        <f t="shared" si="2"/>
        <v>-15</v>
      </c>
      <c r="N77" s="49">
        <f t="shared" si="3"/>
        <v>-1200000</v>
      </c>
      <c r="O77" s="49" t="s">
        <v>4258</v>
      </c>
      <c r="P77" s="14" t="s">
        <v>6145</v>
      </c>
      <c r="Q77" s="7" t="str">
        <f>VLOOKUP(D77,[1]Sheet0!$C$1:$H$65536,6,0)</f>
        <v>ĐỒNG GIÁ DATE</v>
      </c>
      <c r="S77" s="8"/>
    </row>
    <row r="78" spans="1:19" s="7" customFormat="1" ht="47.25" customHeight="1">
      <c r="A78" s="9"/>
      <c r="B78" s="9" t="s">
        <v>135</v>
      </c>
      <c r="C78" s="47" t="s">
        <v>2671</v>
      </c>
      <c r="D78" s="47" t="s">
        <v>2672</v>
      </c>
      <c r="E78" s="9" t="s">
        <v>2673</v>
      </c>
      <c r="F78" s="48">
        <v>60000</v>
      </c>
      <c r="G78" s="9">
        <v>84</v>
      </c>
      <c r="H78" s="9">
        <v>70</v>
      </c>
      <c r="I78" s="97">
        <v>-3</v>
      </c>
      <c r="J78" s="98">
        <v>-11</v>
      </c>
      <c r="K78" s="43"/>
      <c r="L78" s="50"/>
      <c r="M78" s="43">
        <f t="shared" si="2"/>
        <v>-14</v>
      </c>
      <c r="N78" s="49">
        <f t="shared" si="3"/>
        <v>-840000</v>
      </c>
      <c r="O78" s="49" t="s">
        <v>4258</v>
      </c>
      <c r="P78" s="14" t="s">
        <v>6103</v>
      </c>
      <c r="Q78" s="7" t="str">
        <f>VLOOKUP(D78,[1]Sheet0!$C$1:$H$65536,6,0)</f>
        <v>ĐỒNG GIÁ DATE</v>
      </c>
      <c r="S78" s="8"/>
    </row>
    <row r="79" spans="1:19" s="7" customFormat="1" ht="47.25" customHeight="1">
      <c r="A79" s="9"/>
      <c r="B79" s="9" t="s">
        <v>32</v>
      </c>
      <c r="C79" s="47" t="s">
        <v>2348</v>
      </c>
      <c r="D79" s="47" t="s">
        <v>2349</v>
      </c>
      <c r="E79" s="9" t="s">
        <v>2350</v>
      </c>
      <c r="F79" s="48">
        <v>39000</v>
      </c>
      <c r="G79" s="9">
        <v>14</v>
      </c>
      <c r="H79" s="9">
        <v>0</v>
      </c>
      <c r="I79" s="97"/>
      <c r="J79" s="98">
        <v>-14</v>
      </c>
      <c r="K79" s="43"/>
      <c r="L79" s="50"/>
      <c r="M79" s="43">
        <f t="shared" si="2"/>
        <v>-14</v>
      </c>
      <c r="N79" s="49">
        <f t="shared" si="3"/>
        <v>-546000</v>
      </c>
      <c r="O79" s="49" t="s">
        <v>6787</v>
      </c>
      <c r="P79" s="14"/>
      <c r="Q79" s="7" t="str">
        <f>VLOOKUP(D79,[1]Sheet0!$C$1:$H$65536,6,0)</f>
        <v>Mỹ phẩm khác</v>
      </c>
      <c r="S79" s="8"/>
    </row>
    <row r="80" spans="1:19" s="7" customFormat="1" ht="47.25" customHeight="1">
      <c r="A80" s="9"/>
      <c r="B80" s="9" t="s">
        <v>33</v>
      </c>
      <c r="C80" s="47" t="s">
        <v>3044</v>
      </c>
      <c r="D80" s="47" t="s">
        <v>3045</v>
      </c>
      <c r="E80" s="9" t="s">
        <v>3046</v>
      </c>
      <c r="F80" s="48">
        <v>60000</v>
      </c>
      <c r="G80" s="9">
        <v>14</v>
      </c>
      <c r="H80" s="9">
        <v>0</v>
      </c>
      <c r="I80" s="97"/>
      <c r="J80" s="98">
        <v>-14</v>
      </c>
      <c r="K80" s="43"/>
      <c r="L80" s="50"/>
      <c r="M80" s="43">
        <f t="shared" si="2"/>
        <v>-14</v>
      </c>
      <c r="N80" s="49">
        <f t="shared" si="3"/>
        <v>-840000</v>
      </c>
      <c r="O80" s="49" t="s">
        <v>6788</v>
      </c>
      <c r="P80" s="14"/>
      <c r="Q80" s="7" t="str">
        <f>VLOOKUP(D80,[1]Sheet0!$C$1:$H$65536,6,0)</f>
        <v>BẾP VÀ PHÒNG ĂN</v>
      </c>
      <c r="S80" s="8"/>
    </row>
    <row r="81" spans="1:19" s="7" customFormat="1" ht="47.25" customHeight="1">
      <c r="A81" s="9"/>
      <c r="B81" s="9" t="s">
        <v>135</v>
      </c>
      <c r="C81" s="47" t="s">
        <v>2629</v>
      </c>
      <c r="D81" s="47" t="s">
        <v>2630</v>
      </c>
      <c r="E81" s="9" t="s">
        <v>2631</v>
      </c>
      <c r="F81" s="48">
        <v>20000</v>
      </c>
      <c r="G81" s="9">
        <v>227</v>
      </c>
      <c r="H81" s="9">
        <v>214</v>
      </c>
      <c r="I81" s="97">
        <v>-19</v>
      </c>
      <c r="J81" s="98">
        <v>6</v>
      </c>
      <c r="K81" s="43"/>
      <c r="L81" s="50"/>
      <c r="M81" s="43">
        <f t="shared" si="2"/>
        <v>-13</v>
      </c>
      <c r="N81" s="49">
        <f t="shared" si="3"/>
        <v>-260000</v>
      </c>
      <c r="O81" s="49" t="s">
        <v>4258</v>
      </c>
      <c r="P81" s="14" t="s">
        <v>6321</v>
      </c>
      <c r="Q81" s="7" t="str">
        <f>VLOOKUP(D81,[1]Sheet0!$C$1:$H$65536,6,0)</f>
        <v>ĐỒNG GIÁ DATE</v>
      </c>
      <c r="S81" s="8"/>
    </row>
    <row r="82" spans="1:19" s="7" customFormat="1" ht="47.25" customHeight="1">
      <c r="A82" s="9"/>
      <c r="B82" s="9" t="s">
        <v>135</v>
      </c>
      <c r="C82" s="47" t="s">
        <v>4140</v>
      </c>
      <c r="D82" s="47" t="s">
        <v>4131</v>
      </c>
      <c r="E82" s="9" t="s">
        <v>4141</v>
      </c>
      <c r="F82" s="48">
        <v>20000</v>
      </c>
      <c r="G82" s="9">
        <v>38</v>
      </c>
      <c r="H82" s="9">
        <v>25</v>
      </c>
      <c r="I82" s="97">
        <v>-13</v>
      </c>
      <c r="J82" s="98"/>
      <c r="K82" s="43"/>
      <c r="L82" s="50"/>
      <c r="M82" s="43">
        <f t="shared" si="2"/>
        <v>-13</v>
      </c>
      <c r="N82" s="49">
        <f t="shared" si="3"/>
        <v>-260000</v>
      </c>
      <c r="O82" s="49" t="s">
        <v>4258</v>
      </c>
      <c r="P82" s="14" t="s">
        <v>6462</v>
      </c>
      <c r="Q82" s="7" t="str">
        <f>VLOOKUP(D82,[1]Sheet0!$C$1:$H$65536,6,0)</f>
        <v>HÀNG MARKETING</v>
      </c>
      <c r="S82" s="8"/>
    </row>
    <row r="83" spans="1:19" s="7" customFormat="1" ht="47.25" customHeight="1">
      <c r="A83" s="9"/>
      <c r="B83" s="9" t="s">
        <v>27</v>
      </c>
      <c r="C83" s="47" t="s">
        <v>258</v>
      </c>
      <c r="D83" s="47" t="s">
        <v>259</v>
      </c>
      <c r="E83" s="9" t="s">
        <v>260</v>
      </c>
      <c r="F83" s="48">
        <v>8000</v>
      </c>
      <c r="G83" s="9">
        <v>13</v>
      </c>
      <c r="H83" s="9">
        <v>0</v>
      </c>
      <c r="I83" s="97"/>
      <c r="J83" s="98">
        <v>-13</v>
      </c>
      <c r="K83" s="43"/>
      <c r="L83" s="50"/>
      <c r="M83" s="43">
        <f t="shared" si="2"/>
        <v>-13</v>
      </c>
      <c r="N83" s="49">
        <f t="shared" si="3"/>
        <v>-104000</v>
      </c>
      <c r="O83" s="49" t="s">
        <v>4258</v>
      </c>
      <c r="P83" s="14"/>
      <c r="Q83" s="7" t="str">
        <f>VLOOKUP(D83,[1]Sheet0!$C$1:$H$65536,6,0)</f>
        <v>ĐỒ UỐNG, PHA CHẾ</v>
      </c>
      <c r="S83" s="8"/>
    </row>
    <row r="84" spans="1:19" s="7" customFormat="1" ht="47.25" customHeight="1">
      <c r="A84" s="9"/>
      <c r="B84" s="9" t="s">
        <v>135</v>
      </c>
      <c r="C84" s="47" t="s">
        <v>4307</v>
      </c>
      <c r="D84" s="47" t="s">
        <v>4310</v>
      </c>
      <c r="E84" s="9" t="s">
        <v>4306</v>
      </c>
      <c r="F84" s="48">
        <v>959000</v>
      </c>
      <c r="G84" s="9">
        <v>13</v>
      </c>
      <c r="H84" s="9">
        <v>0</v>
      </c>
      <c r="I84" s="97">
        <v>-13</v>
      </c>
      <c r="J84" s="98"/>
      <c r="K84" s="43"/>
      <c r="L84" s="50"/>
      <c r="M84" s="43">
        <f t="shared" si="2"/>
        <v>-13</v>
      </c>
      <c r="N84" s="49">
        <f t="shared" si="3"/>
        <v>-12467000</v>
      </c>
      <c r="O84" s="49" t="s">
        <v>6789</v>
      </c>
      <c r="P84" s="14">
        <v>45951</v>
      </c>
      <c r="Q84" s="7" t="str">
        <f>VLOOKUP(D84,[1]Sheet0!$C$1:$H$65536,6,0)</f>
        <v>ĐỒNG GIÁ DATE</v>
      </c>
      <c r="S84" s="8"/>
    </row>
    <row r="85" spans="1:19" s="7" customFormat="1" ht="47.25" customHeight="1">
      <c r="A85" s="9"/>
      <c r="B85" s="9" t="s">
        <v>197</v>
      </c>
      <c r="C85" s="47" t="s">
        <v>2605</v>
      </c>
      <c r="D85" s="47" t="s">
        <v>2606</v>
      </c>
      <c r="E85" s="9" t="s">
        <v>2607</v>
      </c>
      <c r="F85" s="48">
        <v>59000</v>
      </c>
      <c r="G85" s="9">
        <v>28</v>
      </c>
      <c r="H85" s="9">
        <v>15</v>
      </c>
      <c r="I85" s="97"/>
      <c r="J85" s="98">
        <v>-13</v>
      </c>
      <c r="K85" s="43"/>
      <c r="L85" s="50"/>
      <c r="M85" s="43">
        <f t="shared" si="2"/>
        <v>-13</v>
      </c>
      <c r="N85" s="49">
        <f t="shared" si="3"/>
        <v>-767000</v>
      </c>
      <c r="O85" s="49" t="s">
        <v>6790</v>
      </c>
      <c r="P85" s="14"/>
      <c r="Q85" s="7" t="str">
        <f>VLOOKUP(D85,[1]Sheet0!$C$1:$H$65536,6,0)</f>
        <v>CHĂM SÓC RĂNG MIỆNG</v>
      </c>
      <c r="S85" s="8"/>
    </row>
    <row r="86" spans="1:19" s="7" customFormat="1" ht="47.25" customHeight="1">
      <c r="A86" s="9"/>
      <c r="B86" s="9" t="s">
        <v>32</v>
      </c>
      <c r="C86" s="47" t="s">
        <v>2421</v>
      </c>
      <c r="D86" s="47" t="s">
        <v>2422</v>
      </c>
      <c r="E86" s="9" t="s">
        <v>2423</v>
      </c>
      <c r="F86" s="48">
        <v>217000</v>
      </c>
      <c r="G86" s="9">
        <v>23</v>
      </c>
      <c r="H86" s="9">
        <v>11</v>
      </c>
      <c r="I86" s="97">
        <v>-8</v>
      </c>
      <c r="J86" s="98">
        <v>-4</v>
      </c>
      <c r="K86" s="43"/>
      <c r="L86" s="50"/>
      <c r="M86" s="43">
        <f t="shared" si="2"/>
        <v>-12</v>
      </c>
      <c r="N86" s="49">
        <f t="shared" si="3"/>
        <v>-2604000</v>
      </c>
      <c r="O86" s="49" t="s">
        <v>6791</v>
      </c>
      <c r="P86" s="14" t="s">
        <v>6131</v>
      </c>
      <c r="Q86" s="7" t="str">
        <f>VLOOKUP(D86,[1]Sheet0!$C$1:$H$65536,6,0)</f>
        <v>CHĂM SÓC CƠ THỂ</v>
      </c>
      <c r="S86" s="8"/>
    </row>
    <row r="87" spans="1:19" s="7" customFormat="1" ht="47.25" customHeight="1">
      <c r="A87" s="9"/>
      <c r="B87" s="9" t="s">
        <v>32</v>
      </c>
      <c r="C87" s="47" t="s">
        <v>2496</v>
      </c>
      <c r="D87" s="47" t="s">
        <v>2497</v>
      </c>
      <c r="E87" s="9" t="s">
        <v>2498</v>
      </c>
      <c r="F87" s="48">
        <v>217000</v>
      </c>
      <c r="G87" s="9">
        <v>41</v>
      </c>
      <c r="H87" s="9">
        <v>29</v>
      </c>
      <c r="I87" s="97">
        <v>-5</v>
      </c>
      <c r="J87" s="98">
        <v>-7</v>
      </c>
      <c r="K87" s="43"/>
      <c r="L87" s="50"/>
      <c r="M87" s="43">
        <f t="shared" si="2"/>
        <v>-12</v>
      </c>
      <c r="N87" s="49">
        <f t="shared" si="3"/>
        <v>-2604000</v>
      </c>
      <c r="O87" s="49" t="s">
        <v>6792</v>
      </c>
      <c r="P87" s="14" t="s">
        <v>6117</v>
      </c>
      <c r="Q87" s="7" t="str">
        <f>VLOOKUP(D87,[1]Sheet0!$C$1:$H$65536,6,0)</f>
        <v>CHĂM SÓC CƠ THỂ</v>
      </c>
      <c r="S87" s="8"/>
    </row>
    <row r="88" spans="1:19" s="7" customFormat="1" ht="47.25" customHeight="1">
      <c r="A88" s="9"/>
      <c r="B88" s="9" t="s">
        <v>27</v>
      </c>
      <c r="C88" s="47" t="s">
        <v>3260</v>
      </c>
      <c r="D88" s="47" t="s">
        <v>3261</v>
      </c>
      <c r="E88" s="9" t="s">
        <v>3262</v>
      </c>
      <c r="F88" s="48">
        <v>85000</v>
      </c>
      <c r="G88" s="9">
        <v>12</v>
      </c>
      <c r="H88" s="9">
        <v>0</v>
      </c>
      <c r="I88" s="97">
        <v>-1</v>
      </c>
      <c r="J88" s="98">
        <v>-11</v>
      </c>
      <c r="K88" s="43"/>
      <c r="L88" s="50"/>
      <c r="M88" s="43">
        <f t="shared" si="2"/>
        <v>-12</v>
      </c>
      <c r="N88" s="49">
        <f t="shared" si="3"/>
        <v>-1020000</v>
      </c>
      <c r="O88" s="49" t="s">
        <v>6793</v>
      </c>
      <c r="P88" s="14">
        <v>46114</v>
      </c>
      <c r="Q88" s="7" t="str">
        <f>VLOOKUP(D88,[1]Sheet0!$C$1:$H$65536,6,0)</f>
        <v>SẢN PHẨM TỪ SỮA</v>
      </c>
      <c r="S88" s="8"/>
    </row>
    <row r="89" spans="1:19" s="7" customFormat="1" ht="47.25" customHeight="1">
      <c r="A89" s="9"/>
      <c r="B89" s="9" t="s">
        <v>27</v>
      </c>
      <c r="C89" s="47" t="s">
        <v>3173</v>
      </c>
      <c r="D89" s="47" t="s">
        <v>3174</v>
      </c>
      <c r="E89" s="9" t="s">
        <v>3175</v>
      </c>
      <c r="F89" s="48">
        <v>125000</v>
      </c>
      <c r="G89" s="9">
        <v>32</v>
      </c>
      <c r="H89" s="9">
        <v>20</v>
      </c>
      <c r="I89" s="97">
        <v>-3</v>
      </c>
      <c r="J89" s="98">
        <v>-9</v>
      </c>
      <c r="K89" s="43"/>
      <c r="L89" s="50"/>
      <c r="M89" s="43">
        <f t="shared" si="2"/>
        <v>-12</v>
      </c>
      <c r="N89" s="49">
        <f t="shared" si="3"/>
        <v>-1500000</v>
      </c>
      <c r="O89" s="49" t="s">
        <v>6794</v>
      </c>
      <c r="P89" s="14" t="s">
        <v>6111</v>
      </c>
      <c r="Q89" s="7" t="str">
        <f>VLOOKUP(D89,[1]Sheet0!$C$1:$H$65536,6,0)</f>
        <v>SẢN PHẨM TỪ SỮA</v>
      </c>
      <c r="S89" s="8"/>
    </row>
    <row r="90" spans="1:19" s="7" customFormat="1" ht="47.25" customHeight="1">
      <c r="A90" s="9"/>
      <c r="B90" s="9" t="s">
        <v>135</v>
      </c>
      <c r="C90" s="47" t="s">
        <v>2684</v>
      </c>
      <c r="D90" s="47" t="s">
        <v>2685</v>
      </c>
      <c r="E90" s="9" t="s">
        <v>2686</v>
      </c>
      <c r="F90" s="48">
        <v>70000</v>
      </c>
      <c r="G90" s="9">
        <v>48</v>
      </c>
      <c r="H90" s="9">
        <v>36</v>
      </c>
      <c r="I90" s="97">
        <v>1</v>
      </c>
      <c r="J90" s="98">
        <v>-13</v>
      </c>
      <c r="K90" s="43"/>
      <c r="L90" s="50"/>
      <c r="M90" s="43">
        <f t="shared" si="2"/>
        <v>-12</v>
      </c>
      <c r="N90" s="49">
        <f t="shared" si="3"/>
        <v>-840000</v>
      </c>
      <c r="O90" s="49" t="s">
        <v>4258</v>
      </c>
      <c r="P90" s="14" t="s">
        <v>6099</v>
      </c>
      <c r="Q90" s="7" t="str">
        <f>VLOOKUP(D90,[1]Sheet0!$C$1:$H$65536,6,0)</f>
        <v>ĐỒNG GIÁ DATE</v>
      </c>
      <c r="S90" s="8"/>
    </row>
    <row r="91" spans="1:19" s="7" customFormat="1" ht="47.25" customHeight="1">
      <c r="A91" s="9"/>
      <c r="B91" s="9" t="s">
        <v>32</v>
      </c>
      <c r="C91" s="47" t="s">
        <v>2543</v>
      </c>
      <c r="D91" s="47" t="s">
        <v>2544</v>
      </c>
      <c r="E91" s="9" t="s">
        <v>845</v>
      </c>
      <c r="F91" s="48">
        <v>269000</v>
      </c>
      <c r="G91" s="9">
        <v>12</v>
      </c>
      <c r="H91" s="9">
        <v>0</v>
      </c>
      <c r="I91" s="97"/>
      <c r="J91" s="98">
        <v>-12</v>
      </c>
      <c r="K91" s="43"/>
      <c r="L91" s="50"/>
      <c r="M91" s="43">
        <f t="shared" si="2"/>
        <v>-12</v>
      </c>
      <c r="N91" s="49">
        <f t="shared" si="3"/>
        <v>-3228000</v>
      </c>
      <c r="O91" s="49" t="s">
        <v>6795</v>
      </c>
      <c r="P91" s="14"/>
      <c r="Q91" s="7" t="str">
        <f>VLOOKUP(D91,[1]Sheet0!$C$1:$H$65536,6,0)</f>
        <v>CHĂM SÓC TÓC</v>
      </c>
      <c r="S91" s="8"/>
    </row>
    <row r="92" spans="1:19" s="7" customFormat="1" ht="47.25" customHeight="1">
      <c r="A92" s="9"/>
      <c r="B92" s="9" t="s">
        <v>33</v>
      </c>
      <c r="C92" s="47" t="s">
        <v>278</v>
      </c>
      <c r="D92" s="47" t="s">
        <v>279</v>
      </c>
      <c r="E92" s="9" t="s">
        <v>280</v>
      </c>
      <c r="F92" s="48">
        <v>65000</v>
      </c>
      <c r="G92" s="9">
        <v>28</v>
      </c>
      <c r="H92" s="9">
        <v>16</v>
      </c>
      <c r="I92" s="97"/>
      <c r="J92" s="98">
        <v>-12</v>
      </c>
      <c r="K92" s="43"/>
      <c r="L92" s="50"/>
      <c r="M92" s="43">
        <f t="shared" si="2"/>
        <v>-12</v>
      </c>
      <c r="N92" s="49">
        <f t="shared" si="3"/>
        <v>-780000</v>
      </c>
      <c r="O92" s="49" t="s">
        <v>4258</v>
      </c>
      <c r="P92" s="14"/>
      <c r="Q92" s="7" t="str">
        <f>VLOOKUP(D92,[1]Sheet0!$C$1:$H$65536,6,0)</f>
        <v>ĐỒ DÙNG SINH HOẠT GIA ĐÌNH</v>
      </c>
      <c r="S92" s="8"/>
    </row>
    <row r="93" spans="1:19" s="7" customFormat="1" ht="47.25" customHeight="1">
      <c r="A93" s="9"/>
      <c r="B93" s="9" t="s">
        <v>197</v>
      </c>
      <c r="C93" s="47" t="s">
        <v>2548</v>
      </c>
      <c r="D93" s="47" t="s">
        <v>2549</v>
      </c>
      <c r="E93" s="9" t="s">
        <v>2550</v>
      </c>
      <c r="F93" s="48">
        <v>295000</v>
      </c>
      <c r="G93" s="9">
        <v>23</v>
      </c>
      <c r="H93" s="9">
        <v>11</v>
      </c>
      <c r="I93" s="97"/>
      <c r="J93" s="98">
        <v>-12</v>
      </c>
      <c r="K93" s="43"/>
      <c r="L93" s="50"/>
      <c r="M93" s="43">
        <f t="shared" si="2"/>
        <v>-12</v>
      </c>
      <c r="N93" s="49">
        <f t="shared" si="3"/>
        <v>-3540000</v>
      </c>
      <c r="O93" s="49" t="s">
        <v>4258</v>
      </c>
      <c r="P93" s="14"/>
      <c r="Q93" s="7" t="str">
        <f>VLOOKUP(D93,[1]Sheet0!$C$1:$H$65536,6,0)</f>
        <v>KHẨU TRANG</v>
      </c>
      <c r="S93" s="8"/>
    </row>
    <row r="94" spans="1:19" s="7" customFormat="1" ht="47.25" customHeight="1">
      <c r="A94" s="9"/>
      <c r="B94" s="9" t="s">
        <v>33</v>
      </c>
      <c r="C94" s="47" t="s">
        <v>2303</v>
      </c>
      <c r="D94" s="47" t="s">
        <v>2304</v>
      </c>
      <c r="E94" s="9" t="s">
        <v>2305</v>
      </c>
      <c r="F94" s="48">
        <v>45000</v>
      </c>
      <c r="G94" s="9">
        <v>21</v>
      </c>
      <c r="H94" s="9">
        <v>10</v>
      </c>
      <c r="I94" s="97">
        <v>-1</v>
      </c>
      <c r="J94" s="98">
        <v>-10</v>
      </c>
      <c r="K94" s="43"/>
      <c r="L94" s="50"/>
      <c r="M94" s="43">
        <f t="shared" si="2"/>
        <v>-11</v>
      </c>
      <c r="N94" s="49">
        <f t="shared" si="3"/>
        <v>-495000</v>
      </c>
      <c r="O94" s="49" t="s">
        <v>4258</v>
      </c>
      <c r="P94" s="14">
        <v>45964</v>
      </c>
      <c r="Q94" s="7" t="str">
        <f>VLOOKUP(D94,[1]Sheet0!$C$1:$H$65536,6,0)</f>
        <v>XÀ PHÒNG, CHẤT TẨY RỬA</v>
      </c>
      <c r="S94" s="8"/>
    </row>
    <row r="95" spans="1:19" s="7" customFormat="1" ht="47.25" customHeight="1">
      <c r="A95" s="9"/>
      <c r="B95" s="9" t="s">
        <v>27</v>
      </c>
      <c r="C95" s="47" t="s">
        <v>5666</v>
      </c>
      <c r="D95" s="47" t="s">
        <v>5656</v>
      </c>
      <c r="E95" s="9" t="s">
        <v>5667</v>
      </c>
      <c r="F95" s="48">
        <v>135000</v>
      </c>
      <c r="G95" s="9">
        <v>416</v>
      </c>
      <c r="H95" s="9">
        <v>405</v>
      </c>
      <c r="I95" s="97">
        <v>-11</v>
      </c>
      <c r="J95" s="98"/>
      <c r="K95" s="43"/>
      <c r="L95" s="50"/>
      <c r="M95" s="43">
        <f t="shared" si="2"/>
        <v>-11</v>
      </c>
      <c r="N95" s="49">
        <f t="shared" si="3"/>
        <v>-1485000</v>
      </c>
      <c r="O95" s="49" t="s">
        <v>6796</v>
      </c>
      <c r="P95" s="14" t="s">
        <v>6720</v>
      </c>
      <c r="Q95" s="7" t="str">
        <f>VLOOKUP(D95,[1]Sheet0!$C$1:$H$65536,6,0)</f>
        <v>GIA VỊ</v>
      </c>
      <c r="S95" s="8"/>
    </row>
    <row r="96" spans="1:19" s="7" customFormat="1" ht="47.25" customHeight="1">
      <c r="A96" s="9"/>
      <c r="B96" s="9" t="s">
        <v>135</v>
      </c>
      <c r="C96" s="47" t="s">
        <v>2703</v>
      </c>
      <c r="D96" s="47" t="s">
        <v>2704</v>
      </c>
      <c r="E96" s="9" t="s">
        <v>2702</v>
      </c>
      <c r="F96" s="48">
        <v>85000</v>
      </c>
      <c r="G96" s="9">
        <v>15</v>
      </c>
      <c r="H96" s="9">
        <v>4</v>
      </c>
      <c r="I96" s="97">
        <v>-1</v>
      </c>
      <c r="J96" s="98">
        <v>-10</v>
      </c>
      <c r="K96" s="43"/>
      <c r="L96" s="50"/>
      <c r="M96" s="43">
        <f t="shared" si="2"/>
        <v>-11</v>
      </c>
      <c r="N96" s="49">
        <f t="shared" si="3"/>
        <v>-935000</v>
      </c>
      <c r="O96" s="49" t="s">
        <v>4258</v>
      </c>
      <c r="P96" s="14" t="s">
        <v>6108</v>
      </c>
      <c r="Q96" s="7" t="e">
        <f>VLOOKUP(D96,[1]Sheet0!$C$1:$H$65536,6,0)</f>
        <v>#N/A</v>
      </c>
      <c r="S96" s="8"/>
    </row>
    <row r="97" spans="1:19" s="7" customFormat="1" ht="47.25" customHeight="1">
      <c r="A97" s="9"/>
      <c r="B97" s="9" t="s">
        <v>135</v>
      </c>
      <c r="C97" s="47" t="s">
        <v>162</v>
      </c>
      <c r="D97" s="47" t="s">
        <v>163</v>
      </c>
      <c r="E97" s="9" t="s">
        <v>164</v>
      </c>
      <c r="F97" s="48">
        <v>100000</v>
      </c>
      <c r="G97" s="9">
        <v>16</v>
      </c>
      <c r="H97" s="9">
        <v>5</v>
      </c>
      <c r="I97" s="97">
        <v>-11</v>
      </c>
      <c r="J97" s="98"/>
      <c r="K97" s="43"/>
      <c r="L97" s="50"/>
      <c r="M97" s="43">
        <f t="shared" si="2"/>
        <v>-11</v>
      </c>
      <c r="N97" s="49">
        <f t="shared" si="3"/>
        <v>-1100000</v>
      </c>
      <c r="O97" s="49" t="s">
        <v>4258</v>
      </c>
      <c r="P97" s="14">
        <v>46090</v>
      </c>
      <c r="Q97" s="7" t="str">
        <f>VLOOKUP(D97,[1]Sheet0!$C$1:$H$65536,6,0)</f>
        <v>FRANCHISE</v>
      </c>
      <c r="S97" s="8"/>
    </row>
    <row r="98" spans="1:19" s="7" customFormat="1" ht="47.25" customHeight="1">
      <c r="A98" s="9"/>
      <c r="B98" s="9" t="s">
        <v>32</v>
      </c>
      <c r="C98" s="47" t="s">
        <v>4649</v>
      </c>
      <c r="D98" s="47" t="s">
        <v>4650</v>
      </c>
      <c r="E98" s="9" t="s">
        <v>4651</v>
      </c>
      <c r="F98" s="48">
        <v>195000</v>
      </c>
      <c r="G98" s="9">
        <v>24</v>
      </c>
      <c r="H98" s="9">
        <v>14</v>
      </c>
      <c r="I98" s="97">
        <v>-10</v>
      </c>
      <c r="J98" s="98"/>
      <c r="K98" s="43"/>
      <c r="L98" s="50"/>
      <c r="M98" s="43">
        <f t="shared" si="2"/>
        <v>-10</v>
      </c>
      <c r="N98" s="49">
        <f t="shared" si="3"/>
        <v>-1950000</v>
      </c>
      <c r="O98" s="49" t="s">
        <v>6797</v>
      </c>
      <c r="P98" s="14" t="s">
        <v>6555</v>
      </c>
      <c r="Q98" s="7" t="str">
        <f>VLOOKUP(D98,[1]Sheet0!$C$1:$H$65536,6,0)</f>
        <v>CHĂM SÓC TÓC</v>
      </c>
      <c r="S98" s="8"/>
    </row>
    <row r="99" spans="1:19" s="7" customFormat="1" ht="47.25" customHeight="1">
      <c r="A99" s="9"/>
      <c r="B99" s="9" t="s">
        <v>33</v>
      </c>
      <c r="C99" s="47" t="s">
        <v>2346</v>
      </c>
      <c r="D99" s="47" t="s">
        <v>2347</v>
      </c>
      <c r="E99" s="9" t="s">
        <v>624</v>
      </c>
      <c r="F99" s="48">
        <v>60000</v>
      </c>
      <c r="G99" s="9">
        <v>19</v>
      </c>
      <c r="H99" s="9">
        <v>9</v>
      </c>
      <c r="I99" s="97">
        <v>-1</v>
      </c>
      <c r="J99" s="98">
        <v>-9</v>
      </c>
      <c r="K99" s="43"/>
      <c r="L99" s="50"/>
      <c r="M99" s="43">
        <f t="shared" si="2"/>
        <v>-10</v>
      </c>
      <c r="N99" s="49">
        <f t="shared" si="3"/>
        <v>-600000</v>
      </c>
      <c r="O99" s="49" t="s">
        <v>4258</v>
      </c>
      <c r="P99" s="14">
        <v>45828</v>
      </c>
      <c r="Q99" s="7" t="str">
        <f>VLOOKUP(D99,[1]Sheet0!$C$1:$H$65536,6,0)</f>
        <v>ĐỒ DÙNG SINH HOẠT GIA ĐÌNH</v>
      </c>
      <c r="S99" s="8"/>
    </row>
    <row r="100" spans="1:19" s="7" customFormat="1" ht="47.25" customHeight="1">
      <c r="A100" s="9"/>
      <c r="B100" s="9" t="s">
        <v>135</v>
      </c>
      <c r="C100" s="47" t="s">
        <v>2734</v>
      </c>
      <c r="D100" s="47" t="s">
        <v>2735</v>
      </c>
      <c r="E100" s="9" t="s">
        <v>2736</v>
      </c>
      <c r="F100" s="48">
        <v>125000</v>
      </c>
      <c r="G100" s="9">
        <v>96</v>
      </c>
      <c r="H100" s="9">
        <v>86</v>
      </c>
      <c r="I100" s="97">
        <v>-9</v>
      </c>
      <c r="J100" s="98">
        <v>-1</v>
      </c>
      <c r="K100" s="43"/>
      <c r="L100" s="50"/>
      <c r="M100" s="43">
        <f t="shared" si="2"/>
        <v>-10</v>
      </c>
      <c r="N100" s="49">
        <f t="shared" si="3"/>
        <v>-1250000</v>
      </c>
      <c r="O100" s="49" t="s">
        <v>4258</v>
      </c>
      <c r="P100" s="14" t="s">
        <v>6184</v>
      </c>
      <c r="Q100" s="7" t="str">
        <f>VLOOKUP(D100,[1]Sheet0!$C$1:$H$65536,6,0)</f>
        <v>ĐỒNG GIÁ DATE</v>
      </c>
      <c r="S100" s="8"/>
    </row>
    <row r="101" spans="1:19" s="7" customFormat="1" ht="47.25" customHeight="1">
      <c r="A101" s="9"/>
      <c r="B101" s="9" t="s">
        <v>135</v>
      </c>
      <c r="C101" s="47" t="s">
        <v>2661</v>
      </c>
      <c r="D101" s="47" t="s">
        <v>2662</v>
      </c>
      <c r="E101" s="9" t="s">
        <v>2658</v>
      </c>
      <c r="F101" s="48">
        <v>40000</v>
      </c>
      <c r="G101" s="9">
        <v>216</v>
      </c>
      <c r="H101" s="9">
        <v>206</v>
      </c>
      <c r="I101" s="97">
        <v>1</v>
      </c>
      <c r="J101" s="98">
        <v>-11</v>
      </c>
      <c r="K101" s="43"/>
      <c r="L101" s="50"/>
      <c r="M101" s="43">
        <f t="shared" si="2"/>
        <v>-10</v>
      </c>
      <c r="N101" s="49">
        <f t="shared" si="3"/>
        <v>-400000</v>
      </c>
      <c r="O101" s="49" t="s">
        <v>4258</v>
      </c>
      <c r="P101" s="14" t="s">
        <v>6102</v>
      </c>
      <c r="Q101" s="7" t="e">
        <f>VLOOKUP(D101,[1]Sheet0!$C$1:$H$65536,6,0)</f>
        <v>#N/A</v>
      </c>
      <c r="S101" s="8"/>
    </row>
    <row r="102" spans="1:19" s="7" customFormat="1" ht="47.25" customHeight="1">
      <c r="A102" s="9"/>
      <c r="B102" s="9" t="s">
        <v>3498</v>
      </c>
      <c r="C102" s="47" t="s">
        <v>3486</v>
      </c>
      <c r="D102" s="47" t="s">
        <v>3487</v>
      </c>
      <c r="E102" s="9" t="s">
        <v>3488</v>
      </c>
      <c r="F102" s="48">
        <v>350000</v>
      </c>
      <c r="G102" s="9">
        <v>28</v>
      </c>
      <c r="H102" s="9">
        <v>18</v>
      </c>
      <c r="I102" s="97">
        <v>-8</v>
      </c>
      <c r="J102" s="98">
        <v>-2</v>
      </c>
      <c r="K102" s="43"/>
      <c r="L102" s="50"/>
      <c r="M102" s="43">
        <f t="shared" si="2"/>
        <v>-10</v>
      </c>
      <c r="N102" s="49">
        <f t="shared" si="3"/>
        <v>-3500000</v>
      </c>
      <c r="O102" s="49" t="s">
        <v>6798</v>
      </c>
      <c r="P102" s="14" t="s">
        <v>6160</v>
      </c>
      <c r="Q102" s="7" t="str">
        <f>VLOOKUP(D102,[1]Sheet0!$C$1:$H$65536,6,0)</f>
        <v>MERRIES</v>
      </c>
      <c r="S102" s="8"/>
    </row>
    <row r="103" spans="1:19" s="7" customFormat="1" ht="47.25" customHeight="1">
      <c r="A103" s="9"/>
      <c r="B103" s="9" t="s">
        <v>197</v>
      </c>
      <c r="C103" s="47" t="s">
        <v>2608</v>
      </c>
      <c r="D103" s="47" t="s">
        <v>2609</v>
      </c>
      <c r="E103" s="9" t="s">
        <v>2610</v>
      </c>
      <c r="F103" s="48">
        <v>58000</v>
      </c>
      <c r="G103" s="9">
        <v>38</v>
      </c>
      <c r="H103" s="9">
        <v>28</v>
      </c>
      <c r="I103" s="97">
        <v>-5</v>
      </c>
      <c r="J103" s="98">
        <v>-5</v>
      </c>
      <c r="K103" s="43"/>
      <c r="L103" s="50"/>
      <c r="M103" s="43">
        <f t="shared" si="2"/>
        <v>-10</v>
      </c>
      <c r="N103" s="49">
        <f t="shared" si="3"/>
        <v>-580000</v>
      </c>
      <c r="O103" s="49" t="s">
        <v>6799</v>
      </c>
      <c r="P103" s="14" t="s">
        <v>6128</v>
      </c>
      <c r="Q103" s="7" t="str">
        <f>VLOOKUP(D103,[1]Sheet0!$C$1:$H$65536,6,0)</f>
        <v>CHĂM SÓC RĂNG MIỆNG</v>
      </c>
      <c r="S103" s="8"/>
    </row>
    <row r="104" spans="1:19" s="7" customFormat="1" ht="47.25" customHeight="1">
      <c r="A104" s="9"/>
      <c r="B104" s="9" t="s">
        <v>32</v>
      </c>
      <c r="C104" s="47" t="s">
        <v>2537</v>
      </c>
      <c r="D104" s="47" t="s">
        <v>2538</v>
      </c>
      <c r="E104" s="9" t="s">
        <v>2539</v>
      </c>
      <c r="F104" s="48">
        <v>295000</v>
      </c>
      <c r="G104" s="9">
        <v>10</v>
      </c>
      <c r="H104" s="9">
        <v>0</v>
      </c>
      <c r="I104" s="97"/>
      <c r="J104" s="98">
        <v>-10</v>
      </c>
      <c r="K104" s="43"/>
      <c r="L104" s="50"/>
      <c r="M104" s="43">
        <f t="shared" si="2"/>
        <v>-10</v>
      </c>
      <c r="N104" s="49">
        <f t="shared" si="3"/>
        <v>-2950000</v>
      </c>
      <c r="O104" s="49" t="s">
        <v>6800</v>
      </c>
      <c r="P104" s="14"/>
      <c r="Q104" s="7" t="str">
        <f>VLOOKUP(D104,[1]Sheet0!$C$1:$H$65536,6,0)</f>
        <v>CHĂM SÓC TÓC</v>
      </c>
      <c r="S104" s="8"/>
    </row>
    <row r="105" spans="1:19" s="7" customFormat="1" ht="47.25" customHeight="1">
      <c r="A105" s="9"/>
      <c r="B105" s="9" t="s">
        <v>27</v>
      </c>
      <c r="C105" s="47" t="s">
        <v>342</v>
      </c>
      <c r="D105" s="47" t="s">
        <v>343</v>
      </c>
      <c r="E105" s="9" t="s">
        <v>344</v>
      </c>
      <c r="F105" s="48">
        <v>45000</v>
      </c>
      <c r="G105" s="9">
        <v>18</v>
      </c>
      <c r="H105" s="9">
        <v>8</v>
      </c>
      <c r="I105" s="97"/>
      <c r="J105" s="98">
        <v>-10</v>
      </c>
      <c r="K105" s="43"/>
      <c r="L105" s="50"/>
      <c r="M105" s="43">
        <f t="shared" si="2"/>
        <v>-10</v>
      </c>
      <c r="N105" s="49">
        <f t="shared" si="3"/>
        <v>-450000</v>
      </c>
      <c r="O105" s="49" t="s">
        <v>4258</v>
      </c>
      <c r="P105" s="14"/>
      <c r="Q105" s="7" t="str">
        <f>VLOOKUP(D105,[1]Sheet0!$C$1:$H$65536,6,0)</f>
        <v>BÁNH KẸO, ĐỒ ĂN VẶT</v>
      </c>
      <c r="S105" s="8"/>
    </row>
    <row r="106" spans="1:19" s="7" customFormat="1" ht="47.25" customHeight="1">
      <c r="A106" s="9"/>
      <c r="B106" s="9" t="s">
        <v>392</v>
      </c>
      <c r="C106" s="47" t="s">
        <v>2410</v>
      </c>
      <c r="D106" s="47" t="s">
        <v>2410</v>
      </c>
      <c r="E106" s="9" t="s">
        <v>2411</v>
      </c>
      <c r="F106" s="48">
        <v>80000</v>
      </c>
      <c r="G106" s="9">
        <v>9.9</v>
      </c>
      <c r="H106" s="9">
        <v>0</v>
      </c>
      <c r="I106" s="97"/>
      <c r="J106" s="98">
        <v>-9.9</v>
      </c>
      <c r="K106" s="43"/>
      <c r="L106" s="50"/>
      <c r="M106" s="43">
        <f t="shared" si="2"/>
        <v>-9.9</v>
      </c>
      <c r="N106" s="49">
        <f t="shared" si="3"/>
        <v>-792000</v>
      </c>
      <c r="O106" s="49" t="s">
        <v>4258</v>
      </c>
      <c r="P106" s="14"/>
      <c r="Q106" s="7" t="str">
        <f>VLOOKUP(D106,[1]Sheet0!$C$1:$H$65536,6,0)</f>
        <v>Hoa quả</v>
      </c>
      <c r="S106" s="8"/>
    </row>
    <row r="107" spans="1:19" s="7" customFormat="1" ht="47.25" customHeight="1">
      <c r="A107" s="9"/>
      <c r="B107" s="9" t="s">
        <v>27</v>
      </c>
      <c r="C107" s="47" t="s">
        <v>5207</v>
      </c>
      <c r="D107" s="47" t="s">
        <v>5182</v>
      </c>
      <c r="E107" s="9" t="s">
        <v>5208</v>
      </c>
      <c r="F107" s="48">
        <v>65000</v>
      </c>
      <c r="G107" s="9">
        <v>110</v>
      </c>
      <c r="H107" s="9">
        <v>101</v>
      </c>
      <c r="I107" s="97">
        <v>-9</v>
      </c>
      <c r="J107" s="98"/>
      <c r="K107" s="43"/>
      <c r="L107" s="50"/>
      <c r="M107" s="43">
        <f t="shared" si="2"/>
        <v>-9</v>
      </c>
      <c r="N107" s="49">
        <f t="shared" si="3"/>
        <v>-585000</v>
      </c>
      <c r="O107" s="49" t="s">
        <v>4258</v>
      </c>
      <c r="P107" s="14" t="s">
        <v>6660</v>
      </c>
      <c r="Q107" s="7" t="str">
        <f>VLOOKUP(D107,[1]Sheet0!$C$1:$H$65536,6,0)</f>
        <v>BÁNH KẸO, ĐỒ ĂN VẶT</v>
      </c>
      <c r="S107" s="8"/>
    </row>
    <row r="108" spans="1:19" s="7" customFormat="1" ht="47.25" customHeight="1">
      <c r="A108" s="9"/>
      <c r="B108" s="9" t="s">
        <v>135</v>
      </c>
      <c r="C108" s="47" t="s">
        <v>2739</v>
      </c>
      <c r="D108" s="47" t="s">
        <v>2740</v>
      </c>
      <c r="E108" s="9" t="s">
        <v>2741</v>
      </c>
      <c r="F108" s="48">
        <v>129000</v>
      </c>
      <c r="G108" s="9">
        <v>23</v>
      </c>
      <c r="H108" s="9">
        <v>14</v>
      </c>
      <c r="I108" s="97">
        <v>-3</v>
      </c>
      <c r="J108" s="98">
        <v>-6</v>
      </c>
      <c r="K108" s="43"/>
      <c r="L108" s="50"/>
      <c r="M108" s="43">
        <f t="shared" si="2"/>
        <v>-9</v>
      </c>
      <c r="N108" s="49">
        <f t="shared" si="3"/>
        <v>-1161000</v>
      </c>
      <c r="O108" s="49" t="s">
        <v>4258</v>
      </c>
      <c r="P108" s="14" t="s">
        <v>6125</v>
      </c>
      <c r="Q108" s="7" t="str">
        <f>VLOOKUP(D108,[1]Sheet0!$C$1:$H$65536,6,0)</f>
        <v>ĐỒNG GIÁ DATE</v>
      </c>
      <c r="S108" s="8"/>
    </row>
    <row r="109" spans="1:19" s="7" customFormat="1" ht="47.25" customHeight="1">
      <c r="A109" s="9"/>
      <c r="B109" s="9" t="s">
        <v>3469</v>
      </c>
      <c r="C109" s="47" t="s">
        <v>3444</v>
      </c>
      <c r="D109" s="47" t="s">
        <v>3445</v>
      </c>
      <c r="E109" s="9" t="s">
        <v>3446</v>
      </c>
      <c r="F109" s="48">
        <v>535000</v>
      </c>
      <c r="G109" s="9">
        <v>9</v>
      </c>
      <c r="H109" s="9">
        <v>0</v>
      </c>
      <c r="I109" s="97">
        <v>-1</v>
      </c>
      <c r="J109" s="98">
        <v>-8</v>
      </c>
      <c r="K109" s="43"/>
      <c r="L109" s="50"/>
      <c r="M109" s="43">
        <f t="shared" si="2"/>
        <v>-9</v>
      </c>
      <c r="N109" s="49">
        <f t="shared" si="3"/>
        <v>-4815000</v>
      </c>
      <c r="O109" s="49" t="s">
        <v>6801</v>
      </c>
      <c r="P109" s="14">
        <v>46028.671770833331</v>
      </c>
      <c r="Q109" s="7" t="str">
        <f>VLOOKUP(D109,[1]Sheet0!$C$1:$H$65536,6,0)</f>
        <v>SỮA CÔNG THỨC</v>
      </c>
      <c r="S109" s="8"/>
    </row>
    <row r="110" spans="1:19" s="7" customFormat="1" ht="47.25" customHeight="1">
      <c r="A110" s="9"/>
      <c r="B110" s="9" t="s">
        <v>3622</v>
      </c>
      <c r="C110" s="47" t="s">
        <v>3623</v>
      </c>
      <c r="D110" s="47" t="s">
        <v>3624</v>
      </c>
      <c r="E110" s="9" t="s">
        <v>3625</v>
      </c>
      <c r="F110" s="48">
        <v>350000</v>
      </c>
      <c r="G110" s="9">
        <v>62</v>
      </c>
      <c r="H110" s="9">
        <v>53</v>
      </c>
      <c r="I110" s="97">
        <v>-9</v>
      </c>
      <c r="J110" s="98"/>
      <c r="K110" s="43"/>
      <c r="L110" s="50"/>
      <c r="M110" s="43">
        <f t="shared" si="2"/>
        <v>-9</v>
      </c>
      <c r="N110" s="49">
        <f t="shared" si="3"/>
        <v>-3150000</v>
      </c>
      <c r="O110" s="49" t="s">
        <v>6802</v>
      </c>
      <c r="P110" s="14" t="s">
        <v>6367</v>
      </c>
      <c r="Q110" s="7" t="str">
        <f>VLOOKUP(D110,[1]Sheet0!$C$1:$H$65536,6,0)</f>
        <v>MERRIES</v>
      </c>
      <c r="S110" s="8"/>
    </row>
    <row r="111" spans="1:19" s="7" customFormat="1" ht="47.25" customHeight="1">
      <c r="A111" s="9"/>
      <c r="B111" s="9" t="s">
        <v>197</v>
      </c>
      <c r="C111" s="47" t="s">
        <v>773</v>
      </c>
      <c r="D111" s="47" t="s">
        <v>774</v>
      </c>
      <c r="E111" s="9" t="s">
        <v>775</v>
      </c>
      <c r="F111" s="48">
        <v>295000</v>
      </c>
      <c r="G111" s="9">
        <v>90</v>
      </c>
      <c r="H111" s="9">
        <v>81</v>
      </c>
      <c r="I111" s="97">
        <v>-1</v>
      </c>
      <c r="J111" s="98">
        <v>-8</v>
      </c>
      <c r="K111" s="43"/>
      <c r="L111" s="50"/>
      <c r="M111" s="43">
        <f t="shared" si="2"/>
        <v>-9</v>
      </c>
      <c r="N111" s="49">
        <f t="shared" si="3"/>
        <v>-2655000</v>
      </c>
      <c r="O111" s="49" t="s">
        <v>4258</v>
      </c>
      <c r="P111" s="14">
        <v>46087</v>
      </c>
      <c r="Q111" s="7" t="str">
        <f>VLOOKUP(D111,[1]Sheet0!$C$1:$H$65536,6,0)</f>
        <v>KHẨU TRANG</v>
      </c>
      <c r="S111" s="8"/>
    </row>
    <row r="112" spans="1:19" s="7" customFormat="1" ht="47.25" customHeight="1">
      <c r="A112" s="9"/>
      <c r="B112" s="9" t="s">
        <v>27</v>
      </c>
      <c r="C112" s="47" t="s">
        <v>2288</v>
      </c>
      <c r="D112" s="47" t="s">
        <v>2289</v>
      </c>
      <c r="E112" s="9" t="s">
        <v>2290</v>
      </c>
      <c r="F112" s="48">
        <v>47000</v>
      </c>
      <c r="G112" s="9">
        <v>24</v>
      </c>
      <c r="H112" s="9">
        <v>15</v>
      </c>
      <c r="I112" s="97"/>
      <c r="J112" s="98">
        <v>-9</v>
      </c>
      <c r="K112" s="43"/>
      <c r="L112" s="50"/>
      <c r="M112" s="43">
        <f t="shared" si="2"/>
        <v>-9</v>
      </c>
      <c r="N112" s="49">
        <f t="shared" si="3"/>
        <v>-423000</v>
      </c>
      <c r="O112" s="49" t="s">
        <v>4258</v>
      </c>
      <c r="P112" s="14"/>
      <c r="Q112" s="7" t="str">
        <f>VLOOKUP(D112,[1]Sheet0!$C$1:$H$65536,6,0)</f>
        <v>BÁNH KẸO, ĐỒ ĂN VẶT</v>
      </c>
      <c r="S112" s="8"/>
    </row>
    <row r="113" spans="1:19" s="7" customFormat="1" ht="47.25" customHeight="1">
      <c r="A113" s="9"/>
      <c r="B113" s="9" t="s">
        <v>27</v>
      </c>
      <c r="C113" s="47" t="s">
        <v>2285</v>
      </c>
      <c r="D113" s="47" t="s">
        <v>2286</v>
      </c>
      <c r="E113" s="9" t="s">
        <v>2287</v>
      </c>
      <c r="F113" s="48">
        <v>45000</v>
      </c>
      <c r="G113" s="9">
        <v>25</v>
      </c>
      <c r="H113" s="9">
        <v>16</v>
      </c>
      <c r="I113" s="97"/>
      <c r="J113" s="98">
        <v>-9</v>
      </c>
      <c r="K113" s="43"/>
      <c r="L113" s="50"/>
      <c r="M113" s="43">
        <f t="shared" si="2"/>
        <v>-9</v>
      </c>
      <c r="N113" s="49">
        <f t="shared" si="3"/>
        <v>-405000</v>
      </c>
      <c r="O113" s="49" t="s">
        <v>4258</v>
      </c>
      <c r="P113" s="14"/>
      <c r="Q113" s="7" t="str">
        <f>VLOOKUP(D113,[1]Sheet0!$C$1:$H$65536,6,0)</f>
        <v>BÁNH KẸO, ĐỒ ĂN VẶT</v>
      </c>
      <c r="S113" s="8"/>
    </row>
    <row r="114" spans="1:19" s="7" customFormat="1" ht="47.25" customHeight="1">
      <c r="A114" s="9"/>
      <c r="B114" s="9" t="s">
        <v>135</v>
      </c>
      <c r="C114" s="47" t="s">
        <v>2764</v>
      </c>
      <c r="D114" s="47" t="s">
        <v>2765</v>
      </c>
      <c r="E114" s="9" t="s">
        <v>2763</v>
      </c>
      <c r="F114" s="48">
        <v>300000</v>
      </c>
      <c r="G114" s="9">
        <v>10</v>
      </c>
      <c r="H114" s="9">
        <v>1</v>
      </c>
      <c r="I114" s="97"/>
      <c r="J114" s="98">
        <v>-9</v>
      </c>
      <c r="K114" s="43"/>
      <c r="L114" s="50"/>
      <c r="M114" s="43">
        <f t="shared" si="2"/>
        <v>-9</v>
      </c>
      <c r="N114" s="49">
        <f t="shared" si="3"/>
        <v>-2700000</v>
      </c>
      <c r="O114" s="49" t="s">
        <v>4258</v>
      </c>
      <c r="P114" s="14"/>
      <c r="Q114" s="7" t="str">
        <f>VLOOKUP(D114,[1]Sheet0!$C$1:$H$65536,6,0)</f>
        <v>ĐỒNG GIÁ MUA HÀNG</v>
      </c>
      <c r="S114" s="8"/>
    </row>
    <row r="115" spans="1:19" s="7" customFormat="1" ht="47.25" customHeight="1">
      <c r="A115" s="9"/>
      <c r="B115" s="9" t="s">
        <v>40</v>
      </c>
      <c r="C115" s="47" t="s">
        <v>4985</v>
      </c>
      <c r="D115" s="47" t="s">
        <v>4978</v>
      </c>
      <c r="E115" s="9" t="s">
        <v>4986</v>
      </c>
      <c r="F115" s="48">
        <v>69000</v>
      </c>
      <c r="G115" s="9">
        <v>52</v>
      </c>
      <c r="H115" s="9">
        <v>44</v>
      </c>
      <c r="I115" s="97">
        <v>-8</v>
      </c>
      <c r="J115" s="98"/>
      <c r="K115" s="43"/>
      <c r="L115" s="50"/>
      <c r="M115" s="43">
        <f t="shared" si="2"/>
        <v>-8</v>
      </c>
      <c r="N115" s="49">
        <f t="shared" si="3"/>
        <v>-552000</v>
      </c>
      <c r="O115" s="49" t="s">
        <v>6803</v>
      </c>
      <c r="P115" s="14" t="s">
        <v>6613</v>
      </c>
      <c r="Q115" s="7" t="str">
        <f>VLOOKUP(D115,[1]Sheet0!$C$1:$H$65536,6,0)</f>
        <v>THỰC PHẨM CHO BÉ</v>
      </c>
      <c r="S115" s="8"/>
    </row>
    <row r="116" spans="1:19" s="7" customFormat="1" ht="47.25" customHeight="1">
      <c r="A116" s="9"/>
      <c r="B116" s="9" t="s">
        <v>33</v>
      </c>
      <c r="C116" s="47" t="s">
        <v>798</v>
      </c>
      <c r="D116" s="47" t="s">
        <v>799</v>
      </c>
      <c r="E116" s="9" t="s">
        <v>800</v>
      </c>
      <c r="F116" s="48">
        <v>45000</v>
      </c>
      <c r="G116" s="9">
        <v>147</v>
      </c>
      <c r="H116" s="9">
        <v>139</v>
      </c>
      <c r="I116" s="97">
        <v>-7</v>
      </c>
      <c r="J116" s="98">
        <v>-1</v>
      </c>
      <c r="K116" s="43"/>
      <c r="L116" s="50"/>
      <c r="M116" s="43">
        <f t="shared" si="2"/>
        <v>-8</v>
      </c>
      <c r="N116" s="49">
        <f t="shared" si="3"/>
        <v>-360000</v>
      </c>
      <c r="O116" s="49" t="s">
        <v>6804</v>
      </c>
      <c r="P116" s="14" t="s">
        <v>6161</v>
      </c>
      <c r="Q116" s="7" t="str">
        <f>VLOOKUP(D116,[1]Sheet0!$C$1:$H$65536,6,0)</f>
        <v>XÀ PHÒNG, CHẤT TẨY RỬA</v>
      </c>
      <c r="S116" s="8"/>
    </row>
    <row r="117" spans="1:19" s="7" customFormat="1" ht="47.25" customHeight="1">
      <c r="A117" s="9"/>
      <c r="B117" s="9" t="s">
        <v>27</v>
      </c>
      <c r="C117" s="47" t="s">
        <v>1187</v>
      </c>
      <c r="D117" s="47" t="s">
        <v>1188</v>
      </c>
      <c r="E117" s="9" t="s">
        <v>1189</v>
      </c>
      <c r="F117" s="48">
        <v>125000</v>
      </c>
      <c r="G117" s="9">
        <v>18</v>
      </c>
      <c r="H117" s="9">
        <v>10</v>
      </c>
      <c r="I117" s="97">
        <v>-11</v>
      </c>
      <c r="J117" s="98">
        <v>3</v>
      </c>
      <c r="K117" s="43"/>
      <c r="L117" s="50"/>
      <c r="M117" s="43">
        <f t="shared" si="2"/>
        <v>-8</v>
      </c>
      <c r="N117" s="49">
        <f t="shared" si="3"/>
        <v>-1000000</v>
      </c>
      <c r="O117" s="49" t="s">
        <v>4258</v>
      </c>
      <c r="P117" s="14" t="s">
        <v>6285</v>
      </c>
      <c r="Q117" s="7" t="str">
        <f>VLOOKUP(D117,[1]Sheet0!$C$1:$H$65536,6,0)</f>
        <v>BÁNH KẸO, ĐỒ ĂN VẶT</v>
      </c>
      <c r="S117" s="8"/>
    </row>
    <row r="118" spans="1:19" s="7" customFormat="1" ht="47.25" customHeight="1">
      <c r="A118" s="9"/>
      <c r="B118" s="9" t="s">
        <v>27</v>
      </c>
      <c r="C118" s="47" t="s">
        <v>935</v>
      </c>
      <c r="D118" s="47" t="s">
        <v>936</v>
      </c>
      <c r="E118" s="9" t="s">
        <v>937</v>
      </c>
      <c r="F118" s="48">
        <v>130000</v>
      </c>
      <c r="G118" s="9">
        <v>39</v>
      </c>
      <c r="H118" s="9">
        <v>31</v>
      </c>
      <c r="I118" s="97">
        <v>-18</v>
      </c>
      <c r="J118" s="98">
        <v>10</v>
      </c>
      <c r="K118" s="43"/>
      <c r="L118" s="50"/>
      <c r="M118" s="43">
        <f t="shared" si="2"/>
        <v>-8</v>
      </c>
      <c r="N118" s="49">
        <f t="shared" si="3"/>
        <v>-1040000</v>
      </c>
      <c r="O118" s="49" t="s">
        <v>6805</v>
      </c>
      <c r="P118" s="14" t="s">
        <v>6344</v>
      </c>
      <c r="Q118" s="7" t="str">
        <f>VLOOKUP(D118,[1]Sheet0!$C$1:$H$65536,6,0)</f>
        <v>BÁNH KẸO, ĐỒ ĂN VẶT</v>
      </c>
      <c r="S118" s="8"/>
    </row>
    <row r="119" spans="1:19" s="7" customFormat="1" ht="47.25" customHeight="1">
      <c r="A119" s="9"/>
      <c r="B119" s="9" t="s">
        <v>27</v>
      </c>
      <c r="C119" s="47" t="s">
        <v>897</v>
      </c>
      <c r="D119" s="47" t="s">
        <v>898</v>
      </c>
      <c r="E119" s="9" t="s">
        <v>887</v>
      </c>
      <c r="F119" s="48">
        <v>115000</v>
      </c>
      <c r="G119" s="9">
        <v>61</v>
      </c>
      <c r="H119" s="9">
        <v>53</v>
      </c>
      <c r="I119" s="97">
        <v>-23</v>
      </c>
      <c r="J119" s="98">
        <v>15</v>
      </c>
      <c r="K119" s="43"/>
      <c r="L119" s="50"/>
      <c r="M119" s="43">
        <f t="shared" si="2"/>
        <v>-8</v>
      </c>
      <c r="N119" s="49">
        <f t="shared" si="3"/>
        <v>-920000</v>
      </c>
      <c r="O119" s="49" t="s">
        <v>6806</v>
      </c>
      <c r="P119" s="14" t="s">
        <v>6357</v>
      </c>
      <c r="Q119" s="7" t="str">
        <f>VLOOKUP(D119,[1]Sheet0!$C$1:$H$65536,6,0)</f>
        <v>ĐỒ UỐNG, PHA CHẾ</v>
      </c>
      <c r="S119" s="8"/>
    </row>
    <row r="120" spans="1:19" s="7" customFormat="1" ht="47.25" customHeight="1">
      <c r="A120" s="9"/>
      <c r="B120" s="9" t="s">
        <v>135</v>
      </c>
      <c r="C120" s="47" t="s">
        <v>2708</v>
      </c>
      <c r="D120" s="47" t="s">
        <v>2709</v>
      </c>
      <c r="E120" s="9" t="s">
        <v>2710</v>
      </c>
      <c r="F120" s="48">
        <v>90000</v>
      </c>
      <c r="G120" s="9">
        <v>11</v>
      </c>
      <c r="H120" s="9">
        <v>3</v>
      </c>
      <c r="I120" s="97">
        <v>2</v>
      </c>
      <c r="J120" s="98">
        <v>-10</v>
      </c>
      <c r="K120" s="43"/>
      <c r="L120" s="50"/>
      <c r="M120" s="43">
        <f t="shared" si="2"/>
        <v>-8</v>
      </c>
      <c r="N120" s="49">
        <f t="shared" si="3"/>
        <v>-720000</v>
      </c>
      <c r="O120" s="49" t="s">
        <v>4258</v>
      </c>
      <c r="P120" s="14">
        <v>45964</v>
      </c>
      <c r="Q120" s="7" t="str">
        <f>VLOOKUP(D120,[1]Sheet0!$C$1:$H$65536,6,0)</f>
        <v>ĐỒNG GIÁ MUA HÀNG</v>
      </c>
      <c r="S120" s="8"/>
    </row>
    <row r="121" spans="1:19" s="7" customFormat="1" ht="47.25" customHeight="1">
      <c r="A121" s="9"/>
      <c r="B121" s="9" t="s">
        <v>135</v>
      </c>
      <c r="C121" s="47" t="s">
        <v>2690</v>
      </c>
      <c r="D121" s="47" t="s">
        <v>2691</v>
      </c>
      <c r="E121" s="9" t="s">
        <v>2686</v>
      </c>
      <c r="F121" s="48">
        <v>70000</v>
      </c>
      <c r="G121" s="9">
        <v>22</v>
      </c>
      <c r="H121" s="9">
        <v>14</v>
      </c>
      <c r="I121" s="97">
        <v>0</v>
      </c>
      <c r="J121" s="98">
        <v>-8</v>
      </c>
      <c r="K121" s="43"/>
      <c r="L121" s="50"/>
      <c r="M121" s="43">
        <f t="shared" si="2"/>
        <v>-8</v>
      </c>
      <c r="N121" s="49">
        <f t="shared" si="3"/>
        <v>-560000</v>
      </c>
      <c r="O121" s="49" t="s">
        <v>4258</v>
      </c>
      <c r="P121" s="14" t="s">
        <v>6114</v>
      </c>
      <c r="Q121" s="7" t="e">
        <f>VLOOKUP(D121,[1]Sheet0!$C$1:$H$65536,6,0)</f>
        <v>#N/A</v>
      </c>
      <c r="S121" s="8"/>
    </row>
    <row r="122" spans="1:19" s="7" customFormat="1" ht="47.25" customHeight="1">
      <c r="A122" s="9"/>
      <c r="B122" s="9" t="s">
        <v>32</v>
      </c>
      <c r="C122" s="47" t="s">
        <v>2742</v>
      </c>
      <c r="D122" s="47" t="s">
        <v>2743</v>
      </c>
      <c r="E122" s="9" t="s">
        <v>2744</v>
      </c>
      <c r="F122" s="48">
        <v>129000</v>
      </c>
      <c r="G122" s="9">
        <v>9</v>
      </c>
      <c r="H122" s="9">
        <v>1</v>
      </c>
      <c r="I122" s="97"/>
      <c r="J122" s="98">
        <v>-8</v>
      </c>
      <c r="K122" s="43"/>
      <c r="L122" s="50"/>
      <c r="M122" s="43">
        <f t="shared" si="2"/>
        <v>-8</v>
      </c>
      <c r="N122" s="49">
        <f t="shared" si="3"/>
        <v>-1032000</v>
      </c>
      <c r="O122" s="49" t="s">
        <v>4258</v>
      </c>
      <c r="P122" s="14"/>
      <c r="Q122" s="7" t="str">
        <f>VLOOKUP(D122,[1]Sheet0!$C$1:$H$65536,6,0)</f>
        <v>MỸ PHẨM ĐỒNG GIÁ</v>
      </c>
      <c r="S122" s="8"/>
    </row>
    <row r="123" spans="1:19" s="7" customFormat="1" ht="47.25" customHeight="1">
      <c r="A123" s="9"/>
      <c r="B123" s="9" t="s">
        <v>2772</v>
      </c>
      <c r="C123" s="47" t="s">
        <v>3583</v>
      </c>
      <c r="D123" s="47" t="s">
        <v>3589</v>
      </c>
      <c r="E123" s="9" t="s">
        <v>3590</v>
      </c>
      <c r="F123" s="48">
        <v>150000</v>
      </c>
      <c r="G123" s="9">
        <v>8</v>
      </c>
      <c r="H123" s="9">
        <v>0</v>
      </c>
      <c r="I123" s="97"/>
      <c r="J123" s="98">
        <v>-8</v>
      </c>
      <c r="K123" s="43"/>
      <c r="L123" s="50"/>
      <c r="M123" s="43">
        <f t="shared" si="2"/>
        <v>-8</v>
      </c>
      <c r="N123" s="49">
        <f t="shared" si="3"/>
        <v>-1200000</v>
      </c>
      <c r="O123" s="49" t="s">
        <v>4258</v>
      </c>
      <c r="P123" s="14"/>
      <c r="Q123" s="7" t="str">
        <f>VLOOKUP(D123,[1]Sheet0!$C$1:$H$65536,6,0)</f>
        <v>NSM MÙA ĐÔNG</v>
      </c>
      <c r="S123" s="8"/>
    </row>
    <row r="124" spans="1:19" s="7" customFormat="1" ht="47.25" customHeight="1">
      <c r="A124" s="9"/>
      <c r="B124" s="9" t="s">
        <v>2772</v>
      </c>
      <c r="C124" s="47" t="s">
        <v>2832</v>
      </c>
      <c r="D124" s="47" t="s">
        <v>2833</v>
      </c>
      <c r="E124" s="9" t="s">
        <v>2834</v>
      </c>
      <c r="F124" s="48">
        <v>149000</v>
      </c>
      <c r="G124" s="9">
        <v>8</v>
      </c>
      <c r="H124" s="9">
        <v>0</v>
      </c>
      <c r="I124" s="97"/>
      <c r="J124" s="98">
        <v>-8</v>
      </c>
      <c r="K124" s="43"/>
      <c r="L124" s="50"/>
      <c r="M124" s="43">
        <f t="shared" si="2"/>
        <v>-8</v>
      </c>
      <c r="N124" s="49">
        <f t="shared" si="3"/>
        <v>-1192000</v>
      </c>
      <c r="O124" s="49" t="s">
        <v>6807</v>
      </c>
      <c r="P124" s="14"/>
      <c r="Q124" s="7" t="str">
        <f>VLOOKUP(D124,[1]Sheet0!$C$1:$H$65536,6,0)</f>
        <v>THỜI TRANG NỮ</v>
      </c>
      <c r="S124" s="8"/>
    </row>
    <row r="125" spans="1:19" s="7" customFormat="1" ht="47.25" customHeight="1">
      <c r="A125" s="9"/>
      <c r="B125" s="9" t="s">
        <v>27</v>
      </c>
      <c r="C125" s="47" t="s">
        <v>2472</v>
      </c>
      <c r="D125" s="47" t="s">
        <v>2473</v>
      </c>
      <c r="E125" s="9" t="s">
        <v>2474</v>
      </c>
      <c r="F125" s="48">
        <v>145000</v>
      </c>
      <c r="G125" s="9">
        <v>8</v>
      </c>
      <c r="H125" s="9">
        <v>0</v>
      </c>
      <c r="I125" s="97"/>
      <c r="J125" s="98">
        <v>-8</v>
      </c>
      <c r="K125" s="43"/>
      <c r="L125" s="50"/>
      <c r="M125" s="43">
        <f t="shared" si="2"/>
        <v>-8</v>
      </c>
      <c r="N125" s="49">
        <f t="shared" si="3"/>
        <v>-1160000</v>
      </c>
      <c r="O125" s="49" t="s">
        <v>4258</v>
      </c>
      <c r="P125" s="14"/>
      <c r="Q125" s="7" t="str">
        <f>VLOOKUP(D125,[1]Sheet0!$C$1:$H$65536,6,0)</f>
        <v>BÁNH KẸO, ĐỒ ĂN VẶT</v>
      </c>
      <c r="S125" s="8"/>
    </row>
    <row r="126" spans="1:19" s="7" customFormat="1" ht="47.25" customHeight="1">
      <c r="A126" s="9"/>
      <c r="B126" s="9" t="s">
        <v>32</v>
      </c>
      <c r="C126" s="47" t="s">
        <v>1232</v>
      </c>
      <c r="D126" s="47" t="s">
        <v>1233</v>
      </c>
      <c r="E126" s="9" t="s">
        <v>1234</v>
      </c>
      <c r="F126" s="48">
        <v>145000</v>
      </c>
      <c r="G126" s="9">
        <v>28</v>
      </c>
      <c r="H126" s="9">
        <v>21</v>
      </c>
      <c r="I126" s="97">
        <v>-9</v>
      </c>
      <c r="J126" s="98">
        <v>2</v>
      </c>
      <c r="K126" s="43"/>
      <c r="L126" s="50"/>
      <c r="M126" s="43">
        <f t="shared" si="2"/>
        <v>-7</v>
      </c>
      <c r="N126" s="49">
        <f t="shared" si="3"/>
        <v>-1015000</v>
      </c>
      <c r="O126" s="49" t="s">
        <v>6808</v>
      </c>
      <c r="P126" s="14" t="s">
        <v>6249</v>
      </c>
      <c r="Q126" s="7" t="str">
        <f>VLOOKUP(D126,[1]Sheet0!$C$1:$H$65536,6,0)</f>
        <v>CHĂM SÓC DA</v>
      </c>
      <c r="S126" s="8"/>
    </row>
    <row r="127" spans="1:19" s="7" customFormat="1" ht="47.25" customHeight="1">
      <c r="A127" s="9"/>
      <c r="B127" s="9" t="s">
        <v>40</v>
      </c>
      <c r="C127" s="47" t="s">
        <v>1974</v>
      </c>
      <c r="D127" s="47" t="s">
        <v>1975</v>
      </c>
      <c r="E127" s="9" t="s">
        <v>1976</v>
      </c>
      <c r="F127" s="48">
        <v>15000</v>
      </c>
      <c r="G127" s="9">
        <v>15</v>
      </c>
      <c r="H127" s="9">
        <v>8</v>
      </c>
      <c r="I127" s="97">
        <v>-1</v>
      </c>
      <c r="J127" s="98">
        <v>-6</v>
      </c>
      <c r="K127" s="43"/>
      <c r="L127" s="50"/>
      <c r="M127" s="43">
        <f t="shared" si="2"/>
        <v>-7</v>
      </c>
      <c r="N127" s="49">
        <f t="shared" si="3"/>
        <v>-105000</v>
      </c>
      <c r="O127" s="49" t="s">
        <v>4258</v>
      </c>
      <c r="P127" s="14">
        <v>45975</v>
      </c>
      <c r="Q127" s="7" t="str">
        <f>VLOOKUP(D127,[1]Sheet0!$C$1:$H$65536,6,0)</f>
        <v>BÉ UỐNG SỮA</v>
      </c>
      <c r="S127" s="8"/>
    </row>
    <row r="128" spans="1:19" s="7" customFormat="1" ht="47.25" customHeight="1">
      <c r="A128" s="9"/>
      <c r="B128" s="9" t="s">
        <v>27</v>
      </c>
      <c r="C128" s="47" t="s">
        <v>3263</v>
      </c>
      <c r="D128" s="47" t="s">
        <v>3264</v>
      </c>
      <c r="E128" s="9" t="s">
        <v>3265</v>
      </c>
      <c r="F128" s="48">
        <v>85000</v>
      </c>
      <c r="G128" s="9">
        <v>137</v>
      </c>
      <c r="H128" s="9">
        <v>130</v>
      </c>
      <c r="I128" s="97">
        <v>-28</v>
      </c>
      <c r="J128" s="98">
        <v>21</v>
      </c>
      <c r="K128" s="43"/>
      <c r="L128" s="50"/>
      <c r="M128" s="43">
        <f t="shared" si="2"/>
        <v>-7</v>
      </c>
      <c r="N128" s="49">
        <f t="shared" si="3"/>
        <v>-595000</v>
      </c>
      <c r="O128" s="49" t="s">
        <v>6809</v>
      </c>
      <c r="P128" s="14">
        <v>46083</v>
      </c>
      <c r="Q128" s="7" t="str">
        <f>VLOOKUP(D128,[1]Sheet0!$C$1:$H$65536,6,0)</f>
        <v>SẢN PHẨM TỪ SỮA</v>
      </c>
      <c r="S128" s="8"/>
    </row>
    <row r="129" spans="1:19" s="7" customFormat="1" ht="47.25" customHeight="1">
      <c r="A129" s="9"/>
      <c r="B129" s="9" t="s">
        <v>27</v>
      </c>
      <c r="C129" s="47" t="s">
        <v>5527</v>
      </c>
      <c r="D129" s="47" t="s">
        <v>5528</v>
      </c>
      <c r="E129" s="9" t="s">
        <v>5529</v>
      </c>
      <c r="F129" s="48">
        <v>130000</v>
      </c>
      <c r="G129" s="9">
        <v>15</v>
      </c>
      <c r="H129" s="9">
        <v>8</v>
      </c>
      <c r="I129" s="97">
        <v>-7</v>
      </c>
      <c r="J129" s="98"/>
      <c r="K129" s="43"/>
      <c r="L129" s="50"/>
      <c r="M129" s="43">
        <f t="shared" si="2"/>
        <v>-7</v>
      </c>
      <c r="N129" s="49">
        <f t="shared" si="3"/>
        <v>-910000</v>
      </c>
      <c r="O129" s="49" t="s">
        <v>4258</v>
      </c>
      <c r="P129" s="14" t="s">
        <v>6702</v>
      </c>
      <c r="Q129" s="7" t="str">
        <f>VLOOKUP(D129,[1]Sheet0!$C$1:$H$65536,6,0)</f>
        <v>BÁNH KẸO, ĐỒ ĂN VẶT</v>
      </c>
      <c r="S129" s="8"/>
    </row>
    <row r="130" spans="1:19" s="7" customFormat="1" ht="47.25" customHeight="1">
      <c r="A130" s="9"/>
      <c r="B130" s="9" t="s">
        <v>32</v>
      </c>
      <c r="C130" s="47" t="s">
        <v>2757</v>
      </c>
      <c r="D130" s="47" t="s">
        <v>2758</v>
      </c>
      <c r="E130" s="9" t="s">
        <v>2759</v>
      </c>
      <c r="F130" s="48">
        <v>199000</v>
      </c>
      <c r="G130" s="9">
        <v>9</v>
      </c>
      <c r="H130" s="9">
        <v>2</v>
      </c>
      <c r="I130" s="97"/>
      <c r="J130" s="98">
        <v>-7</v>
      </c>
      <c r="K130" s="43"/>
      <c r="L130" s="50"/>
      <c r="M130" s="43">
        <f t="shared" si="2"/>
        <v>-7</v>
      </c>
      <c r="N130" s="49">
        <f t="shared" si="3"/>
        <v>-1393000</v>
      </c>
      <c r="O130" s="49" t="s">
        <v>4258</v>
      </c>
      <c r="P130" s="14"/>
      <c r="Q130" s="7" t="str">
        <f>VLOOKUP(D130,[1]Sheet0!$C$1:$H$65536,6,0)</f>
        <v>MỸ PHẨM ĐỒNG GIÁ</v>
      </c>
      <c r="S130" s="8"/>
    </row>
    <row r="131" spans="1:19" s="7" customFormat="1" ht="47.25" customHeight="1">
      <c r="A131" s="9"/>
      <c r="B131" s="9" t="s">
        <v>33</v>
      </c>
      <c r="C131" s="47" t="s">
        <v>420</v>
      </c>
      <c r="D131" s="47" t="s">
        <v>421</v>
      </c>
      <c r="E131" s="9" t="s">
        <v>422</v>
      </c>
      <c r="F131" s="48">
        <v>62000</v>
      </c>
      <c r="G131" s="9">
        <v>26</v>
      </c>
      <c r="H131" s="9">
        <v>19</v>
      </c>
      <c r="I131" s="97"/>
      <c r="J131" s="98">
        <v>-7</v>
      </c>
      <c r="K131" s="43"/>
      <c r="L131" s="50"/>
      <c r="M131" s="43">
        <f t="shared" si="2"/>
        <v>-7</v>
      </c>
      <c r="N131" s="49">
        <f t="shared" si="3"/>
        <v>-434000</v>
      </c>
      <c r="O131" s="49" t="s">
        <v>4258</v>
      </c>
      <c r="P131" s="14"/>
      <c r="Q131" s="7" t="str">
        <f>VLOOKUP(D131,[1]Sheet0!$C$1:$H$65536,6,0)</f>
        <v>ĐỒ DÙNG SINH HOẠT GIA ĐÌNH</v>
      </c>
      <c r="S131" s="8"/>
    </row>
    <row r="132" spans="1:19" s="7" customFormat="1" ht="47.25" customHeight="1">
      <c r="A132" s="9"/>
      <c r="B132" s="9" t="s">
        <v>27</v>
      </c>
      <c r="C132" s="47" t="s">
        <v>2451</v>
      </c>
      <c r="D132" s="47" t="s">
        <v>2452</v>
      </c>
      <c r="E132" s="9" t="s">
        <v>2453</v>
      </c>
      <c r="F132" s="48">
        <v>145000</v>
      </c>
      <c r="G132" s="9">
        <v>8</v>
      </c>
      <c r="H132" s="9">
        <v>1</v>
      </c>
      <c r="I132" s="97"/>
      <c r="J132" s="98">
        <v>-7</v>
      </c>
      <c r="K132" s="43"/>
      <c r="L132" s="50"/>
      <c r="M132" s="43">
        <f t="shared" si="2"/>
        <v>-7</v>
      </c>
      <c r="N132" s="49">
        <f t="shared" si="3"/>
        <v>-1015000</v>
      </c>
      <c r="O132" s="49" t="s">
        <v>4258</v>
      </c>
      <c r="P132" s="14"/>
      <c r="Q132" s="7" t="str">
        <f>VLOOKUP(D132,[1]Sheet0!$C$1:$H$65536,6,0)</f>
        <v>BÁNH KẸO, ĐỒ ĂN VẶT</v>
      </c>
      <c r="S132" s="8"/>
    </row>
    <row r="133" spans="1:19" s="7" customFormat="1" ht="47.25" customHeight="1">
      <c r="A133" s="9"/>
      <c r="B133" s="9" t="s">
        <v>135</v>
      </c>
      <c r="C133" s="47" t="s">
        <v>1922</v>
      </c>
      <c r="D133" s="47" t="s">
        <v>1923</v>
      </c>
      <c r="E133" s="9" t="s">
        <v>1924</v>
      </c>
      <c r="F133" s="48">
        <v>10000</v>
      </c>
      <c r="G133" s="9">
        <v>7</v>
      </c>
      <c r="H133" s="9">
        <v>0</v>
      </c>
      <c r="I133" s="97"/>
      <c r="J133" s="98">
        <v>-7</v>
      </c>
      <c r="K133" s="43"/>
      <c r="L133" s="50"/>
      <c r="M133" s="43">
        <f t="shared" si="2"/>
        <v>-7</v>
      </c>
      <c r="N133" s="49">
        <f t="shared" si="3"/>
        <v>-70000</v>
      </c>
      <c r="O133" s="49" t="s">
        <v>4258</v>
      </c>
      <c r="P133" s="14"/>
      <c r="Q133" s="7" t="str">
        <f>VLOOKUP(D133,[1]Sheet0!$C$1:$H$65536,6,0)</f>
        <v>HÀNG NGỪNG KINH DOANH</v>
      </c>
      <c r="S133" s="8"/>
    </row>
    <row r="134" spans="1:19" s="7" customFormat="1" ht="47.25" customHeight="1">
      <c r="A134" s="9"/>
      <c r="B134" s="9" t="s">
        <v>135</v>
      </c>
      <c r="C134" s="47" t="s">
        <v>2674</v>
      </c>
      <c r="D134" s="47" t="s">
        <v>2675</v>
      </c>
      <c r="E134" s="9" t="s">
        <v>2676</v>
      </c>
      <c r="F134" s="48">
        <v>60000</v>
      </c>
      <c r="G134" s="9">
        <v>51</v>
      </c>
      <c r="H134" s="9">
        <v>44</v>
      </c>
      <c r="I134" s="97"/>
      <c r="J134" s="98">
        <v>-7</v>
      </c>
      <c r="K134" s="43"/>
      <c r="L134" s="50"/>
      <c r="M134" s="43">
        <f t="shared" si="2"/>
        <v>-7</v>
      </c>
      <c r="N134" s="49">
        <f t="shared" si="3"/>
        <v>-420000</v>
      </c>
      <c r="O134" s="49" t="s">
        <v>4258</v>
      </c>
      <c r="P134" s="14"/>
      <c r="Q134" s="7" t="str">
        <f>VLOOKUP(D134,[1]Sheet0!$C$1:$H$65536,6,0)</f>
        <v>ĐỒNG GIÁ MUA HÀNG</v>
      </c>
      <c r="S134" s="8"/>
    </row>
    <row r="135" spans="1:19" s="7" customFormat="1" ht="47.25" customHeight="1">
      <c r="A135" s="9"/>
      <c r="B135" s="9" t="s">
        <v>3622</v>
      </c>
      <c r="C135" s="47" t="s">
        <v>5548</v>
      </c>
      <c r="D135" s="47" t="s">
        <v>5542</v>
      </c>
      <c r="E135" s="9" t="s">
        <v>5549</v>
      </c>
      <c r="F135" s="48">
        <v>350000</v>
      </c>
      <c r="G135" s="9">
        <v>10</v>
      </c>
      <c r="H135" s="9">
        <v>3</v>
      </c>
      <c r="I135" s="97">
        <v>-7</v>
      </c>
      <c r="J135" s="98"/>
      <c r="K135" s="43"/>
      <c r="L135" s="50"/>
      <c r="M135" s="43">
        <f t="shared" si="2"/>
        <v>-7</v>
      </c>
      <c r="N135" s="49">
        <f t="shared" si="3"/>
        <v>-2450000</v>
      </c>
      <c r="O135" s="49" t="s">
        <v>6810</v>
      </c>
      <c r="P135" s="14">
        <v>46080</v>
      </c>
      <c r="Q135" s="7" t="str">
        <f>VLOOKUP(D135,[1]Sheet0!$C$1:$H$65536,6,0)</f>
        <v>MERRIES</v>
      </c>
      <c r="S135" s="8"/>
    </row>
    <row r="136" spans="1:19" s="7" customFormat="1" ht="47.25" customHeight="1">
      <c r="A136" s="9"/>
      <c r="B136" s="9" t="s">
        <v>33</v>
      </c>
      <c r="C136" s="47" t="s">
        <v>2142</v>
      </c>
      <c r="D136" s="47" t="s">
        <v>2143</v>
      </c>
      <c r="E136" s="9" t="s">
        <v>2144</v>
      </c>
      <c r="F136" s="48">
        <v>45000</v>
      </c>
      <c r="G136" s="9">
        <v>17</v>
      </c>
      <c r="H136" s="9">
        <v>11</v>
      </c>
      <c r="I136" s="97">
        <v>-1</v>
      </c>
      <c r="J136" s="98">
        <v>-5</v>
      </c>
      <c r="K136" s="43"/>
      <c r="L136" s="50"/>
      <c r="M136" s="43">
        <f t="shared" si="2"/>
        <v>-6</v>
      </c>
      <c r="N136" s="49">
        <f t="shared" si="3"/>
        <v>-270000</v>
      </c>
      <c r="O136" s="49" t="s">
        <v>4258</v>
      </c>
      <c r="P136" s="14">
        <v>46125.370937500003</v>
      </c>
      <c r="Q136" s="7" t="str">
        <f>VLOOKUP(D136,[1]Sheet0!$C$1:$H$65536,6,0)</f>
        <v>ĐỒ DÙNG SINH HOẠT GIA ĐÌNH</v>
      </c>
      <c r="S136" s="8"/>
    </row>
    <row r="137" spans="1:19" s="7" customFormat="1" ht="47.25" customHeight="1">
      <c r="A137" s="9"/>
      <c r="B137" s="9" t="s">
        <v>33</v>
      </c>
      <c r="C137" s="47" t="s">
        <v>2136</v>
      </c>
      <c r="D137" s="47" t="s">
        <v>2137</v>
      </c>
      <c r="E137" s="9" t="s">
        <v>2138</v>
      </c>
      <c r="F137" s="48">
        <v>45000</v>
      </c>
      <c r="G137" s="9">
        <v>11</v>
      </c>
      <c r="H137" s="9">
        <v>5</v>
      </c>
      <c r="I137" s="97">
        <v>-1</v>
      </c>
      <c r="J137" s="98">
        <v>-5</v>
      </c>
      <c r="K137" s="43"/>
      <c r="L137" s="50"/>
      <c r="M137" s="43">
        <f t="shared" ref="M137:M200" si="4">+J137+I137</f>
        <v>-6</v>
      </c>
      <c r="N137" s="49">
        <f t="shared" ref="N137:N200" si="5">+M137*F137</f>
        <v>-270000</v>
      </c>
      <c r="O137" s="49" t="s">
        <v>4258</v>
      </c>
      <c r="P137" s="14">
        <v>46132</v>
      </c>
      <c r="Q137" s="7" t="str">
        <f>VLOOKUP(D137,[1]Sheet0!$C$1:$H$65536,6,0)</f>
        <v>BẾP VÀ PHÒNG ĂN</v>
      </c>
      <c r="S137" s="8"/>
    </row>
    <row r="138" spans="1:19" s="7" customFormat="1" ht="47.25" customHeight="1">
      <c r="A138" s="9"/>
      <c r="B138" s="9" t="s">
        <v>33</v>
      </c>
      <c r="C138" s="47" t="s">
        <v>1348</v>
      </c>
      <c r="D138" s="47" t="s">
        <v>1349</v>
      </c>
      <c r="E138" s="9" t="s">
        <v>1350</v>
      </c>
      <c r="F138" s="48">
        <v>35000</v>
      </c>
      <c r="G138" s="9">
        <v>43</v>
      </c>
      <c r="H138" s="9">
        <v>37</v>
      </c>
      <c r="I138" s="97">
        <v>-6</v>
      </c>
      <c r="J138" s="98"/>
      <c r="K138" s="43"/>
      <c r="L138" s="50"/>
      <c r="M138" s="43">
        <f t="shared" si="4"/>
        <v>-6</v>
      </c>
      <c r="N138" s="49">
        <f t="shared" si="5"/>
        <v>-210000</v>
      </c>
      <c r="O138" s="49" t="s">
        <v>6811</v>
      </c>
      <c r="P138" s="14" t="s">
        <v>6476</v>
      </c>
      <c r="Q138" s="7" t="str">
        <f>VLOOKUP(D138,[1]Sheet0!$C$1:$H$65536,6,0)</f>
        <v>XÀ PHÒNG, CHẤT TẨY RỬA</v>
      </c>
      <c r="S138" s="8"/>
    </row>
    <row r="139" spans="1:19" s="7" customFormat="1" ht="47.25" customHeight="1">
      <c r="A139" s="9"/>
      <c r="B139" s="9" t="s">
        <v>33</v>
      </c>
      <c r="C139" s="47" t="s">
        <v>4124</v>
      </c>
      <c r="D139" s="47" t="s">
        <v>4123</v>
      </c>
      <c r="E139" s="9" t="s">
        <v>4125</v>
      </c>
      <c r="F139" s="48">
        <v>75200</v>
      </c>
      <c r="G139" s="9">
        <v>34</v>
      </c>
      <c r="H139" s="9">
        <v>28</v>
      </c>
      <c r="I139" s="97">
        <v>-6</v>
      </c>
      <c r="J139" s="98"/>
      <c r="K139" s="43"/>
      <c r="L139" s="50"/>
      <c r="M139" s="43">
        <f t="shared" si="4"/>
        <v>-6</v>
      </c>
      <c r="N139" s="49">
        <f t="shared" si="5"/>
        <v>-451200</v>
      </c>
      <c r="O139" s="49" t="s">
        <v>6812</v>
      </c>
      <c r="P139" s="14" t="s">
        <v>6458</v>
      </c>
      <c r="Q139" s="7" t="str">
        <f>VLOOKUP(D139,[1]Sheet0!$C$1:$H$65536,6,0)</f>
        <v>PHÒNG CHỐNG CÔN TRÙNG</v>
      </c>
      <c r="S139" s="8"/>
    </row>
    <row r="140" spans="1:19" s="7" customFormat="1" ht="47.25" customHeight="1">
      <c r="A140" s="9"/>
      <c r="B140" s="9" t="s">
        <v>27</v>
      </c>
      <c r="C140" s="47" t="s">
        <v>1449</v>
      </c>
      <c r="D140" s="47" t="s">
        <v>1450</v>
      </c>
      <c r="E140" s="9" t="s">
        <v>1451</v>
      </c>
      <c r="F140" s="48">
        <v>125000</v>
      </c>
      <c r="G140" s="9">
        <v>7</v>
      </c>
      <c r="H140" s="9">
        <v>1</v>
      </c>
      <c r="I140" s="97">
        <v>-7</v>
      </c>
      <c r="J140" s="98">
        <v>1</v>
      </c>
      <c r="K140" s="43"/>
      <c r="L140" s="50"/>
      <c r="M140" s="43">
        <f t="shared" si="4"/>
        <v>-6</v>
      </c>
      <c r="N140" s="49">
        <f t="shared" si="5"/>
        <v>-750000</v>
      </c>
      <c r="O140" s="49" t="s">
        <v>4258</v>
      </c>
      <c r="P140" s="14" t="s">
        <v>6203</v>
      </c>
      <c r="Q140" s="7" t="str">
        <f>VLOOKUP(D140,[1]Sheet0!$C$1:$H$65536,6,0)</f>
        <v>BÁNH KẸO, ĐỒ ĂN VẶT</v>
      </c>
      <c r="S140" s="8"/>
    </row>
    <row r="141" spans="1:19" s="7" customFormat="1" ht="47.25" customHeight="1">
      <c r="A141" s="9"/>
      <c r="B141" s="9" t="s">
        <v>27</v>
      </c>
      <c r="C141" s="47" t="s">
        <v>228</v>
      </c>
      <c r="D141" s="47" t="s">
        <v>229</v>
      </c>
      <c r="E141" s="9" t="s">
        <v>230</v>
      </c>
      <c r="F141" s="48">
        <v>130000</v>
      </c>
      <c r="G141" s="9">
        <v>20</v>
      </c>
      <c r="H141" s="9">
        <v>14</v>
      </c>
      <c r="I141" s="97">
        <v>-3</v>
      </c>
      <c r="J141" s="98">
        <v>-3</v>
      </c>
      <c r="K141" s="43"/>
      <c r="L141" s="50"/>
      <c r="M141" s="43">
        <f t="shared" si="4"/>
        <v>-6</v>
      </c>
      <c r="N141" s="49">
        <f t="shared" si="5"/>
        <v>-780000</v>
      </c>
      <c r="O141" s="49" t="s">
        <v>6813</v>
      </c>
      <c r="P141" s="14" t="s">
        <v>6137</v>
      </c>
      <c r="Q141" s="7" t="str">
        <f>VLOOKUP(D141,[1]Sheet0!$C$1:$H$65536,6,0)</f>
        <v>BÁNH KẸO, ĐỒ ĂN VẶT</v>
      </c>
      <c r="S141" s="8"/>
    </row>
    <row r="142" spans="1:19" s="7" customFormat="1" ht="47.25" customHeight="1">
      <c r="A142" s="9"/>
      <c r="B142" s="9" t="s">
        <v>27</v>
      </c>
      <c r="C142" s="47" t="s">
        <v>2076</v>
      </c>
      <c r="D142" s="47" t="s">
        <v>2077</v>
      </c>
      <c r="E142" s="9" t="s">
        <v>2078</v>
      </c>
      <c r="F142" s="48">
        <v>55000</v>
      </c>
      <c r="G142" s="9">
        <v>13</v>
      </c>
      <c r="H142" s="9">
        <v>7</v>
      </c>
      <c r="I142" s="97">
        <v>-3</v>
      </c>
      <c r="J142" s="98">
        <v>-3</v>
      </c>
      <c r="K142" s="43"/>
      <c r="L142" s="50"/>
      <c r="M142" s="43">
        <f t="shared" si="4"/>
        <v>-6</v>
      </c>
      <c r="N142" s="49">
        <f t="shared" si="5"/>
        <v>-330000</v>
      </c>
      <c r="O142" s="49" t="s">
        <v>4258</v>
      </c>
      <c r="P142" s="14">
        <v>46097</v>
      </c>
      <c r="Q142" s="7" t="str">
        <f>VLOOKUP(D142,[1]Sheet0!$C$1:$H$65536,6,0)</f>
        <v>THỰC PHẨM ĂN LIỀN</v>
      </c>
      <c r="S142" s="8"/>
    </row>
    <row r="143" spans="1:19" s="7" customFormat="1" ht="47.25" customHeight="1">
      <c r="A143" s="9"/>
      <c r="B143" s="9" t="s">
        <v>27</v>
      </c>
      <c r="C143" s="47" t="s">
        <v>483</v>
      </c>
      <c r="D143" s="47" t="s">
        <v>484</v>
      </c>
      <c r="E143" s="9" t="s">
        <v>485</v>
      </c>
      <c r="F143" s="48">
        <v>145000</v>
      </c>
      <c r="G143" s="9">
        <v>10</v>
      </c>
      <c r="H143" s="9">
        <v>4</v>
      </c>
      <c r="I143" s="97">
        <v>-2</v>
      </c>
      <c r="J143" s="98">
        <v>-4</v>
      </c>
      <c r="K143" s="43"/>
      <c r="L143" s="50"/>
      <c r="M143" s="43">
        <f t="shared" si="4"/>
        <v>-6</v>
      </c>
      <c r="N143" s="49">
        <f t="shared" si="5"/>
        <v>-870000</v>
      </c>
      <c r="O143" s="49" t="s">
        <v>6814</v>
      </c>
      <c r="P143" s="14">
        <v>46140</v>
      </c>
      <c r="Q143" s="7" t="str">
        <f>VLOOKUP(D143,[1]Sheet0!$C$1:$H$65536,6,0)</f>
        <v>THỰC PHẨM ĐÔNG LẠNH, CHẾ BIẾN</v>
      </c>
      <c r="S143" s="8"/>
    </row>
    <row r="144" spans="1:19" s="7" customFormat="1" ht="47.25" customHeight="1">
      <c r="A144" s="9"/>
      <c r="B144" s="9" t="s">
        <v>27</v>
      </c>
      <c r="C144" s="47" t="s">
        <v>1533</v>
      </c>
      <c r="D144" s="47" t="s">
        <v>1534</v>
      </c>
      <c r="E144" s="9" t="s">
        <v>1535</v>
      </c>
      <c r="F144" s="48">
        <v>80000</v>
      </c>
      <c r="G144" s="9">
        <v>31</v>
      </c>
      <c r="H144" s="9">
        <v>25</v>
      </c>
      <c r="I144" s="97">
        <v>-7</v>
      </c>
      <c r="J144" s="98">
        <v>1</v>
      </c>
      <c r="K144" s="43"/>
      <c r="L144" s="50"/>
      <c r="M144" s="43">
        <f t="shared" si="4"/>
        <v>-6</v>
      </c>
      <c r="N144" s="49">
        <f t="shared" si="5"/>
        <v>-480000</v>
      </c>
      <c r="O144" s="49" t="s">
        <v>6815</v>
      </c>
      <c r="P144" s="14" t="s">
        <v>6210</v>
      </c>
      <c r="Q144" s="7" t="str">
        <f>VLOOKUP(D144,[1]Sheet0!$C$1:$H$65536,6,0)</f>
        <v>BÁNH KẸO, ĐỒ ĂN VẶT</v>
      </c>
      <c r="S144" s="8"/>
    </row>
    <row r="145" spans="1:19" s="7" customFormat="1" ht="47.25" customHeight="1">
      <c r="A145" s="9"/>
      <c r="B145" s="9" t="s">
        <v>135</v>
      </c>
      <c r="C145" s="47" t="s">
        <v>4816</v>
      </c>
      <c r="D145" s="47" t="s">
        <v>4814</v>
      </c>
      <c r="E145" s="9" t="s">
        <v>4817</v>
      </c>
      <c r="F145" s="48">
        <v>0</v>
      </c>
      <c r="G145" s="9">
        <v>6</v>
      </c>
      <c r="H145" s="9">
        <v>0</v>
      </c>
      <c r="I145" s="97">
        <v>-6</v>
      </c>
      <c r="J145" s="98"/>
      <c r="K145" s="43"/>
      <c r="L145" s="50"/>
      <c r="M145" s="43">
        <f t="shared" si="4"/>
        <v>-6</v>
      </c>
      <c r="N145" s="49">
        <f t="shared" si="5"/>
        <v>0</v>
      </c>
      <c r="O145" s="49" t="s">
        <v>4258</v>
      </c>
      <c r="P145" s="14" t="s">
        <v>6583</v>
      </c>
      <c r="Q145" s="7" t="e">
        <f>VLOOKUP(D145,[1]Sheet0!$C$1:$H$65536,6,0)</f>
        <v>#N/A</v>
      </c>
      <c r="S145" s="8"/>
    </row>
    <row r="146" spans="1:19" s="7" customFormat="1" ht="47.25" customHeight="1">
      <c r="A146" s="9"/>
      <c r="B146" s="9" t="s">
        <v>32</v>
      </c>
      <c r="C146" s="47" t="s">
        <v>5487</v>
      </c>
      <c r="D146" s="47" t="s">
        <v>5418</v>
      </c>
      <c r="E146" s="9" t="s">
        <v>5488</v>
      </c>
      <c r="F146" s="48">
        <v>450000</v>
      </c>
      <c r="G146" s="9">
        <v>82</v>
      </c>
      <c r="H146" s="9">
        <v>76</v>
      </c>
      <c r="I146" s="97">
        <v>-6</v>
      </c>
      <c r="J146" s="98"/>
      <c r="K146" s="43"/>
      <c r="L146" s="50"/>
      <c r="M146" s="43">
        <f t="shared" si="4"/>
        <v>-6</v>
      </c>
      <c r="N146" s="49">
        <f t="shared" si="5"/>
        <v>-2700000</v>
      </c>
      <c r="O146" s="49" t="s">
        <v>6816</v>
      </c>
      <c r="P146" s="14" t="s">
        <v>6697</v>
      </c>
      <c r="Q146" s="7" t="str">
        <f>VLOOKUP(D146,[1]Sheet0!$C$1:$H$65536,6,0)</f>
        <v>CHĂM SÓC DA</v>
      </c>
      <c r="S146" s="8"/>
    </row>
    <row r="147" spans="1:19" s="7" customFormat="1" ht="47.25" customHeight="1">
      <c r="A147" s="9"/>
      <c r="B147" s="9" t="s">
        <v>32</v>
      </c>
      <c r="C147" s="47" t="s">
        <v>2351</v>
      </c>
      <c r="D147" s="47" t="s">
        <v>2352</v>
      </c>
      <c r="E147" s="9" t="s">
        <v>2353</v>
      </c>
      <c r="F147" s="48">
        <v>95000</v>
      </c>
      <c r="G147" s="9">
        <v>67</v>
      </c>
      <c r="H147" s="9">
        <v>61</v>
      </c>
      <c r="I147" s="97"/>
      <c r="J147" s="98">
        <v>-6</v>
      </c>
      <c r="K147" s="43"/>
      <c r="L147" s="50"/>
      <c r="M147" s="43">
        <f t="shared" si="4"/>
        <v>-6</v>
      </c>
      <c r="N147" s="49">
        <f t="shared" si="5"/>
        <v>-570000</v>
      </c>
      <c r="O147" s="49" t="s">
        <v>6817</v>
      </c>
      <c r="P147" s="14"/>
      <c r="Q147" s="7" t="str">
        <f>VLOOKUP(D147,[1]Sheet0!$C$1:$H$65536,6,0)</f>
        <v>CHĂM SÓC DA</v>
      </c>
      <c r="S147" s="8"/>
    </row>
    <row r="148" spans="1:19" s="7" customFormat="1" ht="47.25" customHeight="1">
      <c r="A148" s="9"/>
      <c r="B148" s="9" t="s">
        <v>69</v>
      </c>
      <c r="C148" s="47" t="s">
        <v>2519</v>
      </c>
      <c r="D148" s="47" t="s">
        <v>2520</v>
      </c>
      <c r="E148" s="9" t="s">
        <v>2521</v>
      </c>
      <c r="F148" s="48">
        <v>325000</v>
      </c>
      <c r="G148" s="9">
        <v>17</v>
      </c>
      <c r="H148" s="9">
        <v>11</v>
      </c>
      <c r="I148" s="97"/>
      <c r="J148" s="98">
        <v>-6</v>
      </c>
      <c r="K148" s="43"/>
      <c r="L148" s="50"/>
      <c r="M148" s="43">
        <f t="shared" si="4"/>
        <v>-6</v>
      </c>
      <c r="N148" s="49">
        <f t="shared" si="5"/>
        <v>-1950000</v>
      </c>
      <c r="O148" s="49" t="s">
        <v>4258</v>
      </c>
      <c r="P148" s="14"/>
      <c r="Q148" s="7" t="str">
        <f>VLOOKUP(D148,[1]Sheet0!$C$1:$H$65536,6,0)</f>
        <v>THỰC PHẨM CHỨC NĂNG CHO MÉ &amp; BÉ</v>
      </c>
      <c r="S148" s="8"/>
    </row>
    <row r="149" spans="1:19" s="7" customFormat="1" ht="47.25" customHeight="1">
      <c r="A149" s="9"/>
      <c r="B149" s="9" t="s">
        <v>33</v>
      </c>
      <c r="C149" s="47" t="s">
        <v>3053</v>
      </c>
      <c r="D149" s="47" t="s">
        <v>3054</v>
      </c>
      <c r="E149" s="9" t="s">
        <v>3055</v>
      </c>
      <c r="F149" s="48">
        <v>70000</v>
      </c>
      <c r="G149" s="9">
        <v>6</v>
      </c>
      <c r="H149" s="9">
        <v>0</v>
      </c>
      <c r="I149" s="97"/>
      <c r="J149" s="98">
        <v>-6</v>
      </c>
      <c r="K149" s="43"/>
      <c r="L149" s="50"/>
      <c r="M149" s="43">
        <f t="shared" si="4"/>
        <v>-6</v>
      </c>
      <c r="N149" s="49">
        <f t="shared" si="5"/>
        <v>-420000</v>
      </c>
      <c r="O149" s="49" t="s">
        <v>6818</v>
      </c>
      <c r="P149" s="14"/>
      <c r="Q149" s="7" t="str">
        <f>VLOOKUP(D149,[1]Sheet0!$C$1:$H$65536,6,0)</f>
        <v>BẾP VÀ PHÒNG ĂN</v>
      </c>
      <c r="S149" s="8"/>
    </row>
    <row r="150" spans="1:19" s="7" customFormat="1" ht="47.25" customHeight="1">
      <c r="A150" s="9"/>
      <c r="B150" s="9" t="s">
        <v>33</v>
      </c>
      <c r="C150" s="47" t="s">
        <v>459</v>
      </c>
      <c r="D150" s="47" t="s">
        <v>460</v>
      </c>
      <c r="E150" s="9" t="s">
        <v>461</v>
      </c>
      <c r="F150" s="48">
        <v>650000</v>
      </c>
      <c r="G150" s="9">
        <v>8</v>
      </c>
      <c r="H150" s="9">
        <v>2</v>
      </c>
      <c r="I150" s="97"/>
      <c r="J150" s="98">
        <v>-6</v>
      </c>
      <c r="K150" s="43"/>
      <c r="L150" s="50"/>
      <c r="M150" s="43">
        <f t="shared" si="4"/>
        <v>-6</v>
      </c>
      <c r="N150" s="49">
        <f t="shared" si="5"/>
        <v>-3900000</v>
      </c>
      <c r="O150" s="49" t="s">
        <v>6819</v>
      </c>
      <c r="P150" s="14"/>
      <c r="Q150" s="7" t="str">
        <f>VLOOKUP(D150,[1]Sheet0!$C$1:$H$65536,6,0)</f>
        <v>GIA DỤNG SKK</v>
      </c>
      <c r="S150" s="8"/>
    </row>
    <row r="151" spans="1:19" s="7" customFormat="1" ht="47.25" customHeight="1">
      <c r="A151" s="9"/>
      <c r="B151" s="9" t="s">
        <v>33</v>
      </c>
      <c r="C151" s="47" t="s">
        <v>3302</v>
      </c>
      <c r="D151" s="47" t="s">
        <v>3303</v>
      </c>
      <c r="E151" s="9" t="s">
        <v>3301</v>
      </c>
      <c r="F151" s="48">
        <v>350000</v>
      </c>
      <c r="G151" s="9">
        <v>6</v>
      </c>
      <c r="H151" s="9">
        <v>0</v>
      </c>
      <c r="I151" s="97"/>
      <c r="J151" s="98">
        <v>-6</v>
      </c>
      <c r="K151" s="43"/>
      <c r="L151" s="50"/>
      <c r="M151" s="43">
        <f t="shared" si="4"/>
        <v>-6</v>
      </c>
      <c r="N151" s="49">
        <f t="shared" si="5"/>
        <v>-2100000</v>
      </c>
      <c r="O151" s="49" t="s">
        <v>6820</v>
      </c>
      <c r="P151" s="14"/>
      <c r="Q151" s="7" t="str">
        <f>VLOOKUP(D151,[1]Sheet0!$C$1:$H$65536,6,0)</f>
        <v>GIA DỤNG SKK</v>
      </c>
      <c r="S151" s="8"/>
    </row>
    <row r="152" spans="1:19" s="7" customFormat="1" ht="47.25" customHeight="1">
      <c r="A152" s="9"/>
      <c r="B152" s="9" t="s">
        <v>27</v>
      </c>
      <c r="C152" s="47" t="s">
        <v>695</v>
      </c>
      <c r="D152" s="47" t="s">
        <v>696</v>
      </c>
      <c r="E152" s="9" t="s">
        <v>697</v>
      </c>
      <c r="F152" s="48">
        <v>80000</v>
      </c>
      <c r="G152" s="9">
        <v>26</v>
      </c>
      <c r="H152" s="9">
        <v>20</v>
      </c>
      <c r="I152" s="97"/>
      <c r="J152" s="98">
        <v>-6</v>
      </c>
      <c r="K152" s="43"/>
      <c r="L152" s="50"/>
      <c r="M152" s="43">
        <f t="shared" si="4"/>
        <v>-6</v>
      </c>
      <c r="N152" s="49">
        <f t="shared" si="5"/>
        <v>-480000</v>
      </c>
      <c r="O152" s="49" t="s">
        <v>4258</v>
      </c>
      <c r="P152" s="14"/>
      <c r="Q152" s="7" t="str">
        <f>VLOOKUP(D152,[1]Sheet0!$C$1:$H$65536,6,0)</f>
        <v>BÁNH KẸO, ĐỒ ĂN VẶT</v>
      </c>
      <c r="S152" s="8"/>
    </row>
    <row r="153" spans="1:19" s="7" customFormat="1" ht="47.25" customHeight="1">
      <c r="A153" s="9"/>
      <c r="B153" s="9" t="s">
        <v>27</v>
      </c>
      <c r="C153" s="47" t="s">
        <v>2398</v>
      </c>
      <c r="D153" s="47" t="s">
        <v>2399</v>
      </c>
      <c r="E153" s="9" t="s">
        <v>2400</v>
      </c>
      <c r="F153" s="48">
        <v>125000</v>
      </c>
      <c r="G153" s="9">
        <v>6</v>
      </c>
      <c r="H153" s="9">
        <v>0</v>
      </c>
      <c r="I153" s="97"/>
      <c r="J153" s="98">
        <v>-6</v>
      </c>
      <c r="K153" s="43"/>
      <c r="L153" s="50"/>
      <c r="M153" s="43">
        <f t="shared" si="4"/>
        <v>-6</v>
      </c>
      <c r="N153" s="49">
        <f t="shared" si="5"/>
        <v>-750000</v>
      </c>
      <c r="O153" s="49" t="s">
        <v>4258</v>
      </c>
      <c r="P153" s="14"/>
      <c r="Q153" s="7" t="str">
        <f>VLOOKUP(D153,[1]Sheet0!$C$1:$H$65536,6,0)</f>
        <v>BÁNH KẸO, ĐỒ ĂN VẶT</v>
      </c>
      <c r="S153" s="8"/>
    </row>
    <row r="154" spans="1:19" s="7" customFormat="1" ht="47.25" customHeight="1">
      <c r="A154" s="9"/>
      <c r="B154" s="9" t="s">
        <v>27</v>
      </c>
      <c r="C154" s="47" t="s">
        <v>3176</v>
      </c>
      <c r="D154" s="47" t="s">
        <v>3177</v>
      </c>
      <c r="E154" s="9" t="s">
        <v>3178</v>
      </c>
      <c r="F154" s="48">
        <v>122000</v>
      </c>
      <c r="G154" s="9">
        <v>6</v>
      </c>
      <c r="H154" s="9">
        <v>0</v>
      </c>
      <c r="I154" s="97"/>
      <c r="J154" s="98">
        <v>-6</v>
      </c>
      <c r="K154" s="43"/>
      <c r="L154" s="50"/>
      <c r="M154" s="43">
        <f t="shared" si="4"/>
        <v>-6</v>
      </c>
      <c r="N154" s="49">
        <f t="shared" si="5"/>
        <v>-732000</v>
      </c>
      <c r="O154" s="49" t="s">
        <v>6821</v>
      </c>
      <c r="P154" s="14"/>
      <c r="Q154" s="7" t="str">
        <f>VLOOKUP(D154,[1]Sheet0!$C$1:$H$65536,6,0)</f>
        <v>SẢN PHẨM TỪ SỮA</v>
      </c>
      <c r="S154" s="8"/>
    </row>
    <row r="155" spans="1:19" s="7" customFormat="1" ht="47.25" customHeight="1">
      <c r="A155" s="9"/>
      <c r="B155" s="9" t="s">
        <v>27</v>
      </c>
      <c r="C155" s="47" t="s">
        <v>3155</v>
      </c>
      <c r="D155" s="47" t="s">
        <v>3156</v>
      </c>
      <c r="E155" s="9" t="s">
        <v>3157</v>
      </c>
      <c r="F155" s="48">
        <v>30000</v>
      </c>
      <c r="G155" s="9">
        <v>6</v>
      </c>
      <c r="H155" s="9">
        <v>0</v>
      </c>
      <c r="I155" s="97"/>
      <c r="J155" s="98">
        <v>-6</v>
      </c>
      <c r="K155" s="43"/>
      <c r="L155" s="50"/>
      <c r="M155" s="43">
        <f t="shared" si="4"/>
        <v>-6</v>
      </c>
      <c r="N155" s="49">
        <f t="shared" si="5"/>
        <v>-180000</v>
      </c>
      <c r="O155" s="49" t="s">
        <v>4258</v>
      </c>
      <c r="P155" s="14"/>
      <c r="Q155" s="7" t="str">
        <f>VLOOKUP(D155,[1]Sheet0!$C$1:$H$65536,6,0)</f>
        <v>SẢN PHẨM TỪ SỮA</v>
      </c>
      <c r="S155" s="8"/>
    </row>
    <row r="156" spans="1:19" s="7" customFormat="1" ht="47.25" customHeight="1">
      <c r="A156" s="9"/>
      <c r="B156" s="9" t="s">
        <v>27</v>
      </c>
      <c r="C156" s="47" t="s">
        <v>3164</v>
      </c>
      <c r="D156" s="47" t="s">
        <v>3165</v>
      </c>
      <c r="E156" s="9" t="s">
        <v>3166</v>
      </c>
      <c r="F156" s="48">
        <v>30000</v>
      </c>
      <c r="G156" s="9">
        <v>6</v>
      </c>
      <c r="H156" s="9">
        <v>0</v>
      </c>
      <c r="I156" s="97"/>
      <c r="J156" s="98">
        <v>-6</v>
      </c>
      <c r="K156" s="43"/>
      <c r="L156" s="50"/>
      <c r="M156" s="43">
        <f t="shared" si="4"/>
        <v>-6</v>
      </c>
      <c r="N156" s="49">
        <f t="shared" si="5"/>
        <v>-180000</v>
      </c>
      <c r="O156" s="49" t="s">
        <v>4258</v>
      </c>
      <c r="P156" s="14"/>
      <c r="Q156" s="7" t="str">
        <f>VLOOKUP(D156,[1]Sheet0!$C$1:$H$65536,6,0)</f>
        <v>SẢN PHẨM TỪ SỮA</v>
      </c>
      <c r="S156" s="8"/>
    </row>
    <row r="157" spans="1:19" s="7" customFormat="1" ht="47.25" customHeight="1">
      <c r="A157" s="9"/>
      <c r="B157" s="9" t="s">
        <v>33</v>
      </c>
      <c r="C157" s="47" t="s">
        <v>2490</v>
      </c>
      <c r="D157" s="47" t="s">
        <v>2491</v>
      </c>
      <c r="E157" s="9" t="s">
        <v>2492</v>
      </c>
      <c r="F157" s="48">
        <v>245000</v>
      </c>
      <c r="G157" s="9">
        <v>6</v>
      </c>
      <c r="H157" s="9">
        <v>0</v>
      </c>
      <c r="I157" s="97"/>
      <c r="J157" s="98">
        <v>-6</v>
      </c>
      <c r="K157" s="43"/>
      <c r="L157" s="50"/>
      <c r="M157" s="43">
        <f t="shared" si="4"/>
        <v>-6</v>
      </c>
      <c r="N157" s="49">
        <f t="shared" si="5"/>
        <v>-1470000</v>
      </c>
      <c r="O157" s="49" t="s">
        <v>4258</v>
      </c>
      <c r="P157" s="14"/>
      <c r="Q157" s="7" t="str">
        <f>VLOOKUP(D157,[1]Sheet0!$C$1:$H$65536,6,0)</f>
        <v>BẾP VÀ PHÒNG ĂN</v>
      </c>
      <c r="S157" s="8"/>
    </row>
    <row r="158" spans="1:19" s="7" customFormat="1" ht="47.25" customHeight="1">
      <c r="A158" s="9"/>
      <c r="B158" s="9" t="s">
        <v>135</v>
      </c>
      <c r="C158" s="47" t="s">
        <v>1983</v>
      </c>
      <c r="D158" s="47" t="s">
        <v>1984</v>
      </c>
      <c r="E158" s="9" t="s">
        <v>1985</v>
      </c>
      <c r="F158" s="48">
        <v>15000</v>
      </c>
      <c r="G158" s="9">
        <v>10</v>
      </c>
      <c r="H158" s="9">
        <v>4</v>
      </c>
      <c r="I158" s="97"/>
      <c r="J158" s="98">
        <v>-6</v>
      </c>
      <c r="K158" s="43"/>
      <c r="L158" s="50"/>
      <c r="M158" s="43">
        <f t="shared" si="4"/>
        <v>-6</v>
      </c>
      <c r="N158" s="49">
        <f t="shared" si="5"/>
        <v>-90000</v>
      </c>
      <c r="O158" s="49" t="s">
        <v>4258</v>
      </c>
      <c r="P158" s="14"/>
      <c r="Q158" s="7" t="str">
        <f>VLOOKUP(D158,[1]Sheet0!$C$1:$H$65536,6,0)</f>
        <v>HÀNG MẪU</v>
      </c>
      <c r="S158" s="8"/>
    </row>
    <row r="159" spans="1:19" s="7" customFormat="1" ht="47.25" customHeight="1">
      <c r="A159" s="9"/>
      <c r="B159" s="9" t="s">
        <v>135</v>
      </c>
      <c r="C159" s="47" t="s">
        <v>2642</v>
      </c>
      <c r="D159" s="47" t="s">
        <v>2643</v>
      </c>
      <c r="E159" s="9" t="s">
        <v>2644</v>
      </c>
      <c r="F159" s="48">
        <v>25000</v>
      </c>
      <c r="G159" s="9">
        <v>6</v>
      </c>
      <c r="H159" s="9">
        <v>0</v>
      </c>
      <c r="I159" s="97"/>
      <c r="J159" s="98">
        <v>-6</v>
      </c>
      <c r="K159" s="43"/>
      <c r="L159" s="50"/>
      <c r="M159" s="43">
        <f t="shared" si="4"/>
        <v>-6</v>
      </c>
      <c r="N159" s="49">
        <f t="shared" si="5"/>
        <v>-150000</v>
      </c>
      <c r="O159" s="49" t="s">
        <v>4258</v>
      </c>
      <c r="P159" s="14"/>
      <c r="Q159" s="7" t="str">
        <f>VLOOKUP(D159,[1]Sheet0!$C$1:$H$65536,6,0)</f>
        <v>ĐỒNG GIÁ MUA HÀNG</v>
      </c>
      <c r="S159" s="8"/>
    </row>
    <row r="160" spans="1:19" s="7" customFormat="1" ht="47.25" customHeight="1">
      <c r="A160" s="9"/>
      <c r="B160" s="9" t="s">
        <v>135</v>
      </c>
      <c r="C160" s="47" t="s">
        <v>2723</v>
      </c>
      <c r="D160" s="47" t="s">
        <v>2724</v>
      </c>
      <c r="E160" s="9" t="s">
        <v>2725</v>
      </c>
      <c r="F160" s="48">
        <v>100000</v>
      </c>
      <c r="G160" s="9">
        <v>8</v>
      </c>
      <c r="H160" s="9">
        <v>2</v>
      </c>
      <c r="I160" s="97"/>
      <c r="J160" s="98">
        <v>-6</v>
      </c>
      <c r="K160" s="43"/>
      <c r="L160" s="50"/>
      <c r="M160" s="43">
        <f t="shared" si="4"/>
        <v>-6</v>
      </c>
      <c r="N160" s="49">
        <f t="shared" si="5"/>
        <v>-600000</v>
      </c>
      <c r="O160" s="49" t="s">
        <v>4258</v>
      </c>
      <c r="P160" s="14"/>
      <c r="Q160" s="7" t="str">
        <f>VLOOKUP(D160,[1]Sheet0!$C$1:$H$65536,6,0)</f>
        <v>ĐỒNG GIÁ MUA HÀNG</v>
      </c>
      <c r="S160" s="8"/>
    </row>
    <row r="161" spans="1:19" s="7" customFormat="1" ht="47.25" customHeight="1">
      <c r="A161" s="9"/>
      <c r="B161" s="9" t="s">
        <v>32</v>
      </c>
      <c r="C161" s="47" t="s">
        <v>2760</v>
      </c>
      <c r="D161" s="47" t="s">
        <v>2761</v>
      </c>
      <c r="E161" s="9" t="s">
        <v>2762</v>
      </c>
      <c r="F161" s="48">
        <v>229000</v>
      </c>
      <c r="G161" s="9">
        <v>9</v>
      </c>
      <c r="H161" s="9">
        <v>4</v>
      </c>
      <c r="I161" s="97">
        <v>-1</v>
      </c>
      <c r="J161" s="98">
        <v>-4</v>
      </c>
      <c r="K161" s="43"/>
      <c r="L161" s="50"/>
      <c r="M161" s="43">
        <f t="shared" si="4"/>
        <v>-5</v>
      </c>
      <c r="N161" s="49">
        <f t="shared" si="5"/>
        <v>-1145000</v>
      </c>
      <c r="O161" s="49" t="s">
        <v>4258</v>
      </c>
      <c r="P161" s="14">
        <v>46118.369212962964</v>
      </c>
      <c r="Q161" s="7" t="str">
        <f>VLOOKUP(D161,[1]Sheet0!$C$1:$H$65536,6,0)</f>
        <v>MỸ PHẨM ĐỒNG GIÁ</v>
      </c>
      <c r="S161" s="8"/>
    </row>
    <row r="162" spans="1:19" s="7" customFormat="1" ht="47.25" customHeight="1">
      <c r="A162" s="9"/>
      <c r="B162" s="9" t="s">
        <v>69</v>
      </c>
      <c r="C162" s="47" t="s">
        <v>534</v>
      </c>
      <c r="D162" s="47" t="s">
        <v>535</v>
      </c>
      <c r="E162" s="9" t="s">
        <v>536</v>
      </c>
      <c r="F162" s="48">
        <v>60000</v>
      </c>
      <c r="G162" s="9">
        <v>86</v>
      </c>
      <c r="H162" s="9">
        <v>81</v>
      </c>
      <c r="I162" s="97">
        <v>-6</v>
      </c>
      <c r="J162" s="98">
        <v>1</v>
      </c>
      <c r="K162" s="43"/>
      <c r="L162" s="50"/>
      <c r="M162" s="43">
        <f t="shared" si="4"/>
        <v>-5</v>
      </c>
      <c r="N162" s="49">
        <f t="shared" si="5"/>
        <v>-300000</v>
      </c>
      <c r="O162" s="49" t="s">
        <v>6822</v>
      </c>
      <c r="P162" s="14" t="s">
        <v>6214</v>
      </c>
      <c r="Q162" s="7" t="str">
        <f>VLOOKUP(D162,[1]Sheet0!$C$1:$H$65536,6,0)</f>
        <v>CHĂM SÓC MẮT</v>
      </c>
      <c r="S162" s="8"/>
    </row>
    <row r="163" spans="1:19" s="7" customFormat="1" ht="47.25" customHeight="1">
      <c r="A163" s="9"/>
      <c r="B163" s="9" t="s">
        <v>69</v>
      </c>
      <c r="C163" s="47" t="s">
        <v>112</v>
      </c>
      <c r="D163" s="47" t="s">
        <v>113</v>
      </c>
      <c r="E163" s="9" t="s">
        <v>114</v>
      </c>
      <c r="F163" s="48">
        <v>145000</v>
      </c>
      <c r="G163" s="9">
        <v>10</v>
      </c>
      <c r="H163" s="9">
        <v>5</v>
      </c>
      <c r="I163" s="97">
        <v>-2</v>
      </c>
      <c r="J163" s="98">
        <v>-3</v>
      </c>
      <c r="K163" s="43"/>
      <c r="L163" s="50"/>
      <c r="M163" s="43">
        <f t="shared" si="4"/>
        <v>-5</v>
      </c>
      <c r="N163" s="49">
        <f t="shared" si="5"/>
        <v>-725000</v>
      </c>
      <c r="O163" s="49" t="s">
        <v>6823</v>
      </c>
      <c r="P163" s="14" t="s">
        <v>6138</v>
      </c>
      <c r="Q163" s="7" t="str">
        <f>VLOOKUP(D163,[1]Sheet0!$C$1:$H$65536,6,0)</f>
        <v>TĂNG CƯỜNG HỆ MIỄN DỊCH</v>
      </c>
      <c r="S163" s="8"/>
    </row>
    <row r="164" spans="1:19" s="7" customFormat="1" ht="47.25" customHeight="1">
      <c r="A164" s="9"/>
      <c r="B164" s="9" t="s">
        <v>40</v>
      </c>
      <c r="C164" s="47" t="s">
        <v>363</v>
      </c>
      <c r="D164" s="47" t="s">
        <v>364</v>
      </c>
      <c r="E164" s="9" t="s">
        <v>365</v>
      </c>
      <c r="F164" s="48">
        <v>199000</v>
      </c>
      <c r="G164" s="9">
        <v>18</v>
      </c>
      <c r="H164" s="9">
        <v>13</v>
      </c>
      <c r="I164" s="97">
        <v>-1</v>
      </c>
      <c r="J164" s="98">
        <v>-4</v>
      </c>
      <c r="K164" s="43"/>
      <c r="L164" s="50"/>
      <c r="M164" s="43">
        <f t="shared" si="4"/>
        <v>-5</v>
      </c>
      <c r="N164" s="49">
        <f t="shared" si="5"/>
        <v>-995000</v>
      </c>
      <c r="O164" s="49" t="s">
        <v>4258</v>
      </c>
      <c r="P164" s="14">
        <v>45951</v>
      </c>
      <c r="Q164" s="7" t="str">
        <f>VLOOKUP(D164,[1]Sheet0!$C$1:$H$65536,6,0)</f>
        <v>CHĂM SÓC CƠ THỂ BÉ</v>
      </c>
      <c r="S164" s="8"/>
    </row>
    <row r="165" spans="1:19" s="7" customFormat="1" ht="47.25" customHeight="1">
      <c r="A165" s="9"/>
      <c r="B165" s="9" t="s">
        <v>33</v>
      </c>
      <c r="C165" s="47" t="s">
        <v>1772</v>
      </c>
      <c r="D165" s="47" t="s">
        <v>1773</v>
      </c>
      <c r="E165" s="9" t="s">
        <v>1774</v>
      </c>
      <c r="F165" s="48">
        <v>40000</v>
      </c>
      <c r="G165" s="9">
        <v>51</v>
      </c>
      <c r="H165" s="9">
        <v>46</v>
      </c>
      <c r="I165" s="97">
        <v>-4</v>
      </c>
      <c r="J165" s="98">
        <v>-1</v>
      </c>
      <c r="K165" s="43"/>
      <c r="L165" s="50"/>
      <c r="M165" s="43">
        <f t="shared" si="4"/>
        <v>-5</v>
      </c>
      <c r="N165" s="49">
        <f t="shared" si="5"/>
        <v>-200000</v>
      </c>
      <c r="O165" s="49" t="s">
        <v>6824</v>
      </c>
      <c r="P165" s="14" t="s">
        <v>6163</v>
      </c>
      <c r="Q165" s="7" t="str">
        <f>VLOOKUP(D165,[1]Sheet0!$C$1:$H$65536,6,0)</f>
        <v>GIA DỤNG KHÁC</v>
      </c>
      <c r="S165" s="8"/>
    </row>
    <row r="166" spans="1:19" s="7" customFormat="1" ht="47.25" customHeight="1">
      <c r="A166" s="9"/>
      <c r="B166" s="9" t="s">
        <v>33</v>
      </c>
      <c r="C166" s="47" t="s">
        <v>3348</v>
      </c>
      <c r="D166" s="47" t="s">
        <v>3349</v>
      </c>
      <c r="E166" s="9" t="s">
        <v>3350</v>
      </c>
      <c r="F166" s="48">
        <v>850000</v>
      </c>
      <c r="G166" s="9">
        <v>31</v>
      </c>
      <c r="H166" s="9">
        <v>26</v>
      </c>
      <c r="I166" s="97">
        <v>-3</v>
      </c>
      <c r="J166" s="98">
        <v>-2</v>
      </c>
      <c r="K166" s="43"/>
      <c r="L166" s="50"/>
      <c r="M166" s="43">
        <f t="shared" si="4"/>
        <v>-5</v>
      </c>
      <c r="N166" s="49">
        <f t="shared" si="5"/>
        <v>-4250000</v>
      </c>
      <c r="O166" s="49" t="s">
        <v>4258</v>
      </c>
      <c r="P166" s="14" t="s">
        <v>6159</v>
      </c>
      <c r="Q166" s="7" t="str">
        <f>VLOOKUP(D166,[1]Sheet0!$C$1:$H$65536,6,0)</f>
        <v>GIA DỤNG SKK</v>
      </c>
      <c r="S166" s="8"/>
    </row>
    <row r="167" spans="1:19" s="7" customFormat="1" ht="47.25" customHeight="1">
      <c r="A167" s="9"/>
      <c r="B167" s="9" t="s">
        <v>2772</v>
      </c>
      <c r="C167" s="47" t="s">
        <v>3716</v>
      </c>
      <c r="D167" s="47" t="s">
        <v>3710</v>
      </c>
      <c r="E167" s="9" t="s">
        <v>3717</v>
      </c>
      <c r="F167" s="48">
        <v>1990000</v>
      </c>
      <c r="G167" s="9">
        <v>8</v>
      </c>
      <c r="H167" s="9">
        <v>3</v>
      </c>
      <c r="I167" s="97">
        <v>-5</v>
      </c>
      <c r="J167" s="98"/>
      <c r="K167" s="43"/>
      <c r="L167" s="50"/>
      <c r="M167" s="43">
        <f t="shared" si="4"/>
        <v>-5</v>
      </c>
      <c r="N167" s="49">
        <f t="shared" si="5"/>
        <v>-9950000</v>
      </c>
      <c r="O167" s="49" t="s">
        <v>6825</v>
      </c>
      <c r="P167" s="14" t="s">
        <v>6384</v>
      </c>
      <c r="Q167" s="7" t="str">
        <f>VLOOKUP(D167,[1]Sheet0!$C$1:$H$65536,6,0)</f>
        <v>GIÀY</v>
      </c>
      <c r="S167" s="8"/>
    </row>
    <row r="168" spans="1:19" s="7" customFormat="1" ht="47.25" customHeight="1">
      <c r="A168" s="9"/>
      <c r="B168" s="9" t="s">
        <v>2772</v>
      </c>
      <c r="C168" s="47" t="s">
        <v>5091</v>
      </c>
      <c r="D168" s="47" t="s">
        <v>5087</v>
      </c>
      <c r="E168" s="9" t="s">
        <v>5092</v>
      </c>
      <c r="F168" s="48">
        <v>70000</v>
      </c>
      <c r="G168" s="9">
        <v>7</v>
      </c>
      <c r="H168" s="9">
        <v>2</v>
      </c>
      <c r="I168" s="97">
        <v>-5</v>
      </c>
      <c r="J168" s="98"/>
      <c r="K168" s="43"/>
      <c r="L168" s="50"/>
      <c r="M168" s="43">
        <f t="shared" si="4"/>
        <v>-5</v>
      </c>
      <c r="N168" s="49">
        <f t="shared" si="5"/>
        <v>-350000</v>
      </c>
      <c r="O168" s="49" t="s">
        <v>6826</v>
      </c>
      <c r="P168" s="14" t="s">
        <v>6638</v>
      </c>
      <c r="Q168" s="7" t="str">
        <f>VLOOKUP(D168,[1]Sheet0!$C$1:$H$65536,6,0)</f>
        <v>THỜI TRANG NAM</v>
      </c>
      <c r="S168" s="8"/>
    </row>
    <row r="169" spans="1:19" s="7" customFormat="1" ht="47.25" customHeight="1">
      <c r="A169" s="9"/>
      <c r="B169" s="9" t="s">
        <v>27</v>
      </c>
      <c r="C169" s="47" t="s">
        <v>269</v>
      </c>
      <c r="D169" s="47" t="s">
        <v>270</v>
      </c>
      <c r="E169" s="9" t="s">
        <v>271</v>
      </c>
      <c r="F169" s="48">
        <v>69000</v>
      </c>
      <c r="G169" s="9">
        <v>28</v>
      </c>
      <c r="H169" s="9">
        <v>23</v>
      </c>
      <c r="I169" s="97">
        <v>-1</v>
      </c>
      <c r="J169" s="98">
        <v>-4</v>
      </c>
      <c r="K169" s="43"/>
      <c r="L169" s="50"/>
      <c r="M169" s="43">
        <f t="shared" si="4"/>
        <v>-5</v>
      </c>
      <c r="N169" s="49">
        <f t="shared" si="5"/>
        <v>-345000</v>
      </c>
      <c r="O169" s="49" t="s">
        <v>4258</v>
      </c>
      <c r="P169" s="14" t="s">
        <v>6129</v>
      </c>
      <c r="Q169" s="7" t="str">
        <f>VLOOKUP(D169,[1]Sheet0!$C$1:$H$65536,6,0)</f>
        <v>BÁNH KẸO, ĐỒ ĂN VẶT</v>
      </c>
      <c r="S169" s="8"/>
    </row>
    <row r="170" spans="1:19" s="7" customFormat="1" ht="47.25" customHeight="1">
      <c r="A170" s="9"/>
      <c r="B170" s="9" t="s">
        <v>27</v>
      </c>
      <c r="C170" s="47" t="s">
        <v>5485</v>
      </c>
      <c r="D170" s="47" t="s">
        <v>5414</v>
      </c>
      <c r="E170" s="9" t="s">
        <v>5486</v>
      </c>
      <c r="F170" s="48">
        <v>35000</v>
      </c>
      <c r="G170" s="9">
        <v>11</v>
      </c>
      <c r="H170" s="9">
        <v>6</v>
      </c>
      <c r="I170" s="97">
        <v>-5</v>
      </c>
      <c r="J170" s="98"/>
      <c r="K170" s="43"/>
      <c r="L170" s="50"/>
      <c r="M170" s="43">
        <f t="shared" si="4"/>
        <v>-5</v>
      </c>
      <c r="N170" s="49">
        <f t="shared" si="5"/>
        <v>-175000</v>
      </c>
      <c r="O170" s="49" t="s">
        <v>6827</v>
      </c>
      <c r="P170" s="14" t="s">
        <v>6692</v>
      </c>
      <c r="Q170" s="7" t="str">
        <f>VLOOKUP(D170,[1]Sheet0!$C$1:$H$65536,6,0)</f>
        <v>ĐỒ UỐNG, PHA CHẾ</v>
      </c>
      <c r="S170" s="8"/>
    </row>
    <row r="171" spans="1:19" s="7" customFormat="1" ht="47.25" customHeight="1">
      <c r="A171" s="9"/>
      <c r="B171" s="9" t="s">
        <v>27</v>
      </c>
      <c r="C171" s="47" t="s">
        <v>3239</v>
      </c>
      <c r="D171" s="47" t="s">
        <v>3240</v>
      </c>
      <c r="E171" s="9" t="s">
        <v>3241</v>
      </c>
      <c r="F171" s="48">
        <v>51000</v>
      </c>
      <c r="G171" s="9">
        <v>37</v>
      </c>
      <c r="H171" s="9">
        <v>32</v>
      </c>
      <c r="I171" s="97">
        <v>5</v>
      </c>
      <c r="J171" s="98">
        <v>-10</v>
      </c>
      <c r="K171" s="43"/>
      <c r="L171" s="50"/>
      <c r="M171" s="43">
        <f t="shared" si="4"/>
        <v>-5</v>
      </c>
      <c r="N171" s="49">
        <f t="shared" si="5"/>
        <v>-255000</v>
      </c>
      <c r="O171" s="49" t="s">
        <v>4258</v>
      </c>
      <c r="P171" s="14" t="s">
        <v>6109</v>
      </c>
      <c r="Q171" s="7" t="str">
        <f>VLOOKUP(D171,[1]Sheet0!$C$1:$H$65536,6,0)</f>
        <v>SẢN PHẨM TỪ SỮA</v>
      </c>
      <c r="S171" s="8"/>
    </row>
    <row r="172" spans="1:19" s="7" customFormat="1" ht="47.25" customHeight="1">
      <c r="A172" s="9"/>
      <c r="B172" s="9" t="s">
        <v>27</v>
      </c>
      <c r="C172" s="47" t="s">
        <v>2219</v>
      </c>
      <c r="D172" s="47" t="s">
        <v>2220</v>
      </c>
      <c r="E172" s="9" t="s">
        <v>2221</v>
      </c>
      <c r="F172" s="48">
        <v>110000</v>
      </c>
      <c r="G172" s="9">
        <v>5</v>
      </c>
      <c r="H172" s="9">
        <v>0</v>
      </c>
      <c r="I172" s="97">
        <v>-2</v>
      </c>
      <c r="J172" s="98">
        <v>-3</v>
      </c>
      <c r="K172" s="43"/>
      <c r="L172" s="50"/>
      <c r="M172" s="43">
        <f t="shared" si="4"/>
        <v>-5</v>
      </c>
      <c r="N172" s="49">
        <f t="shared" si="5"/>
        <v>-550000</v>
      </c>
      <c r="O172" s="49" t="s">
        <v>4258</v>
      </c>
      <c r="P172" s="14" t="s">
        <v>6136</v>
      </c>
      <c r="Q172" s="7" t="str">
        <f>VLOOKUP(D172,[1]Sheet0!$C$1:$H$65536,6,0)</f>
        <v>BÁNH KẸO, ĐỒ ĂN VẶT</v>
      </c>
      <c r="S172" s="8"/>
    </row>
    <row r="173" spans="1:19" s="7" customFormat="1" ht="47.25" customHeight="1">
      <c r="A173" s="9"/>
      <c r="B173" s="9" t="s">
        <v>27</v>
      </c>
      <c r="C173" s="47" t="s">
        <v>402</v>
      </c>
      <c r="D173" s="47" t="s">
        <v>403</v>
      </c>
      <c r="E173" s="9" t="s">
        <v>404</v>
      </c>
      <c r="F173" s="48">
        <v>270000</v>
      </c>
      <c r="G173" s="9">
        <v>5</v>
      </c>
      <c r="H173" s="9">
        <v>0</v>
      </c>
      <c r="I173" s="97">
        <v>6</v>
      </c>
      <c r="J173" s="98">
        <v>-11</v>
      </c>
      <c r="K173" s="43"/>
      <c r="L173" s="50"/>
      <c r="M173" s="43">
        <f t="shared" si="4"/>
        <v>-5</v>
      </c>
      <c r="N173" s="49">
        <f t="shared" si="5"/>
        <v>-1350000</v>
      </c>
      <c r="O173" s="49" t="s">
        <v>6828</v>
      </c>
      <c r="P173" s="14" t="s">
        <v>6101</v>
      </c>
      <c r="Q173" s="7" t="str">
        <f>VLOOKUP(D173,[1]Sheet0!$C$1:$H$65536,6,0)</f>
        <v>BÁNH KẸO, ĐỒ ĂN VẶT</v>
      </c>
      <c r="S173" s="8"/>
    </row>
    <row r="174" spans="1:19" s="7" customFormat="1" ht="47.25" customHeight="1">
      <c r="A174" s="9"/>
      <c r="B174" s="9" t="s">
        <v>27</v>
      </c>
      <c r="C174" s="47" t="s">
        <v>2249</v>
      </c>
      <c r="D174" s="47" t="s">
        <v>2250</v>
      </c>
      <c r="E174" s="9" t="s">
        <v>2251</v>
      </c>
      <c r="F174" s="48">
        <v>120000</v>
      </c>
      <c r="G174" s="9">
        <v>6</v>
      </c>
      <c r="H174" s="9">
        <v>1</v>
      </c>
      <c r="I174" s="97">
        <v>-3</v>
      </c>
      <c r="J174" s="98">
        <v>-2</v>
      </c>
      <c r="K174" s="43"/>
      <c r="L174" s="50"/>
      <c r="M174" s="43">
        <f t="shared" si="4"/>
        <v>-5</v>
      </c>
      <c r="N174" s="49">
        <f t="shared" si="5"/>
        <v>-600000</v>
      </c>
      <c r="O174" s="49" t="s">
        <v>4258</v>
      </c>
      <c r="P174" s="14" t="s">
        <v>6150</v>
      </c>
      <c r="Q174" s="7" t="str">
        <f>VLOOKUP(D174,[1]Sheet0!$C$1:$H$65536,6,0)</f>
        <v>BÁNH KẸO, ĐỒ ĂN VẶT</v>
      </c>
      <c r="S174" s="8"/>
    </row>
    <row r="175" spans="1:19" s="7" customFormat="1" ht="47.25" customHeight="1">
      <c r="A175" s="9"/>
      <c r="B175" s="9" t="s">
        <v>135</v>
      </c>
      <c r="C175" s="47" t="s">
        <v>2626</v>
      </c>
      <c r="D175" s="47" t="s">
        <v>2627</v>
      </c>
      <c r="E175" s="9" t="s">
        <v>2628</v>
      </c>
      <c r="F175" s="48">
        <v>15000</v>
      </c>
      <c r="G175" s="9">
        <v>39</v>
      </c>
      <c r="H175" s="9">
        <v>34</v>
      </c>
      <c r="I175" s="97">
        <v>-1</v>
      </c>
      <c r="J175" s="98">
        <v>-4</v>
      </c>
      <c r="K175" s="43"/>
      <c r="L175" s="50"/>
      <c r="M175" s="43">
        <f t="shared" si="4"/>
        <v>-5</v>
      </c>
      <c r="N175" s="49">
        <f t="shared" si="5"/>
        <v>-75000</v>
      </c>
      <c r="O175" s="49" t="s">
        <v>4258</v>
      </c>
      <c r="P175" s="14" t="s">
        <v>6132</v>
      </c>
      <c r="Q175" s="7" t="str">
        <f>VLOOKUP(D175,[1]Sheet0!$C$1:$H$65536,6,0)</f>
        <v>ĐỒNG GIÁ DATE</v>
      </c>
      <c r="S175" s="8"/>
    </row>
    <row r="176" spans="1:19" s="7" customFormat="1" ht="47.25" customHeight="1">
      <c r="A176" s="9"/>
      <c r="B176" s="9" t="s">
        <v>135</v>
      </c>
      <c r="C176" s="47" t="s">
        <v>2648</v>
      </c>
      <c r="D176" s="47" t="s">
        <v>2649</v>
      </c>
      <c r="E176" s="9" t="s">
        <v>2650</v>
      </c>
      <c r="F176" s="48">
        <v>30000</v>
      </c>
      <c r="G176" s="9">
        <v>42</v>
      </c>
      <c r="H176" s="9">
        <v>37</v>
      </c>
      <c r="I176" s="97">
        <v>-2</v>
      </c>
      <c r="J176" s="98">
        <v>-3</v>
      </c>
      <c r="K176" s="43"/>
      <c r="L176" s="50"/>
      <c r="M176" s="43">
        <f t="shared" si="4"/>
        <v>-5</v>
      </c>
      <c r="N176" s="49">
        <f t="shared" si="5"/>
        <v>-150000</v>
      </c>
      <c r="O176" s="49" t="s">
        <v>4258</v>
      </c>
      <c r="P176" s="14" t="s">
        <v>6133</v>
      </c>
      <c r="Q176" s="7" t="str">
        <f>VLOOKUP(D176,[1]Sheet0!$C$1:$H$65536,6,0)</f>
        <v>ĐỒNG GIÁ MUA HÀNG</v>
      </c>
      <c r="S176" s="8"/>
    </row>
    <row r="177" spans="1:19" s="7" customFormat="1" ht="47.25" customHeight="1">
      <c r="A177" s="9"/>
      <c r="B177" s="9" t="s">
        <v>135</v>
      </c>
      <c r="C177" s="47" t="s">
        <v>5346</v>
      </c>
      <c r="D177" s="47" t="s">
        <v>5315</v>
      </c>
      <c r="E177" s="9" t="s">
        <v>2628</v>
      </c>
      <c r="F177" s="48">
        <v>15000</v>
      </c>
      <c r="G177" s="9">
        <v>17</v>
      </c>
      <c r="H177" s="9">
        <v>12</v>
      </c>
      <c r="I177" s="97">
        <v>-5</v>
      </c>
      <c r="J177" s="98"/>
      <c r="K177" s="43"/>
      <c r="L177" s="50"/>
      <c r="M177" s="43">
        <f t="shared" si="4"/>
        <v>-5</v>
      </c>
      <c r="N177" s="49">
        <f t="shared" si="5"/>
        <v>-75000</v>
      </c>
      <c r="O177" s="49" t="s">
        <v>4258</v>
      </c>
      <c r="P177" s="14" t="s">
        <v>6132</v>
      </c>
      <c r="Q177" s="7" t="e">
        <f>VLOOKUP(D177,[1]Sheet0!$C$1:$H$65536,6,0)</f>
        <v>#N/A</v>
      </c>
      <c r="S177" s="8"/>
    </row>
    <row r="178" spans="1:19" s="7" customFormat="1" ht="47.25" customHeight="1">
      <c r="A178" s="9"/>
      <c r="B178" s="9" t="s">
        <v>135</v>
      </c>
      <c r="C178" s="47" t="s">
        <v>4362</v>
      </c>
      <c r="D178" s="47" t="s">
        <v>4357</v>
      </c>
      <c r="E178" s="9" t="s">
        <v>4363</v>
      </c>
      <c r="F178" s="48">
        <v>80000</v>
      </c>
      <c r="G178" s="9">
        <v>6</v>
      </c>
      <c r="H178" s="9">
        <v>1</v>
      </c>
      <c r="I178" s="97">
        <v>-5</v>
      </c>
      <c r="J178" s="98"/>
      <c r="K178" s="43"/>
      <c r="L178" s="50"/>
      <c r="M178" s="43">
        <f t="shared" si="4"/>
        <v>-5</v>
      </c>
      <c r="N178" s="49">
        <f t="shared" si="5"/>
        <v>-400000</v>
      </c>
      <c r="O178" s="49" t="s">
        <v>4258</v>
      </c>
      <c r="P178" s="14" t="s">
        <v>6507</v>
      </c>
      <c r="Q178" s="7" t="str">
        <f>VLOOKUP(D178,[1]Sheet0!$C$1:$H$65536,6,0)</f>
        <v>HÀNG MARKETING</v>
      </c>
      <c r="S178" s="8"/>
    </row>
    <row r="179" spans="1:19" s="7" customFormat="1" ht="47.25" customHeight="1">
      <c r="A179" s="9"/>
      <c r="B179" s="9" t="s">
        <v>33</v>
      </c>
      <c r="C179" s="47" t="s">
        <v>3310</v>
      </c>
      <c r="D179" s="47" t="s">
        <v>3311</v>
      </c>
      <c r="E179" s="9" t="s">
        <v>3312</v>
      </c>
      <c r="F179" s="48">
        <v>79000</v>
      </c>
      <c r="G179" s="9">
        <v>6</v>
      </c>
      <c r="H179" s="9">
        <v>1</v>
      </c>
      <c r="I179" s="97"/>
      <c r="J179" s="98">
        <v>-5</v>
      </c>
      <c r="K179" s="43"/>
      <c r="L179" s="50"/>
      <c r="M179" s="43">
        <f t="shared" si="4"/>
        <v>-5</v>
      </c>
      <c r="N179" s="49">
        <f t="shared" si="5"/>
        <v>-395000</v>
      </c>
      <c r="O179" s="49" t="s">
        <v>4258</v>
      </c>
      <c r="P179" s="14"/>
      <c r="Q179" s="7" t="str">
        <f>VLOOKUP(D179,[1]Sheet0!$C$1:$H$65536,6,0)</f>
        <v>GIA DỤNG SKK</v>
      </c>
      <c r="S179" s="8"/>
    </row>
    <row r="180" spans="1:19" s="7" customFormat="1" ht="47.25" customHeight="1">
      <c r="A180" s="9"/>
      <c r="B180" s="9" t="s">
        <v>33</v>
      </c>
      <c r="C180" s="47" t="s">
        <v>2463</v>
      </c>
      <c r="D180" s="47" t="s">
        <v>2464</v>
      </c>
      <c r="E180" s="9" t="s">
        <v>2465</v>
      </c>
      <c r="F180" s="48">
        <v>225000</v>
      </c>
      <c r="G180" s="9">
        <v>5</v>
      </c>
      <c r="H180" s="9">
        <v>0</v>
      </c>
      <c r="I180" s="97"/>
      <c r="J180" s="98">
        <v>-5</v>
      </c>
      <c r="K180" s="43"/>
      <c r="L180" s="50"/>
      <c r="M180" s="43">
        <f t="shared" si="4"/>
        <v>-5</v>
      </c>
      <c r="N180" s="49">
        <f t="shared" si="5"/>
        <v>-1125000</v>
      </c>
      <c r="O180" s="49" t="s">
        <v>4258</v>
      </c>
      <c r="P180" s="14"/>
      <c r="Q180" s="7" t="str">
        <f>VLOOKUP(D180,[1]Sheet0!$C$1:$H$65536,6,0)</f>
        <v>GIẶT, XẢ QUẦN ÁO</v>
      </c>
      <c r="S180" s="8"/>
    </row>
    <row r="181" spans="1:19" s="7" customFormat="1" ht="47.25" customHeight="1">
      <c r="A181" s="9"/>
      <c r="B181" s="9" t="s">
        <v>2772</v>
      </c>
      <c r="C181" s="47" t="s">
        <v>3586</v>
      </c>
      <c r="D181" s="47" t="s">
        <v>3594</v>
      </c>
      <c r="E181" s="9" t="s">
        <v>3595</v>
      </c>
      <c r="F181" s="48">
        <v>150000</v>
      </c>
      <c r="G181" s="9">
        <v>5</v>
      </c>
      <c r="H181" s="9">
        <v>0</v>
      </c>
      <c r="I181" s="97"/>
      <c r="J181" s="98">
        <v>-5</v>
      </c>
      <c r="K181" s="43"/>
      <c r="L181" s="50"/>
      <c r="M181" s="43">
        <f t="shared" si="4"/>
        <v>-5</v>
      </c>
      <c r="N181" s="49">
        <f t="shared" si="5"/>
        <v>-750000</v>
      </c>
      <c r="O181" s="49" t="s">
        <v>4258</v>
      </c>
      <c r="P181" s="14"/>
      <c r="Q181" s="7" t="str">
        <f>VLOOKUP(D181,[1]Sheet0!$C$1:$H$65536,6,0)</f>
        <v>NSM MÙA ĐÔNG</v>
      </c>
      <c r="S181" s="8"/>
    </row>
    <row r="182" spans="1:19" s="7" customFormat="1" ht="47.25" customHeight="1">
      <c r="A182" s="9"/>
      <c r="B182" s="9" t="s">
        <v>27</v>
      </c>
      <c r="C182" s="47" t="s">
        <v>2115</v>
      </c>
      <c r="D182" s="47" t="s">
        <v>2116</v>
      </c>
      <c r="E182" s="9" t="s">
        <v>2117</v>
      </c>
      <c r="F182" s="48">
        <v>40000</v>
      </c>
      <c r="G182" s="9">
        <v>24</v>
      </c>
      <c r="H182" s="9">
        <v>19</v>
      </c>
      <c r="I182" s="97"/>
      <c r="J182" s="98">
        <v>-5</v>
      </c>
      <c r="K182" s="43"/>
      <c r="L182" s="50"/>
      <c r="M182" s="43">
        <f t="shared" si="4"/>
        <v>-5</v>
      </c>
      <c r="N182" s="49">
        <f t="shared" si="5"/>
        <v>-200000</v>
      </c>
      <c r="O182" s="49" t="s">
        <v>4258</v>
      </c>
      <c r="P182" s="14"/>
      <c r="Q182" s="7" t="str">
        <f>VLOOKUP(D182,[1]Sheet0!$C$1:$H$65536,6,0)</f>
        <v>BÁNH KẸO, ĐỒ ĂN VẶT</v>
      </c>
      <c r="S182" s="8"/>
    </row>
    <row r="183" spans="1:19" s="7" customFormat="1" ht="47.25" customHeight="1">
      <c r="A183" s="9"/>
      <c r="B183" s="9" t="s">
        <v>27</v>
      </c>
      <c r="C183" s="47" t="s">
        <v>2106</v>
      </c>
      <c r="D183" s="47" t="s">
        <v>2107</v>
      </c>
      <c r="E183" s="9" t="s">
        <v>2108</v>
      </c>
      <c r="F183" s="48">
        <v>195000</v>
      </c>
      <c r="G183" s="9">
        <v>89</v>
      </c>
      <c r="H183" s="9">
        <v>84</v>
      </c>
      <c r="I183" s="97"/>
      <c r="J183" s="98">
        <v>-5</v>
      </c>
      <c r="K183" s="43"/>
      <c r="L183" s="50"/>
      <c r="M183" s="43">
        <f t="shared" si="4"/>
        <v>-5</v>
      </c>
      <c r="N183" s="49">
        <f t="shared" si="5"/>
        <v>-975000</v>
      </c>
      <c r="O183" s="49" t="s">
        <v>4258</v>
      </c>
      <c r="P183" s="14"/>
      <c r="Q183" s="7" t="str">
        <f>VLOOKUP(D183,[1]Sheet0!$C$1:$H$65536,6,0)</f>
        <v>BÁNH KẸO, ĐỒ ĂN VẶT</v>
      </c>
      <c r="S183" s="8"/>
    </row>
    <row r="184" spans="1:19" s="7" customFormat="1" ht="47.25" customHeight="1">
      <c r="A184" s="9"/>
      <c r="B184" s="9" t="s">
        <v>27</v>
      </c>
      <c r="C184" s="47" t="s">
        <v>2261</v>
      </c>
      <c r="D184" s="47" t="s">
        <v>2262</v>
      </c>
      <c r="E184" s="9" t="s">
        <v>2263</v>
      </c>
      <c r="F184" s="48">
        <v>74000</v>
      </c>
      <c r="G184" s="9">
        <v>5</v>
      </c>
      <c r="H184" s="9">
        <v>0</v>
      </c>
      <c r="I184" s="97"/>
      <c r="J184" s="98">
        <v>-5</v>
      </c>
      <c r="K184" s="43"/>
      <c r="L184" s="50"/>
      <c r="M184" s="43">
        <f t="shared" si="4"/>
        <v>-5</v>
      </c>
      <c r="N184" s="49">
        <f t="shared" si="5"/>
        <v>-370000</v>
      </c>
      <c r="O184" s="49" t="s">
        <v>6829</v>
      </c>
      <c r="P184" s="14"/>
      <c r="Q184" s="7" t="str">
        <f>VLOOKUP(D184,[1]Sheet0!$C$1:$H$65536,6,0)</f>
        <v>BÁNH KẸO, ĐỒ ĂN VẶT</v>
      </c>
      <c r="S184" s="8"/>
    </row>
    <row r="185" spans="1:19" s="7" customFormat="1" ht="47.25" customHeight="1">
      <c r="A185" s="9"/>
      <c r="B185" s="9" t="s">
        <v>27</v>
      </c>
      <c r="C185" s="47" t="s">
        <v>3242</v>
      </c>
      <c r="D185" s="47" t="s">
        <v>3243</v>
      </c>
      <c r="E185" s="9" t="s">
        <v>3244</v>
      </c>
      <c r="F185" s="48">
        <v>122000</v>
      </c>
      <c r="G185" s="9">
        <v>6</v>
      </c>
      <c r="H185" s="9">
        <v>1</v>
      </c>
      <c r="I185" s="97"/>
      <c r="J185" s="98">
        <v>-5</v>
      </c>
      <c r="K185" s="43"/>
      <c r="L185" s="50"/>
      <c r="M185" s="43">
        <f t="shared" si="4"/>
        <v>-5</v>
      </c>
      <c r="N185" s="49">
        <f t="shared" si="5"/>
        <v>-610000</v>
      </c>
      <c r="O185" s="49" t="s">
        <v>6830</v>
      </c>
      <c r="P185" s="14"/>
      <c r="Q185" s="7" t="str">
        <f>VLOOKUP(D185,[1]Sheet0!$C$1:$H$65536,6,0)</f>
        <v>SẢN PHẨM TỪ SỮA</v>
      </c>
      <c r="S185" s="8"/>
    </row>
    <row r="186" spans="1:19" s="7" customFormat="1" ht="47.25" customHeight="1">
      <c r="A186" s="9"/>
      <c r="B186" s="9" t="s">
        <v>27</v>
      </c>
      <c r="C186" s="47" t="s">
        <v>3182</v>
      </c>
      <c r="D186" s="47" t="s">
        <v>3183</v>
      </c>
      <c r="E186" s="9" t="s">
        <v>3184</v>
      </c>
      <c r="F186" s="48">
        <v>90000</v>
      </c>
      <c r="G186" s="9">
        <v>5</v>
      </c>
      <c r="H186" s="9">
        <v>0</v>
      </c>
      <c r="I186" s="97"/>
      <c r="J186" s="98">
        <v>-5</v>
      </c>
      <c r="K186" s="43"/>
      <c r="L186" s="50"/>
      <c r="M186" s="43">
        <f t="shared" si="4"/>
        <v>-5</v>
      </c>
      <c r="N186" s="49">
        <f t="shared" si="5"/>
        <v>-450000</v>
      </c>
      <c r="O186" s="49" t="s">
        <v>4258</v>
      </c>
      <c r="P186" s="14"/>
      <c r="Q186" s="7" t="str">
        <f>VLOOKUP(D186,[1]Sheet0!$C$1:$H$65536,6,0)</f>
        <v>SẢN PHẨM TỪ SỮA</v>
      </c>
      <c r="S186" s="8"/>
    </row>
    <row r="187" spans="1:19" s="7" customFormat="1" ht="47.25" customHeight="1">
      <c r="A187" s="9"/>
      <c r="B187" s="9" t="s">
        <v>27</v>
      </c>
      <c r="C187" s="47" t="s">
        <v>3152</v>
      </c>
      <c r="D187" s="47" t="s">
        <v>3153</v>
      </c>
      <c r="E187" s="9" t="s">
        <v>3154</v>
      </c>
      <c r="F187" s="48">
        <v>90000</v>
      </c>
      <c r="G187" s="9">
        <v>5</v>
      </c>
      <c r="H187" s="9">
        <v>0</v>
      </c>
      <c r="I187" s="97"/>
      <c r="J187" s="98">
        <v>-5</v>
      </c>
      <c r="K187" s="43"/>
      <c r="L187" s="50"/>
      <c r="M187" s="43">
        <f t="shared" si="4"/>
        <v>-5</v>
      </c>
      <c r="N187" s="49">
        <f t="shared" si="5"/>
        <v>-450000</v>
      </c>
      <c r="O187" s="49" t="s">
        <v>4258</v>
      </c>
      <c r="P187" s="14"/>
      <c r="Q187" s="7" t="str">
        <f>VLOOKUP(D187,[1]Sheet0!$C$1:$H$65536,6,0)</f>
        <v>SẢN PHẨM TỪ SỮA</v>
      </c>
      <c r="S187" s="8"/>
    </row>
    <row r="188" spans="1:19" s="7" customFormat="1" ht="47.25" customHeight="1">
      <c r="A188" s="9"/>
      <c r="B188" s="9" t="s">
        <v>32</v>
      </c>
      <c r="C188" s="47" t="s">
        <v>4606</v>
      </c>
      <c r="D188" s="47" t="s">
        <v>4607</v>
      </c>
      <c r="E188" s="9" t="s">
        <v>4608</v>
      </c>
      <c r="F188" s="48">
        <v>199000</v>
      </c>
      <c r="G188" s="9">
        <v>8</v>
      </c>
      <c r="H188" s="9">
        <v>4</v>
      </c>
      <c r="I188" s="97">
        <v>-4</v>
      </c>
      <c r="J188" s="98"/>
      <c r="K188" s="43"/>
      <c r="L188" s="50"/>
      <c r="M188" s="43">
        <f t="shared" si="4"/>
        <v>-4</v>
      </c>
      <c r="N188" s="49">
        <f t="shared" si="5"/>
        <v>-796000</v>
      </c>
      <c r="O188" s="49" t="s">
        <v>6831</v>
      </c>
      <c r="P188" s="14" t="s">
        <v>6546</v>
      </c>
      <c r="Q188" s="7" t="str">
        <f>VLOOKUP(D188,[1]Sheet0!$C$1:$H$65536,6,0)</f>
        <v>TRANG ĐIỂM</v>
      </c>
      <c r="S188" s="8"/>
    </row>
    <row r="189" spans="1:19" s="7" customFormat="1" ht="47.25" customHeight="1">
      <c r="A189" s="9"/>
      <c r="B189" s="9" t="s">
        <v>40</v>
      </c>
      <c r="C189" s="47" t="s">
        <v>3730</v>
      </c>
      <c r="D189" s="47" t="s">
        <v>3731</v>
      </c>
      <c r="E189" s="9" t="s">
        <v>3732</v>
      </c>
      <c r="F189" s="48">
        <v>79000</v>
      </c>
      <c r="G189" s="9">
        <v>278</v>
      </c>
      <c r="H189" s="9">
        <v>274</v>
      </c>
      <c r="I189" s="97">
        <v>-4</v>
      </c>
      <c r="J189" s="98"/>
      <c r="K189" s="43"/>
      <c r="L189" s="50"/>
      <c r="M189" s="43">
        <f t="shared" si="4"/>
        <v>-4</v>
      </c>
      <c r="N189" s="49">
        <f t="shared" si="5"/>
        <v>-316000</v>
      </c>
      <c r="O189" s="49" t="s">
        <v>6832</v>
      </c>
      <c r="P189" s="14" t="s">
        <v>6388</v>
      </c>
      <c r="Q189" s="7" t="str">
        <f>VLOOKUP(D189,[1]Sheet0!$C$1:$H$65536,6,0)</f>
        <v>THỰC PHẨM CHO BÉ</v>
      </c>
      <c r="S189" s="8"/>
    </row>
    <row r="190" spans="1:19" s="7" customFormat="1" ht="47.25" customHeight="1">
      <c r="A190" s="9"/>
      <c r="B190" s="9" t="s">
        <v>33</v>
      </c>
      <c r="C190" s="47" t="s">
        <v>5471</v>
      </c>
      <c r="D190" s="47" t="s">
        <v>5380</v>
      </c>
      <c r="E190" s="9" t="s">
        <v>5472</v>
      </c>
      <c r="F190" s="48">
        <v>90000</v>
      </c>
      <c r="G190" s="9">
        <v>7</v>
      </c>
      <c r="H190" s="9">
        <v>3</v>
      </c>
      <c r="I190" s="97">
        <v>-4</v>
      </c>
      <c r="J190" s="98"/>
      <c r="K190" s="43"/>
      <c r="L190" s="50"/>
      <c r="M190" s="43">
        <f t="shared" si="4"/>
        <v>-4</v>
      </c>
      <c r="N190" s="49">
        <f t="shared" si="5"/>
        <v>-360000</v>
      </c>
      <c r="O190" s="49" t="s">
        <v>4258</v>
      </c>
      <c r="P190" s="14" t="s">
        <v>6691</v>
      </c>
      <c r="Q190" s="7" t="str">
        <f>VLOOKUP(D190,[1]Sheet0!$C$1:$H$65536,6,0)</f>
        <v>KHỬ MÙI</v>
      </c>
      <c r="S190" s="8"/>
    </row>
    <row r="191" spans="1:19" s="7" customFormat="1" ht="47.25" customHeight="1">
      <c r="A191" s="9"/>
      <c r="B191" s="9" t="s">
        <v>33</v>
      </c>
      <c r="C191" s="47" t="s">
        <v>3008</v>
      </c>
      <c r="D191" s="47" t="s">
        <v>3009</v>
      </c>
      <c r="E191" s="9" t="s">
        <v>3010</v>
      </c>
      <c r="F191" s="48">
        <v>95000</v>
      </c>
      <c r="G191" s="9">
        <v>14</v>
      </c>
      <c r="H191" s="9">
        <v>10</v>
      </c>
      <c r="I191" s="97">
        <v>-3</v>
      </c>
      <c r="J191" s="98">
        <v>-1</v>
      </c>
      <c r="K191" s="43"/>
      <c r="L191" s="50"/>
      <c r="M191" s="43">
        <f t="shared" si="4"/>
        <v>-4</v>
      </c>
      <c r="N191" s="49">
        <f t="shared" si="5"/>
        <v>-380000</v>
      </c>
      <c r="O191" s="49" t="s">
        <v>6833</v>
      </c>
      <c r="P191" s="14" t="s">
        <v>6187</v>
      </c>
      <c r="Q191" s="7" t="str">
        <f>VLOOKUP(D191,[1]Sheet0!$C$1:$H$65536,6,0)</f>
        <v>KHĂN</v>
      </c>
      <c r="S191" s="8"/>
    </row>
    <row r="192" spans="1:19" s="7" customFormat="1" ht="47.25" customHeight="1">
      <c r="A192" s="9"/>
      <c r="B192" s="9" t="s">
        <v>33</v>
      </c>
      <c r="C192" s="47" t="s">
        <v>2139</v>
      </c>
      <c r="D192" s="47" t="s">
        <v>2140</v>
      </c>
      <c r="E192" s="9" t="s">
        <v>2141</v>
      </c>
      <c r="F192" s="48">
        <v>225000</v>
      </c>
      <c r="G192" s="9">
        <v>93</v>
      </c>
      <c r="H192" s="9">
        <v>89</v>
      </c>
      <c r="I192" s="97">
        <v>-3</v>
      </c>
      <c r="J192" s="98">
        <v>-1</v>
      </c>
      <c r="K192" s="43"/>
      <c r="L192" s="50"/>
      <c r="M192" s="43">
        <f t="shared" si="4"/>
        <v>-4</v>
      </c>
      <c r="N192" s="49">
        <f t="shared" si="5"/>
        <v>-900000</v>
      </c>
      <c r="O192" s="49" t="s">
        <v>6834</v>
      </c>
      <c r="P192" s="14" t="s">
        <v>6174</v>
      </c>
      <c r="Q192" s="7" t="str">
        <f>VLOOKUP(D192,[1]Sheet0!$C$1:$H$65536,6,0)</f>
        <v>GIẶT, XẢ QUẦN ÁO</v>
      </c>
      <c r="S192" s="8"/>
    </row>
    <row r="193" spans="1:19" s="7" customFormat="1" ht="47.25" customHeight="1">
      <c r="A193" s="9"/>
      <c r="B193" s="9" t="s">
        <v>2772</v>
      </c>
      <c r="C193" s="47" t="s">
        <v>3993</v>
      </c>
      <c r="D193" s="47" t="s">
        <v>3986</v>
      </c>
      <c r="E193" s="9" t="s">
        <v>3994</v>
      </c>
      <c r="F193" s="48">
        <v>1990000</v>
      </c>
      <c r="G193" s="9">
        <v>9</v>
      </c>
      <c r="H193" s="9">
        <v>5</v>
      </c>
      <c r="I193" s="97">
        <v>-4</v>
      </c>
      <c r="J193" s="98"/>
      <c r="K193" s="43"/>
      <c r="L193" s="50"/>
      <c r="M193" s="43">
        <f t="shared" si="4"/>
        <v>-4</v>
      </c>
      <c r="N193" s="49">
        <f t="shared" si="5"/>
        <v>-7960000</v>
      </c>
      <c r="O193" s="49" t="s">
        <v>6835</v>
      </c>
      <c r="P193" s="14" t="s">
        <v>6437</v>
      </c>
      <c r="Q193" s="7" t="str">
        <f>VLOOKUP(D193,[1]Sheet0!$C$1:$H$65536,6,0)</f>
        <v>GIÀY</v>
      </c>
      <c r="S193" s="8"/>
    </row>
    <row r="194" spans="1:19" s="7" customFormat="1" ht="47.25" customHeight="1">
      <c r="A194" s="9"/>
      <c r="B194" s="9" t="s">
        <v>27</v>
      </c>
      <c r="C194" s="47" t="s">
        <v>3390</v>
      </c>
      <c r="D194" s="47" t="s">
        <v>3391</v>
      </c>
      <c r="E194" s="9" t="s">
        <v>3392</v>
      </c>
      <c r="F194" s="48">
        <v>190000</v>
      </c>
      <c r="G194" s="9">
        <v>14</v>
      </c>
      <c r="H194" s="9">
        <v>10</v>
      </c>
      <c r="I194" s="97">
        <v>-6</v>
      </c>
      <c r="J194" s="98">
        <v>2</v>
      </c>
      <c r="K194" s="43"/>
      <c r="L194" s="50"/>
      <c r="M194" s="43">
        <f t="shared" si="4"/>
        <v>-4</v>
      </c>
      <c r="N194" s="49">
        <f t="shared" si="5"/>
        <v>-760000</v>
      </c>
      <c r="O194" s="49" t="s">
        <v>6836</v>
      </c>
      <c r="P194" s="14" t="s">
        <v>6276</v>
      </c>
      <c r="Q194" s="7" t="str">
        <f>VLOOKUP(D194,[1]Sheet0!$C$1:$H$65536,6,0)</f>
        <v>THỰC PHẨM ĐÔNG LẠNH, CHẾ BIẾN</v>
      </c>
      <c r="S194" s="8"/>
    </row>
    <row r="195" spans="1:19" s="7" customFormat="1" ht="47.25" customHeight="1">
      <c r="A195" s="9"/>
      <c r="B195" s="9" t="s">
        <v>27</v>
      </c>
      <c r="C195" s="47" t="s">
        <v>2270</v>
      </c>
      <c r="D195" s="47" t="s">
        <v>2271</v>
      </c>
      <c r="E195" s="9" t="s">
        <v>2272</v>
      </c>
      <c r="F195" s="48">
        <v>130000</v>
      </c>
      <c r="G195" s="9">
        <v>4</v>
      </c>
      <c r="H195" s="9">
        <v>0</v>
      </c>
      <c r="I195" s="97">
        <v>-1</v>
      </c>
      <c r="J195" s="98">
        <v>-3</v>
      </c>
      <c r="K195" s="43"/>
      <c r="L195" s="50"/>
      <c r="M195" s="43">
        <f t="shared" si="4"/>
        <v>-4</v>
      </c>
      <c r="N195" s="49">
        <f t="shared" si="5"/>
        <v>-520000</v>
      </c>
      <c r="O195" s="49" t="s">
        <v>6837</v>
      </c>
      <c r="P195" s="14">
        <v>46027.660694444443</v>
      </c>
      <c r="Q195" s="7" t="str">
        <f>VLOOKUP(D195,[1]Sheet0!$C$1:$H$65536,6,0)</f>
        <v>BÁNH KẸO, ĐỒ ĂN VẶT</v>
      </c>
      <c r="S195" s="8"/>
    </row>
    <row r="196" spans="1:19" s="7" customFormat="1" ht="47.25" customHeight="1">
      <c r="A196" s="9"/>
      <c r="B196" s="9" t="s">
        <v>27</v>
      </c>
      <c r="C196" s="47" t="s">
        <v>2234</v>
      </c>
      <c r="D196" s="47" t="s">
        <v>2235</v>
      </c>
      <c r="E196" s="9" t="s">
        <v>2236</v>
      </c>
      <c r="F196" s="48">
        <v>115000</v>
      </c>
      <c r="G196" s="9">
        <v>21</v>
      </c>
      <c r="H196" s="9">
        <v>17</v>
      </c>
      <c r="I196" s="97">
        <v>-1</v>
      </c>
      <c r="J196" s="98">
        <v>-3</v>
      </c>
      <c r="K196" s="43"/>
      <c r="L196" s="50"/>
      <c r="M196" s="43">
        <f t="shared" si="4"/>
        <v>-4</v>
      </c>
      <c r="N196" s="49">
        <f t="shared" si="5"/>
        <v>-460000</v>
      </c>
      <c r="O196" s="49" t="s">
        <v>4258</v>
      </c>
      <c r="P196" s="14">
        <v>46076</v>
      </c>
      <c r="Q196" s="7" t="str">
        <f>VLOOKUP(D196,[1]Sheet0!$C$1:$H$65536,6,0)</f>
        <v>ĐỒ UỐNG, PHA CHẾ</v>
      </c>
      <c r="S196" s="8"/>
    </row>
    <row r="197" spans="1:19" s="7" customFormat="1" ht="47.25" customHeight="1">
      <c r="A197" s="9"/>
      <c r="B197" s="9" t="s">
        <v>27</v>
      </c>
      <c r="C197" s="47" t="s">
        <v>3218</v>
      </c>
      <c r="D197" s="47" t="s">
        <v>3219</v>
      </c>
      <c r="E197" s="9" t="s">
        <v>3220</v>
      </c>
      <c r="F197" s="48">
        <v>90000</v>
      </c>
      <c r="G197" s="9">
        <v>7</v>
      </c>
      <c r="H197" s="9">
        <v>3</v>
      </c>
      <c r="I197" s="97">
        <v>-1</v>
      </c>
      <c r="J197" s="98">
        <v>-3</v>
      </c>
      <c r="K197" s="43"/>
      <c r="L197" s="50"/>
      <c r="M197" s="43">
        <f t="shared" si="4"/>
        <v>-4</v>
      </c>
      <c r="N197" s="49">
        <f t="shared" si="5"/>
        <v>-360000</v>
      </c>
      <c r="O197" s="49" t="s">
        <v>4258</v>
      </c>
      <c r="P197" s="14">
        <v>46153</v>
      </c>
      <c r="Q197" s="7" t="str">
        <f>VLOOKUP(D197,[1]Sheet0!$C$1:$H$65536,6,0)</f>
        <v>SẢN PHẨM TỪ SỮA</v>
      </c>
      <c r="S197" s="8"/>
    </row>
    <row r="198" spans="1:19" s="7" customFormat="1" ht="47.25" customHeight="1">
      <c r="A198" s="9"/>
      <c r="B198" s="9" t="s">
        <v>27</v>
      </c>
      <c r="C198" s="47" t="s">
        <v>1752</v>
      </c>
      <c r="D198" s="47" t="s">
        <v>1753</v>
      </c>
      <c r="E198" s="9" t="s">
        <v>1754</v>
      </c>
      <c r="F198" s="48">
        <v>12000</v>
      </c>
      <c r="G198" s="9">
        <v>72</v>
      </c>
      <c r="H198" s="9">
        <v>68</v>
      </c>
      <c r="I198" s="97">
        <v>-1</v>
      </c>
      <c r="J198" s="98">
        <v>-3</v>
      </c>
      <c r="K198" s="43"/>
      <c r="L198" s="50"/>
      <c r="M198" s="43">
        <f t="shared" si="4"/>
        <v>-4</v>
      </c>
      <c r="N198" s="49">
        <f t="shared" si="5"/>
        <v>-48000</v>
      </c>
      <c r="O198" s="49" t="s">
        <v>4258</v>
      </c>
      <c r="P198" s="14">
        <v>46062</v>
      </c>
      <c r="Q198" s="7" t="str">
        <f>VLOOKUP(D198,[1]Sheet0!$C$1:$H$65536,6,0)</f>
        <v>BÁNH KẸO, ĐỒ ĂN VẶT</v>
      </c>
      <c r="S198" s="8"/>
    </row>
    <row r="199" spans="1:19" s="7" customFormat="1" ht="47.25" customHeight="1">
      <c r="A199" s="9"/>
      <c r="B199" s="9" t="s">
        <v>33</v>
      </c>
      <c r="C199" s="47" t="s">
        <v>3945</v>
      </c>
      <c r="D199" s="47" t="s">
        <v>3946</v>
      </c>
      <c r="E199" s="9" t="s">
        <v>3947</v>
      </c>
      <c r="F199" s="48">
        <v>40000</v>
      </c>
      <c r="G199" s="9">
        <v>35</v>
      </c>
      <c r="H199" s="9">
        <v>31</v>
      </c>
      <c r="I199" s="97">
        <v>-4</v>
      </c>
      <c r="J199" s="98"/>
      <c r="K199" s="43"/>
      <c r="L199" s="50"/>
      <c r="M199" s="43">
        <f t="shared" si="4"/>
        <v>-4</v>
      </c>
      <c r="N199" s="49">
        <f t="shared" si="5"/>
        <v>-160000</v>
      </c>
      <c r="O199" s="49" t="s">
        <v>6838</v>
      </c>
      <c r="P199" s="14" t="s">
        <v>6429</v>
      </c>
      <c r="Q199" s="7" t="str">
        <f>VLOOKUP(D199,[1]Sheet0!$C$1:$H$65536,6,0)</f>
        <v>XÀ PHÒNG, CHẤT TẨY RỬA</v>
      </c>
      <c r="S199" s="8"/>
    </row>
    <row r="200" spans="1:19" s="7" customFormat="1" ht="47.25" customHeight="1">
      <c r="A200" s="9"/>
      <c r="B200" s="9" t="s">
        <v>135</v>
      </c>
      <c r="C200" s="47" t="s">
        <v>2729</v>
      </c>
      <c r="D200" s="47" t="s">
        <v>2730</v>
      </c>
      <c r="E200" s="9" t="s">
        <v>2728</v>
      </c>
      <c r="F200" s="48">
        <v>109000</v>
      </c>
      <c r="G200" s="9">
        <v>89</v>
      </c>
      <c r="H200" s="9">
        <v>85</v>
      </c>
      <c r="I200" s="97">
        <v>-2</v>
      </c>
      <c r="J200" s="98">
        <v>-2</v>
      </c>
      <c r="K200" s="43"/>
      <c r="L200" s="50"/>
      <c r="M200" s="43">
        <f t="shared" si="4"/>
        <v>-4</v>
      </c>
      <c r="N200" s="49">
        <f t="shared" si="5"/>
        <v>-436000</v>
      </c>
      <c r="O200" s="49" t="s">
        <v>4258</v>
      </c>
      <c r="P200" s="14" t="s">
        <v>6146</v>
      </c>
      <c r="Q200" s="7" t="str">
        <f>VLOOKUP(D200,[1]Sheet0!$C$1:$H$65536,6,0)</f>
        <v>ĐỒNG GIÁ DATE</v>
      </c>
      <c r="S200" s="8"/>
    </row>
    <row r="201" spans="1:19" s="7" customFormat="1" ht="47.25" customHeight="1">
      <c r="A201" s="9"/>
      <c r="B201" s="9" t="s">
        <v>135</v>
      </c>
      <c r="C201" s="47" t="s">
        <v>2653</v>
      </c>
      <c r="D201" s="47" t="s">
        <v>2654</v>
      </c>
      <c r="E201" s="9" t="s">
        <v>2655</v>
      </c>
      <c r="F201" s="48">
        <v>35000</v>
      </c>
      <c r="G201" s="9">
        <v>53</v>
      </c>
      <c r="H201" s="9">
        <v>49</v>
      </c>
      <c r="I201" s="97">
        <v>-3</v>
      </c>
      <c r="J201" s="98">
        <v>-1</v>
      </c>
      <c r="K201" s="43"/>
      <c r="L201" s="50"/>
      <c r="M201" s="43">
        <f t="shared" ref="M201:M264" si="6">+J201+I201</f>
        <v>-4</v>
      </c>
      <c r="N201" s="49">
        <f t="shared" ref="N201:N264" si="7">+M201*F201</f>
        <v>-140000</v>
      </c>
      <c r="O201" s="49" t="s">
        <v>4258</v>
      </c>
      <c r="P201" s="14" t="s">
        <v>6182</v>
      </c>
      <c r="Q201" s="7" t="str">
        <f>VLOOKUP(D201,[1]Sheet0!$C$1:$H$65536,6,0)</f>
        <v>ĐỒNG GIÁ MUA HÀNG</v>
      </c>
      <c r="S201" s="8"/>
    </row>
    <row r="202" spans="1:19" s="7" customFormat="1" ht="47.25" customHeight="1">
      <c r="A202" s="9"/>
      <c r="B202" s="9" t="s">
        <v>135</v>
      </c>
      <c r="C202" s="47" t="s">
        <v>2748</v>
      </c>
      <c r="D202" s="47" t="s">
        <v>2749</v>
      </c>
      <c r="E202" s="9" t="s">
        <v>2750</v>
      </c>
      <c r="F202" s="48">
        <v>149000</v>
      </c>
      <c r="G202" s="9">
        <v>29</v>
      </c>
      <c r="H202" s="9">
        <v>25</v>
      </c>
      <c r="I202" s="97">
        <v>-3</v>
      </c>
      <c r="J202" s="98">
        <v>-1</v>
      </c>
      <c r="K202" s="43"/>
      <c r="L202" s="50"/>
      <c r="M202" s="43">
        <f t="shared" si="6"/>
        <v>-4</v>
      </c>
      <c r="N202" s="49">
        <f t="shared" si="7"/>
        <v>-596000</v>
      </c>
      <c r="O202" s="49" t="s">
        <v>4258</v>
      </c>
      <c r="P202" s="14" t="s">
        <v>6185</v>
      </c>
      <c r="Q202" s="7" t="e">
        <f>VLOOKUP(D202,[1]Sheet0!$C$1:$H$65536,6,0)</f>
        <v>#N/A</v>
      </c>
      <c r="S202" s="8"/>
    </row>
    <row r="203" spans="1:19" s="7" customFormat="1" ht="47.25" customHeight="1">
      <c r="A203" s="9"/>
      <c r="B203" s="9" t="s">
        <v>3469</v>
      </c>
      <c r="C203" s="47" t="s">
        <v>3459</v>
      </c>
      <c r="D203" s="47" t="s">
        <v>3460</v>
      </c>
      <c r="E203" s="9" t="s">
        <v>3461</v>
      </c>
      <c r="F203" s="48">
        <v>625000</v>
      </c>
      <c r="G203" s="9">
        <v>12</v>
      </c>
      <c r="H203" s="9">
        <v>8</v>
      </c>
      <c r="I203" s="97">
        <v>-2</v>
      </c>
      <c r="J203" s="98">
        <v>-2</v>
      </c>
      <c r="K203" s="43"/>
      <c r="L203" s="50"/>
      <c r="M203" s="43">
        <f t="shared" si="6"/>
        <v>-4</v>
      </c>
      <c r="N203" s="49">
        <f t="shared" si="7"/>
        <v>-2500000</v>
      </c>
      <c r="O203" s="49" t="s">
        <v>6839</v>
      </c>
      <c r="P203" s="14">
        <v>46077</v>
      </c>
      <c r="Q203" s="7" t="str">
        <f>VLOOKUP(D203,[1]Sheet0!$C$1:$H$65536,6,0)</f>
        <v>SỮA CÔNG THỨC</v>
      </c>
      <c r="S203" s="8"/>
    </row>
    <row r="204" spans="1:19" s="7" customFormat="1" ht="47.25" customHeight="1">
      <c r="A204" s="9"/>
      <c r="B204" s="9" t="s">
        <v>32</v>
      </c>
      <c r="C204" s="47" t="s">
        <v>2294</v>
      </c>
      <c r="D204" s="47" t="s">
        <v>2295</v>
      </c>
      <c r="E204" s="9" t="s">
        <v>2296</v>
      </c>
      <c r="F204" s="48">
        <v>450000</v>
      </c>
      <c r="G204" s="9">
        <v>21</v>
      </c>
      <c r="H204" s="9">
        <v>17</v>
      </c>
      <c r="I204" s="97">
        <v>-3</v>
      </c>
      <c r="J204" s="98">
        <v>-1</v>
      </c>
      <c r="K204" s="43"/>
      <c r="L204" s="50"/>
      <c r="M204" s="43">
        <f t="shared" si="6"/>
        <v>-4</v>
      </c>
      <c r="N204" s="49">
        <f t="shared" si="7"/>
        <v>-1800000</v>
      </c>
      <c r="O204" s="49" t="s">
        <v>6840</v>
      </c>
      <c r="P204" s="14" t="s">
        <v>6177</v>
      </c>
      <c r="Q204" s="7" t="str">
        <f>VLOOKUP(D204,[1]Sheet0!$C$1:$H$65536,6,0)</f>
        <v>CHĂM SÓC DA</v>
      </c>
      <c r="S204" s="8"/>
    </row>
    <row r="205" spans="1:19" s="7" customFormat="1" ht="47.25" customHeight="1">
      <c r="A205" s="9"/>
      <c r="B205" s="9" t="s">
        <v>32</v>
      </c>
      <c r="C205" s="47" t="s">
        <v>5491</v>
      </c>
      <c r="D205" s="47" t="s">
        <v>5429</v>
      </c>
      <c r="E205" s="9" t="s">
        <v>5492</v>
      </c>
      <c r="F205" s="48">
        <v>610000</v>
      </c>
      <c r="G205" s="9">
        <v>4</v>
      </c>
      <c r="H205" s="9">
        <v>0</v>
      </c>
      <c r="I205" s="97">
        <v>-4</v>
      </c>
      <c r="J205" s="98"/>
      <c r="K205" s="43"/>
      <c r="L205" s="50"/>
      <c r="M205" s="43">
        <f t="shared" si="6"/>
        <v>-4</v>
      </c>
      <c r="N205" s="49">
        <f t="shared" si="7"/>
        <v>-2440000</v>
      </c>
      <c r="O205" s="49" t="s">
        <v>6841</v>
      </c>
      <c r="P205" s="14" t="s">
        <v>6699</v>
      </c>
      <c r="Q205" s="7" t="str">
        <f>VLOOKUP(D205,[1]Sheet0!$C$1:$H$65536,6,0)</f>
        <v>CHĂM SÓC TÓC</v>
      </c>
      <c r="S205" s="8"/>
    </row>
    <row r="206" spans="1:19" s="7" customFormat="1" ht="47.25" customHeight="1">
      <c r="A206" s="9"/>
      <c r="B206" s="9" t="s">
        <v>32</v>
      </c>
      <c r="C206" s="47" t="s">
        <v>2716</v>
      </c>
      <c r="D206" s="47" t="s">
        <v>2717</v>
      </c>
      <c r="E206" s="9" t="s">
        <v>2715</v>
      </c>
      <c r="F206" s="48">
        <v>99000</v>
      </c>
      <c r="G206" s="9">
        <v>10</v>
      </c>
      <c r="H206" s="9">
        <v>6</v>
      </c>
      <c r="I206" s="97"/>
      <c r="J206" s="98">
        <v>-4</v>
      </c>
      <c r="K206" s="43"/>
      <c r="L206" s="50"/>
      <c r="M206" s="43">
        <f t="shared" si="6"/>
        <v>-4</v>
      </c>
      <c r="N206" s="49">
        <f t="shared" si="7"/>
        <v>-396000</v>
      </c>
      <c r="O206" s="49" t="s">
        <v>4258</v>
      </c>
      <c r="P206" s="14"/>
      <c r="Q206" s="7" t="e">
        <f>VLOOKUP(D206,[1]Sheet0!$C$1:$H$65536,6,0)</f>
        <v>#N/A</v>
      </c>
      <c r="S206" s="8"/>
    </row>
    <row r="207" spans="1:19" s="7" customFormat="1" ht="47.25" customHeight="1">
      <c r="A207" s="9"/>
      <c r="B207" s="9" t="s">
        <v>197</v>
      </c>
      <c r="C207" s="47" t="s">
        <v>2343</v>
      </c>
      <c r="D207" s="47" t="s">
        <v>2344</v>
      </c>
      <c r="E207" s="9" t="s">
        <v>2345</v>
      </c>
      <c r="F207" s="48">
        <v>130000</v>
      </c>
      <c r="G207" s="9">
        <v>8</v>
      </c>
      <c r="H207" s="9">
        <v>4</v>
      </c>
      <c r="I207" s="97"/>
      <c r="J207" s="98">
        <v>-4</v>
      </c>
      <c r="K207" s="43"/>
      <c r="L207" s="50"/>
      <c r="M207" s="43">
        <f t="shared" si="6"/>
        <v>-4</v>
      </c>
      <c r="N207" s="49">
        <f t="shared" si="7"/>
        <v>-520000</v>
      </c>
      <c r="O207" s="49" t="s">
        <v>4258</v>
      </c>
      <c r="P207" s="14"/>
      <c r="Q207" s="7" t="str">
        <f>VLOOKUP(D207,[1]Sheet0!$C$1:$H$65536,6,0)</f>
        <v>CHĂM SÓC RĂNG MIỆNG</v>
      </c>
      <c r="S207" s="8"/>
    </row>
    <row r="208" spans="1:19" s="7" customFormat="1" ht="47.25" customHeight="1">
      <c r="A208" s="9"/>
      <c r="B208" s="9" t="s">
        <v>33</v>
      </c>
      <c r="C208" s="47" t="s">
        <v>3059</v>
      </c>
      <c r="D208" s="47" t="s">
        <v>3060</v>
      </c>
      <c r="E208" s="9" t="s">
        <v>3061</v>
      </c>
      <c r="F208" s="48">
        <v>70000</v>
      </c>
      <c r="G208" s="9">
        <v>4</v>
      </c>
      <c r="H208" s="9">
        <v>0</v>
      </c>
      <c r="I208" s="97"/>
      <c r="J208" s="98">
        <v>-4</v>
      </c>
      <c r="K208" s="43"/>
      <c r="L208" s="50"/>
      <c r="M208" s="43">
        <f t="shared" si="6"/>
        <v>-4</v>
      </c>
      <c r="N208" s="49">
        <f t="shared" si="7"/>
        <v>-280000</v>
      </c>
      <c r="O208" s="49" t="s">
        <v>6842</v>
      </c>
      <c r="P208" s="14"/>
      <c r="Q208" s="7" t="str">
        <f>VLOOKUP(D208,[1]Sheet0!$C$1:$H$65536,6,0)</f>
        <v>BẾP VÀ PHÒNG ĂN</v>
      </c>
      <c r="S208" s="8"/>
    </row>
    <row r="209" spans="1:19" s="7" customFormat="1" ht="47.25" customHeight="1">
      <c r="A209" s="9"/>
      <c r="B209" s="9" t="s">
        <v>33</v>
      </c>
      <c r="C209" s="47" t="s">
        <v>3313</v>
      </c>
      <c r="D209" s="47" t="s">
        <v>3314</v>
      </c>
      <c r="E209" s="9" t="s">
        <v>3315</v>
      </c>
      <c r="F209" s="48">
        <v>79000</v>
      </c>
      <c r="G209" s="9">
        <v>27</v>
      </c>
      <c r="H209" s="9">
        <v>23</v>
      </c>
      <c r="I209" s="97"/>
      <c r="J209" s="98">
        <v>-4</v>
      </c>
      <c r="K209" s="43"/>
      <c r="L209" s="50"/>
      <c r="M209" s="43">
        <f t="shared" si="6"/>
        <v>-4</v>
      </c>
      <c r="N209" s="49">
        <f t="shared" si="7"/>
        <v>-316000</v>
      </c>
      <c r="O209" s="49" t="s">
        <v>4258</v>
      </c>
      <c r="P209" s="14"/>
      <c r="Q209" s="7" t="str">
        <f>VLOOKUP(D209,[1]Sheet0!$C$1:$H$65536,6,0)</f>
        <v>GIA DỤNG SKK</v>
      </c>
      <c r="S209" s="8"/>
    </row>
    <row r="210" spans="1:19" s="7" customFormat="1" ht="47.25" customHeight="1">
      <c r="A210" s="9"/>
      <c r="B210" s="9" t="s">
        <v>33</v>
      </c>
      <c r="C210" s="47" t="s">
        <v>2225</v>
      </c>
      <c r="D210" s="47" t="s">
        <v>2226</v>
      </c>
      <c r="E210" s="9" t="s">
        <v>2227</v>
      </c>
      <c r="F210" s="48">
        <v>85000</v>
      </c>
      <c r="G210" s="9">
        <v>4</v>
      </c>
      <c r="H210" s="9">
        <v>0</v>
      </c>
      <c r="I210" s="97"/>
      <c r="J210" s="98">
        <v>-4</v>
      </c>
      <c r="K210" s="43"/>
      <c r="L210" s="50"/>
      <c r="M210" s="43">
        <f t="shared" si="6"/>
        <v>-4</v>
      </c>
      <c r="N210" s="49">
        <f t="shared" si="7"/>
        <v>-340000</v>
      </c>
      <c r="O210" s="49" t="s">
        <v>6843</v>
      </c>
      <c r="P210" s="14"/>
      <c r="Q210" s="7" t="str">
        <f>VLOOKUP(D210,[1]Sheet0!$C$1:$H$65536,6,0)</f>
        <v>XÀ PHÒNG, CHẤT TẨY RỬA</v>
      </c>
      <c r="S210" s="8"/>
    </row>
    <row r="211" spans="1:19" s="7" customFormat="1" ht="47.25" customHeight="1">
      <c r="A211" s="9"/>
      <c r="B211" s="9" t="s">
        <v>27</v>
      </c>
      <c r="C211" s="47" t="s">
        <v>2190</v>
      </c>
      <c r="D211" s="47" t="s">
        <v>2191</v>
      </c>
      <c r="E211" s="9" t="s">
        <v>2192</v>
      </c>
      <c r="F211" s="48">
        <v>69000</v>
      </c>
      <c r="G211" s="9">
        <v>4</v>
      </c>
      <c r="H211" s="9">
        <v>0</v>
      </c>
      <c r="I211" s="97"/>
      <c r="J211" s="98">
        <v>-4</v>
      </c>
      <c r="K211" s="43"/>
      <c r="L211" s="50"/>
      <c r="M211" s="43">
        <f t="shared" si="6"/>
        <v>-4</v>
      </c>
      <c r="N211" s="49">
        <f t="shared" si="7"/>
        <v>-276000</v>
      </c>
      <c r="O211" s="49" t="s">
        <v>6844</v>
      </c>
      <c r="P211" s="14"/>
      <c r="Q211" s="7" t="str">
        <f>VLOOKUP(D211,[1]Sheet0!$C$1:$H$65536,6,0)</f>
        <v>BÁNH KẸO, ĐỒ ĂN VẶT</v>
      </c>
      <c r="S211" s="8"/>
    </row>
    <row r="212" spans="1:19" s="7" customFormat="1" ht="47.25" customHeight="1">
      <c r="A212" s="9"/>
      <c r="B212" s="9" t="s">
        <v>27</v>
      </c>
      <c r="C212" s="47" t="s">
        <v>2325</v>
      </c>
      <c r="D212" s="47" t="s">
        <v>2326</v>
      </c>
      <c r="E212" s="9" t="s">
        <v>2327</v>
      </c>
      <c r="F212" s="48">
        <v>125000</v>
      </c>
      <c r="G212" s="9">
        <v>4</v>
      </c>
      <c r="H212" s="9">
        <v>0</v>
      </c>
      <c r="I212" s="97"/>
      <c r="J212" s="98">
        <v>-4</v>
      </c>
      <c r="K212" s="43"/>
      <c r="L212" s="50"/>
      <c r="M212" s="43">
        <f t="shared" si="6"/>
        <v>-4</v>
      </c>
      <c r="N212" s="49">
        <f t="shared" si="7"/>
        <v>-500000</v>
      </c>
      <c r="O212" s="49" t="s">
        <v>4258</v>
      </c>
      <c r="P212" s="14"/>
      <c r="Q212" s="7" t="str">
        <f>VLOOKUP(D212,[1]Sheet0!$C$1:$H$65536,6,0)</f>
        <v>BÁNH KẸO, ĐỒ ĂN VẶT</v>
      </c>
      <c r="S212" s="8"/>
    </row>
    <row r="213" spans="1:19" s="7" customFormat="1" ht="47.25" customHeight="1">
      <c r="A213" s="9"/>
      <c r="B213" s="9" t="s">
        <v>27</v>
      </c>
      <c r="C213" s="47" t="s">
        <v>2118</v>
      </c>
      <c r="D213" s="47" t="s">
        <v>2119</v>
      </c>
      <c r="E213" s="9" t="s">
        <v>2120</v>
      </c>
      <c r="F213" s="48">
        <v>50000</v>
      </c>
      <c r="G213" s="9">
        <v>12</v>
      </c>
      <c r="H213" s="9">
        <v>8</v>
      </c>
      <c r="I213" s="97"/>
      <c r="J213" s="98">
        <v>-4</v>
      </c>
      <c r="K213" s="43"/>
      <c r="L213" s="50"/>
      <c r="M213" s="43">
        <f t="shared" si="6"/>
        <v>-4</v>
      </c>
      <c r="N213" s="49">
        <f t="shared" si="7"/>
        <v>-200000</v>
      </c>
      <c r="O213" s="49" t="s">
        <v>4258</v>
      </c>
      <c r="P213" s="14"/>
      <c r="Q213" s="7" t="str">
        <f>VLOOKUP(D213,[1]Sheet0!$C$1:$H$65536,6,0)</f>
        <v>NÔNG LÂM HẢI SẢN</v>
      </c>
      <c r="S213" s="8"/>
    </row>
    <row r="214" spans="1:19" s="7" customFormat="1" ht="47.25" customHeight="1">
      <c r="A214" s="9"/>
      <c r="B214" s="9" t="s">
        <v>27</v>
      </c>
      <c r="C214" s="47" t="s">
        <v>3212</v>
      </c>
      <c r="D214" s="47" t="s">
        <v>3213</v>
      </c>
      <c r="E214" s="9" t="s">
        <v>3214</v>
      </c>
      <c r="F214" s="48">
        <v>30000</v>
      </c>
      <c r="G214" s="9">
        <v>6</v>
      </c>
      <c r="H214" s="9">
        <v>2</v>
      </c>
      <c r="I214" s="97"/>
      <c r="J214" s="98">
        <v>-4</v>
      </c>
      <c r="K214" s="43"/>
      <c r="L214" s="50"/>
      <c r="M214" s="43">
        <f t="shared" si="6"/>
        <v>-4</v>
      </c>
      <c r="N214" s="49">
        <f t="shared" si="7"/>
        <v>-120000</v>
      </c>
      <c r="O214" s="49" t="s">
        <v>4258</v>
      </c>
      <c r="P214" s="14"/>
      <c r="Q214" s="7" t="str">
        <f>VLOOKUP(D214,[1]Sheet0!$C$1:$H$65536,6,0)</f>
        <v>SẢN PHẨM TỪ SỮA</v>
      </c>
      <c r="S214" s="8"/>
    </row>
    <row r="215" spans="1:19" s="7" customFormat="1" ht="47.25" customHeight="1">
      <c r="A215" s="9"/>
      <c r="B215" s="9" t="s">
        <v>197</v>
      </c>
      <c r="C215" s="47" t="s">
        <v>625</v>
      </c>
      <c r="D215" s="47" t="s">
        <v>626</v>
      </c>
      <c r="E215" s="9" t="s">
        <v>627</v>
      </c>
      <c r="F215" s="48">
        <v>45000</v>
      </c>
      <c r="G215" s="9">
        <v>8</v>
      </c>
      <c r="H215" s="9">
        <v>4</v>
      </c>
      <c r="I215" s="97"/>
      <c r="J215" s="98">
        <v>-4</v>
      </c>
      <c r="K215" s="43"/>
      <c r="L215" s="50"/>
      <c r="M215" s="43">
        <f t="shared" si="6"/>
        <v>-4</v>
      </c>
      <c r="N215" s="49">
        <f t="shared" si="7"/>
        <v>-180000</v>
      </c>
      <c r="O215" s="49" t="s">
        <v>6845</v>
      </c>
      <c r="P215" s="14"/>
      <c r="Q215" s="7" t="str">
        <f>VLOOKUP(D215,[1]Sheet0!$C$1:$H$65536,6,0)</f>
        <v>CHĂM SÓC RĂNG MIỆNG</v>
      </c>
      <c r="S215" s="8"/>
    </row>
    <row r="216" spans="1:19" s="7" customFormat="1" ht="47.25" customHeight="1">
      <c r="A216" s="9"/>
      <c r="B216" s="9" t="s">
        <v>33</v>
      </c>
      <c r="C216" s="47" t="s">
        <v>2513</v>
      </c>
      <c r="D216" s="47" t="s">
        <v>2514</v>
      </c>
      <c r="E216" s="9" t="s">
        <v>2515</v>
      </c>
      <c r="F216" s="48">
        <v>465000</v>
      </c>
      <c r="G216" s="9">
        <v>4</v>
      </c>
      <c r="H216" s="9">
        <v>0</v>
      </c>
      <c r="I216" s="97"/>
      <c r="J216" s="98">
        <v>-4</v>
      </c>
      <c r="K216" s="43"/>
      <c r="L216" s="50"/>
      <c r="M216" s="43">
        <f t="shared" si="6"/>
        <v>-4</v>
      </c>
      <c r="N216" s="49">
        <f t="shared" si="7"/>
        <v>-1860000</v>
      </c>
      <c r="O216" s="49" t="s">
        <v>4258</v>
      </c>
      <c r="P216" s="14"/>
      <c r="Q216" s="7" t="str">
        <f>VLOOKUP(D216,[1]Sheet0!$C$1:$H$65536,6,0)</f>
        <v>BẾP VÀ PHÒNG ĂN</v>
      </c>
      <c r="S216" s="8"/>
    </row>
    <row r="217" spans="1:19" s="7" customFormat="1" ht="47.25" customHeight="1">
      <c r="A217" s="9"/>
      <c r="B217" s="9" t="s">
        <v>135</v>
      </c>
      <c r="C217" s="47" t="s">
        <v>5467</v>
      </c>
      <c r="D217" s="47" t="s">
        <v>5360</v>
      </c>
      <c r="E217" s="9" t="s">
        <v>5468</v>
      </c>
      <c r="F217" s="48">
        <v>100000</v>
      </c>
      <c r="G217" s="9">
        <v>10</v>
      </c>
      <c r="H217" s="9">
        <v>6</v>
      </c>
      <c r="I217" s="97">
        <v>-4</v>
      </c>
      <c r="J217" s="98"/>
      <c r="K217" s="43"/>
      <c r="L217" s="50"/>
      <c r="M217" s="43">
        <f t="shared" si="6"/>
        <v>-4</v>
      </c>
      <c r="N217" s="49">
        <f t="shared" si="7"/>
        <v>-400000</v>
      </c>
      <c r="O217" s="49" t="s">
        <v>4258</v>
      </c>
      <c r="P217" s="14">
        <v>46077</v>
      </c>
      <c r="Q217" s="7" t="str">
        <f>VLOOKUP(D217,[1]Sheet0!$C$1:$H$65536,6,0)</f>
        <v xml:space="preserve"> SET QUÀ</v>
      </c>
      <c r="S217" s="8"/>
    </row>
    <row r="218" spans="1:19" s="7" customFormat="1" ht="47.25" customHeight="1">
      <c r="A218" s="9"/>
      <c r="B218" s="9" t="s">
        <v>3498</v>
      </c>
      <c r="C218" s="47" t="s">
        <v>3476</v>
      </c>
      <c r="D218" s="47" t="s">
        <v>3477</v>
      </c>
      <c r="E218" s="9" t="s">
        <v>476</v>
      </c>
      <c r="F218" s="48">
        <v>350000</v>
      </c>
      <c r="G218" s="9">
        <v>6</v>
      </c>
      <c r="H218" s="9">
        <v>2</v>
      </c>
      <c r="I218" s="97"/>
      <c r="J218" s="98">
        <v>-4</v>
      </c>
      <c r="K218" s="43"/>
      <c r="L218" s="50"/>
      <c r="M218" s="43">
        <f t="shared" si="6"/>
        <v>-4</v>
      </c>
      <c r="N218" s="49">
        <f t="shared" si="7"/>
        <v>-1400000</v>
      </c>
      <c r="O218" s="49" t="s">
        <v>6846</v>
      </c>
      <c r="P218" s="14"/>
      <c r="Q218" s="7" t="str">
        <f>VLOOKUP(D218,[1]Sheet0!$C$1:$H$65536,6,0)</f>
        <v>MERRIES</v>
      </c>
      <c r="S218" s="8"/>
    </row>
    <row r="219" spans="1:19" s="7" customFormat="1" ht="47.25" customHeight="1">
      <c r="A219" s="9"/>
      <c r="B219" s="9" t="s">
        <v>32</v>
      </c>
      <c r="C219" s="47" t="s">
        <v>2460</v>
      </c>
      <c r="D219" s="47" t="s">
        <v>2461</v>
      </c>
      <c r="E219" s="9" t="s">
        <v>2462</v>
      </c>
      <c r="F219" s="48">
        <v>279000</v>
      </c>
      <c r="G219" s="9">
        <v>4</v>
      </c>
      <c r="H219" s="9">
        <v>0</v>
      </c>
      <c r="I219" s="97"/>
      <c r="J219" s="98">
        <v>-4</v>
      </c>
      <c r="K219" s="43"/>
      <c r="L219" s="50"/>
      <c r="M219" s="43">
        <f t="shared" si="6"/>
        <v>-4</v>
      </c>
      <c r="N219" s="49">
        <f t="shared" si="7"/>
        <v>-1116000</v>
      </c>
      <c r="O219" s="49" t="s">
        <v>4258</v>
      </c>
      <c r="P219" s="14"/>
      <c r="Q219" s="7" t="str">
        <f>VLOOKUP(D219,[1]Sheet0!$C$1:$H$65536,6,0)</f>
        <v>CHĂM SÓC DA</v>
      </c>
      <c r="S219" s="8"/>
    </row>
    <row r="220" spans="1:19" s="7" customFormat="1" ht="47.25" customHeight="1">
      <c r="A220" s="9"/>
      <c r="B220" s="9" t="s">
        <v>197</v>
      </c>
      <c r="C220" s="47" t="s">
        <v>641</v>
      </c>
      <c r="D220" s="47" t="s">
        <v>642</v>
      </c>
      <c r="E220" s="9" t="s">
        <v>643</v>
      </c>
      <c r="F220" s="48">
        <v>35000</v>
      </c>
      <c r="G220" s="9">
        <v>34</v>
      </c>
      <c r="H220" s="9">
        <v>30</v>
      </c>
      <c r="I220" s="97"/>
      <c r="J220" s="98">
        <v>-4</v>
      </c>
      <c r="K220" s="43"/>
      <c r="L220" s="50"/>
      <c r="M220" s="43">
        <f t="shared" si="6"/>
        <v>-4</v>
      </c>
      <c r="N220" s="49">
        <f t="shared" si="7"/>
        <v>-140000</v>
      </c>
      <c r="O220" s="49" t="s">
        <v>4258</v>
      </c>
      <c r="P220" s="14"/>
      <c r="Q220" s="7" t="str">
        <f>VLOOKUP(D220,[1]Sheet0!$C$1:$H$65536,6,0)</f>
        <v>CHĂM SÓC RĂNG MIỆNG</v>
      </c>
      <c r="S220" s="8"/>
    </row>
    <row r="221" spans="1:19" s="7" customFormat="1" ht="47.25" customHeight="1">
      <c r="A221" s="9"/>
      <c r="B221" s="9" t="s">
        <v>392</v>
      </c>
      <c r="C221" s="47" t="s">
        <v>2312</v>
      </c>
      <c r="D221" s="47" t="s">
        <v>2312</v>
      </c>
      <c r="E221" s="9" t="s">
        <v>2313</v>
      </c>
      <c r="F221" s="48">
        <v>135000</v>
      </c>
      <c r="G221" s="9">
        <v>3.55</v>
      </c>
      <c r="H221" s="9">
        <v>0</v>
      </c>
      <c r="I221" s="97"/>
      <c r="J221" s="98">
        <v>-3.55</v>
      </c>
      <c r="K221" s="43"/>
      <c r="L221" s="50"/>
      <c r="M221" s="43">
        <f t="shared" si="6"/>
        <v>-3.55</v>
      </c>
      <c r="N221" s="49">
        <f t="shared" si="7"/>
        <v>-479250</v>
      </c>
      <c r="O221" s="49" t="s">
        <v>4258</v>
      </c>
      <c r="P221" s="14"/>
      <c r="Q221" s="7" t="str">
        <f>VLOOKUP(D221,[1]Sheet0!$C$1:$H$65536,6,0)</f>
        <v>Hoa quả</v>
      </c>
      <c r="S221" s="8"/>
    </row>
    <row r="222" spans="1:19" s="7" customFormat="1" ht="47.25" customHeight="1">
      <c r="A222" s="9"/>
      <c r="B222" s="9" t="s">
        <v>32</v>
      </c>
      <c r="C222" s="47" t="s">
        <v>2025</v>
      </c>
      <c r="D222" s="47" t="s">
        <v>2026</v>
      </c>
      <c r="E222" s="9" t="s">
        <v>2027</v>
      </c>
      <c r="F222" s="48">
        <v>135000</v>
      </c>
      <c r="G222" s="9">
        <v>16</v>
      </c>
      <c r="H222" s="9">
        <v>13</v>
      </c>
      <c r="I222" s="97">
        <v>0</v>
      </c>
      <c r="J222" s="98">
        <v>-3</v>
      </c>
      <c r="K222" s="43"/>
      <c r="L222" s="50"/>
      <c r="M222" s="43">
        <f t="shared" si="6"/>
        <v>-3</v>
      </c>
      <c r="N222" s="49">
        <f t="shared" si="7"/>
        <v>-405000</v>
      </c>
      <c r="O222" s="49" t="s">
        <v>4258</v>
      </c>
      <c r="P222" s="14" t="s">
        <v>6148</v>
      </c>
      <c r="Q222" s="7" t="str">
        <f>VLOOKUP(D222,[1]Sheet0!$C$1:$H$65536,6,0)</f>
        <v>CHĂM SÓC DA</v>
      </c>
      <c r="S222" s="8"/>
    </row>
    <row r="223" spans="1:19" s="7" customFormat="1" ht="47.25" customHeight="1">
      <c r="A223" s="9"/>
      <c r="B223" s="9" t="s">
        <v>32</v>
      </c>
      <c r="C223" s="47" t="s">
        <v>953</v>
      </c>
      <c r="D223" s="47" t="s">
        <v>954</v>
      </c>
      <c r="E223" s="9" t="s">
        <v>955</v>
      </c>
      <c r="F223" s="48">
        <v>230000</v>
      </c>
      <c r="G223" s="9">
        <v>69</v>
      </c>
      <c r="H223" s="9">
        <v>66</v>
      </c>
      <c r="I223" s="97">
        <v>-5</v>
      </c>
      <c r="J223" s="98">
        <v>2</v>
      </c>
      <c r="K223" s="43"/>
      <c r="L223" s="50"/>
      <c r="M223" s="43">
        <f t="shared" si="6"/>
        <v>-3</v>
      </c>
      <c r="N223" s="49">
        <f t="shared" si="7"/>
        <v>-690000</v>
      </c>
      <c r="O223" s="49" t="s">
        <v>6847</v>
      </c>
      <c r="P223" s="14">
        <v>46140</v>
      </c>
      <c r="Q223" s="7" t="str">
        <f>VLOOKUP(D223,[1]Sheet0!$C$1:$H$65536,6,0)</f>
        <v>CHĂM SÓC TÓC</v>
      </c>
      <c r="S223" s="8"/>
    </row>
    <row r="224" spans="1:19" s="7" customFormat="1" ht="47.25" customHeight="1">
      <c r="A224" s="9"/>
      <c r="B224" s="9" t="s">
        <v>69</v>
      </c>
      <c r="C224" s="47" t="s">
        <v>287</v>
      </c>
      <c r="D224" s="47" t="s">
        <v>288</v>
      </c>
      <c r="E224" s="9" t="s">
        <v>289</v>
      </c>
      <c r="F224" s="48">
        <v>160000</v>
      </c>
      <c r="G224" s="9">
        <v>33</v>
      </c>
      <c r="H224" s="9">
        <v>30</v>
      </c>
      <c r="I224" s="97">
        <v>0</v>
      </c>
      <c r="J224" s="98">
        <v>-3</v>
      </c>
      <c r="K224" s="43"/>
      <c r="L224" s="50"/>
      <c r="M224" s="43">
        <f t="shared" si="6"/>
        <v>-3</v>
      </c>
      <c r="N224" s="49">
        <f t="shared" si="7"/>
        <v>-480000</v>
      </c>
      <c r="O224" s="49" t="s">
        <v>6848</v>
      </c>
      <c r="P224" s="14" t="s">
        <v>6139</v>
      </c>
      <c r="Q224" s="7" t="str">
        <f>VLOOKUP(D224,[1]Sheet0!$C$1:$H$65536,6,0)</f>
        <v>CHĂM SÓC MẮT</v>
      </c>
      <c r="S224" s="8"/>
    </row>
    <row r="225" spans="1:19" s="7" customFormat="1" ht="47.25" customHeight="1">
      <c r="A225" s="9"/>
      <c r="B225" s="9" t="s">
        <v>69</v>
      </c>
      <c r="C225" s="47" t="s">
        <v>2508</v>
      </c>
      <c r="D225" s="47" t="s">
        <v>2509</v>
      </c>
      <c r="E225" s="9" t="s">
        <v>2510</v>
      </c>
      <c r="F225" s="48">
        <v>580000</v>
      </c>
      <c r="G225" s="9">
        <v>8</v>
      </c>
      <c r="H225" s="9">
        <v>5</v>
      </c>
      <c r="I225" s="97">
        <v>-2</v>
      </c>
      <c r="J225" s="98">
        <v>-1</v>
      </c>
      <c r="K225" s="43"/>
      <c r="L225" s="50"/>
      <c r="M225" s="43">
        <f t="shared" si="6"/>
        <v>-3</v>
      </c>
      <c r="N225" s="49">
        <f t="shared" si="7"/>
        <v>-1740000</v>
      </c>
      <c r="O225" s="49" t="s">
        <v>6849</v>
      </c>
      <c r="P225" s="14">
        <v>46153</v>
      </c>
      <c r="Q225" s="7" t="str">
        <f>VLOOKUP(D225,[1]Sheet0!$C$1:$H$65536,6,0)</f>
        <v>THỰC PHẨM CHỨC NĂNG CHO MÉ &amp; BÉ</v>
      </c>
      <c r="S225" s="8"/>
    </row>
    <row r="226" spans="1:19" s="7" customFormat="1" ht="47.25" customHeight="1">
      <c r="A226" s="9"/>
      <c r="B226" s="9" t="s">
        <v>197</v>
      </c>
      <c r="C226" s="47" t="s">
        <v>3074</v>
      </c>
      <c r="D226" s="47" t="s">
        <v>3075</v>
      </c>
      <c r="E226" s="9" t="s">
        <v>3076</v>
      </c>
      <c r="F226" s="48">
        <v>120000</v>
      </c>
      <c r="G226" s="9">
        <v>37</v>
      </c>
      <c r="H226" s="9">
        <v>34</v>
      </c>
      <c r="I226" s="97">
        <v>-1</v>
      </c>
      <c r="J226" s="98">
        <v>-2</v>
      </c>
      <c r="K226" s="43"/>
      <c r="L226" s="50"/>
      <c r="M226" s="43">
        <f t="shared" si="6"/>
        <v>-3</v>
      </c>
      <c r="N226" s="49">
        <f t="shared" si="7"/>
        <v>-360000</v>
      </c>
      <c r="O226" s="49" t="s">
        <v>6850</v>
      </c>
      <c r="P226" s="14">
        <v>45985</v>
      </c>
      <c r="Q226" s="7" t="str">
        <f>VLOOKUP(D226,[1]Sheet0!$C$1:$H$65536,6,0)</f>
        <v>BĂNG VỆ SINH</v>
      </c>
      <c r="S226" s="8"/>
    </row>
    <row r="227" spans="1:19" s="7" customFormat="1" ht="47.25" customHeight="1">
      <c r="A227" s="9"/>
      <c r="B227" s="9" t="s">
        <v>40</v>
      </c>
      <c r="C227" s="47" t="s">
        <v>2049</v>
      </c>
      <c r="D227" s="47" t="s">
        <v>2050</v>
      </c>
      <c r="E227" s="9" t="s">
        <v>2051</v>
      </c>
      <c r="F227" s="48">
        <v>71000</v>
      </c>
      <c r="G227" s="9">
        <v>40</v>
      </c>
      <c r="H227" s="9">
        <v>37</v>
      </c>
      <c r="I227" s="97">
        <v>-1</v>
      </c>
      <c r="J227" s="98">
        <v>-2</v>
      </c>
      <c r="K227" s="43"/>
      <c r="L227" s="50"/>
      <c r="M227" s="43">
        <f t="shared" si="6"/>
        <v>-3</v>
      </c>
      <c r="N227" s="49">
        <f t="shared" si="7"/>
        <v>-213000</v>
      </c>
      <c r="O227" s="49" t="s">
        <v>4258</v>
      </c>
      <c r="P227" s="14">
        <v>45821</v>
      </c>
      <c r="Q227" s="7" t="str">
        <f>VLOOKUP(D227,[1]Sheet0!$C$1:$H$65536,6,0)</f>
        <v>CHĂM SÓC CƠ THỂ BÉ</v>
      </c>
      <c r="S227" s="8"/>
    </row>
    <row r="228" spans="1:19" s="7" customFormat="1" ht="47.25" customHeight="1">
      <c r="A228" s="9"/>
      <c r="B228" s="9" t="s">
        <v>33</v>
      </c>
      <c r="C228" s="47" t="s">
        <v>5461</v>
      </c>
      <c r="D228" s="47" t="s">
        <v>5350</v>
      </c>
      <c r="E228" s="9" t="s">
        <v>5462</v>
      </c>
      <c r="F228" s="48">
        <v>250000</v>
      </c>
      <c r="G228" s="9">
        <v>5</v>
      </c>
      <c r="H228" s="9">
        <v>2</v>
      </c>
      <c r="I228" s="97">
        <v>-3</v>
      </c>
      <c r="J228" s="98"/>
      <c r="K228" s="43"/>
      <c r="L228" s="50"/>
      <c r="M228" s="43">
        <f t="shared" si="6"/>
        <v>-3</v>
      </c>
      <c r="N228" s="49">
        <f t="shared" si="7"/>
        <v>-750000</v>
      </c>
      <c r="O228" s="49" t="s">
        <v>6851</v>
      </c>
      <c r="P228" s="14" t="s">
        <v>6683</v>
      </c>
      <c r="Q228" s="7" t="str">
        <f>VLOOKUP(D228,[1]Sheet0!$C$1:$H$65536,6,0)</f>
        <v>KHĂN</v>
      </c>
      <c r="S228" s="8"/>
    </row>
    <row r="229" spans="1:19" s="7" customFormat="1" ht="47.25" customHeight="1">
      <c r="A229" s="9"/>
      <c r="B229" s="9" t="s">
        <v>33</v>
      </c>
      <c r="C229" s="47" t="s">
        <v>432</v>
      </c>
      <c r="D229" s="47" t="s">
        <v>433</v>
      </c>
      <c r="E229" s="9" t="s">
        <v>434</v>
      </c>
      <c r="F229" s="48">
        <v>290000</v>
      </c>
      <c r="G229" s="9">
        <v>15</v>
      </c>
      <c r="H229" s="9">
        <v>12</v>
      </c>
      <c r="I229" s="97">
        <v>-5</v>
      </c>
      <c r="J229" s="98">
        <v>2</v>
      </c>
      <c r="K229" s="43"/>
      <c r="L229" s="50"/>
      <c r="M229" s="43">
        <f t="shared" si="6"/>
        <v>-3</v>
      </c>
      <c r="N229" s="49">
        <f t="shared" si="7"/>
        <v>-870000</v>
      </c>
      <c r="O229" s="49" t="s">
        <v>6851</v>
      </c>
      <c r="P229" s="14" t="s">
        <v>6272</v>
      </c>
      <c r="Q229" s="7" t="str">
        <f>VLOOKUP(D229,[1]Sheet0!$C$1:$H$65536,6,0)</f>
        <v>KHĂN</v>
      </c>
      <c r="S229" s="8"/>
    </row>
    <row r="230" spans="1:19" s="7" customFormat="1" ht="47.25" customHeight="1">
      <c r="A230" s="9"/>
      <c r="B230" s="9" t="s">
        <v>33</v>
      </c>
      <c r="C230" s="47" t="s">
        <v>1802</v>
      </c>
      <c r="D230" s="47" t="s">
        <v>1803</v>
      </c>
      <c r="E230" s="9" t="s">
        <v>1804</v>
      </c>
      <c r="F230" s="48">
        <v>45000</v>
      </c>
      <c r="G230" s="9">
        <v>23</v>
      </c>
      <c r="H230" s="9">
        <v>20</v>
      </c>
      <c r="I230" s="97">
        <v>-2</v>
      </c>
      <c r="J230" s="98">
        <v>-1</v>
      </c>
      <c r="K230" s="43"/>
      <c r="L230" s="50"/>
      <c r="M230" s="43">
        <f t="shared" si="6"/>
        <v>-3</v>
      </c>
      <c r="N230" s="49">
        <f t="shared" si="7"/>
        <v>-135000</v>
      </c>
      <c r="O230" s="49" t="s">
        <v>4258</v>
      </c>
      <c r="P230" s="14" t="s">
        <v>6164</v>
      </c>
      <c r="Q230" s="7" t="str">
        <f>VLOOKUP(D230,[1]Sheet0!$C$1:$H$65536,6,0)</f>
        <v>XÀ PHÒNG, CHẤT TẨY RỬA</v>
      </c>
      <c r="S230" s="8"/>
    </row>
    <row r="231" spans="1:19" s="7" customFormat="1" ht="47.25" customHeight="1">
      <c r="A231" s="9"/>
      <c r="B231" s="9" t="s">
        <v>33</v>
      </c>
      <c r="C231" s="47" t="s">
        <v>1315</v>
      </c>
      <c r="D231" s="47" t="s">
        <v>1316</v>
      </c>
      <c r="E231" s="9" t="s">
        <v>1317</v>
      </c>
      <c r="F231" s="48">
        <v>48000</v>
      </c>
      <c r="G231" s="9">
        <v>9</v>
      </c>
      <c r="H231" s="9">
        <v>6</v>
      </c>
      <c r="I231" s="97">
        <v>-5</v>
      </c>
      <c r="J231" s="98">
        <v>2</v>
      </c>
      <c r="K231" s="43"/>
      <c r="L231" s="50"/>
      <c r="M231" s="43">
        <f t="shared" si="6"/>
        <v>-3</v>
      </c>
      <c r="N231" s="49">
        <f t="shared" si="7"/>
        <v>-144000</v>
      </c>
      <c r="O231" s="49" t="s">
        <v>6852</v>
      </c>
      <c r="P231" s="14" t="s">
        <v>6279</v>
      </c>
      <c r="Q231" s="7" t="str">
        <f>VLOOKUP(D231,[1]Sheet0!$C$1:$H$65536,6,0)</f>
        <v>XÀ PHÒNG, CHẤT TẨY RỬA</v>
      </c>
      <c r="S231" s="8"/>
    </row>
    <row r="232" spans="1:19" s="7" customFormat="1" ht="47.25" customHeight="1">
      <c r="A232" s="9"/>
      <c r="B232" s="9" t="s">
        <v>33</v>
      </c>
      <c r="C232" s="47" t="s">
        <v>1238</v>
      </c>
      <c r="D232" s="47" t="s">
        <v>1239</v>
      </c>
      <c r="E232" s="9" t="s">
        <v>1240</v>
      </c>
      <c r="F232" s="48">
        <v>145000</v>
      </c>
      <c r="G232" s="9">
        <v>49</v>
      </c>
      <c r="H232" s="9">
        <v>46</v>
      </c>
      <c r="I232" s="97">
        <v>-5</v>
      </c>
      <c r="J232" s="98">
        <v>2</v>
      </c>
      <c r="K232" s="43"/>
      <c r="L232" s="50"/>
      <c r="M232" s="43">
        <f t="shared" si="6"/>
        <v>-3</v>
      </c>
      <c r="N232" s="49">
        <f t="shared" si="7"/>
        <v>-435000</v>
      </c>
      <c r="O232" s="49" t="s">
        <v>6853</v>
      </c>
      <c r="P232" s="14" t="s">
        <v>6250</v>
      </c>
      <c r="Q232" s="7" t="str">
        <f>VLOOKUP(D232,[1]Sheet0!$C$1:$H$65536,6,0)</f>
        <v>ĐỒ DÙNG SINH HOẠT GIA ĐÌNH</v>
      </c>
      <c r="S232" s="8"/>
    </row>
    <row r="233" spans="1:19" s="7" customFormat="1" ht="47.25" customHeight="1">
      <c r="A233" s="9"/>
      <c r="B233" s="9" t="s">
        <v>33</v>
      </c>
      <c r="C233" s="47" t="s">
        <v>746</v>
      </c>
      <c r="D233" s="47" t="s">
        <v>747</v>
      </c>
      <c r="E233" s="9" t="s">
        <v>748</v>
      </c>
      <c r="F233" s="48">
        <v>188000</v>
      </c>
      <c r="G233" s="9">
        <v>76</v>
      </c>
      <c r="H233" s="9">
        <v>73</v>
      </c>
      <c r="I233" s="97">
        <v>-2</v>
      </c>
      <c r="J233" s="98">
        <v>-1</v>
      </c>
      <c r="K233" s="43"/>
      <c r="L233" s="50"/>
      <c r="M233" s="43">
        <f t="shared" si="6"/>
        <v>-3</v>
      </c>
      <c r="N233" s="49">
        <f t="shared" si="7"/>
        <v>-564000</v>
      </c>
      <c r="O233" s="49" t="s">
        <v>6854</v>
      </c>
      <c r="P233" s="14" t="s">
        <v>6172</v>
      </c>
      <c r="Q233" s="7" t="str">
        <f>VLOOKUP(D233,[1]Sheet0!$C$1:$H$65536,6,0)</f>
        <v>XÀ PHÒNG, CHẤT TẨY RỬA</v>
      </c>
      <c r="S233" s="8"/>
    </row>
    <row r="234" spans="1:19" s="7" customFormat="1" ht="47.25" customHeight="1">
      <c r="A234" s="9"/>
      <c r="B234" s="9" t="s">
        <v>33</v>
      </c>
      <c r="C234" s="47" t="s">
        <v>3293</v>
      </c>
      <c r="D234" s="47" t="s">
        <v>3294</v>
      </c>
      <c r="E234" s="9" t="s">
        <v>3295</v>
      </c>
      <c r="F234" s="48">
        <v>450000</v>
      </c>
      <c r="G234" s="9">
        <v>16</v>
      </c>
      <c r="H234" s="9">
        <v>13</v>
      </c>
      <c r="I234" s="97">
        <v>-2</v>
      </c>
      <c r="J234" s="98">
        <v>-1</v>
      </c>
      <c r="K234" s="43"/>
      <c r="L234" s="50"/>
      <c r="M234" s="43">
        <f t="shared" si="6"/>
        <v>-3</v>
      </c>
      <c r="N234" s="49">
        <f t="shared" si="7"/>
        <v>-1350000</v>
      </c>
      <c r="O234" s="49" t="s">
        <v>6855</v>
      </c>
      <c r="P234" s="14" t="s">
        <v>6192</v>
      </c>
      <c r="Q234" s="7" t="str">
        <f>VLOOKUP(D234,[1]Sheet0!$C$1:$H$65536,6,0)</f>
        <v>GIA DỤNG SKK</v>
      </c>
      <c r="S234" s="8"/>
    </row>
    <row r="235" spans="1:19" s="7" customFormat="1" ht="47.25" customHeight="1">
      <c r="A235" s="9"/>
      <c r="B235" s="9" t="s">
        <v>33</v>
      </c>
      <c r="C235" s="47" t="s">
        <v>2987</v>
      </c>
      <c r="D235" s="47" t="s">
        <v>2988</v>
      </c>
      <c r="E235" s="9" t="s">
        <v>2989</v>
      </c>
      <c r="F235" s="48">
        <v>150000</v>
      </c>
      <c r="G235" s="9">
        <v>18</v>
      </c>
      <c r="H235" s="9">
        <v>15</v>
      </c>
      <c r="I235" s="97">
        <v>-1</v>
      </c>
      <c r="J235" s="98">
        <v>-2</v>
      </c>
      <c r="K235" s="43"/>
      <c r="L235" s="50"/>
      <c r="M235" s="43">
        <f t="shared" si="6"/>
        <v>-3</v>
      </c>
      <c r="N235" s="49">
        <f t="shared" si="7"/>
        <v>-450000</v>
      </c>
      <c r="O235" s="49" t="s">
        <v>6856</v>
      </c>
      <c r="P235" s="14">
        <v>46140</v>
      </c>
      <c r="Q235" s="7" t="str">
        <f>VLOOKUP(D235,[1]Sheet0!$C$1:$H$65536,6,0)</f>
        <v>KHĂN</v>
      </c>
      <c r="S235" s="8"/>
    </row>
    <row r="236" spans="1:19" s="7" customFormat="1" ht="47.25" customHeight="1">
      <c r="A236" s="9"/>
      <c r="B236" s="9" t="s">
        <v>33</v>
      </c>
      <c r="C236" s="47" t="s">
        <v>4197</v>
      </c>
      <c r="D236" s="47" t="s">
        <v>4191</v>
      </c>
      <c r="E236" s="9" t="s">
        <v>4198</v>
      </c>
      <c r="F236" s="48">
        <v>109000</v>
      </c>
      <c r="G236" s="9">
        <v>6</v>
      </c>
      <c r="H236" s="9">
        <v>3</v>
      </c>
      <c r="I236" s="97">
        <v>-3</v>
      </c>
      <c r="J236" s="98"/>
      <c r="K236" s="43"/>
      <c r="L236" s="50"/>
      <c r="M236" s="43">
        <f t="shared" si="6"/>
        <v>-3</v>
      </c>
      <c r="N236" s="49">
        <f t="shared" si="7"/>
        <v>-327000</v>
      </c>
      <c r="O236" s="49" t="s">
        <v>6857</v>
      </c>
      <c r="P236" s="14" t="s">
        <v>6474</v>
      </c>
      <c r="Q236" s="7" t="str">
        <f>VLOOKUP(D236,[1]Sheet0!$C$1:$H$65536,6,0)</f>
        <v>ĐỒ DÙNG SINH HOẠT GIA ĐÌNH</v>
      </c>
      <c r="S236" s="8"/>
    </row>
    <row r="237" spans="1:19" s="7" customFormat="1" ht="47.25" customHeight="1">
      <c r="A237" s="9"/>
      <c r="B237" s="9" t="s">
        <v>2772</v>
      </c>
      <c r="C237" s="47" t="s">
        <v>3714</v>
      </c>
      <c r="D237" s="47" t="s">
        <v>3702</v>
      </c>
      <c r="E237" s="9" t="s">
        <v>3715</v>
      </c>
      <c r="F237" s="48">
        <v>1490000</v>
      </c>
      <c r="G237" s="9">
        <v>3</v>
      </c>
      <c r="H237" s="9">
        <v>0</v>
      </c>
      <c r="I237" s="97">
        <v>-3</v>
      </c>
      <c r="J237" s="98"/>
      <c r="K237" s="43"/>
      <c r="L237" s="50"/>
      <c r="M237" s="43">
        <f t="shared" si="6"/>
        <v>-3</v>
      </c>
      <c r="N237" s="49">
        <f t="shared" si="7"/>
        <v>-4470000</v>
      </c>
      <c r="O237" s="49" t="s">
        <v>6858</v>
      </c>
      <c r="P237" s="14" t="s">
        <v>6383</v>
      </c>
      <c r="Q237" s="7" t="str">
        <f>VLOOKUP(D237,[1]Sheet0!$C$1:$H$65536,6,0)</f>
        <v>GIÀY</v>
      </c>
      <c r="S237" s="8"/>
    </row>
    <row r="238" spans="1:19" s="7" customFormat="1" ht="47.25" customHeight="1">
      <c r="A238" s="9"/>
      <c r="B238" s="9" t="s">
        <v>2772</v>
      </c>
      <c r="C238" s="47" t="s">
        <v>3975</v>
      </c>
      <c r="D238" s="47" t="s">
        <v>3968</v>
      </c>
      <c r="E238" s="9" t="s">
        <v>3976</v>
      </c>
      <c r="F238" s="48">
        <v>1990000</v>
      </c>
      <c r="G238" s="9">
        <v>5</v>
      </c>
      <c r="H238" s="9">
        <v>2</v>
      </c>
      <c r="I238" s="97">
        <v>-3</v>
      </c>
      <c r="J238" s="98"/>
      <c r="K238" s="43"/>
      <c r="L238" s="50"/>
      <c r="M238" s="43">
        <f t="shared" si="6"/>
        <v>-3</v>
      </c>
      <c r="N238" s="49">
        <f t="shared" si="7"/>
        <v>-5970000</v>
      </c>
      <c r="O238" s="49" t="s">
        <v>6859</v>
      </c>
      <c r="P238" s="14" t="s">
        <v>6433</v>
      </c>
      <c r="Q238" s="7" t="str">
        <f>VLOOKUP(D238,[1]Sheet0!$C$1:$H$65536,6,0)</f>
        <v>GIÀY</v>
      </c>
      <c r="S238" s="8"/>
    </row>
    <row r="239" spans="1:19" s="7" customFormat="1" ht="47.25" customHeight="1">
      <c r="A239" s="9"/>
      <c r="B239" s="9" t="s">
        <v>27</v>
      </c>
      <c r="C239" s="47" t="s">
        <v>348</v>
      </c>
      <c r="D239" s="47" t="s">
        <v>349</v>
      </c>
      <c r="E239" s="9" t="s">
        <v>350</v>
      </c>
      <c r="F239" s="48">
        <v>240000</v>
      </c>
      <c r="G239" s="9">
        <v>15</v>
      </c>
      <c r="H239" s="9">
        <v>12</v>
      </c>
      <c r="I239" s="97">
        <v>-5</v>
      </c>
      <c r="J239" s="98">
        <v>2</v>
      </c>
      <c r="K239" s="43"/>
      <c r="L239" s="50"/>
      <c r="M239" s="43">
        <f t="shared" si="6"/>
        <v>-3</v>
      </c>
      <c r="N239" s="49">
        <f t="shared" si="7"/>
        <v>-720000</v>
      </c>
      <c r="O239" s="49" t="s">
        <v>6860</v>
      </c>
      <c r="P239" s="14" t="s">
        <v>6243</v>
      </c>
      <c r="Q239" s="7" t="str">
        <f>VLOOKUP(D239,[1]Sheet0!$C$1:$H$65536,6,0)</f>
        <v>BÁNH KẸO, ĐỒ ĂN VẶT</v>
      </c>
      <c r="S239" s="8"/>
    </row>
    <row r="240" spans="1:19" s="7" customFormat="1" ht="47.25" customHeight="1">
      <c r="A240" s="9"/>
      <c r="B240" s="9" t="s">
        <v>27</v>
      </c>
      <c r="C240" s="47" t="s">
        <v>5786</v>
      </c>
      <c r="D240" s="47" t="s">
        <v>5779</v>
      </c>
      <c r="E240" s="9" t="s">
        <v>5787</v>
      </c>
      <c r="F240" s="48">
        <v>44000</v>
      </c>
      <c r="G240" s="9">
        <v>3</v>
      </c>
      <c r="H240" s="9">
        <v>0</v>
      </c>
      <c r="I240" s="97">
        <v>-3</v>
      </c>
      <c r="J240" s="98"/>
      <c r="K240" s="43"/>
      <c r="L240" s="50"/>
      <c r="M240" s="43">
        <f t="shared" si="6"/>
        <v>-3</v>
      </c>
      <c r="N240" s="49">
        <f t="shared" si="7"/>
        <v>-132000</v>
      </c>
      <c r="O240" s="49" t="s">
        <v>4258</v>
      </c>
      <c r="P240" s="14" t="s">
        <v>6731</v>
      </c>
      <c r="Q240" s="7" t="str">
        <f>VLOOKUP(D240,[1]Sheet0!$C$1:$H$65536,6,0)</f>
        <v>THỰC PHẨM ĂN LIỀN</v>
      </c>
      <c r="S240" s="8"/>
    </row>
    <row r="241" spans="1:19" s="7" customFormat="1" ht="47.25" customHeight="1">
      <c r="A241" s="9"/>
      <c r="B241" s="9" t="s">
        <v>27</v>
      </c>
      <c r="C241" s="47" t="s">
        <v>2061</v>
      </c>
      <c r="D241" s="47" t="s">
        <v>2062</v>
      </c>
      <c r="E241" s="9" t="s">
        <v>2063</v>
      </c>
      <c r="F241" s="48">
        <v>153000</v>
      </c>
      <c r="G241" s="9">
        <v>7</v>
      </c>
      <c r="H241" s="9">
        <v>4</v>
      </c>
      <c r="I241" s="97">
        <v>-2</v>
      </c>
      <c r="J241" s="98">
        <v>-1</v>
      </c>
      <c r="K241" s="43"/>
      <c r="L241" s="50"/>
      <c r="M241" s="43">
        <f t="shared" si="6"/>
        <v>-3</v>
      </c>
      <c r="N241" s="49">
        <f t="shared" si="7"/>
        <v>-459000</v>
      </c>
      <c r="O241" s="49" t="s">
        <v>4258</v>
      </c>
      <c r="P241" s="14" t="s">
        <v>6171</v>
      </c>
      <c r="Q241" s="7" t="str">
        <f>VLOOKUP(D241,[1]Sheet0!$C$1:$H$65536,6,0)</f>
        <v>NÔNG LÂM HẢI SẢN</v>
      </c>
      <c r="S241" s="8"/>
    </row>
    <row r="242" spans="1:19" s="7" customFormat="1" ht="47.25" customHeight="1">
      <c r="A242" s="9"/>
      <c r="B242" s="9" t="s">
        <v>27</v>
      </c>
      <c r="C242" s="47" t="s">
        <v>2181</v>
      </c>
      <c r="D242" s="47" t="s">
        <v>2182</v>
      </c>
      <c r="E242" s="9" t="s">
        <v>2183</v>
      </c>
      <c r="F242" s="48">
        <v>130000</v>
      </c>
      <c r="G242" s="9">
        <v>71</v>
      </c>
      <c r="H242" s="9">
        <v>68</v>
      </c>
      <c r="I242" s="97">
        <v>-1</v>
      </c>
      <c r="J242" s="98">
        <v>-2</v>
      </c>
      <c r="K242" s="43"/>
      <c r="L242" s="50"/>
      <c r="M242" s="43">
        <f t="shared" si="6"/>
        <v>-3</v>
      </c>
      <c r="N242" s="49">
        <f t="shared" si="7"/>
        <v>-390000</v>
      </c>
      <c r="O242" s="49" t="s">
        <v>6861</v>
      </c>
      <c r="P242" s="14" t="s">
        <v>6155</v>
      </c>
      <c r="Q242" s="7" t="str">
        <f>VLOOKUP(D242,[1]Sheet0!$C$1:$H$65536,6,0)</f>
        <v>BÁNH KẸO, ĐỒ ĂN VẶT</v>
      </c>
      <c r="S242" s="8"/>
    </row>
    <row r="243" spans="1:19" s="7" customFormat="1" ht="47.25" customHeight="1">
      <c r="A243" s="9"/>
      <c r="B243" s="9" t="s">
        <v>27</v>
      </c>
      <c r="C243" s="47" t="s">
        <v>1947</v>
      </c>
      <c r="D243" s="47" t="s">
        <v>1948</v>
      </c>
      <c r="E243" s="9" t="s">
        <v>1949</v>
      </c>
      <c r="F243" s="48">
        <v>40000</v>
      </c>
      <c r="G243" s="9">
        <v>20</v>
      </c>
      <c r="H243" s="9">
        <v>17</v>
      </c>
      <c r="I243" s="97">
        <v>-1</v>
      </c>
      <c r="J243" s="98">
        <v>-2</v>
      </c>
      <c r="K243" s="43"/>
      <c r="L243" s="50"/>
      <c r="M243" s="43">
        <f t="shared" si="6"/>
        <v>-3</v>
      </c>
      <c r="N243" s="49">
        <f t="shared" si="7"/>
        <v>-120000</v>
      </c>
      <c r="O243" s="49" t="s">
        <v>4258</v>
      </c>
      <c r="P243" s="14">
        <v>46031.628055555557</v>
      </c>
      <c r="Q243" s="7" t="str">
        <f>VLOOKUP(D243,[1]Sheet0!$C$1:$H$65536,6,0)</f>
        <v>BÁNH KẸO, ĐỒ ĂN VẶT</v>
      </c>
      <c r="S243" s="8"/>
    </row>
    <row r="244" spans="1:19" s="7" customFormat="1" ht="47.25" customHeight="1">
      <c r="A244" s="9"/>
      <c r="B244" s="9" t="s">
        <v>27</v>
      </c>
      <c r="C244" s="47" t="s">
        <v>5711</v>
      </c>
      <c r="D244" s="47" t="s">
        <v>5701</v>
      </c>
      <c r="E244" s="9" t="s">
        <v>5712</v>
      </c>
      <c r="F244" s="48">
        <v>57000</v>
      </c>
      <c r="G244" s="9">
        <v>3</v>
      </c>
      <c r="H244" s="9">
        <v>0</v>
      </c>
      <c r="I244" s="97">
        <v>-3</v>
      </c>
      <c r="J244" s="98"/>
      <c r="K244" s="43"/>
      <c r="L244" s="50"/>
      <c r="M244" s="43">
        <f t="shared" si="6"/>
        <v>-3</v>
      </c>
      <c r="N244" s="49">
        <f t="shared" si="7"/>
        <v>-171000</v>
      </c>
      <c r="O244" s="49" t="s">
        <v>4258</v>
      </c>
      <c r="P244" s="14" t="s">
        <v>6728</v>
      </c>
      <c r="Q244" s="7" t="str">
        <f>VLOOKUP(D244,[1]Sheet0!$C$1:$H$65536,6,0)</f>
        <v>BÁNH KẸO, ĐỒ ĂN VẶT</v>
      </c>
      <c r="S244" s="8"/>
    </row>
    <row r="245" spans="1:19" s="7" customFormat="1" ht="47.25" customHeight="1">
      <c r="A245" s="9"/>
      <c r="B245" s="9" t="s">
        <v>27</v>
      </c>
      <c r="C245" s="47" t="s">
        <v>5284</v>
      </c>
      <c r="D245" s="47" t="s">
        <v>5288</v>
      </c>
      <c r="E245" s="9" t="s">
        <v>5289</v>
      </c>
      <c r="F245" s="48">
        <v>115000</v>
      </c>
      <c r="G245" s="9">
        <v>175</v>
      </c>
      <c r="H245" s="9">
        <v>172</v>
      </c>
      <c r="I245" s="97">
        <v>-3</v>
      </c>
      <c r="J245" s="98"/>
      <c r="K245" s="43"/>
      <c r="L245" s="50"/>
      <c r="M245" s="43">
        <f t="shared" si="6"/>
        <v>-3</v>
      </c>
      <c r="N245" s="49">
        <f t="shared" si="7"/>
        <v>-345000</v>
      </c>
      <c r="O245" s="49" t="s">
        <v>4258</v>
      </c>
      <c r="P245" s="14" t="s">
        <v>6678</v>
      </c>
      <c r="Q245" s="7" t="str">
        <f>VLOOKUP(D245,[1]Sheet0!$C$1:$H$65536,6,0)</f>
        <v>GIA VỊ</v>
      </c>
      <c r="S245" s="8"/>
    </row>
    <row r="246" spans="1:19" s="7" customFormat="1" ht="47.25" customHeight="1">
      <c r="A246" s="9"/>
      <c r="B246" s="9" t="s">
        <v>27</v>
      </c>
      <c r="C246" s="47" t="s">
        <v>5960</v>
      </c>
      <c r="D246" s="47" t="s">
        <v>5959</v>
      </c>
      <c r="E246" s="9" t="s">
        <v>5961</v>
      </c>
      <c r="F246" s="48">
        <v>99000</v>
      </c>
      <c r="G246" s="9">
        <v>3</v>
      </c>
      <c r="H246" s="9">
        <v>0</v>
      </c>
      <c r="I246" s="97">
        <v>-3</v>
      </c>
      <c r="J246" s="98"/>
      <c r="K246" s="43"/>
      <c r="L246" s="50"/>
      <c r="M246" s="43">
        <f t="shared" si="6"/>
        <v>-3</v>
      </c>
      <c r="N246" s="49">
        <f t="shared" si="7"/>
        <v>-297000</v>
      </c>
      <c r="O246" s="49" t="s">
        <v>4258</v>
      </c>
      <c r="P246" s="14" t="s">
        <v>6744</v>
      </c>
      <c r="Q246" s="7" t="str">
        <f>VLOOKUP(D246,[1]Sheet0!$C$1:$H$65536,6,0)</f>
        <v>MỲ, MIẾN</v>
      </c>
      <c r="S246" s="8"/>
    </row>
    <row r="247" spans="1:19" s="7" customFormat="1" ht="47.25" customHeight="1">
      <c r="A247" s="9"/>
      <c r="B247" s="9" t="s">
        <v>27</v>
      </c>
      <c r="C247" s="47" t="s">
        <v>2448</v>
      </c>
      <c r="D247" s="47" t="s">
        <v>2449</v>
      </c>
      <c r="E247" s="9" t="s">
        <v>2450</v>
      </c>
      <c r="F247" s="48">
        <v>320000</v>
      </c>
      <c r="G247" s="9">
        <v>3</v>
      </c>
      <c r="H247" s="9">
        <v>0</v>
      </c>
      <c r="I247" s="97">
        <v>0</v>
      </c>
      <c r="J247" s="98">
        <v>-3</v>
      </c>
      <c r="K247" s="43"/>
      <c r="L247" s="50"/>
      <c r="M247" s="43">
        <f t="shared" si="6"/>
        <v>-3</v>
      </c>
      <c r="N247" s="49">
        <f t="shared" si="7"/>
        <v>-960000</v>
      </c>
      <c r="O247" s="49" t="s">
        <v>6862</v>
      </c>
      <c r="P247" s="14" t="s">
        <v>6144</v>
      </c>
      <c r="Q247" s="7" t="str">
        <f>VLOOKUP(D247,[1]Sheet0!$C$1:$H$65536,6,0)</f>
        <v>BÁNH KẸO, ĐỒ ĂN VẶT</v>
      </c>
      <c r="S247" s="8"/>
    </row>
    <row r="248" spans="1:19" s="7" customFormat="1" ht="47.25" customHeight="1">
      <c r="A248" s="9"/>
      <c r="B248" s="9" t="s">
        <v>33</v>
      </c>
      <c r="C248" s="47" t="s">
        <v>3919</v>
      </c>
      <c r="D248" s="47" t="s">
        <v>3912</v>
      </c>
      <c r="E248" s="9" t="s">
        <v>3920</v>
      </c>
      <c r="F248" s="48">
        <v>1550000</v>
      </c>
      <c r="G248" s="9">
        <v>5</v>
      </c>
      <c r="H248" s="9">
        <v>2</v>
      </c>
      <c r="I248" s="97">
        <v>-3</v>
      </c>
      <c r="J248" s="98"/>
      <c r="K248" s="43"/>
      <c r="L248" s="50"/>
      <c r="M248" s="43">
        <f t="shared" si="6"/>
        <v>-3</v>
      </c>
      <c r="N248" s="49">
        <f t="shared" si="7"/>
        <v>-4650000</v>
      </c>
      <c r="O248" s="49" t="s">
        <v>6863</v>
      </c>
      <c r="P248" s="14" t="s">
        <v>6423</v>
      </c>
      <c r="Q248" s="7" t="str">
        <f>VLOOKUP(D248,[1]Sheet0!$C$1:$H$65536,6,0)</f>
        <v>ĐỒ DÙNG SINH HOẠT GIA ĐÌNH</v>
      </c>
      <c r="S248" s="8"/>
    </row>
    <row r="249" spans="1:19" s="7" customFormat="1" ht="47.25" customHeight="1">
      <c r="A249" s="9"/>
      <c r="B249" s="9" t="s">
        <v>27</v>
      </c>
      <c r="C249" s="47" t="s">
        <v>3278</v>
      </c>
      <c r="D249" s="47" t="s">
        <v>3279</v>
      </c>
      <c r="E249" s="9" t="s">
        <v>3280</v>
      </c>
      <c r="F249" s="48">
        <v>42000</v>
      </c>
      <c r="G249" s="9">
        <v>7</v>
      </c>
      <c r="H249" s="9">
        <v>4</v>
      </c>
      <c r="I249" s="97">
        <v>-2</v>
      </c>
      <c r="J249" s="98">
        <v>-1</v>
      </c>
      <c r="K249" s="43"/>
      <c r="L249" s="50"/>
      <c r="M249" s="43">
        <f t="shared" si="6"/>
        <v>-3</v>
      </c>
      <c r="N249" s="49">
        <f t="shared" si="7"/>
        <v>-126000</v>
      </c>
      <c r="O249" s="49" t="s">
        <v>4258</v>
      </c>
      <c r="P249" s="14" t="s">
        <v>6190</v>
      </c>
      <c r="Q249" s="7" t="str">
        <f>VLOOKUP(D249,[1]Sheet0!$C$1:$H$65536,6,0)</f>
        <v>SẢN PHẨM TỪ SỮA</v>
      </c>
      <c r="S249" s="8"/>
    </row>
    <row r="250" spans="1:19" s="7" customFormat="1" ht="47.25" customHeight="1">
      <c r="A250" s="9"/>
      <c r="B250" s="9" t="s">
        <v>135</v>
      </c>
      <c r="C250" s="47" t="s">
        <v>2682</v>
      </c>
      <c r="D250" s="47" t="s">
        <v>2683</v>
      </c>
      <c r="E250" s="9" t="s">
        <v>2681</v>
      </c>
      <c r="F250" s="48">
        <v>69000</v>
      </c>
      <c r="G250" s="9">
        <v>16</v>
      </c>
      <c r="H250" s="9">
        <v>13</v>
      </c>
      <c r="I250" s="97">
        <v>-1</v>
      </c>
      <c r="J250" s="98">
        <v>-2</v>
      </c>
      <c r="K250" s="43"/>
      <c r="L250" s="50"/>
      <c r="M250" s="43">
        <f t="shared" si="6"/>
        <v>-3</v>
      </c>
      <c r="N250" s="49">
        <f t="shared" si="7"/>
        <v>-207000</v>
      </c>
      <c r="O250" s="49" t="s">
        <v>4258</v>
      </c>
      <c r="P250" s="14" t="s">
        <v>6157</v>
      </c>
      <c r="Q250" s="7" t="e">
        <f>VLOOKUP(D250,[1]Sheet0!$C$1:$H$65536,6,0)</f>
        <v>#N/A</v>
      </c>
      <c r="S250" s="8"/>
    </row>
    <row r="251" spans="1:19" s="7" customFormat="1" ht="47.25" customHeight="1">
      <c r="A251" s="9"/>
      <c r="B251" s="9" t="s">
        <v>32</v>
      </c>
      <c r="C251" s="47" t="s">
        <v>318</v>
      </c>
      <c r="D251" s="47" t="s">
        <v>319</v>
      </c>
      <c r="E251" s="9" t="s">
        <v>320</v>
      </c>
      <c r="F251" s="48">
        <v>29000</v>
      </c>
      <c r="G251" s="9">
        <v>30</v>
      </c>
      <c r="H251" s="9">
        <v>27</v>
      </c>
      <c r="I251" s="97"/>
      <c r="J251" s="98">
        <v>-3</v>
      </c>
      <c r="K251" s="43"/>
      <c r="L251" s="50"/>
      <c r="M251" s="43">
        <f t="shared" si="6"/>
        <v>-3</v>
      </c>
      <c r="N251" s="49">
        <f t="shared" si="7"/>
        <v>-87000</v>
      </c>
      <c r="O251" s="49" t="s">
        <v>6864</v>
      </c>
      <c r="P251" s="14"/>
      <c r="Q251" s="7" t="str">
        <f>VLOOKUP(D251,[1]Sheet0!$C$1:$H$65536,6,0)</f>
        <v>CHĂM SÓC DA</v>
      </c>
      <c r="S251" s="8"/>
    </row>
    <row r="252" spans="1:19" s="7" customFormat="1" ht="47.25" customHeight="1">
      <c r="A252" s="9"/>
      <c r="B252" s="9" t="s">
        <v>32</v>
      </c>
      <c r="C252" s="47" t="s">
        <v>1124</v>
      </c>
      <c r="D252" s="47" t="s">
        <v>1125</v>
      </c>
      <c r="E252" s="9" t="s">
        <v>1126</v>
      </c>
      <c r="F252" s="48">
        <v>250000</v>
      </c>
      <c r="G252" s="9">
        <v>6</v>
      </c>
      <c r="H252" s="9">
        <v>3</v>
      </c>
      <c r="I252" s="97"/>
      <c r="J252" s="98">
        <v>-3</v>
      </c>
      <c r="K252" s="43"/>
      <c r="L252" s="50"/>
      <c r="M252" s="43">
        <f t="shared" si="6"/>
        <v>-3</v>
      </c>
      <c r="N252" s="49">
        <f t="shared" si="7"/>
        <v>-750000</v>
      </c>
      <c r="O252" s="49" t="s">
        <v>6865</v>
      </c>
      <c r="P252" s="14"/>
      <c r="Q252" s="7" t="str">
        <f>VLOOKUP(D252,[1]Sheet0!$C$1:$H$65536,6,0)</f>
        <v>TRANG ĐIỂM</v>
      </c>
      <c r="S252" s="8"/>
    </row>
    <row r="253" spans="1:19" s="7" customFormat="1" ht="47.25" customHeight="1">
      <c r="A253" s="9"/>
      <c r="B253" s="9" t="s">
        <v>69</v>
      </c>
      <c r="C253" s="47" t="s">
        <v>2487</v>
      </c>
      <c r="D253" s="47" t="s">
        <v>2488</v>
      </c>
      <c r="E253" s="9" t="s">
        <v>2489</v>
      </c>
      <c r="F253" s="48">
        <v>475000</v>
      </c>
      <c r="G253" s="9">
        <v>60</v>
      </c>
      <c r="H253" s="9">
        <v>57</v>
      </c>
      <c r="I253" s="97"/>
      <c r="J253" s="98">
        <v>-3</v>
      </c>
      <c r="K253" s="43"/>
      <c r="L253" s="50"/>
      <c r="M253" s="43">
        <f t="shared" si="6"/>
        <v>-3</v>
      </c>
      <c r="N253" s="49">
        <f t="shared" si="7"/>
        <v>-1425000</v>
      </c>
      <c r="O253" s="49" t="s">
        <v>6866</v>
      </c>
      <c r="P253" s="14"/>
      <c r="Q253" s="7" t="str">
        <f>VLOOKUP(D253,[1]Sheet0!$C$1:$H$65536,6,0)</f>
        <v>LIÊN QUAN Y TẾ</v>
      </c>
      <c r="S253" s="8"/>
    </row>
    <row r="254" spans="1:19" s="7" customFormat="1" ht="47.25" customHeight="1">
      <c r="A254" s="9"/>
      <c r="B254" s="9" t="s">
        <v>69</v>
      </c>
      <c r="C254" s="47" t="s">
        <v>2359</v>
      </c>
      <c r="D254" s="47" t="s">
        <v>2360</v>
      </c>
      <c r="E254" s="9" t="s">
        <v>2361</v>
      </c>
      <c r="F254" s="48">
        <v>580000</v>
      </c>
      <c r="G254" s="9">
        <v>3</v>
      </c>
      <c r="H254" s="9">
        <v>0</v>
      </c>
      <c r="I254" s="97"/>
      <c r="J254" s="98">
        <v>-3</v>
      </c>
      <c r="K254" s="43"/>
      <c r="L254" s="50"/>
      <c r="M254" s="43">
        <f t="shared" si="6"/>
        <v>-3</v>
      </c>
      <c r="N254" s="49">
        <f t="shared" si="7"/>
        <v>-1740000</v>
      </c>
      <c r="O254" s="49" t="s">
        <v>6867</v>
      </c>
      <c r="P254" s="14"/>
      <c r="Q254" s="7" t="str">
        <f>VLOOKUP(D254,[1]Sheet0!$C$1:$H$65536,6,0)</f>
        <v>HỖ TRỢ TRÍ NÃO VÀ TRÍ NHỚ</v>
      </c>
      <c r="S254" s="8"/>
    </row>
    <row r="255" spans="1:19" s="7" customFormat="1" ht="47.25" customHeight="1">
      <c r="A255" s="9"/>
      <c r="B255" s="9" t="s">
        <v>69</v>
      </c>
      <c r="C255" s="47" t="s">
        <v>2085</v>
      </c>
      <c r="D255" s="47" t="s">
        <v>2086</v>
      </c>
      <c r="E255" s="9" t="s">
        <v>2087</v>
      </c>
      <c r="F255" s="48">
        <v>60000</v>
      </c>
      <c r="G255" s="9">
        <v>66</v>
      </c>
      <c r="H255" s="9">
        <v>63</v>
      </c>
      <c r="I255" s="97"/>
      <c r="J255" s="98">
        <v>-3</v>
      </c>
      <c r="K255" s="43"/>
      <c r="L255" s="50"/>
      <c r="M255" s="43">
        <f t="shared" si="6"/>
        <v>-3</v>
      </c>
      <c r="N255" s="49">
        <f t="shared" si="7"/>
        <v>-180000</v>
      </c>
      <c r="O255" s="49" t="s">
        <v>4258</v>
      </c>
      <c r="P255" s="14"/>
      <c r="Q255" s="7" t="str">
        <f>VLOOKUP(D255,[1]Sheet0!$C$1:$H$65536,6,0)</f>
        <v>CHĂM SÓC MẮT</v>
      </c>
      <c r="S255" s="8"/>
    </row>
    <row r="256" spans="1:19" s="7" customFormat="1" ht="47.25" customHeight="1">
      <c r="A256" s="9"/>
      <c r="B256" s="9" t="s">
        <v>40</v>
      </c>
      <c r="C256" s="47" t="s">
        <v>4231</v>
      </c>
      <c r="D256" s="47" t="s">
        <v>4228</v>
      </c>
      <c r="E256" s="9" t="s">
        <v>4232</v>
      </c>
      <c r="F256" s="48">
        <v>75000</v>
      </c>
      <c r="G256" s="9">
        <v>4</v>
      </c>
      <c r="H256" s="9">
        <v>1</v>
      </c>
      <c r="I256" s="97">
        <v>-3</v>
      </c>
      <c r="J256" s="98"/>
      <c r="K256" s="43"/>
      <c r="L256" s="50"/>
      <c r="M256" s="43">
        <f t="shared" si="6"/>
        <v>-3</v>
      </c>
      <c r="N256" s="49">
        <f t="shared" si="7"/>
        <v>-225000</v>
      </c>
      <c r="O256" s="49" t="s">
        <v>4258</v>
      </c>
      <c r="P256" s="14">
        <v>45936</v>
      </c>
      <c r="Q256" s="7" t="str">
        <f>VLOOKUP(D256,[1]Sheet0!$C$1:$H$65536,6,0)</f>
        <v>THỰC PHẨM CHO BÉ</v>
      </c>
      <c r="S256" s="8"/>
    </row>
    <row r="257" spans="1:19" s="7" customFormat="1" ht="47.25" customHeight="1">
      <c r="A257" s="9"/>
      <c r="B257" s="9" t="s">
        <v>33</v>
      </c>
      <c r="C257" s="47" t="s">
        <v>4046</v>
      </c>
      <c r="D257" s="47" t="s">
        <v>4041</v>
      </c>
      <c r="E257" s="9" t="s">
        <v>4047</v>
      </c>
      <c r="F257" s="48">
        <v>40000</v>
      </c>
      <c r="G257" s="9">
        <v>3</v>
      </c>
      <c r="H257" s="9">
        <v>0</v>
      </c>
      <c r="I257" s="97">
        <v>-3</v>
      </c>
      <c r="J257" s="98"/>
      <c r="K257" s="43"/>
      <c r="L257" s="50"/>
      <c r="M257" s="43">
        <f t="shared" si="6"/>
        <v>-3</v>
      </c>
      <c r="N257" s="49">
        <f t="shared" si="7"/>
        <v>-120000</v>
      </c>
      <c r="O257" s="49" t="s">
        <v>6868</v>
      </c>
      <c r="P257" s="14">
        <v>45887</v>
      </c>
      <c r="Q257" s="7" t="str">
        <f>VLOOKUP(D257,[1]Sheet0!$C$1:$H$65536,6,0)</f>
        <v>BẾP VÀ PHÒNG ĂN</v>
      </c>
      <c r="S257" s="8"/>
    </row>
    <row r="258" spans="1:19" s="7" customFormat="1" ht="47.25" customHeight="1">
      <c r="A258" s="9"/>
      <c r="B258" s="9" t="s">
        <v>33</v>
      </c>
      <c r="C258" s="47" t="s">
        <v>5825</v>
      </c>
      <c r="D258" s="47" t="s">
        <v>5822</v>
      </c>
      <c r="E258" s="9" t="s">
        <v>5821</v>
      </c>
      <c r="F258" s="48">
        <v>40000</v>
      </c>
      <c r="G258" s="9">
        <v>3</v>
      </c>
      <c r="H258" s="9">
        <v>0</v>
      </c>
      <c r="I258" s="97">
        <v>-3</v>
      </c>
      <c r="J258" s="98"/>
      <c r="K258" s="43"/>
      <c r="L258" s="50"/>
      <c r="M258" s="43">
        <f t="shared" si="6"/>
        <v>-3</v>
      </c>
      <c r="N258" s="49">
        <f t="shared" si="7"/>
        <v>-120000</v>
      </c>
      <c r="O258" s="49" t="s">
        <v>6869</v>
      </c>
      <c r="P258" s="14">
        <v>46116</v>
      </c>
      <c r="Q258" s="7" t="str">
        <f>VLOOKUP(D258,[1]Sheet0!$C$1:$H$65536,6,0)</f>
        <v>BẾP VÀ PHÒNG ĂN</v>
      </c>
      <c r="S258" s="8"/>
    </row>
    <row r="259" spans="1:19" s="7" customFormat="1" ht="47.25" customHeight="1">
      <c r="A259" s="9"/>
      <c r="B259" s="9" t="s">
        <v>33</v>
      </c>
      <c r="C259" s="47" t="s">
        <v>2028</v>
      </c>
      <c r="D259" s="47" t="s">
        <v>2029</v>
      </c>
      <c r="E259" s="9" t="s">
        <v>2030</v>
      </c>
      <c r="F259" s="48">
        <v>45000</v>
      </c>
      <c r="G259" s="9">
        <v>5</v>
      </c>
      <c r="H259" s="9">
        <v>2</v>
      </c>
      <c r="I259" s="97"/>
      <c r="J259" s="98">
        <v>-3</v>
      </c>
      <c r="K259" s="43"/>
      <c r="L259" s="50"/>
      <c r="M259" s="43">
        <f t="shared" si="6"/>
        <v>-3</v>
      </c>
      <c r="N259" s="49">
        <f t="shared" si="7"/>
        <v>-135000</v>
      </c>
      <c r="O259" s="49" t="s">
        <v>4258</v>
      </c>
      <c r="P259" s="14"/>
      <c r="Q259" s="7" t="str">
        <f>VLOOKUP(D259,[1]Sheet0!$C$1:$H$65536,6,0)</f>
        <v>XÀ PHÒNG, CHẤT TẨY RỬA</v>
      </c>
      <c r="S259" s="8"/>
    </row>
    <row r="260" spans="1:19" s="7" customFormat="1" ht="47.25" customHeight="1">
      <c r="A260" s="9"/>
      <c r="B260" s="9" t="s">
        <v>33</v>
      </c>
      <c r="C260" s="47" t="s">
        <v>3062</v>
      </c>
      <c r="D260" s="47" t="s">
        <v>3063</v>
      </c>
      <c r="E260" s="9" t="s">
        <v>3064</v>
      </c>
      <c r="F260" s="48">
        <v>70000</v>
      </c>
      <c r="G260" s="9">
        <v>3</v>
      </c>
      <c r="H260" s="9">
        <v>0</v>
      </c>
      <c r="I260" s="97"/>
      <c r="J260" s="98">
        <v>-3</v>
      </c>
      <c r="K260" s="43"/>
      <c r="L260" s="50"/>
      <c r="M260" s="43">
        <f t="shared" si="6"/>
        <v>-3</v>
      </c>
      <c r="N260" s="49">
        <f t="shared" si="7"/>
        <v>-210000</v>
      </c>
      <c r="O260" s="49" t="s">
        <v>6870</v>
      </c>
      <c r="P260" s="14"/>
      <c r="Q260" s="7" t="str">
        <f>VLOOKUP(D260,[1]Sheet0!$C$1:$H$65536,6,0)</f>
        <v>BẾP VÀ PHÒNG ĂN</v>
      </c>
      <c r="S260" s="8"/>
    </row>
    <row r="261" spans="1:19" s="7" customFormat="1" ht="47.25" customHeight="1">
      <c r="A261" s="9"/>
      <c r="B261" s="9" t="s">
        <v>33</v>
      </c>
      <c r="C261" s="47" t="s">
        <v>2016</v>
      </c>
      <c r="D261" s="47" t="s">
        <v>2017</v>
      </c>
      <c r="E261" s="9" t="s">
        <v>2018</v>
      </c>
      <c r="F261" s="48">
        <v>40000</v>
      </c>
      <c r="G261" s="9">
        <v>5</v>
      </c>
      <c r="H261" s="9">
        <v>2</v>
      </c>
      <c r="I261" s="97"/>
      <c r="J261" s="98">
        <v>-3</v>
      </c>
      <c r="K261" s="43"/>
      <c r="L261" s="50"/>
      <c r="M261" s="43">
        <f t="shared" si="6"/>
        <v>-3</v>
      </c>
      <c r="N261" s="49">
        <f t="shared" si="7"/>
        <v>-120000</v>
      </c>
      <c r="O261" s="49" t="s">
        <v>4258</v>
      </c>
      <c r="P261" s="14"/>
      <c r="Q261" s="7" t="str">
        <f>VLOOKUP(D261,[1]Sheet0!$C$1:$H$65536,6,0)</f>
        <v>BẾP VÀ PHÒNG ĂN</v>
      </c>
      <c r="S261" s="8"/>
    </row>
    <row r="262" spans="1:19" s="7" customFormat="1" ht="47.25" customHeight="1">
      <c r="A262" s="9"/>
      <c r="B262" s="9" t="s">
        <v>33</v>
      </c>
      <c r="C262" s="47" t="s">
        <v>2306</v>
      </c>
      <c r="D262" s="47" t="s">
        <v>2307</v>
      </c>
      <c r="E262" s="9" t="s">
        <v>2308</v>
      </c>
      <c r="F262" s="48">
        <v>155000</v>
      </c>
      <c r="G262" s="9">
        <v>7</v>
      </c>
      <c r="H262" s="9">
        <v>4</v>
      </c>
      <c r="I262" s="97"/>
      <c r="J262" s="98">
        <v>-3</v>
      </c>
      <c r="K262" s="43"/>
      <c r="L262" s="50"/>
      <c r="M262" s="43">
        <f t="shared" si="6"/>
        <v>-3</v>
      </c>
      <c r="N262" s="49">
        <f t="shared" si="7"/>
        <v>-465000</v>
      </c>
      <c r="O262" s="49" t="s">
        <v>4258</v>
      </c>
      <c r="P262" s="14"/>
      <c r="Q262" s="7" t="str">
        <f>VLOOKUP(D262,[1]Sheet0!$C$1:$H$65536,6,0)</f>
        <v>ĐỒ DÙNG SINH HOẠT GIA ĐÌNH</v>
      </c>
      <c r="S262" s="8"/>
    </row>
    <row r="263" spans="1:19" s="7" customFormat="1" ht="47.25" customHeight="1">
      <c r="A263" s="9"/>
      <c r="B263" s="9" t="s">
        <v>33</v>
      </c>
      <c r="C263" s="47" t="s">
        <v>3290</v>
      </c>
      <c r="D263" s="47" t="s">
        <v>3291</v>
      </c>
      <c r="E263" s="9" t="s">
        <v>3292</v>
      </c>
      <c r="F263" s="48">
        <v>39000</v>
      </c>
      <c r="G263" s="9">
        <v>4</v>
      </c>
      <c r="H263" s="9">
        <v>1</v>
      </c>
      <c r="I263" s="97"/>
      <c r="J263" s="98">
        <v>-3</v>
      </c>
      <c r="K263" s="43"/>
      <c r="L263" s="50"/>
      <c r="M263" s="43">
        <f t="shared" si="6"/>
        <v>-3</v>
      </c>
      <c r="N263" s="49">
        <f t="shared" si="7"/>
        <v>-117000</v>
      </c>
      <c r="O263" s="49" t="s">
        <v>4258</v>
      </c>
      <c r="P263" s="14"/>
      <c r="Q263" s="7" t="str">
        <f>VLOOKUP(D263,[1]Sheet0!$C$1:$H$65536,6,0)</f>
        <v>ĐỒ DÙNG NHÀ TẮM, TOILET</v>
      </c>
      <c r="S263" s="8"/>
    </row>
    <row r="264" spans="1:19" s="7" customFormat="1" ht="47.25" customHeight="1">
      <c r="A264" s="9"/>
      <c r="B264" s="9" t="s">
        <v>33</v>
      </c>
      <c r="C264" s="47" t="s">
        <v>2031</v>
      </c>
      <c r="D264" s="47" t="s">
        <v>2032</v>
      </c>
      <c r="E264" s="9" t="s">
        <v>2033</v>
      </c>
      <c r="F264" s="48">
        <v>45000</v>
      </c>
      <c r="G264" s="9">
        <v>7</v>
      </c>
      <c r="H264" s="9">
        <v>4</v>
      </c>
      <c r="I264" s="97"/>
      <c r="J264" s="98">
        <v>-3</v>
      </c>
      <c r="K264" s="43"/>
      <c r="L264" s="50"/>
      <c r="M264" s="43">
        <f t="shared" si="6"/>
        <v>-3</v>
      </c>
      <c r="N264" s="49">
        <f t="shared" si="7"/>
        <v>-135000</v>
      </c>
      <c r="O264" s="49" t="s">
        <v>4258</v>
      </c>
      <c r="P264" s="14"/>
      <c r="Q264" s="7" t="str">
        <f>VLOOKUP(D264,[1]Sheet0!$C$1:$H$65536,6,0)</f>
        <v>BẾP VÀ PHÒNG ĂN</v>
      </c>
      <c r="S264" s="8"/>
    </row>
    <row r="265" spans="1:19" s="7" customFormat="1" ht="47.25" customHeight="1">
      <c r="A265" s="9"/>
      <c r="B265" s="9" t="s">
        <v>2772</v>
      </c>
      <c r="C265" s="47" t="s">
        <v>2930</v>
      </c>
      <c r="D265" s="47" t="s">
        <v>2931</v>
      </c>
      <c r="E265" s="9" t="s">
        <v>2932</v>
      </c>
      <c r="F265" s="48">
        <v>175000</v>
      </c>
      <c r="G265" s="9">
        <v>29</v>
      </c>
      <c r="H265" s="9">
        <v>26</v>
      </c>
      <c r="I265" s="97"/>
      <c r="J265" s="98">
        <v>-3</v>
      </c>
      <c r="K265" s="43"/>
      <c r="L265" s="50"/>
      <c r="M265" s="43">
        <f t="shared" ref="M265:M328" si="8">+J265+I265</f>
        <v>-3</v>
      </c>
      <c r="N265" s="49">
        <f t="shared" ref="N265:N328" si="9">+M265*F265</f>
        <v>-525000</v>
      </c>
      <c r="O265" s="49" t="s">
        <v>4258</v>
      </c>
      <c r="P265" s="14"/>
      <c r="Q265" s="7" t="str">
        <f>VLOOKUP(D265,[1]Sheet0!$C$1:$H$65536,6,0)</f>
        <v>THỜI TRANG NỮ</v>
      </c>
      <c r="S265" s="8"/>
    </row>
    <row r="266" spans="1:19" s="7" customFormat="1" ht="47.25" customHeight="1">
      <c r="A266" s="9"/>
      <c r="B266" s="9" t="s">
        <v>2772</v>
      </c>
      <c r="C266" s="47" t="s">
        <v>2835</v>
      </c>
      <c r="D266" s="47" t="s">
        <v>2836</v>
      </c>
      <c r="E266" s="9" t="s">
        <v>2837</v>
      </c>
      <c r="F266" s="48">
        <v>149000</v>
      </c>
      <c r="G266" s="9">
        <v>3</v>
      </c>
      <c r="H266" s="9">
        <v>0</v>
      </c>
      <c r="I266" s="97"/>
      <c r="J266" s="98">
        <v>-3</v>
      </c>
      <c r="K266" s="43"/>
      <c r="L266" s="50"/>
      <c r="M266" s="43">
        <f t="shared" si="8"/>
        <v>-3</v>
      </c>
      <c r="N266" s="49">
        <f t="shared" si="9"/>
        <v>-447000</v>
      </c>
      <c r="O266" s="49" t="s">
        <v>6871</v>
      </c>
      <c r="P266" s="14"/>
      <c r="Q266" s="7" t="str">
        <f>VLOOKUP(D266,[1]Sheet0!$C$1:$H$65536,6,0)</f>
        <v>THỜI TRANG NỮ</v>
      </c>
      <c r="S266" s="8"/>
    </row>
    <row r="267" spans="1:19" s="7" customFormat="1" ht="47.25" customHeight="1">
      <c r="A267" s="9"/>
      <c r="B267" s="9" t="s">
        <v>27</v>
      </c>
      <c r="C267" s="47" t="s">
        <v>609</v>
      </c>
      <c r="D267" s="47" t="s">
        <v>610</v>
      </c>
      <c r="E267" s="9" t="s">
        <v>611</v>
      </c>
      <c r="F267" s="48">
        <v>65000</v>
      </c>
      <c r="G267" s="9">
        <v>40</v>
      </c>
      <c r="H267" s="9">
        <v>37</v>
      </c>
      <c r="I267" s="97"/>
      <c r="J267" s="98">
        <v>-3</v>
      </c>
      <c r="K267" s="43"/>
      <c r="L267" s="50"/>
      <c r="M267" s="43">
        <f t="shared" si="8"/>
        <v>-3</v>
      </c>
      <c r="N267" s="49">
        <f t="shared" si="9"/>
        <v>-195000</v>
      </c>
      <c r="O267" s="49" t="s">
        <v>4258</v>
      </c>
      <c r="P267" s="14"/>
      <c r="Q267" s="7" t="str">
        <f>VLOOKUP(D267,[1]Sheet0!$C$1:$H$65536,6,0)</f>
        <v>BÁNH KẸO, ĐỒ ĂN VẶT</v>
      </c>
      <c r="S267" s="8"/>
    </row>
    <row r="268" spans="1:19" s="7" customFormat="1" ht="47.25" customHeight="1">
      <c r="A268" s="9"/>
      <c r="B268" s="9" t="s">
        <v>27</v>
      </c>
      <c r="C268" s="47" t="s">
        <v>612</v>
      </c>
      <c r="D268" s="47" t="s">
        <v>613</v>
      </c>
      <c r="E268" s="9" t="s">
        <v>614</v>
      </c>
      <c r="F268" s="48">
        <v>64000</v>
      </c>
      <c r="G268" s="9">
        <v>3</v>
      </c>
      <c r="H268" s="9">
        <v>0</v>
      </c>
      <c r="I268" s="97"/>
      <c r="J268" s="98">
        <v>-3</v>
      </c>
      <c r="K268" s="43"/>
      <c r="L268" s="50"/>
      <c r="M268" s="43">
        <f t="shared" si="8"/>
        <v>-3</v>
      </c>
      <c r="N268" s="49">
        <f t="shared" si="9"/>
        <v>-192000</v>
      </c>
      <c r="O268" s="49" t="s">
        <v>4258</v>
      </c>
      <c r="P268" s="14"/>
      <c r="Q268" s="7" t="str">
        <f>VLOOKUP(D268,[1]Sheet0!$C$1:$H$65536,6,0)</f>
        <v>BÁNH KẸO, ĐỒ ĂN VẶT</v>
      </c>
      <c r="S268" s="8"/>
    </row>
    <row r="269" spans="1:19" s="7" customFormat="1" ht="47.25" customHeight="1">
      <c r="A269" s="9"/>
      <c r="B269" s="9" t="s">
        <v>27</v>
      </c>
      <c r="C269" s="47" t="s">
        <v>5525</v>
      </c>
      <c r="D269" s="47" t="s">
        <v>5515</v>
      </c>
      <c r="E269" s="9" t="s">
        <v>5526</v>
      </c>
      <c r="F269" s="48">
        <v>280000</v>
      </c>
      <c r="G269" s="9">
        <v>3</v>
      </c>
      <c r="H269" s="9">
        <v>0</v>
      </c>
      <c r="I269" s="97">
        <v>-3</v>
      </c>
      <c r="J269" s="98"/>
      <c r="K269" s="43"/>
      <c r="L269" s="50"/>
      <c r="M269" s="43">
        <f t="shared" si="8"/>
        <v>-3</v>
      </c>
      <c r="N269" s="49">
        <f t="shared" si="9"/>
        <v>-840000</v>
      </c>
      <c r="O269" s="49" t="s">
        <v>6872</v>
      </c>
      <c r="P269" s="14">
        <v>46079</v>
      </c>
      <c r="Q269" s="7" t="str">
        <f>VLOOKUP(D269,[1]Sheet0!$C$1:$H$65536,6,0)</f>
        <v>BÁNH KẸO, ĐỒ ĂN VẶT</v>
      </c>
      <c r="S269" s="8"/>
    </row>
    <row r="270" spans="1:19" s="7" customFormat="1" ht="47.25" customHeight="1">
      <c r="A270" s="9"/>
      <c r="B270" s="9" t="s">
        <v>27</v>
      </c>
      <c r="C270" s="47" t="s">
        <v>5553</v>
      </c>
      <c r="D270" s="47" t="s">
        <v>5554</v>
      </c>
      <c r="E270" s="9" t="s">
        <v>5555</v>
      </c>
      <c r="F270" s="48">
        <v>69000</v>
      </c>
      <c r="G270" s="9">
        <v>3</v>
      </c>
      <c r="H270" s="9">
        <v>0</v>
      </c>
      <c r="I270" s="97">
        <v>-3</v>
      </c>
      <c r="J270" s="98"/>
      <c r="K270" s="43"/>
      <c r="L270" s="50"/>
      <c r="M270" s="43">
        <f t="shared" si="8"/>
        <v>-3</v>
      </c>
      <c r="N270" s="49">
        <f t="shared" si="9"/>
        <v>-207000</v>
      </c>
      <c r="O270" s="49" t="s">
        <v>4258</v>
      </c>
      <c r="P270" s="14">
        <v>46083</v>
      </c>
      <c r="Q270" s="7" t="str">
        <f>VLOOKUP(D270,[1]Sheet0!$C$1:$H$65536,6,0)</f>
        <v>BÁNH KẸO, ĐỒ ĂN VẶT</v>
      </c>
      <c r="S270" s="8"/>
    </row>
    <row r="271" spans="1:19" s="7" customFormat="1" ht="47.25" customHeight="1">
      <c r="A271" s="9"/>
      <c r="B271" s="9" t="s">
        <v>27</v>
      </c>
      <c r="C271" s="47" t="s">
        <v>2199</v>
      </c>
      <c r="D271" s="47" t="s">
        <v>2200</v>
      </c>
      <c r="E271" s="9" t="s">
        <v>2201</v>
      </c>
      <c r="F271" s="48">
        <v>95000</v>
      </c>
      <c r="G271" s="9">
        <v>3</v>
      </c>
      <c r="H271" s="9">
        <v>0</v>
      </c>
      <c r="I271" s="97"/>
      <c r="J271" s="98">
        <v>-3</v>
      </c>
      <c r="K271" s="43"/>
      <c r="L271" s="50"/>
      <c r="M271" s="43">
        <f t="shared" si="8"/>
        <v>-3</v>
      </c>
      <c r="N271" s="49">
        <f t="shared" si="9"/>
        <v>-285000</v>
      </c>
      <c r="O271" s="49" t="s">
        <v>4258</v>
      </c>
      <c r="P271" s="14"/>
      <c r="Q271" s="7" t="str">
        <f>VLOOKUP(D271,[1]Sheet0!$C$1:$H$65536,6,0)</f>
        <v>BÁNH KẸO, ĐỒ ĂN VẶT</v>
      </c>
      <c r="S271" s="8"/>
    </row>
    <row r="272" spans="1:19" s="7" customFormat="1" ht="47.25" customHeight="1">
      <c r="A272" s="9"/>
      <c r="B272" s="9" t="s">
        <v>27</v>
      </c>
      <c r="C272" s="47" t="s">
        <v>4944</v>
      </c>
      <c r="D272" s="47" t="s">
        <v>4920</v>
      </c>
      <c r="E272" s="9" t="s">
        <v>4945</v>
      </c>
      <c r="F272" s="48">
        <v>59000</v>
      </c>
      <c r="G272" s="9">
        <v>3</v>
      </c>
      <c r="H272" s="9">
        <v>0</v>
      </c>
      <c r="I272" s="97">
        <v>-3</v>
      </c>
      <c r="J272" s="98"/>
      <c r="K272" s="43"/>
      <c r="L272" s="50"/>
      <c r="M272" s="43">
        <f t="shared" si="8"/>
        <v>-3</v>
      </c>
      <c r="N272" s="49">
        <f t="shared" si="9"/>
        <v>-177000</v>
      </c>
      <c r="O272" s="49" t="s">
        <v>4258</v>
      </c>
      <c r="P272" s="14">
        <v>46027.660694444443</v>
      </c>
      <c r="Q272" s="7" t="str">
        <f>VLOOKUP(D272,[1]Sheet0!$C$1:$H$65536,6,0)</f>
        <v>MỲ, MIẾN</v>
      </c>
      <c r="S272" s="8"/>
    </row>
    <row r="273" spans="1:19" s="7" customFormat="1" ht="47.25" customHeight="1">
      <c r="A273" s="9"/>
      <c r="B273" s="9" t="s">
        <v>27</v>
      </c>
      <c r="C273" s="47" t="s">
        <v>603</v>
      </c>
      <c r="D273" s="47" t="s">
        <v>604</v>
      </c>
      <c r="E273" s="9" t="s">
        <v>605</v>
      </c>
      <c r="F273" s="48">
        <v>90000</v>
      </c>
      <c r="G273" s="9">
        <v>3</v>
      </c>
      <c r="H273" s="9">
        <v>0</v>
      </c>
      <c r="I273" s="97"/>
      <c r="J273" s="98">
        <v>-3</v>
      </c>
      <c r="K273" s="43"/>
      <c r="L273" s="50"/>
      <c r="M273" s="43">
        <f t="shared" si="8"/>
        <v>-3</v>
      </c>
      <c r="N273" s="49">
        <f t="shared" si="9"/>
        <v>-270000</v>
      </c>
      <c r="O273" s="49" t="s">
        <v>6873</v>
      </c>
      <c r="P273" s="14"/>
      <c r="Q273" s="7" t="str">
        <f>VLOOKUP(D273,[1]Sheet0!$C$1:$H$65536,6,0)</f>
        <v>THỰC PHẨM ĂN LIỀN</v>
      </c>
      <c r="S273" s="8"/>
    </row>
    <row r="274" spans="1:19" s="7" customFormat="1" ht="47.25" customHeight="1">
      <c r="A274" s="9"/>
      <c r="B274" s="9" t="s">
        <v>27</v>
      </c>
      <c r="C274" s="47" t="s">
        <v>2264</v>
      </c>
      <c r="D274" s="47" t="s">
        <v>2265</v>
      </c>
      <c r="E274" s="9" t="s">
        <v>2266</v>
      </c>
      <c r="F274" s="48">
        <v>125000</v>
      </c>
      <c r="G274" s="9">
        <v>3</v>
      </c>
      <c r="H274" s="9">
        <v>0</v>
      </c>
      <c r="I274" s="97"/>
      <c r="J274" s="98">
        <v>-3</v>
      </c>
      <c r="K274" s="43"/>
      <c r="L274" s="50"/>
      <c r="M274" s="43">
        <f t="shared" si="8"/>
        <v>-3</v>
      </c>
      <c r="N274" s="49">
        <f t="shared" si="9"/>
        <v>-375000</v>
      </c>
      <c r="O274" s="49" t="s">
        <v>4258</v>
      </c>
      <c r="P274" s="14"/>
      <c r="Q274" s="7" t="str">
        <f>VLOOKUP(D274,[1]Sheet0!$C$1:$H$65536,6,0)</f>
        <v>BÁNH KẸO, ĐỒ ĂN VẶT</v>
      </c>
      <c r="S274" s="8"/>
    </row>
    <row r="275" spans="1:19" s="7" customFormat="1" ht="47.25" customHeight="1">
      <c r="A275" s="9"/>
      <c r="B275" s="9" t="s">
        <v>27</v>
      </c>
      <c r="C275" s="47" t="s">
        <v>3224</v>
      </c>
      <c r="D275" s="47" t="s">
        <v>3225</v>
      </c>
      <c r="E275" s="9" t="s">
        <v>3226</v>
      </c>
      <c r="F275" s="48">
        <v>90000</v>
      </c>
      <c r="G275" s="9">
        <v>4</v>
      </c>
      <c r="H275" s="9">
        <v>1</v>
      </c>
      <c r="I275" s="97"/>
      <c r="J275" s="98">
        <v>-3</v>
      </c>
      <c r="K275" s="43"/>
      <c r="L275" s="50"/>
      <c r="M275" s="43">
        <f t="shared" si="8"/>
        <v>-3</v>
      </c>
      <c r="N275" s="49">
        <f t="shared" si="9"/>
        <v>-270000</v>
      </c>
      <c r="O275" s="49" t="s">
        <v>4258</v>
      </c>
      <c r="P275" s="14"/>
      <c r="Q275" s="7" t="str">
        <f>VLOOKUP(D275,[1]Sheet0!$C$1:$H$65536,6,0)</f>
        <v>SẢN PHẨM TỪ SỮA</v>
      </c>
      <c r="S275" s="8"/>
    </row>
    <row r="276" spans="1:19" s="7" customFormat="1" ht="47.25" customHeight="1">
      <c r="A276" s="9"/>
      <c r="B276" s="9" t="s">
        <v>33</v>
      </c>
      <c r="C276" s="47" t="s">
        <v>2043</v>
      </c>
      <c r="D276" s="47" t="s">
        <v>2044</v>
      </c>
      <c r="E276" s="9" t="s">
        <v>2045</v>
      </c>
      <c r="F276" s="48">
        <v>47000</v>
      </c>
      <c r="G276" s="9">
        <v>8</v>
      </c>
      <c r="H276" s="9">
        <v>5</v>
      </c>
      <c r="I276" s="97"/>
      <c r="J276" s="98">
        <v>-3</v>
      </c>
      <c r="K276" s="43"/>
      <c r="L276" s="50"/>
      <c r="M276" s="43">
        <f t="shared" si="8"/>
        <v>-3</v>
      </c>
      <c r="N276" s="49">
        <f t="shared" si="9"/>
        <v>-141000</v>
      </c>
      <c r="O276" s="49" t="s">
        <v>4258</v>
      </c>
      <c r="P276" s="14"/>
      <c r="Q276" s="7" t="str">
        <f>VLOOKUP(D276,[1]Sheet0!$C$1:$H$65536,6,0)</f>
        <v>BẾP VÀ PHÒNG ĂN</v>
      </c>
      <c r="S276" s="8"/>
    </row>
    <row r="277" spans="1:19" s="7" customFormat="1" ht="47.25" customHeight="1">
      <c r="A277" s="9"/>
      <c r="B277" s="9" t="s">
        <v>135</v>
      </c>
      <c r="C277" s="47" t="s">
        <v>4346</v>
      </c>
      <c r="D277" s="47" t="s">
        <v>4344</v>
      </c>
      <c r="E277" s="9" t="s">
        <v>4347</v>
      </c>
      <c r="F277" s="48">
        <v>459000</v>
      </c>
      <c r="G277" s="9">
        <v>3</v>
      </c>
      <c r="H277" s="9">
        <v>0</v>
      </c>
      <c r="I277" s="97">
        <v>-3</v>
      </c>
      <c r="J277" s="98"/>
      <c r="K277" s="43"/>
      <c r="L277" s="50"/>
      <c r="M277" s="43">
        <f t="shared" si="8"/>
        <v>-3</v>
      </c>
      <c r="N277" s="49">
        <f t="shared" si="9"/>
        <v>-1377000</v>
      </c>
      <c r="O277" s="49" t="s">
        <v>4258</v>
      </c>
      <c r="P277" s="14">
        <v>45958</v>
      </c>
      <c r="Q277" s="7" t="e">
        <f>VLOOKUP(D277,[1]Sheet0!$C$1:$H$65536,6,0)</f>
        <v>#N/A</v>
      </c>
      <c r="S277" s="8"/>
    </row>
    <row r="278" spans="1:19" s="7" customFormat="1" ht="47.25" customHeight="1">
      <c r="A278" s="9"/>
      <c r="B278" s="9" t="s">
        <v>197</v>
      </c>
      <c r="C278" s="47" t="s">
        <v>2584</v>
      </c>
      <c r="D278" s="47" t="s">
        <v>2585</v>
      </c>
      <c r="E278" s="9" t="s">
        <v>2586</v>
      </c>
      <c r="F278" s="48">
        <v>59000</v>
      </c>
      <c r="G278" s="9">
        <v>43</v>
      </c>
      <c r="H278" s="9">
        <v>40</v>
      </c>
      <c r="I278" s="97"/>
      <c r="J278" s="98">
        <v>-3</v>
      </c>
      <c r="K278" s="43"/>
      <c r="L278" s="50"/>
      <c r="M278" s="43">
        <f t="shared" si="8"/>
        <v>-3</v>
      </c>
      <c r="N278" s="49">
        <f t="shared" si="9"/>
        <v>-177000</v>
      </c>
      <c r="O278" s="49" t="s">
        <v>6874</v>
      </c>
      <c r="P278" s="14"/>
      <c r="Q278" s="7" t="str">
        <f>VLOOKUP(D278,[1]Sheet0!$C$1:$H$65536,6,0)</f>
        <v>CHĂM SÓC RĂNG MIỆNG</v>
      </c>
      <c r="S278" s="8"/>
    </row>
    <row r="279" spans="1:19" s="7" customFormat="1" ht="47.25" customHeight="1">
      <c r="A279" s="9"/>
      <c r="B279" s="9" t="s">
        <v>197</v>
      </c>
      <c r="C279" s="47" t="s">
        <v>284</v>
      </c>
      <c r="D279" s="47" t="s">
        <v>285</v>
      </c>
      <c r="E279" s="9" t="s">
        <v>286</v>
      </c>
      <c r="F279" s="48">
        <v>58000</v>
      </c>
      <c r="G279" s="9">
        <v>24</v>
      </c>
      <c r="H279" s="9">
        <v>21</v>
      </c>
      <c r="I279" s="97"/>
      <c r="J279" s="98">
        <v>-3</v>
      </c>
      <c r="K279" s="43"/>
      <c r="L279" s="50"/>
      <c r="M279" s="43">
        <f t="shared" si="8"/>
        <v>-3</v>
      </c>
      <c r="N279" s="49">
        <f t="shared" si="9"/>
        <v>-174000</v>
      </c>
      <c r="O279" s="49" t="s">
        <v>6875</v>
      </c>
      <c r="P279" s="14"/>
      <c r="Q279" s="7" t="str">
        <f>VLOOKUP(D279,[1]Sheet0!$C$1:$H$65536,6,0)</f>
        <v>CHĂM SÓC RĂNG MIỆNG</v>
      </c>
      <c r="S279" s="8"/>
    </row>
    <row r="280" spans="1:19" s="7" customFormat="1" ht="47.25" customHeight="1">
      <c r="A280" s="9"/>
      <c r="B280" s="9" t="s">
        <v>27</v>
      </c>
      <c r="C280" s="47" t="s">
        <v>3426</v>
      </c>
      <c r="D280" s="47" t="s">
        <v>3427</v>
      </c>
      <c r="E280" s="9" t="s">
        <v>3428</v>
      </c>
      <c r="F280" s="48">
        <v>950000</v>
      </c>
      <c r="G280" s="9">
        <v>3.9140000000000001</v>
      </c>
      <c r="H280" s="9">
        <v>0.98</v>
      </c>
      <c r="I280" s="97">
        <v>-2.8769999999999998</v>
      </c>
      <c r="J280" s="98">
        <v>-5.7000000000000196E-2</v>
      </c>
      <c r="K280" s="43"/>
      <c r="L280" s="50"/>
      <c r="M280" s="43">
        <f t="shared" si="8"/>
        <v>-2.9340000000000002</v>
      </c>
      <c r="N280" s="49">
        <f t="shared" si="9"/>
        <v>-2787300</v>
      </c>
      <c r="O280" s="49" t="s">
        <v>6876</v>
      </c>
      <c r="P280" s="14" t="s">
        <v>6194</v>
      </c>
      <c r="Q280" s="7" t="str">
        <f>VLOOKUP(D280,[1]Sheet0!$C$1:$H$65536,6,0)</f>
        <v>THỰC PHẨM ĐÔNG LẠNH, CHẾ BIẾN</v>
      </c>
      <c r="S280" s="8"/>
    </row>
    <row r="281" spans="1:19" s="7" customFormat="1" ht="47.25" customHeight="1">
      <c r="A281" s="9"/>
      <c r="B281" s="9" t="s">
        <v>392</v>
      </c>
      <c r="C281" s="47" t="s">
        <v>2323</v>
      </c>
      <c r="D281" s="47" t="s">
        <v>2323</v>
      </c>
      <c r="E281" s="9" t="s">
        <v>2324</v>
      </c>
      <c r="F281" s="48">
        <v>185000</v>
      </c>
      <c r="G281" s="9">
        <v>2.6850000000000001</v>
      </c>
      <c r="H281" s="9">
        <v>0</v>
      </c>
      <c r="I281" s="97"/>
      <c r="J281" s="98">
        <v>-2.6850000000000001</v>
      </c>
      <c r="K281" s="43"/>
      <c r="L281" s="50"/>
      <c r="M281" s="43">
        <f t="shared" si="8"/>
        <v>-2.6850000000000001</v>
      </c>
      <c r="N281" s="49">
        <f t="shared" si="9"/>
        <v>-496725</v>
      </c>
      <c r="O281" s="49" t="s">
        <v>4258</v>
      </c>
      <c r="P281" s="14"/>
      <c r="Q281" s="7" t="str">
        <f>VLOOKUP(D281,[1]Sheet0!$C$1:$H$65536,6,0)</f>
        <v>Hoa quả</v>
      </c>
      <c r="S281" s="8"/>
    </row>
    <row r="282" spans="1:19" s="7" customFormat="1" ht="47.25" customHeight="1">
      <c r="A282" s="9"/>
      <c r="B282" s="9" t="s">
        <v>392</v>
      </c>
      <c r="C282" s="47" t="s">
        <v>2214</v>
      </c>
      <c r="D282" s="47" t="s">
        <v>2214</v>
      </c>
      <c r="E282" s="9" t="s">
        <v>2215</v>
      </c>
      <c r="F282" s="48">
        <v>145000</v>
      </c>
      <c r="G282" s="9">
        <v>2.165</v>
      </c>
      <c r="H282" s="9">
        <v>0</v>
      </c>
      <c r="I282" s="97"/>
      <c r="J282" s="98">
        <v>-2.165</v>
      </c>
      <c r="K282" s="43"/>
      <c r="L282" s="50"/>
      <c r="M282" s="43">
        <f t="shared" si="8"/>
        <v>-2.165</v>
      </c>
      <c r="N282" s="49">
        <f t="shared" si="9"/>
        <v>-313925</v>
      </c>
      <c r="O282" s="49" t="s">
        <v>4258</v>
      </c>
      <c r="P282" s="14"/>
      <c r="Q282" s="7" t="str">
        <f>VLOOKUP(D282,[1]Sheet0!$C$1:$H$65536,6,0)</f>
        <v>Hoa quả</v>
      </c>
      <c r="S282" s="8"/>
    </row>
    <row r="283" spans="1:19" s="7" customFormat="1" ht="47.25" customHeight="1">
      <c r="A283" s="9"/>
      <c r="B283" s="9" t="s">
        <v>32</v>
      </c>
      <c r="C283" s="47" t="s">
        <v>1205</v>
      </c>
      <c r="D283" s="47" t="s">
        <v>1206</v>
      </c>
      <c r="E283" s="9" t="s">
        <v>1207</v>
      </c>
      <c r="F283" s="48">
        <v>170000</v>
      </c>
      <c r="G283" s="9">
        <v>22</v>
      </c>
      <c r="H283" s="9">
        <v>20</v>
      </c>
      <c r="I283" s="97">
        <v>-4</v>
      </c>
      <c r="J283" s="98">
        <v>2</v>
      </c>
      <c r="K283" s="43"/>
      <c r="L283" s="50"/>
      <c r="M283" s="43">
        <f t="shared" si="8"/>
        <v>-2</v>
      </c>
      <c r="N283" s="49">
        <f t="shared" si="9"/>
        <v>-340000</v>
      </c>
      <c r="O283" s="49" t="s">
        <v>6877</v>
      </c>
      <c r="P283" s="14" t="s">
        <v>6246</v>
      </c>
      <c r="Q283" s="7" t="str">
        <f>VLOOKUP(D283,[1]Sheet0!$C$1:$H$65536,6,0)</f>
        <v>CHĂM SÓC CƠ THỂ</v>
      </c>
      <c r="S283" s="8"/>
    </row>
    <row r="284" spans="1:19" s="7" customFormat="1" ht="47.25" customHeight="1">
      <c r="A284" s="9"/>
      <c r="B284" s="9" t="s">
        <v>32</v>
      </c>
      <c r="C284" s="47" t="s">
        <v>5505</v>
      </c>
      <c r="D284" s="47" t="s">
        <v>5450</v>
      </c>
      <c r="E284" s="9" t="s">
        <v>5506</v>
      </c>
      <c r="F284" s="48">
        <v>290000</v>
      </c>
      <c r="G284" s="9">
        <v>41</v>
      </c>
      <c r="H284" s="9">
        <v>39</v>
      </c>
      <c r="I284" s="97">
        <v>-2</v>
      </c>
      <c r="J284" s="98"/>
      <c r="K284" s="43"/>
      <c r="L284" s="50"/>
      <c r="M284" s="43">
        <f t="shared" si="8"/>
        <v>-2</v>
      </c>
      <c r="N284" s="49">
        <f t="shared" si="9"/>
        <v>-580000</v>
      </c>
      <c r="O284" s="49" t="s">
        <v>6878</v>
      </c>
      <c r="P284" s="14" t="s">
        <v>6686</v>
      </c>
      <c r="Q284" s="7" t="str">
        <f>VLOOKUP(D284,[1]Sheet0!$C$1:$H$65536,6,0)</f>
        <v>Mỹ phẩm khác</v>
      </c>
      <c r="S284" s="8"/>
    </row>
    <row r="285" spans="1:19" s="7" customFormat="1" ht="47.25" customHeight="1">
      <c r="A285" s="9"/>
      <c r="B285" s="9" t="s">
        <v>32</v>
      </c>
      <c r="C285" s="47" t="s">
        <v>1336</v>
      </c>
      <c r="D285" s="47" t="s">
        <v>1337</v>
      </c>
      <c r="E285" s="9" t="s">
        <v>1338</v>
      </c>
      <c r="F285" s="48">
        <v>179000</v>
      </c>
      <c r="G285" s="9">
        <v>2</v>
      </c>
      <c r="H285" s="9">
        <v>0</v>
      </c>
      <c r="I285" s="97">
        <v>-2</v>
      </c>
      <c r="J285" s="98"/>
      <c r="K285" s="43"/>
      <c r="L285" s="50"/>
      <c r="M285" s="43">
        <f t="shared" si="8"/>
        <v>-2</v>
      </c>
      <c r="N285" s="49">
        <f t="shared" si="9"/>
        <v>-358000</v>
      </c>
      <c r="O285" s="49" t="s">
        <v>6879</v>
      </c>
      <c r="P285" s="14" t="s">
        <v>6590</v>
      </c>
      <c r="Q285" s="7" t="str">
        <f>VLOOKUP(D285,[1]Sheet0!$C$1:$H$65536,6,0)</f>
        <v>CHĂM SÓC DA</v>
      </c>
      <c r="S285" s="8"/>
    </row>
    <row r="286" spans="1:19" s="7" customFormat="1" ht="47.25" customHeight="1">
      <c r="A286" s="9"/>
      <c r="B286" s="9" t="s">
        <v>32</v>
      </c>
      <c r="C286" s="47" t="s">
        <v>2407</v>
      </c>
      <c r="D286" s="47" t="s">
        <v>2408</v>
      </c>
      <c r="E286" s="9" t="s">
        <v>2409</v>
      </c>
      <c r="F286" s="48">
        <v>195000</v>
      </c>
      <c r="G286" s="9">
        <v>2</v>
      </c>
      <c r="H286" s="9">
        <v>0</v>
      </c>
      <c r="I286" s="97">
        <v>2</v>
      </c>
      <c r="J286" s="98">
        <v>-4</v>
      </c>
      <c r="K286" s="43"/>
      <c r="L286" s="50"/>
      <c r="M286" s="43">
        <f t="shared" si="8"/>
        <v>-2</v>
      </c>
      <c r="N286" s="49">
        <f t="shared" si="9"/>
        <v>-390000</v>
      </c>
      <c r="O286" s="49" t="s">
        <v>4258</v>
      </c>
      <c r="P286" s="14">
        <v>46149</v>
      </c>
      <c r="Q286" s="7" t="str">
        <f>VLOOKUP(D286,[1]Sheet0!$C$1:$H$65536,6,0)</f>
        <v>CHĂM SÓC DA</v>
      </c>
      <c r="S286" s="8"/>
    </row>
    <row r="287" spans="1:19" s="7" customFormat="1" ht="47.25" customHeight="1">
      <c r="A287" s="9"/>
      <c r="B287" s="9" t="s">
        <v>197</v>
      </c>
      <c r="C287" s="47" t="s">
        <v>2040</v>
      </c>
      <c r="D287" s="47" t="s">
        <v>2041</v>
      </c>
      <c r="E287" s="9" t="s">
        <v>2042</v>
      </c>
      <c r="F287" s="48">
        <v>70000</v>
      </c>
      <c r="G287" s="9">
        <v>20</v>
      </c>
      <c r="H287" s="9">
        <v>18</v>
      </c>
      <c r="I287" s="97">
        <v>0</v>
      </c>
      <c r="J287" s="98">
        <v>-2</v>
      </c>
      <c r="K287" s="43"/>
      <c r="L287" s="50"/>
      <c r="M287" s="43">
        <f t="shared" si="8"/>
        <v>-2</v>
      </c>
      <c r="N287" s="49">
        <f t="shared" si="9"/>
        <v>-140000</v>
      </c>
      <c r="O287" s="49" t="s">
        <v>6880</v>
      </c>
      <c r="P287" s="14" t="s">
        <v>6154</v>
      </c>
      <c r="Q287" s="7" t="str">
        <f>VLOOKUP(D287,[1]Sheet0!$C$1:$H$65536,6,0)</f>
        <v>CHĂM SÓC RĂNG MIỆNG</v>
      </c>
      <c r="S287" s="8"/>
    </row>
    <row r="288" spans="1:19" s="7" customFormat="1" ht="47.25" customHeight="1">
      <c r="A288" s="9"/>
      <c r="B288" s="9" t="s">
        <v>69</v>
      </c>
      <c r="C288" s="47" t="s">
        <v>876</v>
      </c>
      <c r="D288" s="47" t="s">
        <v>877</v>
      </c>
      <c r="E288" s="9" t="s">
        <v>878</v>
      </c>
      <c r="F288" s="48">
        <v>2045000</v>
      </c>
      <c r="G288" s="9">
        <v>8</v>
      </c>
      <c r="H288" s="9">
        <v>6</v>
      </c>
      <c r="I288" s="97">
        <v>-3</v>
      </c>
      <c r="J288" s="98">
        <v>1</v>
      </c>
      <c r="K288" s="43"/>
      <c r="L288" s="50"/>
      <c r="M288" s="43">
        <f t="shared" si="8"/>
        <v>-2</v>
      </c>
      <c r="N288" s="49">
        <f t="shared" si="9"/>
        <v>-4090000</v>
      </c>
      <c r="O288" s="49" t="s">
        <v>6881</v>
      </c>
      <c r="P288" s="14">
        <v>46128</v>
      </c>
      <c r="Q288" s="7" t="str">
        <f>VLOOKUP(D288,[1]Sheet0!$C$1:$H$65536,6,0)</f>
        <v>TĂNG CƯỜNG HỆ MIỄN DỊCH</v>
      </c>
      <c r="S288" s="8"/>
    </row>
    <row r="289" spans="1:19" s="7" customFormat="1" ht="47.25" customHeight="1">
      <c r="A289" s="9"/>
      <c r="B289" s="9" t="s">
        <v>40</v>
      </c>
      <c r="C289" s="47" t="s">
        <v>2124</v>
      </c>
      <c r="D289" s="47" t="s">
        <v>2125</v>
      </c>
      <c r="E289" s="9" t="s">
        <v>2126</v>
      </c>
      <c r="F289" s="48">
        <v>71000</v>
      </c>
      <c r="G289" s="9">
        <v>13</v>
      </c>
      <c r="H289" s="9">
        <v>11</v>
      </c>
      <c r="I289" s="97">
        <v>1</v>
      </c>
      <c r="J289" s="98">
        <v>-3</v>
      </c>
      <c r="K289" s="43"/>
      <c r="L289" s="50"/>
      <c r="M289" s="43">
        <f t="shared" si="8"/>
        <v>-2</v>
      </c>
      <c r="N289" s="49">
        <f t="shared" si="9"/>
        <v>-142000</v>
      </c>
      <c r="O289" s="49" t="s">
        <v>4258</v>
      </c>
      <c r="P289" s="14">
        <v>45821</v>
      </c>
      <c r="Q289" s="7" t="str">
        <f>VLOOKUP(D289,[1]Sheet0!$C$1:$H$65536,6,0)</f>
        <v>CHĂM SÓC CƠ THỂ BÉ</v>
      </c>
      <c r="S289" s="8"/>
    </row>
    <row r="290" spans="1:19" s="7" customFormat="1" ht="47.25" customHeight="1">
      <c r="A290" s="9"/>
      <c r="B290" s="9" t="s">
        <v>40</v>
      </c>
      <c r="C290" s="47" t="s">
        <v>905</v>
      </c>
      <c r="D290" s="47" t="s">
        <v>906</v>
      </c>
      <c r="E290" s="9" t="s">
        <v>907</v>
      </c>
      <c r="F290" s="48">
        <v>199000</v>
      </c>
      <c r="G290" s="9">
        <v>37</v>
      </c>
      <c r="H290" s="9">
        <v>35</v>
      </c>
      <c r="I290" s="97">
        <v>-10</v>
      </c>
      <c r="J290" s="98">
        <v>8</v>
      </c>
      <c r="K290" s="43"/>
      <c r="L290" s="50"/>
      <c r="M290" s="43">
        <f t="shared" si="8"/>
        <v>-2</v>
      </c>
      <c r="N290" s="49">
        <f t="shared" si="9"/>
        <v>-398000</v>
      </c>
      <c r="O290" s="49" t="s">
        <v>4258</v>
      </c>
      <c r="P290" s="14" t="s">
        <v>6332</v>
      </c>
      <c r="Q290" s="7" t="str">
        <f>VLOOKUP(D290,[1]Sheet0!$C$1:$H$65536,6,0)</f>
        <v>BÉ UỐNG SỮA</v>
      </c>
      <c r="S290" s="8"/>
    </row>
    <row r="291" spans="1:19" s="7" customFormat="1" ht="47.25" customHeight="1">
      <c r="A291" s="9"/>
      <c r="B291" s="9" t="s">
        <v>40</v>
      </c>
      <c r="C291" s="47" t="s">
        <v>2175</v>
      </c>
      <c r="D291" s="47" t="s">
        <v>2176</v>
      </c>
      <c r="E291" s="9" t="s">
        <v>2177</v>
      </c>
      <c r="F291" s="48">
        <v>250000</v>
      </c>
      <c r="G291" s="9">
        <v>7</v>
      </c>
      <c r="H291" s="9">
        <v>5</v>
      </c>
      <c r="I291" s="97">
        <v>-1</v>
      </c>
      <c r="J291" s="98">
        <v>-1</v>
      </c>
      <c r="K291" s="43"/>
      <c r="L291" s="50"/>
      <c r="M291" s="43">
        <f t="shared" si="8"/>
        <v>-2</v>
      </c>
      <c r="N291" s="49">
        <f t="shared" si="9"/>
        <v>-500000</v>
      </c>
      <c r="O291" s="49" t="s">
        <v>6882</v>
      </c>
      <c r="P291" s="14">
        <v>45961</v>
      </c>
      <c r="Q291" s="7" t="str">
        <f>VLOOKUP(D291,[1]Sheet0!$C$1:$H$65536,6,0)</f>
        <v>DỤNG CỤ ĂN</v>
      </c>
      <c r="S291" s="8"/>
    </row>
    <row r="292" spans="1:19" s="7" customFormat="1" ht="47.25" customHeight="1">
      <c r="A292" s="9"/>
      <c r="B292" s="9" t="s">
        <v>40</v>
      </c>
      <c r="C292" s="47" t="s">
        <v>5885</v>
      </c>
      <c r="D292" s="47" t="s">
        <v>5878</v>
      </c>
      <c r="E292" s="9" t="s">
        <v>5886</v>
      </c>
      <c r="F292" s="48">
        <v>69000</v>
      </c>
      <c r="G292" s="9">
        <v>6</v>
      </c>
      <c r="H292" s="9">
        <v>4</v>
      </c>
      <c r="I292" s="97">
        <v>-2</v>
      </c>
      <c r="J292" s="98"/>
      <c r="K292" s="43"/>
      <c r="L292" s="50"/>
      <c r="M292" s="43">
        <f t="shared" si="8"/>
        <v>-2</v>
      </c>
      <c r="N292" s="49">
        <f t="shared" si="9"/>
        <v>-138000</v>
      </c>
      <c r="O292" s="49" t="s">
        <v>4258</v>
      </c>
      <c r="P292" s="14" t="s">
        <v>6739</v>
      </c>
      <c r="Q292" s="7" t="str">
        <f>VLOOKUP(D292,[1]Sheet0!$C$1:$H$65536,6,0)</f>
        <v>THỰC PHẨM CHO BÉ</v>
      </c>
      <c r="S292" s="8"/>
    </row>
    <row r="293" spans="1:19" s="7" customFormat="1" ht="47.25" customHeight="1">
      <c r="A293" s="9"/>
      <c r="B293" s="9" t="s">
        <v>33</v>
      </c>
      <c r="C293" s="47" t="s">
        <v>1826</v>
      </c>
      <c r="D293" s="47" t="s">
        <v>1827</v>
      </c>
      <c r="E293" s="9" t="s">
        <v>1828</v>
      </c>
      <c r="F293" s="48">
        <v>45000</v>
      </c>
      <c r="G293" s="9">
        <v>25</v>
      </c>
      <c r="H293" s="9">
        <v>23</v>
      </c>
      <c r="I293" s="97">
        <v>-1</v>
      </c>
      <c r="J293" s="98">
        <v>-1</v>
      </c>
      <c r="K293" s="43"/>
      <c r="L293" s="50"/>
      <c r="M293" s="43">
        <f t="shared" si="8"/>
        <v>-2</v>
      </c>
      <c r="N293" s="49">
        <f t="shared" si="9"/>
        <v>-90000</v>
      </c>
      <c r="O293" s="49" t="s">
        <v>4258</v>
      </c>
      <c r="P293" s="14" t="s">
        <v>6167</v>
      </c>
      <c r="Q293" s="7" t="str">
        <f>VLOOKUP(D293,[1]Sheet0!$C$1:$H$65536,6,0)</f>
        <v>BẾP VÀ PHÒNG ĂN</v>
      </c>
      <c r="S293" s="8"/>
    </row>
    <row r="294" spans="1:19" s="7" customFormat="1" ht="47.25" customHeight="1">
      <c r="A294" s="9"/>
      <c r="B294" s="9" t="s">
        <v>33</v>
      </c>
      <c r="C294" s="47" t="s">
        <v>1850</v>
      </c>
      <c r="D294" s="47" t="s">
        <v>1851</v>
      </c>
      <c r="E294" s="9" t="s">
        <v>1852</v>
      </c>
      <c r="F294" s="48">
        <v>40000</v>
      </c>
      <c r="G294" s="9">
        <v>22</v>
      </c>
      <c r="H294" s="9">
        <v>20</v>
      </c>
      <c r="I294" s="97">
        <v>-1</v>
      </c>
      <c r="J294" s="98">
        <v>-1</v>
      </c>
      <c r="K294" s="43"/>
      <c r="L294" s="50"/>
      <c r="M294" s="43">
        <f t="shared" si="8"/>
        <v>-2</v>
      </c>
      <c r="N294" s="49">
        <f t="shared" si="9"/>
        <v>-80000</v>
      </c>
      <c r="O294" s="49" t="s">
        <v>6883</v>
      </c>
      <c r="P294" s="14">
        <v>45852</v>
      </c>
      <c r="Q294" s="7" t="str">
        <f>VLOOKUP(D294,[1]Sheet0!$C$1:$H$65536,6,0)</f>
        <v>HÀNG ĐỒNG GIÁ 40K</v>
      </c>
      <c r="S294" s="8"/>
    </row>
    <row r="295" spans="1:19" s="7" customFormat="1" ht="47.25" customHeight="1">
      <c r="A295" s="9"/>
      <c r="B295" s="9" t="s">
        <v>33</v>
      </c>
      <c r="C295" s="47" t="s">
        <v>1880</v>
      </c>
      <c r="D295" s="47" t="s">
        <v>1881</v>
      </c>
      <c r="E295" s="9" t="s">
        <v>1882</v>
      </c>
      <c r="F295" s="48">
        <v>63000</v>
      </c>
      <c r="G295" s="9">
        <v>26</v>
      </c>
      <c r="H295" s="9">
        <v>24</v>
      </c>
      <c r="I295" s="97">
        <v>-1</v>
      </c>
      <c r="J295" s="98">
        <v>-1</v>
      </c>
      <c r="K295" s="43"/>
      <c r="L295" s="50"/>
      <c r="M295" s="43">
        <f t="shared" si="8"/>
        <v>-2</v>
      </c>
      <c r="N295" s="49">
        <f t="shared" si="9"/>
        <v>-126000</v>
      </c>
      <c r="O295" s="49" t="s">
        <v>4258</v>
      </c>
      <c r="P295" s="14">
        <v>46125.370937500003</v>
      </c>
      <c r="Q295" s="7" t="str">
        <f>VLOOKUP(D295,[1]Sheet0!$C$1:$H$65536,6,0)</f>
        <v>ĐỒ DÙNG NHÀ TẮM, TOILET</v>
      </c>
      <c r="S295" s="8"/>
    </row>
    <row r="296" spans="1:19" s="7" customFormat="1" ht="47.25" customHeight="1">
      <c r="A296" s="9"/>
      <c r="B296" s="9" t="s">
        <v>33</v>
      </c>
      <c r="C296" s="47" t="s">
        <v>386</v>
      </c>
      <c r="D296" s="47" t="s">
        <v>387</v>
      </c>
      <c r="E296" s="9" t="s">
        <v>388</v>
      </c>
      <c r="F296" s="48">
        <v>89000</v>
      </c>
      <c r="G296" s="9">
        <v>45</v>
      </c>
      <c r="H296" s="9">
        <v>43</v>
      </c>
      <c r="I296" s="97">
        <v>-1</v>
      </c>
      <c r="J296" s="98">
        <v>-1</v>
      </c>
      <c r="K296" s="43"/>
      <c r="L296" s="50"/>
      <c r="M296" s="43">
        <f t="shared" si="8"/>
        <v>-2</v>
      </c>
      <c r="N296" s="49">
        <f t="shared" si="9"/>
        <v>-178000</v>
      </c>
      <c r="O296" s="49" t="s">
        <v>4258</v>
      </c>
      <c r="P296" s="14">
        <v>46036</v>
      </c>
      <c r="Q296" s="7" t="str">
        <f>VLOOKUP(D296,[1]Sheet0!$C$1:$H$65536,6,0)</f>
        <v>BẾP VÀ PHÒNG ĂN</v>
      </c>
      <c r="S296" s="8"/>
    </row>
    <row r="297" spans="1:19" s="7" customFormat="1" ht="47.25" customHeight="1">
      <c r="A297" s="9"/>
      <c r="B297" s="9" t="s">
        <v>33</v>
      </c>
      <c r="C297" s="47" t="s">
        <v>4525</v>
      </c>
      <c r="D297" s="47" t="s">
        <v>4526</v>
      </c>
      <c r="E297" s="9" t="s">
        <v>4527</v>
      </c>
      <c r="F297" s="48">
        <v>110000</v>
      </c>
      <c r="G297" s="9">
        <v>3</v>
      </c>
      <c r="H297" s="9">
        <v>1</v>
      </c>
      <c r="I297" s="97">
        <v>-2</v>
      </c>
      <c r="J297" s="98"/>
      <c r="K297" s="43"/>
      <c r="L297" s="50"/>
      <c r="M297" s="43">
        <f t="shared" si="8"/>
        <v>-2</v>
      </c>
      <c r="N297" s="49">
        <f t="shared" si="9"/>
        <v>-220000</v>
      </c>
      <c r="O297" s="49" t="s">
        <v>4258</v>
      </c>
      <c r="P297" s="14" t="s">
        <v>6535</v>
      </c>
      <c r="Q297" s="7" t="str">
        <f>VLOOKUP(D297,[1]Sheet0!$C$1:$H$65536,6,0)</f>
        <v>KHỬ MÙI</v>
      </c>
      <c r="S297" s="8"/>
    </row>
    <row r="298" spans="1:19" s="7" customFormat="1" ht="47.25" customHeight="1">
      <c r="A298" s="9"/>
      <c r="B298" s="9" t="s">
        <v>33</v>
      </c>
      <c r="C298" s="47" t="s">
        <v>4565</v>
      </c>
      <c r="D298" s="47" t="s">
        <v>4566</v>
      </c>
      <c r="E298" s="9" t="s">
        <v>4567</v>
      </c>
      <c r="F298" s="48">
        <v>60000</v>
      </c>
      <c r="G298" s="9">
        <v>8</v>
      </c>
      <c r="H298" s="9">
        <v>6</v>
      </c>
      <c r="I298" s="97">
        <v>-2</v>
      </c>
      <c r="J298" s="98"/>
      <c r="K298" s="43"/>
      <c r="L298" s="50"/>
      <c r="M298" s="43">
        <f t="shared" si="8"/>
        <v>-2</v>
      </c>
      <c r="N298" s="49">
        <f t="shared" si="9"/>
        <v>-120000</v>
      </c>
      <c r="O298" s="49" t="s">
        <v>6884</v>
      </c>
      <c r="P298" s="14" t="s">
        <v>6539</v>
      </c>
      <c r="Q298" s="7" t="str">
        <f>VLOOKUP(D298,[1]Sheet0!$C$1:$H$65536,6,0)</f>
        <v>BẾP VÀ PHÒNG ĂN</v>
      </c>
      <c r="S298" s="8"/>
    </row>
    <row r="299" spans="1:19" s="7" customFormat="1" ht="47.25" customHeight="1">
      <c r="A299" s="9"/>
      <c r="B299" s="9" t="s">
        <v>33</v>
      </c>
      <c r="C299" s="47" t="s">
        <v>210</v>
      </c>
      <c r="D299" s="47" t="s">
        <v>211</v>
      </c>
      <c r="E299" s="9" t="s">
        <v>212</v>
      </c>
      <c r="F299" s="48">
        <v>188000</v>
      </c>
      <c r="G299" s="9">
        <v>95</v>
      </c>
      <c r="H299" s="9">
        <v>93</v>
      </c>
      <c r="I299" s="97">
        <v>-3</v>
      </c>
      <c r="J299" s="98">
        <v>1</v>
      </c>
      <c r="K299" s="43"/>
      <c r="L299" s="50"/>
      <c r="M299" s="43">
        <f t="shared" si="8"/>
        <v>-2</v>
      </c>
      <c r="N299" s="49">
        <f t="shared" si="9"/>
        <v>-376000</v>
      </c>
      <c r="O299" s="49" t="s">
        <v>6885</v>
      </c>
      <c r="P299" s="14" t="s">
        <v>6200</v>
      </c>
      <c r="Q299" s="7" t="str">
        <f>VLOOKUP(D299,[1]Sheet0!$C$1:$H$65536,6,0)</f>
        <v>XÀ PHÒNG, CHẤT TẨY RỬA</v>
      </c>
      <c r="S299" s="8"/>
    </row>
    <row r="300" spans="1:19" s="7" customFormat="1" ht="47.25" customHeight="1">
      <c r="A300" s="9"/>
      <c r="B300" s="9" t="s">
        <v>33</v>
      </c>
      <c r="C300" s="47" t="s">
        <v>222</v>
      </c>
      <c r="D300" s="47" t="s">
        <v>223</v>
      </c>
      <c r="E300" s="9" t="s">
        <v>224</v>
      </c>
      <c r="F300" s="48">
        <v>188000</v>
      </c>
      <c r="G300" s="9">
        <v>55</v>
      </c>
      <c r="H300" s="9">
        <v>53</v>
      </c>
      <c r="I300" s="97">
        <v>1</v>
      </c>
      <c r="J300" s="98">
        <v>-3</v>
      </c>
      <c r="K300" s="43"/>
      <c r="L300" s="50"/>
      <c r="M300" s="43">
        <f t="shared" si="8"/>
        <v>-2</v>
      </c>
      <c r="N300" s="49">
        <f t="shared" si="9"/>
        <v>-376000</v>
      </c>
      <c r="O300" s="49" t="s">
        <v>6885</v>
      </c>
      <c r="P300" s="14" t="s">
        <v>6140</v>
      </c>
      <c r="Q300" s="7" t="str">
        <f>VLOOKUP(D300,[1]Sheet0!$C$1:$H$65536,6,0)</f>
        <v>XÀ PHÒNG, CHẤT TẨY RỬA</v>
      </c>
      <c r="S300" s="8"/>
    </row>
    <row r="301" spans="1:19" s="7" customFormat="1" ht="47.25" customHeight="1">
      <c r="A301" s="9"/>
      <c r="B301" s="9" t="s">
        <v>33</v>
      </c>
      <c r="C301" s="47" t="s">
        <v>734</v>
      </c>
      <c r="D301" s="47" t="s">
        <v>735</v>
      </c>
      <c r="E301" s="9" t="s">
        <v>736</v>
      </c>
      <c r="F301" s="48">
        <v>155000</v>
      </c>
      <c r="G301" s="9">
        <v>55</v>
      </c>
      <c r="H301" s="9">
        <v>53</v>
      </c>
      <c r="I301" s="97">
        <v>-4</v>
      </c>
      <c r="J301" s="98">
        <v>2</v>
      </c>
      <c r="K301" s="43"/>
      <c r="L301" s="50"/>
      <c r="M301" s="43">
        <f t="shared" si="8"/>
        <v>-2</v>
      </c>
      <c r="N301" s="49">
        <f t="shared" si="9"/>
        <v>-310000</v>
      </c>
      <c r="O301" s="49" t="s">
        <v>6886</v>
      </c>
      <c r="P301" s="14" t="s">
        <v>6248</v>
      </c>
      <c r="Q301" s="7" t="str">
        <f>VLOOKUP(D301,[1]Sheet0!$C$1:$H$65536,6,0)</f>
        <v>SẢN PHẨM TỪ GIẤY</v>
      </c>
      <c r="S301" s="8"/>
    </row>
    <row r="302" spans="1:19" s="7" customFormat="1" ht="47.25" customHeight="1">
      <c r="A302" s="9"/>
      <c r="B302" s="9" t="s">
        <v>33</v>
      </c>
      <c r="C302" s="47" t="s">
        <v>5201</v>
      </c>
      <c r="D302" s="47" t="s">
        <v>5178</v>
      </c>
      <c r="E302" s="9" t="s">
        <v>5202</v>
      </c>
      <c r="F302" s="48">
        <v>289000</v>
      </c>
      <c r="G302" s="9">
        <v>6</v>
      </c>
      <c r="H302" s="9">
        <v>4</v>
      </c>
      <c r="I302" s="97">
        <v>-2</v>
      </c>
      <c r="J302" s="98"/>
      <c r="K302" s="43"/>
      <c r="L302" s="50"/>
      <c r="M302" s="43">
        <f t="shared" si="8"/>
        <v>-2</v>
      </c>
      <c r="N302" s="49">
        <f t="shared" si="9"/>
        <v>-578000</v>
      </c>
      <c r="O302" s="49" t="s">
        <v>6887</v>
      </c>
      <c r="P302" s="14" t="s">
        <v>6657</v>
      </c>
      <c r="Q302" s="7" t="str">
        <f>VLOOKUP(D302,[1]Sheet0!$C$1:$H$65536,6,0)</f>
        <v>KHĂN</v>
      </c>
      <c r="S302" s="8"/>
    </row>
    <row r="303" spans="1:19" s="7" customFormat="1" ht="47.25" customHeight="1">
      <c r="A303" s="9"/>
      <c r="B303" s="9" t="s">
        <v>33</v>
      </c>
      <c r="C303" s="47" t="s">
        <v>4420</v>
      </c>
      <c r="D303" s="47" t="s">
        <v>4413</v>
      </c>
      <c r="E303" s="9" t="s">
        <v>4421</v>
      </c>
      <c r="F303" s="48">
        <v>289000</v>
      </c>
      <c r="G303" s="9">
        <v>7</v>
      </c>
      <c r="H303" s="9">
        <v>5</v>
      </c>
      <c r="I303" s="97">
        <v>-2</v>
      </c>
      <c r="J303" s="98"/>
      <c r="K303" s="43"/>
      <c r="L303" s="50"/>
      <c r="M303" s="43">
        <f t="shared" si="8"/>
        <v>-2</v>
      </c>
      <c r="N303" s="49">
        <f t="shared" si="9"/>
        <v>-578000</v>
      </c>
      <c r="O303" s="49" t="s">
        <v>6888</v>
      </c>
      <c r="P303" s="14" t="s">
        <v>6522</v>
      </c>
      <c r="Q303" s="7" t="str">
        <f>VLOOKUP(D303,[1]Sheet0!$C$1:$H$65536,6,0)</f>
        <v>KHĂN</v>
      </c>
      <c r="S303" s="8"/>
    </row>
    <row r="304" spans="1:19" s="7" customFormat="1" ht="47.25" customHeight="1">
      <c r="A304" s="9"/>
      <c r="B304" s="9" t="s">
        <v>33</v>
      </c>
      <c r="C304" s="47" t="s">
        <v>2466</v>
      </c>
      <c r="D304" s="47" t="s">
        <v>2467</v>
      </c>
      <c r="E304" s="9" t="s">
        <v>2468</v>
      </c>
      <c r="F304" s="48">
        <v>570000</v>
      </c>
      <c r="G304" s="9">
        <v>9</v>
      </c>
      <c r="H304" s="9">
        <v>7</v>
      </c>
      <c r="I304" s="97">
        <v>-1</v>
      </c>
      <c r="J304" s="98">
        <v>-1</v>
      </c>
      <c r="K304" s="43"/>
      <c r="L304" s="50"/>
      <c r="M304" s="43">
        <f t="shared" si="8"/>
        <v>-2</v>
      </c>
      <c r="N304" s="49">
        <f t="shared" si="9"/>
        <v>-1140000</v>
      </c>
      <c r="O304" s="49" t="s">
        <v>6889</v>
      </c>
      <c r="P304" s="14">
        <v>46087</v>
      </c>
      <c r="Q304" s="7" t="str">
        <f>VLOOKUP(D304,[1]Sheet0!$C$1:$H$65536,6,0)</f>
        <v>BẾP VÀ PHÒNG ĂN</v>
      </c>
      <c r="S304" s="8"/>
    </row>
    <row r="305" spans="1:19" s="7" customFormat="1" ht="47.25" customHeight="1">
      <c r="A305" s="9"/>
      <c r="B305" s="9" t="s">
        <v>33</v>
      </c>
      <c r="C305" s="47" t="s">
        <v>4900</v>
      </c>
      <c r="D305" s="47" t="s">
        <v>4879</v>
      </c>
      <c r="E305" s="9" t="s">
        <v>4901</v>
      </c>
      <c r="F305" s="48">
        <v>670000</v>
      </c>
      <c r="G305" s="9">
        <v>3</v>
      </c>
      <c r="H305" s="9">
        <v>1</v>
      </c>
      <c r="I305" s="97">
        <v>-2</v>
      </c>
      <c r="J305" s="98"/>
      <c r="K305" s="43"/>
      <c r="L305" s="50"/>
      <c r="M305" s="43">
        <f t="shared" si="8"/>
        <v>-2</v>
      </c>
      <c r="N305" s="49">
        <f t="shared" si="9"/>
        <v>-1340000</v>
      </c>
      <c r="O305" s="49" t="s">
        <v>6890</v>
      </c>
      <c r="P305" s="14" t="s">
        <v>6600</v>
      </c>
      <c r="Q305" s="7" t="str">
        <f>VLOOKUP(D305,[1]Sheet0!$C$1:$H$65536,6,0)</f>
        <v>BẾP VÀ PHÒNG ĂN</v>
      </c>
      <c r="S305" s="8"/>
    </row>
    <row r="306" spans="1:19" s="7" customFormat="1" ht="47.25" customHeight="1">
      <c r="A306" s="9"/>
      <c r="B306" s="9" t="s">
        <v>33</v>
      </c>
      <c r="C306" s="47" t="s">
        <v>4898</v>
      </c>
      <c r="D306" s="47" t="s">
        <v>4878</v>
      </c>
      <c r="E306" s="9" t="s">
        <v>4899</v>
      </c>
      <c r="F306" s="48">
        <v>250000</v>
      </c>
      <c r="G306" s="9">
        <v>3</v>
      </c>
      <c r="H306" s="9">
        <v>1</v>
      </c>
      <c r="I306" s="97">
        <v>-2</v>
      </c>
      <c r="J306" s="98"/>
      <c r="K306" s="43"/>
      <c r="L306" s="50"/>
      <c r="M306" s="43">
        <f t="shared" si="8"/>
        <v>-2</v>
      </c>
      <c r="N306" s="49">
        <f t="shared" si="9"/>
        <v>-500000</v>
      </c>
      <c r="O306" s="49" t="s">
        <v>6891</v>
      </c>
      <c r="P306" s="14" t="s">
        <v>6599</v>
      </c>
      <c r="Q306" s="7" t="str">
        <f>VLOOKUP(D306,[1]Sheet0!$C$1:$H$65536,6,0)</f>
        <v>BẾP VÀ PHÒNG ĂN</v>
      </c>
      <c r="S306" s="8"/>
    </row>
    <row r="307" spans="1:19" s="7" customFormat="1" ht="47.25" customHeight="1">
      <c r="A307" s="9"/>
      <c r="B307" s="9" t="s">
        <v>33</v>
      </c>
      <c r="C307" s="47" t="s">
        <v>1494</v>
      </c>
      <c r="D307" s="47" t="s">
        <v>1495</v>
      </c>
      <c r="E307" s="9" t="s">
        <v>1496</v>
      </c>
      <c r="F307" s="48">
        <v>98000</v>
      </c>
      <c r="G307" s="9">
        <v>49</v>
      </c>
      <c r="H307" s="9">
        <v>47</v>
      </c>
      <c r="I307" s="97">
        <v>-3</v>
      </c>
      <c r="J307" s="98">
        <v>1</v>
      </c>
      <c r="K307" s="43"/>
      <c r="L307" s="50"/>
      <c r="M307" s="43">
        <f t="shared" si="8"/>
        <v>-2</v>
      </c>
      <c r="N307" s="49">
        <f t="shared" si="9"/>
        <v>-196000</v>
      </c>
      <c r="O307" s="49" t="s">
        <v>6892</v>
      </c>
      <c r="P307" s="14" t="s">
        <v>6206</v>
      </c>
      <c r="Q307" s="7" t="str">
        <f>VLOOKUP(D307,[1]Sheet0!$C$1:$H$65536,6,0)</f>
        <v>GIẶT, XẢ QUẦN ÁO</v>
      </c>
      <c r="S307" s="8"/>
    </row>
    <row r="308" spans="1:19" s="7" customFormat="1" ht="47.25" customHeight="1">
      <c r="A308" s="9"/>
      <c r="B308" s="9" t="s">
        <v>33</v>
      </c>
      <c r="C308" s="47" t="s">
        <v>5991</v>
      </c>
      <c r="D308" s="47" t="s">
        <v>5988</v>
      </c>
      <c r="E308" s="9" t="s">
        <v>5992</v>
      </c>
      <c r="F308" s="48">
        <v>350000</v>
      </c>
      <c r="G308" s="9">
        <v>21</v>
      </c>
      <c r="H308" s="9">
        <v>19</v>
      </c>
      <c r="I308" s="97">
        <v>-2</v>
      </c>
      <c r="J308" s="98"/>
      <c r="K308" s="43"/>
      <c r="L308" s="50"/>
      <c r="M308" s="43">
        <f t="shared" si="8"/>
        <v>-2</v>
      </c>
      <c r="N308" s="49">
        <f t="shared" si="9"/>
        <v>-700000</v>
      </c>
      <c r="O308" s="49" t="s">
        <v>6893</v>
      </c>
      <c r="P308" s="14" t="s">
        <v>6746</v>
      </c>
      <c r="Q308" s="7" t="str">
        <f>VLOOKUP(D308,[1]Sheet0!$C$1:$H$65536,6,0)</f>
        <v>ĐỒ DÙNG SINH HOẠT GIA ĐÌNH</v>
      </c>
      <c r="S308" s="8"/>
    </row>
    <row r="309" spans="1:19" s="7" customFormat="1" ht="47.25" customHeight="1">
      <c r="A309" s="9"/>
      <c r="B309" s="9" t="s">
        <v>33</v>
      </c>
      <c r="C309" s="47" t="s">
        <v>2377</v>
      </c>
      <c r="D309" s="47" t="s">
        <v>2378</v>
      </c>
      <c r="E309" s="9" t="s">
        <v>2379</v>
      </c>
      <c r="F309" s="48">
        <v>225000</v>
      </c>
      <c r="G309" s="9">
        <v>30</v>
      </c>
      <c r="H309" s="9">
        <v>28</v>
      </c>
      <c r="I309" s="97">
        <v>1</v>
      </c>
      <c r="J309" s="98">
        <v>-3</v>
      </c>
      <c r="K309" s="43"/>
      <c r="L309" s="50"/>
      <c r="M309" s="43">
        <f t="shared" si="8"/>
        <v>-2</v>
      </c>
      <c r="N309" s="49">
        <f t="shared" si="9"/>
        <v>-450000</v>
      </c>
      <c r="O309" s="49" t="s">
        <v>6894</v>
      </c>
      <c r="P309" s="14" t="s">
        <v>6142</v>
      </c>
      <c r="Q309" s="7" t="str">
        <f>VLOOKUP(D309,[1]Sheet0!$C$1:$H$65536,6,0)</f>
        <v>GIẶT, XẢ QUẦN ÁO</v>
      </c>
      <c r="S309" s="8"/>
    </row>
    <row r="310" spans="1:19" s="7" customFormat="1" ht="47.25" customHeight="1">
      <c r="A310" s="9"/>
      <c r="B310" s="9" t="s">
        <v>2772</v>
      </c>
      <c r="C310" s="47" t="s">
        <v>3809</v>
      </c>
      <c r="D310" s="47" t="s">
        <v>3806</v>
      </c>
      <c r="E310" s="9" t="s">
        <v>3810</v>
      </c>
      <c r="F310" s="48">
        <v>1490000</v>
      </c>
      <c r="G310" s="9">
        <v>3</v>
      </c>
      <c r="H310" s="9">
        <v>1</v>
      </c>
      <c r="I310" s="97">
        <v>-2</v>
      </c>
      <c r="J310" s="98"/>
      <c r="K310" s="43"/>
      <c r="L310" s="50"/>
      <c r="M310" s="43">
        <f t="shared" si="8"/>
        <v>-2</v>
      </c>
      <c r="N310" s="49">
        <f t="shared" si="9"/>
        <v>-2980000</v>
      </c>
      <c r="O310" s="49" t="s">
        <v>6895</v>
      </c>
      <c r="P310" s="14" t="s">
        <v>6404</v>
      </c>
      <c r="Q310" s="7" t="str">
        <f>VLOOKUP(D310,[1]Sheet0!$C$1:$H$65536,6,0)</f>
        <v>GIÀY</v>
      </c>
      <c r="S310" s="8"/>
    </row>
    <row r="311" spans="1:19" s="7" customFormat="1" ht="47.25" customHeight="1">
      <c r="A311" s="9"/>
      <c r="B311" s="9" t="s">
        <v>27</v>
      </c>
      <c r="C311" s="47" t="s">
        <v>1040</v>
      </c>
      <c r="D311" s="47" t="s">
        <v>1041</v>
      </c>
      <c r="E311" s="9" t="s">
        <v>1042</v>
      </c>
      <c r="F311" s="48">
        <v>65000</v>
      </c>
      <c r="G311" s="9">
        <v>90</v>
      </c>
      <c r="H311" s="9">
        <v>88</v>
      </c>
      <c r="I311" s="97">
        <v>-13</v>
      </c>
      <c r="J311" s="98">
        <v>11</v>
      </c>
      <c r="K311" s="43"/>
      <c r="L311" s="50"/>
      <c r="M311" s="43">
        <f t="shared" si="8"/>
        <v>-2</v>
      </c>
      <c r="N311" s="49">
        <f t="shared" si="9"/>
        <v>-130000</v>
      </c>
      <c r="O311" s="49" t="s">
        <v>4258</v>
      </c>
      <c r="P311" s="14" t="s">
        <v>6347</v>
      </c>
      <c r="Q311" s="7" t="str">
        <f>VLOOKUP(D311,[1]Sheet0!$C$1:$H$65536,6,0)</f>
        <v>BÁNH KẸO, ĐỒ ĂN VẶT</v>
      </c>
      <c r="S311" s="8"/>
    </row>
    <row r="312" spans="1:19" s="7" customFormat="1" ht="47.25" customHeight="1">
      <c r="A312" s="9"/>
      <c r="B312" s="9" t="s">
        <v>27</v>
      </c>
      <c r="C312" s="47" t="s">
        <v>5483</v>
      </c>
      <c r="D312" s="47" t="s">
        <v>5410</v>
      </c>
      <c r="E312" s="9" t="s">
        <v>5484</v>
      </c>
      <c r="F312" s="48">
        <v>85000</v>
      </c>
      <c r="G312" s="9">
        <v>3</v>
      </c>
      <c r="H312" s="9">
        <v>1</v>
      </c>
      <c r="I312" s="97">
        <v>-2</v>
      </c>
      <c r="J312" s="98"/>
      <c r="K312" s="43"/>
      <c r="L312" s="50"/>
      <c r="M312" s="43">
        <f t="shared" si="8"/>
        <v>-2</v>
      </c>
      <c r="N312" s="49">
        <f t="shared" si="9"/>
        <v>-170000</v>
      </c>
      <c r="O312" s="49" t="s">
        <v>6896</v>
      </c>
      <c r="P312" s="14" t="s">
        <v>6696</v>
      </c>
      <c r="Q312" s="7" t="str">
        <f>VLOOKUP(D312,[1]Sheet0!$C$1:$H$65536,6,0)</f>
        <v>SẢN PHẨM TỪ SỮA</v>
      </c>
      <c r="S312" s="8"/>
    </row>
    <row r="313" spans="1:19" s="7" customFormat="1" ht="47.25" customHeight="1">
      <c r="A313" s="9"/>
      <c r="B313" s="9" t="s">
        <v>27</v>
      </c>
      <c r="C313" s="47" t="s">
        <v>1787</v>
      </c>
      <c r="D313" s="47" t="s">
        <v>1788</v>
      </c>
      <c r="E313" s="9" t="s">
        <v>1789</v>
      </c>
      <c r="F313" s="48">
        <v>45000</v>
      </c>
      <c r="G313" s="9">
        <v>3</v>
      </c>
      <c r="H313" s="9">
        <v>1</v>
      </c>
      <c r="I313" s="97">
        <v>-1</v>
      </c>
      <c r="J313" s="98">
        <v>-1</v>
      </c>
      <c r="K313" s="43"/>
      <c r="L313" s="50"/>
      <c r="M313" s="43">
        <f t="shared" si="8"/>
        <v>-2</v>
      </c>
      <c r="N313" s="49">
        <f t="shared" si="9"/>
        <v>-90000</v>
      </c>
      <c r="O313" s="49" t="s">
        <v>4258</v>
      </c>
      <c r="P313" s="14">
        <v>46153</v>
      </c>
      <c r="Q313" s="7" t="str">
        <f>VLOOKUP(D313,[1]Sheet0!$C$1:$H$65536,6,0)</f>
        <v>BÁNH KẸO, ĐỒ ĂN VẶT</v>
      </c>
      <c r="S313" s="8"/>
    </row>
    <row r="314" spans="1:19" s="7" customFormat="1" ht="47.25" customHeight="1">
      <c r="A314" s="9"/>
      <c r="B314" s="9" t="s">
        <v>27</v>
      </c>
      <c r="C314" s="47" t="s">
        <v>272</v>
      </c>
      <c r="D314" s="47" t="s">
        <v>273</v>
      </c>
      <c r="E314" s="9" t="s">
        <v>274</v>
      </c>
      <c r="F314" s="48">
        <v>24000</v>
      </c>
      <c r="G314" s="9">
        <v>34</v>
      </c>
      <c r="H314" s="9">
        <v>32</v>
      </c>
      <c r="I314" s="97">
        <v>-1</v>
      </c>
      <c r="J314" s="98">
        <v>-1</v>
      </c>
      <c r="K314" s="43"/>
      <c r="L314" s="50"/>
      <c r="M314" s="43">
        <f t="shared" si="8"/>
        <v>-2</v>
      </c>
      <c r="N314" s="49">
        <f t="shared" si="9"/>
        <v>-48000</v>
      </c>
      <c r="O314" s="49" t="s">
        <v>4258</v>
      </c>
      <c r="P314" s="14">
        <v>46090</v>
      </c>
      <c r="Q314" s="7" t="str">
        <f>VLOOKUP(D314,[1]Sheet0!$C$1:$H$65536,6,0)</f>
        <v>ĐỒ UỐNG, PHA CHẾ</v>
      </c>
      <c r="S314" s="8"/>
    </row>
    <row r="315" spans="1:19" s="7" customFormat="1" ht="47.25" customHeight="1">
      <c r="A315" s="9"/>
      <c r="B315" s="9" t="s">
        <v>27</v>
      </c>
      <c r="C315" s="47" t="s">
        <v>1907</v>
      </c>
      <c r="D315" s="47" t="s">
        <v>1908</v>
      </c>
      <c r="E315" s="9" t="s">
        <v>1909</v>
      </c>
      <c r="F315" s="48">
        <v>70000</v>
      </c>
      <c r="G315" s="9">
        <v>34</v>
      </c>
      <c r="H315" s="9">
        <v>32</v>
      </c>
      <c r="I315" s="97">
        <v>-1</v>
      </c>
      <c r="J315" s="98">
        <v>-1</v>
      </c>
      <c r="K315" s="43"/>
      <c r="L315" s="50"/>
      <c r="M315" s="43">
        <f t="shared" si="8"/>
        <v>-2</v>
      </c>
      <c r="N315" s="49">
        <f t="shared" si="9"/>
        <v>-140000</v>
      </c>
      <c r="O315" s="49" t="s">
        <v>4258</v>
      </c>
      <c r="P315" s="14">
        <v>46062</v>
      </c>
      <c r="Q315" s="7" t="str">
        <f>VLOOKUP(D315,[1]Sheet0!$C$1:$H$65536,6,0)</f>
        <v>BÁNH KẸO, ĐỒ ĂN VẶT</v>
      </c>
      <c r="S315" s="8"/>
    </row>
    <row r="316" spans="1:19" s="7" customFormat="1" ht="47.25" customHeight="1">
      <c r="A316" s="9"/>
      <c r="B316" s="9" t="s">
        <v>27</v>
      </c>
      <c r="C316" s="47" t="s">
        <v>4741</v>
      </c>
      <c r="D316" s="47" t="s">
        <v>4734</v>
      </c>
      <c r="E316" s="9" t="s">
        <v>4742</v>
      </c>
      <c r="F316" s="48">
        <v>40000</v>
      </c>
      <c r="G316" s="9">
        <v>2</v>
      </c>
      <c r="H316" s="9">
        <v>0</v>
      </c>
      <c r="I316" s="97">
        <v>-2</v>
      </c>
      <c r="J316" s="98"/>
      <c r="K316" s="43"/>
      <c r="L316" s="50"/>
      <c r="M316" s="43">
        <f t="shared" si="8"/>
        <v>-2</v>
      </c>
      <c r="N316" s="49">
        <f t="shared" si="9"/>
        <v>-80000</v>
      </c>
      <c r="O316" s="49" t="s">
        <v>6897</v>
      </c>
      <c r="P316" s="14" t="s">
        <v>6569</v>
      </c>
      <c r="Q316" s="7" t="str">
        <f>VLOOKUP(D316,[1]Sheet0!$C$1:$H$65536,6,0)</f>
        <v>BÁNH KẸO, ĐỒ ĂN VẶT</v>
      </c>
      <c r="S316" s="8"/>
    </row>
    <row r="317" spans="1:19" s="7" customFormat="1" ht="47.25" customHeight="1">
      <c r="A317" s="9"/>
      <c r="B317" s="9" t="s">
        <v>27</v>
      </c>
      <c r="C317" s="47" t="s">
        <v>327</v>
      </c>
      <c r="D317" s="47" t="s">
        <v>328</v>
      </c>
      <c r="E317" s="9" t="s">
        <v>329</v>
      </c>
      <c r="F317" s="48">
        <v>195000</v>
      </c>
      <c r="G317" s="9">
        <v>2</v>
      </c>
      <c r="H317" s="9">
        <v>0</v>
      </c>
      <c r="I317" s="97">
        <v>-2</v>
      </c>
      <c r="J317" s="98"/>
      <c r="K317" s="43"/>
      <c r="L317" s="50"/>
      <c r="M317" s="43">
        <f t="shared" si="8"/>
        <v>-2</v>
      </c>
      <c r="N317" s="49">
        <f t="shared" si="9"/>
        <v>-390000</v>
      </c>
      <c r="O317" s="49" t="s">
        <v>6898</v>
      </c>
      <c r="P317" s="14" t="s">
        <v>6587</v>
      </c>
      <c r="Q317" s="7" t="str">
        <f>VLOOKUP(D317,[1]Sheet0!$C$1:$H$65536,6,0)</f>
        <v>BÁNH KẸO, ĐỒ ĂN VẶT</v>
      </c>
      <c r="S317" s="8"/>
    </row>
    <row r="318" spans="1:19" s="7" customFormat="1" ht="47.25" customHeight="1">
      <c r="A318" s="9"/>
      <c r="B318" s="9" t="s">
        <v>27</v>
      </c>
      <c r="C318" s="47" t="s">
        <v>1303</v>
      </c>
      <c r="D318" s="47" t="s">
        <v>1304</v>
      </c>
      <c r="E318" s="9" t="s">
        <v>1305</v>
      </c>
      <c r="F318" s="48">
        <v>99000</v>
      </c>
      <c r="G318" s="9">
        <v>45</v>
      </c>
      <c r="H318" s="9">
        <v>43</v>
      </c>
      <c r="I318" s="97">
        <v>-4</v>
      </c>
      <c r="J318" s="98">
        <v>2</v>
      </c>
      <c r="K318" s="43"/>
      <c r="L318" s="50"/>
      <c r="M318" s="43">
        <f t="shared" si="8"/>
        <v>-2</v>
      </c>
      <c r="N318" s="49">
        <f t="shared" si="9"/>
        <v>-198000</v>
      </c>
      <c r="O318" s="49" t="s">
        <v>4258</v>
      </c>
      <c r="P318" s="14" t="s">
        <v>6253</v>
      </c>
      <c r="Q318" s="7" t="str">
        <f>VLOOKUP(D318,[1]Sheet0!$C$1:$H$65536,6,0)</f>
        <v>GIA VỊ</v>
      </c>
      <c r="S318" s="8"/>
    </row>
    <row r="319" spans="1:19" s="7" customFormat="1" ht="47.25" customHeight="1">
      <c r="A319" s="9"/>
      <c r="B319" s="9" t="s">
        <v>27</v>
      </c>
      <c r="C319" s="47" t="s">
        <v>5259</v>
      </c>
      <c r="D319" s="47" t="s">
        <v>5260</v>
      </c>
      <c r="E319" s="9" t="s">
        <v>5261</v>
      </c>
      <c r="F319" s="48">
        <v>115000</v>
      </c>
      <c r="G319" s="9">
        <v>4</v>
      </c>
      <c r="H319" s="9">
        <v>2</v>
      </c>
      <c r="I319" s="97">
        <v>-2</v>
      </c>
      <c r="J319" s="98"/>
      <c r="K319" s="43"/>
      <c r="L319" s="50"/>
      <c r="M319" s="43">
        <f t="shared" si="8"/>
        <v>-2</v>
      </c>
      <c r="N319" s="49">
        <f t="shared" si="9"/>
        <v>-230000</v>
      </c>
      <c r="O319" s="49" t="s">
        <v>4258</v>
      </c>
      <c r="P319" s="14" t="s">
        <v>6675</v>
      </c>
      <c r="Q319" s="7" t="str">
        <f>VLOOKUP(D319,[1]Sheet0!$C$1:$H$65536,6,0)</f>
        <v>BÁNH KẸO, ĐỒ ĂN VẶT</v>
      </c>
      <c r="S319" s="8"/>
    </row>
    <row r="320" spans="1:19" s="7" customFormat="1" ht="47.25" customHeight="1">
      <c r="A320" s="9"/>
      <c r="B320" s="9" t="s">
        <v>27</v>
      </c>
      <c r="C320" s="47" t="s">
        <v>1599</v>
      </c>
      <c r="D320" s="47" t="s">
        <v>1600</v>
      </c>
      <c r="E320" s="9" t="s">
        <v>1601</v>
      </c>
      <c r="F320" s="48">
        <v>47000</v>
      </c>
      <c r="G320" s="9">
        <v>11</v>
      </c>
      <c r="H320" s="9">
        <v>9</v>
      </c>
      <c r="I320" s="97">
        <v>-3</v>
      </c>
      <c r="J320" s="98">
        <v>1</v>
      </c>
      <c r="K320" s="43"/>
      <c r="L320" s="50"/>
      <c r="M320" s="43">
        <f t="shared" si="8"/>
        <v>-2</v>
      </c>
      <c r="N320" s="49">
        <f t="shared" si="9"/>
        <v>-94000</v>
      </c>
      <c r="O320" s="49" t="s">
        <v>4258</v>
      </c>
      <c r="P320" s="14" t="s">
        <v>6217</v>
      </c>
      <c r="Q320" s="7" t="str">
        <f>VLOOKUP(D320,[1]Sheet0!$C$1:$H$65536,6,0)</f>
        <v>MỲ, MIẾN</v>
      </c>
      <c r="S320" s="8"/>
    </row>
    <row r="321" spans="1:19" s="7" customFormat="1" ht="47.25" customHeight="1">
      <c r="A321" s="9"/>
      <c r="B321" s="9" t="s">
        <v>27</v>
      </c>
      <c r="C321" s="47" t="s">
        <v>2237</v>
      </c>
      <c r="D321" s="47" t="s">
        <v>2238</v>
      </c>
      <c r="E321" s="9" t="s">
        <v>2239</v>
      </c>
      <c r="F321" s="48">
        <v>58000</v>
      </c>
      <c r="G321" s="9">
        <v>34</v>
      </c>
      <c r="H321" s="9">
        <v>32</v>
      </c>
      <c r="I321" s="97">
        <v>4</v>
      </c>
      <c r="J321" s="98">
        <v>-6</v>
      </c>
      <c r="K321" s="43"/>
      <c r="L321" s="50"/>
      <c r="M321" s="43">
        <f t="shared" si="8"/>
        <v>-2</v>
      </c>
      <c r="N321" s="49">
        <f t="shared" si="9"/>
        <v>-116000</v>
      </c>
      <c r="O321" s="49" t="s">
        <v>6899</v>
      </c>
      <c r="P321" s="14" t="s">
        <v>6121</v>
      </c>
      <c r="Q321" s="7" t="str">
        <f>VLOOKUP(D321,[1]Sheet0!$C$1:$H$65536,6,0)</f>
        <v>BÁNH KẸO, ĐỒ ĂN VẶT</v>
      </c>
      <c r="S321" s="8"/>
    </row>
    <row r="322" spans="1:19" s="7" customFormat="1" ht="47.25" customHeight="1">
      <c r="A322" s="9"/>
      <c r="B322" s="9" t="s">
        <v>27</v>
      </c>
      <c r="C322" s="47" t="s">
        <v>3381</v>
      </c>
      <c r="D322" s="47" t="s">
        <v>3382</v>
      </c>
      <c r="E322" s="9" t="s">
        <v>3383</v>
      </c>
      <c r="F322" s="48">
        <v>185000</v>
      </c>
      <c r="G322" s="9">
        <v>22</v>
      </c>
      <c r="H322" s="9">
        <v>20</v>
      </c>
      <c r="I322" s="97">
        <v>-2</v>
      </c>
      <c r="J322" s="98"/>
      <c r="K322" s="43"/>
      <c r="L322" s="50"/>
      <c r="M322" s="43">
        <f t="shared" si="8"/>
        <v>-2</v>
      </c>
      <c r="N322" s="49">
        <f t="shared" si="9"/>
        <v>-370000</v>
      </c>
      <c r="O322" s="49" t="s">
        <v>6900</v>
      </c>
      <c r="P322" s="14" t="s">
        <v>6748</v>
      </c>
      <c r="Q322" s="7" t="str">
        <f>VLOOKUP(D322,[1]Sheet0!$C$1:$H$65536,6,0)</f>
        <v>THỰC PHẨM ĐÔNG LẠNH, CHẾ BIẾN</v>
      </c>
      <c r="S322" s="8"/>
    </row>
    <row r="323" spans="1:19" s="7" customFormat="1" ht="47.25" customHeight="1">
      <c r="A323" s="9"/>
      <c r="B323" s="9" t="s">
        <v>197</v>
      </c>
      <c r="C323" s="47" t="s">
        <v>300</v>
      </c>
      <c r="D323" s="47" t="s">
        <v>301</v>
      </c>
      <c r="E323" s="9" t="s">
        <v>302</v>
      </c>
      <c r="F323" s="48">
        <v>40000</v>
      </c>
      <c r="G323" s="9">
        <v>161</v>
      </c>
      <c r="H323" s="9">
        <v>159</v>
      </c>
      <c r="I323" s="97">
        <v>-8</v>
      </c>
      <c r="J323" s="98">
        <v>6</v>
      </c>
      <c r="K323" s="43"/>
      <c r="L323" s="50"/>
      <c r="M323" s="43">
        <f t="shared" si="8"/>
        <v>-2</v>
      </c>
      <c r="N323" s="49">
        <f t="shared" si="9"/>
        <v>-80000</v>
      </c>
      <c r="O323" s="49" t="s">
        <v>6901</v>
      </c>
      <c r="P323" s="14" t="s">
        <v>6320</v>
      </c>
      <c r="Q323" s="7" t="str">
        <f>VLOOKUP(D323,[1]Sheet0!$C$1:$H$65536,6,0)</f>
        <v>CHĂM SÓC RĂNG MIỆNG</v>
      </c>
      <c r="S323" s="8"/>
    </row>
    <row r="324" spans="1:19" s="7" customFormat="1" ht="47.25" customHeight="1">
      <c r="A324" s="9"/>
      <c r="B324" s="9" t="s">
        <v>27</v>
      </c>
      <c r="C324" s="47" t="s">
        <v>3221</v>
      </c>
      <c r="D324" s="47" t="s">
        <v>3222</v>
      </c>
      <c r="E324" s="9" t="s">
        <v>3223</v>
      </c>
      <c r="F324" s="48">
        <v>75000</v>
      </c>
      <c r="G324" s="9">
        <v>65</v>
      </c>
      <c r="H324" s="9">
        <v>63</v>
      </c>
      <c r="I324" s="97">
        <v>-3</v>
      </c>
      <c r="J324" s="98">
        <v>1</v>
      </c>
      <c r="K324" s="43"/>
      <c r="L324" s="50"/>
      <c r="M324" s="43">
        <f t="shared" si="8"/>
        <v>-2</v>
      </c>
      <c r="N324" s="49">
        <f t="shared" si="9"/>
        <v>-150000</v>
      </c>
      <c r="O324" s="49" t="s">
        <v>4258</v>
      </c>
      <c r="P324" s="14" t="s">
        <v>6235</v>
      </c>
      <c r="Q324" s="7" t="str">
        <f>VLOOKUP(D324,[1]Sheet0!$C$1:$H$65536,6,0)</f>
        <v>SẢN PHẨM TỪ SỮA</v>
      </c>
      <c r="S324" s="8"/>
    </row>
    <row r="325" spans="1:19" s="7" customFormat="1" ht="47.25" customHeight="1">
      <c r="A325" s="9"/>
      <c r="B325" s="9" t="s">
        <v>135</v>
      </c>
      <c r="C325" s="47" t="s">
        <v>2751</v>
      </c>
      <c r="D325" s="47" t="s">
        <v>2752</v>
      </c>
      <c r="E325" s="9" t="s">
        <v>2753</v>
      </c>
      <c r="F325" s="48">
        <v>169000</v>
      </c>
      <c r="G325" s="9">
        <v>11</v>
      </c>
      <c r="H325" s="9">
        <v>9</v>
      </c>
      <c r="I325" s="97">
        <v>-3</v>
      </c>
      <c r="J325" s="98">
        <v>1</v>
      </c>
      <c r="K325" s="43"/>
      <c r="L325" s="50"/>
      <c r="M325" s="43">
        <f t="shared" si="8"/>
        <v>-2</v>
      </c>
      <c r="N325" s="49">
        <f t="shared" si="9"/>
        <v>-338000</v>
      </c>
      <c r="O325" s="49" t="s">
        <v>4258</v>
      </c>
      <c r="P325" s="14" t="s">
        <v>6227</v>
      </c>
      <c r="Q325" s="7" t="str">
        <f>VLOOKUP(D325,[1]Sheet0!$C$1:$H$65536,6,0)</f>
        <v>ĐỒNG GIÁ DATE</v>
      </c>
      <c r="S325" s="8"/>
    </row>
    <row r="326" spans="1:19" s="7" customFormat="1" ht="47.25" customHeight="1">
      <c r="A326" s="9"/>
      <c r="B326" s="9" t="s">
        <v>135</v>
      </c>
      <c r="C326" s="47" t="s">
        <v>3867</v>
      </c>
      <c r="D326" s="47" t="s">
        <v>3858</v>
      </c>
      <c r="E326" s="9" t="s">
        <v>3868</v>
      </c>
      <c r="F326" s="48">
        <v>0</v>
      </c>
      <c r="G326" s="9">
        <v>13</v>
      </c>
      <c r="H326" s="9">
        <v>11</v>
      </c>
      <c r="I326" s="97">
        <v>-2</v>
      </c>
      <c r="J326" s="98"/>
      <c r="K326" s="43"/>
      <c r="L326" s="50"/>
      <c r="M326" s="43">
        <f t="shared" si="8"/>
        <v>-2</v>
      </c>
      <c r="N326" s="49">
        <f t="shared" si="9"/>
        <v>0</v>
      </c>
      <c r="O326" s="49" t="s">
        <v>4258</v>
      </c>
      <c r="P326" s="14" t="s">
        <v>6415</v>
      </c>
      <c r="Q326" s="7" t="str">
        <f>VLOOKUP(D326,[1]Sheet0!$C$1:$H$65536,6,0)</f>
        <v>ĐỒNG GIÁ DATE</v>
      </c>
      <c r="S326" s="8"/>
    </row>
    <row r="327" spans="1:19" s="7" customFormat="1" ht="47.25" customHeight="1">
      <c r="A327" s="9"/>
      <c r="B327" s="9" t="s">
        <v>69</v>
      </c>
      <c r="C327" s="47" t="s">
        <v>828</v>
      </c>
      <c r="D327" s="47" t="s">
        <v>829</v>
      </c>
      <c r="E327" s="9" t="s">
        <v>830</v>
      </c>
      <c r="F327" s="48">
        <v>575000</v>
      </c>
      <c r="G327" s="9">
        <v>2</v>
      </c>
      <c r="H327" s="9">
        <v>0</v>
      </c>
      <c r="I327" s="97">
        <v>-2</v>
      </c>
      <c r="J327" s="98"/>
      <c r="K327" s="43"/>
      <c r="L327" s="50"/>
      <c r="M327" s="43">
        <f t="shared" si="8"/>
        <v>-2</v>
      </c>
      <c r="N327" s="49">
        <f t="shared" si="9"/>
        <v>-1150000</v>
      </c>
      <c r="O327" s="49" t="s">
        <v>6902</v>
      </c>
      <c r="P327" s="14" t="s">
        <v>6595</v>
      </c>
      <c r="Q327" s="7" t="str">
        <f>VLOOKUP(D327,[1]Sheet0!$C$1:$H$65536,6,0)</f>
        <v>HỖ TRỢ GAN</v>
      </c>
      <c r="S327" s="8"/>
    </row>
    <row r="328" spans="1:19" s="7" customFormat="1" ht="47.25" customHeight="1">
      <c r="A328" s="9"/>
      <c r="B328" s="9" t="s">
        <v>69</v>
      </c>
      <c r="C328" s="47" t="s">
        <v>5113</v>
      </c>
      <c r="D328" s="47" t="s">
        <v>5106</v>
      </c>
      <c r="E328" s="9" t="s">
        <v>5114</v>
      </c>
      <c r="F328" s="48">
        <v>750000</v>
      </c>
      <c r="G328" s="9">
        <v>12</v>
      </c>
      <c r="H328" s="9">
        <v>10</v>
      </c>
      <c r="I328" s="97">
        <v>-2</v>
      </c>
      <c r="J328" s="98"/>
      <c r="K328" s="43"/>
      <c r="L328" s="50"/>
      <c r="M328" s="43">
        <f t="shared" si="8"/>
        <v>-2</v>
      </c>
      <c r="N328" s="49">
        <f t="shared" si="9"/>
        <v>-1500000</v>
      </c>
      <c r="O328" s="49" t="s">
        <v>6903</v>
      </c>
      <c r="P328" s="14" t="s">
        <v>6644</v>
      </c>
      <c r="Q328" s="7" t="str">
        <f>VLOOKUP(D328,[1]Sheet0!$C$1:$H$65536,6,0)</f>
        <v>THỰC PHẨM CHỨC NĂNG CHO MÉ &amp; BÉ</v>
      </c>
      <c r="S328" s="8"/>
    </row>
    <row r="329" spans="1:19" s="7" customFormat="1" ht="47.25" customHeight="1">
      <c r="A329" s="9"/>
      <c r="B329" s="9" t="s">
        <v>27</v>
      </c>
      <c r="C329" s="47" t="s">
        <v>4940</v>
      </c>
      <c r="D329" s="47" t="s">
        <v>4912</v>
      </c>
      <c r="E329" s="9" t="s">
        <v>4941</v>
      </c>
      <c r="F329" s="48">
        <v>47000</v>
      </c>
      <c r="G329" s="9">
        <v>12</v>
      </c>
      <c r="H329" s="9">
        <v>10</v>
      </c>
      <c r="I329" s="97">
        <v>-2</v>
      </c>
      <c r="J329" s="98"/>
      <c r="K329" s="43"/>
      <c r="L329" s="50"/>
      <c r="M329" s="43">
        <f t="shared" ref="M329:M392" si="10">+J329+I329</f>
        <v>-2</v>
      </c>
      <c r="N329" s="49">
        <f t="shared" ref="N329:N392" si="11">+M329*F329</f>
        <v>-94000</v>
      </c>
      <c r="O329" s="49" t="s">
        <v>4258</v>
      </c>
      <c r="P329" s="14" t="s">
        <v>6605</v>
      </c>
      <c r="Q329" s="7" t="str">
        <f>VLOOKUP(D329,[1]Sheet0!$C$1:$H$65536,6,0)</f>
        <v>BÁNH KẸO, ĐỒ ĂN VẶT</v>
      </c>
      <c r="S329" s="8"/>
    </row>
    <row r="330" spans="1:19" s="7" customFormat="1" ht="47.25" customHeight="1">
      <c r="A330" s="9"/>
      <c r="B330" s="9" t="s">
        <v>33</v>
      </c>
      <c r="C330" s="47" t="s">
        <v>4316</v>
      </c>
      <c r="D330" s="47" t="s">
        <v>4317</v>
      </c>
      <c r="E330" s="9" t="s">
        <v>4318</v>
      </c>
      <c r="F330" s="48">
        <v>199000</v>
      </c>
      <c r="G330" s="9">
        <v>14</v>
      </c>
      <c r="H330" s="9">
        <v>12</v>
      </c>
      <c r="I330" s="97">
        <v>-2</v>
      </c>
      <c r="J330" s="98"/>
      <c r="K330" s="43"/>
      <c r="L330" s="50"/>
      <c r="M330" s="43">
        <f t="shared" si="10"/>
        <v>-2</v>
      </c>
      <c r="N330" s="49">
        <f t="shared" si="11"/>
        <v>-398000</v>
      </c>
      <c r="O330" s="49" t="s">
        <v>6904</v>
      </c>
      <c r="P330" s="14" t="s">
        <v>6497</v>
      </c>
      <c r="Q330" s="7" t="str">
        <f>VLOOKUP(D330,[1]Sheet0!$C$1:$H$65536,6,0)</f>
        <v>ĐỒ DÙNG SINH HOẠT GIA ĐÌNH</v>
      </c>
      <c r="S330" s="8"/>
    </row>
    <row r="331" spans="1:19" s="7" customFormat="1" ht="47.25" customHeight="1">
      <c r="A331" s="9"/>
      <c r="B331" s="9" t="s">
        <v>197</v>
      </c>
      <c r="C331" s="47" t="s">
        <v>375</v>
      </c>
      <c r="D331" s="47" t="s">
        <v>376</v>
      </c>
      <c r="E331" s="9" t="s">
        <v>296</v>
      </c>
      <c r="F331" s="48">
        <v>220000</v>
      </c>
      <c r="G331" s="9">
        <v>8</v>
      </c>
      <c r="H331" s="9">
        <v>6</v>
      </c>
      <c r="I331" s="97">
        <v>-1</v>
      </c>
      <c r="J331" s="98">
        <v>-1</v>
      </c>
      <c r="K331" s="43"/>
      <c r="L331" s="50"/>
      <c r="M331" s="43">
        <f t="shared" si="10"/>
        <v>-2</v>
      </c>
      <c r="N331" s="49">
        <f t="shared" si="11"/>
        <v>-440000</v>
      </c>
      <c r="O331" s="49" t="s">
        <v>6905</v>
      </c>
      <c r="P331" s="14">
        <v>45877</v>
      </c>
      <c r="Q331" s="7" t="str">
        <f>VLOOKUP(D331,[1]Sheet0!$C$1:$H$65536,6,0)</f>
        <v>CHĂM SÓC RĂNG MIỆNG</v>
      </c>
      <c r="S331" s="8"/>
    </row>
    <row r="332" spans="1:19" s="7" customFormat="1" ht="47.25" customHeight="1">
      <c r="A332" s="9"/>
      <c r="B332" s="9" t="s">
        <v>197</v>
      </c>
      <c r="C332" s="47" t="s">
        <v>4209</v>
      </c>
      <c r="D332" s="47" t="s">
        <v>4206</v>
      </c>
      <c r="E332" s="9" t="s">
        <v>4210</v>
      </c>
      <c r="F332" s="48">
        <v>89000</v>
      </c>
      <c r="G332" s="9">
        <v>2</v>
      </c>
      <c r="H332" s="9">
        <v>0</v>
      </c>
      <c r="I332" s="97">
        <v>-2</v>
      </c>
      <c r="J332" s="98"/>
      <c r="K332" s="43"/>
      <c r="L332" s="50"/>
      <c r="M332" s="43">
        <f t="shared" si="10"/>
        <v>-2</v>
      </c>
      <c r="N332" s="49">
        <f t="shared" si="11"/>
        <v>-178000</v>
      </c>
      <c r="O332" s="49" t="s">
        <v>4258</v>
      </c>
      <c r="P332" s="14" t="s">
        <v>6477</v>
      </c>
      <c r="Q332" s="7" t="str">
        <f>VLOOKUP(D332,[1]Sheet0!$C$1:$H$65536,6,0)</f>
        <v>CHĂM SÓC RĂNG MIỆNG</v>
      </c>
      <c r="S332" s="8"/>
    </row>
    <row r="333" spans="1:19" s="7" customFormat="1" ht="47.25" customHeight="1">
      <c r="A333" s="9"/>
      <c r="B333" s="9" t="s">
        <v>197</v>
      </c>
      <c r="C333" s="47" t="s">
        <v>1971</v>
      </c>
      <c r="D333" s="47" t="s">
        <v>1972</v>
      </c>
      <c r="E333" s="9" t="s">
        <v>1973</v>
      </c>
      <c r="F333" s="48">
        <v>45000</v>
      </c>
      <c r="G333" s="9">
        <v>13</v>
      </c>
      <c r="H333" s="9">
        <v>11</v>
      </c>
      <c r="I333" s="97">
        <v>0</v>
      </c>
      <c r="J333" s="98">
        <v>-2</v>
      </c>
      <c r="K333" s="43"/>
      <c r="L333" s="50"/>
      <c r="M333" s="43">
        <f t="shared" si="10"/>
        <v>-2</v>
      </c>
      <c r="N333" s="49">
        <f t="shared" si="11"/>
        <v>-90000</v>
      </c>
      <c r="O333" s="49" t="s">
        <v>6906</v>
      </c>
      <c r="P333" s="14" t="s">
        <v>6152</v>
      </c>
      <c r="Q333" s="7" t="str">
        <f>VLOOKUP(D333,[1]Sheet0!$C$1:$H$65536,6,0)</f>
        <v>CHĂM SÓC TAI</v>
      </c>
      <c r="S333" s="8"/>
    </row>
    <row r="334" spans="1:19" s="7" customFormat="1" ht="47.25" customHeight="1">
      <c r="A334" s="9"/>
      <c r="B334" s="9" t="s">
        <v>32</v>
      </c>
      <c r="C334" s="47" t="s">
        <v>789</v>
      </c>
      <c r="D334" s="47" t="s">
        <v>790</v>
      </c>
      <c r="E334" s="9" t="s">
        <v>791</v>
      </c>
      <c r="F334" s="48">
        <v>196000</v>
      </c>
      <c r="G334" s="9">
        <v>15</v>
      </c>
      <c r="H334" s="9">
        <v>13</v>
      </c>
      <c r="I334" s="97"/>
      <c r="J334" s="98">
        <v>-2</v>
      </c>
      <c r="K334" s="43"/>
      <c r="L334" s="50"/>
      <c r="M334" s="43">
        <f t="shared" si="10"/>
        <v>-2</v>
      </c>
      <c r="N334" s="49">
        <f t="shared" si="11"/>
        <v>-392000</v>
      </c>
      <c r="O334" s="49" t="s">
        <v>6907</v>
      </c>
      <c r="P334" s="14"/>
      <c r="Q334" s="7" t="str">
        <f>VLOOKUP(D334,[1]Sheet0!$C$1:$H$65536,6,0)</f>
        <v>CHĂM SÓC TÓC</v>
      </c>
      <c r="S334" s="8"/>
    </row>
    <row r="335" spans="1:19" s="7" customFormat="1" ht="47.25" customHeight="1">
      <c r="A335" s="9"/>
      <c r="B335" s="9" t="s">
        <v>32</v>
      </c>
      <c r="C335" s="47" t="s">
        <v>5503</v>
      </c>
      <c r="D335" s="47" t="s">
        <v>5446</v>
      </c>
      <c r="E335" s="9" t="s">
        <v>5504</v>
      </c>
      <c r="F335" s="48">
        <v>195000</v>
      </c>
      <c r="G335" s="9">
        <v>19</v>
      </c>
      <c r="H335" s="9">
        <v>17</v>
      </c>
      <c r="I335" s="97">
        <v>-2</v>
      </c>
      <c r="J335" s="98"/>
      <c r="K335" s="43"/>
      <c r="L335" s="50"/>
      <c r="M335" s="43">
        <f t="shared" si="10"/>
        <v>-2</v>
      </c>
      <c r="N335" s="49">
        <f t="shared" si="11"/>
        <v>-390000</v>
      </c>
      <c r="O335" s="49" t="s">
        <v>6908</v>
      </c>
      <c r="P335" s="14">
        <v>46077</v>
      </c>
      <c r="Q335" s="7" t="str">
        <f>VLOOKUP(D335,[1]Sheet0!$C$1:$H$65536,6,0)</f>
        <v>CHĂM SÓC TÓC</v>
      </c>
      <c r="S335" s="8"/>
    </row>
    <row r="336" spans="1:19" s="7" customFormat="1" ht="47.25" customHeight="1">
      <c r="A336" s="9"/>
      <c r="B336" s="9" t="s">
        <v>69</v>
      </c>
      <c r="C336" s="47" t="s">
        <v>76</v>
      </c>
      <c r="D336" s="47" t="s">
        <v>77</v>
      </c>
      <c r="E336" s="9" t="s">
        <v>78</v>
      </c>
      <c r="F336" s="48">
        <v>565000</v>
      </c>
      <c r="G336" s="9">
        <v>18</v>
      </c>
      <c r="H336" s="9">
        <v>16</v>
      </c>
      <c r="I336" s="97"/>
      <c r="J336" s="98">
        <v>-2</v>
      </c>
      <c r="K336" s="43"/>
      <c r="L336" s="50"/>
      <c r="M336" s="43">
        <f t="shared" si="10"/>
        <v>-2</v>
      </c>
      <c r="N336" s="49">
        <f t="shared" si="11"/>
        <v>-1130000</v>
      </c>
      <c r="O336" s="49" t="s">
        <v>6909</v>
      </c>
      <c r="P336" s="14"/>
      <c r="Q336" s="7" t="str">
        <f>VLOOKUP(D336,[1]Sheet0!$C$1:$H$65536,6,0)</f>
        <v>TĂNG CƯỜNG HỆ MIỄN DỊCH</v>
      </c>
      <c r="S336" s="8"/>
    </row>
    <row r="337" spans="1:19" s="7" customFormat="1" ht="47.25" customHeight="1">
      <c r="A337" s="9"/>
      <c r="B337" s="9" t="s">
        <v>69</v>
      </c>
      <c r="C337" s="47" t="s">
        <v>5041</v>
      </c>
      <c r="D337" s="47" t="s">
        <v>5033</v>
      </c>
      <c r="E337" s="9" t="s">
        <v>5042</v>
      </c>
      <c r="F337" s="48">
        <v>650000</v>
      </c>
      <c r="G337" s="9">
        <v>2</v>
      </c>
      <c r="H337" s="9">
        <v>0</v>
      </c>
      <c r="I337" s="97">
        <v>-2</v>
      </c>
      <c r="J337" s="98"/>
      <c r="K337" s="43"/>
      <c r="L337" s="50"/>
      <c r="M337" s="43">
        <f t="shared" si="10"/>
        <v>-2</v>
      </c>
      <c r="N337" s="49">
        <f t="shared" si="11"/>
        <v>-1300000</v>
      </c>
      <c r="O337" s="49" t="s">
        <v>6910</v>
      </c>
      <c r="P337" s="14">
        <v>46037</v>
      </c>
      <c r="Q337" s="7" t="str">
        <f>VLOOKUP(D337,[1]Sheet0!$C$1:$H$65536,6,0)</f>
        <v>HỖ TRỢ TRÍ NÃO VÀ TRÍ NHỚ</v>
      </c>
      <c r="S337" s="8"/>
    </row>
    <row r="338" spans="1:19" s="7" customFormat="1" ht="47.25" customHeight="1">
      <c r="A338" s="9"/>
      <c r="B338" s="9" t="s">
        <v>69</v>
      </c>
      <c r="C338" s="47" t="s">
        <v>6074</v>
      </c>
      <c r="D338" s="47" t="s">
        <v>6052</v>
      </c>
      <c r="E338" s="9" t="s">
        <v>6075</v>
      </c>
      <c r="F338" s="48">
        <v>295000</v>
      </c>
      <c r="G338" s="9">
        <v>2</v>
      </c>
      <c r="H338" s="9">
        <v>0</v>
      </c>
      <c r="I338" s="97">
        <v>-2</v>
      </c>
      <c r="J338" s="98"/>
      <c r="K338" s="43"/>
      <c r="L338" s="50"/>
      <c r="M338" s="43">
        <f t="shared" si="10"/>
        <v>-2</v>
      </c>
      <c r="N338" s="49">
        <f t="shared" si="11"/>
        <v>-590000</v>
      </c>
      <c r="O338" s="49" t="s">
        <v>6911</v>
      </c>
      <c r="P338" s="14">
        <v>46153</v>
      </c>
      <c r="Q338" s="7" t="str">
        <f>VLOOKUP(D338,[1]Sheet0!$C$1:$H$65536,6,0)</f>
        <v>CHĂM SÓC MẮT</v>
      </c>
      <c r="S338" s="8"/>
    </row>
    <row r="339" spans="1:19" s="7" customFormat="1" ht="47.25" customHeight="1">
      <c r="A339" s="9"/>
      <c r="B339" s="9" t="s">
        <v>197</v>
      </c>
      <c r="C339" s="47" t="s">
        <v>3077</v>
      </c>
      <c r="D339" s="47" t="s">
        <v>3078</v>
      </c>
      <c r="E339" s="9" t="s">
        <v>3079</v>
      </c>
      <c r="F339" s="48">
        <v>120000</v>
      </c>
      <c r="G339" s="9">
        <v>22</v>
      </c>
      <c r="H339" s="9">
        <v>20</v>
      </c>
      <c r="I339" s="97"/>
      <c r="J339" s="98">
        <v>-2</v>
      </c>
      <c r="K339" s="43"/>
      <c r="L339" s="50"/>
      <c r="M339" s="43">
        <f t="shared" si="10"/>
        <v>-2</v>
      </c>
      <c r="N339" s="49">
        <f t="shared" si="11"/>
        <v>-240000</v>
      </c>
      <c r="O339" s="49" t="s">
        <v>6912</v>
      </c>
      <c r="P339" s="14"/>
      <c r="Q339" s="7" t="str">
        <f>VLOOKUP(D339,[1]Sheet0!$C$1:$H$65536,6,0)</f>
        <v>BĂNG VỆ SINH</v>
      </c>
      <c r="S339" s="8"/>
    </row>
    <row r="340" spans="1:19" s="7" customFormat="1" ht="47.25" customHeight="1">
      <c r="A340" s="9"/>
      <c r="B340" s="9" t="s">
        <v>197</v>
      </c>
      <c r="C340" s="47" t="s">
        <v>4427</v>
      </c>
      <c r="D340" s="47" t="s">
        <v>4428</v>
      </c>
      <c r="E340" s="9" t="s">
        <v>4429</v>
      </c>
      <c r="F340" s="48">
        <v>295000</v>
      </c>
      <c r="G340" s="9">
        <v>2</v>
      </c>
      <c r="H340" s="9">
        <v>0</v>
      </c>
      <c r="I340" s="97">
        <v>-2</v>
      </c>
      <c r="J340" s="98"/>
      <c r="K340" s="43"/>
      <c r="L340" s="50"/>
      <c r="M340" s="43">
        <f t="shared" si="10"/>
        <v>-2</v>
      </c>
      <c r="N340" s="49">
        <f t="shared" si="11"/>
        <v>-590000</v>
      </c>
      <c r="O340" s="49" t="s">
        <v>6913</v>
      </c>
      <c r="P340" s="14">
        <v>45968</v>
      </c>
      <c r="Q340" s="7" t="str">
        <f>VLOOKUP(D340,[1]Sheet0!$C$1:$H$65536,6,0)</f>
        <v>KHẨU TRANG</v>
      </c>
      <c r="S340" s="8"/>
    </row>
    <row r="341" spans="1:19" s="7" customFormat="1" ht="47.25" customHeight="1">
      <c r="A341" s="9"/>
      <c r="B341" s="9" t="s">
        <v>40</v>
      </c>
      <c r="C341" s="47" t="s">
        <v>2566</v>
      </c>
      <c r="D341" s="47" t="s">
        <v>2567</v>
      </c>
      <c r="E341" s="9" t="s">
        <v>2568</v>
      </c>
      <c r="F341" s="48">
        <v>35000</v>
      </c>
      <c r="G341" s="9">
        <v>14</v>
      </c>
      <c r="H341" s="9">
        <v>12</v>
      </c>
      <c r="I341" s="97"/>
      <c r="J341" s="98">
        <v>-2</v>
      </c>
      <c r="K341" s="43"/>
      <c r="L341" s="50"/>
      <c r="M341" s="43">
        <f t="shared" si="10"/>
        <v>-2</v>
      </c>
      <c r="N341" s="49">
        <f t="shared" si="11"/>
        <v>-70000</v>
      </c>
      <c r="O341" s="49" t="s">
        <v>4258</v>
      </c>
      <c r="P341" s="14"/>
      <c r="Q341" s="7" t="str">
        <f>VLOOKUP(D341,[1]Sheet0!$C$1:$H$65536,6,0)</f>
        <v>CHĂM SÓC CƠ THỂ BÉ</v>
      </c>
      <c r="S341" s="8"/>
    </row>
    <row r="342" spans="1:19" s="7" customFormat="1" ht="47.25" customHeight="1">
      <c r="A342" s="9"/>
      <c r="B342" s="9" t="s">
        <v>40</v>
      </c>
      <c r="C342" s="47" t="s">
        <v>393</v>
      </c>
      <c r="D342" s="47" t="s">
        <v>394</v>
      </c>
      <c r="E342" s="9" t="s">
        <v>395</v>
      </c>
      <c r="F342" s="48">
        <v>195000</v>
      </c>
      <c r="G342" s="9">
        <v>18</v>
      </c>
      <c r="H342" s="9">
        <v>16</v>
      </c>
      <c r="I342" s="97"/>
      <c r="J342" s="98">
        <v>-2</v>
      </c>
      <c r="K342" s="43"/>
      <c r="L342" s="50"/>
      <c r="M342" s="43">
        <f t="shared" si="10"/>
        <v>-2</v>
      </c>
      <c r="N342" s="49">
        <f t="shared" si="11"/>
        <v>-390000</v>
      </c>
      <c r="O342" s="49" t="s">
        <v>4258</v>
      </c>
      <c r="P342" s="14"/>
      <c r="Q342" s="7" t="str">
        <f>VLOOKUP(D342,[1]Sheet0!$C$1:$H$65536,6,0)</f>
        <v>CHĂM SÓC CƠ THỂ BÉ</v>
      </c>
      <c r="S342" s="8"/>
    </row>
    <row r="343" spans="1:19" s="7" customFormat="1" ht="47.25" customHeight="1">
      <c r="A343" s="9"/>
      <c r="B343" s="9" t="s">
        <v>40</v>
      </c>
      <c r="C343" s="47" t="s">
        <v>2109</v>
      </c>
      <c r="D343" s="47" t="s">
        <v>2110</v>
      </c>
      <c r="E343" s="9" t="s">
        <v>2111</v>
      </c>
      <c r="F343" s="48">
        <v>99000</v>
      </c>
      <c r="G343" s="9">
        <v>2</v>
      </c>
      <c r="H343" s="9">
        <v>0</v>
      </c>
      <c r="I343" s="97"/>
      <c r="J343" s="98">
        <v>-2</v>
      </c>
      <c r="K343" s="43"/>
      <c r="L343" s="50"/>
      <c r="M343" s="43">
        <f t="shared" si="10"/>
        <v>-2</v>
      </c>
      <c r="N343" s="49">
        <f t="shared" si="11"/>
        <v>-198000</v>
      </c>
      <c r="O343" s="49" t="s">
        <v>4258</v>
      </c>
      <c r="P343" s="14"/>
      <c r="Q343" s="7" t="str">
        <f>VLOOKUP(D343,[1]Sheet0!$C$1:$H$65536,6,0)</f>
        <v>CHĂM SÓC CƠ THỂ BÉ</v>
      </c>
      <c r="S343" s="8"/>
    </row>
    <row r="344" spans="1:19" s="7" customFormat="1" ht="47.25" customHeight="1">
      <c r="A344" s="9"/>
      <c r="B344" s="9" t="s">
        <v>40</v>
      </c>
      <c r="C344" s="47" t="s">
        <v>2331</v>
      </c>
      <c r="D344" s="47" t="s">
        <v>2332</v>
      </c>
      <c r="E344" s="9" t="s">
        <v>2333</v>
      </c>
      <c r="F344" s="48">
        <v>250000</v>
      </c>
      <c r="G344" s="9">
        <v>2</v>
      </c>
      <c r="H344" s="9">
        <v>0</v>
      </c>
      <c r="I344" s="97"/>
      <c r="J344" s="98">
        <v>-2</v>
      </c>
      <c r="K344" s="43"/>
      <c r="L344" s="50"/>
      <c r="M344" s="43">
        <f t="shared" si="10"/>
        <v>-2</v>
      </c>
      <c r="N344" s="49">
        <f t="shared" si="11"/>
        <v>-500000</v>
      </c>
      <c r="O344" s="49" t="s">
        <v>4258</v>
      </c>
      <c r="P344" s="14"/>
      <c r="Q344" s="7" t="str">
        <f>VLOOKUP(D344,[1]Sheet0!$C$1:$H$65536,6,0)</f>
        <v>CHĂM SÓC CƠ THỂ BÉ</v>
      </c>
      <c r="S344" s="8"/>
    </row>
    <row r="345" spans="1:19" s="7" customFormat="1" ht="47.25" customHeight="1">
      <c r="A345" s="9"/>
      <c r="B345" s="9" t="s">
        <v>40</v>
      </c>
      <c r="C345" s="47" t="s">
        <v>2401</v>
      </c>
      <c r="D345" s="47" t="s">
        <v>2402</v>
      </c>
      <c r="E345" s="9" t="s">
        <v>2403</v>
      </c>
      <c r="F345" s="48">
        <v>250000</v>
      </c>
      <c r="G345" s="9">
        <v>4</v>
      </c>
      <c r="H345" s="9">
        <v>2</v>
      </c>
      <c r="I345" s="97"/>
      <c r="J345" s="98">
        <v>-2</v>
      </c>
      <c r="K345" s="43"/>
      <c r="L345" s="50"/>
      <c r="M345" s="43">
        <f t="shared" si="10"/>
        <v>-2</v>
      </c>
      <c r="N345" s="49">
        <f t="shared" si="11"/>
        <v>-500000</v>
      </c>
      <c r="O345" s="49" t="s">
        <v>4258</v>
      </c>
      <c r="P345" s="14"/>
      <c r="Q345" s="7" t="str">
        <f>VLOOKUP(D345,[1]Sheet0!$C$1:$H$65536,6,0)</f>
        <v>DỤNG CỤ ĂN</v>
      </c>
      <c r="S345" s="8"/>
    </row>
    <row r="346" spans="1:19" s="7" customFormat="1" ht="47.25" customHeight="1">
      <c r="A346" s="9"/>
      <c r="B346" s="9" t="s">
        <v>40</v>
      </c>
      <c r="C346" s="47" t="s">
        <v>522</v>
      </c>
      <c r="D346" s="47" t="s">
        <v>523</v>
      </c>
      <c r="E346" s="9" t="s">
        <v>524</v>
      </c>
      <c r="F346" s="48">
        <v>235000</v>
      </c>
      <c r="G346" s="9">
        <v>16</v>
      </c>
      <c r="H346" s="9">
        <v>14</v>
      </c>
      <c r="I346" s="97"/>
      <c r="J346" s="98">
        <v>-2</v>
      </c>
      <c r="K346" s="43"/>
      <c r="L346" s="50"/>
      <c r="M346" s="43">
        <f t="shared" si="10"/>
        <v>-2</v>
      </c>
      <c r="N346" s="49">
        <f t="shared" si="11"/>
        <v>-470000</v>
      </c>
      <c r="O346" s="49" t="s">
        <v>4258</v>
      </c>
      <c r="P346" s="14"/>
      <c r="Q346" s="7" t="str">
        <f>VLOOKUP(D346,[1]Sheet0!$C$1:$H$65536,6,0)</f>
        <v>CHĂM SÓC CƠ THỂ BÉ</v>
      </c>
      <c r="S346" s="8"/>
    </row>
    <row r="347" spans="1:19" s="7" customFormat="1" ht="47.25" customHeight="1">
      <c r="A347" s="9"/>
      <c r="B347" s="9" t="s">
        <v>33</v>
      </c>
      <c r="C347" s="47" t="s">
        <v>4522</v>
      </c>
      <c r="D347" s="47" t="s">
        <v>4523</v>
      </c>
      <c r="E347" s="9" t="s">
        <v>4524</v>
      </c>
      <c r="F347" s="48">
        <v>158000</v>
      </c>
      <c r="G347" s="9">
        <v>2</v>
      </c>
      <c r="H347" s="9">
        <v>0</v>
      </c>
      <c r="I347" s="97">
        <v>-2</v>
      </c>
      <c r="J347" s="98"/>
      <c r="K347" s="43"/>
      <c r="L347" s="50"/>
      <c r="M347" s="43">
        <f t="shared" si="10"/>
        <v>-2</v>
      </c>
      <c r="N347" s="49">
        <f t="shared" si="11"/>
        <v>-316000</v>
      </c>
      <c r="O347" s="49" t="s">
        <v>6914</v>
      </c>
      <c r="P347" s="14">
        <v>45992</v>
      </c>
      <c r="Q347" s="7" t="str">
        <f>VLOOKUP(D347,[1]Sheet0!$C$1:$H$65536,6,0)</f>
        <v>KHỬ MÙI</v>
      </c>
      <c r="S347" s="8"/>
    </row>
    <row r="348" spans="1:19" s="7" customFormat="1" ht="47.25" customHeight="1">
      <c r="A348" s="9"/>
      <c r="B348" s="9" t="s">
        <v>33</v>
      </c>
      <c r="C348" s="47" t="s">
        <v>1953</v>
      </c>
      <c r="D348" s="47" t="s">
        <v>1954</v>
      </c>
      <c r="E348" s="9" t="s">
        <v>1955</v>
      </c>
      <c r="F348" s="48">
        <v>40000</v>
      </c>
      <c r="G348" s="9">
        <v>2</v>
      </c>
      <c r="H348" s="9">
        <v>0</v>
      </c>
      <c r="I348" s="97"/>
      <c r="J348" s="98">
        <v>-2</v>
      </c>
      <c r="K348" s="43"/>
      <c r="L348" s="50"/>
      <c r="M348" s="43">
        <f t="shared" si="10"/>
        <v>-2</v>
      </c>
      <c r="N348" s="49">
        <f t="shared" si="11"/>
        <v>-80000</v>
      </c>
      <c r="O348" s="49" t="s">
        <v>4258</v>
      </c>
      <c r="P348" s="14"/>
      <c r="Q348" s="7" t="str">
        <f>VLOOKUP(D348,[1]Sheet0!$C$1:$H$65536,6,0)</f>
        <v>ĐỒ DÙNG SINH HOẠT GIA ĐÌNH</v>
      </c>
      <c r="S348" s="8"/>
    </row>
    <row r="349" spans="1:19" s="7" customFormat="1" ht="47.25" customHeight="1">
      <c r="A349" s="9"/>
      <c r="B349" s="9" t="s">
        <v>33</v>
      </c>
      <c r="C349" s="47" t="s">
        <v>1977</v>
      </c>
      <c r="D349" s="47" t="s">
        <v>1978</v>
      </c>
      <c r="E349" s="9" t="s">
        <v>1979</v>
      </c>
      <c r="F349" s="48">
        <v>45000</v>
      </c>
      <c r="G349" s="9">
        <v>2</v>
      </c>
      <c r="H349" s="9">
        <v>0</v>
      </c>
      <c r="I349" s="97"/>
      <c r="J349" s="98">
        <v>-2</v>
      </c>
      <c r="K349" s="43"/>
      <c r="L349" s="50"/>
      <c r="M349" s="43">
        <f t="shared" si="10"/>
        <v>-2</v>
      </c>
      <c r="N349" s="49">
        <f t="shared" si="11"/>
        <v>-90000</v>
      </c>
      <c r="O349" s="49" t="s">
        <v>4258</v>
      </c>
      <c r="P349" s="14"/>
      <c r="Q349" s="7" t="str">
        <f>VLOOKUP(D349,[1]Sheet0!$C$1:$H$65536,6,0)</f>
        <v>ĐỒ DÙNG SINH HOẠT GIA ĐÌNH</v>
      </c>
      <c r="S349" s="8"/>
    </row>
    <row r="350" spans="1:19" s="7" customFormat="1" ht="47.25" customHeight="1">
      <c r="A350" s="9"/>
      <c r="B350" s="9" t="s">
        <v>33</v>
      </c>
      <c r="C350" s="47" t="s">
        <v>1980</v>
      </c>
      <c r="D350" s="47" t="s">
        <v>1981</v>
      </c>
      <c r="E350" s="9" t="s">
        <v>1982</v>
      </c>
      <c r="F350" s="48">
        <v>45000</v>
      </c>
      <c r="G350" s="9">
        <v>6</v>
      </c>
      <c r="H350" s="9">
        <v>4</v>
      </c>
      <c r="I350" s="97"/>
      <c r="J350" s="98">
        <v>-2</v>
      </c>
      <c r="K350" s="43"/>
      <c r="L350" s="50"/>
      <c r="M350" s="43">
        <f t="shared" si="10"/>
        <v>-2</v>
      </c>
      <c r="N350" s="49">
        <f t="shared" si="11"/>
        <v>-90000</v>
      </c>
      <c r="O350" s="49" t="s">
        <v>4258</v>
      </c>
      <c r="P350" s="14"/>
      <c r="Q350" s="7" t="str">
        <f>VLOOKUP(D350,[1]Sheet0!$C$1:$H$65536,6,0)</f>
        <v>ĐỒ DÙNG SINH HOẠT GIA ĐÌNH</v>
      </c>
      <c r="S350" s="8"/>
    </row>
    <row r="351" spans="1:19" s="7" customFormat="1" ht="47.25" customHeight="1">
      <c r="A351" s="9"/>
      <c r="B351" s="9" t="s">
        <v>33</v>
      </c>
      <c r="C351" s="47" t="s">
        <v>2996</v>
      </c>
      <c r="D351" s="47" t="s">
        <v>2997</v>
      </c>
      <c r="E351" s="9" t="s">
        <v>2998</v>
      </c>
      <c r="F351" s="48">
        <v>95000</v>
      </c>
      <c r="G351" s="9">
        <v>2</v>
      </c>
      <c r="H351" s="9">
        <v>0</v>
      </c>
      <c r="I351" s="97"/>
      <c r="J351" s="98">
        <v>-2</v>
      </c>
      <c r="K351" s="43"/>
      <c r="L351" s="50"/>
      <c r="M351" s="43">
        <f t="shared" si="10"/>
        <v>-2</v>
      </c>
      <c r="N351" s="49">
        <f t="shared" si="11"/>
        <v>-190000</v>
      </c>
      <c r="O351" s="49" t="s">
        <v>6915</v>
      </c>
      <c r="P351" s="14"/>
      <c r="Q351" s="7" t="str">
        <f>VLOOKUP(D351,[1]Sheet0!$C$1:$H$65536,6,0)</f>
        <v>KHĂN</v>
      </c>
      <c r="S351" s="8"/>
    </row>
    <row r="352" spans="1:19" s="7" customFormat="1" ht="47.25" customHeight="1">
      <c r="A352" s="9"/>
      <c r="B352" s="9" t="s">
        <v>33</v>
      </c>
      <c r="C352" s="47" t="s">
        <v>3333</v>
      </c>
      <c r="D352" s="47" t="s">
        <v>3334</v>
      </c>
      <c r="E352" s="9" t="s">
        <v>3335</v>
      </c>
      <c r="F352" s="48">
        <v>550000</v>
      </c>
      <c r="G352" s="9">
        <v>7</v>
      </c>
      <c r="H352" s="9">
        <v>5</v>
      </c>
      <c r="I352" s="97"/>
      <c r="J352" s="98">
        <v>-2</v>
      </c>
      <c r="K352" s="43"/>
      <c r="L352" s="50"/>
      <c r="M352" s="43">
        <f t="shared" si="10"/>
        <v>-2</v>
      </c>
      <c r="N352" s="49">
        <f t="shared" si="11"/>
        <v>-1100000</v>
      </c>
      <c r="O352" s="49" t="s">
        <v>6916</v>
      </c>
      <c r="P352" s="14"/>
      <c r="Q352" s="7" t="str">
        <f>VLOOKUP(D352,[1]Sheet0!$C$1:$H$65536,6,0)</f>
        <v>GIA DỤNG SKK</v>
      </c>
      <c r="S352" s="8"/>
    </row>
    <row r="353" spans="1:19" s="7" customFormat="1" ht="47.25" customHeight="1">
      <c r="A353" s="9"/>
      <c r="B353" s="9" t="s">
        <v>33</v>
      </c>
      <c r="C353" s="47" t="s">
        <v>435</v>
      </c>
      <c r="D353" s="47" t="s">
        <v>436</v>
      </c>
      <c r="E353" s="9" t="s">
        <v>437</v>
      </c>
      <c r="F353" s="48">
        <v>95000</v>
      </c>
      <c r="G353" s="9">
        <v>4</v>
      </c>
      <c r="H353" s="9">
        <v>2</v>
      </c>
      <c r="I353" s="97"/>
      <c r="J353" s="98">
        <v>-2</v>
      </c>
      <c r="K353" s="43"/>
      <c r="L353" s="50"/>
      <c r="M353" s="43">
        <f t="shared" si="10"/>
        <v>-2</v>
      </c>
      <c r="N353" s="49">
        <f t="shared" si="11"/>
        <v>-190000</v>
      </c>
      <c r="O353" s="49" t="s">
        <v>4258</v>
      </c>
      <c r="P353" s="14"/>
      <c r="Q353" s="7" t="str">
        <f>VLOOKUP(D353,[1]Sheet0!$C$1:$H$65536,6,0)</f>
        <v>GIA DỤNG SKK</v>
      </c>
      <c r="S353" s="8"/>
    </row>
    <row r="354" spans="1:19" s="7" customFormat="1" ht="47.25" customHeight="1">
      <c r="A354" s="9"/>
      <c r="B354" s="9" t="s">
        <v>33</v>
      </c>
      <c r="C354" s="47" t="s">
        <v>441</v>
      </c>
      <c r="D354" s="47" t="s">
        <v>442</v>
      </c>
      <c r="E354" s="9" t="s">
        <v>443</v>
      </c>
      <c r="F354" s="48">
        <v>550000</v>
      </c>
      <c r="G354" s="9">
        <v>2</v>
      </c>
      <c r="H354" s="9">
        <v>0</v>
      </c>
      <c r="I354" s="97"/>
      <c r="J354" s="98">
        <v>-2</v>
      </c>
      <c r="K354" s="43"/>
      <c r="L354" s="50"/>
      <c r="M354" s="43">
        <f t="shared" si="10"/>
        <v>-2</v>
      </c>
      <c r="N354" s="49">
        <f t="shared" si="11"/>
        <v>-1100000</v>
      </c>
      <c r="O354" s="49" t="s">
        <v>4258</v>
      </c>
      <c r="P354" s="14"/>
      <c r="Q354" s="7" t="str">
        <f>VLOOKUP(D354,[1]Sheet0!$C$1:$H$65536,6,0)</f>
        <v>GIA DỤNG SKK</v>
      </c>
      <c r="S354" s="8"/>
    </row>
    <row r="355" spans="1:19" s="7" customFormat="1" ht="47.25" customHeight="1">
      <c r="A355" s="9"/>
      <c r="B355" s="9" t="s">
        <v>33</v>
      </c>
      <c r="C355" s="47" t="s">
        <v>4553</v>
      </c>
      <c r="D355" s="47" t="s">
        <v>4554</v>
      </c>
      <c r="E355" s="9" t="s">
        <v>4555</v>
      </c>
      <c r="F355" s="48">
        <v>49000</v>
      </c>
      <c r="G355" s="9">
        <v>2</v>
      </c>
      <c r="H355" s="9">
        <v>0</v>
      </c>
      <c r="I355" s="97">
        <v>-2</v>
      </c>
      <c r="J355" s="98"/>
      <c r="K355" s="43"/>
      <c r="L355" s="50"/>
      <c r="M355" s="43">
        <f t="shared" si="10"/>
        <v>-2</v>
      </c>
      <c r="N355" s="49">
        <f t="shared" si="11"/>
        <v>-98000</v>
      </c>
      <c r="O355" s="49" t="s">
        <v>6917</v>
      </c>
      <c r="P355" s="14">
        <v>45995</v>
      </c>
      <c r="Q355" s="7" t="str">
        <f>VLOOKUP(D355,[1]Sheet0!$C$1:$H$65536,6,0)</f>
        <v>KHĂN</v>
      </c>
      <c r="S355" s="8"/>
    </row>
    <row r="356" spans="1:19" s="7" customFormat="1" ht="47.25" customHeight="1">
      <c r="A356" s="9"/>
      <c r="B356" s="9" t="s">
        <v>33</v>
      </c>
      <c r="C356" s="47" t="s">
        <v>414</v>
      </c>
      <c r="D356" s="47" t="s">
        <v>415</v>
      </c>
      <c r="E356" s="9" t="s">
        <v>416</v>
      </c>
      <c r="F356" s="48">
        <v>29000</v>
      </c>
      <c r="G356" s="9">
        <v>25</v>
      </c>
      <c r="H356" s="9">
        <v>23</v>
      </c>
      <c r="I356" s="97"/>
      <c r="J356" s="98">
        <v>-2</v>
      </c>
      <c r="K356" s="43"/>
      <c r="L356" s="50"/>
      <c r="M356" s="43">
        <f t="shared" si="10"/>
        <v>-2</v>
      </c>
      <c r="N356" s="49">
        <f t="shared" si="11"/>
        <v>-58000</v>
      </c>
      <c r="O356" s="49" t="s">
        <v>4258</v>
      </c>
      <c r="P356" s="14"/>
      <c r="Q356" s="7" t="str">
        <f>VLOOKUP(D356,[1]Sheet0!$C$1:$H$65536,6,0)</f>
        <v>ĐỒ DÙNG NHÀ TẮM, TOILET</v>
      </c>
      <c r="S356" s="8"/>
    </row>
    <row r="357" spans="1:19" s="7" customFormat="1" ht="47.25" customHeight="1">
      <c r="A357" s="9"/>
      <c r="B357" s="9" t="s">
        <v>33</v>
      </c>
      <c r="C357" s="47" t="s">
        <v>2100</v>
      </c>
      <c r="D357" s="47" t="s">
        <v>2101</v>
      </c>
      <c r="E357" s="9" t="s">
        <v>2102</v>
      </c>
      <c r="F357" s="48">
        <v>96000</v>
      </c>
      <c r="G357" s="9">
        <v>26</v>
      </c>
      <c r="H357" s="9">
        <v>24</v>
      </c>
      <c r="I357" s="97"/>
      <c r="J357" s="98">
        <v>-2</v>
      </c>
      <c r="K357" s="43"/>
      <c r="L357" s="50"/>
      <c r="M357" s="43">
        <f t="shared" si="10"/>
        <v>-2</v>
      </c>
      <c r="N357" s="49">
        <f t="shared" si="11"/>
        <v>-192000</v>
      </c>
      <c r="O357" s="49" t="s">
        <v>4258</v>
      </c>
      <c r="P357" s="14"/>
      <c r="Q357" s="7" t="str">
        <f>VLOOKUP(D357,[1]Sheet0!$C$1:$H$65536,6,0)</f>
        <v>BẾP VÀ PHÒNG ĂN</v>
      </c>
      <c r="S357" s="8"/>
    </row>
    <row r="358" spans="1:19" s="7" customFormat="1" ht="47.25" customHeight="1">
      <c r="A358" s="9"/>
      <c r="B358" s="9" t="s">
        <v>33</v>
      </c>
      <c r="C358" s="47" t="s">
        <v>2457</v>
      </c>
      <c r="D358" s="47" t="s">
        <v>2458</v>
      </c>
      <c r="E358" s="9" t="s">
        <v>2459</v>
      </c>
      <c r="F358" s="48">
        <v>550000</v>
      </c>
      <c r="G358" s="9">
        <v>2</v>
      </c>
      <c r="H358" s="9">
        <v>0</v>
      </c>
      <c r="I358" s="97"/>
      <c r="J358" s="98">
        <v>-2</v>
      </c>
      <c r="K358" s="43"/>
      <c r="L358" s="50"/>
      <c r="M358" s="43">
        <f t="shared" si="10"/>
        <v>-2</v>
      </c>
      <c r="N358" s="49">
        <f t="shared" si="11"/>
        <v>-1100000</v>
      </c>
      <c r="O358" s="49" t="s">
        <v>6918</v>
      </c>
      <c r="P358" s="14"/>
      <c r="Q358" s="7" t="str">
        <f>VLOOKUP(D358,[1]Sheet0!$C$1:$H$65536,6,0)</f>
        <v>BẾP VÀ PHÒNG ĂN</v>
      </c>
      <c r="S358" s="8"/>
    </row>
    <row r="359" spans="1:19" s="7" customFormat="1" ht="47.25" customHeight="1">
      <c r="A359" s="9"/>
      <c r="B359" s="9" t="s">
        <v>2772</v>
      </c>
      <c r="C359" s="47" t="s">
        <v>2803</v>
      </c>
      <c r="D359" s="47" t="s">
        <v>2804</v>
      </c>
      <c r="E359" s="9" t="s">
        <v>2802</v>
      </c>
      <c r="F359" s="48">
        <v>109000</v>
      </c>
      <c r="G359" s="9">
        <v>6</v>
      </c>
      <c r="H359" s="9">
        <v>4</v>
      </c>
      <c r="I359" s="97"/>
      <c r="J359" s="98">
        <v>-2</v>
      </c>
      <c r="K359" s="43"/>
      <c r="L359" s="50"/>
      <c r="M359" s="43">
        <f t="shared" si="10"/>
        <v>-2</v>
      </c>
      <c r="N359" s="49">
        <f t="shared" si="11"/>
        <v>-218000</v>
      </c>
      <c r="O359" s="49" t="s">
        <v>6919</v>
      </c>
      <c r="P359" s="14"/>
      <c r="Q359" s="7" t="str">
        <f>VLOOKUP(D359,[1]Sheet0!$C$1:$H$65536,6,0)</f>
        <v>THỜI TRANG NỮ</v>
      </c>
      <c r="S359" s="8"/>
    </row>
    <row r="360" spans="1:19" s="7" customFormat="1" ht="47.25" customHeight="1">
      <c r="A360" s="9"/>
      <c r="B360" s="9" t="s">
        <v>2772</v>
      </c>
      <c r="C360" s="47" t="s">
        <v>4025</v>
      </c>
      <c r="D360" s="47" t="s">
        <v>4011</v>
      </c>
      <c r="E360" s="9" t="s">
        <v>4026</v>
      </c>
      <c r="F360" s="48">
        <v>1990000</v>
      </c>
      <c r="G360" s="9">
        <v>5</v>
      </c>
      <c r="H360" s="9">
        <v>3</v>
      </c>
      <c r="I360" s="97">
        <v>-2</v>
      </c>
      <c r="J360" s="98"/>
      <c r="K360" s="43"/>
      <c r="L360" s="50"/>
      <c r="M360" s="43">
        <f t="shared" si="10"/>
        <v>-2</v>
      </c>
      <c r="N360" s="49">
        <f t="shared" si="11"/>
        <v>-3980000</v>
      </c>
      <c r="O360" s="49" t="s">
        <v>6920</v>
      </c>
      <c r="P360" s="14">
        <v>45882</v>
      </c>
      <c r="Q360" s="7" t="str">
        <f>VLOOKUP(D360,[1]Sheet0!$C$1:$H$65536,6,0)</f>
        <v>GIÀY</v>
      </c>
      <c r="S360" s="8"/>
    </row>
    <row r="361" spans="1:19" s="7" customFormat="1" ht="47.25" customHeight="1">
      <c r="A361" s="9"/>
      <c r="B361" s="9" t="s">
        <v>2772</v>
      </c>
      <c r="C361" s="47" t="s">
        <v>3811</v>
      </c>
      <c r="D361" s="47" t="s">
        <v>3808</v>
      </c>
      <c r="E361" s="9" t="s">
        <v>3812</v>
      </c>
      <c r="F361" s="48">
        <v>1990000</v>
      </c>
      <c r="G361" s="9">
        <v>5</v>
      </c>
      <c r="H361" s="9">
        <v>3</v>
      </c>
      <c r="I361" s="97">
        <v>-2</v>
      </c>
      <c r="J361" s="98"/>
      <c r="K361" s="43"/>
      <c r="L361" s="50"/>
      <c r="M361" s="43">
        <f t="shared" si="10"/>
        <v>-2</v>
      </c>
      <c r="N361" s="49">
        <f t="shared" si="11"/>
        <v>-3980000</v>
      </c>
      <c r="O361" s="49" t="s">
        <v>6921</v>
      </c>
      <c r="P361" s="14">
        <v>45840</v>
      </c>
      <c r="Q361" s="7" t="str">
        <f>VLOOKUP(D361,[1]Sheet0!$C$1:$H$65536,6,0)</f>
        <v>GIÀY</v>
      </c>
      <c r="S361" s="8"/>
    </row>
    <row r="362" spans="1:19" s="7" customFormat="1" ht="47.25" customHeight="1">
      <c r="A362" s="9"/>
      <c r="B362" s="9" t="s">
        <v>2772</v>
      </c>
      <c r="C362" s="47" t="s">
        <v>2846</v>
      </c>
      <c r="D362" s="47" t="s">
        <v>2847</v>
      </c>
      <c r="E362" s="9" t="s">
        <v>2848</v>
      </c>
      <c r="F362" s="48">
        <v>60000</v>
      </c>
      <c r="G362" s="9">
        <v>16</v>
      </c>
      <c r="H362" s="9">
        <v>14</v>
      </c>
      <c r="I362" s="97"/>
      <c r="J362" s="98">
        <v>-2</v>
      </c>
      <c r="K362" s="43"/>
      <c r="L362" s="50"/>
      <c r="M362" s="43">
        <f t="shared" si="10"/>
        <v>-2</v>
      </c>
      <c r="N362" s="49">
        <f t="shared" si="11"/>
        <v>-120000</v>
      </c>
      <c r="O362" s="49" t="s">
        <v>6922</v>
      </c>
      <c r="P362" s="14"/>
      <c r="Q362" s="7" t="str">
        <f>VLOOKUP(D362,[1]Sheet0!$C$1:$H$65536,6,0)</f>
        <v>THỜI TRANG NAM</v>
      </c>
      <c r="S362" s="8"/>
    </row>
    <row r="363" spans="1:19" s="7" customFormat="1" ht="47.25" customHeight="1">
      <c r="A363" s="9"/>
      <c r="B363" s="9" t="s">
        <v>2772</v>
      </c>
      <c r="C363" s="47" t="s">
        <v>2879</v>
      </c>
      <c r="D363" s="47" t="s">
        <v>2880</v>
      </c>
      <c r="E363" s="9" t="s">
        <v>2881</v>
      </c>
      <c r="F363" s="48">
        <v>250000</v>
      </c>
      <c r="G363" s="9">
        <v>2</v>
      </c>
      <c r="H363" s="9">
        <v>0</v>
      </c>
      <c r="I363" s="97"/>
      <c r="J363" s="98">
        <v>-2</v>
      </c>
      <c r="K363" s="43"/>
      <c r="L363" s="50"/>
      <c r="M363" s="43">
        <f t="shared" si="10"/>
        <v>-2</v>
      </c>
      <c r="N363" s="49">
        <f t="shared" si="11"/>
        <v>-500000</v>
      </c>
      <c r="O363" s="49" t="s">
        <v>4258</v>
      </c>
      <c r="P363" s="14"/>
      <c r="Q363" s="7" t="str">
        <f>VLOOKUP(D363,[1]Sheet0!$C$1:$H$65536,6,0)</f>
        <v>THỜI TRANG NỮ</v>
      </c>
      <c r="S363" s="8"/>
    </row>
    <row r="364" spans="1:19" s="7" customFormat="1" ht="47.25" customHeight="1">
      <c r="A364" s="9"/>
      <c r="B364" s="9" t="s">
        <v>2772</v>
      </c>
      <c r="C364" s="47" t="s">
        <v>2882</v>
      </c>
      <c r="D364" s="47" t="s">
        <v>2883</v>
      </c>
      <c r="E364" s="9" t="s">
        <v>2884</v>
      </c>
      <c r="F364" s="48">
        <v>345000</v>
      </c>
      <c r="G364" s="9">
        <v>2</v>
      </c>
      <c r="H364" s="9">
        <v>0</v>
      </c>
      <c r="I364" s="97"/>
      <c r="J364" s="98">
        <v>-2</v>
      </c>
      <c r="K364" s="43"/>
      <c r="L364" s="50"/>
      <c r="M364" s="43">
        <f t="shared" si="10"/>
        <v>-2</v>
      </c>
      <c r="N364" s="49">
        <f t="shared" si="11"/>
        <v>-690000</v>
      </c>
      <c r="O364" s="49" t="s">
        <v>6923</v>
      </c>
      <c r="P364" s="14"/>
      <c r="Q364" s="7" t="str">
        <f>VLOOKUP(D364,[1]Sheet0!$C$1:$H$65536,6,0)</f>
        <v>THỜI TRANG NỮ</v>
      </c>
      <c r="S364" s="8"/>
    </row>
    <row r="365" spans="1:19" s="7" customFormat="1" ht="47.25" customHeight="1">
      <c r="A365" s="9"/>
      <c r="B365" s="9" t="s">
        <v>2772</v>
      </c>
      <c r="C365" s="47" t="s">
        <v>2773</v>
      </c>
      <c r="D365" s="47" t="s">
        <v>2774</v>
      </c>
      <c r="E365" s="9" t="s">
        <v>2775</v>
      </c>
      <c r="F365" s="48">
        <v>185000</v>
      </c>
      <c r="G365" s="9">
        <v>2</v>
      </c>
      <c r="H365" s="9">
        <v>0</v>
      </c>
      <c r="I365" s="97"/>
      <c r="J365" s="98">
        <v>-2</v>
      </c>
      <c r="K365" s="43"/>
      <c r="L365" s="50"/>
      <c r="M365" s="43">
        <f t="shared" si="10"/>
        <v>-2</v>
      </c>
      <c r="N365" s="49">
        <f t="shared" si="11"/>
        <v>-370000</v>
      </c>
      <c r="O365" s="49" t="s">
        <v>6924</v>
      </c>
      <c r="P365" s="14"/>
      <c r="Q365" s="7" t="str">
        <f>VLOOKUP(D365,[1]Sheet0!$C$1:$H$65536,6,0)</f>
        <v>THỜI TRANG NỮ</v>
      </c>
      <c r="S365" s="8"/>
    </row>
    <row r="366" spans="1:19" s="7" customFormat="1" ht="47.25" customHeight="1">
      <c r="A366" s="9"/>
      <c r="B366" s="9" t="s">
        <v>27</v>
      </c>
      <c r="C366" s="47" t="s">
        <v>5010</v>
      </c>
      <c r="D366" s="47" t="s">
        <v>5003</v>
      </c>
      <c r="E366" s="9" t="s">
        <v>5011</v>
      </c>
      <c r="F366" s="48">
        <v>75000</v>
      </c>
      <c r="G366" s="9">
        <v>2</v>
      </c>
      <c r="H366" s="9">
        <v>0</v>
      </c>
      <c r="I366" s="97">
        <v>-2</v>
      </c>
      <c r="J366" s="98"/>
      <c r="K366" s="43"/>
      <c r="L366" s="50"/>
      <c r="M366" s="43">
        <f t="shared" si="10"/>
        <v>-2</v>
      </c>
      <c r="N366" s="49">
        <f t="shared" si="11"/>
        <v>-150000</v>
      </c>
      <c r="O366" s="49" t="s">
        <v>6925</v>
      </c>
      <c r="P366" s="14">
        <v>46035</v>
      </c>
      <c r="Q366" s="7" t="str">
        <f>VLOOKUP(D366,[1]Sheet0!$C$1:$H$65536,6,0)</f>
        <v>THỰC PHẨM ĂN LIỀN</v>
      </c>
      <c r="S366" s="8"/>
    </row>
    <row r="367" spans="1:19" s="7" customFormat="1" ht="47.25" customHeight="1">
      <c r="A367" s="9"/>
      <c r="B367" s="9" t="s">
        <v>27</v>
      </c>
      <c r="C367" s="47" t="s">
        <v>561</v>
      </c>
      <c r="D367" s="47" t="s">
        <v>562</v>
      </c>
      <c r="E367" s="9" t="s">
        <v>563</v>
      </c>
      <c r="F367" s="48">
        <v>115000</v>
      </c>
      <c r="G367" s="9">
        <v>18</v>
      </c>
      <c r="H367" s="9">
        <v>16</v>
      </c>
      <c r="I367" s="97"/>
      <c r="J367" s="98">
        <v>-2</v>
      </c>
      <c r="K367" s="43"/>
      <c r="L367" s="50"/>
      <c r="M367" s="43">
        <f t="shared" si="10"/>
        <v>-2</v>
      </c>
      <c r="N367" s="49">
        <f t="shared" si="11"/>
        <v>-230000</v>
      </c>
      <c r="O367" s="49" t="s">
        <v>6926</v>
      </c>
      <c r="P367" s="14"/>
      <c r="Q367" s="7" t="str">
        <f>VLOOKUP(D367,[1]Sheet0!$C$1:$H$65536,6,0)</f>
        <v>ĐỒ UỐNG, PHA CHẾ</v>
      </c>
      <c r="S367" s="8"/>
    </row>
    <row r="368" spans="1:19" s="7" customFormat="1" ht="47.25" customHeight="1">
      <c r="A368" s="9"/>
      <c r="B368" s="9" t="s">
        <v>27</v>
      </c>
      <c r="C368" s="47" t="s">
        <v>5739</v>
      </c>
      <c r="D368" s="47" t="s">
        <v>5747</v>
      </c>
      <c r="E368" s="9" t="s">
        <v>5748</v>
      </c>
      <c r="F368" s="48">
        <v>125000</v>
      </c>
      <c r="G368" s="9">
        <v>2</v>
      </c>
      <c r="H368" s="9">
        <v>0</v>
      </c>
      <c r="I368" s="97">
        <v>-2</v>
      </c>
      <c r="J368" s="98"/>
      <c r="K368" s="43"/>
      <c r="L368" s="50"/>
      <c r="M368" s="43">
        <f t="shared" si="10"/>
        <v>-2</v>
      </c>
      <c r="N368" s="49">
        <f t="shared" si="11"/>
        <v>-250000</v>
      </c>
      <c r="O368" s="49" t="s">
        <v>6927</v>
      </c>
      <c r="P368" s="14">
        <v>46100</v>
      </c>
      <c r="Q368" s="7" t="str">
        <f>VLOOKUP(D368,[1]Sheet0!$C$1:$H$65536,6,0)</f>
        <v>SẢN PHẨM TỪ SỮA</v>
      </c>
      <c r="S368" s="8"/>
    </row>
    <row r="369" spans="1:19" s="7" customFormat="1" ht="47.25" customHeight="1">
      <c r="A369" s="9"/>
      <c r="B369" s="9" t="s">
        <v>27</v>
      </c>
      <c r="C369" s="47" t="s">
        <v>2037</v>
      </c>
      <c r="D369" s="47" t="s">
        <v>2038</v>
      </c>
      <c r="E369" s="9" t="s">
        <v>2039</v>
      </c>
      <c r="F369" s="48">
        <v>70000</v>
      </c>
      <c r="G369" s="9">
        <v>2</v>
      </c>
      <c r="H369" s="9">
        <v>0</v>
      </c>
      <c r="I369" s="97"/>
      <c r="J369" s="98">
        <v>-2</v>
      </c>
      <c r="K369" s="43"/>
      <c r="L369" s="50"/>
      <c r="M369" s="43">
        <f t="shared" si="10"/>
        <v>-2</v>
      </c>
      <c r="N369" s="49">
        <f t="shared" si="11"/>
        <v>-140000</v>
      </c>
      <c r="O369" s="49" t="s">
        <v>4258</v>
      </c>
      <c r="P369" s="14"/>
      <c r="Q369" s="7" t="str">
        <f>VLOOKUP(D369,[1]Sheet0!$C$1:$H$65536,6,0)</f>
        <v>BÁNH KẸO, ĐỒ ĂN VẶT</v>
      </c>
      <c r="S369" s="8"/>
    </row>
    <row r="370" spans="1:19" s="7" customFormat="1" ht="47.25" customHeight="1">
      <c r="A370" s="9"/>
      <c r="B370" s="9" t="s">
        <v>27</v>
      </c>
      <c r="C370" s="47" t="s">
        <v>2058</v>
      </c>
      <c r="D370" s="47" t="s">
        <v>2059</v>
      </c>
      <c r="E370" s="9" t="s">
        <v>2060</v>
      </c>
      <c r="F370" s="48">
        <v>75000</v>
      </c>
      <c r="G370" s="9">
        <v>2</v>
      </c>
      <c r="H370" s="9">
        <v>0</v>
      </c>
      <c r="I370" s="97"/>
      <c r="J370" s="98">
        <v>-2</v>
      </c>
      <c r="K370" s="43"/>
      <c r="L370" s="50"/>
      <c r="M370" s="43">
        <f t="shared" si="10"/>
        <v>-2</v>
      </c>
      <c r="N370" s="49">
        <f t="shared" si="11"/>
        <v>-150000</v>
      </c>
      <c r="O370" s="49" t="s">
        <v>4258</v>
      </c>
      <c r="P370" s="14"/>
      <c r="Q370" s="7" t="str">
        <f>VLOOKUP(D370,[1]Sheet0!$C$1:$H$65536,6,0)</f>
        <v>THỰC PHẨM KHÁC</v>
      </c>
      <c r="S370" s="8"/>
    </row>
    <row r="371" spans="1:19" s="7" customFormat="1" ht="47.25" customHeight="1">
      <c r="A371" s="9"/>
      <c r="B371" s="9" t="s">
        <v>27</v>
      </c>
      <c r="C371" s="47" t="s">
        <v>3269</v>
      </c>
      <c r="D371" s="47" t="s">
        <v>3270</v>
      </c>
      <c r="E371" s="9" t="s">
        <v>3271</v>
      </c>
      <c r="F371" s="48">
        <v>85000</v>
      </c>
      <c r="G371" s="9">
        <v>74</v>
      </c>
      <c r="H371" s="9">
        <v>72</v>
      </c>
      <c r="I371" s="97"/>
      <c r="J371" s="98">
        <v>-2</v>
      </c>
      <c r="K371" s="43"/>
      <c r="L371" s="50"/>
      <c r="M371" s="43">
        <f t="shared" si="10"/>
        <v>-2</v>
      </c>
      <c r="N371" s="49">
        <f t="shared" si="11"/>
        <v>-170000</v>
      </c>
      <c r="O371" s="49" t="s">
        <v>4258</v>
      </c>
      <c r="P371" s="14"/>
      <c r="Q371" s="7" t="str">
        <f>VLOOKUP(D371,[1]Sheet0!$C$1:$H$65536,6,0)</f>
        <v>SẢN PHẨM TỪ SỮA</v>
      </c>
      <c r="S371" s="8"/>
    </row>
    <row r="372" spans="1:19" s="7" customFormat="1" ht="47.25" customHeight="1">
      <c r="A372" s="9"/>
      <c r="B372" s="9" t="s">
        <v>27</v>
      </c>
      <c r="C372" s="47" t="s">
        <v>2145</v>
      </c>
      <c r="D372" s="47" t="s">
        <v>2146</v>
      </c>
      <c r="E372" s="9" t="s">
        <v>2147</v>
      </c>
      <c r="F372" s="48">
        <v>113000</v>
      </c>
      <c r="G372" s="9">
        <v>2</v>
      </c>
      <c r="H372" s="9">
        <v>0</v>
      </c>
      <c r="I372" s="97"/>
      <c r="J372" s="98">
        <v>-2</v>
      </c>
      <c r="K372" s="43"/>
      <c r="L372" s="50"/>
      <c r="M372" s="43">
        <f t="shared" si="10"/>
        <v>-2</v>
      </c>
      <c r="N372" s="49">
        <f t="shared" si="11"/>
        <v>-226000</v>
      </c>
      <c r="O372" s="49" t="s">
        <v>4258</v>
      </c>
      <c r="P372" s="14"/>
      <c r="Q372" s="7" t="str">
        <f>VLOOKUP(D372,[1]Sheet0!$C$1:$H$65536,6,0)</f>
        <v>BÁNH KẸO, ĐỒ ĂN VẶT</v>
      </c>
      <c r="S372" s="8"/>
    </row>
    <row r="373" spans="1:19" s="7" customFormat="1" ht="47.25" customHeight="1">
      <c r="A373" s="9"/>
      <c r="B373" s="9" t="s">
        <v>27</v>
      </c>
      <c r="C373" s="47" t="s">
        <v>1913</v>
      </c>
      <c r="D373" s="47" t="s">
        <v>1914</v>
      </c>
      <c r="E373" s="9" t="s">
        <v>1915</v>
      </c>
      <c r="F373" s="48">
        <v>35000</v>
      </c>
      <c r="G373" s="9">
        <v>18</v>
      </c>
      <c r="H373" s="9">
        <v>16</v>
      </c>
      <c r="I373" s="97"/>
      <c r="J373" s="98">
        <v>-2</v>
      </c>
      <c r="K373" s="43"/>
      <c r="L373" s="50"/>
      <c r="M373" s="43">
        <f t="shared" si="10"/>
        <v>-2</v>
      </c>
      <c r="N373" s="49">
        <f t="shared" si="11"/>
        <v>-70000</v>
      </c>
      <c r="O373" s="49" t="s">
        <v>4258</v>
      </c>
      <c r="P373" s="14"/>
      <c r="Q373" s="7" t="str">
        <f>VLOOKUP(D373,[1]Sheet0!$C$1:$H$65536,6,0)</f>
        <v>BÁNH KẸO, ĐỒ ĂN VẶT</v>
      </c>
      <c r="S373" s="8"/>
    </row>
    <row r="374" spans="1:19" s="7" customFormat="1" ht="47.25" customHeight="1">
      <c r="A374" s="9"/>
      <c r="B374" s="9" t="s">
        <v>27</v>
      </c>
      <c r="C374" s="47" t="s">
        <v>1916</v>
      </c>
      <c r="D374" s="47" t="s">
        <v>1917</v>
      </c>
      <c r="E374" s="9" t="s">
        <v>1918</v>
      </c>
      <c r="F374" s="48">
        <v>35000</v>
      </c>
      <c r="G374" s="9">
        <v>9</v>
      </c>
      <c r="H374" s="9">
        <v>7</v>
      </c>
      <c r="I374" s="97"/>
      <c r="J374" s="98">
        <v>-2</v>
      </c>
      <c r="K374" s="43"/>
      <c r="L374" s="50"/>
      <c r="M374" s="43">
        <f t="shared" si="10"/>
        <v>-2</v>
      </c>
      <c r="N374" s="49">
        <f t="shared" si="11"/>
        <v>-70000</v>
      </c>
      <c r="O374" s="49" t="s">
        <v>4258</v>
      </c>
      <c r="P374" s="14"/>
      <c r="Q374" s="7" t="str">
        <f>VLOOKUP(D374,[1]Sheet0!$C$1:$H$65536,6,0)</f>
        <v>BÁNH KẸO, ĐỒ ĂN VẶT</v>
      </c>
      <c r="S374" s="8"/>
    </row>
    <row r="375" spans="1:19" s="7" customFormat="1" ht="47.25" customHeight="1">
      <c r="A375" s="9"/>
      <c r="B375" s="9" t="s">
        <v>27</v>
      </c>
      <c r="C375" s="47" t="s">
        <v>1910</v>
      </c>
      <c r="D375" s="47" t="s">
        <v>1911</v>
      </c>
      <c r="E375" s="9" t="s">
        <v>1912</v>
      </c>
      <c r="F375" s="48">
        <v>35000</v>
      </c>
      <c r="G375" s="9">
        <v>2</v>
      </c>
      <c r="H375" s="9">
        <v>0</v>
      </c>
      <c r="I375" s="97"/>
      <c r="J375" s="98">
        <v>-2</v>
      </c>
      <c r="K375" s="43"/>
      <c r="L375" s="50"/>
      <c r="M375" s="43">
        <f t="shared" si="10"/>
        <v>-2</v>
      </c>
      <c r="N375" s="49">
        <f t="shared" si="11"/>
        <v>-70000</v>
      </c>
      <c r="O375" s="49" t="s">
        <v>4258</v>
      </c>
      <c r="P375" s="14"/>
      <c r="Q375" s="7" t="str">
        <f>VLOOKUP(D375,[1]Sheet0!$C$1:$H$65536,6,0)</f>
        <v>BÁNH KẸO, ĐỒ ĂN VẶT</v>
      </c>
      <c r="S375" s="8"/>
    </row>
    <row r="376" spans="1:19" s="7" customFormat="1" ht="47.25" customHeight="1">
      <c r="A376" s="9"/>
      <c r="B376" s="9" t="s">
        <v>27</v>
      </c>
      <c r="C376" s="47" t="s">
        <v>2022</v>
      </c>
      <c r="D376" s="47" t="s">
        <v>2023</v>
      </c>
      <c r="E376" s="9" t="s">
        <v>2024</v>
      </c>
      <c r="F376" s="48">
        <v>65000</v>
      </c>
      <c r="G376" s="9">
        <v>2</v>
      </c>
      <c r="H376" s="9">
        <v>0</v>
      </c>
      <c r="I376" s="97"/>
      <c r="J376" s="98">
        <v>-2</v>
      </c>
      <c r="K376" s="43"/>
      <c r="L376" s="50"/>
      <c r="M376" s="43">
        <f t="shared" si="10"/>
        <v>-2</v>
      </c>
      <c r="N376" s="49">
        <f t="shared" si="11"/>
        <v>-130000</v>
      </c>
      <c r="O376" s="49" t="s">
        <v>4258</v>
      </c>
      <c r="P376" s="14"/>
      <c r="Q376" s="7" t="str">
        <f>VLOOKUP(D376,[1]Sheet0!$C$1:$H$65536,6,0)</f>
        <v>BÁNH KẸO, ĐỒ ĂN VẶT</v>
      </c>
      <c r="S376" s="8"/>
    </row>
    <row r="377" spans="1:19" s="7" customFormat="1" ht="47.25" customHeight="1">
      <c r="A377" s="9"/>
      <c r="B377" s="9" t="s">
        <v>27</v>
      </c>
      <c r="C377" s="47" t="s">
        <v>1901</v>
      </c>
      <c r="D377" s="47" t="s">
        <v>1902</v>
      </c>
      <c r="E377" s="9" t="s">
        <v>1903</v>
      </c>
      <c r="F377" s="48">
        <v>35000</v>
      </c>
      <c r="G377" s="9">
        <v>12</v>
      </c>
      <c r="H377" s="9">
        <v>10</v>
      </c>
      <c r="I377" s="97"/>
      <c r="J377" s="98">
        <v>-2</v>
      </c>
      <c r="K377" s="43"/>
      <c r="L377" s="50"/>
      <c r="M377" s="43">
        <f t="shared" si="10"/>
        <v>-2</v>
      </c>
      <c r="N377" s="49">
        <f t="shared" si="11"/>
        <v>-70000</v>
      </c>
      <c r="O377" s="49" t="s">
        <v>4258</v>
      </c>
      <c r="P377" s="14"/>
      <c r="Q377" s="7" t="str">
        <f>VLOOKUP(D377,[1]Sheet0!$C$1:$H$65536,6,0)</f>
        <v>BÁNH KẸO, ĐỒ ĂN VẶT</v>
      </c>
      <c r="S377" s="8"/>
    </row>
    <row r="378" spans="1:19" s="7" customFormat="1" ht="47.25" customHeight="1">
      <c r="A378" s="9"/>
      <c r="B378" s="9" t="s">
        <v>27</v>
      </c>
      <c r="C378" s="47" t="s">
        <v>3179</v>
      </c>
      <c r="D378" s="47" t="s">
        <v>3180</v>
      </c>
      <c r="E378" s="9" t="s">
        <v>3181</v>
      </c>
      <c r="F378" s="48">
        <v>90000</v>
      </c>
      <c r="G378" s="9">
        <v>2</v>
      </c>
      <c r="H378" s="9">
        <v>0</v>
      </c>
      <c r="I378" s="97"/>
      <c r="J378" s="98">
        <v>-2</v>
      </c>
      <c r="K378" s="43"/>
      <c r="L378" s="50"/>
      <c r="M378" s="43">
        <f t="shared" si="10"/>
        <v>-2</v>
      </c>
      <c r="N378" s="49">
        <f t="shared" si="11"/>
        <v>-180000</v>
      </c>
      <c r="O378" s="49" t="s">
        <v>4258</v>
      </c>
      <c r="P378" s="14"/>
      <c r="Q378" s="7" t="str">
        <f>VLOOKUP(D378,[1]Sheet0!$C$1:$H$65536,6,0)</f>
        <v>SẢN PHẨM TỪ SỮA</v>
      </c>
      <c r="S378" s="8"/>
    </row>
    <row r="379" spans="1:19" s="7" customFormat="1" ht="47.25" customHeight="1">
      <c r="A379" s="9"/>
      <c r="B379" s="9" t="s">
        <v>27</v>
      </c>
      <c r="C379" s="47" t="s">
        <v>3185</v>
      </c>
      <c r="D379" s="47" t="s">
        <v>3186</v>
      </c>
      <c r="E379" s="9" t="s">
        <v>3187</v>
      </c>
      <c r="F379" s="48">
        <v>25000</v>
      </c>
      <c r="G379" s="9">
        <v>6</v>
      </c>
      <c r="H379" s="9">
        <v>4</v>
      </c>
      <c r="I379" s="97"/>
      <c r="J379" s="98">
        <v>-2</v>
      </c>
      <c r="K379" s="43"/>
      <c r="L379" s="50"/>
      <c r="M379" s="43">
        <f t="shared" si="10"/>
        <v>-2</v>
      </c>
      <c r="N379" s="49">
        <f t="shared" si="11"/>
        <v>-50000</v>
      </c>
      <c r="O379" s="49" t="s">
        <v>4258</v>
      </c>
      <c r="P379" s="14"/>
      <c r="Q379" s="7" t="str">
        <f>VLOOKUP(D379,[1]Sheet0!$C$1:$H$65536,6,0)</f>
        <v>SẢN PHẨM TỪ SỮA</v>
      </c>
      <c r="S379" s="8"/>
    </row>
    <row r="380" spans="1:19" s="7" customFormat="1" ht="47.25" customHeight="1">
      <c r="A380" s="9"/>
      <c r="B380" s="9" t="s">
        <v>27</v>
      </c>
      <c r="C380" s="47" t="s">
        <v>3209</v>
      </c>
      <c r="D380" s="47" t="s">
        <v>3210</v>
      </c>
      <c r="E380" s="9" t="s">
        <v>3211</v>
      </c>
      <c r="F380" s="48">
        <v>25000</v>
      </c>
      <c r="G380" s="9">
        <v>4</v>
      </c>
      <c r="H380" s="9">
        <v>2</v>
      </c>
      <c r="I380" s="97"/>
      <c r="J380" s="98">
        <v>-2</v>
      </c>
      <c r="K380" s="43"/>
      <c r="L380" s="50"/>
      <c r="M380" s="43">
        <f t="shared" si="10"/>
        <v>-2</v>
      </c>
      <c r="N380" s="49">
        <f t="shared" si="11"/>
        <v>-50000</v>
      </c>
      <c r="O380" s="49" t="s">
        <v>4258</v>
      </c>
      <c r="P380" s="14"/>
      <c r="Q380" s="7" t="str">
        <f>VLOOKUP(D380,[1]Sheet0!$C$1:$H$65536,6,0)</f>
        <v>SẢN PHẨM TỪ SỮA</v>
      </c>
      <c r="S380" s="8"/>
    </row>
    <row r="381" spans="1:19" s="7" customFormat="1" ht="47.25" customHeight="1">
      <c r="A381" s="9"/>
      <c r="B381" s="9" t="s">
        <v>27</v>
      </c>
      <c r="C381" s="47" t="s">
        <v>662</v>
      </c>
      <c r="D381" s="47" t="s">
        <v>663</v>
      </c>
      <c r="E381" s="9" t="s">
        <v>664</v>
      </c>
      <c r="F381" s="48">
        <v>25000</v>
      </c>
      <c r="G381" s="9">
        <v>4</v>
      </c>
      <c r="H381" s="9">
        <v>2</v>
      </c>
      <c r="I381" s="97"/>
      <c r="J381" s="98">
        <v>-2</v>
      </c>
      <c r="K381" s="43"/>
      <c r="L381" s="50"/>
      <c r="M381" s="43">
        <f t="shared" si="10"/>
        <v>-2</v>
      </c>
      <c r="N381" s="49">
        <f t="shared" si="11"/>
        <v>-50000</v>
      </c>
      <c r="O381" s="49" t="s">
        <v>4258</v>
      </c>
      <c r="P381" s="14"/>
      <c r="Q381" s="7" t="str">
        <f>VLOOKUP(D381,[1]Sheet0!$C$1:$H$65536,6,0)</f>
        <v>SẢN PHẨM TỪ SỮA</v>
      </c>
      <c r="S381" s="8"/>
    </row>
    <row r="382" spans="1:19" s="7" customFormat="1" ht="47.25" customHeight="1">
      <c r="A382" s="9"/>
      <c r="B382" s="9" t="s">
        <v>2772</v>
      </c>
      <c r="C382" s="47" t="s">
        <v>2957</v>
      </c>
      <c r="D382" s="47" t="s">
        <v>2958</v>
      </c>
      <c r="E382" s="9" t="s">
        <v>2959</v>
      </c>
      <c r="F382" s="48">
        <v>35000</v>
      </c>
      <c r="G382" s="9">
        <v>2</v>
      </c>
      <c r="H382" s="9">
        <v>0</v>
      </c>
      <c r="I382" s="97"/>
      <c r="J382" s="98">
        <v>-2</v>
      </c>
      <c r="K382" s="43"/>
      <c r="L382" s="50"/>
      <c r="M382" s="43">
        <f t="shared" si="10"/>
        <v>-2</v>
      </c>
      <c r="N382" s="49">
        <f t="shared" si="11"/>
        <v>-70000</v>
      </c>
      <c r="O382" s="49" t="s">
        <v>4258</v>
      </c>
      <c r="P382" s="14"/>
      <c r="Q382" s="7" t="str">
        <f>VLOOKUP(D382,[1]Sheet0!$C$1:$H$65536,6,0)</f>
        <v>ĐỒ BƠI</v>
      </c>
      <c r="S382" s="8"/>
    </row>
    <row r="383" spans="1:19" s="7" customFormat="1" ht="47.25" customHeight="1">
      <c r="A383" s="9"/>
      <c r="B383" s="9" t="s">
        <v>40</v>
      </c>
      <c r="C383" s="47" t="s">
        <v>2436</v>
      </c>
      <c r="D383" s="47" t="s">
        <v>2437</v>
      </c>
      <c r="E383" s="9" t="s">
        <v>2438</v>
      </c>
      <c r="F383" s="48">
        <v>295000</v>
      </c>
      <c r="G383" s="9">
        <v>17</v>
      </c>
      <c r="H383" s="9">
        <v>15</v>
      </c>
      <c r="I383" s="97"/>
      <c r="J383" s="98">
        <v>-2</v>
      </c>
      <c r="K383" s="43"/>
      <c r="L383" s="50"/>
      <c r="M383" s="43">
        <f t="shared" si="10"/>
        <v>-2</v>
      </c>
      <c r="N383" s="49">
        <f t="shared" si="11"/>
        <v>-590000</v>
      </c>
      <c r="O383" s="49" t="s">
        <v>6928</v>
      </c>
      <c r="P383" s="14"/>
      <c r="Q383" s="7" t="str">
        <f>VLOOKUP(D383,[1]Sheet0!$C$1:$H$65536,6,0)</f>
        <v>ĐỒ MẸ BÉ NSM</v>
      </c>
      <c r="S383" s="8"/>
    </row>
    <row r="384" spans="1:19" s="7" customFormat="1" ht="47.25" customHeight="1">
      <c r="A384" s="9"/>
      <c r="B384" s="9" t="s">
        <v>135</v>
      </c>
      <c r="C384" s="47" t="s">
        <v>4089</v>
      </c>
      <c r="D384" s="47" t="s">
        <v>4076</v>
      </c>
      <c r="E384" s="9" t="s">
        <v>4090</v>
      </c>
      <c r="F384" s="48">
        <v>15000</v>
      </c>
      <c r="G384" s="9">
        <v>167</v>
      </c>
      <c r="H384" s="9">
        <v>165</v>
      </c>
      <c r="I384" s="97">
        <v>-2</v>
      </c>
      <c r="J384" s="98"/>
      <c r="K384" s="43"/>
      <c r="L384" s="50"/>
      <c r="M384" s="43">
        <f t="shared" si="10"/>
        <v>-2</v>
      </c>
      <c r="N384" s="49">
        <f t="shared" si="11"/>
        <v>-30000</v>
      </c>
      <c r="O384" s="49" t="s">
        <v>4258</v>
      </c>
      <c r="P384" s="14">
        <v>45903</v>
      </c>
      <c r="Q384" s="7" t="str">
        <f>VLOOKUP(D384,[1]Sheet0!$C$1:$H$65536,6,0)</f>
        <v>FRANCHISE</v>
      </c>
      <c r="S384" s="8"/>
    </row>
    <row r="385" spans="1:19" s="7" customFormat="1" ht="47.25" customHeight="1">
      <c r="A385" s="9"/>
      <c r="B385" s="9" t="s">
        <v>135</v>
      </c>
      <c r="C385" s="47" t="s">
        <v>2745</v>
      </c>
      <c r="D385" s="47" t="s">
        <v>2746</v>
      </c>
      <c r="E385" s="9" t="s">
        <v>2747</v>
      </c>
      <c r="F385" s="48">
        <v>140000</v>
      </c>
      <c r="G385" s="9">
        <v>2</v>
      </c>
      <c r="H385" s="9">
        <v>0</v>
      </c>
      <c r="I385" s="97"/>
      <c r="J385" s="98">
        <v>-2</v>
      </c>
      <c r="K385" s="43"/>
      <c r="L385" s="50"/>
      <c r="M385" s="43">
        <f t="shared" si="10"/>
        <v>-2</v>
      </c>
      <c r="N385" s="49">
        <f t="shared" si="11"/>
        <v>-280000</v>
      </c>
      <c r="O385" s="49" t="s">
        <v>4258</v>
      </c>
      <c r="P385" s="14"/>
      <c r="Q385" s="7" t="str">
        <f>VLOOKUP(D385,[1]Sheet0!$C$1:$H$65536,6,0)</f>
        <v>ĐỒNG GIÁ MUA HÀNG</v>
      </c>
      <c r="S385" s="8"/>
    </row>
    <row r="386" spans="1:19" s="7" customFormat="1" ht="47.25" customHeight="1">
      <c r="A386" s="9"/>
      <c r="B386" s="9" t="s">
        <v>4078</v>
      </c>
      <c r="C386" s="47" t="s">
        <v>5883</v>
      </c>
      <c r="D386" s="47" t="s">
        <v>5877</v>
      </c>
      <c r="E386" s="9" t="s">
        <v>5884</v>
      </c>
      <c r="F386" s="48">
        <v>225000</v>
      </c>
      <c r="G386" s="9">
        <v>24</v>
      </c>
      <c r="H386" s="9">
        <v>22</v>
      </c>
      <c r="I386" s="97">
        <v>-2</v>
      </c>
      <c r="J386" s="98"/>
      <c r="K386" s="43"/>
      <c r="L386" s="50"/>
      <c r="M386" s="43">
        <f t="shared" si="10"/>
        <v>-2</v>
      </c>
      <c r="N386" s="49">
        <f t="shared" si="11"/>
        <v>-450000</v>
      </c>
      <c r="O386" s="49" t="s">
        <v>6929</v>
      </c>
      <c r="P386" s="14">
        <v>46121</v>
      </c>
      <c r="Q386" s="7" t="str">
        <f>VLOOKUP(D386,[1]Sheet0!$C$1:$H$65536,6,0)</f>
        <v>SỮA BẦU</v>
      </c>
      <c r="S386" s="8"/>
    </row>
    <row r="387" spans="1:19" s="7" customFormat="1" ht="47.25" customHeight="1">
      <c r="A387" s="9"/>
      <c r="B387" s="9" t="s">
        <v>3622</v>
      </c>
      <c r="C387" s="47" t="s">
        <v>5082</v>
      </c>
      <c r="D387" s="47" t="s">
        <v>5080</v>
      </c>
      <c r="E387" s="9" t="s">
        <v>5083</v>
      </c>
      <c r="F387" s="48">
        <v>269000</v>
      </c>
      <c r="G387" s="9">
        <v>49</v>
      </c>
      <c r="H387" s="9">
        <v>47</v>
      </c>
      <c r="I387" s="97">
        <v>-2</v>
      </c>
      <c r="J387" s="98"/>
      <c r="K387" s="43"/>
      <c r="L387" s="50"/>
      <c r="M387" s="43">
        <f t="shared" si="10"/>
        <v>-2</v>
      </c>
      <c r="N387" s="49">
        <f t="shared" si="11"/>
        <v>-538000</v>
      </c>
      <c r="O387" s="49" t="s">
        <v>6930</v>
      </c>
      <c r="P387" s="14">
        <v>46043</v>
      </c>
      <c r="Q387" s="7" t="str">
        <f>VLOOKUP(D387,[1]Sheet0!$C$1:$H$65536,6,0)</f>
        <v>ANYZOO</v>
      </c>
      <c r="S387" s="8"/>
    </row>
    <row r="388" spans="1:19" s="7" customFormat="1" ht="47.25" customHeight="1">
      <c r="A388" s="9"/>
      <c r="B388" s="9" t="s">
        <v>3498</v>
      </c>
      <c r="C388" s="47" t="s">
        <v>462</v>
      </c>
      <c r="D388" s="47" t="s">
        <v>463</v>
      </c>
      <c r="E388" s="9" t="s">
        <v>464</v>
      </c>
      <c r="F388" s="48">
        <v>289000</v>
      </c>
      <c r="G388" s="9">
        <v>20</v>
      </c>
      <c r="H388" s="9">
        <v>18</v>
      </c>
      <c r="I388" s="97"/>
      <c r="J388" s="98">
        <v>-2</v>
      </c>
      <c r="K388" s="43"/>
      <c r="L388" s="50"/>
      <c r="M388" s="43">
        <f t="shared" si="10"/>
        <v>-2</v>
      </c>
      <c r="N388" s="49">
        <f t="shared" si="11"/>
        <v>-578000</v>
      </c>
      <c r="O388" s="49" t="s">
        <v>6931</v>
      </c>
      <c r="P388" s="14"/>
      <c r="Q388" s="7" t="str">
        <f>VLOOKUP(D388,[1]Sheet0!$C$1:$H$65536,6,0)</f>
        <v>ANYZOO</v>
      </c>
      <c r="S388" s="8"/>
    </row>
    <row r="389" spans="1:19" s="7" customFormat="1" ht="47.25" customHeight="1">
      <c r="A389" s="9"/>
      <c r="B389" s="9" t="s">
        <v>33</v>
      </c>
      <c r="C389" s="47" t="s">
        <v>2163</v>
      </c>
      <c r="D389" s="47" t="s">
        <v>2164</v>
      </c>
      <c r="E389" s="9" t="s">
        <v>2165</v>
      </c>
      <c r="F389" s="48">
        <v>120000</v>
      </c>
      <c r="G389" s="9">
        <v>2</v>
      </c>
      <c r="H389" s="9">
        <v>0</v>
      </c>
      <c r="I389" s="97"/>
      <c r="J389" s="98">
        <v>-2</v>
      </c>
      <c r="K389" s="43"/>
      <c r="L389" s="50"/>
      <c r="M389" s="43">
        <f t="shared" si="10"/>
        <v>-2</v>
      </c>
      <c r="N389" s="49">
        <f t="shared" si="11"/>
        <v>-240000</v>
      </c>
      <c r="O389" s="49" t="s">
        <v>4258</v>
      </c>
      <c r="P389" s="14"/>
      <c r="Q389" s="7" t="str">
        <f>VLOOKUP(D389,[1]Sheet0!$C$1:$H$65536,6,0)</f>
        <v>BẾP VÀ PHÒNG ĂN</v>
      </c>
      <c r="S389" s="8"/>
    </row>
    <row r="390" spans="1:19" s="7" customFormat="1" ht="47.25" customHeight="1">
      <c r="A390" s="9"/>
      <c r="B390" s="9" t="s">
        <v>197</v>
      </c>
      <c r="C390" s="47" t="s">
        <v>3095</v>
      </c>
      <c r="D390" s="47" t="s">
        <v>3096</v>
      </c>
      <c r="E390" s="9" t="s">
        <v>3097</v>
      </c>
      <c r="F390" s="48">
        <v>64500</v>
      </c>
      <c r="G390" s="9">
        <v>9</v>
      </c>
      <c r="H390" s="9">
        <v>7</v>
      </c>
      <c r="I390" s="97"/>
      <c r="J390" s="98">
        <v>-2</v>
      </c>
      <c r="K390" s="43"/>
      <c r="L390" s="50"/>
      <c r="M390" s="43">
        <f t="shared" si="10"/>
        <v>-2</v>
      </c>
      <c r="N390" s="49">
        <f t="shared" si="11"/>
        <v>-129000</v>
      </c>
      <c r="O390" s="49" t="s">
        <v>6932</v>
      </c>
      <c r="P390" s="14"/>
      <c r="Q390" s="7" t="str">
        <f>VLOOKUP(D390,[1]Sheet0!$C$1:$H$65536,6,0)</f>
        <v>BĂNG VỆ SINH</v>
      </c>
      <c r="S390" s="8"/>
    </row>
    <row r="391" spans="1:19" s="7" customFormat="1" ht="47.25" customHeight="1">
      <c r="A391" s="9"/>
      <c r="B391" s="9" t="s">
        <v>197</v>
      </c>
      <c r="C391" s="47" t="s">
        <v>2596</v>
      </c>
      <c r="D391" s="47" t="s">
        <v>2597</v>
      </c>
      <c r="E391" s="9" t="s">
        <v>2598</v>
      </c>
      <c r="F391" s="48">
        <v>29000</v>
      </c>
      <c r="G391" s="9">
        <v>39</v>
      </c>
      <c r="H391" s="9">
        <v>37</v>
      </c>
      <c r="I391" s="97"/>
      <c r="J391" s="98">
        <v>-2</v>
      </c>
      <c r="K391" s="43"/>
      <c r="L391" s="50"/>
      <c r="M391" s="43">
        <f t="shared" si="10"/>
        <v>-2</v>
      </c>
      <c r="N391" s="49">
        <f t="shared" si="11"/>
        <v>-58000</v>
      </c>
      <c r="O391" s="49" t="s">
        <v>4258</v>
      </c>
      <c r="P391" s="14"/>
      <c r="Q391" s="7" t="str">
        <f>VLOOKUP(D391,[1]Sheet0!$C$1:$H$65536,6,0)</f>
        <v>CHĂM SÓC RĂNG MIỆNG</v>
      </c>
      <c r="S391" s="8"/>
    </row>
    <row r="392" spans="1:19" s="7" customFormat="1" ht="47.25" customHeight="1">
      <c r="A392" s="9"/>
      <c r="B392" s="9" t="s">
        <v>197</v>
      </c>
      <c r="C392" s="47" t="s">
        <v>377</v>
      </c>
      <c r="D392" s="47" t="s">
        <v>378</v>
      </c>
      <c r="E392" s="9" t="s">
        <v>379</v>
      </c>
      <c r="F392" s="48">
        <v>55000</v>
      </c>
      <c r="G392" s="9">
        <v>15</v>
      </c>
      <c r="H392" s="9">
        <v>13</v>
      </c>
      <c r="I392" s="97"/>
      <c r="J392" s="98">
        <v>-2</v>
      </c>
      <c r="K392" s="43"/>
      <c r="L392" s="50"/>
      <c r="M392" s="43">
        <f t="shared" si="10"/>
        <v>-2</v>
      </c>
      <c r="N392" s="49">
        <f t="shared" si="11"/>
        <v>-110000</v>
      </c>
      <c r="O392" s="49" t="s">
        <v>6933</v>
      </c>
      <c r="P392" s="14"/>
      <c r="Q392" s="7" t="str">
        <f>VLOOKUP(D392,[1]Sheet0!$C$1:$H$65536,6,0)</f>
        <v>CHĂM SÓC RĂNG MIỆNG</v>
      </c>
      <c r="S392" s="8"/>
    </row>
    <row r="393" spans="1:19" s="7" customFormat="1" ht="47.25" customHeight="1">
      <c r="A393" s="9"/>
      <c r="B393" s="9" t="s">
        <v>27</v>
      </c>
      <c r="C393" s="47">
        <v>153210</v>
      </c>
      <c r="D393" s="47" t="s">
        <v>5025</v>
      </c>
      <c r="E393" s="203" t="s">
        <v>5029</v>
      </c>
      <c r="F393" s="48">
        <v>385000</v>
      </c>
      <c r="G393" s="9">
        <v>1</v>
      </c>
      <c r="H393" s="9">
        <v>0</v>
      </c>
      <c r="I393" s="97">
        <v>-1</v>
      </c>
      <c r="J393" s="98"/>
      <c r="K393" s="43"/>
      <c r="L393" s="50"/>
      <c r="M393" s="43">
        <f t="shared" ref="M393:M456" si="12">+J393+I393</f>
        <v>-1</v>
      </c>
      <c r="N393" s="49">
        <f t="shared" ref="N393:N456" si="13">+M393*F393</f>
        <v>-385000</v>
      </c>
      <c r="O393" s="61" t="s">
        <v>7476</v>
      </c>
      <c r="P393" s="14" t="s">
        <v>6624</v>
      </c>
      <c r="Q393" s="7" t="str">
        <f>VLOOKUP(D393,[1]Sheet0!$C$1:$H$65536,6,0)</f>
        <v>RƯỢU</v>
      </c>
      <c r="S393" s="8"/>
    </row>
    <row r="394" spans="1:19" s="7" customFormat="1" ht="47.25" customHeight="1">
      <c r="A394" s="9"/>
      <c r="B394" s="9" t="s">
        <v>27</v>
      </c>
      <c r="C394" s="47">
        <v>173109</v>
      </c>
      <c r="D394" s="47" t="s">
        <v>909</v>
      </c>
      <c r="E394" s="203" t="s">
        <v>910</v>
      </c>
      <c r="F394" s="48">
        <v>395000</v>
      </c>
      <c r="G394" s="9">
        <v>41</v>
      </c>
      <c r="H394" s="9">
        <v>40</v>
      </c>
      <c r="I394" s="97">
        <v>-5</v>
      </c>
      <c r="J394" s="98">
        <v>4</v>
      </c>
      <c r="K394" s="43"/>
      <c r="L394" s="50"/>
      <c r="M394" s="43">
        <f t="shared" si="12"/>
        <v>-1</v>
      </c>
      <c r="N394" s="49">
        <f t="shared" si="13"/>
        <v>-395000</v>
      </c>
      <c r="O394" s="61" t="s">
        <v>7488</v>
      </c>
      <c r="P394" s="14" t="s">
        <v>6297</v>
      </c>
      <c r="Q394" s="7" t="str">
        <f>VLOOKUP(D394,[1]Sheet0!$C$1:$H$65536,6,0)</f>
        <v>RƯỢU</v>
      </c>
      <c r="S394" s="8"/>
    </row>
    <row r="395" spans="1:19" s="7" customFormat="1" ht="47.25" customHeight="1">
      <c r="A395" s="9"/>
      <c r="B395" s="9" t="s">
        <v>27</v>
      </c>
      <c r="C395" s="47" t="s">
        <v>7456</v>
      </c>
      <c r="D395" s="47" t="s">
        <v>7457</v>
      </c>
      <c r="E395" s="203" t="s">
        <v>7458</v>
      </c>
      <c r="F395" s="48">
        <v>60000</v>
      </c>
      <c r="G395" s="9">
        <v>1</v>
      </c>
      <c r="H395" s="9">
        <v>0</v>
      </c>
      <c r="I395" s="97"/>
      <c r="J395" s="98">
        <v>-1</v>
      </c>
      <c r="K395" s="43"/>
      <c r="L395" s="50"/>
      <c r="M395" s="43">
        <f t="shared" si="12"/>
        <v>-1</v>
      </c>
      <c r="N395" s="49">
        <f t="shared" si="13"/>
        <v>-60000</v>
      </c>
      <c r="O395" s="61"/>
      <c r="P395" s="14"/>
      <c r="Q395" s="7" t="str">
        <f>VLOOKUP(D395,[1]Sheet0!$C$1:$H$65536,6,0)</f>
        <v>RƯỢU</v>
      </c>
      <c r="S395" s="8"/>
    </row>
    <row r="396" spans="1:19" s="7" customFormat="1" ht="47.25" customHeight="1">
      <c r="A396" s="9"/>
      <c r="B396" s="9" t="s">
        <v>27</v>
      </c>
      <c r="C396" s="47">
        <v>153235</v>
      </c>
      <c r="D396" s="47" t="s">
        <v>511</v>
      </c>
      <c r="E396" s="203" t="s">
        <v>512</v>
      </c>
      <c r="F396" s="48">
        <v>690000</v>
      </c>
      <c r="G396" s="9">
        <v>24</v>
      </c>
      <c r="H396" s="9">
        <v>23</v>
      </c>
      <c r="I396" s="97"/>
      <c r="J396" s="98">
        <v>-1</v>
      </c>
      <c r="K396" s="43"/>
      <c r="L396" s="50"/>
      <c r="M396" s="43">
        <f t="shared" si="12"/>
        <v>-1</v>
      </c>
      <c r="N396" s="49">
        <f t="shared" si="13"/>
        <v>-690000</v>
      </c>
      <c r="O396" s="61" t="s">
        <v>7486</v>
      </c>
      <c r="P396" s="14"/>
      <c r="Q396" s="7" t="str">
        <f>VLOOKUP(D396,[1]Sheet0!$C$1:$H$65536,6,0)</f>
        <v>RƯỢU</v>
      </c>
      <c r="S396" s="8"/>
    </row>
    <row r="397" spans="1:19" s="7" customFormat="1" ht="47.25" customHeight="1">
      <c r="A397" s="9"/>
      <c r="B397" s="9" t="s">
        <v>27</v>
      </c>
      <c r="C397" s="47">
        <v>154418</v>
      </c>
      <c r="D397" s="47" t="s">
        <v>7460</v>
      </c>
      <c r="E397" s="203" t="s">
        <v>7461</v>
      </c>
      <c r="F397" s="48">
        <v>1050000</v>
      </c>
      <c r="G397" s="9">
        <v>4</v>
      </c>
      <c r="H397" s="9">
        <v>3</v>
      </c>
      <c r="I397" s="97"/>
      <c r="J397" s="98">
        <v>-1</v>
      </c>
      <c r="K397" s="43"/>
      <c r="L397" s="50"/>
      <c r="M397" s="43">
        <f t="shared" si="12"/>
        <v>-1</v>
      </c>
      <c r="N397" s="49">
        <f t="shared" si="13"/>
        <v>-1050000</v>
      </c>
      <c r="O397" s="61" t="s">
        <v>7482</v>
      </c>
      <c r="P397" s="14"/>
      <c r="Q397" s="7" t="str">
        <f>VLOOKUP(D397,[1]Sheet0!$C$1:$H$65536,6,0)</f>
        <v>RƯỢU</v>
      </c>
      <c r="S397" s="8"/>
    </row>
    <row r="398" spans="1:19" s="7" customFormat="1" ht="47.25" customHeight="1">
      <c r="A398" s="9"/>
      <c r="B398" s="9" t="s">
        <v>27</v>
      </c>
      <c r="C398" s="47">
        <v>154555</v>
      </c>
      <c r="D398" s="47" t="s">
        <v>7463</v>
      </c>
      <c r="E398" s="203" t="s">
        <v>7464</v>
      </c>
      <c r="F398" s="48">
        <v>982000</v>
      </c>
      <c r="G398" s="9">
        <v>4</v>
      </c>
      <c r="H398" s="9">
        <v>3</v>
      </c>
      <c r="I398" s="97"/>
      <c r="J398" s="98">
        <v>-1</v>
      </c>
      <c r="K398" s="43"/>
      <c r="L398" s="50"/>
      <c r="M398" s="43">
        <f t="shared" si="12"/>
        <v>-1</v>
      </c>
      <c r="N398" s="49">
        <f t="shared" si="13"/>
        <v>-982000</v>
      </c>
      <c r="O398" s="61" t="s">
        <v>7484</v>
      </c>
      <c r="P398" s="14"/>
      <c r="Q398" s="7" t="str">
        <f>VLOOKUP(D398,[1]Sheet0!$C$1:$H$65536,6,0)</f>
        <v>RƯỢU</v>
      </c>
      <c r="S398" s="8"/>
    </row>
    <row r="399" spans="1:19" s="7" customFormat="1" ht="47.25" customHeight="1">
      <c r="A399" s="9"/>
      <c r="B399" s="9" t="s">
        <v>32</v>
      </c>
      <c r="C399" s="47" t="s">
        <v>243</v>
      </c>
      <c r="D399" s="47" t="s">
        <v>244</v>
      </c>
      <c r="E399" s="9" t="s">
        <v>245</v>
      </c>
      <c r="F399" s="48">
        <v>350000</v>
      </c>
      <c r="G399" s="9">
        <v>62</v>
      </c>
      <c r="H399" s="9">
        <v>61</v>
      </c>
      <c r="I399" s="97">
        <v>-3</v>
      </c>
      <c r="J399" s="98">
        <v>2</v>
      </c>
      <c r="K399" s="43"/>
      <c r="L399" s="50"/>
      <c r="M399" s="43">
        <f t="shared" si="12"/>
        <v>-1</v>
      </c>
      <c r="N399" s="49">
        <f t="shared" si="13"/>
        <v>-350000</v>
      </c>
      <c r="O399" s="49" t="s">
        <v>6934</v>
      </c>
      <c r="P399" s="14" t="s">
        <v>6240</v>
      </c>
      <c r="Q399" s="7" t="str">
        <f>VLOOKUP(D399,[1]Sheet0!$C$1:$H$65536,6,0)</f>
        <v>CHĂM SÓC CƠ THỂ</v>
      </c>
      <c r="S399" s="8"/>
    </row>
    <row r="400" spans="1:19" s="7" customFormat="1" ht="47.25" customHeight="1">
      <c r="A400" s="9"/>
      <c r="B400" s="9" t="s">
        <v>32</v>
      </c>
      <c r="C400" s="47" t="s">
        <v>2380</v>
      </c>
      <c r="D400" s="47" t="s">
        <v>2381</v>
      </c>
      <c r="E400" s="9" t="s">
        <v>2382</v>
      </c>
      <c r="F400" s="48">
        <v>345000</v>
      </c>
      <c r="G400" s="9">
        <v>19</v>
      </c>
      <c r="H400" s="9">
        <v>18</v>
      </c>
      <c r="I400" s="97">
        <v>1</v>
      </c>
      <c r="J400" s="98">
        <v>-2</v>
      </c>
      <c r="K400" s="43"/>
      <c r="L400" s="50"/>
      <c r="M400" s="43">
        <f t="shared" si="12"/>
        <v>-1</v>
      </c>
      <c r="N400" s="49">
        <f t="shared" si="13"/>
        <v>-345000</v>
      </c>
      <c r="O400" s="49" t="s">
        <v>4258</v>
      </c>
      <c r="P400" s="14" t="s">
        <v>6156</v>
      </c>
      <c r="Q400" s="7" t="str">
        <f>VLOOKUP(D400,[1]Sheet0!$C$1:$H$65536,6,0)</f>
        <v>TRANG ĐIỂM</v>
      </c>
      <c r="S400" s="8"/>
    </row>
    <row r="401" spans="1:19" s="7" customFormat="1" ht="47.25" customHeight="1">
      <c r="A401" s="9"/>
      <c r="B401" s="9" t="s">
        <v>32</v>
      </c>
      <c r="C401" s="47" t="s">
        <v>1422</v>
      </c>
      <c r="D401" s="47" t="s">
        <v>1423</v>
      </c>
      <c r="E401" s="9" t="s">
        <v>1424</v>
      </c>
      <c r="F401" s="48">
        <v>139000</v>
      </c>
      <c r="G401" s="9">
        <v>44</v>
      </c>
      <c r="H401" s="9">
        <v>43</v>
      </c>
      <c r="I401" s="97">
        <v>-2</v>
      </c>
      <c r="J401" s="98">
        <v>1</v>
      </c>
      <c r="K401" s="43"/>
      <c r="L401" s="50"/>
      <c r="M401" s="43">
        <f t="shared" si="12"/>
        <v>-1</v>
      </c>
      <c r="N401" s="49">
        <f t="shared" si="13"/>
        <v>-139000</v>
      </c>
      <c r="O401" s="49" t="s">
        <v>6935</v>
      </c>
      <c r="P401" s="14">
        <v>46125.370937500003</v>
      </c>
      <c r="Q401" s="7" t="str">
        <f>VLOOKUP(D401,[1]Sheet0!$C$1:$H$65536,6,0)</f>
        <v>Mỹ phẩm khác</v>
      </c>
      <c r="S401" s="8"/>
    </row>
    <row r="402" spans="1:19" s="7" customFormat="1" ht="47.25" customHeight="1">
      <c r="A402" s="9"/>
      <c r="B402" s="9" t="s">
        <v>32</v>
      </c>
      <c r="C402" s="47" t="s">
        <v>558</v>
      </c>
      <c r="D402" s="47" t="s">
        <v>559</v>
      </c>
      <c r="E402" s="9" t="s">
        <v>560</v>
      </c>
      <c r="F402" s="48">
        <v>240000</v>
      </c>
      <c r="G402" s="9">
        <v>19</v>
      </c>
      <c r="H402" s="9">
        <v>18</v>
      </c>
      <c r="I402" s="97">
        <v>-2</v>
      </c>
      <c r="J402" s="98">
        <v>1</v>
      </c>
      <c r="K402" s="43"/>
      <c r="L402" s="50"/>
      <c r="M402" s="43">
        <f t="shared" si="12"/>
        <v>-1</v>
      </c>
      <c r="N402" s="49">
        <f t="shared" si="13"/>
        <v>-240000</v>
      </c>
      <c r="O402" s="49" t="s">
        <v>6936</v>
      </c>
      <c r="P402" s="14">
        <v>46079</v>
      </c>
      <c r="Q402" s="7" t="str">
        <f>VLOOKUP(D402,[1]Sheet0!$C$1:$H$65536,6,0)</f>
        <v>TRANG ĐIỂM</v>
      </c>
      <c r="S402" s="8"/>
    </row>
    <row r="403" spans="1:19" s="7" customFormat="1" ht="47.25" customHeight="1">
      <c r="A403" s="9"/>
      <c r="B403" s="9" t="s">
        <v>32</v>
      </c>
      <c r="C403" s="47" t="s">
        <v>1339</v>
      </c>
      <c r="D403" s="47" t="s">
        <v>1340</v>
      </c>
      <c r="E403" s="9" t="s">
        <v>1341</v>
      </c>
      <c r="F403" s="48">
        <v>89000</v>
      </c>
      <c r="G403" s="9">
        <v>25</v>
      </c>
      <c r="H403" s="9">
        <v>24</v>
      </c>
      <c r="I403" s="97">
        <v>-3</v>
      </c>
      <c r="J403" s="98">
        <v>2</v>
      </c>
      <c r="K403" s="43"/>
      <c r="L403" s="50"/>
      <c r="M403" s="43">
        <f t="shared" si="12"/>
        <v>-1</v>
      </c>
      <c r="N403" s="49">
        <f t="shared" si="13"/>
        <v>-89000</v>
      </c>
      <c r="O403" s="49" t="s">
        <v>4258</v>
      </c>
      <c r="P403" s="14" t="s">
        <v>6255</v>
      </c>
      <c r="Q403" s="7" t="str">
        <f>VLOOKUP(D403,[1]Sheet0!$C$1:$H$65536,6,0)</f>
        <v>CHĂM SÓC DA</v>
      </c>
      <c r="S403" s="8"/>
    </row>
    <row r="404" spans="1:19" s="7" customFormat="1" ht="47.25" customHeight="1">
      <c r="A404" s="9"/>
      <c r="B404" s="9" t="s">
        <v>69</v>
      </c>
      <c r="C404" s="47" t="s">
        <v>79</v>
      </c>
      <c r="D404" s="47" t="s">
        <v>80</v>
      </c>
      <c r="E404" s="9" t="s">
        <v>81</v>
      </c>
      <c r="F404" s="48">
        <v>790000</v>
      </c>
      <c r="G404" s="9">
        <v>78</v>
      </c>
      <c r="H404" s="9">
        <v>77</v>
      </c>
      <c r="I404" s="97">
        <v>-1</v>
      </c>
      <c r="J404" s="98"/>
      <c r="K404" s="43"/>
      <c r="L404" s="50"/>
      <c r="M404" s="43">
        <f t="shared" si="12"/>
        <v>-1</v>
      </c>
      <c r="N404" s="49">
        <f t="shared" si="13"/>
        <v>-790000</v>
      </c>
      <c r="O404" s="49" t="s">
        <v>6937</v>
      </c>
      <c r="P404" s="14" t="s">
        <v>6719</v>
      </c>
      <c r="Q404" s="7" t="str">
        <f>VLOOKUP(D404,[1]Sheet0!$C$1:$H$65536,6,0)</f>
        <v>THỰC PHẨM CHỨC NĂNG CHO MÉ &amp; BÉ</v>
      </c>
      <c r="S404" s="8"/>
    </row>
    <row r="405" spans="1:19" s="7" customFormat="1" ht="47.25" customHeight="1">
      <c r="A405" s="9"/>
      <c r="B405" s="9" t="s">
        <v>197</v>
      </c>
      <c r="C405" s="47" t="s">
        <v>4330</v>
      </c>
      <c r="D405" s="47" t="s">
        <v>4327</v>
      </c>
      <c r="E405" s="9" t="s">
        <v>4331</v>
      </c>
      <c r="F405" s="48">
        <v>95000</v>
      </c>
      <c r="G405" s="9">
        <v>44</v>
      </c>
      <c r="H405" s="9">
        <v>43</v>
      </c>
      <c r="I405" s="97">
        <v>-1</v>
      </c>
      <c r="J405" s="98"/>
      <c r="K405" s="43"/>
      <c r="L405" s="50"/>
      <c r="M405" s="43">
        <f t="shared" si="12"/>
        <v>-1</v>
      </c>
      <c r="N405" s="49">
        <f t="shared" si="13"/>
        <v>-95000</v>
      </c>
      <c r="O405" s="49" t="s">
        <v>6938</v>
      </c>
      <c r="P405" s="14" t="s">
        <v>6500</v>
      </c>
      <c r="Q405" s="7" t="str">
        <f>VLOOKUP(D405,[1]Sheet0!$C$1:$H$65536,6,0)</f>
        <v>BĂNG VỆ SINH</v>
      </c>
      <c r="S405" s="8"/>
    </row>
    <row r="406" spans="1:19" s="7" customFormat="1" ht="47.25" customHeight="1">
      <c r="A406" s="9"/>
      <c r="B406" s="9" t="s">
        <v>69</v>
      </c>
      <c r="C406" s="47" t="s">
        <v>855</v>
      </c>
      <c r="D406" s="47" t="s">
        <v>856</v>
      </c>
      <c r="E406" s="9" t="s">
        <v>857</v>
      </c>
      <c r="F406" s="48">
        <v>1380000</v>
      </c>
      <c r="G406" s="9">
        <v>7</v>
      </c>
      <c r="H406" s="9">
        <v>6</v>
      </c>
      <c r="I406" s="97">
        <v>-2</v>
      </c>
      <c r="J406" s="98">
        <v>1</v>
      </c>
      <c r="K406" s="43"/>
      <c r="L406" s="50"/>
      <c r="M406" s="43">
        <f t="shared" si="12"/>
        <v>-1</v>
      </c>
      <c r="N406" s="49">
        <f t="shared" si="13"/>
        <v>-1380000</v>
      </c>
      <c r="O406" s="49" t="s">
        <v>6939</v>
      </c>
      <c r="P406" s="14">
        <v>46113</v>
      </c>
      <c r="Q406" s="7" t="str">
        <f>VLOOKUP(D406,[1]Sheet0!$C$1:$H$65536,6,0)</f>
        <v>HỖ TRỢ GAN</v>
      </c>
      <c r="S406" s="8"/>
    </row>
    <row r="407" spans="1:19" s="7" customFormat="1" ht="47.25" customHeight="1">
      <c r="A407" s="9"/>
      <c r="B407" s="9" t="s">
        <v>197</v>
      </c>
      <c r="C407" s="47" t="s">
        <v>3080</v>
      </c>
      <c r="D407" s="47" t="s">
        <v>3081</v>
      </c>
      <c r="E407" s="9" t="s">
        <v>3082</v>
      </c>
      <c r="F407" s="48">
        <v>120000</v>
      </c>
      <c r="G407" s="9">
        <v>85</v>
      </c>
      <c r="H407" s="9">
        <v>84</v>
      </c>
      <c r="I407" s="97">
        <v>-3</v>
      </c>
      <c r="J407" s="98">
        <v>2</v>
      </c>
      <c r="K407" s="43"/>
      <c r="L407" s="50"/>
      <c r="M407" s="43">
        <f t="shared" si="12"/>
        <v>-1</v>
      </c>
      <c r="N407" s="49">
        <f t="shared" si="13"/>
        <v>-120000</v>
      </c>
      <c r="O407" s="49" t="s">
        <v>6940</v>
      </c>
      <c r="P407" s="14">
        <v>45897</v>
      </c>
      <c r="Q407" s="7" t="str">
        <f>VLOOKUP(D407,[1]Sheet0!$C$1:$H$65536,6,0)</f>
        <v>BĂNG VỆ SINH</v>
      </c>
      <c r="S407" s="8"/>
    </row>
    <row r="408" spans="1:19" s="7" customFormat="1" ht="47.25" customHeight="1">
      <c r="A408" s="9"/>
      <c r="B408" s="9" t="s">
        <v>40</v>
      </c>
      <c r="C408" s="47" t="s">
        <v>591</v>
      </c>
      <c r="D408" s="47" t="s">
        <v>592</v>
      </c>
      <c r="E408" s="9" t="s">
        <v>593</v>
      </c>
      <c r="F408" s="48">
        <v>65000</v>
      </c>
      <c r="G408" s="9">
        <v>1</v>
      </c>
      <c r="H408" s="9">
        <v>0</v>
      </c>
      <c r="I408" s="97">
        <v>5</v>
      </c>
      <c r="J408" s="98">
        <v>-6</v>
      </c>
      <c r="K408" s="43"/>
      <c r="L408" s="50"/>
      <c r="M408" s="43">
        <f t="shared" si="12"/>
        <v>-1</v>
      </c>
      <c r="N408" s="49">
        <f t="shared" si="13"/>
        <v>-65000</v>
      </c>
      <c r="O408" s="49" t="s">
        <v>4258</v>
      </c>
      <c r="P408" s="14">
        <v>46030.421620370369</v>
      </c>
      <c r="Q408" s="7" t="str">
        <f>VLOOKUP(D408,[1]Sheet0!$C$1:$H$65536,6,0)</f>
        <v>THỰC PHẨM CHO BÉ</v>
      </c>
      <c r="S408" s="8"/>
    </row>
    <row r="409" spans="1:19" s="7" customFormat="1" ht="47.25" customHeight="1">
      <c r="A409" s="9"/>
      <c r="B409" s="9" t="s">
        <v>40</v>
      </c>
      <c r="C409" s="47" t="s">
        <v>4295</v>
      </c>
      <c r="D409" s="47" t="s">
        <v>4288</v>
      </c>
      <c r="E409" s="9" t="s">
        <v>4296</v>
      </c>
      <c r="F409" s="48">
        <v>250000</v>
      </c>
      <c r="G409" s="9">
        <v>2</v>
      </c>
      <c r="H409" s="9">
        <v>1</v>
      </c>
      <c r="I409" s="97">
        <v>-1</v>
      </c>
      <c r="J409" s="98"/>
      <c r="K409" s="43"/>
      <c r="L409" s="50"/>
      <c r="M409" s="43">
        <f t="shared" si="12"/>
        <v>-1</v>
      </c>
      <c r="N409" s="49">
        <f t="shared" si="13"/>
        <v>-250000</v>
      </c>
      <c r="O409" s="49" t="s">
        <v>6941</v>
      </c>
      <c r="P409" s="14" t="s">
        <v>6495</v>
      </c>
      <c r="Q409" s="7" t="str">
        <f>VLOOKUP(D409,[1]Sheet0!$C$1:$H$65536,6,0)</f>
        <v>DỤNG CỤ ĂN</v>
      </c>
      <c r="S409" s="8"/>
    </row>
    <row r="410" spans="1:19" s="7" customFormat="1" ht="47.25" customHeight="1">
      <c r="A410" s="9"/>
      <c r="B410" s="9" t="s">
        <v>40</v>
      </c>
      <c r="C410" s="47" t="s">
        <v>1067</v>
      </c>
      <c r="D410" s="47" t="s">
        <v>1068</v>
      </c>
      <c r="E410" s="9" t="s">
        <v>1069</v>
      </c>
      <c r="F410" s="48">
        <v>75000</v>
      </c>
      <c r="G410" s="9">
        <v>9</v>
      </c>
      <c r="H410" s="9">
        <v>8</v>
      </c>
      <c r="I410" s="97">
        <v>-9</v>
      </c>
      <c r="J410" s="98">
        <v>8</v>
      </c>
      <c r="K410" s="43"/>
      <c r="L410" s="50"/>
      <c r="M410" s="43">
        <f t="shared" si="12"/>
        <v>-1</v>
      </c>
      <c r="N410" s="49">
        <f t="shared" si="13"/>
        <v>-75000</v>
      </c>
      <c r="O410" s="49" t="s">
        <v>4258</v>
      </c>
      <c r="P410" s="14">
        <v>46146</v>
      </c>
      <c r="Q410" s="7" t="str">
        <f>VLOOKUP(D410,[1]Sheet0!$C$1:$H$65536,6,0)</f>
        <v>THỰC PHẨM CHO BÉ</v>
      </c>
      <c r="S410" s="8"/>
    </row>
    <row r="411" spans="1:19" s="7" customFormat="1" ht="47.25" customHeight="1">
      <c r="A411" s="9"/>
      <c r="B411" s="9" t="s">
        <v>33</v>
      </c>
      <c r="C411" s="47" t="s">
        <v>4894</v>
      </c>
      <c r="D411" s="47" t="s">
        <v>4870</v>
      </c>
      <c r="E411" s="9" t="s">
        <v>4895</v>
      </c>
      <c r="F411" s="48">
        <v>40000</v>
      </c>
      <c r="G411" s="9">
        <v>1</v>
      </c>
      <c r="H411" s="9">
        <v>0</v>
      </c>
      <c r="I411" s="97">
        <v>-1</v>
      </c>
      <c r="J411" s="98"/>
      <c r="K411" s="43"/>
      <c r="L411" s="50"/>
      <c r="M411" s="43">
        <f t="shared" si="12"/>
        <v>-1</v>
      </c>
      <c r="N411" s="49">
        <f t="shared" si="13"/>
        <v>-40000</v>
      </c>
      <c r="O411" s="49" t="s">
        <v>4258</v>
      </c>
      <c r="P411" s="14" t="s">
        <v>6598</v>
      </c>
      <c r="Q411" s="7" t="str">
        <f>VLOOKUP(D411,[1]Sheet0!$C$1:$H$65536,6,0)</f>
        <v>HÀNG ĐỒNG GIÁ 40K</v>
      </c>
      <c r="S411" s="8"/>
    </row>
    <row r="412" spans="1:19" s="7" customFormat="1" ht="47.25" customHeight="1">
      <c r="A412" s="9"/>
      <c r="B412" s="9" t="s">
        <v>33</v>
      </c>
      <c r="C412" s="47" t="s">
        <v>1461</v>
      </c>
      <c r="D412" s="47" t="s">
        <v>1462</v>
      </c>
      <c r="E412" s="9" t="s">
        <v>1463</v>
      </c>
      <c r="F412" s="48">
        <v>116000</v>
      </c>
      <c r="G412" s="9">
        <v>80</v>
      </c>
      <c r="H412" s="9">
        <v>79</v>
      </c>
      <c r="I412" s="97">
        <v>-2</v>
      </c>
      <c r="J412" s="98">
        <v>1</v>
      </c>
      <c r="K412" s="43"/>
      <c r="L412" s="50"/>
      <c r="M412" s="43">
        <f t="shared" si="12"/>
        <v>-1</v>
      </c>
      <c r="N412" s="49">
        <f t="shared" si="13"/>
        <v>-116000</v>
      </c>
      <c r="O412" s="49" t="s">
        <v>4258</v>
      </c>
      <c r="P412" s="14" t="s">
        <v>6204</v>
      </c>
      <c r="Q412" s="7" t="str">
        <f>VLOOKUP(D412,[1]Sheet0!$C$1:$H$65536,6,0)</f>
        <v>XÀ PHÒNG, CHẤT TẨY RỬA</v>
      </c>
      <c r="S412" s="8"/>
    </row>
    <row r="413" spans="1:19" s="7" customFormat="1" ht="47.25" customHeight="1">
      <c r="A413" s="9"/>
      <c r="B413" s="9" t="s">
        <v>33</v>
      </c>
      <c r="C413" s="47" t="s">
        <v>4431</v>
      </c>
      <c r="D413" s="47" t="s">
        <v>4432</v>
      </c>
      <c r="E413" s="9" t="s">
        <v>4433</v>
      </c>
      <c r="F413" s="48">
        <v>40000</v>
      </c>
      <c r="G413" s="9">
        <v>2</v>
      </c>
      <c r="H413" s="9">
        <v>1</v>
      </c>
      <c r="I413" s="97">
        <v>-1</v>
      </c>
      <c r="J413" s="98"/>
      <c r="K413" s="43"/>
      <c r="L413" s="50"/>
      <c r="M413" s="43">
        <f t="shared" si="12"/>
        <v>-1</v>
      </c>
      <c r="N413" s="49">
        <f t="shared" si="13"/>
        <v>-40000</v>
      </c>
      <c r="O413" s="49" t="s">
        <v>4258</v>
      </c>
      <c r="P413" s="14" t="s">
        <v>6525</v>
      </c>
      <c r="Q413" s="7" t="str">
        <f>VLOOKUP(D413,[1]Sheet0!$C$1:$H$65536,6,0)</f>
        <v>BẾP VÀ PHÒNG ĂN</v>
      </c>
      <c r="S413" s="8"/>
    </row>
    <row r="414" spans="1:19" s="7" customFormat="1" ht="47.25" customHeight="1">
      <c r="A414" s="9"/>
      <c r="B414" s="9" t="s">
        <v>33</v>
      </c>
      <c r="C414" s="47" t="s">
        <v>5839</v>
      </c>
      <c r="D414" s="47" t="s">
        <v>5837</v>
      </c>
      <c r="E414" s="9" t="s">
        <v>5840</v>
      </c>
      <c r="F414" s="48">
        <v>250000</v>
      </c>
      <c r="G414" s="9">
        <v>1</v>
      </c>
      <c r="H414" s="9">
        <v>0</v>
      </c>
      <c r="I414" s="97">
        <v>-1</v>
      </c>
      <c r="J414" s="98"/>
      <c r="K414" s="43"/>
      <c r="L414" s="50"/>
      <c r="M414" s="43">
        <f t="shared" si="12"/>
        <v>-1</v>
      </c>
      <c r="N414" s="49">
        <f t="shared" si="13"/>
        <v>-250000</v>
      </c>
      <c r="O414" s="49" t="s">
        <v>6942</v>
      </c>
      <c r="P414" s="14" t="s">
        <v>6735</v>
      </c>
      <c r="Q414" s="7" t="str">
        <f>VLOOKUP(D414,[1]Sheet0!$C$1:$H$65536,6,0)</f>
        <v>KHĂN</v>
      </c>
      <c r="S414" s="8"/>
    </row>
    <row r="415" spans="1:19" s="7" customFormat="1" ht="47.25" customHeight="1">
      <c r="A415" s="9"/>
      <c r="B415" s="9" t="s">
        <v>33</v>
      </c>
      <c r="C415" s="47" t="s">
        <v>4167</v>
      </c>
      <c r="D415" s="47" t="s">
        <v>4156</v>
      </c>
      <c r="E415" s="9" t="s">
        <v>4168</v>
      </c>
      <c r="F415" s="48">
        <v>250000</v>
      </c>
      <c r="G415" s="9">
        <v>8</v>
      </c>
      <c r="H415" s="9">
        <v>7</v>
      </c>
      <c r="I415" s="97">
        <v>-1</v>
      </c>
      <c r="J415" s="98"/>
      <c r="K415" s="43"/>
      <c r="L415" s="50"/>
      <c r="M415" s="43">
        <f t="shared" si="12"/>
        <v>-1</v>
      </c>
      <c r="N415" s="49">
        <f t="shared" si="13"/>
        <v>-250000</v>
      </c>
      <c r="O415" s="49" t="s">
        <v>6943</v>
      </c>
      <c r="P415" s="14" t="s">
        <v>6468</v>
      </c>
      <c r="Q415" s="7" t="str">
        <f>VLOOKUP(D415,[1]Sheet0!$C$1:$H$65536,6,0)</f>
        <v>BẾP VÀ PHÒNG ĂN</v>
      </c>
      <c r="S415" s="8"/>
    </row>
    <row r="416" spans="1:19" s="7" customFormat="1" ht="47.25" customHeight="1">
      <c r="A416" s="9"/>
      <c r="B416" s="9" t="s">
        <v>33</v>
      </c>
      <c r="C416" s="47" t="s">
        <v>63</v>
      </c>
      <c r="D416" s="47" t="s">
        <v>64</v>
      </c>
      <c r="E416" s="9" t="s">
        <v>4790</v>
      </c>
      <c r="F416" s="48">
        <v>250000</v>
      </c>
      <c r="G416" s="9">
        <v>1</v>
      </c>
      <c r="H416" s="9">
        <v>0</v>
      </c>
      <c r="I416" s="97">
        <v>-1</v>
      </c>
      <c r="J416" s="98"/>
      <c r="K416" s="43"/>
      <c r="L416" s="50"/>
      <c r="M416" s="43">
        <f t="shared" si="12"/>
        <v>-1</v>
      </c>
      <c r="N416" s="49">
        <f t="shared" si="13"/>
        <v>-250000</v>
      </c>
      <c r="O416" s="49" t="s">
        <v>6943</v>
      </c>
      <c r="P416" s="14" t="s">
        <v>6577</v>
      </c>
      <c r="Q416" s="7" t="str">
        <f>VLOOKUP(D416,[1]Sheet0!$C$1:$H$65536,6,0)</f>
        <v>BẾP VÀ PHÒNG ĂN</v>
      </c>
      <c r="S416" s="8"/>
    </row>
    <row r="417" spans="1:19" s="7" customFormat="1" ht="47.25" customHeight="1">
      <c r="A417" s="9"/>
      <c r="B417" s="9" t="s">
        <v>33</v>
      </c>
      <c r="C417" s="47" t="s">
        <v>4468</v>
      </c>
      <c r="D417" s="47" t="s">
        <v>4469</v>
      </c>
      <c r="E417" s="9" t="s">
        <v>4470</v>
      </c>
      <c r="F417" s="48">
        <v>95000</v>
      </c>
      <c r="G417" s="9">
        <v>6</v>
      </c>
      <c r="H417" s="9">
        <v>5</v>
      </c>
      <c r="I417" s="97">
        <v>-1</v>
      </c>
      <c r="J417" s="98"/>
      <c r="K417" s="43"/>
      <c r="L417" s="50"/>
      <c r="M417" s="43">
        <f t="shared" si="12"/>
        <v>-1</v>
      </c>
      <c r="N417" s="49">
        <f t="shared" si="13"/>
        <v>-95000</v>
      </c>
      <c r="O417" s="49" t="s">
        <v>6944</v>
      </c>
      <c r="P417" s="14" t="s">
        <v>6529</v>
      </c>
      <c r="Q417" s="7" t="str">
        <f>VLOOKUP(D417,[1]Sheet0!$C$1:$H$65536,6,0)</f>
        <v>KHĂN</v>
      </c>
      <c r="S417" s="8"/>
    </row>
    <row r="418" spans="1:19" s="7" customFormat="1" ht="47.25" customHeight="1">
      <c r="A418" s="9"/>
      <c r="B418" s="9" t="s">
        <v>33</v>
      </c>
      <c r="C418" s="47" t="s">
        <v>456</v>
      </c>
      <c r="D418" s="47" t="s">
        <v>457</v>
      </c>
      <c r="E418" s="9" t="s">
        <v>458</v>
      </c>
      <c r="F418" s="48">
        <v>450000</v>
      </c>
      <c r="G418" s="9">
        <v>6</v>
      </c>
      <c r="H418" s="9">
        <v>5</v>
      </c>
      <c r="I418" s="97">
        <v>-3</v>
      </c>
      <c r="J418" s="98">
        <v>2</v>
      </c>
      <c r="K418" s="43"/>
      <c r="L418" s="50"/>
      <c r="M418" s="43">
        <f t="shared" si="12"/>
        <v>-1</v>
      </c>
      <c r="N418" s="49">
        <f t="shared" si="13"/>
        <v>-450000</v>
      </c>
      <c r="O418" s="49" t="s">
        <v>6945</v>
      </c>
      <c r="P418" s="14" t="s">
        <v>6274</v>
      </c>
      <c r="Q418" s="7" t="str">
        <f>VLOOKUP(D418,[1]Sheet0!$C$1:$H$65536,6,0)</f>
        <v>GIA DỤNG SKK</v>
      </c>
      <c r="S418" s="8"/>
    </row>
    <row r="419" spans="1:19" s="7" customFormat="1" ht="47.25" customHeight="1">
      <c r="A419" s="9"/>
      <c r="B419" s="9" t="s">
        <v>33</v>
      </c>
      <c r="C419" s="47" t="s">
        <v>5670</v>
      </c>
      <c r="D419" s="47" t="s">
        <v>4787</v>
      </c>
      <c r="E419" s="9" t="s">
        <v>5671</v>
      </c>
      <c r="F419" s="48">
        <v>450000</v>
      </c>
      <c r="G419" s="9">
        <v>2</v>
      </c>
      <c r="H419" s="9">
        <v>1</v>
      </c>
      <c r="I419" s="97">
        <v>-1</v>
      </c>
      <c r="J419" s="98"/>
      <c r="K419" s="43"/>
      <c r="L419" s="50"/>
      <c r="M419" s="43">
        <f t="shared" si="12"/>
        <v>-1</v>
      </c>
      <c r="N419" s="49">
        <f t="shared" si="13"/>
        <v>-450000</v>
      </c>
      <c r="O419" s="49" t="s">
        <v>6946</v>
      </c>
      <c r="P419" s="14" t="s">
        <v>6718</v>
      </c>
      <c r="Q419" s="7" t="str">
        <f>VLOOKUP(D419,[1]Sheet0!$C$1:$H$65536,6,0)</f>
        <v>BẾP VÀ PHÒNG ĂN</v>
      </c>
      <c r="S419" s="8"/>
    </row>
    <row r="420" spans="1:19" s="7" customFormat="1" ht="47.25" customHeight="1">
      <c r="A420" s="9"/>
      <c r="B420" s="9" t="s">
        <v>33</v>
      </c>
      <c r="C420" s="47" t="s">
        <v>4652</v>
      </c>
      <c r="D420" s="47" t="s">
        <v>4653</v>
      </c>
      <c r="E420" s="9" t="s">
        <v>4654</v>
      </c>
      <c r="F420" s="48">
        <v>799000</v>
      </c>
      <c r="G420" s="9">
        <v>9</v>
      </c>
      <c r="H420" s="9">
        <v>8</v>
      </c>
      <c r="I420" s="97">
        <v>-1</v>
      </c>
      <c r="J420" s="98"/>
      <c r="K420" s="43"/>
      <c r="L420" s="50"/>
      <c r="M420" s="43">
        <f t="shared" si="12"/>
        <v>-1</v>
      </c>
      <c r="N420" s="49">
        <f t="shared" si="13"/>
        <v>-799000</v>
      </c>
      <c r="O420" s="49" t="s">
        <v>6947</v>
      </c>
      <c r="P420" s="14" t="s">
        <v>6556</v>
      </c>
      <c r="Q420" s="7" t="str">
        <f>VLOOKUP(D420,[1]Sheet0!$C$1:$H$65536,6,0)</f>
        <v>BẾP VÀ PHÒNG ĂN</v>
      </c>
      <c r="S420" s="8"/>
    </row>
    <row r="421" spans="1:19" s="7" customFormat="1" ht="47.25" customHeight="1">
      <c r="A421" s="9"/>
      <c r="B421" s="9" t="s">
        <v>33</v>
      </c>
      <c r="C421" s="47" t="s">
        <v>995</v>
      </c>
      <c r="D421" s="47" t="s">
        <v>996</v>
      </c>
      <c r="E421" s="9" t="s">
        <v>997</v>
      </c>
      <c r="F421" s="48">
        <v>215000</v>
      </c>
      <c r="G421" s="9">
        <v>34</v>
      </c>
      <c r="H421" s="9">
        <v>33</v>
      </c>
      <c r="I421" s="97">
        <v>-5</v>
      </c>
      <c r="J421" s="98">
        <v>4</v>
      </c>
      <c r="K421" s="43"/>
      <c r="L421" s="50"/>
      <c r="M421" s="43">
        <f t="shared" si="12"/>
        <v>-1</v>
      </c>
      <c r="N421" s="49">
        <f t="shared" si="13"/>
        <v>-215000</v>
      </c>
      <c r="O421" s="49" t="s">
        <v>6948</v>
      </c>
      <c r="P421" s="14">
        <v>46062</v>
      </c>
      <c r="Q421" s="7" t="str">
        <f>VLOOKUP(D421,[1]Sheet0!$C$1:$H$65536,6,0)</f>
        <v>GIẶT, XẢ QUẦN ÁO</v>
      </c>
      <c r="S421" s="8"/>
    </row>
    <row r="422" spans="1:19" s="7" customFormat="1" ht="47.25" customHeight="1">
      <c r="A422" s="9"/>
      <c r="B422" s="9" t="s">
        <v>33</v>
      </c>
      <c r="C422" s="47" t="s">
        <v>1856</v>
      </c>
      <c r="D422" s="47" t="s">
        <v>1857</v>
      </c>
      <c r="E422" s="9" t="s">
        <v>1858</v>
      </c>
      <c r="F422" s="48">
        <v>25000</v>
      </c>
      <c r="G422" s="9">
        <v>5</v>
      </c>
      <c r="H422" s="9">
        <v>4</v>
      </c>
      <c r="I422" s="97">
        <v>1</v>
      </c>
      <c r="J422" s="98">
        <v>-2</v>
      </c>
      <c r="K422" s="43"/>
      <c r="L422" s="50"/>
      <c r="M422" s="43">
        <f t="shared" si="12"/>
        <v>-1</v>
      </c>
      <c r="N422" s="49">
        <f t="shared" si="13"/>
        <v>-25000</v>
      </c>
      <c r="O422" s="49" t="s">
        <v>4258</v>
      </c>
      <c r="P422" s="14">
        <v>45989</v>
      </c>
      <c r="Q422" s="7" t="str">
        <f>VLOOKUP(D422,[1]Sheet0!$C$1:$H$65536,6,0)</f>
        <v>BẾP VÀ PHÒNG ĂN</v>
      </c>
      <c r="S422" s="8"/>
    </row>
    <row r="423" spans="1:19" s="7" customFormat="1" ht="47.25" customHeight="1">
      <c r="A423" s="9"/>
      <c r="B423" s="9" t="s">
        <v>33</v>
      </c>
      <c r="C423" s="47" t="s">
        <v>1223</v>
      </c>
      <c r="D423" s="47" t="s">
        <v>1224</v>
      </c>
      <c r="E423" s="9" t="s">
        <v>1225</v>
      </c>
      <c r="F423" s="48">
        <v>79000</v>
      </c>
      <c r="G423" s="9">
        <v>34</v>
      </c>
      <c r="H423" s="9">
        <v>33</v>
      </c>
      <c r="I423" s="97">
        <v>-5</v>
      </c>
      <c r="J423" s="98">
        <v>4</v>
      </c>
      <c r="K423" s="43"/>
      <c r="L423" s="50"/>
      <c r="M423" s="43">
        <f t="shared" si="12"/>
        <v>-1</v>
      </c>
      <c r="N423" s="49">
        <f t="shared" si="13"/>
        <v>-79000</v>
      </c>
      <c r="O423" s="49" t="s">
        <v>4258</v>
      </c>
      <c r="P423" s="14" t="s">
        <v>6300</v>
      </c>
      <c r="Q423" s="7" t="str">
        <f>VLOOKUP(D423,[1]Sheet0!$C$1:$H$65536,6,0)</f>
        <v>PHÒNG CHỐNG CÔN TRÙNG</v>
      </c>
      <c r="S423" s="8"/>
    </row>
    <row r="424" spans="1:19" s="7" customFormat="1" ht="47.25" customHeight="1">
      <c r="A424" s="9"/>
      <c r="B424" s="9" t="s">
        <v>33</v>
      </c>
      <c r="C424" s="47" t="s">
        <v>1563</v>
      </c>
      <c r="D424" s="47" t="s">
        <v>1564</v>
      </c>
      <c r="E424" s="9" t="s">
        <v>1565</v>
      </c>
      <c r="F424" s="48">
        <v>65000</v>
      </c>
      <c r="G424" s="9">
        <v>27</v>
      </c>
      <c r="H424" s="9">
        <v>26</v>
      </c>
      <c r="I424" s="97">
        <v>-2</v>
      </c>
      <c r="J424" s="98">
        <v>1</v>
      </c>
      <c r="K424" s="43"/>
      <c r="L424" s="50"/>
      <c r="M424" s="43">
        <f t="shared" si="12"/>
        <v>-1</v>
      </c>
      <c r="N424" s="49">
        <f t="shared" si="13"/>
        <v>-65000</v>
      </c>
      <c r="O424" s="49" t="s">
        <v>4258</v>
      </c>
      <c r="P424" s="14" t="s">
        <v>6213</v>
      </c>
      <c r="Q424" s="7" t="str">
        <f>VLOOKUP(D424,[1]Sheet0!$C$1:$H$65536,6,0)</f>
        <v>PHÒNG CHỐNG CÔN TRÙNG</v>
      </c>
      <c r="S424" s="8"/>
    </row>
    <row r="425" spans="1:19" s="7" customFormat="1" ht="47.25" customHeight="1">
      <c r="A425" s="9"/>
      <c r="B425" s="9" t="s">
        <v>33</v>
      </c>
      <c r="C425" s="47" t="s">
        <v>1545</v>
      </c>
      <c r="D425" s="47" t="s">
        <v>1546</v>
      </c>
      <c r="E425" s="9" t="s">
        <v>1547</v>
      </c>
      <c r="F425" s="48">
        <v>79000</v>
      </c>
      <c r="G425" s="9">
        <v>4</v>
      </c>
      <c r="H425" s="9">
        <v>3</v>
      </c>
      <c r="I425" s="97">
        <v>-2</v>
      </c>
      <c r="J425" s="98">
        <v>1</v>
      </c>
      <c r="K425" s="43"/>
      <c r="L425" s="50"/>
      <c r="M425" s="43">
        <f t="shared" si="12"/>
        <v>-1</v>
      </c>
      <c r="N425" s="49">
        <f t="shared" si="13"/>
        <v>-79000</v>
      </c>
      <c r="O425" s="49" t="s">
        <v>4258</v>
      </c>
      <c r="P425" s="14" t="s">
        <v>6212</v>
      </c>
      <c r="Q425" s="7" t="str">
        <f>VLOOKUP(D425,[1]Sheet0!$C$1:$H$65536,6,0)</f>
        <v>PHÒNG CHỐNG CÔN TRÙNG</v>
      </c>
      <c r="S425" s="8"/>
    </row>
    <row r="426" spans="1:19" s="7" customFormat="1" ht="47.25" customHeight="1">
      <c r="A426" s="9"/>
      <c r="B426" s="9" t="s">
        <v>33</v>
      </c>
      <c r="C426" s="47" t="s">
        <v>780</v>
      </c>
      <c r="D426" s="47" t="s">
        <v>781</v>
      </c>
      <c r="E426" s="9" t="s">
        <v>782</v>
      </c>
      <c r="F426" s="48">
        <v>50000</v>
      </c>
      <c r="G426" s="9">
        <v>152</v>
      </c>
      <c r="H426" s="9">
        <v>151</v>
      </c>
      <c r="I426" s="97">
        <v>-3</v>
      </c>
      <c r="J426" s="98">
        <v>2</v>
      </c>
      <c r="K426" s="43"/>
      <c r="L426" s="50"/>
      <c r="M426" s="43">
        <f t="shared" si="12"/>
        <v>-1</v>
      </c>
      <c r="N426" s="49">
        <f t="shared" si="13"/>
        <v>-50000</v>
      </c>
      <c r="O426" s="49" t="s">
        <v>6949</v>
      </c>
      <c r="P426" s="14" t="s">
        <v>6262</v>
      </c>
      <c r="Q426" s="7" t="str">
        <f>VLOOKUP(D426,[1]Sheet0!$C$1:$H$65536,6,0)</f>
        <v>PHÒNG CHỐNG CÔN TRÙNG</v>
      </c>
      <c r="S426" s="8"/>
    </row>
    <row r="427" spans="1:19" s="7" customFormat="1" ht="47.25" customHeight="1">
      <c r="A427" s="9"/>
      <c r="B427" s="9" t="s">
        <v>33</v>
      </c>
      <c r="C427" s="47" t="s">
        <v>1626</v>
      </c>
      <c r="D427" s="47" t="s">
        <v>1627</v>
      </c>
      <c r="E427" s="9" t="s">
        <v>1628</v>
      </c>
      <c r="F427" s="48">
        <v>40000</v>
      </c>
      <c r="G427" s="9">
        <v>1</v>
      </c>
      <c r="H427" s="9">
        <v>0</v>
      </c>
      <c r="I427" s="97">
        <v>-1</v>
      </c>
      <c r="J427" s="98"/>
      <c r="K427" s="43"/>
      <c r="L427" s="50"/>
      <c r="M427" s="43">
        <f t="shared" si="12"/>
        <v>-1</v>
      </c>
      <c r="N427" s="49">
        <f t="shared" si="13"/>
        <v>-40000</v>
      </c>
      <c r="O427" s="49" t="s">
        <v>4258</v>
      </c>
      <c r="P427" s="14" t="s">
        <v>6607</v>
      </c>
      <c r="Q427" s="7" t="str">
        <f>VLOOKUP(D427,[1]Sheet0!$C$1:$H$65536,6,0)</f>
        <v>BẾP VÀ PHÒNG ĂN</v>
      </c>
      <c r="S427" s="8"/>
    </row>
    <row r="428" spans="1:19" s="7" customFormat="1" ht="47.25" customHeight="1">
      <c r="A428" s="9"/>
      <c r="B428" s="9" t="s">
        <v>33</v>
      </c>
      <c r="C428" s="47" t="s">
        <v>5698</v>
      </c>
      <c r="D428" s="47" t="s">
        <v>5691</v>
      </c>
      <c r="E428" s="9" t="s">
        <v>5699</v>
      </c>
      <c r="F428" s="48">
        <v>350000</v>
      </c>
      <c r="G428" s="9">
        <v>1</v>
      </c>
      <c r="H428" s="9">
        <v>0</v>
      </c>
      <c r="I428" s="97">
        <v>-1</v>
      </c>
      <c r="J428" s="98"/>
      <c r="K428" s="43"/>
      <c r="L428" s="50"/>
      <c r="M428" s="43">
        <f t="shared" si="12"/>
        <v>-1</v>
      </c>
      <c r="N428" s="49">
        <f t="shared" si="13"/>
        <v>-350000</v>
      </c>
      <c r="O428" s="49" t="s">
        <v>6950</v>
      </c>
      <c r="P428" s="14" t="s">
        <v>6726</v>
      </c>
      <c r="Q428" s="7" t="str">
        <f>VLOOKUP(D428,[1]Sheet0!$C$1:$H$65536,6,0)</f>
        <v>BẾP VÀ PHÒNG ĂN</v>
      </c>
      <c r="S428" s="8"/>
    </row>
    <row r="429" spans="1:19" s="7" customFormat="1" ht="47.25" customHeight="1">
      <c r="A429" s="9"/>
      <c r="B429" s="9" t="s">
        <v>33</v>
      </c>
      <c r="C429" s="47" t="s">
        <v>1097</v>
      </c>
      <c r="D429" s="47" t="s">
        <v>1098</v>
      </c>
      <c r="E429" s="9" t="s">
        <v>1099</v>
      </c>
      <c r="F429" s="48">
        <v>550000</v>
      </c>
      <c r="G429" s="9">
        <v>3</v>
      </c>
      <c r="H429" s="9">
        <v>2</v>
      </c>
      <c r="I429" s="97">
        <v>-2</v>
      </c>
      <c r="J429" s="98">
        <v>1</v>
      </c>
      <c r="K429" s="43"/>
      <c r="L429" s="50"/>
      <c r="M429" s="43">
        <f t="shared" si="12"/>
        <v>-1</v>
      </c>
      <c r="N429" s="49">
        <f t="shared" si="13"/>
        <v>-550000</v>
      </c>
      <c r="O429" s="49" t="s">
        <v>6951</v>
      </c>
      <c r="P429" s="14">
        <v>46136</v>
      </c>
      <c r="Q429" s="7" t="str">
        <f>VLOOKUP(D429,[1]Sheet0!$C$1:$H$65536,6,0)</f>
        <v>BẾP VÀ PHÒNG ĂN</v>
      </c>
      <c r="S429" s="8"/>
    </row>
    <row r="430" spans="1:19" s="7" customFormat="1" ht="47.25" customHeight="1">
      <c r="A430" s="9"/>
      <c r="B430" s="9" t="s">
        <v>2772</v>
      </c>
      <c r="C430" s="47" t="s">
        <v>4409</v>
      </c>
      <c r="D430" s="47" t="s">
        <v>4406</v>
      </c>
      <c r="E430" s="9" t="s">
        <v>4410</v>
      </c>
      <c r="F430" s="48">
        <v>200000</v>
      </c>
      <c r="G430" s="9">
        <v>400</v>
      </c>
      <c r="H430" s="9">
        <v>399</v>
      </c>
      <c r="I430" s="97">
        <v>-1</v>
      </c>
      <c r="J430" s="98"/>
      <c r="K430" s="43"/>
      <c r="L430" s="50"/>
      <c r="M430" s="43">
        <f t="shared" si="12"/>
        <v>-1</v>
      </c>
      <c r="N430" s="49">
        <f t="shared" si="13"/>
        <v>-200000</v>
      </c>
      <c r="O430" s="49" t="s">
        <v>6952</v>
      </c>
      <c r="P430" s="14" t="s">
        <v>6519</v>
      </c>
      <c r="Q430" s="7" t="str">
        <f>VLOOKUP(D430,[1]Sheet0!$C$1:$H$65536,6,0)</f>
        <v>NSM MÙA ĐÔNG</v>
      </c>
      <c r="S430" s="8"/>
    </row>
    <row r="431" spans="1:19" s="7" customFormat="1" ht="47.25" customHeight="1">
      <c r="A431" s="9"/>
      <c r="B431" s="9" t="s">
        <v>2772</v>
      </c>
      <c r="C431" s="47" t="s">
        <v>2963</v>
      </c>
      <c r="D431" s="47" t="s">
        <v>2964</v>
      </c>
      <c r="E431" s="9" t="s">
        <v>2965</v>
      </c>
      <c r="F431" s="48">
        <v>20000</v>
      </c>
      <c r="G431" s="9">
        <v>2</v>
      </c>
      <c r="H431" s="9">
        <v>1</v>
      </c>
      <c r="I431" s="97">
        <v>0</v>
      </c>
      <c r="J431" s="98">
        <v>-1</v>
      </c>
      <c r="K431" s="43"/>
      <c r="L431" s="50"/>
      <c r="M431" s="43">
        <f t="shared" si="12"/>
        <v>-1</v>
      </c>
      <c r="N431" s="49">
        <f t="shared" si="13"/>
        <v>-20000</v>
      </c>
      <c r="O431" s="49" t="s">
        <v>4258</v>
      </c>
      <c r="P431" s="14" t="s">
        <v>6186</v>
      </c>
      <c r="Q431" s="7" t="str">
        <f>VLOOKUP(D431,[1]Sheet0!$C$1:$H$65536,6,0)</f>
        <v>THỜI TRANG NỮ</v>
      </c>
      <c r="S431" s="8"/>
    </row>
    <row r="432" spans="1:19" s="7" customFormat="1" ht="47.25" customHeight="1">
      <c r="A432" s="9"/>
      <c r="B432" s="9" t="s">
        <v>27</v>
      </c>
      <c r="C432" s="47" t="s">
        <v>5192</v>
      </c>
      <c r="D432" s="47" t="s">
        <v>5193</v>
      </c>
      <c r="E432" s="9" t="s">
        <v>5194</v>
      </c>
      <c r="F432" s="48">
        <v>110000</v>
      </c>
      <c r="G432" s="9">
        <v>7</v>
      </c>
      <c r="H432" s="9">
        <v>6</v>
      </c>
      <c r="I432" s="97">
        <v>-1</v>
      </c>
      <c r="J432" s="98"/>
      <c r="K432" s="43"/>
      <c r="L432" s="50"/>
      <c r="M432" s="43">
        <f t="shared" si="12"/>
        <v>-1</v>
      </c>
      <c r="N432" s="49">
        <f t="shared" si="13"/>
        <v>-110000</v>
      </c>
      <c r="O432" s="49" t="s">
        <v>4258</v>
      </c>
      <c r="P432" s="14" t="s">
        <v>6655</v>
      </c>
      <c r="Q432" s="7" t="str">
        <f>VLOOKUP(D432,[1]Sheet0!$C$1:$H$65536,6,0)</f>
        <v>BÁNH KẸO, ĐỒ ĂN VẶT</v>
      </c>
      <c r="S432" s="8"/>
    </row>
    <row r="433" spans="1:19" s="7" customFormat="1" ht="47.25" customHeight="1">
      <c r="A433" s="9"/>
      <c r="B433" s="9" t="s">
        <v>27</v>
      </c>
      <c r="C433" s="47" t="s">
        <v>324</v>
      </c>
      <c r="D433" s="47" t="s">
        <v>325</v>
      </c>
      <c r="E433" s="9" t="s">
        <v>326</v>
      </c>
      <c r="F433" s="48">
        <v>88000</v>
      </c>
      <c r="G433" s="9">
        <v>440</v>
      </c>
      <c r="H433" s="9">
        <v>439</v>
      </c>
      <c r="I433" s="97">
        <v>-12</v>
      </c>
      <c r="J433" s="98">
        <v>11</v>
      </c>
      <c r="K433" s="43"/>
      <c r="L433" s="50"/>
      <c r="M433" s="43">
        <f t="shared" si="12"/>
        <v>-1</v>
      </c>
      <c r="N433" s="49">
        <f t="shared" si="13"/>
        <v>-88000</v>
      </c>
      <c r="O433" s="49" t="s">
        <v>4258</v>
      </c>
      <c r="P433" s="14" t="s">
        <v>6346</v>
      </c>
      <c r="Q433" s="7" t="str">
        <f>VLOOKUP(D433,[1]Sheet0!$C$1:$H$65536,6,0)</f>
        <v>ĐỒ UỐNG, PHA CHẾ</v>
      </c>
      <c r="S433" s="8"/>
    </row>
    <row r="434" spans="1:19" s="7" customFormat="1" ht="47.25" customHeight="1">
      <c r="A434" s="9"/>
      <c r="B434" s="9" t="s">
        <v>27</v>
      </c>
      <c r="C434" s="47" t="s">
        <v>2475</v>
      </c>
      <c r="D434" s="47" t="s">
        <v>2476</v>
      </c>
      <c r="E434" s="9" t="s">
        <v>2477</v>
      </c>
      <c r="F434" s="48">
        <v>70000</v>
      </c>
      <c r="G434" s="9">
        <v>1</v>
      </c>
      <c r="H434" s="9">
        <v>0</v>
      </c>
      <c r="I434" s="97">
        <v>16</v>
      </c>
      <c r="J434" s="98">
        <v>-17</v>
      </c>
      <c r="K434" s="43"/>
      <c r="L434" s="50"/>
      <c r="M434" s="43">
        <f t="shared" si="12"/>
        <v>-1</v>
      </c>
      <c r="N434" s="49">
        <f t="shared" si="13"/>
        <v>-70000</v>
      </c>
      <c r="O434" s="49" t="s">
        <v>6953</v>
      </c>
      <c r="P434" s="14" t="s">
        <v>6095</v>
      </c>
      <c r="Q434" s="7" t="str">
        <f>VLOOKUP(D434,[1]Sheet0!$C$1:$H$65536,6,0)</f>
        <v>BÁNH KẸO, ĐỒ ĂN VẶT</v>
      </c>
      <c r="S434" s="8"/>
    </row>
    <row r="435" spans="1:19" s="7" customFormat="1" ht="47.25" customHeight="1">
      <c r="A435" s="9"/>
      <c r="B435" s="9" t="s">
        <v>27</v>
      </c>
      <c r="C435" s="47" t="s">
        <v>149</v>
      </c>
      <c r="D435" s="47" t="s">
        <v>150</v>
      </c>
      <c r="E435" s="9" t="s">
        <v>151</v>
      </c>
      <c r="F435" s="48">
        <v>105000</v>
      </c>
      <c r="G435" s="9">
        <v>1</v>
      </c>
      <c r="H435" s="9">
        <v>0</v>
      </c>
      <c r="I435" s="97">
        <v>-1</v>
      </c>
      <c r="J435" s="98"/>
      <c r="K435" s="43"/>
      <c r="L435" s="50"/>
      <c r="M435" s="43">
        <f t="shared" si="12"/>
        <v>-1</v>
      </c>
      <c r="N435" s="49">
        <f t="shared" si="13"/>
        <v>-105000</v>
      </c>
      <c r="O435" s="49" t="s">
        <v>4258</v>
      </c>
      <c r="P435" s="14" t="s">
        <v>6318</v>
      </c>
      <c r="Q435" s="7" t="str">
        <f>VLOOKUP(D435,[1]Sheet0!$C$1:$H$65536,6,0)</f>
        <v>BÁNH KẸO, ĐỒ ĂN VẶT</v>
      </c>
      <c r="S435" s="8"/>
    </row>
    <row r="436" spans="1:19" s="7" customFormat="1" ht="47.25" customHeight="1">
      <c r="A436" s="9"/>
      <c r="B436" s="9" t="s">
        <v>27</v>
      </c>
      <c r="C436" s="47" t="s">
        <v>5479</v>
      </c>
      <c r="D436" s="47" t="s">
        <v>5402</v>
      </c>
      <c r="E436" s="9" t="s">
        <v>5480</v>
      </c>
      <c r="F436" s="48">
        <v>40000</v>
      </c>
      <c r="G436" s="9">
        <v>30</v>
      </c>
      <c r="H436" s="9">
        <v>29</v>
      </c>
      <c r="I436" s="97">
        <v>-1</v>
      </c>
      <c r="J436" s="98"/>
      <c r="K436" s="43"/>
      <c r="L436" s="50"/>
      <c r="M436" s="43">
        <f t="shared" si="12"/>
        <v>-1</v>
      </c>
      <c r="N436" s="49">
        <f t="shared" si="13"/>
        <v>-40000</v>
      </c>
      <c r="O436" s="49" t="s">
        <v>4258</v>
      </c>
      <c r="P436" s="14" t="s">
        <v>6695</v>
      </c>
      <c r="Q436" s="7" t="str">
        <f>VLOOKUP(D436,[1]Sheet0!$C$1:$H$65536,6,0)</f>
        <v>THỰC PHẨM ĂN LIỀN</v>
      </c>
      <c r="S436" s="8"/>
    </row>
    <row r="437" spans="1:19" s="7" customFormat="1" ht="47.25" customHeight="1">
      <c r="A437" s="9"/>
      <c r="B437" s="9" t="s">
        <v>27</v>
      </c>
      <c r="C437" s="47" t="s">
        <v>228</v>
      </c>
      <c r="D437" s="47" t="s">
        <v>4957</v>
      </c>
      <c r="E437" s="9" t="s">
        <v>230</v>
      </c>
      <c r="F437" s="48">
        <v>115000</v>
      </c>
      <c r="G437" s="9">
        <v>1</v>
      </c>
      <c r="H437" s="9">
        <v>0</v>
      </c>
      <c r="I437" s="97">
        <v>-1</v>
      </c>
      <c r="J437" s="98"/>
      <c r="K437" s="43"/>
      <c r="L437" s="50"/>
      <c r="M437" s="43">
        <f t="shared" si="12"/>
        <v>-1</v>
      </c>
      <c r="N437" s="49">
        <f t="shared" si="13"/>
        <v>-115000</v>
      </c>
      <c r="O437" s="49" t="s">
        <v>6954</v>
      </c>
      <c r="P437" s="14" t="s">
        <v>6137</v>
      </c>
      <c r="Q437" s="7" t="e">
        <f>VLOOKUP(D437,[1]Sheet0!$C$1:$H$65536,6,0)</f>
        <v>#N/A</v>
      </c>
      <c r="S437" s="8"/>
    </row>
    <row r="438" spans="1:19" s="7" customFormat="1" ht="47.25" customHeight="1">
      <c r="A438" s="9"/>
      <c r="B438" s="9" t="s">
        <v>27</v>
      </c>
      <c r="C438" s="47" t="s">
        <v>731</v>
      </c>
      <c r="D438" s="47" t="s">
        <v>732</v>
      </c>
      <c r="E438" s="9" t="s">
        <v>733</v>
      </c>
      <c r="F438" s="48">
        <v>20000</v>
      </c>
      <c r="G438" s="9">
        <v>31</v>
      </c>
      <c r="H438" s="9">
        <v>30</v>
      </c>
      <c r="I438" s="97">
        <v>1</v>
      </c>
      <c r="J438" s="98">
        <v>-2</v>
      </c>
      <c r="K438" s="43"/>
      <c r="L438" s="50"/>
      <c r="M438" s="43">
        <f t="shared" si="12"/>
        <v>-1</v>
      </c>
      <c r="N438" s="49">
        <f t="shared" si="13"/>
        <v>-20000</v>
      </c>
      <c r="O438" s="49" t="s">
        <v>4258</v>
      </c>
      <c r="P438" s="14">
        <v>46000</v>
      </c>
      <c r="Q438" s="7" t="str">
        <f>VLOOKUP(D438,[1]Sheet0!$C$1:$H$65536,6,0)</f>
        <v>ĐỒ UỐNG, PHA CHẾ</v>
      </c>
      <c r="S438" s="8"/>
    </row>
    <row r="439" spans="1:19" s="7" customFormat="1" ht="47.25" customHeight="1">
      <c r="A439" s="9"/>
      <c r="B439" s="9" t="s">
        <v>27</v>
      </c>
      <c r="C439" s="47" t="s">
        <v>600</v>
      </c>
      <c r="D439" s="47" t="s">
        <v>601</v>
      </c>
      <c r="E439" s="9" t="s">
        <v>602</v>
      </c>
      <c r="F439" s="48">
        <v>95000</v>
      </c>
      <c r="G439" s="9">
        <v>5</v>
      </c>
      <c r="H439" s="9">
        <v>4</v>
      </c>
      <c r="I439" s="97">
        <v>-1</v>
      </c>
      <c r="J439" s="98"/>
      <c r="K439" s="43"/>
      <c r="L439" s="50"/>
      <c r="M439" s="43">
        <f t="shared" si="12"/>
        <v>-1</v>
      </c>
      <c r="N439" s="49">
        <f t="shared" si="13"/>
        <v>-95000</v>
      </c>
      <c r="O439" s="49" t="s">
        <v>4258</v>
      </c>
      <c r="P439" s="14" t="s">
        <v>6617</v>
      </c>
      <c r="Q439" s="7" t="str">
        <f>VLOOKUP(D439,[1]Sheet0!$C$1:$H$65536,6,0)</f>
        <v>BÁNH KẸO, ĐỒ ĂN VẶT</v>
      </c>
      <c r="S439" s="8"/>
    </row>
    <row r="440" spans="1:19" s="7" customFormat="1" ht="47.25" customHeight="1">
      <c r="A440" s="9"/>
      <c r="B440" s="9" t="s">
        <v>27</v>
      </c>
      <c r="C440" s="47" t="s">
        <v>1199</v>
      </c>
      <c r="D440" s="47" t="s">
        <v>1200</v>
      </c>
      <c r="E440" s="9" t="s">
        <v>1201</v>
      </c>
      <c r="F440" s="48">
        <v>90000</v>
      </c>
      <c r="G440" s="9">
        <v>43</v>
      </c>
      <c r="H440" s="9">
        <v>42</v>
      </c>
      <c r="I440" s="97">
        <v>-4</v>
      </c>
      <c r="J440" s="98">
        <v>3</v>
      </c>
      <c r="K440" s="43"/>
      <c r="L440" s="50"/>
      <c r="M440" s="43">
        <f t="shared" si="12"/>
        <v>-1</v>
      </c>
      <c r="N440" s="49">
        <f t="shared" si="13"/>
        <v>-90000</v>
      </c>
      <c r="O440" s="49" t="s">
        <v>4258</v>
      </c>
      <c r="P440" s="14">
        <v>46036</v>
      </c>
      <c r="Q440" s="7" t="str">
        <f>VLOOKUP(D440,[1]Sheet0!$C$1:$H$65536,6,0)</f>
        <v>BÁNH KẸO, ĐỒ ĂN VẶT</v>
      </c>
      <c r="S440" s="8"/>
    </row>
    <row r="441" spans="1:19" s="7" customFormat="1" ht="47.25" customHeight="1">
      <c r="A441" s="9"/>
      <c r="B441" s="9" t="s">
        <v>27</v>
      </c>
      <c r="C441" s="47" t="s">
        <v>1650</v>
      </c>
      <c r="D441" s="47" t="s">
        <v>1651</v>
      </c>
      <c r="E441" s="9" t="s">
        <v>1652</v>
      </c>
      <c r="F441" s="48">
        <v>40000</v>
      </c>
      <c r="G441" s="9">
        <v>1</v>
      </c>
      <c r="H441" s="9">
        <v>0</v>
      </c>
      <c r="I441" s="97">
        <v>-1</v>
      </c>
      <c r="J441" s="98"/>
      <c r="K441" s="43"/>
      <c r="L441" s="50"/>
      <c r="M441" s="43">
        <f t="shared" si="12"/>
        <v>-1</v>
      </c>
      <c r="N441" s="49">
        <f t="shared" si="13"/>
        <v>-40000</v>
      </c>
      <c r="O441" s="49" t="s">
        <v>4258</v>
      </c>
      <c r="P441" s="14" t="s">
        <v>6749</v>
      </c>
      <c r="Q441" s="7" t="str">
        <f>VLOOKUP(D441,[1]Sheet0!$C$1:$H$65536,6,0)</f>
        <v>THỰC PHẨM ĂN LIỀN</v>
      </c>
      <c r="S441" s="8"/>
    </row>
    <row r="442" spans="1:19" s="7" customFormat="1" ht="47.25" customHeight="1">
      <c r="A442" s="9"/>
      <c r="B442" s="9" t="s">
        <v>27</v>
      </c>
      <c r="C442" s="47" t="s">
        <v>5175</v>
      </c>
      <c r="D442" s="47" t="s">
        <v>5172</v>
      </c>
      <c r="E442" s="9" t="s">
        <v>5176</v>
      </c>
      <c r="F442" s="48">
        <v>169000</v>
      </c>
      <c r="G442" s="9">
        <v>2</v>
      </c>
      <c r="H442" s="9">
        <v>1</v>
      </c>
      <c r="I442" s="97">
        <v>-1</v>
      </c>
      <c r="J442" s="98"/>
      <c r="K442" s="43"/>
      <c r="L442" s="50"/>
      <c r="M442" s="43">
        <f t="shared" si="12"/>
        <v>-1</v>
      </c>
      <c r="N442" s="49">
        <f t="shared" si="13"/>
        <v>-169000</v>
      </c>
      <c r="O442" s="49" t="s">
        <v>4258</v>
      </c>
      <c r="P442" s="14" t="s">
        <v>6654</v>
      </c>
      <c r="Q442" s="7" t="str">
        <f>VLOOKUP(D442,[1]Sheet0!$C$1:$H$65536,6,0)</f>
        <v>GIA VỊ</v>
      </c>
      <c r="S442" s="8"/>
    </row>
    <row r="443" spans="1:19" s="7" customFormat="1" ht="47.25" customHeight="1">
      <c r="A443" s="9"/>
      <c r="B443" s="9" t="s">
        <v>27</v>
      </c>
      <c r="C443" s="47" t="s">
        <v>926</v>
      </c>
      <c r="D443" s="47" t="s">
        <v>927</v>
      </c>
      <c r="E443" s="9" t="s">
        <v>928</v>
      </c>
      <c r="F443" s="48">
        <v>120000</v>
      </c>
      <c r="G443" s="9">
        <v>43</v>
      </c>
      <c r="H443" s="9">
        <v>42</v>
      </c>
      <c r="I443" s="97">
        <v>-12</v>
      </c>
      <c r="J443" s="98">
        <v>11</v>
      </c>
      <c r="K443" s="43"/>
      <c r="L443" s="50"/>
      <c r="M443" s="43">
        <f t="shared" si="12"/>
        <v>-1</v>
      </c>
      <c r="N443" s="49">
        <f t="shared" si="13"/>
        <v>-120000</v>
      </c>
      <c r="O443" s="49" t="s">
        <v>4258</v>
      </c>
      <c r="P443" s="14">
        <v>46076</v>
      </c>
      <c r="Q443" s="7" t="str">
        <f>VLOOKUP(D443,[1]Sheet0!$C$1:$H$65536,6,0)</f>
        <v>BÁNH KẸO, ĐỒ ĂN VẶT</v>
      </c>
      <c r="S443" s="8"/>
    </row>
    <row r="444" spans="1:19" s="7" customFormat="1" ht="47.25" customHeight="1">
      <c r="A444" s="9"/>
      <c r="B444" s="9" t="s">
        <v>32</v>
      </c>
      <c r="C444" s="47" t="s">
        <v>2415</v>
      </c>
      <c r="D444" s="47" t="s">
        <v>2416</v>
      </c>
      <c r="E444" s="9" t="s">
        <v>2417</v>
      </c>
      <c r="F444" s="48">
        <v>285000</v>
      </c>
      <c r="G444" s="9">
        <v>3</v>
      </c>
      <c r="H444" s="9">
        <v>2</v>
      </c>
      <c r="I444" s="97">
        <v>2</v>
      </c>
      <c r="J444" s="98">
        <v>-3</v>
      </c>
      <c r="K444" s="43"/>
      <c r="L444" s="50"/>
      <c r="M444" s="43">
        <f t="shared" si="12"/>
        <v>-1</v>
      </c>
      <c r="N444" s="49">
        <f t="shared" si="13"/>
        <v>-285000</v>
      </c>
      <c r="O444" s="49" t="s">
        <v>6955</v>
      </c>
      <c r="P444" s="14">
        <v>46153</v>
      </c>
      <c r="Q444" s="7" t="str">
        <f>VLOOKUP(D444,[1]Sheet0!$C$1:$H$65536,6,0)</f>
        <v>CHĂM SÓC TÓC</v>
      </c>
      <c r="S444" s="8"/>
    </row>
    <row r="445" spans="1:19" s="7" customFormat="1" ht="47.25" customHeight="1">
      <c r="A445" s="9"/>
      <c r="B445" s="9" t="s">
        <v>27</v>
      </c>
      <c r="C445" s="47" t="s">
        <v>3275</v>
      </c>
      <c r="D445" s="47" t="s">
        <v>3276</v>
      </c>
      <c r="E445" s="9" t="s">
        <v>3277</v>
      </c>
      <c r="F445" s="48">
        <v>42000</v>
      </c>
      <c r="G445" s="9">
        <v>8</v>
      </c>
      <c r="H445" s="9">
        <v>7</v>
      </c>
      <c r="I445" s="97">
        <v>0</v>
      </c>
      <c r="J445" s="98">
        <v>-1</v>
      </c>
      <c r="K445" s="43"/>
      <c r="L445" s="50"/>
      <c r="M445" s="43">
        <f t="shared" si="12"/>
        <v>-1</v>
      </c>
      <c r="N445" s="49">
        <f t="shared" si="13"/>
        <v>-42000</v>
      </c>
      <c r="O445" s="49" t="s">
        <v>4258</v>
      </c>
      <c r="P445" s="14" t="s">
        <v>6189</v>
      </c>
      <c r="Q445" s="7" t="str">
        <f>VLOOKUP(D445,[1]Sheet0!$C$1:$H$65536,6,0)</f>
        <v>SẢN PHẨM TỪ SỮA</v>
      </c>
      <c r="S445" s="8"/>
    </row>
    <row r="446" spans="1:19" s="7" customFormat="1" ht="47.25" customHeight="1">
      <c r="A446" s="9"/>
      <c r="B446" s="9" t="s">
        <v>40</v>
      </c>
      <c r="C446" s="47" t="s">
        <v>2614</v>
      </c>
      <c r="D446" s="47" t="s">
        <v>2615</v>
      </c>
      <c r="E446" s="9" t="s">
        <v>2616</v>
      </c>
      <c r="F446" s="48">
        <v>130000</v>
      </c>
      <c r="G446" s="9">
        <v>1</v>
      </c>
      <c r="H446" s="9">
        <v>0</v>
      </c>
      <c r="I446" s="97">
        <v>0</v>
      </c>
      <c r="J446" s="98">
        <v>-1</v>
      </c>
      <c r="K446" s="43"/>
      <c r="L446" s="50"/>
      <c r="M446" s="43">
        <f t="shared" si="12"/>
        <v>-1</v>
      </c>
      <c r="N446" s="49">
        <f t="shared" si="13"/>
        <v>-130000</v>
      </c>
      <c r="O446" s="49" t="s">
        <v>6956</v>
      </c>
      <c r="P446" s="14" t="s">
        <v>6181</v>
      </c>
      <c r="Q446" s="7" t="str">
        <f>VLOOKUP(D446,[1]Sheet0!$C$1:$H$65536,6,0)</f>
        <v>CHĂM SÓC CƠ THỂ BÉ</v>
      </c>
      <c r="S446" s="8"/>
    </row>
    <row r="447" spans="1:19" s="7" customFormat="1" ht="47.25" customHeight="1">
      <c r="A447" s="9"/>
      <c r="B447" s="9" t="s">
        <v>69</v>
      </c>
      <c r="C447" s="47" t="s">
        <v>813</v>
      </c>
      <c r="D447" s="47" t="s">
        <v>814</v>
      </c>
      <c r="E447" s="9" t="s">
        <v>815</v>
      </c>
      <c r="F447" s="48">
        <v>2596000</v>
      </c>
      <c r="G447" s="9">
        <v>10</v>
      </c>
      <c r="H447" s="9">
        <v>9</v>
      </c>
      <c r="I447" s="97">
        <v>1</v>
      </c>
      <c r="J447" s="98">
        <v>-2</v>
      </c>
      <c r="K447" s="43"/>
      <c r="L447" s="50"/>
      <c r="M447" s="43">
        <f t="shared" si="12"/>
        <v>-1</v>
      </c>
      <c r="N447" s="49">
        <f t="shared" si="13"/>
        <v>-2596000</v>
      </c>
      <c r="O447" s="49" t="s">
        <v>6939</v>
      </c>
      <c r="P447" s="14">
        <v>46104</v>
      </c>
      <c r="Q447" s="7" t="str">
        <f>VLOOKUP(D447,[1]Sheet0!$C$1:$H$65536,6,0)</f>
        <v>HỖ TRỢ GAN</v>
      </c>
      <c r="S447" s="8"/>
    </row>
    <row r="448" spans="1:19" s="7" customFormat="1" ht="47.25" customHeight="1">
      <c r="A448" s="9"/>
      <c r="B448" s="9" t="s">
        <v>135</v>
      </c>
      <c r="C448" s="47" t="s">
        <v>1064</v>
      </c>
      <c r="D448" s="47" t="s">
        <v>1065</v>
      </c>
      <c r="E448" s="9" t="s">
        <v>1066</v>
      </c>
      <c r="F448" s="48">
        <v>300000</v>
      </c>
      <c r="G448" s="9">
        <v>5</v>
      </c>
      <c r="H448" s="9">
        <v>4</v>
      </c>
      <c r="I448" s="97">
        <v>-3</v>
      </c>
      <c r="J448" s="98">
        <v>2</v>
      </c>
      <c r="K448" s="43"/>
      <c r="L448" s="50"/>
      <c r="M448" s="43">
        <f t="shared" si="12"/>
        <v>-1</v>
      </c>
      <c r="N448" s="49">
        <f t="shared" si="13"/>
        <v>-300000</v>
      </c>
      <c r="O448" s="49" t="s">
        <v>4258</v>
      </c>
      <c r="P448" s="14" t="s">
        <v>6241</v>
      </c>
      <c r="Q448" s="7" t="str">
        <f>VLOOKUP(D448,[1]Sheet0!$C$1:$H$65536,6,0)</f>
        <v>SẢN PHẨM MẪU</v>
      </c>
      <c r="S448" s="8"/>
    </row>
    <row r="449" spans="1:19" s="7" customFormat="1" ht="47.25" customHeight="1">
      <c r="A449" s="9"/>
      <c r="B449" s="9" t="s">
        <v>135</v>
      </c>
      <c r="C449" s="47" t="s">
        <v>4263</v>
      </c>
      <c r="D449" s="47" t="s">
        <v>4254</v>
      </c>
      <c r="E449" s="9" t="s">
        <v>4264</v>
      </c>
      <c r="F449" s="48">
        <v>229000</v>
      </c>
      <c r="G449" s="9">
        <v>8</v>
      </c>
      <c r="H449" s="9">
        <v>7</v>
      </c>
      <c r="I449" s="97">
        <v>-1</v>
      </c>
      <c r="J449" s="98"/>
      <c r="K449" s="43"/>
      <c r="L449" s="50"/>
      <c r="M449" s="43">
        <f t="shared" si="12"/>
        <v>-1</v>
      </c>
      <c r="N449" s="49">
        <f t="shared" si="13"/>
        <v>-229000</v>
      </c>
      <c r="O449" s="49" t="s">
        <v>4258</v>
      </c>
      <c r="P449" s="14" t="s">
        <v>6489</v>
      </c>
      <c r="Q449" s="7" t="str">
        <f>VLOOKUP(D449,[1]Sheet0!$C$1:$H$65536,6,0)</f>
        <v>ĐỒNG GIÁ DATE</v>
      </c>
      <c r="S449" s="8"/>
    </row>
    <row r="450" spans="1:19" s="7" customFormat="1" ht="47.25" customHeight="1">
      <c r="A450" s="9"/>
      <c r="B450" s="9" t="s">
        <v>135</v>
      </c>
      <c r="C450" s="47" t="s">
        <v>4371</v>
      </c>
      <c r="D450" s="47" t="s">
        <v>4370</v>
      </c>
      <c r="E450" s="9" t="s">
        <v>4264</v>
      </c>
      <c r="F450" s="48">
        <v>229000</v>
      </c>
      <c r="G450" s="9">
        <v>1</v>
      </c>
      <c r="H450" s="9">
        <v>0</v>
      </c>
      <c r="I450" s="97">
        <v>-1</v>
      </c>
      <c r="J450" s="98"/>
      <c r="K450" s="43"/>
      <c r="L450" s="50"/>
      <c r="M450" s="43">
        <f t="shared" si="12"/>
        <v>-1</v>
      </c>
      <c r="N450" s="49">
        <f t="shared" si="13"/>
        <v>-229000</v>
      </c>
      <c r="O450" s="49" t="s">
        <v>4258</v>
      </c>
      <c r="P450" s="14" t="s">
        <v>6510</v>
      </c>
      <c r="Q450" s="7" t="e">
        <f>VLOOKUP(D450,[1]Sheet0!$C$1:$H$65536,6,0)</f>
        <v>#N/A</v>
      </c>
      <c r="S450" s="8"/>
    </row>
    <row r="451" spans="1:19" s="7" customFormat="1" ht="47.25" customHeight="1">
      <c r="A451" s="9"/>
      <c r="B451" s="9" t="s">
        <v>4078</v>
      </c>
      <c r="C451" s="47" t="s">
        <v>4556</v>
      </c>
      <c r="D451" s="47" t="s">
        <v>4557</v>
      </c>
      <c r="E451" s="9" t="s">
        <v>4558</v>
      </c>
      <c r="F451" s="48">
        <v>225000</v>
      </c>
      <c r="G451" s="9">
        <v>80</v>
      </c>
      <c r="H451" s="9">
        <v>79</v>
      </c>
      <c r="I451" s="97">
        <v>-1</v>
      </c>
      <c r="J451" s="98"/>
      <c r="K451" s="43"/>
      <c r="L451" s="50"/>
      <c r="M451" s="43">
        <f t="shared" si="12"/>
        <v>-1</v>
      </c>
      <c r="N451" s="49">
        <f t="shared" si="13"/>
        <v>-225000</v>
      </c>
      <c r="O451" s="49" t="s">
        <v>6957</v>
      </c>
      <c r="P451" s="14" t="s">
        <v>6537</v>
      </c>
      <c r="Q451" s="7" t="str">
        <f>VLOOKUP(D451,[1]Sheet0!$C$1:$H$65536,6,0)</f>
        <v>SỮA BẦU</v>
      </c>
      <c r="S451" s="8"/>
    </row>
    <row r="452" spans="1:19" s="7" customFormat="1" ht="47.25" customHeight="1">
      <c r="A452" s="9"/>
      <c r="B452" s="9" t="s">
        <v>27</v>
      </c>
      <c r="C452" s="47" t="s">
        <v>1530</v>
      </c>
      <c r="D452" s="47" t="s">
        <v>1531</v>
      </c>
      <c r="E452" s="9" t="s">
        <v>1532</v>
      </c>
      <c r="F452" s="48">
        <v>80000</v>
      </c>
      <c r="G452" s="9">
        <v>16</v>
      </c>
      <c r="H452" s="9">
        <v>15</v>
      </c>
      <c r="I452" s="97">
        <v>-2</v>
      </c>
      <c r="J452" s="98">
        <v>1</v>
      </c>
      <c r="K452" s="43"/>
      <c r="L452" s="50"/>
      <c r="M452" s="43">
        <f t="shared" si="12"/>
        <v>-1</v>
      </c>
      <c r="N452" s="49">
        <f t="shared" si="13"/>
        <v>-80000</v>
      </c>
      <c r="O452" s="49" t="s">
        <v>4258</v>
      </c>
      <c r="P452" s="14" t="s">
        <v>6209</v>
      </c>
      <c r="Q452" s="7" t="str">
        <f>VLOOKUP(D452,[1]Sheet0!$C$1:$H$65536,6,0)</f>
        <v>BÁNH KẸO, ĐỒ ĂN VẶT</v>
      </c>
      <c r="S452" s="8"/>
    </row>
    <row r="453" spans="1:19" s="7" customFormat="1" ht="47.25" customHeight="1">
      <c r="A453" s="9"/>
      <c r="B453" s="9" t="s">
        <v>33</v>
      </c>
      <c r="C453" s="47" t="s">
        <v>2362</v>
      </c>
      <c r="D453" s="47" t="s">
        <v>2363</v>
      </c>
      <c r="E453" s="9" t="s">
        <v>2364</v>
      </c>
      <c r="F453" s="48">
        <v>199000</v>
      </c>
      <c r="G453" s="9">
        <v>1</v>
      </c>
      <c r="H453" s="9">
        <v>0</v>
      </c>
      <c r="I453" s="97">
        <v>2</v>
      </c>
      <c r="J453" s="98">
        <v>-3</v>
      </c>
      <c r="K453" s="43"/>
      <c r="L453" s="50"/>
      <c r="M453" s="43">
        <f t="shared" si="12"/>
        <v>-1</v>
      </c>
      <c r="N453" s="49">
        <f t="shared" si="13"/>
        <v>-199000</v>
      </c>
      <c r="O453" s="49" t="s">
        <v>6958</v>
      </c>
      <c r="P453" s="14" t="s">
        <v>6141</v>
      </c>
      <c r="Q453" s="7" t="str">
        <f>VLOOKUP(D453,[1]Sheet0!$C$1:$H$65536,6,0)</f>
        <v>ĐỒ DÙNG SINH HOẠT GIA ĐÌNH</v>
      </c>
      <c r="S453" s="8"/>
    </row>
    <row r="454" spans="1:19" s="7" customFormat="1" ht="47.25" customHeight="1">
      <c r="A454" s="9"/>
      <c r="B454" s="9" t="s">
        <v>32</v>
      </c>
      <c r="C454" s="47" t="s">
        <v>2133</v>
      </c>
      <c r="D454" s="47" t="s">
        <v>2134</v>
      </c>
      <c r="E454" s="9" t="s">
        <v>2135</v>
      </c>
      <c r="F454" s="48">
        <v>225000</v>
      </c>
      <c r="G454" s="9">
        <v>1</v>
      </c>
      <c r="H454" s="9">
        <v>0</v>
      </c>
      <c r="I454" s="97"/>
      <c r="J454" s="98">
        <v>-1</v>
      </c>
      <c r="K454" s="43"/>
      <c r="L454" s="50"/>
      <c r="M454" s="43">
        <f t="shared" si="12"/>
        <v>-1</v>
      </c>
      <c r="N454" s="49">
        <f t="shared" si="13"/>
        <v>-225000</v>
      </c>
      <c r="O454" s="49" t="s">
        <v>6959</v>
      </c>
      <c r="P454" s="14"/>
      <c r="Q454" s="7" t="str">
        <f>VLOOKUP(D454,[1]Sheet0!$C$1:$H$65536,6,0)</f>
        <v>CHĂM SÓC TÓC</v>
      </c>
      <c r="S454" s="8"/>
    </row>
    <row r="455" spans="1:19" s="7" customFormat="1" ht="47.25" customHeight="1">
      <c r="A455" s="9"/>
      <c r="B455" s="9" t="s">
        <v>32</v>
      </c>
      <c r="C455" s="47" t="s">
        <v>2130</v>
      </c>
      <c r="D455" s="47" t="s">
        <v>2131</v>
      </c>
      <c r="E455" s="9" t="s">
        <v>2132</v>
      </c>
      <c r="F455" s="48">
        <v>225000</v>
      </c>
      <c r="G455" s="9">
        <v>2</v>
      </c>
      <c r="H455" s="9">
        <v>1</v>
      </c>
      <c r="I455" s="97"/>
      <c r="J455" s="98">
        <v>-1</v>
      </c>
      <c r="K455" s="43"/>
      <c r="L455" s="50"/>
      <c r="M455" s="43">
        <f t="shared" si="12"/>
        <v>-1</v>
      </c>
      <c r="N455" s="49">
        <f t="shared" si="13"/>
        <v>-225000</v>
      </c>
      <c r="O455" s="49" t="s">
        <v>6960</v>
      </c>
      <c r="P455" s="14"/>
      <c r="Q455" s="7" t="str">
        <f>VLOOKUP(D455,[1]Sheet0!$C$1:$H$65536,6,0)</f>
        <v>CHĂM SÓC TÓC</v>
      </c>
      <c r="S455" s="8"/>
    </row>
    <row r="456" spans="1:19" s="7" customFormat="1" ht="47.25" customHeight="1">
      <c r="A456" s="9"/>
      <c r="B456" s="9" t="s">
        <v>32</v>
      </c>
      <c r="C456" s="47" t="s">
        <v>777</v>
      </c>
      <c r="D456" s="47" t="s">
        <v>778</v>
      </c>
      <c r="E456" s="9" t="s">
        <v>779</v>
      </c>
      <c r="F456" s="48">
        <v>209000</v>
      </c>
      <c r="G456" s="9">
        <v>5</v>
      </c>
      <c r="H456" s="9">
        <v>4</v>
      </c>
      <c r="I456" s="97"/>
      <c r="J456" s="98">
        <v>-1</v>
      </c>
      <c r="K456" s="43"/>
      <c r="L456" s="50"/>
      <c r="M456" s="43">
        <f t="shared" si="12"/>
        <v>-1</v>
      </c>
      <c r="N456" s="49">
        <f t="shared" si="13"/>
        <v>-209000</v>
      </c>
      <c r="O456" s="49" t="s">
        <v>4258</v>
      </c>
      <c r="P456" s="14"/>
      <c r="Q456" s="7" t="str">
        <f>VLOOKUP(D456,[1]Sheet0!$C$1:$H$65536,6,0)</f>
        <v>CHĂM SÓC CƠ THỂ</v>
      </c>
      <c r="S456" s="8"/>
    </row>
    <row r="457" spans="1:19" s="7" customFormat="1" ht="47.25" customHeight="1">
      <c r="A457" s="9"/>
      <c r="B457" s="9" t="s">
        <v>32</v>
      </c>
      <c r="C457" s="47" t="s">
        <v>1832</v>
      </c>
      <c r="D457" s="47" t="s">
        <v>1833</v>
      </c>
      <c r="E457" s="9" t="s">
        <v>1834</v>
      </c>
      <c r="F457" s="48">
        <v>49000</v>
      </c>
      <c r="G457" s="9">
        <v>7</v>
      </c>
      <c r="H457" s="9">
        <v>6</v>
      </c>
      <c r="I457" s="97"/>
      <c r="J457" s="98">
        <v>-1</v>
      </c>
      <c r="K457" s="43"/>
      <c r="L457" s="50"/>
      <c r="M457" s="43">
        <f t="shared" ref="M457:M520" si="14">+J457+I457</f>
        <v>-1</v>
      </c>
      <c r="N457" s="49">
        <f t="shared" ref="N457:N520" si="15">+M457*F457</f>
        <v>-49000</v>
      </c>
      <c r="O457" s="49" t="s">
        <v>4258</v>
      </c>
      <c r="P457" s="14"/>
      <c r="Q457" s="7" t="str">
        <f>VLOOKUP(D457,[1]Sheet0!$C$1:$H$65536,6,0)</f>
        <v>Mỹ phẩm khác</v>
      </c>
      <c r="S457" s="8"/>
    </row>
    <row r="458" spans="1:19" s="7" customFormat="1" ht="47.25" customHeight="1">
      <c r="A458" s="9"/>
      <c r="B458" s="9" t="s">
        <v>32</v>
      </c>
      <c r="C458" s="47" t="s">
        <v>1968</v>
      </c>
      <c r="D458" s="47" t="s">
        <v>1969</v>
      </c>
      <c r="E458" s="9" t="s">
        <v>1970</v>
      </c>
      <c r="F458" s="48">
        <v>90000</v>
      </c>
      <c r="G458" s="9">
        <v>2</v>
      </c>
      <c r="H458" s="9">
        <v>1</v>
      </c>
      <c r="I458" s="97"/>
      <c r="J458" s="98">
        <v>-1</v>
      </c>
      <c r="K458" s="43"/>
      <c r="L458" s="50"/>
      <c r="M458" s="43">
        <f t="shared" si="14"/>
        <v>-1</v>
      </c>
      <c r="N458" s="49">
        <f t="shared" si="15"/>
        <v>-90000</v>
      </c>
      <c r="O458" s="49" t="s">
        <v>4258</v>
      </c>
      <c r="P458" s="14"/>
      <c r="Q458" s="7" t="str">
        <f>VLOOKUP(D458,[1]Sheet0!$C$1:$H$65536,6,0)</f>
        <v>Mỹ phẩm khác</v>
      </c>
      <c r="S458" s="8"/>
    </row>
    <row r="459" spans="1:19" s="7" customFormat="1" ht="47.25" customHeight="1">
      <c r="A459" s="9"/>
      <c r="B459" s="9" t="s">
        <v>32</v>
      </c>
      <c r="C459" s="47" t="s">
        <v>2314</v>
      </c>
      <c r="D459" s="47" t="s">
        <v>2315</v>
      </c>
      <c r="E459" s="9" t="s">
        <v>2316</v>
      </c>
      <c r="F459" s="48">
        <v>480000</v>
      </c>
      <c r="G459" s="9">
        <v>22</v>
      </c>
      <c r="H459" s="9">
        <v>21</v>
      </c>
      <c r="I459" s="97"/>
      <c r="J459" s="98">
        <v>-1</v>
      </c>
      <c r="K459" s="43"/>
      <c r="L459" s="50"/>
      <c r="M459" s="43">
        <f t="shared" si="14"/>
        <v>-1</v>
      </c>
      <c r="N459" s="49">
        <f t="shared" si="15"/>
        <v>-480000</v>
      </c>
      <c r="O459" s="49" t="s">
        <v>4258</v>
      </c>
      <c r="P459" s="14"/>
      <c r="Q459" s="7" t="str">
        <f>VLOOKUP(D459,[1]Sheet0!$C$1:$H$65536,6,0)</f>
        <v>CHĂM SÓC DA</v>
      </c>
      <c r="S459" s="8"/>
    </row>
    <row r="460" spans="1:19" s="7" customFormat="1" ht="47.25" customHeight="1">
      <c r="A460" s="9"/>
      <c r="B460" s="9" t="s">
        <v>32</v>
      </c>
      <c r="C460" s="47" t="s">
        <v>752</v>
      </c>
      <c r="D460" s="47" t="s">
        <v>753</v>
      </c>
      <c r="E460" s="9" t="s">
        <v>754</v>
      </c>
      <c r="F460" s="48">
        <v>95000</v>
      </c>
      <c r="G460" s="9">
        <v>128</v>
      </c>
      <c r="H460" s="9">
        <v>127</v>
      </c>
      <c r="I460" s="97"/>
      <c r="J460" s="98">
        <v>-1</v>
      </c>
      <c r="K460" s="43"/>
      <c r="L460" s="50"/>
      <c r="M460" s="43">
        <f t="shared" si="14"/>
        <v>-1</v>
      </c>
      <c r="N460" s="49">
        <f t="shared" si="15"/>
        <v>-95000</v>
      </c>
      <c r="O460" s="49" t="s">
        <v>4258</v>
      </c>
      <c r="P460" s="14"/>
      <c r="Q460" s="7" t="str">
        <f>VLOOKUP(D460,[1]Sheet0!$C$1:$H$65536,6,0)</f>
        <v>Mỹ phẩm khác</v>
      </c>
      <c r="S460" s="8"/>
    </row>
    <row r="461" spans="1:19" s="7" customFormat="1" ht="47.25" customHeight="1">
      <c r="A461" s="9"/>
      <c r="B461" s="9" t="s">
        <v>197</v>
      </c>
      <c r="C461" s="47" t="s">
        <v>2560</v>
      </c>
      <c r="D461" s="47" t="s">
        <v>2561</v>
      </c>
      <c r="E461" s="9" t="s">
        <v>2562</v>
      </c>
      <c r="F461" s="48">
        <v>58000</v>
      </c>
      <c r="G461" s="9">
        <v>36</v>
      </c>
      <c r="H461" s="9">
        <v>35</v>
      </c>
      <c r="I461" s="97"/>
      <c r="J461" s="98">
        <v>-1</v>
      </c>
      <c r="K461" s="43"/>
      <c r="L461" s="50"/>
      <c r="M461" s="43">
        <f t="shared" si="14"/>
        <v>-1</v>
      </c>
      <c r="N461" s="49">
        <f t="shared" si="15"/>
        <v>-58000</v>
      </c>
      <c r="O461" s="49" t="s">
        <v>6961</v>
      </c>
      <c r="P461" s="14"/>
      <c r="Q461" s="7" t="str">
        <f>VLOOKUP(D461,[1]Sheet0!$C$1:$H$65536,6,0)</f>
        <v>CHĂM SÓC RĂNG MIỆNG</v>
      </c>
      <c r="S461" s="8"/>
    </row>
    <row r="462" spans="1:19" s="7" customFormat="1" ht="47.25" customHeight="1">
      <c r="A462" s="9"/>
      <c r="B462" s="9" t="s">
        <v>197</v>
      </c>
      <c r="C462" s="47" t="s">
        <v>380</v>
      </c>
      <c r="D462" s="47" t="s">
        <v>381</v>
      </c>
      <c r="E462" s="9" t="s">
        <v>382</v>
      </c>
      <c r="F462" s="48">
        <v>25000</v>
      </c>
      <c r="G462" s="9">
        <v>49</v>
      </c>
      <c r="H462" s="9">
        <v>48</v>
      </c>
      <c r="I462" s="97"/>
      <c r="J462" s="98">
        <v>-1</v>
      </c>
      <c r="K462" s="43"/>
      <c r="L462" s="50"/>
      <c r="M462" s="43">
        <f t="shared" si="14"/>
        <v>-1</v>
      </c>
      <c r="N462" s="49">
        <f t="shared" si="15"/>
        <v>-25000</v>
      </c>
      <c r="O462" s="49" t="s">
        <v>6962</v>
      </c>
      <c r="P462" s="14"/>
      <c r="Q462" s="7" t="str">
        <f>VLOOKUP(D462,[1]Sheet0!$C$1:$H$65536,6,0)</f>
        <v>CHĂM SÓC RĂNG MIỆNG</v>
      </c>
      <c r="S462" s="8"/>
    </row>
    <row r="463" spans="1:19" s="7" customFormat="1" ht="47.25" customHeight="1">
      <c r="A463" s="9"/>
      <c r="B463" s="9" t="s">
        <v>32</v>
      </c>
      <c r="C463" s="47" t="s">
        <v>281</v>
      </c>
      <c r="D463" s="47" t="s">
        <v>282</v>
      </c>
      <c r="E463" s="9" t="s">
        <v>283</v>
      </c>
      <c r="F463" s="48">
        <v>196000</v>
      </c>
      <c r="G463" s="9">
        <v>9</v>
      </c>
      <c r="H463" s="9">
        <v>8</v>
      </c>
      <c r="I463" s="97"/>
      <c r="J463" s="98">
        <v>-1</v>
      </c>
      <c r="K463" s="43"/>
      <c r="L463" s="50"/>
      <c r="M463" s="43">
        <f t="shared" si="14"/>
        <v>-1</v>
      </c>
      <c r="N463" s="49">
        <f t="shared" si="15"/>
        <v>-196000</v>
      </c>
      <c r="O463" s="49" t="s">
        <v>6963</v>
      </c>
      <c r="P463" s="14"/>
      <c r="Q463" s="7" t="str">
        <f>VLOOKUP(D463,[1]Sheet0!$C$1:$H$65536,6,0)</f>
        <v>CHĂM SÓC TÓC</v>
      </c>
      <c r="S463" s="8"/>
    </row>
    <row r="464" spans="1:19" s="7" customFormat="1" ht="47.25" customHeight="1">
      <c r="A464" s="9"/>
      <c r="B464" s="9" t="s">
        <v>32</v>
      </c>
      <c r="C464" s="47" t="s">
        <v>2064</v>
      </c>
      <c r="D464" s="47" t="s">
        <v>2065</v>
      </c>
      <c r="E464" s="9" t="s">
        <v>2066</v>
      </c>
      <c r="F464" s="48">
        <v>155000</v>
      </c>
      <c r="G464" s="9">
        <v>10</v>
      </c>
      <c r="H464" s="9">
        <v>9</v>
      </c>
      <c r="I464" s="97"/>
      <c r="J464" s="98">
        <v>-1</v>
      </c>
      <c r="K464" s="43"/>
      <c r="L464" s="50"/>
      <c r="M464" s="43">
        <f t="shared" si="14"/>
        <v>-1</v>
      </c>
      <c r="N464" s="49">
        <f t="shared" si="15"/>
        <v>-155000</v>
      </c>
      <c r="O464" s="49" t="s">
        <v>6964</v>
      </c>
      <c r="P464" s="14"/>
      <c r="Q464" s="7" t="str">
        <f>VLOOKUP(D464,[1]Sheet0!$C$1:$H$65536,6,0)</f>
        <v>CHĂM SÓC DA</v>
      </c>
      <c r="S464" s="8"/>
    </row>
    <row r="465" spans="1:19" s="7" customFormat="1" ht="47.25" customHeight="1">
      <c r="A465" s="9"/>
      <c r="B465" s="9" t="s">
        <v>32</v>
      </c>
      <c r="C465" s="47" t="s">
        <v>2151</v>
      </c>
      <c r="D465" s="47" t="s">
        <v>2152</v>
      </c>
      <c r="E465" s="9" t="s">
        <v>2153</v>
      </c>
      <c r="F465" s="48">
        <v>230000</v>
      </c>
      <c r="G465" s="9">
        <v>1</v>
      </c>
      <c r="H465" s="9">
        <v>0</v>
      </c>
      <c r="I465" s="97"/>
      <c r="J465" s="98">
        <v>-1</v>
      </c>
      <c r="K465" s="43"/>
      <c r="L465" s="50"/>
      <c r="M465" s="43">
        <f t="shared" si="14"/>
        <v>-1</v>
      </c>
      <c r="N465" s="49">
        <f t="shared" si="15"/>
        <v>-230000</v>
      </c>
      <c r="O465" s="49" t="s">
        <v>6965</v>
      </c>
      <c r="P465" s="14"/>
      <c r="Q465" s="7" t="str">
        <f>VLOOKUP(D465,[1]Sheet0!$C$1:$H$65536,6,0)</f>
        <v>CHĂM SÓC TÓC</v>
      </c>
      <c r="S465" s="8"/>
    </row>
    <row r="466" spans="1:19" s="7" customFormat="1" ht="47.25" customHeight="1">
      <c r="A466" s="9"/>
      <c r="B466" s="9" t="s">
        <v>32</v>
      </c>
      <c r="C466" s="47" t="s">
        <v>2007</v>
      </c>
      <c r="D466" s="47" t="s">
        <v>2008</v>
      </c>
      <c r="E466" s="9" t="s">
        <v>2009</v>
      </c>
      <c r="F466" s="48">
        <v>115000</v>
      </c>
      <c r="G466" s="9">
        <v>1</v>
      </c>
      <c r="H466" s="9">
        <v>0</v>
      </c>
      <c r="I466" s="97"/>
      <c r="J466" s="98">
        <v>-1</v>
      </c>
      <c r="K466" s="43"/>
      <c r="L466" s="50"/>
      <c r="M466" s="43">
        <f t="shared" si="14"/>
        <v>-1</v>
      </c>
      <c r="N466" s="49">
        <f t="shared" si="15"/>
        <v>-115000</v>
      </c>
      <c r="O466" s="49" t="s">
        <v>4258</v>
      </c>
      <c r="P466" s="14"/>
      <c r="Q466" s="7" t="str">
        <f>VLOOKUP(D466,[1]Sheet0!$C$1:$H$65536,6,0)</f>
        <v>Mỹ phẩm khác</v>
      </c>
      <c r="S466" s="8"/>
    </row>
    <row r="467" spans="1:19" s="7" customFormat="1" ht="47.25" customHeight="1">
      <c r="A467" s="9"/>
      <c r="B467" s="9" t="s">
        <v>32</v>
      </c>
      <c r="C467" s="47" t="s">
        <v>2127</v>
      </c>
      <c r="D467" s="47" t="s">
        <v>2128</v>
      </c>
      <c r="E467" s="9" t="s">
        <v>2129</v>
      </c>
      <c r="F467" s="48">
        <v>215000</v>
      </c>
      <c r="G467" s="9">
        <v>17</v>
      </c>
      <c r="H467" s="9">
        <v>16</v>
      </c>
      <c r="I467" s="97"/>
      <c r="J467" s="98">
        <v>-1</v>
      </c>
      <c r="K467" s="43"/>
      <c r="L467" s="50"/>
      <c r="M467" s="43">
        <f t="shared" si="14"/>
        <v>-1</v>
      </c>
      <c r="N467" s="49">
        <f t="shared" si="15"/>
        <v>-215000</v>
      </c>
      <c r="O467" s="49" t="s">
        <v>6966</v>
      </c>
      <c r="P467" s="14"/>
      <c r="Q467" s="7" t="str">
        <f>VLOOKUP(D467,[1]Sheet0!$C$1:$H$65536,6,0)</f>
        <v>CHĂM SÓC TÓC</v>
      </c>
      <c r="S467" s="8"/>
    </row>
    <row r="468" spans="1:19" s="7" customFormat="1" ht="47.25" customHeight="1">
      <c r="A468" s="9"/>
      <c r="B468" s="9" t="s">
        <v>32</v>
      </c>
      <c r="C468" s="47" t="s">
        <v>2337</v>
      </c>
      <c r="D468" s="47" t="s">
        <v>2338</v>
      </c>
      <c r="E468" s="9" t="s">
        <v>2339</v>
      </c>
      <c r="F468" s="48">
        <v>520000</v>
      </c>
      <c r="G468" s="9">
        <v>5</v>
      </c>
      <c r="H468" s="9">
        <v>4</v>
      </c>
      <c r="I468" s="97"/>
      <c r="J468" s="98">
        <v>-1</v>
      </c>
      <c r="K468" s="43"/>
      <c r="L468" s="50"/>
      <c r="M468" s="43">
        <f t="shared" si="14"/>
        <v>-1</v>
      </c>
      <c r="N468" s="49">
        <f t="shared" si="15"/>
        <v>-520000</v>
      </c>
      <c r="O468" s="49" t="s">
        <v>6934</v>
      </c>
      <c r="P468" s="14"/>
      <c r="Q468" s="7" t="str">
        <f>VLOOKUP(D468,[1]Sheet0!$C$1:$H$65536,6,0)</f>
        <v>CHĂM SÓC DA</v>
      </c>
      <c r="S468" s="8"/>
    </row>
    <row r="469" spans="1:19" s="7" customFormat="1" ht="47.25" customHeight="1">
      <c r="A469" s="9"/>
      <c r="B469" s="9" t="s">
        <v>32</v>
      </c>
      <c r="C469" s="47" t="s">
        <v>2211</v>
      </c>
      <c r="D469" s="47" t="s">
        <v>2212</v>
      </c>
      <c r="E469" s="9" t="s">
        <v>2213</v>
      </c>
      <c r="F469" s="48">
        <v>299000</v>
      </c>
      <c r="G469" s="9">
        <v>17</v>
      </c>
      <c r="H469" s="9">
        <v>16</v>
      </c>
      <c r="I469" s="97"/>
      <c r="J469" s="98">
        <v>-1</v>
      </c>
      <c r="K469" s="43"/>
      <c r="L469" s="50"/>
      <c r="M469" s="43">
        <f t="shared" si="14"/>
        <v>-1</v>
      </c>
      <c r="N469" s="49">
        <f t="shared" si="15"/>
        <v>-299000</v>
      </c>
      <c r="O469" s="49" t="s">
        <v>4258</v>
      </c>
      <c r="P469" s="14"/>
      <c r="Q469" s="7" t="str">
        <f>VLOOKUP(D469,[1]Sheet0!$C$1:$H$65536,6,0)</f>
        <v>TRANG ĐIỂM</v>
      </c>
      <c r="S469" s="8"/>
    </row>
    <row r="470" spans="1:19" s="7" customFormat="1" ht="47.25" customHeight="1">
      <c r="A470" s="9"/>
      <c r="B470" s="9" t="s">
        <v>32</v>
      </c>
      <c r="C470" s="47" t="s">
        <v>2067</v>
      </c>
      <c r="D470" s="47" t="s">
        <v>2068</v>
      </c>
      <c r="E470" s="9" t="s">
        <v>2069</v>
      </c>
      <c r="F470" s="48">
        <v>155000</v>
      </c>
      <c r="G470" s="9">
        <v>20</v>
      </c>
      <c r="H470" s="9">
        <v>19</v>
      </c>
      <c r="I470" s="97"/>
      <c r="J470" s="98">
        <v>-1</v>
      </c>
      <c r="K470" s="43"/>
      <c r="L470" s="50"/>
      <c r="M470" s="43">
        <f t="shared" si="14"/>
        <v>-1</v>
      </c>
      <c r="N470" s="49">
        <f t="shared" si="15"/>
        <v>-155000</v>
      </c>
      <c r="O470" s="49" t="s">
        <v>4258</v>
      </c>
      <c r="P470" s="14"/>
      <c r="Q470" s="7" t="str">
        <f>VLOOKUP(D470,[1]Sheet0!$C$1:$H$65536,6,0)</f>
        <v>TRANG ĐIỂM</v>
      </c>
      <c r="S470" s="8"/>
    </row>
    <row r="471" spans="1:19" s="7" customFormat="1" ht="47.25" customHeight="1">
      <c r="A471" s="9"/>
      <c r="B471" s="9" t="s">
        <v>32</v>
      </c>
      <c r="C471" s="47" t="s">
        <v>2166</v>
      </c>
      <c r="D471" s="47" t="s">
        <v>2167</v>
      </c>
      <c r="E471" s="9" t="s">
        <v>2168</v>
      </c>
      <c r="F471" s="48">
        <v>245000</v>
      </c>
      <c r="G471" s="9">
        <v>13</v>
      </c>
      <c r="H471" s="9">
        <v>12</v>
      </c>
      <c r="I471" s="97"/>
      <c r="J471" s="98">
        <v>-1</v>
      </c>
      <c r="K471" s="43"/>
      <c r="L471" s="50"/>
      <c r="M471" s="43">
        <f t="shared" si="14"/>
        <v>-1</v>
      </c>
      <c r="N471" s="49">
        <f t="shared" si="15"/>
        <v>-245000</v>
      </c>
      <c r="O471" s="49" t="s">
        <v>6967</v>
      </c>
      <c r="P471" s="14"/>
      <c r="Q471" s="7" t="str">
        <f>VLOOKUP(D471,[1]Sheet0!$C$1:$H$65536,6,0)</f>
        <v>CHĂM SÓC TÓC</v>
      </c>
      <c r="S471" s="8"/>
    </row>
    <row r="472" spans="1:19" s="7" customFormat="1" ht="47.25" customHeight="1">
      <c r="A472" s="9"/>
      <c r="B472" s="9" t="s">
        <v>32</v>
      </c>
      <c r="C472" s="47" t="s">
        <v>2169</v>
      </c>
      <c r="D472" s="47" t="s">
        <v>2170</v>
      </c>
      <c r="E472" s="9" t="s">
        <v>2171</v>
      </c>
      <c r="F472" s="48">
        <v>245000</v>
      </c>
      <c r="G472" s="9">
        <v>8</v>
      </c>
      <c r="H472" s="9">
        <v>7</v>
      </c>
      <c r="I472" s="97"/>
      <c r="J472" s="98">
        <v>-1</v>
      </c>
      <c r="K472" s="43"/>
      <c r="L472" s="50"/>
      <c r="M472" s="43">
        <f t="shared" si="14"/>
        <v>-1</v>
      </c>
      <c r="N472" s="49">
        <f t="shared" si="15"/>
        <v>-245000</v>
      </c>
      <c r="O472" s="49" t="s">
        <v>6968</v>
      </c>
      <c r="P472" s="14"/>
      <c r="Q472" s="7" t="str">
        <f>VLOOKUP(D472,[1]Sheet0!$C$1:$H$65536,6,0)</f>
        <v>CHĂM SÓC TÓC</v>
      </c>
      <c r="S472" s="8"/>
    </row>
    <row r="473" spans="1:19" s="7" customFormat="1" ht="47.25" customHeight="1">
      <c r="A473" s="9"/>
      <c r="B473" s="9" t="s">
        <v>32</v>
      </c>
      <c r="C473" s="47" t="s">
        <v>786</v>
      </c>
      <c r="D473" s="47" t="s">
        <v>787</v>
      </c>
      <c r="E473" s="9" t="s">
        <v>788</v>
      </c>
      <c r="F473" s="48">
        <v>270000</v>
      </c>
      <c r="G473" s="9">
        <v>1</v>
      </c>
      <c r="H473" s="9">
        <v>0</v>
      </c>
      <c r="I473" s="97">
        <v>-1</v>
      </c>
      <c r="J473" s="98"/>
      <c r="K473" s="43"/>
      <c r="L473" s="50"/>
      <c r="M473" s="43">
        <f t="shared" si="14"/>
        <v>-1</v>
      </c>
      <c r="N473" s="49">
        <f t="shared" si="15"/>
        <v>-270000</v>
      </c>
      <c r="O473" s="49" t="s">
        <v>6969</v>
      </c>
      <c r="P473" s="14">
        <v>46146</v>
      </c>
      <c r="Q473" s="7" t="str">
        <f>VLOOKUP(D473,[1]Sheet0!$C$1:$H$65536,6,0)</f>
        <v>CHĂM SÓC DA</v>
      </c>
      <c r="S473" s="8"/>
    </row>
    <row r="474" spans="1:19" s="7" customFormat="1" ht="47.25" customHeight="1">
      <c r="A474" s="9"/>
      <c r="B474" s="9" t="s">
        <v>32</v>
      </c>
      <c r="C474" s="47" t="s">
        <v>5594</v>
      </c>
      <c r="D474" s="47" t="s">
        <v>5569</v>
      </c>
      <c r="E474" s="9" t="s">
        <v>5595</v>
      </c>
      <c r="F474" s="48">
        <v>125000</v>
      </c>
      <c r="G474" s="9">
        <v>1</v>
      </c>
      <c r="H474" s="9">
        <v>0</v>
      </c>
      <c r="I474" s="97">
        <v>-1</v>
      </c>
      <c r="J474" s="98"/>
      <c r="K474" s="43"/>
      <c r="L474" s="50"/>
      <c r="M474" s="43">
        <f t="shared" si="14"/>
        <v>-1</v>
      </c>
      <c r="N474" s="49">
        <f t="shared" si="15"/>
        <v>-125000</v>
      </c>
      <c r="O474" s="49" t="s">
        <v>4258</v>
      </c>
      <c r="P474" s="14">
        <v>46083</v>
      </c>
      <c r="Q474" s="7" t="str">
        <f>VLOOKUP(D474,[1]Sheet0!$C$1:$H$65536,6,0)</f>
        <v>CHĂM SÓC DA</v>
      </c>
      <c r="S474" s="8"/>
    </row>
    <row r="475" spans="1:19" s="7" customFormat="1" ht="47.25" customHeight="1">
      <c r="A475" s="9"/>
      <c r="B475" s="9" t="s">
        <v>32</v>
      </c>
      <c r="C475" s="47" t="s">
        <v>1838</v>
      </c>
      <c r="D475" s="47" t="s">
        <v>1839</v>
      </c>
      <c r="E475" s="9" t="s">
        <v>1840</v>
      </c>
      <c r="F475" s="48">
        <v>50000</v>
      </c>
      <c r="G475" s="9">
        <v>2</v>
      </c>
      <c r="H475" s="9">
        <v>1</v>
      </c>
      <c r="I475" s="97"/>
      <c r="J475" s="98">
        <v>-1</v>
      </c>
      <c r="K475" s="43"/>
      <c r="L475" s="50"/>
      <c r="M475" s="43">
        <f t="shared" si="14"/>
        <v>-1</v>
      </c>
      <c r="N475" s="49">
        <f t="shared" si="15"/>
        <v>-50000</v>
      </c>
      <c r="O475" s="49" t="s">
        <v>6970</v>
      </c>
      <c r="P475" s="14"/>
      <c r="Q475" s="7" t="str">
        <f>VLOOKUP(D475,[1]Sheet0!$C$1:$H$65536,6,0)</f>
        <v>Mỹ phẩm khác</v>
      </c>
      <c r="S475" s="8"/>
    </row>
    <row r="476" spans="1:19" s="7" customFormat="1" ht="47.25" customHeight="1">
      <c r="A476" s="9"/>
      <c r="B476" s="9" t="s">
        <v>32</v>
      </c>
      <c r="C476" s="47" t="s">
        <v>1862</v>
      </c>
      <c r="D476" s="47" t="s">
        <v>1863</v>
      </c>
      <c r="E476" s="9" t="s">
        <v>1864</v>
      </c>
      <c r="F476" s="48">
        <v>52000</v>
      </c>
      <c r="G476" s="9">
        <v>25</v>
      </c>
      <c r="H476" s="9">
        <v>24</v>
      </c>
      <c r="I476" s="97"/>
      <c r="J476" s="98">
        <v>-1</v>
      </c>
      <c r="K476" s="43"/>
      <c r="L476" s="50"/>
      <c r="M476" s="43">
        <f t="shared" si="14"/>
        <v>-1</v>
      </c>
      <c r="N476" s="49">
        <f t="shared" si="15"/>
        <v>-52000</v>
      </c>
      <c r="O476" s="49" t="s">
        <v>6971</v>
      </c>
      <c r="P476" s="14"/>
      <c r="Q476" s="7" t="str">
        <f>VLOOKUP(D476,[1]Sheet0!$C$1:$H$65536,6,0)</f>
        <v>Mỹ phẩm khác</v>
      </c>
      <c r="S476" s="8"/>
    </row>
    <row r="477" spans="1:19" s="7" customFormat="1" ht="47.25" customHeight="1">
      <c r="A477" s="9"/>
      <c r="B477" s="9" t="s">
        <v>32</v>
      </c>
      <c r="C477" s="47" t="s">
        <v>5765</v>
      </c>
      <c r="D477" s="47" t="s">
        <v>5755</v>
      </c>
      <c r="E477" s="9" t="s">
        <v>5766</v>
      </c>
      <c r="F477" s="48">
        <v>325000</v>
      </c>
      <c r="G477" s="9">
        <v>3</v>
      </c>
      <c r="H477" s="9">
        <v>2</v>
      </c>
      <c r="I477" s="97">
        <v>-1</v>
      </c>
      <c r="J477" s="98"/>
      <c r="K477" s="43"/>
      <c r="L477" s="50"/>
      <c r="M477" s="43">
        <f t="shared" si="14"/>
        <v>-1</v>
      </c>
      <c r="N477" s="49">
        <f t="shared" si="15"/>
        <v>-325000</v>
      </c>
      <c r="O477" s="49" t="s">
        <v>6972</v>
      </c>
      <c r="P477" s="14">
        <v>46104</v>
      </c>
      <c r="Q477" s="7" t="str">
        <f>VLOOKUP(D477,[1]Sheet0!$C$1:$H$65536,6,0)</f>
        <v>CHĂM SÓC TÓC</v>
      </c>
      <c r="S477" s="8"/>
    </row>
    <row r="478" spans="1:19" s="7" customFormat="1" ht="47.25" customHeight="1">
      <c r="A478" s="9"/>
      <c r="B478" s="9" t="s">
        <v>32</v>
      </c>
      <c r="C478" s="47" t="s">
        <v>5923</v>
      </c>
      <c r="D478" s="47" t="s">
        <v>5902</v>
      </c>
      <c r="E478" s="9" t="s">
        <v>5924</v>
      </c>
      <c r="F478" s="48">
        <v>270000</v>
      </c>
      <c r="G478" s="9">
        <v>1</v>
      </c>
      <c r="H478" s="9">
        <v>0</v>
      </c>
      <c r="I478" s="97">
        <v>-1</v>
      </c>
      <c r="J478" s="98"/>
      <c r="K478" s="43"/>
      <c r="L478" s="50"/>
      <c r="M478" s="43">
        <f t="shared" si="14"/>
        <v>-1</v>
      </c>
      <c r="N478" s="49">
        <f t="shared" si="15"/>
        <v>-270000</v>
      </c>
      <c r="O478" s="49" t="s">
        <v>4258</v>
      </c>
      <c r="P478" s="14">
        <v>46125.370937500003</v>
      </c>
      <c r="Q478" s="7" t="str">
        <f>VLOOKUP(D478,[1]Sheet0!$C$1:$H$65536,6,0)</f>
        <v>CHĂM SÓC DA</v>
      </c>
      <c r="S478" s="8"/>
    </row>
    <row r="479" spans="1:19" s="7" customFormat="1" ht="47.25" customHeight="1">
      <c r="A479" s="9"/>
      <c r="B479" s="9" t="s">
        <v>32</v>
      </c>
      <c r="C479" s="47" t="s">
        <v>2121</v>
      </c>
      <c r="D479" s="47" t="s">
        <v>2122</v>
      </c>
      <c r="E479" s="9" t="s">
        <v>2123</v>
      </c>
      <c r="F479" s="48">
        <v>210000</v>
      </c>
      <c r="G479" s="9">
        <v>12</v>
      </c>
      <c r="H479" s="9">
        <v>11</v>
      </c>
      <c r="I479" s="97"/>
      <c r="J479" s="98">
        <v>-1</v>
      </c>
      <c r="K479" s="43"/>
      <c r="L479" s="50"/>
      <c r="M479" s="43">
        <f t="shared" si="14"/>
        <v>-1</v>
      </c>
      <c r="N479" s="49">
        <f t="shared" si="15"/>
        <v>-210000</v>
      </c>
      <c r="O479" s="49" t="s">
        <v>6973</v>
      </c>
      <c r="P479" s="14"/>
      <c r="Q479" s="7" t="str">
        <f>VLOOKUP(D479,[1]Sheet0!$C$1:$H$65536,6,0)</f>
        <v>CHĂM SÓC DA</v>
      </c>
      <c r="S479" s="8"/>
    </row>
    <row r="480" spans="1:19" s="7" customFormat="1" ht="47.25" customHeight="1">
      <c r="A480" s="9"/>
      <c r="B480" s="9" t="s">
        <v>32</v>
      </c>
      <c r="C480" s="47" t="s">
        <v>504</v>
      </c>
      <c r="D480" s="47" t="s">
        <v>505</v>
      </c>
      <c r="E480" s="9" t="s">
        <v>506</v>
      </c>
      <c r="F480" s="48">
        <v>750000</v>
      </c>
      <c r="G480" s="9">
        <v>9</v>
      </c>
      <c r="H480" s="9">
        <v>8</v>
      </c>
      <c r="I480" s="97"/>
      <c r="J480" s="98">
        <v>-1</v>
      </c>
      <c r="K480" s="43"/>
      <c r="L480" s="50"/>
      <c r="M480" s="43">
        <f t="shared" si="14"/>
        <v>-1</v>
      </c>
      <c r="N480" s="49">
        <f t="shared" si="15"/>
        <v>-750000</v>
      </c>
      <c r="O480" s="49" t="s">
        <v>6934</v>
      </c>
      <c r="P480" s="14"/>
      <c r="Q480" s="7" t="str">
        <f>VLOOKUP(D480,[1]Sheet0!$C$1:$H$65536,6,0)</f>
        <v>CHĂM SÓC CƠ THỂ</v>
      </c>
      <c r="S480" s="8"/>
    </row>
    <row r="481" spans="1:19" s="7" customFormat="1" ht="47.25" customHeight="1">
      <c r="A481" s="9"/>
      <c r="B481" s="9" t="s">
        <v>32</v>
      </c>
      <c r="C481" s="47" t="s">
        <v>2088</v>
      </c>
      <c r="D481" s="47" t="s">
        <v>2089</v>
      </c>
      <c r="E481" s="9" t="s">
        <v>2090</v>
      </c>
      <c r="F481" s="48">
        <v>185000</v>
      </c>
      <c r="G481" s="9">
        <v>12</v>
      </c>
      <c r="H481" s="9">
        <v>11</v>
      </c>
      <c r="I481" s="97"/>
      <c r="J481" s="98">
        <v>-1</v>
      </c>
      <c r="K481" s="43"/>
      <c r="L481" s="50"/>
      <c r="M481" s="43">
        <f t="shared" si="14"/>
        <v>-1</v>
      </c>
      <c r="N481" s="49">
        <f t="shared" si="15"/>
        <v>-185000</v>
      </c>
      <c r="O481" s="49" t="s">
        <v>6974</v>
      </c>
      <c r="P481" s="14"/>
      <c r="Q481" s="7" t="str">
        <f>VLOOKUP(D481,[1]Sheet0!$C$1:$H$65536,6,0)</f>
        <v>CHĂM SÓC TÓC</v>
      </c>
      <c r="S481" s="8"/>
    </row>
    <row r="482" spans="1:19" s="7" customFormat="1" ht="47.25" customHeight="1">
      <c r="A482" s="9"/>
      <c r="B482" s="9" t="s">
        <v>32</v>
      </c>
      <c r="C482" s="47" t="s">
        <v>2091</v>
      </c>
      <c r="D482" s="47" t="s">
        <v>2092</v>
      </c>
      <c r="E482" s="9" t="s">
        <v>2093</v>
      </c>
      <c r="F482" s="48">
        <v>185000</v>
      </c>
      <c r="G482" s="9">
        <v>2</v>
      </c>
      <c r="H482" s="9">
        <v>1</v>
      </c>
      <c r="I482" s="97"/>
      <c r="J482" s="98">
        <v>-1</v>
      </c>
      <c r="K482" s="43"/>
      <c r="L482" s="50"/>
      <c r="M482" s="43">
        <f t="shared" si="14"/>
        <v>-1</v>
      </c>
      <c r="N482" s="49">
        <f t="shared" si="15"/>
        <v>-185000</v>
      </c>
      <c r="O482" s="49" t="s">
        <v>6974</v>
      </c>
      <c r="P482" s="14"/>
      <c r="Q482" s="7" t="str">
        <f>VLOOKUP(D482,[1]Sheet0!$C$1:$H$65536,6,0)</f>
        <v>CHĂM SÓC TÓC</v>
      </c>
      <c r="S482" s="8"/>
    </row>
    <row r="483" spans="1:19" s="7" customFormat="1" ht="47.25" customHeight="1">
      <c r="A483" s="9"/>
      <c r="B483" s="9" t="s">
        <v>32</v>
      </c>
      <c r="C483" s="47" t="s">
        <v>2094</v>
      </c>
      <c r="D483" s="47" t="s">
        <v>2095</v>
      </c>
      <c r="E483" s="9" t="s">
        <v>2096</v>
      </c>
      <c r="F483" s="48">
        <v>185000</v>
      </c>
      <c r="G483" s="9">
        <v>14</v>
      </c>
      <c r="H483" s="9">
        <v>13</v>
      </c>
      <c r="I483" s="97"/>
      <c r="J483" s="98">
        <v>-1</v>
      </c>
      <c r="K483" s="43"/>
      <c r="L483" s="50"/>
      <c r="M483" s="43">
        <f t="shared" si="14"/>
        <v>-1</v>
      </c>
      <c r="N483" s="49">
        <f t="shared" si="15"/>
        <v>-185000</v>
      </c>
      <c r="O483" s="49" t="s">
        <v>6975</v>
      </c>
      <c r="P483" s="14"/>
      <c r="Q483" s="7" t="str">
        <f>VLOOKUP(D483,[1]Sheet0!$C$1:$H$65536,6,0)</f>
        <v>CHĂM SÓC TÓC</v>
      </c>
      <c r="S483" s="8"/>
    </row>
    <row r="484" spans="1:19" s="7" customFormat="1" ht="47.25" customHeight="1">
      <c r="A484" s="9"/>
      <c r="B484" s="9" t="s">
        <v>32</v>
      </c>
      <c r="C484" s="47" t="s">
        <v>5917</v>
      </c>
      <c r="D484" s="47" t="s">
        <v>5893</v>
      </c>
      <c r="E484" s="9" t="s">
        <v>5918</v>
      </c>
      <c r="F484" s="48">
        <v>205000</v>
      </c>
      <c r="G484" s="9">
        <v>3</v>
      </c>
      <c r="H484" s="9">
        <v>2</v>
      </c>
      <c r="I484" s="97">
        <v>-1</v>
      </c>
      <c r="J484" s="98"/>
      <c r="K484" s="43"/>
      <c r="L484" s="50"/>
      <c r="M484" s="43">
        <f t="shared" si="14"/>
        <v>-1</v>
      </c>
      <c r="N484" s="49">
        <f t="shared" si="15"/>
        <v>-205000</v>
      </c>
      <c r="O484" s="49" t="s">
        <v>6976</v>
      </c>
      <c r="P484" s="14">
        <v>46125.370937500003</v>
      </c>
      <c r="Q484" s="7" t="str">
        <f>VLOOKUP(D484,[1]Sheet0!$C$1:$H$65536,6,0)</f>
        <v>CHĂM SÓC CƠ THỂ</v>
      </c>
      <c r="S484" s="8"/>
    </row>
    <row r="485" spans="1:19" s="7" customFormat="1" ht="47.25" customHeight="1">
      <c r="A485" s="9"/>
      <c r="B485" s="9" t="s">
        <v>32</v>
      </c>
      <c r="C485" s="47" t="s">
        <v>801</v>
      </c>
      <c r="D485" s="47" t="s">
        <v>802</v>
      </c>
      <c r="E485" s="9" t="s">
        <v>803</v>
      </c>
      <c r="F485" s="48">
        <v>155000</v>
      </c>
      <c r="G485" s="9">
        <v>27</v>
      </c>
      <c r="H485" s="9">
        <v>26</v>
      </c>
      <c r="I485" s="97"/>
      <c r="J485" s="98">
        <v>-1</v>
      </c>
      <c r="K485" s="43"/>
      <c r="L485" s="50"/>
      <c r="M485" s="43">
        <f t="shared" si="14"/>
        <v>-1</v>
      </c>
      <c r="N485" s="49">
        <f t="shared" si="15"/>
        <v>-155000</v>
      </c>
      <c r="O485" s="49" t="s">
        <v>6977</v>
      </c>
      <c r="P485" s="14"/>
      <c r="Q485" s="7" t="str">
        <f>VLOOKUP(D485,[1]Sheet0!$C$1:$H$65536,6,0)</f>
        <v>CHĂM SÓC CƠ THỂ</v>
      </c>
      <c r="S485" s="8"/>
    </row>
    <row r="486" spans="1:19" s="7" customFormat="1" ht="47.25" customHeight="1">
      <c r="A486" s="9"/>
      <c r="B486" s="9" t="s">
        <v>32</v>
      </c>
      <c r="C486" s="47" t="s">
        <v>2545</v>
      </c>
      <c r="D486" s="47" t="s">
        <v>2546</v>
      </c>
      <c r="E486" s="9" t="s">
        <v>2547</v>
      </c>
      <c r="F486" s="48">
        <v>245000</v>
      </c>
      <c r="G486" s="9">
        <v>35</v>
      </c>
      <c r="H486" s="9">
        <v>34</v>
      </c>
      <c r="I486" s="97"/>
      <c r="J486" s="98">
        <v>-1</v>
      </c>
      <c r="K486" s="43"/>
      <c r="L486" s="50"/>
      <c r="M486" s="43">
        <f t="shared" si="14"/>
        <v>-1</v>
      </c>
      <c r="N486" s="49">
        <f t="shared" si="15"/>
        <v>-245000</v>
      </c>
      <c r="O486" s="49" t="s">
        <v>6978</v>
      </c>
      <c r="P486" s="14"/>
      <c r="Q486" s="7" t="str">
        <f>VLOOKUP(D486,[1]Sheet0!$C$1:$H$65536,6,0)</f>
        <v>CHĂM SÓC TÓC</v>
      </c>
      <c r="S486" s="8"/>
    </row>
    <row r="487" spans="1:19" s="7" customFormat="1" ht="47.25" customHeight="1">
      <c r="A487" s="9"/>
      <c r="B487" s="9" t="s">
        <v>32</v>
      </c>
      <c r="C487" s="47" t="s">
        <v>725</v>
      </c>
      <c r="D487" s="47" t="s">
        <v>726</v>
      </c>
      <c r="E487" s="9" t="s">
        <v>727</v>
      </c>
      <c r="F487" s="48">
        <v>135000</v>
      </c>
      <c r="G487" s="9">
        <v>10</v>
      </c>
      <c r="H487" s="9">
        <v>9</v>
      </c>
      <c r="I487" s="97"/>
      <c r="J487" s="98">
        <v>-1</v>
      </c>
      <c r="K487" s="43"/>
      <c r="L487" s="50"/>
      <c r="M487" s="43">
        <f t="shared" si="14"/>
        <v>-1</v>
      </c>
      <c r="N487" s="49">
        <f t="shared" si="15"/>
        <v>-135000</v>
      </c>
      <c r="O487" s="49" t="s">
        <v>4258</v>
      </c>
      <c r="P487" s="14"/>
      <c r="Q487" s="7" t="str">
        <f>VLOOKUP(D487,[1]Sheet0!$C$1:$H$65536,6,0)</f>
        <v>CHĂM SÓC CƠ THỂ</v>
      </c>
      <c r="S487" s="8"/>
    </row>
    <row r="488" spans="1:19" s="7" customFormat="1" ht="47.25" customHeight="1">
      <c r="A488" s="9"/>
      <c r="B488" s="9" t="s">
        <v>32</v>
      </c>
      <c r="C488" s="47" t="s">
        <v>4687</v>
      </c>
      <c r="D488" s="47" t="s">
        <v>4688</v>
      </c>
      <c r="E488" s="9" t="s">
        <v>4689</v>
      </c>
      <c r="F488" s="48">
        <v>595000</v>
      </c>
      <c r="G488" s="9">
        <v>1</v>
      </c>
      <c r="H488" s="9">
        <v>0</v>
      </c>
      <c r="I488" s="97">
        <v>-1</v>
      </c>
      <c r="J488" s="98"/>
      <c r="K488" s="43"/>
      <c r="L488" s="50"/>
      <c r="M488" s="43">
        <f t="shared" si="14"/>
        <v>-1</v>
      </c>
      <c r="N488" s="49">
        <f t="shared" si="15"/>
        <v>-595000</v>
      </c>
      <c r="O488" s="49" t="s">
        <v>4258</v>
      </c>
      <c r="P488" s="14">
        <v>46006.630983796298</v>
      </c>
      <c r="Q488" s="7" t="str">
        <f>VLOOKUP(D488,[1]Sheet0!$C$1:$H$65536,6,0)</f>
        <v>Mỹ phẩm khác</v>
      </c>
      <c r="S488" s="8"/>
    </row>
    <row r="489" spans="1:19" s="7" customFormat="1" ht="47.25" customHeight="1">
      <c r="A489" s="9"/>
      <c r="B489" s="9" t="s">
        <v>32</v>
      </c>
      <c r="C489" s="47" t="s">
        <v>2534</v>
      </c>
      <c r="D489" s="47" t="s">
        <v>2535</v>
      </c>
      <c r="E489" s="9" t="s">
        <v>2536</v>
      </c>
      <c r="F489" s="48">
        <v>225000</v>
      </c>
      <c r="G489" s="9">
        <v>12</v>
      </c>
      <c r="H489" s="9">
        <v>11</v>
      </c>
      <c r="I489" s="97"/>
      <c r="J489" s="98">
        <v>-1</v>
      </c>
      <c r="K489" s="43"/>
      <c r="L489" s="50"/>
      <c r="M489" s="43">
        <f t="shared" si="14"/>
        <v>-1</v>
      </c>
      <c r="N489" s="49">
        <f t="shared" si="15"/>
        <v>-225000</v>
      </c>
      <c r="O489" s="49" t="s">
        <v>6979</v>
      </c>
      <c r="P489" s="14"/>
      <c r="Q489" s="7" t="str">
        <f>VLOOKUP(D489,[1]Sheet0!$C$1:$H$65536,6,0)</f>
        <v>CHĂM SÓC TÓC</v>
      </c>
      <c r="S489" s="8"/>
    </row>
    <row r="490" spans="1:19" s="7" customFormat="1" ht="47.25" customHeight="1">
      <c r="A490" s="9"/>
      <c r="B490" s="9" t="s">
        <v>32</v>
      </c>
      <c r="C490" s="47" t="s">
        <v>4796</v>
      </c>
      <c r="D490" s="47" t="s">
        <v>4768</v>
      </c>
      <c r="E490" s="9" t="s">
        <v>4797</v>
      </c>
      <c r="F490" s="48">
        <v>315000</v>
      </c>
      <c r="G490" s="9">
        <v>1</v>
      </c>
      <c r="H490" s="9">
        <v>0</v>
      </c>
      <c r="I490" s="97">
        <v>-1</v>
      </c>
      <c r="J490" s="98"/>
      <c r="K490" s="43"/>
      <c r="L490" s="50"/>
      <c r="M490" s="43">
        <f t="shared" si="14"/>
        <v>-1</v>
      </c>
      <c r="N490" s="49">
        <f t="shared" si="15"/>
        <v>-315000</v>
      </c>
      <c r="O490" s="49" t="s">
        <v>4258</v>
      </c>
      <c r="P490" s="14">
        <v>46013.467986111114</v>
      </c>
      <c r="Q490" s="7" t="str">
        <f>VLOOKUP(D490,[1]Sheet0!$C$1:$H$65536,6,0)</f>
        <v>TRANG ĐIỂM</v>
      </c>
      <c r="S490" s="8"/>
    </row>
    <row r="491" spans="1:19" s="7" customFormat="1" ht="47.25" customHeight="1">
      <c r="A491" s="9"/>
      <c r="B491" s="9" t="s">
        <v>32</v>
      </c>
      <c r="C491" s="47" t="s">
        <v>2112</v>
      </c>
      <c r="D491" s="47" t="s">
        <v>2113</v>
      </c>
      <c r="E491" s="9" t="s">
        <v>2114</v>
      </c>
      <c r="F491" s="48">
        <v>200000</v>
      </c>
      <c r="G491" s="9">
        <v>5</v>
      </c>
      <c r="H491" s="9">
        <v>4</v>
      </c>
      <c r="I491" s="97"/>
      <c r="J491" s="98">
        <v>-1</v>
      </c>
      <c r="K491" s="43"/>
      <c r="L491" s="50"/>
      <c r="M491" s="43">
        <f t="shared" si="14"/>
        <v>-1</v>
      </c>
      <c r="N491" s="49">
        <f t="shared" si="15"/>
        <v>-200000</v>
      </c>
      <c r="O491" s="49" t="s">
        <v>4258</v>
      </c>
      <c r="P491" s="14"/>
      <c r="Q491" s="7" t="str">
        <f>VLOOKUP(D491,[1]Sheet0!$C$1:$H$65536,6,0)</f>
        <v>TRANG ĐIỂM</v>
      </c>
      <c r="S491" s="8"/>
    </row>
    <row r="492" spans="1:19" s="7" customFormat="1" ht="47.25" customHeight="1">
      <c r="A492" s="9"/>
      <c r="B492" s="9" t="s">
        <v>32</v>
      </c>
      <c r="C492" s="47" t="s">
        <v>2445</v>
      </c>
      <c r="D492" s="47" t="s">
        <v>2446</v>
      </c>
      <c r="E492" s="9" t="s">
        <v>2447</v>
      </c>
      <c r="F492" s="48">
        <v>920000</v>
      </c>
      <c r="G492" s="9">
        <v>11</v>
      </c>
      <c r="H492" s="9">
        <v>10</v>
      </c>
      <c r="I492" s="97"/>
      <c r="J492" s="98">
        <v>-1</v>
      </c>
      <c r="K492" s="43"/>
      <c r="L492" s="50"/>
      <c r="M492" s="43">
        <f t="shared" si="14"/>
        <v>-1</v>
      </c>
      <c r="N492" s="49">
        <f t="shared" si="15"/>
        <v>-920000</v>
      </c>
      <c r="O492" s="49" t="s">
        <v>6980</v>
      </c>
      <c r="P492" s="14"/>
      <c r="Q492" s="7" t="str">
        <f>VLOOKUP(D492,[1]Sheet0!$C$1:$H$65536,6,0)</f>
        <v>CHĂM SÓC DA</v>
      </c>
      <c r="S492" s="8"/>
    </row>
    <row r="493" spans="1:19" s="7" customFormat="1" ht="47.25" customHeight="1">
      <c r="A493" s="9"/>
      <c r="B493" s="9" t="s">
        <v>33</v>
      </c>
      <c r="C493" s="47" t="s">
        <v>2148</v>
      </c>
      <c r="D493" s="47" t="s">
        <v>2149</v>
      </c>
      <c r="E493" s="9" t="s">
        <v>2150</v>
      </c>
      <c r="F493" s="48">
        <v>228000</v>
      </c>
      <c r="G493" s="9">
        <v>5</v>
      </c>
      <c r="H493" s="9">
        <v>4</v>
      </c>
      <c r="I493" s="97"/>
      <c r="J493" s="98">
        <v>-1</v>
      </c>
      <c r="K493" s="43"/>
      <c r="L493" s="50"/>
      <c r="M493" s="43">
        <f t="shared" si="14"/>
        <v>-1</v>
      </c>
      <c r="N493" s="49">
        <f t="shared" si="15"/>
        <v>-228000</v>
      </c>
      <c r="O493" s="49" t="s">
        <v>6981</v>
      </c>
      <c r="P493" s="14"/>
      <c r="Q493" s="7" t="str">
        <f>VLOOKUP(D493,[1]Sheet0!$C$1:$H$65536,6,0)</f>
        <v>BẾP VÀ PHÒNG ĂN</v>
      </c>
      <c r="S493" s="8"/>
    </row>
    <row r="494" spans="1:19" s="7" customFormat="1" ht="47.25" customHeight="1">
      <c r="A494" s="9"/>
      <c r="B494" s="9" t="s">
        <v>32</v>
      </c>
      <c r="C494" s="47" t="s">
        <v>2427</v>
      </c>
      <c r="D494" s="47" t="s">
        <v>2428</v>
      </c>
      <c r="E494" s="9" t="s">
        <v>2429</v>
      </c>
      <c r="F494" s="48">
        <v>880000</v>
      </c>
      <c r="G494" s="9">
        <v>6</v>
      </c>
      <c r="H494" s="9">
        <v>5</v>
      </c>
      <c r="I494" s="97"/>
      <c r="J494" s="98">
        <v>-1</v>
      </c>
      <c r="K494" s="43"/>
      <c r="L494" s="50"/>
      <c r="M494" s="43">
        <f t="shared" si="14"/>
        <v>-1</v>
      </c>
      <c r="N494" s="49">
        <f t="shared" si="15"/>
        <v>-880000</v>
      </c>
      <c r="O494" s="49" t="s">
        <v>6982</v>
      </c>
      <c r="P494" s="14"/>
      <c r="Q494" s="7" t="str">
        <f>VLOOKUP(D494,[1]Sheet0!$C$1:$H$65536,6,0)</f>
        <v>CHĂM SÓC DA</v>
      </c>
      <c r="S494" s="8"/>
    </row>
    <row r="495" spans="1:19" s="7" customFormat="1" ht="47.25" customHeight="1">
      <c r="A495" s="9"/>
      <c r="B495" s="9" t="s">
        <v>32</v>
      </c>
      <c r="C495" s="47" t="s">
        <v>1959</v>
      </c>
      <c r="D495" s="47" t="s">
        <v>1960</v>
      </c>
      <c r="E495" s="9" t="s">
        <v>1961</v>
      </c>
      <c r="F495" s="48">
        <v>85000</v>
      </c>
      <c r="G495" s="9">
        <v>7</v>
      </c>
      <c r="H495" s="9">
        <v>6</v>
      </c>
      <c r="I495" s="97"/>
      <c r="J495" s="98">
        <v>-1</v>
      </c>
      <c r="K495" s="43"/>
      <c r="L495" s="50"/>
      <c r="M495" s="43">
        <f t="shared" si="14"/>
        <v>-1</v>
      </c>
      <c r="N495" s="49">
        <f t="shared" si="15"/>
        <v>-85000</v>
      </c>
      <c r="O495" s="49" t="s">
        <v>4258</v>
      </c>
      <c r="P495" s="14"/>
      <c r="Q495" s="7" t="str">
        <f>VLOOKUP(D495,[1]Sheet0!$C$1:$H$65536,6,0)</f>
        <v>CHĂM SÓC CƠ THỂ</v>
      </c>
      <c r="S495" s="8"/>
    </row>
    <row r="496" spans="1:19" s="7" customFormat="1" ht="47.25" customHeight="1">
      <c r="A496" s="9"/>
      <c r="B496" s="9" t="s">
        <v>32</v>
      </c>
      <c r="C496" s="47" t="s">
        <v>5846</v>
      </c>
      <c r="D496" s="47" t="s">
        <v>5861</v>
      </c>
      <c r="E496" s="9" t="s">
        <v>5862</v>
      </c>
      <c r="F496" s="48">
        <v>99000</v>
      </c>
      <c r="G496" s="9">
        <v>1</v>
      </c>
      <c r="H496" s="9">
        <v>0</v>
      </c>
      <c r="I496" s="97">
        <v>-1</v>
      </c>
      <c r="J496" s="98"/>
      <c r="K496" s="43"/>
      <c r="L496" s="50"/>
      <c r="M496" s="43">
        <f t="shared" si="14"/>
        <v>-1</v>
      </c>
      <c r="N496" s="49">
        <f t="shared" si="15"/>
        <v>-99000</v>
      </c>
      <c r="O496" s="49" t="s">
        <v>6983</v>
      </c>
      <c r="P496" s="14">
        <v>46120.377395833333</v>
      </c>
      <c r="Q496" s="7" t="str">
        <f>VLOOKUP(D496,[1]Sheet0!$C$1:$H$65536,6,0)</f>
        <v>CHĂM SÓC CƠ THỂ</v>
      </c>
      <c r="S496" s="8"/>
    </row>
    <row r="497" spans="1:19" s="7" customFormat="1" ht="47.25" customHeight="1">
      <c r="A497" s="9"/>
      <c r="B497" s="9" t="s">
        <v>32</v>
      </c>
      <c r="C497" s="47" t="s">
        <v>2354</v>
      </c>
      <c r="D497" s="47" t="s">
        <v>2355</v>
      </c>
      <c r="E497" s="9" t="s">
        <v>2356</v>
      </c>
      <c r="F497" s="48">
        <v>575000</v>
      </c>
      <c r="G497" s="9">
        <v>12</v>
      </c>
      <c r="H497" s="9">
        <v>11</v>
      </c>
      <c r="I497" s="97"/>
      <c r="J497" s="98">
        <v>-1</v>
      </c>
      <c r="K497" s="43"/>
      <c r="L497" s="50"/>
      <c r="M497" s="43">
        <f t="shared" si="14"/>
        <v>-1</v>
      </c>
      <c r="N497" s="49">
        <f t="shared" si="15"/>
        <v>-575000</v>
      </c>
      <c r="O497" s="49" t="s">
        <v>6984</v>
      </c>
      <c r="P497" s="14"/>
      <c r="Q497" s="7" t="str">
        <f>VLOOKUP(D497,[1]Sheet0!$C$1:$H$65536,6,0)</f>
        <v>CHĂM SÓC CƠ THỂ</v>
      </c>
      <c r="S497" s="8"/>
    </row>
    <row r="498" spans="1:19" s="7" customFormat="1" ht="47.25" customHeight="1">
      <c r="A498" s="9"/>
      <c r="B498" s="9" t="s">
        <v>69</v>
      </c>
      <c r="C498" s="47" t="s">
        <v>2433</v>
      </c>
      <c r="D498" s="47" t="s">
        <v>2434</v>
      </c>
      <c r="E498" s="9" t="s">
        <v>2435</v>
      </c>
      <c r="F498" s="48">
        <v>880000</v>
      </c>
      <c r="G498" s="9">
        <v>1</v>
      </c>
      <c r="H498" s="9">
        <v>0</v>
      </c>
      <c r="I498" s="97"/>
      <c r="J498" s="98">
        <v>-1</v>
      </c>
      <c r="K498" s="43"/>
      <c r="L498" s="50"/>
      <c r="M498" s="43">
        <f t="shared" si="14"/>
        <v>-1</v>
      </c>
      <c r="N498" s="49">
        <f t="shared" si="15"/>
        <v>-880000</v>
      </c>
      <c r="O498" s="49" t="s">
        <v>6985</v>
      </c>
      <c r="P498" s="14"/>
      <c r="Q498" s="7" t="str">
        <f>VLOOKUP(D498,[1]Sheet0!$C$1:$H$65536,6,0)</f>
        <v>SINH LÝ - NỘI TIẾT TỐ</v>
      </c>
      <c r="S498" s="8"/>
    </row>
    <row r="499" spans="1:19" s="7" customFormat="1" ht="47.25" customHeight="1">
      <c r="A499" s="9"/>
      <c r="B499" s="9" t="s">
        <v>69</v>
      </c>
      <c r="C499" s="47" t="s">
        <v>2430</v>
      </c>
      <c r="D499" s="47" t="s">
        <v>2431</v>
      </c>
      <c r="E499" s="9" t="s">
        <v>2432</v>
      </c>
      <c r="F499" s="48">
        <v>880000</v>
      </c>
      <c r="G499" s="9">
        <v>6</v>
      </c>
      <c r="H499" s="9">
        <v>5</v>
      </c>
      <c r="I499" s="97"/>
      <c r="J499" s="98">
        <v>-1</v>
      </c>
      <c r="K499" s="43"/>
      <c r="L499" s="50"/>
      <c r="M499" s="43">
        <f t="shared" si="14"/>
        <v>-1</v>
      </c>
      <c r="N499" s="49">
        <f t="shared" si="15"/>
        <v>-880000</v>
      </c>
      <c r="O499" s="49" t="s">
        <v>6986</v>
      </c>
      <c r="P499" s="14"/>
      <c r="Q499" s="7" t="str">
        <f>VLOOKUP(D499,[1]Sheet0!$C$1:$H$65536,6,0)</f>
        <v>SINH LÝ - NỘI TIẾT TỐ</v>
      </c>
      <c r="S499" s="8"/>
    </row>
    <row r="500" spans="1:19" s="7" customFormat="1" ht="47.25" customHeight="1">
      <c r="A500" s="9"/>
      <c r="B500" s="9" t="s">
        <v>69</v>
      </c>
      <c r="C500" s="47" t="s">
        <v>2097</v>
      </c>
      <c r="D500" s="47" t="s">
        <v>2098</v>
      </c>
      <c r="E500" s="9" t="s">
        <v>2099</v>
      </c>
      <c r="F500" s="48">
        <v>185000</v>
      </c>
      <c r="G500" s="9">
        <v>12</v>
      </c>
      <c r="H500" s="9">
        <v>11</v>
      </c>
      <c r="I500" s="97"/>
      <c r="J500" s="98">
        <v>-1</v>
      </c>
      <c r="K500" s="43"/>
      <c r="L500" s="50"/>
      <c r="M500" s="43">
        <f t="shared" si="14"/>
        <v>-1</v>
      </c>
      <c r="N500" s="49">
        <f t="shared" si="15"/>
        <v>-185000</v>
      </c>
      <c r="O500" s="49" t="s">
        <v>4258</v>
      </c>
      <c r="P500" s="14"/>
      <c r="Q500" s="7" t="str">
        <f>VLOOKUP(D500,[1]Sheet0!$C$1:$H$65536,6,0)</f>
        <v>LIÊN QUAN Y TẾ</v>
      </c>
      <c r="S500" s="8"/>
    </row>
    <row r="501" spans="1:19" s="7" customFormat="1" ht="47.25" customHeight="1">
      <c r="A501" s="9"/>
      <c r="B501" s="9" t="s">
        <v>69</v>
      </c>
      <c r="C501" s="47" t="s">
        <v>5767</v>
      </c>
      <c r="D501" s="47" t="s">
        <v>5759</v>
      </c>
      <c r="E501" s="9" t="s">
        <v>5768</v>
      </c>
      <c r="F501" s="48">
        <v>850000</v>
      </c>
      <c r="G501" s="9">
        <v>2</v>
      </c>
      <c r="H501" s="9">
        <v>1</v>
      </c>
      <c r="I501" s="97">
        <v>-1</v>
      </c>
      <c r="J501" s="98"/>
      <c r="K501" s="43"/>
      <c r="L501" s="50"/>
      <c r="M501" s="43">
        <f t="shared" si="14"/>
        <v>-1</v>
      </c>
      <c r="N501" s="49">
        <f t="shared" si="15"/>
        <v>-850000</v>
      </c>
      <c r="O501" s="49" t="s">
        <v>6987</v>
      </c>
      <c r="P501" s="14">
        <v>46104</v>
      </c>
      <c r="Q501" s="7" t="str">
        <f>VLOOKUP(D501,[1]Sheet0!$C$1:$H$65536,6,0)</f>
        <v>ĐỒNG GIÁ MUA HÀNG</v>
      </c>
      <c r="S501" s="8"/>
    </row>
    <row r="502" spans="1:19" s="7" customFormat="1" ht="47.25" customHeight="1">
      <c r="A502" s="9"/>
      <c r="B502" s="9" t="s">
        <v>197</v>
      </c>
      <c r="C502" s="47" t="s">
        <v>3116</v>
      </c>
      <c r="D502" s="47" t="s">
        <v>3117</v>
      </c>
      <c r="E502" s="9" t="s">
        <v>3118</v>
      </c>
      <c r="F502" s="48">
        <v>110000</v>
      </c>
      <c r="G502" s="9">
        <v>1</v>
      </c>
      <c r="H502" s="9">
        <v>0</v>
      </c>
      <c r="I502" s="97"/>
      <c r="J502" s="98">
        <v>-1</v>
      </c>
      <c r="K502" s="43"/>
      <c r="L502" s="50"/>
      <c r="M502" s="43">
        <f t="shared" si="14"/>
        <v>-1</v>
      </c>
      <c r="N502" s="49">
        <f t="shared" si="15"/>
        <v>-110000</v>
      </c>
      <c r="O502" s="49" t="s">
        <v>6988</v>
      </c>
      <c r="P502" s="14"/>
      <c r="Q502" s="7" t="str">
        <f>VLOOKUP(D502,[1]Sheet0!$C$1:$H$65536,6,0)</f>
        <v>BĂNG VỆ SINH</v>
      </c>
      <c r="S502" s="8"/>
    </row>
    <row r="503" spans="1:19" s="7" customFormat="1" ht="47.25" customHeight="1">
      <c r="A503" s="9"/>
      <c r="B503" s="9" t="s">
        <v>69</v>
      </c>
      <c r="C503" s="47" t="s">
        <v>5694</v>
      </c>
      <c r="D503" s="47" t="s">
        <v>5689</v>
      </c>
      <c r="E503" s="9" t="s">
        <v>5695</v>
      </c>
      <c r="F503" s="48">
        <v>1650000</v>
      </c>
      <c r="G503" s="9">
        <v>1</v>
      </c>
      <c r="H503" s="9">
        <v>0</v>
      </c>
      <c r="I503" s="97">
        <v>-1</v>
      </c>
      <c r="J503" s="98"/>
      <c r="K503" s="43"/>
      <c r="L503" s="50"/>
      <c r="M503" s="43">
        <f t="shared" si="14"/>
        <v>-1</v>
      </c>
      <c r="N503" s="49">
        <f t="shared" si="15"/>
        <v>-1650000</v>
      </c>
      <c r="O503" s="49" t="s">
        <v>6989</v>
      </c>
      <c r="P503" s="14">
        <v>46094</v>
      </c>
      <c r="Q503" s="7" t="str">
        <f>VLOOKUP(D503,[1]Sheet0!$C$1:$H$65536,6,0)</f>
        <v>HỖ TRỢ TRÍ NÃO VÀ TRÍ NHỚ</v>
      </c>
      <c r="S503" s="8"/>
    </row>
    <row r="504" spans="1:19" s="7" customFormat="1" ht="47.25" customHeight="1">
      <c r="A504" s="9"/>
      <c r="B504" s="9" t="s">
        <v>40</v>
      </c>
      <c r="C504" s="47" t="s">
        <v>2019</v>
      </c>
      <c r="D504" s="47" t="s">
        <v>2020</v>
      </c>
      <c r="E504" s="9" t="s">
        <v>2021</v>
      </c>
      <c r="F504" s="48">
        <v>125000</v>
      </c>
      <c r="G504" s="9">
        <v>1</v>
      </c>
      <c r="H504" s="9">
        <v>0</v>
      </c>
      <c r="I504" s="97"/>
      <c r="J504" s="98">
        <v>-1</v>
      </c>
      <c r="K504" s="43"/>
      <c r="L504" s="50"/>
      <c r="M504" s="43">
        <f t="shared" si="14"/>
        <v>-1</v>
      </c>
      <c r="N504" s="49">
        <f t="shared" si="15"/>
        <v>-125000</v>
      </c>
      <c r="O504" s="49" t="s">
        <v>6990</v>
      </c>
      <c r="P504" s="14"/>
      <c r="Q504" s="7" t="str">
        <f>VLOOKUP(D504,[1]Sheet0!$C$1:$H$65536,6,0)</f>
        <v>CHĂM SÓC CƠ THỂ BÉ</v>
      </c>
      <c r="S504" s="8"/>
    </row>
    <row r="505" spans="1:19" s="7" customFormat="1" ht="47.25" customHeight="1">
      <c r="A505" s="9"/>
      <c r="B505" s="9" t="s">
        <v>197</v>
      </c>
      <c r="C505" s="47" t="s">
        <v>237</v>
      </c>
      <c r="D505" s="47" t="s">
        <v>238</v>
      </c>
      <c r="E505" s="9" t="s">
        <v>239</v>
      </c>
      <c r="F505" s="48">
        <v>145000</v>
      </c>
      <c r="G505" s="9">
        <v>16</v>
      </c>
      <c r="H505" s="9">
        <v>15</v>
      </c>
      <c r="I505" s="97"/>
      <c r="J505" s="98">
        <v>-1</v>
      </c>
      <c r="K505" s="43"/>
      <c r="L505" s="50"/>
      <c r="M505" s="43">
        <f t="shared" si="14"/>
        <v>-1</v>
      </c>
      <c r="N505" s="49">
        <f t="shared" si="15"/>
        <v>-145000</v>
      </c>
      <c r="O505" s="49" t="s">
        <v>6991</v>
      </c>
      <c r="P505" s="14"/>
      <c r="Q505" s="7" t="str">
        <f>VLOOKUP(D505,[1]Sheet0!$C$1:$H$65536,6,0)</f>
        <v>BĂNG VỆ SINH</v>
      </c>
      <c r="S505" s="8"/>
    </row>
    <row r="506" spans="1:19" s="7" customFormat="1" ht="47.25" customHeight="1">
      <c r="A506" s="9"/>
      <c r="B506" s="9" t="s">
        <v>69</v>
      </c>
      <c r="C506" s="47" t="s">
        <v>2258</v>
      </c>
      <c r="D506" s="47" t="s">
        <v>2259</v>
      </c>
      <c r="E506" s="9" t="s">
        <v>2260</v>
      </c>
      <c r="F506" s="48">
        <v>369000</v>
      </c>
      <c r="G506" s="9">
        <v>6</v>
      </c>
      <c r="H506" s="9">
        <v>5</v>
      </c>
      <c r="I506" s="97"/>
      <c r="J506" s="98">
        <v>-1</v>
      </c>
      <c r="K506" s="43"/>
      <c r="L506" s="50"/>
      <c r="M506" s="43">
        <f t="shared" si="14"/>
        <v>-1</v>
      </c>
      <c r="N506" s="49">
        <f t="shared" si="15"/>
        <v>-369000</v>
      </c>
      <c r="O506" s="49" t="s">
        <v>6992</v>
      </c>
      <c r="P506" s="14"/>
      <c r="Q506" s="7" t="str">
        <f>VLOOKUP(D506,[1]Sheet0!$C$1:$H$65536,6,0)</f>
        <v>HỖ TRỢ GAN</v>
      </c>
      <c r="S506" s="8"/>
    </row>
    <row r="507" spans="1:19" s="7" customFormat="1" ht="47.25" customHeight="1">
      <c r="A507" s="9"/>
      <c r="B507" s="9" t="s">
        <v>69</v>
      </c>
      <c r="C507" s="47" t="s">
        <v>5623</v>
      </c>
      <c r="D507" s="47" t="s">
        <v>5616</v>
      </c>
      <c r="E507" s="9" t="s">
        <v>5624</v>
      </c>
      <c r="F507" s="48">
        <v>2350000</v>
      </c>
      <c r="G507" s="9">
        <v>2</v>
      </c>
      <c r="H507" s="9">
        <v>1</v>
      </c>
      <c r="I507" s="97">
        <v>-1</v>
      </c>
      <c r="J507" s="98"/>
      <c r="K507" s="43"/>
      <c r="L507" s="50"/>
      <c r="M507" s="43">
        <f t="shared" si="14"/>
        <v>-1</v>
      </c>
      <c r="N507" s="49">
        <f t="shared" si="15"/>
        <v>-2350000</v>
      </c>
      <c r="O507" s="49" t="s">
        <v>6989</v>
      </c>
      <c r="P507" s="14">
        <v>46085</v>
      </c>
      <c r="Q507" s="7" t="str">
        <f>VLOOKUP(D507,[1]Sheet0!$C$1:$H$65536,6,0)</f>
        <v>HỖ TRỢ LÀM ĐẸP</v>
      </c>
      <c r="S507" s="8"/>
    </row>
    <row r="508" spans="1:19" s="7" customFormat="1" ht="47.25" customHeight="1">
      <c r="A508" s="9"/>
      <c r="B508" s="9" t="s">
        <v>197</v>
      </c>
      <c r="C508" s="47" t="s">
        <v>1995</v>
      </c>
      <c r="D508" s="47" t="s">
        <v>1996</v>
      </c>
      <c r="E508" s="9" t="s">
        <v>1997</v>
      </c>
      <c r="F508" s="48">
        <v>105000</v>
      </c>
      <c r="G508" s="9">
        <v>16</v>
      </c>
      <c r="H508" s="9">
        <v>15</v>
      </c>
      <c r="I508" s="97"/>
      <c r="J508" s="98">
        <v>-1</v>
      </c>
      <c r="K508" s="43"/>
      <c r="L508" s="50"/>
      <c r="M508" s="43">
        <f t="shared" si="14"/>
        <v>-1</v>
      </c>
      <c r="N508" s="49">
        <f t="shared" si="15"/>
        <v>-105000</v>
      </c>
      <c r="O508" s="49" t="s">
        <v>6993</v>
      </c>
      <c r="P508" s="14"/>
      <c r="Q508" s="7" t="str">
        <f>VLOOKUP(D508,[1]Sheet0!$C$1:$H$65536,6,0)</f>
        <v>KHẨU TRANG</v>
      </c>
      <c r="S508" s="8"/>
    </row>
    <row r="509" spans="1:19" s="7" customFormat="1" ht="47.25" customHeight="1">
      <c r="A509" s="9"/>
      <c r="B509" s="9" t="s">
        <v>197</v>
      </c>
      <c r="C509" s="47" t="s">
        <v>713</v>
      </c>
      <c r="D509" s="47" t="s">
        <v>714</v>
      </c>
      <c r="E509" s="9" t="s">
        <v>715</v>
      </c>
      <c r="F509" s="48">
        <v>115000</v>
      </c>
      <c r="G509" s="9">
        <v>45</v>
      </c>
      <c r="H509" s="9">
        <v>44</v>
      </c>
      <c r="I509" s="97"/>
      <c r="J509" s="98">
        <v>-1</v>
      </c>
      <c r="K509" s="43"/>
      <c r="L509" s="50"/>
      <c r="M509" s="43">
        <f t="shared" si="14"/>
        <v>-1</v>
      </c>
      <c r="N509" s="49">
        <f t="shared" si="15"/>
        <v>-115000</v>
      </c>
      <c r="O509" s="49" t="s">
        <v>4258</v>
      </c>
      <c r="P509" s="14"/>
      <c r="Q509" s="7" t="str">
        <f>VLOOKUP(D509,[1]Sheet0!$C$1:$H$65536,6,0)</f>
        <v>KHẨU TRANG</v>
      </c>
      <c r="S509" s="8"/>
    </row>
    <row r="510" spans="1:19" s="7" customFormat="1" ht="47.25" customHeight="1">
      <c r="A510" s="9"/>
      <c r="B510" s="9" t="s">
        <v>69</v>
      </c>
      <c r="C510" s="47" t="s">
        <v>5493</v>
      </c>
      <c r="D510" s="47" t="s">
        <v>5430</v>
      </c>
      <c r="E510" s="9" t="s">
        <v>5494</v>
      </c>
      <c r="F510" s="48">
        <v>235000</v>
      </c>
      <c r="G510" s="9">
        <v>1</v>
      </c>
      <c r="H510" s="9">
        <v>0</v>
      </c>
      <c r="I510" s="97">
        <v>-1</v>
      </c>
      <c r="J510" s="98"/>
      <c r="K510" s="43"/>
      <c r="L510" s="50"/>
      <c r="M510" s="43">
        <f t="shared" si="14"/>
        <v>-1</v>
      </c>
      <c r="N510" s="49">
        <f t="shared" si="15"/>
        <v>-235000</v>
      </c>
      <c r="O510" s="49" t="s">
        <v>6994</v>
      </c>
      <c r="P510" s="14">
        <v>46077</v>
      </c>
      <c r="Q510" s="7" t="str">
        <f>VLOOKUP(D510,[1]Sheet0!$C$1:$H$65536,6,0)</f>
        <v>THỰC PHẨM CHỨC NĂNG</v>
      </c>
      <c r="S510" s="8"/>
    </row>
    <row r="511" spans="1:19" s="7" customFormat="1" ht="47.25" customHeight="1">
      <c r="A511" s="9"/>
      <c r="B511" s="9" t="s">
        <v>69</v>
      </c>
      <c r="C511" s="47" t="s">
        <v>5879</v>
      </c>
      <c r="D511" s="47" t="s">
        <v>5866</v>
      </c>
      <c r="E511" s="9" t="s">
        <v>5880</v>
      </c>
      <c r="F511" s="48">
        <v>270000</v>
      </c>
      <c r="G511" s="9">
        <v>24</v>
      </c>
      <c r="H511" s="9">
        <v>23</v>
      </c>
      <c r="I511" s="97">
        <v>-1</v>
      </c>
      <c r="J511" s="98"/>
      <c r="K511" s="43"/>
      <c r="L511" s="50"/>
      <c r="M511" s="43">
        <f t="shared" si="14"/>
        <v>-1</v>
      </c>
      <c r="N511" s="49">
        <f t="shared" si="15"/>
        <v>-270000</v>
      </c>
      <c r="O511" s="49" t="s">
        <v>6995</v>
      </c>
      <c r="P511" s="14">
        <v>46121</v>
      </c>
      <c r="Q511" s="7" t="str">
        <f>VLOOKUP(D511,[1]Sheet0!$C$1:$H$65536,6,0)</f>
        <v>HỖ TRỢ LÀM ĐẸP</v>
      </c>
      <c r="S511" s="8"/>
    </row>
    <row r="512" spans="1:19" s="7" customFormat="1" ht="47.25" customHeight="1">
      <c r="A512" s="9"/>
      <c r="B512" s="9" t="s">
        <v>69</v>
      </c>
      <c r="C512" s="47" t="s">
        <v>816</v>
      </c>
      <c r="D512" s="47" t="s">
        <v>817</v>
      </c>
      <c r="E512" s="9" t="s">
        <v>818</v>
      </c>
      <c r="F512" s="48">
        <v>1790000</v>
      </c>
      <c r="G512" s="9">
        <v>18</v>
      </c>
      <c r="H512" s="9">
        <v>17</v>
      </c>
      <c r="I512" s="97">
        <v>-1</v>
      </c>
      <c r="J512" s="98"/>
      <c r="K512" s="43"/>
      <c r="L512" s="50"/>
      <c r="M512" s="43">
        <f t="shared" si="14"/>
        <v>-1</v>
      </c>
      <c r="N512" s="49">
        <f t="shared" si="15"/>
        <v>-1790000</v>
      </c>
      <c r="O512" s="49" t="s">
        <v>6996</v>
      </c>
      <c r="P512" s="14">
        <v>46077</v>
      </c>
      <c r="Q512" s="7" t="str">
        <f>VLOOKUP(D512,[1]Sheet0!$C$1:$H$65536,6,0)</f>
        <v>HỖ TRỢ LÀM ĐẸP</v>
      </c>
      <c r="S512" s="8"/>
    </row>
    <row r="513" spans="1:19" s="7" customFormat="1" ht="47.25" customHeight="1">
      <c r="A513" s="9"/>
      <c r="B513" s="9" t="s">
        <v>40</v>
      </c>
      <c r="C513" s="47" t="s">
        <v>4672</v>
      </c>
      <c r="D513" s="47" t="s">
        <v>4673</v>
      </c>
      <c r="E513" s="9" t="s">
        <v>4674</v>
      </c>
      <c r="F513" s="48">
        <v>137000</v>
      </c>
      <c r="G513" s="9">
        <v>1</v>
      </c>
      <c r="H513" s="9">
        <v>0</v>
      </c>
      <c r="I513" s="97">
        <v>-1</v>
      </c>
      <c r="J513" s="98"/>
      <c r="K513" s="43"/>
      <c r="L513" s="50"/>
      <c r="M513" s="43">
        <f t="shared" si="14"/>
        <v>-1</v>
      </c>
      <c r="N513" s="49">
        <f t="shared" si="15"/>
        <v>-137000</v>
      </c>
      <c r="O513" s="49" t="s">
        <v>6997</v>
      </c>
      <c r="P513" s="14">
        <v>46006.630983796298</v>
      </c>
      <c r="Q513" s="7" t="str">
        <f>VLOOKUP(D513,[1]Sheet0!$C$1:$H$65536,6,0)</f>
        <v>CHĂM SÓC CƠ THỂ BÉ</v>
      </c>
      <c r="S513" s="8"/>
    </row>
    <row r="514" spans="1:19" s="7" customFormat="1" ht="47.25" customHeight="1">
      <c r="A514" s="9"/>
      <c r="B514" s="9" t="s">
        <v>40</v>
      </c>
      <c r="C514" s="47" t="s">
        <v>2404</v>
      </c>
      <c r="D514" s="47" t="s">
        <v>2405</v>
      </c>
      <c r="E514" s="9" t="s">
        <v>2406</v>
      </c>
      <c r="F514" s="48">
        <v>378000</v>
      </c>
      <c r="G514" s="9">
        <v>2</v>
      </c>
      <c r="H514" s="9">
        <v>1</v>
      </c>
      <c r="I514" s="97"/>
      <c r="J514" s="98">
        <v>-1</v>
      </c>
      <c r="K514" s="43"/>
      <c r="L514" s="50"/>
      <c r="M514" s="43">
        <f t="shared" si="14"/>
        <v>-1</v>
      </c>
      <c r="N514" s="49">
        <f t="shared" si="15"/>
        <v>-378000</v>
      </c>
      <c r="O514" s="49" t="s">
        <v>4258</v>
      </c>
      <c r="P514" s="14"/>
      <c r="Q514" s="7" t="str">
        <f>VLOOKUP(D514,[1]Sheet0!$C$1:$H$65536,6,0)</f>
        <v>BÉ UỐNG SỮA</v>
      </c>
      <c r="S514" s="8"/>
    </row>
    <row r="515" spans="1:19" s="7" customFormat="1" ht="47.25" customHeight="1">
      <c r="A515" s="9"/>
      <c r="B515" s="9" t="s">
        <v>40</v>
      </c>
      <c r="C515" s="47" t="s">
        <v>2160</v>
      </c>
      <c r="D515" s="47" t="s">
        <v>2161</v>
      </c>
      <c r="E515" s="9" t="s">
        <v>2162</v>
      </c>
      <c r="F515" s="48">
        <v>240000</v>
      </c>
      <c r="G515" s="9">
        <v>3</v>
      </c>
      <c r="H515" s="9">
        <v>2</v>
      </c>
      <c r="I515" s="97"/>
      <c r="J515" s="98">
        <v>-1</v>
      </c>
      <c r="K515" s="43"/>
      <c r="L515" s="50"/>
      <c r="M515" s="43">
        <f t="shared" si="14"/>
        <v>-1</v>
      </c>
      <c r="N515" s="49">
        <f t="shared" si="15"/>
        <v>-240000</v>
      </c>
      <c r="O515" s="49" t="s">
        <v>6998</v>
      </c>
      <c r="P515" s="14"/>
      <c r="Q515" s="7" t="str">
        <f>VLOOKUP(D515,[1]Sheet0!$C$1:$H$65536,6,0)</f>
        <v>BÉ UỐNG SỮA</v>
      </c>
      <c r="S515" s="8"/>
    </row>
    <row r="516" spans="1:19" s="7" customFormat="1" ht="47.25" customHeight="1">
      <c r="A516" s="9"/>
      <c r="B516" s="9" t="s">
        <v>40</v>
      </c>
      <c r="C516" s="47" t="s">
        <v>1898</v>
      </c>
      <c r="D516" s="47" t="s">
        <v>1899</v>
      </c>
      <c r="E516" s="9" t="s">
        <v>1900</v>
      </c>
      <c r="F516" s="48">
        <v>69000</v>
      </c>
      <c r="G516" s="9">
        <v>1</v>
      </c>
      <c r="H516" s="9">
        <v>0</v>
      </c>
      <c r="I516" s="97"/>
      <c r="J516" s="98">
        <v>-1</v>
      </c>
      <c r="K516" s="43"/>
      <c r="L516" s="50"/>
      <c r="M516" s="43">
        <f t="shared" si="14"/>
        <v>-1</v>
      </c>
      <c r="N516" s="49">
        <f t="shared" si="15"/>
        <v>-69000</v>
      </c>
      <c r="O516" s="49" t="s">
        <v>6999</v>
      </c>
      <c r="P516" s="14"/>
      <c r="Q516" s="7" t="str">
        <f>VLOOKUP(D516,[1]Sheet0!$C$1:$H$65536,6,0)</f>
        <v>THỰC PHẨM CHO BÉ</v>
      </c>
      <c r="S516" s="8"/>
    </row>
    <row r="517" spans="1:19" s="7" customFormat="1" ht="47.25" customHeight="1">
      <c r="A517" s="9"/>
      <c r="B517" s="9" t="s">
        <v>40</v>
      </c>
      <c r="C517" s="47" t="s">
        <v>1895</v>
      </c>
      <c r="D517" s="47" t="s">
        <v>1896</v>
      </c>
      <c r="E517" s="9" t="s">
        <v>1897</v>
      </c>
      <c r="F517" s="48">
        <v>69000</v>
      </c>
      <c r="G517" s="9">
        <v>8</v>
      </c>
      <c r="H517" s="9">
        <v>7</v>
      </c>
      <c r="I517" s="97"/>
      <c r="J517" s="98">
        <v>-1</v>
      </c>
      <c r="K517" s="43"/>
      <c r="L517" s="50"/>
      <c r="M517" s="43">
        <f t="shared" si="14"/>
        <v>-1</v>
      </c>
      <c r="N517" s="49">
        <f t="shared" si="15"/>
        <v>-69000</v>
      </c>
      <c r="O517" s="49" t="s">
        <v>4258</v>
      </c>
      <c r="P517" s="14"/>
      <c r="Q517" s="7" t="str">
        <f>VLOOKUP(D517,[1]Sheet0!$C$1:$H$65536,6,0)</f>
        <v>THỰC PHẨM CHO BÉ</v>
      </c>
      <c r="S517" s="8"/>
    </row>
    <row r="518" spans="1:19" s="7" customFormat="1" ht="47.25" customHeight="1">
      <c r="A518" s="9"/>
      <c r="B518" s="9" t="s">
        <v>40</v>
      </c>
      <c r="C518" s="47" t="s">
        <v>5800</v>
      </c>
      <c r="D518" s="47" t="s">
        <v>5789</v>
      </c>
      <c r="E518" s="9" t="s">
        <v>5801</v>
      </c>
      <c r="F518" s="48">
        <v>65000</v>
      </c>
      <c r="G518" s="9">
        <v>1</v>
      </c>
      <c r="H518" s="9">
        <v>0</v>
      </c>
      <c r="I518" s="97">
        <v>-1</v>
      </c>
      <c r="J518" s="98"/>
      <c r="K518" s="43"/>
      <c r="L518" s="50"/>
      <c r="M518" s="43">
        <f t="shared" si="14"/>
        <v>-1</v>
      </c>
      <c r="N518" s="49">
        <f t="shared" si="15"/>
        <v>-65000</v>
      </c>
      <c r="O518" s="49" t="s">
        <v>7000</v>
      </c>
      <c r="P518" s="14">
        <v>46111</v>
      </c>
      <c r="Q518" s="7" t="str">
        <f>VLOOKUP(D518,[1]Sheet0!$C$1:$H$65536,6,0)</f>
        <v>THỰC PHẨM CHO BÉ</v>
      </c>
      <c r="S518" s="8"/>
    </row>
    <row r="519" spans="1:19" s="7" customFormat="1" ht="47.25" customHeight="1">
      <c r="A519" s="9"/>
      <c r="B519" s="9" t="s">
        <v>40</v>
      </c>
      <c r="C519" s="47" t="s">
        <v>552</v>
      </c>
      <c r="D519" s="47" t="s">
        <v>553</v>
      </c>
      <c r="E519" s="9" t="s">
        <v>554</v>
      </c>
      <c r="F519" s="48">
        <v>240000</v>
      </c>
      <c r="G519" s="9">
        <v>5</v>
      </c>
      <c r="H519" s="9">
        <v>4</v>
      </c>
      <c r="I519" s="97"/>
      <c r="J519" s="98">
        <v>-1</v>
      </c>
      <c r="K519" s="43"/>
      <c r="L519" s="50"/>
      <c r="M519" s="43">
        <f t="shared" si="14"/>
        <v>-1</v>
      </c>
      <c r="N519" s="49">
        <f t="shared" si="15"/>
        <v>-240000</v>
      </c>
      <c r="O519" s="49" t="s">
        <v>7001</v>
      </c>
      <c r="P519" s="14"/>
      <c r="Q519" s="7" t="str">
        <f>VLOOKUP(D519,[1]Sheet0!$C$1:$H$65536,6,0)</f>
        <v>BÉ UỐNG SỮA</v>
      </c>
      <c r="S519" s="8"/>
    </row>
    <row r="520" spans="1:19" s="7" customFormat="1" ht="47.25" customHeight="1">
      <c r="A520" s="9"/>
      <c r="B520" s="9" t="s">
        <v>40</v>
      </c>
      <c r="C520" s="47" t="s">
        <v>3849</v>
      </c>
      <c r="D520" s="47" t="s">
        <v>3848</v>
      </c>
      <c r="E520" s="9" t="s">
        <v>3850</v>
      </c>
      <c r="F520" s="48">
        <v>285000</v>
      </c>
      <c r="G520" s="9">
        <v>14</v>
      </c>
      <c r="H520" s="9">
        <v>13</v>
      </c>
      <c r="I520" s="97">
        <v>-1</v>
      </c>
      <c r="J520" s="98"/>
      <c r="K520" s="43"/>
      <c r="L520" s="50"/>
      <c r="M520" s="43">
        <f t="shared" si="14"/>
        <v>-1</v>
      </c>
      <c r="N520" s="49">
        <f t="shared" si="15"/>
        <v>-285000</v>
      </c>
      <c r="O520" s="49" t="s">
        <v>7002</v>
      </c>
      <c r="P520" s="14">
        <v>45847</v>
      </c>
      <c r="Q520" s="7" t="str">
        <f>VLOOKUP(D520,[1]Sheet0!$C$1:$H$65536,6,0)</f>
        <v>CHĂM SÓC CƠ THỂ BÉ</v>
      </c>
      <c r="S520" s="8"/>
    </row>
    <row r="521" spans="1:19" s="7" customFormat="1" ht="47.25" customHeight="1">
      <c r="A521" s="9"/>
      <c r="B521" s="9" t="s">
        <v>40</v>
      </c>
      <c r="C521" s="47" t="s">
        <v>5715</v>
      </c>
      <c r="D521" s="47" t="s">
        <v>5709</v>
      </c>
      <c r="E521" s="9" t="s">
        <v>5716</v>
      </c>
      <c r="F521" s="48">
        <v>175000</v>
      </c>
      <c r="G521" s="9">
        <v>1</v>
      </c>
      <c r="H521" s="9">
        <v>0</v>
      </c>
      <c r="I521" s="97">
        <v>-1</v>
      </c>
      <c r="J521" s="98"/>
      <c r="K521" s="43"/>
      <c r="L521" s="50"/>
      <c r="M521" s="43">
        <f t="shared" ref="M521:M584" si="16">+J521+I521</f>
        <v>-1</v>
      </c>
      <c r="N521" s="49">
        <f t="shared" ref="N521:N584" si="17">+M521*F521</f>
        <v>-175000</v>
      </c>
      <c r="O521" s="49" t="s">
        <v>4258</v>
      </c>
      <c r="P521" s="14">
        <v>46097</v>
      </c>
      <c r="Q521" s="7" t="str">
        <f>VLOOKUP(D521,[1]Sheet0!$C$1:$H$65536,6,0)</f>
        <v>CHĂM SÓC CƠ THỂ BÉ</v>
      </c>
      <c r="S521" s="8"/>
    </row>
    <row r="522" spans="1:19" s="7" customFormat="1" ht="47.25" customHeight="1">
      <c r="A522" s="9"/>
      <c r="B522" s="9" t="s">
        <v>40</v>
      </c>
      <c r="C522" s="47" t="s">
        <v>1992</v>
      </c>
      <c r="D522" s="47" t="s">
        <v>1993</v>
      </c>
      <c r="E522" s="9" t="s">
        <v>1994</v>
      </c>
      <c r="F522" s="48">
        <v>98500</v>
      </c>
      <c r="G522" s="9">
        <v>2</v>
      </c>
      <c r="H522" s="9">
        <v>1</v>
      </c>
      <c r="I522" s="97"/>
      <c r="J522" s="98">
        <v>-1</v>
      </c>
      <c r="K522" s="43"/>
      <c r="L522" s="50"/>
      <c r="M522" s="43">
        <f t="shared" si="16"/>
        <v>-1</v>
      </c>
      <c r="N522" s="49">
        <f t="shared" si="17"/>
        <v>-98500</v>
      </c>
      <c r="O522" s="49" t="s">
        <v>7003</v>
      </c>
      <c r="P522" s="14"/>
      <c r="Q522" s="7" t="str">
        <f>VLOOKUP(D522,[1]Sheet0!$C$1:$H$65536,6,0)</f>
        <v>CHĂM SÓC CƠ THỂ BÉ</v>
      </c>
      <c r="S522" s="8"/>
    </row>
    <row r="523" spans="1:19" s="7" customFormat="1" ht="47.25" customHeight="1">
      <c r="A523" s="9"/>
      <c r="B523" s="9" t="s">
        <v>40</v>
      </c>
      <c r="C523" s="47" t="s">
        <v>4459</v>
      </c>
      <c r="D523" s="47" t="s">
        <v>4460</v>
      </c>
      <c r="E523" s="9" t="s">
        <v>4461</v>
      </c>
      <c r="F523" s="48">
        <v>95000</v>
      </c>
      <c r="G523" s="9">
        <v>7</v>
      </c>
      <c r="H523" s="9">
        <v>6</v>
      </c>
      <c r="I523" s="97">
        <v>-1</v>
      </c>
      <c r="J523" s="98"/>
      <c r="K523" s="43"/>
      <c r="L523" s="50"/>
      <c r="M523" s="43">
        <f t="shared" si="16"/>
        <v>-1</v>
      </c>
      <c r="N523" s="49">
        <f t="shared" si="17"/>
        <v>-95000</v>
      </c>
      <c r="O523" s="49" t="s">
        <v>7004</v>
      </c>
      <c r="P523" s="14">
        <v>45975</v>
      </c>
      <c r="Q523" s="7" t="str">
        <f>VLOOKUP(D523,[1]Sheet0!$C$1:$H$65536,6,0)</f>
        <v>THỰC PHẨM CHO BÉ</v>
      </c>
      <c r="S523" s="8"/>
    </row>
    <row r="524" spans="1:19" s="7" customFormat="1" ht="47.25" customHeight="1">
      <c r="A524" s="9"/>
      <c r="B524" s="9" t="s">
        <v>40</v>
      </c>
      <c r="C524" s="47" t="s">
        <v>4103</v>
      </c>
      <c r="D524" s="47" t="s">
        <v>4102</v>
      </c>
      <c r="E524" s="9" t="s">
        <v>4104</v>
      </c>
      <c r="F524" s="48">
        <v>45000</v>
      </c>
      <c r="G524" s="9">
        <v>1</v>
      </c>
      <c r="H524" s="9">
        <v>0</v>
      </c>
      <c r="I524" s="97">
        <v>-1</v>
      </c>
      <c r="J524" s="98"/>
      <c r="K524" s="43"/>
      <c r="L524" s="50"/>
      <c r="M524" s="43">
        <f t="shared" si="16"/>
        <v>-1</v>
      </c>
      <c r="N524" s="49">
        <f t="shared" si="17"/>
        <v>-45000</v>
      </c>
      <c r="O524" s="49" t="s">
        <v>7005</v>
      </c>
      <c r="P524" s="14">
        <v>45905</v>
      </c>
      <c r="Q524" s="7" t="str">
        <f>VLOOKUP(D524,[1]Sheet0!$C$1:$H$65536,6,0)</f>
        <v>THỰC PHẨM CHO BÉ</v>
      </c>
      <c r="S524" s="8"/>
    </row>
    <row r="525" spans="1:19" s="7" customFormat="1" ht="47.25" customHeight="1">
      <c r="A525" s="9"/>
      <c r="B525" s="9" t="s">
        <v>40</v>
      </c>
      <c r="C525" s="47" t="s">
        <v>1877</v>
      </c>
      <c r="D525" s="47" t="s">
        <v>1878</v>
      </c>
      <c r="E525" s="9" t="s">
        <v>1879</v>
      </c>
      <c r="F525" s="48">
        <v>62000</v>
      </c>
      <c r="G525" s="9">
        <v>5</v>
      </c>
      <c r="H525" s="9">
        <v>4</v>
      </c>
      <c r="I525" s="97"/>
      <c r="J525" s="98">
        <v>-1</v>
      </c>
      <c r="K525" s="43"/>
      <c r="L525" s="50"/>
      <c r="M525" s="43">
        <f t="shared" si="16"/>
        <v>-1</v>
      </c>
      <c r="N525" s="49">
        <f t="shared" si="17"/>
        <v>-62000</v>
      </c>
      <c r="O525" s="49" t="s">
        <v>4258</v>
      </c>
      <c r="P525" s="14"/>
      <c r="Q525" s="7" t="str">
        <f>VLOOKUP(D525,[1]Sheet0!$C$1:$H$65536,6,0)</f>
        <v>THỰC PHẨM CHO BÉ</v>
      </c>
      <c r="S525" s="8"/>
    </row>
    <row r="526" spans="1:19" s="7" customFormat="1" ht="47.25" customHeight="1">
      <c r="A526" s="9"/>
      <c r="B526" s="9" t="s">
        <v>40</v>
      </c>
      <c r="C526" s="47" t="s">
        <v>2205</v>
      </c>
      <c r="D526" s="47" t="s">
        <v>2206</v>
      </c>
      <c r="E526" s="9" t="s">
        <v>2207</v>
      </c>
      <c r="F526" s="48">
        <v>290000</v>
      </c>
      <c r="G526" s="9">
        <v>1</v>
      </c>
      <c r="H526" s="9">
        <v>0</v>
      </c>
      <c r="I526" s="97"/>
      <c r="J526" s="98">
        <v>-1</v>
      </c>
      <c r="K526" s="43"/>
      <c r="L526" s="50"/>
      <c r="M526" s="43">
        <f t="shared" si="16"/>
        <v>-1</v>
      </c>
      <c r="N526" s="49">
        <f t="shared" si="17"/>
        <v>-290000</v>
      </c>
      <c r="O526" s="49" t="s">
        <v>4258</v>
      </c>
      <c r="P526" s="14"/>
      <c r="Q526" s="7" t="str">
        <f>VLOOKUP(D526,[1]Sheet0!$C$1:$H$65536,6,0)</f>
        <v>BÉ UỐNG SỮA</v>
      </c>
      <c r="S526" s="8"/>
    </row>
    <row r="527" spans="1:19" s="7" customFormat="1" ht="47.25" customHeight="1">
      <c r="A527" s="9"/>
      <c r="B527" s="9" t="s">
        <v>40</v>
      </c>
      <c r="C527" s="47" t="s">
        <v>6018</v>
      </c>
      <c r="D527" s="47" t="s">
        <v>6009</v>
      </c>
      <c r="E527" s="9" t="s">
        <v>6019</v>
      </c>
      <c r="F527" s="48">
        <v>50000</v>
      </c>
      <c r="G527" s="9">
        <v>1</v>
      </c>
      <c r="H527" s="9">
        <v>0</v>
      </c>
      <c r="I527" s="97">
        <v>-1</v>
      </c>
      <c r="J527" s="98"/>
      <c r="K527" s="43"/>
      <c r="L527" s="50"/>
      <c r="M527" s="43">
        <f t="shared" si="16"/>
        <v>-1</v>
      </c>
      <c r="N527" s="49">
        <f t="shared" si="17"/>
        <v>-50000</v>
      </c>
      <c r="O527" s="49" t="s">
        <v>4258</v>
      </c>
      <c r="P527" s="14">
        <v>46146</v>
      </c>
      <c r="Q527" s="7" t="str">
        <f>VLOOKUP(D527,[1]Sheet0!$C$1:$H$65536,6,0)</f>
        <v>THỰC PHẨM CHO BÉ</v>
      </c>
      <c r="S527" s="8"/>
    </row>
    <row r="528" spans="1:19" s="7" customFormat="1" ht="47.25" customHeight="1">
      <c r="A528" s="9"/>
      <c r="B528" s="9" t="s">
        <v>33</v>
      </c>
      <c r="C528" s="47" t="s">
        <v>3941</v>
      </c>
      <c r="D528" s="47" t="s">
        <v>3938</v>
      </c>
      <c r="E528" s="9" t="s">
        <v>3942</v>
      </c>
      <c r="F528" s="48">
        <v>128000</v>
      </c>
      <c r="G528" s="9">
        <v>10</v>
      </c>
      <c r="H528" s="9">
        <v>9</v>
      </c>
      <c r="I528" s="97">
        <v>-1</v>
      </c>
      <c r="J528" s="98"/>
      <c r="K528" s="43"/>
      <c r="L528" s="50"/>
      <c r="M528" s="43">
        <f t="shared" si="16"/>
        <v>-1</v>
      </c>
      <c r="N528" s="49">
        <f t="shared" si="17"/>
        <v>-128000</v>
      </c>
      <c r="O528" s="49" t="s">
        <v>7006</v>
      </c>
      <c r="P528" s="14">
        <v>45870</v>
      </c>
      <c r="Q528" s="7" t="str">
        <f>VLOOKUP(D528,[1]Sheet0!$C$1:$H$65536,6,0)</f>
        <v>XÀ PHÒNG, CHẤT TẨY RỬA</v>
      </c>
      <c r="S528" s="8"/>
    </row>
    <row r="529" spans="1:19" s="7" customFormat="1" ht="47.25" customHeight="1">
      <c r="A529" s="9"/>
      <c r="B529" s="9" t="s">
        <v>33</v>
      </c>
      <c r="C529" s="47" t="s">
        <v>1790</v>
      </c>
      <c r="D529" s="47" t="s">
        <v>1791</v>
      </c>
      <c r="E529" s="9" t="s">
        <v>1792</v>
      </c>
      <c r="F529" s="48">
        <v>45000</v>
      </c>
      <c r="G529" s="9">
        <v>1</v>
      </c>
      <c r="H529" s="9">
        <v>0</v>
      </c>
      <c r="I529" s="97"/>
      <c r="J529" s="98">
        <v>-1</v>
      </c>
      <c r="K529" s="43"/>
      <c r="L529" s="50"/>
      <c r="M529" s="43">
        <f t="shared" si="16"/>
        <v>-1</v>
      </c>
      <c r="N529" s="49">
        <f t="shared" si="17"/>
        <v>-45000</v>
      </c>
      <c r="O529" s="49" t="s">
        <v>4258</v>
      </c>
      <c r="P529" s="14"/>
      <c r="Q529" s="7" t="str">
        <f>VLOOKUP(D529,[1]Sheet0!$C$1:$H$65536,6,0)</f>
        <v>HÀNG ĐỒNG GIÁ 40K</v>
      </c>
      <c r="S529" s="8"/>
    </row>
    <row r="530" spans="1:19" s="7" customFormat="1" ht="47.25" customHeight="1">
      <c r="A530" s="9"/>
      <c r="B530" s="9" t="s">
        <v>33</v>
      </c>
      <c r="C530" s="47" t="s">
        <v>1859</v>
      </c>
      <c r="D530" s="47" t="s">
        <v>1860</v>
      </c>
      <c r="E530" s="9" t="s">
        <v>1861</v>
      </c>
      <c r="F530" s="48">
        <v>50000</v>
      </c>
      <c r="G530" s="9">
        <v>12</v>
      </c>
      <c r="H530" s="9">
        <v>11</v>
      </c>
      <c r="I530" s="97"/>
      <c r="J530" s="98">
        <v>-1</v>
      </c>
      <c r="K530" s="43"/>
      <c r="L530" s="50"/>
      <c r="M530" s="43">
        <f t="shared" si="16"/>
        <v>-1</v>
      </c>
      <c r="N530" s="49">
        <f t="shared" si="17"/>
        <v>-50000</v>
      </c>
      <c r="O530" s="49" t="s">
        <v>4258</v>
      </c>
      <c r="P530" s="14"/>
      <c r="Q530" s="7" t="str">
        <f>VLOOKUP(D530,[1]Sheet0!$C$1:$H$65536,6,0)</f>
        <v>HÀNG ĐỒNG GIÁ 40K</v>
      </c>
      <c r="S530" s="8"/>
    </row>
    <row r="531" spans="1:19" s="7" customFormat="1" ht="47.25" customHeight="1">
      <c r="A531" s="9"/>
      <c r="B531" s="9" t="s">
        <v>33</v>
      </c>
      <c r="C531" s="47" t="s">
        <v>1761</v>
      </c>
      <c r="D531" s="47" t="s">
        <v>1762</v>
      </c>
      <c r="E531" s="9" t="s">
        <v>1763</v>
      </c>
      <c r="F531" s="48">
        <v>40000</v>
      </c>
      <c r="G531" s="9">
        <v>4</v>
      </c>
      <c r="H531" s="9">
        <v>3</v>
      </c>
      <c r="I531" s="97"/>
      <c r="J531" s="98">
        <v>-1</v>
      </c>
      <c r="K531" s="43"/>
      <c r="L531" s="50"/>
      <c r="M531" s="43">
        <f t="shared" si="16"/>
        <v>-1</v>
      </c>
      <c r="N531" s="49">
        <f t="shared" si="17"/>
        <v>-40000</v>
      </c>
      <c r="O531" s="49" t="s">
        <v>4258</v>
      </c>
      <c r="P531" s="14"/>
      <c r="Q531" s="7" t="str">
        <f>VLOOKUP(D531,[1]Sheet0!$C$1:$H$65536,6,0)</f>
        <v>BẾP VÀ PHÒNG ĂN</v>
      </c>
      <c r="S531" s="8"/>
    </row>
    <row r="532" spans="1:19" s="7" customFormat="1" ht="47.25" customHeight="1">
      <c r="A532" s="9"/>
      <c r="B532" s="9" t="s">
        <v>33</v>
      </c>
      <c r="C532" s="47" t="s">
        <v>4095</v>
      </c>
      <c r="D532" s="47" t="s">
        <v>4083</v>
      </c>
      <c r="E532" s="9" t="s">
        <v>4096</v>
      </c>
      <c r="F532" s="48">
        <v>40000</v>
      </c>
      <c r="G532" s="9">
        <v>1</v>
      </c>
      <c r="H532" s="9">
        <v>0</v>
      </c>
      <c r="I532" s="97">
        <v>-1</v>
      </c>
      <c r="J532" s="98"/>
      <c r="K532" s="43"/>
      <c r="L532" s="50"/>
      <c r="M532" s="43">
        <f t="shared" si="16"/>
        <v>-1</v>
      </c>
      <c r="N532" s="49">
        <f t="shared" si="17"/>
        <v>-40000</v>
      </c>
      <c r="O532" s="49" t="s">
        <v>4258</v>
      </c>
      <c r="P532" s="14">
        <v>45903</v>
      </c>
      <c r="Q532" s="7" t="str">
        <f>VLOOKUP(D532,[1]Sheet0!$C$1:$H$65536,6,0)</f>
        <v>BẾP VÀ PHÒNG ĂN</v>
      </c>
      <c r="S532" s="8"/>
    </row>
    <row r="533" spans="1:19" s="7" customFormat="1" ht="47.25" customHeight="1">
      <c r="A533" s="9"/>
      <c r="B533" s="9" t="s">
        <v>33</v>
      </c>
      <c r="C533" s="47" t="s">
        <v>1817</v>
      </c>
      <c r="D533" s="47" t="s">
        <v>1818</v>
      </c>
      <c r="E533" s="9" t="s">
        <v>1819</v>
      </c>
      <c r="F533" s="48">
        <v>45000</v>
      </c>
      <c r="G533" s="9">
        <v>6</v>
      </c>
      <c r="H533" s="9">
        <v>5</v>
      </c>
      <c r="I533" s="97"/>
      <c r="J533" s="98">
        <v>-1</v>
      </c>
      <c r="K533" s="43"/>
      <c r="L533" s="50"/>
      <c r="M533" s="43">
        <f t="shared" si="16"/>
        <v>-1</v>
      </c>
      <c r="N533" s="49">
        <f t="shared" si="17"/>
        <v>-45000</v>
      </c>
      <c r="O533" s="49" t="s">
        <v>4258</v>
      </c>
      <c r="P533" s="14"/>
      <c r="Q533" s="7" t="str">
        <f>VLOOKUP(D533,[1]Sheet0!$C$1:$H$65536,6,0)</f>
        <v>HÀNG ĐỒNG GIÁ 40K</v>
      </c>
      <c r="S533" s="8"/>
    </row>
    <row r="534" spans="1:19" s="7" customFormat="1" ht="47.25" customHeight="1">
      <c r="A534" s="9"/>
      <c r="B534" s="9" t="s">
        <v>33</v>
      </c>
      <c r="C534" s="47" t="s">
        <v>4540</v>
      </c>
      <c r="D534" s="47" t="s">
        <v>4541</v>
      </c>
      <c r="E534" s="9" t="s">
        <v>4542</v>
      </c>
      <c r="F534" s="48">
        <v>50000</v>
      </c>
      <c r="G534" s="9">
        <v>56</v>
      </c>
      <c r="H534" s="9">
        <v>55</v>
      </c>
      <c r="I534" s="97">
        <v>-1</v>
      </c>
      <c r="J534" s="98"/>
      <c r="K534" s="43"/>
      <c r="L534" s="50"/>
      <c r="M534" s="43">
        <f t="shared" si="16"/>
        <v>-1</v>
      </c>
      <c r="N534" s="49">
        <f t="shared" si="17"/>
        <v>-50000</v>
      </c>
      <c r="O534" s="49" t="s">
        <v>7007</v>
      </c>
      <c r="P534" s="14">
        <v>45994</v>
      </c>
      <c r="Q534" s="7" t="str">
        <f>VLOOKUP(D534,[1]Sheet0!$C$1:$H$65536,6,0)</f>
        <v>HÀNG ĐỒNG GIÁ 40K</v>
      </c>
      <c r="S534" s="8"/>
    </row>
    <row r="535" spans="1:19" s="7" customFormat="1" ht="47.25" customHeight="1">
      <c r="A535" s="9"/>
      <c r="B535" s="9" t="s">
        <v>33</v>
      </c>
      <c r="C535" s="47" t="s">
        <v>1889</v>
      </c>
      <c r="D535" s="47" t="s">
        <v>1890</v>
      </c>
      <c r="E535" s="9" t="s">
        <v>1891</v>
      </c>
      <c r="F535" s="48">
        <v>68000</v>
      </c>
      <c r="G535" s="9">
        <v>1</v>
      </c>
      <c r="H535" s="9">
        <v>0</v>
      </c>
      <c r="I535" s="97"/>
      <c r="J535" s="98">
        <v>-1</v>
      </c>
      <c r="K535" s="43"/>
      <c r="L535" s="50"/>
      <c r="M535" s="43">
        <f t="shared" si="16"/>
        <v>-1</v>
      </c>
      <c r="N535" s="49">
        <f t="shared" si="17"/>
        <v>-68000</v>
      </c>
      <c r="O535" s="49" t="s">
        <v>4258</v>
      </c>
      <c r="P535" s="14"/>
      <c r="Q535" s="7" t="str">
        <f>VLOOKUP(D535,[1]Sheet0!$C$1:$H$65536,6,0)</f>
        <v>ĐỒ DÙNG SINH HOẠT GIA ĐÌNH</v>
      </c>
      <c r="S535" s="8"/>
    </row>
    <row r="536" spans="1:19" s="7" customFormat="1" ht="47.25" customHeight="1">
      <c r="A536" s="9"/>
      <c r="B536" s="9" t="s">
        <v>33</v>
      </c>
      <c r="C536" s="47" t="s">
        <v>1944</v>
      </c>
      <c r="D536" s="47" t="s">
        <v>1945</v>
      </c>
      <c r="E536" s="9" t="s">
        <v>1946</v>
      </c>
      <c r="F536" s="48">
        <v>78000</v>
      </c>
      <c r="G536" s="9">
        <v>1</v>
      </c>
      <c r="H536" s="9">
        <v>0</v>
      </c>
      <c r="I536" s="97"/>
      <c r="J536" s="98">
        <v>-1</v>
      </c>
      <c r="K536" s="43"/>
      <c r="L536" s="50"/>
      <c r="M536" s="43">
        <f t="shared" si="16"/>
        <v>-1</v>
      </c>
      <c r="N536" s="49">
        <f t="shared" si="17"/>
        <v>-78000</v>
      </c>
      <c r="O536" s="49" t="s">
        <v>7008</v>
      </c>
      <c r="P536" s="14"/>
      <c r="Q536" s="7" t="str">
        <f>VLOOKUP(D536,[1]Sheet0!$C$1:$H$65536,6,0)</f>
        <v>SẢN PHẨM TỪ GIẤY</v>
      </c>
      <c r="S536" s="8"/>
    </row>
    <row r="537" spans="1:19" s="7" customFormat="1" ht="47.25" customHeight="1">
      <c r="A537" s="9"/>
      <c r="B537" s="9" t="s">
        <v>33</v>
      </c>
      <c r="C537" s="47" t="s">
        <v>5598</v>
      </c>
      <c r="D537" s="47" t="s">
        <v>5577</v>
      </c>
      <c r="E537" s="9" t="s">
        <v>5599</v>
      </c>
      <c r="F537" s="48">
        <v>39000</v>
      </c>
      <c r="G537" s="9">
        <v>1</v>
      </c>
      <c r="H537" s="9">
        <v>0</v>
      </c>
      <c r="I537" s="97">
        <v>-1</v>
      </c>
      <c r="J537" s="98"/>
      <c r="K537" s="43"/>
      <c r="L537" s="50"/>
      <c r="M537" s="43">
        <f t="shared" si="16"/>
        <v>-1</v>
      </c>
      <c r="N537" s="49">
        <f t="shared" si="17"/>
        <v>-39000</v>
      </c>
      <c r="O537" s="49" t="s">
        <v>4258</v>
      </c>
      <c r="P537" s="14">
        <v>46083</v>
      </c>
      <c r="Q537" s="7" t="str">
        <f>VLOOKUP(D537,[1]Sheet0!$C$1:$H$65536,6,0)</f>
        <v>BẾP VÀ PHÒNG ĂN</v>
      </c>
      <c r="S537" s="8"/>
    </row>
    <row r="538" spans="1:19" s="7" customFormat="1" ht="47.25" customHeight="1">
      <c r="A538" s="9"/>
      <c r="B538" s="9" t="s">
        <v>33</v>
      </c>
      <c r="C538" s="47" t="s">
        <v>722</v>
      </c>
      <c r="D538" s="47" t="s">
        <v>723</v>
      </c>
      <c r="E538" s="9" t="s">
        <v>724</v>
      </c>
      <c r="F538" s="48">
        <v>45000</v>
      </c>
      <c r="G538" s="9">
        <v>17</v>
      </c>
      <c r="H538" s="9">
        <v>16</v>
      </c>
      <c r="I538" s="97"/>
      <c r="J538" s="98">
        <v>-1</v>
      </c>
      <c r="K538" s="43"/>
      <c r="L538" s="50"/>
      <c r="M538" s="43">
        <f t="shared" si="16"/>
        <v>-1</v>
      </c>
      <c r="N538" s="49">
        <f t="shared" si="17"/>
        <v>-45000</v>
      </c>
      <c r="O538" s="49" t="s">
        <v>4258</v>
      </c>
      <c r="P538" s="14"/>
      <c r="Q538" s="7" t="str">
        <f>VLOOKUP(D538,[1]Sheet0!$C$1:$H$65536,6,0)</f>
        <v>BẾP VÀ PHÒNG ĂN</v>
      </c>
      <c r="S538" s="8"/>
    </row>
    <row r="539" spans="1:19" s="7" customFormat="1" ht="47.25" customHeight="1">
      <c r="A539" s="9"/>
      <c r="B539" s="9" t="s">
        <v>33</v>
      </c>
      <c r="C539" s="47" t="s">
        <v>1853</v>
      </c>
      <c r="D539" s="47" t="s">
        <v>1854</v>
      </c>
      <c r="E539" s="9" t="s">
        <v>1855</v>
      </c>
      <c r="F539" s="48">
        <v>50000</v>
      </c>
      <c r="G539" s="9">
        <v>2</v>
      </c>
      <c r="H539" s="9">
        <v>1</v>
      </c>
      <c r="I539" s="97"/>
      <c r="J539" s="98">
        <v>-1</v>
      </c>
      <c r="K539" s="43"/>
      <c r="L539" s="50"/>
      <c r="M539" s="43">
        <f t="shared" si="16"/>
        <v>-1</v>
      </c>
      <c r="N539" s="49">
        <f t="shared" si="17"/>
        <v>-50000</v>
      </c>
      <c r="O539" s="49" t="s">
        <v>7009</v>
      </c>
      <c r="P539" s="14"/>
      <c r="Q539" s="7" t="str">
        <f>VLOOKUP(D539,[1]Sheet0!$C$1:$H$65536,6,0)</f>
        <v>BẾP VÀ PHÒNG ĂN</v>
      </c>
      <c r="S539" s="8"/>
    </row>
    <row r="540" spans="1:19" s="7" customFormat="1" ht="47.25" customHeight="1">
      <c r="A540" s="9"/>
      <c r="B540" s="9" t="s">
        <v>33</v>
      </c>
      <c r="C540" s="47" t="s">
        <v>4896</v>
      </c>
      <c r="D540" s="47" t="s">
        <v>4871</v>
      </c>
      <c r="E540" s="9" t="s">
        <v>4897</v>
      </c>
      <c r="F540" s="48">
        <v>89000</v>
      </c>
      <c r="G540" s="9">
        <v>1</v>
      </c>
      <c r="H540" s="9">
        <v>0</v>
      </c>
      <c r="I540" s="97">
        <v>-1</v>
      </c>
      <c r="J540" s="98"/>
      <c r="K540" s="43"/>
      <c r="L540" s="50"/>
      <c r="M540" s="43">
        <f t="shared" si="16"/>
        <v>-1</v>
      </c>
      <c r="N540" s="49">
        <f t="shared" si="17"/>
        <v>-89000</v>
      </c>
      <c r="O540" s="49" t="s">
        <v>4258</v>
      </c>
      <c r="P540" s="14">
        <v>46020.667037037034</v>
      </c>
      <c r="Q540" s="7" t="str">
        <f>VLOOKUP(D540,[1]Sheet0!$C$1:$H$65536,6,0)</f>
        <v>BẾP VÀ PHÒNG ĂN</v>
      </c>
      <c r="S540" s="8"/>
    </row>
    <row r="541" spans="1:19" s="7" customFormat="1" ht="47.25" customHeight="1">
      <c r="A541" s="9"/>
      <c r="B541" s="9" t="s">
        <v>33</v>
      </c>
      <c r="C541" s="47" t="s">
        <v>4854</v>
      </c>
      <c r="D541" s="47" t="s">
        <v>4849</v>
      </c>
      <c r="E541" s="9" t="s">
        <v>4855</v>
      </c>
      <c r="F541" s="48">
        <v>60000</v>
      </c>
      <c r="G541" s="9">
        <v>1</v>
      </c>
      <c r="H541" s="9">
        <v>0</v>
      </c>
      <c r="I541" s="97">
        <v>-1</v>
      </c>
      <c r="J541" s="98"/>
      <c r="K541" s="43"/>
      <c r="L541" s="50"/>
      <c r="M541" s="43">
        <f t="shared" si="16"/>
        <v>-1</v>
      </c>
      <c r="N541" s="49">
        <f t="shared" si="17"/>
        <v>-60000</v>
      </c>
      <c r="O541" s="49" t="s">
        <v>4258</v>
      </c>
      <c r="P541" s="14">
        <v>46017.654803240737</v>
      </c>
      <c r="Q541" s="7" t="str">
        <f>VLOOKUP(D541,[1]Sheet0!$C$1:$H$65536,6,0)</f>
        <v>BẾP VÀ PHÒNG ĂN</v>
      </c>
      <c r="S541" s="8"/>
    </row>
    <row r="542" spans="1:19" s="7" customFormat="1" ht="47.25" customHeight="1">
      <c r="A542" s="9"/>
      <c r="B542" s="9" t="s">
        <v>33</v>
      </c>
      <c r="C542" s="47" t="s">
        <v>2320</v>
      </c>
      <c r="D542" s="47" t="s">
        <v>2321</v>
      </c>
      <c r="E542" s="9" t="s">
        <v>2322</v>
      </c>
      <c r="F542" s="48">
        <v>495000</v>
      </c>
      <c r="G542" s="9">
        <v>6</v>
      </c>
      <c r="H542" s="9">
        <v>5</v>
      </c>
      <c r="I542" s="97"/>
      <c r="J542" s="98">
        <v>-1</v>
      </c>
      <c r="K542" s="43"/>
      <c r="L542" s="50"/>
      <c r="M542" s="43">
        <f t="shared" si="16"/>
        <v>-1</v>
      </c>
      <c r="N542" s="49">
        <f t="shared" si="17"/>
        <v>-495000</v>
      </c>
      <c r="O542" s="49" t="s">
        <v>7010</v>
      </c>
      <c r="P542" s="14"/>
      <c r="Q542" s="7" t="str">
        <f>VLOOKUP(D542,[1]Sheet0!$C$1:$H$65536,6,0)</f>
        <v>BẾP VÀ PHÒNG ĂN</v>
      </c>
      <c r="S542" s="8"/>
    </row>
    <row r="543" spans="1:19" s="7" customFormat="1" ht="47.25" customHeight="1">
      <c r="A543" s="9"/>
      <c r="B543" s="9" t="s">
        <v>33</v>
      </c>
      <c r="C543" s="47" t="s">
        <v>1865</v>
      </c>
      <c r="D543" s="47" t="s">
        <v>1866</v>
      </c>
      <c r="E543" s="9" t="s">
        <v>1867</v>
      </c>
      <c r="F543" s="48">
        <v>55000</v>
      </c>
      <c r="G543" s="9">
        <v>1</v>
      </c>
      <c r="H543" s="9">
        <v>0</v>
      </c>
      <c r="I543" s="97"/>
      <c r="J543" s="98">
        <v>-1</v>
      </c>
      <c r="K543" s="43"/>
      <c r="L543" s="50"/>
      <c r="M543" s="43">
        <f t="shared" si="16"/>
        <v>-1</v>
      </c>
      <c r="N543" s="49">
        <f t="shared" si="17"/>
        <v>-55000</v>
      </c>
      <c r="O543" s="49" t="s">
        <v>4258</v>
      </c>
      <c r="P543" s="14"/>
      <c r="Q543" s="7" t="str">
        <f>VLOOKUP(D543,[1]Sheet0!$C$1:$H$65536,6,0)</f>
        <v>BẾP VÀ PHÒNG ĂN</v>
      </c>
      <c r="S543" s="8"/>
    </row>
    <row r="544" spans="1:19" s="7" customFormat="1" ht="47.25" customHeight="1">
      <c r="A544" s="9"/>
      <c r="B544" s="9" t="s">
        <v>33</v>
      </c>
      <c r="C544" s="47" t="s">
        <v>2184</v>
      </c>
      <c r="D544" s="47" t="s">
        <v>2185</v>
      </c>
      <c r="E544" s="9" t="s">
        <v>2186</v>
      </c>
      <c r="F544" s="48">
        <v>265000</v>
      </c>
      <c r="G544" s="9">
        <v>8</v>
      </c>
      <c r="H544" s="9">
        <v>7</v>
      </c>
      <c r="I544" s="97"/>
      <c r="J544" s="98">
        <v>-1</v>
      </c>
      <c r="K544" s="43"/>
      <c r="L544" s="50"/>
      <c r="M544" s="43">
        <f t="shared" si="16"/>
        <v>-1</v>
      </c>
      <c r="N544" s="49">
        <f t="shared" si="17"/>
        <v>-265000</v>
      </c>
      <c r="O544" s="49" t="s">
        <v>4258</v>
      </c>
      <c r="P544" s="14"/>
      <c r="Q544" s="7" t="str">
        <f>VLOOKUP(D544,[1]Sheet0!$C$1:$H$65536,6,0)</f>
        <v>GIẶT, XẢ QUẦN ÁO</v>
      </c>
      <c r="S544" s="8"/>
    </row>
    <row r="545" spans="1:19" s="7" customFormat="1" ht="47.25" customHeight="1">
      <c r="A545" s="9"/>
      <c r="B545" s="9" t="s">
        <v>33</v>
      </c>
      <c r="C545" s="47" t="s">
        <v>1823</v>
      </c>
      <c r="D545" s="47" t="s">
        <v>1824</v>
      </c>
      <c r="E545" s="9" t="s">
        <v>1825</v>
      </c>
      <c r="F545" s="48">
        <v>45000</v>
      </c>
      <c r="G545" s="9">
        <v>20</v>
      </c>
      <c r="H545" s="9">
        <v>19</v>
      </c>
      <c r="I545" s="97"/>
      <c r="J545" s="98">
        <v>-1</v>
      </c>
      <c r="K545" s="43"/>
      <c r="L545" s="50"/>
      <c r="M545" s="43">
        <f t="shared" si="16"/>
        <v>-1</v>
      </c>
      <c r="N545" s="49">
        <f t="shared" si="17"/>
        <v>-45000</v>
      </c>
      <c r="O545" s="49" t="s">
        <v>4258</v>
      </c>
      <c r="P545" s="14"/>
      <c r="Q545" s="7" t="str">
        <f>VLOOKUP(D545,[1]Sheet0!$C$1:$H$65536,6,0)</f>
        <v>ĐỒ DÙNG SINH HOẠT GIA ĐÌNH</v>
      </c>
      <c r="S545" s="8"/>
    </row>
    <row r="546" spans="1:19" s="7" customFormat="1" ht="47.25" customHeight="1">
      <c r="A546" s="9"/>
      <c r="B546" s="9" t="s">
        <v>33</v>
      </c>
      <c r="C546" s="47" t="s">
        <v>4303</v>
      </c>
      <c r="D546" s="47" t="s">
        <v>4308</v>
      </c>
      <c r="E546" s="9" t="s">
        <v>4309</v>
      </c>
      <c r="F546" s="48">
        <v>165000</v>
      </c>
      <c r="G546" s="9">
        <v>2</v>
      </c>
      <c r="H546" s="9">
        <v>1</v>
      </c>
      <c r="I546" s="97">
        <v>-1</v>
      </c>
      <c r="J546" s="98"/>
      <c r="K546" s="43"/>
      <c r="L546" s="50"/>
      <c r="M546" s="43">
        <f t="shared" si="16"/>
        <v>-1</v>
      </c>
      <c r="N546" s="49">
        <f t="shared" si="17"/>
        <v>-165000</v>
      </c>
      <c r="O546" s="49" t="s">
        <v>7011</v>
      </c>
      <c r="P546" s="14">
        <v>45951</v>
      </c>
      <c r="Q546" s="7" t="str">
        <f>VLOOKUP(D546,[1]Sheet0!$C$1:$H$65536,6,0)</f>
        <v>BẾP VÀ PHÒNG ĂN</v>
      </c>
      <c r="S546" s="8"/>
    </row>
    <row r="547" spans="1:19" s="7" customFormat="1" ht="47.25" customHeight="1">
      <c r="A547" s="9"/>
      <c r="B547" s="9" t="s">
        <v>33</v>
      </c>
      <c r="C547" s="47" t="s">
        <v>1799</v>
      </c>
      <c r="D547" s="47" t="s">
        <v>1800</v>
      </c>
      <c r="E547" s="9" t="s">
        <v>1801</v>
      </c>
      <c r="F547" s="48">
        <v>45000</v>
      </c>
      <c r="G547" s="9">
        <v>4</v>
      </c>
      <c r="H547" s="9">
        <v>3</v>
      </c>
      <c r="I547" s="97"/>
      <c r="J547" s="98">
        <v>-1</v>
      </c>
      <c r="K547" s="43"/>
      <c r="L547" s="50"/>
      <c r="M547" s="43">
        <f t="shared" si="16"/>
        <v>-1</v>
      </c>
      <c r="N547" s="49">
        <f t="shared" si="17"/>
        <v>-45000</v>
      </c>
      <c r="O547" s="49" t="s">
        <v>4258</v>
      </c>
      <c r="P547" s="14"/>
      <c r="Q547" s="7" t="str">
        <f>VLOOKUP(D547,[1]Sheet0!$C$1:$H$65536,6,0)</f>
        <v>ĐỒ DÙNG SINH HOẠT GIA ĐÌNH</v>
      </c>
      <c r="S547" s="8"/>
    </row>
    <row r="548" spans="1:19" s="7" customFormat="1" ht="47.25" customHeight="1">
      <c r="A548" s="9"/>
      <c r="B548" s="9" t="s">
        <v>33</v>
      </c>
      <c r="C548" s="47" t="s">
        <v>3894</v>
      </c>
      <c r="D548" s="47" t="s">
        <v>3890</v>
      </c>
      <c r="E548" s="9" t="s">
        <v>3895</v>
      </c>
      <c r="F548" s="48">
        <v>75000</v>
      </c>
      <c r="G548" s="9">
        <v>1</v>
      </c>
      <c r="H548" s="9">
        <v>0</v>
      </c>
      <c r="I548" s="97">
        <v>-1</v>
      </c>
      <c r="J548" s="98"/>
      <c r="K548" s="43"/>
      <c r="L548" s="50"/>
      <c r="M548" s="43">
        <f t="shared" si="16"/>
        <v>-1</v>
      </c>
      <c r="N548" s="49">
        <f t="shared" si="17"/>
        <v>-75000</v>
      </c>
      <c r="O548" s="49" t="s">
        <v>4258</v>
      </c>
      <c r="P548" s="14">
        <v>45859</v>
      </c>
      <c r="Q548" s="7" t="str">
        <f>VLOOKUP(D548,[1]Sheet0!$C$1:$H$65536,6,0)</f>
        <v>BẾP VÀ PHÒNG ĂN</v>
      </c>
      <c r="S548" s="8"/>
    </row>
    <row r="549" spans="1:19" s="7" customFormat="1" ht="47.25" customHeight="1">
      <c r="A549" s="9"/>
      <c r="B549" s="9" t="s">
        <v>33</v>
      </c>
      <c r="C549" s="47" t="s">
        <v>1811</v>
      </c>
      <c r="D549" s="47" t="s">
        <v>1812</v>
      </c>
      <c r="E549" s="9" t="s">
        <v>1813</v>
      </c>
      <c r="F549" s="48">
        <v>45000</v>
      </c>
      <c r="G549" s="9">
        <v>4</v>
      </c>
      <c r="H549" s="9">
        <v>3</v>
      </c>
      <c r="I549" s="97"/>
      <c r="J549" s="98">
        <v>-1</v>
      </c>
      <c r="K549" s="43"/>
      <c r="L549" s="50"/>
      <c r="M549" s="43">
        <f t="shared" si="16"/>
        <v>-1</v>
      </c>
      <c r="N549" s="49">
        <f t="shared" si="17"/>
        <v>-45000</v>
      </c>
      <c r="O549" s="49" t="s">
        <v>4258</v>
      </c>
      <c r="P549" s="14"/>
      <c r="Q549" s="7" t="str">
        <f>VLOOKUP(D549,[1]Sheet0!$C$1:$H$65536,6,0)</f>
        <v>ĐỒ DÙNG SINH HOẠT GIA ĐÌNH</v>
      </c>
      <c r="S549" s="8"/>
    </row>
    <row r="550" spans="1:19" s="7" customFormat="1" ht="47.25" customHeight="1">
      <c r="A550" s="9"/>
      <c r="B550" s="9" t="s">
        <v>33</v>
      </c>
      <c r="C550" s="47" t="s">
        <v>528</v>
      </c>
      <c r="D550" s="47" t="s">
        <v>529</v>
      </c>
      <c r="E550" s="9" t="s">
        <v>530</v>
      </c>
      <c r="F550" s="48">
        <v>50000</v>
      </c>
      <c r="G550" s="9">
        <v>1</v>
      </c>
      <c r="H550" s="9">
        <v>0</v>
      </c>
      <c r="I550" s="97"/>
      <c r="J550" s="98">
        <v>-1</v>
      </c>
      <c r="K550" s="43"/>
      <c r="L550" s="50"/>
      <c r="M550" s="43">
        <f t="shared" si="16"/>
        <v>-1</v>
      </c>
      <c r="N550" s="49">
        <f t="shared" si="17"/>
        <v>-50000</v>
      </c>
      <c r="O550" s="49" t="s">
        <v>4258</v>
      </c>
      <c r="P550" s="14"/>
      <c r="Q550" s="7" t="str">
        <f>VLOOKUP(D550,[1]Sheet0!$C$1:$H$65536,6,0)</f>
        <v>XÀ PHÒNG, CHẤT TẨY RỬA</v>
      </c>
      <c r="S550" s="8"/>
    </row>
    <row r="551" spans="1:19" s="7" customFormat="1" ht="47.25" customHeight="1">
      <c r="A551" s="9"/>
      <c r="B551" s="9" t="s">
        <v>33</v>
      </c>
      <c r="C551" s="47" t="s">
        <v>1620</v>
      </c>
      <c r="D551" s="47" t="s">
        <v>1621</v>
      </c>
      <c r="E551" s="9" t="s">
        <v>1622</v>
      </c>
      <c r="F551" s="48">
        <v>40000</v>
      </c>
      <c r="G551" s="9">
        <v>10</v>
      </c>
      <c r="H551" s="9">
        <v>9</v>
      </c>
      <c r="I551" s="97">
        <v>-1</v>
      </c>
      <c r="J551" s="98"/>
      <c r="K551" s="43"/>
      <c r="L551" s="50"/>
      <c r="M551" s="43">
        <f t="shared" si="16"/>
        <v>-1</v>
      </c>
      <c r="N551" s="49">
        <f t="shared" si="17"/>
        <v>-40000</v>
      </c>
      <c r="O551" s="49" t="s">
        <v>4258</v>
      </c>
      <c r="P551" s="14">
        <v>45923</v>
      </c>
      <c r="Q551" s="7" t="str">
        <f>VLOOKUP(D551,[1]Sheet0!$C$1:$H$65536,6,0)</f>
        <v>HÀNG ĐỒNG GIÁ 40K</v>
      </c>
      <c r="S551" s="8"/>
    </row>
    <row r="552" spans="1:19" s="7" customFormat="1" ht="47.25" customHeight="1">
      <c r="A552" s="9"/>
      <c r="B552" s="9" t="s">
        <v>33</v>
      </c>
      <c r="C552" s="47" t="s">
        <v>2273</v>
      </c>
      <c r="D552" s="47" t="s">
        <v>2274</v>
      </c>
      <c r="E552" s="9" t="s">
        <v>2275</v>
      </c>
      <c r="F552" s="48">
        <v>395000</v>
      </c>
      <c r="G552" s="9">
        <v>1</v>
      </c>
      <c r="H552" s="9">
        <v>0</v>
      </c>
      <c r="I552" s="97"/>
      <c r="J552" s="98">
        <v>-1</v>
      </c>
      <c r="K552" s="43"/>
      <c r="L552" s="50"/>
      <c r="M552" s="43">
        <f t="shared" si="16"/>
        <v>-1</v>
      </c>
      <c r="N552" s="49">
        <f t="shared" si="17"/>
        <v>-395000</v>
      </c>
      <c r="O552" s="49" t="s">
        <v>7012</v>
      </c>
      <c r="P552" s="14"/>
      <c r="Q552" s="7" t="str">
        <f>VLOOKUP(D552,[1]Sheet0!$C$1:$H$65536,6,0)</f>
        <v>BẾP VÀ PHÒNG ĂN</v>
      </c>
      <c r="S552" s="8"/>
    </row>
    <row r="553" spans="1:19" s="7" customFormat="1" ht="47.25" customHeight="1">
      <c r="A553" s="9"/>
      <c r="B553" s="9" t="s">
        <v>33</v>
      </c>
      <c r="C553" s="47" t="s">
        <v>5738</v>
      </c>
      <c r="D553" s="47" t="s">
        <v>5745</v>
      </c>
      <c r="E553" s="9" t="s">
        <v>5746</v>
      </c>
      <c r="F553" s="48">
        <v>149000</v>
      </c>
      <c r="G553" s="9">
        <v>1</v>
      </c>
      <c r="H553" s="9">
        <v>0</v>
      </c>
      <c r="I553" s="97">
        <v>-1</v>
      </c>
      <c r="J553" s="98"/>
      <c r="K553" s="43"/>
      <c r="L553" s="50"/>
      <c r="M553" s="43">
        <f t="shared" si="16"/>
        <v>-1</v>
      </c>
      <c r="N553" s="49">
        <f t="shared" si="17"/>
        <v>-149000</v>
      </c>
      <c r="O553" s="49" t="s">
        <v>7013</v>
      </c>
      <c r="P553" s="14">
        <v>46100</v>
      </c>
      <c r="Q553" s="7" t="str">
        <f>VLOOKUP(D553,[1]Sheet0!$C$1:$H$65536,6,0)</f>
        <v>XÀ PHÒNG, CHẤT TẨY RỬA</v>
      </c>
      <c r="S553" s="8"/>
    </row>
    <row r="554" spans="1:19" s="7" customFormat="1" ht="47.25" customHeight="1">
      <c r="A554" s="9"/>
      <c r="B554" s="9" t="s">
        <v>33</v>
      </c>
      <c r="C554" s="47" t="s">
        <v>4528</v>
      </c>
      <c r="D554" s="47" t="s">
        <v>4529</v>
      </c>
      <c r="E554" s="9" t="s">
        <v>4392</v>
      </c>
      <c r="F554" s="48">
        <v>98000</v>
      </c>
      <c r="G554" s="9">
        <v>1</v>
      </c>
      <c r="H554" s="9">
        <v>0</v>
      </c>
      <c r="I554" s="97">
        <v>-1</v>
      </c>
      <c r="J554" s="98"/>
      <c r="K554" s="43"/>
      <c r="L554" s="50"/>
      <c r="M554" s="43">
        <f t="shared" si="16"/>
        <v>-1</v>
      </c>
      <c r="N554" s="49">
        <f t="shared" si="17"/>
        <v>-98000</v>
      </c>
      <c r="O554" s="49" t="s">
        <v>7014</v>
      </c>
      <c r="P554" s="14">
        <v>45992</v>
      </c>
      <c r="Q554" s="7" t="str">
        <f>VLOOKUP(D554,[1]Sheet0!$C$1:$H$65536,6,0)</f>
        <v>GIẶT, XẢ QUẦN ÁO</v>
      </c>
      <c r="S554" s="8"/>
    </row>
    <row r="555" spans="1:19" s="7" customFormat="1" ht="47.25" customHeight="1">
      <c r="A555" s="9"/>
      <c r="B555" s="9" t="s">
        <v>33</v>
      </c>
      <c r="C555" s="47" t="s">
        <v>3800</v>
      </c>
      <c r="D555" s="47" t="s">
        <v>3799</v>
      </c>
      <c r="E555" s="9" t="s">
        <v>3801</v>
      </c>
      <c r="F555" s="48">
        <v>75000</v>
      </c>
      <c r="G555" s="9">
        <v>5</v>
      </c>
      <c r="H555" s="9">
        <v>4</v>
      </c>
      <c r="I555" s="97">
        <v>-1</v>
      </c>
      <c r="J555" s="98"/>
      <c r="K555" s="43"/>
      <c r="L555" s="50"/>
      <c r="M555" s="43">
        <f t="shared" si="16"/>
        <v>-1</v>
      </c>
      <c r="N555" s="49">
        <f t="shared" si="17"/>
        <v>-75000</v>
      </c>
      <c r="O555" s="49" t="s">
        <v>7015</v>
      </c>
      <c r="P555" s="14">
        <v>45838</v>
      </c>
      <c r="Q555" s="7" t="str">
        <f>VLOOKUP(D555,[1]Sheet0!$C$1:$H$65536,6,0)</f>
        <v>ĐỒ DÙNG SINH HOẠT GIA ĐÌNH</v>
      </c>
      <c r="S555" s="8"/>
    </row>
    <row r="556" spans="1:19" s="7" customFormat="1" ht="47.25" customHeight="1">
      <c r="A556" s="9"/>
      <c r="B556" s="9" t="s">
        <v>33</v>
      </c>
      <c r="C556" s="47" t="s">
        <v>3002</v>
      </c>
      <c r="D556" s="47" t="s">
        <v>3003</v>
      </c>
      <c r="E556" s="9" t="s">
        <v>3004</v>
      </c>
      <c r="F556" s="48">
        <v>45000</v>
      </c>
      <c r="G556" s="9">
        <v>1</v>
      </c>
      <c r="H556" s="9">
        <v>0</v>
      </c>
      <c r="I556" s="97"/>
      <c r="J556" s="98">
        <v>-1</v>
      </c>
      <c r="K556" s="43"/>
      <c r="L556" s="50"/>
      <c r="M556" s="43">
        <f t="shared" si="16"/>
        <v>-1</v>
      </c>
      <c r="N556" s="49">
        <f t="shared" si="17"/>
        <v>-45000</v>
      </c>
      <c r="O556" s="49" t="s">
        <v>4258</v>
      </c>
      <c r="P556" s="14"/>
      <c r="Q556" s="7" t="str">
        <f>VLOOKUP(D556,[1]Sheet0!$C$1:$H$65536,6,0)</f>
        <v>KHĂN</v>
      </c>
      <c r="S556" s="8"/>
    </row>
    <row r="557" spans="1:19" s="7" customFormat="1" ht="47.25" customHeight="1">
      <c r="A557" s="9"/>
      <c r="B557" s="9" t="s">
        <v>33</v>
      </c>
      <c r="C557" s="47" t="s">
        <v>1770</v>
      </c>
      <c r="D557" s="47" t="s">
        <v>1771</v>
      </c>
      <c r="E557" s="9" t="s">
        <v>631</v>
      </c>
      <c r="F557" s="48">
        <v>40000</v>
      </c>
      <c r="G557" s="9">
        <v>1</v>
      </c>
      <c r="H557" s="9">
        <v>0</v>
      </c>
      <c r="I557" s="97"/>
      <c r="J557" s="98">
        <v>-1</v>
      </c>
      <c r="K557" s="43"/>
      <c r="L557" s="50"/>
      <c r="M557" s="43">
        <f t="shared" si="16"/>
        <v>-1</v>
      </c>
      <c r="N557" s="49">
        <f t="shared" si="17"/>
        <v>-40000</v>
      </c>
      <c r="O557" s="49" t="s">
        <v>4258</v>
      </c>
      <c r="P557" s="14"/>
      <c r="Q557" s="7" t="str">
        <f>VLOOKUP(D557,[1]Sheet0!$C$1:$H$65536,6,0)</f>
        <v>ĐỒ DÙNG SINH HOẠT GIA ĐÌNH</v>
      </c>
      <c r="S557" s="8"/>
    </row>
    <row r="558" spans="1:19" s="7" customFormat="1" ht="47.25" customHeight="1">
      <c r="A558" s="9"/>
      <c r="B558" s="9" t="s">
        <v>33</v>
      </c>
      <c r="C558" s="47" t="s">
        <v>3047</v>
      </c>
      <c r="D558" s="47" t="s">
        <v>3048</v>
      </c>
      <c r="E558" s="9" t="s">
        <v>3049</v>
      </c>
      <c r="F558" s="48">
        <v>70000</v>
      </c>
      <c r="G558" s="9">
        <v>9</v>
      </c>
      <c r="H558" s="9">
        <v>8</v>
      </c>
      <c r="I558" s="97"/>
      <c r="J558" s="98">
        <v>-1</v>
      </c>
      <c r="K558" s="43"/>
      <c r="L558" s="50"/>
      <c r="M558" s="43">
        <f t="shared" si="16"/>
        <v>-1</v>
      </c>
      <c r="N558" s="49">
        <f t="shared" si="17"/>
        <v>-70000</v>
      </c>
      <c r="O558" s="49" t="s">
        <v>7016</v>
      </c>
      <c r="P558" s="14"/>
      <c r="Q558" s="7" t="str">
        <f>VLOOKUP(D558,[1]Sheet0!$C$1:$H$65536,6,0)</f>
        <v>BẾP VÀ PHÒNG ĂN</v>
      </c>
      <c r="S558" s="8"/>
    </row>
    <row r="559" spans="1:19" s="7" customFormat="1" ht="47.25" customHeight="1">
      <c r="A559" s="9"/>
      <c r="B559" s="9" t="s">
        <v>33</v>
      </c>
      <c r="C559" s="47" t="s">
        <v>4273</v>
      </c>
      <c r="D559" s="47" t="s">
        <v>4270</v>
      </c>
      <c r="E559" s="9" t="s">
        <v>4274</v>
      </c>
      <c r="F559" s="48">
        <v>160000</v>
      </c>
      <c r="G559" s="9">
        <v>10</v>
      </c>
      <c r="H559" s="9">
        <v>9</v>
      </c>
      <c r="I559" s="97">
        <v>-1</v>
      </c>
      <c r="J559" s="98"/>
      <c r="K559" s="43"/>
      <c r="L559" s="50"/>
      <c r="M559" s="43">
        <f t="shared" si="16"/>
        <v>-1</v>
      </c>
      <c r="N559" s="49">
        <f t="shared" si="17"/>
        <v>-160000</v>
      </c>
      <c r="O559" s="49" t="s">
        <v>4258</v>
      </c>
      <c r="P559" s="14">
        <v>45944</v>
      </c>
      <c r="Q559" s="7" t="str">
        <f>VLOOKUP(D559,[1]Sheet0!$C$1:$H$65536,6,0)</f>
        <v>HÀNG MARKETING</v>
      </c>
      <c r="S559" s="8"/>
    </row>
    <row r="560" spans="1:19" s="7" customFormat="1" ht="47.25" customHeight="1">
      <c r="A560" s="9"/>
      <c r="B560" s="9" t="s">
        <v>33</v>
      </c>
      <c r="C560" s="47" t="s">
        <v>2004</v>
      </c>
      <c r="D560" s="47" t="s">
        <v>2005</v>
      </c>
      <c r="E560" s="9" t="s">
        <v>2006</v>
      </c>
      <c r="F560" s="48">
        <v>110000</v>
      </c>
      <c r="G560" s="9">
        <v>1</v>
      </c>
      <c r="H560" s="9">
        <v>0</v>
      </c>
      <c r="I560" s="97"/>
      <c r="J560" s="98">
        <v>-1</v>
      </c>
      <c r="K560" s="43"/>
      <c r="L560" s="50"/>
      <c r="M560" s="43">
        <f t="shared" si="16"/>
        <v>-1</v>
      </c>
      <c r="N560" s="49">
        <f t="shared" si="17"/>
        <v>-110000</v>
      </c>
      <c r="O560" s="49" t="s">
        <v>4258</v>
      </c>
      <c r="P560" s="14"/>
      <c r="Q560" s="7" t="str">
        <f>VLOOKUP(D560,[1]Sheet0!$C$1:$H$65536,6,0)</f>
        <v>BẾP VÀ PHÒNG ĂN</v>
      </c>
      <c r="S560" s="8"/>
    </row>
    <row r="561" spans="1:19" s="7" customFormat="1" ht="47.25" customHeight="1">
      <c r="A561" s="9"/>
      <c r="B561" s="9" t="s">
        <v>33</v>
      </c>
      <c r="C561" s="47" t="s">
        <v>3005</v>
      </c>
      <c r="D561" s="47" t="s">
        <v>3006</v>
      </c>
      <c r="E561" s="9" t="s">
        <v>3007</v>
      </c>
      <c r="F561" s="48">
        <v>45000</v>
      </c>
      <c r="G561" s="9">
        <v>1</v>
      </c>
      <c r="H561" s="9">
        <v>0</v>
      </c>
      <c r="I561" s="97"/>
      <c r="J561" s="98">
        <v>-1</v>
      </c>
      <c r="K561" s="43"/>
      <c r="L561" s="50"/>
      <c r="M561" s="43">
        <f t="shared" si="16"/>
        <v>-1</v>
      </c>
      <c r="N561" s="49">
        <f t="shared" si="17"/>
        <v>-45000</v>
      </c>
      <c r="O561" s="49" t="s">
        <v>7017</v>
      </c>
      <c r="P561" s="14"/>
      <c r="Q561" s="7" t="str">
        <f>VLOOKUP(D561,[1]Sheet0!$C$1:$H$65536,6,0)</f>
        <v>KHĂN</v>
      </c>
      <c r="S561" s="8"/>
    </row>
    <row r="562" spans="1:19" s="7" customFormat="1" ht="47.25" customHeight="1">
      <c r="A562" s="9"/>
      <c r="B562" s="9" t="s">
        <v>33</v>
      </c>
      <c r="C562" s="47" t="s">
        <v>4446</v>
      </c>
      <c r="D562" s="47" t="s">
        <v>4447</v>
      </c>
      <c r="E562" s="9" t="s">
        <v>4448</v>
      </c>
      <c r="F562" s="48">
        <v>45000</v>
      </c>
      <c r="G562" s="9">
        <v>35</v>
      </c>
      <c r="H562" s="9">
        <v>34</v>
      </c>
      <c r="I562" s="97">
        <v>-1</v>
      </c>
      <c r="J562" s="98"/>
      <c r="K562" s="43"/>
      <c r="L562" s="50"/>
      <c r="M562" s="43">
        <f t="shared" si="16"/>
        <v>-1</v>
      </c>
      <c r="N562" s="49">
        <f t="shared" si="17"/>
        <v>-45000</v>
      </c>
      <c r="O562" s="49" t="s">
        <v>7018</v>
      </c>
      <c r="P562" s="14">
        <v>45975</v>
      </c>
      <c r="Q562" s="7" t="str">
        <f>VLOOKUP(D562,[1]Sheet0!$C$1:$H$65536,6,0)</f>
        <v>KHĂN</v>
      </c>
      <c r="S562" s="8"/>
    </row>
    <row r="563" spans="1:19" s="7" customFormat="1" ht="47.25" customHeight="1">
      <c r="A563" s="9"/>
      <c r="B563" s="9" t="s">
        <v>33</v>
      </c>
      <c r="C563" s="47" t="s">
        <v>2070</v>
      </c>
      <c r="D563" s="47" t="s">
        <v>2071</v>
      </c>
      <c r="E563" s="9" t="s">
        <v>2072</v>
      </c>
      <c r="F563" s="48">
        <v>155000</v>
      </c>
      <c r="G563" s="9">
        <v>6</v>
      </c>
      <c r="H563" s="9">
        <v>5</v>
      </c>
      <c r="I563" s="97"/>
      <c r="J563" s="98">
        <v>-1</v>
      </c>
      <c r="K563" s="43"/>
      <c r="L563" s="50"/>
      <c r="M563" s="43">
        <f t="shared" si="16"/>
        <v>-1</v>
      </c>
      <c r="N563" s="49">
        <f t="shared" si="17"/>
        <v>-155000</v>
      </c>
      <c r="O563" s="49" t="s">
        <v>7008</v>
      </c>
      <c r="P563" s="14"/>
      <c r="Q563" s="7" t="str">
        <f>VLOOKUP(D563,[1]Sheet0!$C$1:$H$65536,6,0)</f>
        <v>SẢN PHẨM TỪ GIẤY</v>
      </c>
      <c r="S563" s="8"/>
    </row>
    <row r="564" spans="1:19" s="7" customFormat="1" ht="47.25" customHeight="1">
      <c r="A564" s="9"/>
      <c r="B564" s="9" t="s">
        <v>33</v>
      </c>
      <c r="C564" s="47" t="s">
        <v>1998</v>
      </c>
      <c r="D564" s="47" t="s">
        <v>1999</v>
      </c>
      <c r="E564" s="9" t="s">
        <v>2000</v>
      </c>
      <c r="F564" s="48">
        <v>105000</v>
      </c>
      <c r="G564" s="9">
        <v>1</v>
      </c>
      <c r="H564" s="9">
        <v>0</v>
      </c>
      <c r="I564" s="97"/>
      <c r="J564" s="98">
        <v>-1</v>
      </c>
      <c r="K564" s="43"/>
      <c r="L564" s="50"/>
      <c r="M564" s="43">
        <f t="shared" si="16"/>
        <v>-1</v>
      </c>
      <c r="N564" s="49">
        <f t="shared" si="17"/>
        <v>-105000</v>
      </c>
      <c r="O564" s="49" t="s">
        <v>4258</v>
      </c>
      <c r="P564" s="14"/>
      <c r="Q564" s="7" t="str">
        <f>VLOOKUP(D564,[1]Sheet0!$C$1:$H$65536,6,0)</f>
        <v>XÀ PHÒNG, CHẤT TẨY RỬA</v>
      </c>
      <c r="S564" s="8"/>
    </row>
    <row r="565" spans="1:19" s="7" customFormat="1" ht="47.25" customHeight="1">
      <c r="A565" s="9"/>
      <c r="B565" s="9" t="s">
        <v>33</v>
      </c>
      <c r="C565" s="47" t="s">
        <v>4171</v>
      </c>
      <c r="D565" s="47" t="s">
        <v>4161</v>
      </c>
      <c r="E565" s="9" t="s">
        <v>4172</v>
      </c>
      <c r="F565" s="48">
        <v>188000</v>
      </c>
      <c r="G565" s="9">
        <v>73</v>
      </c>
      <c r="H565" s="9">
        <v>72</v>
      </c>
      <c r="I565" s="97">
        <v>-1</v>
      </c>
      <c r="J565" s="98"/>
      <c r="K565" s="43"/>
      <c r="L565" s="50"/>
      <c r="M565" s="43">
        <f t="shared" si="16"/>
        <v>-1</v>
      </c>
      <c r="N565" s="49">
        <f t="shared" si="17"/>
        <v>-188000</v>
      </c>
      <c r="O565" s="49" t="s">
        <v>7019</v>
      </c>
      <c r="P565" s="14">
        <v>45922</v>
      </c>
      <c r="Q565" s="7" t="str">
        <f>VLOOKUP(D565,[1]Sheet0!$C$1:$H$65536,6,0)</f>
        <v>XÀ PHÒNG, CHẤT TẨY RỬA</v>
      </c>
      <c r="S565" s="8"/>
    </row>
    <row r="566" spans="1:19" s="7" customFormat="1" ht="47.25" customHeight="1">
      <c r="A566" s="9"/>
      <c r="B566" s="9" t="s">
        <v>33</v>
      </c>
      <c r="C566" s="47" t="s">
        <v>3307</v>
      </c>
      <c r="D566" s="47" t="s">
        <v>3308</v>
      </c>
      <c r="E566" s="9" t="s">
        <v>3309</v>
      </c>
      <c r="F566" s="48">
        <v>750000</v>
      </c>
      <c r="G566" s="9">
        <v>5</v>
      </c>
      <c r="H566" s="9">
        <v>4</v>
      </c>
      <c r="I566" s="97"/>
      <c r="J566" s="98">
        <v>-1</v>
      </c>
      <c r="K566" s="43"/>
      <c r="L566" s="50"/>
      <c r="M566" s="43">
        <f t="shared" si="16"/>
        <v>-1</v>
      </c>
      <c r="N566" s="49">
        <f t="shared" si="17"/>
        <v>-750000</v>
      </c>
      <c r="O566" s="49" t="s">
        <v>7020</v>
      </c>
      <c r="P566" s="14"/>
      <c r="Q566" s="7" t="str">
        <f>VLOOKUP(D566,[1]Sheet0!$C$1:$H$65536,6,0)</f>
        <v>GIA DỤNG SKK</v>
      </c>
      <c r="S566" s="8"/>
    </row>
    <row r="567" spans="1:19" s="7" customFormat="1" ht="47.25" customHeight="1">
      <c r="A567" s="9"/>
      <c r="B567" s="9" t="s">
        <v>33</v>
      </c>
      <c r="C567" s="47" t="s">
        <v>3342</v>
      </c>
      <c r="D567" s="47" t="s">
        <v>3343</v>
      </c>
      <c r="E567" s="9" t="s">
        <v>3344</v>
      </c>
      <c r="F567" s="48">
        <v>1200000</v>
      </c>
      <c r="G567" s="9">
        <v>3</v>
      </c>
      <c r="H567" s="9">
        <v>2</v>
      </c>
      <c r="I567" s="97"/>
      <c r="J567" s="98">
        <v>-1</v>
      </c>
      <c r="K567" s="43"/>
      <c r="L567" s="50"/>
      <c r="M567" s="43">
        <f t="shared" si="16"/>
        <v>-1</v>
      </c>
      <c r="N567" s="49">
        <f t="shared" si="17"/>
        <v>-1200000</v>
      </c>
      <c r="O567" s="49" t="s">
        <v>7021</v>
      </c>
      <c r="P567" s="14"/>
      <c r="Q567" s="7" t="str">
        <f>VLOOKUP(D567,[1]Sheet0!$C$1:$H$65536,6,0)</f>
        <v>GIA DỤNG SKK</v>
      </c>
      <c r="S567" s="8"/>
    </row>
    <row r="568" spans="1:19" s="7" customFormat="1" ht="47.25" customHeight="1">
      <c r="A568" s="9"/>
      <c r="B568" s="9" t="s">
        <v>33</v>
      </c>
      <c r="C568" s="47" t="s">
        <v>3319</v>
      </c>
      <c r="D568" s="47" t="s">
        <v>3320</v>
      </c>
      <c r="E568" s="9" t="s">
        <v>3321</v>
      </c>
      <c r="F568" s="48">
        <v>95000</v>
      </c>
      <c r="G568" s="9">
        <v>5</v>
      </c>
      <c r="H568" s="9">
        <v>4</v>
      </c>
      <c r="I568" s="97"/>
      <c r="J568" s="98">
        <v>-1</v>
      </c>
      <c r="K568" s="43"/>
      <c r="L568" s="50"/>
      <c r="M568" s="43">
        <f t="shared" si="16"/>
        <v>-1</v>
      </c>
      <c r="N568" s="49">
        <f t="shared" si="17"/>
        <v>-95000</v>
      </c>
      <c r="O568" s="49" t="s">
        <v>4258</v>
      </c>
      <c r="P568" s="14"/>
      <c r="Q568" s="7" t="str">
        <f>VLOOKUP(D568,[1]Sheet0!$C$1:$H$65536,6,0)</f>
        <v>GIA DỤNG SKK</v>
      </c>
      <c r="S568" s="8"/>
    </row>
    <row r="569" spans="1:19" s="7" customFormat="1" ht="47.25" customHeight="1">
      <c r="A569" s="9"/>
      <c r="B569" s="9" t="s">
        <v>33</v>
      </c>
      <c r="C569" s="47" t="s">
        <v>3316</v>
      </c>
      <c r="D569" s="47" t="s">
        <v>3317</v>
      </c>
      <c r="E569" s="9" t="s">
        <v>3318</v>
      </c>
      <c r="F569" s="48">
        <v>79000</v>
      </c>
      <c r="G569" s="9">
        <v>1</v>
      </c>
      <c r="H569" s="9">
        <v>0</v>
      </c>
      <c r="I569" s="97"/>
      <c r="J569" s="98">
        <v>-1</v>
      </c>
      <c r="K569" s="43"/>
      <c r="L569" s="50"/>
      <c r="M569" s="43">
        <f t="shared" si="16"/>
        <v>-1</v>
      </c>
      <c r="N569" s="49">
        <f t="shared" si="17"/>
        <v>-79000</v>
      </c>
      <c r="O569" s="49" t="s">
        <v>4258</v>
      </c>
      <c r="P569" s="14"/>
      <c r="Q569" s="7" t="str">
        <f>VLOOKUP(D569,[1]Sheet0!$C$1:$H$65536,6,0)</f>
        <v>GIA DỤNG SKK</v>
      </c>
      <c r="S569" s="8"/>
    </row>
    <row r="570" spans="1:19" s="7" customFormat="1" ht="47.25" customHeight="1">
      <c r="A570" s="9"/>
      <c r="B570" s="9" t="s">
        <v>33</v>
      </c>
      <c r="C570" s="47" t="s">
        <v>438</v>
      </c>
      <c r="D570" s="47" t="s">
        <v>439</v>
      </c>
      <c r="E570" s="9" t="s">
        <v>440</v>
      </c>
      <c r="F570" s="48">
        <v>250000</v>
      </c>
      <c r="G570" s="9">
        <v>3</v>
      </c>
      <c r="H570" s="9">
        <v>2</v>
      </c>
      <c r="I570" s="97"/>
      <c r="J570" s="98">
        <v>-1</v>
      </c>
      <c r="K570" s="43"/>
      <c r="L570" s="50"/>
      <c r="M570" s="43">
        <f t="shared" si="16"/>
        <v>-1</v>
      </c>
      <c r="N570" s="49">
        <f t="shared" si="17"/>
        <v>-250000</v>
      </c>
      <c r="O570" s="49" t="s">
        <v>7022</v>
      </c>
      <c r="P570" s="14"/>
      <c r="Q570" s="7" t="str">
        <f>VLOOKUP(D570,[1]Sheet0!$C$1:$H$65536,6,0)</f>
        <v>GIA DỤNG SKK</v>
      </c>
      <c r="S570" s="8"/>
    </row>
    <row r="571" spans="1:19" s="7" customFormat="1" ht="47.25" customHeight="1">
      <c r="A571" s="9"/>
      <c r="B571" s="9" t="s">
        <v>33</v>
      </c>
      <c r="C571" s="47" t="s">
        <v>4222</v>
      </c>
      <c r="D571" s="47" t="s">
        <v>4217</v>
      </c>
      <c r="E571" s="9" t="s">
        <v>4223</v>
      </c>
      <c r="F571" s="48">
        <v>289000</v>
      </c>
      <c r="G571" s="9">
        <v>4</v>
      </c>
      <c r="H571" s="9">
        <v>3</v>
      </c>
      <c r="I571" s="97">
        <v>-1</v>
      </c>
      <c r="J571" s="98"/>
      <c r="K571" s="43"/>
      <c r="L571" s="50"/>
      <c r="M571" s="43">
        <f t="shared" si="16"/>
        <v>-1</v>
      </c>
      <c r="N571" s="49">
        <f t="shared" si="17"/>
        <v>-289000</v>
      </c>
      <c r="O571" s="49" t="s">
        <v>7023</v>
      </c>
      <c r="P571" s="14">
        <v>45932</v>
      </c>
      <c r="Q571" s="7" t="str">
        <f>VLOOKUP(D571,[1]Sheet0!$C$1:$H$65536,6,0)</f>
        <v>KHĂN</v>
      </c>
      <c r="S571" s="8"/>
    </row>
    <row r="572" spans="1:19" s="7" customFormat="1" ht="47.25" customHeight="1">
      <c r="A572" s="9"/>
      <c r="B572" s="9" t="s">
        <v>33</v>
      </c>
      <c r="C572" s="47" t="s">
        <v>249</v>
      </c>
      <c r="D572" s="47" t="s">
        <v>250</v>
      </c>
      <c r="E572" s="9" t="s">
        <v>251</v>
      </c>
      <c r="F572" s="48">
        <v>150000</v>
      </c>
      <c r="G572" s="9">
        <v>10</v>
      </c>
      <c r="H572" s="9">
        <v>9</v>
      </c>
      <c r="I572" s="97"/>
      <c r="J572" s="98">
        <v>-1</v>
      </c>
      <c r="K572" s="43"/>
      <c r="L572" s="50"/>
      <c r="M572" s="43">
        <f t="shared" si="16"/>
        <v>-1</v>
      </c>
      <c r="N572" s="49">
        <f t="shared" si="17"/>
        <v>-150000</v>
      </c>
      <c r="O572" s="49" t="s">
        <v>7024</v>
      </c>
      <c r="P572" s="14"/>
      <c r="Q572" s="7" t="str">
        <f>VLOOKUP(D572,[1]Sheet0!$C$1:$H$65536,6,0)</f>
        <v>KHĂN</v>
      </c>
      <c r="S572" s="8"/>
    </row>
    <row r="573" spans="1:19" s="7" customFormat="1" ht="47.25" customHeight="1">
      <c r="A573" s="9"/>
      <c r="B573" s="9" t="s">
        <v>33</v>
      </c>
      <c r="C573" s="47" t="s">
        <v>4537</v>
      </c>
      <c r="D573" s="47" t="s">
        <v>4538</v>
      </c>
      <c r="E573" s="9" t="s">
        <v>4539</v>
      </c>
      <c r="F573" s="48">
        <v>49000</v>
      </c>
      <c r="G573" s="9">
        <v>1</v>
      </c>
      <c r="H573" s="9">
        <v>0</v>
      </c>
      <c r="I573" s="97">
        <v>-1</v>
      </c>
      <c r="J573" s="98"/>
      <c r="K573" s="43"/>
      <c r="L573" s="50"/>
      <c r="M573" s="43">
        <f t="shared" si="16"/>
        <v>-1</v>
      </c>
      <c r="N573" s="49">
        <f t="shared" si="17"/>
        <v>-49000</v>
      </c>
      <c r="O573" s="49" t="s">
        <v>7025</v>
      </c>
      <c r="P573" s="14">
        <v>45994</v>
      </c>
      <c r="Q573" s="7" t="str">
        <f>VLOOKUP(D573,[1]Sheet0!$C$1:$H$65536,6,0)</f>
        <v>KHĂN</v>
      </c>
      <c r="S573" s="8"/>
    </row>
    <row r="574" spans="1:19" s="7" customFormat="1" ht="47.25" customHeight="1">
      <c r="A574" s="9"/>
      <c r="B574" s="9" t="s">
        <v>33</v>
      </c>
      <c r="C574" s="47" t="s">
        <v>5995</v>
      </c>
      <c r="D574" s="47" t="s">
        <v>5994</v>
      </c>
      <c r="E574" s="9" t="s">
        <v>5996</v>
      </c>
      <c r="F574" s="48">
        <v>150000</v>
      </c>
      <c r="G574" s="9">
        <v>1</v>
      </c>
      <c r="H574" s="9">
        <v>0</v>
      </c>
      <c r="I574" s="97">
        <v>-1</v>
      </c>
      <c r="J574" s="98"/>
      <c r="K574" s="43"/>
      <c r="L574" s="50"/>
      <c r="M574" s="43">
        <f t="shared" si="16"/>
        <v>-1</v>
      </c>
      <c r="N574" s="49">
        <f t="shared" si="17"/>
        <v>-150000</v>
      </c>
      <c r="O574" s="49" t="s">
        <v>7024</v>
      </c>
      <c r="P574" s="14">
        <v>46141</v>
      </c>
      <c r="Q574" s="7" t="str">
        <f>VLOOKUP(D574,[1]Sheet0!$C$1:$H$65536,6,0)</f>
        <v>KHĂN</v>
      </c>
      <c r="S574" s="8"/>
    </row>
    <row r="575" spans="1:19" s="7" customFormat="1" ht="47.25" customHeight="1">
      <c r="A575" s="9"/>
      <c r="B575" s="9" t="s">
        <v>33</v>
      </c>
      <c r="C575" s="47" t="s">
        <v>4453</v>
      </c>
      <c r="D575" s="47" t="s">
        <v>4454</v>
      </c>
      <c r="E575" s="9" t="s">
        <v>4455</v>
      </c>
      <c r="F575" s="48">
        <v>350000</v>
      </c>
      <c r="G575" s="9">
        <v>1</v>
      </c>
      <c r="H575" s="9">
        <v>0</v>
      </c>
      <c r="I575" s="97">
        <v>-1</v>
      </c>
      <c r="J575" s="98"/>
      <c r="K575" s="43"/>
      <c r="L575" s="50"/>
      <c r="M575" s="43">
        <f t="shared" si="16"/>
        <v>-1</v>
      </c>
      <c r="N575" s="49">
        <f t="shared" si="17"/>
        <v>-350000</v>
      </c>
      <c r="O575" s="49" t="s">
        <v>4258</v>
      </c>
      <c r="P575" s="14">
        <v>45975</v>
      </c>
      <c r="Q575" s="7" t="str">
        <f>VLOOKUP(D575,[1]Sheet0!$C$1:$H$65536,6,0)</f>
        <v>ĐỒ DÙNG SINH HOẠT GIA ĐÌNH</v>
      </c>
      <c r="S575" s="8"/>
    </row>
    <row r="576" spans="1:19" s="7" customFormat="1" ht="47.25" customHeight="1">
      <c r="A576" s="9"/>
      <c r="B576" s="9" t="s">
        <v>33</v>
      </c>
      <c r="C576" s="47" t="s">
        <v>2999</v>
      </c>
      <c r="D576" s="47" t="s">
        <v>3000</v>
      </c>
      <c r="E576" s="9" t="s">
        <v>3001</v>
      </c>
      <c r="F576" s="48">
        <v>49000</v>
      </c>
      <c r="G576" s="9">
        <v>1</v>
      </c>
      <c r="H576" s="9">
        <v>0</v>
      </c>
      <c r="I576" s="97"/>
      <c r="J576" s="98">
        <v>-1</v>
      </c>
      <c r="K576" s="43"/>
      <c r="L576" s="50"/>
      <c r="M576" s="43">
        <f t="shared" si="16"/>
        <v>-1</v>
      </c>
      <c r="N576" s="49">
        <f t="shared" si="17"/>
        <v>-49000</v>
      </c>
      <c r="O576" s="49" t="s">
        <v>4258</v>
      </c>
      <c r="P576" s="14"/>
      <c r="Q576" s="7" t="str">
        <f>VLOOKUP(D576,[1]Sheet0!$C$1:$H$65536,6,0)</f>
        <v>KHĂN</v>
      </c>
      <c r="S576" s="8"/>
    </row>
    <row r="577" spans="1:19" s="7" customFormat="1" ht="47.25" customHeight="1">
      <c r="A577" s="9"/>
      <c r="B577" s="9" t="s">
        <v>33</v>
      </c>
      <c r="C577" s="47" t="s">
        <v>2334</v>
      </c>
      <c r="D577" s="47" t="s">
        <v>2335</v>
      </c>
      <c r="E577" s="9" t="s">
        <v>2336</v>
      </c>
      <c r="F577" s="48">
        <v>510000</v>
      </c>
      <c r="G577" s="9">
        <v>1</v>
      </c>
      <c r="H577" s="9">
        <v>0</v>
      </c>
      <c r="I577" s="97"/>
      <c r="J577" s="98">
        <v>-1</v>
      </c>
      <c r="K577" s="43"/>
      <c r="L577" s="50"/>
      <c r="M577" s="43">
        <f t="shared" si="16"/>
        <v>-1</v>
      </c>
      <c r="N577" s="49">
        <f t="shared" si="17"/>
        <v>-510000</v>
      </c>
      <c r="O577" s="49" t="s">
        <v>7026</v>
      </c>
      <c r="P577" s="14"/>
      <c r="Q577" s="7" t="str">
        <f>VLOOKUP(D577,[1]Sheet0!$C$1:$H$65536,6,0)</f>
        <v>BẾP VÀ PHÒNG ĂN</v>
      </c>
      <c r="S577" s="8"/>
    </row>
    <row r="578" spans="1:19" s="7" customFormat="1" ht="47.25" customHeight="1">
      <c r="A578" s="9"/>
      <c r="B578" s="9" t="s">
        <v>33</v>
      </c>
      <c r="C578" s="47" t="s">
        <v>2154</v>
      </c>
      <c r="D578" s="47" t="s">
        <v>2155</v>
      </c>
      <c r="E578" s="9" t="s">
        <v>2156</v>
      </c>
      <c r="F578" s="48">
        <v>239000</v>
      </c>
      <c r="G578" s="9">
        <v>9</v>
      </c>
      <c r="H578" s="9">
        <v>8</v>
      </c>
      <c r="I578" s="97"/>
      <c r="J578" s="98">
        <v>-1</v>
      </c>
      <c r="K578" s="43"/>
      <c r="L578" s="50"/>
      <c r="M578" s="43">
        <f t="shared" si="16"/>
        <v>-1</v>
      </c>
      <c r="N578" s="49">
        <f t="shared" si="17"/>
        <v>-239000</v>
      </c>
      <c r="O578" s="49" t="s">
        <v>4258</v>
      </c>
      <c r="P578" s="14"/>
      <c r="Q578" s="7" t="str">
        <f>VLOOKUP(D578,[1]Sheet0!$C$1:$H$65536,6,0)</f>
        <v>PHÒNG CHỐNG CÔN TRÙNG</v>
      </c>
      <c r="S578" s="8"/>
    </row>
    <row r="579" spans="1:19" s="7" customFormat="1" ht="47.25" customHeight="1">
      <c r="A579" s="9"/>
      <c r="B579" s="9" t="s">
        <v>33</v>
      </c>
      <c r="C579" s="47" t="s">
        <v>5144</v>
      </c>
      <c r="D579" s="47" t="s">
        <v>5131</v>
      </c>
      <c r="E579" s="9" t="s">
        <v>5145</v>
      </c>
      <c r="F579" s="48">
        <v>715000</v>
      </c>
      <c r="G579" s="9">
        <v>1</v>
      </c>
      <c r="H579" s="9">
        <v>0</v>
      </c>
      <c r="I579" s="97">
        <v>-1</v>
      </c>
      <c r="J579" s="98"/>
      <c r="K579" s="43"/>
      <c r="L579" s="50"/>
      <c r="M579" s="43">
        <f t="shared" si="16"/>
        <v>-1</v>
      </c>
      <c r="N579" s="49">
        <f t="shared" si="17"/>
        <v>-715000</v>
      </c>
      <c r="O579" s="49" t="s">
        <v>7027</v>
      </c>
      <c r="P579" s="14">
        <v>46049</v>
      </c>
      <c r="Q579" s="7" t="str">
        <f>VLOOKUP(D579,[1]Sheet0!$C$1:$H$65536,6,0)</f>
        <v>BẾP VÀ PHÒNG ĂN</v>
      </c>
      <c r="S579" s="8"/>
    </row>
    <row r="580" spans="1:19" s="7" customFormat="1" ht="47.25" customHeight="1">
      <c r="A580" s="9"/>
      <c r="B580" s="9" t="s">
        <v>33</v>
      </c>
      <c r="C580" s="47" t="s">
        <v>389</v>
      </c>
      <c r="D580" s="47" t="s">
        <v>390</v>
      </c>
      <c r="E580" s="9" t="s">
        <v>391</v>
      </c>
      <c r="F580" s="48">
        <v>98000</v>
      </c>
      <c r="G580" s="9">
        <v>21</v>
      </c>
      <c r="H580" s="9">
        <v>20</v>
      </c>
      <c r="I580" s="97"/>
      <c r="J580" s="98">
        <v>-1</v>
      </c>
      <c r="K580" s="43"/>
      <c r="L580" s="50"/>
      <c r="M580" s="43">
        <f t="shared" si="16"/>
        <v>-1</v>
      </c>
      <c r="N580" s="49">
        <f t="shared" si="17"/>
        <v>-98000</v>
      </c>
      <c r="O580" s="49" t="s">
        <v>7028</v>
      </c>
      <c r="P580" s="14"/>
      <c r="Q580" s="7" t="str">
        <f>VLOOKUP(D580,[1]Sheet0!$C$1:$H$65536,6,0)</f>
        <v>GIẶT, XẢ QUẦN ÁO</v>
      </c>
      <c r="S580" s="8"/>
    </row>
    <row r="581" spans="1:19" s="7" customFormat="1" ht="47.25" customHeight="1">
      <c r="A581" s="9"/>
      <c r="B581" s="9" t="s">
        <v>33</v>
      </c>
      <c r="C581" s="47" t="s">
        <v>653</v>
      </c>
      <c r="D581" s="47" t="s">
        <v>654</v>
      </c>
      <c r="E581" s="9" t="s">
        <v>655</v>
      </c>
      <c r="F581" s="48">
        <v>25000</v>
      </c>
      <c r="G581" s="9">
        <v>10</v>
      </c>
      <c r="H581" s="9">
        <v>9</v>
      </c>
      <c r="I581" s="97"/>
      <c r="J581" s="98">
        <v>-1</v>
      </c>
      <c r="K581" s="43"/>
      <c r="L581" s="50"/>
      <c r="M581" s="43">
        <f t="shared" si="16"/>
        <v>-1</v>
      </c>
      <c r="N581" s="49">
        <f t="shared" si="17"/>
        <v>-25000</v>
      </c>
      <c r="O581" s="49" t="s">
        <v>7029</v>
      </c>
      <c r="P581" s="14"/>
      <c r="Q581" s="7" t="str">
        <f>VLOOKUP(D581,[1]Sheet0!$C$1:$H$65536,6,0)</f>
        <v>BẾP VÀ PHÒNG ĂN</v>
      </c>
      <c r="S581" s="8"/>
    </row>
    <row r="582" spans="1:19" s="7" customFormat="1" ht="47.25" customHeight="1">
      <c r="A582" s="9"/>
      <c r="B582" s="9" t="s">
        <v>33</v>
      </c>
      <c r="C582" s="47" t="s">
        <v>4514</v>
      </c>
      <c r="D582" s="47" t="s">
        <v>4515</v>
      </c>
      <c r="E582" s="9" t="s">
        <v>4516</v>
      </c>
      <c r="F582" s="48">
        <v>499000</v>
      </c>
      <c r="G582" s="9">
        <v>2</v>
      </c>
      <c r="H582" s="9">
        <v>1</v>
      </c>
      <c r="I582" s="97">
        <v>-1</v>
      </c>
      <c r="J582" s="98"/>
      <c r="K582" s="43"/>
      <c r="L582" s="50"/>
      <c r="M582" s="43">
        <f t="shared" si="16"/>
        <v>-1</v>
      </c>
      <c r="N582" s="49">
        <f t="shared" si="17"/>
        <v>-499000</v>
      </c>
      <c r="O582" s="49" t="s">
        <v>7030</v>
      </c>
      <c r="P582" s="14">
        <v>45989</v>
      </c>
      <c r="Q582" s="7" t="str">
        <f>VLOOKUP(D582,[1]Sheet0!$C$1:$H$65536,6,0)</f>
        <v>BẾP VÀ PHÒNG ĂN</v>
      </c>
      <c r="S582" s="8"/>
    </row>
    <row r="583" spans="1:19" s="7" customFormat="1" ht="47.25" customHeight="1">
      <c r="A583" s="9"/>
      <c r="B583" s="9" t="s">
        <v>33</v>
      </c>
      <c r="C583" s="47" t="s">
        <v>5546</v>
      </c>
      <c r="D583" s="47" t="s">
        <v>5541</v>
      </c>
      <c r="E583" s="9" t="s">
        <v>5547</v>
      </c>
      <c r="F583" s="48">
        <v>490000</v>
      </c>
      <c r="G583" s="9">
        <v>1</v>
      </c>
      <c r="H583" s="9">
        <v>0</v>
      </c>
      <c r="I583" s="97">
        <v>-1</v>
      </c>
      <c r="J583" s="98"/>
      <c r="K583" s="43"/>
      <c r="L583" s="50"/>
      <c r="M583" s="43">
        <f t="shared" si="16"/>
        <v>-1</v>
      </c>
      <c r="N583" s="49">
        <f t="shared" si="17"/>
        <v>-490000</v>
      </c>
      <c r="O583" s="49" t="s">
        <v>7031</v>
      </c>
      <c r="P583" s="14">
        <v>46080</v>
      </c>
      <c r="Q583" s="7" t="str">
        <f>VLOOKUP(D583,[1]Sheet0!$C$1:$H$65536,6,0)</f>
        <v>BẾP VÀ PHÒNG ĂN</v>
      </c>
      <c r="S583" s="8"/>
    </row>
    <row r="584" spans="1:19" s="7" customFormat="1" ht="47.25" customHeight="1">
      <c r="A584" s="9"/>
      <c r="B584" s="9" t="s">
        <v>33</v>
      </c>
      <c r="C584" s="47" t="s">
        <v>1793</v>
      </c>
      <c r="D584" s="47" t="s">
        <v>1794</v>
      </c>
      <c r="E584" s="9" t="s">
        <v>1795</v>
      </c>
      <c r="F584" s="48">
        <v>45000</v>
      </c>
      <c r="G584" s="9">
        <v>10</v>
      </c>
      <c r="H584" s="9">
        <v>9</v>
      </c>
      <c r="I584" s="97"/>
      <c r="J584" s="98">
        <v>-1</v>
      </c>
      <c r="K584" s="43"/>
      <c r="L584" s="50"/>
      <c r="M584" s="43">
        <f t="shared" si="16"/>
        <v>-1</v>
      </c>
      <c r="N584" s="49">
        <f t="shared" si="17"/>
        <v>-45000</v>
      </c>
      <c r="O584" s="49" t="s">
        <v>4258</v>
      </c>
      <c r="P584" s="14"/>
      <c r="Q584" s="7" t="str">
        <f>VLOOKUP(D584,[1]Sheet0!$C$1:$H$65536,6,0)</f>
        <v>ĐỒ DÙNG SINH HOẠT GIA ĐÌNH</v>
      </c>
      <c r="S584" s="8"/>
    </row>
    <row r="585" spans="1:19" s="7" customFormat="1" ht="47.25" customHeight="1">
      <c r="A585" s="9"/>
      <c r="B585" s="9" t="s">
        <v>33</v>
      </c>
      <c r="C585" s="47" t="s">
        <v>5064</v>
      </c>
      <c r="D585" s="47" t="s">
        <v>5057</v>
      </c>
      <c r="E585" s="9" t="s">
        <v>5065</v>
      </c>
      <c r="F585" s="48">
        <v>43000</v>
      </c>
      <c r="G585" s="9">
        <v>8</v>
      </c>
      <c r="H585" s="9">
        <v>7</v>
      </c>
      <c r="I585" s="97">
        <v>-1</v>
      </c>
      <c r="J585" s="98"/>
      <c r="K585" s="43"/>
      <c r="L585" s="50"/>
      <c r="M585" s="43">
        <f t="shared" ref="M585:M648" si="18">+J585+I585</f>
        <v>-1</v>
      </c>
      <c r="N585" s="49">
        <f t="shared" ref="N585:N648" si="19">+M585*F585</f>
        <v>-43000</v>
      </c>
      <c r="O585" s="49" t="s">
        <v>7032</v>
      </c>
      <c r="P585" s="14">
        <v>46039</v>
      </c>
      <c r="Q585" s="7" t="str">
        <f>VLOOKUP(D585,[1]Sheet0!$C$1:$H$65536,6,0)</f>
        <v>ĐỒ DÙNG NHÀ TẮM, TOILET</v>
      </c>
      <c r="S585" s="8"/>
    </row>
    <row r="586" spans="1:19" s="7" customFormat="1" ht="47.25" customHeight="1">
      <c r="A586" s="9"/>
      <c r="B586" s="9" t="s">
        <v>33</v>
      </c>
      <c r="C586" s="47" t="s">
        <v>4494</v>
      </c>
      <c r="D586" s="47" t="s">
        <v>4495</v>
      </c>
      <c r="E586" s="9" t="s">
        <v>4496</v>
      </c>
      <c r="F586" s="48">
        <v>76000</v>
      </c>
      <c r="G586" s="9">
        <v>5</v>
      </c>
      <c r="H586" s="9">
        <v>4</v>
      </c>
      <c r="I586" s="97">
        <v>-1</v>
      </c>
      <c r="J586" s="98"/>
      <c r="K586" s="43"/>
      <c r="L586" s="50"/>
      <c r="M586" s="43">
        <f t="shared" si="18"/>
        <v>-1</v>
      </c>
      <c r="N586" s="49">
        <f t="shared" si="19"/>
        <v>-76000</v>
      </c>
      <c r="O586" s="49" t="s">
        <v>7033</v>
      </c>
      <c r="P586" s="14">
        <v>45986</v>
      </c>
      <c r="Q586" s="7" t="str">
        <f>VLOOKUP(D586,[1]Sheet0!$C$1:$H$65536,6,0)</f>
        <v>ĐỒ DÙNG SINH HOẠT GIA ĐÌNH</v>
      </c>
      <c r="S586" s="8"/>
    </row>
    <row r="587" spans="1:19" s="7" customFormat="1" ht="47.25" customHeight="1">
      <c r="A587" s="9"/>
      <c r="B587" s="9" t="s">
        <v>33</v>
      </c>
      <c r="C587" s="47" t="s">
        <v>1814</v>
      </c>
      <c r="D587" s="47" t="s">
        <v>1815</v>
      </c>
      <c r="E587" s="9" t="s">
        <v>1816</v>
      </c>
      <c r="F587" s="48">
        <v>45000</v>
      </c>
      <c r="G587" s="9">
        <v>3</v>
      </c>
      <c r="H587" s="9">
        <v>2</v>
      </c>
      <c r="I587" s="97"/>
      <c r="J587" s="98">
        <v>-1</v>
      </c>
      <c r="K587" s="43"/>
      <c r="L587" s="50"/>
      <c r="M587" s="43">
        <f t="shared" si="18"/>
        <v>-1</v>
      </c>
      <c r="N587" s="49">
        <f t="shared" si="19"/>
        <v>-45000</v>
      </c>
      <c r="O587" s="49" t="s">
        <v>4258</v>
      </c>
      <c r="P587" s="14"/>
      <c r="Q587" s="7" t="str">
        <f>VLOOKUP(D587,[1]Sheet0!$C$1:$H$65536,6,0)</f>
        <v>BẾP VÀ PHÒNG ĂN</v>
      </c>
      <c r="S587" s="8"/>
    </row>
    <row r="588" spans="1:19" s="7" customFormat="1" ht="47.25" customHeight="1">
      <c r="A588" s="9"/>
      <c r="B588" s="9" t="s">
        <v>33</v>
      </c>
      <c r="C588" s="47" t="s">
        <v>4798</v>
      </c>
      <c r="D588" s="47" t="s">
        <v>4769</v>
      </c>
      <c r="E588" s="9" t="s">
        <v>4799</v>
      </c>
      <c r="F588" s="48">
        <v>40000</v>
      </c>
      <c r="G588" s="9">
        <v>1</v>
      </c>
      <c r="H588" s="9">
        <v>0</v>
      </c>
      <c r="I588" s="97">
        <v>-1</v>
      </c>
      <c r="J588" s="98"/>
      <c r="K588" s="43"/>
      <c r="L588" s="50"/>
      <c r="M588" s="43">
        <f t="shared" si="18"/>
        <v>-1</v>
      </c>
      <c r="N588" s="49">
        <f t="shared" si="19"/>
        <v>-40000</v>
      </c>
      <c r="O588" s="49" t="s">
        <v>4258</v>
      </c>
      <c r="P588" s="14">
        <v>46013.467986111114</v>
      </c>
      <c r="Q588" s="7" t="str">
        <f>VLOOKUP(D588,[1]Sheet0!$C$1:$H$65536,6,0)</f>
        <v>BẾP VÀ PHÒNG ĂN</v>
      </c>
      <c r="S588" s="8"/>
    </row>
    <row r="589" spans="1:19" s="7" customFormat="1" ht="47.25" customHeight="1">
      <c r="A589" s="9"/>
      <c r="B589" s="9" t="s">
        <v>33</v>
      </c>
      <c r="C589" s="47" t="s">
        <v>5142</v>
      </c>
      <c r="D589" s="47" t="s">
        <v>5130</v>
      </c>
      <c r="E589" s="9" t="s">
        <v>5143</v>
      </c>
      <c r="F589" s="48">
        <v>493000</v>
      </c>
      <c r="G589" s="9">
        <v>1</v>
      </c>
      <c r="H589" s="9">
        <v>0</v>
      </c>
      <c r="I589" s="97">
        <v>-1</v>
      </c>
      <c r="J589" s="98"/>
      <c r="K589" s="43"/>
      <c r="L589" s="50"/>
      <c r="M589" s="43">
        <f t="shared" si="18"/>
        <v>-1</v>
      </c>
      <c r="N589" s="49">
        <f t="shared" si="19"/>
        <v>-493000</v>
      </c>
      <c r="O589" s="49" t="s">
        <v>7034</v>
      </c>
      <c r="P589" s="14">
        <v>46049</v>
      </c>
      <c r="Q589" s="7" t="str">
        <f>VLOOKUP(D589,[1]Sheet0!$C$1:$H$65536,6,0)</f>
        <v>ĐỒ DÙNG SINH HOẠT GIA ĐÌNH</v>
      </c>
      <c r="S589" s="8"/>
    </row>
    <row r="590" spans="1:19" s="7" customFormat="1" ht="47.25" customHeight="1">
      <c r="A590" s="9"/>
      <c r="B590" s="9" t="s">
        <v>33</v>
      </c>
      <c r="C590" s="47" t="s">
        <v>275</v>
      </c>
      <c r="D590" s="47" t="s">
        <v>276</v>
      </c>
      <c r="E590" s="9" t="s">
        <v>277</v>
      </c>
      <c r="F590" s="48">
        <v>45000</v>
      </c>
      <c r="G590" s="9">
        <v>1</v>
      </c>
      <c r="H590" s="9">
        <v>0</v>
      </c>
      <c r="I590" s="97"/>
      <c r="J590" s="98">
        <v>-1</v>
      </c>
      <c r="K590" s="43"/>
      <c r="L590" s="50"/>
      <c r="M590" s="43">
        <f t="shared" si="18"/>
        <v>-1</v>
      </c>
      <c r="N590" s="49">
        <f t="shared" si="19"/>
        <v>-45000</v>
      </c>
      <c r="O590" s="49" t="s">
        <v>7035</v>
      </c>
      <c r="P590" s="14"/>
      <c r="Q590" s="7" t="str">
        <f>VLOOKUP(D590,[1]Sheet0!$C$1:$H$65536,6,0)</f>
        <v>BẾP VÀ PHÒNG ĂN</v>
      </c>
      <c r="S590" s="8"/>
    </row>
    <row r="591" spans="1:19" s="7" customFormat="1" ht="47.25" customHeight="1">
      <c r="A591" s="9"/>
      <c r="B591" s="9" t="s">
        <v>33</v>
      </c>
      <c r="C591" s="47" t="s">
        <v>6065</v>
      </c>
      <c r="D591" s="47" t="s">
        <v>6039</v>
      </c>
      <c r="E591" s="9" t="s">
        <v>6066</v>
      </c>
      <c r="F591" s="48">
        <v>550000</v>
      </c>
      <c r="G591" s="9">
        <v>1</v>
      </c>
      <c r="H591" s="9">
        <v>0</v>
      </c>
      <c r="I591" s="97">
        <v>-1</v>
      </c>
      <c r="J591" s="98"/>
      <c r="K591" s="43"/>
      <c r="L591" s="50"/>
      <c r="M591" s="43">
        <f t="shared" si="18"/>
        <v>-1</v>
      </c>
      <c r="N591" s="49">
        <f t="shared" si="19"/>
        <v>-550000</v>
      </c>
      <c r="O591" s="49" t="s">
        <v>6943</v>
      </c>
      <c r="P591" s="14">
        <v>46153</v>
      </c>
      <c r="Q591" s="7" t="str">
        <f>VLOOKUP(D591,[1]Sheet0!$C$1:$H$65536,6,0)</f>
        <v>BẾP VÀ PHÒNG ĂN</v>
      </c>
      <c r="S591" s="8"/>
    </row>
    <row r="592" spans="1:19" s="7" customFormat="1" ht="47.25" customHeight="1">
      <c r="A592" s="9"/>
      <c r="B592" s="9" t="s">
        <v>33</v>
      </c>
      <c r="C592" s="47" t="s">
        <v>6014</v>
      </c>
      <c r="D592" s="47" t="s">
        <v>6004</v>
      </c>
      <c r="E592" s="9" t="s">
        <v>6015</v>
      </c>
      <c r="F592" s="48">
        <v>550000</v>
      </c>
      <c r="G592" s="9">
        <v>1</v>
      </c>
      <c r="H592" s="9">
        <v>0</v>
      </c>
      <c r="I592" s="97">
        <v>-1</v>
      </c>
      <c r="J592" s="98"/>
      <c r="K592" s="43"/>
      <c r="L592" s="50"/>
      <c r="M592" s="43">
        <f t="shared" si="18"/>
        <v>-1</v>
      </c>
      <c r="N592" s="49">
        <f t="shared" si="19"/>
        <v>-550000</v>
      </c>
      <c r="O592" s="49" t="s">
        <v>6943</v>
      </c>
      <c r="P592" s="14">
        <v>46146</v>
      </c>
      <c r="Q592" s="7" t="str">
        <f>VLOOKUP(D592,[1]Sheet0!$C$1:$H$65536,6,0)</f>
        <v>BẾP VÀ PHÒNG ĂN</v>
      </c>
      <c r="S592" s="8"/>
    </row>
    <row r="593" spans="1:19" s="7" customFormat="1" ht="47.25" customHeight="1">
      <c r="A593" s="9"/>
      <c r="B593" s="9" t="s">
        <v>33</v>
      </c>
      <c r="C593" s="47" t="s">
        <v>1989</v>
      </c>
      <c r="D593" s="47" t="s">
        <v>1990</v>
      </c>
      <c r="E593" s="9" t="s">
        <v>1991</v>
      </c>
      <c r="F593" s="48">
        <v>95000</v>
      </c>
      <c r="G593" s="9">
        <v>20</v>
      </c>
      <c r="H593" s="9">
        <v>19</v>
      </c>
      <c r="I593" s="97"/>
      <c r="J593" s="98">
        <v>-1</v>
      </c>
      <c r="K593" s="43"/>
      <c r="L593" s="50"/>
      <c r="M593" s="43">
        <f t="shared" si="18"/>
        <v>-1</v>
      </c>
      <c r="N593" s="49">
        <f t="shared" si="19"/>
        <v>-95000</v>
      </c>
      <c r="O593" s="49" t="s">
        <v>4258</v>
      </c>
      <c r="P593" s="14"/>
      <c r="Q593" s="7" t="str">
        <f>VLOOKUP(D593,[1]Sheet0!$C$1:$H$65536,6,0)</f>
        <v>BẾP VÀ PHÒNG ĂN</v>
      </c>
      <c r="S593" s="8"/>
    </row>
    <row r="594" spans="1:19" s="7" customFormat="1" ht="47.25" customHeight="1">
      <c r="A594" s="9"/>
      <c r="B594" s="9" t="s">
        <v>33</v>
      </c>
      <c r="C594" s="47" t="s">
        <v>4791</v>
      </c>
      <c r="D594" s="47" t="s">
        <v>4762</v>
      </c>
      <c r="E594" s="9" t="s">
        <v>4761</v>
      </c>
      <c r="F594" s="48">
        <v>99000</v>
      </c>
      <c r="G594" s="9">
        <v>1</v>
      </c>
      <c r="H594" s="9">
        <v>0</v>
      </c>
      <c r="I594" s="97">
        <v>-1</v>
      </c>
      <c r="J594" s="98"/>
      <c r="K594" s="43"/>
      <c r="L594" s="50"/>
      <c r="M594" s="43">
        <f t="shared" si="18"/>
        <v>-1</v>
      </c>
      <c r="N594" s="49">
        <f t="shared" si="19"/>
        <v>-99000</v>
      </c>
      <c r="O594" s="49" t="s">
        <v>7036</v>
      </c>
      <c r="P594" s="14">
        <v>46013.467986111114</v>
      </c>
      <c r="Q594" s="7" t="str">
        <f>VLOOKUP(D594,[1]Sheet0!$C$1:$H$65536,6,0)</f>
        <v>GIẶT, XẢ QUẦN ÁO</v>
      </c>
      <c r="S594" s="8"/>
    </row>
    <row r="595" spans="1:19" s="7" customFormat="1" ht="47.25" customHeight="1">
      <c r="A595" s="9"/>
      <c r="B595" s="9" t="s">
        <v>33</v>
      </c>
      <c r="C595" s="47" t="s">
        <v>1829</v>
      </c>
      <c r="D595" s="47" t="s">
        <v>1830</v>
      </c>
      <c r="E595" s="9" t="s">
        <v>1831</v>
      </c>
      <c r="F595" s="48">
        <v>45000</v>
      </c>
      <c r="G595" s="9">
        <v>6</v>
      </c>
      <c r="H595" s="9">
        <v>5</v>
      </c>
      <c r="I595" s="97"/>
      <c r="J595" s="98">
        <v>-1</v>
      </c>
      <c r="K595" s="43"/>
      <c r="L595" s="50"/>
      <c r="M595" s="43">
        <f t="shared" si="18"/>
        <v>-1</v>
      </c>
      <c r="N595" s="49">
        <f t="shared" si="19"/>
        <v>-45000</v>
      </c>
      <c r="O595" s="49" t="s">
        <v>7037</v>
      </c>
      <c r="P595" s="14"/>
      <c r="Q595" s="7" t="str">
        <f>VLOOKUP(D595,[1]Sheet0!$C$1:$H$65536,6,0)</f>
        <v>BẾP VÀ PHÒNG ĂN</v>
      </c>
      <c r="S595" s="8"/>
    </row>
    <row r="596" spans="1:19" s="7" customFormat="1" ht="47.25" customHeight="1">
      <c r="A596" s="9"/>
      <c r="B596" s="9" t="s">
        <v>2772</v>
      </c>
      <c r="C596" s="47" t="s">
        <v>2939</v>
      </c>
      <c r="D596" s="47" t="s">
        <v>2940</v>
      </c>
      <c r="E596" s="9" t="s">
        <v>2941</v>
      </c>
      <c r="F596" s="48">
        <v>405000</v>
      </c>
      <c r="G596" s="9">
        <v>4</v>
      </c>
      <c r="H596" s="9">
        <v>3</v>
      </c>
      <c r="I596" s="97"/>
      <c r="J596" s="98">
        <v>-1</v>
      </c>
      <c r="K596" s="43"/>
      <c r="L596" s="50"/>
      <c r="M596" s="43">
        <f t="shared" si="18"/>
        <v>-1</v>
      </c>
      <c r="N596" s="49">
        <f t="shared" si="19"/>
        <v>-405000</v>
      </c>
      <c r="O596" s="49" t="s">
        <v>7038</v>
      </c>
      <c r="P596" s="14"/>
      <c r="Q596" s="7" t="str">
        <f>VLOOKUP(D596,[1]Sheet0!$C$1:$H$65536,6,0)</f>
        <v>THỜI TRANG NỮ</v>
      </c>
      <c r="S596" s="8"/>
    </row>
    <row r="597" spans="1:19" s="7" customFormat="1" ht="47.25" customHeight="1">
      <c r="A597" s="9"/>
      <c r="B597" s="9" t="s">
        <v>2772</v>
      </c>
      <c r="C597" s="47" t="s">
        <v>2800</v>
      </c>
      <c r="D597" s="47" t="s">
        <v>2801</v>
      </c>
      <c r="E597" s="9" t="s">
        <v>2802</v>
      </c>
      <c r="F597" s="48">
        <v>109000</v>
      </c>
      <c r="G597" s="9">
        <v>1</v>
      </c>
      <c r="H597" s="9">
        <v>0</v>
      </c>
      <c r="I597" s="97"/>
      <c r="J597" s="98">
        <v>-1</v>
      </c>
      <c r="K597" s="43"/>
      <c r="L597" s="50"/>
      <c r="M597" s="43">
        <f t="shared" si="18"/>
        <v>-1</v>
      </c>
      <c r="N597" s="49">
        <f t="shared" si="19"/>
        <v>-109000</v>
      </c>
      <c r="O597" s="49" t="s">
        <v>7039</v>
      </c>
      <c r="P597" s="14"/>
      <c r="Q597" s="7" t="str">
        <f>VLOOKUP(D597,[1]Sheet0!$C$1:$H$65536,6,0)</f>
        <v>THỜI TRANG NỮ</v>
      </c>
      <c r="S597" s="8"/>
    </row>
    <row r="598" spans="1:19" s="7" customFormat="1" ht="47.25" customHeight="1">
      <c r="A598" s="9"/>
      <c r="B598" s="9" t="s">
        <v>2772</v>
      </c>
      <c r="C598" s="47" t="s">
        <v>6063</v>
      </c>
      <c r="D598" s="47" t="s">
        <v>6035</v>
      </c>
      <c r="E598" s="9" t="s">
        <v>6064</v>
      </c>
      <c r="F598" s="48">
        <v>390000</v>
      </c>
      <c r="G598" s="9">
        <v>1</v>
      </c>
      <c r="H598" s="9">
        <v>0</v>
      </c>
      <c r="I598" s="97">
        <v>-1</v>
      </c>
      <c r="J598" s="98"/>
      <c r="K598" s="43"/>
      <c r="L598" s="50"/>
      <c r="M598" s="43">
        <f t="shared" si="18"/>
        <v>-1</v>
      </c>
      <c r="N598" s="49">
        <f t="shared" si="19"/>
        <v>-390000</v>
      </c>
      <c r="O598" s="49" t="s">
        <v>7040</v>
      </c>
      <c r="P598" s="14">
        <v>46153</v>
      </c>
      <c r="Q598" s="7" t="str">
        <f>VLOOKUP(D598,[1]Sheet0!$C$1:$H$65536,6,0)</f>
        <v>THỜI TRANG NỮ</v>
      </c>
      <c r="S598" s="8"/>
    </row>
    <row r="599" spans="1:19" s="7" customFormat="1" ht="47.25" customHeight="1">
      <c r="A599" s="9"/>
      <c r="B599" s="9" t="s">
        <v>2772</v>
      </c>
      <c r="C599" s="47" t="s">
        <v>4328</v>
      </c>
      <c r="D599" s="47" t="s">
        <v>4322</v>
      </c>
      <c r="E599" s="9" t="s">
        <v>4329</v>
      </c>
      <c r="F599" s="48">
        <v>495000</v>
      </c>
      <c r="G599" s="9">
        <v>1</v>
      </c>
      <c r="H599" s="9">
        <v>0</v>
      </c>
      <c r="I599" s="97">
        <v>-1</v>
      </c>
      <c r="J599" s="98"/>
      <c r="K599" s="43"/>
      <c r="L599" s="50"/>
      <c r="M599" s="43">
        <f t="shared" si="18"/>
        <v>-1</v>
      </c>
      <c r="N599" s="49">
        <f t="shared" si="19"/>
        <v>-495000</v>
      </c>
      <c r="O599" s="49" t="s">
        <v>7041</v>
      </c>
      <c r="P599" s="14">
        <v>45954</v>
      </c>
      <c r="Q599" s="7" t="str">
        <f>VLOOKUP(D599,[1]Sheet0!$C$1:$H$65536,6,0)</f>
        <v>THỜI TRANG NỮ</v>
      </c>
      <c r="S599" s="8"/>
    </row>
    <row r="600" spans="1:19" s="7" customFormat="1" ht="47.25" customHeight="1">
      <c r="A600" s="9"/>
      <c r="B600" s="9" t="s">
        <v>2772</v>
      </c>
      <c r="C600" s="47" t="s">
        <v>2933</v>
      </c>
      <c r="D600" s="47" t="s">
        <v>2934</v>
      </c>
      <c r="E600" s="9" t="s">
        <v>2935</v>
      </c>
      <c r="F600" s="48">
        <v>405000</v>
      </c>
      <c r="G600" s="9">
        <v>1</v>
      </c>
      <c r="H600" s="9">
        <v>0</v>
      </c>
      <c r="I600" s="97"/>
      <c r="J600" s="98">
        <v>-1</v>
      </c>
      <c r="K600" s="43"/>
      <c r="L600" s="50"/>
      <c r="M600" s="43">
        <f t="shared" si="18"/>
        <v>-1</v>
      </c>
      <c r="N600" s="49">
        <f t="shared" si="19"/>
        <v>-405000</v>
      </c>
      <c r="O600" s="49" t="s">
        <v>7042</v>
      </c>
      <c r="P600" s="14"/>
      <c r="Q600" s="7" t="str">
        <f>VLOOKUP(D600,[1]Sheet0!$C$1:$H$65536,6,0)</f>
        <v>THỜI TRANG NỮ</v>
      </c>
      <c r="S600" s="8"/>
    </row>
    <row r="601" spans="1:19" s="7" customFormat="1" ht="47.25" customHeight="1">
      <c r="A601" s="9"/>
      <c r="B601" s="9" t="s">
        <v>2772</v>
      </c>
      <c r="C601" s="47" t="s">
        <v>2811</v>
      </c>
      <c r="D601" s="47" t="s">
        <v>2812</v>
      </c>
      <c r="E601" s="9" t="s">
        <v>2813</v>
      </c>
      <c r="F601" s="48">
        <v>149000</v>
      </c>
      <c r="G601" s="9">
        <v>1</v>
      </c>
      <c r="H601" s="9">
        <v>0</v>
      </c>
      <c r="I601" s="97"/>
      <c r="J601" s="98">
        <v>-1</v>
      </c>
      <c r="K601" s="43"/>
      <c r="L601" s="50"/>
      <c r="M601" s="43">
        <f t="shared" si="18"/>
        <v>-1</v>
      </c>
      <c r="N601" s="49">
        <f t="shared" si="19"/>
        <v>-149000</v>
      </c>
      <c r="O601" s="49" t="s">
        <v>7043</v>
      </c>
      <c r="P601" s="14"/>
      <c r="Q601" s="7" t="str">
        <f>VLOOKUP(D601,[1]Sheet0!$C$1:$H$65536,6,0)</f>
        <v>THỜI TRANG NỮ</v>
      </c>
      <c r="S601" s="8"/>
    </row>
    <row r="602" spans="1:19" s="7" customFormat="1" ht="47.25" customHeight="1">
      <c r="A602" s="9"/>
      <c r="B602" s="9" t="s">
        <v>2772</v>
      </c>
      <c r="C602" s="47" t="s">
        <v>2782</v>
      </c>
      <c r="D602" s="47" t="s">
        <v>2783</v>
      </c>
      <c r="E602" s="9" t="s">
        <v>2784</v>
      </c>
      <c r="F602" s="48">
        <v>149000</v>
      </c>
      <c r="G602" s="9">
        <v>1</v>
      </c>
      <c r="H602" s="9">
        <v>0</v>
      </c>
      <c r="I602" s="97"/>
      <c r="J602" s="98">
        <v>-1</v>
      </c>
      <c r="K602" s="43"/>
      <c r="L602" s="50"/>
      <c r="M602" s="43">
        <f t="shared" si="18"/>
        <v>-1</v>
      </c>
      <c r="N602" s="49">
        <f t="shared" si="19"/>
        <v>-149000</v>
      </c>
      <c r="O602" s="49" t="s">
        <v>7044</v>
      </c>
      <c r="P602" s="14"/>
      <c r="Q602" s="7" t="str">
        <f>VLOOKUP(D602,[1]Sheet0!$C$1:$H$65536,6,0)</f>
        <v>THỜI TRANG NỮ</v>
      </c>
      <c r="S602" s="8"/>
    </row>
    <row r="603" spans="1:19" s="7" customFormat="1" ht="47.25" customHeight="1">
      <c r="A603" s="9"/>
      <c r="B603" s="9" t="s">
        <v>2772</v>
      </c>
      <c r="C603" s="47" t="s">
        <v>4559</v>
      </c>
      <c r="D603" s="47" t="s">
        <v>4560</v>
      </c>
      <c r="E603" s="9" t="s">
        <v>4561</v>
      </c>
      <c r="F603" s="48">
        <v>280000</v>
      </c>
      <c r="G603" s="9">
        <v>1</v>
      </c>
      <c r="H603" s="9">
        <v>0</v>
      </c>
      <c r="I603" s="97">
        <v>-1</v>
      </c>
      <c r="J603" s="98"/>
      <c r="K603" s="43"/>
      <c r="L603" s="50"/>
      <c r="M603" s="43">
        <f t="shared" si="18"/>
        <v>-1</v>
      </c>
      <c r="N603" s="49">
        <f t="shared" si="19"/>
        <v>-280000</v>
      </c>
      <c r="O603" s="49" t="s">
        <v>7045</v>
      </c>
      <c r="P603" s="14">
        <v>45995</v>
      </c>
      <c r="Q603" s="7" t="str">
        <f>VLOOKUP(D603,[1]Sheet0!$C$1:$H$65536,6,0)</f>
        <v>THỜI TRANG NỮ</v>
      </c>
      <c r="S603" s="8"/>
    </row>
    <row r="604" spans="1:19" s="7" customFormat="1" ht="47.25" customHeight="1">
      <c r="A604" s="9"/>
      <c r="B604" s="9" t="s">
        <v>2772</v>
      </c>
      <c r="C604" s="47" t="s">
        <v>3650</v>
      </c>
      <c r="D604" s="47" t="s">
        <v>3630</v>
      </c>
      <c r="E604" s="9" t="s">
        <v>3651</v>
      </c>
      <c r="F604" s="48">
        <v>1390000</v>
      </c>
      <c r="G604" s="9">
        <v>1</v>
      </c>
      <c r="H604" s="9">
        <v>0</v>
      </c>
      <c r="I604" s="97">
        <v>-1</v>
      </c>
      <c r="J604" s="98"/>
      <c r="K604" s="43"/>
      <c r="L604" s="50"/>
      <c r="M604" s="43">
        <f t="shared" si="18"/>
        <v>-1</v>
      </c>
      <c r="N604" s="49">
        <f t="shared" si="19"/>
        <v>-1390000</v>
      </c>
      <c r="O604" s="49" t="s">
        <v>7046</v>
      </c>
      <c r="P604" s="14">
        <v>45815</v>
      </c>
      <c r="Q604" s="7" t="str">
        <f>VLOOKUP(D604,[1]Sheet0!$C$1:$H$65536,6,0)</f>
        <v>GIÀY</v>
      </c>
      <c r="S604" s="8"/>
    </row>
    <row r="605" spans="1:19" s="7" customFormat="1" ht="47.25" customHeight="1">
      <c r="A605" s="9"/>
      <c r="B605" s="9" t="s">
        <v>2772</v>
      </c>
      <c r="C605" s="47" t="s">
        <v>4825</v>
      </c>
      <c r="D605" s="47" t="s">
        <v>4821</v>
      </c>
      <c r="E605" s="9" t="s">
        <v>4826</v>
      </c>
      <c r="F605" s="48">
        <v>1490000</v>
      </c>
      <c r="G605" s="9">
        <v>1</v>
      </c>
      <c r="H605" s="9">
        <v>0</v>
      </c>
      <c r="I605" s="97">
        <v>-1</v>
      </c>
      <c r="J605" s="98"/>
      <c r="K605" s="43"/>
      <c r="L605" s="50"/>
      <c r="M605" s="43">
        <f t="shared" si="18"/>
        <v>-1</v>
      </c>
      <c r="N605" s="49">
        <f t="shared" si="19"/>
        <v>-1490000</v>
      </c>
      <c r="O605" s="49" t="s">
        <v>7047</v>
      </c>
      <c r="P605" s="14">
        <v>46015.609710648147</v>
      </c>
      <c r="Q605" s="7" t="str">
        <f>VLOOKUP(D605,[1]Sheet0!$C$1:$H$65536,6,0)</f>
        <v>GIÀY</v>
      </c>
      <c r="S605" s="8"/>
    </row>
    <row r="606" spans="1:19" s="7" customFormat="1" ht="47.25" customHeight="1">
      <c r="A606" s="9"/>
      <c r="B606" s="9" t="s">
        <v>2772</v>
      </c>
      <c r="C606" s="47" t="s">
        <v>3793</v>
      </c>
      <c r="D606" s="47" t="s">
        <v>3781</v>
      </c>
      <c r="E606" s="9" t="s">
        <v>3794</v>
      </c>
      <c r="F606" s="48">
        <v>1990000</v>
      </c>
      <c r="G606" s="9">
        <v>1</v>
      </c>
      <c r="H606" s="9">
        <v>0</v>
      </c>
      <c r="I606" s="97">
        <v>-1</v>
      </c>
      <c r="J606" s="98"/>
      <c r="K606" s="43"/>
      <c r="L606" s="50"/>
      <c r="M606" s="43">
        <f t="shared" si="18"/>
        <v>-1</v>
      </c>
      <c r="N606" s="49">
        <f t="shared" si="19"/>
        <v>-1990000</v>
      </c>
      <c r="O606" s="49" t="s">
        <v>7048</v>
      </c>
      <c r="P606" s="14">
        <v>45833</v>
      </c>
      <c r="Q606" s="7" t="str">
        <f>VLOOKUP(D606,[1]Sheet0!$C$1:$H$65536,6,0)</f>
        <v>GIÀY</v>
      </c>
      <c r="S606" s="8"/>
    </row>
    <row r="607" spans="1:19" s="7" customFormat="1" ht="47.25" customHeight="1">
      <c r="A607" s="9"/>
      <c r="B607" s="9" t="s">
        <v>2772</v>
      </c>
      <c r="C607" s="47" t="s">
        <v>3959</v>
      </c>
      <c r="D607" s="47" t="s">
        <v>3957</v>
      </c>
      <c r="E607" s="9" t="s">
        <v>3960</v>
      </c>
      <c r="F607" s="48">
        <v>1990000</v>
      </c>
      <c r="G607" s="9">
        <v>1</v>
      </c>
      <c r="H607" s="9">
        <v>0</v>
      </c>
      <c r="I607" s="97">
        <v>-1</v>
      </c>
      <c r="J607" s="98"/>
      <c r="K607" s="43"/>
      <c r="L607" s="50"/>
      <c r="M607" s="43">
        <f t="shared" si="18"/>
        <v>-1</v>
      </c>
      <c r="N607" s="49">
        <f t="shared" si="19"/>
        <v>-1990000</v>
      </c>
      <c r="O607" s="49" t="s">
        <v>7048</v>
      </c>
      <c r="P607" s="14">
        <v>45874</v>
      </c>
      <c r="Q607" s="7" t="str">
        <f>VLOOKUP(D607,[1]Sheet0!$C$1:$H$65536,6,0)</f>
        <v>GIÀY</v>
      </c>
      <c r="S607" s="8"/>
    </row>
    <row r="608" spans="1:19" s="7" customFormat="1" ht="47.25" customHeight="1">
      <c r="A608" s="9"/>
      <c r="B608" s="9" t="s">
        <v>2772</v>
      </c>
      <c r="C608" s="47" t="s">
        <v>4841</v>
      </c>
      <c r="D608" s="47" t="s">
        <v>4827</v>
      </c>
      <c r="E608" s="9" t="s">
        <v>4842</v>
      </c>
      <c r="F608" s="48">
        <v>20000</v>
      </c>
      <c r="G608" s="9">
        <v>1</v>
      </c>
      <c r="H608" s="9">
        <v>0</v>
      </c>
      <c r="I608" s="97">
        <v>-1</v>
      </c>
      <c r="J608" s="98"/>
      <c r="K608" s="43"/>
      <c r="L608" s="50"/>
      <c r="M608" s="43">
        <f t="shared" si="18"/>
        <v>-1</v>
      </c>
      <c r="N608" s="49">
        <f t="shared" si="19"/>
        <v>-20000</v>
      </c>
      <c r="O608" s="49" t="s">
        <v>7049</v>
      </c>
      <c r="P608" s="14">
        <v>46016.639340277776</v>
      </c>
      <c r="Q608" s="7" t="str">
        <f>VLOOKUP(D608,[1]Sheet0!$C$1:$H$65536,6,0)</f>
        <v>THỜI TRANG NỮ</v>
      </c>
      <c r="S608" s="8"/>
    </row>
    <row r="609" spans="1:19" s="7" customFormat="1" ht="47.25" customHeight="1">
      <c r="A609" s="9"/>
      <c r="B609" s="9" t="s">
        <v>2772</v>
      </c>
      <c r="C609" s="47" t="s">
        <v>4044</v>
      </c>
      <c r="D609" s="47" t="s">
        <v>4039</v>
      </c>
      <c r="E609" s="9" t="s">
        <v>4045</v>
      </c>
      <c r="F609" s="48">
        <v>1990000</v>
      </c>
      <c r="G609" s="9">
        <v>1</v>
      </c>
      <c r="H609" s="9">
        <v>0</v>
      </c>
      <c r="I609" s="97">
        <v>-1</v>
      </c>
      <c r="J609" s="98"/>
      <c r="K609" s="43"/>
      <c r="L609" s="50"/>
      <c r="M609" s="43">
        <f t="shared" si="18"/>
        <v>-1</v>
      </c>
      <c r="N609" s="49">
        <f t="shared" si="19"/>
        <v>-1990000</v>
      </c>
      <c r="O609" s="49" t="s">
        <v>7047</v>
      </c>
      <c r="P609" s="14">
        <v>45887</v>
      </c>
      <c r="Q609" s="7" t="str">
        <f>VLOOKUP(D609,[1]Sheet0!$C$1:$H$65536,6,0)</f>
        <v>GIÀY</v>
      </c>
      <c r="S609" s="8"/>
    </row>
    <row r="610" spans="1:19" s="7" customFormat="1" ht="47.25" customHeight="1">
      <c r="A610" s="9"/>
      <c r="B610" s="9" t="s">
        <v>2772</v>
      </c>
      <c r="C610" s="47" t="s">
        <v>2849</v>
      </c>
      <c r="D610" s="47" t="s">
        <v>2850</v>
      </c>
      <c r="E610" s="9" t="s">
        <v>2851</v>
      </c>
      <c r="F610" s="48">
        <v>60000</v>
      </c>
      <c r="G610" s="9">
        <v>16</v>
      </c>
      <c r="H610" s="9">
        <v>15</v>
      </c>
      <c r="I610" s="97"/>
      <c r="J610" s="98">
        <v>-1</v>
      </c>
      <c r="K610" s="43"/>
      <c r="L610" s="50"/>
      <c r="M610" s="43">
        <f t="shared" si="18"/>
        <v>-1</v>
      </c>
      <c r="N610" s="49">
        <f t="shared" si="19"/>
        <v>-60000</v>
      </c>
      <c r="O610" s="49" t="s">
        <v>7050</v>
      </c>
      <c r="P610" s="14"/>
      <c r="Q610" s="7" t="str">
        <f>VLOOKUP(D610,[1]Sheet0!$C$1:$H$65536,6,0)</f>
        <v>THỜI TRANG NAM</v>
      </c>
      <c r="S610" s="8"/>
    </row>
    <row r="611" spans="1:19" s="7" customFormat="1" ht="47.25" customHeight="1">
      <c r="A611" s="9"/>
      <c r="B611" s="9" t="s">
        <v>2772</v>
      </c>
      <c r="C611" s="47" t="s">
        <v>5152</v>
      </c>
      <c r="D611" s="47" t="s">
        <v>5149</v>
      </c>
      <c r="E611" s="9" t="s">
        <v>5153</v>
      </c>
      <c r="F611" s="48">
        <v>85000</v>
      </c>
      <c r="G611" s="9">
        <v>1</v>
      </c>
      <c r="H611" s="9">
        <v>0</v>
      </c>
      <c r="I611" s="97">
        <v>-1</v>
      </c>
      <c r="J611" s="98"/>
      <c r="K611" s="43"/>
      <c r="L611" s="50"/>
      <c r="M611" s="43">
        <f t="shared" si="18"/>
        <v>-1</v>
      </c>
      <c r="N611" s="49">
        <f t="shared" si="19"/>
        <v>-85000</v>
      </c>
      <c r="O611" s="49" t="s">
        <v>4258</v>
      </c>
      <c r="P611" s="14">
        <v>46050</v>
      </c>
      <c r="Q611" s="7" t="str">
        <f>VLOOKUP(D611,[1]Sheet0!$C$1:$H$65536,6,0)</f>
        <v>THỜI TRANG NỮ</v>
      </c>
      <c r="S611" s="8"/>
    </row>
    <row r="612" spans="1:19" s="7" customFormat="1" ht="47.25" customHeight="1">
      <c r="A612" s="9"/>
      <c r="B612" s="9" t="s">
        <v>2772</v>
      </c>
      <c r="C612" s="47" t="s">
        <v>2894</v>
      </c>
      <c r="D612" s="47" t="s">
        <v>2895</v>
      </c>
      <c r="E612" s="9" t="s">
        <v>2896</v>
      </c>
      <c r="F612" s="48">
        <v>295000</v>
      </c>
      <c r="G612" s="9">
        <v>5</v>
      </c>
      <c r="H612" s="9">
        <v>4</v>
      </c>
      <c r="I612" s="97"/>
      <c r="J612" s="98">
        <v>-1</v>
      </c>
      <c r="K612" s="43"/>
      <c r="L612" s="50"/>
      <c r="M612" s="43">
        <f t="shared" si="18"/>
        <v>-1</v>
      </c>
      <c r="N612" s="49">
        <f t="shared" si="19"/>
        <v>-295000</v>
      </c>
      <c r="O612" s="49" t="s">
        <v>7051</v>
      </c>
      <c r="P612" s="14"/>
      <c r="Q612" s="7" t="str">
        <f>VLOOKUP(D612,[1]Sheet0!$C$1:$H$65536,6,0)</f>
        <v>THỜI TRANG NỮ</v>
      </c>
      <c r="S612" s="8"/>
    </row>
    <row r="613" spans="1:19" s="7" customFormat="1" ht="47.25" customHeight="1">
      <c r="A613" s="9"/>
      <c r="B613" s="9" t="s">
        <v>2772</v>
      </c>
      <c r="C613" s="47" t="s">
        <v>2900</v>
      </c>
      <c r="D613" s="47" t="s">
        <v>2901</v>
      </c>
      <c r="E613" s="9" t="s">
        <v>2902</v>
      </c>
      <c r="F613" s="48">
        <v>295000</v>
      </c>
      <c r="G613" s="9">
        <v>5</v>
      </c>
      <c r="H613" s="9">
        <v>4</v>
      </c>
      <c r="I613" s="97"/>
      <c r="J613" s="98">
        <v>-1</v>
      </c>
      <c r="K613" s="43"/>
      <c r="L613" s="50"/>
      <c r="M613" s="43">
        <f t="shared" si="18"/>
        <v>-1</v>
      </c>
      <c r="N613" s="49">
        <f t="shared" si="19"/>
        <v>-295000</v>
      </c>
      <c r="O613" s="49" t="s">
        <v>4258</v>
      </c>
      <c r="P613" s="14"/>
      <c r="Q613" s="7" t="str">
        <f>VLOOKUP(D613,[1]Sheet0!$C$1:$H$65536,6,0)</f>
        <v>THỜI TRANG NỮ</v>
      </c>
      <c r="S613" s="8"/>
    </row>
    <row r="614" spans="1:19" s="7" customFormat="1" ht="47.25" customHeight="1">
      <c r="A614" s="9"/>
      <c r="B614" s="9" t="s">
        <v>2772</v>
      </c>
      <c r="C614" s="47" t="s">
        <v>2903</v>
      </c>
      <c r="D614" s="47" t="s">
        <v>2904</v>
      </c>
      <c r="E614" s="9" t="s">
        <v>2905</v>
      </c>
      <c r="F614" s="48">
        <v>295000</v>
      </c>
      <c r="G614" s="9">
        <v>5</v>
      </c>
      <c r="H614" s="9">
        <v>4</v>
      </c>
      <c r="I614" s="97"/>
      <c r="J614" s="98">
        <v>-1</v>
      </c>
      <c r="K614" s="43"/>
      <c r="L614" s="50"/>
      <c r="M614" s="43">
        <f t="shared" si="18"/>
        <v>-1</v>
      </c>
      <c r="N614" s="49">
        <f t="shared" si="19"/>
        <v>-295000</v>
      </c>
      <c r="O614" s="49" t="s">
        <v>4258</v>
      </c>
      <c r="P614" s="14"/>
      <c r="Q614" s="7" t="str">
        <f>VLOOKUP(D614,[1]Sheet0!$C$1:$H$65536,6,0)</f>
        <v>THỜI TRANG NỮ</v>
      </c>
      <c r="S614" s="8"/>
    </row>
    <row r="615" spans="1:19" s="7" customFormat="1" ht="47.25" customHeight="1">
      <c r="A615" s="9"/>
      <c r="B615" s="9" t="s">
        <v>2772</v>
      </c>
      <c r="C615" s="47" t="s">
        <v>2906</v>
      </c>
      <c r="D615" s="47" t="s">
        <v>2907</v>
      </c>
      <c r="E615" s="9" t="s">
        <v>2908</v>
      </c>
      <c r="F615" s="48">
        <v>295000</v>
      </c>
      <c r="G615" s="9">
        <v>5</v>
      </c>
      <c r="H615" s="9">
        <v>4</v>
      </c>
      <c r="I615" s="97"/>
      <c r="J615" s="98">
        <v>-1</v>
      </c>
      <c r="K615" s="43"/>
      <c r="L615" s="50"/>
      <c r="M615" s="43">
        <f t="shared" si="18"/>
        <v>-1</v>
      </c>
      <c r="N615" s="49">
        <f t="shared" si="19"/>
        <v>-295000</v>
      </c>
      <c r="O615" s="49" t="s">
        <v>4258</v>
      </c>
      <c r="P615" s="14"/>
      <c r="Q615" s="7" t="str">
        <f>VLOOKUP(D615,[1]Sheet0!$C$1:$H$65536,6,0)</f>
        <v>THỜI TRANG NỮ</v>
      </c>
      <c r="S615" s="8"/>
    </row>
    <row r="616" spans="1:19" s="7" customFormat="1" ht="47.25" customHeight="1">
      <c r="A616" s="9"/>
      <c r="B616" s="9" t="s">
        <v>2772</v>
      </c>
      <c r="C616" s="47" t="s">
        <v>2912</v>
      </c>
      <c r="D616" s="47" t="s">
        <v>2913</v>
      </c>
      <c r="E616" s="9" t="s">
        <v>2914</v>
      </c>
      <c r="F616" s="48">
        <v>295000</v>
      </c>
      <c r="G616" s="9">
        <v>4</v>
      </c>
      <c r="H616" s="9">
        <v>3</v>
      </c>
      <c r="I616" s="97"/>
      <c r="J616" s="98">
        <v>-1</v>
      </c>
      <c r="K616" s="43"/>
      <c r="L616" s="50"/>
      <c r="M616" s="43">
        <f t="shared" si="18"/>
        <v>-1</v>
      </c>
      <c r="N616" s="49">
        <f t="shared" si="19"/>
        <v>-295000</v>
      </c>
      <c r="O616" s="49" t="s">
        <v>4258</v>
      </c>
      <c r="P616" s="14"/>
      <c r="Q616" s="7" t="str">
        <f>VLOOKUP(D616,[1]Sheet0!$C$1:$H$65536,6,0)</f>
        <v>THỜI TRANG NỮ</v>
      </c>
      <c r="S616" s="8"/>
    </row>
    <row r="617" spans="1:19" s="7" customFormat="1" ht="47.25" customHeight="1">
      <c r="A617" s="9"/>
      <c r="B617" s="9" t="s">
        <v>2772</v>
      </c>
      <c r="C617" s="47" t="s">
        <v>2918</v>
      </c>
      <c r="D617" s="47" t="s">
        <v>2919</v>
      </c>
      <c r="E617" s="9" t="s">
        <v>2920</v>
      </c>
      <c r="F617" s="48">
        <v>295000</v>
      </c>
      <c r="G617" s="9">
        <v>4</v>
      </c>
      <c r="H617" s="9">
        <v>3</v>
      </c>
      <c r="I617" s="97"/>
      <c r="J617" s="98">
        <v>-1</v>
      </c>
      <c r="K617" s="43"/>
      <c r="L617" s="50"/>
      <c r="M617" s="43">
        <f t="shared" si="18"/>
        <v>-1</v>
      </c>
      <c r="N617" s="49">
        <f t="shared" si="19"/>
        <v>-295000</v>
      </c>
      <c r="O617" s="49" t="s">
        <v>4258</v>
      </c>
      <c r="P617" s="14"/>
      <c r="Q617" s="7" t="str">
        <f>VLOOKUP(D617,[1]Sheet0!$C$1:$H$65536,6,0)</f>
        <v>THỜI TRANG NỮ</v>
      </c>
      <c r="S617" s="8"/>
    </row>
    <row r="618" spans="1:19" s="7" customFormat="1" ht="47.25" customHeight="1">
      <c r="A618" s="9"/>
      <c r="B618" s="9" t="s">
        <v>2772</v>
      </c>
      <c r="C618" s="47" t="s">
        <v>2864</v>
      </c>
      <c r="D618" s="47" t="s">
        <v>2865</v>
      </c>
      <c r="E618" s="9" t="s">
        <v>2866</v>
      </c>
      <c r="F618" s="48">
        <v>250000</v>
      </c>
      <c r="G618" s="9">
        <v>1</v>
      </c>
      <c r="H618" s="9">
        <v>0</v>
      </c>
      <c r="I618" s="97"/>
      <c r="J618" s="98">
        <v>-1</v>
      </c>
      <c r="K618" s="43"/>
      <c r="L618" s="50"/>
      <c r="M618" s="43">
        <f t="shared" si="18"/>
        <v>-1</v>
      </c>
      <c r="N618" s="49">
        <f t="shared" si="19"/>
        <v>-250000</v>
      </c>
      <c r="O618" s="49" t="s">
        <v>4258</v>
      </c>
      <c r="P618" s="14"/>
      <c r="Q618" s="7" t="str">
        <f>VLOOKUP(D618,[1]Sheet0!$C$1:$H$65536,6,0)</f>
        <v>THỜI TRANG NỮ</v>
      </c>
      <c r="S618" s="8"/>
    </row>
    <row r="619" spans="1:19" s="7" customFormat="1" ht="47.25" customHeight="1">
      <c r="A619" s="9"/>
      <c r="B619" s="9" t="s">
        <v>2772</v>
      </c>
      <c r="C619" s="47" t="s">
        <v>2876</v>
      </c>
      <c r="D619" s="47" t="s">
        <v>2877</v>
      </c>
      <c r="E619" s="9" t="s">
        <v>2878</v>
      </c>
      <c r="F619" s="48">
        <v>250000</v>
      </c>
      <c r="G619" s="9">
        <v>1</v>
      </c>
      <c r="H619" s="9">
        <v>0</v>
      </c>
      <c r="I619" s="97"/>
      <c r="J619" s="98">
        <v>-1</v>
      </c>
      <c r="K619" s="43"/>
      <c r="L619" s="50"/>
      <c r="M619" s="43">
        <f t="shared" si="18"/>
        <v>-1</v>
      </c>
      <c r="N619" s="49">
        <f t="shared" si="19"/>
        <v>-250000</v>
      </c>
      <c r="O619" s="49" t="s">
        <v>4258</v>
      </c>
      <c r="P619" s="14"/>
      <c r="Q619" s="7" t="str">
        <f>VLOOKUP(D619,[1]Sheet0!$C$1:$H$65536,6,0)</f>
        <v>THỜI TRANG NỮ</v>
      </c>
      <c r="S619" s="8"/>
    </row>
    <row r="620" spans="1:19" s="7" customFormat="1" ht="47.25" customHeight="1">
      <c r="A620" s="9"/>
      <c r="B620" s="9" t="s">
        <v>2772</v>
      </c>
      <c r="C620" s="47" t="s">
        <v>2870</v>
      </c>
      <c r="D620" s="47" t="s">
        <v>2871</v>
      </c>
      <c r="E620" s="9" t="s">
        <v>2872</v>
      </c>
      <c r="F620" s="48">
        <v>250000</v>
      </c>
      <c r="G620" s="9">
        <v>6</v>
      </c>
      <c r="H620" s="9">
        <v>5</v>
      </c>
      <c r="I620" s="97"/>
      <c r="J620" s="98">
        <v>-1</v>
      </c>
      <c r="K620" s="43"/>
      <c r="L620" s="50"/>
      <c r="M620" s="43">
        <f t="shared" si="18"/>
        <v>-1</v>
      </c>
      <c r="N620" s="49">
        <f t="shared" si="19"/>
        <v>-250000</v>
      </c>
      <c r="O620" s="49" t="s">
        <v>7052</v>
      </c>
      <c r="P620" s="14"/>
      <c r="Q620" s="7" t="str">
        <f>VLOOKUP(D620,[1]Sheet0!$C$1:$H$65536,6,0)</f>
        <v>THỜI TRANG NỮ</v>
      </c>
      <c r="S620" s="8"/>
    </row>
    <row r="621" spans="1:19" s="7" customFormat="1" ht="47.25" customHeight="1">
      <c r="A621" s="9"/>
      <c r="B621" s="9" t="s">
        <v>2772</v>
      </c>
      <c r="C621" s="47" t="s">
        <v>2873</v>
      </c>
      <c r="D621" s="47" t="s">
        <v>2874</v>
      </c>
      <c r="E621" s="9" t="s">
        <v>2875</v>
      </c>
      <c r="F621" s="48">
        <v>250000</v>
      </c>
      <c r="G621" s="9">
        <v>1</v>
      </c>
      <c r="H621" s="9">
        <v>0</v>
      </c>
      <c r="I621" s="97"/>
      <c r="J621" s="98">
        <v>-1</v>
      </c>
      <c r="K621" s="43"/>
      <c r="L621" s="50"/>
      <c r="M621" s="43">
        <f t="shared" si="18"/>
        <v>-1</v>
      </c>
      <c r="N621" s="49">
        <f t="shared" si="19"/>
        <v>-250000</v>
      </c>
      <c r="O621" s="49" t="s">
        <v>4258</v>
      </c>
      <c r="P621" s="14"/>
      <c r="Q621" s="7" t="str">
        <f>VLOOKUP(D621,[1]Sheet0!$C$1:$H$65536,6,0)</f>
        <v>THỜI TRANG NỮ</v>
      </c>
      <c r="S621" s="8"/>
    </row>
    <row r="622" spans="1:19" s="7" customFormat="1" ht="47.25" customHeight="1">
      <c r="A622" s="9"/>
      <c r="B622" s="9" t="s">
        <v>2772</v>
      </c>
      <c r="C622" s="47" t="s">
        <v>2888</v>
      </c>
      <c r="D622" s="47" t="s">
        <v>2889</v>
      </c>
      <c r="E622" s="9" t="s">
        <v>2890</v>
      </c>
      <c r="F622" s="48">
        <v>345000</v>
      </c>
      <c r="G622" s="9">
        <v>1</v>
      </c>
      <c r="H622" s="9">
        <v>0</v>
      </c>
      <c r="I622" s="97"/>
      <c r="J622" s="98">
        <v>-1</v>
      </c>
      <c r="K622" s="43"/>
      <c r="L622" s="50"/>
      <c r="M622" s="43">
        <f t="shared" si="18"/>
        <v>-1</v>
      </c>
      <c r="N622" s="49">
        <f t="shared" si="19"/>
        <v>-345000</v>
      </c>
      <c r="O622" s="49" t="s">
        <v>7053</v>
      </c>
      <c r="P622" s="14"/>
      <c r="Q622" s="7" t="str">
        <f>VLOOKUP(D622,[1]Sheet0!$C$1:$H$65536,6,0)</f>
        <v>THỜI TRANG NỮ</v>
      </c>
      <c r="S622" s="8"/>
    </row>
    <row r="623" spans="1:19" s="7" customFormat="1" ht="47.25" customHeight="1">
      <c r="A623" s="9"/>
      <c r="B623" s="9" t="s">
        <v>2772</v>
      </c>
      <c r="C623" s="47" t="s">
        <v>2885</v>
      </c>
      <c r="D623" s="47" t="s">
        <v>2886</v>
      </c>
      <c r="E623" s="9" t="s">
        <v>2887</v>
      </c>
      <c r="F623" s="48">
        <v>345000</v>
      </c>
      <c r="G623" s="9">
        <v>1</v>
      </c>
      <c r="H623" s="9">
        <v>0</v>
      </c>
      <c r="I623" s="97"/>
      <c r="J623" s="98">
        <v>-1</v>
      </c>
      <c r="K623" s="43"/>
      <c r="L623" s="50"/>
      <c r="M623" s="43">
        <f t="shared" si="18"/>
        <v>-1</v>
      </c>
      <c r="N623" s="49">
        <f t="shared" si="19"/>
        <v>-345000</v>
      </c>
      <c r="O623" s="49" t="s">
        <v>7054</v>
      </c>
      <c r="P623" s="14"/>
      <c r="Q623" s="7" t="str">
        <f>VLOOKUP(D623,[1]Sheet0!$C$1:$H$65536,6,0)</f>
        <v>THỜI TRANG NỮ</v>
      </c>
      <c r="S623" s="8"/>
    </row>
    <row r="624" spans="1:19" s="7" customFormat="1" ht="47.25" customHeight="1">
      <c r="A624" s="9"/>
      <c r="B624" s="9" t="s">
        <v>2772</v>
      </c>
      <c r="C624" s="47" t="s">
        <v>2924</v>
      </c>
      <c r="D624" s="47" t="s">
        <v>2925</v>
      </c>
      <c r="E624" s="9" t="s">
        <v>2926</v>
      </c>
      <c r="F624" s="48">
        <v>240000</v>
      </c>
      <c r="G624" s="9">
        <v>5</v>
      </c>
      <c r="H624" s="9">
        <v>4</v>
      </c>
      <c r="I624" s="97"/>
      <c r="J624" s="98">
        <v>-1</v>
      </c>
      <c r="K624" s="43"/>
      <c r="L624" s="50"/>
      <c r="M624" s="43">
        <f t="shared" si="18"/>
        <v>-1</v>
      </c>
      <c r="N624" s="49">
        <f t="shared" si="19"/>
        <v>-240000</v>
      </c>
      <c r="O624" s="49" t="s">
        <v>7055</v>
      </c>
      <c r="P624" s="14"/>
      <c r="Q624" s="7" t="str">
        <f>VLOOKUP(D624,[1]Sheet0!$C$1:$H$65536,6,0)</f>
        <v>THỜI TRANG NỮ</v>
      </c>
      <c r="S624" s="8"/>
    </row>
    <row r="625" spans="1:19" s="7" customFormat="1" ht="47.25" customHeight="1">
      <c r="A625" s="9"/>
      <c r="B625" s="9" t="s">
        <v>2772</v>
      </c>
      <c r="C625" s="47" t="s">
        <v>2927</v>
      </c>
      <c r="D625" s="47" t="s">
        <v>2928</v>
      </c>
      <c r="E625" s="9" t="s">
        <v>2929</v>
      </c>
      <c r="F625" s="48">
        <v>295000</v>
      </c>
      <c r="G625" s="9">
        <v>1</v>
      </c>
      <c r="H625" s="9">
        <v>0</v>
      </c>
      <c r="I625" s="97"/>
      <c r="J625" s="98">
        <v>-1</v>
      </c>
      <c r="K625" s="43"/>
      <c r="L625" s="50"/>
      <c r="M625" s="43">
        <f t="shared" si="18"/>
        <v>-1</v>
      </c>
      <c r="N625" s="49">
        <f t="shared" si="19"/>
        <v>-295000</v>
      </c>
      <c r="O625" s="49" t="s">
        <v>4258</v>
      </c>
      <c r="P625" s="14"/>
      <c r="Q625" s="7" t="str">
        <f>VLOOKUP(D625,[1]Sheet0!$C$1:$H$65536,6,0)</f>
        <v>THỜI TRANG NỮ</v>
      </c>
      <c r="S625" s="8"/>
    </row>
    <row r="626" spans="1:19" s="7" customFormat="1" ht="47.25" customHeight="1">
      <c r="A626" s="9"/>
      <c r="B626" s="9" t="s">
        <v>2772</v>
      </c>
      <c r="C626" s="47" t="s">
        <v>2969</v>
      </c>
      <c r="D626" s="47" t="s">
        <v>2970</v>
      </c>
      <c r="E626" s="9" t="s">
        <v>2971</v>
      </c>
      <c r="F626" s="48">
        <v>685000</v>
      </c>
      <c r="G626" s="9">
        <v>1</v>
      </c>
      <c r="H626" s="9">
        <v>0</v>
      </c>
      <c r="I626" s="97"/>
      <c r="J626" s="98">
        <v>-1</v>
      </c>
      <c r="K626" s="43"/>
      <c r="L626" s="50"/>
      <c r="M626" s="43">
        <f t="shared" si="18"/>
        <v>-1</v>
      </c>
      <c r="N626" s="49">
        <f t="shared" si="19"/>
        <v>-685000</v>
      </c>
      <c r="O626" s="49" t="s">
        <v>7056</v>
      </c>
      <c r="P626" s="14"/>
      <c r="Q626" s="7" t="str">
        <f>VLOOKUP(D626,[1]Sheet0!$C$1:$H$65536,6,0)</f>
        <v>THỜI TRANG NỮ</v>
      </c>
      <c r="S626" s="8"/>
    </row>
    <row r="627" spans="1:19" s="7" customFormat="1" ht="47.25" customHeight="1">
      <c r="A627" s="9"/>
      <c r="B627" s="9" t="s">
        <v>2772</v>
      </c>
      <c r="C627" s="47" t="s">
        <v>2788</v>
      </c>
      <c r="D627" s="47" t="s">
        <v>2789</v>
      </c>
      <c r="E627" s="9" t="s">
        <v>2790</v>
      </c>
      <c r="F627" s="48">
        <v>149000</v>
      </c>
      <c r="G627" s="9">
        <v>1</v>
      </c>
      <c r="H627" s="9">
        <v>0</v>
      </c>
      <c r="I627" s="97"/>
      <c r="J627" s="98">
        <v>-1</v>
      </c>
      <c r="K627" s="43"/>
      <c r="L627" s="50"/>
      <c r="M627" s="43">
        <f t="shared" si="18"/>
        <v>-1</v>
      </c>
      <c r="N627" s="49">
        <f t="shared" si="19"/>
        <v>-149000</v>
      </c>
      <c r="O627" s="49" t="s">
        <v>7057</v>
      </c>
      <c r="P627" s="14"/>
      <c r="Q627" s="7" t="str">
        <f>VLOOKUP(D627,[1]Sheet0!$C$1:$H$65536,6,0)</f>
        <v>THỜI TRANG NỮ</v>
      </c>
      <c r="S627" s="8"/>
    </row>
    <row r="628" spans="1:19" s="7" customFormat="1" ht="47.25" customHeight="1">
      <c r="A628" s="9"/>
      <c r="B628" s="9" t="s">
        <v>2772</v>
      </c>
      <c r="C628" s="47" t="s">
        <v>5841</v>
      </c>
      <c r="D628" s="47" t="s">
        <v>5838</v>
      </c>
      <c r="E628" s="9" t="s">
        <v>5842</v>
      </c>
      <c r="F628" s="48">
        <v>145000</v>
      </c>
      <c r="G628" s="9">
        <v>1</v>
      </c>
      <c r="H628" s="9">
        <v>0</v>
      </c>
      <c r="I628" s="97">
        <v>-1</v>
      </c>
      <c r="J628" s="98"/>
      <c r="K628" s="43"/>
      <c r="L628" s="50"/>
      <c r="M628" s="43">
        <f t="shared" si="18"/>
        <v>-1</v>
      </c>
      <c r="N628" s="49">
        <f t="shared" si="19"/>
        <v>-145000</v>
      </c>
      <c r="O628" s="49" t="s">
        <v>4258</v>
      </c>
      <c r="P628" s="14">
        <v>46119.442986111113</v>
      </c>
      <c r="Q628" s="7" t="str">
        <f>VLOOKUP(D628,[1]Sheet0!$C$1:$H$65536,6,0)</f>
        <v>NSM MÙA HÈ</v>
      </c>
      <c r="S628" s="8"/>
    </row>
    <row r="629" spans="1:19" s="7" customFormat="1" ht="47.25" customHeight="1">
      <c r="A629" s="9"/>
      <c r="B629" s="9" t="s">
        <v>2772</v>
      </c>
      <c r="C629" s="47" t="s">
        <v>5934</v>
      </c>
      <c r="D629" s="47" t="s">
        <v>5930</v>
      </c>
      <c r="E629" s="9" t="s">
        <v>5935</v>
      </c>
      <c r="F629" s="48">
        <v>145000</v>
      </c>
      <c r="G629" s="9">
        <v>1</v>
      </c>
      <c r="H629" s="9">
        <v>0</v>
      </c>
      <c r="I629" s="97">
        <v>-1</v>
      </c>
      <c r="J629" s="98"/>
      <c r="K629" s="43"/>
      <c r="L629" s="50"/>
      <c r="M629" s="43">
        <f t="shared" si="18"/>
        <v>-1</v>
      </c>
      <c r="N629" s="49">
        <f t="shared" si="19"/>
        <v>-145000</v>
      </c>
      <c r="O629" s="49" t="s">
        <v>6952</v>
      </c>
      <c r="P629" s="14">
        <v>46127</v>
      </c>
      <c r="Q629" s="7" t="str">
        <f>VLOOKUP(D629,[1]Sheet0!$C$1:$H$65536,6,0)</f>
        <v>NSM MÙA HÈ</v>
      </c>
      <c r="S629" s="8"/>
    </row>
    <row r="630" spans="1:19" s="7" customFormat="1" ht="47.25" customHeight="1">
      <c r="A630" s="9"/>
      <c r="B630" s="9" t="s">
        <v>2772</v>
      </c>
      <c r="C630" s="47" t="s">
        <v>3131</v>
      </c>
      <c r="D630" s="47" t="s">
        <v>3132</v>
      </c>
      <c r="E630" s="9" t="s">
        <v>3133</v>
      </c>
      <c r="F630" s="48">
        <v>1090000</v>
      </c>
      <c r="G630" s="9">
        <v>2</v>
      </c>
      <c r="H630" s="9">
        <v>1</v>
      </c>
      <c r="I630" s="97"/>
      <c r="J630" s="98">
        <v>-1</v>
      </c>
      <c r="K630" s="43"/>
      <c r="L630" s="50"/>
      <c r="M630" s="43">
        <f t="shared" si="18"/>
        <v>-1</v>
      </c>
      <c r="N630" s="49">
        <f t="shared" si="19"/>
        <v>-1090000</v>
      </c>
      <c r="O630" s="49" t="s">
        <v>7058</v>
      </c>
      <c r="P630" s="14"/>
      <c r="Q630" s="7" t="str">
        <f>VLOOKUP(D630,[1]Sheet0!$C$1:$H$65536,6,0)</f>
        <v>GIÀY</v>
      </c>
      <c r="S630" s="8"/>
    </row>
    <row r="631" spans="1:19" s="7" customFormat="1" ht="47.25" customHeight="1">
      <c r="A631" s="9"/>
      <c r="B631" s="9" t="s">
        <v>2772</v>
      </c>
      <c r="C631" s="47" t="s">
        <v>6078</v>
      </c>
      <c r="D631" s="47" t="s">
        <v>6061</v>
      </c>
      <c r="E631" s="9" t="s">
        <v>6079</v>
      </c>
      <c r="F631" s="48">
        <v>1090000</v>
      </c>
      <c r="G631" s="9">
        <v>2</v>
      </c>
      <c r="H631" s="9">
        <v>1</v>
      </c>
      <c r="I631" s="97">
        <v>-1</v>
      </c>
      <c r="J631" s="98"/>
      <c r="K631" s="43"/>
      <c r="L631" s="50"/>
      <c r="M631" s="43">
        <f t="shared" si="18"/>
        <v>-1</v>
      </c>
      <c r="N631" s="49">
        <f t="shared" si="19"/>
        <v>-1090000</v>
      </c>
      <c r="O631" s="49" t="s">
        <v>7059</v>
      </c>
      <c r="P631" s="14">
        <v>46153</v>
      </c>
      <c r="Q631" s="7" t="str">
        <f>VLOOKUP(D631,[1]Sheet0!$C$1:$H$65536,6,0)</f>
        <v>GIÀY</v>
      </c>
      <c r="S631" s="8"/>
    </row>
    <row r="632" spans="1:19" s="7" customFormat="1" ht="47.25" customHeight="1">
      <c r="A632" s="9"/>
      <c r="B632" s="9" t="s">
        <v>2772</v>
      </c>
      <c r="C632" s="47" t="s">
        <v>3140</v>
      </c>
      <c r="D632" s="47" t="s">
        <v>3141</v>
      </c>
      <c r="E632" s="9" t="s">
        <v>3142</v>
      </c>
      <c r="F632" s="48">
        <v>1090000</v>
      </c>
      <c r="G632" s="9">
        <v>1</v>
      </c>
      <c r="H632" s="9">
        <v>0</v>
      </c>
      <c r="I632" s="97"/>
      <c r="J632" s="98">
        <v>-1</v>
      </c>
      <c r="K632" s="43"/>
      <c r="L632" s="50"/>
      <c r="M632" s="43">
        <f t="shared" si="18"/>
        <v>-1</v>
      </c>
      <c r="N632" s="49">
        <f t="shared" si="19"/>
        <v>-1090000</v>
      </c>
      <c r="O632" s="49" t="s">
        <v>7060</v>
      </c>
      <c r="P632" s="14"/>
      <c r="Q632" s="7" t="str">
        <f>VLOOKUP(D632,[1]Sheet0!$C$1:$H$65536,6,0)</f>
        <v>GIÀY</v>
      </c>
      <c r="S632" s="8"/>
    </row>
    <row r="633" spans="1:19" s="7" customFormat="1" ht="47.25" customHeight="1">
      <c r="A633" s="9"/>
      <c r="B633" s="9" t="s">
        <v>2772</v>
      </c>
      <c r="C633" s="47" t="s">
        <v>3146</v>
      </c>
      <c r="D633" s="47" t="s">
        <v>3147</v>
      </c>
      <c r="E633" s="9" t="s">
        <v>3148</v>
      </c>
      <c r="F633" s="48">
        <v>1090000</v>
      </c>
      <c r="G633" s="9">
        <v>1</v>
      </c>
      <c r="H633" s="9">
        <v>0</v>
      </c>
      <c r="I633" s="97"/>
      <c r="J633" s="98">
        <v>-1</v>
      </c>
      <c r="K633" s="43"/>
      <c r="L633" s="50"/>
      <c r="M633" s="43">
        <f t="shared" si="18"/>
        <v>-1</v>
      </c>
      <c r="N633" s="49">
        <f t="shared" si="19"/>
        <v>-1090000</v>
      </c>
      <c r="O633" s="49" t="s">
        <v>7061</v>
      </c>
      <c r="P633" s="14"/>
      <c r="Q633" s="7" t="str">
        <f>VLOOKUP(D633,[1]Sheet0!$C$1:$H$65536,6,0)</f>
        <v>GIÀY</v>
      </c>
      <c r="S633" s="8"/>
    </row>
    <row r="634" spans="1:19" s="7" customFormat="1" ht="47.25" customHeight="1">
      <c r="A634" s="9"/>
      <c r="B634" s="9" t="s">
        <v>2772</v>
      </c>
      <c r="C634" s="47" t="s">
        <v>6080</v>
      </c>
      <c r="D634" s="47" t="s">
        <v>6062</v>
      </c>
      <c r="E634" s="9" t="s">
        <v>6081</v>
      </c>
      <c r="F634" s="48">
        <v>1090000</v>
      </c>
      <c r="G634" s="9">
        <v>1</v>
      </c>
      <c r="H634" s="9">
        <v>0</v>
      </c>
      <c r="I634" s="97">
        <v>-1</v>
      </c>
      <c r="J634" s="98"/>
      <c r="K634" s="43"/>
      <c r="L634" s="50"/>
      <c r="M634" s="43">
        <f t="shared" si="18"/>
        <v>-1</v>
      </c>
      <c r="N634" s="49">
        <f t="shared" si="19"/>
        <v>-1090000</v>
      </c>
      <c r="O634" s="49" t="s">
        <v>7062</v>
      </c>
      <c r="P634" s="14">
        <v>46153</v>
      </c>
      <c r="Q634" s="7" t="str">
        <f>VLOOKUP(D634,[1]Sheet0!$C$1:$H$65536,6,0)</f>
        <v>GIÀY</v>
      </c>
      <c r="S634" s="8"/>
    </row>
    <row r="635" spans="1:19" s="7" customFormat="1" ht="47.25" customHeight="1">
      <c r="A635" s="9"/>
      <c r="B635" s="9" t="s">
        <v>2772</v>
      </c>
      <c r="C635" s="47" t="s">
        <v>3119</v>
      </c>
      <c r="D635" s="47" t="s">
        <v>3120</v>
      </c>
      <c r="E635" s="9" t="s">
        <v>3121</v>
      </c>
      <c r="F635" s="48">
        <v>1295000</v>
      </c>
      <c r="G635" s="9">
        <v>2</v>
      </c>
      <c r="H635" s="9">
        <v>1</v>
      </c>
      <c r="I635" s="97"/>
      <c r="J635" s="98">
        <v>-1</v>
      </c>
      <c r="K635" s="43"/>
      <c r="L635" s="50"/>
      <c r="M635" s="43">
        <f t="shared" si="18"/>
        <v>-1</v>
      </c>
      <c r="N635" s="49">
        <f t="shared" si="19"/>
        <v>-1295000</v>
      </c>
      <c r="O635" s="49" t="s">
        <v>7063</v>
      </c>
      <c r="P635" s="14"/>
      <c r="Q635" s="7" t="str">
        <f>VLOOKUP(D635,[1]Sheet0!$C$1:$H$65536,6,0)</f>
        <v>GIÀY</v>
      </c>
      <c r="S635" s="8"/>
    </row>
    <row r="636" spans="1:19" s="7" customFormat="1" ht="47.25" customHeight="1">
      <c r="A636" s="9"/>
      <c r="B636" s="9" t="s">
        <v>27</v>
      </c>
      <c r="C636" s="47" t="s">
        <v>638</v>
      </c>
      <c r="D636" s="47" t="s">
        <v>639</v>
      </c>
      <c r="E636" s="9" t="s">
        <v>640</v>
      </c>
      <c r="F636" s="48">
        <v>35000</v>
      </c>
      <c r="G636" s="9">
        <v>1</v>
      </c>
      <c r="H636" s="9">
        <v>0</v>
      </c>
      <c r="I636" s="97"/>
      <c r="J636" s="98">
        <v>-1</v>
      </c>
      <c r="K636" s="43"/>
      <c r="L636" s="50"/>
      <c r="M636" s="43">
        <f t="shared" si="18"/>
        <v>-1</v>
      </c>
      <c r="N636" s="49">
        <f t="shared" si="19"/>
        <v>-35000</v>
      </c>
      <c r="O636" s="49" t="s">
        <v>4258</v>
      </c>
      <c r="P636" s="14"/>
      <c r="Q636" s="7" t="str">
        <f>VLOOKUP(D636,[1]Sheet0!$C$1:$H$65536,6,0)</f>
        <v>BÁNH KẸO, ĐỒ ĂN VẶT</v>
      </c>
      <c r="S636" s="8"/>
    </row>
    <row r="637" spans="1:19" s="7" customFormat="1" ht="47.25" customHeight="1">
      <c r="A637" s="9"/>
      <c r="B637" s="9" t="s">
        <v>27</v>
      </c>
      <c r="C637" s="47" t="s">
        <v>5802</v>
      </c>
      <c r="D637" s="47" t="s">
        <v>5796</v>
      </c>
      <c r="E637" s="9" t="s">
        <v>5803</v>
      </c>
      <c r="F637" s="48">
        <v>115000</v>
      </c>
      <c r="G637" s="9">
        <v>12</v>
      </c>
      <c r="H637" s="9">
        <v>11</v>
      </c>
      <c r="I637" s="97">
        <v>-1</v>
      </c>
      <c r="J637" s="98"/>
      <c r="K637" s="43"/>
      <c r="L637" s="50"/>
      <c r="M637" s="43">
        <f t="shared" si="18"/>
        <v>-1</v>
      </c>
      <c r="N637" s="49">
        <f t="shared" si="19"/>
        <v>-115000</v>
      </c>
      <c r="O637" s="49" t="s">
        <v>4258</v>
      </c>
      <c r="P637" s="14">
        <v>46111</v>
      </c>
      <c r="Q637" s="7" t="str">
        <f>VLOOKUP(D637,[1]Sheet0!$C$1:$H$65536,6,0)</f>
        <v>BÁNH KẸO, ĐỒ ĂN VẶT</v>
      </c>
      <c r="S637" s="8"/>
    </row>
    <row r="638" spans="1:19" s="7" customFormat="1" ht="47.25" customHeight="1">
      <c r="A638" s="9"/>
      <c r="B638" s="9" t="s">
        <v>27</v>
      </c>
      <c r="C638" s="47" t="s">
        <v>1743</v>
      </c>
      <c r="D638" s="47" t="s">
        <v>1744</v>
      </c>
      <c r="E638" s="9" t="s">
        <v>1745</v>
      </c>
      <c r="F638" s="48">
        <v>35000</v>
      </c>
      <c r="G638" s="9">
        <v>10</v>
      </c>
      <c r="H638" s="9">
        <v>9</v>
      </c>
      <c r="I638" s="97"/>
      <c r="J638" s="98">
        <v>-1</v>
      </c>
      <c r="K638" s="43"/>
      <c r="L638" s="50"/>
      <c r="M638" s="43">
        <f t="shared" si="18"/>
        <v>-1</v>
      </c>
      <c r="N638" s="49">
        <f t="shared" si="19"/>
        <v>-35000</v>
      </c>
      <c r="O638" s="49" t="s">
        <v>7064</v>
      </c>
      <c r="P638" s="14"/>
      <c r="Q638" s="7" t="str">
        <f>VLOOKUP(D638,[1]Sheet0!$C$1:$H$65536,6,0)</f>
        <v>BÁNH KẸO, ĐỒ ĂN VẶT</v>
      </c>
      <c r="S638" s="8"/>
    </row>
    <row r="639" spans="1:19" s="7" customFormat="1" ht="47.25" customHeight="1">
      <c r="A639" s="9"/>
      <c r="B639" s="9" t="s">
        <v>27</v>
      </c>
      <c r="C639" s="47" t="s">
        <v>3191</v>
      </c>
      <c r="D639" s="47" t="s">
        <v>3192</v>
      </c>
      <c r="E639" s="9" t="s">
        <v>3193</v>
      </c>
      <c r="F639" s="48">
        <v>40000</v>
      </c>
      <c r="G639" s="9">
        <v>2</v>
      </c>
      <c r="H639" s="9">
        <v>1</v>
      </c>
      <c r="I639" s="97"/>
      <c r="J639" s="98">
        <v>-1</v>
      </c>
      <c r="K639" s="43"/>
      <c r="L639" s="50"/>
      <c r="M639" s="43">
        <f t="shared" si="18"/>
        <v>-1</v>
      </c>
      <c r="N639" s="49">
        <f t="shared" si="19"/>
        <v>-40000</v>
      </c>
      <c r="O639" s="49" t="s">
        <v>7065</v>
      </c>
      <c r="P639" s="14"/>
      <c r="Q639" s="7" t="str">
        <f>VLOOKUP(D639,[1]Sheet0!$C$1:$H$65536,6,0)</f>
        <v>SẢN PHẨM TỪ SỮA</v>
      </c>
      <c r="S639" s="8"/>
    </row>
    <row r="640" spans="1:19" s="7" customFormat="1" ht="47.25" customHeight="1">
      <c r="A640" s="9"/>
      <c r="B640" s="9" t="s">
        <v>27</v>
      </c>
      <c r="C640" s="47" t="s">
        <v>4948</v>
      </c>
      <c r="D640" s="47" t="s">
        <v>4934</v>
      </c>
      <c r="E640" s="9" t="s">
        <v>4949</v>
      </c>
      <c r="F640" s="48">
        <v>250000</v>
      </c>
      <c r="G640" s="9">
        <v>1</v>
      </c>
      <c r="H640" s="9">
        <v>0</v>
      </c>
      <c r="I640" s="97">
        <v>-1</v>
      </c>
      <c r="J640" s="98"/>
      <c r="K640" s="43"/>
      <c r="L640" s="50"/>
      <c r="M640" s="43">
        <f t="shared" si="18"/>
        <v>-1</v>
      </c>
      <c r="N640" s="49">
        <f t="shared" si="19"/>
        <v>-250000</v>
      </c>
      <c r="O640" s="49" t="s">
        <v>7066</v>
      </c>
      <c r="P640" s="14">
        <v>46027.660694444443</v>
      </c>
      <c r="Q640" s="7" t="str">
        <f>VLOOKUP(D640,[1]Sheet0!$C$1:$H$65536,6,0)</f>
        <v>BÁNH KẸO, ĐỒ ĂN VẶT</v>
      </c>
      <c r="S640" s="8"/>
    </row>
    <row r="641" spans="1:19" s="7" customFormat="1" ht="47.25" customHeight="1">
      <c r="A641" s="9"/>
      <c r="B641" s="9" t="s">
        <v>27</v>
      </c>
      <c r="C641" s="47" t="s">
        <v>5955</v>
      </c>
      <c r="D641" s="47" t="s">
        <v>5954</v>
      </c>
      <c r="E641" s="9" t="s">
        <v>5956</v>
      </c>
      <c r="F641" s="48">
        <v>95000</v>
      </c>
      <c r="G641" s="9">
        <v>1</v>
      </c>
      <c r="H641" s="9">
        <v>0</v>
      </c>
      <c r="I641" s="97">
        <v>-1</v>
      </c>
      <c r="J641" s="98"/>
      <c r="K641" s="43"/>
      <c r="L641" s="50"/>
      <c r="M641" s="43">
        <f t="shared" si="18"/>
        <v>-1</v>
      </c>
      <c r="N641" s="49">
        <f t="shared" si="19"/>
        <v>-95000</v>
      </c>
      <c r="O641" s="49" t="s">
        <v>4258</v>
      </c>
      <c r="P641" s="14">
        <v>46132</v>
      </c>
      <c r="Q641" s="7" t="str">
        <f>VLOOKUP(D641,[1]Sheet0!$C$1:$H$65536,6,0)</f>
        <v>THỰC PHẨM ĐÔNG LẠNH, CHẾ BIẾN</v>
      </c>
      <c r="S641" s="8"/>
    </row>
    <row r="642" spans="1:19" s="7" customFormat="1" ht="47.25" customHeight="1">
      <c r="A642" s="9"/>
      <c r="B642" s="9" t="s">
        <v>27</v>
      </c>
      <c r="C642" s="47" t="s">
        <v>1925</v>
      </c>
      <c r="D642" s="47" t="s">
        <v>1926</v>
      </c>
      <c r="E642" s="9" t="s">
        <v>1927</v>
      </c>
      <c r="F642" s="48">
        <v>74000</v>
      </c>
      <c r="G642" s="9">
        <v>22</v>
      </c>
      <c r="H642" s="9">
        <v>21</v>
      </c>
      <c r="I642" s="97"/>
      <c r="J642" s="98">
        <v>-1</v>
      </c>
      <c r="K642" s="43"/>
      <c r="L642" s="50"/>
      <c r="M642" s="43">
        <f t="shared" si="18"/>
        <v>-1</v>
      </c>
      <c r="N642" s="49">
        <f t="shared" si="19"/>
        <v>-74000</v>
      </c>
      <c r="O642" s="49" t="s">
        <v>4258</v>
      </c>
      <c r="P642" s="14"/>
      <c r="Q642" s="7" t="str">
        <f>VLOOKUP(D642,[1]Sheet0!$C$1:$H$65536,6,0)</f>
        <v>GIA VỊ</v>
      </c>
      <c r="S642" s="8"/>
    </row>
    <row r="643" spans="1:19" s="7" customFormat="1" ht="47.25" customHeight="1">
      <c r="A643" s="9"/>
      <c r="B643" s="9" t="s">
        <v>27</v>
      </c>
      <c r="C643" s="47" t="s">
        <v>5596</v>
      </c>
      <c r="D643" s="47" t="s">
        <v>5573</v>
      </c>
      <c r="E643" s="9" t="s">
        <v>5597</v>
      </c>
      <c r="F643" s="48">
        <v>165000</v>
      </c>
      <c r="G643" s="9">
        <v>1</v>
      </c>
      <c r="H643" s="9">
        <v>0</v>
      </c>
      <c r="I643" s="97">
        <v>-1</v>
      </c>
      <c r="J643" s="98"/>
      <c r="K643" s="43"/>
      <c r="L643" s="50"/>
      <c r="M643" s="43">
        <f t="shared" si="18"/>
        <v>-1</v>
      </c>
      <c r="N643" s="49">
        <f t="shared" si="19"/>
        <v>-165000</v>
      </c>
      <c r="O643" s="49" t="s">
        <v>7067</v>
      </c>
      <c r="P643" s="14">
        <v>46083</v>
      </c>
      <c r="Q643" s="7" t="str">
        <f>VLOOKUP(D643,[1]Sheet0!$C$1:$H$65536,6,0)</f>
        <v>ĐỒ UỐNG, PHA CHẾ</v>
      </c>
      <c r="S643" s="8"/>
    </row>
    <row r="644" spans="1:19" s="7" customFormat="1" ht="47.25" customHeight="1">
      <c r="A644" s="9"/>
      <c r="B644" s="9" t="s">
        <v>27</v>
      </c>
      <c r="C644" s="47" t="s">
        <v>5942</v>
      </c>
      <c r="D644" s="47" t="s">
        <v>5941</v>
      </c>
      <c r="E644" s="9" t="s">
        <v>5943</v>
      </c>
      <c r="F644" s="48">
        <v>115000</v>
      </c>
      <c r="G644" s="9">
        <v>1</v>
      </c>
      <c r="H644" s="9">
        <v>0</v>
      </c>
      <c r="I644" s="97">
        <v>-1</v>
      </c>
      <c r="J644" s="98"/>
      <c r="K644" s="43"/>
      <c r="L644" s="50"/>
      <c r="M644" s="43">
        <f t="shared" si="18"/>
        <v>-1</v>
      </c>
      <c r="N644" s="49">
        <f t="shared" si="19"/>
        <v>-115000</v>
      </c>
      <c r="O644" s="49" t="s">
        <v>4258</v>
      </c>
      <c r="P644" s="14">
        <v>46129</v>
      </c>
      <c r="Q644" s="7" t="str">
        <f>VLOOKUP(D644,[1]Sheet0!$C$1:$H$65536,6,0)</f>
        <v>BÁNH KẸO, ĐỒ ĂN VẶT</v>
      </c>
      <c r="S644" s="8"/>
    </row>
    <row r="645" spans="1:19" s="7" customFormat="1" ht="47.25" customHeight="1">
      <c r="A645" s="9"/>
      <c r="B645" s="9" t="s">
        <v>27</v>
      </c>
      <c r="C645" s="47" t="s">
        <v>5763</v>
      </c>
      <c r="D645" s="47" t="s">
        <v>5754</v>
      </c>
      <c r="E645" s="9" t="s">
        <v>5764</v>
      </c>
      <c r="F645" s="48">
        <v>80000</v>
      </c>
      <c r="G645" s="9">
        <v>1</v>
      </c>
      <c r="H645" s="9">
        <v>0</v>
      </c>
      <c r="I645" s="97">
        <v>-1</v>
      </c>
      <c r="J645" s="98"/>
      <c r="K645" s="43"/>
      <c r="L645" s="50"/>
      <c r="M645" s="43">
        <f t="shared" si="18"/>
        <v>-1</v>
      </c>
      <c r="N645" s="49">
        <f t="shared" si="19"/>
        <v>-80000</v>
      </c>
      <c r="O645" s="49" t="s">
        <v>4258</v>
      </c>
      <c r="P645" s="14">
        <v>46104</v>
      </c>
      <c r="Q645" s="7" t="str">
        <f>VLOOKUP(D645,[1]Sheet0!$C$1:$H$65536,6,0)</f>
        <v>THỰC PHẨM ĂN LIỀN</v>
      </c>
      <c r="S645" s="8"/>
    </row>
    <row r="646" spans="1:19" s="7" customFormat="1" ht="47.25" customHeight="1">
      <c r="A646" s="9"/>
      <c r="B646" s="9" t="s">
        <v>27</v>
      </c>
      <c r="C646" s="47" t="s">
        <v>4639</v>
      </c>
      <c r="D646" s="47" t="s">
        <v>4640</v>
      </c>
      <c r="E646" s="9" t="s">
        <v>4641</v>
      </c>
      <c r="F646" s="48">
        <v>22000</v>
      </c>
      <c r="G646" s="9">
        <v>1</v>
      </c>
      <c r="H646" s="9">
        <v>0</v>
      </c>
      <c r="I646" s="97">
        <v>-1</v>
      </c>
      <c r="J646" s="98"/>
      <c r="K646" s="43"/>
      <c r="L646" s="50"/>
      <c r="M646" s="43">
        <f t="shared" si="18"/>
        <v>-1</v>
      </c>
      <c r="N646" s="49">
        <f t="shared" si="19"/>
        <v>-22000</v>
      </c>
      <c r="O646" s="49" t="s">
        <v>7068</v>
      </c>
      <c r="P646" s="14">
        <v>46000</v>
      </c>
      <c r="Q646" s="7" t="str">
        <f>VLOOKUP(D646,[1]Sheet0!$C$1:$H$65536,6,0)</f>
        <v>SẢN PHẨM TỪ SỮA</v>
      </c>
      <c r="S646" s="8"/>
    </row>
    <row r="647" spans="1:19" s="7" customFormat="1" ht="47.25" customHeight="1">
      <c r="A647" s="9"/>
      <c r="B647" s="9" t="s">
        <v>27</v>
      </c>
      <c r="C647" s="47" t="s">
        <v>1734</v>
      </c>
      <c r="D647" s="47" t="s">
        <v>1735</v>
      </c>
      <c r="E647" s="9" t="s">
        <v>1736</v>
      </c>
      <c r="F647" s="48">
        <v>29000</v>
      </c>
      <c r="G647" s="9">
        <v>8</v>
      </c>
      <c r="H647" s="9">
        <v>7</v>
      </c>
      <c r="I647" s="97"/>
      <c r="J647" s="98">
        <v>-1</v>
      </c>
      <c r="K647" s="43"/>
      <c r="L647" s="50"/>
      <c r="M647" s="43">
        <f t="shared" si="18"/>
        <v>-1</v>
      </c>
      <c r="N647" s="49">
        <f t="shared" si="19"/>
        <v>-29000</v>
      </c>
      <c r="O647" s="49" t="s">
        <v>4258</v>
      </c>
      <c r="P647" s="14"/>
      <c r="Q647" s="7" t="str">
        <f>VLOOKUP(D647,[1]Sheet0!$C$1:$H$65536,6,0)</f>
        <v>BÁNH KẸO, ĐỒ ĂN VẶT</v>
      </c>
      <c r="S647" s="8"/>
    </row>
    <row r="648" spans="1:19" s="7" customFormat="1" ht="47.25" customHeight="1">
      <c r="A648" s="9"/>
      <c r="B648" s="9" t="s">
        <v>27</v>
      </c>
      <c r="C648" s="47" t="s">
        <v>1737</v>
      </c>
      <c r="D648" s="47" t="s">
        <v>1738</v>
      </c>
      <c r="E648" s="9" t="s">
        <v>1739</v>
      </c>
      <c r="F648" s="48">
        <v>29000</v>
      </c>
      <c r="G648" s="9">
        <v>3</v>
      </c>
      <c r="H648" s="9">
        <v>2</v>
      </c>
      <c r="I648" s="97"/>
      <c r="J648" s="98">
        <v>-1</v>
      </c>
      <c r="K648" s="43"/>
      <c r="L648" s="50"/>
      <c r="M648" s="43">
        <f t="shared" si="18"/>
        <v>-1</v>
      </c>
      <c r="N648" s="49">
        <f t="shared" si="19"/>
        <v>-29000</v>
      </c>
      <c r="O648" s="49" t="s">
        <v>4258</v>
      </c>
      <c r="P648" s="14"/>
      <c r="Q648" s="7" t="str">
        <f>VLOOKUP(D648,[1]Sheet0!$C$1:$H$65536,6,0)</f>
        <v>BÁNH KẸO, ĐỒ ĂN VẶT</v>
      </c>
      <c r="S648" s="8"/>
    </row>
    <row r="649" spans="1:19" s="7" customFormat="1" ht="47.25" customHeight="1">
      <c r="A649" s="9"/>
      <c r="B649" s="9" t="s">
        <v>27</v>
      </c>
      <c r="C649" s="47" t="s">
        <v>1886</v>
      </c>
      <c r="D649" s="47" t="s">
        <v>1887</v>
      </c>
      <c r="E649" s="9" t="s">
        <v>1888</v>
      </c>
      <c r="F649" s="48">
        <v>67000</v>
      </c>
      <c r="G649" s="9">
        <v>1</v>
      </c>
      <c r="H649" s="9">
        <v>0</v>
      </c>
      <c r="I649" s="97"/>
      <c r="J649" s="98">
        <v>-1</v>
      </c>
      <c r="K649" s="43"/>
      <c r="L649" s="50"/>
      <c r="M649" s="43">
        <f t="shared" ref="M649:M712" si="20">+J649+I649</f>
        <v>-1</v>
      </c>
      <c r="N649" s="49">
        <f t="shared" ref="N649:N712" si="21">+M649*F649</f>
        <v>-67000</v>
      </c>
      <c r="O649" s="49" t="s">
        <v>4258</v>
      </c>
      <c r="P649" s="14"/>
      <c r="Q649" s="7" t="str">
        <f>VLOOKUP(D649,[1]Sheet0!$C$1:$H$65536,6,0)</f>
        <v>NÔNG LÂM HẢI SẢN</v>
      </c>
      <c r="S649" s="8"/>
    </row>
    <row r="650" spans="1:19" s="7" customFormat="1" ht="47.25" customHeight="1">
      <c r="A650" s="9"/>
      <c r="B650" s="9" t="s">
        <v>27</v>
      </c>
      <c r="C650" s="47" t="s">
        <v>1841</v>
      </c>
      <c r="D650" s="47" t="s">
        <v>1842</v>
      </c>
      <c r="E650" s="9" t="s">
        <v>1843</v>
      </c>
      <c r="F650" s="48">
        <v>50000</v>
      </c>
      <c r="G650" s="9">
        <v>9</v>
      </c>
      <c r="H650" s="9">
        <v>8</v>
      </c>
      <c r="I650" s="97"/>
      <c r="J650" s="98">
        <v>-1</v>
      </c>
      <c r="K650" s="43"/>
      <c r="L650" s="50"/>
      <c r="M650" s="43">
        <f t="shared" si="20"/>
        <v>-1</v>
      </c>
      <c r="N650" s="49">
        <f t="shared" si="21"/>
        <v>-50000</v>
      </c>
      <c r="O650" s="49" t="s">
        <v>4258</v>
      </c>
      <c r="P650" s="14"/>
      <c r="Q650" s="7" t="str">
        <f>VLOOKUP(D650,[1]Sheet0!$C$1:$H$65536,6,0)</f>
        <v>BÁNH KẸO, ĐỒ ĂN VẶT</v>
      </c>
      <c r="S650" s="8"/>
    </row>
    <row r="651" spans="1:19" s="7" customFormat="1" ht="47.25" customHeight="1">
      <c r="A651" s="9"/>
      <c r="B651" s="9" t="s">
        <v>27</v>
      </c>
      <c r="C651" s="47" t="s">
        <v>6016</v>
      </c>
      <c r="D651" s="47" t="s">
        <v>6008</v>
      </c>
      <c r="E651" s="9" t="s">
        <v>6017</v>
      </c>
      <c r="F651" s="48">
        <v>37000</v>
      </c>
      <c r="G651" s="9">
        <v>1</v>
      </c>
      <c r="H651" s="9">
        <v>0</v>
      </c>
      <c r="I651" s="97">
        <v>-1</v>
      </c>
      <c r="J651" s="98"/>
      <c r="K651" s="43"/>
      <c r="L651" s="50"/>
      <c r="M651" s="43">
        <f t="shared" si="20"/>
        <v>-1</v>
      </c>
      <c r="N651" s="49">
        <f t="shared" si="21"/>
        <v>-37000</v>
      </c>
      <c r="O651" s="49" t="s">
        <v>7069</v>
      </c>
      <c r="P651" s="14">
        <v>46146</v>
      </c>
      <c r="Q651" s="7" t="str">
        <f>VLOOKUP(D651,[1]Sheet0!$C$1:$H$65536,6,0)</f>
        <v>BÁNH KẸO, ĐỒ ĂN VẶT</v>
      </c>
      <c r="S651" s="8"/>
    </row>
    <row r="652" spans="1:19" s="7" customFormat="1" ht="47.25" customHeight="1">
      <c r="A652" s="9"/>
      <c r="B652" s="9" t="s">
        <v>27</v>
      </c>
      <c r="C652" s="47" t="s">
        <v>1904</v>
      </c>
      <c r="D652" s="47" t="s">
        <v>1905</v>
      </c>
      <c r="E652" s="9" t="s">
        <v>1906</v>
      </c>
      <c r="F652" s="48">
        <v>70000</v>
      </c>
      <c r="G652" s="9">
        <v>2</v>
      </c>
      <c r="H652" s="9">
        <v>1</v>
      </c>
      <c r="I652" s="97"/>
      <c r="J652" s="98">
        <v>-1</v>
      </c>
      <c r="K652" s="43"/>
      <c r="L652" s="50"/>
      <c r="M652" s="43">
        <f t="shared" si="20"/>
        <v>-1</v>
      </c>
      <c r="N652" s="49">
        <f t="shared" si="21"/>
        <v>-70000</v>
      </c>
      <c r="O652" s="49" t="s">
        <v>6953</v>
      </c>
      <c r="P652" s="14"/>
      <c r="Q652" s="7" t="str">
        <f>VLOOKUP(D652,[1]Sheet0!$C$1:$H$65536,6,0)</f>
        <v>BÁNH KẸO, ĐỒ ĂN VẶT</v>
      </c>
      <c r="S652" s="8"/>
    </row>
    <row r="653" spans="1:19" s="7" customFormat="1" ht="47.25" customHeight="1">
      <c r="A653" s="9"/>
      <c r="B653" s="9" t="s">
        <v>27</v>
      </c>
      <c r="C653" s="47" t="s">
        <v>5497</v>
      </c>
      <c r="D653" s="47" t="s">
        <v>5437</v>
      </c>
      <c r="E653" s="9" t="s">
        <v>5498</v>
      </c>
      <c r="F653" s="48">
        <v>159000</v>
      </c>
      <c r="G653" s="9">
        <v>21</v>
      </c>
      <c r="H653" s="9">
        <v>20</v>
      </c>
      <c r="I653" s="97">
        <v>-1</v>
      </c>
      <c r="J653" s="98"/>
      <c r="K653" s="43"/>
      <c r="L653" s="50"/>
      <c r="M653" s="43">
        <f t="shared" si="20"/>
        <v>-1</v>
      </c>
      <c r="N653" s="49">
        <f t="shared" si="21"/>
        <v>-159000</v>
      </c>
      <c r="O653" s="49" t="s">
        <v>7070</v>
      </c>
      <c r="P653" s="14">
        <v>46077</v>
      </c>
      <c r="Q653" s="7" t="str">
        <f>VLOOKUP(D653,[1]Sheet0!$C$1:$H$65536,6,0)</f>
        <v>BÁNH KẸO, ĐỒ ĂN VẶT</v>
      </c>
      <c r="S653" s="8"/>
    </row>
    <row r="654" spans="1:19" s="7" customFormat="1" ht="47.25" customHeight="1">
      <c r="A654" s="9"/>
      <c r="B654" s="9" t="s">
        <v>27</v>
      </c>
      <c r="C654" s="47" t="s">
        <v>5550</v>
      </c>
      <c r="D654" s="47" t="s">
        <v>5543</v>
      </c>
      <c r="E654" s="9" t="s">
        <v>5551</v>
      </c>
      <c r="F654" s="48">
        <v>159000</v>
      </c>
      <c r="G654" s="9">
        <v>19</v>
      </c>
      <c r="H654" s="9">
        <v>18</v>
      </c>
      <c r="I654" s="97">
        <v>-1</v>
      </c>
      <c r="J654" s="98"/>
      <c r="K654" s="43"/>
      <c r="L654" s="50"/>
      <c r="M654" s="43">
        <f t="shared" si="20"/>
        <v>-1</v>
      </c>
      <c r="N654" s="49">
        <f t="shared" si="21"/>
        <v>-159000</v>
      </c>
      <c r="O654" s="49" t="s">
        <v>7070</v>
      </c>
      <c r="P654" s="14">
        <v>46080</v>
      </c>
      <c r="Q654" s="7" t="str">
        <f>VLOOKUP(D654,[1]Sheet0!$C$1:$H$65536,6,0)</f>
        <v>BÁNH KẸO, ĐỒ ĂN VẶT</v>
      </c>
      <c r="S654" s="8"/>
    </row>
    <row r="655" spans="1:19" s="7" customFormat="1" ht="47.25" customHeight="1">
      <c r="A655" s="9"/>
      <c r="B655" s="9" t="s">
        <v>27</v>
      </c>
      <c r="C655" s="47" t="s">
        <v>1749</v>
      </c>
      <c r="D655" s="47" t="s">
        <v>1750</v>
      </c>
      <c r="E655" s="9" t="s">
        <v>1751</v>
      </c>
      <c r="F655" s="48">
        <v>35000</v>
      </c>
      <c r="G655" s="9">
        <v>15</v>
      </c>
      <c r="H655" s="9">
        <v>14</v>
      </c>
      <c r="I655" s="97"/>
      <c r="J655" s="98">
        <v>-1</v>
      </c>
      <c r="K655" s="43"/>
      <c r="L655" s="50"/>
      <c r="M655" s="43">
        <f t="shared" si="20"/>
        <v>-1</v>
      </c>
      <c r="N655" s="49">
        <f t="shared" si="21"/>
        <v>-35000</v>
      </c>
      <c r="O655" s="49" t="s">
        <v>7071</v>
      </c>
      <c r="P655" s="14"/>
      <c r="Q655" s="7" t="str">
        <f>VLOOKUP(D655,[1]Sheet0!$C$1:$H$65536,6,0)</f>
        <v>BÁNH KẸO, ĐỒ ĂN VẶT</v>
      </c>
      <c r="S655" s="8"/>
    </row>
    <row r="656" spans="1:19" s="7" customFormat="1" ht="47.25" customHeight="1">
      <c r="A656" s="9"/>
      <c r="B656" s="9" t="s">
        <v>27</v>
      </c>
      <c r="C656" s="47" t="s">
        <v>2010</v>
      </c>
      <c r="D656" s="47" t="s">
        <v>2011</v>
      </c>
      <c r="E656" s="9" t="s">
        <v>2012</v>
      </c>
      <c r="F656" s="48">
        <v>115000</v>
      </c>
      <c r="G656" s="9">
        <v>16</v>
      </c>
      <c r="H656" s="9">
        <v>15</v>
      </c>
      <c r="I656" s="97"/>
      <c r="J656" s="98">
        <v>-1</v>
      </c>
      <c r="K656" s="43"/>
      <c r="L656" s="50"/>
      <c r="M656" s="43">
        <f t="shared" si="20"/>
        <v>-1</v>
      </c>
      <c r="N656" s="49">
        <f t="shared" si="21"/>
        <v>-115000</v>
      </c>
      <c r="O656" s="49" t="s">
        <v>4258</v>
      </c>
      <c r="P656" s="14"/>
      <c r="Q656" s="7" t="str">
        <f>VLOOKUP(D656,[1]Sheet0!$C$1:$H$65536,6,0)</f>
        <v>BÁNH KẸO, ĐỒ ĂN VẶT</v>
      </c>
      <c r="S656" s="8"/>
    </row>
    <row r="657" spans="1:19" s="7" customFormat="1" ht="47.25" customHeight="1">
      <c r="A657" s="9"/>
      <c r="B657" s="9" t="s">
        <v>27</v>
      </c>
      <c r="C657" s="47" t="s">
        <v>1755</v>
      </c>
      <c r="D657" s="47" t="s">
        <v>1756</v>
      </c>
      <c r="E657" s="9" t="s">
        <v>1757</v>
      </c>
      <c r="F657" s="48">
        <v>40000</v>
      </c>
      <c r="G657" s="9">
        <v>13</v>
      </c>
      <c r="H657" s="9">
        <v>12</v>
      </c>
      <c r="I657" s="97"/>
      <c r="J657" s="98">
        <v>-1</v>
      </c>
      <c r="K657" s="43"/>
      <c r="L657" s="50"/>
      <c r="M657" s="43">
        <f t="shared" si="20"/>
        <v>-1</v>
      </c>
      <c r="N657" s="49">
        <f t="shared" si="21"/>
        <v>-40000</v>
      </c>
      <c r="O657" s="49" t="s">
        <v>4258</v>
      </c>
      <c r="P657" s="14"/>
      <c r="Q657" s="7" t="str">
        <f>VLOOKUP(D657,[1]Sheet0!$C$1:$H$65536,6,0)</f>
        <v>BÁNH KẸO, ĐỒ ĂN VẶT</v>
      </c>
      <c r="S657" s="8"/>
    </row>
    <row r="658" spans="1:19" s="7" customFormat="1" ht="47.25" customHeight="1">
      <c r="A658" s="9"/>
      <c r="B658" s="9" t="s">
        <v>27</v>
      </c>
      <c r="C658" s="47" t="s">
        <v>1722</v>
      </c>
      <c r="D658" s="47" t="s">
        <v>1723</v>
      </c>
      <c r="E658" s="9" t="s">
        <v>1724</v>
      </c>
      <c r="F658" s="48">
        <v>15000</v>
      </c>
      <c r="G658" s="9">
        <v>1</v>
      </c>
      <c r="H658" s="9">
        <v>0</v>
      </c>
      <c r="I658" s="97"/>
      <c r="J658" s="98">
        <v>-1</v>
      </c>
      <c r="K658" s="43"/>
      <c r="L658" s="50"/>
      <c r="M658" s="43">
        <f t="shared" si="20"/>
        <v>-1</v>
      </c>
      <c r="N658" s="49">
        <f t="shared" si="21"/>
        <v>-15000</v>
      </c>
      <c r="O658" s="49" t="s">
        <v>4258</v>
      </c>
      <c r="P658" s="14"/>
      <c r="Q658" s="7" t="str">
        <f>VLOOKUP(D658,[1]Sheet0!$C$1:$H$65536,6,0)</f>
        <v>BÁNH KẸO, ĐỒ ĂN VẶT</v>
      </c>
      <c r="S658" s="8"/>
    </row>
    <row r="659" spans="1:19" s="7" customFormat="1" ht="47.25" customHeight="1">
      <c r="A659" s="9"/>
      <c r="B659" s="9" t="s">
        <v>27</v>
      </c>
      <c r="C659" s="47" t="s">
        <v>1740</v>
      </c>
      <c r="D659" s="47" t="s">
        <v>1741</v>
      </c>
      <c r="E659" s="9" t="s">
        <v>1742</v>
      </c>
      <c r="F659" s="48">
        <v>30000</v>
      </c>
      <c r="G659" s="9">
        <v>1</v>
      </c>
      <c r="H659" s="9">
        <v>0</v>
      </c>
      <c r="I659" s="97"/>
      <c r="J659" s="98">
        <v>-1</v>
      </c>
      <c r="K659" s="43"/>
      <c r="L659" s="50"/>
      <c r="M659" s="43">
        <f t="shared" si="20"/>
        <v>-1</v>
      </c>
      <c r="N659" s="49">
        <f t="shared" si="21"/>
        <v>-30000</v>
      </c>
      <c r="O659" s="49" t="s">
        <v>4258</v>
      </c>
      <c r="P659" s="14"/>
      <c r="Q659" s="7" t="str">
        <f>VLOOKUP(D659,[1]Sheet0!$C$1:$H$65536,6,0)</f>
        <v>BÁNH KẸO, ĐỒ ĂN VẶT</v>
      </c>
      <c r="S659" s="8"/>
    </row>
    <row r="660" spans="1:19" s="7" customFormat="1" ht="47.25" customHeight="1">
      <c r="A660" s="9"/>
      <c r="B660" s="9" t="s">
        <v>27</v>
      </c>
      <c r="C660" s="47" t="s">
        <v>5501</v>
      </c>
      <c r="D660" s="47" t="s">
        <v>5445</v>
      </c>
      <c r="E660" s="9" t="s">
        <v>5502</v>
      </c>
      <c r="F660" s="48">
        <v>80000</v>
      </c>
      <c r="G660" s="9">
        <v>1</v>
      </c>
      <c r="H660" s="9">
        <v>0</v>
      </c>
      <c r="I660" s="97">
        <v>-1</v>
      </c>
      <c r="J660" s="98"/>
      <c r="K660" s="43"/>
      <c r="L660" s="50"/>
      <c r="M660" s="43">
        <f t="shared" si="20"/>
        <v>-1</v>
      </c>
      <c r="N660" s="49">
        <f t="shared" si="21"/>
        <v>-80000</v>
      </c>
      <c r="O660" s="49" t="s">
        <v>7072</v>
      </c>
      <c r="P660" s="14">
        <v>46077</v>
      </c>
      <c r="Q660" s="7" t="str">
        <f>VLOOKUP(D660,[1]Sheet0!$C$1:$H$65536,6,0)</f>
        <v>BÁNH KẸO, ĐỒ ĂN VẶT</v>
      </c>
      <c r="S660" s="8"/>
    </row>
    <row r="661" spans="1:19" s="7" customFormat="1" ht="47.25" customHeight="1">
      <c r="A661" s="9"/>
      <c r="B661" s="9" t="s">
        <v>27</v>
      </c>
      <c r="C661" s="47" t="s">
        <v>3197</v>
      </c>
      <c r="D661" s="47" t="s">
        <v>3198</v>
      </c>
      <c r="E661" s="9" t="s">
        <v>3199</v>
      </c>
      <c r="F661" s="48">
        <v>850000</v>
      </c>
      <c r="G661" s="9">
        <v>29</v>
      </c>
      <c r="H661" s="9">
        <v>28</v>
      </c>
      <c r="I661" s="97"/>
      <c r="J661" s="98">
        <v>-1</v>
      </c>
      <c r="K661" s="43"/>
      <c r="L661" s="50"/>
      <c r="M661" s="43">
        <f t="shared" si="20"/>
        <v>-1</v>
      </c>
      <c r="N661" s="49">
        <f t="shared" si="21"/>
        <v>-850000</v>
      </c>
      <c r="O661" s="49" t="s">
        <v>7073</v>
      </c>
      <c r="P661" s="14"/>
      <c r="Q661" s="7" t="str">
        <f>VLOOKUP(D661,[1]Sheet0!$C$1:$H$65536,6,0)</f>
        <v>SẢN PHẨM TỪ SỮA</v>
      </c>
      <c r="S661" s="8"/>
    </row>
    <row r="662" spans="1:19" s="7" customFormat="1" ht="47.25" customHeight="1">
      <c r="A662" s="9"/>
      <c r="B662" s="9" t="s">
        <v>27</v>
      </c>
      <c r="C662" s="47" t="s">
        <v>3170</v>
      </c>
      <c r="D662" s="47" t="s">
        <v>3171</v>
      </c>
      <c r="E662" s="9" t="s">
        <v>3172</v>
      </c>
      <c r="F662" s="48">
        <v>225000</v>
      </c>
      <c r="G662" s="9">
        <v>8</v>
      </c>
      <c r="H662" s="9">
        <v>7</v>
      </c>
      <c r="I662" s="97"/>
      <c r="J662" s="98">
        <v>-1</v>
      </c>
      <c r="K662" s="43"/>
      <c r="L662" s="50"/>
      <c r="M662" s="43">
        <f t="shared" si="20"/>
        <v>-1</v>
      </c>
      <c r="N662" s="49">
        <f t="shared" si="21"/>
        <v>-225000</v>
      </c>
      <c r="O662" s="49" t="s">
        <v>4258</v>
      </c>
      <c r="P662" s="14"/>
      <c r="Q662" s="7" t="str">
        <f>VLOOKUP(D662,[1]Sheet0!$C$1:$H$65536,6,0)</f>
        <v>SẢN PHẨM TỪ SỮA</v>
      </c>
      <c r="S662" s="8"/>
    </row>
    <row r="663" spans="1:19" s="7" customFormat="1" ht="47.25" customHeight="1">
      <c r="A663" s="9"/>
      <c r="B663" s="9" t="s">
        <v>27</v>
      </c>
      <c r="C663" s="47" t="s">
        <v>1775</v>
      </c>
      <c r="D663" s="47" t="s">
        <v>1776</v>
      </c>
      <c r="E663" s="9" t="s">
        <v>1777</v>
      </c>
      <c r="F663" s="48">
        <v>45000</v>
      </c>
      <c r="G663" s="9">
        <v>26</v>
      </c>
      <c r="H663" s="9">
        <v>25</v>
      </c>
      <c r="I663" s="97"/>
      <c r="J663" s="98">
        <v>-1</v>
      </c>
      <c r="K663" s="43"/>
      <c r="L663" s="50"/>
      <c r="M663" s="43">
        <f t="shared" si="20"/>
        <v>-1</v>
      </c>
      <c r="N663" s="49">
        <f t="shared" si="21"/>
        <v>-45000</v>
      </c>
      <c r="O663" s="49" t="s">
        <v>4258</v>
      </c>
      <c r="P663" s="14"/>
      <c r="Q663" s="7" t="str">
        <f>VLOOKUP(D663,[1]Sheet0!$C$1:$H$65536,6,0)</f>
        <v>BÁNH KẸO, ĐỒ ĂN VẶT</v>
      </c>
      <c r="S663" s="8"/>
    </row>
    <row r="664" spans="1:19" s="7" customFormat="1" ht="47.25" customHeight="1">
      <c r="A664" s="9"/>
      <c r="B664" s="9" t="s">
        <v>27</v>
      </c>
      <c r="C664" s="47" t="s">
        <v>635</v>
      </c>
      <c r="D664" s="47" t="s">
        <v>636</v>
      </c>
      <c r="E664" s="9" t="s">
        <v>637</v>
      </c>
      <c r="F664" s="48">
        <v>35000</v>
      </c>
      <c r="G664" s="9">
        <v>21</v>
      </c>
      <c r="H664" s="9">
        <v>20</v>
      </c>
      <c r="I664" s="97"/>
      <c r="J664" s="98">
        <v>-1</v>
      </c>
      <c r="K664" s="43"/>
      <c r="L664" s="50"/>
      <c r="M664" s="43">
        <f t="shared" si="20"/>
        <v>-1</v>
      </c>
      <c r="N664" s="49">
        <f t="shared" si="21"/>
        <v>-35000</v>
      </c>
      <c r="O664" s="49" t="s">
        <v>7074</v>
      </c>
      <c r="P664" s="14"/>
      <c r="Q664" s="7" t="str">
        <f>VLOOKUP(D664,[1]Sheet0!$C$1:$H$65536,6,0)</f>
        <v>BÁNH KẸO, ĐỒ ĂN VẶT</v>
      </c>
      <c r="S664" s="8"/>
    </row>
    <row r="665" spans="1:19" s="7" customFormat="1" ht="47.25" customHeight="1">
      <c r="A665" s="9"/>
      <c r="B665" s="9" t="s">
        <v>27</v>
      </c>
      <c r="C665" s="47" t="s">
        <v>689</v>
      </c>
      <c r="D665" s="47" t="s">
        <v>690</v>
      </c>
      <c r="E665" s="9" t="s">
        <v>691</v>
      </c>
      <c r="F665" s="48">
        <v>35000</v>
      </c>
      <c r="G665" s="9">
        <v>23</v>
      </c>
      <c r="H665" s="9">
        <v>22</v>
      </c>
      <c r="I665" s="97"/>
      <c r="J665" s="98">
        <v>-1</v>
      </c>
      <c r="K665" s="43"/>
      <c r="L665" s="50"/>
      <c r="M665" s="43">
        <f t="shared" si="20"/>
        <v>-1</v>
      </c>
      <c r="N665" s="49">
        <f t="shared" si="21"/>
        <v>-35000</v>
      </c>
      <c r="O665" s="49" t="s">
        <v>7075</v>
      </c>
      <c r="P665" s="14"/>
      <c r="Q665" s="7" t="str">
        <f>VLOOKUP(D665,[1]Sheet0!$C$1:$H$65536,6,0)</f>
        <v>BÁNH KẸO, ĐỒ ĂN VẶT</v>
      </c>
      <c r="S665" s="8"/>
    </row>
    <row r="666" spans="1:19" s="7" customFormat="1" ht="47.25" customHeight="1">
      <c r="A666" s="9"/>
      <c r="B666" s="9" t="s">
        <v>27</v>
      </c>
      <c r="C666" s="47" t="s">
        <v>1731</v>
      </c>
      <c r="D666" s="47" t="s">
        <v>1732</v>
      </c>
      <c r="E666" s="9" t="s">
        <v>1733</v>
      </c>
      <c r="F666" s="48">
        <v>25000</v>
      </c>
      <c r="G666" s="9">
        <v>7</v>
      </c>
      <c r="H666" s="9">
        <v>6</v>
      </c>
      <c r="I666" s="97"/>
      <c r="J666" s="98">
        <v>-1</v>
      </c>
      <c r="K666" s="43"/>
      <c r="L666" s="50"/>
      <c r="M666" s="43">
        <f t="shared" si="20"/>
        <v>-1</v>
      </c>
      <c r="N666" s="49">
        <f t="shared" si="21"/>
        <v>-25000</v>
      </c>
      <c r="O666" s="49" t="s">
        <v>4258</v>
      </c>
      <c r="P666" s="14"/>
      <c r="Q666" s="7" t="str">
        <f>VLOOKUP(D666,[1]Sheet0!$C$1:$H$65536,6,0)</f>
        <v>BÁNH KẸO, ĐỒ ĂN VẶT</v>
      </c>
      <c r="S666" s="8"/>
    </row>
    <row r="667" spans="1:19" s="7" customFormat="1" ht="47.25" customHeight="1">
      <c r="A667" s="9"/>
      <c r="B667" s="9" t="s">
        <v>27</v>
      </c>
      <c r="C667" s="47" t="s">
        <v>5727</v>
      </c>
      <c r="D667" s="47" t="s">
        <v>5730</v>
      </c>
      <c r="E667" s="9" t="s">
        <v>5731</v>
      </c>
      <c r="F667" s="48">
        <v>115000</v>
      </c>
      <c r="G667" s="9">
        <v>1</v>
      </c>
      <c r="H667" s="9">
        <v>0</v>
      </c>
      <c r="I667" s="97">
        <v>-1</v>
      </c>
      <c r="J667" s="98"/>
      <c r="K667" s="43"/>
      <c r="L667" s="50"/>
      <c r="M667" s="43">
        <f t="shared" si="20"/>
        <v>-1</v>
      </c>
      <c r="N667" s="49">
        <f t="shared" si="21"/>
        <v>-115000</v>
      </c>
      <c r="O667" s="49" t="s">
        <v>7076</v>
      </c>
      <c r="P667" s="14">
        <v>46098</v>
      </c>
      <c r="Q667" s="7" t="str">
        <f>VLOOKUP(D667,[1]Sheet0!$C$1:$H$65536,6,0)</f>
        <v>SẢN PHẨM TỪ SỮA</v>
      </c>
      <c r="S667" s="8"/>
    </row>
    <row r="668" spans="1:19" s="7" customFormat="1" ht="47.25" customHeight="1">
      <c r="A668" s="9"/>
      <c r="B668" s="9" t="s">
        <v>27</v>
      </c>
      <c r="C668" s="47" t="s">
        <v>4989</v>
      </c>
      <c r="D668" s="47" t="s">
        <v>4980</v>
      </c>
      <c r="E668" s="9" t="s">
        <v>4990</v>
      </c>
      <c r="F668" s="48">
        <v>49000</v>
      </c>
      <c r="G668" s="9">
        <v>1</v>
      </c>
      <c r="H668" s="9">
        <v>0</v>
      </c>
      <c r="I668" s="97">
        <v>-1</v>
      </c>
      <c r="J668" s="98"/>
      <c r="K668" s="43"/>
      <c r="L668" s="50"/>
      <c r="M668" s="43">
        <f t="shared" si="20"/>
        <v>-1</v>
      </c>
      <c r="N668" s="49">
        <f t="shared" si="21"/>
        <v>-49000</v>
      </c>
      <c r="O668" s="49" t="s">
        <v>7077</v>
      </c>
      <c r="P668" s="14">
        <v>46031.628055555557</v>
      </c>
      <c r="Q668" s="7" t="str">
        <f>VLOOKUP(D668,[1]Sheet0!$C$1:$H$65536,6,0)</f>
        <v>BÁNH KẸO, ĐỒ ĂN VẶT</v>
      </c>
      <c r="S668" s="8"/>
    </row>
    <row r="669" spans="1:19" s="7" customFormat="1" ht="47.25" customHeight="1">
      <c r="A669" s="9"/>
      <c r="B669" s="9" t="s">
        <v>27</v>
      </c>
      <c r="C669" s="47" t="s">
        <v>1965</v>
      </c>
      <c r="D669" s="47" t="s">
        <v>1966</v>
      </c>
      <c r="E669" s="9" t="s">
        <v>1967</v>
      </c>
      <c r="F669" s="48">
        <v>89000</v>
      </c>
      <c r="G669" s="9">
        <v>8</v>
      </c>
      <c r="H669" s="9">
        <v>7</v>
      </c>
      <c r="I669" s="97"/>
      <c r="J669" s="98">
        <v>-1</v>
      </c>
      <c r="K669" s="43"/>
      <c r="L669" s="50"/>
      <c r="M669" s="43">
        <f t="shared" si="20"/>
        <v>-1</v>
      </c>
      <c r="N669" s="49">
        <f t="shared" si="21"/>
        <v>-89000</v>
      </c>
      <c r="O669" s="49" t="s">
        <v>4258</v>
      </c>
      <c r="P669" s="14"/>
      <c r="Q669" s="7" t="str">
        <f>VLOOKUP(D669,[1]Sheet0!$C$1:$H$65536,6,0)</f>
        <v>GIA VỊ</v>
      </c>
      <c r="S669" s="8"/>
    </row>
    <row r="670" spans="1:19" s="7" customFormat="1" ht="47.25" customHeight="1">
      <c r="A670" s="9"/>
      <c r="B670" s="9" t="s">
        <v>27</v>
      </c>
      <c r="C670" s="47" t="s">
        <v>1781</v>
      </c>
      <c r="D670" s="47" t="s">
        <v>1782</v>
      </c>
      <c r="E670" s="9" t="s">
        <v>1783</v>
      </c>
      <c r="F670" s="48">
        <v>45000</v>
      </c>
      <c r="G670" s="9">
        <v>1</v>
      </c>
      <c r="H670" s="9">
        <v>0</v>
      </c>
      <c r="I670" s="97"/>
      <c r="J670" s="98">
        <v>-1</v>
      </c>
      <c r="K670" s="43"/>
      <c r="L670" s="50"/>
      <c r="M670" s="43">
        <f t="shared" si="20"/>
        <v>-1</v>
      </c>
      <c r="N670" s="49">
        <f t="shared" si="21"/>
        <v>-45000</v>
      </c>
      <c r="O670" s="49" t="s">
        <v>4258</v>
      </c>
      <c r="P670" s="14"/>
      <c r="Q670" s="7" t="str">
        <f>VLOOKUP(D670,[1]Sheet0!$C$1:$H$65536,6,0)</f>
        <v>GIA VỊ</v>
      </c>
      <c r="S670" s="8"/>
    </row>
    <row r="671" spans="1:19" s="7" customFormat="1" ht="47.25" customHeight="1">
      <c r="A671" s="9"/>
      <c r="B671" s="9" t="s">
        <v>27</v>
      </c>
      <c r="C671" s="47" t="s">
        <v>5342</v>
      </c>
      <c r="D671" s="47" t="s">
        <v>5304</v>
      </c>
      <c r="E671" s="9" t="s">
        <v>5343</v>
      </c>
      <c r="F671" s="48">
        <v>79000</v>
      </c>
      <c r="G671" s="9">
        <v>1</v>
      </c>
      <c r="H671" s="9">
        <v>0</v>
      </c>
      <c r="I671" s="97">
        <v>-1</v>
      </c>
      <c r="J671" s="98"/>
      <c r="K671" s="43"/>
      <c r="L671" s="50"/>
      <c r="M671" s="43">
        <f t="shared" si="20"/>
        <v>-1</v>
      </c>
      <c r="N671" s="49">
        <f t="shared" si="21"/>
        <v>-79000</v>
      </c>
      <c r="O671" s="49" t="s">
        <v>7078</v>
      </c>
      <c r="P671" s="14">
        <v>46076</v>
      </c>
      <c r="Q671" s="7" t="str">
        <f>VLOOKUP(D671,[1]Sheet0!$C$1:$H$65536,6,0)</f>
        <v>THỰC PHẨM ĂN LIỀN</v>
      </c>
      <c r="S671" s="8"/>
    </row>
    <row r="672" spans="1:19" s="7" customFormat="1" ht="47.25" customHeight="1">
      <c r="A672" s="9"/>
      <c r="B672" s="9" t="s">
        <v>27</v>
      </c>
      <c r="C672" s="47" t="s">
        <v>1728</v>
      </c>
      <c r="D672" s="47" t="s">
        <v>1729</v>
      </c>
      <c r="E672" s="9" t="s">
        <v>1730</v>
      </c>
      <c r="F672" s="48">
        <v>25000</v>
      </c>
      <c r="G672" s="9">
        <v>6</v>
      </c>
      <c r="H672" s="9">
        <v>5</v>
      </c>
      <c r="I672" s="97"/>
      <c r="J672" s="98">
        <v>-1</v>
      </c>
      <c r="K672" s="43"/>
      <c r="L672" s="50"/>
      <c r="M672" s="43">
        <f t="shared" si="20"/>
        <v>-1</v>
      </c>
      <c r="N672" s="49">
        <f t="shared" si="21"/>
        <v>-25000</v>
      </c>
      <c r="O672" s="49" t="s">
        <v>4258</v>
      </c>
      <c r="P672" s="14"/>
      <c r="Q672" s="7" t="str">
        <f>VLOOKUP(D672,[1]Sheet0!$C$1:$H$65536,6,0)</f>
        <v>BÁNH KẸO, ĐỒ ĂN VẶT</v>
      </c>
      <c r="S672" s="8"/>
    </row>
    <row r="673" spans="1:19" s="7" customFormat="1" ht="47.25" customHeight="1">
      <c r="A673" s="9"/>
      <c r="B673" s="9" t="s">
        <v>27</v>
      </c>
      <c r="C673" s="47" t="s">
        <v>5723</v>
      </c>
      <c r="D673" s="47" t="s">
        <v>5728</v>
      </c>
      <c r="E673" s="9" t="s">
        <v>5729</v>
      </c>
      <c r="F673" s="48">
        <v>60000</v>
      </c>
      <c r="G673" s="9">
        <v>1</v>
      </c>
      <c r="H673" s="9">
        <v>0</v>
      </c>
      <c r="I673" s="97">
        <v>-1</v>
      </c>
      <c r="J673" s="98"/>
      <c r="K673" s="43"/>
      <c r="L673" s="50"/>
      <c r="M673" s="43">
        <f t="shared" si="20"/>
        <v>-1</v>
      </c>
      <c r="N673" s="49">
        <f t="shared" si="21"/>
        <v>-60000</v>
      </c>
      <c r="O673" s="49" t="s">
        <v>7079</v>
      </c>
      <c r="P673" s="14">
        <v>46098</v>
      </c>
      <c r="Q673" s="7" t="str">
        <f>VLOOKUP(D673,[1]Sheet0!$C$1:$H$65536,6,0)</f>
        <v>BÁNH KẸO, ĐỒ ĂN VẶT</v>
      </c>
      <c r="S673" s="8"/>
    </row>
    <row r="674" spans="1:19" s="7" customFormat="1" ht="47.25" customHeight="1">
      <c r="A674" s="9"/>
      <c r="B674" s="9" t="s">
        <v>27</v>
      </c>
      <c r="C674" s="47" t="s">
        <v>1929</v>
      </c>
      <c r="D674" s="47" t="s">
        <v>1930</v>
      </c>
      <c r="E674" s="9" t="s">
        <v>1931</v>
      </c>
      <c r="F674" s="48">
        <v>75000</v>
      </c>
      <c r="G674" s="9">
        <v>16</v>
      </c>
      <c r="H674" s="9">
        <v>15</v>
      </c>
      <c r="I674" s="97"/>
      <c r="J674" s="98">
        <v>-1</v>
      </c>
      <c r="K674" s="43"/>
      <c r="L674" s="50"/>
      <c r="M674" s="43">
        <f t="shared" si="20"/>
        <v>-1</v>
      </c>
      <c r="N674" s="49">
        <f t="shared" si="21"/>
        <v>-75000</v>
      </c>
      <c r="O674" s="49" t="s">
        <v>7080</v>
      </c>
      <c r="P674" s="14"/>
      <c r="Q674" s="7" t="str">
        <f>VLOOKUP(D674,[1]Sheet0!$C$1:$H$65536,6,0)</f>
        <v>BÁNH KẸO, ĐỒ ĂN VẶT</v>
      </c>
      <c r="S674" s="8"/>
    </row>
    <row r="675" spans="1:19" s="7" customFormat="1" ht="47.25" customHeight="1">
      <c r="A675" s="9"/>
      <c r="B675" s="9" t="s">
        <v>27</v>
      </c>
      <c r="C675" s="47" t="s">
        <v>5760</v>
      </c>
      <c r="D675" s="47" t="s">
        <v>5761</v>
      </c>
      <c r="E675" s="9" t="s">
        <v>5762</v>
      </c>
      <c r="F675" s="48">
        <v>115000</v>
      </c>
      <c r="G675" s="9">
        <v>1</v>
      </c>
      <c r="H675" s="9">
        <v>0</v>
      </c>
      <c r="I675" s="97">
        <v>-1</v>
      </c>
      <c r="J675" s="98"/>
      <c r="K675" s="43"/>
      <c r="L675" s="50"/>
      <c r="M675" s="43">
        <f t="shared" si="20"/>
        <v>-1</v>
      </c>
      <c r="N675" s="49">
        <f t="shared" si="21"/>
        <v>-115000</v>
      </c>
      <c r="O675" s="49" t="s">
        <v>4258</v>
      </c>
      <c r="P675" s="14">
        <v>46104</v>
      </c>
      <c r="Q675" s="7" t="str">
        <f>VLOOKUP(D675,[1]Sheet0!$C$1:$H$65536,6,0)</f>
        <v>BÁNH KẸO, ĐỒ ĂN VẶT</v>
      </c>
      <c r="S675" s="8"/>
    </row>
    <row r="676" spans="1:19" s="7" customFormat="1" ht="47.25" customHeight="1">
      <c r="A676" s="9"/>
      <c r="B676" s="9" t="s">
        <v>27</v>
      </c>
      <c r="C676" s="47" t="s">
        <v>5495</v>
      </c>
      <c r="D676" s="47" t="s">
        <v>5431</v>
      </c>
      <c r="E676" s="9" t="s">
        <v>5496</v>
      </c>
      <c r="F676" s="48">
        <v>144000</v>
      </c>
      <c r="G676" s="9">
        <v>4</v>
      </c>
      <c r="H676" s="9">
        <v>3</v>
      </c>
      <c r="I676" s="97">
        <v>-1</v>
      </c>
      <c r="J676" s="98"/>
      <c r="K676" s="43"/>
      <c r="L676" s="50"/>
      <c r="M676" s="43">
        <f t="shared" si="20"/>
        <v>-1</v>
      </c>
      <c r="N676" s="49">
        <f t="shared" si="21"/>
        <v>-144000</v>
      </c>
      <c r="O676" s="49" t="s">
        <v>7081</v>
      </c>
      <c r="P676" s="14">
        <v>46077</v>
      </c>
      <c r="Q676" s="7" t="str">
        <f>VLOOKUP(D676,[1]Sheet0!$C$1:$H$65536,6,0)</f>
        <v>GIA VỊ</v>
      </c>
      <c r="S676" s="8"/>
    </row>
    <row r="677" spans="1:19" s="7" customFormat="1" ht="47.25" customHeight="1">
      <c r="A677" s="9"/>
      <c r="B677" s="9" t="s">
        <v>27</v>
      </c>
      <c r="C677" s="47" t="s">
        <v>255</v>
      </c>
      <c r="D677" s="47" t="s">
        <v>256</v>
      </c>
      <c r="E677" s="9" t="s">
        <v>257</v>
      </c>
      <c r="F677" s="48">
        <v>35000</v>
      </c>
      <c r="G677" s="9">
        <v>23</v>
      </c>
      <c r="H677" s="9">
        <v>22</v>
      </c>
      <c r="I677" s="97"/>
      <c r="J677" s="98">
        <v>-1</v>
      </c>
      <c r="K677" s="43"/>
      <c r="L677" s="50"/>
      <c r="M677" s="43">
        <f t="shared" si="20"/>
        <v>-1</v>
      </c>
      <c r="N677" s="49">
        <f t="shared" si="21"/>
        <v>-35000</v>
      </c>
      <c r="O677" s="49" t="s">
        <v>4258</v>
      </c>
      <c r="P677" s="14"/>
      <c r="Q677" s="7" t="str">
        <f>VLOOKUP(D677,[1]Sheet0!$C$1:$H$65536,6,0)</f>
        <v>BÁNH KẸO, ĐỒ ĂN VẶT</v>
      </c>
      <c r="S677" s="8"/>
    </row>
    <row r="678" spans="1:19" s="7" customFormat="1" ht="47.25" customHeight="1">
      <c r="A678" s="9"/>
      <c r="B678" s="9" t="s">
        <v>27</v>
      </c>
      <c r="C678" s="47" t="s">
        <v>5507</v>
      </c>
      <c r="D678" s="47" t="s">
        <v>5457</v>
      </c>
      <c r="E678" s="9" t="s">
        <v>5508</v>
      </c>
      <c r="F678" s="48">
        <v>360000</v>
      </c>
      <c r="G678" s="9">
        <v>1</v>
      </c>
      <c r="H678" s="9">
        <v>0</v>
      </c>
      <c r="I678" s="97">
        <v>-1</v>
      </c>
      <c r="J678" s="98"/>
      <c r="K678" s="43"/>
      <c r="L678" s="50"/>
      <c r="M678" s="43">
        <f t="shared" si="20"/>
        <v>-1</v>
      </c>
      <c r="N678" s="49">
        <f t="shared" si="21"/>
        <v>-360000</v>
      </c>
      <c r="O678" s="49" t="s">
        <v>7082</v>
      </c>
      <c r="P678" s="14">
        <v>46077</v>
      </c>
      <c r="Q678" s="7" t="str">
        <f>VLOOKUP(D678,[1]Sheet0!$C$1:$H$65536,6,0)</f>
        <v>BÁNH KẸO, ĐỒ ĂN VẶT</v>
      </c>
      <c r="S678" s="8"/>
    </row>
    <row r="679" spans="1:19" s="7" customFormat="1" ht="47.25" customHeight="1">
      <c r="A679" s="9"/>
      <c r="B679" s="9" t="s">
        <v>27</v>
      </c>
      <c r="C679" s="47" t="s">
        <v>1784</v>
      </c>
      <c r="D679" s="47" t="s">
        <v>1785</v>
      </c>
      <c r="E679" s="9" t="s">
        <v>1786</v>
      </c>
      <c r="F679" s="48">
        <v>45000</v>
      </c>
      <c r="G679" s="9">
        <v>1</v>
      </c>
      <c r="H679" s="9">
        <v>0</v>
      </c>
      <c r="I679" s="97"/>
      <c r="J679" s="98">
        <v>-1</v>
      </c>
      <c r="K679" s="43"/>
      <c r="L679" s="50"/>
      <c r="M679" s="43">
        <f t="shared" si="20"/>
        <v>-1</v>
      </c>
      <c r="N679" s="49">
        <f t="shared" si="21"/>
        <v>-45000</v>
      </c>
      <c r="O679" s="49" t="s">
        <v>4258</v>
      </c>
      <c r="P679" s="14"/>
      <c r="Q679" s="7" t="str">
        <f>VLOOKUP(D679,[1]Sheet0!$C$1:$H$65536,6,0)</f>
        <v>BÁNH KẸO, ĐỒ ĂN VẶT</v>
      </c>
      <c r="S679" s="8"/>
    </row>
    <row r="680" spans="1:19" s="7" customFormat="1" ht="47.25" customHeight="1">
      <c r="A680" s="9"/>
      <c r="B680" s="9" t="s">
        <v>27</v>
      </c>
      <c r="C680" s="47" t="s">
        <v>1778</v>
      </c>
      <c r="D680" s="47" t="s">
        <v>1779</v>
      </c>
      <c r="E680" s="9" t="s">
        <v>1780</v>
      </c>
      <c r="F680" s="48">
        <v>45000</v>
      </c>
      <c r="G680" s="9">
        <v>48</v>
      </c>
      <c r="H680" s="9">
        <v>47</v>
      </c>
      <c r="I680" s="97"/>
      <c r="J680" s="98">
        <v>-1</v>
      </c>
      <c r="K680" s="43"/>
      <c r="L680" s="50"/>
      <c r="M680" s="43">
        <f t="shared" si="20"/>
        <v>-1</v>
      </c>
      <c r="N680" s="49">
        <f t="shared" si="21"/>
        <v>-45000</v>
      </c>
      <c r="O680" s="49" t="s">
        <v>4258</v>
      </c>
      <c r="P680" s="14"/>
      <c r="Q680" s="7" t="str">
        <f>VLOOKUP(D680,[1]Sheet0!$C$1:$H$65536,6,0)</f>
        <v>BÁNH KẸO, ĐỒ ĂN VẶT</v>
      </c>
      <c r="S680" s="8"/>
    </row>
    <row r="681" spans="1:19" s="7" customFormat="1" ht="47.25" customHeight="1">
      <c r="A681" s="9"/>
      <c r="B681" s="9" t="s">
        <v>27</v>
      </c>
      <c r="C681" s="47" t="s">
        <v>1883</v>
      </c>
      <c r="D681" s="47" t="s">
        <v>1884</v>
      </c>
      <c r="E681" s="9" t="s">
        <v>1885</v>
      </c>
      <c r="F681" s="48">
        <v>65000</v>
      </c>
      <c r="G681" s="9">
        <v>1</v>
      </c>
      <c r="H681" s="9">
        <v>0</v>
      </c>
      <c r="I681" s="97"/>
      <c r="J681" s="98">
        <v>-1</v>
      </c>
      <c r="K681" s="43"/>
      <c r="L681" s="50"/>
      <c r="M681" s="43">
        <f t="shared" si="20"/>
        <v>-1</v>
      </c>
      <c r="N681" s="49">
        <f t="shared" si="21"/>
        <v>-65000</v>
      </c>
      <c r="O681" s="49" t="s">
        <v>4258</v>
      </c>
      <c r="P681" s="14"/>
      <c r="Q681" s="7" t="str">
        <f>VLOOKUP(D681,[1]Sheet0!$C$1:$H$65536,6,0)</f>
        <v>ĐỒ UỐNG, PHA CHẾ</v>
      </c>
      <c r="S681" s="8"/>
    </row>
    <row r="682" spans="1:19" s="7" customFormat="1" ht="47.25" customHeight="1">
      <c r="A682" s="9"/>
      <c r="B682" s="9" t="s">
        <v>27</v>
      </c>
      <c r="C682" s="47" t="s">
        <v>2052</v>
      </c>
      <c r="D682" s="47" t="s">
        <v>2053</v>
      </c>
      <c r="E682" s="9" t="s">
        <v>2054</v>
      </c>
      <c r="F682" s="48">
        <v>145000</v>
      </c>
      <c r="G682" s="9">
        <v>1</v>
      </c>
      <c r="H682" s="9">
        <v>0</v>
      </c>
      <c r="I682" s="97"/>
      <c r="J682" s="98">
        <v>-1</v>
      </c>
      <c r="K682" s="43"/>
      <c r="L682" s="50"/>
      <c r="M682" s="43">
        <f t="shared" si="20"/>
        <v>-1</v>
      </c>
      <c r="N682" s="49">
        <f t="shared" si="21"/>
        <v>-145000</v>
      </c>
      <c r="O682" s="49" t="s">
        <v>4258</v>
      </c>
      <c r="P682" s="14"/>
      <c r="Q682" s="7" t="str">
        <f>VLOOKUP(D682,[1]Sheet0!$C$1:$H$65536,6,0)</f>
        <v>BÁNH KẸO, ĐỒ ĂN VẶT</v>
      </c>
      <c r="S682" s="8"/>
    </row>
    <row r="683" spans="1:19" s="7" customFormat="1" ht="47.25" customHeight="1">
      <c r="A683" s="9"/>
      <c r="B683" s="9" t="s">
        <v>27</v>
      </c>
      <c r="C683" s="47" t="s">
        <v>405</v>
      </c>
      <c r="D683" s="47" t="s">
        <v>406</v>
      </c>
      <c r="E683" s="9" t="s">
        <v>407</v>
      </c>
      <c r="F683" s="48">
        <v>175000</v>
      </c>
      <c r="G683" s="9">
        <v>1</v>
      </c>
      <c r="H683" s="9">
        <v>0</v>
      </c>
      <c r="I683" s="97"/>
      <c r="J683" s="98">
        <v>-1</v>
      </c>
      <c r="K683" s="43"/>
      <c r="L683" s="50"/>
      <c r="M683" s="43">
        <f t="shared" si="20"/>
        <v>-1</v>
      </c>
      <c r="N683" s="49">
        <f t="shared" si="21"/>
        <v>-175000</v>
      </c>
      <c r="O683" s="49" t="s">
        <v>7083</v>
      </c>
      <c r="P683" s="14"/>
      <c r="Q683" s="7" t="str">
        <f>VLOOKUP(D683,[1]Sheet0!$C$1:$H$65536,6,0)</f>
        <v>BÁNH KẸO, ĐỒ ĂN VẶT</v>
      </c>
      <c r="S683" s="8"/>
    </row>
    <row r="684" spans="1:19" s="7" customFormat="1" ht="47.25" customHeight="1">
      <c r="A684" s="9"/>
      <c r="B684" s="9" t="s">
        <v>27</v>
      </c>
      <c r="C684" s="47" t="s">
        <v>5750</v>
      </c>
      <c r="D684" s="47" t="s">
        <v>5751</v>
      </c>
      <c r="E684" s="9" t="s">
        <v>5752</v>
      </c>
      <c r="F684" s="48">
        <v>69000</v>
      </c>
      <c r="G684" s="9">
        <v>1</v>
      </c>
      <c r="H684" s="9">
        <v>0</v>
      </c>
      <c r="I684" s="97">
        <v>-1</v>
      </c>
      <c r="J684" s="98"/>
      <c r="K684" s="43"/>
      <c r="L684" s="50"/>
      <c r="M684" s="43">
        <f t="shared" si="20"/>
        <v>-1</v>
      </c>
      <c r="N684" s="49">
        <f t="shared" si="21"/>
        <v>-69000</v>
      </c>
      <c r="O684" s="49" t="s">
        <v>7084</v>
      </c>
      <c r="P684" s="14">
        <v>46101</v>
      </c>
      <c r="Q684" s="7" t="str">
        <f>VLOOKUP(D684,[1]Sheet0!$C$1:$H$65536,6,0)</f>
        <v>BÁNH KẸO, ĐỒ ĂN VẶT</v>
      </c>
      <c r="S684" s="8"/>
    </row>
    <row r="685" spans="1:19" s="7" customFormat="1" ht="47.25" customHeight="1">
      <c r="A685" s="9"/>
      <c r="B685" s="9" t="s">
        <v>27</v>
      </c>
      <c r="C685" s="47" t="s">
        <v>1868</v>
      </c>
      <c r="D685" s="47" t="s">
        <v>1869</v>
      </c>
      <c r="E685" s="9" t="s">
        <v>1870</v>
      </c>
      <c r="F685" s="48">
        <v>58000</v>
      </c>
      <c r="G685" s="9">
        <v>10</v>
      </c>
      <c r="H685" s="9">
        <v>9</v>
      </c>
      <c r="I685" s="97"/>
      <c r="J685" s="98">
        <v>-1</v>
      </c>
      <c r="K685" s="43"/>
      <c r="L685" s="50"/>
      <c r="M685" s="43">
        <f t="shared" si="20"/>
        <v>-1</v>
      </c>
      <c r="N685" s="49">
        <f t="shared" si="21"/>
        <v>-58000</v>
      </c>
      <c r="O685" s="49" t="s">
        <v>7085</v>
      </c>
      <c r="P685" s="14"/>
      <c r="Q685" s="7" t="str">
        <f>VLOOKUP(D685,[1]Sheet0!$C$1:$H$65536,6,0)</f>
        <v>GIA VỊ</v>
      </c>
      <c r="S685" s="8"/>
    </row>
    <row r="686" spans="1:19" s="7" customFormat="1" ht="47.25" customHeight="1">
      <c r="A686" s="9"/>
      <c r="B686" s="9" t="s">
        <v>27</v>
      </c>
      <c r="C686" s="47" t="s">
        <v>3384</v>
      </c>
      <c r="D686" s="47" t="s">
        <v>3385</v>
      </c>
      <c r="E686" s="9" t="s">
        <v>3386</v>
      </c>
      <c r="F686" s="48">
        <v>150000</v>
      </c>
      <c r="G686" s="9">
        <v>58</v>
      </c>
      <c r="H686" s="9">
        <v>57</v>
      </c>
      <c r="I686" s="97"/>
      <c r="J686" s="98">
        <v>-1</v>
      </c>
      <c r="K686" s="43"/>
      <c r="L686" s="50"/>
      <c r="M686" s="43">
        <f t="shared" si="20"/>
        <v>-1</v>
      </c>
      <c r="N686" s="49">
        <f t="shared" si="21"/>
        <v>-150000</v>
      </c>
      <c r="O686" s="49" t="s">
        <v>4258</v>
      </c>
      <c r="P686" s="14"/>
      <c r="Q686" s="7" t="str">
        <f>VLOOKUP(D686,[1]Sheet0!$C$1:$H$65536,6,0)</f>
        <v>THỰC PHẨM ĐÔNG LẠNH, CHẾ BIẾN</v>
      </c>
      <c r="S686" s="8"/>
    </row>
    <row r="687" spans="1:19" s="7" customFormat="1" ht="47.25" customHeight="1">
      <c r="A687" s="9"/>
      <c r="B687" s="9" t="s">
        <v>3652</v>
      </c>
      <c r="C687" s="47" t="s">
        <v>4242</v>
      </c>
      <c r="D687" s="47" t="s">
        <v>4241</v>
      </c>
      <c r="E687" s="9" t="s">
        <v>4243</v>
      </c>
      <c r="F687" s="48">
        <v>20000</v>
      </c>
      <c r="G687" s="9">
        <v>95</v>
      </c>
      <c r="H687" s="9">
        <v>94</v>
      </c>
      <c r="I687" s="97">
        <v>-1</v>
      </c>
      <c r="J687" s="98"/>
      <c r="K687" s="43"/>
      <c r="L687" s="50"/>
      <c r="M687" s="43">
        <f t="shared" si="20"/>
        <v>-1</v>
      </c>
      <c r="N687" s="49">
        <f t="shared" si="21"/>
        <v>-20000</v>
      </c>
      <c r="O687" s="49" t="s">
        <v>4258</v>
      </c>
      <c r="P687" s="14">
        <v>45938</v>
      </c>
      <c r="Q687" s="7" t="str">
        <f>VLOOKUP(D687,[1]Sheet0!$C$1:$H$65536,6,0)</f>
        <v>ĐỒ DÙNG VPP</v>
      </c>
      <c r="S687" s="8"/>
    </row>
    <row r="688" spans="1:19" s="7" customFormat="1" ht="47.25" customHeight="1">
      <c r="A688" s="9"/>
      <c r="B688" s="9" t="s">
        <v>4078</v>
      </c>
      <c r="C688" s="47" t="s">
        <v>5921</v>
      </c>
      <c r="D688" s="47" t="s">
        <v>5898</v>
      </c>
      <c r="E688" s="9" t="s">
        <v>5922</v>
      </c>
      <c r="F688" s="48">
        <v>225000</v>
      </c>
      <c r="G688" s="9">
        <v>1</v>
      </c>
      <c r="H688" s="9">
        <v>0</v>
      </c>
      <c r="I688" s="97">
        <v>-1</v>
      </c>
      <c r="J688" s="98"/>
      <c r="K688" s="43"/>
      <c r="L688" s="50"/>
      <c r="M688" s="43">
        <f t="shared" si="20"/>
        <v>-1</v>
      </c>
      <c r="N688" s="49">
        <f t="shared" si="21"/>
        <v>-225000</v>
      </c>
      <c r="O688" s="49" t="s">
        <v>7086</v>
      </c>
      <c r="P688" s="14">
        <v>46125.370937500003</v>
      </c>
      <c r="Q688" s="7" t="str">
        <f>VLOOKUP(D688,[1]Sheet0!$C$1:$H$65536,6,0)</f>
        <v>SỮA BẦU</v>
      </c>
      <c r="S688" s="8"/>
    </row>
    <row r="689" spans="1:19" s="7" customFormat="1" ht="47.25" customHeight="1">
      <c r="A689" s="9"/>
      <c r="B689" s="9" t="s">
        <v>69</v>
      </c>
      <c r="C689" s="47" t="s">
        <v>2383</v>
      </c>
      <c r="D689" s="47" t="s">
        <v>2384</v>
      </c>
      <c r="E689" s="9" t="s">
        <v>2385</v>
      </c>
      <c r="F689" s="48">
        <v>690000</v>
      </c>
      <c r="G689" s="9">
        <v>1</v>
      </c>
      <c r="H689" s="9">
        <v>0</v>
      </c>
      <c r="I689" s="97"/>
      <c r="J689" s="98">
        <v>-1</v>
      </c>
      <c r="K689" s="43"/>
      <c r="L689" s="50"/>
      <c r="M689" s="43">
        <f t="shared" si="20"/>
        <v>-1</v>
      </c>
      <c r="N689" s="49">
        <f t="shared" si="21"/>
        <v>-690000</v>
      </c>
      <c r="O689" s="49" t="s">
        <v>7087</v>
      </c>
      <c r="P689" s="14"/>
      <c r="Q689" s="7" t="str">
        <f>VLOOKUP(D689,[1]Sheet0!$C$1:$H$65536,6,0)</f>
        <v>HỖ TRỢ GAN</v>
      </c>
      <c r="S689" s="8"/>
    </row>
    <row r="690" spans="1:19" s="7" customFormat="1" ht="47.25" customHeight="1">
      <c r="A690" s="9"/>
      <c r="B690" s="9" t="s">
        <v>27</v>
      </c>
      <c r="C690" s="47" t="s">
        <v>4806</v>
      </c>
      <c r="D690" s="47" t="s">
        <v>4779</v>
      </c>
      <c r="E690" s="9" t="s">
        <v>4807</v>
      </c>
      <c r="F690" s="48">
        <v>75000</v>
      </c>
      <c r="G690" s="9">
        <v>1</v>
      </c>
      <c r="H690" s="9">
        <v>0</v>
      </c>
      <c r="I690" s="97">
        <v>-1</v>
      </c>
      <c r="J690" s="98"/>
      <c r="K690" s="43"/>
      <c r="L690" s="50"/>
      <c r="M690" s="43">
        <f t="shared" si="20"/>
        <v>-1</v>
      </c>
      <c r="N690" s="49">
        <f t="shared" si="21"/>
        <v>-75000</v>
      </c>
      <c r="O690" s="49" t="s">
        <v>7088</v>
      </c>
      <c r="P690" s="14">
        <v>46013.467986111114</v>
      </c>
      <c r="Q690" s="7" t="str">
        <f>VLOOKUP(D690,[1]Sheet0!$C$1:$H$65536,6,0)</f>
        <v>SẢN PHẨM TỪ SỮA</v>
      </c>
      <c r="S690" s="8"/>
    </row>
    <row r="691" spans="1:19" s="7" customFormat="1" ht="47.25" customHeight="1">
      <c r="A691" s="9"/>
      <c r="B691" s="9" t="s">
        <v>40</v>
      </c>
      <c r="C691" s="47" t="s">
        <v>1962</v>
      </c>
      <c r="D691" s="47" t="s">
        <v>1963</v>
      </c>
      <c r="E691" s="9" t="s">
        <v>1964</v>
      </c>
      <c r="F691" s="48">
        <v>85000</v>
      </c>
      <c r="G691" s="9">
        <v>8</v>
      </c>
      <c r="H691" s="9">
        <v>7</v>
      </c>
      <c r="I691" s="97"/>
      <c r="J691" s="98">
        <v>-1</v>
      </c>
      <c r="K691" s="43"/>
      <c r="L691" s="50"/>
      <c r="M691" s="43">
        <f t="shared" si="20"/>
        <v>-1</v>
      </c>
      <c r="N691" s="49">
        <f t="shared" si="21"/>
        <v>-85000</v>
      </c>
      <c r="O691" s="49" t="s">
        <v>4258</v>
      </c>
      <c r="P691" s="14"/>
      <c r="Q691" s="7" t="str">
        <f>VLOOKUP(D691,[1]Sheet0!$C$1:$H$65536,6,0)</f>
        <v>NHÀ CỬA ĐỜI SỐNG NSM</v>
      </c>
      <c r="S691" s="8"/>
    </row>
    <row r="692" spans="1:19" s="7" customFormat="1" ht="47.25" customHeight="1">
      <c r="A692" s="9"/>
      <c r="B692" s="9" t="s">
        <v>3652</v>
      </c>
      <c r="C692" s="47" t="s">
        <v>5132</v>
      </c>
      <c r="D692" s="47" t="s">
        <v>5118</v>
      </c>
      <c r="E692" s="9" t="s">
        <v>5133</v>
      </c>
      <c r="F692" s="48">
        <v>20000</v>
      </c>
      <c r="G692" s="9">
        <v>195</v>
      </c>
      <c r="H692" s="9">
        <v>194</v>
      </c>
      <c r="I692" s="97">
        <v>-1</v>
      </c>
      <c r="J692" s="98"/>
      <c r="K692" s="43"/>
      <c r="L692" s="50"/>
      <c r="M692" s="43">
        <f t="shared" si="20"/>
        <v>-1</v>
      </c>
      <c r="N692" s="49">
        <f t="shared" si="21"/>
        <v>-20000</v>
      </c>
      <c r="O692" s="49" t="s">
        <v>4258</v>
      </c>
      <c r="P692" s="14">
        <v>46049</v>
      </c>
      <c r="Q692" s="7" t="str">
        <f>VLOOKUP(D692,[1]Sheet0!$C$1:$H$65536,6,0)</f>
        <v>ĐỒ DÙNG VPP</v>
      </c>
      <c r="S692" s="8"/>
    </row>
    <row r="693" spans="1:19" s="7" customFormat="1" ht="47.25" customHeight="1">
      <c r="A693" s="9"/>
      <c r="B693" s="9" t="s">
        <v>27</v>
      </c>
      <c r="C693" s="47" t="s">
        <v>710</v>
      </c>
      <c r="D693" s="47" t="s">
        <v>711</v>
      </c>
      <c r="E693" s="9" t="s">
        <v>712</v>
      </c>
      <c r="F693" s="48">
        <v>110000</v>
      </c>
      <c r="G693" s="9">
        <v>1</v>
      </c>
      <c r="H693" s="9">
        <v>0</v>
      </c>
      <c r="I693" s="97"/>
      <c r="J693" s="98">
        <v>-1</v>
      </c>
      <c r="K693" s="43"/>
      <c r="L693" s="50"/>
      <c r="M693" s="43">
        <f t="shared" si="20"/>
        <v>-1</v>
      </c>
      <c r="N693" s="49">
        <f t="shared" si="21"/>
        <v>-110000</v>
      </c>
      <c r="O693" s="49" t="s">
        <v>7089</v>
      </c>
      <c r="P693" s="14"/>
      <c r="Q693" s="7" t="str">
        <f>VLOOKUP(D693,[1]Sheet0!$C$1:$H$65536,6,0)</f>
        <v>BÁNH KẸO, ĐỒ ĂN VẶT</v>
      </c>
      <c r="S693" s="8"/>
    </row>
    <row r="694" spans="1:19" s="7" customFormat="1" ht="47.25" customHeight="1">
      <c r="A694" s="9"/>
      <c r="B694" s="9" t="s">
        <v>69</v>
      </c>
      <c r="C694" s="47" t="s">
        <v>513</v>
      </c>
      <c r="D694" s="47" t="s">
        <v>514</v>
      </c>
      <c r="E694" s="9" t="s">
        <v>515</v>
      </c>
      <c r="F694" s="48">
        <v>299000</v>
      </c>
      <c r="G694" s="9">
        <v>7</v>
      </c>
      <c r="H694" s="9">
        <v>6</v>
      </c>
      <c r="I694" s="97"/>
      <c r="J694" s="98">
        <v>-1</v>
      </c>
      <c r="K694" s="43"/>
      <c r="L694" s="50"/>
      <c r="M694" s="43">
        <f t="shared" si="20"/>
        <v>-1</v>
      </c>
      <c r="N694" s="49">
        <f t="shared" si="21"/>
        <v>-299000</v>
      </c>
      <c r="O694" s="49" t="s">
        <v>4258</v>
      </c>
      <c r="P694" s="14"/>
      <c r="Q694" s="7" t="str">
        <f>VLOOKUP(D694,[1]Sheet0!$C$1:$H$65536,6,0)</f>
        <v>HỖ TRỢ GAN</v>
      </c>
      <c r="S694" s="8"/>
    </row>
    <row r="695" spans="1:19" s="7" customFormat="1" ht="47.25" customHeight="1">
      <c r="A695" s="9"/>
      <c r="B695" s="9" t="s">
        <v>135</v>
      </c>
      <c r="C695" s="47" t="s">
        <v>5463</v>
      </c>
      <c r="D695" s="47" t="s">
        <v>5355</v>
      </c>
      <c r="E695" s="9" t="s">
        <v>5464</v>
      </c>
      <c r="F695" s="48">
        <v>800000</v>
      </c>
      <c r="G695" s="9">
        <v>2</v>
      </c>
      <c r="H695" s="9">
        <v>1</v>
      </c>
      <c r="I695" s="97">
        <v>-1</v>
      </c>
      <c r="J695" s="98"/>
      <c r="K695" s="43"/>
      <c r="L695" s="50"/>
      <c r="M695" s="43">
        <f t="shared" si="20"/>
        <v>-1</v>
      </c>
      <c r="N695" s="49">
        <f t="shared" si="21"/>
        <v>-800000</v>
      </c>
      <c r="O695" s="49" t="s">
        <v>4258</v>
      </c>
      <c r="P695" s="14">
        <v>46077</v>
      </c>
      <c r="Q695" s="7" t="str">
        <f>VLOOKUP(D695,[1]Sheet0!$C$1:$H$65536,6,0)</f>
        <v>FRANCHISE</v>
      </c>
      <c r="S695" s="8"/>
    </row>
    <row r="696" spans="1:19" s="7" customFormat="1" ht="47.25" customHeight="1">
      <c r="A696" s="9"/>
      <c r="B696" s="9" t="s">
        <v>69</v>
      </c>
      <c r="C696" s="47" t="s">
        <v>2001</v>
      </c>
      <c r="D696" s="47" t="s">
        <v>2002</v>
      </c>
      <c r="E696" s="9" t="s">
        <v>2003</v>
      </c>
      <c r="F696" s="48">
        <v>110000</v>
      </c>
      <c r="G696" s="9">
        <v>1</v>
      </c>
      <c r="H696" s="9">
        <v>0</v>
      </c>
      <c r="I696" s="97"/>
      <c r="J696" s="98">
        <v>-1</v>
      </c>
      <c r="K696" s="43"/>
      <c r="L696" s="50"/>
      <c r="M696" s="43">
        <f t="shared" si="20"/>
        <v>-1</v>
      </c>
      <c r="N696" s="49">
        <f t="shared" si="21"/>
        <v>-110000</v>
      </c>
      <c r="O696" s="49" t="s">
        <v>4258</v>
      </c>
      <c r="P696" s="14"/>
      <c r="Q696" s="7" t="str">
        <f>VLOOKUP(D696,[1]Sheet0!$C$1:$H$65536,6,0)</f>
        <v>TĂNG CƯỜNG HỆ MIỄN DỊCH</v>
      </c>
      <c r="S696" s="8"/>
    </row>
    <row r="697" spans="1:19" s="7" customFormat="1" ht="47.25" customHeight="1">
      <c r="A697" s="9"/>
      <c r="B697" s="9" t="s">
        <v>135</v>
      </c>
      <c r="C697" s="47" t="s">
        <v>3892</v>
      </c>
      <c r="D697" s="47" t="s">
        <v>3889</v>
      </c>
      <c r="E697" s="9" t="s">
        <v>3893</v>
      </c>
      <c r="F697" s="48">
        <v>30000</v>
      </c>
      <c r="G697" s="9">
        <v>1</v>
      </c>
      <c r="H697" s="9">
        <v>0</v>
      </c>
      <c r="I697" s="97">
        <v>-1</v>
      </c>
      <c r="J697" s="98"/>
      <c r="K697" s="43"/>
      <c r="L697" s="50"/>
      <c r="M697" s="43">
        <f t="shared" si="20"/>
        <v>-1</v>
      </c>
      <c r="N697" s="49">
        <f t="shared" si="21"/>
        <v>-30000</v>
      </c>
      <c r="O697" s="49" t="s">
        <v>4258</v>
      </c>
      <c r="P697" s="14">
        <v>45859</v>
      </c>
      <c r="Q697" s="7" t="e">
        <f>VLOOKUP(D697,[1]Sheet0!$C$1:$H$65536,6,0)</f>
        <v>#N/A</v>
      </c>
      <c r="S697" s="8"/>
    </row>
    <row r="698" spans="1:19" s="7" customFormat="1" ht="47.25" customHeight="1">
      <c r="A698" s="9"/>
      <c r="B698" s="9" t="s">
        <v>135</v>
      </c>
      <c r="C698" s="47" t="s">
        <v>3977</v>
      </c>
      <c r="D698" s="47" t="s">
        <v>3973</v>
      </c>
      <c r="E698" s="9" t="s">
        <v>3978</v>
      </c>
      <c r="F698" s="48">
        <v>20000</v>
      </c>
      <c r="G698" s="9">
        <v>10</v>
      </c>
      <c r="H698" s="9">
        <v>9</v>
      </c>
      <c r="I698" s="97">
        <v>-1</v>
      </c>
      <c r="J698" s="98"/>
      <c r="K698" s="43"/>
      <c r="L698" s="50"/>
      <c r="M698" s="43">
        <f t="shared" si="20"/>
        <v>-1</v>
      </c>
      <c r="N698" s="49">
        <f t="shared" si="21"/>
        <v>-20000</v>
      </c>
      <c r="O698" s="49" t="s">
        <v>7090</v>
      </c>
      <c r="P698" s="14">
        <v>45877</v>
      </c>
      <c r="Q698" s="7" t="e">
        <f>VLOOKUP(D698,[1]Sheet0!$C$1:$H$65536,6,0)</f>
        <v>#N/A</v>
      </c>
      <c r="S698" s="8"/>
    </row>
    <row r="699" spans="1:19" s="7" customFormat="1" ht="47.25" customHeight="1">
      <c r="A699" s="9"/>
      <c r="B699" s="9" t="s">
        <v>135</v>
      </c>
      <c r="C699" s="47" t="s">
        <v>4335</v>
      </c>
      <c r="D699" s="47" t="s">
        <v>4333</v>
      </c>
      <c r="E699" s="9" t="s">
        <v>4336</v>
      </c>
      <c r="F699" s="48">
        <v>250000</v>
      </c>
      <c r="G699" s="9">
        <v>9</v>
      </c>
      <c r="H699" s="9">
        <v>8</v>
      </c>
      <c r="I699" s="97">
        <v>-1</v>
      </c>
      <c r="J699" s="98"/>
      <c r="K699" s="43"/>
      <c r="L699" s="50"/>
      <c r="M699" s="43">
        <f t="shared" si="20"/>
        <v>-1</v>
      </c>
      <c r="N699" s="49">
        <f t="shared" si="21"/>
        <v>-250000</v>
      </c>
      <c r="O699" s="49" t="s">
        <v>4258</v>
      </c>
      <c r="P699" s="14">
        <v>45957</v>
      </c>
      <c r="Q699" s="7" t="str">
        <f>VLOOKUP(D699,[1]Sheet0!$C$1:$H$65536,6,0)</f>
        <v>HÀNG MARKETING</v>
      </c>
      <c r="S699" s="8"/>
    </row>
    <row r="700" spans="1:19" s="7" customFormat="1" ht="47.25" customHeight="1">
      <c r="A700" s="9"/>
      <c r="B700" s="9" t="s">
        <v>135</v>
      </c>
      <c r="C700" s="47" t="s">
        <v>2623</v>
      </c>
      <c r="D700" s="47" t="s">
        <v>2624</v>
      </c>
      <c r="E700" s="9" t="s">
        <v>2625</v>
      </c>
      <c r="F700" s="48">
        <v>10000</v>
      </c>
      <c r="G700" s="9">
        <v>20</v>
      </c>
      <c r="H700" s="9">
        <v>19</v>
      </c>
      <c r="I700" s="97"/>
      <c r="J700" s="98">
        <v>-1</v>
      </c>
      <c r="K700" s="43"/>
      <c r="L700" s="50"/>
      <c r="M700" s="43">
        <f t="shared" si="20"/>
        <v>-1</v>
      </c>
      <c r="N700" s="49">
        <f t="shared" si="21"/>
        <v>-10000</v>
      </c>
      <c r="O700" s="49" t="s">
        <v>4258</v>
      </c>
      <c r="P700" s="14"/>
      <c r="Q700" s="7" t="str">
        <f>VLOOKUP(D700,[1]Sheet0!$C$1:$H$65536,6,0)</f>
        <v>ĐỒNG GIÁ DATE</v>
      </c>
      <c r="S700" s="8"/>
    </row>
    <row r="701" spans="1:19" s="7" customFormat="1" ht="47.25" customHeight="1">
      <c r="A701" s="9"/>
      <c r="B701" s="9" t="s">
        <v>135</v>
      </c>
      <c r="C701" s="47" t="s">
        <v>3824</v>
      </c>
      <c r="D701" s="47" t="s">
        <v>3825</v>
      </c>
      <c r="E701" s="9" t="s">
        <v>3826</v>
      </c>
      <c r="F701" s="48">
        <v>299000</v>
      </c>
      <c r="G701" s="9">
        <v>2</v>
      </c>
      <c r="H701" s="9">
        <v>1</v>
      </c>
      <c r="I701" s="97">
        <v>-1</v>
      </c>
      <c r="J701" s="98"/>
      <c r="K701" s="43"/>
      <c r="L701" s="50"/>
      <c r="M701" s="43">
        <f t="shared" si="20"/>
        <v>-1</v>
      </c>
      <c r="N701" s="49">
        <f t="shared" si="21"/>
        <v>-299000</v>
      </c>
      <c r="O701" s="49" t="s">
        <v>4258</v>
      </c>
      <c r="P701" s="14">
        <v>45842</v>
      </c>
      <c r="Q701" s="7" t="e">
        <f>VLOOKUP(D701,[1]Sheet0!$C$1:$H$65536,6,0)</f>
        <v>#N/A</v>
      </c>
      <c r="S701" s="8"/>
    </row>
    <row r="702" spans="1:19" s="7" customFormat="1" ht="47.25" customHeight="1">
      <c r="A702" s="9"/>
      <c r="B702" s="9" t="s">
        <v>135</v>
      </c>
      <c r="C702" s="47" t="s">
        <v>4750</v>
      </c>
      <c r="D702" s="47" t="s">
        <v>4748</v>
      </c>
      <c r="E702" s="9" t="s">
        <v>4751</v>
      </c>
      <c r="F702" s="48">
        <v>20000</v>
      </c>
      <c r="G702" s="9">
        <v>1</v>
      </c>
      <c r="H702" s="9">
        <v>0</v>
      </c>
      <c r="I702" s="97">
        <v>-1</v>
      </c>
      <c r="J702" s="98"/>
      <c r="K702" s="43"/>
      <c r="L702" s="50"/>
      <c r="M702" s="43">
        <f t="shared" si="20"/>
        <v>-1</v>
      </c>
      <c r="N702" s="49">
        <f t="shared" si="21"/>
        <v>-20000</v>
      </c>
      <c r="O702" s="49" t="s">
        <v>7091</v>
      </c>
      <c r="P702" s="14">
        <v>46013.467986111114</v>
      </c>
      <c r="Q702" s="7" t="str">
        <f>VLOOKUP(D702,[1]Sheet0!$C$1:$H$65536,6,0)</f>
        <v xml:space="preserve"> SET QUÀ</v>
      </c>
      <c r="S702" s="8"/>
    </row>
    <row r="703" spans="1:19" s="7" customFormat="1" ht="47.25" customHeight="1">
      <c r="A703" s="9"/>
      <c r="B703" s="9" t="s">
        <v>135</v>
      </c>
      <c r="C703" s="47" t="s">
        <v>2769</v>
      </c>
      <c r="D703" s="47" t="s">
        <v>2770</v>
      </c>
      <c r="E703" s="9" t="s">
        <v>2771</v>
      </c>
      <c r="F703" s="48">
        <v>499000</v>
      </c>
      <c r="G703" s="9">
        <v>1</v>
      </c>
      <c r="H703" s="9">
        <v>0</v>
      </c>
      <c r="I703" s="97"/>
      <c r="J703" s="98">
        <v>-1</v>
      </c>
      <c r="K703" s="43"/>
      <c r="L703" s="50"/>
      <c r="M703" s="43">
        <f t="shared" si="20"/>
        <v>-1</v>
      </c>
      <c r="N703" s="49">
        <f t="shared" si="21"/>
        <v>-499000</v>
      </c>
      <c r="O703" s="49" t="s">
        <v>4258</v>
      </c>
      <c r="P703" s="14"/>
      <c r="Q703" s="7" t="str">
        <f>VLOOKUP(D703,[1]Sheet0!$C$1:$H$65536,6,0)</f>
        <v>ĐỒNG GIÁ MUA HÀNG</v>
      </c>
      <c r="S703" s="8"/>
    </row>
    <row r="704" spans="1:19" s="7" customFormat="1" ht="47.25" customHeight="1">
      <c r="A704" s="9"/>
      <c r="B704" s="9" t="s">
        <v>135</v>
      </c>
      <c r="C704" s="47" t="s">
        <v>2731</v>
      </c>
      <c r="D704" s="47" t="s">
        <v>2732</v>
      </c>
      <c r="E704" s="9" t="s">
        <v>2733</v>
      </c>
      <c r="F704" s="48">
        <v>120000</v>
      </c>
      <c r="G704" s="9">
        <v>3</v>
      </c>
      <c r="H704" s="9">
        <v>2</v>
      </c>
      <c r="I704" s="97"/>
      <c r="J704" s="98">
        <v>-1</v>
      </c>
      <c r="K704" s="43"/>
      <c r="L704" s="50"/>
      <c r="M704" s="43">
        <f t="shared" si="20"/>
        <v>-1</v>
      </c>
      <c r="N704" s="49">
        <f t="shared" si="21"/>
        <v>-120000</v>
      </c>
      <c r="O704" s="49" t="s">
        <v>4258</v>
      </c>
      <c r="P704" s="14"/>
      <c r="Q704" s="7" t="str">
        <f>VLOOKUP(D704,[1]Sheet0!$C$1:$H$65536,6,0)</f>
        <v>ĐỒNG GIÁ MUA HÀNG</v>
      </c>
      <c r="S704" s="8"/>
    </row>
    <row r="705" spans="1:19" s="7" customFormat="1" ht="47.25" customHeight="1">
      <c r="A705" s="9"/>
      <c r="B705" s="9" t="s">
        <v>3469</v>
      </c>
      <c r="C705" s="47" t="s">
        <v>3462</v>
      </c>
      <c r="D705" s="47" t="s">
        <v>3463</v>
      </c>
      <c r="E705" s="9" t="s">
        <v>3458</v>
      </c>
      <c r="F705" s="48">
        <v>575000</v>
      </c>
      <c r="G705" s="9">
        <v>1</v>
      </c>
      <c r="H705" s="9">
        <v>0</v>
      </c>
      <c r="I705" s="97"/>
      <c r="J705" s="98">
        <v>-1</v>
      </c>
      <c r="K705" s="43"/>
      <c r="L705" s="50"/>
      <c r="M705" s="43">
        <f t="shared" si="20"/>
        <v>-1</v>
      </c>
      <c r="N705" s="49">
        <f t="shared" si="21"/>
        <v>-575000</v>
      </c>
      <c r="O705" s="49" t="s">
        <v>7086</v>
      </c>
      <c r="P705" s="14"/>
      <c r="Q705" s="7" t="str">
        <f>VLOOKUP(D705,[1]Sheet0!$C$1:$H$65536,6,0)</f>
        <v>SỮA CÔNG THỨC</v>
      </c>
      <c r="S705" s="8"/>
    </row>
    <row r="706" spans="1:19" s="7" customFormat="1" ht="47.25" customHeight="1">
      <c r="A706" s="9"/>
      <c r="B706" s="9" t="s">
        <v>3498</v>
      </c>
      <c r="C706" s="47" t="s">
        <v>468</v>
      </c>
      <c r="D706" s="47" t="s">
        <v>469</v>
      </c>
      <c r="E706" s="9" t="s">
        <v>470</v>
      </c>
      <c r="F706" s="48">
        <v>269000</v>
      </c>
      <c r="G706" s="9">
        <v>11</v>
      </c>
      <c r="H706" s="9">
        <v>10</v>
      </c>
      <c r="I706" s="97"/>
      <c r="J706" s="98">
        <v>-1</v>
      </c>
      <c r="K706" s="43"/>
      <c r="L706" s="50"/>
      <c r="M706" s="43">
        <f t="shared" si="20"/>
        <v>-1</v>
      </c>
      <c r="N706" s="49">
        <f t="shared" si="21"/>
        <v>-269000</v>
      </c>
      <c r="O706" s="49" t="s">
        <v>7092</v>
      </c>
      <c r="P706" s="14"/>
      <c r="Q706" s="7" t="str">
        <f>VLOOKUP(D706,[1]Sheet0!$C$1:$H$65536,6,0)</f>
        <v>ANYZOO</v>
      </c>
      <c r="S706" s="8"/>
    </row>
    <row r="707" spans="1:19" s="7" customFormat="1" ht="47.25" customHeight="1">
      <c r="A707" s="9"/>
      <c r="B707" s="9" t="s">
        <v>3498</v>
      </c>
      <c r="C707" s="47" t="s">
        <v>3470</v>
      </c>
      <c r="D707" s="47" t="s">
        <v>3471</v>
      </c>
      <c r="E707" s="9" t="s">
        <v>3472</v>
      </c>
      <c r="F707" s="48">
        <v>260000</v>
      </c>
      <c r="G707" s="9">
        <v>12</v>
      </c>
      <c r="H707" s="9">
        <v>11</v>
      </c>
      <c r="I707" s="97"/>
      <c r="J707" s="98">
        <v>-1</v>
      </c>
      <c r="K707" s="43"/>
      <c r="L707" s="50"/>
      <c r="M707" s="43">
        <f t="shared" si="20"/>
        <v>-1</v>
      </c>
      <c r="N707" s="49">
        <f t="shared" si="21"/>
        <v>-260000</v>
      </c>
      <c r="O707" s="49" t="s">
        <v>7093</v>
      </c>
      <c r="P707" s="14"/>
      <c r="Q707" s="7" t="str">
        <f>VLOOKUP(D707,[1]Sheet0!$C$1:$H$65536,6,0)</f>
        <v>MEGUMI</v>
      </c>
      <c r="S707" s="8"/>
    </row>
    <row r="708" spans="1:19" s="7" customFormat="1" ht="47.25" customHeight="1">
      <c r="A708" s="9"/>
      <c r="B708" s="9" t="s">
        <v>3498</v>
      </c>
      <c r="C708" s="47" t="s">
        <v>3483</v>
      </c>
      <c r="D708" s="47" t="s">
        <v>3484</v>
      </c>
      <c r="E708" s="9" t="s">
        <v>3485</v>
      </c>
      <c r="F708" s="48">
        <v>350000</v>
      </c>
      <c r="G708" s="9">
        <v>15</v>
      </c>
      <c r="H708" s="9">
        <v>14</v>
      </c>
      <c r="I708" s="97"/>
      <c r="J708" s="98">
        <v>-1</v>
      </c>
      <c r="K708" s="43"/>
      <c r="L708" s="50"/>
      <c r="M708" s="43">
        <f t="shared" si="20"/>
        <v>-1</v>
      </c>
      <c r="N708" s="49">
        <f t="shared" si="21"/>
        <v>-350000</v>
      </c>
      <c r="O708" s="49" t="s">
        <v>7094</v>
      </c>
      <c r="P708" s="14"/>
      <c r="Q708" s="7" t="str">
        <f>VLOOKUP(D708,[1]Sheet0!$C$1:$H$65536,6,0)</f>
        <v>MERRIES</v>
      </c>
      <c r="S708" s="8"/>
    </row>
    <row r="709" spans="1:19" s="7" customFormat="1" ht="47.25" customHeight="1">
      <c r="A709" s="9"/>
      <c r="B709" s="9" t="s">
        <v>3498</v>
      </c>
      <c r="C709" s="47" t="s">
        <v>3478</v>
      </c>
      <c r="D709" s="47" t="s">
        <v>3479</v>
      </c>
      <c r="E709" s="9" t="s">
        <v>3480</v>
      </c>
      <c r="F709" s="48">
        <v>350000</v>
      </c>
      <c r="G709" s="9">
        <v>2</v>
      </c>
      <c r="H709" s="9">
        <v>1</v>
      </c>
      <c r="I709" s="97"/>
      <c r="J709" s="98">
        <v>-1</v>
      </c>
      <c r="K709" s="43"/>
      <c r="L709" s="50"/>
      <c r="M709" s="43">
        <f t="shared" si="20"/>
        <v>-1</v>
      </c>
      <c r="N709" s="49">
        <f t="shared" si="21"/>
        <v>-350000</v>
      </c>
      <c r="O709" s="49" t="s">
        <v>7095</v>
      </c>
      <c r="P709" s="14"/>
      <c r="Q709" s="7" t="str">
        <f>VLOOKUP(D709,[1]Sheet0!$C$1:$H$65536,6,0)</f>
        <v>MERRIES</v>
      </c>
      <c r="S709" s="8"/>
    </row>
    <row r="710" spans="1:19" s="7" customFormat="1" ht="47.25" customHeight="1">
      <c r="A710" s="9"/>
      <c r="B710" s="9" t="s">
        <v>33</v>
      </c>
      <c r="C710" s="47" t="s">
        <v>2187</v>
      </c>
      <c r="D710" s="47" t="s">
        <v>2188</v>
      </c>
      <c r="E710" s="9" t="s">
        <v>2189</v>
      </c>
      <c r="F710" s="48">
        <v>270000</v>
      </c>
      <c r="G710" s="9">
        <v>1</v>
      </c>
      <c r="H710" s="9">
        <v>0</v>
      </c>
      <c r="I710" s="97"/>
      <c r="J710" s="98">
        <v>-1</v>
      </c>
      <c r="K710" s="43"/>
      <c r="L710" s="50"/>
      <c r="M710" s="43">
        <f t="shared" si="20"/>
        <v>-1</v>
      </c>
      <c r="N710" s="49">
        <f t="shared" si="21"/>
        <v>-270000</v>
      </c>
      <c r="O710" s="49" t="s">
        <v>4258</v>
      </c>
      <c r="P710" s="14"/>
      <c r="Q710" s="7" t="str">
        <f>VLOOKUP(D710,[1]Sheet0!$C$1:$H$65536,6,0)</f>
        <v>BẾP VÀ PHÒNG ĂN</v>
      </c>
      <c r="S710" s="8"/>
    </row>
    <row r="711" spans="1:19" s="7" customFormat="1" ht="47.25" customHeight="1">
      <c r="A711" s="9"/>
      <c r="B711" s="9" t="s">
        <v>32</v>
      </c>
      <c r="C711" s="47" t="s">
        <v>819</v>
      </c>
      <c r="D711" s="47" t="s">
        <v>820</v>
      </c>
      <c r="E711" s="9" t="s">
        <v>821</v>
      </c>
      <c r="F711" s="48">
        <v>290000</v>
      </c>
      <c r="G711" s="9">
        <v>1</v>
      </c>
      <c r="H711" s="9">
        <v>0</v>
      </c>
      <c r="I711" s="97"/>
      <c r="J711" s="98">
        <v>-1</v>
      </c>
      <c r="K711" s="43"/>
      <c r="L711" s="50"/>
      <c r="M711" s="43">
        <f t="shared" si="20"/>
        <v>-1</v>
      </c>
      <c r="N711" s="49">
        <f t="shared" si="21"/>
        <v>-290000</v>
      </c>
      <c r="O711" s="49" t="s">
        <v>4258</v>
      </c>
      <c r="P711" s="14"/>
      <c r="Q711" s="7" t="str">
        <f>VLOOKUP(D711,[1]Sheet0!$C$1:$H$65536,6,0)</f>
        <v>CHĂM SÓC CƠ THỂ</v>
      </c>
      <c r="S711" s="8"/>
    </row>
    <row r="712" spans="1:19" s="7" customFormat="1" ht="47.25" customHeight="1">
      <c r="A712" s="9"/>
      <c r="B712" s="9" t="s">
        <v>69</v>
      </c>
      <c r="C712" s="47" t="s">
        <v>2240</v>
      </c>
      <c r="D712" s="47" t="s">
        <v>2241</v>
      </c>
      <c r="E712" s="9" t="s">
        <v>2242</v>
      </c>
      <c r="F712" s="48">
        <v>350000</v>
      </c>
      <c r="G712" s="9">
        <v>2</v>
      </c>
      <c r="H712" s="9">
        <v>1</v>
      </c>
      <c r="I712" s="97"/>
      <c r="J712" s="98">
        <v>-1</v>
      </c>
      <c r="K712" s="43"/>
      <c r="L712" s="50"/>
      <c r="M712" s="43">
        <f t="shared" si="20"/>
        <v>-1</v>
      </c>
      <c r="N712" s="49">
        <f t="shared" si="21"/>
        <v>-350000</v>
      </c>
      <c r="O712" s="49" t="s">
        <v>6992</v>
      </c>
      <c r="P712" s="14"/>
      <c r="Q712" s="7" t="str">
        <f>VLOOKUP(D712,[1]Sheet0!$C$1:$H$65536,6,0)</f>
        <v>LIÊN QUAN Y TẾ</v>
      </c>
      <c r="S712" s="8"/>
    </row>
    <row r="713" spans="1:19" s="7" customFormat="1" ht="47.25" customHeight="1">
      <c r="A713" s="9"/>
      <c r="B713" s="9" t="s">
        <v>40</v>
      </c>
      <c r="C713" s="47" t="s">
        <v>1986</v>
      </c>
      <c r="D713" s="47" t="s">
        <v>1987</v>
      </c>
      <c r="E713" s="9" t="s">
        <v>1988</v>
      </c>
      <c r="F713" s="48">
        <v>90000</v>
      </c>
      <c r="G713" s="9">
        <v>3</v>
      </c>
      <c r="H713" s="9">
        <v>2</v>
      </c>
      <c r="I713" s="97"/>
      <c r="J713" s="98">
        <v>-1</v>
      </c>
      <c r="K713" s="43"/>
      <c r="L713" s="50"/>
      <c r="M713" s="43">
        <f t="shared" ref="M713:M735" si="22">+J713+I713</f>
        <v>-1</v>
      </c>
      <c r="N713" s="49">
        <f t="shared" ref="N713:N735" si="23">+M713*F713</f>
        <v>-90000</v>
      </c>
      <c r="O713" s="49" t="s">
        <v>4258</v>
      </c>
      <c r="P713" s="14"/>
      <c r="Q713" s="7" t="str">
        <f>VLOOKUP(D713,[1]Sheet0!$C$1:$H$65536,6,0)</f>
        <v>CHĂM SÓC CƠ THỂ BÉ</v>
      </c>
      <c r="S713" s="8"/>
    </row>
    <row r="714" spans="1:19" s="7" customFormat="1" ht="47.25" customHeight="1">
      <c r="A714" s="9"/>
      <c r="B714" s="9" t="s">
        <v>27</v>
      </c>
      <c r="C714" s="47" t="s">
        <v>2172</v>
      </c>
      <c r="D714" s="47" t="s">
        <v>2173</v>
      </c>
      <c r="E714" s="9" t="s">
        <v>2174</v>
      </c>
      <c r="F714" s="48">
        <v>250000</v>
      </c>
      <c r="G714" s="9">
        <v>1</v>
      </c>
      <c r="H714" s="9">
        <v>0</v>
      </c>
      <c r="I714" s="97"/>
      <c r="J714" s="98">
        <v>-1</v>
      </c>
      <c r="K714" s="43"/>
      <c r="L714" s="50"/>
      <c r="M714" s="43">
        <f t="shared" si="22"/>
        <v>-1</v>
      </c>
      <c r="N714" s="49">
        <f t="shared" si="23"/>
        <v>-250000</v>
      </c>
      <c r="O714" s="49" t="s">
        <v>4258</v>
      </c>
      <c r="P714" s="14"/>
      <c r="Q714" s="7" t="str">
        <f>VLOOKUP(D714,[1]Sheet0!$C$1:$H$65536,6,0)</f>
        <v>BÁNH KẸO, ĐỒ ĂN VẶT</v>
      </c>
      <c r="S714" s="8"/>
    </row>
    <row r="715" spans="1:19" s="7" customFormat="1" ht="47.25" customHeight="1">
      <c r="A715" s="9"/>
      <c r="B715" s="9" t="s">
        <v>69</v>
      </c>
      <c r="C715" s="47" t="s">
        <v>2418</v>
      </c>
      <c r="D715" s="47" t="s">
        <v>2419</v>
      </c>
      <c r="E715" s="9" t="s">
        <v>2420</v>
      </c>
      <c r="F715" s="48">
        <v>860000</v>
      </c>
      <c r="G715" s="9">
        <v>6</v>
      </c>
      <c r="H715" s="9">
        <v>5</v>
      </c>
      <c r="I715" s="97"/>
      <c r="J715" s="98">
        <v>-1</v>
      </c>
      <c r="K715" s="43"/>
      <c r="L715" s="50"/>
      <c r="M715" s="43">
        <f t="shared" si="22"/>
        <v>-1</v>
      </c>
      <c r="N715" s="49">
        <f t="shared" si="23"/>
        <v>-860000</v>
      </c>
      <c r="O715" s="49" t="s">
        <v>6985</v>
      </c>
      <c r="P715" s="14"/>
      <c r="Q715" s="7" t="str">
        <f>VLOOKUP(D715,[1]Sheet0!$C$1:$H$65536,6,0)</f>
        <v>TĂNG CƯỜNG HỆ MIỄN DỊCH</v>
      </c>
      <c r="S715" s="8"/>
    </row>
    <row r="716" spans="1:19" s="7" customFormat="1" ht="47.25" customHeight="1">
      <c r="A716" s="9"/>
      <c r="B716" s="9" t="s">
        <v>32</v>
      </c>
      <c r="C716" s="47" t="s">
        <v>2103</v>
      </c>
      <c r="D716" s="47" t="s">
        <v>2104</v>
      </c>
      <c r="E716" s="9" t="s">
        <v>2105</v>
      </c>
      <c r="F716" s="48">
        <v>195000</v>
      </c>
      <c r="G716" s="9">
        <v>11</v>
      </c>
      <c r="H716" s="9">
        <v>10</v>
      </c>
      <c r="I716" s="97"/>
      <c r="J716" s="98">
        <v>-1</v>
      </c>
      <c r="K716" s="43"/>
      <c r="L716" s="50"/>
      <c r="M716" s="43">
        <f t="shared" si="22"/>
        <v>-1</v>
      </c>
      <c r="N716" s="49">
        <f t="shared" si="23"/>
        <v>-195000</v>
      </c>
      <c r="O716" s="49" t="s">
        <v>7096</v>
      </c>
      <c r="P716" s="14"/>
      <c r="Q716" s="7" t="str">
        <f>VLOOKUP(D716,[1]Sheet0!$C$1:$H$65536,6,0)</f>
        <v>CHĂM SÓC TÓC</v>
      </c>
      <c r="S716" s="8"/>
    </row>
    <row r="717" spans="1:19" s="7" customFormat="1" ht="47.25" customHeight="1">
      <c r="A717" s="9"/>
      <c r="B717" s="9" t="s">
        <v>32</v>
      </c>
      <c r="C717" s="47" t="s">
        <v>2046</v>
      </c>
      <c r="D717" s="47" t="s">
        <v>2047</v>
      </c>
      <c r="E717" s="9" t="s">
        <v>2048</v>
      </c>
      <c r="F717" s="48">
        <v>142000</v>
      </c>
      <c r="G717" s="9">
        <v>16</v>
      </c>
      <c r="H717" s="9">
        <v>15</v>
      </c>
      <c r="I717" s="97"/>
      <c r="J717" s="98">
        <v>-1</v>
      </c>
      <c r="K717" s="43"/>
      <c r="L717" s="50"/>
      <c r="M717" s="43">
        <f t="shared" si="22"/>
        <v>-1</v>
      </c>
      <c r="N717" s="49">
        <f t="shared" si="23"/>
        <v>-142000</v>
      </c>
      <c r="O717" s="49" t="s">
        <v>4258</v>
      </c>
      <c r="P717" s="14"/>
      <c r="Q717" s="7" t="str">
        <f>VLOOKUP(D717,[1]Sheet0!$C$1:$H$65536,6,0)</f>
        <v>CHĂM SÓC DA</v>
      </c>
      <c r="S717" s="8"/>
    </row>
    <row r="718" spans="1:19" s="7" customFormat="1" ht="47.25" customHeight="1">
      <c r="A718" s="9"/>
      <c r="B718" s="9" t="s">
        <v>32</v>
      </c>
      <c r="C718" s="47" t="s">
        <v>4802</v>
      </c>
      <c r="D718" s="47" t="s">
        <v>4774</v>
      </c>
      <c r="E718" s="9" t="s">
        <v>4803</v>
      </c>
      <c r="F718" s="48">
        <v>159000</v>
      </c>
      <c r="G718" s="9">
        <v>1</v>
      </c>
      <c r="H718" s="9">
        <v>0</v>
      </c>
      <c r="I718" s="97">
        <v>-1</v>
      </c>
      <c r="J718" s="98"/>
      <c r="K718" s="43"/>
      <c r="L718" s="50"/>
      <c r="M718" s="43">
        <f t="shared" si="22"/>
        <v>-1</v>
      </c>
      <c r="N718" s="49">
        <f t="shared" si="23"/>
        <v>-159000</v>
      </c>
      <c r="O718" s="49" t="s">
        <v>4258</v>
      </c>
      <c r="P718" s="14">
        <v>46013.467986111114</v>
      </c>
      <c r="Q718" s="7" t="str">
        <f>VLOOKUP(D718,[1]Sheet0!$C$1:$H$65536,6,0)</f>
        <v>CHĂM SÓC DA</v>
      </c>
      <c r="S718" s="8"/>
    </row>
    <row r="719" spans="1:19" s="7" customFormat="1" ht="47.25" customHeight="1">
      <c r="A719" s="9"/>
      <c r="B719" s="9" t="s">
        <v>32</v>
      </c>
      <c r="C719" s="47" t="s">
        <v>5281</v>
      </c>
      <c r="D719" s="47" t="s">
        <v>5275</v>
      </c>
      <c r="E719" s="9" t="s">
        <v>5282</v>
      </c>
      <c r="F719" s="48">
        <v>159000</v>
      </c>
      <c r="G719" s="9">
        <v>15</v>
      </c>
      <c r="H719" s="9">
        <v>14</v>
      </c>
      <c r="I719" s="97">
        <v>-1</v>
      </c>
      <c r="J719" s="98"/>
      <c r="K719" s="43"/>
      <c r="L719" s="50"/>
      <c r="M719" s="43">
        <f t="shared" si="22"/>
        <v>-1</v>
      </c>
      <c r="N719" s="49">
        <f t="shared" si="23"/>
        <v>-159000</v>
      </c>
      <c r="O719" s="49" t="s">
        <v>6935</v>
      </c>
      <c r="P719" s="14">
        <v>46062</v>
      </c>
      <c r="Q719" s="7" t="str">
        <f>VLOOKUP(D719,[1]Sheet0!$C$1:$H$65536,6,0)</f>
        <v>CHĂM SÓC CƠ THỂ</v>
      </c>
      <c r="S719" s="8"/>
    </row>
    <row r="720" spans="1:19" s="7" customFormat="1" ht="47.25" customHeight="1">
      <c r="A720" s="9"/>
      <c r="B720" s="9" t="s">
        <v>33</v>
      </c>
      <c r="C720" s="47" t="s">
        <v>4847</v>
      </c>
      <c r="D720" s="47" t="s">
        <v>4840</v>
      </c>
      <c r="E720" s="9" t="s">
        <v>4848</v>
      </c>
      <c r="F720" s="48">
        <v>750000</v>
      </c>
      <c r="G720" s="9">
        <v>1</v>
      </c>
      <c r="H720" s="9">
        <v>0</v>
      </c>
      <c r="I720" s="97">
        <v>-1</v>
      </c>
      <c r="J720" s="98"/>
      <c r="K720" s="43"/>
      <c r="L720" s="50"/>
      <c r="M720" s="43">
        <f t="shared" si="22"/>
        <v>-1</v>
      </c>
      <c r="N720" s="49">
        <f t="shared" si="23"/>
        <v>-750000</v>
      </c>
      <c r="O720" s="49" t="s">
        <v>7097</v>
      </c>
      <c r="P720" s="14">
        <v>46016.639340277776</v>
      </c>
      <c r="Q720" s="7" t="str">
        <f>VLOOKUP(D720,[1]Sheet0!$C$1:$H$65536,6,0)</f>
        <v>BẾP VÀ PHÒNG ĂN</v>
      </c>
      <c r="S720" s="8"/>
    </row>
    <row r="721" spans="1:19" s="7" customFormat="1" ht="47.25" customHeight="1">
      <c r="A721" s="9"/>
      <c r="B721" s="9" t="s">
        <v>27</v>
      </c>
      <c r="C721" s="47" t="s">
        <v>1935</v>
      </c>
      <c r="D721" s="47" t="s">
        <v>1936</v>
      </c>
      <c r="E721" s="9" t="s">
        <v>1937</v>
      </c>
      <c r="F721" s="48">
        <v>75000</v>
      </c>
      <c r="G721" s="9">
        <v>1</v>
      </c>
      <c r="H721" s="9">
        <v>0</v>
      </c>
      <c r="I721" s="97"/>
      <c r="J721" s="98">
        <v>-1</v>
      </c>
      <c r="K721" s="43"/>
      <c r="L721" s="50"/>
      <c r="M721" s="43">
        <f t="shared" si="22"/>
        <v>-1</v>
      </c>
      <c r="N721" s="49">
        <f t="shared" si="23"/>
        <v>-75000</v>
      </c>
      <c r="O721" s="49" t="s">
        <v>4258</v>
      </c>
      <c r="P721" s="14"/>
      <c r="Q721" s="7" t="str">
        <f>VLOOKUP(D721,[1]Sheet0!$C$1:$H$65536,6,0)</f>
        <v>BÁNH KẸO, ĐỒ ĂN VẶT</v>
      </c>
      <c r="S721" s="8"/>
    </row>
    <row r="722" spans="1:19" s="7" customFormat="1" ht="47.25" customHeight="1">
      <c r="A722" s="9"/>
      <c r="B722" s="9" t="s">
        <v>27</v>
      </c>
      <c r="C722" s="47" t="s">
        <v>1932</v>
      </c>
      <c r="D722" s="47" t="s">
        <v>1933</v>
      </c>
      <c r="E722" s="9" t="s">
        <v>1934</v>
      </c>
      <c r="F722" s="48">
        <v>75000</v>
      </c>
      <c r="G722" s="9">
        <v>13</v>
      </c>
      <c r="H722" s="9">
        <v>12</v>
      </c>
      <c r="I722" s="97"/>
      <c r="J722" s="98">
        <v>-1</v>
      </c>
      <c r="K722" s="43"/>
      <c r="L722" s="50"/>
      <c r="M722" s="43">
        <f t="shared" si="22"/>
        <v>-1</v>
      </c>
      <c r="N722" s="49">
        <f t="shared" si="23"/>
        <v>-75000</v>
      </c>
      <c r="O722" s="49" t="s">
        <v>4258</v>
      </c>
      <c r="P722" s="14"/>
      <c r="Q722" s="7" t="str">
        <f>VLOOKUP(D722,[1]Sheet0!$C$1:$H$65536,6,0)</f>
        <v>BÁNH KẸO, ĐỒ ĂN VẶT</v>
      </c>
      <c r="S722" s="8"/>
    </row>
    <row r="723" spans="1:19" s="7" customFormat="1" ht="47.25" customHeight="1">
      <c r="A723" s="9"/>
      <c r="B723" s="9" t="s">
        <v>33</v>
      </c>
      <c r="C723" s="47" t="s">
        <v>4724</v>
      </c>
      <c r="D723" s="47" t="s">
        <v>4717</v>
      </c>
      <c r="E723" s="9" t="s">
        <v>4725</v>
      </c>
      <c r="F723" s="48">
        <v>650000</v>
      </c>
      <c r="G723" s="9">
        <v>1</v>
      </c>
      <c r="H723" s="9">
        <v>0</v>
      </c>
      <c r="I723" s="97">
        <v>-1</v>
      </c>
      <c r="J723" s="98"/>
      <c r="K723" s="43"/>
      <c r="L723" s="50"/>
      <c r="M723" s="43">
        <f t="shared" si="22"/>
        <v>-1</v>
      </c>
      <c r="N723" s="49">
        <f t="shared" si="23"/>
        <v>-650000</v>
      </c>
      <c r="O723" s="49" t="s">
        <v>7098</v>
      </c>
      <c r="P723" s="14">
        <v>46009</v>
      </c>
      <c r="Q723" s="7" t="str">
        <f>VLOOKUP(D723,[1]Sheet0!$C$1:$H$65536,6,0)</f>
        <v>BẾP VÀ PHÒNG ĂN</v>
      </c>
      <c r="S723" s="8"/>
    </row>
    <row r="724" spans="1:19" s="7" customFormat="1" ht="47.25" customHeight="1">
      <c r="A724" s="9"/>
      <c r="B724" s="9" t="s">
        <v>197</v>
      </c>
      <c r="C724" s="47" t="s">
        <v>2196</v>
      </c>
      <c r="D724" s="47" t="s">
        <v>2197</v>
      </c>
      <c r="E724" s="9" t="s">
        <v>2198</v>
      </c>
      <c r="F724" s="48">
        <v>280000</v>
      </c>
      <c r="G724" s="9">
        <v>1</v>
      </c>
      <c r="H724" s="9">
        <v>0</v>
      </c>
      <c r="I724" s="97"/>
      <c r="J724" s="98">
        <v>-1</v>
      </c>
      <c r="K724" s="43"/>
      <c r="L724" s="50"/>
      <c r="M724" s="43">
        <f t="shared" si="22"/>
        <v>-1</v>
      </c>
      <c r="N724" s="49">
        <f t="shared" si="23"/>
        <v>-280000</v>
      </c>
      <c r="O724" s="49" t="s">
        <v>4258</v>
      </c>
      <c r="P724" s="14"/>
      <c r="Q724" s="7" t="str">
        <f>VLOOKUP(D724,[1]Sheet0!$C$1:$H$65536,6,0)</f>
        <v>CHĂM SÓC RĂNG MIỆNG</v>
      </c>
      <c r="S724" s="8"/>
    </row>
    <row r="725" spans="1:19" s="7" customFormat="1" ht="47.25" customHeight="1">
      <c r="A725" s="9"/>
      <c r="B725" s="9" t="s">
        <v>33</v>
      </c>
      <c r="C725" s="47" t="s">
        <v>2222</v>
      </c>
      <c r="D725" s="47" t="s">
        <v>2223</v>
      </c>
      <c r="E725" s="9" t="s">
        <v>2224</v>
      </c>
      <c r="F725" s="48">
        <v>335000</v>
      </c>
      <c r="G725" s="9">
        <v>6</v>
      </c>
      <c r="H725" s="9">
        <v>5</v>
      </c>
      <c r="I725" s="97"/>
      <c r="J725" s="98">
        <v>-1</v>
      </c>
      <c r="K725" s="43"/>
      <c r="L725" s="50"/>
      <c r="M725" s="43">
        <f t="shared" si="22"/>
        <v>-1</v>
      </c>
      <c r="N725" s="49">
        <f t="shared" si="23"/>
        <v>-335000</v>
      </c>
      <c r="O725" s="49" t="s">
        <v>4258</v>
      </c>
      <c r="P725" s="14"/>
      <c r="Q725" s="7" t="str">
        <f>VLOOKUP(D725,[1]Sheet0!$C$1:$H$65536,6,0)</f>
        <v>BẾP VÀ PHÒNG ĂN</v>
      </c>
      <c r="S725" s="8"/>
    </row>
    <row r="726" spans="1:19" s="7" customFormat="1" ht="47.25" customHeight="1">
      <c r="A726" s="9"/>
      <c r="B726" s="9" t="s">
        <v>33</v>
      </c>
      <c r="C726" s="47" t="s">
        <v>5602</v>
      </c>
      <c r="D726" s="47" t="s">
        <v>5591</v>
      </c>
      <c r="E726" s="9" t="s">
        <v>5603</v>
      </c>
      <c r="F726" s="48">
        <v>149000</v>
      </c>
      <c r="G726" s="9">
        <v>1</v>
      </c>
      <c r="H726" s="9">
        <v>0</v>
      </c>
      <c r="I726" s="97">
        <v>-1</v>
      </c>
      <c r="J726" s="98"/>
      <c r="K726" s="43"/>
      <c r="L726" s="50"/>
      <c r="M726" s="43">
        <f t="shared" si="22"/>
        <v>-1</v>
      </c>
      <c r="N726" s="49">
        <f t="shared" si="23"/>
        <v>-149000</v>
      </c>
      <c r="O726" s="49" t="s">
        <v>7099</v>
      </c>
      <c r="P726" s="14">
        <v>46083</v>
      </c>
      <c r="Q726" s="7" t="str">
        <f>VLOOKUP(D726,[1]Sheet0!$C$1:$H$65536,6,0)</f>
        <v>ĐỒ DÙNG SINH HOẠT GIA ĐÌNH</v>
      </c>
      <c r="S726" s="8"/>
    </row>
    <row r="727" spans="1:19" s="7" customFormat="1" ht="47.25" customHeight="1">
      <c r="A727" s="9"/>
      <c r="B727" s="9" t="s">
        <v>197</v>
      </c>
      <c r="C727" s="47" t="s">
        <v>1713</v>
      </c>
      <c r="D727" s="47" t="s">
        <v>1714</v>
      </c>
      <c r="E727" s="9" t="s">
        <v>1715</v>
      </c>
      <c r="F727" s="48">
        <v>0</v>
      </c>
      <c r="G727" s="9">
        <v>31</v>
      </c>
      <c r="H727" s="9">
        <v>30</v>
      </c>
      <c r="I727" s="97"/>
      <c r="J727" s="98">
        <v>-1</v>
      </c>
      <c r="K727" s="43"/>
      <c r="L727" s="50"/>
      <c r="M727" s="43">
        <f t="shared" si="22"/>
        <v>-1</v>
      </c>
      <c r="N727" s="49">
        <f t="shared" si="23"/>
        <v>0</v>
      </c>
      <c r="O727" s="49" t="s">
        <v>4258</v>
      </c>
      <c r="P727" s="14"/>
      <c r="Q727" s="7" t="str">
        <f>VLOOKUP(D727,[1]Sheet0!$C$1:$H$65536,6,0)</f>
        <v>CHĂM SÓC RĂNG MIỆNG</v>
      </c>
      <c r="S727" s="8"/>
    </row>
    <row r="728" spans="1:19" s="7" customFormat="1" ht="47.25" customHeight="1">
      <c r="A728" s="9"/>
      <c r="B728" s="9" t="s">
        <v>197</v>
      </c>
      <c r="C728" s="47" t="s">
        <v>4149</v>
      </c>
      <c r="D728" s="47" t="s">
        <v>4147</v>
      </c>
      <c r="E728" s="9" t="s">
        <v>4150</v>
      </c>
      <c r="F728" s="48">
        <v>59000</v>
      </c>
      <c r="G728" s="9">
        <v>3</v>
      </c>
      <c r="H728" s="9">
        <v>2</v>
      </c>
      <c r="I728" s="97">
        <v>-1</v>
      </c>
      <c r="J728" s="98"/>
      <c r="K728" s="43"/>
      <c r="L728" s="50"/>
      <c r="M728" s="43">
        <f t="shared" si="22"/>
        <v>-1</v>
      </c>
      <c r="N728" s="49">
        <f t="shared" si="23"/>
        <v>-59000</v>
      </c>
      <c r="O728" s="49" t="s">
        <v>7100</v>
      </c>
      <c r="P728" s="14">
        <v>45916</v>
      </c>
      <c r="Q728" s="7" t="str">
        <f>VLOOKUP(D728,[1]Sheet0!$C$1:$H$65536,6,0)</f>
        <v>CHĂM SÓC RĂNG MIỆNG</v>
      </c>
      <c r="S728" s="8"/>
    </row>
    <row r="729" spans="1:19" s="7" customFormat="1" ht="47.25" customHeight="1">
      <c r="A729" s="9"/>
      <c r="B729" s="9" t="s">
        <v>197</v>
      </c>
      <c r="C729" s="47" t="s">
        <v>5713</v>
      </c>
      <c r="D729" s="47" t="s">
        <v>5705</v>
      </c>
      <c r="E729" s="9" t="s">
        <v>5714</v>
      </c>
      <c r="F729" s="48">
        <v>99000</v>
      </c>
      <c r="G729" s="9">
        <v>1</v>
      </c>
      <c r="H729" s="9">
        <v>0</v>
      </c>
      <c r="I729" s="97">
        <v>-1</v>
      </c>
      <c r="J729" s="98"/>
      <c r="K729" s="43"/>
      <c r="L729" s="50"/>
      <c r="M729" s="43">
        <f t="shared" si="22"/>
        <v>-1</v>
      </c>
      <c r="N729" s="49">
        <f t="shared" si="23"/>
        <v>-99000</v>
      </c>
      <c r="O729" s="49" t="s">
        <v>7101</v>
      </c>
      <c r="P729" s="14">
        <v>46097</v>
      </c>
      <c r="Q729" s="7" t="str">
        <f>VLOOKUP(D729,[1]Sheet0!$C$1:$H$65536,6,0)</f>
        <v>BĂNG VỆ SINH</v>
      </c>
      <c r="S729" s="8"/>
    </row>
    <row r="730" spans="1:19" s="7" customFormat="1" ht="47.25" customHeight="1">
      <c r="A730" s="9"/>
      <c r="B730" s="9" t="s">
        <v>197</v>
      </c>
      <c r="C730" s="47" t="s">
        <v>3101</v>
      </c>
      <c r="D730" s="47" t="s">
        <v>3102</v>
      </c>
      <c r="E730" s="9" t="s">
        <v>3103</v>
      </c>
      <c r="F730" s="48">
        <v>105000</v>
      </c>
      <c r="G730" s="9">
        <v>4</v>
      </c>
      <c r="H730" s="9">
        <v>3</v>
      </c>
      <c r="I730" s="97"/>
      <c r="J730" s="98">
        <v>-1</v>
      </c>
      <c r="K730" s="43"/>
      <c r="L730" s="50"/>
      <c r="M730" s="43">
        <f t="shared" si="22"/>
        <v>-1</v>
      </c>
      <c r="N730" s="49">
        <f t="shared" si="23"/>
        <v>-105000</v>
      </c>
      <c r="O730" s="49" t="s">
        <v>7102</v>
      </c>
      <c r="P730" s="14"/>
      <c r="Q730" s="7" t="str">
        <f>VLOOKUP(D730,[1]Sheet0!$C$1:$H$65536,6,0)</f>
        <v>BĂNG VỆ SINH</v>
      </c>
      <c r="S730" s="8"/>
    </row>
    <row r="731" spans="1:19" s="7" customFormat="1" ht="47.25" customHeight="1">
      <c r="A731" s="9"/>
      <c r="B731" s="9" t="s">
        <v>27</v>
      </c>
      <c r="C731" s="47" t="s">
        <v>3429</v>
      </c>
      <c r="D731" s="47" t="s">
        <v>3430</v>
      </c>
      <c r="E731" s="9" t="s">
        <v>3431</v>
      </c>
      <c r="F731" s="48">
        <v>2800000</v>
      </c>
      <c r="G731" s="9">
        <v>4.67</v>
      </c>
      <c r="H731" s="9">
        <v>3.9099999999999997</v>
      </c>
      <c r="I731" s="97">
        <v>-0.155</v>
      </c>
      <c r="J731" s="98">
        <v>-0.60499999999999998</v>
      </c>
      <c r="K731" s="43"/>
      <c r="L731" s="50"/>
      <c r="M731" s="43">
        <f t="shared" si="22"/>
        <v>-0.76</v>
      </c>
      <c r="N731" s="49">
        <f t="shared" si="23"/>
        <v>-2128000</v>
      </c>
      <c r="O731" s="49" t="s">
        <v>7103</v>
      </c>
      <c r="P731" s="14">
        <v>46148</v>
      </c>
      <c r="Q731" s="7" t="str">
        <f>VLOOKUP(D731,[1]Sheet0!$C$1:$H$65536,6,0)</f>
        <v>THỰC PHẨM ĐÔNG LẠNH, CHẾ BIẾN</v>
      </c>
      <c r="S731" s="8"/>
    </row>
    <row r="732" spans="1:19" s="7" customFormat="1" ht="47.25" customHeight="1">
      <c r="A732" s="9"/>
      <c r="B732" s="9" t="s">
        <v>27</v>
      </c>
      <c r="C732" s="47" t="s">
        <v>3354</v>
      </c>
      <c r="D732" s="47" t="s">
        <v>3355</v>
      </c>
      <c r="E732" s="9" t="s">
        <v>3356</v>
      </c>
      <c r="F732" s="48">
        <v>1350000</v>
      </c>
      <c r="G732" s="9">
        <v>0.24</v>
      </c>
      <c r="H732" s="9">
        <v>0</v>
      </c>
      <c r="I732" s="97"/>
      <c r="J732" s="98">
        <v>-0.24</v>
      </c>
      <c r="K732" s="43"/>
      <c r="L732" s="50"/>
      <c r="M732" s="43">
        <f t="shared" si="22"/>
        <v>-0.24</v>
      </c>
      <c r="N732" s="49">
        <f t="shared" si="23"/>
        <v>-324000</v>
      </c>
      <c r="O732" s="49" t="s">
        <v>7104</v>
      </c>
      <c r="P732" s="14"/>
      <c r="Q732" s="7" t="str">
        <f>VLOOKUP(D732,[1]Sheet0!$C$1:$H$65536,6,0)</f>
        <v>THỰC PHẨM ĐÔNG LẠNH, CHẾ BIẾN</v>
      </c>
      <c r="S732" s="8"/>
    </row>
    <row r="733" spans="1:19" s="7" customFormat="1" ht="47.25" customHeight="1">
      <c r="A733" s="9"/>
      <c r="B733" s="9" t="s">
        <v>27</v>
      </c>
      <c r="C733" s="47" t="s">
        <v>423</v>
      </c>
      <c r="D733" s="47" t="s">
        <v>424</v>
      </c>
      <c r="E733" s="9" t="s">
        <v>425</v>
      </c>
      <c r="F733" s="48">
        <v>375000</v>
      </c>
      <c r="G733" s="9">
        <v>5</v>
      </c>
      <c r="H733" s="9">
        <v>4.8499999999999996</v>
      </c>
      <c r="I733" s="97"/>
      <c r="J733" s="98">
        <v>-0.15000000000000036</v>
      </c>
      <c r="K733" s="43"/>
      <c r="L733" s="50"/>
      <c r="M733" s="43">
        <f t="shared" si="22"/>
        <v>-0.15000000000000036</v>
      </c>
      <c r="N733" s="49">
        <f t="shared" si="23"/>
        <v>-56250.000000000131</v>
      </c>
      <c r="O733" s="49" t="s">
        <v>7105</v>
      </c>
      <c r="P733" s="14"/>
      <c r="Q733" s="7" t="str">
        <f>VLOOKUP(D733,[1]Sheet0!$C$1:$H$65536,6,0)</f>
        <v>THỰC PHẨM ĐÔNG LẠNH, CHẾ BIẾN</v>
      </c>
      <c r="S733" s="8"/>
    </row>
    <row r="734" spans="1:19" s="7" customFormat="1" ht="47.25" customHeight="1">
      <c r="A734" s="9"/>
      <c r="B734" s="9" t="s">
        <v>27</v>
      </c>
      <c r="C734" s="47" t="s">
        <v>3420</v>
      </c>
      <c r="D734" s="47" t="s">
        <v>3421</v>
      </c>
      <c r="E734" s="9" t="s">
        <v>3422</v>
      </c>
      <c r="F734" s="48">
        <v>250000</v>
      </c>
      <c r="G734" s="9">
        <v>7.0000000000000215E-2</v>
      </c>
      <c r="H734" s="9">
        <v>0</v>
      </c>
      <c r="I734" s="97"/>
      <c r="J734" s="98">
        <v>-7.0000000000000215E-2</v>
      </c>
      <c r="K734" s="43"/>
      <c r="L734" s="50"/>
      <c r="M734" s="43">
        <f t="shared" si="22"/>
        <v>-7.0000000000000215E-2</v>
      </c>
      <c r="N734" s="49">
        <f t="shared" si="23"/>
        <v>-17500.000000000055</v>
      </c>
      <c r="O734" s="49" t="s">
        <v>4258</v>
      </c>
      <c r="P734" s="14"/>
      <c r="Q734" s="7" t="str">
        <f>VLOOKUP(D734,[1]Sheet0!$C$1:$H$65536,6,0)</f>
        <v>THỰC PHẨM ĐÔNG LẠNH, CHẾ BIẾN</v>
      </c>
      <c r="S734" s="8"/>
    </row>
    <row r="735" spans="1:19" s="7" customFormat="1" ht="47.25" customHeight="1">
      <c r="A735" s="9"/>
      <c r="B735" s="9" t="s">
        <v>135</v>
      </c>
      <c r="C735" s="47" t="s">
        <v>2754</v>
      </c>
      <c r="D735" s="47" t="s">
        <v>2755</v>
      </c>
      <c r="E735" s="9" t="s">
        <v>2756</v>
      </c>
      <c r="F735" s="48">
        <v>189000</v>
      </c>
      <c r="G735" s="9">
        <v>4.0149999999999997</v>
      </c>
      <c r="H735" s="9">
        <v>4.01</v>
      </c>
      <c r="I735" s="97">
        <v>0</v>
      </c>
      <c r="J735" s="98">
        <v>-4.9999999999998934E-3</v>
      </c>
      <c r="K735" s="43"/>
      <c r="L735" s="50"/>
      <c r="M735" s="43">
        <f t="shared" si="22"/>
        <v>-4.9999999999998934E-3</v>
      </c>
      <c r="N735" s="49">
        <f t="shared" si="23"/>
        <v>-944.99999999997988</v>
      </c>
      <c r="O735" s="49" t="s">
        <v>4258</v>
      </c>
      <c r="P735" s="14" t="s">
        <v>6195</v>
      </c>
      <c r="Q735" s="7" t="str">
        <f>VLOOKUP(D735,[1]Sheet0!$C$1:$H$65536,6,0)</f>
        <v>ĐỒNG GIÁ DATE</v>
      </c>
      <c r="S735" s="8"/>
    </row>
    <row r="736" spans="1:19" s="7" customFormat="1" ht="47.25" customHeight="1">
      <c r="A736" s="9"/>
      <c r="B736" s="9" t="s">
        <v>27</v>
      </c>
      <c r="C736" s="47" t="s">
        <v>426</v>
      </c>
      <c r="D736" s="47" t="s">
        <v>427</v>
      </c>
      <c r="E736" s="9" t="s">
        <v>428</v>
      </c>
      <c r="F736" s="48">
        <v>375000</v>
      </c>
      <c r="G736" s="9">
        <v>-0.12630000000000038</v>
      </c>
      <c r="H736" s="9">
        <v>0</v>
      </c>
      <c r="I736" s="97">
        <v>0.13</v>
      </c>
      <c r="J736" s="98">
        <v>-3.6999999999996099E-3</v>
      </c>
      <c r="K736" s="103">
        <f t="shared" ref="K736:K799" si="24">+J736+I736</f>
        <v>0.12630000000000038</v>
      </c>
      <c r="L736" s="49">
        <f t="shared" ref="L736:L799" si="25">+K736*F736</f>
        <v>47362.500000000146</v>
      </c>
      <c r="M736" s="43"/>
      <c r="N736" s="49"/>
      <c r="O736" s="49" t="s">
        <v>7106</v>
      </c>
      <c r="P736" s="14">
        <v>46076</v>
      </c>
      <c r="Q736" s="7" t="str">
        <f>VLOOKUP(D736,[1]Sheet0!$C$1:$H$65536,6,0)</f>
        <v>THỰC PHẨM ĐÔNG LẠNH, CHẾ BIẾN</v>
      </c>
      <c r="S736" s="8"/>
    </row>
    <row r="737" spans="1:19" s="7" customFormat="1" ht="47.25" customHeight="1">
      <c r="A737" s="9"/>
      <c r="B737" s="9" t="s">
        <v>27</v>
      </c>
      <c r="C737" s="47" t="s">
        <v>6024</v>
      </c>
      <c r="D737" s="47" t="s">
        <v>6025</v>
      </c>
      <c r="E737" s="9" t="s">
        <v>6026</v>
      </c>
      <c r="F737" s="48">
        <v>1850000</v>
      </c>
      <c r="G737" s="9">
        <v>-0.155</v>
      </c>
      <c r="H737" s="9">
        <v>0</v>
      </c>
      <c r="I737" s="97">
        <v>0.155</v>
      </c>
      <c r="J737" s="98"/>
      <c r="K737" s="103">
        <f t="shared" si="24"/>
        <v>0.155</v>
      </c>
      <c r="L737" s="49">
        <f t="shared" si="25"/>
        <v>286750</v>
      </c>
      <c r="M737" s="43"/>
      <c r="N737" s="49"/>
      <c r="O737" s="49" t="s">
        <v>7107</v>
      </c>
      <c r="P737" s="14">
        <v>46148</v>
      </c>
      <c r="Q737" s="7" t="str">
        <f>VLOOKUP(D737,[1]Sheet0!$C$1:$H$65536,6,0)</f>
        <v>THỰC PHẨM ĐÔNG LẠNH, CHẾ BIẾN</v>
      </c>
      <c r="S737" s="8"/>
    </row>
    <row r="738" spans="1:19" s="7" customFormat="1" ht="47.25" customHeight="1">
      <c r="A738" s="9"/>
      <c r="B738" s="9" t="s">
        <v>27</v>
      </c>
      <c r="C738" s="47" t="s">
        <v>3432</v>
      </c>
      <c r="D738" s="47" t="s">
        <v>3433</v>
      </c>
      <c r="E738" s="9" t="s">
        <v>3434</v>
      </c>
      <c r="F738" s="48">
        <v>3315000</v>
      </c>
      <c r="G738" s="9">
        <v>3.33</v>
      </c>
      <c r="H738" s="9">
        <v>3.5700000000000003</v>
      </c>
      <c r="I738" s="97"/>
      <c r="J738" s="98">
        <v>0.24000000000000021</v>
      </c>
      <c r="K738" s="103">
        <f t="shared" si="24"/>
        <v>0.24000000000000021</v>
      </c>
      <c r="L738" s="49">
        <f t="shared" si="25"/>
        <v>795600.0000000007</v>
      </c>
      <c r="M738" s="43"/>
      <c r="N738" s="49"/>
      <c r="O738" s="49" t="s">
        <v>7108</v>
      </c>
      <c r="P738" s="14"/>
      <c r="Q738" s="7" t="str">
        <f>VLOOKUP(D738,[1]Sheet0!$C$1:$H$65536,6,0)</f>
        <v>THỰC PHẨM ĐÔNG LẠNH, CHẾ BIẾN</v>
      </c>
      <c r="S738" s="8"/>
    </row>
    <row r="739" spans="1:19" s="7" customFormat="1" ht="47.25" customHeight="1">
      <c r="A739" s="9"/>
      <c r="B739" s="9" t="s">
        <v>27</v>
      </c>
      <c r="C739" s="47">
        <v>154412</v>
      </c>
      <c r="D739" s="47" t="s">
        <v>2318</v>
      </c>
      <c r="E739" s="203" t="s">
        <v>2319</v>
      </c>
      <c r="F739" s="48">
        <v>490000</v>
      </c>
      <c r="G739" s="9">
        <v>3</v>
      </c>
      <c r="H739" s="9">
        <v>4</v>
      </c>
      <c r="I739" s="97"/>
      <c r="J739" s="98">
        <v>1</v>
      </c>
      <c r="K739" s="43">
        <f t="shared" si="24"/>
        <v>1</v>
      </c>
      <c r="L739" s="50">
        <f t="shared" si="25"/>
        <v>490000</v>
      </c>
      <c r="M739" s="43"/>
      <c r="N739" s="49"/>
      <c r="O739" s="61" t="s">
        <v>7480</v>
      </c>
      <c r="P739" s="14"/>
      <c r="Q739" s="7" t="str">
        <f>VLOOKUP(D739,[1]Sheet0!$C$1:$H$65536,6,0)</f>
        <v>RƯỢU</v>
      </c>
      <c r="S739" s="8"/>
    </row>
    <row r="740" spans="1:19" s="7" customFormat="1" ht="47.25" customHeight="1">
      <c r="A740" s="9"/>
      <c r="B740" s="9" t="s">
        <v>27</v>
      </c>
      <c r="C740" s="47">
        <v>153746</v>
      </c>
      <c r="D740" s="47" t="s">
        <v>7466</v>
      </c>
      <c r="E740" s="203" t="s">
        <v>7467</v>
      </c>
      <c r="F740" s="48">
        <v>1500000</v>
      </c>
      <c r="G740" s="9">
        <v>5</v>
      </c>
      <c r="H740" s="9">
        <v>6</v>
      </c>
      <c r="I740" s="97"/>
      <c r="J740" s="98">
        <v>1</v>
      </c>
      <c r="K740" s="43">
        <f t="shared" si="24"/>
        <v>1</v>
      </c>
      <c r="L740" s="50">
        <f t="shared" si="25"/>
        <v>1500000</v>
      </c>
      <c r="M740" s="43"/>
      <c r="N740" s="49"/>
      <c r="O740" s="61" t="s">
        <v>7483</v>
      </c>
      <c r="P740" s="14"/>
      <c r="Q740" s="7" t="str">
        <f>VLOOKUP(D740,[1]Sheet0!$C$1:$H$65536,6,0)</f>
        <v>RƯỢU</v>
      </c>
      <c r="S740" s="8"/>
    </row>
    <row r="741" spans="1:19" s="7" customFormat="1" ht="47.25" customHeight="1">
      <c r="A741" s="9"/>
      <c r="B741" s="9" t="s">
        <v>27</v>
      </c>
      <c r="C741" s="47">
        <v>152821</v>
      </c>
      <c r="D741" s="47" t="s">
        <v>508</v>
      </c>
      <c r="E741" s="203" t="s">
        <v>509</v>
      </c>
      <c r="F741" s="48">
        <v>700000</v>
      </c>
      <c r="G741" s="9">
        <v>16</v>
      </c>
      <c r="H741" s="9">
        <v>17</v>
      </c>
      <c r="I741" s="97"/>
      <c r="J741" s="98">
        <v>1</v>
      </c>
      <c r="K741" s="43">
        <f t="shared" si="24"/>
        <v>1</v>
      </c>
      <c r="L741" s="50">
        <f t="shared" si="25"/>
        <v>700000</v>
      </c>
      <c r="M741" s="43"/>
      <c r="N741" s="49"/>
      <c r="O741" s="61" t="s">
        <v>7489</v>
      </c>
      <c r="P741" s="14"/>
      <c r="Q741" s="7" t="str">
        <f>VLOOKUP(D741,[1]Sheet0!$C$1:$H$65536,6,0)</f>
        <v>RƯỢU</v>
      </c>
      <c r="S741" s="8"/>
    </row>
    <row r="742" spans="1:19" s="7" customFormat="1" ht="47.25" customHeight="1">
      <c r="A742" s="9"/>
      <c r="B742" s="9" t="s">
        <v>27</v>
      </c>
      <c r="C742" s="47">
        <v>154554</v>
      </c>
      <c r="D742" s="47" t="s">
        <v>832</v>
      </c>
      <c r="E742" s="203" t="s">
        <v>833</v>
      </c>
      <c r="F742" s="48">
        <v>982000</v>
      </c>
      <c r="G742" s="9">
        <v>7</v>
      </c>
      <c r="H742" s="9">
        <v>8</v>
      </c>
      <c r="I742" s="97"/>
      <c r="J742" s="98">
        <v>1</v>
      </c>
      <c r="K742" s="43">
        <f t="shared" si="24"/>
        <v>1</v>
      </c>
      <c r="L742" s="50">
        <f t="shared" si="25"/>
        <v>982000</v>
      </c>
      <c r="M742" s="43"/>
      <c r="N742" s="49"/>
      <c r="O742" s="61" t="s">
        <v>7485</v>
      </c>
      <c r="P742" s="14"/>
      <c r="Q742" s="7" t="str">
        <f>VLOOKUP(D742,[1]Sheet0!$C$1:$H$65536,6,0)</f>
        <v>RƯỢU</v>
      </c>
      <c r="S742" s="8"/>
    </row>
    <row r="743" spans="1:19" s="7" customFormat="1" ht="47.25" customHeight="1">
      <c r="A743" s="9"/>
      <c r="B743" s="9" t="s">
        <v>27</v>
      </c>
      <c r="C743" s="47">
        <v>154435</v>
      </c>
      <c r="D743" s="47" t="s">
        <v>7469</v>
      </c>
      <c r="E743" s="203" t="s">
        <v>7470</v>
      </c>
      <c r="F743" s="48">
        <v>800000</v>
      </c>
      <c r="G743" s="9">
        <v>29</v>
      </c>
      <c r="H743" s="9">
        <v>30</v>
      </c>
      <c r="I743" s="97"/>
      <c r="J743" s="98">
        <v>1</v>
      </c>
      <c r="K743" s="43">
        <f t="shared" si="24"/>
        <v>1</v>
      </c>
      <c r="L743" s="50">
        <f t="shared" si="25"/>
        <v>800000</v>
      </c>
      <c r="M743" s="43"/>
      <c r="N743" s="49"/>
      <c r="O743" s="61" t="s">
        <v>7487</v>
      </c>
      <c r="P743" s="14"/>
      <c r="Q743" s="7" t="str">
        <f>VLOOKUP(D743,[1]Sheet0!$C$1:$H$65536,6,0)</f>
        <v>RƯỢU</v>
      </c>
      <c r="S743" s="8"/>
    </row>
    <row r="744" spans="1:19" s="7" customFormat="1" ht="47.25" customHeight="1">
      <c r="A744" s="9"/>
      <c r="B744" s="9" t="s">
        <v>32</v>
      </c>
      <c r="C744" s="47" t="s">
        <v>606</v>
      </c>
      <c r="D744" s="47" t="s">
        <v>607</v>
      </c>
      <c r="E744" s="9" t="s">
        <v>608</v>
      </c>
      <c r="F744" s="48">
        <v>90000</v>
      </c>
      <c r="G744" s="9">
        <v>124</v>
      </c>
      <c r="H744" s="9">
        <v>125</v>
      </c>
      <c r="I744" s="97">
        <v>-2</v>
      </c>
      <c r="J744" s="98">
        <v>3</v>
      </c>
      <c r="K744" s="103">
        <f t="shared" si="24"/>
        <v>1</v>
      </c>
      <c r="L744" s="49">
        <f t="shared" si="25"/>
        <v>90000</v>
      </c>
      <c r="M744" s="43"/>
      <c r="N744" s="49"/>
      <c r="O744" s="49" t="s">
        <v>4258</v>
      </c>
      <c r="P744" s="14" t="s">
        <v>6287</v>
      </c>
      <c r="Q744" s="7" t="str">
        <f>VLOOKUP(D744,[1]Sheet0!$C$1:$H$65536,6,0)</f>
        <v>Mỹ phẩm khác</v>
      </c>
      <c r="S744" s="8"/>
    </row>
    <row r="745" spans="1:19" s="7" customFormat="1" ht="47.25" customHeight="1">
      <c r="A745" s="9"/>
      <c r="B745" s="9" t="s">
        <v>32</v>
      </c>
      <c r="C745" s="47" t="s">
        <v>216</v>
      </c>
      <c r="D745" s="47" t="s">
        <v>217</v>
      </c>
      <c r="E745" s="9" t="s">
        <v>218</v>
      </c>
      <c r="F745" s="48">
        <v>29000</v>
      </c>
      <c r="G745" s="9">
        <v>59</v>
      </c>
      <c r="H745" s="9">
        <v>60</v>
      </c>
      <c r="I745" s="97">
        <v>-1</v>
      </c>
      <c r="J745" s="98">
        <v>2</v>
      </c>
      <c r="K745" s="103">
        <f t="shared" si="24"/>
        <v>1</v>
      </c>
      <c r="L745" s="49">
        <f t="shared" si="25"/>
        <v>29000</v>
      </c>
      <c r="M745" s="43"/>
      <c r="N745" s="49"/>
      <c r="O745" s="49" t="s">
        <v>7109</v>
      </c>
      <c r="P745" s="14">
        <v>46027.660694444443</v>
      </c>
      <c r="Q745" s="7" t="str">
        <f>VLOOKUP(D745,[1]Sheet0!$C$1:$H$65536,6,0)</f>
        <v>CHĂM SÓC DA</v>
      </c>
      <c r="S745" s="8"/>
    </row>
    <row r="746" spans="1:19" s="7" customFormat="1" ht="47.25" customHeight="1">
      <c r="A746" s="9"/>
      <c r="B746" s="9" t="s">
        <v>32</v>
      </c>
      <c r="C746" s="47" t="s">
        <v>2357</v>
      </c>
      <c r="D746" s="47" t="s">
        <v>2358</v>
      </c>
      <c r="E746" s="9" t="s">
        <v>2356</v>
      </c>
      <c r="F746" s="48">
        <v>575000</v>
      </c>
      <c r="G746" s="9">
        <v>-1</v>
      </c>
      <c r="H746" s="9">
        <v>0</v>
      </c>
      <c r="I746" s="97">
        <v>2</v>
      </c>
      <c r="J746" s="98">
        <v>-1</v>
      </c>
      <c r="K746" s="103">
        <f t="shared" si="24"/>
        <v>1</v>
      </c>
      <c r="L746" s="49">
        <f t="shared" si="25"/>
        <v>575000</v>
      </c>
      <c r="M746" s="43"/>
      <c r="N746" s="49"/>
      <c r="O746" s="49" t="s">
        <v>7110</v>
      </c>
      <c r="P746" s="14">
        <v>46080</v>
      </c>
      <c r="Q746" s="7" t="str">
        <f>VLOOKUP(D746,[1]Sheet0!$C$1:$H$65536,6,0)</f>
        <v>CHĂM SÓC CƠ THỂ</v>
      </c>
      <c r="S746" s="8"/>
    </row>
    <row r="747" spans="1:19" s="7" customFormat="1" ht="47.25" customHeight="1">
      <c r="A747" s="9"/>
      <c r="B747" s="9" t="s">
        <v>32</v>
      </c>
      <c r="C747" s="47" t="s">
        <v>4886</v>
      </c>
      <c r="D747" s="47" t="s">
        <v>4863</v>
      </c>
      <c r="E747" s="9" t="s">
        <v>4887</v>
      </c>
      <c r="F747" s="48">
        <v>205000</v>
      </c>
      <c r="G747" s="9">
        <v>-1</v>
      </c>
      <c r="H747" s="9">
        <v>0</v>
      </c>
      <c r="I747" s="97">
        <v>1</v>
      </c>
      <c r="J747" s="98"/>
      <c r="K747" s="103">
        <f t="shared" si="24"/>
        <v>1</v>
      </c>
      <c r="L747" s="49">
        <f t="shared" si="25"/>
        <v>205000</v>
      </c>
      <c r="M747" s="43"/>
      <c r="N747" s="49"/>
      <c r="O747" s="49" t="s">
        <v>7111</v>
      </c>
      <c r="P747" s="14" t="s">
        <v>6594</v>
      </c>
      <c r="Q747" s="7" t="str">
        <f>VLOOKUP(D747,[1]Sheet0!$C$1:$H$65536,6,0)</f>
        <v>CHĂM SÓC CƠ THỂ</v>
      </c>
      <c r="S747" s="8"/>
    </row>
    <row r="748" spans="1:19" s="7" customFormat="1" ht="47.25" customHeight="1">
      <c r="A748" s="9"/>
      <c r="B748" s="9" t="s">
        <v>32</v>
      </c>
      <c r="C748" s="47" t="s">
        <v>498</v>
      </c>
      <c r="D748" s="47" t="s">
        <v>499</v>
      </c>
      <c r="E748" s="9" t="s">
        <v>500</v>
      </c>
      <c r="F748" s="48">
        <v>139000</v>
      </c>
      <c r="G748" s="9">
        <v>72</v>
      </c>
      <c r="H748" s="9">
        <v>73</v>
      </c>
      <c r="I748" s="97">
        <v>-3</v>
      </c>
      <c r="J748" s="98">
        <v>4</v>
      </c>
      <c r="K748" s="103">
        <f t="shared" si="24"/>
        <v>1</v>
      </c>
      <c r="L748" s="49">
        <f t="shared" si="25"/>
        <v>139000</v>
      </c>
      <c r="M748" s="43"/>
      <c r="N748" s="49"/>
      <c r="O748" s="49" t="s">
        <v>7112</v>
      </c>
      <c r="P748" s="14" t="s">
        <v>6299</v>
      </c>
      <c r="Q748" s="7" t="str">
        <f>VLOOKUP(D748,[1]Sheet0!$C$1:$H$65536,6,0)</f>
        <v>CHĂM SÓC CƠ THỂ</v>
      </c>
      <c r="S748" s="8"/>
    </row>
    <row r="749" spans="1:19" s="7" customFormat="1" ht="47.25" customHeight="1">
      <c r="A749" s="9"/>
      <c r="B749" s="9" t="s">
        <v>32</v>
      </c>
      <c r="C749" s="47" t="s">
        <v>2157</v>
      </c>
      <c r="D749" s="47" t="s">
        <v>2158</v>
      </c>
      <c r="E749" s="9" t="s">
        <v>2159</v>
      </c>
      <c r="F749" s="48">
        <v>240000</v>
      </c>
      <c r="G749" s="9">
        <v>2</v>
      </c>
      <c r="H749" s="9">
        <v>3</v>
      </c>
      <c r="I749" s="97">
        <v>2</v>
      </c>
      <c r="J749" s="98">
        <v>-1</v>
      </c>
      <c r="K749" s="103">
        <f t="shared" si="24"/>
        <v>1</v>
      </c>
      <c r="L749" s="49">
        <f t="shared" si="25"/>
        <v>240000</v>
      </c>
      <c r="M749" s="43"/>
      <c r="N749" s="49"/>
      <c r="O749" s="49" t="s">
        <v>7113</v>
      </c>
      <c r="P749" s="14">
        <v>46079</v>
      </c>
      <c r="Q749" s="7" t="str">
        <f>VLOOKUP(D749,[1]Sheet0!$C$1:$H$65536,6,0)</f>
        <v>TRANG ĐIỂM</v>
      </c>
      <c r="S749" s="8"/>
    </row>
    <row r="750" spans="1:19" s="7" customFormat="1" ht="47.25" customHeight="1">
      <c r="A750" s="9"/>
      <c r="B750" s="9" t="s">
        <v>32</v>
      </c>
      <c r="C750" s="47" t="s">
        <v>315</v>
      </c>
      <c r="D750" s="47" t="s">
        <v>316</v>
      </c>
      <c r="E750" s="9" t="s">
        <v>317</v>
      </c>
      <c r="F750" s="48">
        <v>39000</v>
      </c>
      <c r="G750" s="9">
        <v>18</v>
      </c>
      <c r="H750" s="9">
        <v>19</v>
      </c>
      <c r="I750" s="97">
        <v>-1</v>
      </c>
      <c r="J750" s="98">
        <v>2</v>
      </c>
      <c r="K750" s="103">
        <f t="shared" si="24"/>
        <v>1</v>
      </c>
      <c r="L750" s="49">
        <f t="shared" si="25"/>
        <v>39000</v>
      </c>
      <c r="M750" s="43"/>
      <c r="N750" s="49"/>
      <c r="O750" s="49" t="s">
        <v>4258</v>
      </c>
      <c r="P750" s="14">
        <v>46153</v>
      </c>
      <c r="Q750" s="7" t="str">
        <f>VLOOKUP(D750,[1]Sheet0!$C$1:$H$65536,6,0)</f>
        <v>CHĂM SÓC DA</v>
      </c>
      <c r="S750" s="8"/>
    </row>
    <row r="751" spans="1:19" s="7" customFormat="1" ht="47.25" customHeight="1">
      <c r="A751" s="9"/>
      <c r="B751" s="9" t="s">
        <v>32</v>
      </c>
      <c r="C751" s="47" t="s">
        <v>755</v>
      </c>
      <c r="D751" s="47" t="s">
        <v>756</v>
      </c>
      <c r="E751" s="9" t="s">
        <v>757</v>
      </c>
      <c r="F751" s="48">
        <v>230000</v>
      </c>
      <c r="G751" s="9">
        <v>47</v>
      </c>
      <c r="H751" s="9">
        <v>48</v>
      </c>
      <c r="I751" s="97">
        <v>-1</v>
      </c>
      <c r="J751" s="98">
        <v>2</v>
      </c>
      <c r="K751" s="103">
        <f t="shared" si="24"/>
        <v>1</v>
      </c>
      <c r="L751" s="49">
        <f t="shared" si="25"/>
        <v>230000</v>
      </c>
      <c r="M751" s="43"/>
      <c r="N751" s="49"/>
      <c r="O751" s="49" t="s">
        <v>7114</v>
      </c>
      <c r="P751" s="14">
        <v>46132</v>
      </c>
      <c r="Q751" s="7" t="str">
        <f>VLOOKUP(D751,[1]Sheet0!$C$1:$H$65536,6,0)</f>
        <v>CHĂM SÓC TÓC</v>
      </c>
      <c r="S751" s="8"/>
    </row>
    <row r="752" spans="1:19" s="7" customFormat="1" ht="47.25" customHeight="1">
      <c r="A752" s="9"/>
      <c r="B752" s="9" t="s">
        <v>32</v>
      </c>
      <c r="C752" s="47" t="s">
        <v>911</v>
      </c>
      <c r="D752" s="47" t="s">
        <v>912</v>
      </c>
      <c r="E752" s="9" t="s">
        <v>913</v>
      </c>
      <c r="F752" s="48">
        <v>780000</v>
      </c>
      <c r="G752" s="9">
        <v>9</v>
      </c>
      <c r="H752" s="9">
        <v>10</v>
      </c>
      <c r="I752" s="97">
        <v>-4</v>
      </c>
      <c r="J752" s="98">
        <v>5</v>
      </c>
      <c r="K752" s="103">
        <f t="shared" si="24"/>
        <v>1</v>
      </c>
      <c r="L752" s="49">
        <f t="shared" si="25"/>
        <v>780000</v>
      </c>
      <c r="M752" s="43"/>
      <c r="N752" s="49"/>
      <c r="O752" s="49" t="s">
        <v>7115</v>
      </c>
      <c r="P752" s="14" t="s">
        <v>6303</v>
      </c>
      <c r="Q752" s="7" t="str">
        <f>VLOOKUP(D752,[1]Sheet0!$C$1:$H$65536,6,0)</f>
        <v>CHĂM SÓC CƠ THỂ</v>
      </c>
      <c r="S752" s="8"/>
    </row>
    <row r="753" spans="1:19" s="7" customFormat="1" ht="47.25" customHeight="1">
      <c r="A753" s="9"/>
      <c r="B753" s="9" t="s">
        <v>197</v>
      </c>
      <c r="C753" s="47" t="s">
        <v>3113</v>
      </c>
      <c r="D753" s="47" t="s">
        <v>3114</v>
      </c>
      <c r="E753" s="9" t="s">
        <v>3115</v>
      </c>
      <c r="F753" s="48">
        <v>95000</v>
      </c>
      <c r="G753" s="9">
        <v>26</v>
      </c>
      <c r="H753" s="9">
        <v>27</v>
      </c>
      <c r="I753" s="97">
        <v>2</v>
      </c>
      <c r="J753" s="98">
        <v>-1</v>
      </c>
      <c r="K753" s="103">
        <f t="shared" si="24"/>
        <v>1</v>
      </c>
      <c r="L753" s="49">
        <f t="shared" si="25"/>
        <v>95000</v>
      </c>
      <c r="M753" s="43"/>
      <c r="N753" s="49"/>
      <c r="O753" s="49" t="s">
        <v>7116</v>
      </c>
      <c r="P753" s="14" t="s">
        <v>6188</v>
      </c>
      <c r="Q753" s="7" t="str">
        <f>VLOOKUP(D753,[1]Sheet0!$C$1:$H$65536,6,0)</f>
        <v>BĂNG VỆ SINH</v>
      </c>
      <c r="S753" s="8"/>
    </row>
    <row r="754" spans="1:19" s="7" customFormat="1" ht="47.25" customHeight="1">
      <c r="A754" s="9"/>
      <c r="B754" s="9" t="s">
        <v>40</v>
      </c>
      <c r="C754" s="47" t="s">
        <v>1169</v>
      </c>
      <c r="D754" s="47" t="s">
        <v>1170</v>
      </c>
      <c r="E754" s="9" t="s">
        <v>1171</v>
      </c>
      <c r="F754" s="48">
        <v>65000</v>
      </c>
      <c r="G754" s="9">
        <v>20</v>
      </c>
      <c r="H754" s="9">
        <v>21</v>
      </c>
      <c r="I754" s="97">
        <v>-5</v>
      </c>
      <c r="J754" s="98">
        <v>6</v>
      </c>
      <c r="K754" s="103">
        <f t="shared" si="24"/>
        <v>1</v>
      </c>
      <c r="L754" s="49">
        <f t="shared" si="25"/>
        <v>65000</v>
      </c>
      <c r="M754" s="43"/>
      <c r="N754" s="49"/>
      <c r="O754" s="49" t="s">
        <v>7117</v>
      </c>
      <c r="P754" s="14" t="s">
        <v>6319</v>
      </c>
      <c r="Q754" s="7" t="str">
        <f>VLOOKUP(D754,[1]Sheet0!$C$1:$H$65536,6,0)</f>
        <v>THỰC PHẨM CHO BÉ</v>
      </c>
      <c r="S754" s="8"/>
    </row>
    <row r="755" spans="1:19" s="7" customFormat="1" ht="47.25" customHeight="1">
      <c r="A755" s="9"/>
      <c r="B755" s="9" t="s">
        <v>40</v>
      </c>
      <c r="C755" s="47" t="s">
        <v>1392</v>
      </c>
      <c r="D755" s="47" t="s">
        <v>1393</v>
      </c>
      <c r="E755" s="9" t="s">
        <v>1394</v>
      </c>
      <c r="F755" s="48">
        <v>155000</v>
      </c>
      <c r="G755" s="9">
        <v>19</v>
      </c>
      <c r="H755" s="9">
        <v>20</v>
      </c>
      <c r="I755" s="97">
        <v>0</v>
      </c>
      <c r="J755" s="98">
        <v>1</v>
      </c>
      <c r="K755" s="103">
        <f t="shared" si="24"/>
        <v>1</v>
      </c>
      <c r="L755" s="49">
        <f t="shared" si="25"/>
        <v>155000</v>
      </c>
      <c r="M755" s="43"/>
      <c r="N755" s="49"/>
      <c r="O755" s="49" t="s">
        <v>4258</v>
      </c>
      <c r="P755" s="14" t="s">
        <v>6202</v>
      </c>
      <c r="Q755" s="7" t="str">
        <f>VLOOKUP(D755,[1]Sheet0!$C$1:$H$65536,6,0)</f>
        <v>CHĂM SÓC CƠ THỂ BÉ</v>
      </c>
      <c r="S755" s="8"/>
    </row>
    <row r="756" spans="1:19" s="7" customFormat="1" ht="47.25" customHeight="1">
      <c r="A756" s="9"/>
      <c r="B756" s="9" t="s">
        <v>40</v>
      </c>
      <c r="C756" s="47" t="s">
        <v>770</v>
      </c>
      <c r="D756" s="47" t="s">
        <v>771</v>
      </c>
      <c r="E756" s="9" t="s">
        <v>772</v>
      </c>
      <c r="F756" s="48">
        <v>95000</v>
      </c>
      <c r="G756" s="9">
        <v>34</v>
      </c>
      <c r="H756" s="9">
        <v>35</v>
      </c>
      <c r="I756" s="97">
        <v>-4</v>
      </c>
      <c r="J756" s="98">
        <v>5</v>
      </c>
      <c r="K756" s="103">
        <f t="shared" si="24"/>
        <v>1</v>
      </c>
      <c r="L756" s="49">
        <f t="shared" si="25"/>
        <v>95000</v>
      </c>
      <c r="M756" s="43"/>
      <c r="N756" s="49"/>
      <c r="O756" s="49" t="s">
        <v>7118</v>
      </c>
      <c r="P756" s="14" t="s">
        <v>6308</v>
      </c>
      <c r="Q756" s="7" t="str">
        <f>VLOOKUP(D756,[1]Sheet0!$C$1:$H$65536,6,0)</f>
        <v>THỰC PHẨM CHO BÉ</v>
      </c>
      <c r="S756" s="8"/>
    </row>
    <row r="757" spans="1:19" s="7" customFormat="1" ht="47.25" customHeight="1">
      <c r="A757" s="9"/>
      <c r="B757" s="9" t="s">
        <v>40</v>
      </c>
      <c r="C757" s="47" t="s">
        <v>1181</v>
      </c>
      <c r="D757" s="47" t="s">
        <v>1182</v>
      </c>
      <c r="E757" s="9" t="s">
        <v>1183</v>
      </c>
      <c r="F757" s="48">
        <v>75000</v>
      </c>
      <c r="G757" s="9">
        <v>19</v>
      </c>
      <c r="H757" s="9">
        <v>20</v>
      </c>
      <c r="I757" s="97">
        <v>-4</v>
      </c>
      <c r="J757" s="98">
        <v>5</v>
      </c>
      <c r="K757" s="103">
        <f t="shared" si="24"/>
        <v>1</v>
      </c>
      <c r="L757" s="49">
        <f t="shared" si="25"/>
        <v>75000</v>
      </c>
      <c r="M757" s="43"/>
      <c r="N757" s="49"/>
      <c r="O757" s="49" t="s">
        <v>4258</v>
      </c>
      <c r="P757" s="14">
        <v>46153</v>
      </c>
      <c r="Q757" s="7" t="str">
        <f>VLOOKUP(D757,[1]Sheet0!$C$1:$H$65536,6,0)</f>
        <v>THỰC PHẨM CHO BÉ</v>
      </c>
      <c r="S757" s="8"/>
    </row>
    <row r="758" spans="1:19" s="7" customFormat="1" ht="47.25" customHeight="1">
      <c r="A758" s="9"/>
      <c r="B758" s="9" t="s">
        <v>33</v>
      </c>
      <c r="C758" s="47" t="s">
        <v>4016</v>
      </c>
      <c r="D758" s="47" t="s">
        <v>4017</v>
      </c>
      <c r="E758" s="9" t="s">
        <v>4018</v>
      </c>
      <c r="F758" s="48">
        <v>40000</v>
      </c>
      <c r="G758" s="9">
        <v>-1</v>
      </c>
      <c r="H758" s="9">
        <v>0</v>
      </c>
      <c r="I758" s="97">
        <v>1</v>
      </c>
      <c r="J758" s="98"/>
      <c r="K758" s="103">
        <f t="shared" si="24"/>
        <v>1</v>
      </c>
      <c r="L758" s="49">
        <f t="shared" si="25"/>
        <v>40000</v>
      </c>
      <c r="M758" s="43"/>
      <c r="N758" s="49"/>
      <c r="O758" s="49" t="s">
        <v>4258</v>
      </c>
      <c r="P758" s="14" t="s">
        <v>6441</v>
      </c>
      <c r="Q758" s="7" t="str">
        <f>VLOOKUP(D758,[1]Sheet0!$C$1:$H$65536,6,0)</f>
        <v>BẾP VÀ PHÒNG ĂN</v>
      </c>
      <c r="S758" s="8"/>
    </row>
    <row r="759" spans="1:19" s="7" customFormat="1" ht="47.25" customHeight="1">
      <c r="A759" s="9"/>
      <c r="B759" s="9" t="s">
        <v>33</v>
      </c>
      <c r="C759" s="47" t="s">
        <v>4142</v>
      </c>
      <c r="D759" s="47" t="s">
        <v>4139</v>
      </c>
      <c r="E759" s="9" t="s">
        <v>4143</v>
      </c>
      <c r="F759" s="48">
        <v>50000</v>
      </c>
      <c r="G759" s="9">
        <v>1</v>
      </c>
      <c r="H759" s="9">
        <v>2</v>
      </c>
      <c r="I759" s="97">
        <v>1</v>
      </c>
      <c r="J759" s="98"/>
      <c r="K759" s="103">
        <f t="shared" si="24"/>
        <v>1</v>
      </c>
      <c r="L759" s="49">
        <f t="shared" si="25"/>
        <v>50000</v>
      </c>
      <c r="M759" s="43"/>
      <c r="N759" s="49"/>
      <c r="O759" s="49" t="s">
        <v>7119</v>
      </c>
      <c r="P759" s="14" t="s">
        <v>6463</v>
      </c>
      <c r="Q759" s="7" t="str">
        <f>VLOOKUP(D759,[1]Sheet0!$C$1:$H$65536,6,0)</f>
        <v>ĐỒ DÙNG NHÀ TẮM, TOILET</v>
      </c>
      <c r="S759" s="8"/>
    </row>
    <row r="760" spans="1:19" s="7" customFormat="1" ht="47.25" customHeight="1">
      <c r="A760" s="9"/>
      <c r="B760" s="9" t="s">
        <v>33</v>
      </c>
      <c r="C760" s="47" t="s">
        <v>628</v>
      </c>
      <c r="D760" s="47" t="s">
        <v>629</v>
      </c>
      <c r="E760" s="9" t="s">
        <v>630</v>
      </c>
      <c r="F760" s="48">
        <v>40000</v>
      </c>
      <c r="G760" s="9">
        <v>98</v>
      </c>
      <c r="H760" s="9">
        <v>99</v>
      </c>
      <c r="I760" s="97">
        <v>-1</v>
      </c>
      <c r="J760" s="98">
        <v>2</v>
      </c>
      <c r="K760" s="103">
        <f t="shared" si="24"/>
        <v>1</v>
      </c>
      <c r="L760" s="49">
        <f t="shared" si="25"/>
        <v>40000</v>
      </c>
      <c r="M760" s="43"/>
      <c r="N760" s="49"/>
      <c r="O760" s="49" t="s">
        <v>4258</v>
      </c>
      <c r="P760" s="14" t="s">
        <v>6266</v>
      </c>
      <c r="Q760" s="7" t="str">
        <f>VLOOKUP(D760,[1]Sheet0!$C$1:$H$65536,6,0)</f>
        <v>XÀ PHÒNG, CHẤT TẨY RỬA</v>
      </c>
      <c r="S760" s="8"/>
    </row>
    <row r="761" spans="1:19" s="7" customFormat="1" ht="47.25" customHeight="1">
      <c r="A761" s="9"/>
      <c r="B761" s="9" t="s">
        <v>33</v>
      </c>
      <c r="C761" s="47" t="s">
        <v>1644</v>
      </c>
      <c r="D761" s="47" t="s">
        <v>1645</v>
      </c>
      <c r="E761" s="9" t="s">
        <v>1646</v>
      </c>
      <c r="F761" s="48">
        <v>45000</v>
      </c>
      <c r="G761" s="9">
        <v>73</v>
      </c>
      <c r="H761" s="9">
        <v>74</v>
      </c>
      <c r="I761" s="97">
        <v>0</v>
      </c>
      <c r="J761" s="98">
        <v>1</v>
      </c>
      <c r="K761" s="103">
        <f t="shared" si="24"/>
        <v>1</v>
      </c>
      <c r="L761" s="49">
        <f t="shared" si="25"/>
        <v>45000</v>
      </c>
      <c r="M761" s="43"/>
      <c r="N761" s="49"/>
      <c r="O761" s="49" t="s">
        <v>4258</v>
      </c>
      <c r="P761" s="14" t="s">
        <v>6224</v>
      </c>
      <c r="Q761" s="7" t="str">
        <f>VLOOKUP(D761,[1]Sheet0!$C$1:$H$65536,6,0)</f>
        <v>XÀ PHÒNG, CHẤT TẨY RỬA</v>
      </c>
      <c r="S761" s="8"/>
    </row>
    <row r="762" spans="1:19" s="7" customFormat="1" ht="47.25" customHeight="1">
      <c r="A762" s="9"/>
      <c r="B762" s="9" t="s">
        <v>33</v>
      </c>
      <c r="C762" s="47" t="s">
        <v>3961</v>
      </c>
      <c r="D762" s="47" t="s">
        <v>3962</v>
      </c>
      <c r="E762" s="9" t="s">
        <v>3963</v>
      </c>
      <c r="F762" s="48">
        <v>145000</v>
      </c>
      <c r="G762" s="9">
        <v>-1</v>
      </c>
      <c r="H762" s="9">
        <v>0</v>
      </c>
      <c r="I762" s="97">
        <v>1</v>
      </c>
      <c r="J762" s="98"/>
      <c r="K762" s="103">
        <f t="shared" si="24"/>
        <v>1</v>
      </c>
      <c r="L762" s="49">
        <f t="shared" si="25"/>
        <v>145000</v>
      </c>
      <c r="M762" s="43"/>
      <c r="N762" s="49"/>
      <c r="O762" s="49" t="s">
        <v>4258</v>
      </c>
      <c r="P762" s="14" t="s">
        <v>6431</v>
      </c>
      <c r="Q762" s="7" t="str">
        <f>VLOOKUP(D762,[1]Sheet0!$C$1:$H$65536,6,0)</f>
        <v>ĐỒ DÙNG SINH HOẠT GIA ĐÌNH</v>
      </c>
      <c r="S762" s="8"/>
    </row>
    <row r="763" spans="1:19" s="7" customFormat="1" ht="47.25" customHeight="1">
      <c r="A763" s="9"/>
      <c r="B763" s="9" t="s">
        <v>33</v>
      </c>
      <c r="C763" s="47" t="s">
        <v>3930</v>
      </c>
      <c r="D763" s="47" t="s">
        <v>3927</v>
      </c>
      <c r="E763" s="9" t="s">
        <v>3931</v>
      </c>
      <c r="F763" s="48">
        <v>180000</v>
      </c>
      <c r="G763" s="9">
        <v>0</v>
      </c>
      <c r="H763" s="9">
        <v>1</v>
      </c>
      <c r="I763" s="97">
        <v>1</v>
      </c>
      <c r="J763" s="98"/>
      <c r="K763" s="103">
        <f t="shared" si="24"/>
        <v>1</v>
      </c>
      <c r="L763" s="49">
        <f t="shared" si="25"/>
        <v>180000</v>
      </c>
      <c r="M763" s="43"/>
      <c r="N763" s="49"/>
      <c r="O763" s="49" t="s">
        <v>7120</v>
      </c>
      <c r="P763" s="14" t="s">
        <v>6426</v>
      </c>
      <c r="Q763" s="7" t="str">
        <f>VLOOKUP(D763,[1]Sheet0!$C$1:$H$65536,6,0)</f>
        <v>ĐỒ DÙNG SINH HOẠT GIA ĐÌNH</v>
      </c>
      <c r="S763" s="8"/>
    </row>
    <row r="764" spans="1:19" s="7" customFormat="1" ht="47.25" customHeight="1">
      <c r="A764" s="9"/>
      <c r="B764" s="9" t="s">
        <v>33</v>
      </c>
      <c r="C764" s="47" t="s">
        <v>1437</v>
      </c>
      <c r="D764" s="47" t="s">
        <v>1438</v>
      </c>
      <c r="E764" s="9" t="s">
        <v>1439</v>
      </c>
      <c r="F764" s="48">
        <v>45000</v>
      </c>
      <c r="G764" s="9">
        <v>57</v>
      </c>
      <c r="H764" s="9">
        <v>58</v>
      </c>
      <c r="I764" s="97">
        <v>-2</v>
      </c>
      <c r="J764" s="98">
        <v>3</v>
      </c>
      <c r="K764" s="103">
        <f t="shared" si="24"/>
        <v>1</v>
      </c>
      <c r="L764" s="49">
        <f t="shared" si="25"/>
        <v>45000</v>
      </c>
      <c r="M764" s="43"/>
      <c r="N764" s="49"/>
      <c r="O764" s="49" t="s">
        <v>4258</v>
      </c>
      <c r="P764" s="14" t="s">
        <v>6290</v>
      </c>
      <c r="Q764" s="7" t="str">
        <f>VLOOKUP(D764,[1]Sheet0!$C$1:$H$65536,6,0)</f>
        <v>XÀ PHÒNG, CHẤT TẨY RỬA</v>
      </c>
      <c r="S764" s="8"/>
    </row>
    <row r="765" spans="1:19" s="7" customFormat="1" ht="47.25" customHeight="1">
      <c r="A765" s="9"/>
      <c r="B765" s="9" t="s">
        <v>33</v>
      </c>
      <c r="C765" s="47" t="s">
        <v>4508</v>
      </c>
      <c r="D765" s="47" t="s">
        <v>4509</v>
      </c>
      <c r="E765" s="9" t="s">
        <v>4510</v>
      </c>
      <c r="F765" s="48">
        <v>450000</v>
      </c>
      <c r="G765" s="9">
        <v>-1</v>
      </c>
      <c r="H765" s="9">
        <v>0</v>
      </c>
      <c r="I765" s="97">
        <v>1</v>
      </c>
      <c r="J765" s="98"/>
      <c r="K765" s="103">
        <f t="shared" si="24"/>
        <v>1</v>
      </c>
      <c r="L765" s="49">
        <f t="shared" si="25"/>
        <v>450000</v>
      </c>
      <c r="M765" s="43"/>
      <c r="N765" s="49"/>
      <c r="O765" s="49" t="s">
        <v>7121</v>
      </c>
      <c r="P765" s="14" t="s">
        <v>6533</v>
      </c>
      <c r="Q765" s="7" t="str">
        <f>VLOOKUP(D765,[1]Sheet0!$C$1:$H$65536,6,0)</f>
        <v>GIA DỤNG SKK</v>
      </c>
      <c r="S765" s="8"/>
    </row>
    <row r="766" spans="1:19" s="7" customFormat="1" ht="47.25" customHeight="1">
      <c r="A766" s="9"/>
      <c r="B766" s="9" t="s">
        <v>33</v>
      </c>
      <c r="C766" s="47" t="s">
        <v>3822</v>
      </c>
      <c r="D766" s="47" t="s">
        <v>3815</v>
      </c>
      <c r="E766" s="9" t="s">
        <v>3823</v>
      </c>
      <c r="F766" s="48">
        <v>205000</v>
      </c>
      <c r="G766" s="9">
        <v>166</v>
      </c>
      <c r="H766" s="9">
        <v>167</v>
      </c>
      <c r="I766" s="97">
        <v>1</v>
      </c>
      <c r="J766" s="98"/>
      <c r="K766" s="103">
        <f t="shared" si="24"/>
        <v>1</v>
      </c>
      <c r="L766" s="49">
        <f t="shared" si="25"/>
        <v>205000</v>
      </c>
      <c r="M766" s="43"/>
      <c r="N766" s="49"/>
      <c r="O766" s="49" t="s">
        <v>4258</v>
      </c>
      <c r="P766" s="14" t="s">
        <v>6407</v>
      </c>
      <c r="Q766" s="7" t="str">
        <f>VLOOKUP(D766,[1]Sheet0!$C$1:$H$65536,6,0)</f>
        <v>GIẶT, XẢ QUẦN ÁO</v>
      </c>
      <c r="S766" s="8"/>
    </row>
    <row r="767" spans="1:19" s="7" customFormat="1" ht="47.25" customHeight="1">
      <c r="A767" s="9"/>
      <c r="B767" s="9" t="s">
        <v>33</v>
      </c>
      <c r="C767" s="47" t="s">
        <v>1572</v>
      </c>
      <c r="D767" s="47" t="s">
        <v>1573</v>
      </c>
      <c r="E767" s="9" t="s">
        <v>1574</v>
      </c>
      <c r="F767" s="48">
        <v>29000</v>
      </c>
      <c r="G767" s="9">
        <v>36</v>
      </c>
      <c r="H767" s="9">
        <v>37</v>
      </c>
      <c r="I767" s="97">
        <v>-1</v>
      </c>
      <c r="J767" s="98">
        <v>2</v>
      </c>
      <c r="K767" s="103">
        <f t="shared" si="24"/>
        <v>1</v>
      </c>
      <c r="L767" s="49">
        <f t="shared" si="25"/>
        <v>29000</v>
      </c>
      <c r="M767" s="43"/>
      <c r="N767" s="49"/>
      <c r="O767" s="49" t="s">
        <v>4258</v>
      </c>
      <c r="P767" s="14">
        <v>45981</v>
      </c>
      <c r="Q767" s="7" t="str">
        <f>VLOOKUP(D767,[1]Sheet0!$C$1:$H$65536,6,0)</f>
        <v>ĐỒ DÙNG NHÀ TẮM, TOILET</v>
      </c>
      <c r="S767" s="8"/>
    </row>
    <row r="768" spans="1:19" s="7" customFormat="1" ht="47.25" customHeight="1">
      <c r="A768" s="9"/>
      <c r="B768" s="9" t="s">
        <v>33</v>
      </c>
      <c r="C768" s="47" t="s">
        <v>1380</v>
      </c>
      <c r="D768" s="47" t="s">
        <v>1381</v>
      </c>
      <c r="E768" s="9" t="s">
        <v>1382</v>
      </c>
      <c r="F768" s="48">
        <v>79000</v>
      </c>
      <c r="G768" s="9">
        <v>14</v>
      </c>
      <c r="H768" s="9">
        <v>15</v>
      </c>
      <c r="I768" s="97">
        <v>-1</v>
      </c>
      <c r="J768" s="98">
        <v>2</v>
      </c>
      <c r="K768" s="103">
        <f t="shared" si="24"/>
        <v>1</v>
      </c>
      <c r="L768" s="49">
        <f t="shared" si="25"/>
        <v>79000</v>
      </c>
      <c r="M768" s="43"/>
      <c r="N768" s="49"/>
      <c r="O768" s="49" t="s">
        <v>7122</v>
      </c>
      <c r="P768" s="14">
        <v>46153</v>
      </c>
      <c r="Q768" s="7" t="str">
        <f>VLOOKUP(D768,[1]Sheet0!$C$1:$H$65536,6,0)</f>
        <v>PHÒNG CHỐNG CÔN TRÙNG</v>
      </c>
      <c r="S768" s="8"/>
    </row>
    <row r="769" spans="1:19" s="7" customFormat="1" ht="47.25" customHeight="1">
      <c r="A769" s="9"/>
      <c r="B769" s="9" t="s">
        <v>33</v>
      </c>
      <c r="C769" s="47" t="s">
        <v>4293</v>
      </c>
      <c r="D769" s="47" t="s">
        <v>4284</v>
      </c>
      <c r="E769" s="9" t="s">
        <v>4294</v>
      </c>
      <c r="F769" s="48">
        <v>50000</v>
      </c>
      <c r="G769" s="9">
        <v>13</v>
      </c>
      <c r="H769" s="9">
        <v>14</v>
      </c>
      <c r="I769" s="97">
        <v>1</v>
      </c>
      <c r="J769" s="98"/>
      <c r="K769" s="103">
        <f t="shared" si="24"/>
        <v>1</v>
      </c>
      <c r="L769" s="49">
        <f t="shared" si="25"/>
        <v>50000</v>
      </c>
      <c r="M769" s="43"/>
      <c r="N769" s="49"/>
      <c r="O769" s="49" t="s">
        <v>4258</v>
      </c>
      <c r="P769" s="14" t="s">
        <v>6494</v>
      </c>
      <c r="Q769" s="7" t="str">
        <f>VLOOKUP(D769,[1]Sheet0!$C$1:$H$65536,6,0)</f>
        <v>BẾP VÀ PHÒNG ĂN</v>
      </c>
      <c r="S769" s="8"/>
    </row>
    <row r="770" spans="1:19" s="7" customFormat="1" ht="47.25" customHeight="1">
      <c r="A770" s="9"/>
      <c r="B770" s="9" t="s">
        <v>33</v>
      </c>
      <c r="C770" s="47" t="s">
        <v>5198</v>
      </c>
      <c r="D770" s="47" t="s">
        <v>5199</v>
      </c>
      <c r="E770" s="9" t="s">
        <v>5200</v>
      </c>
      <c r="F770" s="48">
        <v>490000</v>
      </c>
      <c r="G770" s="9">
        <v>0</v>
      </c>
      <c r="H770" s="9">
        <v>1</v>
      </c>
      <c r="I770" s="97">
        <v>1</v>
      </c>
      <c r="J770" s="98"/>
      <c r="K770" s="103">
        <f t="shared" si="24"/>
        <v>1</v>
      </c>
      <c r="L770" s="49">
        <f t="shared" si="25"/>
        <v>490000</v>
      </c>
      <c r="M770" s="43"/>
      <c r="N770" s="49"/>
      <c r="O770" s="49" t="s">
        <v>7123</v>
      </c>
      <c r="P770" s="14" t="s">
        <v>6656</v>
      </c>
      <c r="Q770" s="7" t="str">
        <f>VLOOKUP(D770,[1]Sheet0!$C$1:$H$65536,6,0)</f>
        <v>BẾP VÀ PHÒNG ĂN</v>
      </c>
      <c r="S770" s="8"/>
    </row>
    <row r="771" spans="1:19" s="7" customFormat="1" ht="47.25" customHeight="1">
      <c r="A771" s="9"/>
      <c r="B771" s="9" t="s">
        <v>2772</v>
      </c>
      <c r="C771" s="47" t="s">
        <v>4377</v>
      </c>
      <c r="D771" s="47" t="s">
        <v>4378</v>
      </c>
      <c r="E771" s="9" t="s">
        <v>4379</v>
      </c>
      <c r="F771" s="48">
        <v>20000</v>
      </c>
      <c r="G771" s="9">
        <v>0</v>
      </c>
      <c r="H771" s="9">
        <v>1</v>
      </c>
      <c r="I771" s="97">
        <v>1</v>
      </c>
      <c r="J771" s="98"/>
      <c r="K771" s="103">
        <f t="shared" si="24"/>
        <v>1</v>
      </c>
      <c r="L771" s="49">
        <f t="shared" si="25"/>
        <v>20000</v>
      </c>
      <c r="M771" s="43"/>
      <c r="N771" s="49"/>
      <c r="O771" s="49" t="s">
        <v>7124</v>
      </c>
      <c r="P771" s="14" t="s">
        <v>6512</v>
      </c>
      <c r="Q771" s="7" t="str">
        <f>VLOOKUP(D771,[1]Sheet0!$C$1:$H$65536,6,0)</f>
        <v>THỜI TRANG NỮ</v>
      </c>
      <c r="S771" s="8"/>
    </row>
    <row r="772" spans="1:19" s="7" customFormat="1" ht="47.25" customHeight="1">
      <c r="A772" s="9"/>
      <c r="B772" s="9" t="s">
        <v>2772</v>
      </c>
      <c r="C772" s="47" t="s">
        <v>2791</v>
      </c>
      <c r="D772" s="47" t="s">
        <v>2792</v>
      </c>
      <c r="E772" s="9" t="s">
        <v>2793</v>
      </c>
      <c r="F772" s="48">
        <v>280000</v>
      </c>
      <c r="G772" s="9">
        <v>77</v>
      </c>
      <c r="H772" s="9">
        <v>78</v>
      </c>
      <c r="I772" s="97">
        <v>-6</v>
      </c>
      <c r="J772" s="98">
        <v>7</v>
      </c>
      <c r="K772" s="103">
        <f t="shared" si="24"/>
        <v>1</v>
      </c>
      <c r="L772" s="49">
        <f t="shared" si="25"/>
        <v>280000</v>
      </c>
      <c r="M772" s="43"/>
      <c r="N772" s="49"/>
      <c r="O772" s="49" t="s">
        <v>7125</v>
      </c>
      <c r="P772" s="14" t="s">
        <v>6329</v>
      </c>
      <c r="Q772" s="7" t="str">
        <f>VLOOKUP(D772,[1]Sheet0!$C$1:$H$65536,6,0)</f>
        <v>THỜI TRANG NỮ</v>
      </c>
      <c r="S772" s="8"/>
    </row>
    <row r="773" spans="1:19" s="7" customFormat="1" ht="47.25" customHeight="1">
      <c r="A773" s="9"/>
      <c r="B773" s="9" t="s">
        <v>27</v>
      </c>
      <c r="C773" s="47" t="s">
        <v>3233</v>
      </c>
      <c r="D773" s="47" t="s">
        <v>3234</v>
      </c>
      <c r="E773" s="9" t="s">
        <v>3235</v>
      </c>
      <c r="F773" s="48">
        <v>38000</v>
      </c>
      <c r="G773" s="9">
        <v>16</v>
      </c>
      <c r="H773" s="9">
        <v>17</v>
      </c>
      <c r="I773" s="97">
        <v>4</v>
      </c>
      <c r="J773" s="98">
        <v>-3</v>
      </c>
      <c r="K773" s="103">
        <f t="shared" si="24"/>
        <v>1</v>
      </c>
      <c r="L773" s="49">
        <f t="shared" si="25"/>
        <v>38000</v>
      </c>
      <c r="M773" s="43"/>
      <c r="N773" s="49"/>
      <c r="O773" s="49" t="s">
        <v>7126</v>
      </c>
      <c r="P773" s="14">
        <v>46106</v>
      </c>
      <c r="Q773" s="7" t="str">
        <f>VLOOKUP(D773,[1]Sheet0!$C$1:$H$65536,6,0)</f>
        <v>SẢN PHẨM TỪ SỮA</v>
      </c>
      <c r="S773" s="8"/>
    </row>
    <row r="774" spans="1:19" s="7" customFormat="1" ht="47.25" customHeight="1">
      <c r="A774" s="9"/>
      <c r="B774" s="9" t="s">
        <v>27</v>
      </c>
      <c r="C774" s="47" t="s">
        <v>1398</v>
      </c>
      <c r="D774" s="47" t="s">
        <v>1399</v>
      </c>
      <c r="E774" s="9" t="s">
        <v>1400</v>
      </c>
      <c r="F774" s="48">
        <v>75000</v>
      </c>
      <c r="G774" s="9">
        <v>15</v>
      </c>
      <c r="H774" s="9">
        <v>16</v>
      </c>
      <c r="I774" s="97">
        <v>-1</v>
      </c>
      <c r="J774" s="98">
        <v>2</v>
      </c>
      <c r="K774" s="103">
        <f t="shared" si="24"/>
        <v>1</v>
      </c>
      <c r="L774" s="49">
        <f t="shared" si="25"/>
        <v>75000</v>
      </c>
      <c r="M774" s="43"/>
      <c r="N774" s="49"/>
      <c r="O774" s="49" t="s">
        <v>4258</v>
      </c>
      <c r="P774" s="14">
        <v>46104</v>
      </c>
      <c r="Q774" s="7" t="str">
        <f>VLOOKUP(D774,[1]Sheet0!$C$1:$H$65536,6,0)</f>
        <v>GIA VỊ</v>
      </c>
      <c r="S774" s="8"/>
    </row>
    <row r="775" spans="1:19" s="7" customFormat="1" ht="47.25" customHeight="1">
      <c r="A775" s="9"/>
      <c r="B775" s="9" t="s">
        <v>27</v>
      </c>
      <c r="C775" s="47" t="s">
        <v>6020</v>
      </c>
      <c r="D775" s="47" t="s">
        <v>6013</v>
      </c>
      <c r="E775" s="9" t="s">
        <v>6021</v>
      </c>
      <c r="F775" s="48">
        <v>125000</v>
      </c>
      <c r="G775" s="9">
        <v>-1</v>
      </c>
      <c r="H775" s="9">
        <v>0</v>
      </c>
      <c r="I775" s="97">
        <v>1</v>
      </c>
      <c r="J775" s="98"/>
      <c r="K775" s="103">
        <f t="shared" si="24"/>
        <v>1</v>
      </c>
      <c r="L775" s="49">
        <f t="shared" si="25"/>
        <v>125000</v>
      </c>
      <c r="M775" s="43"/>
      <c r="N775" s="49"/>
      <c r="O775" s="49" t="s">
        <v>4258</v>
      </c>
      <c r="P775" s="14" t="s">
        <v>6749</v>
      </c>
      <c r="Q775" s="7" t="str">
        <f>VLOOKUP(D775,[1]Sheet0!$C$1:$H$65536,6,0)</f>
        <v>MỲ, MIẾN</v>
      </c>
      <c r="S775" s="8"/>
    </row>
    <row r="776" spans="1:19" s="7" customFormat="1" ht="47.25" customHeight="1">
      <c r="A776" s="9"/>
      <c r="B776" s="9" t="s">
        <v>27</v>
      </c>
      <c r="C776" s="47" t="s">
        <v>1569</v>
      </c>
      <c r="D776" s="47" t="s">
        <v>1570</v>
      </c>
      <c r="E776" s="9" t="s">
        <v>1571</v>
      </c>
      <c r="F776" s="48">
        <v>60000</v>
      </c>
      <c r="G776" s="9">
        <v>3</v>
      </c>
      <c r="H776" s="9">
        <v>4</v>
      </c>
      <c r="I776" s="97">
        <v>0</v>
      </c>
      <c r="J776" s="98">
        <v>1</v>
      </c>
      <c r="K776" s="103">
        <f t="shared" si="24"/>
        <v>1</v>
      </c>
      <c r="L776" s="49">
        <f t="shared" si="25"/>
        <v>60000</v>
      </c>
      <c r="M776" s="43"/>
      <c r="N776" s="49"/>
      <c r="O776" s="49" t="s">
        <v>4258</v>
      </c>
      <c r="P776" s="14" t="s">
        <v>6215</v>
      </c>
      <c r="Q776" s="7" t="str">
        <f>VLOOKUP(D776,[1]Sheet0!$C$1:$H$65536,6,0)</f>
        <v>GIA VỊ</v>
      </c>
      <c r="S776" s="8"/>
    </row>
    <row r="777" spans="1:19" s="7" customFormat="1" ht="47.25" customHeight="1">
      <c r="A777" s="9"/>
      <c r="B777" s="9" t="s">
        <v>27</v>
      </c>
      <c r="C777" s="47" t="s">
        <v>4776</v>
      </c>
      <c r="D777" s="47" t="s">
        <v>4777</v>
      </c>
      <c r="E777" s="9" t="s">
        <v>4778</v>
      </c>
      <c r="F777" s="48">
        <v>88000</v>
      </c>
      <c r="G777" s="9">
        <v>-1</v>
      </c>
      <c r="H777" s="9">
        <v>0</v>
      </c>
      <c r="I777" s="97">
        <v>1</v>
      </c>
      <c r="J777" s="98"/>
      <c r="K777" s="103">
        <f t="shared" si="24"/>
        <v>1</v>
      </c>
      <c r="L777" s="49">
        <f t="shared" si="25"/>
        <v>88000</v>
      </c>
      <c r="M777" s="43"/>
      <c r="N777" s="49"/>
      <c r="O777" s="49" t="s">
        <v>4258</v>
      </c>
      <c r="P777" s="14" t="s">
        <v>6575</v>
      </c>
      <c r="Q777" s="7" t="str">
        <f>VLOOKUP(D777,[1]Sheet0!$C$1:$H$65536,6,0)</f>
        <v>SẢN PHẨM TỪ SỮA</v>
      </c>
      <c r="S777" s="8"/>
    </row>
    <row r="778" spans="1:19" s="7" customFormat="1" ht="47.25" customHeight="1">
      <c r="A778" s="9"/>
      <c r="B778" s="9" t="s">
        <v>27</v>
      </c>
      <c r="C778" s="47" t="s">
        <v>3393</v>
      </c>
      <c r="D778" s="47" t="s">
        <v>3394</v>
      </c>
      <c r="E778" s="9" t="s">
        <v>3395</v>
      </c>
      <c r="F778" s="48">
        <v>190000</v>
      </c>
      <c r="G778" s="9">
        <v>12</v>
      </c>
      <c r="H778" s="9">
        <v>13</v>
      </c>
      <c r="I778" s="97">
        <v>-3</v>
      </c>
      <c r="J778" s="98">
        <v>4</v>
      </c>
      <c r="K778" s="103">
        <f t="shared" si="24"/>
        <v>1</v>
      </c>
      <c r="L778" s="49">
        <f t="shared" si="25"/>
        <v>190000</v>
      </c>
      <c r="M778" s="43"/>
      <c r="N778" s="49"/>
      <c r="O778" s="49" t="s">
        <v>7127</v>
      </c>
      <c r="P778" s="14" t="s">
        <v>6302</v>
      </c>
      <c r="Q778" s="7" t="str">
        <f>VLOOKUP(D778,[1]Sheet0!$C$1:$H$65536,6,0)</f>
        <v>THỰC PHẨM ĐÔNG LẠNH, CHẾ BIẾN</v>
      </c>
      <c r="S778" s="8"/>
    </row>
    <row r="779" spans="1:19" s="7" customFormat="1" ht="47.25" customHeight="1">
      <c r="A779" s="9"/>
      <c r="B779" s="9" t="s">
        <v>27</v>
      </c>
      <c r="C779" s="47" t="s">
        <v>5026</v>
      </c>
      <c r="D779" s="47" t="s">
        <v>5021</v>
      </c>
      <c r="E779" s="9" t="s">
        <v>5027</v>
      </c>
      <c r="F779" s="48">
        <v>115000</v>
      </c>
      <c r="G779" s="9">
        <v>-1</v>
      </c>
      <c r="H779" s="9">
        <v>0</v>
      </c>
      <c r="I779" s="97">
        <v>1</v>
      </c>
      <c r="J779" s="98"/>
      <c r="K779" s="103">
        <f t="shared" si="24"/>
        <v>1</v>
      </c>
      <c r="L779" s="49">
        <f t="shared" si="25"/>
        <v>115000</v>
      </c>
      <c r="M779" s="43"/>
      <c r="N779" s="49"/>
      <c r="O779" s="49" t="s">
        <v>7128</v>
      </c>
      <c r="P779" s="14" t="s">
        <v>6623</v>
      </c>
      <c r="Q779" s="7" t="str">
        <f>VLOOKUP(D779,[1]Sheet0!$C$1:$H$65536,6,0)</f>
        <v>BÁNH KẸO, ĐỒ ĂN VẶT</v>
      </c>
      <c r="S779" s="8"/>
    </row>
    <row r="780" spans="1:19" s="7" customFormat="1" ht="47.25" customHeight="1">
      <c r="A780" s="9"/>
      <c r="B780" s="9" t="s">
        <v>27</v>
      </c>
      <c r="C780" s="47" t="s">
        <v>4890</v>
      </c>
      <c r="D780" s="47" t="s">
        <v>4865</v>
      </c>
      <c r="E780" s="9" t="s">
        <v>4891</v>
      </c>
      <c r="F780" s="48">
        <v>46000</v>
      </c>
      <c r="G780" s="9">
        <v>-1</v>
      </c>
      <c r="H780" s="9">
        <v>0</v>
      </c>
      <c r="I780" s="97">
        <v>1</v>
      </c>
      <c r="J780" s="98"/>
      <c r="K780" s="103">
        <f t="shared" si="24"/>
        <v>1</v>
      </c>
      <c r="L780" s="49">
        <f t="shared" si="25"/>
        <v>46000</v>
      </c>
      <c r="M780" s="43"/>
      <c r="N780" s="49"/>
      <c r="O780" s="49" t="s">
        <v>4258</v>
      </c>
      <c r="P780" s="14" t="s">
        <v>6596</v>
      </c>
      <c r="Q780" s="7" t="str">
        <f>VLOOKUP(D780,[1]Sheet0!$C$1:$H$65536,6,0)</f>
        <v>THỰC PHẨM ĂN LIỀN</v>
      </c>
      <c r="S780" s="8"/>
    </row>
    <row r="781" spans="1:19" s="7" customFormat="1" ht="47.25" customHeight="1">
      <c r="A781" s="9"/>
      <c r="B781" s="9" t="s">
        <v>27</v>
      </c>
      <c r="C781" s="47" t="s">
        <v>1956</v>
      </c>
      <c r="D781" s="47" t="s">
        <v>1957</v>
      </c>
      <c r="E781" s="9" t="s">
        <v>1958</v>
      </c>
      <c r="F781" s="48">
        <v>42000</v>
      </c>
      <c r="G781" s="9">
        <v>2</v>
      </c>
      <c r="H781" s="9">
        <v>3</v>
      </c>
      <c r="I781" s="97">
        <v>2</v>
      </c>
      <c r="J781" s="98">
        <v>-1</v>
      </c>
      <c r="K781" s="103">
        <f t="shared" si="24"/>
        <v>1</v>
      </c>
      <c r="L781" s="49">
        <f t="shared" si="25"/>
        <v>42000</v>
      </c>
      <c r="M781" s="43"/>
      <c r="N781" s="49"/>
      <c r="O781" s="49" t="s">
        <v>4258</v>
      </c>
      <c r="P781" s="14" t="s">
        <v>6162</v>
      </c>
      <c r="Q781" s="7" t="str">
        <f>VLOOKUP(D781,[1]Sheet0!$C$1:$H$65536,6,0)</f>
        <v>THỰC PHẨM ĂN LIỀN</v>
      </c>
      <c r="S781" s="8"/>
    </row>
    <row r="782" spans="1:19" s="7" customFormat="1" ht="47.25" customHeight="1">
      <c r="A782" s="9"/>
      <c r="B782" s="9" t="s">
        <v>27</v>
      </c>
      <c r="C782" s="47" t="s">
        <v>330</v>
      </c>
      <c r="D782" s="47" t="s">
        <v>331</v>
      </c>
      <c r="E782" s="9" t="s">
        <v>332</v>
      </c>
      <c r="F782" s="48">
        <v>130000</v>
      </c>
      <c r="G782" s="9">
        <v>16</v>
      </c>
      <c r="H782" s="9">
        <v>17</v>
      </c>
      <c r="I782" s="97">
        <v>-10</v>
      </c>
      <c r="J782" s="98">
        <v>11</v>
      </c>
      <c r="K782" s="103">
        <f t="shared" si="24"/>
        <v>1</v>
      </c>
      <c r="L782" s="49">
        <f t="shared" si="25"/>
        <v>130000</v>
      </c>
      <c r="M782" s="43"/>
      <c r="N782" s="49"/>
      <c r="O782" s="49" t="s">
        <v>7129</v>
      </c>
      <c r="P782" s="14" t="s">
        <v>6345</v>
      </c>
      <c r="Q782" s="7" t="str">
        <f>VLOOKUP(D782,[1]Sheet0!$C$1:$H$65536,6,0)</f>
        <v>BÁNH KẸO, ĐỒ ĂN VẶT</v>
      </c>
      <c r="S782" s="8"/>
    </row>
    <row r="783" spans="1:19" s="7" customFormat="1" ht="47.25" customHeight="1">
      <c r="A783" s="9"/>
      <c r="B783" s="9" t="s">
        <v>27</v>
      </c>
      <c r="C783" s="47" t="s">
        <v>231</v>
      </c>
      <c r="D783" s="47" t="s">
        <v>6750</v>
      </c>
      <c r="E783" s="9" t="s">
        <v>233</v>
      </c>
      <c r="F783" s="48">
        <v>115000</v>
      </c>
      <c r="G783" s="9">
        <v>-1</v>
      </c>
      <c r="H783" s="9">
        <v>0</v>
      </c>
      <c r="I783" s="97">
        <v>1</v>
      </c>
      <c r="J783" s="98"/>
      <c r="K783" s="103">
        <f t="shared" si="24"/>
        <v>1</v>
      </c>
      <c r="L783" s="49">
        <f t="shared" si="25"/>
        <v>115000</v>
      </c>
      <c r="M783" s="43"/>
      <c r="N783" s="49"/>
      <c r="O783" s="49" t="s">
        <v>4258</v>
      </c>
      <c r="P783" s="14" t="s">
        <v>6334</v>
      </c>
      <c r="Q783" s="7" t="e">
        <f>VLOOKUP(D783,[1]Sheet0!$C$1:$H$65536,6,0)</f>
        <v>#N/A</v>
      </c>
      <c r="S783" s="8"/>
    </row>
    <row r="784" spans="1:19" s="7" customFormat="1" ht="47.25" customHeight="1">
      <c r="A784" s="9"/>
      <c r="B784" s="9" t="s">
        <v>27</v>
      </c>
      <c r="C784" s="47" t="s">
        <v>540</v>
      </c>
      <c r="D784" s="47" t="s">
        <v>541</v>
      </c>
      <c r="E784" s="9" t="s">
        <v>542</v>
      </c>
      <c r="F784" s="48">
        <v>69000</v>
      </c>
      <c r="G784" s="9">
        <v>20</v>
      </c>
      <c r="H784" s="9">
        <v>21</v>
      </c>
      <c r="I784" s="97">
        <v>-3</v>
      </c>
      <c r="J784" s="98">
        <v>4</v>
      </c>
      <c r="K784" s="103">
        <f t="shared" si="24"/>
        <v>1</v>
      </c>
      <c r="L784" s="49">
        <f t="shared" si="25"/>
        <v>69000</v>
      </c>
      <c r="M784" s="43"/>
      <c r="N784" s="49"/>
      <c r="O784" s="49" t="s">
        <v>7130</v>
      </c>
      <c r="P784" s="14" t="s">
        <v>6153</v>
      </c>
      <c r="Q784" s="7" t="str">
        <f>VLOOKUP(D784,[1]Sheet0!$C$1:$H$65536,6,0)</f>
        <v>BÁNH KẸO, ĐỒ ĂN VẶT</v>
      </c>
      <c r="S784" s="8"/>
    </row>
    <row r="785" spans="1:19" s="7" customFormat="1" ht="47.25" customHeight="1">
      <c r="A785" s="9"/>
      <c r="B785" s="9" t="s">
        <v>27</v>
      </c>
      <c r="C785" s="47" t="s">
        <v>2034</v>
      </c>
      <c r="D785" s="47" t="s">
        <v>2035</v>
      </c>
      <c r="E785" s="9" t="s">
        <v>2036</v>
      </c>
      <c r="F785" s="48">
        <v>69000</v>
      </c>
      <c r="G785" s="9">
        <v>-1</v>
      </c>
      <c r="H785" s="9">
        <v>0</v>
      </c>
      <c r="I785" s="97">
        <v>3</v>
      </c>
      <c r="J785" s="98">
        <v>-2</v>
      </c>
      <c r="K785" s="103">
        <f t="shared" si="24"/>
        <v>1</v>
      </c>
      <c r="L785" s="49">
        <f t="shared" si="25"/>
        <v>69000</v>
      </c>
      <c r="M785" s="43"/>
      <c r="N785" s="49"/>
      <c r="O785" s="49" t="s">
        <v>4258</v>
      </c>
      <c r="P785" s="14" t="s">
        <v>6153</v>
      </c>
      <c r="Q785" s="7" t="str">
        <f>VLOOKUP(D785,[1]Sheet0!$C$1:$H$65536,6,0)</f>
        <v>BÁNH KẸO, ĐỒ ĂN VẶT</v>
      </c>
      <c r="S785" s="8"/>
    </row>
    <row r="786" spans="1:19" s="7" customFormat="1" ht="47.25" customHeight="1">
      <c r="A786" s="9"/>
      <c r="B786" s="9" t="s">
        <v>27</v>
      </c>
      <c r="C786" s="47" t="s">
        <v>3215</v>
      </c>
      <c r="D786" s="47" t="s">
        <v>3216</v>
      </c>
      <c r="E786" s="9" t="s">
        <v>3217</v>
      </c>
      <c r="F786" s="48">
        <v>130000</v>
      </c>
      <c r="G786" s="9">
        <v>19</v>
      </c>
      <c r="H786" s="9">
        <v>20</v>
      </c>
      <c r="I786" s="97">
        <v>-1</v>
      </c>
      <c r="J786" s="98">
        <v>2</v>
      </c>
      <c r="K786" s="103">
        <f t="shared" si="24"/>
        <v>1</v>
      </c>
      <c r="L786" s="49">
        <f t="shared" si="25"/>
        <v>130000</v>
      </c>
      <c r="M786" s="43"/>
      <c r="N786" s="49"/>
      <c r="O786" s="49" t="s">
        <v>4258</v>
      </c>
      <c r="P786" s="14">
        <v>46104</v>
      </c>
      <c r="Q786" s="7" t="str">
        <f>VLOOKUP(D786,[1]Sheet0!$C$1:$H$65536,6,0)</f>
        <v>SẢN PHẨM TỪ SỮA</v>
      </c>
      <c r="S786" s="8"/>
    </row>
    <row r="787" spans="1:19" s="7" customFormat="1" ht="47.25" customHeight="1">
      <c r="A787" s="9"/>
      <c r="B787" s="9" t="s">
        <v>27</v>
      </c>
      <c r="C787" s="47" t="s">
        <v>351</v>
      </c>
      <c r="D787" s="47" t="s">
        <v>352</v>
      </c>
      <c r="E787" s="9" t="s">
        <v>353</v>
      </c>
      <c r="F787" s="48">
        <v>27000</v>
      </c>
      <c r="G787" s="9">
        <v>63</v>
      </c>
      <c r="H787" s="9">
        <v>64</v>
      </c>
      <c r="I787" s="97">
        <v>-34</v>
      </c>
      <c r="J787" s="98">
        <v>35</v>
      </c>
      <c r="K787" s="103">
        <f t="shared" si="24"/>
        <v>1</v>
      </c>
      <c r="L787" s="49">
        <f t="shared" si="25"/>
        <v>27000</v>
      </c>
      <c r="M787" s="43"/>
      <c r="N787" s="49"/>
      <c r="O787" s="49" t="s">
        <v>4258</v>
      </c>
      <c r="P787" s="14" t="s">
        <v>6364</v>
      </c>
      <c r="Q787" s="7" t="str">
        <f>VLOOKUP(D787,[1]Sheet0!$C$1:$H$65536,6,0)</f>
        <v>ĐỒ UỐNG, PHA CHẾ</v>
      </c>
      <c r="S787" s="8"/>
    </row>
    <row r="788" spans="1:19" s="7" customFormat="1" ht="47.25" customHeight="1">
      <c r="A788" s="9"/>
      <c r="B788" s="9" t="s">
        <v>27</v>
      </c>
      <c r="C788" s="47" t="s">
        <v>293</v>
      </c>
      <c r="D788" s="47" t="s">
        <v>294</v>
      </c>
      <c r="E788" s="9" t="s">
        <v>295</v>
      </c>
      <c r="F788" s="48">
        <v>49000</v>
      </c>
      <c r="G788" s="9">
        <v>20</v>
      </c>
      <c r="H788" s="9">
        <v>21</v>
      </c>
      <c r="I788" s="97">
        <v>-1</v>
      </c>
      <c r="J788" s="98">
        <v>2</v>
      </c>
      <c r="K788" s="103">
        <f t="shared" si="24"/>
        <v>1</v>
      </c>
      <c r="L788" s="49">
        <f t="shared" si="25"/>
        <v>49000</v>
      </c>
      <c r="M788" s="43"/>
      <c r="N788" s="49"/>
      <c r="O788" s="49" t="s">
        <v>7131</v>
      </c>
      <c r="P788" s="14" t="s">
        <v>6263</v>
      </c>
      <c r="Q788" s="7" t="str">
        <f>VLOOKUP(D788,[1]Sheet0!$C$1:$H$65536,6,0)</f>
        <v>BÁNH KẸO, ĐỒ ĂN VẶT</v>
      </c>
      <c r="S788" s="8"/>
    </row>
    <row r="789" spans="1:19" s="7" customFormat="1" ht="47.25" customHeight="1">
      <c r="A789" s="9"/>
      <c r="B789" s="9" t="s">
        <v>27</v>
      </c>
      <c r="C789" s="47" t="s">
        <v>5477</v>
      </c>
      <c r="D789" s="47" t="s">
        <v>5398</v>
      </c>
      <c r="E789" s="9" t="s">
        <v>5478</v>
      </c>
      <c r="F789" s="48">
        <v>95000</v>
      </c>
      <c r="G789" s="9">
        <v>12</v>
      </c>
      <c r="H789" s="9">
        <v>13</v>
      </c>
      <c r="I789" s="97">
        <v>1</v>
      </c>
      <c r="J789" s="98"/>
      <c r="K789" s="103">
        <f t="shared" si="24"/>
        <v>1</v>
      </c>
      <c r="L789" s="49">
        <f t="shared" si="25"/>
        <v>95000</v>
      </c>
      <c r="M789" s="43"/>
      <c r="N789" s="49"/>
      <c r="O789" s="49" t="s">
        <v>4258</v>
      </c>
      <c r="P789" s="14" t="s">
        <v>6694</v>
      </c>
      <c r="Q789" s="7" t="str">
        <f>VLOOKUP(D789,[1]Sheet0!$C$1:$H$65536,6,0)</f>
        <v>GIA VỊ</v>
      </c>
      <c r="S789" s="8"/>
    </row>
    <row r="790" spans="1:19" s="7" customFormat="1" ht="47.25" customHeight="1">
      <c r="A790" s="9"/>
      <c r="B790" s="9" t="s">
        <v>27</v>
      </c>
      <c r="C790" s="47" t="s">
        <v>5475</v>
      </c>
      <c r="D790" s="47" t="s">
        <v>5394</v>
      </c>
      <c r="E790" s="9" t="s">
        <v>5476</v>
      </c>
      <c r="F790" s="48">
        <v>58000</v>
      </c>
      <c r="G790" s="9">
        <v>1</v>
      </c>
      <c r="H790" s="9">
        <v>2</v>
      </c>
      <c r="I790" s="97">
        <v>1</v>
      </c>
      <c r="J790" s="98"/>
      <c r="K790" s="103">
        <f t="shared" si="24"/>
        <v>1</v>
      </c>
      <c r="L790" s="49">
        <f t="shared" si="25"/>
        <v>58000</v>
      </c>
      <c r="M790" s="43"/>
      <c r="N790" s="49"/>
      <c r="O790" s="49" t="s">
        <v>7132</v>
      </c>
      <c r="P790" s="14" t="s">
        <v>6693</v>
      </c>
      <c r="Q790" s="7" t="str">
        <f>VLOOKUP(D790,[1]Sheet0!$C$1:$H$65536,6,0)</f>
        <v>GIA VỊ</v>
      </c>
      <c r="S790" s="8"/>
    </row>
    <row r="791" spans="1:19" s="7" customFormat="1" ht="47.25" customHeight="1">
      <c r="A791" s="9"/>
      <c r="B791" s="9" t="s">
        <v>27</v>
      </c>
      <c r="C791" s="47" t="s">
        <v>4925</v>
      </c>
      <c r="D791" s="47" t="s">
        <v>4926</v>
      </c>
      <c r="E791" s="9" t="s">
        <v>4927</v>
      </c>
      <c r="F791" s="48">
        <v>115000</v>
      </c>
      <c r="G791" s="9">
        <v>9</v>
      </c>
      <c r="H791" s="9">
        <v>10</v>
      </c>
      <c r="I791" s="97">
        <v>1</v>
      </c>
      <c r="J791" s="98"/>
      <c r="K791" s="103">
        <f t="shared" si="24"/>
        <v>1</v>
      </c>
      <c r="L791" s="49">
        <f t="shared" si="25"/>
        <v>115000</v>
      </c>
      <c r="M791" s="43"/>
      <c r="N791" s="49"/>
      <c r="O791" s="49" t="s">
        <v>4258</v>
      </c>
      <c r="P791" s="14" t="s">
        <v>6602</v>
      </c>
      <c r="Q791" s="7" t="str">
        <f>VLOOKUP(D791,[1]Sheet0!$C$1:$H$65536,6,0)</f>
        <v>BÁNH KẸO, ĐỒ ĂN VẶT</v>
      </c>
      <c r="S791" s="8"/>
    </row>
    <row r="792" spans="1:19" s="7" customFormat="1" ht="47.25" customHeight="1">
      <c r="A792" s="9"/>
      <c r="B792" s="9" t="s">
        <v>197</v>
      </c>
      <c r="C792" s="47" t="s">
        <v>1919</v>
      </c>
      <c r="D792" s="47" t="s">
        <v>1920</v>
      </c>
      <c r="E792" s="9" t="s">
        <v>1921</v>
      </c>
      <c r="F792" s="48">
        <v>70000</v>
      </c>
      <c r="G792" s="9">
        <v>70</v>
      </c>
      <c r="H792" s="9">
        <v>71</v>
      </c>
      <c r="I792" s="97">
        <v>2</v>
      </c>
      <c r="J792" s="98">
        <v>-1</v>
      </c>
      <c r="K792" s="103">
        <f t="shared" si="24"/>
        <v>1</v>
      </c>
      <c r="L792" s="49">
        <f t="shared" si="25"/>
        <v>70000</v>
      </c>
      <c r="M792" s="43"/>
      <c r="N792" s="49"/>
      <c r="O792" s="49" t="s">
        <v>7133</v>
      </c>
      <c r="P792" s="14" t="s">
        <v>6168</v>
      </c>
      <c r="Q792" s="7" t="str">
        <f>VLOOKUP(D792,[1]Sheet0!$C$1:$H$65536,6,0)</f>
        <v>CHĂM SÓC RĂNG MIỆNG</v>
      </c>
      <c r="S792" s="8"/>
    </row>
    <row r="793" spans="1:19" s="7" customFormat="1" ht="47.25" customHeight="1">
      <c r="A793" s="9"/>
      <c r="B793" s="9" t="s">
        <v>197</v>
      </c>
      <c r="C793" s="47" t="s">
        <v>1295</v>
      </c>
      <c r="D793" s="47" t="s">
        <v>1296</v>
      </c>
      <c r="E793" s="9" t="s">
        <v>296</v>
      </c>
      <c r="F793" s="48">
        <v>220000</v>
      </c>
      <c r="G793" s="9">
        <v>22</v>
      </c>
      <c r="H793" s="9">
        <v>23</v>
      </c>
      <c r="I793" s="97">
        <v>0</v>
      </c>
      <c r="J793" s="98">
        <v>1</v>
      </c>
      <c r="K793" s="103">
        <f t="shared" si="24"/>
        <v>1</v>
      </c>
      <c r="L793" s="49">
        <f t="shared" si="25"/>
        <v>220000</v>
      </c>
      <c r="M793" s="43"/>
      <c r="N793" s="49"/>
      <c r="O793" s="49" t="s">
        <v>7134</v>
      </c>
      <c r="P793" s="14" t="s">
        <v>6199</v>
      </c>
      <c r="Q793" s="7" t="str">
        <f>VLOOKUP(D793,[1]Sheet0!$C$1:$H$65536,6,0)</f>
        <v>CHĂM SÓC RĂNG MIỆNG</v>
      </c>
      <c r="S793" s="8"/>
    </row>
    <row r="794" spans="1:19" s="7" customFormat="1" ht="47.25" customHeight="1">
      <c r="A794" s="9"/>
      <c r="B794" s="9" t="s">
        <v>135</v>
      </c>
      <c r="C794" s="47" t="s">
        <v>4354</v>
      </c>
      <c r="D794" s="47" t="s">
        <v>4355</v>
      </c>
      <c r="E794" s="9" t="s">
        <v>4356</v>
      </c>
      <c r="F794" s="48">
        <v>100000</v>
      </c>
      <c r="G794" s="9">
        <v>4</v>
      </c>
      <c r="H794" s="9">
        <v>5</v>
      </c>
      <c r="I794" s="97">
        <v>1</v>
      </c>
      <c r="J794" s="98"/>
      <c r="K794" s="103">
        <f t="shared" si="24"/>
        <v>1</v>
      </c>
      <c r="L794" s="49">
        <f t="shared" si="25"/>
        <v>100000</v>
      </c>
      <c r="M794" s="43"/>
      <c r="N794" s="49"/>
      <c r="O794" s="49" t="s">
        <v>4258</v>
      </c>
      <c r="P794" s="14" t="s">
        <v>6505</v>
      </c>
      <c r="Q794" s="7" t="str">
        <f>VLOOKUP(D794,[1]Sheet0!$C$1:$H$65536,6,0)</f>
        <v>HÀNG MARKETING</v>
      </c>
      <c r="S794" s="8"/>
    </row>
    <row r="795" spans="1:19" s="7" customFormat="1" ht="47.25" customHeight="1">
      <c r="A795" s="9"/>
      <c r="B795" s="9" t="s">
        <v>135</v>
      </c>
      <c r="C795" s="47" t="s">
        <v>980</v>
      </c>
      <c r="D795" s="47" t="s">
        <v>981</v>
      </c>
      <c r="E795" s="9" t="s">
        <v>982</v>
      </c>
      <c r="F795" s="48">
        <v>450000</v>
      </c>
      <c r="G795" s="9">
        <v>3</v>
      </c>
      <c r="H795" s="9">
        <v>4</v>
      </c>
      <c r="I795" s="97">
        <v>-1</v>
      </c>
      <c r="J795" s="98">
        <v>2</v>
      </c>
      <c r="K795" s="103">
        <f t="shared" si="24"/>
        <v>1</v>
      </c>
      <c r="L795" s="49">
        <f t="shared" si="25"/>
        <v>450000</v>
      </c>
      <c r="M795" s="43"/>
      <c r="N795" s="49"/>
      <c r="O795" s="49" t="s">
        <v>4258</v>
      </c>
      <c r="P795" s="14">
        <v>46077</v>
      </c>
      <c r="Q795" s="7" t="str">
        <f>VLOOKUP(D795,[1]Sheet0!$C$1:$H$65536,6,0)</f>
        <v>SẢN PHẨM MẪU</v>
      </c>
      <c r="S795" s="8"/>
    </row>
    <row r="796" spans="1:19" s="7" customFormat="1" ht="47.25" customHeight="1">
      <c r="A796" s="9"/>
      <c r="B796" s="9" t="s">
        <v>135</v>
      </c>
      <c r="C796" s="47" t="s">
        <v>2721</v>
      </c>
      <c r="D796" s="47" t="s">
        <v>2722</v>
      </c>
      <c r="E796" s="9" t="s">
        <v>2720</v>
      </c>
      <c r="F796" s="48">
        <v>99000</v>
      </c>
      <c r="G796" s="9">
        <v>50</v>
      </c>
      <c r="H796" s="9">
        <v>51</v>
      </c>
      <c r="I796" s="97">
        <v>2</v>
      </c>
      <c r="J796" s="98">
        <v>-1</v>
      </c>
      <c r="K796" s="103">
        <f t="shared" si="24"/>
        <v>1</v>
      </c>
      <c r="L796" s="49">
        <f t="shared" si="25"/>
        <v>99000</v>
      </c>
      <c r="M796" s="43"/>
      <c r="N796" s="49"/>
      <c r="O796" s="49" t="s">
        <v>4258</v>
      </c>
      <c r="P796" s="14" t="s">
        <v>6124</v>
      </c>
      <c r="Q796" s="7" t="str">
        <f>VLOOKUP(D796,[1]Sheet0!$C$1:$H$65536,6,0)</f>
        <v>ĐỒNG GIÁ DATE</v>
      </c>
      <c r="S796" s="8"/>
    </row>
    <row r="797" spans="1:19" s="7" customFormat="1" ht="47.25" customHeight="1">
      <c r="A797" s="9"/>
      <c r="B797" s="9" t="s">
        <v>135</v>
      </c>
      <c r="C797" s="47" t="s">
        <v>2726</v>
      </c>
      <c r="D797" s="47" t="s">
        <v>2727</v>
      </c>
      <c r="E797" s="9" t="s">
        <v>2728</v>
      </c>
      <c r="F797" s="48">
        <v>109000</v>
      </c>
      <c r="G797" s="9">
        <v>-1</v>
      </c>
      <c r="H797" s="9">
        <v>0</v>
      </c>
      <c r="I797" s="97">
        <v>4</v>
      </c>
      <c r="J797" s="98">
        <v>-3</v>
      </c>
      <c r="K797" s="103">
        <f t="shared" si="24"/>
        <v>1</v>
      </c>
      <c r="L797" s="49">
        <f t="shared" si="25"/>
        <v>109000</v>
      </c>
      <c r="M797" s="43"/>
      <c r="N797" s="49"/>
      <c r="O797" s="49" t="s">
        <v>4258</v>
      </c>
      <c r="P797" s="14" t="s">
        <v>6146</v>
      </c>
      <c r="Q797" s="7" t="e">
        <f>VLOOKUP(D797,[1]Sheet0!$C$1:$H$65536,6,0)</f>
        <v>#N/A</v>
      </c>
      <c r="S797" s="8"/>
    </row>
    <row r="798" spans="1:19" s="7" customFormat="1" ht="47.25" customHeight="1">
      <c r="A798" s="9"/>
      <c r="B798" s="9" t="s">
        <v>3498</v>
      </c>
      <c r="C798" s="47" t="s">
        <v>3489</v>
      </c>
      <c r="D798" s="47" t="s">
        <v>3490</v>
      </c>
      <c r="E798" s="9" t="s">
        <v>3491</v>
      </c>
      <c r="F798" s="48">
        <v>350000</v>
      </c>
      <c r="G798" s="9">
        <v>204</v>
      </c>
      <c r="H798" s="9">
        <v>205</v>
      </c>
      <c r="I798" s="97">
        <v>12</v>
      </c>
      <c r="J798" s="98">
        <v>-11</v>
      </c>
      <c r="K798" s="103">
        <f t="shared" si="24"/>
        <v>1</v>
      </c>
      <c r="L798" s="49">
        <f t="shared" si="25"/>
        <v>350000</v>
      </c>
      <c r="M798" s="43"/>
      <c r="N798" s="49"/>
      <c r="O798" s="49" t="s">
        <v>7135</v>
      </c>
      <c r="P798" s="14" t="s">
        <v>6104</v>
      </c>
      <c r="Q798" s="7" t="str">
        <f>VLOOKUP(D798,[1]Sheet0!$C$1:$H$65536,6,0)</f>
        <v>MERRIES</v>
      </c>
      <c r="S798" s="8"/>
    </row>
    <row r="799" spans="1:19" s="7" customFormat="1" ht="47.25" customHeight="1">
      <c r="A799" s="9"/>
      <c r="B799" s="9" t="s">
        <v>69</v>
      </c>
      <c r="C799" s="47" t="s">
        <v>5111</v>
      </c>
      <c r="D799" s="47" t="s">
        <v>5105</v>
      </c>
      <c r="E799" s="9" t="s">
        <v>5112</v>
      </c>
      <c r="F799" s="48">
        <v>295000</v>
      </c>
      <c r="G799" s="9">
        <v>3</v>
      </c>
      <c r="H799" s="9">
        <v>4</v>
      </c>
      <c r="I799" s="97">
        <v>1</v>
      </c>
      <c r="J799" s="98"/>
      <c r="K799" s="103">
        <f t="shared" si="24"/>
        <v>1</v>
      </c>
      <c r="L799" s="49">
        <f t="shared" si="25"/>
        <v>295000</v>
      </c>
      <c r="M799" s="43"/>
      <c r="N799" s="49"/>
      <c r="O799" s="49" t="s">
        <v>7136</v>
      </c>
      <c r="P799" s="14" t="s">
        <v>6643</v>
      </c>
      <c r="Q799" s="7" t="str">
        <f>VLOOKUP(D799,[1]Sheet0!$C$1:$H$65536,6,0)</f>
        <v>HỖ TRỢ LÀM ĐẸP</v>
      </c>
      <c r="S799" s="8"/>
    </row>
    <row r="800" spans="1:19" s="7" customFormat="1" ht="47.25" customHeight="1">
      <c r="A800" s="9"/>
      <c r="B800" s="9" t="s">
        <v>33</v>
      </c>
      <c r="C800" s="47" t="s">
        <v>2386</v>
      </c>
      <c r="D800" s="47" t="s">
        <v>2387</v>
      </c>
      <c r="E800" s="9" t="s">
        <v>2388</v>
      </c>
      <c r="F800" s="48">
        <v>700000</v>
      </c>
      <c r="G800" s="9">
        <v>2</v>
      </c>
      <c r="H800" s="9">
        <v>3</v>
      </c>
      <c r="I800" s="97">
        <v>2</v>
      </c>
      <c r="J800" s="98">
        <v>-1</v>
      </c>
      <c r="K800" s="103">
        <f t="shared" ref="K800:K863" si="26">+J800+I800</f>
        <v>1</v>
      </c>
      <c r="L800" s="49">
        <f t="shared" ref="L800:L863" si="27">+K800*F800</f>
        <v>700000</v>
      </c>
      <c r="M800" s="43"/>
      <c r="N800" s="49"/>
      <c r="O800" s="49" t="s">
        <v>7137</v>
      </c>
      <c r="P800" s="14" t="s">
        <v>6179</v>
      </c>
      <c r="Q800" s="7" t="str">
        <f>VLOOKUP(D800,[1]Sheet0!$C$1:$H$65536,6,0)</f>
        <v>BẾP VÀ PHÒNG ĂN</v>
      </c>
      <c r="S800" s="8"/>
    </row>
    <row r="801" spans="1:19" s="7" customFormat="1" ht="47.25" customHeight="1">
      <c r="A801" s="9"/>
      <c r="B801" s="9" t="s">
        <v>197</v>
      </c>
      <c r="C801" s="47" t="s">
        <v>1539</v>
      </c>
      <c r="D801" s="47" t="s">
        <v>1540</v>
      </c>
      <c r="E801" s="9" t="s">
        <v>1541</v>
      </c>
      <c r="F801" s="48">
        <v>79000</v>
      </c>
      <c r="G801" s="9">
        <v>28</v>
      </c>
      <c r="H801" s="9">
        <v>29</v>
      </c>
      <c r="I801" s="97">
        <v>0</v>
      </c>
      <c r="J801" s="98">
        <v>1</v>
      </c>
      <c r="K801" s="103">
        <f t="shared" si="26"/>
        <v>1</v>
      </c>
      <c r="L801" s="49">
        <f t="shared" si="27"/>
        <v>79000</v>
      </c>
      <c r="M801" s="43"/>
      <c r="N801" s="49"/>
      <c r="O801" s="49" t="s">
        <v>7133</v>
      </c>
      <c r="P801" s="14" t="s">
        <v>6211</v>
      </c>
      <c r="Q801" s="7" t="str">
        <f>VLOOKUP(D801,[1]Sheet0!$C$1:$H$65536,6,0)</f>
        <v>CHĂM SÓC RĂNG MIỆNG</v>
      </c>
      <c r="S801" s="8"/>
    </row>
    <row r="802" spans="1:19" s="7" customFormat="1" ht="47.25" customHeight="1">
      <c r="A802" s="9"/>
      <c r="B802" s="9" t="s">
        <v>197</v>
      </c>
      <c r="C802" s="47" t="s">
        <v>2587</v>
      </c>
      <c r="D802" s="47" t="s">
        <v>2588</v>
      </c>
      <c r="E802" s="9" t="s">
        <v>2589</v>
      </c>
      <c r="F802" s="48">
        <v>58000</v>
      </c>
      <c r="G802" s="9">
        <v>39</v>
      </c>
      <c r="H802" s="9">
        <v>40</v>
      </c>
      <c r="I802" s="97">
        <v>-1</v>
      </c>
      <c r="J802" s="98">
        <v>2</v>
      </c>
      <c r="K802" s="103">
        <f t="shared" si="26"/>
        <v>1</v>
      </c>
      <c r="L802" s="49">
        <f t="shared" si="27"/>
        <v>58000</v>
      </c>
      <c r="M802" s="43"/>
      <c r="N802" s="49"/>
      <c r="O802" s="49" t="s">
        <v>7138</v>
      </c>
      <c r="P802" s="14">
        <v>46006.630983796298</v>
      </c>
      <c r="Q802" s="7" t="str">
        <f>VLOOKUP(D802,[1]Sheet0!$C$1:$H$65536,6,0)</f>
        <v>CHĂM SÓC RĂNG MIỆNG</v>
      </c>
      <c r="S802" s="8"/>
    </row>
    <row r="803" spans="1:19" s="7" customFormat="1" ht="47.25" customHeight="1">
      <c r="A803" s="9"/>
      <c r="B803" s="9" t="s">
        <v>32</v>
      </c>
      <c r="C803" s="47" t="s">
        <v>4771</v>
      </c>
      <c r="D803" s="47" t="s">
        <v>4772</v>
      </c>
      <c r="E803" s="9" t="s">
        <v>4773</v>
      </c>
      <c r="F803" s="48">
        <v>170000</v>
      </c>
      <c r="G803" s="9">
        <v>-1</v>
      </c>
      <c r="H803" s="9">
        <v>0</v>
      </c>
      <c r="I803" s="97">
        <v>1</v>
      </c>
      <c r="J803" s="98"/>
      <c r="K803" s="103">
        <f t="shared" si="26"/>
        <v>1</v>
      </c>
      <c r="L803" s="49">
        <f t="shared" si="27"/>
        <v>170000</v>
      </c>
      <c r="M803" s="43"/>
      <c r="N803" s="49"/>
      <c r="O803" s="49" t="s">
        <v>4258</v>
      </c>
      <c r="P803" s="14">
        <v>46013.467986111114</v>
      </c>
      <c r="Q803" s="7" t="str">
        <f>VLOOKUP(D803,[1]Sheet0!$C$1:$H$65536,6,0)</f>
        <v>CHĂM SÓC DA</v>
      </c>
      <c r="S803" s="8"/>
    </row>
    <row r="804" spans="1:19" s="7" customFormat="1" ht="47.25" customHeight="1">
      <c r="A804" s="9"/>
      <c r="B804" s="9" t="s">
        <v>32</v>
      </c>
      <c r="C804" s="47" t="s">
        <v>312</v>
      </c>
      <c r="D804" s="47" t="s">
        <v>313</v>
      </c>
      <c r="E804" s="9" t="s">
        <v>314</v>
      </c>
      <c r="F804" s="48">
        <v>65000</v>
      </c>
      <c r="G804" s="9">
        <v>8</v>
      </c>
      <c r="H804" s="9">
        <v>9</v>
      </c>
      <c r="I804" s="97"/>
      <c r="J804" s="98">
        <v>1</v>
      </c>
      <c r="K804" s="103">
        <f t="shared" si="26"/>
        <v>1</v>
      </c>
      <c r="L804" s="49">
        <f t="shared" si="27"/>
        <v>65000</v>
      </c>
      <c r="M804" s="43"/>
      <c r="N804" s="49"/>
      <c r="O804" s="49" t="s">
        <v>7139</v>
      </c>
      <c r="P804" s="14"/>
      <c r="Q804" s="7" t="str">
        <f>VLOOKUP(D804,[1]Sheet0!$C$1:$H$65536,6,0)</f>
        <v>Mỹ phẩm khác</v>
      </c>
      <c r="S804" s="8"/>
    </row>
    <row r="805" spans="1:19" s="7" customFormat="1" ht="47.25" customHeight="1">
      <c r="A805" s="9"/>
      <c r="B805" s="9" t="s">
        <v>197</v>
      </c>
      <c r="C805" s="47" t="s">
        <v>303</v>
      </c>
      <c r="D805" s="47" t="s">
        <v>304</v>
      </c>
      <c r="E805" s="9" t="s">
        <v>305</v>
      </c>
      <c r="F805" s="48">
        <v>25000</v>
      </c>
      <c r="G805" s="9">
        <v>59</v>
      </c>
      <c r="H805" s="9">
        <v>60</v>
      </c>
      <c r="I805" s="97"/>
      <c r="J805" s="98">
        <v>1</v>
      </c>
      <c r="K805" s="103">
        <f t="shared" si="26"/>
        <v>1</v>
      </c>
      <c r="L805" s="49">
        <f t="shared" si="27"/>
        <v>25000</v>
      </c>
      <c r="M805" s="43"/>
      <c r="N805" s="49"/>
      <c r="O805" s="49" t="s">
        <v>7140</v>
      </c>
      <c r="P805" s="14"/>
      <c r="Q805" s="7" t="str">
        <f>VLOOKUP(D805,[1]Sheet0!$C$1:$H$65536,6,0)</f>
        <v>CHĂM SÓC RĂNG MIỆNG</v>
      </c>
      <c r="S805" s="8"/>
    </row>
    <row r="806" spans="1:19" s="7" customFormat="1" ht="47.25" customHeight="1">
      <c r="A806" s="9"/>
      <c r="B806" s="9" t="s">
        <v>32</v>
      </c>
      <c r="C806" s="47" t="s">
        <v>1333</v>
      </c>
      <c r="D806" s="47" t="s">
        <v>1334</v>
      </c>
      <c r="E806" s="9" t="s">
        <v>1335</v>
      </c>
      <c r="F806" s="48">
        <v>180000</v>
      </c>
      <c r="G806" s="9">
        <v>6</v>
      </c>
      <c r="H806" s="9">
        <v>7</v>
      </c>
      <c r="I806" s="97"/>
      <c r="J806" s="98">
        <v>1</v>
      </c>
      <c r="K806" s="103">
        <f t="shared" si="26"/>
        <v>1</v>
      </c>
      <c r="L806" s="49">
        <f t="shared" si="27"/>
        <v>180000</v>
      </c>
      <c r="M806" s="43"/>
      <c r="N806" s="49"/>
      <c r="O806" s="49" t="s">
        <v>4258</v>
      </c>
      <c r="P806" s="14"/>
      <c r="Q806" s="7" t="str">
        <f>VLOOKUP(D806,[1]Sheet0!$C$1:$H$65536,6,0)</f>
        <v>CHĂM SÓC CƠ THỂ</v>
      </c>
      <c r="S806" s="8"/>
    </row>
    <row r="807" spans="1:19" s="7" customFormat="1" ht="47.25" customHeight="1">
      <c r="A807" s="9"/>
      <c r="B807" s="9" t="s">
        <v>32</v>
      </c>
      <c r="C807" s="47" t="s">
        <v>4696</v>
      </c>
      <c r="D807" s="47" t="s">
        <v>4697</v>
      </c>
      <c r="E807" s="9" t="s">
        <v>4698</v>
      </c>
      <c r="F807" s="48">
        <v>130000</v>
      </c>
      <c r="G807" s="9">
        <v>-1</v>
      </c>
      <c r="H807" s="9">
        <v>0</v>
      </c>
      <c r="I807" s="97">
        <v>1</v>
      </c>
      <c r="J807" s="98"/>
      <c r="K807" s="103">
        <f t="shared" si="26"/>
        <v>1</v>
      </c>
      <c r="L807" s="49">
        <f t="shared" si="27"/>
        <v>130000</v>
      </c>
      <c r="M807" s="43"/>
      <c r="N807" s="49"/>
      <c r="O807" s="49" t="s">
        <v>7141</v>
      </c>
      <c r="P807" s="14">
        <v>46009</v>
      </c>
      <c r="Q807" s="7" t="str">
        <f>VLOOKUP(D807,[1]Sheet0!$C$1:$H$65536,6,0)</f>
        <v>CHĂM SÓC DA</v>
      </c>
      <c r="S807" s="8"/>
    </row>
    <row r="808" spans="1:19" s="7" customFormat="1" ht="47.25" customHeight="1">
      <c r="A808" s="9"/>
      <c r="B808" s="9" t="s">
        <v>32</v>
      </c>
      <c r="C808" s="47" t="s">
        <v>1362</v>
      </c>
      <c r="D808" s="47" t="s">
        <v>1363</v>
      </c>
      <c r="E808" s="9" t="s">
        <v>1364</v>
      </c>
      <c r="F808" s="48">
        <v>165000</v>
      </c>
      <c r="G808" s="9">
        <v>0</v>
      </c>
      <c r="H808" s="9">
        <v>1</v>
      </c>
      <c r="I808" s="97"/>
      <c r="J808" s="98">
        <v>1</v>
      </c>
      <c r="K808" s="103">
        <f t="shared" si="26"/>
        <v>1</v>
      </c>
      <c r="L808" s="49">
        <f t="shared" si="27"/>
        <v>165000</v>
      </c>
      <c r="M808" s="43"/>
      <c r="N808" s="49"/>
      <c r="O808" s="49" t="s">
        <v>4258</v>
      </c>
      <c r="P808" s="14"/>
      <c r="Q808" s="7" t="str">
        <f>VLOOKUP(D808,[1]Sheet0!$C$1:$H$65536,6,0)</f>
        <v>CHĂM SÓC DA</v>
      </c>
      <c r="S808" s="8"/>
    </row>
    <row r="809" spans="1:19" s="7" customFormat="1" ht="47.25" customHeight="1">
      <c r="A809" s="9"/>
      <c r="B809" s="9" t="s">
        <v>32</v>
      </c>
      <c r="C809" s="47" t="s">
        <v>5770</v>
      </c>
      <c r="D809" s="47" t="s">
        <v>5771</v>
      </c>
      <c r="E809" s="9" t="s">
        <v>5772</v>
      </c>
      <c r="F809" s="48">
        <v>170000</v>
      </c>
      <c r="G809" s="9">
        <v>-1</v>
      </c>
      <c r="H809" s="9">
        <v>0</v>
      </c>
      <c r="I809" s="97">
        <v>1</v>
      </c>
      <c r="J809" s="98"/>
      <c r="K809" s="103">
        <f t="shared" si="26"/>
        <v>1</v>
      </c>
      <c r="L809" s="49">
        <f t="shared" si="27"/>
        <v>170000</v>
      </c>
      <c r="M809" s="43"/>
      <c r="N809" s="49"/>
      <c r="O809" s="49" t="s">
        <v>4258</v>
      </c>
      <c r="P809" s="14">
        <v>46105</v>
      </c>
      <c r="Q809" s="7" t="str">
        <f>VLOOKUP(D809,[1]Sheet0!$C$1:$H$65536,6,0)</f>
        <v>CHĂM SÓC CƠ THỂ</v>
      </c>
      <c r="S809" s="8"/>
    </row>
    <row r="810" spans="1:19" s="7" customFormat="1" ht="47.25" customHeight="1">
      <c r="A810" s="9"/>
      <c r="B810" s="9" t="s">
        <v>32</v>
      </c>
      <c r="C810" s="47" t="s">
        <v>4643</v>
      </c>
      <c r="D810" s="47" t="s">
        <v>4644</v>
      </c>
      <c r="E810" s="9" t="s">
        <v>4645</v>
      </c>
      <c r="F810" s="48">
        <v>225000</v>
      </c>
      <c r="G810" s="9">
        <v>-1</v>
      </c>
      <c r="H810" s="9">
        <v>0</v>
      </c>
      <c r="I810" s="97">
        <v>1</v>
      </c>
      <c r="J810" s="98"/>
      <c r="K810" s="103">
        <f t="shared" si="26"/>
        <v>1</v>
      </c>
      <c r="L810" s="49">
        <f t="shared" si="27"/>
        <v>225000</v>
      </c>
      <c r="M810" s="43"/>
      <c r="N810" s="49"/>
      <c r="O810" s="49" t="s">
        <v>7142</v>
      </c>
      <c r="P810" s="14">
        <v>46001</v>
      </c>
      <c r="Q810" s="7" t="str">
        <f>VLOOKUP(D810,[1]Sheet0!$C$1:$H$65536,6,0)</f>
        <v>CHĂM SÓC TÓC</v>
      </c>
      <c r="S810" s="8"/>
    </row>
    <row r="811" spans="1:19" s="7" customFormat="1" ht="47.25" customHeight="1">
      <c r="A811" s="9"/>
      <c r="B811" s="9" t="s">
        <v>32</v>
      </c>
      <c r="C811" s="47" t="s">
        <v>998</v>
      </c>
      <c r="D811" s="47" t="s">
        <v>999</v>
      </c>
      <c r="E811" s="9" t="s">
        <v>1000</v>
      </c>
      <c r="F811" s="48">
        <v>845000</v>
      </c>
      <c r="G811" s="9">
        <v>1</v>
      </c>
      <c r="H811" s="9">
        <v>2</v>
      </c>
      <c r="I811" s="97"/>
      <c r="J811" s="98">
        <v>1</v>
      </c>
      <c r="K811" s="103">
        <f t="shared" si="26"/>
        <v>1</v>
      </c>
      <c r="L811" s="49">
        <f t="shared" si="27"/>
        <v>845000</v>
      </c>
      <c r="M811" s="43"/>
      <c r="N811" s="49"/>
      <c r="O811" s="49" t="s">
        <v>7143</v>
      </c>
      <c r="P811" s="14"/>
      <c r="Q811" s="7" t="str">
        <f>VLOOKUP(D811,[1]Sheet0!$C$1:$H$65536,6,0)</f>
        <v>CHĂM SÓC DA</v>
      </c>
      <c r="S811" s="8"/>
    </row>
    <row r="812" spans="1:19" s="7" customFormat="1" ht="47.25" customHeight="1">
      <c r="A812" s="9"/>
      <c r="B812" s="9" t="s">
        <v>32</v>
      </c>
      <c r="C812" s="47" t="s">
        <v>6010</v>
      </c>
      <c r="D812" s="47" t="s">
        <v>6011</v>
      </c>
      <c r="E812" s="9" t="s">
        <v>6012</v>
      </c>
      <c r="F812" s="48">
        <v>270000</v>
      </c>
      <c r="G812" s="9">
        <v>-1</v>
      </c>
      <c r="H812" s="9">
        <v>0</v>
      </c>
      <c r="I812" s="97">
        <v>1</v>
      </c>
      <c r="J812" s="98"/>
      <c r="K812" s="103">
        <f t="shared" si="26"/>
        <v>1</v>
      </c>
      <c r="L812" s="49">
        <f t="shared" si="27"/>
        <v>270000</v>
      </c>
      <c r="M812" s="43"/>
      <c r="N812" s="49"/>
      <c r="O812" s="49" t="s">
        <v>7144</v>
      </c>
      <c r="P812" s="14">
        <v>46146</v>
      </c>
      <c r="Q812" s="7" t="str">
        <f>VLOOKUP(D812,[1]Sheet0!$C$1:$H$65536,6,0)</f>
        <v>CHĂM SÓC DA</v>
      </c>
      <c r="S812" s="8"/>
    </row>
    <row r="813" spans="1:19" s="7" customFormat="1" ht="47.25" customHeight="1">
      <c r="A813" s="9"/>
      <c r="B813" s="9" t="s">
        <v>32</v>
      </c>
      <c r="C813" s="47" t="s">
        <v>4913</v>
      </c>
      <c r="D813" s="47" t="s">
        <v>4914</v>
      </c>
      <c r="E813" s="9" t="s">
        <v>4915</v>
      </c>
      <c r="F813" s="48">
        <v>29000</v>
      </c>
      <c r="G813" s="9">
        <v>-1</v>
      </c>
      <c r="H813" s="9">
        <v>0</v>
      </c>
      <c r="I813" s="97">
        <v>1</v>
      </c>
      <c r="J813" s="98"/>
      <c r="K813" s="103">
        <f t="shared" si="26"/>
        <v>1</v>
      </c>
      <c r="L813" s="49">
        <f t="shared" si="27"/>
        <v>29000</v>
      </c>
      <c r="M813" s="43"/>
      <c r="N813" s="49"/>
      <c r="O813" s="49" t="s">
        <v>7109</v>
      </c>
      <c r="P813" s="14">
        <v>46027.660694444443</v>
      </c>
      <c r="Q813" s="7" t="str">
        <f>VLOOKUP(D813,[1]Sheet0!$C$1:$H$65536,6,0)</f>
        <v>CHĂM SÓC DA</v>
      </c>
      <c r="S813" s="8"/>
    </row>
    <row r="814" spans="1:19" s="7" customFormat="1" ht="47.25" customHeight="1">
      <c r="A814" s="9"/>
      <c r="B814" s="9" t="s">
        <v>32</v>
      </c>
      <c r="C814" s="47" t="s">
        <v>1680</v>
      </c>
      <c r="D814" s="47" t="s">
        <v>1681</v>
      </c>
      <c r="E814" s="9" t="s">
        <v>1682</v>
      </c>
      <c r="F814" s="48">
        <v>35000</v>
      </c>
      <c r="G814" s="9">
        <v>5</v>
      </c>
      <c r="H814" s="9">
        <v>6</v>
      </c>
      <c r="I814" s="97"/>
      <c r="J814" s="98">
        <v>1</v>
      </c>
      <c r="K814" s="103">
        <f t="shared" si="26"/>
        <v>1</v>
      </c>
      <c r="L814" s="49">
        <f t="shared" si="27"/>
        <v>35000</v>
      </c>
      <c r="M814" s="43"/>
      <c r="N814" s="49"/>
      <c r="O814" s="49" t="s">
        <v>4258</v>
      </c>
      <c r="P814" s="14"/>
      <c r="Q814" s="7" t="str">
        <f>VLOOKUP(D814,[1]Sheet0!$C$1:$H$65536,6,0)</f>
        <v>CHĂM SÓC CƠ THỂ</v>
      </c>
      <c r="S814" s="8"/>
    </row>
    <row r="815" spans="1:19" s="7" customFormat="1" ht="47.25" customHeight="1">
      <c r="A815" s="9"/>
      <c r="B815" s="9" t="s">
        <v>32</v>
      </c>
      <c r="C815" s="47" t="s">
        <v>1578</v>
      </c>
      <c r="D815" s="47" t="s">
        <v>1579</v>
      </c>
      <c r="E815" s="9" t="s">
        <v>1580</v>
      </c>
      <c r="F815" s="48">
        <v>52000</v>
      </c>
      <c r="G815" s="9">
        <v>18</v>
      </c>
      <c r="H815" s="9">
        <v>19</v>
      </c>
      <c r="I815" s="97"/>
      <c r="J815" s="98">
        <v>1</v>
      </c>
      <c r="K815" s="103">
        <f t="shared" si="26"/>
        <v>1</v>
      </c>
      <c r="L815" s="49">
        <f t="shared" si="27"/>
        <v>52000</v>
      </c>
      <c r="M815" s="43"/>
      <c r="N815" s="49"/>
      <c r="O815" s="49" t="s">
        <v>7145</v>
      </c>
      <c r="P815" s="14"/>
      <c r="Q815" s="7" t="str">
        <f>VLOOKUP(D815,[1]Sheet0!$C$1:$H$65536,6,0)</f>
        <v>Mỹ phẩm khác</v>
      </c>
      <c r="S815" s="8"/>
    </row>
    <row r="816" spans="1:19" s="7" customFormat="1" ht="47.25" customHeight="1">
      <c r="A816" s="9"/>
      <c r="B816" s="9" t="s">
        <v>32</v>
      </c>
      <c r="C816" s="47" t="s">
        <v>4921</v>
      </c>
      <c r="D816" s="47" t="s">
        <v>4922</v>
      </c>
      <c r="E816" s="9" t="s">
        <v>4923</v>
      </c>
      <c r="F816" s="48">
        <v>150000</v>
      </c>
      <c r="G816" s="9">
        <v>-1</v>
      </c>
      <c r="H816" s="9">
        <v>0</v>
      </c>
      <c r="I816" s="97">
        <v>1</v>
      </c>
      <c r="J816" s="98"/>
      <c r="K816" s="103">
        <f t="shared" si="26"/>
        <v>1</v>
      </c>
      <c r="L816" s="49">
        <f t="shared" si="27"/>
        <v>150000</v>
      </c>
      <c r="M816" s="43"/>
      <c r="N816" s="49"/>
      <c r="O816" s="49" t="s">
        <v>4258</v>
      </c>
      <c r="P816" s="14">
        <v>46027.660694444443</v>
      </c>
      <c r="Q816" s="7" t="str">
        <f>VLOOKUP(D816,[1]Sheet0!$C$1:$H$65536,6,0)</f>
        <v>CHĂM SÓC DA</v>
      </c>
      <c r="S816" s="8"/>
    </row>
    <row r="817" spans="1:19" s="7" customFormat="1" ht="47.25" customHeight="1">
      <c r="A817" s="9"/>
      <c r="B817" s="9" t="s">
        <v>32</v>
      </c>
      <c r="C817" s="47" t="s">
        <v>567</v>
      </c>
      <c r="D817" s="47" t="s">
        <v>568</v>
      </c>
      <c r="E817" s="9" t="s">
        <v>569</v>
      </c>
      <c r="F817" s="48">
        <v>210000</v>
      </c>
      <c r="G817" s="9">
        <v>12</v>
      </c>
      <c r="H817" s="9">
        <v>13</v>
      </c>
      <c r="I817" s="97"/>
      <c r="J817" s="98">
        <v>1</v>
      </c>
      <c r="K817" s="103">
        <f t="shared" si="26"/>
        <v>1</v>
      </c>
      <c r="L817" s="49">
        <f t="shared" si="27"/>
        <v>210000</v>
      </c>
      <c r="M817" s="43"/>
      <c r="N817" s="49"/>
      <c r="O817" s="49" t="s">
        <v>7146</v>
      </c>
      <c r="P817" s="14"/>
      <c r="Q817" s="7" t="str">
        <f>VLOOKUP(D817,[1]Sheet0!$C$1:$H$65536,6,0)</f>
        <v>CHĂM SÓC DA</v>
      </c>
      <c r="S817" s="8"/>
    </row>
    <row r="818" spans="1:19" s="7" customFormat="1" ht="47.25" customHeight="1">
      <c r="A818" s="9"/>
      <c r="B818" s="9" t="s">
        <v>32</v>
      </c>
      <c r="C818" s="47" t="s">
        <v>5899</v>
      </c>
      <c r="D818" s="47" t="s">
        <v>5900</v>
      </c>
      <c r="E818" s="9" t="s">
        <v>5901</v>
      </c>
      <c r="F818" s="48">
        <v>178000</v>
      </c>
      <c r="G818" s="9">
        <v>-1</v>
      </c>
      <c r="H818" s="9">
        <v>0</v>
      </c>
      <c r="I818" s="97">
        <v>1</v>
      </c>
      <c r="J818" s="98"/>
      <c r="K818" s="103">
        <f t="shared" si="26"/>
        <v>1</v>
      </c>
      <c r="L818" s="49">
        <f t="shared" si="27"/>
        <v>178000</v>
      </c>
      <c r="M818" s="43"/>
      <c r="N818" s="49"/>
      <c r="O818" s="49" t="s">
        <v>7147</v>
      </c>
      <c r="P818" s="14">
        <v>46125.370937500003</v>
      </c>
      <c r="Q818" s="7" t="str">
        <f>VLOOKUP(D818,[1]Sheet0!$C$1:$H$65536,6,0)</f>
        <v>CHĂM SÓC TÓC</v>
      </c>
      <c r="S818" s="8"/>
    </row>
    <row r="819" spans="1:19" s="7" customFormat="1" ht="47.25" customHeight="1">
      <c r="A819" s="9"/>
      <c r="B819" s="9" t="s">
        <v>32</v>
      </c>
      <c r="C819" s="47" t="s">
        <v>1235</v>
      </c>
      <c r="D819" s="47" t="s">
        <v>1236</v>
      </c>
      <c r="E819" s="9" t="s">
        <v>1237</v>
      </c>
      <c r="F819" s="48">
        <v>290000</v>
      </c>
      <c r="G819" s="9">
        <v>21</v>
      </c>
      <c r="H819" s="9">
        <v>22</v>
      </c>
      <c r="I819" s="97"/>
      <c r="J819" s="98">
        <v>1</v>
      </c>
      <c r="K819" s="103">
        <f t="shared" si="26"/>
        <v>1</v>
      </c>
      <c r="L819" s="49">
        <f t="shared" si="27"/>
        <v>290000</v>
      </c>
      <c r="M819" s="43"/>
      <c r="N819" s="49"/>
      <c r="O819" s="49" t="s">
        <v>7148</v>
      </c>
      <c r="P819" s="14"/>
      <c r="Q819" s="7" t="str">
        <f>VLOOKUP(D819,[1]Sheet0!$C$1:$H$65536,6,0)</f>
        <v>CHĂM SÓC TÓC</v>
      </c>
      <c r="S819" s="8"/>
    </row>
    <row r="820" spans="1:19" s="7" customFormat="1" ht="47.25" customHeight="1">
      <c r="A820" s="9"/>
      <c r="B820" s="9" t="s">
        <v>32</v>
      </c>
      <c r="C820" s="47" t="s">
        <v>665</v>
      </c>
      <c r="D820" s="47" t="s">
        <v>666</v>
      </c>
      <c r="E820" s="9" t="s">
        <v>667</v>
      </c>
      <c r="F820" s="48">
        <v>33000</v>
      </c>
      <c r="G820" s="9">
        <v>0</v>
      </c>
      <c r="H820" s="9">
        <v>1</v>
      </c>
      <c r="I820" s="97"/>
      <c r="J820" s="98">
        <v>1</v>
      </c>
      <c r="K820" s="103">
        <f t="shared" si="26"/>
        <v>1</v>
      </c>
      <c r="L820" s="49">
        <f t="shared" si="27"/>
        <v>33000</v>
      </c>
      <c r="M820" s="43"/>
      <c r="N820" s="49"/>
      <c r="O820" s="49" t="s">
        <v>7109</v>
      </c>
      <c r="P820" s="14"/>
      <c r="Q820" s="7" t="str">
        <f>VLOOKUP(D820,[1]Sheet0!$C$1:$H$65536,6,0)</f>
        <v>CHĂM SÓC DA</v>
      </c>
      <c r="S820" s="8"/>
    </row>
    <row r="821" spans="1:19" s="7" customFormat="1" ht="47.25" customHeight="1">
      <c r="A821" s="9"/>
      <c r="B821" s="9" t="s">
        <v>32</v>
      </c>
      <c r="C821" s="47" t="s">
        <v>1345</v>
      </c>
      <c r="D821" s="47" t="s">
        <v>1346</v>
      </c>
      <c r="E821" s="9" t="s">
        <v>1347</v>
      </c>
      <c r="F821" s="48">
        <v>175000</v>
      </c>
      <c r="G821" s="9">
        <v>54</v>
      </c>
      <c r="H821" s="9">
        <v>55</v>
      </c>
      <c r="I821" s="97"/>
      <c r="J821" s="98">
        <v>1</v>
      </c>
      <c r="K821" s="103">
        <f t="shared" si="26"/>
        <v>1</v>
      </c>
      <c r="L821" s="49">
        <f t="shared" si="27"/>
        <v>175000</v>
      </c>
      <c r="M821" s="43"/>
      <c r="N821" s="49"/>
      <c r="O821" s="49" t="s">
        <v>7149</v>
      </c>
      <c r="P821" s="14"/>
      <c r="Q821" s="7" t="str">
        <f>VLOOKUP(D821,[1]Sheet0!$C$1:$H$65536,6,0)</f>
        <v>CHĂM SÓC DA</v>
      </c>
      <c r="S821" s="8"/>
    </row>
    <row r="822" spans="1:19" s="7" customFormat="1" ht="47.25" customHeight="1">
      <c r="A822" s="9"/>
      <c r="B822" s="9" t="s">
        <v>32</v>
      </c>
      <c r="C822" s="47" t="s">
        <v>531</v>
      </c>
      <c r="D822" s="47" t="s">
        <v>532</v>
      </c>
      <c r="E822" s="9" t="s">
        <v>533</v>
      </c>
      <c r="F822" s="48">
        <v>199000</v>
      </c>
      <c r="G822" s="9">
        <v>32</v>
      </c>
      <c r="H822" s="9">
        <v>33</v>
      </c>
      <c r="I822" s="97"/>
      <c r="J822" s="98">
        <v>1</v>
      </c>
      <c r="K822" s="103">
        <f t="shared" si="26"/>
        <v>1</v>
      </c>
      <c r="L822" s="49">
        <f t="shared" si="27"/>
        <v>199000</v>
      </c>
      <c r="M822" s="43"/>
      <c r="N822" s="49"/>
      <c r="O822" s="49" t="s">
        <v>7150</v>
      </c>
      <c r="P822" s="14"/>
      <c r="Q822" s="7" t="str">
        <f>VLOOKUP(D822,[1]Sheet0!$C$1:$H$65536,6,0)</f>
        <v>CHĂM SÓC TÓC</v>
      </c>
      <c r="S822" s="8"/>
    </row>
    <row r="823" spans="1:19" s="7" customFormat="1" ht="47.25" customHeight="1">
      <c r="A823" s="9"/>
      <c r="B823" s="9" t="s">
        <v>32</v>
      </c>
      <c r="C823" s="47" t="s">
        <v>1280</v>
      </c>
      <c r="D823" s="47" t="s">
        <v>1281</v>
      </c>
      <c r="E823" s="9" t="s">
        <v>1282</v>
      </c>
      <c r="F823" s="48">
        <v>230000</v>
      </c>
      <c r="G823" s="9">
        <v>44</v>
      </c>
      <c r="H823" s="9">
        <v>45</v>
      </c>
      <c r="I823" s="97"/>
      <c r="J823" s="98">
        <v>1</v>
      </c>
      <c r="K823" s="103">
        <f t="shared" si="26"/>
        <v>1</v>
      </c>
      <c r="L823" s="49">
        <f t="shared" si="27"/>
        <v>230000</v>
      </c>
      <c r="M823" s="43"/>
      <c r="N823" s="49"/>
      <c r="O823" s="49" t="s">
        <v>7151</v>
      </c>
      <c r="P823" s="14"/>
      <c r="Q823" s="7" t="str">
        <f>VLOOKUP(D823,[1]Sheet0!$C$1:$H$65536,6,0)</f>
        <v>CHĂM SÓC TÓC</v>
      </c>
      <c r="S823" s="8"/>
    </row>
    <row r="824" spans="1:19" s="7" customFormat="1" ht="47.25" customHeight="1">
      <c r="A824" s="9"/>
      <c r="B824" s="9" t="s">
        <v>32</v>
      </c>
      <c r="C824" s="47" t="s">
        <v>6049</v>
      </c>
      <c r="D824" s="47" t="s">
        <v>6050</v>
      </c>
      <c r="E824" s="9" t="s">
        <v>6051</v>
      </c>
      <c r="F824" s="48">
        <v>99000</v>
      </c>
      <c r="G824" s="9">
        <v>-1</v>
      </c>
      <c r="H824" s="9">
        <v>0</v>
      </c>
      <c r="I824" s="97">
        <v>1</v>
      </c>
      <c r="J824" s="98"/>
      <c r="K824" s="103">
        <f t="shared" si="26"/>
        <v>1</v>
      </c>
      <c r="L824" s="49">
        <f t="shared" si="27"/>
        <v>99000</v>
      </c>
      <c r="M824" s="43"/>
      <c r="N824" s="49"/>
      <c r="O824" s="49" t="s">
        <v>4258</v>
      </c>
      <c r="P824" s="14">
        <v>46153</v>
      </c>
      <c r="Q824" s="7" t="str">
        <f>VLOOKUP(D824,[1]Sheet0!$C$1:$H$65536,6,0)</f>
        <v>CHĂM SÓC DA</v>
      </c>
      <c r="S824" s="8"/>
    </row>
    <row r="825" spans="1:19" s="7" customFormat="1" ht="47.25" customHeight="1">
      <c r="A825" s="9"/>
      <c r="B825" s="9" t="s">
        <v>32</v>
      </c>
      <c r="C825" s="47" t="s">
        <v>5843</v>
      </c>
      <c r="D825" s="47" t="s">
        <v>5844</v>
      </c>
      <c r="E825" s="9" t="s">
        <v>5845</v>
      </c>
      <c r="F825" s="48">
        <v>99000</v>
      </c>
      <c r="G825" s="9">
        <v>-1</v>
      </c>
      <c r="H825" s="9">
        <v>0</v>
      </c>
      <c r="I825" s="97">
        <v>1</v>
      </c>
      <c r="J825" s="98"/>
      <c r="K825" s="103">
        <f t="shared" si="26"/>
        <v>1</v>
      </c>
      <c r="L825" s="49">
        <f t="shared" si="27"/>
        <v>99000</v>
      </c>
      <c r="M825" s="43"/>
      <c r="N825" s="49"/>
      <c r="O825" s="49" t="s">
        <v>7152</v>
      </c>
      <c r="P825" s="14">
        <v>46120.377395833333</v>
      </c>
      <c r="Q825" s="7" t="str">
        <f>VLOOKUP(D825,[1]Sheet0!$C$1:$H$65536,6,0)</f>
        <v>CHĂM SÓC CƠ THỂ</v>
      </c>
      <c r="S825" s="8"/>
    </row>
    <row r="826" spans="1:19" s="7" customFormat="1" ht="47.25" customHeight="1">
      <c r="A826" s="9"/>
      <c r="B826" s="9" t="s">
        <v>69</v>
      </c>
      <c r="C826" s="47" t="s">
        <v>1073</v>
      </c>
      <c r="D826" s="47" t="s">
        <v>1074</v>
      </c>
      <c r="E826" s="9" t="s">
        <v>1075</v>
      </c>
      <c r="F826" s="48">
        <v>590000</v>
      </c>
      <c r="G826" s="9">
        <v>24</v>
      </c>
      <c r="H826" s="9">
        <v>25</v>
      </c>
      <c r="I826" s="97"/>
      <c r="J826" s="98">
        <v>1</v>
      </c>
      <c r="K826" s="103">
        <f t="shared" si="26"/>
        <v>1</v>
      </c>
      <c r="L826" s="49">
        <f t="shared" si="27"/>
        <v>590000</v>
      </c>
      <c r="M826" s="43"/>
      <c r="N826" s="49"/>
      <c r="O826" s="49" t="s">
        <v>7153</v>
      </c>
      <c r="P826" s="14"/>
      <c r="Q826" s="7" t="str">
        <f>VLOOKUP(D826,[1]Sheet0!$C$1:$H$65536,6,0)</f>
        <v>TĂNG CƯỜNG HỆ MIỄN DỊCH</v>
      </c>
      <c r="S826" s="8"/>
    </row>
    <row r="827" spans="1:19" s="7" customFormat="1" ht="47.25" customHeight="1">
      <c r="A827" s="9"/>
      <c r="B827" s="9" t="s">
        <v>69</v>
      </c>
      <c r="C827" s="47" t="s">
        <v>1091</v>
      </c>
      <c r="D827" s="47" t="s">
        <v>1092</v>
      </c>
      <c r="E827" s="9" t="s">
        <v>1093</v>
      </c>
      <c r="F827" s="48">
        <v>550000</v>
      </c>
      <c r="G827" s="9">
        <v>21</v>
      </c>
      <c r="H827" s="9">
        <v>22</v>
      </c>
      <c r="I827" s="97"/>
      <c r="J827" s="98">
        <v>1</v>
      </c>
      <c r="K827" s="103">
        <f t="shared" si="26"/>
        <v>1</v>
      </c>
      <c r="L827" s="49">
        <f t="shared" si="27"/>
        <v>550000</v>
      </c>
      <c r="M827" s="43"/>
      <c r="N827" s="49"/>
      <c r="O827" s="49" t="s">
        <v>7154</v>
      </c>
      <c r="P827" s="14"/>
      <c r="Q827" s="7" t="str">
        <f>VLOOKUP(D827,[1]Sheet0!$C$1:$H$65536,6,0)</f>
        <v>SINH LÝ - NỘI TIẾT TỐ</v>
      </c>
      <c r="S827" s="8"/>
    </row>
    <row r="828" spans="1:19" s="7" customFormat="1" ht="47.25" customHeight="1">
      <c r="A828" s="9"/>
      <c r="B828" s="9" t="s">
        <v>197</v>
      </c>
      <c r="C828" s="47" t="s">
        <v>4192</v>
      </c>
      <c r="D828" s="47" t="s">
        <v>4193</v>
      </c>
      <c r="E828" s="9" t="s">
        <v>4194</v>
      </c>
      <c r="F828" s="48">
        <v>220000</v>
      </c>
      <c r="G828" s="9">
        <v>-1</v>
      </c>
      <c r="H828" s="9">
        <v>0</v>
      </c>
      <c r="I828" s="97">
        <v>1</v>
      </c>
      <c r="J828" s="98"/>
      <c r="K828" s="103">
        <f t="shared" si="26"/>
        <v>1</v>
      </c>
      <c r="L828" s="49">
        <f t="shared" si="27"/>
        <v>220000</v>
      </c>
      <c r="M828" s="43"/>
      <c r="N828" s="49"/>
      <c r="O828" s="49" t="s">
        <v>7134</v>
      </c>
      <c r="P828" s="14">
        <v>45930</v>
      </c>
      <c r="Q828" s="7" t="str">
        <f>VLOOKUP(D828,[1]Sheet0!$C$1:$H$65536,6,0)</f>
        <v>CHĂM SÓC RĂNG MIỆNG</v>
      </c>
      <c r="S828" s="8"/>
    </row>
    <row r="829" spans="1:19" s="7" customFormat="1" ht="47.25" customHeight="1">
      <c r="A829" s="9"/>
      <c r="B829" s="9" t="s">
        <v>197</v>
      </c>
      <c r="C829" s="47" t="s">
        <v>3065</v>
      </c>
      <c r="D829" s="47" t="s">
        <v>3066</v>
      </c>
      <c r="E829" s="9" t="s">
        <v>3067</v>
      </c>
      <c r="F829" s="48">
        <v>90000</v>
      </c>
      <c r="G829" s="9">
        <v>21</v>
      </c>
      <c r="H829" s="9">
        <v>22</v>
      </c>
      <c r="I829" s="97"/>
      <c r="J829" s="98">
        <v>1</v>
      </c>
      <c r="K829" s="103">
        <f t="shared" si="26"/>
        <v>1</v>
      </c>
      <c r="L829" s="49">
        <f t="shared" si="27"/>
        <v>90000</v>
      </c>
      <c r="M829" s="43"/>
      <c r="N829" s="49"/>
      <c r="O829" s="49" t="s">
        <v>7155</v>
      </c>
      <c r="P829" s="14"/>
      <c r="Q829" s="7" t="str">
        <f>VLOOKUP(D829,[1]Sheet0!$C$1:$H$65536,6,0)</f>
        <v>BĂNG VỆ SINH</v>
      </c>
      <c r="S829" s="8"/>
    </row>
    <row r="830" spans="1:19" s="7" customFormat="1" ht="47.25" customHeight="1">
      <c r="A830" s="9"/>
      <c r="B830" s="9" t="s">
        <v>69</v>
      </c>
      <c r="C830" s="47" t="s">
        <v>5102</v>
      </c>
      <c r="D830" s="47" t="s">
        <v>5103</v>
      </c>
      <c r="E830" s="9" t="s">
        <v>5104</v>
      </c>
      <c r="F830" s="48">
        <v>185000</v>
      </c>
      <c r="G830" s="9">
        <v>-1</v>
      </c>
      <c r="H830" s="9">
        <v>0</v>
      </c>
      <c r="I830" s="97">
        <v>1</v>
      </c>
      <c r="J830" s="98"/>
      <c r="K830" s="103">
        <f t="shared" si="26"/>
        <v>1</v>
      </c>
      <c r="L830" s="49">
        <f t="shared" si="27"/>
        <v>185000</v>
      </c>
      <c r="M830" s="43"/>
      <c r="N830" s="49"/>
      <c r="O830" s="49" t="s">
        <v>7156</v>
      </c>
      <c r="P830" s="14">
        <v>46045</v>
      </c>
      <c r="Q830" s="7" t="str">
        <f>VLOOKUP(D830,[1]Sheet0!$C$1:$H$65536,6,0)</f>
        <v>HỖ TRỢ GAN</v>
      </c>
      <c r="S830" s="8"/>
    </row>
    <row r="831" spans="1:19" s="7" customFormat="1" ht="47.25" customHeight="1">
      <c r="A831" s="9"/>
      <c r="B831" s="9" t="s">
        <v>69</v>
      </c>
      <c r="C831" s="47" t="s">
        <v>5582</v>
      </c>
      <c r="D831" s="47" t="s">
        <v>5583</v>
      </c>
      <c r="E831" s="9" t="s">
        <v>5584</v>
      </c>
      <c r="F831" s="48">
        <v>765000</v>
      </c>
      <c r="G831" s="9">
        <v>-1</v>
      </c>
      <c r="H831" s="9">
        <v>0</v>
      </c>
      <c r="I831" s="97">
        <v>1</v>
      </c>
      <c r="J831" s="98"/>
      <c r="K831" s="103">
        <f t="shared" si="26"/>
        <v>1</v>
      </c>
      <c r="L831" s="49">
        <f t="shared" si="27"/>
        <v>765000</v>
      </c>
      <c r="M831" s="43"/>
      <c r="N831" s="49"/>
      <c r="O831" s="49" t="s">
        <v>7157</v>
      </c>
      <c r="P831" s="14">
        <v>46083</v>
      </c>
      <c r="Q831" s="7" t="str">
        <f>VLOOKUP(D831,[1]Sheet0!$C$1:$H$65536,6,0)</f>
        <v>HỖ TRỢ GAN</v>
      </c>
      <c r="S831" s="8"/>
    </row>
    <row r="832" spans="1:19" s="7" customFormat="1" ht="47.25" customHeight="1">
      <c r="A832" s="9"/>
      <c r="B832" s="9" t="s">
        <v>69</v>
      </c>
      <c r="C832" s="47" t="s">
        <v>5756</v>
      </c>
      <c r="D832" s="47" t="s">
        <v>5757</v>
      </c>
      <c r="E832" s="9" t="s">
        <v>5758</v>
      </c>
      <c r="F832" s="48">
        <v>900000</v>
      </c>
      <c r="G832" s="9">
        <v>-1</v>
      </c>
      <c r="H832" s="9">
        <v>0</v>
      </c>
      <c r="I832" s="97">
        <v>1</v>
      </c>
      <c r="J832" s="98"/>
      <c r="K832" s="103">
        <f t="shared" si="26"/>
        <v>1</v>
      </c>
      <c r="L832" s="49">
        <f t="shared" si="27"/>
        <v>900000</v>
      </c>
      <c r="M832" s="43"/>
      <c r="N832" s="49"/>
      <c r="O832" s="49" t="s">
        <v>7158</v>
      </c>
      <c r="P832" s="14">
        <v>46104</v>
      </c>
      <c r="Q832" s="7" t="str">
        <f>VLOOKUP(D832,[1]Sheet0!$C$1:$H$65536,6,0)</f>
        <v>HỖ TRỢ LÀM ĐẸP</v>
      </c>
      <c r="S832" s="8"/>
    </row>
    <row r="833" spans="1:19" s="7" customFormat="1" ht="47.25" customHeight="1">
      <c r="A833" s="9"/>
      <c r="B833" s="9" t="s">
        <v>197</v>
      </c>
      <c r="C833" s="47" t="s">
        <v>5945</v>
      </c>
      <c r="D833" s="47" t="s">
        <v>5946</v>
      </c>
      <c r="E833" s="9" t="s">
        <v>5947</v>
      </c>
      <c r="F833" s="48">
        <v>65000</v>
      </c>
      <c r="G833" s="9">
        <v>-1</v>
      </c>
      <c r="H833" s="9">
        <v>0</v>
      </c>
      <c r="I833" s="97">
        <v>1</v>
      </c>
      <c r="J833" s="98"/>
      <c r="K833" s="103">
        <f t="shared" si="26"/>
        <v>1</v>
      </c>
      <c r="L833" s="49">
        <f t="shared" si="27"/>
        <v>65000</v>
      </c>
      <c r="M833" s="43"/>
      <c r="N833" s="49"/>
      <c r="O833" s="49" t="s">
        <v>7159</v>
      </c>
      <c r="P833" s="14">
        <v>46132</v>
      </c>
      <c r="Q833" s="7" t="str">
        <f>VLOOKUP(D833,[1]Sheet0!$C$1:$H$65536,6,0)</f>
        <v>BĂNG VỆ SINH</v>
      </c>
      <c r="S833" s="8"/>
    </row>
    <row r="834" spans="1:19" s="7" customFormat="1" ht="47.25" customHeight="1">
      <c r="A834" s="9"/>
      <c r="B834" s="9" t="s">
        <v>197</v>
      </c>
      <c r="C834" s="47" t="s">
        <v>1524</v>
      </c>
      <c r="D834" s="47" t="s">
        <v>1525</v>
      </c>
      <c r="E834" s="9" t="s">
        <v>1526</v>
      </c>
      <c r="F834" s="48">
        <v>85000</v>
      </c>
      <c r="G834" s="9">
        <v>21</v>
      </c>
      <c r="H834" s="9">
        <v>22</v>
      </c>
      <c r="I834" s="97"/>
      <c r="J834" s="98">
        <v>1</v>
      </c>
      <c r="K834" s="103">
        <f t="shared" si="26"/>
        <v>1</v>
      </c>
      <c r="L834" s="49">
        <f t="shared" si="27"/>
        <v>85000</v>
      </c>
      <c r="M834" s="43"/>
      <c r="N834" s="49"/>
      <c r="O834" s="49" t="s">
        <v>4258</v>
      </c>
      <c r="P834" s="14"/>
      <c r="Q834" s="7" t="str">
        <f>VLOOKUP(D834,[1]Sheet0!$C$1:$H$65536,6,0)</f>
        <v>CHĂM SÓC RĂNG MIỆNG</v>
      </c>
      <c r="S834" s="8"/>
    </row>
    <row r="835" spans="1:19" s="7" customFormat="1" ht="47.25" customHeight="1">
      <c r="A835" s="9"/>
      <c r="B835" s="9" t="s">
        <v>197</v>
      </c>
      <c r="C835" s="47" t="s">
        <v>372</v>
      </c>
      <c r="D835" s="47" t="s">
        <v>373</v>
      </c>
      <c r="E835" s="9" t="s">
        <v>374</v>
      </c>
      <c r="F835" s="48">
        <v>105000</v>
      </c>
      <c r="G835" s="9">
        <v>13</v>
      </c>
      <c r="H835" s="9">
        <v>14</v>
      </c>
      <c r="I835" s="97"/>
      <c r="J835" s="98">
        <v>1</v>
      </c>
      <c r="K835" s="103">
        <f t="shared" si="26"/>
        <v>1</v>
      </c>
      <c r="L835" s="49">
        <f t="shared" si="27"/>
        <v>105000</v>
      </c>
      <c r="M835" s="43"/>
      <c r="N835" s="49"/>
      <c r="O835" s="49" t="s">
        <v>7160</v>
      </c>
      <c r="P835" s="14"/>
      <c r="Q835" s="7" t="str">
        <f>VLOOKUP(D835,[1]Sheet0!$C$1:$H$65536,6,0)</f>
        <v>KHẨU TRANG</v>
      </c>
      <c r="S835" s="8"/>
    </row>
    <row r="836" spans="1:19" s="7" customFormat="1" ht="47.25" customHeight="1">
      <c r="A836" s="9"/>
      <c r="B836" s="9" t="s">
        <v>69</v>
      </c>
      <c r="C836" s="47" t="s">
        <v>1202</v>
      </c>
      <c r="D836" s="47" t="s">
        <v>1203</v>
      </c>
      <c r="E836" s="9" t="s">
        <v>1204</v>
      </c>
      <c r="F836" s="48">
        <v>350000</v>
      </c>
      <c r="G836" s="9">
        <v>17</v>
      </c>
      <c r="H836" s="9">
        <v>18</v>
      </c>
      <c r="I836" s="97"/>
      <c r="J836" s="98">
        <v>1</v>
      </c>
      <c r="K836" s="103">
        <f t="shared" si="26"/>
        <v>1</v>
      </c>
      <c r="L836" s="49">
        <f t="shared" si="27"/>
        <v>350000</v>
      </c>
      <c r="M836" s="43"/>
      <c r="N836" s="49"/>
      <c r="O836" s="49" t="s">
        <v>7161</v>
      </c>
      <c r="P836" s="14"/>
      <c r="Q836" s="7" t="str">
        <f>VLOOKUP(D836,[1]Sheet0!$C$1:$H$65536,6,0)</f>
        <v>THỰC PHẨM CHỨC NĂNG CHO MÉ &amp; BÉ</v>
      </c>
      <c r="S836" s="8"/>
    </row>
    <row r="837" spans="1:19" s="7" customFormat="1" ht="47.25" customHeight="1">
      <c r="A837" s="9"/>
      <c r="B837" s="9" t="s">
        <v>69</v>
      </c>
      <c r="C837" s="47" t="s">
        <v>849</v>
      </c>
      <c r="D837" s="47" t="s">
        <v>850</v>
      </c>
      <c r="E837" s="9" t="s">
        <v>851</v>
      </c>
      <c r="F837" s="48">
        <v>2800000</v>
      </c>
      <c r="G837" s="9">
        <v>2</v>
      </c>
      <c r="H837" s="9">
        <v>3</v>
      </c>
      <c r="I837" s="97"/>
      <c r="J837" s="98">
        <v>1</v>
      </c>
      <c r="K837" s="103">
        <f t="shared" si="26"/>
        <v>1</v>
      </c>
      <c r="L837" s="49">
        <f t="shared" si="27"/>
        <v>2800000</v>
      </c>
      <c r="M837" s="43"/>
      <c r="N837" s="49"/>
      <c r="O837" s="49" t="s">
        <v>7162</v>
      </c>
      <c r="P837" s="14"/>
      <c r="Q837" s="7" t="str">
        <f>VLOOKUP(D837,[1]Sheet0!$C$1:$H$65536,6,0)</f>
        <v>TĂNG CƯỜNG HỆ MIỄN DỊCH</v>
      </c>
      <c r="S837" s="8"/>
    </row>
    <row r="838" spans="1:19" s="7" customFormat="1" ht="47.25" customHeight="1">
      <c r="A838" s="9"/>
      <c r="B838" s="9" t="s">
        <v>69</v>
      </c>
      <c r="C838" s="47" t="s">
        <v>1049</v>
      </c>
      <c r="D838" s="47" t="s">
        <v>1050</v>
      </c>
      <c r="E838" s="9" t="s">
        <v>1051</v>
      </c>
      <c r="F838" s="48">
        <v>656000</v>
      </c>
      <c r="G838" s="9">
        <v>9</v>
      </c>
      <c r="H838" s="9">
        <v>10</v>
      </c>
      <c r="I838" s="97"/>
      <c r="J838" s="98">
        <v>1</v>
      </c>
      <c r="K838" s="103">
        <f t="shared" si="26"/>
        <v>1</v>
      </c>
      <c r="L838" s="49">
        <f t="shared" si="27"/>
        <v>656000</v>
      </c>
      <c r="M838" s="43"/>
      <c r="N838" s="49"/>
      <c r="O838" s="49" t="s">
        <v>7163</v>
      </c>
      <c r="P838" s="14"/>
      <c r="Q838" s="7" t="str">
        <f>VLOOKUP(D838,[1]Sheet0!$C$1:$H$65536,6,0)</f>
        <v>HỖ TRỢ TRÍ NÃO VÀ TRÍ NHỚ</v>
      </c>
      <c r="S838" s="8"/>
    </row>
    <row r="839" spans="1:19" s="7" customFormat="1" ht="47.25" customHeight="1">
      <c r="A839" s="9"/>
      <c r="B839" s="9" t="s">
        <v>69</v>
      </c>
      <c r="C839" s="47" t="s">
        <v>1022</v>
      </c>
      <c r="D839" s="47" t="s">
        <v>1023</v>
      </c>
      <c r="E839" s="9" t="s">
        <v>1024</v>
      </c>
      <c r="F839" s="48">
        <v>751000</v>
      </c>
      <c r="G839" s="9">
        <v>0</v>
      </c>
      <c r="H839" s="9">
        <v>1</v>
      </c>
      <c r="I839" s="97"/>
      <c r="J839" s="98">
        <v>1</v>
      </c>
      <c r="K839" s="103">
        <f t="shared" si="26"/>
        <v>1</v>
      </c>
      <c r="L839" s="49">
        <f t="shared" si="27"/>
        <v>751000</v>
      </c>
      <c r="M839" s="43"/>
      <c r="N839" s="49"/>
      <c r="O839" s="49" t="s">
        <v>7164</v>
      </c>
      <c r="P839" s="14"/>
      <c r="Q839" s="7" t="str">
        <f>VLOOKUP(D839,[1]Sheet0!$C$1:$H$65536,6,0)</f>
        <v>THỰC PHẨM CHỨC NĂNG CHO MÉ &amp; BÉ</v>
      </c>
      <c r="S839" s="8"/>
    </row>
    <row r="840" spans="1:19" s="7" customFormat="1" ht="47.25" customHeight="1">
      <c r="A840" s="9"/>
      <c r="B840" s="9" t="s">
        <v>69</v>
      </c>
      <c r="C840" s="47" t="s">
        <v>1010</v>
      </c>
      <c r="D840" s="47" t="s">
        <v>1011</v>
      </c>
      <c r="E840" s="9" t="s">
        <v>1012</v>
      </c>
      <c r="F840" s="48">
        <v>780000</v>
      </c>
      <c r="G840" s="9">
        <v>2</v>
      </c>
      <c r="H840" s="9">
        <v>3</v>
      </c>
      <c r="I840" s="97"/>
      <c r="J840" s="98">
        <v>1</v>
      </c>
      <c r="K840" s="103">
        <f t="shared" si="26"/>
        <v>1</v>
      </c>
      <c r="L840" s="49">
        <f t="shared" si="27"/>
        <v>780000</v>
      </c>
      <c r="M840" s="43"/>
      <c r="N840" s="49"/>
      <c r="O840" s="49" t="s">
        <v>7165</v>
      </c>
      <c r="P840" s="14"/>
      <c r="Q840" s="7" t="str">
        <f>VLOOKUP(D840,[1]Sheet0!$C$1:$H$65536,6,0)</f>
        <v>HỖ TRỢ TRÍ NÃO VÀ TRÍ NHỚ</v>
      </c>
      <c r="S840" s="8"/>
    </row>
    <row r="841" spans="1:19" s="7" customFormat="1" ht="47.25" customHeight="1">
      <c r="A841" s="9"/>
      <c r="B841" s="9" t="s">
        <v>69</v>
      </c>
      <c r="C841" s="47" t="s">
        <v>1100</v>
      </c>
      <c r="D841" s="47" t="s">
        <v>1101</v>
      </c>
      <c r="E841" s="9" t="s">
        <v>1102</v>
      </c>
      <c r="F841" s="48">
        <v>541000</v>
      </c>
      <c r="G841" s="9">
        <v>5</v>
      </c>
      <c r="H841" s="9">
        <v>6</v>
      </c>
      <c r="I841" s="97"/>
      <c r="J841" s="98">
        <v>1</v>
      </c>
      <c r="K841" s="103">
        <f t="shared" si="26"/>
        <v>1</v>
      </c>
      <c r="L841" s="49">
        <f t="shared" si="27"/>
        <v>541000</v>
      </c>
      <c r="M841" s="43"/>
      <c r="N841" s="49"/>
      <c r="O841" s="49" t="s">
        <v>7157</v>
      </c>
      <c r="P841" s="14"/>
      <c r="Q841" s="7" t="str">
        <f>VLOOKUP(D841,[1]Sheet0!$C$1:$H$65536,6,0)</f>
        <v>HỖ TRỢ GAN</v>
      </c>
      <c r="S841" s="8"/>
    </row>
    <row r="842" spans="1:19" s="7" customFormat="1" ht="47.25" customHeight="1">
      <c r="A842" s="9"/>
      <c r="B842" s="9" t="s">
        <v>69</v>
      </c>
      <c r="C842" s="47" t="s">
        <v>977</v>
      </c>
      <c r="D842" s="47" t="s">
        <v>978</v>
      </c>
      <c r="E842" s="9" t="s">
        <v>979</v>
      </c>
      <c r="F842" s="48">
        <v>940000</v>
      </c>
      <c r="G842" s="9">
        <v>3</v>
      </c>
      <c r="H842" s="9">
        <v>4</v>
      </c>
      <c r="I842" s="97"/>
      <c r="J842" s="98">
        <v>1</v>
      </c>
      <c r="K842" s="103">
        <f t="shared" si="26"/>
        <v>1</v>
      </c>
      <c r="L842" s="49">
        <f t="shared" si="27"/>
        <v>940000</v>
      </c>
      <c r="M842" s="43"/>
      <c r="N842" s="49"/>
      <c r="O842" s="49" t="s">
        <v>4258</v>
      </c>
      <c r="P842" s="14"/>
      <c r="Q842" s="7" t="str">
        <f>VLOOKUP(D842,[1]Sheet0!$C$1:$H$65536,6,0)</f>
        <v>HỖ TRỢ TRÍ NÃO VÀ TRÍ NHỚ</v>
      </c>
      <c r="S842" s="8"/>
    </row>
    <row r="843" spans="1:19" s="7" customFormat="1" ht="47.25" customHeight="1">
      <c r="A843" s="9"/>
      <c r="B843" s="9" t="s">
        <v>69</v>
      </c>
      <c r="C843" s="47" t="s">
        <v>5361</v>
      </c>
      <c r="D843" s="47" t="s">
        <v>5362</v>
      </c>
      <c r="E843" s="9" t="s">
        <v>5363</v>
      </c>
      <c r="F843" s="48">
        <v>1190000</v>
      </c>
      <c r="G843" s="9">
        <v>-1</v>
      </c>
      <c r="H843" s="9">
        <v>0</v>
      </c>
      <c r="I843" s="97">
        <v>1</v>
      </c>
      <c r="J843" s="98"/>
      <c r="K843" s="103">
        <f t="shared" si="26"/>
        <v>1</v>
      </c>
      <c r="L843" s="49">
        <f t="shared" si="27"/>
        <v>1190000</v>
      </c>
      <c r="M843" s="43"/>
      <c r="N843" s="49"/>
      <c r="O843" s="49" t="s">
        <v>7166</v>
      </c>
      <c r="P843" s="14">
        <v>46077</v>
      </c>
      <c r="Q843" s="7" t="str">
        <f>VLOOKUP(D843,[1]Sheet0!$C$1:$H$65536,6,0)</f>
        <v>HỖ TRỢ LÀM ĐẸP</v>
      </c>
      <c r="S843" s="8"/>
    </row>
    <row r="844" spans="1:19" s="7" customFormat="1" ht="47.25" customHeight="1">
      <c r="A844" s="9"/>
      <c r="B844" s="9" t="s">
        <v>40</v>
      </c>
      <c r="C844" s="47" t="s">
        <v>4660</v>
      </c>
      <c r="D844" s="47" t="s">
        <v>4661</v>
      </c>
      <c r="E844" s="9" t="s">
        <v>4662</v>
      </c>
      <c r="F844" s="48">
        <v>137000</v>
      </c>
      <c r="G844" s="9">
        <v>-1</v>
      </c>
      <c r="H844" s="9">
        <v>0</v>
      </c>
      <c r="I844" s="97">
        <v>1</v>
      </c>
      <c r="J844" s="98"/>
      <c r="K844" s="103">
        <f t="shared" si="26"/>
        <v>1</v>
      </c>
      <c r="L844" s="49">
        <f t="shared" si="27"/>
        <v>137000</v>
      </c>
      <c r="M844" s="43"/>
      <c r="N844" s="49"/>
      <c r="O844" s="49" t="s">
        <v>7167</v>
      </c>
      <c r="P844" s="14">
        <v>46006.630983796298</v>
      </c>
      <c r="Q844" s="7" t="str">
        <f>VLOOKUP(D844,[1]Sheet0!$C$1:$H$65536,6,0)</f>
        <v>CHĂM SÓC CƠ THỂ BÉ</v>
      </c>
      <c r="S844" s="8"/>
    </row>
    <row r="845" spans="1:19" s="7" customFormat="1" ht="47.25" customHeight="1">
      <c r="A845" s="9"/>
      <c r="B845" s="9" t="s">
        <v>40</v>
      </c>
      <c r="C845" s="47" t="s">
        <v>1271</v>
      </c>
      <c r="D845" s="47" t="s">
        <v>1272</v>
      </c>
      <c r="E845" s="9" t="s">
        <v>1273</v>
      </c>
      <c r="F845" s="48">
        <v>240000</v>
      </c>
      <c r="G845" s="9">
        <v>27</v>
      </c>
      <c r="H845" s="9">
        <v>28</v>
      </c>
      <c r="I845" s="97"/>
      <c r="J845" s="98">
        <v>1</v>
      </c>
      <c r="K845" s="103">
        <f t="shared" si="26"/>
        <v>1</v>
      </c>
      <c r="L845" s="49">
        <f t="shared" si="27"/>
        <v>240000</v>
      </c>
      <c r="M845" s="43"/>
      <c r="N845" s="49"/>
      <c r="O845" s="49" t="s">
        <v>7168</v>
      </c>
      <c r="P845" s="14"/>
      <c r="Q845" s="7" t="str">
        <f>VLOOKUP(D845,[1]Sheet0!$C$1:$H$65536,6,0)</f>
        <v>BÉ UỐNG SỮA</v>
      </c>
      <c r="S845" s="8"/>
    </row>
    <row r="846" spans="1:19" s="7" customFormat="1" ht="47.25" customHeight="1">
      <c r="A846" s="9"/>
      <c r="B846" s="9" t="s">
        <v>40</v>
      </c>
      <c r="C846" s="47" t="s">
        <v>4656</v>
      </c>
      <c r="D846" s="47" t="s">
        <v>4657</v>
      </c>
      <c r="E846" s="9" t="s">
        <v>4658</v>
      </c>
      <c r="F846" s="48">
        <v>50000</v>
      </c>
      <c r="G846" s="9">
        <v>-1</v>
      </c>
      <c r="H846" s="9">
        <v>0</v>
      </c>
      <c r="I846" s="97">
        <v>1</v>
      </c>
      <c r="J846" s="98"/>
      <c r="K846" s="103">
        <f t="shared" si="26"/>
        <v>1</v>
      </c>
      <c r="L846" s="49">
        <f t="shared" si="27"/>
        <v>50000</v>
      </c>
      <c r="M846" s="43"/>
      <c r="N846" s="49"/>
      <c r="O846" s="49" t="s">
        <v>4258</v>
      </c>
      <c r="P846" s="14">
        <v>46006.630983796298</v>
      </c>
      <c r="Q846" s="7" t="str">
        <f>VLOOKUP(D846,[1]Sheet0!$C$1:$H$65536,6,0)</f>
        <v>CHĂM SÓC CƠ THỂ BÉ</v>
      </c>
      <c r="S846" s="8"/>
    </row>
    <row r="847" spans="1:19" s="7" customFormat="1" ht="47.25" customHeight="1">
      <c r="A847" s="9"/>
      <c r="B847" s="9" t="s">
        <v>40</v>
      </c>
      <c r="C847" s="47" t="s">
        <v>5783</v>
      </c>
      <c r="D847" s="47" t="s">
        <v>5784</v>
      </c>
      <c r="E847" s="9" t="s">
        <v>5785</v>
      </c>
      <c r="F847" s="48">
        <v>65000</v>
      </c>
      <c r="G847" s="9">
        <v>-1</v>
      </c>
      <c r="H847" s="9">
        <v>0</v>
      </c>
      <c r="I847" s="97">
        <v>1</v>
      </c>
      <c r="J847" s="98"/>
      <c r="K847" s="103">
        <f t="shared" si="26"/>
        <v>1</v>
      </c>
      <c r="L847" s="49">
        <f t="shared" si="27"/>
        <v>65000</v>
      </c>
      <c r="M847" s="43"/>
      <c r="N847" s="49"/>
      <c r="O847" s="49" t="s">
        <v>4258</v>
      </c>
      <c r="P847" s="14">
        <v>46108</v>
      </c>
      <c r="Q847" s="7" t="str">
        <f>VLOOKUP(D847,[1]Sheet0!$C$1:$H$65536,6,0)</f>
        <v>THỰC PHẨM CHO BÉ</v>
      </c>
      <c r="S847" s="8"/>
    </row>
    <row r="848" spans="1:19" s="7" customFormat="1" ht="47.25" customHeight="1">
      <c r="A848" s="9"/>
      <c r="B848" s="9" t="s">
        <v>40</v>
      </c>
      <c r="C848" s="47" t="s">
        <v>698</v>
      </c>
      <c r="D848" s="47" t="s">
        <v>699</v>
      </c>
      <c r="E848" s="9" t="s">
        <v>700</v>
      </c>
      <c r="F848" s="48">
        <v>80000</v>
      </c>
      <c r="G848" s="9">
        <v>27</v>
      </c>
      <c r="H848" s="9">
        <v>28</v>
      </c>
      <c r="I848" s="97"/>
      <c r="J848" s="98">
        <v>1</v>
      </c>
      <c r="K848" s="103">
        <f t="shared" si="26"/>
        <v>1</v>
      </c>
      <c r="L848" s="49">
        <f t="shared" si="27"/>
        <v>80000</v>
      </c>
      <c r="M848" s="43"/>
      <c r="N848" s="49"/>
      <c r="O848" s="49" t="s">
        <v>4258</v>
      </c>
      <c r="P848" s="14"/>
      <c r="Q848" s="7" t="str">
        <f>VLOOKUP(D848,[1]Sheet0!$C$1:$H$65536,6,0)</f>
        <v>THỰC PHẨM CHO BÉ</v>
      </c>
      <c r="S848" s="8"/>
    </row>
    <row r="849" spans="1:19" s="7" customFormat="1" ht="47.25" customHeight="1">
      <c r="A849" s="9"/>
      <c r="B849" s="9" t="s">
        <v>40</v>
      </c>
      <c r="C849" s="47" t="s">
        <v>3738</v>
      </c>
      <c r="D849" s="47" t="s">
        <v>3739</v>
      </c>
      <c r="E849" s="9" t="s">
        <v>3740</v>
      </c>
      <c r="F849" s="48">
        <v>60000</v>
      </c>
      <c r="G849" s="9">
        <v>-1</v>
      </c>
      <c r="H849" s="9">
        <v>0</v>
      </c>
      <c r="I849" s="97">
        <v>1</v>
      </c>
      <c r="J849" s="98"/>
      <c r="K849" s="103">
        <f t="shared" si="26"/>
        <v>1</v>
      </c>
      <c r="L849" s="49">
        <f t="shared" si="27"/>
        <v>60000</v>
      </c>
      <c r="M849" s="43"/>
      <c r="N849" s="49"/>
      <c r="O849" s="49" t="s">
        <v>4258</v>
      </c>
      <c r="P849" s="14">
        <v>45826</v>
      </c>
      <c r="Q849" s="7" t="str">
        <f>VLOOKUP(D849,[1]Sheet0!$C$1:$H$65536,6,0)</f>
        <v>THỰC PHẨM CHO BÉ</v>
      </c>
      <c r="S849" s="8"/>
    </row>
    <row r="850" spans="1:19" s="7" customFormat="1" ht="47.25" customHeight="1">
      <c r="A850" s="9"/>
      <c r="B850" s="9" t="s">
        <v>40</v>
      </c>
      <c r="C850" s="47" t="s">
        <v>4012</v>
      </c>
      <c r="D850" s="47" t="s">
        <v>4013</v>
      </c>
      <c r="E850" s="9" t="s">
        <v>4014</v>
      </c>
      <c r="F850" s="48">
        <v>125000</v>
      </c>
      <c r="G850" s="9">
        <v>-1</v>
      </c>
      <c r="H850" s="9">
        <v>0</v>
      </c>
      <c r="I850" s="97">
        <v>1</v>
      </c>
      <c r="J850" s="98"/>
      <c r="K850" s="103">
        <f t="shared" si="26"/>
        <v>1</v>
      </c>
      <c r="L850" s="49">
        <f t="shared" si="27"/>
        <v>125000</v>
      </c>
      <c r="M850" s="43"/>
      <c r="N850" s="49"/>
      <c r="O850" s="49" t="s">
        <v>7169</v>
      </c>
      <c r="P850" s="14">
        <v>45882</v>
      </c>
      <c r="Q850" s="7" t="str">
        <f>VLOOKUP(D850,[1]Sheet0!$C$1:$H$65536,6,0)</f>
        <v>CHĂM SÓC CƠ THỂ BÉ</v>
      </c>
      <c r="S850" s="8"/>
    </row>
    <row r="851" spans="1:19" s="7" customFormat="1" ht="47.25" customHeight="1">
      <c r="A851" s="9"/>
      <c r="B851" s="9" t="s">
        <v>40</v>
      </c>
      <c r="C851" s="47" t="s">
        <v>3845</v>
      </c>
      <c r="D851" s="47" t="s">
        <v>3846</v>
      </c>
      <c r="E851" s="9" t="s">
        <v>3847</v>
      </c>
      <c r="F851" s="48">
        <v>285000</v>
      </c>
      <c r="G851" s="9">
        <v>-1</v>
      </c>
      <c r="H851" s="9">
        <v>0</v>
      </c>
      <c r="I851" s="97">
        <v>1</v>
      </c>
      <c r="J851" s="98"/>
      <c r="K851" s="103">
        <f t="shared" si="26"/>
        <v>1</v>
      </c>
      <c r="L851" s="49">
        <f t="shared" si="27"/>
        <v>285000</v>
      </c>
      <c r="M851" s="43"/>
      <c r="N851" s="49"/>
      <c r="O851" s="49" t="s">
        <v>7170</v>
      </c>
      <c r="P851" s="14">
        <v>45847</v>
      </c>
      <c r="Q851" s="7" t="str">
        <f>VLOOKUP(D851,[1]Sheet0!$C$1:$H$65536,6,0)</f>
        <v>CHĂM SÓC CƠ THỂ BÉ</v>
      </c>
      <c r="S851" s="8"/>
    </row>
    <row r="852" spans="1:19" s="7" customFormat="1" ht="47.25" customHeight="1">
      <c r="A852" s="9"/>
      <c r="B852" s="9" t="s">
        <v>40</v>
      </c>
      <c r="C852" s="47" t="s">
        <v>1491</v>
      </c>
      <c r="D852" s="47" t="s">
        <v>1492</v>
      </c>
      <c r="E852" s="9" t="s">
        <v>1493</v>
      </c>
      <c r="F852" s="48">
        <v>98500</v>
      </c>
      <c r="G852" s="9">
        <v>11</v>
      </c>
      <c r="H852" s="9">
        <v>12</v>
      </c>
      <c r="I852" s="97"/>
      <c r="J852" s="98">
        <v>1</v>
      </c>
      <c r="K852" s="103">
        <f t="shared" si="26"/>
        <v>1</v>
      </c>
      <c r="L852" s="49">
        <f t="shared" si="27"/>
        <v>98500</v>
      </c>
      <c r="M852" s="43"/>
      <c r="N852" s="49"/>
      <c r="O852" s="49" t="s">
        <v>7171</v>
      </c>
      <c r="P852" s="14"/>
      <c r="Q852" s="7" t="str">
        <f>VLOOKUP(D852,[1]Sheet0!$C$1:$H$65536,6,0)</f>
        <v>CHĂM SÓC CƠ THỂ BÉ</v>
      </c>
      <c r="S852" s="8"/>
    </row>
    <row r="853" spans="1:19" s="7" customFormat="1" ht="47.25" customHeight="1">
      <c r="A853" s="9"/>
      <c r="B853" s="9" t="s">
        <v>40</v>
      </c>
      <c r="C853" s="47" t="s">
        <v>41</v>
      </c>
      <c r="D853" s="47" t="s">
        <v>42</v>
      </c>
      <c r="E853" s="9" t="s">
        <v>43</v>
      </c>
      <c r="F853" s="48">
        <v>25000</v>
      </c>
      <c r="G853" s="9">
        <v>-1</v>
      </c>
      <c r="H853" s="9">
        <v>0</v>
      </c>
      <c r="I853" s="97">
        <v>1</v>
      </c>
      <c r="J853" s="98"/>
      <c r="K853" s="103">
        <f t="shared" si="26"/>
        <v>1</v>
      </c>
      <c r="L853" s="49">
        <f t="shared" si="27"/>
        <v>25000</v>
      </c>
      <c r="M853" s="43"/>
      <c r="N853" s="49"/>
      <c r="O853" s="49" t="s">
        <v>4258</v>
      </c>
      <c r="P853" s="14">
        <v>45975</v>
      </c>
      <c r="Q853" s="7" t="str">
        <f>VLOOKUP(D853,[1]Sheet0!$C$1:$H$65536,6,0)</f>
        <v>DỤNG CỤ ĂN</v>
      </c>
      <c r="S853" s="8"/>
    </row>
    <row r="854" spans="1:19" s="7" customFormat="1" ht="47.25" customHeight="1">
      <c r="A854" s="9"/>
      <c r="B854" s="9" t="s">
        <v>40</v>
      </c>
      <c r="C854" s="47" t="s">
        <v>4099</v>
      </c>
      <c r="D854" s="47" t="s">
        <v>4100</v>
      </c>
      <c r="E854" s="9" t="s">
        <v>4101</v>
      </c>
      <c r="F854" s="48">
        <v>45000</v>
      </c>
      <c r="G854" s="9">
        <v>-1</v>
      </c>
      <c r="H854" s="9">
        <v>0</v>
      </c>
      <c r="I854" s="97">
        <v>1</v>
      </c>
      <c r="J854" s="98"/>
      <c r="K854" s="103">
        <f t="shared" si="26"/>
        <v>1</v>
      </c>
      <c r="L854" s="49">
        <f t="shared" si="27"/>
        <v>45000</v>
      </c>
      <c r="M854" s="43"/>
      <c r="N854" s="49"/>
      <c r="O854" s="49" t="s">
        <v>6998</v>
      </c>
      <c r="P854" s="14">
        <v>45905</v>
      </c>
      <c r="Q854" s="7" t="str">
        <f>VLOOKUP(D854,[1]Sheet0!$C$1:$H$65536,6,0)</f>
        <v>THỰC PHẨM CHO BÉ</v>
      </c>
      <c r="S854" s="8"/>
    </row>
    <row r="855" spans="1:19" s="7" customFormat="1" ht="47.25" customHeight="1">
      <c r="A855" s="9"/>
      <c r="B855" s="9" t="s">
        <v>40</v>
      </c>
      <c r="C855" s="47" t="s">
        <v>4144</v>
      </c>
      <c r="D855" s="47" t="s">
        <v>4145</v>
      </c>
      <c r="E855" s="9" t="s">
        <v>4146</v>
      </c>
      <c r="F855" s="48">
        <v>45000</v>
      </c>
      <c r="G855" s="9">
        <v>-1</v>
      </c>
      <c r="H855" s="9">
        <v>0</v>
      </c>
      <c r="I855" s="97">
        <v>1</v>
      </c>
      <c r="J855" s="98"/>
      <c r="K855" s="103">
        <f t="shared" si="26"/>
        <v>1</v>
      </c>
      <c r="L855" s="49">
        <f t="shared" si="27"/>
        <v>45000</v>
      </c>
      <c r="M855" s="43"/>
      <c r="N855" s="49"/>
      <c r="O855" s="49" t="s">
        <v>4258</v>
      </c>
      <c r="P855" s="14">
        <v>45916</v>
      </c>
      <c r="Q855" s="7" t="str">
        <f>VLOOKUP(D855,[1]Sheet0!$C$1:$H$65536,6,0)</f>
        <v>CHĂM SÓC CƠ THỂ BÉ</v>
      </c>
      <c r="S855" s="8"/>
    </row>
    <row r="856" spans="1:19" s="7" customFormat="1" ht="47.25" customHeight="1">
      <c r="A856" s="9"/>
      <c r="B856" s="9" t="s">
        <v>33</v>
      </c>
      <c r="C856" s="47" t="s">
        <v>1695</v>
      </c>
      <c r="D856" s="47" t="s">
        <v>1696</v>
      </c>
      <c r="E856" s="9" t="s">
        <v>1697</v>
      </c>
      <c r="F856" s="48">
        <v>32000</v>
      </c>
      <c r="G856" s="9">
        <v>23</v>
      </c>
      <c r="H856" s="9">
        <v>24</v>
      </c>
      <c r="I856" s="97"/>
      <c r="J856" s="98">
        <v>1</v>
      </c>
      <c r="K856" s="103">
        <f t="shared" si="26"/>
        <v>1</v>
      </c>
      <c r="L856" s="49">
        <f t="shared" si="27"/>
        <v>32000</v>
      </c>
      <c r="M856" s="43"/>
      <c r="N856" s="49"/>
      <c r="O856" s="49" t="s">
        <v>4258</v>
      </c>
      <c r="P856" s="14"/>
      <c r="Q856" s="7" t="str">
        <f>VLOOKUP(D856,[1]Sheet0!$C$1:$H$65536,6,0)</f>
        <v>BẾP VÀ PHÒNG ĂN</v>
      </c>
      <c r="S856" s="8"/>
    </row>
    <row r="857" spans="1:19" s="7" customFormat="1" ht="47.25" customHeight="1">
      <c r="A857" s="9"/>
      <c r="B857" s="9" t="s">
        <v>33</v>
      </c>
      <c r="C857" s="47" t="s">
        <v>1668</v>
      </c>
      <c r="D857" s="47" t="s">
        <v>1669</v>
      </c>
      <c r="E857" s="9" t="s">
        <v>1670</v>
      </c>
      <c r="F857" s="48">
        <v>40000</v>
      </c>
      <c r="G857" s="9">
        <v>8</v>
      </c>
      <c r="H857" s="9">
        <v>9</v>
      </c>
      <c r="I857" s="97"/>
      <c r="J857" s="98">
        <v>1</v>
      </c>
      <c r="K857" s="103">
        <f t="shared" si="26"/>
        <v>1</v>
      </c>
      <c r="L857" s="49">
        <f t="shared" si="27"/>
        <v>40000</v>
      </c>
      <c r="M857" s="43"/>
      <c r="N857" s="49"/>
      <c r="O857" s="49" t="s">
        <v>4258</v>
      </c>
      <c r="P857" s="14"/>
      <c r="Q857" s="7" t="str">
        <f>VLOOKUP(D857,[1]Sheet0!$C$1:$H$65536,6,0)</f>
        <v>ĐỒ DÙNG NHÀ TẮM, TOILET</v>
      </c>
      <c r="S857" s="8"/>
    </row>
    <row r="858" spans="1:19" s="7" customFormat="1" ht="47.25" customHeight="1">
      <c r="A858" s="9"/>
      <c r="B858" s="9" t="s">
        <v>33</v>
      </c>
      <c r="C858" s="47" t="s">
        <v>1671</v>
      </c>
      <c r="D858" s="47" t="s">
        <v>1672</v>
      </c>
      <c r="E858" s="9" t="s">
        <v>1673</v>
      </c>
      <c r="F858" s="48">
        <v>40000</v>
      </c>
      <c r="G858" s="9">
        <v>19</v>
      </c>
      <c r="H858" s="9">
        <v>20</v>
      </c>
      <c r="I858" s="97"/>
      <c r="J858" s="98">
        <v>1</v>
      </c>
      <c r="K858" s="103">
        <f t="shared" si="26"/>
        <v>1</v>
      </c>
      <c r="L858" s="49">
        <f t="shared" si="27"/>
        <v>40000</v>
      </c>
      <c r="M858" s="43"/>
      <c r="N858" s="49"/>
      <c r="O858" s="49" t="s">
        <v>4258</v>
      </c>
      <c r="P858" s="14"/>
      <c r="Q858" s="7" t="str">
        <f>VLOOKUP(D858,[1]Sheet0!$C$1:$H$65536,6,0)</f>
        <v>BẾP VÀ PHÒNG ĂN</v>
      </c>
      <c r="S858" s="8"/>
    </row>
    <row r="859" spans="1:19" s="7" customFormat="1" ht="47.25" customHeight="1">
      <c r="A859" s="9"/>
      <c r="B859" s="9" t="s">
        <v>33</v>
      </c>
      <c r="C859" s="47" t="s">
        <v>1665</v>
      </c>
      <c r="D859" s="47" t="s">
        <v>1666</v>
      </c>
      <c r="E859" s="9" t="s">
        <v>1667</v>
      </c>
      <c r="F859" s="48">
        <v>40000</v>
      </c>
      <c r="G859" s="9">
        <v>1</v>
      </c>
      <c r="H859" s="9">
        <v>2</v>
      </c>
      <c r="I859" s="97"/>
      <c r="J859" s="98">
        <v>1</v>
      </c>
      <c r="K859" s="103">
        <f t="shared" si="26"/>
        <v>1</v>
      </c>
      <c r="L859" s="49">
        <f t="shared" si="27"/>
        <v>40000</v>
      </c>
      <c r="M859" s="43"/>
      <c r="N859" s="49"/>
      <c r="O859" s="49" t="s">
        <v>4258</v>
      </c>
      <c r="P859" s="14"/>
      <c r="Q859" s="7" t="str">
        <f>VLOOKUP(D859,[1]Sheet0!$C$1:$H$65536,6,0)</f>
        <v>BẾP VÀ PHÒNG ĂN</v>
      </c>
      <c r="S859" s="8"/>
    </row>
    <row r="860" spans="1:19" s="7" customFormat="1" ht="47.25" customHeight="1">
      <c r="A860" s="9"/>
      <c r="B860" s="9" t="s">
        <v>33</v>
      </c>
      <c r="C860" s="47" t="s">
        <v>5574</v>
      </c>
      <c r="D860" s="47" t="s">
        <v>5575</v>
      </c>
      <c r="E860" s="9" t="s">
        <v>5576</v>
      </c>
      <c r="F860" s="48">
        <v>50000</v>
      </c>
      <c r="G860" s="9">
        <v>-1</v>
      </c>
      <c r="H860" s="9">
        <v>0</v>
      </c>
      <c r="I860" s="97">
        <v>1</v>
      </c>
      <c r="J860" s="98"/>
      <c r="K860" s="103">
        <f t="shared" si="26"/>
        <v>1</v>
      </c>
      <c r="L860" s="49">
        <f t="shared" si="27"/>
        <v>50000</v>
      </c>
      <c r="M860" s="43"/>
      <c r="N860" s="49"/>
      <c r="O860" s="49" t="s">
        <v>7172</v>
      </c>
      <c r="P860" s="14">
        <v>46083</v>
      </c>
      <c r="Q860" s="7" t="str">
        <f>VLOOKUP(D860,[1]Sheet0!$C$1:$H$65536,6,0)</f>
        <v>BẾP VÀ PHÒNG ĂN</v>
      </c>
      <c r="S860" s="8"/>
    </row>
    <row r="861" spans="1:19" s="7" customFormat="1" ht="47.25" customHeight="1">
      <c r="A861" s="9"/>
      <c r="B861" s="9" t="s">
        <v>33</v>
      </c>
      <c r="C861" s="47" t="s">
        <v>3783</v>
      </c>
      <c r="D861" s="47" t="s">
        <v>3784</v>
      </c>
      <c r="E861" s="9" t="s">
        <v>3785</v>
      </c>
      <c r="F861" s="48">
        <v>99000</v>
      </c>
      <c r="G861" s="9">
        <v>-1</v>
      </c>
      <c r="H861" s="9">
        <v>0</v>
      </c>
      <c r="I861" s="97">
        <v>1</v>
      </c>
      <c r="J861" s="98"/>
      <c r="K861" s="103">
        <f t="shared" si="26"/>
        <v>1</v>
      </c>
      <c r="L861" s="49">
        <f t="shared" si="27"/>
        <v>99000</v>
      </c>
      <c r="M861" s="43"/>
      <c r="N861" s="49"/>
      <c r="O861" s="49" t="s">
        <v>4258</v>
      </c>
      <c r="P861" s="14">
        <v>45833</v>
      </c>
      <c r="Q861" s="7" t="str">
        <f>VLOOKUP(D861,[1]Sheet0!$C$1:$H$65536,6,0)</f>
        <v>XÀ PHÒNG, CHẤT TẨY RỬA</v>
      </c>
      <c r="S861" s="8"/>
    </row>
    <row r="862" spans="1:19" s="7" customFormat="1" ht="47.25" customHeight="1">
      <c r="A862" s="9"/>
      <c r="B862" s="9" t="s">
        <v>33</v>
      </c>
      <c r="C862" s="47" t="s">
        <v>1330</v>
      </c>
      <c r="D862" s="47" t="s">
        <v>1331</v>
      </c>
      <c r="E862" s="9" t="s">
        <v>1332</v>
      </c>
      <c r="F862" s="48">
        <v>185000</v>
      </c>
      <c r="G862" s="9">
        <v>4</v>
      </c>
      <c r="H862" s="9">
        <v>5</v>
      </c>
      <c r="I862" s="97"/>
      <c r="J862" s="98">
        <v>1</v>
      </c>
      <c r="K862" s="103">
        <f t="shared" si="26"/>
        <v>1</v>
      </c>
      <c r="L862" s="49">
        <f t="shared" si="27"/>
        <v>185000</v>
      </c>
      <c r="M862" s="43"/>
      <c r="N862" s="49"/>
      <c r="O862" s="49" t="s">
        <v>4258</v>
      </c>
      <c r="P862" s="14"/>
      <c r="Q862" s="7" t="str">
        <f>VLOOKUP(D862,[1]Sheet0!$C$1:$H$65536,6,0)</f>
        <v>SẢN PHẨM TỪ GIẤY</v>
      </c>
      <c r="S862" s="8"/>
    </row>
    <row r="863" spans="1:19" s="7" customFormat="1" ht="47.25" customHeight="1">
      <c r="A863" s="9"/>
      <c r="B863" s="9" t="s">
        <v>33</v>
      </c>
      <c r="C863" s="47" t="s">
        <v>1632</v>
      </c>
      <c r="D863" s="47" t="s">
        <v>1633</v>
      </c>
      <c r="E863" s="9" t="s">
        <v>1634</v>
      </c>
      <c r="F863" s="48">
        <v>45000</v>
      </c>
      <c r="G863" s="9">
        <v>25</v>
      </c>
      <c r="H863" s="9">
        <v>26</v>
      </c>
      <c r="I863" s="97"/>
      <c r="J863" s="98">
        <v>1</v>
      </c>
      <c r="K863" s="103">
        <f t="shared" si="26"/>
        <v>1</v>
      </c>
      <c r="L863" s="49">
        <f t="shared" si="27"/>
        <v>45000</v>
      </c>
      <c r="M863" s="43"/>
      <c r="N863" s="49"/>
      <c r="O863" s="49" t="s">
        <v>7173</v>
      </c>
      <c r="P863" s="14"/>
      <c r="Q863" s="7" t="str">
        <f>VLOOKUP(D863,[1]Sheet0!$C$1:$H$65536,6,0)</f>
        <v>BẾP VÀ PHÒNG ĂN</v>
      </c>
      <c r="S863" s="8"/>
    </row>
    <row r="864" spans="1:19" s="7" customFormat="1" ht="47.25" customHeight="1">
      <c r="A864" s="9"/>
      <c r="B864" s="9" t="s">
        <v>33</v>
      </c>
      <c r="C864" s="47" t="s">
        <v>5797</v>
      </c>
      <c r="D864" s="47" t="s">
        <v>5798</v>
      </c>
      <c r="E864" s="9" t="s">
        <v>5799</v>
      </c>
      <c r="F864" s="48">
        <v>40000</v>
      </c>
      <c r="G864" s="9">
        <v>-1</v>
      </c>
      <c r="H864" s="9">
        <v>0</v>
      </c>
      <c r="I864" s="97">
        <v>1</v>
      </c>
      <c r="J864" s="98"/>
      <c r="K864" s="103">
        <f t="shared" ref="K864:K927" si="28">+J864+I864</f>
        <v>1</v>
      </c>
      <c r="L864" s="49">
        <f t="shared" ref="L864:L927" si="29">+K864*F864</f>
        <v>40000</v>
      </c>
      <c r="M864" s="43"/>
      <c r="N864" s="49"/>
      <c r="O864" s="49" t="s">
        <v>7174</v>
      </c>
      <c r="P864" s="14">
        <v>46111</v>
      </c>
      <c r="Q864" s="7" t="str">
        <f>VLOOKUP(D864,[1]Sheet0!$C$1:$H$65536,6,0)</f>
        <v>BẾP VÀ PHÒNG ĂN</v>
      </c>
      <c r="S864" s="8"/>
    </row>
    <row r="865" spans="1:19" s="7" customFormat="1" ht="47.25" customHeight="1">
      <c r="A865" s="9"/>
      <c r="B865" s="9" t="s">
        <v>33</v>
      </c>
      <c r="C865" s="47" t="s">
        <v>3935</v>
      </c>
      <c r="D865" s="47" t="s">
        <v>3936</v>
      </c>
      <c r="E865" s="9" t="s">
        <v>3937</v>
      </c>
      <c r="F865" s="48">
        <v>126000</v>
      </c>
      <c r="G865" s="9">
        <v>-1</v>
      </c>
      <c r="H865" s="9">
        <v>0</v>
      </c>
      <c r="I865" s="97">
        <v>1</v>
      </c>
      <c r="J865" s="98"/>
      <c r="K865" s="103">
        <f t="shared" si="28"/>
        <v>1</v>
      </c>
      <c r="L865" s="49">
        <f t="shared" si="29"/>
        <v>126000</v>
      </c>
      <c r="M865" s="43"/>
      <c r="N865" s="49"/>
      <c r="O865" s="49" t="s">
        <v>7175</v>
      </c>
      <c r="P865" s="14">
        <v>45870</v>
      </c>
      <c r="Q865" s="7" t="str">
        <f>VLOOKUP(D865,[1]Sheet0!$C$1:$H$65536,6,0)</f>
        <v>XÀ PHÒNG, CHẤT TẨY RỬA</v>
      </c>
      <c r="S865" s="8"/>
    </row>
    <row r="866" spans="1:19" s="7" customFormat="1" ht="47.25" customHeight="1">
      <c r="A866" s="9"/>
      <c r="B866" s="9" t="s">
        <v>33</v>
      </c>
      <c r="C866" s="47" t="s">
        <v>5948</v>
      </c>
      <c r="D866" s="47" t="s">
        <v>5949</v>
      </c>
      <c r="E866" s="9" t="s">
        <v>5950</v>
      </c>
      <c r="F866" s="48">
        <v>39000</v>
      </c>
      <c r="G866" s="9">
        <v>-1</v>
      </c>
      <c r="H866" s="9">
        <v>0</v>
      </c>
      <c r="I866" s="97">
        <v>1</v>
      </c>
      <c r="J866" s="98"/>
      <c r="K866" s="103">
        <f t="shared" si="28"/>
        <v>1</v>
      </c>
      <c r="L866" s="49">
        <f t="shared" si="29"/>
        <v>39000</v>
      </c>
      <c r="M866" s="43"/>
      <c r="N866" s="49"/>
      <c r="O866" s="49" t="s">
        <v>4258</v>
      </c>
      <c r="P866" s="14">
        <v>46132</v>
      </c>
      <c r="Q866" s="7" t="str">
        <f>VLOOKUP(D866,[1]Sheet0!$C$1:$H$65536,6,0)</f>
        <v>BẾP VÀ PHÒNG ĂN</v>
      </c>
      <c r="S866" s="8"/>
    </row>
    <row r="867" spans="1:19" s="7" customFormat="1" ht="47.25" customHeight="1">
      <c r="A867" s="9"/>
      <c r="B867" s="9" t="s">
        <v>33</v>
      </c>
      <c r="C867" s="47" t="s">
        <v>5364</v>
      </c>
      <c r="D867" s="47" t="s">
        <v>5365</v>
      </c>
      <c r="E867" s="9" t="s">
        <v>5366</v>
      </c>
      <c r="F867" s="48">
        <v>150000</v>
      </c>
      <c r="G867" s="9">
        <v>-1</v>
      </c>
      <c r="H867" s="9">
        <v>0</v>
      </c>
      <c r="I867" s="97">
        <v>1</v>
      </c>
      <c r="J867" s="98"/>
      <c r="K867" s="103">
        <f t="shared" si="28"/>
        <v>1</v>
      </c>
      <c r="L867" s="49">
        <f t="shared" si="29"/>
        <v>150000</v>
      </c>
      <c r="M867" s="43"/>
      <c r="N867" s="49"/>
      <c r="O867" s="49" t="s">
        <v>7176</v>
      </c>
      <c r="P867" s="14">
        <v>46077</v>
      </c>
      <c r="Q867" s="7" t="str">
        <f>VLOOKUP(D867,[1]Sheet0!$C$1:$H$65536,6,0)</f>
        <v>KHĂN</v>
      </c>
      <c r="S867" s="8"/>
    </row>
    <row r="868" spans="1:19" s="7" customFormat="1" ht="47.25" customHeight="1">
      <c r="A868" s="9"/>
      <c r="B868" s="9" t="s">
        <v>33</v>
      </c>
      <c r="C868" s="47" t="s">
        <v>4300</v>
      </c>
      <c r="D868" s="47" t="s">
        <v>4301</v>
      </c>
      <c r="E868" s="9" t="s">
        <v>4302</v>
      </c>
      <c r="F868" s="48">
        <v>203500</v>
      </c>
      <c r="G868" s="9">
        <v>-1</v>
      </c>
      <c r="H868" s="9">
        <v>0</v>
      </c>
      <c r="I868" s="97">
        <v>1</v>
      </c>
      <c r="J868" s="98"/>
      <c r="K868" s="103">
        <f t="shared" si="28"/>
        <v>1</v>
      </c>
      <c r="L868" s="49">
        <f t="shared" si="29"/>
        <v>203500</v>
      </c>
      <c r="M868" s="43"/>
      <c r="N868" s="49"/>
      <c r="O868" s="49" t="s">
        <v>7177</v>
      </c>
      <c r="P868" s="14">
        <v>45951</v>
      </c>
      <c r="Q868" s="7" t="str">
        <f>VLOOKUP(D868,[1]Sheet0!$C$1:$H$65536,6,0)</f>
        <v>BẾP VÀ PHÒNG ĂN</v>
      </c>
      <c r="S868" s="8"/>
    </row>
    <row r="869" spans="1:19" s="7" customFormat="1" ht="47.25" customHeight="1">
      <c r="A869" s="9"/>
      <c r="B869" s="9" t="s">
        <v>33</v>
      </c>
      <c r="C869" s="47" t="s">
        <v>1587</v>
      </c>
      <c r="D869" s="47" t="s">
        <v>1588</v>
      </c>
      <c r="E869" s="9" t="s">
        <v>1589</v>
      </c>
      <c r="F869" s="48">
        <v>50000</v>
      </c>
      <c r="G869" s="9">
        <v>7</v>
      </c>
      <c r="H869" s="9">
        <v>8</v>
      </c>
      <c r="I869" s="97"/>
      <c r="J869" s="98">
        <v>1</v>
      </c>
      <c r="K869" s="103">
        <f t="shared" si="28"/>
        <v>1</v>
      </c>
      <c r="L869" s="49">
        <f t="shared" si="29"/>
        <v>50000</v>
      </c>
      <c r="M869" s="43"/>
      <c r="N869" s="49"/>
      <c r="O869" s="49" t="s">
        <v>7178</v>
      </c>
      <c r="P869" s="14"/>
      <c r="Q869" s="7" t="str">
        <f>VLOOKUP(D869,[1]Sheet0!$C$1:$H$65536,6,0)</f>
        <v>BẾP VÀ PHÒNG ĂN</v>
      </c>
      <c r="S869" s="8"/>
    </row>
    <row r="870" spans="1:19" s="7" customFormat="1" ht="47.25" customHeight="1">
      <c r="A870" s="9"/>
      <c r="B870" s="9" t="s">
        <v>33</v>
      </c>
      <c r="C870" s="47" t="s">
        <v>1796</v>
      </c>
      <c r="D870" s="47" t="s">
        <v>1797</v>
      </c>
      <c r="E870" s="9" t="s">
        <v>1798</v>
      </c>
      <c r="F870" s="48">
        <v>40000</v>
      </c>
      <c r="G870" s="9">
        <v>-1</v>
      </c>
      <c r="H870" s="9">
        <v>0</v>
      </c>
      <c r="I870" s="97">
        <v>1</v>
      </c>
      <c r="J870" s="98"/>
      <c r="K870" s="103">
        <f t="shared" si="28"/>
        <v>1</v>
      </c>
      <c r="L870" s="49">
        <f t="shared" si="29"/>
        <v>40000</v>
      </c>
      <c r="M870" s="43"/>
      <c r="N870" s="49"/>
      <c r="O870" s="49" t="s">
        <v>4258</v>
      </c>
      <c r="P870" s="14">
        <v>46013.467986111114</v>
      </c>
      <c r="Q870" s="7" t="str">
        <f>VLOOKUP(D870,[1]Sheet0!$C$1:$H$65536,6,0)</f>
        <v>HÀNG ĐỒNG GIÁ 40K</v>
      </c>
      <c r="S870" s="8"/>
    </row>
    <row r="871" spans="1:19" s="7" customFormat="1" ht="47.25" customHeight="1">
      <c r="A871" s="9"/>
      <c r="B871" s="9" t="s">
        <v>33</v>
      </c>
      <c r="C871" s="47" t="s">
        <v>3834</v>
      </c>
      <c r="D871" s="47" t="s">
        <v>3835</v>
      </c>
      <c r="E871" s="9" t="s">
        <v>3836</v>
      </c>
      <c r="F871" s="48">
        <v>40000</v>
      </c>
      <c r="G871" s="9">
        <v>-1</v>
      </c>
      <c r="H871" s="9">
        <v>0</v>
      </c>
      <c r="I871" s="97">
        <v>1</v>
      </c>
      <c r="J871" s="98"/>
      <c r="K871" s="103">
        <f t="shared" si="28"/>
        <v>1</v>
      </c>
      <c r="L871" s="49">
        <f t="shared" si="29"/>
        <v>40000</v>
      </c>
      <c r="M871" s="43"/>
      <c r="N871" s="49"/>
      <c r="O871" s="49" t="s">
        <v>7179</v>
      </c>
      <c r="P871" s="14">
        <v>45845</v>
      </c>
      <c r="Q871" s="7" t="str">
        <f>VLOOKUP(D871,[1]Sheet0!$C$1:$H$65536,6,0)</f>
        <v>XÀ PHÒNG, CHẤT TẨY RỬA</v>
      </c>
      <c r="S871" s="8"/>
    </row>
    <row r="872" spans="1:19" s="7" customFormat="1" ht="47.25" customHeight="1">
      <c r="A872" s="9"/>
      <c r="B872" s="9" t="s">
        <v>33</v>
      </c>
      <c r="C872" s="47" t="s">
        <v>1659</v>
      </c>
      <c r="D872" s="47" t="s">
        <v>1660</v>
      </c>
      <c r="E872" s="9" t="s">
        <v>1661</v>
      </c>
      <c r="F872" s="48">
        <v>40000</v>
      </c>
      <c r="G872" s="9">
        <v>0</v>
      </c>
      <c r="H872" s="9">
        <v>1</v>
      </c>
      <c r="I872" s="97"/>
      <c r="J872" s="98">
        <v>1</v>
      </c>
      <c r="K872" s="103">
        <f t="shared" si="28"/>
        <v>1</v>
      </c>
      <c r="L872" s="49">
        <f t="shared" si="29"/>
        <v>40000</v>
      </c>
      <c r="M872" s="43"/>
      <c r="N872" s="49"/>
      <c r="O872" s="49" t="s">
        <v>4258</v>
      </c>
      <c r="P872" s="14"/>
      <c r="Q872" s="7" t="str">
        <f>VLOOKUP(D872,[1]Sheet0!$C$1:$H$65536,6,0)</f>
        <v>BẾP VÀ PHÒNG ĂN</v>
      </c>
      <c r="S872" s="8"/>
    </row>
    <row r="873" spans="1:19" s="7" customFormat="1" ht="47.25" customHeight="1">
      <c r="A873" s="9"/>
      <c r="B873" s="9" t="s">
        <v>33</v>
      </c>
      <c r="C873" s="47" t="s">
        <v>1229</v>
      </c>
      <c r="D873" s="47" t="s">
        <v>1230</v>
      </c>
      <c r="E873" s="9" t="s">
        <v>1231</v>
      </c>
      <c r="F873" s="48">
        <v>300000</v>
      </c>
      <c r="G873" s="9">
        <v>4</v>
      </c>
      <c r="H873" s="9">
        <v>5</v>
      </c>
      <c r="I873" s="97"/>
      <c r="J873" s="98">
        <v>1</v>
      </c>
      <c r="K873" s="103">
        <f t="shared" si="28"/>
        <v>1</v>
      </c>
      <c r="L873" s="49">
        <f t="shared" si="29"/>
        <v>300000</v>
      </c>
      <c r="M873" s="43"/>
      <c r="N873" s="49"/>
      <c r="O873" s="49" t="s">
        <v>7180</v>
      </c>
      <c r="P873" s="14"/>
      <c r="Q873" s="7" t="str">
        <f>VLOOKUP(D873,[1]Sheet0!$C$1:$H$65536,6,0)</f>
        <v>BẾP VÀ PHÒNG ĂN</v>
      </c>
      <c r="S873" s="8"/>
    </row>
    <row r="874" spans="1:19" s="7" customFormat="1" ht="47.25" customHeight="1">
      <c r="A874" s="9"/>
      <c r="B874" s="9" t="s">
        <v>33</v>
      </c>
      <c r="C874" s="47" t="s">
        <v>1515</v>
      </c>
      <c r="D874" s="47" t="s">
        <v>1516</v>
      </c>
      <c r="E874" s="9" t="s">
        <v>1517</v>
      </c>
      <c r="F874" s="48">
        <v>90000</v>
      </c>
      <c r="G874" s="9">
        <v>3</v>
      </c>
      <c r="H874" s="9">
        <v>4</v>
      </c>
      <c r="I874" s="97"/>
      <c r="J874" s="98">
        <v>1</v>
      </c>
      <c r="K874" s="103">
        <f t="shared" si="28"/>
        <v>1</v>
      </c>
      <c r="L874" s="49">
        <f t="shared" si="29"/>
        <v>90000</v>
      </c>
      <c r="M874" s="43"/>
      <c r="N874" s="49"/>
      <c r="O874" s="49" t="s">
        <v>4258</v>
      </c>
      <c r="P874" s="14"/>
      <c r="Q874" s="7" t="str">
        <f>VLOOKUP(D874,[1]Sheet0!$C$1:$H$65536,6,0)</f>
        <v>BẾP VÀ PHÒNG ĂN</v>
      </c>
      <c r="S874" s="8"/>
    </row>
    <row r="875" spans="1:19" s="7" customFormat="1" ht="47.25" customHeight="1">
      <c r="A875" s="9"/>
      <c r="B875" s="9" t="s">
        <v>33</v>
      </c>
      <c r="C875" s="47" t="s">
        <v>1662</v>
      </c>
      <c r="D875" s="47" t="s">
        <v>1663</v>
      </c>
      <c r="E875" s="9" t="s">
        <v>1664</v>
      </c>
      <c r="F875" s="48">
        <v>40000</v>
      </c>
      <c r="G875" s="9">
        <v>5</v>
      </c>
      <c r="H875" s="9">
        <v>6</v>
      </c>
      <c r="I875" s="97"/>
      <c r="J875" s="98">
        <v>1</v>
      </c>
      <c r="K875" s="103">
        <f t="shared" si="28"/>
        <v>1</v>
      </c>
      <c r="L875" s="49">
        <f t="shared" si="29"/>
        <v>40000</v>
      </c>
      <c r="M875" s="43"/>
      <c r="N875" s="49"/>
      <c r="O875" s="49" t="s">
        <v>4258</v>
      </c>
      <c r="P875" s="14"/>
      <c r="Q875" s="7" t="str">
        <f>VLOOKUP(D875,[1]Sheet0!$C$1:$H$65536,6,0)</f>
        <v>BẾP VÀ PHÒNG ĂN</v>
      </c>
      <c r="S875" s="8"/>
    </row>
    <row r="876" spans="1:19" s="7" customFormat="1" ht="47.25" customHeight="1">
      <c r="A876" s="9"/>
      <c r="B876" s="9" t="s">
        <v>33</v>
      </c>
      <c r="C876" s="47" t="s">
        <v>4710</v>
      </c>
      <c r="D876" s="47" t="s">
        <v>4711</v>
      </c>
      <c r="E876" s="9" t="s">
        <v>4712</v>
      </c>
      <c r="F876" s="48">
        <v>40000</v>
      </c>
      <c r="G876" s="9">
        <v>-1</v>
      </c>
      <c r="H876" s="9">
        <v>0</v>
      </c>
      <c r="I876" s="97">
        <v>1</v>
      </c>
      <c r="J876" s="98"/>
      <c r="K876" s="103">
        <f t="shared" si="28"/>
        <v>1</v>
      </c>
      <c r="L876" s="49">
        <f t="shared" si="29"/>
        <v>40000</v>
      </c>
      <c r="M876" s="43"/>
      <c r="N876" s="49"/>
      <c r="O876" s="49" t="s">
        <v>4258</v>
      </c>
      <c r="P876" s="14">
        <v>46009</v>
      </c>
      <c r="Q876" s="7" t="str">
        <f>VLOOKUP(D876,[1]Sheet0!$C$1:$H$65536,6,0)</f>
        <v>HÀNG ĐỒNG GIÁ 40K</v>
      </c>
      <c r="S876" s="8"/>
    </row>
    <row r="877" spans="1:19" s="7" customFormat="1" ht="47.25" customHeight="1">
      <c r="A877" s="9"/>
      <c r="B877" s="9" t="s">
        <v>33</v>
      </c>
      <c r="C877" s="47" t="s">
        <v>2975</v>
      </c>
      <c r="D877" s="47" t="s">
        <v>2976</v>
      </c>
      <c r="E877" s="9" t="s">
        <v>2977</v>
      </c>
      <c r="F877" s="48">
        <v>250000</v>
      </c>
      <c r="G877" s="9">
        <v>0</v>
      </c>
      <c r="H877" s="9">
        <v>1</v>
      </c>
      <c r="I877" s="97"/>
      <c r="J877" s="98">
        <v>1</v>
      </c>
      <c r="K877" s="103">
        <f t="shared" si="28"/>
        <v>1</v>
      </c>
      <c r="L877" s="49">
        <f t="shared" si="29"/>
        <v>250000</v>
      </c>
      <c r="M877" s="43"/>
      <c r="N877" s="49"/>
      <c r="O877" s="49" t="s">
        <v>7181</v>
      </c>
      <c r="P877" s="14"/>
      <c r="Q877" s="7" t="str">
        <f>VLOOKUP(D877,[1]Sheet0!$C$1:$H$65536,6,0)</f>
        <v>KHĂN</v>
      </c>
      <c r="S877" s="8"/>
    </row>
    <row r="878" spans="1:19" s="7" customFormat="1" ht="47.25" customHeight="1">
      <c r="A878" s="9"/>
      <c r="B878" s="9" t="s">
        <v>33</v>
      </c>
      <c r="C878" s="47" t="s">
        <v>1196</v>
      </c>
      <c r="D878" s="47" t="s">
        <v>1197</v>
      </c>
      <c r="E878" s="9" t="s">
        <v>1198</v>
      </c>
      <c r="F878" s="48">
        <v>365000</v>
      </c>
      <c r="G878" s="9">
        <v>16</v>
      </c>
      <c r="H878" s="9">
        <v>17</v>
      </c>
      <c r="I878" s="97"/>
      <c r="J878" s="98">
        <v>1</v>
      </c>
      <c r="K878" s="103">
        <f t="shared" si="28"/>
        <v>1</v>
      </c>
      <c r="L878" s="49">
        <f t="shared" si="29"/>
        <v>365000</v>
      </c>
      <c r="M878" s="43"/>
      <c r="N878" s="49"/>
      <c r="O878" s="49" t="s">
        <v>7182</v>
      </c>
      <c r="P878" s="14"/>
      <c r="Q878" s="7" t="str">
        <f>VLOOKUP(D878,[1]Sheet0!$C$1:$H$65536,6,0)</f>
        <v>BẾP VÀ PHÒNG ĂN</v>
      </c>
      <c r="S878" s="8"/>
    </row>
    <row r="879" spans="1:19" s="7" customFormat="1" ht="47.25" customHeight="1">
      <c r="A879" s="9"/>
      <c r="B879" s="9" t="s">
        <v>33</v>
      </c>
      <c r="C879" s="47" t="s">
        <v>5735</v>
      </c>
      <c r="D879" s="47" t="s">
        <v>5736</v>
      </c>
      <c r="E879" s="9" t="s">
        <v>5737</v>
      </c>
      <c r="F879" s="48">
        <v>149000</v>
      </c>
      <c r="G879" s="9">
        <v>-1</v>
      </c>
      <c r="H879" s="9">
        <v>0</v>
      </c>
      <c r="I879" s="97">
        <v>1</v>
      </c>
      <c r="J879" s="98"/>
      <c r="K879" s="103">
        <f t="shared" si="28"/>
        <v>1</v>
      </c>
      <c r="L879" s="49">
        <f t="shared" si="29"/>
        <v>149000</v>
      </c>
      <c r="M879" s="43"/>
      <c r="N879" s="49"/>
      <c r="O879" s="49" t="s">
        <v>7183</v>
      </c>
      <c r="P879" s="14">
        <v>46100</v>
      </c>
      <c r="Q879" s="7" t="str">
        <f>VLOOKUP(D879,[1]Sheet0!$C$1:$H$65536,6,0)</f>
        <v>XÀ PHÒNG, CHẤT TẨY RỬA</v>
      </c>
      <c r="S879" s="8"/>
    </row>
    <row r="880" spans="1:19" s="7" customFormat="1" ht="47.25" customHeight="1">
      <c r="A880" s="9"/>
      <c r="B880" s="9" t="s">
        <v>33</v>
      </c>
      <c r="C880" s="47" t="s">
        <v>4520</v>
      </c>
      <c r="D880" s="47" t="s">
        <v>4521</v>
      </c>
      <c r="E880" s="9" t="s">
        <v>391</v>
      </c>
      <c r="F880" s="48">
        <v>98000</v>
      </c>
      <c r="G880" s="9">
        <v>-1</v>
      </c>
      <c r="H880" s="9">
        <v>0</v>
      </c>
      <c r="I880" s="97">
        <v>1</v>
      </c>
      <c r="J880" s="98"/>
      <c r="K880" s="103">
        <f t="shared" si="28"/>
        <v>1</v>
      </c>
      <c r="L880" s="49">
        <f t="shared" si="29"/>
        <v>98000</v>
      </c>
      <c r="M880" s="43"/>
      <c r="N880" s="49"/>
      <c r="O880" s="49" t="s">
        <v>7184</v>
      </c>
      <c r="P880" s="14">
        <v>45992</v>
      </c>
      <c r="Q880" s="7" t="str">
        <f>VLOOKUP(D880,[1]Sheet0!$C$1:$H$65536,6,0)</f>
        <v>GIẶT, XẢ QUẦN ÁO</v>
      </c>
      <c r="S880" s="8"/>
    </row>
    <row r="881" spans="1:19" s="7" customFormat="1" ht="47.25" customHeight="1">
      <c r="A881" s="9"/>
      <c r="B881" s="9" t="s">
        <v>33</v>
      </c>
      <c r="C881" s="47" t="s">
        <v>1653</v>
      </c>
      <c r="D881" s="47" t="s">
        <v>1654</v>
      </c>
      <c r="E881" s="9" t="s">
        <v>1655</v>
      </c>
      <c r="F881" s="48">
        <v>40000</v>
      </c>
      <c r="G881" s="9">
        <v>0</v>
      </c>
      <c r="H881" s="9">
        <v>1</v>
      </c>
      <c r="I881" s="97"/>
      <c r="J881" s="98">
        <v>1</v>
      </c>
      <c r="K881" s="103">
        <f t="shared" si="28"/>
        <v>1</v>
      </c>
      <c r="L881" s="49">
        <f t="shared" si="29"/>
        <v>40000</v>
      </c>
      <c r="M881" s="43"/>
      <c r="N881" s="49"/>
      <c r="O881" s="49" t="s">
        <v>4258</v>
      </c>
      <c r="P881" s="14"/>
      <c r="Q881" s="7" t="str">
        <f>VLOOKUP(D881,[1]Sheet0!$C$1:$H$65536,6,0)</f>
        <v>HÀNG ĐỒNG GIÁ 40K</v>
      </c>
      <c r="S881" s="8"/>
    </row>
    <row r="882" spans="1:19" s="7" customFormat="1" ht="47.25" customHeight="1">
      <c r="A882" s="9"/>
      <c r="B882" s="9" t="s">
        <v>33</v>
      </c>
      <c r="C882" s="47" t="s">
        <v>5510</v>
      </c>
      <c r="D882" s="47" t="s">
        <v>5511</v>
      </c>
      <c r="E882" s="9" t="s">
        <v>5512</v>
      </c>
      <c r="F882" s="48">
        <v>155000</v>
      </c>
      <c r="G882" s="9">
        <v>-1</v>
      </c>
      <c r="H882" s="9">
        <v>0</v>
      </c>
      <c r="I882" s="97">
        <v>1</v>
      </c>
      <c r="J882" s="98"/>
      <c r="K882" s="103">
        <f t="shared" si="28"/>
        <v>1</v>
      </c>
      <c r="L882" s="49">
        <f t="shared" si="29"/>
        <v>155000</v>
      </c>
      <c r="M882" s="43"/>
      <c r="N882" s="49"/>
      <c r="O882" s="49" t="s">
        <v>4258</v>
      </c>
      <c r="P882" s="14">
        <v>46078</v>
      </c>
      <c r="Q882" s="7" t="str">
        <f>VLOOKUP(D882,[1]Sheet0!$C$1:$H$65536,6,0)</f>
        <v>KHỬ MÙI</v>
      </c>
      <c r="S882" s="8"/>
    </row>
    <row r="883" spans="1:19" s="7" customFormat="1" ht="47.25" customHeight="1">
      <c r="A883" s="9"/>
      <c r="B883" s="9" t="s">
        <v>33</v>
      </c>
      <c r="C883" s="47" t="s">
        <v>3949</v>
      </c>
      <c r="D883" s="47" t="s">
        <v>3950</v>
      </c>
      <c r="E883" s="9" t="s">
        <v>3951</v>
      </c>
      <c r="F883" s="48">
        <v>90000</v>
      </c>
      <c r="G883" s="9">
        <v>0</v>
      </c>
      <c r="H883" s="9">
        <v>1</v>
      </c>
      <c r="I883" s="97">
        <v>1</v>
      </c>
      <c r="J883" s="98"/>
      <c r="K883" s="103">
        <f t="shared" si="28"/>
        <v>1</v>
      </c>
      <c r="L883" s="49">
        <f t="shared" si="29"/>
        <v>90000</v>
      </c>
      <c r="M883" s="43"/>
      <c r="N883" s="49"/>
      <c r="O883" s="49" t="s">
        <v>7185</v>
      </c>
      <c r="P883" s="14">
        <v>45873</v>
      </c>
      <c r="Q883" s="7" t="str">
        <f>VLOOKUP(D883,[1]Sheet0!$C$1:$H$65536,6,0)</f>
        <v>ĐỒ DÙNG SINH HOẠT GIA ĐÌNH</v>
      </c>
      <c r="S883" s="8"/>
    </row>
    <row r="884" spans="1:19" s="7" customFormat="1" ht="47.25" customHeight="1">
      <c r="A884" s="9"/>
      <c r="B884" s="9" t="s">
        <v>33</v>
      </c>
      <c r="C884" s="47" t="s">
        <v>1479</v>
      </c>
      <c r="D884" s="47" t="s">
        <v>1480</v>
      </c>
      <c r="E884" s="9" t="s">
        <v>1481</v>
      </c>
      <c r="F884" s="48">
        <v>115000</v>
      </c>
      <c r="G884" s="9">
        <v>14</v>
      </c>
      <c r="H884" s="9">
        <v>15</v>
      </c>
      <c r="I884" s="97"/>
      <c r="J884" s="98">
        <v>1</v>
      </c>
      <c r="K884" s="103">
        <f t="shared" si="28"/>
        <v>1</v>
      </c>
      <c r="L884" s="49">
        <f t="shared" si="29"/>
        <v>115000</v>
      </c>
      <c r="M884" s="43"/>
      <c r="N884" s="49"/>
      <c r="O884" s="49" t="s">
        <v>4258</v>
      </c>
      <c r="P884" s="14"/>
      <c r="Q884" s="7" t="str">
        <f>VLOOKUP(D884,[1]Sheet0!$C$1:$H$65536,6,0)</f>
        <v>ĐỒ DÙNG SINH HOẠT GIA ĐÌNH</v>
      </c>
      <c r="S884" s="8"/>
    </row>
    <row r="885" spans="1:19" s="7" customFormat="1" ht="47.25" customHeight="1">
      <c r="A885" s="9"/>
      <c r="B885" s="9" t="s">
        <v>33</v>
      </c>
      <c r="C885" s="47" t="s">
        <v>1476</v>
      </c>
      <c r="D885" s="47" t="s">
        <v>1477</v>
      </c>
      <c r="E885" s="9" t="s">
        <v>1478</v>
      </c>
      <c r="F885" s="48">
        <v>115000</v>
      </c>
      <c r="G885" s="9">
        <v>9</v>
      </c>
      <c r="H885" s="9">
        <v>10</v>
      </c>
      <c r="I885" s="97"/>
      <c r="J885" s="98">
        <v>1</v>
      </c>
      <c r="K885" s="103">
        <f t="shared" si="28"/>
        <v>1</v>
      </c>
      <c r="L885" s="49">
        <f t="shared" si="29"/>
        <v>115000</v>
      </c>
      <c r="M885" s="43"/>
      <c r="N885" s="49"/>
      <c r="O885" s="49" t="s">
        <v>4258</v>
      </c>
      <c r="P885" s="14"/>
      <c r="Q885" s="7" t="str">
        <f>VLOOKUP(D885,[1]Sheet0!$C$1:$H$65536,6,0)</f>
        <v>ĐỒ DÙNG SINH HOẠT GIA ĐÌNH</v>
      </c>
      <c r="S885" s="8"/>
    </row>
    <row r="886" spans="1:19" s="7" customFormat="1" ht="47.25" customHeight="1">
      <c r="A886" s="9"/>
      <c r="B886" s="9" t="s">
        <v>33</v>
      </c>
      <c r="C886" s="47" t="s">
        <v>1473</v>
      </c>
      <c r="D886" s="47" t="s">
        <v>1474</v>
      </c>
      <c r="E886" s="9" t="s">
        <v>1475</v>
      </c>
      <c r="F886" s="48">
        <v>115000</v>
      </c>
      <c r="G886" s="9">
        <v>9</v>
      </c>
      <c r="H886" s="9">
        <v>10</v>
      </c>
      <c r="I886" s="97"/>
      <c r="J886" s="98">
        <v>1</v>
      </c>
      <c r="K886" s="103">
        <f t="shared" si="28"/>
        <v>1</v>
      </c>
      <c r="L886" s="49">
        <f t="shared" si="29"/>
        <v>115000</v>
      </c>
      <c r="M886" s="43"/>
      <c r="N886" s="49"/>
      <c r="O886" s="49" t="s">
        <v>4258</v>
      </c>
      <c r="P886" s="14"/>
      <c r="Q886" s="7" t="str">
        <f>VLOOKUP(D886,[1]Sheet0!$C$1:$H$65536,6,0)</f>
        <v>ĐỒ DÙNG SINH HOẠT GIA ĐÌNH</v>
      </c>
      <c r="S886" s="8"/>
    </row>
    <row r="887" spans="1:19" s="7" customFormat="1" ht="47.25" customHeight="1">
      <c r="A887" s="9"/>
      <c r="B887" s="9" t="s">
        <v>33</v>
      </c>
      <c r="C887" s="47" t="s">
        <v>5895</v>
      </c>
      <c r="D887" s="47" t="s">
        <v>5896</v>
      </c>
      <c r="E887" s="9" t="s">
        <v>5897</v>
      </c>
      <c r="F887" s="48">
        <v>40000</v>
      </c>
      <c r="G887" s="9">
        <v>-1</v>
      </c>
      <c r="H887" s="9">
        <v>0</v>
      </c>
      <c r="I887" s="97">
        <v>1</v>
      </c>
      <c r="J887" s="98"/>
      <c r="K887" s="103">
        <f t="shared" si="28"/>
        <v>1</v>
      </c>
      <c r="L887" s="49">
        <f t="shared" si="29"/>
        <v>40000</v>
      </c>
      <c r="M887" s="43"/>
      <c r="N887" s="49"/>
      <c r="O887" s="49" t="s">
        <v>7186</v>
      </c>
      <c r="P887" s="14">
        <v>46125.370937500003</v>
      </c>
      <c r="Q887" s="7" t="str">
        <f>VLOOKUP(D887,[1]Sheet0!$C$1:$H$65536,6,0)</f>
        <v>ĐỒ DÙNG NHÀ TẮM, TOILET</v>
      </c>
      <c r="S887" s="8"/>
    </row>
    <row r="888" spans="1:19" s="7" customFormat="1" ht="47.25" customHeight="1">
      <c r="A888" s="9"/>
      <c r="B888" s="9" t="s">
        <v>33</v>
      </c>
      <c r="C888" s="47" t="s">
        <v>4547</v>
      </c>
      <c r="D888" s="47" t="s">
        <v>4548</v>
      </c>
      <c r="E888" s="9" t="s">
        <v>4549</v>
      </c>
      <c r="F888" s="48">
        <v>70000</v>
      </c>
      <c r="G888" s="9">
        <v>-1</v>
      </c>
      <c r="H888" s="9">
        <v>0</v>
      </c>
      <c r="I888" s="97">
        <v>1</v>
      </c>
      <c r="J888" s="98"/>
      <c r="K888" s="103">
        <f t="shared" si="28"/>
        <v>1</v>
      </c>
      <c r="L888" s="49">
        <f t="shared" si="29"/>
        <v>70000</v>
      </c>
      <c r="M888" s="43"/>
      <c r="N888" s="49"/>
      <c r="O888" s="49" t="s">
        <v>7187</v>
      </c>
      <c r="P888" s="14">
        <v>45995</v>
      </c>
      <c r="Q888" s="7" t="str">
        <f>VLOOKUP(D888,[1]Sheet0!$C$1:$H$65536,6,0)</f>
        <v>BẾP VÀ PHÒNG ĂN</v>
      </c>
      <c r="S888" s="8"/>
    </row>
    <row r="889" spans="1:19" s="7" customFormat="1" ht="47.25" customHeight="1">
      <c r="A889" s="9"/>
      <c r="B889" s="9" t="s">
        <v>33</v>
      </c>
      <c r="C889" s="47" t="s">
        <v>3032</v>
      </c>
      <c r="D889" s="47" t="s">
        <v>3033</v>
      </c>
      <c r="E889" s="9" t="s">
        <v>3034</v>
      </c>
      <c r="F889" s="48">
        <v>60000</v>
      </c>
      <c r="G889" s="9">
        <v>23</v>
      </c>
      <c r="H889" s="9">
        <v>24</v>
      </c>
      <c r="I889" s="97"/>
      <c r="J889" s="98">
        <v>1</v>
      </c>
      <c r="K889" s="103">
        <f t="shared" si="28"/>
        <v>1</v>
      </c>
      <c r="L889" s="49">
        <f t="shared" si="29"/>
        <v>60000</v>
      </c>
      <c r="M889" s="43"/>
      <c r="N889" s="49"/>
      <c r="O889" s="49" t="s">
        <v>7188</v>
      </c>
      <c r="P889" s="14"/>
      <c r="Q889" s="7" t="str">
        <f>VLOOKUP(D889,[1]Sheet0!$C$1:$H$65536,6,0)</f>
        <v>BẾP VÀ PHÒNG ĂN</v>
      </c>
      <c r="S889" s="8"/>
    </row>
    <row r="890" spans="1:19" s="7" customFormat="1" ht="47.25" customHeight="1">
      <c r="A890" s="9"/>
      <c r="B890" s="9" t="s">
        <v>33</v>
      </c>
      <c r="C890" s="47" t="s">
        <v>555</v>
      </c>
      <c r="D890" s="47" t="s">
        <v>556</v>
      </c>
      <c r="E890" s="9" t="s">
        <v>557</v>
      </c>
      <c r="F890" s="48">
        <v>60000</v>
      </c>
      <c r="G890" s="9">
        <v>10</v>
      </c>
      <c r="H890" s="9">
        <v>11</v>
      </c>
      <c r="I890" s="97"/>
      <c r="J890" s="98">
        <v>1</v>
      </c>
      <c r="K890" s="103">
        <f t="shared" si="28"/>
        <v>1</v>
      </c>
      <c r="L890" s="49">
        <f t="shared" si="29"/>
        <v>60000</v>
      </c>
      <c r="M890" s="43"/>
      <c r="N890" s="49"/>
      <c r="O890" s="49" t="s">
        <v>7189</v>
      </c>
      <c r="P890" s="14"/>
      <c r="Q890" s="7" t="str">
        <f>VLOOKUP(D890,[1]Sheet0!$C$1:$H$65536,6,0)</f>
        <v>BẾP VÀ PHÒNG ĂN</v>
      </c>
      <c r="S890" s="8"/>
    </row>
    <row r="891" spans="1:19" s="7" customFormat="1" ht="47.25" customHeight="1">
      <c r="A891" s="9"/>
      <c r="B891" s="9" t="s">
        <v>33</v>
      </c>
      <c r="C891" s="47" t="s">
        <v>3038</v>
      </c>
      <c r="D891" s="47" t="s">
        <v>3039</v>
      </c>
      <c r="E891" s="9" t="s">
        <v>3040</v>
      </c>
      <c r="F891" s="48">
        <v>60000</v>
      </c>
      <c r="G891" s="9">
        <v>-1</v>
      </c>
      <c r="H891" s="9">
        <v>0</v>
      </c>
      <c r="I891" s="97">
        <v>1</v>
      </c>
      <c r="J891" s="98"/>
      <c r="K891" s="103">
        <f t="shared" si="28"/>
        <v>1</v>
      </c>
      <c r="L891" s="49">
        <f t="shared" si="29"/>
        <v>60000</v>
      </c>
      <c r="M891" s="43"/>
      <c r="N891" s="49"/>
      <c r="O891" s="49" t="s">
        <v>7188</v>
      </c>
      <c r="P891" s="14">
        <v>46056</v>
      </c>
      <c r="Q891" s="7" t="str">
        <f>VLOOKUP(D891,[1]Sheet0!$C$1:$H$65536,6,0)</f>
        <v>BẾP VÀ PHÒNG ĂN</v>
      </c>
      <c r="S891" s="8"/>
    </row>
    <row r="892" spans="1:19" s="7" customFormat="1" ht="47.25" customHeight="1">
      <c r="A892" s="9"/>
      <c r="B892" s="9" t="s">
        <v>33</v>
      </c>
      <c r="C892" s="47" t="s">
        <v>579</v>
      </c>
      <c r="D892" s="47" t="s">
        <v>580</v>
      </c>
      <c r="E892" s="9" t="s">
        <v>581</v>
      </c>
      <c r="F892" s="48">
        <v>60000</v>
      </c>
      <c r="G892" s="9">
        <v>5</v>
      </c>
      <c r="H892" s="9">
        <v>6</v>
      </c>
      <c r="I892" s="97"/>
      <c r="J892" s="98">
        <v>1</v>
      </c>
      <c r="K892" s="103">
        <f t="shared" si="28"/>
        <v>1</v>
      </c>
      <c r="L892" s="49">
        <f t="shared" si="29"/>
        <v>60000</v>
      </c>
      <c r="M892" s="43"/>
      <c r="N892" s="49"/>
      <c r="O892" s="49" t="s">
        <v>7189</v>
      </c>
      <c r="P892" s="14"/>
      <c r="Q892" s="7" t="str">
        <f>VLOOKUP(D892,[1]Sheet0!$C$1:$H$65536,6,0)</f>
        <v>BẾP VÀ PHÒNG ĂN</v>
      </c>
      <c r="S892" s="8"/>
    </row>
    <row r="893" spans="1:19" s="7" customFormat="1" ht="47.25" customHeight="1">
      <c r="A893" s="9"/>
      <c r="B893" s="9" t="s">
        <v>33</v>
      </c>
      <c r="C893" s="47" t="s">
        <v>5377</v>
      </c>
      <c r="D893" s="47" t="s">
        <v>5378</v>
      </c>
      <c r="E893" s="9" t="s">
        <v>5379</v>
      </c>
      <c r="F893" s="48">
        <v>90000</v>
      </c>
      <c r="G893" s="9">
        <v>-1</v>
      </c>
      <c r="H893" s="9">
        <v>0</v>
      </c>
      <c r="I893" s="97">
        <v>1</v>
      </c>
      <c r="J893" s="98"/>
      <c r="K893" s="103">
        <f t="shared" si="28"/>
        <v>1</v>
      </c>
      <c r="L893" s="49">
        <f t="shared" si="29"/>
        <v>90000</v>
      </c>
      <c r="M893" s="43"/>
      <c r="N893" s="49"/>
      <c r="O893" s="49" t="s">
        <v>4258</v>
      </c>
      <c r="P893" s="14">
        <v>46077</v>
      </c>
      <c r="Q893" s="7" t="str">
        <f>VLOOKUP(D893,[1]Sheet0!$C$1:$H$65536,6,0)</f>
        <v>KHỬ MÙI</v>
      </c>
      <c r="S893" s="8"/>
    </row>
    <row r="894" spans="1:19" s="7" customFormat="1" ht="47.25" customHeight="1">
      <c r="A894" s="9"/>
      <c r="B894" s="9" t="s">
        <v>33</v>
      </c>
      <c r="C894" s="47" t="s">
        <v>4442</v>
      </c>
      <c r="D894" s="47" t="s">
        <v>4443</v>
      </c>
      <c r="E894" s="9" t="s">
        <v>4444</v>
      </c>
      <c r="F894" s="48">
        <v>45000</v>
      </c>
      <c r="G894" s="9">
        <v>2</v>
      </c>
      <c r="H894" s="9">
        <v>3</v>
      </c>
      <c r="I894" s="97">
        <v>1</v>
      </c>
      <c r="J894" s="98"/>
      <c r="K894" s="103">
        <f t="shared" si="28"/>
        <v>1</v>
      </c>
      <c r="L894" s="49">
        <f t="shared" si="29"/>
        <v>45000</v>
      </c>
      <c r="M894" s="43"/>
      <c r="N894" s="49"/>
      <c r="O894" s="49" t="s">
        <v>7190</v>
      </c>
      <c r="P894" s="14">
        <v>45975</v>
      </c>
      <c r="Q894" s="7" t="str">
        <f>VLOOKUP(D894,[1]Sheet0!$C$1:$H$65536,6,0)</f>
        <v>KHĂN</v>
      </c>
      <c r="S894" s="8"/>
    </row>
    <row r="895" spans="1:19" s="7" customFormat="1" ht="47.25" customHeight="1">
      <c r="A895" s="9"/>
      <c r="B895" s="9" t="s">
        <v>33</v>
      </c>
      <c r="C895" s="47" t="s">
        <v>3646</v>
      </c>
      <c r="D895" s="47" t="s">
        <v>3647</v>
      </c>
      <c r="E895" s="9" t="s">
        <v>3648</v>
      </c>
      <c r="F895" s="48">
        <v>205000</v>
      </c>
      <c r="G895" s="9">
        <v>-1</v>
      </c>
      <c r="H895" s="9">
        <v>0</v>
      </c>
      <c r="I895" s="97">
        <v>1</v>
      </c>
      <c r="J895" s="98"/>
      <c r="K895" s="103">
        <f t="shared" si="28"/>
        <v>1</v>
      </c>
      <c r="L895" s="49">
        <f t="shared" si="29"/>
        <v>205000</v>
      </c>
      <c r="M895" s="43"/>
      <c r="N895" s="49"/>
      <c r="O895" s="49" t="s">
        <v>4258</v>
      </c>
      <c r="P895" s="14">
        <v>45815</v>
      </c>
      <c r="Q895" s="7" t="str">
        <f>VLOOKUP(D895,[1]Sheet0!$C$1:$H$65536,6,0)</f>
        <v>GIẶT, XẢ QUẦN ÁO</v>
      </c>
      <c r="S895" s="8"/>
    </row>
    <row r="896" spans="1:19" s="7" customFormat="1" ht="47.25" customHeight="1">
      <c r="A896" s="9"/>
      <c r="B896" s="9" t="s">
        <v>33</v>
      </c>
      <c r="C896" s="47" t="s">
        <v>4866</v>
      </c>
      <c r="D896" s="47" t="s">
        <v>4867</v>
      </c>
      <c r="E896" s="9" t="s">
        <v>4868</v>
      </c>
      <c r="F896" s="48">
        <v>110000</v>
      </c>
      <c r="G896" s="9">
        <v>-1</v>
      </c>
      <c r="H896" s="9">
        <v>0</v>
      </c>
      <c r="I896" s="97">
        <v>1</v>
      </c>
      <c r="J896" s="98"/>
      <c r="K896" s="103">
        <f t="shared" si="28"/>
        <v>1</v>
      </c>
      <c r="L896" s="49">
        <f t="shared" si="29"/>
        <v>110000</v>
      </c>
      <c r="M896" s="43"/>
      <c r="N896" s="49"/>
      <c r="O896" s="49" t="s">
        <v>4258</v>
      </c>
      <c r="P896" s="14">
        <v>46020.667037037034</v>
      </c>
      <c r="Q896" s="7" t="str">
        <f>VLOOKUP(D896,[1]Sheet0!$C$1:$H$65536,6,0)</f>
        <v>BẾP VÀ PHÒNG ĂN</v>
      </c>
      <c r="S896" s="8"/>
    </row>
    <row r="897" spans="1:19" s="7" customFormat="1" ht="47.25" customHeight="1">
      <c r="A897" s="9"/>
      <c r="B897" s="9" t="s">
        <v>33</v>
      </c>
      <c r="C897" s="47" t="s">
        <v>450</v>
      </c>
      <c r="D897" s="47" t="s">
        <v>451</v>
      </c>
      <c r="E897" s="9" t="s">
        <v>452</v>
      </c>
      <c r="F897" s="48">
        <v>135000</v>
      </c>
      <c r="G897" s="9">
        <v>15</v>
      </c>
      <c r="H897" s="9">
        <v>16</v>
      </c>
      <c r="I897" s="97"/>
      <c r="J897" s="98">
        <v>1</v>
      </c>
      <c r="K897" s="103">
        <f t="shared" si="28"/>
        <v>1</v>
      </c>
      <c r="L897" s="49">
        <f t="shared" si="29"/>
        <v>135000</v>
      </c>
      <c r="M897" s="43"/>
      <c r="N897" s="49"/>
      <c r="O897" s="49" t="s">
        <v>4258</v>
      </c>
      <c r="P897" s="14"/>
      <c r="Q897" s="7" t="str">
        <f>VLOOKUP(D897,[1]Sheet0!$C$1:$H$65536,6,0)</f>
        <v>ĐỒ DÙNG SINH HOẠT GIA ĐÌNH</v>
      </c>
      <c r="S897" s="8"/>
    </row>
    <row r="898" spans="1:19" s="7" customFormat="1" ht="47.25" customHeight="1">
      <c r="A898" s="9"/>
      <c r="B898" s="9" t="s">
        <v>33</v>
      </c>
      <c r="C898" s="47" t="s">
        <v>4061</v>
      </c>
      <c r="D898" s="47" t="s">
        <v>4062</v>
      </c>
      <c r="E898" s="9" t="s">
        <v>4063</v>
      </c>
      <c r="F898" s="48">
        <v>370000</v>
      </c>
      <c r="G898" s="9">
        <v>-1</v>
      </c>
      <c r="H898" s="9">
        <v>0</v>
      </c>
      <c r="I898" s="97">
        <v>1</v>
      </c>
      <c r="J898" s="98"/>
      <c r="K898" s="103">
        <f t="shared" si="28"/>
        <v>1</v>
      </c>
      <c r="L898" s="49">
        <f t="shared" si="29"/>
        <v>370000</v>
      </c>
      <c r="M898" s="43"/>
      <c r="N898" s="49"/>
      <c r="O898" s="49" t="s">
        <v>4258</v>
      </c>
      <c r="P898" s="14">
        <v>45897</v>
      </c>
      <c r="Q898" s="7" t="str">
        <f>VLOOKUP(D898,[1]Sheet0!$C$1:$H$65536,6,0)</f>
        <v>ĐỒ DÙNG SINH HOẠT GIA ĐÌNH</v>
      </c>
      <c r="S898" s="8"/>
    </row>
    <row r="899" spans="1:19" s="7" customFormat="1" ht="47.25" customHeight="1">
      <c r="A899" s="9"/>
      <c r="B899" s="9" t="s">
        <v>33</v>
      </c>
      <c r="C899" s="47" t="s">
        <v>3336</v>
      </c>
      <c r="D899" s="47" t="s">
        <v>3337</v>
      </c>
      <c r="E899" s="9" t="s">
        <v>3338</v>
      </c>
      <c r="F899" s="48">
        <v>1500000</v>
      </c>
      <c r="G899" s="9">
        <v>3</v>
      </c>
      <c r="H899" s="9">
        <v>4</v>
      </c>
      <c r="I899" s="97"/>
      <c r="J899" s="98">
        <v>1</v>
      </c>
      <c r="K899" s="103">
        <f t="shared" si="28"/>
        <v>1</v>
      </c>
      <c r="L899" s="49">
        <f t="shared" si="29"/>
        <v>1500000</v>
      </c>
      <c r="M899" s="43"/>
      <c r="N899" s="49"/>
      <c r="O899" s="49" t="s">
        <v>7191</v>
      </c>
      <c r="P899" s="14"/>
      <c r="Q899" s="7" t="str">
        <f>VLOOKUP(D899,[1]Sheet0!$C$1:$H$65536,6,0)</f>
        <v>GIA DỤNG SKK</v>
      </c>
      <c r="S899" s="8"/>
    </row>
    <row r="900" spans="1:19" s="7" customFormat="1" ht="47.25" customHeight="1">
      <c r="A900" s="9"/>
      <c r="B900" s="9" t="s">
        <v>33</v>
      </c>
      <c r="C900" s="47" t="s">
        <v>4503</v>
      </c>
      <c r="D900" s="47" t="s">
        <v>4504</v>
      </c>
      <c r="E900" s="9" t="s">
        <v>3301</v>
      </c>
      <c r="F900" s="48">
        <v>350000</v>
      </c>
      <c r="G900" s="9">
        <v>-1</v>
      </c>
      <c r="H900" s="9">
        <v>0</v>
      </c>
      <c r="I900" s="97">
        <v>1</v>
      </c>
      <c r="J900" s="98"/>
      <c r="K900" s="103">
        <f t="shared" si="28"/>
        <v>1</v>
      </c>
      <c r="L900" s="49">
        <f t="shared" si="29"/>
        <v>350000</v>
      </c>
      <c r="M900" s="43"/>
      <c r="N900" s="49"/>
      <c r="O900" s="49" t="s">
        <v>7192</v>
      </c>
      <c r="P900" s="14">
        <v>45989</v>
      </c>
      <c r="Q900" s="7" t="str">
        <f>VLOOKUP(D900,[1]Sheet0!$C$1:$H$65536,6,0)</f>
        <v>GIA DỤNG SKK</v>
      </c>
      <c r="S900" s="8"/>
    </row>
    <row r="901" spans="1:19" s="7" customFormat="1" ht="47.25" customHeight="1">
      <c r="A901" s="9"/>
      <c r="B901" s="9" t="s">
        <v>33</v>
      </c>
      <c r="C901" s="47" t="s">
        <v>3659</v>
      </c>
      <c r="D901" s="47" t="s">
        <v>3660</v>
      </c>
      <c r="E901" s="9" t="s">
        <v>3661</v>
      </c>
      <c r="F901" s="48">
        <v>500000</v>
      </c>
      <c r="G901" s="9">
        <v>-1</v>
      </c>
      <c r="H901" s="9">
        <v>0</v>
      </c>
      <c r="I901" s="97">
        <v>1</v>
      </c>
      <c r="J901" s="98"/>
      <c r="K901" s="103">
        <f t="shared" si="28"/>
        <v>1</v>
      </c>
      <c r="L901" s="49">
        <f t="shared" si="29"/>
        <v>500000</v>
      </c>
      <c r="M901" s="43"/>
      <c r="N901" s="49"/>
      <c r="O901" s="49" t="s">
        <v>7193</v>
      </c>
      <c r="P901" s="14">
        <v>45817</v>
      </c>
      <c r="Q901" s="7" t="str">
        <f>VLOOKUP(D901,[1]Sheet0!$C$1:$H$65536,6,0)</f>
        <v>GIA DỤNG SKK</v>
      </c>
      <c r="S901" s="8"/>
    </row>
    <row r="902" spans="1:19" s="7" customFormat="1" ht="47.25" customHeight="1">
      <c r="A902" s="9"/>
      <c r="B902" s="9" t="s">
        <v>33</v>
      </c>
      <c r="C902" s="47" t="s">
        <v>3296</v>
      </c>
      <c r="D902" s="47" t="s">
        <v>3297</v>
      </c>
      <c r="E902" s="9" t="s">
        <v>3298</v>
      </c>
      <c r="F902" s="48">
        <v>350000</v>
      </c>
      <c r="G902" s="9">
        <v>3</v>
      </c>
      <c r="H902" s="9">
        <v>4</v>
      </c>
      <c r="I902" s="97"/>
      <c r="J902" s="98">
        <v>1</v>
      </c>
      <c r="K902" s="103">
        <f t="shared" si="28"/>
        <v>1</v>
      </c>
      <c r="L902" s="49">
        <f t="shared" si="29"/>
        <v>350000</v>
      </c>
      <c r="M902" s="43"/>
      <c r="N902" s="49"/>
      <c r="O902" s="49" t="s">
        <v>4258</v>
      </c>
      <c r="P902" s="14"/>
      <c r="Q902" s="7" t="str">
        <f>VLOOKUP(D902,[1]Sheet0!$C$1:$H$65536,6,0)</f>
        <v>GIA DỤNG SKK</v>
      </c>
      <c r="S902" s="8"/>
    </row>
    <row r="903" spans="1:19" s="7" customFormat="1" ht="47.25" customHeight="1">
      <c r="A903" s="9"/>
      <c r="B903" s="9" t="s">
        <v>33</v>
      </c>
      <c r="C903" s="47" t="s">
        <v>5367</v>
      </c>
      <c r="D903" s="47" t="s">
        <v>5368</v>
      </c>
      <c r="E903" s="9" t="s">
        <v>5369</v>
      </c>
      <c r="F903" s="48">
        <v>450000</v>
      </c>
      <c r="G903" s="9">
        <v>-1</v>
      </c>
      <c r="H903" s="9">
        <v>0</v>
      </c>
      <c r="I903" s="97">
        <v>1</v>
      </c>
      <c r="J903" s="98"/>
      <c r="K903" s="103">
        <f t="shared" si="28"/>
        <v>1</v>
      </c>
      <c r="L903" s="49">
        <f t="shared" si="29"/>
        <v>450000</v>
      </c>
      <c r="M903" s="43"/>
      <c r="N903" s="49"/>
      <c r="O903" s="49" t="s">
        <v>7194</v>
      </c>
      <c r="P903" s="14">
        <v>46077</v>
      </c>
      <c r="Q903" s="7" t="str">
        <f>VLOOKUP(D903,[1]Sheet0!$C$1:$H$65536,6,0)</f>
        <v>GIA DỤNG SKK</v>
      </c>
      <c r="S903" s="8"/>
    </row>
    <row r="904" spans="1:19" s="7" customFormat="1" ht="47.25" customHeight="1">
      <c r="A904" s="9"/>
      <c r="B904" s="9" t="s">
        <v>33</v>
      </c>
      <c r="C904" s="47" t="s">
        <v>5276</v>
      </c>
      <c r="D904" s="47" t="s">
        <v>5277</v>
      </c>
      <c r="E904" s="9" t="s">
        <v>5278</v>
      </c>
      <c r="F904" s="48">
        <v>850000</v>
      </c>
      <c r="G904" s="9">
        <v>-1</v>
      </c>
      <c r="H904" s="9">
        <v>0</v>
      </c>
      <c r="I904" s="97">
        <v>1</v>
      </c>
      <c r="J904" s="98"/>
      <c r="K904" s="103">
        <f t="shared" si="28"/>
        <v>1</v>
      </c>
      <c r="L904" s="49">
        <f t="shared" si="29"/>
        <v>850000</v>
      </c>
      <c r="M904" s="43"/>
      <c r="N904" s="49"/>
      <c r="O904" s="49" t="s">
        <v>7193</v>
      </c>
      <c r="P904" s="14">
        <v>46062</v>
      </c>
      <c r="Q904" s="7" t="str">
        <f>VLOOKUP(D904,[1]Sheet0!$C$1:$H$65536,6,0)</f>
        <v>GIA DỤNG SKK</v>
      </c>
      <c r="S904" s="8"/>
    </row>
    <row r="905" spans="1:19" s="7" customFormat="1" ht="47.25" customHeight="1">
      <c r="A905" s="9"/>
      <c r="B905" s="9" t="s">
        <v>33</v>
      </c>
      <c r="C905" s="47" t="s">
        <v>3764</v>
      </c>
      <c r="D905" s="47" t="s">
        <v>3765</v>
      </c>
      <c r="E905" s="9" t="s">
        <v>3295</v>
      </c>
      <c r="F905" s="48">
        <v>450000</v>
      </c>
      <c r="G905" s="9">
        <v>-1</v>
      </c>
      <c r="H905" s="9">
        <v>0</v>
      </c>
      <c r="I905" s="97">
        <v>1</v>
      </c>
      <c r="J905" s="98"/>
      <c r="K905" s="103">
        <f t="shared" si="28"/>
        <v>1</v>
      </c>
      <c r="L905" s="49">
        <f t="shared" si="29"/>
        <v>450000</v>
      </c>
      <c r="M905" s="43"/>
      <c r="N905" s="49"/>
      <c r="O905" s="49" t="s">
        <v>7121</v>
      </c>
      <c r="P905" s="14">
        <v>45831</v>
      </c>
      <c r="Q905" s="7" t="str">
        <f>VLOOKUP(D905,[1]Sheet0!$C$1:$H$65536,6,0)</f>
        <v>GIA DỤNG SKK</v>
      </c>
      <c r="S905" s="8"/>
    </row>
    <row r="906" spans="1:19" s="7" customFormat="1" ht="47.25" customHeight="1">
      <c r="A906" s="9"/>
      <c r="B906" s="9" t="s">
        <v>33</v>
      </c>
      <c r="C906" s="47" t="s">
        <v>3644</v>
      </c>
      <c r="D906" s="47" t="s">
        <v>3645</v>
      </c>
      <c r="E906" s="9" t="s">
        <v>3295</v>
      </c>
      <c r="F906" s="48">
        <v>450000</v>
      </c>
      <c r="G906" s="9">
        <v>-1</v>
      </c>
      <c r="H906" s="9">
        <v>0</v>
      </c>
      <c r="I906" s="97">
        <v>1</v>
      </c>
      <c r="J906" s="98"/>
      <c r="K906" s="103">
        <f t="shared" si="28"/>
        <v>1</v>
      </c>
      <c r="L906" s="49">
        <f t="shared" si="29"/>
        <v>450000</v>
      </c>
      <c r="M906" s="43"/>
      <c r="N906" s="49"/>
      <c r="O906" s="49" t="s">
        <v>7121</v>
      </c>
      <c r="P906" s="14">
        <v>45815</v>
      </c>
      <c r="Q906" s="7" t="str">
        <f>VLOOKUP(D906,[1]Sheet0!$C$1:$H$65536,6,0)</f>
        <v>GIA DỤNG SKK</v>
      </c>
      <c r="S906" s="8"/>
    </row>
    <row r="907" spans="1:19" s="7" customFormat="1" ht="47.25" customHeight="1">
      <c r="A907" s="9"/>
      <c r="B907" s="9" t="s">
        <v>33</v>
      </c>
      <c r="C907" s="47" t="s">
        <v>3325</v>
      </c>
      <c r="D907" s="47" t="s">
        <v>3326</v>
      </c>
      <c r="E907" s="9" t="s">
        <v>3327</v>
      </c>
      <c r="F907" s="48">
        <v>350000</v>
      </c>
      <c r="G907" s="9">
        <v>0</v>
      </c>
      <c r="H907" s="9">
        <v>1</v>
      </c>
      <c r="I907" s="97"/>
      <c r="J907" s="98">
        <v>1</v>
      </c>
      <c r="K907" s="103">
        <f t="shared" si="28"/>
        <v>1</v>
      </c>
      <c r="L907" s="49">
        <f t="shared" si="29"/>
        <v>350000</v>
      </c>
      <c r="M907" s="43"/>
      <c r="N907" s="49"/>
      <c r="O907" s="49" t="s">
        <v>7195</v>
      </c>
      <c r="P907" s="14"/>
      <c r="Q907" s="7" t="str">
        <f>VLOOKUP(D907,[1]Sheet0!$C$1:$H$65536,6,0)</f>
        <v>GIA DỤNG SKK</v>
      </c>
      <c r="S907" s="8"/>
    </row>
    <row r="908" spans="1:19" s="7" customFormat="1" ht="47.25" customHeight="1">
      <c r="A908" s="9"/>
      <c r="B908" s="9" t="s">
        <v>33</v>
      </c>
      <c r="C908" s="47" t="s">
        <v>3900</v>
      </c>
      <c r="D908" s="47" t="s">
        <v>3901</v>
      </c>
      <c r="E908" s="9" t="s">
        <v>3902</v>
      </c>
      <c r="F908" s="48">
        <v>215000</v>
      </c>
      <c r="G908" s="9">
        <v>-1</v>
      </c>
      <c r="H908" s="9">
        <v>0</v>
      </c>
      <c r="I908" s="97">
        <v>1</v>
      </c>
      <c r="J908" s="98"/>
      <c r="K908" s="103">
        <f t="shared" si="28"/>
        <v>1</v>
      </c>
      <c r="L908" s="49">
        <f t="shared" si="29"/>
        <v>215000</v>
      </c>
      <c r="M908" s="43"/>
      <c r="N908" s="49"/>
      <c r="O908" s="49" t="s">
        <v>7196</v>
      </c>
      <c r="P908" s="14">
        <v>45862</v>
      </c>
      <c r="Q908" s="7" t="str">
        <f>VLOOKUP(D908,[1]Sheet0!$C$1:$H$65536,6,0)</f>
        <v>GIẶT, XẢ QUẦN ÁO</v>
      </c>
      <c r="S908" s="8"/>
    </row>
    <row r="909" spans="1:19" s="7" customFormat="1" ht="47.25" customHeight="1">
      <c r="A909" s="9"/>
      <c r="B909" s="9" t="s">
        <v>33</v>
      </c>
      <c r="C909" s="47" t="s">
        <v>5811</v>
      </c>
      <c r="D909" s="47" t="s">
        <v>5812</v>
      </c>
      <c r="E909" s="9" t="s">
        <v>5813</v>
      </c>
      <c r="F909" s="48">
        <v>135000</v>
      </c>
      <c r="G909" s="9">
        <v>-1</v>
      </c>
      <c r="H909" s="9">
        <v>0</v>
      </c>
      <c r="I909" s="97">
        <v>1</v>
      </c>
      <c r="J909" s="98"/>
      <c r="K909" s="103">
        <f t="shared" si="28"/>
        <v>1</v>
      </c>
      <c r="L909" s="49">
        <f t="shared" si="29"/>
        <v>135000</v>
      </c>
      <c r="M909" s="43"/>
      <c r="N909" s="49"/>
      <c r="O909" s="49" t="s">
        <v>4258</v>
      </c>
      <c r="P909" s="14">
        <v>46115</v>
      </c>
      <c r="Q909" s="7" t="str">
        <f>VLOOKUP(D909,[1]Sheet0!$C$1:$H$65536,6,0)</f>
        <v>SẢN PHẨM TỪ GIẤY</v>
      </c>
      <c r="S909" s="8"/>
    </row>
    <row r="910" spans="1:19" s="7" customFormat="1" ht="47.25" customHeight="1">
      <c r="A910" s="9"/>
      <c r="B910" s="9" t="s">
        <v>33</v>
      </c>
      <c r="C910" s="47" t="s">
        <v>4214</v>
      </c>
      <c r="D910" s="47" t="s">
        <v>4215</v>
      </c>
      <c r="E910" s="9" t="s">
        <v>4216</v>
      </c>
      <c r="F910" s="48">
        <v>289000</v>
      </c>
      <c r="G910" s="9">
        <v>-1</v>
      </c>
      <c r="H910" s="9">
        <v>0</v>
      </c>
      <c r="I910" s="97">
        <v>1</v>
      </c>
      <c r="J910" s="98"/>
      <c r="K910" s="103">
        <f t="shared" si="28"/>
        <v>1</v>
      </c>
      <c r="L910" s="49">
        <f t="shared" si="29"/>
        <v>289000</v>
      </c>
      <c r="M910" s="43"/>
      <c r="N910" s="49"/>
      <c r="O910" s="49" t="s">
        <v>7197</v>
      </c>
      <c r="P910" s="14">
        <v>45932</v>
      </c>
      <c r="Q910" s="7" t="str">
        <f>VLOOKUP(D910,[1]Sheet0!$C$1:$H$65536,6,0)</f>
        <v>KHĂN</v>
      </c>
      <c r="S910" s="8"/>
    </row>
    <row r="911" spans="1:19" s="7" customFormat="1" ht="47.25" customHeight="1">
      <c r="A911" s="9"/>
      <c r="B911" s="9" t="s">
        <v>33</v>
      </c>
      <c r="C911" s="47" t="s">
        <v>4534</v>
      </c>
      <c r="D911" s="47" t="s">
        <v>4535</v>
      </c>
      <c r="E911" s="9" t="s">
        <v>4536</v>
      </c>
      <c r="F911" s="48">
        <v>49000</v>
      </c>
      <c r="G911" s="9">
        <v>-1</v>
      </c>
      <c r="H911" s="9">
        <v>0</v>
      </c>
      <c r="I911" s="97">
        <v>1</v>
      </c>
      <c r="J911" s="98"/>
      <c r="K911" s="103">
        <f t="shared" si="28"/>
        <v>1</v>
      </c>
      <c r="L911" s="49">
        <f t="shared" si="29"/>
        <v>49000</v>
      </c>
      <c r="M911" s="43"/>
      <c r="N911" s="49"/>
      <c r="O911" s="49" t="s">
        <v>7198</v>
      </c>
      <c r="P911" s="14">
        <v>45994</v>
      </c>
      <c r="Q911" s="7" t="str">
        <f>VLOOKUP(D911,[1]Sheet0!$C$1:$H$65536,6,0)</f>
        <v>KHĂN</v>
      </c>
      <c r="S911" s="8"/>
    </row>
    <row r="912" spans="1:19" s="7" customFormat="1" ht="47.25" customHeight="1">
      <c r="A912" s="9"/>
      <c r="B912" s="9" t="s">
        <v>33</v>
      </c>
      <c r="C912" s="47" t="s">
        <v>5347</v>
      </c>
      <c r="D912" s="47" t="s">
        <v>5348</v>
      </c>
      <c r="E912" s="9" t="s">
        <v>5349</v>
      </c>
      <c r="F912" s="48">
        <v>250000</v>
      </c>
      <c r="G912" s="9">
        <v>-1</v>
      </c>
      <c r="H912" s="9">
        <v>0</v>
      </c>
      <c r="I912" s="97">
        <v>1</v>
      </c>
      <c r="J912" s="98"/>
      <c r="K912" s="103">
        <f t="shared" si="28"/>
        <v>1</v>
      </c>
      <c r="L912" s="49">
        <f t="shared" si="29"/>
        <v>250000</v>
      </c>
      <c r="M912" s="43"/>
      <c r="N912" s="49"/>
      <c r="O912" s="49" t="s">
        <v>4258</v>
      </c>
      <c r="P912" s="14">
        <v>46077</v>
      </c>
      <c r="Q912" s="7" t="str">
        <f>VLOOKUP(D912,[1]Sheet0!$C$1:$H$65536,6,0)</f>
        <v>KHĂN</v>
      </c>
      <c r="S912" s="8"/>
    </row>
    <row r="913" spans="1:19" s="7" customFormat="1" ht="47.25" customHeight="1">
      <c r="A913" s="9"/>
      <c r="B913" s="9" t="s">
        <v>33</v>
      </c>
      <c r="C913" s="47" t="s">
        <v>1061</v>
      </c>
      <c r="D913" s="47" t="s">
        <v>1062</v>
      </c>
      <c r="E913" s="9" t="s">
        <v>1063</v>
      </c>
      <c r="F913" s="48">
        <v>610000</v>
      </c>
      <c r="G913" s="9">
        <v>9</v>
      </c>
      <c r="H913" s="9">
        <v>10</v>
      </c>
      <c r="I913" s="97"/>
      <c r="J913" s="98">
        <v>1</v>
      </c>
      <c r="K913" s="103">
        <f t="shared" si="28"/>
        <v>1</v>
      </c>
      <c r="L913" s="49">
        <f t="shared" si="29"/>
        <v>610000</v>
      </c>
      <c r="M913" s="43"/>
      <c r="N913" s="49"/>
      <c r="O913" s="49" t="s">
        <v>7199</v>
      </c>
      <c r="P913" s="14"/>
      <c r="Q913" s="7" t="str">
        <f>VLOOKUP(D913,[1]Sheet0!$C$1:$H$65536,6,0)</f>
        <v>BẾP VÀ PHÒNG ĂN</v>
      </c>
      <c r="S913" s="8"/>
    </row>
    <row r="914" spans="1:19" s="7" customFormat="1" ht="47.25" customHeight="1">
      <c r="A914" s="9"/>
      <c r="B914" s="9" t="s">
        <v>32</v>
      </c>
      <c r="C914" s="47" t="s">
        <v>5653</v>
      </c>
      <c r="D914" s="47" t="s">
        <v>5654</v>
      </c>
      <c r="E914" s="9" t="s">
        <v>5655</v>
      </c>
      <c r="F914" s="48">
        <v>135000</v>
      </c>
      <c r="G914" s="9">
        <v>-1</v>
      </c>
      <c r="H914" s="9">
        <v>0</v>
      </c>
      <c r="I914" s="97">
        <v>1</v>
      </c>
      <c r="J914" s="98"/>
      <c r="K914" s="103">
        <f t="shared" si="28"/>
        <v>1</v>
      </c>
      <c r="L914" s="49">
        <f t="shared" si="29"/>
        <v>135000</v>
      </c>
      <c r="M914" s="43"/>
      <c r="N914" s="49"/>
      <c r="O914" s="49" t="s">
        <v>4258</v>
      </c>
      <c r="P914" s="14">
        <v>46090</v>
      </c>
      <c r="Q914" s="7" t="str">
        <f>VLOOKUP(D914,[1]Sheet0!$C$1:$H$65536,6,0)</f>
        <v>ĐỒ DÙNG SINH HOẠT GIA ĐÌNH</v>
      </c>
      <c r="S914" s="8"/>
    </row>
    <row r="915" spans="1:19" s="7" customFormat="1" ht="47.25" customHeight="1">
      <c r="A915" s="9"/>
      <c r="B915" s="9" t="s">
        <v>33</v>
      </c>
      <c r="C915" s="47" t="s">
        <v>4784</v>
      </c>
      <c r="D915" s="47" t="s">
        <v>4785</v>
      </c>
      <c r="E915" s="9" t="s">
        <v>4786</v>
      </c>
      <c r="F915" s="48">
        <v>450000</v>
      </c>
      <c r="G915" s="9">
        <v>-1</v>
      </c>
      <c r="H915" s="9">
        <v>0</v>
      </c>
      <c r="I915" s="97">
        <v>1</v>
      </c>
      <c r="J915" s="98"/>
      <c r="K915" s="103">
        <f t="shared" si="28"/>
        <v>1</v>
      </c>
      <c r="L915" s="49">
        <f t="shared" si="29"/>
        <v>450000</v>
      </c>
      <c r="M915" s="43"/>
      <c r="N915" s="49"/>
      <c r="O915" s="49" t="s">
        <v>7200</v>
      </c>
      <c r="P915" s="14">
        <v>46013.467986111114</v>
      </c>
      <c r="Q915" s="7" t="str">
        <f>VLOOKUP(D915,[1]Sheet0!$C$1:$H$65536,6,0)</f>
        <v>BẾP VÀ PHÒNG ĂN</v>
      </c>
      <c r="S915" s="8"/>
    </row>
    <row r="916" spans="1:19" s="7" customFormat="1" ht="47.25" customHeight="1">
      <c r="A916" s="9"/>
      <c r="B916" s="9" t="s">
        <v>33</v>
      </c>
      <c r="C916" s="47" t="s">
        <v>4390</v>
      </c>
      <c r="D916" s="47" t="s">
        <v>4391</v>
      </c>
      <c r="E916" s="9" t="s">
        <v>4392</v>
      </c>
      <c r="F916" s="48">
        <v>98000</v>
      </c>
      <c r="G916" s="9">
        <v>-1</v>
      </c>
      <c r="H916" s="9">
        <v>0</v>
      </c>
      <c r="I916" s="97">
        <v>1</v>
      </c>
      <c r="J916" s="98"/>
      <c r="K916" s="103">
        <f t="shared" si="28"/>
        <v>1</v>
      </c>
      <c r="L916" s="49">
        <f t="shared" si="29"/>
        <v>98000</v>
      </c>
      <c r="M916" s="43"/>
      <c r="N916" s="49"/>
      <c r="O916" s="49" t="s">
        <v>7201</v>
      </c>
      <c r="P916" s="14">
        <v>45964</v>
      </c>
      <c r="Q916" s="7" t="str">
        <f>VLOOKUP(D916,[1]Sheet0!$C$1:$H$65536,6,0)</f>
        <v>GIẶT, XẢ QUẦN ÁO</v>
      </c>
      <c r="S916" s="8"/>
    </row>
    <row r="917" spans="1:19" s="7" customFormat="1" ht="47.25" customHeight="1">
      <c r="A917" s="9"/>
      <c r="B917" s="9" t="s">
        <v>33</v>
      </c>
      <c r="C917" s="47" t="s">
        <v>1707</v>
      </c>
      <c r="D917" s="47" t="s">
        <v>1708</v>
      </c>
      <c r="E917" s="9" t="s">
        <v>1709</v>
      </c>
      <c r="F917" s="48">
        <v>25000</v>
      </c>
      <c r="G917" s="9">
        <v>1</v>
      </c>
      <c r="H917" s="9">
        <v>2</v>
      </c>
      <c r="I917" s="97"/>
      <c r="J917" s="98">
        <v>1</v>
      </c>
      <c r="K917" s="103">
        <f t="shared" si="28"/>
        <v>1</v>
      </c>
      <c r="L917" s="49">
        <f t="shared" si="29"/>
        <v>25000</v>
      </c>
      <c r="M917" s="43"/>
      <c r="N917" s="49"/>
      <c r="O917" s="49" t="s">
        <v>7202</v>
      </c>
      <c r="P917" s="14"/>
      <c r="Q917" s="7" t="str">
        <f>VLOOKUP(D917,[1]Sheet0!$C$1:$H$65536,6,0)</f>
        <v>BẾP VÀ PHÒNG ĂN</v>
      </c>
      <c r="S917" s="8"/>
    </row>
    <row r="918" spans="1:19" s="7" customFormat="1" ht="47.25" customHeight="1">
      <c r="A918" s="9"/>
      <c r="B918" s="9" t="s">
        <v>33</v>
      </c>
      <c r="C918" s="47" t="s">
        <v>5519</v>
      </c>
      <c r="D918" s="47" t="s">
        <v>5520</v>
      </c>
      <c r="E918" s="9" t="s">
        <v>5521</v>
      </c>
      <c r="F918" s="48">
        <v>279000</v>
      </c>
      <c r="G918" s="9">
        <v>-1</v>
      </c>
      <c r="H918" s="9">
        <v>0</v>
      </c>
      <c r="I918" s="97">
        <v>1</v>
      </c>
      <c r="J918" s="98"/>
      <c r="K918" s="103">
        <f t="shared" si="28"/>
        <v>1</v>
      </c>
      <c r="L918" s="49">
        <f t="shared" si="29"/>
        <v>279000</v>
      </c>
      <c r="M918" s="43"/>
      <c r="N918" s="49"/>
      <c r="O918" s="49" t="s">
        <v>7203</v>
      </c>
      <c r="P918" s="14">
        <v>46079</v>
      </c>
      <c r="Q918" s="7" t="str">
        <f>VLOOKUP(D918,[1]Sheet0!$C$1:$H$65536,6,0)</f>
        <v>BẾP VÀ PHÒNG ĂN</v>
      </c>
      <c r="S918" s="8"/>
    </row>
    <row r="919" spans="1:19" s="7" customFormat="1" ht="47.25" customHeight="1">
      <c r="A919" s="9"/>
      <c r="B919" s="9" t="s">
        <v>33</v>
      </c>
      <c r="C919" s="47" t="s">
        <v>4875</v>
      </c>
      <c r="D919" s="47" t="s">
        <v>4876</v>
      </c>
      <c r="E919" s="9" t="s">
        <v>4877</v>
      </c>
      <c r="F919" s="48">
        <v>290000</v>
      </c>
      <c r="G919" s="9">
        <v>-1</v>
      </c>
      <c r="H919" s="9">
        <v>0</v>
      </c>
      <c r="I919" s="97">
        <v>1</v>
      </c>
      <c r="J919" s="98"/>
      <c r="K919" s="103">
        <f t="shared" si="28"/>
        <v>1</v>
      </c>
      <c r="L919" s="49">
        <f t="shared" si="29"/>
        <v>290000</v>
      </c>
      <c r="M919" s="43"/>
      <c r="N919" s="49"/>
      <c r="O919" s="49" t="s">
        <v>7203</v>
      </c>
      <c r="P919" s="14">
        <v>46020.667037037034</v>
      </c>
      <c r="Q919" s="7" t="str">
        <f>VLOOKUP(D919,[1]Sheet0!$C$1:$H$65536,6,0)</f>
        <v>BẾP VÀ PHÒNG ĂN</v>
      </c>
      <c r="S919" s="8"/>
    </row>
    <row r="920" spans="1:19" s="7" customFormat="1" ht="47.25" customHeight="1">
      <c r="A920" s="9"/>
      <c r="B920" s="9" t="s">
        <v>33</v>
      </c>
      <c r="C920" s="47" t="s">
        <v>4505</v>
      </c>
      <c r="D920" s="47" t="s">
        <v>4506</v>
      </c>
      <c r="E920" s="9" t="s">
        <v>4507</v>
      </c>
      <c r="F920" s="48">
        <v>499000</v>
      </c>
      <c r="G920" s="9">
        <v>-1</v>
      </c>
      <c r="H920" s="9">
        <v>0</v>
      </c>
      <c r="I920" s="97">
        <v>1</v>
      </c>
      <c r="J920" s="98"/>
      <c r="K920" s="103">
        <f t="shared" si="28"/>
        <v>1</v>
      </c>
      <c r="L920" s="49">
        <f t="shared" si="29"/>
        <v>499000</v>
      </c>
      <c r="M920" s="43"/>
      <c r="N920" s="49"/>
      <c r="O920" s="49" t="s">
        <v>7204</v>
      </c>
      <c r="P920" s="14">
        <v>45989</v>
      </c>
      <c r="Q920" s="7" t="str">
        <f>VLOOKUP(D920,[1]Sheet0!$C$1:$H$65536,6,0)</f>
        <v>BẾP VÀ PHÒNG ĂN</v>
      </c>
      <c r="S920" s="8"/>
    </row>
    <row r="921" spans="1:19" s="7" customFormat="1" ht="47.25" customHeight="1">
      <c r="A921" s="9"/>
      <c r="B921" s="9" t="s">
        <v>33</v>
      </c>
      <c r="C921" s="47" t="s">
        <v>5585</v>
      </c>
      <c r="D921" s="47" t="s">
        <v>5586</v>
      </c>
      <c r="E921" s="9" t="s">
        <v>5587</v>
      </c>
      <c r="F921" s="48">
        <v>490000</v>
      </c>
      <c r="G921" s="9">
        <v>-1</v>
      </c>
      <c r="H921" s="9">
        <v>0</v>
      </c>
      <c r="I921" s="97">
        <v>1</v>
      </c>
      <c r="J921" s="98"/>
      <c r="K921" s="103">
        <f t="shared" si="28"/>
        <v>1</v>
      </c>
      <c r="L921" s="49">
        <f t="shared" si="29"/>
        <v>490000</v>
      </c>
      <c r="M921" s="43"/>
      <c r="N921" s="49"/>
      <c r="O921" s="49" t="s">
        <v>7205</v>
      </c>
      <c r="P921" s="14">
        <v>46083</v>
      </c>
      <c r="Q921" s="7" t="str">
        <f>VLOOKUP(D921,[1]Sheet0!$C$1:$H$65536,6,0)</f>
        <v>BẾP VÀ PHÒNG ĂN</v>
      </c>
      <c r="S921" s="8"/>
    </row>
    <row r="922" spans="1:19" s="7" customFormat="1" ht="47.25" customHeight="1">
      <c r="A922" s="9"/>
      <c r="B922" s="9" t="s">
        <v>33</v>
      </c>
      <c r="C922" s="47" t="s">
        <v>5538</v>
      </c>
      <c r="D922" s="47" t="s">
        <v>5539</v>
      </c>
      <c r="E922" s="9" t="s">
        <v>5540</v>
      </c>
      <c r="F922" s="48">
        <v>490000</v>
      </c>
      <c r="G922" s="9">
        <v>-1</v>
      </c>
      <c r="H922" s="9">
        <v>0</v>
      </c>
      <c r="I922" s="97">
        <v>1</v>
      </c>
      <c r="J922" s="98"/>
      <c r="K922" s="103">
        <f t="shared" si="28"/>
        <v>1</v>
      </c>
      <c r="L922" s="49">
        <f t="shared" si="29"/>
        <v>490000</v>
      </c>
      <c r="M922" s="43"/>
      <c r="N922" s="49"/>
      <c r="O922" s="49" t="s">
        <v>7206</v>
      </c>
      <c r="P922" s="14">
        <v>46080</v>
      </c>
      <c r="Q922" s="7" t="str">
        <f>VLOOKUP(D922,[1]Sheet0!$C$1:$H$65536,6,0)</f>
        <v>BẾP VÀ PHÒNG ĂN</v>
      </c>
      <c r="S922" s="8"/>
    </row>
    <row r="923" spans="1:19" s="7" customFormat="1" ht="47.25" customHeight="1">
      <c r="A923" s="9"/>
      <c r="B923" s="9" t="s">
        <v>33</v>
      </c>
      <c r="C923" s="47" t="s">
        <v>5054</v>
      </c>
      <c r="D923" s="47" t="s">
        <v>5055</v>
      </c>
      <c r="E923" s="9" t="s">
        <v>5056</v>
      </c>
      <c r="F923" s="48">
        <v>43000</v>
      </c>
      <c r="G923" s="9">
        <v>-1</v>
      </c>
      <c r="H923" s="9">
        <v>0</v>
      </c>
      <c r="I923" s="97">
        <v>1</v>
      </c>
      <c r="J923" s="98"/>
      <c r="K923" s="103">
        <f t="shared" si="28"/>
        <v>1</v>
      </c>
      <c r="L923" s="49">
        <f t="shared" si="29"/>
        <v>43000</v>
      </c>
      <c r="M923" s="43"/>
      <c r="N923" s="49"/>
      <c r="O923" s="49" t="s">
        <v>7207</v>
      </c>
      <c r="P923" s="14">
        <v>46039</v>
      </c>
      <c r="Q923" s="7" t="str">
        <f>VLOOKUP(D923,[1]Sheet0!$C$1:$H$65536,6,0)</f>
        <v>ĐỒ DÙNG NHÀ TẮM, TOILET</v>
      </c>
      <c r="S923" s="8"/>
    </row>
    <row r="924" spans="1:19" s="7" customFormat="1" ht="47.25" customHeight="1">
      <c r="A924" s="9"/>
      <c r="B924" s="9" t="s">
        <v>33</v>
      </c>
      <c r="C924" s="47" t="s">
        <v>4488</v>
      </c>
      <c r="D924" s="47" t="s">
        <v>4489</v>
      </c>
      <c r="E924" s="9" t="s">
        <v>4490</v>
      </c>
      <c r="F924" s="48">
        <v>76000</v>
      </c>
      <c r="G924" s="9">
        <v>-1</v>
      </c>
      <c r="H924" s="9">
        <v>0</v>
      </c>
      <c r="I924" s="97">
        <v>1</v>
      </c>
      <c r="J924" s="98"/>
      <c r="K924" s="103">
        <f t="shared" si="28"/>
        <v>1</v>
      </c>
      <c r="L924" s="49">
        <f t="shared" si="29"/>
        <v>76000</v>
      </c>
      <c r="M924" s="43"/>
      <c r="N924" s="49"/>
      <c r="O924" s="49" t="s">
        <v>7208</v>
      </c>
      <c r="P924" s="14">
        <v>45986</v>
      </c>
      <c r="Q924" s="7" t="str">
        <f>VLOOKUP(D924,[1]Sheet0!$C$1:$H$65536,6,0)</f>
        <v>ĐỒ DÙNG SINH HOẠT GIA ĐÌNH</v>
      </c>
      <c r="S924" s="8"/>
    </row>
    <row r="925" spans="1:19" s="7" customFormat="1" ht="47.25" customHeight="1">
      <c r="A925" s="9"/>
      <c r="B925" s="9" t="s">
        <v>32</v>
      </c>
      <c r="C925" s="47" t="s">
        <v>4618</v>
      </c>
      <c r="D925" s="47" t="s">
        <v>4619</v>
      </c>
      <c r="E925" s="9" t="s">
        <v>4620</v>
      </c>
      <c r="F925" s="48">
        <v>0</v>
      </c>
      <c r="G925" s="9">
        <v>-1</v>
      </c>
      <c r="H925" s="9">
        <v>0</v>
      </c>
      <c r="I925" s="97">
        <v>1</v>
      </c>
      <c r="J925" s="98"/>
      <c r="K925" s="103">
        <f t="shared" si="28"/>
        <v>1</v>
      </c>
      <c r="L925" s="49">
        <f t="shared" si="29"/>
        <v>0</v>
      </c>
      <c r="M925" s="43"/>
      <c r="N925" s="49"/>
      <c r="O925" s="49" t="s">
        <v>4258</v>
      </c>
      <c r="P925" s="14">
        <v>46000</v>
      </c>
      <c r="Q925" s="7" t="str">
        <f>VLOOKUP(D925,[1]Sheet0!$C$1:$H$65536,6,0)</f>
        <v>Mỹ phẩm khác</v>
      </c>
      <c r="S925" s="8"/>
    </row>
    <row r="926" spans="1:19" s="7" customFormat="1" ht="47.25" customHeight="1">
      <c r="A926" s="9"/>
      <c r="B926" s="9" t="s">
        <v>33</v>
      </c>
      <c r="C926" s="47" t="s">
        <v>1286</v>
      </c>
      <c r="D926" s="47" t="s">
        <v>1287</v>
      </c>
      <c r="E926" s="9" t="s">
        <v>1288</v>
      </c>
      <c r="F926" s="48">
        <v>228000</v>
      </c>
      <c r="G926" s="9">
        <v>5</v>
      </c>
      <c r="H926" s="9">
        <v>6</v>
      </c>
      <c r="I926" s="97"/>
      <c r="J926" s="98">
        <v>1</v>
      </c>
      <c r="K926" s="103">
        <f t="shared" si="28"/>
        <v>1</v>
      </c>
      <c r="L926" s="49">
        <f t="shared" si="29"/>
        <v>228000</v>
      </c>
      <c r="M926" s="43"/>
      <c r="N926" s="49"/>
      <c r="O926" s="49" t="s">
        <v>7209</v>
      </c>
      <c r="P926" s="14"/>
      <c r="Q926" s="7" t="str">
        <f>VLOOKUP(D926,[1]Sheet0!$C$1:$H$65536,6,0)</f>
        <v>BẾP VÀ PHÒNG ĂN</v>
      </c>
      <c r="S926" s="8"/>
    </row>
    <row r="927" spans="1:19" s="7" customFormat="1" ht="47.25" customHeight="1">
      <c r="A927" s="9"/>
      <c r="B927" s="9" t="s">
        <v>33</v>
      </c>
      <c r="C927" s="47" t="s">
        <v>4780</v>
      </c>
      <c r="D927" s="47" t="s">
        <v>4781</v>
      </c>
      <c r="E927" s="9" t="s">
        <v>4782</v>
      </c>
      <c r="F927" s="48">
        <v>765000</v>
      </c>
      <c r="G927" s="9">
        <v>-1</v>
      </c>
      <c r="H927" s="9">
        <v>0</v>
      </c>
      <c r="I927" s="97">
        <v>1</v>
      </c>
      <c r="J927" s="98"/>
      <c r="K927" s="103">
        <f t="shared" si="28"/>
        <v>1</v>
      </c>
      <c r="L927" s="49">
        <f t="shared" si="29"/>
        <v>765000</v>
      </c>
      <c r="M927" s="43"/>
      <c r="N927" s="49"/>
      <c r="O927" s="49" t="s">
        <v>7210</v>
      </c>
      <c r="P927" s="14">
        <v>46013.467986111114</v>
      </c>
      <c r="Q927" s="7" t="str">
        <f>VLOOKUP(D927,[1]Sheet0!$C$1:$H$65536,6,0)</f>
        <v>ĐỒ DÙNG SINH HOẠT GIA ĐÌNH</v>
      </c>
      <c r="S927" s="8"/>
    </row>
    <row r="928" spans="1:19" s="7" customFormat="1" ht="47.25" customHeight="1">
      <c r="A928" s="9"/>
      <c r="B928" s="9" t="s">
        <v>33</v>
      </c>
      <c r="C928" s="47" t="s">
        <v>5458</v>
      </c>
      <c r="D928" s="47" t="s">
        <v>5459</v>
      </c>
      <c r="E928" s="9" t="s">
        <v>5460</v>
      </c>
      <c r="F928" s="48">
        <v>720000</v>
      </c>
      <c r="G928" s="9">
        <v>-1</v>
      </c>
      <c r="H928" s="9">
        <v>0</v>
      </c>
      <c r="I928" s="97">
        <v>1</v>
      </c>
      <c r="J928" s="98"/>
      <c r="K928" s="103">
        <f t="shared" ref="K928:K991" si="30">+J928+I928</f>
        <v>1</v>
      </c>
      <c r="L928" s="49">
        <f t="shared" ref="L928:L991" si="31">+K928*F928</f>
        <v>720000</v>
      </c>
      <c r="M928" s="43"/>
      <c r="N928" s="49"/>
      <c r="O928" s="49" t="s">
        <v>7211</v>
      </c>
      <c r="P928" s="14">
        <v>46077</v>
      </c>
      <c r="Q928" s="7" t="str">
        <f>VLOOKUP(D928,[1]Sheet0!$C$1:$H$65536,6,0)</f>
        <v>BẾP VÀ PHÒNG ĂN</v>
      </c>
      <c r="S928" s="8"/>
    </row>
    <row r="929" spans="1:19" s="7" customFormat="1" ht="47.25" customHeight="1">
      <c r="A929" s="9"/>
      <c r="B929" s="9" t="s">
        <v>33</v>
      </c>
      <c r="C929" s="47" t="s">
        <v>4707</v>
      </c>
      <c r="D929" s="47" t="s">
        <v>4708</v>
      </c>
      <c r="E929" s="9" t="s">
        <v>4709</v>
      </c>
      <c r="F929" s="48">
        <v>168000</v>
      </c>
      <c r="G929" s="9">
        <v>-1</v>
      </c>
      <c r="H929" s="9">
        <v>0</v>
      </c>
      <c r="I929" s="97">
        <v>1</v>
      </c>
      <c r="J929" s="98"/>
      <c r="K929" s="103">
        <f t="shared" si="30"/>
        <v>1</v>
      </c>
      <c r="L929" s="49">
        <f t="shared" si="31"/>
        <v>168000</v>
      </c>
      <c r="M929" s="43"/>
      <c r="N929" s="49"/>
      <c r="O929" s="49" t="s">
        <v>4258</v>
      </c>
      <c r="P929" s="14">
        <v>46009</v>
      </c>
      <c r="Q929" s="7" t="str">
        <f>VLOOKUP(D929,[1]Sheet0!$C$1:$H$65536,6,0)</f>
        <v>KHỬ MÙI</v>
      </c>
      <c r="S929" s="8"/>
    </row>
    <row r="930" spans="1:19" s="7" customFormat="1" ht="47.25" customHeight="1">
      <c r="A930" s="9"/>
      <c r="B930" s="9" t="s">
        <v>33</v>
      </c>
      <c r="C930" s="47" t="s">
        <v>5971</v>
      </c>
      <c r="D930" s="47" t="s">
        <v>5972</v>
      </c>
      <c r="E930" s="9" t="s">
        <v>5973</v>
      </c>
      <c r="F930" s="48">
        <v>46000</v>
      </c>
      <c r="G930" s="9">
        <v>-1</v>
      </c>
      <c r="H930" s="9">
        <v>0</v>
      </c>
      <c r="I930" s="97">
        <v>1</v>
      </c>
      <c r="J930" s="98"/>
      <c r="K930" s="103">
        <f t="shared" si="30"/>
        <v>1</v>
      </c>
      <c r="L930" s="49">
        <f t="shared" si="31"/>
        <v>46000</v>
      </c>
      <c r="M930" s="43"/>
      <c r="N930" s="49"/>
      <c r="O930" s="49" t="s">
        <v>4258</v>
      </c>
      <c r="P930" s="14">
        <v>46136</v>
      </c>
      <c r="Q930" s="7" t="str">
        <f>VLOOKUP(D930,[1]Sheet0!$C$1:$H$65536,6,0)</f>
        <v>BẾP VÀ PHÒNG ĂN</v>
      </c>
      <c r="S930" s="8"/>
    </row>
    <row r="931" spans="1:19" s="7" customFormat="1" ht="47.25" customHeight="1">
      <c r="A931" s="9"/>
      <c r="B931" s="9" t="s">
        <v>33</v>
      </c>
      <c r="C931" s="47" t="s">
        <v>4759</v>
      </c>
      <c r="D931" s="47" t="s">
        <v>4760</v>
      </c>
      <c r="E931" s="9" t="s">
        <v>4761</v>
      </c>
      <c r="F931" s="48">
        <v>99000</v>
      </c>
      <c r="G931" s="9">
        <v>-1</v>
      </c>
      <c r="H931" s="9">
        <v>0</v>
      </c>
      <c r="I931" s="97">
        <v>1</v>
      </c>
      <c r="J931" s="98"/>
      <c r="K931" s="103">
        <f t="shared" si="30"/>
        <v>1</v>
      </c>
      <c r="L931" s="49">
        <f t="shared" si="31"/>
        <v>99000</v>
      </c>
      <c r="M931" s="43"/>
      <c r="N931" s="49"/>
      <c r="O931" s="49" t="s">
        <v>7212</v>
      </c>
      <c r="P931" s="14">
        <v>46013.467986111114</v>
      </c>
      <c r="Q931" s="7" t="str">
        <f>VLOOKUP(D931,[1]Sheet0!$C$1:$H$65536,6,0)</f>
        <v>GIẶT, XẢ QUẦN ÁO</v>
      </c>
      <c r="S931" s="8"/>
    </row>
    <row r="932" spans="1:19" s="7" customFormat="1" ht="47.25" customHeight="1">
      <c r="A932" s="9"/>
      <c r="B932" s="9" t="s">
        <v>2772</v>
      </c>
      <c r="C932" s="47" t="s">
        <v>6032</v>
      </c>
      <c r="D932" s="47" t="s">
        <v>6033</v>
      </c>
      <c r="E932" s="9" t="s">
        <v>6034</v>
      </c>
      <c r="F932" s="48">
        <v>390000</v>
      </c>
      <c r="G932" s="9">
        <v>-1</v>
      </c>
      <c r="H932" s="9">
        <v>0</v>
      </c>
      <c r="I932" s="97">
        <v>1</v>
      </c>
      <c r="J932" s="98"/>
      <c r="K932" s="103">
        <f t="shared" si="30"/>
        <v>1</v>
      </c>
      <c r="L932" s="49">
        <f t="shared" si="31"/>
        <v>390000</v>
      </c>
      <c r="M932" s="43"/>
      <c r="N932" s="49"/>
      <c r="O932" s="49" t="s">
        <v>7213</v>
      </c>
      <c r="P932" s="14">
        <v>46153</v>
      </c>
      <c r="Q932" s="7" t="str">
        <f>VLOOKUP(D932,[1]Sheet0!$C$1:$H$65536,6,0)</f>
        <v>THỜI TRANG NỮ</v>
      </c>
      <c r="S932" s="8"/>
    </row>
    <row r="933" spans="1:19" s="7" customFormat="1" ht="47.25" customHeight="1">
      <c r="A933" s="9"/>
      <c r="B933" s="9" t="s">
        <v>2772</v>
      </c>
      <c r="C933" s="47" t="s">
        <v>2840</v>
      </c>
      <c r="D933" s="47" t="s">
        <v>2841</v>
      </c>
      <c r="E933" s="9" t="s">
        <v>2842</v>
      </c>
      <c r="F933" s="48">
        <v>149000</v>
      </c>
      <c r="G933" s="9">
        <v>0</v>
      </c>
      <c r="H933" s="9">
        <v>1</v>
      </c>
      <c r="I933" s="97"/>
      <c r="J933" s="98">
        <v>1</v>
      </c>
      <c r="K933" s="103">
        <f t="shared" si="30"/>
        <v>1</v>
      </c>
      <c r="L933" s="49">
        <f t="shared" si="31"/>
        <v>149000</v>
      </c>
      <c r="M933" s="43"/>
      <c r="N933" s="49"/>
      <c r="O933" s="49" t="s">
        <v>7214</v>
      </c>
      <c r="P933" s="14"/>
      <c r="Q933" s="7" t="str">
        <f>VLOOKUP(D933,[1]Sheet0!$C$1:$H$65536,6,0)</f>
        <v>THỜI TRANG NỮ</v>
      </c>
      <c r="S933" s="8"/>
    </row>
    <row r="934" spans="1:19" s="7" customFormat="1" ht="47.25" customHeight="1">
      <c r="A934" s="9"/>
      <c r="B934" s="9" t="s">
        <v>2772</v>
      </c>
      <c r="C934" s="47" t="s">
        <v>2779</v>
      </c>
      <c r="D934" s="47" t="s">
        <v>2780</v>
      </c>
      <c r="E934" s="9" t="s">
        <v>2781</v>
      </c>
      <c r="F934" s="48">
        <v>149000</v>
      </c>
      <c r="G934" s="9">
        <v>0</v>
      </c>
      <c r="H934" s="9">
        <v>1</v>
      </c>
      <c r="I934" s="97"/>
      <c r="J934" s="98">
        <v>1</v>
      </c>
      <c r="K934" s="103">
        <f t="shared" si="30"/>
        <v>1</v>
      </c>
      <c r="L934" s="49">
        <f t="shared" si="31"/>
        <v>149000</v>
      </c>
      <c r="M934" s="43"/>
      <c r="N934" s="49"/>
      <c r="O934" s="49" t="s">
        <v>7215</v>
      </c>
      <c r="P934" s="14"/>
      <c r="Q934" s="7" t="str">
        <f>VLOOKUP(D934,[1]Sheet0!$C$1:$H$65536,6,0)</f>
        <v>THỜI TRANG NỮ</v>
      </c>
      <c r="S934" s="8"/>
    </row>
    <row r="935" spans="1:19" s="7" customFormat="1" ht="47.25" customHeight="1">
      <c r="A935" s="9"/>
      <c r="B935" s="9" t="s">
        <v>2772</v>
      </c>
      <c r="C935" s="47" t="s">
        <v>2826</v>
      </c>
      <c r="D935" s="47" t="s">
        <v>2827</v>
      </c>
      <c r="E935" s="9" t="s">
        <v>2828</v>
      </c>
      <c r="F935" s="48">
        <v>149000</v>
      </c>
      <c r="G935" s="9">
        <v>0</v>
      </c>
      <c r="H935" s="9">
        <v>1</v>
      </c>
      <c r="I935" s="97"/>
      <c r="J935" s="98">
        <v>1</v>
      </c>
      <c r="K935" s="103">
        <f t="shared" si="30"/>
        <v>1</v>
      </c>
      <c r="L935" s="49">
        <f t="shared" si="31"/>
        <v>149000</v>
      </c>
      <c r="M935" s="43"/>
      <c r="N935" s="49"/>
      <c r="O935" s="49" t="s">
        <v>7216</v>
      </c>
      <c r="P935" s="14"/>
      <c r="Q935" s="7" t="str">
        <f>VLOOKUP(D935,[1]Sheet0!$C$1:$H$65536,6,0)</f>
        <v>THỜI TRANG NỮ</v>
      </c>
      <c r="S935" s="8"/>
    </row>
    <row r="936" spans="1:19" s="7" customFormat="1" ht="47.25" customHeight="1">
      <c r="A936" s="9"/>
      <c r="B936" s="9" t="s">
        <v>2772</v>
      </c>
      <c r="C936" s="47" t="s">
        <v>2823</v>
      </c>
      <c r="D936" s="47" t="s">
        <v>2824</v>
      </c>
      <c r="E936" s="9" t="s">
        <v>2825</v>
      </c>
      <c r="F936" s="48">
        <v>149000</v>
      </c>
      <c r="G936" s="9">
        <v>5</v>
      </c>
      <c r="H936" s="9">
        <v>6</v>
      </c>
      <c r="I936" s="97"/>
      <c r="J936" s="98">
        <v>1</v>
      </c>
      <c r="K936" s="103">
        <f t="shared" si="30"/>
        <v>1</v>
      </c>
      <c r="L936" s="49">
        <f t="shared" si="31"/>
        <v>149000</v>
      </c>
      <c r="M936" s="43"/>
      <c r="N936" s="49"/>
      <c r="O936" s="49" t="s">
        <v>7216</v>
      </c>
      <c r="P936" s="14"/>
      <c r="Q936" s="7" t="str">
        <f>VLOOKUP(D936,[1]Sheet0!$C$1:$H$65536,6,0)</f>
        <v>THỜI TRANG NỮ</v>
      </c>
      <c r="S936" s="8"/>
    </row>
    <row r="937" spans="1:19" s="7" customFormat="1" ht="47.25" customHeight="1">
      <c r="A937" s="9"/>
      <c r="B937" s="9" t="s">
        <v>2772</v>
      </c>
      <c r="C937" s="47" t="s">
        <v>5646</v>
      </c>
      <c r="D937" s="47" t="s">
        <v>5647</v>
      </c>
      <c r="E937" s="9" t="s">
        <v>5648</v>
      </c>
      <c r="F937" s="48">
        <v>405000</v>
      </c>
      <c r="G937" s="9">
        <v>-1</v>
      </c>
      <c r="H937" s="9">
        <v>0</v>
      </c>
      <c r="I937" s="97">
        <v>1</v>
      </c>
      <c r="J937" s="98"/>
      <c r="K937" s="103">
        <f t="shared" si="30"/>
        <v>1</v>
      </c>
      <c r="L937" s="49">
        <f t="shared" si="31"/>
        <v>405000</v>
      </c>
      <c r="M937" s="43"/>
      <c r="N937" s="49"/>
      <c r="O937" s="49" t="s">
        <v>7217</v>
      </c>
      <c r="P937" s="14">
        <v>46090</v>
      </c>
      <c r="Q937" s="7" t="str">
        <f>VLOOKUP(D937,[1]Sheet0!$C$1:$H$65536,6,0)</f>
        <v>THỜI TRANG NỮ</v>
      </c>
      <c r="S937" s="8"/>
    </row>
    <row r="938" spans="1:19" s="7" customFormat="1" ht="47.25" customHeight="1">
      <c r="A938" s="9"/>
      <c r="B938" s="9" t="s">
        <v>2772</v>
      </c>
      <c r="C938" s="47" t="s">
        <v>2820</v>
      </c>
      <c r="D938" s="47" t="s">
        <v>2821</v>
      </c>
      <c r="E938" s="9" t="s">
        <v>2822</v>
      </c>
      <c r="F938" s="48">
        <v>149000</v>
      </c>
      <c r="G938" s="9">
        <v>0</v>
      </c>
      <c r="H938" s="9">
        <v>1</v>
      </c>
      <c r="I938" s="97"/>
      <c r="J938" s="98">
        <v>1</v>
      </c>
      <c r="K938" s="103">
        <f t="shared" si="30"/>
        <v>1</v>
      </c>
      <c r="L938" s="49">
        <f t="shared" si="31"/>
        <v>149000</v>
      </c>
      <c r="M938" s="43"/>
      <c r="N938" s="49"/>
      <c r="O938" s="49" t="s">
        <v>7216</v>
      </c>
      <c r="P938" s="14"/>
      <c r="Q938" s="7" t="str">
        <f>VLOOKUP(D938,[1]Sheet0!$C$1:$H$65536,6,0)</f>
        <v>THỜI TRANG NỮ</v>
      </c>
      <c r="S938" s="8"/>
    </row>
    <row r="939" spans="1:19" s="7" customFormat="1" ht="47.25" customHeight="1">
      <c r="A939" s="9"/>
      <c r="B939" s="9" t="s">
        <v>2772</v>
      </c>
      <c r="C939" s="47" t="s">
        <v>2785</v>
      </c>
      <c r="D939" s="47" t="s">
        <v>2786</v>
      </c>
      <c r="E939" s="9" t="s">
        <v>2787</v>
      </c>
      <c r="F939" s="48">
        <v>149000</v>
      </c>
      <c r="G939" s="9">
        <v>0</v>
      </c>
      <c r="H939" s="9">
        <v>1</v>
      </c>
      <c r="I939" s="97"/>
      <c r="J939" s="98">
        <v>1</v>
      </c>
      <c r="K939" s="103">
        <f t="shared" si="30"/>
        <v>1</v>
      </c>
      <c r="L939" s="49">
        <f t="shared" si="31"/>
        <v>149000</v>
      </c>
      <c r="M939" s="43"/>
      <c r="N939" s="49"/>
      <c r="O939" s="49" t="s">
        <v>7218</v>
      </c>
      <c r="P939" s="14"/>
      <c r="Q939" s="7" t="str">
        <f>VLOOKUP(D939,[1]Sheet0!$C$1:$H$65536,6,0)</f>
        <v>THỜI TRANG NỮ</v>
      </c>
      <c r="S939" s="8"/>
    </row>
    <row r="940" spans="1:19" s="7" customFormat="1" ht="47.25" customHeight="1">
      <c r="A940" s="9"/>
      <c r="B940" s="9" t="s">
        <v>2772</v>
      </c>
      <c r="C940" s="47" t="s">
        <v>3627</v>
      </c>
      <c r="D940" s="47" t="s">
        <v>3628</v>
      </c>
      <c r="E940" s="9" t="s">
        <v>3629</v>
      </c>
      <c r="F940" s="48">
        <v>1390000</v>
      </c>
      <c r="G940" s="9">
        <v>-1</v>
      </c>
      <c r="H940" s="9">
        <v>0</v>
      </c>
      <c r="I940" s="97">
        <v>1</v>
      </c>
      <c r="J940" s="98"/>
      <c r="K940" s="103">
        <f t="shared" si="30"/>
        <v>1</v>
      </c>
      <c r="L940" s="49">
        <f t="shared" si="31"/>
        <v>1390000</v>
      </c>
      <c r="M940" s="43"/>
      <c r="N940" s="49"/>
      <c r="O940" s="49" t="s">
        <v>7219</v>
      </c>
      <c r="P940" s="14">
        <v>45815</v>
      </c>
      <c r="Q940" s="7" t="str">
        <f>VLOOKUP(D940,[1]Sheet0!$C$1:$H$65536,6,0)</f>
        <v>GIÀY</v>
      </c>
      <c r="S940" s="8"/>
    </row>
    <row r="941" spans="1:19" s="7" customFormat="1" ht="47.25" customHeight="1">
      <c r="A941" s="9"/>
      <c r="B941" s="9" t="s">
        <v>2772</v>
      </c>
      <c r="C941" s="47" t="s">
        <v>3778</v>
      </c>
      <c r="D941" s="47" t="s">
        <v>3779</v>
      </c>
      <c r="E941" s="9" t="s">
        <v>3780</v>
      </c>
      <c r="F941" s="48">
        <v>1990000</v>
      </c>
      <c r="G941" s="9">
        <v>-1</v>
      </c>
      <c r="H941" s="9">
        <v>0</v>
      </c>
      <c r="I941" s="97">
        <v>1</v>
      </c>
      <c r="J941" s="98"/>
      <c r="K941" s="103">
        <f t="shared" si="30"/>
        <v>1</v>
      </c>
      <c r="L941" s="49">
        <f t="shared" si="31"/>
        <v>1990000</v>
      </c>
      <c r="M941" s="43"/>
      <c r="N941" s="49"/>
      <c r="O941" s="49" t="s">
        <v>7220</v>
      </c>
      <c r="P941" s="14">
        <v>45833</v>
      </c>
      <c r="Q941" s="7" t="str">
        <f>VLOOKUP(D941,[1]Sheet0!$C$1:$H$65536,6,0)</f>
        <v>GIÀY</v>
      </c>
      <c r="S941" s="8"/>
    </row>
    <row r="942" spans="1:19" s="7" customFormat="1" ht="47.25" customHeight="1">
      <c r="A942" s="9"/>
      <c r="B942" s="9" t="s">
        <v>2772</v>
      </c>
      <c r="C942" s="47" t="s">
        <v>5998</v>
      </c>
      <c r="D942" s="47" t="s">
        <v>5999</v>
      </c>
      <c r="E942" s="9" t="s">
        <v>6000</v>
      </c>
      <c r="F942" s="48">
        <v>525000</v>
      </c>
      <c r="G942" s="9">
        <v>-1</v>
      </c>
      <c r="H942" s="9">
        <v>0</v>
      </c>
      <c r="I942" s="97">
        <v>1</v>
      </c>
      <c r="J942" s="98"/>
      <c r="K942" s="103">
        <f t="shared" si="30"/>
        <v>1</v>
      </c>
      <c r="L942" s="49">
        <f t="shared" si="31"/>
        <v>525000</v>
      </c>
      <c r="M942" s="43"/>
      <c r="N942" s="49"/>
      <c r="O942" s="49" t="s">
        <v>7221</v>
      </c>
      <c r="P942" s="14">
        <v>46146</v>
      </c>
      <c r="Q942" s="7" t="str">
        <f>VLOOKUP(D942,[1]Sheet0!$C$1:$H$65536,6,0)</f>
        <v>THỜI TRANG NỮ</v>
      </c>
      <c r="S942" s="8"/>
    </row>
    <row r="943" spans="1:19" s="7" customFormat="1" ht="47.25" customHeight="1">
      <c r="A943" s="9"/>
      <c r="B943" s="9" t="s">
        <v>2772</v>
      </c>
      <c r="C943" s="47" t="s">
        <v>3904</v>
      </c>
      <c r="D943" s="47" t="s">
        <v>3905</v>
      </c>
      <c r="E943" s="9" t="s">
        <v>3906</v>
      </c>
      <c r="F943" s="48">
        <v>525000</v>
      </c>
      <c r="G943" s="9">
        <v>-1</v>
      </c>
      <c r="H943" s="9">
        <v>0</v>
      </c>
      <c r="I943" s="97">
        <v>1</v>
      </c>
      <c r="J943" s="98"/>
      <c r="K943" s="103">
        <f t="shared" si="30"/>
        <v>1</v>
      </c>
      <c r="L943" s="49">
        <f t="shared" si="31"/>
        <v>525000</v>
      </c>
      <c r="M943" s="43"/>
      <c r="N943" s="49"/>
      <c r="O943" s="49" t="s">
        <v>4258</v>
      </c>
      <c r="P943" s="14">
        <v>45866</v>
      </c>
      <c r="Q943" s="7" t="str">
        <f>VLOOKUP(D943,[1]Sheet0!$C$1:$H$65536,6,0)</f>
        <v>THỜI TRANG NỮ</v>
      </c>
      <c r="S943" s="8"/>
    </row>
    <row r="944" spans="1:19" s="7" customFormat="1" ht="47.25" customHeight="1">
      <c r="A944" s="9"/>
      <c r="B944" s="9" t="s">
        <v>2772</v>
      </c>
      <c r="C944" s="47" t="s">
        <v>6036</v>
      </c>
      <c r="D944" s="47" t="s">
        <v>6037</v>
      </c>
      <c r="E944" s="9" t="s">
        <v>6038</v>
      </c>
      <c r="F944" s="48">
        <v>250000</v>
      </c>
      <c r="G944" s="9">
        <v>-1</v>
      </c>
      <c r="H944" s="9">
        <v>0</v>
      </c>
      <c r="I944" s="97">
        <v>1</v>
      </c>
      <c r="J944" s="98"/>
      <c r="K944" s="103">
        <f t="shared" si="30"/>
        <v>1</v>
      </c>
      <c r="L944" s="49">
        <f t="shared" si="31"/>
        <v>250000</v>
      </c>
      <c r="M944" s="43"/>
      <c r="N944" s="49"/>
      <c r="O944" s="49" t="s">
        <v>7222</v>
      </c>
      <c r="P944" s="14">
        <v>46153</v>
      </c>
      <c r="Q944" s="7" t="str">
        <f>VLOOKUP(D944,[1]Sheet0!$C$1:$H$65536,6,0)</f>
        <v>THỜI TRANG NỮ</v>
      </c>
      <c r="S944" s="8"/>
    </row>
    <row r="945" spans="1:19" s="7" customFormat="1" ht="47.25" customHeight="1">
      <c r="A945" s="9"/>
      <c r="B945" s="9" t="s">
        <v>2772</v>
      </c>
      <c r="C945" s="47" t="s">
        <v>4699</v>
      </c>
      <c r="D945" s="47" t="s">
        <v>4700</v>
      </c>
      <c r="E945" s="9" t="s">
        <v>4701</v>
      </c>
      <c r="F945" s="48">
        <v>345000</v>
      </c>
      <c r="G945" s="9">
        <v>-1</v>
      </c>
      <c r="H945" s="9">
        <v>0</v>
      </c>
      <c r="I945" s="97">
        <v>1</v>
      </c>
      <c r="J945" s="98"/>
      <c r="K945" s="103">
        <f t="shared" si="30"/>
        <v>1</v>
      </c>
      <c r="L945" s="49">
        <f t="shared" si="31"/>
        <v>345000</v>
      </c>
      <c r="M945" s="43"/>
      <c r="N945" s="49"/>
      <c r="O945" s="49" t="s">
        <v>7223</v>
      </c>
      <c r="P945" s="14">
        <v>46009</v>
      </c>
      <c r="Q945" s="7" t="str">
        <f>VLOOKUP(D945,[1]Sheet0!$C$1:$H$65536,6,0)</f>
        <v>THỜI TRANG NỮ</v>
      </c>
      <c r="S945" s="8"/>
    </row>
    <row r="946" spans="1:19" s="7" customFormat="1" ht="47.25" customHeight="1">
      <c r="A946" s="9"/>
      <c r="B946" s="9" t="s">
        <v>2772</v>
      </c>
      <c r="C946" s="47" t="s">
        <v>2942</v>
      </c>
      <c r="D946" s="47" t="s">
        <v>2943</v>
      </c>
      <c r="E946" s="9" t="s">
        <v>2944</v>
      </c>
      <c r="F946" s="48">
        <v>345000</v>
      </c>
      <c r="G946" s="9">
        <v>2</v>
      </c>
      <c r="H946" s="9">
        <v>3</v>
      </c>
      <c r="I946" s="97"/>
      <c r="J946" s="98">
        <v>1</v>
      </c>
      <c r="K946" s="103">
        <f t="shared" si="30"/>
        <v>1</v>
      </c>
      <c r="L946" s="49">
        <f t="shared" si="31"/>
        <v>345000</v>
      </c>
      <c r="M946" s="43"/>
      <c r="N946" s="49"/>
      <c r="O946" s="49" t="s">
        <v>7224</v>
      </c>
      <c r="P946" s="14"/>
      <c r="Q946" s="7" t="str">
        <f>VLOOKUP(D946,[1]Sheet0!$C$1:$H$65536,6,0)</f>
        <v>THỜI TRANG NỮ</v>
      </c>
      <c r="S946" s="8"/>
    </row>
    <row r="947" spans="1:19" s="7" customFormat="1" ht="47.25" customHeight="1">
      <c r="A947" s="9"/>
      <c r="B947" s="9" t="s">
        <v>2772</v>
      </c>
      <c r="C947" s="47" t="s">
        <v>4474</v>
      </c>
      <c r="D947" s="47" t="s">
        <v>4475</v>
      </c>
      <c r="E947" s="9" t="s">
        <v>4476</v>
      </c>
      <c r="F947" s="48">
        <v>345000</v>
      </c>
      <c r="G947" s="9">
        <v>-1</v>
      </c>
      <c r="H947" s="9">
        <v>0</v>
      </c>
      <c r="I947" s="97">
        <v>1</v>
      </c>
      <c r="J947" s="98"/>
      <c r="K947" s="103">
        <f t="shared" si="30"/>
        <v>1</v>
      </c>
      <c r="L947" s="49">
        <f t="shared" si="31"/>
        <v>345000</v>
      </c>
      <c r="M947" s="43"/>
      <c r="N947" s="49"/>
      <c r="O947" s="49" t="s">
        <v>7225</v>
      </c>
      <c r="P947" s="14">
        <v>45981</v>
      </c>
      <c r="Q947" s="7" t="str">
        <f>VLOOKUP(D947,[1]Sheet0!$C$1:$H$65536,6,0)</f>
        <v>THỜI TRANG NỮ</v>
      </c>
      <c r="S947" s="8"/>
    </row>
    <row r="948" spans="1:19" s="7" customFormat="1" ht="47.25" customHeight="1">
      <c r="A948" s="9"/>
      <c r="B948" s="9" t="s">
        <v>2772</v>
      </c>
      <c r="C948" s="47" t="s">
        <v>5814</v>
      </c>
      <c r="D948" s="47" t="s">
        <v>5815</v>
      </c>
      <c r="E948" s="9" t="s">
        <v>5816</v>
      </c>
      <c r="F948" s="48">
        <v>240000</v>
      </c>
      <c r="G948" s="9">
        <v>-1</v>
      </c>
      <c r="H948" s="9">
        <v>0</v>
      </c>
      <c r="I948" s="97">
        <v>1</v>
      </c>
      <c r="J948" s="98"/>
      <c r="K948" s="103">
        <f t="shared" si="30"/>
        <v>1</v>
      </c>
      <c r="L948" s="49">
        <f t="shared" si="31"/>
        <v>240000</v>
      </c>
      <c r="M948" s="43"/>
      <c r="N948" s="49"/>
      <c r="O948" s="49" t="s">
        <v>7226</v>
      </c>
      <c r="P948" s="14">
        <v>46116</v>
      </c>
      <c r="Q948" s="7" t="str">
        <f>VLOOKUP(D948,[1]Sheet0!$C$1:$H$65536,6,0)</f>
        <v>THỜI TRANG NỮ</v>
      </c>
      <c r="S948" s="8"/>
    </row>
    <row r="949" spans="1:19" s="7" customFormat="1" ht="47.25" customHeight="1">
      <c r="A949" s="9"/>
      <c r="B949" s="9" t="s">
        <v>2772</v>
      </c>
      <c r="C949" s="47" t="s">
        <v>2861</v>
      </c>
      <c r="D949" s="47" t="s">
        <v>2862</v>
      </c>
      <c r="E949" s="9" t="s">
        <v>2863</v>
      </c>
      <c r="F949" s="48">
        <v>405000</v>
      </c>
      <c r="G949" s="9">
        <v>1</v>
      </c>
      <c r="H949" s="9">
        <v>2</v>
      </c>
      <c r="I949" s="97"/>
      <c r="J949" s="98">
        <v>1</v>
      </c>
      <c r="K949" s="103">
        <f t="shared" si="30"/>
        <v>1</v>
      </c>
      <c r="L949" s="49">
        <f t="shared" si="31"/>
        <v>405000</v>
      </c>
      <c r="M949" s="43"/>
      <c r="N949" s="49"/>
      <c r="O949" s="49" t="s">
        <v>7224</v>
      </c>
      <c r="P949" s="14"/>
      <c r="Q949" s="7" t="str">
        <f>VLOOKUP(D949,[1]Sheet0!$C$1:$H$65536,6,0)</f>
        <v>THỜI TRANG NỮ</v>
      </c>
      <c r="S949" s="8"/>
    </row>
    <row r="950" spans="1:19" s="7" customFormat="1" ht="47.25" customHeight="1">
      <c r="A950" s="9"/>
      <c r="B950" s="9" t="s">
        <v>2772</v>
      </c>
      <c r="C950" s="47" t="s">
        <v>2966</v>
      </c>
      <c r="D950" s="47" t="s">
        <v>2967</v>
      </c>
      <c r="E950" s="9" t="s">
        <v>2968</v>
      </c>
      <c r="F950" s="48">
        <v>685000</v>
      </c>
      <c r="G950" s="9">
        <v>2</v>
      </c>
      <c r="H950" s="9">
        <v>3</v>
      </c>
      <c r="I950" s="97"/>
      <c r="J950" s="98">
        <v>1</v>
      </c>
      <c r="K950" s="103">
        <f t="shared" si="30"/>
        <v>1</v>
      </c>
      <c r="L950" s="49">
        <f t="shared" si="31"/>
        <v>685000</v>
      </c>
      <c r="M950" s="43"/>
      <c r="N950" s="49"/>
      <c r="O950" s="49" t="s">
        <v>7227</v>
      </c>
      <c r="P950" s="14"/>
      <c r="Q950" s="7" t="str">
        <f>VLOOKUP(D950,[1]Sheet0!$C$1:$H$65536,6,0)</f>
        <v>THỜI TRANG NỮ</v>
      </c>
      <c r="S950" s="8"/>
    </row>
    <row r="951" spans="1:19" s="7" customFormat="1" ht="47.25" customHeight="1">
      <c r="A951" s="9"/>
      <c r="B951" s="9" t="s">
        <v>2772</v>
      </c>
      <c r="C951" s="47" t="s">
        <v>3125</v>
      </c>
      <c r="D951" s="47" t="s">
        <v>3126</v>
      </c>
      <c r="E951" s="9" t="s">
        <v>3127</v>
      </c>
      <c r="F951" s="48">
        <v>1090000</v>
      </c>
      <c r="G951" s="9">
        <v>1</v>
      </c>
      <c r="H951" s="9">
        <v>2</v>
      </c>
      <c r="I951" s="97"/>
      <c r="J951" s="98">
        <v>1</v>
      </c>
      <c r="K951" s="103">
        <f t="shared" si="30"/>
        <v>1</v>
      </c>
      <c r="L951" s="49">
        <f t="shared" si="31"/>
        <v>1090000</v>
      </c>
      <c r="M951" s="43"/>
      <c r="N951" s="49"/>
      <c r="O951" s="49" t="s">
        <v>7228</v>
      </c>
      <c r="P951" s="14"/>
      <c r="Q951" s="7" t="str">
        <f>VLOOKUP(D951,[1]Sheet0!$C$1:$H$65536,6,0)</f>
        <v>GIÀY</v>
      </c>
      <c r="S951" s="8"/>
    </row>
    <row r="952" spans="1:19" s="7" customFormat="1" ht="47.25" customHeight="1">
      <c r="A952" s="9"/>
      <c r="B952" s="9" t="s">
        <v>2772</v>
      </c>
      <c r="C952" s="47" t="s">
        <v>3128</v>
      </c>
      <c r="D952" s="47" t="s">
        <v>3129</v>
      </c>
      <c r="E952" s="9" t="s">
        <v>3130</v>
      </c>
      <c r="F952" s="48">
        <v>1090000</v>
      </c>
      <c r="G952" s="9">
        <v>0</v>
      </c>
      <c r="H952" s="9">
        <v>1</v>
      </c>
      <c r="I952" s="97"/>
      <c r="J952" s="98">
        <v>1</v>
      </c>
      <c r="K952" s="103">
        <f t="shared" si="30"/>
        <v>1</v>
      </c>
      <c r="L952" s="49">
        <f t="shared" si="31"/>
        <v>1090000</v>
      </c>
      <c r="M952" s="43"/>
      <c r="N952" s="49"/>
      <c r="O952" s="49" t="s">
        <v>7229</v>
      </c>
      <c r="P952" s="14"/>
      <c r="Q952" s="7" t="str">
        <f>VLOOKUP(D952,[1]Sheet0!$C$1:$H$65536,6,0)</f>
        <v>GIÀY</v>
      </c>
      <c r="S952" s="8"/>
    </row>
    <row r="953" spans="1:19" s="7" customFormat="1" ht="47.25" customHeight="1">
      <c r="A953" s="9"/>
      <c r="B953" s="9" t="s">
        <v>2772</v>
      </c>
      <c r="C953" s="47" t="s">
        <v>6058</v>
      </c>
      <c r="D953" s="47" t="s">
        <v>6059</v>
      </c>
      <c r="E953" s="9" t="s">
        <v>6060</v>
      </c>
      <c r="F953" s="48">
        <v>1090000</v>
      </c>
      <c r="G953" s="9">
        <v>-1</v>
      </c>
      <c r="H953" s="9">
        <v>0</v>
      </c>
      <c r="I953" s="97">
        <v>1</v>
      </c>
      <c r="J953" s="98"/>
      <c r="K953" s="103">
        <f t="shared" si="30"/>
        <v>1</v>
      </c>
      <c r="L953" s="49">
        <f t="shared" si="31"/>
        <v>1090000</v>
      </c>
      <c r="M953" s="43"/>
      <c r="N953" s="49"/>
      <c r="O953" s="49" t="s">
        <v>7230</v>
      </c>
      <c r="P953" s="14">
        <v>46153</v>
      </c>
      <c r="Q953" s="7" t="str">
        <f>VLOOKUP(D953,[1]Sheet0!$C$1:$H$65536,6,0)</f>
        <v>GIÀY</v>
      </c>
      <c r="S953" s="8"/>
    </row>
    <row r="954" spans="1:19" s="7" customFormat="1" ht="47.25" customHeight="1">
      <c r="A954" s="9"/>
      <c r="B954" s="9" t="s">
        <v>2772</v>
      </c>
      <c r="C954" s="47" t="s">
        <v>3143</v>
      </c>
      <c r="D954" s="47" t="s">
        <v>3144</v>
      </c>
      <c r="E954" s="9" t="s">
        <v>3145</v>
      </c>
      <c r="F954" s="48">
        <v>1090000</v>
      </c>
      <c r="G954" s="9">
        <v>1</v>
      </c>
      <c r="H954" s="9">
        <v>2</v>
      </c>
      <c r="I954" s="97"/>
      <c r="J954" s="98">
        <v>1</v>
      </c>
      <c r="K954" s="103">
        <f t="shared" si="30"/>
        <v>1</v>
      </c>
      <c r="L954" s="49">
        <f t="shared" si="31"/>
        <v>1090000</v>
      </c>
      <c r="M954" s="43"/>
      <c r="N954" s="49"/>
      <c r="O954" s="49" t="s">
        <v>7231</v>
      </c>
      <c r="P954" s="14"/>
      <c r="Q954" s="7" t="str">
        <f>VLOOKUP(D954,[1]Sheet0!$C$1:$H$65536,6,0)</f>
        <v>GIÀY</v>
      </c>
      <c r="S954" s="8"/>
    </row>
    <row r="955" spans="1:19" s="7" customFormat="1" ht="47.25" customHeight="1">
      <c r="A955" s="9"/>
      <c r="B955" s="9" t="s">
        <v>2772</v>
      </c>
      <c r="C955" s="47" t="s">
        <v>3137</v>
      </c>
      <c r="D955" s="47" t="s">
        <v>3138</v>
      </c>
      <c r="E955" s="9" t="s">
        <v>3139</v>
      </c>
      <c r="F955" s="48">
        <v>1090000</v>
      </c>
      <c r="G955" s="9">
        <v>-1</v>
      </c>
      <c r="H955" s="9">
        <v>0</v>
      </c>
      <c r="I955" s="97">
        <v>1</v>
      </c>
      <c r="J955" s="98"/>
      <c r="K955" s="103">
        <f t="shared" si="30"/>
        <v>1</v>
      </c>
      <c r="L955" s="49">
        <f t="shared" si="31"/>
        <v>1090000</v>
      </c>
      <c r="M955" s="43"/>
      <c r="N955" s="49"/>
      <c r="O955" s="49" t="s">
        <v>7232</v>
      </c>
      <c r="P955" s="14">
        <v>46153</v>
      </c>
      <c r="Q955" s="7" t="str">
        <f>VLOOKUP(D955,[1]Sheet0!$C$1:$H$65536,6,0)</f>
        <v>GIÀY</v>
      </c>
      <c r="S955" s="8"/>
    </row>
    <row r="956" spans="1:19" s="7" customFormat="1" ht="47.25" customHeight="1">
      <c r="A956" s="9"/>
      <c r="B956" s="9" t="s">
        <v>2772</v>
      </c>
      <c r="C956" s="47" t="s">
        <v>3134</v>
      </c>
      <c r="D956" s="47" t="s">
        <v>3135</v>
      </c>
      <c r="E956" s="9" t="s">
        <v>3136</v>
      </c>
      <c r="F956" s="48">
        <v>1295000</v>
      </c>
      <c r="G956" s="9">
        <v>1</v>
      </c>
      <c r="H956" s="9">
        <v>2</v>
      </c>
      <c r="I956" s="97"/>
      <c r="J956" s="98">
        <v>1</v>
      </c>
      <c r="K956" s="103">
        <f t="shared" si="30"/>
        <v>1</v>
      </c>
      <c r="L956" s="49">
        <f t="shared" si="31"/>
        <v>1295000</v>
      </c>
      <c r="M956" s="43"/>
      <c r="N956" s="49"/>
      <c r="O956" s="49" t="s">
        <v>7233</v>
      </c>
      <c r="P956" s="14"/>
      <c r="Q956" s="7" t="str">
        <f>VLOOKUP(D956,[1]Sheet0!$C$1:$H$65536,6,0)</f>
        <v>GIÀY</v>
      </c>
      <c r="S956" s="8"/>
    </row>
    <row r="957" spans="1:19" s="7" customFormat="1" ht="47.25" customHeight="1">
      <c r="A957" s="9"/>
      <c r="B957" s="9" t="s">
        <v>27</v>
      </c>
      <c r="C957" s="47" t="s">
        <v>4997</v>
      </c>
      <c r="D957" s="47" t="s">
        <v>4998</v>
      </c>
      <c r="E957" s="9" t="s">
        <v>4999</v>
      </c>
      <c r="F957" s="48">
        <v>250000</v>
      </c>
      <c r="G957" s="9">
        <v>-1</v>
      </c>
      <c r="H957" s="9">
        <v>0</v>
      </c>
      <c r="I957" s="97">
        <v>1</v>
      </c>
      <c r="J957" s="98"/>
      <c r="K957" s="103">
        <f t="shared" si="30"/>
        <v>1</v>
      </c>
      <c r="L957" s="49">
        <f t="shared" si="31"/>
        <v>250000</v>
      </c>
      <c r="M957" s="43"/>
      <c r="N957" s="49"/>
      <c r="O957" s="49" t="s">
        <v>7234</v>
      </c>
      <c r="P957" s="14">
        <v>46035</v>
      </c>
      <c r="Q957" s="7" t="str">
        <f>VLOOKUP(D957,[1]Sheet0!$C$1:$H$65536,6,0)</f>
        <v>BÁNH KẸO, ĐỒ ĂN VẶT</v>
      </c>
      <c r="S957" s="8"/>
    </row>
    <row r="958" spans="1:19" s="7" customFormat="1" ht="47.25" customHeight="1">
      <c r="A958" s="9"/>
      <c r="B958" s="9" t="s">
        <v>4078</v>
      </c>
      <c r="C958" s="47" t="s">
        <v>5927</v>
      </c>
      <c r="D958" s="47" t="s">
        <v>5928</v>
      </c>
      <c r="E958" s="9" t="s">
        <v>5929</v>
      </c>
      <c r="F958" s="48">
        <v>525000</v>
      </c>
      <c r="G958" s="9">
        <v>-1</v>
      </c>
      <c r="H958" s="9">
        <v>0</v>
      </c>
      <c r="I958" s="97">
        <v>1</v>
      </c>
      <c r="J958" s="98"/>
      <c r="K958" s="103">
        <f t="shared" si="30"/>
        <v>1</v>
      </c>
      <c r="L958" s="49">
        <f t="shared" si="31"/>
        <v>525000</v>
      </c>
      <c r="M958" s="43"/>
      <c r="N958" s="49"/>
      <c r="O958" s="49" t="s">
        <v>7235</v>
      </c>
      <c r="P958" s="14">
        <v>46127</v>
      </c>
      <c r="Q958" s="7" t="str">
        <f>VLOOKUP(D958,[1]Sheet0!$C$1:$H$65536,6,0)</f>
        <v>SỮA CÔNG THỨC</v>
      </c>
      <c r="S958" s="8"/>
    </row>
    <row r="959" spans="1:19" s="7" customFormat="1" ht="47.25" customHeight="1">
      <c r="A959" s="9"/>
      <c r="B959" s="9" t="s">
        <v>27</v>
      </c>
      <c r="C959" s="47" t="s">
        <v>1593</v>
      </c>
      <c r="D959" s="47" t="s">
        <v>1594</v>
      </c>
      <c r="E959" s="9" t="s">
        <v>1595</v>
      </c>
      <c r="F959" s="48">
        <v>48000</v>
      </c>
      <c r="G959" s="9">
        <v>88</v>
      </c>
      <c r="H959" s="9">
        <v>89</v>
      </c>
      <c r="I959" s="97"/>
      <c r="J959" s="98">
        <v>1</v>
      </c>
      <c r="K959" s="103">
        <f t="shared" si="30"/>
        <v>1</v>
      </c>
      <c r="L959" s="49">
        <f t="shared" si="31"/>
        <v>48000</v>
      </c>
      <c r="M959" s="43"/>
      <c r="N959" s="49"/>
      <c r="O959" s="49" t="s">
        <v>4258</v>
      </c>
      <c r="P959" s="14"/>
      <c r="Q959" s="7" t="str">
        <f>VLOOKUP(D959,[1]Sheet0!$C$1:$H$65536,6,0)</f>
        <v>ĐỒ UỐNG, PHA CHẾ</v>
      </c>
      <c r="S959" s="8"/>
    </row>
    <row r="960" spans="1:19" s="7" customFormat="1" ht="47.25" customHeight="1">
      <c r="A960" s="9"/>
      <c r="B960" s="9" t="s">
        <v>27</v>
      </c>
      <c r="C960" s="47" t="s">
        <v>1683</v>
      </c>
      <c r="D960" s="47" t="s">
        <v>1684</v>
      </c>
      <c r="E960" s="9" t="s">
        <v>1685</v>
      </c>
      <c r="F960" s="48">
        <v>35000</v>
      </c>
      <c r="G960" s="9">
        <v>11</v>
      </c>
      <c r="H960" s="9">
        <v>12</v>
      </c>
      <c r="I960" s="97"/>
      <c r="J960" s="98">
        <v>1</v>
      </c>
      <c r="K960" s="103">
        <f t="shared" si="30"/>
        <v>1</v>
      </c>
      <c r="L960" s="49">
        <f t="shared" si="31"/>
        <v>35000</v>
      </c>
      <c r="M960" s="43"/>
      <c r="N960" s="49"/>
      <c r="O960" s="49" t="s">
        <v>7236</v>
      </c>
      <c r="P960" s="14"/>
      <c r="Q960" s="7" t="str">
        <f>VLOOKUP(D960,[1]Sheet0!$C$1:$H$65536,6,0)</f>
        <v>BÁNH KẸO, ĐỒ ĂN VẶT</v>
      </c>
      <c r="S960" s="8"/>
    </row>
    <row r="961" spans="1:19" s="7" customFormat="1" ht="47.25" customHeight="1">
      <c r="A961" s="9"/>
      <c r="B961" s="9" t="s">
        <v>27</v>
      </c>
      <c r="C961" s="47" t="s">
        <v>4829</v>
      </c>
      <c r="D961" s="47" t="s">
        <v>4830</v>
      </c>
      <c r="E961" s="9" t="s">
        <v>4831</v>
      </c>
      <c r="F961" s="48">
        <v>195000</v>
      </c>
      <c r="G961" s="9">
        <v>-1</v>
      </c>
      <c r="H961" s="9">
        <v>0</v>
      </c>
      <c r="I961" s="97">
        <v>1</v>
      </c>
      <c r="J961" s="98"/>
      <c r="K961" s="103">
        <f t="shared" si="30"/>
        <v>1</v>
      </c>
      <c r="L961" s="49">
        <f t="shared" si="31"/>
        <v>195000</v>
      </c>
      <c r="M961" s="43"/>
      <c r="N961" s="49"/>
      <c r="O961" s="49" t="s">
        <v>7237</v>
      </c>
      <c r="P961" s="14">
        <v>46016.639340277776</v>
      </c>
      <c r="Q961" s="7" t="str">
        <f>VLOOKUP(D961,[1]Sheet0!$C$1:$H$65536,6,0)</f>
        <v>BÁNH KẸO, ĐỒ ĂN VẶT</v>
      </c>
      <c r="S961" s="8"/>
    </row>
    <row r="962" spans="1:19" s="7" customFormat="1" ht="47.25" customHeight="1">
      <c r="A962" s="9"/>
      <c r="B962" s="9" t="s">
        <v>27</v>
      </c>
      <c r="C962" s="47" t="s">
        <v>3408</v>
      </c>
      <c r="D962" s="47" t="s">
        <v>3409</v>
      </c>
      <c r="E962" s="9" t="s">
        <v>3410</v>
      </c>
      <c r="F962" s="48">
        <v>195000</v>
      </c>
      <c r="G962" s="9">
        <v>0</v>
      </c>
      <c r="H962" s="9">
        <v>1</v>
      </c>
      <c r="I962" s="97"/>
      <c r="J962" s="98">
        <v>1</v>
      </c>
      <c r="K962" s="103">
        <f t="shared" si="30"/>
        <v>1</v>
      </c>
      <c r="L962" s="49">
        <f t="shared" si="31"/>
        <v>195000</v>
      </c>
      <c r="M962" s="43"/>
      <c r="N962" s="49"/>
      <c r="O962" s="49" t="s">
        <v>4258</v>
      </c>
      <c r="P962" s="14"/>
      <c r="Q962" s="7" t="str">
        <f>VLOOKUP(D962,[1]Sheet0!$C$1:$H$65536,6,0)</f>
        <v>THỰC PHẨM ĐÔNG LẠNH, CHẾ BIẾN</v>
      </c>
      <c r="S962" s="8"/>
    </row>
    <row r="963" spans="1:19" s="7" customFormat="1" ht="47.25" customHeight="1">
      <c r="A963" s="9"/>
      <c r="B963" s="9" t="s">
        <v>27</v>
      </c>
      <c r="C963" s="47" t="s">
        <v>5165</v>
      </c>
      <c r="D963" s="47" t="s">
        <v>5166</v>
      </c>
      <c r="E963" s="9" t="s">
        <v>5167</v>
      </c>
      <c r="F963" s="48">
        <v>140000</v>
      </c>
      <c r="G963" s="9">
        <v>-1</v>
      </c>
      <c r="H963" s="9">
        <v>0</v>
      </c>
      <c r="I963" s="97">
        <v>1</v>
      </c>
      <c r="J963" s="98"/>
      <c r="K963" s="103">
        <f t="shared" si="30"/>
        <v>1</v>
      </c>
      <c r="L963" s="49">
        <f t="shared" si="31"/>
        <v>140000</v>
      </c>
      <c r="M963" s="43"/>
      <c r="N963" s="49"/>
      <c r="O963" s="49" t="s">
        <v>7238</v>
      </c>
      <c r="P963" s="14">
        <v>46052</v>
      </c>
      <c r="Q963" s="7" t="str">
        <f>VLOOKUP(D963,[1]Sheet0!$C$1:$H$65536,6,0)</f>
        <v>THỰC PHẨM ĐÔNG LẠNH, CHẾ BIẾN</v>
      </c>
      <c r="S963" s="8"/>
    </row>
    <row r="964" spans="1:19" s="7" customFormat="1" ht="47.25" customHeight="1">
      <c r="A964" s="9"/>
      <c r="B964" s="9" t="s">
        <v>3652</v>
      </c>
      <c r="C964" s="47" t="s">
        <v>5115</v>
      </c>
      <c r="D964" s="47" t="s">
        <v>5116</v>
      </c>
      <c r="E964" s="9" t="s">
        <v>5117</v>
      </c>
      <c r="F964" s="48">
        <v>10000</v>
      </c>
      <c r="G964" s="9">
        <v>-1</v>
      </c>
      <c r="H964" s="9">
        <v>0</v>
      </c>
      <c r="I964" s="97">
        <v>1</v>
      </c>
      <c r="J964" s="98"/>
      <c r="K964" s="103">
        <f t="shared" si="30"/>
        <v>1</v>
      </c>
      <c r="L964" s="49">
        <f t="shared" si="31"/>
        <v>10000</v>
      </c>
      <c r="M964" s="43"/>
      <c r="N964" s="49"/>
      <c r="O964" s="49" t="s">
        <v>4258</v>
      </c>
      <c r="P964" s="14">
        <v>46049</v>
      </c>
      <c r="Q964" s="7" t="str">
        <f>VLOOKUP(D964,[1]Sheet0!$C$1:$H$65536,6,0)</f>
        <v>ĐỒ DÙNG VPP</v>
      </c>
      <c r="S964" s="8"/>
    </row>
    <row r="965" spans="1:19" s="7" customFormat="1" ht="47.25" customHeight="1">
      <c r="A965" s="9"/>
      <c r="B965" s="9" t="s">
        <v>27</v>
      </c>
      <c r="C965" s="47" t="s">
        <v>3417</v>
      </c>
      <c r="D965" s="47" t="s">
        <v>3418</v>
      </c>
      <c r="E965" s="9" t="s">
        <v>3419</v>
      </c>
      <c r="F965" s="48">
        <v>40000</v>
      </c>
      <c r="G965" s="9">
        <v>4</v>
      </c>
      <c r="H965" s="9">
        <v>5</v>
      </c>
      <c r="I965" s="97"/>
      <c r="J965" s="98">
        <v>1</v>
      </c>
      <c r="K965" s="103">
        <f t="shared" si="30"/>
        <v>1</v>
      </c>
      <c r="L965" s="49">
        <f t="shared" si="31"/>
        <v>40000</v>
      </c>
      <c r="M965" s="43"/>
      <c r="N965" s="49"/>
      <c r="O965" s="49" t="s">
        <v>4258</v>
      </c>
      <c r="P965" s="14"/>
      <c r="Q965" s="7" t="str">
        <f>VLOOKUP(D965,[1]Sheet0!$C$1:$H$65536,6,0)</f>
        <v>THỰC PHẨM ĐÔNG LẠNH, CHẾ BIẾN</v>
      </c>
      <c r="S965" s="8"/>
    </row>
    <row r="966" spans="1:19" s="7" customFormat="1" ht="47.25" customHeight="1">
      <c r="A966" s="9"/>
      <c r="B966" s="9" t="s">
        <v>27</v>
      </c>
      <c r="C966" s="47" t="s">
        <v>5888</v>
      </c>
      <c r="D966" s="47" t="s">
        <v>5889</v>
      </c>
      <c r="E966" s="9" t="s">
        <v>5890</v>
      </c>
      <c r="F966" s="48">
        <v>115000</v>
      </c>
      <c r="G966" s="9">
        <v>-1</v>
      </c>
      <c r="H966" s="9">
        <v>0</v>
      </c>
      <c r="I966" s="97">
        <v>1</v>
      </c>
      <c r="J966" s="98"/>
      <c r="K966" s="103">
        <f t="shared" si="30"/>
        <v>1</v>
      </c>
      <c r="L966" s="49">
        <f t="shared" si="31"/>
        <v>115000</v>
      </c>
      <c r="M966" s="43"/>
      <c r="N966" s="49"/>
      <c r="O966" s="49" t="s">
        <v>4258</v>
      </c>
      <c r="P966" s="14">
        <v>46122.454444444447</v>
      </c>
      <c r="Q966" s="7" t="str">
        <f>VLOOKUP(D966,[1]Sheet0!$C$1:$H$65536,6,0)</f>
        <v>BÁNH KẸO, ĐỒ ĂN VẶT</v>
      </c>
      <c r="S966" s="8"/>
    </row>
    <row r="967" spans="1:19" s="7" customFormat="1" ht="47.25" customHeight="1">
      <c r="A967" s="9"/>
      <c r="B967" s="9" t="s">
        <v>27</v>
      </c>
      <c r="C967" s="47" t="s">
        <v>1596</v>
      </c>
      <c r="D967" s="47" t="s">
        <v>1597</v>
      </c>
      <c r="E967" s="9" t="s">
        <v>1598</v>
      </c>
      <c r="F967" s="48">
        <v>47000</v>
      </c>
      <c r="G967" s="9">
        <v>0</v>
      </c>
      <c r="H967" s="9">
        <v>1</v>
      </c>
      <c r="I967" s="97"/>
      <c r="J967" s="98">
        <v>1</v>
      </c>
      <c r="K967" s="103">
        <f t="shared" si="30"/>
        <v>1</v>
      </c>
      <c r="L967" s="49">
        <f t="shared" si="31"/>
        <v>47000</v>
      </c>
      <c r="M967" s="43"/>
      <c r="N967" s="49"/>
      <c r="O967" s="49" t="s">
        <v>4258</v>
      </c>
      <c r="P967" s="14"/>
      <c r="Q967" s="7" t="str">
        <f>VLOOKUP(D967,[1]Sheet0!$C$1:$H$65536,6,0)</f>
        <v>BÁNH KẸO, ĐỒ ĂN VẶT</v>
      </c>
      <c r="S967" s="8"/>
    </row>
    <row r="968" spans="1:19" s="7" customFormat="1" ht="47.25" customHeight="1">
      <c r="A968" s="9"/>
      <c r="B968" s="9" t="s">
        <v>27</v>
      </c>
      <c r="C968" s="47" t="s">
        <v>5272</v>
      </c>
      <c r="D968" s="47" t="s">
        <v>5273</v>
      </c>
      <c r="E968" s="9" t="s">
        <v>5274</v>
      </c>
      <c r="F968" s="48">
        <v>70000</v>
      </c>
      <c r="G968" s="9">
        <v>-1</v>
      </c>
      <c r="H968" s="9">
        <v>0</v>
      </c>
      <c r="I968" s="97">
        <v>1</v>
      </c>
      <c r="J968" s="98"/>
      <c r="K968" s="103">
        <f t="shared" si="30"/>
        <v>1</v>
      </c>
      <c r="L968" s="49">
        <f t="shared" si="31"/>
        <v>70000</v>
      </c>
      <c r="M968" s="43"/>
      <c r="N968" s="49"/>
      <c r="O968" s="49" t="s">
        <v>7239</v>
      </c>
      <c r="P968" s="14">
        <v>46062</v>
      </c>
      <c r="Q968" s="7" t="str">
        <f>VLOOKUP(D968,[1]Sheet0!$C$1:$H$65536,6,0)</f>
        <v>BÁNH KẸO, ĐỒ ĂN VẶT</v>
      </c>
      <c r="S968" s="8"/>
    </row>
    <row r="969" spans="1:19" s="7" customFormat="1" ht="47.25" customHeight="1">
      <c r="A969" s="9"/>
      <c r="B969" s="9" t="s">
        <v>27</v>
      </c>
      <c r="C969" s="47" t="s">
        <v>1560</v>
      </c>
      <c r="D969" s="47" t="s">
        <v>1561</v>
      </c>
      <c r="E969" s="9" t="s">
        <v>1562</v>
      </c>
      <c r="F969" s="48">
        <v>65000</v>
      </c>
      <c r="G969" s="9">
        <v>5</v>
      </c>
      <c r="H969" s="9">
        <v>6</v>
      </c>
      <c r="I969" s="97"/>
      <c r="J969" s="98">
        <v>1</v>
      </c>
      <c r="K969" s="103">
        <f t="shared" si="30"/>
        <v>1</v>
      </c>
      <c r="L969" s="49">
        <f t="shared" si="31"/>
        <v>65000</v>
      </c>
      <c r="M969" s="43"/>
      <c r="N969" s="49"/>
      <c r="O969" s="49" t="s">
        <v>4258</v>
      </c>
      <c r="P969" s="14"/>
      <c r="Q969" s="7" t="str">
        <f>VLOOKUP(D969,[1]Sheet0!$C$1:$H$65536,6,0)</f>
        <v>GIA VỊ</v>
      </c>
      <c r="S969" s="8"/>
    </row>
    <row r="970" spans="1:19" s="7" customFormat="1" ht="47.25" customHeight="1">
      <c r="A970" s="9"/>
      <c r="B970" s="9" t="s">
        <v>27</v>
      </c>
      <c r="C970" s="47" t="s">
        <v>4591</v>
      </c>
      <c r="D970" s="47" t="s">
        <v>4592</v>
      </c>
      <c r="E970" s="9" t="s">
        <v>4593</v>
      </c>
      <c r="F970" s="48">
        <v>45000</v>
      </c>
      <c r="G970" s="9">
        <v>-1</v>
      </c>
      <c r="H970" s="9">
        <v>0</v>
      </c>
      <c r="I970" s="97">
        <v>1</v>
      </c>
      <c r="J970" s="98"/>
      <c r="K970" s="103">
        <f t="shared" si="30"/>
        <v>1</v>
      </c>
      <c r="L970" s="49">
        <f t="shared" si="31"/>
        <v>45000</v>
      </c>
      <c r="M970" s="43"/>
      <c r="N970" s="49"/>
      <c r="O970" s="49" t="s">
        <v>4258</v>
      </c>
      <c r="P970" s="14">
        <v>46000</v>
      </c>
      <c r="Q970" s="7" t="str">
        <f>VLOOKUP(D970,[1]Sheet0!$C$1:$H$65536,6,0)</f>
        <v>SẢN PHẨM TỪ SỮA</v>
      </c>
      <c r="S970" s="8"/>
    </row>
    <row r="971" spans="1:19" s="7" customFormat="1" ht="47.25" customHeight="1">
      <c r="A971" s="9"/>
      <c r="B971" s="9" t="s">
        <v>27</v>
      </c>
      <c r="C971" s="47" t="s">
        <v>5387</v>
      </c>
      <c r="D971" s="47" t="s">
        <v>5388</v>
      </c>
      <c r="E971" s="9" t="s">
        <v>5389</v>
      </c>
      <c r="F971" s="48">
        <v>40000</v>
      </c>
      <c r="G971" s="9">
        <v>-1</v>
      </c>
      <c r="H971" s="9">
        <v>0</v>
      </c>
      <c r="I971" s="97">
        <v>1</v>
      </c>
      <c r="J971" s="98"/>
      <c r="K971" s="103">
        <f t="shared" si="30"/>
        <v>1</v>
      </c>
      <c r="L971" s="49">
        <f t="shared" si="31"/>
        <v>40000</v>
      </c>
      <c r="M971" s="43"/>
      <c r="N971" s="49"/>
      <c r="O971" s="49" t="s">
        <v>4258</v>
      </c>
      <c r="P971" s="14">
        <v>46077</v>
      </c>
      <c r="Q971" s="7" t="str">
        <f>VLOOKUP(D971,[1]Sheet0!$C$1:$H$65536,6,0)</f>
        <v>BÁNH KẸO, ĐỒ ĂN VẶT</v>
      </c>
      <c r="S971" s="8"/>
    </row>
    <row r="972" spans="1:19" s="7" customFormat="1" ht="47.25" customHeight="1">
      <c r="A972" s="9"/>
      <c r="B972" s="9" t="s">
        <v>27</v>
      </c>
      <c r="C972" s="47" t="s">
        <v>1566</v>
      </c>
      <c r="D972" s="47" t="s">
        <v>1567</v>
      </c>
      <c r="E972" s="9" t="s">
        <v>1568</v>
      </c>
      <c r="F972" s="48">
        <v>60000</v>
      </c>
      <c r="G972" s="9">
        <v>2</v>
      </c>
      <c r="H972" s="9">
        <v>3</v>
      </c>
      <c r="I972" s="97"/>
      <c r="J972" s="98">
        <v>1</v>
      </c>
      <c r="K972" s="103">
        <f t="shared" si="30"/>
        <v>1</v>
      </c>
      <c r="L972" s="49">
        <f t="shared" si="31"/>
        <v>60000</v>
      </c>
      <c r="M972" s="43"/>
      <c r="N972" s="49"/>
      <c r="O972" s="49" t="s">
        <v>4258</v>
      </c>
      <c r="P972" s="14"/>
      <c r="Q972" s="7" t="str">
        <f>VLOOKUP(D972,[1]Sheet0!$C$1:$H$65536,6,0)</f>
        <v>BÁNH KẸO, ĐỒ ĂN VẶT</v>
      </c>
      <c r="S972" s="8"/>
    </row>
    <row r="973" spans="1:19" s="7" customFormat="1" ht="47.25" customHeight="1">
      <c r="A973" s="9"/>
      <c r="B973" s="9" t="s">
        <v>40</v>
      </c>
      <c r="C973" s="47" t="s">
        <v>5451</v>
      </c>
      <c r="D973" s="47" t="s">
        <v>5452</v>
      </c>
      <c r="E973" s="9" t="s">
        <v>5453</v>
      </c>
      <c r="F973" s="48">
        <v>75000</v>
      </c>
      <c r="G973" s="9">
        <v>-1</v>
      </c>
      <c r="H973" s="9">
        <v>0</v>
      </c>
      <c r="I973" s="97">
        <v>1</v>
      </c>
      <c r="J973" s="98"/>
      <c r="K973" s="103">
        <f t="shared" si="30"/>
        <v>1</v>
      </c>
      <c r="L973" s="49">
        <f t="shared" si="31"/>
        <v>75000</v>
      </c>
      <c r="M973" s="43"/>
      <c r="N973" s="49"/>
      <c r="O973" s="49" t="s">
        <v>7240</v>
      </c>
      <c r="P973" s="14">
        <v>46077</v>
      </c>
      <c r="Q973" s="7" t="str">
        <f>VLOOKUP(D973,[1]Sheet0!$C$1:$H$65536,6,0)</f>
        <v>ĐỒ UỐNG, PHA CHẾ</v>
      </c>
      <c r="S973" s="8"/>
    </row>
    <row r="974" spans="1:19" s="7" customFormat="1" ht="47.25" customHeight="1">
      <c r="A974" s="9"/>
      <c r="B974" s="9" t="s">
        <v>27</v>
      </c>
      <c r="C974" s="47" t="s">
        <v>5407</v>
      </c>
      <c r="D974" s="47" t="s">
        <v>5408</v>
      </c>
      <c r="E974" s="9" t="s">
        <v>5409</v>
      </c>
      <c r="F974" s="48">
        <v>85000</v>
      </c>
      <c r="G974" s="9">
        <v>-1</v>
      </c>
      <c r="H974" s="9">
        <v>0</v>
      </c>
      <c r="I974" s="97">
        <v>1</v>
      </c>
      <c r="J974" s="98"/>
      <c r="K974" s="103">
        <f t="shared" si="30"/>
        <v>1</v>
      </c>
      <c r="L974" s="49">
        <f t="shared" si="31"/>
        <v>85000</v>
      </c>
      <c r="M974" s="43"/>
      <c r="N974" s="49"/>
      <c r="O974" s="49" t="s">
        <v>7241</v>
      </c>
      <c r="P974" s="14">
        <v>46077</v>
      </c>
      <c r="Q974" s="7" t="str">
        <f>VLOOKUP(D974,[1]Sheet0!$C$1:$H$65536,6,0)</f>
        <v>SẢN PHẨM TỪ SỮA</v>
      </c>
      <c r="S974" s="8"/>
    </row>
    <row r="975" spans="1:19" s="7" customFormat="1" ht="47.25" customHeight="1">
      <c r="A975" s="9"/>
      <c r="B975" s="9" t="s">
        <v>27</v>
      </c>
      <c r="C975" s="47" t="s">
        <v>5906</v>
      </c>
      <c r="D975" s="47" t="s">
        <v>5907</v>
      </c>
      <c r="E975" s="9" t="s">
        <v>5908</v>
      </c>
      <c r="F975" s="48">
        <v>135000</v>
      </c>
      <c r="G975" s="9">
        <v>-1</v>
      </c>
      <c r="H975" s="9">
        <v>0</v>
      </c>
      <c r="I975" s="97">
        <v>1</v>
      </c>
      <c r="J975" s="98"/>
      <c r="K975" s="103">
        <f t="shared" si="30"/>
        <v>1</v>
      </c>
      <c r="L975" s="49">
        <f t="shared" si="31"/>
        <v>135000</v>
      </c>
      <c r="M975" s="43"/>
      <c r="N975" s="49"/>
      <c r="O975" s="49" t="s">
        <v>4258</v>
      </c>
      <c r="P975" s="14">
        <v>46125.370937500003</v>
      </c>
      <c r="Q975" s="7" t="str">
        <f>VLOOKUP(D975,[1]Sheet0!$C$1:$H$65536,6,0)</f>
        <v>BÁNH KẸO, ĐỒ ĂN VẶT</v>
      </c>
      <c r="S975" s="8"/>
    </row>
    <row r="976" spans="1:19" s="7" customFormat="1" ht="47.25" customHeight="1">
      <c r="A976" s="9"/>
      <c r="B976" s="9" t="s">
        <v>27</v>
      </c>
      <c r="C976" s="47" t="s">
        <v>6046</v>
      </c>
      <c r="D976" s="47" t="s">
        <v>6047</v>
      </c>
      <c r="E976" s="9" t="s">
        <v>6048</v>
      </c>
      <c r="F976" s="48">
        <v>45000</v>
      </c>
      <c r="G976" s="9">
        <v>-1</v>
      </c>
      <c r="H976" s="9">
        <v>0</v>
      </c>
      <c r="I976" s="97">
        <v>1</v>
      </c>
      <c r="J976" s="98"/>
      <c r="K976" s="103">
        <f t="shared" si="30"/>
        <v>1</v>
      </c>
      <c r="L976" s="49">
        <f t="shared" si="31"/>
        <v>45000</v>
      </c>
      <c r="M976" s="43"/>
      <c r="N976" s="49"/>
      <c r="O976" s="49" t="s">
        <v>4258</v>
      </c>
      <c r="P976" s="14">
        <v>46153</v>
      </c>
      <c r="Q976" s="7" t="str">
        <f>VLOOKUP(D976,[1]Sheet0!$C$1:$H$65536,6,0)</f>
        <v>BÁNH KẸO, ĐỒ ĂN VẶT</v>
      </c>
      <c r="S976" s="8"/>
    </row>
    <row r="977" spans="1:19" s="7" customFormat="1" ht="47.25" customHeight="1">
      <c r="A977" s="9"/>
      <c r="B977" s="9" t="s">
        <v>27</v>
      </c>
      <c r="C977" s="47" t="s">
        <v>5868</v>
      </c>
      <c r="D977" s="47" t="s">
        <v>5869</v>
      </c>
      <c r="E977" s="9" t="s">
        <v>5870</v>
      </c>
      <c r="F977" s="48">
        <v>28000</v>
      </c>
      <c r="G977" s="9">
        <v>-1</v>
      </c>
      <c r="H977" s="9">
        <v>0</v>
      </c>
      <c r="I977" s="97">
        <v>1</v>
      </c>
      <c r="J977" s="98"/>
      <c r="K977" s="103">
        <f t="shared" si="30"/>
        <v>1</v>
      </c>
      <c r="L977" s="49">
        <f t="shared" si="31"/>
        <v>28000</v>
      </c>
      <c r="M977" s="43"/>
      <c r="N977" s="49"/>
      <c r="O977" s="49" t="s">
        <v>4258</v>
      </c>
      <c r="P977" s="14">
        <v>46121</v>
      </c>
      <c r="Q977" s="7" t="str">
        <f>VLOOKUP(D977,[1]Sheet0!$C$1:$H$65536,6,0)</f>
        <v>BÁNH KẸO, ĐỒ ĂN VẶT</v>
      </c>
      <c r="S977" s="8"/>
    </row>
    <row r="978" spans="1:19" s="7" customFormat="1" ht="47.25" customHeight="1">
      <c r="A978" s="9"/>
      <c r="B978" s="9" t="s">
        <v>27</v>
      </c>
      <c r="C978" s="47" t="s">
        <v>4600</v>
      </c>
      <c r="D978" s="47" t="s">
        <v>4601</v>
      </c>
      <c r="E978" s="9" t="s">
        <v>4602</v>
      </c>
      <c r="F978" s="48">
        <v>80000</v>
      </c>
      <c r="G978" s="9">
        <v>-1</v>
      </c>
      <c r="H978" s="9">
        <v>0</v>
      </c>
      <c r="I978" s="97">
        <v>1</v>
      </c>
      <c r="J978" s="98"/>
      <c r="K978" s="103">
        <f t="shared" si="30"/>
        <v>1</v>
      </c>
      <c r="L978" s="49">
        <f t="shared" si="31"/>
        <v>80000</v>
      </c>
      <c r="M978" s="43"/>
      <c r="N978" s="49"/>
      <c r="O978" s="49" t="s">
        <v>4258</v>
      </c>
      <c r="P978" s="14">
        <v>46000</v>
      </c>
      <c r="Q978" s="7" t="str">
        <f>VLOOKUP(D978,[1]Sheet0!$C$1:$H$65536,6,0)</f>
        <v>BÁNH KẸO, ĐỒ ĂN VẶT</v>
      </c>
      <c r="S978" s="8"/>
    </row>
    <row r="979" spans="1:19" s="7" customFormat="1" ht="47.25" customHeight="1">
      <c r="A979" s="9"/>
      <c r="B979" s="9" t="s">
        <v>27</v>
      </c>
      <c r="C979" s="47" t="s">
        <v>5403</v>
      </c>
      <c r="D979" s="47" t="s">
        <v>5404</v>
      </c>
      <c r="E979" s="9" t="s">
        <v>5405</v>
      </c>
      <c r="F979" s="48">
        <v>40000</v>
      </c>
      <c r="G979" s="9">
        <v>-1</v>
      </c>
      <c r="H979" s="9">
        <v>0</v>
      </c>
      <c r="I979" s="97">
        <v>1</v>
      </c>
      <c r="J979" s="98"/>
      <c r="K979" s="103">
        <f t="shared" si="30"/>
        <v>1</v>
      </c>
      <c r="L979" s="49">
        <f t="shared" si="31"/>
        <v>40000</v>
      </c>
      <c r="M979" s="43"/>
      <c r="N979" s="49"/>
      <c r="O979" s="49" t="s">
        <v>4258</v>
      </c>
      <c r="P979" s="14">
        <v>46077</v>
      </c>
      <c r="Q979" s="7" t="str">
        <f>VLOOKUP(D979,[1]Sheet0!$C$1:$H$65536,6,0)</f>
        <v>BÁNH KẸO, ĐỒ ĂN VẶT</v>
      </c>
      <c r="S979" s="8"/>
    </row>
    <row r="980" spans="1:19" s="7" customFormat="1" ht="47.25" customHeight="1">
      <c r="A980" s="9"/>
      <c r="B980" s="9" t="s">
        <v>27</v>
      </c>
      <c r="C980" s="47" t="s">
        <v>5633</v>
      </c>
      <c r="D980" s="47" t="s">
        <v>5634</v>
      </c>
      <c r="E980" s="9" t="s">
        <v>5635</v>
      </c>
      <c r="F980" s="48">
        <v>145000</v>
      </c>
      <c r="G980" s="9">
        <v>-1</v>
      </c>
      <c r="H980" s="9">
        <v>0</v>
      </c>
      <c r="I980" s="97">
        <v>1</v>
      </c>
      <c r="J980" s="98"/>
      <c r="K980" s="103">
        <f t="shared" si="30"/>
        <v>1</v>
      </c>
      <c r="L980" s="49">
        <f t="shared" si="31"/>
        <v>145000</v>
      </c>
      <c r="M980" s="43"/>
      <c r="N980" s="49"/>
      <c r="O980" s="49" t="s">
        <v>7242</v>
      </c>
      <c r="P980" s="14">
        <v>46087</v>
      </c>
      <c r="Q980" s="7" t="str">
        <f>VLOOKUP(D980,[1]Sheet0!$C$1:$H$65536,6,0)</f>
        <v>BÁNH KẸO, ĐỒ ĂN VẶT</v>
      </c>
      <c r="S980" s="8"/>
    </row>
    <row r="981" spans="1:19" s="7" customFormat="1" ht="47.25" customHeight="1">
      <c r="A981" s="9"/>
      <c r="B981" s="9" t="s">
        <v>27</v>
      </c>
      <c r="C981" s="47" t="s">
        <v>4702</v>
      </c>
      <c r="D981" s="47" t="s">
        <v>4703</v>
      </c>
      <c r="E981" s="9" t="s">
        <v>4704</v>
      </c>
      <c r="F981" s="48">
        <v>63000</v>
      </c>
      <c r="G981" s="9">
        <v>-1</v>
      </c>
      <c r="H981" s="9">
        <v>0</v>
      </c>
      <c r="I981" s="97">
        <v>1</v>
      </c>
      <c r="J981" s="98"/>
      <c r="K981" s="103">
        <f t="shared" si="30"/>
        <v>1</v>
      </c>
      <c r="L981" s="49">
        <f t="shared" si="31"/>
        <v>63000</v>
      </c>
      <c r="M981" s="43"/>
      <c r="N981" s="49"/>
      <c r="O981" s="49" t="s">
        <v>4258</v>
      </c>
      <c r="P981" s="14">
        <v>46009</v>
      </c>
      <c r="Q981" s="7" t="str">
        <f>VLOOKUP(D981,[1]Sheet0!$C$1:$H$65536,6,0)</f>
        <v>BÁNH KẸO, ĐỒ ĂN VẶT</v>
      </c>
      <c r="S981" s="8"/>
    </row>
    <row r="982" spans="1:19" s="7" customFormat="1" ht="47.25" customHeight="1">
      <c r="A982" s="9"/>
      <c r="B982" s="9" t="s">
        <v>27</v>
      </c>
      <c r="C982" s="47" t="s">
        <v>4615</v>
      </c>
      <c r="D982" s="47" t="s">
        <v>4616</v>
      </c>
      <c r="E982" s="9" t="s">
        <v>4617</v>
      </c>
      <c r="F982" s="48">
        <v>22000</v>
      </c>
      <c r="G982" s="9">
        <v>-1</v>
      </c>
      <c r="H982" s="9">
        <v>0</v>
      </c>
      <c r="I982" s="97">
        <v>1</v>
      </c>
      <c r="J982" s="98"/>
      <c r="K982" s="103">
        <f t="shared" si="30"/>
        <v>1</v>
      </c>
      <c r="L982" s="49">
        <f t="shared" si="31"/>
        <v>22000</v>
      </c>
      <c r="M982" s="43"/>
      <c r="N982" s="49"/>
      <c r="O982" s="49" t="s">
        <v>7243</v>
      </c>
      <c r="P982" s="14">
        <v>46000</v>
      </c>
      <c r="Q982" s="7" t="str">
        <f>VLOOKUP(D982,[1]Sheet0!$C$1:$H$65536,6,0)</f>
        <v>SẢN PHẨM TỪ SỮA</v>
      </c>
      <c r="S982" s="8"/>
    </row>
    <row r="983" spans="1:19" s="7" customFormat="1" ht="47.25" customHeight="1">
      <c r="A983" s="9"/>
      <c r="B983" s="9" t="s">
        <v>27</v>
      </c>
      <c r="C983" s="47" t="s">
        <v>5909</v>
      </c>
      <c r="D983" s="47" t="s">
        <v>5910</v>
      </c>
      <c r="E983" s="9" t="s">
        <v>5911</v>
      </c>
      <c r="F983" s="48">
        <v>75000</v>
      </c>
      <c r="G983" s="9">
        <v>-1</v>
      </c>
      <c r="H983" s="9">
        <v>0</v>
      </c>
      <c r="I983" s="97">
        <v>1</v>
      </c>
      <c r="J983" s="98"/>
      <c r="K983" s="103">
        <f t="shared" si="30"/>
        <v>1</v>
      </c>
      <c r="L983" s="49">
        <f t="shared" si="31"/>
        <v>75000</v>
      </c>
      <c r="M983" s="43"/>
      <c r="N983" s="49"/>
      <c r="O983" s="49" t="s">
        <v>7244</v>
      </c>
      <c r="P983" s="14">
        <v>46125.370937500003</v>
      </c>
      <c r="Q983" s="7" t="str">
        <f>VLOOKUP(D983,[1]Sheet0!$C$1:$H$65536,6,0)</f>
        <v>SẢN PHẨM TỪ SỮA</v>
      </c>
      <c r="S983" s="8"/>
    </row>
    <row r="984" spans="1:19" s="7" customFormat="1" ht="47.25" customHeight="1">
      <c r="A984" s="9"/>
      <c r="B984" s="9" t="s">
        <v>27</v>
      </c>
      <c r="C984" s="47" t="s">
        <v>1701</v>
      </c>
      <c r="D984" s="47" t="s">
        <v>1702</v>
      </c>
      <c r="E984" s="9" t="s">
        <v>1703</v>
      </c>
      <c r="F984" s="48">
        <v>29000</v>
      </c>
      <c r="G984" s="9">
        <v>3</v>
      </c>
      <c r="H984" s="9">
        <v>4</v>
      </c>
      <c r="I984" s="97"/>
      <c r="J984" s="98">
        <v>1</v>
      </c>
      <c r="K984" s="103">
        <f t="shared" si="30"/>
        <v>1</v>
      </c>
      <c r="L984" s="49">
        <f t="shared" si="31"/>
        <v>29000</v>
      </c>
      <c r="M984" s="43"/>
      <c r="N984" s="49"/>
      <c r="O984" s="49" t="s">
        <v>4258</v>
      </c>
      <c r="P984" s="14"/>
      <c r="Q984" s="7" t="str">
        <f>VLOOKUP(D984,[1]Sheet0!$C$1:$H$65536,6,0)</f>
        <v>BÁNH KẸO, ĐỒ ĂN VẶT</v>
      </c>
      <c r="S984" s="8"/>
    </row>
    <row r="985" spans="1:19" s="7" customFormat="1" ht="47.25" customHeight="1">
      <c r="A985" s="9"/>
      <c r="B985" s="9" t="s">
        <v>27</v>
      </c>
      <c r="C985" s="47" t="s">
        <v>1356</v>
      </c>
      <c r="D985" s="47" t="s">
        <v>1357</v>
      </c>
      <c r="E985" s="9" t="s">
        <v>1358</v>
      </c>
      <c r="F985" s="48">
        <v>170000</v>
      </c>
      <c r="G985" s="9">
        <v>13</v>
      </c>
      <c r="H985" s="9">
        <v>14</v>
      </c>
      <c r="I985" s="97"/>
      <c r="J985" s="98">
        <v>1</v>
      </c>
      <c r="K985" s="103">
        <f t="shared" si="30"/>
        <v>1</v>
      </c>
      <c r="L985" s="49">
        <f t="shared" si="31"/>
        <v>170000</v>
      </c>
      <c r="M985" s="43"/>
      <c r="N985" s="49"/>
      <c r="O985" s="49" t="s">
        <v>7245</v>
      </c>
      <c r="P985" s="14"/>
      <c r="Q985" s="7" t="str">
        <f>VLOOKUP(D985,[1]Sheet0!$C$1:$H$65536,6,0)</f>
        <v>BÁNH KẸO, ĐỒ ĂN VẶT</v>
      </c>
      <c r="S985" s="8"/>
    </row>
    <row r="986" spans="1:19" s="7" customFormat="1" ht="47.25" customHeight="1">
      <c r="A986" s="9"/>
      <c r="B986" s="9" t="s">
        <v>27</v>
      </c>
      <c r="C986" s="47" t="s">
        <v>5188</v>
      </c>
      <c r="D986" s="47" t="s">
        <v>5189</v>
      </c>
      <c r="E986" s="9" t="s">
        <v>5190</v>
      </c>
      <c r="F986" s="48">
        <v>105000</v>
      </c>
      <c r="G986" s="9">
        <v>-1</v>
      </c>
      <c r="H986" s="9">
        <v>0</v>
      </c>
      <c r="I986" s="97">
        <v>1</v>
      </c>
      <c r="J986" s="98"/>
      <c r="K986" s="103">
        <f t="shared" si="30"/>
        <v>1</v>
      </c>
      <c r="L986" s="49">
        <f t="shared" si="31"/>
        <v>105000</v>
      </c>
      <c r="M986" s="43"/>
      <c r="N986" s="49"/>
      <c r="O986" s="49" t="s">
        <v>4258</v>
      </c>
      <c r="P986" s="14">
        <v>46056</v>
      </c>
      <c r="Q986" s="7" t="str">
        <f>VLOOKUP(D986,[1]Sheet0!$C$1:$H$65536,6,0)</f>
        <v>MỲ, MIẾN</v>
      </c>
      <c r="S986" s="8"/>
    </row>
    <row r="987" spans="1:19" s="7" customFormat="1" ht="47.25" customHeight="1">
      <c r="A987" s="9"/>
      <c r="B987" s="9" t="s">
        <v>27</v>
      </c>
      <c r="C987" s="47" t="s">
        <v>5305</v>
      </c>
      <c r="D987" s="47" t="s">
        <v>5306</v>
      </c>
      <c r="E987" s="9" t="s">
        <v>5307</v>
      </c>
      <c r="F987" s="48">
        <v>85000</v>
      </c>
      <c r="G987" s="9">
        <v>-1</v>
      </c>
      <c r="H987" s="9">
        <v>0</v>
      </c>
      <c r="I987" s="97">
        <v>1</v>
      </c>
      <c r="J987" s="98"/>
      <c r="K987" s="103">
        <f t="shared" si="30"/>
        <v>1</v>
      </c>
      <c r="L987" s="49">
        <f t="shared" si="31"/>
        <v>85000</v>
      </c>
      <c r="M987" s="43"/>
      <c r="N987" s="49"/>
      <c r="O987" s="49" t="s">
        <v>4258</v>
      </c>
      <c r="P987" s="14">
        <v>46076</v>
      </c>
      <c r="Q987" s="7" t="str">
        <f>VLOOKUP(D987,[1]Sheet0!$C$1:$H$65536,6,0)</f>
        <v>BÁNH KẸO, ĐỒ ĂN VẶT</v>
      </c>
      <c r="S987" s="8"/>
    </row>
    <row r="988" spans="1:19" s="7" customFormat="1" ht="47.25" customHeight="1">
      <c r="A988" s="9"/>
      <c r="B988" s="9" t="s">
        <v>27</v>
      </c>
      <c r="C988" s="47" t="s">
        <v>4975</v>
      </c>
      <c r="D988" s="47" t="s">
        <v>4976</v>
      </c>
      <c r="E988" s="9" t="s">
        <v>4977</v>
      </c>
      <c r="F988" s="48">
        <v>40000</v>
      </c>
      <c r="G988" s="9">
        <v>-1</v>
      </c>
      <c r="H988" s="9">
        <v>0</v>
      </c>
      <c r="I988" s="97">
        <v>1</v>
      </c>
      <c r="J988" s="98"/>
      <c r="K988" s="103">
        <f t="shared" si="30"/>
        <v>1</v>
      </c>
      <c r="L988" s="49">
        <f t="shared" si="31"/>
        <v>40000</v>
      </c>
      <c r="M988" s="43"/>
      <c r="N988" s="49"/>
      <c r="O988" s="49" t="s">
        <v>4258</v>
      </c>
      <c r="P988" s="14">
        <v>46031.628055555557</v>
      </c>
      <c r="Q988" s="7" t="str">
        <f>VLOOKUP(D988,[1]Sheet0!$C$1:$H$65536,6,0)</f>
        <v>BÁNH KẸO, ĐỒ ĂN VẶT</v>
      </c>
      <c r="S988" s="8"/>
    </row>
    <row r="989" spans="1:19" s="7" customFormat="1" ht="47.25" customHeight="1">
      <c r="A989" s="9"/>
      <c r="B989" s="9" t="s">
        <v>27</v>
      </c>
      <c r="C989" s="47" t="s">
        <v>1704</v>
      </c>
      <c r="D989" s="47" t="s">
        <v>1705</v>
      </c>
      <c r="E989" s="9" t="s">
        <v>1706</v>
      </c>
      <c r="F989" s="48">
        <v>25000</v>
      </c>
      <c r="G989" s="9">
        <v>21</v>
      </c>
      <c r="H989" s="9">
        <v>22</v>
      </c>
      <c r="I989" s="97"/>
      <c r="J989" s="98">
        <v>1</v>
      </c>
      <c r="K989" s="103">
        <f t="shared" si="30"/>
        <v>1</v>
      </c>
      <c r="L989" s="49">
        <f t="shared" si="31"/>
        <v>25000</v>
      </c>
      <c r="M989" s="43"/>
      <c r="N989" s="49"/>
      <c r="O989" s="49" t="s">
        <v>4258</v>
      </c>
      <c r="P989" s="14"/>
      <c r="Q989" s="7" t="str">
        <f>VLOOKUP(D989,[1]Sheet0!$C$1:$H$65536,6,0)</f>
        <v>BÁNH KẸO, ĐỒ ĂN VẶT</v>
      </c>
      <c r="S989" s="8"/>
    </row>
    <row r="990" spans="1:19" s="7" customFormat="1" ht="47.25" customHeight="1">
      <c r="A990" s="9"/>
      <c r="B990" s="9" t="s">
        <v>27</v>
      </c>
      <c r="C990" s="47" t="s">
        <v>6005</v>
      </c>
      <c r="D990" s="47" t="s">
        <v>6006</v>
      </c>
      <c r="E990" s="9" t="s">
        <v>6007</v>
      </c>
      <c r="F990" s="48">
        <v>37000</v>
      </c>
      <c r="G990" s="9">
        <v>-1</v>
      </c>
      <c r="H990" s="9">
        <v>0</v>
      </c>
      <c r="I990" s="97">
        <v>1</v>
      </c>
      <c r="J990" s="98"/>
      <c r="K990" s="103">
        <f t="shared" si="30"/>
        <v>1</v>
      </c>
      <c r="L990" s="49">
        <f t="shared" si="31"/>
        <v>37000</v>
      </c>
      <c r="M990" s="43"/>
      <c r="N990" s="49"/>
      <c r="O990" s="49" t="s">
        <v>7246</v>
      </c>
      <c r="P990" s="14">
        <v>46146</v>
      </c>
      <c r="Q990" s="7" t="str">
        <f>VLOOKUP(D990,[1]Sheet0!$C$1:$H$65536,6,0)</f>
        <v>BÁNH KẸO, ĐỒ ĂN VẶT</v>
      </c>
      <c r="S990" s="8"/>
    </row>
    <row r="991" spans="1:19" s="7" customFormat="1" ht="47.25" customHeight="1">
      <c r="A991" s="9"/>
      <c r="B991" s="9" t="s">
        <v>27</v>
      </c>
      <c r="C991" s="47" t="s">
        <v>1677</v>
      </c>
      <c r="D991" s="47" t="s">
        <v>1678</v>
      </c>
      <c r="E991" s="9" t="s">
        <v>1679</v>
      </c>
      <c r="F991" s="48">
        <v>37000</v>
      </c>
      <c r="G991" s="9">
        <v>0</v>
      </c>
      <c r="H991" s="9">
        <v>1</v>
      </c>
      <c r="I991" s="97"/>
      <c r="J991" s="98">
        <v>1</v>
      </c>
      <c r="K991" s="103">
        <f t="shared" si="30"/>
        <v>1</v>
      </c>
      <c r="L991" s="49">
        <f t="shared" si="31"/>
        <v>37000</v>
      </c>
      <c r="M991" s="43"/>
      <c r="N991" s="49"/>
      <c r="O991" s="49" t="s">
        <v>4258</v>
      </c>
      <c r="P991" s="14"/>
      <c r="Q991" s="7" t="str">
        <f>VLOOKUP(D991,[1]Sheet0!$C$1:$H$65536,6,0)</f>
        <v>BÁNH KẸO, ĐỒ ĂN VẶT</v>
      </c>
      <c r="S991" s="8"/>
    </row>
    <row r="992" spans="1:19" s="7" customFormat="1" ht="47.25" customHeight="1">
      <c r="A992" s="9"/>
      <c r="B992" s="9" t="s">
        <v>27</v>
      </c>
      <c r="C992" s="47" t="s">
        <v>5373</v>
      </c>
      <c r="D992" s="47" t="s">
        <v>5374</v>
      </c>
      <c r="E992" s="9" t="s">
        <v>5375</v>
      </c>
      <c r="F992" s="48">
        <v>100000</v>
      </c>
      <c r="G992" s="9">
        <v>-1</v>
      </c>
      <c r="H992" s="9">
        <v>0</v>
      </c>
      <c r="I992" s="97">
        <v>1</v>
      </c>
      <c r="J992" s="98"/>
      <c r="K992" s="103">
        <f t="shared" ref="K992:K1055" si="32">+J992+I992</f>
        <v>1</v>
      </c>
      <c r="L992" s="49">
        <f t="shared" ref="L992:L1055" si="33">+K992*F992</f>
        <v>100000</v>
      </c>
      <c r="M992" s="43"/>
      <c r="N992" s="49"/>
      <c r="O992" s="49" t="s">
        <v>4258</v>
      </c>
      <c r="P992" s="14">
        <v>46077</v>
      </c>
      <c r="Q992" s="7" t="str">
        <f>VLOOKUP(D992,[1]Sheet0!$C$1:$H$65536,6,0)</f>
        <v>BÁNH KẸO, ĐỒ ĂN VẶT</v>
      </c>
      <c r="S992" s="8"/>
    </row>
    <row r="993" spans="1:19" s="7" customFormat="1" ht="47.25" customHeight="1">
      <c r="A993" s="9"/>
      <c r="B993" s="9" t="s">
        <v>27</v>
      </c>
      <c r="C993" s="47" t="s">
        <v>5384</v>
      </c>
      <c r="D993" s="47" t="s">
        <v>5385</v>
      </c>
      <c r="E993" s="9" t="s">
        <v>5386</v>
      </c>
      <c r="F993" s="48">
        <v>80000</v>
      </c>
      <c r="G993" s="9">
        <v>-1</v>
      </c>
      <c r="H993" s="9">
        <v>0</v>
      </c>
      <c r="I993" s="97">
        <v>1</v>
      </c>
      <c r="J993" s="98"/>
      <c r="K993" s="103">
        <f t="shared" si="32"/>
        <v>1</v>
      </c>
      <c r="L993" s="49">
        <f t="shared" si="33"/>
        <v>80000</v>
      </c>
      <c r="M993" s="43"/>
      <c r="N993" s="49"/>
      <c r="O993" s="49" t="s">
        <v>7247</v>
      </c>
      <c r="P993" s="14">
        <v>46077</v>
      </c>
      <c r="Q993" s="7" t="str">
        <f>VLOOKUP(D993,[1]Sheet0!$C$1:$H$65536,6,0)</f>
        <v>BÁNH KẸO, ĐỒ ĂN VẶT</v>
      </c>
      <c r="S993" s="8"/>
    </row>
    <row r="994" spans="1:19" s="7" customFormat="1" ht="47.25" customHeight="1">
      <c r="A994" s="9"/>
      <c r="B994" s="9" t="s">
        <v>27</v>
      </c>
      <c r="C994" s="47" t="s">
        <v>525</v>
      </c>
      <c r="D994" s="47" t="s">
        <v>526</v>
      </c>
      <c r="E994" s="9" t="s">
        <v>527</v>
      </c>
      <c r="F994" s="48">
        <v>45000</v>
      </c>
      <c r="G994" s="9">
        <v>3</v>
      </c>
      <c r="H994" s="9">
        <v>4</v>
      </c>
      <c r="I994" s="97"/>
      <c r="J994" s="98">
        <v>1</v>
      </c>
      <c r="K994" s="103">
        <f t="shared" si="32"/>
        <v>1</v>
      </c>
      <c r="L994" s="49">
        <f t="shared" si="33"/>
        <v>45000</v>
      </c>
      <c r="M994" s="43"/>
      <c r="N994" s="49"/>
      <c r="O994" s="49" t="s">
        <v>4258</v>
      </c>
      <c r="P994" s="14"/>
      <c r="Q994" s="7" t="str">
        <f>VLOOKUP(D994,[1]Sheet0!$C$1:$H$65536,6,0)</f>
        <v>BÁNH KẸO, ĐỒ ĂN VẶT</v>
      </c>
      <c r="S994" s="8"/>
    </row>
    <row r="995" spans="1:19" s="7" customFormat="1" ht="47.25" customHeight="1">
      <c r="A995" s="9"/>
      <c r="B995" s="9" t="s">
        <v>27</v>
      </c>
      <c r="C995" s="47" t="s">
        <v>6043</v>
      </c>
      <c r="D995" s="47" t="s">
        <v>6044</v>
      </c>
      <c r="E995" s="9" t="s">
        <v>6045</v>
      </c>
      <c r="F995" s="48">
        <v>32000</v>
      </c>
      <c r="G995" s="9">
        <v>-1</v>
      </c>
      <c r="H995" s="9">
        <v>0</v>
      </c>
      <c r="I995" s="97">
        <v>1</v>
      </c>
      <c r="J995" s="98"/>
      <c r="K995" s="103">
        <f t="shared" si="32"/>
        <v>1</v>
      </c>
      <c r="L995" s="49">
        <f t="shared" si="33"/>
        <v>32000</v>
      </c>
      <c r="M995" s="43"/>
      <c r="N995" s="49"/>
      <c r="O995" s="49" t="s">
        <v>4258</v>
      </c>
      <c r="P995" s="14">
        <v>46153</v>
      </c>
      <c r="Q995" s="7" t="str">
        <f>VLOOKUP(D995,[1]Sheet0!$C$1:$H$65536,6,0)</f>
        <v>BÁNH KẸO, ĐỒ ĂN VẶT</v>
      </c>
      <c r="S995" s="8"/>
    </row>
    <row r="996" spans="1:19" s="7" customFormat="1" ht="47.25" customHeight="1">
      <c r="A996" s="9"/>
      <c r="B996" s="9" t="s">
        <v>27</v>
      </c>
      <c r="C996" s="47" t="s">
        <v>5442</v>
      </c>
      <c r="D996" s="47" t="s">
        <v>5443</v>
      </c>
      <c r="E996" s="9" t="s">
        <v>5444</v>
      </c>
      <c r="F996" s="48">
        <v>80000</v>
      </c>
      <c r="G996" s="9">
        <v>-1</v>
      </c>
      <c r="H996" s="9">
        <v>0</v>
      </c>
      <c r="I996" s="97">
        <v>1</v>
      </c>
      <c r="J996" s="98"/>
      <c r="K996" s="103">
        <f t="shared" si="32"/>
        <v>1</v>
      </c>
      <c r="L996" s="49">
        <f t="shared" si="33"/>
        <v>80000</v>
      </c>
      <c r="M996" s="43"/>
      <c r="N996" s="49"/>
      <c r="O996" s="49" t="s">
        <v>7248</v>
      </c>
      <c r="P996" s="14">
        <v>46077</v>
      </c>
      <c r="Q996" s="7" t="str">
        <f>VLOOKUP(D996,[1]Sheet0!$C$1:$H$65536,6,0)</f>
        <v>BÁNH KẸO, ĐỒ ĂN VẶT</v>
      </c>
      <c r="S996" s="8"/>
    </row>
    <row r="997" spans="1:19" s="7" customFormat="1" ht="47.25" customHeight="1">
      <c r="A997" s="9"/>
      <c r="B997" s="9" t="s">
        <v>27</v>
      </c>
      <c r="C997" s="47" t="s">
        <v>5724</v>
      </c>
      <c r="D997" s="47" t="s">
        <v>5725</v>
      </c>
      <c r="E997" s="9" t="s">
        <v>5726</v>
      </c>
      <c r="F997" s="48">
        <v>760000</v>
      </c>
      <c r="G997" s="9">
        <v>-1</v>
      </c>
      <c r="H997" s="9">
        <v>0</v>
      </c>
      <c r="I997" s="97">
        <v>1</v>
      </c>
      <c r="J997" s="98"/>
      <c r="K997" s="103">
        <f t="shared" si="32"/>
        <v>1</v>
      </c>
      <c r="L997" s="49">
        <f t="shared" si="33"/>
        <v>760000</v>
      </c>
      <c r="M997" s="43"/>
      <c r="N997" s="49"/>
      <c r="O997" s="49" t="s">
        <v>7249</v>
      </c>
      <c r="P997" s="14">
        <v>46098</v>
      </c>
      <c r="Q997" s="7" t="str">
        <f>VLOOKUP(D997,[1]Sheet0!$C$1:$H$65536,6,0)</f>
        <v>SẢN PHẨM TỪ SỮA</v>
      </c>
      <c r="S997" s="8"/>
    </row>
    <row r="998" spans="1:19" s="7" customFormat="1" ht="47.25" customHeight="1">
      <c r="A998" s="9"/>
      <c r="B998" s="9" t="s">
        <v>27</v>
      </c>
      <c r="C998" s="47" t="s">
        <v>5938</v>
      </c>
      <c r="D998" s="47" t="s">
        <v>5939</v>
      </c>
      <c r="E998" s="9" t="s">
        <v>5940</v>
      </c>
      <c r="F998" s="48">
        <v>195000</v>
      </c>
      <c r="G998" s="9">
        <v>-1</v>
      </c>
      <c r="H998" s="9">
        <v>0</v>
      </c>
      <c r="I998" s="97">
        <v>1</v>
      </c>
      <c r="J998" s="98"/>
      <c r="K998" s="103">
        <f t="shared" si="32"/>
        <v>1</v>
      </c>
      <c r="L998" s="49">
        <f t="shared" si="33"/>
        <v>195000</v>
      </c>
      <c r="M998" s="43"/>
      <c r="N998" s="49"/>
      <c r="O998" s="49" t="s">
        <v>7237</v>
      </c>
      <c r="P998" s="14">
        <v>46129</v>
      </c>
      <c r="Q998" s="7" t="str">
        <f>VLOOKUP(D998,[1]Sheet0!$C$1:$H$65536,6,0)</f>
        <v>BÁNH KẸO, ĐỒ ĂN VẶT</v>
      </c>
      <c r="S998" s="8"/>
    </row>
    <row r="999" spans="1:19" s="7" customFormat="1" ht="47.25" customHeight="1">
      <c r="A999" s="9"/>
      <c r="B999" s="9" t="s">
        <v>27</v>
      </c>
      <c r="C999" s="47" t="s">
        <v>5720</v>
      </c>
      <c r="D999" s="47" t="s">
        <v>5721</v>
      </c>
      <c r="E999" s="9" t="s">
        <v>5722</v>
      </c>
      <c r="F999" s="48">
        <v>85000</v>
      </c>
      <c r="G999" s="9">
        <v>-1</v>
      </c>
      <c r="H999" s="9">
        <v>0</v>
      </c>
      <c r="I999" s="97">
        <v>1</v>
      </c>
      <c r="J999" s="98"/>
      <c r="K999" s="103">
        <f t="shared" si="32"/>
        <v>1</v>
      </c>
      <c r="L999" s="49">
        <f t="shared" si="33"/>
        <v>85000</v>
      </c>
      <c r="M999" s="43"/>
      <c r="N999" s="49"/>
      <c r="O999" s="49" t="s">
        <v>7247</v>
      </c>
      <c r="P999" s="14">
        <v>46098</v>
      </c>
      <c r="Q999" s="7" t="str">
        <f>VLOOKUP(D999,[1]Sheet0!$C$1:$H$65536,6,0)</f>
        <v>BÁNH KẸO, ĐỒ ĂN VẶT</v>
      </c>
      <c r="S999" s="8"/>
    </row>
    <row r="1000" spans="1:19" s="7" customFormat="1" ht="47.25" customHeight="1">
      <c r="A1000" s="9"/>
      <c r="B1000" s="9" t="s">
        <v>27</v>
      </c>
      <c r="C1000" s="47" t="s">
        <v>4585</v>
      </c>
      <c r="D1000" s="47" t="s">
        <v>4586</v>
      </c>
      <c r="E1000" s="9" t="s">
        <v>4587</v>
      </c>
      <c r="F1000" s="48">
        <v>60000</v>
      </c>
      <c r="G1000" s="9">
        <v>-1</v>
      </c>
      <c r="H1000" s="9">
        <v>0</v>
      </c>
      <c r="I1000" s="97">
        <v>1</v>
      </c>
      <c r="J1000" s="98"/>
      <c r="K1000" s="103">
        <f t="shared" si="32"/>
        <v>1</v>
      </c>
      <c r="L1000" s="49">
        <f t="shared" si="33"/>
        <v>60000</v>
      </c>
      <c r="M1000" s="43"/>
      <c r="N1000" s="49"/>
      <c r="O1000" s="49" t="s">
        <v>7079</v>
      </c>
      <c r="P1000" s="14">
        <v>46000</v>
      </c>
      <c r="Q1000" s="7" t="str">
        <f>VLOOKUP(D1000,[1]Sheet0!$C$1:$H$65536,6,0)</f>
        <v>BÁNH KẸO, ĐỒ ĂN VẶT</v>
      </c>
      <c r="S1000" s="8"/>
    </row>
    <row r="1001" spans="1:19" s="7" customFormat="1" ht="47.25" customHeight="1">
      <c r="A1001" s="9"/>
      <c r="B1001" s="9" t="s">
        <v>27</v>
      </c>
      <c r="C1001" s="47" t="s">
        <v>369</v>
      </c>
      <c r="D1001" s="47" t="s">
        <v>370</v>
      </c>
      <c r="E1001" s="9" t="s">
        <v>371</v>
      </c>
      <c r="F1001" s="48">
        <v>35000</v>
      </c>
      <c r="G1001" s="9">
        <v>6</v>
      </c>
      <c r="H1001" s="9">
        <v>7</v>
      </c>
      <c r="I1001" s="97"/>
      <c r="J1001" s="98">
        <v>1</v>
      </c>
      <c r="K1001" s="103">
        <f t="shared" si="32"/>
        <v>1</v>
      </c>
      <c r="L1001" s="49">
        <f t="shared" si="33"/>
        <v>35000</v>
      </c>
      <c r="M1001" s="43"/>
      <c r="N1001" s="49"/>
      <c r="O1001" s="49" t="s">
        <v>7250</v>
      </c>
      <c r="P1001" s="14"/>
      <c r="Q1001" s="7" t="str">
        <f>VLOOKUP(D1001,[1]Sheet0!$C$1:$H$65536,6,0)</f>
        <v>BÁNH KẸO, ĐỒ ĂN VẶT</v>
      </c>
      <c r="S1001" s="8"/>
    </row>
    <row r="1002" spans="1:19" s="7" customFormat="1" ht="47.25" customHeight="1">
      <c r="A1002" s="9"/>
      <c r="B1002" s="9" t="s">
        <v>27</v>
      </c>
      <c r="C1002" s="47" t="s">
        <v>501</v>
      </c>
      <c r="D1002" s="47" t="s">
        <v>502</v>
      </c>
      <c r="E1002" s="9" t="s">
        <v>503</v>
      </c>
      <c r="F1002" s="48">
        <v>48000</v>
      </c>
      <c r="G1002" s="9">
        <v>52</v>
      </c>
      <c r="H1002" s="9">
        <v>53</v>
      </c>
      <c r="I1002" s="97"/>
      <c r="J1002" s="98">
        <v>1</v>
      </c>
      <c r="K1002" s="103">
        <f t="shared" si="32"/>
        <v>1</v>
      </c>
      <c r="L1002" s="49">
        <f t="shared" si="33"/>
        <v>48000</v>
      </c>
      <c r="M1002" s="43"/>
      <c r="N1002" s="49"/>
      <c r="O1002" s="49" t="s">
        <v>4258</v>
      </c>
      <c r="P1002" s="14"/>
      <c r="Q1002" s="7" t="str">
        <f>VLOOKUP(D1002,[1]Sheet0!$C$1:$H$65536,6,0)</f>
        <v>BÁNH KẸO, ĐỒ ĂN VẶT</v>
      </c>
      <c r="S1002" s="8"/>
    </row>
    <row r="1003" spans="1:19" s="7" customFormat="1" ht="47.25" customHeight="1">
      <c r="A1003" s="9"/>
      <c r="B1003" s="9" t="s">
        <v>27</v>
      </c>
      <c r="C1003" s="47" t="s">
        <v>5298</v>
      </c>
      <c r="D1003" s="47" t="s">
        <v>5299</v>
      </c>
      <c r="E1003" s="9" t="s">
        <v>5300</v>
      </c>
      <c r="F1003" s="48">
        <v>90000</v>
      </c>
      <c r="G1003" s="9">
        <v>-1</v>
      </c>
      <c r="H1003" s="9">
        <v>0</v>
      </c>
      <c r="I1003" s="97">
        <v>1</v>
      </c>
      <c r="J1003" s="98"/>
      <c r="K1003" s="103">
        <f t="shared" si="32"/>
        <v>1</v>
      </c>
      <c r="L1003" s="49">
        <f t="shared" si="33"/>
        <v>90000</v>
      </c>
      <c r="M1003" s="43"/>
      <c r="N1003" s="49"/>
      <c r="O1003" s="49" t="s">
        <v>4258</v>
      </c>
      <c r="P1003" s="14">
        <v>46076</v>
      </c>
      <c r="Q1003" s="7" t="str">
        <f>VLOOKUP(D1003,[1]Sheet0!$C$1:$H$65536,6,0)</f>
        <v>THỰC PHẨM ĂN LIỀN</v>
      </c>
      <c r="S1003" s="8"/>
    </row>
    <row r="1004" spans="1:19" s="7" customFormat="1" ht="47.25" customHeight="1">
      <c r="A1004" s="9"/>
      <c r="B1004" s="9" t="s">
        <v>27</v>
      </c>
      <c r="C1004" s="47" t="s">
        <v>5395</v>
      </c>
      <c r="D1004" s="47" t="s">
        <v>5396</v>
      </c>
      <c r="E1004" s="9" t="s">
        <v>5397</v>
      </c>
      <c r="F1004" s="48">
        <v>85000</v>
      </c>
      <c r="G1004" s="9">
        <v>-1</v>
      </c>
      <c r="H1004" s="9">
        <v>0</v>
      </c>
      <c r="I1004" s="97">
        <v>1</v>
      </c>
      <c r="J1004" s="98"/>
      <c r="K1004" s="103">
        <f t="shared" si="32"/>
        <v>1</v>
      </c>
      <c r="L1004" s="49">
        <f t="shared" si="33"/>
        <v>85000</v>
      </c>
      <c r="M1004" s="43"/>
      <c r="N1004" s="49"/>
      <c r="O1004" s="49" t="s">
        <v>4258</v>
      </c>
      <c r="P1004" s="14">
        <v>46077</v>
      </c>
      <c r="Q1004" s="7" t="str">
        <f>VLOOKUP(D1004,[1]Sheet0!$C$1:$H$65536,6,0)</f>
        <v>GIA VỊ</v>
      </c>
      <c r="S1004" s="8"/>
    </row>
    <row r="1005" spans="1:19" s="7" customFormat="1" ht="47.25" customHeight="1">
      <c r="A1005" s="9"/>
      <c r="B1005" s="9" t="s">
        <v>27</v>
      </c>
      <c r="C1005" s="47" t="s">
        <v>5854</v>
      </c>
      <c r="D1005" s="47" t="s">
        <v>5855</v>
      </c>
      <c r="E1005" s="9" t="s">
        <v>5856</v>
      </c>
      <c r="F1005" s="48">
        <v>99000</v>
      </c>
      <c r="G1005" s="9">
        <v>-1</v>
      </c>
      <c r="H1005" s="9">
        <v>0</v>
      </c>
      <c r="I1005" s="97">
        <v>1</v>
      </c>
      <c r="J1005" s="98"/>
      <c r="K1005" s="103">
        <f t="shared" si="32"/>
        <v>1</v>
      </c>
      <c r="L1005" s="49">
        <f t="shared" si="33"/>
        <v>99000</v>
      </c>
      <c r="M1005" s="43"/>
      <c r="N1005" s="49"/>
      <c r="O1005" s="49" t="s">
        <v>4258</v>
      </c>
      <c r="P1005" s="14">
        <v>46120.377395833333</v>
      </c>
      <c r="Q1005" s="7" t="str">
        <f>VLOOKUP(D1005,[1]Sheet0!$C$1:$H$65536,6,0)</f>
        <v>MỲ, MIẾN</v>
      </c>
      <c r="S1005" s="8"/>
    </row>
    <row r="1006" spans="1:19" s="7" customFormat="1" ht="47.25" customHeight="1">
      <c r="A1006" s="9"/>
      <c r="B1006" s="9" t="s">
        <v>27</v>
      </c>
      <c r="C1006" s="47" t="s">
        <v>5975</v>
      </c>
      <c r="D1006" s="47" t="s">
        <v>5976</v>
      </c>
      <c r="E1006" s="9" t="s">
        <v>5977</v>
      </c>
      <c r="F1006" s="48">
        <v>119000</v>
      </c>
      <c r="G1006" s="9">
        <v>-1</v>
      </c>
      <c r="H1006" s="9">
        <v>0</v>
      </c>
      <c r="I1006" s="97">
        <v>1</v>
      </c>
      <c r="J1006" s="98"/>
      <c r="K1006" s="103">
        <f t="shared" si="32"/>
        <v>1</v>
      </c>
      <c r="L1006" s="49">
        <f t="shared" si="33"/>
        <v>119000</v>
      </c>
      <c r="M1006" s="43"/>
      <c r="N1006" s="49"/>
      <c r="O1006" s="49" t="s">
        <v>4258</v>
      </c>
      <c r="P1006" s="14">
        <v>46140</v>
      </c>
      <c r="Q1006" s="7" t="str">
        <f>VLOOKUP(D1006,[1]Sheet0!$C$1:$H$65536,6,0)</f>
        <v>BÁNH KẸO, ĐỒ ĂN VẶT</v>
      </c>
      <c r="S1006" s="8"/>
    </row>
    <row r="1007" spans="1:19" s="7" customFormat="1" ht="47.25" customHeight="1">
      <c r="A1007" s="9"/>
      <c r="B1007" s="9" t="s">
        <v>27</v>
      </c>
      <c r="C1007" s="47" t="s">
        <v>5680</v>
      </c>
      <c r="D1007" s="47" t="s">
        <v>5681</v>
      </c>
      <c r="E1007" s="9" t="s">
        <v>5682</v>
      </c>
      <c r="F1007" s="48">
        <v>119000</v>
      </c>
      <c r="G1007" s="9">
        <v>-1</v>
      </c>
      <c r="H1007" s="9">
        <v>0</v>
      </c>
      <c r="I1007" s="97">
        <v>1</v>
      </c>
      <c r="J1007" s="98"/>
      <c r="K1007" s="103">
        <f t="shared" si="32"/>
        <v>1</v>
      </c>
      <c r="L1007" s="49">
        <f t="shared" si="33"/>
        <v>119000</v>
      </c>
      <c r="M1007" s="43"/>
      <c r="N1007" s="49"/>
      <c r="O1007" s="49" t="s">
        <v>4258</v>
      </c>
      <c r="P1007" s="14">
        <v>46092</v>
      </c>
      <c r="Q1007" s="7" t="str">
        <f>VLOOKUP(D1007,[1]Sheet0!$C$1:$H$65536,6,0)</f>
        <v>BÁNH KẸO, ĐỒ ĂN VẶT</v>
      </c>
      <c r="S1007" s="8"/>
    </row>
    <row r="1008" spans="1:19" s="7" customFormat="1" ht="47.25" customHeight="1">
      <c r="A1008" s="9"/>
      <c r="B1008" s="9" t="s">
        <v>27</v>
      </c>
      <c r="C1008" s="47" t="s">
        <v>5301</v>
      </c>
      <c r="D1008" s="47" t="s">
        <v>5302</v>
      </c>
      <c r="E1008" s="9" t="s">
        <v>5303</v>
      </c>
      <c r="F1008" s="48">
        <v>79000</v>
      </c>
      <c r="G1008" s="9">
        <v>-1</v>
      </c>
      <c r="H1008" s="9">
        <v>0</v>
      </c>
      <c r="I1008" s="97">
        <v>1</v>
      </c>
      <c r="J1008" s="98"/>
      <c r="K1008" s="103">
        <f t="shared" si="32"/>
        <v>1</v>
      </c>
      <c r="L1008" s="49">
        <f t="shared" si="33"/>
        <v>79000</v>
      </c>
      <c r="M1008" s="43"/>
      <c r="N1008" s="49"/>
      <c r="O1008" s="49" t="s">
        <v>7251</v>
      </c>
      <c r="P1008" s="14">
        <v>46076</v>
      </c>
      <c r="Q1008" s="7" t="str">
        <f>VLOOKUP(D1008,[1]Sheet0!$C$1:$H$65536,6,0)</f>
        <v>THỰC PHẨM ĂN LIỀN</v>
      </c>
      <c r="S1008" s="8"/>
    </row>
    <row r="1009" spans="1:19" s="7" customFormat="1" ht="47.25" customHeight="1">
      <c r="A1009" s="9"/>
      <c r="B1009" s="9" t="s">
        <v>27</v>
      </c>
      <c r="C1009" s="47" t="s">
        <v>1551</v>
      </c>
      <c r="D1009" s="47" t="s">
        <v>1552</v>
      </c>
      <c r="E1009" s="9" t="s">
        <v>1553</v>
      </c>
      <c r="F1009" s="48">
        <v>75000</v>
      </c>
      <c r="G1009" s="9">
        <v>5</v>
      </c>
      <c r="H1009" s="9">
        <v>6</v>
      </c>
      <c r="I1009" s="97"/>
      <c r="J1009" s="98">
        <v>1</v>
      </c>
      <c r="K1009" s="103">
        <f t="shared" si="32"/>
        <v>1</v>
      </c>
      <c r="L1009" s="49">
        <f t="shared" si="33"/>
        <v>75000</v>
      </c>
      <c r="M1009" s="43"/>
      <c r="N1009" s="49"/>
      <c r="O1009" s="49" t="s">
        <v>7252</v>
      </c>
      <c r="P1009" s="14"/>
      <c r="Q1009" s="7" t="str">
        <f>VLOOKUP(D1009,[1]Sheet0!$C$1:$H$65536,6,0)</f>
        <v>BÁNH KẸO, ĐỒ ĂN VẶT</v>
      </c>
      <c r="S1009" s="8"/>
    </row>
    <row r="1010" spans="1:19" s="7" customFormat="1" ht="47.25" customHeight="1">
      <c r="A1010" s="9"/>
      <c r="B1010" s="9" t="s">
        <v>27</v>
      </c>
      <c r="C1010" s="47" t="s">
        <v>5702</v>
      </c>
      <c r="D1010" s="47" t="s">
        <v>5703</v>
      </c>
      <c r="E1010" s="9" t="s">
        <v>5704</v>
      </c>
      <c r="F1010" s="48">
        <v>110000</v>
      </c>
      <c r="G1010" s="9">
        <v>-1</v>
      </c>
      <c r="H1010" s="9">
        <v>0</v>
      </c>
      <c r="I1010" s="97">
        <v>1</v>
      </c>
      <c r="J1010" s="98"/>
      <c r="K1010" s="103">
        <f t="shared" si="32"/>
        <v>1</v>
      </c>
      <c r="L1010" s="49">
        <f t="shared" si="33"/>
        <v>110000</v>
      </c>
      <c r="M1010" s="43"/>
      <c r="N1010" s="49"/>
      <c r="O1010" s="49" t="s">
        <v>7253</v>
      </c>
      <c r="P1010" s="14">
        <v>46097</v>
      </c>
      <c r="Q1010" s="7" t="str">
        <f>VLOOKUP(D1010,[1]Sheet0!$C$1:$H$65536,6,0)</f>
        <v>BÁNH KẸO, ĐỒ ĂN VẶT</v>
      </c>
      <c r="S1010" s="8"/>
    </row>
    <row r="1011" spans="1:19" s="7" customFormat="1" ht="47.25" customHeight="1">
      <c r="A1011" s="9"/>
      <c r="B1011" s="9" t="s">
        <v>27</v>
      </c>
      <c r="C1011" s="47" t="s">
        <v>4588</v>
      </c>
      <c r="D1011" s="47" t="s">
        <v>4589</v>
      </c>
      <c r="E1011" s="9" t="s">
        <v>4590</v>
      </c>
      <c r="F1011" s="48">
        <v>50000</v>
      </c>
      <c r="G1011" s="9">
        <v>-1</v>
      </c>
      <c r="H1011" s="9">
        <v>0</v>
      </c>
      <c r="I1011" s="97">
        <v>1</v>
      </c>
      <c r="J1011" s="98"/>
      <c r="K1011" s="103">
        <f t="shared" si="32"/>
        <v>1</v>
      </c>
      <c r="L1011" s="49">
        <f t="shared" si="33"/>
        <v>50000</v>
      </c>
      <c r="M1011" s="43"/>
      <c r="N1011" s="49"/>
      <c r="O1011" s="49" t="s">
        <v>4258</v>
      </c>
      <c r="P1011" s="14">
        <v>46000</v>
      </c>
      <c r="Q1011" s="7" t="str">
        <f>VLOOKUP(D1011,[1]Sheet0!$C$1:$H$65536,6,0)</f>
        <v>MỲ, MIẾN</v>
      </c>
      <c r="S1011" s="8"/>
    </row>
    <row r="1012" spans="1:19" s="7" customFormat="1" ht="47.25" customHeight="1">
      <c r="A1012" s="9"/>
      <c r="B1012" s="9" t="s">
        <v>27</v>
      </c>
      <c r="C1012" s="47" t="s">
        <v>1324</v>
      </c>
      <c r="D1012" s="47" t="s">
        <v>1325</v>
      </c>
      <c r="E1012" s="9" t="s">
        <v>1326</v>
      </c>
      <c r="F1012" s="48">
        <v>186000</v>
      </c>
      <c r="G1012" s="9">
        <v>5</v>
      </c>
      <c r="H1012" s="9">
        <v>6</v>
      </c>
      <c r="I1012" s="97"/>
      <c r="J1012" s="98">
        <v>1</v>
      </c>
      <c r="K1012" s="103">
        <f t="shared" si="32"/>
        <v>1</v>
      </c>
      <c r="L1012" s="49">
        <f t="shared" si="33"/>
        <v>186000</v>
      </c>
      <c r="M1012" s="43"/>
      <c r="N1012" s="49"/>
      <c r="O1012" s="49" t="s">
        <v>4258</v>
      </c>
      <c r="P1012" s="14"/>
      <c r="Q1012" s="7" t="str">
        <f>VLOOKUP(D1012,[1]Sheet0!$C$1:$H$65536,6,0)</f>
        <v>GIA VỊ</v>
      </c>
      <c r="S1012" s="8"/>
    </row>
    <row r="1013" spans="1:19" s="7" customFormat="1" ht="47.25" customHeight="1">
      <c r="A1013" s="9"/>
      <c r="B1013" s="9" t="s">
        <v>27</v>
      </c>
      <c r="C1013" s="47" t="s">
        <v>621</v>
      </c>
      <c r="D1013" s="47" t="s">
        <v>622</v>
      </c>
      <c r="E1013" s="9" t="s">
        <v>623</v>
      </c>
      <c r="F1013" s="48">
        <v>12000</v>
      </c>
      <c r="G1013" s="9">
        <v>0</v>
      </c>
      <c r="H1013" s="9">
        <v>1</v>
      </c>
      <c r="I1013" s="97"/>
      <c r="J1013" s="98">
        <v>1</v>
      </c>
      <c r="K1013" s="103">
        <f t="shared" si="32"/>
        <v>1</v>
      </c>
      <c r="L1013" s="49">
        <f t="shared" si="33"/>
        <v>12000</v>
      </c>
      <c r="M1013" s="43"/>
      <c r="N1013" s="49"/>
      <c r="O1013" s="49" t="s">
        <v>4258</v>
      </c>
      <c r="P1013" s="14"/>
      <c r="Q1013" s="7" t="str">
        <f>VLOOKUP(D1013,[1]Sheet0!$C$1:$H$65536,6,0)</f>
        <v>BÁNH KẸO, ĐỒ ĂN VẶT</v>
      </c>
      <c r="S1013" s="8"/>
    </row>
    <row r="1014" spans="1:19" s="7" customFormat="1" ht="47.25" customHeight="1">
      <c r="A1014" s="9"/>
      <c r="B1014" s="9" t="s">
        <v>27</v>
      </c>
      <c r="C1014" s="47" t="s">
        <v>5291</v>
      </c>
      <c r="D1014" s="47" t="s">
        <v>5292</v>
      </c>
      <c r="E1014" s="9" t="s">
        <v>5293</v>
      </c>
      <c r="F1014" s="48">
        <v>115000</v>
      </c>
      <c r="G1014" s="9">
        <v>-1</v>
      </c>
      <c r="H1014" s="9">
        <v>0</v>
      </c>
      <c r="I1014" s="97">
        <v>1</v>
      </c>
      <c r="J1014" s="98"/>
      <c r="K1014" s="103">
        <f t="shared" si="32"/>
        <v>1</v>
      </c>
      <c r="L1014" s="49">
        <f t="shared" si="33"/>
        <v>115000</v>
      </c>
      <c r="M1014" s="43"/>
      <c r="N1014" s="49"/>
      <c r="O1014" s="49" t="s">
        <v>4258</v>
      </c>
      <c r="P1014" s="14">
        <v>46076</v>
      </c>
      <c r="Q1014" s="7" t="str">
        <f>VLOOKUP(D1014,[1]Sheet0!$C$1:$H$65536,6,0)</f>
        <v>ĐỒ UỐNG, PHA CHẾ</v>
      </c>
      <c r="S1014" s="8"/>
    </row>
    <row r="1015" spans="1:19" s="7" customFormat="1" ht="47.25" customHeight="1">
      <c r="A1015" s="9"/>
      <c r="B1015" s="9" t="s">
        <v>27</v>
      </c>
      <c r="C1015" s="47" t="s">
        <v>1452</v>
      </c>
      <c r="D1015" s="47" t="s">
        <v>1453</v>
      </c>
      <c r="E1015" s="9" t="s">
        <v>1454</v>
      </c>
      <c r="F1015" s="48">
        <v>125000</v>
      </c>
      <c r="G1015" s="9">
        <v>13</v>
      </c>
      <c r="H1015" s="9">
        <v>14</v>
      </c>
      <c r="I1015" s="97"/>
      <c r="J1015" s="98">
        <v>1</v>
      </c>
      <c r="K1015" s="103">
        <f t="shared" si="32"/>
        <v>1</v>
      </c>
      <c r="L1015" s="49">
        <f t="shared" si="33"/>
        <v>125000</v>
      </c>
      <c r="M1015" s="43"/>
      <c r="N1015" s="49"/>
      <c r="O1015" s="49" t="s">
        <v>4258</v>
      </c>
      <c r="P1015" s="14"/>
      <c r="Q1015" s="7" t="str">
        <f>VLOOKUP(D1015,[1]Sheet0!$C$1:$H$65536,6,0)</f>
        <v>ĐỒ UỐNG, PHA CHẾ</v>
      </c>
      <c r="S1015" s="8"/>
    </row>
    <row r="1016" spans="1:19" s="7" customFormat="1" ht="47.25" customHeight="1">
      <c r="A1016" s="9"/>
      <c r="B1016" s="9" t="s">
        <v>27</v>
      </c>
      <c r="C1016" s="47" t="s">
        <v>5454</v>
      </c>
      <c r="D1016" s="47" t="s">
        <v>5455</v>
      </c>
      <c r="E1016" s="9" t="s">
        <v>5456</v>
      </c>
      <c r="F1016" s="48">
        <v>360000</v>
      </c>
      <c r="G1016" s="9">
        <v>-1</v>
      </c>
      <c r="H1016" s="9">
        <v>0</v>
      </c>
      <c r="I1016" s="97">
        <v>1</v>
      </c>
      <c r="J1016" s="98"/>
      <c r="K1016" s="103">
        <f t="shared" si="32"/>
        <v>1</v>
      </c>
      <c r="L1016" s="49">
        <f t="shared" si="33"/>
        <v>360000</v>
      </c>
      <c r="M1016" s="43"/>
      <c r="N1016" s="49"/>
      <c r="O1016" s="49" t="s">
        <v>7254</v>
      </c>
      <c r="P1016" s="14">
        <v>46077</v>
      </c>
      <c r="Q1016" s="7" t="str">
        <f>VLOOKUP(D1016,[1]Sheet0!$C$1:$H$65536,6,0)</f>
        <v>BÁNH KẸO, ĐỒ ĂN VẶT</v>
      </c>
      <c r="S1016" s="8"/>
    </row>
    <row r="1017" spans="1:19" s="7" customFormat="1" ht="47.25" customHeight="1">
      <c r="A1017" s="9"/>
      <c r="B1017" s="9" t="s">
        <v>27</v>
      </c>
      <c r="C1017" s="47" t="s">
        <v>5570</v>
      </c>
      <c r="D1017" s="47" t="s">
        <v>5571</v>
      </c>
      <c r="E1017" s="9" t="s">
        <v>5572</v>
      </c>
      <c r="F1017" s="48">
        <v>165000</v>
      </c>
      <c r="G1017" s="9">
        <v>-1</v>
      </c>
      <c r="H1017" s="9">
        <v>0</v>
      </c>
      <c r="I1017" s="97">
        <v>1</v>
      </c>
      <c r="J1017" s="98"/>
      <c r="K1017" s="103">
        <f t="shared" si="32"/>
        <v>1</v>
      </c>
      <c r="L1017" s="49">
        <f t="shared" si="33"/>
        <v>165000</v>
      </c>
      <c r="M1017" s="43"/>
      <c r="N1017" s="49"/>
      <c r="O1017" s="49" t="s">
        <v>7255</v>
      </c>
      <c r="P1017" s="14">
        <v>46083</v>
      </c>
      <c r="Q1017" s="7" t="str">
        <f>VLOOKUP(D1017,[1]Sheet0!$C$1:$H$65536,6,0)</f>
        <v>ĐỒ UỐNG, PHA CHẾ</v>
      </c>
      <c r="S1017" s="8"/>
    </row>
    <row r="1018" spans="1:19" s="7" customFormat="1" ht="47.25" customHeight="1">
      <c r="A1018" s="9"/>
      <c r="B1018" s="9" t="s">
        <v>27</v>
      </c>
      <c r="C1018" s="47" t="s">
        <v>1692</v>
      </c>
      <c r="D1018" s="47" t="s">
        <v>1693</v>
      </c>
      <c r="E1018" s="9" t="s">
        <v>1694</v>
      </c>
      <c r="F1018" s="48">
        <v>32000</v>
      </c>
      <c r="G1018" s="9">
        <v>4</v>
      </c>
      <c r="H1018" s="9">
        <v>5</v>
      </c>
      <c r="I1018" s="97"/>
      <c r="J1018" s="98">
        <v>1</v>
      </c>
      <c r="K1018" s="103">
        <f t="shared" si="32"/>
        <v>1</v>
      </c>
      <c r="L1018" s="49">
        <f t="shared" si="33"/>
        <v>32000</v>
      </c>
      <c r="M1018" s="43"/>
      <c r="N1018" s="49"/>
      <c r="O1018" s="49" t="s">
        <v>4258</v>
      </c>
      <c r="P1018" s="14"/>
      <c r="Q1018" s="7" t="str">
        <f>VLOOKUP(D1018,[1]Sheet0!$C$1:$H$65536,6,0)</f>
        <v>BÁNH KẸO, ĐỒ ĂN VẶT</v>
      </c>
      <c r="S1018" s="8"/>
    </row>
    <row r="1019" spans="1:19" s="7" customFormat="1" ht="47.25" customHeight="1">
      <c r="A1019" s="9"/>
      <c r="B1019" s="9" t="s">
        <v>27</v>
      </c>
      <c r="C1019" s="47" t="s">
        <v>5399</v>
      </c>
      <c r="D1019" s="47" t="s">
        <v>5400</v>
      </c>
      <c r="E1019" s="9" t="s">
        <v>5401</v>
      </c>
      <c r="F1019" s="48">
        <v>135000</v>
      </c>
      <c r="G1019" s="9">
        <v>-1</v>
      </c>
      <c r="H1019" s="9">
        <v>0</v>
      </c>
      <c r="I1019" s="97">
        <v>1</v>
      </c>
      <c r="J1019" s="98"/>
      <c r="K1019" s="103">
        <f t="shared" si="32"/>
        <v>1</v>
      </c>
      <c r="L1019" s="49">
        <f t="shared" si="33"/>
        <v>135000</v>
      </c>
      <c r="M1019" s="43"/>
      <c r="N1019" s="49"/>
      <c r="O1019" s="49" t="s">
        <v>7256</v>
      </c>
      <c r="P1019" s="14">
        <v>46077</v>
      </c>
      <c r="Q1019" s="7" t="str">
        <f>VLOOKUP(D1019,[1]Sheet0!$C$1:$H$65536,6,0)</f>
        <v>BÁNH KẸO, ĐỒ ĂN VẶT</v>
      </c>
      <c r="S1019" s="8"/>
    </row>
    <row r="1020" spans="1:19" s="7" customFormat="1" ht="47.25" customHeight="1">
      <c r="A1020" s="9"/>
      <c r="B1020" s="9" t="s">
        <v>27</v>
      </c>
      <c r="C1020" s="47" t="s">
        <v>1605</v>
      </c>
      <c r="D1020" s="47" t="s">
        <v>1606</v>
      </c>
      <c r="E1020" s="9" t="s">
        <v>1607</v>
      </c>
      <c r="F1020" s="48">
        <v>45000</v>
      </c>
      <c r="G1020" s="9">
        <v>0</v>
      </c>
      <c r="H1020" s="9">
        <v>1</v>
      </c>
      <c r="I1020" s="97"/>
      <c r="J1020" s="98">
        <v>1</v>
      </c>
      <c r="K1020" s="103">
        <f t="shared" si="32"/>
        <v>1</v>
      </c>
      <c r="L1020" s="49">
        <f t="shared" si="33"/>
        <v>45000</v>
      </c>
      <c r="M1020" s="43"/>
      <c r="N1020" s="49"/>
      <c r="O1020" s="49" t="s">
        <v>4258</v>
      </c>
      <c r="P1020" s="14"/>
      <c r="Q1020" s="7" t="str">
        <f>VLOOKUP(D1020,[1]Sheet0!$C$1:$H$65536,6,0)</f>
        <v>GIA VỊ</v>
      </c>
      <c r="S1020" s="8"/>
    </row>
    <row r="1021" spans="1:19" s="7" customFormat="1" ht="47.25" customHeight="1">
      <c r="A1021" s="9"/>
      <c r="B1021" s="9" t="s">
        <v>27</v>
      </c>
      <c r="C1021" s="47" t="s">
        <v>6029</v>
      </c>
      <c r="D1021" s="47" t="s">
        <v>6030</v>
      </c>
      <c r="E1021" s="9" t="s">
        <v>6031</v>
      </c>
      <c r="F1021" s="48">
        <v>90000</v>
      </c>
      <c r="G1021" s="9">
        <v>-1</v>
      </c>
      <c r="H1021" s="9">
        <v>0</v>
      </c>
      <c r="I1021" s="97">
        <v>1</v>
      </c>
      <c r="J1021" s="98"/>
      <c r="K1021" s="103">
        <f t="shared" si="32"/>
        <v>1</v>
      </c>
      <c r="L1021" s="49">
        <f t="shared" si="33"/>
        <v>90000</v>
      </c>
      <c r="M1021" s="43"/>
      <c r="N1021" s="49"/>
      <c r="O1021" s="49" t="s">
        <v>4258</v>
      </c>
      <c r="P1021" s="14">
        <v>46153</v>
      </c>
      <c r="Q1021" s="7" t="str">
        <f>VLOOKUP(D1021,[1]Sheet0!$C$1:$H$65536,6,0)</f>
        <v>SẢN PHẨM TỪ SỮA</v>
      </c>
      <c r="S1021" s="8"/>
    </row>
    <row r="1022" spans="1:19" s="7" customFormat="1" ht="47.25" customHeight="1">
      <c r="A1022" s="9"/>
      <c r="B1022" s="9" t="s">
        <v>27</v>
      </c>
      <c r="C1022" s="47" t="s">
        <v>5617</v>
      </c>
      <c r="D1022" s="47" t="s">
        <v>5618</v>
      </c>
      <c r="E1022" s="9" t="s">
        <v>5619</v>
      </c>
      <c r="F1022" s="48">
        <v>45000</v>
      </c>
      <c r="G1022" s="9">
        <v>-1</v>
      </c>
      <c r="H1022" s="9">
        <v>0</v>
      </c>
      <c r="I1022" s="97">
        <v>1</v>
      </c>
      <c r="J1022" s="98"/>
      <c r="K1022" s="103">
        <f t="shared" si="32"/>
        <v>1</v>
      </c>
      <c r="L1022" s="49">
        <f t="shared" si="33"/>
        <v>45000</v>
      </c>
      <c r="M1022" s="43"/>
      <c r="N1022" s="49"/>
      <c r="O1022" s="49" t="s">
        <v>4258</v>
      </c>
      <c r="P1022" s="14">
        <v>46085</v>
      </c>
      <c r="Q1022" s="7" t="str">
        <f>VLOOKUP(D1022,[1]Sheet0!$C$1:$H$65536,6,0)</f>
        <v>SẢN PHẨM TỪ SỮA</v>
      </c>
      <c r="S1022" s="8"/>
    </row>
    <row r="1023" spans="1:19" s="7" customFormat="1" ht="47.25" customHeight="1">
      <c r="A1023" s="9"/>
      <c r="B1023" s="9" t="s">
        <v>33</v>
      </c>
      <c r="C1023" s="47" t="s">
        <v>5903</v>
      </c>
      <c r="D1023" s="47" t="s">
        <v>5904</v>
      </c>
      <c r="E1023" s="9" t="s">
        <v>5905</v>
      </c>
      <c r="F1023" s="48">
        <v>40000</v>
      </c>
      <c r="G1023" s="9">
        <v>-1</v>
      </c>
      <c r="H1023" s="9">
        <v>0</v>
      </c>
      <c r="I1023" s="97">
        <v>1</v>
      </c>
      <c r="J1023" s="98"/>
      <c r="K1023" s="103">
        <f t="shared" si="32"/>
        <v>1</v>
      </c>
      <c r="L1023" s="49">
        <f t="shared" si="33"/>
        <v>40000</v>
      </c>
      <c r="M1023" s="43"/>
      <c r="N1023" s="49"/>
      <c r="O1023" s="49" t="s">
        <v>4258</v>
      </c>
      <c r="P1023" s="14">
        <v>46125.370937500003</v>
      </c>
      <c r="Q1023" s="7" t="str">
        <f>VLOOKUP(D1023,[1]Sheet0!$C$1:$H$65536,6,0)</f>
        <v>ĐỒ DÙNG NHÀ TẮM, TOILET</v>
      </c>
      <c r="S1023" s="8"/>
    </row>
    <row r="1024" spans="1:19" s="7" customFormat="1" ht="47.25" customHeight="1">
      <c r="A1024" s="9"/>
      <c r="B1024" s="9" t="s">
        <v>27</v>
      </c>
      <c r="C1024" s="47" t="s">
        <v>1686</v>
      </c>
      <c r="D1024" s="47" t="s">
        <v>1687</v>
      </c>
      <c r="E1024" s="9" t="s">
        <v>1688</v>
      </c>
      <c r="F1024" s="48">
        <v>35000</v>
      </c>
      <c r="G1024" s="9">
        <v>10</v>
      </c>
      <c r="H1024" s="9">
        <v>11</v>
      </c>
      <c r="I1024" s="97"/>
      <c r="J1024" s="98">
        <v>1</v>
      </c>
      <c r="K1024" s="103">
        <f t="shared" si="32"/>
        <v>1</v>
      </c>
      <c r="L1024" s="49">
        <f t="shared" si="33"/>
        <v>35000</v>
      </c>
      <c r="M1024" s="43"/>
      <c r="N1024" s="49"/>
      <c r="O1024" s="49" t="s">
        <v>7257</v>
      </c>
      <c r="P1024" s="14"/>
      <c r="Q1024" s="7" t="str">
        <f>VLOOKUP(D1024,[1]Sheet0!$C$1:$H$65536,6,0)</f>
        <v>BÁNH KẸO, ĐỒ ĂN VẶT</v>
      </c>
      <c r="S1024" s="8"/>
    </row>
    <row r="1025" spans="1:19" s="7" customFormat="1" ht="47.25" customHeight="1">
      <c r="A1025" s="9"/>
      <c r="B1025" s="9" t="s">
        <v>27</v>
      </c>
      <c r="C1025" s="47" t="s">
        <v>1689</v>
      </c>
      <c r="D1025" s="47" t="s">
        <v>1690</v>
      </c>
      <c r="E1025" s="9" t="s">
        <v>1691</v>
      </c>
      <c r="F1025" s="48">
        <v>35000</v>
      </c>
      <c r="G1025" s="9">
        <v>1</v>
      </c>
      <c r="H1025" s="9">
        <v>2</v>
      </c>
      <c r="I1025" s="97"/>
      <c r="J1025" s="98">
        <v>1</v>
      </c>
      <c r="K1025" s="103">
        <f t="shared" si="32"/>
        <v>1</v>
      </c>
      <c r="L1025" s="49">
        <f t="shared" si="33"/>
        <v>35000</v>
      </c>
      <c r="M1025" s="43"/>
      <c r="N1025" s="49"/>
      <c r="O1025" s="49" t="s">
        <v>7258</v>
      </c>
      <c r="P1025" s="14"/>
      <c r="Q1025" s="7" t="str">
        <f>VLOOKUP(D1025,[1]Sheet0!$C$1:$H$65536,6,0)</f>
        <v>BÁNH KẸO, ĐỒ ĂN VẶT</v>
      </c>
      <c r="S1025" s="8"/>
    </row>
    <row r="1026" spans="1:19" s="7" customFormat="1" ht="47.25" customHeight="1">
      <c r="A1026" s="9"/>
      <c r="B1026" s="9" t="s">
        <v>40</v>
      </c>
      <c r="C1026" s="47" t="s">
        <v>2617</v>
      </c>
      <c r="D1026" s="47" t="s">
        <v>2618</v>
      </c>
      <c r="E1026" s="9" t="s">
        <v>2619</v>
      </c>
      <c r="F1026" s="48">
        <v>130000</v>
      </c>
      <c r="G1026" s="9">
        <v>7</v>
      </c>
      <c r="H1026" s="9">
        <v>8</v>
      </c>
      <c r="I1026" s="97"/>
      <c r="J1026" s="98">
        <v>1</v>
      </c>
      <c r="K1026" s="103">
        <f t="shared" si="32"/>
        <v>1</v>
      </c>
      <c r="L1026" s="49">
        <f t="shared" si="33"/>
        <v>130000</v>
      </c>
      <c r="M1026" s="43"/>
      <c r="N1026" s="49"/>
      <c r="O1026" s="49" t="s">
        <v>7259</v>
      </c>
      <c r="P1026" s="14"/>
      <c r="Q1026" s="7" t="str">
        <f>VLOOKUP(D1026,[1]Sheet0!$C$1:$H$65536,6,0)</f>
        <v>CHĂM SÓC CƠ THỂ BÉ</v>
      </c>
      <c r="S1026" s="8"/>
    </row>
    <row r="1027" spans="1:19" s="7" customFormat="1" ht="47.25" customHeight="1">
      <c r="A1027" s="9"/>
      <c r="B1027" s="9" t="s">
        <v>135</v>
      </c>
      <c r="C1027" s="47" t="s">
        <v>3886</v>
      </c>
      <c r="D1027" s="47" t="s">
        <v>3887</v>
      </c>
      <c r="E1027" s="9" t="s">
        <v>3888</v>
      </c>
      <c r="F1027" s="48">
        <v>30000</v>
      </c>
      <c r="G1027" s="9">
        <v>-1</v>
      </c>
      <c r="H1027" s="9">
        <v>0</v>
      </c>
      <c r="I1027" s="97">
        <v>1</v>
      </c>
      <c r="J1027" s="98"/>
      <c r="K1027" s="103">
        <f t="shared" si="32"/>
        <v>1</v>
      </c>
      <c r="L1027" s="49">
        <f t="shared" si="33"/>
        <v>30000</v>
      </c>
      <c r="M1027" s="43"/>
      <c r="N1027" s="49"/>
      <c r="O1027" s="49" t="s">
        <v>4258</v>
      </c>
      <c r="P1027" s="14">
        <v>45859</v>
      </c>
      <c r="Q1027" s="7" t="str">
        <f>VLOOKUP(D1027,[1]Sheet0!$C$1:$H$65536,6,0)</f>
        <v>HÀNG MARKETING</v>
      </c>
      <c r="S1027" s="8"/>
    </row>
    <row r="1028" spans="1:19" s="7" customFormat="1" ht="47.25" customHeight="1">
      <c r="A1028" s="9"/>
      <c r="B1028" s="9" t="s">
        <v>135</v>
      </c>
      <c r="C1028" s="47" t="s">
        <v>5352</v>
      </c>
      <c r="D1028" s="47" t="s">
        <v>5353</v>
      </c>
      <c r="E1028" s="9" t="s">
        <v>5354</v>
      </c>
      <c r="F1028" s="48">
        <v>65000</v>
      </c>
      <c r="G1028" s="9">
        <v>-1</v>
      </c>
      <c r="H1028" s="9">
        <v>0</v>
      </c>
      <c r="I1028" s="97">
        <v>1</v>
      </c>
      <c r="J1028" s="98"/>
      <c r="K1028" s="103">
        <f t="shared" si="32"/>
        <v>1</v>
      </c>
      <c r="L1028" s="49">
        <f t="shared" si="33"/>
        <v>65000</v>
      </c>
      <c r="M1028" s="43"/>
      <c r="N1028" s="49"/>
      <c r="O1028" s="49" t="s">
        <v>4258</v>
      </c>
      <c r="P1028" s="14">
        <v>46077</v>
      </c>
      <c r="Q1028" s="7" t="str">
        <f>VLOOKUP(D1028,[1]Sheet0!$C$1:$H$65536,6,0)</f>
        <v>FRANCHISE</v>
      </c>
      <c r="S1028" s="8"/>
    </row>
    <row r="1029" spans="1:19" s="7" customFormat="1" ht="47.25" customHeight="1">
      <c r="A1029" s="9"/>
      <c r="B1029" s="9" t="s">
        <v>135</v>
      </c>
      <c r="C1029" s="47" t="s">
        <v>3970</v>
      </c>
      <c r="D1029" s="47" t="s">
        <v>3971</v>
      </c>
      <c r="E1029" s="9" t="s">
        <v>3972</v>
      </c>
      <c r="F1029" s="48">
        <v>30000</v>
      </c>
      <c r="G1029" s="9">
        <v>-1</v>
      </c>
      <c r="H1029" s="9">
        <v>0</v>
      </c>
      <c r="I1029" s="97">
        <v>1</v>
      </c>
      <c r="J1029" s="98"/>
      <c r="K1029" s="103">
        <f t="shared" si="32"/>
        <v>1</v>
      </c>
      <c r="L1029" s="49">
        <f t="shared" si="33"/>
        <v>30000</v>
      </c>
      <c r="M1029" s="43"/>
      <c r="N1029" s="49"/>
      <c r="O1029" s="49" t="s">
        <v>7260</v>
      </c>
      <c r="P1029" s="14">
        <v>45877</v>
      </c>
      <c r="Q1029" s="7" t="e">
        <f>VLOOKUP(D1029,[1]Sheet0!$C$1:$H$65536,6,0)</f>
        <v>#N/A</v>
      </c>
      <c r="S1029" s="8"/>
    </row>
    <row r="1030" spans="1:19" s="7" customFormat="1" ht="47.25" customHeight="1">
      <c r="A1030" s="9"/>
      <c r="B1030" s="9" t="s">
        <v>135</v>
      </c>
      <c r="C1030" s="47" t="s">
        <v>4267</v>
      </c>
      <c r="D1030" s="47" t="s">
        <v>4268</v>
      </c>
      <c r="E1030" s="9" t="s">
        <v>4269</v>
      </c>
      <c r="F1030" s="48">
        <v>150000</v>
      </c>
      <c r="G1030" s="9">
        <v>-1</v>
      </c>
      <c r="H1030" s="9">
        <v>0</v>
      </c>
      <c r="I1030" s="97">
        <v>1</v>
      </c>
      <c r="J1030" s="98"/>
      <c r="K1030" s="103">
        <f t="shared" si="32"/>
        <v>1</v>
      </c>
      <c r="L1030" s="49">
        <f t="shared" si="33"/>
        <v>150000</v>
      </c>
      <c r="M1030" s="43"/>
      <c r="N1030" s="49"/>
      <c r="O1030" s="49" t="s">
        <v>4258</v>
      </c>
      <c r="P1030" s="14">
        <v>45944</v>
      </c>
      <c r="Q1030" s="7" t="str">
        <f>VLOOKUP(D1030,[1]Sheet0!$C$1:$H$65536,6,0)</f>
        <v>HÀNG MARKETING</v>
      </c>
      <c r="S1030" s="8"/>
    </row>
    <row r="1031" spans="1:19" s="7" customFormat="1" ht="47.25" customHeight="1">
      <c r="A1031" s="9"/>
      <c r="B1031" s="9" t="s">
        <v>135</v>
      </c>
      <c r="C1031" s="47" t="s">
        <v>4042</v>
      </c>
      <c r="D1031" s="47" t="s">
        <v>4043</v>
      </c>
      <c r="E1031" s="9" t="s">
        <v>2625</v>
      </c>
      <c r="F1031" s="48">
        <v>10000</v>
      </c>
      <c r="G1031" s="9">
        <v>-1</v>
      </c>
      <c r="H1031" s="9">
        <v>0</v>
      </c>
      <c r="I1031" s="97">
        <v>1</v>
      </c>
      <c r="J1031" s="98"/>
      <c r="K1031" s="103">
        <f t="shared" si="32"/>
        <v>1</v>
      </c>
      <c r="L1031" s="49">
        <f t="shared" si="33"/>
        <v>10000</v>
      </c>
      <c r="M1031" s="43"/>
      <c r="N1031" s="49"/>
      <c r="O1031" s="49" t="s">
        <v>4258</v>
      </c>
      <c r="P1031" s="14">
        <v>45887</v>
      </c>
      <c r="Q1031" s="7" t="e">
        <f>VLOOKUP(D1031,[1]Sheet0!$C$1:$H$65536,6,0)</f>
        <v>#N/A</v>
      </c>
      <c r="S1031" s="8"/>
    </row>
    <row r="1032" spans="1:19" s="7" customFormat="1" ht="47.25" customHeight="1">
      <c r="A1032" s="9"/>
      <c r="B1032" s="9" t="s">
        <v>135</v>
      </c>
      <c r="C1032" s="47" t="s">
        <v>6056</v>
      </c>
      <c r="D1032" s="47" t="s">
        <v>6057</v>
      </c>
      <c r="E1032" s="9" t="s">
        <v>2741</v>
      </c>
      <c r="F1032" s="48">
        <v>129000</v>
      </c>
      <c r="G1032" s="9">
        <v>-1</v>
      </c>
      <c r="H1032" s="9">
        <v>0</v>
      </c>
      <c r="I1032" s="97">
        <v>1</v>
      </c>
      <c r="J1032" s="98"/>
      <c r="K1032" s="103">
        <f t="shared" si="32"/>
        <v>1</v>
      </c>
      <c r="L1032" s="49">
        <f t="shared" si="33"/>
        <v>129000</v>
      </c>
      <c r="M1032" s="43"/>
      <c r="N1032" s="49"/>
      <c r="O1032" s="49" t="s">
        <v>4258</v>
      </c>
      <c r="P1032" s="14">
        <v>46153</v>
      </c>
      <c r="Q1032" s="7" t="e">
        <f>VLOOKUP(D1032,[1]Sheet0!$C$1:$H$65536,6,0)</f>
        <v>#N/A</v>
      </c>
      <c r="S1032" s="8"/>
    </row>
    <row r="1033" spans="1:19" s="7" customFormat="1" ht="47.25" customHeight="1">
      <c r="A1033" s="9"/>
      <c r="B1033" s="9" t="s">
        <v>135</v>
      </c>
      <c r="C1033" s="47" t="s">
        <v>4962</v>
      </c>
      <c r="D1033" s="47" t="s">
        <v>4963</v>
      </c>
      <c r="E1033" s="9" t="s">
        <v>4964</v>
      </c>
      <c r="F1033" s="48">
        <v>25000</v>
      </c>
      <c r="G1033" s="9">
        <v>-1</v>
      </c>
      <c r="H1033" s="9">
        <v>0</v>
      </c>
      <c r="I1033" s="97">
        <v>1</v>
      </c>
      <c r="J1033" s="98"/>
      <c r="K1033" s="103">
        <f t="shared" si="32"/>
        <v>1</v>
      </c>
      <c r="L1033" s="49">
        <f t="shared" si="33"/>
        <v>25000</v>
      </c>
      <c r="M1033" s="43"/>
      <c r="N1033" s="49"/>
      <c r="O1033" s="49" t="s">
        <v>7261</v>
      </c>
      <c r="P1033" s="14">
        <v>46031.628055555557</v>
      </c>
      <c r="Q1033" s="7" t="str">
        <f>VLOOKUP(D1033,[1]Sheet0!$C$1:$H$65536,6,0)</f>
        <v xml:space="preserve"> SET QUÀ</v>
      </c>
      <c r="S1033" s="8"/>
    </row>
    <row r="1034" spans="1:19" s="7" customFormat="1" ht="47.25" customHeight="1">
      <c r="A1034" s="9"/>
      <c r="B1034" s="9" t="s">
        <v>135</v>
      </c>
      <c r="C1034" s="47" t="s">
        <v>2766</v>
      </c>
      <c r="D1034" s="47" t="s">
        <v>2767</v>
      </c>
      <c r="E1034" s="9" t="s">
        <v>2768</v>
      </c>
      <c r="F1034" s="48">
        <v>400000</v>
      </c>
      <c r="G1034" s="9">
        <v>2</v>
      </c>
      <c r="H1034" s="9">
        <v>3</v>
      </c>
      <c r="I1034" s="97"/>
      <c r="J1034" s="98">
        <v>1</v>
      </c>
      <c r="K1034" s="103">
        <f t="shared" si="32"/>
        <v>1</v>
      </c>
      <c r="L1034" s="49">
        <f t="shared" si="33"/>
        <v>400000</v>
      </c>
      <c r="M1034" s="43"/>
      <c r="N1034" s="49"/>
      <c r="O1034" s="49" t="s">
        <v>4258</v>
      </c>
      <c r="P1034" s="14"/>
      <c r="Q1034" s="7" t="str">
        <f>VLOOKUP(D1034,[1]Sheet0!$C$1:$H$65536,6,0)</f>
        <v>ĐỒNG GIÁ MUA HÀNG</v>
      </c>
      <c r="S1034" s="8"/>
    </row>
    <row r="1035" spans="1:19" s="7" customFormat="1" ht="47.25" customHeight="1">
      <c r="A1035" s="9"/>
      <c r="B1035" s="9" t="s">
        <v>135</v>
      </c>
      <c r="C1035" s="47" t="s">
        <v>4199</v>
      </c>
      <c r="D1035" s="47" t="s">
        <v>4200</v>
      </c>
      <c r="E1035" s="9" t="s">
        <v>4201</v>
      </c>
      <c r="F1035" s="48">
        <v>100000</v>
      </c>
      <c r="G1035" s="9">
        <v>-1</v>
      </c>
      <c r="H1035" s="9">
        <v>0</v>
      </c>
      <c r="I1035" s="97">
        <v>1</v>
      </c>
      <c r="J1035" s="98"/>
      <c r="K1035" s="103">
        <f t="shared" si="32"/>
        <v>1</v>
      </c>
      <c r="L1035" s="49">
        <f t="shared" si="33"/>
        <v>100000</v>
      </c>
      <c r="M1035" s="43"/>
      <c r="N1035" s="49"/>
      <c r="O1035" s="49" t="s">
        <v>4258</v>
      </c>
      <c r="P1035" s="14">
        <v>45930</v>
      </c>
      <c r="Q1035" s="7" t="str">
        <f>VLOOKUP(D1035,[1]Sheet0!$C$1:$H$65536,6,0)</f>
        <v>HÀNG MARKETING</v>
      </c>
      <c r="S1035" s="8"/>
    </row>
    <row r="1036" spans="1:19" s="7" customFormat="1" ht="47.25" customHeight="1">
      <c r="A1036" s="9"/>
      <c r="B1036" s="9" t="s">
        <v>135</v>
      </c>
      <c r="C1036" s="47" t="s">
        <v>4450</v>
      </c>
      <c r="D1036" s="47" t="s">
        <v>4451</v>
      </c>
      <c r="E1036" s="9" t="s">
        <v>4452</v>
      </c>
      <c r="F1036" s="48">
        <v>350000</v>
      </c>
      <c r="G1036" s="9">
        <v>-1</v>
      </c>
      <c r="H1036" s="9">
        <v>0</v>
      </c>
      <c r="I1036" s="97">
        <v>1</v>
      </c>
      <c r="J1036" s="98"/>
      <c r="K1036" s="103">
        <f t="shared" si="32"/>
        <v>1</v>
      </c>
      <c r="L1036" s="49">
        <f t="shared" si="33"/>
        <v>350000</v>
      </c>
      <c r="M1036" s="43"/>
      <c r="N1036" s="49"/>
      <c r="O1036" s="49" t="s">
        <v>4258</v>
      </c>
      <c r="P1036" s="14">
        <v>45975</v>
      </c>
      <c r="Q1036" s="7" t="str">
        <f>VLOOKUP(D1036,[1]Sheet0!$C$1:$H$65536,6,0)</f>
        <v>HÀNG MARKETING</v>
      </c>
      <c r="S1036" s="8"/>
    </row>
    <row r="1037" spans="1:19" s="7" customFormat="1" ht="47.25" customHeight="1">
      <c r="A1037" s="9"/>
      <c r="B1037" s="9" t="s">
        <v>135</v>
      </c>
      <c r="C1037" s="47" t="s">
        <v>5122</v>
      </c>
      <c r="D1037" s="47" t="s">
        <v>5123</v>
      </c>
      <c r="E1037" s="9" t="s">
        <v>5124</v>
      </c>
      <c r="F1037" s="48">
        <v>0</v>
      </c>
      <c r="G1037" s="9">
        <v>-1</v>
      </c>
      <c r="H1037" s="9">
        <v>0</v>
      </c>
      <c r="I1037" s="97">
        <v>1</v>
      </c>
      <c r="J1037" s="98"/>
      <c r="K1037" s="103">
        <f t="shared" si="32"/>
        <v>1</v>
      </c>
      <c r="L1037" s="49">
        <f t="shared" si="33"/>
        <v>0</v>
      </c>
      <c r="M1037" s="43"/>
      <c r="N1037" s="49"/>
      <c r="O1037" s="49" t="s">
        <v>4258</v>
      </c>
      <c r="P1037" s="14">
        <v>46049</v>
      </c>
      <c r="Q1037" s="7" t="str">
        <f>VLOOKUP(D1037,[1]Sheet0!$C$1:$H$65536,6,0)</f>
        <v>HÀNG MARKETING</v>
      </c>
      <c r="S1037" s="8"/>
    </row>
    <row r="1038" spans="1:19" s="7" customFormat="1" ht="47.25" customHeight="1">
      <c r="A1038" s="9"/>
      <c r="B1038" s="9" t="s">
        <v>3632</v>
      </c>
      <c r="C1038" s="47" t="s">
        <v>3633</v>
      </c>
      <c r="D1038" s="47" t="s">
        <v>3634</v>
      </c>
      <c r="E1038" s="9" t="s">
        <v>3635</v>
      </c>
      <c r="F1038" s="48">
        <v>30000</v>
      </c>
      <c r="G1038" s="9">
        <v>-1</v>
      </c>
      <c r="H1038" s="9">
        <v>0</v>
      </c>
      <c r="I1038" s="97">
        <v>1</v>
      </c>
      <c r="J1038" s="98"/>
      <c r="K1038" s="103">
        <f t="shared" si="32"/>
        <v>1</v>
      </c>
      <c r="L1038" s="49">
        <f t="shared" si="33"/>
        <v>30000</v>
      </c>
      <c r="M1038" s="43"/>
      <c r="N1038" s="49"/>
      <c r="O1038" s="49" t="s">
        <v>4258</v>
      </c>
      <c r="P1038" s="14">
        <v>45815</v>
      </c>
      <c r="Q1038" s="7" t="str">
        <f>VLOOKUP(D1038,[1]Sheet0!$C$1:$H$65536,6,0)</f>
        <v>HỆ THỐNG</v>
      </c>
      <c r="S1038" s="8"/>
    </row>
    <row r="1039" spans="1:19" s="7" customFormat="1" ht="47.25" customHeight="1">
      <c r="A1039" s="9"/>
      <c r="B1039" s="9" t="s">
        <v>3498</v>
      </c>
      <c r="C1039" s="47" t="s">
        <v>3473</v>
      </c>
      <c r="D1039" s="47" t="s">
        <v>3474</v>
      </c>
      <c r="E1039" s="9" t="s">
        <v>3475</v>
      </c>
      <c r="F1039" s="48">
        <v>260000</v>
      </c>
      <c r="G1039" s="9">
        <v>2</v>
      </c>
      <c r="H1039" s="9">
        <v>3</v>
      </c>
      <c r="I1039" s="97"/>
      <c r="J1039" s="98">
        <v>1</v>
      </c>
      <c r="K1039" s="103">
        <f t="shared" si="32"/>
        <v>1</v>
      </c>
      <c r="L1039" s="49">
        <f t="shared" si="33"/>
        <v>260000</v>
      </c>
      <c r="M1039" s="43"/>
      <c r="N1039" s="49"/>
      <c r="O1039" s="49" t="s">
        <v>7262</v>
      </c>
      <c r="P1039" s="14"/>
      <c r="Q1039" s="7" t="str">
        <f>VLOOKUP(D1039,[1]Sheet0!$C$1:$H$65536,6,0)</f>
        <v>MEGUMI</v>
      </c>
      <c r="S1039" s="8"/>
    </row>
    <row r="1040" spans="1:19" s="7" customFormat="1" ht="47.25" customHeight="1">
      <c r="A1040" s="9"/>
      <c r="B1040" s="9" t="s">
        <v>3498</v>
      </c>
      <c r="C1040" s="47" t="s">
        <v>3481</v>
      </c>
      <c r="D1040" s="47" t="s">
        <v>3482</v>
      </c>
      <c r="E1040" s="9" t="s">
        <v>3480</v>
      </c>
      <c r="F1040" s="48">
        <v>350000</v>
      </c>
      <c r="G1040" s="9">
        <v>12</v>
      </c>
      <c r="H1040" s="9">
        <v>13</v>
      </c>
      <c r="I1040" s="97"/>
      <c r="J1040" s="98">
        <v>1</v>
      </c>
      <c r="K1040" s="103">
        <f t="shared" si="32"/>
        <v>1</v>
      </c>
      <c r="L1040" s="49">
        <f t="shared" si="33"/>
        <v>350000</v>
      </c>
      <c r="M1040" s="43"/>
      <c r="N1040" s="49"/>
      <c r="O1040" s="49" t="s">
        <v>7263</v>
      </c>
      <c r="P1040" s="14"/>
      <c r="Q1040" s="7" t="str">
        <f>VLOOKUP(D1040,[1]Sheet0!$C$1:$H$65536,6,0)</f>
        <v>MERRIES</v>
      </c>
      <c r="S1040" s="8"/>
    </row>
    <row r="1041" spans="1:19" s="7" customFormat="1" ht="47.25" customHeight="1">
      <c r="A1041" s="9"/>
      <c r="B1041" s="9" t="s">
        <v>2772</v>
      </c>
      <c r="C1041" s="47" t="s">
        <v>2960</v>
      </c>
      <c r="D1041" s="47" t="s">
        <v>2961</v>
      </c>
      <c r="E1041" s="9" t="s">
        <v>2962</v>
      </c>
      <c r="F1041" s="48">
        <v>355000</v>
      </c>
      <c r="G1041" s="9">
        <v>1</v>
      </c>
      <c r="H1041" s="9">
        <v>2</v>
      </c>
      <c r="I1041" s="97"/>
      <c r="J1041" s="98">
        <v>1</v>
      </c>
      <c r="K1041" s="103">
        <f t="shared" si="32"/>
        <v>1</v>
      </c>
      <c r="L1041" s="49">
        <f t="shared" si="33"/>
        <v>355000</v>
      </c>
      <c r="M1041" s="43"/>
      <c r="N1041" s="49"/>
      <c r="O1041" s="49" t="s">
        <v>4258</v>
      </c>
      <c r="P1041" s="14"/>
      <c r="Q1041" s="7" t="str">
        <f>VLOOKUP(D1041,[1]Sheet0!$C$1:$H$65536,6,0)</f>
        <v>ĐỒ BƠI</v>
      </c>
      <c r="S1041" s="8"/>
    </row>
    <row r="1042" spans="1:19" s="7" customFormat="1" ht="47.25" customHeight="1">
      <c r="A1042" s="9"/>
      <c r="B1042" s="9" t="s">
        <v>32</v>
      </c>
      <c r="C1042" s="47" t="s">
        <v>5660</v>
      </c>
      <c r="D1042" s="47" t="s">
        <v>5661</v>
      </c>
      <c r="E1042" s="9" t="s">
        <v>5662</v>
      </c>
      <c r="F1042" s="48">
        <v>260000</v>
      </c>
      <c r="G1042" s="9">
        <v>-1</v>
      </c>
      <c r="H1042" s="9">
        <v>0</v>
      </c>
      <c r="I1042" s="97">
        <v>1</v>
      </c>
      <c r="J1042" s="98"/>
      <c r="K1042" s="103">
        <f t="shared" si="32"/>
        <v>1</v>
      </c>
      <c r="L1042" s="49">
        <f t="shared" si="33"/>
        <v>260000</v>
      </c>
      <c r="M1042" s="43"/>
      <c r="N1042" s="49"/>
      <c r="O1042" s="49" t="s">
        <v>4258</v>
      </c>
      <c r="P1042" s="14">
        <v>46090</v>
      </c>
      <c r="Q1042" s="7" t="str">
        <f>VLOOKUP(D1042,[1]Sheet0!$C$1:$H$65536,6,0)</f>
        <v>TRANG ĐIỂM</v>
      </c>
      <c r="S1042" s="8"/>
    </row>
    <row r="1043" spans="1:19" s="7" customFormat="1" ht="47.25" customHeight="1">
      <c r="A1043" s="9"/>
      <c r="B1043" s="9" t="s">
        <v>69</v>
      </c>
      <c r="C1043" s="47" t="s">
        <v>1256</v>
      </c>
      <c r="D1043" s="47" t="s">
        <v>1257</v>
      </c>
      <c r="E1043" s="9" t="s">
        <v>1258</v>
      </c>
      <c r="F1043" s="48">
        <v>265000</v>
      </c>
      <c r="G1043" s="9">
        <v>5</v>
      </c>
      <c r="H1043" s="9">
        <v>6</v>
      </c>
      <c r="I1043" s="97"/>
      <c r="J1043" s="98">
        <v>1</v>
      </c>
      <c r="K1043" s="103">
        <f t="shared" si="32"/>
        <v>1</v>
      </c>
      <c r="L1043" s="49">
        <f t="shared" si="33"/>
        <v>265000</v>
      </c>
      <c r="M1043" s="43"/>
      <c r="N1043" s="49"/>
      <c r="O1043" s="49" t="s">
        <v>6985</v>
      </c>
      <c r="P1043" s="14"/>
      <c r="Q1043" s="7" t="str">
        <f>VLOOKUP(D1043,[1]Sheet0!$C$1:$H$65536,6,0)</f>
        <v>TĂNG CƯỜNG HỆ MIỄN DỊCH</v>
      </c>
      <c r="S1043" s="8"/>
    </row>
    <row r="1044" spans="1:19" s="7" customFormat="1" ht="47.25" customHeight="1">
      <c r="A1044" s="9"/>
      <c r="B1044" s="9" t="s">
        <v>2772</v>
      </c>
      <c r="C1044" s="47" t="s">
        <v>5146</v>
      </c>
      <c r="D1044" s="47" t="s">
        <v>5147</v>
      </c>
      <c r="E1044" s="9" t="s">
        <v>5148</v>
      </c>
      <c r="F1044" s="48">
        <v>85000</v>
      </c>
      <c r="G1044" s="9">
        <v>-1</v>
      </c>
      <c r="H1044" s="9">
        <v>0</v>
      </c>
      <c r="I1044" s="97">
        <v>1</v>
      </c>
      <c r="J1044" s="98"/>
      <c r="K1044" s="103">
        <f t="shared" si="32"/>
        <v>1</v>
      </c>
      <c r="L1044" s="49">
        <f t="shared" si="33"/>
        <v>85000</v>
      </c>
      <c r="M1044" s="43"/>
      <c r="N1044" s="49"/>
      <c r="O1044" s="49" t="s">
        <v>4258</v>
      </c>
      <c r="P1044" s="14">
        <v>46050</v>
      </c>
      <c r="Q1044" s="7" t="str">
        <f>VLOOKUP(D1044,[1]Sheet0!$C$1:$H$65536,6,0)</f>
        <v>THỜI TRANG NỮ</v>
      </c>
      <c r="S1044" s="8"/>
    </row>
    <row r="1045" spans="1:19" s="7" customFormat="1" ht="47.25" customHeight="1">
      <c r="A1045" s="9"/>
      <c r="B1045" s="9" t="s">
        <v>33</v>
      </c>
      <c r="C1045" s="47" t="s">
        <v>4055</v>
      </c>
      <c r="D1045" s="47" t="s">
        <v>4056</v>
      </c>
      <c r="E1045" s="9" t="s">
        <v>4057</v>
      </c>
      <c r="F1045" s="48">
        <v>1590000</v>
      </c>
      <c r="G1045" s="9">
        <v>-1</v>
      </c>
      <c r="H1045" s="9">
        <v>0</v>
      </c>
      <c r="I1045" s="97">
        <v>1</v>
      </c>
      <c r="J1045" s="98"/>
      <c r="K1045" s="103">
        <f t="shared" si="32"/>
        <v>1</v>
      </c>
      <c r="L1045" s="49">
        <f t="shared" si="33"/>
        <v>1590000</v>
      </c>
      <c r="M1045" s="43"/>
      <c r="N1045" s="49"/>
      <c r="O1045" s="49" t="s">
        <v>7264</v>
      </c>
      <c r="P1045" s="14">
        <v>45894</v>
      </c>
      <c r="Q1045" s="7" t="str">
        <f>VLOOKUP(D1045,[1]Sheet0!$C$1:$H$65536,6,0)</f>
        <v>ĐỒ DÙNG SINH HOẠT GIA ĐÌNH</v>
      </c>
      <c r="S1045" s="8"/>
    </row>
    <row r="1046" spans="1:19" s="7" customFormat="1" ht="47.25" customHeight="1">
      <c r="A1046" s="9"/>
      <c r="B1046" s="9" t="s">
        <v>32</v>
      </c>
      <c r="C1046" s="47" t="s">
        <v>4969</v>
      </c>
      <c r="D1046" s="47" t="s">
        <v>4970</v>
      </c>
      <c r="E1046" s="9" t="s">
        <v>4971</v>
      </c>
      <c r="F1046" s="48">
        <v>245000</v>
      </c>
      <c r="G1046" s="9">
        <v>-1</v>
      </c>
      <c r="H1046" s="9">
        <v>0</v>
      </c>
      <c r="I1046" s="97">
        <v>1</v>
      </c>
      <c r="J1046" s="98"/>
      <c r="K1046" s="103">
        <f t="shared" si="32"/>
        <v>1</v>
      </c>
      <c r="L1046" s="49">
        <f t="shared" si="33"/>
        <v>245000</v>
      </c>
      <c r="M1046" s="43"/>
      <c r="N1046" s="49"/>
      <c r="O1046" s="49" t="s">
        <v>4258</v>
      </c>
      <c r="P1046" s="14">
        <v>46031.628055555557</v>
      </c>
      <c r="Q1046" s="7" t="str">
        <f>VLOOKUP(D1046,[1]Sheet0!$C$1:$H$65536,6,0)</f>
        <v>CHĂM SÓC DA</v>
      </c>
      <c r="S1046" s="8"/>
    </row>
    <row r="1047" spans="1:19" s="7" customFormat="1" ht="47.25" customHeight="1">
      <c r="A1047" s="9"/>
      <c r="B1047" s="9" t="s">
        <v>197</v>
      </c>
      <c r="C1047" s="47" t="s">
        <v>5857</v>
      </c>
      <c r="D1047" s="47" t="s">
        <v>5858</v>
      </c>
      <c r="E1047" s="9" t="s">
        <v>5859</v>
      </c>
      <c r="F1047" s="48">
        <v>730000</v>
      </c>
      <c r="G1047" s="9">
        <v>-1</v>
      </c>
      <c r="H1047" s="9">
        <v>0</v>
      </c>
      <c r="I1047" s="97">
        <v>1</v>
      </c>
      <c r="J1047" s="98"/>
      <c r="K1047" s="103">
        <f t="shared" si="32"/>
        <v>1</v>
      </c>
      <c r="L1047" s="49">
        <f t="shared" si="33"/>
        <v>730000</v>
      </c>
      <c r="M1047" s="43"/>
      <c r="N1047" s="49"/>
      <c r="O1047" s="49" t="s">
        <v>4258</v>
      </c>
      <c r="P1047" s="14">
        <v>46120.377395833333</v>
      </c>
      <c r="Q1047" s="7" t="str">
        <f>VLOOKUP(D1047,[1]Sheet0!$C$1:$H$65536,6,0)</f>
        <v>CHĂM SÓC RĂNG MIỆNG</v>
      </c>
      <c r="S1047" s="8"/>
    </row>
    <row r="1048" spans="1:19" s="7" customFormat="1" ht="47.25" customHeight="1">
      <c r="A1048" s="9"/>
      <c r="B1048" s="9" t="s">
        <v>69</v>
      </c>
      <c r="C1048" s="47" t="s">
        <v>5613</v>
      </c>
      <c r="D1048" s="47" t="s">
        <v>5614</v>
      </c>
      <c r="E1048" s="9" t="s">
        <v>5615</v>
      </c>
      <c r="F1048" s="48">
        <v>1960000</v>
      </c>
      <c r="G1048" s="9">
        <v>-1</v>
      </c>
      <c r="H1048" s="9">
        <v>0</v>
      </c>
      <c r="I1048" s="97">
        <v>1</v>
      </c>
      <c r="J1048" s="98"/>
      <c r="K1048" s="103">
        <f t="shared" si="32"/>
        <v>1</v>
      </c>
      <c r="L1048" s="49">
        <f t="shared" si="33"/>
        <v>1960000</v>
      </c>
      <c r="M1048" s="43"/>
      <c r="N1048" s="49"/>
      <c r="O1048" s="49" t="s">
        <v>7162</v>
      </c>
      <c r="P1048" s="14">
        <v>46085</v>
      </c>
      <c r="Q1048" s="7" t="str">
        <f>VLOOKUP(D1048,[1]Sheet0!$C$1:$H$65536,6,0)</f>
        <v>HỖ TRỢ XƯƠNG VÀ KHỚP</v>
      </c>
      <c r="S1048" s="8"/>
    </row>
    <row r="1049" spans="1:19" s="7" customFormat="1" ht="47.25" customHeight="1">
      <c r="A1049" s="9"/>
      <c r="B1049" s="9" t="s">
        <v>33</v>
      </c>
      <c r="C1049" s="47" t="s">
        <v>5912</v>
      </c>
      <c r="D1049" s="47" t="s">
        <v>5913</v>
      </c>
      <c r="E1049" s="9" t="s">
        <v>5914</v>
      </c>
      <c r="F1049" s="48">
        <v>790000</v>
      </c>
      <c r="G1049" s="9">
        <v>-1</v>
      </c>
      <c r="H1049" s="9">
        <v>0</v>
      </c>
      <c r="I1049" s="97">
        <v>1</v>
      </c>
      <c r="J1049" s="98"/>
      <c r="K1049" s="103">
        <f t="shared" si="32"/>
        <v>1</v>
      </c>
      <c r="L1049" s="49">
        <f t="shared" si="33"/>
        <v>790000</v>
      </c>
      <c r="M1049" s="43"/>
      <c r="N1049" s="49"/>
      <c r="O1049" s="49" t="s">
        <v>7265</v>
      </c>
      <c r="P1049" s="14">
        <v>46125.370937500003</v>
      </c>
      <c r="Q1049" s="7" t="str">
        <f>VLOOKUP(D1049,[1]Sheet0!$C$1:$H$65536,6,0)</f>
        <v>BẾP VÀ PHÒNG ĂN</v>
      </c>
      <c r="S1049" s="8"/>
    </row>
    <row r="1050" spans="1:19" s="7" customFormat="1" ht="47.25" customHeight="1">
      <c r="A1050" s="9"/>
      <c r="B1050" s="9" t="s">
        <v>32</v>
      </c>
      <c r="C1050" s="47" t="s">
        <v>1359</v>
      </c>
      <c r="D1050" s="47" t="s">
        <v>1360</v>
      </c>
      <c r="E1050" s="9" t="s">
        <v>1361</v>
      </c>
      <c r="F1050" s="48">
        <v>169000</v>
      </c>
      <c r="G1050" s="9">
        <v>31</v>
      </c>
      <c r="H1050" s="9">
        <v>32</v>
      </c>
      <c r="I1050" s="97"/>
      <c r="J1050" s="98">
        <v>1</v>
      </c>
      <c r="K1050" s="103">
        <f t="shared" si="32"/>
        <v>1</v>
      </c>
      <c r="L1050" s="49">
        <f t="shared" si="33"/>
        <v>169000</v>
      </c>
      <c r="M1050" s="43"/>
      <c r="N1050" s="49"/>
      <c r="O1050" s="49" t="s">
        <v>7266</v>
      </c>
      <c r="P1050" s="14"/>
      <c r="Q1050" s="7" t="str">
        <f>VLOOKUP(D1050,[1]Sheet0!$C$1:$H$65536,6,0)</f>
        <v>CHĂM SÓC DA</v>
      </c>
      <c r="S1050" s="8"/>
    </row>
    <row r="1051" spans="1:19" s="7" customFormat="1" ht="47.25" customHeight="1">
      <c r="A1051" s="9"/>
      <c r="B1051" s="9" t="s">
        <v>32</v>
      </c>
      <c r="C1051" s="47" t="s">
        <v>1312</v>
      </c>
      <c r="D1051" s="47" t="s">
        <v>1313</v>
      </c>
      <c r="E1051" s="9" t="s">
        <v>1314</v>
      </c>
      <c r="F1051" s="48">
        <v>195000</v>
      </c>
      <c r="G1051" s="9">
        <v>11</v>
      </c>
      <c r="H1051" s="9">
        <v>12</v>
      </c>
      <c r="I1051" s="97"/>
      <c r="J1051" s="98">
        <v>1</v>
      </c>
      <c r="K1051" s="103">
        <f t="shared" si="32"/>
        <v>1</v>
      </c>
      <c r="L1051" s="49">
        <f t="shared" si="33"/>
        <v>195000</v>
      </c>
      <c r="M1051" s="43"/>
      <c r="N1051" s="49"/>
      <c r="O1051" s="49" t="s">
        <v>7267</v>
      </c>
      <c r="P1051" s="14"/>
      <c r="Q1051" s="7" t="str">
        <f>VLOOKUP(D1051,[1]Sheet0!$C$1:$H$65536,6,0)</f>
        <v>CHĂM SÓC TÓC</v>
      </c>
      <c r="S1051" s="8"/>
    </row>
    <row r="1052" spans="1:19" s="7" customFormat="1" ht="47.25" customHeight="1">
      <c r="A1052" s="9"/>
      <c r="B1052" s="9" t="s">
        <v>32</v>
      </c>
      <c r="C1052" s="47" t="s">
        <v>1306</v>
      </c>
      <c r="D1052" s="47" t="s">
        <v>1307</v>
      </c>
      <c r="E1052" s="9" t="s">
        <v>1308</v>
      </c>
      <c r="F1052" s="48">
        <v>195000</v>
      </c>
      <c r="G1052" s="9">
        <v>12</v>
      </c>
      <c r="H1052" s="9">
        <v>13</v>
      </c>
      <c r="I1052" s="97"/>
      <c r="J1052" s="98">
        <v>1</v>
      </c>
      <c r="K1052" s="103">
        <f t="shared" si="32"/>
        <v>1</v>
      </c>
      <c r="L1052" s="49">
        <f t="shared" si="33"/>
        <v>195000</v>
      </c>
      <c r="M1052" s="43"/>
      <c r="N1052" s="49"/>
      <c r="O1052" s="49" t="s">
        <v>7268</v>
      </c>
      <c r="P1052" s="14"/>
      <c r="Q1052" s="7" t="str">
        <f>VLOOKUP(D1052,[1]Sheet0!$C$1:$H$65536,6,0)</f>
        <v>CHĂM SÓC TÓC</v>
      </c>
      <c r="S1052" s="8"/>
    </row>
    <row r="1053" spans="1:19" s="7" customFormat="1" ht="47.25" customHeight="1">
      <c r="A1053" s="9"/>
      <c r="B1053" s="9" t="s">
        <v>32</v>
      </c>
      <c r="C1053" s="47" t="s">
        <v>1309</v>
      </c>
      <c r="D1053" s="47" t="s">
        <v>1310</v>
      </c>
      <c r="E1053" s="9" t="s">
        <v>1311</v>
      </c>
      <c r="F1053" s="48">
        <v>195000</v>
      </c>
      <c r="G1053" s="9">
        <v>11</v>
      </c>
      <c r="H1053" s="9">
        <v>12</v>
      </c>
      <c r="I1053" s="97"/>
      <c r="J1053" s="98">
        <v>1</v>
      </c>
      <c r="K1053" s="103">
        <f t="shared" si="32"/>
        <v>1</v>
      </c>
      <c r="L1053" s="49">
        <f t="shared" si="33"/>
        <v>195000</v>
      </c>
      <c r="M1053" s="43"/>
      <c r="N1053" s="49"/>
      <c r="O1053" s="49" t="s">
        <v>7269</v>
      </c>
      <c r="P1053" s="14"/>
      <c r="Q1053" s="7" t="str">
        <f>VLOOKUP(D1053,[1]Sheet0!$C$1:$H$65536,6,0)</f>
        <v>CHĂM SÓC TÓC</v>
      </c>
      <c r="S1053" s="8"/>
    </row>
    <row r="1054" spans="1:19" s="7" customFormat="1" ht="47.25" customHeight="1">
      <c r="A1054" s="9"/>
      <c r="B1054" s="9" t="s">
        <v>32</v>
      </c>
      <c r="C1054" s="47" t="s">
        <v>5834</v>
      </c>
      <c r="D1054" s="47" t="s">
        <v>5835</v>
      </c>
      <c r="E1054" s="9" t="s">
        <v>5836</v>
      </c>
      <c r="F1054" s="48">
        <v>180000</v>
      </c>
      <c r="G1054" s="9">
        <v>-1</v>
      </c>
      <c r="H1054" s="9">
        <v>0</v>
      </c>
      <c r="I1054" s="97">
        <v>1</v>
      </c>
      <c r="J1054" s="98"/>
      <c r="K1054" s="103">
        <f t="shared" si="32"/>
        <v>1</v>
      </c>
      <c r="L1054" s="49">
        <f t="shared" si="33"/>
        <v>180000</v>
      </c>
      <c r="M1054" s="43"/>
      <c r="N1054" s="49"/>
      <c r="O1054" s="49" t="s">
        <v>4258</v>
      </c>
      <c r="P1054" s="14">
        <v>46119.442986111113</v>
      </c>
      <c r="Q1054" s="7" t="str">
        <f>VLOOKUP(D1054,[1]Sheet0!$C$1:$H$65536,6,0)</f>
        <v>CHĂM SÓC DA</v>
      </c>
      <c r="S1054" s="8"/>
    </row>
    <row r="1055" spans="1:19" s="7" customFormat="1" ht="47.25" customHeight="1">
      <c r="A1055" s="9"/>
      <c r="B1055" s="9" t="s">
        <v>33</v>
      </c>
      <c r="C1055" s="47" t="s">
        <v>4880</v>
      </c>
      <c r="D1055" s="47" t="s">
        <v>4881</v>
      </c>
      <c r="E1055" s="9" t="s">
        <v>4882</v>
      </c>
      <c r="F1055" s="48">
        <v>920000</v>
      </c>
      <c r="G1055" s="9">
        <v>-1</v>
      </c>
      <c r="H1055" s="9">
        <v>0</v>
      </c>
      <c r="I1055" s="97">
        <v>1</v>
      </c>
      <c r="J1055" s="98"/>
      <c r="K1055" s="103">
        <f t="shared" si="32"/>
        <v>1</v>
      </c>
      <c r="L1055" s="49">
        <f t="shared" si="33"/>
        <v>920000</v>
      </c>
      <c r="M1055" s="43"/>
      <c r="N1055" s="49"/>
      <c r="O1055" s="49" t="s">
        <v>7137</v>
      </c>
      <c r="P1055" s="14">
        <v>46020.667037037034</v>
      </c>
      <c r="Q1055" s="7" t="str">
        <f>VLOOKUP(D1055,[1]Sheet0!$C$1:$H$65536,6,0)</f>
        <v>BẾP VÀ PHÒNG ĂN</v>
      </c>
      <c r="S1055" s="8"/>
    </row>
    <row r="1056" spans="1:19" s="7" customFormat="1" ht="47.25" customHeight="1">
      <c r="A1056" s="9"/>
      <c r="B1056" s="9" t="s">
        <v>2772</v>
      </c>
      <c r="C1056" s="47" t="s">
        <v>4066</v>
      </c>
      <c r="D1056" s="47" t="s">
        <v>4067</v>
      </c>
      <c r="E1056" s="9" t="s">
        <v>4068</v>
      </c>
      <c r="F1056" s="48">
        <v>120000</v>
      </c>
      <c r="G1056" s="9">
        <v>-1</v>
      </c>
      <c r="H1056" s="9">
        <v>0</v>
      </c>
      <c r="I1056" s="97">
        <v>1</v>
      </c>
      <c r="J1056" s="98"/>
      <c r="K1056" s="103">
        <f t="shared" ref="K1056:K1119" si="34">+J1056+I1056</f>
        <v>1</v>
      </c>
      <c r="L1056" s="49">
        <f t="shared" ref="L1056:L1119" si="35">+K1056*F1056</f>
        <v>120000</v>
      </c>
      <c r="M1056" s="43"/>
      <c r="N1056" s="49"/>
      <c r="O1056" s="49" t="s">
        <v>4258</v>
      </c>
      <c r="P1056" s="14">
        <v>45897</v>
      </c>
      <c r="Q1056" s="7" t="str">
        <f>VLOOKUP(D1056,[1]Sheet0!$C$1:$H$65536,6,0)</f>
        <v>THỜI TRANG NỮ</v>
      </c>
      <c r="S1056" s="8"/>
    </row>
    <row r="1057" spans="1:19" s="7" customFormat="1" ht="47.25" customHeight="1">
      <c r="A1057" s="9"/>
      <c r="B1057" s="9" t="s">
        <v>33</v>
      </c>
      <c r="C1057" s="47" t="s">
        <v>4833</v>
      </c>
      <c r="D1057" s="47" t="s">
        <v>4834</v>
      </c>
      <c r="E1057" s="9" t="s">
        <v>4835</v>
      </c>
      <c r="F1057" s="48">
        <v>715000</v>
      </c>
      <c r="G1057" s="9">
        <v>-1</v>
      </c>
      <c r="H1057" s="9">
        <v>0</v>
      </c>
      <c r="I1057" s="97">
        <v>1</v>
      </c>
      <c r="J1057" s="98"/>
      <c r="K1057" s="103">
        <f t="shared" si="34"/>
        <v>1</v>
      </c>
      <c r="L1057" s="49">
        <f t="shared" si="35"/>
        <v>715000</v>
      </c>
      <c r="M1057" s="43"/>
      <c r="N1057" s="49"/>
      <c r="O1057" s="49" t="s">
        <v>7270</v>
      </c>
      <c r="P1057" s="14">
        <v>46016.639340277776</v>
      </c>
      <c r="Q1057" s="7" t="str">
        <f>VLOOKUP(D1057,[1]Sheet0!$C$1:$H$65536,6,0)</f>
        <v>BẾP VÀ PHÒNG ĂN</v>
      </c>
      <c r="S1057" s="8"/>
    </row>
    <row r="1058" spans="1:19" s="7" customFormat="1" ht="47.25" customHeight="1">
      <c r="A1058" s="9"/>
      <c r="B1058" s="9" t="s">
        <v>33</v>
      </c>
      <c r="C1058" s="47" t="s">
        <v>4714</v>
      </c>
      <c r="D1058" s="47" t="s">
        <v>4715</v>
      </c>
      <c r="E1058" s="9" t="s">
        <v>4716</v>
      </c>
      <c r="F1058" s="48">
        <v>650000</v>
      </c>
      <c r="G1058" s="9">
        <v>-1</v>
      </c>
      <c r="H1058" s="9">
        <v>0</v>
      </c>
      <c r="I1058" s="97">
        <v>1</v>
      </c>
      <c r="J1058" s="98"/>
      <c r="K1058" s="103">
        <f t="shared" si="34"/>
        <v>1</v>
      </c>
      <c r="L1058" s="49">
        <f t="shared" si="35"/>
        <v>650000</v>
      </c>
      <c r="M1058" s="43"/>
      <c r="N1058" s="49"/>
      <c r="O1058" s="49" t="s">
        <v>7271</v>
      </c>
      <c r="P1058" s="14">
        <v>46009</v>
      </c>
      <c r="Q1058" s="7" t="str">
        <f>VLOOKUP(D1058,[1]Sheet0!$C$1:$H$65536,6,0)</f>
        <v>BẾP VÀ PHÒNG ĂN</v>
      </c>
      <c r="S1058" s="8"/>
    </row>
    <row r="1059" spans="1:19" s="7" customFormat="1" ht="47.25" customHeight="1">
      <c r="A1059" s="9"/>
      <c r="B1059" s="9" t="s">
        <v>33</v>
      </c>
      <c r="C1059" s="47" t="s">
        <v>5588</v>
      </c>
      <c r="D1059" s="47" t="s">
        <v>5589</v>
      </c>
      <c r="E1059" s="9" t="s">
        <v>5590</v>
      </c>
      <c r="F1059" s="48">
        <v>149000</v>
      </c>
      <c r="G1059" s="9">
        <v>-1</v>
      </c>
      <c r="H1059" s="9">
        <v>0</v>
      </c>
      <c r="I1059" s="97">
        <v>1</v>
      </c>
      <c r="J1059" s="98"/>
      <c r="K1059" s="103">
        <f t="shared" si="34"/>
        <v>1</v>
      </c>
      <c r="L1059" s="49">
        <f t="shared" si="35"/>
        <v>149000</v>
      </c>
      <c r="M1059" s="43"/>
      <c r="N1059" s="49"/>
      <c r="O1059" s="49" t="s">
        <v>7272</v>
      </c>
      <c r="P1059" s="14">
        <v>46083</v>
      </c>
      <c r="Q1059" s="7" t="str">
        <f>VLOOKUP(D1059,[1]Sheet0!$C$1:$H$65536,6,0)</f>
        <v>ĐỒ DÙNG SINH HOẠT GIA ĐÌNH</v>
      </c>
      <c r="S1059" s="8"/>
    </row>
    <row r="1060" spans="1:19" s="7" customFormat="1" ht="47.25" customHeight="1">
      <c r="A1060" s="9"/>
      <c r="B1060" s="9" t="s">
        <v>197</v>
      </c>
      <c r="C1060" s="47" t="s">
        <v>3083</v>
      </c>
      <c r="D1060" s="47" t="s">
        <v>3084</v>
      </c>
      <c r="E1060" s="9" t="s">
        <v>3085</v>
      </c>
      <c r="F1060" s="48">
        <v>120000</v>
      </c>
      <c r="G1060" s="9">
        <v>3</v>
      </c>
      <c r="H1060" s="9">
        <v>4</v>
      </c>
      <c r="I1060" s="97"/>
      <c r="J1060" s="98">
        <v>1</v>
      </c>
      <c r="K1060" s="103">
        <f t="shared" si="34"/>
        <v>1</v>
      </c>
      <c r="L1060" s="49">
        <f t="shared" si="35"/>
        <v>120000</v>
      </c>
      <c r="M1060" s="43"/>
      <c r="N1060" s="49"/>
      <c r="O1060" s="49" t="s">
        <v>7273</v>
      </c>
      <c r="P1060" s="14"/>
      <c r="Q1060" s="7" t="str">
        <f>VLOOKUP(D1060,[1]Sheet0!$C$1:$H$65536,6,0)</f>
        <v>BĂNG VỆ SINH</v>
      </c>
      <c r="S1060" s="8"/>
    </row>
    <row r="1061" spans="1:19" s="7" customFormat="1" ht="47.25" customHeight="1">
      <c r="A1061" s="9"/>
      <c r="B1061" s="9" t="s">
        <v>197</v>
      </c>
      <c r="C1061" s="47" t="s">
        <v>4479</v>
      </c>
      <c r="D1061" s="47" t="s">
        <v>4480</v>
      </c>
      <c r="E1061" s="9" t="s">
        <v>4481</v>
      </c>
      <c r="F1061" s="48">
        <v>110000</v>
      </c>
      <c r="G1061" s="9">
        <v>-1</v>
      </c>
      <c r="H1061" s="9">
        <v>0</v>
      </c>
      <c r="I1061" s="97">
        <v>1</v>
      </c>
      <c r="J1061" s="98"/>
      <c r="K1061" s="103">
        <f t="shared" si="34"/>
        <v>1</v>
      </c>
      <c r="L1061" s="49">
        <f t="shared" si="35"/>
        <v>110000</v>
      </c>
      <c r="M1061" s="43"/>
      <c r="N1061" s="49"/>
      <c r="O1061" s="49" t="s">
        <v>7274</v>
      </c>
      <c r="P1061" s="14">
        <v>45985</v>
      </c>
      <c r="Q1061" s="7" t="str">
        <f>VLOOKUP(D1061,[1]Sheet0!$C$1:$H$65536,6,0)</f>
        <v>BĂNG VỆ SINH</v>
      </c>
      <c r="S1061" s="8"/>
    </row>
    <row r="1062" spans="1:19" s="7" customFormat="1" ht="47.25" customHeight="1">
      <c r="A1062" s="9"/>
      <c r="B1062" s="9" t="s">
        <v>197</v>
      </c>
      <c r="C1062" s="47" t="s">
        <v>4465</v>
      </c>
      <c r="D1062" s="47" t="s">
        <v>4466</v>
      </c>
      <c r="E1062" s="9" t="s">
        <v>4467</v>
      </c>
      <c r="F1062" s="48">
        <v>59000</v>
      </c>
      <c r="G1062" s="9">
        <v>-1</v>
      </c>
      <c r="H1062" s="9">
        <v>0</v>
      </c>
      <c r="I1062" s="97">
        <v>1</v>
      </c>
      <c r="J1062" s="98"/>
      <c r="K1062" s="103">
        <f t="shared" si="34"/>
        <v>1</v>
      </c>
      <c r="L1062" s="49">
        <f t="shared" si="35"/>
        <v>59000</v>
      </c>
      <c r="M1062" s="43"/>
      <c r="N1062" s="49"/>
      <c r="O1062" s="49" t="s">
        <v>7133</v>
      </c>
      <c r="P1062" s="14">
        <v>45978</v>
      </c>
      <c r="Q1062" s="7" t="str">
        <f>VLOOKUP(D1062,[1]Sheet0!$C$1:$H$65536,6,0)</f>
        <v>CHĂM SÓC RĂNG MIỆNG</v>
      </c>
      <c r="S1062" s="8"/>
    </row>
    <row r="1063" spans="1:19" s="7" customFormat="1" ht="47.25" customHeight="1">
      <c r="A1063" s="9"/>
      <c r="B1063" s="9" t="s">
        <v>197</v>
      </c>
      <c r="C1063" s="47" t="s">
        <v>5263</v>
      </c>
      <c r="D1063" s="47" t="s">
        <v>5264</v>
      </c>
      <c r="E1063" s="9" t="s">
        <v>5265</v>
      </c>
      <c r="F1063" s="48">
        <v>59000</v>
      </c>
      <c r="G1063" s="9">
        <v>-1</v>
      </c>
      <c r="H1063" s="9">
        <v>0</v>
      </c>
      <c r="I1063" s="97">
        <v>1</v>
      </c>
      <c r="J1063" s="98"/>
      <c r="K1063" s="103">
        <f t="shared" si="34"/>
        <v>1</v>
      </c>
      <c r="L1063" s="49">
        <f t="shared" si="35"/>
        <v>59000</v>
      </c>
      <c r="M1063" s="43"/>
      <c r="N1063" s="49"/>
      <c r="O1063" s="49" t="s">
        <v>7275</v>
      </c>
      <c r="P1063" s="14">
        <v>46062</v>
      </c>
      <c r="Q1063" s="7" t="str">
        <f>VLOOKUP(D1063,[1]Sheet0!$C$1:$H$65536,6,0)</f>
        <v>CHĂM SÓC RĂNG MIỆNG</v>
      </c>
      <c r="S1063" s="8"/>
    </row>
    <row r="1064" spans="1:19" s="7" customFormat="1" ht="47.25" customHeight="1">
      <c r="A1064" s="9"/>
      <c r="B1064" s="9" t="s">
        <v>197</v>
      </c>
      <c r="C1064" s="47" t="s">
        <v>2575</v>
      </c>
      <c r="D1064" s="47" t="s">
        <v>2576</v>
      </c>
      <c r="E1064" s="9" t="s">
        <v>2577</v>
      </c>
      <c r="F1064" s="48">
        <v>59000</v>
      </c>
      <c r="G1064" s="9">
        <v>35</v>
      </c>
      <c r="H1064" s="9">
        <v>36</v>
      </c>
      <c r="I1064" s="97"/>
      <c r="J1064" s="98">
        <v>1</v>
      </c>
      <c r="K1064" s="103">
        <f t="shared" si="34"/>
        <v>1</v>
      </c>
      <c r="L1064" s="49">
        <f t="shared" si="35"/>
        <v>59000</v>
      </c>
      <c r="M1064" s="43"/>
      <c r="N1064" s="49"/>
      <c r="O1064" s="49" t="s">
        <v>7276</v>
      </c>
      <c r="P1064" s="14"/>
      <c r="Q1064" s="7" t="str">
        <f>VLOOKUP(D1064,[1]Sheet0!$C$1:$H$65536,6,0)</f>
        <v>CHĂM SÓC RĂNG MIỆNG</v>
      </c>
      <c r="S1064" s="8"/>
    </row>
    <row r="1065" spans="1:19" s="7" customFormat="1" ht="47.25" customHeight="1">
      <c r="A1065" s="9"/>
      <c r="B1065" s="9" t="s">
        <v>197</v>
      </c>
      <c r="C1065" s="47" t="s">
        <v>3089</v>
      </c>
      <c r="D1065" s="47" t="s">
        <v>3090</v>
      </c>
      <c r="E1065" s="9" t="s">
        <v>3091</v>
      </c>
      <c r="F1065" s="48">
        <v>109000</v>
      </c>
      <c r="G1065" s="9">
        <v>12</v>
      </c>
      <c r="H1065" s="9">
        <v>13</v>
      </c>
      <c r="I1065" s="97"/>
      <c r="J1065" s="98">
        <v>1</v>
      </c>
      <c r="K1065" s="103">
        <f t="shared" si="34"/>
        <v>1</v>
      </c>
      <c r="L1065" s="49">
        <f t="shared" si="35"/>
        <v>109000</v>
      </c>
      <c r="M1065" s="43"/>
      <c r="N1065" s="49"/>
      <c r="O1065" s="49" t="s">
        <v>7277</v>
      </c>
      <c r="P1065" s="14"/>
      <c r="Q1065" s="7" t="str">
        <f>VLOOKUP(D1065,[1]Sheet0!$C$1:$H$65536,6,0)</f>
        <v>BĂNG VỆ SINH</v>
      </c>
      <c r="S1065" s="8"/>
    </row>
    <row r="1066" spans="1:19" s="7" customFormat="1" ht="47.25" customHeight="1">
      <c r="A1066" s="9"/>
      <c r="B1066" s="9" t="s">
        <v>197</v>
      </c>
      <c r="C1066" s="47" t="s">
        <v>306</v>
      </c>
      <c r="D1066" s="47" t="s">
        <v>307</v>
      </c>
      <c r="E1066" s="9" t="s">
        <v>308</v>
      </c>
      <c r="F1066" s="48">
        <v>58000</v>
      </c>
      <c r="G1066" s="9">
        <v>15</v>
      </c>
      <c r="H1066" s="9">
        <v>16</v>
      </c>
      <c r="I1066" s="97"/>
      <c r="J1066" s="98">
        <v>1</v>
      </c>
      <c r="K1066" s="103">
        <f t="shared" si="34"/>
        <v>1</v>
      </c>
      <c r="L1066" s="49">
        <f t="shared" si="35"/>
        <v>58000</v>
      </c>
      <c r="M1066" s="43"/>
      <c r="N1066" s="49"/>
      <c r="O1066" s="49" t="s">
        <v>7278</v>
      </c>
      <c r="P1066" s="14"/>
      <c r="Q1066" s="7" t="str">
        <f>VLOOKUP(D1066,[1]Sheet0!$C$1:$H$65536,6,0)</f>
        <v>CHĂM SÓC RĂNG MIỆNG</v>
      </c>
      <c r="S1066" s="8"/>
    </row>
    <row r="1067" spans="1:19" s="7" customFormat="1" ht="47.25" customHeight="1">
      <c r="A1067" s="9"/>
      <c r="B1067" s="9" t="s">
        <v>197</v>
      </c>
      <c r="C1067" s="47" t="s">
        <v>5982</v>
      </c>
      <c r="D1067" s="47" t="s">
        <v>5983</v>
      </c>
      <c r="E1067" s="9" t="s">
        <v>5984</v>
      </c>
      <c r="F1067" s="48">
        <v>115000</v>
      </c>
      <c r="G1067" s="9">
        <v>-1</v>
      </c>
      <c r="H1067" s="9">
        <v>0</v>
      </c>
      <c r="I1067" s="97">
        <v>1</v>
      </c>
      <c r="J1067" s="98"/>
      <c r="K1067" s="103">
        <f t="shared" si="34"/>
        <v>1</v>
      </c>
      <c r="L1067" s="49">
        <f t="shared" si="35"/>
        <v>115000</v>
      </c>
      <c r="M1067" s="43"/>
      <c r="N1067" s="49"/>
      <c r="O1067" s="49" t="s">
        <v>7279</v>
      </c>
      <c r="P1067" s="14">
        <v>46140</v>
      </c>
      <c r="Q1067" s="7" t="str">
        <f>VLOOKUP(D1067,[1]Sheet0!$C$1:$H$65536,6,0)</f>
        <v>BĂNG VỆ SINH</v>
      </c>
      <c r="S1067" s="8"/>
    </row>
    <row r="1068" spans="1:19" s="7" customFormat="1" ht="47.25" customHeight="1">
      <c r="A1068" s="9"/>
      <c r="B1068" s="9" t="s">
        <v>197</v>
      </c>
      <c r="C1068" s="47" t="s">
        <v>2590</v>
      </c>
      <c r="D1068" s="47" t="s">
        <v>2591</v>
      </c>
      <c r="E1068" s="9" t="s">
        <v>2592</v>
      </c>
      <c r="F1068" s="48">
        <v>35000</v>
      </c>
      <c r="G1068" s="9">
        <v>28</v>
      </c>
      <c r="H1068" s="9">
        <v>29</v>
      </c>
      <c r="I1068" s="97"/>
      <c r="J1068" s="98">
        <v>1</v>
      </c>
      <c r="K1068" s="103">
        <f t="shared" si="34"/>
        <v>1</v>
      </c>
      <c r="L1068" s="49">
        <f t="shared" si="35"/>
        <v>35000</v>
      </c>
      <c r="M1068" s="43"/>
      <c r="N1068" s="49"/>
      <c r="O1068" s="49" t="s">
        <v>7280</v>
      </c>
      <c r="P1068" s="14"/>
      <c r="Q1068" s="7" t="str">
        <f>VLOOKUP(D1068,[1]Sheet0!$C$1:$H$65536,6,0)</f>
        <v>CHĂM SÓC RĂNG MIỆNG</v>
      </c>
      <c r="S1068" s="8"/>
    </row>
    <row r="1069" spans="1:19" s="7" customFormat="1" ht="47.25" customHeight="1">
      <c r="A1069" s="9"/>
      <c r="B1069" s="9" t="s">
        <v>197</v>
      </c>
      <c r="C1069" s="47" t="s">
        <v>2593</v>
      </c>
      <c r="D1069" s="47" t="s">
        <v>2594</v>
      </c>
      <c r="E1069" s="9" t="s">
        <v>2595</v>
      </c>
      <c r="F1069" s="48">
        <v>29000</v>
      </c>
      <c r="G1069" s="9">
        <v>17</v>
      </c>
      <c r="H1069" s="9">
        <v>18</v>
      </c>
      <c r="I1069" s="97"/>
      <c r="J1069" s="98">
        <v>1</v>
      </c>
      <c r="K1069" s="103">
        <f t="shared" si="34"/>
        <v>1</v>
      </c>
      <c r="L1069" s="49">
        <f t="shared" si="35"/>
        <v>29000</v>
      </c>
      <c r="M1069" s="43"/>
      <c r="N1069" s="49"/>
      <c r="O1069" s="49" t="s">
        <v>4258</v>
      </c>
      <c r="P1069" s="14"/>
      <c r="Q1069" s="7" t="str">
        <f>VLOOKUP(D1069,[1]Sheet0!$C$1:$H$65536,6,0)</f>
        <v>CHĂM SÓC RĂNG MIỆNG</v>
      </c>
      <c r="S1069" s="8"/>
    </row>
    <row r="1070" spans="1:19" s="7" customFormat="1" ht="47.25" customHeight="1">
      <c r="A1070" s="9"/>
      <c r="B1070" s="9" t="s">
        <v>27</v>
      </c>
      <c r="C1070" s="47" t="s">
        <v>3351</v>
      </c>
      <c r="D1070" s="47" t="s">
        <v>3352</v>
      </c>
      <c r="E1070" s="9" t="s">
        <v>3353</v>
      </c>
      <c r="F1070" s="48">
        <v>672000</v>
      </c>
      <c r="G1070" s="9">
        <v>30.970000000000002</v>
      </c>
      <c r="H1070" s="9">
        <v>32.24</v>
      </c>
      <c r="I1070" s="97">
        <v>1.8150000000000004</v>
      </c>
      <c r="J1070" s="98">
        <v>-0.54499999999999993</v>
      </c>
      <c r="K1070" s="103">
        <f t="shared" si="34"/>
        <v>1.2700000000000005</v>
      </c>
      <c r="L1070" s="49">
        <f t="shared" si="35"/>
        <v>853440.00000000035</v>
      </c>
      <c r="M1070" s="43"/>
      <c r="N1070" s="49"/>
      <c r="O1070" s="49" t="s">
        <v>4258</v>
      </c>
      <c r="P1070" s="14" t="s">
        <v>6193</v>
      </c>
      <c r="Q1070" s="7" t="str">
        <f>VLOOKUP(D1070,[1]Sheet0!$C$1:$H$65536,6,0)</f>
        <v>THỰC PHẨM ĐÔNG LẠNH, CHẾ BIẾN</v>
      </c>
      <c r="S1070" s="8"/>
    </row>
    <row r="1071" spans="1:19" s="7" customFormat="1" ht="47.25" customHeight="1">
      <c r="A1071" s="9"/>
      <c r="B1071" s="9" t="s">
        <v>27</v>
      </c>
      <c r="C1071" s="47">
        <v>153730</v>
      </c>
      <c r="D1071" s="47" t="s">
        <v>5023</v>
      </c>
      <c r="E1071" s="203" t="s">
        <v>5024</v>
      </c>
      <c r="F1071" s="48">
        <v>395000</v>
      </c>
      <c r="G1071" s="9">
        <v>67</v>
      </c>
      <c r="H1071" s="9">
        <v>69</v>
      </c>
      <c r="I1071" s="97">
        <v>2</v>
      </c>
      <c r="J1071" s="98"/>
      <c r="K1071" s="43">
        <f t="shared" si="34"/>
        <v>2</v>
      </c>
      <c r="L1071" s="50">
        <f t="shared" si="35"/>
        <v>790000</v>
      </c>
      <c r="M1071" s="43"/>
      <c r="N1071" s="49"/>
      <c r="O1071" s="61" t="s">
        <v>7479</v>
      </c>
      <c r="P1071" s="14" t="s">
        <v>6622</v>
      </c>
      <c r="Q1071" s="7" t="str">
        <f>VLOOKUP(D1071,[1]Sheet0!$C$1:$H$65536,6,0)</f>
        <v>RƯỢU</v>
      </c>
      <c r="S1071" s="8"/>
    </row>
    <row r="1072" spans="1:19" s="7" customFormat="1" ht="47.25" customHeight="1">
      <c r="A1072" s="9"/>
      <c r="B1072" s="9" t="s">
        <v>27</v>
      </c>
      <c r="C1072" s="47">
        <v>231566</v>
      </c>
      <c r="D1072" s="47" t="s">
        <v>1278</v>
      </c>
      <c r="E1072" s="203" t="s">
        <v>1279</v>
      </c>
      <c r="F1072" s="48">
        <v>235000</v>
      </c>
      <c r="G1072" s="9">
        <v>2</v>
      </c>
      <c r="H1072" s="9">
        <v>4</v>
      </c>
      <c r="I1072" s="97"/>
      <c r="J1072" s="98">
        <v>2</v>
      </c>
      <c r="K1072" s="43">
        <f t="shared" si="34"/>
        <v>2</v>
      </c>
      <c r="L1072" s="50">
        <f t="shared" si="35"/>
        <v>470000</v>
      </c>
      <c r="M1072" s="43"/>
      <c r="N1072" s="49"/>
      <c r="O1072" s="61" t="s">
        <v>7479</v>
      </c>
      <c r="P1072" s="14"/>
      <c r="Q1072" s="7" t="str">
        <f>VLOOKUP(D1072,[1]Sheet0!$C$1:$H$65536,6,0)</f>
        <v>RƯỢU</v>
      </c>
      <c r="S1072" s="8"/>
    </row>
    <row r="1073" spans="1:19" s="7" customFormat="1" ht="47.25" customHeight="1">
      <c r="A1073" s="9"/>
      <c r="B1073" s="9" t="s">
        <v>32</v>
      </c>
      <c r="C1073" s="47" t="s">
        <v>941</v>
      </c>
      <c r="D1073" s="47" t="s">
        <v>942</v>
      </c>
      <c r="E1073" s="9" t="s">
        <v>943</v>
      </c>
      <c r="F1073" s="48">
        <v>259000</v>
      </c>
      <c r="G1073" s="9">
        <v>171</v>
      </c>
      <c r="H1073" s="9">
        <v>173</v>
      </c>
      <c r="I1073" s="97">
        <v>-3</v>
      </c>
      <c r="J1073" s="98">
        <v>5</v>
      </c>
      <c r="K1073" s="103">
        <f t="shared" si="34"/>
        <v>2</v>
      </c>
      <c r="L1073" s="49">
        <f t="shared" si="35"/>
        <v>518000</v>
      </c>
      <c r="M1073" s="43"/>
      <c r="N1073" s="49"/>
      <c r="O1073" s="49" t="s">
        <v>7281</v>
      </c>
      <c r="P1073" s="14" t="s">
        <v>6305</v>
      </c>
      <c r="Q1073" s="7" t="str">
        <f>VLOOKUP(D1073,[1]Sheet0!$C$1:$H$65536,6,0)</f>
        <v>CHĂM SÓC CƠ THỂ</v>
      </c>
      <c r="S1073" s="8"/>
    </row>
    <row r="1074" spans="1:19" s="7" customFormat="1" ht="47.25" customHeight="1">
      <c r="A1074" s="9"/>
      <c r="B1074" s="9" t="s">
        <v>32</v>
      </c>
      <c r="C1074" s="47" t="s">
        <v>5266</v>
      </c>
      <c r="D1074" s="47" t="s">
        <v>5267</v>
      </c>
      <c r="E1074" s="9" t="s">
        <v>5268</v>
      </c>
      <c r="F1074" s="48">
        <v>90000</v>
      </c>
      <c r="G1074" s="9">
        <v>-2</v>
      </c>
      <c r="H1074" s="9">
        <v>0</v>
      </c>
      <c r="I1074" s="97">
        <v>2</v>
      </c>
      <c r="J1074" s="98"/>
      <c r="K1074" s="103">
        <f t="shared" si="34"/>
        <v>2</v>
      </c>
      <c r="L1074" s="49">
        <f t="shared" si="35"/>
        <v>180000</v>
      </c>
      <c r="M1074" s="43"/>
      <c r="N1074" s="49"/>
      <c r="O1074" s="49" t="s">
        <v>4258</v>
      </c>
      <c r="P1074" s="14" t="s">
        <v>6287</v>
      </c>
      <c r="Q1074" s="7" t="str">
        <f>VLOOKUP(D1074,[1]Sheet0!$C$1:$H$65536,6,0)</f>
        <v>Mỹ phẩm khác</v>
      </c>
      <c r="S1074" s="8"/>
    </row>
    <row r="1075" spans="1:19" s="7" customFormat="1" ht="47.25" customHeight="1">
      <c r="A1075" s="9"/>
      <c r="B1075" s="9" t="s">
        <v>32</v>
      </c>
      <c r="C1075" s="47" t="s">
        <v>5422</v>
      </c>
      <c r="D1075" s="47" t="s">
        <v>5423</v>
      </c>
      <c r="E1075" s="9" t="s">
        <v>5424</v>
      </c>
      <c r="F1075" s="48">
        <v>385000</v>
      </c>
      <c r="G1075" s="9">
        <v>-2</v>
      </c>
      <c r="H1075" s="9">
        <v>0</v>
      </c>
      <c r="I1075" s="97">
        <v>2</v>
      </c>
      <c r="J1075" s="98"/>
      <c r="K1075" s="103">
        <f t="shared" si="34"/>
        <v>2</v>
      </c>
      <c r="L1075" s="49">
        <f t="shared" si="35"/>
        <v>770000</v>
      </c>
      <c r="M1075" s="43"/>
      <c r="N1075" s="49"/>
      <c r="O1075" s="49" t="s">
        <v>4258</v>
      </c>
      <c r="P1075" s="14" t="s">
        <v>6687</v>
      </c>
      <c r="Q1075" s="7" t="str">
        <f>VLOOKUP(D1075,[1]Sheet0!$C$1:$H$65536,6,0)</f>
        <v>CHĂM SÓC DA</v>
      </c>
      <c r="S1075" s="8"/>
    </row>
    <row r="1076" spans="1:19" s="7" customFormat="1" ht="47.25" customHeight="1">
      <c r="A1076" s="9"/>
      <c r="B1076" s="9" t="s">
        <v>32</v>
      </c>
      <c r="C1076" s="47" t="s">
        <v>4993</v>
      </c>
      <c r="D1076" s="47" t="s">
        <v>4994</v>
      </c>
      <c r="E1076" s="9" t="s">
        <v>4995</v>
      </c>
      <c r="F1076" s="48">
        <v>120000</v>
      </c>
      <c r="G1076" s="9">
        <v>-2</v>
      </c>
      <c r="H1076" s="9">
        <v>0</v>
      </c>
      <c r="I1076" s="97">
        <v>2</v>
      </c>
      <c r="J1076" s="98"/>
      <c r="K1076" s="103">
        <f t="shared" si="34"/>
        <v>2</v>
      </c>
      <c r="L1076" s="49">
        <f t="shared" si="35"/>
        <v>240000</v>
      </c>
      <c r="M1076" s="43"/>
      <c r="N1076" s="49"/>
      <c r="O1076" s="49" t="s">
        <v>4258</v>
      </c>
      <c r="P1076" s="14" t="s">
        <v>6615</v>
      </c>
      <c r="Q1076" s="7" t="str">
        <f>VLOOKUP(D1076,[1]Sheet0!$C$1:$H$65536,6,0)</f>
        <v>CHĂM SÓC DA</v>
      </c>
      <c r="S1076" s="8"/>
    </row>
    <row r="1077" spans="1:19" s="7" customFormat="1" ht="47.25" customHeight="1">
      <c r="A1077" s="9"/>
      <c r="B1077" s="9" t="s">
        <v>32</v>
      </c>
      <c r="C1077" s="47" t="s">
        <v>5447</v>
      </c>
      <c r="D1077" s="47" t="s">
        <v>5448</v>
      </c>
      <c r="E1077" s="9" t="s">
        <v>5449</v>
      </c>
      <c r="F1077" s="48">
        <v>290000</v>
      </c>
      <c r="G1077" s="9">
        <v>-2</v>
      </c>
      <c r="H1077" s="9">
        <v>0</v>
      </c>
      <c r="I1077" s="97">
        <v>2</v>
      </c>
      <c r="J1077" s="98"/>
      <c r="K1077" s="103">
        <f t="shared" si="34"/>
        <v>2</v>
      </c>
      <c r="L1077" s="49">
        <f t="shared" si="35"/>
        <v>580000</v>
      </c>
      <c r="M1077" s="43"/>
      <c r="N1077" s="49"/>
      <c r="O1077" s="49" t="s">
        <v>7282</v>
      </c>
      <c r="P1077" s="14" t="s">
        <v>6686</v>
      </c>
      <c r="Q1077" s="7" t="str">
        <f>VLOOKUP(D1077,[1]Sheet0!$C$1:$H$65536,6,0)</f>
        <v>Mỹ phẩm khác</v>
      </c>
      <c r="S1077" s="8"/>
    </row>
    <row r="1078" spans="1:19" s="7" customFormat="1" ht="47.25" customHeight="1">
      <c r="A1078" s="9"/>
      <c r="B1078" s="9" t="s">
        <v>32</v>
      </c>
      <c r="C1078" s="47" t="s">
        <v>1674</v>
      </c>
      <c r="D1078" s="47" t="s">
        <v>1675</v>
      </c>
      <c r="E1078" s="9" t="s">
        <v>1676</v>
      </c>
      <c r="F1078" s="48">
        <v>39000</v>
      </c>
      <c r="G1078" s="9">
        <v>-1</v>
      </c>
      <c r="H1078" s="9">
        <v>1</v>
      </c>
      <c r="I1078" s="97">
        <v>1</v>
      </c>
      <c r="J1078" s="98">
        <v>1</v>
      </c>
      <c r="K1078" s="103">
        <f t="shared" si="34"/>
        <v>2</v>
      </c>
      <c r="L1078" s="49">
        <f t="shared" si="35"/>
        <v>78000</v>
      </c>
      <c r="M1078" s="43"/>
      <c r="N1078" s="49"/>
      <c r="O1078" s="49" t="s">
        <v>4258</v>
      </c>
      <c r="P1078" s="14">
        <v>46153</v>
      </c>
      <c r="Q1078" s="7" t="str">
        <f>VLOOKUP(D1078,[1]Sheet0!$C$1:$H$65536,6,0)</f>
        <v>CHĂM SÓC DA</v>
      </c>
      <c r="S1078" s="8"/>
    </row>
    <row r="1079" spans="1:19" s="7" customFormat="1" ht="47.25" customHeight="1">
      <c r="A1079" s="9"/>
      <c r="B1079" s="9" t="s">
        <v>197</v>
      </c>
      <c r="C1079" s="47" t="s">
        <v>213</v>
      </c>
      <c r="D1079" s="47" t="s">
        <v>214</v>
      </c>
      <c r="E1079" s="9" t="s">
        <v>215</v>
      </c>
      <c r="F1079" s="48">
        <v>75000</v>
      </c>
      <c r="G1079" s="9">
        <v>590</v>
      </c>
      <c r="H1079" s="9">
        <v>592</v>
      </c>
      <c r="I1079" s="97">
        <v>-7</v>
      </c>
      <c r="J1079" s="98">
        <v>9</v>
      </c>
      <c r="K1079" s="103">
        <f t="shared" si="34"/>
        <v>2</v>
      </c>
      <c r="L1079" s="49">
        <f t="shared" si="35"/>
        <v>150000</v>
      </c>
      <c r="M1079" s="43"/>
      <c r="N1079" s="49"/>
      <c r="O1079" s="49" t="s">
        <v>7283</v>
      </c>
      <c r="P1079" s="14" t="s">
        <v>6340</v>
      </c>
      <c r="Q1079" s="7" t="str">
        <f>VLOOKUP(D1079,[1]Sheet0!$C$1:$H$65536,6,0)</f>
        <v>CHĂM SÓC RĂNG MIỆNG</v>
      </c>
      <c r="S1079" s="8"/>
    </row>
    <row r="1080" spans="1:19" s="7" customFormat="1" ht="47.25" customHeight="1">
      <c r="A1080" s="9"/>
      <c r="B1080" s="9" t="s">
        <v>69</v>
      </c>
      <c r="C1080" s="47" t="s">
        <v>1142</v>
      </c>
      <c r="D1080" s="47" t="s">
        <v>1143</v>
      </c>
      <c r="E1080" s="9" t="s">
        <v>1144</v>
      </c>
      <c r="F1080" s="48">
        <v>455000</v>
      </c>
      <c r="G1080" s="9">
        <v>90</v>
      </c>
      <c r="H1080" s="9">
        <v>92</v>
      </c>
      <c r="I1080" s="97">
        <v>1</v>
      </c>
      <c r="J1080" s="98">
        <v>1</v>
      </c>
      <c r="K1080" s="103">
        <f t="shared" si="34"/>
        <v>2</v>
      </c>
      <c r="L1080" s="49">
        <f t="shared" si="35"/>
        <v>910000</v>
      </c>
      <c r="M1080" s="43"/>
      <c r="N1080" s="49"/>
      <c r="O1080" s="49" t="s">
        <v>7284</v>
      </c>
      <c r="P1080" s="14" t="s">
        <v>6198</v>
      </c>
      <c r="Q1080" s="7" t="str">
        <f>VLOOKUP(D1080,[1]Sheet0!$C$1:$H$65536,6,0)</f>
        <v>LIÊN QUAN Y TẾ</v>
      </c>
      <c r="S1080" s="8"/>
    </row>
    <row r="1081" spans="1:19" s="7" customFormat="1" ht="47.25" customHeight="1">
      <c r="A1081" s="9"/>
      <c r="B1081" s="9" t="s">
        <v>197</v>
      </c>
      <c r="C1081" s="47" t="s">
        <v>2208</v>
      </c>
      <c r="D1081" s="47" t="s">
        <v>2209</v>
      </c>
      <c r="E1081" s="9" t="s">
        <v>2210</v>
      </c>
      <c r="F1081" s="48">
        <v>295000</v>
      </c>
      <c r="G1081" s="9">
        <v>2</v>
      </c>
      <c r="H1081" s="9">
        <v>4</v>
      </c>
      <c r="I1081" s="97">
        <v>3</v>
      </c>
      <c r="J1081" s="98">
        <v>-1</v>
      </c>
      <c r="K1081" s="103">
        <f t="shared" si="34"/>
        <v>2</v>
      </c>
      <c r="L1081" s="49">
        <f t="shared" si="35"/>
        <v>590000</v>
      </c>
      <c r="M1081" s="43"/>
      <c r="N1081" s="49"/>
      <c r="O1081" s="49" t="s">
        <v>7285</v>
      </c>
      <c r="P1081" s="14" t="s">
        <v>6175</v>
      </c>
      <c r="Q1081" s="7" t="str">
        <f>VLOOKUP(D1081,[1]Sheet0!$C$1:$H$65536,6,0)</f>
        <v>KHẨU TRANG</v>
      </c>
      <c r="S1081" s="8"/>
    </row>
    <row r="1082" spans="1:19" s="7" customFormat="1" ht="47.25" customHeight="1">
      <c r="A1082" s="9"/>
      <c r="B1082" s="9" t="s">
        <v>69</v>
      </c>
      <c r="C1082" s="47" t="s">
        <v>290</v>
      </c>
      <c r="D1082" s="47" t="s">
        <v>291</v>
      </c>
      <c r="E1082" s="9" t="s">
        <v>292</v>
      </c>
      <c r="F1082" s="48">
        <v>160000</v>
      </c>
      <c r="G1082" s="9">
        <v>71</v>
      </c>
      <c r="H1082" s="9">
        <v>73</v>
      </c>
      <c r="I1082" s="97">
        <v>0</v>
      </c>
      <c r="J1082" s="98">
        <v>2</v>
      </c>
      <c r="K1082" s="103">
        <f t="shared" si="34"/>
        <v>2</v>
      </c>
      <c r="L1082" s="49">
        <f t="shared" si="35"/>
        <v>320000</v>
      </c>
      <c r="M1082" s="43"/>
      <c r="N1082" s="49"/>
      <c r="O1082" s="49" t="s">
        <v>7286</v>
      </c>
      <c r="P1082" s="14" t="s">
        <v>6139</v>
      </c>
      <c r="Q1082" s="7" t="str">
        <f>VLOOKUP(D1082,[1]Sheet0!$C$1:$H$65536,6,0)</f>
        <v>CHĂM SÓC MẮT</v>
      </c>
      <c r="S1082" s="8"/>
    </row>
    <row r="1083" spans="1:19" s="7" customFormat="1" ht="47.25" customHeight="1">
      <c r="A1083" s="9"/>
      <c r="B1083" s="9" t="s">
        <v>69</v>
      </c>
      <c r="C1083" s="47" t="s">
        <v>902</v>
      </c>
      <c r="D1083" s="47" t="s">
        <v>903</v>
      </c>
      <c r="E1083" s="9" t="s">
        <v>904</v>
      </c>
      <c r="F1083" s="48">
        <v>1600000</v>
      </c>
      <c r="G1083" s="9">
        <v>-1</v>
      </c>
      <c r="H1083" s="9">
        <v>1</v>
      </c>
      <c r="I1083" s="97">
        <v>1</v>
      </c>
      <c r="J1083" s="98">
        <v>1</v>
      </c>
      <c r="K1083" s="103">
        <f t="shared" si="34"/>
        <v>2</v>
      </c>
      <c r="L1083" s="49">
        <f t="shared" si="35"/>
        <v>3200000</v>
      </c>
      <c r="M1083" s="43"/>
      <c r="N1083" s="49"/>
      <c r="O1083" s="49" t="s">
        <v>4258</v>
      </c>
      <c r="P1083" s="14">
        <v>46146</v>
      </c>
      <c r="Q1083" s="7" t="str">
        <f>VLOOKUP(D1083,[1]Sheet0!$C$1:$H$65536,6,0)</f>
        <v>TĂNG CƯỜNG HỆ MIỄN DỊCH</v>
      </c>
      <c r="S1083" s="8"/>
    </row>
    <row r="1084" spans="1:19" s="7" customFormat="1" ht="47.25" customHeight="1">
      <c r="A1084" s="9"/>
      <c r="B1084" s="9" t="s">
        <v>69</v>
      </c>
      <c r="C1084" s="47" t="s">
        <v>5578</v>
      </c>
      <c r="D1084" s="47" t="s">
        <v>5579</v>
      </c>
      <c r="E1084" s="9" t="s">
        <v>5580</v>
      </c>
      <c r="F1084" s="48">
        <v>250000</v>
      </c>
      <c r="G1084" s="9">
        <v>-2</v>
      </c>
      <c r="H1084" s="9">
        <v>0</v>
      </c>
      <c r="I1084" s="97">
        <v>2</v>
      </c>
      <c r="J1084" s="98"/>
      <c r="K1084" s="103">
        <f t="shared" si="34"/>
        <v>2</v>
      </c>
      <c r="L1084" s="49">
        <f t="shared" si="35"/>
        <v>500000</v>
      </c>
      <c r="M1084" s="43"/>
      <c r="N1084" s="49"/>
      <c r="O1084" s="49" t="s">
        <v>7287</v>
      </c>
      <c r="P1084" s="14" t="s">
        <v>6708</v>
      </c>
      <c r="Q1084" s="7" t="str">
        <f>VLOOKUP(D1084,[1]Sheet0!$C$1:$H$65536,6,0)</f>
        <v>LIÊN QUAN Y TẾ</v>
      </c>
      <c r="S1084" s="8"/>
    </row>
    <row r="1085" spans="1:19" s="7" customFormat="1" ht="47.25" customHeight="1">
      <c r="A1085" s="9"/>
      <c r="B1085" s="9" t="s">
        <v>197</v>
      </c>
      <c r="C1085" s="47" t="s">
        <v>3110</v>
      </c>
      <c r="D1085" s="47" t="s">
        <v>3111</v>
      </c>
      <c r="E1085" s="9" t="s">
        <v>3112</v>
      </c>
      <c r="F1085" s="48">
        <v>145000</v>
      </c>
      <c r="G1085" s="9">
        <v>-2</v>
      </c>
      <c r="H1085" s="9">
        <v>0</v>
      </c>
      <c r="I1085" s="97">
        <v>3</v>
      </c>
      <c r="J1085" s="98">
        <v>-1</v>
      </c>
      <c r="K1085" s="103">
        <f t="shared" si="34"/>
        <v>2</v>
      </c>
      <c r="L1085" s="49">
        <f t="shared" si="35"/>
        <v>290000</v>
      </c>
      <c r="M1085" s="43"/>
      <c r="N1085" s="49"/>
      <c r="O1085" s="49" t="s">
        <v>7288</v>
      </c>
      <c r="P1085" s="14">
        <v>45897</v>
      </c>
      <c r="Q1085" s="7" t="str">
        <f>VLOOKUP(D1085,[1]Sheet0!$C$1:$H$65536,6,0)</f>
        <v>BĂNG VỆ SINH</v>
      </c>
      <c r="S1085" s="8"/>
    </row>
    <row r="1086" spans="1:19" s="7" customFormat="1" ht="47.25" customHeight="1">
      <c r="A1086" s="9"/>
      <c r="B1086" s="9" t="s">
        <v>69</v>
      </c>
      <c r="C1086" s="47" t="s">
        <v>4763</v>
      </c>
      <c r="D1086" s="47" t="s">
        <v>4764</v>
      </c>
      <c r="E1086" s="9" t="s">
        <v>4765</v>
      </c>
      <c r="F1086" s="48">
        <v>480000</v>
      </c>
      <c r="G1086" s="9">
        <v>-2</v>
      </c>
      <c r="H1086" s="9">
        <v>0</v>
      </c>
      <c r="I1086" s="97">
        <v>2</v>
      </c>
      <c r="J1086" s="98"/>
      <c r="K1086" s="103">
        <f t="shared" si="34"/>
        <v>2</v>
      </c>
      <c r="L1086" s="49">
        <f t="shared" si="35"/>
        <v>960000</v>
      </c>
      <c r="M1086" s="43"/>
      <c r="N1086" s="49"/>
      <c r="O1086" s="49" t="s">
        <v>7289</v>
      </c>
      <c r="P1086" s="14" t="s">
        <v>6574</v>
      </c>
      <c r="Q1086" s="7" t="str">
        <f>VLOOKUP(D1086,[1]Sheet0!$C$1:$H$65536,6,0)</f>
        <v>CHĂM SÓC MẮT</v>
      </c>
      <c r="S1086" s="8"/>
    </row>
    <row r="1087" spans="1:19" s="7" customFormat="1" ht="47.25" customHeight="1">
      <c r="A1087" s="9"/>
      <c r="B1087" s="9" t="s">
        <v>40</v>
      </c>
      <c r="C1087" s="47" t="s">
        <v>1136</v>
      </c>
      <c r="D1087" s="47" t="s">
        <v>1137</v>
      </c>
      <c r="E1087" s="9" t="s">
        <v>1138</v>
      </c>
      <c r="F1087" s="48">
        <v>70000</v>
      </c>
      <c r="G1087" s="9">
        <v>27</v>
      </c>
      <c r="H1087" s="9">
        <v>29</v>
      </c>
      <c r="I1087" s="97">
        <v>-5</v>
      </c>
      <c r="J1087" s="98">
        <v>7</v>
      </c>
      <c r="K1087" s="103">
        <f t="shared" si="34"/>
        <v>2</v>
      </c>
      <c r="L1087" s="49">
        <f t="shared" si="35"/>
        <v>140000</v>
      </c>
      <c r="M1087" s="43"/>
      <c r="N1087" s="49"/>
      <c r="O1087" s="49" t="s">
        <v>4258</v>
      </c>
      <c r="P1087" s="14" t="s">
        <v>6328</v>
      </c>
      <c r="Q1087" s="7" t="str">
        <f>VLOOKUP(D1087,[1]Sheet0!$C$1:$H$65536,6,0)</f>
        <v>THỰC PHẨM CHO BÉ</v>
      </c>
      <c r="S1087" s="8"/>
    </row>
    <row r="1088" spans="1:19" s="7" customFormat="1" ht="47.25" customHeight="1">
      <c r="A1088" s="9"/>
      <c r="B1088" s="9" t="s">
        <v>40</v>
      </c>
      <c r="C1088" s="47" t="s">
        <v>1443</v>
      </c>
      <c r="D1088" s="47" t="s">
        <v>1444</v>
      </c>
      <c r="E1088" s="9" t="s">
        <v>1445</v>
      </c>
      <c r="F1088" s="48">
        <v>65000</v>
      </c>
      <c r="G1088" s="9">
        <v>36</v>
      </c>
      <c r="H1088" s="9">
        <v>38</v>
      </c>
      <c r="I1088" s="97">
        <v>0</v>
      </c>
      <c r="J1088" s="98">
        <v>2</v>
      </c>
      <c r="K1088" s="103">
        <f t="shared" si="34"/>
        <v>2</v>
      </c>
      <c r="L1088" s="49">
        <f t="shared" si="35"/>
        <v>130000</v>
      </c>
      <c r="M1088" s="43"/>
      <c r="N1088" s="49"/>
      <c r="O1088" s="49" t="s">
        <v>4258</v>
      </c>
      <c r="P1088" s="14" t="s">
        <v>6261</v>
      </c>
      <c r="Q1088" s="7" t="str">
        <f>VLOOKUP(D1088,[1]Sheet0!$C$1:$H$65536,6,0)</f>
        <v>THỰC PHẨM CHO BÉ</v>
      </c>
      <c r="S1088" s="8"/>
    </row>
    <row r="1089" spans="1:19" s="7" customFormat="1" ht="47.25" customHeight="1">
      <c r="A1089" s="9"/>
      <c r="B1089" s="9" t="s">
        <v>40</v>
      </c>
      <c r="C1089" s="47" t="s">
        <v>668</v>
      </c>
      <c r="D1089" s="47" t="s">
        <v>669</v>
      </c>
      <c r="E1089" s="9" t="s">
        <v>670</v>
      </c>
      <c r="F1089" s="48">
        <v>35000</v>
      </c>
      <c r="G1089" s="9">
        <v>95</v>
      </c>
      <c r="H1089" s="9">
        <v>97</v>
      </c>
      <c r="I1089" s="97">
        <v>-7</v>
      </c>
      <c r="J1089" s="98">
        <v>9</v>
      </c>
      <c r="K1089" s="103">
        <f t="shared" si="34"/>
        <v>2</v>
      </c>
      <c r="L1089" s="49">
        <f t="shared" si="35"/>
        <v>70000</v>
      </c>
      <c r="M1089" s="43"/>
      <c r="N1089" s="49"/>
      <c r="O1089" s="49" t="s">
        <v>4258</v>
      </c>
      <c r="P1089" s="14" t="s">
        <v>6342</v>
      </c>
      <c r="Q1089" s="7" t="str">
        <f>VLOOKUP(D1089,[1]Sheet0!$C$1:$H$65536,6,0)</f>
        <v>GIẤY ƯỚT</v>
      </c>
      <c r="S1089" s="8"/>
    </row>
    <row r="1090" spans="1:19" s="7" customFormat="1" ht="47.25" customHeight="1">
      <c r="A1090" s="9"/>
      <c r="B1090" s="9" t="s">
        <v>40</v>
      </c>
      <c r="C1090" s="47" t="s">
        <v>4498</v>
      </c>
      <c r="D1090" s="47" t="s">
        <v>4499</v>
      </c>
      <c r="E1090" s="9" t="s">
        <v>4500</v>
      </c>
      <c r="F1090" s="48">
        <v>45000</v>
      </c>
      <c r="G1090" s="9">
        <v>40</v>
      </c>
      <c r="H1090" s="9">
        <v>42</v>
      </c>
      <c r="I1090" s="97">
        <v>2</v>
      </c>
      <c r="J1090" s="98"/>
      <c r="K1090" s="103">
        <f t="shared" si="34"/>
        <v>2</v>
      </c>
      <c r="L1090" s="49">
        <f t="shared" si="35"/>
        <v>90000</v>
      </c>
      <c r="M1090" s="43"/>
      <c r="N1090" s="49"/>
      <c r="O1090" s="49" t="s">
        <v>4258</v>
      </c>
      <c r="P1090" s="14" t="s">
        <v>6532</v>
      </c>
      <c r="Q1090" s="7" t="str">
        <f>VLOOKUP(D1090,[1]Sheet0!$C$1:$H$65536,6,0)</f>
        <v>GIẤY ƯỚT</v>
      </c>
      <c r="S1090" s="8"/>
    </row>
    <row r="1091" spans="1:19" s="7" customFormat="1" ht="47.25" customHeight="1">
      <c r="A1091" s="9"/>
      <c r="B1091" s="9" t="s">
        <v>40</v>
      </c>
      <c r="C1091" s="47" t="s">
        <v>1497</v>
      </c>
      <c r="D1091" s="47" t="s">
        <v>1498</v>
      </c>
      <c r="E1091" s="9" t="s">
        <v>1499</v>
      </c>
      <c r="F1091" s="48">
        <v>95000</v>
      </c>
      <c r="G1091" s="9">
        <v>7</v>
      </c>
      <c r="H1091" s="9">
        <v>9</v>
      </c>
      <c r="I1091" s="97">
        <v>1</v>
      </c>
      <c r="J1091" s="98">
        <v>1</v>
      </c>
      <c r="K1091" s="103">
        <f t="shared" si="34"/>
        <v>2</v>
      </c>
      <c r="L1091" s="49">
        <f t="shared" si="35"/>
        <v>190000</v>
      </c>
      <c r="M1091" s="43"/>
      <c r="N1091" s="49"/>
      <c r="O1091" s="49" t="s">
        <v>4258</v>
      </c>
      <c r="P1091" s="14" t="s">
        <v>6207</v>
      </c>
      <c r="Q1091" s="7" t="str">
        <f>VLOOKUP(D1091,[1]Sheet0!$C$1:$H$65536,6,0)</f>
        <v>THỰC PHẨM CHO BÉ</v>
      </c>
      <c r="S1091" s="8"/>
    </row>
    <row r="1092" spans="1:19" s="7" customFormat="1" ht="47.25" customHeight="1">
      <c r="A1092" s="9"/>
      <c r="B1092" s="9" t="s">
        <v>33</v>
      </c>
      <c r="C1092" s="47" t="s">
        <v>5309</v>
      </c>
      <c r="D1092" s="47" t="s">
        <v>5310</v>
      </c>
      <c r="E1092" s="9" t="s">
        <v>5311</v>
      </c>
      <c r="F1092" s="48">
        <v>40000</v>
      </c>
      <c r="G1092" s="9">
        <v>-2</v>
      </c>
      <c r="H1092" s="9">
        <v>0</v>
      </c>
      <c r="I1092" s="97">
        <v>2</v>
      </c>
      <c r="J1092" s="98"/>
      <c r="K1092" s="103">
        <f t="shared" si="34"/>
        <v>2</v>
      </c>
      <c r="L1092" s="49">
        <f t="shared" si="35"/>
        <v>80000</v>
      </c>
      <c r="M1092" s="43"/>
      <c r="N1092" s="49"/>
      <c r="O1092" s="49" t="s">
        <v>4258</v>
      </c>
      <c r="P1092" s="14" t="s">
        <v>6267</v>
      </c>
      <c r="Q1092" s="7" t="str">
        <f>VLOOKUP(D1092,[1]Sheet0!$C$1:$H$65536,6,0)</f>
        <v>HÀNG ĐỒNG GIÁ 40K</v>
      </c>
      <c r="S1092" s="8"/>
    </row>
    <row r="1093" spans="1:19" s="7" customFormat="1" ht="47.25" customHeight="1">
      <c r="A1093" s="9"/>
      <c r="B1093" s="9" t="s">
        <v>33</v>
      </c>
      <c r="C1093" s="47" t="s">
        <v>4084</v>
      </c>
      <c r="D1093" s="47" t="s">
        <v>4085</v>
      </c>
      <c r="E1093" s="9" t="s">
        <v>4086</v>
      </c>
      <c r="F1093" s="48">
        <v>116000</v>
      </c>
      <c r="G1093" s="9">
        <v>-2</v>
      </c>
      <c r="H1093" s="9">
        <v>0</v>
      </c>
      <c r="I1093" s="97">
        <v>2</v>
      </c>
      <c r="J1093" s="98"/>
      <c r="K1093" s="103">
        <f t="shared" si="34"/>
        <v>2</v>
      </c>
      <c r="L1093" s="49">
        <f t="shared" si="35"/>
        <v>232000</v>
      </c>
      <c r="M1093" s="43"/>
      <c r="N1093" s="49"/>
      <c r="O1093" s="49" t="s">
        <v>4258</v>
      </c>
      <c r="P1093" s="14" t="s">
        <v>6204</v>
      </c>
      <c r="Q1093" s="7" t="str">
        <f>VLOOKUP(D1093,[1]Sheet0!$C$1:$H$65536,6,0)</f>
        <v>XÀ PHÒNG, CHẤT TẨY RỬA</v>
      </c>
      <c r="S1093" s="8"/>
    </row>
    <row r="1094" spans="1:19" s="7" customFormat="1" ht="47.25" customHeight="1">
      <c r="A1094" s="9"/>
      <c r="B1094" s="9" t="s">
        <v>33</v>
      </c>
      <c r="C1094" s="47" t="s">
        <v>3862</v>
      </c>
      <c r="D1094" s="47" t="s">
        <v>3863</v>
      </c>
      <c r="E1094" s="9" t="s">
        <v>3864</v>
      </c>
      <c r="F1094" s="48">
        <v>49000</v>
      </c>
      <c r="G1094" s="9">
        <v>-2</v>
      </c>
      <c r="H1094" s="9">
        <v>0</v>
      </c>
      <c r="I1094" s="97">
        <v>2</v>
      </c>
      <c r="J1094" s="98"/>
      <c r="K1094" s="103">
        <f t="shared" si="34"/>
        <v>2</v>
      </c>
      <c r="L1094" s="49">
        <f t="shared" si="35"/>
        <v>98000</v>
      </c>
      <c r="M1094" s="43"/>
      <c r="N1094" s="49"/>
      <c r="O1094" s="49" t="s">
        <v>4258</v>
      </c>
      <c r="P1094" s="14" t="s">
        <v>6413</v>
      </c>
      <c r="Q1094" s="7" t="str">
        <f>VLOOKUP(D1094,[1]Sheet0!$C$1:$H$65536,6,0)</f>
        <v>BẾP VÀ PHÒNG ĂN</v>
      </c>
      <c r="S1094" s="8"/>
    </row>
    <row r="1095" spans="1:19" s="7" customFormat="1" ht="47.25" customHeight="1">
      <c r="A1095" s="9"/>
      <c r="B1095" s="9" t="s">
        <v>33</v>
      </c>
      <c r="C1095" s="47" t="s">
        <v>4182</v>
      </c>
      <c r="D1095" s="47" t="s">
        <v>4181</v>
      </c>
      <c r="E1095" s="9" t="s">
        <v>4183</v>
      </c>
      <c r="F1095" s="48">
        <v>40000</v>
      </c>
      <c r="G1095" s="9">
        <v>-2</v>
      </c>
      <c r="H1095" s="9">
        <v>0</v>
      </c>
      <c r="I1095" s="97">
        <v>2</v>
      </c>
      <c r="J1095" s="98"/>
      <c r="K1095" s="103">
        <f t="shared" si="34"/>
        <v>2</v>
      </c>
      <c r="L1095" s="49">
        <f t="shared" si="35"/>
        <v>80000</v>
      </c>
      <c r="M1095" s="43"/>
      <c r="N1095" s="49"/>
      <c r="O1095" s="49" t="s">
        <v>4258</v>
      </c>
      <c r="P1095" s="14" t="s">
        <v>6472</v>
      </c>
      <c r="Q1095" s="7" t="str">
        <f>VLOOKUP(D1095,[1]Sheet0!$C$1:$H$65536,6,0)</f>
        <v>HÀNG ĐỒNG GIÁ 40K</v>
      </c>
      <c r="S1095" s="8"/>
    </row>
    <row r="1096" spans="1:19" s="7" customFormat="1" ht="47.25" customHeight="1">
      <c r="A1096" s="9"/>
      <c r="B1096" s="9" t="s">
        <v>33</v>
      </c>
      <c r="C1096" s="47" t="s">
        <v>5606</v>
      </c>
      <c r="D1096" s="47" t="s">
        <v>5607</v>
      </c>
      <c r="E1096" s="9" t="s">
        <v>5462</v>
      </c>
      <c r="F1096" s="48">
        <v>250000</v>
      </c>
      <c r="G1096" s="9">
        <v>-2</v>
      </c>
      <c r="H1096" s="9">
        <v>0</v>
      </c>
      <c r="I1096" s="97">
        <v>2</v>
      </c>
      <c r="J1096" s="98"/>
      <c r="K1096" s="103">
        <f t="shared" si="34"/>
        <v>2</v>
      </c>
      <c r="L1096" s="49">
        <f t="shared" si="35"/>
        <v>500000</v>
      </c>
      <c r="M1096" s="43"/>
      <c r="N1096" s="49"/>
      <c r="O1096" s="49" t="s">
        <v>7290</v>
      </c>
      <c r="P1096" s="14" t="s">
        <v>6711</v>
      </c>
      <c r="Q1096" s="7" t="str">
        <f>VLOOKUP(D1096,[1]Sheet0!$C$1:$H$65536,6,0)</f>
        <v>KHĂN</v>
      </c>
      <c r="S1096" s="8"/>
    </row>
    <row r="1097" spans="1:19" s="7" customFormat="1" ht="47.25" customHeight="1">
      <c r="A1097" s="9"/>
      <c r="B1097" s="9" t="s">
        <v>33</v>
      </c>
      <c r="C1097" s="47" t="s">
        <v>4225</v>
      </c>
      <c r="D1097" s="47" t="s">
        <v>4226</v>
      </c>
      <c r="E1097" s="9" t="s">
        <v>4227</v>
      </c>
      <c r="F1097" s="48">
        <v>220000</v>
      </c>
      <c r="G1097" s="9">
        <v>-2</v>
      </c>
      <c r="H1097" s="9">
        <v>0</v>
      </c>
      <c r="I1097" s="97">
        <v>2</v>
      </c>
      <c r="J1097" s="98"/>
      <c r="K1097" s="103">
        <f t="shared" si="34"/>
        <v>2</v>
      </c>
      <c r="L1097" s="49">
        <f t="shared" si="35"/>
        <v>440000</v>
      </c>
      <c r="M1097" s="43"/>
      <c r="N1097" s="49"/>
      <c r="O1097" s="49" t="s">
        <v>4258</v>
      </c>
      <c r="P1097" s="14" t="s">
        <v>6480</v>
      </c>
      <c r="Q1097" s="7" t="str">
        <f>VLOOKUP(D1097,[1]Sheet0!$C$1:$H$65536,6,0)</f>
        <v>KHĂN</v>
      </c>
      <c r="S1097" s="8"/>
    </row>
    <row r="1098" spans="1:19" s="7" customFormat="1" ht="47.25" customHeight="1">
      <c r="A1098" s="9"/>
      <c r="B1098" s="9" t="s">
        <v>33</v>
      </c>
      <c r="C1098" s="47" t="s">
        <v>3837</v>
      </c>
      <c r="D1098" s="47" t="s">
        <v>3830</v>
      </c>
      <c r="E1098" s="9" t="s">
        <v>3838</v>
      </c>
      <c r="F1098" s="48">
        <v>290000</v>
      </c>
      <c r="G1098" s="9">
        <v>6</v>
      </c>
      <c r="H1098" s="9">
        <v>8</v>
      </c>
      <c r="I1098" s="97">
        <v>2</v>
      </c>
      <c r="J1098" s="98"/>
      <c r="K1098" s="103">
        <f t="shared" si="34"/>
        <v>2</v>
      </c>
      <c r="L1098" s="49">
        <f t="shared" si="35"/>
        <v>580000</v>
      </c>
      <c r="M1098" s="43"/>
      <c r="N1098" s="49"/>
      <c r="O1098" s="49" t="s">
        <v>7291</v>
      </c>
      <c r="P1098" s="14" t="s">
        <v>6409</v>
      </c>
      <c r="Q1098" s="7" t="str">
        <f>VLOOKUP(D1098,[1]Sheet0!$C$1:$H$65536,6,0)</f>
        <v>KHĂN</v>
      </c>
      <c r="S1098" s="8"/>
    </row>
    <row r="1099" spans="1:19" s="7" customFormat="1" ht="47.25" customHeight="1">
      <c r="A1099" s="9"/>
      <c r="B1099" s="9" t="s">
        <v>33</v>
      </c>
      <c r="C1099" s="47" t="s">
        <v>3616</v>
      </c>
      <c r="D1099" s="47" t="s">
        <v>3617</v>
      </c>
      <c r="E1099" s="9" t="s">
        <v>3618</v>
      </c>
      <c r="F1099" s="48">
        <v>40000</v>
      </c>
      <c r="G1099" s="9">
        <v>6</v>
      </c>
      <c r="H1099" s="9">
        <v>8</v>
      </c>
      <c r="I1099" s="97">
        <v>2</v>
      </c>
      <c r="J1099" s="98"/>
      <c r="K1099" s="103">
        <f t="shared" si="34"/>
        <v>2</v>
      </c>
      <c r="L1099" s="49">
        <f t="shared" si="35"/>
        <v>80000</v>
      </c>
      <c r="M1099" s="43"/>
      <c r="N1099" s="49"/>
      <c r="O1099" s="49" t="s">
        <v>4258</v>
      </c>
      <c r="P1099" s="14" t="s">
        <v>6366</v>
      </c>
      <c r="Q1099" s="7" t="str">
        <f>VLOOKUP(D1099,[1]Sheet0!$C$1:$H$65536,6,0)</f>
        <v>XÀ PHÒNG, CHẤT TẨY RỬA</v>
      </c>
      <c r="S1099" s="8"/>
    </row>
    <row r="1100" spans="1:19" s="7" customFormat="1" ht="47.25" customHeight="1">
      <c r="A1100" s="9"/>
      <c r="B1100" s="9" t="s">
        <v>33</v>
      </c>
      <c r="C1100" s="47" t="s">
        <v>3924</v>
      </c>
      <c r="D1100" s="47" t="s">
        <v>3925</v>
      </c>
      <c r="E1100" s="9" t="s">
        <v>3926</v>
      </c>
      <c r="F1100" s="48">
        <v>180000</v>
      </c>
      <c r="G1100" s="9">
        <v>-2</v>
      </c>
      <c r="H1100" s="9">
        <v>0</v>
      </c>
      <c r="I1100" s="97">
        <v>2</v>
      </c>
      <c r="J1100" s="98"/>
      <c r="K1100" s="103">
        <f t="shared" si="34"/>
        <v>2</v>
      </c>
      <c r="L1100" s="49">
        <f t="shared" si="35"/>
        <v>360000</v>
      </c>
      <c r="M1100" s="43"/>
      <c r="N1100" s="49"/>
      <c r="O1100" s="49" t="s">
        <v>7292</v>
      </c>
      <c r="P1100" s="14" t="s">
        <v>6425</v>
      </c>
      <c r="Q1100" s="7" t="str">
        <f>VLOOKUP(D1100,[1]Sheet0!$C$1:$H$65536,6,0)</f>
        <v>ĐỒ DÙNG SINH HOẠT GIA ĐÌNH</v>
      </c>
      <c r="S1100" s="8"/>
    </row>
    <row r="1101" spans="1:19" s="7" customFormat="1" ht="47.25" customHeight="1">
      <c r="A1101" s="9"/>
      <c r="B1101" s="9" t="s">
        <v>33</v>
      </c>
      <c r="C1101" s="47" t="s">
        <v>758</v>
      </c>
      <c r="D1101" s="47" t="s">
        <v>759</v>
      </c>
      <c r="E1101" s="9" t="s">
        <v>760</v>
      </c>
      <c r="F1101" s="48">
        <v>40000</v>
      </c>
      <c r="G1101" s="9">
        <v>0</v>
      </c>
      <c r="H1101" s="9">
        <v>2</v>
      </c>
      <c r="I1101" s="97">
        <v>2</v>
      </c>
      <c r="J1101" s="98"/>
      <c r="K1101" s="103">
        <f t="shared" si="34"/>
        <v>2</v>
      </c>
      <c r="L1101" s="49">
        <f t="shared" si="35"/>
        <v>80000</v>
      </c>
      <c r="M1101" s="43"/>
      <c r="N1101" s="49"/>
      <c r="O1101" s="49" t="s">
        <v>4258</v>
      </c>
      <c r="P1101" s="14" t="s">
        <v>6365</v>
      </c>
      <c r="Q1101" s="7" t="str">
        <f>VLOOKUP(D1101,[1]Sheet0!$C$1:$H$65536,6,0)</f>
        <v>XÀ PHÒNG, CHẤT TẨY RỬA</v>
      </c>
      <c r="S1101" s="8"/>
    </row>
    <row r="1102" spans="1:19" s="7" customFormat="1" ht="47.25" customHeight="1">
      <c r="A1102" s="9"/>
      <c r="B1102" s="9" t="s">
        <v>33</v>
      </c>
      <c r="C1102" s="47" t="s">
        <v>383</v>
      </c>
      <c r="D1102" s="47" t="s">
        <v>384</v>
      </c>
      <c r="E1102" s="9" t="s">
        <v>385</v>
      </c>
      <c r="F1102" s="48">
        <v>95000</v>
      </c>
      <c r="G1102" s="9">
        <v>0</v>
      </c>
      <c r="H1102" s="9">
        <v>2</v>
      </c>
      <c r="I1102" s="97">
        <v>1</v>
      </c>
      <c r="J1102" s="98">
        <v>1</v>
      </c>
      <c r="K1102" s="103">
        <f t="shared" si="34"/>
        <v>2</v>
      </c>
      <c r="L1102" s="49">
        <f t="shared" si="35"/>
        <v>190000</v>
      </c>
      <c r="M1102" s="43"/>
      <c r="N1102" s="49"/>
      <c r="O1102" s="49" t="s">
        <v>4258</v>
      </c>
      <c r="P1102" s="14">
        <v>46104</v>
      </c>
      <c r="Q1102" s="7" t="str">
        <f>VLOOKUP(D1102,[1]Sheet0!$C$1:$H$65536,6,0)</f>
        <v>ĐỒ DÙNG SINH HOẠT GIA ĐÌNH</v>
      </c>
      <c r="S1102" s="8"/>
    </row>
    <row r="1103" spans="1:19" s="7" customFormat="1" ht="47.25" customHeight="1">
      <c r="A1103" s="9"/>
      <c r="B1103" s="9" t="s">
        <v>33</v>
      </c>
      <c r="C1103" s="47" t="s">
        <v>4235</v>
      </c>
      <c r="D1103" s="47" t="s">
        <v>4230</v>
      </c>
      <c r="E1103" s="9" t="s">
        <v>4236</v>
      </c>
      <c r="F1103" s="48">
        <v>158000</v>
      </c>
      <c r="G1103" s="9">
        <v>14</v>
      </c>
      <c r="H1103" s="9">
        <v>16</v>
      </c>
      <c r="I1103" s="97">
        <v>2</v>
      </c>
      <c r="J1103" s="98"/>
      <c r="K1103" s="103">
        <f t="shared" si="34"/>
        <v>2</v>
      </c>
      <c r="L1103" s="49">
        <f t="shared" si="35"/>
        <v>316000</v>
      </c>
      <c r="M1103" s="43"/>
      <c r="N1103" s="49"/>
      <c r="O1103" s="49" t="s">
        <v>7293</v>
      </c>
      <c r="P1103" s="14" t="s">
        <v>6482</v>
      </c>
      <c r="Q1103" s="7" t="str">
        <f>VLOOKUP(D1103,[1]Sheet0!$C$1:$H$65536,6,0)</f>
        <v>KHỬ MÙI</v>
      </c>
      <c r="S1103" s="8"/>
    </row>
    <row r="1104" spans="1:19" s="7" customFormat="1" ht="47.25" customHeight="1">
      <c r="A1104" s="9"/>
      <c r="B1104" s="9" t="s">
        <v>33</v>
      </c>
      <c r="C1104" s="47" t="s">
        <v>5649</v>
      </c>
      <c r="D1104" s="47" t="s">
        <v>5650</v>
      </c>
      <c r="E1104" s="9" t="s">
        <v>5651</v>
      </c>
      <c r="F1104" s="48">
        <v>350000</v>
      </c>
      <c r="G1104" s="9">
        <v>-2</v>
      </c>
      <c r="H1104" s="9">
        <v>0</v>
      </c>
      <c r="I1104" s="97">
        <v>2</v>
      </c>
      <c r="J1104" s="98"/>
      <c r="K1104" s="103">
        <f t="shared" si="34"/>
        <v>2</v>
      </c>
      <c r="L1104" s="49">
        <f t="shared" si="35"/>
        <v>700000</v>
      </c>
      <c r="M1104" s="43"/>
      <c r="N1104" s="49"/>
      <c r="O1104" s="49" t="s">
        <v>7294</v>
      </c>
      <c r="P1104" s="14" t="s">
        <v>6717</v>
      </c>
      <c r="Q1104" s="7" t="str">
        <f>VLOOKUP(D1104,[1]Sheet0!$C$1:$H$65536,6,0)</f>
        <v>GIA DỤNG SKK</v>
      </c>
      <c r="S1104" s="8"/>
    </row>
    <row r="1105" spans="1:19" s="7" customFormat="1" ht="47.25" customHeight="1">
      <c r="A1105" s="9"/>
      <c r="B1105" s="9" t="s">
        <v>33</v>
      </c>
      <c r="C1105" s="47" t="s">
        <v>429</v>
      </c>
      <c r="D1105" s="47" t="s">
        <v>430</v>
      </c>
      <c r="E1105" s="9" t="s">
        <v>431</v>
      </c>
      <c r="F1105" s="48">
        <v>150000</v>
      </c>
      <c r="G1105" s="9">
        <v>2</v>
      </c>
      <c r="H1105" s="9">
        <v>4</v>
      </c>
      <c r="I1105" s="97">
        <v>-1</v>
      </c>
      <c r="J1105" s="98">
        <v>3</v>
      </c>
      <c r="K1105" s="103">
        <f t="shared" si="34"/>
        <v>2</v>
      </c>
      <c r="L1105" s="49">
        <f t="shared" si="35"/>
        <v>300000</v>
      </c>
      <c r="M1105" s="43"/>
      <c r="N1105" s="49"/>
      <c r="O1105" s="49" t="s">
        <v>7295</v>
      </c>
      <c r="P1105" s="14">
        <v>46153</v>
      </c>
      <c r="Q1105" s="7" t="str">
        <f>VLOOKUP(D1105,[1]Sheet0!$C$1:$H$65536,6,0)</f>
        <v>KHĂN</v>
      </c>
      <c r="S1105" s="8"/>
    </row>
    <row r="1106" spans="1:19" s="7" customFormat="1" ht="47.25" customHeight="1">
      <c r="A1106" s="9"/>
      <c r="B1106" s="9" t="s">
        <v>33</v>
      </c>
      <c r="C1106" s="47" t="s">
        <v>4324</v>
      </c>
      <c r="D1106" s="47" t="s">
        <v>4325</v>
      </c>
      <c r="E1106" s="9" t="s">
        <v>4326</v>
      </c>
      <c r="F1106" s="48">
        <v>40000</v>
      </c>
      <c r="G1106" s="9">
        <v>-2</v>
      </c>
      <c r="H1106" s="9">
        <v>0</v>
      </c>
      <c r="I1106" s="97">
        <v>2</v>
      </c>
      <c r="J1106" s="98"/>
      <c r="K1106" s="103">
        <f t="shared" si="34"/>
        <v>2</v>
      </c>
      <c r="L1106" s="49">
        <f t="shared" si="35"/>
        <v>80000</v>
      </c>
      <c r="M1106" s="43"/>
      <c r="N1106" s="49"/>
      <c r="O1106" s="49" t="s">
        <v>4258</v>
      </c>
      <c r="P1106" s="14" t="s">
        <v>6499</v>
      </c>
      <c r="Q1106" s="7" t="str">
        <f>VLOOKUP(D1106,[1]Sheet0!$C$1:$H$65536,6,0)</f>
        <v>BẾP VÀ PHÒNG ĂN</v>
      </c>
      <c r="S1106" s="8"/>
    </row>
    <row r="1107" spans="1:19" s="7" customFormat="1" ht="47.25" customHeight="1">
      <c r="A1107" s="9"/>
      <c r="B1107" s="9" t="s">
        <v>33</v>
      </c>
      <c r="C1107" s="47" t="s">
        <v>2374</v>
      </c>
      <c r="D1107" s="47" t="s">
        <v>2375</v>
      </c>
      <c r="E1107" s="9" t="s">
        <v>2376</v>
      </c>
      <c r="F1107" s="48">
        <v>650000</v>
      </c>
      <c r="G1107" s="9">
        <v>-2</v>
      </c>
      <c r="H1107" s="9">
        <v>0</v>
      </c>
      <c r="I1107" s="97">
        <v>3</v>
      </c>
      <c r="J1107" s="98">
        <v>-1</v>
      </c>
      <c r="K1107" s="103">
        <f t="shared" si="34"/>
        <v>2</v>
      </c>
      <c r="L1107" s="49">
        <f t="shared" si="35"/>
        <v>1300000</v>
      </c>
      <c r="M1107" s="43"/>
      <c r="N1107" s="49"/>
      <c r="O1107" s="49" t="s">
        <v>7296</v>
      </c>
      <c r="P1107" s="14" t="s">
        <v>6178</v>
      </c>
      <c r="Q1107" s="7" t="str">
        <f>VLOOKUP(D1107,[1]Sheet0!$C$1:$H$65536,6,0)</f>
        <v>BẾP VÀ PHÒNG ĂN</v>
      </c>
      <c r="S1107" s="8"/>
    </row>
    <row r="1108" spans="1:19" s="7" customFormat="1" ht="47.25" customHeight="1">
      <c r="A1108" s="9"/>
      <c r="B1108" s="9" t="s">
        <v>33</v>
      </c>
      <c r="C1108" s="47" t="s">
        <v>5985</v>
      </c>
      <c r="D1108" s="47" t="s">
        <v>5986</v>
      </c>
      <c r="E1108" s="9" t="s">
        <v>5987</v>
      </c>
      <c r="F1108" s="48">
        <v>350000</v>
      </c>
      <c r="G1108" s="9">
        <v>-2</v>
      </c>
      <c r="H1108" s="9">
        <v>0</v>
      </c>
      <c r="I1108" s="97">
        <v>2</v>
      </c>
      <c r="J1108" s="98"/>
      <c r="K1108" s="103">
        <f t="shared" si="34"/>
        <v>2</v>
      </c>
      <c r="L1108" s="49">
        <f t="shared" si="35"/>
        <v>700000</v>
      </c>
      <c r="M1108" s="43"/>
      <c r="N1108" s="49"/>
      <c r="O1108" s="49" t="s">
        <v>7297</v>
      </c>
      <c r="P1108" s="14" t="s">
        <v>6746</v>
      </c>
      <c r="Q1108" s="7" t="str">
        <f>VLOOKUP(D1108,[1]Sheet0!$C$1:$H$65536,6,0)</f>
        <v>ĐỒ DÙNG SINH HOẠT GIA ĐÌNH</v>
      </c>
      <c r="S1108" s="8"/>
    </row>
    <row r="1109" spans="1:19" s="7" customFormat="1" ht="47.25" customHeight="1">
      <c r="A1109" s="9"/>
      <c r="B1109" s="9" t="s">
        <v>2772</v>
      </c>
      <c r="C1109" s="47" t="s">
        <v>4249</v>
      </c>
      <c r="D1109" s="47" t="s">
        <v>4250</v>
      </c>
      <c r="E1109" s="9" t="s">
        <v>4251</v>
      </c>
      <c r="F1109" s="48">
        <v>90000</v>
      </c>
      <c r="G1109" s="9">
        <v>1</v>
      </c>
      <c r="H1109" s="9">
        <v>3</v>
      </c>
      <c r="I1109" s="97">
        <v>2</v>
      </c>
      <c r="J1109" s="98"/>
      <c r="K1109" s="103">
        <f t="shared" si="34"/>
        <v>2</v>
      </c>
      <c r="L1109" s="49">
        <f t="shared" si="35"/>
        <v>180000</v>
      </c>
      <c r="M1109" s="43"/>
      <c r="N1109" s="49"/>
      <c r="O1109" s="49" t="s">
        <v>7298</v>
      </c>
      <c r="P1109" s="14" t="s">
        <v>6485</v>
      </c>
      <c r="Q1109" s="7" t="str">
        <f>VLOOKUP(D1109,[1]Sheet0!$C$1:$H$65536,6,0)</f>
        <v>NSM MÙA ĐÔNG</v>
      </c>
      <c r="S1109" s="8"/>
    </row>
    <row r="1110" spans="1:19" s="7" customFormat="1" ht="47.25" customHeight="1">
      <c r="A1110" s="9"/>
      <c r="B1110" s="9" t="s">
        <v>2772</v>
      </c>
      <c r="C1110" s="47" t="s">
        <v>3682</v>
      </c>
      <c r="D1110" s="47" t="s">
        <v>3683</v>
      </c>
      <c r="E1110" s="9" t="s">
        <v>3684</v>
      </c>
      <c r="F1110" s="48">
        <v>185000</v>
      </c>
      <c r="G1110" s="9">
        <v>0</v>
      </c>
      <c r="H1110" s="9">
        <v>2</v>
      </c>
      <c r="I1110" s="97">
        <v>2</v>
      </c>
      <c r="J1110" s="98"/>
      <c r="K1110" s="103">
        <f t="shared" si="34"/>
        <v>2</v>
      </c>
      <c r="L1110" s="49">
        <f t="shared" si="35"/>
        <v>370000</v>
      </c>
      <c r="M1110" s="43"/>
      <c r="N1110" s="49"/>
      <c r="O1110" s="49" t="s">
        <v>7299</v>
      </c>
      <c r="P1110" s="14" t="s">
        <v>6378</v>
      </c>
      <c r="Q1110" s="7" t="str">
        <f>VLOOKUP(D1110,[1]Sheet0!$C$1:$H$65536,6,0)</f>
        <v>NSM MÙA ĐÔNG</v>
      </c>
      <c r="S1110" s="8"/>
    </row>
    <row r="1111" spans="1:19" s="7" customFormat="1" ht="47.25" customHeight="1">
      <c r="A1111" s="9"/>
      <c r="B1111" s="9" t="s">
        <v>2772</v>
      </c>
      <c r="C1111" s="47" t="s">
        <v>3711</v>
      </c>
      <c r="D1111" s="47" t="s">
        <v>3712</v>
      </c>
      <c r="E1111" s="9" t="s">
        <v>3713</v>
      </c>
      <c r="F1111" s="48">
        <v>1990000</v>
      </c>
      <c r="G1111" s="9">
        <v>-2</v>
      </c>
      <c r="H1111" s="9">
        <v>0</v>
      </c>
      <c r="I1111" s="97">
        <v>2</v>
      </c>
      <c r="J1111" s="98"/>
      <c r="K1111" s="103">
        <f t="shared" si="34"/>
        <v>2</v>
      </c>
      <c r="L1111" s="49">
        <f t="shared" si="35"/>
        <v>3980000</v>
      </c>
      <c r="M1111" s="43"/>
      <c r="N1111" s="49"/>
      <c r="O1111" s="49" t="s">
        <v>7300</v>
      </c>
      <c r="P1111" s="14" t="s">
        <v>6383</v>
      </c>
      <c r="Q1111" s="7" t="str">
        <f>VLOOKUP(D1111,[1]Sheet0!$C$1:$H$65536,6,0)</f>
        <v>GIÀY</v>
      </c>
      <c r="S1111" s="8"/>
    </row>
    <row r="1112" spans="1:19" s="7" customFormat="1" ht="47.25" customHeight="1">
      <c r="A1112" s="9"/>
      <c r="B1112" s="9" t="s">
        <v>2772</v>
      </c>
      <c r="C1112" s="47" t="s">
        <v>4349</v>
      </c>
      <c r="D1112" s="47" t="s">
        <v>4350</v>
      </c>
      <c r="E1112" s="9" t="s">
        <v>4351</v>
      </c>
      <c r="F1112" s="48">
        <v>345000</v>
      </c>
      <c r="G1112" s="9">
        <v>-2</v>
      </c>
      <c r="H1112" s="9">
        <v>0</v>
      </c>
      <c r="I1112" s="97">
        <v>2</v>
      </c>
      <c r="J1112" s="98"/>
      <c r="K1112" s="103">
        <f t="shared" si="34"/>
        <v>2</v>
      </c>
      <c r="L1112" s="49">
        <f t="shared" si="35"/>
        <v>690000</v>
      </c>
      <c r="M1112" s="43"/>
      <c r="N1112" s="49"/>
      <c r="O1112" s="49" t="s">
        <v>7301</v>
      </c>
      <c r="P1112" s="14" t="s">
        <v>6504</v>
      </c>
      <c r="Q1112" s="7" t="str">
        <f>VLOOKUP(D1112,[1]Sheet0!$C$1:$H$65536,6,0)</f>
        <v>THỜI TRANG NỮ</v>
      </c>
      <c r="S1112" s="8"/>
    </row>
    <row r="1113" spans="1:19" s="7" customFormat="1" ht="47.25" customHeight="1">
      <c r="A1113" s="9"/>
      <c r="B1113" s="9" t="s">
        <v>27</v>
      </c>
      <c r="C1113" s="47" t="s">
        <v>3281</v>
      </c>
      <c r="D1113" s="47" t="s">
        <v>3282</v>
      </c>
      <c r="E1113" s="9" t="s">
        <v>3283</v>
      </c>
      <c r="F1113" s="48">
        <v>48000</v>
      </c>
      <c r="G1113" s="9">
        <v>7</v>
      </c>
      <c r="H1113" s="9">
        <v>9</v>
      </c>
      <c r="I1113" s="97">
        <v>3</v>
      </c>
      <c r="J1113" s="98">
        <v>-1</v>
      </c>
      <c r="K1113" s="103">
        <f t="shared" si="34"/>
        <v>2</v>
      </c>
      <c r="L1113" s="49">
        <f t="shared" si="35"/>
        <v>96000</v>
      </c>
      <c r="M1113" s="43"/>
      <c r="N1113" s="49"/>
      <c r="O1113" s="49" t="s">
        <v>4258</v>
      </c>
      <c r="P1113" s="14" t="s">
        <v>6191</v>
      </c>
      <c r="Q1113" s="7" t="str">
        <f>VLOOKUP(D1113,[1]Sheet0!$C$1:$H$65536,6,0)</f>
        <v>SẢN PHẨM TỪ SỮA</v>
      </c>
      <c r="S1113" s="8"/>
    </row>
    <row r="1114" spans="1:19" s="7" customFormat="1" ht="47.25" customHeight="1">
      <c r="A1114" s="9"/>
      <c r="B1114" s="9" t="s">
        <v>27</v>
      </c>
      <c r="C1114" s="47" t="s">
        <v>267</v>
      </c>
      <c r="D1114" s="47" t="s">
        <v>268</v>
      </c>
      <c r="E1114" s="9" t="s">
        <v>1928</v>
      </c>
      <c r="F1114" s="48">
        <v>75000</v>
      </c>
      <c r="G1114" s="9">
        <v>60</v>
      </c>
      <c r="H1114" s="9">
        <v>62</v>
      </c>
      <c r="I1114" s="97">
        <v>3</v>
      </c>
      <c r="J1114" s="98">
        <v>-1</v>
      </c>
      <c r="K1114" s="103">
        <f t="shared" si="34"/>
        <v>2</v>
      </c>
      <c r="L1114" s="49">
        <f t="shared" si="35"/>
        <v>150000</v>
      </c>
      <c r="M1114" s="43"/>
      <c r="N1114" s="49"/>
      <c r="O1114" s="49" t="s">
        <v>4258</v>
      </c>
      <c r="P1114" s="14">
        <v>46079</v>
      </c>
      <c r="Q1114" s="7" t="str">
        <f>VLOOKUP(D1114,[1]Sheet0!$C$1:$H$65536,6,0)</f>
        <v>BÁNH KẸO, ĐỒ ĂN VẶT</v>
      </c>
      <c r="S1114" s="8"/>
    </row>
    <row r="1115" spans="1:19" s="7" customFormat="1" ht="47.25" customHeight="1">
      <c r="A1115" s="9"/>
      <c r="B1115" s="9" t="s">
        <v>27</v>
      </c>
      <c r="C1115" s="47" t="s">
        <v>3396</v>
      </c>
      <c r="D1115" s="47" t="s">
        <v>3397</v>
      </c>
      <c r="E1115" s="9" t="s">
        <v>3398</v>
      </c>
      <c r="F1115" s="48">
        <v>160000</v>
      </c>
      <c r="G1115" s="9">
        <v>0</v>
      </c>
      <c r="H1115" s="9">
        <v>2</v>
      </c>
      <c r="I1115" s="97">
        <v>1</v>
      </c>
      <c r="J1115" s="98">
        <v>1</v>
      </c>
      <c r="K1115" s="103">
        <f t="shared" si="34"/>
        <v>2</v>
      </c>
      <c r="L1115" s="49">
        <f t="shared" si="35"/>
        <v>320000</v>
      </c>
      <c r="M1115" s="43"/>
      <c r="N1115" s="49"/>
      <c r="O1115" s="49" t="s">
        <v>4258</v>
      </c>
      <c r="P1115" s="14">
        <v>46035</v>
      </c>
      <c r="Q1115" s="7" t="str">
        <f>VLOOKUP(D1115,[1]Sheet0!$C$1:$H$65536,6,0)</f>
        <v>THỰC PHẨM ĐÔNG LẠNH, CHẾ BIẾN</v>
      </c>
      <c r="S1115" s="8"/>
    </row>
    <row r="1116" spans="1:19" s="7" customFormat="1" ht="47.25" customHeight="1">
      <c r="A1116" s="9"/>
      <c r="B1116" s="9" t="s">
        <v>27</v>
      </c>
      <c r="C1116" s="47" t="s">
        <v>5203</v>
      </c>
      <c r="D1116" s="47" t="s">
        <v>5180</v>
      </c>
      <c r="E1116" s="9" t="s">
        <v>5204</v>
      </c>
      <c r="F1116" s="48">
        <v>195000</v>
      </c>
      <c r="G1116" s="9">
        <v>1</v>
      </c>
      <c r="H1116" s="9">
        <v>3</v>
      </c>
      <c r="I1116" s="97">
        <v>2</v>
      </c>
      <c r="J1116" s="98"/>
      <c r="K1116" s="103">
        <f t="shared" si="34"/>
        <v>2</v>
      </c>
      <c r="L1116" s="49">
        <f t="shared" si="35"/>
        <v>390000</v>
      </c>
      <c r="M1116" s="43"/>
      <c r="N1116" s="49"/>
      <c r="O1116" s="49" t="s">
        <v>4258</v>
      </c>
      <c r="P1116" s="14" t="s">
        <v>6658</v>
      </c>
      <c r="Q1116" s="7" t="str">
        <f>VLOOKUP(D1116,[1]Sheet0!$C$1:$H$65536,6,0)</f>
        <v>THỰC PHẨM ĐÔNG LẠNH, CHẾ BIẾN</v>
      </c>
      <c r="S1116" s="8"/>
    </row>
    <row r="1117" spans="1:19" s="7" customFormat="1" ht="47.25" customHeight="1">
      <c r="A1117" s="9"/>
      <c r="B1117" s="9" t="s">
        <v>27</v>
      </c>
      <c r="C1117" s="47" t="s">
        <v>576</v>
      </c>
      <c r="D1117" s="47" t="s">
        <v>577</v>
      </c>
      <c r="E1117" s="9" t="s">
        <v>578</v>
      </c>
      <c r="F1117" s="48">
        <v>48000</v>
      </c>
      <c r="G1117" s="9">
        <v>11</v>
      </c>
      <c r="H1117" s="9">
        <v>13</v>
      </c>
      <c r="I1117" s="97">
        <v>-3</v>
      </c>
      <c r="J1117" s="98">
        <v>5</v>
      </c>
      <c r="K1117" s="103">
        <f t="shared" si="34"/>
        <v>2</v>
      </c>
      <c r="L1117" s="49">
        <f t="shared" si="35"/>
        <v>96000</v>
      </c>
      <c r="M1117" s="43"/>
      <c r="N1117" s="49"/>
      <c r="O1117" s="49" t="s">
        <v>4258</v>
      </c>
      <c r="P1117" s="14">
        <v>46153</v>
      </c>
      <c r="Q1117" s="7" t="str">
        <f>VLOOKUP(D1117,[1]Sheet0!$C$1:$H$65536,6,0)</f>
        <v>ĐỒ UỐNG, PHA CHẾ</v>
      </c>
      <c r="S1117" s="8"/>
    </row>
    <row r="1118" spans="1:19" s="7" customFormat="1" ht="47.25" customHeight="1">
      <c r="A1118" s="9"/>
      <c r="B1118" s="9" t="s">
        <v>27</v>
      </c>
      <c r="C1118" s="47" t="s">
        <v>4636</v>
      </c>
      <c r="D1118" s="47" t="s">
        <v>4637</v>
      </c>
      <c r="E1118" s="9" t="s">
        <v>4638</v>
      </c>
      <c r="F1118" s="48">
        <v>48000</v>
      </c>
      <c r="G1118" s="9">
        <v>18</v>
      </c>
      <c r="H1118" s="9">
        <v>20</v>
      </c>
      <c r="I1118" s="97">
        <v>2</v>
      </c>
      <c r="J1118" s="98"/>
      <c r="K1118" s="103">
        <f t="shared" si="34"/>
        <v>2</v>
      </c>
      <c r="L1118" s="49">
        <f t="shared" si="35"/>
        <v>96000</v>
      </c>
      <c r="M1118" s="43"/>
      <c r="N1118" s="49"/>
      <c r="O1118" s="49" t="s">
        <v>4258</v>
      </c>
      <c r="P1118" s="14" t="s">
        <v>6553</v>
      </c>
      <c r="Q1118" s="7" t="str">
        <f>VLOOKUP(D1118,[1]Sheet0!$C$1:$H$65536,6,0)</f>
        <v>BÁNH KẸO, ĐỒ ĂN VẶT</v>
      </c>
      <c r="S1118" s="8"/>
    </row>
    <row r="1119" spans="1:19" s="7" customFormat="1" ht="47.25" customHeight="1">
      <c r="A1119" s="9"/>
      <c r="B1119" s="9" t="s">
        <v>27</v>
      </c>
      <c r="C1119" s="47" t="s">
        <v>1262</v>
      </c>
      <c r="D1119" s="47" t="s">
        <v>1263</v>
      </c>
      <c r="E1119" s="9" t="s">
        <v>1264</v>
      </c>
      <c r="F1119" s="48">
        <v>130000</v>
      </c>
      <c r="G1119" s="9">
        <v>29</v>
      </c>
      <c r="H1119" s="9">
        <v>31</v>
      </c>
      <c r="I1119" s="97">
        <v>0</v>
      </c>
      <c r="J1119" s="98">
        <v>2</v>
      </c>
      <c r="K1119" s="103">
        <f t="shared" si="34"/>
        <v>2</v>
      </c>
      <c r="L1119" s="49">
        <f t="shared" si="35"/>
        <v>260000</v>
      </c>
      <c r="M1119" s="43"/>
      <c r="N1119" s="49"/>
      <c r="O1119" s="49" t="s">
        <v>7302</v>
      </c>
      <c r="P1119" s="14" t="s">
        <v>6251</v>
      </c>
      <c r="Q1119" s="7" t="str">
        <f>VLOOKUP(D1119,[1]Sheet0!$C$1:$H$65536,6,0)</f>
        <v>BÁNH KẸO, ĐỒ ĂN VẶT</v>
      </c>
      <c r="S1119" s="8"/>
    </row>
    <row r="1120" spans="1:19" s="7" customFormat="1" ht="47.25" customHeight="1">
      <c r="A1120" s="9"/>
      <c r="B1120" s="9" t="s">
        <v>135</v>
      </c>
      <c r="C1120" s="47" t="s">
        <v>5322</v>
      </c>
      <c r="D1120" s="47" t="s">
        <v>5323</v>
      </c>
      <c r="E1120" s="9" t="s">
        <v>5324</v>
      </c>
      <c r="F1120" s="48">
        <v>90000</v>
      </c>
      <c r="G1120" s="9">
        <v>-1</v>
      </c>
      <c r="H1120" s="9">
        <v>1</v>
      </c>
      <c r="I1120" s="97">
        <v>2</v>
      </c>
      <c r="J1120" s="98"/>
      <c r="K1120" s="103">
        <f t="shared" ref="K1120:K1183" si="36">+J1120+I1120</f>
        <v>2</v>
      </c>
      <c r="L1120" s="49">
        <f t="shared" ref="L1120:L1183" si="37">+K1120*F1120</f>
        <v>180000</v>
      </c>
      <c r="M1120" s="43"/>
      <c r="N1120" s="49"/>
      <c r="O1120" s="49" t="s">
        <v>4258</v>
      </c>
      <c r="P1120" s="14" t="s">
        <v>6679</v>
      </c>
      <c r="Q1120" s="7" t="str">
        <f>VLOOKUP(D1120,[1]Sheet0!$C$1:$H$65536,6,0)</f>
        <v>BÁNH KẸO, ĐỒ ĂN VẶT</v>
      </c>
      <c r="S1120" s="8"/>
    </row>
    <row r="1121" spans="1:19" s="7" customFormat="1" ht="47.25" customHeight="1">
      <c r="A1121" s="9"/>
      <c r="B1121" s="9" t="s">
        <v>27</v>
      </c>
      <c r="C1121" s="47" t="s">
        <v>4731</v>
      </c>
      <c r="D1121" s="47" t="s">
        <v>4732</v>
      </c>
      <c r="E1121" s="9" t="s">
        <v>4733</v>
      </c>
      <c r="F1121" s="48">
        <v>40000</v>
      </c>
      <c r="G1121" s="9">
        <v>-2</v>
      </c>
      <c r="H1121" s="9">
        <v>0</v>
      </c>
      <c r="I1121" s="97">
        <v>2</v>
      </c>
      <c r="J1121" s="98"/>
      <c r="K1121" s="103">
        <f t="shared" si="36"/>
        <v>2</v>
      </c>
      <c r="L1121" s="49">
        <f t="shared" si="37"/>
        <v>80000</v>
      </c>
      <c r="M1121" s="43"/>
      <c r="N1121" s="49"/>
      <c r="O1121" s="49" t="s">
        <v>7303</v>
      </c>
      <c r="P1121" s="14" t="s">
        <v>6569</v>
      </c>
      <c r="Q1121" s="7" t="str">
        <f>VLOOKUP(D1121,[1]Sheet0!$C$1:$H$65536,6,0)</f>
        <v>BÁNH KẸO, ĐỒ ĂN VẶT</v>
      </c>
      <c r="S1121" s="8"/>
    </row>
    <row r="1122" spans="1:19" s="7" customFormat="1" ht="47.25" customHeight="1">
      <c r="A1122" s="9"/>
      <c r="B1122" s="9" t="s">
        <v>27</v>
      </c>
      <c r="C1122" s="47" t="s">
        <v>644</v>
      </c>
      <c r="D1122" s="47" t="s">
        <v>645</v>
      </c>
      <c r="E1122" s="9" t="s">
        <v>646</v>
      </c>
      <c r="F1122" s="48">
        <v>30000</v>
      </c>
      <c r="G1122" s="9">
        <v>-1</v>
      </c>
      <c r="H1122" s="9">
        <v>1</v>
      </c>
      <c r="I1122" s="97">
        <v>1</v>
      </c>
      <c r="J1122" s="98">
        <v>1</v>
      </c>
      <c r="K1122" s="103">
        <f t="shared" si="36"/>
        <v>2</v>
      </c>
      <c r="L1122" s="49">
        <f t="shared" si="37"/>
        <v>60000</v>
      </c>
      <c r="M1122" s="43"/>
      <c r="N1122" s="49"/>
      <c r="O1122" s="49" t="s">
        <v>4258</v>
      </c>
      <c r="P1122" s="14">
        <v>46153</v>
      </c>
      <c r="Q1122" s="7" t="str">
        <f>VLOOKUP(D1122,[1]Sheet0!$C$1:$H$65536,6,0)</f>
        <v>ĐỒ UỐNG, PHA CHẾ</v>
      </c>
      <c r="S1122" s="8"/>
    </row>
    <row r="1123" spans="1:19" s="7" customFormat="1" ht="47.25" customHeight="1">
      <c r="A1123" s="9"/>
      <c r="B1123" s="9" t="s">
        <v>27</v>
      </c>
      <c r="C1123" s="47" t="s">
        <v>5344</v>
      </c>
      <c r="D1123" s="47" t="s">
        <v>5308</v>
      </c>
      <c r="E1123" s="9" t="s">
        <v>5345</v>
      </c>
      <c r="F1123" s="48">
        <v>80000</v>
      </c>
      <c r="G1123" s="9">
        <v>4</v>
      </c>
      <c r="H1123" s="9">
        <v>6</v>
      </c>
      <c r="I1123" s="97">
        <v>2</v>
      </c>
      <c r="J1123" s="98"/>
      <c r="K1123" s="103">
        <f t="shared" si="36"/>
        <v>2</v>
      </c>
      <c r="L1123" s="49">
        <f t="shared" si="37"/>
        <v>160000</v>
      </c>
      <c r="M1123" s="43"/>
      <c r="N1123" s="49"/>
      <c r="O1123" s="49" t="s">
        <v>7304</v>
      </c>
      <c r="P1123" s="14" t="s">
        <v>6682</v>
      </c>
      <c r="Q1123" s="7" t="str">
        <f>VLOOKUP(D1123,[1]Sheet0!$C$1:$H$65536,6,0)</f>
        <v>BÁNH KẸO, ĐỒ ĂN VẶT</v>
      </c>
      <c r="S1123" s="8"/>
    </row>
    <row r="1124" spans="1:19" s="7" customFormat="1" ht="47.25" customHeight="1">
      <c r="A1124" s="9"/>
      <c r="B1124" s="9" t="s">
        <v>27</v>
      </c>
      <c r="C1124" s="47" t="s">
        <v>1950</v>
      </c>
      <c r="D1124" s="47" t="s">
        <v>1951</v>
      </c>
      <c r="E1124" s="9" t="s">
        <v>1952</v>
      </c>
      <c r="F1124" s="48">
        <v>80000</v>
      </c>
      <c r="G1124" s="9">
        <v>-2</v>
      </c>
      <c r="H1124" s="9">
        <v>0</v>
      </c>
      <c r="I1124" s="97">
        <v>3</v>
      </c>
      <c r="J1124" s="98">
        <v>-1</v>
      </c>
      <c r="K1124" s="103">
        <f t="shared" si="36"/>
        <v>2</v>
      </c>
      <c r="L1124" s="49">
        <f t="shared" si="37"/>
        <v>160000</v>
      </c>
      <c r="M1124" s="43"/>
      <c r="N1124" s="49"/>
      <c r="O1124" s="49" t="s">
        <v>7304</v>
      </c>
      <c r="P1124" s="14">
        <v>46000</v>
      </c>
      <c r="Q1124" s="7" t="str">
        <f>VLOOKUP(D1124,[1]Sheet0!$C$1:$H$65536,6,0)</f>
        <v>BÁNH KẸO, ĐỒ ĂN VẶT</v>
      </c>
      <c r="S1124" s="8"/>
    </row>
    <row r="1125" spans="1:19" s="7" customFormat="1" ht="47.25" customHeight="1">
      <c r="A1125" s="9"/>
      <c r="B1125" s="9" t="s">
        <v>27</v>
      </c>
      <c r="C1125" s="47" t="s">
        <v>4612</v>
      </c>
      <c r="D1125" s="47" t="s">
        <v>4613</v>
      </c>
      <c r="E1125" s="9" t="s">
        <v>4614</v>
      </c>
      <c r="F1125" s="48">
        <v>49000</v>
      </c>
      <c r="G1125" s="9">
        <v>-2</v>
      </c>
      <c r="H1125" s="9">
        <v>0</v>
      </c>
      <c r="I1125" s="97">
        <v>2</v>
      </c>
      <c r="J1125" s="98"/>
      <c r="K1125" s="103">
        <f t="shared" si="36"/>
        <v>2</v>
      </c>
      <c r="L1125" s="49">
        <f t="shared" si="37"/>
        <v>98000</v>
      </c>
      <c r="M1125" s="43"/>
      <c r="N1125" s="49"/>
      <c r="O1125" s="49" t="s">
        <v>4258</v>
      </c>
      <c r="P1125" s="14" t="s">
        <v>6548</v>
      </c>
      <c r="Q1125" s="7" t="str">
        <f>VLOOKUP(D1125,[1]Sheet0!$C$1:$H$65536,6,0)</f>
        <v>BÁNH KẸO, ĐỒ ĂN VẶT</v>
      </c>
      <c r="S1125" s="8"/>
    </row>
    <row r="1126" spans="1:19" s="7" customFormat="1" ht="47.25" customHeight="1">
      <c r="A1126" s="9"/>
      <c r="B1126" s="9" t="s">
        <v>27</v>
      </c>
      <c r="C1126" s="47" t="s">
        <v>1244</v>
      </c>
      <c r="D1126" s="47" t="s">
        <v>1245</v>
      </c>
      <c r="E1126" s="9" t="s">
        <v>1246</v>
      </c>
      <c r="F1126" s="48">
        <v>94000</v>
      </c>
      <c r="G1126" s="9">
        <v>1</v>
      </c>
      <c r="H1126" s="9">
        <v>3</v>
      </c>
      <c r="I1126" s="97">
        <v>-1</v>
      </c>
      <c r="J1126" s="98">
        <v>3</v>
      </c>
      <c r="K1126" s="103">
        <f t="shared" si="36"/>
        <v>2</v>
      </c>
      <c r="L1126" s="49">
        <f t="shared" si="37"/>
        <v>188000</v>
      </c>
      <c r="M1126" s="43"/>
      <c r="N1126" s="49"/>
      <c r="O1126" s="49" t="s">
        <v>4258</v>
      </c>
      <c r="P1126" s="14" t="s">
        <v>6286</v>
      </c>
      <c r="Q1126" s="7" t="str">
        <f>VLOOKUP(D1126,[1]Sheet0!$C$1:$H$65536,6,0)</f>
        <v>GIA VỊ</v>
      </c>
      <c r="S1126" s="8"/>
    </row>
    <row r="1127" spans="1:19" s="7" customFormat="1" ht="47.25" customHeight="1">
      <c r="A1127" s="9"/>
      <c r="B1127" s="9" t="s">
        <v>27</v>
      </c>
      <c r="C1127" s="47" t="s">
        <v>4579</v>
      </c>
      <c r="D1127" s="47" t="s">
        <v>4580</v>
      </c>
      <c r="E1127" s="9" t="s">
        <v>4581</v>
      </c>
      <c r="F1127" s="48">
        <v>35000</v>
      </c>
      <c r="G1127" s="9">
        <v>-2</v>
      </c>
      <c r="H1127" s="9">
        <v>0</v>
      </c>
      <c r="I1127" s="97">
        <v>2</v>
      </c>
      <c r="J1127" s="98"/>
      <c r="K1127" s="103">
        <f t="shared" si="36"/>
        <v>2</v>
      </c>
      <c r="L1127" s="49">
        <f t="shared" si="37"/>
        <v>70000</v>
      </c>
      <c r="M1127" s="43"/>
      <c r="N1127" s="49"/>
      <c r="O1127" s="49" t="s">
        <v>4258</v>
      </c>
      <c r="P1127" s="14" t="s">
        <v>6543</v>
      </c>
      <c r="Q1127" s="7" t="str">
        <f>VLOOKUP(D1127,[1]Sheet0!$C$1:$H$65536,6,0)</f>
        <v>NÔNG LÂM HẢI SẢN</v>
      </c>
      <c r="S1127" s="8"/>
    </row>
    <row r="1128" spans="1:19" s="7" customFormat="1" ht="47.25" customHeight="1">
      <c r="A1128" s="9"/>
      <c r="B1128" s="9" t="s">
        <v>27</v>
      </c>
      <c r="C1128" s="47" t="s">
        <v>3200</v>
      </c>
      <c r="D1128" s="47" t="s">
        <v>3201</v>
      </c>
      <c r="E1128" s="9" t="s">
        <v>3202</v>
      </c>
      <c r="F1128" s="48">
        <v>40000</v>
      </c>
      <c r="G1128" s="9">
        <v>9</v>
      </c>
      <c r="H1128" s="9">
        <v>11</v>
      </c>
      <c r="I1128" s="97">
        <v>-4</v>
      </c>
      <c r="J1128" s="98">
        <v>6</v>
      </c>
      <c r="K1128" s="103">
        <f t="shared" si="36"/>
        <v>2</v>
      </c>
      <c r="L1128" s="49">
        <f t="shared" si="37"/>
        <v>80000</v>
      </c>
      <c r="M1128" s="43"/>
      <c r="N1128" s="49"/>
      <c r="O1128" s="49" t="s">
        <v>4258</v>
      </c>
      <c r="P1128" s="14">
        <v>46106</v>
      </c>
      <c r="Q1128" s="7" t="str">
        <f>VLOOKUP(D1128,[1]Sheet0!$C$1:$H$65536,6,0)</f>
        <v>SẢN PHẨM TỪ SỮA</v>
      </c>
      <c r="S1128" s="8"/>
    </row>
    <row r="1129" spans="1:19" s="7" customFormat="1" ht="47.25" customHeight="1">
      <c r="A1129" s="9"/>
      <c r="B1129" s="9" t="s">
        <v>27</v>
      </c>
      <c r="C1129" s="47" t="s">
        <v>5556</v>
      </c>
      <c r="D1129" s="47" t="s">
        <v>5557</v>
      </c>
      <c r="E1129" s="9" t="s">
        <v>5558</v>
      </c>
      <c r="F1129" s="48">
        <v>325000</v>
      </c>
      <c r="G1129" s="9">
        <v>-2</v>
      </c>
      <c r="H1129" s="9">
        <v>0</v>
      </c>
      <c r="I1129" s="97">
        <v>2</v>
      </c>
      <c r="J1129" s="98"/>
      <c r="K1129" s="103">
        <f t="shared" si="36"/>
        <v>2</v>
      </c>
      <c r="L1129" s="49">
        <f t="shared" si="37"/>
        <v>650000</v>
      </c>
      <c r="M1129" s="43"/>
      <c r="N1129" s="49"/>
      <c r="O1129" s="49" t="s">
        <v>7305</v>
      </c>
      <c r="P1129" s="14" t="s">
        <v>6705</v>
      </c>
      <c r="Q1129" s="7" t="str">
        <f>VLOOKUP(D1129,[1]Sheet0!$C$1:$H$65536,6,0)</f>
        <v>BÁNH KẸO, ĐỒ ĂN VẶT</v>
      </c>
      <c r="S1129" s="8"/>
    </row>
    <row r="1130" spans="1:19" s="7" customFormat="1" ht="47.25" customHeight="1">
      <c r="A1130" s="9"/>
      <c r="B1130" s="9" t="s">
        <v>33</v>
      </c>
      <c r="C1130" s="47" t="s">
        <v>4050</v>
      </c>
      <c r="D1130" s="47" t="s">
        <v>4051</v>
      </c>
      <c r="E1130" s="9" t="s">
        <v>4052</v>
      </c>
      <c r="F1130" s="48">
        <v>45000</v>
      </c>
      <c r="G1130" s="9">
        <v>-2</v>
      </c>
      <c r="H1130" s="9">
        <v>0</v>
      </c>
      <c r="I1130" s="97">
        <v>2</v>
      </c>
      <c r="J1130" s="98"/>
      <c r="K1130" s="103">
        <f t="shared" si="36"/>
        <v>2</v>
      </c>
      <c r="L1130" s="49">
        <f t="shared" si="37"/>
        <v>90000</v>
      </c>
      <c r="M1130" s="43"/>
      <c r="N1130" s="49"/>
      <c r="O1130" s="49" t="s">
        <v>4258</v>
      </c>
      <c r="P1130" s="14" t="s">
        <v>6448</v>
      </c>
      <c r="Q1130" s="7" t="str">
        <f>VLOOKUP(D1130,[1]Sheet0!$C$1:$H$65536,6,0)</f>
        <v>BẾP VÀ PHÒNG ĂN</v>
      </c>
      <c r="S1130" s="8"/>
    </row>
    <row r="1131" spans="1:19" s="7" customFormat="1" ht="47.25" customHeight="1">
      <c r="A1131" s="9"/>
      <c r="B1131" s="9" t="s">
        <v>27</v>
      </c>
      <c r="C1131" s="47" t="s">
        <v>2243</v>
      </c>
      <c r="D1131" s="47" t="s">
        <v>2244</v>
      </c>
      <c r="E1131" s="9" t="s">
        <v>2245</v>
      </c>
      <c r="F1131" s="48">
        <v>350000</v>
      </c>
      <c r="G1131" s="9">
        <v>-2</v>
      </c>
      <c r="H1131" s="9">
        <v>0</v>
      </c>
      <c r="I1131" s="97">
        <v>2</v>
      </c>
      <c r="J1131" s="98"/>
      <c r="K1131" s="103">
        <f t="shared" si="36"/>
        <v>2</v>
      </c>
      <c r="L1131" s="49">
        <f t="shared" si="37"/>
        <v>700000</v>
      </c>
      <c r="M1131" s="43"/>
      <c r="N1131" s="49"/>
      <c r="O1131" s="49" t="s">
        <v>4258</v>
      </c>
      <c r="P1131" s="14" t="s">
        <v>6669</v>
      </c>
      <c r="Q1131" s="7" t="str">
        <f>VLOOKUP(D1131,[1]Sheet0!$C$1:$H$65536,6,0)</f>
        <v>BÁNH KẸO, ĐỒ ĂN VẶT</v>
      </c>
      <c r="S1131" s="8"/>
    </row>
    <row r="1132" spans="1:19" s="7" customFormat="1" ht="47.25" customHeight="1">
      <c r="A1132" s="9"/>
      <c r="B1132" s="9" t="s">
        <v>4078</v>
      </c>
      <c r="C1132" s="47" t="s">
        <v>4233</v>
      </c>
      <c r="D1132" s="47" t="s">
        <v>4229</v>
      </c>
      <c r="E1132" s="9" t="s">
        <v>4234</v>
      </c>
      <c r="F1132" s="48">
        <v>225000</v>
      </c>
      <c r="G1132" s="9">
        <v>23</v>
      </c>
      <c r="H1132" s="9">
        <v>25</v>
      </c>
      <c r="I1132" s="97">
        <v>2</v>
      </c>
      <c r="J1132" s="98"/>
      <c r="K1132" s="103">
        <f t="shared" si="36"/>
        <v>2</v>
      </c>
      <c r="L1132" s="49">
        <f t="shared" si="37"/>
        <v>450000</v>
      </c>
      <c r="M1132" s="43"/>
      <c r="N1132" s="49"/>
      <c r="O1132" s="49" t="s">
        <v>7306</v>
      </c>
      <c r="P1132" s="14" t="s">
        <v>6481</v>
      </c>
      <c r="Q1132" s="7" t="str">
        <f>VLOOKUP(D1132,[1]Sheet0!$C$1:$H$65536,6,0)</f>
        <v>SỮA BẦU</v>
      </c>
      <c r="S1132" s="8"/>
    </row>
    <row r="1133" spans="1:19" s="7" customFormat="1" ht="47.25" customHeight="1">
      <c r="A1133" s="9"/>
      <c r="B1133" s="9" t="s">
        <v>4078</v>
      </c>
      <c r="C1133" s="47" t="s">
        <v>4079</v>
      </c>
      <c r="D1133" s="47" t="s">
        <v>4080</v>
      </c>
      <c r="E1133" s="9" t="s">
        <v>4081</v>
      </c>
      <c r="F1133" s="48">
        <v>225000</v>
      </c>
      <c r="G1133" s="9">
        <v>-2</v>
      </c>
      <c r="H1133" s="9">
        <v>0</v>
      </c>
      <c r="I1133" s="97">
        <v>2</v>
      </c>
      <c r="J1133" s="98"/>
      <c r="K1133" s="103">
        <f t="shared" si="36"/>
        <v>2</v>
      </c>
      <c r="L1133" s="49">
        <f t="shared" si="37"/>
        <v>450000</v>
      </c>
      <c r="M1133" s="43"/>
      <c r="N1133" s="49"/>
      <c r="O1133" s="49" t="s">
        <v>7307</v>
      </c>
      <c r="P1133" s="14" t="s">
        <v>6450</v>
      </c>
      <c r="Q1133" s="7" t="str">
        <f>VLOOKUP(D1133,[1]Sheet0!$C$1:$H$65536,6,0)</f>
        <v>SỮA BẦU</v>
      </c>
      <c r="S1133" s="8"/>
    </row>
    <row r="1134" spans="1:19" s="7" customFormat="1" ht="47.25" customHeight="1">
      <c r="A1134" s="9"/>
      <c r="B1134" s="9" t="s">
        <v>197</v>
      </c>
      <c r="C1134" s="47" t="s">
        <v>680</v>
      </c>
      <c r="D1134" s="47" t="s">
        <v>681</v>
      </c>
      <c r="E1134" s="9" t="s">
        <v>682</v>
      </c>
      <c r="F1134" s="48">
        <v>45000</v>
      </c>
      <c r="G1134" s="9">
        <v>20</v>
      </c>
      <c r="H1134" s="9">
        <v>22</v>
      </c>
      <c r="I1134" s="97">
        <v>-1</v>
      </c>
      <c r="J1134" s="98">
        <v>3</v>
      </c>
      <c r="K1134" s="103">
        <f t="shared" si="36"/>
        <v>2</v>
      </c>
      <c r="L1134" s="49">
        <f t="shared" si="37"/>
        <v>90000</v>
      </c>
      <c r="M1134" s="43"/>
      <c r="N1134" s="49"/>
      <c r="O1134" s="49" t="s">
        <v>7308</v>
      </c>
      <c r="P1134" s="14">
        <v>46036</v>
      </c>
      <c r="Q1134" s="7" t="str">
        <f>VLOOKUP(D1134,[1]Sheet0!$C$1:$H$65536,6,0)</f>
        <v>CHĂM SÓC RĂNG MIỆNG</v>
      </c>
      <c r="S1134" s="8"/>
    </row>
    <row r="1135" spans="1:19" s="7" customFormat="1" ht="47.25" customHeight="1">
      <c r="A1135" s="9"/>
      <c r="B1135" s="9" t="s">
        <v>27</v>
      </c>
      <c r="C1135" s="47" t="s">
        <v>3272</v>
      </c>
      <c r="D1135" s="47" t="s">
        <v>3273</v>
      </c>
      <c r="E1135" s="9" t="s">
        <v>3274</v>
      </c>
      <c r="F1135" s="48">
        <v>42000</v>
      </c>
      <c r="G1135" s="9">
        <v>1</v>
      </c>
      <c r="H1135" s="9">
        <v>3</v>
      </c>
      <c r="I1135" s="97">
        <v>1</v>
      </c>
      <c r="J1135" s="98">
        <v>1</v>
      </c>
      <c r="K1135" s="103">
        <f t="shared" si="36"/>
        <v>2</v>
      </c>
      <c r="L1135" s="49">
        <f t="shared" si="37"/>
        <v>84000</v>
      </c>
      <c r="M1135" s="43"/>
      <c r="N1135" s="49"/>
      <c r="O1135" s="49" t="s">
        <v>4258</v>
      </c>
      <c r="P1135" s="14">
        <v>46027.660694444443</v>
      </c>
      <c r="Q1135" s="7" t="str">
        <f>VLOOKUP(D1135,[1]Sheet0!$C$1:$H$65536,6,0)</f>
        <v>SẢN PHẨM TỪ SỮA</v>
      </c>
      <c r="S1135" s="8"/>
    </row>
    <row r="1136" spans="1:19" s="7" customFormat="1" ht="47.25" customHeight="1">
      <c r="A1136" s="9"/>
      <c r="B1136" s="9" t="s">
        <v>135</v>
      </c>
      <c r="C1136" s="47" t="s">
        <v>2705</v>
      </c>
      <c r="D1136" s="47" t="s">
        <v>2706</v>
      </c>
      <c r="E1136" s="9" t="s">
        <v>2707</v>
      </c>
      <c r="F1136" s="48">
        <v>90000</v>
      </c>
      <c r="G1136" s="9">
        <v>47</v>
      </c>
      <c r="H1136" s="9">
        <v>49</v>
      </c>
      <c r="I1136" s="97">
        <v>3</v>
      </c>
      <c r="J1136" s="98">
        <v>-1</v>
      </c>
      <c r="K1136" s="103">
        <f t="shared" si="36"/>
        <v>2</v>
      </c>
      <c r="L1136" s="49">
        <f t="shared" si="37"/>
        <v>180000</v>
      </c>
      <c r="M1136" s="43"/>
      <c r="N1136" s="49"/>
      <c r="O1136" s="49" t="s">
        <v>4258</v>
      </c>
      <c r="P1136" s="14" t="s">
        <v>6183</v>
      </c>
      <c r="Q1136" s="7" t="str">
        <f>VLOOKUP(D1136,[1]Sheet0!$C$1:$H$65536,6,0)</f>
        <v>ĐỒNG GIÁ DATE</v>
      </c>
      <c r="S1136" s="8"/>
    </row>
    <row r="1137" spans="1:19" s="7" customFormat="1" ht="47.25" customHeight="1">
      <c r="A1137" s="9"/>
      <c r="B1137" s="9" t="s">
        <v>3498</v>
      </c>
      <c r="C1137" s="47" t="s">
        <v>477</v>
      </c>
      <c r="D1137" s="47" t="s">
        <v>478</v>
      </c>
      <c r="E1137" s="9" t="s">
        <v>479</v>
      </c>
      <c r="F1137" s="48">
        <v>350000</v>
      </c>
      <c r="G1137" s="9">
        <v>17</v>
      </c>
      <c r="H1137" s="9">
        <v>19</v>
      </c>
      <c r="I1137" s="97">
        <v>0</v>
      </c>
      <c r="J1137" s="98">
        <v>2</v>
      </c>
      <c r="K1137" s="103">
        <f t="shared" si="36"/>
        <v>2</v>
      </c>
      <c r="L1137" s="49">
        <f t="shared" si="37"/>
        <v>700000</v>
      </c>
      <c r="M1137" s="43"/>
      <c r="N1137" s="49"/>
      <c r="O1137" s="49" t="s">
        <v>7309</v>
      </c>
      <c r="P1137" s="14" t="s">
        <v>6277</v>
      </c>
      <c r="Q1137" s="7" t="str">
        <f>VLOOKUP(D1137,[1]Sheet0!$C$1:$H$65536,6,0)</f>
        <v>MERRIES</v>
      </c>
      <c r="S1137" s="8"/>
    </row>
    <row r="1138" spans="1:19" s="7" customFormat="1" ht="47.25" customHeight="1">
      <c r="A1138" s="9"/>
      <c r="B1138" s="9" t="s">
        <v>33</v>
      </c>
      <c r="C1138" s="47" t="s">
        <v>3909</v>
      </c>
      <c r="D1138" s="47" t="s">
        <v>3910</v>
      </c>
      <c r="E1138" s="9" t="s">
        <v>3911</v>
      </c>
      <c r="F1138" s="48">
        <v>1550000</v>
      </c>
      <c r="G1138" s="9">
        <v>-2</v>
      </c>
      <c r="H1138" s="9">
        <v>0</v>
      </c>
      <c r="I1138" s="97">
        <v>2</v>
      </c>
      <c r="J1138" s="98"/>
      <c r="K1138" s="103">
        <f t="shared" si="36"/>
        <v>2</v>
      </c>
      <c r="L1138" s="49">
        <f t="shared" si="37"/>
        <v>3100000</v>
      </c>
      <c r="M1138" s="43"/>
      <c r="N1138" s="49"/>
      <c r="O1138" s="49" t="s">
        <v>7310</v>
      </c>
      <c r="P1138" s="14" t="s">
        <v>6420</v>
      </c>
      <c r="Q1138" s="7" t="str">
        <f>VLOOKUP(D1138,[1]Sheet0!$C$1:$H$65536,6,0)</f>
        <v>ĐỒ DÙNG SINH HOẠT GIA ĐÌNH</v>
      </c>
      <c r="S1138" s="8"/>
    </row>
    <row r="1139" spans="1:19" s="7" customFormat="1" ht="47.25" customHeight="1">
      <c r="A1139" s="9"/>
      <c r="B1139" s="9" t="s">
        <v>32</v>
      </c>
      <c r="C1139" s="47" t="s">
        <v>1389</v>
      </c>
      <c r="D1139" s="47" t="s">
        <v>1390</v>
      </c>
      <c r="E1139" s="9" t="s">
        <v>1391</v>
      </c>
      <c r="F1139" s="48">
        <v>155000</v>
      </c>
      <c r="G1139" s="9">
        <v>-1</v>
      </c>
      <c r="H1139" s="9">
        <v>1</v>
      </c>
      <c r="I1139" s="97">
        <v>1</v>
      </c>
      <c r="J1139" s="98">
        <v>1</v>
      </c>
      <c r="K1139" s="103">
        <f t="shared" si="36"/>
        <v>2</v>
      </c>
      <c r="L1139" s="49">
        <f t="shared" si="37"/>
        <v>310000</v>
      </c>
      <c r="M1139" s="43"/>
      <c r="N1139" s="49"/>
      <c r="O1139" s="49" t="s">
        <v>4258</v>
      </c>
      <c r="P1139" s="14">
        <v>46035</v>
      </c>
      <c r="Q1139" s="7" t="str">
        <f>VLOOKUP(D1139,[1]Sheet0!$C$1:$H$65536,6,0)</f>
        <v>CHĂM SÓC CƠ THỂ</v>
      </c>
      <c r="S1139" s="8"/>
    </row>
    <row r="1140" spans="1:19" s="7" customFormat="1" ht="47.25" customHeight="1">
      <c r="A1140" s="9"/>
      <c r="B1140" s="9" t="s">
        <v>32</v>
      </c>
      <c r="C1140" s="47" t="s">
        <v>2193</v>
      </c>
      <c r="D1140" s="47" t="s">
        <v>2194</v>
      </c>
      <c r="E1140" s="9" t="s">
        <v>2195</v>
      </c>
      <c r="F1140" s="48">
        <v>139000</v>
      </c>
      <c r="G1140" s="9">
        <v>-2</v>
      </c>
      <c r="H1140" s="9">
        <v>0</v>
      </c>
      <c r="I1140" s="97">
        <v>2</v>
      </c>
      <c r="J1140" s="98"/>
      <c r="K1140" s="103">
        <f t="shared" si="36"/>
        <v>2</v>
      </c>
      <c r="L1140" s="49">
        <f t="shared" si="37"/>
        <v>278000</v>
      </c>
      <c r="M1140" s="43"/>
      <c r="N1140" s="49"/>
      <c r="O1140" s="49" t="s">
        <v>7311</v>
      </c>
      <c r="P1140" s="14" t="s">
        <v>6590</v>
      </c>
      <c r="Q1140" s="7" t="str">
        <f>VLOOKUP(D1140,[1]Sheet0!$C$1:$H$65536,6,0)</f>
        <v>CHĂM SÓC DA</v>
      </c>
      <c r="S1140" s="8"/>
    </row>
    <row r="1141" spans="1:19" s="7" customFormat="1" ht="47.25" customHeight="1">
      <c r="A1141" s="9"/>
      <c r="B1141" s="9" t="s">
        <v>27</v>
      </c>
      <c r="C1141" s="47" t="s">
        <v>5434</v>
      </c>
      <c r="D1141" s="47" t="s">
        <v>5435</v>
      </c>
      <c r="E1141" s="9" t="s">
        <v>5436</v>
      </c>
      <c r="F1141" s="48">
        <v>159000</v>
      </c>
      <c r="G1141" s="9">
        <v>-2</v>
      </c>
      <c r="H1141" s="9">
        <v>0</v>
      </c>
      <c r="I1141" s="97">
        <v>2</v>
      </c>
      <c r="J1141" s="98"/>
      <c r="K1141" s="103">
        <f t="shared" si="36"/>
        <v>2</v>
      </c>
      <c r="L1141" s="49">
        <f t="shared" si="37"/>
        <v>318000</v>
      </c>
      <c r="M1141" s="43"/>
      <c r="N1141" s="49"/>
      <c r="O1141" s="49" t="s">
        <v>7312</v>
      </c>
      <c r="P1141" s="14" t="s">
        <v>6690</v>
      </c>
      <c r="Q1141" s="7" t="str">
        <f>VLOOKUP(D1141,[1]Sheet0!$C$1:$H$65536,6,0)</f>
        <v>BÁNH KẸO, ĐỒ ĂN VẶT</v>
      </c>
      <c r="S1141" s="8"/>
    </row>
    <row r="1142" spans="1:19" s="7" customFormat="1" ht="47.25" customHeight="1">
      <c r="A1142" s="9"/>
      <c r="B1142" s="9" t="s">
        <v>197</v>
      </c>
      <c r="C1142" s="47" t="s">
        <v>4517</v>
      </c>
      <c r="D1142" s="47" t="s">
        <v>4518</v>
      </c>
      <c r="E1142" s="9" t="s">
        <v>2562</v>
      </c>
      <c r="F1142" s="48">
        <v>58000</v>
      </c>
      <c r="G1142" s="9">
        <v>-2</v>
      </c>
      <c r="H1142" s="9">
        <v>0</v>
      </c>
      <c r="I1142" s="97">
        <v>2</v>
      </c>
      <c r="J1142" s="98"/>
      <c r="K1142" s="103">
        <f t="shared" si="36"/>
        <v>2</v>
      </c>
      <c r="L1142" s="49">
        <f t="shared" si="37"/>
        <v>116000</v>
      </c>
      <c r="M1142" s="43"/>
      <c r="N1142" s="49"/>
      <c r="O1142" s="49" t="s">
        <v>7313</v>
      </c>
      <c r="P1142" s="14" t="s">
        <v>6271</v>
      </c>
      <c r="Q1142" s="7" t="str">
        <f>VLOOKUP(D1142,[1]Sheet0!$C$1:$H$65536,6,0)</f>
        <v>CHĂM SÓC RĂNG MIỆNG</v>
      </c>
      <c r="S1142" s="8"/>
    </row>
    <row r="1143" spans="1:19" s="7" customFormat="1" ht="47.25" customHeight="1">
      <c r="A1143" s="9"/>
      <c r="B1143" s="9" t="s">
        <v>197</v>
      </c>
      <c r="C1143" s="47" t="s">
        <v>3098</v>
      </c>
      <c r="D1143" s="47" t="s">
        <v>3099</v>
      </c>
      <c r="E1143" s="9" t="s">
        <v>3100</v>
      </c>
      <c r="F1143" s="48">
        <v>79500</v>
      </c>
      <c r="G1143" s="9">
        <v>2</v>
      </c>
      <c r="H1143" s="9">
        <v>4</v>
      </c>
      <c r="I1143" s="97">
        <v>1</v>
      </c>
      <c r="J1143" s="98">
        <v>1</v>
      </c>
      <c r="K1143" s="103">
        <f t="shared" si="36"/>
        <v>2</v>
      </c>
      <c r="L1143" s="49">
        <f t="shared" si="37"/>
        <v>159000</v>
      </c>
      <c r="M1143" s="43"/>
      <c r="N1143" s="49"/>
      <c r="O1143" s="49" t="s">
        <v>7314</v>
      </c>
      <c r="P1143" s="14">
        <v>46031.628055555557</v>
      </c>
      <c r="Q1143" s="7" t="str">
        <f>VLOOKUP(D1143,[1]Sheet0!$C$1:$H$65536,6,0)</f>
        <v>BĂNG VỆ SINH</v>
      </c>
      <c r="S1143" s="8"/>
    </row>
    <row r="1144" spans="1:19" s="7" customFormat="1" ht="47.25" customHeight="1">
      <c r="A1144" s="9"/>
      <c r="B1144" s="9" t="s">
        <v>32</v>
      </c>
      <c r="C1144" s="47" t="s">
        <v>1115</v>
      </c>
      <c r="D1144" s="47" t="s">
        <v>1116</v>
      </c>
      <c r="E1144" s="9" t="s">
        <v>1117</v>
      </c>
      <c r="F1144" s="48">
        <v>255000</v>
      </c>
      <c r="G1144" s="9">
        <v>67</v>
      </c>
      <c r="H1144" s="9">
        <v>69</v>
      </c>
      <c r="I1144" s="97"/>
      <c r="J1144" s="98">
        <v>2</v>
      </c>
      <c r="K1144" s="103">
        <f t="shared" si="36"/>
        <v>2</v>
      </c>
      <c r="L1144" s="49">
        <f t="shared" si="37"/>
        <v>510000</v>
      </c>
      <c r="M1144" s="43"/>
      <c r="N1144" s="49"/>
      <c r="O1144" s="49" t="s">
        <v>4258</v>
      </c>
      <c r="P1144" s="14"/>
      <c r="Q1144" s="7" t="str">
        <f>VLOOKUP(D1144,[1]Sheet0!$C$1:$H$65536,6,0)</f>
        <v>CHĂM SÓC CƠ THỂ</v>
      </c>
      <c r="S1144" s="8"/>
    </row>
    <row r="1145" spans="1:19" s="7" customFormat="1" ht="47.25" customHeight="1">
      <c r="A1145" s="9"/>
      <c r="B1145" s="9" t="s">
        <v>32</v>
      </c>
      <c r="C1145" s="47" t="s">
        <v>764</v>
      </c>
      <c r="D1145" s="47" t="s">
        <v>765</v>
      </c>
      <c r="E1145" s="9" t="s">
        <v>766</v>
      </c>
      <c r="F1145" s="48">
        <v>139000</v>
      </c>
      <c r="G1145" s="9">
        <v>37</v>
      </c>
      <c r="H1145" s="9">
        <v>39</v>
      </c>
      <c r="I1145" s="97"/>
      <c r="J1145" s="98">
        <v>2</v>
      </c>
      <c r="K1145" s="103">
        <f t="shared" si="36"/>
        <v>2</v>
      </c>
      <c r="L1145" s="49">
        <f t="shared" si="37"/>
        <v>278000</v>
      </c>
      <c r="M1145" s="43"/>
      <c r="N1145" s="49"/>
      <c r="O1145" s="49" t="s">
        <v>4258</v>
      </c>
      <c r="P1145" s="14"/>
      <c r="Q1145" s="7" t="str">
        <f>VLOOKUP(D1145,[1]Sheet0!$C$1:$H$65536,6,0)</f>
        <v>CHĂM SÓC DA</v>
      </c>
      <c r="S1145" s="8"/>
    </row>
    <row r="1146" spans="1:19" s="7" customFormat="1" ht="47.25" customHeight="1">
      <c r="A1146" s="9"/>
      <c r="B1146" s="9" t="s">
        <v>32</v>
      </c>
      <c r="C1146" s="47" t="s">
        <v>1127</v>
      </c>
      <c r="D1146" s="47" t="s">
        <v>1128</v>
      </c>
      <c r="E1146" s="9" t="s">
        <v>1129</v>
      </c>
      <c r="F1146" s="48">
        <v>250000</v>
      </c>
      <c r="G1146" s="9">
        <v>2</v>
      </c>
      <c r="H1146" s="9">
        <v>4</v>
      </c>
      <c r="I1146" s="97"/>
      <c r="J1146" s="98">
        <v>2</v>
      </c>
      <c r="K1146" s="103">
        <f t="shared" si="36"/>
        <v>2</v>
      </c>
      <c r="L1146" s="49">
        <f t="shared" si="37"/>
        <v>500000</v>
      </c>
      <c r="M1146" s="43"/>
      <c r="N1146" s="49"/>
      <c r="O1146" s="49" t="s">
        <v>4258</v>
      </c>
      <c r="P1146" s="14"/>
      <c r="Q1146" s="7" t="str">
        <f>VLOOKUP(D1146,[1]Sheet0!$C$1:$H$65536,6,0)</f>
        <v>CHĂM SÓC DA</v>
      </c>
      <c r="S1146" s="8"/>
    </row>
    <row r="1147" spans="1:19" s="7" customFormat="1" ht="47.25" customHeight="1">
      <c r="A1147" s="9"/>
      <c r="B1147" s="9" t="s">
        <v>32</v>
      </c>
      <c r="C1147" s="47" t="s">
        <v>1190</v>
      </c>
      <c r="D1147" s="47" t="s">
        <v>1191</v>
      </c>
      <c r="E1147" s="9" t="s">
        <v>1192</v>
      </c>
      <c r="F1147" s="48">
        <v>185000</v>
      </c>
      <c r="G1147" s="9">
        <v>21</v>
      </c>
      <c r="H1147" s="9">
        <v>23</v>
      </c>
      <c r="I1147" s="97"/>
      <c r="J1147" s="98">
        <v>2</v>
      </c>
      <c r="K1147" s="103">
        <f t="shared" si="36"/>
        <v>2</v>
      </c>
      <c r="L1147" s="49">
        <f t="shared" si="37"/>
        <v>370000</v>
      </c>
      <c r="M1147" s="43"/>
      <c r="N1147" s="49"/>
      <c r="O1147" s="49" t="s">
        <v>7315</v>
      </c>
      <c r="P1147" s="14"/>
      <c r="Q1147" s="7" t="str">
        <f>VLOOKUP(D1147,[1]Sheet0!$C$1:$H$65536,6,0)</f>
        <v>CHĂM SÓC TÓC</v>
      </c>
      <c r="S1147" s="8"/>
    </row>
    <row r="1148" spans="1:19" s="7" customFormat="1" ht="47.25" customHeight="1">
      <c r="A1148" s="9"/>
      <c r="B1148" s="9" t="s">
        <v>32</v>
      </c>
      <c r="C1148" s="47" t="s">
        <v>2713</v>
      </c>
      <c r="D1148" s="47" t="s">
        <v>2714</v>
      </c>
      <c r="E1148" s="9" t="s">
        <v>2715</v>
      </c>
      <c r="F1148" s="48">
        <v>99000</v>
      </c>
      <c r="G1148" s="9">
        <v>7</v>
      </c>
      <c r="H1148" s="9">
        <v>9</v>
      </c>
      <c r="I1148" s="97"/>
      <c r="J1148" s="98">
        <v>2</v>
      </c>
      <c r="K1148" s="103">
        <f t="shared" si="36"/>
        <v>2</v>
      </c>
      <c r="L1148" s="49">
        <f t="shared" si="37"/>
        <v>198000</v>
      </c>
      <c r="M1148" s="43"/>
      <c r="N1148" s="49"/>
      <c r="O1148" s="49" t="s">
        <v>4258</v>
      </c>
      <c r="P1148" s="14"/>
      <c r="Q1148" s="7" t="str">
        <f>VLOOKUP(D1148,[1]Sheet0!$C$1:$H$65536,6,0)</f>
        <v>MỸ PHẨM ĐỒNG GIÁ</v>
      </c>
      <c r="S1148" s="8"/>
    </row>
    <row r="1149" spans="1:19" s="7" customFormat="1" ht="47.25" customHeight="1">
      <c r="A1149" s="9"/>
      <c r="B1149" s="9" t="s">
        <v>32</v>
      </c>
      <c r="C1149" s="47" t="s">
        <v>5978</v>
      </c>
      <c r="D1149" s="47" t="s">
        <v>5979</v>
      </c>
      <c r="E1149" s="9" t="s">
        <v>5980</v>
      </c>
      <c r="F1149" s="48">
        <v>495000</v>
      </c>
      <c r="G1149" s="9">
        <v>-2</v>
      </c>
      <c r="H1149" s="9">
        <v>0</v>
      </c>
      <c r="I1149" s="97">
        <v>2</v>
      </c>
      <c r="J1149" s="98"/>
      <c r="K1149" s="103">
        <f t="shared" si="36"/>
        <v>2</v>
      </c>
      <c r="L1149" s="49">
        <f t="shared" si="37"/>
        <v>990000</v>
      </c>
      <c r="M1149" s="43"/>
      <c r="N1149" s="49"/>
      <c r="O1149" s="49" t="s">
        <v>7316</v>
      </c>
      <c r="P1149" s="14">
        <v>46140</v>
      </c>
      <c r="Q1149" s="7" t="str">
        <f>VLOOKUP(D1149,[1]Sheet0!$C$1:$H$65536,6,0)</f>
        <v>CHĂM SÓC DA</v>
      </c>
      <c r="S1149" s="8"/>
    </row>
    <row r="1150" spans="1:19" s="7" customFormat="1" ht="47.25" customHeight="1">
      <c r="A1150" s="9"/>
      <c r="B1150" s="9" t="s">
        <v>197</v>
      </c>
      <c r="C1150" s="47" t="s">
        <v>1300</v>
      </c>
      <c r="D1150" s="47" t="s">
        <v>1301</v>
      </c>
      <c r="E1150" s="9" t="s">
        <v>1302</v>
      </c>
      <c r="F1150" s="48">
        <v>105000</v>
      </c>
      <c r="G1150" s="9">
        <v>8</v>
      </c>
      <c r="H1150" s="9">
        <v>10</v>
      </c>
      <c r="I1150" s="97"/>
      <c r="J1150" s="98">
        <v>2</v>
      </c>
      <c r="K1150" s="103">
        <f t="shared" si="36"/>
        <v>2</v>
      </c>
      <c r="L1150" s="49">
        <f t="shared" si="37"/>
        <v>210000</v>
      </c>
      <c r="M1150" s="43"/>
      <c r="N1150" s="49"/>
      <c r="O1150" s="49" t="s">
        <v>7317</v>
      </c>
      <c r="P1150" s="14"/>
      <c r="Q1150" s="7" t="str">
        <f>VLOOKUP(D1150,[1]Sheet0!$C$1:$H$65536,6,0)</f>
        <v>CHĂM SÓC RĂNG MIỆNG</v>
      </c>
      <c r="S1150" s="8"/>
    </row>
    <row r="1151" spans="1:19" s="7" customFormat="1" ht="47.25" customHeight="1">
      <c r="A1151" s="9"/>
      <c r="B1151" s="9" t="s">
        <v>197</v>
      </c>
      <c r="C1151" s="47" t="s">
        <v>3071</v>
      </c>
      <c r="D1151" s="47" t="s">
        <v>3072</v>
      </c>
      <c r="E1151" s="9" t="s">
        <v>3073</v>
      </c>
      <c r="F1151" s="48">
        <v>110000</v>
      </c>
      <c r="G1151" s="9">
        <v>6</v>
      </c>
      <c r="H1151" s="9">
        <v>8</v>
      </c>
      <c r="I1151" s="97"/>
      <c r="J1151" s="98">
        <v>2</v>
      </c>
      <c r="K1151" s="103">
        <f t="shared" si="36"/>
        <v>2</v>
      </c>
      <c r="L1151" s="49">
        <f t="shared" si="37"/>
        <v>220000</v>
      </c>
      <c r="M1151" s="43"/>
      <c r="N1151" s="49"/>
      <c r="O1151" s="49" t="s">
        <v>7318</v>
      </c>
      <c r="P1151" s="14"/>
      <c r="Q1151" s="7" t="str">
        <f>VLOOKUP(D1151,[1]Sheet0!$C$1:$H$65536,6,0)</f>
        <v>BĂNG VỆ SINH</v>
      </c>
      <c r="S1151" s="8"/>
    </row>
    <row r="1152" spans="1:19" s="7" customFormat="1" ht="47.25" customHeight="1">
      <c r="A1152" s="9"/>
      <c r="B1152" s="9" t="s">
        <v>69</v>
      </c>
      <c r="C1152" s="47" t="s">
        <v>929</v>
      </c>
      <c r="D1152" s="47" t="s">
        <v>930</v>
      </c>
      <c r="E1152" s="9" t="s">
        <v>931</v>
      </c>
      <c r="F1152" s="48">
        <v>680000</v>
      </c>
      <c r="G1152" s="9">
        <v>1</v>
      </c>
      <c r="H1152" s="9">
        <v>3</v>
      </c>
      <c r="I1152" s="97"/>
      <c r="J1152" s="98">
        <v>2</v>
      </c>
      <c r="K1152" s="103">
        <f t="shared" si="36"/>
        <v>2</v>
      </c>
      <c r="L1152" s="49">
        <f t="shared" si="37"/>
        <v>1360000</v>
      </c>
      <c r="M1152" s="43"/>
      <c r="N1152" s="49"/>
      <c r="O1152" s="49" t="s">
        <v>7319</v>
      </c>
      <c r="P1152" s="14"/>
      <c r="Q1152" s="7" t="str">
        <f>VLOOKUP(D1152,[1]Sheet0!$C$1:$H$65536,6,0)</f>
        <v>HỖ TRỢ TRÍ NÃO VÀ TRÍ NHỚ</v>
      </c>
      <c r="S1152" s="8"/>
    </row>
    <row r="1153" spans="1:19" s="7" customFormat="1" ht="47.25" customHeight="1">
      <c r="A1153" s="9"/>
      <c r="B1153" s="9" t="s">
        <v>69</v>
      </c>
      <c r="C1153" s="47" t="s">
        <v>932</v>
      </c>
      <c r="D1153" s="47" t="s">
        <v>933</v>
      </c>
      <c r="E1153" s="9" t="s">
        <v>934</v>
      </c>
      <c r="F1153" s="48">
        <v>650000</v>
      </c>
      <c r="G1153" s="9">
        <v>1</v>
      </c>
      <c r="H1153" s="9">
        <v>3</v>
      </c>
      <c r="I1153" s="97"/>
      <c r="J1153" s="98">
        <v>2</v>
      </c>
      <c r="K1153" s="103">
        <f t="shared" si="36"/>
        <v>2</v>
      </c>
      <c r="L1153" s="49">
        <f t="shared" si="37"/>
        <v>1300000</v>
      </c>
      <c r="M1153" s="43"/>
      <c r="N1153" s="49"/>
      <c r="O1153" s="49" t="s">
        <v>7320</v>
      </c>
      <c r="P1153" s="14"/>
      <c r="Q1153" s="7" t="str">
        <f>VLOOKUP(D1153,[1]Sheet0!$C$1:$H$65536,6,0)</f>
        <v>SINH LÝ - NỘI TIẾT TỐ</v>
      </c>
      <c r="S1153" s="8"/>
    </row>
    <row r="1154" spans="1:19" s="7" customFormat="1" ht="47.25" customHeight="1">
      <c r="A1154" s="9"/>
      <c r="B1154" s="9" t="s">
        <v>69</v>
      </c>
      <c r="C1154" s="47" t="s">
        <v>4669</v>
      </c>
      <c r="D1154" s="47" t="s">
        <v>4670</v>
      </c>
      <c r="E1154" s="9" t="s">
        <v>4671</v>
      </c>
      <c r="F1154" s="48">
        <v>1350000</v>
      </c>
      <c r="G1154" s="9">
        <v>-2</v>
      </c>
      <c r="H1154" s="9">
        <v>0</v>
      </c>
      <c r="I1154" s="97">
        <v>2</v>
      </c>
      <c r="J1154" s="98"/>
      <c r="K1154" s="103">
        <f t="shared" si="36"/>
        <v>2</v>
      </c>
      <c r="L1154" s="49">
        <f t="shared" si="37"/>
        <v>2700000</v>
      </c>
      <c r="M1154" s="43"/>
      <c r="N1154" s="49"/>
      <c r="O1154" s="49" t="s">
        <v>7321</v>
      </c>
      <c r="P1154" s="14">
        <v>46006.630983796298</v>
      </c>
      <c r="Q1154" s="7" t="str">
        <f>VLOOKUP(D1154,[1]Sheet0!$C$1:$H$65536,6,0)</f>
        <v>SINH LÝ - NỘI TIẾT TỐ</v>
      </c>
      <c r="S1154" s="8"/>
    </row>
    <row r="1155" spans="1:19" s="7" customFormat="1" ht="47.25" customHeight="1">
      <c r="A1155" s="9"/>
      <c r="B1155" s="9" t="s">
        <v>69</v>
      </c>
      <c r="C1155" s="47" t="s">
        <v>5030</v>
      </c>
      <c r="D1155" s="47" t="s">
        <v>5031</v>
      </c>
      <c r="E1155" s="9" t="s">
        <v>5032</v>
      </c>
      <c r="F1155" s="48">
        <v>700000</v>
      </c>
      <c r="G1155" s="9">
        <v>-2</v>
      </c>
      <c r="H1155" s="9">
        <v>0</v>
      </c>
      <c r="I1155" s="97">
        <v>2</v>
      </c>
      <c r="J1155" s="98"/>
      <c r="K1155" s="103">
        <f t="shared" si="36"/>
        <v>2</v>
      </c>
      <c r="L1155" s="49">
        <f t="shared" si="37"/>
        <v>1400000</v>
      </c>
      <c r="M1155" s="43"/>
      <c r="N1155" s="49"/>
      <c r="O1155" s="49" t="s">
        <v>7322</v>
      </c>
      <c r="P1155" s="14">
        <v>46037</v>
      </c>
      <c r="Q1155" s="7" t="str">
        <f>VLOOKUP(D1155,[1]Sheet0!$C$1:$H$65536,6,0)</f>
        <v>HỖ TRỢ TRÍ NÃO VÀ TRÍ NHỚ</v>
      </c>
      <c r="S1155" s="8"/>
    </row>
    <row r="1156" spans="1:19" s="7" customFormat="1" ht="47.25" customHeight="1">
      <c r="A1156" s="9"/>
      <c r="B1156" s="9" t="s">
        <v>69</v>
      </c>
      <c r="C1156" s="47" t="s">
        <v>1193</v>
      </c>
      <c r="D1156" s="47" t="s">
        <v>1194</v>
      </c>
      <c r="E1156" s="9" t="s">
        <v>1195</v>
      </c>
      <c r="F1156" s="48">
        <v>185000</v>
      </c>
      <c r="G1156" s="9">
        <v>8</v>
      </c>
      <c r="H1156" s="9">
        <v>10</v>
      </c>
      <c r="I1156" s="97"/>
      <c r="J1156" s="98">
        <v>2</v>
      </c>
      <c r="K1156" s="103">
        <f t="shared" si="36"/>
        <v>2</v>
      </c>
      <c r="L1156" s="49">
        <f t="shared" si="37"/>
        <v>370000</v>
      </c>
      <c r="M1156" s="43"/>
      <c r="N1156" s="49"/>
      <c r="O1156" s="49" t="s">
        <v>7323</v>
      </c>
      <c r="P1156" s="14"/>
      <c r="Q1156" s="7" t="str">
        <f>VLOOKUP(D1156,[1]Sheet0!$C$1:$H$65536,6,0)</f>
        <v>TĂNG CƯỜNG HỆ MIỄN DỊCH</v>
      </c>
      <c r="S1156" s="8"/>
    </row>
    <row r="1157" spans="1:19" s="7" customFormat="1" ht="47.25" customHeight="1">
      <c r="A1157" s="9"/>
      <c r="B1157" s="9" t="s">
        <v>33</v>
      </c>
      <c r="C1157" s="47" t="s">
        <v>3766</v>
      </c>
      <c r="D1157" s="47" t="s">
        <v>3767</v>
      </c>
      <c r="E1157" s="9" t="s">
        <v>3768</v>
      </c>
      <c r="F1157" s="48">
        <v>45000</v>
      </c>
      <c r="G1157" s="9">
        <v>-2</v>
      </c>
      <c r="H1157" s="9">
        <v>0</v>
      </c>
      <c r="I1157" s="97">
        <v>2</v>
      </c>
      <c r="J1157" s="98"/>
      <c r="K1157" s="103">
        <f t="shared" si="36"/>
        <v>2</v>
      </c>
      <c r="L1157" s="49">
        <f t="shared" si="37"/>
        <v>90000</v>
      </c>
      <c r="M1157" s="43"/>
      <c r="N1157" s="49"/>
      <c r="O1157" s="49" t="s">
        <v>4258</v>
      </c>
      <c r="P1157" s="14">
        <v>45831</v>
      </c>
      <c r="Q1157" s="7" t="str">
        <f>VLOOKUP(D1157,[1]Sheet0!$C$1:$H$65536,6,0)</f>
        <v>XÀ PHÒNG, CHẤT TẨY RỬA</v>
      </c>
      <c r="S1157" s="8"/>
    </row>
    <row r="1158" spans="1:19" s="7" customFormat="1" ht="47.25" customHeight="1">
      <c r="A1158" s="9"/>
      <c r="B1158" s="9" t="s">
        <v>33</v>
      </c>
      <c r="C1158" s="47" t="s">
        <v>4482</v>
      </c>
      <c r="D1158" s="47" t="s">
        <v>4483</v>
      </c>
      <c r="E1158" s="9" t="s">
        <v>1496</v>
      </c>
      <c r="F1158" s="48">
        <v>98000</v>
      </c>
      <c r="G1158" s="9">
        <v>-2</v>
      </c>
      <c r="H1158" s="9">
        <v>0</v>
      </c>
      <c r="I1158" s="97">
        <v>2</v>
      </c>
      <c r="J1158" s="98"/>
      <c r="K1158" s="103">
        <f t="shared" si="36"/>
        <v>2</v>
      </c>
      <c r="L1158" s="49">
        <f t="shared" si="37"/>
        <v>196000</v>
      </c>
      <c r="M1158" s="43"/>
      <c r="N1158" s="49"/>
      <c r="O1158" s="49" t="s">
        <v>7324</v>
      </c>
      <c r="P1158" s="14">
        <v>45985</v>
      </c>
      <c r="Q1158" s="7" t="str">
        <f>VLOOKUP(D1158,[1]Sheet0!$C$1:$H$65536,6,0)</f>
        <v>GIẶT, XẢ QUẦN ÁO</v>
      </c>
      <c r="S1158" s="8"/>
    </row>
    <row r="1159" spans="1:19" s="7" customFormat="1" ht="47.25" customHeight="1">
      <c r="A1159" s="9"/>
      <c r="B1159" s="9" t="s">
        <v>33</v>
      </c>
      <c r="C1159" s="47" t="s">
        <v>417</v>
      </c>
      <c r="D1159" s="47" t="s">
        <v>418</v>
      </c>
      <c r="E1159" s="9" t="s">
        <v>419</v>
      </c>
      <c r="F1159" s="48">
        <v>60000</v>
      </c>
      <c r="G1159" s="9">
        <v>27</v>
      </c>
      <c r="H1159" s="9">
        <v>29</v>
      </c>
      <c r="I1159" s="97"/>
      <c r="J1159" s="98">
        <v>2</v>
      </c>
      <c r="K1159" s="103">
        <f t="shared" si="36"/>
        <v>2</v>
      </c>
      <c r="L1159" s="49">
        <f t="shared" si="37"/>
        <v>120000</v>
      </c>
      <c r="M1159" s="43"/>
      <c r="N1159" s="49"/>
      <c r="O1159" s="49" t="s">
        <v>7325</v>
      </c>
      <c r="P1159" s="14"/>
      <c r="Q1159" s="7" t="str">
        <f>VLOOKUP(D1159,[1]Sheet0!$C$1:$H$65536,6,0)</f>
        <v>BẾP VÀ PHÒNG ĂN</v>
      </c>
      <c r="S1159" s="8"/>
    </row>
    <row r="1160" spans="1:19" s="7" customFormat="1" ht="47.25" customHeight="1">
      <c r="A1160" s="9"/>
      <c r="B1160" s="9" t="s">
        <v>33</v>
      </c>
      <c r="C1160" s="47" t="s">
        <v>3322</v>
      </c>
      <c r="D1160" s="47" t="s">
        <v>3323</v>
      </c>
      <c r="E1160" s="9" t="s">
        <v>3324</v>
      </c>
      <c r="F1160" s="48">
        <v>69000</v>
      </c>
      <c r="G1160" s="9">
        <v>2</v>
      </c>
      <c r="H1160" s="9">
        <v>4</v>
      </c>
      <c r="I1160" s="97"/>
      <c r="J1160" s="98">
        <v>2</v>
      </c>
      <c r="K1160" s="103">
        <f t="shared" si="36"/>
        <v>2</v>
      </c>
      <c r="L1160" s="49">
        <f t="shared" si="37"/>
        <v>138000</v>
      </c>
      <c r="M1160" s="43"/>
      <c r="N1160" s="49"/>
      <c r="O1160" s="49" t="s">
        <v>4258</v>
      </c>
      <c r="P1160" s="14"/>
      <c r="Q1160" s="7" t="str">
        <f>VLOOKUP(D1160,[1]Sheet0!$C$1:$H$65536,6,0)</f>
        <v>GIA DỤNG SKK</v>
      </c>
      <c r="S1160" s="8"/>
    </row>
    <row r="1161" spans="1:19" s="7" customFormat="1" ht="47.25" customHeight="1">
      <c r="A1161" s="9"/>
      <c r="B1161" s="9" t="s">
        <v>33</v>
      </c>
      <c r="C1161" s="47" t="s">
        <v>1584</v>
      </c>
      <c r="D1161" s="47" t="s">
        <v>1585</v>
      </c>
      <c r="E1161" s="9" t="s">
        <v>1586</v>
      </c>
      <c r="F1161" s="48">
        <v>25000</v>
      </c>
      <c r="G1161" s="9">
        <v>47</v>
      </c>
      <c r="H1161" s="9">
        <v>49</v>
      </c>
      <c r="I1161" s="97"/>
      <c r="J1161" s="98">
        <v>2</v>
      </c>
      <c r="K1161" s="103">
        <f t="shared" si="36"/>
        <v>2</v>
      </c>
      <c r="L1161" s="49">
        <f t="shared" si="37"/>
        <v>50000</v>
      </c>
      <c r="M1161" s="43"/>
      <c r="N1161" s="49"/>
      <c r="O1161" s="49" t="s">
        <v>4258</v>
      </c>
      <c r="P1161" s="14"/>
      <c r="Q1161" s="7" t="str">
        <f>VLOOKUP(D1161,[1]Sheet0!$C$1:$H$65536,6,0)</f>
        <v>BẾP VÀ PHÒNG ĂN</v>
      </c>
      <c r="S1161" s="8"/>
    </row>
    <row r="1162" spans="1:19" s="7" customFormat="1" ht="47.25" customHeight="1">
      <c r="A1162" s="9"/>
      <c r="B1162" s="9" t="s">
        <v>33</v>
      </c>
      <c r="C1162" s="47" t="s">
        <v>4544</v>
      </c>
      <c r="D1162" s="47" t="s">
        <v>4545</v>
      </c>
      <c r="E1162" s="9" t="s">
        <v>4546</v>
      </c>
      <c r="F1162" s="48">
        <v>49000</v>
      </c>
      <c r="G1162" s="9">
        <v>-2</v>
      </c>
      <c r="H1162" s="9">
        <v>0</v>
      </c>
      <c r="I1162" s="97">
        <v>2</v>
      </c>
      <c r="J1162" s="98"/>
      <c r="K1162" s="103">
        <f t="shared" si="36"/>
        <v>2</v>
      </c>
      <c r="L1162" s="49">
        <f t="shared" si="37"/>
        <v>98000</v>
      </c>
      <c r="M1162" s="43"/>
      <c r="N1162" s="49"/>
      <c r="O1162" s="49" t="s">
        <v>7326</v>
      </c>
      <c r="P1162" s="14">
        <v>45995</v>
      </c>
      <c r="Q1162" s="7" t="str">
        <f>VLOOKUP(D1162,[1]Sheet0!$C$1:$H$65536,6,0)</f>
        <v>KHĂN</v>
      </c>
      <c r="S1162" s="8"/>
    </row>
    <row r="1163" spans="1:19" s="7" customFormat="1" ht="47.25" customHeight="1">
      <c r="A1163" s="9"/>
      <c r="B1163" s="9" t="s">
        <v>33</v>
      </c>
      <c r="C1163" s="47" t="s">
        <v>1500</v>
      </c>
      <c r="D1163" s="47" t="s">
        <v>1501</v>
      </c>
      <c r="E1163" s="9" t="s">
        <v>1502</v>
      </c>
      <c r="F1163" s="48">
        <v>46000</v>
      </c>
      <c r="G1163" s="9">
        <v>13</v>
      </c>
      <c r="H1163" s="9">
        <v>15</v>
      </c>
      <c r="I1163" s="97"/>
      <c r="J1163" s="98">
        <v>2</v>
      </c>
      <c r="K1163" s="103">
        <f t="shared" si="36"/>
        <v>2</v>
      </c>
      <c r="L1163" s="49">
        <f t="shared" si="37"/>
        <v>92000</v>
      </c>
      <c r="M1163" s="43"/>
      <c r="N1163" s="49"/>
      <c r="O1163" s="49" t="s">
        <v>7327</v>
      </c>
      <c r="P1163" s="14"/>
      <c r="Q1163" s="7" t="str">
        <f>VLOOKUP(D1163,[1]Sheet0!$C$1:$H$65536,6,0)</f>
        <v>BẾP VÀ PHÒNG ĂN</v>
      </c>
      <c r="S1163" s="8"/>
    </row>
    <row r="1164" spans="1:19" s="7" customFormat="1" ht="47.25" customHeight="1">
      <c r="A1164" s="9"/>
      <c r="B1164" s="9" t="s">
        <v>33</v>
      </c>
      <c r="C1164" s="47" t="s">
        <v>5967</v>
      </c>
      <c r="D1164" s="47" t="s">
        <v>5968</v>
      </c>
      <c r="E1164" s="9" t="s">
        <v>5969</v>
      </c>
      <c r="F1164" s="48">
        <v>550000</v>
      </c>
      <c r="G1164" s="9">
        <v>-2</v>
      </c>
      <c r="H1164" s="9">
        <v>0</v>
      </c>
      <c r="I1164" s="97">
        <v>2</v>
      </c>
      <c r="J1164" s="98"/>
      <c r="K1164" s="103">
        <f t="shared" si="36"/>
        <v>2</v>
      </c>
      <c r="L1164" s="49">
        <f t="shared" si="37"/>
        <v>1100000</v>
      </c>
      <c r="M1164" s="43"/>
      <c r="N1164" s="49"/>
      <c r="O1164" s="49" t="s">
        <v>7328</v>
      </c>
      <c r="P1164" s="14">
        <v>46136</v>
      </c>
      <c r="Q1164" s="7" t="str">
        <f>VLOOKUP(D1164,[1]Sheet0!$C$1:$H$65536,6,0)</f>
        <v>BẾP VÀ PHÒNG ĂN</v>
      </c>
      <c r="S1164" s="8"/>
    </row>
    <row r="1165" spans="1:19" s="7" customFormat="1" ht="47.25" customHeight="1">
      <c r="A1165" s="9"/>
      <c r="B1165" s="9" t="s">
        <v>2772</v>
      </c>
      <c r="C1165" s="47" t="s">
        <v>4910</v>
      </c>
      <c r="D1165" s="47" t="s">
        <v>4911</v>
      </c>
      <c r="E1165" s="9" t="s">
        <v>3592</v>
      </c>
      <c r="F1165" s="48">
        <v>120000</v>
      </c>
      <c r="G1165" s="9">
        <v>-2</v>
      </c>
      <c r="H1165" s="9">
        <v>0</v>
      </c>
      <c r="I1165" s="97">
        <v>2</v>
      </c>
      <c r="J1165" s="98"/>
      <c r="K1165" s="103">
        <f t="shared" si="36"/>
        <v>2</v>
      </c>
      <c r="L1165" s="49">
        <f t="shared" si="37"/>
        <v>240000</v>
      </c>
      <c r="M1165" s="43"/>
      <c r="N1165" s="49"/>
      <c r="O1165" s="49" t="s">
        <v>7298</v>
      </c>
      <c r="P1165" s="14">
        <v>46027.660694444443</v>
      </c>
      <c r="Q1165" s="7" t="str">
        <f>VLOOKUP(D1165,[1]Sheet0!$C$1:$H$65536,6,0)</f>
        <v>NSM MÙA ĐÔNG</v>
      </c>
      <c r="S1165" s="8"/>
    </row>
    <row r="1166" spans="1:19" s="7" customFormat="1" ht="47.25" customHeight="1">
      <c r="A1166" s="9"/>
      <c r="B1166" s="9" t="s">
        <v>2772</v>
      </c>
      <c r="C1166" s="47" t="s">
        <v>2805</v>
      </c>
      <c r="D1166" s="47" t="s">
        <v>2806</v>
      </c>
      <c r="E1166" s="9" t="s">
        <v>2807</v>
      </c>
      <c r="F1166" s="48">
        <v>149000</v>
      </c>
      <c r="G1166" s="9">
        <v>0</v>
      </c>
      <c r="H1166" s="9">
        <v>2</v>
      </c>
      <c r="I1166" s="97"/>
      <c r="J1166" s="98">
        <v>2</v>
      </c>
      <c r="K1166" s="103">
        <f t="shared" si="36"/>
        <v>2</v>
      </c>
      <c r="L1166" s="49">
        <f t="shared" si="37"/>
        <v>298000</v>
      </c>
      <c r="M1166" s="43"/>
      <c r="N1166" s="49"/>
      <c r="O1166" s="49" t="s">
        <v>4258</v>
      </c>
      <c r="P1166" s="14"/>
      <c r="Q1166" s="7" t="str">
        <f>VLOOKUP(D1166,[1]Sheet0!$C$1:$H$65536,6,0)</f>
        <v>THỜI TRANG NỮ</v>
      </c>
      <c r="S1166" s="8"/>
    </row>
    <row r="1167" spans="1:19" s="7" customFormat="1" ht="47.25" customHeight="1">
      <c r="A1167" s="9"/>
      <c r="B1167" s="9" t="s">
        <v>2772</v>
      </c>
      <c r="C1167" s="47" t="s">
        <v>3699</v>
      </c>
      <c r="D1167" s="47" t="s">
        <v>3700</v>
      </c>
      <c r="E1167" s="9" t="s">
        <v>3701</v>
      </c>
      <c r="F1167" s="48">
        <v>1490000</v>
      </c>
      <c r="G1167" s="9">
        <v>-2</v>
      </c>
      <c r="H1167" s="9">
        <v>0</v>
      </c>
      <c r="I1167" s="97">
        <v>2</v>
      </c>
      <c r="J1167" s="98"/>
      <c r="K1167" s="103">
        <f t="shared" si="36"/>
        <v>2</v>
      </c>
      <c r="L1167" s="49">
        <f t="shared" si="37"/>
        <v>2980000</v>
      </c>
      <c r="M1167" s="43"/>
      <c r="N1167" s="49"/>
      <c r="O1167" s="49" t="s">
        <v>7329</v>
      </c>
      <c r="P1167" s="14">
        <v>45820</v>
      </c>
      <c r="Q1167" s="7" t="str">
        <f>VLOOKUP(D1167,[1]Sheet0!$C$1:$H$65536,6,0)</f>
        <v>GIÀY</v>
      </c>
      <c r="S1167" s="8"/>
    </row>
    <row r="1168" spans="1:19" s="7" customFormat="1" ht="47.25" customHeight="1">
      <c r="A1168" s="9"/>
      <c r="B1168" s="9" t="s">
        <v>2772</v>
      </c>
      <c r="C1168" s="47" t="s">
        <v>3704</v>
      </c>
      <c r="D1168" s="47" t="s">
        <v>3705</v>
      </c>
      <c r="E1168" s="9" t="s">
        <v>3706</v>
      </c>
      <c r="F1168" s="48">
        <v>1490000</v>
      </c>
      <c r="G1168" s="9">
        <v>-2</v>
      </c>
      <c r="H1168" s="9">
        <v>0</v>
      </c>
      <c r="I1168" s="97">
        <v>2</v>
      </c>
      <c r="J1168" s="98"/>
      <c r="K1168" s="103">
        <f t="shared" si="36"/>
        <v>2</v>
      </c>
      <c r="L1168" s="49">
        <f t="shared" si="37"/>
        <v>2980000</v>
      </c>
      <c r="M1168" s="43"/>
      <c r="N1168" s="49"/>
      <c r="O1168" s="49" t="s">
        <v>7330</v>
      </c>
      <c r="P1168" s="14">
        <v>45820</v>
      </c>
      <c r="Q1168" s="7" t="str">
        <f>VLOOKUP(D1168,[1]Sheet0!$C$1:$H$65536,6,0)</f>
        <v>GIÀY</v>
      </c>
      <c r="S1168" s="8"/>
    </row>
    <row r="1169" spans="1:19" s="7" customFormat="1" ht="47.25" customHeight="1">
      <c r="A1169" s="9"/>
      <c r="B1169" s="9" t="s">
        <v>2772</v>
      </c>
      <c r="C1169" s="47" t="s">
        <v>4008</v>
      </c>
      <c r="D1169" s="47" t="s">
        <v>4009</v>
      </c>
      <c r="E1169" s="9" t="s">
        <v>4010</v>
      </c>
      <c r="F1169" s="48">
        <v>1990000</v>
      </c>
      <c r="G1169" s="9">
        <v>-2</v>
      </c>
      <c r="H1169" s="9">
        <v>0</v>
      </c>
      <c r="I1169" s="97">
        <v>2</v>
      </c>
      <c r="J1169" s="98"/>
      <c r="K1169" s="103">
        <f t="shared" si="36"/>
        <v>2</v>
      </c>
      <c r="L1169" s="49">
        <f t="shared" si="37"/>
        <v>3980000</v>
      </c>
      <c r="M1169" s="43"/>
      <c r="N1169" s="49"/>
      <c r="O1169" s="49" t="s">
        <v>7331</v>
      </c>
      <c r="P1169" s="14">
        <v>45882</v>
      </c>
      <c r="Q1169" s="7" t="str">
        <f>VLOOKUP(D1169,[1]Sheet0!$C$1:$H$65536,6,0)</f>
        <v>GIÀY</v>
      </c>
      <c r="S1169" s="8"/>
    </row>
    <row r="1170" spans="1:19" s="7" customFormat="1" ht="47.25" customHeight="1">
      <c r="A1170" s="9"/>
      <c r="B1170" s="9" t="s">
        <v>2772</v>
      </c>
      <c r="C1170" s="47" t="s">
        <v>3987</v>
      </c>
      <c r="D1170" s="47" t="s">
        <v>3988</v>
      </c>
      <c r="E1170" s="9" t="s">
        <v>3989</v>
      </c>
      <c r="F1170" s="48">
        <v>1990000</v>
      </c>
      <c r="G1170" s="9">
        <v>-2</v>
      </c>
      <c r="H1170" s="9">
        <v>0</v>
      </c>
      <c r="I1170" s="97">
        <v>2</v>
      </c>
      <c r="J1170" s="98"/>
      <c r="K1170" s="103">
        <f t="shared" si="36"/>
        <v>2</v>
      </c>
      <c r="L1170" s="49">
        <f t="shared" si="37"/>
        <v>3980000</v>
      </c>
      <c r="M1170" s="43"/>
      <c r="N1170" s="49"/>
      <c r="O1170" s="49" t="s">
        <v>7332</v>
      </c>
      <c r="P1170" s="14">
        <v>45880</v>
      </c>
      <c r="Q1170" s="7" t="str">
        <f>VLOOKUP(D1170,[1]Sheet0!$C$1:$H$65536,6,0)</f>
        <v>GIÀY</v>
      </c>
      <c r="S1170" s="8"/>
    </row>
    <row r="1171" spans="1:19" s="7" customFormat="1" ht="47.25" customHeight="1">
      <c r="A1171" s="9"/>
      <c r="B1171" s="9" t="s">
        <v>2772</v>
      </c>
      <c r="C1171" s="47" t="s">
        <v>2798</v>
      </c>
      <c r="D1171" s="47" t="s">
        <v>2799</v>
      </c>
      <c r="E1171" s="9" t="s">
        <v>2797</v>
      </c>
      <c r="F1171" s="48">
        <v>149000</v>
      </c>
      <c r="G1171" s="9">
        <v>0</v>
      </c>
      <c r="H1171" s="9">
        <v>2</v>
      </c>
      <c r="I1171" s="97"/>
      <c r="J1171" s="98">
        <v>2</v>
      </c>
      <c r="K1171" s="103">
        <f t="shared" si="36"/>
        <v>2</v>
      </c>
      <c r="L1171" s="49">
        <f t="shared" si="37"/>
        <v>298000</v>
      </c>
      <c r="M1171" s="43"/>
      <c r="N1171" s="49"/>
      <c r="O1171" s="49" t="s">
        <v>4258</v>
      </c>
      <c r="P1171" s="14"/>
      <c r="Q1171" s="7" t="str">
        <f>VLOOKUP(D1171,[1]Sheet0!$C$1:$H$65536,6,0)</f>
        <v>THỜI TRANG NỮ</v>
      </c>
      <c r="S1171" s="8"/>
    </row>
    <row r="1172" spans="1:19" s="7" customFormat="1" ht="47.25" customHeight="1">
      <c r="A1172" s="9"/>
      <c r="B1172" s="9" t="s">
        <v>135</v>
      </c>
      <c r="C1172" s="47" t="s">
        <v>5334</v>
      </c>
      <c r="D1172" s="47" t="s">
        <v>5335</v>
      </c>
      <c r="E1172" s="9" t="s">
        <v>5336</v>
      </c>
      <c r="F1172" s="48">
        <v>65000</v>
      </c>
      <c r="G1172" s="9">
        <v>-2</v>
      </c>
      <c r="H1172" s="9">
        <v>0</v>
      </c>
      <c r="I1172" s="97">
        <v>2</v>
      </c>
      <c r="J1172" s="98"/>
      <c r="K1172" s="103">
        <f t="shared" si="36"/>
        <v>2</v>
      </c>
      <c r="L1172" s="49">
        <f t="shared" si="37"/>
        <v>130000</v>
      </c>
      <c r="M1172" s="43"/>
      <c r="N1172" s="49"/>
      <c r="O1172" s="49" t="s">
        <v>4258</v>
      </c>
      <c r="P1172" s="14">
        <v>46076</v>
      </c>
      <c r="Q1172" s="7" t="str">
        <f>VLOOKUP(D1172,[1]Sheet0!$C$1:$H$65536,6,0)</f>
        <v>BÁNH KẸO, ĐỒ ĂN VẶT</v>
      </c>
      <c r="S1172" s="8"/>
    </row>
    <row r="1173" spans="1:19" s="7" customFormat="1" ht="47.25" customHeight="1">
      <c r="A1173" s="9"/>
      <c r="B1173" s="9" t="s">
        <v>27</v>
      </c>
      <c r="C1173" s="47" t="s">
        <v>360</v>
      </c>
      <c r="D1173" s="47" t="s">
        <v>361</v>
      </c>
      <c r="E1173" s="9" t="s">
        <v>362</v>
      </c>
      <c r="F1173" s="48">
        <v>74000</v>
      </c>
      <c r="G1173" s="9">
        <v>13</v>
      </c>
      <c r="H1173" s="9">
        <v>15</v>
      </c>
      <c r="I1173" s="97"/>
      <c r="J1173" s="98">
        <v>2</v>
      </c>
      <c r="K1173" s="103">
        <f t="shared" si="36"/>
        <v>2</v>
      </c>
      <c r="L1173" s="49">
        <f t="shared" si="37"/>
        <v>148000</v>
      </c>
      <c r="M1173" s="43"/>
      <c r="N1173" s="49"/>
      <c r="O1173" s="49" t="s">
        <v>7333</v>
      </c>
      <c r="P1173" s="14"/>
      <c r="Q1173" s="7" t="str">
        <f>VLOOKUP(D1173,[1]Sheet0!$C$1:$H$65536,6,0)</f>
        <v>GIA VỊ</v>
      </c>
      <c r="S1173" s="8"/>
    </row>
    <row r="1174" spans="1:19" s="7" customFormat="1" ht="47.25" customHeight="1">
      <c r="A1174" s="9"/>
      <c r="B1174" s="9" t="s">
        <v>27</v>
      </c>
      <c r="C1174" s="47" t="s">
        <v>5000</v>
      </c>
      <c r="D1174" s="47" t="s">
        <v>5001</v>
      </c>
      <c r="E1174" s="9" t="s">
        <v>5002</v>
      </c>
      <c r="F1174" s="48">
        <v>75000</v>
      </c>
      <c r="G1174" s="9">
        <v>-2</v>
      </c>
      <c r="H1174" s="9">
        <v>0</v>
      </c>
      <c r="I1174" s="97">
        <v>2</v>
      </c>
      <c r="J1174" s="98"/>
      <c r="K1174" s="103">
        <f t="shared" si="36"/>
        <v>2</v>
      </c>
      <c r="L1174" s="49">
        <f t="shared" si="37"/>
        <v>150000</v>
      </c>
      <c r="M1174" s="43"/>
      <c r="N1174" s="49"/>
      <c r="O1174" s="49" t="s">
        <v>7334</v>
      </c>
      <c r="P1174" s="14">
        <v>46035</v>
      </c>
      <c r="Q1174" s="7" t="str">
        <f>VLOOKUP(D1174,[1]Sheet0!$C$1:$H$65536,6,0)</f>
        <v>THỰC PHẨM ĂN LIỀN</v>
      </c>
      <c r="S1174" s="8"/>
    </row>
    <row r="1175" spans="1:19" s="7" customFormat="1" ht="47.25" customHeight="1">
      <c r="A1175" s="9"/>
      <c r="B1175" s="9" t="s">
        <v>27</v>
      </c>
      <c r="C1175" s="47" t="s">
        <v>5516</v>
      </c>
      <c r="D1175" s="47" t="s">
        <v>5517</v>
      </c>
      <c r="E1175" s="9" t="s">
        <v>5518</v>
      </c>
      <c r="F1175" s="48">
        <v>135000</v>
      </c>
      <c r="G1175" s="9">
        <v>-2</v>
      </c>
      <c r="H1175" s="9">
        <v>0</v>
      </c>
      <c r="I1175" s="97">
        <v>2</v>
      </c>
      <c r="J1175" s="98"/>
      <c r="K1175" s="103">
        <f t="shared" si="36"/>
        <v>2</v>
      </c>
      <c r="L1175" s="49">
        <f t="shared" si="37"/>
        <v>270000</v>
      </c>
      <c r="M1175" s="43"/>
      <c r="N1175" s="49"/>
      <c r="O1175" s="49" t="s">
        <v>4258</v>
      </c>
      <c r="P1175" s="14">
        <v>46079</v>
      </c>
      <c r="Q1175" s="7" t="str">
        <f>VLOOKUP(D1175,[1]Sheet0!$C$1:$H$65536,6,0)</f>
        <v>BÁNH KẸO, ĐỒ ĂN VẶT</v>
      </c>
      <c r="S1175" s="8"/>
    </row>
    <row r="1176" spans="1:19" s="7" customFormat="1" ht="47.25" customHeight="1">
      <c r="A1176" s="9"/>
      <c r="B1176" s="9" t="s">
        <v>135</v>
      </c>
      <c r="C1176" s="47" t="s">
        <v>5316</v>
      </c>
      <c r="D1176" s="47" t="s">
        <v>5317</v>
      </c>
      <c r="E1176" s="9" t="s">
        <v>5318</v>
      </c>
      <c r="F1176" s="48">
        <v>38000</v>
      </c>
      <c r="G1176" s="9">
        <v>-2</v>
      </c>
      <c r="H1176" s="9">
        <v>0</v>
      </c>
      <c r="I1176" s="97">
        <v>2</v>
      </c>
      <c r="J1176" s="98"/>
      <c r="K1176" s="103">
        <f t="shared" si="36"/>
        <v>2</v>
      </c>
      <c r="L1176" s="49">
        <f t="shared" si="37"/>
        <v>76000</v>
      </c>
      <c r="M1176" s="43"/>
      <c r="N1176" s="49"/>
      <c r="O1176" s="49" t="s">
        <v>4258</v>
      </c>
      <c r="P1176" s="14">
        <v>46076</v>
      </c>
      <c r="Q1176" s="7" t="str">
        <f>VLOOKUP(D1176,[1]Sheet0!$C$1:$H$65536,6,0)</f>
        <v>BÁNH KẸO, ĐỒ ĂN VẶT</v>
      </c>
      <c r="S1176" s="8"/>
    </row>
    <row r="1177" spans="1:19" s="7" customFormat="1" ht="47.25" customHeight="1">
      <c r="A1177" s="9"/>
      <c r="B1177" s="9" t="s">
        <v>27</v>
      </c>
      <c r="C1177" s="47" t="s">
        <v>659</v>
      </c>
      <c r="D1177" s="47" t="s">
        <v>660</v>
      </c>
      <c r="E1177" s="9" t="s">
        <v>661</v>
      </c>
      <c r="F1177" s="48">
        <v>20000</v>
      </c>
      <c r="G1177" s="9">
        <v>13</v>
      </c>
      <c r="H1177" s="9">
        <v>15</v>
      </c>
      <c r="I1177" s="97"/>
      <c r="J1177" s="98">
        <v>2</v>
      </c>
      <c r="K1177" s="103">
        <f t="shared" si="36"/>
        <v>2</v>
      </c>
      <c r="L1177" s="49">
        <f t="shared" si="37"/>
        <v>40000</v>
      </c>
      <c r="M1177" s="43"/>
      <c r="N1177" s="49"/>
      <c r="O1177" s="49" t="s">
        <v>4258</v>
      </c>
      <c r="P1177" s="14"/>
      <c r="Q1177" s="7" t="str">
        <f>VLOOKUP(D1177,[1]Sheet0!$C$1:$H$65536,6,0)</f>
        <v>ĐỒ UỐNG, PHA CHẾ</v>
      </c>
      <c r="S1177" s="8"/>
    </row>
    <row r="1178" spans="1:19" s="7" customFormat="1" ht="47.25" customHeight="1">
      <c r="A1178" s="9"/>
      <c r="B1178" s="9" t="s">
        <v>27</v>
      </c>
      <c r="C1178" s="47" t="s">
        <v>5438</v>
      </c>
      <c r="D1178" s="47" t="s">
        <v>5439</v>
      </c>
      <c r="E1178" s="9" t="s">
        <v>5440</v>
      </c>
      <c r="F1178" s="48">
        <v>105000</v>
      </c>
      <c r="G1178" s="9">
        <v>-2</v>
      </c>
      <c r="H1178" s="9">
        <v>0</v>
      </c>
      <c r="I1178" s="97">
        <v>2</v>
      </c>
      <c r="J1178" s="98"/>
      <c r="K1178" s="103">
        <f t="shared" si="36"/>
        <v>2</v>
      </c>
      <c r="L1178" s="49">
        <f t="shared" si="37"/>
        <v>210000</v>
      </c>
      <c r="M1178" s="43"/>
      <c r="N1178" s="49"/>
      <c r="O1178" s="49" t="s">
        <v>4258</v>
      </c>
      <c r="P1178" s="14">
        <v>46077</v>
      </c>
      <c r="Q1178" s="7" t="str">
        <f>VLOOKUP(D1178,[1]Sheet0!$C$1:$H$65536,6,0)</f>
        <v>MỲ, MIẾN</v>
      </c>
      <c r="S1178" s="8"/>
    </row>
    <row r="1179" spans="1:19" s="7" customFormat="1" ht="47.25" customHeight="1">
      <c r="A1179" s="9"/>
      <c r="B1179" s="9" t="s">
        <v>27</v>
      </c>
      <c r="C1179" s="47" t="s">
        <v>4603</v>
      </c>
      <c r="D1179" s="47" t="s">
        <v>4604</v>
      </c>
      <c r="E1179" s="9" t="s">
        <v>4605</v>
      </c>
      <c r="F1179" s="48">
        <v>45000</v>
      </c>
      <c r="G1179" s="9">
        <v>-2</v>
      </c>
      <c r="H1179" s="9">
        <v>0</v>
      </c>
      <c r="I1179" s="97">
        <v>2</v>
      </c>
      <c r="J1179" s="98"/>
      <c r="K1179" s="103">
        <f t="shared" si="36"/>
        <v>2</v>
      </c>
      <c r="L1179" s="49">
        <f t="shared" si="37"/>
        <v>90000</v>
      </c>
      <c r="M1179" s="43"/>
      <c r="N1179" s="49"/>
      <c r="O1179" s="49" t="s">
        <v>4258</v>
      </c>
      <c r="P1179" s="14">
        <v>46000</v>
      </c>
      <c r="Q1179" s="7" t="str">
        <f>VLOOKUP(D1179,[1]Sheet0!$C$1:$H$65536,6,0)</f>
        <v>GIA VỊ</v>
      </c>
      <c r="S1179" s="8"/>
    </row>
    <row r="1180" spans="1:19" s="7" customFormat="1" ht="47.25" customHeight="1">
      <c r="A1180" s="9"/>
      <c r="B1180" s="9" t="s">
        <v>27</v>
      </c>
      <c r="C1180" s="47" t="s">
        <v>5391</v>
      </c>
      <c r="D1180" s="47" t="s">
        <v>5392</v>
      </c>
      <c r="E1180" s="9" t="s">
        <v>5393</v>
      </c>
      <c r="F1180" s="48">
        <v>77000</v>
      </c>
      <c r="G1180" s="9">
        <v>-2</v>
      </c>
      <c r="H1180" s="9">
        <v>0</v>
      </c>
      <c r="I1180" s="97">
        <v>2</v>
      </c>
      <c r="J1180" s="98"/>
      <c r="K1180" s="103">
        <f t="shared" si="36"/>
        <v>2</v>
      </c>
      <c r="L1180" s="49">
        <f t="shared" si="37"/>
        <v>154000</v>
      </c>
      <c r="M1180" s="43"/>
      <c r="N1180" s="49"/>
      <c r="O1180" s="49" t="s">
        <v>4258</v>
      </c>
      <c r="P1180" s="14">
        <v>46077</v>
      </c>
      <c r="Q1180" s="7" t="str">
        <f>VLOOKUP(D1180,[1]Sheet0!$C$1:$H$65536,6,0)</f>
        <v>GIA VỊ</v>
      </c>
      <c r="S1180" s="8"/>
    </row>
    <row r="1181" spans="1:19" s="7" customFormat="1" ht="47.25" customHeight="1">
      <c r="A1181" s="9"/>
      <c r="B1181" s="9" t="s">
        <v>135</v>
      </c>
      <c r="C1181" s="47" t="s">
        <v>5319</v>
      </c>
      <c r="D1181" s="47" t="s">
        <v>5320</v>
      </c>
      <c r="E1181" s="9" t="s">
        <v>5321</v>
      </c>
      <c r="F1181" s="48">
        <v>83000</v>
      </c>
      <c r="G1181" s="9">
        <v>-2</v>
      </c>
      <c r="H1181" s="9">
        <v>0</v>
      </c>
      <c r="I1181" s="97">
        <v>2</v>
      </c>
      <c r="J1181" s="98"/>
      <c r="K1181" s="103">
        <f t="shared" si="36"/>
        <v>2</v>
      </c>
      <c r="L1181" s="49">
        <f t="shared" si="37"/>
        <v>166000</v>
      </c>
      <c r="M1181" s="43"/>
      <c r="N1181" s="49"/>
      <c r="O1181" s="49" t="s">
        <v>4258</v>
      </c>
      <c r="P1181" s="14">
        <v>46076</v>
      </c>
      <c r="Q1181" s="7" t="str">
        <f>VLOOKUP(D1181,[1]Sheet0!$C$1:$H$65536,6,0)</f>
        <v>NÔNG LÂM HẢI SẢN</v>
      </c>
      <c r="S1181" s="8"/>
    </row>
    <row r="1182" spans="1:19" s="7" customFormat="1" ht="47.25" customHeight="1">
      <c r="A1182" s="9"/>
      <c r="B1182" s="9" t="s">
        <v>27</v>
      </c>
      <c r="C1182" s="47" t="s">
        <v>5848</v>
      </c>
      <c r="D1182" s="47" t="s">
        <v>5849</v>
      </c>
      <c r="E1182" s="9" t="s">
        <v>5850</v>
      </c>
      <c r="F1182" s="48">
        <v>61000</v>
      </c>
      <c r="G1182" s="9">
        <v>-2</v>
      </c>
      <c r="H1182" s="9">
        <v>0</v>
      </c>
      <c r="I1182" s="97">
        <v>2</v>
      </c>
      <c r="J1182" s="98"/>
      <c r="K1182" s="103">
        <f t="shared" si="36"/>
        <v>2</v>
      </c>
      <c r="L1182" s="49">
        <f t="shared" si="37"/>
        <v>122000</v>
      </c>
      <c r="M1182" s="43"/>
      <c r="N1182" s="49"/>
      <c r="O1182" s="49" t="s">
        <v>4258</v>
      </c>
      <c r="P1182" s="14">
        <v>46120.377395833333</v>
      </c>
      <c r="Q1182" s="7" t="str">
        <f>VLOOKUP(D1182,[1]Sheet0!$C$1:$H$65536,6,0)</f>
        <v>MỲ, MIẾN</v>
      </c>
      <c r="S1182" s="8"/>
    </row>
    <row r="1183" spans="1:19" s="7" customFormat="1" ht="47.25" customHeight="1">
      <c r="A1183" s="9"/>
      <c r="B1183" s="9" t="s">
        <v>27</v>
      </c>
      <c r="C1183" s="47" t="s">
        <v>5851</v>
      </c>
      <c r="D1183" s="47" t="s">
        <v>5852</v>
      </c>
      <c r="E1183" s="9" t="s">
        <v>5853</v>
      </c>
      <c r="F1183" s="48">
        <v>61000</v>
      </c>
      <c r="G1183" s="9">
        <v>-2</v>
      </c>
      <c r="H1183" s="9">
        <v>0</v>
      </c>
      <c r="I1183" s="97">
        <v>2</v>
      </c>
      <c r="J1183" s="98"/>
      <c r="K1183" s="103">
        <f t="shared" si="36"/>
        <v>2</v>
      </c>
      <c r="L1183" s="49">
        <f t="shared" si="37"/>
        <v>122000</v>
      </c>
      <c r="M1183" s="43"/>
      <c r="N1183" s="49"/>
      <c r="O1183" s="49" t="s">
        <v>4258</v>
      </c>
      <c r="P1183" s="14">
        <v>46120.377395833333</v>
      </c>
      <c r="Q1183" s="7" t="str">
        <f>VLOOKUP(D1183,[1]Sheet0!$C$1:$H$65536,6,0)</f>
        <v>MỲ, MIẾN</v>
      </c>
      <c r="S1183" s="8"/>
    </row>
    <row r="1184" spans="1:19" s="7" customFormat="1" ht="47.25" customHeight="1">
      <c r="A1184" s="9"/>
      <c r="B1184" s="9" t="s">
        <v>27</v>
      </c>
      <c r="C1184" s="47" t="s">
        <v>1265</v>
      </c>
      <c r="D1184" s="47" t="s">
        <v>1266</v>
      </c>
      <c r="E1184" s="9" t="s">
        <v>1267</v>
      </c>
      <c r="F1184" s="48">
        <v>125000</v>
      </c>
      <c r="G1184" s="9">
        <v>9</v>
      </c>
      <c r="H1184" s="9">
        <v>11</v>
      </c>
      <c r="I1184" s="97"/>
      <c r="J1184" s="98">
        <v>2</v>
      </c>
      <c r="K1184" s="103">
        <f t="shared" ref="K1184:K1247" si="38">+J1184+I1184</f>
        <v>2</v>
      </c>
      <c r="L1184" s="49">
        <f t="shared" ref="L1184:L1247" si="39">+K1184*F1184</f>
        <v>250000</v>
      </c>
      <c r="M1184" s="43"/>
      <c r="N1184" s="49"/>
      <c r="O1184" s="49" t="s">
        <v>7335</v>
      </c>
      <c r="P1184" s="14"/>
      <c r="Q1184" s="7" t="str">
        <f>VLOOKUP(D1184,[1]Sheet0!$C$1:$H$65536,6,0)</f>
        <v>ĐỒ UỐNG, PHA CHẾ</v>
      </c>
      <c r="S1184" s="8"/>
    </row>
    <row r="1185" spans="1:19" s="7" customFormat="1" ht="47.25" customHeight="1">
      <c r="A1185" s="9"/>
      <c r="B1185" s="9" t="s">
        <v>135</v>
      </c>
      <c r="C1185" s="47" t="s">
        <v>4745</v>
      </c>
      <c r="D1185" s="47" t="s">
        <v>4746</v>
      </c>
      <c r="E1185" s="9" t="s">
        <v>4747</v>
      </c>
      <c r="F1185" s="48">
        <v>100000</v>
      </c>
      <c r="G1185" s="9">
        <v>-2</v>
      </c>
      <c r="H1185" s="9">
        <v>0</v>
      </c>
      <c r="I1185" s="97">
        <v>2</v>
      </c>
      <c r="J1185" s="98"/>
      <c r="K1185" s="103">
        <f t="shared" si="38"/>
        <v>2</v>
      </c>
      <c r="L1185" s="49">
        <f t="shared" si="39"/>
        <v>200000</v>
      </c>
      <c r="M1185" s="43"/>
      <c r="N1185" s="49"/>
      <c r="O1185" s="49" t="s">
        <v>4258</v>
      </c>
      <c r="P1185" s="14">
        <v>46013.467986111114</v>
      </c>
      <c r="Q1185" s="7" t="str">
        <f>VLOOKUP(D1185,[1]Sheet0!$C$1:$H$65536,6,0)</f>
        <v>FRANCHISE</v>
      </c>
      <c r="S1185" s="8"/>
    </row>
    <row r="1186" spans="1:19" s="7" customFormat="1" ht="47.25" customHeight="1">
      <c r="A1186" s="9"/>
      <c r="B1186" s="9" t="s">
        <v>135</v>
      </c>
      <c r="C1186" s="47" t="s">
        <v>2687</v>
      </c>
      <c r="D1186" s="47" t="s">
        <v>2688</v>
      </c>
      <c r="E1186" s="9" t="s">
        <v>2689</v>
      </c>
      <c r="F1186" s="48">
        <v>70000</v>
      </c>
      <c r="G1186" s="9">
        <v>12</v>
      </c>
      <c r="H1186" s="9">
        <v>14</v>
      </c>
      <c r="I1186" s="97"/>
      <c r="J1186" s="98">
        <v>2</v>
      </c>
      <c r="K1186" s="103">
        <f t="shared" si="38"/>
        <v>2</v>
      </c>
      <c r="L1186" s="49">
        <f t="shared" si="39"/>
        <v>140000</v>
      </c>
      <c r="M1186" s="43"/>
      <c r="N1186" s="49"/>
      <c r="O1186" s="49" t="s">
        <v>4258</v>
      </c>
      <c r="P1186" s="14"/>
      <c r="Q1186" s="7" t="str">
        <f>VLOOKUP(D1186,[1]Sheet0!$C$1:$H$65536,6,0)</f>
        <v>ĐỒNG GIÁ MUA HÀNG</v>
      </c>
      <c r="S1186" s="8"/>
    </row>
    <row r="1187" spans="1:19" s="7" customFormat="1" ht="47.25" customHeight="1">
      <c r="A1187" s="9"/>
      <c r="B1187" s="9" t="s">
        <v>135</v>
      </c>
      <c r="C1187" s="47" t="s">
        <v>4368</v>
      </c>
      <c r="D1187" s="47" t="s">
        <v>4369</v>
      </c>
      <c r="E1187" s="9" t="s">
        <v>3826</v>
      </c>
      <c r="F1187" s="48">
        <v>299000</v>
      </c>
      <c r="G1187" s="9">
        <v>-2</v>
      </c>
      <c r="H1187" s="9">
        <v>0</v>
      </c>
      <c r="I1187" s="97">
        <v>2</v>
      </c>
      <c r="J1187" s="98"/>
      <c r="K1187" s="103">
        <f t="shared" si="38"/>
        <v>2</v>
      </c>
      <c r="L1187" s="49">
        <f t="shared" si="39"/>
        <v>598000</v>
      </c>
      <c r="M1187" s="43"/>
      <c r="N1187" s="49"/>
      <c r="O1187" s="49" t="s">
        <v>4258</v>
      </c>
      <c r="P1187" s="14" t="s">
        <v>6509</v>
      </c>
      <c r="Q1187" s="7" t="str">
        <f>VLOOKUP(D1187,[1]Sheet0!$C$1:$H$65536,6,0)</f>
        <v>ĐỒNG GIÁ DATE</v>
      </c>
      <c r="S1187" s="8"/>
    </row>
    <row r="1188" spans="1:19" s="7" customFormat="1" ht="47.25" customHeight="1">
      <c r="A1188" s="9"/>
      <c r="B1188" s="9" t="s">
        <v>135</v>
      </c>
      <c r="C1188" s="47" t="s">
        <v>4203</v>
      </c>
      <c r="D1188" s="47" t="s">
        <v>4204</v>
      </c>
      <c r="E1188" s="9" t="s">
        <v>4205</v>
      </c>
      <c r="F1188" s="48">
        <v>100000</v>
      </c>
      <c r="G1188" s="9">
        <v>-2</v>
      </c>
      <c r="H1188" s="9">
        <v>0</v>
      </c>
      <c r="I1188" s="97">
        <v>2</v>
      </c>
      <c r="J1188" s="98"/>
      <c r="K1188" s="103">
        <f t="shared" si="38"/>
        <v>2</v>
      </c>
      <c r="L1188" s="49">
        <f t="shared" si="39"/>
        <v>200000</v>
      </c>
      <c r="M1188" s="43"/>
      <c r="N1188" s="49"/>
      <c r="O1188" s="49" t="s">
        <v>4258</v>
      </c>
      <c r="P1188" s="14">
        <v>45930</v>
      </c>
      <c r="Q1188" s="7" t="str">
        <f>VLOOKUP(D1188,[1]Sheet0!$C$1:$H$65536,6,0)</f>
        <v>HÀNG MARKETING</v>
      </c>
      <c r="S1188" s="8"/>
    </row>
    <row r="1189" spans="1:19" s="7" customFormat="1" ht="47.25" customHeight="1">
      <c r="A1189" s="9"/>
      <c r="B1189" s="9" t="s">
        <v>4078</v>
      </c>
      <c r="C1189" s="47" t="s">
        <v>3464</v>
      </c>
      <c r="D1189" s="47" t="s">
        <v>3465</v>
      </c>
      <c r="E1189" s="9" t="s">
        <v>3461</v>
      </c>
      <c r="F1189" s="48">
        <v>625000</v>
      </c>
      <c r="G1189" s="9">
        <v>-2</v>
      </c>
      <c r="H1189" s="9">
        <v>0</v>
      </c>
      <c r="I1189" s="97">
        <v>2</v>
      </c>
      <c r="J1189" s="98"/>
      <c r="K1189" s="103">
        <f t="shared" si="38"/>
        <v>2</v>
      </c>
      <c r="L1189" s="49">
        <f t="shared" si="39"/>
        <v>1250000</v>
      </c>
      <c r="M1189" s="43"/>
      <c r="N1189" s="49"/>
      <c r="O1189" s="49" t="s">
        <v>7336</v>
      </c>
      <c r="P1189" s="14">
        <v>46077</v>
      </c>
      <c r="Q1189" s="7" t="str">
        <f>VLOOKUP(D1189,[1]Sheet0!$C$1:$H$65536,6,0)</f>
        <v>SỮA CÔNG THỨC</v>
      </c>
      <c r="S1189" s="8"/>
    </row>
    <row r="1190" spans="1:19" s="7" customFormat="1" ht="47.25" customHeight="1">
      <c r="A1190" s="9"/>
      <c r="B1190" s="9" t="s">
        <v>3469</v>
      </c>
      <c r="C1190" s="47" t="s">
        <v>3456</v>
      </c>
      <c r="D1190" s="47" t="s">
        <v>3457</v>
      </c>
      <c r="E1190" s="9" t="s">
        <v>3458</v>
      </c>
      <c r="F1190" s="48">
        <v>595000</v>
      </c>
      <c r="G1190" s="9">
        <v>7</v>
      </c>
      <c r="H1190" s="9">
        <v>9</v>
      </c>
      <c r="I1190" s="97"/>
      <c r="J1190" s="98">
        <v>2</v>
      </c>
      <c r="K1190" s="103">
        <f t="shared" si="38"/>
        <v>2</v>
      </c>
      <c r="L1190" s="49">
        <f t="shared" si="39"/>
        <v>1190000</v>
      </c>
      <c r="M1190" s="43"/>
      <c r="N1190" s="49"/>
      <c r="O1190" s="49" t="s">
        <v>7337</v>
      </c>
      <c r="P1190" s="14"/>
      <c r="Q1190" s="7" t="str">
        <f>VLOOKUP(D1190,[1]Sheet0!$C$1:$H$65536,6,0)</f>
        <v>SỮA CÔNG THỨC</v>
      </c>
      <c r="S1190" s="8"/>
    </row>
    <row r="1191" spans="1:19" s="7" customFormat="1" ht="47.25" customHeight="1">
      <c r="A1191" s="9"/>
      <c r="B1191" s="9" t="s">
        <v>33</v>
      </c>
      <c r="C1191" s="47" t="s">
        <v>4966</v>
      </c>
      <c r="D1191" s="47" t="s">
        <v>4967</v>
      </c>
      <c r="E1191" s="9" t="s">
        <v>4968</v>
      </c>
      <c r="F1191" s="48">
        <v>289000</v>
      </c>
      <c r="G1191" s="9">
        <v>-2</v>
      </c>
      <c r="H1191" s="9">
        <v>0</v>
      </c>
      <c r="I1191" s="97">
        <v>2</v>
      </c>
      <c r="J1191" s="98"/>
      <c r="K1191" s="103">
        <f t="shared" si="38"/>
        <v>2</v>
      </c>
      <c r="L1191" s="49">
        <f t="shared" si="39"/>
        <v>578000</v>
      </c>
      <c r="M1191" s="43"/>
      <c r="N1191" s="49"/>
      <c r="O1191" s="49" t="s">
        <v>4258</v>
      </c>
      <c r="P1191" s="14">
        <v>46031.628055555557</v>
      </c>
      <c r="Q1191" s="7" t="str">
        <f>VLOOKUP(D1191,[1]Sheet0!$C$1:$H$65536,6,0)</f>
        <v>KHĂN</v>
      </c>
      <c r="S1191" s="8"/>
    </row>
    <row r="1192" spans="1:19" s="7" customFormat="1" ht="47.25" customHeight="1">
      <c r="A1192" s="9"/>
      <c r="B1192" s="9" t="s">
        <v>197</v>
      </c>
      <c r="C1192" s="47" t="s">
        <v>2599</v>
      </c>
      <c r="D1192" s="47" t="s">
        <v>2600</v>
      </c>
      <c r="E1192" s="9" t="s">
        <v>2601</v>
      </c>
      <c r="F1192" s="48">
        <v>55000</v>
      </c>
      <c r="G1192" s="9">
        <v>16</v>
      </c>
      <c r="H1192" s="9">
        <v>18</v>
      </c>
      <c r="I1192" s="97"/>
      <c r="J1192" s="98">
        <v>2</v>
      </c>
      <c r="K1192" s="103">
        <f t="shared" si="38"/>
        <v>2</v>
      </c>
      <c r="L1192" s="49">
        <f t="shared" si="39"/>
        <v>110000</v>
      </c>
      <c r="M1192" s="43"/>
      <c r="N1192" s="49"/>
      <c r="O1192" s="49" t="s">
        <v>7338</v>
      </c>
      <c r="P1192" s="14"/>
      <c r="Q1192" s="7" t="str">
        <f>VLOOKUP(D1192,[1]Sheet0!$C$1:$H$65536,6,0)</f>
        <v>CHĂM SÓC RĂNG MIỆNG</v>
      </c>
      <c r="S1192" s="8"/>
    </row>
    <row r="1193" spans="1:19" s="7" customFormat="1" ht="47.25" customHeight="1">
      <c r="A1193" s="9"/>
      <c r="B1193" s="9" t="s">
        <v>197</v>
      </c>
      <c r="C1193" s="47" t="s">
        <v>5636</v>
      </c>
      <c r="D1193" s="47" t="s">
        <v>5637</v>
      </c>
      <c r="E1193" s="9" t="s">
        <v>5638</v>
      </c>
      <c r="F1193" s="48">
        <v>40000</v>
      </c>
      <c r="G1193" s="9">
        <v>-2</v>
      </c>
      <c r="H1193" s="9">
        <v>0</v>
      </c>
      <c r="I1193" s="97">
        <v>2</v>
      </c>
      <c r="J1193" s="98"/>
      <c r="K1193" s="103">
        <f t="shared" si="38"/>
        <v>2</v>
      </c>
      <c r="L1193" s="49">
        <f t="shared" si="39"/>
        <v>80000</v>
      </c>
      <c r="M1193" s="43"/>
      <c r="N1193" s="49"/>
      <c r="O1193" s="49" t="s">
        <v>7339</v>
      </c>
      <c r="P1193" s="14">
        <v>46087</v>
      </c>
      <c r="Q1193" s="7" t="str">
        <f>VLOOKUP(D1193,[1]Sheet0!$C$1:$H$65536,6,0)</f>
        <v>CHĂM SÓC TAI</v>
      </c>
      <c r="S1193" s="8"/>
    </row>
    <row r="1194" spans="1:19" s="7" customFormat="1" ht="47.25" customHeight="1">
      <c r="A1194" s="9"/>
      <c r="B1194" s="9" t="s">
        <v>32</v>
      </c>
      <c r="C1194" s="47" t="s">
        <v>5432</v>
      </c>
      <c r="D1194" s="47" t="s">
        <v>5433</v>
      </c>
      <c r="E1194" s="9" t="s">
        <v>1207</v>
      </c>
      <c r="F1194" s="48">
        <v>170000</v>
      </c>
      <c r="G1194" s="9">
        <v>-3</v>
      </c>
      <c r="H1194" s="9">
        <v>0</v>
      </c>
      <c r="I1194" s="97">
        <v>3</v>
      </c>
      <c r="J1194" s="98"/>
      <c r="K1194" s="103">
        <f t="shared" si="38"/>
        <v>3</v>
      </c>
      <c r="L1194" s="49">
        <f t="shared" si="39"/>
        <v>510000</v>
      </c>
      <c r="M1194" s="43"/>
      <c r="N1194" s="49"/>
      <c r="O1194" s="49" t="s">
        <v>7340</v>
      </c>
      <c r="P1194" s="14" t="s">
        <v>6689</v>
      </c>
      <c r="Q1194" s="7" t="str">
        <f>VLOOKUP(D1194,[1]Sheet0!$C$1:$H$65536,6,0)</f>
        <v>CHĂM SÓC CƠ THỂ</v>
      </c>
      <c r="S1194" s="8"/>
    </row>
    <row r="1195" spans="1:19" s="7" customFormat="1" ht="47.25" customHeight="1">
      <c r="A1195" s="9"/>
      <c r="B1195" s="9" t="s">
        <v>32</v>
      </c>
      <c r="C1195" s="47" t="s">
        <v>492</v>
      </c>
      <c r="D1195" s="47" t="s">
        <v>493</v>
      </c>
      <c r="E1195" s="9" t="s">
        <v>494</v>
      </c>
      <c r="F1195" s="48">
        <v>215000</v>
      </c>
      <c r="G1195" s="9">
        <v>4</v>
      </c>
      <c r="H1195" s="9">
        <v>7</v>
      </c>
      <c r="I1195" s="97">
        <v>2</v>
      </c>
      <c r="J1195" s="98">
        <v>1</v>
      </c>
      <c r="K1195" s="103">
        <f t="shared" si="38"/>
        <v>3</v>
      </c>
      <c r="L1195" s="49">
        <f t="shared" si="39"/>
        <v>645000</v>
      </c>
      <c r="M1195" s="43"/>
      <c r="N1195" s="49"/>
      <c r="O1195" s="49" t="s">
        <v>4258</v>
      </c>
      <c r="P1195" s="14">
        <v>46113</v>
      </c>
      <c r="Q1195" s="7" t="str">
        <f>VLOOKUP(D1195,[1]Sheet0!$C$1:$H$65536,6,0)</f>
        <v>CHĂM SÓC DA</v>
      </c>
      <c r="S1195" s="8"/>
    </row>
    <row r="1196" spans="1:19" s="7" customFormat="1" ht="47.25" customHeight="1">
      <c r="A1196" s="9"/>
      <c r="B1196" s="9" t="s">
        <v>32</v>
      </c>
      <c r="C1196" s="47" t="s">
        <v>1046</v>
      </c>
      <c r="D1196" s="47" t="s">
        <v>1047</v>
      </c>
      <c r="E1196" s="9" t="s">
        <v>1048</v>
      </c>
      <c r="F1196" s="48">
        <v>689000</v>
      </c>
      <c r="G1196" s="9">
        <v>5</v>
      </c>
      <c r="H1196" s="9">
        <v>8</v>
      </c>
      <c r="I1196" s="97">
        <v>2</v>
      </c>
      <c r="J1196" s="98">
        <v>1</v>
      </c>
      <c r="K1196" s="103">
        <f t="shared" si="38"/>
        <v>3</v>
      </c>
      <c r="L1196" s="49">
        <f t="shared" si="39"/>
        <v>2067000</v>
      </c>
      <c r="M1196" s="43"/>
      <c r="N1196" s="49"/>
      <c r="O1196" s="49" t="s">
        <v>4258</v>
      </c>
      <c r="P1196" s="14" t="s">
        <v>6197</v>
      </c>
      <c r="Q1196" s="7" t="str">
        <f>VLOOKUP(D1196,[1]Sheet0!$C$1:$H$65536,6,0)</f>
        <v>TRANG ĐIỂM</v>
      </c>
      <c r="S1196" s="8"/>
    </row>
    <row r="1197" spans="1:19" s="7" customFormat="1" ht="47.25" customHeight="1">
      <c r="A1197" s="9"/>
      <c r="B1197" s="9" t="s">
        <v>32</v>
      </c>
      <c r="C1197" s="47" t="s">
        <v>5419</v>
      </c>
      <c r="D1197" s="47" t="s">
        <v>5420</v>
      </c>
      <c r="E1197" s="9" t="s">
        <v>5421</v>
      </c>
      <c r="F1197" s="48">
        <v>450000</v>
      </c>
      <c r="G1197" s="9">
        <v>-3</v>
      </c>
      <c r="H1197" s="9">
        <v>0</v>
      </c>
      <c r="I1197" s="97">
        <v>3</v>
      </c>
      <c r="J1197" s="98"/>
      <c r="K1197" s="103">
        <f t="shared" si="38"/>
        <v>3</v>
      </c>
      <c r="L1197" s="49">
        <f t="shared" si="39"/>
        <v>1350000</v>
      </c>
      <c r="M1197" s="43"/>
      <c r="N1197" s="49"/>
      <c r="O1197" s="49" t="s">
        <v>7341</v>
      </c>
      <c r="P1197" s="14" t="s">
        <v>6686</v>
      </c>
      <c r="Q1197" s="7" t="str">
        <f>VLOOKUP(D1197,[1]Sheet0!$C$1:$H$65536,6,0)</f>
        <v>CHĂM SÓC DA</v>
      </c>
      <c r="S1197" s="8"/>
    </row>
    <row r="1198" spans="1:19" s="7" customFormat="1" ht="47.25" customHeight="1">
      <c r="A1198" s="9"/>
      <c r="B1198" s="9" t="s">
        <v>69</v>
      </c>
      <c r="C1198" s="47" t="s">
        <v>4691</v>
      </c>
      <c r="D1198" s="47" t="s">
        <v>4692</v>
      </c>
      <c r="E1198" s="9" t="s">
        <v>4693</v>
      </c>
      <c r="F1198" s="48">
        <v>120000</v>
      </c>
      <c r="G1198" s="9">
        <v>7</v>
      </c>
      <c r="H1198" s="9">
        <v>10</v>
      </c>
      <c r="I1198" s="97">
        <v>3</v>
      </c>
      <c r="J1198" s="98"/>
      <c r="K1198" s="103">
        <f t="shared" si="38"/>
        <v>3</v>
      </c>
      <c r="L1198" s="49">
        <f t="shared" si="39"/>
        <v>360000</v>
      </c>
      <c r="M1198" s="43"/>
      <c r="N1198" s="49"/>
      <c r="O1198" s="49" t="s">
        <v>7323</v>
      </c>
      <c r="P1198" s="14" t="s">
        <v>6562</v>
      </c>
      <c r="Q1198" s="7" t="str">
        <f>VLOOKUP(D1198,[1]Sheet0!$C$1:$H$65536,6,0)</f>
        <v>SINH LÝ - NỘI TIẾT TỐ</v>
      </c>
      <c r="S1198" s="8"/>
    </row>
    <row r="1199" spans="1:19" s="7" customFormat="1" ht="47.25" customHeight="1">
      <c r="A1199" s="9"/>
      <c r="B1199" s="9" t="s">
        <v>40</v>
      </c>
      <c r="C1199" s="47" t="s">
        <v>1431</v>
      </c>
      <c r="D1199" s="47" t="s">
        <v>1432</v>
      </c>
      <c r="E1199" s="9" t="s">
        <v>1433</v>
      </c>
      <c r="F1199" s="48">
        <v>69000</v>
      </c>
      <c r="G1199" s="9">
        <v>0</v>
      </c>
      <c r="H1199" s="9">
        <v>3</v>
      </c>
      <c r="I1199" s="97">
        <v>1</v>
      </c>
      <c r="J1199" s="98">
        <v>2</v>
      </c>
      <c r="K1199" s="103">
        <f t="shared" si="38"/>
        <v>3</v>
      </c>
      <c r="L1199" s="49">
        <f t="shared" si="39"/>
        <v>207000</v>
      </c>
      <c r="M1199" s="43"/>
      <c r="N1199" s="49"/>
      <c r="O1199" s="49" t="s">
        <v>4258</v>
      </c>
      <c r="P1199" s="14" t="s">
        <v>6259</v>
      </c>
      <c r="Q1199" s="7" t="str">
        <f>VLOOKUP(D1199,[1]Sheet0!$C$1:$H$65536,6,0)</f>
        <v>THỰC PHẨM CHO BÉ</v>
      </c>
      <c r="S1199" s="8"/>
    </row>
    <row r="1200" spans="1:19" s="7" customFormat="1" ht="47.25" customHeight="1">
      <c r="A1200" s="9"/>
      <c r="B1200" s="9" t="s">
        <v>40</v>
      </c>
      <c r="C1200" s="47" t="s">
        <v>1226</v>
      </c>
      <c r="D1200" s="47" t="s">
        <v>1227</v>
      </c>
      <c r="E1200" s="9" t="s">
        <v>1228</v>
      </c>
      <c r="F1200" s="48">
        <v>75000</v>
      </c>
      <c r="G1200" s="9">
        <v>5</v>
      </c>
      <c r="H1200" s="9">
        <v>8</v>
      </c>
      <c r="I1200" s="97">
        <v>-1</v>
      </c>
      <c r="J1200" s="98">
        <v>4</v>
      </c>
      <c r="K1200" s="103">
        <f t="shared" si="38"/>
        <v>3</v>
      </c>
      <c r="L1200" s="49">
        <f t="shared" si="39"/>
        <v>225000</v>
      </c>
      <c r="M1200" s="43"/>
      <c r="N1200" s="49"/>
      <c r="O1200" s="49" t="s">
        <v>4258</v>
      </c>
      <c r="P1200" s="14">
        <v>46077</v>
      </c>
      <c r="Q1200" s="7" t="str">
        <f>VLOOKUP(D1200,[1]Sheet0!$C$1:$H$65536,6,0)</f>
        <v>THỰC PHẨM CHO BÉ</v>
      </c>
      <c r="S1200" s="8"/>
    </row>
    <row r="1201" spans="1:19" s="7" customFormat="1" ht="47.25" customHeight="1">
      <c r="A1201" s="9"/>
      <c r="B1201" s="9" t="s">
        <v>40</v>
      </c>
      <c r="C1201" s="47" t="s">
        <v>4285</v>
      </c>
      <c r="D1201" s="47" t="s">
        <v>4286</v>
      </c>
      <c r="E1201" s="9" t="s">
        <v>4287</v>
      </c>
      <c r="F1201" s="48">
        <v>250000</v>
      </c>
      <c r="G1201" s="9">
        <v>-3</v>
      </c>
      <c r="H1201" s="9">
        <v>0</v>
      </c>
      <c r="I1201" s="97">
        <v>3</v>
      </c>
      <c r="J1201" s="98"/>
      <c r="K1201" s="103">
        <f t="shared" si="38"/>
        <v>3</v>
      </c>
      <c r="L1201" s="49">
        <f t="shared" si="39"/>
        <v>750000</v>
      </c>
      <c r="M1201" s="43"/>
      <c r="N1201" s="49"/>
      <c r="O1201" s="49" t="s">
        <v>7342</v>
      </c>
      <c r="P1201" s="14" t="s">
        <v>6492</v>
      </c>
      <c r="Q1201" s="7" t="str">
        <f>VLOOKUP(D1201,[1]Sheet0!$C$1:$H$65536,6,0)</f>
        <v>DỤNG CỤ ĂN</v>
      </c>
      <c r="S1201" s="8"/>
    </row>
    <row r="1202" spans="1:19" s="7" customFormat="1" ht="47.25" customHeight="1">
      <c r="A1202" s="9"/>
      <c r="B1202" s="9" t="s">
        <v>40</v>
      </c>
      <c r="C1202" s="47" t="s">
        <v>4133</v>
      </c>
      <c r="D1202" s="47" t="s">
        <v>4134</v>
      </c>
      <c r="E1202" s="9" t="s">
        <v>4135</v>
      </c>
      <c r="F1202" s="48">
        <v>95000</v>
      </c>
      <c r="G1202" s="9">
        <v>-3</v>
      </c>
      <c r="H1202" s="9">
        <v>0</v>
      </c>
      <c r="I1202" s="97">
        <v>3</v>
      </c>
      <c r="J1202" s="98"/>
      <c r="K1202" s="103">
        <f t="shared" si="38"/>
        <v>3</v>
      </c>
      <c r="L1202" s="49">
        <f t="shared" si="39"/>
        <v>285000</v>
      </c>
      <c r="M1202" s="43"/>
      <c r="N1202" s="49"/>
      <c r="O1202" s="49" t="s">
        <v>4258</v>
      </c>
      <c r="P1202" s="14" t="s">
        <v>6460</v>
      </c>
      <c r="Q1202" s="7" t="str">
        <f>VLOOKUP(D1202,[1]Sheet0!$C$1:$H$65536,6,0)</f>
        <v>THỰC PHẨM CHO BÉ</v>
      </c>
      <c r="S1202" s="8"/>
    </row>
    <row r="1203" spans="1:19" s="7" customFormat="1" ht="47.25" customHeight="1">
      <c r="A1203" s="9"/>
      <c r="B1203" s="9" t="s">
        <v>40</v>
      </c>
      <c r="C1203" s="47" t="s">
        <v>3841</v>
      </c>
      <c r="D1203" s="47" t="s">
        <v>3833</v>
      </c>
      <c r="E1203" s="9" t="s">
        <v>3842</v>
      </c>
      <c r="F1203" s="48">
        <v>70000</v>
      </c>
      <c r="G1203" s="9">
        <v>11</v>
      </c>
      <c r="H1203" s="9">
        <v>14</v>
      </c>
      <c r="I1203" s="97">
        <v>3</v>
      </c>
      <c r="J1203" s="98"/>
      <c r="K1203" s="103">
        <f t="shared" si="38"/>
        <v>3</v>
      </c>
      <c r="L1203" s="49">
        <f t="shared" si="39"/>
        <v>210000</v>
      </c>
      <c r="M1203" s="43"/>
      <c r="N1203" s="49"/>
      <c r="O1203" s="49" t="s">
        <v>4258</v>
      </c>
      <c r="P1203" s="14" t="s">
        <v>6411</v>
      </c>
      <c r="Q1203" s="7" t="str">
        <f>VLOOKUP(D1203,[1]Sheet0!$C$1:$H$65536,6,0)</f>
        <v>THỰC PHẨM CHO BÉ</v>
      </c>
      <c r="S1203" s="8"/>
    </row>
    <row r="1204" spans="1:19" s="7" customFormat="1" ht="47.25" customHeight="1">
      <c r="A1204" s="9"/>
      <c r="B1204" s="9" t="s">
        <v>33</v>
      </c>
      <c r="C1204" s="47" t="s">
        <v>1638</v>
      </c>
      <c r="D1204" s="47" t="s">
        <v>1639</v>
      </c>
      <c r="E1204" s="9" t="s">
        <v>1640</v>
      </c>
      <c r="F1204" s="48">
        <v>40000</v>
      </c>
      <c r="G1204" s="9">
        <v>0</v>
      </c>
      <c r="H1204" s="9">
        <v>3</v>
      </c>
      <c r="I1204" s="97">
        <v>2</v>
      </c>
      <c r="J1204" s="98">
        <v>1</v>
      </c>
      <c r="K1204" s="103">
        <f t="shared" si="38"/>
        <v>3</v>
      </c>
      <c r="L1204" s="49">
        <f t="shared" si="39"/>
        <v>120000</v>
      </c>
      <c r="M1204" s="43"/>
      <c r="N1204" s="49"/>
      <c r="O1204" s="49" t="s">
        <v>7343</v>
      </c>
      <c r="P1204" s="14" t="s">
        <v>6222</v>
      </c>
      <c r="Q1204" s="7" t="str">
        <f>VLOOKUP(D1204,[1]Sheet0!$C$1:$H$65536,6,0)</f>
        <v>BẾP VÀ PHÒNG ĂN</v>
      </c>
      <c r="S1204" s="8"/>
    </row>
    <row r="1205" spans="1:19" s="7" customFormat="1" ht="47.25" customHeight="1">
      <c r="A1205" s="9"/>
      <c r="B1205" s="9" t="s">
        <v>33</v>
      </c>
      <c r="C1205" s="47" t="s">
        <v>3017</v>
      </c>
      <c r="D1205" s="47" t="s">
        <v>3018</v>
      </c>
      <c r="E1205" s="9" t="s">
        <v>3019</v>
      </c>
      <c r="F1205" s="48">
        <v>50000</v>
      </c>
      <c r="G1205" s="9">
        <v>-1</v>
      </c>
      <c r="H1205" s="9">
        <v>2</v>
      </c>
      <c r="I1205" s="97">
        <v>1</v>
      </c>
      <c r="J1205" s="98">
        <v>2</v>
      </c>
      <c r="K1205" s="103">
        <f t="shared" si="38"/>
        <v>3</v>
      </c>
      <c r="L1205" s="49">
        <f t="shared" si="39"/>
        <v>150000</v>
      </c>
      <c r="M1205" s="43"/>
      <c r="N1205" s="49"/>
      <c r="O1205" s="49" t="s">
        <v>7344</v>
      </c>
      <c r="P1205" s="14">
        <v>46107</v>
      </c>
      <c r="Q1205" s="7" t="str">
        <f>VLOOKUP(D1205,[1]Sheet0!$C$1:$H$65536,6,0)</f>
        <v>BẾP VÀ PHÒNG ĂN</v>
      </c>
      <c r="S1205" s="8"/>
    </row>
    <row r="1206" spans="1:19" s="7" customFormat="1" ht="47.25" customHeight="1">
      <c r="A1206" s="9"/>
      <c r="B1206" s="9" t="s">
        <v>33</v>
      </c>
      <c r="C1206" s="47" t="s">
        <v>1019</v>
      </c>
      <c r="D1206" s="47" t="s">
        <v>1020</v>
      </c>
      <c r="E1206" s="9" t="s">
        <v>1021</v>
      </c>
      <c r="F1206" s="48">
        <v>188000</v>
      </c>
      <c r="G1206" s="9">
        <v>41</v>
      </c>
      <c r="H1206" s="9">
        <v>44</v>
      </c>
      <c r="I1206" s="97">
        <v>-1</v>
      </c>
      <c r="J1206" s="98">
        <v>4</v>
      </c>
      <c r="K1206" s="103">
        <f t="shared" si="38"/>
        <v>3</v>
      </c>
      <c r="L1206" s="49">
        <f t="shared" si="39"/>
        <v>564000</v>
      </c>
      <c r="M1206" s="43"/>
      <c r="N1206" s="49"/>
      <c r="O1206" s="49" t="s">
        <v>7345</v>
      </c>
      <c r="P1206" s="14">
        <v>45922</v>
      </c>
      <c r="Q1206" s="7" t="str">
        <f>VLOOKUP(D1206,[1]Sheet0!$C$1:$H$65536,6,0)</f>
        <v>XÀ PHÒNG, CHẤT TẨY RỬA</v>
      </c>
      <c r="S1206" s="8"/>
    </row>
    <row r="1207" spans="1:19" s="7" customFormat="1" ht="47.25" customHeight="1">
      <c r="A1207" s="9"/>
      <c r="B1207" s="9" t="s">
        <v>33</v>
      </c>
      <c r="C1207" s="47" t="s">
        <v>3299</v>
      </c>
      <c r="D1207" s="47" t="s">
        <v>3300</v>
      </c>
      <c r="E1207" s="9" t="s">
        <v>3301</v>
      </c>
      <c r="F1207" s="48">
        <v>350000</v>
      </c>
      <c r="G1207" s="9">
        <v>11</v>
      </c>
      <c r="H1207" s="9">
        <v>14</v>
      </c>
      <c r="I1207" s="97">
        <v>-1</v>
      </c>
      <c r="J1207" s="98">
        <v>4</v>
      </c>
      <c r="K1207" s="103">
        <f t="shared" si="38"/>
        <v>3</v>
      </c>
      <c r="L1207" s="49">
        <f t="shared" si="39"/>
        <v>1050000</v>
      </c>
      <c r="M1207" s="43"/>
      <c r="N1207" s="49"/>
      <c r="O1207" s="49" t="s">
        <v>7346</v>
      </c>
      <c r="P1207" s="14">
        <v>46090</v>
      </c>
      <c r="Q1207" s="7" t="str">
        <f>VLOOKUP(D1207,[1]Sheet0!$C$1:$H$65536,6,0)</f>
        <v>GIA DỤNG SKK</v>
      </c>
      <c r="S1207" s="8"/>
    </row>
    <row r="1208" spans="1:19" s="7" customFormat="1" ht="47.25" customHeight="1">
      <c r="A1208" s="9"/>
      <c r="B1208" s="9" t="s">
        <v>33</v>
      </c>
      <c r="C1208" s="47" t="s">
        <v>4162</v>
      </c>
      <c r="D1208" s="47" t="s">
        <v>4163</v>
      </c>
      <c r="E1208" s="9" t="s">
        <v>4164</v>
      </c>
      <c r="F1208" s="48">
        <v>109000</v>
      </c>
      <c r="G1208" s="9">
        <v>-3</v>
      </c>
      <c r="H1208" s="9">
        <v>0</v>
      </c>
      <c r="I1208" s="97">
        <v>3</v>
      </c>
      <c r="J1208" s="98"/>
      <c r="K1208" s="103">
        <f t="shared" si="38"/>
        <v>3</v>
      </c>
      <c r="L1208" s="49">
        <f t="shared" si="39"/>
        <v>327000</v>
      </c>
      <c r="M1208" s="43"/>
      <c r="N1208" s="49"/>
      <c r="O1208" s="49" t="s">
        <v>7347</v>
      </c>
      <c r="P1208" s="14" t="s">
        <v>6467</v>
      </c>
      <c r="Q1208" s="7" t="str">
        <f>VLOOKUP(D1208,[1]Sheet0!$C$1:$H$65536,6,0)</f>
        <v>ĐỒ DÙNG SINH HOẠT GIA ĐÌNH</v>
      </c>
      <c r="S1208" s="8"/>
    </row>
    <row r="1209" spans="1:19" s="7" customFormat="1" ht="47.25" customHeight="1">
      <c r="A1209" s="9"/>
      <c r="B1209" s="9" t="s">
        <v>33</v>
      </c>
      <c r="C1209" s="47" t="s">
        <v>5931</v>
      </c>
      <c r="D1209" s="47" t="s">
        <v>5932</v>
      </c>
      <c r="E1209" s="9" t="s">
        <v>5933</v>
      </c>
      <c r="F1209" s="48">
        <v>267000</v>
      </c>
      <c r="G1209" s="9">
        <v>-3</v>
      </c>
      <c r="H1209" s="9">
        <v>0</v>
      </c>
      <c r="I1209" s="97">
        <v>3</v>
      </c>
      <c r="J1209" s="98"/>
      <c r="K1209" s="103">
        <f t="shared" si="38"/>
        <v>3</v>
      </c>
      <c r="L1209" s="49">
        <f t="shared" si="39"/>
        <v>801000</v>
      </c>
      <c r="M1209" s="43"/>
      <c r="N1209" s="49"/>
      <c r="O1209" s="49" t="s">
        <v>7348</v>
      </c>
      <c r="P1209" s="14" t="s">
        <v>6742</v>
      </c>
      <c r="Q1209" s="7" t="str">
        <f>VLOOKUP(D1209,[1]Sheet0!$C$1:$H$65536,6,0)</f>
        <v>ĐỒ DÙNG SINH HOẠT GIA ĐÌNH</v>
      </c>
      <c r="S1209" s="8"/>
    </row>
    <row r="1210" spans="1:19" s="7" customFormat="1" ht="47.25" customHeight="1">
      <c r="A1210" s="9"/>
      <c r="B1210" s="9" t="s">
        <v>2772</v>
      </c>
      <c r="C1210" s="47" t="s">
        <v>4403</v>
      </c>
      <c r="D1210" s="47" t="s">
        <v>4404</v>
      </c>
      <c r="E1210" s="9" t="s">
        <v>4405</v>
      </c>
      <c r="F1210" s="48">
        <v>200000</v>
      </c>
      <c r="G1210" s="9">
        <v>-3</v>
      </c>
      <c r="H1210" s="9">
        <v>0</v>
      </c>
      <c r="I1210" s="97">
        <v>3</v>
      </c>
      <c r="J1210" s="98"/>
      <c r="K1210" s="103">
        <f t="shared" si="38"/>
        <v>3</v>
      </c>
      <c r="L1210" s="49">
        <f t="shared" si="39"/>
        <v>600000</v>
      </c>
      <c r="M1210" s="43"/>
      <c r="N1210" s="49"/>
      <c r="O1210" s="49" t="s">
        <v>7349</v>
      </c>
      <c r="P1210" s="14" t="s">
        <v>6518</v>
      </c>
      <c r="Q1210" s="7" t="str">
        <f>VLOOKUP(D1210,[1]Sheet0!$C$1:$H$65536,6,0)</f>
        <v>NSM MÙA ĐÔNG</v>
      </c>
      <c r="S1210" s="8"/>
    </row>
    <row r="1211" spans="1:19" s="7" customFormat="1" ht="47.25" customHeight="1">
      <c r="A1211" s="9"/>
      <c r="B1211" s="9" t="s">
        <v>2772</v>
      </c>
      <c r="C1211" s="47" t="s">
        <v>3995</v>
      </c>
      <c r="D1211" s="47" t="s">
        <v>3996</v>
      </c>
      <c r="E1211" s="9" t="s">
        <v>3997</v>
      </c>
      <c r="F1211" s="48">
        <v>1990000</v>
      </c>
      <c r="G1211" s="9">
        <v>-3</v>
      </c>
      <c r="H1211" s="9">
        <v>0</v>
      </c>
      <c r="I1211" s="97">
        <v>3</v>
      </c>
      <c r="J1211" s="98"/>
      <c r="K1211" s="103">
        <f t="shared" si="38"/>
        <v>3</v>
      </c>
      <c r="L1211" s="49">
        <f t="shared" si="39"/>
        <v>5970000</v>
      </c>
      <c r="M1211" s="43"/>
      <c r="N1211" s="49"/>
      <c r="O1211" s="49" t="s">
        <v>7350</v>
      </c>
      <c r="P1211" s="14" t="s">
        <v>6438</v>
      </c>
      <c r="Q1211" s="7" t="str">
        <f>VLOOKUP(D1211,[1]Sheet0!$C$1:$H$65536,6,0)</f>
        <v>GIÀY</v>
      </c>
      <c r="S1211" s="8"/>
    </row>
    <row r="1212" spans="1:19" s="7" customFormat="1" ht="47.25" customHeight="1">
      <c r="A1212" s="9"/>
      <c r="B1212" s="9" t="s">
        <v>2772</v>
      </c>
      <c r="C1212" s="47" t="s">
        <v>3965</v>
      </c>
      <c r="D1212" s="47" t="s">
        <v>3966</v>
      </c>
      <c r="E1212" s="9" t="s">
        <v>3967</v>
      </c>
      <c r="F1212" s="48">
        <v>1990000</v>
      </c>
      <c r="G1212" s="9">
        <v>-3</v>
      </c>
      <c r="H1212" s="9">
        <v>0</v>
      </c>
      <c r="I1212" s="97">
        <v>3</v>
      </c>
      <c r="J1212" s="98"/>
      <c r="K1212" s="103">
        <f t="shared" si="38"/>
        <v>3</v>
      </c>
      <c r="L1212" s="49">
        <f t="shared" si="39"/>
        <v>5970000</v>
      </c>
      <c r="M1212" s="43"/>
      <c r="N1212" s="49"/>
      <c r="O1212" s="49" t="s">
        <v>7351</v>
      </c>
      <c r="P1212" s="14" t="s">
        <v>6432</v>
      </c>
      <c r="Q1212" s="7" t="str">
        <f>VLOOKUP(D1212,[1]Sheet0!$C$1:$H$65536,6,0)</f>
        <v>GIÀY</v>
      </c>
      <c r="S1212" s="8"/>
    </row>
    <row r="1213" spans="1:19" s="7" customFormat="1" ht="47.25" customHeight="1">
      <c r="A1213" s="9"/>
      <c r="B1213" s="9" t="s">
        <v>2772</v>
      </c>
      <c r="C1213" s="47" t="s">
        <v>4434</v>
      </c>
      <c r="D1213" s="47" t="s">
        <v>4435</v>
      </c>
      <c r="E1213" s="9" t="s">
        <v>4436</v>
      </c>
      <c r="F1213" s="48">
        <v>280000</v>
      </c>
      <c r="G1213" s="9">
        <v>-3</v>
      </c>
      <c r="H1213" s="9">
        <v>0</v>
      </c>
      <c r="I1213" s="97">
        <v>3</v>
      </c>
      <c r="J1213" s="98"/>
      <c r="K1213" s="103">
        <f t="shared" si="38"/>
        <v>3</v>
      </c>
      <c r="L1213" s="49">
        <f t="shared" si="39"/>
        <v>840000</v>
      </c>
      <c r="M1213" s="43"/>
      <c r="N1213" s="49"/>
      <c r="O1213" s="49" t="s">
        <v>4258</v>
      </c>
      <c r="P1213" s="14" t="s">
        <v>6526</v>
      </c>
      <c r="Q1213" s="7" t="str">
        <f>VLOOKUP(D1213,[1]Sheet0!$C$1:$H$65536,6,0)</f>
        <v>THỜI TRANG NỮ</v>
      </c>
      <c r="S1213" s="8"/>
    </row>
    <row r="1214" spans="1:19" s="7" customFormat="1" ht="47.25" customHeight="1">
      <c r="A1214" s="9"/>
      <c r="B1214" s="9" t="s">
        <v>27</v>
      </c>
      <c r="C1214" s="47" t="s">
        <v>4597</v>
      </c>
      <c r="D1214" s="47" t="s">
        <v>4598</v>
      </c>
      <c r="E1214" s="9" t="s">
        <v>4599</v>
      </c>
      <c r="F1214" s="48">
        <v>120000</v>
      </c>
      <c r="G1214" s="9">
        <v>-3</v>
      </c>
      <c r="H1214" s="9">
        <v>0</v>
      </c>
      <c r="I1214" s="97">
        <v>3</v>
      </c>
      <c r="J1214" s="98"/>
      <c r="K1214" s="103">
        <f t="shared" si="38"/>
        <v>3</v>
      </c>
      <c r="L1214" s="49">
        <f t="shared" si="39"/>
        <v>360000</v>
      </c>
      <c r="M1214" s="43"/>
      <c r="N1214" s="49"/>
      <c r="O1214" s="49" t="s">
        <v>7352</v>
      </c>
      <c r="P1214" s="14" t="s">
        <v>6545</v>
      </c>
      <c r="Q1214" s="7" t="str">
        <f>VLOOKUP(D1214,[1]Sheet0!$C$1:$H$65536,6,0)</f>
        <v>SẢN PHẨM TỪ SỮA</v>
      </c>
      <c r="S1214" s="8"/>
    </row>
    <row r="1215" spans="1:19" s="7" customFormat="1" ht="47.25" customHeight="1">
      <c r="A1215" s="9"/>
      <c r="B1215" s="9" t="s">
        <v>27</v>
      </c>
      <c r="C1215" s="47" t="s">
        <v>5008</v>
      </c>
      <c r="D1215" s="47" t="s">
        <v>4996</v>
      </c>
      <c r="E1215" s="9" t="s">
        <v>5009</v>
      </c>
      <c r="F1215" s="48">
        <v>240000</v>
      </c>
      <c r="G1215" s="9">
        <v>-3</v>
      </c>
      <c r="H1215" s="9">
        <v>0</v>
      </c>
      <c r="I1215" s="97">
        <v>3</v>
      </c>
      <c r="J1215" s="98"/>
      <c r="K1215" s="103">
        <f t="shared" si="38"/>
        <v>3</v>
      </c>
      <c r="L1215" s="49">
        <f t="shared" si="39"/>
        <v>720000</v>
      </c>
      <c r="M1215" s="43"/>
      <c r="N1215" s="49"/>
      <c r="O1215" s="49" t="s">
        <v>7353</v>
      </c>
      <c r="P1215" s="14" t="s">
        <v>6618</v>
      </c>
      <c r="Q1215" s="7" t="str">
        <f>VLOOKUP(D1215,[1]Sheet0!$C$1:$H$65536,6,0)</f>
        <v>BÁNH KẸO, ĐỒ ĂN VẶT</v>
      </c>
      <c r="S1215" s="8"/>
    </row>
    <row r="1216" spans="1:19" s="7" customFormat="1" ht="47.25" customHeight="1">
      <c r="A1216" s="9"/>
      <c r="B1216" s="9" t="s">
        <v>27</v>
      </c>
      <c r="C1216" s="47" t="s">
        <v>5481</v>
      </c>
      <c r="D1216" s="47" t="s">
        <v>5406</v>
      </c>
      <c r="E1216" s="9" t="s">
        <v>5482</v>
      </c>
      <c r="F1216" s="48">
        <v>40000</v>
      </c>
      <c r="G1216" s="9">
        <v>47</v>
      </c>
      <c r="H1216" s="9">
        <v>50</v>
      </c>
      <c r="I1216" s="97">
        <v>3</v>
      </c>
      <c r="J1216" s="98"/>
      <c r="K1216" s="103">
        <f t="shared" si="38"/>
        <v>3</v>
      </c>
      <c r="L1216" s="49">
        <f t="shared" si="39"/>
        <v>120000</v>
      </c>
      <c r="M1216" s="43"/>
      <c r="N1216" s="49"/>
      <c r="O1216" s="49" t="s">
        <v>4258</v>
      </c>
      <c r="P1216" s="14" t="s">
        <v>6692</v>
      </c>
      <c r="Q1216" s="7" t="str">
        <f>VLOOKUP(D1216,[1]Sheet0!$C$1:$H$65536,6,0)</f>
        <v>BÁNH KẸO, ĐỒ ĂN VẶT</v>
      </c>
      <c r="S1216" s="8"/>
    </row>
    <row r="1217" spans="1:19" s="7" customFormat="1" ht="47.25" customHeight="1">
      <c r="A1217" s="9"/>
      <c r="B1217" s="9" t="s">
        <v>27</v>
      </c>
      <c r="C1217" s="47" t="s">
        <v>3254</v>
      </c>
      <c r="D1217" s="47" t="s">
        <v>3255</v>
      </c>
      <c r="E1217" s="9" t="s">
        <v>3256</v>
      </c>
      <c r="F1217" s="48">
        <v>85000</v>
      </c>
      <c r="G1217" s="9">
        <v>95</v>
      </c>
      <c r="H1217" s="9">
        <v>98</v>
      </c>
      <c r="I1217" s="97">
        <v>1</v>
      </c>
      <c r="J1217" s="98">
        <v>2</v>
      </c>
      <c r="K1217" s="103">
        <f t="shared" si="38"/>
        <v>3</v>
      </c>
      <c r="L1217" s="49">
        <f t="shared" si="39"/>
        <v>255000</v>
      </c>
      <c r="M1217" s="43"/>
      <c r="N1217" s="49"/>
      <c r="O1217" s="49" t="s">
        <v>7354</v>
      </c>
      <c r="P1217" s="14">
        <v>46114</v>
      </c>
      <c r="Q1217" s="7" t="str">
        <f>VLOOKUP(D1217,[1]Sheet0!$C$1:$H$65536,6,0)</f>
        <v>SẢN PHẨM TỪ SỮA</v>
      </c>
      <c r="S1217" s="8"/>
    </row>
    <row r="1218" spans="1:19" s="7" customFormat="1" ht="47.25" customHeight="1">
      <c r="A1218" s="9"/>
      <c r="B1218" s="9" t="s">
        <v>27</v>
      </c>
      <c r="C1218" s="47" t="s">
        <v>749</v>
      </c>
      <c r="D1218" s="47" t="s">
        <v>750</v>
      </c>
      <c r="E1218" s="9" t="s">
        <v>751</v>
      </c>
      <c r="F1218" s="48">
        <v>94000</v>
      </c>
      <c r="G1218" s="9">
        <v>17</v>
      </c>
      <c r="H1218" s="9">
        <v>20</v>
      </c>
      <c r="I1218" s="97">
        <v>-4</v>
      </c>
      <c r="J1218" s="98">
        <v>7</v>
      </c>
      <c r="K1218" s="103">
        <f t="shared" si="38"/>
        <v>3</v>
      </c>
      <c r="L1218" s="49">
        <f t="shared" si="39"/>
        <v>282000</v>
      </c>
      <c r="M1218" s="43"/>
      <c r="N1218" s="49"/>
      <c r="O1218" s="49" t="s">
        <v>4258</v>
      </c>
      <c r="P1218" s="14" t="s">
        <v>6327</v>
      </c>
      <c r="Q1218" s="7" t="str">
        <f>VLOOKUP(D1218,[1]Sheet0!$C$1:$H$65536,6,0)</f>
        <v>GIA VỊ</v>
      </c>
      <c r="S1218" s="8"/>
    </row>
    <row r="1219" spans="1:19" s="7" customFormat="1" ht="47.25" customHeight="1">
      <c r="A1219" s="9"/>
      <c r="B1219" s="9" t="s">
        <v>27</v>
      </c>
      <c r="C1219" s="47" t="s">
        <v>1401</v>
      </c>
      <c r="D1219" s="47" t="s">
        <v>1402</v>
      </c>
      <c r="E1219" s="9" t="s">
        <v>1403</v>
      </c>
      <c r="F1219" s="48">
        <v>74000</v>
      </c>
      <c r="G1219" s="9">
        <v>-1</v>
      </c>
      <c r="H1219" s="9">
        <v>2</v>
      </c>
      <c r="I1219" s="97">
        <v>1</v>
      </c>
      <c r="J1219" s="98">
        <v>2</v>
      </c>
      <c r="K1219" s="103">
        <f t="shared" si="38"/>
        <v>3</v>
      </c>
      <c r="L1219" s="49">
        <f t="shared" si="39"/>
        <v>222000</v>
      </c>
      <c r="M1219" s="43"/>
      <c r="N1219" s="49"/>
      <c r="O1219" s="49" t="s">
        <v>7355</v>
      </c>
      <c r="P1219" s="14">
        <v>46132</v>
      </c>
      <c r="Q1219" s="7" t="str">
        <f>VLOOKUP(D1219,[1]Sheet0!$C$1:$H$65536,6,0)</f>
        <v>BÁNH KẸO, ĐỒ ĂN VẶT</v>
      </c>
      <c r="S1219" s="8"/>
    </row>
    <row r="1220" spans="1:19" s="7" customFormat="1" ht="47.25" customHeight="1">
      <c r="A1220" s="9"/>
      <c r="B1220" s="9" t="s">
        <v>135</v>
      </c>
      <c r="C1220" s="47" t="s">
        <v>3770</v>
      </c>
      <c r="D1220" s="47" t="s">
        <v>3771</v>
      </c>
      <c r="E1220" s="9" t="s">
        <v>2654</v>
      </c>
      <c r="F1220" s="48">
        <v>35000</v>
      </c>
      <c r="G1220" s="9">
        <v>-3</v>
      </c>
      <c r="H1220" s="9">
        <v>0</v>
      </c>
      <c r="I1220" s="97">
        <v>3</v>
      </c>
      <c r="J1220" s="98"/>
      <c r="K1220" s="103">
        <f t="shared" si="38"/>
        <v>3</v>
      </c>
      <c r="L1220" s="49">
        <f t="shared" si="39"/>
        <v>105000</v>
      </c>
      <c r="M1220" s="43"/>
      <c r="N1220" s="49"/>
      <c r="O1220" s="49" t="s">
        <v>4258</v>
      </c>
      <c r="P1220" s="14" t="s">
        <v>6397</v>
      </c>
      <c r="Q1220" s="7" t="str">
        <f>VLOOKUP(D1220,[1]Sheet0!$C$1:$H$65536,6,0)</f>
        <v>ĐỒNG GIÁ MUA HÀNG</v>
      </c>
      <c r="S1220" s="8"/>
    </row>
    <row r="1221" spans="1:19" s="7" customFormat="1" ht="47.25" customHeight="1">
      <c r="A1221" s="9"/>
      <c r="B1221" s="9" t="s">
        <v>135</v>
      </c>
      <c r="C1221" s="47" t="s">
        <v>2700</v>
      </c>
      <c r="D1221" s="47" t="s">
        <v>2701</v>
      </c>
      <c r="E1221" s="9" t="s">
        <v>2702</v>
      </c>
      <c r="F1221" s="48">
        <v>85000</v>
      </c>
      <c r="G1221" s="9">
        <v>155</v>
      </c>
      <c r="H1221" s="9">
        <v>158</v>
      </c>
      <c r="I1221" s="97">
        <v>2</v>
      </c>
      <c r="J1221" s="98">
        <v>1</v>
      </c>
      <c r="K1221" s="103">
        <f t="shared" si="38"/>
        <v>3</v>
      </c>
      <c r="L1221" s="49">
        <f t="shared" si="39"/>
        <v>255000</v>
      </c>
      <c r="M1221" s="43"/>
      <c r="N1221" s="49"/>
      <c r="O1221" s="49" t="s">
        <v>4258</v>
      </c>
      <c r="P1221" s="14" t="s">
        <v>6226</v>
      </c>
      <c r="Q1221" s="7" t="str">
        <f>VLOOKUP(D1221,[1]Sheet0!$C$1:$H$65536,6,0)</f>
        <v>ĐỒNG GIÁ DATE</v>
      </c>
      <c r="S1221" s="8"/>
    </row>
    <row r="1222" spans="1:19" s="7" customFormat="1" ht="47.25" customHeight="1">
      <c r="A1222" s="9"/>
      <c r="B1222" s="9" t="s">
        <v>3622</v>
      </c>
      <c r="C1222" s="47" t="s">
        <v>5077</v>
      </c>
      <c r="D1222" s="47" t="s">
        <v>5078</v>
      </c>
      <c r="E1222" s="9" t="s">
        <v>5079</v>
      </c>
      <c r="F1222" s="48">
        <v>269000</v>
      </c>
      <c r="G1222" s="9">
        <v>-3</v>
      </c>
      <c r="H1222" s="9">
        <v>0</v>
      </c>
      <c r="I1222" s="97">
        <v>3</v>
      </c>
      <c r="J1222" s="98"/>
      <c r="K1222" s="103">
        <f t="shared" si="38"/>
        <v>3</v>
      </c>
      <c r="L1222" s="49">
        <f t="shared" si="39"/>
        <v>807000</v>
      </c>
      <c r="M1222" s="43"/>
      <c r="N1222" s="49"/>
      <c r="O1222" s="49" t="s">
        <v>7356</v>
      </c>
      <c r="P1222" s="14" t="s">
        <v>6635</v>
      </c>
      <c r="Q1222" s="7" t="str">
        <f>VLOOKUP(D1222,[1]Sheet0!$C$1:$H$65536,6,0)</f>
        <v>ANYZOO</v>
      </c>
      <c r="S1222" s="8"/>
    </row>
    <row r="1223" spans="1:19" s="7" customFormat="1" ht="47.25" customHeight="1">
      <c r="A1223" s="9"/>
      <c r="B1223" s="9" t="s">
        <v>3498</v>
      </c>
      <c r="C1223" s="47" t="s">
        <v>474</v>
      </c>
      <c r="D1223" s="47" t="s">
        <v>475</v>
      </c>
      <c r="E1223" s="9" t="s">
        <v>476</v>
      </c>
      <c r="F1223" s="48">
        <v>350000</v>
      </c>
      <c r="G1223" s="9">
        <v>62</v>
      </c>
      <c r="H1223" s="9">
        <v>65</v>
      </c>
      <c r="I1223" s="97">
        <v>-2</v>
      </c>
      <c r="J1223" s="98">
        <v>5</v>
      </c>
      <c r="K1223" s="103">
        <f t="shared" si="38"/>
        <v>3</v>
      </c>
      <c r="L1223" s="49">
        <f t="shared" si="39"/>
        <v>1050000</v>
      </c>
      <c r="M1223" s="43"/>
      <c r="N1223" s="49"/>
      <c r="O1223" s="49" t="s">
        <v>7357</v>
      </c>
      <c r="P1223" s="14">
        <v>46079</v>
      </c>
      <c r="Q1223" s="7" t="str">
        <f>VLOOKUP(D1223,[1]Sheet0!$C$1:$H$65536,6,0)</f>
        <v>MERRIES</v>
      </c>
      <c r="S1223" s="8"/>
    </row>
    <row r="1224" spans="1:19" s="7" customFormat="1" ht="47.25" customHeight="1">
      <c r="A1224" s="9"/>
      <c r="B1224" s="9" t="s">
        <v>32</v>
      </c>
      <c r="C1224" s="47" t="s">
        <v>4743</v>
      </c>
      <c r="D1224" s="47" t="s">
        <v>4738</v>
      </c>
      <c r="E1224" s="9" t="s">
        <v>4744</v>
      </c>
      <c r="F1224" s="48">
        <v>240000</v>
      </c>
      <c r="G1224" s="9">
        <v>-3</v>
      </c>
      <c r="H1224" s="9">
        <v>0</v>
      </c>
      <c r="I1224" s="97">
        <v>3</v>
      </c>
      <c r="J1224" s="98"/>
      <c r="K1224" s="103">
        <f t="shared" si="38"/>
        <v>3</v>
      </c>
      <c r="L1224" s="49">
        <f t="shared" si="39"/>
        <v>720000</v>
      </c>
      <c r="M1224" s="43"/>
      <c r="N1224" s="49"/>
      <c r="O1224" s="49" t="s">
        <v>4258</v>
      </c>
      <c r="P1224" s="14" t="s">
        <v>6571</v>
      </c>
      <c r="Q1224" s="7" t="str">
        <f>VLOOKUP(D1224,[1]Sheet0!$C$1:$H$65536,6,0)</f>
        <v>CHĂM SÓC CƠ THỂ</v>
      </c>
      <c r="S1224" s="8"/>
    </row>
    <row r="1225" spans="1:19" s="7" customFormat="1" ht="47.25" customHeight="1">
      <c r="A1225" s="9"/>
      <c r="B1225" s="9" t="s">
        <v>32</v>
      </c>
      <c r="C1225" s="47" t="s">
        <v>4735</v>
      </c>
      <c r="D1225" s="47" t="s">
        <v>4736</v>
      </c>
      <c r="E1225" s="9" t="s">
        <v>4737</v>
      </c>
      <c r="F1225" s="48">
        <v>240000</v>
      </c>
      <c r="G1225" s="9">
        <v>-3</v>
      </c>
      <c r="H1225" s="9">
        <v>0</v>
      </c>
      <c r="I1225" s="97">
        <v>3</v>
      </c>
      <c r="J1225" s="98"/>
      <c r="K1225" s="103">
        <f t="shared" si="38"/>
        <v>3</v>
      </c>
      <c r="L1225" s="49">
        <f t="shared" si="39"/>
        <v>720000</v>
      </c>
      <c r="M1225" s="43"/>
      <c r="N1225" s="49"/>
      <c r="O1225" s="49" t="s">
        <v>4258</v>
      </c>
      <c r="P1225" s="14" t="s">
        <v>6569</v>
      </c>
      <c r="Q1225" s="7" t="str">
        <f>VLOOKUP(D1225,[1]Sheet0!$C$1:$H$65536,6,0)</f>
        <v>CHĂM SÓC CƠ THỂ</v>
      </c>
      <c r="S1225" s="8"/>
    </row>
    <row r="1226" spans="1:19" s="7" customFormat="1" ht="47.25" customHeight="1">
      <c r="A1226" s="9"/>
      <c r="B1226" s="9" t="s">
        <v>27</v>
      </c>
      <c r="C1226" s="47" t="s">
        <v>1395</v>
      </c>
      <c r="D1226" s="47" t="s">
        <v>1396</v>
      </c>
      <c r="E1226" s="9" t="s">
        <v>1397</v>
      </c>
      <c r="F1226" s="48">
        <v>75000</v>
      </c>
      <c r="G1226" s="9">
        <v>25</v>
      </c>
      <c r="H1226" s="9">
        <v>28</v>
      </c>
      <c r="I1226" s="97">
        <v>1</v>
      </c>
      <c r="J1226" s="98">
        <v>2</v>
      </c>
      <c r="K1226" s="103">
        <f t="shared" si="38"/>
        <v>3</v>
      </c>
      <c r="L1226" s="49">
        <f t="shared" si="39"/>
        <v>225000</v>
      </c>
      <c r="M1226" s="43"/>
      <c r="N1226" s="49"/>
      <c r="O1226" s="49" t="s">
        <v>4258</v>
      </c>
      <c r="P1226" s="14">
        <v>46027.660694444443</v>
      </c>
      <c r="Q1226" s="7" t="str">
        <f>VLOOKUP(D1226,[1]Sheet0!$C$1:$H$65536,6,0)</f>
        <v>BÁNH KẸO, ĐỒ ĂN VẶT</v>
      </c>
      <c r="S1226" s="8"/>
    </row>
    <row r="1227" spans="1:19" s="7" customFormat="1" ht="47.25" customHeight="1">
      <c r="A1227" s="9"/>
      <c r="B1227" s="9" t="s">
        <v>32</v>
      </c>
      <c r="C1227" s="47" t="s">
        <v>5035</v>
      </c>
      <c r="D1227" s="47" t="s">
        <v>5036</v>
      </c>
      <c r="E1227" s="9" t="s">
        <v>5037</v>
      </c>
      <c r="F1227" s="48">
        <v>129000</v>
      </c>
      <c r="G1227" s="9">
        <v>-3</v>
      </c>
      <c r="H1227" s="9">
        <v>0</v>
      </c>
      <c r="I1227" s="97">
        <v>3</v>
      </c>
      <c r="J1227" s="98"/>
      <c r="K1227" s="103">
        <f t="shared" si="38"/>
        <v>3</v>
      </c>
      <c r="L1227" s="49">
        <f t="shared" si="39"/>
        <v>387000</v>
      </c>
      <c r="M1227" s="43"/>
      <c r="N1227" s="49"/>
      <c r="O1227" s="49" t="s">
        <v>4258</v>
      </c>
      <c r="P1227" s="14" t="s">
        <v>6625</v>
      </c>
      <c r="Q1227" s="7" t="str">
        <f>VLOOKUP(D1227,[1]Sheet0!$C$1:$H$65536,6,0)</f>
        <v>CHĂM SÓC DA</v>
      </c>
      <c r="S1227" s="8"/>
    </row>
    <row r="1228" spans="1:19" s="7" customFormat="1" ht="47.25" customHeight="1">
      <c r="A1228" s="9"/>
      <c r="B1228" s="9" t="s">
        <v>32</v>
      </c>
      <c r="C1228" s="47" t="s">
        <v>5780</v>
      </c>
      <c r="D1228" s="47" t="s">
        <v>5781</v>
      </c>
      <c r="E1228" s="9" t="s">
        <v>5782</v>
      </c>
      <c r="F1228" s="48">
        <v>249000</v>
      </c>
      <c r="G1228" s="9">
        <v>-3</v>
      </c>
      <c r="H1228" s="9">
        <v>0</v>
      </c>
      <c r="I1228" s="97">
        <v>3</v>
      </c>
      <c r="J1228" s="98"/>
      <c r="K1228" s="103">
        <f t="shared" si="38"/>
        <v>3</v>
      </c>
      <c r="L1228" s="49">
        <f t="shared" si="39"/>
        <v>747000</v>
      </c>
      <c r="M1228" s="43"/>
      <c r="N1228" s="49"/>
      <c r="O1228" s="49" t="s">
        <v>4258</v>
      </c>
      <c r="P1228" s="14" t="s">
        <v>6240</v>
      </c>
      <c r="Q1228" s="7" t="str">
        <f>VLOOKUP(D1228,[1]Sheet0!$C$1:$H$65536,6,0)</f>
        <v>CHĂM SÓC CƠ THỂ</v>
      </c>
      <c r="S1228" s="8"/>
    </row>
    <row r="1229" spans="1:19" s="7" customFormat="1" ht="47.25" customHeight="1">
      <c r="A1229" s="9"/>
      <c r="B1229" s="9" t="s">
        <v>32</v>
      </c>
      <c r="C1229" s="47" t="s">
        <v>870</v>
      </c>
      <c r="D1229" s="47" t="s">
        <v>871</v>
      </c>
      <c r="E1229" s="9" t="s">
        <v>872</v>
      </c>
      <c r="F1229" s="48">
        <v>720000</v>
      </c>
      <c r="G1229" s="9">
        <v>13</v>
      </c>
      <c r="H1229" s="9">
        <v>16</v>
      </c>
      <c r="I1229" s="97"/>
      <c r="J1229" s="98">
        <v>3</v>
      </c>
      <c r="K1229" s="103">
        <f t="shared" si="38"/>
        <v>3</v>
      </c>
      <c r="L1229" s="49">
        <f t="shared" si="39"/>
        <v>2160000</v>
      </c>
      <c r="M1229" s="43"/>
      <c r="N1229" s="49"/>
      <c r="O1229" s="49" t="s">
        <v>7358</v>
      </c>
      <c r="P1229" s="14"/>
      <c r="Q1229" s="7" t="str">
        <f>VLOOKUP(D1229,[1]Sheet0!$C$1:$H$65536,6,0)</f>
        <v>CHĂM SÓC CƠ THỂ</v>
      </c>
      <c r="S1229" s="8"/>
    </row>
    <row r="1230" spans="1:19" s="7" customFormat="1" ht="47.25" customHeight="1">
      <c r="A1230" s="9"/>
      <c r="B1230" s="9" t="s">
        <v>32</v>
      </c>
      <c r="C1230" s="47" t="s">
        <v>959</v>
      </c>
      <c r="D1230" s="47" t="s">
        <v>960</v>
      </c>
      <c r="E1230" s="9" t="s">
        <v>961</v>
      </c>
      <c r="F1230" s="48">
        <v>350000</v>
      </c>
      <c r="G1230" s="9">
        <v>0</v>
      </c>
      <c r="H1230" s="9">
        <v>3</v>
      </c>
      <c r="I1230" s="97"/>
      <c r="J1230" s="98">
        <v>3</v>
      </c>
      <c r="K1230" s="103">
        <f t="shared" si="38"/>
        <v>3</v>
      </c>
      <c r="L1230" s="49">
        <f t="shared" si="39"/>
        <v>1050000</v>
      </c>
      <c r="M1230" s="43"/>
      <c r="N1230" s="49"/>
      <c r="O1230" s="49" t="s">
        <v>4258</v>
      </c>
      <c r="P1230" s="14"/>
      <c r="Q1230" s="7" t="str">
        <f>VLOOKUP(D1230,[1]Sheet0!$C$1:$H$65536,6,0)</f>
        <v>CHĂM SÓC DA</v>
      </c>
      <c r="S1230" s="8"/>
    </row>
    <row r="1231" spans="1:19" s="7" customFormat="1" ht="47.25" customHeight="1">
      <c r="A1231" s="9"/>
      <c r="B1231" s="9" t="s">
        <v>32</v>
      </c>
      <c r="C1231" s="47" t="s">
        <v>947</v>
      </c>
      <c r="D1231" s="47" t="s">
        <v>948</v>
      </c>
      <c r="E1231" s="9" t="s">
        <v>949</v>
      </c>
      <c r="F1231" s="48">
        <v>255000</v>
      </c>
      <c r="G1231" s="9">
        <v>100</v>
      </c>
      <c r="H1231" s="9">
        <v>103</v>
      </c>
      <c r="I1231" s="97"/>
      <c r="J1231" s="98">
        <v>3</v>
      </c>
      <c r="K1231" s="103">
        <f t="shared" si="38"/>
        <v>3</v>
      </c>
      <c r="L1231" s="49">
        <f t="shared" si="39"/>
        <v>765000</v>
      </c>
      <c r="M1231" s="43"/>
      <c r="N1231" s="49"/>
      <c r="O1231" s="49" t="s">
        <v>4258</v>
      </c>
      <c r="P1231" s="14"/>
      <c r="Q1231" s="7" t="str">
        <f>VLOOKUP(D1231,[1]Sheet0!$C$1:$H$65536,6,0)</f>
        <v>CHĂM SÓC CƠ THỂ</v>
      </c>
      <c r="S1231" s="8"/>
    </row>
    <row r="1232" spans="1:19" s="7" customFormat="1" ht="47.25" customHeight="1">
      <c r="A1232" s="9"/>
      <c r="B1232" s="9" t="s">
        <v>32</v>
      </c>
      <c r="C1232" s="47" t="s">
        <v>1458</v>
      </c>
      <c r="D1232" s="47" t="s">
        <v>1459</v>
      </c>
      <c r="E1232" s="9" t="s">
        <v>1460</v>
      </c>
      <c r="F1232" s="48">
        <v>39000</v>
      </c>
      <c r="G1232" s="9">
        <v>58</v>
      </c>
      <c r="H1232" s="9">
        <v>61</v>
      </c>
      <c r="I1232" s="97"/>
      <c r="J1232" s="98">
        <v>3</v>
      </c>
      <c r="K1232" s="103">
        <f t="shared" si="38"/>
        <v>3</v>
      </c>
      <c r="L1232" s="49">
        <f t="shared" si="39"/>
        <v>117000</v>
      </c>
      <c r="M1232" s="43"/>
      <c r="N1232" s="49"/>
      <c r="O1232" s="49" t="s">
        <v>4258</v>
      </c>
      <c r="P1232" s="14"/>
      <c r="Q1232" s="7" t="str">
        <f>VLOOKUP(D1232,[1]Sheet0!$C$1:$H$65536,6,0)</f>
        <v>CHĂM SÓC DA</v>
      </c>
      <c r="S1232" s="8"/>
    </row>
    <row r="1233" spans="1:19" s="7" customFormat="1" ht="47.25" customHeight="1">
      <c r="A1233" s="9"/>
      <c r="B1233" s="9" t="s">
        <v>32</v>
      </c>
      <c r="C1233" s="47" t="s">
        <v>1001</v>
      </c>
      <c r="D1233" s="47" t="s">
        <v>1002</v>
      </c>
      <c r="E1233" s="9" t="s">
        <v>1003</v>
      </c>
      <c r="F1233" s="48">
        <v>279000</v>
      </c>
      <c r="G1233" s="9">
        <v>2</v>
      </c>
      <c r="H1233" s="9">
        <v>5</v>
      </c>
      <c r="I1233" s="97"/>
      <c r="J1233" s="98">
        <v>3</v>
      </c>
      <c r="K1233" s="103">
        <f t="shared" si="38"/>
        <v>3</v>
      </c>
      <c r="L1233" s="49">
        <f t="shared" si="39"/>
        <v>837000</v>
      </c>
      <c r="M1233" s="43"/>
      <c r="N1233" s="49"/>
      <c r="O1233" s="49" t="s">
        <v>7359</v>
      </c>
      <c r="P1233" s="14"/>
      <c r="Q1233" s="7" t="str">
        <f>VLOOKUP(D1233,[1]Sheet0!$C$1:$H$65536,6,0)</f>
        <v>CHĂM SÓC TÓC</v>
      </c>
      <c r="S1233" s="8"/>
    </row>
    <row r="1234" spans="1:19" s="7" customFormat="1" ht="47.25" customHeight="1">
      <c r="A1234" s="9"/>
      <c r="B1234" s="9" t="s">
        <v>135</v>
      </c>
      <c r="C1234" s="47" t="s">
        <v>5312</v>
      </c>
      <c r="D1234" s="47" t="s">
        <v>5313</v>
      </c>
      <c r="E1234" s="9" t="s">
        <v>5314</v>
      </c>
      <c r="F1234" s="48">
        <v>65000</v>
      </c>
      <c r="G1234" s="9">
        <v>-3</v>
      </c>
      <c r="H1234" s="9">
        <v>0</v>
      </c>
      <c r="I1234" s="97">
        <v>3</v>
      </c>
      <c r="J1234" s="98"/>
      <c r="K1234" s="103">
        <f t="shared" si="38"/>
        <v>3</v>
      </c>
      <c r="L1234" s="49">
        <f t="shared" si="39"/>
        <v>195000</v>
      </c>
      <c r="M1234" s="43"/>
      <c r="N1234" s="49"/>
      <c r="O1234" s="49" t="s">
        <v>4258</v>
      </c>
      <c r="P1234" s="14">
        <v>46076</v>
      </c>
      <c r="Q1234" s="7" t="str">
        <f>VLOOKUP(D1234,[1]Sheet0!$C$1:$H$65536,6,0)</f>
        <v>THỰC PHẨM CHO BÉ</v>
      </c>
      <c r="S1234" s="8"/>
    </row>
    <row r="1235" spans="1:19" s="7" customFormat="1" ht="47.25" customHeight="1">
      <c r="A1235" s="9"/>
      <c r="B1235" s="9" t="s">
        <v>40</v>
      </c>
      <c r="C1235" s="47" t="s">
        <v>1034</v>
      </c>
      <c r="D1235" s="47" t="s">
        <v>1035</v>
      </c>
      <c r="E1235" s="9" t="s">
        <v>1036</v>
      </c>
      <c r="F1235" s="48">
        <v>240000</v>
      </c>
      <c r="G1235" s="9">
        <v>3</v>
      </c>
      <c r="H1235" s="9">
        <v>6</v>
      </c>
      <c r="I1235" s="97"/>
      <c r="J1235" s="98">
        <v>3</v>
      </c>
      <c r="K1235" s="103">
        <f t="shared" si="38"/>
        <v>3</v>
      </c>
      <c r="L1235" s="49">
        <f t="shared" si="39"/>
        <v>720000</v>
      </c>
      <c r="M1235" s="43"/>
      <c r="N1235" s="49"/>
      <c r="O1235" s="49" t="s">
        <v>7360</v>
      </c>
      <c r="P1235" s="14"/>
      <c r="Q1235" s="7" t="str">
        <f>VLOOKUP(D1235,[1]Sheet0!$C$1:$H$65536,6,0)</f>
        <v>BÉ UỐNG SỮA</v>
      </c>
      <c r="S1235" s="8"/>
    </row>
    <row r="1236" spans="1:19" s="7" customFormat="1" ht="47.25" customHeight="1">
      <c r="A1236" s="9"/>
      <c r="B1236" s="9" t="s">
        <v>40</v>
      </c>
      <c r="C1236" s="47" t="s">
        <v>1043</v>
      </c>
      <c r="D1236" s="47" t="s">
        <v>1044</v>
      </c>
      <c r="E1236" s="9" t="s">
        <v>1045</v>
      </c>
      <c r="F1236" s="48">
        <v>230000</v>
      </c>
      <c r="G1236" s="9">
        <v>3</v>
      </c>
      <c r="H1236" s="9">
        <v>6</v>
      </c>
      <c r="I1236" s="97"/>
      <c r="J1236" s="98">
        <v>3</v>
      </c>
      <c r="K1236" s="103">
        <f t="shared" si="38"/>
        <v>3</v>
      </c>
      <c r="L1236" s="49">
        <f t="shared" si="39"/>
        <v>690000</v>
      </c>
      <c r="M1236" s="43"/>
      <c r="N1236" s="49"/>
      <c r="O1236" s="49" t="s">
        <v>4258</v>
      </c>
      <c r="P1236" s="14"/>
      <c r="Q1236" s="7" t="str">
        <f>VLOOKUP(D1236,[1]Sheet0!$C$1:$H$65536,6,0)</f>
        <v>BÉ UỐNG SỮA</v>
      </c>
      <c r="S1236" s="8"/>
    </row>
    <row r="1237" spans="1:19" s="7" customFormat="1" ht="47.25" customHeight="1">
      <c r="A1237" s="9"/>
      <c r="B1237" s="9" t="s">
        <v>33</v>
      </c>
      <c r="C1237" s="47" t="s">
        <v>5370</v>
      </c>
      <c r="D1237" s="47" t="s">
        <v>5371</v>
      </c>
      <c r="E1237" s="9" t="s">
        <v>5372</v>
      </c>
      <c r="F1237" s="48">
        <v>220000</v>
      </c>
      <c r="G1237" s="9">
        <v>-3</v>
      </c>
      <c r="H1237" s="9">
        <v>0</v>
      </c>
      <c r="I1237" s="97">
        <v>3</v>
      </c>
      <c r="J1237" s="98"/>
      <c r="K1237" s="103">
        <f t="shared" si="38"/>
        <v>3</v>
      </c>
      <c r="L1237" s="49">
        <f t="shared" si="39"/>
        <v>660000</v>
      </c>
      <c r="M1237" s="43"/>
      <c r="N1237" s="49"/>
      <c r="O1237" s="49" t="s">
        <v>7361</v>
      </c>
      <c r="P1237" s="14">
        <v>46077</v>
      </c>
      <c r="Q1237" s="7" t="str">
        <f>VLOOKUP(D1237,[1]Sheet0!$C$1:$H$65536,6,0)</f>
        <v>KHĂN</v>
      </c>
      <c r="S1237" s="8"/>
    </row>
    <row r="1238" spans="1:19" s="7" customFormat="1" ht="47.25" customHeight="1">
      <c r="A1238" s="9"/>
      <c r="B1238" s="9" t="s">
        <v>33</v>
      </c>
      <c r="C1238" s="47" t="s">
        <v>3304</v>
      </c>
      <c r="D1238" s="47" t="s">
        <v>3305</v>
      </c>
      <c r="E1238" s="9" t="s">
        <v>3306</v>
      </c>
      <c r="F1238" s="48">
        <v>850000</v>
      </c>
      <c r="G1238" s="9">
        <v>5</v>
      </c>
      <c r="H1238" s="9">
        <v>8</v>
      </c>
      <c r="I1238" s="97"/>
      <c r="J1238" s="98">
        <v>3</v>
      </c>
      <c r="K1238" s="103">
        <f t="shared" si="38"/>
        <v>3</v>
      </c>
      <c r="L1238" s="49">
        <f t="shared" si="39"/>
        <v>2550000</v>
      </c>
      <c r="M1238" s="43"/>
      <c r="N1238" s="49"/>
      <c r="O1238" s="49" t="s">
        <v>7362</v>
      </c>
      <c r="P1238" s="14"/>
      <c r="Q1238" s="7" t="str">
        <f>VLOOKUP(D1238,[1]Sheet0!$C$1:$H$65536,6,0)</f>
        <v>GIA DỤNG SKK</v>
      </c>
      <c r="S1238" s="8"/>
    </row>
    <row r="1239" spans="1:19" s="7" customFormat="1" ht="47.25" customHeight="1">
      <c r="A1239" s="9"/>
      <c r="B1239" s="9" t="s">
        <v>33</v>
      </c>
      <c r="C1239" s="47" t="s">
        <v>1175</v>
      </c>
      <c r="D1239" s="47" t="s">
        <v>1176</v>
      </c>
      <c r="E1239" s="9" t="s">
        <v>1177</v>
      </c>
      <c r="F1239" s="48">
        <v>126000</v>
      </c>
      <c r="G1239" s="9">
        <v>18</v>
      </c>
      <c r="H1239" s="9">
        <v>21</v>
      </c>
      <c r="I1239" s="97"/>
      <c r="J1239" s="98">
        <v>3</v>
      </c>
      <c r="K1239" s="103">
        <f t="shared" si="38"/>
        <v>3</v>
      </c>
      <c r="L1239" s="49">
        <f t="shared" si="39"/>
        <v>378000</v>
      </c>
      <c r="M1239" s="43"/>
      <c r="N1239" s="49"/>
      <c r="O1239" s="49" t="s">
        <v>4258</v>
      </c>
      <c r="P1239" s="14"/>
      <c r="Q1239" s="7" t="str">
        <f>VLOOKUP(D1239,[1]Sheet0!$C$1:$H$65536,6,0)</f>
        <v>BẾP VÀ PHÒNG ĂN</v>
      </c>
      <c r="S1239" s="8"/>
    </row>
    <row r="1240" spans="1:19" s="7" customFormat="1" ht="47.25" customHeight="1">
      <c r="A1240" s="9"/>
      <c r="B1240" s="9" t="s">
        <v>33</v>
      </c>
      <c r="C1240" s="47" t="s">
        <v>5819</v>
      </c>
      <c r="D1240" s="47" t="s">
        <v>5820</v>
      </c>
      <c r="E1240" s="9" t="s">
        <v>5821</v>
      </c>
      <c r="F1240" s="48">
        <v>40000</v>
      </c>
      <c r="G1240" s="9">
        <v>-3</v>
      </c>
      <c r="H1240" s="9">
        <v>0</v>
      </c>
      <c r="I1240" s="97">
        <v>3</v>
      </c>
      <c r="J1240" s="98"/>
      <c r="K1240" s="103">
        <f t="shared" si="38"/>
        <v>3</v>
      </c>
      <c r="L1240" s="49">
        <f t="shared" si="39"/>
        <v>120000</v>
      </c>
      <c r="M1240" s="43"/>
      <c r="N1240" s="49"/>
      <c r="O1240" s="49" t="s">
        <v>7363</v>
      </c>
      <c r="P1240" s="14">
        <v>46116</v>
      </c>
      <c r="Q1240" s="7" t="str">
        <f>VLOOKUP(D1240,[1]Sheet0!$C$1:$H$65536,6,0)</f>
        <v>BẾP VÀ PHÒNG ĂN</v>
      </c>
      <c r="S1240" s="8"/>
    </row>
    <row r="1241" spans="1:19" s="7" customFormat="1" ht="47.25" customHeight="1">
      <c r="A1241" s="9"/>
      <c r="B1241" s="9" t="s">
        <v>2772</v>
      </c>
      <c r="C1241" s="47" t="s">
        <v>3707</v>
      </c>
      <c r="D1241" s="47" t="s">
        <v>3708</v>
      </c>
      <c r="E1241" s="9" t="s">
        <v>3709</v>
      </c>
      <c r="F1241" s="48">
        <v>1990000</v>
      </c>
      <c r="G1241" s="9">
        <v>-3</v>
      </c>
      <c r="H1241" s="9">
        <v>0</v>
      </c>
      <c r="I1241" s="97">
        <v>3</v>
      </c>
      <c r="J1241" s="98"/>
      <c r="K1241" s="103">
        <f t="shared" si="38"/>
        <v>3</v>
      </c>
      <c r="L1241" s="49">
        <f t="shared" si="39"/>
        <v>5970000</v>
      </c>
      <c r="M1241" s="43"/>
      <c r="N1241" s="49"/>
      <c r="O1241" s="49" t="s">
        <v>7364</v>
      </c>
      <c r="P1241" s="14">
        <v>45820</v>
      </c>
      <c r="Q1241" s="7" t="str">
        <f>VLOOKUP(D1241,[1]Sheet0!$C$1:$H$65536,6,0)</f>
        <v>GIÀY</v>
      </c>
      <c r="S1241" s="8"/>
    </row>
    <row r="1242" spans="1:19" s="7" customFormat="1" ht="47.25" customHeight="1">
      <c r="A1242" s="9"/>
      <c r="B1242" s="9" t="s">
        <v>2772</v>
      </c>
      <c r="C1242" s="47" t="s">
        <v>2794</v>
      </c>
      <c r="D1242" s="47" t="s">
        <v>2795</v>
      </c>
      <c r="E1242" s="9" t="s">
        <v>2796</v>
      </c>
      <c r="F1242" s="48">
        <v>149000</v>
      </c>
      <c r="G1242" s="9">
        <v>0</v>
      </c>
      <c r="H1242" s="9">
        <v>3</v>
      </c>
      <c r="I1242" s="97"/>
      <c r="J1242" s="98">
        <v>3</v>
      </c>
      <c r="K1242" s="103">
        <f t="shared" si="38"/>
        <v>3</v>
      </c>
      <c r="L1242" s="49">
        <f t="shared" si="39"/>
        <v>447000</v>
      </c>
      <c r="M1242" s="43"/>
      <c r="N1242" s="49"/>
      <c r="O1242" s="49" t="s">
        <v>7365</v>
      </c>
      <c r="P1242" s="14"/>
      <c r="Q1242" s="7" t="str">
        <f>VLOOKUP(D1242,[1]Sheet0!$C$1:$H$65536,6,0)</f>
        <v>THỜI TRANG NỮ</v>
      </c>
      <c r="S1242" s="8"/>
    </row>
    <row r="1243" spans="1:19" s="7" customFormat="1" ht="47.25" customHeight="1">
      <c r="A1243" s="9"/>
      <c r="B1243" s="9" t="s">
        <v>27</v>
      </c>
      <c r="C1243" s="47" t="s">
        <v>5295</v>
      </c>
      <c r="D1243" s="47" t="s">
        <v>5296</v>
      </c>
      <c r="E1243" s="9" t="s">
        <v>5297</v>
      </c>
      <c r="F1243" s="48">
        <v>150000</v>
      </c>
      <c r="G1243" s="9">
        <v>-3</v>
      </c>
      <c r="H1243" s="9">
        <v>0</v>
      </c>
      <c r="I1243" s="97">
        <v>3</v>
      </c>
      <c r="J1243" s="98"/>
      <c r="K1243" s="103">
        <f t="shared" si="38"/>
        <v>3</v>
      </c>
      <c r="L1243" s="49">
        <f t="shared" si="39"/>
        <v>450000</v>
      </c>
      <c r="M1243" s="43"/>
      <c r="N1243" s="49"/>
      <c r="O1243" s="49" t="s">
        <v>7366</v>
      </c>
      <c r="P1243" s="14">
        <v>46076</v>
      </c>
      <c r="Q1243" s="7" t="str">
        <f>VLOOKUP(D1243,[1]Sheet0!$C$1:$H$65536,6,0)</f>
        <v>ĐỒ UỐNG, PHA CHẾ</v>
      </c>
      <c r="S1243" s="8"/>
    </row>
    <row r="1244" spans="1:19" s="7" customFormat="1" ht="47.25" customHeight="1">
      <c r="A1244" s="9"/>
      <c r="B1244" s="9" t="s">
        <v>27</v>
      </c>
      <c r="C1244" s="47" t="s">
        <v>5672</v>
      </c>
      <c r="D1244" s="47" t="s">
        <v>5673</v>
      </c>
      <c r="E1244" s="9" t="s">
        <v>5674</v>
      </c>
      <c r="F1244" s="48">
        <v>140000</v>
      </c>
      <c r="G1244" s="9">
        <v>-3</v>
      </c>
      <c r="H1244" s="9">
        <v>0</v>
      </c>
      <c r="I1244" s="97">
        <v>3</v>
      </c>
      <c r="J1244" s="98"/>
      <c r="K1244" s="103">
        <f t="shared" si="38"/>
        <v>3</v>
      </c>
      <c r="L1244" s="49">
        <f t="shared" si="39"/>
        <v>420000</v>
      </c>
      <c r="M1244" s="43"/>
      <c r="N1244" s="49"/>
      <c r="O1244" s="49" t="s">
        <v>4258</v>
      </c>
      <c r="P1244" s="14">
        <v>46091</v>
      </c>
      <c r="Q1244" s="7" t="str">
        <f>VLOOKUP(D1244,[1]Sheet0!$C$1:$H$65536,6,0)</f>
        <v>BÁNH KẸO, ĐỒ ĂN VẶT</v>
      </c>
      <c r="S1244" s="8"/>
    </row>
    <row r="1245" spans="1:19" s="7" customFormat="1" ht="47.25" customHeight="1">
      <c r="A1245" s="9"/>
      <c r="B1245" s="9" t="s">
        <v>27</v>
      </c>
      <c r="C1245" s="47" t="s">
        <v>3167</v>
      </c>
      <c r="D1245" s="47" t="s">
        <v>3168</v>
      </c>
      <c r="E1245" s="9" t="s">
        <v>3169</v>
      </c>
      <c r="F1245" s="48">
        <v>44000</v>
      </c>
      <c r="G1245" s="9">
        <v>58</v>
      </c>
      <c r="H1245" s="9">
        <v>61</v>
      </c>
      <c r="I1245" s="97"/>
      <c r="J1245" s="98">
        <v>3</v>
      </c>
      <c r="K1245" s="103">
        <f t="shared" si="38"/>
        <v>3</v>
      </c>
      <c r="L1245" s="49">
        <f t="shared" si="39"/>
        <v>132000</v>
      </c>
      <c r="M1245" s="43"/>
      <c r="N1245" s="49"/>
      <c r="O1245" s="49" t="s">
        <v>4258</v>
      </c>
      <c r="P1245" s="14"/>
      <c r="Q1245" s="7" t="str">
        <f>VLOOKUP(D1245,[1]Sheet0!$C$1:$H$65536,6,0)</f>
        <v>SẢN PHẨM TỪ SỮA</v>
      </c>
      <c r="S1245" s="8"/>
    </row>
    <row r="1246" spans="1:19" s="7" customFormat="1" ht="47.25" customHeight="1">
      <c r="A1246" s="9"/>
      <c r="B1246" s="9" t="s">
        <v>27</v>
      </c>
      <c r="C1246" s="47" t="s">
        <v>3230</v>
      </c>
      <c r="D1246" s="47" t="s">
        <v>3231</v>
      </c>
      <c r="E1246" s="9" t="s">
        <v>3232</v>
      </c>
      <c r="F1246" s="48">
        <v>68000</v>
      </c>
      <c r="G1246" s="9">
        <v>9</v>
      </c>
      <c r="H1246" s="9">
        <v>12</v>
      </c>
      <c r="I1246" s="97"/>
      <c r="J1246" s="98">
        <v>3</v>
      </c>
      <c r="K1246" s="103">
        <f t="shared" si="38"/>
        <v>3</v>
      </c>
      <c r="L1246" s="49">
        <f t="shared" si="39"/>
        <v>204000</v>
      </c>
      <c r="M1246" s="43"/>
      <c r="N1246" s="49"/>
      <c r="O1246" s="49" t="s">
        <v>4258</v>
      </c>
      <c r="P1246" s="14"/>
      <c r="Q1246" s="7" t="str">
        <f>VLOOKUP(D1246,[1]Sheet0!$C$1:$H$65536,6,0)</f>
        <v>SẢN PHẨM TỪ SỮA</v>
      </c>
      <c r="S1246" s="8"/>
    </row>
    <row r="1247" spans="1:19" s="7" customFormat="1" ht="47.25" customHeight="1">
      <c r="A1247" s="9"/>
      <c r="B1247" s="9" t="s">
        <v>135</v>
      </c>
      <c r="C1247" s="47" t="s">
        <v>5325</v>
      </c>
      <c r="D1247" s="47" t="s">
        <v>5326</v>
      </c>
      <c r="E1247" s="9" t="s">
        <v>5327</v>
      </c>
      <c r="F1247" s="48">
        <v>110000</v>
      </c>
      <c r="G1247" s="9">
        <v>-3</v>
      </c>
      <c r="H1247" s="9">
        <v>0</v>
      </c>
      <c r="I1247" s="97">
        <v>3</v>
      </c>
      <c r="J1247" s="98"/>
      <c r="K1247" s="103">
        <f t="shared" si="38"/>
        <v>3</v>
      </c>
      <c r="L1247" s="49">
        <f t="shared" si="39"/>
        <v>330000</v>
      </c>
      <c r="M1247" s="43"/>
      <c r="N1247" s="49"/>
      <c r="O1247" s="49" t="s">
        <v>4258</v>
      </c>
      <c r="P1247" s="14">
        <v>46076</v>
      </c>
      <c r="Q1247" s="7" t="str">
        <f>VLOOKUP(D1247,[1]Sheet0!$C$1:$H$65536,6,0)</f>
        <v>BÁNH KẸO, ĐỒ ĂN VẶT</v>
      </c>
      <c r="S1247" s="8"/>
    </row>
    <row r="1248" spans="1:19" s="7" customFormat="1" ht="47.25" customHeight="1">
      <c r="A1248" s="9"/>
      <c r="B1248" s="9" t="s">
        <v>27</v>
      </c>
      <c r="C1248" s="47" t="s">
        <v>1413</v>
      </c>
      <c r="D1248" s="47" t="s">
        <v>1414</v>
      </c>
      <c r="E1248" s="9" t="s">
        <v>1415</v>
      </c>
      <c r="F1248" s="48">
        <v>48000</v>
      </c>
      <c r="G1248" s="9">
        <v>0</v>
      </c>
      <c r="H1248" s="9">
        <v>3</v>
      </c>
      <c r="I1248" s="97"/>
      <c r="J1248" s="98">
        <v>3</v>
      </c>
      <c r="K1248" s="103">
        <f t="shared" ref="K1248:K1311" si="40">+J1248+I1248</f>
        <v>3</v>
      </c>
      <c r="L1248" s="49">
        <f t="shared" ref="L1248:L1311" si="41">+K1248*F1248</f>
        <v>144000</v>
      </c>
      <c r="M1248" s="43"/>
      <c r="N1248" s="49"/>
      <c r="O1248" s="49" t="s">
        <v>4258</v>
      </c>
      <c r="P1248" s="14"/>
      <c r="Q1248" s="7" t="str">
        <f>VLOOKUP(D1248,[1]Sheet0!$C$1:$H$65536,6,0)</f>
        <v>ĐỒ UỐNG, PHA CHẾ</v>
      </c>
      <c r="S1248" s="8"/>
    </row>
    <row r="1249" spans="1:19" s="7" customFormat="1" ht="47.25" customHeight="1">
      <c r="A1249" s="9"/>
      <c r="B1249" s="9" t="s">
        <v>27</v>
      </c>
      <c r="C1249" s="47" t="s">
        <v>5184</v>
      </c>
      <c r="D1249" s="47" t="s">
        <v>5185</v>
      </c>
      <c r="E1249" s="9" t="s">
        <v>5186</v>
      </c>
      <c r="F1249" s="48">
        <v>80000</v>
      </c>
      <c r="G1249" s="9">
        <v>-3</v>
      </c>
      <c r="H1249" s="9">
        <v>0</v>
      </c>
      <c r="I1249" s="97">
        <v>3</v>
      </c>
      <c r="J1249" s="98"/>
      <c r="K1249" s="103">
        <f t="shared" si="40"/>
        <v>3</v>
      </c>
      <c r="L1249" s="49">
        <f t="shared" si="41"/>
        <v>240000</v>
      </c>
      <c r="M1249" s="43"/>
      <c r="N1249" s="49"/>
      <c r="O1249" s="49" t="s">
        <v>4258</v>
      </c>
      <c r="P1249" s="14">
        <v>46056</v>
      </c>
      <c r="Q1249" s="7" t="str">
        <f>VLOOKUP(D1249,[1]Sheet0!$C$1:$H$65536,6,0)</f>
        <v>THỰC PHẨM ĂN LIỀN</v>
      </c>
      <c r="S1249" s="8"/>
    </row>
    <row r="1250" spans="1:19" s="7" customFormat="1" ht="47.25" customHeight="1">
      <c r="A1250" s="9"/>
      <c r="B1250" s="9" t="s">
        <v>135</v>
      </c>
      <c r="C1250" s="47" t="s">
        <v>5337</v>
      </c>
      <c r="D1250" s="47" t="s">
        <v>5338</v>
      </c>
      <c r="E1250" s="9" t="s">
        <v>5339</v>
      </c>
      <c r="F1250" s="48">
        <v>105000</v>
      </c>
      <c r="G1250" s="9">
        <v>-3</v>
      </c>
      <c r="H1250" s="9">
        <v>0</v>
      </c>
      <c r="I1250" s="97">
        <v>3</v>
      </c>
      <c r="J1250" s="98"/>
      <c r="K1250" s="103">
        <f t="shared" si="40"/>
        <v>3</v>
      </c>
      <c r="L1250" s="49">
        <f t="shared" si="41"/>
        <v>315000</v>
      </c>
      <c r="M1250" s="43"/>
      <c r="N1250" s="49"/>
      <c r="O1250" s="49" t="s">
        <v>4258</v>
      </c>
      <c r="P1250" s="14">
        <v>46076</v>
      </c>
      <c r="Q1250" s="7" t="str">
        <f>VLOOKUP(D1250,[1]Sheet0!$C$1:$H$65536,6,0)</f>
        <v>MỲ, MIẾN</v>
      </c>
      <c r="S1250" s="8"/>
    </row>
    <row r="1251" spans="1:19" s="7" customFormat="1" ht="47.25" customHeight="1">
      <c r="A1251" s="9"/>
      <c r="B1251" s="9" t="s">
        <v>27</v>
      </c>
      <c r="C1251" s="47" t="s">
        <v>5871</v>
      </c>
      <c r="D1251" s="47" t="s">
        <v>5872</v>
      </c>
      <c r="E1251" s="9" t="s">
        <v>5873</v>
      </c>
      <c r="F1251" s="48">
        <v>25000</v>
      </c>
      <c r="G1251" s="9">
        <v>-3</v>
      </c>
      <c r="H1251" s="9">
        <v>0</v>
      </c>
      <c r="I1251" s="97">
        <v>3</v>
      </c>
      <c r="J1251" s="98"/>
      <c r="K1251" s="103">
        <f t="shared" si="40"/>
        <v>3</v>
      </c>
      <c r="L1251" s="49">
        <f t="shared" si="41"/>
        <v>75000</v>
      </c>
      <c r="M1251" s="43"/>
      <c r="N1251" s="49"/>
      <c r="O1251" s="49" t="s">
        <v>4258</v>
      </c>
      <c r="P1251" s="14">
        <v>46121</v>
      </c>
      <c r="Q1251" s="7" t="str">
        <f>VLOOKUP(D1251,[1]Sheet0!$C$1:$H$65536,6,0)</f>
        <v>BÁNH KẸO, ĐỒ ĂN VẶT</v>
      </c>
      <c r="S1251" s="8"/>
    </row>
    <row r="1252" spans="1:19" s="7" customFormat="1" ht="47.25" customHeight="1">
      <c r="A1252" s="9"/>
      <c r="B1252" s="9" t="s">
        <v>27</v>
      </c>
      <c r="C1252" s="47" t="s">
        <v>5381</v>
      </c>
      <c r="D1252" s="47" t="s">
        <v>5382</v>
      </c>
      <c r="E1252" s="9" t="s">
        <v>5383</v>
      </c>
      <c r="F1252" s="48">
        <v>25000</v>
      </c>
      <c r="G1252" s="9">
        <v>-3</v>
      </c>
      <c r="H1252" s="9">
        <v>0</v>
      </c>
      <c r="I1252" s="97">
        <v>3</v>
      </c>
      <c r="J1252" s="98"/>
      <c r="K1252" s="103">
        <f t="shared" si="40"/>
        <v>3</v>
      </c>
      <c r="L1252" s="49">
        <f t="shared" si="41"/>
        <v>75000</v>
      </c>
      <c r="M1252" s="43"/>
      <c r="N1252" s="49"/>
      <c r="O1252" s="49" t="s">
        <v>4258</v>
      </c>
      <c r="P1252" s="14">
        <v>46077</v>
      </c>
      <c r="Q1252" s="7" t="str">
        <f>VLOOKUP(D1252,[1]Sheet0!$C$1:$H$65536,6,0)</f>
        <v>BÁNH KẸO, ĐỒ ĂN VẶT</v>
      </c>
      <c r="S1252" s="8"/>
    </row>
    <row r="1253" spans="1:19" s="7" customFormat="1" ht="47.25" customHeight="1">
      <c r="A1253" s="9"/>
      <c r="B1253" s="9" t="s">
        <v>27</v>
      </c>
      <c r="C1253" s="47" t="s">
        <v>1250</v>
      </c>
      <c r="D1253" s="47" t="s">
        <v>1251</v>
      </c>
      <c r="E1253" s="9" t="s">
        <v>1252</v>
      </c>
      <c r="F1253" s="48">
        <v>90000</v>
      </c>
      <c r="G1253" s="9">
        <v>2</v>
      </c>
      <c r="H1253" s="9">
        <v>5</v>
      </c>
      <c r="I1253" s="97"/>
      <c r="J1253" s="98">
        <v>3</v>
      </c>
      <c r="K1253" s="103">
        <f t="shared" si="40"/>
        <v>3</v>
      </c>
      <c r="L1253" s="49">
        <f t="shared" si="41"/>
        <v>270000</v>
      </c>
      <c r="M1253" s="43"/>
      <c r="N1253" s="49"/>
      <c r="O1253" s="49" t="s">
        <v>7367</v>
      </c>
      <c r="P1253" s="14"/>
      <c r="Q1253" s="7" t="str">
        <f>VLOOKUP(D1253,[1]Sheet0!$C$1:$H$65536,6,0)</f>
        <v>THỰC PHẨM ĂN LIỀN</v>
      </c>
      <c r="S1253" s="8"/>
    </row>
    <row r="1254" spans="1:19" s="7" customFormat="1" ht="47.25" customHeight="1">
      <c r="A1254" s="9"/>
      <c r="B1254" s="9" t="s">
        <v>40</v>
      </c>
      <c r="C1254" s="47" t="s">
        <v>2572</v>
      </c>
      <c r="D1254" s="47" t="s">
        <v>2573</v>
      </c>
      <c r="E1254" s="9" t="s">
        <v>2574</v>
      </c>
      <c r="F1254" s="48">
        <v>130000</v>
      </c>
      <c r="G1254" s="9">
        <v>25</v>
      </c>
      <c r="H1254" s="9">
        <v>28</v>
      </c>
      <c r="I1254" s="97"/>
      <c r="J1254" s="98">
        <v>3</v>
      </c>
      <c r="K1254" s="103">
        <f t="shared" si="40"/>
        <v>3</v>
      </c>
      <c r="L1254" s="49">
        <f t="shared" si="41"/>
        <v>390000</v>
      </c>
      <c r="M1254" s="43"/>
      <c r="N1254" s="49"/>
      <c r="O1254" s="49" t="s">
        <v>4258</v>
      </c>
      <c r="P1254" s="14"/>
      <c r="Q1254" s="7" t="str">
        <f>VLOOKUP(D1254,[1]Sheet0!$C$1:$H$65536,6,0)</f>
        <v>CHĂM SÓC CƠ THỂ BÉ</v>
      </c>
      <c r="S1254" s="8"/>
    </row>
    <row r="1255" spans="1:19" s="7" customFormat="1" ht="47.25" customHeight="1">
      <c r="A1255" s="9"/>
      <c r="B1255" s="9" t="s">
        <v>135</v>
      </c>
      <c r="C1255" s="47" t="s">
        <v>4530</v>
      </c>
      <c r="D1255" s="47" t="s">
        <v>4531</v>
      </c>
      <c r="E1255" s="9" t="s">
        <v>4532</v>
      </c>
      <c r="F1255" s="48">
        <v>70000</v>
      </c>
      <c r="G1255" s="9">
        <v>-1</v>
      </c>
      <c r="H1255" s="9">
        <v>2</v>
      </c>
      <c r="I1255" s="97">
        <v>3</v>
      </c>
      <c r="J1255" s="98"/>
      <c r="K1255" s="103">
        <f t="shared" si="40"/>
        <v>3</v>
      </c>
      <c r="L1255" s="49">
        <f t="shared" si="41"/>
        <v>210000</v>
      </c>
      <c r="M1255" s="43"/>
      <c r="N1255" s="49"/>
      <c r="O1255" s="49" t="s">
        <v>4258</v>
      </c>
      <c r="P1255" s="14">
        <v>45994</v>
      </c>
      <c r="Q1255" s="7" t="str">
        <f>VLOOKUP(D1255,[1]Sheet0!$C$1:$H$65536,6,0)</f>
        <v>HÀNG MARKETING</v>
      </c>
      <c r="S1255" s="8"/>
    </row>
    <row r="1256" spans="1:19" s="7" customFormat="1" ht="47.25" customHeight="1">
      <c r="A1256" s="9"/>
      <c r="B1256" s="9" t="s">
        <v>3498</v>
      </c>
      <c r="C1256" s="47" t="s">
        <v>471</v>
      </c>
      <c r="D1256" s="47" t="s">
        <v>472</v>
      </c>
      <c r="E1256" s="9" t="s">
        <v>473</v>
      </c>
      <c r="F1256" s="48">
        <v>289000</v>
      </c>
      <c r="G1256" s="9">
        <v>35</v>
      </c>
      <c r="H1256" s="9">
        <v>38</v>
      </c>
      <c r="I1256" s="97"/>
      <c r="J1256" s="98">
        <v>3</v>
      </c>
      <c r="K1256" s="103">
        <f t="shared" si="40"/>
        <v>3</v>
      </c>
      <c r="L1256" s="49">
        <f t="shared" si="41"/>
        <v>867000</v>
      </c>
      <c r="M1256" s="43"/>
      <c r="N1256" s="49"/>
      <c r="O1256" s="49" t="s">
        <v>7368</v>
      </c>
      <c r="P1256" s="14"/>
      <c r="Q1256" s="7" t="str">
        <f>VLOOKUP(D1256,[1]Sheet0!$C$1:$H$65536,6,0)</f>
        <v>ANYZOO</v>
      </c>
      <c r="S1256" s="8"/>
    </row>
    <row r="1257" spans="1:19" s="7" customFormat="1" ht="47.25" customHeight="1">
      <c r="A1257" s="9"/>
      <c r="B1257" s="9" t="s">
        <v>32</v>
      </c>
      <c r="C1257" s="47" t="s">
        <v>974</v>
      </c>
      <c r="D1257" s="47" t="s">
        <v>975</v>
      </c>
      <c r="E1257" s="9" t="s">
        <v>976</v>
      </c>
      <c r="F1257" s="48">
        <v>319000</v>
      </c>
      <c r="G1257" s="9">
        <v>9</v>
      </c>
      <c r="H1257" s="9">
        <v>12</v>
      </c>
      <c r="I1257" s="97"/>
      <c r="J1257" s="98">
        <v>3</v>
      </c>
      <c r="K1257" s="103">
        <f t="shared" si="40"/>
        <v>3</v>
      </c>
      <c r="L1257" s="49">
        <f t="shared" si="41"/>
        <v>957000</v>
      </c>
      <c r="M1257" s="43"/>
      <c r="N1257" s="49"/>
      <c r="O1257" s="49" t="s">
        <v>4258</v>
      </c>
      <c r="P1257" s="14"/>
      <c r="Q1257" s="7" t="str">
        <f>VLOOKUP(D1257,[1]Sheet0!$C$1:$H$65536,6,0)</f>
        <v>CHĂM SÓC DA</v>
      </c>
      <c r="S1257" s="8"/>
    </row>
    <row r="1258" spans="1:19" s="7" customFormat="1" ht="47.25" customHeight="1">
      <c r="A1258" s="9"/>
      <c r="B1258" s="9" t="s">
        <v>27</v>
      </c>
      <c r="C1258" s="47" t="s">
        <v>3423</v>
      </c>
      <c r="D1258" s="47" t="s">
        <v>3424</v>
      </c>
      <c r="E1258" s="9" t="s">
        <v>3425</v>
      </c>
      <c r="F1258" s="48">
        <v>1000000</v>
      </c>
      <c r="G1258" s="9">
        <v>-2.88</v>
      </c>
      <c r="H1258" s="9">
        <v>0.4</v>
      </c>
      <c r="I1258" s="97">
        <v>2.88</v>
      </c>
      <c r="J1258" s="98">
        <v>0.4</v>
      </c>
      <c r="K1258" s="103">
        <f t="shared" si="40"/>
        <v>3.28</v>
      </c>
      <c r="L1258" s="49">
        <f t="shared" si="41"/>
        <v>3280000</v>
      </c>
      <c r="M1258" s="43"/>
      <c r="N1258" s="49"/>
      <c r="O1258" s="49" t="s">
        <v>7369</v>
      </c>
      <c r="P1258" s="14" t="s">
        <v>6194</v>
      </c>
      <c r="Q1258" s="7" t="str">
        <f>VLOOKUP(D1258,[1]Sheet0!$C$1:$H$65536,6,0)</f>
        <v>THỰC PHẨM ĐÔNG LẠNH, CHẾ BIẾN</v>
      </c>
      <c r="S1258" s="8"/>
    </row>
    <row r="1259" spans="1:19" s="7" customFormat="1" ht="47.25" customHeight="1">
      <c r="A1259" s="9"/>
      <c r="B1259" s="9" t="s">
        <v>27</v>
      </c>
      <c r="C1259" s="47">
        <v>154434</v>
      </c>
      <c r="D1259" s="47" t="s">
        <v>265</v>
      </c>
      <c r="E1259" s="203" t="s">
        <v>266</v>
      </c>
      <c r="F1259" s="48">
        <v>800000</v>
      </c>
      <c r="G1259" s="9">
        <v>44</v>
      </c>
      <c r="H1259" s="9">
        <v>48</v>
      </c>
      <c r="I1259" s="97"/>
      <c r="J1259" s="98">
        <v>4</v>
      </c>
      <c r="K1259" s="43">
        <f t="shared" si="40"/>
        <v>4</v>
      </c>
      <c r="L1259" s="50">
        <f t="shared" si="41"/>
        <v>3200000</v>
      </c>
      <c r="M1259" s="43"/>
      <c r="N1259" s="49"/>
      <c r="O1259" s="61" t="s">
        <v>7478</v>
      </c>
      <c r="P1259" s="14"/>
      <c r="Q1259" s="7" t="str">
        <f>VLOOKUP(D1259,[1]Sheet0!$C$1:$H$65536,6,0)</f>
        <v>RƯỢU</v>
      </c>
      <c r="S1259" s="8"/>
    </row>
    <row r="1260" spans="1:19" s="7" customFormat="1" ht="47.25" customHeight="1">
      <c r="A1260" s="9"/>
      <c r="B1260" s="9" t="s">
        <v>32</v>
      </c>
      <c r="C1260" s="47" t="s">
        <v>5415</v>
      </c>
      <c r="D1260" s="47" t="s">
        <v>5416</v>
      </c>
      <c r="E1260" s="9" t="s">
        <v>5417</v>
      </c>
      <c r="F1260" s="48">
        <v>480000</v>
      </c>
      <c r="G1260" s="9">
        <v>-4</v>
      </c>
      <c r="H1260" s="9">
        <v>0</v>
      </c>
      <c r="I1260" s="97">
        <v>4</v>
      </c>
      <c r="J1260" s="98"/>
      <c r="K1260" s="103">
        <f t="shared" si="40"/>
        <v>4</v>
      </c>
      <c r="L1260" s="49">
        <f t="shared" si="41"/>
        <v>1920000</v>
      </c>
      <c r="M1260" s="43"/>
      <c r="N1260" s="49"/>
      <c r="O1260" s="49" t="s">
        <v>7370</v>
      </c>
      <c r="P1260" s="14" t="s">
        <v>6685</v>
      </c>
      <c r="Q1260" s="7" t="str">
        <f>VLOOKUP(D1260,[1]Sheet0!$C$1:$H$65536,6,0)</f>
        <v>CHĂM SÓC DA</v>
      </c>
      <c r="S1260" s="8"/>
    </row>
    <row r="1261" spans="1:19" s="7" customFormat="1" ht="47.25" customHeight="1">
      <c r="A1261" s="9"/>
      <c r="B1261" s="9" t="s">
        <v>40</v>
      </c>
      <c r="C1261" s="47" t="s">
        <v>3790</v>
      </c>
      <c r="D1261" s="47" t="s">
        <v>3791</v>
      </c>
      <c r="E1261" s="9" t="s">
        <v>3792</v>
      </c>
      <c r="F1261" s="48">
        <v>75000</v>
      </c>
      <c r="G1261" s="9">
        <v>-4</v>
      </c>
      <c r="H1261" s="9">
        <v>0</v>
      </c>
      <c r="I1261" s="97">
        <v>4</v>
      </c>
      <c r="J1261" s="98"/>
      <c r="K1261" s="103">
        <f t="shared" si="40"/>
        <v>4</v>
      </c>
      <c r="L1261" s="49">
        <f t="shared" si="41"/>
        <v>300000</v>
      </c>
      <c r="M1261" s="43"/>
      <c r="N1261" s="49"/>
      <c r="O1261" s="49" t="s">
        <v>4258</v>
      </c>
      <c r="P1261" s="14" t="s">
        <v>6402</v>
      </c>
      <c r="Q1261" s="7" t="str">
        <f>VLOOKUP(D1261,[1]Sheet0!$C$1:$H$65536,6,0)</f>
        <v>THỰC PHẨM CHO BÉ</v>
      </c>
      <c r="S1261" s="8"/>
    </row>
    <row r="1262" spans="1:19" s="7" customFormat="1" ht="47.25" customHeight="1">
      <c r="A1262" s="9"/>
      <c r="B1262" s="9" t="s">
        <v>40</v>
      </c>
      <c r="C1262" s="47" t="s">
        <v>1428</v>
      </c>
      <c r="D1262" s="47" t="s">
        <v>1429</v>
      </c>
      <c r="E1262" s="9" t="s">
        <v>1430</v>
      </c>
      <c r="F1262" s="48">
        <v>69000</v>
      </c>
      <c r="G1262" s="9">
        <v>-3</v>
      </c>
      <c r="H1262" s="9">
        <v>1</v>
      </c>
      <c r="I1262" s="97">
        <v>2</v>
      </c>
      <c r="J1262" s="98">
        <v>2</v>
      </c>
      <c r="K1262" s="103">
        <f t="shared" si="40"/>
        <v>4</v>
      </c>
      <c r="L1262" s="49">
        <f t="shared" si="41"/>
        <v>276000</v>
      </c>
      <c r="M1262" s="43"/>
      <c r="N1262" s="49"/>
      <c r="O1262" s="49" t="s">
        <v>4258</v>
      </c>
      <c r="P1262" s="14" t="s">
        <v>6258</v>
      </c>
      <c r="Q1262" s="7" t="str">
        <f>VLOOKUP(D1262,[1]Sheet0!$C$1:$H$65536,6,0)</f>
        <v>THỰC PHẨM CHO BÉ</v>
      </c>
      <c r="S1262" s="8"/>
    </row>
    <row r="1263" spans="1:19" s="7" customFormat="1" ht="47.25" customHeight="1">
      <c r="A1263" s="9"/>
      <c r="B1263" s="9" t="s">
        <v>40</v>
      </c>
      <c r="C1263" s="47" t="s">
        <v>3804</v>
      </c>
      <c r="D1263" s="47" t="s">
        <v>3802</v>
      </c>
      <c r="E1263" s="9" t="s">
        <v>3805</v>
      </c>
      <c r="F1263" s="48">
        <v>95000</v>
      </c>
      <c r="G1263" s="9">
        <v>3</v>
      </c>
      <c r="H1263" s="9">
        <v>7</v>
      </c>
      <c r="I1263" s="97">
        <v>4</v>
      </c>
      <c r="J1263" s="98"/>
      <c r="K1263" s="103">
        <f t="shared" si="40"/>
        <v>4</v>
      </c>
      <c r="L1263" s="49">
        <f t="shared" si="41"/>
        <v>380000</v>
      </c>
      <c r="M1263" s="43"/>
      <c r="N1263" s="49"/>
      <c r="O1263" s="49" t="s">
        <v>4258</v>
      </c>
      <c r="P1263" s="14" t="s">
        <v>6403</v>
      </c>
      <c r="Q1263" s="7" t="str">
        <f>VLOOKUP(D1263,[1]Sheet0!$C$1:$H$65536,6,0)</f>
        <v>THỰC PHẨM CHO BÉ</v>
      </c>
      <c r="S1263" s="8"/>
    </row>
    <row r="1264" spans="1:19" s="7" customFormat="1" ht="47.25" customHeight="1">
      <c r="A1264" s="9"/>
      <c r="B1264" s="9" t="s">
        <v>33</v>
      </c>
      <c r="C1264" s="47" t="s">
        <v>3734</v>
      </c>
      <c r="D1264" s="47" t="s">
        <v>3735</v>
      </c>
      <c r="E1264" s="9" t="s">
        <v>3736</v>
      </c>
      <c r="F1264" s="48">
        <v>100000</v>
      </c>
      <c r="G1264" s="9">
        <v>-4</v>
      </c>
      <c r="H1264" s="9">
        <v>0</v>
      </c>
      <c r="I1264" s="97">
        <v>4</v>
      </c>
      <c r="J1264" s="98"/>
      <c r="K1264" s="103">
        <f t="shared" si="40"/>
        <v>4</v>
      </c>
      <c r="L1264" s="49">
        <f t="shared" si="41"/>
        <v>400000</v>
      </c>
      <c r="M1264" s="43"/>
      <c r="N1264" s="49"/>
      <c r="O1264" s="49" t="s">
        <v>4258</v>
      </c>
      <c r="P1264" s="14" t="s">
        <v>6389</v>
      </c>
      <c r="Q1264" s="7" t="str">
        <f>VLOOKUP(D1264,[1]Sheet0!$C$1:$H$65536,6,0)</f>
        <v>GIẶT, XẢ QUẦN ÁO</v>
      </c>
      <c r="S1264" s="8"/>
    </row>
    <row r="1265" spans="1:19" s="7" customFormat="1" ht="47.25" customHeight="1">
      <c r="A1265" s="9"/>
      <c r="B1265" s="9" t="s">
        <v>33</v>
      </c>
      <c r="C1265" s="47" t="s">
        <v>1635</v>
      </c>
      <c r="D1265" s="47" t="s">
        <v>1636</v>
      </c>
      <c r="E1265" s="9" t="s">
        <v>1637</v>
      </c>
      <c r="F1265" s="48">
        <v>45000</v>
      </c>
      <c r="G1265" s="9">
        <v>21</v>
      </c>
      <c r="H1265" s="9">
        <v>25</v>
      </c>
      <c r="I1265" s="97">
        <v>3</v>
      </c>
      <c r="J1265" s="98">
        <v>1</v>
      </c>
      <c r="K1265" s="103">
        <f t="shared" si="40"/>
        <v>4</v>
      </c>
      <c r="L1265" s="49">
        <f t="shared" si="41"/>
        <v>180000</v>
      </c>
      <c r="M1265" s="43"/>
      <c r="N1265" s="49"/>
      <c r="O1265" s="49" t="s">
        <v>7371</v>
      </c>
      <c r="P1265" s="14" t="s">
        <v>6221</v>
      </c>
      <c r="Q1265" s="7" t="str">
        <f>VLOOKUP(D1265,[1]Sheet0!$C$1:$H$65536,6,0)</f>
        <v>BẾP VÀ PHÒNG ĂN</v>
      </c>
      <c r="S1265" s="8"/>
    </row>
    <row r="1266" spans="1:19" s="7" customFormat="1" ht="47.25" customHeight="1">
      <c r="A1266" s="9"/>
      <c r="B1266" s="9" t="s">
        <v>33</v>
      </c>
      <c r="C1266" s="47" t="s">
        <v>1617</v>
      </c>
      <c r="D1266" s="47" t="s">
        <v>1618</v>
      </c>
      <c r="E1266" s="9" t="s">
        <v>1619</v>
      </c>
      <c r="F1266" s="48">
        <v>40000</v>
      </c>
      <c r="G1266" s="9">
        <v>-3</v>
      </c>
      <c r="H1266" s="9">
        <v>1</v>
      </c>
      <c r="I1266" s="97">
        <v>3</v>
      </c>
      <c r="J1266" s="98">
        <v>1</v>
      </c>
      <c r="K1266" s="103">
        <f t="shared" si="40"/>
        <v>4</v>
      </c>
      <c r="L1266" s="49">
        <f t="shared" si="41"/>
        <v>160000</v>
      </c>
      <c r="M1266" s="43"/>
      <c r="N1266" s="49"/>
      <c r="O1266" s="49" t="s">
        <v>4258</v>
      </c>
      <c r="P1266" s="14" t="s">
        <v>6220</v>
      </c>
      <c r="Q1266" s="7" t="str">
        <f>VLOOKUP(D1266,[1]Sheet0!$C$1:$H$65536,6,0)</f>
        <v>XÀ PHÒNG, CHẤT TẨY RỬA</v>
      </c>
      <c r="S1266" s="8"/>
    </row>
    <row r="1267" spans="1:19" s="7" customFormat="1" ht="47.25" customHeight="1">
      <c r="A1267" s="9"/>
      <c r="B1267" s="9" t="s">
        <v>33</v>
      </c>
      <c r="C1267" s="47" t="s">
        <v>50</v>
      </c>
      <c r="D1267" s="47" t="s">
        <v>51</v>
      </c>
      <c r="E1267" s="9" t="s">
        <v>52</v>
      </c>
      <c r="F1267" s="48">
        <v>250000</v>
      </c>
      <c r="G1267" s="9">
        <v>-4</v>
      </c>
      <c r="H1267" s="9">
        <v>0</v>
      </c>
      <c r="I1267" s="97">
        <v>4</v>
      </c>
      <c r="J1267" s="98"/>
      <c r="K1267" s="103">
        <f t="shared" si="40"/>
        <v>4</v>
      </c>
      <c r="L1267" s="49">
        <f t="shared" si="41"/>
        <v>1000000</v>
      </c>
      <c r="M1267" s="43"/>
      <c r="N1267" s="49"/>
      <c r="O1267" s="49" t="s">
        <v>7372</v>
      </c>
      <c r="P1267" s="14" t="s">
        <v>6465</v>
      </c>
      <c r="Q1267" s="7" t="str">
        <f>VLOOKUP(D1267,[1]Sheet0!$C$1:$H$65536,6,0)</f>
        <v>BẾP VÀ PHÒNG ĂN</v>
      </c>
      <c r="S1267" s="8"/>
    </row>
    <row r="1268" spans="1:19" s="7" customFormat="1" ht="47.25" customHeight="1">
      <c r="A1268" s="9"/>
      <c r="B1268" s="9" t="s">
        <v>33</v>
      </c>
      <c r="C1268" s="47" t="s">
        <v>4365</v>
      </c>
      <c r="D1268" s="47" t="s">
        <v>4366</v>
      </c>
      <c r="E1268" s="9" t="s">
        <v>4367</v>
      </c>
      <c r="F1268" s="48">
        <v>95000</v>
      </c>
      <c r="G1268" s="9">
        <v>-4</v>
      </c>
      <c r="H1268" s="9">
        <v>0</v>
      </c>
      <c r="I1268" s="97">
        <v>4</v>
      </c>
      <c r="J1268" s="98"/>
      <c r="K1268" s="103">
        <f t="shared" si="40"/>
        <v>4</v>
      </c>
      <c r="L1268" s="49">
        <f t="shared" si="41"/>
        <v>380000</v>
      </c>
      <c r="M1268" s="43"/>
      <c r="N1268" s="49"/>
      <c r="O1268" s="49" t="s">
        <v>7373</v>
      </c>
      <c r="P1268" s="14" t="s">
        <v>6508</v>
      </c>
      <c r="Q1268" s="7" t="str">
        <f>VLOOKUP(D1268,[1]Sheet0!$C$1:$H$65536,6,0)</f>
        <v>KHĂN</v>
      </c>
      <c r="S1268" s="8"/>
    </row>
    <row r="1269" spans="1:19" s="7" customFormat="1" ht="47.25" customHeight="1">
      <c r="A1269" s="9"/>
      <c r="B1269" s="9" t="s">
        <v>33</v>
      </c>
      <c r="C1269" s="47" t="s">
        <v>944</v>
      </c>
      <c r="D1269" s="47" t="s">
        <v>945</v>
      </c>
      <c r="E1269" s="9" t="s">
        <v>946</v>
      </c>
      <c r="F1269" s="48">
        <v>215000</v>
      </c>
      <c r="G1269" s="9">
        <v>39</v>
      </c>
      <c r="H1269" s="9">
        <v>43</v>
      </c>
      <c r="I1269" s="97">
        <v>-2</v>
      </c>
      <c r="J1269" s="98">
        <v>6</v>
      </c>
      <c r="K1269" s="103">
        <f t="shared" si="40"/>
        <v>4</v>
      </c>
      <c r="L1269" s="49">
        <f t="shared" si="41"/>
        <v>860000</v>
      </c>
      <c r="M1269" s="43"/>
      <c r="N1269" s="49"/>
      <c r="O1269" s="49" t="s">
        <v>4258</v>
      </c>
      <c r="P1269" s="14" t="s">
        <v>6316</v>
      </c>
      <c r="Q1269" s="7" t="str">
        <f>VLOOKUP(D1269,[1]Sheet0!$C$1:$H$65536,6,0)</f>
        <v>ĐỒ DÙNG SINH HOẠT GIA ĐÌNH</v>
      </c>
      <c r="S1269" s="8"/>
    </row>
    <row r="1270" spans="1:19" s="7" customFormat="1" ht="47.25" customHeight="1">
      <c r="A1270" s="9"/>
      <c r="B1270" s="9" t="s">
        <v>33</v>
      </c>
      <c r="C1270" s="47" t="s">
        <v>992</v>
      </c>
      <c r="D1270" s="47" t="s">
        <v>993</v>
      </c>
      <c r="E1270" s="9" t="s">
        <v>994</v>
      </c>
      <c r="F1270" s="48">
        <v>145000</v>
      </c>
      <c r="G1270" s="9">
        <v>23</v>
      </c>
      <c r="H1270" s="9">
        <v>27</v>
      </c>
      <c r="I1270" s="97">
        <v>-2</v>
      </c>
      <c r="J1270" s="98">
        <v>6</v>
      </c>
      <c r="K1270" s="103">
        <f t="shared" si="40"/>
        <v>4</v>
      </c>
      <c r="L1270" s="49">
        <f t="shared" si="41"/>
        <v>580000</v>
      </c>
      <c r="M1270" s="43"/>
      <c r="N1270" s="49"/>
      <c r="O1270" s="49" t="s">
        <v>4258</v>
      </c>
      <c r="P1270" s="14">
        <v>45873</v>
      </c>
      <c r="Q1270" s="7" t="str">
        <f>VLOOKUP(D1270,[1]Sheet0!$C$1:$H$65536,6,0)</f>
        <v>ĐỒ DÙNG SINH HOẠT GIA ĐÌNH</v>
      </c>
      <c r="S1270" s="8"/>
    </row>
    <row r="1271" spans="1:19" s="7" customFormat="1" ht="47.25" customHeight="1">
      <c r="A1271" s="9"/>
      <c r="B1271" s="9" t="s">
        <v>2772</v>
      </c>
      <c r="C1271" s="47" t="s">
        <v>3585</v>
      </c>
      <c r="D1271" s="47" t="s">
        <v>3593</v>
      </c>
      <c r="E1271" s="9" t="s">
        <v>3592</v>
      </c>
      <c r="F1271" s="48">
        <v>105000</v>
      </c>
      <c r="G1271" s="9">
        <v>1</v>
      </c>
      <c r="H1271" s="9">
        <v>5</v>
      </c>
      <c r="I1271" s="97">
        <v>6</v>
      </c>
      <c r="J1271" s="98">
        <v>-2</v>
      </c>
      <c r="K1271" s="103">
        <f t="shared" si="40"/>
        <v>4</v>
      </c>
      <c r="L1271" s="49">
        <f t="shared" si="41"/>
        <v>420000</v>
      </c>
      <c r="M1271" s="43"/>
      <c r="N1271" s="49"/>
      <c r="O1271" s="49" t="s">
        <v>7374</v>
      </c>
      <c r="P1271" s="14">
        <v>45957</v>
      </c>
      <c r="Q1271" s="7" t="str">
        <f>VLOOKUP(D1271,[1]Sheet0!$C$1:$H$65536,6,0)</f>
        <v>NSM MÙA ĐÔNG</v>
      </c>
      <c r="S1271" s="8"/>
    </row>
    <row r="1272" spans="1:19" s="7" customFormat="1" ht="47.25" customHeight="1">
      <c r="A1272" s="9"/>
      <c r="B1272" s="9" t="s">
        <v>2772</v>
      </c>
      <c r="C1272" s="47" t="s">
        <v>2814</v>
      </c>
      <c r="D1272" s="47" t="s">
        <v>2815</v>
      </c>
      <c r="E1272" s="9" t="s">
        <v>2816</v>
      </c>
      <c r="F1272" s="48">
        <v>149000</v>
      </c>
      <c r="G1272" s="9">
        <v>0</v>
      </c>
      <c r="H1272" s="9">
        <v>4</v>
      </c>
      <c r="I1272" s="97">
        <v>2</v>
      </c>
      <c r="J1272" s="98">
        <v>2</v>
      </c>
      <c r="K1272" s="103">
        <f t="shared" si="40"/>
        <v>4</v>
      </c>
      <c r="L1272" s="49">
        <f t="shared" si="41"/>
        <v>596000</v>
      </c>
      <c r="M1272" s="43"/>
      <c r="N1272" s="49"/>
      <c r="O1272" s="49" t="s">
        <v>7375</v>
      </c>
      <c r="P1272" s="14">
        <v>45965</v>
      </c>
      <c r="Q1272" s="7" t="str">
        <f>VLOOKUP(D1272,[1]Sheet0!$C$1:$H$65536,6,0)</f>
        <v>THỜI TRANG NỮ</v>
      </c>
      <c r="S1272" s="8"/>
    </row>
    <row r="1273" spans="1:19" s="7" customFormat="1" ht="47.25" customHeight="1">
      <c r="A1273" s="9"/>
      <c r="B1273" s="9" t="s">
        <v>2772</v>
      </c>
      <c r="C1273" s="47" t="s">
        <v>3750</v>
      </c>
      <c r="D1273" s="47" t="s">
        <v>3751</v>
      </c>
      <c r="E1273" s="9" t="s">
        <v>3752</v>
      </c>
      <c r="F1273" s="48">
        <v>1990000</v>
      </c>
      <c r="G1273" s="9">
        <v>-4</v>
      </c>
      <c r="H1273" s="9">
        <v>0</v>
      </c>
      <c r="I1273" s="97">
        <v>4</v>
      </c>
      <c r="J1273" s="98"/>
      <c r="K1273" s="103">
        <f t="shared" si="40"/>
        <v>4</v>
      </c>
      <c r="L1273" s="49">
        <f t="shared" si="41"/>
        <v>7960000</v>
      </c>
      <c r="M1273" s="43"/>
      <c r="N1273" s="49"/>
      <c r="O1273" s="49" t="s">
        <v>4258</v>
      </c>
      <c r="P1273" s="14" t="s">
        <v>6393</v>
      </c>
      <c r="Q1273" s="7" t="str">
        <f>VLOOKUP(D1273,[1]Sheet0!$C$1:$H$65536,6,0)</f>
        <v>GIÀY</v>
      </c>
      <c r="S1273" s="8"/>
    </row>
    <row r="1274" spans="1:19" s="7" customFormat="1" ht="47.25" customHeight="1">
      <c r="A1274" s="9"/>
      <c r="B1274" s="9" t="s">
        <v>2772</v>
      </c>
      <c r="C1274" s="47" t="s">
        <v>4416</v>
      </c>
      <c r="D1274" s="47" t="s">
        <v>4417</v>
      </c>
      <c r="E1274" s="9" t="s">
        <v>4418</v>
      </c>
      <c r="F1274" s="48">
        <v>280000</v>
      </c>
      <c r="G1274" s="9">
        <v>-4</v>
      </c>
      <c r="H1274" s="9">
        <v>0</v>
      </c>
      <c r="I1274" s="97">
        <v>4</v>
      </c>
      <c r="J1274" s="98"/>
      <c r="K1274" s="103">
        <f t="shared" si="40"/>
        <v>4</v>
      </c>
      <c r="L1274" s="49">
        <f t="shared" si="41"/>
        <v>1120000</v>
      </c>
      <c r="M1274" s="43"/>
      <c r="N1274" s="49"/>
      <c r="O1274" s="49" t="s">
        <v>4258</v>
      </c>
      <c r="P1274" s="14" t="s">
        <v>6521</v>
      </c>
      <c r="Q1274" s="7" t="str">
        <f>VLOOKUP(D1274,[1]Sheet0!$C$1:$H$65536,6,0)</f>
        <v>THỜI TRANG NỮ</v>
      </c>
      <c r="S1274" s="8"/>
    </row>
    <row r="1275" spans="1:19" s="7" customFormat="1" ht="47.25" customHeight="1">
      <c r="A1275" s="9"/>
      <c r="B1275" s="9" t="s">
        <v>27</v>
      </c>
      <c r="C1275" s="47" t="s">
        <v>4931</v>
      </c>
      <c r="D1275" s="47" t="s">
        <v>4932</v>
      </c>
      <c r="E1275" s="9" t="s">
        <v>4933</v>
      </c>
      <c r="F1275" s="48">
        <v>250000</v>
      </c>
      <c r="G1275" s="9">
        <v>-4</v>
      </c>
      <c r="H1275" s="9">
        <v>0</v>
      </c>
      <c r="I1275" s="97">
        <v>4</v>
      </c>
      <c r="J1275" s="98"/>
      <c r="K1275" s="103">
        <f t="shared" si="40"/>
        <v>4</v>
      </c>
      <c r="L1275" s="49">
        <f t="shared" si="41"/>
        <v>1000000</v>
      </c>
      <c r="M1275" s="43"/>
      <c r="N1275" s="49"/>
      <c r="O1275" s="49" t="s">
        <v>7376</v>
      </c>
      <c r="P1275" s="14" t="s">
        <v>6604</v>
      </c>
      <c r="Q1275" s="7" t="str">
        <f>VLOOKUP(D1275,[1]Sheet0!$C$1:$H$65536,6,0)</f>
        <v>BÁNH KẸO, ĐỒ ĂN VẶT</v>
      </c>
      <c r="S1275" s="8"/>
    </row>
    <row r="1276" spans="1:19" s="7" customFormat="1" ht="47.25" customHeight="1">
      <c r="A1276" s="9"/>
      <c r="B1276" s="9" t="s">
        <v>27</v>
      </c>
      <c r="C1276" s="47" t="s">
        <v>1464</v>
      </c>
      <c r="D1276" s="47" t="s">
        <v>1465</v>
      </c>
      <c r="E1276" s="9" t="s">
        <v>1466</v>
      </c>
      <c r="F1276" s="48">
        <v>115000</v>
      </c>
      <c r="G1276" s="9">
        <v>-3</v>
      </c>
      <c r="H1276" s="9">
        <v>1</v>
      </c>
      <c r="I1276" s="97">
        <v>3</v>
      </c>
      <c r="J1276" s="98">
        <v>1</v>
      </c>
      <c r="K1276" s="103">
        <f t="shared" si="40"/>
        <v>4</v>
      </c>
      <c r="L1276" s="49">
        <f t="shared" si="41"/>
        <v>460000</v>
      </c>
      <c r="M1276" s="43"/>
      <c r="N1276" s="49"/>
      <c r="O1276" s="49" t="s">
        <v>4258</v>
      </c>
      <c r="P1276" s="14" t="s">
        <v>6205</v>
      </c>
      <c r="Q1276" s="7" t="str">
        <f>VLOOKUP(D1276,[1]Sheet0!$C$1:$H$65536,6,0)</f>
        <v>BÁNH KẸO, ĐỒ ĂN VẶT</v>
      </c>
      <c r="S1276" s="8"/>
    </row>
    <row r="1277" spans="1:19" s="7" customFormat="1" ht="47.25" customHeight="1">
      <c r="A1277" s="9"/>
      <c r="B1277" s="9" t="s">
        <v>27</v>
      </c>
      <c r="C1277" s="47" t="s">
        <v>5173</v>
      </c>
      <c r="D1277" s="47" t="s">
        <v>5168</v>
      </c>
      <c r="E1277" s="9" t="s">
        <v>5174</v>
      </c>
      <c r="F1277" s="48">
        <v>180000</v>
      </c>
      <c r="G1277" s="9">
        <v>-4</v>
      </c>
      <c r="H1277" s="9">
        <v>0</v>
      </c>
      <c r="I1277" s="97">
        <v>4</v>
      </c>
      <c r="J1277" s="98"/>
      <c r="K1277" s="103">
        <f t="shared" si="40"/>
        <v>4</v>
      </c>
      <c r="L1277" s="49">
        <f t="shared" si="41"/>
        <v>720000</v>
      </c>
      <c r="M1277" s="43"/>
      <c r="N1277" s="49"/>
      <c r="O1277" s="49" t="s">
        <v>4258</v>
      </c>
      <c r="P1277" s="14" t="s">
        <v>6653</v>
      </c>
      <c r="Q1277" s="7" t="str">
        <f>VLOOKUP(D1277,[1]Sheet0!$C$1:$H$65536,6,0)</f>
        <v>THỰC PHẨM ĐÔNG LẠNH, CHẾ BIẾN</v>
      </c>
      <c r="S1277" s="8"/>
    </row>
    <row r="1278" spans="1:19" s="7" customFormat="1" ht="47.25" customHeight="1">
      <c r="A1278" s="9"/>
      <c r="B1278" s="9" t="s">
        <v>27</v>
      </c>
      <c r="C1278" s="47" t="s">
        <v>3411</v>
      </c>
      <c r="D1278" s="47" t="s">
        <v>3412</v>
      </c>
      <c r="E1278" s="9" t="s">
        <v>3413</v>
      </c>
      <c r="F1278" s="48">
        <v>160000</v>
      </c>
      <c r="G1278" s="9">
        <v>5</v>
      </c>
      <c r="H1278" s="9">
        <v>9</v>
      </c>
      <c r="I1278" s="97">
        <v>1</v>
      </c>
      <c r="J1278" s="98">
        <v>3</v>
      </c>
      <c r="K1278" s="103">
        <f t="shared" si="40"/>
        <v>4</v>
      </c>
      <c r="L1278" s="49">
        <f t="shared" si="41"/>
        <v>640000</v>
      </c>
      <c r="M1278" s="43"/>
      <c r="N1278" s="49"/>
      <c r="O1278" s="49" t="s">
        <v>4258</v>
      </c>
      <c r="P1278" s="14">
        <v>46031.628055555557</v>
      </c>
      <c r="Q1278" s="7" t="str">
        <f>VLOOKUP(D1278,[1]Sheet0!$C$1:$H$65536,6,0)</f>
        <v>THỰC PHẨM ĐÔNG LẠNH, CHẾ BIẾN</v>
      </c>
      <c r="S1278" s="8"/>
    </row>
    <row r="1279" spans="1:19" s="7" customFormat="1" ht="47.25" customHeight="1">
      <c r="A1279" s="9"/>
      <c r="B1279" s="9" t="s">
        <v>27</v>
      </c>
      <c r="C1279" s="47" t="s">
        <v>5676</v>
      </c>
      <c r="D1279" s="47" t="s">
        <v>5677</v>
      </c>
      <c r="E1279" s="9" t="s">
        <v>5678</v>
      </c>
      <c r="F1279" s="48">
        <v>110000</v>
      </c>
      <c r="G1279" s="9">
        <v>-4</v>
      </c>
      <c r="H1279" s="9">
        <v>0</v>
      </c>
      <c r="I1279" s="97">
        <v>4</v>
      </c>
      <c r="J1279" s="98"/>
      <c r="K1279" s="103">
        <f t="shared" si="40"/>
        <v>4</v>
      </c>
      <c r="L1279" s="49">
        <f t="shared" si="41"/>
        <v>440000</v>
      </c>
      <c r="M1279" s="43"/>
      <c r="N1279" s="49"/>
      <c r="O1279" s="49" t="s">
        <v>4258</v>
      </c>
      <c r="P1279" s="14" t="s">
        <v>6722</v>
      </c>
      <c r="Q1279" s="7" t="str">
        <f>VLOOKUP(D1279,[1]Sheet0!$C$1:$H$65536,6,0)</f>
        <v>BÁNH KẸO, ĐỒ ĂN VẶT</v>
      </c>
      <c r="S1279" s="8"/>
    </row>
    <row r="1280" spans="1:19" s="7" customFormat="1" ht="47.25" customHeight="1">
      <c r="A1280" s="9"/>
      <c r="B1280" s="9" t="s">
        <v>27</v>
      </c>
      <c r="C1280" s="47" t="s">
        <v>1440</v>
      </c>
      <c r="D1280" s="47" t="s">
        <v>1441</v>
      </c>
      <c r="E1280" s="9" t="s">
        <v>1442</v>
      </c>
      <c r="F1280" s="48">
        <v>44000</v>
      </c>
      <c r="G1280" s="9">
        <v>24</v>
      </c>
      <c r="H1280" s="9">
        <v>28</v>
      </c>
      <c r="I1280" s="97">
        <v>1</v>
      </c>
      <c r="J1280" s="98">
        <v>3</v>
      </c>
      <c r="K1280" s="103">
        <f t="shared" si="40"/>
        <v>4</v>
      </c>
      <c r="L1280" s="49">
        <f t="shared" si="41"/>
        <v>176000</v>
      </c>
      <c r="M1280" s="43"/>
      <c r="N1280" s="49"/>
      <c r="O1280" s="49" t="s">
        <v>4258</v>
      </c>
      <c r="P1280" s="14" t="s">
        <v>6291</v>
      </c>
      <c r="Q1280" s="7" t="str">
        <f>VLOOKUP(D1280,[1]Sheet0!$C$1:$H$65536,6,0)</f>
        <v>BÁNH KẸO, ĐỒ ĂN VẶT</v>
      </c>
      <c r="S1280" s="8"/>
    </row>
    <row r="1281" spans="1:19" s="7" customFormat="1" ht="47.25" customHeight="1">
      <c r="A1281" s="9"/>
      <c r="B1281" s="9" t="s">
        <v>40</v>
      </c>
      <c r="C1281" s="47" t="s">
        <v>4491</v>
      </c>
      <c r="D1281" s="47" t="s">
        <v>4492</v>
      </c>
      <c r="E1281" s="9" t="s">
        <v>4493</v>
      </c>
      <c r="F1281" s="48">
        <v>130000</v>
      </c>
      <c r="G1281" s="9">
        <v>-4</v>
      </c>
      <c r="H1281" s="9">
        <v>0</v>
      </c>
      <c r="I1281" s="97">
        <v>4</v>
      </c>
      <c r="J1281" s="98"/>
      <c r="K1281" s="103">
        <f t="shared" si="40"/>
        <v>4</v>
      </c>
      <c r="L1281" s="49">
        <f t="shared" si="41"/>
        <v>520000</v>
      </c>
      <c r="M1281" s="43"/>
      <c r="N1281" s="49"/>
      <c r="O1281" s="49" t="s">
        <v>4258</v>
      </c>
      <c r="P1281" s="14" t="s">
        <v>6531</v>
      </c>
      <c r="Q1281" s="7" t="str">
        <f>VLOOKUP(D1281,[1]Sheet0!$C$1:$H$65536,6,0)</f>
        <v>CHĂM SÓC CƠ THỂ BÉ</v>
      </c>
      <c r="S1281" s="8"/>
    </row>
    <row r="1282" spans="1:19" s="7" customFormat="1" ht="47.25" customHeight="1">
      <c r="A1282" s="9"/>
      <c r="B1282" s="9" t="s">
        <v>27</v>
      </c>
      <c r="C1282" s="47" t="s">
        <v>3194</v>
      </c>
      <c r="D1282" s="47" t="s">
        <v>3195</v>
      </c>
      <c r="E1282" s="9" t="s">
        <v>3196</v>
      </c>
      <c r="F1282" s="48">
        <v>75000</v>
      </c>
      <c r="G1282" s="9">
        <v>-3</v>
      </c>
      <c r="H1282" s="9">
        <v>1</v>
      </c>
      <c r="I1282" s="97">
        <v>3</v>
      </c>
      <c r="J1282" s="98">
        <v>1</v>
      </c>
      <c r="K1282" s="103">
        <f t="shared" si="40"/>
        <v>4</v>
      </c>
      <c r="L1282" s="49">
        <f t="shared" si="41"/>
        <v>300000</v>
      </c>
      <c r="M1282" s="43"/>
      <c r="N1282" s="49"/>
      <c r="O1282" s="49" t="s">
        <v>4258</v>
      </c>
      <c r="P1282" s="14" t="s">
        <v>6235</v>
      </c>
      <c r="Q1282" s="7" t="str">
        <f>VLOOKUP(D1282,[1]Sheet0!$C$1:$H$65536,6,0)</f>
        <v>SẢN PHẨM TỪ SỮA</v>
      </c>
      <c r="S1282" s="8"/>
    </row>
    <row r="1283" spans="1:19" s="7" customFormat="1" ht="47.25" customHeight="1">
      <c r="A1283" s="9"/>
      <c r="B1283" s="9" t="s">
        <v>135</v>
      </c>
      <c r="C1283" s="47" t="s">
        <v>3854</v>
      </c>
      <c r="D1283" s="47" t="s">
        <v>3855</v>
      </c>
      <c r="E1283" s="9" t="s">
        <v>3856</v>
      </c>
      <c r="F1283" s="48">
        <v>25000</v>
      </c>
      <c r="G1283" s="9">
        <v>-4</v>
      </c>
      <c r="H1283" s="9">
        <v>0</v>
      </c>
      <c r="I1283" s="97">
        <v>4</v>
      </c>
      <c r="J1283" s="98"/>
      <c r="K1283" s="103">
        <f t="shared" si="40"/>
        <v>4</v>
      </c>
      <c r="L1283" s="49">
        <f t="shared" si="41"/>
        <v>100000</v>
      </c>
      <c r="M1283" s="43"/>
      <c r="N1283" s="49"/>
      <c r="O1283" s="49" t="s">
        <v>4258</v>
      </c>
      <c r="P1283" s="14" t="s">
        <v>6412</v>
      </c>
      <c r="Q1283" s="7" t="str">
        <f>VLOOKUP(D1283,[1]Sheet0!$C$1:$H$65536,6,0)</f>
        <v>FRANCHISE</v>
      </c>
      <c r="S1283" s="8"/>
    </row>
    <row r="1284" spans="1:19" s="7" customFormat="1" ht="47.25" customHeight="1">
      <c r="A1284" s="9"/>
      <c r="B1284" s="9" t="s">
        <v>135</v>
      </c>
      <c r="C1284" s="47" t="s">
        <v>4373</v>
      </c>
      <c r="D1284" s="47" t="s">
        <v>4374</v>
      </c>
      <c r="E1284" s="9" t="s">
        <v>4375</v>
      </c>
      <c r="F1284" s="48">
        <v>200000</v>
      </c>
      <c r="G1284" s="9">
        <v>-4</v>
      </c>
      <c r="H1284" s="9">
        <v>0</v>
      </c>
      <c r="I1284" s="97">
        <v>4</v>
      </c>
      <c r="J1284" s="98"/>
      <c r="K1284" s="103">
        <f t="shared" si="40"/>
        <v>4</v>
      </c>
      <c r="L1284" s="49">
        <f t="shared" si="41"/>
        <v>800000</v>
      </c>
      <c r="M1284" s="43"/>
      <c r="N1284" s="49"/>
      <c r="O1284" s="49" t="s">
        <v>4258</v>
      </c>
      <c r="P1284" s="14" t="s">
        <v>6511</v>
      </c>
      <c r="Q1284" s="7" t="str">
        <f>VLOOKUP(D1284,[1]Sheet0!$C$1:$H$65536,6,0)</f>
        <v>SẢN PHẨM MẪU</v>
      </c>
      <c r="S1284" s="8"/>
    </row>
    <row r="1285" spans="1:19" s="7" customFormat="1" ht="47.25" customHeight="1">
      <c r="A1285" s="9"/>
      <c r="B1285" s="9" t="s">
        <v>3622</v>
      </c>
      <c r="C1285" s="47" t="s">
        <v>3641</v>
      </c>
      <c r="D1285" s="47" t="s">
        <v>3642</v>
      </c>
      <c r="E1285" s="9" t="s">
        <v>3643</v>
      </c>
      <c r="F1285" s="48">
        <v>350000</v>
      </c>
      <c r="G1285" s="9">
        <v>-4</v>
      </c>
      <c r="H1285" s="9">
        <v>0</v>
      </c>
      <c r="I1285" s="97">
        <v>4</v>
      </c>
      <c r="J1285" s="98"/>
      <c r="K1285" s="103">
        <f t="shared" si="40"/>
        <v>4</v>
      </c>
      <c r="L1285" s="49">
        <f t="shared" si="41"/>
        <v>1400000</v>
      </c>
      <c r="M1285" s="43"/>
      <c r="N1285" s="49"/>
      <c r="O1285" s="49" t="s">
        <v>7377</v>
      </c>
      <c r="P1285" s="14" t="s">
        <v>6369</v>
      </c>
      <c r="Q1285" s="7" t="str">
        <f>VLOOKUP(D1285,[1]Sheet0!$C$1:$H$65536,6,0)</f>
        <v>MERRIES</v>
      </c>
      <c r="S1285" s="8"/>
    </row>
    <row r="1286" spans="1:19" s="7" customFormat="1" ht="47.25" customHeight="1">
      <c r="A1286" s="9"/>
      <c r="B1286" s="9" t="s">
        <v>3498</v>
      </c>
      <c r="C1286" s="47" t="s">
        <v>3492</v>
      </c>
      <c r="D1286" s="47" t="s">
        <v>3493</v>
      </c>
      <c r="E1286" s="9" t="s">
        <v>3494</v>
      </c>
      <c r="F1286" s="48">
        <v>350000</v>
      </c>
      <c r="G1286" s="9">
        <v>-1</v>
      </c>
      <c r="H1286" s="9">
        <v>3</v>
      </c>
      <c r="I1286" s="97">
        <v>1</v>
      </c>
      <c r="J1286" s="98">
        <v>3</v>
      </c>
      <c r="K1286" s="103">
        <f t="shared" si="40"/>
        <v>4</v>
      </c>
      <c r="L1286" s="49">
        <f t="shared" si="41"/>
        <v>1400000</v>
      </c>
      <c r="M1286" s="43"/>
      <c r="N1286" s="49"/>
      <c r="O1286" s="49" t="s">
        <v>7378</v>
      </c>
      <c r="P1286" s="14">
        <v>46077</v>
      </c>
      <c r="Q1286" s="7" t="str">
        <f>VLOOKUP(D1286,[1]Sheet0!$C$1:$H$65536,6,0)</f>
        <v>MERRIES</v>
      </c>
      <c r="S1286" s="8"/>
    </row>
    <row r="1287" spans="1:19" s="7" customFormat="1" ht="47.25" customHeight="1">
      <c r="A1287" s="9"/>
      <c r="B1287" s="9" t="s">
        <v>69</v>
      </c>
      <c r="C1287" s="47" t="s">
        <v>2502</v>
      </c>
      <c r="D1287" s="47" t="s">
        <v>2503</v>
      </c>
      <c r="E1287" s="9" t="s">
        <v>2504</v>
      </c>
      <c r="F1287" s="48">
        <v>1690000</v>
      </c>
      <c r="G1287" s="9">
        <v>15</v>
      </c>
      <c r="H1287" s="9">
        <v>19</v>
      </c>
      <c r="I1287" s="97">
        <v>5</v>
      </c>
      <c r="J1287" s="98">
        <v>-1</v>
      </c>
      <c r="K1287" s="103">
        <f t="shared" si="40"/>
        <v>4</v>
      </c>
      <c r="L1287" s="49">
        <f t="shared" si="41"/>
        <v>6760000</v>
      </c>
      <c r="M1287" s="43"/>
      <c r="N1287" s="49"/>
      <c r="O1287" s="49" t="s">
        <v>7379</v>
      </c>
      <c r="P1287" s="14" t="s">
        <v>6180</v>
      </c>
      <c r="Q1287" s="7" t="str">
        <f>VLOOKUP(D1287,[1]Sheet0!$C$1:$H$65536,6,0)</f>
        <v>HỖ TRỢ GAN</v>
      </c>
      <c r="S1287" s="8"/>
    </row>
    <row r="1288" spans="1:19" s="7" customFormat="1" ht="47.25" customHeight="1">
      <c r="A1288" s="9"/>
      <c r="B1288" s="9" t="s">
        <v>32</v>
      </c>
      <c r="C1288" s="47" t="s">
        <v>5015</v>
      </c>
      <c r="D1288" s="47" t="s">
        <v>5016</v>
      </c>
      <c r="E1288" s="9" t="s">
        <v>5017</v>
      </c>
      <c r="F1288" s="48">
        <v>129000</v>
      </c>
      <c r="G1288" s="9">
        <v>-4</v>
      </c>
      <c r="H1288" s="9">
        <v>0</v>
      </c>
      <c r="I1288" s="97">
        <v>4</v>
      </c>
      <c r="J1288" s="98"/>
      <c r="K1288" s="103">
        <f t="shared" si="40"/>
        <v>4</v>
      </c>
      <c r="L1288" s="49">
        <f t="shared" si="41"/>
        <v>516000</v>
      </c>
      <c r="M1288" s="43"/>
      <c r="N1288" s="49"/>
      <c r="O1288" s="49" t="s">
        <v>4258</v>
      </c>
      <c r="P1288" s="14" t="s">
        <v>6620</v>
      </c>
      <c r="Q1288" s="7" t="str">
        <f>VLOOKUP(D1288,[1]Sheet0!$C$1:$H$65536,6,0)</f>
        <v>CHĂM SÓC DA</v>
      </c>
      <c r="S1288" s="8"/>
    </row>
    <row r="1289" spans="1:19" s="7" customFormat="1" ht="47.25" customHeight="1">
      <c r="A1289" s="9"/>
      <c r="B1289" s="9" t="s">
        <v>33</v>
      </c>
      <c r="C1289" s="47" t="s">
        <v>2990</v>
      </c>
      <c r="D1289" s="47" t="s">
        <v>2991</v>
      </c>
      <c r="E1289" s="9" t="s">
        <v>2992</v>
      </c>
      <c r="F1289" s="48">
        <v>289000</v>
      </c>
      <c r="G1289" s="9">
        <v>-3</v>
      </c>
      <c r="H1289" s="9">
        <v>1</v>
      </c>
      <c r="I1289" s="97">
        <v>3</v>
      </c>
      <c r="J1289" s="98">
        <v>1</v>
      </c>
      <c r="K1289" s="103">
        <f t="shared" si="40"/>
        <v>4</v>
      </c>
      <c r="L1289" s="49">
        <f t="shared" si="41"/>
        <v>1156000</v>
      </c>
      <c r="M1289" s="43"/>
      <c r="N1289" s="49"/>
      <c r="O1289" s="49" t="s">
        <v>4258</v>
      </c>
      <c r="P1289" s="14">
        <v>45967</v>
      </c>
      <c r="Q1289" s="7" t="str">
        <f>VLOOKUP(D1289,[1]Sheet0!$C$1:$H$65536,6,0)</f>
        <v>KHĂN</v>
      </c>
      <c r="S1289" s="8"/>
    </row>
    <row r="1290" spans="1:19" s="7" customFormat="1" ht="47.25" customHeight="1">
      <c r="A1290" s="9"/>
      <c r="B1290" s="9" t="s">
        <v>32</v>
      </c>
      <c r="C1290" s="47" t="s">
        <v>1383</v>
      </c>
      <c r="D1290" s="47" t="s">
        <v>1384</v>
      </c>
      <c r="E1290" s="9" t="s">
        <v>1385</v>
      </c>
      <c r="F1290" s="48">
        <v>39000</v>
      </c>
      <c r="G1290" s="9">
        <v>0</v>
      </c>
      <c r="H1290" s="9">
        <v>4</v>
      </c>
      <c r="I1290" s="97"/>
      <c r="J1290" s="98">
        <v>4</v>
      </c>
      <c r="K1290" s="103">
        <f t="shared" si="40"/>
        <v>4</v>
      </c>
      <c r="L1290" s="49">
        <f t="shared" si="41"/>
        <v>156000</v>
      </c>
      <c r="M1290" s="43"/>
      <c r="N1290" s="49"/>
      <c r="O1290" s="49" t="s">
        <v>4258</v>
      </c>
      <c r="P1290" s="14"/>
      <c r="Q1290" s="7" t="str">
        <f>VLOOKUP(D1290,[1]Sheet0!$C$1:$H$65536,6,0)</f>
        <v>CHĂM SÓC DA</v>
      </c>
      <c r="S1290" s="8"/>
    </row>
    <row r="1291" spans="1:19" s="7" customFormat="1" ht="47.25" customHeight="1">
      <c r="A1291" s="9"/>
      <c r="B1291" s="9" t="s">
        <v>32</v>
      </c>
      <c r="C1291" s="47" t="s">
        <v>956</v>
      </c>
      <c r="D1291" s="47" t="s">
        <v>957</v>
      </c>
      <c r="E1291" s="9" t="s">
        <v>958</v>
      </c>
      <c r="F1291" s="48">
        <v>279000</v>
      </c>
      <c r="G1291" s="9">
        <v>0</v>
      </c>
      <c r="H1291" s="9">
        <v>4</v>
      </c>
      <c r="I1291" s="97"/>
      <c r="J1291" s="98">
        <v>4</v>
      </c>
      <c r="K1291" s="103">
        <f t="shared" si="40"/>
        <v>4</v>
      </c>
      <c r="L1291" s="49">
        <f t="shared" si="41"/>
        <v>1116000</v>
      </c>
      <c r="M1291" s="43"/>
      <c r="N1291" s="49"/>
      <c r="O1291" s="49" t="s">
        <v>7380</v>
      </c>
      <c r="P1291" s="14"/>
      <c r="Q1291" s="7" t="str">
        <f>VLOOKUP(D1291,[1]Sheet0!$C$1:$H$65536,6,0)</f>
        <v>CHĂM SÓC TÓC</v>
      </c>
      <c r="S1291" s="8"/>
    </row>
    <row r="1292" spans="1:19" s="7" customFormat="1" ht="47.25" customHeight="1">
      <c r="A1292" s="9"/>
      <c r="B1292" s="9" t="s">
        <v>40</v>
      </c>
      <c r="C1292" s="47" t="s">
        <v>671</v>
      </c>
      <c r="D1292" s="47" t="s">
        <v>672</v>
      </c>
      <c r="E1292" s="9" t="s">
        <v>673</v>
      </c>
      <c r="F1292" s="48">
        <v>35000</v>
      </c>
      <c r="G1292" s="9">
        <v>20</v>
      </c>
      <c r="H1292" s="9">
        <v>24</v>
      </c>
      <c r="I1292" s="97"/>
      <c r="J1292" s="98">
        <v>4</v>
      </c>
      <c r="K1292" s="103">
        <f t="shared" si="40"/>
        <v>4</v>
      </c>
      <c r="L1292" s="49">
        <f t="shared" si="41"/>
        <v>140000</v>
      </c>
      <c r="M1292" s="43"/>
      <c r="N1292" s="49"/>
      <c r="O1292" s="49" t="s">
        <v>4258</v>
      </c>
      <c r="P1292" s="14"/>
      <c r="Q1292" s="7" t="str">
        <f>VLOOKUP(D1292,[1]Sheet0!$C$1:$H$65536,6,0)</f>
        <v>CHĂM SÓC CƠ THỂ BÉ</v>
      </c>
      <c r="S1292" s="8"/>
    </row>
    <row r="1293" spans="1:19" s="7" customFormat="1" ht="47.25" customHeight="1">
      <c r="A1293" s="9"/>
      <c r="B1293" s="9" t="s">
        <v>33</v>
      </c>
      <c r="C1293" s="47" t="s">
        <v>1419</v>
      </c>
      <c r="D1293" s="47" t="s">
        <v>1420</v>
      </c>
      <c r="E1293" s="9" t="s">
        <v>1421</v>
      </c>
      <c r="F1293" s="48">
        <v>35000</v>
      </c>
      <c r="G1293" s="9">
        <v>23</v>
      </c>
      <c r="H1293" s="9">
        <v>27</v>
      </c>
      <c r="I1293" s="97"/>
      <c r="J1293" s="98">
        <v>4</v>
      </c>
      <c r="K1293" s="103">
        <f t="shared" si="40"/>
        <v>4</v>
      </c>
      <c r="L1293" s="49">
        <f t="shared" si="41"/>
        <v>140000</v>
      </c>
      <c r="M1293" s="43"/>
      <c r="N1293" s="49"/>
      <c r="O1293" s="49" t="s">
        <v>4258</v>
      </c>
      <c r="P1293" s="14"/>
      <c r="Q1293" s="7" t="str">
        <f>VLOOKUP(D1293,[1]Sheet0!$C$1:$H$65536,6,0)</f>
        <v>BẾP VÀ PHÒNG ĂN</v>
      </c>
      <c r="S1293" s="8"/>
    </row>
    <row r="1294" spans="1:19" s="7" customFormat="1" ht="47.25" customHeight="1">
      <c r="A1294" s="9"/>
      <c r="B1294" s="9" t="s">
        <v>33</v>
      </c>
      <c r="C1294" s="47" t="s">
        <v>719</v>
      </c>
      <c r="D1294" s="47" t="s">
        <v>720</v>
      </c>
      <c r="E1294" s="9" t="s">
        <v>721</v>
      </c>
      <c r="F1294" s="48">
        <v>115000</v>
      </c>
      <c r="G1294" s="9">
        <v>36</v>
      </c>
      <c r="H1294" s="9">
        <v>40</v>
      </c>
      <c r="I1294" s="97"/>
      <c r="J1294" s="98">
        <v>4</v>
      </c>
      <c r="K1294" s="103">
        <f t="shared" si="40"/>
        <v>4</v>
      </c>
      <c r="L1294" s="49">
        <f t="shared" si="41"/>
        <v>460000</v>
      </c>
      <c r="M1294" s="43"/>
      <c r="N1294" s="49"/>
      <c r="O1294" s="49" t="s">
        <v>7381</v>
      </c>
      <c r="P1294" s="14"/>
      <c r="Q1294" s="7" t="str">
        <f>VLOOKUP(D1294,[1]Sheet0!$C$1:$H$65536,6,0)</f>
        <v>XÀ PHÒNG, CHẤT TẨY RỬA</v>
      </c>
      <c r="S1294" s="8"/>
    </row>
    <row r="1295" spans="1:19" s="7" customFormat="1" ht="47.25" customHeight="1">
      <c r="A1295" s="9"/>
      <c r="B1295" s="9" t="s">
        <v>2772</v>
      </c>
      <c r="C1295" s="47" t="s">
        <v>2838</v>
      </c>
      <c r="D1295" s="47" t="s">
        <v>2839</v>
      </c>
      <c r="E1295" s="9" t="s">
        <v>2837</v>
      </c>
      <c r="F1295" s="48">
        <v>149000</v>
      </c>
      <c r="G1295" s="9">
        <v>0</v>
      </c>
      <c r="H1295" s="9">
        <v>4</v>
      </c>
      <c r="I1295" s="97"/>
      <c r="J1295" s="98">
        <v>4</v>
      </c>
      <c r="K1295" s="103">
        <f t="shared" si="40"/>
        <v>4</v>
      </c>
      <c r="L1295" s="49">
        <f t="shared" si="41"/>
        <v>596000</v>
      </c>
      <c r="M1295" s="43"/>
      <c r="N1295" s="49"/>
      <c r="O1295" s="49" t="s">
        <v>7375</v>
      </c>
      <c r="P1295" s="14"/>
      <c r="Q1295" s="7" t="str">
        <f>VLOOKUP(D1295,[1]Sheet0!$C$1:$H$65536,6,0)</f>
        <v>THỜI TRANG NỮ</v>
      </c>
      <c r="S1295" s="8"/>
    </row>
    <row r="1296" spans="1:19" s="7" customFormat="1" ht="47.25" customHeight="1">
      <c r="A1296" s="9"/>
      <c r="B1296" s="9" t="s">
        <v>27</v>
      </c>
      <c r="C1296" s="47" t="s">
        <v>4594</v>
      </c>
      <c r="D1296" s="47" t="s">
        <v>4595</v>
      </c>
      <c r="E1296" s="9" t="s">
        <v>4596</v>
      </c>
      <c r="F1296" s="48">
        <v>74000</v>
      </c>
      <c r="G1296" s="9">
        <v>-4</v>
      </c>
      <c r="H1296" s="9">
        <v>0</v>
      </c>
      <c r="I1296" s="97">
        <v>4</v>
      </c>
      <c r="J1296" s="98"/>
      <c r="K1296" s="103">
        <f t="shared" si="40"/>
        <v>4</v>
      </c>
      <c r="L1296" s="49">
        <f t="shared" si="41"/>
        <v>296000</v>
      </c>
      <c r="M1296" s="43"/>
      <c r="N1296" s="49"/>
      <c r="O1296" s="49" t="s">
        <v>4258</v>
      </c>
      <c r="P1296" s="14">
        <v>46000</v>
      </c>
      <c r="Q1296" s="7" t="str">
        <f>VLOOKUP(D1296,[1]Sheet0!$C$1:$H$65536,6,0)</f>
        <v>THỰC PHẨM ĐÔNG LẠNH, CHẾ BIẾN</v>
      </c>
      <c r="S1296" s="8"/>
    </row>
    <row r="1297" spans="1:19" s="7" customFormat="1" ht="47.25" customHeight="1">
      <c r="A1297" s="9"/>
      <c r="B1297" s="9" t="s">
        <v>27</v>
      </c>
      <c r="C1297" s="47" t="s">
        <v>4907</v>
      </c>
      <c r="D1297" s="47" t="s">
        <v>4908</v>
      </c>
      <c r="E1297" s="9" t="s">
        <v>4909</v>
      </c>
      <c r="F1297" s="48">
        <v>120000</v>
      </c>
      <c r="G1297" s="9">
        <v>-4</v>
      </c>
      <c r="H1297" s="9">
        <v>0</v>
      </c>
      <c r="I1297" s="97">
        <v>4</v>
      </c>
      <c r="J1297" s="98"/>
      <c r="K1297" s="103">
        <f t="shared" si="40"/>
        <v>4</v>
      </c>
      <c r="L1297" s="49">
        <f t="shared" si="41"/>
        <v>480000</v>
      </c>
      <c r="M1297" s="43"/>
      <c r="N1297" s="49"/>
      <c r="O1297" s="49" t="s">
        <v>4258</v>
      </c>
      <c r="P1297" s="14">
        <v>46027.660694444443</v>
      </c>
      <c r="Q1297" s="7" t="str">
        <f>VLOOKUP(D1297,[1]Sheet0!$C$1:$H$65536,6,0)</f>
        <v>THỰC PHẨM KHÁC</v>
      </c>
      <c r="S1297" s="8"/>
    </row>
    <row r="1298" spans="1:19" s="7" customFormat="1" ht="47.25" customHeight="1">
      <c r="A1298" s="9"/>
      <c r="B1298" s="9" t="s">
        <v>27</v>
      </c>
      <c r="C1298" s="47" t="s">
        <v>1259</v>
      </c>
      <c r="D1298" s="47" t="s">
        <v>1260</v>
      </c>
      <c r="E1298" s="9" t="s">
        <v>1261</v>
      </c>
      <c r="F1298" s="48">
        <v>65000</v>
      </c>
      <c r="G1298" s="9">
        <v>0</v>
      </c>
      <c r="H1298" s="9">
        <v>4</v>
      </c>
      <c r="I1298" s="97"/>
      <c r="J1298" s="98">
        <v>4</v>
      </c>
      <c r="K1298" s="103">
        <f t="shared" si="40"/>
        <v>4</v>
      </c>
      <c r="L1298" s="49">
        <f t="shared" si="41"/>
        <v>260000</v>
      </c>
      <c r="M1298" s="43"/>
      <c r="N1298" s="49"/>
      <c r="O1298" s="49" t="s">
        <v>4258</v>
      </c>
      <c r="P1298" s="14"/>
      <c r="Q1298" s="7" t="str">
        <f>VLOOKUP(D1298,[1]Sheet0!$C$1:$H$65536,6,0)</f>
        <v>BÁNH KẸO, ĐỒ ĂN VẶT</v>
      </c>
      <c r="S1298" s="8"/>
    </row>
    <row r="1299" spans="1:19" s="7" customFormat="1" ht="47.25" customHeight="1">
      <c r="A1299" s="9"/>
      <c r="B1299" s="9" t="s">
        <v>27</v>
      </c>
      <c r="C1299" s="47" t="s">
        <v>3203</v>
      </c>
      <c r="D1299" s="47" t="s">
        <v>3204</v>
      </c>
      <c r="E1299" s="9" t="s">
        <v>3205</v>
      </c>
      <c r="F1299" s="48">
        <v>75000</v>
      </c>
      <c r="G1299" s="9">
        <v>1</v>
      </c>
      <c r="H1299" s="9">
        <v>5</v>
      </c>
      <c r="I1299" s="97"/>
      <c r="J1299" s="98">
        <v>4</v>
      </c>
      <c r="K1299" s="103">
        <f t="shared" si="40"/>
        <v>4</v>
      </c>
      <c r="L1299" s="49">
        <f t="shared" si="41"/>
        <v>300000</v>
      </c>
      <c r="M1299" s="43"/>
      <c r="N1299" s="49"/>
      <c r="O1299" s="49" t="s">
        <v>4258</v>
      </c>
      <c r="P1299" s="14"/>
      <c r="Q1299" s="7" t="str">
        <f>VLOOKUP(D1299,[1]Sheet0!$C$1:$H$65536,6,0)</f>
        <v>SẢN PHẨM TỪ SỮA</v>
      </c>
      <c r="S1299" s="8"/>
    </row>
    <row r="1300" spans="1:19" s="7" customFormat="1" ht="47.25" customHeight="1">
      <c r="A1300" s="9"/>
      <c r="B1300" s="9" t="s">
        <v>197</v>
      </c>
      <c r="C1300" s="47" t="s">
        <v>2581</v>
      </c>
      <c r="D1300" s="47" t="s">
        <v>2582</v>
      </c>
      <c r="E1300" s="9" t="s">
        <v>2583</v>
      </c>
      <c r="F1300" s="48">
        <v>59000</v>
      </c>
      <c r="G1300" s="9">
        <v>33</v>
      </c>
      <c r="H1300" s="9">
        <v>37</v>
      </c>
      <c r="I1300" s="97"/>
      <c r="J1300" s="98">
        <v>4</v>
      </c>
      <c r="K1300" s="103">
        <f t="shared" si="40"/>
        <v>4</v>
      </c>
      <c r="L1300" s="49">
        <f t="shared" si="41"/>
        <v>236000</v>
      </c>
      <c r="M1300" s="43"/>
      <c r="N1300" s="49"/>
      <c r="O1300" s="49" t="s">
        <v>7382</v>
      </c>
      <c r="P1300" s="14"/>
      <c r="Q1300" s="7" t="str">
        <f>VLOOKUP(D1300,[1]Sheet0!$C$1:$H$65536,6,0)</f>
        <v>CHĂM SÓC RĂNG MIỆNG</v>
      </c>
      <c r="S1300" s="8"/>
    </row>
    <row r="1301" spans="1:19" s="7" customFormat="1" ht="47.25" customHeight="1">
      <c r="A1301" s="9"/>
      <c r="B1301" s="9" t="s">
        <v>197</v>
      </c>
      <c r="C1301" s="47" t="s">
        <v>4386</v>
      </c>
      <c r="D1301" s="47" t="s">
        <v>4387</v>
      </c>
      <c r="E1301" s="9" t="s">
        <v>4388</v>
      </c>
      <c r="F1301" s="48">
        <v>58000</v>
      </c>
      <c r="G1301" s="9">
        <v>-5</v>
      </c>
      <c r="H1301" s="9">
        <v>0</v>
      </c>
      <c r="I1301" s="97">
        <v>5</v>
      </c>
      <c r="J1301" s="98"/>
      <c r="K1301" s="103">
        <f t="shared" si="40"/>
        <v>5</v>
      </c>
      <c r="L1301" s="49">
        <f t="shared" si="41"/>
        <v>290000</v>
      </c>
      <c r="M1301" s="43"/>
      <c r="N1301" s="49"/>
      <c r="O1301" s="49" t="s">
        <v>7383</v>
      </c>
      <c r="P1301" s="14" t="s">
        <v>6128</v>
      </c>
      <c r="Q1301" s="7" t="str">
        <f>VLOOKUP(D1301,[1]Sheet0!$C$1:$H$65536,6,0)</f>
        <v>CHĂM SÓC RĂNG MIỆNG</v>
      </c>
      <c r="S1301" s="8"/>
    </row>
    <row r="1302" spans="1:19" s="7" customFormat="1" ht="47.25" customHeight="1">
      <c r="A1302" s="9"/>
      <c r="B1302" s="9" t="s">
        <v>69</v>
      </c>
      <c r="C1302" s="47" t="s">
        <v>1013</v>
      </c>
      <c r="D1302" s="47" t="s">
        <v>1014</v>
      </c>
      <c r="E1302" s="9" t="s">
        <v>1015</v>
      </c>
      <c r="F1302" s="48">
        <v>780000</v>
      </c>
      <c r="G1302" s="9">
        <v>-4</v>
      </c>
      <c r="H1302" s="9">
        <v>1</v>
      </c>
      <c r="I1302" s="97">
        <v>4</v>
      </c>
      <c r="J1302" s="98">
        <v>1</v>
      </c>
      <c r="K1302" s="103">
        <f t="shared" si="40"/>
        <v>5</v>
      </c>
      <c r="L1302" s="49">
        <f t="shared" si="41"/>
        <v>3900000</v>
      </c>
      <c r="M1302" s="43"/>
      <c r="N1302" s="49"/>
      <c r="O1302" s="49" t="s">
        <v>4258</v>
      </c>
      <c r="P1302" s="14" t="s">
        <v>6196</v>
      </c>
      <c r="Q1302" s="7" t="str">
        <f>VLOOKUP(D1302,[1]Sheet0!$C$1:$H$65536,6,0)</f>
        <v>HỖ TRỢ GAN</v>
      </c>
      <c r="S1302" s="8"/>
    </row>
    <row r="1303" spans="1:19" s="7" customFormat="1" ht="47.25" customHeight="1">
      <c r="A1303" s="9"/>
      <c r="B1303" s="9" t="s">
        <v>40</v>
      </c>
      <c r="C1303" s="47" t="s">
        <v>3774</v>
      </c>
      <c r="D1303" s="47" t="s">
        <v>3763</v>
      </c>
      <c r="E1303" s="9" t="s">
        <v>3775</v>
      </c>
      <c r="F1303" s="48">
        <v>79000</v>
      </c>
      <c r="G1303" s="9">
        <v>61</v>
      </c>
      <c r="H1303" s="9">
        <v>66</v>
      </c>
      <c r="I1303" s="97">
        <v>5</v>
      </c>
      <c r="J1303" s="98"/>
      <c r="K1303" s="103">
        <f t="shared" si="40"/>
        <v>5</v>
      </c>
      <c r="L1303" s="49">
        <f t="shared" si="41"/>
        <v>395000</v>
      </c>
      <c r="M1303" s="43"/>
      <c r="N1303" s="49"/>
      <c r="O1303" s="49" t="s">
        <v>7384</v>
      </c>
      <c r="P1303" s="14" t="s">
        <v>6399</v>
      </c>
      <c r="Q1303" s="7" t="str">
        <f>VLOOKUP(D1303,[1]Sheet0!$C$1:$H$65536,6,0)</f>
        <v>THỰC PHẨM CHO BÉ</v>
      </c>
      <c r="S1303" s="8"/>
    </row>
    <row r="1304" spans="1:19" s="7" customFormat="1" ht="47.25" customHeight="1">
      <c r="A1304" s="9"/>
      <c r="B1304" s="9" t="s">
        <v>33</v>
      </c>
      <c r="C1304" s="47" t="s">
        <v>396</v>
      </c>
      <c r="D1304" s="47" t="s">
        <v>397</v>
      </c>
      <c r="E1304" s="9" t="s">
        <v>398</v>
      </c>
      <c r="F1304" s="48">
        <v>60000</v>
      </c>
      <c r="G1304" s="9">
        <v>17</v>
      </c>
      <c r="H1304" s="9">
        <v>22</v>
      </c>
      <c r="I1304" s="97">
        <v>1</v>
      </c>
      <c r="J1304" s="98">
        <v>4</v>
      </c>
      <c r="K1304" s="103">
        <f t="shared" si="40"/>
        <v>5</v>
      </c>
      <c r="L1304" s="49">
        <f t="shared" si="41"/>
        <v>300000</v>
      </c>
      <c r="M1304" s="43"/>
      <c r="N1304" s="49"/>
      <c r="O1304" s="49" t="s">
        <v>7385</v>
      </c>
      <c r="P1304" s="14">
        <v>45891</v>
      </c>
      <c r="Q1304" s="7" t="str">
        <f>VLOOKUP(D1304,[1]Sheet0!$C$1:$H$65536,6,0)</f>
        <v>BẾP VÀ PHÒNG ĂN</v>
      </c>
      <c r="S1304" s="8"/>
    </row>
    <row r="1305" spans="1:19" s="7" customFormat="1" ht="47.25" customHeight="1">
      <c r="A1305" s="9"/>
      <c r="B1305" s="9" t="s">
        <v>33</v>
      </c>
      <c r="C1305" s="47" t="s">
        <v>983</v>
      </c>
      <c r="D1305" s="47" t="s">
        <v>984</v>
      </c>
      <c r="E1305" s="9" t="s">
        <v>985</v>
      </c>
      <c r="F1305" s="48">
        <v>180000</v>
      </c>
      <c r="G1305" s="9">
        <v>1</v>
      </c>
      <c r="H1305" s="9">
        <v>6</v>
      </c>
      <c r="I1305" s="97">
        <v>0</v>
      </c>
      <c r="J1305" s="98">
        <v>5</v>
      </c>
      <c r="K1305" s="103">
        <f t="shared" si="40"/>
        <v>5</v>
      </c>
      <c r="L1305" s="49">
        <f t="shared" si="41"/>
        <v>900000</v>
      </c>
      <c r="M1305" s="43"/>
      <c r="N1305" s="49"/>
      <c r="O1305" s="49" t="s">
        <v>4258</v>
      </c>
      <c r="P1305" s="14" t="s">
        <v>6306</v>
      </c>
      <c r="Q1305" s="7" t="str">
        <f>VLOOKUP(D1305,[1]Sheet0!$C$1:$H$65536,6,0)</f>
        <v>ĐỒ DÙNG SINH HOẠT GIA ĐÌNH</v>
      </c>
      <c r="S1305" s="8"/>
    </row>
    <row r="1306" spans="1:19" s="7" customFormat="1" ht="47.25" customHeight="1">
      <c r="A1306" s="9"/>
      <c r="B1306" s="9" t="s">
        <v>33</v>
      </c>
      <c r="C1306" s="47" t="s">
        <v>3839</v>
      </c>
      <c r="D1306" s="47" t="s">
        <v>3832</v>
      </c>
      <c r="E1306" s="9" t="s">
        <v>3840</v>
      </c>
      <c r="F1306" s="48">
        <v>135000</v>
      </c>
      <c r="G1306" s="9">
        <v>24</v>
      </c>
      <c r="H1306" s="9">
        <v>29</v>
      </c>
      <c r="I1306" s="97">
        <v>5</v>
      </c>
      <c r="J1306" s="98"/>
      <c r="K1306" s="103">
        <f t="shared" si="40"/>
        <v>5</v>
      </c>
      <c r="L1306" s="49">
        <f t="shared" si="41"/>
        <v>675000</v>
      </c>
      <c r="M1306" s="43"/>
      <c r="N1306" s="49"/>
      <c r="O1306" s="49" t="s">
        <v>4258</v>
      </c>
      <c r="P1306" s="14" t="s">
        <v>6410</v>
      </c>
      <c r="Q1306" s="7" t="str">
        <f>VLOOKUP(D1306,[1]Sheet0!$C$1:$H$65536,6,0)</f>
        <v>SẢN PHẨM TỪ GIẤY</v>
      </c>
      <c r="S1306" s="8"/>
    </row>
    <row r="1307" spans="1:19" s="7" customFormat="1" ht="47.25" customHeight="1">
      <c r="A1307" s="9"/>
      <c r="B1307" s="9" t="s">
        <v>2772</v>
      </c>
      <c r="C1307" s="47" t="s">
        <v>3954</v>
      </c>
      <c r="D1307" s="47" t="s">
        <v>3955</v>
      </c>
      <c r="E1307" s="9" t="s">
        <v>3956</v>
      </c>
      <c r="F1307" s="48">
        <v>1990000</v>
      </c>
      <c r="G1307" s="9">
        <v>-5</v>
      </c>
      <c r="H1307" s="9">
        <v>0</v>
      </c>
      <c r="I1307" s="97">
        <v>5</v>
      </c>
      <c r="J1307" s="98"/>
      <c r="K1307" s="103">
        <f t="shared" si="40"/>
        <v>5</v>
      </c>
      <c r="L1307" s="49">
        <f t="shared" si="41"/>
        <v>9950000</v>
      </c>
      <c r="M1307" s="43"/>
      <c r="N1307" s="49"/>
      <c r="O1307" s="49" t="s">
        <v>7386</v>
      </c>
      <c r="P1307" s="14" t="s">
        <v>6430</v>
      </c>
      <c r="Q1307" s="7" t="str">
        <f>VLOOKUP(D1307,[1]Sheet0!$C$1:$H$65536,6,0)</f>
        <v>GIÀY</v>
      </c>
      <c r="S1307" s="8"/>
    </row>
    <row r="1308" spans="1:19" s="7" customFormat="1" ht="47.25" customHeight="1">
      <c r="A1308" s="9"/>
      <c r="B1308" s="9" t="s">
        <v>27</v>
      </c>
      <c r="C1308" s="47" t="s">
        <v>5211</v>
      </c>
      <c r="D1308" s="47" t="s">
        <v>5187</v>
      </c>
      <c r="E1308" s="9" t="s">
        <v>5212</v>
      </c>
      <c r="F1308" s="48">
        <v>80000</v>
      </c>
      <c r="G1308" s="9">
        <v>-2</v>
      </c>
      <c r="H1308" s="9">
        <v>3</v>
      </c>
      <c r="I1308" s="97">
        <v>5</v>
      </c>
      <c r="J1308" s="98"/>
      <c r="K1308" s="103">
        <f t="shared" si="40"/>
        <v>5</v>
      </c>
      <c r="L1308" s="49">
        <f t="shared" si="41"/>
        <v>400000</v>
      </c>
      <c r="M1308" s="43"/>
      <c r="N1308" s="49"/>
      <c r="O1308" s="49" t="s">
        <v>4258</v>
      </c>
      <c r="P1308" s="14" t="s">
        <v>6662</v>
      </c>
      <c r="Q1308" s="7" t="str">
        <f>VLOOKUP(D1308,[1]Sheet0!$C$1:$H$65536,6,0)</f>
        <v>THỰC PHẨM ĂN LIỀN</v>
      </c>
      <c r="S1308" s="8"/>
    </row>
    <row r="1309" spans="1:19" s="7" customFormat="1" ht="47.25" customHeight="1">
      <c r="A1309" s="9"/>
      <c r="B1309" s="9" t="s">
        <v>27</v>
      </c>
      <c r="C1309" s="47" t="s">
        <v>5657</v>
      </c>
      <c r="D1309" s="47" t="s">
        <v>5658</v>
      </c>
      <c r="E1309" s="9" t="s">
        <v>5659</v>
      </c>
      <c r="F1309" s="48">
        <v>98000</v>
      </c>
      <c r="G1309" s="9">
        <v>-5</v>
      </c>
      <c r="H1309" s="9">
        <v>0</v>
      </c>
      <c r="I1309" s="97">
        <v>5</v>
      </c>
      <c r="J1309" s="98"/>
      <c r="K1309" s="103">
        <f t="shared" si="40"/>
        <v>5</v>
      </c>
      <c r="L1309" s="49">
        <f t="shared" si="41"/>
        <v>490000</v>
      </c>
      <c r="M1309" s="43"/>
      <c r="N1309" s="49"/>
      <c r="O1309" s="49" t="s">
        <v>4258</v>
      </c>
      <c r="P1309" s="14" t="s">
        <v>6718</v>
      </c>
      <c r="Q1309" s="7" t="str">
        <f>VLOOKUP(D1309,[1]Sheet0!$C$1:$H$65536,6,0)</f>
        <v>ĐỒ UỐNG, PHA CHẾ</v>
      </c>
      <c r="S1309" s="8"/>
    </row>
    <row r="1310" spans="1:19" s="7" customFormat="1" ht="47.25" customHeight="1">
      <c r="A1310" s="9"/>
      <c r="B1310" s="9" t="s">
        <v>27</v>
      </c>
      <c r="C1310" s="47" t="s">
        <v>3387</v>
      </c>
      <c r="D1310" s="47" t="s">
        <v>3388</v>
      </c>
      <c r="E1310" s="9" t="s">
        <v>3389</v>
      </c>
      <c r="F1310" s="48">
        <v>190000</v>
      </c>
      <c r="G1310" s="9">
        <v>1</v>
      </c>
      <c r="H1310" s="9">
        <v>6</v>
      </c>
      <c r="I1310" s="97">
        <v>3</v>
      </c>
      <c r="J1310" s="98">
        <v>2</v>
      </c>
      <c r="K1310" s="103">
        <f t="shared" si="40"/>
        <v>5</v>
      </c>
      <c r="L1310" s="49">
        <f t="shared" si="41"/>
        <v>950000</v>
      </c>
      <c r="M1310" s="43"/>
      <c r="N1310" s="49"/>
      <c r="O1310" s="49" t="s">
        <v>7387</v>
      </c>
      <c r="P1310" s="14" t="s">
        <v>6275</v>
      </c>
      <c r="Q1310" s="7" t="str">
        <f>VLOOKUP(D1310,[1]Sheet0!$C$1:$H$65536,6,0)</f>
        <v>THỰC PHẨM ĐÔNG LẠNH, CHẾ BIẾN</v>
      </c>
      <c r="S1310" s="8"/>
    </row>
    <row r="1311" spans="1:19" s="7" customFormat="1" ht="47.25" customHeight="1">
      <c r="A1311" s="9"/>
      <c r="B1311" s="9" t="s">
        <v>40</v>
      </c>
      <c r="C1311" s="47" t="s">
        <v>4681</v>
      </c>
      <c r="D1311" s="47" t="s">
        <v>4682</v>
      </c>
      <c r="E1311" s="9" t="s">
        <v>4683</v>
      </c>
      <c r="F1311" s="48">
        <v>45000</v>
      </c>
      <c r="G1311" s="9">
        <v>-5</v>
      </c>
      <c r="H1311" s="9">
        <v>0</v>
      </c>
      <c r="I1311" s="97">
        <v>5</v>
      </c>
      <c r="J1311" s="98"/>
      <c r="K1311" s="103">
        <f t="shared" si="40"/>
        <v>5</v>
      </c>
      <c r="L1311" s="49">
        <f t="shared" si="41"/>
        <v>225000</v>
      </c>
      <c r="M1311" s="43"/>
      <c r="N1311" s="49"/>
      <c r="O1311" s="49" t="s">
        <v>4258</v>
      </c>
      <c r="P1311" s="14" t="s">
        <v>6561</v>
      </c>
      <c r="Q1311" s="7" t="str">
        <f>VLOOKUP(D1311,[1]Sheet0!$C$1:$H$65536,6,0)</f>
        <v>THỰC PHẨM CHO BÉ</v>
      </c>
      <c r="S1311" s="8"/>
    </row>
    <row r="1312" spans="1:19" s="7" customFormat="1" ht="47.25" customHeight="1">
      <c r="A1312" s="9"/>
      <c r="B1312" s="9" t="s">
        <v>27</v>
      </c>
      <c r="C1312" s="47" t="s">
        <v>1374</v>
      </c>
      <c r="D1312" s="47" t="s">
        <v>1375</v>
      </c>
      <c r="E1312" s="9" t="s">
        <v>1376</v>
      </c>
      <c r="F1312" s="48">
        <v>40000</v>
      </c>
      <c r="G1312" s="9">
        <v>48</v>
      </c>
      <c r="H1312" s="9">
        <v>53</v>
      </c>
      <c r="I1312" s="97">
        <v>1</v>
      </c>
      <c r="J1312" s="98">
        <v>4</v>
      </c>
      <c r="K1312" s="103">
        <f t="shared" ref="K1312:K1375" si="42">+J1312+I1312</f>
        <v>5</v>
      </c>
      <c r="L1312" s="49">
        <f t="shared" ref="L1312:L1375" si="43">+K1312*F1312</f>
        <v>200000</v>
      </c>
      <c r="M1312" s="43"/>
      <c r="N1312" s="49"/>
      <c r="O1312" s="49" t="s">
        <v>4258</v>
      </c>
      <c r="P1312" s="14">
        <v>46035</v>
      </c>
      <c r="Q1312" s="7" t="str">
        <f>VLOOKUP(D1312,[1]Sheet0!$C$1:$H$65536,6,0)</f>
        <v>BÁNH KẸO, ĐỒ ĂN VẶT</v>
      </c>
      <c r="S1312" s="8"/>
    </row>
    <row r="1313" spans="1:19" s="7" customFormat="1" ht="47.25" customHeight="1">
      <c r="A1313" s="9"/>
      <c r="B1313" s="9" t="s">
        <v>27</v>
      </c>
      <c r="C1313" s="47" t="s">
        <v>5411</v>
      </c>
      <c r="D1313" s="47" t="s">
        <v>5412</v>
      </c>
      <c r="E1313" s="9" t="s">
        <v>5413</v>
      </c>
      <c r="F1313" s="48">
        <v>35000</v>
      </c>
      <c r="G1313" s="9">
        <v>-5</v>
      </c>
      <c r="H1313" s="9">
        <v>0</v>
      </c>
      <c r="I1313" s="97">
        <v>5</v>
      </c>
      <c r="J1313" s="98"/>
      <c r="K1313" s="103">
        <f t="shared" si="42"/>
        <v>5</v>
      </c>
      <c r="L1313" s="49">
        <f t="shared" si="43"/>
        <v>175000</v>
      </c>
      <c r="M1313" s="43"/>
      <c r="N1313" s="49"/>
      <c r="O1313" s="49" t="s">
        <v>7388</v>
      </c>
      <c r="P1313" s="14" t="s">
        <v>6684</v>
      </c>
      <c r="Q1313" s="7" t="str">
        <f>VLOOKUP(D1313,[1]Sheet0!$C$1:$H$65536,6,0)</f>
        <v>ĐỒ UỐNG, PHA CHẾ</v>
      </c>
      <c r="S1313" s="8"/>
    </row>
    <row r="1314" spans="1:19" s="7" customFormat="1" ht="47.25" customHeight="1">
      <c r="A1314" s="9"/>
      <c r="B1314" s="9" t="s">
        <v>27</v>
      </c>
      <c r="C1314" s="47" t="s">
        <v>3161</v>
      </c>
      <c r="D1314" s="47" t="s">
        <v>3162</v>
      </c>
      <c r="E1314" s="9" t="s">
        <v>3163</v>
      </c>
      <c r="F1314" s="48">
        <v>120000</v>
      </c>
      <c r="G1314" s="9">
        <v>32</v>
      </c>
      <c r="H1314" s="9">
        <v>37</v>
      </c>
      <c r="I1314" s="97">
        <v>-4</v>
      </c>
      <c r="J1314" s="98">
        <v>9</v>
      </c>
      <c r="K1314" s="103">
        <f t="shared" si="42"/>
        <v>5</v>
      </c>
      <c r="L1314" s="49">
        <f t="shared" si="43"/>
        <v>600000</v>
      </c>
      <c r="M1314" s="43"/>
      <c r="N1314" s="49"/>
      <c r="O1314" s="49" t="s">
        <v>7389</v>
      </c>
      <c r="P1314" s="14" t="s">
        <v>6301</v>
      </c>
      <c r="Q1314" s="7" t="str">
        <f>VLOOKUP(D1314,[1]Sheet0!$C$1:$H$65536,6,0)</f>
        <v>SẢN PHẨM TỪ SỮA</v>
      </c>
      <c r="S1314" s="8"/>
    </row>
    <row r="1315" spans="1:19" s="7" customFormat="1" ht="47.25" customHeight="1">
      <c r="A1315" s="9"/>
      <c r="B1315" s="9" t="s">
        <v>27</v>
      </c>
      <c r="C1315" s="47" t="s">
        <v>5951</v>
      </c>
      <c r="D1315" s="47" t="s">
        <v>5952</v>
      </c>
      <c r="E1315" s="9" t="s">
        <v>5953</v>
      </c>
      <c r="F1315" s="48">
        <v>99000</v>
      </c>
      <c r="G1315" s="9">
        <v>-5</v>
      </c>
      <c r="H1315" s="9">
        <v>0</v>
      </c>
      <c r="I1315" s="97">
        <v>5</v>
      </c>
      <c r="J1315" s="98"/>
      <c r="K1315" s="103">
        <f t="shared" si="42"/>
        <v>5</v>
      </c>
      <c r="L1315" s="49">
        <f t="shared" si="43"/>
        <v>495000</v>
      </c>
      <c r="M1315" s="43"/>
      <c r="N1315" s="49"/>
      <c r="O1315" s="49" t="s">
        <v>4258</v>
      </c>
      <c r="P1315" s="14" t="s">
        <v>6743</v>
      </c>
      <c r="Q1315" s="7" t="str">
        <f>VLOOKUP(D1315,[1]Sheet0!$C$1:$H$65536,6,0)</f>
        <v>MỲ, MIẾN</v>
      </c>
      <c r="S1315" s="8"/>
    </row>
    <row r="1316" spans="1:19" s="7" customFormat="1" ht="47.25" customHeight="1">
      <c r="A1316" s="9"/>
      <c r="B1316" s="9" t="s">
        <v>27</v>
      </c>
      <c r="C1316" s="47" t="s">
        <v>4582</v>
      </c>
      <c r="D1316" s="47" t="s">
        <v>4583</v>
      </c>
      <c r="E1316" s="9" t="s">
        <v>4584</v>
      </c>
      <c r="F1316" s="48">
        <v>150000</v>
      </c>
      <c r="G1316" s="9">
        <v>-5</v>
      </c>
      <c r="H1316" s="9">
        <v>0</v>
      </c>
      <c r="I1316" s="97">
        <v>5</v>
      </c>
      <c r="J1316" s="98"/>
      <c r="K1316" s="103">
        <f t="shared" si="42"/>
        <v>5</v>
      </c>
      <c r="L1316" s="49">
        <f t="shared" si="43"/>
        <v>750000</v>
      </c>
      <c r="M1316" s="43"/>
      <c r="N1316" s="49"/>
      <c r="O1316" s="49" t="s">
        <v>4258</v>
      </c>
      <c r="P1316" s="14" t="s">
        <v>6544</v>
      </c>
      <c r="Q1316" s="7" t="str">
        <f>VLOOKUP(D1316,[1]Sheet0!$C$1:$H$65536,6,0)</f>
        <v>BÁNH KẸO, ĐỒ ĂN VẶT</v>
      </c>
      <c r="S1316" s="8"/>
    </row>
    <row r="1317" spans="1:19" s="7" customFormat="1" ht="47.25" customHeight="1">
      <c r="A1317" s="9"/>
      <c r="B1317" s="9" t="s">
        <v>27</v>
      </c>
      <c r="C1317" s="47" t="s">
        <v>5088</v>
      </c>
      <c r="D1317" s="47" t="s">
        <v>5089</v>
      </c>
      <c r="E1317" s="9" t="s">
        <v>5090</v>
      </c>
      <c r="F1317" s="48">
        <v>115000</v>
      </c>
      <c r="G1317" s="9">
        <v>-5</v>
      </c>
      <c r="H1317" s="9">
        <v>0</v>
      </c>
      <c r="I1317" s="97">
        <v>5</v>
      </c>
      <c r="J1317" s="98"/>
      <c r="K1317" s="103">
        <f t="shared" si="42"/>
        <v>5</v>
      </c>
      <c r="L1317" s="49">
        <f t="shared" si="43"/>
        <v>575000</v>
      </c>
      <c r="M1317" s="43"/>
      <c r="N1317" s="49"/>
      <c r="O1317" s="49" t="s">
        <v>4258</v>
      </c>
      <c r="P1317" s="14" t="s">
        <v>6637</v>
      </c>
      <c r="Q1317" s="7" t="str">
        <f>VLOOKUP(D1317,[1]Sheet0!$C$1:$H$65536,6,0)</f>
        <v>BÁNH KẸO, ĐỒ ĂN VẶT</v>
      </c>
      <c r="S1317" s="8"/>
    </row>
    <row r="1318" spans="1:19" s="7" customFormat="1" ht="47.25" customHeight="1">
      <c r="A1318" s="9"/>
      <c r="B1318" s="9" t="s">
        <v>27</v>
      </c>
      <c r="C1318" s="47" t="s">
        <v>5246</v>
      </c>
      <c r="D1318" s="47" t="s">
        <v>5247</v>
      </c>
      <c r="E1318" s="9" t="s">
        <v>5248</v>
      </c>
      <c r="F1318" s="48">
        <v>250000</v>
      </c>
      <c r="G1318" s="9">
        <v>-5</v>
      </c>
      <c r="H1318" s="9">
        <v>0</v>
      </c>
      <c r="I1318" s="97">
        <v>5</v>
      </c>
      <c r="J1318" s="98"/>
      <c r="K1318" s="103">
        <f t="shared" si="42"/>
        <v>5</v>
      </c>
      <c r="L1318" s="49">
        <f t="shared" si="43"/>
        <v>1250000</v>
      </c>
      <c r="M1318" s="43"/>
      <c r="N1318" s="49"/>
      <c r="O1318" s="49" t="s">
        <v>4258</v>
      </c>
      <c r="P1318" s="14" t="s">
        <v>6670</v>
      </c>
      <c r="Q1318" s="7" t="str">
        <f>VLOOKUP(D1318,[1]Sheet0!$C$1:$H$65536,6,0)</f>
        <v>BÁNH KẸO, ĐỒ ĂN VẶT</v>
      </c>
      <c r="S1318" s="8"/>
    </row>
    <row r="1319" spans="1:19" s="7" customFormat="1" ht="47.25" customHeight="1">
      <c r="A1319" s="9"/>
      <c r="B1319" s="9" t="s">
        <v>27</v>
      </c>
      <c r="C1319" s="47" t="s">
        <v>5254</v>
      </c>
      <c r="D1319" s="47" t="s">
        <v>5244</v>
      </c>
      <c r="E1319" s="9" t="s">
        <v>5255</v>
      </c>
      <c r="F1319" s="48">
        <v>58000</v>
      </c>
      <c r="G1319" s="9">
        <v>15</v>
      </c>
      <c r="H1319" s="9">
        <v>20</v>
      </c>
      <c r="I1319" s="97">
        <v>5</v>
      </c>
      <c r="J1319" s="98"/>
      <c r="K1319" s="103">
        <f t="shared" si="42"/>
        <v>5</v>
      </c>
      <c r="L1319" s="49">
        <f t="shared" si="43"/>
        <v>290000</v>
      </c>
      <c r="M1319" s="43"/>
      <c r="N1319" s="49"/>
      <c r="O1319" s="49" t="s">
        <v>4258</v>
      </c>
      <c r="P1319" s="14" t="s">
        <v>6673</v>
      </c>
      <c r="Q1319" s="7" t="str">
        <f>VLOOKUP(D1319,[1]Sheet0!$C$1:$H$65536,6,0)</f>
        <v>BÁNH KẸO, ĐỒ ĂN VẶT</v>
      </c>
      <c r="S1319" s="8"/>
    </row>
    <row r="1320" spans="1:19" s="7" customFormat="1" ht="47.25" customHeight="1">
      <c r="A1320" s="9"/>
      <c r="B1320" s="9" t="s">
        <v>69</v>
      </c>
      <c r="C1320" s="47" t="s">
        <v>917</v>
      </c>
      <c r="D1320" s="47" t="s">
        <v>918</v>
      </c>
      <c r="E1320" s="9" t="s">
        <v>919</v>
      </c>
      <c r="F1320" s="48">
        <v>750000</v>
      </c>
      <c r="G1320" s="9">
        <v>-3</v>
      </c>
      <c r="H1320" s="9">
        <v>2</v>
      </c>
      <c r="I1320" s="97">
        <v>3</v>
      </c>
      <c r="J1320" s="98">
        <v>2</v>
      </c>
      <c r="K1320" s="103">
        <f t="shared" si="42"/>
        <v>5</v>
      </c>
      <c r="L1320" s="49">
        <f t="shared" si="43"/>
        <v>3750000</v>
      </c>
      <c r="M1320" s="43"/>
      <c r="N1320" s="49"/>
      <c r="O1320" s="49" t="s">
        <v>7390</v>
      </c>
      <c r="P1320" s="14" t="s">
        <v>6239</v>
      </c>
      <c r="Q1320" s="7" t="str">
        <f>VLOOKUP(D1320,[1]Sheet0!$C$1:$H$65536,6,0)</f>
        <v>THỰC PHẨM CHỨC NĂNG CHO MÉ &amp; BÉ</v>
      </c>
      <c r="S1320" s="8"/>
    </row>
    <row r="1321" spans="1:19" s="7" customFormat="1" ht="47.25" customHeight="1">
      <c r="A1321" s="9"/>
      <c r="B1321" s="9" t="s">
        <v>32</v>
      </c>
      <c r="C1321" s="47" t="s">
        <v>6001</v>
      </c>
      <c r="D1321" s="47" t="s">
        <v>6002</v>
      </c>
      <c r="E1321" s="9" t="s">
        <v>6003</v>
      </c>
      <c r="F1321" s="48">
        <v>115000</v>
      </c>
      <c r="G1321" s="9">
        <v>-5</v>
      </c>
      <c r="H1321" s="9">
        <v>0</v>
      </c>
      <c r="I1321" s="97">
        <v>5</v>
      </c>
      <c r="J1321" s="98"/>
      <c r="K1321" s="103">
        <f t="shared" si="42"/>
        <v>5</v>
      </c>
      <c r="L1321" s="49">
        <f t="shared" si="43"/>
        <v>575000</v>
      </c>
      <c r="M1321" s="43"/>
      <c r="N1321" s="49"/>
      <c r="O1321" s="49" t="s">
        <v>7391</v>
      </c>
      <c r="P1321" s="14">
        <v>46146</v>
      </c>
      <c r="Q1321" s="7" t="str">
        <f>VLOOKUP(D1321,[1]Sheet0!$C$1:$H$65536,6,0)</f>
        <v>CHĂM SÓC DA</v>
      </c>
      <c r="S1321" s="8"/>
    </row>
    <row r="1322" spans="1:19" s="7" customFormat="1" ht="47.25" customHeight="1">
      <c r="A1322" s="9"/>
      <c r="B1322" s="9" t="s">
        <v>32</v>
      </c>
      <c r="C1322" s="47" t="s">
        <v>309</v>
      </c>
      <c r="D1322" s="47" t="s">
        <v>310</v>
      </c>
      <c r="E1322" s="9" t="s">
        <v>311</v>
      </c>
      <c r="F1322" s="48">
        <v>285000</v>
      </c>
      <c r="G1322" s="9">
        <v>66</v>
      </c>
      <c r="H1322" s="9">
        <v>71</v>
      </c>
      <c r="I1322" s="97"/>
      <c r="J1322" s="98">
        <v>5</v>
      </c>
      <c r="K1322" s="103">
        <f t="shared" si="42"/>
        <v>5</v>
      </c>
      <c r="L1322" s="49">
        <f t="shared" si="43"/>
        <v>1425000</v>
      </c>
      <c r="M1322" s="43"/>
      <c r="N1322" s="49"/>
      <c r="O1322" s="49" t="s">
        <v>4258</v>
      </c>
      <c r="P1322" s="14"/>
      <c r="Q1322" s="7" t="str">
        <f>VLOOKUP(D1322,[1]Sheet0!$C$1:$H$65536,6,0)</f>
        <v>CHĂM SÓC DA</v>
      </c>
      <c r="S1322" s="8"/>
    </row>
    <row r="1323" spans="1:19" s="7" customFormat="1" ht="47.25" customHeight="1">
      <c r="A1323" s="9"/>
      <c r="B1323" s="9" t="s">
        <v>69</v>
      </c>
      <c r="C1323" s="47" t="s">
        <v>6053</v>
      </c>
      <c r="D1323" s="47" t="s">
        <v>6054</v>
      </c>
      <c r="E1323" s="9" t="s">
        <v>6055</v>
      </c>
      <c r="F1323" s="48">
        <v>80000</v>
      </c>
      <c r="G1323" s="9">
        <v>-5</v>
      </c>
      <c r="H1323" s="9">
        <v>0</v>
      </c>
      <c r="I1323" s="97">
        <v>5</v>
      </c>
      <c r="J1323" s="98"/>
      <c r="K1323" s="103">
        <f t="shared" si="42"/>
        <v>5</v>
      </c>
      <c r="L1323" s="49">
        <f t="shared" si="43"/>
        <v>400000</v>
      </c>
      <c r="M1323" s="43"/>
      <c r="N1323" s="49"/>
      <c r="O1323" s="49" t="s">
        <v>7392</v>
      </c>
      <c r="P1323" s="14">
        <v>46153</v>
      </c>
      <c r="Q1323" s="7" t="str">
        <f>VLOOKUP(D1323,[1]Sheet0!$C$1:$H$65536,6,0)</f>
        <v>CHĂM SÓC MẮT</v>
      </c>
      <c r="S1323" s="8"/>
    </row>
    <row r="1324" spans="1:19" s="7" customFormat="1" ht="47.25" customHeight="1">
      <c r="A1324" s="9"/>
      <c r="B1324" s="9" t="s">
        <v>27</v>
      </c>
      <c r="C1324" s="47" t="s">
        <v>5559</v>
      </c>
      <c r="D1324" s="47" t="s">
        <v>5560</v>
      </c>
      <c r="E1324" s="9" t="s">
        <v>5561</v>
      </c>
      <c r="F1324" s="48">
        <v>95000</v>
      </c>
      <c r="G1324" s="9">
        <v>-5</v>
      </c>
      <c r="H1324" s="9">
        <v>0</v>
      </c>
      <c r="I1324" s="97">
        <v>5</v>
      </c>
      <c r="J1324" s="98"/>
      <c r="K1324" s="103">
        <f t="shared" si="42"/>
        <v>5</v>
      </c>
      <c r="L1324" s="49">
        <f t="shared" si="43"/>
        <v>475000</v>
      </c>
      <c r="M1324" s="43"/>
      <c r="N1324" s="49"/>
      <c r="O1324" s="49" t="s">
        <v>7393</v>
      </c>
      <c r="P1324" s="14">
        <v>46083</v>
      </c>
      <c r="Q1324" s="7" t="str">
        <f>VLOOKUP(D1324,[1]Sheet0!$C$1:$H$65536,6,0)</f>
        <v>ĐỒ UỐNG, PHA CHẾ</v>
      </c>
      <c r="S1324" s="8"/>
    </row>
    <row r="1325" spans="1:19" s="7" customFormat="1" ht="47.25" customHeight="1">
      <c r="A1325" s="9"/>
      <c r="B1325" s="9" t="s">
        <v>27</v>
      </c>
      <c r="C1325" s="47" t="s">
        <v>1274</v>
      </c>
      <c r="D1325" s="47" t="s">
        <v>1275</v>
      </c>
      <c r="E1325" s="9" t="s">
        <v>1276</v>
      </c>
      <c r="F1325" s="48">
        <v>48000</v>
      </c>
      <c r="G1325" s="9">
        <v>14</v>
      </c>
      <c r="H1325" s="9">
        <v>19</v>
      </c>
      <c r="I1325" s="97"/>
      <c r="J1325" s="98">
        <v>5</v>
      </c>
      <c r="K1325" s="103">
        <f t="shared" si="42"/>
        <v>5</v>
      </c>
      <c r="L1325" s="49">
        <f t="shared" si="43"/>
        <v>240000</v>
      </c>
      <c r="M1325" s="43"/>
      <c r="N1325" s="49"/>
      <c r="O1325" s="49" t="s">
        <v>4258</v>
      </c>
      <c r="P1325" s="14"/>
      <c r="Q1325" s="7" t="str">
        <f>VLOOKUP(D1325,[1]Sheet0!$C$1:$H$65536,6,0)</f>
        <v>ĐỒ UỐNG, PHA CHẾ</v>
      </c>
      <c r="S1325" s="8"/>
    </row>
    <row r="1326" spans="1:19" s="7" customFormat="1" ht="47.25" customHeight="1">
      <c r="A1326" s="9"/>
      <c r="B1326" s="9" t="s">
        <v>27</v>
      </c>
      <c r="C1326" s="47" t="s">
        <v>6040</v>
      </c>
      <c r="D1326" s="47" t="s">
        <v>6041</v>
      </c>
      <c r="E1326" s="9" t="s">
        <v>6042</v>
      </c>
      <c r="F1326" s="48">
        <v>45000</v>
      </c>
      <c r="G1326" s="9">
        <v>-5</v>
      </c>
      <c r="H1326" s="9">
        <v>0</v>
      </c>
      <c r="I1326" s="97">
        <v>5</v>
      </c>
      <c r="J1326" s="98"/>
      <c r="K1326" s="103">
        <f t="shared" si="42"/>
        <v>5</v>
      </c>
      <c r="L1326" s="49">
        <f t="shared" si="43"/>
        <v>225000</v>
      </c>
      <c r="M1326" s="43"/>
      <c r="N1326" s="49"/>
      <c r="O1326" s="49" t="s">
        <v>4258</v>
      </c>
      <c r="P1326" s="14">
        <v>46153</v>
      </c>
      <c r="Q1326" s="7" t="str">
        <f>VLOOKUP(D1326,[1]Sheet0!$C$1:$H$65536,6,0)</f>
        <v>BÁNH KẸO, ĐỒ ĂN VẶT</v>
      </c>
      <c r="S1326" s="8"/>
    </row>
    <row r="1327" spans="1:19" s="7" customFormat="1" ht="47.25" customHeight="1">
      <c r="A1327" s="9"/>
      <c r="B1327" s="9" t="s">
        <v>27</v>
      </c>
      <c r="C1327" s="47" t="s">
        <v>519</v>
      </c>
      <c r="D1327" s="47" t="s">
        <v>520</v>
      </c>
      <c r="E1327" s="9" t="s">
        <v>521</v>
      </c>
      <c r="F1327" s="48">
        <v>95000</v>
      </c>
      <c r="G1327" s="9">
        <v>22</v>
      </c>
      <c r="H1327" s="9">
        <v>27</v>
      </c>
      <c r="I1327" s="97"/>
      <c r="J1327" s="98">
        <v>5</v>
      </c>
      <c r="K1327" s="103">
        <f t="shared" si="42"/>
        <v>5</v>
      </c>
      <c r="L1327" s="49">
        <f t="shared" si="43"/>
        <v>475000</v>
      </c>
      <c r="M1327" s="43"/>
      <c r="N1327" s="49"/>
      <c r="O1327" s="49" t="s">
        <v>4258</v>
      </c>
      <c r="P1327" s="14"/>
      <c r="Q1327" s="7" t="str">
        <f>VLOOKUP(D1327,[1]Sheet0!$C$1:$H$65536,6,0)</f>
        <v>BÁNH KẸO, ĐỒ ĂN VẶT</v>
      </c>
      <c r="S1327" s="8"/>
    </row>
    <row r="1328" spans="1:19" s="7" customFormat="1" ht="47.25" customHeight="1">
      <c r="A1328" s="9"/>
      <c r="B1328" s="9" t="s">
        <v>135</v>
      </c>
      <c r="C1328" s="47" t="s">
        <v>4003</v>
      </c>
      <c r="D1328" s="47" t="s">
        <v>4004</v>
      </c>
      <c r="E1328" s="9" t="s">
        <v>4005</v>
      </c>
      <c r="F1328" s="48">
        <v>35000</v>
      </c>
      <c r="G1328" s="9">
        <v>-5</v>
      </c>
      <c r="H1328" s="9">
        <v>0</v>
      </c>
      <c r="I1328" s="97">
        <v>5</v>
      </c>
      <c r="J1328" s="98"/>
      <c r="K1328" s="103">
        <f t="shared" si="42"/>
        <v>5</v>
      </c>
      <c r="L1328" s="49">
        <f t="shared" si="43"/>
        <v>175000</v>
      </c>
      <c r="M1328" s="43"/>
      <c r="N1328" s="49"/>
      <c r="O1328" s="49" t="s">
        <v>4258</v>
      </c>
      <c r="P1328" s="14">
        <v>45882</v>
      </c>
      <c r="Q1328" s="7" t="str">
        <f>VLOOKUP(D1328,[1]Sheet0!$C$1:$H$65536,6,0)</f>
        <v>HÀNG MẪU</v>
      </c>
      <c r="S1328" s="8"/>
    </row>
    <row r="1329" spans="1:19" s="7" customFormat="1" ht="47.25" customHeight="1">
      <c r="A1329" s="9"/>
      <c r="B1329" s="9" t="s">
        <v>32</v>
      </c>
      <c r="C1329" s="47" t="s">
        <v>1118</v>
      </c>
      <c r="D1329" s="47" t="s">
        <v>1119</v>
      </c>
      <c r="E1329" s="9" t="s">
        <v>1120</v>
      </c>
      <c r="F1329" s="48">
        <v>170000</v>
      </c>
      <c r="G1329" s="9">
        <v>-3</v>
      </c>
      <c r="H1329" s="9">
        <v>3</v>
      </c>
      <c r="I1329" s="97">
        <v>3</v>
      </c>
      <c r="J1329" s="98">
        <v>3</v>
      </c>
      <c r="K1329" s="103">
        <f t="shared" si="42"/>
        <v>6</v>
      </c>
      <c r="L1329" s="49">
        <f t="shared" si="43"/>
        <v>1020000</v>
      </c>
      <c r="M1329" s="43"/>
      <c r="N1329" s="49"/>
      <c r="O1329" s="49" t="s">
        <v>4258</v>
      </c>
      <c r="P1329" s="14" t="s">
        <v>6281</v>
      </c>
      <c r="Q1329" s="7" t="str">
        <f>VLOOKUP(D1329,[1]Sheet0!$C$1:$H$65536,6,0)</f>
        <v>CHĂM SÓC CƠ THỂ</v>
      </c>
      <c r="S1329" s="8"/>
    </row>
    <row r="1330" spans="1:19" s="7" customFormat="1" ht="47.25" customHeight="1">
      <c r="A1330" s="9"/>
      <c r="B1330" s="9" t="s">
        <v>32</v>
      </c>
      <c r="C1330" s="47" t="s">
        <v>4928</v>
      </c>
      <c r="D1330" s="47" t="s">
        <v>4929</v>
      </c>
      <c r="E1330" s="9" t="s">
        <v>4930</v>
      </c>
      <c r="F1330" s="48">
        <v>595000</v>
      </c>
      <c r="G1330" s="9">
        <v>-6</v>
      </c>
      <c r="H1330" s="9">
        <v>0</v>
      </c>
      <c r="I1330" s="97">
        <v>6</v>
      </c>
      <c r="J1330" s="98"/>
      <c r="K1330" s="103">
        <f t="shared" si="42"/>
        <v>6</v>
      </c>
      <c r="L1330" s="49">
        <f t="shared" si="43"/>
        <v>3570000</v>
      </c>
      <c r="M1330" s="43"/>
      <c r="N1330" s="49"/>
      <c r="O1330" s="49" t="s">
        <v>4258</v>
      </c>
      <c r="P1330" s="14" t="s">
        <v>6603</v>
      </c>
      <c r="Q1330" s="7" t="str">
        <f>VLOOKUP(D1330,[1]Sheet0!$C$1:$H$65536,6,0)</f>
        <v>TRANG ĐIỂM</v>
      </c>
      <c r="S1330" s="8"/>
    </row>
    <row r="1331" spans="1:19" s="7" customFormat="1" ht="47.25" customHeight="1">
      <c r="A1331" s="9"/>
      <c r="B1331" s="9" t="s">
        <v>40</v>
      </c>
      <c r="C1331" s="47" t="s">
        <v>692</v>
      </c>
      <c r="D1331" s="47" t="s">
        <v>693</v>
      </c>
      <c r="E1331" s="9" t="s">
        <v>694</v>
      </c>
      <c r="F1331" s="48">
        <v>75000</v>
      </c>
      <c r="G1331" s="9">
        <v>18</v>
      </c>
      <c r="H1331" s="9">
        <v>24</v>
      </c>
      <c r="I1331" s="97">
        <v>2</v>
      </c>
      <c r="J1331" s="98">
        <v>4</v>
      </c>
      <c r="K1331" s="103">
        <f t="shared" si="42"/>
        <v>6</v>
      </c>
      <c r="L1331" s="49">
        <f t="shared" si="43"/>
        <v>450000</v>
      </c>
      <c r="M1331" s="43"/>
      <c r="N1331" s="49"/>
      <c r="O1331" s="49" t="s">
        <v>4258</v>
      </c>
      <c r="P1331" s="14" t="s">
        <v>6277</v>
      </c>
      <c r="Q1331" s="7" t="str">
        <f>VLOOKUP(D1331,[1]Sheet0!$C$1:$H$65536,6,0)</f>
        <v>THỰC PHẨM CHO BÉ</v>
      </c>
      <c r="S1331" s="8"/>
    </row>
    <row r="1332" spans="1:19" s="7" customFormat="1" ht="47.25" customHeight="1">
      <c r="A1332" s="9"/>
      <c r="B1332" s="9" t="s">
        <v>40</v>
      </c>
      <c r="C1332" s="47" t="s">
        <v>686</v>
      </c>
      <c r="D1332" s="47" t="s">
        <v>687</v>
      </c>
      <c r="E1332" s="9" t="s">
        <v>688</v>
      </c>
      <c r="F1332" s="48">
        <v>60000</v>
      </c>
      <c r="G1332" s="9">
        <v>-4</v>
      </c>
      <c r="H1332" s="9">
        <v>2</v>
      </c>
      <c r="I1332" s="97">
        <v>4</v>
      </c>
      <c r="J1332" s="98">
        <v>2</v>
      </c>
      <c r="K1332" s="103">
        <f t="shared" si="42"/>
        <v>6</v>
      </c>
      <c r="L1332" s="49">
        <f t="shared" si="43"/>
        <v>360000</v>
      </c>
      <c r="M1332" s="43"/>
      <c r="N1332" s="49"/>
      <c r="O1332" s="49" t="s">
        <v>4258</v>
      </c>
      <c r="P1332" s="14" t="s">
        <v>6278</v>
      </c>
      <c r="Q1332" s="7" t="str">
        <f>VLOOKUP(D1332,[1]Sheet0!$C$1:$H$65536,6,0)</f>
        <v>THỰC PHẨM CHO BÉ</v>
      </c>
      <c r="S1332" s="8"/>
    </row>
    <row r="1333" spans="1:19" s="7" customFormat="1" ht="47.25" customHeight="1">
      <c r="A1333" s="9"/>
      <c r="B1333" s="9" t="s">
        <v>33</v>
      </c>
      <c r="C1333" s="47" t="s">
        <v>3827</v>
      </c>
      <c r="D1333" s="47" t="s">
        <v>3828</v>
      </c>
      <c r="E1333" s="9" t="s">
        <v>3829</v>
      </c>
      <c r="F1333" s="48">
        <v>290000</v>
      </c>
      <c r="G1333" s="9">
        <v>-6</v>
      </c>
      <c r="H1333" s="9">
        <v>0</v>
      </c>
      <c r="I1333" s="97">
        <v>6</v>
      </c>
      <c r="J1333" s="98"/>
      <c r="K1333" s="103">
        <f t="shared" si="42"/>
        <v>6</v>
      </c>
      <c r="L1333" s="49">
        <f t="shared" si="43"/>
        <v>1740000</v>
      </c>
      <c r="M1333" s="43"/>
      <c r="N1333" s="49"/>
      <c r="O1333" s="49" t="s">
        <v>7394</v>
      </c>
      <c r="P1333" s="14" t="s">
        <v>6408</v>
      </c>
      <c r="Q1333" s="7" t="str">
        <f>VLOOKUP(D1333,[1]Sheet0!$C$1:$H$65536,6,0)</f>
        <v>KHĂN</v>
      </c>
      <c r="S1333" s="8"/>
    </row>
    <row r="1334" spans="1:19" s="7" customFormat="1" ht="47.25" customHeight="1">
      <c r="A1334" s="9"/>
      <c r="B1334" s="9" t="s">
        <v>33</v>
      </c>
      <c r="C1334" s="47" t="s">
        <v>914</v>
      </c>
      <c r="D1334" s="47" t="s">
        <v>915</v>
      </c>
      <c r="E1334" s="9" t="s">
        <v>916</v>
      </c>
      <c r="F1334" s="48">
        <v>215000</v>
      </c>
      <c r="G1334" s="9">
        <v>28</v>
      </c>
      <c r="H1334" s="9">
        <v>34</v>
      </c>
      <c r="I1334" s="97">
        <v>-1</v>
      </c>
      <c r="J1334" s="98">
        <v>7</v>
      </c>
      <c r="K1334" s="103">
        <f t="shared" si="42"/>
        <v>6</v>
      </c>
      <c r="L1334" s="49">
        <f t="shared" si="43"/>
        <v>1290000</v>
      </c>
      <c r="M1334" s="43"/>
      <c r="N1334" s="49"/>
      <c r="O1334" s="49" t="s">
        <v>7395</v>
      </c>
      <c r="P1334" s="14">
        <v>45862</v>
      </c>
      <c r="Q1334" s="7" t="str">
        <f>VLOOKUP(D1334,[1]Sheet0!$C$1:$H$65536,6,0)</f>
        <v>GIẶT, XẢ QUẦN ÁO</v>
      </c>
      <c r="S1334" s="8"/>
    </row>
    <row r="1335" spans="1:19" s="7" customFormat="1" ht="47.25" customHeight="1">
      <c r="A1335" s="9"/>
      <c r="B1335" s="9" t="s">
        <v>33</v>
      </c>
      <c r="C1335" s="47" t="s">
        <v>4120</v>
      </c>
      <c r="D1335" s="47" t="s">
        <v>4121</v>
      </c>
      <c r="E1335" s="9" t="s">
        <v>4122</v>
      </c>
      <c r="F1335" s="48">
        <v>75200</v>
      </c>
      <c r="G1335" s="9">
        <v>-6</v>
      </c>
      <c r="H1335" s="9">
        <v>0</v>
      </c>
      <c r="I1335" s="97">
        <v>6</v>
      </c>
      <c r="J1335" s="98"/>
      <c r="K1335" s="103">
        <f t="shared" si="42"/>
        <v>6</v>
      </c>
      <c r="L1335" s="49">
        <f t="shared" si="43"/>
        <v>451200</v>
      </c>
      <c r="M1335" s="43"/>
      <c r="N1335" s="49"/>
      <c r="O1335" s="49" t="s">
        <v>7396</v>
      </c>
      <c r="P1335" s="14" t="s">
        <v>6458</v>
      </c>
      <c r="Q1335" s="7" t="str">
        <f>VLOOKUP(D1335,[1]Sheet0!$C$1:$H$65536,6,0)</f>
        <v>PHÒNG CHỐNG CÔN TRÙNG</v>
      </c>
      <c r="S1335" s="8"/>
    </row>
    <row r="1336" spans="1:19" s="7" customFormat="1" ht="47.25" customHeight="1">
      <c r="A1336" s="9"/>
      <c r="B1336" s="9" t="s">
        <v>2772</v>
      </c>
      <c r="C1336" s="47" t="s">
        <v>4219</v>
      </c>
      <c r="D1336" s="47" t="s">
        <v>4220</v>
      </c>
      <c r="E1336" s="9" t="s">
        <v>4221</v>
      </c>
      <c r="F1336" s="48">
        <v>70000</v>
      </c>
      <c r="G1336" s="9">
        <v>-6</v>
      </c>
      <c r="H1336" s="9">
        <v>0</v>
      </c>
      <c r="I1336" s="97">
        <v>6</v>
      </c>
      <c r="J1336" s="98"/>
      <c r="K1336" s="103">
        <f t="shared" si="42"/>
        <v>6</v>
      </c>
      <c r="L1336" s="49">
        <f t="shared" si="43"/>
        <v>420000</v>
      </c>
      <c r="M1336" s="43"/>
      <c r="N1336" s="49"/>
      <c r="O1336" s="49" t="s">
        <v>7397</v>
      </c>
      <c r="P1336" s="14" t="s">
        <v>6479</v>
      </c>
      <c r="Q1336" s="7" t="str">
        <f>VLOOKUP(D1336,[1]Sheet0!$C$1:$H$65536,6,0)</f>
        <v>THỜI TRANG NAM</v>
      </c>
      <c r="S1336" s="8"/>
    </row>
    <row r="1337" spans="1:19" s="7" customFormat="1" ht="47.25" customHeight="1">
      <c r="A1337" s="9"/>
      <c r="B1337" s="9" t="s">
        <v>27</v>
      </c>
      <c r="C1337" s="47" t="s">
        <v>1410</v>
      </c>
      <c r="D1337" s="47" t="s">
        <v>1411</v>
      </c>
      <c r="E1337" s="9" t="s">
        <v>1412</v>
      </c>
      <c r="F1337" s="48">
        <v>48000</v>
      </c>
      <c r="G1337" s="9">
        <v>-3</v>
      </c>
      <c r="H1337" s="9">
        <v>3</v>
      </c>
      <c r="I1337" s="97">
        <v>3</v>
      </c>
      <c r="J1337" s="98">
        <v>3</v>
      </c>
      <c r="K1337" s="103">
        <f t="shared" si="42"/>
        <v>6</v>
      </c>
      <c r="L1337" s="49">
        <f t="shared" si="43"/>
        <v>288000</v>
      </c>
      <c r="M1337" s="43"/>
      <c r="N1337" s="49"/>
      <c r="O1337" s="49" t="s">
        <v>4258</v>
      </c>
      <c r="P1337" s="14">
        <v>46153</v>
      </c>
      <c r="Q1337" s="7" t="str">
        <f>VLOOKUP(D1337,[1]Sheet0!$C$1:$H$65536,6,0)</f>
        <v>ĐỒ UỐNG, PHA CHẾ</v>
      </c>
      <c r="S1337" s="8"/>
    </row>
    <row r="1338" spans="1:19" s="7" customFormat="1" ht="47.25" customHeight="1">
      <c r="A1338" s="9"/>
      <c r="B1338" s="9" t="s">
        <v>27</v>
      </c>
      <c r="C1338" s="47" t="s">
        <v>5209</v>
      </c>
      <c r="D1338" s="47" t="s">
        <v>5183</v>
      </c>
      <c r="E1338" s="9" t="s">
        <v>5210</v>
      </c>
      <c r="F1338" s="48">
        <v>175000</v>
      </c>
      <c r="G1338" s="9">
        <v>0</v>
      </c>
      <c r="H1338" s="9">
        <v>6</v>
      </c>
      <c r="I1338" s="97">
        <v>6</v>
      </c>
      <c r="J1338" s="98"/>
      <c r="K1338" s="103">
        <f t="shared" si="42"/>
        <v>6</v>
      </c>
      <c r="L1338" s="49">
        <f t="shared" si="43"/>
        <v>1050000</v>
      </c>
      <c r="M1338" s="43"/>
      <c r="N1338" s="49"/>
      <c r="O1338" s="49" t="s">
        <v>4258</v>
      </c>
      <c r="P1338" s="14" t="s">
        <v>6661</v>
      </c>
      <c r="Q1338" s="7" t="str">
        <f>VLOOKUP(D1338,[1]Sheet0!$C$1:$H$65536,6,0)</f>
        <v>GIA VỊ</v>
      </c>
      <c r="S1338" s="8"/>
    </row>
    <row r="1339" spans="1:19" s="7" customFormat="1" ht="47.25" customHeight="1">
      <c r="A1339" s="9"/>
      <c r="B1339" s="9" t="s">
        <v>27</v>
      </c>
      <c r="C1339" s="47" t="s">
        <v>444</v>
      </c>
      <c r="D1339" s="47" t="s">
        <v>445</v>
      </c>
      <c r="E1339" s="9" t="s">
        <v>446</v>
      </c>
      <c r="F1339" s="48">
        <v>130000</v>
      </c>
      <c r="G1339" s="9">
        <v>5</v>
      </c>
      <c r="H1339" s="9">
        <v>11</v>
      </c>
      <c r="I1339" s="97">
        <v>5</v>
      </c>
      <c r="J1339" s="98">
        <v>1</v>
      </c>
      <c r="K1339" s="103">
        <f t="shared" si="42"/>
        <v>6</v>
      </c>
      <c r="L1339" s="49">
        <f t="shared" si="43"/>
        <v>780000</v>
      </c>
      <c r="M1339" s="43"/>
      <c r="N1339" s="49"/>
      <c r="O1339" s="49" t="s">
        <v>4258</v>
      </c>
      <c r="P1339" s="14" t="s">
        <v>6234</v>
      </c>
      <c r="Q1339" s="7" t="str">
        <f>VLOOKUP(D1339,[1]Sheet0!$C$1:$H$65536,6,0)</f>
        <v>SẢN PHẨM TỪ SỮA</v>
      </c>
      <c r="S1339" s="8"/>
    </row>
    <row r="1340" spans="1:19" s="7" customFormat="1" ht="47.25" customHeight="1">
      <c r="A1340" s="9"/>
      <c r="B1340" s="9" t="s">
        <v>27</v>
      </c>
      <c r="C1340" s="47" t="s">
        <v>5062</v>
      </c>
      <c r="D1340" s="47" t="s">
        <v>5053</v>
      </c>
      <c r="E1340" s="9" t="s">
        <v>5063</v>
      </c>
      <c r="F1340" s="48">
        <v>45000</v>
      </c>
      <c r="G1340" s="9">
        <v>4</v>
      </c>
      <c r="H1340" s="9">
        <v>10</v>
      </c>
      <c r="I1340" s="97">
        <v>6</v>
      </c>
      <c r="J1340" s="98"/>
      <c r="K1340" s="103">
        <f t="shared" si="42"/>
        <v>6</v>
      </c>
      <c r="L1340" s="49">
        <f t="shared" si="43"/>
        <v>270000</v>
      </c>
      <c r="M1340" s="43"/>
      <c r="N1340" s="49"/>
      <c r="O1340" s="49" t="s">
        <v>4258</v>
      </c>
      <c r="P1340" s="14" t="s">
        <v>6631</v>
      </c>
      <c r="Q1340" s="7" t="str">
        <f>VLOOKUP(D1340,[1]Sheet0!$C$1:$H$65536,6,0)</f>
        <v>MỲ, MIẾN</v>
      </c>
      <c r="S1340" s="8"/>
    </row>
    <row r="1341" spans="1:19" s="7" customFormat="1" ht="47.25" customHeight="1">
      <c r="A1341" s="9"/>
      <c r="B1341" s="9" t="s">
        <v>27</v>
      </c>
      <c r="C1341" s="47" t="s">
        <v>5084</v>
      </c>
      <c r="D1341" s="47" t="s">
        <v>5081</v>
      </c>
      <c r="E1341" s="9" t="s">
        <v>5085</v>
      </c>
      <c r="F1341" s="48">
        <v>45000</v>
      </c>
      <c r="G1341" s="9">
        <v>7</v>
      </c>
      <c r="H1341" s="9">
        <v>13</v>
      </c>
      <c r="I1341" s="97">
        <v>6</v>
      </c>
      <c r="J1341" s="98"/>
      <c r="K1341" s="103">
        <f t="shared" si="42"/>
        <v>6</v>
      </c>
      <c r="L1341" s="49">
        <f t="shared" si="43"/>
        <v>270000</v>
      </c>
      <c r="M1341" s="43"/>
      <c r="N1341" s="49"/>
      <c r="O1341" s="49" t="s">
        <v>4258</v>
      </c>
      <c r="P1341" s="14" t="s">
        <v>6636</v>
      </c>
      <c r="Q1341" s="7" t="str">
        <f>VLOOKUP(D1341,[1]Sheet0!$C$1:$H$65536,6,0)</f>
        <v>MỲ, MIẾN</v>
      </c>
      <c r="S1341" s="8"/>
    </row>
    <row r="1342" spans="1:19" s="7" customFormat="1" ht="47.25" customHeight="1">
      <c r="A1342" s="9"/>
      <c r="B1342" s="9" t="s">
        <v>27</v>
      </c>
      <c r="C1342" s="47" t="s">
        <v>4627</v>
      </c>
      <c r="D1342" s="47" t="s">
        <v>4628</v>
      </c>
      <c r="E1342" s="9" t="s">
        <v>4629</v>
      </c>
      <c r="F1342" s="48">
        <v>45000</v>
      </c>
      <c r="G1342" s="9">
        <v>-6</v>
      </c>
      <c r="H1342" s="9">
        <v>0</v>
      </c>
      <c r="I1342" s="97">
        <v>6</v>
      </c>
      <c r="J1342" s="98"/>
      <c r="K1342" s="103">
        <f t="shared" si="42"/>
        <v>6</v>
      </c>
      <c r="L1342" s="49">
        <f t="shared" si="43"/>
        <v>270000</v>
      </c>
      <c r="M1342" s="43"/>
      <c r="N1342" s="49"/>
      <c r="O1342" s="49" t="s">
        <v>4258</v>
      </c>
      <c r="P1342" s="14" t="s">
        <v>6550</v>
      </c>
      <c r="Q1342" s="7" t="str">
        <f>VLOOKUP(D1342,[1]Sheet0!$C$1:$H$65536,6,0)</f>
        <v>MỲ, MIẾN</v>
      </c>
      <c r="S1342" s="8"/>
    </row>
    <row r="1343" spans="1:19" s="7" customFormat="1" ht="47.25" customHeight="1">
      <c r="A1343" s="9"/>
      <c r="B1343" s="9" t="s">
        <v>27</v>
      </c>
      <c r="C1343" s="47" t="s">
        <v>5169</v>
      </c>
      <c r="D1343" s="47" t="s">
        <v>5170</v>
      </c>
      <c r="E1343" s="9" t="s">
        <v>5171</v>
      </c>
      <c r="F1343" s="48">
        <v>134000</v>
      </c>
      <c r="G1343" s="9">
        <v>-6</v>
      </c>
      <c r="H1343" s="9">
        <v>0</v>
      </c>
      <c r="I1343" s="97">
        <v>6</v>
      </c>
      <c r="J1343" s="98"/>
      <c r="K1343" s="103">
        <f t="shared" si="42"/>
        <v>6</v>
      </c>
      <c r="L1343" s="49">
        <f t="shared" si="43"/>
        <v>804000</v>
      </c>
      <c r="M1343" s="43"/>
      <c r="N1343" s="49"/>
      <c r="O1343" s="49" t="s">
        <v>4258</v>
      </c>
      <c r="P1343" s="14" t="s">
        <v>6652</v>
      </c>
      <c r="Q1343" s="7" t="str">
        <f>VLOOKUP(D1343,[1]Sheet0!$C$1:$H$65536,6,0)</f>
        <v>GIA VỊ</v>
      </c>
      <c r="S1343" s="8"/>
    </row>
    <row r="1344" spans="1:19" s="7" customFormat="1" ht="47.25" customHeight="1">
      <c r="A1344" s="9"/>
      <c r="B1344" s="9" t="s">
        <v>135</v>
      </c>
      <c r="C1344" s="47" t="s">
        <v>5356</v>
      </c>
      <c r="D1344" s="47" t="s">
        <v>5357</v>
      </c>
      <c r="E1344" s="9" t="s">
        <v>5358</v>
      </c>
      <c r="F1344" s="48">
        <v>10000</v>
      </c>
      <c r="G1344" s="9">
        <v>-6</v>
      </c>
      <c r="H1344" s="9">
        <v>0</v>
      </c>
      <c r="I1344" s="97">
        <v>6</v>
      </c>
      <c r="J1344" s="98"/>
      <c r="K1344" s="103">
        <f t="shared" si="42"/>
        <v>6</v>
      </c>
      <c r="L1344" s="49">
        <f t="shared" si="43"/>
        <v>60000</v>
      </c>
      <c r="M1344" s="43"/>
      <c r="N1344" s="49"/>
      <c r="O1344" s="49" t="s">
        <v>4258</v>
      </c>
      <c r="P1344" s="14" t="s">
        <v>6683</v>
      </c>
      <c r="Q1344" s="7" t="str">
        <f>VLOOKUP(D1344,[1]Sheet0!$C$1:$H$65536,6,0)</f>
        <v>ĐỒ DÙNG VPP</v>
      </c>
      <c r="S1344" s="8"/>
    </row>
    <row r="1345" spans="1:19" s="7" customFormat="1" ht="47.25" customHeight="1">
      <c r="A1345" s="9"/>
      <c r="B1345" s="9" t="s">
        <v>3469</v>
      </c>
      <c r="C1345" s="47" t="s">
        <v>3441</v>
      </c>
      <c r="D1345" s="47" t="s">
        <v>3442</v>
      </c>
      <c r="E1345" s="9" t="s">
        <v>3443</v>
      </c>
      <c r="F1345" s="48">
        <v>535000</v>
      </c>
      <c r="G1345" s="9">
        <v>6</v>
      </c>
      <c r="H1345" s="9">
        <v>12</v>
      </c>
      <c r="I1345" s="97">
        <v>-3</v>
      </c>
      <c r="J1345" s="98">
        <v>9</v>
      </c>
      <c r="K1345" s="103">
        <f t="shared" si="42"/>
        <v>6</v>
      </c>
      <c r="L1345" s="49">
        <f t="shared" si="43"/>
        <v>3210000</v>
      </c>
      <c r="M1345" s="43"/>
      <c r="N1345" s="49"/>
      <c r="O1345" s="49" t="s">
        <v>7398</v>
      </c>
      <c r="P1345" s="14">
        <v>46028.671770833331</v>
      </c>
      <c r="Q1345" s="7" t="str">
        <f>VLOOKUP(D1345,[1]Sheet0!$C$1:$H$65536,6,0)</f>
        <v>SỮA CÔNG THỨC</v>
      </c>
      <c r="S1345" s="8"/>
    </row>
    <row r="1346" spans="1:19" s="7" customFormat="1" ht="47.25" customHeight="1">
      <c r="A1346" s="9"/>
      <c r="B1346" s="9" t="s">
        <v>4078</v>
      </c>
      <c r="C1346" s="47" t="s">
        <v>4811</v>
      </c>
      <c r="D1346" s="47" t="s">
        <v>4812</v>
      </c>
      <c r="E1346" s="9" t="s">
        <v>4813</v>
      </c>
      <c r="F1346" s="48">
        <v>120000</v>
      </c>
      <c r="G1346" s="9">
        <v>-6</v>
      </c>
      <c r="H1346" s="9">
        <v>0</v>
      </c>
      <c r="I1346" s="97">
        <v>6</v>
      </c>
      <c r="J1346" s="98"/>
      <c r="K1346" s="103">
        <f t="shared" si="42"/>
        <v>6</v>
      </c>
      <c r="L1346" s="49">
        <f t="shared" si="43"/>
        <v>720000</v>
      </c>
      <c r="M1346" s="43"/>
      <c r="N1346" s="49"/>
      <c r="O1346" s="49" t="s">
        <v>4258</v>
      </c>
      <c r="P1346" s="14" t="s">
        <v>6583</v>
      </c>
      <c r="Q1346" s="7" t="str">
        <f>VLOOKUP(D1346,[1]Sheet0!$C$1:$H$65536,6,0)</f>
        <v>SỮA CÔNG THỨC</v>
      </c>
      <c r="S1346" s="8"/>
    </row>
    <row r="1347" spans="1:19" s="7" customFormat="1" ht="47.25" customHeight="1">
      <c r="A1347" s="9"/>
      <c r="B1347" s="9" t="s">
        <v>3498</v>
      </c>
      <c r="C1347" s="47" t="s">
        <v>3495</v>
      </c>
      <c r="D1347" s="47" t="s">
        <v>3496</v>
      </c>
      <c r="E1347" s="9" t="s">
        <v>3497</v>
      </c>
      <c r="F1347" s="48">
        <v>350000</v>
      </c>
      <c r="G1347" s="9">
        <v>33</v>
      </c>
      <c r="H1347" s="9">
        <v>39</v>
      </c>
      <c r="I1347" s="97">
        <v>-2</v>
      </c>
      <c r="J1347" s="98">
        <v>8</v>
      </c>
      <c r="K1347" s="103">
        <f t="shared" si="42"/>
        <v>6</v>
      </c>
      <c r="L1347" s="49">
        <f t="shared" si="43"/>
        <v>2100000</v>
      </c>
      <c r="M1347" s="43"/>
      <c r="N1347" s="49"/>
      <c r="O1347" s="49" t="s">
        <v>7399</v>
      </c>
      <c r="P1347" s="14">
        <v>46076</v>
      </c>
      <c r="Q1347" s="7" t="str">
        <f>VLOOKUP(D1347,[1]Sheet0!$C$1:$H$65536,6,0)</f>
        <v>MERRIES</v>
      </c>
      <c r="S1347" s="8"/>
    </row>
    <row r="1348" spans="1:19" s="7" customFormat="1" ht="47.25" customHeight="1">
      <c r="A1348" s="9"/>
      <c r="B1348" s="9" t="s">
        <v>32</v>
      </c>
      <c r="C1348" s="47" t="s">
        <v>5426</v>
      </c>
      <c r="D1348" s="47" t="s">
        <v>5427</v>
      </c>
      <c r="E1348" s="9" t="s">
        <v>5428</v>
      </c>
      <c r="F1348" s="48">
        <v>610000</v>
      </c>
      <c r="G1348" s="9">
        <v>-6</v>
      </c>
      <c r="H1348" s="9">
        <v>0</v>
      </c>
      <c r="I1348" s="97">
        <v>6</v>
      </c>
      <c r="J1348" s="98"/>
      <c r="K1348" s="103">
        <f t="shared" si="42"/>
        <v>6</v>
      </c>
      <c r="L1348" s="49">
        <f t="shared" si="43"/>
        <v>3660000</v>
      </c>
      <c r="M1348" s="43"/>
      <c r="N1348" s="49"/>
      <c r="O1348" s="49" t="s">
        <v>7400</v>
      </c>
      <c r="P1348" s="14" t="s">
        <v>6688</v>
      </c>
      <c r="Q1348" s="7" t="str">
        <f>VLOOKUP(D1348,[1]Sheet0!$C$1:$H$65536,6,0)</f>
        <v>CHĂM SÓC TÓC</v>
      </c>
      <c r="S1348" s="8"/>
    </row>
    <row r="1349" spans="1:19" s="7" customFormat="1" ht="47.25" customHeight="1">
      <c r="A1349" s="9"/>
      <c r="B1349" s="9" t="s">
        <v>27</v>
      </c>
      <c r="C1349" s="47" t="s">
        <v>3248</v>
      </c>
      <c r="D1349" s="47" t="s">
        <v>3249</v>
      </c>
      <c r="E1349" s="9" t="s">
        <v>3250</v>
      </c>
      <c r="F1349" s="48">
        <v>85000</v>
      </c>
      <c r="G1349" s="9">
        <v>112</v>
      </c>
      <c r="H1349" s="9">
        <v>118</v>
      </c>
      <c r="I1349" s="97"/>
      <c r="J1349" s="98">
        <v>6</v>
      </c>
      <c r="K1349" s="103">
        <f t="shared" si="42"/>
        <v>6</v>
      </c>
      <c r="L1349" s="49">
        <f t="shared" si="43"/>
        <v>510000</v>
      </c>
      <c r="M1349" s="43"/>
      <c r="N1349" s="49"/>
      <c r="O1349" s="49" t="s">
        <v>7401</v>
      </c>
      <c r="P1349" s="14"/>
      <c r="Q1349" s="7" t="str">
        <f>VLOOKUP(D1349,[1]Sheet0!$C$1:$H$65536,6,0)</f>
        <v>SẢN PHẨM TỪ SỮA</v>
      </c>
      <c r="S1349" s="8"/>
    </row>
    <row r="1350" spans="1:19" s="7" customFormat="1" ht="47.25" customHeight="1">
      <c r="A1350" s="9"/>
      <c r="B1350" s="9" t="s">
        <v>27</v>
      </c>
      <c r="C1350" s="47" t="s">
        <v>1172</v>
      </c>
      <c r="D1350" s="47" t="s">
        <v>1173</v>
      </c>
      <c r="E1350" s="9" t="s">
        <v>1174</v>
      </c>
      <c r="F1350" s="48">
        <v>65000</v>
      </c>
      <c r="G1350" s="9">
        <v>2</v>
      </c>
      <c r="H1350" s="9">
        <v>8</v>
      </c>
      <c r="I1350" s="97"/>
      <c r="J1350" s="98">
        <v>6</v>
      </c>
      <c r="K1350" s="103">
        <f t="shared" si="42"/>
        <v>6</v>
      </c>
      <c r="L1350" s="49">
        <f t="shared" si="43"/>
        <v>390000</v>
      </c>
      <c r="M1350" s="43"/>
      <c r="N1350" s="49"/>
      <c r="O1350" s="49" t="s">
        <v>4258</v>
      </c>
      <c r="P1350" s="14"/>
      <c r="Q1350" s="7" t="str">
        <f>VLOOKUP(D1350,[1]Sheet0!$C$1:$H$65536,6,0)</f>
        <v>ĐỒ UỐNG, PHA CHẾ</v>
      </c>
      <c r="S1350" s="8"/>
    </row>
    <row r="1351" spans="1:19" s="7" customFormat="1" ht="47.25" customHeight="1">
      <c r="A1351" s="9"/>
      <c r="B1351" s="9" t="s">
        <v>27</v>
      </c>
      <c r="C1351" s="47" t="s">
        <v>4739</v>
      </c>
      <c r="D1351" s="47" t="s">
        <v>4730</v>
      </c>
      <c r="E1351" s="9" t="s">
        <v>4740</v>
      </c>
      <c r="F1351" s="48">
        <v>285000</v>
      </c>
      <c r="G1351" s="9">
        <v>-5</v>
      </c>
      <c r="H1351" s="9">
        <v>2</v>
      </c>
      <c r="I1351" s="97">
        <v>7</v>
      </c>
      <c r="J1351" s="98"/>
      <c r="K1351" s="103">
        <f t="shared" si="42"/>
        <v>7</v>
      </c>
      <c r="L1351" s="49">
        <f t="shared" si="43"/>
        <v>1995000</v>
      </c>
      <c r="M1351" s="43"/>
      <c r="N1351" s="49"/>
      <c r="O1351" s="49" t="s">
        <v>4258</v>
      </c>
      <c r="P1351" s="14" t="s">
        <v>6570</v>
      </c>
      <c r="Q1351" s="7" t="str">
        <f>VLOOKUP(D1351,[1]Sheet0!$C$1:$H$65536,6,0)</f>
        <v>THỰC PHẨM ĐÔNG LẠNH, CHẾ BIẾN</v>
      </c>
      <c r="S1351" s="8"/>
    </row>
    <row r="1352" spans="1:19" s="7" customFormat="1" ht="47.25" customHeight="1">
      <c r="A1352" s="9"/>
      <c r="B1352" s="9" t="s">
        <v>27</v>
      </c>
      <c r="C1352" s="47" t="s">
        <v>5226</v>
      </c>
      <c r="D1352" s="47" t="s">
        <v>5227</v>
      </c>
      <c r="E1352" s="9" t="s">
        <v>5228</v>
      </c>
      <c r="F1352" s="48">
        <v>88000</v>
      </c>
      <c r="G1352" s="9">
        <v>-7</v>
      </c>
      <c r="H1352" s="9">
        <v>0</v>
      </c>
      <c r="I1352" s="97">
        <v>7</v>
      </c>
      <c r="J1352" s="98"/>
      <c r="K1352" s="103">
        <f t="shared" si="42"/>
        <v>7</v>
      </c>
      <c r="L1352" s="49">
        <f t="shared" si="43"/>
        <v>616000</v>
      </c>
      <c r="M1352" s="43"/>
      <c r="N1352" s="49"/>
      <c r="O1352" s="49" t="s">
        <v>4258</v>
      </c>
      <c r="P1352" s="14" t="s">
        <v>6665</v>
      </c>
      <c r="Q1352" s="7" t="str">
        <f>VLOOKUP(D1352,[1]Sheet0!$C$1:$H$65536,6,0)</f>
        <v>ĐỒ UỐNG, PHA CHẾ</v>
      </c>
      <c r="S1352" s="8"/>
    </row>
    <row r="1353" spans="1:19" s="7" customFormat="1" ht="47.25" customHeight="1">
      <c r="A1353" s="9"/>
      <c r="B1353" s="9" t="s">
        <v>27</v>
      </c>
      <c r="C1353" s="47" t="s">
        <v>3206</v>
      </c>
      <c r="D1353" s="47" t="s">
        <v>3207</v>
      </c>
      <c r="E1353" s="9" t="s">
        <v>3208</v>
      </c>
      <c r="F1353" s="48">
        <v>120000</v>
      </c>
      <c r="G1353" s="9">
        <v>-3</v>
      </c>
      <c r="H1353" s="9">
        <v>4</v>
      </c>
      <c r="I1353" s="97">
        <v>3</v>
      </c>
      <c r="J1353" s="98">
        <v>4</v>
      </c>
      <c r="K1353" s="103">
        <f t="shared" si="42"/>
        <v>7</v>
      </c>
      <c r="L1353" s="49">
        <f t="shared" si="43"/>
        <v>840000</v>
      </c>
      <c r="M1353" s="43"/>
      <c r="N1353" s="49"/>
      <c r="O1353" s="49" t="s">
        <v>7402</v>
      </c>
      <c r="P1353" s="14" t="s">
        <v>6301</v>
      </c>
      <c r="Q1353" s="7" t="str">
        <f>VLOOKUP(D1353,[1]Sheet0!$C$1:$H$65536,6,0)</f>
        <v>SẢN PHẨM TỪ SỮA</v>
      </c>
      <c r="S1353" s="8"/>
    </row>
    <row r="1354" spans="1:19" s="7" customFormat="1" ht="47.25" customHeight="1">
      <c r="A1354" s="9"/>
      <c r="B1354" s="9" t="s">
        <v>135</v>
      </c>
      <c r="C1354" s="47" t="s">
        <v>5269</v>
      </c>
      <c r="D1354" s="47" t="s">
        <v>5270</v>
      </c>
      <c r="E1354" s="9" t="s">
        <v>5271</v>
      </c>
      <c r="F1354" s="48">
        <v>25000</v>
      </c>
      <c r="G1354" s="9">
        <v>-7</v>
      </c>
      <c r="H1354" s="9">
        <v>0</v>
      </c>
      <c r="I1354" s="97">
        <v>7</v>
      </c>
      <c r="J1354" s="98"/>
      <c r="K1354" s="103">
        <f t="shared" si="42"/>
        <v>7</v>
      </c>
      <c r="L1354" s="49">
        <f t="shared" si="43"/>
        <v>175000</v>
      </c>
      <c r="M1354" s="43"/>
      <c r="N1354" s="49"/>
      <c r="O1354" s="49" t="s">
        <v>4258</v>
      </c>
      <c r="P1354" s="14" t="s">
        <v>6247</v>
      </c>
      <c r="Q1354" s="7" t="str">
        <f>VLOOKUP(D1354,[1]Sheet0!$C$1:$H$65536,6,0)</f>
        <v>ĐỒ DÙNG VPP</v>
      </c>
      <c r="S1354" s="8"/>
    </row>
    <row r="1355" spans="1:19" s="7" customFormat="1" ht="47.25" customHeight="1">
      <c r="A1355" s="9"/>
      <c r="B1355" s="9" t="s">
        <v>33</v>
      </c>
      <c r="C1355" s="47" t="s">
        <v>3874</v>
      </c>
      <c r="D1355" s="47" t="s">
        <v>3875</v>
      </c>
      <c r="E1355" s="9" t="s">
        <v>1807</v>
      </c>
      <c r="F1355" s="48">
        <v>40000</v>
      </c>
      <c r="G1355" s="9">
        <v>-7</v>
      </c>
      <c r="H1355" s="9">
        <v>0</v>
      </c>
      <c r="I1355" s="97">
        <v>7</v>
      </c>
      <c r="J1355" s="98"/>
      <c r="K1355" s="103">
        <f t="shared" si="42"/>
        <v>7</v>
      </c>
      <c r="L1355" s="49">
        <f t="shared" si="43"/>
        <v>280000</v>
      </c>
      <c r="M1355" s="43"/>
      <c r="N1355" s="49"/>
      <c r="O1355" s="49" t="s">
        <v>7403</v>
      </c>
      <c r="P1355" s="14" t="s">
        <v>6416</v>
      </c>
      <c r="Q1355" s="7" t="str">
        <f>VLOOKUP(D1355,[1]Sheet0!$C$1:$H$65536,6,0)</f>
        <v>XÀ PHÒNG, CHẤT TẨY RỬA</v>
      </c>
      <c r="S1355" s="8"/>
    </row>
    <row r="1356" spans="1:19" s="7" customFormat="1" ht="47.25" customHeight="1">
      <c r="A1356" s="9"/>
      <c r="B1356" s="9" t="s">
        <v>27</v>
      </c>
      <c r="C1356" s="47" t="s">
        <v>3158</v>
      </c>
      <c r="D1356" s="47" t="s">
        <v>3159</v>
      </c>
      <c r="E1356" s="9" t="s">
        <v>3160</v>
      </c>
      <c r="F1356" s="48">
        <v>49000</v>
      </c>
      <c r="G1356" s="9">
        <v>4</v>
      </c>
      <c r="H1356" s="9">
        <v>11</v>
      </c>
      <c r="I1356" s="97">
        <v>3</v>
      </c>
      <c r="J1356" s="98">
        <v>4</v>
      </c>
      <c r="K1356" s="103">
        <f t="shared" si="42"/>
        <v>7</v>
      </c>
      <c r="L1356" s="49">
        <f t="shared" si="43"/>
        <v>343000</v>
      </c>
      <c r="M1356" s="43"/>
      <c r="N1356" s="49"/>
      <c r="O1356" s="49" t="s">
        <v>4258</v>
      </c>
      <c r="P1356" s="14">
        <v>46000</v>
      </c>
      <c r="Q1356" s="7" t="str">
        <f>VLOOKUP(D1356,[1]Sheet0!$C$1:$H$65536,6,0)</f>
        <v>SẢN PHẨM TỪ SỮA</v>
      </c>
      <c r="S1356" s="8"/>
    </row>
    <row r="1357" spans="1:19" s="7" customFormat="1" ht="47.25" customHeight="1">
      <c r="A1357" s="9"/>
      <c r="B1357" s="9" t="s">
        <v>135</v>
      </c>
      <c r="C1357" s="47" t="s">
        <v>2737</v>
      </c>
      <c r="D1357" s="47" t="s">
        <v>2738</v>
      </c>
      <c r="E1357" s="9" t="s">
        <v>2736</v>
      </c>
      <c r="F1357" s="48">
        <v>125000</v>
      </c>
      <c r="G1357" s="9">
        <v>-7</v>
      </c>
      <c r="H1357" s="9">
        <v>0</v>
      </c>
      <c r="I1357" s="97">
        <v>8</v>
      </c>
      <c r="J1357" s="98">
        <v>-1</v>
      </c>
      <c r="K1357" s="103">
        <f t="shared" si="42"/>
        <v>7</v>
      </c>
      <c r="L1357" s="49">
        <f t="shared" si="43"/>
        <v>875000</v>
      </c>
      <c r="M1357" s="43"/>
      <c r="N1357" s="49"/>
      <c r="O1357" s="49" t="s">
        <v>4258</v>
      </c>
      <c r="P1357" s="14" t="s">
        <v>6184</v>
      </c>
      <c r="Q1357" s="7" t="e">
        <f>VLOOKUP(D1357,[1]Sheet0!$C$1:$H$65536,6,0)</f>
        <v>#N/A</v>
      </c>
      <c r="S1357" s="8"/>
    </row>
    <row r="1358" spans="1:19" s="7" customFormat="1" ht="47.25" customHeight="1">
      <c r="A1358" s="9"/>
      <c r="B1358" s="9" t="s">
        <v>32</v>
      </c>
      <c r="C1358" s="47" t="s">
        <v>4818</v>
      </c>
      <c r="D1358" s="47" t="s">
        <v>4815</v>
      </c>
      <c r="E1358" s="9" t="s">
        <v>4819</v>
      </c>
      <c r="F1358" s="48">
        <v>240000</v>
      </c>
      <c r="G1358" s="9">
        <v>-7</v>
      </c>
      <c r="H1358" s="9">
        <v>0</v>
      </c>
      <c r="I1358" s="97">
        <v>7</v>
      </c>
      <c r="J1358" s="98"/>
      <c r="K1358" s="103">
        <f t="shared" si="42"/>
        <v>7</v>
      </c>
      <c r="L1358" s="49">
        <f t="shared" si="43"/>
        <v>1680000</v>
      </c>
      <c r="M1358" s="43"/>
      <c r="N1358" s="49"/>
      <c r="O1358" s="49" t="s">
        <v>4258</v>
      </c>
      <c r="P1358" s="14" t="s">
        <v>6584</v>
      </c>
      <c r="Q1358" s="7" t="str">
        <f>VLOOKUP(D1358,[1]Sheet0!$C$1:$H$65536,6,0)</f>
        <v>CHĂM SÓC CƠ THỂ</v>
      </c>
      <c r="S1358" s="8"/>
    </row>
    <row r="1359" spans="1:19" s="7" customFormat="1" ht="47.25" customHeight="1">
      <c r="A1359" s="9"/>
      <c r="B1359" s="9" t="s">
        <v>2772</v>
      </c>
      <c r="C1359" s="47" t="s">
        <v>2843</v>
      </c>
      <c r="D1359" s="47" t="s">
        <v>2844</v>
      </c>
      <c r="E1359" s="9" t="s">
        <v>2845</v>
      </c>
      <c r="F1359" s="48">
        <v>60000</v>
      </c>
      <c r="G1359" s="9">
        <v>124</v>
      </c>
      <c r="H1359" s="9">
        <v>131</v>
      </c>
      <c r="I1359" s="97"/>
      <c r="J1359" s="98">
        <v>7</v>
      </c>
      <c r="K1359" s="103">
        <f t="shared" si="42"/>
        <v>7</v>
      </c>
      <c r="L1359" s="49">
        <f t="shared" si="43"/>
        <v>420000</v>
      </c>
      <c r="M1359" s="43"/>
      <c r="N1359" s="49"/>
      <c r="O1359" s="49" t="s">
        <v>7404</v>
      </c>
      <c r="P1359" s="14"/>
      <c r="Q1359" s="7" t="str">
        <f>VLOOKUP(D1359,[1]Sheet0!$C$1:$H$65536,6,0)</f>
        <v>THỜI TRANG NAM</v>
      </c>
      <c r="S1359" s="8"/>
    </row>
    <row r="1360" spans="1:19" s="7" customFormat="1" ht="47.25" customHeight="1">
      <c r="A1360" s="9"/>
      <c r="B1360" s="9" t="s">
        <v>27</v>
      </c>
      <c r="C1360" s="47" t="s">
        <v>1109</v>
      </c>
      <c r="D1360" s="47" t="s">
        <v>1110</v>
      </c>
      <c r="E1360" s="9" t="s">
        <v>1111</v>
      </c>
      <c r="F1360" s="48">
        <v>75000</v>
      </c>
      <c r="G1360" s="9">
        <v>11</v>
      </c>
      <c r="H1360" s="9">
        <v>18</v>
      </c>
      <c r="I1360" s="97"/>
      <c r="J1360" s="98">
        <v>7</v>
      </c>
      <c r="K1360" s="103">
        <f t="shared" si="42"/>
        <v>7</v>
      </c>
      <c r="L1360" s="49">
        <f t="shared" si="43"/>
        <v>525000</v>
      </c>
      <c r="M1360" s="43"/>
      <c r="N1360" s="49"/>
      <c r="O1360" s="49" t="s">
        <v>4258</v>
      </c>
      <c r="P1360" s="14"/>
      <c r="Q1360" s="7" t="str">
        <f>VLOOKUP(D1360,[1]Sheet0!$C$1:$H$65536,6,0)</f>
        <v>BÁNH KẸO, ĐỒ ĂN VẶT</v>
      </c>
      <c r="S1360" s="8"/>
    </row>
    <row r="1361" spans="1:19" s="7" customFormat="1" ht="47.25" customHeight="1">
      <c r="A1361" s="9"/>
      <c r="B1361" s="9" t="s">
        <v>27</v>
      </c>
      <c r="C1361" s="47">
        <v>152656</v>
      </c>
      <c r="D1361" s="47" t="s">
        <v>5159</v>
      </c>
      <c r="E1361" s="203" t="s">
        <v>5160</v>
      </c>
      <c r="F1361" s="48">
        <v>275000</v>
      </c>
      <c r="G1361" s="9">
        <v>-8</v>
      </c>
      <c r="H1361" s="9">
        <v>0</v>
      </c>
      <c r="I1361" s="97">
        <v>8</v>
      </c>
      <c r="J1361" s="98"/>
      <c r="K1361" s="43">
        <f t="shared" si="42"/>
        <v>8</v>
      </c>
      <c r="L1361" s="50">
        <f t="shared" si="43"/>
        <v>2200000</v>
      </c>
      <c r="M1361" s="43"/>
      <c r="N1361" s="49"/>
      <c r="O1361" s="61" t="s">
        <v>7477</v>
      </c>
      <c r="P1361" s="14">
        <v>46051</v>
      </c>
      <c r="Q1361" s="7" t="str">
        <f>VLOOKUP(D1361,[1]Sheet0!$C$1:$H$65536,6,0)</f>
        <v>RƯỢU</v>
      </c>
      <c r="S1361" s="8"/>
    </row>
    <row r="1362" spans="1:19" s="7" customFormat="1" ht="47.25" customHeight="1">
      <c r="A1362" s="9"/>
      <c r="B1362" s="9" t="s">
        <v>2772</v>
      </c>
      <c r="C1362" s="47" t="s">
        <v>3725</v>
      </c>
      <c r="D1362" s="47" t="s">
        <v>3726</v>
      </c>
      <c r="E1362" s="9" t="s">
        <v>3727</v>
      </c>
      <c r="F1362" s="48">
        <v>50000</v>
      </c>
      <c r="G1362" s="9">
        <v>-8</v>
      </c>
      <c r="H1362" s="9">
        <v>0</v>
      </c>
      <c r="I1362" s="97">
        <v>8</v>
      </c>
      <c r="J1362" s="98"/>
      <c r="K1362" s="103">
        <f t="shared" si="42"/>
        <v>8</v>
      </c>
      <c r="L1362" s="49">
        <f t="shared" si="43"/>
        <v>400000</v>
      </c>
      <c r="M1362" s="43"/>
      <c r="N1362" s="49"/>
      <c r="O1362" s="49" t="s">
        <v>7405</v>
      </c>
      <c r="P1362" s="14" t="s">
        <v>6387</v>
      </c>
      <c r="Q1362" s="7" t="str">
        <f>VLOOKUP(D1362,[1]Sheet0!$C$1:$H$65536,6,0)</f>
        <v>NSM MÙA ĐÔNG</v>
      </c>
      <c r="S1362" s="8"/>
    </row>
    <row r="1363" spans="1:19" s="7" customFormat="1" ht="47.25" customHeight="1">
      <c r="A1363" s="9"/>
      <c r="B1363" s="9" t="s">
        <v>27</v>
      </c>
      <c r="C1363" s="47" t="s">
        <v>971</v>
      </c>
      <c r="D1363" s="47" t="s">
        <v>972</v>
      </c>
      <c r="E1363" s="9" t="s">
        <v>973</v>
      </c>
      <c r="F1363" s="48">
        <v>75000</v>
      </c>
      <c r="G1363" s="9">
        <v>10</v>
      </c>
      <c r="H1363" s="9">
        <v>18</v>
      </c>
      <c r="I1363" s="97">
        <v>-5</v>
      </c>
      <c r="J1363" s="98">
        <v>13</v>
      </c>
      <c r="K1363" s="103">
        <f t="shared" si="42"/>
        <v>8</v>
      </c>
      <c r="L1363" s="49">
        <f t="shared" si="43"/>
        <v>600000</v>
      </c>
      <c r="M1363" s="43"/>
      <c r="N1363" s="49"/>
      <c r="O1363" s="49" t="s">
        <v>4258</v>
      </c>
      <c r="P1363" s="14" t="s">
        <v>6353</v>
      </c>
      <c r="Q1363" s="7" t="str">
        <f>VLOOKUP(D1363,[1]Sheet0!$C$1:$H$65536,6,0)</f>
        <v>BÁNH KẸO, ĐỒ ĂN VẶT</v>
      </c>
      <c r="S1363" s="8"/>
    </row>
    <row r="1364" spans="1:19" s="7" customFormat="1" ht="47.25" customHeight="1">
      <c r="A1364" s="9"/>
      <c r="B1364" s="9" t="s">
        <v>27</v>
      </c>
      <c r="C1364" s="47" t="s">
        <v>3414</v>
      </c>
      <c r="D1364" s="47" t="s">
        <v>3415</v>
      </c>
      <c r="E1364" s="9" t="s">
        <v>3416</v>
      </c>
      <c r="F1364" s="48">
        <v>220000</v>
      </c>
      <c r="G1364" s="9">
        <v>8</v>
      </c>
      <c r="H1364" s="9">
        <v>16</v>
      </c>
      <c r="I1364" s="97">
        <v>7</v>
      </c>
      <c r="J1364" s="98">
        <v>1</v>
      </c>
      <c r="K1364" s="103">
        <f t="shared" si="42"/>
        <v>8</v>
      </c>
      <c r="L1364" s="49">
        <f t="shared" si="43"/>
        <v>1760000</v>
      </c>
      <c r="M1364" s="43"/>
      <c r="N1364" s="49"/>
      <c r="O1364" s="49" t="s">
        <v>4258</v>
      </c>
      <c r="P1364" s="14" t="s">
        <v>6236</v>
      </c>
      <c r="Q1364" s="7" t="str">
        <f>VLOOKUP(D1364,[1]Sheet0!$C$1:$H$65536,6,0)</f>
        <v>THỰC PHẨM ĐÔNG LẠNH, CHẾ BIẾN</v>
      </c>
      <c r="S1364" s="8"/>
    </row>
    <row r="1365" spans="1:19" s="7" customFormat="1" ht="47.25" customHeight="1">
      <c r="A1365" s="9"/>
      <c r="B1365" s="9" t="s">
        <v>27</v>
      </c>
      <c r="C1365" s="47" t="s">
        <v>5706</v>
      </c>
      <c r="D1365" s="47" t="s">
        <v>5707</v>
      </c>
      <c r="E1365" s="9" t="s">
        <v>5708</v>
      </c>
      <c r="F1365" s="48">
        <v>115000</v>
      </c>
      <c r="G1365" s="9">
        <v>-8</v>
      </c>
      <c r="H1365" s="9">
        <v>0</v>
      </c>
      <c r="I1365" s="97">
        <v>8</v>
      </c>
      <c r="J1365" s="98"/>
      <c r="K1365" s="103">
        <f t="shared" si="42"/>
        <v>8</v>
      </c>
      <c r="L1365" s="49">
        <f t="shared" si="43"/>
        <v>920000</v>
      </c>
      <c r="M1365" s="43"/>
      <c r="N1365" s="49"/>
      <c r="O1365" s="49" t="s">
        <v>4258</v>
      </c>
      <c r="P1365" s="14" t="s">
        <v>6727</v>
      </c>
      <c r="Q1365" s="7" t="str">
        <f>VLOOKUP(D1365,[1]Sheet0!$C$1:$H$65536,6,0)</f>
        <v>BÁNH KẸO, ĐỒ ĂN VẶT</v>
      </c>
      <c r="S1365" s="8"/>
    </row>
    <row r="1366" spans="1:19" s="7" customFormat="1" ht="47.25" customHeight="1">
      <c r="A1366" s="9"/>
      <c r="B1366" s="9" t="s">
        <v>27</v>
      </c>
      <c r="C1366" s="47" t="s">
        <v>2469</v>
      </c>
      <c r="D1366" s="47" t="s">
        <v>2470</v>
      </c>
      <c r="E1366" s="9" t="s">
        <v>2471</v>
      </c>
      <c r="F1366" s="48">
        <v>115000</v>
      </c>
      <c r="G1366" s="9">
        <v>74</v>
      </c>
      <c r="H1366" s="9">
        <v>82</v>
      </c>
      <c r="I1366" s="97">
        <v>18</v>
      </c>
      <c r="J1366" s="98">
        <v>-10</v>
      </c>
      <c r="K1366" s="103">
        <f t="shared" si="42"/>
        <v>8</v>
      </c>
      <c r="L1366" s="49">
        <f t="shared" si="43"/>
        <v>920000</v>
      </c>
      <c r="M1366" s="43"/>
      <c r="N1366" s="49"/>
      <c r="O1366" s="49" t="s">
        <v>7406</v>
      </c>
      <c r="P1366" s="14" t="s">
        <v>6106</v>
      </c>
      <c r="Q1366" s="7" t="str">
        <f>VLOOKUP(D1366,[1]Sheet0!$C$1:$H$65536,6,0)</f>
        <v>ĐỒ UỐNG, PHA CHẾ</v>
      </c>
      <c r="S1366" s="8"/>
    </row>
    <row r="1367" spans="1:19" s="7" customFormat="1" ht="47.25" customHeight="1">
      <c r="A1367" s="9"/>
      <c r="B1367" s="9" t="s">
        <v>27</v>
      </c>
      <c r="C1367" s="47" t="s">
        <v>2522</v>
      </c>
      <c r="D1367" s="47" t="s">
        <v>2523</v>
      </c>
      <c r="E1367" s="9" t="s">
        <v>2524</v>
      </c>
      <c r="F1367" s="48">
        <v>155000</v>
      </c>
      <c r="G1367" s="9">
        <v>48</v>
      </c>
      <c r="H1367" s="9">
        <v>56</v>
      </c>
      <c r="I1367" s="97">
        <v>21</v>
      </c>
      <c r="J1367" s="98">
        <v>-13</v>
      </c>
      <c r="K1367" s="103">
        <f t="shared" si="42"/>
        <v>8</v>
      </c>
      <c r="L1367" s="49">
        <f t="shared" si="43"/>
        <v>1240000</v>
      </c>
      <c r="M1367" s="43"/>
      <c r="N1367" s="49"/>
      <c r="O1367" s="49" t="s">
        <v>7407</v>
      </c>
      <c r="P1367" s="14" t="s">
        <v>6098</v>
      </c>
      <c r="Q1367" s="7" t="str">
        <f>VLOOKUP(D1367,[1]Sheet0!$C$1:$H$65536,6,0)</f>
        <v>ĐỒ UỐNG, PHA CHẾ</v>
      </c>
      <c r="S1367" s="8"/>
    </row>
    <row r="1368" spans="1:19" s="7" customFormat="1" ht="47.25" customHeight="1">
      <c r="A1368" s="9"/>
      <c r="B1368" s="9" t="s">
        <v>27</v>
      </c>
      <c r="C1368" s="47" t="s">
        <v>846</v>
      </c>
      <c r="D1368" s="47" t="s">
        <v>847</v>
      </c>
      <c r="E1368" s="9" t="s">
        <v>848</v>
      </c>
      <c r="F1368" s="48">
        <v>130000</v>
      </c>
      <c r="G1368" s="9">
        <v>57</v>
      </c>
      <c r="H1368" s="9">
        <v>65</v>
      </c>
      <c r="I1368" s="97">
        <v>-15</v>
      </c>
      <c r="J1368" s="98">
        <v>23</v>
      </c>
      <c r="K1368" s="103">
        <f t="shared" si="42"/>
        <v>8</v>
      </c>
      <c r="L1368" s="49">
        <f t="shared" si="43"/>
        <v>1040000</v>
      </c>
      <c r="M1368" s="43"/>
      <c r="N1368" s="49"/>
      <c r="O1368" s="49" t="s">
        <v>4258</v>
      </c>
      <c r="P1368" s="14" t="s">
        <v>6362</v>
      </c>
      <c r="Q1368" s="7" t="str">
        <f>VLOOKUP(D1368,[1]Sheet0!$C$1:$H$65536,6,0)</f>
        <v>BÁNH KẸO, ĐỒ ĂN VẶT</v>
      </c>
      <c r="S1368" s="8"/>
    </row>
    <row r="1369" spans="1:19" s="7" customFormat="1" ht="47.25" customHeight="1">
      <c r="A1369" s="9"/>
      <c r="B1369" s="9" t="s">
        <v>197</v>
      </c>
      <c r="C1369" s="47" t="s">
        <v>4195</v>
      </c>
      <c r="D1369" s="47" t="s">
        <v>4190</v>
      </c>
      <c r="E1369" s="9" t="s">
        <v>4196</v>
      </c>
      <c r="F1369" s="48">
        <v>40000</v>
      </c>
      <c r="G1369" s="9">
        <v>22</v>
      </c>
      <c r="H1369" s="9">
        <v>30</v>
      </c>
      <c r="I1369" s="97">
        <v>8</v>
      </c>
      <c r="J1369" s="98"/>
      <c r="K1369" s="103">
        <f t="shared" si="42"/>
        <v>8</v>
      </c>
      <c r="L1369" s="49">
        <f t="shared" si="43"/>
        <v>320000</v>
      </c>
      <c r="M1369" s="43"/>
      <c r="N1369" s="49"/>
      <c r="O1369" s="49" t="s">
        <v>7408</v>
      </c>
      <c r="P1369" s="14" t="s">
        <v>6320</v>
      </c>
      <c r="Q1369" s="7" t="str">
        <f>VLOOKUP(D1369,[1]Sheet0!$C$1:$H$65536,6,0)</f>
        <v>CHĂM SÓC RĂNG MIỆNG</v>
      </c>
      <c r="S1369" s="8"/>
    </row>
    <row r="1370" spans="1:19" s="7" customFormat="1" ht="47.25" customHeight="1">
      <c r="A1370" s="9"/>
      <c r="B1370" s="9" t="s">
        <v>135</v>
      </c>
      <c r="C1370" s="47" t="s">
        <v>2659</v>
      </c>
      <c r="D1370" s="47" t="s">
        <v>2281</v>
      </c>
      <c r="E1370" s="9" t="s">
        <v>2660</v>
      </c>
      <c r="F1370" s="48">
        <v>40000</v>
      </c>
      <c r="G1370" s="9">
        <v>5</v>
      </c>
      <c r="H1370" s="9">
        <v>13</v>
      </c>
      <c r="I1370" s="97">
        <v>15</v>
      </c>
      <c r="J1370" s="98">
        <v>-7</v>
      </c>
      <c r="K1370" s="103">
        <f t="shared" si="42"/>
        <v>8</v>
      </c>
      <c r="L1370" s="49">
        <f t="shared" si="43"/>
        <v>320000</v>
      </c>
      <c r="M1370" s="43"/>
      <c r="N1370" s="49"/>
      <c r="O1370" s="49" t="s">
        <v>4258</v>
      </c>
      <c r="P1370" s="14" t="s">
        <v>6119</v>
      </c>
      <c r="Q1370" s="7" t="str">
        <f>VLOOKUP(D1370,[1]Sheet0!$C$1:$H$65536,6,0)</f>
        <v>ĐỒNG GIÁ MUA HÀNG</v>
      </c>
      <c r="S1370" s="8"/>
    </row>
    <row r="1371" spans="1:19" s="7" customFormat="1" ht="47.25" customHeight="1">
      <c r="A1371" s="9"/>
      <c r="B1371" s="9" t="s">
        <v>135</v>
      </c>
      <c r="C1371" s="47" t="s">
        <v>2635</v>
      </c>
      <c r="D1371" s="47" t="s">
        <v>2636</v>
      </c>
      <c r="E1371" s="9" t="s">
        <v>2631</v>
      </c>
      <c r="F1371" s="48">
        <v>20000</v>
      </c>
      <c r="G1371" s="9">
        <v>122</v>
      </c>
      <c r="H1371" s="9">
        <v>130</v>
      </c>
      <c r="I1371" s="97">
        <v>16</v>
      </c>
      <c r="J1371" s="98">
        <v>-8</v>
      </c>
      <c r="K1371" s="103">
        <f t="shared" si="42"/>
        <v>8</v>
      </c>
      <c r="L1371" s="49">
        <f t="shared" si="43"/>
        <v>160000</v>
      </c>
      <c r="M1371" s="43"/>
      <c r="N1371" s="49"/>
      <c r="O1371" s="49" t="s">
        <v>4258</v>
      </c>
      <c r="P1371" s="14" t="s">
        <v>6113</v>
      </c>
      <c r="Q1371" s="7" t="e">
        <f>VLOOKUP(D1371,[1]Sheet0!$C$1:$H$65536,6,0)</f>
        <v>#N/A</v>
      </c>
      <c r="S1371" s="8"/>
    </row>
    <row r="1372" spans="1:19" s="7" customFormat="1" ht="47.25" customHeight="1">
      <c r="A1372" s="9"/>
      <c r="B1372" s="9" t="s">
        <v>135</v>
      </c>
      <c r="C1372" s="47" t="s">
        <v>4126</v>
      </c>
      <c r="D1372" s="47" t="s">
        <v>4127</v>
      </c>
      <c r="E1372" s="9" t="s">
        <v>4128</v>
      </c>
      <c r="F1372" s="48">
        <v>20000</v>
      </c>
      <c r="G1372" s="9">
        <v>-7</v>
      </c>
      <c r="H1372" s="9">
        <v>1</v>
      </c>
      <c r="I1372" s="97">
        <v>8</v>
      </c>
      <c r="J1372" s="98"/>
      <c r="K1372" s="103">
        <f t="shared" si="42"/>
        <v>8</v>
      </c>
      <c r="L1372" s="49">
        <f t="shared" si="43"/>
        <v>160000</v>
      </c>
      <c r="M1372" s="43"/>
      <c r="N1372" s="49"/>
      <c r="O1372" s="49" t="s">
        <v>7409</v>
      </c>
      <c r="P1372" s="14" t="s">
        <v>6459</v>
      </c>
      <c r="Q1372" s="7" t="str">
        <f>VLOOKUP(D1372,[1]Sheet0!$C$1:$H$65536,6,0)</f>
        <v>HÀNG MARKETING</v>
      </c>
      <c r="S1372" s="8"/>
    </row>
    <row r="1373" spans="1:19" s="7" customFormat="1" ht="47.25" customHeight="1">
      <c r="A1373" s="9"/>
      <c r="B1373" s="9" t="s">
        <v>135</v>
      </c>
      <c r="C1373" s="47" t="s">
        <v>5806</v>
      </c>
      <c r="D1373" s="47" t="s">
        <v>5807</v>
      </c>
      <c r="E1373" s="9" t="s">
        <v>5808</v>
      </c>
      <c r="F1373" s="48">
        <v>10000</v>
      </c>
      <c r="G1373" s="9">
        <v>-8</v>
      </c>
      <c r="H1373" s="9">
        <v>0</v>
      </c>
      <c r="I1373" s="97">
        <v>8</v>
      </c>
      <c r="J1373" s="98"/>
      <c r="K1373" s="103">
        <f t="shared" si="42"/>
        <v>8</v>
      </c>
      <c r="L1373" s="49">
        <f t="shared" si="43"/>
        <v>80000</v>
      </c>
      <c r="M1373" s="43"/>
      <c r="N1373" s="49"/>
      <c r="O1373" s="49" t="s">
        <v>4258</v>
      </c>
      <c r="P1373" s="14" t="s">
        <v>6732</v>
      </c>
      <c r="Q1373" s="7" t="str">
        <f>VLOOKUP(D1373,[1]Sheet0!$C$1:$H$65536,6,0)</f>
        <v>ĐỒNG GIÁ MUA HÀNG</v>
      </c>
      <c r="S1373" s="8"/>
    </row>
    <row r="1374" spans="1:19" s="7" customFormat="1" ht="47.25" customHeight="1">
      <c r="A1374" s="9"/>
      <c r="B1374" s="9" t="s">
        <v>27</v>
      </c>
      <c r="C1374" s="47" t="s">
        <v>1220</v>
      </c>
      <c r="D1374" s="47" t="s">
        <v>1221</v>
      </c>
      <c r="E1374" s="9" t="s">
        <v>1222</v>
      </c>
      <c r="F1374" s="48">
        <v>40000</v>
      </c>
      <c r="G1374" s="9">
        <v>10</v>
      </c>
      <c r="H1374" s="9">
        <v>18</v>
      </c>
      <c r="I1374" s="97"/>
      <c r="J1374" s="98">
        <v>8</v>
      </c>
      <c r="K1374" s="103">
        <f t="shared" si="42"/>
        <v>8</v>
      </c>
      <c r="L1374" s="49">
        <f t="shared" si="43"/>
        <v>320000</v>
      </c>
      <c r="M1374" s="43"/>
      <c r="N1374" s="49"/>
      <c r="O1374" s="49" t="s">
        <v>4258</v>
      </c>
      <c r="P1374" s="14"/>
      <c r="Q1374" s="7" t="str">
        <f>VLOOKUP(D1374,[1]Sheet0!$C$1:$H$65536,6,0)</f>
        <v>BÁNH KẸO, ĐỒ ĂN VẶT</v>
      </c>
      <c r="S1374" s="8"/>
    </row>
    <row r="1375" spans="1:19" s="7" customFormat="1" ht="47.25" customHeight="1">
      <c r="A1375" s="9"/>
      <c r="B1375" s="9" t="s">
        <v>27</v>
      </c>
      <c r="C1375" s="47">
        <v>153729</v>
      </c>
      <c r="D1375" s="47" t="s">
        <v>262</v>
      </c>
      <c r="E1375" s="203" t="s">
        <v>263</v>
      </c>
      <c r="F1375" s="48">
        <v>165000</v>
      </c>
      <c r="G1375" s="9">
        <v>-9</v>
      </c>
      <c r="H1375" s="9">
        <v>0</v>
      </c>
      <c r="I1375" s="97">
        <v>9</v>
      </c>
      <c r="J1375" s="98"/>
      <c r="K1375" s="43">
        <f t="shared" si="42"/>
        <v>9</v>
      </c>
      <c r="L1375" s="50">
        <f t="shared" si="43"/>
        <v>1485000</v>
      </c>
      <c r="M1375" s="43"/>
      <c r="N1375" s="49"/>
      <c r="O1375" s="61" t="s">
        <v>7491</v>
      </c>
      <c r="P1375" s="14" t="s">
        <v>6110</v>
      </c>
      <c r="Q1375" s="7" t="str">
        <f>VLOOKUP(D1375,[1]Sheet0!$C$1:$H$65536,6,0)</f>
        <v>RƯỢU</v>
      </c>
      <c r="S1375" s="8"/>
    </row>
    <row r="1376" spans="1:19" s="7" customFormat="1" ht="47.25" customHeight="1">
      <c r="A1376" s="9"/>
      <c r="B1376" s="9" t="s">
        <v>32</v>
      </c>
      <c r="C1376" s="47" t="s">
        <v>864</v>
      </c>
      <c r="D1376" s="47" t="s">
        <v>865</v>
      </c>
      <c r="E1376" s="9" t="s">
        <v>866</v>
      </c>
      <c r="F1376" s="48">
        <v>195000</v>
      </c>
      <c r="G1376" s="9">
        <v>11</v>
      </c>
      <c r="H1376" s="9">
        <v>20</v>
      </c>
      <c r="I1376" s="97">
        <v>-1</v>
      </c>
      <c r="J1376" s="98">
        <v>10</v>
      </c>
      <c r="K1376" s="103">
        <f t="shared" ref="K1376:K1439" si="44">+J1376+I1376</f>
        <v>9</v>
      </c>
      <c r="L1376" s="49">
        <f t="shared" ref="L1376:L1439" si="45">+K1376*F1376</f>
        <v>1755000</v>
      </c>
      <c r="M1376" s="43"/>
      <c r="N1376" s="49"/>
      <c r="O1376" s="49" t="s">
        <v>7410</v>
      </c>
      <c r="P1376" s="14">
        <v>46079</v>
      </c>
      <c r="Q1376" s="7" t="str">
        <f>VLOOKUP(D1376,[1]Sheet0!$C$1:$H$65536,6,0)</f>
        <v>CHĂM SÓC TÓC</v>
      </c>
      <c r="S1376" s="8"/>
    </row>
    <row r="1377" spans="1:19" s="7" customFormat="1" ht="47.25" customHeight="1">
      <c r="A1377" s="9"/>
      <c r="B1377" s="9" t="s">
        <v>40</v>
      </c>
      <c r="C1377" s="47" t="s">
        <v>728</v>
      </c>
      <c r="D1377" s="47" t="s">
        <v>729</v>
      </c>
      <c r="E1377" s="9" t="s">
        <v>730</v>
      </c>
      <c r="F1377" s="48">
        <v>69000</v>
      </c>
      <c r="G1377" s="9">
        <v>-7</v>
      </c>
      <c r="H1377" s="9">
        <v>2</v>
      </c>
      <c r="I1377" s="97">
        <v>7</v>
      </c>
      <c r="J1377" s="98">
        <v>2</v>
      </c>
      <c r="K1377" s="103">
        <f t="shared" si="44"/>
        <v>9</v>
      </c>
      <c r="L1377" s="49">
        <f t="shared" si="45"/>
        <v>621000</v>
      </c>
      <c r="M1377" s="43"/>
      <c r="N1377" s="49"/>
      <c r="O1377" s="49" t="s">
        <v>7411</v>
      </c>
      <c r="P1377" s="14" t="s">
        <v>6260</v>
      </c>
      <c r="Q1377" s="7" t="str">
        <f>VLOOKUP(D1377,[1]Sheet0!$C$1:$H$65536,6,0)</f>
        <v>THỰC PHẨM CHO BÉ</v>
      </c>
      <c r="S1377" s="8"/>
    </row>
    <row r="1378" spans="1:19" s="7" customFormat="1" ht="47.25" customHeight="1">
      <c r="A1378" s="9"/>
      <c r="B1378" s="9" t="s">
        <v>33</v>
      </c>
      <c r="C1378" s="47" t="s">
        <v>3720</v>
      </c>
      <c r="D1378" s="47" t="s">
        <v>3721</v>
      </c>
      <c r="E1378" s="9" t="s">
        <v>3722</v>
      </c>
      <c r="F1378" s="48">
        <v>40000</v>
      </c>
      <c r="G1378" s="9">
        <v>-9</v>
      </c>
      <c r="H1378" s="9">
        <v>0</v>
      </c>
      <c r="I1378" s="97">
        <v>9</v>
      </c>
      <c r="J1378" s="98"/>
      <c r="K1378" s="103">
        <f t="shared" si="44"/>
        <v>9</v>
      </c>
      <c r="L1378" s="49">
        <f t="shared" si="45"/>
        <v>360000</v>
      </c>
      <c r="M1378" s="43"/>
      <c r="N1378" s="49"/>
      <c r="O1378" s="49" t="s">
        <v>4258</v>
      </c>
      <c r="P1378" s="14" t="s">
        <v>6385</v>
      </c>
      <c r="Q1378" s="7" t="str">
        <f>VLOOKUP(D1378,[1]Sheet0!$C$1:$H$65536,6,0)</f>
        <v>BẾP VÀ PHÒNG ĂN</v>
      </c>
      <c r="S1378" s="8"/>
    </row>
    <row r="1379" spans="1:19" s="7" customFormat="1" ht="47.25" customHeight="1">
      <c r="A1379" s="9"/>
      <c r="B1379" s="9" t="s">
        <v>33</v>
      </c>
      <c r="C1379" s="47" t="s">
        <v>1178</v>
      </c>
      <c r="D1379" s="47" t="s">
        <v>1179</v>
      </c>
      <c r="E1379" s="9" t="s">
        <v>1180</v>
      </c>
      <c r="F1379" s="48">
        <v>188000</v>
      </c>
      <c r="G1379" s="9">
        <v>35</v>
      </c>
      <c r="H1379" s="9">
        <v>44</v>
      </c>
      <c r="I1379" s="97">
        <v>7</v>
      </c>
      <c r="J1379" s="98">
        <v>2</v>
      </c>
      <c r="K1379" s="103">
        <f t="shared" si="44"/>
        <v>9</v>
      </c>
      <c r="L1379" s="49">
        <f t="shared" si="45"/>
        <v>1692000</v>
      </c>
      <c r="M1379" s="43"/>
      <c r="N1379" s="49"/>
      <c r="O1379" s="49" t="s">
        <v>7412</v>
      </c>
      <c r="P1379" s="14" t="s">
        <v>6245</v>
      </c>
      <c r="Q1379" s="7" t="str">
        <f>VLOOKUP(D1379,[1]Sheet0!$C$1:$H$65536,6,0)</f>
        <v>XÀ PHÒNG, CHẤT TẨY RỬA</v>
      </c>
      <c r="S1379" s="8"/>
    </row>
    <row r="1380" spans="1:19" s="7" customFormat="1" ht="47.25" customHeight="1">
      <c r="A1380" s="9"/>
      <c r="B1380" s="9" t="s">
        <v>27</v>
      </c>
      <c r="C1380" s="47" t="s">
        <v>3399</v>
      </c>
      <c r="D1380" s="47" t="s">
        <v>3400</v>
      </c>
      <c r="E1380" s="9" t="s">
        <v>3401</v>
      </c>
      <c r="F1380" s="48">
        <v>150000</v>
      </c>
      <c r="G1380" s="9">
        <v>-4</v>
      </c>
      <c r="H1380" s="9">
        <v>5</v>
      </c>
      <c r="I1380" s="97">
        <v>4</v>
      </c>
      <c r="J1380" s="98">
        <v>5</v>
      </c>
      <c r="K1380" s="103">
        <f t="shared" si="44"/>
        <v>9</v>
      </c>
      <c r="L1380" s="49">
        <f t="shared" si="45"/>
        <v>1350000</v>
      </c>
      <c r="M1380" s="43"/>
      <c r="N1380" s="49"/>
      <c r="O1380" s="49" t="s">
        <v>4258</v>
      </c>
      <c r="P1380" s="14" t="s">
        <v>6315</v>
      </c>
      <c r="Q1380" s="7" t="str">
        <f>VLOOKUP(D1380,[1]Sheet0!$C$1:$H$65536,6,0)</f>
        <v>THỰC PHẨM ĐÔNG LẠNH, CHẾ BIẾN</v>
      </c>
      <c r="S1380" s="8"/>
    </row>
    <row r="1381" spans="1:19" s="7" customFormat="1" ht="47.25" customHeight="1">
      <c r="A1381" s="9"/>
      <c r="B1381" s="9" t="s">
        <v>27</v>
      </c>
      <c r="C1381" s="47" t="s">
        <v>4872</v>
      </c>
      <c r="D1381" s="47" t="s">
        <v>4873</v>
      </c>
      <c r="E1381" s="9" t="s">
        <v>4874</v>
      </c>
      <c r="F1381" s="48">
        <v>49000</v>
      </c>
      <c r="G1381" s="9">
        <v>-9</v>
      </c>
      <c r="H1381" s="9">
        <v>0</v>
      </c>
      <c r="I1381" s="97">
        <v>9</v>
      </c>
      <c r="J1381" s="98"/>
      <c r="K1381" s="103">
        <f t="shared" si="44"/>
        <v>9</v>
      </c>
      <c r="L1381" s="49">
        <f t="shared" si="45"/>
        <v>441000</v>
      </c>
      <c r="M1381" s="43"/>
      <c r="N1381" s="49"/>
      <c r="O1381" s="49" t="s">
        <v>4258</v>
      </c>
      <c r="P1381" s="14" t="s">
        <v>6592</v>
      </c>
      <c r="Q1381" s="7" t="str">
        <f>VLOOKUP(D1381,[1]Sheet0!$C$1:$H$65536,6,0)</f>
        <v>MỲ, MIẾN</v>
      </c>
      <c r="S1381" s="8"/>
    </row>
    <row r="1382" spans="1:19" s="7" customFormat="1" ht="47.25" customHeight="1">
      <c r="A1382" s="9"/>
      <c r="B1382" s="9" t="s">
        <v>3652</v>
      </c>
      <c r="C1382" s="47" t="s">
        <v>3913</v>
      </c>
      <c r="D1382" s="47" t="s">
        <v>3914</v>
      </c>
      <c r="E1382" s="9" t="s">
        <v>3915</v>
      </c>
      <c r="F1382" s="48">
        <v>15000</v>
      </c>
      <c r="G1382" s="9">
        <v>-3</v>
      </c>
      <c r="H1382" s="9">
        <v>6</v>
      </c>
      <c r="I1382" s="97">
        <v>9</v>
      </c>
      <c r="J1382" s="98"/>
      <c r="K1382" s="103">
        <f t="shared" si="44"/>
        <v>9</v>
      </c>
      <c r="L1382" s="49">
        <f t="shared" si="45"/>
        <v>135000</v>
      </c>
      <c r="M1382" s="43"/>
      <c r="N1382" s="49"/>
      <c r="O1382" s="49" t="s">
        <v>4258</v>
      </c>
      <c r="P1382" s="14" t="s">
        <v>6421</v>
      </c>
      <c r="Q1382" s="7" t="str">
        <f>VLOOKUP(D1382,[1]Sheet0!$C$1:$H$65536,6,0)</f>
        <v>ĐỒ DÙNG VPP</v>
      </c>
      <c r="S1382" s="8"/>
    </row>
    <row r="1383" spans="1:19" s="7" customFormat="1" ht="47.25" customHeight="1">
      <c r="A1383" s="9"/>
      <c r="B1383" s="9" t="s">
        <v>135</v>
      </c>
      <c r="C1383" s="47" t="s">
        <v>5610</v>
      </c>
      <c r="D1383" s="47" t="s">
        <v>5611</v>
      </c>
      <c r="E1383" s="9" t="s">
        <v>5612</v>
      </c>
      <c r="F1383" s="48">
        <v>8000</v>
      </c>
      <c r="G1383" s="9">
        <v>-9</v>
      </c>
      <c r="H1383" s="9">
        <v>0</v>
      </c>
      <c r="I1383" s="97">
        <v>9</v>
      </c>
      <c r="J1383" s="98"/>
      <c r="K1383" s="103">
        <f t="shared" si="44"/>
        <v>9</v>
      </c>
      <c r="L1383" s="49">
        <f t="shared" si="45"/>
        <v>72000</v>
      </c>
      <c r="M1383" s="43"/>
      <c r="N1383" s="49"/>
      <c r="O1383" s="49" t="s">
        <v>4258</v>
      </c>
      <c r="P1383" s="14" t="s">
        <v>6712</v>
      </c>
      <c r="Q1383" s="7" t="str">
        <f>VLOOKUP(D1383,[1]Sheet0!$C$1:$H$65536,6,0)</f>
        <v>HÀNG MARKETING</v>
      </c>
      <c r="S1383" s="8"/>
    </row>
    <row r="1384" spans="1:19" s="7" customFormat="1" ht="47.25" customHeight="1">
      <c r="A1384" s="9"/>
      <c r="B1384" s="9" t="s">
        <v>135</v>
      </c>
      <c r="C1384" s="47" t="s">
        <v>2677</v>
      </c>
      <c r="D1384" s="47" t="s">
        <v>2678</v>
      </c>
      <c r="E1384" s="9" t="s">
        <v>2673</v>
      </c>
      <c r="F1384" s="48">
        <v>60000</v>
      </c>
      <c r="G1384" s="9">
        <v>64</v>
      </c>
      <c r="H1384" s="9">
        <v>73</v>
      </c>
      <c r="I1384" s="97">
        <v>-7</v>
      </c>
      <c r="J1384" s="98">
        <v>16</v>
      </c>
      <c r="K1384" s="103">
        <f t="shared" si="44"/>
        <v>9</v>
      </c>
      <c r="L1384" s="49">
        <f t="shared" si="45"/>
        <v>540000</v>
      </c>
      <c r="M1384" s="43"/>
      <c r="N1384" s="49"/>
      <c r="O1384" s="49" t="s">
        <v>4258</v>
      </c>
      <c r="P1384" s="14" t="s">
        <v>6103</v>
      </c>
      <c r="Q1384" s="7" t="e">
        <f>VLOOKUP(D1384,[1]Sheet0!$C$1:$H$65536,6,0)</f>
        <v>#N/A</v>
      </c>
      <c r="S1384" s="8"/>
    </row>
    <row r="1385" spans="1:19" s="7" customFormat="1" ht="47.25" customHeight="1">
      <c r="A1385" s="9"/>
      <c r="B1385" s="9" t="s">
        <v>27</v>
      </c>
      <c r="C1385" s="47" t="s">
        <v>4937</v>
      </c>
      <c r="D1385" s="47" t="s">
        <v>4938</v>
      </c>
      <c r="E1385" s="9" t="s">
        <v>4939</v>
      </c>
      <c r="F1385" s="48">
        <v>165000</v>
      </c>
      <c r="G1385" s="9">
        <v>-9</v>
      </c>
      <c r="H1385" s="9">
        <v>0</v>
      </c>
      <c r="I1385" s="97">
        <v>9</v>
      </c>
      <c r="J1385" s="98"/>
      <c r="K1385" s="103">
        <f t="shared" si="44"/>
        <v>9</v>
      </c>
      <c r="L1385" s="49">
        <f t="shared" si="45"/>
        <v>1485000</v>
      </c>
      <c r="M1385" s="43"/>
      <c r="N1385" s="49"/>
      <c r="O1385" s="49" t="s">
        <v>7413</v>
      </c>
      <c r="P1385" s="14">
        <v>46027.660694444443</v>
      </c>
      <c r="Q1385" s="7" t="str">
        <f>VLOOKUP(D1385,[1]Sheet0!$C$1:$H$65536,6,0)</f>
        <v>THỰC PHẨM ĐÔNG LẠNH, CHẾ BIẾN</v>
      </c>
      <c r="S1385" s="8"/>
    </row>
    <row r="1386" spans="1:19" s="7" customFormat="1" ht="47.25" customHeight="1">
      <c r="A1386" s="9"/>
      <c r="B1386" s="9" t="s">
        <v>32</v>
      </c>
      <c r="C1386" s="47" t="s">
        <v>1076</v>
      </c>
      <c r="D1386" s="47" t="s">
        <v>1077</v>
      </c>
      <c r="E1386" s="9" t="s">
        <v>1078</v>
      </c>
      <c r="F1386" s="48">
        <v>295000</v>
      </c>
      <c r="G1386" s="9">
        <v>-5</v>
      </c>
      <c r="H1386" s="9">
        <v>5</v>
      </c>
      <c r="I1386" s="97">
        <v>8</v>
      </c>
      <c r="J1386" s="98">
        <v>2</v>
      </c>
      <c r="K1386" s="103">
        <f t="shared" si="44"/>
        <v>10</v>
      </c>
      <c r="L1386" s="49">
        <f t="shared" si="45"/>
        <v>2950000</v>
      </c>
      <c r="M1386" s="43"/>
      <c r="N1386" s="49"/>
      <c r="O1386" s="49" t="s">
        <v>7414</v>
      </c>
      <c r="P1386" s="14" t="s">
        <v>6242</v>
      </c>
      <c r="Q1386" s="7" t="str">
        <f>VLOOKUP(D1386,[1]Sheet0!$C$1:$H$65536,6,0)</f>
        <v>CHĂM SÓC TÓC</v>
      </c>
      <c r="S1386" s="8"/>
    </row>
    <row r="1387" spans="1:19" s="7" customFormat="1" ht="47.25" customHeight="1">
      <c r="A1387" s="9"/>
      <c r="B1387" s="9" t="s">
        <v>32</v>
      </c>
      <c r="C1387" s="47" t="s">
        <v>1052</v>
      </c>
      <c r="D1387" s="47" t="s">
        <v>1053</v>
      </c>
      <c r="E1387" s="9" t="s">
        <v>1054</v>
      </c>
      <c r="F1387" s="48">
        <v>217000</v>
      </c>
      <c r="G1387" s="9">
        <v>-1</v>
      </c>
      <c r="H1387" s="9">
        <v>9</v>
      </c>
      <c r="I1387" s="97">
        <v>7</v>
      </c>
      <c r="J1387" s="98">
        <v>3</v>
      </c>
      <c r="K1387" s="103">
        <f t="shared" si="44"/>
        <v>10</v>
      </c>
      <c r="L1387" s="49">
        <f t="shared" si="45"/>
        <v>2170000</v>
      </c>
      <c r="M1387" s="43"/>
      <c r="N1387" s="49"/>
      <c r="O1387" s="49" t="s">
        <v>7415</v>
      </c>
      <c r="P1387" s="14" t="s">
        <v>6280</v>
      </c>
      <c r="Q1387" s="7" t="str">
        <f>VLOOKUP(D1387,[1]Sheet0!$C$1:$H$65536,6,0)</f>
        <v>CHĂM SÓC CƠ THỂ</v>
      </c>
      <c r="S1387" s="8"/>
    </row>
    <row r="1388" spans="1:19" s="7" customFormat="1" ht="47.25" customHeight="1">
      <c r="A1388" s="9"/>
      <c r="B1388" s="9" t="s">
        <v>33</v>
      </c>
      <c r="C1388" s="47" t="s">
        <v>632</v>
      </c>
      <c r="D1388" s="47" t="s">
        <v>633</v>
      </c>
      <c r="E1388" s="9" t="s">
        <v>634</v>
      </c>
      <c r="F1388" s="48">
        <v>40000</v>
      </c>
      <c r="G1388" s="9">
        <v>21</v>
      </c>
      <c r="H1388" s="9">
        <v>31</v>
      </c>
      <c r="I1388" s="97">
        <v>5</v>
      </c>
      <c r="J1388" s="98">
        <v>5</v>
      </c>
      <c r="K1388" s="103">
        <f t="shared" si="44"/>
        <v>10</v>
      </c>
      <c r="L1388" s="49">
        <f t="shared" si="45"/>
        <v>400000</v>
      </c>
      <c r="M1388" s="43"/>
      <c r="N1388" s="49"/>
      <c r="O1388" s="49" t="s">
        <v>4258</v>
      </c>
      <c r="P1388" s="14" t="s">
        <v>6311</v>
      </c>
      <c r="Q1388" s="7" t="str">
        <f>VLOOKUP(D1388,[1]Sheet0!$C$1:$H$65536,6,0)</f>
        <v>BẾP VÀ PHÒNG ĂN</v>
      </c>
      <c r="S1388" s="8"/>
    </row>
    <row r="1389" spans="1:19" s="7" customFormat="1" ht="47.25" customHeight="1">
      <c r="A1389" s="9"/>
      <c r="B1389" s="9" t="s">
        <v>27</v>
      </c>
      <c r="C1389" s="47" t="s">
        <v>5222</v>
      </c>
      <c r="D1389" s="47" t="s">
        <v>5223</v>
      </c>
      <c r="E1389" s="9" t="s">
        <v>5224</v>
      </c>
      <c r="F1389" s="48">
        <v>125000</v>
      </c>
      <c r="G1389" s="9">
        <v>-10</v>
      </c>
      <c r="H1389" s="9">
        <v>0</v>
      </c>
      <c r="I1389" s="97">
        <v>10</v>
      </c>
      <c r="J1389" s="98"/>
      <c r="K1389" s="103">
        <f t="shared" si="44"/>
        <v>10</v>
      </c>
      <c r="L1389" s="49">
        <f t="shared" si="45"/>
        <v>1250000</v>
      </c>
      <c r="M1389" s="43"/>
      <c r="N1389" s="49"/>
      <c r="O1389" s="49" t="s">
        <v>4258</v>
      </c>
      <c r="P1389" s="14" t="s">
        <v>6664</v>
      </c>
      <c r="Q1389" s="7" t="str">
        <f>VLOOKUP(D1389,[1]Sheet0!$C$1:$H$65536,6,0)</f>
        <v>BÁNH KẸO, ĐỒ ĂN VẶT</v>
      </c>
      <c r="S1389" s="8"/>
    </row>
    <row r="1390" spans="1:19" s="7" customFormat="1" ht="47.25" customHeight="1">
      <c r="A1390" s="9"/>
      <c r="B1390" s="9" t="s">
        <v>27</v>
      </c>
      <c r="C1390" s="47" t="s">
        <v>234</v>
      </c>
      <c r="D1390" s="47" t="s">
        <v>235</v>
      </c>
      <c r="E1390" s="9" t="s">
        <v>236</v>
      </c>
      <c r="F1390" s="48">
        <v>48000</v>
      </c>
      <c r="G1390" s="9">
        <v>54</v>
      </c>
      <c r="H1390" s="9">
        <v>64</v>
      </c>
      <c r="I1390" s="97">
        <v>-4</v>
      </c>
      <c r="J1390" s="98">
        <v>14</v>
      </c>
      <c r="K1390" s="103">
        <f t="shared" si="44"/>
        <v>10</v>
      </c>
      <c r="L1390" s="49">
        <f t="shared" si="45"/>
        <v>480000</v>
      </c>
      <c r="M1390" s="43"/>
      <c r="N1390" s="49"/>
      <c r="O1390" s="49" t="s">
        <v>4258</v>
      </c>
      <c r="P1390" s="14" t="s">
        <v>6355</v>
      </c>
      <c r="Q1390" s="7" t="str">
        <f>VLOOKUP(D1390,[1]Sheet0!$C$1:$H$65536,6,0)</f>
        <v>ĐỒ UỐNG, PHA CHẾ</v>
      </c>
      <c r="S1390" s="8"/>
    </row>
    <row r="1391" spans="1:19" s="7" customFormat="1" ht="47.25" customHeight="1">
      <c r="A1391" s="9"/>
      <c r="B1391" s="9" t="s">
        <v>27</v>
      </c>
      <c r="C1391" s="47" t="s">
        <v>4663</v>
      </c>
      <c r="D1391" s="47" t="s">
        <v>4664</v>
      </c>
      <c r="E1391" s="9" t="s">
        <v>4665</v>
      </c>
      <c r="F1391" s="48">
        <v>59000</v>
      </c>
      <c r="G1391" s="9">
        <v>-10</v>
      </c>
      <c r="H1391" s="9">
        <v>0</v>
      </c>
      <c r="I1391" s="97">
        <v>10</v>
      </c>
      <c r="J1391" s="98"/>
      <c r="K1391" s="103">
        <f t="shared" si="44"/>
        <v>10</v>
      </c>
      <c r="L1391" s="49">
        <f t="shared" si="45"/>
        <v>590000</v>
      </c>
      <c r="M1391" s="43"/>
      <c r="N1391" s="49"/>
      <c r="O1391" s="49" t="s">
        <v>4258</v>
      </c>
      <c r="P1391" s="14" t="s">
        <v>6557</v>
      </c>
      <c r="Q1391" s="7" t="str">
        <f>VLOOKUP(D1391,[1]Sheet0!$C$1:$H$65536,6,0)</f>
        <v>MỲ, MIẾN</v>
      </c>
      <c r="S1391" s="8"/>
    </row>
    <row r="1392" spans="1:19" s="7" customFormat="1" ht="47.25" customHeight="1">
      <c r="A1392" s="9"/>
      <c r="B1392" s="9" t="s">
        <v>135</v>
      </c>
      <c r="C1392" s="47" t="s">
        <v>3754</v>
      </c>
      <c r="D1392" s="47" t="s">
        <v>3755</v>
      </c>
      <c r="E1392" s="9" t="s">
        <v>2750</v>
      </c>
      <c r="F1392" s="48">
        <v>149000</v>
      </c>
      <c r="G1392" s="9">
        <v>-9</v>
      </c>
      <c r="H1392" s="9">
        <v>1</v>
      </c>
      <c r="I1392" s="97">
        <v>10</v>
      </c>
      <c r="J1392" s="98"/>
      <c r="K1392" s="103">
        <f t="shared" si="44"/>
        <v>10</v>
      </c>
      <c r="L1392" s="49">
        <f t="shared" si="45"/>
        <v>1490000</v>
      </c>
      <c r="M1392" s="43"/>
      <c r="N1392" s="49"/>
      <c r="O1392" s="49" t="s">
        <v>4258</v>
      </c>
      <c r="P1392" s="14" t="s">
        <v>6394</v>
      </c>
      <c r="Q1392" s="7" t="str">
        <f>VLOOKUP(D1392,[1]Sheet0!$C$1:$H$65536,6,0)</f>
        <v>ĐỒNG GIÁ DATE</v>
      </c>
      <c r="S1392" s="8"/>
    </row>
    <row r="1393" spans="1:19" s="7" customFormat="1" ht="47.25" customHeight="1">
      <c r="A1393" s="9"/>
      <c r="B1393" s="9" t="s">
        <v>32</v>
      </c>
      <c r="C1393" s="47" t="s">
        <v>4609</v>
      </c>
      <c r="D1393" s="47" t="s">
        <v>4610</v>
      </c>
      <c r="E1393" s="9" t="s">
        <v>4611</v>
      </c>
      <c r="F1393" s="48">
        <v>595000</v>
      </c>
      <c r="G1393" s="9">
        <v>-10</v>
      </c>
      <c r="H1393" s="9">
        <v>0</v>
      </c>
      <c r="I1393" s="97">
        <v>10</v>
      </c>
      <c r="J1393" s="98"/>
      <c r="K1393" s="103">
        <f t="shared" si="44"/>
        <v>10</v>
      </c>
      <c r="L1393" s="49">
        <f t="shared" si="45"/>
        <v>5950000</v>
      </c>
      <c r="M1393" s="43"/>
      <c r="N1393" s="49"/>
      <c r="O1393" s="49" t="s">
        <v>4258</v>
      </c>
      <c r="P1393" s="14" t="s">
        <v>6547</v>
      </c>
      <c r="Q1393" s="7" t="str">
        <f>VLOOKUP(D1393,[1]Sheet0!$C$1:$H$65536,6,0)</f>
        <v>TRANG ĐIỂM</v>
      </c>
      <c r="S1393" s="8"/>
    </row>
    <row r="1394" spans="1:19" s="7" customFormat="1" ht="47.25" customHeight="1">
      <c r="A1394" s="9"/>
      <c r="B1394" s="9" t="s">
        <v>27</v>
      </c>
      <c r="C1394" s="47" t="s">
        <v>345</v>
      </c>
      <c r="D1394" s="47" t="s">
        <v>346</v>
      </c>
      <c r="E1394" s="9" t="s">
        <v>347</v>
      </c>
      <c r="F1394" s="48">
        <v>45000</v>
      </c>
      <c r="G1394" s="9">
        <v>1</v>
      </c>
      <c r="H1394" s="9">
        <v>11</v>
      </c>
      <c r="I1394" s="97"/>
      <c r="J1394" s="98">
        <v>10</v>
      </c>
      <c r="K1394" s="103">
        <f t="shared" si="44"/>
        <v>10</v>
      </c>
      <c r="L1394" s="49">
        <f t="shared" si="45"/>
        <v>450000</v>
      </c>
      <c r="M1394" s="43"/>
      <c r="N1394" s="49"/>
      <c r="O1394" s="49" t="s">
        <v>4258</v>
      </c>
      <c r="P1394" s="14"/>
      <c r="Q1394" s="7" t="str">
        <f>VLOOKUP(D1394,[1]Sheet0!$C$1:$H$65536,6,0)</f>
        <v>BÁNH KẸO, ĐỒ ĂN VẶT</v>
      </c>
      <c r="S1394" s="8"/>
    </row>
    <row r="1395" spans="1:19" s="7" customFormat="1" ht="47.25" customHeight="1">
      <c r="A1395" s="9"/>
      <c r="B1395" s="9" t="s">
        <v>27</v>
      </c>
      <c r="C1395" s="47" t="s">
        <v>1217</v>
      </c>
      <c r="D1395" s="47" t="s">
        <v>1218</v>
      </c>
      <c r="E1395" s="9" t="s">
        <v>1219</v>
      </c>
      <c r="F1395" s="48">
        <v>40000</v>
      </c>
      <c r="G1395" s="9">
        <v>-3</v>
      </c>
      <c r="H1395" s="9">
        <v>8</v>
      </c>
      <c r="I1395" s="97">
        <v>3</v>
      </c>
      <c r="J1395" s="98">
        <v>8</v>
      </c>
      <c r="K1395" s="103">
        <f t="shared" si="44"/>
        <v>11</v>
      </c>
      <c r="L1395" s="49">
        <f t="shared" si="45"/>
        <v>440000</v>
      </c>
      <c r="M1395" s="43"/>
      <c r="N1395" s="49"/>
      <c r="O1395" s="49" t="s">
        <v>4258</v>
      </c>
      <c r="P1395" s="14" t="s">
        <v>6337</v>
      </c>
      <c r="Q1395" s="7" t="str">
        <f>VLOOKUP(D1395,[1]Sheet0!$C$1:$H$65536,6,0)</f>
        <v>BÁNH KẸO, ĐỒ ĂN VẶT</v>
      </c>
      <c r="S1395" s="8"/>
    </row>
    <row r="1396" spans="1:19" s="7" customFormat="1" ht="47.25" customHeight="1">
      <c r="A1396" s="9"/>
      <c r="B1396" s="9" t="s">
        <v>3622</v>
      </c>
      <c r="C1396" s="47" t="s">
        <v>3787</v>
      </c>
      <c r="D1396" s="47" t="s">
        <v>3788</v>
      </c>
      <c r="E1396" s="9" t="s">
        <v>3789</v>
      </c>
      <c r="F1396" s="48">
        <v>350000</v>
      </c>
      <c r="G1396" s="9">
        <v>-11</v>
      </c>
      <c r="H1396" s="9">
        <v>0</v>
      </c>
      <c r="I1396" s="97">
        <v>11</v>
      </c>
      <c r="J1396" s="98"/>
      <c r="K1396" s="103">
        <f t="shared" si="44"/>
        <v>11</v>
      </c>
      <c r="L1396" s="49">
        <f t="shared" si="45"/>
        <v>3850000</v>
      </c>
      <c r="M1396" s="43"/>
      <c r="N1396" s="49"/>
      <c r="O1396" s="49" t="s">
        <v>7416</v>
      </c>
      <c r="P1396" s="14" t="s">
        <v>6401</v>
      </c>
      <c r="Q1396" s="7" t="str">
        <f>VLOOKUP(D1396,[1]Sheet0!$C$1:$H$65536,6,0)</f>
        <v>MERRIES</v>
      </c>
      <c r="S1396" s="8"/>
    </row>
    <row r="1397" spans="1:19" s="7" customFormat="1" ht="47.25" customHeight="1">
      <c r="A1397" s="9"/>
      <c r="B1397" s="9" t="s">
        <v>27</v>
      </c>
      <c r="C1397" s="47" t="s">
        <v>5790</v>
      </c>
      <c r="D1397" s="47" t="s">
        <v>5791</v>
      </c>
      <c r="E1397" s="9" t="s">
        <v>5792</v>
      </c>
      <c r="F1397" s="48">
        <v>130000</v>
      </c>
      <c r="G1397" s="9">
        <v>-11</v>
      </c>
      <c r="H1397" s="9">
        <v>0</v>
      </c>
      <c r="I1397" s="97">
        <v>11</v>
      </c>
      <c r="J1397" s="98"/>
      <c r="K1397" s="103">
        <f t="shared" si="44"/>
        <v>11</v>
      </c>
      <c r="L1397" s="49">
        <f t="shared" si="45"/>
        <v>1430000</v>
      </c>
      <c r="M1397" s="43"/>
      <c r="N1397" s="49"/>
      <c r="O1397" s="49" t="s">
        <v>4258</v>
      </c>
      <c r="P1397" s="14">
        <v>46111</v>
      </c>
      <c r="Q1397" s="7" t="str">
        <f>VLOOKUP(D1397,[1]Sheet0!$C$1:$H$65536,6,0)</f>
        <v>BÁNH KẸO, ĐỒ ĂN VẶT</v>
      </c>
      <c r="S1397" s="8"/>
    </row>
    <row r="1398" spans="1:19" s="7" customFormat="1" ht="47.25" customHeight="1">
      <c r="A1398" s="9"/>
      <c r="B1398" s="9" t="s">
        <v>27</v>
      </c>
      <c r="C1398" s="47" t="s">
        <v>3188</v>
      </c>
      <c r="D1398" s="47" t="s">
        <v>3189</v>
      </c>
      <c r="E1398" s="9" t="s">
        <v>3190</v>
      </c>
      <c r="F1398" s="48">
        <v>122000</v>
      </c>
      <c r="G1398" s="9">
        <v>6</v>
      </c>
      <c r="H1398" s="9">
        <v>17</v>
      </c>
      <c r="I1398" s="97"/>
      <c r="J1398" s="98">
        <v>11</v>
      </c>
      <c r="K1398" s="103">
        <f t="shared" si="44"/>
        <v>11</v>
      </c>
      <c r="L1398" s="49">
        <f t="shared" si="45"/>
        <v>1342000</v>
      </c>
      <c r="M1398" s="43"/>
      <c r="N1398" s="49"/>
      <c r="O1398" s="49" t="s">
        <v>7417</v>
      </c>
      <c r="P1398" s="14"/>
      <c r="Q1398" s="7" t="str">
        <f>VLOOKUP(D1398,[1]Sheet0!$C$1:$H$65536,6,0)</f>
        <v>SẢN PHẨM TỪ SỮA</v>
      </c>
      <c r="S1398" s="8"/>
    </row>
    <row r="1399" spans="1:19" s="7" customFormat="1" ht="47.25" customHeight="1">
      <c r="A1399" s="9"/>
      <c r="B1399" s="9" t="s">
        <v>32</v>
      </c>
      <c r="C1399" s="47" t="s">
        <v>1214</v>
      </c>
      <c r="D1399" s="47" t="s">
        <v>1215</v>
      </c>
      <c r="E1399" s="9" t="s">
        <v>1216</v>
      </c>
      <c r="F1399" s="48">
        <v>30000</v>
      </c>
      <c r="G1399" s="9">
        <v>186</v>
      </c>
      <c r="H1399" s="9">
        <v>197</v>
      </c>
      <c r="I1399" s="97"/>
      <c r="J1399" s="98">
        <v>11</v>
      </c>
      <c r="K1399" s="103">
        <f t="shared" si="44"/>
        <v>11</v>
      </c>
      <c r="L1399" s="49">
        <f t="shared" si="45"/>
        <v>330000</v>
      </c>
      <c r="M1399" s="43"/>
      <c r="N1399" s="49"/>
      <c r="O1399" s="49" t="s">
        <v>7418</v>
      </c>
      <c r="P1399" s="14"/>
      <c r="Q1399" s="7" t="str">
        <f>VLOOKUP(D1399,[1]Sheet0!$C$1:$H$65536,6,0)</f>
        <v>Mỹ phẩm khác</v>
      </c>
      <c r="S1399" s="8"/>
    </row>
    <row r="1400" spans="1:19" s="7" customFormat="1" ht="47.25" customHeight="1">
      <c r="A1400" s="9"/>
      <c r="B1400" s="9" t="s">
        <v>33</v>
      </c>
      <c r="C1400" s="47" t="s">
        <v>4029</v>
      </c>
      <c r="D1400" s="47" t="s">
        <v>4019</v>
      </c>
      <c r="E1400" s="9" t="s">
        <v>4030</v>
      </c>
      <c r="F1400" s="48">
        <v>40000</v>
      </c>
      <c r="G1400" s="9">
        <v>-1</v>
      </c>
      <c r="H1400" s="9">
        <v>11</v>
      </c>
      <c r="I1400" s="97">
        <v>12</v>
      </c>
      <c r="J1400" s="98"/>
      <c r="K1400" s="103">
        <f t="shared" si="44"/>
        <v>12</v>
      </c>
      <c r="L1400" s="49">
        <f t="shared" si="45"/>
        <v>480000</v>
      </c>
      <c r="M1400" s="43"/>
      <c r="N1400" s="49"/>
      <c r="O1400" s="49" t="s">
        <v>4258</v>
      </c>
      <c r="P1400" s="14" t="s">
        <v>6444</v>
      </c>
      <c r="Q1400" s="7" t="str">
        <f>VLOOKUP(D1400,[1]Sheet0!$C$1:$H$65536,6,0)</f>
        <v>HÀNG ĐỒNG GIÁ 40K</v>
      </c>
      <c r="S1400" s="8"/>
    </row>
    <row r="1401" spans="1:19" s="7" customFormat="1" ht="47.25" customHeight="1">
      <c r="A1401" s="9"/>
      <c r="B1401" s="9" t="s">
        <v>27</v>
      </c>
      <c r="C1401" s="47" t="s">
        <v>3245</v>
      </c>
      <c r="D1401" s="47" t="s">
        <v>3246</v>
      </c>
      <c r="E1401" s="9" t="s">
        <v>3247</v>
      </c>
      <c r="F1401" s="48">
        <v>85000</v>
      </c>
      <c r="G1401" s="9">
        <v>60</v>
      </c>
      <c r="H1401" s="9">
        <v>72</v>
      </c>
      <c r="I1401" s="97">
        <v>28</v>
      </c>
      <c r="J1401" s="98">
        <v>-16</v>
      </c>
      <c r="K1401" s="103">
        <f t="shared" si="44"/>
        <v>12</v>
      </c>
      <c r="L1401" s="49">
        <f t="shared" si="45"/>
        <v>1020000</v>
      </c>
      <c r="M1401" s="43"/>
      <c r="N1401" s="49"/>
      <c r="O1401" s="49" t="s">
        <v>7419</v>
      </c>
      <c r="P1401" s="14">
        <v>46083</v>
      </c>
      <c r="Q1401" s="7" t="str">
        <f>VLOOKUP(D1401,[1]Sheet0!$C$1:$H$65536,6,0)</f>
        <v>SẢN PHẨM TỪ SỮA</v>
      </c>
      <c r="S1401" s="8"/>
    </row>
    <row r="1402" spans="1:19" s="7" customFormat="1" ht="47.25" customHeight="1">
      <c r="A1402" s="9"/>
      <c r="B1402" s="9" t="s">
        <v>27</v>
      </c>
      <c r="C1402" s="47" t="s">
        <v>2340</v>
      </c>
      <c r="D1402" s="47" t="s">
        <v>2341</v>
      </c>
      <c r="E1402" s="9" t="s">
        <v>2342</v>
      </c>
      <c r="F1402" s="48">
        <v>65000</v>
      </c>
      <c r="G1402" s="9">
        <v>5</v>
      </c>
      <c r="H1402" s="9">
        <v>17</v>
      </c>
      <c r="I1402" s="97">
        <v>20</v>
      </c>
      <c r="J1402" s="98">
        <v>-8</v>
      </c>
      <c r="K1402" s="103">
        <f t="shared" si="44"/>
        <v>12</v>
      </c>
      <c r="L1402" s="49">
        <f t="shared" si="45"/>
        <v>780000</v>
      </c>
      <c r="M1402" s="43"/>
      <c r="N1402" s="49"/>
      <c r="O1402" s="49" t="s">
        <v>4258</v>
      </c>
      <c r="P1402" s="14" t="s">
        <v>6112</v>
      </c>
      <c r="Q1402" s="7" t="str">
        <f>VLOOKUP(D1402,[1]Sheet0!$C$1:$H$65536,6,0)</f>
        <v>BÁNH KẸO, ĐỒ ĂN VẶT</v>
      </c>
      <c r="S1402" s="8"/>
    </row>
    <row r="1403" spans="1:19" s="7" customFormat="1" ht="47.25" customHeight="1">
      <c r="A1403" s="9"/>
      <c r="B1403" s="9" t="s">
        <v>27</v>
      </c>
      <c r="C1403" s="47" t="s">
        <v>1521</v>
      </c>
      <c r="D1403" s="47" t="s">
        <v>1522</v>
      </c>
      <c r="E1403" s="9" t="s">
        <v>1523</v>
      </c>
      <c r="F1403" s="48">
        <v>29000</v>
      </c>
      <c r="G1403" s="9">
        <v>-9</v>
      </c>
      <c r="H1403" s="9">
        <v>3</v>
      </c>
      <c r="I1403" s="97">
        <v>9</v>
      </c>
      <c r="J1403" s="98">
        <v>3</v>
      </c>
      <c r="K1403" s="103">
        <f t="shared" si="44"/>
        <v>12</v>
      </c>
      <c r="L1403" s="49">
        <f t="shared" si="45"/>
        <v>348000</v>
      </c>
      <c r="M1403" s="43"/>
      <c r="N1403" s="49"/>
      <c r="O1403" s="49" t="s">
        <v>4258</v>
      </c>
      <c r="P1403" s="14" t="s">
        <v>6292</v>
      </c>
      <c r="Q1403" s="7" t="str">
        <f>VLOOKUP(D1403,[1]Sheet0!$C$1:$H$65536,6,0)</f>
        <v>ĐỒ UỐNG, PHA CHẾ</v>
      </c>
      <c r="S1403" s="8"/>
    </row>
    <row r="1404" spans="1:19" s="7" customFormat="1" ht="47.25" customHeight="1">
      <c r="A1404" s="9"/>
      <c r="B1404" s="9" t="s">
        <v>32</v>
      </c>
      <c r="C1404" s="47" t="s">
        <v>843</v>
      </c>
      <c r="D1404" s="47" t="s">
        <v>844</v>
      </c>
      <c r="E1404" s="9" t="s">
        <v>845</v>
      </c>
      <c r="F1404" s="48">
        <v>269000</v>
      </c>
      <c r="G1404" s="9">
        <v>7</v>
      </c>
      <c r="H1404" s="9">
        <v>19</v>
      </c>
      <c r="I1404" s="97"/>
      <c r="J1404" s="98">
        <v>12</v>
      </c>
      <c r="K1404" s="103">
        <f t="shared" si="44"/>
        <v>12</v>
      </c>
      <c r="L1404" s="49">
        <f t="shared" si="45"/>
        <v>3228000</v>
      </c>
      <c r="M1404" s="43"/>
      <c r="N1404" s="49"/>
      <c r="O1404" s="49" t="s">
        <v>7420</v>
      </c>
      <c r="P1404" s="14"/>
      <c r="Q1404" s="7" t="str">
        <f>VLOOKUP(D1404,[1]Sheet0!$C$1:$H$65536,6,0)</f>
        <v>CHĂM SÓC TÓC</v>
      </c>
      <c r="S1404" s="8"/>
    </row>
    <row r="1405" spans="1:19" s="7" customFormat="1" ht="47.25" customHeight="1">
      <c r="A1405" s="9"/>
      <c r="B1405" s="9" t="s">
        <v>197</v>
      </c>
      <c r="C1405" s="47" t="s">
        <v>2578</v>
      </c>
      <c r="D1405" s="47" t="s">
        <v>2579</v>
      </c>
      <c r="E1405" s="9" t="s">
        <v>2580</v>
      </c>
      <c r="F1405" s="48">
        <v>59000</v>
      </c>
      <c r="G1405" s="9">
        <v>34</v>
      </c>
      <c r="H1405" s="9">
        <v>46</v>
      </c>
      <c r="I1405" s="97"/>
      <c r="J1405" s="98">
        <v>12</v>
      </c>
      <c r="K1405" s="103">
        <f t="shared" si="44"/>
        <v>12</v>
      </c>
      <c r="L1405" s="49">
        <f t="shared" si="45"/>
        <v>708000</v>
      </c>
      <c r="M1405" s="43"/>
      <c r="N1405" s="49"/>
      <c r="O1405" s="49" t="s">
        <v>7421</v>
      </c>
      <c r="P1405" s="14"/>
      <c r="Q1405" s="7" t="str">
        <f>VLOOKUP(D1405,[1]Sheet0!$C$1:$H$65536,6,0)</f>
        <v>CHĂM SÓC RĂNG MIỆNG</v>
      </c>
      <c r="S1405" s="8"/>
    </row>
    <row r="1406" spans="1:19" s="7" customFormat="1" ht="47.25" customHeight="1">
      <c r="A1406" s="9"/>
      <c r="B1406" s="9" t="s">
        <v>32</v>
      </c>
      <c r="C1406" s="47" t="s">
        <v>4646</v>
      </c>
      <c r="D1406" s="47" t="s">
        <v>4647</v>
      </c>
      <c r="E1406" s="9" t="s">
        <v>4648</v>
      </c>
      <c r="F1406" s="48">
        <v>195000</v>
      </c>
      <c r="G1406" s="9">
        <v>-13</v>
      </c>
      <c r="H1406" s="9">
        <v>0</v>
      </c>
      <c r="I1406" s="97">
        <v>13</v>
      </c>
      <c r="J1406" s="98"/>
      <c r="K1406" s="103">
        <f t="shared" si="44"/>
        <v>13</v>
      </c>
      <c r="L1406" s="49">
        <f t="shared" si="45"/>
        <v>2535000</v>
      </c>
      <c r="M1406" s="43"/>
      <c r="N1406" s="49"/>
      <c r="O1406" s="49" t="s">
        <v>7422</v>
      </c>
      <c r="P1406" s="14" t="s">
        <v>6554</v>
      </c>
      <c r="Q1406" s="7" t="str">
        <f>VLOOKUP(D1406,[1]Sheet0!$C$1:$H$65536,6,0)</f>
        <v>CHĂM SÓC TÓC</v>
      </c>
      <c r="S1406" s="8"/>
    </row>
    <row r="1407" spans="1:19" s="7" customFormat="1" ht="47.25" customHeight="1">
      <c r="A1407" s="9"/>
      <c r="B1407" s="9" t="s">
        <v>33</v>
      </c>
      <c r="C1407" s="47" t="s">
        <v>3011</v>
      </c>
      <c r="D1407" s="47" t="s">
        <v>3012</v>
      </c>
      <c r="E1407" s="9" t="s">
        <v>3013</v>
      </c>
      <c r="F1407" s="48">
        <v>50000</v>
      </c>
      <c r="G1407" s="9">
        <v>-2</v>
      </c>
      <c r="H1407" s="9">
        <v>11</v>
      </c>
      <c r="I1407" s="97">
        <v>2</v>
      </c>
      <c r="J1407" s="98">
        <v>11</v>
      </c>
      <c r="K1407" s="103">
        <f t="shared" si="44"/>
        <v>13</v>
      </c>
      <c r="L1407" s="49">
        <f t="shared" si="45"/>
        <v>650000</v>
      </c>
      <c r="M1407" s="43"/>
      <c r="N1407" s="49"/>
      <c r="O1407" s="49" t="s">
        <v>7423</v>
      </c>
      <c r="P1407" s="14" t="s">
        <v>6349</v>
      </c>
      <c r="Q1407" s="7" t="str">
        <f>VLOOKUP(D1407,[1]Sheet0!$C$1:$H$65536,6,0)</f>
        <v>BẾP VÀ PHÒNG ĂN</v>
      </c>
      <c r="S1407" s="8"/>
    </row>
    <row r="1408" spans="1:19" s="7" customFormat="1" ht="47.25" customHeight="1">
      <c r="A1408" s="9"/>
      <c r="B1408" s="9" t="s">
        <v>27</v>
      </c>
      <c r="C1408" s="47" t="s">
        <v>5793</v>
      </c>
      <c r="D1408" s="47" t="s">
        <v>5794</v>
      </c>
      <c r="E1408" s="9" t="s">
        <v>5795</v>
      </c>
      <c r="F1408" s="48">
        <v>130000</v>
      </c>
      <c r="G1408" s="9">
        <v>-13</v>
      </c>
      <c r="H1408" s="9">
        <v>0</v>
      </c>
      <c r="I1408" s="97">
        <v>13</v>
      </c>
      <c r="J1408" s="98"/>
      <c r="K1408" s="103">
        <f t="shared" si="44"/>
        <v>13</v>
      </c>
      <c r="L1408" s="49">
        <f t="shared" si="45"/>
        <v>1690000</v>
      </c>
      <c r="M1408" s="43"/>
      <c r="N1408" s="49"/>
      <c r="O1408" s="49" t="s">
        <v>4258</v>
      </c>
      <c r="P1408" s="14">
        <v>46111</v>
      </c>
      <c r="Q1408" s="7" t="str">
        <f>VLOOKUP(D1408,[1]Sheet0!$C$1:$H$65536,6,0)</f>
        <v>BÁNH KẸO, ĐỒ ĂN VẶT</v>
      </c>
      <c r="S1408" s="8"/>
    </row>
    <row r="1409" spans="1:19" s="7" customFormat="1" ht="47.25" customHeight="1">
      <c r="A1409" s="9"/>
      <c r="B1409" s="9" t="s">
        <v>135</v>
      </c>
      <c r="C1409" s="47" t="s">
        <v>4304</v>
      </c>
      <c r="D1409" s="47" t="s">
        <v>4305</v>
      </c>
      <c r="E1409" s="9" t="s">
        <v>4306</v>
      </c>
      <c r="F1409" s="48">
        <v>959000</v>
      </c>
      <c r="G1409" s="9">
        <v>-13</v>
      </c>
      <c r="H1409" s="9">
        <v>0</v>
      </c>
      <c r="I1409" s="97">
        <v>13</v>
      </c>
      <c r="J1409" s="98"/>
      <c r="K1409" s="103">
        <f t="shared" si="44"/>
        <v>13</v>
      </c>
      <c r="L1409" s="49">
        <f t="shared" si="45"/>
        <v>12467000</v>
      </c>
      <c r="M1409" s="43"/>
      <c r="N1409" s="49"/>
      <c r="O1409" s="49" t="s">
        <v>7424</v>
      </c>
      <c r="P1409" s="14">
        <v>45951</v>
      </c>
      <c r="Q1409" s="7" t="e">
        <f>VLOOKUP(D1409,[1]Sheet0!$C$1:$H$65536,6,0)</f>
        <v>#N/A</v>
      </c>
      <c r="S1409" s="8"/>
    </row>
    <row r="1410" spans="1:19" s="7" customFormat="1" ht="47.25" customHeight="1">
      <c r="A1410" s="9"/>
      <c r="B1410" s="9" t="s">
        <v>27</v>
      </c>
      <c r="C1410" s="47">
        <v>153728</v>
      </c>
      <c r="D1410" s="47" t="s">
        <v>1369</v>
      </c>
      <c r="E1410" s="203" t="s">
        <v>1370</v>
      </c>
      <c r="F1410" s="48">
        <v>165000</v>
      </c>
      <c r="G1410" s="9">
        <v>-14</v>
      </c>
      <c r="H1410" s="9">
        <v>0</v>
      </c>
      <c r="I1410" s="97">
        <v>14</v>
      </c>
      <c r="J1410" s="98"/>
      <c r="K1410" s="43">
        <f t="shared" si="44"/>
        <v>14</v>
      </c>
      <c r="L1410" s="50">
        <f t="shared" si="45"/>
        <v>2310000</v>
      </c>
      <c r="M1410" s="43"/>
      <c r="N1410" s="49"/>
      <c r="O1410" s="61" t="s">
        <v>7490</v>
      </c>
      <c r="P1410" s="14">
        <v>46039</v>
      </c>
      <c r="Q1410" s="7" t="str">
        <f>VLOOKUP(D1410,[1]Sheet0!$C$1:$H$65536,6,0)</f>
        <v>RƯỢU</v>
      </c>
      <c r="S1410" s="8"/>
    </row>
    <row r="1411" spans="1:19" s="7" customFormat="1" ht="47.25" customHeight="1">
      <c r="A1411" s="9"/>
      <c r="B1411" s="9" t="s">
        <v>32</v>
      </c>
      <c r="C1411" s="47" t="s">
        <v>894</v>
      </c>
      <c r="D1411" s="47" t="s">
        <v>895</v>
      </c>
      <c r="E1411" s="9" t="s">
        <v>896</v>
      </c>
      <c r="F1411" s="48">
        <v>217000</v>
      </c>
      <c r="G1411" s="9">
        <v>8</v>
      </c>
      <c r="H1411" s="9">
        <v>22</v>
      </c>
      <c r="I1411" s="97">
        <v>6</v>
      </c>
      <c r="J1411" s="98">
        <v>8</v>
      </c>
      <c r="K1411" s="103">
        <f t="shared" si="44"/>
        <v>14</v>
      </c>
      <c r="L1411" s="49">
        <f t="shared" si="45"/>
        <v>3038000</v>
      </c>
      <c r="M1411" s="43"/>
      <c r="N1411" s="49"/>
      <c r="O1411" s="49" t="s">
        <v>7425</v>
      </c>
      <c r="P1411" s="14" t="s">
        <v>6331</v>
      </c>
      <c r="Q1411" s="7" t="str">
        <f>VLOOKUP(D1411,[1]Sheet0!$C$1:$H$65536,6,0)</f>
        <v>CHĂM SÓC CƠ THỂ</v>
      </c>
      <c r="S1411" s="8"/>
    </row>
    <row r="1412" spans="1:19" s="7" customFormat="1" ht="47.25" customHeight="1">
      <c r="A1412" s="9"/>
      <c r="B1412" s="9" t="s">
        <v>2772</v>
      </c>
      <c r="C1412" s="47" t="s">
        <v>2852</v>
      </c>
      <c r="D1412" s="47" t="s">
        <v>2853</v>
      </c>
      <c r="E1412" s="9" t="s">
        <v>2854</v>
      </c>
      <c r="F1412" s="48">
        <v>70000</v>
      </c>
      <c r="G1412" s="9">
        <v>72</v>
      </c>
      <c r="H1412" s="9">
        <v>86</v>
      </c>
      <c r="I1412" s="97">
        <v>-1</v>
      </c>
      <c r="J1412" s="98">
        <v>15</v>
      </c>
      <c r="K1412" s="103">
        <f t="shared" si="44"/>
        <v>14</v>
      </c>
      <c r="L1412" s="49">
        <f t="shared" si="45"/>
        <v>980000</v>
      </c>
      <c r="M1412" s="43"/>
      <c r="N1412" s="49"/>
      <c r="O1412" s="49" t="s">
        <v>4258</v>
      </c>
      <c r="P1412" s="14" t="s">
        <v>6358</v>
      </c>
      <c r="Q1412" s="7" t="str">
        <f>VLOOKUP(D1412,[1]Sheet0!$C$1:$H$65536,6,0)</f>
        <v>THỜI TRANG NAM</v>
      </c>
      <c r="S1412" s="8"/>
    </row>
    <row r="1413" spans="1:19" s="7" customFormat="1" ht="47.25" customHeight="1">
      <c r="A1413" s="9"/>
      <c r="B1413" s="9" t="s">
        <v>27</v>
      </c>
      <c r="C1413" s="47" t="s">
        <v>5049</v>
      </c>
      <c r="D1413" s="47" t="s">
        <v>5050</v>
      </c>
      <c r="E1413" s="9" t="s">
        <v>5051</v>
      </c>
      <c r="F1413" s="48">
        <v>115000</v>
      </c>
      <c r="G1413" s="9">
        <v>-14</v>
      </c>
      <c r="H1413" s="9">
        <v>0</v>
      </c>
      <c r="I1413" s="97">
        <v>14</v>
      </c>
      <c r="J1413" s="98"/>
      <c r="K1413" s="103">
        <f t="shared" si="44"/>
        <v>14</v>
      </c>
      <c r="L1413" s="49">
        <f t="shared" si="45"/>
        <v>1610000</v>
      </c>
      <c r="M1413" s="43"/>
      <c r="N1413" s="49"/>
      <c r="O1413" s="49" t="s">
        <v>4258</v>
      </c>
      <c r="P1413" s="14" t="s">
        <v>6628</v>
      </c>
      <c r="Q1413" s="7" t="str">
        <f>VLOOKUP(D1413,[1]Sheet0!$C$1:$H$65536,6,0)</f>
        <v>BÁNH KẸO, ĐỒ ĂN VẶT</v>
      </c>
      <c r="S1413" s="8"/>
    </row>
    <row r="1414" spans="1:19" s="7" customFormat="1" ht="47.25" customHeight="1">
      <c r="A1414" s="9"/>
      <c r="B1414" s="9" t="s">
        <v>27</v>
      </c>
      <c r="C1414" s="47" t="s">
        <v>2424</v>
      </c>
      <c r="D1414" s="47" t="s">
        <v>2425</v>
      </c>
      <c r="E1414" s="9" t="s">
        <v>2426</v>
      </c>
      <c r="F1414" s="48">
        <v>290000</v>
      </c>
      <c r="G1414" s="9">
        <v>136</v>
      </c>
      <c r="H1414" s="9">
        <v>150</v>
      </c>
      <c r="I1414" s="97">
        <v>17</v>
      </c>
      <c r="J1414" s="98">
        <v>-3</v>
      </c>
      <c r="K1414" s="103">
        <f t="shared" si="44"/>
        <v>14</v>
      </c>
      <c r="L1414" s="49">
        <f t="shared" si="45"/>
        <v>4060000</v>
      </c>
      <c r="M1414" s="43"/>
      <c r="N1414" s="49"/>
      <c r="O1414" s="49" t="s">
        <v>7426</v>
      </c>
      <c r="P1414" s="14" t="s">
        <v>6143</v>
      </c>
      <c r="Q1414" s="7" t="str">
        <f>VLOOKUP(D1414,[1]Sheet0!$C$1:$H$65536,6,0)</f>
        <v>BÁNH KẸO, ĐỒ ĂN VẶT</v>
      </c>
      <c r="S1414" s="8"/>
    </row>
    <row r="1415" spans="1:19" s="7" customFormat="1" ht="47.25" customHeight="1">
      <c r="A1415" s="9"/>
      <c r="B1415" s="9" t="s">
        <v>27</v>
      </c>
      <c r="C1415" s="47" t="s">
        <v>4917</v>
      </c>
      <c r="D1415" s="47" t="s">
        <v>4918</v>
      </c>
      <c r="E1415" s="9" t="s">
        <v>4919</v>
      </c>
      <c r="F1415" s="48">
        <v>67000</v>
      </c>
      <c r="G1415" s="9">
        <v>-14</v>
      </c>
      <c r="H1415" s="9">
        <v>0</v>
      </c>
      <c r="I1415" s="97">
        <v>14</v>
      </c>
      <c r="J1415" s="98"/>
      <c r="K1415" s="103">
        <f t="shared" si="44"/>
        <v>14</v>
      </c>
      <c r="L1415" s="49">
        <f t="shared" si="45"/>
        <v>938000</v>
      </c>
      <c r="M1415" s="43"/>
      <c r="N1415" s="49"/>
      <c r="O1415" s="49" t="s">
        <v>4258</v>
      </c>
      <c r="P1415" s="14">
        <v>46027.660694444443</v>
      </c>
      <c r="Q1415" s="7" t="str">
        <f>VLOOKUP(D1415,[1]Sheet0!$C$1:$H$65536,6,0)</f>
        <v>BÁNH KẸO, ĐỒ ĂN VẶT</v>
      </c>
      <c r="S1415" s="8"/>
    </row>
    <row r="1416" spans="1:19" s="7" customFormat="1" ht="47.25" customHeight="1">
      <c r="A1416" s="9"/>
      <c r="B1416" s="9" t="s">
        <v>32</v>
      </c>
      <c r="C1416" s="47" t="s">
        <v>321</v>
      </c>
      <c r="D1416" s="47" t="s">
        <v>322</v>
      </c>
      <c r="E1416" s="9" t="s">
        <v>323</v>
      </c>
      <c r="F1416" s="48">
        <v>180000</v>
      </c>
      <c r="G1416" s="9">
        <v>85</v>
      </c>
      <c r="H1416" s="9">
        <v>100</v>
      </c>
      <c r="I1416" s="97">
        <v>7</v>
      </c>
      <c r="J1416" s="98">
        <v>8</v>
      </c>
      <c r="K1416" s="103">
        <f t="shared" si="44"/>
        <v>15</v>
      </c>
      <c r="L1416" s="49">
        <f t="shared" si="45"/>
        <v>2700000</v>
      </c>
      <c r="M1416" s="43"/>
      <c r="N1416" s="49"/>
      <c r="O1416" s="49" t="s">
        <v>7427</v>
      </c>
      <c r="P1416" s="14" t="s">
        <v>6333</v>
      </c>
      <c r="Q1416" s="7" t="str">
        <f>VLOOKUP(D1416,[1]Sheet0!$C$1:$H$65536,6,0)</f>
        <v>CHĂM SÓC CƠ THỂ</v>
      </c>
      <c r="S1416" s="8"/>
    </row>
    <row r="1417" spans="1:19" s="7" customFormat="1" ht="47.25" customHeight="1">
      <c r="A1417" s="9"/>
      <c r="B1417" s="9" t="s">
        <v>27</v>
      </c>
      <c r="C1417" s="47" t="s">
        <v>2499</v>
      </c>
      <c r="D1417" s="47" t="s">
        <v>2500</v>
      </c>
      <c r="E1417" s="9" t="s">
        <v>2501</v>
      </c>
      <c r="F1417" s="48">
        <v>145000</v>
      </c>
      <c r="G1417" s="9">
        <v>20</v>
      </c>
      <c r="H1417" s="9">
        <v>35</v>
      </c>
      <c r="I1417" s="97">
        <v>26</v>
      </c>
      <c r="J1417" s="98">
        <v>-11</v>
      </c>
      <c r="K1417" s="103">
        <f t="shared" si="44"/>
        <v>15</v>
      </c>
      <c r="L1417" s="49">
        <f t="shared" si="45"/>
        <v>2175000</v>
      </c>
      <c r="M1417" s="43"/>
      <c r="N1417" s="49"/>
      <c r="O1417" s="49" t="s">
        <v>7428</v>
      </c>
      <c r="P1417" s="14">
        <v>46064</v>
      </c>
      <c r="Q1417" s="7" t="str">
        <f>VLOOKUP(D1417,[1]Sheet0!$C$1:$H$65536,6,0)</f>
        <v>BÁNH KẸO, ĐỒ ĂN VẶT</v>
      </c>
      <c r="S1417" s="8"/>
    </row>
    <row r="1418" spans="1:19" s="7" customFormat="1" ht="47.25" customHeight="1">
      <c r="A1418" s="9"/>
      <c r="B1418" s="9" t="s">
        <v>27</v>
      </c>
      <c r="C1418" s="47" t="s">
        <v>5161</v>
      </c>
      <c r="D1418" s="47" t="s">
        <v>5162</v>
      </c>
      <c r="E1418" s="9" t="s">
        <v>5163</v>
      </c>
      <c r="F1418" s="48">
        <v>100000</v>
      </c>
      <c r="G1418" s="9">
        <v>-6</v>
      </c>
      <c r="H1418" s="9">
        <v>9</v>
      </c>
      <c r="I1418" s="97">
        <v>15</v>
      </c>
      <c r="J1418" s="98"/>
      <c r="K1418" s="103">
        <f t="shared" si="44"/>
        <v>15</v>
      </c>
      <c r="L1418" s="49">
        <f t="shared" si="45"/>
        <v>1500000</v>
      </c>
      <c r="M1418" s="43"/>
      <c r="N1418" s="49"/>
      <c r="O1418" s="49" t="s">
        <v>4258</v>
      </c>
      <c r="P1418" s="14" t="s">
        <v>6651</v>
      </c>
      <c r="Q1418" s="7" t="str">
        <f>VLOOKUP(D1418,[1]Sheet0!$C$1:$H$65536,6,0)</f>
        <v>THỰC PHẨM KHÁC</v>
      </c>
      <c r="S1418" s="8"/>
    </row>
    <row r="1419" spans="1:19" s="7" customFormat="1" ht="47.25" customHeight="1">
      <c r="A1419" s="9"/>
      <c r="B1419" s="9" t="s">
        <v>135</v>
      </c>
      <c r="C1419" s="47" t="s">
        <v>5328</v>
      </c>
      <c r="D1419" s="47" t="s">
        <v>5329</v>
      </c>
      <c r="E1419" s="9" t="s">
        <v>5330</v>
      </c>
      <c r="F1419" s="48">
        <v>110000</v>
      </c>
      <c r="G1419" s="9">
        <v>-15</v>
      </c>
      <c r="H1419" s="9">
        <v>0</v>
      </c>
      <c r="I1419" s="97">
        <v>15</v>
      </c>
      <c r="J1419" s="98"/>
      <c r="K1419" s="103">
        <f t="shared" si="44"/>
        <v>15</v>
      </c>
      <c r="L1419" s="49">
        <f t="shared" si="45"/>
        <v>1650000</v>
      </c>
      <c r="M1419" s="43"/>
      <c r="N1419" s="49"/>
      <c r="O1419" s="49" t="s">
        <v>4258</v>
      </c>
      <c r="P1419" s="14">
        <v>46076</v>
      </c>
      <c r="Q1419" s="7" t="str">
        <f>VLOOKUP(D1419,[1]Sheet0!$C$1:$H$65536,6,0)</f>
        <v>BÁNH KẸO, ĐỒ ĂN VẶT</v>
      </c>
      <c r="S1419" s="8"/>
    </row>
    <row r="1420" spans="1:19" s="7" customFormat="1" ht="47.25" customHeight="1">
      <c r="A1420" s="9"/>
      <c r="B1420" s="9" t="s">
        <v>33</v>
      </c>
      <c r="C1420" s="47" t="s">
        <v>201</v>
      </c>
      <c r="D1420" s="47" t="s">
        <v>202</v>
      </c>
      <c r="E1420" s="9" t="s">
        <v>203</v>
      </c>
      <c r="F1420" s="48">
        <v>45000</v>
      </c>
      <c r="G1420" s="9">
        <v>77</v>
      </c>
      <c r="H1420" s="9">
        <v>93</v>
      </c>
      <c r="I1420" s="97">
        <v>18</v>
      </c>
      <c r="J1420" s="98">
        <v>-2</v>
      </c>
      <c r="K1420" s="103">
        <f t="shared" si="44"/>
        <v>16</v>
      </c>
      <c r="L1420" s="49">
        <f t="shared" si="45"/>
        <v>720000</v>
      </c>
      <c r="M1420" s="43"/>
      <c r="N1420" s="49"/>
      <c r="O1420" s="49" t="s">
        <v>7429</v>
      </c>
      <c r="P1420" s="14" t="s">
        <v>6149</v>
      </c>
      <c r="Q1420" s="7" t="str">
        <f>VLOOKUP(D1420,[1]Sheet0!$C$1:$H$65536,6,0)</f>
        <v>XÀ PHÒNG, CHẤT TẨY RỬA</v>
      </c>
      <c r="S1420" s="8"/>
    </row>
    <row r="1421" spans="1:19" s="7" customFormat="1" ht="47.25" customHeight="1">
      <c r="A1421" s="9"/>
      <c r="B1421" s="9" t="s">
        <v>27</v>
      </c>
      <c r="C1421" s="47" t="s">
        <v>882</v>
      </c>
      <c r="D1421" s="47" t="s">
        <v>883</v>
      </c>
      <c r="E1421" s="9" t="s">
        <v>884</v>
      </c>
      <c r="F1421" s="48">
        <v>145000</v>
      </c>
      <c r="G1421" s="9">
        <v>-3</v>
      </c>
      <c r="H1421" s="9">
        <v>13</v>
      </c>
      <c r="I1421" s="97">
        <v>3</v>
      </c>
      <c r="J1421" s="98">
        <v>13</v>
      </c>
      <c r="K1421" s="103">
        <f t="shared" si="44"/>
        <v>16</v>
      </c>
      <c r="L1421" s="49">
        <f t="shared" si="45"/>
        <v>2320000</v>
      </c>
      <c r="M1421" s="43"/>
      <c r="N1421" s="49"/>
      <c r="O1421" s="49" t="s">
        <v>7430</v>
      </c>
      <c r="P1421" s="14" t="s">
        <v>6352</v>
      </c>
      <c r="Q1421" s="7" t="str">
        <f>VLOOKUP(D1421,[1]Sheet0!$C$1:$H$65536,6,0)</f>
        <v>BÁNH KẸO, ĐỒ ĂN VẶT</v>
      </c>
      <c r="S1421" s="8"/>
    </row>
    <row r="1422" spans="1:19" s="7" customFormat="1" ht="47.25" customHeight="1">
      <c r="A1422" s="9"/>
      <c r="B1422" s="9" t="s">
        <v>27</v>
      </c>
      <c r="C1422" s="47" t="s">
        <v>4718</v>
      </c>
      <c r="D1422" s="47" t="s">
        <v>4705</v>
      </c>
      <c r="E1422" s="9" t="s">
        <v>4719</v>
      </c>
      <c r="F1422" s="48">
        <v>75000</v>
      </c>
      <c r="G1422" s="9">
        <v>-16</v>
      </c>
      <c r="H1422" s="9">
        <v>0</v>
      </c>
      <c r="I1422" s="97">
        <v>16</v>
      </c>
      <c r="J1422" s="98"/>
      <c r="K1422" s="103">
        <f t="shared" si="44"/>
        <v>16</v>
      </c>
      <c r="L1422" s="49">
        <f t="shared" si="45"/>
        <v>1200000</v>
      </c>
      <c r="M1422" s="43"/>
      <c r="N1422" s="49"/>
      <c r="O1422" s="49" t="s">
        <v>7431</v>
      </c>
      <c r="P1422" s="14" t="s">
        <v>6565</v>
      </c>
      <c r="Q1422" s="7" t="str">
        <f>VLOOKUP(D1422,[1]Sheet0!$C$1:$H$65536,6,0)</f>
        <v>BÁNH KẸO, ĐỒ ĂN VẶT</v>
      </c>
      <c r="S1422" s="8"/>
    </row>
    <row r="1423" spans="1:19" s="7" customFormat="1" ht="47.25" customHeight="1">
      <c r="A1423" s="9"/>
      <c r="B1423" s="9" t="s">
        <v>3498</v>
      </c>
      <c r="C1423" s="47" t="s">
        <v>465</v>
      </c>
      <c r="D1423" s="47" t="s">
        <v>466</v>
      </c>
      <c r="E1423" s="9" t="s">
        <v>467</v>
      </c>
      <c r="F1423" s="48">
        <v>289000</v>
      </c>
      <c r="G1423" s="9">
        <v>37</v>
      </c>
      <c r="H1423" s="9">
        <v>53</v>
      </c>
      <c r="I1423" s="97">
        <v>15</v>
      </c>
      <c r="J1423" s="98">
        <v>1</v>
      </c>
      <c r="K1423" s="103">
        <f t="shared" si="44"/>
        <v>16</v>
      </c>
      <c r="L1423" s="49">
        <f t="shared" si="45"/>
        <v>4624000</v>
      </c>
      <c r="M1423" s="43"/>
      <c r="N1423" s="49"/>
      <c r="O1423" s="49" t="s">
        <v>7432</v>
      </c>
      <c r="P1423" s="14" t="s">
        <v>6237</v>
      </c>
      <c r="Q1423" s="7" t="str">
        <f>VLOOKUP(D1423,[1]Sheet0!$C$1:$H$65536,6,0)</f>
        <v>ANYZOO</v>
      </c>
      <c r="S1423" s="8"/>
    </row>
    <row r="1424" spans="1:19" s="7" customFormat="1" ht="47.25" customHeight="1">
      <c r="A1424" s="9"/>
      <c r="B1424" s="9" t="s">
        <v>197</v>
      </c>
      <c r="C1424" s="47" t="s">
        <v>1938</v>
      </c>
      <c r="D1424" s="47" t="s">
        <v>1939</v>
      </c>
      <c r="E1424" s="9" t="s">
        <v>1940</v>
      </c>
      <c r="F1424" s="48">
        <v>65000</v>
      </c>
      <c r="G1424" s="9">
        <v>-5</v>
      </c>
      <c r="H1424" s="9">
        <v>12</v>
      </c>
      <c r="I1424" s="97">
        <v>18</v>
      </c>
      <c r="J1424" s="98">
        <v>-1</v>
      </c>
      <c r="K1424" s="103">
        <f t="shared" si="44"/>
        <v>17</v>
      </c>
      <c r="L1424" s="49">
        <f t="shared" si="45"/>
        <v>1105000</v>
      </c>
      <c r="M1424" s="43"/>
      <c r="N1424" s="49"/>
      <c r="O1424" s="49" t="s">
        <v>7433</v>
      </c>
      <c r="P1424" s="14" t="s">
        <v>6169</v>
      </c>
      <c r="Q1424" s="7" t="str">
        <f>VLOOKUP(D1424,[1]Sheet0!$C$1:$H$65536,6,0)</f>
        <v>CHĂM SÓC RĂNG MIỆNG</v>
      </c>
      <c r="S1424" s="8"/>
    </row>
    <row r="1425" spans="1:19" s="7" customFormat="1" ht="47.25" customHeight="1">
      <c r="A1425" s="9"/>
      <c r="B1425" s="9" t="s">
        <v>135</v>
      </c>
      <c r="C1425" s="47" t="s">
        <v>5331</v>
      </c>
      <c r="D1425" s="47" t="s">
        <v>5332</v>
      </c>
      <c r="E1425" s="9" t="s">
        <v>5333</v>
      </c>
      <c r="F1425" s="48">
        <v>110000</v>
      </c>
      <c r="G1425" s="9">
        <v>-17</v>
      </c>
      <c r="H1425" s="9">
        <v>0</v>
      </c>
      <c r="I1425" s="97">
        <v>17</v>
      </c>
      <c r="J1425" s="98"/>
      <c r="K1425" s="103">
        <f t="shared" si="44"/>
        <v>17</v>
      </c>
      <c r="L1425" s="49">
        <f t="shared" si="45"/>
        <v>1870000</v>
      </c>
      <c r="M1425" s="43"/>
      <c r="N1425" s="49"/>
      <c r="O1425" s="49" t="s">
        <v>4258</v>
      </c>
      <c r="P1425" s="14" t="s">
        <v>6680</v>
      </c>
      <c r="Q1425" s="7" t="str">
        <f>VLOOKUP(D1425,[1]Sheet0!$C$1:$H$65536,6,0)</f>
        <v>BÁNH KẸO, ĐỒ ĂN VẶT</v>
      </c>
      <c r="S1425" s="8"/>
    </row>
    <row r="1426" spans="1:19" s="7" customFormat="1" ht="47.25" customHeight="1">
      <c r="A1426" s="9"/>
      <c r="B1426" s="9" t="s">
        <v>27</v>
      </c>
      <c r="C1426" s="47" t="s">
        <v>5232</v>
      </c>
      <c r="D1426" s="47" t="s">
        <v>5233</v>
      </c>
      <c r="E1426" s="9" t="s">
        <v>5234</v>
      </c>
      <c r="F1426" s="48">
        <v>280000</v>
      </c>
      <c r="G1426" s="9">
        <v>-17</v>
      </c>
      <c r="H1426" s="9">
        <v>0</v>
      </c>
      <c r="I1426" s="97">
        <v>17</v>
      </c>
      <c r="J1426" s="98"/>
      <c r="K1426" s="103">
        <f t="shared" si="44"/>
        <v>17</v>
      </c>
      <c r="L1426" s="49">
        <f t="shared" si="45"/>
        <v>4760000</v>
      </c>
      <c r="M1426" s="43"/>
      <c r="N1426" s="49"/>
      <c r="O1426" s="49" t="s">
        <v>7434</v>
      </c>
      <c r="P1426" s="14" t="s">
        <v>6666</v>
      </c>
      <c r="Q1426" s="7" t="str">
        <f>VLOOKUP(D1426,[1]Sheet0!$C$1:$H$65536,6,0)</f>
        <v>BÁNH KẸO, ĐỒ ĂN VẶT</v>
      </c>
      <c r="S1426" s="8"/>
    </row>
    <row r="1427" spans="1:19" s="7" customFormat="1" ht="47.25" customHeight="1">
      <c r="A1427" s="9"/>
      <c r="B1427" s="9" t="s">
        <v>27</v>
      </c>
      <c r="C1427" s="47" t="s">
        <v>231</v>
      </c>
      <c r="D1427" s="47" t="s">
        <v>232</v>
      </c>
      <c r="E1427" s="9" t="s">
        <v>233</v>
      </c>
      <c r="F1427" s="48">
        <v>130000</v>
      </c>
      <c r="G1427" s="9">
        <v>80</v>
      </c>
      <c r="H1427" s="9">
        <v>97</v>
      </c>
      <c r="I1427" s="97">
        <v>9</v>
      </c>
      <c r="J1427" s="98">
        <v>8</v>
      </c>
      <c r="K1427" s="103">
        <f t="shared" si="44"/>
        <v>17</v>
      </c>
      <c r="L1427" s="49">
        <f t="shared" si="45"/>
        <v>2210000</v>
      </c>
      <c r="M1427" s="43"/>
      <c r="N1427" s="49"/>
      <c r="O1427" s="49" t="s">
        <v>7435</v>
      </c>
      <c r="P1427" s="14" t="s">
        <v>6334</v>
      </c>
      <c r="Q1427" s="7" t="str">
        <f>VLOOKUP(D1427,[1]Sheet0!$C$1:$H$65536,6,0)</f>
        <v>BÁNH KẸO, ĐỒ ĂN VẶT</v>
      </c>
      <c r="S1427" s="8"/>
    </row>
    <row r="1428" spans="1:19" s="7" customFormat="1" ht="47.25" customHeight="1">
      <c r="A1428" s="9"/>
      <c r="B1428" s="9" t="s">
        <v>27</v>
      </c>
      <c r="C1428" s="47" t="s">
        <v>549</v>
      </c>
      <c r="D1428" s="47" t="s">
        <v>550</v>
      </c>
      <c r="E1428" s="9" t="s">
        <v>551</v>
      </c>
      <c r="F1428" s="48">
        <v>125000</v>
      </c>
      <c r="G1428" s="9">
        <v>-6</v>
      </c>
      <c r="H1428" s="9">
        <v>11</v>
      </c>
      <c r="I1428" s="97">
        <v>24</v>
      </c>
      <c r="J1428" s="98">
        <v>-7</v>
      </c>
      <c r="K1428" s="103">
        <f t="shared" si="44"/>
        <v>17</v>
      </c>
      <c r="L1428" s="49">
        <f t="shared" si="45"/>
        <v>2125000</v>
      </c>
      <c r="M1428" s="43"/>
      <c r="N1428" s="49"/>
      <c r="O1428" s="49" t="s">
        <v>4258</v>
      </c>
      <c r="P1428" s="14" t="s">
        <v>6115</v>
      </c>
      <c r="Q1428" s="7" t="str">
        <f>VLOOKUP(D1428,[1]Sheet0!$C$1:$H$65536,6,0)</f>
        <v>BÁNH KẸO, ĐỒ ĂN VẶT</v>
      </c>
      <c r="S1428" s="8"/>
    </row>
    <row r="1429" spans="1:19" s="7" customFormat="1" ht="47.25" customHeight="1">
      <c r="A1429" s="9"/>
      <c r="B1429" s="9" t="s">
        <v>27</v>
      </c>
      <c r="C1429" s="47" t="s">
        <v>225</v>
      </c>
      <c r="D1429" s="47" t="s">
        <v>226</v>
      </c>
      <c r="E1429" s="9" t="s">
        <v>227</v>
      </c>
      <c r="F1429" s="48">
        <v>75000</v>
      </c>
      <c r="G1429" s="9">
        <v>87</v>
      </c>
      <c r="H1429" s="9">
        <v>104</v>
      </c>
      <c r="I1429" s="97"/>
      <c r="J1429" s="98">
        <v>17</v>
      </c>
      <c r="K1429" s="103">
        <f t="shared" si="44"/>
        <v>17</v>
      </c>
      <c r="L1429" s="49">
        <f t="shared" si="45"/>
        <v>1275000</v>
      </c>
      <c r="M1429" s="43"/>
      <c r="N1429" s="49"/>
      <c r="O1429" s="49" t="s">
        <v>4258</v>
      </c>
      <c r="P1429" s="14"/>
      <c r="Q1429" s="7" t="str">
        <f>VLOOKUP(D1429,[1]Sheet0!$C$1:$H$65536,6,0)</f>
        <v>BÁNH KẸO, ĐỒ ĂN VẶT</v>
      </c>
      <c r="S1429" s="8"/>
    </row>
    <row r="1430" spans="1:19" s="7" customFormat="1" ht="47.25" customHeight="1">
      <c r="A1430" s="9"/>
      <c r="B1430" s="9" t="s">
        <v>27</v>
      </c>
      <c r="C1430" s="47" t="s">
        <v>1004</v>
      </c>
      <c r="D1430" s="47" t="s">
        <v>1005</v>
      </c>
      <c r="E1430" s="9" t="s">
        <v>1006</v>
      </c>
      <c r="F1430" s="48">
        <v>47000</v>
      </c>
      <c r="G1430" s="9">
        <v>6</v>
      </c>
      <c r="H1430" s="9">
        <v>23</v>
      </c>
      <c r="I1430" s="97"/>
      <c r="J1430" s="98">
        <v>17</v>
      </c>
      <c r="K1430" s="103">
        <f t="shared" si="44"/>
        <v>17</v>
      </c>
      <c r="L1430" s="49">
        <f t="shared" si="45"/>
        <v>799000</v>
      </c>
      <c r="M1430" s="43"/>
      <c r="N1430" s="49"/>
      <c r="O1430" s="49" t="s">
        <v>4258</v>
      </c>
      <c r="P1430" s="14"/>
      <c r="Q1430" s="7" t="str">
        <f>VLOOKUP(D1430,[1]Sheet0!$C$1:$H$65536,6,0)</f>
        <v>BÁNH KẸO, ĐỒ ĂN VẶT</v>
      </c>
      <c r="S1430" s="8"/>
    </row>
    <row r="1431" spans="1:19" s="7" customFormat="1" ht="47.25" customHeight="1">
      <c r="A1431" s="9"/>
      <c r="B1431" s="9" t="s">
        <v>69</v>
      </c>
      <c r="C1431" s="47" t="s">
        <v>4822</v>
      </c>
      <c r="D1431" s="47" t="s">
        <v>4823</v>
      </c>
      <c r="E1431" s="9" t="s">
        <v>4824</v>
      </c>
      <c r="F1431" s="48">
        <v>34000</v>
      </c>
      <c r="G1431" s="9">
        <v>-18</v>
      </c>
      <c r="H1431" s="9">
        <v>0</v>
      </c>
      <c r="I1431" s="97">
        <v>18</v>
      </c>
      <c r="J1431" s="98"/>
      <c r="K1431" s="103">
        <f t="shared" si="44"/>
        <v>18</v>
      </c>
      <c r="L1431" s="49">
        <f t="shared" si="45"/>
        <v>612000</v>
      </c>
      <c r="M1431" s="43"/>
      <c r="N1431" s="49"/>
      <c r="O1431" s="49" t="s">
        <v>4258</v>
      </c>
      <c r="P1431" s="14" t="s">
        <v>6585</v>
      </c>
      <c r="Q1431" s="7" t="str">
        <f>VLOOKUP(D1431,[1]Sheet0!$C$1:$H$65536,6,0)</f>
        <v>HỖ TRỢ LÀM ĐẸP</v>
      </c>
      <c r="S1431" s="8"/>
    </row>
    <row r="1432" spans="1:19" s="7" customFormat="1" ht="47.25" customHeight="1">
      <c r="A1432" s="9"/>
      <c r="B1432" s="9" t="s">
        <v>3632</v>
      </c>
      <c r="C1432" s="47" t="s">
        <v>4395</v>
      </c>
      <c r="D1432" s="47" t="s">
        <v>4385</v>
      </c>
      <c r="E1432" s="9" t="s">
        <v>4396</v>
      </c>
      <c r="F1432" s="48">
        <v>2680</v>
      </c>
      <c r="G1432" s="9">
        <v>309</v>
      </c>
      <c r="H1432" s="9">
        <v>327</v>
      </c>
      <c r="I1432" s="97">
        <v>18</v>
      </c>
      <c r="J1432" s="98"/>
      <c r="K1432" s="103">
        <f t="shared" si="44"/>
        <v>18</v>
      </c>
      <c r="L1432" s="49">
        <f t="shared" si="45"/>
        <v>48240</v>
      </c>
      <c r="M1432" s="43"/>
      <c r="N1432" s="49"/>
      <c r="O1432" s="49" t="s">
        <v>4258</v>
      </c>
      <c r="P1432" s="14" t="s">
        <v>6515</v>
      </c>
      <c r="Q1432" s="7" t="str">
        <f>VLOOKUP(D1432,[1]Sheet0!$C$1:$H$65536,6,0)</f>
        <v>HỆ THỐNG</v>
      </c>
      <c r="S1432" s="8"/>
    </row>
    <row r="1433" spans="1:19" s="7" customFormat="1" ht="47.25" customHeight="1">
      <c r="A1433" s="9"/>
      <c r="B1433" s="9" t="s">
        <v>27</v>
      </c>
      <c r="C1433" s="47" t="s">
        <v>1037</v>
      </c>
      <c r="D1433" s="47" t="s">
        <v>1038</v>
      </c>
      <c r="E1433" s="9" t="s">
        <v>1039</v>
      </c>
      <c r="F1433" s="48">
        <v>40000</v>
      </c>
      <c r="G1433" s="9">
        <v>5</v>
      </c>
      <c r="H1433" s="9">
        <v>23</v>
      </c>
      <c r="I1433" s="97"/>
      <c r="J1433" s="98">
        <v>18</v>
      </c>
      <c r="K1433" s="103">
        <f t="shared" si="44"/>
        <v>18</v>
      </c>
      <c r="L1433" s="49">
        <f t="shared" si="45"/>
        <v>720000</v>
      </c>
      <c r="M1433" s="43"/>
      <c r="N1433" s="49"/>
      <c r="O1433" s="49" t="s">
        <v>4258</v>
      </c>
      <c r="P1433" s="14"/>
      <c r="Q1433" s="7" t="str">
        <f>VLOOKUP(D1433,[1]Sheet0!$C$1:$H$65536,6,0)</f>
        <v>BÁNH KẸO, ĐỒ ĂN VẶT</v>
      </c>
      <c r="S1433" s="8"/>
    </row>
    <row r="1434" spans="1:19" s="7" customFormat="1" ht="47.25" customHeight="1">
      <c r="A1434" s="9"/>
      <c r="B1434" s="9" t="s">
        <v>197</v>
      </c>
      <c r="C1434" s="47" t="s">
        <v>2569</v>
      </c>
      <c r="D1434" s="47" t="s">
        <v>2570</v>
      </c>
      <c r="E1434" s="9" t="s">
        <v>2571</v>
      </c>
      <c r="F1434" s="48">
        <v>45000</v>
      </c>
      <c r="G1434" s="9">
        <v>4</v>
      </c>
      <c r="H1434" s="9">
        <v>22</v>
      </c>
      <c r="I1434" s="97"/>
      <c r="J1434" s="98">
        <v>18</v>
      </c>
      <c r="K1434" s="103">
        <f t="shared" si="44"/>
        <v>18</v>
      </c>
      <c r="L1434" s="49">
        <f t="shared" si="45"/>
        <v>810000</v>
      </c>
      <c r="M1434" s="43"/>
      <c r="N1434" s="49"/>
      <c r="O1434" s="49" t="s">
        <v>7436</v>
      </c>
      <c r="P1434" s="14"/>
      <c r="Q1434" s="7" t="str">
        <f>VLOOKUP(D1434,[1]Sheet0!$C$1:$H$65536,6,0)</f>
        <v>CHĂM SÓC RĂNG MIỆNG</v>
      </c>
      <c r="S1434" s="8"/>
    </row>
    <row r="1435" spans="1:19" s="7" customFormat="1" ht="47.25" customHeight="1">
      <c r="A1435" s="9"/>
      <c r="B1435" s="9" t="s">
        <v>27</v>
      </c>
      <c r="C1435" s="47" t="s">
        <v>139</v>
      </c>
      <c r="D1435" s="47" t="s">
        <v>140</v>
      </c>
      <c r="E1435" s="9" t="s">
        <v>141</v>
      </c>
      <c r="F1435" s="48">
        <v>139000</v>
      </c>
      <c r="G1435" s="9">
        <v>-18</v>
      </c>
      <c r="H1435" s="9">
        <v>1</v>
      </c>
      <c r="I1435" s="97">
        <v>21</v>
      </c>
      <c r="J1435" s="98">
        <v>-2</v>
      </c>
      <c r="K1435" s="103">
        <f t="shared" si="44"/>
        <v>19</v>
      </c>
      <c r="L1435" s="49">
        <f t="shared" si="45"/>
        <v>2641000</v>
      </c>
      <c r="M1435" s="43"/>
      <c r="N1435" s="49"/>
      <c r="O1435" s="49" t="s">
        <v>7437</v>
      </c>
      <c r="P1435" s="14" t="s">
        <v>6151</v>
      </c>
      <c r="Q1435" s="7" t="str">
        <f>VLOOKUP(D1435,[1]Sheet0!$C$1:$H$65536,6,0)</f>
        <v>GIA VỊ</v>
      </c>
      <c r="S1435" s="8"/>
    </row>
    <row r="1436" spans="1:19" s="7" customFormat="1" ht="47.25" customHeight="1">
      <c r="A1436" s="9"/>
      <c r="B1436" s="9" t="s">
        <v>27</v>
      </c>
      <c r="C1436" s="47" t="s">
        <v>888</v>
      </c>
      <c r="D1436" s="47" t="s">
        <v>889</v>
      </c>
      <c r="E1436" s="9" t="s">
        <v>890</v>
      </c>
      <c r="F1436" s="48">
        <v>75000</v>
      </c>
      <c r="G1436" s="9">
        <v>157</v>
      </c>
      <c r="H1436" s="9">
        <v>176</v>
      </c>
      <c r="I1436" s="97">
        <v>-5</v>
      </c>
      <c r="J1436" s="98">
        <v>24</v>
      </c>
      <c r="K1436" s="103">
        <f t="shared" si="44"/>
        <v>19</v>
      </c>
      <c r="L1436" s="49">
        <f t="shared" si="45"/>
        <v>1425000</v>
      </c>
      <c r="M1436" s="43"/>
      <c r="N1436" s="49"/>
      <c r="O1436" s="49" t="s">
        <v>4258</v>
      </c>
      <c r="P1436" s="14" t="s">
        <v>6363</v>
      </c>
      <c r="Q1436" s="7" t="str">
        <f>VLOOKUP(D1436,[1]Sheet0!$C$1:$H$65536,6,0)</f>
        <v>BÁNH KẸO, ĐỒ ĂN VẶT</v>
      </c>
      <c r="S1436" s="8"/>
    </row>
    <row r="1437" spans="1:19" s="7" customFormat="1" ht="47.25" customHeight="1">
      <c r="A1437" s="9"/>
      <c r="B1437" s="9" t="s">
        <v>33</v>
      </c>
      <c r="C1437" s="47" t="s">
        <v>3657</v>
      </c>
      <c r="D1437" s="47" t="s">
        <v>3649</v>
      </c>
      <c r="E1437" s="9" t="s">
        <v>3658</v>
      </c>
      <c r="F1437" s="48">
        <v>205000</v>
      </c>
      <c r="G1437" s="9">
        <v>119</v>
      </c>
      <c r="H1437" s="9">
        <v>139</v>
      </c>
      <c r="I1437" s="97">
        <v>20</v>
      </c>
      <c r="J1437" s="98"/>
      <c r="K1437" s="103">
        <f t="shared" si="44"/>
        <v>20</v>
      </c>
      <c r="L1437" s="49">
        <f t="shared" si="45"/>
        <v>4100000</v>
      </c>
      <c r="M1437" s="43"/>
      <c r="N1437" s="49"/>
      <c r="O1437" s="49" t="s">
        <v>4258</v>
      </c>
      <c r="P1437" s="14" t="s">
        <v>6371</v>
      </c>
      <c r="Q1437" s="7" t="str">
        <f>VLOOKUP(D1437,[1]Sheet0!$C$1:$H$65536,6,0)</f>
        <v>GIẶT, XẢ QUẦN ÁO</v>
      </c>
      <c r="S1437" s="8"/>
    </row>
    <row r="1438" spans="1:19" s="7" customFormat="1" ht="47.25" customHeight="1">
      <c r="A1438" s="9"/>
      <c r="B1438" s="9" t="s">
        <v>33</v>
      </c>
      <c r="C1438" s="47" t="s">
        <v>647</v>
      </c>
      <c r="D1438" s="47" t="s">
        <v>648</v>
      </c>
      <c r="E1438" s="9" t="s">
        <v>649</v>
      </c>
      <c r="F1438" s="48">
        <v>30000</v>
      </c>
      <c r="G1438" s="9">
        <v>22</v>
      </c>
      <c r="H1438" s="9">
        <v>43</v>
      </c>
      <c r="I1438" s="97">
        <v>13</v>
      </c>
      <c r="J1438" s="98">
        <v>8</v>
      </c>
      <c r="K1438" s="103">
        <f t="shared" si="44"/>
        <v>21</v>
      </c>
      <c r="L1438" s="49">
        <f t="shared" si="45"/>
        <v>630000</v>
      </c>
      <c r="M1438" s="43"/>
      <c r="N1438" s="49"/>
      <c r="O1438" s="49" t="s">
        <v>4258</v>
      </c>
      <c r="P1438" s="14" t="s">
        <v>6338</v>
      </c>
      <c r="Q1438" s="7" t="str">
        <f>VLOOKUP(D1438,[1]Sheet0!$C$1:$H$65536,6,0)</f>
        <v>PHÒNG CHỐNG CÔN TRÙNG</v>
      </c>
      <c r="S1438" s="8"/>
    </row>
    <row r="1439" spans="1:19" s="7" customFormat="1" ht="47.25" customHeight="1">
      <c r="A1439" s="9"/>
      <c r="B1439" s="9" t="s">
        <v>2772</v>
      </c>
      <c r="C1439" s="47" t="s">
        <v>4246</v>
      </c>
      <c r="D1439" s="47" t="s">
        <v>4244</v>
      </c>
      <c r="E1439" s="9" t="s">
        <v>4247</v>
      </c>
      <c r="F1439" s="48">
        <v>189000</v>
      </c>
      <c r="G1439" s="9">
        <v>61</v>
      </c>
      <c r="H1439" s="9">
        <v>82</v>
      </c>
      <c r="I1439" s="97">
        <v>21</v>
      </c>
      <c r="J1439" s="98"/>
      <c r="K1439" s="103">
        <f t="shared" si="44"/>
        <v>21</v>
      </c>
      <c r="L1439" s="49">
        <f t="shared" si="45"/>
        <v>3969000</v>
      </c>
      <c r="M1439" s="43"/>
      <c r="N1439" s="49"/>
      <c r="O1439" s="49" t="s">
        <v>7438</v>
      </c>
      <c r="P1439" s="14" t="s">
        <v>6484</v>
      </c>
      <c r="Q1439" s="7" t="str">
        <f>VLOOKUP(D1439,[1]Sheet0!$C$1:$H$65536,6,0)</f>
        <v>NSM MÙA HÈ</v>
      </c>
      <c r="S1439" s="8"/>
    </row>
    <row r="1440" spans="1:19" s="7" customFormat="1" ht="47.25" customHeight="1">
      <c r="A1440" s="9"/>
      <c r="B1440" s="9" t="s">
        <v>2772</v>
      </c>
      <c r="C1440" s="47" t="s">
        <v>3991</v>
      </c>
      <c r="D1440" s="47" t="s">
        <v>3984</v>
      </c>
      <c r="E1440" s="9" t="s">
        <v>3992</v>
      </c>
      <c r="F1440" s="48">
        <v>159000</v>
      </c>
      <c r="G1440" s="9">
        <v>25</v>
      </c>
      <c r="H1440" s="9">
        <v>46</v>
      </c>
      <c r="I1440" s="97">
        <v>21</v>
      </c>
      <c r="J1440" s="98"/>
      <c r="K1440" s="103">
        <f t="shared" ref="K1440:K1480" si="46">+J1440+I1440</f>
        <v>21</v>
      </c>
      <c r="L1440" s="49">
        <f t="shared" ref="L1440:L1480" si="47">+K1440*F1440</f>
        <v>3339000</v>
      </c>
      <c r="M1440" s="43"/>
      <c r="N1440" s="49"/>
      <c r="O1440" s="49" t="s">
        <v>7438</v>
      </c>
      <c r="P1440" s="14" t="s">
        <v>6436</v>
      </c>
      <c r="Q1440" s="7" t="str">
        <f>VLOOKUP(D1440,[1]Sheet0!$C$1:$H$65536,6,0)</f>
        <v>NSM MÙA HÈ</v>
      </c>
      <c r="S1440" s="8"/>
    </row>
    <row r="1441" spans="1:19" s="7" customFormat="1" ht="47.25" customHeight="1">
      <c r="A1441" s="9"/>
      <c r="B1441" s="9" t="s">
        <v>27</v>
      </c>
      <c r="C1441" s="47" t="s">
        <v>4973</v>
      </c>
      <c r="D1441" s="47" t="s">
        <v>4974</v>
      </c>
      <c r="E1441" s="9" t="s">
        <v>221</v>
      </c>
      <c r="F1441" s="48">
        <v>155000</v>
      </c>
      <c r="G1441" s="9">
        <v>-21</v>
      </c>
      <c r="H1441" s="9">
        <v>0</v>
      </c>
      <c r="I1441" s="97">
        <v>21</v>
      </c>
      <c r="J1441" s="98"/>
      <c r="K1441" s="103">
        <f t="shared" si="46"/>
        <v>21</v>
      </c>
      <c r="L1441" s="49">
        <f t="shared" si="47"/>
        <v>3255000</v>
      </c>
      <c r="M1441" s="43"/>
      <c r="N1441" s="49"/>
      <c r="O1441" s="49" t="s">
        <v>7439</v>
      </c>
      <c r="P1441" s="14" t="s">
        <v>6610</v>
      </c>
      <c r="Q1441" s="7" t="str">
        <f>VLOOKUP(D1441,[1]Sheet0!$C$1:$H$65536,6,0)</f>
        <v>BÁNH KẸO, ĐỒ ĂN VẶT</v>
      </c>
      <c r="S1441" s="8"/>
    </row>
    <row r="1442" spans="1:19" s="7" customFormat="1" ht="47.25" customHeight="1">
      <c r="A1442" s="9"/>
      <c r="B1442" s="9" t="s">
        <v>27</v>
      </c>
      <c r="C1442" s="47" t="s">
        <v>989</v>
      </c>
      <c r="D1442" s="47" t="s">
        <v>990</v>
      </c>
      <c r="E1442" s="9" t="s">
        <v>991</v>
      </c>
      <c r="F1442" s="48">
        <v>125000</v>
      </c>
      <c r="G1442" s="9">
        <v>-15</v>
      </c>
      <c r="H1442" s="9">
        <v>6</v>
      </c>
      <c r="I1442" s="97">
        <v>15</v>
      </c>
      <c r="J1442" s="98">
        <v>6</v>
      </c>
      <c r="K1442" s="103">
        <f t="shared" si="46"/>
        <v>21</v>
      </c>
      <c r="L1442" s="49">
        <f t="shared" si="47"/>
        <v>2625000</v>
      </c>
      <c r="M1442" s="43"/>
      <c r="N1442" s="49"/>
      <c r="O1442" s="49" t="s">
        <v>4258</v>
      </c>
      <c r="P1442" s="14" t="s">
        <v>6323</v>
      </c>
      <c r="Q1442" s="7" t="str">
        <f>VLOOKUP(D1442,[1]Sheet0!$C$1:$H$65536,6,0)</f>
        <v>BÁNH KẸO, ĐỒ ĂN VẶT</v>
      </c>
      <c r="S1442" s="8"/>
    </row>
    <row r="1443" spans="1:19" s="7" customFormat="1" ht="47.25" customHeight="1">
      <c r="A1443" s="9"/>
      <c r="B1443" s="9" t="s">
        <v>27</v>
      </c>
      <c r="C1443" s="47" t="s">
        <v>336</v>
      </c>
      <c r="D1443" s="47" t="s">
        <v>337</v>
      </c>
      <c r="E1443" s="9" t="s">
        <v>338</v>
      </c>
      <c r="F1443" s="48">
        <v>40000</v>
      </c>
      <c r="G1443" s="9">
        <v>3</v>
      </c>
      <c r="H1443" s="9">
        <v>24</v>
      </c>
      <c r="I1443" s="97"/>
      <c r="J1443" s="98">
        <v>21</v>
      </c>
      <c r="K1443" s="103">
        <f t="shared" si="46"/>
        <v>21</v>
      </c>
      <c r="L1443" s="49">
        <f t="shared" si="47"/>
        <v>840000</v>
      </c>
      <c r="M1443" s="43"/>
      <c r="N1443" s="49"/>
      <c r="O1443" s="49" t="s">
        <v>4258</v>
      </c>
      <c r="P1443" s="14"/>
      <c r="Q1443" s="7" t="str">
        <f>VLOOKUP(D1443,[1]Sheet0!$C$1:$H$65536,6,0)</f>
        <v>BÁNH KẸO, ĐỒ ĂN VẶT</v>
      </c>
      <c r="S1443" s="8"/>
    </row>
    <row r="1444" spans="1:19" s="7" customFormat="1" ht="47.25" customHeight="1">
      <c r="A1444" s="9"/>
      <c r="B1444" s="9" t="s">
        <v>33</v>
      </c>
      <c r="C1444" s="47" t="s">
        <v>3339</v>
      </c>
      <c r="D1444" s="47" t="s">
        <v>3340</v>
      </c>
      <c r="E1444" s="9" t="s">
        <v>3341</v>
      </c>
      <c r="F1444" s="48">
        <v>850000</v>
      </c>
      <c r="G1444" s="9">
        <v>-17</v>
      </c>
      <c r="H1444" s="9">
        <v>5</v>
      </c>
      <c r="I1444" s="97">
        <v>17</v>
      </c>
      <c r="J1444" s="98">
        <v>5</v>
      </c>
      <c r="K1444" s="103">
        <f t="shared" si="46"/>
        <v>22</v>
      </c>
      <c r="L1444" s="49">
        <f t="shared" si="47"/>
        <v>18700000</v>
      </c>
      <c r="M1444" s="43"/>
      <c r="N1444" s="49"/>
      <c r="O1444" s="49" t="s">
        <v>7440</v>
      </c>
      <c r="P1444" s="14" t="s">
        <v>6158</v>
      </c>
      <c r="Q1444" s="7" t="str">
        <f>VLOOKUP(D1444,[1]Sheet0!$C$1:$H$65536,6,0)</f>
        <v>GIA DỤNG SKK</v>
      </c>
      <c r="S1444" s="8"/>
    </row>
    <row r="1445" spans="1:19" s="7" customFormat="1" ht="47.25" customHeight="1">
      <c r="A1445" s="9"/>
      <c r="B1445" s="9" t="s">
        <v>27</v>
      </c>
      <c r="C1445" s="47" t="s">
        <v>252</v>
      </c>
      <c r="D1445" s="47" t="s">
        <v>253</v>
      </c>
      <c r="E1445" s="9" t="s">
        <v>254</v>
      </c>
      <c r="F1445" s="48">
        <v>65000</v>
      </c>
      <c r="G1445" s="9">
        <v>-23</v>
      </c>
      <c r="H1445" s="9">
        <v>0</v>
      </c>
      <c r="I1445" s="97"/>
      <c r="J1445" s="98">
        <v>23</v>
      </c>
      <c r="K1445" s="103">
        <f t="shared" si="46"/>
        <v>23</v>
      </c>
      <c r="L1445" s="49">
        <f t="shared" si="47"/>
        <v>1495000</v>
      </c>
      <c r="M1445" s="43"/>
      <c r="N1445" s="49"/>
      <c r="O1445" s="49" t="s">
        <v>4258</v>
      </c>
      <c r="P1445" s="14"/>
      <c r="Q1445" s="7" t="str">
        <f>VLOOKUP(D1445,[1]Sheet0!$C$1:$H$65536,6,0)</f>
        <v>ĐỒ UỐNG, PHA CHẾ</v>
      </c>
      <c r="S1445" s="8"/>
    </row>
    <row r="1446" spans="1:19" s="7" customFormat="1" ht="47.25" customHeight="1">
      <c r="A1446" s="9"/>
      <c r="B1446" s="9" t="s">
        <v>27</v>
      </c>
      <c r="C1446" s="47">
        <v>231576</v>
      </c>
      <c r="D1446" s="47" t="s">
        <v>5286</v>
      </c>
      <c r="E1446" s="203" t="s">
        <v>5287</v>
      </c>
      <c r="F1446" s="48">
        <v>235000</v>
      </c>
      <c r="G1446" s="9">
        <v>-24</v>
      </c>
      <c r="H1446" s="9">
        <v>0</v>
      </c>
      <c r="I1446" s="97">
        <v>24</v>
      </c>
      <c r="J1446" s="98"/>
      <c r="K1446" s="43">
        <f t="shared" si="46"/>
        <v>24</v>
      </c>
      <c r="L1446" s="50">
        <f t="shared" si="47"/>
        <v>5640000</v>
      </c>
      <c r="M1446" s="43"/>
      <c r="N1446" s="49"/>
      <c r="O1446" s="61" t="s">
        <v>7475</v>
      </c>
      <c r="P1446" s="14" t="s">
        <v>6677</v>
      </c>
      <c r="Q1446" s="7" t="str">
        <f>VLOOKUP(D1446,[1]Sheet0!$C$1:$H$65536,6,0)</f>
        <v>RƯỢU</v>
      </c>
      <c r="S1446" s="8"/>
    </row>
    <row r="1447" spans="1:19" s="7" customFormat="1" ht="47.25" customHeight="1">
      <c r="A1447" s="9"/>
      <c r="B1447" s="9" t="s">
        <v>27</v>
      </c>
      <c r="C1447" s="47" t="s">
        <v>546</v>
      </c>
      <c r="D1447" s="47" t="s">
        <v>547</v>
      </c>
      <c r="E1447" s="9" t="s">
        <v>548</v>
      </c>
      <c r="F1447" s="48">
        <v>125000</v>
      </c>
      <c r="G1447" s="9">
        <v>-22</v>
      </c>
      <c r="H1447" s="9">
        <v>2</v>
      </c>
      <c r="I1447" s="97">
        <v>26</v>
      </c>
      <c r="J1447" s="98">
        <v>-2</v>
      </c>
      <c r="K1447" s="103">
        <f t="shared" si="46"/>
        <v>24</v>
      </c>
      <c r="L1447" s="49">
        <f t="shared" si="47"/>
        <v>3000000</v>
      </c>
      <c r="M1447" s="43"/>
      <c r="N1447" s="49"/>
      <c r="O1447" s="49" t="s">
        <v>4258</v>
      </c>
      <c r="P1447" s="14">
        <v>46076</v>
      </c>
      <c r="Q1447" s="7" t="str">
        <f>VLOOKUP(D1447,[1]Sheet0!$C$1:$H$65536,6,0)</f>
        <v>BÁNH KẸO, ĐỒ ĂN VẶT</v>
      </c>
      <c r="S1447" s="8"/>
    </row>
    <row r="1448" spans="1:19" s="7" customFormat="1" ht="47.25" customHeight="1">
      <c r="A1448" s="9"/>
      <c r="B1448" s="9" t="s">
        <v>3469</v>
      </c>
      <c r="C1448" s="47" t="s">
        <v>480</v>
      </c>
      <c r="D1448" s="47" t="s">
        <v>481</v>
      </c>
      <c r="E1448" s="9" t="s">
        <v>482</v>
      </c>
      <c r="F1448" s="48">
        <v>445000</v>
      </c>
      <c r="G1448" s="9">
        <v>20</v>
      </c>
      <c r="H1448" s="9">
        <v>45</v>
      </c>
      <c r="I1448" s="97">
        <v>3</v>
      </c>
      <c r="J1448" s="98">
        <v>22</v>
      </c>
      <c r="K1448" s="103">
        <f t="shared" si="46"/>
        <v>25</v>
      </c>
      <c r="L1448" s="49">
        <f t="shared" si="47"/>
        <v>11125000</v>
      </c>
      <c r="M1448" s="43"/>
      <c r="N1448" s="49"/>
      <c r="O1448" s="49" t="s">
        <v>7441</v>
      </c>
      <c r="P1448" s="14">
        <v>46028.671770833331</v>
      </c>
      <c r="Q1448" s="7" t="str">
        <f>VLOOKUP(D1448,[1]Sheet0!$C$1:$H$65536,6,0)</f>
        <v>SỮA CÔNG THỨC</v>
      </c>
      <c r="S1448" s="8"/>
    </row>
    <row r="1449" spans="1:19" s="7" customFormat="1" ht="47.25" customHeight="1">
      <c r="A1449" s="9"/>
      <c r="B1449" s="9" t="s">
        <v>27</v>
      </c>
      <c r="C1449" s="47" t="s">
        <v>3257</v>
      </c>
      <c r="D1449" s="47" t="s">
        <v>3258</v>
      </c>
      <c r="E1449" s="9" t="s">
        <v>3259</v>
      </c>
      <c r="F1449" s="48">
        <v>85000</v>
      </c>
      <c r="G1449" s="9">
        <v>89</v>
      </c>
      <c r="H1449" s="9">
        <v>114</v>
      </c>
      <c r="I1449" s="97"/>
      <c r="J1449" s="98">
        <v>25</v>
      </c>
      <c r="K1449" s="103">
        <f t="shared" si="46"/>
        <v>25</v>
      </c>
      <c r="L1449" s="49">
        <f t="shared" si="47"/>
        <v>2125000</v>
      </c>
      <c r="M1449" s="43"/>
      <c r="N1449" s="49"/>
      <c r="O1449" s="49" t="s">
        <v>7442</v>
      </c>
      <c r="P1449" s="14"/>
      <c r="Q1449" s="7" t="str">
        <f>VLOOKUP(D1449,[1]Sheet0!$C$1:$H$65536,6,0)</f>
        <v>SẢN PHẨM TỪ SỮA</v>
      </c>
      <c r="S1449" s="8"/>
    </row>
    <row r="1450" spans="1:19" s="7" customFormat="1" ht="47.25" customHeight="1">
      <c r="A1450" s="9"/>
      <c r="B1450" s="9" t="s">
        <v>33</v>
      </c>
      <c r="C1450" s="47" t="s">
        <v>1805</v>
      </c>
      <c r="D1450" s="47" t="s">
        <v>1806</v>
      </c>
      <c r="E1450" s="9" t="s">
        <v>1807</v>
      </c>
      <c r="F1450" s="48">
        <v>45000</v>
      </c>
      <c r="G1450" s="9">
        <v>180</v>
      </c>
      <c r="H1450" s="9">
        <v>206</v>
      </c>
      <c r="I1450" s="97">
        <v>27</v>
      </c>
      <c r="J1450" s="98">
        <v>-1</v>
      </c>
      <c r="K1450" s="103">
        <f t="shared" si="46"/>
        <v>26</v>
      </c>
      <c r="L1450" s="49">
        <f t="shared" si="47"/>
        <v>1170000</v>
      </c>
      <c r="M1450" s="43"/>
      <c r="N1450" s="49"/>
      <c r="O1450" s="49" t="s">
        <v>7443</v>
      </c>
      <c r="P1450" s="14" t="s">
        <v>6165</v>
      </c>
      <c r="Q1450" s="7" t="str">
        <f>VLOOKUP(D1450,[1]Sheet0!$C$1:$H$65536,6,0)</f>
        <v>XÀ PHÒNG, CHẤT TẨY RỬA</v>
      </c>
      <c r="S1450" s="8"/>
    </row>
    <row r="1451" spans="1:19" s="7" customFormat="1" ht="47.25" customHeight="1">
      <c r="A1451" s="9"/>
      <c r="B1451" s="9" t="s">
        <v>2772</v>
      </c>
      <c r="C1451" s="47" t="s">
        <v>3663</v>
      </c>
      <c r="D1451" s="47" t="s">
        <v>3664</v>
      </c>
      <c r="E1451" s="9" t="s">
        <v>3665</v>
      </c>
      <c r="F1451" s="48">
        <v>129000</v>
      </c>
      <c r="G1451" s="9">
        <v>-29</v>
      </c>
      <c r="H1451" s="9">
        <v>0</v>
      </c>
      <c r="I1451" s="97">
        <v>29</v>
      </c>
      <c r="J1451" s="98"/>
      <c r="K1451" s="103">
        <f t="shared" si="46"/>
        <v>29</v>
      </c>
      <c r="L1451" s="49">
        <f t="shared" si="47"/>
        <v>3741000</v>
      </c>
      <c r="M1451" s="43"/>
      <c r="N1451" s="49"/>
      <c r="O1451" s="49" t="s">
        <v>7444</v>
      </c>
      <c r="P1451" s="14" t="s">
        <v>6372</v>
      </c>
      <c r="Q1451" s="7" t="str">
        <f>VLOOKUP(D1451,[1]Sheet0!$C$1:$H$65536,6,0)</f>
        <v>NSM MÙA ĐÔNG</v>
      </c>
      <c r="S1451" s="8"/>
    </row>
    <row r="1452" spans="1:19" s="7" customFormat="1" ht="47.25" customHeight="1">
      <c r="A1452" s="9"/>
      <c r="B1452" s="9" t="s">
        <v>27</v>
      </c>
      <c r="C1452" s="47" t="s">
        <v>5874</v>
      </c>
      <c r="D1452" s="47" t="s">
        <v>5875</v>
      </c>
      <c r="E1452" s="9" t="s">
        <v>5876</v>
      </c>
      <c r="F1452" s="48">
        <v>125000</v>
      </c>
      <c r="G1452" s="9">
        <v>-29</v>
      </c>
      <c r="H1452" s="9">
        <v>0</v>
      </c>
      <c r="I1452" s="97">
        <v>29</v>
      </c>
      <c r="J1452" s="98"/>
      <c r="K1452" s="103">
        <f t="shared" si="46"/>
        <v>29</v>
      </c>
      <c r="L1452" s="49">
        <f t="shared" si="47"/>
        <v>3625000</v>
      </c>
      <c r="M1452" s="43"/>
      <c r="N1452" s="49"/>
      <c r="O1452" s="49" t="s">
        <v>4258</v>
      </c>
      <c r="P1452" s="14" t="s">
        <v>6737</v>
      </c>
      <c r="Q1452" s="7" t="str">
        <f>VLOOKUP(D1452,[1]Sheet0!$C$1:$H$65536,6,0)</f>
        <v>BÁNH KẸO, ĐỒ ĂN VẶT</v>
      </c>
      <c r="S1452" s="8"/>
    </row>
    <row r="1453" spans="1:19" s="7" customFormat="1" ht="47.25" customHeight="1">
      <c r="A1453" s="9"/>
      <c r="B1453" s="9" t="s">
        <v>27</v>
      </c>
      <c r="C1453" s="47" t="s">
        <v>3149</v>
      </c>
      <c r="D1453" s="47" t="s">
        <v>3150</v>
      </c>
      <c r="E1453" s="9" t="s">
        <v>3151</v>
      </c>
      <c r="F1453" s="48">
        <v>45000</v>
      </c>
      <c r="G1453" s="9">
        <v>9</v>
      </c>
      <c r="H1453" s="9">
        <v>38</v>
      </c>
      <c r="I1453" s="97"/>
      <c r="J1453" s="98">
        <v>29</v>
      </c>
      <c r="K1453" s="103">
        <f t="shared" si="46"/>
        <v>29</v>
      </c>
      <c r="L1453" s="49">
        <f t="shared" si="47"/>
        <v>1305000</v>
      </c>
      <c r="M1453" s="43"/>
      <c r="N1453" s="49"/>
      <c r="O1453" s="49" t="s">
        <v>4258</v>
      </c>
      <c r="P1453" s="14"/>
      <c r="Q1453" s="7" t="str">
        <f>VLOOKUP(D1453,[1]Sheet0!$C$1:$H$65536,6,0)</f>
        <v>SẢN PHẨM TỪ SỮA</v>
      </c>
      <c r="S1453" s="8"/>
    </row>
    <row r="1454" spans="1:19" s="7" customFormat="1" ht="47.25" customHeight="1">
      <c r="A1454" s="9"/>
      <c r="B1454" s="9" t="s">
        <v>2772</v>
      </c>
      <c r="C1454" s="47" t="s">
        <v>4726</v>
      </c>
      <c r="D1454" s="47" t="s">
        <v>4727</v>
      </c>
      <c r="E1454" s="9" t="s">
        <v>4728</v>
      </c>
      <c r="F1454" s="48">
        <v>380000</v>
      </c>
      <c r="G1454" s="9">
        <v>-30</v>
      </c>
      <c r="H1454" s="9">
        <v>0</v>
      </c>
      <c r="I1454" s="97">
        <v>30</v>
      </c>
      <c r="J1454" s="98"/>
      <c r="K1454" s="103">
        <f t="shared" si="46"/>
        <v>30</v>
      </c>
      <c r="L1454" s="49">
        <f t="shared" si="47"/>
        <v>11400000</v>
      </c>
      <c r="M1454" s="43"/>
      <c r="N1454" s="49"/>
      <c r="O1454" s="49" t="s">
        <v>7445</v>
      </c>
      <c r="P1454" s="14" t="s">
        <v>6568</v>
      </c>
      <c r="Q1454" s="7" t="str">
        <f>VLOOKUP(D1454,[1]Sheet0!$C$1:$H$65536,6,0)</f>
        <v>NSM MÙA ĐÔNG</v>
      </c>
      <c r="S1454" s="8"/>
    </row>
    <row r="1455" spans="1:19" s="7" customFormat="1" ht="47.25" customHeight="1">
      <c r="A1455" s="9"/>
      <c r="B1455" s="9" t="s">
        <v>27</v>
      </c>
      <c r="C1455" s="47" t="s">
        <v>5252</v>
      </c>
      <c r="D1455" s="47" t="s">
        <v>5243</v>
      </c>
      <c r="E1455" s="9" t="s">
        <v>5253</v>
      </c>
      <c r="F1455" s="48">
        <v>100000</v>
      </c>
      <c r="G1455" s="9">
        <v>67</v>
      </c>
      <c r="H1455" s="9">
        <v>97</v>
      </c>
      <c r="I1455" s="97">
        <v>30</v>
      </c>
      <c r="J1455" s="98"/>
      <c r="K1455" s="103">
        <f t="shared" si="46"/>
        <v>30</v>
      </c>
      <c r="L1455" s="49">
        <f t="shared" si="47"/>
        <v>3000000</v>
      </c>
      <c r="M1455" s="43"/>
      <c r="N1455" s="49"/>
      <c r="O1455" s="49" t="s">
        <v>4258</v>
      </c>
      <c r="P1455" s="14" t="s">
        <v>6672</v>
      </c>
      <c r="Q1455" s="7" t="str">
        <f>VLOOKUP(D1455,[1]Sheet0!$C$1:$H$65536,6,0)</f>
        <v>THỰC PHẨM KHÁC</v>
      </c>
      <c r="S1455" s="8"/>
    </row>
    <row r="1456" spans="1:19" s="7" customFormat="1" ht="47.25" customHeight="1">
      <c r="A1456" s="9"/>
      <c r="B1456" s="9" t="s">
        <v>27</v>
      </c>
      <c r="C1456" s="47" t="s">
        <v>852</v>
      </c>
      <c r="D1456" s="47" t="s">
        <v>853</v>
      </c>
      <c r="E1456" s="9" t="s">
        <v>854</v>
      </c>
      <c r="F1456" s="48">
        <v>90000</v>
      </c>
      <c r="G1456" s="9">
        <v>4</v>
      </c>
      <c r="H1456" s="9">
        <v>35</v>
      </c>
      <c r="I1456" s="97"/>
      <c r="J1456" s="98">
        <v>31</v>
      </c>
      <c r="K1456" s="103">
        <f t="shared" si="46"/>
        <v>31</v>
      </c>
      <c r="L1456" s="49">
        <f t="shared" si="47"/>
        <v>2790000</v>
      </c>
      <c r="M1456" s="43"/>
      <c r="N1456" s="49"/>
      <c r="O1456" s="49" t="s">
        <v>4258</v>
      </c>
      <c r="P1456" s="14"/>
      <c r="Q1456" s="7" t="str">
        <f>VLOOKUP(D1456,[1]Sheet0!$C$1:$H$65536,6,0)</f>
        <v>ĐỒ UỐNG, PHA CHẾ</v>
      </c>
      <c r="S1456" s="8"/>
    </row>
    <row r="1457" spans="1:19" s="7" customFormat="1" ht="47.25" customHeight="1">
      <c r="A1457" s="9"/>
      <c r="B1457" s="9" t="s">
        <v>32</v>
      </c>
      <c r="C1457" s="47" t="s">
        <v>4694</v>
      </c>
      <c r="D1457" s="47" t="s">
        <v>4695</v>
      </c>
      <c r="E1457" s="9" t="s">
        <v>1162</v>
      </c>
      <c r="F1457" s="48">
        <v>199000</v>
      </c>
      <c r="G1457" s="9">
        <v>-35</v>
      </c>
      <c r="H1457" s="9">
        <v>1</v>
      </c>
      <c r="I1457" s="97">
        <v>36</v>
      </c>
      <c r="J1457" s="98"/>
      <c r="K1457" s="103">
        <f t="shared" si="46"/>
        <v>36</v>
      </c>
      <c r="L1457" s="49">
        <f t="shared" si="47"/>
        <v>7164000</v>
      </c>
      <c r="M1457" s="43"/>
      <c r="N1457" s="49"/>
      <c r="O1457" s="49" t="s">
        <v>7446</v>
      </c>
      <c r="P1457" s="14" t="s">
        <v>6563</v>
      </c>
      <c r="Q1457" s="7" t="str">
        <f>VLOOKUP(D1457,[1]Sheet0!$C$1:$H$65536,6,0)</f>
        <v>TRANG ĐIỂM</v>
      </c>
      <c r="S1457" s="8"/>
    </row>
    <row r="1458" spans="1:19" s="7" customFormat="1" ht="47.25" customHeight="1">
      <c r="A1458" s="9"/>
      <c r="B1458" s="9" t="s">
        <v>27</v>
      </c>
      <c r="C1458" s="47" t="s">
        <v>5215</v>
      </c>
      <c r="D1458" s="47" t="s">
        <v>5195</v>
      </c>
      <c r="E1458" s="9" t="s">
        <v>5216</v>
      </c>
      <c r="F1458" s="48">
        <v>110000</v>
      </c>
      <c r="G1458" s="9">
        <v>-28</v>
      </c>
      <c r="H1458" s="9">
        <v>11</v>
      </c>
      <c r="I1458" s="97">
        <v>39</v>
      </c>
      <c r="J1458" s="98"/>
      <c r="K1458" s="103">
        <f t="shared" si="46"/>
        <v>39</v>
      </c>
      <c r="L1458" s="49">
        <f t="shared" si="47"/>
        <v>4290000</v>
      </c>
      <c r="M1458" s="43"/>
      <c r="N1458" s="49"/>
      <c r="O1458" s="49" t="s">
        <v>4258</v>
      </c>
      <c r="P1458" s="14" t="s">
        <v>6662</v>
      </c>
      <c r="Q1458" s="7" t="str">
        <f>VLOOKUP(D1458,[1]Sheet0!$C$1:$H$65536,6,0)</f>
        <v>BÁNH KẸO, ĐỒ ĂN VẶT</v>
      </c>
      <c r="S1458" s="8"/>
    </row>
    <row r="1459" spans="1:19" s="7" customFormat="1" ht="47.25" customHeight="1">
      <c r="A1459" s="9"/>
      <c r="B1459" s="9" t="s">
        <v>27</v>
      </c>
      <c r="C1459" s="47" t="s">
        <v>5533</v>
      </c>
      <c r="D1459" s="47" t="s">
        <v>5156</v>
      </c>
      <c r="E1459" s="9" t="s">
        <v>5534</v>
      </c>
      <c r="F1459" s="48">
        <v>120000</v>
      </c>
      <c r="G1459" s="9">
        <v>-39</v>
      </c>
      <c r="H1459" s="9">
        <v>0</v>
      </c>
      <c r="I1459" s="97">
        <v>39</v>
      </c>
      <c r="J1459" s="98"/>
      <c r="K1459" s="103">
        <f t="shared" si="46"/>
        <v>39</v>
      </c>
      <c r="L1459" s="49">
        <f t="shared" si="47"/>
        <v>4680000</v>
      </c>
      <c r="M1459" s="43"/>
      <c r="N1459" s="49"/>
      <c r="O1459" s="49" t="s">
        <v>4258</v>
      </c>
      <c r="P1459" s="14">
        <v>46080</v>
      </c>
      <c r="Q1459" s="7" t="str">
        <f>VLOOKUP(D1459,[1]Sheet0!$C$1:$H$65536,6,0)</f>
        <v>THỰC PHẨM KHÁC</v>
      </c>
      <c r="S1459" s="8"/>
    </row>
    <row r="1460" spans="1:19" s="7" customFormat="1" ht="47.25" customHeight="1">
      <c r="A1460" s="9"/>
      <c r="B1460" s="9" t="s">
        <v>135</v>
      </c>
      <c r="C1460" s="47" t="s">
        <v>2669</v>
      </c>
      <c r="D1460" s="47" t="s">
        <v>2670</v>
      </c>
      <c r="E1460" s="9" t="s">
        <v>2665</v>
      </c>
      <c r="F1460" s="48">
        <v>50000</v>
      </c>
      <c r="G1460" s="9">
        <v>-30</v>
      </c>
      <c r="H1460" s="9">
        <v>13</v>
      </c>
      <c r="I1460" s="97">
        <v>42</v>
      </c>
      <c r="J1460" s="98">
        <v>1</v>
      </c>
      <c r="K1460" s="103">
        <f t="shared" si="46"/>
        <v>43</v>
      </c>
      <c r="L1460" s="49">
        <f t="shared" si="47"/>
        <v>2150000</v>
      </c>
      <c r="M1460" s="43"/>
      <c r="N1460" s="49"/>
      <c r="O1460" s="49" t="s">
        <v>4258</v>
      </c>
      <c r="P1460" s="14" t="s">
        <v>6225</v>
      </c>
      <c r="Q1460" s="7" t="e">
        <f>VLOOKUP(D1460,[1]Sheet0!$C$1:$H$65536,6,0)</f>
        <v>#N/A</v>
      </c>
      <c r="S1460" s="8"/>
    </row>
    <row r="1461" spans="1:19" s="7" customFormat="1" ht="47.25" customHeight="1">
      <c r="A1461" s="9"/>
      <c r="B1461" s="9" t="s">
        <v>27</v>
      </c>
      <c r="C1461" s="47" t="s">
        <v>171</v>
      </c>
      <c r="D1461" s="47" t="s">
        <v>172</v>
      </c>
      <c r="E1461" s="9" t="s">
        <v>173</v>
      </c>
      <c r="F1461" s="48">
        <v>44000</v>
      </c>
      <c r="G1461" s="9">
        <v>52</v>
      </c>
      <c r="H1461" s="9">
        <v>97</v>
      </c>
      <c r="I1461" s="97">
        <v>-2</v>
      </c>
      <c r="J1461" s="98">
        <v>47</v>
      </c>
      <c r="K1461" s="103">
        <f t="shared" si="46"/>
        <v>45</v>
      </c>
      <c r="L1461" s="49">
        <f t="shared" si="47"/>
        <v>1980000</v>
      </c>
      <c r="M1461" s="43"/>
      <c r="N1461" s="49"/>
      <c r="O1461" s="49" t="s">
        <v>4258</v>
      </c>
      <c r="P1461" s="14">
        <v>46049</v>
      </c>
      <c r="Q1461" s="7" t="str">
        <f>VLOOKUP(D1461,[1]Sheet0!$C$1:$H$65536,6,0)</f>
        <v>BÁNH KẸO, ĐỒ ĂN VẶT</v>
      </c>
      <c r="S1461" s="8"/>
    </row>
    <row r="1462" spans="1:19" s="7" customFormat="1" ht="47.25" customHeight="1">
      <c r="A1462" s="9"/>
      <c r="B1462" s="9" t="s">
        <v>27</v>
      </c>
      <c r="C1462" s="47" t="s">
        <v>165</v>
      </c>
      <c r="D1462" s="47" t="s">
        <v>166</v>
      </c>
      <c r="E1462" s="9" t="s">
        <v>167</v>
      </c>
      <c r="F1462" s="48">
        <v>125000</v>
      </c>
      <c r="G1462" s="9">
        <v>-47</v>
      </c>
      <c r="H1462" s="9">
        <v>0</v>
      </c>
      <c r="I1462" s="97">
        <v>47</v>
      </c>
      <c r="J1462" s="98"/>
      <c r="K1462" s="103">
        <f t="shared" si="46"/>
        <v>47</v>
      </c>
      <c r="L1462" s="49">
        <f t="shared" si="47"/>
        <v>5875000</v>
      </c>
      <c r="M1462" s="43"/>
      <c r="N1462" s="49"/>
      <c r="O1462" s="49" t="s">
        <v>4258</v>
      </c>
      <c r="P1462" s="14">
        <v>46051</v>
      </c>
      <c r="Q1462" s="7" t="str">
        <f>VLOOKUP(D1462,[1]Sheet0!$C$1:$H$65536,6,0)</f>
        <v>BÁNH KẸO, ĐỒ ĂN VẶT</v>
      </c>
      <c r="S1462" s="8"/>
    </row>
    <row r="1463" spans="1:19" s="7" customFormat="1" ht="47.25" customHeight="1">
      <c r="A1463" s="9"/>
      <c r="B1463" s="9" t="s">
        <v>3652</v>
      </c>
      <c r="C1463" s="47" t="s">
        <v>3693</v>
      </c>
      <c r="D1463" s="47" t="s">
        <v>3694</v>
      </c>
      <c r="E1463" s="9" t="s">
        <v>3695</v>
      </c>
      <c r="F1463" s="48">
        <v>15000</v>
      </c>
      <c r="G1463" s="9">
        <v>-48</v>
      </c>
      <c r="H1463" s="9">
        <v>1</v>
      </c>
      <c r="I1463" s="97">
        <v>49</v>
      </c>
      <c r="J1463" s="98"/>
      <c r="K1463" s="103">
        <f t="shared" si="46"/>
        <v>49</v>
      </c>
      <c r="L1463" s="49">
        <f t="shared" si="47"/>
        <v>735000</v>
      </c>
      <c r="M1463" s="43"/>
      <c r="N1463" s="49"/>
      <c r="O1463" s="49" t="s">
        <v>4258</v>
      </c>
      <c r="P1463" s="14" t="s">
        <v>6381</v>
      </c>
      <c r="Q1463" s="7" t="str">
        <f>VLOOKUP(D1463,[1]Sheet0!$C$1:$H$65536,6,0)</f>
        <v>ĐỒ DÙNG VPP</v>
      </c>
      <c r="S1463" s="8"/>
    </row>
    <row r="1464" spans="1:19" s="7" customFormat="1" ht="47.25" customHeight="1">
      <c r="A1464" s="9"/>
      <c r="B1464" s="9" t="s">
        <v>33</v>
      </c>
      <c r="C1464" s="47" t="s">
        <v>198</v>
      </c>
      <c r="D1464" s="47" t="s">
        <v>199</v>
      </c>
      <c r="E1464" s="9" t="s">
        <v>200</v>
      </c>
      <c r="F1464" s="48">
        <v>120000</v>
      </c>
      <c r="G1464" s="9">
        <v>317</v>
      </c>
      <c r="H1464" s="9">
        <v>371</v>
      </c>
      <c r="I1464" s="97">
        <v>46</v>
      </c>
      <c r="J1464" s="98">
        <v>8</v>
      </c>
      <c r="K1464" s="103">
        <f t="shared" si="46"/>
        <v>54</v>
      </c>
      <c r="L1464" s="49">
        <f t="shared" si="47"/>
        <v>6480000</v>
      </c>
      <c r="M1464" s="43"/>
      <c r="N1464" s="49"/>
      <c r="O1464" s="49" t="s">
        <v>7447</v>
      </c>
      <c r="P1464" s="14" t="s">
        <v>6335</v>
      </c>
      <c r="Q1464" s="7" t="str">
        <f>VLOOKUP(D1464,[1]Sheet0!$C$1:$H$65536,6,0)</f>
        <v>SẢN PHẨM TỪ GIẤY</v>
      </c>
      <c r="S1464" s="8"/>
    </row>
    <row r="1465" spans="1:19" s="7" customFormat="1" ht="47.25" customHeight="1">
      <c r="A1465" s="9"/>
      <c r="B1465" s="9" t="s">
        <v>27</v>
      </c>
      <c r="C1465" s="47" t="s">
        <v>5046</v>
      </c>
      <c r="D1465" s="47" t="s">
        <v>5047</v>
      </c>
      <c r="E1465" s="9" t="s">
        <v>5048</v>
      </c>
      <c r="F1465" s="48">
        <v>130000</v>
      </c>
      <c r="G1465" s="9">
        <v>-64</v>
      </c>
      <c r="H1465" s="9">
        <v>0</v>
      </c>
      <c r="I1465" s="97">
        <v>64</v>
      </c>
      <c r="J1465" s="98"/>
      <c r="K1465" s="103">
        <f t="shared" si="46"/>
        <v>64</v>
      </c>
      <c r="L1465" s="49">
        <f t="shared" si="47"/>
        <v>8320000</v>
      </c>
      <c r="M1465" s="43"/>
      <c r="N1465" s="49"/>
      <c r="O1465" s="49" t="s">
        <v>4258</v>
      </c>
      <c r="P1465" s="14" t="s">
        <v>6627</v>
      </c>
      <c r="Q1465" s="7" t="str">
        <f>VLOOKUP(D1465,[1]Sheet0!$C$1:$H$65536,6,0)</f>
        <v>BÁNH KẸO, ĐỒ ĂN VẶT</v>
      </c>
      <c r="S1465" s="8"/>
    </row>
    <row r="1466" spans="1:19" s="7" customFormat="1" ht="47.25" customHeight="1">
      <c r="A1466" s="9"/>
      <c r="B1466" s="9" t="s">
        <v>2772</v>
      </c>
      <c r="C1466" s="47" t="s">
        <v>4238</v>
      </c>
      <c r="D1466" s="47" t="s">
        <v>4239</v>
      </c>
      <c r="E1466" s="9" t="s">
        <v>4240</v>
      </c>
      <c r="F1466" s="48">
        <v>189000</v>
      </c>
      <c r="G1466" s="9">
        <v>-63</v>
      </c>
      <c r="H1466" s="9">
        <v>4</v>
      </c>
      <c r="I1466" s="97">
        <v>67</v>
      </c>
      <c r="J1466" s="98"/>
      <c r="K1466" s="103">
        <f t="shared" si="46"/>
        <v>67</v>
      </c>
      <c r="L1466" s="49">
        <f t="shared" si="47"/>
        <v>12663000</v>
      </c>
      <c r="M1466" s="43"/>
      <c r="N1466" s="49"/>
      <c r="O1466" s="49" t="s">
        <v>7448</v>
      </c>
      <c r="P1466" s="14" t="s">
        <v>6483</v>
      </c>
      <c r="Q1466" s="7" t="str">
        <f>VLOOKUP(D1466,[1]Sheet0!$C$1:$H$65536,6,0)</f>
        <v>NSM MÙA HÈ</v>
      </c>
      <c r="S1466" s="8"/>
    </row>
    <row r="1467" spans="1:19" s="7" customFormat="1" ht="47.25" customHeight="1">
      <c r="A1467" s="9"/>
      <c r="B1467" s="9" t="s">
        <v>135</v>
      </c>
      <c r="C1467" s="47" t="s">
        <v>5125</v>
      </c>
      <c r="D1467" s="47" t="s">
        <v>5126</v>
      </c>
      <c r="E1467" s="9" t="s">
        <v>5127</v>
      </c>
      <c r="F1467" s="48">
        <v>17000</v>
      </c>
      <c r="G1467" s="9">
        <v>-79</v>
      </c>
      <c r="H1467" s="9">
        <v>0</v>
      </c>
      <c r="I1467" s="97">
        <v>79</v>
      </c>
      <c r="J1467" s="98"/>
      <c r="K1467" s="103">
        <f t="shared" si="46"/>
        <v>79</v>
      </c>
      <c r="L1467" s="49">
        <f t="shared" si="47"/>
        <v>1343000</v>
      </c>
      <c r="M1467" s="43"/>
      <c r="N1467" s="49"/>
      <c r="O1467" s="49" t="s">
        <v>7449</v>
      </c>
      <c r="P1467" s="14" t="s">
        <v>6645</v>
      </c>
      <c r="Q1467" s="7" t="str">
        <f>VLOOKUP(D1467,[1]Sheet0!$C$1:$H$65536,6,0)</f>
        <v xml:space="preserve"> SET QUÀ</v>
      </c>
      <c r="S1467" s="8"/>
    </row>
    <row r="1468" spans="1:19" s="7" customFormat="1" ht="47.25" customHeight="1">
      <c r="A1468" s="9"/>
      <c r="B1468" s="9" t="s">
        <v>27</v>
      </c>
      <c r="C1468" s="47" t="s">
        <v>2282</v>
      </c>
      <c r="D1468" s="47" t="s">
        <v>2283</v>
      </c>
      <c r="E1468" s="9" t="s">
        <v>2284</v>
      </c>
      <c r="F1468" s="48">
        <v>67000</v>
      </c>
      <c r="G1468" s="9">
        <v>-106</v>
      </c>
      <c r="H1468" s="9">
        <v>2</v>
      </c>
      <c r="I1468" s="97">
        <v>114</v>
      </c>
      <c r="J1468" s="98">
        <v>-6</v>
      </c>
      <c r="K1468" s="103">
        <f t="shared" si="46"/>
        <v>108</v>
      </c>
      <c r="L1468" s="49">
        <f t="shared" si="47"/>
        <v>7236000</v>
      </c>
      <c r="M1468" s="43"/>
      <c r="N1468" s="49"/>
      <c r="O1468" s="49" t="s">
        <v>7450</v>
      </c>
      <c r="P1468" s="14" t="s">
        <v>6123</v>
      </c>
      <c r="Q1468" s="7" t="str">
        <f>VLOOKUP(D1468,[1]Sheet0!$C$1:$H$65536,6,0)</f>
        <v>BÁNH KẸO, ĐỒ ĂN VẶT</v>
      </c>
      <c r="S1468" s="8"/>
    </row>
    <row r="1469" spans="1:19" s="7" customFormat="1" ht="47.25" customHeight="1">
      <c r="A1469" s="9"/>
      <c r="B1469" s="9" t="s">
        <v>2772</v>
      </c>
      <c r="C1469" s="47" t="s">
        <v>3981</v>
      </c>
      <c r="D1469" s="47" t="s">
        <v>3982</v>
      </c>
      <c r="E1469" s="9" t="s">
        <v>3983</v>
      </c>
      <c r="F1469" s="48">
        <v>159000</v>
      </c>
      <c r="G1469" s="9">
        <v>-104</v>
      </c>
      <c r="H1469" s="9">
        <v>14</v>
      </c>
      <c r="I1469" s="97">
        <v>118</v>
      </c>
      <c r="J1469" s="98"/>
      <c r="K1469" s="103">
        <f t="shared" si="46"/>
        <v>118</v>
      </c>
      <c r="L1469" s="49">
        <f t="shared" si="47"/>
        <v>18762000</v>
      </c>
      <c r="M1469" s="43"/>
      <c r="N1469" s="49"/>
      <c r="O1469" s="49" t="s">
        <v>7451</v>
      </c>
      <c r="P1469" s="14" t="s">
        <v>6435</v>
      </c>
      <c r="Q1469" s="7" t="str">
        <f>VLOOKUP(D1469,[1]Sheet0!$C$1:$H$65536,6,0)</f>
        <v>NSM MÙA HÈ</v>
      </c>
      <c r="S1469" s="8"/>
    </row>
    <row r="1470" spans="1:19" s="7" customFormat="1" ht="47.25" customHeight="1">
      <c r="A1470" s="9"/>
      <c r="B1470" s="9" t="s">
        <v>135</v>
      </c>
      <c r="C1470" s="47" t="s">
        <v>5099</v>
      </c>
      <c r="D1470" s="47" t="s">
        <v>5100</v>
      </c>
      <c r="E1470" s="9" t="s">
        <v>5101</v>
      </c>
      <c r="F1470" s="48">
        <v>12000</v>
      </c>
      <c r="G1470" s="9">
        <v>-150</v>
      </c>
      <c r="H1470" s="9">
        <v>0</v>
      </c>
      <c r="I1470" s="97">
        <v>150</v>
      </c>
      <c r="J1470" s="98"/>
      <c r="K1470" s="103">
        <f t="shared" si="46"/>
        <v>150</v>
      </c>
      <c r="L1470" s="49">
        <f t="shared" si="47"/>
        <v>1800000</v>
      </c>
      <c r="M1470" s="43"/>
      <c r="N1470" s="49"/>
      <c r="O1470" s="49" t="s">
        <v>7452</v>
      </c>
      <c r="P1470" s="14" t="s">
        <v>6640</v>
      </c>
      <c r="Q1470" s="7" t="str">
        <f>VLOOKUP(D1470,[1]Sheet0!$C$1:$H$65536,6,0)</f>
        <v xml:space="preserve"> SET QUÀ</v>
      </c>
      <c r="S1470" s="8"/>
    </row>
    <row r="1471" spans="1:19" s="7" customFormat="1" ht="47.25" customHeight="1">
      <c r="A1471" s="9"/>
      <c r="B1471" s="9" t="s">
        <v>3632</v>
      </c>
      <c r="C1471" s="47" t="s">
        <v>5250</v>
      </c>
      <c r="D1471" s="47" t="s">
        <v>5242</v>
      </c>
      <c r="E1471" s="9" t="s">
        <v>5251</v>
      </c>
      <c r="F1471" s="48">
        <v>1450</v>
      </c>
      <c r="G1471" s="9">
        <v>4164</v>
      </c>
      <c r="H1471" s="9">
        <v>4323</v>
      </c>
      <c r="I1471" s="97">
        <v>159</v>
      </c>
      <c r="J1471" s="98"/>
      <c r="K1471" s="103">
        <f t="shared" si="46"/>
        <v>159</v>
      </c>
      <c r="L1471" s="49">
        <f t="shared" si="47"/>
        <v>230550</v>
      </c>
      <c r="M1471" s="43"/>
      <c r="N1471" s="49"/>
      <c r="O1471" s="49" t="s">
        <v>4258</v>
      </c>
      <c r="P1471" s="14" t="s">
        <v>6671</v>
      </c>
      <c r="Q1471" s="7" t="str">
        <f>VLOOKUP(D1471,[1]Sheet0!$C$1:$H$65536,6,0)</f>
        <v>HỆ THỐNG</v>
      </c>
      <c r="S1471" s="8"/>
    </row>
    <row r="1472" spans="1:19" s="7" customFormat="1" ht="47.25" customHeight="1">
      <c r="A1472" s="9"/>
      <c r="B1472" s="9" t="s">
        <v>27</v>
      </c>
      <c r="C1472" s="47" t="s">
        <v>3402</v>
      </c>
      <c r="D1472" s="47" t="s">
        <v>3403</v>
      </c>
      <c r="E1472" s="9" t="s">
        <v>3404</v>
      </c>
      <c r="F1472" s="48">
        <v>165000</v>
      </c>
      <c r="G1472" s="9">
        <v>56</v>
      </c>
      <c r="H1472" s="9">
        <v>220</v>
      </c>
      <c r="I1472" s="97">
        <v>152</v>
      </c>
      <c r="J1472" s="98">
        <v>12</v>
      </c>
      <c r="K1472" s="103">
        <f t="shared" si="46"/>
        <v>164</v>
      </c>
      <c r="L1472" s="49">
        <f t="shared" si="47"/>
        <v>27060000</v>
      </c>
      <c r="M1472" s="43"/>
      <c r="N1472" s="49"/>
      <c r="O1472" s="49" t="s">
        <v>7453</v>
      </c>
      <c r="P1472" s="14" t="s">
        <v>6351</v>
      </c>
      <c r="Q1472" s="7" t="str">
        <f>VLOOKUP(D1472,[1]Sheet0!$C$1:$H$65536,6,0)</f>
        <v>THỰC PHẨM ĐÔNG LẠNH, CHẾ BIẾN</v>
      </c>
      <c r="S1472" s="8"/>
    </row>
    <row r="1473" spans="1:19" s="7" customFormat="1" ht="47.25" customHeight="1">
      <c r="A1473" s="9"/>
      <c r="B1473" s="9" t="s">
        <v>3652</v>
      </c>
      <c r="C1473" s="47" t="s">
        <v>4393</v>
      </c>
      <c r="D1473" s="47" t="s">
        <v>4384</v>
      </c>
      <c r="E1473" s="9" t="s">
        <v>4394</v>
      </c>
      <c r="F1473" s="48">
        <v>20000</v>
      </c>
      <c r="G1473" s="9">
        <v>-149</v>
      </c>
      <c r="H1473" s="9">
        <v>49</v>
      </c>
      <c r="I1473" s="97">
        <v>198</v>
      </c>
      <c r="J1473" s="98"/>
      <c r="K1473" s="103">
        <f t="shared" si="46"/>
        <v>198</v>
      </c>
      <c r="L1473" s="49">
        <f t="shared" si="47"/>
        <v>3960000</v>
      </c>
      <c r="M1473" s="43"/>
      <c r="N1473" s="49"/>
      <c r="O1473" s="49" t="s">
        <v>4258</v>
      </c>
      <c r="P1473" s="14" t="s">
        <v>6514</v>
      </c>
      <c r="Q1473" s="7" t="str">
        <f>VLOOKUP(D1473,[1]Sheet0!$C$1:$H$65536,6,0)</f>
        <v>ĐỒ DÙNG VPP</v>
      </c>
      <c r="S1473" s="8"/>
    </row>
    <row r="1474" spans="1:19" s="7" customFormat="1" ht="47.25" customHeight="1">
      <c r="A1474" s="9"/>
      <c r="B1474" s="9" t="s">
        <v>3652</v>
      </c>
      <c r="C1474" s="47" t="s">
        <v>5095</v>
      </c>
      <c r="D1474" s="47" t="s">
        <v>5096</v>
      </c>
      <c r="E1474" s="9" t="s">
        <v>5097</v>
      </c>
      <c r="F1474" s="48">
        <v>6000</v>
      </c>
      <c r="G1474" s="9">
        <v>-294</v>
      </c>
      <c r="H1474" s="9">
        <v>0</v>
      </c>
      <c r="I1474" s="97">
        <v>294</v>
      </c>
      <c r="J1474" s="98"/>
      <c r="K1474" s="103">
        <f t="shared" si="46"/>
        <v>294</v>
      </c>
      <c r="L1474" s="49">
        <f t="shared" si="47"/>
        <v>1764000</v>
      </c>
      <c r="M1474" s="43"/>
      <c r="N1474" s="49"/>
      <c r="O1474" s="49" t="s">
        <v>4258</v>
      </c>
      <c r="P1474" s="14" t="s">
        <v>6639</v>
      </c>
      <c r="Q1474" s="7" t="str">
        <f>VLOOKUP(D1474,[1]Sheet0!$C$1:$H$65536,6,0)</f>
        <v>ĐỒ DÙNG VPP</v>
      </c>
      <c r="S1474" s="8"/>
    </row>
    <row r="1475" spans="1:19" s="7" customFormat="1" ht="47.25" customHeight="1">
      <c r="A1475" s="9"/>
      <c r="B1475" s="9" t="s">
        <v>135</v>
      </c>
      <c r="C1475" s="47" t="s">
        <v>4289</v>
      </c>
      <c r="D1475" s="47" t="s">
        <v>4290</v>
      </c>
      <c r="E1475" s="9" t="s">
        <v>4291</v>
      </c>
      <c r="F1475" s="48">
        <v>15000</v>
      </c>
      <c r="G1475" s="9">
        <v>30</v>
      </c>
      <c r="H1475" s="9">
        <v>327</v>
      </c>
      <c r="I1475" s="97">
        <v>297</v>
      </c>
      <c r="J1475" s="98"/>
      <c r="K1475" s="103">
        <f t="shared" si="46"/>
        <v>297</v>
      </c>
      <c r="L1475" s="49">
        <f t="shared" si="47"/>
        <v>4455000</v>
      </c>
      <c r="M1475" s="43"/>
      <c r="N1475" s="49"/>
      <c r="O1475" s="49" t="s">
        <v>4258</v>
      </c>
      <c r="P1475" s="14" t="s">
        <v>6493</v>
      </c>
      <c r="Q1475" s="7" t="str">
        <f>VLOOKUP(D1475,[1]Sheet0!$C$1:$H$65536,6,0)</f>
        <v>HÀNG MARKETING</v>
      </c>
      <c r="S1475" s="8"/>
    </row>
    <row r="1476" spans="1:19" s="7" customFormat="1" ht="47.25" customHeight="1">
      <c r="A1476" s="9"/>
      <c r="B1476" s="9" t="s">
        <v>3652</v>
      </c>
      <c r="C1476" s="47" t="s">
        <v>4255</v>
      </c>
      <c r="D1476" s="47" t="s">
        <v>4256</v>
      </c>
      <c r="E1476" s="9" t="s">
        <v>4257</v>
      </c>
      <c r="F1476" s="48">
        <v>3000</v>
      </c>
      <c r="G1476" s="9">
        <v>-304</v>
      </c>
      <c r="H1476" s="9">
        <v>19</v>
      </c>
      <c r="I1476" s="97">
        <v>323</v>
      </c>
      <c r="J1476" s="98"/>
      <c r="K1476" s="103">
        <f t="shared" si="46"/>
        <v>323</v>
      </c>
      <c r="L1476" s="49">
        <f t="shared" si="47"/>
        <v>969000</v>
      </c>
      <c r="M1476" s="43"/>
      <c r="N1476" s="49"/>
      <c r="O1476" s="49" t="s">
        <v>4258</v>
      </c>
      <c r="P1476" s="14" t="s">
        <v>6486</v>
      </c>
      <c r="Q1476" s="7" t="str">
        <f>VLOOKUP(D1476,[1]Sheet0!$C$1:$H$65536,6,0)</f>
        <v>ĐỒ DÙNG VPP</v>
      </c>
      <c r="S1476" s="8"/>
    </row>
    <row r="1477" spans="1:19" s="7" customFormat="1" ht="47.25" customHeight="1">
      <c r="A1477" s="9"/>
      <c r="B1477" s="9" t="s">
        <v>2772</v>
      </c>
      <c r="C1477" s="47" t="s">
        <v>4023</v>
      </c>
      <c r="D1477" s="47" t="s">
        <v>4007</v>
      </c>
      <c r="E1477" s="9" t="s">
        <v>4024</v>
      </c>
      <c r="F1477" s="48">
        <v>159000</v>
      </c>
      <c r="G1477" s="9">
        <v>846</v>
      </c>
      <c r="H1477" s="9">
        <v>1194</v>
      </c>
      <c r="I1477" s="97">
        <v>348</v>
      </c>
      <c r="J1477" s="98"/>
      <c r="K1477" s="103">
        <f t="shared" si="46"/>
        <v>348</v>
      </c>
      <c r="L1477" s="49">
        <f t="shared" si="47"/>
        <v>55332000</v>
      </c>
      <c r="M1477" s="43"/>
      <c r="N1477" s="49"/>
      <c r="O1477" s="49" t="s">
        <v>7454</v>
      </c>
      <c r="P1477" s="14" t="s">
        <v>6443</v>
      </c>
      <c r="Q1477" s="7" t="str">
        <f>VLOOKUP(D1477,[1]Sheet0!$C$1:$H$65536,6,0)</f>
        <v>NSM MÙA HÈ</v>
      </c>
      <c r="S1477" s="8"/>
    </row>
    <row r="1478" spans="1:19" s="7" customFormat="1" ht="47.25" customHeight="1">
      <c r="A1478" s="9"/>
      <c r="B1478" s="9" t="s">
        <v>3652</v>
      </c>
      <c r="C1478" s="47" t="s">
        <v>3697</v>
      </c>
      <c r="D1478" s="47" t="s">
        <v>3696</v>
      </c>
      <c r="E1478" s="9" t="s">
        <v>3698</v>
      </c>
      <c r="F1478" s="48">
        <v>20000</v>
      </c>
      <c r="G1478" s="9">
        <v>-323</v>
      </c>
      <c r="H1478" s="9">
        <v>67</v>
      </c>
      <c r="I1478" s="97">
        <v>390</v>
      </c>
      <c r="J1478" s="98"/>
      <c r="K1478" s="103">
        <f t="shared" si="46"/>
        <v>390</v>
      </c>
      <c r="L1478" s="49">
        <f t="shared" si="47"/>
        <v>7800000</v>
      </c>
      <c r="M1478" s="43"/>
      <c r="N1478" s="49"/>
      <c r="O1478" s="49" t="s">
        <v>4258</v>
      </c>
      <c r="P1478" s="14" t="s">
        <v>6382</v>
      </c>
      <c r="Q1478" s="7" t="str">
        <f>VLOOKUP(D1478,[1]Sheet0!$C$1:$H$65536,6,0)</f>
        <v>ĐỒ DÙNG VPP</v>
      </c>
      <c r="S1478" s="8"/>
    </row>
    <row r="1479" spans="1:19" s="7" customFormat="1" ht="47.25" customHeight="1">
      <c r="A1479" s="9"/>
      <c r="B1479" s="9" t="s">
        <v>2772</v>
      </c>
      <c r="C1479" s="47" t="s">
        <v>4339</v>
      </c>
      <c r="D1479" s="47" t="s">
        <v>4340</v>
      </c>
      <c r="E1479" s="9" t="s">
        <v>4341</v>
      </c>
      <c r="F1479" s="48">
        <v>150000</v>
      </c>
      <c r="G1479" s="9">
        <v>-414</v>
      </c>
      <c r="H1479" s="9">
        <v>206</v>
      </c>
      <c r="I1479" s="97">
        <v>620</v>
      </c>
      <c r="J1479" s="98"/>
      <c r="K1479" s="103">
        <f t="shared" si="46"/>
        <v>620</v>
      </c>
      <c r="L1479" s="49">
        <f t="shared" si="47"/>
        <v>93000000</v>
      </c>
      <c r="M1479" s="43"/>
      <c r="N1479" s="49"/>
      <c r="O1479" s="49" t="s">
        <v>7455</v>
      </c>
      <c r="P1479" s="14" t="s">
        <v>6502</v>
      </c>
      <c r="Q1479" s="7" t="str">
        <f>VLOOKUP(D1479,[1]Sheet0!$C$1:$H$65536,6,0)</f>
        <v>NSM MÙA ĐÔNG</v>
      </c>
      <c r="S1479" s="8"/>
    </row>
    <row r="1480" spans="1:19" s="7" customFormat="1" ht="47.25" customHeight="1">
      <c r="A1480" s="9"/>
      <c r="B1480" s="9" t="s">
        <v>3632</v>
      </c>
      <c r="C1480" s="47" t="s">
        <v>5239</v>
      </c>
      <c r="D1480" s="47" t="s">
        <v>5240</v>
      </c>
      <c r="E1480" s="9" t="s">
        <v>5241</v>
      </c>
      <c r="F1480" s="48">
        <v>870</v>
      </c>
      <c r="G1480" s="9">
        <v>-935</v>
      </c>
      <c r="H1480" s="9">
        <v>0</v>
      </c>
      <c r="I1480" s="97">
        <v>935</v>
      </c>
      <c r="J1480" s="98"/>
      <c r="K1480" s="103">
        <f t="shared" si="46"/>
        <v>935</v>
      </c>
      <c r="L1480" s="49">
        <f t="shared" si="47"/>
        <v>813450</v>
      </c>
      <c r="M1480" s="43"/>
      <c r="N1480" s="49"/>
      <c r="O1480" s="49" t="s">
        <v>4258</v>
      </c>
      <c r="P1480" s="14" t="s">
        <v>6668</v>
      </c>
      <c r="Q1480" s="7" t="str">
        <f>VLOOKUP(D1480,[1]Sheet0!$C$1:$H$65536,6,0)</f>
        <v>HỆ THỐNG</v>
      </c>
      <c r="S1480" s="8"/>
    </row>
    <row r="1481" spans="1:19" s="15" customFormat="1" ht="58.9" customHeight="1">
      <c r="A1481" s="10" t="s">
        <v>18</v>
      </c>
      <c r="B1481" s="11"/>
      <c r="C1481" s="11"/>
      <c r="D1481" s="11"/>
      <c r="E1481" s="11"/>
      <c r="F1481" s="34"/>
      <c r="G1481" s="34"/>
      <c r="H1481" s="34"/>
      <c r="I1481" s="34"/>
      <c r="J1481" s="9"/>
      <c r="K1481" s="12">
        <f>SUM(K9:K1480)</f>
        <v>7360.0712999999996</v>
      </c>
      <c r="L1481" s="12">
        <f>SUM(L9:L1480)</f>
        <v>791297592.5</v>
      </c>
      <c r="M1481" s="12">
        <f>SUM(M9:M1480)</f>
        <v>-6575.4589999999998</v>
      </c>
      <c r="N1481" s="12">
        <f>SUM(N9:N1480)</f>
        <v>-732309845</v>
      </c>
      <c r="O1481" s="13">
        <f>+N1481+L1481</f>
        <v>58987747.5</v>
      </c>
      <c r="P1481" s="14"/>
      <c r="S1481" s="16"/>
    </row>
    <row r="1482" spans="1:19" s="17" customFormat="1" ht="15.75">
      <c r="C1482" s="18"/>
      <c r="D1482" s="18"/>
      <c r="F1482" s="19"/>
      <c r="G1482" s="20"/>
      <c r="H1482" s="20"/>
      <c r="I1482" s="20"/>
      <c r="J1482" s="20"/>
      <c r="N1482" s="19"/>
      <c r="O1482" s="19"/>
      <c r="S1482" s="21"/>
    </row>
    <row r="1483" spans="1:19" s="17" customFormat="1" ht="15.75">
      <c r="C1483" s="18"/>
      <c r="D1483" s="207" t="s">
        <v>25</v>
      </c>
      <c r="E1483" s="207"/>
      <c r="F1483" s="207"/>
      <c r="G1483" s="207"/>
      <c r="H1483" s="45"/>
      <c r="I1483" s="90"/>
      <c r="J1483" s="45"/>
      <c r="K1483" s="22"/>
      <c r="L1483" s="22"/>
      <c r="M1483" s="22"/>
      <c r="N1483" s="22"/>
      <c r="O1483" s="22"/>
      <c r="S1483" s="21"/>
    </row>
    <row r="1484" spans="1:19" s="17" customFormat="1" ht="15.75">
      <c r="A1484" s="23"/>
      <c r="B1484" s="23" t="s">
        <v>19</v>
      </c>
      <c r="C1484" s="18"/>
      <c r="D1484" s="24" t="s">
        <v>20</v>
      </c>
      <c r="F1484" s="25" t="s">
        <v>21</v>
      </c>
      <c r="G1484" s="26"/>
      <c r="H1484" s="20"/>
      <c r="I1484" s="20"/>
      <c r="J1484" s="20"/>
      <c r="K1484" s="23" t="s">
        <v>22</v>
      </c>
      <c r="L1484" s="23"/>
      <c r="O1484" s="23" t="s">
        <v>23</v>
      </c>
      <c r="S1484" s="21"/>
    </row>
    <row r="1485" spans="1:19" s="17" customFormat="1" ht="15.75">
      <c r="A1485" s="27"/>
      <c r="B1485" s="28" t="s">
        <v>24</v>
      </c>
      <c r="C1485" s="18"/>
      <c r="D1485" s="29" t="s">
        <v>24</v>
      </c>
      <c r="F1485" s="17" t="s">
        <v>24</v>
      </c>
      <c r="G1485" s="30"/>
      <c r="H1485" s="20"/>
      <c r="I1485" s="20"/>
      <c r="J1485" s="20"/>
      <c r="K1485" s="28" t="s">
        <v>24</v>
      </c>
      <c r="L1485" s="28"/>
      <c r="O1485" s="28" t="s">
        <v>24</v>
      </c>
      <c r="S1485" s="21"/>
    </row>
    <row r="1486" spans="1:19">
      <c r="A1486" s="31"/>
      <c r="B1486" s="31"/>
      <c r="E1486" s="31"/>
      <c r="F1486" s="32"/>
      <c r="G1486" s="33"/>
      <c r="K1486" s="31"/>
      <c r="L1486" s="31"/>
      <c r="M1486" s="31"/>
      <c r="N1486" s="32"/>
      <c r="O1486" s="32"/>
      <c r="S1486" s="5"/>
    </row>
    <row r="1487" spans="1:19">
      <c r="S1487" s="5"/>
    </row>
    <row r="1488" spans="1:19">
      <c r="S1488" s="5"/>
    </row>
    <row r="1489" spans="19:19">
      <c r="S1489" s="5"/>
    </row>
    <row r="1490" spans="19:19">
      <c r="S1490" s="5"/>
    </row>
    <row r="1491" spans="19:19">
      <c r="S1491" s="5"/>
    </row>
    <row r="1492" spans="19:19">
      <c r="S1492" s="5"/>
    </row>
    <row r="1493" spans="19:19">
      <c r="S1493" s="5"/>
    </row>
    <row r="1494" spans="19:19">
      <c r="S1494" s="5"/>
    </row>
    <row r="1495" spans="19:19">
      <c r="S1495" s="5"/>
    </row>
    <row r="1496" spans="19:19">
      <c r="S1496" s="5"/>
    </row>
    <row r="1497" spans="19:19">
      <c r="S1497" s="5"/>
    </row>
    <row r="1498" spans="19:19">
      <c r="S1498" s="5"/>
    </row>
    <row r="1499" spans="19:19">
      <c r="S1499" s="5"/>
    </row>
    <row r="1500" spans="19:19">
      <c r="S1500" s="5"/>
    </row>
    <row r="1501" spans="19:19">
      <c r="S1501" s="5"/>
    </row>
    <row r="1502" spans="19:19">
      <c r="S1502" s="5"/>
    </row>
    <row r="1503" spans="19:19">
      <c r="S1503" s="5"/>
    </row>
    <row r="1504" spans="19:19">
      <c r="S1504" s="5"/>
    </row>
    <row r="1505" spans="19:19">
      <c r="S1505" s="5"/>
    </row>
    <row r="1506" spans="19:19">
      <c r="S1506" s="5"/>
    </row>
    <row r="1507" spans="19:19">
      <c r="S1507" s="5"/>
    </row>
    <row r="1508" spans="19:19">
      <c r="S1508" s="5"/>
    </row>
    <row r="1509" spans="19:19">
      <c r="S1509" s="5"/>
    </row>
    <row r="1510" spans="19:19">
      <c r="S1510" s="5"/>
    </row>
    <row r="1511" spans="19:19">
      <c r="S1511" s="5"/>
    </row>
    <row r="1512" spans="19:19">
      <c r="S1512" s="5"/>
    </row>
    <row r="1513" spans="19:19">
      <c r="S1513" s="5"/>
    </row>
    <row r="1514" spans="19:19">
      <c r="S1514" s="5"/>
    </row>
    <row r="1515" spans="19:19">
      <c r="S1515" s="5"/>
    </row>
    <row r="1516" spans="19:19">
      <c r="S1516" s="5"/>
    </row>
    <row r="1517" spans="19:19">
      <c r="S1517" s="5"/>
    </row>
    <row r="1518" spans="19:19">
      <c r="S1518" s="5"/>
    </row>
    <row r="1519" spans="19:19">
      <c r="S1519" s="5"/>
    </row>
    <row r="1520" spans="19:19">
      <c r="S1520" s="5"/>
    </row>
    <row r="1521" spans="19:19">
      <c r="S1521" s="5"/>
    </row>
    <row r="1522" spans="19:19">
      <c r="S1522" s="5"/>
    </row>
    <row r="1523" spans="19:19">
      <c r="S1523" s="5"/>
    </row>
    <row r="1524" spans="19:19">
      <c r="S1524" s="5"/>
    </row>
    <row r="1525" spans="19:19">
      <c r="S1525" s="5"/>
    </row>
    <row r="1526" spans="19:19">
      <c r="S1526" s="5"/>
    </row>
    <row r="1527" spans="19:19">
      <c r="S1527" s="5"/>
    </row>
    <row r="1528" spans="19:19">
      <c r="S1528" s="5"/>
    </row>
    <row r="1529" spans="19:19">
      <c r="S1529" s="5"/>
    </row>
    <row r="1530" spans="19:19">
      <c r="S1530" s="5"/>
    </row>
    <row r="1531" spans="19:19">
      <c r="S1531" s="5"/>
    </row>
    <row r="1532" spans="19:19">
      <c r="S1532" s="5"/>
    </row>
    <row r="1533" spans="19:19">
      <c r="S1533" s="5"/>
    </row>
    <row r="1534" spans="19:19">
      <c r="S1534" s="5"/>
    </row>
    <row r="1535" spans="19:19">
      <c r="S1535" s="5"/>
    </row>
    <row r="1536" spans="19:19">
      <c r="S1536" s="5"/>
    </row>
    <row r="1537" spans="19:19">
      <c r="S1537" s="5"/>
    </row>
    <row r="1538" spans="19:19">
      <c r="S1538" s="5"/>
    </row>
    <row r="1539" spans="19:19">
      <c r="S1539" s="5"/>
    </row>
    <row r="1540" spans="19:19">
      <c r="S1540" s="5"/>
    </row>
    <row r="1541" spans="19:19">
      <c r="S1541" s="5"/>
    </row>
    <row r="1542" spans="19:19">
      <c r="S1542" s="5"/>
    </row>
    <row r="1543" spans="19:19">
      <c r="S1543" s="5"/>
    </row>
    <row r="1544" spans="19:19">
      <c r="S1544" s="5"/>
    </row>
    <row r="1545" spans="19:19">
      <c r="S1545" s="5"/>
    </row>
    <row r="1546" spans="19:19">
      <c r="S1546" s="5"/>
    </row>
    <row r="1547" spans="19:19">
      <c r="S1547" s="5"/>
    </row>
    <row r="1548" spans="19:19">
      <c r="S1548" s="5"/>
    </row>
    <row r="1549" spans="19:19">
      <c r="S1549" s="5"/>
    </row>
    <row r="1550" spans="19:19">
      <c r="S1550" s="5"/>
    </row>
    <row r="1551" spans="19:19">
      <c r="S1551" s="5"/>
    </row>
    <row r="1552" spans="19:19">
      <c r="S1552" s="5"/>
    </row>
    <row r="1553" spans="19:19">
      <c r="S1553" s="5"/>
    </row>
    <row r="1554" spans="19:19">
      <c r="S1554" s="5"/>
    </row>
    <row r="1555" spans="19:19">
      <c r="S1555" s="5"/>
    </row>
    <row r="1556" spans="19:19">
      <c r="S1556" s="5"/>
    </row>
    <row r="1557" spans="19:19">
      <c r="S1557" s="5"/>
    </row>
    <row r="1558" spans="19:19">
      <c r="S1558" s="5"/>
    </row>
    <row r="1559" spans="19:19">
      <c r="S1559" s="5"/>
    </row>
    <row r="1560" spans="19:19">
      <c r="S1560" s="5"/>
    </row>
    <row r="1561" spans="19:19">
      <c r="S1561" s="5"/>
    </row>
    <row r="1562" spans="19:19">
      <c r="S1562" s="5"/>
    </row>
    <row r="1563" spans="19:19">
      <c r="S1563" s="5"/>
    </row>
    <row r="1564" spans="19:19">
      <c r="S1564" s="5"/>
    </row>
    <row r="1565" spans="19:19">
      <c r="S1565" s="5"/>
    </row>
    <row r="1566" spans="19:19">
      <c r="S1566" s="5"/>
    </row>
    <row r="1567" spans="19:19">
      <c r="S1567" s="5"/>
    </row>
    <row r="1568" spans="19:19">
      <c r="S1568" s="5"/>
    </row>
    <row r="1569" spans="19:19">
      <c r="S1569" s="5"/>
    </row>
    <row r="1570" spans="19:19">
      <c r="S1570" s="5"/>
    </row>
    <row r="1571" spans="19:19">
      <c r="S1571" s="5"/>
    </row>
    <row r="1572" spans="19:19">
      <c r="S1572" s="5"/>
    </row>
    <row r="1573" spans="19:19">
      <c r="S1573" s="5"/>
    </row>
    <row r="1574" spans="19:19">
      <c r="S1574" s="5"/>
    </row>
  </sheetData>
  <mergeCells count="18">
    <mergeCell ref="P6:P8"/>
    <mergeCell ref="K7:L7"/>
    <mergeCell ref="M7:N7"/>
    <mergeCell ref="D1483:G1483"/>
    <mergeCell ref="I6:I8"/>
    <mergeCell ref="K1:O1"/>
    <mergeCell ref="A2:O3"/>
    <mergeCell ref="A6:A8"/>
    <mergeCell ref="B6:B8"/>
    <mergeCell ref="C6:C8"/>
    <mergeCell ref="D6:D8"/>
    <mergeCell ref="E6:E8"/>
    <mergeCell ref="F6:F8"/>
    <mergeCell ref="G6:G8"/>
    <mergeCell ref="H6:H8"/>
    <mergeCell ref="K6:N6"/>
    <mergeCell ref="O6:O8"/>
    <mergeCell ref="J6:J8"/>
  </mergeCells>
  <conditionalFormatting sqref="C1481:D1048576 C1:D1055">
    <cfRule type="duplicateValues" dxfId="28" priority="801"/>
    <cfRule type="duplicateValues" dxfId="27" priority="802"/>
    <cfRule type="duplicateValues" dxfId="26" priority="803"/>
  </conditionalFormatting>
  <conditionalFormatting sqref="D1481:D1048576 D1:D1055">
    <cfRule type="duplicateValues" dxfId="25" priority="810"/>
  </conditionalFormatting>
  <conditionalFormatting sqref="C1481:C1048576 C1:C1055">
    <cfRule type="duplicateValues" dxfId="24" priority="813"/>
  </conditionalFormatting>
  <conditionalFormatting sqref="C1056:D1480">
    <cfRule type="duplicateValues" dxfId="23" priority="928"/>
    <cfRule type="duplicateValues" dxfId="22" priority="929"/>
    <cfRule type="duplicateValues" dxfId="21" priority="930"/>
  </conditionalFormatting>
  <conditionalFormatting sqref="D1056:D1480">
    <cfRule type="duplicateValues" dxfId="20" priority="934"/>
  </conditionalFormatting>
  <conditionalFormatting sqref="C1056:C1480">
    <cfRule type="duplicateValues" dxfId="19" priority="936"/>
  </conditionalFormatting>
  <conditionalFormatting sqref="D9:D1480">
    <cfRule type="duplicateValues" dxfId="18" priority="1133"/>
  </conditionalFormatting>
  <conditionalFormatting sqref="C9:C1480">
    <cfRule type="duplicateValues" dxfId="17" priority="1135"/>
  </conditionalFormatting>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358"/>
  <sheetViews>
    <sheetView topLeftCell="H1443" workbookViewId="0">
      <selection activeCell="AA2" sqref="AA2:AA1471"/>
    </sheetView>
  </sheetViews>
  <sheetFormatPr defaultRowHeight="15"/>
  <cols>
    <col min="3" max="3" width="21.140625" bestFit="1" customWidth="1"/>
    <col min="4" max="4" width="52.5703125" customWidth="1"/>
    <col min="18" max="18" width="16" customWidth="1"/>
    <col min="19" max="19" width="52.5703125" customWidth="1"/>
    <col min="26" max="26" width="11.5703125" style="101" bestFit="1" customWidth="1"/>
    <col min="27" max="27" width="10.7109375" bestFit="1" customWidth="1"/>
  </cols>
  <sheetData>
    <row r="1" spans="1:27" ht="15.75">
      <c r="A1" s="99" t="s">
        <v>6751</v>
      </c>
      <c r="B1" s="99" t="s">
        <v>6752</v>
      </c>
      <c r="C1" s="99" t="s">
        <v>3599</v>
      </c>
      <c r="D1" s="99" t="s">
        <v>3600</v>
      </c>
      <c r="E1" s="99" t="s">
        <v>6753</v>
      </c>
      <c r="F1" s="99" t="s">
        <v>6752</v>
      </c>
      <c r="G1" s="99" t="s">
        <v>6751</v>
      </c>
      <c r="H1" s="99" t="s">
        <v>6754</v>
      </c>
      <c r="I1" s="99" t="s">
        <v>6755</v>
      </c>
      <c r="J1" s="100" t="s">
        <v>6756</v>
      </c>
      <c r="S1" t="s">
        <v>3600</v>
      </c>
      <c r="T1" t="s">
        <v>6753</v>
      </c>
      <c r="U1" t="s">
        <v>6752</v>
      </c>
      <c r="V1" t="s">
        <v>6751</v>
      </c>
      <c r="W1" t="s">
        <v>6754</v>
      </c>
      <c r="X1" t="s">
        <v>6755</v>
      </c>
    </row>
    <row r="2" spans="1:27">
      <c r="A2" t="s">
        <v>32</v>
      </c>
      <c r="B2" t="s">
        <v>941</v>
      </c>
      <c r="C2" t="s">
        <v>942</v>
      </c>
      <c r="D2" t="s">
        <v>943</v>
      </c>
      <c r="E2">
        <v>259000</v>
      </c>
      <c r="F2">
        <v>49</v>
      </c>
      <c r="G2">
        <v>54</v>
      </c>
      <c r="I2">
        <v>5</v>
      </c>
      <c r="J2" t="s">
        <v>6305</v>
      </c>
      <c r="K2" t="str">
        <f>B2</f>
        <v>100020</v>
      </c>
      <c r="L2" t="str">
        <f>A2</f>
        <v>CHĂM SÓC SẮC ĐẸP</v>
      </c>
      <c r="P2" t="str">
        <f t="shared" ref="P2:P18" si="0">VLOOKUP(Q2,K:L,2,0)</f>
        <v>CHĂM SÓC SẮC ĐẸP</v>
      </c>
      <c r="Q2" t="str">
        <f t="shared" ref="Q2:Q18" si="1">VLOOKUP(R2,C:K,9,0)</f>
        <v>100020</v>
      </c>
      <c r="R2" t="s">
        <v>942</v>
      </c>
      <c r="S2" t="str">
        <f t="shared" ref="S2:S18" si="2">VLOOKUP(R2,C:D,2,0)</f>
        <v>KOSE- Sữa tắm Softymo White Body Soap chống lão hóa Ha (600ml)</v>
      </c>
      <c r="T2">
        <f t="shared" ref="T2:T18" si="3">VLOOKUP(R2,C:E,3,0)</f>
        <v>259000</v>
      </c>
      <c r="U2">
        <v>171</v>
      </c>
      <c r="V2">
        <v>173</v>
      </c>
      <c r="W2">
        <v>-3</v>
      </c>
      <c r="X2">
        <v>5</v>
      </c>
      <c r="Y2">
        <f>+X2+W2</f>
        <v>2</v>
      </c>
      <c r="Z2" s="101">
        <f>+Y2*T2</f>
        <v>518000</v>
      </c>
      <c r="AA2" s="102" t="s">
        <v>6305</v>
      </c>
    </row>
    <row r="3" spans="1:27">
      <c r="A3" t="s">
        <v>32</v>
      </c>
      <c r="B3" t="s">
        <v>941</v>
      </c>
      <c r="C3" t="s">
        <v>942</v>
      </c>
      <c r="D3" t="s">
        <v>943</v>
      </c>
      <c r="E3">
        <v>259000</v>
      </c>
      <c r="F3">
        <v>68</v>
      </c>
      <c r="G3">
        <v>67</v>
      </c>
      <c r="H3">
        <v>-1</v>
      </c>
      <c r="J3" t="s">
        <v>6305</v>
      </c>
      <c r="K3" t="str">
        <f t="shared" ref="K3:K38" si="4">B3</f>
        <v>100020</v>
      </c>
      <c r="L3" t="str">
        <f t="shared" ref="L3:L38" si="5">A3</f>
        <v>CHĂM SÓC SẮC ĐẸP</v>
      </c>
      <c r="P3" t="str">
        <f t="shared" si="0"/>
        <v>CHĂM SÓC SẮC ĐẸP</v>
      </c>
      <c r="Q3" t="str">
        <f t="shared" si="1"/>
        <v>100187</v>
      </c>
      <c r="R3" t="s">
        <v>4695</v>
      </c>
      <c r="S3" t="str">
        <f t="shared" si="2"/>
        <v>DHC-Son dưỡng Lip Cream không màu 1.5g</v>
      </c>
      <c r="T3">
        <f t="shared" si="3"/>
        <v>199000</v>
      </c>
      <c r="U3">
        <v>-35</v>
      </c>
      <c r="V3">
        <v>1</v>
      </c>
      <c r="W3">
        <v>36</v>
      </c>
      <c r="Y3">
        <f t="shared" ref="Y3:Y38" si="6">+X3+W3</f>
        <v>36</v>
      </c>
      <c r="Z3" s="101">
        <f t="shared" ref="Z3:Z38" si="7">+Y3*T3</f>
        <v>7164000</v>
      </c>
      <c r="AA3" s="102" t="s">
        <v>6563</v>
      </c>
    </row>
    <row r="4" spans="1:27">
      <c r="A4" t="s">
        <v>32</v>
      </c>
      <c r="B4" t="s">
        <v>941</v>
      </c>
      <c r="C4" t="s">
        <v>942</v>
      </c>
      <c r="D4" t="s">
        <v>943</v>
      </c>
      <c r="E4">
        <v>259000</v>
      </c>
      <c r="F4">
        <v>1</v>
      </c>
      <c r="G4">
        <v>0</v>
      </c>
      <c r="H4">
        <v>-1</v>
      </c>
      <c r="J4" t="s">
        <v>6305</v>
      </c>
      <c r="K4" t="str">
        <f t="shared" si="4"/>
        <v>100020</v>
      </c>
      <c r="L4" t="str">
        <f t="shared" si="5"/>
        <v>CHĂM SÓC SẮC ĐẸP</v>
      </c>
      <c r="P4" t="str">
        <f t="shared" si="0"/>
        <v>CHĂM SÓC SẮC ĐẸP</v>
      </c>
      <c r="Q4" t="str">
        <f t="shared" si="1"/>
        <v>100205</v>
      </c>
      <c r="R4" t="s">
        <v>244</v>
      </c>
      <c r="S4" t="str">
        <f t="shared" si="2"/>
        <v>ALOINS- Kem dưỡng da toàn thân Aloins Cream 185g</v>
      </c>
      <c r="T4">
        <f t="shared" si="3"/>
        <v>350000</v>
      </c>
      <c r="U4">
        <v>62</v>
      </c>
      <c r="V4">
        <v>61</v>
      </c>
      <c r="W4">
        <v>-3</v>
      </c>
      <c r="X4">
        <v>2</v>
      </c>
      <c r="Y4">
        <f t="shared" si="6"/>
        <v>-1</v>
      </c>
      <c r="Z4" s="101">
        <f t="shared" si="7"/>
        <v>-350000</v>
      </c>
      <c r="AA4" s="102" t="s">
        <v>6240</v>
      </c>
    </row>
    <row r="5" spans="1:27">
      <c r="A5" t="s">
        <v>32</v>
      </c>
      <c r="B5" t="s">
        <v>941</v>
      </c>
      <c r="C5" t="s">
        <v>942</v>
      </c>
      <c r="D5" t="s">
        <v>943</v>
      </c>
      <c r="E5">
        <v>259000</v>
      </c>
      <c r="F5">
        <v>53</v>
      </c>
      <c r="G5">
        <v>52</v>
      </c>
      <c r="H5">
        <v>-1</v>
      </c>
      <c r="J5" t="s">
        <v>6305</v>
      </c>
      <c r="K5" t="str">
        <f t="shared" si="4"/>
        <v>100020</v>
      </c>
      <c r="L5" t="str">
        <f t="shared" si="5"/>
        <v>CHĂM SÓC SẮC ĐẸP</v>
      </c>
      <c r="P5" t="str">
        <f t="shared" si="0"/>
        <v>CHĂM SÓC SẮC ĐẸP</v>
      </c>
      <c r="Q5" t="str">
        <f t="shared" si="1"/>
        <v>100423</v>
      </c>
      <c r="R5" t="s">
        <v>2422</v>
      </c>
      <c r="S5" t="str">
        <f t="shared" si="2"/>
        <v>SHISEIDO- Sữa tắm Perfect Bubble hương hoa tự nhiên 500ml (xanh)</v>
      </c>
      <c r="T5">
        <f t="shared" si="3"/>
        <v>217000</v>
      </c>
      <c r="U5">
        <v>23</v>
      </c>
      <c r="V5">
        <v>11</v>
      </c>
      <c r="W5">
        <v>-8</v>
      </c>
      <c r="X5">
        <v>-4</v>
      </c>
      <c r="Y5">
        <f t="shared" si="6"/>
        <v>-12</v>
      </c>
      <c r="Z5" s="101">
        <f t="shared" si="7"/>
        <v>-2604000</v>
      </c>
      <c r="AA5" s="102" t="s">
        <v>6131</v>
      </c>
    </row>
    <row r="6" spans="1:27">
      <c r="A6" t="s">
        <v>32</v>
      </c>
      <c r="B6" t="s">
        <v>4694</v>
      </c>
      <c r="C6" t="s">
        <v>4695</v>
      </c>
      <c r="D6" t="s">
        <v>1162</v>
      </c>
      <c r="E6">
        <v>199000</v>
      </c>
      <c r="F6">
        <v>-8</v>
      </c>
      <c r="G6">
        <v>0</v>
      </c>
      <c r="H6">
        <v>8</v>
      </c>
      <c r="J6" t="s">
        <v>6563</v>
      </c>
      <c r="K6" t="str">
        <f t="shared" si="4"/>
        <v>100187</v>
      </c>
      <c r="L6" t="str">
        <f t="shared" si="5"/>
        <v>CHĂM SÓC SẮC ĐẸP</v>
      </c>
      <c r="P6" t="str">
        <f t="shared" si="0"/>
        <v>CHĂM SÓC SẮC ĐẸP</v>
      </c>
      <c r="Q6" t="str">
        <f t="shared" si="1"/>
        <v>100847</v>
      </c>
      <c r="R6" t="s">
        <v>2497</v>
      </c>
      <c r="S6" t="str">
        <f t="shared" si="2"/>
        <v>SHISEIDO- Sữa tắm Bubble Sweet floral 500ml</v>
      </c>
      <c r="T6">
        <f t="shared" si="3"/>
        <v>217000</v>
      </c>
      <c r="U6">
        <v>41</v>
      </c>
      <c r="V6">
        <v>29</v>
      </c>
      <c r="W6">
        <v>-5</v>
      </c>
      <c r="X6">
        <v>-7</v>
      </c>
      <c r="Y6">
        <f t="shared" si="6"/>
        <v>-12</v>
      </c>
      <c r="Z6" s="101">
        <f t="shared" si="7"/>
        <v>-2604000</v>
      </c>
      <c r="AA6" s="102" t="s">
        <v>6117</v>
      </c>
    </row>
    <row r="7" spans="1:27">
      <c r="A7" t="s">
        <v>32</v>
      </c>
      <c r="B7" t="s">
        <v>4694</v>
      </c>
      <c r="C7" t="s">
        <v>4695</v>
      </c>
      <c r="D7" t="s">
        <v>1162</v>
      </c>
      <c r="E7">
        <v>199000</v>
      </c>
      <c r="F7">
        <v>-9</v>
      </c>
      <c r="G7">
        <v>0</v>
      </c>
      <c r="H7">
        <v>9</v>
      </c>
      <c r="J7" t="s">
        <v>6563</v>
      </c>
      <c r="K7" t="str">
        <f t="shared" si="4"/>
        <v>100187</v>
      </c>
      <c r="L7" t="str">
        <f t="shared" si="5"/>
        <v>CHĂM SÓC SẮC ĐẸP</v>
      </c>
      <c r="P7" t="str">
        <f t="shared" si="0"/>
        <v>CHĂM SÓC SẮC ĐẸP</v>
      </c>
      <c r="Q7" t="str">
        <f t="shared" si="1"/>
        <v>100894</v>
      </c>
      <c r="R7" t="s">
        <v>5267</v>
      </c>
      <c r="S7" t="str">
        <f t="shared" si="2"/>
        <v>COTTON LABO- Giấy thấm dầu 120 tờ</v>
      </c>
      <c r="T7">
        <f t="shared" si="3"/>
        <v>90000</v>
      </c>
      <c r="U7">
        <v>-2</v>
      </c>
      <c r="V7">
        <v>0</v>
      </c>
      <c r="W7">
        <v>2</v>
      </c>
      <c r="Y7">
        <f t="shared" si="6"/>
        <v>2</v>
      </c>
      <c r="Z7" s="101">
        <f t="shared" si="7"/>
        <v>180000</v>
      </c>
      <c r="AA7" s="102" t="s">
        <v>6287</v>
      </c>
    </row>
    <row r="8" spans="1:27">
      <c r="A8" t="s">
        <v>32</v>
      </c>
      <c r="B8" t="s">
        <v>4694</v>
      </c>
      <c r="C8" t="s">
        <v>4695</v>
      </c>
      <c r="D8" t="s">
        <v>1162</v>
      </c>
      <c r="E8">
        <v>199000</v>
      </c>
      <c r="F8">
        <v>-3</v>
      </c>
      <c r="G8">
        <v>0</v>
      </c>
      <c r="H8">
        <v>3</v>
      </c>
      <c r="J8" t="s">
        <v>6563</v>
      </c>
      <c r="K8" t="str">
        <f t="shared" si="4"/>
        <v>100187</v>
      </c>
      <c r="L8" t="str">
        <f t="shared" si="5"/>
        <v>CHĂM SÓC SẮC ĐẸP</v>
      </c>
      <c r="P8" t="str">
        <f t="shared" si="0"/>
        <v>CHĂM SÓC HÀNG NGÀY</v>
      </c>
      <c r="Q8" t="str">
        <f t="shared" si="1"/>
        <v>101007</v>
      </c>
      <c r="R8" t="s">
        <v>4387</v>
      </c>
      <c r="S8" t="str">
        <f t="shared" si="2"/>
        <v>UFC- Bàn chải Dent Ultima TL-S 1 loại mềm</v>
      </c>
      <c r="T8">
        <f t="shared" si="3"/>
        <v>58000</v>
      </c>
      <c r="U8">
        <v>-5</v>
      </c>
      <c r="V8">
        <v>0</v>
      </c>
      <c r="W8">
        <v>5</v>
      </c>
      <c r="Y8">
        <f t="shared" si="6"/>
        <v>5</v>
      </c>
      <c r="Z8" s="101">
        <f t="shared" si="7"/>
        <v>290000</v>
      </c>
      <c r="AA8" s="102" t="s">
        <v>6128</v>
      </c>
    </row>
    <row r="9" spans="1:27">
      <c r="A9" t="s">
        <v>32</v>
      </c>
      <c r="B9" t="s">
        <v>4694</v>
      </c>
      <c r="C9" t="s">
        <v>4695</v>
      </c>
      <c r="D9" t="s">
        <v>1162</v>
      </c>
      <c r="E9">
        <v>199000</v>
      </c>
      <c r="F9">
        <v>-2</v>
      </c>
      <c r="G9">
        <v>0</v>
      </c>
      <c r="H9">
        <v>2</v>
      </c>
      <c r="J9" t="s">
        <v>6563</v>
      </c>
      <c r="K9" t="str">
        <f t="shared" si="4"/>
        <v>100187</v>
      </c>
      <c r="L9" t="str">
        <f t="shared" si="5"/>
        <v>CHĂM SÓC SẮC ĐẸP</v>
      </c>
      <c r="P9" t="str">
        <f t="shared" si="0"/>
        <v>CHĂM SÓC SẮC ĐẸP</v>
      </c>
      <c r="Q9" t="str">
        <f t="shared" si="1"/>
        <v>101352</v>
      </c>
      <c r="R9" t="s">
        <v>322</v>
      </c>
      <c r="S9" t="str">
        <f t="shared" si="2"/>
        <v>HATOMUGI- Sữa tắm trắng da ý dĩ 800ml</v>
      </c>
      <c r="T9">
        <f t="shared" si="3"/>
        <v>180000</v>
      </c>
      <c r="U9">
        <v>85</v>
      </c>
      <c r="V9">
        <v>100</v>
      </c>
      <c r="W9">
        <v>7</v>
      </c>
      <c r="X9">
        <v>8</v>
      </c>
      <c r="Y9">
        <f t="shared" si="6"/>
        <v>15</v>
      </c>
      <c r="Z9" s="101">
        <f t="shared" si="7"/>
        <v>2700000</v>
      </c>
      <c r="AA9" s="102" t="s">
        <v>6333</v>
      </c>
    </row>
    <row r="10" spans="1:27">
      <c r="A10" t="s">
        <v>32</v>
      </c>
      <c r="B10" t="s">
        <v>4694</v>
      </c>
      <c r="C10" t="s">
        <v>4695</v>
      </c>
      <c r="D10" t="s">
        <v>1162</v>
      </c>
      <c r="E10">
        <v>199000</v>
      </c>
      <c r="F10">
        <v>-2</v>
      </c>
      <c r="G10">
        <v>0</v>
      </c>
      <c r="H10">
        <v>2</v>
      </c>
      <c r="J10" t="s">
        <v>6563</v>
      </c>
      <c r="K10" t="str">
        <f t="shared" si="4"/>
        <v>100187</v>
      </c>
      <c r="L10" t="str">
        <f t="shared" si="5"/>
        <v>CHĂM SÓC SẮC ĐẸP</v>
      </c>
      <c r="P10" t="str">
        <f t="shared" si="0"/>
        <v>CHĂM SÓC SẮC ĐẸP</v>
      </c>
      <c r="Q10" t="str">
        <f t="shared" si="1"/>
        <v>101369</v>
      </c>
      <c r="R10" t="s">
        <v>5416</v>
      </c>
      <c r="S10" t="str">
        <f t="shared" si="2"/>
        <v>SHISEIDO- Kem dưỡng chống lão hóa Aqualabel 5in1 - 90G</v>
      </c>
      <c r="T10">
        <f t="shared" si="3"/>
        <v>480000</v>
      </c>
      <c r="U10">
        <v>-4</v>
      </c>
      <c r="V10">
        <v>0</v>
      </c>
      <c r="W10">
        <v>4</v>
      </c>
      <c r="Y10">
        <f t="shared" si="6"/>
        <v>4</v>
      </c>
      <c r="Z10" s="101">
        <f t="shared" si="7"/>
        <v>1920000</v>
      </c>
      <c r="AA10" s="102" t="s">
        <v>6685</v>
      </c>
    </row>
    <row r="11" spans="1:27">
      <c r="A11" t="s">
        <v>32</v>
      </c>
      <c r="B11" t="s">
        <v>4694</v>
      </c>
      <c r="C11" t="s">
        <v>4695</v>
      </c>
      <c r="D11" t="s">
        <v>1162</v>
      </c>
      <c r="E11">
        <v>199000</v>
      </c>
      <c r="F11">
        <v>-2</v>
      </c>
      <c r="G11">
        <v>0</v>
      </c>
      <c r="H11">
        <v>2</v>
      </c>
      <c r="J11" t="s">
        <v>6563</v>
      </c>
      <c r="K11" t="str">
        <f t="shared" si="4"/>
        <v>100187</v>
      </c>
      <c r="L11" t="str">
        <f t="shared" si="5"/>
        <v>CHĂM SÓC SẮC ĐẸP</v>
      </c>
      <c r="P11" t="str">
        <f t="shared" si="0"/>
        <v>CHĂM SÓC SẮC ĐẸP</v>
      </c>
      <c r="Q11" t="str">
        <f t="shared" si="1"/>
        <v>101379</v>
      </c>
      <c r="R11" t="s">
        <v>5433</v>
      </c>
      <c r="S11" t="str">
        <f t="shared" si="2"/>
        <v>KOSE- Kem Tay Q10 dưỡng trắng hương đào 80g</v>
      </c>
      <c r="T11">
        <f t="shared" si="3"/>
        <v>170000</v>
      </c>
      <c r="U11">
        <v>-3</v>
      </c>
      <c r="V11">
        <v>0</v>
      </c>
      <c r="W11">
        <v>3</v>
      </c>
      <c r="Y11">
        <f t="shared" si="6"/>
        <v>3</v>
      </c>
      <c r="Z11" s="101">
        <f t="shared" si="7"/>
        <v>510000</v>
      </c>
      <c r="AA11" s="102" t="s">
        <v>6689</v>
      </c>
    </row>
    <row r="12" spans="1:27">
      <c r="A12" t="s">
        <v>32</v>
      </c>
      <c r="B12" t="s">
        <v>4694</v>
      </c>
      <c r="C12" t="s">
        <v>4695</v>
      </c>
      <c r="D12" t="s">
        <v>1162</v>
      </c>
      <c r="E12">
        <v>199000</v>
      </c>
      <c r="F12">
        <v>-3</v>
      </c>
      <c r="G12">
        <v>0</v>
      </c>
      <c r="H12">
        <v>3</v>
      </c>
      <c r="J12" t="s">
        <v>6563</v>
      </c>
      <c r="K12" t="str">
        <f t="shared" si="4"/>
        <v>100187</v>
      </c>
      <c r="L12" t="str">
        <f t="shared" si="5"/>
        <v>CHĂM SÓC SẮC ĐẸP</v>
      </c>
      <c r="P12" t="str">
        <f t="shared" si="0"/>
        <v>CHĂM SÓC SẮC ĐẸP</v>
      </c>
      <c r="Q12" t="str">
        <f t="shared" si="1"/>
        <v>101445</v>
      </c>
      <c r="R12" t="s">
        <v>2381</v>
      </c>
      <c r="S12" t="str">
        <f t="shared" si="2"/>
        <v xml:space="preserve">MEISHOKU- Kem BB trang điểm- tone da trắng </v>
      </c>
      <c r="T12">
        <f t="shared" si="3"/>
        <v>345000</v>
      </c>
      <c r="U12">
        <v>19</v>
      </c>
      <c r="V12">
        <v>18</v>
      </c>
      <c r="W12">
        <v>1</v>
      </c>
      <c r="X12">
        <v>-2</v>
      </c>
      <c r="Y12">
        <f t="shared" si="6"/>
        <v>-1</v>
      </c>
      <c r="Z12" s="101">
        <f t="shared" si="7"/>
        <v>-345000</v>
      </c>
      <c r="AA12" s="102" t="s">
        <v>6156</v>
      </c>
    </row>
    <row r="13" spans="1:27">
      <c r="A13" t="s">
        <v>32</v>
      </c>
      <c r="B13" t="s">
        <v>4694</v>
      </c>
      <c r="C13" t="s">
        <v>4695</v>
      </c>
      <c r="D13" t="s">
        <v>1162</v>
      </c>
      <c r="E13">
        <v>199000</v>
      </c>
      <c r="F13">
        <v>-1</v>
      </c>
      <c r="G13">
        <v>0</v>
      </c>
      <c r="H13">
        <v>1</v>
      </c>
      <c r="J13" t="s">
        <v>6563</v>
      </c>
      <c r="K13" t="str">
        <f t="shared" si="4"/>
        <v>100187</v>
      </c>
      <c r="L13" t="str">
        <f t="shared" si="5"/>
        <v>CHĂM SÓC SẮC ĐẸP</v>
      </c>
      <c r="P13" t="str">
        <f t="shared" si="0"/>
        <v>CHĂM SÓC SẮC ĐẸP</v>
      </c>
      <c r="Q13" t="str">
        <f t="shared" si="1"/>
        <v>101561</v>
      </c>
      <c r="R13" t="s">
        <v>865</v>
      </c>
      <c r="S13" t="str">
        <f t="shared" si="2"/>
        <v>HOYU-Thuốc nhuộm bạc Bigen dạng kem-hạt dẻ 3G</v>
      </c>
      <c r="T13">
        <f t="shared" si="3"/>
        <v>195000</v>
      </c>
      <c r="U13">
        <v>11</v>
      </c>
      <c r="V13">
        <v>20</v>
      </c>
      <c r="W13">
        <v>-1</v>
      </c>
      <c r="X13">
        <v>10</v>
      </c>
      <c r="Y13">
        <f t="shared" si="6"/>
        <v>9</v>
      </c>
      <c r="Z13" s="101">
        <f t="shared" si="7"/>
        <v>1755000</v>
      </c>
      <c r="AA13" s="102">
        <v>46079</v>
      </c>
    </row>
    <row r="14" spans="1:27">
      <c r="A14" t="s">
        <v>32</v>
      </c>
      <c r="B14" t="s">
        <v>243</v>
      </c>
      <c r="C14" t="s">
        <v>244</v>
      </c>
      <c r="D14" t="s">
        <v>245</v>
      </c>
      <c r="E14">
        <v>350000</v>
      </c>
      <c r="F14">
        <v>28</v>
      </c>
      <c r="G14">
        <v>30</v>
      </c>
      <c r="I14">
        <v>2</v>
      </c>
      <c r="J14" t="s">
        <v>6240</v>
      </c>
      <c r="K14" t="str">
        <f t="shared" si="4"/>
        <v>100205</v>
      </c>
      <c r="L14" t="str">
        <f t="shared" si="5"/>
        <v>CHĂM SÓC SẮC ĐẸP</v>
      </c>
      <c r="P14" t="str">
        <f t="shared" si="0"/>
        <v>CHĂM SÓC SẮC ĐẸP</v>
      </c>
      <c r="Q14" t="str">
        <f t="shared" si="1"/>
        <v>101562</v>
      </c>
      <c r="R14" t="s">
        <v>4650</v>
      </c>
      <c r="S14" t="str">
        <f t="shared" si="2"/>
        <v>HOYU-Thuốc nhuộm bạc Bigen dạng kem-nâuNatural 6G</v>
      </c>
      <c r="T14">
        <f t="shared" si="3"/>
        <v>195000</v>
      </c>
      <c r="U14">
        <v>24</v>
      </c>
      <c r="V14">
        <v>14</v>
      </c>
      <c r="W14">
        <v>-10</v>
      </c>
      <c r="Y14">
        <f t="shared" si="6"/>
        <v>-10</v>
      </c>
      <c r="Z14" s="101">
        <f t="shared" si="7"/>
        <v>-1950000</v>
      </c>
      <c r="AA14" s="102" t="s">
        <v>6555</v>
      </c>
    </row>
    <row r="15" spans="1:27">
      <c r="A15" t="s">
        <v>32</v>
      </c>
      <c r="B15" t="s">
        <v>243</v>
      </c>
      <c r="C15" t="s">
        <v>244</v>
      </c>
      <c r="D15" t="s">
        <v>245</v>
      </c>
      <c r="E15">
        <v>350000</v>
      </c>
      <c r="F15">
        <v>1</v>
      </c>
      <c r="G15">
        <v>0</v>
      </c>
      <c r="H15">
        <v>-1</v>
      </c>
      <c r="J15" t="s">
        <v>6240</v>
      </c>
      <c r="K15" t="str">
        <f t="shared" si="4"/>
        <v>100205</v>
      </c>
      <c r="L15" t="str">
        <f t="shared" si="5"/>
        <v>CHĂM SÓC SẮC ĐẸP</v>
      </c>
      <c r="P15" t="str">
        <f t="shared" si="0"/>
        <v>CHĂM SÓC SẮC ĐẸP</v>
      </c>
      <c r="Q15" t="str">
        <f t="shared" si="1"/>
        <v>101563</v>
      </c>
      <c r="R15" t="s">
        <v>4647</v>
      </c>
      <c r="S15" t="str">
        <f t="shared" si="2"/>
        <v>HOYU-Thuốc nhuộm bạc Bigen dạng kem-hạt dẻ đậm 5G</v>
      </c>
      <c r="T15">
        <f t="shared" si="3"/>
        <v>195000</v>
      </c>
      <c r="U15">
        <v>-13</v>
      </c>
      <c r="V15">
        <v>0</v>
      </c>
      <c r="W15">
        <v>13</v>
      </c>
      <c r="Y15">
        <f t="shared" si="6"/>
        <v>13</v>
      </c>
      <c r="Z15" s="101">
        <f t="shared" si="7"/>
        <v>2535000</v>
      </c>
      <c r="AA15" s="102" t="s">
        <v>6554</v>
      </c>
    </row>
    <row r="16" spans="1:27">
      <c r="A16" t="s">
        <v>32</v>
      </c>
      <c r="B16" t="s">
        <v>243</v>
      </c>
      <c r="C16" t="s">
        <v>244</v>
      </c>
      <c r="D16" t="s">
        <v>245</v>
      </c>
      <c r="E16">
        <v>350000</v>
      </c>
      <c r="F16">
        <v>33</v>
      </c>
      <c r="G16">
        <v>31</v>
      </c>
      <c r="H16">
        <v>-2</v>
      </c>
      <c r="J16" t="s">
        <v>6240</v>
      </c>
      <c r="K16" t="str">
        <f t="shared" si="4"/>
        <v>100205</v>
      </c>
      <c r="L16" t="str">
        <f t="shared" si="5"/>
        <v>CHĂM SÓC SẮC ĐẸP</v>
      </c>
      <c r="P16" t="str">
        <f t="shared" si="0"/>
        <v>CHĂM SÓC SẮC ĐẸP</v>
      </c>
      <c r="Q16" t="str">
        <f t="shared" si="1"/>
        <v>101614</v>
      </c>
      <c r="R16" t="s">
        <v>1233</v>
      </c>
      <c r="S16" t="str">
        <f t="shared" si="2"/>
        <v>HATOMUGI- Xịt khoáng ý dĩ dưỡng ẩm 250ml</v>
      </c>
      <c r="T16">
        <f t="shared" si="3"/>
        <v>145000</v>
      </c>
      <c r="U16">
        <v>28</v>
      </c>
      <c r="V16">
        <v>21</v>
      </c>
      <c r="W16">
        <v>-9</v>
      </c>
      <c r="X16">
        <v>2</v>
      </c>
      <c r="Y16">
        <f t="shared" si="6"/>
        <v>-7</v>
      </c>
      <c r="Z16" s="101">
        <f t="shared" si="7"/>
        <v>-1015000</v>
      </c>
      <c r="AA16" s="102" t="s">
        <v>6249</v>
      </c>
    </row>
    <row r="17" spans="1:27">
      <c r="A17" t="s">
        <v>32</v>
      </c>
      <c r="B17" t="s">
        <v>2421</v>
      </c>
      <c r="C17" t="s">
        <v>2422</v>
      </c>
      <c r="D17" t="s">
        <v>2423</v>
      </c>
      <c r="E17">
        <v>217000</v>
      </c>
      <c r="F17">
        <v>1</v>
      </c>
      <c r="G17">
        <v>0</v>
      </c>
      <c r="H17">
        <v>-1</v>
      </c>
      <c r="J17" t="s">
        <v>6131</v>
      </c>
      <c r="K17" t="str">
        <f t="shared" si="4"/>
        <v>100423</v>
      </c>
      <c r="L17" t="str">
        <f t="shared" si="5"/>
        <v>CHĂM SÓC SẮC ĐẸP</v>
      </c>
      <c r="P17" t="str">
        <f t="shared" si="0"/>
        <v>CHĂM SÓC SẮC ĐẸP</v>
      </c>
      <c r="Q17" t="str">
        <f t="shared" si="1"/>
        <v>101631</v>
      </c>
      <c r="R17" t="s">
        <v>4607</v>
      </c>
      <c r="S17" t="str">
        <f t="shared" si="2"/>
        <v>DHC- Son dưỡng môi Colour Lip (Cam Apricot)</v>
      </c>
      <c r="T17">
        <f t="shared" si="3"/>
        <v>199000</v>
      </c>
      <c r="U17">
        <v>8</v>
      </c>
      <c r="V17">
        <v>4</v>
      </c>
      <c r="W17">
        <v>-4</v>
      </c>
      <c r="Y17">
        <f t="shared" si="6"/>
        <v>-4</v>
      </c>
      <c r="Z17" s="101">
        <f t="shared" si="7"/>
        <v>-796000</v>
      </c>
      <c r="AA17" s="102" t="s">
        <v>6546</v>
      </c>
    </row>
    <row r="18" spans="1:27">
      <c r="A18" t="s">
        <v>32</v>
      </c>
      <c r="B18" t="s">
        <v>2421</v>
      </c>
      <c r="C18" t="s">
        <v>2422</v>
      </c>
      <c r="D18" t="s">
        <v>2423</v>
      </c>
      <c r="E18">
        <v>217000</v>
      </c>
      <c r="F18">
        <v>1</v>
      </c>
      <c r="G18">
        <v>0</v>
      </c>
      <c r="H18">
        <v>-1</v>
      </c>
      <c r="J18" t="s">
        <v>6131</v>
      </c>
      <c r="K18" t="str">
        <f t="shared" si="4"/>
        <v>100423</v>
      </c>
      <c r="L18" t="str">
        <f t="shared" si="5"/>
        <v>CHĂM SÓC SẮC ĐẸP</v>
      </c>
      <c r="P18" t="str">
        <f t="shared" si="0"/>
        <v>CHĂM SÓC SẮC ĐẸP</v>
      </c>
      <c r="Q18" t="str">
        <f t="shared" si="1"/>
        <v>101728</v>
      </c>
      <c r="R18" t="s">
        <v>607</v>
      </c>
      <c r="S18" t="str">
        <f t="shared" si="2"/>
        <v>COTTON LABO- Giấy thấm dầu (150 tờ)</v>
      </c>
      <c r="T18">
        <f t="shared" si="3"/>
        <v>90000</v>
      </c>
      <c r="U18">
        <v>124</v>
      </c>
      <c r="V18">
        <v>125</v>
      </c>
      <c r="W18">
        <v>-2</v>
      </c>
      <c r="X18">
        <v>3</v>
      </c>
      <c r="Y18">
        <f t="shared" si="6"/>
        <v>1</v>
      </c>
      <c r="Z18" s="101">
        <f t="shared" si="7"/>
        <v>90000</v>
      </c>
      <c r="AA18" s="102" t="s">
        <v>6287</v>
      </c>
    </row>
    <row r="19" spans="1:27">
      <c r="A19" t="s">
        <v>32</v>
      </c>
      <c r="B19" t="s">
        <v>2421</v>
      </c>
      <c r="C19" t="s">
        <v>2422</v>
      </c>
      <c r="D19" t="s">
        <v>2423</v>
      </c>
      <c r="E19">
        <v>217000</v>
      </c>
      <c r="F19">
        <v>8</v>
      </c>
      <c r="G19">
        <v>7</v>
      </c>
      <c r="H19">
        <v>-1</v>
      </c>
      <c r="J19" t="s">
        <v>6131</v>
      </c>
      <c r="K19" t="str">
        <f t="shared" si="4"/>
        <v>100423</v>
      </c>
      <c r="L19" t="str">
        <f t="shared" si="5"/>
        <v>CHĂM SÓC SẮC ĐẸP</v>
      </c>
      <c r="P19" t="str">
        <f>VLOOKUP(Q19,[1]Sheet0!$F$1:$G$65536,2,0)</f>
        <v>CHĂM SÓC SẮC ĐẸP</v>
      </c>
      <c r="Q19" t="str">
        <f>VLOOKUP(R19,[1]Sheet0!$C$1:$F$65536,4,0)</f>
        <v>101762</v>
      </c>
      <c r="R19" t="s">
        <v>1423</v>
      </c>
      <c r="S19" t="str">
        <f>VLOOKUP(R19,[1]Sheet0!$C$1:$D$65536,2,0)</f>
        <v>KUMANO-Sữa tắm Pharmaact Men's siêu mát 600ml</v>
      </c>
      <c r="T19">
        <f>VLOOKUP(R19,[1]Sheet0!$C$1:$E$65536,3,0)</f>
        <v>139000</v>
      </c>
      <c r="U19">
        <v>44</v>
      </c>
      <c r="V19">
        <v>43</v>
      </c>
      <c r="W19">
        <v>-2</v>
      </c>
      <c r="X19">
        <v>1</v>
      </c>
      <c r="Y19">
        <f t="shared" si="6"/>
        <v>-1</v>
      </c>
      <c r="Z19" s="101">
        <f t="shared" si="7"/>
        <v>-139000</v>
      </c>
      <c r="AA19" s="102">
        <v>46125.370937500003</v>
      </c>
    </row>
    <row r="20" spans="1:27">
      <c r="A20" t="s">
        <v>32</v>
      </c>
      <c r="B20" t="s">
        <v>2496</v>
      </c>
      <c r="C20" t="s">
        <v>2497</v>
      </c>
      <c r="D20" t="s">
        <v>2498</v>
      </c>
      <c r="E20">
        <v>217000</v>
      </c>
      <c r="F20">
        <v>7</v>
      </c>
      <c r="G20">
        <v>0</v>
      </c>
      <c r="I20">
        <v>-7</v>
      </c>
      <c r="J20" t="s">
        <v>6117</v>
      </c>
      <c r="K20" t="str">
        <f t="shared" si="4"/>
        <v>100847</v>
      </c>
      <c r="L20" t="str">
        <f t="shared" si="5"/>
        <v>CHĂM SÓC SẮC ĐẸP</v>
      </c>
      <c r="P20" t="str">
        <f>VLOOKUP(Q20,K:L,2,0)</f>
        <v>CHĂM SÓC SẮC ĐẸP</v>
      </c>
      <c r="Q20" t="str">
        <f>VLOOKUP(R20,C:K,9,0)</f>
        <v>101792</v>
      </c>
      <c r="R20" t="s">
        <v>1119</v>
      </c>
      <c r="S20" t="str">
        <f>VLOOKUP(R20,C:D,2,0)</f>
        <v>KOSE - Kem Tay Q10 dưỡng trắng nâng tone 80g</v>
      </c>
      <c r="T20">
        <f>VLOOKUP(R20,C:E,3,0)</f>
        <v>170000</v>
      </c>
      <c r="U20">
        <v>-3</v>
      </c>
      <c r="V20">
        <v>3</v>
      </c>
      <c r="W20">
        <v>3</v>
      </c>
      <c r="X20">
        <v>3</v>
      </c>
      <c r="Y20">
        <f t="shared" si="6"/>
        <v>6</v>
      </c>
      <c r="Z20" s="101">
        <f t="shared" si="7"/>
        <v>1020000</v>
      </c>
      <c r="AA20" s="102" t="s">
        <v>6281</v>
      </c>
    </row>
    <row r="21" spans="1:27">
      <c r="A21" t="s">
        <v>32</v>
      </c>
      <c r="B21" t="s">
        <v>5266</v>
      </c>
      <c r="C21" t="s">
        <v>5267</v>
      </c>
      <c r="D21" t="s">
        <v>5268</v>
      </c>
      <c r="E21">
        <v>90000</v>
      </c>
      <c r="F21">
        <v>-1</v>
      </c>
      <c r="G21">
        <v>0</v>
      </c>
      <c r="H21">
        <v>1</v>
      </c>
      <c r="J21" t="s">
        <v>6287</v>
      </c>
      <c r="K21" t="str">
        <f t="shared" si="4"/>
        <v>100894</v>
      </c>
      <c r="L21" t="str">
        <f t="shared" si="5"/>
        <v>CHĂM SÓC SẮC ĐẸP</v>
      </c>
      <c r="P21" t="str">
        <f>VLOOKUP(Q21,[1]Sheet0!$F$1:$G$65536,2,0)</f>
        <v>CHĂM SÓC SẮC ĐẸP</v>
      </c>
      <c r="Q21" t="str">
        <f>VLOOKUP(R21,[1]Sheet0!$C$1:$F$65536,4,0)</f>
        <v>101838</v>
      </c>
      <c r="R21" t="s">
        <v>5423</v>
      </c>
      <c r="S21" t="str">
        <f>VLOOKUP(R21,[1]Sheet0!$C$1:$D$65536,2,0)</f>
        <v>ROLAND- Serum mix 5 loại dưỡng chất 20ml</v>
      </c>
      <c r="T21">
        <f>VLOOKUP(R21,[1]Sheet0!$C$1:$E$65536,3,0)</f>
        <v>385000</v>
      </c>
      <c r="U21">
        <v>-2</v>
      </c>
      <c r="V21">
        <v>0</v>
      </c>
      <c r="W21">
        <v>2</v>
      </c>
      <c r="Y21">
        <f t="shared" si="6"/>
        <v>2</v>
      </c>
      <c r="Z21" s="101">
        <f t="shared" si="7"/>
        <v>770000</v>
      </c>
      <c r="AA21" s="102" t="s">
        <v>6687</v>
      </c>
    </row>
    <row r="22" spans="1:27">
      <c r="A22" t="s">
        <v>32</v>
      </c>
      <c r="B22" t="s">
        <v>5266</v>
      </c>
      <c r="C22" t="s">
        <v>5267</v>
      </c>
      <c r="D22" t="s">
        <v>5268</v>
      </c>
      <c r="E22">
        <v>90000</v>
      </c>
      <c r="F22">
        <v>-1</v>
      </c>
      <c r="G22">
        <v>0</v>
      </c>
      <c r="H22">
        <v>1</v>
      </c>
      <c r="J22" t="s">
        <v>6287</v>
      </c>
      <c r="K22" t="str">
        <f t="shared" si="4"/>
        <v>100894</v>
      </c>
      <c r="L22" t="str">
        <f t="shared" si="5"/>
        <v>CHĂM SÓC SẮC ĐẸP</v>
      </c>
      <c r="P22" t="str">
        <f t="shared" ref="P22:P39" si="8">VLOOKUP(Q22,K:L,2,0)</f>
        <v>CHĂM SÓC SẮC ĐẸP</v>
      </c>
      <c r="Q22" t="str">
        <f t="shared" ref="Q22:Q39" si="9">VLOOKUP(R22,C:K,9,0)</f>
        <v>101840</v>
      </c>
      <c r="R22" t="s">
        <v>493</v>
      </c>
      <c r="S22" t="str">
        <f t="shared" ref="S22:S39" si="10">VLOOKUP(R22,C:D,2,0)</f>
        <v>ROLAND- Mặt nạ đất sét chăm sóc lỗ chân lông 100g</v>
      </c>
      <c r="T22">
        <f t="shared" ref="T22:T39" si="11">VLOOKUP(R22,C:E,3,0)</f>
        <v>215000</v>
      </c>
      <c r="U22">
        <v>4</v>
      </c>
      <c r="V22">
        <v>7</v>
      </c>
      <c r="W22">
        <v>2</v>
      </c>
      <c r="X22">
        <v>1</v>
      </c>
      <c r="Y22">
        <f t="shared" si="6"/>
        <v>3</v>
      </c>
      <c r="Z22" s="101">
        <f t="shared" si="7"/>
        <v>645000</v>
      </c>
      <c r="AA22" s="102">
        <v>46113</v>
      </c>
    </row>
    <row r="23" spans="1:27">
      <c r="A23" t="s">
        <v>197</v>
      </c>
      <c r="B23" t="s">
        <v>4386</v>
      </c>
      <c r="C23" t="s">
        <v>4387</v>
      </c>
      <c r="D23" t="s">
        <v>4388</v>
      </c>
      <c r="E23">
        <v>58000</v>
      </c>
      <c r="F23">
        <v>-2</v>
      </c>
      <c r="G23">
        <v>0</v>
      </c>
      <c r="H23">
        <v>2</v>
      </c>
      <c r="J23" t="s">
        <v>6128</v>
      </c>
      <c r="K23" t="str">
        <f t="shared" si="4"/>
        <v>101007</v>
      </c>
      <c r="L23" t="str">
        <f t="shared" si="5"/>
        <v>CHĂM SÓC HÀNG NGÀY</v>
      </c>
      <c r="P23" t="str">
        <f t="shared" si="8"/>
        <v>CHĂM SÓC SẮC ĐẸP</v>
      </c>
      <c r="Q23" t="str">
        <f t="shared" si="9"/>
        <v>101865</v>
      </c>
      <c r="R23" t="s">
        <v>217</v>
      </c>
      <c r="S23" t="str">
        <f t="shared" si="10"/>
        <v>S-LABO- Lẻ mặt nạ tinh chất CICA 1 miếng</v>
      </c>
      <c r="T23">
        <f t="shared" si="11"/>
        <v>29000</v>
      </c>
      <c r="U23">
        <v>59</v>
      </c>
      <c r="V23">
        <v>60</v>
      </c>
      <c r="W23">
        <v>-1</v>
      </c>
      <c r="X23">
        <v>2</v>
      </c>
      <c r="Y23">
        <f t="shared" si="6"/>
        <v>1</v>
      </c>
      <c r="Z23" s="101">
        <f t="shared" si="7"/>
        <v>29000</v>
      </c>
      <c r="AA23" s="102">
        <v>46027.660694444443</v>
      </c>
    </row>
    <row r="24" spans="1:27">
      <c r="A24" t="s">
        <v>197</v>
      </c>
      <c r="B24" t="s">
        <v>737</v>
      </c>
      <c r="C24" t="s">
        <v>738</v>
      </c>
      <c r="D24" t="s">
        <v>739</v>
      </c>
      <c r="E24">
        <v>58000</v>
      </c>
      <c r="F24">
        <v>8</v>
      </c>
      <c r="G24">
        <v>10</v>
      </c>
      <c r="I24">
        <v>2</v>
      </c>
      <c r="J24" t="s">
        <v>6271</v>
      </c>
      <c r="K24" t="str">
        <f t="shared" si="4"/>
        <v>101008</v>
      </c>
      <c r="L24" t="str">
        <f t="shared" si="5"/>
        <v>CHĂM SÓC HÀNG NGÀY</v>
      </c>
      <c r="P24" t="str">
        <f t="shared" si="8"/>
        <v>CHĂM SÓC SẮC ĐẸP</v>
      </c>
      <c r="Q24" t="str">
        <f t="shared" si="9"/>
        <v>101877</v>
      </c>
      <c r="R24" t="s">
        <v>2026</v>
      </c>
      <c r="S24" t="str">
        <f t="shared" si="10"/>
        <v>SHISEIDO- SỮA RỬA MẶT SENKA DƯỠNG ẨM 100G</v>
      </c>
      <c r="T24">
        <f t="shared" si="11"/>
        <v>135000</v>
      </c>
      <c r="U24">
        <v>16</v>
      </c>
      <c r="V24">
        <v>13</v>
      </c>
      <c r="W24">
        <v>0</v>
      </c>
      <c r="X24">
        <v>-3</v>
      </c>
      <c r="Y24">
        <f t="shared" si="6"/>
        <v>-3</v>
      </c>
      <c r="Z24" s="101">
        <f t="shared" si="7"/>
        <v>-405000</v>
      </c>
      <c r="AA24" s="102" t="s">
        <v>6148</v>
      </c>
    </row>
    <row r="25" spans="1:27">
      <c r="A25" t="s">
        <v>32</v>
      </c>
      <c r="B25" t="s">
        <v>2309</v>
      </c>
      <c r="C25" t="s">
        <v>2310</v>
      </c>
      <c r="D25" t="s">
        <v>2311</v>
      </c>
      <c r="E25">
        <v>235000</v>
      </c>
      <c r="F25">
        <v>11</v>
      </c>
      <c r="G25">
        <v>9</v>
      </c>
      <c r="I25">
        <v>-2</v>
      </c>
      <c r="J25" t="s">
        <v>6147</v>
      </c>
      <c r="K25" t="str">
        <f t="shared" si="4"/>
        <v>101023</v>
      </c>
      <c r="L25" t="str">
        <f t="shared" si="5"/>
        <v>CHĂM SÓC SẮC ĐẸP</v>
      </c>
      <c r="P25" t="str">
        <f t="shared" si="8"/>
        <v>CHĂM SÓC SẮC ĐẸP</v>
      </c>
      <c r="Q25" t="str">
        <f t="shared" si="9"/>
        <v>101950</v>
      </c>
      <c r="R25" t="s">
        <v>2358</v>
      </c>
      <c r="S25" t="str">
        <f t="shared" si="10"/>
        <v>SHISEIDO- Gel CN Anessa nâng tông SPF50+ (90g) new</v>
      </c>
      <c r="T25">
        <f t="shared" si="11"/>
        <v>575000</v>
      </c>
      <c r="U25">
        <v>-1</v>
      </c>
      <c r="V25">
        <v>0</v>
      </c>
      <c r="W25">
        <v>2</v>
      </c>
      <c r="X25">
        <v>-1</v>
      </c>
      <c r="Y25">
        <f t="shared" si="6"/>
        <v>1</v>
      </c>
      <c r="Z25" s="101">
        <f t="shared" si="7"/>
        <v>575000</v>
      </c>
      <c r="AA25" s="102">
        <v>46080</v>
      </c>
    </row>
    <row r="26" spans="1:27">
      <c r="A26" t="s">
        <v>32</v>
      </c>
      <c r="B26" t="s">
        <v>2309</v>
      </c>
      <c r="C26" t="s">
        <v>2310</v>
      </c>
      <c r="D26" t="s">
        <v>2311</v>
      </c>
      <c r="E26">
        <v>220000</v>
      </c>
      <c r="F26">
        <v>-1</v>
      </c>
      <c r="G26">
        <v>0</v>
      </c>
      <c r="H26">
        <v>1</v>
      </c>
      <c r="J26" t="s">
        <v>6147</v>
      </c>
      <c r="K26" t="str">
        <f t="shared" si="4"/>
        <v>101023</v>
      </c>
      <c r="L26" t="str">
        <f t="shared" si="5"/>
        <v>CHĂM SÓC SẮC ĐẸP</v>
      </c>
      <c r="P26" t="str">
        <f t="shared" si="8"/>
        <v>CHĂM SÓC SẮC ĐẸP</v>
      </c>
      <c r="Q26" t="str">
        <f t="shared" si="9"/>
        <v>101967</v>
      </c>
      <c r="R26" t="s">
        <v>4994</v>
      </c>
      <c r="S26" t="str">
        <f t="shared" si="10"/>
        <v>SHISEIDO- Set sữa rửa mặt- mặt nạ Senka dưỡng ẩm</v>
      </c>
      <c r="T26">
        <f t="shared" si="11"/>
        <v>120000</v>
      </c>
      <c r="U26">
        <v>-2</v>
      </c>
      <c r="V26">
        <v>0</v>
      </c>
      <c r="W26">
        <v>2</v>
      </c>
      <c r="Y26">
        <f t="shared" si="6"/>
        <v>2</v>
      </c>
      <c r="Z26" s="101">
        <f t="shared" si="7"/>
        <v>240000</v>
      </c>
      <c r="AA26" s="102" t="s">
        <v>6615</v>
      </c>
    </row>
    <row r="27" spans="1:27">
      <c r="A27" t="s">
        <v>32</v>
      </c>
      <c r="B27" t="s">
        <v>321</v>
      </c>
      <c r="C27" t="s">
        <v>322</v>
      </c>
      <c r="D27" t="s">
        <v>323</v>
      </c>
      <c r="E27">
        <v>180000</v>
      </c>
      <c r="F27">
        <v>-1</v>
      </c>
      <c r="G27">
        <v>0</v>
      </c>
      <c r="H27">
        <v>1</v>
      </c>
      <c r="J27" t="s">
        <v>6333</v>
      </c>
      <c r="K27" t="str">
        <f t="shared" si="4"/>
        <v>101352</v>
      </c>
      <c r="L27" t="str">
        <f t="shared" si="5"/>
        <v>CHĂM SÓC SẮC ĐẸP</v>
      </c>
      <c r="P27" t="str">
        <f t="shared" si="8"/>
        <v>CHĂM SÓC SẮC ĐẸP</v>
      </c>
      <c r="Q27" t="str">
        <f t="shared" si="9"/>
        <v>101992</v>
      </c>
      <c r="R27" t="s">
        <v>4863</v>
      </c>
      <c r="S27" t="str">
        <f t="shared" si="10"/>
        <v>MOIST DIANE- Sữa tắm dưỡng ẩm hương cam quýt</v>
      </c>
      <c r="T27">
        <f t="shared" si="11"/>
        <v>205000</v>
      </c>
      <c r="U27">
        <v>-1</v>
      </c>
      <c r="V27">
        <v>0</v>
      </c>
      <c r="W27">
        <v>1</v>
      </c>
      <c r="Y27">
        <f t="shared" si="6"/>
        <v>1</v>
      </c>
      <c r="Z27" s="101">
        <f t="shared" si="7"/>
        <v>205000</v>
      </c>
      <c r="AA27" s="102" t="s">
        <v>6594</v>
      </c>
    </row>
    <row r="28" spans="1:27">
      <c r="A28" t="s">
        <v>32</v>
      </c>
      <c r="B28" t="s">
        <v>321</v>
      </c>
      <c r="C28" t="s">
        <v>322</v>
      </c>
      <c r="D28" t="s">
        <v>323</v>
      </c>
      <c r="E28">
        <v>180000</v>
      </c>
      <c r="F28">
        <v>-5</v>
      </c>
      <c r="G28">
        <v>0</v>
      </c>
      <c r="H28">
        <v>5</v>
      </c>
      <c r="J28" t="s">
        <v>6333</v>
      </c>
      <c r="K28" t="str">
        <f t="shared" si="4"/>
        <v>101352</v>
      </c>
      <c r="L28" t="str">
        <f t="shared" si="5"/>
        <v>CHĂM SÓC SẮC ĐẸP</v>
      </c>
      <c r="P28" t="str">
        <f t="shared" si="8"/>
        <v>CHĂM SÓC SẮC ĐẸP</v>
      </c>
      <c r="Q28" t="str">
        <f t="shared" si="9"/>
        <v>102010</v>
      </c>
      <c r="R28" t="s">
        <v>499</v>
      </c>
      <c r="S28" t="str">
        <f t="shared" si="10"/>
        <v>COW- Sữa tắm bọt mịn dịu nhẹ cam chanh 500ml</v>
      </c>
      <c r="T28">
        <f t="shared" si="11"/>
        <v>139000</v>
      </c>
      <c r="U28">
        <v>72</v>
      </c>
      <c r="V28">
        <v>73</v>
      </c>
      <c r="W28">
        <v>-3</v>
      </c>
      <c r="X28">
        <v>4</v>
      </c>
      <c r="Y28">
        <f t="shared" si="6"/>
        <v>1</v>
      </c>
      <c r="Z28" s="101">
        <f t="shared" si="7"/>
        <v>139000</v>
      </c>
      <c r="AA28" s="102" t="s">
        <v>6299</v>
      </c>
    </row>
    <row r="29" spans="1:27">
      <c r="A29" t="s">
        <v>32</v>
      </c>
      <c r="B29" t="s">
        <v>321</v>
      </c>
      <c r="C29" t="s">
        <v>322</v>
      </c>
      <c r="D29" t="s">
        <v>323</v>
      </c>
      <c r="E29">
        <v>180000</v>
      </c>
      <c r="F29">
        <v>45</v>
      </c>
      <c r="G29">
        <v>41</v>
      </c>
      <c r="H29">
        <v>-4</v>
      </c>
      <c r="J29" t="s">
        <v>6333</v>
      </c>
      <c r="K29" t="str">
        <f t="shared" si="4"/>
        <v>101352</v>
      </c>
      <c r="L29" t="str">
        <f t="shared" si="5"/>
        <v>CHĂM SÓC SẮC ĐẸP</v>
      </c>
      <c r="P29" t="str">
        <f t="shared" si="8"/>
        <v>CHĂM SÓC SẮC ĐẸP</v>
      </c>
      <c r="Q29" t="str">
        <f t="shared" si="9"/>
        <v>102013</v>
      </c>
      <c r="R29" t="s">
        <v>1206</v>
      </c>
      <c r="S29" t="str">
        <f t="shared" si="10"/>
        <v>KOSE- Kem Tay Q10 dưỡng trắng hương đào 80g</v>
      </c>
      <c r="T29">
        <f t="shared" si="11"/>
        <v>170000</v>
      </c>
      <c r="U29">
        <v>22</v>
      </c>
      <c r="V29">
        <v>20</v>
      </c>
      <c r="W29">
        <v>-4</v>
      </c>
      <c r="X29">
        <v>2</v>
      </c>
      <c r="Y29">
        <f t="shared" si="6"/>
        <v>-2</v>
      </c>
      <c r="Z29" s="101">
        <f t="shared" si="7"/>
        <v>-340000</v>
      </c>
      <c r="AA29" s="102" t="s">
        <v>6246</v>
      </c>
    </row>
    <row r="30" spans="1:27">
      <c r="A30" t="s">
        <v>32</v>
      </c>
      <c r="B30" t="s">
        <v>5415</v>
      </c>
      <c r="C30" t="s">
        <v>5416</v>
      </c>
      <c r="D30" t="s">
        <v>5417</v>
      </c>
      <c r="E30">
        <v>480000</v>
      </c>
      <c r="F30">
        <v>-1</v>
      </c>
      <c r="G30">
        <v>0</v>
      </c>
      <c r="H30">
        <v>1</v>
      </c>
      <c r="J30" t="s">
        <v>6685</v>
      </c>
      <c r="K30" t="str">
        <f t="shared" si="4"/>
        <v>101369</v>
      </c>
      <c r="L30" t="str">
        <f t="shared" si="5"/>
        <v>CHĂM SÓC SẮC ĐẸP</v>
      </c>
      <c r="P30" t="str">
        <f t="shared" si="8"/>
        <v>CHĂM SÓC SẮC ĐẸP</v>
      </c>
      <c r="Q30" t="str">
        <f t="shared" si="9"/>
        <v>102030</v>
      </c>
      <c r="R30" t="s">
        <v>5450</v>
      </c>
      <c r="S30" t="str">
        <f t="shared" si="10"/>
        <v>HOYU- Thuốc nhuộm phủ bạc Bigen cho nam màu 05</v>
      </c>
      <c r="T30">
        <f t="shared" si="11"/>
        <v>290000</v>
      </c>
      <c r="U30">
        <v>41</v>
      </c>
      <c r="V30">
        <v>39</v>
      </c>
      <c r="W30">
        <v>-2</v>
      </c>
      <c r="Y30">
        <f t="shared" si="6"/>
        <v>-2</v>
      </c>
      <c r="Z30" s="101">
        <f t="shared" si="7"/>
        <v>-580000</v>
      </c>
      <c r="AA30" s="102" t="s">
        <v>6686</v>
      </c>
    </row>
    <row r="31" spans="1:27">
      <c r="A31" t="s">
        <v>32</v>
      </c>
      <c r="B31" t="s">
        <v>5415</v>
      </c>
      <c r="C31" t="s">
        <v>5416</v>
      </c>
      <c r="D31" t="s">
        <v>5417</v>
      </c>
      <c r="E31">
        <v>480000</v>
      </c>
      <c r="F31">
        <v>-1</v>
      </c>
      <c r="G31">
        <v>0</v>
      </c>
      <c r="H31">
        <v>1</v>
      </c>
      <c r="J31" t="s">
        <v>6685</v>
      </c>
      <c r="K31" t="str">
        <f t="shared" si="4"/>
        <v>101369</v>
      </c>
      <c r="L31" t="str">
        <f t="shared" si="5"/>
        <v>CHĂM SÓC SẮC ĐẸP</v>
      </c>
      <c r="P31" t="str">
        <f t="shared" si="8"/>
        <v>CHĂM SÓC SẮC ĐẸP</v>
      </c>
      <c r="Q31" t="str">
        <f t="shared" si="9"/>
        <v>102031</v>
      </c>
      <c r="R31" t="s">
        <v>5448</v>
      </c>
      <c r="S31" t="str">
        <f t="shared" si="10"/>
        <v>HOYU- Thuốc nhuộm phủ bạc Bigen cho nam màu 06</v>
      </c>
      <c r="T31">
        <f t="shared" si="11"/>
        <v>290000</v>
      </c>
      <c r="U31">
        <v>-2</v>
      </c>
      <c r="V31">
        <v>0</v>
      </c>
      <c r="W31">
        <v>2</v>
      </c>
      <c r="Y31">
        <f t="shared" si="6"/>
        <v>2</v>
      </c>
      <c r="Z31" s="101">
        <f t="shared" si="7"/>
        <v>580000</v>
      </c>
      <c r="AA31" s="102" t="s">
        <v>6686</v>
      </c>
    </row>
    <row r="32" spans="1:27">
      <c r="A32" t="s">
        <v>32</v>
      </c>
      <c r="B32" t="s">
        <v>5432</v>
      </c>
      <c r="C32" t="s">
        <v>5433</v>
      </c>
      <c r="D32" t="s">
        <v>1207</v>
      </c>
      <c r="E32">
        <v>170000</v>
      </c>
      <c r="F32">
        <v>-2</v>
      </c>
      <c r="G32">
        <v>0</v>
      </c>
      <c r="H32">
        <v>2</v>
      </c>
      <c r="J32" t="s">
        <v>6689</v>
      </c>
      <c r="K32" t="str">
        <f t="shared" si="4"/>
        <v>101379</v>
      </c>
      <c r="L32" t="str">
        <f t="shared" si="5"/>
        <v>CHĂM SÓC SẮC ĐẸP</v>
      </c>
      <c r="P32" t="str">
        <f t="shared" si="8"/>
        <v>CHĂM SÓC SẮC ĐẸP</v>
      </c>
      <c r="Q32" t="str">
        <f t="shared" si="9"/>
        <v>102074</v>
      </c>
      <c r="R32" t="s">
        <v>4929</v>
      </c>
      <c r="S32" t="str">
        <f t="shared" si="10"/>
        <v>KOSE-Kem nền Sekkisei Brightening BB SPF50+ 02 30g</v>
      </c>
      <c r="T32">
        <f t="shared" si="11"/>
        <v>595000</v>
      </c>
      <c r="U32">
        <v>-6</v>
      </c>
      <c r="V32">
        <v>0</v>
      </c>
      <c r="W32">
        <v>6</v>
      </c>
      <c r="Y32">
        <f t="shared" si="6"/>
        <v>6</v>
      </c>
      <c r="Z32" s="101">
        <f t="shared" si="7"/>
        <v>3570000</v>
      </c>
      <c r="AA32" s="102" t="s">
        <v>6603</v>
      </c>
    </row>
    <row r="33" spans="1:27">
      <c r="A33" t="s">
        <v>32</v>
      </c>
      <c r="B33" t="s">
        <v>2380</v>
      </c>
      <c r="C33" t="s">
        <v>2381</v>
      </c>
      <c r="D33" t="s">
        <v>2382</v>
      </c>
      <c r="E33">
        <v>345000</v>
      </c>
      <c r="F33">
        <v>-2</v>
      </c>
      <c r="G33">
        <v>0</v>
      </c>
      <c r="H33">
        <v>2</v>
      </c>
      <c r="J33" t="s">
        <v>6156</v>
      </c>
      <c r="K33" t="str">
        <f t="shared" si="4"/>
        <v>101445</v>
      </c>
      <c r="L33" t="str">
        <f t="shared" si="5"/>
        <v>CHĂM SÓC SẮC ĐẸP</v>
      </c>
      <c r="P33" t="str">
        <f t="shared" si="8"/>
        <v>CHĂM SÓC SẮC ĐẸP</v>
      </c>
      <c r="Q33" t="str">
        <f t="shared" si="9"/>
        <v>102093</v>
      </c>
      <c r="R33" t="s">
        <v>1337</v>
      </c>
      <c r="S33" t="str">
        <f t="shared" si="10"/>
        <v>KOSE - Khăn giấy tẩy trang dưỡng trắng da 52 miếng</v>
      </c>
      <c r="T33">
        <f t="shared" si="11"/>
        <v>179000</v>
      </c>
      <c r="U33">
        <v>2</v>
      </c>
      <c r="V33">
        <v>0</v>
      </c>
      <c r="W33">
        <v>-2</v>
      </c>
      <c r="Y33">
        <f t="shared" si="6"/>
        <v>-2</v>
      </c>
      <c r="Z33" s="101">
        <f t="shared" si="7"/>
        <v>-358000</v>
      </c>
      <c r="AA33" s="102" t="s">
        <v>6590</v>
      </c>
    </row>
    <row r="34" spans="1:27">
      <c r="A34" t="s">
        <v>32</v>
      </c>
      <c r="B34" t="s">
        <v>2380</v>
      </c>
      <c r="C34" t="s">
        <v>2381</v>
      </c>
      <c r="D34" t="s">
        <v>2382</v>
      </c>
      <c r="E34">
        <v>345000</v>
      </c>
      <c r="F34">
        <v>19</v>
      </c>
      <c r="G34">
        <v>18</v>
      </c>
      <c r="H34">
        <v>-1</v>
      </c>
      <c r="J34" t="s">
        <v>6156</v>
      </c>
      <c r="K34" t="str">
        <f t="shared" si="4"/>
        <v>101445</v>
      </c>
      <c r="L34" t="str">
        <f t="shared" si="5"/>
        <v>CHĂM SÓC SẮC ĐẸP</v>
      </c>
      <c r="P34" t="str">
        <f t="shared" si="8"/>
        <v>CHĂM SÓC SẮC ĐẸP</v>
      </c>
      <c r="Q34" t="str">
        <f t="shared" si="9"/>
        <v>102116</v>
      </c>
      <c r="R34" t="s">
        <v>2761</v>
      </c>
      <c r="S34" t="str">
        <f t="shared" si="10"/>
        <v>Mỹ phẩm đồng giá 229K</v>
      </c>
      <c r="T34">
        <f t="shared" si="11"/>
        <v>229000</v>
      </c>
      <c r="U34">
        <v>9</v>
      </c>
      <c r="V34">
        <v>4</v>
      </c>
      <c r="W34">
        <v>-1</v>
      </c>
      <c r="X34">
        <v>-4</v>
      </c>
      <c r="Y34">
        <f t="shared" si="6"/>
        <v>-5</v>
      </c>
      <c r="Z34" s="101">
        <f t="shared" si="7"/>
        <v>-1145000</v>
      </c>
      <c r="AA34" s="102">
        <v>46118.369212962964</v>
      </c>
    </row>
    <row r="35" spans="1:27">
      <c r="A35" t="s">
        <v>32</v>
      </c>
      <c r="B35" t="s">
        <v>537</v>
      </c>
      <c r="C35" t="s">
        <v>538</v>
      </c>
      <c r="D35" t="s">
        <v>539</v>
      </c>
      <c r="E35">
        <v>345000</v>
      </c>
      <c r="F35">
        <v>4</v>
      </c>
      <c r="G35">
        <v>2</v>
      </c>
      <c r="H35">
        <v>-2</v>
      </c>
      <c r="J35" t="s">
        <v>6156</v>
      </c>
      <c r="K35" t="str">
        <f t="shared" si="4"/>
        <v>101447</v>
      </c>
      <c r="L35" t="str">
        <f t="shared" si="5"/>
        <v>CHĂM SÓC SẮC ĐẸP</v>
      </c>
      <c r="P35" t="str">
        <f t="shared" si="8"/>
        <v>CHĂM SÓC SẮC ĐẸP</v>
      </c>
      <c r="Q35" t="str">
        <f t="shared" si="9"/>
        <v>102177</v>
      </c>
      <c r="R35" t="s">
        <v>2158</v>
      </c>
      <c r="S35" t="str">
        <f t="shared" si="10"/>
        <v>CEZANNE – Son tint Watery Lip 01 Hồng tự nhiên</v>
      </c>
      <c r="T35">
        <f t="shared" si="11"/>
        <v>240000</v>
      </c>
      <c r="U35">
        <v>2</v>
      </c>
      <c r="V35">
        <v>3</v>
      </c>
      <c r="W35">
        <v>2</v>
      </c>
      <c r="X35">
        <v>-1</v>
      </c>
      <c r="Y35">
        <f t="shared" si="6"/>
        <v>1</v>
      </c>
      <c r="Z35" s="101">
        <f t="shared" si="7"/>
        <v>240000</v>
      </c>
      <c r="AA35" s="102">
        <v>46079</v>
      </c>
    </row>
    <row r="36" spans="1:27">
      <c r="A36" t="s">
        <v>32</v>
      </c>
      <c r="B36" t="s">
        <v>537</v>
      </c>
      <c r="C36" t="s">
        <v>538</v>
      </c>
      <c r="D36" t="s">
        <v>539</v>
      </c>
      <c r="E36">
        <v>345000</v>
      </c>
      <c r="F36">
        <v>-1</v>
      </c>
      <c r="G36">
        <v>0</v>
      </c>
      <c r="H36">
        <v>1</v>
      </c>
      <c r="J36" t="s">
        <v>6156</v>
      </c>
      <c r="K36" t="str">
        <f t="shared" si="4"/>
        <v>101447</v>
      </c>
      <c r="L36" t="str">
        <f t="shared" si="5"/>
        <v>CHĂM SÓC SẮC ĐẸP</v>
      </c>
      <c r="P36" t="str">
        <f t="shared" si="8"/>
        <v>CHĂM SÓC SẮC ĐẸP</v>
      </c>
      <c r="Q36" t="str">
        <f t="shared" si="9"/>
        <v>102178</v>
      </c>
      <c r="R36" t="s">
        <v>559</v>
      </c>
      <c r="S36" t="str">
        <f t="shared" si="10"/>
        <v>CEZANNE – Son tint Watery Lip 02 Đỏ san hô</v>
      </c>
      <c r="T36">
        <f t="shared" si="11"/>
        <v>240000</v>
      </c>
      <c r="U36">
        <v>19</v>
      </c>
      <c r="V36">
        <v>18</v>
      </c>
      <c r="W36">
        <v>-2</v>
      </c>
      <c r="X36">
        <v>1</v>
      </c>
      <c r="Y36">
        <f t="shared" si="6"/>
        <v>-1</v>
      </c>
      <c r="Z36" s="101">
        <f t="shared" si="7"/>
        <v>-240000</v>
      </c>
      <c r="AA36" s="102">
        <v>46079</v>
      </c>
    </row>
    <row r="37" spans="1:27">
      <c r="A37" t="s">
        <v>32</v>
      </c>
      <c r="B37" t="s">
        <v>864</v>
      </c>
      <c r="C37" t="s">
        <v>865</v>
      </c>
      <c r="D37" t="s">
        <v>866</v>
      </c>
      <c r="E37">
        <v>195000</v>
      </c>
      <c r="F37">
        <v>11</v>
      </c>
      <c r="G37">
        <v>10</v>
      </c>
      <c r="H37">
        <v>-1</v>
      </c>
      <c r="J37">
        <v>46079</v>
      </c>
      <c r="K37" t="str">
        <f t="shared" si="4"/>
        <v>101561</v>
      </c>
      <c r="L37" t="str">
        <f t="shared" si="5"/>
        <v>CHĂM SÓC SẮC ĐẸP</v>
      </c>
      <c r="P37" t="str">
        <f t="shared" si="8"/>
        <v>CHĂM SÓC SẮC ĐẸP</v>
      </c>
      <c r="Q37" t="str">
        <f t="shared" si="9"/>
        <v>102182</v>
      </c>
      <c r="R37" t="s">
        <v>1047</v>
      </c>
      <c r="S37" t="str">
        <f t="shared" si="10"/>
        <v>KOSE SEKKISEI– Kem nền BB dưỡng trắng#01 SPF50+ 30</v>
      </c>
      <c r="T37">
        <f t="shared" si="11"/>
        <v>689000</v>
      </c>
      <c r="U37">
        <v>5</v>
      </c>
      <c r="V37">
        <v>8</v>
      </c>
      <c r="W37">
        <v>2</v>
      </c>
      <c r="X37">
        <v>1</v>
      </c>
      <c r="Y37">
        <f t="shared" si="6"/>
        <v>3</v>
      </c>
      <c r="Z37" s="101">
        <f t="shared" si="7"/>
        <v>2067000</v>
      </c>
      <c r="AA37" s="102" t="s">
        <v>6197</v>
      </c>
    </row>
    <row r="38" spans="1:27">
      <c r="A38" t="s">
        <v>32</v>
      </c>
      <c r="B38" t="s">
        <v>4649</v>
      </c>
      <c r="C38" t="s">
        <v>4650</v>
      </c>
      <c r="D38" t="s">
        <v>4651</v>
      </c>
      <c r="E38">
        <v>195000</v>
      </c>
      <c r="F38">
        <v>17</v>
      </c>
      <c r="G38">
        <v>14</v>
      </c>
      <c r="H38">
        <v>-3</v>
      </c>
      <c r="J38" t="s">
        <v>6555</v>
      </c>
      <c r="K38" t="str">
        <f t="shared" si="4"/>
        <v>101562</v>
      </c>
      <c r="L38" t="str">
        <f t="shared" si="5"/>
        <v>CHĂM SÓC SẮC ĐẸP</v>
      </c>
      <c r="P38" t="str">
        <f t="shared" si="8"/>
        <v>CHĂM SÓC SẮC ĐẸP</v>
      </c>
      <c r="Q38" t="str">
        <f t="shared" si="9"/>
        <v>102201</v>
      </c>
      <c r="R38" t="s">
        <v>2408</v>
      </c>
      <c r="S38" t="str">
        <f t="shared" si="10"/>
        <v>INFINITY – Mặt nạ My Lover's NMN cao cấp 5P</v>
      </c>
      <c r="T38">
        <f t="shared" si="11"/>
        <v>195000</v>
      </c>
      <c r="U38">
        <v>2</v>
      </c>
      <c r="V38">
        <v>0</v>
      </c>
      <c r="W38">
        <v>2</v>
      </c>
      <c r="X38">
        <v>-4</v>
      </c>
      <c r="Y38">
        <f t="shared" si="6"/>
        <v>-2</v>
      </c>
      <c r="Z38" s="101">
        <f t="shared" si="7"/>
        <v>-390000</v>
      </c>
      <c r="AA38" s="102">
        <v>46149</v>
      </c>
    </row>
    <row r="39" spans="1:27">
      <c r="A39" t="s">
        <v>32</v>
      </c>
      <c r="B39" t="s">
        <v>4646</v>
      </c>
      <c r="C39" t="s">
        <v>4647</v>
      </c>
      <c r="D39" t="s">
        <v>4648</v>
      </c>
      <c r="E39">
        <v>195000</v>
      </c>
      <c r="F39">
        <v>-3</v>
      </c>
      <c r="G39">
        <v>0</v>
      </c>
      <c r="H39">
        <v>3</v>
      </c>
      <c r="J39" t="s">
        <v>6554</v>
      </c>
      <c r="K39" t="str">
        <f t="shared" ref="K39:K76" si="12">B39</f>
        <v>101563</v>
      </c>
      <c r="L39" t="str">
        <f t="shared" ref="L39:L76" si="13">A39</f>
        <v>CHĂM SÓC SẮC ĐẸP</v>
      </c>
      <c r="P39" t="str">
        <f t="shared" si="8"/>
        <v>CHĂM SÓC SẮC ĐẸP</v>
      </c>
      <c r="Q39" t="str">
        <f t="shared" si="9"/>
        <v>102210</v>
      </c>
      <c r="R39" t="s">
        <v>316</v>
      </c>
      <c r="S39" t="str">
        <f t="shared" si="10"/>
        <v>INFINITY – Mặt nạ My Lover's lily trắng cao cấp 1P</v>
      </c>
      <c r="T39">
        <f t="shared" si="11"/>
        <v>39000</v>
      </c>
      <c r="U39">
        <v>18</v>
      </c>
      <c r="V39">
        <v>19</v>
      </c>
      <c r="W39">
        <v>-1</v>
      </c>
      <c r="X39">
        <v>2</v>
      </c>
      <c r="Y39">
        <f t="shared" ref="Y39:Y76" si="14">+X39+W39</f>
        <v>1</v>
      </c>
      <c r="Z39" s="101">
        <f t="shared" ref="Z39:Z76" si="15">+Y39*T39</f>
        <v>39000</v>
      </c>
      <c r="AA39" s="102">
        <v>46153</v>
      </c>
    </row>
    <row r="40" spans="1:27">
      <c r="A40" t="s">
        <v>32</v>
      </c>
      <c r="B40" t="s">
        <v>4646</v>
      </c>
      <c r="C40" t="s">
        <v>4647</v>
      </c>
      <c r="D40" t="s">
        <v>4648</v>
      </c>
      <c r="E40">
        <v>195000</v>
      </c>
      <c r="F40">
        <v>-7</v>
      </c>
      <c r="G40">
        <v>0</v>
      </c>
      <c r="H40">
        <v>7</v>
      </c>
      <c r="J40" t="s">
        <v>6554</v>
      </c>
      <c r="K40" t="str">
        <f t="shared" si="12"/>
        <v>101563</v>
      </c>
      <c r="L40" t="str">
        <f t="shared" si="13"/>
        <v>CHĂM SÓC SẮC ĐẸP</v>
      </c>
      <c r="P40" t="str">
        <f>VLOOKUP(Q40,[1]Sheet0!$F$1:$G$65536,2,0)</f>
        <v>CHĂM SÓC SẮC ĐẸP</v>
      </c>
      <c r="Q40" t="str">
        <f>VLOOKUP(R40,[1]Sheet0!$C$1:$F$65536,4,0)</f>
        <v>102211</v>
      </c>
      <c r="R40" t="s">
        <v>1675</v>
      </c>
      <c r="S40" t="str">
        <f>VLOOKUP(R40,[1]Sheet0!$C$1:$D$65536,2,0)</f>
        <v>INFINITY – Mặt nạ My Lover's matcha cao cấp 1P</v>
      </c>
      <c r="T40">
        <f>VLOOKUP(R40,[1]Sheet0!$C$1:$E$65536,3,0)</f>
        <v>39000</v>
      </c>
      <c r="U40">
        <v>-1</v>
      </c>
      <c r="V40">
        <v>1</v>
      </c>
      <c r="W40">
        <v>1</v>
      </c>
      <c r="X40">
        <v>1</v>
      </c>
      <c r="Y40">
        <f t="shared" si="14"/>
        <v>2</v>
      </c>
      <c r="Z40" s="101">
        <f t="shared" si="15"/>
        <v>78000</v>
      </c>
      <c r="AA40" s="102">
        <v>46153</v>
      </c>
    </row>
    <row r="41" spans="1:27">
      <c r="A41" t="s">
        <v>32</v>
      </c>
      <c r="B41" t="s">
        <v>1232</v>
      </c>
      <c r="C41" t="s">
        <v>1233</v>
      </c>
      <c r="D41" t="s">
        <v>1234</v>
      </c>
      <c r="E41">
        <v>145000</v>
      </c>
      <c r="F41">
        <v>0</v>
      </c>
      <c r="G41">
        <v>2</v>
      </c>
      <c r="I41">
        <v>2</v>
      </c>
      <c r="J41" t="s">
        <v>6249</v>
      </c>
      <c r="K41" t="str">
        <f t="shared" si="12"/>
        <v>101614</v>
      </c>
      <c r="L41" t="str">
        <f t="shared" si="13"/>
        <v>CHĂM SÓC SẮC ĐẸP</v>
      </c>
      <c r="P41" t="str">
        <f t="shared" ref="P41:P51" si="16">VLOOKUP(Q41,K:L,2,0)</f>
        <v>CHĂM SÓC SẮC ĐẸP</v>
      </c>
      <c r="Q41" t="str">
        <f t="shared" ref="Q41:Q51" si="17">VLOOKUP(R41,C:K,9,0)</f>
        <v>102235</v>
      </c>
      <c r="R41" t="s">
        <v>1077</v>
      </c>
      <c r="S41" t="str">
        <f t="shared" ref="S41:S51" si="18">VLOOKUP(R41,C:D,2,0)</f>
        <v>SHISEIDO – Mặt nạ Tsubaki phục hồi 180g</v>
      </c>
      <c r="T41">
        <f t="shared" ref="T41:T51" si="19">VLOOKUP(R41,C:E,3,0)</f>
        <v>295000</v>
      </c>
      <c r="U41">
        <v>-5</v>
      </c>
      <c r="V41">
        <v>5</v>
      </c>
      <c r="W41">
        <v>8</v>
      </c>
      <c r="X41">
        <v>2</v>
      </c>
      <c r="Y41">
        <f t="shared" si="14"/>
        <v>10</v>
      </c>
      <c r="Z41" s="101">
        <f t="shared" si="15"/>
        <v>2950000</v>
      </c>
      <c r="AA41" s="102" t="s">
        <v>6242</v>
      </c>
    </row>
    <row r="42" spans="1:27">
      <c r="A42" t="s">
        <v>32</v>
      </c>
      <c r="B42" t="s">
        <v>1232</v>
      </c>
      <c r="C42" t="s">
        <v>1233</v>
      </c>
      <c r="D42" t="s">
        <v>1234</v>
      </c>
      <c r="E42">
        <v>145000</v>
      </c>
      <c r="F42">
        <v>2</v>
      </c>
      <c r="G42">
        <v>0</v>
      </c>
      <c r="H42">
        <v>-2</v>
      </c>
      <c r="J42" t="s">
        <v>6249</v>
      </c>
      <c r="K42" t="str">
        <f t="shared" si="12"/>
        <v>101614</v>
      </c>
      <c r="L42" t="str">
        <f t="shared" si="13"/>
        <v>CHĂM SÓC SẮC ĐẸP</v>
      </c>
      <c r="P42" t="str">
        <f t="shared" si="16"/>
        <v>CHĂM SÓC SẮC ĐẸP</v>
      </c>
      <c r="Q42" t="str">
        <f t="shared" si="17"/>
        <v>102238</v>
      </c>
      <c r="R42" t="s">
        <v>756</v>
      </c>
      <c r="S42" t="str">
        <f t="shared" si="18"/>
        <v>SHISEIDO – Dầu gội Tsubaki mát lạnh 450ml</v>
      </c>
      <c r="T42">
        <f t="shared" si="19"/>
        <v>230000</v>
      </c>
      <c r="U42">
        <v>47</v>
      </c>
      <c r="V42">
        <v>48</v>
      </c>
      <c r="W42">
        <v>-1</v>
      </c>
      <c r="X42">
        <v>2</v>
      </c>
      <c r="Y42">
        <f t="shared" si="14"/>
        <v>1</v>
      </c>
      <c r="Z42" s="101">
        <f t="shared" si="15"/>
        <v>230000</v>
      </c>
      <c r="AA42" s="102">
        <v>46132</v>
      </c>
    </row>
    <row r="43" spans="1:27">
      <c r="A43" t="s">
        <v>32</v>
      </c>
      <c r="B43" t="s">
        <v>1232</v>
      </c>
      <c r="C43" t="s">
        <v>1233</v>
      </c>
      <c r="D43" t="s">
        <v>1234</v>
      </c>
      <c r="E43">
        <v>145000</v>
      </c>
      <c r="F43">
        <v>1</v>
      </c>
      <c r="G43">
        <v>0</v>
      </c>
      <c r="H43">
        <v>-1</v>
      </c>
      <c r="J43" t="s">
        <v>6249</v>
      </c>
      <c r="K43" t="str">
        <f t="shared" si="12"/>
        <v>101614</v>
      </c>
      <c r="L43" t="str">
        <f t="shared" si="13"/>
        <v>CHĂM SÓC SẮC ĐẸP</v>
      </c>
      <c r="P43" t="str">
        <f t="shared" si="16"/>
        <v>CHĂM SÓC SẮC ĐẸP</v>
      </c>
      <c r="Q43" t="str">
        <f t="shared" si="17"/>
        <v>102239</v>
      </c>
      <c r="R43" t="s">
        <v>954</v>
      </c>
      <c r="S43" t="str">
        <f t="shared" si="18"/>
        <v>SHISEIDO – Dầu xả Tsubaki mát lạnh 450ml</v>
      </c>
      <c r="T43">
        <f t="shared" si="19"/>
        <v>230000</v>
      </c>
      <c r="U43">
        <v>69</v>
      </c>
      <c r="V43">
        <v>66</v>
      </c>
      <c r="W43">
        <v>-5</v>
      </c>
      <c r="X43">
        <v>2</v>
      </c>
      <c r="Y43">
        <f t="shared" si="14"/>
        <v>-3</v>
      </c>
      <c r="Z43" s="101">
        <f t="shared" si="15"/>
        <v>-690000</v>
      </c>
      <c r="AA43" s="102">
        <v>46140</v>
      </c>
    </row>
    <row r="44" spans="1:27">
      <c r="A44" t="s">
        <v>32</v>
      </c>
      <c r="B44" t="s">
        <v>564</v>
      </c>
      <c r="C44" t="s">
        <v>565</v>
      </c>
      <c r="D44" t="s">
        <v>566</v>
      </c>
      <c r="E44">
        <v>75000</v>
      </c>
      <c r="F44">
        <v>85</v>
      </c>
      <c r="G44">
        <v>82</v>
      </c>
      <c r="I44">
        <v>-3</v>
      </c>
      <c r="J44" t="s">
        <v>6135</v>
      </c>
      <c r="K44" t="str">
        <f t="shared" si="12"/>
        <v>101625</v>
      </c>
      <c r="L44" t="str">
        <f t="shared" si="13"/>
        <v>CHĂM SÓC SẮC ĐẸP</v>
      </c>
      <c r="P44" t="str">
        <f t="shared" si="16"/>
        <v>CHĂM SÓC SẮC ĐẸP</v>
      </c>
      <c r="Q44" t="str">
        <f t="shared" si="17"/>
        <v>102328</v>
      </c>
      <c r="R44" t="s">
        <v>912</v>
      </c>
      <c r="S44" t="str">
        <f t="shared" si="18"/>
        <v>JANAMI- Kem chống nắng dưỡng trắng nâng tone 30g</v>
      </c>
      <c r="T44">
        <f t="shared" si="19"/>
        <v>780000</v>
      </c>
      <c r="U44">
        <v>9</v>
      </c>
      <c r="V44">
        <v>10</v>
      </c>
      <c r="W44">
        <v>-4</v>
      </c>
      <c r="X44">
        <v>5</v>
      </c>
      <c r="Y44">
        <f t="shared" si="14"/>
        <v>1</v>
      </c>
      <c r="Z44" s="101">
        <f t="shared" si="15"/>
        <v>780000</v>
      </c>
      <c r="AA44" s="102" t="s">
        <v>6303</v>
      </c>
    </row>
    <row r="45" spans="1:27">
      <c r="A45" t="s">
        <v>32</v>
      </c>
      <c r="B45" t="s">
        <v>564</v>
      </c>
      <c r="C45" t="s">
        <v>565</v>
      </c>
      <c r="D45" t="s">
        <v>566</v>
      </c>
      <c r="E45">
        <v>75000</v>
      </c>
      <c r="F45">
        <v>-1</v>
      </c>
      <c r="G45">
        <v>0</v>
      </c>
      <c r="H45">
        <v>1</v>
      </c>
      <c r="J45" t="s">
        <v>6135</v>
      </c>
      <c r="K45" t="str">
        <f t="shared" si="12"/>
        <v>101625</v>
      </c>
      <c r="L45" t="str">
        <f t="shared" si="13"/>
        <v>CHĂM SÓC SẮC ĐẸP</v>
      </c>
      <c r="P45" t="str">
        <f t="shared" si="16"/>
        <v>CHĂM SÓC SẮC ĐẸP</v>
      </c>
      <c r="Q45" t="str">
        <f t="shared" si="17"/>
        <v>102337</v>
      </c>
      <c r="R45" t="s">
        <v>895</v>
      </c>
      <c r="S45" t="str">
        <f t="shared" si="18"/>
        <v>SHISEIDO-Sữa tắm Perfect Bubble hoa linh lan 500ml</v>
      </c>
      <c r="T45">
        <f t="shared" si="19"/>
        <v>217000</v>
      </c>
      <c r="U45">
        <v>8</v>
      </c>
      <c r="V45">
        <v>22</v>
      </c>
      <c r="W45">
        <v>6</v>
      </c>
      <c r="X45">
        <v>8</v>
      </c>
      <c r="Y45">
        <f t="shared" si="14"/>
        <v>14</v>
      </c>
      <c r="Z45" s="101">
        <f t="shared" si="15"/>
        <v>3038000</v>
      </c>
      <c r="AA45" s="102" t="s">
        <v>6331</v>
      </c>
    </row>
    <row r="46" spans="1:27">
      <c r="A46" t="s">
        <v>32</v>
      </c>
      <c r="B46" t="s">
        <v>564</v>
      </c>
      <c r="C46" t="s">
        <v>565</v>
      </c>
      <c r="D46" t="s">
        <v>566</v>
      </c>
      <c r="E46">
        <v>75000</v>
      </c>
      <c r="F46">
        <v>-2</v>
      </c>
      <c r="G46">
        <v>0</v>
      </c>
      <c r="H46">
        <v>2</v>
      </c>
      <c r="J46" t="s">
        <v>6135</v>
      </c>
      <c r="K46" t="str">
        <f t="shared" si="12"/>
        <v>101625</v>
      </c>
      <c r="L46" t="str">
        <f t="shared" si="13"/>
        <v>CHĂM SÓC SẮC ĐẸP</v>
      </c>
      <c r="P46" t="str">
        <f t="shared" si="16"/>
        <v>CHĂM SÓC SẮC ĐẸP</v>
      </c>
      <c r="Q46" t="str">
        <f t="shared" si="17"/>
        <v>102345</v>
      </c>
      <c r="R46" t="s">
        <v>1340</v>
      </c>
      <c r="S46" t="str">
        <f t="shared" si="18"/>
        <v>KOSE- Sữa rửa mặt tẩy trang dưỡng trắng 60g</v>
      </c>
      <c r="T46">
        <f t="shared" si="19"/>
        <v>89000</v>
      </c>
      <c r="U46">
        <v>25</v>
      </c>
      <c r="V46">
        <v>24</v>
      </c>
      <c r="W46">
        <v>-3</v>
      </c>
      <c r="X46">
        <v>2</v>
      </c>
      <c r="Y46">
        <f t="shared" si="14"/>
        <v>-1</v>
      </c>
      <c r="Z46" s="101">
        <f t="shared" si="15"/>
        <v>-89000</v>
      </c>
      <c r="AA46" s="102" t="s">
        <v>6255</v>
      </c>
    </row>
    <row r="47" spans="1:27">
      <c r="A47" t="s">
        <v>32</v>
      </c>
      <c r="B47" t="s">
        <v>4606</v>
      </c>
      <c r="C47" t="s">
        <v>4607</v>
      </c>
      <c r="D47" t="s">
        <v>4608</v>
      </c>
      <c r="E47">
        <v>199000</v>
      </c>
      <c r="F47">
        <v>-1</v>
      </c>
      <c r="G47">
        <v>0</v>
      </c>
      <c r="H47">
        <v>1</v>
      </c>
      <c r="J47" t="s">
        <v>6546</v>
      </c>
      <c r="K47" t="str">
        <f t="shared" si="12"/>
        <v>101631</v>
      </c>
      <c r="L47" t="str">
        <f t="shared" si="13"/>
        <v>CHĂM SÓC SẮC ĐẸP</v>
      </c>
      <c r="P47" t="str">
        <f t="shared" si="16"/>
        <v>CHĂM SÓC SẮC ĐẸP</v>
      </c>
      <c r="Q47" t="str">
        <f t="shared" si="17"/>
        <v>102355</v>
      </c>
      <c r="R47" t="s">
        <v>5420</v>
      </c>
      <c r="S47" t="str">
        <f t="shared" si="18"/>
        <v>SHISEIDO- Kem siêu dưỡng ẩm Aqualabel 111g</v>
      </c>
      <c r="T47">
        <f t="shared" si="19"/>
        <v>450000</v>
      </c>
      <c r="U47">
        <v>-3</v>
      </c>
      <c r="V47">
        <v>0</v>
      </c>
      <c r="W47">
        <v>3</v>
      </c>
      <c r="Y47">
        <f t="shared" si="14"/>
        <v>3</v>
      </c>
      <c r="Z47" s="101">
        <f t="shared" si="15"/>
        <v>1350000</v>
      </c>
      <c r="AA47" s="102" t="s">
        <v>6686</v>
      </c>
    </row>
    <row r="48" spans="1:27">
      <c r="A48" t="s">
        <v>32</v>
      </c>
      <c r="B48" t="s">
        <v>4606</v>
      </c>
      <c r="C48" t="s">
        <v>4607</v>
      </c>
      <c r="D48" t="s">
        <v>4608</v>
      </c>
      <c r="E48">
        <v>199000</v>
      </c>
      <c r="F48">
        <v>5</v>
      </c>
      <c r="G48">
        <v>3</v>
      </c>
      <c r="H48">
        <v>-2</v>
      </c>
      <c r="J48" t="s">
        <v>6546</v>
      </c>
      <c r="K48" t="str">
        <f t="shared" si="12"/>
        <v>101631</v>
      </c>
      <c r="L48" t="str">
        <f t="shared" si="13"/>
        <v>CHĂM SÓC SẮC ĐẸP</v>
      </c>
      <c r="P48" t="str">
        <f t="shared" si="16"/>
        <v>CHĂM SÓC SẮC ĐẸP</v>
      </c>
      <c r="Q48" t="str">
        <f t="shared" si="17"/>
        <v>102365</v>
      </c>
      <c r="R48" t="s">
        <v>1053</v>
      </c>
      <c r="S48" t="str">
        <f t="shared" si="18"/>
        <v>SHISEIDO- Sữa tắm dưỡng ẩm hương hoa 500ml</v>
      </c>
      <c r="T48">
        <f t="shared" si="19"/>
        <v>217000</v>
      </c>
      <c r="U48">
        <v>-1</v>
      </c>
      <c r="V48">
        <v>9</v>
      </c>
      <c r="W48">
        <v>7</v>
      </c>
      <c r="X48">
        <v>3</v>
      </c>
      <c r="Y48">
        <f t="shared" si="14"/>
        <v>10</v>
      </c>
      <c r="Z48" s="101">
        <f t="shared" si="15"/>
        <v>2170000</v>
      </c>
      <c r="AA48" s="102" t="s">
        <v>6280</v>
      </c>
    </row>
    <row r="49" spans="1:27">
      <c r="A49" t="s">
        <v>32</v>
      </c>
      <c r="B49" t="s">
        <v>4606</v>
      </c>
      <c r="C49" t="s">
        <v>4607</v>
      </c>
      <c r="D49" t="s">
        <v>4608</v>
      </c>
      <c r="E49">
        <v>199000</v>
      </c>
      <c r="F49">
        <v>3</v>
      </c>
      <c r="G49">
        <v>1</v>
      </c>
      <c r="H49">
        <v>-2</v>
      </c>
      <c r="J49" t="s">
        <v>6546</v>
      </c>
      <c r="K49" t="str">
        <f t="shared" si="12"/>
        <v>101631</v>
      </c>
      <c r="L49" t="str">
        <f t="shared" si="13"/>
        <v>CHĂM SÓC SẮC ĐẸP</v>
      </c>
      <c r="P49" t="str">
        <f t="shared" si="16"/>
        <v>CHĂM SÓC HÀNG NGÀY</v>
      </c>
      <c r="Q49" t="str">
        <f t="shared" si="17"/>
        <v>110028</v>
      </c>
      <c r="R49" t="s">
        <v>214</v>
      </c>
      <c r="S49" t="str">
        <f t="shared" si="18"/>
        <v>LION- Kem đánh răng White &amp; White</v>
      </c>
      <c r="T49">
        <f t="shared" si="19"/>
        <v>75000</v>
      </c>
      <c r="U49">
        <v>590</v>
      </c>
      <c r="V49">
        <v>592</v>
      </c>
      <c r="W49">
        <v>-7</v>
      </c>
      <c r="X49">
        <v>9</v>
      </c>
      <c r="Y49">
        <f t="shared" si="14"/>
        <v>2</v>
      </c>
      <c r="Z49" s="101">
        <f t="shared" si="15"/>
        <v>150000</v>
      </c>
      <c r="AA49" s="102" t="s">
        <v>6340</v>
      </c>
    </row>
    <row r="50" spans="1:27">
      <c r="A50" t="s">
        <v>32</v>
      </c>
      <c r="B50" t="s">
        <v>740</v>
      </c>
      <c r="C50" t="s">
        <v>741</v>
      </c>
      <c r="D50" t="s">
        <v>742</v>
      </c>
      <c r="E50">
        <v>179000</v>
      </c>
      <c r="F50">
        <v>2</v>
      </c>
      <c r="G50">
        <v>0</v>
      </c>
      <c r="H50">
        <v>-2</v>
      </c>
      <c r="J50">
        <v>46035</v>
      </c>
      <c r="K50" t="str">
        <f t="shared" si="12"/>
        <v>101710</v>
      </c>
      <c r="L50" t="str">
        <f t="shared" si="13"/>
        <v>CHĂM SÓC SẮC ĐẸP</v>
      </c>
      <c r="P50" t="str">
        <f t="shared" si="16"/>
        <v>CHĂM SÓC SỨC KHỎE</v>
      </c>
      <c r="Q50" t="str">
        <f t="shared" si="17"/>
        <v>110179</v>
      </c>
      <c r="R50" t="s">
        <v>288</v>
      </c>
      <c r="S50" t="str">
        <f t="shared" si="18"/>
        <v>SANTE- Dung dịch vệ sinh chăm sóc mắt FX Neo 12ml</v>
      </c>
      <c r="T50">
        <f t="shared" si="19"/>
        <v>160000</v>
      </c>
      <c r="U50">
        <v>33</v>
      </c>
      <c r="V50">
        <v>30</v>
      </c>
      <c r="W50">
        <v>0</v>
      </c>
      <c r="X50">
        <v>-3</v>
      </c>
      <c r="Y50">
        <f t="shared" si="14"/>
        <v>-3</v>
      </c>
      <c r="Z50" s="101">
        <f t="shared" si="15"/>
        <v>-480000</v>
      </c>
      <c r="AA50" s="102" t="s">
        <v>6139</v>
      </c>
    </row>
    <row r="51" spans="1:27">
      <c r="A51" t="s">
        <v>32</v>
      </c>
      <c r="B51" t="s">
        <v>606</v>
      </c>
      <c r="C51" t="s">
        <v>607</v>
      </c>
      <c r="D51" t="s">
        <v>608</v>
      </c>
      <c r="E51">
        <v>90000</v>
      </c>
      <c r="F51">
        <v>45</v>
      </c>
      <c r="G51">
        <v>48</v>
      </c>
      <c r="I51">
        <v>3</v>
      </c>
      <c r="J51" t="s">
        <v>6287</v>
      </c>
      <c r="K51" t="str">
        <f t="shared" si="12"/>
        <v>101728</v>
      </c>
      <c r="L51" t="str">
        <f t="shared" si="13"/>
        <v>CHĂM SÓC SẮC ĐẸP</v>
      </c>
      <c r="P51" t="str">
        <f t="shared" si="16"/>
        <v>CHĂM SÓC HÀNG NGÀY</v>
      </c>
      <c r="Q51" t="str">
        <f t="shared" si="17"/>
        <v>110221</v>
      </c>
      <c r="R51" t="s">
        <v>409</v>
      </c>
      <c r="S51" t="str">
        <f t="shared" si="18"/>
        <v>SUNSTAR- KDR ttmuối p/bệnh răng nướu (tuýp 170g)</v>
      </c>
      <c r="T51">
        <f t="shared" si="19"/>
        <v>75000</v>
      </c>
      <c r="U51">
        <v>313</v>
      </c>
      <c r="V51">
        <v>287</v>
      </c>
      <c r="W51">
        <v>-19</v>
      </c>
      <c r="X51">
        <v>-7</v>
      </c>
      <c r="Y51">
        <f t="shared" si="14"/>
        <v>-26</v>
      </c>
      <c r="Z51" s="101">
        <f t="shared" si="15"/>
        <v>-1950000</v>
      </c>
      <c r="AA51" s="102" t="s">
        <v>6116</v>
      </c>
    </row>
    <row r="52" spans="1:27">
      <c r="A52" t="s">
        <v>32</v>
      </c>
      <c r="B52" t="s">
        <v>606</v>
      </c>
      <c r="C52" t="s">
        <v>607</v>
      </c>
      <c r="D52" t="s">
        <v>608</v>
      </c>
      <c r="E52">
        <v>90000</v>
      </c>
      <c r="F52">
        <v>43</v>
      </c>
      <c r="G52">
        <v>42</v>
      </c>
      <c r="H52">
        <v>-1</v>
      </c>
      <c r="J52" t="s">
        <v>6287</v>
      </c>
      <c r="K52" t="str">
        <f t="shared" si="12"/>
        <v>101728</v>
      </c>
      <c r="L52" t="str">
        <f t="shared" si="13"/>
        <v>CHĂM SÓC SẮC ĐẸP</v>
      </c>
      <c r="P52" t="str">
        <f>VLOOKUP(Q52,[1]Sheet0!$F$1:$G$65536,2,0)</f>
        <v>CHĂM SÓC SỨC KHỎE</v>
      </c>
      <c r="Q52" t="str">
        <f>VLOOKUP(R52,[1]Sheet0!$C$1:$F$65536,4,0)</f>
        <v>110246</v>
      </c>
      <c r="R52" t="s">
        <v>80</v>
      </c>
      <c r="S52" t="str">
        <f>VLOOKUP(R52,[1]Sheet0!$C$1:$D$65536,2,0)</f>
        <v>GH CREATION- Viên uống tăng chiều cao 270 viên</v>
      </c>
      <c r="T52">
        <f>VLOOKUP(R52,[1]Sheet0!$C$1:$E$65536,3,0)</f>
        <v>790000</v>
      </c>
      <c r="U52">
        <v>78</v>
      </c>
      <c r="V52">
        <v>77</v>
      </c>
      <c r="W52">
        <v>-1</v>
      </c>
      <c r="Y52">
        <f t="shared" si="14"/>
        <v>-1</v>
      </c>
      <c r="Z52" s="101">
        <f t="shared" si="15"/>
        <v>-790000</v>
      </c>
      <c r="AA52" s="102" t="s">
        <v>6719</v>
      </c>
    </row>
    <row r="53" spans="1:27">
      <c r="A53" t="s">
        <v>32</v>
      </c>
      <c r="B53" t="s">
        <v>606</v>
      </c>
      <c r="C53" t="s">
        <v>607</v>
      </c>
      <c r="D53" t="s">
        <v>608</v>
      </c>
      <c r="E53">
        <v>90000</v>
      </c>
      <c r="F53">
        <v>36</v>
      </c>
      <c r="G53">
        <v>35</v>
      </c>
      <c r="H53">
        <v>-1</v>
      </c>
      <c r="J53" t="s">
        <v>6287</v>
      </c>
      <c r="K53" t="str">
        <f t="shared" si="12"/>
        <v>101728</v>
      </c>
      <c r="L53" t="str">
        <f t="shared" si="13"/>
        <v>CHĂM SÓC SẮC ĐẸP</v>
      </c>
      <c r="P53" t="str">
        <f t="shared" ref="P53:P60" si="20">VLOOKUP(Q53,K:L,2,0)</f>
        <v>CHĂM SÓC HÀNG NGÀY</v>
      </c>
      <c r="Q53" t="str">
        <f t="shared" ref="Q53:Q60" si="21">VLOOKUP(R53,C:K,9,0)</f>
        <v>110255</v>
      </c>
      <c r="R53" t="s">
        <v>1939</v>
      </c>
      <c r="S53" t="str">
        <f t="shared" ref="S53:S60" si="22">VLOOKUP(R53,C:D,2,0)</f>
        <v>KAO- Kem đánh răng chống hôi miệng Guard Hallo</v>
      </c>
      <c r="T53">
        <f t="shared" ref="T53:T60" si="23">VLOOKUP(R53,C:E,3,0)</f>
        <v>65000</v>
      </c>
      <c r="U53">
        <v>-5</v>
      </c>
      <c r="V53">
        <v>12</v>
      </c>
      <c r="W53">
        <v>18</v>
      </c>
      <c r="X53">
        <v>-1</v>
      </c>
      <c r="Y53">
        <f t="shared" si="14"/>
        <v>17</v>
      </c>
      <c r="Z53" s="101">
        <f t="shared" si="15"/>
        <v>1105000</v>
      </c>
      <c r="AA53" s="102" t="s">
        <v>6169</v>
      </c>
    </row>
    <row r="54" spans="1:27">
      <c r="A54" t="s">
        <v>32</v>
      </c>
      <c r="B54" t="s">
        <v>1148</v>
      </c>
      <c r="C54" t="s">
        <v>1149</v>
      </c>
      <c r="D54" t="s">
        <v>1150</v>
      </c>
      <c r="E54">
        <v>220000</v>
      </c>
      <c r="F54">
        <v>2</v>
      </c>
      <c r="G54">
        <v>0</v>
      </c>
      <c r="H54">
        <v>-2</v>
      </c>
      <c r="J54">
        <v>46015.609710648147</v>
      </c>
      <c r="K54" t="str">
        <f t="shared" si="12"/>
        <v>101771</v>
      </c>
      <c r="L54" t="str">
        <f t="shared" si="13"/>
        <v>CHĂM SÓC SẮC ĐẸP</v>
      </c>
      <c r="P54" t="str">
        <f t="shared" si="20"/>
        <v>CHĂM SÓC HÀNG NGÀY</v>
      </c>
      <c r="Q54" t="str">
        <f t="shared" si="21"/>
        <v>110386</v>
      </c>
      <c r="R54" t="s">
        <v>4327</v>
      </c>
      <c r="S54" t="str">
        <f t="shared" si="22"/>
        <v>KAO- BVS Laurier hàng ngày hương mẫu đơn (72m)</v>
      </c>
      <c r="T54">
        <f t="shared" si="23"/>
        <v>95000</v>
      </c>
      <c r="U54">
        <v>44</v>
      </c>
      <c r="V54">
        <v>43</v>
      </c>
      <c r="W54">
        <v>-1</v>
      </c>
      <c r="Y54">
        <f t="shared" si="14"/>
        <v>-1</v>
      </c>
      <c r="Z54" s="101">
        <f t="shared" si="15"/>
        <v>-95000</v>
      </c>
      <c r="AA54" s="102" t="s">
        <v>6500</v>
      </c>
    </row>
    <row r="55" spans="1:27">
      <c r="A55" t="s">
        <v>32</v>
      </c>
      <c r="B55" t="s">
        <v>1118</v>
      </c>
      <c r="C55" t="s">
        <v>1119</v>
      </c>
      <c r="D55" t="s">
        <v>1120</v>
      </c>
      <c r="E55">
        <v>170000</v>
      </c>
      <c r="F55">
        <v>-1</v>
      </c>
      <c r="G55">
        <v>0</v>
      </c>
      <c r="H55">
        <v>1</v>
      </c>
      <c r="J55" t="s">
        <v>6281</v>
      </c>
      <c r="K55" t="str">
        <f t="shared" si="12"/>
        <v>101792</v>
      </c>
      <c r="L55" t="str">
        <f t="shared" si="13"/>
        <v>CHĂM SÓC SẮC ĐẸP</v>
      </c>
      <c r="P55" t="str">
        <f t="shared" si="20"/>
        <v>CHĂM SÓC SỨC KHỎE</v>
      </c>
      <c r="Q55" t="str">
        <f t="shared" si="21"/>
        <v>110461</v>
      </c>
      <c r="R55" t="s">
        <v>535</v>
      </c>
      <c r="S55" t="str">
        <f t="shared" si="22"/>
        <v>SANTEN- Nước nhỏ mắt Sancoba 5ml</v>
      </c>
      <c r="T55">
        <f t="shared" si="23"/>
        <v>60000</v>
      </c>
      <c r="U55">
        <v>86</v>
      </c>
      <c r="V55">
        <v>81</v>
      </c>
      <c r="W55">
        <v>-6</v>
      </c>
      <c r="X55">
        <v>1</v>
      </c>
      <c r="Y55">
        <f t="shared" si="14"/>
        <v>-5</v>
      </c>
      <c r="Z55" s="101">
        <f t="shared" si="15"/>
        <v>-300000</v>
      </c>
      <c r="AA55" s="102" t="s">
        <v>6214</v>
      </c>
    </row>
    <row r="56" spans="1:27">
      <c r="A56" t="s">
        <v>32</v>
      </c>
      <c r="B56" t="s">
        <v>1118</v>
      </c>
      <c r="C56" t="s">
        <v>1119</v>
      </c>
      <c r="D56" t="s">
        <v>1120</v>
      </c>
      <c r="E56">
        <v>170000</v>
      </c>
      <c r="F56">
        <v>-1</v>
      </c>
      <c r="G56">
        <v>0</v>
      </c>
      <c r="H56">
        <v>1</v>
      </c>
      <c r="J56" t="s">
        <v>6281</v>
      </c>
      <c r="K56" t="str">
        <f t="shared" si="12"/>
        <v>101792</v>
      </c>
      <c r="L56" t="str">
        <f t="shared" si="13"/>
        <v>CHĂM SÓC SẮC ĐẸP</v>
      </c>
      <c r="P56" t="str">
        <f t="shared" si="20"/>
        <v>CHĂM SÓC SỨC KHỎE</v>
      </c>
      <c r="Q56" t="str">
        <f t="shared" si="21"/>
        <v>110470</v>
      </c>
      <c r="R56" t="s">
        <v>856</v>
      </c>
      <c r="S56" t="str">
        <f t="shared" si="22"/>
        <v xml:space="preserve">ZERIA- Viên uống bổ gan Hepalyse Plus II (180v) </v>
      </c>
      <c r="T56">
        <f t="shared" si="23"/>
        <v>1380000</v>
      </c>
      <c r="U56">
        <v>7</v>
      </c>
      <c r="V56">
        <v>6</v>
      </c>
      <c r="W56">
        <v>-2</v>
      </c>
      <c r="X56">
        <v>1</v>
      </c>
      <c r="Y56">
        <f t="shared" si="14"/>
        <v>-1</v>
      </c>
      <c r="Z56" s="101">
        <f t="shared" si="15"/>
        <v>-1380000</v>
      </c>
      <c r="AA56" s="102">
        <v>46113</v>
      </c>
    </row>
    <row r="57" spans="1:27">
      <c r="A57" t="s">
        <v>32</v>
      </c>
      <c r="B57" t="s">
        <v>153</v>
      </c>
      <c r="C57" t="s">
        <v>154</v>
      </c>
      <c r="D57" t="s">
        <v>155</v>
      </c>
      <c r="E57">
        <v>125000</v>
      </c>
      <c r="F57">
        <v>5</v>
      </c>
      <c r="G57">
        <v>6</v>
      </c>
      <c r="I57">
        <v>1</v>
      </c>
      <c r="J57">
        <v>46076</v>
      </c>
      <c r="K57" t="str">
        <f t="shared" si="12"/>
        <v>101794</v>
      </c>
      <c r="L57" t="str">
        <f t="shared" si="13"/>
        <v>CHĂM SÓC SẮC ĐẸP</v>
      </c>
      <c r="P57" t="str">
        <f t="shared" si="20"/>
        <v>CHĂM SÓC SỨC KHỎE</v>
      </c>
      <c r="Q57" t="str">
        <f t="shared" si="21"/>
        <v>110500</v>
      </c>
      <c r="R57" t="s">
        <v>2509</v>
      </c>
      <c r="S57" t="str">
        <f t="shared" si="22"/>
        <v>ANIMATO- Viên tăng ch.cao Height Extension EX 300v</v>
      </c>
      <c r="T57">
        <f t="shared" si="23"/>
        <v>580000</v>
      </c>
      <c r="U57">
        <v>8</v>
      </c>
      <c r="V57">
        <v>5</v>
      </c>
      <c r="W57">
        <v>-2</v>
      </c>
      <c r="X57">
        <v>-1</v>
      </c>
      <c r="Y57">
        <f t="shared" si="14"/>
        <v>-3</v>
      </c>
      <c r="Z57" s="101">
        <f t="shared" si="15"/>
        <v>-1740000</v>
      </c>
      <c r="AA57" s="102">
        <v>46153</v>
      </c>
    </row>
    <row r="58" spans="1:27">
      <c r="A58" t="s">
        <v>32</v>
      </c>
      <c r="B58" t="s">
        <v>153</v>
      </c>
      <c r="C58" t="s">
        <v>154</v>
      </c>
      <c r="D58" t="s">
        <v>155</v>
      </c>
      <c r="E58">
        <v>125000</v>
      </c>
      <c r="F58">
        <v>5</v>
      </c>
      <c r="G58">
        <v>4</v>
      </c>
      <c r="H58">
        <v>-1</v>
      </c>
      <c r="J58">
        <v>46076</v>
      </c>
      <c r="K58" t="str">
        <f t="shared" si="12"/>
        <v>101794</v>
      </c>
      <c r="L58" t="str">
        <f t="shared" si="13"/>
        <v>CHĂM SÓC SẮC ĐẸP</v>
      </c>
      <c r="P58" t="str">
        <f t="shared" si="20"/>
        <v>CHĂM SÓC SỨC KHỎE</v>
      </c>
      <c r="Q58" t="str">
        <f t="shared" si="21"/>
        <v>110504</v>
      </c>
      <c r="R58" t="s">
        <v>1143</v>
      </c>
      <c r="S58" t="str">
        <f t="shared" si="22"/>
        <v>TAISHO- Bột cải thiện cảm cúm Pabron Gold A 44 gói</v>
      </c>
      <c r="T58">
        <f t="shared" si="23"/>
        <v>455000</v>
      </c>
      <c r="U58">
        <v>90</v>
      </c>
      <c r="V58">
        <v>92</v>
      </c>
      <c r="W58">
        <v>1</v>
      </c>
      <c r="X58">
        <v>1</v>
      </c>
      <c r="Y58">
        <f t="shared" si="14"/>
        <v>2</v>
      </c>
      <c r="Z58" s="101">
        <f t="shared" si="15"/>
        <v>910000</v>
      </c>
      <c r="AA58" s="102" t="s">
        <v>6198</v>
      </c>
    </row>
    <row r="59" spans="1:27">
      <c r="A59" t="s">
        <v>32</v>
      </c>
      <c r="B59" t="s">
        <v>1268</v>
      </c>
      <c r="C59" t="s">
        <v>1269</v>
      </c>
      <c r="D59" t="s">
        <v>1270</v>
      </c>
      <c r="E59">
        <v>245000</v>
      </c>
      <c r="F59">
        <v>24</v>
      </c>
      <c r="G59">
        <v>25</v>
      </c>
      <c r="I59">
        <v>1</v>
      </c>
      <c r="J59">
        <v>46001</v>
      </c>
      <c r="K59" t="str">
        <f t="shared" si="12"/>
        <v>101796</v>
      </c>
      <c r="L59" t="str">
        <f t="shared" si="13"/>
        <v>CHĂM SÓC SẮC ĐẸP</v>
      </c>
      <c r="P59" t="str">
        <f t="shared" si="20"/>
        <v>CHĂM SÓC HÀNG NGÀY</v>
      </c>
      <c r="Q59" t="str">
        <f t="shared" si="21"/>
        <v>110526</v>
      </c>
      <c r="R59" t="s">
        <v>2209</v>
      </c>
      <c r="S59" t="str">
        <f t="shared" si="22"/>
        <v>UNICHARM- Khẩu trang 3D size thường (100 chiếc)</v>
      </c>
      <c r="T59">
        <f t="shared" si="23"/>
        <v>295000</v>
      </c>
      <c r="U59">
        <v>2</v>
      </c>
      <c r="V59">
        <v>4</v>
      </c>
      <c r="W59">
        <v>3</v>
      </c>
      <c r="X59">
        <v>-1</v>
      </c>
      <c r="Y59">
        <f t="shared" si="14"/>
        <v>2</v>
      </c>
      <c r="Z59" s="101">
        <f t="shared" si="15"/>
        <v>590000</v>
      </c>
      <c r="AA59" s="102" t="s">
        <v>6175</v>
      </c>
    </row>
    <row r="60" spans="1:27">
      <c r="A60" t="s">
        <v>32</v>
      </c>
      <c r="B60" t="s">
        <v>1268</v>
      </c>
      <c r="C60" t="s">
        <v>1269</v>
      </c>
      <c r="D60" t="s">
        <v>1270</v>
      </c>
      <c r="E60">
        <v>225000</v>
      </c>
      <c r="F60">
        <v>15</v>
      </c>
      <c r="G60">
        <v>14</v>
      </c>
      <c r="H60">
        <v>-1</v>
      </c>
      <c r="J60">
        <v>46001</v>
      </c>
      <c r="K60" t="str">
        <f t="shared" si="12"/>
        <v>101796</v>
      </c>
      <c r="L60" t="str">
        <f t="shared" si="13"/>
        <v>CHĂM SÓC SẮC ĐẸP</v>
      </c>
      <c r="P60" t="str">
        <f t="shared" si="20"/>
        <v>CHĂM SÓC SỨC KHỎE</v>
      </c>
      <c r="Q60" t="str">
        <f t="shared" si="21"/>
        <v>110539</v>
      </c>
      <c r="R60" t="s">
        <v>291</v>
      </c>
      <c r="S60" t="str">
        <f t="shared" si="22"/>
        <v>SANTEN- Nước nhỏ mắt Sante FX V plus 12ml</v>
      </c>
      <c r="T60">
        <f t="shared" si="23"/>
        <v>160000</v>
      </c>
      <c r="U60">
        <v>71</v>
      </c>
      <c r="V60">
        <v>73</v>
      </c>
      <c r="W60">
        <v>0</v>
      </c>
      <c r="X60">
        <v>2</v>
      </c>
      <c r="Y60">
        <f t="shared" si="14"/>
        <v>2</v>
      </c>
      <c r="Z60" s="101">
        <f t="shared" si="15"/>
        <v>320000</v>
      </c>
      <c r="AA60" s="102" t="s">
        <v>6139</v>
      </c>
    </row>
    <row r="61" spans="1:27">
      <c r="A61" t="s">
        <v>32</v>
      </c>
      <c r="B61" t="s">
        <v>1446</v>
      </c>
      <c r="C61" t="s">
        <v>1447</v>
      </c>
      <c r="D61" t="s">
        <v>1448</v>
      </c>
      <c r="E61">
        <v>125000</v>
      </c>
      <c r="F61">
        <v>3</v>
      </c>
      <c r="G61">
        <v>2</v>
      </c>
      <c r="H61">
        <v>-1</v>
      </c>
      <c r="J61">
        <v>46090</v>
      </c>
      <c r="K61" t="str">
        <f t="shared" si="12"/>
        <v>101817</v>
      </c>
      <c r="L61" t="str">
        <f t="shared" si="13"/>
        <v>CHĂM SÓC SẮC ĐẸP</v>
      </c>
      <c r="P61" t="str">
        <f>VLOOKUP(Q61,[1]Sheet0!$F$1:$G$65536,2,0)</f>
        <v>CHĂM SÓC SỨC KHỎE</v>
      </c>
      <c r="Q61" t="str">
        <f>VLOOKUP(R61,[1]Sheet0!$C$1:$F$65536,4,0)</f>
        <v>110572</v>
      </c>
      <c r="R61" t="s">
        <v>903</v>
      </c>
      <c r="S61" t="str">
        <f>VLOOKUP(R61,[1]Sheet0!$C$1:$D$65536,2,0)</f>
        <v>KANEHIDE- Viên uống tảo nâu Okinawa Fucoidan 150v</v>
      </c>
      <c r="T61">
        <f>VLOOKUP(R61,[1]Sheet0!$C$1:$E$65536,3,0)</f>
        <v>1600000</v>
      </c>
      <c r="U61">
        <v>-1</v>
      </c>
      <c r="V61">
        <v>1</v>
      </c>
      <c r="W61">
        <v>1</v>
      </c>
      <c r="X61">
        <v>1</v>
      </c>
      <c r="Y61">
        <f t="shared" si="14"/>
        <v>2</v>
      </c>
      <c r="Z61" s="101">
        <f t="shared" si="15"/>
        <v>3200000</v>
      </c>
      <c r="AA61" s="102">
        <v>46146</v>
      </c>
    </row>
    <row r="62" spans="1:27">
      <c r="A62" t="s">
        <v>32</v>
      </c>
      <c r="B62" t="s">
        <v>585</v>
      </c>
      <c r="C62" t="s">
        <v>586</v>
      </c>
      <c r="D62" t="s">
        <v>587</v>
      </c>
      <c r="E62">
        <v>139000</v>
      </c>
      <c r="F62">
        <v>12</v>
      </c>
      <c r="G62">
        <v>10</v>
      </c>
      <c r="I62">
        <v>-2</v>
      </c>
      <c r="J62">
        <v>46125.370937500003</v>
      </c>
      <c r="K62" t="str">
        <f t="shared" si="12"/>
        <v>101828</v>
      </c>
      <c r="L62" t="str">
        <f t="shared" si="13"/>
        <v>CHĂM SÓC SẮC ĐẸP</v>
      </c>
      <c r="P62" t="str">
        <f>VLOOKUP(Q62,K:L,2,0)</f>
        <v>CHĂM SÓC HÀNG NGÀY</v>
      </c>
      <c r="Q62" t="str">
        <f>VLOOKUP(R62,C:K,9,0)</f>
        <v>110603</v>
      </c>
      <c r="R62" t="s">
        <v>3114</v>
      </c>
      <c r="S62" t="str">
        <f>VLOOKUP(R62,C:D,2,0)</f>
        <v xml:space="preserve">KAO- BVS Laurier ban ngày cánh 20.5cm 20 miếngx2 </v>
      </c>
      <c r="T62">
        <f>VLOOKUP(R62,C:E,3,0)</f>
        <v>95000</v>
      </c>
      <c r="U62">
        <v>26</v>
      </c>
      <c r="V62">
        <v>27</v>
      </c>
      <c r="W62">
        <v>2</v>
      </c>
      <c r="X62">
        <v>-1</v>
      </c>
      <c r="Y62">
        <f t="shared" si="14"/>
        <v>1</v>
      </c>
      <c r="Z62" s="101">
        <f t="shared" si="15"/>
        <v>95000</v>
      </c>
      <c r="AA62" s="102" t="s">
        <v>6188</v>
      </c>
    </row>
    <row r="63" spans="1:27">
      <c r="A63" t="s">
        <v>32</v>
      </c>
      <c r="B63" t="s">
        <v>585</v>
      </c>
      <c r="C63" t="s">
        <v>586</v>
      </c>
      <c r="D63" t="s">
        <v>587</v>
      </c>
      <c r="E63">
        <v>139000</v>
      </c>
      <c r="F63">
        <v>-2</v>
      </c>
      <c r="G63">
        <v>0</v>
      </c>
      <c r="H63">
        <v>2</v>
      </c>
      <c r="J63">
        <v>46125.370937500003</v>
      </c>
      <c r="K63" t="str">
        <f t="shared" si="12"/>
        <v>101828</v>
      </c>
      <c r="L63" t="str">
        <f t="shared" si="13"/>
        <v>CHĂM SÓC SẮC ĐẸP</v>
      </c>
      <c r="P63" t="str">
        <f>VLOOKUP(Q63,[1]Sheet0!$F$1:$G$65536,2,0)</f>
        <v>CHĂM SÓC SỨC KHỎE</v>
      </c>
      <c r="Q63" t="str">
        <f>VLOOKUP(R63,[1]Sheet0!$C$1:$F$65536,4,0)</f>
        <v>110619</v>
      </c>
      <c r="R63" t="s">
        <v>113</v>
      </c>
      <c r="S63" t="str">
        <f>VLOOKUP(R63,[1]Sheet0!$C$1:$D$65536,2,0)</f>
        <v>DHC- Viên uống bổ sung kẽm 60 viên</v>
      </c>
      <c r="T63">
        <f>VLOOKUP(R63,[1]Sheet0!$C$1:$E$65536,3,0)</f>
        <v>145000</v>
      </c>
      <c r="U63">
        <v>10</v>
      </c>
      <c r="V63">
        <v>5</v>
      </c>
      <c r="W63">
        <v>-2</v>
      </c>
      <c r="X63">
        <v>-3</v>
      </c>
      <c r="Y63">
        <f t="shared" si="14"/>
        <v>-5</v>
      </c>
      <c r="Z63" s="101">
        <f t="shared" si="15"/>
        <v>-725000</v>
      </c>
      <c r="AA63" s="102" t="s">
        <v>6138</v>
      </c>
    </row>
    <row r="64" spans="1:27">
      <c r="A64" t="s">
        <v>32</v>
      </c>
      <c r="B64" t="s">
        <v>5489</v>
      </c>
      <c r="C64" t="s">
        <v>5425</v>
      </c>
      <c r="D64" t="s">
        <v>5490</v>
      </c>
      <c r="E64">
        <v>345000</v>
      </c>
      <c r="F64">
        <v>-1</v>
      </c>
      <c r="G64">
        <v>0</v>
      </c>
      <c r="H64">
        <v>1</v>
      </c>
      <c r="J64" t="s">
        <v>6698</v>
      </c>
      <c r="K64" t="str">
        <f t="shared" si="12"/>
        <v>101837</v>
      </c>
      <c r="L64" t="str">
        <f t="shared" si="13"/>
        <v>CHĂM SÓC SẮC ĐẸP</v>
      </c>
      <c r="P64" t="str">
        <f>VLOOKUP(Q64,K:L,2,0)</f>
        <v>CHĂM SÓC SỨC KHỎE</v>
      </c>
      <c r="Q64" t="str">
        <f>VLOOKUP(R64,C:K,9,0)</f>
        <v>110658</v>
      </c>
      <c r="R64" t="s">
        <v>5579</v>
      </c>
      <c r="S64" t="str">
        <f>VLOOKUP(R64,C:D,2,0)</f>
        <v>KOBAYASHI- Xịt họng khử khuẩn 15ml</v>
      </c>
      <c r="T64">
        <f>VLOOKUP(R64,C:E,3,0)</f>
        <v>250000</v>
      </c>
      <c r="U64">
        <v>-2</v>
      </c>
      <c r="V64">
        <v>0</v>
      </c>
      <c r="W64">
        <v>2</v>
      </c>
      <c r="Y64">
        <f t="shared" si="14"/>
        <v>2</v>
      </c>
      <c r="Z64" s="101">
        <f t="shared" si="15"/>
        <v>500000</v>
      </c>
      <c r="AA64" s="102" t="s">
        <v>6708</v>
      </c>
    </row>
    <row r="65" spans="1:27">
      <c r="A65" t="s">
        <v>32</v>
      </c>
      <c r="B65" t="s">
        <v>492</v>
      </c>
      <c r="C65" t="s">
        <v>493</v>
      </c>
      <c r="D65" t="s">
        <v>494</v>
      </c>
      <c r="E65">
        <v>215000</v>
      </c>
      <c r="F65">
        <v>-2</v>
      </c>
      <c r="G65">
        <v>0</v>
      </c>
      <c r="H65">
        <v>2</v>
      </c>
      <c r="J65">
        <v>46113</v>
      </c>
      <c r="K65" t="str">
        <f t="shared" si="12"/>
        <v>101840</v>
      </c>
      <c r="L65" t="str">
        <f t="shared" si="13"/>
        <v>CHĂM SÓC SẮC ĐẸP</v>
      </c>
      <c r="P65" t="str">
        <f>VLOOKUP(Q65,K:L,2,0)</f>
        <v>CHĂM SÓC HÀNG NGÀY</v>
      </c>
      <c r="Q65" t="str">
        <f>VLOOKUP(R65,C:K,9,0)</f>
        <v>110686</v>
      </c>
      <c r="R65" t="s">
        <v>2041</v>
      </c>
      <c r="S65" t="str">
        <f>VLOOKUP(R65,C:D,2,0)</f>
        <v>CREATE- Tăm nha khoa Smart Inn cỡ nhỏ 30pcs</v>
      </c>
      <c r="T65">
        <f>VLOOKUP(R65,C:E,3,0)</f>
        <v>70000</v>
      </c>
      <c r="U65">
        <v>20</v>
      </c>
      <c r="V65">
        <v>18</v>
      </c>
      <c r="W65">
        <v>0</v>
      </c>
      <c r="X65">
        <v>-2</v>
      </c>
      <c r="Y65">
        <f t="shared" si="14"/>
        <v>-2</v>
      </c>
      <c r="Z65" s="101">
        <f t="shared" si="15"/>
        <v>-140000</v>
      </c>
      <c r="AA65" s="102" t="s">
        <v>6154</v>
      </c>
    </row>
    <row r="66" spans="1:27">
      <c r="A66" t="s">
        <v>32</v>
      </c>
      <c r="B66" t="s">
        <v>807</v>
      </c>
      <c r="C66" t="s">
        <v>808</v>
      </c>
      <c r="D66" t="s">
        <v>809</v>
      </c>
      <c r="E66">
        <v>199000</v>
      </c>
      <c r="F66">
        <v>11</v>
      </c>
      <c r="G66">
        <v>10</v>
      </c>
      <c r="I66">
        <v>-1</v>
      </c>
      <c r="J66" t="s">
        <v>6173</v>
      </c>
      <c r="K66" t="str">
        <f t="shared" si="12"/>
        <v>101857</v>
      </c>
      <c r="L66" t="str">
        <f t="shared" si="13"/>
        <v>CHĂM SÓC SẮC ĐẸP</v>
      </c>
      <c r="P66" t="str">
        <f>VLOOKUP(Q66,[1]Sheet0!$F$1:$G$65536,2,0)</f>
        <v>CHĂM SÓC SỨC KHỎE</v>
      </c>
      <c r="Q66" t="str">
        <f>VLOOKUP(R66,[1]Sheet0!$C$1:$F$65536,4,0)</f>
        <v>110700</v>
      </c>
      <c r="R66" t="s">
        <v>877</v>
      </c>
      <c r="S66" t="str">
        <f>VLOOKUP(R66,[1]Sheet0!$C$1:$D$65536,2,0)</f>
        <v>DIC LIFETEC- Tảo Vàng EX Family (2000 viên)</v>
      </c>
      <c r="T66">
        <f>VLOOKUP(R66,[1]Sheet0!$C$1:$E$65536,3,0)</f>
        <v>2045000</v>
      </c>
      <c r="U66">
        <v>8</v>
      </c>
      <c r="V66">
        <v>6</v>
      </c>
      <c r="W66">
        <v>-3</v>
      </c>
      <c r="X66">
        <v>1</v>
      </c>
      <c r="Y66">
        <f t="shared" si="14"/>
        <v>-2</v>
      </c>
      <c r="Z66" s="101">
        <f t="shared" si="15"/>
        <v>-4090000</v>
      </c>
      <c r="AA66" s="102">
        <v>46128</v>
      </c>
    </row>
    <row r="67" spans="1:27">
      <c r="A67" t="s">
        <v>32</v>
      </c>
      <c r="B67" t="s">
        <v>807</v>
      </c>
      <c r="C67" t="s">
        <v>808</v>
      </c>
      <c r="D67" t="s">
        <v>809</v>
      </c>
      <c r="E67">
        <v>199000</v>
      </c>
      <c r="F67">
        <v>-1</v>
      </c>
      <c r="G67">
        <v>0</v>
      </c>
      <c r="H67">
        <v>1</v>
      </c>
      <c r="J67" t="s">
        <v>6173</v>
      </c>
      <c r="K67" t="str">
        <f t="shared" si="12"/>
        <v>101857</v>
      </c>
      <c r="L67" t="str">
        <f t="shared" si="13"/>
        <v>CHĂM SÓC SẮC ĐẸP</v>
      </c>
      <c r="P67" t="str">
        <f t="shared" ref="P67:P79" si="24">VLOOKUP(Q67,K:L,2,0)</f>
        <v>CHĂM SÓC HÀNG NGÀY</v>
      </c>
      <c r="Q67" t="str">
        <f t="shared" ref="Q67:Q79" si="25">VLOOKUP(R67,C:K,9,0)</f>
        <v>110727</v>
      </c>
      <c r="R67" t="s">
        <v>3075</v>
      </c>
      <c r="S67" t="str">
        <f t="shared" ref="S67:S79" si="26">VLOOKUP(R67,C:D,2,0)</f>
        <v>UNICHARM- BVS Hadaomoi ban ngày ko cánh 21cm- 32m</v>
      </c>
      <c r="T67">
        <f t="shared" ref="T67:T79" si="27">VLOOKUP(R67,C:E,3,0)</f>
        <v>120000</v>
      </c>
      <c r="U67">
        <v>37</v>
      </c>
      <c r="V67">
        <v>34</v>
      </c>
      <c r="W67">
        <v>-1</v>
      </c>
      <c r="X67">
        <v>-2</v>
      </c>
      <c r="Y67">
        <f t="shared" si="14"/>
        <v>-3</v>
      </c>
      <c r="Z67" s="101">
        <f t="shared" si="15"/>
        <v>-360000</v>
      </c>
      <c r="AA67" s="102">
        <v>45985</v>
      </c>
    </row>
    <row r="68" spans="1:27">
      <c r="A68" t="s">
        <v>33</v>
      </c>
      <c r="B68" t="s">
        <v>807</v>
      </c>
      <c r="C68" t="s">
        <v>808</v>
      </c>
      <c r="D68" t="s">
        <v>809</v>
      </c>
      <c r="E68">
        <v>199000</v>
      </c>
      <c r="F68">
        <v>-6</v>
      </c>
      <c r="G68">
        <v>0</v>
      </c>
      <c r="H68">
        <v>6</v>
      </c>
      <c r="J68" t="s">
        <v>6173</v>
      </c>
      <c r="K68" t="str">
        <f t="shared" si="12"/>
        <v>101857</v>
      </c>
      <c r="L68" t="str">
        <f t="shared" si="13"/>
        <v>NHÀ CỬA ĐỜI SỐNG</v>
      </c>
      <c r="P68" t="str">
        <f t="shared" si="24"/>
        <v>CHĂM SÓC HÀNG NGÀY</v>
      </c>
      <c r="Q68" t="str">
        <f t="shared" si="25"/>
        <v>110732</v>
      </c>
      <c r="R68" t="s">
        <v>3111</v>
      </c>
      <c r="S68" t="str">
        <f t="shared" si="26"/>
        <v>UNICHARM- BVS Jukusui ban đêm có cánh 40cm- 10m</v>
      </c>
      <c r="T68">
        <f t="shared" si="27"/>
        <v>145000</v>
      </c>
      <c r="U68">
        <v>-2</v>
      </c>
      <c r="V68">
        <v>0</v>
      </c>
      <c r="W68">
        <v>3</v>
      </c>
      <c r="X68">
        <v>-1</v>
      </c>
      <c r="Y68">
        <f t="shared" si="14"/>
        <v>2</v>
      </c>
      <c r="Z68" s="101">
        <f t="shared" si="15"/>
        <v>290000</v>
      </c>
      <c r="AA68" s="102">
        <v>45897</v>
      </c>
    </row>
    <row r="69" spans="1:27">
      <c r="A69" t="s">
        <v>32</v>
      </c>
      <c r="B69" t="s">
        <v>216</v>
      </c>
      <c r="C69" t="s">
        <v>217</v>
      </c>
      <c r="D69" t="s">
        <v>218</v>
      </c>
      <c r="E69">
        <v>29000</v>
      </c>
      <c r="F69">
        <v>58</v>
      </c>
      <c r="G69">
        <v>60</v>
      </c>
      <c r="I69">
        <v>2</v>
      </c>
      <c r="J69">
        <v>46027.660694444443</v>
      </c>
      <c r="K69" t="str">
        <f t="shared" si="12"/>
        <v>101865</v>
      </c>
      <c r="L69" t="str">
        <f t="shared" si="13"/>
        <v>CHĂM SÓC SẮC ĐẸP</v>
      </c>
      <c r="P69" t="str">
        <f t="shared" si="24"/>
        <v>CHĂM SÓC SỨC KHỎE</v>
      </c>
      <c r="Q69" t="str">
        <f t="shared" si="25"/>
        <v>110812</v>
      </c>
      <c r="R69" t="s">
        <v>4823</v>
      </c>
      <c r="S69" t="str">
        <f t="shared" si="26"/>
        <v>API- Thực phẩm bổ sung Collagen beauty drink 245ml</v>
      </c>
      <c r="T69">
        <f t="shared" si="27"/>
        <v>34000</v>
      </c>
      <c r="U69">
        <v>-18</v>
      </c>
      <c r="V69">
        <v>0</v>
      </c>
      <c r="W69">
        <v>18</v>
      </c>
      <c r="Y69">
        <f t="shared" si="14"/>
        <v>18</v>
      </c>
      <c r="Z69" s="101">
        <f t="shared" si="15"/>
        <v>612000</v>
      </c>
      <c r="AA69" s="102" t="s">
        <v>6585</v>
      </c>
    </row>
    <row r="70" spans="1:27">
      <c r="A70" t="s">
        <v>32</v>
      </c>
      <c r="B70" t="s">
        <v>2025</v>
      </c>
      <c r="C70" t="s">
        <v>2026</v>
      </c>
      <c r="D70" t="s">
        <v>2027</v>
      </c>
      <c r="E70">
        <v>135000</v>
      </c>
      <c r="F70">
        <v>16</v>
      </c>
      <c r="G70">
        <v>13</v>
      </c>
      <c r="I70">
        <v>-3</v>
      </c>
      <c r="J70" t="s">
        <v>6148</v>
      </c>
      <c r="K70" t="str">
        <f t="shared" si="12"/>
        <v>101877</v>
      </c>
      <c r="L70" t="str">
        <f t="shared" si="13"/>
        <v>CHĂM SÓC SẮC ĐẸP</v>
      </c>
      <c r="P70" t="str">
        <f t="shared" si="24"/>
        <v>CHĂM SÓC SỨC KHỎE</v>
      </c>
      <c r="Q70" t="str">
        <f t="shared" si="25"/>
        <v>110832</v>
      </c>
      <c r="R70" t="s">
        <v>1014</v>
      </c>
      <c r="S70" t="str">
        <f t="shared" si="26"/>
        <v>FUJINA-Viên uống bổ gan KanProX 60 viên</v>
      </c>
      <c r="T70">
        <f t="shared" si="27"/>
        <v>780000</v>
      </c>
      <c r="U70">
        <v>-4</v>
      </c>
      <c r="V70">
        <v>1</v>
      </c>
      <c r="W70">
        <v>4</v>
      </c>
      <c r="X70">
        <v>1</v>
      </c>
      <c r="Y70">
        <f t="shared" si="14"/>
        <v>5</v>
      </c>
      <c r="Z70" s="101">
        <f t="shared" si="15"/>
        <v>3900000</v>
      </c>
      <c r="AA70" s="102" t="s">
        <v>6196</v>
      </c>
    </row>
    <row r="71" spans="1:27">
      <c r="A71" t="s">
        <v>32</v>
      </c>
      <c r="B71" t="s">
        <v>2025</v>
      </c>
      <c r="C71" t="s">
        <v>2026</v>
      </c>
      <c r="D71" t="s">
        <v>2027</v>
      </c>
      <c r="E71">
        <v>119000</v>
      </c>
      <c r="F71">
        <v>1</v>
      </c>
      <c r="G71">
        <v>0</v>
      </c>
      <c r="H71">
        <v>-1</v>
      </c>
      <c r="J71" t="s">
        <v>6148</v>
      </c>
      <c r="K71" t="str">
        <f t="shared" si="12"/>
        <v>101877</v>
      </c>
      <c r="L71" t="str">
        <f t="shared" si="13"/>
        <v>CHĂM SÓC SẮC ĐẸP</v>
      </c>
      <c r="P71" t="str">
        <f t="shared" si="24"/>
        <v>CHĂM SÓC SỨC KHỎE</v>
      </c>
      <c r="Q71" t="str">
        <f t="shared" si="25"/>
        <v>110833</v>
      </c>
      <c r="R71" t="s">
        <v>4764</v>
      </c>
      <c r="S71" t="str">
        <f t="shared" si="26"/>
        <v>FUJINA-Viên uống bổ mắt EyeFine 30 viên</v>
      </c>
      <c r="T71">
        <f t="shared" si="27"/>
        <v>480000</v>
      </c>
      <c r="U71">
        <v>-2</v>
      </c>
      <c r="V71">
        <v>0</v>
      </c>
      <c r="W71">
        <v>2</v>
      </c>
      <c r="Y71">
        <f t="shared" si="14"/>
        <v>2</v>
      </c>
      <c r="Z71" s="101">
        <f t="shared" si="15"/>
        <v>960000</v>
      </c>
      <c r="AA71" s="102" t="s">
        <v>6574</v>
      </c>
    </row>
    <row r="72" spans="1:27">
      <c r="A72" t="s">
        <v>32</v>
      </c>
      <c r="B72" t="s">
        <v>4946</v>
      </c>
      <c r="C72" t="s">
        <v>4924</v>
      </c>
      <c r="D72" t="s">
        <v>4947</v>
      </c>
      <c r="E72">
        <v>155000</v>
      </c>
      <c r="F72">
        <v>1</v>
      </c>
      <c r="G72">
        <v>0</v>
      </c>
      <c r="H72">
        <v>-1</v>
      </c>
      <c r="J72" t="s">
        <v>6608</v>
      </c>
      <c r="K72" t="str">
        <f t="shared" si="12"/>
        <v>101893</v>
      </c>
      <c r="L72" t="str">
        <f t="shared" si="13"/>
        <v>CHĂM SÓC SẮC ĐẸP</v>
      </c>
      <c r="P72" t="str">
        <f t="shared" si="24"/>
        <v>CHĂM SÓC HÀNG NGÀY</v>
      </c>
      <c r="Q72" t="str">
        <f t="shared" si="25"/>
        <v>110859</v>
      </c>
      <c r="R72" t="s">
        <v>3081</v>
      </c>
      <c r="S72" t="str">
        <f t="shared" si="26"/>
        <v>UNICHARM- BVS Center-in ban đêm có cánh 29cm</v>
      </c>
      <c r="T72">
        <f t="shared" si="27"/>
        <v>120000</v>
      </c>
      <c r="U72">
        <v>85</v>
      </c>
      <c r="V72">
        <v>84</v>
      </c>
      <c r="W72">
        <v>-3</v>
      </c>
      <c r="X72">
        <v>2</v>
      </c>
      <c r="Y72">
        <f t="shared" si="14"/>
        <v>-1</v>
      </c>
      <c r="Z72" s="101">
        <f t="shared" si="15"/>
        <v>-120000</v>
      </c>
      <c r="AA72" s="102">
        <v>45897</v>
      </c>
    </row>
    <row r="73" spans="1:27">
      <c r="A73" t="s">
        <v>32</v>
      </c>
      <c r="B73" t="s">
        <v>1211</v>
      </c>
      <c r="C73" t="s">
        <v>1212</v>
      </c>
      <c r="D73" t="s">
        <v>1213</v>
      </c>
      <c r="E73">
        <v>169000</v>
      </c>
      <c r="F73">
        <v>12</v>
      </c>
      <c r="G73">
        <v>14</v>
      </c>
      <c r="I73">
        <v>2</v>
      </c>
      <c r="J73" t="s">
        <v>6147</v>
      </c>
      <c r="K73" t="str">
        <f t="shared" si="12"/>
        <v>101936</v>
      </c>
      <c r="L73" t="str">
        <f t="shared" si="13"/>
        <v>CHĂM SÓC SẮC ĐẸP</v>
      </c>
      <c r="P73" t="str">
        <f t="shared" si="24"/>
        <v>CHĂM SÓC SỨC KHỎE</v>
      </c>
      <c r="Q73" t="str">
        <f t="shared" si="25"/>
        <v>110914</v>
      </c>
      <c r="R73" t="s">
        <v>4692</v>
      </c>
      <c r="S73" t="str">
        <f t="shared" si="26"/>
        <v>DHC- Viên uống bổ sung kẽm 30 viên</v>
      </c>
      <c r="T73">
        <f t="shared" si="27"/>
        <v>120000</v>
      </c>
      <c r="U73">
        <v>7</v>
      </c>
      <c r="V73">
        <v>10</v>
      </c>
      <c r="W73">
        <v>3</v>
      </c>
      <c r="Y73">
        <f t="shared" si="14"/>
        <v>3</v>
      </c>
      <c r="Z73" s="101">
        <f t="shared" si="15"/>
        <v>360000</v>
      </c>
      <c r="AA73" s="102" t="s">
        <v>6562</v>
      </c>
    </row>
    <row r="74" spans="1:27">
      <c r="A74" t="s">
        <v>32</v>
      </c>
      <c r="B74" t="s">
        <v>2357</v>
      </c>
      <c r="C74" t="s">
        <v>2358</v>
      </c>
      <c r="D74" t="s">
        <v>2356</v>
      </c>
      <c r="E74">
        <v>575000</v>
      </c>
      <c r="F74">
        <v>1</v>
      </c>
      <c r="G74">
        <v>0</v>
      </c>
      <c r="I74">
        <v>-1</v>
      </c>
      <c r="J74">
        <v>46080</v>
      </c>
      <c r="K74" t="str">
        <f t="shared" si="12"/>
        <v>101950</v>
      </c>
      <c r="L74" t="str">
        <f t="shared" si="13"/>
        <v>CHĂM SÓC SẮC ĐẸP</v>
      </c>
      <c r="P74" t="str">
        <f t="shared" si="24"/>
        <v>ĐỒ CHO MẸ BÉ</v>
      </c>
      <c r="Q74" t="str">
        <f t="shared" si="25"/>
        <v>120013</v>
      </c>
      <c r="R74" t="s">
        <v>2125</v>
      </c>
      <c r="S74" t="str">
        <f t="shared" si="26"/>
        <v>KAO- Kem đánh răng cho bé vị dâu 70g</v>
      </c>
      <c r="T74">
        <f t="shared" si="27"/>
        <v>71000</v>
      </c>
      <c r="U74">
        <v>13</v>
      </c>
      <c r="V74">
        <v>11</v>
      </c>
      <c r="W74">
        <v>1</v>
      </c>
      <c r="X74">
        <v>-3</v>
      </c>
      <c r="Y74">
        <f t="shared" si="14"/>
        <v>-2</v>
      </c>
      <c r="Z74" s="101">
        <f t="shared" si="15"/>
        <v>-142000</v>
      </c>
      <c r="AA74" s="102">
        <v>45821</v>
      </c>
    </row>
    <row r="75" spans="1:27">
      <c r="A75" t="s">
        <v>32</v>
      </c>
      <c r="B75" t="s">
        <v>2357</v>
      </c>
      <c r="C75" t="s">
        <v>2358</v>
      </c>
      <c r="D75" t="s">
        <v>2356</v>
      </c>
      <c r="E75">
        <v>575000</v>
      </c>
      <c r="F75">
        <v>-2</v>
      </c>
      <c r="G75">
        <v>0</v>
      </c>
      <c r="H75">
        <v>2</v>
      </c>
      <c r="J75">
        <v>46080</v>
      </c>
      <c r="K75" t="str">
        <f t="shared" si="12"/>
        <v>101950</v>
      </c>
      <c r="L75" t="str">
        <f t="shared" si="13"/>
        <v>CHĂM SÓC SẮC ĐẸP</v>
      </c>
      <c r="P75" t="str">
        <f t="shared" si="24"/>
        <v>ĐỒ CHO MẸ BÉ</v>
      </c>
      <c r="Q75" t="str">
        <f t="shared" si="25"/>
        <v>120014</v>
      </c>
      <c r="R75" t="s">
        <v>2050</v>
      </c>
      <c r="S75" t="str">
        <f t="shared" si="26"/>
        <v>KAO- Kem đánh răng cho bé vị dưa gang 70g</v>
      </c>
      <c r="T75">
        <f t="shared" si="27"/>
        <v>71000</v>
      </c>
      <c r="U75">
        <v>40</v>
      </c>
      <c r="V75">
        <v>37</v>
      </c>
      <c r="W75">
        <v>-1</v>
      </c>
      <c r="X75">
        <v>-2</v>
      </c>
      <c r="Y75">
        <f t="shared" si="14"/>
        <v>-3</v>
      </c>
      <c r="Z75" s="101">
        <f t="shared" si="15"/>
        <v>-213000</v>
      </c>
      <c r="AA75" s="102">
        <v>45821</v>
      </c>
    </row>
    <row r="76" spans="1:27">
      <c r="A76" t="s">
        <v>32</v>
      </c>
      <c r="B76" t="s">
        <v>4993</v>
      </c>
      <c r="C76" t="s">
        <v>4994</v>
      </c>
      <c r="D76" t="s">
        <v>4995</v>
      </c>
      <c r="E76">
        <v>120000</v>
      </c>
      <c r="F76">
        <v>-1</v>
      </c>
      <c r="G76">
        <v>0</v>
      </c>
      <c r="H76">
        <v>1</v>
      </c>
      <c r="J76" t="s">
        <v>6615</v>
      </c>
      <c r="K76" t="str">
        <f t="shared" si="12"/>
        <v>101967</v>
      </c>
      <c r="L76" t="str">
        <f t="shared" si="13"/>
        <v>CHĂM SÓC SẮC ĐẸP</v>
      </c>
      <c r="P76" t="str">
        <f t="shared" si="24"/>
        <v>ĐỒ CHO MẸ BÉ</v>
      </c>
      <c r="Q76" t="str">
        <f t="shared" si="25"/>
        <v>120090</v>
      </c>
      <c r="R76" t="s">
        <v>592</v>
      </c>
      <c r="S76" t="str">
        <f t="shared" si="26"/>
        <v xml:space="preserve">PIGEON- Bánh ăn dặm bổ sung canxi cá mòi 6 tháng </v>
      </c>
      <c r="T76">
        <f t="shared" si="27"/>
        <v>65000</v>
      </c>
      <c r="U76">
        <v>1</v>
      </c>
      <c r="V76">
        <v>0</v>
      </c>
      <c r="W76">
        <v>5</v>
      </c>
      <c r="X76">
        <v>-6</v>
      </c>
      <c r="Y76">
        <f t="shared" si="14"/>
        <v>-1</v>
      </c>
      <c r="Z76" s="101">
        <f t="shared" si="15"/>
        <v>-65000</v>
      </c>
      <c r="AA76" s="102">
        <v>46030.421620370369</v>
      </c>
    </row>
    <row r="77" spans="1:27">
      <c r="A77" t="s">
        <v>32</v>
      </c>
      <c r="B77" t="s">
        <v>1327</v>
      </c>
      <c r="C77" t="s">
        <v>1328</v>
      </c>
      <c r="D77" t="s">
        <v>1329</v>
      </c>
      <c r="E77">
        <v>178000</v>
      </c>
      <c r="F77">
        <v>14</v>
      </c>
      <c r="G77">
        <v>13</v>
      </c>
      <c r="H77">
        <v>-1</v>
      </c>
      <c r="J77">
        <v>46125.370937500003</v>
      </c>
      <c r="K77" t="str">
        <f t="shared" ref="K77:K112" si="28">B77</f>
        <v>101970</v>
      </c>
      <c r="L77" t="str">
        <f t="shared" ref="L77:L112" si="29">A77</f>
        <v>CHĂM SÓC SẮC ĐẸP</v>
      </c>
      <c r="P77" t="str">
        <f t="shared" si="24"/>
        <v>ĐỒ CHO MẸ BÉ</v>
      </c>
      <c r="Q77" t="str">
        <f t="shared" si="25"/>
        <v>120199</v>
      </c>
      <c r="R77" t="s">
        <v>1170</v>
      </c>
      <c r="S77" t="str">
        <f t="shared" si="26"/>
        <v>PIGEON- Bánh ăn dặm canxi cá mòi rong biển 7 tháng</v>
      </c>
      <c r="T77">
        <f t="shared" si="27"/>
        <v>65000</v>
      </c>
      <c r="U77">
        <v>20</v>
      </c>
      <c r="V77">
        <v>21</v>
      </c>
      <c r="W77">
        <v>-5</v>
      </c>
      <c r="X77">
        <v>6</v>
      </c>
      <c r="Y77">
        <f t="shared" ref="Y77:Y112" si="30">+X77+W77</f>
        <v>1</v>
      </c>
      <c r="Z77" s="101">
        <f t="shared" ref="Z77:Z112" si="31">+Y77*T77</f>
        <v>65000</v>
      </c>
      <c r="AA77" s="102" t="s">
        <v>6319</v>
      </c>
    </row>
    <row r="78" spans="1:27">
      <c r="A78" t="s">
        <v>32</v>
      </c>
      <c r="B78" t="s">
        <v>920</v>
      </c>
      <c r="C78" t="s">
        <v>921</v>
      </c>
      <c r="D78" t="s">
        <v>922</v>
      </c>
      <c r="E78">
        <v>209000</v>
      </c>
      <c r="F78">
        <v>21</v>
      </c>
      <c r="G78">
        <v>28</v>
      </c>
      <c r="I78">
        <v>7</v>
      </c>
      <c r="J78" t="s">
        <v>6325</v>
      </c>
      <c r="K78" t="str">
        <f t="shared" si="28"/>
        <v>101989</v>
      </c>
      <c r="L78" t="str">
        <f t="shared" si="29"/>
        <v>CHĂM SÓC SẮC ĐẸP</v>
      </c>
      <c r="P78" t="str">
        <f t="shared" si="24"/>
        <v>ĐỒ CHO MẸ BÉ</v>
      </c>
      <c r="Q78" t="str">
        <f t="shared" si="25"/>
        <v>120205</v>
      </c>
      <c r="R78" t="s">
        <v>693</v>
      </c>
      <c r="S78" t="str">
        <f t="shared" si="26"/>
        <v>PIGEON- Nước ép táo và rau xanh lốc 3 hộp x 125ml</v>
      </c>
      <c r="T78">
        <f t="shared" si="27"/>
        <v>75000</v>
      </c>
      <c r="U78">
        <v>18</v>
      </c>
      <c r="V78">
        <v>24</v>
      </c>
      <c r="W78">
        <v>2</v>
      </c>
      <c r="X78">
        <v>4</v>
      </c>
      <c r="Y78">
        <f t="shared" si="30"/>
        <v>6</v>
      </c>
      <c r="Z78" s="101">
        <f t="shared" si="31"/>
        <v>450000</v>
      </c>
      <c r="AA78" s="102" t="s">
        <v>6277</v>
      </c>
    </row>
    <row r="79" spans="1:27">
      <c r="A79" t="s">
        <v>32</v>
      </c>
      <c r="B79" t="s">
        <v>920</v>
      </c>
      <c r="C79" t="s">
        <v>921</v>
      </c>
      <c r="D79" t="s">
        <v>922</v>
      </c>
      <c r="E79">
        <v>209000</v>
      </c>
      <c r="F79">
        <v>53</v>
      </c>
      <c r="G79">
        <v>51</v>
      </c>
      <c r="H79">
        <v>-2</v>
      </c>
      <c r="J79" t="s">
        <v>6325</v>
      </c>
      <c r="K79" t="str">
        <f t="shared" si="28"/>
        <v>101989</v>
      </c>
      <c r="L79" t="str">
        <f t="shared" si="29"/>
        <v>CHĂM SÓC SẮC ĐẸP</v>
      </c>
      <c r="P79" t="str">
        <f t="shared" si="24"/>
        <v>ĐỒ CHO MẸ BÉ</v>
      </c>
      <c r="Q79" t="str">
        <f t="shared" si="25"/>
        <v>120408</v>
      </c>
      <c r="R79" t="s">
        <v>1393</v>
      </c>
      <c r="S79" t="str">
        <f t="shared" si="26"/>
        <v>SKIN VAPE-Xịt chống muỗi hồng</v>
      </c>
      <c r="T79">
        <f t="shared" si="27"/>
        <v>155000</v>
      </c>
      <c r="U79">
        <v>19</v>
      </c>
      <c r="V79">
        <v>20</v>
      </c>
      <c r="W79">
        <v>0</v>
      </c>
      <c r="X79">
        <v>1</v>
      </c>
      <c r="Y79">
        <f t="shared" si="30"/>
        <v>1</v>
      </c>
      <c r="Z79" s="101">
        <f t="shared" si="31"/>
        <v>155000</v>
      </c>
      <c r="AA79" s="102" t="s">
        <v>6202</v>
      </c>
    </row>
    <row r="80" spans="1:27">
      <c r="A80" t="s">
        <v>32</v>
      </c>
      <c r="B80" t="s">
        <v>920</v>
      </c>
      <c r="C80" t="s">
        <v>921</v>
      </c>
      <c r="D80" t="s">
        <v>922</v>
      </c>
      <c r="E80">
        <v>209000</v>
      </c>
      <c r="F80">
        <v>44</v>
      </c>
      <c r="G80">
        <v>43</v>
      </c>
      <c r="H80">
        <v>-1</v>
      </c>
      <c r="J80" t="s">
        <v>6325</v>
      </c>
      <c r="K80" t="str">
        <f t="shared" si="28"/>
        <v>101989</v>
      </c>
      <c r="L80" t="str">
        <f t="shared" si="29"/>
        <v>CHĂM SÓC SẮC ĐẸP</v>
      </c>
      <c r="P80" t="str">
        <f>VLOOKUP(Q80,[1]Sheet0!$F$1:$G$65536,2,0)</f>
        <v>ĐỒ CHO MẸ BÉ</v>
      </c>
      <c r="Q80" t="str">
        <f>VLOOKUP(R80,[1]Sheet0!$C$1:$F$65536,4,0)</f>
        <v>120627</v>
      </c>
      <c r="R80" t="s">
        <v>3791</v>
      </c>
      <c r="S80" t="str">
        <f>VLOOKUP(R80,[1]Sheet0!$C$1:$D$65536,2,0)</f>
        <v>PIGEON- Nước uống ion điện giải vị táo 3 hộpx125ml</v>
      </c>
      <c r="T80">
        <f>VLOOKUP(R80,[1]Sheet0!$C$1:$E$65536,3,0)</f>
        <v>75000</v>
      </c>
      <c r="U80">
        <v>-4</v>
      </c>
      <c r="V80">
        <v>0</v>
      </c>
      <c r="W80">
        <v>4</v>
      </c>
      <c r="Y80">
        <f t="shared" si="30"/>
        <v>4</v>
      </c>
      <c r="Z80" s="101">
        <f t="shared" si="31"/>
        <v>300000</v>
      </c>
      <c r="AA80" s="102" t="s">
        <v>6402</v>
      </c>
    </row>
    <row r="81" spans="1:27">
      <c r="A81" t="s">
        <v>32</v>
      </c>
      <c r="B81" t="s">
        <v>920</v>
      </c>
      <c r="C81" t="s">
        <v>921</v>
      </c>
      <c r="D81" t="s">
        <v>922</v>
      </c>
      <c r="E81">
        <v>209000</v>
      </c>
      <c r="F81">
        <v>38</v>
      </c>
      <c r="G81">
        <v>37</v>
      </c>
      <c r="H81">
        <v>-1</v>
      </c>
      <c r="J81" t="s">
        <v>6325</v>
      </c>
      <c r="K81" t="str">
        <f t="shared" si="28"/>
        <v>101989</v>
      </c>
      <c r="L81" t="str">
        <f t="shared" si="29"/>
        <v>CHĂM SÓC SẮC ĐẸP</v>
      </c>
      <c r="P81" t="str">
        <f t="shared" ref="P81:P90" si="32">VLOOKUP(Q81,K:L,2,0)</f>
        <v>ĐỒ CHO MẸ BÉ</v>
      </c>
      <c r="Q81" t="str">
        <f t="shared" ref="Q81:Q90" si="33">VLOOKUP(R81,C:K,9,0)</f>
        <v>120651</v>
      </c>
      <c r="R81" t="s">
        <v>4978</v>
      </c>
      <c r="S81" t="str">
        <f t="shared" ref="S81:S90" si="34">VLOOKUP(R81,C:D,2,0)</f>
        <v>BEANSTALK- Bánh ăn dặm 6 loại rau củ 6 tháng 20g</v>
      </c>
      <c r="T81">
        <f t="shared" ref="T81:T90" si="35">VLOOKUP(R81,C:E,3,0)</f>
        <v>69000</v>
      </c>
      <c r="U81">
        <v>52</v>
      </c>
      <c r="V81">
        <v>44</v>
      </c>
      <c r="W81">
        <v>-8</v>
      </c>
      <c r="Y81">
        <f t="shared" si="30"/>
        <v>-8</v>
      </c>
      <c r="Z81" s="101">
        <f t="shared" si="31"/>
        <v>-552000</v>
      </c>
      <c r="AA81" s="102" t="s">
        <v>6613</v>
      </c>
    </row>
    <row r="82" spans="1:27">
      <c r="A82" t="s">
        <v>32</v>
      </c>
      <c r="B82" t="s">
        <v>920</v>
      </c>
      <c r="C82" t="s">
        <v>921</v>
      </c>
      <c r="D82" t="s">
        <v>922</v>
      </c>
      <c r="E82">
        <v>209000</v>
      </c>
      <c r="F82">
        <v>1</v>
      </c>
      <c r="G82">
        <v>0</v>
      </c>
      <c r="H82">
        <v>-1</v>
      </c>
      <c r="J82" t="s">
        <v>6325</v>
      </c>
      <c r="K82" t="str">
        <f t="shared" si="28"/>
        <v>101989</v>
      </c>
      <c r="L82" t="str">
        <f t="shared" si="29"/>
        <v>CHĂM SÓC SẮC ĐẸP</v>
      </c>
      <c r="P82" t="str">
        <f t="shared" si="32"/>
        <v>ĐỒ CHO MẸ BÉ</v>
      </c>
      <c r="Q82" t="str">
        <f t="shared" si="33"/>
        <v>120652</v>
      </c>
      <c r="R82" t="s">
        <v>1429</v>
      </c>
      <c r="S82" t="str">
        <f t="shared" si="34"/>
        <v>BEANSTALK- Bánh ăn dặm canxi rong biển 6 tháng 20g</v>
      </c>
      <c r="T82">
        <f t="shared" si="35"/>
        <v>69000</v>
      </c>
      <c r="U82">
        <v>-3</v>
      </c>
      <c r="V82">
        <v>1</v>
      </c>
      <c r="W82">
        <v>2</v>
      </c>
      <c r="X82">
        <v>2</v>
      </c>
      <c r="Y82">
        <f t="shared" si="30"/>
        <v>4</v>
      </c>
      <c r="Z82" s="101">
        <f t="shared" si="31"/>
        <v>276000</v>
      </c>
      <c r="AA82" s="102" t="s">
        <v>6258</v>
      </c>
    </row>
    <row r="83" spans="1:27">
      <c r="A83" t="s">
        <v>32</v>
      </c>
      <c r="B83" t="s">
        <v>4886</v>
      </c>
      <c r="C83" t="s">
        <v>4863</v>
      </c>
      <c r="D83" t="s">
        <v>4887</v>
      </c>
      <c r="E83">
        <v>205000</v>
      </c>
      <c r="F83">
        <v>1</v>
      </c>
      <c r="G83">
        <v>0</v>
      </c>
      <c r="H83">
        <v>-1</v>
      </c>
      <c r="J83" t="s">
        <v>6594</v>
      </c>
      <c r="K83" t="str">
        <f t="shared" si="28"/>
        <v>101992</v>
      </c>
      <c r="L83" t="str">
        <f t="shared" si="29"/>
        <v>CHĂM SÓC SẮC ĐẸP</v>
      </c>
      <c r="P83" t="str">
        <f t="shared" si="32"/>
        <v>ĐỒ CHO MẸ BÉ</v>
      </c>
      <c r="Q83" t="str">
        <f t="shared" si="33"/>
        <v>121127</v>
      </c>
      <c r="R83" t="s">
        <v>687</v>
      </c>
      <c r="S83" t="str">
        <f t="shared" si="34"/>
        <v>MORINAGA- Bánh ăn dặm Manna canxi 9th 43gx2 gói</v>
      </c>
      <c r="T83">
        <f t="shared" si="35"/>
        <v>60000</v>
      </c>
      <c r="U83">
        <v>-4</v>
      </c>
      <c r="V83">
        <v>2</v>
      </c>
      <c r="W83">
        <v>4</v>
      </c>
      <c r="X83">
        <v>2</v>
      </c>
      <c r="Y83">
        <f t="shared" si="30"/>
        <v>6</v>
      </c>
      <c r="Z83" s="101">
        <f t="shared" si="31"/>
        <v>360000</v>
      </c>
      <c r="AA83" s="102" t="s">
        <v>6278</v>
      </c>
    </row>
    <row r="84" spans="1:27">
      <c r="A84" t="s">
        <v>32</v>
      </c>
      <c r="B84" t="s">
        <v>4886</v>
      </c>
      <c r="C84" t="s">
        <v>4863</v>
      </c>
      <c r="D84" t="s">
        <v>4887</v>
      </c>
      <c r="E84">
        <v>205000</v>
      </c>
      <c r="F84">
        <v>-1</v>
      </c>
      <c r="G84">
        <v>0</v>
      </c>
      <c r="H84">
        <v>1</v>
      </c>
      <c r="J84" t="s">
        <v>6594</v>
      </c>
      <c r="K84" t="str">
        <f t="shared" si="28"/>
        <v>101992</v>
      </c>
      <c r="L84" t="str">
        <f t="shared" si="29"/>
        <v>CHĂM SÓC SẮC ĐẸP</v>
      </c>
      <c r="P84" t="str">
        <f t="shared" si="32"/>
        <v>ĐỒ CHO MẸ BÉ</v>
      </c>
      <c r="Q84" t="str">
        <f t="shared" si="33"/>
        <v>121128</v>
      </c>
      <c r="R84" t="s">
        <v>1137</v>
      </c>
      <c r="S84" t="str">
        <f t="shared" si="34"/>
        <v>MORINAGA- Bánh kem xốp Manna 14 cái (9 tháng)</v>
      </c>
      <c r="T84">
        <f t="shared" si="35"/>
        <v>70000</v>
      </c>
      <c r="U84">
        <v>27</v>
      </c>
      <c r="V84">
        <v>29</v>
      </c>
      <c r="W84">
        <v>-5</v>
      </c>
      <c r="X84">
        <v>7</v>
      </c>
      <c r="Y84">
        <f t="shared" si="30"/>
        <v>2</v>
      </c>
      <c r="Z84" s="101">
        <f t="shared" si="31"/>
        <v>140000</v>
      </c>
      <c r="AA84" s="102" t="s">
        <v>6328</v>
      </c>
    </row>
    <row r="85" spans="1:27">
      <c r="A85" t="s">
        <v>32</v>
      </c>
      <c r="B85" t="s">
        <v>4886</v>
      </c>
      <c r="C85" t="s">
        <v>4863</v>
      </c>
      <c r="D85" t="s">
        <v>4887</v>
      </c>
      <c r="E85">
        <v>205000</v>
      </c>
      <c r="F85">
        <v>-1</v>
      </c>
      <c r="G85">
        <v>0</v>
      </c>
      <c r="H85">
        <v>1</v>
      </c>
      <c r="J85" t="s">
        <v>6594</v>
      </c>
      <c r="K85" t="str">
        <f t="shared" si="28"/>
        <v>101992</v>
      </c>
      <c r="L85" t="str">
        <f t="shared" si="29"/>
        <v>CHĂM SÓC SẮC ĐẸP</v>
      </c>
      <c r="P85" t="str">
        <f t="shared" si="32"/>
        <v>ĐỒ CHO MẸ BÉ</v>
      </c>
      <c r="Q85" t="str">
        <f t="shared" si="33"/>
        <v>121217</v>
      </c>
      <c r="R85" t="s">
        <v>906</v>
      </c>
      <c r="S85" t="str">
        <f t="shared" si="34"/>
        <v>ARAU BABY- Nước rửa bình sữa dạng bọt Chai 500ml</v>
      </c>
      <c r="T85">
        <f t="shared" si="35"/>
        <v>199000</v>
      </c>
      <c r="U85">
        <v>37</v>
      </c>
      <c r="V85">
        <v>35</v>
      </c>
      <c r="W85">
        <v>-10</v>
      </c>
      <c r="X85">
        <v>8</v>
      </c>
      <c r="Y85">
        <f t="shared" si="30"/>
        <v>-2</v>
      </c>
      <c r="Z85" s="101">
        <f t="shared" si="31"/>
        <v>-398000</v>
      </c>
      <c r="AA85" s="102" t="s">
        <v>6332</v>
      </c>
    </row>
    <row r="86" spans="1:27">
      <c r="A86" t="s">
        <v>32</v>
      </c>
      <c r="B86" t="s">
        <v>498</v>
      </c>
      <c r="C86" t="s">
        <v>499</v>
      </c>
      <c r="D86" t="s">
        <v>500</v>
      </c>
      <c r="E86">
        <v>139000</v>
      </c>
      <c r="F86">
        <v>20</v>
      </c>
      <c r="G86">
        <v>19</v>
      </c>
      <c r="H86">
        <v>-1</v>
      </c>
      <c r="J86" t="s">
        <v>6299</v>
      </c>
      <c r="K86" t="str">
        <f t="shared" si="28"/>
        <v>102010</v>
      </c>
      <c r="L86" t="str">
        <f t="shared" si="29"/>
        <v>CHĂM SÓC SẮC ĐẸP</v>
      </c>
      <c r="P86" t="str">
        <f t="shared" si="32"/>
        <v>ĐỒ CHO MẸ BÉ</v>
      </c>
      <c r="Q86" t="str">
        <f t="shared" si="33"/>
        <v>121223</v>
      </c>
      <c r="R86" t="s">
        <v>729</v>
      </c>
      <c r="S86" t="str">
        <f t="shared" si="34"/>
        <v>BEANSTALK- Bánh gạo bổ sung canxi 6 tháng (20g)</v>
      </c>
      <c r="T86">
        <f t="shared" si="35"/>
        <v>69000</v>
      </c>
      <c r="U86">
        <v>-7</v>
      </c>
      <c r="V86">
        <v>2</v>
      </c>
      <c r="W86">
        <v>7</v>
      </c>
      <c r="X86">
        <v>2</v>
      </c>
      <c r="Y86">
        <f t="shared" si="30"/>
        <v>9</v>
      </c>
      <c r="Z86" s="101">
        <f t="shared" si="31"/>
        <v>621000</v>
      </c>
      <c r="AA86" s="102" t="s">
        <v>6260</v>
      </c>
    </row>
    <row r="87" spans="1:27">
      <c r="A87" t="s">
        <v>32</v>
      </c>
      <c r="B87" t="s">
        <v>498</v>
      </c>
      <c r="C87" t="s">
        <v>499</v>
      </c>
      <c r="D87" t="s">
        <v>500</v>
      </c>
      <c r="E87">
        <v>139000</v>
      </c>
      <c r="F87">
        <v>20</v>
      </c>
      <c r="G87">
        <v>19</v>
      </c>
      <c r="H87">
        <v>-1</v>
      </c>
      <c r="J87" t="s">
        <v>6299</v>
      </c>
      <c r="K87" t="str">
        <f t="shared" si="28"/>
        <v>102010</v>
      </c>
      <c r="L87" t="str">
        <f t="shared" si="29"/>
        <v>CHĂM SÓC SẮC ĐẸP</v>
      </c>
      <c r="P87" t="str">
        <f t="shared" si="32"/>
        <v>ĐỒ CHO MẸ BÉ</v>
      </c>
      <c r="Q87" t="str">
        <f t="shared" si="33"/>
        <v>121226</v>
      </c>
      <c r="R87" t="s">
        <v>1432</v>
      </c>
      <c r="S87" t="str">
        <f t="shared" si="34"/>
        <v>BEANSTALK- Bánh gạo rong biển tôm 9 tháng 5 góix2c</v>
      </c>
      <c r="T87">
        <f t="shared" si="35"/>
        <v>69000</v>
      </c>
      <c r="U87">
        <v>0</v>
      </c>
      <c r="V87">
        <v>3</v>
      </c>
      <c r="W87">
        <v>1</v>
      </c>
      <c r="X87">
        <v>2</v>
      </c>
      <c r="Y87">
        <f t="shared" si="30"/>
        <v>3</v>
      </c>
      <c r="Z87" s="101">
        <f t="shared" si="31"/>
        <v>207000</v>
      </c>
      <c r="AA87" s="102" t="s">
        <v>6259</v>
      </c>
    </row>
    <row r="88" spans="1:27">
      <c r="A88" t="s">
        <v>32</v>
      </c>
      <c r="B88" t="s">
        <v>498</v>
      </c>
      <c r="C88" t="s">
        <v>499</v>
      </c>
      <c r="D88" t="s">
        <v>500</v>
      </c>
      <c r="E88">
        <v>139000</v>
      </c>
      <c r="F88">
        <v>15</v>
      </c>
      <c r="G88">
        <v>14</v>
      </c>
      <c r="H88">
        <v>-1</v>
      </c>
      <c r="J88" t="s">
        <v>6299</v>
      </c>
      <c r="K88" t="str">
        <f t="shared" si="28"/>
        <v>102010</v>
      </c>
      <c r="L88" t="str">
        <f t="shared" si="29"/>
        <v>CHĂM SÓC SẮC ĐẸP</v>
      </c>
      <c r="P88" t="str">
        <f t="shared" si="32"/>
        <v>ĐỒ CHO MẸ BÉ</v>
      </c>
      <c r="Q88" t="str">
        <f t="shared" si="33"/>
        <v>121395</v>
      </c>
      <c r="R88" t="s">
        <v>1444</v>
      </c>
      <c r="S88" t="str">
        <f t="shared" si="34"/>
        <v>PIGEON- Bánh ăn dặm canxi bí đỏ khoai lang 7 tháng</v>
      </c>
      <c r="T88">
        <f t="shared" si="35"/>
        <v>65000</v>
      </c>
      <c r="U88">
        <v>36</v>
      </c>
      <c r="V88">
        <v>38</v>
      </c>
      <c r="W88">
        <v>0</v>
      </c>
      <c r="X88">
        <v>2</v>
      </c>
      <c r="Y88">
        <f t="shared" si="30"/>
        <v>2</v>
      </c>
      <c r="Z88" s="101">
        <f t="shared" si="31"/>
        <v>130000</v>
      </c>
      <c r="AA88" s="102" t="s">
        <v>6261</v>
      </c>
    </row>
    <row r="89" spans="1:27">
      <c r="A89" t="s">
        <v>32</v>
      </c>
      <c r="B89" t="s">
        <v>1205</v>
      </c>
      <c r="C89" t="s">
        <v>1206</v>
      </c>
      <c r="D89" t="s">
        <v>1207</v>
      </c>
      <c r="E89">
        <v>170000</v>
      </c>
      <c r="F89">
        <v>6</v>
      </c>
      <c r="G89">
        <v>5</v>
      </c>
      <c r="H89">
        <v>-1</v>
      </c>
      <c r="J89" t="s">
        <v>6246</v>
      </c>
      <c r="K89" t="str">
        <f t="shared" si="28"/>
        <v>102013</v>
      </c>
      <c r="L89" t="str">
        <f t="shared" si="29"/>
        <v>CHĂM SÓC SẮC ĐẸP</v>
      </c>
      <c r="P89" t="str">
        <f t="shared" si="32"/>
        <v>ĐỒ CHO MẸ BÉ</v>
      </c>
      <c r="Q89" t="str">
        <f t="shared" si="33"/>
        <v>121486</v>
      </c>
      <c r="R89" t="s">
        <v>364</v>
      </c>
      <c r="S89" t="str">
        <f t="shared" si="34"/>
        <v>ARAU BABY- Sữa tắm gội thảo mộc chai 450ml NEW</v>
      </c>
      <c r="T89">
        <f t="shared" si="35"/>
        <v>199000</v>
      </c>
      <c r="U89">
        <v>18</v>
      </c>
      <c r="V89">
        <v>13</v>
      </c>
      <c r="W89">
        <v>-1</v>
      </c>
      <c r="X89">
        <v>-4</v>
      </c>
      <c r="Y89">
        <f t="shared" si="30"/>
        <v>-5</v>
      </c>
      <c r="Z89" s="101">
        <f t="shared" si="31"/>
        <v>-995000</v>
      </c>
      <c r="AA89" s="102">
        <v>45951</v>
      </c>
    </row>
    <row r="90" spans="1:27">
      <c r="A90" t="s">
        <v>32</v>
      </c>
      <c r="B90" t="s">
        <v>1205</v>
      </c>
      <c r="C90" t="s">
        <v>1206</v>
      </c>
      <c r="D90" t="s">
        <v>1207</v>
      </c>
      <c r="E90">
        <v>170000</v>
      </c>
      <c r="F90">
        <v>5</v>
      </c>
      <c r="G90">
        <v>4</v>
      </c>
      <c r="H90">
        <v>-1</v>
      </c>
      <c r="J90" t="s">
        <v>6246</v>
      </c>
      <c r="K90" t="str">
        <f t="shared" si="28"/>
        <v>102013</v>
      </c>
      <c r="L90" t="str">
        <f t="shared" si="29"/>
        <v>CHĂM SÓC SẮC ĐẸP</v>
      </c>
      <c r="P90" t="str">
        <f t="shared" si="32"/>
        <v>ĐỒ CHO MẸ BÉ</v>
      </c>
      <c r="Q90" t="str">
        <f t="shared" si="33"/>
        <v>121489</v>
      </c>
      <c r="R90" t="s">
        <v>669</v>
      </c>
      <c r="S90" t="str">
        <f t="shared" si="34"/>
        <v>MOONY- Giấy ướt 76 tờ</v>
      </c>
      <c r="T90">
        <f t="shared" si="35"/>
        <v>35000</v>
      </c>
      <c r="U90">
        <v>95</v>
      </c>
      <c r="V90">
        <v>97</v>
      </c>
      <c r="W90">
        <v>-7</v>
      </c>
      <c r="X90">
        <v>9</v>
      </c>
      <c r="Y90">
        <f t="shared" si="30"/>
        <v>2</v>
      </c>
      <c r="Z90" s="101">
        <f t="shared" si="31"/>
        <v>70000</v>
      </c>
      <c r="AA90" s="102" t="s">
        <v>6342</v>
      </c>
    </row>
    <row r="91" spans="1:27">
      <c r="A91" t="s">
        <v>32</v>
      </c>
      <c r="B91" t="s">
        <v>1205</v>
      </c>
      <c r="C91" t="s">
        <v>1206</v>
      </c>
      <c r="D91" t="s">
        <v>1207</v>
      </c>
      <c r="E91">
        <v>170000</v>
      </c>
      <c r="F91">
        <v>8</v>
      </c>
      <c r="G91">
        <v>7</v>
      </c>
      <c r="H91">
        <v>-1</v>
      </c>
      <c r="J91" t="s">
        <v>6246</v>
      </c>
      <c r="K91" t="str">
        <f t="shared" si="28"/>
        <v>102013</v>
      </c>
      <c r="L91" t="str">
        <f t="shared" si="29"/>
        <v>CHĂM SÓC SẮC ĐẸP</v>
      </c>
      <c r="P91" t="str">
        <f>VLOOKUP(Q91,[1]Sheet0!$F$1:$G$65536,2,0)</f>
        <v>ĐỒ CHO MẸ BÉ</v>
      </c>
      <c r="Q91" t="str">
        <f>VLOOKUP(R91,[1]Sheet0!$C$1:$F$65536,4,0)</f>
        <v>121516</v>
      </c>
      <c r="R91" t="s">
        <v>1227</v>
      </c>
      <c r="S91" t="str">
        <f>VLOOKUP(R91,[1]Sheet0!$C$1:$D$65536,2,0)</f>
        <v>WAKODO- Nước ép trái cây táo bổ sung sắt 125mlx3</v>
      </c>
      <c r="T91">
        <f>VLOOKUP(R91,[1]Sheet0!$C$1:$E$65536,3,0)</f>
        <v>75000</v>
      </c>
      <c r="U91">
        <v>5</v>
      </c>
      <c r="V91">
        <v>8</v>
      </c>
      <c r="W91">
        <v>-1</v>
      </c>
      <c r="X91">
        <v>4</v>
      </c>
      <c r="Y91">
        <f t="shared" si="30"/>
        <v>3</v>
      </c>
      <c r="Z91" s="101">
        <f t="shared" si="31"/>
        <v>225000</v>
      </c>
      <c r="AA91" s="102">
        <v>46077</v>
      </c>
    </row>
    <row r="92" spans="1:27">
      <c r="A92" t="s">
        <v>32</v>
      </c>
      <c r="B92" t="s">
        <v>1205</v>
      </c>
      <c r="C92" t="s">
        <v>1206</v>
      </c>
      <c r="D92" t="s">
        <v>1207</v>
      </c>
      <c r="E92">
        <v>170000</v>
      </c>
      <c r="F92">
        <v>1</v>
      </c>
      <c r="G92">
        <v>0</v>
      </c>
      <c r="H92">
        <v>-1</v>
      </c>
      <c r="J92" t="s">
        <v>6246</v>
      </c>
      <c r="K92" t="str">
        <f t="shared" si="28"/>
        <v>102013</v>
      </c>
      <c r="L92" t="str">
        <f t="shared" si="29"/>
        <v>CHĂM SÓC SẮC ĐẸP</v>
      </c>
      <c r="P92" t="str">
        <f t="shared" ref="P92:P155" si="36">VLOOKUP(Q92,K:L,2,0)</f>
        <v>ĐỒ CHO MẸ BÉ</v>
      </c>
      <c r="Q92" t="str">
        <f t="shared" ref="Q92:Q155" si="37">VLOOKUP(R92,C:K,9,0)</f>
        <v>121521</v>
      </c>
      <c r="R92" t="s">
        <v>4286</v>
      </c>
      <c r="S92" t="str">
        <f t="shared" ref="S92:S155" si="38">VLOOKUP(R92,C:D,2,0)</f>
        <v>ANYZOO- Hộp cơm trẻ em màu đỏ</v>
      </c>
      <c r="T92">
        <f t="shared" ref="T92:T155" si="39">VLOOKUP(R92,C:E,3,0)</f>
        <v>250000</v>
      </c>
      <c r="U92">
        <v>-3</v>
      </c>
      <c r="V92">
        <v>0</v>
      </c>
      <c r="W92">
        <v>3</v>
      </c>
      <c r="Y92">
        <f t="shared" si="30"/>
        <v>3</v>
      </c>
      <c r="Z92" s="101">
        <f t="shared" si="31"/>
        <v>750000</v>
      </c>
      <c r="AA92" s="102" t="s">
        <v>6492</v>
      </c>
    </row>
    <row r="93" spans="1:27">
      <c r="A93" t="s">
        <v>32</v>
      </c>
      <c r="B93" t="s">
        <v>1353</v>
      </c>
      <c r="C93" t="s">
        <v>1354</v>
      </c>
      <c r="D93" t="s">
        <v>1355</v>
      </c>
      <c r="E93">
        <v>170000</v>
      </c>
      <c r="F93">
        <v>13</v>
      </c>
      <c r="G93">
        <v>14</v>
      </c>
      <c r="I93">
        <v>1</v>
      </c>
      <c r="J93" t="s">
        <v>6201</v>
      </c>
      <c r="K93" t="str">
        <f t="shared" si="28"/>
        <v>102015</v>
      </c>
      <c r="L93" t="str">
        <f t="shared" si="29"/>
        <v>CHĂM SÓC SẮC ĐẸP</v>
      </c>
      <c r="P93" t="str">
        <f t="shared" si="36"/>
        <v>ĐỒ CHO MẸ BÉ</v>
      </c>
      <c r="Q93" t="str">
        <f t="shared" si="37"/>
        <v>121522</v>
      </c>
      <c r="R93" t="s">
        <v>4288</v>
      </c>
      <c r="S93" t="str">
        <f t="shared" si="38"/>
        <v>ANYZOO- Hộp cơm màu vàng</v>
      </c>
      <c r="T93">
        <f t="shared" si="39"/>
        <v>250000</v>
      </c>
      <c r="U93">
        <v>2</v>
      </c>
      <c r="V93">
        <v>1</v>
      </c>
      <c r="W93">
        <v>-1</v>
      </c>
      <c r="Y93">
        <f t="shared" si="30"/>
        <v>-1</v>
      </c>
      <c r="Z93" s="101">
        <f t="shared" si="31"/>
        <v>-250000</v>
      </c>
      <c r="AA93" s="102" t="s">
        <v>6495</v>
      </c>
    </row>
    <row r="94" spans="1:27">
      <c r="A94" t="s">
        <v>32</v>
      </c>
      <c r="B94" t="s">
        <v>1353</v>
      </c>
      <c r="C94" t="s">
        <v>1354</v>
      </c>
      <c r="D94" t="s">
        <v>1355</v>
      </c>
      <c r="E94">
        <v>170000</v>
      </c>
      <c r="F94">
        <v>2</v>
      </c>
      <c r="G94">
        <v>0</v>
      </c>
      <c r="H94">
        <v>-2</v>
      </c>
      <c r="J94" t="s">
        <v>6201</v>
      </c>
      <c r="K94" t="str">
        <f t="shared" si="28"/>
        <v>102015</v>
      </c>
      <c r="L94" t="str">
        <f t="shared" si="29"/>
        <v>CHĂM SÓC SẮC ĐẸP</v>
      </c>
      <c r="P94" t="str">
        <f t="shared" si="36"/>
        <v>ĐỒ CHO MẸ BÉ</v>
      </c>
      <c r="Q94" t="str">
        <f t="shared" si="37"/>
        <v>121523</v>
      </c>
      <c r="R94" t="s">
        <v>2176</v>
      </c>
      <c r="S94" t="str">
        <f t="shared" si="38"/>
        <v>ANZYOO - Hộp cơm màu xanh</v>
      </c>
      <c r="T94">
        <f t="shared" si="39"/>
        <v>250000</v>
      </c>
      <c r="U94">
        <v>7</v>
      </c>
      <c r="V94">
        <v>5</v>
      </c>
      <c r="W94">
        <v>-1</v>
      </c>
      <c r="X94">
        <v>-1</v>
      </c>
      <c r="Y94">
        <f t="shared" si="30"/>
        <v>-2</v>
      </c>
      <c r="Z94" s="101">
        <f t="shared" si="31"/>
        <v>-500000</v>
      </c>
      <c r="AA94" s="102">
        <v>45961</v>
      </c>
    </row>
    <row r="95" spans="1:27">
      <c r="A95" t="s">
        <v>32</v>
      </c>
      <c r="B95" t="s">
        <v>1208</v>
      </c>
      <c r="C95" t="s">
        <v>1209</v>
      </c>
      <c r="D95" t="s">
        <v>1210</v>
      </c>
      <c r="E95">
        <v>170000</v>
      </c>
      <c r="F95">
        <v>6</v>
      </c>
      <c r="G95">
        <v>8</v>
      </c>
      <c r="I95">
        <v>2</v>
      </c>
      <c r="J95" t="s">
        <v>6247</v>
      </c>
      <c r="K95" t="str">
        <f t="shared" si="28"/>
        <v>102017</v>
      </c>
      <c r="L95" t="str">
        <f t="shared" si="29"/>
        <v>CHĂM SÓC SẮC ĐẸP</v>
      </c>
      <c r="P95" t="str">
        <f t="shared" si="36"/>
        <v>ĐỒ CHO MẸ BÉ</v>
      </c>
      <c r="Q95" t="str">
        <f t="shared" si="37"/>
        <v>121530</v>
      </c>
      <c r="R95" t="s">
        <v>4499</v>
      </c>
      <c r="S95" t="str">
        <f t="shared" si="38"/>
        <v>KAO- Giấy ướt cho bé Merries 64m (Tan trong nước)</v>
      </c>
      <c r="T95">
        <f t="shared" si="39"/>
        <v>45000</v>
      </c>
      <c r="U95">
        <v>40</v>
      </c>
      <c r="V95">
        <v>42</v>
      </c>
      <c r="W95">
        <v>2</v>
      </c>
      <c r="Y95">
        <f t="shared" si="30"/>
        <v>2</v>
      </c>
      <c r="Z95" s="101">
        <f t="shared" si="31"/>
        <v>90000</v>
      </c>
      <c r="AA95" s="102" t="s">
        <v>6532</v>
      </c>
    </row>
    <row r="96" spans="1:27">
      <c r="A96" t="s">
        <v>32</v>
      </c>
      <c r="B96" t="s">
        <v>1208</v>
      </c>
      <c r="C96" t="s">
        <v>1209</v>
      </c>
      <c r="D96" t="s">
        <v>1210</v>
      </c>
      <c r="E96">
        <v>170000</v>
      </c>
      <c r="F96">
        <v>11</v>
      </c>
      <c r="G96">
        <v>10</v>
      </c>
      <c r="H96">
        <v>-1</v>
      </c>
      <c r="J96" t="s">
        <v>6247</v>
      </c>
      <c r="K96" t="str">
        <f t="shared" si="28"/>
        <v>102017</v>
      </c>
      <c r="L96" t="str">
        <f t="shared" si="29"/>
        <v>CHĂM SÓC SẮC ĐẸP</v>
      </c>
      <c r="P96" t="str">
        <f t="shared" si="36"/>
        <v>ĐỒ CHO MẸ BÉ</v>
      </c>
      <c r="Q96" t="str">
        <f t="shared" si="37"/>
        <v>121537</v>
      </c>
      <c r="R96" t="s">
        <v>1975</v>
      </c>
      <c r="S96" t="str">
        <f t="shared" si="38"/>
        <v>MEIJI-Thìa đong sữa bột 40ml</v>
      </c>
      <c r="T96">
        <f t="shared" si="39"/>
        <v>15000</v>
      </c>
      <c r="U96">
        <v>15</v>
      </c>
      <c r="V96">
        <v>8</v>
      </c>
      <c r="W96">
        <v>-1</v>
      </c>
      <c r="X96">
        <v>-6</v>
      </c>
      <c r="Y96">
        <f t="shared" si="30"/>
        <v>-7</v>
      </c>
      <c r="Z96" s="101">
        <f t="shared" si="31"/>
        <v>-105000</v>
      </c>
      <c r="AA96" s="102">
        <v>45975</v>
      </c>
    </row>
    <row r="97" spans="1:27">
      <c r="A97" t="s">
        <v>32</v>
      </c>
      <c r="B97" t="s">
        <v>1208</v>
      </c>
      <c r="C97" t="s">
        <v>1209</v>
      </c>
      <c r="D97" t="s">
        <v>1210</v>
      </c>
      <c r="E97">
        <v>170000</v>
      </c>
      <c r="F97">
        <v>9</v>
      </c>
      <c r="G97">
        <v>8</v>
      </c>
      <c r="H97">
        <v>-1</v>
      </c>
      <c r="J97" t="s">
        <v>6247</v>
      </c>
      <c r="K97" t="str">
        <f t="shared" si="28"/>
        <v>102017</v>
      </c>
      <c r="L97" t="str">
        <f t="shared" si="29"/>
        <v>CHĂM SÓC SẮC ĐẸP</v>
      </c>
      <c r="P97" t="str">
        <f t="shared" si="36"/>
        <v>ĐỒ CHO MẸ BÉ</v>
      </c>
      <c r="Q97" t="str">
        <f t="shared" si="37"/>
        <v>121539</v>
      </c>
      <c r="R97" t="s">
        <v>3731</v>
      </c>
      <c r="S97" t="str">
        <f t="shared" si="38"/>
        <v>NISSIN- Mỳ mug vàng Mr.Mug 94g</v>
      </c>
      <c r="T97">
        <f t="shared" si="39"/>
        <v>79000</v>
      </c>
      <c r="U97">
        <v>278</v>
      </c>
      <c r="V97">
        <v>274</v>
      </c>
      <c r="W97">
        <v>-4</v>
      </c>
      <c r="Y97">
        <f t="shared" si="30"/>
        <v>-4</v>
      </c>
      <c r="Z97" s="101">
        <f t="shared" si="31"/>
        <v>-316000</v>
      </c>
      <c r="AA97" s="102" t="s">
        <v>6388</v>
      </c>
    </row>
    <row r="98" spans="1:27">
      <c r="A98" t="s">
        <v>32</v>
      </c>
      <c r="B98" t="s">
        <v>5505</v>
      </c>
      <c r="C98" t="s">
        <v>5450</v>
      </c>
      <c r="D98" t="s">
        <v>5506</v>
      </c>
      <c r="E98">
        <v>290000</v>
      </c>
      <c r="F98">
        <v>21</v>
      </c>
      <c r="G98">
        <v>20</v>
      </c>
      <c r="H98">
        <v>-1</v>
      </c>
      <c r="J98" t="s">
        <v>6686</v>
      </c>
      <c r="K98" t="str">
        <f t="shared" si="28"/>
        <v>102030</v>
      </c>
      <c r="L98" t="str">
        <f t="shared" si="29"/>
        <v>CHĂM SÓC SẮC ĐẸP</v>
      </c>
      <c r="P98" t="str">
        <f t="shared" si="36"/>
        <v>ĐỒ CHO MẸ BÉ</v>
      </c>
      <c r="Q98" t="str">
        <f t="shared" si="37"/>
        <v>121540</v>
      </c>
      <c r="R98" t="s">
        <v>3763</v>
      </c>
      <c r="S98" t="str">
        <f t="shared" si="38"/>
        <v>NISSIN- Mỳ mug trắng Mr.Mug 94g</v>
      </c>
      <c r="T98">
        <f t="shared" si="39"/>
        <v>79000</v>
      </c>
      <c r="U98">
        <v>61</v>
      </c>
      <c r="V98">
        <v>66</v>
      </c>
      <c r="W98">
        <v>5</v>
      </c>
      <c r="Y98">
        <f t="shared" si="30"/>
        <v>5</v>
      </c>
      <c r="Z98" s="101">
        <f t="shared" si="31"/>
        <v>395000</v>
      </c>
      <c r="AA98" s="102" t="s">
        <v>6399</v>
      </c>
    </row>
    <row r="99" spans="1:27">
      <c r="A99" t="s">
        <v>32</v>
      </c>
      <c r="B99" t="s">
        <v>5447</v>
      </c>
      <c r="C99" t="s">
        <v>5448</v>
      </c>
      <c r="D99" t="s">
        <v>5449</v>
      </c>
      <c r="E99">
        <v>290000</v>
      </c>
      <c r="F99">
        <v>-1</v>
      </c>
      <c r="G99">
        <v>0</v>
      </c>
      <c r="H99">
        <v>1</v>
      </c>
      <c r="J99" t="s">
        <v>6686</v>
      </c>
      <c r="K99" t="str">
        <f t="shared" si="28"/>
        <v>102031</v>
      </c>
      <c r="L99" t="str">
        <f t="shared" si="29"/>
        <v>CHĂM SÓC SẮC ĐẸP</v>
      </c>
      <c r="P99" t="str">
        <f t="shared" si="36"/>
        <v>ĐỒ CHO MẸ BÉ</v>
      </c>
      <c r="Q99" t="str">
        <f t="shared" si="37"/>
        <v>121549</v>
      </c>
      <c r="R99" t="s">
        <v>3802</v>
      </c>
      <c r="S99" t="str">
        <f t="shared" si="38"/>
        <v>KRACIE - Kẹo thử thách Ramen 32g</v>
      </c>
      <c r="T99">
        <f t="shared" si="39"/>
        <v>95000</v>
      </c>
      <c r="U99">
        <v>3</v>
      </c>
      <c r="V99">
        <v>7</v>
      </c>
      <c r="W99">
        <v>4</v>
      </c>
      <c r="Y99">
        <f t="shared" si="30"/>
        <v>4</v>
      </c>
      <c r="Z99" s="101">
        <f t="shared" si="31"/>
        <v>380000</v>
      </c>
      <c r="AA99" s="102" t="s">
        <v>6403</v>
      </c>
    </row>
    <row r="100" spans="1:27">
      <c r="A100" t="s">
        <v>32</v>
      </c>
      <c r="B100" t="s">
        <v>4843</v>
      </c>
      <c r="C100" t="s">
        <v>4832</v>
      </c>
      <c r="D100" t="s">
        <v>4844</v>
      </c>
      <c r="E100">
        <v>579000</v>
      </c>
      <c r="F100">
        <v>1</v>
      </c>
      <c r="G100">
        <v>0</v>
      </c>
      <c r="H100">
        <v>-1</v>
      </c>
      <c r="J100" t="s">
        <v>6588</v>
      </c>
      <c r="K100" t="str">
        <f t="shared" si="28"/>
        <v>102064</v>
      </c>
      <c r="L100" t="str">
        <f t="shared" si="29"/>
        <v>CHĂM SÓC SẮC ĐẸP</v>
      </c>
      <c r="P100" t="str">
        <f t="shared" si="36"/>
        <v>ĐỒ CHO MẸ BÉ</v>
      </c>
      <c r="Q100" t="str">
        <f t="shared" si="37"/>
        <v>121551</v>
      </c>
      <c r="R100" t="s">
        <v>771</v>
      </c>
      <c r="S100" t="str">
        <f t="shared" si="38"/>
        <v>KRACIE - Kẹo sáng tạo bánh Kếp 35g</v>
      </c>
      <c r="T100">
        <f t="shared" si="39"/>
        <v>95000</v>
      </c>
      <c r="U100">
        <v>34</v>
      </c>
      <c r="V100">
        <v>35</v>
      </c>
      <c r="W100">
        <v>-4</v>
      </c>
      <c r="X100">
        <v>5</v>
      </c>
      <c r="Y100">
        <f t="shared" si="30"/>
        <v>1</v>
      </c>
      <c r="Z100" s="101">
        <f t="shared" si="31"/>
        <v>95000</v>
      </c>
      <c r="AA100" s="102" t="s">
        <v>6308</v>
      </c>
    </row>
    <row r="101" spans="1:27">
      <c r="A101" t="s">
        <v>32</v>
      </c>
      <c r="B101" t="s">
        <v>4843</v>
      </c>
      <c r="C101" t="s">
        <v>4832</v>
      </c>
      <c r="D101" t="s">
        <v>4844</v>
      </c>
      <c r="E101">
        <v>579000</v>
      </c>
      <c r="F101">
        <v>1</v>
      </c>
      <c r="G101">
        <v>0</v>
      </c>
      <c r="H101">
        <v>-1</v>
      </c>
      <c r="J101" t="s">
        <v>6588</v>
      </c>
      <c r="K101" t="str">
        <f t="shared" si="28"/>
        <v>102064</v>
      </c>
      <c r="L101" t="str">
        <f t="shared" si="29"/>
        <v>CHĂM SÓC SẮC ĐẸP</v>
      </c>
      <c r="P101" t="str">
        <f t="shared" si="36"/>
        <v>ĐỒ CHO MẸ BÉ</v>
      </c>
      <c r="Q101" t="str">
        <f t="shared" si="37"/>
        <v>121553</v>
      </c>
      <c r="R101" t="s">
        <v>4134</v>
      </c>
      <c r="S101" t="str">
        <f t="shared" si="38"/>
        <v>KRACIE - Kẹo sáng tạo lễ hội vui vẻ 26g</v>
      </c>
      <c r="T101">
        <f t="shared" si="39"/>
        <v>95000</v>
      </c>
      <c r="U101">
        <v>-3</v>
      </c>
      <c r="V101">
        <v>0</v>
      </c>
      <c r="W101">
        <v>3</v>
      </c>
      <c r="Y101">
        <f t="shared" si="30"/>
        <v>3</v>
      </c>
      <c r="Z101" s="101">
        <f t="shared" si="31"/>
        <v>285000</v>
      </c>
      <c r="AA101" s="102" t="s">
        <v>6460</v>
      </c>
    </row>
    <row r="102" spans="1:27">
      <c r="A102" t="s">
        <v>32</v>
      </c>
      <c r="B102" t="s">
        <v>4843</v>
      </c>
      <c r="C102" t="s">
        <v>4832</v>
      </c>
      <c r="D102" t="s">
        <v>4844</v>
      </c>
      <c r="E102">
        <v>579000</v>
      </c>
      <c r="F102">
        <v>-1</v>
      </c>
      <c r="G102">
        <v>0</v>
      </c>
      <c r="H102">
        <v>1</v>
      </c>
      <c r="J102" t="s">
        <v>6588</v>
      </c>
      <c r="K102" t="str">
        <f t="shared" si="28"/>
        <v>102064</v>
      </c>
      <c r="L102" t="str">
        <f t="shared" si="29"/>
        <v>CHĂM SÓC SẮC ĐẸP</v>
      </c>
      <c r="P102" t="str">
        <f t="shared" si="36"/>
        <v>ĐỒ CHO MẸ BÉ</v>
      </c>
      <c r="Q102" t="str">
        <f t="shared" si="37"/>
        <v>121554</v>
      </c>
      <c r="R102" t="s">
        <v>1498</v>
      </c>
      <c r="S102" t="str">
        <f t="shared" si="38"/>
        <v>KRACIE - Kẹo sáng tạo sushi 28.5g</v>
      </c>
      <c r="T102">
        <f t="shared" si="39"/>
        <v>95000</v>
      </c>
      <c r="U102">
        <v>7</v>
      </c>
      <c r="V102">
        <v>9</v>
      </c>
      <c r="W102">
        <v>1</v>
      </c>
      <c r="X102">
        <v>1</v>
      </c>
      <c r="Y102">
        <f t="shared" si="30"/>
        <v>2</v>
      </c>
      <c r="Z102" s="101">
        <f t="shared" si="31"/>
        <v>190000</v>
      </c>
      <c r="AA102" s="102" t="s">
        <v>6207</v>
      </c>
    </row>
    <row r="103" spans="1:27">
      <c r="A103" t="s">
        <v>32</v>
      </c>
      <c r="B103" t="s">
        <v>4928</v>
      </c>
      <c r="C103" t="s">
        <v>4929</v>
      </c>
      <c r="D103" t="s">
        <v>4930</v>
      </c>
      <c r="E103">
        <v>595000</v>
      </c>
      <c r="F103">
        <v>-1</v>
      </c>
      <c r="G103">
        <v>0</v>
      </c>
      <c r="H103">
        <v>1</v>
      </c>
      <c r="J103" t="s">
        <v>6603</v>
      </c>
      <c r="K103" t="str">
        <f t="shared" si="28"/>
        <v>102074</v>
      </c>
      <c r="L103" t="str">
        <f t="shared" si="29"/>
        <v>CHĂM SÓC SẮC ĐẸP</v>
      </c>
      <c r="P103" t="str">
        <f t="shared" si="36"/>
        <v>ĐỒ CHO MẸ BÉ</v>
      </c>
      <c r="Q103" t="str">
        <f t="shared" si="37"/>
        <v>121556</v>
      </c>
      <c r="R103" t="s">
        <v>3833</v>
      </c>
      <c r="S103" t="str">
        <f t="shared" si="38"/>
        <v>NISSIN- Mì udon Anpaman màu xanh 90g</v>
      </c>
      <c r="T103">
        <f t="shared" si="39"/>
        <v>70000</v>
      </c>
      <c r="U103">
        <v>11</v>
      </c>
      <c r="V103">
        <v>14</v>
      </c>
      <c r="W103">
        <v>3</v>
      </c>
      <c r="Y103">
        <f t="shared" si="30"/>
        <v>3</v>
      </c>
      <c r="Z103" s="101">
        <f t="shared" si="31"/>
        <v>210000</v>
      </c>
      <c r="AA103" s="102" t="s">
        <v>6411</v>
      </c>
    </row>
    <row r="104" spans="1:27">
      <c r="A104" t="s">
        <v>32</v>
      </c>
      <c r="B104" t="s">
        <v>4928</v>
      </c>
      <c r="C104" t="s">
        <v>4929</v>
      </c>
      <c r="D104" t="s">
        <v>4930</v>
      </c>
      <c r="E104">
        <v>595000</v>
      </c>
      <c r="F104">
        <v>-2</v>
      </c>
      <c r="G104">
        <v>0</v>
      </c>
      <c r="H104">
        <v>2</v>
      </c>
      <c r="J104" t="s">
        <v>6603</v>
      </c>
      <c r="K104" t="str">
        <f t="shared" si="28"/>
        <v>102074</v>
      </c>
      <c r="L104" t="str">
        <f t="shared" si="29"/>
        <v>CHĂM SÓC SẮC ĐẸP</v>
      </c>
      <c r="P104" t="str">
        <f t="shared" si="36"/>
        <v>ĐỒ CHO MẸ BÉ</v>
      </c>
      <c r="Q104" t="str">
        <f t="shared" si="37"/>
        <v>121601</v>
      </c>
      <c r="R104" t="s">
        <v>5878</v>
      </c>
      <c r="S104" t="str">
        <f t="shared" si="38"/>
        <v>BEAN STALK– Bánh gạo cá mòi 20g (từ 9 tháng)</v>
      </c>
      <c r="T104">
        <f t="shared" si="39"/>
        <v>69000</v>
      </c>
      <c r="U104">
        <v>6</v>
      </c>
      <c r="V104">
        <v>4</v>
      </c>
      <c r="W104">
        <v>-2</v>
      </c>
      <c r="Y104">
        <f t="shared" si="30"/>
        <v>-2</v>
      </c>
      <c r="Z104" s="101">
        <f t="shared" si="31"/>
        <v>-138000</v>
      </c>
      <c r="AA104" s="102" t="s">
        <v>6739</v>
      </c>
    </row>
    <row r="105" spans="1:27">
      <c r="A105" t="s">
        <v>32</v>
      </c>
      <c r="B105" t="s">
        <v>2371</v>
      </c>
      <c r="C105" t="s">
        <v>2372</v>
      </c>
      <c r="D105" t="s">
        <v>2373</v>
      </c>
      <c r="E105">
        <v>650000</v>
      </c>
      <c r="F105">
        <v>-1</v>
      </c>
      <c r="G105">
        <v>0</v>
      </c>
      <c r="H105">
        <v>1</v>
      </c>
      <c r="J105">
        <v>46006.630983796298</v>
      </c>
      <c r="K105" t="str">
        <f t="shared" si="28"/>
        <v>102080</v>
      </c>
      <c r="L105" t="str">
        <f t="shared" si="29"/>
        <v>CHĂM SÓC SẮC ĐẸP</v>
      </c>
      <c r="P105" t="str">
        <f t="shared" si="36"/>
        <v>ĐỒ CHO MẸ BÉ</v>
      </c>
      <c r="Q105" t="str">
        <f t="shared" si="37"/>
        <v>121654</v>
      </c>
      <c r="R105" t="s">
        <v>1068</v>
      </c>
      <c r="S105" t="str">
        <f t="shared" si="38"/>
        <v>HAKUBAKU-Mì Somen 5 vị rau củ cho bé từ 6M tuổi</v>
      </c>
      <c r="T105">
        <f t="shared" si="39"/>
        <v>75000</v>
      </c>
      <c r="U105">
        <v>9</v>
      </c>
      <c r="V105">
        <v>8</v>
      </c>
      <c r="W105">
        <v>-9</v>
      </c>
      <c r="X105">
        <v>8</v>
      </c>
      <c r="Y105">
        <f t="shared" si="30"/>
        <v>-1</v>
      </c>
      <c r="Z105" s="101">
        <f t="shared" si="31"/>
        <v>-75000</v>
      </c>
      <c r="AA105" s="102">
        <v>46146</v>
      </c>
    </row>
    <row r="106" spans="1:27">
      <c r="A106" t="s">
        <v>32</v>
      </c>
      <c r="B106" t="s">
        <v>1336</v>
      </c>
      <c r="C106" t="s">
        <v>1337</v>
      </c>
      <c r="D106" t="s">
        <v>1338</v>
      </c>
      <c r="E106">
        <v>179000</v>
      </c>
      <c r="F106">
        <v>1</v>
      </c>
      <c r="G106">
        <v>0</v>
      </c>
      <c r="H106">
        <v>-1</v>
      </c>
      <c r="J106" t="s">
        <v>6590</v>
      </c>
      <c r="K106" t="str">
        <f t="shared" si="28"/>
        <v>102093</v>
      </c>
      <c r="L106" t="str">
        <f t="shared" si="29"/>
        <v>CHĂM SÓC SẮC ĐẸP</v>
      </c>
      <c r="P106" t="str">
        <f t="shared" si="36"/>
        <v>ĐỒ CHO MẸ BÉ</v>
      </c>
      <c r="Q106" t="str">
        <f t="shared" si="37"/>
        <v>121656</v>
      </c>
      <c r="R106" t="s">
        <v>1182</v>
      </c>
      <c r="S106" t="str">
        <f t="shared" si="38"/>
        <v>HAKUBAKU-Mì Somen vị khoai lang cho bé từ 6M tuổi</v>
      </c>
      <c r="T106">
        <f t="shared" si="39"/>
        <v>75000</v>
      </c>
      <c r="U106">
        <v>19</v>
      </c>
      <c r="V106">
        <v>20</v>
      </c>
      <c r="W106">
        <v>-4</v>
      </c>
      <c r="X106">
        <v>5</v>
      </c>
      <c r="Y106">
        <f t="shared" si="30"/>
        <v>1</v>
      </c>
      <c r="Z106" s="101">
        <f t="shared" si="31"/>
        <v>75000</v>
      </c>
      <c r="AA106" s="102">
        <v>46153</v>
      </c>
    </row>
    <row r="107" spans="1:27">
      <c r="A107" t="s">
        <v>32</v>
      </c>
      <c r="B107" t="s">
        <v>2760</v>
      </c>
      <c r="C107" t="s">
        <v>2761</v>
      </c>
      <c r="D107" t="s">
        <v>2762</v>
      </c>
      <c r="E107">
        <v>229000</v>
      </c>
      <c r="F107">
        <v>5</v>
      </c>
      <c r="G107">
        <v>4</v>
      </c>
      <c r="H107">
        <v>-1</v>
      </c>
      <c r="J107">
        <v>46118.369212962964</v>
      </c>
      <c r="K107" t="str">
        <f t="shared" si="28"/>
        <v>102116</v>
      </c>
      <c r="L107" t="str">
        <f t="shared" si="29"/>
        <v>CHĂM SÓC SẮC ĐẸP</v>
      </c>
      <c r="P107" t="str">
        <f t="shared" si="36"/>
        <v>NHÀ CỬA ĐỜI SỐNG</v>
      </c>
      <c r="Q107" t="str">
        <f t="shared" si="37"/>
        <v>130058</v>
      </c>
      <c r="R107" t="s">
        <v>4017</v>
      </c>
      <c r="S107" t="str">
        <f t="shared" si="38"/>
        <v>INOMATA- Thớt thái thịt màu trắng</v>
      </c>
      <c r="T107">
        <f t="shared" si="39"/>
        <v>40000</v>
      </c>
      <c r="U107">
        <v>-1</v>
      </c>
      <c r="V107">
        <v>0</v>
      </c>
      <c r="W107">
        <v>1</v>
      </c>
      <c r="Y107">
        <f t="shared" si="30"/>
        <v>1</v>
      </c>
      <c r="Z107" s="101">
        <f t="shared" si="31"/>
        <v>40000</v>
      </c>
      <c r="AA107" s="102" t="s">
        <v>6441</v>
      </c>
    </row>
    <row r="108" spans="1:27">
      <c r="A108" t="s">
        <v>32</v>
      </c>
      <c r="B108" t="s">
        <v>938</v>
      </c>
      <c r="C108" t="s">
        <v>939</v>
      </c>
      <c r="D108" t="s">
        <v>940</v>
      </c>
      <c r="E108">
        <v>260000</v>
      </c>
      <c r="F108">
        <v>3</v>
      </c>
      <c r="G108">
        <v>2</v>
      </c>
      <c r="H108">
        <v>-1</v>
      </c>
      <c r="J108" t="s">
        <v>6304</v>
      </c>
      <c r="K108" t="str">
        <f t="shared" si="28"/>
        <v>102176</v>
      </c>
      <c r="L108" t="str">
        <f t="shared" si="29"/>
        <v>CHĂM SÓC SẮC ĐẸP</v>
      </c>
      <c r="P108" t="str">
        <f t="shared" si="36"/>
        <v>NHÀ CỬA ĐỜI SỐNG</v>
      </c>
      <c r="Q108" t="str">
        <f t="shared" si="37"/>
        <v>130074</v>
      </c>
      <c r="R108" t="s">
        <v>5310</v>
      </c>
      <c r="S108" t="str">
        <f t="shared" si="38"/>
        <v>INOMATA- Cốc nhựa màu đỏ 350ml</v>
      </c>
      <c r="T108">
        <f t="shared" si="39"/>
        <v>40000</v>
      </c>
      <c r="U108">
        <v>-2</v>
      </c>
      <c r="V108">
        <v>0</v>
      </c>
      <c r="W108">
        <v>2</v>
      </c>
      <c r="Y108">
        <f t="shared" si="30"/>
        <v>2</v>
      </c>
      <c r="Z108" s="101">
        <f t="shared" si="31"/>
        <v>80000</v>
      </c>
      <c r="AA108" s="102" t="s">
        <v>6267</v>
      </c>
    </row>
    <row r="109" spans="1:27">
      <c r="A109" t="s">
        <v>32</v>
      </c>
      <c r="B109" t="s">
        <v>2157</v>
      </c>
      <c r="C109" t="s">
        <v>2158</v>
      </c>
      <c r="D109" t="s">
        <v>2159</v>
      </c>
      <c r="E109">
        <v>240000</v>
      </c>
      <c r="F109">
        <v>-2</v>
      </c>
      <c r="G109">
        <v>0</v>
      </c>
      <c r="H109">
        <v>2</v>
      </c>
      <c r="J109">
        <v>46079</v>
      </c>
      <c r="K109" t="str">
        <f t="shared" si="28"/>
        <v>102177</v>
      </c>
      <c r="L109" t="str">
        <f t="shared" si="29"/>
        <v>CHĂM SÓC SẮC ĐẸP</v>
      </c>
      <c r="P109" t="str">
        <f t="shared" si="36"/>
        <v>NHÀ CỬA ĐỜI SỐNG</v>
      </c>
      <c r="Q109" t="str">
        <f t="shared" si="37"/>
        <v>130226</v>
      </c>
      <c r="R109" t="s">
        <v>1827</v>
      </c>
      <c r="S109" t="str">
        <f t="shared" si="38"/>
        <v>SEIWA PRO- Gang tay cao su size M ( J )</v>
      </c>
      <c r="T109">
        <f t="shared" si="39"/>
        <v>45000</v>
      </c>
      <c r="U109">
        <v>25</v>
      </c>
      <c r="V109">
        <v>23</v>
      </c>
      <c r="W109">
        <v>-1</v>
      </c>
      <c r="X109">
        <v>-1</v>
      </c>
      <c r="Y109">
        <f t="shared" si="30"/>
        <v>-2</v>
      </c>
      <c r="Z109" s="101">
        <f t="shared" si="31"/>
        <v>-90000</v>
      </c>
      <c r="AA109" s="102" t="s">
        <v>6167</v>
      </c>
    </row>
    <row r="110" spans="1:27">
      <c r="A110" t="s">
        <v>32</v>
      </c>
      <c r="B110" t="s">
        <v>558</v>
      </c>
      <c r="C110" t="s">
        <v>559</v>
      </c>
      <c r="D110" t="s">
        <v>560</v>
      </c>
      <c r="E110">
        <v>240000</v>
      </c>
      <c r="F110">
        <v>7</v>
      </c>
      <c r="G110">
        <v>8</v>
      </c>
      <c r="I110">
        <v>1</v>
      </c>
      <c r="J110">
        <v>46079</v>
      </c>
      <c r="K110" t="str">
        <f t="shared" si="28"/>
        <v>102178</v>
      </c>
      <c r="L110" t="str">
        <f t="shared" si="29"/>
        <v>CHĂM SÓC SẮC ĐẸP</v>
      </c>
      <c r="P110" t="str">
        <f t="shared" si="36"/>
        <v>NHÀ CỬA ĐỜI SỐNG</v>
      </c>
      <c r="Q110" t="str">
        <f t="shared" si="37"/>
        <v>130285</v>
      </c>
      <c r="R110" t="s">
        <v>3735</v>
      </c>
      <c r="S110" t="str">
        <f t="shared" si="38"/>
        <v>KAO- Nước giặt đậm đặc WideHaiter quần áo màu600ml</v>
      </c>
      <c r="T110">
        <f t="shared" si="39"/>
        <v>100000</v>
      </c>
      <c r="U110">
        <v>-4</v>
      </c>
      <c r="V110">
        <v>0</v>
      </c>
      <c r="W110">
        <v>4</v>
      </c>
      <c r="Y110">
        <f t="shared" si="30"/>
        <v>4</v>
      </c>
      <c r="Z110" s="101">
        <f t="shared" si="31"/>
        <v>400000</v>
      </c>
      <c r="AA110" s="102" t="s">
        <v>6389</v>
      </c>
    </row>
    <row r="111" spans="1:27">
      <c r="A111" t="s">
        <v>32</v>
      </c>
      <c r="B111" t="s">
        <v>867</v>
      </c>
      <c r="C111" t="s">
        <v>868</v>
      </c>
      <c r="D111" t="s">
        <v>869</v>
      </c>
      <c r="E111">
        <v>549000</v>
      </c>
      <c r="F111">
        <v>2</v>
      </c>
      <c r="G111">
        <v>6</v>
      </c>
      <c r="I111">
        <v>4</v>
      </c>
      <c r="J111" t="s">
        <v>6295</v>
      </c>
      <c r="K111" t="str">
        <f t="shared" si="28"/>
        <v>102179</v>
      </c>
      <c r="L111" t="str">
        <f t="shared" si="29"/>
        <v>CHĂM SÓC SẮC ĐẸP</v>
      </c>
      <c r="P111" t="str">
        <f t="shared" si="36"/>
        <v>NHÀ CỬA ĐỜI SỐNG</v>
      </c>
      <c r="Q111" t="str">
        <f t="shared" si="37"/>
        <v>130425</v>
      </c>
      <c r="R111" t="s">
        <v>4870</v>
      </c>
      <c r="S111" t="str">
        <f t="shared" si="38"/>
        <v>INOMATA-Hộp đựng thức ăn 930ml ID-601</v>
      </c>
      <c r="T111">
        <f t="shared" si="39"/>
        <v>40000</v>
      </c>
      <c r="U111">
        <v>1</v>
      </c>
      <c r="V111">
        <v>0</v>
      </c>
      <c r="W111">
        <v>-1</v>
      </c>
      <c r="Y111">
        <f t="shared" si="30"/>
        <v>-1</v>
      </c>
      <c r="Z111" s="101">
        <f t="shared" si="31"/>
        <v>-40000</v>
      </c>
      <c r="AA111" s="102" t="s">
        <v>6598</v>
      </c>
    </row>
    <row r="112" spans="1:27">
      <c r="A112" t="s">
        <v>32</v>
      </c>
      <c r="B112" t="s">
        <v>822</v>
      </c>
      <c r="C112" t="s">
        <v>823</v>
      </c>
      <c r="D112" t="s">
        <v>824</v>
      </c>
      <c r="E112">
        <v>629000</v>
      </c>
      <c r="F112">
        <v>1</v>
      </c>
      <c r="G112">
        <v>0</v>
      </c>
      <c r="H112">
        <v>-1</v>
      </c>
      <c r="J112" t="s">
        <v>6324</v>
      </c>
      <c r="K112" t="str">
        <f t="shared" si="28"/>
        <v>102180</v>
      </c>
      <c r="L112" t="str">
        <f t="shared" si="29"/>
        <v>CHĂM SÓC SẮC ĐẸP</v>
      </c>
      <c r="P112" t="str">
        <f t="shared" si="36"/>
        <v>NHÀ CỬA ĐỜI SỐNG</v>
      </c>
      <c r="Q112" t="str">
        <f t="shared" si="37"/>
        <v>130443</v>
      </c>
      <c r="R112" t="s">
        <v>4139</v>
      </c>
      <c r="S112" t="str">
        <f t="shared" si="38"/>
        <v>INOMATA-Chậu màu trắng 4.2L</v>
      </c>
      <c r="T112">
        <f t="shared" si="39"/>
        <v>50000</v>
      </c>
      <c r="U112">
        <v>1</v>
      </c>
      <c r="V112">
        <v>2</v>
      </c>
      <c r="W112">
        <v>1</v>
      </c>
      <c r="Y112">
        <f t="shared" si="30"/>
        <v>1</v>
      </c>
      <c r="Z112" s="101">
        <f t="shared" si="31"/>
        <v>50000</v>
      </c>
      <c r="AA112" s="102" t="s">
        <v>6463</v>
      </c>
    </row>
    <row r="113" spans="1:27">
      <c r="A113" t="s">
        <v>32</v>
      </c>
      <c r="B113" t="s">
        <v>822</v>
      </c>
      <c r="C113" t="s">
        <v>823</v>
      </c>
      <c r="D113" t="s">
        <v>824</v>
      </c>
      <c r="E113">
        <v>629000</v>
      </c>
      <c r="F113">
        <v>4</v>
      </c>
      <c r="G113">
        <v>3</v>
      </c>
      <c r="H113">
        <v>-1</v>
      </c>
      <c r="J113" t="s">
        <v>6324</v>
      </c>
      <c r="K113" t="str">
        <f t="shared" ref="K113:K137" si="40">B113</f>
        <v>102180</v>
      </c>
      <c r="L113" t="str">
        <f t="shared" ref="L113:L137" si="41">A113</f>
        <v>CHĂM SÓC SẮC ĐẸP</v>
      </c>
      <c r="P113" t="str">
        <f t="shared" si="36"/>
        <v>NHÀ CỬA ĐỜI SỐNG</v>
      </c>
      <c r="Q113" t="str">
        <f t="shared" si="37"/>
        <v>130468</v>
      </c>
      <c r="R113" t="s">
        <v>1639</v>
      </c>
      <c r="S113" t="str">
        <f t="shared" si="38"/>
        <v>INOMATA-Khay đựng đá có nắp 48 ngăn</v>
      </c>
      <c r="T113">
        <f t="shared" si="39"/>
        <v>40000</v>
      </c>
      <c r="U113">
        <v>0</v>
      </c>
      <c r="V113">
        <v>3</v>
      </c>
      <c r="W113">
        <v>2</v>
      </c>
      <c r="X113">
        <v>1</v>
      </c>
      <c r="Y113">
        <f t="shared" ref="Y113:Y137" si="42">+X113+W113</f>
        <v>3</v>
      </c>
      <c r="Z113" s="101">
        <f t="shared" ref="Z113:Z137" si="43">+Y113*T113</f>
        <v>120000</v>
      </c>
      <c r="AA113" s="102" t="s">
        <v>6222</v>
      </c>
    </row>
    <row r="114" spans="1:27">
      <c r="A114" t="s">
        <v>32</v>
      </c>
      <c r="B114" t="s">
        <v>822</v>
      </c>
      <c r="C114" t="s">
        <v>823</v>
      </c>
      <c r="D114" t="s">
        <v>824</v>
      </c>
      <c r="E114">
        <v>629000</v>
      </c>
      <c r="F114">
        <v>1</v>
      </c>
      <c r="G114">
        <v>0</v>
      </c>
      <c r="H114">
        <v>-1</v>
      </c>
      <c r="J114" t="s">
        <v>6324</v>
      </c>
      <c r="K114" t="str">
        <f t="shared" si="40"/>
        <v>102180</v>
      </c>
      <c r="L114" t="str">
        <f t="shared" si="41"/>
        <v>CHĂM SÓC SẮC ĐẸP</v>
      </c>
      <c r="P114" t="str">
        <f t="shared" si="36"/>
        <v>NHÀ CỬA ĐỜI SỐNG</v>
      </c>
      <c r="Q114" t="str">
        <f t="shared" si="37"/>
        <v>130671</v>
      </c>
      <c r="R114" t="s">
        <v>629</v>
      </c>
      <c r="S114" t="str">
        <f t="shared" si="38"/>
        <v>SANADA SEIKO- Viên tẩy rửa bồn cầu 4viên x 10g</v>
      </c>
      <c r="T114">
        <f t="shared" si="39"/>
        <v>40000</v>
      </c>
      <c r="U114">
        <v>98</v>
      </c>
      <c r="V114">
        <v>99</v>
      </c>
      <c r="W114">
        <v>-1</v>
      </c>
      <c r="X114">
        <v>2</v>
      </c>
      <c r="Y114">
        <f t="shared" si="42"/>
        <v>1</v>
      </c>
      <c r="Z114" s="101">
        <f t="shared" si="43"/>
        <v>40000</v>
      </c>
      <c r="AA114" s="102" t="s">
        <v>6266</v>
      </c>
    </row>
    <row r="115" spans="1:27">
      <c r="A115" t="s">
        <v>32</v>
      </c>
      <c r="B115" t="s">
        <v>1046</v>
      </c>
      <c r="C115" t="s">
        <v>1047</v>
      </c>
      <c r="D115" t="s">
        <v>1048</v>
      </c>
      <c r="E115">
        <v>689000</v>
      </c>
      <c r="F115">
        <v>3</v>
      </c>
      <c r="G115">
        <v>4</v>
      </c>
      <c r="I115">
        <v>1</v>
      </c>
      <c r="J115" t="s">
        <v>6197</v>
      </c>
      <c r="K115" t="str">
        <f t="shared" si="40"/>
        <v>102182</v>
      </c>
      <c r="L115" t="str">
        <f t="shared" si="41"/>
        <v>CHĂM SÓC SẮC ĐẸP</v>
      </c>
      <c r="P115" t="str">
        <f t="shared" si="36"/>
        <v>NHÀ CỬA ĐỜI SỐNG</v>
      </c>
      <c r="Q115" t="str">
        <f t="shared" si="37"/>
        <v>130730</v>
      </c>
      <c r="R115" t="s">
        <v>1462</v>
      </c>
      <c r="S115" t="str">
        <f t="shared" si="38"/>
        <v>KOBAYASHI- Viên sủi làm sạch đường ống hương đào</v>
      </c>
      <c r="T115">
        <f t="shared" si="39"/>
        <v>116000</v>
      </c>
      <c r="U115">
        <v>80</v>
      </c>
      <c r="V115">
        <v>79</v>
      </c>
      <c r="W115">
        <v>-2</v>
      </c>
      <c r="X115">
        <v>1</v>
      </c>
      <c r="Y115">
        <f t="shared" si="42"/>
        <v>-1</v>
      </c>
      <c r="Z115" s="101">
        <f t="shared" si="43"/>
        <v>-116000</v>
      </c>
      <c r="AA115" s="102" t="s">
        <v>6204</v>
      </c>
    </row>
    <row r="116" spans="1:27">
      <c r="A116" t="s">
        <v>32</v>
      </c>
      <c r="B116" t="s">
        <v>1046</v>
      </c>
      <c r="C116" t="s">
        <v>1047</v>
      </c>
      <c r="D116" t="s">
        <v>1048</v>
      </c>
      <c r="E116">
        <v>689000</v>
      </c>
      <c r="F116">
        <v>2</v>
      </c>
      <c r="G116">
        <v>1</v>
      </c>
      <c r="H116">
        <v>-1</v>
      </c>
      <c r="J116" t="s">
        <v>6197</v>
      </c>
      <c r="K116" t="str">
        <f t="shared" si="40"/>
        <v>102182</v>
      </c>
      <c r="L116" t="str">
        <f t="shared" si="41"/>
        <v>CHĂM SÓC SẮC ĐẸP</v>
      </c>
      <c r="P116" t="str">
        <f t="shared" si="36"/>
        <v>NHÀ CỬA ĐỜI SỐNG</v>
      </c>
      <c r="Q116" t="str">
        <f t="shared" si="37"/>
        <v>130734</v>
      </c>
      <c r="R116" t="s">
        <v>4085</v>
      </c>
      <c r="S116" t="str">
        <f t="shared" si="38"/>
        <v>KOBAYASHI- Viên sủi thông tắc đường ống (12 viên)</v>
      </c>
      <c r="T116">
        <f t="shared" si="39"/>
        <v>116000</v>
      </c>
      <c r="U116">
        <v>-2</v>
      </c>
      <c r="V116">
        <v>0</v>
      </c>
      <c r="W116">
        <v>2</v>
      </c>
      <c r="Y116">
        <f t="shared" si="42"/>
        <v>2</v>
      </c>
      <c r="Z116" s="101">
        <f t="shared" si="43"/>
        <v>232000</v>
      </c>
      <c r="AA116" s="102" t="s">
        <v>6204</v>
      </c>
    </row>
    <row r="117" spans="1:27">
      <c r="A117" t="s">
        <v>32</v>
      </c>
      <c r="B117" t="s">
        <v>1046</v>
      </c>
      <c r="C117" t="s">
        <v>1047</v>
      </c>
      <c r="D117" t="s">
        <v>1048</v>
      </c>
      <c r="E117">
        <v>689000</v>
      </c>
      <c r="F117">
        <v>4</v>
      </c>
      <c r="G117">
        <v>3</v>
      </c>
      <c r="H117">
        <v>-1</v>
      </c>
      <c r="J117" t="s">
        <v>6197</v>
      </c>
      <c r="K117" t="str">
        <f t="shared" si="40"/>
        <v>102182</v>
      </c>
      <c r="L117" t="str">
        <f t="shared" si="41"/>
        <v>CHĂM SÓC SẮC ĐẸP</v>
      </c>
      <c r="P117" t="str">
        <f t="shared" si="36"/>
        <v>NHÀ CỬA ĐỜI SỐNG</v>
      </c>
      <c r="Q117" t="str">
        <f t="shared" si="37"/>
        <v>131168</v>
      </c>
      <c r="R117" t="s">
        <v>1636</v>
      </c>
      <c r="S117" t="str">
        <f t="shared" si="38"/>
        <v>DUNLOP- Găng tay cao su nhám, mềm màu hồng size M</v>
      </c>
      <c r="T117">
        <f t="shared" si="39"/>
        <v>45000</v>
      </c>
      <c r="U117">
        <v>21</v>
      </c>
      <c r="V117">
        <v>25</v>
      </c>
      <c r="W117">
        <v>3</v>
      </c>
      <c r="X117">
        <v>1</v>
      </c>
      <c r="Y117">
        <f t="shared" si="42"/>
        <v>4</v>
      </c>
      <c r="Z117" s="101">
        <f t="shared" si="43"/>
        <v>180000</v>
      </c>
      <c r="AA117" s="102" t="s">
        <v>6221</v>
      </c>
    </row>
    <row r="118" spans="1:27">
      <c r="A118" t="s">
        <v>32</v>
      </c>
      <c r="B118" t="s">
        <v>2407</v>
      </c>
      <c r="C118" t="s">
        <v>2408</v>
      </c>
      <c r="D118" t="s">
        <v>2409</v>
      </c>
      <c r="E118">
        <v>195000</v>
      </c>
      <c r="F118">
        <v>4</v>
      </c>
      <c r="G118">
        <v>0</v>
      </c>
      <c r="I118">
        <v>-4</v>
      </c>
      <c r="J118">
        <v>46149</v>
      </c>
      <c r="K118" t="str">
        <f t="shared" si="40"/>
        <v>102201</v>
      </c>
      <c r="L118" t="str">
        <f t="shared" si="41"/>
        <v>CHĂM SÓC SẮC ĐẸP</v>
      </c>
      <c r="P118" t="str">
        <f t="shared" si="36"/>
        <v>NHÀ CỬA ĐỜI SỐNG</v>
      </c>
      <c r="Q118" t="str">
        <f t="shared" si="37"/>
        <v>131171</v>
      </c>
      <c r="R118" t="s">
        <v>1773</v>
      </c>
      <c r="S118" t="str">
        <f t="shared" si="38"/>
        <v>DUNLOP- Găng tay cao su trơn màu hồng size M</v>
      </c>
      <c r="T118">
        <f t="shared" si="39"/>
        <v>40000</v>
      </c>
      <c r="U118">
        <v>51</v>
      </c>
      <c r="V118">
        <v>46</v>
      </c>
      <c r="W118">
        <v>-4</v>
      </c>
      <c r="X118">
        <v>-1</v>
      </c>
      <c r="Y118">
        <f t="shared" si="42"/>
        <v>-5</v>
      </c>
      <c r="Z118" s="101">
        <f t="shared" si="43"/>
        <v>-200000</v>
      </c>
      <c r="AA118" s="102" t="s">
        <v>6163</v>
      </c>
    </row>
    <row r="119" spans="1:27">
      <c r="A119" t="s">
        <v>32</v>
      </c>
      <c r="B119" t="s">
        <v>1166</v>
      </c>
      <c r="C119" t="s">
        <v>1167</v>
      </c>
      <c r="D119" t="s">
        <v>1168</v>
      </c>
      <c r="E119">
        <v>195000</v>
      </c>
      <c r="F119">
        <v>2</v>
      </c>
      <c r="G119">
        <v>0</v>
      </c>
      <c r="H119">
        <v>-2</v>
      </c>
      <c r="J119">
        <v>46149</v>
      </c>
      <c r="K119" t="str">
        <f t="shared" si="40"/>
        <v>102205</v>
      </c>
      <c r="L119" t="str">
        <f t="shared" si="41"/>
        <v>CHĂM SÓC SẮC ĐẸP</v>
      </c>
      <c r="P119" t="str">
        <f t="shared" si="36"/>
        <v>NHÀ CỬA ĐỜI SỐNG</v>
      </c>
      <c r="Q119" t="str">
        <f t="shared" si="37"/>
        <v>131309</v>
      </c>
      <c r="R119" t="s">
        <v>1851</v>
      </c>
      <c r="S119" t="str">
        <f t="shared" si="38"/>
        <v>SANADA- Rổ nhựa màu trắng 24cm</v>
      </c>
      <c r="T119">
        <f t="shared" si="39"/>
        <v>40000</v>
      </c>
      <c r="U119">
        <v>22</v>
      </c>
      <c r="V119">
        <v>20</v>
      </c>
      <c r="W119">
        <v>-1</v>
      </c>
      <c r="X119">
        <v>-1</v>
      </c>
      <c r="Y119">
        <f t="shared" si="42"/>
        <v>-2</v>
      </c>
      <c r="Z119" s="101">
        <f t="shared" si="43"/>
        <v>-80000</v>
      </c>
      <c r="AA119" s="102">
        <v>45852</v>
      </c>
    </row>
    <row r="120" spans="1:27">
      <c r="A120" t="s">
        <v>32</v>
      </c>
      <c r="B120" t="s">
        <v>315</v>
      </c>
      <c r="C120" t="s">
        <v>316</v>
      </c>
      <c r="D120" t="s">
        <v>317</v>
      </c>
      <c r="E120">
        <v>39000</v>
      </c>
      <c r="F120">
        <v>18</v>
      </c>
      <c r="G120">
        <v>17</v>
      </c>
      <c r="H120">
        <v>-1</v>
      </c>
      <c r="J120">
        <v>46153</v>
      </c>
      <c r="K120" t="str">
        <f t="shared" si="40"/>
        <v>102210</v>
      </c>
      <c r="L120" t="str">
        <f t="shared" si="41"/>
        <v>CHĂM SÓC SẮC ĐẸP</v>
      </c>
      <c r="P120" t="str">
        <f t="shared" si="36"/>
        <v>NHÀ CỬA ĐỜI SỐNG</v>
      </c>
      <c r="Q120" t="str">
        <f t="shared" si="37"/>
        <v>131363</v>
      </c>
      <c r="R120" t="s">
        <v>1645</v>
      </c>
      <c r="S120" t="str">
        <f t="shared" si="38"/>
        <v>SANADA SEIKO- Viên vệ sinh lồng máy giặt (55g)</v>
      </c>
      <c r="T120">
        <f t="shared" si="39"/>
        <v>45000</v>
      </c>
      <c r="U120">
        <v>73</v>
      </c>
      <c r="V120">
        <v>74</v>
      </c>
      <c r="W120">
        <v>0</v>
      </c>
      <c r="X120">
        <v>1</v>
      </c>
      <c r="Y120">
        <f t="shared" si="42"/>
        <v>1</v>
      </c>
      <c r="Z120" s="101">
        <f t="shared" si="43"/>
        <v>45000</v>
      </c>
      <c r="AA120" s="102" t="s">
        <v>6224</v>
      </c>
    </row>
    <row r="121" spans="1:27">
      <c r="A121" t="s">
        <v>32</v>
      </c>
      <c r="B121" t="s">
        <v>1253</v>
      </c>
      <c r="C121" t="s">
        <v>1254</v>
      </c>
      <c r="D121" t="s">
        <v>1255</v>
      </c>
      <c r="E121">
        <v>269000</v>
      </c>
      <c r="F121">
        <v>1</v>
      </c>
      <c r="G121">
        <v>0</v>
      </c>
      <c r="H121">
        <v>-1</v>
      </c>
      <c r="J121">
        <v>46083</v>
      </c>
      <c r="K121" t="str">
        <f t="shared" si="40"/>
        <v>102233</v>
      </c>
      <c r="L121" t="str">
        <f t="shared" si="41"/>
        <v>CHĂM SÓC SẮC ĐẸP</v>
      </c>
      <c r="P121" t="str">
        <f t="shared" si="36"/>
        <v>NHÀ CỬA ĐỜI SỐNG</v>
      </c>
      <c r="Q121" t="str">
        <f t="shared" si="37"/>
        <v>132699</v>
      </c>
      <c r="R121" t="s">
        <v>4432</v>
      </c>
      <c r="S121" t="str">
        <f t="shared" si="38"/>
        <v>OHE- Lọc rác cho bồn rửa bát (20 cái)</v>
      </c>
      <c r="T121">
        <f t="shared" si="39"/>
        <v>40000</v>
      </c>
      <c r="U121">
        <v>2</v>
      </c>
      <c r="V121">
        <v>1</v>
      </c>
      <c r="W121">
        <v>-1</v>
      </c>
      <c r="Y121">
        <f t="shared" si="42"/>
        <v>-1</v>
      </c>
      <c r="Z121" s="101">
        <f t="shared" si="43"/>
        <v>-40000</v>
      </c>
      <c r="AA121" s="102" t="s">
        <v>6525</v>
      </c>
    </row>
    <row r="122" spans="1:27">
      <c r="A122" t="s">
        <v>32</v>
      </c>
      <c r="B122" t="s">
        <v>1076</v>
      </c>
      <c r="C122" t="s">
        <v>1077</v>
      </c>
      <c r="D122" t="s">
        <v>1078</v>
      </c>
      <c r="E122">
        <v>295000</v>
      </c>
      <c r="F122">
        <v>3</v>
      </c>
      <c r="G122">
        <v>5</v>
      </c>
      <c r="I122">
        <v>2</v>
      </c>
      <c r="J122" t="s">
        <v>6242</v>
      </c>
      <c r="K122" t="str">
        <f t="shared" si="40"/>
        <v>102235</v>
      </c>
      <c r="L122" t="str">
        <f t="shared" si="41"/>
        <v>CHĂM SÓC SẮC ĐẸP</v>
      </c>
      <c r="P122" t="str">
        <f t="shared" si="36"/>
        <v>NHÀ CỬA ĐỜI SỐNG</v>
      </c>
      <c r="Q122" t="str">
        <f t="shared" si="37"/>
        <v>133050</v>
      </c>
      <c r="R122" t="s">
        <v>1881</v>
      </c>
      <c r="S122" t="str">
        <f t="shared" si="38"/>
        <v>OHE- Khăn tắm tạo bọt 100cm (Mềm vừa - màu hồng)</v>
      </c>
      <c r="T122">
        <f t="shared" si="39"/>
        <v>63000</v>
      </c>
      <c r="U122">
        <v>26</v>
      </c>
      <c r="V122">
        <v>24</v>
      </c>
      <c r="W122">
        <v>-1</v>
      </c>
      <c r="X122">
        <v>-1</v>
      </c>
      <c r="Y122">
        <f t="shared" si="42"/>
        <v>-2</v>
      </c>
      <c r="Z122" s="101">
        <f t="shared" si="43"/>
        <v>-126000</v>
      </c>
      <c r="AA122" s="102">
        <v>46125.370937500003</v>
      </c>
    </row>
    <row r="123" spans="1:27">
      <c r="A123" t="s">
        <v>32</v>
      </c>
      <c r="B123" t="s">
        <v>755</v>
      </c>
      <c r="C123" t="s">
        <v>756</v>
      </c>
      <c r="D123" t="s">
        <v>757</v>
      </c>
      <c r="E123">
        <v>230000</v>
      </c>
      <c r="F123">
        <v>18</v>
      </c>
      <c r="G123">
        <v>20</v>
      </c>
      <c r="I123">
        <v>2</v>
      </c>
      <c r="J123">
        <v>46132</v>
      </c>
      <c r="K123" t="str">
        <f t="shared" si="40"/>
        <v>102238</v>
      </c>
      <c r="L123" t="str">
        <f t="shared" si="41"/>
        <v>CHĂM SÓC SẮC ĐẸP</v>
      </c>
      <c r="P123" t="str">
        <f t="shared" si="36"/>
        <v>NHÀ CỬA ĐỜI SỐNG</v>
      </c>
      <c r="Q123" t="str">
        <f t="shared" si="37"/>
        <v>133364</v>
      </c>
      <c r="R123" t="s">
        <v>5350</v>
      </c>
      <c r="S123" t="str">
        <f t="shared" si="38"/>
        <v>HYS- Khăn tắm cotton biển Aegean 60x120cm Beige</v>
      </c>
      <c r="T123">
        <f t="shared" si="39"/>
        <v>250000</v>
      </c>
      <c r="U123">
        <v>5</v>
      </c>
      <c r="V123">
        <v>2</v>
      </c>
      <c r="W123">
        <v>-3</v>
      </c>
      <c r="Y123">
        <f t="shared" si="42"/>
        <v>-3</v>
      </c>
      <c r="Z123" s="101">
        <f t="shared" si="43"/>
        <v>-750000</v>
      </c>
      <c r="AA123" s="102" t="s">
        <v>6683</v>
      </c>
    </row>
    <row r="124" spans="1:27">
      <c r="A124" t="s">
        <v>32</v>
      </c>
      <c r="B124" t="s">
        <v>953</v>
      </c>
      <c r="C124" t="s">
        <v>954</v>
      </c>
      <c r="D124" t="s">
        <v>955</v>
      </c>
      <c r="E124">
        <v>230000</v>
      </c>
      <c r="F124">
        <v>32</v>
      </c>
      <c r="G124">
        <v>34</v>
      </c>
      <c r="I124">
        <v>2</v>
      </c>
      <c r="J124">
        <v>46140</v>
      </c>
      <c r="K124" t="str">
        <f t="shared" si="40"/>
        <v>102239</v>
      </c>
      <c r="L124" t="str">
        <f t="shared" si="41"/>
        <v>CHĂM SÓC SẮC ĐẸP</v>
      </c>
      <c r="P124" t="str">
        <f t="shared" si="36"/>
        <v>NHÀ CỬA ĐỜI SỐNG</v>
      </c>
      <c r="Q124" t="str">
        <f t="shared" si="37"/>
        <v>133405</v>
      </c>
      <c r="R124" t="s">
        <v>2143</v>
      </c>
      <c r="S124" t="str">
        <f t="shared" si="38"/>
        <v xml:space="preserve">PONYKASEI- Móc dán tường màu hồng 6 chiếc </v>
      </c>
      <c r="T124">
        <f t="shared" si="39"/>
        <v>45000</v>
      </c>
      <c r="U124">
        <v>17</v>
      </c>
      <c r="V124">
        <v>11</v>
      </c>
      <c r="W124">
        <v>-1</v>
      </c>
      <c r="X124">
        <v>-5</v>
      </c>
      <c r="Y124">
        <f t="shared" si="42"/>
        <v>-6</v>
      </c>
      <c r="Z124" s="101">
        <f t="shared" si="43"/>
        <v>-270000</v>
      </c>
      <c r="AA124" s="102">
        <v>46125.370937500003</v>
      </c>
    </row>
    <row r="125" spans="1:27">
      <c r="A125" t="s">
        <v>32</v>
      </c>
      <c r="B125" t="s">
        <v>953</v>
      </c>
      <c r="C125" t="s">
        <v>954</v>
      </c>
      <c r="D125" t="s">
        <v>955</v>
      </c>
      <c r="E125">
        <v>230000</v>
      </c>
      <c r="F125">
        <v>37</v>
      </c>
      <c r="G125">
        <v>32</v>
      </c>
      <c r="H125">
        <v>-5</v>
      </c>
      <c r="J125">
        <v>46140</v>
      </c>
      <c r="K125" t="str">
        <f t="shared" si="40"/>
        <v>102239</v>
      </c>
      <c r="L125" t="str">
        <f t="shared" si="41"/>
        <v>CHĂM SÓC SẮC ĐẸP</v>
      </c>
      <c r="P125" t="str">
        <f t="shared" si="36"/>
        <v>NHÀ CỬA ĐỜI SỐNG</v>
      </c>
      <c r="Q125" t="str">
        <f t="shared" si="37"/>
        <v>133466</v>
      </c>
      <c r="R125" t="s">
        <v>2304</v>
      </c>
      <c r="S125" t="str">
        <f t="shared" si="38"/>
        <v>KANEYO- Bánh xà phòng nhà bếp hương bạc hà 135g</v>
      </c>
      <c r="T125">
        <f t="shared" si="39"/>
        <v>45000</v>
      </c>
      <c r="U125">
        <v>21</v>
      </c>
      <c r="V125">
        <v>10</v>
      </c>
      <c r="W125">
        <v>-1</v>
      </c>
      <c r="X125">
        <v>-10</v>
      </c>
      <c r="Y125">
        <f t="shared" si="42"/>
        <v>-11</v>
      </c>
      <c r="Z125" s="101">
        <f t="shared" si="43"/>
        <v>-495000</v>
      </c>
      <c r="AA125" s="102">
        <v>45964</v>
      </c>
    </row>
    <row r="126" spans="1:27">
      <c r="A126" t="s">
        <v>32</v>
      </c>
      <c r="B126" t="s">
        <v>965</v>
      </c>
      <c r="C126" t="s">
        <v>966</v>
      </c>
      <c r="D126" t="s">
        <v>967</v>
      </c>
      <c r="E126">
        <v>250000</v>
      </c>
      <c r="F126">
        <v>7</v>
      </c>
      <c r="G126">
        <v>11</v>
      </c>
      <c r="I126">
        <v>4</v>
      </c>
      <c r="J126" t="s">
        <v>6298</v>
      </c>
      <c r="K126" t="str">
        <f t="shared" si="40"/>
        <v>102275</v>
      </c>
      <c r="L126" t="str">
        <f t="shared" si="41"/>
        <v>CHĂM SÓC SẮC ĐẸP</v>
      </c>
      <c r="P126" t="str">
        <f t="shared" si="36"/>
        <v>NHÀ CỬA ĐỜI SỐNG</v>
      </c>
      <c r="Q126" t="str">
        <f t="shared" si="37"/>
        <v>133502</v>
      </c>
      <c r="R126" t="s">
        <v>202</v>
      </c>
      <c r="S126" t="str">
        <f t="shared" si="38"/>
        <v>ROCKET SOAP- Nước rửa chén hương chanh 600ml</v>
      </c>
      <c r="T126">
        <f t="shared" si="39"/>
        <v>45000</v>
      </c>
      <c r="U126">
        <v>77</v>
      </c>
      <c r="V126">
        <v>93</v>
      </c>
      <c r="W126">
        <v>18</v>
      </c>
      <c r="X126">
        <v>-2</v>
      </c>
      <c r="Y126">
        <f t="shared" si="42"/>
        <v>16</v>
      </c>
      <c r="Z126" s="101">
        <f t="shared" si="43"/>
        <v>720000</v>
      </c>
      <c r="AA126" s="102" t="s">
        <v>6149</v>
      </c>
    </row>
    <row r="127" spans="1:27">
      <c r="A127" t="s">
        <v>32</v>
      </c>
      <c r="B127" t="s">
        <v>911</v>
      </c>
      <c r="C127" t="s">
        <v>912</v>
      </c>
      <c r="D127" t="s">
        <v>913</v>
      </c>
      <c r="E127">
        <v>780000</v>
      </c>
      <c r="F127">
        <v>4</v>
      </c>
      <c r="G127">
        <v>3</v>
      </c>
      <c r="H127">
        <v>-1</v>
      </c>
      <c r="J127" t="s">
        <v>6303</v>
      </c>
      <c r="K127" t="str">
        <f t="shared" si="40"/>
        <v>102328</v>
      </c>
      <c r="L127" t="str">
        <f t="shared" si="41"/>
        <v>CHĂM SÓC SẮC ĐẸP</v>
      </c>
      <c r="P127" t="str">
        <f t="shared" si="36"/>
        <v>NHÀ CỬA ĐỜI SỐNG</v>
      </c>
      <c r="Q127" t="str">
        <f t="shared" si="37"/>
        <v>133593</v>
      </c>
      <c r="R127" t="s">
        <v>387</v>
      </c>
      <c r="S127" t="str">
        <f t="shared" si="38"/>
        <v>CHOPLA- Đũa sợi thủy tinh Shikisai (10 đôi )</v>
      </c>
      <c r="T127">
        <f t="shared" si="39"/>
        <v>89000</v>
      </c>
      <c r="U127">
        <v>45</v>
      </c>
      <c r="V127">
        <v>43</v>
      </c>
      <c r="W127">
        <v>-1</v>
      </c>
      <c r="X127">
        <v>-1</v>
      </c>
      <c r="Y127">
        <f t="shared" si="42"/>
        <v>-2</v>
      </c>
      <c r="Z127" s="101">
        <f t="shared" si="43"/>
        <v>-178000</v>
      </c>
      <c r="AA127" s="102">
        <v>46036</v>
      </c>
    </row>
    <row r="128" spans="1:27">
      <c r="A128" t="s">
        <v>32</v>
      </c>
      <c r="B128" t="s">
        <v>911</v>
      </c>
      <c r="C128" t="s">
        <v>912</v>
      </c>
      <c r="D128" t="s">
        <v>913</v>
      </c>
      <c r="E128">
        <v>780000</v>
      </c>
      <c r="F128">
        <v>1</v>
      </c>
      <c r="G128">
        <v>0</v>
      </c>
      <c r="H128">
        <v>-1</v>
      </c>
      <c r="J128" t="s">
        <v>6303</v>
      </c>
      <c r="K128" t="str">
        <f t="shared" si="40"/>
        <v>102328</v>
      </c>
      <c r="L128" t="str">
        <f t="shared" si="41"/>
        <v>CHĂM SÓC SẮC ĐẸP</v>
      </c>
      <c r="P128" t="str">
        <f t="shared" si="36"/>
        <v>NHÀ CỬA ĐỜI SỐNG</v>
      </c>
      <c r="Q128" t="str">
        <f t="shared" si="37"/>
        <v>133600</v>
      </c>
      <c r="R128" t="s">
        <v>799</v>
      </c>
      <c r="S128" t="str">
        <f t="shared" si="38"/>
        <v xml:space="preserve">ROCKET SOAP- Nước rửa bát hương bưởi 600ml </v>
      </c>
      <c r="T128">
        <f t="shared" si="39"/>
        <v>45000</v>
      </c>
      <c r="U128">
        <v>147</v>
      </c>
      <c r="V128">
        <v>139</v>
      </c>
      <c r="W128">
        <v>-7</v>
      </c>
      <c r="X128">
        <v>-1</v>
      </c>
      <c r="Y128">
        <f t="shared" si="42"/>
        <v>-8</v>
      </c>
      <c r="Z128" s="101">
        <f t="shared" si="43"/>
        <v>-360000</v>
      </c>
      <c r="AA128" s="102" t="s">
        <v>6161</v>
      </c>
    </row>
    <row r="129" spans="1:27">
      <c r="A129" t="s">
        <v>32</v>
      </c>
      <c r="B129" t="s">
        <v>894</v>
      </c>
      <c r="C129" t="s">
        <v>895</v>
      </c>
      <c r="D129" t="s">
        <v>896</v>
      </c>
      <c r="E129">
        <v>217000</v>
      </c>
      <c r="F129">
        <v>-1</v>
      </c>
      <c r="G129">
        <v>0</v>
      </c>
      <c r="H129">
        <v>1</v>
      </c>
      <c r="J129" t="s">
        <v>6331</v>
      </c>
      <c r="K129" t="str">
        <f t="shared" si="40"/>
        <v>102337</v>
      </c>
      <c r="L129" t="str">
        <f t="shared" si="41"/>
        <v>CHĂM SÓC SẮC ĐẸP</v>
      </c>
      <c r="P129" t="str">
        <f t="shared" si="36"/>
        <v>NHÀ CỬA ĐỜI SỐNG</v>
      </c>
      <c r="Q129" t="str">
        <f t="shared" si="37"/>
        <v>133610</v>
      </c>
      <c r="R129" t="s">
        <v>4526</v>
      </c>
      <c r="S129" t="str">
        <f t="shared" si="38"/>
        <v>ST- Nước hoa khử mùi ô tô hương hoa 3.2ml</v>
      </c>
      <c r="T129">
        <f t="shared" si="39"/>
        <v>110000</v>
      </c>
      <c r="U129">
        <v>3</v>
      </c>
      <c r="V129">
        <v>1</v>
      </c>
      <c r="W129">
        <v>-2</v>
      </c>
      <c r="Y129">
        <f t="shared" si="42"/>
        <v>-2</v>
      </c>
      <c r="Z129" s="101">
        <f t="shared" si="43"/>
        <v>-220000</v>
      </c>
      <c r="AA129" s="102" t="s">
        <v>6535</v>
      </c>
    </row>
    <row r="130" spans="1:27">
      <c r="A130" t="s">
        <v>32</v>
      </c>
      <c r="B130" t="s">
        <v>894</v>
      </c>
      <c r="C130" t="s">
        <v>895</v>
      </c>
      <c r="D130" t="s">
        <v>896</v>
      </c>
      <c r="E130">
        <v>217000</v>
      </c>
      <c r="F130">
        <v>-2</v>
      </c>
      <c r="G130">
        <v>0</v>
      </c>
      <c r="H130">
        <v>2</v>
      </c>
      <c r="J130" t="s">
        <v>6331</v>
      </c>
      <c r="K130" t="str">
        <f t="shared" si="40"/>
        <v>102337</v>
      </c>
      <c r="L130" t="str">
        <f t="shared" si="41"/>
        <v>CHĂM SÓC SẮC ĐẸP</v>
      </c>
      <c r="P130" t="str">
        <f t="shared" si="36"/>
        <v>NHÀ CỬA ĐỜI SỐNG</v>
      </c>
      <c r="Q130" t="str">
        <f t="shared" si="37"/>
        <v>133625</v>
      </c>
      <c r="R130" t="s">
        <v>3863</v>
      </c>
      <c r="S130" t="str">
        <f t="shared" si="38"/>
        <v>KOKUBO- Rổ nhựa hình ovan 1.5L màu xanh</v>
      </c>
      <c r="T130">
        <f t="shared" si="39"/>
        <v>49000</v>
      </c>
      <c r="U130">
        <v>-2</v>
      </c>
      <c r="V130">
        <v>0</v>
      </c>
      <c r="W130">
        <v>2</v>
      </c>
      <c r="Y130">
        <f t="shared" si="42"/>
        <v>2</v>
      </c>
      <c r="Z130" s="101">
        <f t="shared" si="43"/>
        <v>98000</v>
      </c>
      <c r="AA130" s="102" t="s">
        <v>6413</v>
      </c>
    </row>
    <row r="131" spans="1:27">
      <c r="A131" t="s">
        <v>32</v>
      </c>
      <c r="B131" t="s">
        <v>1339</v>
      </c>
      <c r="C131" t="s">
        <v>1340</v>
      </c>
      <c r="D131" t="s">
        <v>1341</v>
      </c>
      <c r="E131">
        <v>89000</v>
      </c>
      <c r="F131">
        <v>6</v>
      </c>
      <c r="G131">
        <v>5</v>
      </c>
      <c r="H131">
        <v>-1</v>
      </c>
      <c r="J131" t="s">
        <v>6255</v>
      </c>
      <c r="K131" t="str">
        <f t="shared" si="40"/>
        <v>102345</v>
      </c>
      <c r="L131" t="str">
        <f t="shared" si="41"/>
        <v>CHĂM SÓC SẮC ĐẸP</v>
      </c>
      <c r="P131" t="str">
        <f t="shared" si="36"/>
        <v>NHÀ CỬA ĐỜI SỐNG</v>
      </c>
      <c r="Q131" t="str">
        <f t="shared" si="37"/>
        <v>133658</v>
      </c>
      <c r="R131" t="s">
        <v>3686</v>
      </c>
      <c r="S131" t="str">
        <f t="shared" si="38"/>
        <v xml:space="preserve">NEPIA- Set hộp giấy ăn hình hoa (300 tờ x 5 hộp) </v>
      </c>
      <c r="T131">
        <f t="shared" si="39"/>
        <v>120000</v>
      </c>
      <c r="U131">
        <v>257</v>
      </c>
      <c r="V131">
        <v>213</v>
      </c>
      <c r="W131">
        <v>-44</v>
      </c>
      <c r="Y131">
        <f t="shared" si="42"/>
        <v>-44</v>
      </c>
      <c r="Z131" s="101">
        <f t="shared" si="43"/>
        <v>-5280000</v>
      </c>
      <c r="AA131" s="102" t="s">
        <v>6380</v>
      </c>
    </row>
    <row r="132" spans="1:27">
      <c r="A132" t="s">
        <v>32</v>
      </c>
      <c r="B132" t="s">
        <v>5419</v>
      </c>
      <c r="C132" t="s">
        <v>5420</v>
      </c>
      <c r="D132" t="s">
        <v>5421</v>
      </c>
      <c r="E132">
        <v>450000</v>
      </c>
      <c r="F132">
        <v>-2</v>
      </c>
      <c r="G132">
        <v>0</v>
      </c>
      <c r="H132">
        <v>2</v>
      </c>
      <c r="J132" t="s">
        <v>6686</v>
      </c>
      <c r="K132" t="str">
        <f t="shared" si="40"/>
        <v>102355</v>
      </c>
      <c r="L132" t="str">
        <f t="shared" si="41"/>
        <v>CHĂM SÓC SẮC ĐẸP</v>
      </c>
      <c r="P132" t="str">
        <f t="shared" si="36"/>
        <v>NHÀ CỬA ĐỜI SỐNG</v>
      </c>
      <c r="Q132" t="str">
        <f t="shared" si="37"/>
        <v>133667</v>
      </c>
      <c r="R132" t="s">
        <v>3721</v>
      </c>
      <c r="S132" t="str">
        <f t="shared" si="38"/>
        <v>SKATER- Mút rửa bát hình bánh kem 2 chiếc</v>
      </c>
      <c r="T132">
        <f t="shared" si="39"/>
        <v>40000</v>
      </c>
      <c r="U132">
        <v>-9</v>
      </c>
      <c r="V132">
        <v>0</v>
      </c>
      <c r="W132">
        <v>9</v>
      </c>
      <c r="Y132">
        <f t="shared" si="42"/>
        <v>9</v>
      </c>
      <c r="Z132" s="101">
        <f t="shared" si="43"/>
        <v>360000</v>
      </c>
      <c r="AA132" s="102" t="s">
        <v>6385</v>
      </c>
    </row>
    <row r="133" spans="1:27">
      <c r="A133" t="s">
        <v>32</v>
      </c>
      <c r="B133" t="s">
        <v>5419</v>
      </c>
      <c r="C133" t="s">
        <v>5420</v>
      </c>
      <c r="D133" t="s">
        <v>5421</v>
      </c>
      <c r="E133">
        <v>450000</v>
      </c>
      <c r="F133">
        <v>-1</v>
      </c>
      <c r="G133">
        <v>0</v>
      </c>
      <c r="H133">
        <v>1</v>
      </c>
      <c r="J133" t="s">
        <v>6686</v>
      </c>
      <c r="K133" t="str">
        <f t="shared" si="40"/>
        <v>102355</v>
      </c>
      <c r="L133" t="str">
        <f t="shared" si="41"/>
        <v>CHĂM SÓC SẮC ĐẸP</v>
      </c>
      <c r="P133" t="str">
        <f t="shared" si="36"/>
        <v>NHÀ CỬA ĐỜI SỐNG</v>
      </c>
      <c r="Q133" t="str">
        <f t="shared" si="37"/>
        <v>133668</v>
      </c>
      <c r="R133" t="s">
        <v>633</v>
      </c>
      <c r="S133" t="str">
        <f t="shared" si="38"/>
        <v>SKATER- Mút rửa bát hình kem ốc quế 2 chiếc</v>
      </c>
      <c r="T133">
        <f t="shared" si="39"/>
        <v>40000</v>
      </c>
      <c r="U133">
        <v>21</v>
      </c>
      <c r="V133">
        <v>31</v>
      </c>
      <c r="W133">
        <v>5</v>
      </c>
      <c r="X133">
        <v>5</v>
      </c>
      <c r="Y133">
        <f t="shared" si="42"/>
        <v>10</v>
      </c>
      <c r="Z133" s="101">
        <f t="shared" si="43"/>
        <v>400000</v>
      </c>
      <c r="AA133" s="102" t="s">
        <v>6311</v>
      </c>
    </row>
    <row r="134" spans="1:27">
      <c r="A134" t="s">
        <v>32</v>
      </c>
      <c r="B134" t="s">
        <v>1052</v>
      </c>
      <c r="C134" t="s">
        <v>1053</v>
      </c>
      <c r="D134" t="s">
        <v>1054</v>
      </c>
      <c r="E134">
        <v>217000</v>
      </c>
      <c r="F134">
        <v>-1</v>
      </c>
      <c r="G134">
        <v>0</v>
      </c>
      <c r="H134">
        <v>1</v>
      </c>
      <c r="J134" t="s">
        <v>6280</v>
      </c>
      <c r="K134" t="str">
        <f t="shared" si="40"/>
        <v>102365</v>
      </c>
      <c r="L134" t="str">
        <f t="shared" si="41"/>
        <v>CHĂM SÓC SẮC ĐẸP</v>
      </c>
      <c r="P134" t="str">
        <f t="shared" si="36"/>
        <v>NHÀ CỬA ĐỜI SỐNG</v>
      </c>
      <c r="Q134" t="str">
        <f t="shared" si="37"/>
        <v>133734</v>
      </c>
      <c r="R134" t="s">
        <v>2390</v>
      </c>
      <c r="S134" t="str">
        <f t="shared" si="38"/>
        <v>INOMATA- Hộp nhựa đựng thực phẩm 1300ml</v>
      </c>
      <c r="T134">
        <f t="shared" si="39"/>
        <v>50000</v>
      </c>
      <c r="U134">
        <v>18</v>
      </c>
      <c r="V134">
        <v>0</v>
      </c>
      <c r="W134">
        <v>-4</v>
      </c>
      <c r="X134">
        <v>-14</v>
      </c>
      <c r="Y134">
        <f t="shared" si="42"/>
        <v>-18</v>
      </c>
      <c r="Z134" s="101">
        <f t="shared" si="43"/>
        <v>-900000</v>
      </c>
      <c r="AA134" s="102">
        <v>46027.660694444443</v>
      </c>
    </row>
    <row r="135" spans="1:27">
      <c r="A135" t="s">
        <v>32</v>
      </c>
      <c r="B135" t="s">
        <v>1052</v>
      </c>
      <c r="C135" t="s">
        <v>1053</v>
      </c>
      <c r="D135" t="s">
        <v>1054</v>
      </c>
      <c r="E135">
        <v>217000</v>
      </c>
      <c r="F135">
        <v>-1</v>
      </c>
      <c r="G135">
        <v>0</v>
      </c>
      <c r="H135">
        <v>1</v>
      </c>
      <c r="J135" t="s">
        <v>6280</v>
      </c>
      <c r="K135" t="str">
        <f t="shared" si="40"/>
        <v>102365</v>
      </c>
      <c r="L135" t="str">
        <f t="shared" si="41"/>
        <v>CHĂM SÓC SẮC ĐẸP</v>
      </c>
      <c r="P135" t="str">
        <f t="shared" si="36"/>
        <v>NHÀ CỬA ĐỜI SỐNG</v>
      </c>
      <c r="Q135" t="str">
        <f t="shared" si="37"/>
        <v>133737</v>
      </c>
      <c r="R135" t="s">
        <v>4019</v>
      </c>
      <c r="S135" t="str">
        <f t="shared" si="38"/>
        <v>SANADA- Hộp đựng thực phẩm 1100ml</v>
      </c>
      <c r="T135">
        <f t="shared" si="39"/>
        <v>40000</v>
      </c>
      <c r="U135">
        <v>-1</v>
      </c>
      <c r="V135">
        <v>11</v>
      </c>
      <c r="W135">
        <v>12</v>
      </c>
      <c r="Y135">
        <f t="shared" si="42"/>
        <v>12</v>
      </c>
      <c r="Z135" s="101">
        <f t="shared" si="43"/>
        <v>480000</v>
      </c>
      <c r="AA135" s="102" t="s">
        <v>6444</v>
      </c>
    </row>
    <row r="136" spans="1:27">
      <c r="A136" t="s">
        <v>197</v>
      </c>
      <c r="B136" t="s">
        <v>213</v>
      </c>
      <c r="C136" t="s">
        <v>214</v>
      </c>
      <c r="D136" t="s">
        <v>215</v>
      </c>
      <c r="E136">
        <v>75000</v>
      </c>
      <c r="F136">
        <v>35</v>
      </c>
      <c r="G136">
        <v>44</v>
      </c>
      <c r="I136">
        <v>9</v>
      </c>
      <c r="J136" t="s">
        <v>6340</v>
      </c>
      <c r="K136" t="str">
        <f t="shared" si="40"/>
        <v>110028</v>
      </c>
      <c r="L136" t="str">
        <f t="shared" si="41"/>
        <v>CHĂM SÓC HÀNG NGÀY</v>
      </c>
      <c r="P136" t="str">
        <f t="shared" si="36"/>
        <v>NHÀ CỬA ĐỜI SỐNG</v>
      </c>
      <c r="Q136" t="str">
        <f t="shared" si="37"/>
        <v>133813</v>
      </c>
      <c r="R136" t="s">
        <v>4181</v>
      </c>
      <c r="S136" t="str">
        <f t="shared" si="38"/>
        <v>SANADA- Hộp đựng thực phẩm nắp dẻo trắng 2.2L</v>
      </c>
      <c r="T136">
        <f t="shared" si="39"/>
        <v>40000</v>
      </c>
      <c r="U136">
        <v>-2</v>
      </c>
      <c r="V136">
        <v>0</v>
      </c>
      <c r="W136">
        <v>2</v>
      </c>
      <c r="Y136">
        <f t="shared" si="42"/>
        <v>2</v>
      </c>
      <c r="Z136" s="101">
        <f t="shared" si="43"/>
        <v>80000</v>
      </c>
      <c r="AA136" s="102" t="s">
        <v>6472</v>
      </c>
    </row>
    <row r="137" spans="1:27">
      <c r="A137" t="s">
        <v>197</v>
      </c>
      <c r="B137" t="s">
        <v>213</v>
      </c>
      <c r="C137" t="s">
        <v>214</v>
      </c>
      <c r="D137" t="s">
        <v>215</v>
      </c>
      <c r="E137">
        <v>75000</v>
      </c>
      <c r="F137">
        <v>67</v>
      </c>
      <c r="G137">
        <v>61</v>
      </c>
      <c r="H137">
        <v>-6</v>
      </c>
      <c r="J137" t="s">
        <v>6340</v>
      </c>
      <c r="K137" t="str">
        <f t="shared" si="40"/>
        <v>110028</v>
      </c>
      <c r="L137" t="str">
        <f t="shared" si="41"/>
        <v>CHĂM SÓC HÀNG NGÀY</v>
      </c>
      <c r="P137" t="str">
        <f t="shared" si="36"/>
        <v>NHÀ CỬA ĐỜI SỐNG</v>
      </c>
      <c r="Q137" t="str">
        <f t="shared" si="37"/>
        <v>133840</v>
      </c>
      <c r="R137" t="s">
        <v>3012</v>
      </c>
      <c r="S137" t="str">
        <f t="shared" si="38"/>
        <v>KAI- Dao nhà bếp Hocho màu xanh da trời 78mm</v>
      </c>
      <c r="T137">
        <f t="shared" si="39"/>
        <v>50000</v>
      </c>
      <c r="U137">
        <v>-2</v>
      </c>
      <c r="V137">
        <v>11</v>
      </c>
      <c r="W137">
        <v>2</v>
      </c>
      <c r="X137">
        <v>11</v>
      </c>
      <c r="Y137">
        <f t="shared" si="42"/>
        <v>13</v>
      </c>
      <c r="Z137" s="101">
        <f t="shared" si="43"/>
        <v>650000</v>
      </c>
      <c r="AA137" s="102" t="s">
        <v>6349</v>
      </c>
    </row>
    <row r="138" spans="1:27">
      <c r="A138" t="s">
        <v>197</v>
      </c>
      <c r="B138" t="s">
        <v>213</v>
      </c>
      <c r="C138" t="s">
        <v>214</v>
      </c>
      <c r="D138" t="s">
        <v>215</v>
      </c>
      <c r="E138">
        <v>75000</v>
      </c>
      <c r="F138">
        <v>60</v>
      </c>
      <c r="G138">
        <v>59</v>
      </c>
      <c r="H138">
        <v>-1</v>
      </c>
      <c r="J138" t="s">
        <v>6340</v>
      </c>
      <c r="K138" t="str">
        <f t="shared" ref="K138:K172" si="44">B138</f>
        <v>110028</v>
      </c>
      <c r="L138" t="str">
        <f t="shared" ref="L138:L172" si="45">A138</f>
        <v>CHĂM SÓC HÀNG NGÀY</v>
      </c>
      <c r="P138" t="str">
        <f t="shared" si="36"/>
        <v>NHÀ CỬA ĐỜI SỐNG</v>
      </c>
      <c r="Q138" t="str">
        <f t="shared" si="37"/>
        <v>133843</v>
      </c>
      <c r="R138" t="s">
        <v>3018</v>
      </c>
      <c r="S138" t="str">
        <f t="shared" si="38"/>
        <v>KAI- Dao nhà bếp Hocho màu da cam 78mm</v>
      </c>
      <c r="T138">
        <f t="shared" si="39"/>
        <v>50000</v>
      </c>
      <c r="U138">
        <v>-1</v>
      </c>
      <c r="V138">
        <v>2</v>
      </c>
      <c r="W138">
        <v>1</v>
      </c>
      <c r="X138">
        <v>2</v>
      </c>
      <c r="Y138">
        <f t="shared" ref="Y138:Y172" si="46">+X138+W138</f>
        <v>3</v>
      </c>
      <c r="Z138" s="101">
        <f t="shared" ref="Z138:Z172" si="47">+Y138*T138</f>
        <v>150000</v>
      </c>
      <c r="AA138" s="102">
        <v>46107</v>
      </c>
    </row>
    <row r="139" spans="1:27">
      <c r="A139" t="s">
        <v>197</v>
      </c>
      <c r="B139" t="s">
        <v>213</v>
      </c>
      <c r="C139" t="s">
        <v>214</v>
      </c>
      <c r="D139" t="s">
        <v>215</v>
      </c>
      <c r="E139">
        <v>75000</v>
      </c>
      <c r="F139">
        <v>-8</v>
      </c>
      <c r="G139">
        <v>0</v>
      </c>
      <c r="H139">
        <v>8</v>
      </c>
      <c r="J139" t="s">
        <v>6340</v>
      </c>
      <c r="K139" t="str">
        <f t="shared" si="44"/>
        <v>110028</v>
      </c>
      <c r="L139" t="str">
        <f t="shared" si="45"/>
        <v>CHĂM SÓC HÀNG NGÀY</v>
      </c>
      <c r="P139" t="str">
        <f t="shared" si="36"/>
        <v>NHÀ CỬA ĐỜI SỐNG</v>
      </c>
      <c r="Q139" t="str">
        <f t="shared" si="37"/>
        <v>133906</v>
      </c>
      <c r="R139" t="s">
        <v>5837</v>
      </c>
      <c r="S139" t="str">
        <f t="shared" si="38"/>
        <v>HYS- Khăn tắm biển Aegean xanh dương 60x120cm</v>
      </c>
      <c r="T139">
        <f t="shared" si="39"/>
        <v>250000</v>
      </c>
      <c r="U139">
        <v>1</v>
      </c>
      <c r="V139">
        <v>0</v>
      </c>
      <c r="W139">
        <v>-1</v>
      </c>
      <c r="Y139">
        <f t="shared" si="46"/>
        <v>-1</v>
      </c>
      <c r="Z139" s="101">
        <f t="shared" si="47"/>
        <v>-250000</v>
      </c>
      <c r="AA139" s="102" t="s">
        <v>6735</v>
      </c>
    </row>
    <row r="140" spans="1:27">
      <c r="A140" t="s">
        <v>197</v>
      </c>
      <c r="B140" t="s">
        <v>213</v>
      </c>
      <c r="C140" t="s">
        <v>214</v>
      </c>
      <c r="D140" t="s">
        <v>215</v>
      </c>
      <c r="E140">
        <v>75000</v>
      </c>
      <c r="F140">
        <v>5</v>
      </c>
      <c r="G140">
        <v>0</v>
      </c>
      <c r="H140">
        <v>-5</v>
      </c>
      <c r="J140" t="s">
        <v>6340</v>
      </c>
      <c r="K140" t="str">
        <f t="shared" si="44"/>
        <v>110028</v>
      </c>
      <c r="L140" t="str">
        <f t="shared" si="45"/>
        <v>CHĂM SÓC HÀNG NGÀY</v>
      </c>
      <c r="P140" t="str">
        <f t="shared" si="36"/>
        <v>NHÀ CỬA ĐỜI SỐNG</v>
      </c>
      <c r="Q140" t="str">
        <f t="shared" si="37"/>
        <v>133957</v>
      </c>
      <c r="R140" t="s">
        <v>5607</v>
      </c>
      <c r="S140" t="str">
        <f t="shared" si="38"/>
        <v>HYS- Khăn tắm cotton biển Aegean 60x120cm Beige</v>
      </c>
      <c r="T140">
        <f t="shared" si="39"/>
        <v>250000</v>
      </c>
      <c r="U140">
        <v>-2</v>
      </c>
      <c r="V140">
        <v>0</v>
      </c>
      <c r="W140">
        <v>2</v>
      </c>
      <c r="Y140">
        <f t="shared" si="46"/>
        <v>2</v>
      </c>
      <c r="Z140" s="101">
        <f t="shared" si="47"/>
        <v>500000</v>
      </c>
      <c r="AA140" s="102" t="s">
        <v>6711</v>
      </c>
    </row>
    <row r="141" spans="1:27">
      <c r="A141" t="s">
        <v>69</v>
      </c>
      <c r="B141" t="s">
        <v>4788</v>
      </c>
      <c r="C141" t="s">
        <v>4755</v>
      </c>
      <c r="D141" t="s">
        <v>4789</v>
      </c>
      <c r="E141">
        <v>130000</v>
      </c>
      <c r="F141">
        <v>-1</v>
      </c>
      <c r="G141">
        <v>0</v>
      </c>
      <c r="H141">
        <v>1</v>
      </c>
      <c r="J141" t="s">
        <v>6576</v>
      </c>
      <c r="K141" t="str">
        <f t="shared" si="44"/>
        <v>110053</v>
      </c>
      <c r="L141" t="str">
        <f t="shared" si="45"/>
        <v>CHĂM SÓC SỨC KHỎE</v>
      </c>
      <c r="P141" t="str">
        <f t="shared" si="36"/>
        <v>NHÀ CỬA ĐỜI SỐNG</v>
      </c>
      <c r="Q141" t="str">
        <f t="shared" si="37"/>
        <v>134021</v>
      </c>
      <c r="R141" t="s">
        <v>1618</v>
      </c>
      <c r="S141" t="str">
        <f t="shared" si="38"/>
        <v>OKAZAKI-Viên thả bồn cầu hương cam 50gx2 viên</v>
      </c>
      <c r="T141">
        <f t="shared" si="39"/>
        <v>40000</v>
      </c>
      <c r="U141">
        <v>-3</v>
      </c>
      <c r="V141">
        <v>1</v>
      </c>
      <c r="W141">
        <v>3</v>
      </c>
      <c r="X141">
        <v>1</v>
      </c>
      <c r="Y141">
        <f t="shared" si="46"/>
        <v>4</v>
      </c>
      <c r="Z141" s="101">
        <f t="shared" si="47"/>
        <v>160000</v>
      </c>
      <c r="AA141" s="102" t="s">
        <v>6220</v>
      </c>
    </row>
    <row r="142" spans="1:27">
      <c r="A142" t="s">
        <v>69</v>
      </c>
      <c r="B142" t="s">
        <v>287</v>
      </c>
      <c r="C142" t="s">
        <v>288</v>
      </c>
      <c r="D142" t="s">
        <v>289</v>
      </c>
      <c r="E142">
        <v>160000</v>
      </c>
      <c r="F142">
        <v>5</v>
      </c>
      <c r="G142">
        <v>2</v>
      </c>
      <c r="I142">
        <v>-3</v>
      </c>
      <c r="J142" t="s">
        <v>6139</v>
      </c>
      <c r="K142" t="str">
        <f t="shared" si="44"/>
        <v>110179</v>
      </c>
      <c r="L142" t="str">
        <f t="shared" si="45"/>
        <v>CHĂM SÓC SỨC KHỎE</v>
      </c>
      <c r="P142" t="str">
        <f t="shared" si="36"/>
        <v>NHÀ CỬA ĐỜI SỐNG</v>
      </c>
      <c r="Q142" t="str">
        <f t="shared" si="37"/>
        <v>134030</v>
      </c>
      <c r="R142" t="s">
        <v>2347</v>
      </c>
      <c r="S142" t="str">
        <f t="shared" si="38"/>
        <v>ONISHI IRYO- VỎ GỐI LÀM MÁT 43×63CM</v>
      </c>
      <c r="T142">
        <f t="shared" si="39"/>
        <v>60000</v>
      </c>
      <c r="U142">
        <v>19</v>
      </c>
      <c r="V142">
        <v>9</v>
      </c>
      <c r="W142">
        <v>-1</v>
      </c>
      <c r="X142">
        <v>-9</v>
      </c>
      <c r="Y142">
        <f t="shared" si="46"/>
        <v>-10</v>
      </c>
      <c r="Z142" s="101">
        <f t="shared" si="47"/>
        <v>-600000</v>
      </c>
      <c r="AA142" s="102">
        <v>45828</v>
      </c>
    </row>
    <row r="143" spans="1:27">
      <c r="A143" t="s">
        <v>69</v>
      </c>
      <c r="B143" t="s">
        <v>287</v>
      </c>
      <c r="C143" t="s">
        <v>288</v>
      </c>
      <c r="D143" t="s">
        <v>289</v>
      </c>
      <c r="E143">
        <v>160000</v>
      </c>
      <c r="F143">
        <v>-5</v>
      </c>
      <c r="G143">
        <v>0</v>
      </c>
      <c r="H143">
        <v>5</v>
      </c>
      <c r="J143" t="s">
        <v>6139</v>
      </c>
      <c r="K143" t="str">
        <f t="shared" si="44"/>
        <v>110179</v>
      </c>
      <c r="L143" t="str">
        <f t="shared" si="45"/>
        <v>CHĂM SÓC SỨC KHỎE</v>
      </c>
      <c r="P143" t="str">
        <f t="shared" si="36"/>
        <v>NHÀ CỬA ĐỜI SỐNG</v>
      </c>
      <c r="Q143" t="str">
        <f t="shared" si="37"/>
        <v>134034</v>
      </c>
      <c r="R143" t="s">
        <v>3962</v>
      </c>
      <c r="S143" t="str">
        <f t="shared" si="38"/>
        <v>ONISHI IRYO- Ô CÁN DÀI CẢN GIÓ 65CM</v>
      </c>
      <c r="T143">
        <f t="shared" si="39"/>
        <v>145000</v>
      </c>
      <c r="U143">
        <v>-1</v>
      </c>
      <c r="V143">
        <v>0</v>
      </c>
      <c r="W143">
        <v>1</v>
      </c>
      <c r="Y143">
        <f t="shared" si="46"/>
        <v>1</v>
      </c>
      <c r="Z143" s="101">
        <f t="shared" si="47"/>
        <v>145000</v>
      </c>
      <c r="AA143" s="102" t="s">
        <v>6431</v>
      </c>
    </row>
    <row r="144" spans="1:27">
      <c r="A144" t="s">
        <v>69</v>
      </c>
      <c r="B144" t="s">
        <v>287</v>
      </c>
      <c r="C144" t="s">
        <v>288</v>
      </c>
      <c r="D144" t="s">
        <v>289</v>
      </c>
      <c r="E144">
        <v>160000</v>
      </c>
      <c r="F144">
        <v>-8</v>
      </c>
      <c r="G144">
        <v>0</v>
      </c>
      <c r="H144">
        <v>8</v>
      </c>
      <c r="J144" t="s">
        <v>6139</v>
      </c>
      <c r="K144" t="str">
        <f t="shared" si="44"/>
        <v>110179</v>
      </c>
      <c r="L144" t="str">
        <f t="shared" si="45"/>
        <v>CHĂM SÓC SỨC KHỎE</v>
      </c>
      <c r="P144" t="str">
        <f t="shared" si="36"/>
        <v>NHÀ CỬA ĐỜI SỐNG</v>
      </c>
      <c r="Q144" t="str">
        <f t="shared" si="37"/>
        <v>134045</v>
      </c>
      <c r="R144" t="s">
        <v>51</v>
      </c>
      <c r="S144" t="str">
        <f t="shared" si="38"/>
        <v>LIVING- BÌNH GIỮ NHIỆT NẮP VẶN ENJOY TRẮNG 480ML</v>
      </c>
      <c r="T144">
        <f t="shared" si="39"/>
        <v>250000</v>
      </c>
      <c r="U144">
        <v>-4</v>
      </c>
      <c r="V144">
        <v>0</v>
      </c>
      <c r="W144">
        <v>4</v>
      </c>
      <c r="Y144">
        <f t="shared" si="46"/>
        <v>4</v>
      </c>
      <c r="Z144" s="101">
        <f t="shared" si="47"/>
        <v>1000000</v>
      </c>
      <c r="AA144" s="102" t="s">
        <v>6465</v>
      </c>
    </row>
    <row r="145" spans="1:27">
      <c r="A145" t="s">
        <v>69</v>
      </c>
      <c r="B145" t="s">
        <v>287</v>
      </c>
      <c r="C145" t="s">
        <v>288</v>
      </c>
      <c r="D145" t="s">
        <v>289</v>
      </c>
      <c r="E145">
        <v>160000</v>
      </c>
      <c r="F145">
        <v>-1</v>
      </c>
      <c r="G145">
        <v>0</v>
      </c>
      <c r="H145">
        <v>1</v>
      </c>
      <c r="J145" t="s">
        <v>6139</v>
      </c>
      <c r="K145" t="str">
        <f t="shared" si="44"/>
        <v>110179</v>
      </c>
      <c r="L145" t="str">
        <f t="shared" si="45"/>
        <v>CHĂM SÓC SỨC KHỎE</v>
      </c>
      <c r="P145" t="str">
        <f t="shared" si="36"/>
        <v>NHÀ CỬA ĐỜI SỐNG</v>
      </c>
      <c r="Q145" t="str">
        <f t="shared" si="37"/>
        <v>134046</v>
      </c>
      <c r="R145" t="s">
        <v>4156</v>
      </c>
      <c r="S145" t="str">
        <f t="shared" si="38"/>
        <v>LIVING- BÌNH GIỮ NHIỆT NẮP VẶN ENJOY XÁM 480ML</v>
      </c>
      <c r="T145">
        <f t="shared" si="39"/>
        <v>250000</v>
      </c>
      <c r="U145">
        <v>8</v>
      </c>
      <c r="V145">
        <v>7</v>
      </c>
      <c r="W145">
        <v>-1</v>
      </c>
      <c r="Y145">
        <f t="shared" si="46"/>
        <v>-1</v>
      </c>
      <c r="Z145" s="101">
        <f t="shared" si="47"/>
        <v>-250000</v>
      </c>
      <c r="AA145" s="102" t="s">
        <v>6468</v>
      </c>
    </row>
    <row r="146" spans="1:27">
      <c r="A146" t="s">
        <v>69</v>
      </c>
      <c r="B146" t="s">
        <v>287</v>
      </c>
      <c r="C146" t="s">
        <v>288</v>
      </c>
      <c r="D146" t="s">
        <v>289</v>
      </c>
      <c r="E146">
        <v>160000</v>
      </c>
      <c r="F146">
        <v>-1</v>
      </c>
      <c r="G146">
        <v>0</v>
      </c>
      <c r="H146">
        <v>1</v>
      </c>
      <c r="J146" t="s">
        <v>6139</v>
      </c>
      <c r="K146" t="str">
        <f t="shared" si="44"/>
        <v>110179</v>
      </c>
      <c r="L146" t="str">
        <f t="shared" si="45"/>
        <v>CHĂM SÓC SỨC KHỎE</v>
      </c>
      <c r="P146" t="str">
        <f t="shared" si="36"/>
        <v>NHÀ CỬA ĐỜI SỐNG</v>
      </c>
      <c r="Q146" t="str">
        <f t="shared" si="37"/>
        <v>134047</v>
      </c>
      <c r="R146" t="s">
        <v>64</v>
      </c>
      <c r="S146" t="str">
        <f t="shared" si="38"/>
        <v>LIVING- BÌNH GIỮ NHIỆT NẮP VẶN ENJOY ĐEN 480ML</v>
      </c>
      <c r="T146">
        <f t="shared" si="39"/>
        <v>250000</v>
      </c>
      <c r="U146">
        <v>1</v>
      </c>
      <c r="V146">
        <v>0</v>
      </c>
      <c r="W146">
        <v>-1</v>
      </c>
      <c r="Y146">
        <f t="shared" si="46"/>
        <v>-1</v>
      </c>
      <c r="Z146" s="101">
        <f t="shared" si="47"/>
        <v>-250000</v>
      </c>
      <c r="AA146" s="102" t="s">
        <v>6577</v>
      </c>
    </row>
    <row r="147" spans="1:27">
      <c r="A147" t="s">
        <v>69</v>
      </c>
      <c r="B147" t="s">
        <v>287</v>
      </c>
      <c r="C147" t="s">
        <v>288</v>
      </c>
      <c r="D147" t="s">
        <v>289</v>
      </c>
      <c r="E147">
        <v>160000</v>
      </c>
      <c r="F147">
        <v>21</v>
      </c>
      <c r="G147">
        <v>20</v>
      </c>
      <c r="H147">
        <v>-1</v>
      </c>
      <c r="J147" t="s">
        <v>6139</v>
      </c>
      <c r="K147" t="str">
        <f t="shared" si="44"/>
        <v>110179</v>
      </c>
      <c r="L147" t="str">
        <f t="shared" si="45"/>
        <v>CHĂM SÓC SỨC KHỎE</v>
      </c>
      <c r="P147" t="str">
        <f t="shared" si="36"/>
        <v>NHÀ CỬA ĐỜI SỐNG</v>
      </c>
      <c r="Q147" t="str">
        <f t="shared" si="37"/>
        <v>134057</v>
      </c>
      <c r="R147" t="s">
        <v>3828</v>
      </c>
      <c r="S147" t="str">
        <f t="shared" si="38"/>
        <v>HYS- KHĂN TẮM COTTON HỌA TIẾT 60X120CM GRAY</v>
      </c>
      <c r="T147">
        <f t="shared" si="39"/>
        <v>290000</v>
      </c>
      <c r="U147">
        <v>-6</v>
      </c>
      <c r="V147">
        <v>0</v>
      </c>
      <c r="W147">
        <v>6</v>
      </c>
      <c r="Y147">
        <f t="shared" si="46"/>
        <v>6</v>
      </c>
      <c r="Z147" s="101">
        <f t="shared" si="47"/>
        <v>1740000</v>
      </c>
      <c r="AA147" s="102" t="s">
        <v>6408</v>
      </c>
    </row>
    <row r="148" spans="1:27">
      <c r="A148" t="s">
        <v>69</v>
      </c>
      <c r="B148" t="s">
        <v>287</v>
      </c>
      <c r="C148" t="s">
        <v>288</v>
      </c>
      <c r="D148" t="s">
        <v>289</v>
      </c>
      <c r="E148">
        <v>160000</v>
      </c>
      <c r="F148">
        <v>2</v>
      </c>
      <c r="G148">
        <v>0</v>
      </c>
      <c r="H148">
        <v>-2</v>
      </c>
      <c r="J148" t="s">
        <v>6139</v>
      </c>
      <c r="K148" t="str">
        <f t="shared" si="44"/>
        <v>110179</v>
      </c>
      <c r="L148" t="str">
        <f t="shared" si="45"/>
        <v>CHĂM SÓC SỨC KHỎE</v>
      </c>
      <c r="P148" t="str">
        <f t="shared" si="36"/>
        <v>NHÀ CỬA ĐỜI SỐNG</v>
      </c>
      <c r="Q148" t="str">
        <f t="shared" si="37"/>
        <v>134062</v>
      </c>
      <c r="R148" t="s">
        <v>4226</v>
      </c>
      <c r="S148" t="str">
        <f t="shared" si="38"/>
        <v>HYS- KHĂN TẮM COTTON PETITE MATE 60X120CM PINK</v>
      </c>
      <c r="T148">
        <f t="shared" si="39"/>
        <v>220000</v>
      </c>
      <c r="U148">
        <v>-2</v>
      </c>
      <c r="V148">
        <v>0</v>
      </c>
      <c r="W148">
        <v>2</v>
      </c>
      <c r="Y148">
        <f t="shared" si="46"/>
        <v>2</v>
      </c>
      <c r="Z148" s="101">
        <f t="shared" si="47"/>
        <v>440000</v>
      </c>
      <c r="AA148" s="102" t="s">
        <v>6480</v>
      </c>
    </row>
    <row r="149" spans="1:27">
      <c r="A149" t="s">
        <v>69</v>
      </c>
      <c r="B149" t="s">
        <v>287</v>
      </c>
      <c r="C149" t="s">
        <v>288</v>
      </c>
      <c r="D149" t="s">
        <v>289</v>
      </c>
      <c r="E149">
        <v>160000</v>
      </c>
      <c r="F149">
        <v>4</v>
      </c>
      <c r="G149">
        <v>0</v>
      </c>
      <c r="H149">
        <v>-4</v>
      </c>
      <c r="J149" t="s">
        <v>6139</v>
      </c>
      <c r="K149" t="str">
        <f t="shared" si="44"/>
        <v>110179</v>
      </c>
      <c r="L149" t="str">
        <f t="shared" si="45"/>
        <v>CHĂM SÓC SỨC KHỎE</v>
      </c>
      <c r="P149" t="str">
        <f t="shared" si="36"/>
        <v>NHÀ CỬA ĐỜI SỐNG</v>
      </c>
      <c r="Q149" t="str">
        <f t="shared" si="37"/>
        <v>134067</v>
      </c>
      <c r="R149" t="s">
        <v>433</v>
      </c>
      <c r="S149" t="str">
        <f t="shared" si="38"/>
        <v>HYS- KHĂN TẮM COTTON HỮU CƠ 60X120 BH700704</v>
      </c>
      <c r="T149">
        <f t="shared" si="39"/>
        <v>290000</v>
      </c>
      <c r="U149">
        <v>15</v>
      </c>
      <c r="V149">
        <v>12</v>
      </c>
      <c r="W149">
        <v>-5</v>
      </c>
      <c r="X149">
        <v>2</v>
      </c>
      <c r="Y149">
        <f t="shared" si="46"/>
        <v>-3</v>
      </c>
      <c r="Z149" s="101">
        <f t="shared" si="47"/>
        <v>-870000</v>
      </c>
      <c r="AA149" s="102" t="s">
        <v>6272</v>
      </c>
    </row>
    <row r="150" spans="1:27">
      <c r="A150" t="s">
        <v>69</v>
      </c>
      <c r="B150" t="s">
        <v>287</v>
      </c>
      <c r="C150" t="s">
        <v>288</v>
      </c>
      <c r="D150" t="s">
        <v>289</v>
      </c>
      <c r="E150">
        <v>160000</v>
      </c>
      <c r="F150">
        <v>9</v>
      </c>
      <c r="G150">
        <v>8</v>
      </c>
      <c r="H150">
        <v>-1</v>
      </c>
      <c r="J150" t="s">
        <v>6139</v>
      </c>
      <c r="K150" t="str">
        <f t="shared" si="44"/>
        <v>110179</v>
      </c>
      <c r="L150" t="str">
        <f t="shared" si="45"/>
        <v>CHĂM SÓC SỨC KHỎE</v>
      </c>
      <c r="P150" t="str">
        <f t="shared" si="36"/>
        <v>NHÀ CỬA ĐỜI SỐNG</v>
      </c>
      <c r="Q150" t="str">
        <f t="shared" si="37"/>
        <v>134068</v>
      </c>
      <c r="R150" t="s">
        <v>3830</v>
      </c>
      <c r="S150" t="str">
        <f t="shared" si="38"/>
        <v>HYS- KHĂN TẮM COTTON HỮU CƠ 60X120 BH700728</v>
      </c>
      <c r="T150">
        <f t="shared" si="39"/>
        <v>290000</v>
      </c>
      <c r="U150">
        <v>6</v>
      </c>
      <c r="V150">
        <v>8</v>
      </c>
      <c r="W150">
        <v>2</v>
      </c>
      <c r="Y150">
        <f t="shared" si="46"/>
        <v>2</v>
      </c>
      <c r="Z150" s="101">
        <f t="shared" si="47"/>
        <v>580000</v>
      </c>
      <c r="AA150" s="102" t="s">
        <v>6409</v>
      </c>
    </row>
    <row r="151" spans="1:27">
      <c r="A151" t="s">
        <v>197</v>
      </c>
      <c r="B151" t="s">
        <v>408</v>
      </c>
      <c r="C151" t="s">
        <v>409</v>
      </c>
      <c r="D151" t="s">
        <v>410</v>
      </c>
      <c r="E151">
        <v>75000</v>
      </c>
      <c r="F151">
        <v>58</v>
      </c>
      <c r="G151">
        <v>51</v>
      </c>
      <c r="I151">
        <v>-7</v>
      </c>
      <c r="J151" t="s">
        <v>6116</v>
      </c>
      <c r="K151" t="str">
        <f t="shared" si="44"/>
        <v>110221</v>
      </c>
      <c r="L151" t="str">
        <f t="shared" si="45"/>
        <v>CHĂM SÓC HÀNG NGÀY</v>
      </c>
      <c r="P151" t="str">
        <f t="shared" si="36"/>
        <v>NHÀ CỬA ĐỜI SỐNG</v>
      </c>
      <c r="Q151" t="str">
        <f t="shared" si="37"/>
        <v>134079</v>
      </c>
      <c r="R151" t="s">
        <v>1803</v>
      </c>
      <c r="S151" t="str">
        <f t="shared" si="38"/>
        <v>OKAZAKI- Viên thả bồn cầu hương xà bông 50g x 2 ch</v>
      </c>
      <c r="T151">
        <f t="shared" si="39"/>
        <v>45000</v>
      </c>
      <c r="U151">
        <v>23</v>
      </c>
      <c r="V151">
        <v>20</v>
      </c>
      <c r="W151">
        <v>-2</v>
      </c>
      <c r="X151">
        <v>-1</v>
      </c>
      <c r="Y151">
        <f t="shared" si="46"/>
        <v>-3</v>
      </c>
      <c r="Z151" s="101">
        <f t="shared" si="47"/>
        <v>-135000</v>
      </c>
      <c r="AA151" s="102" t="s">
        <v>6164</v>
      </c>
    </row>
    <row r="152" spans="1:27">
      <c r="A152" t="s">
        <v>197</v>
      </c>
      <c r="B152" t="s">
        <v>408</v>
      </c>
      <c r="C152" t="s">
        <v>409</v>
      </c>
      <c r="D152" t="s">
        <v>410</v>
      </c>
      <c r="E152">
        <v>60000</v>
      </c>
      <c r="F152">
        <v>57</v>
      </c>
      <c r="G152">
        <v>48</v>
      </c>
      <c r="H152">
        <v>-9</v>
      </c>
      <c r="J152" t="s">
        <v>6116</v>
      </c>
      <c r="K152" t="str">
        <f t="shared" si="44"/>
        <v>110221</v>
      </c>
      <c r="L152" t="str">
        <f t="shared" si="45"/>
        <v>CHĂM SÓC HÀNG NGÀY</v>
      </c>
      <c r="P152" t="str">
        <f t="shared" si="36"/>
        <v>NHÀ CỬA ĐỜI SỐNG</v>
      </c>
      <c r="Q152" t="str">
        <f t="shared" si="37"/>
        <v>134086</v>
      </c>
      <c r="R152" t="s">
        <v>3617</v>
      </c>
      <c r="S152" t="str">
        <f t="shared" si="38"/>
        <v>MITSUEI- Nước rửa bát diệt khuẩn hương cam 600ml</v>
      </c>
      <c r="T152">
        <f t="shared" si="39"/>
        <v>40000</v>
      </c>
      <c r="U152">
        <v>6</v>
      </c>
      <c r="V152">
        <v>8</v>
      </c>
      <c r="W152">
        <v>2</v>
      </c>
      <c r="Y152">
        <f t="shared" si="46"/>
        <v>2</v>
      </c>
      <c r="Z152" s="101">
        <f t="shared" si="47"/>
        <v>80000</v>
      </c>
      <c r="AA152" s="102" t="s">
        <v>6366</v>
      </c>
    </row>
    <row r="153" spans="1:27">
      <c r="A153" t="s">
        <v>197</v>
      </c>
      <c r="B153" t="s">
        <v>408</v>
      </c>
      <c r="C153" t="s">
        <v>409</v>
      </c>
      <c r="D153" t="s">
        <v>410</v>
      </c>
      <c r="E153">
        <v>60000</v>
      </c>
      <c r="F153">
        <v>18</v>
      </c>
      <c r="G153">
        <v>16</v>
      </c>
      <c r="H153">
        <v>-2</v>
      </c>
      <c r="J153" t="s">
        <v>6116</v>
      </c>
      <c r="K153" t="str">
        <f t="shared" si="44"/>
        <v>110221</v>
      </c>
      <c r="L153" t="str">
        <f t="shared" si="45"/>
        <v>CHĂM SÓC HÀNG NGÀY</v>
      </c>
      <c r="P153" t="str">
        <f t="shared" si="36"/>
        <v>NHÀ CỬA ĐỜI SỐNG</v>
      </c>
      <c r="Q153" t="str">
        <f t="shared" si="37"/>
        <v>134087</v>
      </c>
      <c r="R153" t="s">
        <v>1316</v>
      </c>
      <c r="S153" t="str">
        <f t="shared" si="38"/>
        <v>MITSUEI- Nước rửa bát diệt khuẩn hương chanh 600ml</v>
      </c>
      <c r="T153">
        <f t="shared" si="39"/>
        <v>48000</v>
      </c>
      <c r="U153">
        <v>9</v>
      </c>
      <c r="V153">
        <v>6</v>
      </c>
      <c r="W153">
        <v>-5</v>
      </c>
      <c r="X153">
        <v>2</v>
      </c>
      <c r="Y153">
        <f t="shared" si="46"/>
        <v>-3</v>
      </c>
      <c r="Z153" s="101">
        <f t="shared" si="47"/>
        <v>-144000</v>
      </c>
      <c r="AA153" s="102" t="s">
        <v>6279</v>
      </c>
    </row>
    <row r="154" spans="1:27">
      <c r="A154" t="s">
        <v>197</v>
      </c>
      <c r="B154" t="s">
        <v>408</v>
      </c>
      <c r="C154" t="s">
        <v>409</v>
      </c>
      <c r="D154" t="s">
        <v>410</v>
      </c>
      <c r="E154">
        <v>60000</v>
      </c>
      <c r="F154">
        <v>16</v>
      </c>
      <c r="G154">
        <v>23</v>
      </c>
      <c r="H154">
        <v>7</v>
      </c>
      <c r="J154" t="s">
        <v>6116</v>
      </c>
      <c r="K154" t="str">
        <f t="shared" si="44"/>
        <v>110221</v>
      </c>
      <c r="L154" t="str">
        <f t="shared" si="45"/>
        <v>CHĂM SÓC HÀNG NGÀY</v>
      </c>
      <c r="P154" t="str">
        <f t="shared" si="36"/>
        <v>NHÀ CỬA ĐỜI SỐNG</v>
      </c>
      <c r="Q154" t="str">
        <f t="shared" si="37"/>
        <v>134088</v>
      </c>
      <c r="R154" t="s">
        <v>1806</v>
      </c>
      <c r="S154" t="str">
        <f t="shared" si="38"/>
        <v>ROCKET- Rửa chén hương cam 600ml</v>
      </c>
      <c r="T154">
        <f t="shared" si="39"/>
        <v>45000</v>
      </c>
      <c r="U154">
        <v>180</v>
      </c>
      <c r="V154">
        <v>206</v>
      </c>
      <c r="W154">
        <v>27</v>
      </c>
      <c r="X154">
        <v>-1</v>
      </c>
      <c r="Y154">
        <f t="shared" si="46"/>
        <v>26</v>
      </c>
      <c r="Z154" s="101">
        <f t="shared" si="47"/>
        <v>1170000</v>
      </c>
      <c r="AA154" s="102" t="s">
        <v>6165</v>
      </c>
    </row>
    <row r="155" spans="1:27">
      <c r="A155" t="s">
        <v>197</v>
      </c>
      <c r="B155" t="s">
        <v>408</v>
      </c>
      <c r="C155" t="s">
        <v>409</v>
      </c>
      <c r="D155" t="s">
        <v>410</v>
      </c>
      <c r="E155">
        <v>60000</v>
      </c>
      <c r="F155">
        <v>21</v>
      </c>
      <c r="G155">
        <v>15</v>
      </c>
      <c r="H155">
        <v>-6</v>
      </c>
      <c r="J155" t="s">
        <v>6116</v>
      </c>
      <c r="K155" t="str">
        <f t="shared" si="44"/>
        <v>110221</v>
      </c>
      <c r="L155" t="str">
        <f t="shared" si="45"/>
        <v>CHĂM SÓC HÀNG NGÀY</v>
      </c>
      <c r="P155" t="str">
        <f t="shared" si="36"/>
        <v>NHÀ CỬA ĐỜI SỐNG</v>
      </c>
      <c r="Q155" t="str">
        <f t="shared" si="37"/>
        <v>134100</v>
      </c>
      <c r="R155" t="s">
        <v>397</v>
      </c>
      <c r="S155" t="str">
        <f t="shared" si="38"/>
        <v>KAI- Dao nhà bếp lưỡi răng cưa x.da trời 94mm-Slim</v>
      </c>
      <c r="T155">
        <f t="shared" si="39"/>
        <v>60000</v>
      </c>
      <c r="U155">
        <v>17</v>
      </c>
      <c r="V155">
        <v>22</v>
      </c>
      <c r="W155">
        <v>1</v>
      </c>
      <c r="X155">
        <v>4</v>
      </c>
      <c r="Y155">
        <f t="shared" si="46"/>
        <v>5</v>
      </c>
      <c r="Z155" s="101">
        <f t="shared" si="47"/>
        <v>300000</v>
      </c>
      <c r="AA155" s="102">
        <v>45891</v>
      </c>
    </row>
    <row r="156" spans="1:27">
      <c r="A156" t="s">
        <v>197</v>
      </c>
      <c r="B156" t="s">
        <v>408</v>
      </c>
      <c r="C156" t="s">
        <v>409</v>
      </c>
      <c r="D156" t="s">
        <v>410</v>
      </c>
      <c r="E156">
        <v>60000</v>
      </c>
      <c r="F156">
        <v>48</v>
      </c>
      <c r="G156">
        <v>40</v>
      </c>
      <c r="H156">
        <v>-8</v>
      </c>
      <c r="J156" t="s">
        <v>6116</v>
      </c>
      <c r="K156" t="str">
        <f t="shared" si="44"/>
        <v>110221</v>
      </c>
      <c r="L156" t="str">
        <f t="shared" si="45"/>
        <v>CHĂM SÓC HÀNG NGÀY</v>
      </c>
      <c r="P156" t="str">
        <f t="shared" ref="P156:P219" si="48">VLOOKUP(Q156,K:L,2,0)</f>
        <v>NHÀ CỬA ĐỜI SỐNG</v>
      </c>
      <c r="Q156" t="str">
        <f t="shared" ref="Q156:Q219" si="49">VLOOKUP(R156,C:K,9,0)</f>
        <v>134107</v>
      </c>
      <c r="R156" t="s">
        <v>4566</v>
      </c>
      <c r="S156" t="str">
        <f t="shared" ref="S156:S219" si="50">VLOOKUP(R156,C:D,2,0)</f>
        <v>KAI- Dao gọt hoa quả lưỡi răng cưa x.lá 112mm-Slim</v>
      </c>
      <c r="T156">
        <f t="shared" ref="T156:T219" si="51">VLOOKUP(R156,C:E,3,0)</f>
        <v>60000</v>
      </c>
      <c r="U156">
        <v>8</v>
      </c>
      <c r="V156">
        <v>6</v>
      </c>
      <c r="W156">
        <v>-2</v>
      </c>
      <c r="Y156">
        <f t="shared" si="46"/>
        <v>-2</v>
      </c>
      <c r="Z156" s="101">
        <f t="shared" si="47"/>
        <v>-120000</v>
      </c>
      <c r="AA156" s="102" t="s">
        <v>6539</v>
      </c>
    </row>
    <row r="157" spans="1:27">
      <c r="A157" t="s">
        <v>197</v>
      </c>
      <c r="B157" t="s">
        <v>408</v>
      </c>
      <c r="C157" t="s">
        <v>409</v>
      </c>
      <c r="D157" t="s">
        <v>410</v>
      </c>
      <c r="E157">
        <v>75000</v>
      </c>
      <c r="F157">
        <v>-1</v>
      </c>
      <c r="G157">
        <v>0</v>
      </c>
      <c r="H157">
        <v>1</v>
      </c>
      <c r="J157" t="s">
        <v>6116</v>
      </c>
      <c r="K157" t="str">
        <f t="shared" si="44"/>
        <v>110221</v>
      </c>
      <c r="L157" t="str">
        <f t="shared" si="45"/>
        <v>CHĂM SÓC HÀNG NGÀY</v>
      </c>
      <c r="P157" t="str">
        <f t="shared" si="48"/>
        <v>NHÀ CỬA ĐỜI SỐNG</v>
      </c>
      <c r="Q157" t="str">
        <f t="shared" si="49"/>
        <v>134125</v>
      </c>
      <c r="R157" t="s">
        <v>3925</v>
      </c>
      <c r="S157" t="str">
        <f t="shared" si="50"/>
        <v>ONISHI IRYO-  Ô cán dài cho nam kẻ caro 70cm (Đen)</v>
      </c>
      <c r="T157">
        <f t="shared" si="51"/>
        <v>180000</v>
      </c>
      <c r="U157">
        <v>-2</v>
      </c>
      <c r="V157">
        <v>0</v>
      </c>
      <c r="W157">
        <v>2</v>
      </c>
      <c r="Y157">
        <f t="shared" si="46"/>
        <v>2</v>
      </c>
      <c r="Z157" s="101">
        <f t="shared" si="47"/>
        <v>360000</v>
      </c>
      <c r="AA157" s="102" t="s">
        <v>6425</v>
      </c>
    </row>
    <row r="158" spans="1:27">
      <c r="A158" t="s">
        <v>197</v>
      </c>
      <c r="B158" t="s">
        <v>408</v>
      </c>
      <c r="C158" t="s">
        <v>409</v>
      </c>
      <c r="D158" t="s">
        <v>410</v>
      </c>
      <c r="E158">
        <v>75000</v>
      </c>
      <c r="F158">
        <v>-5</v>
      </c>
      <c r="G158">
        <v>0</v>
      </c>
      <c r="H158">
        <v>5</v>
      </c>
      <c r="J158" t="s">
        <v>6116</v>
      </c>
      <c r="K158" t="str">
        <f t="shared" si="44"/>
        <v>110221</v>
      </c>
      <c r="L158" t="str">
        <f t="shared" si="45"/>
        <v>CHĂM SÓC HÀNG NGÀY</v>
      </c>
      <c r="P158" t="str">
        <f t="shared" si="48"/>
        <v>NHÀ CỬA ĐỜI SỐNG</v>
      </c>
      <c r="Q158" t="str">
        <f t="shared" si="49"/>
        <v>134126</v>
      </c>
      <c r="R158" t="s">
        <v>3927</v>
      </c>
      <c r="S158" t="str">
        <f t="shared" si="50"/>
        <v>ONISHI IRYO- Ô cán dài họa tiết kẻ caro 70cm</v>
      </c>
      <c r="T158">
        <f t="shared" si="51"/>
        <v>180000</v>
      </c>
      <c r="U158">
        <v>0</v>
      </c>
      <c r="V158">
        <v>1</v>
      </c>
      <c r="W158">
        <v>1</v>
      </c>
      <c r="Y158">
        <f t="shared" si="46"/>
        <v>1</v>
      </c>
      <c r="Z158" s="101">
        <f t="shared" si="47"/>
        <v>180000</v>
      </c>
      <c r="AA158" s="102" t="s">
        <v>6426</v>
      </c>
    </row>
    <row r="159" spans="1:27">
      <c r="A159" t="s">
        <v>197</v>
      </c>
      <c r="B159" t="s">
        <v>408</v>
      </c>
      <c r="C159" t="s">
        <v>409</v>
      </c>
      <c r="D159" t="s">
        <v>410</v>
      </c>
      <c r="E159">
        <v>75000</v>
      </c>
      <c r="F159">
        <v>4</v>
      </c>
      <c r="G159">
        <v>0</v>
      </c>
      <c r="H159">
        <v>-4</v>
      </c>
      <c r="J159" t="s">
        <v>6116</v>
      </c>
      <c r="K159" t="str">
        <f t="shared" si="44"/>
        <v>110221</v>
      </c>
      <c r="L159" t="str">
        <f t="shared" si="45"/>
        <v>CHĂM SÓC HÀNG NGÀY</v>
      </c>
      <c r="P159" t="str">
        <f t="shared" si="48"/>
        <v>NHÀ CỬA ĐỜI SỐNG</v>
      </c>
      <c r="Q159" t="str">
        <f t="shared" si="49"/>
        <v>134127</v>
      </c>
      <c r="R159" t="s">
        <v>1239</v>
      </c>
      <c r="S159" t="str">
        <f t="shared" si="50"/>
        <v>ONISHI IRYO- Ô cán dài cho trẻ em 55 cm</v>
      </c>
      <c r="T159">
        <f t="shared" si="51"/>
        <v>145000</v>
      </c>
      <c r="U159">
        <v>49</v>
      </c>
      <c r="V159">
        <v>46</v>
      </c>
      <c r="W159">
        <v>-5</v>
      </c>
      <c r="X159">
        <v>2</v>
      </c>
      <c r="Y159">
        <f t="shared" si="46"/>
        <v>-3</v>
      </c>
      <c r="Z159" s="101">
        <f t="shared" si="47"/>
        <v>-435000</v>
      </c>
      <c r="AA159" s="102" t="s">
        <v>6250</v>
      </c>
    </row>
    <row r="160" spans="1:27">
      <c r="A160" t="s">
        <v>197</v>
      </c>
      <c r="B160" t="s">
        <v>408</v>
      </c>
      <c r="C160" t="s">
        <v>409</v>
      </c>
      <c r="D160" t="s">
        <v>410</v>
      </c>
      <c r="E160">
        <v>75000</v>
      </c>
      <c r="F160">
        <v>1</v>
      </c>
      <c r="G160">
        <v>0</v>
      </c>
      <c r="H160">
        <v>-1</v>
      </c>
      <c r="J160" t="s">
        <v>6116</v>
      </c>
      <c r="K160" t="str">
        <f t="shared" si="44"/>
        <v>110221</v>
      </c>
      <c r="L160" t="str">
        <f t="shared" si="45"/>
        <v>CHĂM SÓC HÀNG NGÀY</v>
      </c>
      <c r="P160" t="str">
        <f t="shared" si="48"/>
        <v>NHÀ CỬA ĐỜI SỐNG</v>
      </c>
      <c r="Q160" t="str">
        <f t="shared" si="49"/>
        <v>134137</v>
      </c>
      <c r="R160" t="s">
        <v>5380</v>
      </c>
      <c r="S160" t="str">
        <f t="shared" si="50"/>
        <v>ESTE- Refill tinh dầu thơm phòng êm ái 50ml</v>
      </c>
      <c r="T160">
        <f t="shared" si="51"/>
        <v>90000</v>
      </c>
      <c r="U160">
        <v>7</v>
      </c>
      <c r="V160">
        <v>3</v>
      </c>
      <c r="W160">
        <v>-4</v>
      </c>
      <c r="Y160">
        <f t="shared" si="46"/>
        <v>-4</v>
      </c>
      <c r="Z160" s="101">
        <f t="shared" si="47"/>
        <v>-360000</v>
      </c>
      <c r="AA160" s="102" t="s">
        <v>6691</v>
      </c>
    </row>
    <row r="161" spans="1:27">
      <c r="A161" t="s">
        <v>197</v>
      </c>
      <c r="B161" t="s">
        <v>1938</v>
      </c>
      <c r="C161" t="s">
        <v>1939</v>
      </c>
      <c r="D161" t="s">
        <v>1940</v>
      </c>
      <c r="E161">
        <v>65000</v>
      </c>
      <c r="F161">
        <v>-6</v>
      </c>
      <c r="G161">
        <v>0</v>
      </c>
      <c r="H161">
        <v>6</v>
      </c>
      <c r="J161" t="s">
        <v>6169</v>
      </c>
      <c r="K161" t="str">
        <f t="shared" si="44"/>
        <v>110255</v>
      </c>
      <c r="L161" t="str">
        <f t="shared" si="45"/>
        <v>CHĂM SÓC HÀNG NGÀY</v>
      </c>
      <c r="P161" t="str">
        <f t="shared" si="48"/>
        <v>NHÀ CỬA ĐỜI SỐNG</v>
      </c>
      <c r="Q161" t="str">
        <f t="shared" si="49"/>
        <v>134175</v>
      </c>
      <c r="R161" t="s">
        <v>3009</v>
      </c>
      <c r="S161" t="str">
        <f t="shared" si="50"/>
        <v>HYS- Khăn lau đầu Polk Rabbit 34x80cm Xám</v>
      </c>
      <c r="T161">
        <f t="shared" si="51"/>
        <v>95000</v>
      </c>
      <c r="U161">
        <v>14</v>
      </c>
      <c r="V161">
        <v>10</v>
      </c>
      <c r="W161">
        <v>-3</v>
      </c>
      <c r="X161">
        <v>-1</v>
      </c>
      <c r="Y161">
        <f t="shared" si="46"/>
        <v>-4</v>
      </c>
      <c r="Z161" s="101">
        <f t="shared" si="47"/>
        <v>-380000</v>
      </c>
      <c r="AA161" s="102" t="s">
        <v>6187</v>
      </c>
    </row>
    <row r="162" spans="1:27">
      <c r="A162" t="s">
        <v>69</v>
      </c>
      <c r="B162" t="s">
        <v>82</v>
      </c>
      <c r="C162" t="s">
        <v>83</v>
      </c>
      <c r="D162" t="s">
        <v>84</v>
      </c>
      <c r="E162">
        <v>125000</v>
      </c>
      <c r="F162">
        <v>1</v>
      </c>
      <c r="G162">
        <v>0</v>
      </c>
      <c r="H162">
        <v>-1</v>
      </c>
      <c r="J162" t="s">
        <v>6564</v>
      </c>
      <c r="K162" t="str">
        <f t="shared" si="44"/>
        <v>110304</v>
      </c>
      <c r="L162" t="str">
        <f t="shared" si="45"/>
        <v>CHĂM SÓC SỨC KHỎE</v>
      </c>
      <c r="P162" t="str">
        <f t="shared" si="48"/>
        <v>NHÀ CỬA ĐỜI SỐNG</v>
      </c>
      <c r="Q162" t="str">
        <f t="shared" si="49"/>
        <v>134191</v>
      </c>
      <c r="R162" t="s">
        <v>4366</v>
      </c>
      <c r="S162" t="str">
        <f t="shared" si="50"/>
        <v>HYS- Khăn lau đầu Petit Forest 34x80cm Xanh</v>
      </c>
      <c r="T162">
        <f t="shared" si="51"/>
        <v>95000</v>
      </c>
      <c r="U162">
        <v>-4</v>
      </c>
      <c r="V162">
        <v>0</v>
      </c>
      <c r="W162">
        <v>4</v>
      </c>
      <c r="Y162">
        <f t="shared" si="46"/>
        <v>4</v>
      </c>
      <c r="Z162" s="101">
        <f t="shared" si="47"/>
        <v>380000</v>
      </c>
      <c r="AA162" s="102" t="s">
        <v>6508</v>
      </c>
    </row>
    <row r="163" spans="1:27">
      <c r="A163" t="s">
        <v>69</v>
      </c>
      <c r="B163" t="s">
        <v>82</v>
      </c>
      <c r="C163" t="s">
        <v>83</v>
      </c>
      <c r="D163" t="s">
        <v>84</v>
      </c>
      <c r="E163">
        <v>125000</v>
      </c>
      <c r="F163">
        <v>-1</v>
      </c>
      <c r="G163">
        <v>0</v>
      </c>
      <c r="H163">
        <v>1</v>
      </c>
      <c r="J163" t="s">
        <v>6564</v>
      </c>
      <c r="K163" t="str">
        <f t="shared" si="44"/>
        <v>110304</v>
      </c>
      <c r="L163" t="str">
        <f t="shared" si="45"/>
        <v>CHĂM SÓC SỨC KHỎE</v>
      </c>
      <c r="P163" t="str">
        <f t="shared" si="48"/>
        <v>NHÀ CỬA ĐỜI SỐNG</v>
      </c>
      <c r="Q163" t="str">
        <f t="shared" si="49"/>
        <v>134192</v>
      </c>
      <c r="R163" t="s">
        <v>4469</v>
      </c>
      <c r="S163" t="str">
        <f t="shared" si="50"/>
        <v>HYS- Khăn lau đầu Petit Forest 34x80cm Be</v>
      </c>
      <c r="T163">
        <f t="shared" si="51"/>
        <v>95000</v>
      </c>
      <c r="U163">
        <v>6</v>
      </c>
      <c r="V163">
        <v>5</v>
      </c>
      <c r="W163">
        <v>-1</v>
      </c>
      <c r="Y163">
        <f t="shared" si="46"/>
        <v>-1</v>
      </c>
      <c r="Z163" s="101">
        <f t="shared" si="47"/>
        <v>-95000</v>
      </c>
      <c r="AA163" s="102" t="s">
        <v>6529</v>
      </c>
    </row>
    <row r="164" spans="1:27">
      <c r="A164" t="s">
        <v>197</v>
      </c>
      <c r="B164" t="s">
        <v>4337</v>
      </c>
      <c r="C164" t="s">
        <v>4334</v>
      </c>
      <c r="D164" t="s">
        <v>4338</v>
      </c>
      <c r="E164">
        <v>95000</v>
      </c>
      <c r="F164">
        <v>7</v>
      </c>
      <c r="G164">
        <v>5</v>
      </c>
      <c r="H164">
        <v>-2</v>
      </c>
      <c r="J164" t="s">
        <v>6501</v>
      </c>
      <c r="K164" t="str">
        <f t="shared" si="44"/>
        <v>110384</v>
      </c>
      <c r="L164" t="str">
        <f t="shared" si="45"/>
        <v>CHĂM SÓC HÀNG NGÀY</v>
      </c>
      <c r="P164" t="str">
        <f t="shared" si="48"/>
        <v>NHÀ CỬA ĐỜI SỐNG</v>
      </c>
      <c r="Q164" t="str">
        <f t="shared" si="49"/>
        <v>134194</v>
      </c>
      <c r="R164" t="s">
        <v>211</v>
      </c>
      <c r="S164" t="str">
        <f t="shared" si="50"/>
        <v>KAO- Nước rửa bát Kyukyuto diệt khuẩn 1250ml</v>
      </c>
      <c r="T164">
        <f t="shared" si="51"/>
        <v>188000</v>
      </c>
      <c r="U164">
        <v>95</v>
      </c>
      <c r="V164">
        <v>93</v>
      </c>
      <c r="W164">
        <v>-3</v>
      </c>
      <c r="X164">
        <v>1</v>
      </c>
      <c r="Y164">
        <f t="shared" si="46"/>
        <v>-2</v>
      </c>
      <c r="Z164" s="101">
        <f t="shared" si="47"/>
        <v>-376000</v>
      </c>
      <c r="AA164" s="102" t="s">
        <v>6200</v>
      </c>
    </row>
    <row r="165" spans="1:27">
      <c r="A165" t="s">
        <v>197</v>
      </c>
      <c r="B165" t="s">
        <v>4337</v>
      </c>
      <c r="C165" t="s">
        <v>4334</v>
      </c>
      <c r="D165" t="s">
        <v>4338</v>
      </c>
      <c r="E165">
        <v>95000</v>
      </c>
      <c r="F165">
        <v>-2</v>
      </c>
      <c r="G165">
        <v>0</v>
      </c>
      <c r="H165">
        <v>2</v>
      </c>
      <c r="J165" t="s">
        <v>6501</v>
      </c>
      <c r="K165" t="str">
        <f t="shared" si="44"/>
        <v>110384</v>
      </c>
      <c r="L165" t="str">
        <f t="shared" si="45"/>
        <v>CHĂM SÓC HÀNG NGÀY</v>
      </c>
      <c r="P165" t="str">
        <f t="shared" si="48"/>
        <v>NHÀ CỬA ĐỜI SỐNG</v>
      </c>
      <c r="Q165" t="str">
        <f t="shared" si="49"/>
        <v>134195</v>
      </c>
      <c r="R165" t="s">
        <v>1020</v>
      </c>
      <c r="S165" t="str">
        <f t="shared" si="50"/>
        <v>KAO- Nước rửa bát Kyukyuto hương cam 1250ml</v>
      </c>
      <c r="T165">
        <f t="shared" si="51"/>
        <v>188000</v>
      </c>
      <c r="U165">
        <v>41</v>
      </c>
      <c r="V165">
        <v>44</v>
      </c>
      <c r="W165">
        <v>-1</v>
      </c>
      <c r="X165">
        <v>4</v>
      </c>
      <c r="Y165">
        <f t="shared" si="46"/>
        <v>3</v>
      </c>
      <c r="Z165" s="101">
        <f t="shared" si="47"/>
        <v>564000</v>
      </c>
      <c r="AA165" s="102">
        <v>45922</v>
      </c>
    </row>
    <row r="166" spans="1:27">
      <c r="A166" t="s">
        <v>197</v>
      </c>
      <c r="B166" t="s">
        <v>4337</v>
      </c>
      <c r="C166" t="s">
        <v>4334</v>
      </c>
      <c r="D166" t="s">
        <v>4338</v>
      </c>
      <c r="E166">
        <v>95000</v>
      </c>
      <c r="F166">
        <v>1</v>
      </c>
      <c r="G166">
        <v>0</v>
      </c>
      <c r="H166">
        <v>-1</v>
      </c>
      <c r="J166" t="s">
        <v>6501</v>
      </c>
      <c r="K166" t="str">
        <f t="shared" si="44"/>
        <v>110384</v>
      </c>
      <c r="L166" t="str">
        <f t="shared" si="45"/>
        <v>CHĂM SÓC HÀNG NGÀY</v>
      </c>
      <c r="P166" t="str">
        <f t="shared" si="48"/>
        <v>NHÀ CỬA ĐỜI SỐNG</v>
      </c>
      <c r="Q166" t="str">
        <f t="shared" si="49"/>
        <v>134197</v>
      </c>
      <c r="R166" t="s">
        <v>223</v>
      </c>
      <c r="S166" t="str">
        <f t="shared" si="50"/>
        <v>KAO- Nước rửa bát Kyukyuto hương nho 1250ml</v>
      </c>
      <c r="T166">
        <f t="shared" si="51"/>
        <v>188000</v>
      </c>
      <c r="U166">
        <v>55</v>
      </c>
      <c r="V166">
        <v>53</v>
      </c>
      <c r="W166">
        <v>1</v>
      </c>
      <c r="X166">
        <v>-3</v>
      </c>
      <c r="Y166">
        <f t="shared" si="46"/>
        <v>-2</v>
      </c>
      <c r="Z166" s="101">
        <f t="shared" si="47"/>
        <v>-376000</v>
      </c>
      <c r="AA166" s="102" t="s">
        <v>6140</v>
      </c>
    </row>
    <row r="167" spans="1:27">
      <c r="A167" t="s">
        <v>197</v>
      </c>
      <c r="B167" t="s">
        <v>4337</v>
      </c>
      <c r="C167" t="s">
        <v>4334</v>
      </c>
      <c r="D167" t="s">
        <v>4338</v>
      </c>
      <c r="E167">
        <v>95000</v>
      </c>
      <c r="F167">
        <v>-1</v>
      </c>
      <c r="G167">
        <v>0</v>
      </c>
      <c r="H167">
        <v>1</v>
      </c>
      <c r="J167" t="s">
        <v>6501</v>
      </c>
      <c r="K167" t="str">
        <f t="shared" si="44"/>
        <v>110384</v>
      </c>
      <c r="L167" t="str">
        <f t="shared" si="45"/>
        <v>CHĂM SÓC HÀNG NGÀY</v>
      </c>
      <c r="P167" t="str">
        <f t="shared" si="48"/>
        <v>NHÀ CỬA ĐỜI SỐNG</v>
      </c>
      <c r="Q167" t="str">
        <f t="shared" si="49"/>
        <v>134198</v>
      </c>
      <c r="R167" t="s">
        <v>747</v>
      </c>
      <c r="S167" t="str">
        <f t="shared" si="50"/>
        <v>KAO- Nước rửa bát Kyukyuto hương trà xanh 1250ml</v>
      </c>
      <c r="T167">
        <f t="shared" si="51"/>
        <v>188000</v>
      </c>
      <c r="U167">
        <v>76</v>
      </c>
      <c r="V167">
        <v>73</v>
      </c>
      <c r="W167">
        <v>-2</v>
      </c>
      <c r="X167">
        <v>-1</v>
      </c>
      <c r="Y167">
        <f t="shared" si="46"/>
        <v>-3</v>
      </c>
      <c r="Z167" s="101">
        <f t="shared" si="47"/>
        <v>-564000</v>
      </c>
      <c r="AA167" s="102" t="s">
        <v>6172</v>
      </c>
    </row>
    <row r="168" spans="1:27">
      <c r="A168" t="s">
        <v>197</v>
      </c>
      <c r="B168" t="s">
        <v>4337</v>
      </c>
      <c r="C168" t="s">
        <v>4334</v>
      </c>
      <c r="D168" t="s">
        <v>4338</v>
      </c>
      <c r="E168">
        <v>95000</v>
      </c>
      <c r="F168">
        <v>-4</v>
      </c>
      <c r="G168">
        <v>0</v>
      </c>
      <c r="H168">
        <v>4</v>
      </c>
      <c r="J168" t="s">
        <v>6501</v>
      </c>
      <c r="K168" t="str">
        <f t="shared" si="44"/>
        <v>110384</v>
      </c>
      <c r="L168" t="str">
        <f t="shared" si="45"/>
        <v>CHĂM SÓC HÀNG NGÀY</v>
      </c>
      <c r="P168" t="str">
        <f t="shared" si="48"/>
        <v>NHÀ CỬA ĐỜI SỐNG</v>
      </c>
      <c r="Q168" t="str">
        <f t="shared" si="49"/>
        <v>134207</v>
      </c>
      <c r="R168" t="s">
        <v>2137</v>
      </c>
      <c r="S168" t="str">
        <f t="shared" si="50"/>
        <v>INOMATA- Set 4 dĩa nhựa nhiều màu 161mm</v>
      </c>
      <c r="T168">
        <f t="shared" si="51"/>
        <v>45000</v>
      </c>
      <c r="U168">
        <v>11</v>
      </c>
      <c r="V168">
        <v>5</v>
      </c>
      <c r="W168">
        <v>-1</v>
      </c>
      <c r="X168">
        <v>-5</v>
      </c>
      <c r="Y168">
        <f t="shared" si="46"/>
        <v>-6</v>
      </c>
      <c r="Z168" s="101">
        <f t="shared" si="47"/>
        <v>-270000</v>
      </c>
      <c r="AA168" s="102">
        <v>46132</v>
      </c>
    </row>
    <row r="169" spans="1:27">
      <c r="A169" t="s">
        <v>197</v>
      </c>
      <c r="B169" t="s">
        <v>3068</v>
      </c>
      <c r="C169" t="s">
        <v>3069</v>
      </c>
      <c r="D169" t="s">
        <v>3070</v>
      </c>
      <c r="E169">
        <v>95000</v>
      </c>
      <c r="F169">
        <v>9</v>
      </c>
      <c r="G169">
        <v>10</v>
      </c>
      <c r="I169">
        <v>1</v>
      </c>
      <c r="J169" t="s">
        <v>6232</v>
      </c>
      <c r="K169" t="str">
        <f t="shared" si="44"/>
        <v>110385</v>
      </c>
      <c r="L169" t="str">
        <f t="shared" si="45"/>
        <v>CHĂM SÓC HÀNG NGÀY</v>
      </c>
      <c r="P169" t="str">
        <f t="shared" si="48"/>
        <v>NHÀ CỬA ĐỜI SỐNG</v>
      </c>
      <c r="Q169" t="str">
        <f t="shared" si="49"/>
        <v>134213</v>
      </c>
      <c r="R169" t="s">
        <v>759</v>
      </c>
      <c r="S169" t="str">
        <f t="shared" si="50"/>
        <v>KANEYO- Nước rửa bát diệt khuẩn hương cam 600ml</v>
      </c>
      <c r="T169">
        <f t="shared" si="51"/>
        <v>40000</v>
      </c>
      <c r="U169">
        <v>0</v>
      </c>
      <c r="V169">
        <v>2</v>
      </c>
      <c r="W169">
        <v>2</v>
      </c>
      <c r="Y169">
        <f t="shared" si="46"/>
        <v>2</v>
      </c>
      <c r="Z169" s="101">
        <f t="shared" si="47"/>
        <v>80000</v>
      </c>
      <c r="AA169" s="102" t="s">
        <v>6365</v>
      </c>
    </row>
    <row r="170" spans="1:27">
      <c r="A170" t="s">
        <v>197</v>
      </c>
      <c r="B170" t="s">
        <v>3068</v>
      </c>
      <c r="C170" t="s">
        <v>3069</v>
      </c>
      <c r="D170" t="s">
        <v>3070</v>
      </c>
      <c r="E170">
        <v>95000</v>
      </c>
      <c r="F170">
        <v>26</v>
      </c>
      <c r="G170">
        <v>23</v>
      </c>
      <c r="H170">
        <v>-3</v>
      </c>
      <c r="J170" t="s">
        <v>6232</v>
      </c>
      <c r="K170" t="str">
        <f t="shared" si="44"/>
        <v>110385</v>
      </c>
      <c r="L170" t="str">
        <f t="shared" si="45"/>
        <v>CHĂM SÓC HÀNG NGÀY</v>
      </c>
      <c r="P170" t="str">
        <f t="shared" si="48"/>
        <v>NHÀ CỬA ĐỜI SỐNG</v>
      </c>
      <c r="Q170" t="str">
        <f t="shared" si="49"/>
        <v>134222</v>
      </c>
      <c r="R170" t="s">
        <v>945</v>
      </c>
      <c r="S170" t="str">
        <f t="shared" si="50"/>
        <v>OUC- Ô gấp hoạ tiết SBF1614 (50cm)</v>
      </c>
      <c r="T170">
        <f t="shared" si="51"/>
        <v>215000</v>
      </c>
      <c r="U170">
        <v>39</v>
      </c>
      <c r="V170">
        <v>43</v>
      </c>
      <c r="W170">
        <v>-2</v>
      </c>
      <c r="X170">
        <v>6</v>
      </c>
      <c r="Y170">
        <f t="shared" si="46"/>
        <v>4</v>
      </c>
      <c r="Z170" s="101">
        <f t="shared" si="47"/>
        <v>860000</v>
      </c>
      <c r="AA170" s="102" t="s">
        <v>6316</v>
      </c>
    </row>
    <row r="171" spans="1:27">
      <c r="A171" t="s">
        <v>197</v>
      </c>
      <c r="B171" t="s">
        <v>3068</v>
      </c>
      <c r="C171" t="s">
        <v>3069</v>
      </c>
      <c r="D171" t="s">
        <v>3070</v>
      </c>
      <c r="E171">
        <v>95000</v>
      </c>
      <c r="F171">
        <v>-1</v>
      </c>
      <c r="G171">
        <v>0</v>
      </c>
      <c r="H171">
        <v>1</v>
      </c>
      <c r="J171" t="s">
        <v>6232</v>
      </c>
      <c r="K171" t="str">
        <f t="shared" si="44"/>
        <v>110385</v>
      </c>
      <c r="L171" t="str">
        <f t="shared" si="45"/>
        <v>CHĂM SÓC HÀNG NGÀY</v>
      </c>
      <c r="P171" t="str">
        <f t="shared" si="48"/>
        <v>NHÀ CỬA ĐỜI SỐNG</v>
      </c>
      <c r="Q171" t="str">
        <f t="shared" si="49"/>
        <v>134223</v>
      </c>
      <c r="R171" t="s">
        <v>384</v>
      </c>
      <c r="S171" t="str">
        <f t="shared" si="50"/>
        <v>FUKUNAGA- Ô cán dài 58cm</v>
      </c>
      <c r="T171">
        <f t="shared" si="51"/>
        <v>95000</v>
      </c>
      <c r="U171">
        <v>0</v>
      </c>
      <c r="V171">
        <v>2</v>
      </c>
      <c r="W171">
        <v>1</v>
      </c>
      <c r="X171">
        <v>1</v>
      </c>
      <c r="Y171">
        <f t="shared" si="46"/>
        <v>2</v>
      </c>
      <c r="Z171" s="101">
        <f t="shared" si="47"/>
        <v>190000</v>
      </c>
      <c r="AA171" s="102">
        <v>46104</v>
      </c>
    </row>
    <row r="172" spans="1:27">
      <c r="A172" t="s">
        <v>197</v>
      </c>
      <c r="B172" t="s">
        <v>3068</v>
      </c>
      <c r="C172" t="s">
        <v>3069</v>
      </c>
      <c r="D172" t="s">
        <v>3070</v>
      </c>
      <c r="E172">
        <v>95000</v>
      </c>
      <c r="F172">
        <v>-2</v>
      </c>
      <c r="G172">
        <v>0</v>
      </c>
      <c r="H172">
        <v>2</v>
      </c>
      <c r="J172" t="s">
        <v>6232</v>
      </c>
      <c r="K172" t="str">
        <f t="shared" si="44"/>
        <v>110385</v>
      </c>
      <c r="L172" t="str">
        <f t="shared" si="45"/>
        <v>CHĂM SÓC HÀNG NGÀY</v>
      </c>
      <c r="P172" t="str">
        <f t="shared" si="48"/>
        <v>NHÀ CỬA ĐỜI SỐNG</v>
      </c>
      <c r="Q172" t="str">
        <f t="shared" si="49"/>
        <v>134227</v>
      </c>
      <c r="R172" t="s">
        <v>993</v>
      </c>
      <c r="S172" t="str">
        <f t="shared" si="50"/>
        <v>NAKATANI- Ô gấp hoạ tiết rằn ri chống rỉ sét55cm</v>
      </c>
      <c r="T172">
        <f t="shared" si="51"/>
        <v>145000</v>
      </c>
      <c r="U172">
        <v>23</v>
      </c>
      <c r="V172">
        <v>27</v>
      </c>
      <c r="W172">
        <v>-2</v>
      </c>
      <c r="X172">
        <v>6</v>
      </c>
      <c r="Y172">
        <f t="shared" si="46"/>
        <v>4</v>
      </c>
      <c r="Z172" s="101">
        <f t="shared" si="47"/>
        <v>580000</v>
      </c>
      <c r="AA172" s="102">
        <v>45873</v>
      </c>
    </row>
    <row r="173" spans="1:27">
      <c r="A173" t="s">
        <v>197</v>
      </c>
      <c r="B173" t="s">
        <v>3068</v>
      </c>
      <c r="C173" t="s">
        <v>3069</v>
      </c>
      <c r="D173" t="s">
        <v>3070</v>
      </c>
      <c r="E173">
        <v>95000</v>
      </c>
      <c r="F173">
        <v>2</v>
      </c>
      <c r="G173">
        <v>1</v>
      </c>
      <c r="H173">
        <v>-1</v>
      </c>
      <c r="J173" t="s">
        <v>6232</v>
      </c>
      <c r="K173" t="str">
        <f t="shared" ref="K173:K216" si="52">B173</f>
        <v>110385</v>
      </c>
      <c r="L173" t="str">
        <f t="shared" ref="L173:L216" si="53">A173</f>
        <v>CHĂM SÓC HÀNG NGÀY</v>
      </c>
      <c r="P173" t="str">
        <f t="shared" si="48"/>
        <v>NHÀ CỬA ĐỜI SỐNG</v>
      </c>
      <c r="Q173" t="str">
        <f t="shared" si="49"/>
        <v>134230</v>
      </c>
      <c r="R173" t="s">
        <v>1179</v>
      </c>
      <c r="S173" t="str">
        <f t="shared" si="50"/>
        <v>KAO- Nước rửa bát Kyukyuto không mùi 1250ml</v>
      </c>
      <c r="T173">
        <f t="shared" si="51"/>
        <v>188000</v>
      </c>
      <c r="U173">
        <v>35</v>
      </c>
      <c r="V173">
        <v>44</v>
      </c>
      <c r="W173">
        <v>7</v>
      </c>
      <c r="X173">
        <v>2</v>
      </c>
      <c r="Y173">
        <f t="shared" ref="Y173:Y216" si="54">+X173+W173</f>
        <v>9</v>
      </c>
      <c r="Z173" s="101">
        <f t="shared" ref="Z173:Z216" si="55">+Y173*T173</f>
        <v>1692000</v>
      </c>
      <c r="AA173" s="102" t="s">
        <v>6245</v>
      </c>
    </row>
    <row r="174" spans="1:27">
      <c r="A174" t="s">
        <v>197</v>
      </c>
      <c r="B174" t="s">
        <v>4330</v>
      </c>
      <c r="C174" t="s">
        <v>4327</v>
      </c>
      <c r="D174" t="s">
        <v>4331</v>
      </c>
      <c r="E174">
        <v>95000</v>
      </c>
      <c r="F174">
        <v>2</v>
      </c>
      <c r="G174">
        <v>1</v>
      </c>
      <c r="H174">
        <v>-1</v>
      </c>
      <c r="J174" t="s">
        <v>6500</v>
      </c>
      <c r="K174" t="str">
        <f t="shared" si="52"/>
        <v>110386</v>
      </c>
      <c r="L174" t="str">
        <f t="shared" si="53"/>
        <v>CHĂM SÓC HÀNG NGÀY</v>
      </c>
      <c r="P174" t="str">
        <f t="shared" si="48"/>
        <v>NHÀ CỬA ĐỜI SỐNG</v>
      </c>
      <c r="Q174" t="str">
        <f t="shared" si="49"/>
        <v>134253</v>
      </c>
      <c r="R174" t="s">
        <v>4230</v>
      </c>
      <c r="S174" t="str">
        <f t="shared" si="50"/>
        <v>P&amp;G- Xịt khử mùi ô tô khử mùi thuốc lá 2.4ml</v>
      </c>
      <c r="T174">
        <f t="shared" si="51"/>
        <v>158000</v>
      </c>
      <c r="U174">
        <v>14</v>
      </c>
      <c r="V174">
        <v>16</v>
      </c>
      <c r="W174">
        <v>2</v>
      </c>
      <c r="Y174">
        <f t="shared" si="54"/>
        <v>2</v>
      </c>
      <c r="Z174" s="101">
        <f t="shared" si="55"/>
        <v>316000</v>
      </c>
      <c r="AA174" s="102" t="s">
        <v>6482</v>
      </c>
    </row>
    <row r="175" spans="1:27">
      <c r="A175" t="s">
        <v>197</v>
      </c>
      <c r="B175" t="s">
        <v>4330</v>
      </c>
      <c r="C175" t="s">
        <v>4327</v>
      </c>
      <c r="D175" t="s">
        <v>4331</v>
      </c>
      <c r="E175">
        <v>95000</v>
      </c>
      <c r="F175">
        <v>24</v>
      </c>
      <c r="G175">
        <v>23</v>
      </c>
      <c r="H175">
        <v>-1</v>
      </c>
      <c r="J175" t="s">
        <v>6500</v>
      </c>
      <c r="K175" t="str">
        <f t="shared" si="52"/>
        <v>110386</v>
      </c>
      <c r="L175" t="str">
        <f t="shared" si="53"/>
        <v>CHĂM SÓC HÀNG NGÀY</v>
      </c>
      <c r="P175" t="str">
        <f t="shared" si="48"/>
        <v>NHÀ CỬA ĐỜI SỐNG</v>
      </c>
      <c r="Q175" t="str">
        <f t="shared" si="49"/>
        <v>134254</v>
      </c>
      <c r="R175" t="s">
        <v>735</v>
      </c>
      <c r="S175" t="str">
        <f t="shared" si="50"/>
        <v>NEPIA- Giấy vệ sinh hương hoa anh đào 12 cuộn</v>
      </c>
      <c r="T175">
        <f t="shared" si="51"/>
        <v>155000</v>
      </c>
      <c r="U175">
        <v>55</v>
      </c>
      <c r="V175">
        <v>53</v>
      </c>
      <c r="W175">
        <v>-4</v>
      </c>
      <c r="X175">
        <v>2</v>
      </c>
      <c r="Y175">
        <f t="shared" si="54"/>
        <v>-2</v>
      </c>
      <c r="Z175" s="101">
        <f t="shared" si="55"/>
        <v>-310000</v>
      </c>
      <c r="AA175" s="102" t="s">
        <v>6248</v>
      </c>
    </row>
    <row r="176" spans="1:27">
      <c r="A176" t="s">
        <v>197</v>
      </c>
      <c r="B176" t="s">
        <v>4330</v>
      </c>
      <c r="C176" t="s">
        <v>4327</v>
      </c>
      <c r="D176" t="s">
        <v>4331</v>
      </c>
      <c r="E176">
        <v>95000</v>
      </c>
      <c r="F176">
        <v>11</v>
      </c>
      <c r="G176">
        <v>10</v>
      </c>
      <c r="H176">
        <v>-1</v>
      </c>
      <c r="J176" t="s">
        <v>6500</v>
      </c>
      <c r="K176" t="str">
        <f t="shared" si="52"/>
        <v>110386</v>
      </c>
      <c r="L176" t="str">
        <f t="shared" si="53"/>
        <v>CHĂM SÓC HÀNG NGÀY</v>
      </c>
      <c r="P176" t="str">
        <f t="shared" si="48"/>
        <v>NHÀ CỬA ĐỜI SỐNG</v>
      </c>
      <c r="Q176" t="str">
        <f t="shared" si="49"/>
        <v>134255</v>
      </c>
      <c r="R176" t="s">
        <v>1349</v>
      </c>
      <c r="S176" t="str">
        <f t="shared" si="50"/>
        <v>KANEYO- Túi nước rửa bát hương cam 500ml</v>
      </c>
      <c r="T176">
        <f t="shared" si="51"/>
        <v>35000</v>
      </c>
      <c r="U176">
        <v>43</v>
      </c>
      <c r="V176">
        <v>37</v>
      </c>
      <c r="W176">
        <v>-6</v>
      </c>
      <c r="Y176">
        <f t="shared" si="54"/>
        <v>-6</v>
      </c>
      <c r="Z176" s="101">
        <f t="shared" si="55"/>
        <v>-210000</v>
      </c>
      <c r="AA176" s="102" t="s">
        <v>6476</v>
      </c>
    </row>
    <row r="177" spans="1:27">
      <c r="A177" t="s">
        <v>197</v>
      </c>
      <c r="B177" t="s">
        <v>4330</v>
      </c>
      <c r="C177" t="s">
        <v>4327</v>
      </c>
      <c r="D177" t="s">
        <v>4331</v>
      </c>
      <c r="E177">
        <v>95000</v>
      </c>
      <c r="F177">
        <v>10</v>
      </c>
      <c r="G177">
        <v>9</v>
      </c>
      <c r="H177">
        <v>-1</v>
      </c>
      <c r="J177" t="s">
        <v>6500</v>
      </c>
      <c r="K177" t="str">
        <f t="shared" si="52"/>
        <v>110386</v>
      </c>
      <c r="L177" t="str">
        <f t="shared" si="53"/>
        <v>CHĂM SÓC HÀNG NGÀY</v>
      </c>
      <c r="P177" t="str">
        <f t="shared" si="48"/>
        <v>NHÀ CỬA ĐỜI SỐNG</v>
      </c>
      <c r="Q177" t="str">
        <f t="shared" si="49"/>
        <v>134257</v>
      </c>
      <c r="R177" t="s">
        <v>1438</v>
      </c>
      <c r="S177" t="str">
        <f t="shared" si="50"/>
        <v>SANADA SEIKO- Viên tẩy rửa bồn cầu hương cam 10gx3</v>
      </c>
      <c r="T177">
        <f t="shared" si="51"/>
        <v>45000</v>
      </c>
      <c r="U177">
        <v>57</v>
      </c>
      <c r="V177">
        <v>58</v>
      </c>
      <c r="W177">
        <v>-2</v>
      </c>
      <c r="X177">
        <v>3</v>
      </c>
      <c r="Y177">
        <f t="shared" si="54"/>
        <v>1</v>
      </c>
      <c r="Z177" s="101">
        <f t="shared" si="55"/>
        <v>45000</v>
      </c>
      <c r="AA177" s="102" t="s">
        <v>6290</v>
      </c>
    </row>
    <row r="178" spans="1:27">
      <c r="A178" t="s">
        <v>197</v>
      </c>
      <c r="B178" t="s">
        <v>4330</v>
      </c>
      <c r="C178" t="s">
        <v>4327</v>
      </c>
      <c r="D178" t="s">
        <v>4331</v>
      </c>
      <c r="E178">
        <v>95000</v>
      </c>
      <c r="F178">
        <v>1</v>
      </c>
      <c r="G178">
        <v>0</v>
      </c>
      <c r="H178">
        <v>-1</v>
      </c>
      <c r="J178" t="s">
        <v>6500</v>
      </c>
      <c r="K178" t="str">
        <f t="shared" si="52"/>
        <v>110386</v>
      </c>
      <c r="L178" t="str">
        <f t="shared" si="53"/>
        <v>CHĂM SÓC HÀNG NGÀY</v>
      </c>
      <c r="P178" t="str">
        <f t="shared" si="48"/>
        <v>NHÀ CỬA ĐỜI SỐNG</v>
      </c>
      <c r="Q178" t="str">
        <f t="shared" si="49"/>
        <v>134260</v>
      </c>
      <c r="R178" t="s">
        <v>5650</v>
      </c>
      <c r="S178" t="str">
        <f t="shared" si="50"/>
        <v>SKK - Chảo chống dính cao cấp size 18cm</v>
      </c>
      <c r="T178">
        <f t="shared" si="51"/>
        <v>350000</v>
      </c>
      <c r="U178">
        <v>-2</v>
      </c>
      <c r="V178">
        <v>0</v>
      </c>
      <c r="W178">
        <v>2</v>
      </c>
      <c r="Y178">
        <f t="shared" si="54"/>
        <v>2</v>
      </c>
      <c r="Z178" s="101">
        <f t="shared" si="55"/>
        <v>700000</v>
      </c>
      <c r="AA178" s="102" t="s">
        <v>6717</v>
      </c>
    </row>
    <row r="179" spans="1:27">
      <c r="A179" t="s">
        <v>197</v>
      </c>
      <c r="B179" t="s">
        <v>4330</v>
      </c>
      <c r="C179" t="s">
        <v>4327</v>
      </c>
      <c r="D179" t="s">
        <v>4331</v>
      </c>
      <c r="E179">
        <v>95000</v>
      </c>
      <c r="F179">
        <v>-3</v>
      </c>
      <c r="G179">
        <v>0</v>
      </c>
      <c r="H179">
        <v>3</v>
      </c>
      <c r="J179" t="s">
        <v>6500</v>
      </c>
      <c r="K179" t="str">
        <f t="shared" si="52"/>
        <v>110386</v>
      </c>
      <c r="L179" t="str">
        <f t="shared" si="53"/>
        <v>CHĂM SÓC HÀNG NGÀY</v>
      </c>
      <c r="P179" t="str">
        <f t="shared" si="48"/>
        <v>NHÀ CỬA ĐỜI SỐNG</v>
      </c>
      <c r="Q179" t="str">
        <f t="shared" si="49"/>
        <v>134261</v>
      </c>
      <c r="R179" t="s">
        <v>457</v>
      </c>
      <c r="S179" t="str">
        <f t="shared" si="50"/>
        <v>SKK - Chảo chống dính cao cấp size 20cm</v>
      </c>
      <c r="T179">
        <f t="shared" si="51"/>
        <v>450000</v>
      </c>
      <c r="U179">
        <v>6</v>
      </c>
      <c r="V179">
        <v>5</v>
      </c>
      <c r="W179">
        <v>-3</v>
      </c>
      <c r="X179">
        <v>2</v>
      </c>
      <c r="Y179">
        <f t="shared" si="54"/>
        <v>-1</v>
      </c>
      <c r="Z179" s="101">
        <f t="shared" si="55"/>
        <v>-450000</v>
      </c>
      <c r="AA179" s="102" t="s">
        <v>6274</v>
      </c>
    </row>
    <row r="180" spans="1:27">
      <c r="A180" t="s">
        <v>197</v>
      </c>
      <c r="B180" t="s">
        <v>4330</v>
      </c>
      <c r="C180" t="s">
        <v>4327</v>
      </c>
      <c r="D180" t="s">
        <v>4331</v>
      </c>
      <c r="E180">
        <v>95000</v>
      </c>
      <c r="F180">
        <v>-1</v>
      </c>
      <c r="G180">
        <v>0</v>
      </c>
      <c r="H180">
        <v>1</v>
      </c>
      <c r="J180" t="s">
        <v>6500</v>
      </c>
      <c r="K180" t="str">
        <f t="shared" si="52"/>
        <v>110386</v>
      </c>
      <c r="L180" t="str">
        <f t="shared" si="53"/>
        <v>CHĂM SÓC HÀNG NGÀY</v>
      </c>
      <c r="P180" t="str">
        <f t="shared" si="48"/>
        <v>NHÀ CỬA ĐỜI SỐNG</v>
      </c>
      <c r="Q180" t="str">
        <f t="shared" si="49"/>
        <v>134265</v>
      </c>
      <c r="R180" t="s">
        <v>3340</v>
      </c>
      <c r="S180" t="str">
        <f t="shared" si="50"/>
        <v>SKK - Nồi nấu đa năng size 26cm</v>
      </c>
      <c r="T180">
        <f t="shared" si="51"/>
        <v>850000</v>
      </c>
      <c r="U180">
        <v>-17</v>
      </c>
      <c r="V180">
        <v>5</v>
      </c>
      <c r="W180">
        <v>17</v>
      </c>
      <c r="X180">
        <v>5</v>
      </c>
      <c r="Y180">
        <f t="shared" si="54"/>
        <v>22</v>
      </c>
      <c r="Z180" s="101">
        <f t="shared" si="55"/>
        <v>18700000</v>
      </c>
      <c r="AA180" s="102" t="s">
        <v>6158</v>
      </c>
    </row>
    <row r="181" spans="1:27">
      <c r="A181" t="s">
        <v>197</v>
      </c>
      <c r="B181" t="s">
        <v>783</v>
      </c>
      <c r="C181" t="s">
        <v>784</v>
      </c>
      <c r="D181" t="s">
        <v>785</v>
      </c>
      <c r="E181">
        <v>95000</v>
      </c>
      <c r="F181">
        <v>-1</v>
      </c>
      <c r="G181">
        <v>0</v>
      </c>
      <c r="H181">
        <v>1</v>
      </c>
      <c r="J181" t="s">
        <v>6233</v>
      </c>
      <c r="K181" t="str">
        <f t="shared" si="52"/>
        <v>110388</v>
      </c>
      <c r="L181" t="str">
        <f t="shared" si="53"/>
        <v>CHĂM SÓC HÀNG NGÀY</v>
      </c>
      <c r="P181" t="str">
        <f t="shared" si="48"/>
        <v>NHÀ CỬA ĐỜI SỐNG</v>
      </c>
      <c r="Q181" t="str">
        <f t="shared" si="49"/>
        <v>134268</v>
      </c>
      <c r="R181" t="s">
        <v>454</v>
      </c>
      <c r="S181" t="str">
        <f t="shared" si="50"/>
        <v>SKK - Nồi nấu đa năng size 18cm</v>
      </c>
      <c r="T181">
        <f t="shared" si="51"/>
        <v>550000</v>
      </c>
      <c r="U181">
        <v>56</v>
      </c>
      <c r="V181">
        <v>38</v>
      </c>
      <c r="W181">
        <v>-16</v>
      </c>
      <c r="X181">
        <v>-2</v>
      </c>
      <c r="Y181">
        <f t="shared" si="54"/>
        <v>-18</v>
      </c>
      <c r="Z181" s="101">
        <f t="shared" si="55"/>
        <v>-9900000</v>
      </c>
      <c r="AA181" s="102" t="s">
        <v>6158</v>
      </c>
    </row>
    <row r="182" spans="1:27">
      <c r="A182" t="s">
        <v>197</v>
      </c>
      <c r="B182" t="s">
        <v>783</v>
      </c>
      <c r="C182" t="s">
        <v>784</v>
      </c>
      <c r="D182" t="s">
        <v>785</v>
      </c>
      <c r="E182">
        <v>95000</v>
      </c>
      <c r="F182">
        <v>-1</v>
      </c>
      <c r="G182">
        <v>0</v>
      </c>
      <c r="H182">
        <v>1</v>
      </c>
      <c r="J182" t="s">
        <v>6233</v>
      </c>
      <c r="K182" t="str">
        <f t="shared" si="52"/>
        <v>110388</v>
      </c>
      <c r="L182" t="str">
        <f t="shared" si="53"/>
        <v>CHĂM SÓC HÀNG NGÀY</v>
      </c>
      <c r="P182" t="str">
        <f t="shared" si="48"/>
        <v>NHÀ CỬA ĐỜI SỐNG</v>
      </c>
      <c r="Q182" t="str">
        <f t="shared" si="49"/>
        <v>134271</v>
      </c>
      <c r="R182" t="s">
        <v>3349</v>
      </c>
      <c r="S182" t="str">
        <f t="shared" si="50"/>
        <v>SKK - Nồi nấu đa năng size 24cm</v>
      </c>
      <c r="T182">
        <f t="shared" si="51"/>
        <v>850000</v>
      </c>
      <c r="U182">
        <v>31</v>
      </c>
      <c r="V182">
        <v>26</v>
      </c>
      <c r="W182">
        <v>-3</v>
      </c>
      <c r="X182">
        <v>-2</v>
      </c>
      <c r="Y182">
        <f t="shared" si="54"/>
        <v>-5</v>
      </c>
      <c r="Z182" s="101">
        <f t="shared" si="55"/>
        <v>-4250000</v>
      </c>
      <c r="AA182" s="102" t="s">
        <v>6159</v>
      </c>
    </row>
    <row r="183" spans="1:27">
      <c r="A183" t="s">
        <v>197</v>
      </c>
      <c r="B183" t="s">
        <v>783</v>
      </c>
      <c r="C183" t="s">
        <v>784</v>
      </c>
      <c r="D183" t="s">
        <v>785</v>
      </c>
      <c r="E183">
        <v>95000</v>
      </c>
      <c r="F183">
        <v>-1</v>
      </c>
      <c r="G183">
        <v>0</v>
      </c>
      <c r="H183">
        <v>1</v>
      </c>
      <c r="J183" t="s">
        <v>6233</v>
      </c>
      <c r="K183" t="str">
        <f t="shared" si="52"/>
        <v>110388</v>
      </c>
      <c r="L183" t="str">
        <f t="shared" si="53"/>
        <v>CHĂM SÓC HÀNG NGÀY</v>
      </c>
      <c r="P183" t="str">
        <f t="shared" si="48"/>
        <v>NHÀ CỬA ĐỜI SỐNG</v>
      </c>
      <c r="Q183" t="str">
        <f t="shared" si="49"/>
        <v>134275</v>
      </c>
      <c r="R183" t="s">
        <v>3300</v>
      </c>
      <c r="S183" t="str">
        <f t="shared" si="50"/>
        <v>SKK - Chảo chống dính cao cấp size 14cm</v>
      </c>
      <c r="T183">
        <f t="shared" si="51"/>
        <v>350000</v>
      </c>
      <c r="U183">
        <v>11</v>
      </c>
      <c r="V183">
        <v>14</v>
      </c>
      <c r="W183">
        <v>-1</v>
      </c>
      <c r="X183">
        <v>4</v>
      </c>
      <c r="Y183">
        <f t="shared" si="54"/>
        <v>3</v>
      </c>
      <c r="Z183" s="101">
        <f t="shared" si="55"/>
        <v>1050000</v>
      </c>
      <c r="AA183" s="102">
        <v>46090</v>
      </c>
    </row>
    <row r="184" spans="1:27">
      <c r="A184" t="s">
        <v>197</v>
      </c>
      <c r="B184" t="s">
        <v>783</v>
      </c>
      <c r="C184" t="s">
        <v>784</v>
      </c>
      <c r="D184" t="s">
        <v>785</v>
      </c>
      <c r="E184">
        <v>95000</v>
      </c>
      <c r="F184">
        <v>-1</v>
      </c>
      <c r="G184">
        <v>0</v>
      </c>
      <c r="H184">
        <v>1</v>
      </c>
      <c r="J184" t="s">
        <v>6233</v>
      </c>
      <c r="K184" t="str">
        <f t="shared" si="52"/>
        <v>110388</v>
      </c>
      <c r="L184" t="str">
        <f t="shared" si="53"/>
        <v>CHĂM SÓC HÀNG NGÀY</v>
      </c>
      <c r="P184" t="str">
        <f t="shared" si="48"/>
        <v>NHÀ CỬA ĐỜI SỐNG</v>
      </c>
      <c r="Q184" t="str">
        <f t="shared" si="49"/>
        <v>134279</v>
      </c>
      <c r="R184" t="s">
        <v>4509</v>
      </c>
      <c r="S184" t="str">
        <f t="shared" si="50"/>
        <v>SKK - Chảo chống dính cao cấp size 22cm</v>
      </c>
      <c r="T184">
        <f t="shared" si="51"/>
        <v>450000</v>
      </c>
      <c r="U184">
        <v>-1</v>
      </c>
      <c r="V184">
        <v>0</v>
      </c>
      <c r="W184">
        <v>1</v>
      </c>
      <c r="Y184">
        <f t="shared" si="54"/>
        <v>1</v>
      </c>
      <c r="Z184" s="101">
        <f t="shared" si="55"/>
        <v>450000</v>
      </c>
      <c r="AA184" s="102" t="s">
        <v>6533</v>
      </c>
    </row>
    <row r="185" spans="1:27">
      <c r="A185" t="s">
        <v>197</v>
      </c>
      <c r="B185" t="s">
        <v>783</v>
      </c>
      <c r="C185" t="s">
        <v>784</v>
      </c>
      <c r="D185" t="s">
        <v>785</v>
      </c>
      <c r="E185">
        <v>95000</v>
      </c>
      <c r="F185">
        <v>10</v>
      </c>
      <c r="G185">
        <v>7</v>
      </c>
      <c r="H185">
        <v>-3</v>
      </c>
      <c r="J185" t="s">
        <v>6233</v>
      </c>
      <c r="K185" t="str">
        <f t="shared" si="52"/>
        <v>110388</v>
      </c>
      <c r="L185" t="str">
        <f t="shared" si="53"/>
        <v>CHĂM SÓC HÀNG NGÀY</v>
      </c>
      <c r="P185" t="str">
        <f t="shared" si="48"/>
        <v>NHÀ CỬA ĐỜI SỐNG</v>
      </c>
      <c r="Q185" t="str">
        <f t="shared" si="49"/>
        <v>134323</v>
      </c>
      <c r="R185" t="s">
        <v>3294</v>
      </c>
      <c r="S185" t="str">
        <f t="shared" si="50"/>
        <v>SKK- Ấm đun nước ~2.5l</v>
      </c>
      <c r="T185">
        <f t="shared" si="51"/>
        <v>450000</v>
      </c>
      <c r="U185">
        <v>16</v>
      </c>
      <c r="V185">
        <v>13</v>
      </c>
      <c r="W185">
        <v>-2</v>
      </c>
      <c r="X185">
        <v>-1</v>
      </c>
      <c r="Y185">
        <f t="shared" si="54"/>
        <v>-3</v>
      </c>
      <c r="Z185" s="101">
        <f t="shared" si="55"/>
        <v>-1350000</v>
      </c>
      <c r="AA185" s="102" t="s">
        <v>6192</v>
      </c>
    </row>
    <row r="186" spans="1:27">
      <c r="A186" t="s">
        <v>197</v>
      </c>
      <c r="B186" t="s">
        <v>783</v>
      </c>
      <c r="C186" t="s">
        <v>784</v>
      </c>
      <c r="D186" t="s">
        <v>785</v>
      </c>
      <c r="E186">
        <v>95000</v>
      </c>
      <c r="F186">
        <v>6</v>
      </c>
      <c r="G186">
        <v>5</v>
      </c>
      <c r="H186">
        <v>-1</v>
      </c>
      <c r="J186" t="s">
        <v>6233</v>
      </c>
      <c r="K186" t="str">
        <f t="shared" si="52"/>
        <v>110388</v>
      </c>
      <c r="L186" t="str">
        <f t="shared" si="53"/>
        <v>CHĂM SÓC HÀNG NGÀY</v>
      </c>
      <c r="P186" t="str">
        <f t="shared" si="48"/>
        <v>NHÀ CỬA ĐỜI SỐNG</v>
      </c>
      <c r="Q186" t="str">
        <f t="shared" si="49"/>
        <v>134335</v>
      </c>
      <c r="R186" t="s">
        <v>915</v>
      </c>
      <c r="S186" t="str">
        <f t="shared" si="50"/>
        <v>P&amp;G- Viên xả thơm hương cam 420ml</v>
      </c>
      <c r="T186">
        <f t="shared" si="51"/>
        <v>215000</v>
      </c>
      <c r="U186">
        <v>28</v>
      </c>
      <c r="V186">
        <v>34</v>
      </c>
      <c r="W186">
        <v>-1</v>
      </c>
      <c r="X186">
        <v>7</v>
      </c>
      <c r="Y186">
        <f t="shared" si="54"/>
        <v>6</v>
      </c>
      <c r="Z186" s="101">
        <f t="shared" si="55"/>
        <v>1290000</v>
      </c>
      <c r="AA186" s="102">
        <v>45862</v>
      </c>
    </row>
    <row r="187" spans="1:27">
      <c r="A187" t="s">
        <v>197</v>
      </c>
      <c r="B187" t="s">
        <v>783</v>
      </c>
      <c r="C187" t="s">
        <v>784</v>
      </c>
      <c r="D187" t="s">
        <v>785</v>
      </c>
      <c r="E187">
        <v>95000</v>
      </c>
      <c r="F187">
        <v>4</v>
      </c>
      <c r="G187">
        <v>3</v>
      </c>
      <c r="H187">
        <v>-1</v>
      </c>
      <c r="J187" t="s">
        <v>6233</v>
      </c>
      <c r="K187" t="str">
        <f t="shared" si="52"/>
        <v>110388</v>
      </c>
      <c r="L187" t="str">
        <f t="shared" si="53"/>
        <v>CHĂM SÓC HÀNG NGÀY</v>
      </c>
      <c r="P187" t="str">
        <f t="shared" si="48"/>
        <v>NHÀ CỬA ĐỜI SỐNG</v>
      </c>
      <c r="Q187" t="str">
        <f t="shared" si="49"/>
        <v>134345</v>
      </c>
      <c r="R187" t="s">
        <v>3815</v>
      </c>
      <c r="S187" t="str">
        <f t="shared" si="50"/>
        <v>P&amp;G- Viên giặt xả 4D hương tươi mát 31 viên</v>
      </c>
      <c r="T187">
        <f t="shared" si="51"/>
        <v>205000</v>
      </c>
      <c r="U187">
        <v>166</v>
      </c>
      <c r="V187">
        <v>167</v>
      </c>
      <c r="W187">
        <v>1</v>
      </c>
      <c r="Y187">
        <f t="shared" si="54"/>
        <v>1</v>
      </c>
      <c r="Z187" s="101">
        <f t="shared" si="55"/>
        <v>205000</v>
      </c>
      <c r="AA187" s="102" t="s">
        <v>6407</v>
      </c>
    </row>
    <row r="188" spans="1:27">
      <c r="A188" t="s">
        <v>197</v>
      </c>
      <c r="B188" t="s">
        <v>783</v>
      </c>
      <c r="C188" t="s">
        <v>784</v>
      </c>
      <c r="D188" t="s">
        <v>785</v>
      </c>
      <c r="E188">
        <v>95000</v>
      </c>
      <c r="F188">
        <v>1</v>
      </c>
      <c r="G188">
        <v>0</v>
      </c>
      <c r="H188">
        <v>-1</v>
      </c>
      <c r="J188" t="s">
        <v>6233</v>
      </c>
      <c r="K188" t="str">
        <f t="shared" si="52"/>
        <v>110388</v>
      </c>
      <c r="L188" t="str">
        <f t="shared" si="53"/>
        <v>CHĂM SÓC HÀNG NGÀY</v>
      </c>
      <c r="P188" t="str">
        <f t="shared" si="48"/>
        <v>NHÀ CỬA ĐỜI SỐNG</v>
      </c>
      <c r="Q188" t="str">
        <f t="shared" si="49"/>
        <v>134346</v>
      </c>
      <c r="R188" t="s">
        <v>2140</v>
      </c>
      <c r="S188" t="str">
        <f t="shared" si="50"/>
        <v>P&amp;G- Viên giặt xả 4D hương hoa 31 viên</v>
      </c>
      <c r="T188">
        <f t="shared" si="51"/>
        <v>225000</v>
      </c>
      <c r="U188">
        <v>93</v>
      </c>
      <c r="V188">
        <v>89</v>
      </c>
      <c r="W188">
        <v>-3</v>
      </c>
      <c r="X188">
        <v>-1</v>
      </c>
      <c r="Y188">
        <f t="shared" si="54"/>
        <v>-4</v>
      </c>
      <c r="Z188" s="101">
        <f t="shared" si="55"/>
        <v>-900000</v>
      </c>
      <c r="AA188" s="102" t="s">
        <v>6174</v>
      </c>
    </row>
    <row r="189" spans="1:27">
      <c r="A189" t="s">
        <v>197</v>
      </c>
      <c r="B189" t="s">
        <v>5734</v>
      </c>
      <c r="C189" t="s">
        <v>5743</v>
      </c>
      <c r="D189" t="s">
        <v>5744</v>
      </c>
      <c r="E189">
        <v>95000</v>
      </c>
      <c r="F189">
        <v>10</v>
      </c>
      <c r="G189">
        <v>9</v>
      </c>
      <c r="H189">
        <v>-1</v>
      </c>
      <c r="J189" t="s">
        <v>6729</v>
      </c>
      <c r="K189" t="str">
        <f t="shared" si="52"/>
        <v>110389</v>
      </c>
      <c r="L189" t="str">
        <f t="shared" si="53"/>
        <v>CHĂM SÓC HÀNG NGÀY</v>
      </c>
      <c r="P189" t="str">
        <f t="shared" si="48"/>
        <v>NHÀ CỬA ĐỜI SỐNG</v>
      </c>
      <c r="Q189" t="str">
        <f t="shared" si="49"/>
        <v>134353</v>
      </c>
      <c r="R189" t="s">
        <v>984</v>
      </c>
      <c r="S189" t="str">
        <f t="shared" si="50"/>
        <v>BACKYARD FAMILY- Ô gấp họa tiết 50cm</v>
      </c>
      <c r="T189">
        <f t="shared" si="51"/>
        <v>180000</v>
      </c>
      <c r="U189">
        <v>1</v>
      </c>
      <c r="V189">
        <v>6</v>
      </c>
      <c r="W189">
        <v>0</v>
      </c>
      <c r="X189">
        <v>5</v>
      </c>
      <c r="Y189">
        <f t="shared" si="54"/>
        <v>5</v>
      </c>
      <c r="Z189" s="101">
        <f t="shared" si="55"/>
        <v>900000</v>
      </c>
      <c r="AA189" s="102" t="s">
        <v>6306</v>
      </c>
    </row>
    <row r="190" spans="1:27">
      <c r="A190" t="s">
        <v>69</v>
      </c>
      <c r="B190" t="s">
        <v>534</v>
      </c>
      <c r="C190" t="s">
        <v>535</v>
      </c>
      <c r="D190" t="s">
        <v>536</v>
      </c>
      <c r="E190">
        <v>60000</v>
      </c>
      <c r="F190">
        <v>6</v>
      </c>
      <c r="G190">
        <v>7</v>
      </c>
      <c r="I190">
        <v>1</v>
      </c>
      <c r="J190" t="s">
        <v>6214</v>
      </c>
      <c r="K190" t="str">
        <f t="shared" si="52"/>
        <v>110461</v>
      </c>
      <c r="L190" t="str">
        <f t="shared" si="53"/>
        <v>CHĂM SÓC SỨC KHỎE</v>
      </c>
      <c r="P190" t="str">
        <f t="shared" si="48"/>
        <v>NHÀ CỬA ĐỜI SỐNG</v>
      </c>
      <c r="Q190" t="str">
        <f t="shared" si="49"/>
        <v>134360</v>
      </c>
      <c r="R190" t="s">
        <v>3649</v>
      </c>
      <c r="S190" t="str">
        <f t="shared" si="50"/>
        <v>P&amp;G- Viên giặt xả 4D Bold hương lavender 30 viên</v>
      </c>
      <c r="T190">
        <f t="shared" si="51"/>
        <v>205000</v>
      </c>
      <c r="U190">
        <v>119</v>
      </c>
      <c r="V190">
        <v>139</v>
      </c>
      <c r="W190">
        <v>20</v>
      </c>
      <c r="Y190">
        <f t="shared" si="54"/>
        <v>20</v>
      </c>
      <c r="Z190" s="101">
        <f t="shared" si="55"/>
        <v>4100000</v>
      </c>
      <c r="AA190" s="102" t="s">
        <v>6371</v>
      </c>
    </row>
    <row r="191" spans="1:27">
      <c r="A191" t="s">
        <v>69</v>
      </c>
      <c r="B191" t="s">
        <v>534</v>
      </c>
      <c r="C191" t="s">
        <v>535</v>
      </c>
      <c r="D191" t="s">
        <v>536</v>
      </c>
      <c r="E191">
        <v>60000</v>
      </c>
      <c r="F191">
        <v>63</v>
      </c>
      <c r="G191">
        <v>62</v>
      </c>
      <c r="H191">
        <v>-1</v>
      </c>
      <c r="J191" t="s">
        <v>6214</v>
      </c>
      <c r="K191" t="str">
        <f t="shared" si="52"/>
        <v>110461</v>
      </c>
      <c r="L191" t="str">
        <f t="shared" si="53"/>
        <v>CHĂM SÓC SỨC KHỎE</v>
      </c>
      <c r="P191" t="str">
        <f t="shared" si="48"/>
        <v>NHÀ CỬA ĐỜI SỐNG</v>
      </c>
      <c r="Q191" t="str">
        <f t="shared" si="49"/>
        <v>134366</v>
      </c>
      <c r="R191" t="s">
        <v>5178</v>
      </c>
      <c r="S191" t="str">
        <f t="shared" si="50"/>
        <v>SKK_Set khăn cao cấp Nhật Bản 2 món màu vàng</v>
      </c>
      <c r="T191">
        <f t="shared" si="51"/>
        <v>289000</v>
      </c>
      <c r="U191">
        <v>6</v>
      </c>
      <c r="V191">
        <v>4</v>
      </c>
      <c r="W191">
        <v>-2</v>
      </c>
      <c r="Y191">
        <f t="shared" si="54"/>
        <v>-2</v>
      </c>
      <c r="Z191" s="101">
        <f t="shared" si="55"/>
        <v>-578000</v>
      </c>
      <c r="AA191" s="102" t="s">
        <v>6657</v>
      </c>
    </row>
    <row r="192" spans="1:27">
      <c r="A192" t="s">
        <v>69</v>
      </c>
      <c r="B192" t="s">
        <v>534</v>
      </c>
      <c r="C192" t="s">
        <v>535</v>
      </c>
      <c r="D192" t="s">
        <v>536</v>
      </c>
      <c r="E192">
        <v>60000</v>
      </c>
      <c r="F192">
        <v>17</v>
      </c>
      <c r="G192">
        <v>12</v>
      </c>
      <c r="H192">
        <v>-5</v>
      </c>
      <c r="J192" t="s">
        <v>6214</v>
      </c>
      <c r="K192" t="str">
        <f t="shared" si="52"/>
        <v>110461</v>
      </c>
      <c r="L192" t="str">
        <f t="shared" si="53"/>
        <v>CHĂM SÓC SỨC KHỎE</v>
      </c>
      <c r="P192" t="str">
        <f t="shared" si="48"/>
        <v>NHÀ CỬA ĐỜI SỐNG</v>
      </c>
      <c r="Q192" t="str">
        <f t="shared" si="49"/>
        <v>134367</v>
      </c>
      <c r="R192" t="s">
        <v>4413</v>
      </c>
      <c r="S192" t="str">
        <f t="shared" si="50"/>
        <v>SKK_Set khăn cao cấp Nhật Bản 2 món màu ghi</v>
      </c>
      <c r="T192">
        <f t="shared" si="51"/>
        <v>289000</v>
      </c>
      <c r="U192">
        <v>7</v>
      </c>
      <c r="V192">
        <v>5</v>
      </c>
      <c r="W192">
        <v>-2</v>
      </c>
      <c r="Y192">
        <f t="shared" si="54"/>
        <v>-2</v>
      </c>
      <c r="Z192" s="101">
        <f t="shared" si="55"/>
        <v>-578000</v>
      </c>
      <c r="AA192" s="102" t="s">
        <v>6522</v>
      </c>
    </row>
    <row r="193" spans="1:27">
      <c r="A193" t="s">
        <v>69</v>
      </c>
      <c r="B193" t="s">
        <v>855</v>
      </c>
      <c r="C193" t="s">
        <v>856</v>
      </c>
      <c r="D193" t="s">
        <v>857</v>
      </c>
      <c r="E193">
        <v>1380000</v>
      </c>
      <c r="F193">
        <v>5</v>
      </c>
      <c r="G193">
        <v>6</v>
      </c>
      <c r="I193">
        <v>1</v>
      </c>
      <c r="J193">
        <v>46113</v>
      </c>
      <c r="K193" t="str">
        <f t="shared" si="52"/>
        <v>110470</v>
      </c>
      <c r="L193" t="str">
        <f t="shared" si="53"/>
        <v>CHĂM SÓC SỨC KHỎE</v>
      </c>
      <c r="P193" t="str">
        <f t="shared" si="48"/>
        <v>NHÀ CỬA ĐỜI SỐNG</v>
      </c>
      <c r="Q193" t="str">
        <f t="shared" si="49"/>
        <v>134369</v>
      </c>
      <c r="R193" t="s">
        <v>2988</v>
      </c>
      <c r="S193" t="str">
        <f t="shared" si="50"/>
        <v>HAYASHI- Khăn lau đầu họa tiết hình cắt 34x80cm</v>
      </c>
      <c r="T193">
        <f t="shared" si="51"/>
        <v>150000</v>
      </c>
      <c r="U193">
        <v>18</v>
      </c>
      <c r="V193">
        <v>15</v>
      </c>
      <c r="W193">
        <v>-1</v>
      </c>
      <c r="X193">
        <v>-2</v>
      </c>
      <c r="Y193">
        <f t="shared" si="54"/>
        <v>-3</v>
      </c>
      <c r="Z193" s="101">
        <f t="shared" si="55"/>
        <v>-450000</v>
      </c>
      <c r="AA193" s="102">
        <v>46140</v>
      </c>
    </row>
    <row r="194" spans="1:27">
      <c r="A194" t="s">
        <v>69</v>
      </c>
      <c r="B194" t="s">
        <v>855</v>
      </c>
      <c r="C194" t="s">
        <v>856</v>
      </c>
      <c r="D194" t="s">
        <v>857</v>
      </c>
      <c r="E194">
        <v>1380000</v>
      </c>
      <c r="F194">
        <v>2</v>
      </c>
      <c r="G194">
        <v>0</v>
      </c>
      <c r="H194">
        <v>-2</v>
      </c>
      <c r="J194">
        <v>46113</v>
      </c>
      <c r="K194" t="str">
        <f t="shared" si="52"/>
        <v>110470</v>
      </c>
      <c r="L194" t="str">
        <f t="shared" si="53"/>
        <v>CHĂM SÓC SỨC KHỎE</v>
      </c>
      <c r="P194" t="str">
        <f t="shared" si="48"/>
        <v>NHÀ CỬA ĐỜI SỐNG</v>
      </c>
      <c r="Q194" t="str">
        <f t="shared" si="49"/>
        <v>134375</v>
      </c>
      <c r="R194" t="s">
        <v>430</v>
      </c>
      <c r="S194" t="str">
        <f t="shared" si="50"/>
        <v>HAYASHI- Khăn lau đầu họa tiết không gian 34x80cm</v>
      </c>
      <c r="T194">
        <f t="shared" si="51"/>
        <v>150000</v>
      </c>
      <c r="U194">
        <v>2</v>
      </c>
      <c r="V194">
        <v>4</v>
      </c>
      <c r="W194">
        <v>-1</v>
      </c>
      <c r="X194">
        <v>3</v>
      </c>
      <c r="Y194">
        <f t="shared" si="54"/>
        <v>2</v>
      </c>
      <c r="Z194" s="101">
        <f t="shared" si="55"/>
        <v>300000</v>
      </c>
      <c r="AA194" s="102">
        <v>46153</v>
      </c>
    </row>
    <row r="195" spans="1:27">
      <c r="A195" t="s">
        <v>69</v>
      </c>
      <c r="B195" t="s">
        <v>2508</v>
      </c>
      <c r="C195" t="s">
        <v>2509</v>
      </c>
      <c r="D195" t="s">
        <v>2510</v>
      </c>
      <c r="E195">
        <v>580000</v>
      </c>
      <c r="F195">
        <v>3</v>
      </c>
      <c r="G195">
        <v>2</v>
      </c>
      <c r="I195">
        <v>-1</v>
      </c>
      <c r="J195">
        <v>46153</v>
      </c>
      <c r="K195" t="str">
        <f t="shared" si="52"/>
        <v>110500</v>
      </c>
      <c r="L195" t="str">
        <f t="shared" si="53"/>
        <v>CHĂM SÓC SỨC KHỎE</v>
      </c>
      <c r="P195" t="str">
        <f t="shared" si="48"/>
        <v>NHÀ CỬA ĐỜI SỐNG</v>
      </c>
      <c r="Q195" t="str">
        <f t="shared" si="49"/>
        <v>134425</v>
      </c>
      <c r="R195" t="s">
        <v>3832</v>
      </c>
      <c r="S195" t="str">
        <f t="shared" si="50"/>
        <v>NEPIA - Set hộp giấy ăn cao cấp (360 tờ x 5 hộp)</v>
      </c>
      <c r="T195">
        <f t="shared" si="51"/>
        <v>135000</v>
      </c>
      <c r="U195">
        <v>24</v>
      </c>
      <c r="V195">
        <v>29</v>
      </c>
      <c r="W195">
        <v>5</v>
      </c>
      <c r="Y195">
        <f t="shared" si="54"/>
        <v>5</v>
      </c>
      <c r="Z195" s="101">
        <f t="shared" si="55"/>
        <v>675000</v>
      </c>
      <c r="AA195" s="102" t="s">
        <v>6410</v>
      </c>
    </row>
    <row r="196" spans="1:27">
      <c r="A196" t="s">
        <v>69</v>
      </c>
      <c r="B196" t="s">
        <v>2508</v>
      </c>
      <c r="C196" t="s">
        <v>2509</v>
      </c>
      <c r="D196" t="s">
        <v>6067</v>
      </c>
      <c r="E196">
        <v>580000</v>
      </c>
      <c r="F196">
        <v>5</v>
      </c>
      <c r="G196">
        <v>3</v>
      </c>
      <c r="H196">
        <v>-2</v>
      </c>
      <c r="J196">
        <v>46153</v>
      </c>
      <c r="K196" t="str">
        <f t="shared" si="52"/>
        <v>110500</v>
      </c>
      <c r="L196" t="str">
        <f t="shared" si="53"/>
        <v>CHĂM SÓC SỨC KHỎE</v>
      </c>
      <c r="P196" t="str">
        <f t="shared" si="48"/>
        <v>NHÀ CỬA ĐỜI SỐNG</v>
      </c>
      <c r="Q196" t="str">
        <f t="shared" si="49"/>
        <v>134475</v>
      </c>
      <c r="R196" t="s">
        <v>199</v>
      </c>
      <c r="S196" t="str">
        <f t="shared" si="50"/>
        <v>NEPIA- Set 5 hộp giấy ăn (300 tờ x 5 hộp)</v>
      </c>
      <c r="T196">
        <f t="shared" si="51"/>
        <v>120000</v>
      </c>
      <c r="U196">
        <v>317</v>
      </c>
      <c r="V196">
        <v>371</v>
      </c>
      <c r="W196">
        <v>46</v>
      </c>
      <c r="X196">
        <v>8</v>
      </c>
      <c r="Y196">
        <f t="shared" si="54"/>
        <v>54</v>
      </c>
      <c r="Z196" s="101">
        <f t="shared" si="55"/>
        <v>6480000</v>
      </c>
      <c r="AA196" s="102" t="s">
        <v>6335</v>
      </c>
    </row>
    <row r="197" spans="1:27">
      <c r="A197" t="s">
        <v>69</v>
      </c>
      <c r="B197" t="s">
        <v>1142</v>
      </c>
      <c r="C197" t="s">
        <v>1143</v>
      </c>
      <c r="D197" t="s">
        <v>1144</v>
      </c>
      <c r="E197">
        <v>455000</v>
      </c>
      <c r="F197">
        <v>44</v>
      </c>
      <c r="G197">
        <v>45</v>
      </c>
      <c r="I197">
        <v>1</v>
      </c>
      <c r="J197" t="s">
        <v>6198</v>
      </c>
      <c r="K197" t="str">
        <f t="shared" si="52"/>
        <v>110504</v>
      </c>
      <c r="L197" t="str">
        <f t="shared" si="53"/>
        <v>CHĂM SÓC SỨC KHỎE</v>
      </c>
      <c r="P197" t="str">
        <f t="shared" si="48"/>
        <v>NHÀ CỬA ĐỜI SỐNG</v>
      </c>
      <c r="Q197" t="str">
        <f t="shared" si="49"/>
        <v>134477</v>
      </c>
      <c r="R197" t="s">
        <v>4787</v>
      </c>
      <c r="S197" t="str">
        <f t="shared" si="50"/>
        <v>KAIYO- Phích giữ nhiệt 2 lớp inox màu xanh 2L</v>
      </c>
      <c r="T197">
        <f t="shared" si="51"/>
        <v>450000</v>
      </c>
      <c r="U197">
        <v>2</v>
      </c>
      <c r="V197">
        <v>1</v>
      </c>
      <c r="W197">
        <v>-1</v>
      </c>
      <c r="Y197">
        <f t="shared" si="54"/>
        <v>-1</v>
      </c>
      <c r="Z197" s="101">
        <f t="shared" si="55"/>
        <v>-450000</v>
      </c>
      <c r="AA197" s="102" t="s">
        <v>6718</v>
      </c>
    </row>
    <row r="198" spans="1:27">
      <c r="A198" t="s">
        <v>69</v>
      </c>
      <c r="B198" t="s">
        <v>1142</v>
      </c>
      <c r="C198" t="s">
        <v>1143</v>
      </c>
      <c r="D198" t="s">
        <v>1144</v>
      </c>
      <c r="E198">
        <v>425000</v>
      </c>
      <c r="F198">
        <v>-4</v>
      </c>
      <c r="G198">
        <v>0</v>
      </c>
      <c r="H198">
        <v>4</v>
      </c>
      <c r="J198" t="s">
        <v>6198</v>
      </c>
      <c r="K198" t="str">
        <f t="shared" si="52"/>
        <v>110504</v>
      </c>
      <c r="L198" t="str">
        <f t="shared" si="53"/>
        <v>CHĂM SÓC SỨC KHỎE</v>
      </c>
      <c r="P198" t="str">
        <f t="shared" si="48"/>
        <v>NHÀ CỬA ĐỜI SỐNG</v>
      </c>
      <c r="Q198" t="str">
        <f t="shared" si="49"/>
        <v>134485</v>
      </c>
      <c r="R198" t="s">
        <v>2467</v>
      </c>
      <c r="S198" t="str">
        <f t="shared" si="50"/>
        <v>KAIYO-Chảo inox 316 liền khối 5-ply Premium 24cm</v>
      </c>
      <c r="T198">
        <f t="shared" si="51"/>
        <v>570000</v>
      </c>
      <c r="U198">
        <v>9</v>
      </c>
      <c r="V198">
        <v>7</v>
      </c>
      <c r="W198">
        <v>-1</v>
      </c>
      <c r="X198">
        <v>-1</v>
      </c>
      <c r="Y198">
        <f t="shared" si="54"/>
        <v>-2</v>
      </c>
      <c r="Z198" s="101">
        <f t="shared" si="55"/>
        <v>-1140000</v>
      </c>
      <c r="AA198" s="102">
        <v>46087</v>
      </c>
    </row>
    <row r="199" spans="1:27">
      <c r="A199" t="s">
        <v>69</v>
      </c>
      <c r="B199" t="s">
        <v>1142</v>
      </c>
      <c r="C199" t="s">
        <v>1143</v>
      </c>
      <c r="D199" t="s">
        <v>1144</v>
      </c>
      <c r="E199">
        <v>425000</v>
      </c>
      <c r="F199">
        <v>50</v>
      </c>
      <c r="G199">
        <v>47</v>
      </c>
      <c r="H199">
        <v>-3</v>
      </c>
      <c r="J199" t="s">
        <v>6198</v>
      </c>
      <c r="K199" t="str">
        <f t="shared" si="52"/>
        <v>110504</v>
      </c>
      <c r="L199" t="str">
        <f t="shared" si="53"/>
        <v>CHĂM SÓC SỨC KHỎE</v>
      </c>
      <c r="P199" t="str">
        <f t="shared" si="48"/>
        <v>NHÀ CỬA ĐỜI SỐNG</v>
      </c>
      <c r="Q199" t="str">
        <f t="shared" si="49"/>
        <v>134486</v>
      </c>
      <c r="R199" t="s">
        <v>4879</v>
      </c>
      <c r="S199" t="str">
        <f t="shared" si="50"/>
        <v>KAIYO-Chảo inox 316 5-ply Premium sâu lòng20cm</v>
      </c>
      <c r="T199">
        <f t="shared" si="51"/>
        <v>670000</v>
      </c>
      <c r="U199">
        <v>3</v>
      </c>
      <c r="V199">
        <v>1</v>
      </c>
      <c r="W199">
        <v>-2</v>
      </c>
      <c r="Y199">
        <f t="shared" si="54"/>
        <v>-2</v>
      </c>
      <c r="Z199" s="101">
        <f t="shared" si="55"/>
        <v>-1340000</v>
      </c>
      <c r="AA199" s="102" t="s">
        <v>6600</v>
      </c>
    </row>
    <row r="200" spans="1:27">
      <c r="A200" t="s">
        <v>197</v>
      </c>
      <c r="B200" t="s">
        <v>2208</v>
      </c>
      <c r="C200" t="s">
        <v>2209</v>
      </c>
      <c r="D200" t="s">
        <v>2210</v>
      </c>
      <c r="E200">
        <v>295000</v>
      </c>
      <c r="F200">
        <v>5</v>
      </c>
      <c r="G200">
        <v>4</v>
      </c>
      <c r="I200">
        <v>-1</v>
      </c>
      <c r="J200" t="s">
        <v>6175</v>
      </c>
      <c r="K200" t="str">
        <f t="shared" si="52"/>
        <v>110526</v>
      </c>
      <c r="L200" t="str">
        <f t="shared" si="53"/>
        <v>CHĂM SÓC HÀNG NGÀY</v>
      </c>
      <c r="P200" t="str">
        <f t="shared" si="48"/>
        <v>NHÀ CỬA ĐỜI SỐNG</v>
      </c>
      <c r="Q200" t="str">
        <f t="shared" si="49"/>
        <v>134487</v>
      </c>
      <c r="R200" t="s">
        <v>4653</v>
      </c>
      <c r="S200" t="str">
        <f t="shared" si="50"/>
        <v>KAIYO-Chảo inox 316 5-ply Premium sâu lòng24cm</v>
      </c>
      <c r="T200">
        <f t="shared" si="51"/>
        <v>799000</v>
      </c>
      <c r="U200">
        <v>9</v>
      </c>
      <c r="V200">
        <v>8</v>
      </c>
      <c r="W200">
        <v>-1</v>
      </c>
      <c r="Y200">
        <f t="shared" si="54"/>
        <v>-1</v>
      </c>
      <c r="Z200" s="101">
        <f t="shared" si="55"/>
        <v>-799000</v>
      </c>
      <c r="AA200" s="102" t="s">
        <v>6556</v>
      </c>
    </row>
    <row r="201" spans="1:27">
      <c r="A201" t="s">
        <v>197</v>
      </c>
      <c r="B201" t="s">
        <v>2208</v>
      </c>
      <c r="C201" t="s">
        <v>2209</v>
      </c>
      <c r="D201" t="s">
        <v>2210</v>
      </c>
      <c r="E201">
        <v>295000</v>
      </c>
      <c r="F201">
        <v>-2</v>
      </c>
      <c r="G201">
        <v>0</v>
      </c>
      <c r="H201">
        <v>2</v>
      </c>
      <c r="J201" t="s">
        <v>6175</v>
      </c>
      <c r="K201" t="str">
        <f t="shared" si="52"/>
        <v>110526</v>
      </c>
      <c r="L201" t="str">
        <f t="shared" si="53"/>
        <v>CHĂM SÓC HÀNG NGÀY</v>
      </c>
      <c r="P201" t="str">
        <f t="shared" si="48"/>
        <v>NHÀ CỬA ĐỜI SỐNG</v>
      </c>
      <c r="Q201" t="str">
        <f t="shared" si="49"/>
        <v>134488</v>
      </c>
      <c r="R201" t="s">
        <v>4878</v>
      </c>
      <c r="S201" t="str">
        <f t="shared" si="50"/>
        <v>KAIYO-Chảo đúc inox 3 lớp đáy liền Tri-Ply 12cm</v>
      </c>
      <c r="T201">
        <f t="shared" si="51"/>
        <v>250000</v>
      </c>
      <c r="U201">
        <v>3</v>
      </c>
      <c r="V201">
        <v>1</v>
      </c>
      <c r="W201">
        <v>-2</v>
      </c>
      <c r="Y201">
        <f t="shared" si="54"/>
        <v>-2</v>
      </c>
      <c r="Z201" s="101">
        <f t="shared" si="55"/>
        <v>-500000</v>
      </c>
      <c r="AA201" s="102" t="s">
        <v>6599</v>
      </c>
    </row>
    <row r="202" spans="1:27">
      <c r="A202" t="s">
        <v>197</v>
      </c>
      <c r="B202" t="s">
        <v>2208</v>
      </c>
      <c r="C202" t="s">
        <v>2209</v>
      </c>
      <c r="D202" t="s">
        <v>2210</v>
      </c>
      <c r="E202">
        <v>295000</v>
      </c>
      <c r="F202">
        <v>-1</v>
      </c>
      <c r="G202">
        <v>0</v>
      </c>
      <c r="H202">
        <v>1</v>
      </c>
      <c r="J202" t="s">
        <v>6175</v>
      </c>
      <c r="K202" t="str">
        <f t="shared" si="52"/>
        <v>110526</v>
      </c>
      <c r="L202" t="str">
        <f t="shared" si="53"/>
        <v>CHĂM SÓC HÀNG NGÀY</v>
      </c>
      <c r="P202" t="str">
        <f t="shared" si="48"/>
        <v>NHÀ CỬA ĐỜI SỐNG</v>
      </c>
      <c r="Q202" t="str">
        <f t="shared" si="49"/>
        <v>134502</v>
      </c>
      <c r="R202" t="s">
        <v>1495</v>
      </c>
      <c r="S202" t="str">
        <f t="shared" si="50"/>
        <v>P&amp;G- Viên giặt 4D Gel hương tươi mát 11 viên</v>
      </c>
      <c r="T202">
        <f t="shared" si="51"/>
        <v>98000</v>
      </c>
      <c r="U202">
        <v>49</v>
      </c>
      <c r="V202">
        <v>47</v>
      </c>
      <c r="W202">
        <v>-3</v>
      </c>
      <c r="X202">
        <v>1</v>
      </c>
      <c r="Y202">
        <f t="shared" si="54"/>
        <v>-2</v>
      </c>
      <c r="Z202" s="101">
        <f t="shared" si="55"/>
        <v>-196000</v>
      </c>
      <c r="AA202" s="102" t="s">
        <v>6206</v>
      </c>
    </row>
    <row r="203" spans="1:27">
      <c r="A203" t="s">
        <v>69</v>
      </c>
      <c r="B203" t="s">
        <v>290</v>
      </c>
      <c r="C203" t="s">
        <v>291</v>
      </c>
      <c r="D203" t="s">
        <v>292</v>
      </c>
      <c r="E203">
        <v>160000</v>
      </c>
      <c r="F203">
        <v>10</v>
      </c>
      <c r="G203">
        <v>12</v>
      </c>
      <c r="I203">
        <v>2</v>
      </c>
      <c r="J203" t="s">
        <v>6139</v>
      </c>
      <c r="K203" t="str">
        <f t="shared" si="52"/>
        <v>110539</v>
      </c>
      <c r="L203" t="str">
        <f t="shared" si="53"/>
        <v>CHĂM SÓC SỨC KHỎE</v>
      </c>
      <c r="P203" t="str">
        <f t="shared" si="48"/>
        <v>NHÀ CỬA ĐỜI SỐNG</v>
      </c>
      <c r="Q203" t="str">
        <f t="shared" si="49"/>
        <v>134523</v>
      </c>
      <c r="R203" t="s">
        <v>996</v>
      </c>
      <c r="S203" t="str">
        <f t="shared" si="50"/>
        <v>P&amp;G- Viên xả thơm quần áo hương hoa hồng 420ml</v>
      </c>
      <c r="T203">
        <f t="shared" si="51"/>
        <v>215000</v>
      </c>
      <c r="U203">
        <v>34</v>
      </c>
      <c r="V203">
        <v>33</v>
      </c>
      <c r="W203">
        <v>-5</v>
      </c>
      <c r="X203">
        <v>4</v>
      </c>
      <c r="Y203">
        <f t="shared" si="54"/>
        <v>-1</v>
      </c>
      <c r="Z203" s="101">
        <f t="shared" si="55"/>
        <v>-215000</v>
      </c>
      <c r="AA203" s="102">
        <v>46062</v>
      </c>
    </row>
    <row r="204" spans="1:27">
      <c r="A204" t="s">
        <v>69</v>
      </c>
      <c r="B204" t="s">
        <v>290</v>
      </c>
      <c r="C204" t="s">
        <v>291</v>
      </c>
      <c r="D204" t="s">
        <v>292</v>
      </c>
      <c r="E204">
        <v>160000</v>
      </c>
      <c r="F204">
        <v>5</v>
      </c>
      <c r="G204">
        <v>0</v>
      </c>
      <c r="H204">
        <v>-5</v>
      </c>
      <c r="J204" t="s">
        <v>6139</v>
      </c>
      <c r="K204" t="str">
        <f t="shared" si="52"/>
        <v>110539</v>
      </c>
      <c r="L204" t="str">
        <f t="shared" si="53"/>
        <v>CHĂM SÓC SỨC KHỎE</v>
      </c>
      <c r="P204" t="str">
        <f t="shared" si="48"/>
        <v>NHÀ CỬA ĐỜI SỐNG</v>
      </c>
      <c r="Q204" t="str">
        <f t="shared" si="49"/>
        <v>134531</v>
      </c>
      <c r="R204" t="s">
        <v>1573</v>
      </c>
      <c r="S204" t="str">
        <f t="shared" si="50"/>
        <v>KOUYU - Set móc nhựa 4 chiếc màu trắng/ghi</v>
      </c>
      <c r="T204">
        <f t="shared" si="51"/>
        <v>29000</v>
      </c>
      <c r="U204">
        <v>36</v>
      </c>
      <c r="V204">
        <v>37</v>
      </c>
      <c r="W204">
        <v>-1</v>
      </c>
      <c r="X204">
        <v>2</v>
      </c>
      <c r="Y204">
        <f t="shared" si="54"/>
        <v>1</v>
      </c>
      <c r="Z204" s="101">
        <f t="shared" si="55"/>
        <v>29000</v>
      </c>
      <c r="AA204" s="102">
        <v>45981</v>
      </c>
    </row>
    <row r="205" spans="1:27">
      <c r="A205" t="s">
        <v>69</v>
      </c>
      <c r="B205" t="s">
        <v>290</v>
      </c>
      <c r="C205" t="s">
        <v>291</v>
      </c>
      <c r="D205" t="s">
        <v>292</v>
      </c>
      <c r="E205">
        <v>160000</v>
      </c>
      <c r="F205">
        <v>2</v>
      </c>
      <c r="G205">
        <v>0</v>
      </c>
      <c r="H205">
        <v>-2</v>
      </c>
      <c r="J205" t="s">
        <v>6139</v>
      </c>
      <c r="K205" t="str">
        <f t="shared" si="52"/>
        <v>110539</v>
      </c>
      <c r="L205" t="str">
        <f t="shared" si="53"/>
        <v>CHĂM SÓC SỨC KHỎE</v>
      </c>
      <c r="P205" t="str">
        <f t="shared" si="48"/>
        <v>NHÀ CỬA ĐỜI SỐNG</v>
      </c>
      <c r="Q205" t="str">
        <f t="shared" si="49"/>
        <v>134534</v>
      </c>
      <c r="R205" t="s">
        <v>1857</v>
      </c>
      <c r="S205" t="str">
        <f t="shared" si="50"/>
        <v>Gloves - Găng tay Polyethylene - 120 cái Size M</v>
      </c>
      <c r="T205">
        <f t="shared" si="51"/>
        <v>25000</v>
      </c>
      <c r="U205">
        <v>5</v>
      </c>
      <c r="V205">
        <v>4</v>
      </c>
      <c r="W205">
        <v>1</v>
      </c>
      <c r="X205">
        <v>-2</v>
      </c>
      <c r="Y205">
        <f t="shared" si="54"/>
        <v>-1</v>
      </c>
      <c r="Z205" s="101">
        <f t="shared" si="55"/>
        <v>-25000</v>
      </c>
      <c r="AA205" s="102">
        <v>45989</v>
      </c>
    </row>
    <row r="206" spans="1:27">
      <c r="A206" t="s">
        <v>69</v>
      </c>
      <c r="B206" t="s">
        <v>290</v>
      </c>
      <c r="C206" t="s">
        <v>291</v>
      </c>
      <c r="D206" t="s">
        <v>292</v>
      </c>
      <c r="E206">
        <v>160000</v>
      </c>
      <c r="F206">
        <v>33</v>
      </c>
      <c r="G206">
        <v>32</v>
      </c>
      <c r="H206">
        <v>-1</v>
      </c>
      <c r="J206" t="s">
        <v>6139</v>
      </c>
      <c r="K206" t="str">
        <f t="shared" si="52"/>
        <v>110539</v>
      </c>
      <c r="L206" t="str">
        <f t="shared" si="53"/>
        <v>CHĂM SÓC SỨC KHỎE</v>
      </c>
      <c r="P206" t="str">
        <f t="shared" si="48"/>
        <v>NHÀ CỬA ĐỜI SỐNG</v>
      </c>
      <c r="Q206" t="str">
        <f t="shared" si="49"/>
        <v>134573</v>
      </c>
      <c r="R206" t="s">
        <v>1381</v>
      </c>
      <c r="S206" t="str">
        <f t="shared" si="50"/>
        <v>EARTH - Bình xịt côn trùng ARS JET GOLD 600ml</v>
      </c>
      <c r="T206">
        <f t="shared" si="51"/>
        <v>79000</v>
      </c>
      <c r="U206">
        <v>14</v>
      </c>
      <c r="V206">
        <v>15</v>
      </c>
      <c r="W206">
        <v>-1</v>
      </c>
      <c r="X206">
        <v>2</v>
      </c>
      <c r="Y206">
        <f t="shared" si="54"/>
        <v>1</v>
      </c>
      <c r="Z206" s="101">
        <f t="shared" si="55"/>
        <v>79000</v>
      </c>
      <c r="AA206" s="102">
        <v>46153</v>
      </c>
    </row>
    <row r="207" spans="1:27">
      <c r="A207" t="s">
        <v>69</v>
      </c>
      <c r="B207" t="s">
        <v>290</v>
      </c>
      <c r="C207" t="s">
        <v>291</v>
      </c>
      <c r="D207" t="s">
        <v>292</v>
      </c>
      <c r="E207">
        <v>160000</v>
      </c>
      <c r="F207">
        <v>31</v>
      </c>
      <c r="G207">
        <v>29</v>
      </c>
      <c r="H207">
        <v>-2</v>
      </c>
      <c r="J207" t="s">
        <v>6139</v>
      </c>
      <c r="K207" t="str">
        <f t="shared" si="52"/>
        <v>110539</v>
      </c>
      <c r="L207" t="str">
        <f t="shared" si="53"/>
        <v>CHĂM SÓC SỨC KHỎE</v>
      </c>
      <c r="P207" t="str">
        <f t="shared" si="48"/>
        <v>NHÀ CỬA ĐỜI SỐNG</v>
      </c>
      <c r="Q207" t="str">
        <f t="shared" si="49"/>
        <v>134574</v>
      </c>
      <c r="R207" t="s">
        <v>4121</v>
      </c>
      <c r="S207" t="str">
        <f t="shared" si="50"/>
        <v>EARTH - Xịt Côn Trùng Ars Pro.X Mạnh 500ml</v>
      </c>
      <c r="T207">
        <f t="shared" si="51"/>
        <v>75200</v>
      </c>
      <c r="U207">
        <v>-6</v>
      </c>
      <c r="V207">
        <v>0</v>
      </c>
      <c r="W207">
        <v>6</v>
      </c>
      <c r="Y207">
        <f t="shared" si="54"/>
        <v>6</v>
      </c>
      <c r="Z207" s="101">
        <f t="shared" si="55"/>
        <v>451200</v>
      </c>
      <c r="AA207" s="102" t="s">
        <v>6458</v>
      </c>
    </row>
    <row r="208" spans="1:27">
      <c r="A208" t="s">
        <v>69</v>
      </c>
      <c r="B208" t="s">
        <v>290</v>
      </c>
      <c r="C208" t="s">
        <v>291</v>
      </c>
      <c r="D208" t="s">
        <v>292</v>
      </c>
      <c r="E208">
        <v>160000</v>
      </c>
      <c r="F208">
        <v>-10</v>
      </c>
      <c r="G208">
        <v>0</v>
      </c>
      <c r="H208">
        <v>10</v>
      </c>
      <c r="J208" t="s">
        <v>6139</v>
      </c>
      <c r="K208" t="str">
        <f t="shared" si="52"/>
        <v>110539</v>
      </c>
      <c r="L208" t="str">
        <f t="shared" si="53"/>
        <v>CHĂM SÓC SỨC KHỎE</v>
      </c>
      <c r="P208" t="str">
        <f t="shared" si="48"/>
        <v>NHÀ CỬA ĐỜI SỐNG</v>
      </c>
      <c r="Q208" t="str">
        <f t="shared" si="49"/>
        <v>134575</v>
      </c>
      <c r="R208" t="s">
        <v>4123</v>
      </c>
      <c r="S208" t="str">
        <f t="shared" si="50"/>
        <v>EARTH - Xịt Côn Trùng Ars Pro.X 500ml hương cam</v>
      </c>
      <c r="T208">
        <f t="shared" si="51"/>
        <v>75200</v>
      </c>
      <c r="U208">
        <v>34</v>
      </c>
      <c r="V208">
        <v>28</v>
      </c>
      <c r="W208">
        <v>-6</v>
      </c>
      <c r="Y208">
        <f t="shared" si="54"/>
        <v>-6</v>
      </c>
      <c r="Z208" s="101">
        <f t="shared" si="55"/>
        <v>-451200</v>
      </c>
      <c r="AA208" s="102" t="s">
        <v>6458</v>
      </c>
    </row>
    <row r="209" spans="1:27">
      <c r="A209" t="s">
        <v>69</v>
      </c>
      <c r="B209" t="s">
        <v>290</v>
      </c>
      <c r="C209" t="s">
        <v>291</v>
      </c>
      <c r="D209" t="s">
        <v>292</v>
      </c>
      <c r="E209">
        <v>160000</v>
      </c>
      <c r="F209">
        <v>-1</v>
      </c>
      <c r="G209">
        <v>0</v>
      </c>
      <c r="H209">
        <v>1</v>
      </c>
      <c r="J209" t="s">
        <v>6139</v>
      </c>
      <c r="K209" t="str">
        <f t="shared" si="52"/>
        <v>110539</v>
      </c>
      <c r="L209" t="str">
        <f t="shared" si="53"/>
        <v>CHĂM SÓC SỨC KHỎE</v>
      </c>
      <c r="P209" t="str">
        <f t="shared" si="48"/>
        <v>NHÀ CỬA ĐỜI SỐNG</v>
      </c>
      <c r="Q209" t="str">
        <f t="shared" si="49"/>
        <v>134577</v>
      </c>
      <c r="R209" t="s">
        <v>1224</v>
      </c>
      <c r="S209" t="str">
        <f t="shared" si="50"/>
        <v>EARTH - Nomat Dung dịch xông diệt muỗi (*2)</v>
      </c>
      <c r="T209">
        <f t="shared" si="51"/>
        <v>79000</v>
      </c>
      <c r="U209">
        <v>34</v>
      </c>
      <c r="V209">
        <v>33</v>
      </c>
      <c r="W209">
        <v>-5</v>
      </c>
      <c r="X209">
        <v>4</v>
      </c>
      <c r="Y209">
        <f t="shared" si="54"/>
        <v>-1</v>
      </c>
      <c r="Z209" s="101">
        <f t="shared" si="55"/>
        <v>-79000</v>
      </c>
      <c r="AA209" s="102" t="s">
        <v>6300</v>
      </c>
    </row>
    <row r="210" spans="1:27">
      <c r="A210" t="s">
        <v>69</v>
      </c>
      <c r="B210" t="s">
        <v>290</v>
      </c>
      <c r="C210" t="s">
        <v>291</v>
      </c>
      <c r="D210" t="s">
        <v>292</v>
      </c>
      <c r="E210">
        <v>160000</v>
      </c>
      <c r="F210">
        <v>-2</v>
      </c>
      <c r="G210">
        <v>0</v>
      </c>
      <c r="H210">
        <v>2</v>
      </c>
      <c r="J210" t="s">
        <v>6139</v>
      </c>
      <c r="K210" t="str">
        <f t="shared" si="52"/>
        <v>110539</v>
      </c>
      <c r="L210" t="str">
        <f t="shared" si="53"/>
        <v>CHĂM SÓC SỨC KHỎE</v>
      </c>
      <c r="P210" t="str">
        <f t="shared" si="48"/>
        <v>NHÀ CỬA ĐỜI SỐNG</v>
      </c>
      <c r="Q210" t="str">
        <f t="shared" si="49"/>
        <v>134578</v>
      </c>
      <c r="R210" t="s">
        <v>648</v>
      </c>
      <c r="S210" t="str">
        <f t="shared" si="50"/>
        <v>EARTH - Bẫy gián HOI HOI ( 3 Miếng/ hộp)</v>
      </c>
      <c r="T210">
        <f t="shared" si="51"/>
        <v>30000</v>
      </c>
      <c r="U210">
        <v>22</v>
      </c>
      <c r="V210">
        <v>43</v>
      </c>
      <c r="W210">
        <v>13</v>
      </c>
      <c r="X210">
        <v>8</v>
      </c>
      <c r="Y210">
        <f t="shared" si="54"/>
        <v>21</v>
      </c>
      <c r="Z210" s="101">
        <f t="shared" si="55"/>
        <v>630000</v>
      </c>
      <c r="AA210" s="102" t="s">
        <v>6338</v>
      </c>
    </row>
    <row r="211" spans="1:27">
      <c r="A211" t="s">
        <v>69</v>
      </c>
      <c r="B211" t="s">
        <v>290</v>
      </c>
      <c r="C211" t="s">
        <v>291</v>
      </c>
      <c r="D211" t="s">
        <v>292</v>
      </c>
      <c r="E211">
        <v>160000</v>
      </c>
      <c r="F211">
        <v>-3</v>
      </c>
      <c r="G211">
        <v>0</v>
      </c>
      <c r="H211">
        <v>3</v>
      </c>
      <c r="J211" t="s">
        <v>6139</v>
      </c>
      <c r="K211" t="str">
        <f t="shared" si="52"/>
        <v>110539</v>
      </c>
      <c r="L211" t="str">
        <f t="shared" si="53"/>
        <v>CHĂM SÓC SỨC KHỎE</v>
      </c>
      <c r="P211" t="str">
        <f t="shared" si="48"/>
        <v>NHÀ CỬA ĐỜI SỐNG</v>
      </c>
      <c r="Q211" t="str">
        <f t="shared" si="49"/>
        <v>134579</v>
      </c>
      <c r="R211" t="s">
        <v>1564</v>
      </c>
      <c r="S211" t="str">
        <f t="shared" si="50"/>
        <v>EARTH - Mồi diệt kiến ARS ANT KILLER2</v>
      </c>
      <c r="T211">
        <f t="shared" si="51"/>
        <v>65000</v>
      </c>
      <c r="U211">
        <v>27</v>
      </c>
      <c r="V211">
        <v>26</v>
      </c>
      <c r="W211">
        <v>-2</v>
      </c>
      <c r="X211">
        <v>1</v>
      </c>
      <c r="Y211">
        <f t="shared" si="54"/>
        <v>-1</v>
      </c>
      <c r="Z211" s="101">
        <f t="shared" si="55"/>
        <v>-65000</v>
      </c>
      <c r="AA211" s="102" t="s">
        <v>6213</v>
      </c>
    </row>
    <row r="212" spans="1:27">
      <c r="A212" t="s">
        <v>69</v>
      </c>
      <c r="B212" t="s">
        <v>290</v>
      </c>
      <c r="C212" t="s">
        <v>291</v>
      </c>
      <c r="D212" t="s">
        <v>292</v>
      </c>
      <c r="E212">
        <v>160000</v>
      </c>
      <c r="F212">
        <v>-4</v>
      </c>
      <c r="G212">
        <v>0</v>
      </c>
      <c r="H212">
        <v>4</v>
      </c>
      <c r="J212" t="s">
        <v>6139</v>
      </c>
      <c r="K212" t="str">
        <f t="shared" si="52"/>
        <v>110539</v>
      </c>
      <c r="L212" t="str">
        <f t="shared" si="53"/>
        <v>CHĂM SÓC SỨC KHỎE</v>
      </c>
      <c r="P212" t="str">
        <f t="shared" si="48"/>
        <v>NHÀ CỬA ĐỜI SỐNG</v>
      </c>
      <c r="Q212" t="str">
        <f t="shared" si="49"/>
        <v>134580</v>
      </c>
      <c r="R212" t="s">
        <v>1546</v>
      </c>
      <c r="S212" t="str">
        <f t="shared" si="50"/>
        <v>EARTH -Bẫy diệt ruồi giấm ARS FLY CATCHER</v>
      </c>
      <c r="T212">
        <f t="shared" si="51"/>
        <v>79000</v>
      </c>
      <c r="U212">
        <v>4</v>
      </c>
      <c r="V212">
        <v>3</v>
      </c>
      <c r="W212">
        <v>-2</v>
      </c>
      <c r="X212">
        <v>1</v>
      </c>
      <c r="Y212">
        <f t="shared" si="54"/>
        <v>-1</v>
      </c>
      <c r="Z212" s="101">
        <f t="shared" si="55"/>
        <v>-79000</v>
      </c>
      <c r="AA212" s="102" t="s">
        <v>6212</v>
      </c>
    </row>
    <row r="213" spans="1:27">
      <c r="A213" t="s">
        <v>69</v>
      </c>
      <c r="B213" t="s">
        <v>804</v>
      </c>
      <c r="C213" t="s">
        <v>805</v>
      </c>
      <c r="D213" t="s">
        <v>806</v>
      </c>
      <c r="E213">
        <v>690000</v>
      </c>
      <c r="F213">
        <v>9</v>
      </c>
      <c r="G213">
        <v>8</v>
      </c>
      <c r="I213">
        <v>-1</v>
      </c>
      <c r="J213">
        <v>46111</v>
      </c>
      <c r="K213" t="str">
        <f t="shared" si="52"/>
        <v>110547</v>
      </c>
      <c r="L213" t="str">
        <f t="shared" si="53"/>
        <v>CHĂM SÓC SỨC KHỎE</v>
      </c>
      <c r="P213" t="str">
        <f t="shared" si="48"/>
        <v>NHÀ CỬA ĐỜI SỐNG</v>
      </c>
      <c r="Q213" t="str">
        <f t="shared" si="49"/>
        <v>134582</v>
      </c>
      <c r="R213" t="s">
        <v>781</v>
      </c>
      <c r="S213" t="str">
        <f t="shared" si="50"/>
        <v>EARTH - Bình xịt côn trùng ARS JET GOLD 300ml</v>
      </c>
      <c r="T213">
        <f t="shared" si="51"/>
        <v>50000</v>
      </c>
      <c r="U213">
        <v>152</v>
      </c>
      <c r="V213">
        <v>151</v>
      </c>
      <c r="W213">
        <v>-3</v>
      </c>
      <c r="X213">
        <v>2</v>
      </c>
      <c r="Y213">
        <f t="shared" si="54"/>
        <v>-1</v>
      </c>
      <c r="Z213" s="101">
        <f t="shared" si="55"/>
        <v>-50000</v>
      </c>
      <c r="AA213" s="102" t="s">
        <v>6262</v>
      </c>
    </row>
    <row r="214" spans="1:27">
      <c r="A214" t="s">
        <v>197</v>
      </c>
      <c r="B214" t="s">
        <v>3113</v>
      </c>
      <c r="C214" t="s">
        <v>3114</v>
      </c>
      <c r="D214" t="s">
        <v>3115</v>
      </c>
      <c r="E214">
        <v>95000</v>
      </c>
      <c r="F214">
        <v>24</v>
      </c>
      <c r="G214">
        <v>22</v>
      </c>
      <c r="H214">
        <v>-2</v>
      </c>
      <c r="J214" t="s">
        <v>6188</v>
      </c>
      <c r="K214" t="str">
        <f t="shared" si="52"/>
        <v>110603</v>
      </c>
      <c r="L214" t="str">
        <f t="shared" si="53"/>
        <v>CHĂM SÓC HÀNG NGÀY</v>
      </c>
      <c r="P214" t="str">
        <f t="shared" si="48"/>
        <v>NHÀ CỬA ĐỜI SỐNG</v>
      </c>
      <c r="Q214" t="str">
        <f t="shared" si="49"/>
        <v>134650</v>
      </c>
      <c r="R214" t="s">
        <v>4163</v>
      </c>
      <c r="S214" t="str">
        <f t="shared" si="50"/>
        <v>SKK-Thảm nhà bếp siêu thấm chống trơn trượt 1317 2</v>
      </c>
      <c r="T214">
        <f t="shared" si="51"/>
        <v>109000</v>
      </c>
      <c r="U214">
        <v>-3</v>
      </c>
      <c r="V214">
        <v>0</v>
      </c>
      <c r="W214">
        <v>3</v>
      </c>
      <c r="Y214">
        <f t="shared" si="54"/>
        <v>3</v>
      </c>
      <c r="Z214" s="101">
        <f t="shared" si="55"/>
        <v>327000</v>
      </c>
      <c r="AA214" s="102" t="s">
        <v>6467</v>
      </c>
    </row>
    <row r="215" spans="1:27">
      <c r="A215" t="s">
        <v>197</v>
      </c>
      <c r="B215" t="s">
        <v>3113</v>
      </c>
      <c r="C215" t="s">
        <v>3114</v>
      </c>
      <c r="D215" t="s">
        <v>3115</v>
      </c>
      <c r="E215">
        <v>95000</v>
      </c>
      <c r="F215">
        <v>-4</v>
      </c>
      <c r="G215">
        <v>0</v>
      </c>
      <c r="H215">
        <v>4</v>
      </c>
      <c r="J215" t="s">
        <v>6188</v>
      </c>
      <c r="K215" t="str">
        <f t="shared" si="52"/>
        <v>110603</v>
      </c>
      <c r="L215" t="str">
        <f t="shared" si="53"/>
        <v>CHĂM SÓC HÀNG NGÀY</v>
      </c>
      <c r="P215" t="str">
        <f t="shared" si="48"/>
        <v>NHÀ CỬA ĐỜI SỐNG</v>
      </c>
      <c r="Q215" t="str">
        <f t="shared" si="49"/>
        <v>134651</v>
      </c>
      <c r="R215" t="s">
        <v>4191</v>
      </c>
      <c r="S215" t="str">
        <f t="shared" si="50"/>
        <v>SKK-Thảm nhà bếp siêu thấm chống trơn trượt 1299 1</v>
      </c>
      <c r="T215">
        <f t="shared" si="51"/>
        <v>109000</v>
      </c>
      <c r="U215">
        <v>6</v>
      </c>
      <c r="V215">
        <v>3</v>
      </c>
      <c r="W215">
        <v>-3</v>
      </c>
      <c r="Y215">
        <f t="shared" si="54"/>
        <v>-3</v>
      </c>
      <c r="Z215" s="101">
        <f t="shared" si="55"/>
        <v>-327000</v>
      </c>
      <c r="AA215" s="102" t="s">
        <v>6474</v>
      </c>
    </row>
    <row r="216" spans="1:27">
      <c r="A216" t="s">
        <v>197</v>
      </c>
      <c r="B216" t="s">
        <v>3113</v>
      </c>
      <c r="C216" t="s">
        <v>3114</v>
      </c>
      <c r="D216" t="s">
        <v>3115</v>
      </c>
      <c r="E216">
        <v>95000</v>
      </c>
      <c r="F216">
        <v>-1</v>
      </c>
      <c r="G216">
        <v>0</v>
      </c>
      <c r="H216">
        <v>1</v>
      </c>
      <c r="J216" t="s">
        <v>6188</v>
      </c>
      <c r="K216" t="str">
        <f t="shared" si="52"/>
        <v>110603</v>
      </c>
      <c r="L216" t="str">
        <f t="shared" si="53"/>
        <v>CHĂM SÓC HÀNG NGÀY</v>
      </c>
      <c r="P216" t="str">
        <f t="shared" si="48"/>
        <v>NHÀ CỬA ĐỜI SỐNG</v>
      </c>
      <c r="Q216" t="str">
        <f t="shared" si="49"/>
        <v>134665</v>
      </c>
      <c r="R216" t="s">
        <v>1627</v>
      </c>
      <c r="S216" t="str">
        <f t="shared" si="50"/>
        <v>INOMATA- Hộp đựng gia vị nắp trắng</v>
      </c>
      <c r="T216">
        <f t="shared" si="51"/>
        <v>40000</v>
      </c>
      <c r="U216">
        <v>1</v>
      </c>
      <c r="V216">
        <v>0</v>
      </c>
      <c r="W216">
        <v>-1</v>
      </c>
      <c r="Y216">
        <f t="shared" si="54"/>
        <v>-1</v>
      </c>
      <c r="Z216" s="101">
        <f t="shared" si="55"/>
        <v>-40000</v>
      </c>
      <c r="AA216" s="102" t="s">
        <v>6607</v>
      </c>
    </row>
    <row r="217" spans="1:27">
      <c r="A217" t="s">
        <v>69</v>
      </c>
      <c r="B217" t="s">
        <v>5578</v>
      </c>
      <c r="C217" t="s">
        <v>5579</v>
      </c>
      <c r="D217" t="s">
        <v>5580</v>
      </c>
      <c r="E217">
        <v>250000</v>
      </c>
      <c r="F217">
        <v>-1</v>
      </c>
      <c r="G217">
        <v>0</v>
      </c>
      <c r="H217">
        <v>1</v>
      </c>
      <c r="J217" t="s">
        <v>6708</v>
      </c>
      <c r="K217" t="str">
        <f t="shared" ref="K217:K255" si="56">B217</f>
        <v>110658</v>
      </c>
      <c r="L217" t="str">
        <f t="shared" ref="L217:L255" si="57">A217</f>
        <v>CHĂM SÓC SỨC KHỎE</v>
      </c>
      <c r="P217" t="str">
        <f t="shared" si="48"/>
        <v>NHÀ CỬA ĐỜI SỐNG</v>
      </c>
      <c r="Q217" t="str">
        <f t="shared" si="49"/>
        <v>134731</v>
      </c>
      <c r="R217" t="s">
        <v>5691</v>
      </c>
      <c r="S217" t="str">
        <f t="shared" si="50"/>
        <v>KAIYO- Cốc giữ nhiệt 2 lớp màu ghi 350ml</v>
      </c>
      <c r="T217">
        <f t="shared" si="51"/>
        <v>350000</v>
      </c>
      <c r="U217">
        <v>1</v>
      </c>
      <c r="V217">
        <v>0</v>
      </c>
      <c r="W217">
        <v>-1</v>
      </c>
      <c r="Y217">
        <f t="shared" ref="Y217:Y255" si="58">+X217+W217</f>
        <v>-1</v>
      </c>
      <c r="Z217" s="101">
        <f t="shared" ref="Z217:Z255" si="59">+Y217*T217</f>
        <v>-350000</v>
      </c>
      <c r="AA217" s="102" t="s">
        <v>6726</v>
      </c>
    </row>
    <row r="218" spans="1:27">
      <c r="A218" t="s">
        <v>69</v>
      </c>
      <c r="B218" t="s">
        <v>5600</v>
      </c>
      <c r="C218" t="s">
        <v>5581</v>
      </c>
      <c r="D218" t="s">
        <v>5601</v>
      </c>
      <c r="E218">
        <v>250000</v>
      </c>
      <c r="F218">
        <v>-2</v>
      </c>
      <c r="G218">
        <v>0</v>
      </c>
      <c r="H218">
        <v>2</v>
      </c>
      <c r="J218" t="s">
        <v>6710</v>
      </c>
      <c r="K218" t="str">
        <f t="shared" si="56"/>
        <v>110659</v>
      </c>
      <c r="L218" t="str">
        <f t="shared" si="57"/>
        <v>CHĂM SÓC SỨC KHỎE</v>
      </c>
      <c r="P218" t="str">
        <f t="shared" si="48"/>
        <v>NHÀ CỬA ĐỜI SỐNG</v>
      </c>
      <c r="Q218" t="str">
        <f t="shared" si="49"/>
        <v>134786</v>
      </c>
      <c r="R218" t="s">
        <v>4325</v>
      </c>
      <c r="S218" t="str">
        <f t="shared" si="50"/>
        <v>POCKET-Găng tay cao su-07-042</v>
      </c>
      <c r="T218">
        <f t="shared" si="51"/>
        <v>40000</v>
      </c>
      <c r="U218">
        <v>-2</v>
      </c>
      <c r="V218">
        <v>0</v>
      </c>
      <c r="W218">
        <v>2</v>
      </c>
      <c r="Y218">
        <f t="shared" si="58"/>
        <v>2</v>
      </c>
      <c r="Z218" s="101">
        <f t="shared" si="59"/>
        <v>80000</v>
      </c>
      <c r="AA218" s="102" t="s">
        <v>6499</v>
      </c>
    </row>
    <row r="219" spans="1:27">
      <c r="A219" t="s">
        <v>69</v>
      </c>
      <c r="B219" t="s">
        <v>1247</v>
      </c>
      <c r="C219" t="s">
        <v>1248</v>
      </c>
      <c r="D219" t="s">
        <v>1249</v>
      </c>
      <c r="E219">
        <v>276000</v>
      </c>
      <c r="F219">
        <v>22</v>
      </c>
      <c r="G219">
        <v>21</v>
      </c>
      <c r="H219">
        <v>-1</v>
      </c>
      <c r="J219">
        <v>46121</v>
      </c>
      <c r="K219" t="str">
        <f t="shared" si="56"/>
        <v>110672</v>
      </c>
      <c r="L219" t="str">
        <f t="shared" si="57"/>
        <v>CHĂM SÓC SỨC KHỎE</v>
      </c>
      <c r="P219" t="str">
        <f t="shared" si="48"/>
        <v>NHÀ CỬA ĐỜI SỐNG</v>
      </c>
      <c r="Q219" t="str">
        <f t="shared" si="49"/>
        <v>134788</v>
      </c>
      <c r="R219" t="s">
        <v>4284</v>
      </c>
      <c r="S219" t="str">
        <f t="shared" si="50"/>
        <v>POCKET-Găng tay cao su-07-044</v>
      </c>
      <c r="T219">
        <f t="shared" si="51"/>
        <v>50000</v>
      </c>
      <c r="U219">
        <v>13</v>
      </c>
      <c r="V219">
        <v>14</v>
      </c>
      <c r="W219">
        <v>1</v>
      </c>
      <c r="Y219">
        <f t="shared" si="58"/>
        <v>1</v>
      </c>
      <c r="Z219" s="101">
        <f t="shared" si="59"/>
        <v>50000</v>
      </c>
      <c r="AA219" s="102" t="s">
        <v>6494</v>
      </c>
    </row>
    <row r="220" spans="1:27">
      <c r="A220" t="s">
        <v>197</v>
      </c>
      <c r="B220" t="s">
        <v>2040</v>
      </c>
      <c r="C220" t="s">
        <v>2041</v>
      </c>
      <c r="D220" t="s">
        <v>2042</v>
      </c>
      <c r="E220">
        <v>70000</v>
      </c>
      <c r="F220">
        <v>-2</v>
      </c>
      <c r="G220">
        <v>0</v>
      </c>
      <c r="H220">
        <v>2</v>
      </c>
      <c r="J220" t="s">
        <v>6154</v>
      </c>
      <c r="K220" t="str">
        <f t="shared" si="56"/>
        <v>110686</v>
      </c>
      <c r="L220" t="str">
        <f t="shared" si="57"/>
        <v>CHĂM SÓC HÀNG NGÀY</v>
      </c>
      <c r="P220" t="str">
        <f t="shared" ref="P220:P283" si="60">VLOOKUP(Q220,K:L,2,0)</f>
        <v>NHÀ CỬA ĐỜI SỐNG</v>
      </c>
      <c r="Q220" t="str">
        <f t="shared" ref="Q220:Q283" si="61">VLOOKUP(R220,C:K,9,0)</f>
        <v>134900</v>
      </c>
      <c r="R220" t="s">
        <v>1098</v>
      </c>
      <c r="S220" t="str">
        <f t="shared" ref="S220:S283" si="62">VLOOKUP(R220,C:D,2,0)</f>
        <v>THERMOS- Bình giữ nhiệt màu xanh dương 500ml</v>
      </c>
      <c r="T220">
        <f t="shared" ref="T220:T283" si="63">VLOOKUP(R220,C:E,3,0)</f>
        <v>550000</v>
      </c>
      <c r="U220">
        <v>3</v>
      </c>
      <c r="V220">
        <v>2</v>
      </c>
      <c r="W220">
        <v>-2</v>
      </c>
      <c r="X220">
        <v>1</v>
      </c>
      <c r="Y220">
        <f t="shared" si="58"/>
        <v>-1</v>
      </c>
      <c r="Z220" s="101">
        <f t="shared" si="59"/>
        <v>-550000</v>
      </c>
      <c r="AA220" s="102">
        <v>46136</v>
      </c>
    </row>
    <row r="221" spans="1:27">
      <c r="A221" t="s">
        <v>197</v>
      </c>
      <c r="B221" t="s">
        <v>4020</v>
      </c>
      <c r="C221" t="s">
        <v>4021</v>
      </c>
      <c r="D221" t="s">
        <v>4022</v>
      </c>
      <c r="E221">
        <v>125000</v>
      </c>
      <c r="F221">
        <v>1</v>
      </c>
      <c r="G221">
        <v>0</v>
      </c>
      <c r="H221">
        <v>-1</v>
      </c>
      <c r="J221" t="s">
        <v>6442</v>
      </c>
      <c r="K221" t="str">
        <f t="shared" si="56"/>
        <v>110713</v>
      </c>
      <c r="L221" t="str">
        <f t="shared" si="57"/>
        <v>CHĂM SÓC HÀNG NGÀY</v>
      </c>
      <c r="P221" t="str">
        <f t="shared" si="60"/>
        <v>NHÀ CỬA ĐỜI SỐNG</v>
      </c>
      <c r="Q221" t="str">
        <f t="shared" si="61"/>
        <v>134964</v>
      </c>
      <c r="R221" t="s">
        <v>2375</v>
      </c>
      <c r="S221" t="str">
        <f t="shared" si="62"/>
        <v>KAIYO- Chảo inox Ceramic sâu lòng vung kính 20cm</v>
      </c>
      <c r="T221">
        <f t="shared" si="63"/>
        <v>650000</v>
      </c>
      <c r="U221">
        <v>-2</v>
      </c>
      <c r="V221">
        <v>0</v>
      </c>
      <c r="W221">
        <v>3</v>
      </c>
      <c r="X221">
        <v>-1</v>
      </c>
      <c r="Y221">
        <f t="shared" si="58"/>
        <v>2</v>
      </c>
      <c r="Z221" s="101">
        <f t="shared" si="59"/>
        <v>1300000</v>
      </c>
      <c r="AA221" s="102" t="s">
        <v>6178</v>
      </c>
    </row>
    <row r="222" spans="1:27">
      <c r="A222" t="s">
        <v>69</v>
      </c>
      <c r="B222" t="s">
        <v>2365</v>
      </c>
      <c r="C222" t="s">
        <v>2366</v>
      </c>
      <c r="D222" t="s">
        <v>2367</v>
      </c>
      <c r="E222">
        <v>630000</v>
      </c>
      <c r="F222">
        <v>-1</v>
      </c>
      <c r="G222">
        <v>0</v>
      </c>
      <c r="H222">
        <v>1</v>
      </c>
      <c r="J222">
        <v>46126.435682870368</v>
      </c>
      <c r="K222" t="str">
        <f t="shared" si="56"/>
        <v>110720</v>
      </c>
      <c r="L222" t="str">
        <f t="shared" si="57"/>
        <v>CHĂM SÓC SỨC KHỎE</v>
      </c>
      <c r="P222" t="str">
        <f t="shared" si="60"/>
        <v>NHÀ CỬA ĐỜI SỐNG</v>
      </c>
      <c r="Q222" t="str">
        <f t="shared" si="61"/>
        <v>134966</v>
      </c>
      <c r="R222" t="s">
        <v>5988</v>
      </c>
      <c r="S222" t="str">
        <f t="shared" si="62"/>
        <v>KAIYO- Cây lau nhà tự vắt chữ nhật, màu xanh mint</v>
      </c>
      <c r="T222">
        <f t="shared" si="63"/>
        <v>350000</v>
      </c>
      <c r="U222">
        <v>21</v>
      </c>
      <c r="V222">
        <v>19</v>
      </c>
      <c r="W222">
        <v>-2</v>
      </c>
      <c r="Y222">
        <f t="shared" si="58"/>
        <v>-2</v>
      </c>
      <c r="Z222" s="101">
        <f t="shared" si="59"/>
        <v>-700000</v>
      </c>
      <c r="AA222" s="102" t="s">
        <v>6746</v>
      </c>
    </row>
    <row r="223" spans="1:27">
      <c r="A223" t="s">
        <v>197</v>
      </c>
      <c r="B223" t="s">
        <v>3074</v>
      </c>
      <c r="C223" t="s">
        <v>3075</v>
      </c>
      <c r="D223" t="s">
        <v>3076</v>
      </c>
      <c r="E223">
        <v>120000</v>
      </c>
      <c r="F223">
        <v>21</v>
      </c>
      <c r="G223">
        <v>19</v>
      </c>
      <c r="I223">
        <v>-2</v>
      </c>
      <c r="J223">
        <v>45985</v>
      </c>
      <c r="K223" t="str">
        <f t="shared" si="56"/>
        <v>110727</v>
      </c>
      <c r="L223" t="str">
        <f t="shared" si="57"/>
        <v>CHĂM SÓC HÀNG NGÀY</v>
      </c>
      <c r="P223" t="str">
        <f t="shared" si="60"/>
        <v>NHÀ CỬA ĐỜI SỐNG</v>
      </c>
      <c r="Q223" t="str">
        <f t="shared" si="61"/>
        <v>134967</v>
      </c>
      <c r="R223" t="s">
        <v>5986</v>
      </c>
      <c r="S223" t="str">
        <f t="shared" si="62"/>
        <v>KAIYO- Cây lau nhà tự vắt chữ nhật, màu xanh navy</v>
      </c>
      <c r="T223">
        <f t="shared" si="63"/>
        <v>350000</v>
      </c>
      <c r="U223">
        <v>-2</v>
      </c>
      <c r="V223">
        <v>0</v>
      </c>
      <c r="W223">
        <v>2</v>
      </c>
      <c r="Y223">
        <f t="shared" si="58"/>
        <v>2</v>
      </c>
      <c r="Z223" s="101">
        <f t="shared" si="59"/>
        <v>700000</v>
      </c>
      <c r="AA223" s="102" t="s">
        <v>6746</v>
      </c>
    </row>
    <row r="224" spans="1:27">
      <c r="A224" t="s">
        <v>197</v>
      </c>
      <c r="B224" t="s">
        <v>3110</v>
      </c>
      <c r="C224" t="s">
        <v>3111</v>
      </c>
      <c r="D224" t="s">
        <v>3112</v>
      </c>
      <c r="E224">
        <v>145000</v>
      </c>
      <c r="F224">
        <v>1</v>
      </c>
      <c r="G224">
        <v>0</v>
      </c>
      <c r="I224">
        <v>-1</v>
      </c>
      <c r="J224">
        <v>45897</v>
      </c>
      <c r="K224" t="str">
        <f t="shared" si="56"/>
        <v>110732</v>
      </c>
      <c r="L224" t="str">
        <f t="shared" si="57"/>
        <v>CHĂM SÓC HÀNG NGÀY</v>
      </c>
      <c r="P224" t="str">
        <f t="shared" si="60"/>
        <v>NHÀ CỬA ĐỜI SỐNG</v>
      </c>
      <c r="Q224" t="str">
        <f t="shared" si="61"/>
        <v>134981</v>
      </c>
      <c r="R224" t="s">
        <v>5199</v>
      </c>
      <c r="S224" t="str">
        <f t="shared" si="62"/>
        <v>KAIYO- Bình giữ nhiệt kèm lọc trà 1,8L màu ghi đá</v>
      </c>
      <c r="T224">
        <f t="shared" si="63"/>
        <v>490000</v>
      </c>
      <c r="U224">
        <v>0</v>
      </c>
      <c r="V224">
        <v>1</v>
      </c>
      <c r="W224">
        <v>1</v>
      </c>
      <c r="Y224">
        <f t="shared" si="58"/>
        <v>1</v>
      </c>
      <c r="Z224" s="101">
        <f t="shared" si="59"/>
        <v>490000</v>
      </c>
      <c r="AA224" s="102" t="s">
        <v>6656</v>
      </c>
    </row>
    <row r="225" spans="1:27">
      <c r="A225" t="s">
        <v>197</v>
      </c>
      <c r="B225" t="s">
        <v>3110</v>
      </c>
      <c r="C225" t="s">
        <v>3111</v>
      </c>
      <c r="D225" t="s">
        <v>3112</v>
      </c>
      <c r="E225">
        <v>120000</v>
      </c>
      <c r="F225">
        <v>-3</v>
      </c>
      <c r="G225">
        <v>0</v>
      </c>
      <c r="H225">
        <v>3</v>
      </c>
      <c r="J225">
        <v>45897</v>
      </c>
      <c r="K225" t="str">
        <f t="shared" si="56"/>
        <v>110732</v>
      </c>
      <c r="L225" t="str">
        <f t="shared" si="57"/>
        <v>CHĂM SÓC HÀNG NGÀY</v>
      </c>
      <c r="P225" t="str">
        <f t="shared" si="60"/>
        <v>NHÀ CỬA ĐỜI SỐNG</v>
      </c>
      <c r="Q225" t="str">
        <f t="shared" si="61"/>
        <v>134988</v>
      </c>
      <c r="R225" t="s">
        <v>2378</v>
      </c>
      <c r="S225" t="str">
        <f t="shared" si="62"/>
        <v>P&amp;G- Viên giặt xả 4D hương tươi mát 28 viên</v>
      </c>
      <c r="T225">
        <f t="shared" si="63"/>
        <v>225000</v>
      </c>
      <c r="U225">
        <v>30</v>
      </c>
      <c r="V225">
        <v>28</v>
      </c>
      <c r="W225">
        <v>1</v>
      </c>
      <c r="X225">
        <v>-3</v>
      </c>
      <c r="Y225">
        <f t="shared" si="58"/>
        <v>-2</v>
      </c>
      <c r="Z225" s="101">
        <f t="shared" si="59"/>
        <v>-450000</v>
      </c>
      <c r="AA225" s="102" t="s">
        <v>6142</v>
      </c>
    </row>
    <row r="226" spans="1:27">
      <c r="A226" t="s">
        <v>69</v>
      </c>
      <c r="B226" t="s">
        <v>5919</v>
      </c>
      <c r="C226" t="s">
        <v>5894</v>
      </c>
      <c r="D226" t="s">
        <v>5920</v>
      </c>
      <c r="E226">
        <v>1650000</v>
      </c>
      <c r="F226">
        <v>4</v>
      </c>
      <c r="G226">
        <v>3</v>
      </c>
      <c r="H226">
        <v>-1</v>
      </c>
      <c r="J226" t="s">
        <v>6741</v>
      </c>
      <c r="K226" t="str">
        <f t="shared" si="56"/>
        <v>110776</v>
      </c>
      <c r="L226" t="str">
        <f t="shared" si="57"/>
        <v>CHĂM SÓC SỨC KHỎE</v>
      </c>
      <c r="P226" t="str">
        <f t="shared" si="60"/>
        <v>NHÀ CỬA ĐỜI SỐNG</v>
      </c>
      <c r="Q226" t="str">
        <f t="shared" si="61"/>
        <v>134992</v>
      </c>
      <c r="R226" t="s">
        <v>5932</v>
      </c>
      <c r="S226" t="str">
        <f t="shared" si="62"/>
        <v>LOCK&amp;LOCK- Ô gấp cầm tay mở tự động</v>
      </c>
      <c r="T226">
        <f t="shared" si="63"/>
        <v>267000</v>
      </c>
      <c r="U226">
        <v>-3</v>
      </c>
      <c r="V226">
        <v>0</v>
      </c>
      <c r="W226">
        <v>3</v>
      </c>
      <c r="Y226">
        <f t="shared" si="58"/>
        <v>3</v>
      </c>
      <c r="Z226" s="101">
        <f t="shared" si="59"/>
        <v>801000</v>
      </c>
      <c r="AA226" s="102" t="s">
        <v>6742</v>
      </c>
    </row>
    <row r="227" spans="1:27">
      <c r="A227" t="s">
        <v>69</v>
      </c>
      <c r="B227" t="s">
        <v>5919</v>
      </c>
      <c r="C227" t="s">
        <v>5894</v>
      </c>
      <c r="D227" t="s">
        <v>5920</v>
      </c>
      <c r="E227">
        <v>1650000</v>
      </c>
      <c r="F227">
        <v>1</v>
      </c>
      <c r="G227">
        <v>0</v>
      </c>
      <c r="H227">
        <v>-1</v>
      </c>
      <c r="J227" t="s">
        <v>6741</v>
      </c>
      <c r="K227" t="str">
        <f t="shared" si="56"/>
        <v>110776</v>
      </c>
      <c r="L227" t="str">
        <f t="shared" si="57"/>
        <v>CHĂM SÓC SỨC KHỎE</v>
      </c>
      <c r="P227" t="str">
        <f t="shared" si="60"/>
        <v>THỜI TRANG</v>
      </c>
      <c r="Q227" t="str">
        <f t="shared" si="61"/>
        <v>142030</v>
      </c>
      <c r="R227" t="s">
        <v>4727</v>
      </c>
      <c r="S227" t="str">
        <f t="shared" si="62"/>
        <v>NISHIMATSUYA- Áo Khoác Trẻ em Nhật Bản</v>
      </c>
      <c r="T227">
        <f t="shared" si="63"/>
        <v>380000</v>
      </c>
      <c r="U227">
        <v>-30</v>
      </c>
      <c r="V227">
        <v>0</v>
      </c>
      <c r="W227">
        <v>30</v>
      </c>
      <c r="Y227">
        <f t="shared" si="58"/>
        <v>30</v>
      </c>
      <c r="Z227" s="101">
        <f t="shared" si="59"/>
        <v>11400000</v>
      </c>
      <c r="AA227" s="102" t="s">
        <v>6568</v>
      </c>
    </row>
    <row r="228" spans="1:27">
      <c r="A228" t="s">
        <v>69</v>
      </c>
      <c r="B228" t="s">
        <v>5919</v>
      </c>
      <c r="C228" t="s">
        <v>5894</v>
      </c>
      <c r="D228" t="s">
        <v>5920</v>
      </c>
      <c r="E228">
        <v>1650000</v>
      </c>
      <c r="F228">
        <v>1</v>
      </c>
      <c r="G228">
        <v>0</v>
      </c>
      <c r="H228">
        <v>-1</v>
      </c>
      <c r="J228" t="s">
        <v>6741</v>
      </c>
      <c r="K228" t="str">
        <f t="shared" si="56"/>
        <v>110776</v>
      </c>
      <c r="L228" t="str">
        <f t="shared" si="57"/>
        <v>CHĂM SÓC SỨC KHỎE</v>
      </c>
      <c r="P228" t="str">
        <f t="shared" si="60"/>
        <v>THỜI TRANG</v>
      </c>
      <c r="Q228" t="str">
        <f t="shared" si="61"/>
        <v>142031</v>
      </c>
      <c r="R228" t="s">
        <v>4342</v>
      </c>
      <c r="S228" t="str">
        <f t="shared" si="62"/>
        <v>NISHIMATSUYA- Áo Len Áo Nỉ Nhật Bản</v>
      </c>
      <c r="T228">
        <f t="shared" si="63"/>
        <v>150000</v>
      </c>
      <c r="U228">
        <v>12237</v>
      </c>
      <c r="V228">
        <v>11620</v>
      </c>
      <c r="W228">
        <v>-617</v>
      </c>
      <c r="Y228">
        <f t="shared" si="58"/>
        <v>-617</v>
      </c>
      <c r="Z228" s="101">
        <f t="shared" si="59"/>
        <v>-92550000</v>
      </c>
      <c r="AA228" s="102" t="s">
        <v>6503</v>
      </c>
    </row>
    <row r="229" spans="1:27">
      <c r="A229" t="s">
        <v>69</v>
      </c>
      <c r="B229" t="s">
        <v>5919</v>
      </c>
      <c r="C229" t="s">
        <v>5894</v>
      </c>
      <c r="D229" t="s">
        <v>5920</v>
      </c>
      <c r="E229">
        <v>1650000</v>
      </c>
      <c r="F229">
        <v>-3</v>
      </c>
      <c r="G229">
        <v>0</v>
      </c>
      <c r="H229">
        <v>3</v>
      </c>
      <c r="J229" t="s">
        <v>6741</v>
      </c>
      <c r="K229" t="str">
        <f t="shared" si="56"/>
        <v>110776</v>
      </c>
      <c r="L229" t="str">
        <f t="shared" si="57"/>
        <v>CHĂM SÓC SỨC KHỎE</v>
      </c>
      <c r="P229" t="str">
        <f t="shared" si="60"/>
        <v>THỜI TRANG</v>
      </c>
      <c r="Q229" t="str">
        <f t="shared" si="61"/>
        <v>142032</v>
      </c>
      <c r="R229" t="s">
        <v>4250</v>
      </c>
      <c r="S229" t="str">
        <f t="shared" si="62"/>
        <v>NISHIMATSUYA- Quần Len Nỉ Nhật Bản</v>
      </c>
      <c r="T229">
        <f t="shared" si="63"/>
        <v>90000</v>
      </c>
      <c r="U229">
        <v>1</v>
      </c>
      <c r="V229">
        <v>3</v>
      </c>
      <c r="W229">
        <v>2</v>
      </c>
      <c r="Y229">
        <f t="shared" si="58"/>
        <v>2</v>
      </c>
      <c r="Z229" s="101">
        <f t="shared" si="59"/>
        <v>180000</v>
      </c>
      <c r="AA229" s="102" t="s">
        <v>6485</v>
      </c>
    </row>
    <row r="230" spans="1:27">
      <c r="A230" t="s">
        <v>69</v>
      </c>
      <c r="B230" t="s">
        <v>4822</v>
      </c>
      <c r="C230" t="s">
        <v>4823</v>
      </c>
      <c r="D230" t="s">
        <v>4824</v>
      </c>
      <c r="E230">
        <v>34000</v>
      </c>
      <c r="F230">
        <v>-1</v>
      </c>
      <c r="G230">
        <v>0</v>
      </c>
      <c r="H230">
        <v>1</v>
      </c>
      <c r="J230" t="s">
        <v>6585</v>
      </c>
      <c r="K230" t="str">
        <f t="shared" si="56"/>
        <v>110812</v>
      </c>
      <c r="L230" t="str">
        <f t="shared" si="57"/>
        <v>CHĂM SÓC SỨC KHỎE</v>
      </c>
      <c r="P230" t="str">
        <f t="shared" si="60"/>
        <v>THỜI TRANG</v>
      </c>
      <c r="Q230" t="str">
        <f t="shared" si="61"/>
        <v>142035</v>
      </c>
      <c r="R230" t="s">
        <v>4406</v>
      </c>
      <c r="S230" t="str">
        <f t="shared" si="62"/>
        <v>NISHIMATSUYA- Bộ Quần Áo Trẻ em Nhật Bản (Set rời)</v>
      </c>
      <c r="T230">
        <f t="shared" si="63"/>
        <v>200000</v>
      </c>
      <c r="U230">
        <v>400</v>
      </c>
      <c r="V230">
        <v>399</v>
      </c>
      <c r="W230">
        <v>-1</v>
      </c>
      <c r="Y230">
        <f t="shared" si="58"/>
        <v>-1</v>
      </c>
      <c r="Z230" s="101">
        <f t="shared" si="59"/>
        <v>-200000</v>
      </c>
      <c r="AA230" s="102" t="s">
        <v>6519</v>
      </c>
    </row>
    <row r="231" spans="1:27">
      <c r="A231" t="s">
        <v>69</v>
      </c>
      <c r="B231" t="s">
        <v>4822</v>
      </c>
      <c r="C231" t="s">
        <v>4823</v>
      </c>
      <c r="D231" t="s">
        <v>4824</v>
      </c>
      <c r="E231">
        <v>34000</v>
      </c>
      <c r="F231">
        <v>-2</v>
      </c>
      <c r="G231">
        <v>0</v>
      </c>
      <c r="H231">
        <v>2</v>
      </c>
      <c r="J231" t="s">
        <v>6585</v>
      </c>
      <c r="K231" t="str">
        <f t="shared" si="56"/>
        <v>110812</v>
      </c>
      <c r="L231" t="str">
        <f t="shared" si="57"/>
        <v>CHĂM SÓC SỨC KHỎE</v>
      </c>
      <c r="P231" t="str">
        <f t="shared" si="60"/>
        <v>THỜI TRANG</v>
      </c>
      <c r="Q231" t="str">
        <f t="shared" si="61"/>
        <v>142036</v>
      </c>
      <c r="R231" t="s">
        <v>4276</v>
      </c>
      <c r="S231" t="str">
        <f t="shared" si="62"/>
        <v>NISHIMATSUYA- Bộ Đồ Body Liền Thân Trẻ em Nhật Bản</v>
      </c>
      <c r="T231">
        <f t="shared" si="63"/>
        <v>160000</v>
      </c>
      <c r="U231">
        <v>547</v>
      </c>
      <c r="V231">
        <v>484</v>
      </c>
      <c r="W231">
        <v>-63</v>
      </c>
      <c r="Y231">
        <f t="shared" si="58"/>
        <v>-63</v>
      </c>
      <c r="Z231" s="101">
        <f t="shared" si="59"/>
        <v>-10080000</v>
      </c>
      <c r="AA231" s="102" t="s">
        <v>6491</v>
      </c>
    </row>
    <row r="232" spans="1:27">
      <c r="A232" t="s">
        <v>27</v>
      </c>
      <c r="B232" t="s">
        <v>4822</v>
      </c>
      <c r="C232" t="s">
        <v>4823</v>
      </c>
      <c r="D232" t="s">
        <v>4824</v>
      </c>
      <c r="E232">
        <v>34000</v>
      </c>
      <c r="F232">
        <v>-5</v>
      </c>
      <c r="G232">
        <v>0</v>
      </c>
      <c r="H232">
        <v>5</v>
      </c>
      <c r="J232" t="s">
        <v>6585</v>
      </c>
      <c r="K232" t="str">
        <f t="shared" si="56"/>
        <v>110812</v>
      </c>
      <c r="L232" t="str">
        <f t="shared" si="57"/>
        <v>THỰC PHẨM</v>
      </c>
      <c r="P232" t="str">
        <f t="shared" si="60"/>
        <v>THỜI TRANG</v>
      </c>
      <c r="Q232" t="str">
        <f t="shared" si="61"/>
        <v>142171</v>
      </c>
      <c r="R232" t="s">
        <v>2964</v>
      </c>
      <c r="S232" t="str">
        <f t="shared" si="62"/>
        <v>TUTU ANNA- Tất Nhật cổ ngắn kiểu basic</v>
      </c>
      <c r="T232">
        <f t="shared" si="63"/>
        <v>20000</v>
      </c>
      <c r="U232">
        <v>2</v>
      </c>
      <c r="V232">
        <v>1</v>
      </c>
      <c r="W232">
        <v>0</v>
      </c>
      <c r="X232">
        <v>-1</v>
      </c>
      <c r="Y232">
        <f t="shared" si="58"/>
        <v>-1</v>
      </c>
      <c r="Z232" s="101">
        <f t="shared" si="59"/>
        <v>-20000</v>
      </c>
      <c r="AA232" s="102" t="s">
        <v>6186</v>
      </c>
    </row>
    <row r="233" spans="1:27">
      <c r="A233" t="s">
        <v>27</v>
      </c>
      <c r="B233" t="s">
        <v>4822</v>
      </c>
      <c r="C233" t="s">
        <v>4823</v>
      </c>
      <c r="D233" t="s">
        <v>4824</v>
      </c>
      <c r="E233">
        <v>34000</v>
      </c>
      <c r="F233">
        <v>-6</v>
      </c>
      <c r="G233">
        <v>0</v>
      </c>
      <c r="H233">
        <v>6</v>
      </c>
      <c r="J233" t="s">
        <v>6585</v>
      </c>
      <c r="K233" t="str">
        <f t="shared" si="56"/>
        <v>110812</v>
      </c>
      <c r="L233" t="str">
        <f t="shared" si="57"/>
        <v>THỰC PHẨM</v>
      </c>
      <c r="P233" t="str">
        <f t="shared" si="60"/>
        <v>THỜI TRANG</v>
      </c>
      <c r="Q233" t="str">
        <f t="shared" si="61"/>
        <v>142172</v>
      </c>
      <c r="R233" t="s">
        <v>4378</v>
      </c>
      <c r="S233" t="str">
        <f t="shared" si="62"/>
        <v>DAISO- Tất Nhật cổ dài</v>
      </c>
      <c r="T233">
        <f t="shared" si="63"/>
        <v>20000</v>
      </c>
      <c r="U233">
        <v>0</v>
      </c>
      <c r="V233">
        <v>1</v>
      </c>
      <c r="W233">
        <v>1</v>
      </c>
      <c r="Y233">
        <f t="shared" si="58"/>
        <v>1</v>
      </c>
      <c r="Z233" s="101">
        <f t="shared" si="59"/>
        <v>20000</v>
      </c>
      <c r="AA233" s="102" t="s">
        <v>6512</v>
      </c>
    </row>
    <row r="234" spans="1:27">
      <c r="A234" t="s">
        <v>27</v>
      </c>
      <c r="B234" t="s">
        <v>4822</v>
      </c>
      <c r="C234" t="s">
        <v>4823</v>
      </c>
      <c r="D234" t="s">
        <v>4824</v>
      </c>
      <c r="E234">
        <v>34000</v>
      </c>
      <c r="F234">
        <v>-1</v>
      </c>
      <c r="G234">
        <v>0</v>
      </c>
      <c r="H234">
        <v>1</v>
      </c>
      <c r="J234" t="s">
        <v>6585</v>
      </c>
      <c r="K234" t="str">
        <f t="shared" si="56"/>
        <v>110812</v>
      </c>
      <c r="L234" t="str">
        <f t="shared" si="57"/>
        <v>THỰC PHẨM</v>
      </c>
      <c r="P234" t="str">
        <f t="shared" si="60"/>
        <v>THỜI TRANG</v>
      </c>
      <c r="Q234" t="str">
        <f t="shared" si="61"/>
        <v>142276</v>
      </c>
      <c r="R234" t="s">
        <v>4404</v>
      </c>
      <c r="S234" t="str">
        <f t="shared" si="62"/>
        <v>NISHIMATSUYA- Bộ đồ Body thu đông trẻ em</v>
      </c>
      <c r="T234">
        <f t="shared" si="63"/>
        <v>200000</v>
      </c>
      <c r="U234">
        <v>-3</v>
      </c>
      <c r="V234">
        <v>0</v>
      </c>
      <c r="W234">
        <v>3</v>
      </c>
      <c r="Y234">
        <f t="shared" si="58"/>
        <v>3</v>
      </c>
      <c r="Z234" s="101">
        <f t="shared" si="59"/>
        <v>600000</v>
      </c>
      <c r="AA234" s="102" t="s">
        <v>6518</v>
      </c>
    </row>
    <row r="235" spans="1:27">
      <c r="A235" t="s">
        <v>27</v>
      </c>
      <c r="B235" t="s">
        <v>4822</v>
      </c>
      <c r="C235" t="s">
        <v>4823</v>
      </c>
      <c r="D235" t="s">
        <v>4824</v>
      </c>
      <c r="E235">
        <v>34000</v>
      </c>
      <c r="F235">
        <v>-1</v>
      </c>
      <c r="G235">
        <v>0</v>
      </c>
      <c r="H235">
        <v>1</v>
      </c>
      <c r="J235" t="s">
        <v>6585</v>
      </c>
      <c r="K235" t="str">
        <f t="shared" si="56"/>
        <v>110812</v>
      </c>
      <c r="L235" t="str">
        <f t="shared" si="57"/>
        <v>THỰC PHẨM</v>
      </c>
      <c r="P235" t="str">
        <f t="shared" si="60"/>
        <v>THỜI TRANG</v>
      </c>
      <c r="Q235" t="str">
        <f t="shared" si="61"/>
        <v>142277</v>
      </c>
      <c r="R235" t="s">
        <v>3726</v>
      </c>
      <c r="S235" t="str">
        <f t="shared" si="62"/>
        <v>NISHIMATSUYA- Miếng lót cho trẻ sơ sinh thu đông</v>
      </c>
      <c r="T235">
        <f t="shared" si="63"/>
        <v>50000</v>
      </c>
      <c r="U235">
        <v>-8</v>
      </c>
      <c r="V235">
        <v>0</v>
      </c>
      <c r="W235">
        <v>8</v>
      </c>
      <c r="Y235">
        <f t="shared" si="58"/>
        <v>8</v>
      </c>
      <c r="Z235" s="101">
        <f t="shared" si="59"/>
        <v>400000</v>
      </c>
      <c r="AA235" s="102" t="s">
        <v>6387</v>
      </c>
    </row>
    <row r="236" spans="1:27">
      <c r="A236" t="s">
        <v>27</v>
      </c>
      <c r="B236" t="s">
        <v>4822</v>
      </c>
      <c r="C236" t="s">
        <v>4823</v>
      </c>
      <c r="D236" t="s">
        <v>4824</v>
      </c>
      <c r="E236">
        <v>34000</v>
      </c>
      <c r="F236">
        <v>-1</v>
      </c>
      <c r="G236">
        <v>0</v>
      </c>
      <c r="H236">
        <v>1</v>
      </c>
      <c r="J236" t="s">
        <v>6585</v>
      </c>
      <c r="K236" t="str">
        <f t="shared" si="56"/>
        <v>110812</v>
      </c>
      <c r="L236" t="str">
        <f t="shared" si="57"/>
        <v>THỰC PHẨM</v>
      </c>
      <c r="P236" t="str">
        <f t="shared" si="60"/>
        <v>THỜI TRANG</v>
      </c>
      <c r="Q236" t="str">
        <f t="shared" si="61"/>
        <v>142278</v>
      </c>
      <c r="R236" t="s">
        <v>3591</v>
      </c>
      <c r="S236" t="str">
        <f t="shared" si="62"/>
        <v>NISHIMATSUYA- Quần thu đông trẻ em</v>
      </c>
      <c r="T236">
        <f t="shared" si="63"/>
        <v>105000</v>
      </c>
      <c r="U236">
        <v>335</v>
      </c>
      <c r="V236">
        <v>289</v>
      </c>
      <c r="W236">
        <v>-6</v>
      </c>
      <c r="X236">
        <v>-40</v>
      </c>
      <c r="Y236">
        <f t="shared" si="58"/>
        <v>-46</v>
      </c>
      <c r="Z236" s="101">
        <f t="shared" si="59"/>
        <v>-4830000</v>
      </c>
      <c r="AA236" s="102">
        <v>45957</v>
      </c>
    </row>
    <row r="237" spans="1:27">
      <c r="A237" t="s">
        <v>27</v>
      </c>
      <c r="B237" t="s">
        <v>4822</v>
      </c>
      <c r="C237" t="s">
        <v>4823</v>
      </c>
      <c r="D237" t="s">
        <v>4824</v>
      </c>
      <c r="E237">
        <v>34000</v>
      </c>
      <c r="F237">
        <v>-1</v>
      </c>
      <c r="G237">
        <v>0</v>
      </c>
      <c r="H237">
        <v>1</v>
      </c>
      <c r="J237" t="s">
        <v>6585</v>
      </c>
      <c r="K237" t="str">
        <f t="shared" si="56"/>
        <v>110812</v>
      </c>
      <c r="L237" t="str">
        <f t="shared" si="57"/>
        <v>THỰC PHẨM</v>
      </c>
      <c r="P237" t="str">
        <f t="shared" si="60"/>
        <v>THỜI TRANG</v>
      </c>
      <c r="Q237" t="str">
        <f t="shared" si="61"/>
        <v>142279</v>
      </c>
      <c r="R237" t="s">
        <v>3593</v>
      </c>
      <c r="S237" t="str">
        <f t="shared" si="62"/>
        <v>NISHIMATSUYA- Quần thu đông trẻ em</v>
      </c>
      <c r="T237">
        <f t="shared" si="63"/>
        <v>105000</v>
      </c>
      <c r="U237">
        <v>1</v>
      </c>
      <c r="V237">
        <v>5</v>
      </c>
      <c r="W237">
        <v>6</v>
      </c>
      <c r="X237">
        <v>-2</v>
      </c>
      <c r="Y237">
        <f t="shared" si="58"/>
        <v>4</v>
      </c>
      <c r="Z237" s="101">
        <f t="shared" si="59"/>
        <v>420000</v>
      </c>
      <c r="AA237" s="102">
        <v>45957</v>
      </c>
    </row>
    <row r="238" spans="1:27">
      <c r="A238" t="s">
        <v>69</v>
      </c>
      <c r="B238" t="s">
        <v>1013</v>
      </c>
      <c r="C238" t="s">
        <v>1014</v>
      </c>
      <c r="D238" t="s">
        <v>1015</v>
      </c>
      <c r="E238">
        <v>780000</v>
      </c>
      <c r="F238">
        <v>0</v>
      </c>
      <c r="G238">
        <v>1</v>
      </c>
      <c r="I238">
        <v>1</v>
      </c>
      <c r="J238" t="s">
        <v>6196</v>
      </c>
      <c r="K238" t="str">
        <f t="shared" si="56"/>
        <v>110832</v>
      </c>
      <c r="L238" t="str">
        <f t="shared" si="57"/>
        <v>CHĂM SÓC SỨC KHỎE</v>
      </c>
      <c r="P238" t="str">
        <f t="shared" si="60"/>
        <v>THỜI TRANG</v>
      </c>
      <c r="Q238" t="str">
        <f t="shared" si="61"/>
        <v>142446</v>
      </c>
      <c r="R238" t="s">
        <v>4007</v>
      </c>
      <c r="S238" t="str">
        <f t="shared" si="62"/>
        <v>NISHIMATSUYA- Áo mùa hè trẻ em Nhật Bản</v>
      </c>
      <c r="T238">
        <f t="shared" si="63"/>
        <v>159000</v>
      </c>
      <c r="U238">
        <v>846</v>
      </c>
      <c r="V238">
        <v>1194</v>
      </c>
      <c r="W238">
        <v>348</v>
      </c>
      <c r="Y238">
        <f t="shared" si="58"/>
        <v>348</v>
      </c>
      <c r="Z238" s="101">
        <f t="shared" si="59"/>
        <v>55332000</v>
      </c>
      <c r="AA238" s="102" t="s">
        <v>6443</v>
      </c>
    </row>
    <row r="239" spans="1:27">
      <c r="A239" t="s">
        <v>69</v>
      </c>
      <c r="B239" t="s">
        <v>1013</v>
      </c>
      <c r="C239" t="s">
        <v>1014</v>
      </c>
      <c r="D239" t="s">
        <v>1015</v>
      </c>
      <c r="E239">
        <v>780000</v>
      </c>
      <c r="F239">
        <v>1</v>
      </c>
      <c r="G239">
        <v>0</v>
      </c>
      <c r="H239">
        <v>-1</v>
      </c>
      <c r="J239" t="s">
        <v>6196</v>
      </c>
      <c r="K239" t="str">
        <f t="shared" si="56"/>
        <v>110832</v>
      </c>
      <c r="L239" t="str">
        <f t="shared" si="57"/>
        <v>CHĂM SÓC SỨC KHỎE</v>
      </c>
      <c r="P239" t="str">
        <f t="shared" si="60"/>
        <v>THỜI TRANG</v>
      </c>
      <c r="Q239" t="str">
        <f t="shared" si="61"/>
        <v>142447</v>
      </c>
      <c r="R239" t="s">
        <v>4340</v>
      </c>
      <c r="S239" t="str">
        <f t="shared" si="62"/>
        <v>NISHIMATSUYA- Áo Len Áo Nỉ Nhật Bản</v>
      </c>
      <c r="T239">
        <f t="shared" si="63"/>
        <v>150000</v>
      </c>
      <c r="U239">
        <v>-414</v>
      </c>
      <c r="V239">
        <v>206</v>
      </c>
      <c r="W239">
        <v>620</v>
      </c>
      <c r="Y239">
        <f t="shared" si="58"/>
        <v>620</v>
      </c>
      <c r="Z239" s="101">
        <f t="shared" si="59"/>
        <v>93000000</v>
      </c>
      <c r="AA239" s="102" t="s">
        <v>6502</v>
      </c>
    </row>
    <row r="240" spans="1:27">
      <c r="A240" t="s">
        <v>69</v>
      </c>
      <c r="B240" t="s">
        <v>1013</v>
      </c>
      <c r="C240" t="s">
        <v>1014</v>
      </c>
      <c r="D240" t="s">
        <v>1015</v>
      </c>
      <c r="E240">
        <v>780000</v>
      </c>
      <c r="F240">
        <v>-1</v>
      </c>
      <c r="G240">
        <v>0</v>
      </c>
      <c r="H240">
        <v>1</v>
      </c>
      <c r="J240" t="s">
        <v>6196</v>
      </c>
      <c r="K240" t="str">
        <f t="shared" si="56"/>
        <v>110832</v>
      </c>
      <c r="L240" t="str">
        <f t="shared" si="57"/>
        <v>CHĂM SÓC SỨC KHỎE</v>
      </c>
      <c r="P240" t="str">
        <f t="shared" si="60"/>
        <v>THỜI TRANG</v>
      </c>
      <c r="Q240" t="str">
        <f t="shared" si="61"/>
        <v>142448</v>
      </c>
      <c r="R240" t="s">
        <v>3664</v>
      </c>
      <c r="S240" t="str">
        <f t="shared" si="62"/>
        <v>NISHIMATSUYA- Quần Len Nỉ Nhật Bản new</v>
      </c>
      <c r="T240">
        <f t="shared" si="63"/>
        <v>129000</v>
      </c>
      <c r="U240">
        <v>-29</v>
      </c>
      <c r="V240">
        <v>0</v>
      </c>
      <c r="W240">
        <v>29</v>
      </c>
      <c r="Y240">
        <f t="shared" si="58"/>
        <v>29</v>
      </c>
      <c r="Z240" s="101">
        <f t="shared" si="59"/>
        <v>3741000</v>
      </c>
      <c r="AA240" s="102" t="s">
        <v>6372</v>
      </c>
    </row>
    <row r="241" spans="1:27">
      <c r="A241" t="s">
        <v>69</v>
      </c>
      <c r="B241" t="s">
        <v>1013</v>
      </c>
      <c r="C241" t="s">
        <v>1014</v>
      </c>
      <c r="D241" t="s">
        <v>1015</v>
      </c>
      <c r="E241">
        <v>780000</v>
      </c>
      <c r="F241">
        <v>-1</v>
      </c>
      <c r="G241">
        <v>0</v>
      </c>
      <c r="H241">
        <v>1</v>
      </c>
      <c r="J241" t="s">
        <v>6196</v>
      </c>
      <c r="K241" t="str">
        <f t="shared" si="56"/>
        <v>110832</v>
      </c>
      <c r="L241" t="str">
        <f t="shared" si="57"/>
        <v>CHĂM SÓC SỨC KHỎE</v>
      </c>
      <c r="P241" t="str">
        <f t="shared" si="60"/>
        <v>THỜI TRANG</v>
      </c>
      <c r="Q241" t="str">
        <f t="shared" si="61"/>
        <v>142450</v>
      </c>
      <c r="R241" t="s">
        <v>3719</v>
      </c>
      <c r="S241" t="str">
        <f t="shared" si="62"/>
        <v>NISHIMATSUYA- Quần mùa hè trẻ em Nhật Bản</v>
      </c>
      <c r="T241">
        <f t="shared" si="63"/>
        <v>129000</v>
      </c>
      <c r="U241">
        <v>9854</v>
      </c>
      <c r="V241">
        <v>9572</v>
      </c>
      <c r="W241">
        <v>-282</v>
      </c>
      <c r="Y241">
        <f t="shared" si="58"/>
        <v>-282</v>
      </c>
      <c r="Z241" s="101">
        <f t="shared" si="59"/>
        <v>-36378000</v>
      </c>
      <c r="AA241" s="102" t="s">
        <v>6386</v>
      </c>
    </row>
    <row r="242" spans="1:27">
      <c r="A242" t="s">
        <v>69</v>
      </c>
      <c r="B242" t="s">
        <v>1013</v>
      </c>
      <c r="C242" t="s">
        <v>1014</v>
      </c>
      <c r="D242" t="s">
        <v>1015</v>
      </c>
      <c r="E242">
        <v>780000</v>
      </c>
      <c r="F242">
        <v>-2</v>
      </c>
      <c r="G242">
        <v>0</v>
      </c>
      <c r="H242">
        <v>2</v>
      </c>
      <c r="J242" t="s">
        <v>6196</v>
      </c>
      <c r="K242" t="str">
        <f t="shared" si="56"/>
        <v>110832</v>
      </c>
      <c r="L242" t="str">
        <f t="shared" si="57"/>
        <v>CHĂM SÓC SỨC KHỎE</v>
      </c>
      <c r="P242" t="str">
        <f t="shared" si="60"/>
        <v>THỜI TRANG</v>
      </c>
      <c r="Q242" t="str">
        <f t="shared" si="61"/>
        <v>142451</v>
      </c>
      <c r="R242" t="s">
        <v>4244</v>
      </c>
      <c r="S242" t="str">
        <f t="shared" si="62"/>
        <v>NISHIMATSUYA- Đồ bơi trẻ em Nhật Bản</v>
      </c>
      <c r="T242">
        <f t="shared" si="63"/>
        <v>189000</v>
      </c>
      <c r="U242">
        <v>61</v>
      </c>
      <c r="V242">
        <v>82</v>
      </c>
      <c r="W242">
        <v>21</v>
      </c>
      <c r="Y242">
        <f t="shared" si="58"/>
        <v>21</v>
      </c>
      <c r="Z242" s="101">
        <f t="shared" si="59"/>
        <v>3969000</v>
      </c>
      <c r="AA242" s="102" t="s">
        <v>6484</v>
      </c>
    </row>
    <row r="243" spans="1:27">
      <c r="A243" t="s">
        <v>69</v>
      </c>
      <c r="B243" t="s">
        <v>1013</v>
      </c>
      <c r="C243" t="s">
        <v>1014</v>
      </c>
      <c r="D243" t="s">
        <v>1015</v>
      </c>
      <c r="E243">
        <v>780000</v>
      </c>
      <c r="F243">
        <v>-1</v>
      </c>
      <c r="G243">
        <v>0</v>
      </c>
      <c r="H243">
        <v>1</v>
      </c>
      <c r="J243" t="s">
        <v>6196</v>
      </c>
      <c r="K243" t="str">
        <f t="shared" si="56"/>
        <v>110832</v>
      </c>
      <c r="L243" t="str">
        <f t="shared" si="57"/>
        <v>CHĂM SÓC SỨC KHỎE</v>
      </c>
      <c r="P243" t="str">
        <f t="shared" si="60"/>
        <v>THỜI TRANG</v>
      </c>
      <c r="Q243" t="str">
        <f t="shared" si="61"/>
        <v>142452</v>
      </c>
      <c r="R243" t="s">
        <v>3982</v>
      </c>
      <c r="S243" t="str">
        <f t="shared" si="62"/>
        <v>NISHIMATSUYA- Bộ quần áo mùa hè bé gái</v>
      </c>
      <c r="T243">
        <f t="shared" si="63"/>
        <v>159000</v>
      </c>
      <c r="U243">
        <v>-104</v>
      </c>
      <c r="V243">
        <v>14</v>
      </c>
      <c r="W243">
        <v>118</v>
      </c>
      <c r="Y243">
        <f t="shared" si="58"/>
        <v>118</v>
      </c>
      <c r="Z243" s="101">
        <f t="shared" si="59"/>
        <v>18762000</v>
      </c>
      <c r="AA243" s="102" t="s">
        <v>6435</v>
      </c>
    </row>
    <row r="244" spans="1:27">
      <c r="A244" t="s">
        <v>69</v>
      </c>
      <c r="B244" t="s">
        <v>4763</v>
      </c>
      <c r="C244" t="s">
        <v>4764</v>
      </c>
      <c r="D244" t="s">
        <v>4765</v>
      </c>
      <c r="E244">
        <v>480000</v>
      </c>
      <c r="F244">
        <v>-1</v>
      </c>
      <c r="G244">
        <v>0</v>
      </c>
      <c r="H244">
        <v>1</v>
      </c>
      <c r="J244" t="s">
        <v>6574</v>
      </c>
      <c r="K244" t="str">
        <f t="shared" si="56"/>
        <v>110833</v>
      </c>
      <c r="L244" t="str">
        <f t="shared" si="57"/>
        <v>CHĂM SÓC SỨC KHỎE</v>
      </c>
      <c r="P244" t="str">
        <f t="shared" si="60"/>
        <v>THỜI TRANG</v>
      </c>
      <c r="Q244" t="str">
        <f t="shared" si="61"/>
        <v>142453</v>
      </c>
      <c r="R244" t="s">
        <v>4239</v>
      </c>
      <c r="S244" t="str">
        <f t="shared" si="62"/>
        <v>NISHIMATSUYA- Set bộ quần áo mùa hè trẻ em</v>
      </c>
      <c r="T244">
        <f t="shared" si="63"/>
        <v>189000</v>
      </c>
      <c r="U244">
        <v>-63</v>
      </c>
      <c r="V244">
        <v>4</v>
      </c>
      <c r="W244">
        <v>67</v>
      </c>
      <c r="Y244">
        <f t="shared" si="58"/>
        <v>67</v>
      </c>
      <c r="Z244" s="101">
        <f t="shared" si="59"/>
        <v>12663000</v>
      </c>
      <c r="AA244" s="102" t="s">
        <v>6483</v>
      </c>
    </row>
    <row r="245" spans="1:27">
      <c r="A245" t="s">
        <v>69</v>
      </c>
      <c r="B245" t="s">
        <v>4763</v>
      </c>
      <c r="C245" t="s">
        <v>4764</v>
      </c>
      <c r="D245" t="s">
        <v>4765</v>
      </c>
      <c r="E245">
        <v>480000</v>
      </c>
      <c r="F245">
        <v>-1</v>
      </c>
      <c r="G245">
        <v>0</v>
      </c>
      <c r="H245">
        <v>1</v>
      </c>
      <c r="J245" t="s">
        <v>6574</v>
      </c>
      <c r="K245" t="str">
        <f t="shared" si="56"/>
        <v>110833</v>
      </c>
      <c r="L245" t="str">
        <f t="shared" si="57"/>
        <v>CHĂM SÓC SỨC KHỎE</v>
      </c>
      <c r="P245" t="str">
        <f t="shared" si="60"/>
        <v>THỜI TRANG</v>
      </c>
      <c r="Q245" t="str">
        <f t="shared" si="61"/>
        <v>142454</v>
      </c>
      <c r="R245" t="s">
        <v>3984</v>
      </c>
      <c r="S245" t="str">
        <f t="shared" si="62"/>
        <v>NISHIMATSUYA- Bộ quần áo mùa hè bé trai</v>
      </c>
      <c r="T245">
        <f t="shared" si="63"/>
        <v>159000</v>
      </c>
      <c r="U245">
        <v>25</v>
      </c>
      <c r="V245">
        <v>46</v>
      </c>
      <c r="W245">
        <v>21</v>
      </c>
      <c r="Y245">
        <f t="shared" si="58"/>
        <v>21</v>
      </c>
      <c r="Z245" s="101">
        <f t="shared" si="59"/>
        <v>3339000</v>
      </c>
      <c r="AA245" s="102" t="s">
        <v>6436</v>
      </c>
    </row>
    <row r="246" spans="1:27">
      <c r="A246" t="s">
        <v>69</v>
      </c>
      <c r="B246" t="s">
        <v>4888</v>
      </c>
      <c r="C246" t="s">
        <v>4864</v>
      </c>
      <c r="D246" t="s">
        <v>4889</v>
      </c>
      <c r="E246">
        <v>480000</v>
      </c>
      <c r="F246">
        <v>1</v>
      </c>
      <c r="G246">
        <v>0</v>
      </c>
      <c r="H246">
        <v>-1</v>
      </c>
      <c r="J246" t="s">
        <v>6592</v>
      </c>
      <c r="K246" t="str">
        <f t="shared" si="56"/>
        <v>110838</v>
      </c>
      <c r="L246" t="str">
        <f t="shared" si="57"/>
        <v>CHĂM SÓC SỨC KHỎE</v>
      </c>
      <c r="P246" t="str">
        <f t="shared" si="60"/>
        <v>THỜI TRANG</v>
      </c>
      <c r="Q246" t="str">
        <f t="shared" si="61"/>
        <v>142488</v>
      </c>
      <c r="R246" t="s">
        <v>3683</v>
      </c>
      <c r="S246" t="str">
        <f t="shared" si="62"/>
        <v> NISHIMATSUYA- Set đồ thu đông trẻ em Nhật Bản</v>
      </c>
      <c r="T246">
        <f t="shared" si="63"/>
        <v>185000</v>
      </c>
      <c r="U246">
        <v>0</v>
      </c>
      <c r="V246">
        <v>2</v>
      </c>
      <c r="W246">
        <v>2</v>
      </c>
      <c r="Y246">
        <f t="shared" si="58"/>
        <v>2</v>
      </c>
      <c r="Z246" s="101">
        <f t="shared" si="59"/>
        <v>370000</v>
      </c>
      <c r="AA246" s="102" t="s">
        <v>6378</v>
      </c>
    </row>
    <row r="247" spans="1:27">
      <c r="A247" t="s">
        <v>197</v>
      </c>
      <c r="B247" t="s">
        <v>3080</v>
      </c>
      <c r="C247" t="s">
        <v>3081</v>
      </c>
      <c r="D247" t="s">
        <v>3082</v>
      </c>
      <c r="E247">
        <v>120000</v>
      </c>
      <c r="F247">
        <v>67</v>
      </c>
      <c r="G247">
        <v>64</v>
      </c>
      <c r="H247">
        <v>-3</v>
      </c>
      <c r="J247">
        <v>45897</v>
      </c>
      <c r="K247" t="str">
        <f t="shared" si="56"/>
        <v>110859</v>
      </c>
      <c r="L247" t="str">
        <f t="shared" si="57"/>
        <v>CHĂM SÓC HÀNG NGÀY</v>
      </c>
      <c r="P247" t="str">
        <f t="shared" si="60"/>
        <v>THỜI TRANG</v>
      </c>
      <c r="Q247" t="str">
        <f t="shared" si="61"/>
        <v>142542</v>
      </c>
      <c r="R247" t="s">
        <v>2815</v>
      </c>
      <c r="S247" t="str">
        <f t="shared" si="62"/>
        <v>FUKUSKE- Quần tất thon chân mỏng mịn L2L Đen</v>
      </c>
      <c r="T247">
        <f t="shared" si="63"/>
        <v>149000</v>
      </c>
      <c r="U247">
        <v>0</v>
      </c>
      <c r="V247">
        <v>4</v>
      </c>
      <c r="W247">
        <v>2</v>
      </c>
      <c r="X247">
        <v>2</v>
      </c>
      <c r="Y247">
        <f t="shared" si="58"/>
        <v>4</v>
      </c>
      <c r="Z247" s="101">
        <f t="shared" si="59"/>
        <v>596000</v>
      </c>
      <c r="AA247" s="102">
        <v>45965</v>
      </c>
    </row>
    <row r="248" spans="1:27">
      <c r="A248" t="s">
        <v>69</v>
      </c>
      <c r="B248" t="s">
        <v>4691</v>
      </c>
      <c r="C248" t="s">
        <v>4692</v>
      </c>
      <c r="D248" t="s">
        <v>4693</v>
      </c>
      <c r="E248">
        <v>120000</v>
      </c>
      <c r="F248">
        <v>11</v>
      </c>
      <c r="G248">
        <v>10</v>
      </c>
      <c r="H248">
        <v>-1</v>
      </c>
      <c r="J248" t="s">
        <v>6562</v>
      </c>
      <c r="K248" t="str">
        <f t="shared" si="56"/>
        <v>110914</v>
      </c>
      <c r="L248" t="str">
        <f t="shared" si="57"/>
        <v>CHĂM SÓC SỨC KHỎE</v>
      </c>
      <c r="P248" t="str">
        <f t="shared" si="60"/>
        <v>THỜI TRANG</v>
      </c>
      <c r="Q248" t="str">
        <f t="shared" si="61"/>
        <v>142552</v>
      </c>
      <c r="R248" t="s">
        <v>2792</v>
      </c>
      <c r="S248" t="str">
        <f t="shared" si="62"/>
        <v>FUKUSKE- Quần tất L2L Nâu set 10 chiếc</v>
      </c>
      <c r="T248">
        <f t="shared" si="63"/>
        <v>280000</v>
      </c>
      <c r="U248">
        <v>77</v>
      </c>
      <c r="V248">
        <v>78</v>
      </c>
      <c r="W248">
        <v>-6</v>
      </c>
      <c r="X248">
        <v>7</v>
      </c>
      <c r="Y248">
        <f t="shared" si="58"/>
        <v>1</v>
      </c>
      <c r="Z248" s="101">
        <f t="shared" si="59"/>
        <v>280000</v>
      </c>
      <c r="AA248" s="102" t="s">
        <v>6329</v>
      </c>
    </row>
    <row r="249" spans="1:27">
      <c r="A249" t="s">
        <v>69</v>
      </c>
      <c r="B249" t="s">
        <v>4691</v>
      </c>
      <c r="C249" t="s">
        <v>4692</v>
      </c>
      <c r="D249" t="s">
        <v>4693</v>
      </c>
      <c r="E249">
        <v>120000</v>
      </c>
      <c r="F249">
        <v>-1</v>
      </c>
      <c r="G249">
        <v>0</v>
      </c>
      <c r="H249">
        <v>1</v>
      </c>
      <c r="J249" t="s">
        <v>6562</v>
      </c>
      <c r="K249" t="str">
        <f t="shared" si="56"/>
        <v>110914</v>
      </c>
      <c r="L249" t="str">
        <f t="shared" si="57"/>
        <v>CHĂM SÓC SỨC KHỎE</v>
      </c>
      <c r="P249" t="str">
        <f t="shared" si="60"/>
        <v>THỜI TRANG</v>
      </c>
      <c r="Q249" t="str">
        <f t="shared" si="61"/>
        <v>142617</v>
      </c>
      <c r="R249" t="s">
        <v>3702</v>
      </c>
      <c r="S249" t="str">
        <f t="shared" si="62"/>
        <v>SKRStep - Giày mũi mũi vuông AC Bạc 23/49700</v>
      </c>
      <c r="T249">
        <f t="shared" si="63"/>
        <v>1490000</v>
      </c>
      <c r="U249">
        <v>3</v>
      </c>
      <c r="V249">
        <v>0</v>
      </c>
      <c r="W249">
        <v>-3</v>
      </c>
      <c r="Y249">
        <f t="shared" si="58"/>
        <v>-3</v>
      </c>
      <c r="Z249" s="101">
        <f t="shared" si="59"/>
        <v>-4470000</v>
      </c>
      <c r="AA249" s="102" t="s">
        <v>6383</v>
      </c>
    </row>
    <row r="250" spans="1:27">
      <c r="A250" t="s">
        <v>69</v>
      </c>
      <c r="B250" t="s">
        <v>4691</v>
      </c>
      <c r="C250" t="s">
        <v>4692</v>
      </c>
      <c r="D250" t="s">
        <v>4693</v>
      </c>
      <c r="E250">
        <v>120000</v>
      </c>
      <c r="F250">
        <v>-2</v>
      </c>
      <c r="G250">
        <v>0</v>
      </c>
      <c r="H250">
        <v>2</v>
      </c>
      <c r="J250" t="s">
        <v>6562</v>
      </c>
      <c r="K250" t="str">
        <f t="shared" si="56"/>
        <v>110914</v>
      </c>
      <c r="L250" t="str">
        <f t="shared" si="57"/>
        <v>CHĂM SÓC SỨC KHỎE</v>
      </c>
      <c r="P250" t="str">
        <f t="shared" si="60"/>
        <v>THỜI TRANG</v>
      </c>
      <c r="Q250" t="str">
        <f t="shared" si="61"/>
        <v>142621</v>
      </c>
      <c r="R250" t="s">
        <v>3806</v>
      </c>
      <c r="S250" t="str">
        <f t="shared" si="62"/>
        <v>SKRStep - Giày mũi vuông AC Đen 22.5/49700</v>
      </c>
      <c r="T250">
        <f t="shared" si="63"/>
        <v>1490000</v>
      </c>
      <c r="U250">
        <v>3</v>
      </c>
      <c r="V250">
        <v>1</v>
      </c>
      <c r="W250">
        <v>-2</v>
      </c>
      <c r="Y250">
        <f t="shared" si="58"/>
        <v>-2</v>
      </c>
      <c r="Z250" s="101">
        <f t="shared" si="59"/>
        <v>-2980000</v>
      </c>
      <c r="AA250" s="102" t="s">
        <v>6404</v>
      </c>
    </row>
    <row r="251" spans="1:27">
      <c r="A251" t="s">
        <v>69</v>
      </c>
      <c r="B251" t="s">
        <v>5640</v>
      </c>
      <c r="C251" t="s">
        <v>5632</v>
      </c>
      <c r="D251" t="s">
        <v>5641</v>
      </c>
      <c r="E251">
        <v>180000</v>
      </c>
      <c r="F251">
        <v>1</v>
      </c>
      <c r="G251">
        <v>0</v>
      </c>
      <c r="H251">
        <v>-1</v>
      </c>
      <c r="J251" t="s">
        <v>6715</v>
      </c>
      <c r="K251" t="str">
        <f t="shared" si="56"/>
        <v>110930</v>
      </c>
      <c r="L251" t="str">
        <f t="shared" si="57"/>
        <v>CHĂM SÓC SỨC KHỎE</v>
      </c>
      <c r="P251" t="str">
        <f t="shared" si="60"/>
        <v>THỜI TRANG</v>
      </c>
      <c r="Q251" t="str">
        <f t="shared" si="61"/>
        <v>142627</v>
      </c>
      <c r="R251" t="s">
        <v>3996</v>
      </c>
      <c r="S251" t="str">
        <f t="shared" si="62"/>
        <v>SKRStep - Giày mũi vuông cao cấp AC Be 23/49703</v>
      </c>
      <c r="T251">
        <f t="shared" si="63"/>
        <v>1990000</v>
      </c>
      <c r="U251">
        <v>-3</v>
      </c>
      <c r="V251">
        <v>0</v>
      </c>
      <c r="W251">
        <v>3</v>
      </c>
      <c r="Y251">
        <f t="shared" si="58"/>
        <v>3</v>
      </c>
      <c r="Z251" s="101">
        <f t="shared" si="59"/>
        <v>5970000</v>
      </c>
      <c r="AA251" s="102" t="s">
        <v>6438</v>
      </c>
    </row>
    <row r="252" spans="1:27">
      <c r="A252" t="s">
        <v>69</v>
      </c>
      <c r="B252" t="s">
        <v>5640</v>
      </c>
      <c r="C252" t="s">
        <v>5632</v>
      </c>
      <c r="D252" t="s">
        <v>5641</v>
      </c>
      <c r="E252">
        <v>180000</v>
      </c>
      <c r="F252">
        <v>-1</v>
      </c>
      <c r="G252">
        <v>0</v>
      </c>
      <c r="H252">
        <v>1</v>
      </c>
      <c r="J252" t="s">
        <v>6715</v>
      </c>
      <c r="K252" t="str">
        <f t="shared" si="56"/>
        <v>110930</v>
      </c>
      <c r="L252" t="str">
        <f t="shared" si="57"/>
        <v>CHĂM SÓC SỨC KHỎE</v>
      </c>
      <c r="P252" t="str">
        <f t="shared" si="60"/>
        <v>THỜI TRANG</v>
      </c>
      <c r="Q252" t="str">
        <f t="shared" si="61"/>
        <v>142631</v>
      </c>
      <c r="R252" t="s">
        <v>3966</v>
      </c>
      <c r="S252" t="str">
        <f t="shared" si="62"/>
        <v>SKRStep - Giày mũi vuông cao cấp AC Đen 22.5/49703</v>
      </c>
      <c r="T252">
        <f t="shared" si="63"/>
        <v>1990000</v>
      </c>
      <c r="U252">
        <v>-3</v>
      </c>
      <c r="V252">
        <v>0</v>
      </c>
      <c r="W252">
        <v>3</v>
      </c>
      <c r="Y252">
        <f t="shared" si="58"/>
        <v>3</v>
      </c>
      <c r="Z252" s="101">
        <f t="shared" si="59"/>
        <v>5970000</v>
      </c>
      <c r="AA252" s="102" t="s">
        <v>6432</v>
      </c>
    </row>
    <row r="253" spans="1:27">
      <c r="A253" t="s">
        <v>69</v>
      </c>
      <c r="B253" t="s">
        <v>1025</v>
      </c>
      <c r="C253" t="s">
        <v>1026</v>
      </c>
      <c r="D253" t="s">
        <v>1027</v>
      </c>
      <c r="E253">
        <v>690000</v>
      </c>
      <c r="F253">
        <v>5</v>
      </c>
      <c r="G253">
        <v>4</v>
      </c>
      <c r="H253">
        <v>-1</v>
      </c>
      <c r="J253">
        <v>46111</v>
      </c>
      <c r="K253" t="str">
        <f t="shared" si="56"/>
        <v>110985</v>
      </c>
      <c r="L253" t="str">
        <f t="shared" si="57"/>
        <v>CHĂM SÓC SỨC KHỎE</v>
      </c>
      <c r="P253" t="str">
        <f t="shared" si="60"/>
        <v>THỜI TRANG</v>
      </c>
      <c r="Q253" t="str">
        <f t="shared" si="61"/>
        <v>142635</v>
      </c>
      <c r="R253" t="s">
        <v>3986</v>
      </c>
      <c r="S253" t="str">
        <f t="shared" si="62"/>
        <v>SKRStep - Giày mũi vuông cao cấp AC Đen 24.5/49703</v>
      </c>
      <c r="T253">
        <f t="shared" si="63"/>
        <v>1990000</v>
      </c>
      <c r="U253">
        <v>9</v>
      </c>
      <c r="V253">
        <v>5</v>
      </c>
      <c r="W253">
        <v>-4</v>
      </c>
      <c r="Y253">
        <f t="shared" si="58"/>
        <v>-4</v>
      </c>
      <c r="Z253" s="101">
        <f t="shared" si="59"/>
        <v>-7960000</v>
      </c>
      <c r="AA253" s="102" t="s">
        <v>6437</v>
      </c>
    </row>
    <row r="254" spans="1:27">
      <c r="A254" t="s">
        <v>40</v>
      </c>
      <c r="B254" t="s">
        <v>2124</v>
      </c>
      <c r="C254" t="s">
        <v>2125</v>
      </c>
      <c r="D254" t="s">
        <v>2126</v>
      </c>
      <c r="E254">
        <v>71000</v>
      </c>
      <c r="F254">
        <v>14</v>
      </c>
      <c r="G254">
        <v>11</v>
      </c>
      <c r="I254">
        <v>-3</v>
      </c>
      <c r="J254">
        <v>45821</v>
      </c>
      <c r="K254" t="str">
        <f t="shared" si="56"/>
        <v>120013</v>
      </c>
      <c r="L254" t="str">
        <f t="shared" si="57"/>
        <v>ĐỒ CHO MẸ BÉ</v>
      </c>
      <c r="P254" t="str">
        <f t="shared" si="60"/>
        <v>THỜI TRANG</v>
      </c>
      <c r="Q254" t="str">
        <f t="shared" si="61"/>
        <v>142637</v>
      </c>
      <c r="R254" t="s">
        <v>3955</v>
      </c>
      <c r="S254" t="str">
        <f t="shared" si="62"/>
        <v>SKRStep - Giày vuông cc trơn AC Charcoal 23/49704</v>
      </c>
      <c r="T254">
        <f t="shared" si="63"/>
        <v>1990000</v>
      </c>
      <c r="U254">
        <v>-5</v>
      </c>
      <c r="V254">
        <v>0</v>
      </c>
      <c r="W254">
        <v>5</v>
      </c>
      <c r="Y254">
        <f t="shared" si="58"/>
        <v>5</v>
      </c>
      <c r="Z254" s="101">
        <f t="shared" si="59"/>
        <v>9950000</v>
      </c>
      <c r="AA254" s="102" t="s">
        <v>6430</v>
      </c>
    </row>
    <row r="255" spans="1:27">
      <c r="A255" t="s">
        <v>40</v>
      </c>
      <c r="B255" t="s">
        <v>2124</v>
      </c>
      <c r="C255" t="s">
        <v>2125</v>
      </c>
      <c r="D255" t="s">
        <v>2126</v>
      </c>
      <c r="E255">
        <v>71000</v>
      </c>
      <c r="F255">
        <v>-1</v>
      </c>
      <c r="G255">
        <v>0</v>
      </c>
      <c r="H255">
        <v>1</v>
      </c>
      <c r="J255">
        <v>45821</v>
      </c>
      <c r="K255" t="str">
        <f t="shared" si="56"/>
        <v>120013</v>
      </c>
      <c r="L255" t="str">
        <f t="shared" si="57"/>
        <v>ĐỒ CHO MẸ BÉ</v>
      </c>
      <c r="P255" t="str">
        <f t="shared" si="60"/>
        <v>THỜI TRANG</v>
      </c>
      <c r="Q255" t="str">
        <f t="shared" si="61"/>
        <v>142638</v>
      </c>
      <c r="R255" t="s">
        <v>3751</v>
      </c>
      <c r="S255" t="str">
        <f t="shared" si="62"/>
        <v>SKRStep- Giày vuông cc trơn AC Charcoal 23.5/49704</v>
      </c>
      <c r="T255">
        <f t="shared" si="63"/>
        <v>1990000</v>
      </c>
      <c r="U255">
        <v>-4</v>
      </c>
      <c r="V255">
        <v>0</v>
      </c>
      <c r="W255">
        <v>4</v>
      </c>
      <c r="Y255">
        <f t="shared" si="58"/>
        <v>4</v>
      </c>
      <c r="Z255" s="101">
        <f t="shared" si="59"/>
        <v>7960000</v>
      </c>
      <c r="AA255" s="102" t="s">
        <v>6393</v>
      </c>
    </row>
    <row r="256" spans="1:27">
      <c r="A256" t="s">
        <v>40</v>
      </c>
      <c r="B256" t="s">
        <v>2049</v>
      </c>
      <c r="C256" t="s">
        <v>2050</v>
      </c>
      <c r="D256" t="s">
        <v>2051</v>
      </c>
      <c r="E256">
        <v>71000</v>
      </c>
      <c r="F256">
        <v>11</v>
      </c>
      <c r="G256">
        <v>9</v>
      </c>
      <c r="I256">
        <v>-2</v>
      </c>
      <c r="J256">
        <v>45821</v>
      </c>
      <c r="K256" t="str">
        <f t="shared" ref="K256:K292" si="64">B256</f>
        <v>120014</v>
      </c>
      <c r="L256" t="str">
        <f t="shared" ref="L256:L292" si="65">A256</f>
        <v>ĐỒ CHO MẸ BÉ</v>
      </c>
      <c r="P256" t="str">
        <f t="shared" si="60"/>
        <v>THỜI TRANG</v>
      </c>
      <c r="Q256" t="str">
        <f t="shared" si="61"/>
        <v>142642</v>
      </c>
      <c r="R256" t="s">
        <v>3712</v>
      </c>
      <c r="S256" t="str">
        <f t="shared" si="62"/>
        <v>SKRStep - Giày vuông cc trơn AC Đen 23/49704</v>
      </c>
      <c r="T256">
        <f t="shared" si="63"/>
        <v>1990000</v>
      </c>
      <c r="U256">
        <v>-2</v>
      </c>
      <c r="V256">
        <v>0</v>
      </c>
      <c r="W256">
        <v>2</v>
      </c>
      <c r="Y256">
        <f t="shared" ref="Y256:Y292" si="66">+X256+W256</f>
        <v>2</v>
      </c>
      <c r="Z256" s="101">
        <f t="shared" ref="Z256:Z292" si="67">+Y256*T256</f>
        <v>3980000</v>
      </c>
      <c r="AA256" s="102" t="s">
        <v>6383</v>
      </c>
    </row>
    <row r="257" spans="1:27">
      <c r="A257" t="s">
        <v>40</v>
      </c>
      <c r="B257" t="s">
        <v>2049</v>
      </c>
      <c r="C257" t="s">
        <v>2050</v>
      </c>
      <c r="D257" t="s">
        <v>2051</v>
      </c>
      <c r="E257">
        <v>71000</v>
      </c>
      <c r="F257">
        <v>29</v>
      </c>
      <c r="G257">
        <v>28</v>
      </c>
      <c r="H257">
        <v>-1</v>
      </c>
      <c r="J257">
        <v>45821</v>
      </c>
      <c r="K257" t="str">
        <f t="shared" si="64"/>
        <v>120014</v>
      </c>
      <c r="L257" t="str">
        <f t="shared" si="65"/>
        <v>ĐỒ CHO MẸ BÉ</v>
      </c>
      <c r="P257" t="str">
        <f t="shared" si="60"/>
        <v>THỜI TRANG</v>
      </c>
      <c r="Q257" t="str">
        <f t="shared" si="61"/>
        <v>142660</v>
      </c>
      <c r="R257" t="s">
        <v>3710</v>
      </c>
      <c r="S257" t="str">
        <f t="shared" si="62"/>
        <v>SKRStep- Giày vuông cc trơn AC Đen 24/49704</v>
      </c>
      <c r="T257">
        <f t="shared" si="63"/>
        <v>1990000</v>
      </c>
      <c r="U257">
        <v>8</v>
      </c>
      <c r="V257">
        <v>3</v>
      </c>
      <c r="W257">
        <v>-5</v>
      </c>
      <c r="Y257">
        <f t="shared" si="66"/>
        <v>-5</v>
      </c>
      <c r="Z257" s="101">
        <f t="shared" si="67"/>
        <v>-9950000</v>
      </c>
      <c r="AA257" s="102" t="s">
        <v>6384</v>
      </c>
    </row>
    <row r="258" spans="1:27">
      <c r="A258" t="s">
        <v>40</v>
      </c>
      <c r="B258" t="s">
        <v>591</v>
      </c>
      <c r="C258" t="s">
        <v>592</v>
      </c>
      <c r="D258" t="s">
        <v>593</v>
      </c>
      <c r="E258">
        <v>65000</v>
      </c>
      <c r="F258">
        <v>6</v>
      </c>
      <c r="G258">
        <v>0</v>
      </c>
      <c r="I258">
        <v>-6</v>
      </c>
      <c r="J258">
        <v>46030.421620370369</v>
      </c>
      <c r="K258" t="str">
        <f t="shared" si="64"/>
        <v>120090</v>
      </c>
      <c r="L258" t="str">
        <f t="shared" si="65"/>
        <v>ĐỒ CHO MẸ BÉ</v>
      </c>
      <c r="P258" t="str">
        <f t="shared" si="60"/>
        <v>THỜI TRANG</v>
      </c>
      <c r="Q258" t="str">
        <f t="shared" si="61"/>
        <v>142669</v>
      </c>
      <c r="R258" t="s">
        <v>3968</v>
      </c>
      <c r="S258" t="str">
        <f t="shared" si="62"/>
        <v>SKRStep - Giày mũi vuông cao cấp AC Bạc 23/49703</v>
      </c>
      <c r="T258">
        <f t="shared" si="63"/>
        <v>1990000</v>
      </c>
      <c r="U258">
        <v>5</v>
      </c>
      <c r="V258">
        <v>2</v>
      </c>
      <c r="W258">
        <v>-3</v>
      </c>
      <c r="Y258">
        <f t="shared" si="66"/>
        <v>-3</v>
      </c>
      <c r="Z258" s="101">
        <f t="shared" si="67"/>
        <v>-5970000</v>
      </c>
      <c r="AA258" s="102" t="s">
        <v>6433</v>
      </c>
    </row>
    <row r="259" spans="1:27">
      <c r="A259" t="s">
        <v>69</v>
      </c>
      <c r="B259" t="s">
        <v>5074</v>
      </c>
      <c r="C259" t="s">
        <v>5071</v>
      </c>
      <c r="D259" t="s">
        <v>5075</v>
      </c>
      <c r="E259">
        <v>259000</v>
      </c>
      <c r="F259">
        <v>-1</v>
      </c>
      <c r="G259">
        <v>0</v>
      </c>
      <c r="H259">
        <v>1</v>
      </c>
      <c r="J259" t="s">
        <v>6634</v>
      </c>
      <c r="K259" t="str">
        <f t="shared" si="64"/>
        <v>120178</v>
      </c>
      <c r="L259" t="str">
        <f t="shared" si="65"/>
        <v>CHĂM SÓC SỨC KHỎE</v>
      </c>
      <c r="P259" t="str">
        <f t="shared" si="60"/>
        <v>THỜI TRANG</v>
      </c>
      <c r="Q259" t="str">
        <f t="shared" si="61"/>
        <v>142755</v>
      </c>
      <c r="R259" t="s">
        <v>4220</v>
      </c>
      <c r="S259" t="str">
        <f t="shared" si="62"/>
        <v>KOUYU- Quần lót đùi nam Trunk M</v>
      </c>
      <c r="T259">
        <f t="shared" si="63"/>
        <v>70000</v>
      </c>
      <c r="U259">
        <v>-6</v>
      </c>
      <c r="V259">
        <v>0</v>
      </c>
      <c r="W259">
        <v>6</v>
      </c>
      <c r="Y259">
        <f t="shared" si="66"/>
        <v>6</v>
      </c>
      <c r="Z259" s="101">
        <f t="shared" si="67"/>
        <v>420000</v>
      </c>
      <c r="AA259" s="102" t="s">
        <v>6479</v>
      </c>
    </row>
    <row r="260" spans="1:27">
      <c r="A260" t="s">
        <v>40</v>
      </c>
      <c r="B260" t="s">
        <v>1169</v>
      </c>
      <c r="C260" t="s">
        <v>1170</v>
      </c>
      <c r="D260" t="s">
        <v>1171</v>
      </c>
      <c r="E260">
        <v>65000</v>
      </c>
      <c r="F260">
        <v>5</v>
      </c>
      <c r="G260">
        <v>11</v>
      </c>
      <c r="I260">
        <v>6</v>
      </c>
      <c r="J260" t="s">
        <v>6319</v>
      </c>
      <c r="K260" t="str">
        <f t="shared" si="64"/>
        <v>120199</v>
      </c>
      <c r="L260" t="str">
        <f t="shared" si="65"/>
        <v>ĐỒ CHO MẸ BÉ</v>
      </c>
      <c r="P260" t="str">
        <f t="shared" si="60"/>
        <v>THỜI TRANG</v>
      </c>
      <c r="Q260" t="str">
        <f t="shared" si="61"/>
        <v>142756</v>
      </c>
      <c r="R260" t="s">
        <v>2853</v>
      </c>
      <c r="S260" t="str">
        <f t="shared" si="62"/>
        <v>KOUYU- Quần lót đùi nam Trunk L</v>
      </c>
      <c r="T260">
        <f t="shared" si="63"/>
        <v>70000</v>
      </c>
      <c r="U260">
        <v>72</v>
      </c>
      <c r="V260">
        <v>86</v>
      </c>
      <c r="W260">
        <v>-1</v>
      </c>
      <c r="X260">
        <v>15</v>
      </c>
      <c r="Y260">
        <f t="shared" si="66"/>
        <v>14</v>
      </c>
      <c r="Z260" s="101">
        <f t="shared" si="67"/>
        <v>980000</v>
      </c>
      <c r="AA260" s="102" t="s">
        <v>6358</v>
      </c>
    </row>
    <row r="261" spans="1:27">
      <c r="A261" t="s">
        <v>40</v>
      </c>
      <c r="B261" t="s">
        <v>1169</v>
      </c>
      <c r="C261" t="s">
        <v>1170</v>
      </c>
      <c r="D261" t="s">
        <v>1171</v>
      </c>
      <c r="E261">
        <v>65000</v>
      </c>
      <c r="F261">
        <v>4</v>
      </c>
      <c r="G261">
        <v>1</v>
      </c>
      <c r="H261">
        <v>-3</v>
      </c>
      <c r="J261" t="s">
        <v>6319</v>
      </c>
      <c r="K261" t="str">
        <f t="shared" si="64"/>
        <v>120199</v>
      </c>
      <c r="L261" t="str">
        <f t="shared" si="65"/>
        <v>ĐỒ CHO MẸ BÉ</v>
      </c>
      <c r="P261" t="str">
        <f t="shared" si="60"/>
        <v>THỜI TRANG</v>
      </c>
      <c r="Q261" t="str">
        <f t="shared" si="61"/>
        <v>142757</v>
      </c>
      <c r="R261" t="s">
        <v>5087</v>
      </c>
      <c r="S261" t="str">
        <f t="shared" si="62"/>
        <v>KOUYU- Quần lót đùi nam Trunk LL</v>
      </c>
      <c r="T261">
        <f t="shared" si="63"/>
        <v>70000</v>
      </c>
      <c r="U261">
        <v>7</v>
      </c>
      <c r="V261">
        <v>2</v>
      </c>
      <c r="W261">
        <v>-5</v>
      </c>
      <c r="Y261">
        <f t="shared" si="66"/>
        <v>-5</v>
      </c>
      <c r="Z261" s="101">
        <f t="shared" si="67"/>
        <v>-350000</v>
      </c>
      <c r="AA261" s="102" t="s">
        <v>6638</v>
      </c>
    </row>
    <row r="262" spans="1:27">
      <c r="A262" t="s">
        <v>40</v>
      </c>
      <c r="B262" t="s">
        <v>1169</v>
      </c>
      <c r="C262" t="s">
        <v>1170</v>
      </c>
      <c r="D262" t="s">
        <v>1171</v>
      </c>
      <c r="E262">
        <v>65000</v>
      </c>
      <c r="F262">
        <v>11</v>
      </c>
      <c r="G262">
        <v>9</v>
      </c>
      <c r="H262">
        <v>-2</v>
      </c>
      <c r="J262" t="s">
        <v>6319</v>
      </c>
      <c r="K262" t="str">
        <f t="shared" si="64"/>
        <v>120199</v>
      </c>
      <c r="L262" t="str">
        <f t="shared" si="65"/>
        <v>ĐỒ CHO MẸ BÉ</v>
      </c>
      <c r="P262" t="str">
        <f t="shared" si="60"/>
        <v>THỜI TRANG</v>
      </c>
      <c r="Q262" t="str">
        <f t="shared" si="61"/>
        <v>142806</v>
      </c>
      <c r="R262" t="s">
        <v>3666</v>
      </c>
      <c r="S262" t="str">
        <f t="shared" si="62"/>
        <v>NISHIMATSUYA- Phụ kiện mùa hè trẻ em new</v>
      </c>
      <c r="T262">
        <f t="shared" si="63"/>
        <v>129000</v>
      </c>
      <c r="U262">
        <v>1710</v>
      </c>
      <c r="V262">
        <v>1692</v>
      </c>
      <c r="W262">
        <v>-18</v>
      </c>
      <c r="Y262">
        <f t="shared" si="66"/>
        <v>-18</v>
      </c>
      <c r="Z262" s="101">
        <f t="shared" si="67"/>
        <v>-2322000</v>
      </c>
      <c r="AA262" s="102" t="s">
        <v>6375</v>
      </c>
    </row>
    <row r="263" spans="1:27">
      <c r="A263" t="s">
        <v>40</v>
      </c>
      <c r="B263" t="s">
        <v>692</v>
      </c>
      <c r="C263" t="s">
        <v>693</v>
      </c>
      <c r="D263" t="s">
        <v>694</v>
      </c>
      <c r="E263">
        <v>75000</v>
      </c>
      <c r="F263">
        <v>0</v>
      </c>
      <c r="G263">
        <v>4</v>
      </c>
      <c r="I263">
        <v>4</v>
      </c>
      <c r="J263" t="s">
        <v>6277</v>
      </c>
      <c r="K263" t="str">
        <f t="shared" si="64"/>
        <v>120205</v>
      </c>
      <c r="L263" t="str">
        <f t="shared" si="65"/>
        <v>ĐỒ CHO MẸ BÉ</v>
      </c>
      <c r="P263" t="str">
        <f t="shared" si="60"/>
        <v>THỜI TRANG</v>
      </c>
      <c r="Q263" t="str">
        <f t="shared" si="61"/>
        <v>142807</v>
      </c>
      <c r="R263" t="s">
        <v>4435</v>
      </c>
      <c r="S263" t="str">
        <f t="shared" si="62"/>
        <v>FUKUSKE- Quần tất thon chân L2L Be nude set 10 đôi</v>
      </c>
      <c r="T263">
        <f t="shared" si="63"/>
        <v>280000</v>
      </c>
      <c r="U263">
        <v>-3</v>
      </c>
      <c r="V263">
        <v>0</v>
      </c>
      <c r="W263">
        <v>3</v>
      </c>
      <c r="Y263">
        <f t="shared" si="66"/>
        <v>3</v>
      </c>
      <c r="Z263" s="101">
        <f t="shared" si="67"/>
        <v>840000</v>
      </c>
      <c r="AA263" s="102" t="s">
        <v>6526</v>
      </c>
    </row>
    <row r="264" spans="1:27">
      <c r="A264" t="s">
        <v>135</v>
      </c>
      <c r="B264" t="s">
        <v>692</v>
      </c>
      <c r="C264" t="s">
        <v>693</v>
      </c>
      <c r="D264" t="s">
        <v>694</v>
      </c>
      <c r="E264">
        <v>75000</v>
      </c>
      <c r="F264">
        <v>-3</v>
      </c>
      <c r="G264">
        <v>0</v>
      </c>
      <c r="H264">
        <v>3</v>
      </c>
      <c r="J264" t="s">
        <v>6277</v>
      </c>
      <c r="K264" t="str">
        <f t="shared" si="64"/>
        <v>120205</v>
      </c>
      <c r="L264" t="str">
        <f t="shared" si="65"/>
        <v>NGÀNH KHÁC</v>
      </c>
      <c r="P264" t="str">
        <f t="shared" si="60"/>
        <v>THỜI TRANG</v>
      </c>
      <c r="Q264" t="str">
        <f t="shared" si="61"/>
        <v>142809</v>
      </c>
      <c r="R264" t="s">
        <v>4417</v>
      </c>
      <c r="S264" t="str">
        <f t="shared" si="62"/>
        <v>FUKUSKE- Quần tất thon chân ML Be nhạt set 10 đôi</v>
      </c>
      <c r="T264">
        <f t="shared" si="63"/>
        <v>280000</v>
      </c>
      <c r="U264">
        <v>-4</v>
      </c>
      <c r="V264">
        <v>0</v>
      </c>
      <c r="W264">
        <v>4</v>
      </c>
      <c r="Y264">
        <f t="shared" si="66"/>
        <v>4</v>
      </c>
      <c r="Z264" s="101">
        <f t="shared" si="67"/>
        <v>1120000</v>
      </c>
      <c r="AA264" s="102" t="s">
        <v>6521</v>
      </c>
    </row>
    <row r="265" spans="1:27">
      <c r="A265" t="s">
        <v>40</v>
      </c>
      <c r="B265" t="s">
        <v>5012</v>
      </c>
      <c r="C265" t="s">
        <v>5005</v>
      </c>
      <c r="D265" t="s">
        <v>5013</v>
      </c>
      <c r="E265">
        <v>70000</v>
      </c>
      <c r="F265">
        <v>1</v>
      </c>
      <c r="G265">
        <v>0</v>
      </c>
      <c r="H265">
        <v>-1</v>
      </c>
      <c r="J265" t="s">
        <v>6619</v>
      </c>
      <c r="K265" t="str">
        <f t="shared" si="64"/>
        <v>120209</v>
      </c>
      <c r="L265" t="str">
        <f t="shared" si="65"/>
        <v>ĐỒ CHO MẸ BÉ</v>
      </c>
      <c r="P265" t="str">
        <f t="shared" si="60"/>
        <v>THỜI TRANG</v>
      </c>
      <c r="Q265" t="str">
        <f t="shared" si="61"/>
        <v>142813</v>
      </c>
      <c r="R265" t="s">
        <v>3685</v>
      </c>
      <c r="S265" t="str">
        <f t="shared" si="62"/>
        <v>NISHIMATSUYA- Váy liền thân bé gái</v>
      </c>
      <c r="T265">
        <f t="shared" si="63"/>
        <v>189000</v>
      </c>
      <c r="U265">
        <v>2192</v>
      </c>
      <c r="V265">
        <v>1952</v>
      </c>
      <c r="W265">
        <v>-240</v>
      </c>
      <c r="Y265">
        <f t="shared" si="66"/>
        <v>-240</v>
      </c>
      <c r="Z265" s="101">
        <f t="shared" si="67"/>
        <v>-45360000</v>
      </c>
      <c r="AA265" s="102" t="s">
        <v>6379</v>
      </c>
    </row>
    <row r="266" spans="1:27">
      <c r="A266" t="s">
        <v>40</v>
      </c>
      <c r="B266" t="s">
        <v>5012</v>
      </c>
      <c r="C266" t="s">
        <v>5005</v>
      </c>
      <c r="D266" t="s">
        <v>5013</v>
      </c>
      <c r="E266">
        <v>70000</v>
      </c>
      <c r="F266">
        <v>1</v>
      </c>
      <c r="G266">
        <v>0</v>
      </c>
      <c r="H266">
        <v>-1</v>
      </c>
      <c r="J266" t="s">
        <v>6619</v>
      </c>
      <c r="K266" t="str">
        <f t="shared" si="64"/>
        <v>120209</v>
      </c>
      <c r="L266" t="str">
        <f t="shared" si="65"/>
        <v>ĐỒ CHO MẸ BÉ</v>
      </c>
      <c r="P266" t="str">
        <f t="shared" si="60"/>
        <v>THỜI TRANG</v>
      </c>
      <c r="Q266" t="str">
        <f t="shared" si="61"/>
        <v>142814</v>
      </c>
      <c r="R266" t="s">
        <v>4115</v>
      </c>
      <c r="S266" t="str">
        <f t="shared" si="62"/>
        <v>NISHIMATSUYA- Bộ đồ liền thân trẻ em</v>
      </c>
      <c r="T266">
        <f t="shared" si="63"/>
        <v>159000</v>
      </c>
      <c r="U266">
        <v>91</v>
      </c>
      <c r="V266">
        <v>38</v>
      </c>
      <c r="W266">
        <v>-53</v>
      </c>
      <c r="Y266">
        <f t="shared" si="66"/>
        <v>-53</v>
      </c>
      <c r="Z266" s="101">
        <f t="shared" si="67"/>
        <v>-8427000</v>
      </c>
      <c r="AA266" s="102" t="s">
        <v>6457</v>
      </c>
    </row>
    <row r="267" spans="1:27">
      <c r="A267" t="s">
        <v>40</v>
      </c>
      <c r="B267" t="s">
        <v>1392</v>
      </c>
      <c r="C267" t="s">
        <v>1393</v>
      </c>
      <c r="D267" t="s">
        <v>1394</v>
      </c>
      <c r="E267">
        <v>155000</v>
      </c>
      <c r="F267">
        <v>-1</v>
      </c>
      <c r="G267">
        <v>0</v>
      </c>
      <c r="H267">
        <v>1</v>
      </c>
      <c r="J267" t="s">
        <v>6202</v>
      </c>
      <c r="K267" t="str">
        <f t="shared" si="64"/>
        <v>120408</v>
      </c>
      <c r="L267" t="str">
        <f t="shared" si="65"/>
        <v>ĐỒ CHO MẸ BÉ</v>
      </c>
      <c r="P267" t="str">
        <f t="shared" si="60"/>
        <v>THỜI TRANG</v>
      </c>
      <c r="Q267" t="str">
        <f t="shared" si="61"/>
        <v>142925</v>
      </c>
      <c r="R267" t="s">
        <v>4350</v>
      </c>
      <c r="S267" t="str">
        <f t="shared" si="62"/>
        <v>LECIEN - Áo lót nâng ngực màu be size M</v>
      </c>
      <c r="T267">
        <f t="shared" si="63"/>
        <v>345000</v>
      </c>
      <c r="U267">
        <v>-2</v>
      </c>
      <c r="V267">
        <v>0</v>
      </c>
      <c r="W267">
        <v>2</v>
      </c>
      <c r="Y267">
        <f t="shared" si="66"/>
        <v>2</v>
      </c>
      <c r="Z267" s="101">
        <f t="shared" si="67"/>
        <v>690000</v>
      </c>
      <c r="AA267" s="102" t="s">
        <v>6504</v>
      </c>
    </row>
    <row r="268" spans="1:27">
      <c r="A268" t="s">
        <v>40</v>
      </c>
      <c r="B268" t="s">
        <v>4985</v>
      </c>
      <c r="C268" t="s">
        <v>4978</v>
      </c>
      <c r="D268" t="s">
        <v>4986</v>
      </c>
      <c r="E268">
        <v>69000</v>
      </c>
      <c r="F268">
        <v>1</v>
      </c>
      <c r="G268">
        <v>0</v>
      </c>
      <c r="H268">
        <v>-1</v>
      </c>
      <c r="J268" t="s">
        <v>6613</v>
      </c>
      <c r="K268" t="str">
        <f t="shared" si="64"/>
        <v>120651</v>
      </c>
      <c r="L268" t="str">
        <f t="shared" si="65"/>
        <v>ĐỒ CHO MẸ BÉ</v>
      </c>
      <c r="P268" t="str">
        <f t="shared" si="60"/>
        <v>THỰC PHẨM</v>
      </c>
      <c r="Q268" t="str">
        <f t="shared" si="61"/>
        <v>150038</v>
      </c>
      <c r="R268" t="s">
        <v>208</v>
      </c>
      <c r="S268" t="str">
        <f t="shared" si="62"/>
        <v>CHOYA- Rượu mơ Umeshu Kishu 720ml (14 độ)</v>
      </c>
      <c r="T268">
        <f t="shared" si="63"/>
        <v>450000</v>
      </c>
      <c r="U268">
        <v>181</v>
      </c>
      <c r="V268">
        <v>164</v>
      </c>
      <c r="W268">
        <v>-19</v>
      </c>
      <c r="X268">
        <v>2</v>
      </c>
      <c r="Y268">
        <f t="shared" si="66"/>
        <v>-17</v>
      </c>
      <c r="Z268" s="101">
        <f t="shared" si="67"/>
        <v>-7650000</v>
      </c>
      <c r="AA268" s="102" t="s">
        <v>6144</v>
      </c>
    </row>
    <row r="269" spans="1:27">
      <c r="A269" t="s">
        <v>40</v>
      </c>
      <c r="B269" t="s">
        <v>1428</v>
      </c>
      <c r="C269" t="s">
        <v>1429</v>
      </c>
      <c r="D269" t="s">
        <v>1430</v>
      </c>
      <c r="E269">
        <v>69000</v>
      </c>
      <c r="F269">
        <v>-1</v>
      </c>
      <c r="G269">
        <v>1</v>
      </c>
      <c r="I269">
        <v>2</v>
      </c>
      <c r="J269" t="s">
        <v>6258</v>
      </c>
      <c r="K269" t="str">
        <f t="shared" si="64"/>
        <v>120652</v>
      </c>
      <c r="L269" t="str">
        <f t="shared" si="65"/>
        <v>ĐỒ CHO MẸ BÉ</v>
      </c>
      <c r="P269" t="str">
        <f t="shared" si="60"/>
        <v>THỰC PHẨM</v>
      </c>
      <c r="Q269" t="str">
        <f t="shared" si="61"/>
        <v>150140</v>
      </c>
      <c r="R269" t="s">
        <v>5656</v>
      </c>
      <c r="S269" t="str">
        <f t="shared" si="62"/>
        <v>NISSIN- Dầu ăn hạt cải 1L</v>
      </c>
      <c r="T269">
        <f t="shared" si="63"/>
        <v>135000</v>
      </c>
      <c r="U269">
        <v>416</v>
      </c>
      <c r="V269">
        <v>405</v>
      </c>
      <c r="W269">
        <v>-11</v>
      </c>
      <c r="Y269">
        <f t="shared" si="66"/>
        <v>-11</v>
      </c>
      <c r="Z269" s="101">
        <f t="shared" si="67"/>
        <v>-1485000</v>
      </c>
      <c r="AA269" s="102" t="s">
        <v>6720</v>
      </c>
    </row>
    <row r="270" spans="1:27">
      <c r="A270" t="s">
        <v>40</v>
      </c>
      <c r="B270" t="s">
        <v>1428</v>
      </c>
      <c r="C270" t="s">
        <v>1429</v>
      </c>
      <c r="D270" t="s">
        <v>1430</v>
      </c>
      <c r="E270">
        <v>69000</v>
      </c>
      <c r="F270">
        <v>1</v>
      </c>
      <c r="G270">
        <v>0</v>
      </c>
      <c r="H270">
        <v>-1</v>
      </c>
      <c r="J270" t="s">
        <v>6258</v>
      </c>
      <c r="K270" t="str">
        <f t="shared" si="64"/>
        <v>120652</v>
      </c>
      <c r="L270" t="str">
        <f t="shared" si="65"/>
        <v>ĐỒ CHO MẸ BÉ</v>
      </c>
      <c r="P270" t="str">
        <f t="shared" si="60"/>
        <v>THỰC PHẨM</v>
      </c>
      <c r="Q270" t="str">
        <f t="shared" si="61"/>
        <v>150165</v>
      </c>
      <c r="R270" t="s">
        <v>5187</v>
      </c>
      <c r="S270" t="str">
        <f t="shared" si="62"/>
        <v>MARUMIYA- Rắc cơm vị trứng và rong biển 20 gói</v>
      </c>
      <c r="T270">
        <f t="shared" si="63"/>
        <v>80000</v>
      </c>
      <c r="U270">
        <v>-2</v>
      </c>
      <c r="V270">
        <v>3</v>
      </c>
      <c r="W270">
        <v>5</v>
      </c>
      <c r="Y270">
        <f t="shared" si="66"/>
        <v>5</v>
      </c>
      <c r="Z270" s="101">
        <f t="shared" si="67"/>
        <v>400000</v>
      </c>
      <c r="AA270" s="102" t="s">
        <v>6662</v>
      </c>
    </row>
    <row r="271" spans="1:27">
      <c r="A271" t="s">
        <v>40</v>
      </c>
      <c r="B271" t="s">
        <v>1428</v>
      </c>
      <c r="C271" t="s">
        <v>1429</v>
      </c>
      <c r="D271" t="s">
        <v>1430</v>
      </c>
      <c r="E271">
        <v>69000</v>
      </c>
      <c r="F271">
        <v>-2</v>
      </c>
      <c r="G271">
        <v>0</v>
      </c>
      <c r="H271">
        <v>2</v>
      </c>
      <c r="J271" t="s">
        <v>6258</v>
      </c>
      <c r="K271" t="str">
        <f t="shared" si="64"/>
        <v>120652</v>
      </c>
      <c r="L271" t="str">
        <f t="shared" si="65"/>
        <v>ĐỒ CHO MẸ BÉ</v>
      </c>
      <c r="P271" t="str">
        <f t="shared" si="60"/>
        <v>THỰC PHẨM</v>
      </c>
      <c r="Q271" t="str">
        <f t="shared" si="61"/>
        <v>150296</v>
      </c>
      <c r="R271" t="s">
        <v>5182</v>
      </c>
      <c r="S271" t="str">
        <f t="shared" si="62"/>
        <v>KANRO- Kẹo trà sữa 80g</v>
      </c>
      <c r="T271">
        <f t="shared" si="63"/>
        <v>65000</v>
      </c>
      <c r="U271">
        <v>110</v>
      </c>
      <c r="V271">
        <v>101</v>
      </c>
      <c r="W271">
        <v>-9</v>
      </c>
      <c r="Y271">
        <f t="shared" si="66"/>
        <v>-9</v>
      </c>
      <c r="Z271" s="101">
        <f t="shared" si="67"/>
        <v>-585000</v>
      </c>
      <c r="AA271" s="102" t="s">
        <v>6660</v>
      </c>
    </row>
    <row r="272" spans="1:27">
      <c r="A272" t="s">
        <v>40</v>
      </c>
      <c r="B272" t="s">
        <v>1428</v>
      </c>
      <c r="C272" t="s">
        <v>1429</v>
      </c>
      <c r="D272" t="s">
        <v>1430</v>
      </c>
      <c r="E272">
        <v>69000</v>
      </c>
      <c r="F272">
        <v>2</v>
      </c>
      <c r="G272">
        <v>0</v>
      </c>
      <c r="H272">
        <v>-2</v>
      </c>
      <c r="J272" t="s">
        <v>6258</v>
      </c>
      <c r="K272" t="str">
        <f t="shared" si="64"/>
        <v>120652</v>
      </c>
      <c r="L272" t="str">
        <f t="shared" si="65"/>
        <v>ĐỒ CHO MẸ BÉ</v>
      </c>
      <c r="P272" t="str">
        <f t="shared" si="60"/>
        <v>THỰC PHẨM</v>
      </c>
      <c r="Q272" t="str">
        <f t="shared" si="61"/>
        <v>150349</v>
      </c>
      <c r="R272" t="s">
        <v>5223</v>
      </c>
      <c r="S272" t="str">
        <f t="shared" si="62"/>
        <v>MEIJI- Socola sữa hộp 26 chiếc</v>
      </c>
      <c r="T272">
        <f t="shared" si="63"/>
        <v>125000</v>
      </c>
      <c r="U272">
        <v>-10</v>
      </c>
      <c r="V272">
        <v>0</v>
      </c>
      <c r="W272">
        <v>10</v>
      </c>
      <c r="Y272">
        <f t="shared" si="66"/>
        <v>10</v>
      </c>
      <c r="Z272" s="101">
        <f t="shared" si="67"/>
        <v>1250000</v>
      </c>
      <c r="AA272" s="102" t="s">
        <v>6664</v>
      </c>
    </row>
    <row r="273" spans="1:27">
      <c r="A273" t="s">
        <v>40</v>
      </c>
      <c r="B273" t="s">
        <v>1428</v>
      </c>
      <c r="C273" t="s">
        <v>1429</v>
      </c>
      <c r="D273" t="s">
        <v>1430</v>
      </c>
      <c r="E273">
        <v>69000</v>
      </c>
      <c r="F273">
        <v>-1</v>
      </c>
      <c r="G273">
        <v>0</v>
      </c>
      <c r="H273">
        <v>1</v>
      </c>
      <c r="J273" t="s">
        <v>6258</v>
      </c>
      <c r="K273" t="str">
        <f t="shared" si="64"/>
        <v>120652</v>
      </c>
      <c r="L273" t="str">
        <f t="shared" si="65"/>
        <v>ĐỒ CHO MẸ BÉ</v>
      </c>
      <c r="P273" t="str">
        <f t="shared" si="60"/>
        <v>THỰC PHẨM</v>
      </c>
      <c r="Q273" t="str">
        <f t="shared" si="61"/>
        <v>150350</v>
      </c>
      <c r="R273" t="s">
        <v>2500</v>
      </c>
      <c r="S273" t="str">
        <f t="shared" si="62"/>
        <v>MEIJI- Socola dâu tây hộp 26 chiếc</v>
      </c>
      <c r="T273">
        <f t="shared" si="63"/>
        <v>145000</v>
      </c>
      <c r="U273">
        <v>20</v>
      </c>
      <c r="V273">
        <v>35</v>
      </c>
      <c r="W273">
        <v>26</v>
      </c>
      <c r="X273">
        <v>-11</v>
      </c>
      <c r="Y273">
        <f t="shared" si="66"/>
        <v>15</v>
      </c>
      <c r="Z273" s="101">
        <f t="shared" si="67"/>
        <v>2175000</v>
      </c>
      <c r="AA273" s="102">
        <v>46064</v>
      </c>
    </row>
    <row r="274" spans="1:27">
      <c r="A274" t="s">
        <v>40</v>
      </c>
      <c r="B274" t="s">
        <v>3921</v>
      </c>
      <c r="C274" t="s">
        <v>3916</v>
      </c>
      <c r="D274" t="s">
        <v>3922</v>
      </c>
      <c r="E274">
        <v>230000</v>
      </c>
      <c r="F274">
        <v>3</v>
      </c>
      <c r="G274">
        <v>2</v>
      </c>
      <c r="H274">
        <v>-1</v>
      </c>
      <c r="J274" t="s">
        <v>6424</v>
      </c>
      <c r="K274" t="str">
        <f t="shared" si="64"/>
        <v>120687</v>
      </c>
      <c r="L274" t="str">
        <f t="shared" si="65"/>
        <v>ĐỒ CHO MẸ BÉ</v>
      </c>
      <c r="P274" t="str">
        <f t="shared" si="60"/>
        <v>THỰC PHẨM</v>
      </c>
      <c r="Q274" t="str">
        <f t="shared" si="61"/>
        <v>150451</v>
      </c>
      <c r="R274" t="s">
        <v>235</v>
      </c>
      <c r="S274" t="str">
        <f t="shared" si="62"/>
        <v>SANGARIA- Nước soda nho 500g</v>
      </c>
      <c r="T274">
        <f t="shared" si="63"/>
        <v>48000</v>
      </c>
      <c r="U274">
        <v>54</v>
      </c>
      <c r="V274">
        <v>64</v>
      </c>
      <c r="W274">
        <v>-4</v>
      </c>
      <c r="X274">
        <v>14</v>
      </c>
      <c r="Y274">
        <f t="shared" si="66"/>
        <v>10</v>
      </c>
      <c r="Z274" s="101">
        <f t="shared" si="67"/>
        <v>480000</v>
      </c>
      <c r="AA274" s="102" t="s">
        <v>6355</v>
      </c>
    </row>
    <row r="275" spans="1:27">
      <c r="A275" t="s">
        <v>40</v>
      </c>
      <c r="B275" t="s">
        <v>3921</v>
      </c>
      <c r="C275" t="s">
        <v>3916</v>
      </c>
      <c r="D275" t="s">
        <v>3922</v>
      </c>
      <c r="E275">
        <v>230000</v>
      </c>
      <c r="F275">
        <v>-1</v>
      </c>
      <c r="G275">
        <v>0</v>
      </c>
      <c r="H275">
        <v>1</v>
      </c>
      <c r="J275" t="s">
        <v>6424</v>
      </c>
      <c r="K275" t="str">
        <f t="shared" si="64"/>
        <v>120687</v>
      </c>
      <c r="L275" t="str">
        <f t="shared" si="65"/>
        <v>ĐỒ CHO MẸ BÉ</v>
      </c>
      <c r="P275" t="str">
        <f t="shared" si="60"/>
        <v>THỰC PHẨM</v>
      </c>
      <c r="Q275" t="str">
        <f t="shared" si="61"/>
        <v>150457</v>
      </c>
      <c r="R275" t="s">
        <v>140</v>
      </c>
      <c r="S275" t="str">
        <f t="shared" si="62"/>
        <v>AJINOMOTO- Dầu ăn Kanola chai 1000g</v>
      </c>
      <c r="T275">
        <f t="shared" si="63"/>
        <v>139000</v>
      </c>
      <c r="U275">
        <v>-18</v>
      </c>
      <c r="V275">
        <v>1</v>
      </c>
      <c r="W275">
        <v>21</v>
      </c>
      <c r="X275">
        <v>-2</v>
      </c>
      <c r="Y275">
        <f t="shared" si="66"/>
        <v>19</v>
      </c>
      <c r="Z275" s="101">
        <f t="shared" si="67"/>
        <v>2641000</v>
      </c>
      <c r="AA275" s="102" t="s">
        <v>6151</v>
      </c>
    </row>
    <row r="276" spans="1:27">
      <c r="A276" t="s">
        <v>40</v>
      </c>
      <c r="B276" t="s">
        <v>3896</v>
      </c>
      <c r="C276" t="s">
        <v>3891</v>
      </c>
      <c r="D276" t="s">
        <v>3897</v>
      </c>
      <c r="E276">
        <v>145000</v>
      </c>
      <c r="F276">
        <v>1</v>
      </c>
      <c r="G276">
        <v>0</v>
      </c>
      <c r="H276">
        <v>-1</v>
      </c>
      <c r="J276" t="s">
        <v>6419</v>
      </c>
      <c r="K276" t="str">
        <f t="shared" si="64"/>
        <v>120689</v>
      </c>
      <c r="L276" t="str">
        <f t="shared" si="65"/>
        <v>ĐỒ CHO MẸ BÉ</v>
      </c>
      <c r="P276" t="str">
        <f t="shared" si="60"/>
        <v>THỰC PHẨM</v>
      </c>
      <c r="Q276" t="str">
        <f t="shared" si="61"/>
        <v>150478</v>
      </c>
      <c r="R276" t="s">
        <v>5195</v>
      </c>
      <c r="S276" t="str">
        <f t="shared" si="62"/>
        <v>ICHIEI FOODS- Bánh Dorayaki nhân trà xanh 8 cái</v>
      </c>
      <c r="T276">
        <f t="shared" si="63"/>
        <v>110000</v>
      </c>
      <c r="U276">
        <v>-28</v>
      </c>
      <c r="V276">
        <v>11</v>
      </c>
      <c r="W276">
        <v>39</v>
      </c>
      <c r="Y276">
        <f t="shared" si="66"/>
        <v>39</v>
      </c>
      <c r="Z276" s="101">
        <f t="shared" si="67"/>
        <v>4290000</v>
      </c>
      <c r="AA276" s="102" t="s">
        <v>6662</v>
      </c>
    </row>
    <row r="277" spans="1:27">
      <c r="A277" t="s">
        <v>40</v>
      </c>
      <c r="B277" t="s">
        <v>3896</v>
      </c>
      <c r="C277" t="s">
        <v>3891</v>
      </c>
      <c r="D277" t="s">
        <v>3897</v>
      </c>
      <c r="E277">
        <v>145000</v>
      </c>
      <c r="F277">
        <v>-1</v>
      </c>
      <c r="G277">
        <v>0</v>
      </c>
      <c r="H277">
        <v>1</v>
      </c>
      <c r="J277" t="s">
        <v>6419</v>
      </c>
      <c r="K277" t="str">
        <f t="shared" si="64"/>
        <v>120689</v>
      </c>
      <c r="L277" t="str">
        <f t="shared" si="65"/>
        <v>ĐỒ CHO MẸ BÉ</v>
      </c>
      <c r="P277" t="str">
        <f t="shared" si="60"/>
        <v>THỰC PHẨM</v>
      </c>
      <c r="Q277" t="str">
        <f t="shared" si="61"/>
        <v>150480</v>
      </c>
      <c r="R277" t="s">
        <v>5193</v>
      </c>
      <c r="S277" t="str">
        <f t="shared" si="62"/>
        <v>ICHIEI FOODS- Bánh Dorayaki nhân đào 8 cái</v>
      </c>
      <c r="T277">
        <f t="shared" si="63"/>
        <v>110000</v>
      </c>
      <c r="U277">
        <v>7</v>
      </c>
      <c r="V277">
        <v>6</v>
      </c>
      <c r="W277">
        <v>-1</v>
      </c>
      <c r="Y277">
        <f t="shared" si="66"/>
        <v>-1</v>
      </c>
      <c r="Z277" s="101">
        <f t="shared" si="67"/>
        <v>-110000</v>
      </c>
      <c r="AA277" s="102" t="s">
        <v>6655</v>
      </c>
    </row>
    <row r="278" spans="1:27">
      <c r="A278" t="s">
        <v>40</v>
      </c>
      <c r="B278" t="s">
        <v>3896</v>
      </c>
      <c r="C278" t="s">
        <v>3891</v>
      </c>
      <c r="D278" t="s">
        <v>3897</v>
      </c>
      <c r="E278">
        <v>145000</v>
      </c>
      <c r="F278">
        <v>-1</v>
      </c>
      <c r="G278">
        <v>0</v>
      </c>
      <c r="H278">
        <v>1</v>
      </c>
      <c r="J278" t="s">
        <v>6419</v>
      </c>
      <c r="K278" t="str">
        <f t="shared" si="64"/>
        <v>120689</v>
      </c>
      <c r="L278" t="str">
        <f t="shared" si="65"/>
        <v>ĐỒ CHO MẸ BÉ</v>
      </c>
      <c r="P278" t="str">
        <f t="shared" si="60"/>
        <v>THỰC PHẨM</v>
      </c>
      <c r="Q278" t="str">
        <f t="shared" si="61"/>
        <v>150812</v>
      </c>
      <c r="R278" t="s">
        <v>2479</v>
      </c>
      <c r="S278" t="str">
        <f t="shared" si="62"/>
        <v>NABISCO- Hộp bánh quy Rits size L 75 chiếc</v>
      </c>
      <c r="T278">
        <f t="shared" si="63"/>
        <v>128000</v>
      </c>
      <c r="U278">
        <v>64</v>
      </c>
      <c r="V278">
        <v>41</v>
      </c>
      <c r="W278">
        <v>-13</v>
      </c>
      <c r="X278">
        <v>-10</v>
      </c>
      <c r="Y278">
        <f t="shared" si="66"/>
        <v>-23</v>
      </c>
      <c r="Z278" s="101">
        <f t="shared" si="67"/>
        <v>-2944000</v>
      </c>
      <c r="AA278" s="102" t="s">
        <v>6107</v>
      </c>
    </row>
    <row r="279" spans="1:27">
      <c r="A279" t="s">
        <v>40</v>
      </c>
      <c r="B279" t="s">
        <v>3667</v>
      </c>
      <c r="C279" t="s">
        <v>3668</v>
      </c>
      <c r="D279" t="s">
        <v>3669</v>
      </c>
      <c r="E279">
        <v>65000</v>
      </c>
      <c r="F279">
        <v>1</v>
      </c>
      <c r="G279">
        <v>0</v>
      </c>
      <c r="H279">
        <v>-1</v>
      </c>
      <c r="J279" t="s">
        <v>6373</v>
      </c>
      <c r="K279" t="str">
        <f t="shared" si="64"/>
        <v>120817</v>
      </c>
      <c r="L279" t="str">
        <f t="shared" si="65"/>
        <v>ĐỒ CHO MẸ BÉ</v>
      </c>
      <c r="P279" t="str">
        <f t="shared" si="60"/>
        <v>THỰC PHẨM</v>
      </c>
      <c r="Q279" t="str">
        <f t="shared" si="61"/>
        <v>151049</v>
      </c>
      <c r="R279" t="s">
        <v>3234</v>
      </c>
      <c r="S279" t="str">
        <f t="shared" si="62"/>
        <v>FUTABA- Kem vani sandwich</v>
      </c>
      <c r="T279">
        <f t="shared" si="63"/>
        <v>38000</v>
      </c>
      <c r="U279">
        <v>16</v>
      </c>
      <c r="V279">
        <v>17</v>
      </c>
      <c r="W279">
        <v>4</v>
      </c>
      <c r="X279">
        <v>-3</v>
      </c>
      <c r="Y279">
        <f t="shared" si="66"/>
        <v>1</v>
      </c>
      <c r="Z279" s="101">
        <f t="shared" si="67"/>
        <v>38000</v>
      </c>
      <c r="AA279" s="102">
        <v>46106</v>
      </c>
    </row>
    <row r="280" spans="1:27">
      <c r="A280" t="s">
        <v>40</v>
      </c>
      <c r="B280" t="s">
        <v>686</v>
      </c>
      <c r="C280" t="s">
        <v>687</v>
      </c>
      <c r="D280" t="s">
        <v>688</v>
      </c>
      <c r="E280">
        <v>60000</v>
      </c>
      <c r="F280">
        <v>0</v>
      </c>
      <c r="G280">
        <v>2</v>
      </c>
      <c r="I280">
        <v>2</v>
      </c>
      <c r="J280" t="s">
        <v>6278</v>
      </c>
      <c r="K280" t="str">
        <f t="shared" si="64"/>
        <v>121127</v>
      </c>
      <c r="L280" t="str">
        <f t="shared" si="65"/>
        <v>ĐỒ CHO MẸ BÉ</v>
      </c>
      <c r="P280" t="str">
        <f t="shared" si="60"/>
        <v>THỰC PHẨM</v>
      </c>
      <c r="Q280" t="str">
        <f t="shared" si="61"/>
        <v>151221</v>
      </c>
      <c r="R280" t="s">
        <v>5050</v>
      </c>
      <c r="S280" t="str">
        <f t="shared" si="62"/>
        <v>MEIJI- Socola Macadamia hộp 9 viên</v>
      </c>
      <c r="T280">
        <f t="shared" si="63"/>
        <v>115000</v>
      </c>
      <c r="U280">
        <v>-14</v>
      </c>
      <c r="V280">
        <v>0</v>
      </c>
      <c r="W280">
        <v>14</v>
      </c>
      <c r="Y280">
        <f t="shared" si="66"/>
        <v>14</v>
      </c>
      <c r="Z280" s="101">
        <f t="shared" si="67"/>
        <v>1610000</v>
      </c>
      <c r="AA280" s="102" t="s">
        <v>6628</v>
      </c>
    </row>
    <row r="281" spans="1:27">
      <c r="A281" t="s">
        <v>40</v>
      </c>
      <c r="B281" t="s">
        <v>686</v>
      </c>
      <c r="C281" t="s">
        <v>687</v>
      </c>
      <c r="D281" t="s">
        <v>688</v>
      </c>
      <c r="E281">
        <v>60000</v>
      </c>
      <c r="F281">
        <v>-2</v>
      </c>
      <c r="G281">
        <v>0</v>
      </c>
      <c r="H281">
        <v>2</v>
      </c>
      <c r="J281" t="s">
        <v>6278</v>
      </c>
      <c r="K281" t="str">
        <f t="shared" si="64"/>
        <v>121127</v>
      </c>
      <c r="L281" t="str">
        <f t="shared" si="65"/>
        <v>ĐỒ CHO MẸ BÉ</v>
      </c>
      <c r="P281" t="str">
        <f t="shared" si="60"/>
        <v>THỰC PHẨM</v>
      </c>
      <c r="Q281" t="str">
        <f t="shared" si="61"/>
        <v>151656</v>
      </c>
      <c r="R281" t="s">
        <v>270</v>
      </c>
      <c r="S281" t="str">
        <f t="shared" si="62"/>
        <v>UHA MIKAKUTO- Kẹo sữa đặc đậu đỏ 93g</v>
      </c>
      <c r="T281">
        <f t="shared" si="63"/>
        <v>69000</v>
      </c>
      <c r="U281">
        <v>28</v>
      </c>
      <c r="V281">
        <v>23</v>
      </c>
      <c r="W281">
        <v>-1</v>
      </c>
      <c r="X281">
        <v>-4</v>
      </c>
      <c r="Y281">
        <f t="shared" si="66"/>
        <v>-5</v>
      </c>
      <c r="Z281" s="101">
        <f t="shared" si="67"/>
        <v>-345000</v>
      </c>
      <c r="AA281" s="102" t="s">
        <v>6129</v>
      </c>
    </row>
    <row r="282" spans="1:27">
      <c r="A282" t="s">
        <v>40</v>
      </c>
      <c r="B282" t="s">
        <v>1136</v>
      </c>
      <c r="C282" t="s">
        <v>1137</v>
      </c>
      <c r="D282" t="s">
        <v>1138</v>
      </c>
      <c r="E282">
        <v>70000</v>
      </c>
      <c r="F282">
        <v>11</v>
      </c>
      <c r="G282">
        <v>18</v>
      </c>
      <c r="I282">
        <v>7</v>
      </c>
      <c r="J282" t="s">
        <v>6328</v>
      </c>
      <c r="K282" t="str">
        <f t="shared" si="64"/>
        <v>121128</v>
      </c>
      <c r="L282" t="str">
        <f t="shared" si="65"/>
        <v>ĐỒ CHO MẸ BÉ</v>
      </c>
      <c r="P282" t="str">
        <f t="shared" si="60"/>
        <v>THỰC PHẨM</v>
      </c>
      <c r="Q282" t="str">
        <f t="shared" si="61"/>
        <v>151709</v>
      </c>
      <c r="R282" t="s">
        <v>5658</v>
      </c>
      <c r="S282" t="str">
        <f t="shared" si="62"/>
        <v>KIRIN- Nước táo 1,5L</v>
      </c>
      <c r="T282">
        <f t="shared" si="63"/>
        <v>98000</v>
      </c>
      <c r="U282">
        <v>-5</v>
      </c>
      <c r="V282">
        <v>0</v>
      </c>
      <c r="W282">
        <v>5</v>
      </c>
      <c r="Y282">
        <f t="shared" si="66"/>
        <v>5</v>
      </c>
      <c r="Z282" s="101">
        <f t="shared" si="67"/>
        <v>490000</v>
      </c>
      <c r="AA282" s="102" t="s">
        <v>6718</v>
      </c>
    </row>
    <row r="283" spans="1:27">
      <c r="A283" t="s">
        <v>40</v>
      </c>
      <c r="B283" t="s">
        <v>1136</v>
      </c>
      <c r="C283" t="s">
        <v>1137</v>
      </c>
      <c r="D283" t="s">
        <v>1138</v>
      </c>
      <c r="E283">
        <v>70000</v>
      </c>
      <c r="F283">
        <v>1</v>
      </c>
      <c r="G283">
        <v>0</v>
      </c>
      <c r="H283">
        <v>-1</v>
      </c>
      <c r="J283" t="s">
        <v>6328</v>
      </c>
      <c r="K283" t="str">
        <f t="shared" si="64"/>
        <v>121128</v>
      </c>
      <c r="L283" t="str">
        <f t="shared" si="65"/>
        <v>ĐỒ CHO MẸ BÉ</v>
      </c>
      <c r="P283" t="str">
        <f t="shared" si="60"/>
        <v>THỰC PHẨM</v>
      </c>
      <c r="Q283" t="str">
        <f t="shared" si="61"/>
        <v>151810</v>
      </c>
      <c r="R283" t="s">
        <v>4932</v>
      </c>
      <c r="S283" t="str">
        <f t="shared" si="62"/>
        <v>CHOCO DAIFUKU- Bánh Mochi nhân kem Đào 18 viên</v>
      </c>
      <c r="T283">
        <f t="shared" si="63"/>
        <v>250000</v>
      </c>
      <c r="U283">
        <v>-4</v>
      </c>
      <c r="V283">
        <v>0</v>
      </c>
      <c r="W283">
        <v>4</v>
      </c>
      <c r="Y283">
        <f t="shared" si="66"/>
        <v>4</v>
      </c>
      <c r="Z283" s="101">
        <f t="shared" si="67"/>
        <v>1000000</v>
      </c>
      <c r="AA283" s="102" t="s">
        <v>6604</v>
      </c>
    </row>
    <row r="284" spans="1:27">
      <c r="A284" t="s">
        <v>40</v>
      </c>
      <c r="B284" t="s">
        <v>1136</v>
      </c>
      <c r="C284" t="s">
        <v>1137</v>
      </c>
      <c r="D284" t="s">
        <v>1138</v>
      </c>
      <c r="E284">
        <v>70000</v>
      </c>
      <c r="F284">
        <v>1</v>
      </c>
      <c r="G284">
        <v>0</v>
      </c>
      <c r="H284">
        <v>-1</v>
      </c>
      <c r="J284" t="s">
        <v>6328</v>
      </c>
      <c r="K284" t="str">
        <f t="shared" si="64"/>
        <v>121128</v>
      </c>
      <c r="L284" t="str">
        <f t="shared" si="65"/>
        <v>ĐỒ CHO MẸ BÉ</v>
      </c>
      <c r="P284" t="str">
        <f t="shared" ref="P284:P347" si="68">VLOOKUP(Q284,K:L,2,0)</f>
        <v>THỰC PHẨM</v>
      </c>
      <c r="Q284" t="str">
        <f t="shared" ref="Q284:Q347" si="69">VLOOKUP(R284,C:K,9,0)</f>
        <v>151947</v>
      </c>
      <c r="R284" t="s">
        <v>1465</v>
      </c>
      <c r="S284" t="str">
        <f t="shared" ref="S284:S347" si="70">VLOOKUP(R284,C:D,2,0)</f>
        <v>MARUTO- Bánh bông lan chuối Castella 1 chiếc</v>
      </c>
      <c r="T284">
        <f t="shared" ref="T284:T347" si="71">VLOOKUP(R284,C:E,3,0)</f>
        <v>115000</v>
      </c>
      <c r="U284">
        <v>-3</v>
      </c>
      <c r="V284">
        <v>1</v>
      </c>
      <c r="W284">
        <v>3</v>
      </c>
      <c r="X284">
        <v>1</v>
      </c>
      <c r="Y284">
        <f t="shared" si="66"/>
        <v>4</v>
      </c>
      <c r="Z284" s="101">
        <f t="shared" si="67"/>
        <v>460000</v>
      </c>
      <c r="AA284" s="102" t="s">
        <v>6205</v>
      </c>
    </row>
    <row r="285" spans="1:27">
      <c r="A285" t="s">
        <v>40</v>
      </c>
      <c r="B285" t="s">
        <v>1136</v>
      </c>
      <c r="C285" t="s">
        <v>1137</v>
      </c>
      <c r="D285" t="s">
        <v>1138</v>
      </c>
      <c r="E285">
        <v>70000</v>
      </c>
      <c r="F285">
        <v>1</v>
      </c>
      <c r="G285">
        <v>0</v>
      </c>
      <c r="H285">
        <v>-1</v>
      </c>
      <c r="J285" t="s">
        <v>6328</v>
      </c>
      <c r="K285" t="str">
        <f t="shared" si="64"/>
        <v>121128</v>
      </c>
      <c r="L285" t="str">
        <f t="shared" si="65"/>
        <v>ĐỒ CHO MẸ BÉ</v>
      </c>
      <c r="P285" t="str">
        <f t="shared" si="68"/>
        <v>THỰC PHẨM</v>
      </c>
      <c r="Q285" t="str">
        <f t="shared" si="69"/>
        <v>151964</v>
      </c>
      <c r="R285" t="s">
        <v>1399</v>
      </c>
      <c r="S285" t="str">
        <f t="shared" si="70"/>
        <v>AJINOMOTO- Dầu Oliu nguyên chất 70g</v>
      </c>
      <c r="T285">
        <f t="shared" si="71"/>
        <v>75000</v>
      </c>
      <c r="U285">
        <v>15</v>
      </c>
      <c r="V285">
        <v>16</v>
      </c>
      <c r="W285">
        <v>-1</v>
      </c>
      <c r="X285">
        <v>2</v>
      </c>
      <c r="Y285">
        <f t="shared" si="66"/>
        <v>1</v>
      </c>
      <c r="Z285" s="101">
        <f t="shared" si="67"/>
        <v>75000</v>
      </c>
      <c r="AA285" s="102">
        <v>46104</v>
      </c>
    </row>
    <row r="286" spans="1:27">
      <c r="A286" t="s">
        <v>40</v>
      </c>
      <c r="B286" t="s">
        <v>905</v>
      </c>
      <c r="C286" t="s">
        <v>906</v>
      </c>
      <c r="D286" t="s">
        <v>907</v>
      </c>
      <c r="E286">
        <v>199000</v>
      </c>
      <c r="F286">
        <v>10</v>
      </c>
      <c r="G286">
        <v>18</v>
      </c>
      <c r="I286">
        <v>8</v>
      </c>
      <c r="J286" t="s">
        <v>6332</v>
      </c>
      <c r="K286" t="str">
        <f t="shared" si="64"/>
        <v>121217</v>
      </c>
      <c r="L286" t="str">
        <f t="shared" si="65"/>
        <v>ĐỒ CHO MẸ BÉ</v>
      </c>
      <c r="P286" t="str">
        <f t="shared" si="68"/>
        <v>THỰC PHẨM</v>
      </c>
      <c r="Q286" t="str">
        <f t="shared" si="69"/>
        <v>152115</v>
      </c>
      <c r="R286" t="s">
        <v>3282</v>
      </c>
      <c r="S286" t="str">
        <f t="shared" si="70"/>
        <v>MEIJI- Sữa chua thạch dừa 4hũx90g NEW</v>
      </c>
      <c r="T286">
        <f t="shared" si="71"/>
        <v>48000</v>
      </c>
      <c r="U286">
        <v>7</v>
      </c>
      <c r="V286">
        <v>9</v>
      </c>
      <c r="W286">
        <v>3</v>
      </c>
      <c r="X286">
        <v>-1</v>
      </c>
      <c r="Y286">
        <f t="shared" si="66"/>
        <v>2</v>
      </c>
      <c r="Z286" s="101">
        <f t="shared" si="67"/>
        <v>96000</v>
      </c>
      <c r="AA286" s="102" t="s">
        <v>6191</v>
      </c>
    </row>
    <row r="287" spans="1:27">
      <c r="A287" t="s">
        <v>40</v>
      </c>
      <c r="B287" t="s">
        <v>905</v>
      </c>
      <c r="C287" t="s">
        <v>906</v>
      </c>
      <c r="D287" t="s">
        <v>907</v>
      </c>
      <c r="E287">
        <v>199000</v>
      </c>
      <c r="F287">
        <v>14</v>
      </c>
      <c r="G287">
        <v>9</v>
      </c>
      <c r="H287">
        <v>-5</v>
      </c>
      <c r="J287" t="s">
        <v>6332</v>
      </c>
      <c r="K287" t="str">
        <f t="shared" si="64"/>
        <v>121217</v>
      </c>
      <c r="L287" t="str">
        <f t="shared" si="65"/>
        <v>ĐỒ CHO MẸ BÉ</v>
      </c>
      <c r="P287" t="str">
        <f t="shared" si="68"/>
        <v>THỰC PHẨM</v>
      </c>
      <c r="Q287" t="str">
        <f t="shared" si="69"/>
        <v>152124</v>
      </c>
      <c r="R287" t="s">
        <v>268</v>
      </c>
      <c r="S287" t="str">
        <f t="shared" si="70"/>
        <v>ORIHIRO- Thạch mềm vị đào nho tím 216g</v>
      </c>
      <c r="T287">
        <f t="shared" si="71"/>
        <v>75000</v>
      </c>
      <c r="U287">
        <v>60</v>
      </c>
      <c r="V287">
        <v>62</v>
      </c>
      <c r="W287">
        <v>3</v>
      </c>
      <c r="X287">
        <v>-1</v>
      </c>
      <c r="Y287">
        <f t="shared" si="66"/>
        <v>2</v>
      </c>
      <c r="Z287" s="101">
        <f t="shared" si="67"/>
        <v>150000</v>
      </c>
      <c r="AA287" s="102">
        <v>46079</v>
      </c>
    </row>
    <row r="288" spans="1:27">
      <c r="A288" t="s">
        <v>40</v>
      </c>
      <c r="B288" t="s">
        <v>905</v>
      </c>
      <c r="C288" t="s">
        <v>906</v>
      </c>
      <c r="D288" t="s">
        <v>907</v>
      </c>
      <c r="E288">
        <v>199000</v>
      </c>
      <c r="F288">
        <v>9</v>
      </c>
      <c r="G288">
        <v>5</v>
      </c>
      <c r="H288">
        <v>-4</v>
      </c>
      <c r="J288" t="s">
        <v>6332</v>
      </c>
      <c r="K288" t="str">
        <f t="shared" si="64"/>
        <v>121217</v>
      </c>
      <c r="L288" t="str">
        <f t="shared" si="65"/>
        <v>ĐỒ CHO MẸ BÉ</v>
      </c>
      <c r="P288" t="str">
        <f t="shared" si="68"/>
        <v>THỰC PHẨM</v>
      </c>
      <c r="Q288" t="str">
        <f t="shared" si="69"/>
        <v>152136</v>
      </c>
      <c r="R288" t="s">
        <v>5168</v>
      </c>
      <c r="S288" t="str">
        <f t="shared" si="70"/>
        <v>EBINODAIMARU- Tôm tẩm bột chiên giòn 300g</v>
      </c>
      <c r="T288">
        <f t="shared" si="71"/>
        <v>180000</v>
      </c>
      <c r="U288">
        <v>-4</v>
      </c>
      <c r="V288">
        <v>0</v>
      </c>
      <c r="W288">
        <v>4</v>
      </c>
      <c r="Y288">
        <f t="shared" si="66"/>
        <v>4</v>
      </c>
      <c r="Z288" s="101">
        <f t="shared" si="67"/>
        <v>720000</v>
      </c>
      <c r="AA288" s="102" t="s">
        <v>6653</v>
      </c>
    </row>
    <row r="289" spans="1:27">
      <c r="A289" t="s">
        <v>40</v>
      </c>
      <c r="B289" t="s">
        <v>905</v>
      </c>
      <c r="C289" t="s">
        <v>906</v>
      </c>
      <c r="D289" t="s">
        <v>907</v>
      </c>
      <c r="E289">
        <v>199000</v>
      </c>
      <c r="F289">
        <v>5</v>
      </c>
      <c r="G289">
        <v>2</v>
      </c>
      <c r="H289">
        <v>-3</v>
      </c>
      <c r="J289" t="s">
        <v>6332</v>
      </c>
      <c r="K289" t="str">
        <f t="shared" si="64"/>
        <v>121217</v>
      </c>
      <c r="L289" t="str">
        <f t="shared" si="65"/>
        <v>ĐỒ CHO MẸ BÉ</v>
      </c>
      <c r="P289" t="str">
        <f t="shared" si="68"/>
        <v>THỰC PHẨM</v>
      </c>
      <c r="Q289" t="str">
        <f t="shared" si="69"/>
        <v>152145</v>
      </c>
      <c r="R289" t="s">
        <v>972</v>
      </c>
      <c r="S289" t="str">
        <f t="shared" si="70"/>
        <v>UHA MIKAKUTO- Kẹo sữa đặc 88g</v>
      </c>
      <c r="T289">
        <f t="shared" si="71"/>
        <v>75000</v>
      </c>
      <c r="U289">
        <v>10</v>
      </c>
      <c r="V289">
        <v>18</v>
      </c>
      <c r="W289">
        <v>-5</v>
      </c>
      <c r="X289">
        <v>13</v>
      </c>
      <c r="Y289">
        <f t="shared" si="66"/>
        <v>8</v>
      </c>
      <c r="Z289" s="101">
        <f t="shared" si="67"/>
        <v>600000</v>
      </c>
      <c r="AA289" s="102" t="s">
        <v>6353</v>
      </c>
    </row>
    <row r="290" spans="1:27">
      <c r="A290" t="s">
        <v>40</v>
      </c>
      <c r="B290" t="s">
        <v>905</v>
      </c>
      <c r="C290" t="s">
        <v>906</v>
      </c>
      <c r="D290" t="s">
        <v>907</v>
      </c>
      <c r="E290">
        <v>199000</v>
      </c>
      <c r="F290">
        <v>-1</v>
      </c>
      <c r="G290">
        <v>0</v>
      </c>
      <c r="H290">
        <v>1</v>
      </c>
      <c r="J290" t="s">
        <v>6332</v>
      </c>
      <c r="K290" t="str">
        <f t="shared" si="64"/>
        <v>121217</v>
      </c>
      <c r="L290" t="str">
        <f t="shared" si="65"/>
        <v>ĐỒ CHO MẸ BÉ</v>
      </c>
      <c r="P290" t="str">
        <f t="shared" si="68"/>
        <v>THỰC PHẨM</v>
      </c>
      <c r="Q290" t="str">
        <f t="shared" si="69"/>
        <v>152201</v>
      </c>
      <c r="R290" t="s">
        <v>6013</v>
      </c>
      <c r="S290" t="str">
        <f t="shared" si="70"/>
        <v>HIGASHIMARU- Mì ramen vị nước hầm xương 5 suất</v>
      </c>
      <c r="T290">
        <f t="shared" si="71"/>
        <v>125000</v>
      </c>
      <c r="U290">
        <v>-1</v>
      </c>
      <c r="V290">
        <v>0</v>
      </c>
      <c r="W290">
        <v>1</v>
      </c>
      <c r="Y290">
        <f t="shared" si="66"/>
        <v>1</v>
      </c>
      <c r="Z290" s="101">
        <f t="shared" si="67"/>
        <v>125000</v>
      </c>
      <c r="AA290" s="102" t="s">
        <v>6749</v>
      </c>
    </row>
    <row r="291" spans="1:27">
      <c r="A291" t="s">
        <v>40</v>
      </c>
      <c r="B291" t="s">
        <v>905</v>
      </c>
      <c r="C291" t="s">
        <v>906</v>
      </c>
      <c r="D291" t="s">
        <v>907</v>
      </c>
      <c r="E291">
        <v>199000</v>
      </c>
      <c r="F291">
        <v>-1</v>
      </c>
      <c r="G291">
        <v>0</v>
      </c>
      <c r="H291">
        <v>1</v>
      </c>
      <c r="J291" t="s">
        <v>6332</v>
      </c>
      <c r="K291" t="str">
        <f t="shared" si="64"/>
        <v>121217</v>
      </c>
      <c r="L291" t="str">
        <f t="shared" si="65"/>
        <v>ĐỒ CHO MẸ BÉ</v>
      </c>
      <c r="P291" t="str">
        <f t="shared" si="68"/>
        <v>THỰC PHẨM</v>
      </c>
      <c r="Q291" t="str">
        <f t="shared" si="69"/>
        <v>152241</v>
      </c>
      <c r="R291" t="s">
        <v>3246</v>
      </c>
      <c r="S291" t="str">
        <f t="shared" si="70"/>
        <v>QBB- Phô mai các loại hạt dinh dưỡng 90g (6 miếng)</v>
      </c>
      <c r="T291">
        <f t="shared" si="71"/>
        <v>85000</v>
      </c>
      <c r="U291">
        <v>60</v>
      </c>
      <c r="V291">
        <v>72</v>
      </c>
      <c r="W291">
        <v>28</v>
      </c>
      <c r="X291">
        <v>-16</v>
      </c>
      <c r="Y291">
        <f t="shared" si="66"/>
        <v>12</v>
      </c>
      <c r="Z291" s="101">
        <f t="shared" si="67"/>
        <v>1020000</v>
      </c>
      <c r="AA291" s="102">
        <v>46083</v>
      </c>
    </row>
    <row r="292" spans="1:27">
      <c r="A292" t="s">
        <v>40</v>
      </c>
      <c r="B292" t="s">
        <v>594</v>
      </c>
      <c r="C292" t="s">
        <v>595</v>
      </c>
      <c r="D292" t="s">
        <v>596</v>
      </c>
      <c r="E292">
        <v>129000</v>
      </c>
      <c r="F292">
        <v>4</v>
      </c>
      <c r="G292">
        <v>6</v>
      </c>
      <c r="I292">
        <v>2</v>
      </c>
      <c r="J292" t="s">
        <v>6252</v>
      </c>
      <c r="K292" t="str">
        <f t="shared" si="64"/>
        <v>121218</v>
      </c>
      <c r="L292" t="str">
        <f t="shared" si="65"/>
        <v>ĐỒ CHO MẸ BÉ</v>
      </c>
      <c r="P292" t="str">
        <f t="shared" si="68"/>
        <v>THỰC PHẨM</v>
      </c>
      <c r="Q292" t="str">
        <f t="shared" si="69"/>
        <v>152243</v>
      </c>
      <c r="R292" t="s">
        <v>3264</v>
      </c>
      <c r="S292" t="str">
        <f t="shared" si="70"/>
        <v>QBB- Phô mai vị vanilla 90g (6 miếng)</v>
      </c>
      <c r="T292">
        <f t="shared" si="71"/>
        <v>85000</v>
      </c>
      <c r="U292">
        <v>137</v>
      </c>
      <c r="V292">
        <v>130</v>
      </c>
      <c r="W292">
        <v>-28</v>
      </c>
      <c r="X292">
        <v>21</v>
      </c>
      <c r="Y292">
        <f t="shared" si="66"/>
        <v>-7</v>
      </c>
      <c r="Z292" s="101">
        <f t="shared" si="67"/>
        <v>-595000</v>
      </c>
      <c r="AA292" s="102">
        <v>46083</v>
      </c>
    </row>
    <row r="293" spans="1:27">
      <c r="A293" t="s">
        <v>40</v>
      </c>
      <c r="B293" t="s">
        <v>728</v>
      </c>
      <c r="C293" t="s">
        <v>729</v>
      </c>
      <c r="D293" t="s">
        <v>730</v>
      </c>
      <c r="E293">
        <v>69000</v>
      </c>
      <c r="F293">
        <v>-2</v>
      </c>
      <c r="G293">
        <v>0</v>
      </c>
      <c r="I293">
        <v>2</v>
      </c>
      <c r="J293" t="s">
        <v>6260</v>
      </c>
      <c r="K293" t="str">
        <f t="shared" ref="K293:K336" si="72">B293</f>
        <v>121223</v>
      </c>
      <c r="L293" t="str">
        <f t="shared" ref="L293:L336" si="73">A293</f>
        <v>ĐỒ CHO MẸ BÉ</v>
      </c>
      <c r="P293" t="str">
        <f t="shared" si="68"/>
        <v>THỰC PHẨM</v>
      </c>
      <c r="Q293" t="str">
        <f t="shared" si="69"/>
        <v>152368</v>
      </c>
      <c r="R293" t="s">
        <v>1570</v>
      </c>
      <c r="S293" t="str">
        <f t="shared" si="70"/>
        <v>AJINOMOTO- Hạt nêm tảo bẹ 8gx7 gói</v>
      </c>
      <c r="T293">
        <f t="shared" si="71"/>
        <v>60000</v>
      </c>
      <c r="U293">
        <v>3</v>
      </c>
      <c r="V293">
        <v>4</v>
      </c>
      <c r="W293">
        <v>0</v>
      </c>
      <c r="X293">
        <v>1</v>
      </c>
      <c r="Y293">
        <f t="shared" ref="Y293:Y336" si="74">+X293+W293</f>
        <v>1</v>
      </c>
      <c r="Z293" s="101">
        <f t="shared" ref="Z293:Z336" si="75">+Y293*T293</f>
        <v>60000</v>
      </c>
      <c r="AA293" s="102" t="s">
        <v>6215</v>
      </c>
    </row>
    <row r="294" spans="1:27">
      <c r="A294" t="s">
        <v>40</v>
      </c>
      <c r="B294" t="s">
        <v>728</v>
      </c>
      <c r="C294" t="s">
        <v>729</v>
      </c>
      <c r="D294" t="s">
        <v>730</v>
      </c>
      <c r="E294">
        <v>69000</v>
      </c>
      <c r="F294">
        <v>1</v>
      </c>
      <c r="G294">
        <v>0</v>
      </c>
      <c r="H294">
        <v>-1</v>
      </c>
      <c r="J294" t="s">
        <v>6260</v>
      </c>
      <c r="K294" t="str">
        <f t="shared" si="72"/>
        <v>121223</v>
      </c>
      <c r="L294" t="str">
        <f t="shared" si="73"/>
        <v>ĐỒ CHO MẸ BÉ</v>
      </c>
      <c r="P294" t="str">
        <f t="shared" si="68"/>
        <v>THỰC PHẨM</v>
      </c>
      <c r="Q294" t="str">
        <f t="shared" si="69"/>
        <v>152405</v>
      </c>
      <c r="R294" t="s">
        <v>4777</v>
      </c>
      <c r="S294" t="str">
        <f t="shared" si="70"/>
        <v>MEIJI - Sữa tươi thanh trùng không Lactose 946ml</v>
      </c>
      <c r="T294">
        <f t="shared" si="71"/>
        <v>88000</v>
      </c>
      <c r="U294">
        <v>-1</v>
      </c>
      <c r="V294">
        <v>0</v>
      </c>
      <c r="W294">
        <v>1</v>
      </c>
      <c r="Y294">
        <f t="shared" si="74"/>
        <v>1</v>
      </c>
      <c r="Z294" s="101">
        <f t="shared" si="75"/>
        <v>88000</v>
      </c>
      <c r="AA294" s="102" t="s">
        <v>6575</v>
      </c>
    </row>
    <row r="295" spans="1:27">
      <c r="A295" t="s">
        <v>40</v>
      </c>
      <c r="B295" t="s">
        <v>728</v>
      </c>
      <c r="C295" t="s">
        <v>729</v>
      </c>
      <c r="D295" t="s">
        <v>730</v>
      </c>
      <c r="E295">
        <v>69000</v>
      </c>
      <c r="F295">
        <v>4</v>
      </c>
      <c r="G295">
        <v>2</v>
      </c>
      <c r="H295">
        <v>-2</v>
      </c>
      <c r="J295" t="s">
        <v>6260</v>
      </c>
      <c r="K295" t="str">
        <f t="shared" si="72"/>
        <v>121223</v>
      </c>
      <c r="L295" t="str">
        <f t="shared" si="73"/>
        <v>ĐỒ CHO MẸ BÉ</v>
      </c>
      <c r="P295" t="str">
        <f t="shared" si="68"/>
        <v>THỰC PHẨM</v>
      </c>
      <c r="Q295" t="str">
        <f t="shared" si="69"/>
        <v>152413</v>
      </c>
      <c r="R295" t="s">
        <v>325</v>
      </c>
      <c r="S295" t="str">
        <f t="shared" si="70"/>
        <v>KIRIN- Trà sữa 1,5L</v>
      </c>
      <c r="T295">
        <f t="shared" si="71"/>
        <v>88000</v>
      </c>
      <c r="U295">
        <v>440</v>
      </c>
      <c r="V295">
        <v>439</v>
      </c>
      <c r="W295">
        <v>-12</v>
      </c>
      <c r="X295">
        <v>11</v>
      </c>
      <c r="Y295">
        <f t="shared" si="74"/>
        <v>-1</v>
      </c>
      <c r="Z295" s="101">
        <f t="shared" si="75"/>
        <v>-88000</v>
      </c>
      <c r="AA295" s="102" t="s">
        <v>6346</v>
      </c>
    </row>
    <row r="296" spans="1:27">
      <c r="A296" t="s">
        <v>40</v>
      </c>
      <c r="B296" t="s">
        <v>728</v>
      </c>
      <c r="C296" t="s">
        <v>729</v>
      </c>
      <c r="D296" t="s">
        <v>730</v>
      </c>
      <c r="E296">
        <v>69000</v>
      </c>
      <c r="F296">
        <v>-1</v>
      </c>
      <c r="G296">
        <v>0</v>
      </c>
      <c r="H296">
        <v>1</v>
      </c>
      <c r="J296" t="s">
        <v>6260</v>
      </c>
      <c r="K296" t="str">
        <f t="shared" si="72"/>
        <v>121223</v>
      </c>
      <c r="L296" t="str">
        <f t="shared" si="73"/>
        <v>ĐỒ CHO MẸ BÉ</v>
      </c>
      <c r="P296" t="str">
        <f t="shared" si="68"/>
        <v>THỰC PHẨM</v>
      </c>
      <c r="Q296" t="str">
        <f t="shared" si="69"/>
        <v>152418</v>
      </c>
      <c r="R296" t="s">
        <v>3397</v>
      </c>
      <c r="S296" t="str">
        <f t="shared" si="70"/>
        <v>CHUUGAI FOODS- Trứng cá chuồn đông lạnh 100g</v>
      </c>
      <c r="T296">
        <f t="shared" si="71"/>
        <v>160000</v>
      </c>
      <c r="U296">
        <v>0</v>
      </c>
      <c r="V296">
        <v>2</v>
      </c>
      <c r="W296">
        <v>1</v>
      </c>
      <c r="X296">
        <v>1</v>
      </c>
      <c r="Y296">
        <f t="shared" si="74"/>
        <v>2</v>
      </c>
      <c r="Z296" s="101">
        <f t="shared" si="75"/>
        <v>320000</v>
      </c>
      <c r="AA296" s="102">
        <v>46035</v>
      </c>
    </row>
    <row r="297" spans="1:27">
      <c r="A297" t="s">
        <v>40</v>
      </c>
      <c r="B297" t="s">
        <v>728</v>
      </c>
      <c r="C297" t="s">
        <v>729</v>
      </c>
      <c r="D297" t="s">
        <v>730</v>
      </c>
      <c r="E297">
        <v>69000</v>
      </c>
      <c r="F297">
        <v>-4</v>
      </c>
      <c r="G297">
        <v>0</v>
      </c>
      <c r="H297">
        <v>4</v>
      </c>
      <c r="J297" t="s">
        <v>6260</v>
      </c>
      <c r="K297" t="str">
        <f t="shared" si="72"/>
        <v>121223</v>
      </c>
      <c r="L297" t="str">
        <f t="shared" si="73"/>
        <v>ĐỒ CHO MẸ BÉ</v>
      </c>
      <c r="P297" t="str">
        <f t="shared" si="68"/>
        <v>THỰC PHẨM</v>
      </c>
      <c r="Q297" t="str">
        <f t="shared" si="69"/>
        <v>152419</v>
      </c>
      <c r="R297" t="s">
        <v>3400</v>
      </c>
      <c r="S297" t="str">
        <f t="shared" si="70"/>
        <v>DAIEI FOODS- Trứng tôm đông lạnh 100g</v>
      </c>
      <c r="T297">
        <f t="shared" si="71"/>
        <v>150000</v>
      </c>
      <c r="U297">
        <v>-4</v>
      </c>
      <c r="V297">
        <v>5</v>
      </c>
      <c r="W297">
        <v>4</v>
      </c>
      <c r="X297">
        <v>5</v>
      </c>
      <c r="Y297">
        <f t="shared" si="74"/>
        <v>9</v>
      </c>
      <c r="Z297" s="101">
        <f t="shared" si="75"/>
        <v>1350000</v>
      </c>
      <c r="AA297" s="102" t="s">
        <v>6315</v>
      </c>
    </row>
    <row r="298" spans="1:27">
      <c r="A298" t="s">
        <v>40</v>
      </c>
      <c r="B298" t="s">
        <v>728</v>
      </c>
      <c r="C298" t="s">
        <v>729</v>
      </c>
      <c r="D298" t="s">
        <v>730</v>
      </c>
      <c r="E298">
        <v>69000</v>
      </c>
      <c r="F298">
        <v>-1</v>
      </c>
      <c r="G298">
        <v>0</v>
      </c>
      <c r="H298">
        <v>1</v>
      </c>
      <c r="J298" t="s">
        <v>6260</v>
      </c>
      <c r="K298" t="str">
        <f t="shared" si="72"/>
        <v>121223</v>
      </c>
      <c r="L298" t="str">
        <f t="shared" si="73"/>
        <v>ĐỒ CHO MẸ BÉ</v>
      </c>
      <c r="P298" t="str">
        <f t="shared" si="68"/>
        <v>THỰC PHẨM</v>
      </c>
      <c r="Q298" t="str">
        <f t="shared" si="69"/>
        <v>152422</v>
      </c>
      <c r="R298" t="s">
        <v>3394</v>
      </c>
      <c r="S298" t="str">
        <f t="shared" si="70"/>
        <v>CHUUGAI FOODS- Cá trích ép trứng đông lạnh xanh</v>
      </c>
      <c r="T298">
        <f t="shared" si="71"/>
        <v>190000</v>
      </c>
      <c r="U298">
        <v>12</v>
      </c>
      <c r="V298">
        <v>13</v>
      </c>
      <c r="W298">
        <v>-3</v>
      </c>
      <c r="X298">
        <v>4</v>
      </c>
      <c r="Y298">
        <f t="shared" si="74"/>
        <v>1</v>
      </c>
      <c r="Z298" s="101">
        <f t="shared" si="75"/>
        <v>190000</v>
      </c>
      <c r="AA298" s="102" t="s">
        <v>6302</v>
      </c>
    </row>
    <row r="299" spans="1:27">
      <c r="A299" t="s">
        <v>40</v>
      </c>
      <c r="B299" t="s">
        <v>728</v>
      </c>
      <c r="C299" t="s">
        <v>729</v>
      </c>
      <c r="D299" t="s">
        <v>730</v>
      </c>
      <c r="E299">
        <v>69000</v>
      </c>
      <c r="F299">
        <v>-1</v>
      </c>
      <c r="G299">
        <v>0</v>
      </c>
      <c r="H299">
        <v>1</v>
      </c>
      <c r="J299" t="s">
        <v>6260</v>
      </c>
      <c r="K299" t="str">
        <f t="shared" si="72"/>
        <v>121223</v>
      </c>
      <c r="L299" t="str">
        <f t="shared" si="73"/>
        <v>ĐỒ CHO MẸ BÉ</v>
      </c>
      <c r="P299" t="str">
        <f t="shared" si="68"/>
        <v>THỰC PHẨM</v>
      </c>
      <c r="Q299" t="str">
        <f t="shared" si="69"/>
        <v>152423</v>
      </c>
      <c r="R299" t="s">
        <v>3415</v>
      </c>
      <c r="S299" t="str">
        <f t="shared" si="70"/>
        <v>KOUKYU- Lươn Nhật nướng có sốt</v>
      </c>
      <c r="T299">
        <f t="shared" si="71"/>
        <v>220000</v>
      </c>
      <c r="U299">
        <v>8</v>
      </c>
      <c r="V299">
        <v>16</v>
      </c>
      <c r="W299">
        <v>7</v>
      </c>
      <c r="X299">
        <v>1</v>
      </c>
      <c r="Y299">
        <f t="shared" si="74"/>
        <v>8</v>
      </c>
      <c r="Z299" s="101">
        <f t="shared" si="75"/>
        <v>1760000</v>
      </c>
      <c r="AA299" s="102" t="s">
        <v>6236</v>
      </c>
    </row>
    <row r="300" spans="1:27">
      <c r="A300" t="s">
        <v>40</v>
      </c>
      <c r="B300" t="s">
        <v>728</v>
      </c>
      <c r="C300" t="s">
        <v>729</v>
      </c>
      <c r="D300" t="s">
        <v>730</v>
      </c>
      <c r="E300">
        <v>69000</v>
      </c>
      <c r="F300">
        <v>-2</v>
      </c>
      <c r="G300">
        <v>0</v>
      </c>
      <c r="H300">
        <v>2</v>
      </c>
      <c r="J300" t="s">
        <v>6260</v>
      </c>
      <c r="K300" t="str">
        <f t="shared" si="72"/>
        <v>121223</v>
      </c>
      <c r="L300" t="str">
        <f t="shared" si="73"/>
        <v>ĐỒ CHO MẸ BÉ</v>
      </c>
      <c r="P300" t="str">
        <f t="shared" si="68"/>
        <v>THỰC PHẨM</v>
      </c>
      <c r="Q300" t="str">
        <f t="shared" si="69"/>
        <v>152424</v>
      </c>
      <c r="R300" t="s">
        <v>3391</v>
      </c>
      <c r="S300" t="str">
        <f t="shared" si="70"/>
        <v>CHUUGAI FOODS- Cá trích ép trứng đông lạnh vàng</v>
      </c>
      <c r="T300">
        <f t="shared" si="71"/>
        <v>190000</v>
      </c>
      <c r="U300">
        <v>14</v>
      </c>
      <c r="V300">
        <v>10</v>
      </c>
      <c r="W300">
        <v>-6</v>
      </c>
      <c r="X300">
        <v>2</v>
      </c>
      <c r="Y300">
        <f t="shared" si="74"/>
        <v>-4</v>
      </c>
      <c r="Z300" s="101">
        <f t="shared" si="75"/>
        <v>-760000</v>
      </c>
      <c r="AA300" s="102" t="s">
        <v>6276</v>
      </c>
    </row>
    <row r="301" spans="1:27">
      <c r="A301" t="s">
        <v>40</v>
      </c>
      <c r="B301" t="s">
        <v>728</v>
      </c>
      <c r="C301" t="s">
        <v>729</v>
      </c>
      <c r="D301" t="s">
        <v>730</v>
      </c>
      <c r="E301">
        <v>69000</v>
      </c>
      <c r="F301">
        <v>-1</v>
      </c>
      <c r="G301">
        <v>0</v>
      </c>
      <c r="H301">
        <v>1</v>
      </c>
      <c r="J301" t="s">
        <v>6260</v>
      </c>
      <c r="K301" t="str">
        <f t="shared" si="72"/>
        <v>121223</v>
      </c>
      <c r="L301" t="str">
        <f t="shared" si="73"/>
        <v>ĐỒ CHO MẸ BÉ</v>
      </c>
      <c r="P301" t="str">
        <f t="shared" si="68"/>
        <v>THỰC PHẨM</v>
      </c>
      <c r="Q301" t="str">
        <f t="shared" si="69"/>
        <v>152426</v>
      </c>
      <c r="R301" t="s">
        <v>3388</v>
      </c>
      <c r="S301" t="str">
        <f t="shared" si="70"/>
        <v>CHUUGAI FOODS- Cá trích ép trứng đông lạnh màu đỏ</v>
      </c>
      <c r="T301">
        <f t="shared" si="71"/>
        <v>190000</v>
      </c>
      <c r="U301">
        <v>1</v>
      </c>
      <c r="V301">
        <v>6</v>
      </c>
      <c r="W301">
        <v>3</v>
      </c>
      <c r="X301">
        <v>2</v>
      </c>
      <c r="Y301">
        <f t="shared" si="74"/>
        <v>5</v>
      </c>
      <c r="Z301" s="101">
        <f t="shared" si="75"/>
        <v>950000</v>
      </c>
      <c r="AA301" s="102" t="s">
        <v>6275</v>
      </c>
    </row>
    <row r="302" spans="1:27">
      <c r="A302" t="s">
        <v>40</v>
      </c>
      <c r="B302" t="s">
        <v>1431</v>
      </c>
      <c r="C302" t="s">
        <v>1432</v>
      </c>
      <c r="D302" t="s">
        <v>1433</v>
      </c>
      <c r="E302">
        <v>69000</v>
      </c>
      <c r="F302">
        <v>-1</v>
      </c>
      <c r="G302">
        <v>0</v>
      </c>
      <c r="H302">
        <v>1</v>
      </c>
      <c r="J302" t="s">
        <v>6259</v>
      </c>
      <c r="K302" t="str">
        <f t="shared" si="72"/>
        <v>121226</v>
      </c>
      <c r="L302" t="str">
        <f t="shared" si="73"/>
        <v>ĐỒ CHO MẸ BÉ</v>
      </c>
      <c r="P302" t="str">
        <f t="shared" si="68"/>
        <v>THỰC PHẨM</v>
      </c>
      <c r="Q302" t="str">
        <f t="shared" si="69"/>
        <v>152472</v>
      </c>
      <c r="R302" t="s">
        <v>4730</v>
      </c>
      <c r="S302" t="str">
        <f t="shared" si="70"/>
        <v>KOUKYU- Bạch quả rang muối 400g</v>
      </c>
      <c r="T302">
        <f t="shared" si="71"/>
        <v>285000</v>
      </c>
      <c r="U302">
        <v>-5</v>
      </c>
      <c r="V302">
        <v>2</v>
      </c>
      <c r="W302">
        <v>7</v>
      </c>
      <c r="Y302">
        <f t="shared" si="74"/>
        <v>7</v>
      </c>
      <c r="Z302" s="101">
        <f t="shared" si="75"/>
        <v>1995000</v>
      </c>
      <c r="AA302" s="102" t="s">
        <v>6570</v>
      </c>
    </row>
    <row r="303" spans="1:27">
      <c r="A303" t="s">
        <v>40</v>
      </c>
      <c r="B303" t="s">
        <v>1431</v>
      </c>
      <c r="C303" t="s">
        <v>1432</v>
      </c>
      <c r="D303" t="s">
        <v>1433</v>
      </c>
      <c r="E303">
        <v>69000</v>
      </c>
      <c r="F303">
        <v>-1</v>
      </c>
      <c r="G303">
        <v>0</v>
      </c>
      <c r="H303">
        <v>1</v>
      </c>
      <c r="J303" t="s">
        <v>6259</v>
      </c>
      <c r="K303" t="str">
        <f t="shared" si="72"/>
        <v>121226</v>
      </c>
      <c r="L303" t="str">
        <f t="shared" si="73"/>
        <v>ĐỒ CHO MẸ BÉ</v>
      </c>
      <c r="P303" t="str">
        <f t="shared" si="68"/>
        <v>THỰC PHẨM</v>
      </c>
      <c r="Q303" t="str">
        <f t="shared" si="69"/>
        <v>152478</v>
      </c>
      <c r="R303" t="s">
        <v>3412</v>
      </c>
      <c r="S303" t="str">
        <f t="shared" si="70"/>
        <v>KOUKYU- Cá trứng Shishamo vỉ 8 con</v>
      </c>
      <c r="T303">
        <f t="shared" si="71"/>
        <v>160000</v>
      </c>
      <c r="U303">
        <v>5</v>
      </c>
      <c r="V303">
        <v>9</v>
      </c>
      <c r="W303">
        <v>1</v>
      </c>
      <c r="X303">
        <v>3</v>
      </c>
      <c r="Y303">
        <f t="shared" si="74"/>
        <v>4</v>
      </c>
      <c r="Z303" s="101">
        <f t="shared" si="75"/>
        <v>640000</v>
      </c>
      <c r="AA303" s="102">
        <v>46031.628055555557</v>
      </c>
    </row>
    <row r="304" spans="1:27">
      <c r="A304" t="s">
        <v>40</v>
      </c>
      <c r="B304" t="s">
        <v>1431</v>
      </c>
      <c r="C304" t="s">
        <v>1432</v>
      </c>
      <c r="D304" t="s">
        <v>1433</v>
      </c>
      <c r="E304">
        <v>69000</v>
      </c>
      <c r="F304">
        <v>1</v>
      </c>
      <c r="G304">
        <v>0</v>
      </c>
      <c r="H304">
        <v>-1</v>
      </c>
      <c r="J304" t="s">
        <v>6259</v>
      </c>
      <c r="K304" t="str">
        <f t="shared" si="72"/>
        <v>121226</v>
      </c>
      <c r="L304" t="str">
        <f t="shared" si="73"/>
        <v>ĐỒ CHO MẸ BÉ</v>
      </c>
      <c r="P304" t="str">
        <f t="shared" si="68"/>
        <v>THỰC PHẨM</v>
      </c>
      <c r="Q304" t="str">
        <f t="shared" si="69"/>
        <v>152481</v>
      </c>
      <c r="R304" t="s">
        <v>5180</v>
      </c>
      <c r="S304" t="str">
        <f t="shared" si="70"/>
        <v>DAIEI FOODS- Rong biển wakame 500g</v>
      </c>
      <c r="T304">
        <f t="shared" si="71"/>
        <v>195000</v>
      </c>
      <c r="U304">
        <v>1</v>
      </c>
      <c r="V304">
        <v>3</v>
      </c>
      <c r="W304">
        <v>2</v>
      </c>
      <c r="Y304">
        <f t="shared" si="74"/>
        <v>2</v>
      </c>
      <c r="Z304" s="101">
        <f t="shared" si="75"/>
        <v>390000</v>
      </c>
      <c r="AA304" s="102" t="s">
        <v>6658</v>
      </c>
    </row>
    <row r="305" spans="1:27">
      <c r="A305" t="s">
        <v>40</v>
      </c>
      <c r="B305" t="s">
        <v>1443</v>
      </c>
      <c r="C305" t="s">
        <v>1444</v>
      </c>
      <c r="D305" t="s">
        <v>1445</v>
      </c>
      <c r="E305">
        <v>65000</v>
      </c>
      <c r="F305">
        <v>35</v>
      </c>
      <c r="G305">
        <v>34</v>
      </c>
      <c r="H305">
        <v>-1</v>
      </c>
      <c r="J305" t="s">
        <v>6261</v>
      </c>
      <c r="K305" t="str">
        <f t="shared" si="72"/>
        <v>121395</v>
      </c>
      <c r="L305" t="str">
        <f t="shared" si="73"/>
        <v>ĐỒ CHO MẸ BÉ</v>
      </c>
      <c r="P305" t="str">
        <f t="shared" si="68"/>
        <v>THỰC PHẨM</v>
      </c>
      <c r="Q305" t="str">
        <f t="shared" si="69"/>
        <v>152566</v>
      </c>
      <c r="R305" t="s">
        <v>577</v>
      </c>
      <c r="S305" t="str">
        <f t="shared" si="70"/>
        <v>KIRIN- Trà sữa Relax 500ml</v>
      </c>
      <c r="T305">
        <f t="shared" si="71"/>
        <v>48000</v>
      </c>
      <c r="U305">
        <v>11</v>
      </c>
      <c r="V305">
        <v>13</v>
      </c>
      <c r="W305">
        <v>-3</v>
      </c>
      <c r="X305">
        <v>5</v>
      </c>
      <c r="Y305">
        <f t="shared" si="74"/>
        <v>2</v>
      </c>
      <c r="Z305" s="101">
        <f t="shared" si="75"/>
        <v>96000</v>
      </c>
      <c r="AA305" s="102">
        <v>46153</v>
      </c>
    </row>
    <row r="306" spans="1:27">
      <c r="A306" t="s">
        <v>40</v>
      </c>
      <c r="B306" t="s">
        <v>1443</v>
      </c>
      <c r="C306" t="s">
        <v>1444</v>
      </c>
      <c r="D306" t="s">
        <v>1445</v>
      </c>
      <c r="E306">
        <v>65000</v>
      </c>
      <c r="F306">
        <v>5</v>
      </c>
      <c r="G306">
        <v>0</v>
      </c>
      <c r="H306">
        <v>-5</v>
      </c>
      <c r="J306" t="s">
        <v>6261</v>
      </c>
      <c r="K306" t="str">
        <f t="shared" si="72"/>
        <v>121395</v>
      </c>
      <c r="L306" t="str">
        <f t="shared" si="73"/>
        <v>ĐỒ CHO MẸ BÉ</v>
      </c>
      <c r="P306" t="str">
        <f t="shared" si="68"/>
        <v>THỰC PHẨM</v>
      </c>
      <c r="Q306" t="str">
        <f t="shared" si="69"/>
        <v>152734</v>
      </c>
      <c r="R306" t="s">
        <v>427</v>
      </c>
      <c r="S306" t="str">
        <f t="shared" si="70"/>
        <v>NIPPON FOOD- Cá hồi Chile đông lạnh</v>
      </c>
      <c r="T306">
        <f t="shared" si="71"/>
        <v>375000</v>
      </c>
      <c r="U306">
        <v>-0.12630000000000038</v>
      </c>
      <c r="V306">
        <v>0</v>
      </c>
      <c r="W306">
        <v>0.13</v>
      </c>
      <c r="X306">
        <v>-3.6999999999996099E-3</v>
      </c>
      <c r="Y306">
        <f t="shared" si="74"/>
        <v>0.12630000000000038</v>
      </c>
      <c r="Z306" s="101">
        <f t="shared" si="75"/>
        <v>47362.500000000146</v>
      </c>
      <c r="AA306" s="102">
        <v>46076</v>
      </c>
    </row>
    <row r="307" spans="1:27">
      <c r="A307" t="s">
        <v>40</v>
      </c>
      <c r="B307" t="s">
        <v>1443</v>
      </c>
      <c r="C307" t="s">
        <v>1444</v>
      </c>
      <c r="D307" t="s">
        <v>1445</v>
      </c>
      <c r="E307">
        <v>65000</v>
      </c>
      <c r="F307">
        <v>-3</v>
      </c>
      <c r="G307">
        <v>0</v>
      </c>
      <c r="H307">
        <v>3</v>
      </c>
      <c r="J307" t="s">
        <v>6261</v>
      </c>
      <c r="K307" t="str">
        <f t="shared" si="72"/>
        <v>121395</v>
      </c>
      <c r="L307" t="str">
        <f t="shared" si="73"/>
        <v>ĐỒ CHO MẸ BÉ</v>
      </c>
      <c r="P307" t="str">
        <f t="shared" si="68"/>
        <v>THỰC PHẨM</v>
      </c>
      <c r="Q307" t="str">
        <f t="shared" si="69"/>
        <v>152741</v>
      </c>
      <c r="R307" t="s">
        <v>3427</v>
      </c>
      <c r="S307" t="str">
        <f t="shared" si="70"/>
        <v>NIPPON MARU- Thịt bò Úc Meltique hokubee Striploin</v>
      </c>
      <c r="T307">
        <f t="shared" si="71"/>
        <v>950000</v>
      </c>
      <c r="U307">
        <v>3.9140000000000001</v>
      </c>
      <c r="V307">
        <v>0.98</v>
      </c>
      <c r="W307">
        <v>-2.8769999999999998</v>
      </c>
      <c r="X307">
        <v>-5.7000000000000196E-2</v>
      </c>
      <c r="Y307">
        <f t="shared" si="74"/>
        <v>-2.9340000000000002</v>
      </c>
      <c r="Z307" s="101">
        <f t="shared" si="75"/>
        <v>-2787300</v>
      </c>
      <c r="AA307" s="102" t="s">
        <v>6194</v>
      </c>
    </row>
    <row r="308" spans="1:27">
      <c r="A308" t="s">
        <v>40</v>
      </c>
      <c r="B308" t="s">
        <v>1443</v>
      </c>
      <c r="C308" t="s">
        <v>1444</v>
      </c>
      <c r="D308" t="s">
        <v>1445</v>
      </c>
      <c r="E308">
        <v>65000</v>
      </c>
      <c r="F308">
        <v>-1</v>
      </c>
      <c r="G308">
        <v>0</v>
      </c>
      <c r="H308">
        <v>1</v>
      </c>
      <c r="J308" t="s">
        <v>6261</v>
      </c>
      <c r="K308" t="str">
        <f t="shared" si="72"/>
        <v>121395</v>
      </c>
      <c r="L308" t="str">
        <f t="shared" si="73"/>
        <v>ĐỒ CHO MẸ BÉ</v>
      </c>
      <c r="P308" t="str">
        <f t="shared" si="68"/>
        <v>THỰC PHẨM</v>
      </c>
      <c r="Q308" t="str">
        <f t="shared" si="69"/>
        <v>152742</v>
      </c>
      <c r="R308" t="s">
        <v>3424</v>
      </c>
      <c r="S308" t="str">
        <f t="shared" si="70"/>
        <v>NIPPON MARU- Thịt bò Úc Meltique hokubee Ribeye</v>
      </c>
      <c r="T308">
        <f t="shared" si="71"/>
        <v>1000000</v>
      </c>
      <c r="U308">
        <v>-2.88</v>
      </c>
      <c r="V308">
        <v>0.4</v>
      </c>
      <c r="W308">
        <v>2.88</v>
      </c>
      <c r="X308">
        <v>0.4</v>
      </c>
      <c r="Y308">
        <f t="shared" si="74"/>
        <v>3.28</v>
      </c>
      <c r="Z308" s="101">
        <f t="shared" si="75"/>
        <v>3280000</v>
      </c>
      <c r="AA308" s="102" t="s">
        <v>6194</v>
      </c>
    </row>
    <row r="309" spans="1:27">
      <c r="A309" t="s">
        <v>40</v>
      </c>
      <c r="B309" t="s">
        <v>4311</v>
      </c>
      <c r="C309" t="s">
        <v>4312</v>
      </c>
      <c r="D309" t="s">
        <v>4313</v>
      </c>
      <c r="E309">
        <v>150000</v>
      </c>
      <c r="F309">
        <v>-1</v>
      </c>
      <c r="G309">
        <v>0</v>
      </c>
      <c r="H309">
        <v>1</v>
      </c>
      <c r="J309" t="s">
        <v>6496</v>
      </c>
      <c r="K309" t="str">
        <f t="shared" si="72"/>
        <v>121446</v>
      </c>
      <c r="L309" t="str">
        <f t="shared" si="73"/>
        <v>ĐỒ CHO MẸ BÉ</v>
      </c>
      <c r="P309" t="str">
        <f t="shared" si="68"/>
        <v>ĐỒ CHO MẸ BÉ</v>
      </c>
      <c r="Q309" t="str">
        <f t="shared" si="69"/>
        <v>152777</v>
      </c>
      <c r="R309" t="s">
        <v>4682</v>
      </c>
      <c r="S309" t="str">
        <f t="shared" si="70"/>
        <v>TOKYO RAMEN- Mì ăn liền vị gà 112g</v>
      </c>
      <c r="T309">
        <f t="shared" si="71"/>
        <v>45000</v>
      </c>
      <c r="U309">
        <v>-5</v>
      </c>
      <c r="V309">
        <v>0</v>
      </c>
      <c r="W309">
        <v>5</v>
      </c>
      <c r="Y309">
        <f t="shared" si="74"/>
        <v>5</v>
      </c>
      <c r="Z309" s="101">
        <f t="shared" si="75"/>
        <v>225000</v>
      </c>
      <c r="AA309" s="102" t="s">
        <v>6561</v>
      </c>
    </row>
    <row r="310" spans="1:27">
      <c r="A310" t="s">
        <v>40</v>
      </c>
      <c r="B310" t="s">
        <v>3744</v>
      </c>
      <c r="C310" t="s">
        <v>3741</v>
      </c>
      <c r="D310" t="s">
        <v>3745</v>
      </c>
      <c r="E310">
        <v>60000</v>
      </c>
      <c r="F310">
        <v>2</v>
      </c>
      <c r="G310">
        <v>1</v>
      </c>
      <c r="H310">
        <v>-1</v>
      </c>
      <c r="J310" t="s">
        <v>6391</v>
      </c>
      <c r="K310" t="str">
        <f t="shared" si="72"/>
        <v>121463</v>
      </c>
      <c r="L310" t="str">
        <f t="shared" si="73"/>
        <v>ĐỒ CHO MẸ BÉ</v>
      </c>
      <c r="P310" t="str">
        <f t="shared" si="68"/>
        <v>THỰC PHẨM</v>
      </c>
      <c r="Q310" t="str">
        <f t="shared" si="69"/>
        <v>152810</v>
      </c>
      <c r="R310" t="s">
        <v>1411</v>
      </c>
      <c r="S310" t="str">
        <f t="shared" si="70"/>
        <v>KIRIN- Nước giải khát vị vải muối (500ml)</v>
      </c>
      <c r="T310">
        <f t="shared" si="71"/>
        <v>48000</v>
      </c>
      <c r="U310">
        <v>-3</v>
      </c>
      <c r="V310">
        <v>3</v>
      </c>
      <c r="W310">
        <v>3</v>
      </c>
      <c r="X310">
        <v>3</v>
      </c>
      <c r="Y310">
        <f t="shared" si="74"/>
        <v>6</v>
      </c>
      <c r="Z310" s="101">
        <f t="shared" si="75"/>
        <v>288000</v>
      </c>
      <c r="AA310" s="102">
        <v>46153</v>
      </c>
    </row>
    <row r="311" spans="1:27">
      <c r="A311" t="s">
        <v>40</v>
      </c>
      <c r="B311" t="s">
        <v>3744</v>
      </c>
      <c r="C311" t="s">
        <v>3741</v>
      </c>
      <c r="D311" t="s">
        <v>3745</v>
      </c>
      <c r="E311">
        <v>60000</v>
      </c>
      <c r="F311">
        <v>-1</v>
      </c>
      <c r="G311">
        <v>0</v>
      </c>
      <c r="H311">
        <v>1</v>
      </c>
      <c r="J311" t="s">
        <v>6391</v>
      </c>
      <c r="K311" t="str">
        <f t="shared" si="72"/>
        <v>121463</v>
      </c>
      <c r="L311" t="str">
        <f t="shared" si="73"/>
        <v>ĐỒ CHO MẸ BÉ</v>
      </c>
      <c r="P311" t="str">
        <f t="shared" si="68"/>
        <v>THỰC PHẨM</v>
      </c>
      <c r="Q311" t="str">
        <f t="shared" si="69"/>
        <v>152811</v>
      </c>
      <c r="R311" t="s">
        <v>5227</v>
      </c>
      <c r="S311" t="str">
        <f t="shared" si="70"/>
        <v>KIRIN- Nước giải khát vị vải muối (1.5l)</v>
      </c>
      <c r="T311">
        <f t="shared" si="71"/>
        <v>88000</v>
      </c>
      <c r="U311">
        <v>-7</v>
      </c>
      <c r="V311">
        <v>0</v>
      </c>
      <c r="W311">
        <v>7</v>
      </c>
      <c r="Y311">
        <f t="shared" si="74"/>
        <v>7</v>
      </c>
      <c r="Z311" s="101">
        <f t="shared" si="75"/>
        <v>616000</v>
      </c>
      <c r="AA311" s="102" t="s">
        <v>6665</v>
      </c>
    </row>
    <row r="312" spans="1:27">
      <c r="A312" t="s">
        <v>40</v>
      </c>
      <c r="B312" t="s">
        <v>4027</v>
      </c>
      <c r="C312" t="s">
        <v>4015</v>
      </c>
      <c r="D312" t="s">
        <v>4028</v>
      </c>
      <c r="E312">
        <v>125000</v>
      </c>
      <c r="F312">
        <v>24</v>
      </c>
      <c r="G312">
        <v>23</v>
      </c>
      <c r="H312">
        <v>-1</v>
      </c>
      <c r="J312" t="s">
        <v>6442</v>
      </c>
      <c r="K312" t="str">
        <f t="shared" si="72"/>
        <v>121479</v>
      </c>
      <c r="L312" t="str">
        <f t="shared" si="73"/>
        <v>ĐỒ CHO MẸ BÉ</v>
      </c>
      <c r="P312" t="str">
        <f t="shared" si="68"/>
        <v>THỰC PHẨM</v>
      </c>
      <c r="Q312" t="str">
        <f t="shared" si="69"/>
        <v>152815</v>
      </c>
      <c r="R312" t="s">
        <v>5183</v>
      </c>
      <c r="S312" t="str">
        <f t="shared" si="70"/>
        <v>MARUKOME-Tương miso Ryotei-No-Aji (750g)</v>
      </c>
      <c r="T312">
        <f t="shared" si="71"/>
        <v>175000</v>
      </c>
      <c r="U312">
        <v>0</v>
      </c>
      <c r="V312">
        <v>6</v>
      </c>
      <c r="W312">
        <v>6</v>
      </c>
      <c r="Y312">
        <f t="shared" si="74"/>
        <v>6</v>
      </c>
      <c r="Z312" s="101">
        <f t="shared" si="75"/>
        <v>1050000</v>
      </c>
      <c r="AA312" s="102" t="s">
        <v>6661</v>
      </c>
    </row>
    <row r="313" spans="1:27">
      <c r="A313" t="s">
        <v>40</v>
      </c>
      <c r="B313" t="s">
        <v>4027</v>
      </c>
      <c r="C313" t="s">
        <v>4015</v>
      </c>
      <c r="D313" t="s">
        <v>4028</v>
      </c>
      <c r="E313">
        <v>125000</v>
      </c>
      <c r="F313">
        <v>-1</v>
      </c>
      <c r="G313">
        <v>0</v>
      </c>
      <c r="H313">
        <v>1</v>
      </c>
      <c r="J313" t="s">
        <v>6442</v>
      </c>
      <c r="K313" t="str">
        <f t="shared" si="72"/>
        <v>121479</v>
      </c>
      <c r="L313" t="str">
        <f t="shared" si="73"/>
        <v>ĐỒ CHO MẸ BÉ</v>
      </c>
      <c r="P313" t="str">
        <f t="shared" si="68"/>
        <v>THỰC PHẨM</v>
      </c>
      <c r="Q313" t="str">
        <f t="shared" si="69"/>
        <v>152828</v>
      </c>
      <c r="R313" t="s">
        <v>1041</v>
      </c>
      <c r="S313" t="str">
        <f t="shared" si="70"/>
        <v xml:space="preserve">UHA MIKAKUTO- Kẹo viên nhân đậu đỏ vị mặn 109g </v>
      </c>
      <c r="T313">
        <f t="shared" si="71"/>
        <v>65000</v>
      </c>
      <c r="U313">
        <v>90</v>
      </c>
      <c r="V313">
        <v>88</v>
      </c>
      <c r="W313">
        <v>-13</v>
      </c>
      <c r="X313">
        <v>11</v>
      </c>
      <c r="Y313">
        <f t="shared" si="74"/>
        <v>-2</v>
      </c>
      <c r="Z313" s="101">
        <f t="shared" si="75"/>
        <v>-130000</v>
      </c>
      <c r="AA313" s="102" t="s">
        <v>6347</v>
      </c>
    </row>
    <row r="314" spans="1:27">
      <c r="A314" t="s">
        <v>40</v>
      </c>
      <c r="B314" t="s">
        <v>363</v>
      </c>
      <c r="C314" t="s">
        <v>364</v>
      </c>
      <c r="D314" t="s">
        <v>365</v>
      </c>
      <c r="E314">
        <v>199000</v>
      </c>
      <c r="F314">
        <v>9</v>
      </c>
      <c r="G314">
        <v>5</v>
      </c>
      <c r="I314">
        <v>-4</v>
      </c>
      <c r="J314">
        <v>45951</v>
      </c>
      <c r="K314" t="str">
        <f t="shared" si="72"/>
        <v>121486</v>
      </c>
      <c r="L314" t="str">
        <f t="shared" si="73"/>
        <v>ĐỒ CHO MẸ BÉ</v>
      </c>
      <c r="P314" t="str">
        <f t="shared" si="68"/>
        <v>THỰC PHẨM</v>
      </c>
      <c r="Q314" t="str">
        <f t="shared" si="69"/>
        <v>152836</v>
      </c>
      <c r="R314" t="s">
        <v>3261</v>
      </c>
      <c r="S314" t="str">
        <f t="shared" si="70"/>
        <v>QBB- Phô mai vị Nho Chardonnay 90g (6 miếng)</v>
      </c>
      <c r="T314">
        <f t="shared" si="71"/>
        <v>85000</v>
      </c>
      <c r="U314">
        <v>12</v>
      </c>
      <c r="V314">
        <v>0</v>
      </c>
      <c r="W314">
        <v>-1</v>
      </c>
      <c r="X314">
        <v>-11</v>
      </c>
      <c r="Y314">
        <f t="shared" si="74"/>
        <v>-12</v>
      </c>
      <c r="Z314" s="101">
        <f t="shared" si="75"/>
        <v>-1020000</v>
      </c>
      <c r="AA314" s="102">
        <v>46114</v>
      </c>
    </row>
    <row r="315" spans="1:27">
      <c r="A315" t="s">
        <v>40</v>
      </c>
      <c r="B315" t="s">
        <v>363</v>
      </c>
      <c r="C315" t="s">
        <v>364</v>
      </c>
      <c r="D315" t="s">
        <v>365</v>
      </c>
      <c r="E315">
        <v>199000</v>
      </c>
      <c r="F315">
        <v>9</v>
      </c>
      <c r="G315">
        <v>8</v>
      </c>
      <c r="H315">
        <v>-1</v>
      </c>
      <c r="J315">
        <v>45951</v>
      </c>
      <c r="K315" t="str">
        <f t="shared" si="72"/>
        <v>121486</v>
      </c>
      <c r="L315" t="str">
        <f t="shared" si="73"/>
        <v>ĐỒ CHO MẸ BÉ</v>
      </c>
      <c r="P315" t="str">
        <f t="shared" si="68"/>
        <v>THỰC PHẨM</v>
      </c>
      <c r="Q315" t="str">
        <f t="shared" si="69"/>
        <v>152838</v>
      </c>
      <c r="R315" t="s">
        <v>5410</v>
      </c>
      <c r="S315" t="str">
        <f t="shared" si="70"/>
        <v>QBB- Phô mai vị Cam Socola 90g (6 miếng)</v>
      </c>
      <c r="T315">
        <f t="shared" si="71"/>
        <v>85000</v>
      </c>
      <c r="U315">
        <v>3</v>
      </c>
      <c r="V315">
        <v>1</v>
      </c>
      <c r="W315">
        <v>-2</v>
      </c>
      <c r="Y315">
        <f t="shared" si="74"/>
        <v>-2</v>
      </c>
      <c r="Z315" s="101">
        <f t="shared" si="75"/>
        <v>-170000</v>
      </c>
      <c r="AA315" s="102" t="s">
        <v>6696</v>
      </c>
    </row>
    <row r="316" spans="1:27">
      <c r="A316" t="s">
        <v>40</v>
      </c>
      <c r="B316" t="s">
        <v>668</v>
      </c>
      <c r="C316" t="s">
        <v>669</v>
      </c>
      <c r="D316" t="s">
        <v>670</v>
      </c>
      <c r="E316">
        <v>35000</v>
      </c>
      <c r="F316">
        <v>31</v>
      </c>
      <c r="G316">
        <v>40</v>
      </c>
      <c r="I316">
        <v>9</v>
      </c>
      <c r="J316" t="s">
        <v>6342</v>
      </c>
      <c r="K316" t="str">
        <f t="shared" si="72"/>
        <v>121489</v>
      </c>
      <c r="L316" t="str">
        <f t="shared" si="73"/>
        <v>ĐỒ CHO MẸ BÉ</v>
      </c>
      <c r="P316" t="str">
        <f t="shared" si="68"/>
        <v>THỰC PHẨM</v>
      </c>
      <c r="Q316" t="str">
        <f t="shared" si="69"/>
        <v>152844</v>
      </c>
      <c r="R316" t="s">
        <v>2529</v>
      </c>
      <c r="S316" t="str">
        <f t="shared" si="70"/>
        <v>GLICO- Bánh socola nhân kem trà xanh 6 chiếc</v>
      </c>
      <c r="T316">
        <f t="shared" si="71"/>
        <v>95000</v>
      </c>
      <c r="U316">
        <v>305</v>
      </c>
      <c r="V316">
        <v>238</v>
      </c>
      <c r="W316">
        <v>-44</v>
      </c>
      <c r="X316">
        <v>-23</v>
      </c>
      <c r="Y316">
        <f t="shared" si="74"/>
        <v>-67</v>
      </c>
      <c r="Z316" s="101">
        <f t="shared" si="75"/>
        <v>-6365000</v>
      </c>
      <c r="AA316" s="102" t="s">
        <v>6090</v>
      </c>
    </row>
    <row r="317" spans="1:27">
      <c r="A317" t="s">
        <v>40</v>
      </c>
      <c r="B317" t="s">
        <v>668</v>
      </c>
      <c r="C317" t="s">
        <v>669</v>
      </c>
      <c r="D317" t="s">
        <v>670</v>
      </c>
      <c r="E317">
        <v>35000</v>
      </c>
      <c r="F317">
        <v>-4</v>
      </c>
      <c r="G317">
        <v>0</v>
      </c>
      <c r="H317">
        <v>4</v>
      </c>
      <c r="J317" t="s">
        <v>6342</v>
      </c>
      <c r="K317" t="str">
        <f t="shared" si="72"/>
        <v>121489</v>
      </c>
      <c r="L317" t="str">
        <f t="shared" si="73"/>
        <v>ĐỒ CHO MẸ BÉ</v>
      </c>
      <c r="P317" t="str">
        <f t="shared" si="68"/>
        <v>THỰC PHẨM</v>
      </c>
      <c r="Q317" t="str">
        <f t="shared" si="69"/>
        <v>152872</v>
      </c>
      <c r="R317" t="s">
        <v>445</v>
      </c>
      <c r="S317" t="str">
        <f t="shared" si="70"/>
        <v>MORINAGA- Kem pari pari choco (Hộp 8 chiếc)</v>
      </c>
      <c r="T317">
        <f t="shared" si="71"/>
        <v>130000</v>
      </c>
      <c r="U317">
        <v>5</v>
      </c>
      <c r="V317">
        <v>11</v>
      </c>
      <c r="W317">
        <v>5</v>
      </c>
      <c r="X317">
        <v>1</v>
      </c>
      <c r="Y317">
        <f t="shared" si="74"/>
        <v>6</v>
      </c>
      <c r="Z317" s="101">
        <f t="shared" si="75"/>
        <v>780000</v>
      </c>
      <c r="AA317" s="102" t="s">
        <v>6234</v>
      </c>
    </row>
    <row r="318" spans="1:27">
      <c r="A318" t="s">
        <v>40</v>
      </c>
      <c r="B318" t="s">
        <v>668</v>
      </c>
      <c r="C318" t="s">
        <v>669</v>
      </c>
      <c r="D318" t="s">
        <v>670</v>
      </c>
      <c r="E318">
        <v>35000</v>
      </c>
      <c r="F318">
        <v>-1</v>
      </c>
      <c r="G318">
        <v>0</v>
      </c>
      <c r="H318">
        <v>1</v>
      </c>
      <c r="J318" t="s">
        <v>6342</v>
      </c>
      <c r="K318" t="str">
        <f t="shared" si="72"/>
        <v>121489</v>
      </c>
      <c r="L318" t="str">
        <f t="shared" si="73"/>
        <v>ĐỒ CHO MẸ BÉ</v>
      </c>
      <c r="P318" t="str">
        <f t="shared" si="68"/>
        <v>THỰC PHẨM</v>
      </c>
      <c r="Q318" t="str">
        <f t="shared" si="69"/>
        <v>152877</v>
      </c>
      <c r="R318" t="s">
        <v>4598</v>
      </c>
      <c r="S318" t="str">
        <f t="shared" si="70"/>
        <v>MORINAGA- Kem ramune vị soda và chanh (Hộp 10c)</v>
      </c>
      <c r="T318">
        <f t="shared" si="71"/>
        <v>120000</v>
      </c>
      <c r="U318">
        <v>-3</v>
      </c>
      <c r="V318">
        <v>0</v>
      </c>
      <c r="W318">
        <v>3</v>
      </c>
      <c r="Y318">
        <f t="shared" si="74"/>
        <v>3</v>
      </c>
      <c r="Z318" s="101">
        <f t="shared" si="75"/>
        <v>360000</v>
      </c>
      <c r="AA318" s="102" t="s">
        <v>6545</v>
      </c>
    </row>
    <row r="319" spans="1:27">
      <c r="A319" t="s">
        <v>40</v>
      </c>
      <c r="B319" t="s">
        <v>668</v>
      </c>
      <c r="C319" t="s">
        <v>669</v>
      </c>
      <c r="D319" t="s">
        <v>670</v>
      </c>
      <c r="E319">
        <v>35000</v>
      </c>
      <c r="F319">
        <v>-2</v>
      </c>
      <c r="G319">
        <v>0</v>
      </c>
      <c r="H319">
        <v>2</v>
      </c>
      <c r="J319" t="s">
        <v>6342</v>
      </c>
      <c r="K319" t="str">
        <f t="shared" si="72"/>
        <v>121489</v>
      </c>
      <c r="L319" t="str">
        <f t="shared" si="73"/>
        <v>ĐỒ CHO MẸ BÉ</v>
      </c>
      <c r="P319" t="str">
        <f t="shared" si="68"/>
        <v>THỰC PHẨM</v>
      </c>
      <c r="Q319" t="str">
        <f t="shared" si="69"/>
        <v>152887</v>
      </c>
      <c r="R319" t="s">
        <v>2476</v>
      </c>
      <c r="S319" t="str">
        <f t="shared" si="70"/>
        <v>MORINAGA- Kẹo caramel muối bổ sung khoáng chất 83g</v>
      </c>
      <c r="T319">
        <f t="shared" si="71"/>
        <v>70000</v>
      </c>
      <c r="U319">
        <v>1</v>
      </c>
      <c r="V319">
        <v>0</v>
      </c>
      <c r="W319">
        <v>16</v>
      </c>
      <c r="X319">
        <v>-17</v>
      </c>
      <c r="Y319">
        <f t="shared" si="74"/>
        <v>-1</v>
      </c>
      <c r="Z319" s="101">
        <f t="shared" si="75"/>
        <v>-70000</v>
      </c>
      <c r="AA319" s="102" t="s">
        <v>6095</v>
      </c>
    </row>
    <row r="320" spans="1:27">
      <c r="A320" t="s">
        <v>40</v>
      </c>
      <c r="B320" t="s">
        <v>668</v>
      </c>
      <c r="C320" t="s">
        <v>669</v>
      </c>
      <c r="D320" t="s">
        <v>670</v>
      </c>
      <c r="E320">
        <v>35000</v>
      </c>
      <c r="F320">
        <v>3</v>
      </c>
      <c r="G320">
        <v>0</v>
      </c>
      <c r="H320">
        <v>-3</v>
      </c>
      <c r="J320" t="s">
        <v>6342</v>
      </c>
      <c r="K320" t="str">
        <f t="shared" si="72"/>
        <v>121489</v>
      </c>
      <c r="L320" t="str">
        <f t="shared" si="73"/>
        <v>ĐỒ CHO MẸ BÉ</v>
      </c>
      <c r="P320" t="str">
        <f t="shared" si="68"/>
        <v>THỰC PHẨM</v>
      </c>
      <c r="Q320" t="str">
        <f t="shared" si="69"/>
        <v>152903</v>
      </c>
      <c r="R320" t="s">
        <v>883</v>
      </c>
      <c r="S320" t="str">
        <f t="shared" si="70"/>
        <v>LOTTE- Socola Ghana sữa 26 chiếc</v>
      </c>
      <c r="T320">
        <f t="shared" si="71"/>
        <v>145000</v>
      </c>
      <c r="U320">
        <v>-3</v>
      </c>
      <c r="V320">
        <v>13</v>
      </c>
      <c r="W320">
        <v>3</v>
      </c>
      <c r="X320">
        <v>13</v>
      </c>
      <c r="Y320">
        <f t="shared" si="74"/>
        <v>16</v>
      </c>
      <c r="Z320" s="101">
        <f t="shared" si="75"/>
        <v>2320000</v>
      </c>
      <c r="AA320" s="102" t="s">
        <v>6352</v>
      </c>
    </row>
    <row r="321" spans="1:27">
      <c r="A321" t="s">
        <v>40</v>
      </c>
      <c r="B321" t="s">
        <v>4285</v>
      </c>
      <c r="C321" t="s">
        <v>4286</v>
      </c>
      <c r="D321" t="s">
        <v>4287</v>
      </c>
      <c r="E321">
        <v>250000</v>
      </c>
      <c r="F321">
        <v>-1</v>
      </c>
      <c r="G321">
        <v>0</v>
      </c>
      <c r="H321">
        <v>1</v>
      </c>
      <c r="J321" t="s">
        <v>6492</v>
      </c>
      <c r="K321" t="str">
        <f t="shared" si="72"/>
        <v>121521</v>
      </c>
      <c r="L321" t="str">
        <f t="shared" si="73"/>
        <v>ĐỒ CHO MẸ BÉ</v>
      </c>
      <c r="P321" t="str">
        <f t="shared" si="68"/>
        <v>THỰC PHẨM</v>
      </c>
      <c r="Q321" t="str">
        <f t="shared" si="69"/>
        <v>152929</v>
      </c>
      <c r="R321" t="s">
        <v>5677</v>
      </c>
      <c r="S321" t="str">
        <f t="shared" si="70"/>
        <v>HIYOSHI SEIKA- Bánh Dorayaki nhân đậu đỏ 300g</v>
      </c>
      <c r="T321">
        <f t="shared" si="71"/>
        <v>110000</v>
      </c>
      <c r="U321">
        <v>-4</v>
      </c>
      <c r="V321">
        <v>0</v>
      </c>
      <c r="W321">
        <v>4</v>
      </c>
      <c r="Y321">
        <f t="shared" si="74"/>
        <v>4</v>
      </c>
      <c r="Z321" s="101">
        <f t="shared" si="75"/>
        <v>440000</v>
      </c>
      <c r="AA321" s="102" t="s">
        <v>6722</v>
      </c>
    </row>
    <row r="322" spans="1:27">
      <c r="A322" t="s">
        <v>40</v>
      </c>
      <c r="B322" t="s">
        <v>4285</v>
      </c>
      <c r="C322" t="s">
        <v>4286</v>
      </c>
      <c r="D322" t="s">
        <v>4287</v>
      </c>
      <c r="E322">
        <v>250000</v>
      </c>
      <c r="F322">
        <v>-1</v>
      </c>
      <c r="G322">
        <v>0</v>
      </c>
      <c r="H322">
        <v>1</v>
      </c>
      <c r="J322" t="s">
        <v>6492</v>
      </c>
      <c r="K322" t="str">
        <f t="shared" si="72"/>
        <v>121521</v>
      </c>
      <c r="L322" t="str">
        <f t="shared" si="73"/>
        <v>ĐỒ CHO MẸ BÉ</v>
      </c>
      <c r="P322" t="str">
        <f t="shared" si="68"/>
        <v>NGÀNH KHÁC</v>
      </c>
      <c r="Q322" t="str">
        <f t="shared" si="69"/>
        <v>152937</v>
      </c>
      <c r="R322" t="s">
        <v>5332</v>
      </c>
      <c r="S322" t="str">
        <f t="shared" si="70"/>
        <v>HIYOSHI SEIKA- Bánh Dorayaki nhân trà xanh 300g</v>
      </c>
      <c r="T322">
        <f t="shared" si="71"/>
        <v>110000</v>
      </c>
      <c r="U322">
        <v>-17</v>
      </c>
      <c r="V322">
        <v>0</v>
      </c>
      <c r="W322">
        <v>17</v>
      </c>
      <c r="Y322">
        <f t="shared" si="74"/>
        <v>17</v>
      </c>
      <c r="Z322" s="101">
        <f t="shared" si="75"/>
        <v>1870000</v>
      </c>
      <c r="AA322" s="102" t="s">
        <v>6680</v>
      </c>
    </row>
    <row r="323" spans="1:27">
      <c r="A323" t="s">
        <v>40</v>
      </c>
      <c r="B323" t="s">
        <v>4295</v>
      </c>
      <c r="C323" t="s">
        <v>4288</v>
      </c>
      <c r="D323" t="s">
        <v>4296</v>
      </c>
      <c r="E323">
        <v>250000</v>
      </c>
      <c r="F323">
        <v>2</v>
      </c>
      <c r="G323">
        <v>1</v>
      </c>
      <c r="H323">
        <v>-1</v>
      </c>
      <c r="J323" t="s">
        <v>6495</v>
      </c>
      <c r="K323" t="str">
        <f t="shared" si="72"/>
        <v>121522</v>
      </c>
      <c r="L323" t="str">
        <f t="shared" si="73"/>
        <v>ĐỒ CHO MẸ BÉ</v>
      </c>
      <c r="P323" t="str">
        <f t="shared" si="68"/>
        <v>THỰC PHẨM</v>
      </c>
      <c r="Q323" t="str">
        <f t="shared" si="69"/>
        <v>152947</v>
      </c>
      <c r="R323" t="s">
        <v>349</v>
      </c>
      <c r="S323" t="str">
        <f t="shared" si="70"/>
        <v>BOURBON- Bánh quy bơ Butter Cookies 60 chiếc</v>
      </c>
      <c r="T323">
        <f t="shared" si="71"/>
        <v>240000</v>
      </c>
      <c r="U323">
        <v>15</v>
      </c>
      <c r="V323">
        <v>12</v>
      </c>
      <c r="W323">
        <v>-5</v>
      </c>
      <c r="X323">
        <v>2</v>
      </c>
      <c r="Y323">
        <f t="shared" si="74"/>
        <v>-3</v>
      </c>
      <c r="Z323" s="101">
        <f t="shared" si="75"/>
        <v>-720000</v>
      </c>
      <c r="AA323" s="102" t="s">
        <v>6243</v>
      </c>
    </row>
    <row r="324" spans="1:27">
      <c r="A324" t="s">
        <v>40</v>
      </c>
      <c r="B324" t="s">
        <v>4295</v>
      </c>
      <c r="C324" t="s">
        <v>4288</v>
      </c>
      <c r="D324" t="s">
        <v>4296</v>
      </c>
      <c r="E324">
        <v>250000</v>
      </c>
      <c r="F324">
        <v>1</v>
      </c>
      <c r="G324">
        <v>0</v>
      </c>
      <c r="H324">
        <v>-1</v>
      </c>
      <c r="J324" t="s">
        <v>6495</v>
      </c>
      <c r="K324" t="str">
        <f t="shared" si="72"/>
        <v>121522</v>
      </c>
      <c r="L324" t="str">
        <f t="shared" si="73"/>
        <v>ĐỒ CHO MẸ BÉ</v>
      </c>
      <c r="P324" t="str">
        <f t="shared" si="68"/>
        <v>THỰC PHẨM</v>
      </c>
      <c r="Q324" t="str">
        <f t="shared" si="69"/>
        <v>152948</v>
      </c>
      <c r="R324" t="s">
        <v>4996</v>
      </c>
      <c r="S324" t="str">
        <f t="shared" si="70"/>
        <v>BOURBON- Bánh quy Torte Cookies 60 chiếc</v>
      </c>
      <c r="T324">
        <f t="shared" si="71"/>
        <v>240000</v>
      </c>
      <c r="U324">
        <v>-3</v>
      </c>
      <c r="V324">
        <v>0</v>
      </c>
      <c r="W324">
        <v>3</v>
      </c>
      <c r="Y324">
        <f t="shared" si="74"/>
        <v>3</v>
      </c>
      <c r="Z324" s="101">
        <f t="shared" si="75"/>
        <v>720000</v>
      </c>
      <c r="AA324" s="102" t="s">
        <v>6618</v>
      </c>
    </row>
    <row r="325" spans="1:27">
      <c r="A325" t="s">
        <v>40</v>
      </c>
      <c r="B325" t="s">
        <v>2175</v>
      </c>
      <c r="C325" t="s">
        <v>2176</v>
      </c>
      <c r="D325" t="s">
        <v>2177</v>
      </c>
      <c r="E325">
        <v>250000</v>
      </c>
      <c r="F325">
        <v>3</v>
      </c>
      <c r="G325">
        <v>2</v>
      </c>
      <c r="I325">
        <v>-1</v>
      </c>
      <c r="J325">
        <v>45961</v>
      </c>
      <c r="K325" t="str">
        <f t="shared" si="72"/>
        <v>121523</v>
      </c>
      <c r="L325" t="str">
        <f t="shared" si="73"/>
        <v>ĐỒ CHO MẸ BÉ</v>
      </c>
      <c r="P325" t="str">
        <f t="shared" si="68"/>
        <v>THỰC PHẨM</v>
      </c>
      <c r="Q325" t="str">
        <f t="shared" si="69"/>
        <v>152991</v>
      </c>
      <c r="R325" t="s">
        <v>5233</v>
      </c>
      <c r="S325" t="str">
        <f t="shared" si="70"/>
        <v>S-TRUST- Bánh mochi Fukufuku maru 3 vị 24 chiếc</v>
      </c>
      <c r="T325">
        <f t="shared" si="71"/>
        <v>280000</v>
      </c>
      <c r="U325">
        <v>-17</v>
      </c>
      <c r="V325">
        <v>0</v>
      </c>
      <c r="W325">
        <v>17</v>
      </c>
      <c r="Y325">
        <f t="shared" si="74"/>
        <v>17</v>
      </c>
      <c r="Z325" s="101">
        <f t="shared" si="75"/>
        <v>4760000</v>
      </c>
      <c r="AA325" s="102" t="s">
        <v>6666</v>
      </c>
    </row>
    <row r="326" spans="1:27">
      <c r="A326" t="s">
        <v>40</v>
      </c>
      <c r="B326" t="s">
        <v>3998</v>
      </c>
      <c r="C326" t="s">
        <v>3999</v>
      </c>
      <c r="D326" t="s">
        <v>4000</v>
      </c>
      <c r="E326">
        <v>55000</v>
      </c>
      <c r="F326">
        <v>-1</v>
      </c>
      <c r="G326">
        <v>0</v>
      </c>
      <c r="H326">
        <v>1</v>
      </c>
      <c r="J326" t="s">
        <v>6439</v>
      </c>
      <c r="K326" t="str">
        <f t="shared" si="72"/>
        <v>121529</v>
      </c>
      <c r="L326" t="str">
        <f t="shared" si="73"/>
        <v>ĐỒ CHO MẸ BÉ</v>
      </c>
      <c r="P326" t="str">
        <f t="shared" si="68"/>
        <v>THỰC PHẨM</v>
      </c>
      <c r="Q326" t="str">
        <f t="shared" si="69"/>
        <v>153087</v>
      </c>
      <c r="R326" t="s">
        <v>2455</v>
      </c>
      <c r="S326" t="str">
        <f t="shared" si="70"/>
        <v>SANRITSU- BÁNH QUY DASSES NHÂN SOCOLA TRẮNG 12 CÁI</v>
      </c>
      <c r="T326">
        <f t="shared" si="71"/>
        <v>68000</v>
      </c>
      <c r="U326">
        <v>39</v>
      </c>
      <c r="V326">
        <v>22</v>
      </c>
      <c r="W326">
        <v>-1</v>
      </c>
      <c r="X326">
        <v>-16</v>
      </c>
      <c r="Y326">
        <f t="shared" si="74"/>
        <v>-17</v>
      </c>
      <c r="Z326" s="101">
        <f t="shared" si="75"/>
        <v>-1156000</v>
      </c>
      <c r="AA326" s="102">
        <v>46000</v>
      </c>
    </row>
    <row r="327" spans="1:27">
      <c r="A327" t="s">
        <v>40</v>
      </c>
      <c r="B327" t="s">
        <v>3998</v>
      </c>
      <c r="C327" t="s">
        <v>3999</v>
      </c>
      <c r="D327" t="s">
        <v>4000</v>
      </c>
      <c r="E327">
        <v>55000</v>
      </c>
      <c r="F327">
        <v>-1</v>
      </c>
      <c r="G327">
        <v>0</v>
      </c>
      <c r="H327">
        <v>1</v>
      </c>
      <c r="J327" t="s">
        <v>6439</v>
      </c>
      <c r="K327" t="str">
        <f t="shared" si="72"/>
        <v>121529</v>
      </c>
      <c r="L327" t="str">
        <f t="shared" si="73"/>
        <v>ĐỒ CHO MẸ BÉ</v>
      </c>
      <c r="P327" t="str">
        <f t="shared" si="68"/>
        <v>THỰC PHẨM</v>
      </c>
      <c r="Q327" t="str">
        <f t="shared" si="69"/>
        <v>153090</v>
      </c>
      <c r="R327" t="s">
        <v>5406</v>
      </c>
      <c r="S327" t="str">
        <f t="shared" si="70"/>
        <v>YBC- SNACK KHOAI TÂY CHIPSTAR VỊ SÚP CONSOMME 45G</v>
      </c>
      <c r="T327">
        <f t="shared" si="71"/>
        <v>40000</v>
      </c>
      <c r="U327">
        <v>47</v>
      </c>
      <c r="V327">
        <v>50</v>
      </c>
      <c r="W327">
        <v>3</v>
      </c>
      <c r="Y327">
        <f t="shared" si="74"/>
        <v>3</v>
      </c>
      <c r="Z327" s="101">
        <f t="shared" si="75"/>
        <v>120000</v>
      </c>
      <c r="AA327" s="102" t="s">
        <v>6692</v>
      </c>
    </row>
    <row r="328" spans="1:27">
      <c r="A328" t="s">
        <v>40</v>
      </c>
      <c r="B328" t="s">
        <v>4498</v>
      </c>
      <c r="C328" t="s">
        <v>4499</v>
      </c>
      <c r="D328" t="s">
        <v>4500</v>
      </c>
      <c r="E328">
        <v>45000</v>
      </c>
      <c r="F328">
        <v>27</v>
      </c>
      <c r="G328">
        <v>23</v>
      </c>
      <c r="H328">
        <v>-4</v>
      </c>
      <c r="J328" t="s">
        <v>6532</v>
      </c>
      <c r="K328" t="str">
        <f t="shared" si="72"/>
        <v>121530</v>
      </c>
      <c r="L328" t="str">
        <f t="shared" si="73"/>
        <v>ĐỒ CHO MẸ BÉ</v>
      </c>
      <c r="P328" t="str">
        <f t="shared" si="68"/>
        <v>THỰC PHẨM</v>
      </c>
      <c r="Q328" t="str">
        <f t="shared" si="69"/>
        <v>153091</v>
      </c>
      <c r="R328" t="s">
        <v>4637</v>
      </c>
      <c r="S328" t="str">
        <f t="shared" si="70"/>
        <v>YBC- SNACK KHOAI TÂY CHIPSTAR VỊ RONG BIỂN 45G</v>
      </c>
      <c r="T328">
        <f t="shared" si="71"/>
        <v>48000</v>
      </c>
      <c r="U328">
        <v>18</v>
      </c>
      <c r="V328">
        <v>20</v>
      </c>
      <c r="W328">
        <v>2</v>
      </c>
      <c r="Y328">
        <f t="shared" si="74"/>
        <v>2</v>
      </c>
      <c r="Z328" s="101">
        <f t="shared" si="75"/>
        <v>96000</v>
      </c>
      <c r="AA328" s="102" t="s">
        <v>6553</v>
      </c>
    </row>
    <row r="329" spans="1:27">
      <c r="A329" t="s">
        <v>40</v>
      </c>
      <c r="B329" t="s">
        <v>4498</v>
      </c>
      <c r="C329" t="s">
        <v>4499</v>
      </c>
      <c r="D329" t="s">
        <v>4500</v>
      </c>
      <c r="E329">
        <v>45000</v>
      </c>
      <c r="F329">
        <v>13</v>
      </c>
      <c r="G329">
        <v>12</v>
      </c>
      <c r="H329">
        <v>-1</v>
      </c>
      <c r="J329" t="s">
        <v>6532</v>
      </c>
      <c r="K329" t="str">
        <f t="shared" si="72"/>
        <v>121530</v>
      </c>
      <c r="L329" t="str">
        <f t="shared" si="73"/>
        <v>ĐỒ CHO MẸ BÉ</v>
      </c>
      <c r="P329" t="str">
        <f t="shared" si="68"/>
        <v>THỰC PHẨM</v>
      </c>
      <c r="Q329" t="str">
        <f t="shared" si="69"/>
        <v>153093</v>
      </c>
      <c r="R329" t="s">
        <v>1788</v>
      </c>
      <c r="S329" t="str">
        <f t="shared" si="70"/>
        <v>YBC- SNACK KHOAI TÂY CHIPSTAR VỊ BƠ 45G</v>
      </c>
      <c r="T329">
        <f t="shared" si="71"/>
        <v>45000</v>
      </c>
      <c r="U329">
        <v>3</v>
      </c>
      <c r="V329">
        <v>1</v>
      </c>
      <c r="W329">
        <v>-1</v>
      </c>
      <c r="X329">
        <v>-1</v>
      </c>
      <c r="Y329">
        <f t="shared" si="74"/>
        <v>-2</v>
      </c>
      <c r="Z329" s="101">
        <f t="shared" si="75"/>
        <v>-90000</v>
      </c>
      <c r="AA329" s="102">
        <v>46153</v>
      </c>
    </row>
    <row r="330" spans="1:27">
      <c r="A330" t="s">
        <v>40</v>
      </c>
      <c r="B330" t="s">
        <v>4498</v>
      </c>
      <c r="C330" t="s">
        <v>4499</v>
      </c>
      <c r="D330" t="s">
        <v>4500</v>
      </c>
      <c r="E330">
        <v>45000</v>
      </c>
      <c r="F330">
        <v>-3</v>
      </c>
      <c r="G330">
        <v>0</v>
      </c>
      <c r="H330">
        <v>3</v>
      </c>
      <c r="J330" t="s">
        <v>6532</v>
      </c>
      <c r="K330" t="str">
        <f t="shared" si="72"/>
        <v>121530</v>
      </c>
      <c r="L330" t="str">
        <f t="shared" si="73"/>
        <v>ĐỒ CHO MẸ BÉ</v>
      </c>
      <c r="P330" t="str">
        <f t="shared" si="68"/>
        <v>THỰC PHẨM</v>
      </c>
      <c r="Q330" t="str">
        <f t="shared" si="69"/>
        <v>153133</v>
      </c>
      <c r="R330" t="s">
        <v>4974</v>
      </c>
      <c r="S330" t="str">
        <f t="shared" si="70"/>
        <v>ITO- Bánh quy Cookies Original Assort hộp 48 chiếc</v>
      </c>
      <c r="T330">
        <f t="shared" si="71"/>
        <v>155000</v>
      </c>
      <c r="U330">
        <v>-21</v>
      </c>
      <c r="V330">
        <v>0</v>
      </c>
      <c r="W330">
        <v>21</v>
      </c>
      <c r="Y330">
        <f t="shared" si="74"/>
        <v>21</v>
      </c>
      <c r="Z330" s="101">
        <f t="shared" si="75"/>
        <v>3255000</v>
      </c>
      <c r="AA330" s="102" t="s">
        <v>6610</v>
      </c>
    </row>
    <row r="331" spans="1:27">
      <c r="A331" t="s">
        <v>40</v>
      </c>
      <c r="B331" t="s">
        <v>4498</v>
      </c>
      <c r="C331" t="s">
        <v>4499</v>
      </c>
      <c r="D331" t="s">
        <v>4500</v>
      </c>
      <c r="E331">
        <v>45000</v>
      </c>
      <c r="F331">
        <v>-6</v>
      </c>
      <c r="G331">
        <v>0</v>
      </c>
      <c r="H331">
        <v>6</v>
      </c>
      <c r="J331" t="s">
        <v>6532</v>
      </c>
      <c r="K331" t="str">
        <f t="shared" si="72"/>
        <v>121530</v>
      </c>
      <c r="L331" t="str">
        <f t="shared" si="73"/>
        <v>ĐỒ CHO MẸ BÉ</v>
      </c>
      <c r="P331" t="str">
        <f t="shared" si="68"/>
        <v>THỰC PHẨM</v>
      </c>
      <c r="Q331" t="str">
        <f t="shared" si="69"/>
        <v>153145</v>
      </c>
      <c r="R331" t="s">
        <v>1188</v>
      </c>
      <c r="S331" t="str">
        <f t="shared" si="70"/>
        <v>HAMADA- Bánh xốp canxi, sắt vị cacao đậm 36c</v>
      </c>
      <c r="T331">
        <f t="shared" si="71"/>
        <v>125000</v>
      </c>
      <c r="U331">
        <v>18</v>
      </c>
      <c r="V331">
        <v>10</v>
      </c>
      <c r="W331">
        <v>-11</v>
      </c>
      <c r="X331">
        <v>3</v>
      </c>
      <c r="Y331">
        <f t="shared" si="74"/>
        <v>-8</v>
      </c>
      <c r="Z331" s="101">
        <f t="shared" si="75"/>
        <v>-1000000</v>
      </c>
      <c r="AA331" s="102" t="s">
        <v>6285</v>
      </c>
    </row>
    <row r="332" spans="1:27">
      <c r="A332" t="s">
        <v>40</v>
      </c>
      <c r="B332" t="s">
        <v>1974</v>
      </c>
      <c r="C332" t="s">
        <v>1975</v>
      </c>
      <c r="D332" t="s">
        <v>1976</v>
      </c>
      <c r="E332">
        <v>15000</v>
      </c>
      <c r="F332">
        <v>9</v>
      </c>
      <c r="G332">
        <v>8</v>
      </c>
      <c r="H332">
        <v>-1</v>
      </c>
      <c r="J332">
        <v>45975</v>
      </c>
      <c r="K332" t="str">
        <f t="shared" si="72"/>
        <v>121537</v>
      </c>
      <c r="L332" t="str">
        <f t="shared" si="73"/>
        <v>ĐỒ CHO MẸ BÉ</v>
      </c>
      <c r="P332" t="str">
        <f t="shared" si="68"/>
        <v>THỰC PHẨM</v>
      </c>
      <c r="Q332" t="str">
        <f t="shared" si="69"/>
        <v>153172</v>
      </c>
      <c r="R332" t="s">
        <v>172</v>
      </c>
      <c r="S332" t="str">
        <f t="shared" si="70"/>
        <v>FURUTA- Bánh quy bơ socola chip (Hộp 10 cái)</v>
      </c>
      <c r="T332">
        <f t="shared" si="71"/>
        <v>44000</v>
      </c>
      <c r="U332">
        <v>52</v>
      </c>
      <c r="V332">
        <v>97</v>
      </c>
      <c r="W332">
        <v>-2</v>
      </c>
      <c r="X332">
        <v>47</v>
      </c>
      <c r="Y332">
        <f t="shared" si="74"/>
        <v>45</v>
      </c>
      <c r="Z332" s="101">
        <f t="shared" si="75"/>
        <v>1980000</v>
      </c>
      <c r="AA332" s="102">
        <v>46049</v>
      </c>
    </row>
    <row r="333" spans="1:27">
      <c r="A333" t="s">
        <v>40</v>
      </c>
      <c r="B333" t="s">
        <v>3730</v>
      </c>
      <c r="C333" t="s">
        <v>3731</v>
      </c>
      <c r="D333" t="s">
        <v>3732</v>
      </c>
      <c r="E333">
        <v>79000</v>
      </c>
      <c r="F333">
        <v>20</v>
      </c>
      <c r="G333">
        <v>18</v>
      </c>
      <c r="H333">
        <v>-2</v>
      </c>
      <c r="J333" t="s">
        <v>6388</v>
      </c>
      <c r="K333" t="str">
        <f t="shared" si="72"/>
        <v>121539</v>
      </c>
      <c r="L333" t="str">
        <f t="shared" si="73"/>
        <v>ĐỒ CHO MẸ BÉ</v>
      </c>
      <c r="P333" t="str">
        <f t="shared" si="68"/>
        <v>THỰC PHẨM</v>
      </c>
      <c r="Q333" t="str">
        <f t="shared" si="69"/>
        <v>153186</v>
      </c>
      <c r="R333" t="s">
        <v>5052</v>
      </c>
      <c r="S333" t="str">
        <f t="shared" si="70"/>
        <v>MEIJI- Socola hạnh nhân đậm vị 75g</v>
      </c>
      <c r="T333">
        <f t="shared" si="71"/>
        <v>105000</v>
      </c>
      <c r="U333">
        <v>21</v>
      </c>
      <c r="V333">
        <v>5</v>
      </c>
      <c r="W333">
        <v>-16</v>
      </c>
      <c r="Y333">
        <f t="shared" si="74"/>
        <v>-16</v>
      </c>
      <c r="Z333" s="101">
        <f t="shared" si="75"/>
        <v>-1680000</v>
      </c>
      <c r="AA333" s="102" t="s">
        <v>6630</v>
      </c>
    </row>
    <row r="334" spans="1:27">
      <c r="A334" t="s">
        <v>40</v>
      </c>
      <c r="B334" t="s">
        <v>3730</v>
      </c>
      <c r="C334" t="s">
        <v>3731</v>
      </c>
      <c r="D334" t="s">
        <v>3732</v>
      </c>
      <c r="E334">
        <v>79000</v>
      </c>
      <c r="F334">
        <v>-5</v>
      </c>
      <c r="G334">
        <v>0</v>
      </c>
      <c r="H334">
        <v>5</v>
      </c>
      <c r="J334" t="s">
        <v>6388</v>
      </c>
      <c r="K334" t="str">
        <f t="shared" si="72"/>
        <v>121539</v>
      </c>
      <c r="L334" t="str">
        <f t="shared" si="73"/>
        <v>ĐỒ CHO MẸ BÉ</v>
      </c>
      <c r="P334" t="str">
        <f t="shared" si="68"/>
        <v>THỰC PHẨM</v>
      </c>
      <c r="Q334" t="str">
        <f t="shared" si="69"/>
        <v>153197</v>
      </c>
      <c r="R334" t="s">
        <v>1441</v>
      </c>
      <c r="S334" t="str">
        <f t="shared" si="70"/>
        <v>FURUTA- Bánh quy kẹp kem socola (Hộp 8 cái)</v>
      </c>
      <c r="T334">
        <f t="shared" si="71"/>
        <v>44000</v>
      </c>
      <c r="U334">
        <v>24</v>
      </c>
      <c r="V334">
        <v>28</v>
      </c>
      <c r="W334">
        <v>1</v>
      </c>
      <c r="X334">
        <v>3</v>
      </c>
      <c r="Y334">
        <f t="shared" si="74"/>
        <v>4</v>
      </c>
      <c r="Z334" s="101">
        <f t="shared" si="75"/>
        <v>176000</v>
      </c>
      <c r="AA334" s="102" t="s">
        <v>6291</v>
      </c>
    </row>
    <row r="335" spans="1:27">
      <c r="A335" t="s">
        <v>40</v>
      </c>
      <c r="B335" t="s">
        <v>3730</v>
      </c>
      <c r="C335" t="s">
        <v>3731</v>
      </c>
      <c r="D335" t="s">
        <v>3732</v>
      </c>
      <c r="E335">
        <v>79000</v>
      </c>
      <c r="F335">
        <v>-2</v>
      </c>
      <c r="G335">
        <v>0</v>
      </c>
      <c r="H335">
        <v>2</v>
      </c>
      <c r="J335" t="s">
        <v>6388</v>
      </c>
      <c r="K335" t="str">
        <f t="shared" si="72"/>
        <v>121539</v>
      </c>
      <c r="L335" t="str">
        <f t="shared" si="73"/>
        <v>ĐỒ CHO MẸ BÉ</v>
      </c>
      <c r="P335" t="str">
        <f t="shared" si="68"/>
        <v>THỰC PHẨM</v>
      </c>
      <c r="Q335" t="str">
        <f t="shared" si="69"/>
        <v>153210</v>
      </c>
      <c r="R335" t="s">
        <v>5025</v>
      </c>
      <c r="S335" t="str">
        <f t="shared" si="70"/>
        <v>SATOEN- Rượu mơ KOMOMO Soba Shochu 500ml</v>
      </c>
      <c r="T335">
        <f t="shared" si="71"/>
        <v>385000</v>
      </c>
      <c r="U335">
        <v>1</v>
      </c>
      <c r="V335">
        <v>0</v>
      </c>
      <c r="W335">
        <v>-1</v>
      </c>
      <c r="Y335">
        <f t="shared" si="74"/>
        <v>-1</v>
      </c>
      <c r="Z335" s="101">
        <f t="shared" si="75"/>
        <v>-385000</v>
      </c>
      <c r="AA335" s="102" t="s">
        <v>6624</v>
      </c>
    </row>
    <row r="336" spans="1:27">
      <c r="A336" t="s">
        <v>40</v>
      </c>
      <c r="B336" t="s">
        <v>3730</v>
      </c>
      <c r="C336" t="s">
        <v>3731</v>
      </c>
      <c r="D336" t="s">
        <v>3732</v>
      </c>
      <c r="E336">
        <v>79000</v>
      </c>
      <c r="F336">
        <v>80</v>
      </c>
      <c r="G336">
        <v>61</v>
      </c>
      <c r="H336">
        <v>-19</v>
      </c>
      <c r="J336" t="s">
        <v>6388</v>
      </c>
      <c r="K336" t="str">
        <f t="shared" si="72"/>
        <v>121539</v>
      </c>
      <c r="L336" t="str">
        <f t="shared" si="73"/>
        <v>ĐỒ CHO MẸ BÉ</v>
      </c>
      <c r="P336" t="str">
        <f t="shared" si="68"/>
        <v>THỰC PHẨM</v>
      </c>
      <c r="Q336" t="str">
        <f t="shared" si="69"/>
        <v>153212</v>
      </c>
      <c r="R336" t="s">
        <v>3255</v>
      </c>
      <c r="S336" t="str">
        <f t="shared" si="70"/>
        <v>QBB- Phô mai vị dâu tây 90g (6 miếng)</v>
      </c>
      <c r="T336">
        <f t="shared" si="71"/>
        <v>85000</v>
      </c>
      <c r="U336">
        <v>95</v>
      </c>
      <c r="V336">
        <v>98</v>
      </c>
      <c r="W336">
        <v>1</v>
      </c>
      <c r="X336">
        <v>2</v>
      </c>
      <c r="Y336">
        <f t="shared" si="74"/>
        <v>3</v>
      </c>
      <c r="Z336" s="101">
        <f t="shared" si="75"/>
        <v>255000</v>
      </c>
      <c r="AA336" s="102">
        <v>46114</v>
      </c>
    </row>
    <row r="337" spans="1:27">
      <c r="A337" t="s">
        <v>40</v>
      </c>
      <c r="B337" t="s">
        <v>3730</v>
      </c>
      <c r="C337" t="s">
        <v>3731</v>
      </c>
      <c r="D337" t="s">
        <v>3732</v>
      </c>
      <c r="E337">
        <v>79000</v>
      </c>
      <c r="F337">
        <v>102</v>
      </c>
      <c r="G337">
        <v>100</v>
      </c>
      <c r="H337">
        <v>-2</v>
      </c>
      <c r="J337" t="s">
        <v>6388</v>
      </c>
      <c r="K337" t="str">
        <f t="shared" ref="K337:K377" si="76">B337</f>
        <v>121539</v>
      </c>
      <c r="L337" t="str">
        <f t="shared" ref="L337:L377" si="77">A337</f>
        <v>ĐỒ CHO MẸ BÉ</v>
      </c>
      <c r="P337" t="str">
        <f t="shared" si="68"/>
        <v>THỰC PHẨM</v>
      </c>
      <c r="Q337" t="str">
        <f t="shared" si="69"/>
        <v>153250</v>
      </c>
      <c r="R337" t="s">
        <v>150</v>
      </c>
      <c r="S337" t="str">
        <f t="shared" si="70"/>
        <v>MEIJI- Socola bọc hạnh nhân 79g</v>
      </c>
      <c r="T337">
        <f t="shared" si="71"/>
        <v>105000</v>
      </c>
      <c r="U337">
        <v>1</v>
      </c>
      <c r="V337">
        <v>0</v>
      </c>
      <c r="W337">
        <v>-1</v>
      </c>
      <c r="Y337">
        <f t="shared" ref="Y337:Y377" si="78">+X337+W337</f>
        <v>-1</v>
      </c>
      <c r="Z337" s="101">
        <f t="shared" ref="Z337:Z377" si="79">+Y337*T337</f>
        <v>-105000</v>
      </c>
      <c r="AA337" s="102" t="s">
        <v>6318</v>
      </c>
    </row>
    <row r="338" spans="1:27">
      <c r="A338" t="s">
        <v>40</v>
      </c>
      <c r="B338" t="s">
        <v>3730</v>
      </c>
      <c r="C338" t="s">
        <v>3731</v>
      </c>
      <c r="D338" t="s">
        <v>3732</v>
      </c>
      <c r="E338">
        <v>79000</v>
      </c>
      <c r="F338">
        <v>1</v>
      </c>
      <c r="G338">
        <v>0</v>
      </c>
      <c r="H338">
        <v>-1</v>
      </c>
      <c r="J338" t="s">
        <v>6388</v>
      </c>
      <c r="K338" t="str">
        <f t="shared" si="76"/>
        <v>121539</v>
      </c>
      <c r="L338" t="str">
        <f t="shared" si="77"/>
        <v>ĐỒ CHO MẸ BÉ</v>
      </c>
      <c r="P338" t="str">
        <f t="shared" si="68"/>
        <v>THỰC PHẨM</v>
      </c>
      <c r="Q338" t="str">
        <f t="shared" si="69"/>
        <v>153254</v>
      </c>
      <c r="R338" t="s">
        <v>5021</v>
      </c>
      <c r="S338" t="str">
        <f t="shared" si="70"/>
        <v>PENGUIN- Bánh Mochi Matcha 10 cái</v>
      </c>
      <c r="T338">
        <f t="shared" si="71"/>
        <v>115000</v>
      </c>
      <c r="U338">
        <v>-1</v>
      </c>
      <c r="V338">
        <v>0</v>
      </c>
      <c r="W338">
        <v>1</v>
      </c>
      <c r="Y338">
        <f t="shared" si="78"/>
        <v>1</v>
      </c>
      <c r="Z338" s="101">
        <f t="shared" si="79"/>
        <v>115000</v>
      </c>
      <c r="AA338" s="102" t="s">
        <v>6623</v>
      </c>
    </row>
    <row r="339" spans="1:27">
      <c r="A339" t="s">
        <v>40</v>
      </c>
      <c r="B339" t="s">
        <v>3774</v>
      </c>
      <c r="C339" t="s">
        <v>3763</v>
      </c>
      <c r="D339" t="s">
        <v>3775</v>
      </c>
      <c r="E339">
        <v>79000</v>
      </c>
      <c r="F339">
        <v>34</v>
      </c>
      <c r="G339">
        <v>29</v>
      </c>
      <c r="H339">
        <v>-5</v>
      </c>
      <c r="J339" t="s">
        <v>6399</v>
      </c>
      <c r="K339" t="str">
        <f t="shared" si="76"/>
        <v>121540</v>
      </c>
      <c r="L339" t="str">
        <f t="shared" si="77"/>
        <v>ĐỒ CHO MẸ BÉ</v>
      </c>
      <c r="P339" t="str">
        <f t="shared" si="68"/>
        <v>THỰC PHẨM</v>
      </c>
      <c r="Q339" t="str">
        <f t="shared" si="69"/>
        <v>153256</v>
      </c>
      <c r="R339" t="s">
        <v>1450</v>
      </c>
      <c r="S339" t="str">
        <f t="shared" si="70"/>
        <v>HAMADA- Bánh xốp bổ sung canxi vị vani 36c</v>
      </c>
      <c r="T339">
        <f t="shared" si="71"/>
        <v>125000</v>
      </c>
      <c r="U339">
        <v>7</v>
      </c>
      <c r="V339">
        <v>1</v>
      </c>
      <c r="W339">
        <v>-7</v>
      </c>
      <c r="X339">
        <v>1</v>
      </c>
      <c r="Y339">
        <f t="shared" si="78"/>
        <v>-6</v>
      </c>
      <c r="Z339" s="101">
        <f t="shared" si="79"/>
        <v>-750000</v>
      </c>
      <c r="AA339" s="102" t="s">
        <v>6203</v>
      </c>
    </row>
    <row r="340" spans="1:27">
      <c r="A340" t="s">
        <v>40</v>
      </c>
      <c r="B340" t="s">
        <v>3774</v>
      </c>
      <c r="C340" t="s">
        <v>3763</v>
      </c>
      <c r="D340" t="s">
        <v>3775</v>
      </c>
      <c r="E340">
        <v>69000</v>
      </c>
      <c r="F340">
        <v>-3</v>
      </c>
      <c r="G340">
        <v>0</v>
      </c>
      <c r="H340">
        <v>3</v>
      </c>
      <c r="J340" t="s">
        <v>6399</v>
      </c>
      <c r="K340" t="str">
        <f t="shared" si="76"/>
        <v>121540</v>
      </c>
      <c r="L340" t="str">
        <f t="shared" si="77"/>
        <v>ĐỒ CHO MẸ BÉ</v>
      </c>
      <c r="P340" t="str">
        <f t="shared" si="68"/>
        <v>THỰC PHẨM</v>
      </c>
      <c r="Q340" t="str">
        <f t="shared" si="69"/>
        <v>153282</v>
      </c>
      <c r="R340" t="s">
        <v>5402</v>
      </c>
      <c r="S340" t="str">
        <f t="shared" si="70"/>
        <v>MARUMIYA- Gia vị rắc cơm trứng cá tuyết 25g</v>
      </c>
      <c r="T340">
        <f t="shared" si="71"/>
        <v>40000</v>
      </c>
      <c r="U340">
        <v>30</v>
      </c>
      <c r="V340">
        <v>29</v>
      </c>
      <c r="W340">
        <v>-1</v>
      </c>
      <c r="Y340">
        <f t="shared" si="78"/>
        <v>-1</v>
      </c>
      <c r="Z340" s="101">
        <f t="shared" si="79"/>
        <v>-40000</v>
      </c>
      <c r="AA340" s="102" t="s">
        <v>6695</v>
      </c>
    </row>
    <row r="341" spans="1:27">
      <c r="A341" t="s">
        <v>40</v>
      </c>
      <c r="B341" t="s">
        <v>3774</v>
      </c>
      <c r="C341" t="s">
        <v>3763</v>
      </c>
      <c r="D341" t="s">
        <v>3775</v>
      </c>
      <c r="E341">
        <v>69000</v>
      </c>
      <c r="F341">
        <v>-6</v>
      </c>
      <c r="G341">
        <v>0</v>
      </c>
      <c r="H341">
        <v>6</v>
      </c>
      <c r="J341" t="s">
        <v>6399</v>
      </c>
      <c r="K341" t="str">
        <f t="shared" si="76"/>
        <v>121540</v>
      </c>
      <c r="L341" t="str">
        <f t="shared" si="77"/>
        <v>ĐỒ CHO MẸ BÉ</v>
      </c>
      <c r="P341" t="str">
        <f t="shared" si="68"/>
        <v>THỰC PHẨM</v>
      </c>
      <c r="Q341" t="str">
        <f t="shared" si="69"/>
        <v>153286</v>
      </c>
      <c r="R341" t="s">
        <v>4865</v>
      </c>
      <c r="S341" t="str">
        <f t="shared" si="70"/>
        <v>MARUMIYA- Rắc cơm trứng rong biển 25g</v>
      </c>
      <c r="T341">
        <f t="shared" si="71"/>
        <v>46000</v>
      </c>
      <c r="U341">
        <v>-1</v>
      </c>
      <c r="V341">
        <v>0</v>
      </c>
      <c r="W341">
        <v>1</v>
      </c>
      <c r="Y341">
        <f t="shared" si="78"/>
        <v>1</v>
      </c>
      <c r="Z341" s="101">
        <f t="shared" si="79"/>
        <v>46000</v>
      </c>
      <c r="AA341" s="102" t="s">
        <v>6596</v>
      </c>
    </row>
    <row r="342" spans="1:27">
      <c r="A342" t="s">
        <v>40</v>
      </c>
      <c r="B342" t="s">
        <v>3774</v>
      </c>
      <c r="C342" t="s">
        <v>3763</v>
      </c>
      <c r="D342" t="s">
        <v>3775</v>
      </c>
      <c r="E342">
        <v>69000</v>
      </c>
      <c r="F342">
        <v>-1</v>
      </c>
      <c r="G342">
        <v>0</v>
      </c>
      <c r="H342">
        <v>1</v>
      </c>
      <c r="J342" t="s">
        <v>6399</v>
      </c>
      <c r="K342" t="str">
        <f t="shared" si="76"/>
        <v>121540</v>
      </c>
      <c r="L342" t="str">
        <f t="shared" si="77"/>
        <v>ĐỒ CHO MẸ BÉ</v>
      </c>
      <c r="P342" t="str">
        <f t="shared" si="68"/>
        <v>THỰC PHẨM</v>
      </c>
      <c r="Q342" t="str">
        <f t="shared" si="69"/>
        <v>153287</v>
      </c>
      <c r="R342" t="s">
        <v>5779</v>
      </c>
      <c r="S342" t="str">
        <f t="shared" si="70"/>
        <v>MARUMIYA- Rắc cơm trứng thịt bò 34g</v>
      </c>
      <c r="T342">
        <f t="shared" si="71"/>
        <v>44000</v>
      </c>
      <c r="U342">
        <v>3</v>
      </c>
      <c r="V342">
        <v>0</v>
      </c>
      <c r="W342">
        <v>-3</v>
      </c>
      <c r="Y342">
        <f t="shared" si="78"/>
        <v>-3</v>
      </c>
      <c r="Z342" s="101">
        <f t="shared" si="79"/>
        <v>-132000</v>
      </c>
      <c r="AA342" s="102" t="s">
        <v>6731</v>
      </c>
    </row>
    <row r="343" spans="1:27">
      <c r="A343" t="s">
        <v>40</v>
      </c>
      <c r="B343" t="s">
        <v>3774</v>
      </c>
      <c r="C343" t="s">
        <v>3763</v>
      </c>
      <c r="D343" t="s">
        <v>3775</v>
      </c>
      <c r="E343">
        <v>79000</v>
      </c>
      <c r="F343">
        <v>39</v>
      </c>
      <c r="G343">
        <v>37</v>
      </c>
      <c r="H343">
        <v>-2</v>
      </c>
      <c r="J343" t="s">
        <v>6399</v>
      </c>
      <c r="K343" t="str">
        <f t="shared" si="76"/>
        <v>121540</v>
      </c>
      <c r="L343" t="str">
        <f t="shared" si="77"/>
        <v>ĐỒ CHO MẸ BÉ</v>
      </c>
      <c r="P343" t="str">
        <f t="shared" si="68"/>
        <v>THỰC PHẨM</v>
      </c>
      <c r="Q343" t="str">
        <f t="shared" si="69"/>
        <v>153289</v>
      </c>
      <c r="R343" t="s">
        <v>1957</v>
      </c>
      <c r="S343" t="str">
        <f t="shared" si="70"/>
        <v>MARUMIYA- Rắc cơm rong biển 20g</v>
      </c>
      <c r="T343">
        <f t="shared" si="71"/>
        <v>42000</v>
      </c>
      <c r="U343">
        <v>2</v>
      </c>
      <c r="V343">
        <v>3</v>
      </c>
      <c r="W343">
        <v>2</v>
      </c>
      <c r="X343">
        <v>-1</v>
      </c>
      <c r="Y343">
        <f t="shared" si="78"/>
        <v>1</v>
      </c>
      <c r="Z343" s="101">
        <f t="shared" si="79"/>
        <v>42000</v>
      </c>
      <c r="AA343" s="102" t="s">
        <v>6162</v>
      </c>
    </row>
    <row r="344" spans="1:27">
      <c r="A344" t="s">
        <v>40</v>
      </c>
      <c r="B344" t="s">
        <v>3774</v>
      </c>
      <c r="C344" t="s">
        <v>3763</v>
      </c>
      <c r="D344" t="s">
        <v>3775</v>
      </c>
      <c r="E344">
        <v>79000</v>
      </c>
      <c r="F344">
        <v>-19</v>
      </c>
      <c r="G344">
        <v>0</v>
      </c>
      <c r="H344">
        <v>19</v>
      </c>
      <c r="J344" t="s">
        <v>6399</v>
      </c>
      <c r="K344" t="str">
        <f t="shared" si="76"/>
        <v>121540</v>
      </c>
      <c r="L344" t="str">
        <f t="shared" si="77"/>
        <v>ĐỒ CHO MẸ BÉ</v>
      </c>
      <c r="P344" t="str">
        <f t="shared" si="68"/>
        <v>THỰC PHẨM</v>
      </c>
      <c r="Q344" t="str">
        <f t="shared" si="69"/>
        <v>153291</v>
      </c>
      <c r="R344" t="s">
        <v>4705</v>
      </c>
      <c r="S344" t="str">
        <f t="shared" si="70"/>
        <v>ORIHIRO- Thạch mềm vị đào và xoài 240g</v>
      </c>
      <c r="T344">
        <f t="shared" si="71"/>
        <v>75000</v>
      </c>
      <c r="U344">
        <v>-16</v>
      </c>
      <c r="V344">
        <v>0</v>
      </c>
      <c r="W344">
        <v>16</v>
      </c>
      <c r="Y344">
        <f t="shared" si="78"/>
        <v>16</v>
      </c>
      <c r="Z344" s="101">
        <f t="shared" si="79"/>
        <v>1200000</v>
      </c>
      <c r="AA344" s="102" t="s">
        <v>6565</v>
      </c>
    </row>
    <row r="345" spans="1:27">
      <c r="A345" t="s">
        <v>40</v>
      </c>
      <c r="B345" t="s">
        <v>3774</v>
      </c>
      <c r="C345" t="s">
        <v>3763</v>
      </c>
      <c r="D345" t="s">
        <v>3775</v>
      </c>
      <c r="E345">
        <v>79000</v>
      </c>
      <c r="F345">
        <v>14</v>
      </c>
      <c r="G345">
        <v>0</v>
      </c>
      <c r="H345">
        <v>-14</v>
      </c>
      <c r="J345" t="s">
        <v>6399</v>
      </c>
      <c r="K345" t="str">
        <f t="shared" si="76"/>
        <v>121540</v>
      </c>
      <c r="L345" t="str">
        <f t="shared" si="77"/>
        <v>ĐỒ CHO MẸ BÉ</v>
      </c>
      <c r="P345" t="str">
        <f t="shared" si="68"/>
        <v>THỰC PHẨM</v>
      </c>
      <c r="Q345" t="str">
        <f t="shared" si="69"/>
        <v>153310</v>
      </c>
      <c r="R345" t="s">
        <v>331</v>
      </c>
      <c r="S345" t="str">
        <f t="shared" si="70"/>
        <v>SACHI MOCHI- Bánh Mochi vị dâu tây 200g</v>
      </c>
      <c r="T345">
        <f t="shared" si="71"/>
        <v>130000</v>
      </c>
      <c r="U345">
        <v>16</v>
      </c>
      <c r="V345">
        <v>17</v>
      </c>
      <c r="W345">
        <v>-10</v>
      </c>
      <c r="X345">
        <v>11</v>
      </c>
      <c r="Y345">
        <f t="shared" si="78"/>
        <v>1</v>
      </c>
      <c r="Z345" s="101">
        <f t="shared" si="79"/>
        <v>130000</v>
      </c>
      <c r="AA345" s="102" t="s">
        <v>6345</v>
      </c>
    </row>
    <row r="346" spans="1:27">
      <c r="A346" t="s">
        <v>40</v>
      </c>
      <c r="B346" t="s">
        <v>4804</v>
      </c>
      <c r="C346" t="s">
        <v>4775</v>
      </c>
      <c r="D346" t="s">
        <v>4805</v>
      </c>
      <c r="E346">
        <v>165000</v>
      </c>
      <c r="F346">
        <v>1</v>
      </c>
      <c r="G346">
        <v>0</v>
      </c>
      <c r="H346">
        <v>-1</v>
      </c>
      <c r="J346" t="s">
        <v>6581</v>
      </c>
      <c r="K346" t="str">
        <f t="shared" si="76"/>
        <v>121541</v>
      </c>
      <c r="L346" t="str">
        <f t="shared" si="77"/>
        <v>ĐỒ CHO MẸ BÉ</v>
      </c>
      <c r="P346" t="str">
        <f t="shared" si="68"/>
        <v>THỰC PHẨM</v>
      </c>
      <c r="Q346" t="str">
        <f t="shared" si="69"/>
        <v>153311</v>
      </c>
      <c r="R346" t="s">
        <v>4957</v>
      </c>
      <c r="S346" t="str">
        <f t="shared" si="70"/>
        <v>SACHI MOCHI- Bánh Mochi Daifuku vị trà xanh 200g</v>
      </c>
      <c r="T346">
        <f t="shared" si="71"/>
        <v>115000</v>
      </c>
      <c r="U346">
        <v>1</v>
      </c>
      <c r="V346">
        <v>0</v>
      </c>
      <c r="W346">
        <v>-1</v>
      </c>
      <c r="Y346">
        <f t="shared" si="78"/>
        <v>-1</v>
      </c>
      <c r="Z346" s="101">
        <f t="shared" si="79"/>
        <v>-115000</v>
      </c>
      <c r="AA346" s="102" t="s">
        <v>6137</v>
      </c>
    </row>
    <row r="347" spans="1:27">
      <c r="A347" t="s">
        <v>40</v>
      </c>
      <c r="B347" t="s">
        <v>4804</v>
      </c>
      <c r="C347" t="s">
        <v>4775</v>
      </c>
      <c r="D347" t="s">
        <v>4805</v>
      </c>
      <c r="E347">
        <v>165000</v>
      </c>
      <c r="F347">
        <v>4</v>
      </c>
      <c r="G347">
        <v>3</v>
      </c>
      <c r="H347">
        <v>-1</v>
      </c>
      <c r="J347" t="s">
        <v>6581</v>
      </c>
      <c r="K347" t="str">
        <f t="shared" si="76"/>
        <v>121541</v>
      </c>
      <c r="L347" t="str">
        <f t="shared" si="77"/>
        <v>ĐỒ CHO MẸ BÉ</v>
      </c>
      <c r="P347" t="str">
        <f t="shared" si="68"/>
        <v>THỰC PHẨM</v>
      </c>
      <c r="Q347" t="str">
        <f t="shared" si="69"/>
        <v>153311</v>
      </c>
      <c r="R347" t="s">
        <v>229</v>
      </c>
      <c r="S347" t="str">
        <f t="shared" si="70"/>
        <v>SACHI MOCHI- Bánh Mochi Daifuku vị trà xanh 200g</v>
      </c>
      <c r="T347">
        <f t="shared" si="71"/>
        <v>130000</v>
      </c>
      <c r="U347">
        <v>20</v>
      </c>
      <c r="V347">
        <v>14</v>
      </c>
      <c r="W347">
        <v>-3</v>
      </c>
      <c r="X347">
        <v>-3</v>
      </c>
      <c r="Y347">
        <f t="shared" si="78"/>
        <v>-6</v>
      </c>
      <c r="Z347" s="101">
        <f t="shared" si="79"/>
        <v>-780000</v>
      </c>
      <c r="AA347" s="102" t="s">
        <v>6137</v>
      </c>
    </row>
    <row r="348" spans="1:27">
      <c r="A348" t="s">
        <v>40</v>
      </c>
      <c r="B348" t="s">
        <v>4804</v>
      </c>
      <c r="C348" t="s">
        <v>4775</v>
      </c>
      <c r="D348" t="s">
        <v>4805</v>
      </c>
      <c r="E348">
        <v>165000</v>
      </c>
      <c r="F348">
        <v>-1</v>
      </c>
      <c r="G348">
        <v>0</v>
      </c>
      <c r="H348">
        <v>1</v>
      </c>
      <c r="J348" t="s">
        <v>6581</v>
      </c>
      <c r="K348" t="str">
        <f t="shared" si="76"/>
        <v>121541</v>
      </c>
      <c r="L348" t="str">
        <f t="shared" si="77"/>
        <v>ĐỒ CHO MẸ BÉ</v>
      </c>
      <c r="P348" t="str">
        <f t="shared" ref="P348:P411" si="80">VLOOKUP(Q348,K:L,2,0)</f>
        <v>THỰC PHẨM</v>
      </c>
      <c r="Q348" t="str">
        <f t="shared" ref="Q348:Q411" si="81">VLOOKUP(R348,C:K,9,0)</f>
        <v>153313</v>
      </c>
      <c r="R348" t="s">
        <v>6750</v>
      </c>
      <c r="S348" t="str">
        <f t="shared" ref="S348:S411" si="82">VLOOKUP(R348,C:D,2,0)</f>
        <v>SACHI MOCHI- Bánh Mochi vị đào 200g</v>
      </c>
      <c r="T348">
        <f t="shared" ref="T348:T411" si="83">VLOOKUP(R348,C:E,3,0)</f>
        <v>115000</v>
      </c>
      <c r="U348">
        <v>-1</v>
      </c>
      <c r="V348">
        <v>0</v>
      </c>
      <c r="W348">
        <v>1</v>
      </c>
      <c r="Y348">
        <f t="shared" si="78"/>
        <v>1</v>
      </c>
      <c r="Z348" s="101">
        <f t="shared" si="79"/>
        <v>115000</v>
      </c>
      <c r="AA348" s="102" t="s">
        <v>6334</v>
      </c>
    </row>
    <row r="349" spans="1:27">
      <c r="A349" t="s">
        <v>40</v>
      </c>
      <c r="B349" t="s">
        <v>4804</v>
      </c>
      <c r="C349" t="s">
        <v>4775</v>
      </c>
      <c r="D349" t="s">
        <v>4805</v>
      </c>
      <c r="E349">
        <v>165000</v>
      </c>
      <c r="F349">
        <v>-1</v>
      </c>
      <c r="G349">
        <v>0</v>
      </c>
      <c r="H349">
        <v>1</v>
      </c>
      <c r="J349" t="s">
        <v>6581</v>
      </c>
      <c r="K349" t="str">
        <f t="shared" si="76"/>
        <v>121541</v>
      </c>
      <c r="L349" t="str">
        <f t="shared" si="77"/>
        <v>ĐỒ CHO MẸ BÉ</v>
      </c>
      <c r="P349" t="str">
        <f t="shared" si="80"/>
        <v>THỰC PHẨM</v>
      </c>
      <c r="Q349" t="str">
        <f t="shared" si="81"/>
        <v>153313</v>
      </c>
      <c r="R349" t="s">
        <v>232</v>
      </c>
      <c r="S349" t="str">
        <f t="shared" si="82"/>
        <v>SACHI MOCHI- Bánh Mochi vị đào 200g</v>
      </c>
      <c r="T349">
        <f t="shared" si="83"/>
        <v>130000</v>
      </c>
      <c r="U349">
        <v>80</v>
      </c>
      <c r="V349">
        <v>97</v>
      </c>
      <c r="W349">
        <v>9</v>
      </c>
      <c r="X349">
        <v>8</v>
      </c>
      <c r="Y349">
        <f t="shared" si="78"/>
        <v>17</v>
      </c>
      <c r="Z349" s="101">
        <f t="shared" si="79"/>
        <v>2210000</v>
      </c>
      <c r="AA349" s="102" t="s">
        <v>6334</v>
      </c>
    </row>
    <row r="350" spans="1:27">
      <c r="A350" t="s">
        <v>40</v>
      </c>
      <c r="B350" t="s">
        <v>3804</v>
      </c>
      <c r="C350" t="s">
        <v>3802</v>
      </c>
      <c r="D350" t="s">
        <v>3805</v>
      </c>
      <c r="E350">
        <v>95000</v>
      </c>
      <c r="F350">
        <v>2</v>
      </c>
      <c r="G350">
        <v>1</v>
      </c>
      <c r="H350">
        <v>-1</v>
      </c>
      <c r="J350" t="s">
        <v>6403</v>
      </c>
      <c r="K350" t="str">
        <f t="shared" si="76"/>
        <v>121549</v>
      </c>
      <c r="L350" t="str">
        <f t="shared" si="77"/>
        <v>ĐỒ CHO MẸ BÉ</v>
      </c>
      <c r="P350" t="str">
        <f t="shared" si="80"/>
        <v>THỰC PHẨM</v>
      </c>
      <c r="Q350" t="str">
        <f t="shared" si="81"/>
        <v>153314</v>
      </c>
      <c r="R350" t="s">
        <v>1263</v>
      </c>
      <c r="S350" t="str">
        <f t="shared" si="82"/>
        <v>SACHI MOCHI- Mochi vị cam Nhật 200g</v>
      </c>
      <c r="T350">
        <f t="shared" si="83"/>
        <v>130000</v>
      </c>
      <c r="U350">
        <v>29</v>
      </c>
      <c r="V350">
        <v>31</v>
      </c>
      <c r="W350">
        <v>0</v>
      </c>
      <c r="X350">
        <v>2</v>
      </c>
      <c r="Y350">
        <f t="shared" si="78"/>
        <v>2</v>
      </c>
      <c r="Z350" s="101">
        <f t="shared" si="79"/>
        <v>260000</v>
      </c>
      <c r="AA350" s="102" t="s">
        <v>6251</v>
      </c>
    </row>
    <row r="351" spans="1:27">
      <c r="A351" t="s">
        <v>40</v>
      </c>
      <c r="B351" t="s">
        <v>3804</v>
      </c>
      <c r="C351" t="s">
        <v>3802</v>
      </c>
      <c r="D351" t="s">
        <v>3805</v>
      </c>
      <c r="E351">
        <v>95000</v>
      </c>
      <c r="F351">
        <v>-1</v>
      </c>
      <c r="G351">
        <v>0</v>
      </c>
      <c r="H351">
        <v>1</v>
      </c>
      <c r="J351" t="s">
        <v>6403</v>
      </c>
      <c r="K351" t="str">
        <f t="shared" si="76"/>
        <v>121549</v>
      </c>
      <c r="L351" t="str">
        <f t="shared" si="77"/>
        <v>ĐỒ CHO MẸ BÉ</v>
      </c>
      <c r="P351" t="str">
        <f t="shared" si="80"/>
        <v>THỰC PHẨM</v>
      </c>
      <c r="Q351" t="str">
        <f t="shared" si="81"/>
        <v>153315</v>
      </c>
      <c r="R351" t="s">
        <v>936</v>
      </c>
      <c r="S351" t="str">
        <f t="shared" si="82"/>
        <v>SACHI MOCHI- Mochi vị dưa lưới 200g</v>
      </c>
      <c r="T351">
        <f t="shared" si="83"/>
        <v>130000</v>
      </c>
      <c r="U351">
        <v>39</v>
      </c>
      <c r="V351">
        <v>31</v>
      </c>
      <c r="W351">
        <v>-18</v>
      </c>
      <c r="X351">
        <v>10</v>
      </c>
      <c r="Y351">
        <f t="shared" si="78"/>
        <v>-8</v>
      </c>
      <c r="Z351" s="101">
        <f t="shared" si="79"/>
        <v>-1040000</v>
      </c>
      <c r="AA351" s="102" t="s">
        <v>6344</v>
      </c>
    </row>
    <row r="352" spans="1:27">
      <c r="A352" t="s">
        <v>40</v>
      </c>
      <c r="B352" t="s">
        <v>3804</v>
      </c>
      <c r="C352" t="s">
        <v>3802</v>
      </c>
      <c r="D352" t="s">
        <v>3805</v>
      </c>
      <c r="E352">
        <v>95000</v>
      </c>
      <c r="F352">
        <v>-2</v>
      </c>
      <c r="G352">
        <v>0</v>
      </c>
      <c r="H352">
        <v>2</v>
      </c>
      <c r="J352" t="s">
        <v>6403</v>
      </c>
      <c r="K352" t="str">
        <f t="shared" si="76"/>
        <v>121549</v>
      </c>
      <c r="L352" t="str">
        <f t="shared" si="77"/>
        <v>ĐỒ CHO MẸ BÉ</v>
      </c>
      <c r="P352" t="str">
        <f t="shared" si="80"/>
        <v>THỰC PHẨM</v>
      </c>
      <c r="Q352" t="str">
        <f t="shared" si="81"/>
        <v>153325</v>
      </c>
      <c r="R352" t="s">
        <v>3403</v>
      </c>
      <c r="S352" t="str">
        <f t="shared" si="82"/>
        <v>HARU SAKURA BEEF - Thịt bò thăn ngoại Bít tết 200g</v>
      </c>
      <c r="T352">
        <f t="shared" si="83"/>
        <v>165000</v>
      </c>
      <c r="U352">
        <v>56</v>
      </c>
      <c r="V352">
        <v>220</v>
      </c>
      <c r="W352">
        <v>152</v>
      </c>
      <c r="X352">
        <v>12</v>
      </c>
      <c r="Y352">
        <f t="shared" si="78"/>
        <v>164</v>
      </c>
      <c r="Z352" s="101">
        <f t="shared" si="79"/>
        <v>27060000</v>
      </c>
      <c r="AA352" s="102" t="s">
        <v>6351</v>
      </c>
    </row>
    <row r="353" spans="1:27">
      <c r="A353" t="s">
        <v>40</v>
      </c>
      <c r="B353" t="s">
        <v>3804</v>
      </c>
      <c r="C353" t="s">
        <v>3802</v>
      </c>
      <c r="D353" t="s">
        <v>3805</v>
      </c>
      <c r="E353">
        <v>95000</v>
      </c>
      <c r="F353">
        <v>8</v>
      </c>
      <c r="G353">
        <v>6</v>
      </c>
      <c r="H353">
        <v>-2</v>
      </c>
      <c r="J353" t="s">
        <v>6403</v>
      </c>
      <c r="K353" t="str">
        <f t="shared" si="76"/>
        <v>121549</v>
      </c>
      <c r="L353" t="str">
        <f t="shared" si="77"/>
        <v>ĐỒ CHO MẸ BÉ</v>
      </c>
      <c r="P353" t="str">
        <f t="shared" si="80"/>
        <v>THỰC PHẨM</v>
      </c>
      <c r="Q353" t="str">
        <f t="shared" si="81"/>
        <v>153326</v>
      </c>
      <c r="R353" t="s">
        <v>3406</v>
      </c>
      <c r="S353" t="str">
        <f t="shared" si="82"/>
        <v>HARU SAKURA BEEF - Thịt bò thăn ngoại Lúc lắc 200g</v>
      </c>
      <c r="T353">
        <f t="shared" si="83"/>
        <v>165000</v>
      </c>
      <c r="U353">
        <v>427</v>
      </c>
      <c r="V353">
        <v>294</v>
      </c>
      <c r="W353">
        <v>-121</v>
      </c>
      <c r="X353">
        <v>-12</v>
      </c>
      <c r="Y353">
        <f t="shared" si="78"/>
        <v>-133</v>
      </c>
      <c r="Z353" s="101">
        <f t="shared" si="79"/>
        <v>-21945000</v>
      </c>
      <c r="AA353" s="102" t="s">
        <v>6100</v>
      </c>
    </row>
    <row r="354" spans="1:27">
      <c r="A354" t="s">
        <v>40</v>
      </c>
      <c r="B354" t="s">
        <v>3804</v>
      </c>
      <c r="C354" t="s">
        <v>3802</v>
      </c>
      <c r="D354" t="s">
        <v>3805</v>
      </c>
      <c r="E354">
        <v>95000</v>
      </c>
      <c r="F354">
        <v>-1</v>
      </c>
      <c r="G354">
        <v>0</v>
      </c>
      <c r="H354">
        <v>1</v>
      </c>
      <c r="J354" t="s">
        <v>6403</v>
      </c>
      <c r="K354" t="str">
        <f t="shared" si="76"/>
        <v>121549</v>
      </c>
      <c r="L354" t="str">
        <f t="shared" si="77"/>
        <v>ĐỒ CHO MẸ BÉ</v>
      </c>
      <c r="P354" t="str">
        <f t="shared" si="80"/>
        <v>THỰC PHẨM</v>
      </c>
      <c r="Q354" t="str">
        <f t="shared" si="81"/>
        <v>153360</v>
      </c>
      <c r="R354" t="s">
        <v>541</v>
      </c>
      <c r="S354" t="str">
        <f t="shared" si="82"/>
        <v>SCHOGETTEN- Socola trắng thanh 100g</v>
      </c>
      <c r="T354">
        <f t="shared" si="83"/>
        <v>69000</v>
      </c>
      <c r="U354">
        <v>20</v>
      </c>
      <c r="V354">
        <v>21</v>
      </c>
      <c r="W354">
        <v>-3</v>
      </c>
      <c r="X354">
        <v>4</v>
      </c>
      <c r="Y354">
        <f t="shared" si="78"/>
        <v>1</v>
      </c>
      <c r="Z354" s="101">
        <f t="shared" si="79"/>
        <v>69000</v>
      </c>
      <c r="AA354" s="102" t="s">
        <v>6153</v>
      </c>
    </row>
    <row r="355" spans="1:27">
      <c r="A355" t="s">
        <v>40</v>
      </c>
      <c r="B355" t="s">
        <v>3804</v>
      </c>
      <c r="C355" t="s">
        <v>3802</v>
      </c>
      <c r="D355" t="s">
        <v>3805</v>
      </c>
      <c r="E355">
        <v>95000</v>
      </c>
      <c r="F355">
        <v>-1</v>
      </c>
      <c r="G355">
        <v>0</v>
      </c>
      <c r="H355">
        <v>1</v>
      </c>
      <c r="J355" t="s">
        <v>6403</v>
      </c>
      <c r="K355" t="str">
        <f t="shared" si="76"/>
        <v>121549</v>
      </c>
      <c r="L355" t="str">
        <f t="shared" si="77"/>
        <v>ĐỒ CHO MẸ BÉ</v>
      </c>
      <c r="P355" t="str">
        <f t="shared" si="80"/>
        <v>THỰC PHẨM</v>
      </c>
      <c r="Q355" t="str">
        <f t="shared" si="81"/>
        <v>153429</v>
      </c>
      <c r="R355" t="s">
        <v>2035</v>
      </c>
      <c r="S355" t="str">
        <f t="shared" si="82"/>
        <v>Schogotten - Sô cô la thanh For Kids 100g</v>
      </c>
      <c r="T355">
        <f t="shared" si="83"/>
        <v>69000</v>
      </c>
      <c r="U355">
        <v>-1</v>
      </c>
      <c r="V355">
        <v>0</v>
      </c>
      <c r="W355">
        <v>3</v>
      </c>
      <c r="X355">
        <v>-2</v>
      </c>
      <c r="Y355">
        <f t="shared" si="78"/>
        <v>1</v>
      </c>
      <c r="Z355" s="101">
        <f t="shared" si="79"/>
        <v>69000</v>
      </c>
      <c r="AA355" s="102" t="s">
        <v>6153</v>
      </c>
    </row>
    <row r="356" spans="1:27">
      <c r="A356" t="s">
        <v>40</v>
      </c>
      <c r="B356" t="s">
        <v>704</v>
      </c>
      <c r="C356" t="s">
        <v>705</v>
      </c>
      <c r="D356" t="s">
        <v>706</v>
      </c>
      <c r="E356">
        <v>95000</v>
      </c>
      <c r="F356">
        <v>0</v>
      </c>
      <c r="G356">
        <v>1</v>
      </c>
      <c r="I356">
        <v>1</v>
      </c>
      <c r="J356">
        <v>46090</v>
      </c>
      <c r="K356" t="str">
        <f t="shared" si="76"/>
        <v>121550</v>
      </c>
      <c r="L356" t="str">
        <f t="shared" si="77"/>
        <v>ĐỒ CHO MẸ BÉ</v>
      </c>
      <c r="P356" t="str">
        <f t="shared" si="80"/>
        <v>THỰC PHẨM</v>
      </c>
      <c r="Q356" t="str">
        <f t="shared" si="81"/>
        <v>153639</v>
      </c>
      <c r="R356" t="s">
        <v>732</v>
      </c>
      <c r="S356" t="str">
        <f t="shared" si="82"/>
        <v>VIDA - Nước uống có ga hương vải vị muối 325ml</v>
      </c>
      <c r="T356">
        <f t="shared" si="83"/>
        <v>20000</v>
      </c>
      <c r="U356">
        <v>31</v>
      </c>
      <c r="V356">
        <v>30</v>
      </c>
      <c r="W356">
        <v>1</v>
      </c>
      <c r="X356">
        <v>-2</v>
      </c>
      <c r="Y356">
        <f t="shared" si="78"/>
        <v>-1</v>
      </c>
      <c r="Z356" s="101">
        <f t="shared" si="79"/>
        <v>-20000</v>
      </c>
      <c r="AA356" s="102">
        <v>46000</v>
      </c>
    </row>
    <row r="357" spans="1:27">
      <c r="A357" t="s">
        <v>40</v>
      </c>
      <c r="B357" t="s">
        <v>770</v>
      </c>
      <c r="C357" t="s">
        <v>771</v>
      </c>
      <c r="D357" t="s">
        <v>772</v>
      </c>
      <c r="E357">
        <v>95000</v>
      </c>
      <c r="F357">
        <v>8</v>
      </c>
      <c r="G357">
        <v>7</v>
      </c>
      <c r="H357">
        <v>-1</v>
      </c>
      <c r="J357" t="s">
        <v>6308</v>
      </c>
      <c r="K357" t="str">
        <f t="shared" si="76"/>
        <v>121551</v>
      </c>
      <c r="L357" t="str">
        <f t="shared" si="77"/>
        <v>ĐỒ CHO MẸ BÉ</v>
      </c>
      <c r="P357" t="str">
        <f t="shared" si="80"/>
        <v>THỰC PHẨM</v>
      </c>
      <c r="Q357" t="str">
        <f t="shared" si="81"/>
        <v>153643</v>
      </c>
      <c r="R357" t="s">
        <v>273</v>
      </c>
      <c r="S357" t="str">
        <f t="shared" si="82"/>
        <v>Yobick - Nước sữa chua dâu tằm, việt quất 310ml</v>
      </c>
      <c r="T357">
        <f t="shared" si="83"/>
        <v>24000</v>
      </c>
      <c r="U357">
        <v>34</v>
      </c>
      <c r="V357">
        <v>32</v>
      </c>
      <c r="W357">
        <v>-1</v>
      </c>
      <c r="X357">
        <v>-1</v>
      </c>
      <c r="Y357">
        <f t="shared" si="78"/>
        <v>-2</v>
      </c>
      <c r="Z357" s="101">
        <f t="shared" si="79"/>
        <v>-48000</v>
      </c>
      <c r="AA357" s="102">
        <v>46090</v>
      </c>
    </row>
    <row r="358" spans="1:27">
      <c r="A358" t="s">
        <v>40</v>
      </c>
      <c r="B358" t="s">
        <v>4133</v>
      </c>
      <c r="C358" t="s">
        <v>4134</v>
      </c>
      <c r="D358" t="s">
        <v>4135</v>
      </c>
      <c r="E358">
        <v>95000</v>
      </c>
      <c r="F358">
        <v>-2</v>
      </c>
      <c r="G358">
        <v>0</v>
      </c>
      <c r="H358">
        <v>2</v>
      </c>
      <c r="J358" t="s">
        <v>6460</v>
      </c>
      <c r="K358" t="str">
        <f t="shared" si="76"/>
        <v>121553</v>
      </c>
      <c r="L358" t="str">
        <f t="shared" si="77"/>
        <v>ĐỒ CHO MẸ BÉ</v>
      </c>
      <c r="P358" t="str">
        <f t="shared" si="80"/>
        <v>THỰC PHẨM</v>
      </c>
      <c r="Q358" t="str">
        <f t="shared" si="81"/>
        <v>153707</v>
      </c>
      <c r="R358" t="s">
        <v>2062</v>
      </c>
      <c r="S358" t="str">
        <f t="shared" si="82"/>
        <v>KIMURA- Rong biển nướng Ariake tẩm gia vị 80 miếng</v>
      </c>
      <c r="T358">
        <f t="shared" si="83"/>
        <v>153000</v>
      </c>
      <c r="U358">
        <v>7</v>
      </c>
      <c r="V358">
        <v>4</v>
      </c>
      <c r="W358">
        <v>-2</v>
      </c>
      <c r="X358">
        <v>-1</v>
      </c>
      <c r="Y358">
        <f t="shared" si="78"/>
        <v>-3</v>
      </c>
      <c r="Z358" s="101">
        <f t="shared" si="79"/>
        <v>-459000</v>
      </c>
      <c r="AA358" s="102" t="s">
        <v>6171</v>
      </c>
    </row>
    <row r="359" spans="1:27">
      <c r="A359" t="s">
        <v>40</v>
      </c>
      <c r="B359" t="s">
        <v>1497</v>
      </c>
      <c r="C359" t="s">
        <v>1498</v>
      </c>
      <c r="D359" t="s">
        <v>1499</v>
      </c>
      <c r="E359">
        <v>95000</v>
      </c>
      <c r="F359">
        <v>-1</v>
      </c>
      <c r="G359">
        <v>0</v>
      </c>
      <c r="H359">
        <v>1</v>
      </c>
      <c r="J359" t="s">
        <v>6207</v>
      </c>
      <c r="K359" t="str">
        <f t="shared" si="76"/>
        <v>121554</v>
      </c>
      <c r="L359" t="str">
        <f t="shared" si="77"/>
        <v>ĐỒ CHO MẸ BÉ</v>
      </c>
      <c r="P359" t="str">
        <f t="shared" si="80"/>
        <v>THỰC PHẨM</v>
      </c>
      <c r="Q359" t="str">
        <f t="shared" si="81"/>
        <v>153728</v>
      </c>
      <c r="R359" t="s">
        <v>1369</v>
      </c>
      <c r="S359" t="str">
        <f t="shared" si="82"/>
        <v>KOMOMO - Rượu Soba Shochu 350ml</v>
      </c>
      <c r="T359">
        <f t="shared" si="83"/>
        <v>165000</v>
      </c>
      <c r="U359">
        <v>-14</v>
      </c>
      <c r="V359">
        <v>1</v>
      </c>
      <c r="W359">
        <v>14</v>
      </c>
      <c r="X359">
        <v>1</v>
      </c>
      <c r="Y359">
        <f t="shared" si="78"/>
        <v>15</v>
      </c>
      <c r="Z359" s="101">
        <f t="shared" si="79"/>
        <v>2475000</v>
      </c>
      <c r="AA359" s="102">
        <v>46039</v>
      </c>
    </row>
    <row r="360" spans="1:27">
      <c r="A360" t="s">
        <v>40</v>
      </c>
      <c r="B360" t="s">
        <v>1318</v>
      </c>
      <c r="C360" t="s">
        <v>1319</v>
      </c>
      <c r="D360" t="s">
        <v>1320</v>
      </c>
      <c r="E360">
        <v>95000</v>
      </c>
      <c r="F360">
        <v>20</v>
      </c>
      <c r="G360">
        <v>22</v>
      </c>
      <c r="I360">
        <v>2</v>
      </c>
      <c r="J360" t="s">
        <v>6254</v>
      </c>
      <c r="K360" t="str">
        <f t="shared" si="76"/>
        <v>121555</v>
      </c>
      <c r="L360" t="str">
        <f t="shared" si="77"/>
        <v>ĐỒ CHO MẸ BÉ</v>
      </c>
      <c r="P360" t="str">
        <f t="shared" si="80"/>
        <v>THỰC PHẨM</v>
      </c>
      <c r="Q360" t="str">
        <f t="shared" si="81"/>
        <v>153730</v>
      </c>
      <c r="R360" t="s">
        <v>5023</v>
      </c>
      <c r="S360" t="str">
        <f t="shared" si="82"/>
        <v>SATOEN- Rượu mơ KOMOMO Single Year Umeshu 500ml</v>
      </c>
      <c r="T360">
        <f t="shared" si="83"/>
        <v>395000</v>
      </c>
      <c r="U360">
        <v>67</v>
      </c>
      <c r="V360">
        <v>69</v>
      </c>
      <c r="W360">
        <v>2</v>
      </c>
      <c r="Y360">
        <f t="shared" si="78"/>
        <v>2</v>
      </c>
      <c r="Z360" s="101">
        <f t="shared" si="79"/>
        <v>790000</v>
      </c>
      <c r="AA360" s="102" t="s">
        <v>6622</v>
      </c>
    </row>
    <row r="361" spans="1:27">
      <c r="A361" t="s">
        <v>40</v>
      </c>
      <c r="B361" t="s">
        <v>1318</v>
      </c>
      <c r="C361" t="s">
        <v>1319</v>
      </c>
      <c r="D361" t="s">
        <v>1320</v>
      </c>
      <c r="E361">
        <v>95000</v>
      </c>
      <c r="F361">
        <v>-1</v>
      </c>
      <c r="G361">
        <v>0</v>
      </c>
      <c r="H361">
        <v>1</v>
      </c>
      <c r="J361" t="s">
        <v>6254</v>
      </c>
      <c r="K361" t="str">
        <f t="shared" si="76"/>
        <v>121555</v>
      </c>
      <c r="L361" t="str">
        <f t="shared" si="77"/>
        <v>ĐỒ CHO MẸ BÉ</v>
      </c>
      <c r="P361" t="str">
        <f t="shared" si="80"/>
        <v>THỰC PHẨM</v>
      </c>
      <c r="Q361" t="str">
        <f t="shared" si="81"/>
        <v>153734</v>
      </c>
      <c r="R361" t="s">
        <v>2341</v>
      </c>
      <c r="S361" t="str">
        <f t="shared" si="82"/>
        <v>KANRO- Kẹo trà xanh 61g</v>
      </c>
      <c r="T361">
        <f t="shared" si="83"/>
        <v>65000</v>
      </c>
      <c r="U361">
        <v>5</v>
      </c>
      <c r="V361">
        <v>17</v>
      </c>
      <c r="W361">
        <v>20</v>
      </c>
      <c r="X361">
        <v>-8</v>
      </c>
      <c r="Y361">
        <f t="shared" si="78"/>
        <v>12</v>
      </c>
      <c r="Z361" s="101">
        <f t="shared" si="79"/>
        <v>780000</v>
      </c>
      <c r="AA361" s="102" t="s">
        <v>6112</v>
      </c>
    </row>
    <row r="362" spans="1:27">
      <c r="A362" t="s">
        <v>40</v>
      </c>
      <c r="B362" t="s">
        <v>1318</v>
      </c>
      <c r="C362" t="s">
        <v>1319</v>
      </c>
      <c r="D362" t="s">
        <v>1320</v>
      </c>
      <c r="E362">
        <v>95000</v>
      </c>
      <c r="F362">
        <v>1</v>
      </c>
      <c r="G362">
        <v>0</v>
      </c>
      <c r="H362">
        <v>-1</v>
      </c>
      <c r="J362" t="s">
        <v>6254</v>
      </c>
      <c r="K362" t="str">
        <f t="shared" si="76"/>
        <v>121555</v>
      </c>
      <c r="L362" t="str">
        <f t="shared" si="77"/>
        <v>ĐỒ CHO MẸ BÉ</v>
      </c>
      <c r="P362" t="str">
        <f t="shared" si="80"/>
        <v>THỰC PHẨM</v>
      </c>
      <c r="Q362" t="str">
        <f t="shared" si="81"/>
        <v>153768</v>
      </c>
      <c r="R362" t="s">
        <v>717</v>
      </c>
      <c r="S362" t="str">
        <f t="shared" si="82"/>
        <v>AFG- Trà Rooibos mật ong 7 gói</v>
      </c>
      <c r="T362">
        <f t="shared" si="83"/>
        <v>115000</v>
      </c>
      <c r="U362">
        <v>51</v>
      </c>
      <c r="V362">
        <v>35</v>
      </c>
      <c r="W362">
        <v>-1</v>
      </c>
      <c r="X362">
        <v>-15</v>
      </c>
      <c r="Y362">
        <f t="shared" si="78"/>
        <v>-16</v>
      </c>
      <c r="Z362" s="101">
        <f t="shared" si="79"/>
        <v>-1840000</v>
      </c>
      <c r="AA362" s="102">
        <v>46132</v>
      </c>
    </row>
    <row r="363" spans="1:27">
      <c r="A363" t="s">
        <v>40</v>
      </c>
      <c r="B363" t="s">
        <v>1318</v>
      </c>
      <c r="C363" t="s">
        <v>1319</v>
      </c>
      <c r="D363" t="s">
        <v>1320</v>
      </c>
      <c r="E363">
        <v>95000</v>
      </c>
      <c r="F363">
        <v>33</v>
      </c>
      <c r="G363">
        <v>32</v>
      </c>
      <c r="H363">
        <v>-1</v>
      </c>
      <c r="J363" t="s">
        <v>6254</v>
      </c>
      <c r="K363" t="str">
        <f t="shared" si="76"/>
        <v>121555</v>
      </c>
      <c r="L363" t="str">
        <f t="shared" si="77"/>
        <v>ĐỒ CHO MẸ BÉ</v>
      </c>
      <c r="P363" t="str">
        <f t="shared" si="80"/>
        <v>THỰC PHẨM</v>
      </c>
      <c r="Q363" t="str">
        <f t="shared" si="81"/>
        <v>153785</v>
      </c>
      <c r="R363" t="s">
        <v>550</v>
      </c>
      <c r="S363" t="str">
        <f t="shared" si="82"/>
        <v>LOTTE- Socola boc macca 9 viên</v>
      </c>
      <c r="T363">
        <f t="shared" si="83"/>
        <v>125000</v>
      </c>
      <c r="U363">
        <v>-6</v>
      </c>
      <c r="V363">
        <v>11</v>
      </c>
      <c r="W363">
        <v>24</v>
      </c>
      <c r="X363">
        <v>-7</v>
      </c>
      <c r="Y363">
        <f t="shared" si="78"/>
        <v>17</v>
      </c>
      <c r="Z363" s="101">
        <f t="shared" si="79"/>
        <v>2125000</v>
      </c>
      <c r="AA363" s="102" t="s">
        <v>6115</v>
      </c>
    </row>
    <row r="364" spans="1:27">
      <c r="A364" t="s">
        <v>40</v>
      </c>
      <c r="B364" t="s">
        <v>1318</v>
      </c>
      <c r="C364" t="s">
        <v>1319</v>
      </c>
      <c r="D364" t="s">
        <v>1320</v>
      </c>
      <c r="E364">
        <v>95000</v>
      </c>
      <c r="F364">
        <v>29</v>
      </c>
      <c r="G364">
        <v>28</v>
      </c>
      <c r="H364">
        <v>-1</v>
      </c>
      <c r="J364" t="s">
        <v>6254</v>
      </c>
      <c r="K364" t="str">
        <f t="shared" si="76"/>
        <v>121555</v>
      </c>
      <c r="L364" t="str">
        <f t="shared" si="77"/>
        <v>ĐỒ CHO MẸ BÉ</v>
      </c>
      <c r="P364" t="str">
        <f t="shared" si="80"/>
        <v>THỰC PHẨM</v>
      </c>
      <c r="Q364" t="str">
        <f t="shared" si="81"/>
        <v>153786</v>
      </c>
      <c r="R364" t="s">
        <v>5129</v>
      </c>
      <c r="S364" t="str">
        <f t="shared" si="82"/>
        <v>LOTTE- Socola boc hạnh nhân giòn 80g</v>
      </c>
      <c r="T364">
        <f t="shared" si="83"/>
        <v>125000</v>
      </c>
      <c r="U364">
        <v>29</v>
      </c>
      <c r="V364">
        <v>13</v>
      </c>
      <c r="W364">
        <v>-16</v>
      </c>
      <c r="Y364">
        <f t="shared" si="78"/>
        <v>-16</v>
      </c>
      <c r="Z364" s="101">
        <f t="shared" si="79"/>
        <v>-2000000</v>
      </c>
      <c r="AA364" s="102" t="s">
        <v>6649</v>
      </c>
    </row>
    <row r="365" spans="1:27">
      <c r="A365" t="s">
        <v>40</v>
      </c>
      <c r="B365" t="s">
        <v>3841</v>
      </c>
      <c r="C365" t="s">
        <v>3833</v>
      </c>
      <c r="D365" t="s">
        <v>3842</v>
      </c>
      <c r="E365">
        <v>70000</v>
      </c>
      <c r="F365">
        <v>14</v>
      </c>
      <c r="G365">
        <v>11</v>
      </c>
      <c r="H365">
        <v>-3</v>
      </c>
      <c r="J365" t="s">
        <v>6411</v>
      </c>
      <c r="K365" t="str">
        <f t="shared" si="76"/>
        <v>121556</v>
      </c>
      <c r="L365" t="str">
        <f t="shared" si="77"/>
        <v>ĐỒ CHO MẸ BÉ</v>
      </c>
      <c r="P365" t="str">
        <f t="shared" si="80"/>
        <v>THỰC PHẨM</v>
      </c>
      <c r="Q365" t="str">
        <f t="shared" si="81"/>
        <v>153787</v>
      </c>
      <c r="R365" t="s">
        <v>990</v>
      </c>
      <c r="S365" t="str">
        <f t="shared" si="82"/>
        <v>LOTTE- Socola Ghana viên lớn 9 viên</v>
      </c>
      <c r="T365">
        <f t="shared" si="83"/>
        <v>125000</v>
      </c>
      <c r="U365">
        <v>-15</v>
      </c>
      <c r="V365">
        <v>6</v>
      </c>
      <c r="W365">
        <v>15</v>
      </c>
      <c r="X365">
        <v>6</v>
      </c>
      <c r="Y365">
        <f t="shared" si="78"/>
        <v>21</v>
      </c>
      <c r="Z365" s="101">
        <f t="shared" si="79"/>
        <v>2625000</v>
      </c>
      <c r="AA365" s="102" t="s">
        <v>6323</v>
      </c>
    </row>
    <row r="366" spans="1:27">
      <c r="A366" t="s">
        <v>40</v>
      </c>
      <c r="B366" t="s">
        <v>3841</v>
      </c>
      <c r="C366" t="s">
        <v>3833</v>
      </c>
      <c r="D366" t="s">
        <v>3842</v>
      </c>
      <c r="E366">
        <v>70000</v>
      </c>
      <c r="F366">
        <v>-2</v>
      </c>
      <c r="G366">
        <v>0</v>
      </c>
      <c r="H366">
        <v>2</v>
      </c>
      <c r="J366" t="s">
        <v>6411</v>
      </c>
      <c r="K366" t="str">
        <f t="shared" si="76"/>
        <v>121556</v>
      </c>
      <c r="L366" t="str">
        <f t="shared" si="77"/>
        <v>ĐỒ CHO MẸ BÉ</v>
      </c>
      <c r="P366" t="str">
        <f t="shared" si="80"/>
        <v>THỰC PHẨM</v>
      </c>
      <c r="Q366" t="str">
        <f t="shared" si="81"/>
        <v>153789</v>
      </c>
      <c r="R366" t="s">
        <v>1908</v>
      </c>
      <c r="S366" t="str">
        <f t="shared" si="82"/>
        <v>ITO- Bánh quy nhân kem socola 12 chiếc</v>
      </c>
      <c r="T366">
        <f t="shared" si="83"/>
        <v>70000</v>
      </c>
      <c r="U366">
        <v>34</v>
      </c>
      <c r="V366">
        <v>32</v>
      </c>
      <c r="W366">
        <v>-1</v>
      </c>
      <c r="X366">
        <v>-1</v>
      </c>
      <c r="Y366">
        <f t="shared" si="78"/>
        <v>-2</v>
      </c>
      <c r="Z366" s="101">
        <f t="shared" si="79"/>
        <v>-140000</v>
      </c>
      <c r="AA366" s="102">
        <v>46062</v>
      </c>
    </row>
    <row r="367" spans="1:27">
      <c r="A367" t="s">
        <v>40</v>
      </c>
      <c r="B367" t="s">
        <v>3841</v>
      </c>
      <c r="C367" t="s">
        <v>3833</v>
      </c>
      <c r="D367" t="s">
        <v>3842</v>
      </c>
      <c r="E367">
        <v>70000</v>
      </c>
      <c r="F367">
        <v>-7</v>
      </c>
      <c r="G367">
        <v>0</v>
      </c>
      <c r="H367">
        <v>7</v>
      </c>
      <c r="J367" t="s">
        <v>6411</v>
      </c>
      <c r="K367" t="str">
        <f t="shared" si="76"/>
        <v>121556</v>
      </c>
      <c r="L367" t="str">
        <f t="shared" si="77"/>
        <v>ĐỒ CHO MẸ BÉ</v>
      </c>
      <c r="P367" t="str">
        <f t="shared" si="80"/>
        <v>THỰC PHẨM</v>
      </c>
      <c r="Q367" t="str">
        <f t="shared" si="81"/>
        <v>153798</v>
      </c>
      <c r="R367" t="s">
        <v>2396</v>
      </c>
      <c r="S367" t="str">
        <f t="shared" si="82"/>
        <v>MEIJI- Socola sữa Himilk 120g 26 thanh</v>
      </c>
      <c r="T367">
        <f t="shared" si="83"/>
        <v>145000</v>
      </c>
      <c r="U367">
        <v>55</v>
      </c>
      <c r="V367">
        <v>38</v>
      </c>
      <c r="W367">
        <v>-12</v>
      </c>
      <c r="X367">
        <v>-5</v>
      </c>
      <c r="Y367">
        <f t="shared" si="78"/>
        <v>-17</v>
      </c>
      <c r="Z367" s="101">
        <f t="shared" si="79"/>
        <v>-2465000</v>
      </c>
      <c r="AA367" s="102" t="s">
        <v>6127</v>
      </c>
    </row>
    <row r="368" spans="1:27">
      <c r="A368" t="s">
        <v>40</v>
      </c>
      <c r="B368" t="s">
        <v>3841</v>
      </c>
      <c r="C368" t="s">
        <v>3833</v>
      </c>
      <c r="D368" t="s">
        <v>3842</v>
      </c>
      <c r="E368">
        <v>70000</v>
      </c>
      <c r="F368">
        <v>-1</v>
      </c>
      <c r="G368">
        <v>0</v>
      </c>
      <c r="H368">
        <v>1</v>
      </c>
      <c r="J368" t="s">
        <v>6411</v>
      </c>
      <c r="K368" t="str">
        <f t="shared" si="76"/>
        <v>121556</v>
      </c>
      <c r="L368" t="str">
        <f t="shared" si="77"/>
        <v>ĐỒ CHO MẸ BÉ</v>
      </c>
      <c r="P368" t="str">
        <f t="shared" si="80"/>
        <v>THỰC PHẨM</v>
      </c>
      <c r="Q368" t="str">
        <f t="shared" si="81"/>
        <v>153806</v>
      </c>
      <c r="R368" t="s">
        <v>2182</v>
      </c>
      <c r="S368" t="str">
        <f t="shared" si="82"/>
        <v>SACHI MOCHI - Bánh Mochi Socola rice cake 200g</v>
      </c>
      <c r="T368">
        <f t="shared" si="83"/>
        <v>130000</v>
      </c>
      <c r="U368">
        <v>71</v>
      </c>
      <c r="V368">
        <v>68</v>
      </c>
      <c r="W368">
        <v>-1</v>
      </c>
      <c r="X368">
        <v>-2</v>
      </c>
      <c r="Y368">
        <f t="shared" si="78"/>
        <v>-3</v>
      </c>
      <c r="Z368" s="101">
        <f t="shared" si="79"/>
        <v>-390000</v>
      </c>
      <c r="AA368" s="102" t="s">
        <v>6155</v>
      </c>
    </row>
    <row r="369" spans="1:27">
      <c r="A369" t="s">
        <v>40</v>
      </c>
      <c r="B369" t="s">
        <v>3841</v>
      </c>
      <c r="C369" t="s">
        <v>3833</v>
      </c>
      <c r="D369" t="s">
        <v>3842</v>
      </c>
      <c r="E369">
        <v>70000</v>
      </c>
      <c r="F369">
        <v>-1</v>
      </c>
      <c r="G369">
        <v>0</v>
      </c>
      <c r="H369">
        <v>1</v>
      </c>
      <c r="J369" t="s">
        <v>6411</v>
      </c>
      <c r="K369" t="str">
        <f t="shared" si="76"/>
        <v>121556</v>
      </c>
      <c r="L369" t="str">
        <f t="shared" si="77"/>
        <v>ĐỒ CHO MẸ BÉ</v>
      </c>
      <c r="P369" t="str">
        <f t="shared" si="80"/>
        <v>THỰC PHẨM</v>
      </c>
      <c r="Q369" t="str">
        <f t="shared" si="81"/>
        <v>153807</v>
      </c>
      <c r="R369" t="s">
        <v>874</v>
      </c>
      <c r="S369" t="str">
        <f t="shared" si="82"/>
        <v>NAKATA - Rượu mơ Vàng 720ml</v>
      </c>
      <c r="T369">
        <f t="shared" si="83"/>
        <v>410000</v>
      </c>
      <c r="U369">
        <v>81</v>
      </c>
      <c r="V369">
        <v>64</v>
      </c>
      <c r="W369">
        <v>-27</v>
      </c>
      <c r="X369">
        <v>10</v>
      </c>
      <c r="Y369">
        <f t="shared" si="78"/>
        <v>-17</v>
      </c>
      <c r="Z369" s="101">
        <f t="shared" si="79"/>
        <v>-6970000</v>
      </c>
      <c r="AA369" s="102" t="s">
        <v>6343</v>
      </c>
    </row>
    <row r="370" spans="1:27">
      <c r="A370" t="s">
        <v>40</v>
      </c>
      <c r="B370" t="s">
        <v>4091</v>
      </c>
      <c r="C370" t="s">
        <v>4077</v>
      </c>
      <c r="D370" t="s">
        <v>4092</v>
      </c>
      <c r="E370">
        <v>70000</v>
      </c>
      <c r="F370">
        <v>5</v>
      </c>
      <c r="G370">
        <v>4</v>
      </c>
      <c r="H370">
        <v>-1</v>
      </c>
      <c r="J370" t="s">
        <v>6452</v>
      </c>
      <c r="K370" t="str">
        <f t="shared" si="76"/>
        <v>121571</v>
      </c>
      <c r="L370" t="str">
        <f t="shared" si="77"/>
        <v>ĐỒ CHO MẸ BÉ</v>
      </c>
      <c r="P370" t="str">
        <f t="shared" si="80"/>
        <v>THỰC PHẨM</v>
      </c>
      <c r="Q370" t="str">
        <f t="shared" si="81"/>
        <v>153842</v>
      </c>
      <c r="R370" t="s">
        <v>1948</v>
      </c>
      <c r="S370" t="str">
        <f t="shared" si="82"/>
        <v>BOURBON - Bánh quy socola Alfort mini</v>
      </c>
      <c r="T370">
        <f t="shared" si="83"/>
        <v>40000</v>
      </c>
      <c r="U370">
        <v>20</v>
      </c>
      <c r="V370">
        <v>17</v>
      </c>
      <c r="W370">
        <v>-1</v>
      </c>
      <c r="X370">
        <v>-2</v>
      </c>
      <c r="Y370">
        <f t="shared" si="78"/>
        <v>-3</v>
      </c>
      <c r="Z370" s="101">
        <f t="shared" si="79"/>
        <v>-120000</v>
      </c>
      <c r="AA370" s="102">
        <v>46031.628055555557</v>
      </c>
    </row>
    <row r="371" spans="1:27">
      <c r="A371" t="s">
        <v>40</v>
      </c>
      <c r="B371" t="s">
        <v>4091</v>
      </c>
      <c r="C371" t="s">
        <v>4077</v>
      </c>
      <c r="D371" t="s">
        <v>4092</v>
      </c>
      <c r="E371">
        <v>70000</v>
      </c>
      <c r="F371">
        <v>-1</v>
      </c>
      <c r="G371">
        <v>0</v>
      </c>
      <c r="H371">
        <v>1</v>
      </c>
      <c r="J371" t="s">
        <v>6452</v>
      </c>
      <c r="K371" t="str">
        <f t="shared" si="76"/>
        <v>121571</v>
      </c>
      <c r="L371" t="str">
        <f t="shared" si="77"/>
        <v>ĐỒ CHO MẸ BÉ</v>
      </c>
      <c r="P371" t="str">
        <f t="shared" si="80"/>
        <v>NGÀNH KHÁC</v>
      </c>
      <c r="Q371" t="str">
        <f t="shared" si="81"/>
        <v>153890</v>
      </c>
      <c r="R371" t="s">
        <v>5323</v>
      </c>
      <c r="S371" t="str">
        <f t="shared" si="82"/>
        <v>DORAYAKI - Bánh rán vị kem phô mai 115g</v>
      </c>
      <c r="T371">
        <f t="shared" si="83"/>
        <v>90000</v>
      </c>
      <c r="U371">
        <v>-1</v>
      </c>
      <c r="V371">
        <v>1</v>
      </c>
      <c r="W371">
        <v>2</v>
      </c>
      <c r="Y371">
        <f t="shared" si="78"/>
        <v>2</v>
      </c>
      <c r="Z371" s="101">
        <f t="shared" si="79"/>
        <v>180000</v>
      </c>
      <c r="AA371" s="102" t="s">
        <v>6679</v>
      </c>
    </row>
    <row r="372" spans="1:27">
      <c r="A372" t="s">
        <v>40</v>
      </c>
      <c r="B372" t="s">
        <v>5885</v>
      </c>
      <c r="C372" t="s">
        <v>5878</v>
      </c>
      <c r="D372" t="s">
        <v>5886</v>
      </c>
      <c r="E372">
        <v>69000</v>
      </c>
      <c r="F372">
        <v>1</v>
      </c>
      <c r="G372">
        <v>0</v>
      </c>
      <c r="H372">
        <v>-1</v>
      </c>
      <c r="J372" t="s">
        <v>6739</v>
      </c>
      <c r="K372" t="str">
        <f t="shared" si="76"/>
        <v>121601</v>
      </c>
      <c r="L372" t="str">
        <f t="shared" si="77"/>
        <v>ĐỒ CHO MẸ BÉ</v>
      </c>
      <c r="P372" t="str">
        <f t="shared" si="80"/>
        <v>THỰC PHẨM</v>
      </c>
      <c r="Q372" t="str">
        <f t="shared" si="81"/>
        <v>153901</v>
      </c>
      <c r="R372" t="s">
        <v>4734</v>
      </c>
      <c r="S372" t="str">
        <f t="shared" si="82"/>
        <v>BLANCE POWER - Bánh vị bơ hokkaido</v>
      </c>
      <c r="T372">
        <f t="shared" si="83"/>
        <v>40000</v>
      </c>
      <c r="U372">
        <v>2</v>
      </c>
      <c r="V372">
        <v>0</v>
      </c>
      <c r="W372">
        <v>-2</v>
      </c>
      <c r="Y372">
        <f t="shared" si="78"/>
        <v>-2</v>
      </c>
      <c r="Z372" s="101">
        <f t="shared" si="79"/>
        <v>-80000</v>
      </c>
      <c r="AA372" s="102" t="s">
        <v>6569</v>
      </c>
    </row>
    <row r="373" spans="1:27">
      <c r="A373" t="s">
        <v>40</v>
      </c>
      <c r="B373" t="s">
        <v>1407</v>
      </c>
      <c r="C373" t="s">
        <v>1408</v>
      </c>
      <c r="D373" t="s">
        <v>1409</v>
      </c>
      <c r="E373">
        <v>29000</v>
      </c>
      <c r="F373">
        <v>12</v>
      </c>
      <c r="G373">
        <v>17</v>
      </c>
      <c r="I373">
        <v>5</v>
      </c>
      <c r="J373" t="s">
        <v>6313</v>
      </c>
      <c r="K373" t="str">
        <f t="shared" si="76"/>
        <v>121618</v>
      </c>
      <c r="L373" t="str">
        <f t="shared" si="77"/>
        <v>ĐỒ CHO MẸ BÉ</v>
      </c>
      <c r="P373" t="str">
        <f t="shared" si="80"/>
        <v>THỰC PHẨM</v>
      </c>
      <c r="Q373" t="str">
        <f t="shared" si="81"/>
        <v>153902</v>
      </c>
      <c r="R373" t="s">
        <v>4732</v>
      </c>
      <c r="S373" t="str">
        <f t="shared" si="82"/>
        <v>BLANCE POWER - Bánh vị hạnh nhân</v>
      </c>
      <c r="T373">
        <f t="shared" si="83"/>
        <v>40000</v>
      </c>
      <c r="U373">
        <v>-2</v>
      </c>
      <c r="V373">
        <v>0</v>
      </c>
      <c r="W373">
        <v>2</v>
      </c>
      <c r="Y373">
        <f t="shared" si="78"/>
        <v>2</v>
      </c>
      <c r="Z373" s="101">
        <f t="shared" si="79"/>
        <v>80000</v>
      </c>
      <c r="AA373" s="102" t="s">
        <v>6569</v>
      </c>
    </row>
    <row r="374" spans="1:27">
      <c r="A374" t="s">
        <v>40</v>
      </c>
      <c r="B374" t="s">
        <v>1407</v>
      </c>
      <c r="C374" t="s">
        <v>1408</v>
      </c>
      <c r="D374" t="s">
        <v>1409</v>
      </c>
      <c r="E374">
        <v>29000</v>
      </c>
      <c r="F374">
        <v>20</v>
      </c>
      <c r="G374">
        <v>17</v>
      </c>
      <c r="H374">
        <v>-3</v>
      </c>
      <c r="J374" t="s">
        <v>6313</v>
      </c>
      <c r="K374" t="str">
        <f t="shared" si="76"/>
        <v>121618</v>
      </c>
      <c r="L374" t="str">
        <f t="shared" si="77"/>
        <v>ĐỒ CHO MẸ BÉ</v>
      </c>
      <c r="P374" t="str">
        <f t="shared" si="80"/>
        <v>THỰC PHẨM</v>
      </c>
      <c r="Q374" t="str">
        <f t="shared" si="81"/>
        <v>153904</v>
      </c>
      <c r="R374" t="s">
        <v>1375</v>
      </c>
      <c r="S374" t="str">
        <f t="shared" si="82"/>
        <v>NISSIN - Bánh quy dừa 16 miếng</v>
      </c>
      <c r="T374">
        <f t="shared" si="83"/>
        <v>40000</v>
      </c>
      <c r="U374">
        <v>48</v>
      </c>
      <c r="V374">
        <v>53</v>
      </c>
      <c r="W374">
        <v>1</v>
      </c>
      <c r="X374">
        <v>4</v>
      </c>
      <c r="Y374">
        <f t="shared" si="78"/>
        <v>5</v>
      </c>
      <c r="Z374" s="101">
        <f t="shared" si="79"/>
        <v>200000</v>
      </c>
      <c r="AA374" s="102">
        <v>46035</v>
      </c>
    </row>
    <row r="375" spans="1:27">
      <c r="A375" t="s">
        <v>40</v>
      </c>
      <c r="B375" t="s">
        <v>1407</v>
      </c>
      <c r="C375" t="s">
        <v>1408</v>
      </c>
      <c r="D375" t="s">
        <v>1409</v>
      </c>
      <c r="E375">
        <v>29000</v>
      </c>
      <c r="F375">
        <v>16</v>
      </c>
      <c r="G375">
        <v>15</v>
      </c>
      <c r="H375">
        <v>-1</v>
      </c>
      <c r="J375" t="s">
        <v>6313</v>
      </c>
      <c r="K375" t="str">
        <f t="shared" si="76"/>
        <v>121618</v>
      </c>
      <c r="L375" t="str">
        <f t="shared" si="77"/>
        <v>ĐỒ CHO MẸ BÉ</v>
      </c>
      <c r="P375" t="str">
        <f t="shared" si="80"/>
        <v>THỰC PHẨM</v>
      </c>
      <c r="Q375" t="str">
        <f t="shared" si="81"/>
        <v>153907</v>
      </c>
      <c r="R375" t="s">
        <v>601</v>
      </c>
      <c r="S375" t="str">
        <f t="shared" si="82"/>
        <v>OREO - Bánh quy vị Socola 235.2g</v>
      </c>
      <c r="T375">
        <f t="shared" si="83"/>
        <v>95000</v>
      </c>
      <c r="U375">
        <v>5</v>
      </c>
      <c r="V375">
        <v>4</v>
      </c>
      <c r="W375">
        <v>-1</v>
      </c>
      <c r="Y375">
        <f t="shared" si="78"/>
        <v>-1</v>
      </c>
      <c r="Z375" s="101">
        <f t="shared" si="79"/>
        <v>-95000</v>
      </c>
      <c r="AA375" s="102" t="s">
        <v>6617</v>
      </c>
    </row>
    <row r="376" spans="1:27">
      <c r="A376" t="s">
        <v>40</v>
      </c>
      <c r="B376" t="s">
        <v>5628</v>
      </c>
      <c r="C376" t="s">
        <v>5629</v>
      </c>
      <c r="D376" t="s">
        <v>5630</v>
      </c>
      <c r="E376">
        <v>50000</v>
      </c>
      <c r="F376">
        <v>12</v>
      </c>
      <c r="G376">
        <v>9</v>
      </c>
      <c r="H376">
        <v>-3</v>
      </c>
      <c r="J376" t="s">
        <v>6714</v>
      </c>
      <c r="K376" t="str">
        <f t="shared" si="76"/>
        <v>121641</v>
      </c>
      <c r="L376" t="str">
        <f t="shared" si="77"/>
        <v>ĐỒ CHO MẸ BÉ</v>
      </c>
      <c r="P376" t="str">
        <f t="shared" si="80"/>
        <v>THỰC PHẨM</v>
      </c>
      <c r="Q376" t="str">
        <f t="shared" si="81"/>
        <v>153911</v>
      </c>
      <c r="R376" t="s">
        <v>645</v>
      </c>
      <c r="S376" t="str">
        <f t="shared" si="82"/>
        <v>COCACOLA - Nước ngọt có gas Tominaga 350ml</v>
      </c>
      <c r="T376">
        <f t="shared" si="83"/>
        <v>30000</v>
      </c>
      <c r="U376">
        <v>-1</v>
      </c>
      <c r="V376">
        <v>1</v>
      </c>
      <c r="W376">
        <v>1</v>
      </c>
      <c r="X376">
        <v>1</v>
      </c>
      <c r="Y376">
        <f t="shared" si="78"/>
        <v>2</v>
      </c>
      <c r="Z376" s="101">
        <f t="shared" si="79"/>
        <v>60000</v>
      </c>
      <c r="AA376" s="102">
        <v>46153</v>
      </c>
    </row>
    <row r="377" spans="1:27">
      <c r="A377" t="s">
        <v>27</v>
      </c>
      <c r="B377" t="s">
        <v>5628</v>
      </c>
      <c r="C377" t="s">
        <v>5629</v>
      </c>
      <c r="D377" t="s">
        <v>5630</v>
      </c>
      <c r="E377">
        <v>50000</v>
      </c>
      <c r="F377">
        <v>-2</v>
      </c>
      <c r="G377">
        <v>0</v>
      </c>
      <c r="H377">
        <v>2</v>
      </c>
      <c r="J377" t="s">
        <v>6714</v>
      </c>
      <c r="K377" t="str">
        <f t="shared" si="76"/>
        <v>121641</v>
      </c>
      <c r="L377" t="str">
        <f t="shared" si="77"/>
        <v>THỰC PHẨM</v>
      </c>
      <c r="P377" t="str">
        <f t="shared" si="80"/>
        <v>THỰC PHẨM</v>
      </c>
      <c r="Q377" t="str">
        <f t="shared" si="81"/>
        <v>153924</v>
      </c>
      <c r="R377" t="s">
        <v>5414</v>
      </c>
      <c r="S377" t="str">
        <f t="shared" si="82"/>
        <v>OITA - Nước ép cam tươi 190ml</v>
      </c>
      <c r="T377">
        <f t="shared" si="83"/>
        <v>35000</v>
      </c>
      <c r="U377">
        <v>11</v>
      </c>
      <c r="V377">
        <v>6</v>
      </c>
      <c r="W377">
        <v>-5</v>
      </c>
      <c r="Y377">
        <f t="shared" si="78"/>
        <v>-5</v>
      </c>
      <c r="Z377" s="101">
        <f t="shared" si="79"/>
        <v>-175000</v>
      </c>
      <c r="AA377" s="102" t="s">
        <v>6692</v>
      </c>
    </row>
    <row r="378" spans="1:27">
      <c r="A378" t="s">
        <v>40</v>
      </c>
      <c r="B378" t="s">
        <v>1434</v>
      </c>
      <c r="C378" t="s">
        <v>1435</v>
      </c>
      <c r="D378" t="s">
        <v>1436</v>
      </c>
      <c r="E378">
        <v>137000</v>
      </c>
      <c r="F378">
        <v>16</v>
      </c>
      <c r="G378">
        <v>15</v>
      </c>
      <c r="H378">
        <v>-1</v>
      </c>
      <c r="J378">
        <v>46062</v>
      </c>
      <c r="K378" t="str">
        <f t="shared" ref="K378:K421" si="84">B378</f>
        <v>121653</v>
      </c>
      <c r="L378" t="str">
        <f t="shared" ref="L378:L421" si="85">A378</f>
        <v>ĐỒ CHO MẸ BÉ</v>
      </c>
      <c r="P378" t="str">
        <f t="shared" si="80"/>
        <v>THỰC PHẨM</v>
      </c>
      <c r="Q378" t="str">
        <f t="shared" si="81"/>
        <v>153930</v>
      </c>
      <c r="R378" t="s">
        <v>5412</v>
      </c>
      <c r="S378" t="str">
        <f t="shared" si="82"/>
        <v>OITA - Nước ép lê tươi 190ml</v>
      </c>
      <c r="T378">
        <f t="shared" si="83"/>
        <v>35000</v>
      </c>
      <c r="U378">
        <v>-5</v>
      </c>
      <c r="V378">
        <v>0</v>
      </c>
      <c r="W378">
        <v>5</v>
      </c>
      <c r="Y378">
        <f t="shared" ref="Y378:Y421" si="86">+X378+W378</f>
        <v>5</v>
      </c>
      <c r="Z378" s="101">
        <f t="shared" ref="Z378:Z421" si="87">+Y378*T378</f>
        <v>175000</v>
      </c>
      <c r="AA378" s="102" t="s">
        <v>6684</v>
      </c>
    </row>
    <row r="379" spans="1:27">
      <c r="A379" t="s">
        <v>40</v>
      </c>
      <c r="B379" t="s">
        <v>1067</v>
      </c>
      <c r="C379" t="s">
        <v>1068</v>
      </c>
      <c r="D379" t="s">
        <v>1069</v>
      </c>
      <c r="E379">
        <v>75000</v>
      </c>
      <c r="F379">
        <v>0</v>
      </c>
      <c r="G379">
        <v>8</v>
      </c>
      <c r="I379">
        <v>8</v>
      </c>
      <c r="J379">
        <v>46146</v>
      </c>
      <c r="K379" t="str">
        <f t="shared" si="84"/>
        <v>121654</v>
      </c>
      <c r="L379" t="str">
        <f t="shared" si="85"/>
        <v>ĐỒ CHO MẸ BÉ</v>
      </c>
      <c r="P379" t="str">
        <f t="shared" si="80"/>
        <v>THỰC PHẨM</v>
      </c>
      <c r="Q379" t="str">
        <f t="shared" si="81"/>
        <v>153938</v>
      </c>
      <c r="R379" t="s">
        <v>328</v>
      </c>
      <c r="S379" t="str">
        <f t="shared" si="82"/>
        <v>Calbee - Ngũ cốc trái cây 700g</v>
      </c>
      <c r="T379">
        <f t="shared" si="83"/>
        <v>195000</v>
      </c>
      <c r="U379">
        <v>2</v>
      </c>
      <c r="V379">
        <v>0</v>
      </c>
      <c r="W379">
        <v>-2</v>
      </c>
      <c r="Y379">
        <f t="shared" si="86"/>
        <v>-2</v>
      </c>
      <c r="Z379" s="101">
        <f t="shared" si="87"/>
        <v>-390000</v>
      </c>
      <c r="AA379" s="102" t="s">
        <v>6587</v>
      </c>
    </row>
    <row r="380" spans="1:27">
      <c r="A380" t="s">
        <v>40</v>
      </c>
      <c r="B380" t="s">
        <v>1067</v>
      </c>
      <c r="C380" t="s">
        <v>1068</v>
      </c>
      <c r="D380" t="s">
        <v>1069</v>
      </c>
      <c r="E380">
        <v>75000</v>
      </c>
      <c r="F380">
        <v>9</v>
      </c>
      <c r="G380">
        <v>0</v>
      </c>
      <c r="H380">
        <v>-9</v>
      </c>
      <c r="J380">
        <v>46146</v>
      </c>
      <c r="K380" t="str">
        <f t="shared" si="84"/>
        <v>121654</v>
      </c>
      <c r="L380" t="str">
        <f t="shared" si="85"/>
        <v>ĐỒ CHO MẸ BÉ</v>
      </c>
      <c r="P380" t="str">
        <f t="shared" si="80"/>
        <v>THỰC PHẨM</v>
      </c>
      <c r="Q380" t="str">
        <f t="shared" si="81"/>
        <v>153959</v>
      </c>
      <c r="R380" t="s">
        <v>5308</v>
      </c>
      <c r="S380" t="str">
        <f t="shared" si="82"/>
        <v>BOURBON - Bánh quy chocochip carb balance 104.4g</v>
      </c>
      <c r="T380">
        <f t="shared" si="83"/>
        <v>80000</v>
      </c>
      <c r="U380">
        <v>4</v>
      </c>
      <c r="V380">
        <v>6</v>
      </c>
      <c r="W380">
        <v>2</v>
      </c>
      <c r="Y380">
        <f t="shared" si="86"/>
        <v>2</v>
      </c>
      <c r="Z380" s="101">
        <f t="shared" si="87"/>
        <v>160000</v>
      </c>
      <c r="AA380" s="102" t="s">
        <v>6682</v>
      </c>
    </row>
    <row r="381" spans="1:27">
      <c r="A381" t="s">
        <v>40</v>
      </c>
      <c r="B381" t="s">
        <v>1289</v>
      </c>
      <c r="C381" t="s">
        <v>1290</v>
      </c>
      <c r="D381" t="s">
        <v>1291</v>
      </c>
      <c r="E381">
        <v>75000</v>
      </c>
      <c r="F381">
        <v>5</v>
      </c>
      <c r="G381">
        <v>8</v>
      </c>
      <c r="I381">
        <v>3</v>
      </c>
      <c r="J381" t="s">
        <v>6289</v>
      </c>
      <c r="K381" t="str">
        <f t="shared" si="84"/>
        <v>121655</v>
      </c>
      <c r="L381" t="str">
        <f t="shared" si="85"/>
        <v>ĐỒ CHO MẸ BÉ</v>
      </c>
      <c r="P381" t="str">
        <f t="shared" si="80"/>
        <v>THỰC PHẨM</v>
      </c>
      <c r="Q381" t="str">
        <f t="shared" si="81"/>
        <v>153960</v>
      </c>
      <c r="R381" t="s">
        <v>5701</v>
      </c>
      <c r="S381" t="str">
        <f t="shared" si="82"/>
        <v>BOURBON - Bánh Crepe phủ Socola 47g</v>
      </c>
      <c r="T381">
        <f t="shared" si="83"/>
        <v>57000</v>
      </c>
      <c r="U381">
        <v>3</v>
      </c>
      <c r="V381">
        <v>0</v>
      </c>
      <c r="W381">
        <v>-3</v>
      </c>
      <c r="Y381">
        <f t="shared" si="86"/>
        <v>-3</v>
      </c>
      <c r="Z381" s="101">
        <f t="shared" si="87"/>
        <v>-171000</v>
      </c>
      <c r="AA381" s="102" t="s">
        <v>6728</v>
      </c>
    </row>
    <row r="382" spans="1:27">
      <c r="A382" t="s">
        <v>40</v>
      </c>
      <c r="B382" t="s">
        <v>1289</v>
      </c>
      <c r="C382" t="s">
        <v>1290</v>
      </c>
      <c r="D382" t="s">
        <v>1291</v>
      </c>
      <c r="E382">
        <v>75000</v>
      </c>
      <c r="F382">
        <v>5</v>
      </c>
      <c r="G382">
        <v>4</v>
      </c>
      <c r="H382">
        <v>-1</v>
      </c>
      <c r="J382" t="s">
        <v>6289</v>
      </c>
      <c r="K382" t="str">
        <f t="shared" si="84"/>
        <v>121655</v>
      </c>
      <c r="L382" t="str">
        <f t="shared" si="85"/>
        <v>ĐỒ CHO MẸ BÉ</v>
      </c>
      <c r="P382" t="str">
        <f t="shared" si="80"/>
        <v>THỰC PHẨM</v>
      </c>
      <c r="Q382" t="str">
        <f t="shared" si="81"/>
        <v>153966</v>
      </c>
      <c r="R382" t="s">
        <v>1200</v>
      </c>
      <c r="S382" t="str">
        <f t="shared" si="82"/>
        <v>FURUTA - Bánh quy vị caramel 124g</v>
      </c>
      <c r="T382">
        <f t="shared" si="83"/>
        <v>90000</v>
      </c>
      <c r="U382">
        <v>43</v>
      </c>
      <c r="V382">
        <v>42</v>
      </c>
      <c r="W382">
        <v>-4</v>
      </c>
      <c r="X382">
        <v>3</v>
      </c>
      <c r="Y382">
        <f t="shared" si="86"/>
        <v>-1</v>
      </c>
      <c r="Z382" s="101">
        <f t="shared" si="87"/>
        <v>-90000</v>
      </c>
      <c r="AA382" s="102">
        <v>46036</v>
      </c>
    </row>
    <row r="383" spans="1:27">
      <c r="A383" t="s">
        <v>40</v>
      </c>
      <c r="B383" t="s">
        <v>1181</v>
      </c>
      <c r="C383" t="s">
        <v>1182</v>
      </c>
      <c r="D383" t="s">
        <v>1183</v>
      </c>
      <c r="E383">
        <v>75000</v>
      </c>
      <c r="F383">
        <v>12</v>
      </c>
      <c r="G383">
        <v>8</v>
      </c>
      <c r="H383">
        <v>-4</v>
      </c>
      <c r="J383">
        <v>46153</v>
      </c>
      <c r="K383" t="str">
        <f t="shared" si="84"/>
        <v>121656</v>
      </c>
      <c r="L383" t="str">
        <f t="shared" si="85"/>
        <v>ĐỒ CHO MẸ BÉ</v>
      </c>
      <c r="P383" t="str">
        <f t="shared" si="80"/>
        <v>THỰC PHẨM</v>
      </c>
      <c r="Q383" t="str">
        <f t="shared" si="81"/>
        <v>154005</v>
      </c>
      <c r="R383" t="s">
        <v>1218</v>
      </c>
      <c r="S383" t="str">
        <f t="shared" si="82"/>
        <v>JAGABEE -Snack khoai tây vị cay 36g</v>
      </c>
      <c r="T383">
        <f t="shared" si="83"/>
        <v>40000</v>
      </c>
      <c r="U383">
        <v>-3</v>
      </c>
      <c r="V383">
        <v>8</v>
      </c>
      <c r="W383">
        <v>3</v>
      </c>
      <c r="X383">
        <v>8</v>
      </c>
      <c r="Y383">
        <f t="shared" si="86"/>
        <v>11</v>
      </c>
      <c r="Z383" s="101">
        <f t="shared" si="87"/>
        <v>440000</v>
      </c>
      <c r="AA383" s="102" t="s">
        <v>6337</v>
      </c>
    </row>
    <row r="384" spans="1:27">
      <c r="A384" t="s">
        <v>33</v>
      </c>
      <c r="B384" t="s">
        <v>4169</v>
      </c>
      <c r="C384" t="s">
        <v>4160</v>
      </c>
      <c r="D384" t="s">
        <v>4170</v>
      </c>
      <c r="E384">
        <v>3200000</v>
      </c>
      <c r="F384">
        <v>-1</v>
      </c>
      <c r="G384">
        <v>0</v>
      </c>
      <c r="H384">
        <v>1</v>
      </c>
      <c r="J384" t="s">
        <v>6466</v>
      </c>
      <c r="K384" t="str">
        <f t="shared" si="84"/>
        <v>130009</v>
      </c>
      <c r="L384" t="str">
        <f t="shared" si="85"/>
        <v>NHÀ CỬA ĐỜI SỐNG</v>
      </c>
      <c r="P384" t="str">
        <f t="shared" si="80"/>
        <v>THỰC PHẨM</v>
      </c>
      <c r="Q384" t="str">
        <f t="shared" si="81"/>
        <v>154009</v>
      </c>
      <c r="R384" t="s">
        <v>3207</v>
      </c>
      <c r="S384" t="str">
        <f t="shared" si="82"/>
        <v>OYAMA- Kem sữa 10 chiếc</v>
      </c>
      <c r="T384">
        <f t="shared" si="83"/>
        <v>120000</v>
      </c>
      <c r="U384">
        <v>-3</v>
      </c>
      <c r="V384">
        <v>4</v>
      </c>
      <c r="W384">
        <v>3</v>
      </c>
      <c r="X384">
        <v>4</v>
      </c>
      <c r="Y384">
        <f t="shared" si="86"/>
        <v>7</v>
      </c>
      <c r="Z384" s="101">
        <f t="shared" si="87"/>
        <v>840000</v>
      </c>
      <c r="AA384" s="102" t="s">
        <v>6301</v>
      </c>
    </row>
    <row r="385" spans="1:27">
      <c r="A385" t="s">
        <v>33</v>
      </c>
      <c r="B385" t="s">
        <v>4016</v>
      </c>
      <c r="C385" t="s">
        <v>4017</v>
      </c>
      <c r="D385" t="s">
        <v>4018</v>
      </c>
      <c r="E385">
        <v>40000</v>
      </c>
      <c r="F385">
        <v>-1</v>
      </c>
      <c r="G385">
        <v>0</v>
      </c>
      <c r="H385">
        <v>1</v>
      </c>
      <c r="J385" t="s">
        <v>6441</v>
      </c>
      <c r="K385" t="str">
        <f t="shared" si="84"/>
        <v>130058</v>
      </c>
      <c r="L385" t="str">
        <f t="shared" si="85"/>
        <v>NHÀ CỬA ĐỜI SỐNG</v>
      </c>
      <c r="P385" t="str">
        <f t="shared" si="80"/>
        <v>THỰC PHẨM</v>
      </c>
      <c r="Q385" t="str">
        <f t="shared" si="81"/>
        <v>154010</v>
      </c>
      <c r="R385" t="s">
        <v>3162</v>
      </c>
      <c r="S385" t="str">
        <f t="shared" si="82"/>
        <v>OYAMA- Kem trà xanh đậm vị 10 chiếc</v>
      </c>
      <c r="T385">
        <f t="shared" si="83"/>
        <v>120000</v>
      </c>
      <c r="U385">
        <v>32</v>
      </c>
      <c r="V385">
        <v>37</v>
      </c>
      <c r="W385">
        <v>-4</v>
      </c>
      <c r="X385">
        <v>9</v>
      </c>
      <c r="Y385">
        <f t="shared" si="86"/>
        <v>5</v>
      </c>
      <c r="Z385" s="101">
        <f t="shared" si="87"/>
        <v>600000</v>
      </c>
      <c r="AA385" s="102" t="s">
        <v>6301</v>
      </c>
    </row>
    <row r="386" spans="1:27">
      <c r="A386" t="s">
        <v>33</v>
      </c>
      <c r="B386" t="s">
        <v>4016</v>
      </c>
      <c r="C386" t="s">
        <v>4017</v>
      </c>
      <c r="D386" t="s">
        <v>4018</v>
      </c>
      <c r="E386">
        <v>40000</v>
      </c>
      <c r="F386">
        <v>-1</v>
      </c>
      <c r="G386">
        <v>0</v>
      </c>
      <c r="H386">
        <v>1</v>
      </c>
      <c r="J386" t="s">
        <v>6441</v>
      </c>
      <c r="K386" t="str">
        <f t="shared" si="84"/>
        <v>130058</v>
      </c>
      <c r="L386" t="str">
        <f t="shared" si="85"/>
        <v>NHÀ CỬA ĐỜI SỐNG</v>
      </c>
      <c r="P386" t="str">
        <f t="shared" si="80"/>
        <v>THỰC PHẨM</v>
      </c>
      <c r="Q386" t="str">
        <f t="shared" si="81"/>
        <v>154012</v>
      </c>
      <c r="R386" t="s">
        <v>3240</v>
      </c>
      <c r="S386" t="str">
        <f t="shared" si="82"/>
        <v>FUTABA- Kem trà sữa</v>
      </c>
      <c r="T386">
        <f t="shared" si="83"/>
        <v>51000</v>
      </c>
      <c r="U386">
        <v>37</v>
      </c>
      <c r="V386">
        <v>32</v>
      </c>
      <c r="W386">
        <v>5</v>
      </c>
      <c r="X386">
        <v>-10</v>
      </c>
      <c r="Y386">
        <f t="shared" si="86"/>
        <v>-5</v>
      </c>
      <c r="Z386" s="101">
        <f t="shared" si="87"/>
        <v>-255000</v>
      </c>
      <c r="AA386" s="102" t="s">
        <v>6109</v>
      </c>
    </row>
    <row r="387" spans="1:27">
      <c r="A387" t="s">
        <v>33</v>
      </c>
      <c r="B387" t="s">
        <v>4016</v>
      </c>
      <c r="C387" t="s">
        <v>4017</v>
      </c>
      <c r="D387" t="s">
        <v>4018</v>
      </c>
      <c r="E387">
        <v>40000</v>
      </c>
      <c r="F387">
        <v>1</v>
      </c>
      <c r="G387">
        <v>0</v>
      </c>
      <c r="H387">
        <v>-1</v>
      </c>
      <c r="J387" t="s">
        <v>6441</v>
      </c>
      <c r="K387" t="str">
        <f t="shared" si="84"/>
        <v>130058</v>
      </c>
      <c r="L387" t="str">
        <f t="shared" si="85"/>
        <v>NHÀ CỬA ĐỜI SỐNG</v>
      </c>
      <c r="P387" t="str">
        <f t="shared" si="80"/>
        <v>THỰC PHẨM</v>
      </c>
      <c r="Q387" t="str">
        <f t="shared" si="81"/>
        <v>154023</v>
      </c>
      <c r="R387" t="s">
        <v>3216</v>
      </c>
      <c r="S387" t="str">
        <f t="shared" si="82"/>
        <v>KOCHI- Kem vị hạt dẻ 115g</v>
      </c>
      <c r="T387">
        <f t="shared" si="83"/>
        <v>130000</v>
      </c>
      <c r="U387">
        <v>19</v>
      </c>
      <c r="V387">
        <v>20</v>
      </c>
      <c r="W387">
        <v>-1</v>
      </c>
      <c r="X387">
        <v>2</v>
      </c>
      <c r="Y387">
        <f t="shared" si="86"/>
        <v>1</v>
      </c>
      <c r="Z387" s="101">
        <f t="shared" si="87"/>
        <v>130000</v>
      </c>
      <c r="AA387" s="102">
        <v>46104</v>
      </c>
    </row>
    <row r="388" spans="1:27">
      <c r="A388" t="s">
        <v>33</v>
      </c>
      <c r="B388" t="s">
        <v>3679</v>
      </c>
      <c r="C388" t="s">
        <v>3674</v>
      </c>
      <c r="D388" t="s">
        <v>3680</v>
      </c>
      <c r="E388">
        <v>40000</v>
      </c>
      <c r="F388">
        <v>8</v>
      </c>
      <c r="G388">
        <v>7</v>
      </c>
      <c r="H388">
        <v>-1</v>
      </c>
      <c r="J388" t="s">
        <v>6377</v>
      </c>
      <c r="K388" t="str">
        <f t="shared" si="84"/>
        <v>130060</v>
      </c>
      <c r="L388" t="str">
        <f t="shared" si="85"/>
        <v>NHÀ CỬA ĐỜI SỐNG</v>
      </c>
      <c r="P388" t="str">
        <f t="shared" si="80"/>
        <v>THỰC PHẨM</v>
      </c>
      <c r="Q388" t="str">
        <f t="shared" si="81"/>
        <v>154027</v>
      </c>
      <c r="R388" t="s">
        <v>352</v>
      </c>
      <c r="S388" t="str">
        <f t="shared" si="82"/>
        <v>COCACOLA-Nước ngọt có gas Lemon Lime Tominaga350ml</v>
      </c>
      <c r="T388">
        <f t="shared" si="83"/>
        <v>27000</v>
      </c>
      <c r="U388">
        <v>63</v>
      </c>
      <c r="V388">
        <v>64</v>
      </c>
      <c r="W388">
        <v>-34</v>
      </c>
      <c r="X388">
        <v>35</v>
      </c>
      <c r="Y388">
        <f t="shared" si="86"/>
        <v>1</v>
      </c>
      <c r="Z388" s="101">
        <f t="shared" si="87"/>
        <v>27000</v>
      </c>
      <c r="AA388" s="102" t="s">
        <v>6364</v>
      </c>
    </row>
    <row r="389" spans="1:27">
      <c r="A389" t="s">
        <v>33</v>
      </c>
      <c r="B389" t="s">
        <v>3679</v>
      </c>
      <c r="C389" t="s">
        <v>3674</v>
      </c>
      <c r="D389" t="s">
        <v>3680</v>
      </c>
      <c r="E389">
        <v>40000</v>
      </c>
      <c r="F389">
        <v>-1</v>
      </c>
      <c r="G389">
        <v>0</v>
      </c>
      <c r="H389">
        <v>1</v>
      </c>
      <c r="J389" t="s">
        <v>6377</v>
      </c>
      <c r="K389" t="str">
        <f t="shared" si="84"/>
        <v>130060</v>
      </c>
      <c r="L389" t="str">
        <f t="shared" si="85"/>
        <v>NHÀ CỬA ĐỜI SỐNG</v>
      </c>
      <c r="P389" t="str">
        <f t="shared" si="80"/>
        <v>THỰC PHẨM</v>
      </c>
      <c r="Q389" t="str">
        <f t="shared" si="81"/>
        <v>154053</v>
      </c>
      <c r="R389" t="s">
        <v>1651</v>
      </c>
      <c r="S389" t="str">
        <f t="shared" si="82"/>
        <v xml:space="preserve">MARUMIYA-  Gia vị rắc cơm vị cá ngừ </v>
      </c>
      <c r="T389">
        <f t="shared" si="83"/>
        <v>40000</v>
      </c>
      <c r="U389">
        <v>1</v>
      </c>
      <c r="V389">
        <v>0</v>
      </c>
      <c r="W389">
        <v>-1</v>
      </c>
      <c r="Y389">
        <f t="shared" si="86"/>
        <v>-1</v>
      </c>
      <c r="Z389" s="101">
        <f t="shared" si="87"/>
        <v>-40000</v>
      </c>
      <c r="AA389" s="102" t="s">
        <v>6749</v>
      </c>
    </row>
    <row r="390" spans="1:27">
      <c r="A390" t="s">
        <v>33</v>
      </c>
      <c r="B390" t="s">
        <v>3671</v>
      </c>
      <c r="C390" t="s">
        <v>3672</v>
      </c>
      <c r="D390" t="s">
        <v>3673</v>
      </c>
      <c r="E390">
        <v>40000</v>
      </c>
      <c r="F390">
        <v>-1</v>
      </c>
      <c r="G390">
        <v>0</v>
      </c>
      <c r="H390">
        <v>1</v>
      </c>
      <c r="J390" t="s">
        <v>6374</v>
      </c>
      <c r="K390" t="str">
        <f t="shared" si="84"/>
        <v>130061</v>
      </c>
      <c r="L390" t="str">
        <f t="shared" si="85"/>
        <v>NHÀ CỬA ĐỜI SỐNG</v>
      </c>
      <c r="P390" t="str">
        <f t="shared" si="80"/>
        <v>THỰC PHẨM</v>
      </c>
      <c r="Q390" t="str">
        <f t="shared" si="81"/>
        <v>154060</v>
      </c>
      <c r="R390" t="s">
        <v>1951</v>
      </c>
      <c r="S390" t="str">
        <f t="shared" si="82"/>
        <v>BOURBON- Bánh gạo tổng hợp 65g (3 vị)</v>
      </c>
      <c r="T390">
        <f t="shared" si="83"/>
        <v>80000</v>
      </c>
      <c r="U390">
        <v>-2</v>
      </c>
      <c r="V390">
        <v>0</v>
      </c>
      <c r="W390">
        <v>3</v>
      </c>
      <c r="X390">
        <v>-1</v>
      </c>
      <c r="Y390">
        <f t="shared" si="86"/>
        <v>2</v>
      </c>
      <c r="Z390" s="101">
        <f t="shared" si="87"/>
        <v>160000</v>
      </c>
      <c r="AA390" s="102">
        <v>46000</v>
      </c>
    </row>
    <row r="391" spans="1:27">
      <c r="A391" t="s">
        <v>33</v>
      </c>
      <c r="B391" t="s">
        <v>3671</v>
      </c>
      <c r="C391" t="s">
        <v>3672</v>
      </c>
      <c r="D391" t="s">
        <v>3673</v>
      </c>
      <c r="E391">
        <v>40000</v>
      </c>
      <c r="F391">
        <v>3</v>
      </c>
      <c r="G391">
        <v>2</v>
      </c>
      <c r="H391">
        <v>-1</v>
      </c>
      <c r="J391" t="s">
        <v>6374</v>
      </c>
      <c r="K391" t="str">
        <f t="shared" si="84"/>
        <v>130061</v>
      </c>
      <c r="L391" t="str">
        <f t="shared" si="85"/>
        <v>NHÀ CỬA ĐỜI SỐNG</v>
      </c>
      <c r="P391" t="str">
        <f t="shared" si="80"/>
        <v>THỰC PHẨM</v>
      </c>
      <c r="Q391" t="str">
        <f t="shared" si="81"/>
        <v>154073</v>
      </c>
      <c r="R391" t="s">
        <v>2220</v>
      </c>
      <c r="S391" t="str">
        <f t="shared" si="82"/>
        <v>BOURBON - Kẹo viên socola Mini Bit 139g (mix 5 vị)</v>
      </c>
      <c r="T391">
        <f t="shared" si="83"/>
        <v>110000</v>
      </c>
      <c r="U391">
        <v>5</v>
      </c>
      <c r="V391">
        <v>0</v>
      </c>
      <c r="W391">
        <v>-2</v>
      </c>
      <c r="X391">
        <v>-3</v>
      </c>
      <c r="Y391">
        <f t="shared" si="86"/>
        <v>-5</v>
      </c>
      <c r="Z391" s="101">
        <f t="shared" si="87"/>
        <v>-550000</v>
      </c>
      <c r="AA391" s="102" t="s">
        <v>6136</v>
      </c>
    </row>
    <row r="392" spans="1:27">
      <c r="A392" t="s">
        <v>33</v>
      </c>
      <c r="B392" t="s">
        <v>3671</v>
      </c>
      <c r="C392" t="s">
        <v>3672</v>
      </c>
      <c r="D392" t="s">
        <v>3673</v>
      </c>
      <c r="E392">
        <v>40000</v>
      </c>
      <c r="F392">
        <v>-1</v>
      </c>
      <c r="G392">
        <v>0</v>
      </c>
      <c r="H392">
        <v>1</v>
      </c>
      <c r="J392" t="s">
        <v>6374</v>
      </c>
      <c r="K392" t="str">
        <f t="shared" si="84"/>
        <v>130061</v>
      </c>
      <c r="L392" t="str">
        <f t="shared" si="85"/>
        <v>NHÀ CỬA ĐỜI SỐNG</v>
      </c>
      <c r="P392" t="str">
        <f t="shared" si="80"/>
        <v>THỰC PHẨM</v>
      </c>
      <c r="Q392" t="str">
        <f t="shared" si="81"/>
        <v>154092</v>
      </c>
      <c r="R392" t="s">
        <v>3174</v>
      </c>
      <c r="S392" t="str">
        <f t="shared" si="82"/>
        <v>MORINAGA - Kem Ramune soda và nho hộp 10 chiếc</v>
      </c>
      <c r="T392">
        <f t="shared" si="83"/>
        <v>125000</v>
      </c>
      <c r="U392">
        <v>32</v>
      </c>
      <c r="V392">
        <v>20</v>
      </c>
      <c r="W392">
        <v>-3</v>
      </c>
      <c r="X392">
        <v>-9</v>
      </c>
      <c r="Y392">
        <f t="shared" si="86"/>
        <v>-12</v>
      </c>
      <c r="Z392" s="101">
        <f t="shared" si="87"/>
        <v>-1500000</v>
      </c>
      <c r="AA392" s="102" t="s">
        <v>6111</v>
      </c>
    </row>
    <row r="393" spans="1:27">
      <c r="A393" t="s">
        <v>33</v>
      </c>
      <c r="B393" t="s">
        <v>3671</v>
      </c>
      <c r="C393" t="s">
        <v>3672</v>
      </c>
      <c r="D393" t="s">
        <v>3673</v>
      </c>
      <c r="E393">
        <v>40000</v>
      </c>
      <c r="F393">
        <v>1</v>
      </c>
      <c r="G393">
        <v>0</v>
      </c>
      <c r="H393">
        <v>-1</v>
      </c>
      <c r="J393" t="s">
        <v>6374</v>
      </c>
      <c r="K393" t="str">
        <f t="shared" si="84"/>
        <v>130061</v>
      </c>
      <c r="L393" t="str">
        <f t="shared" si="85"/>
        <v>NHÀ CỬA ĐỜI SỐNG</v>
      </c>
      <c r="P393" t="str">
        <f t="shared" si="80"/>
        <v>THỰC PHẨM</v>
      </c>
      <c r="Q393" t="str">
        <f t="shared" si="81"/>
        <v>154134</v>
      </c>
      <c r="R393" t="s">
        <v>4884</v>
      </c>
      <c r="S393" t="str">
        <f t="shared" si="82"/>
        <v>Sakura Beef - Thịt bò thăn ngoại nướng 200g</v>
      </c>
      <c r="T393">
        <f t="shared" si="83"/>
        <v>165000</v>
      </c>
      <c r="U393">
        <v>78</v>
      </c>
      <c r="V393">
        <v>58</v>
      </c>
      <c r="W393">
        <v>-20</v>
      </c>
      <c r="Y393">
        <f t="shared" si="86"/>
        <v>-20</v>
      </c>
      <c r="Z393" s="101">
        <f t="shared" si="87"/>
        <v>-3300000</v>
      </c>
      <c r="AA393" s="102" t="s">
        <v>6593</v>
      </c>
    </row>
    <row r="394" spans="1:27">
      <c r="A394" t="s">
        <v>33</v>
      </c>
      <c r="B394" t="s">
        <v>3671</v>
      </c>
      <c r="C394" t="s">
        <v>3672</v>
      </c>
      <c r="D394" t="s">
        <v>3673</v>
      </c>
      <c r="E394">
        <v>40000</v>
      </c>
      <c r="F394">
        <v>-1</v>
      </c>
      <c r="G394">
        <v>0</v>
      </c>
      <c r="H394">
        <v>1</v>
      </c>
      <c r="J394" t="s">
        <v>6374</v>
      </c>
      <c r="K394" t="str">
        <f t="shared" si="84"/>
        <v>130061</v>
      </c>
      <c r="L394" t="str">
        <f t="shared" si="85"/>
        <v>NHÀ CỬA ĐỜI SỐNG</v>
      </c>
      <c r="P394" t="str">
        <f t="shared" si="80"/>
        <v>THỰC PHẨM</v>
      </c>
      <c r="Q394" t="str">
        <f t="shared" si="81"/>
        <v>154135</v>
      </c>
      <c r="R394" t="s">
        <v>220</v>
      </c>
      <c r="S394" t="str">
        <f t="shared" si="82"/>
        <v>ITO- Bánh quy Cookies Original Assort hộp 48 chiếc</v>
      </c>
      <c r="T394">
        <f t="shared" si="83"/>
        <v>155000</v>
      </c>
      <c r="U394">
        <v>446</v>
      </c>
      <c r="V394">
        <v>419</v>
      </c>
      <c r="W394">
        <v>-30</v>
      </c>
      <c r="X394">
        <v>3</v>
      </c>
      <c r="Y394">
        <f t="shared" si="86"/>
        <v>-27</v>
      </c>
      <c r="Z394" s="101">
        <f t="shared" si="87"/>
        <v>-4185000</v>
      </c>
      <c r="AA394" s="102" t="s">
        <v>6282</v>
      </c>
    </row>
    <row r="395" spans="1:27">
      <c r="A395" t="s">
        <v>33</v>
      </c>
      <c r="B395" t="s">
        <v>4035</v>
      </c>
      <c r="C395" t="s">
        <v>4033</v>
      </c>
      <c r="D395" t="s">
        <v>4036</v>
      </c>
      <c r="E395">
        <v>40000</v>
      </c>
      <c r="F395">
        <v>-1</v>
      </c>
      <c r="G395">
        <v>0</v>
      </c>
      <c r="H395">
        <v>1</v>
      </c>
      <c r="J395" t="s">
        <v>6445</v>
      </c>
      <c r="K395" t="str">
        <f t="shared" si="84"/>
        <v>130063</v>
      </c>
      <c r="L395" t="str">
        <f t="shared" si="85"/>
        <v>NHÀ CỬA ĐỜI SỐNG</v>
      </c>
      <c r="P395" t="str">
        <f t="shared" si="80"/>
        <v>THỰC PHẨM</v>
      </c>
      <c r="Q395" t="str">
        <f t="shared" si="81"/>
        <v>154175</v>
      </c>
      <c r="R395" t="s">
        <v>4664</v>
      </c>
      <c r="S395" t="str">
        <f t="shared" si="82"/>
        <v>NISSIN_Mì Xào Ăn Liền Nissin Yakisoba 104g</v>
      </c>
      <c r="T395">
        <f t="shared" si="83"/>
        <v>59000</v>
      </c>
      <c r="U395">
        <v>-10</v>
      </c>
      <c r="V395">
        <v>0</v>
      </c>
      <c r="W395">
        <v>10</v>
      </c>
      <c r="Y395">
        <f t="shared" si="86"/>
        <v>10</v>
      </c>
      <c r="Z395" s="101">
        <f t="shared" si="87"/>
        <v>590000</v>
      </c>
      <c r="AA395" s="102" t="s">
        <v>6557</v>
      </c>
    </row>
    <row r="396" spans="1:27">
      <c r="A396" t="s">
        <v>33</v>
      </c>
      <c r="B396" t="s">
        <v>5309</v>
      </c>
      <c r="C396" t="s">
        <v>5310</v>
      </c>
      <c r="D396" t="s">
        <v>5311</v>
      </c>
      <c r="E396">
        <v>40000</v>
      </c>
      <c r="F396">
        <v>-1</v>
      </c>
      <c r="G396">
        <v>0</v>
      </c>
      <c r="H396">
        <v>1</v>
      </c>
      <c r="J396" t="s">
        <v>6267</v>
      </c>
      <c r="K396" t="str">
        <f t="shared" si="84"/>
        <v>130074</v>
      </c>
      <c r="L396" t="str">
        <f t="shared" si="85"/>
        <v>NHÀ CỬA ĐỜI SỐNG</v>
      </c>
      <c r="P396" t="str">
        <f t="shared" si="80"/>
        <v>THỰC PHẨM</v>
      </c>
      <c r="Q396" t="str">
        <f t="shared" si="81"/>
        <v>154180</v>
      </c>
      <c r="R396" t="s">
        <v>4613</v>
      </c>
      <c r="S396" t="str">
        <f t="shared" si="82"/>
        <v>Otter Mong - Snack Rong Biển Vị truyền thống 4g*3</v>
      </c>
      <c r="T396">
        <f t="shared" si="83"/>
        <v>49000</v>
      </c>
      <c r="U396">
        <v>-2</v>
      </c>
      <c r="V396">
        <v>0</v>
      </c>
      <c r="W396">
        <v>2</v>
      </c>
      <c r="Y396">
        <f t="shared" si="86"/>
        <v>2</v>
      </c>
      <c r="Z396" s="101">
        <f t="shared" si="87"/>
        <v>98000</v>
      </c>
      <c r="AA396" s="102" t="s">
        <v>6548</v>
      </c>
    </row>
    <row r="397" spans="1:27">
      <c r="A397" t="s">
        <v>33</v>
      </c>
      <c r="B397" t="s">
        <v>5309</v>
      </c>
      <c r="C397" t="s">
        <v>5310</v>
      </c>
      <c r="D397" t="s">
        <v>5311</v>
      </c>
      <c r="E397">
        <v>45000</v>
      </c>
      <c r="F397">
        <v>-1</v>
      </c>
      <c r="G397">
        <v>0</v>
      </c>
      <c r="H397">
        <v>1</v>
      </c>
      <c r="J397" t="s">
        <v>6267</v>
      </c>
      <c r="K397" t="str">
        <f t="shared" si="84"/>
        <v>130074</v>
      </c>
      <c r="L397" t="str">
        <f t="shared" si="85"/>
        <v>NHÀ CỬA ĐỜI SỐNG</v>
      </c>
      <c r="P397" t="str">
        <f t="shared" si="80"/>
        <v>THỰC PHẨM</v>
      </c>
      <c r="Q397" t="str">
        <f t="shared" si="81"/>
        <v>154181</v>
      </c>
      <c r="R397" t="s">
        <v>294</v>
      </c>
      <c r="S397" t="str">
        <f t="shared" si="82"/>
        <v>Otter Mong - Snack Rong Biển Vị BBQ 4g*3 gói</v>
      </c>
      <c r="T397">
        <f t="shared" si="83"/>
        <v>49000</v>
      </c>
      <c r="U397">
        <v>20</v>
      </c>
      <c r="V397">
        <v>21</v>
      </c>
      <c r="W397">
        <v>-1</v>
      </c>
      <c r="X397">
        <v>2</v>
      </c>
      <c r="Y397">
        <f t="shared" si="86"/>
        <v>1</v>
      </c>
      <c r="Z397" s="101">
        <f t="shared" si="87"/>
        <v>49000</v>
      </c>
      <c r="AA397" s="102" t="s">
        <v>6263</v>
      </c>
    </row>
    <row r="398" spans="1:27">
      <c r="A398" t="s">
        <v>33</v>
      </c>
      <c r="B398" t="s">
        <v>1611</v>
      </c>
      <c r="C398" t="s">
        <v>1612</v>
      </c>
      <c r="D398" t="s">
        <v>1613</v>
      </c>
      <c r="E398">
        <v>45000</v>
      </c>
      <c r="F398">
        <v>8</v>
      </c>
      <c r="G398">
        <v>9</v>
      </c>
      <c r="I398">
        <v>1</v>
      </c>
      <c r="J398" t="s">
        <v>6218</v>
      </c>
      <c r="K398" t="str">
        <f t="shared" si="84"/>
        <v>130124</v>
      </c>
      <c r="L398" t="str">
        <f t="shared" si="85"/>
        <v>NHÀ CỬA ĐỜI SỐNG</v>
      </c>
      <c r="P398" t="str">
        <f t="shared" si="80"/>
        <v>THỰC PHẨM</v>
      </c>
      <c r="Q398" t="str">
        <f t="shared" si="81"/>
        <v>154187</v>
      </c>
      <c r="R398" t="s">
        <v>5398</v>
      </c>
      <c r="S398" t="str">
        <f t="shared" si="82"/>
        <v>HACHI_Viên sốt vang kiểu Nhật 160g</v>
      </c>
      <c r="T398">
        <f t="shared" si="83"/>
        <v>95000</v>
      </c>
      <c r="U398">
        <v>12</v>
      </c>
      <c r="V398">
        <v>13</v>
      </c>
      <c r="W398">
        <v>1</v>
      </c>
      <c r="Y398">
        <f t="shared" si="86"/>
        <v>1</v>
      </c>
      <c r="Z398" s="101">
        <f t="shared" si="87"/>
        <v>95000</v>
      </c>
      <c r="AA398" s="102" t="s">
        <v>6694</v>
      </c>
    </row>
    <row r="399" spans="1:27">
      <c r="A399" t="s">
        <v>33</v>
      </c>
      <c r="B399" t="s">
        <v>1826</v>
      </c>
      <c r="C399" t="s">
        <v>1827</v>
      </c>
      <c r="D399" t="s">
        <v>1828</v>
      </c>
      <c r="E399">
        <v>45000</v>
      </c>
      <c r="F399">
        <v>16</v>
      </c>
      <c r="G399">
        <v>15</v>
      </c>
      <c r="I399">
        <v>-1</v>
      </c>
      <c r="J399" t="s">
        <v>6167</v>
      </c>
      <c r="K399" t="str">
        <f t="shared" si="84"/>
        <v>130226</v>
      </c>
      <c r="L399" t="str">
        <f t="shared" si="85"/>
        <v>NHÀ CỬA ĐỜI SỐNG</v>
      </c>
      <c r="P399" t="str">
        <f t="shared" si="80"/>
        <v>THỰC PHẨM</v>
      </c>
      <c r="Q399" t="str">
        <f t="shared" si="81"/>
        <v>154196</v>
      </c>
      <c r="R399" t="s">
        <v>5952</v>
      </c>
      <c r="S399" t="str">
        <f t="shared" si="82"/>
        <v>YAMAMOTO_Mì xào kiểu Nhật 89g*5</v>
      </c>
      <c r="T399">
        <f t="shared" si="83"/>
        <v>99000</v>
      </c>
      <c r="U399">
        <v>-5</v>
      </c>
      <c r="V399">
        <v>0</v>
      </c>
      <c r="W399">
        <v>5</v>
      </c>
      <c r="Y399">
        <f t="shared" si="86"/>
        <v>5</v>
      </c>
      <c r="Z399" s="101">
        <f t="shared" si="87"/>
        <v>495000</v>
      </c>
      <c r="AA399" s="102" t="s">
        <v>6743</v>
      </c>
    </row>
    <row r="400" spans="1:27">
      <c r="A400" t="s">
        <v>33</v>
      </c>
      <c r="B400" t="s">
        <v>1826</v>
      </c>
      <c r="C400" t="s">
        <v>1827</v>
      </c>
      <c r="D400" t="s">
        <v>1828</v>
      </c>
      <c r="E400">
        <v>40000</v>
      </c>
      <c r="F400">
        <v>4</v>
      </c>
      <c r="G400">
        <v>3</v>
      </c>
      <c r="H400">
        <v>-1</v>
      </c>
      <c r="J400" t="s">
        <v>6167</v>
      </c>
      <c r="K400" t="str">
        <f t="shared" si="84"/>
        <v>130226</v>
      </c>
      <c r="L400" t="str">
        <f t="shared" si="85"/>
        <v>NHÀ CỬA ĐỜI SỐNG</v>
      </c>
      <c r="P400" t="str">
        <f t="shared" si="80"/>
        <v>THỰC PHẨM</v>
      </c>
      <c r="Q400" t="str">
        <f t="shared" si="81"/>
        <v>154200</v>
      </c>
      <c r="R400" t="s">
        <v>1245</v>
      </c>
      <c r="S400" t="str">
        <f t="shared" si="82"/>
        <v>MARUKOME_Súp miso ăn liền giảm muối 183g</v>
      </c>
      <c r="T400">
        <f t="shared" si="83"/>
        <v>94000</v>
      </c>
      <c r="U400">
        <v>1</v>
      </c>
      <c r="V400">
        <v>3</v>
      </c>
      <c r="W400">
        <v>-1</v>
      </c>
      <c r="X400">
        <v>3</v>
      </c>
      <c r="Y400">
        <f t="shared" si="86"/>
        <v>2</v>
      </c>
      <c r="Z400" s="101">
        <f t="shared" si="87"/>
        <v>188000</v>
      </c>
      <c r="AA400" s="102" t="s">
        <v>6286</v>
      </c>
    </row>
    <row r="401" spans="1:27">
      <c r="A401" t="s">
        <v>33</v>
      </c>
      <c r="B401" t="s">
        <v>1826</v>
      </c>
      <c r="C401" t="s">
        <v>1827</v>
      </c>
      <c r="D401" t="s">
        <v>1828</v>
      </c>
      <c r="E401">
        <v>40000</v>
      </c>
      <c r="F401">
        <v>-1</v>
      </c>
      <c r="G401">
        <v>0</v>
      </c>
      <c r="H401">
        <v>1</v>
      </c>
      <c r="J401" t="s">
        <v>6167</v>
      </c>
      <c r="K401" t="str">
        <f t="shared" si="84"/>
        <v>130226</v>
      </c>
      <c r="L401" t="str">
        <f t="shared" si="85"/>
        <v>NHÀ CỬA ĐỜI SỐNG</v>
      </c>
      <c r="P401" t="str">
        <f t="shared" si="80"/>
        <v>THỰC PHẨM</v>
      </c>
      <c r="Q401" t="str">
        <f t="shared" si="81"/>
        <v>154201</v>
      </c>
      <c r="R401" t="s">
        <v>1304</v>
      </c>
      <c r="S401" t="str">
        <f t="shared" si="82"/>
        <v>MARUKOME_Tương miso có thêm dashi đóng hộp 650g</v>
      </c>
      <c r="T401">
        <f t="shared" si="83"/>
        <v>99000</v>
      </c>
      <c r="U401">
        <v>45</v>
      </c>
      <c r="V401">
        <v>43</v>
      </c>
      <c r="W401">
        <v>-4</v>
      </c>
      <c r="X401">
        <v>2</v>
      </c>
      <c r="Y401">
        <f t="shared" si="86"/>
        <v>-2</v>
      </c>
      <c r="Z401" s="101">
        <f t="shared" si="87"/>
        <v>-198000</v>
      </c>
      <c r="AA401" s="102" t="s">
        <v>6253</v>
      </c>
    </row>
    <row r="402" spans="1:27">
      <c r="A402" t="s">
        <v>33</v>
      </c>
      <c r="B402" t="s">
        <v>3734</v>
      </c>
      <c r="C402" t="s">
        <v>3735</v>
      </c>
      <c r="D402" t="s">
        <v>3736</v>
      </c>
      <c r="E402">
        <v>100000</v>
      </c>
      <c r="F402">
        <v>-1</v>
      </c>
      <c r="G402">
        <v>0</v>
      </c>
      <c r="H402">
        <v>1</v>
      </c>
      <c r="J402" t="s">
        <v>6389</v>
      </c>
      <c r="K402" t="str">
        <f t="shared" si="84"/>
        <v>130285</v>
      </c>
      <c r="L402" t="str">
        <f t="shared" si="85"/>
        <v>NHÀ CỬA ĐỜI SỐNG</v>
      </c>
      <c r="P402" t="str">
        <f t="shared" si="80"/>
        <v>THỰC PHẨM</v>
      </c>
      <c r="Q402" t="str">
        <f t="shared" si="81"/>
        <v>154216</v>
      </c>
      <c r="R402" t="s">
        <v>4580</v>
      </c>
      <c r="S402" t="str">
        <f t="shared" si="82"/>
        <v>KOBE BUSSAN_Tảo biển sấy khô 30g</v>
      </c>
      <c r="T402">
        <f t="shared" si="83"/>
        <v>35000</v>
      </c>
      <c r="U402">
        <v>-2</v>
      </c>
      <c r="V402">
        <v>0</v>
      </c>
      <c r="W402">
        <v>2</v>
      </c>
      <c r="Y402">
        <f t="shared" si="86"/>
        <v>2</v>
      </c>
      <c r="Z402" s="101">
        <f t="shared" si="87"/>
        <v>70000</v>
      </c>
      <c r="AA402" s="102" t="s">
        <v>6543</v>
      </c>
    </row>
    <row r="403" spans="1:27">
      <c r="A403" t="s">
        <v>33</v>
      </c>
      <c r="B403" t="s">
        <v>4157</v>
      </c>
      <c r="C403" t="s">
        <v>4158</v>
      </c>
      <c r="D403" t="s">
        <v>4159</v>
      </c>
      <c r="E403">
        <v>3200000</v>
      </c>
      <c r="F403">
        <v>1</v>
      </c>
      <c r="G403">
        <v>0</v>
      </c>
      <c r="H403">
        <v>-1</v>
      </c>
      <c r="J403" t="s">
        <v>6466</v>
      </c>
      <c r="K403" t="str">
        <f t="shared" si="84"/>
        <v>130398</v>
      </c>
      <c r="L403" t="str">
        <f t="shared" si="85"/>
        <v>NHÀ CỬA ĐỜI SỐNG</v>
      </c>
      <c r="P403" t="str">
        <f t="shared" si="80"/>
        <v>THỰC PHẨM</v>
      </c>
      <c r="Q403" t="str">
        <f t="shared" si="81"/>
        <v>154228</v>
      </c>
      <c r="R403" t="s">
        <v>5394</v>
      </c>
      <c r="S403" t="str">
        <f t="shared" si="82"/>
        <v>HACHI_Sốt mì spaghetti vị thịt bằm 285g</v>
      </c>
      <c r="T403">
        <f t="shared" si="83"/>
        <v>58000</v>
      </c>
      <c r="U403">
        <v>1</v>
      </c>
      <c r="V403">
        <v>2</v>
      </c>
      <c r="W403">
        <v>1</v>
      </c>
      <c r="Y403">
        <f t="shared" si="86"/>
        <v>1</v>
      </c>
      <c r="Z403" s="101">
        <f t="shared" si="87"/>
        <v>58000</v>
      </c>
      <c r="AA403" s="102" t="s">
        <v>6693</v>
      </c>
    </row>
    <row r="404" spans="1:27">
      <c r="A404" t="s">
        <v>33</v>
      </c>
      <c r="B404" t="s">
        <v>4894</v>
      </c>
      <c r="C404" t="s">
        <v>4870</v>
      </c>
      <c r="D404" t="s">
        <v>4895</v>
      </c>
      <c r="E404">
        <v>40000</v>
      </c>
      <c r="F404">
        <v>-2</v>
      </c>
      <c r="G404">
        <v>0</v>
      </c>
      <c r="H404">
        <v>2</v>
      </c>
      <c r="J404" t="s">
        <v>6598</v>
      </c>
      <c r="K404" t="str">
        <f t="shared" si="84"/>
        <v>130425</v>
      </c>
      <c r="L404" t="str">
        <f t="shared" si="85"/>
        <v>NHÀ CỬA ĐỜI SỐNG</v>
      </c>
      <c r="P404" t="str">
        <f t="shared" si="80"/>
        <v>THỰC PHẨM</v>
      </c>
      <c r="Q404" t="str">
        <f t="shared" si="81"/>
        <v>154274</v>
      </c>
      <c r="R404" t="s">
        <v>5875</v>
      </c>
      <c r="S404" t="str">
        <f t="shared" si="82"/>
        <v>GLICO- Bánh ốc quế Caplico mini 87g</v>
      </c>
      <c r="T404">
        <f t="shared" si="83"/>
        <v>125000</v>
      </c>
      <c r="U404">
        <v>-29</v>
      </c>
      <c r="V404">
        <v>0</v>
      </c>
      <c r="W404">
        <v>29</v>
      </c>
      <c r="Y404">
        <f t="shared" si="86"/>
        <v>29</v>
      </c>
      <c r="Z404" s="101">
        <f t="shared" si="87"/>
        <v>3625000</v>
      </c>
      <c r="AA404" s="102" t="s">
        <v>6737</v>
      </c>
    </row>
    <row r="405" spans="1:27">
      <c r="A405" t="s">
        <v>33</v>
      </c>
      <c r="B405" t="s">
        <v>4894</v>
      </c>
      <c r="C405" t="s">
        <v>4870</v>
      </c>
      <c r="D405" t="s">
        <v>4895</v>
      </c>
      <c r="E405">
        <v>40000</v>
      </c>
      <c r="F405">
        <v>-2</v>
      </c>
      <c r="G405">
        <v>0</v>
      </c>
      <c r="H405">
        <v>2</v>
      </c>
      <c r="J405" t="s">
        <v>6598</v>
      </c>
      <c r="K405" t="str">
        <f t="shared" si="84"/>
        <v>130425</v>
      </c>
      <c r="L405" t="str">
        <f t="shared" si="85"/>
        <v>NHÀ CỬA ĐỜI SỐNG</v>
      </c>
      <c r="P405" t="str">
        <f t="shared" si="80"/>
        <v>THỰC PHẨM</v>
      </c>
      <c r="Q405" t="str">
        <f t="shared" si="81"/>
        <v>154277</v>
      </c>
      <c r="R405" t="s">
        <v>2077</v>
      </c>
      <c r="S405" t="str">
        <f t="shared" si="82"/>
        <v>HAGOROMO- Rắc cơm Papatto vị cá ngừ 30g</v>
      </c>
      <c r="T405">
        <f t="shared" si="83"/>
        <v>55000</v>
      </c>
      <c r="U405">
        <v>13</v>
      </c>
      <c r="V405">
        <v>7</v>
      </c>
      <c r="W405">
        <v>-3</v>
      </c>
      <c r="X405">
        <v>-3</v>
      </c>
      <c r="Y405">
        <f t="shared" si="86"/>
        <v>-6</v>
      </c>
      <c r="Z405" s="101">
        <f t="shared" si="87"/>
        <v>-330000</v>
      </c>
      <c r="AA405" s="102">
        <v>46097</v>
      </c>
    </row>
    <row r="406" spans="1:27">
      <c r="A406" t="s">
        <v>33</v>
      </c>
      <c r="B406" t="s">
        <v>4136</v>
      </c>
      <c r="C406" t="s">
        <v>4137</v>
      </c>
      <c r="D406" t="s">
        <v>4138</v>
      </c>
      <c r="E406">
        <v>35000</v>
      </c>
      <c r="F406">
        <v>-3</v>
      </c>
      <c r="G406">
        <v>0</v>
      </c>
      <c r="H406">
        <v>3</v>
      </c>
      <c r="J406" t="s">
        <v>6461</v>
      </c>
      <c r="K406" t="str">
        <f t="shared" si="84"/>
        <v>130438</v>
      </c>
      <c r="L406" t="str">
        <f t="shared" si="85"/>
        <v>NHÀ CỬA ĐỜI SỐNG</v>
      </c>
      <c r="P406" t="str">
        <f t="shared" si="80"/>
        <v>THỰC PHẨM</v>
      </c>
      <c r="Q406" t="str">
        <f t="shared" si="81"/>
        <v>154279</v>
      </c>
      <c r="R406" t="s">
        <v>3436</v>
      </c>
      <c r="S406" t="str">
        <f t="shared" si="82"/>
        <v>SANGEN WAGYU- Thịt bò tam vương bít tết 200g</v>
      </c>
      <c r="T406">
        <f t="shared" si="83"/>
        <v>145000</v>
      </c>
      <c r="U406">
        <v>51</v>
      </c>
      <c r="V406">
        <v>18</v>
      </c>
      <c r="W406">
        <v>-17</v>
      </c>
      <c r="X406">
        <v>-16</v>
      </c>
      <c r="Y406">
        <f t="shared" si="86"/>
        <v>-33</v>
      </c>
      <c r="Z406" s="101">
        <f t="shared" si="87"/>
        <v>-4785000</v>
      </c>
      <c r="AA406" s="102">
        <v>46051</v>
      </c>
    </row>
    <row r="407" spans="1:27">
      <c r="A407" t="s">
        <v>33</v>
      </c>
      <c r="B407" t="s">
        <v>4136</v>
      </c>
      <c r="C407" t="s">
        <v>4137</v>
      </c>
      <c r="D407" t="s">
        <v>4138</v>
      </c>
      <c r="E407">
        <v>50000</v>
      </c>
      <c r="F407">
        <v>4</v>
      </c>
      <c r="G407">
        <v>3</v>
      </c>
      <c r="H407">
        <v>-1</v>
      </c>
      <c r="J407" t="s">
        <v>6461</v>
      </c>
      <c r="K407" t="str">
        <f t="shared" si="84"/>
        <v>130438</v>
      </c>
      <c r="L407" t="str">
        <f t="shared" si="85"/>
        <v>NHÀ CỬA ĐỜI SỐNG</v>
      </c>
      <c r="P407" t="str">
        <f t="shared" si="80"/>
        <v>THỰC PHẨM</v>
      </c>
      <c r="Q407" t="str">
        <f t="shared" si="81"/>
        <v>154280</v>
      </c>
      <c r="R407" t="s">
        <v>484</v>
      </c>
      <c r="S407" t="str">
        <f t="shared" si="82"/>
        <v>SANGEN WAGYU- Thịt bò tam vương nướng 200g</v>
      </c>
      <c r="T407">
        <f t="shared" si="83"/>
        <v>145000</v>
      </c>
      <c r="U407">
        <v>10</v>
      </c>
      <c r="V407">
        <v>4</v>
      </c>
      <c r="W407">
        <v>-2</v>
      </c>
      <c r="X407">
        <v>-4</v>
      </c>
      <c r="Y407">
        <f t="shared" si="86"/>
        <v>-6</v>
      </c>
      <c r="Z407" s="101">
        <f t="shared" si="87"/>
        <v>-870000</v>
      </c>
      <c r="AA407" s="102">
        <v>46140</v>
      </c>
    </row>
    <row r="408" spans="1:27">
      <c r="A408" t="s">
        <v>33</v>
      </c>
      <c r="B408" t="s">
        <v>4136</v>
      </c>
      <c r="C408" t="s">
        <v>4137</v>
      </c>
      <c r="D408" t="s">
        <v>4138</v>
      </c>
      <c r="E408">
        <v>50000</v>
      </c>
      <c r="F408">
        <v>3</v>
      </c>
      <c r="G408">
        <v>1</v>
      </c>
      <c r="H408">
        <v>-2</v>
      </c>
      <c r="J408" t="s">
        <v>6461</v>
      </c>
      <c r="K408" t="str">
        <f t="shared" si="84"/>
        <v>130438</v>
      </c>
      <c r="L408" t="str">
        <f t="shared" si="85"/>
        <v>NHÀ CỬA ĐỜI SỐNG</v>
      </c>
      <c r="P408" t="str">
        <f t="shared" si="80"/>
        <v>THỰC PHẨM</v>
      </c>
      <c r="Q408" t="str">
        <f t="shared" si="81"/>
        <v>154281</v>
      </c>
      <c r="R408" t="s">
        <v>3201</v>
      </c>
      <c r="S408" t="str">
        <f t="shared" si="82"/>
        <v>FUTABA- Kem 3 vị dâu chuối socola 105ml</v>
      </c>
      <c r="T408">
        <f t="shared" si="83"/>
        <v>40000</v>
      </c>
      <c r="U408">
        <v>9</v>
      </c>
      <c r="V408">
        <v>11</v>
      </c>
      <c r="W408">
        <v>-4</v>
      </c>
      <c r="X408">
        <v>6</v>
      </c>
      <c r="Y408">
        <f t="shared" si="86"/>
        <v>2</v>
      </c>
      <c r="Z408" s="101">
        <f t="shared" si="87"/>
        <v>80000</v>
      </c>
      <c r="AA408" s="102">
        <v>46106</v>
      </c>
    </row>
    <row r="409" spans="1:27">
      <c r="A409" t="s">
        <v>33</v>
      </c>
      <c r="B409" t="s">
        <v>4360</v>
      </c>
      <c r="C409" t="s">
        <v>4353</v>
      </c>
      <c r="D409" t="s">
        <v>4361</v>
      </c>
      <c r="E409">
        <v>50000</v>
      </c>
      <c r="F409">
        <v>1</v>
      </c>
      <c r="G409">
        <v>0</v>
      </c>
      <c r="H409">
        <v>-1</v>
      </c>
      <c r="J409" t="s">
        <v>6504</v>
      </c>
      <c r="K409" t="str">
        <f t="shared" si="84"/>
        <v>130440</v>
      </c>
      <c r="L409" t="str">
        <f t="shared" si="85"/>
        <v>NHÀ CỬA ĐỜI SỐNG</v>
      </c>
      <c r="P409" t="str">
        <f t="shared" si="80"/>
        <v>THỰC PHẨM</v>
      </c>
      <c r="Q409" t="str">
        <f t="shared" si="81"/>
        <v>154289</v>
      </c>
      <c r="R409" t="s">
        <v>750</v>
      </c>
      <c r="S409" t="str">
        <f t="shared" si="82"/>
        <v>MARUKOME_Súp miso ăn liền 183g</v>
      </c>
      <c r="T409">
        <f t="shared" si="83"/>
        <v>94000</v>
      </c>
      <c r="U409">
        <v>17</v>
      </c>
      <c r="V409">
        <v>20</v>
      </c>
      <c r="W409">
        <v>-4</v>
      </c>
      <c r="X409">
        <v>7</v>
      </c>
      <c r="Y409">
        <f t="shared" si="86"/>
        <v>3</v>
      </c>
      <c r="Z409" s="101">
        <f t="shared" si="87"/>
        <v>282000</v>
      </c>
      <c r="AA409" s="102" t="s">
        <v>6327</v>
      </c>
    </row>
    <row r="410" spans="1:27">
      <c r="A410" t="s">
        <v>33</v>
      </c>
      <c r="B410" t="s">
        <v>4360</v>
      </c>
      <c r="C410" t="s">
        <v>4353</v>
      </c>
      <c r="D410" t="s">
        <v>4361</v>
      </c>
      <c r="E410">
        <v>50000</v>
      </c>
      <c r="F410">
        <v>-1</v>
      </c>
      <c r="G410">
        <v>0</v>
      </c>
      <c r="H410">
        <v>1</v>
      </c>
      <c r="J410" t="s">
        <v>6504</v>
      </c>
      <c r="K410" t="str">
        <f t="shared" si="84"/>
        <v>130440</v>
      </c>
      <c r="L410" t="str">
        <f t="shared" si="85"/>
        <v>NHÀ CỬA ĐỜI SỐNG</v>
      </c>
      <c r="P410" t="str">
        <f t="shared" si="80"/>
        <v>THỰC PHẨM</v>
      </c>
      <c r="Q410" t="str">
        <f t="shared" si="81"/>
        <v>154314</v>
      </c>
      <c r="R410" t="s">
        <v>5045</v>
      </c>
      <c r="S410" t="str">
        <f t="shared" si="82"/>
        <v>KIMIBANDAI- Rượu Mơ 300ml</v>
      </c>
      <c r="T410">
        <f t="shared" si="83"/>
        <v>232000</v>
      </c>
      <c r="U410">
        <v>751</v>
      </c>
      <c r="V410">
        <v>728</v>
      </c>
      <c r="W410">
        <v>-23</v>
      </c>
      <c r="Y410">
        <f t="shared" si="86"/>
        <v>-23</v>
      </c>
      <c r="Z410" s="101">
        <f t="shared" si="87"/>
        <v>-5336000</v>
      </c>
      <c r="AA410" s="102" t="s">
        <v>6629</v>
      </c>
    </row>
    <row r="411" spans="1:27">
      <c r="A411" t="s">
        <v>33</v>
      </c>
      <c r="B411" t="s">
        <v>4261</v>
      </c>
      <c r="C411" t="s">
        <v>4253</v>
      </c>
      <c r="D411" t="s">
        <v>4262</v>
      </c>
      <c r="E411">
        <v>50000</v>
      </c>
      <c r="F411">
        <v>3</v>
      </c>
      <c r="G411">
        <v>2</v>
      </c>
      <c r="H411">
        <v>-1</v>
      </c>
      <c r="J411" t="s">
        <v>6488</v>
      </c>
      <c r="K411" t="str">
        <f t="shared" si="84"/>
        <v>130441</v>
      </c>
      <c r="L411" t="str">
        <f t="shared" si="85"/>
        <v>NHÀ CỬA ĐỜI SỐNG</v>
      </c>
      <c r="P411" t="str">
        <f t="shared" si="80"/>
        <v>THỰC PHẨM</v>
      </c>
      <c r="Q411" t="str">
        <f t="shared" si="81"/>
        <v>154322</v>
      </c>
      <c r="R411" t="s">
        <v>5172</v>
      </c>
      <c r="S411" t="str">
        <f t="shared" si="82"/>
        <v>MARUKOME- Tương miso giảm muối 650g</v>
      </c>
      <c r="T411">
        <f t="shared" si="83"/>
        <v>169000</v>
      </c>
      <c r="U411">
        <v>2</v>
      </c>
      <c r="V411">
        <v>1</v>
      </c>
      <c r="W411">
        <v>-1</v>
      </c>
      <c r="Y411">
        <f t="shared" si="86"/>
        <v>-1</v>
      </c>
      <c r="Z411" s="101">
        <f t="shared" si="87"/>
        <v>-169000</v>
      </c>
      <c r="AA411" s="102" t="s">
        <v>6654</v>
      </c>
    </row>
    <row r="412" spans="1:27">
      <c r="A412" t="s">
        <v>33</v>
      </c>
      <c r="B412" t="s">
        <v>4261</v>
      </c>
      <c r="C412" t="s">
        <v>4253</v>
      </c>
      <c r="D412" t="s">
        <v>4262</v>
      </c>
      <c r="E412">
        <v>50000</v>
      </c>
      <c r="F412">
        <v>-1</v>
      </c>
      <c r="G412">
        <v>0</v>
      </c>
      <c r="H412">
        <v>1</v>
      </c>
      <c r="J412" t="s">
        <v>6488</v>
      </c>
      <c r="K412" t="str">
        <f t="shared" si="84"/>
        <v>130441</v>
      </c>
      <c r="L412" t="str">
        <f t="shared" si="85"/>
        <v>NHÀ CỬA ĐỜI SỐNG</v>
      </c>
      <c r="P412" t="str">
        <f t="shared" ref="P412:P475" si="88">VLOOKUP(Q412,K:L,2,0)</f>
        <v>THỰC PHẨM</v>
      </c>
      <c r="Q412" t="str">
        <f t="shared" ref="Q412:Q475" si="89">VLOOKUP(R412,C:K,9,0)</f>
        <v>154332</v>
      </c>
      <c r="R412" t="s">
        <v>5053</v>
      </c>
      <c r="S412" t="str">
        <f t="shared" ref="S412:S475" si="90">VLOOKUP(R412,C:D,2,0)</f>
        <v>DAIKOKU- Mì hộp ramen vị miso 70g</v>
      </c>
      <c r="T412">
        <f t="shared" ref="T412:T475" si="91">VLOOKUP(R412,C:E,3,0)</f>
        <v>45000</v>
      </c>
      <c r="U412">
        <v>4</v>
      </c>
      <c r="V412">
        <v>10</v>
      </c>
      <c r="W412">
        <v>6</v>
      </c>
      <c r="Y412">
        <f t="shared" si="86"/>
        <v>6</v>
      </c>
      <c r="Z412" s="101">
        <f t="shared" si="87"/>
        <v>270000</v>
      </c>
      <c r="AA412" s="102" t="s">
        <v>6631</v>
      </c>
    </row>
    <row r="413" spans="1:27">
      <c r="A413" t="s">
        <v>33</v>
      </c>
      <c r="B413" t="s">
        <v>4142</v>
      </c>
      <c r="C413" t="s">
        <v>4139</v>
      </c>
      <c r="D413" t="s">
        <v>4143</v>
      </c>
      <c r="E413">
        <v>50000</v>
      </c>
      <c r="F413">
        <v>-1</v>
      </c>
      <c r="G413">
        <v>0</v>
      </c>
      <c r="H413">
        <v>1</v>
      </c>
      <c r="J413" t="s">
        <v>6463</v>
      </c>
      <c r="K413" t="str">
        <f t="shared" si="84"/>
        <v>130443</v>
      </c>
      <c r="L413" t="str">
        <f t="shared" si="85"/>
        <v>NHÀ CỬA ĐỜI SỐNG</v>
      </c>
      <c r="P413" t="str">
        <f t="shared" si="88"/>
        <v>THỰC PHẨM</v>
      </c>
      <c r="Q413" t="str">
        <f t="shared" si="89"/>
        <v>154337</v>
      </c>
      <c r="R413" t="s">
        <v>5081</v>
      </c>
      <c r="S413" t="str">
        <f t="shared" si="90"/>
        <v>NISSIN- Mì hộp udon kèm đậu chiên cắt nhỏ 68g</v>
      </c>
      <c r="T413">
        <f t="shared" si="91"/>
        <v>45000</v>
      </c>
      <c r="U413">
        <v>7</v>
      </c>
      <c r="V413">
        <v>13</v>
      </c>
      <c r="W413">
        <v>6</v>
      </c>
      <c r="Y413">
        <f t="shared" si="86"/>
        <v>6</v>
      </c>
      <c r="Z413" s="101">
        <f t="shared" si="87"/>
        <v>270000</v>
      </c>
      <c r="AA413" s="102" t="s">
        <v>6636</v>
      </c>
    </row>
    <row r="414" spans="1:27">
      <c r="A414" t="s">
        <v>33</v>
      </c>
      <c r="B414" t="s">
        <v>4142</v>
      </c>
      <c r="C414" t="s">
        <v>4139</v>
      </c>
      <c r="D414" t="s">
        <v>4143</v>
      </c>
      <c r="E414">
        <v>50000</v>
      </c>
      <c r="F414">
        <v>-1</v>
      </c>
      <c r="G414">
        <v>0</v>
      </c>
      <c r="H414">
        <v>1</v>
      </c>
      <c r="J414" t="s">
        <v>6463</v>
      </c>
      <c r="K414" t="str">
        <f t="shared" si="84"/>
        <v>130443</v>
      </c>
      <c r="L414" t="str">
        <f t="shared" si="85"/>
        <v>NHÀ CỬA ĐỜI SỐNG</v>
      </c>
      <c r="P414" t="str">
        <f t="shared" si="88"/>
        <v>THỰC PHẨM</v>
      </c>
      <c r="Q414" t="str">
        <f t="shared" si="89"/>
        <v>154339</v>
      </c>
      <c r="R414" t="s">
        <v>2271</v>
      </c>
      <c r="S414" t="str">
        <f t="shared" si="90"/>
        <v>SACHI MOCHI- Bánh mochi thanh yên 200g</v>
      </c>
      <c r="T414">
        <f t="shared" si="91"/>
        <v>130000</v>
      </c>
      <c r="U414">
        <v>4</v>
      </c>
      <c r="V414">
        <v>0</v>
      </c>
      <c r="W414">
        <v>-1</v>
      </c>
      <c r="X414">
        <v>-3</v>
      </c>
      <c r="Y414">
        <f t="shared" si="86"/>
        <v>-4</v>
      </c>
      <c r="Z414" s="101">
        <f t="shared" si="87"/>
        <v>-520000</v>
      </c>
      <c r="AA414" s="102">
        <v>46027.660694444443</v>
      </c>
    </row>
    <row r="415" spans="1:27">
      <c r="A415" t="s">
        <v>33</v>
      </c>
      <c r="B415" t="s">
        <v>4142</v>
      </c>
      <c r="C415" t="s">
        <v>4139</v>
      </c>
      <c r="D415" t="s">
        <v>4143</v>
      </c>
      <c r="E415">
        <v>50000</v>
      </c>
      <c r="F415">
        <v>-2</v>
      </c>
      <c r="G415">
        <v>0</v>
      </c>
      <c r="H415">
        <v>2</v>
      </c>
      <c r="J415" t="s">
        <v>6463</v>
      </c>
      <c r="K415" t="str">
        <f t="shared" si="84"/>
        <v>130443</v>
      </c>
      <c r="L415" t="str">
        <f t="shared" si="85"/>
        <v>NHÀ CỬA ĐỜI SỐNG</v>
      </c>
      <c r="P415" t="str">
        <f t="shared" si="88"/>
        <v>THỰC PHẨM</v>
      </c>
      <c r="Q415" t="str">
        <f t="shared" si="89"/>
        <v>154340</v>
      </c>
      <c r="R415" t="s">
        <v>4926</v>
      </c>
      <c r="S415" t="str">
        <f t="shared" si="90"/>
        <v>SACHI MOCHI- Bánh mochi hồng bạch 200g</v>
      </c>
      <c r="T415">
        <f t="shared" si="91"/>
        <v>115000</v>
      </c>
      <c r="U415">
        <v>9</v>
      </c>
      <c r="V415">
        <v>10</v>
      </c>
      <c r="W415">
        <v>1</v>
      </c>
      <c r="Y415">
        <f t="shared" si="86"/>
        <v>1</v>
      </c>
      <c r="Z415" s="101">
        <f t="shared" si="87"/>
        <v>115000</v>
      </c>
      <c r="AA415" s="102" t="s">
        <v>6602</v>
      </c>
    </row>
    <row r="416" spans="1:27">
      <c r="A416" t="s">
        <v>33</v>
      </c>
      <c r="B416" t="s">
        <v>1641</v>
      </c>
      <c r="C416" t="s">
        <v>1642</v>
      </c>
      <c r="D416" t="s">
        <v>1643</v>
      </c>
      <c r="E416">
        <v>45000</v>
      </c>
      <c r="F416">
        <v>4</v>
      </c>
      <c r="G416">
        <v>5</v>
      </c>
      <c r="I416">
        <v>1</v>
      </c>
      <c r="J416" t="s">
        <v>6223</v>
      </c>
      <c r="K416" t="str">
        <f t="shared" si="84"/>
        <v>130467</v>
      </c>
      <c r="L416" t="str">
        <f t="shared" si="85"/>
        <v>NHÀ CỬA ĐỜI SỐNG</v>
      </c>
      <c r="P416" t="str">
        <f t="shared" si="88"/>
        <v>THỰC PHẨM</v>
      </c>
      <c r="Q416" t="str">
        <f t="shared" si="89"/>
        <v>154346</v>
      </c>
      <c r="R416" t="s">
        <v>1534</v>
      </c>
      <c r="S416" t="str">
        <f t="shared" si="90"/>
        <v>BOURBON- Bánh mochi vị socola truffe 87g</v>
      </c>
      <c r="T416">
        <f t="shared" si="91"/>
        <v>80000</v>
      </c>
      <c r="U416">
        <v>31</v>
      </c>
      <c r="V416">
        <v>25</v>
      </c>
      <c r="W416">
        <v>-7</v>
      </c>
      <c r="X416">
        <v>1</v>
      </c>
      <c r="Y416">
        <f t="shared" si="86"/>
        <v>-6</v>
      </c>
      <c r="Z416" s="101">
        <f t="shared" si="87"/>
        <v>-480000</v>
      </c>
      <c r="AA416" s="102" t="s">
        <v>6210</v>
      </c>
    </row>
    <row r="417" spans="1:27">
      <c r="A417" t="s">
        <v>33</v>
      </c>
      <c r="B417" t="s">
        <v>1641</v>
      </c>
      <c r="C417" t="s">
        <v>1642</v>
      </c>
      <c r="D417" t="s">
        <v>1643</v>
      </c>
      <c r="E417">
        <v>40000</v>
      </c>
      <c r="F417">
        <v>3</v>
      </c>
      <c r="G417">
        <v>1</v>
      </c>
      <c r="H417">
        <v>-2</v>
      </c>
      <c r="J417" t="s">
        <v>6223</v>
      </c>
      <c r="K417" t="str">
        <f t="shared" si="84"/>
        <v>130467</v>
      </c>
      <c r="L417" t="str">
        <f t="shared" si="85"/>
        <v>NHÀ CỬA ĐỜI SỐNG</v>
      </c>
      <c r="P417" t="str">
        <f t="shared" si="88"/>
        <v>THỰC PHẨM</v>
      </c>
      <c r="Q417" t="str">
        <f t="shared" si="89"/>
        <v>154350</v>
      </c>
      <c r="R417" t="s">
        <v>5288</v>
      </c>
      <c r="S417" t="str">
        <f t="shared" si="90"/>
        <v>SHOWA- Dầu ăn hạt cải chai 1000g</v>
      </c>
      <c r="T417">
        <f t="shared" si="91"/>
        <v>115000</v>
      </c>
      <c r="U417">
        <v>175</v>
      </c>
      <c r="V417">
        <v>172</v>
      </c>
      <c r="W417">
        <v>-3</v>
      </c>
      <c r="Y417">
        <f t="shared" si="86"/>
        <v>-3</v>
      </c>
      <c r="Z417" s="101">
        <f t="shared" si="87"/>
        <v>-345000</v>
      </c>
      <c r="AA417" s="102" t="s">
        <v>6678</v>
      </c>
    </row>
    <row r="418" spans="1:27">
      <c r="A418" t="s">
        <v>33</v>
      </c>
      <c r="B418" t="s">
        <v>1638</v>
      </c>
      <c r="C418" t="s">
        <v>1639</v>
      </c>
      <c r="D418" t="s">
        <v>1640</v>
      </c>
      <c r="E418">
        <v>40000</v>
      </c>
      <c r="F418">
        <v>-3</v>
      </c>
      <c r="G418">
        <v>0</v>
      </c>
      <c r="H418">
        <v>3</v>
      </c>
      <c r="J418" t="s">
        <v>6222</v>
      </c>
      <c r="K418" t="str">
        <f t="shared" si="84"/>
        <v>130468</v>
      </c>
      <c r="L418" t="str">
        <f t="shared" si="85"/>
        <v>NHÀ CỬA ĐỜI SỐNG</v>
      </c>
      <c r="P418" t="str">
        <f t="shared" si="88"/>
        <v>THỰC PHẨM</v>
      </c>
      <c r="Q418" t="str">
        <f t="shared" si="89"/>
        <v>154359</v>
      </c>
      <c r="R418" t="s">
        <v>5959</v>
      </c>
      <c r="S418" t="str">
        <f t="shared" si="90"/>
        <v>YAMAMOTO- Mì ramen ăn liền hải sản thịt heo 88g*5</v>
      </c>
      <c r="T418">
        <f t="shared" si="91"/>
        <v>99000</v>
      </c>
      <c r="U418">
        <v>3</v>
      </c>
      <c r="V418">
        <v>0</v>
      </c>
      <c r="W418">
        <v>-3</v>
      </c>
      <c r="Y418">
        <f t="shared" si="86"/>
        <v>-3</v>
      </c>
      <c r="Z418" s="101">
        <f t="shared" si="87"/>
        <v>-297000</v>
      </c>
      <c r="AA418" s="102" t="s">
        <v>6744</v>
      </c>
    </row>
    <row r="419" spans="1:27">
      <c r="A419" t="s">
        <v>33</v>
      </c>
      <c r="B419" t="s">
        <v>1638</v>
      </c>
      <c r="C419" t="s">
        <v>1639</v>
      </c>
      <c r="D419" t="s">
        <v>1640</v>
      </c>
      <c r="E419">
        <v>40000</v>
      </c>
      <c r="F419">
        <v>2</v>
      </c>
      <c r="G419">
        <v>1</v>
      </c>
      <c r="H419">
        <v>-1</v>
      </c>
      <c r="J419" t="s">
        <v>6222</v>
      </c>
      <c r="K419" t="str">
        <f t="shared" si="84"/>
        <v>130468</v>
      </c>
      <c r="L419" t="str">
        <f t="shared" si="85"/>
        <v>NHÀ CỬA ĐỜI SỐNG</v>
      </c>
      <c r="P419" t="str">
        <f t="shared" si="88"/>
        <v>THỰC PHẨM</v>
      </c>
      <c r="Q419" t="str">
        <f t="shared" si="89"/>
        <v>154363</v>
      </c>
      <c r="R419" t="s">
        <v>4628</v>
      </c>
      <c r="S419" t="str">
        <f t="shared" si="90"/>
        <v>NISSIN- Mỳ cốc vị cà ri 70g</v>
      </c>
      <c r="T419">
        <f t="shared" si="91"/>
        <v>45000</v>
      </c>
      <c r="U419">
        <v>-6</v>
      </c>
      <c r="V419">
        <v>0</v>
      </c>
      <c r="W419">
        <v>6</v>
      </c>
      <c r="Y419">
        <f t="shared" si="86"/>
        <v>6</v>
      </c>
      <c r="Z419" s="101">
        <f t="shared" si="87"/>
        <v>270000</v>
      </c>
      <c r="AA419" s="102" t="s">
        <v>6550</v>
      </c>
    </row>
    <row r="420" spans="1:27">
      <c r="A420" t="s">
        <v>33</v>
      </c>
      <c r="B420" t="s">
        <v>2082</v>
      </c>
      <c r="C420" t="s">
        <v>2083</v>
      </c>
      <c r="D420" t="s">
        <v>2084</v>
      </c>
      <c r="E420">
        <v>58000</v>
      </c>
      <c r="F420">
        <v>-2</v>
      </c>
      <c r="G420">
        <v>0</v>
      </c>
      <c r="H420">
        <v>2</v>
      </c>
      <c r="J420" t="s">
        <v>6134</v>
      </c>
      <c r="K420" t="str">
        <f t="shared" si="84"/>
        <v>130578</v>
      </c>
      <c r="L420" t="str">
        <f t="shared" si="85"/>
        <v>NHÀ CỬA ĐỜI SỐNG</v>
      </c>
      <c r="P420" t="str">
        <f t="shared" si="88"/>
        <v>THỰC PHẨM</v>
      </c>
      <c r="Q420" t="str">
        <f t="shared" si="89"/>
        <v>154391</v>
      </c>
      <c r="R420" t="s">
        <v>5170</v>
      </c>
      <c r="S420" t="str">
        <f t="shared" si="90"/>
        <v>MARUKOME- Tương miso giảm muối 750g</v>
      </c>
      <c r="T420">
        <f t="shared" si="91"/>
        <v>134000</v>
      </c>
      <c r="U420">
        <v>-6</v>
      </c>
      <c r="V420">
        <v>0</v>
      </c>
      <c r="W420">
        <v>6</v>
      </c>
      <c r="Y420">
        <f t="shared" si="86"/>
        <v>6</v>
      </c>
      <c r="Z420" s="101">
        <f t="shared" si="87"/>
        <v>804000</v>
      </c>
      <c r="AA420" s="102" t="s">
        <v>6652</v>
      </c>
    </row>
    <row r="421" spans="1:27">
      <c r="A421" t="s">
        <v>33</v>
      </c>
      <c r="B421" t="s">
        <v>628</v>
      </c>
      <c r="C421" t="s">
        <v>629</v>
      </c>
      <c r="D421" t="s">
        <v>630</v>
      </c>
      <c r="E421">
        <v>40000</v>
      </c>
      <c r="F421">
        <v>-1</v>
      </c>
      <c r="G421">
        <v>0</v>
      </c>
      <c r="H421">
        <v>1</v>
      </c>
      <c r="J421" t="s">
        <v>6266</v>
      </c>
      <c r="K421" t="str">
        <f t="shared" si="84"/>
        <v>130671</v>
      </c>
      <c r="L421" t="str">
        <f t="shared" si="85"/>
        <v>NHÀ CỬA ĐỜI SỐNG</v>
      </c>
      <c r="P421" t="str">
        <f t="shared" si="88"/>
        <v>THỰC PHẨM</v>
      </c>
      <c r="Q421" t="str">
        <f t="shared" si="89"/>
        <v>154410</v>
      </c>
      <c r="R421" t="s">
        <v>4583</v>
      </c>
      <c r="S421" t="str">
        <f t="shared" si="90"/>
        <v>BOURBON- Socola Mini Bit hỗn hợp 102g</v>
      </c>
      <c r="T421">
        <f t="shared" si="91"/>
        <v>150000</v>
      </c>
      <c r="U421">
        <v>-5</v>
      </c>
      <c r="V421">
        <v>0</v>
      </c>
      <c r="W421">
        <v>5</v>
      </c>
      <c r="Y421">
        <f t="shared" si="86"/>
        <v>5</v>
      </c>
      <c r="Z421" s="101">
        <f t="shared" si="87"/>
        <v>750000</v>
      </c>
      <c r="AA421" s="102" t="s">
        <v>6544</v>
      </c>
    </row>
    <row r="422" spans="1:27">
      <c r="A422" t="s">
        <v>33</v>
      </c>
      <c r="B422" t="s">
        <v>3816</v>
      </c>
      <c r="C422" t="s">
        <v>3817</v>
      </c>
      <c r="D422" t="s">
        <v>3818</v>
      </c>
      <c r="E422">
        <v>100000</v>
      </c>
      <c r="F422">
        <v>1</v>
      </c>
      <c r="G422">
        <v>0</v>
      </c>
      <c r="H422">
        <v>-1</v>
      </c>
      <c r="J422" t="s">
        <v>6405</v>
      </c>
      <c r="K422" t="str">
        <f t="shared" ref="K422:K469" si="92">B422</f>
        <v>130710</v>
      </c>
      <c r="L422" t="str">
        <f t="shared" ref="L422:L469" si="93">A422</f>
        <v>NHÀ CỬA ĐỜI SỐNG</v>
      </c>
      <c r="P422" t="str">
        <f t="shared" si="88"/>
        <v>THỰC PHẨM</v>
      </c>
      <c r="Q422" t="str">
        <f t="shared" si="89"/>
        <v>154436</v>
      </c>
      <c r="R422" t="s">
        <v>5707</v>
      </c>
      <c r="S422" t="str">
        <f t="shared" si="90"/>
        <v>NESTLE- Bánh KitKat vị dâu 10 chiếc</v>
      </c>
      <c r="T422">
        <f t="shared" si="91"/>
        <v>115000</v>
      </c>
      <c r="U422">
        <v>-8</v>
      </c>
      <c r="V422">
        <v>0</v>
      </c>
      <c r="W422">
        <v>8</v>
      </c>
      <c r="Y422">
        <f t="shared" ref="Y422:Y469" si="94">+X422+W422</f>
        <v>8</v>
      </c>
      <c r="Z422" s="101">
        <f t="shared" ref="Z422:Z469" si="95">+Y422*T422</f>
        <v>920000</v>
      </c>
      <c r="AA422" s="102" t="s">
        <v>6727</v>
      </c>
    </row>
    <row r="423" spans="1:27">
      <c r="A423" t="s">
        <v>33</v>
      </c>
      <c r="B423" t="s">
        <v>1121</v>
      </c>
      <c r="C423" t="s">
        <v>1122</v>
      </c>
      <c r="D423" t="s">
        <v>1123</v>
      </c>
      <c r="E423">
        <v>126000</v>
      </c>
      <c r="F423">
        <v>9</v>
      </c>
      <c r="G423">
        <v>13</v>
      </c>
      <c r="I423">
        <v>4</v>
      </c>
      <c r="J423" t="s">
        <v>6228</v>
      </c>
      <c r="K423" t="str">
        <f t="shared" si="92"/>
        <v>130713</v>
      </c>
      <c r="L423" t="str">
        <f t="shared" si="93"/>
        <v>NHÀ CỬA ĐỜI SỐNG</v>
      </c>
      <c r="P423" t="str">
        <f t="shared" si="88"/>
        <v>THỰC PHẨM</v>
      </c>
      <c r="Q423" t="str">
        <f t="shared" si="89"/>
        <v>154440</v>
      </c>
      <c r="R423" t="s">
        <v>5260</v>
      </c>
      <c r="S423" t="str">
        <f t="shared" si="90"/>
        <v>NESTLE- Bánh KitKat vị truyền thống 11 chiếc</v>
      </c>
      <c r="T423">
        <f t="shared" si="91"/>
        <v>115000</v>
      </c>
      <c r="U423">
        <v>4</v>
      </c>
      <c r="V423">
        <v>2</v>
      </c>
      <c r="W423">
        <v>-2</v>
      </c>
      <c r="Y423">
        <f t="shared" si="94"/>
        <v>-2</v>
      </c>
      <c r="Z423" s="101">
        <f t="shared" si="95"/>
        <v>-230000</v>
      </c>
      <c r="AA423" s="102" t="s">
        <v>6675</v>
      </c>
    </row>
    <row r="424" spans="1:27">
      <c r="A424" t="s">
        <v>33</v>
      </c>
      <c r="B424" t="s">
        <v>1121</v>
      </c>
      <c r="C424" t="s">
        <v>1122</v>
      </c>
      <c r="D424" t="s">
        <v>1123</v>
      </c>
      <c r="E424">
        <v>126000</v>
      </c>
      <c r="F424">
        <v>16</v>
      </c>
      <c r="G424">
        <v>14</v>
      </c>
      <c r="H424">
        <v>-2</v>
      </c>
      <c r="J424" t="s">
        <v>6228</v>
      </c>
      <c r="K424" t="str">
        <f t="shared" si="92"/>
        <v>130713</v>
      </c>
      <c r="L424" t="str">
        <f t="shared" si="93"/>
        <v>NHÀ CỬA ĐỜI SỐNG</v>
      </c>
      <c r="P424" t="str">
        <f t="shared" si="88"/>
        <v>THỰC PHẨM</v>
      </c>
      <c r="Q424" t="str">
        <f t="shared" si="89"/>
        <v>154442</v>
      </c>
      <c r="R424" t="s">
        <v>5089</v>
      </c>
      <c r="S424" t="str">
        <f t="shared" si="90"/>
        <v>NESTLE- Bánh KitKat vị cam và socola 9 chiếc</v>
      </c>
      <c r="T424">
        <f t="shared" si="91"/>
        <v>115000</v>
      </c>
      <c r="U424">
        <v>-5</v>
      </c>
      <c r="V424">
        <v>0</v>
      </c>
      <c r="W424">
        <v>5</v>
      </c>
      <c r="Y424">
        <f t="shared" si="94"/>
        <v>5</v>
      </c>
      <c r="Z424" s="101">
        <f t="shared" si="95"/>
        <v>575000</v>
      </c>
      <c r="AA424" s="102" t="s">
        <v>6637</v>
      </c>
    </row>
    <row r="425" spans="1:27">
      <c r="A425" t="s">
        <v>33</v>
      </c>
      <c r="B425" t="s">
        <v>1461</v>
      </c>
      <c r="C425" t="s">
        <v>1462</v>
      </c>
      <c r="D425" t="s">
        <v>1463</v>
      </c>
      <c r="E425">
        <v>116000</v>
      </c>
      <c r="F425">
        <v>5</v>
      </c>
      <c r="G425">
        <v>6</v>
      </c>
      <c r="I425">
        <v>1</v>
      </c>
      <c r="J425" t="s">
        <v>6204</v>
      </c>
      <c r="K425" t="str">
        <f t="shared" si="92"/>
        <v>130730</v>
      </c>
      <c r="L425" t="str">
        <f t="shared" si="93"/>
        <v>NHÀ CỬA ĐỜI SỐNG</v>
      </c>
      <c r="P425" t="str">
        <f t="shared" si="88"/>
        <v>THỰC PHẨM</v>
      </c>
      <c r="Q425" t="str">
        <f t="shared" si="89"/>
        <v>154445</v>
      </c>
      <c r="R425" t="s">
        <v>1600</v>
      </c>
      <c r="S425" t="str">
        <f t="shared" si="90"/>
        <v>HATA FOODS- Mì kishimen khô 400g</v>
      </c>
      <c r="T425">
        <f t="shared" si="91"/>
        <v>47000</v>
      </c>
      <c r="U425">
        <v>11</v>
      </c>
      <c r="V425">
        <v>9</v>
      </c>
      <c r="W425">
        <v>-3</v>
      </c>
      <c r="X425">
        <v>1</v>
      </c>
      <c r="Y425">
        <f t="shared" si="94"/>
        <v>-2</v>
      </c>
      <c r="Z425" s="101">
        <f t="shared" si="95"/>
        <v>-94000</v>
      </c>
      <c r="AA425" s="102" t="s">
        <v>6217</v>
      </c>
    </row>
    <row r="426" spans="1:27">
      <c r="A426" t="s">
        <v>33</v>
      </c>
      <c r="B426" t="s">
        <v>1461</v>
      </c>
      <c r="C426" t="s">
        <v>1462</v>
      </c>
      <c r="D426" t="s">
        <v>1463</v>
      </c>
      <c r="E426">
        <v>116000</v>
      </c>
      <c r="F426">
        <v>38</v>
      </c>
      <c r="G426">
        <v>37</v>
      </c>
      <c r="H426">
        <v>-1</v>
      </c>
      <c r="J426" t="s">
        <v>6204</v>
      </c>
      <c r="K426" t="str">
        <f t="shared" si="92"/>
        <v>130730</v>
      </c>
      <c r="L426" t="str">
        <f t="shared" si="93"/>
        <v>NHÀ CỬA ĐỜI SỐNG</v>
      </c>
      <c r="P426" t="str">
        <f t="shared" si="88"/>
        <v>THỰC PHẨM</v>
      </c>
      <c r="Q426" t="str">
        <f t="shared" si="89"/>
        <v>154451</v>
      </c>
      <c r="R426" t="s">
        <v>5243</v>
      </c>
      <c r="S426" t="str">
        <f t="shared" si="90"/>
        <v>SKK- Hộp quà Chiêu Phúc (Đỏ M)</v>
      </c>
      <c r="T426">
        <f t="shared" si="91"/>
        <v>100000</v>
      </c>
      <c r="U426">
        <v>67</v>
      </c>
      <c r="V426">
        <v>97</v>
      </c>
      <c r="W426">
        <v>30</v>
      </c>
      <c r="Y426">
        <f t="shared" si="94"/>
        <v>30</v>
      </c>
      <c r="Z426" s="101">
        <f t="shared" si="95"/>
        <v>3000000</v>
      </c>
      <c r="AA426" s="102" t="s">
        <v>6672</v>
      </c>
    </row>
    <row r="427" spans="1:27">
      <c r="A427" t="s">
        <v>33</v>
      </c>
      <c r="B427" t="s">
        <v>1461</v>
      </c>
      <c r="C427" t="s">
        <v>1462</v>
      </c>
      <c r="D427" t="s">
        <v>1463</v>
      </c>
      <c r="E427">
        <v>116000</v>
      </c>
      <c r="F427">
        <v>37</v>
      </c>
      <c r="G427">
        <v>36</v>
      </c>
      <c r="H427">
        <v>-1</v>
      </c>
      <c r="J427" t="s">
        <v>6204</v>
      </c>
      <c r="K427" t="str">
        <f t="shared" si="92"/>
        <v>130730</v>
      </c>
      <c r="L427" t="str">
        <f t="shared" si="93"/>
        <v>NHÀ CỬA ĐỜI SỐNG</v>
      </c>
      <c r="P427" t="str">
        <f t="shared" si="88"/>
        <v>THỰC PHẨM</v>
      </c>
      <c r="Q427" t="str">
        <f t="shared" si="89"/>
        <v>154452</v>
      </c>
      <c r="R427" t="s">
        <v>5162</v>
      </c>
      <c r="S427" t="str">
        <f t="shared" si="90"/>
        <v>SKK- Hộp quà Chiêu Phúc (Xanh M)</v>
      </c>
      <c r="T427">
        <f t="shared" si="91"/>
        <v>100000</v>
      </c>
      <c r="U427">
        <v>-6</v>
      </c>
      <c r="V427">
        <v>9</v>
      </c>
      <c r="W427">
        <v>15</v>
      </c>
      <c r="Y427">
        <f t="shared" si="94"/>
        <v>15</v>
      </c>
      <c r="Z427" s="101">
        <f t="shared" si="95"/>
        <v>1500000</v>
      </c>
      <c r="AA427" s="102" t="s">
        <v>6651</v>
      </c>
    </row>
    <row r="428" spans="1:27">
      <c r="A428" t="s">
        <v>33</v>
      </c>
      <c r="B428" t="s">
        <v>4084</v>
      </c>
      <c r="C428" t="s">
        <v>4085</v>
      </c>
      <c r="D428" t="s">
        <v>4086</v>
      </c>
      <c r="E428">
        <v>116000</v>
      </c>
      <c r="F428">
        <v>-1</v>
      </c>
      <c r="G428">
        <v>0</v>
      </c>
      <c r="H428">
        <v>1</v>
      </c>
      <c r="J428" t="s">
        <v>6204</v>
      </c>
      <c r="K428" t="str">
        <f t="shared" si="92"/>
        <v>130734</v>
      </c>
      <c r="L428" t="str">
        <f t="shared" si="93"/>
        <v>NHÀ CỬA ĐỜI SỐNG</v>
      </c>
      <c r="P428" t="str">
        <f t="shared" si="88"/>
        <v>THỰC PHẨM</v>
      </c>
      <c r="Q428" t="str">
        <f t="shared" si="89"/>
        <v>154453</v>
      </c>
      <c r="R428" t="s">
        <v>241</v>
      </c>
      <c r="S428" t="str">
        <f t="shared" si="90"/>
        <v>D'ASSES- Bánh quy nhân socola matcha 12 chiếc</v>
      </c>
      <c r="T428">
        <f t="shared" si="91"/>
        <v>67000</v>
      </c>
      <c r="U428">
        <v>212</v>
      </c>
      <c r="V428">
        <v>127</v>
      </c>
      <c r="W428">
        <v>-63</v>
      </c>
      <c r="X428">
        <v>-22</v>
      </c>
      <c r="Y428">
        <f t="shared" si="94"/>
        <v>-85</v>
      </c>
      <c r="Z428" s="101">
        <f t="shared" si="95"/>
        <v>-5695000</v>
      </c>
      <c r="AA428" s="102" t="s">
        <v>6092</v>
      </c>
    </row>
    <row r="429" spans="1:27">
      <c r="A429" t="s">
        <v>33</v>
      </c>
      <c r="B429" t="s">
        <v>4084</v>
      </c>
      <c r="C429" t="s">
        <v>4085</v>
      </c>
      <c r="D429" t="s">
        <v>4086</v>
      </c>
      <c r="E429">
        <v>116000</v>
      </c>
      <c r="F429">
        <v>-1</v>
      </c>
      <c r="G429">
        <v>0</v>
      </c>
      <c r="H429">
        <v>1</v>
      </c>
      <c r="J429" t="s">
        <v>6204</v>
      </c>
      <c r="K429" t="str">
        <f t="shared" si="92"/>
        <v>130734</v>
      </c>
      <c r="L429" t="str">
        <f t="shared" si="93"/>
        <v>NHÀ CỬA ĐỜI SỐNG</v>
      </c>
      <c r="P429" t="str">
        <f t="shared" si="88"/>
        <v>THỰC PHẨM</v>
      </c>
      <c r="Q429" t="str">
        <f t="shared" si="89"/>
        <v>154454</v>
      </c>
      <c r="R429" t="s">
        <v>951</v>
      </c>
      <c r="S429" t="str">
        <f t="shared" si="90"/>
        <v>D'ASSES- Bánh quy nhân socola socola 12 chiếc</v>
      </c>
      <c r="T429">
        <f t="shared" si="91"/>
        <v>67000</v>
      </c>
      <c r="U429">
        <v>580</v>
      </c>
      <c r="V429">
        <v>533</v>
      </c>
      <c r="W429">
        <v>-66</v>
      </c>
      <c r="X429">
        <v>19</v>
      </c>
      <c r="Y429">
        <f t="shared" si="94"/>
        <v>-47</v>
      </c>
      <c r="Z429" s="101">
        <f t="shared" si="95"/>
        <v>-3149000</v>
      </c>
      <c r="AA429" s="102" t="s">
        <v>6361</v>
      </c>
    </row>
    <row r="430" spans="1:27">
      <c r="A430" t="s">
        <v>33</v>
      </c>
      <c r="B430" t="s">
        <v>3758</v>
      </c>
      <c r="C430" t="s">
        <v>3759</v>
      </c>
      <c r="D430" t="s">
        <v>3760</v>
      </c>
      <c r="E430">
        <v>125000</v>
      </c>
      <c r="F430">
        <v>12</v>
      </c>
      <c r="G430">
        <v>9</v>
      </c>
      <c r="H430">
        <v>-3</v>
      </c>
      <c r="J430" t="s">
        <v>6396</v>
      </c>
      <c r="K430" t="str">
        <f t="shared" si="92"/>
        <v>130825</v>
      </c>
      <c r="L430" t="str">
        <f t="shared" si="93"/>
        <v>NHÀ CỬA ĐỜI SỐNG</v>
      </c>
      <c r="P430" t="str">
        <f t="shared" si="88"/>
        <v>THỰC PHẨM</v>
      </c>
      <c r="Q430" t="str">
        <f t="shared" si="89"/>
        <v>154455</v>
      </c>
      <c r="R430" t="s">
        <v>2283</v>
      </c>
      <c r="S430" t="str">
        <f t="shared" si="90"/>
        <v>D'ASSES- Bánh quy nhân socola socola trắng 12c</v>
      </c>
      <c r="T430">
        <f t="shared" si="91"/>
        <v>67000</v>
      </c>
      <c r="U430">
        <v>-106</v>
      </c>
      <c r="V430">
        <v>2</v>
      </c>
      <c r="W430">
        <v>114</v>
      </c>
      <c r="X430">
        <v>-6</v>
      </c>
      <c r="Y430">
        <f t="shared" si="94"/>
        <v>108</v>
      </c>
      <c r="Z430" s="101">
        <f t="shared" si="95"/>
        <v>7236000</v>
      </c>
      <c r="AA430" s="102" t="s">
        <v>6123</v>
      </c>
    </row>
    <row r="431" spans="1:27">
      <c r="A431" t="s">
        <v>33</v>
      </c>
      <c r="B431" t="s">
        <v>3758</v>
      </c>
      <c r="C431" t="s">
        <v>3759</v>
      </c>
      <c r="D431" t="s">
        <v>3760</v>
      </c>
      <c r="E431">
        <v>125000</v>
      </c>
      <c r="F431">
        <v>-1</v>
      </c>
      <c r="G431">
        <v>0</v>
      </c>
      <c r="H431">
        <v>1</v>
      </c>
      <c r="J431" t="s">
        <v>6396</v>
      </c>
      <c r="K431" t="str">
        <f t="shared" si="92"/>
        <v>130825</v>
      </c>
      <c r="L431" t="str">
        <f t="shared" si="93"/>
        <v>NHÀ CỬA ĐỜI SỐNG</v>
      </c>
      <c r="P431" t="str">
        <f t="shared" si="88"/>
        <v>THỰC PHẨM</v>
      </c>
      <c r="Q431" t="str">
        <f t="shared" si="89"/>
        <v>154456</v>
      </c>
      <c r="R431" t="s">
        <v>247</v>
      </c>
      <c r="S431" t="str">
        <f t="shared" si="90"/>
        <v>HARU SAKURA BEEF - Thịt bò thăn ngoại Bít tết 150g</v>
      </c>
      <c r="T431">
        <f t="shared" si="91"/>
        <v>135000</v>
      </c>
      <c r="U431">
        <v>1431</v>
      </c>
      <c r="V431">
        <v>1396</v>
      </c>
      <c r="W431">
        <v>-10</v>
      </c>
      <c r="X431">
        <v>-25</v>
      </c>
      <c r="Y431">
        <f t="shared" si="94"/>
        <v>-35</v>
      </c>
      <c r="Z431" s="101">
        <f t="shared" si="95"/>
        <v>-4725000</v>
      </c>
      <c r="AA431" s="102" t="s">
        <v>6089</v>
      </c>
    </row>
    <row r="432" spans="1:27">
      <c r="A432" t="s">
        <v>33</v>
      </c>
      <c r="B432" t="s">
        <v>3758</v>
      </c>
      <c r="C432" t="s">
        <v>3759</v>
      </c>
      <c r="D432" t="s">
        <v>3760</v>
      </c>
      <c r="E432">
        <v>125000</v>
      </c>
      <c r="F432">
        <v>-1</v>
      </c>
      <c r="G432">
        <v>0</v>
      </c>
      <c r="H432">
        <v>1</v>
      </c>
      <c r="J432" t="s">
        <v>6396</v>
      </c>
      <c r="K432" t="str">
        <f t="shared" si="92"/>
        <v>130825</v>
      </c>
      <c r="L432" t="str">
        <f t="shared" si="93"/>
        <v>NHÀ CỬA ĐỜI SỐNG</v>
      </c>
      <c r="P432" t="str">
        <f t="shared" si="88"/>
        <v>THỰC PHẨM</v>
      </c>
      <c r="Q432" t="str">
        <f t="shared" si="89"/>
        <v>154459</v>
      </c>
      <c r="R432" t="s">
        <v>4873</v>
      </c>
      <c r="S432" t="str">
        <f t="shared" si="90"/>
        <v>DAIKOKU - Mì hộp vị nước tương ăn liền 62g</v>
      </c>
      <c r="T432">
        <f t="shared" si="91"/>
        <v>49000</v>
      </c>
      <c r="U432">
        <v>-9</v>
      </c>
      <c r="V432">
        <v>0</v>
      </c>
      <c r="W432">
        <v>9</v>
      </c>
      <c r="Y432">
        <f t="shared" si="94"/>
        <v>9</v>
      </c>
      <c r="Z432" s="101">
        <f t="shared" si="95"/>
        <v>441000</v>
      </c>
      <c r="AA432" s="102" t="s">
        <v>6592</v>
      </c>
    </row>
    <row r="433" spans="1:27">
      <c r="A433" t="s">
        <v>33</v>
      </c>
      <c r="B433" t="s">
        <v>3758</v>
      </c>
      <c r="C433" t="s">
        <v>3759</v>
      </c>
      <c r="D433" t="s">
        <v>3760</v>
      </c>
      <c r="E433">
        <v>125000</v>
      </c>
      <c r="F433">
        <v>-1</v>
      </c>
      <c r="G433">
        <v>0</v>
      </c>
      <c r="H433">
        <v>1</v>
      </c>
      <c r="J433" t="s">
        <v>6396</v>
      </c>
      <c r="K433" t="str">
        <f t="shared" si="92"/>
        <v>130825</v>
      </c>
      <c r="L433" t="str">
        <f t="shared" si="93"/>
        <v>NHÀ CỬA ĐỜI SỐNG</v>
      </c>
      <c r="P433" t="str">
        <f t="shared" si="88"/>
        <v>THỰC PHẨM</v>
      </c>
      <c r="Q433" t="str">
        <f t="shared" si="89"/>
        <v>154462</v>
      </c>
      <c r="R433" t="s">
        <v>2449</v>
      </c>
      <c r="S433" t="str">
        <f t="shared" si="90"/>
        <v>UNAGI MNOGATARI- Bánh pie vị mật ong 10 chiếc</v>
      </c>
      <c r="T433">
        <f t="shared" si="91"/>
        <v>320000</v>
      </c>
      <c r="U433">
        <v>3</v>
      </c>
      <c r="V433">
        <v>0</v>
      </c>
      <c r="W433">
        <v>0</v>
      </c>
      <c r="X433">
        <v>-3</v>
      </c>
      <c r="Y433">
        <f t="shared" si="94"/>
        <v>-3</v>
      </c>
      <c r="Z433" s="101">
        <f t="shared" si="95"/>
        <v>-960000</v>
      </c>
      <c r="AA433" s="102" t="s">
        <v>6144</v>
      </c>
    </row>
    <row r="434" spans="1:27">
      <c r="A434" t="s">
        <v>33</v>
      </c>
      <c r="B434" t="s">
        <v>3871</v>
      </c>
      <c r="C434" t="s">
        <v>3861</v>
      </c>
      <c r="D434" t="s">
        <v>3872</v>
      </c>
      <c r="E434">
        <v>70000</v>
      </c>
      <c r="F434">
        <v>1</v>
      </c>
      <c r="G434">
        <v>0</v>
      </c>
      <c r="H434">
        <v>-1</v>
      </c>
      <c r="J434" t="s">
        <v>6168</v>
      </c>
      <c r="K434" t="str">
        <f t="shared" si="92"/>
        <v>130826</v>
      </c>
      <c r="L434" t="str">
        <f t="shared" si="93"/>
        <v>NHÀ CỬA ĐỜI SỐNG</v>
      </c>
      <c r="P434" t="str">
        <f t="shared" si="88"/>
        <v>THỰC PHẨM</v>
      </c>
      <c r="Q434" t="str">
        <f t="shared" si="89"/>
        <v>154463</v>
      </c>
      <c r="R434" t="s">
        <v>2470</v>
      </c>
      <c r="S434" t="str">
        <f t="shared" si="90"/>
        <v>SATOEN- Hộp trà Sencha Special 40g (20 túi x 2g)</v>
      </c>
      <c r="T434">
        <f t="shared" si="91"/>
        <v>115000</v>
      </c>
      <c r="U434">
        <v>74</v>
      </c>
      <c r="V434">
        <v>82</v>
      </c>
      <c r="W434">
        <v>18</v>
      </c>
      <c r="X434">
        <v>-10</v>
      </c>
      <c r="Y434">
        <f t="shared" si="94"/>
        <v>8</v>
      </c>
      <c r="Z434" s="101">
        <f t="shared" si="95"/>
        <v>920000</v>
      </c>
      <c r="AA434" s="102" t="s">
        <v>6106</v>
      </c>
    </row>
    <row r="435" spans="1:27">
      <c r="A435" t="s">
        <v>33</v>
      </c>
      <c r="B435" t="s">
        <v>3871</v>
      </c>
      <c r="C435" t="s">
        <v>3861</v>
      </c>
      <c r="D435" t="s">
        <v>3872</v>
      </c>
      <c r="E435">
        <v>70000</v>
      </c>
      <c r="F435">
        <v>-1</v>
      </c>
      <c r="G435">
        <v>0</v>
      </c>
      <c r="H435">
        <v>1</v>
      </c>
      <c r="J435" t="s">
        <v>6168</v>
      </c>
      <c r="K435" t="str">
        <f t="shared" si="92"/>
        <v>130826</v>
      </c>
      <c r="L435" t="str">
        <f t="shared" si="93"/>
        <v>NHÀ CỬA ĐỜI SỐNG</v>
      </c>
      <c r="P435" t="str">
        <f t="shared" si="88"/>
        <v>THỰC PHẨM</v>
      </c>
      <c r="Q435" t="str">
        <f t="shared" si="89"/>
        <v>154464</v>
      </c>
      <c r="R435" t="s">
        <v>5019</v>
      </c>
      <c r="S435" t="str">
        <f t="shared" si="90"/>
        <v>SHOHO SEIKA- Bánh mochi nhân socola 10 chiếc</v>
      </c>
      <c r="T435">
        <f t="shared" si="91"/>
        <v>115000</v>
      </c>
      <c r="U435">
        <v>34</v>
      </c>
      <c r="V435">
        <v>0</v>
      </c>
      <c r="W435">
        <v>-34</v>
      </c>
      <c r="Y435">
        <f t="shared" si="94"/>
        <v>-34</v>
      </c>
      <c r="Z435" s="101">
        <f t="shared" si="95"/>
        <v>-3910000</v>
      </c>
      <c r="AA435" s="102" t="s">
        <v>6621</v>
      </c>
    </row>
    <row r="436" spans="1:27">
      <c r="A436" t="s">
        <v>33</v>
      </c>
      <c r="B436" t="s">
        <v>1506</v>
      </c>
      <c r="C436" t="s">
        <v>1507</v>
      </c>
      <c r="D436" t="s">
        <v>1508</v>
      </c>
      <c r="E436">
        <v>45000</v>
      </c>
      <c r="F436">
        <v>2</v>
      </c>
      <c r="G436">
        <v>4</v>
      </c>
      <c r="I436">
        <v>2</v>
      </c>
      <c r="J436">
        <v>46076</v>
      </c>
      <c r="K436" t="str">
        <f t="shared" si="92"/>
        <v>130935</v>
      </c>
      <c r="L436" t="str">
        <f t="shared" si="93"/>
        <v>NHÀ CỬA ĐỜI SỐNG</v>
      </c>
      <c r="P436" t="str">
        <f t="shared" si="88"/>
        <v>THỰC PHẨM</v>
      </c>
      <c r="Q436" t="str">
        <f t="shared" si="89"/>
        <v>154466</v>
      </c>
      <c r="R436" t="s">
        <v>898</v>
      </c>
      <c r="S436" t="str">
        <f t="shared" si="90"/>
        <v>SATOEN- Hộp trà Sencha Special 80g</v>
      </c>
      <c r="T436">
        <f t="shared" si="91"/>
        <v>115000</v>
      </c>
      <c r="U436">
        <v>61</v>
      </c>
      <c r="V436">
        <v>53</v>
      </c>
      <c r="W436">
        <v>-23</v>
      </c>
      <c r="X436">
        <v>15</v>
      </c>
      <c r="Y436">
        <f t="shared" si="94"/>
        <v>-8</v>
      </c>
      <c r="Z436" s="101">
        <f t="shared" si="95"/>
        <v>-920000</v>
      </c>
      <c r="AA436" s="102" t="s">
        <v>6357</v>
      </c>
    </row>
    <row r="437" spans="1:27">
      <c r="A437" t="s">
        <v>33</v>
      </c>
      <c r="B437" t="s">
        <v>1506</v>
      </c>
      <c r="C437" t="s">
        <v>1507</v>
      </c>
      <c r="D437" t="s">
        <v>1508</v>
      </c>
      <c r="E437">
        <v>40000</v>
      </c>
      <c r="F437">
        <v>12</v>
      </c>
      <c r="G437">
        <v>10</v>
      </c>
      <c r="H437">
        <v>-2</v>
      </c>
      <c r="J437">
        <v>46076</v>
      </c>
      <c r="K437" t="str">
        <f t="shared" si="92"/>
        <v>130935</v>
      </c>
      <c r="L437" t="str">
        <f t="shared" si="93"/>
        <v>NHÀ CỬA ĐỜI SỐNG</v>
      </c>
      <c r="P437" t="str">
        <f t="shared" si="88"/>
        <v>THỰC PHẨM</v>
      </c>
      <c r="Q437" t="str">
        <f t="shared" si="89"/>
        <v>154467</v>
      </c>
      <c r="R437" t="s">
        <v>5557</v>
      </c>
      <c r="S437" t="str">
        <f t="shared" si="90"/>
        <v>KANAZAWA- Bánh gạo truyền thống mix vị 12 chiếc</v>
      </c>
      <c r="T437">
        <f t="shared" si="91"/>
        <v>325000</v>
      </c>
      <c r="U437">
        <v>-2</v>
      </c>
      <c r="V437">
        <v>0</v>
      </c>
      <c r="W437">
        <v>2</v>
      </c>
      <c r="Y437">
        <f t="shared" si="94"/>
        <v>2</v>
      </c>
      <c r="Z437" s="101">
        <f t="shared" si="95"/>
        <v>650000</v>
      </c>
      <c r="AA437" s="102" t="s">
        <v>6705</v>
      </c>
    </row>
    <row r="438" spans="1:27">
      <c r="A438" t="s">
        <v>33</v>
      </c>
      <c r="B438" t="s">
        <v>1647</v>
      </c>
      <c r="C438" t="s">
        <v>1648</v>
      </c>
      <c r="D438" t="s">
        <v>1649</v>
      </c>
      <c r="E438">
        <v>40000</v>
      </c>
      <c r="F438">
        <v>1</v>
      </c>
      <c r="G438">
        <v>0</v>
      </c>
      <c r="H438">
        <v>-1</v>
      </c>
      <c r="J438" t="s">
        <v>6238</v>
      </c>
      <c r="K438" t="str">
        <f t="shared" si="92"/>
        <v>131038</v>
      </c>
      <c r="L438" t="str">
        <f t="shared" si="93"/>
        <v>NHÀ CỬA ĐỜI SỐNG</v>
      </c>
      <c r="P438" t="str">
        <f t="shared" si="88"/>
        <v>THỰC PHẨM</v>
      </c>
      <c r="Q438" t="str">
        <f t="shared" si="89"/>
        <v>154470</v>
      </c>
      <c r="R438" t="s">
        <v>2523</v>
      </c>
      <c r="S438" t="str">
        <f t="shared" si="90"/>
        <v>SATOEN- Hộp trà Sencha Genmai 50g (20 túi x 2.5g)</v>
      </c>
      <c r="T438">
        <f t="shared" si="91"/>
        <v>155000</v>
      </c>
      <c r="U438">
        <v>48</v>
      </c>
      <c r="V438">
        <v>56</v>
      </c>
      <c r="W438">
        <v>21</v>
      </c>
      <c r="X438">
        <v>-13</v>
      </c>
      <c r="Y438">
        <f t="shared" si="94"/>
        <v>8</v>
      </c>
      <c r="Z438" s="101">
        <f t="shared" si="95"/>
        <v>1240000</v>
      </c>
      <c r="AA438" s="102" t="s">
        <v>6098</v>
      </c>
    </row>
    <row r="439" spans="1:27">
      <c r="A439" t="s">
        <v>33</v>
      </c>
      <c r="B439" t="s">
        <v>1647</v>
      </c>
      <c r="C439" t="s">
        <v>1648</v>
      </c>
      <c r="D439" t="s">
        <v>1649</v>
      </c>
      <c r="E439">
        <v>40000</v>
      </c>
      <c r="F439">
        <v>14</v>
      </c>
      <c r="G439">
        <v>13</v>
      </c>
      <c r="H439">
        <v>-1</v>
      </c>
      <c r="J439" t="s">
        <v>6238</v>
      </c>
      <c r="K439" t="str">
        <f t="shared" si="92"/>
        <v>131038</v>
      </c>
      <c r="L439" t="str">
        <f t="shared" si="93"/>
        <v>NHÀ CỬA ĐỜI SỐNG</v>
      </c>
      <c r="P439" t="str">
        <f t="shared" si="88"/>
        <v>THỰC PHẨM</v>
      </c>
      <c r="Q439" t="str">
        <f t="shared" si="89"/>
        <v>154476</v>
      </c>
      <c r="R439" t="s">
        <v>2235</v>
      </c>
      <c r="S439" t="str">
        <f t="shared" si="90"/>
        <v>OHASHI SEICHA- Hộp hồng trà đường đen 5 gói</v>
      </c>
      <c r="T439">
        <f t="shared" si="91"/>
        <v>115000</v>
      </c>
      <c r="U439">
        <v>21</v>
      </c>
      <c r="V439">
        <v>17</v>
      </c>
      <c r="W439">
        <v>-1</v>
      </c>
      <c r="X439">
        <v>-3</v>
      </c>
      <c r="Y439">
        <f t="shared" si="94"/>
        <v>-4</v>
      </c>
      <c r="Z439" s="101">
        <f t="shared" si="95"/>
        <v>-460000</v>
      </c>
      <c r="AA439" s="102">
        <v>46076</v>
      </c>
    </row>
    <row r="440" spans="1:27">
      <c r="A440" t="s">
        <v>33</v>
      </c>
      <c r="B440" t="s">
        <v>1635</v>
      </c>
      <c r="C440" t="s">
        <v>1636</v>
      </c>
      <c r="D440" t="s">
        <v>1637</v>
      </c>
      <c r="E440">
        <v>45000</v>
      </c>
      <c r="F440">
        <v>24</v>
      </c>
      <c r="G440">
        <v>25</v>
      </c>
      <c r="I440">
        <v>1</v>
      </c>
      <c r="J440" t="s">
        <v>6221</v>
      </c>
      <c r="K440" t="str">
        <f t="shared" si="92"/>
        <v>131168</v>
      </c>
      <c r="L440" t="str">
        <f t="shared" si="93"/>
        <v>NHÀ CỬA ĐỜI SỐNG</v>
      </c>
      <c r="P440" t="str">
        <f t="shared" si="88"/>
        <v>THỰC PHẨM</v>
      </c>
      <c r="Q440" t="str">
        <f t="shared" si="89"/>
        <v>154478</v>
      </c>
      <c r="R440" t="s">
        <v>3352</v>
      </c>
      <c r="S440" t="str">
        <f t="shared" si="90"/>
        <v>AYUSEN- Cá thu Nhật Kinka</v>
      </c>
      <c r="T440">
        <f t="shared" si="91"/>
        <v>672000</v>
      </c>
      <c r="U440">
        <v>30.970000000000002</v>
      </c>
      <c r="V440">
        <v>32.24</v>
      </c>
      <c r="W440">
        <v>1.8150000000000004</v>
      </c>
      <c r="X440">
        <v>-0.54499999999999993</v>
      </c>
      <c r="Y440">
        <f t="shared" si="94"/>
        <v>1.2700000000000005</v>
      </c>
      <c r="Z440" s="101">
        <f t="shared" si="95"/>
        <v>853440.00000000035</v>
      </c>
      <c r="AA440" s="102" t="s">
        <v>6193</v>
      </c>
    </row>
    <row r="441" spans="1:27">
      <c r="A441" t="s">
        <v>33</v>
      </c>
      <c r="B441" t="s">
        <v>1635</v>
      </c>
      <c r="C441" t="s">
        <v>1636</v>
      </c>
      <c r="D441" t="s">
        <v>1637</v>
      </c>
      <c r="E441">
        <v>40000</v>
      </c>
      <c r="F441">
        <v>-1</v>
      </c>
      <c r="G441">
        <v>0</v>
      </c>
      <c r="H441">
        <v>1</v>
      </c>
      <c r="J441" t="s">
        <v>6221</v>
      </c>
      <c r="K441" t="str">
        <f t="shared" si="92"/>
        <v>131168</v>
      </c>
      <c r="L441" t="str">
        <f t="shared" si="93"/>
        <v>NHÀ CỬA ĐỜI SỐNG</v>
      </c>
      <c r="P441" t="str">
        <f t="shared" si="88"/>
        <v>THỰC PHẨM</v>
      </c>
      <c r="Q441" t="str">
        <f t="shared" si="89"/>
        <v>154479</v>
      </c>
      <c r="R441" t="s">
        <v>3430</v>
      </c>
      <c r="S441" t="str">
        <f t="shared" si="90"/>
        <v>PECHE- Cá tuyết Nam cực Sapmer</v>
      </c>
      <c r="T441">
        <f t="shared" si="91"/>
        <v>2800000</v>
      </c>
      <c r="U441">
        <v>4.67</v>
      </c>
      <c r="V441">
        <v>3.9099999999999997</v>
      </c>
      <c r="W441">
        <v>-0.155</v>
      </c>
      <c r="X441">
        <v>-0.60499999999999998</v>
      </c>
      <c r="Y441">
        <f t="shared" si="94"/>
        <v>-0.76</v>
      </c>
      <c r="Z441" s="101">
        <f t="shared" si="95"/>
        <v>-2128000</v>
      </c>
      <c r="AA441" s="102">
        <v>46148</v>
      </c>
    </row>
    <row r="442" spans="1:27">
      <c r="A442" t="s">
        <v>33</v>
      </c>
      <c r="B442" t="s">
        <v>1772</v>
      </c>
      <c r="C442" t="s">
        <v>1773</v>
      </c>
      <c r="D442" t="s">
        <v>1774</v>
      </c>
      <c r="E442">
        <v>40000</v>
      </c>
      <c r="F442">
        <v>33</v>
      </c>
      <c r="G442">
        <v>32</v>
      </c>
      <c r="I442">
        <v>-1</v>
      </c>
      <c r="J442" t="s">
        <v>6163</v>
      </c>
      <c r="K442" t="str">
        <f t="shared" si="92"/>
        <v>131171</v>
      </c>
      <c r="L442" t="str">
        <f t="shared" si="93"/>
        <v>NHÀ CỬA ĐỜI SỐNG</v>
      </c>
      <c r="P442" t="str">
        <f t="shared" si="88"/>
        <v>THỰC PHẨM</v>
      </c>
      <c r="Q442" t="str">
        <f t="shared" si="89"/>
        <v>154491</v>
      </c>
      <c r="R442" t="s">
        <v>547</v>
      </c>
      <c r="S442" t="str">
        <f t="shared" si="90"/>
        <v>FAMINUTS- Hạt điều rang muối hộp 180g</v>
      </c>
      <c r="T442">
        <f t="shared" si="91"/>
        <v>125000</v>
      </c>
      <c r="U442">
        <v>-22</v>
      </c>
      <c r="V442">
        <v>2</v>
      </c>
      <c r="W442">
        <v>26</v>
      </c>
      <c r="X442">
        <v>-2</v>
      </c>
      <c r="Y442">
        <f t="shared" si="94"/>
        <v>24</v>
      </c>
      <c r="Z442" s="101">
        <f t="shared" si="95"/>
        <v>3000000</v>
      </c>
      <c r="AA442" s="102">
        <v>46076</v>
      </c>
    </row>
    <row r="443" spans="1:27">
      <c r="A443" t="s">
        <v>33</v>
      </c>
      <c r="B443" t="s">
        <v>1772</v>
      </c>
      <c r="C443" t="s">
        <v>1773</v>
      </c>
      <c r="D443" t="s">
        <v>1774</v>
      </c>
      <c r="E443">
        <v>34000</v>
      </c>
      <c r="F443">
        <v>14</v>
      </c>
      <c r="G443">
        <v>12</v>
      </c>
      <c r="H443">
        <v>-2</v>
      </c>
      <c r="J443" t="s">
        <v>6163</v>
      </c>
      <c r="K443" t="str">
        <f t="shared" si="92"/>
        <v>131171</v>
      </c>
      <c r="L443" t="str">
        <f t="shared" si="93"/>
        <v>NHÀ CỬA ĐỜI SỐNG</v>
      </c>
      <c r="P443" t="str">
        <f t="shared" si="88"/>
        <v>THỰC PHẨM</v>
      </c>
      <c r="Q443" t="str">
        <f t="shared" si="89"/>
        <v>154495</v>
      </c>
      <c r="R443" t="s">
        <v>403</v>
      </c>
      <c r="S443" t="str">
        <f t="shared" si="90"/>
        <v>KANAZAWA KENROKU- Thạch cà phê &amp; pudding xoài 8c</v>
      </c>
      <c r="T443">
        <f t="shared" si="91"/>
        <v>270000</v>
      </c>
      <c r="U443">
        <v>5</v>
      </c>
      <c r="V443">
        <v>0</v>
      </c>
      <c r="W443">
        <v>6</v>
      </c>
      <c r="X443">
        <v>-11</v>
      </c>
      <c r="Y443">
        <f t="shared" si="94"/>
        <v>-5</v>
      </c>
      <c r="Z443" s="101">
        <f t="shared" si="95"/>
        <v>-1350000</v>
      </c>
      <c r="AA443" s="102" t="s">
        <v>6101</v>
      </c>
    </row>
    <row r="444" spans="1:27">
      <c r="A444" t="s">
        <v>33</v>
      </c>
      <c r="B444" t="s">
        <v>1772</v>
      </c>
      <c r="C444" t="s">
        <v>1773</v>
      </c>
      <c r="D444" t="s">
        <v>1774</v>
      </c>
      <c r="E444">
        <v>34000</v>
      </c>
      <c r="F444">
        <v>3</v>
      </c>
      <c r="G444">
        <v>2</v>
      </c>
      <c r="H444">
        <v>-1</v>
      </c>
      <c r="J444" t="s">
        <v>6163</v>
      </c>
      <c r="K444" t="str">
        <f t="shared" si="92"/>
        <v>131171</v>
      </c>
      <c r="L444" t="str">
        <f t="shared" si="93"/>
        <v>NHÀ CỬA ĐỜI SỐNG</v>
      </c>
      <c r="P444" t="str">
        <f t="shared" si="88"/>
        <v>THỰC PHẨM</v>
      </c>
      <c r="Q444" t="str">
        <f t="shared" si="89"/>
        <v>154496</v>
      </c>
      <c r="R444" t="s">
        <v>5247</v>
      </c>
      <c r="S444" t="str">
        <f t="shared" si="90"/>
        <v>KANAZAWA KENROKU- Thạch trái cây mix vị 8c</v>
      </c>
      <c r="T444">
        <f t="shared" si="91"/>
        <v>250000</v>
      </c>
      <c r="U444">
        <v>-5</v>
      </c>
      <c r="V444">
        <v>0</v>
      </c>
      <c r="W444">
        <v>5</v>
      </c>
      <c r="Y444">
        <f t="shared" si="94"/>
        <v>5</v>
      </c>
      <c r="Z444" s="101">
        <f t="shared" si="95"/>
        <v>1250000</v>
      </c>
      <c r="AA444" s="102" t="s">
        <v>6670</v>
      </c>
    </row>
    <row r="445" spans="1:27">
      <c r="A445" t="s">
        <v>33</v>
      </c>
      <c r="B445" t="s">
        <v>5522</v>
      </c>
      <c r="C445" t="s">
        <v>5523</v>
      </c>
      <c r="D445" t="s">
        <v>5524</v>
      </c>
      <c r="E445">
        <v>55000</v>
      </c>
      <c r="F445">
        <v>14</v>
      </c>
      <c r="G445">
        <v>13</v>
      </c>
      <c r="H445">
        <v>-1</v>
      </c>
      <c r="J445" t="s">
        <v>6701</v>
      </c>
      <c r="K445" t="str">
        <f t="shared" si="92"/>
        <v>131173</v>
      </c>
      <c r="L445" t="str">
        <f t="shared" si="93"/>
        <v>NHÀ CỬA ĐỜI SỐNG</v>
      </c>
      <c r="P445" t="str">
        <f t="shared" si="88"/>
        <v>THỰC PHẨM</v>
      </c>
      <c r="Q445" t="str">
        <f t="shared" si="89"/>
        <v>154512</v>
      </c>
      <c r="R445" t="s">
        <v>4757</v>
      </c>
      <c r="S445" t="str">
        <f t="shared" si="90"/>
        <v>ORIHIRO- Thạch mềm vị dâu và quýt 240g</v>
      </c>
      <c r="T445">
        <f t="shared" si="91"/>
        <v>75000</v>
      </c>
      <c r="U445">
        <v>27</v>
      </c>
      <c r="V445">
        <v>11</v>
      </c>
      <c r="W445">
        <v>-16</v>
      </c>
      <c r="Y445">
        <f t="shared" si="94"/>
        <v>-16</v>
      </c>
      <c r="Z445" s="101">
        <f t="shared" si="95"/>
        <v>-1200000</v>
      </c>
      <c r="AA445" s="102" t="s">
        <v>6573</v>
      </c>
    </row>
    <row r="446" spans="1:27">
      <c r="A446" t="s">
        <v>33</v>
      </c>
      <c r="B446" t="s">
        <v>5522</v>
      </c>
      <c r="C446" t="s">
        <v>5523</v>
      </c>
      <c r="D446" t="s">
        <v>5524</v>
      </c>
      <c r="E446">
        <v>55000</v>
      </c>
      <c r="F446">
        <v>-1</v>
      </c>
      <c r="G446">
        <v>0</v>
      </c>
      <c r="H446">
        <v>1</v>
      </c>
      <c r="J446" t="s">
        <v>6701</v>
      </c>
      <c r="K446" t="str">
        <f t="shared" si="92"/>
        <v>131173</v>
      </c>
      <c r="L446" t="str">
        <f t="shared" si="93"/>
        <v>NHÀ CỬA ĐỜI SỐNG</v>
      </c>
      <c r="P446" t="str">
        <f t="shared" si="88"/>
        <v>THỰC PHẨM</v>
      </c>
      <c r="Q446" t="str">
        <f t="shared" si="89"/>
        <v>154513</v>
      </c>
      <c r="R446" t="s">
        <v>889</v>
      </c>
      <c r="S446" t="str">
        <f t="shared" si="90"/>
        <v>ORIHIRO- Thạch mềm vị cam nho 240g</v>
      </c>
      <c r="T446">
        <f t="shared" si="91"/>
        <v>75000</v>
      </c>
      <c r="U446">
        <v>157</v>
      </c>
      <c r="V446">
        <v>176</v>
      </c>
      <c r="W446">
        <v>-5</v>
      </c>
      <c r="X446">
        <v>24</v>
      </c>
      <c r="Y446">
        <f t="shared" si="94"/>
        <v>19</v>
      </c>
      <c r="Z446" s="101">
        <f t="shared" si="95"/>
        <v>1425000</v>
      </c>
      <c r="AA446" s="102" t="s">
        <v>6363</v>
      </c>
    </row>
    <row r="447" spans="1:27">
      <c r="A447" t="s">
        <v>33</v>
      </c>
      <c r="B447" t="s">
        <v>1874</v>
      </c>
      <c r="C447" t="s">
        <v>1875</v>
      </c>
      <c r="D447" t="s">
        <v>1876</v>
      </c>
      <c r="E447">
        <v>60000</v>
      </c>
      <c r="F447">
        <v>-1</v>
      </c>
      <c r="G447">
        <v>0</v>
      </c>
      <c r="H447">
        <v>1</v>
      </c>
      <c r="J447" t="s">
        <v>6701</v>
      </c>
      <c r="K447" t="str">
        <f t="shared" si="92"/>
        <v>131174</v>
      </c>
      <c r="L447" t="str">
        <f t="shared" si="93"/>
        <v>NHÀ CỬA ĐỜI SỐNG</v>
      </c>
      <c r="P447" t="str">
        <f t="shared" si="88"/>
        <v>THỰC PHẨM</v>
      </c>
      <c r="Q447" t="str">
        <f t="shared" si="89"/>
        <v>154522</v>
      </c>
      <c r="R447" t="s">
        <v>1402</v>
      </c>
      <c r="S447" t="str">
        <f t="shared" si="90"/>
        <v>KALFANY- Kẹo vị nho dâu 150g</v>
      </c>
      <c r="T447">
        <f t="shared" si="91"/>
        <v>74000</v>
      </c>
      <c r="U447">
        <v>-1</v>
      </c>
      <c r="V447">
        <v>2</v>
      </c>
      <c r="W447">
        <v>1</v>
      </c>
      <c r="X447">
        <v>2</v>
      </c>
      <c r="Y447">
        <f t="shared" si="94"/>
        <v>3</v>
      </c>
      <c r="Z447" s="101">
        <f t="shared" si="95"/>
        <v>222000</v>
      </c>
      <c r="AA447" s="102">
        <v>46132</v>
      </c>
    </row>
    <row r="448" spans="1:27">
      <c r="A448" t="s">
        <v>33</v>
      </c>
      <c r="B448" t="s">
        <v>1850</v>
      </c>
      <c r="C448" t="s">
        <v>1851</v>
      </c>
      <c r="D448" t="s">
        <v>1852</v>
      </c>
      <c r="E448">
        <v>40000</v>
      </c>
      <c r="F448">
        <v>21</v>
      </c>
      <c r="G448">
        <v>20</v>
      </c>
      <c r="H448">
        <v>-1</v>
      </c>
      <c r="J448">
        <v>45852</v>
      </c>
      <c r="K448" t="str">
        <f t="shared" si="92"/>
        <v>131309</v>
      </c>
      <c r="L448" t="str">
        <f t="shared" si="93"/>
        <v>NHÀ CỬA ĐỜI SỐNG</v>
      </c>
      <c r="P448" t="str">
        <f t="shared" si="88"/>
        <v>THỰC PHẨM</v>
      </c>
      <c r="Q448" t="str">
        <f t="shared" si="89"/>
        <v>154537</v>
      </c>
      <c r="R448" t="s">
        <v>927</v>
      </c>
      <c r="S448" t="str">
        <f t="shared" si="90"/>
        <v>GLICO- Socola Kobe Roasted vị sữa 104g</v>
      </c>
      <c r="T448">
        <f t="shared" si="91"/>
        <v>120000</v>
      </c>
      <c r="U448">
        <v>43</v>
      </c>
      <c r="V448">
        <v>42</v>
      </c>
      <c r="W448">
        <v>-12</v>
      </c>
      <c r="X448">
        <v>11</v>
      </c>
      <c r="Y448">
        <f t="shared" si="94"/>
        <v>-1</v>
      </c>
      <c r="Z448" s="101">
        <f t="shared" si="95"/>
        <v>-120000</v>
      </c>
      <c r="AA448" s="102">
        <v>46076</v>
      </c>
    </row>
    <row r="449" spans="1:27">
      <c r="A449" t="s">
        <v>33</v>
      </c>
      <c r="B449" t="s">
        <v>5829</v>
      </c>
      <c r="C449" t="s">
        <v>5827</v>
      </c>
      <c r="D449" t="s">
        <v>5830</v>
      </c>
      <c r="E449">
        <v>40000</v>
      </c>
      <c r="F449">
        <v>1</v>
      </c>
      <c r="G449">
        <v>0</v>
      </c>
      <c r="H449">
        <v>-1</v>
      </c>
      <c r="J449" t="s">
        <v>6733</v>
      </c>
      <c r="K449" t="str">
        <f t="shared" si="92"/>
        <v>131362</v>
      </c>
      <c r="L449" t="str">
        <f t="shared" si="93"/>
        <v>NHÀ CỬA ĐỜI SỐNG</v>
      </c>
      <c r="P449" t="str">
        <f t="shared" si="88"/>
        <v>THỰC PHẨM</v>
      </c>
      <c r="Q449" t="str">
        <f t="shared" si="89"/>
        <v>154568</v>
      </c>
      <c r="R449" t="s">
        <v>5047</v>
      </c>
      <c r="S449" t="str">
        <f t="shared" si="90"/>
        <v>MEIJI- Socola tươi MeltyKiss Premium 52g</v>
      </c>
      <c r="T449">
        <f t="shared" si="91"/>
        <v>130000</v>
      </c>
      <c r="U449">
        <v>-64</v>
      </c>
      <c r="V449">
        <v>0</v>
      </c>
      <c r="W449">
        <v>64</v>
      </c>
      <c r="Y449">
        <f t="shared" si="94"/>
        <v>64</v>
      </c>
      <c r="Z449" s="101">
        <f t="shared" si="95"/>
        <v>8320000</v>
      </c>
      <c r="AA449" s="102" t="s">
        <v>6627</v>
      </c>
    </row>
    <row r="450" spans="1:27">
      <c r="A450" t="s">
        <v>33</v>
      </c>
      <c r="B450" t="s">
        <v>5829</v>
      </c>
      <c r="C450" t="s">
        <v>5827</v>
      </c>
      <c r="D450" t="s">
        <v>5830</v>
      </c>
      <c r="E450">
        <v>40000</v>
      </c>
      <c r="F450">
        <v>-1</v>
      </c>
      <c r="G450">
        <v>0</v>
      </c>
      <c r="H450">
        <v>1</v>
      </c>
      <c r="J450" t="s">
        <v>6733</v>
      </c>
      <c r="K450" t="str">
        <f t="shared" si="92"/>
        <v>131362</v>
      </c>
      <c r="L450" t="str">
        <f t="shared" si="93"/>
        <v>NHÀ CỬA ĐỜI SỐNG</v>
      </c>
      <c r="P450" t="str">
        <f t="shared" si="88"/>
        <v>THỰC PHẨM</v>
      </c>
      <c r="Q450" t="str">
        <f t="shared" si="89"/>
        <v>154569</v>
      </c>
      <c r="R450" t="s">
        <v>847</v>
      </c>
      <c r="S450" t="str">
        <f t="shared" si="90"/>
        <v>MEIJI- Socola tươi MeltyKiss vị dâu 53g</v>
      </c>
      <c r="T450">
        <f t="shared" si="91"/>
        <v>130000</v>
      </c>
      <c r="U450">
        <v>57</v>
      </c>
      <c r="V450">
        <v>65</v>
      </c>
      <c r="W450">
        <v>-15</v>
      </c>
      <c r="X450">
        <v>23</v>
      </c>
      <c r="Y450">
        <f t="shared" si="94"/>
        <v>8</v>
      </c>
      <c r="Z450" s="101">
        <f t="shared" si="95"/>
        <v>1040000</v>
      </c>
      <c r="AA450" s="102" t="s">
        <v>6362</v>
      </c>
    </row>
    <row r="451" spans="1:27">
      <c r="A451" t="s">
        <v>33</v>
      </c>
      <c r="B451" t="s">
        <v>1644</v>
      </c>
      <c r="C451" t="s">
        <v>1645</v>
      </c>
      <c r="D451" t="s">
        <v>1646</v>
      </c>
      <c r="E451">
        <v>45000</v>
      </c>
      <c r="F451">
        <v>12</v>
      </c>
      <c r="G451">
        <v>13</v>
      </c>
      <c r="I451">
        <v>1</v>
      </c>
      <c r="J451" t="s">
        <v>6224</v>
      </c>
      <c r="K451" t="str">
        <f t="shared" si="92"/>
        <v>131363</v>
      </c>
      <c r="L451" t="str">
        <f t="shared" si="93"/>
        <v>NHÀ CỬA ĐỜI SỐNG</v>
      </c>
      <c r="P451" t="str">
        <f t="shared" si="88"/>
        <v>THỰC PHẨM</v>
      </c>
      <c r="Q451" t="str">
        <f t="shared" si="89"/>
        <v>154570</v>
      </c>
      <c r="R451" t="s">
        <v>5528</v>
      </c>
      <c r="S451" t="str">
        <f t="shared" si="90"/>
        <v>MEIJI- Socola Melty Kiss vị matcha 53g</v>
      </c>
      <c r="T451">
        <f t="shared" si="91"/>
        <v>130000</v>
      </c>
      <c r="U451">
        <v>15</v>
      </c>
      <c r="V451">
        <v>8</v>
      </c>
      <c r="W451">
        <v>-7</v>
      </c>
      <c r="Y451">
        <f t="shared" si="94"/>
        <v>-7</v>
      </c>
      <c r="Z451" s="101">
        <f t="shared" si="95"/>
        <v>-910000</v>
      </c>
      <c r="AA451" s="102" t="s">
        <v>6702</v>
      </c>
    </row>
    <row r="452" spans="1:27">
      <c r="A452" t="s">
        <v>33</v>
      </c>
      <c r="B452" t="s">
        <v>411</v>
      </c>
      <c r="C452" t="s">
        <v>412</v>
      </c>
      <c r="D452" t="s">
        <v>413</v>
      </c>
      <c r="E452">
        <v>40000</v>
      </c>
      <c r="F452">
        <v>5</v>
      </c>
      <c r="G452">
        <v>4</v>
      </c>
      <c r="H452">
        <v>-1</v>
      </c>
      <c r="J452" t="s">
        <v>6446</v>
      </c>
      <c r="K452" t="str">
        <f t="shared" si="92"/>
        <v>131364</v>
      </c>
      <c r="L452" t="str">
        <f t="shared" si="93"/>
        <v>NHÀ CỬA ĐỜI SỐNG</v>
      </c>
      <c r="P452" t="str">
        <f t="shared" si="88"/>
        <v>THỰC PHẨM</v>
      </c>
      <c r="Q452" t="str">
        <f t="shared" si="89"/>
        <v>154600</v>
      </c>
      <c r="R452" t="s">
        <v>2238</v>
      </c>
      <c r="S452" t="str">
        <f t="shared" si="90"/>
        <v>FRANZZI- Bánh quy socola trà xanh 115g</v>
      </c>
      <c r="T452">
        <f t="shared" si="91"/>
        <v>58000</v>
      </c>
      <c r="U452">
        <v>34</v>
      </c>
      <c r="V452">
        <v>32</v>
      </c>
      <c r="W452">
        <v>4</v>
      </c>
      <c r="X452">
        <v>-6</v>
      </c>
      <c r="Y452">
        <f t="shared" si="94"/>
        <v>-2</v>
      </c>
      <c r="Z452" s="101">
        <f t="shared" si="95"/>
        <v>-116000</v>
      </c>
      <c r="AA452" s="102" t="s">
        <v>6121</v>
      </c>
    </row>
    <row r="453" spans="1:27">
      <c r="A453" t="s">
        <v>33</v>
      </c>
      <c r="B453" t="s">
        <v>411</v>
      </c>
      <c r="C453" t="s">
        <v>412</v>
      </c>
      <c r="D453" t="s">
        <v>413</v>
      </c>
      <c r="E453">
        <v>40000</v>
      </c>
      <c r="F453">
        <v>-1</v>
      </c>
      <c r="G453">
        <v>0</v>
      </c>
      <c r="H453">
        <v>1</v>
      </c>
      <c r="J453" t="s">
        <v>6446</v>
      </c>
      <c r="K453" t="str">
        <f t="shared" si="92"/>
        <v>131364</v>
      </c>
      <c r="L453" t="str">
        <f t="shared" si="93"/>
        <v>NHÀ CỬA ĐỜI SỐNG</v>
      </c>
      <c r="P453" t="str">
        <f t="shared" si="88"/>
        <v>THỰC PHẨM</v>
      </c>
      <c r="Q453" t="str">
        <f t="shared" si="89"/>
        <v>154601</v>
      </c>
      <c r="R453" t="s">
        <v>5244</v>
      </c>
      <c r="S453" t="str">
        <f t="shared" si="90"/>
        <v>FRANZZI- Bánh cuộn trứng giòn sữa khoai môn 100g</v>
      </c>
      <c r="T453">
        <f t="shared" si="91"/>
        <v>58000</v>
      </c>
      <c r="U453">
        <v>15</v>
      </c>
      <c r="V453">
        <v>20</v>
      </c>
      <c r="W453">
        <v>5</v>
      </c>
      <c r="Y453">
        <f t="shared" si="94"/>
        <v>5</v>
      </c>
      <c r="Z453" s="101">
        <f t="shared" si="95"/>
        <v>290000</v>
      </c>
      <c r="AA453" s="102" t="s">
        <v>6673</v>
      </c>
    </row>
    <row r="454" spans="1:27">
      <c r="A454" t="s">
        <v>33</v>
      </c>
      <c r="B454" t="s">
        <v>411</v>
      </c>
      <c r="C454" t="s">
        <v>412</v>
      </c>
      <c r="D454" t="s">
        <v>413</v>
      </c>
      <c r="E454">
        <v>40000</v>
      </c>
      <c r="F454">
        <v>9</v>
      </c>
      <c r="G454">
        <v>8</v>
      </c>
      <c r="H454">
        <v>-1</v>
      </c>
      <c r="J454" t="s">
        <v>6446</v>
      </c>
      <c r="K454" t="str">
        <f t="shared" si="92"/>
        <v>131364</v>
      </c>
      <c r="L454" t="str">
        <f t="shared" si="93"/>
        <v>NHÀ CỬA ĐỜI SỐNG</v>
      </c>
      <c r="P454" t="str">
        <f t="shared" si="88"/>
        <v>THỰC PHẨM</v>
      </c>
      <c r="Q454" t="str">
        <f t="shared" si="89"/>
        <v>154606</v>
      </c>
      <c r="R454" t="s">
        <v>2250</v>
      </c>
      <c r="S454" t="str">
        <f t="shared" si="90"/>
        <v>AKAIBOSHI- Bánh quy hộp Kukkia 4 vị</v>
      </c>
      <c r="T454">
        <f t="shared" si="91"/>
        <v>120000</v>
      </c>
      <c r="U454">
        <v>6</v>
      </c>
      <c r="V454">
        <v>1</v>
      </c>
      <c r="W454">
        <v>-3</v>
      </c>
      <c r="X454">
        <v>-2</v>
      </c>
      <c r="Y454">
        <f t="shared" si="94"/>
        <v>-5</v>
      </c>
      <c r="Z454" s="101">
        <f t="shared" si="95"/>
        <v>-600000</v>
      </c>
      <c r="AA454" s="102" t="s">
        <v>6150</v>
      </c>
    </row>
    <row r="455" spans="1:27">
      <c r="A455" t="s">
        <v>33</v>
      </c>
      <c r="B455" t="s">
        <v>1542</v>
      </c>
      <c r="C455" t="s">
        <v>1543</v>
      </c>
      <c r="D455" t="s">
        <v>1544</v>
      </c>
      <c r="E455">
        <v>79000</v>
      </c>
      <c r="F455">
        <v>9</v>
      </c>
      <c r="G455">
        <v>8</v>
      </c>
      <c r="H455">
        <v>-1</v>
      </c>
      <c r="J455">
        <v>46076</v>
      </c>
      <c r="K455" t="str">
        <f t="shared" si="92"/>
        <v>131860</v>
      </c>
      <c r="L455" t="str">
        <f t="shared" si="93"/>
        <v>NHÀ CỬA ĐỜI SỐNG</v>
      </c>
      <c r="P455" t="str">
        <f t="shared" si="88"/>
        <v>THỰC PHẨM</v>
      </c>
      <c r="Q455" t="str">
        <f t="shared" si="89"/>
        <v>154639</v>
      </c>
      <c r="R455" t="s">
        <v>3382</v>
      </c>
      <c r="S455" t="str">
        <f t="shared" si="90"/>
        <v>BVSG- Cá chình nướng đông lạnh 200g</v>
      </c>
      <c r="T455">
        <f t="shared" si="91"/>
        <v>185000</v>
      </c>
      <c r="U455">
        <v>22</v>
      </c>
      <c r="V455">
        <v>20</v>
      </c>
      <c r="W455">
        <v>-2</v>
      </c>
      <c r="Y455">
        <f t="shared" si="94"/>
        <v>-2</v>
      </c>
      <c r="Z455" s="101">
        <f t="shared" si="95"/>
        <v>-370000</v>
      </c>
      <c r="AA455" s="102" t="s">
        <v>6748</v>
      </c>
    </row>
    <row r="456" spans="1:27">
      <c r="A456" t="s">
        <v>33</v>
      </c>
      <c r="B456" t="s">
        <v>4562</v>
      </c>
      <c r="C456" t="s">
        <v>4563</v>
      </c>
      <c r="D456" t="s">
        <v>4564</v>
      </c>
      <c r="E456">
        <v>40000</v>
      </c>
      <c r="F456">
        <v>5</v>
      </c>
      <c r="G456">
        <v>4</v>
      </c>
      <c r="H456">
        <v>-1</v>
      </c>
      <c r="J456" t="s">
        <v>6538</v>
      </c>
      <c r="K456" t="str">
        <f t="shared" si="92"/>
        <v>132492</v>
      </c>
      <c r="L456" t="str">
        <f t="shared" si="93"/>
        <v>NHÀ CỬA ĐỜI SỐNG</v>
      </c>
      <c r="P456" t="str">
        <f t="shared" si="88"/>
        <v>THỰC PHẨM</v>
      </c>
      <c r="Q456" t="str">
        <f t="shared" si="89"/>
        <v>154671</v>
      </c>
      <c r="R456" t="s">
        <v>3219</v>
      </c>
      <c r="S456" t="str">
        <f t="shared" si="90"/>
        <v>HAAGEN DAZS- Kem socola Bỉ 100ml</v>
      </c>
      <c r="T456">
        <f t="shared" si="91"/>
        <v>90000</v>
      </c>
      <c r="U456">
        <v>7</v>
      </c>
      <c r="V456">
        <v>3</v>
      </c>
      <c r="W456">
        <v>-1</v>
      </c>
      <c r="X456">
        <v>-3</v>
      </c>
      <c r="Y456">
        <f t="shared" si="94"/>
        <v>-4</v>
      </c>
      <c r="Z456" s="101">
        <f t="shared" si="95"/>
        <v>-360000</v>
      </c>
      <c r="AA456" s="102">
        <v>46153</v>
      </c>
    </row>
    <row r="457" spans="1:27">
      <c r="A457" t="s">
        <v>33</v>
      </c>
      <c r="B457" t="s">
        <v>4562</v>
      </c>
      <c r="C457" t="s">
        <v>4563</v>
      </c>
      <c r="D457" t="s">
        <v>4564</v>
      </c>
      <c r="E457">
        <v>40000</v>
      </c>
      <c r="F457">
        <v>-1</v>
      </c>
      <c r="G457">
        <v>0</v>
      </c>
      <c r="H457">
        <v>1</v>
      </c>
      <c r="J457" t="s">
        <v>6538</v>
      </c>
      <c r="K457" t="str">
        <f t="shared" si="92"/>
        <v>132492</v>
      </c>
      <c r="L457" t="str">
        <f t="shared" si="93"/>
        <v>NHÀ CỬA ĐỜI SỐNG</v>
      </c>
      <c r="P457" t="str">
        <f t="shared" si="88"/>
        <v>NHÀ CỬA ĐỜI SỐNG</v>
      </c>
      <c r="Q457" t="str">
        <f t="shared" si="89"/>
        <v>160336</v>
      </c>
      <c r="R457" t="s">
        <v>3912</v>
      </c>
      <c r="S457" t="str">
        <f t="shared" si="90"/>
        <v>Cặp chống gù Randoseru siêu nhẹ màu đỏ</v>
      </c>
      <c r="T457">
        <f t="shared" si="91"/>
        <v>1550000</v>
      </c>
      <c r="U457">
        <v>5</v>
      </c>
      <c r="V457">
        <v>2</v>
      </c>
      <c r="W457">
        <v>-3</v>
      </c>
      <c r="Y457">
        <f t="shared" si="94"/>
        <v>-3</v>
      </c>
      <c r="Z457" s="101">
        <f t="shared" si="95"/>
        <v>-4650000</v>
      </c>
      <c r="AA457" s="102" t="s">
        <v>6423</v>
      </c>
    </row>
    <row r="458" spans="1:27">
      <c r="A458" t="s">
        <v>33</v>
      </c>
      <c r="B458" t="s">
        <v>4431</v>
      </c>
      <c r="C458" t="s">
        <v>4432</v>
      </c>
      <c r="D458" t="s">
        <v>4433</v>
      </c>
      <c r="E458">
        <v>40000</v>
      </c>
      <c r="F458">
        <v>2</v>
      </c>
      <c r="G458">
        <v>1</v>
      </c>
      <c r="H458">
        <v>-1</v>
      </c>
      <c r="J458" t="s">
        <v>6525</v>
      </c>
      <c r="K458" t="str">
        <f t="shared" si="92"/>
        <v>132699</v>
      </c>
      <c r="L458" t="str">
        <f t="shared" si="93"/>
        <v>NHÀ CỬA ĐỜI SỐNG</v>
      </c>
      <c r="P458" t="str">
        <f t="shared" si="88"/>
        <v>NGÀNH KHÁC</v>
      </c>
      <c r="Q458" t="str">
        <f t="shared" si="89"/>
        <v>160344</v>
      </c>
      <c r="R458" t="s">
        <v>5357</v>
      </c>
      <c r="S458" t="str">
        <f t="shared" si="90"/>
        <v>Sakuko - Lì xì Tết Sum Vầy</v>
      </c>
      <c r="T458">
        <f t="shared" si="91"/>
        <v>10000</v>
      </c>
      <c r="U458">
        <v>-6</v>
      </c>
      <c r="V458">
        <v>0</v>
      </c>
      <c r="W458">
        <v>6</v>
      </c>
      <c r="Y458">
        <f t="shared" si="94"/>
        <v>6</v>
      </c>
      <c r="Z458" s="101">
        <f t="shared" si="95"/>
        <v>60000</v>
      </c>
      <c r="AA458" s="102" t="s">
        <v>6683</v>
      </c>
    </row>
    <row r="459" spans="1:27">
      <c r="A459" t="s">
        <v>33</v>
      </c>
      <c r="B459" t="s">
        <v>4431</v>
      </c>
      <c r="C459" t="s">
        <v>4432</v>
      </c>
      <c r="D459" t="s">
        <v>4433</v>
      </c>
      <c r="E459">
        <v>40000</v>
      </c>
      <c r="F459">
        <v>1</v>
      </c>
      <c r="G459">
        <v>0</v>
      </c>
      <c r="H459">
        <v>-1</v>
      </c>
      <c r="J459" t="s">
        <v>6525</v>
      </c>
      <c r="K459" t="str">
        <f t="shared" si="92"/>
        <v>132699</v>
      </c>
      <c r="L459" t="str">
        <f t="shared" si="93"/>
        <v>NHÀ CỬA ĐỜI SỐNG</v>
      </c>
      <c r="P459" t="str">
        <f t="shared" si="88"/>
        <v>VĂN PHÒNG PHẨM</v>
      </c>
      <c r="Q459" t="str">
        <f t="shared" si="89"/>
        <v>160363</v>
      </c>
      <c r="R459" t="s">
        <v>3694</v>
      </c>
      <c r="S459" t="str">
        <f t="shared" si="90"/>
        <v>SAKUKO- Túi giấy hồng 28x22x11cm</v>
      </c>
      <c r="T459">
        <f t="shared" si="91"/>
        <v>15000</v>
      </c>
      <c r="U459">
        <v>-48</v>
      </c>
      <c r="V459">
        <v>1</v>
      </c>
      <c r="W459">
        <v>49</v>
      </c>
      <c r="Y459">
        <f t="shared" si="94"/>
        <v>49</v>
      </c>
      <c r="Z459" s="101">
        <f t="shared" si="95"/>
        <v>735000</v>
      </c>
      <c r="AA459" s="102" t="s">
        <v>6381</v>
      </c>
    </row>
    <row r="460" spans="1:27">
      <c r="A460" t="s">
        <v>33</v>
      </c>
      <c r="B460" t="s">
        <v>4431</v>
      </c>
      <c r="C460" t="s">
        <v>4432</v>
      </c>
      <c r="D460" t="s">
        <v>4433</v>
      </c>
      <c r="E460">
        <v>40000</v>
      </c>
      <c r="F460">
        <v>-1</v>
      </c>
      <c r="G460">
        <v>0</v>
      </c>
      <c r="H460">
        <v>1</v>
      </c>
      <c r="J460" t="s">
        <v>6525</v>
      </c>
      <c r="K460" t="str">
        <f t="shared" si="92"/>
        <v>132699</v>
      </c>
      <c r="L460" t="str">
        <f t="shared" si="93"/>
        <v>NHÀ CỬA ĐỜI SỐNG</v>
      </c>
      <c r="P460" t="str">
        <f t="shared" si="88"/>
        <v>VĂN PHÒNG PHẨM</v>
      </c>
      <c r="Q460" t="str">
        <f t="shared" si="89"/>
        <v>160364</v>
      </c>
      <c r="R460" t="s">
        <v>4384</v>
      </c>
      <c r="S460" t="str">
        <f t="shared" si="90"/>
        <v>SAKUKO- Túi quà hoạ tiết quạt Nhật Bản</v>
      </c>
      <c r="T460">
        <f t="shared" si="91"/>
        <v>20000</v>
      </c>
      <c r="U460">
        <v>-149</v>
      </c>
      <c r="V460">
        <v>49</v>
      </c>
      <c r="W460">
        <v>198</v>
      </c>
      <c r="Y460">
        <f t="shared" si="94"/>
        <v>198</v>
      </c>
      <c r="Z460" s="101">
        <f t="shared" si="95"/>
        <v>3960000</v>
      </c>
      <c r="AA460" s="102" t="s">
        <v>6514</v>
      </c>
    </row>
    <row r="461" spans="1:27">
      <c r="A461" t="s">
        <v>33</v>
      </c>
      <c r="B461" t="s">
        <v>3772</v>
      </c>
      <c r="C461" t="s">
        <v>3762</v>
      </c>
      <c r="D461" t="s">
        <v>3773</v>
      </c>
      <c r="E461">
        <v>105000</v>
      </c>
      <c r="F461">
        <v>4</v>
      </c>
      <c r="G461">
        <v>3</v>
      </c>
      <c r="H461">
        <v>-1</v>
      </c>
      <c r="J461" t="s">
        <v>6398</v>
      </c>
      <c r="K461" t="str">
        <f t="shared" si="92"/>
        <v>132976</v>
      </c>
      <c r="L461" t="str">
        <f t="shared" si="93"/>
        <v>NHÀ CỬA ĐỜI SỐNG</v>
      </c>
      <c r="P461" t="str">
        <f t="shared" si="88"/>
        <v>VĂN PHÒNG PHẨM</v>
      </c>
      <c r="Q461" t="str">
        <f t="shared" si="89"/>
        <v>160365</v>
      </c>
      <c r="R461" t="s">
        <v>5096</v>
      </c>
      <c r="S461" t="str">
        <f t="shared" si="90"/>
        <v>SAKUKO- Bao lì xì Tết Đại Lộc màu xanh set 3c</v>
      </c>
      <c r="T461">
        <f t="shared" si="91"/>
        <v>6000</v>
      </c>
      <c r="U461">
        <v>-294</v>
      </c>
      <c r="V461">
        <v>0</v>
      </c>
      <c r="W461">
        <v>294</v>
      </c>
      <c r="Y461">
        <f t="shared" si="94"/>
        <v>294</v>
      </c>
      <c r="Z461" s="101">
        <f t="shared" si="95"/>
        <v>1764000</v>
      </c>
      <c r="AA461" s="102" t="s">
        <v>6639</v>
      </c>
    </row>
    <row r="462" spans="1:27">
      <c r="A462" t="s">
        <v>33</v>
      </c>
      <c r="B462" t="s">
        <v>3772</v>
      </c>
      <c r="C462" t="s">
        <v>3762</v>
      </c>
      <c r="D462" t="s">
        <v>3773</v>
      </c>
      <c r="E462">
        <v>105000</v>
      </c>
      <c r="F462">
        <v>-1</v>
      </c>
      <c r="G462">
        <v>0</v>
      </c>
      <c r="H462">
        <v>1</v>
      </c>
      <c r="J462" t="s">
        <v>6398</v>
      </c>
      <c r="K462" t="str">
        <f t="shared" si="92"/>
        <v>132976</v>
      </c>
      <c r="L462" t="str">
        <f t="shared" si="93"/>
        <v>NHÀ CỬA ĐỜI SỐNG</v>
      </c>
      <c r="P462" t="str">
        <f t="shared" si="88"/>
        <v>VĂN PHÒNG PHẨM</v>
      </c>
      <c r="Q462" t="str">
        <f t="shared" si="89"/>
        <v>160369</v>
      </c>
      <c r="R462" t="s">
        <v>3753</v>
      </c>
      <c r="S462" t="str">
        <f t="shared" si="90"/>
        <v>SAKUKO- Túi PP dệt màu hồng size nhỏ 21x27x15cm</v>
      </c>
      <c r="T462">
        <f t="shared" si="91"/>
        <v>15000</v>
      </c>
      <c r="U462">
        <v>922</v>
      </c>
      <c r="V462">
        <v>828</v>
      </c>
      <c r="W462">
        <v>-94</v>
      </c>
      <c r="Y462">
        <f t="shared" si="94"/>
        <v>-94</v>
      </c>
      <c r="Z462" s="101">
        <f t="shared" si="95"/>
        <v>-1410000</v>
      </c>
      <c r="AA462" s="102" t="s">
        <v>6395</v>
      </c>
    </row>
    <row r="463" spans="1:27">
      <c r="A463" t="s">
        <v>33</v>
      </c>
      <c r="B463" t="s">
        <v>4320</v>
      </c>
      <c r="C463" t="s">
        <v>4319</v>
      </c>
      <c r="D463" t="s">
        <v>4321</v>
      </c>
      <c r="E463">
        <v>29000</v>
      </c>
      <c r="F463">
        <v>5</v>
      </c>
      <c r="G463">
        <v>4</v>
      </c>
      <c r="H463">
        <v>-1</v>
      </c>
      <c r="J463" t="s">
        <v>6498</v>
      </c>
      <c r="K463" t="str">
        <f t="shared" si="92"/>
        <v>133031</v>
      </c>
      <c r="L463" t="str">
        <f t="shared" si="93"/>
        <v>NHÀ CỬA ĐỜI SỐNG</v>
      </c>
      <c r="P463" t="str">
        <f t="shared" si="88"/>
        <v>VĂN PHÒNG PHẨM</v>
      </c>
      <c r="Q463" t="str">
        <f t="shared" si="89"/>
        <v>160370</v>
      </c>
      <c r="R463" t="s">
        <v>3636</v>
      </c>
      <c r="S463" t="str">
        <f t="shared" si="90"/>
        <v>SAKUKO- Túi PP dệt màu xanh size to 42x35x16cm</v>
      </c>
      <c r="T463">
        <f t="shared" si="91"/>
        <v>30000</v>
      </c>
      <c r="U463">
        <v>315</v>
      </c>
      <c r="V463">
        <v>263</v>
      </c>
      <c r="W463">
        <v>-52</v>
      </c>
      <c r="Y463">
        <f t="shared" si="94"/>
        <v>-52</v>
      </c>
      <c r="Z463" s="101">
        <f t="shared" si="95"/>
        <v>-1560000</v>
      </c>
      <c r="AA463" s="102" t="s">
        <v>6370</v>
      </c>
    </row>
    <row r="464" spans="1:27">
      <c r="A464" t="s">
        <v>33</v>
      </c>
      <c r="B464" t="s">
        <v>4320</v>
      </c>
      <c r="C464" t="s">
        <v>4319</v>
      </c>
      <c r="D464" t="s">
        <v>4321</v>
      </c>
      <c r="E464">
        <v>29000</v>
      </c>
      <c r="F464">
        <v>-1</v>
      </c>
      <c r="G464">
        <v>0</v>
      </c>
      <c r="H464">
        <v>1</v>
      </c>
      <c r="J464" t="s">
        <v>6498</v>
      </c>
      <c r="K464" t="str">
        <f t="shared" si="92"/>
        <v>133031</v>
      </c>
      <c r="L464" t="str">
        <f t="shared" si="93"/>
        <v>NHÀ CỬA ĐỜI SỐNG</v>
      </c>
      <c r="P464" t="str">
        <f t="shared" si="88"/>
        <v>VĂN PHÒNG PHẨM</v>
      </c>
      <c r="Q464" t="str">
        <f t="shared" si="89"/>
        <v>160371</v>
      </c>
      <c r="R464" t="s">
        <v>3914</v>
      </c>
      <c r="S464" t="str">
        <f t="shared" si="90"/>
        <v>SAKUKO- Túi giấy màu hồng size nhỏ 21x27x15cm</v>
      </c>
      <c r="T464">
        <f t="shared" si="91"/>
        <v>15000</v>
      </c>
      <c r="U464">
        <v>-3</v>
      </c>
      <c r="V464">
        <v>6</v>
      </c>
      <c r="W464">
        <v>9</v>
      </c>
      <c r="Y464">
        <f t="shared" si="94"/>
        <v>9</v>
      </c>
      <c r="Z464" s="101">
        <f t="shared" si="95"/>
        <v>135000</v>
      </c>
      <c r="AA464" s="102" t="s">
        <v>6421</v>
      </c>
    </row>
    <row r="465" spans="1:27">
      <c r="A465" t="s">
        <v>33</v>
      </c>
      <c r="B465" t="s">
        <v>1557</v>
      </c>
      <c r="C465" t="s">
        <v>1558</v>
      </c>
      <c r="D465" t="s">
        <v>1559</v>
      </c>
      <c r="E465">
        <v>75000</v>
      </c>
      <c r="F465">
        <v>17</v>
      </c>
      <c r="G465">
        <v>18</v>
      </c>
      <c r="I465">
        <v>1</v>
      </c>
      <c r="J465">
        <v>46146</v>
      </c>
      <c r="K465" t="str">
        <f t="shared" si="92"/>
        <v>133041</v>
      </c>
      <c r="L465" t="str">
        <f t="shared" si="93"/>
        <v>NHÀ CỬA ĐỜI SỐNG</v>
      </c>
      <c r="P465" t="str">
        <f t="shared" si="88"/>
        <v>VĂN PHÒNG PHẨM</v>
      </c>
      <c r="Q465" t="str">
        <f t="shared" si="89"/>
        <v>160374</v>
      </c>
      <c r="R465" t="s">
        <v>4256</v>
      </c>
      <c r="S465" t="str">
        <f t="shared" si="90"/>
        <v>SAKUKO- Thiệp thương hiệu 03</v>
      </c>
      <c r="T465">
        <f t="shared" si="91"/>
        <v>3000</v>
      </c>
      <c r="U465">
        <v>-304</v>
      </c>
      <c r="V465">
        <v>19</v>
      </c>
      <c r="W465">
        <v>323</v>
      </c>
      <c r="Y465">
        <f t="shared" si="94"/>
        <v>323</v>
      </c>
      <c r="Z465" s="101">
        <f t="shared" si="95"/>
        <v>969000</v>
      </c>
      <c r="AA465" s="102" t="s">
        <v>6486</v>
      </c>
    </row>
    <row r="466" spans="1:27">
      <c r="A466" t="s">
        <v>33</v>
      </c>
      <c r="B466" t="s">
        <v>1557</v>
      </c>
      <c r="C466" t="s">
        <v>1558</v>
      </c>
      <c r="D466" t="s">
        <v>1559</v>
      </c>
      <c r="E466">
        <v>75000</v>
      </c>
      <c r="F466">
        <v>1</v>
      </c>
      <c r="G466">
        <v>0</v>
      </c>
      <c r="H466">
        <v>-1</v>
      </c>
      <c r="J466">
        <v>46146</v>
      </c>
      <c r="K466" t="str">
        <f t="shared" si="92"/>
        <v>133041</v>
      </c>
      <c r="L466" t="str">
        <f t="shared" si="93"/>
        <v>NHÀ CỬA ĐỜI SỐNG</v>
      </c>
      <c r="P466" t="str">
        <f t="shared" si="88"/>
        <v>VĂN PHÒNG PHẨM</v>
      </c>
      <c r="Q466" t="str">
        <f t="shared" si="89"/>
        <v>160377</v>
      </c>
      <c r="R466" t="s">
        <v>5038</v>
      </c>
      <c r="S466" t="str">
        <f t="shared" si="90"/>
        <v>SKK-Túi quà size nhỏ 20x12,5x10 cm</v>
      </c>
      <c r="T466">
        <f t="shared" si="91"/>
        <v>12000</v>
      </c>
      <c r="U466">
        <v>238</v>
      </c>
      <c r="V466">
        <v>162</v>
      </c>
      <c r="W466">
        <v>-76</v>
      </c>
      <c r="Y466">
        <f t="shared" si="94"/>
        <v>-76</v>
      </c>
      <c r="Z466" s="101">
        <f t="shared" si="95"/>
        <v>-912000</v>
      </c>
      <c r="AA466" s="102" t="s">
        <v>6626</v>
      </c>
    </row>
    <row r="467" spans="1:27">
      <c r="A467" t="s">
        <v>33</v>
      </c>
      <c r="B467" t="s">
        <v>1880</v>
      </c>
      <c r="C467" t="s">
        <v>1881</v>
      </c>
      <c r="D467" t="s">
        <v>1882</v>
      </c>
      <c r="E467">
        <v>63000</v>
      </c>
      <c r="F467">
        <v>9</v>
      </c>
      <c r="G467">
        <v>8</v>
      </c>
      <c r="I467">
        <v>-1</v>
      </c>
      <c r="J467">
        <v>46125.370937500003</v>
      </c>
      <c r="K467" t="str">
        <f t="shared" si="92"/>
        <v>133050</v>
      </c>
      <c r="L467" t="str">
        <f t="shared" si="93"/>
        <v>NHÀ CỬA ĐỜI SỐNG</v>
      </c>
      <c r="P467" t="str">
        <f t="shared" si="88"/>
        <v>VĂN PHÒNG PHẨM</v>
      </c>
      <c r="Q467" t="str">
        <f t="shared" si="89"/>
        <v>160378</v>
      </c>
      <c r="R467" t="s">
        <v>3696</v>
      </c>
      <c r="S467" t="str">
        <f t="shared" si="90"/>
        <v>SKK-Túi quà size to 20x25x10 cm</v>
      </c>
      <c r="T467">
        <f t="shared" si="91"/>
        <v>20000</v>
      </c>
      <c r="U467">
        <v>-323</v>
      </c>
      <c r="V467">
        <v>67</v>
      </c>
      <c r="W467">
        <v>390</v>
      </c>
      <c r="Y467">
        <f t="shared" si="94"/>
        <v>390</v>
      </c>
      <c r="Z467" s="101">
        <f t="shared" si="95"/>
        <v>7800000</v>
      </c>
      <c r="AA467" s="102" t="s">
        <v>6382</v>
      </c>
    </row>
    <row r="468" spans="1:27">
      <c r="A468" t="s">
        <v>33</v>
      </c>
      <c r="B468" t="s">
        <v>1880</v>
      </c>
      <c r="C468" t="s">
        <v>1881</v>
      </c>
      <c r="D468" t="s">
        <v>1882</v>
      </c>
      <c r="E468">
        <v>63000</v>
      </c>
      <c r="F468">
        <v>17</v>
      </c>
      <c r="G468">
        <v>16</v>
      </c>
      <c r="H468">
        <v>-1</v>
      </c>
      <c r="J468">
        <v>46125.370937500003</v>
      </c>
      <c r="K468" t="str">
        <f t="shared" si="92"/>
        <v>133050</v>
      </c>
      <c r="L468" t="str">
        <f t="shared" si="93"/>
        <v>NHÀ CỬA ĐỜI SỐNG</v>
      </c>
      <c r="P468" t="str">
        <f t="shared" si="88"/>
        <v>NGÀNH KHÁC</v>
      </c>
      <c r="Q468" t="str">
        <f t="shared" si="89"/>
        <v>160381</v>
      </c>
      <c r="R468" t="s">
        <v>5270</v>
      </c>
      <c r="S468" t="str">
        <f t="shared" si="90"/>
        <v>SKK - Túi Lucky bag (25x32x10)</v>
      </c>
      <c r="T468">
        <f t="shared" si="91"/>
        <v>25000</v>
      </c>
      <c r="U468">
        <v>-7</v>
      </c>
      <c r="V468">
        <v>0</v>
      </c>
      <c r="W468">
        <v>7</v>
      </c>
      <c r="Y468">
        <f t="shared" si="94"/>
        <v>7</v>
      </c>
      <c r="Z468" s="101">
        <f t="shared" si="95"/>
        <v>175000</v>
      </c>
      <c r="AA468" s="102" t="s">
        <v>6247</v>
      </c>
    </row>
    <row r="469" spans="1:27">
      <c r="A469" t="s">
        <v>33</v>
      </c>
      <c r="B469" t="s">
        <v>5107</v>
      </c>
      <c r="C469" t="s">
        <v>5093</v>
      </c>
      <c r="D469" t="s">
        <v>5108</v>
      </c>
      <c r="E469">
        <v>250000</v>
      </c>
      <c r="F469">
        <v>2</v>
      </c>
      <c r="G469">
        <v>1</v>
      </c>
      <c r="H469">
        <v>-1</v>
      </c>
      <c r="J469" t="s">
        <v>6641</v>
      </c>
      <c r="K469" t="str">
        <f t="shared" si="92"/>
        <v>133153</v>
      </c>
      <c r="L469" t="str">
        <f t="shared" si="93"/>
        <v>NHÀ CỬA ĐỜI SỐNG</v>
      </c>
      <c r="P469" t="str">
        <f t="shared" si="88"/>
        <v>ĐỒ CHO MẸ BÉ</v>
      </c>
      <c r="Q469" t="str">
        <f t="shared" si="89"/>
        <v>171071</v>
      </c>
      <c r="R469" t="s">
        <v>4492</v>
      </c>
      <c r="S469" t="str">
        <f t="shared" si="90"/>
        <v>SKATER- Bàn chải xe đua 3~5 tuổi (3 chiếc)</v>
      </c>
      <c r="T469">
        <f t="shared" si="91"/>
        <v>130000</v>
      </c>
      <c r="U469">
        <v>-4</v>
      </c>
      <c r="V469">
        <v>0</v>
      </c>
      <c r="W469">
        <v>4</v>
      </c>
      <c r="Y469">
        <f t="shared" si="94"/>
        <v>4</v>
      </c>
      <c r="Z469" s="101">
        <f t="shared" si="95"/>
        <v>520000</v>
      </c>
      <c r="AA469" s="102" t="s">
        <v>6531</v>
      </c>
    </row>
    <row r="470" spans="1:27">
      <c r="A470" t="s">
        <v>33</v>
      </c>
      <c r="B470" t="s">
        <v>5107</v>
      </c>
      <c r="C470" t="s">
        <v>5093</v>
      </c>
      <c r="D470" t="s">
        <v>5108</v>
      </c>
      <c r="E470">
        <v>250000</v>
      </c>
      <c r="F470">
        <v>-1</v>
      </c>
      <c r="G470">
        <v>0</v>
      </c>
      <c r="H470">
        <v>1</v>
      </c>
      <c r="J470" t="s">
        <v>6641</v>
      </c>
      <c r="K470" t="str">
        <f t="shared" ref="K470:K517" si="96">B470</f>
        <v>133153</v>
      </c>
      <c r="L470" t="str">
        <f t="shared" ref="L470:L517" si="97">A470</f>
        <v>NHÀ CỬA ĐỜI SỐNG</v>
      </c>
      <c r="P470" t="str">
        <f t="shared" si="88"/>
        <v>NHÀ CỬA ĐỜI SỐNG</v>
      </c>
      <c r="Q470" t="str">
        <f t="shared" si="89"/>
        <v>171187</v>
      </c>
      <c r="R470" t="s">
        <v>4051</v>
      </c>
      <c r="S470" t="str">
        <f t="shared" si="90"/>
        <v>WAISE- Bọt biển Pika KE-057</v>
      </c>
      <c r="T470">
        <f t="shared" si="91"/>
        <v>45000</v>
      </c>
      <c r="U470">
        <v>-2</v>
      </c>
      <c r="V470">
        <v>0</v>
      </c>
      <c r="W470">
        <v>2</v>
      </c>
      <c r="Y470">
        <f t="shared" ref="Y470:Y517" si="98">+X470+W470</f>
        <v>2</v>
      </c>
      <c r="Z470" s="101">
        <f t="shared" ref="Z470:Z517" si="99">+Y470*T470</f>
        <v>90000</v>
      </c>
      <c r="AA470" s="102" t="s">
        <v>6448</v>
      </c>
    </row>
    <row r="471" spans="1:27">
      <c r="A471" t="s">
        <v>33</v>
      </c>
      <c r="B471" t="s">
        <v>5621</v>
      </c>
      <c r="C471" t="s">
        <v>5608</v>
      </c>
      <c r="D471" t="s">
        <v>5622</v>
      </c>
      <c r="E471">
        <v>250000</v>
      </c>
      <c r="F471">
        <v>2</v>
      </c>
      <c r="G471">
        <v>1</v>
      </c>
      <c r="H471">
        <v>-1</v>
      </c>
      <c r="J471" t="s">
        <v>6713</v>
      </c>
      <c r="K471" t="str">
        <f t="shared" si="96"/>
        <v>133184</v>
      </c>
      <c r="L471" t="str">
        <f t="shared" si="97"/>
        <v>NHÀ CỬA ĐỜI SỐNG</v>
      </c>
      <c r="P471" t="str">
        <f t="shared" si="88"/>
        <v>THỰC PHẨM</v>
      </c>
      <c r="Q471" t="str">
        <f t="shared" si="89"/>
        <v>171492</v>
      </c>
      <c r="R471" t="s">
        <v>2244</v>
      </c>
      <c r="S471" t="str">
        <f t="shared" si="90"/>
        <v>PENGUIN- Bánh Mochi Shofuku 20 chiếc</v>
      </c>
      <c r="T471">
        <f t="shared" si="91"/>
        <v>350000</v>
      </c>
      <c r="U471">
        <v>-2</v>
      </c>
      <c r="V471">
        <v>0</v>
      </c>
      <c r="W471">
        <v>2</v>
      </c>
      <c r="Y471">
        <f t="shared" si="98"/>
        <v>2</v>
      </c>
      <c r="Z471" s="101">
        <f t="shared" si="99"/>
        <v>700000</v>
      </c>
      <c r="AA471" s="102" t="s">
        <v>6669</v>
      </c>
    </row>
    <row r="472" spans="1:27">
      <c r="A472" t="s">
        <v>33</v>
      </c>
      <c r="B472" t="s">
        <v>5621</v>
      </c>
      <c r="C472" t="s">
        <v>5608</v>
      </c>
      <c r="D472" t="s">
        <v>5622</v>
      </c>
      <c r="E472">
        <v>250000</v>
      </c>
      <c r="F472">
        <v>1</v>
      </c>
      <c r="G472">
        <v>0</v>
      </c>
      <c r="H472">
        <v>-1</v>
      </c>
      <c r="J472" t="s">
        <v>6713</v>
      </c>
      <c r="K472" t="str">
        <f t="shared" si="96"/>
        <v>133184</v>
      </c>
      <c r="L472" t="str">
        <f t="shared" si="97"/>
        <v>NHÀ CỬA ĐỜI SỐNG</v>
      </c>
      <c r="P472" t="str">
        <f t="shared" si="88"/>
        <v>THỰC PHẨM</v>
      </c>
      <c r="Q472" t="str">
        <f t="shared" si="89"/>
        <v>171503</v>
      </c>
      <c r="R472" t="s">
        <v>2425</v>
      </c>
      <c r="S472" t="str">
        <f t="shared" si="90"/>
        <v>S-TRUST- Bánh hạt dẻ 12 chiếc</v>
      </c>
      <c r="T472">
        <f t="shared" si="91"/>
        <v>290000</v>
      </c>
      <c r="U472">
        <v>136</v>
      </c>
      <c r="V472">
        <v>150</v>
      </c>
      <c r="W472">
        <v>17</v>
      </c>
      <c r="X472">
        <v>-3</v>
      </c>
      <c r="Y472">
        <f t="shared" si="98"/>
        <v>14</v>
      </c>
      <c r="Z472" s="101">
        <f t="shared" si="99"/>
        <v>4060000</v>
      </c>
      <c r="AA472" s="102" t="s">
        <v>6143</v>
      </c>
    </row>
    <row r="473" spans="1:27">
      <c r="A473" t="s">
        <v>33</v>
      </c>
      <c r="B473" t="s">
        <v>5621</v>
      </c>
      <c r="C473" t="s">
        <v>5608</v>
      </c>
      <c r="D473" t="s">
        <v>5622</v>
      </c>
      <c r="E473">
        <v>250000</v>
      </c>
      <c r="F473">
        <v>-1</v>
      </c>
      <c r="G473">
        <v>0</v>
      </c>
      <c r="H473">
        <v>1</v>
      </c>
      <c r="J473" t="s">
        <v>6713</v>
      </c>
      <c r="K473" t="str">
        <f t="shared" si="96"/>
        <v>133184</v>
      </c>
      <c r="L473" t="str">
        <f t="shared" si="97"/>
        <v>NHÀ CỬA ĐỜI SỐNG</v>
      </c>
      <c r="P473" t="str">
        <f t="shared" si="88"/>
        <v>THỰC PHẨM</v>
      </c>
      <c r="Q473" t="str">
        <f t="shared" si="89"/>
        <v>172937</v>
      </c>
      <c r="R473" t="s">
        <v>1753</v>
      </c>
      <c r="S473" t="str">
        <f t="shared" si="90"/>
        <v>ORION- Kẹo viên Mini Grape vị nho 9g</v>
      </c>
      <c r="T473">
        <f t="shared" si="91"/>
        <v>12000</v>
      </c>
      <c r="U473">
        <v>72</v>
      </c>
      <c r="V473">
        <v>68</v>
      </c>
      <c r="W473">
        <v>-1</v>
      </c>
      <c r="X473">
        <v>-3</v>
      </c>
      <c r="Y473">
        <f t="shared" si="98"/>
        <v>-4</v>
      </c>
      <c r="Z473" s="101">
        <f t="shared" si="99"/>
        <v>-48000</v>
      </c>
      <c r="AA473" s="102">
        <v>46062</v>
      </c>
    </row>
    <row r="474" spans="1:27">
      <c r="A474" t="s">
        <v>33</v>
      </c>
      <c r="B474" t="s">
        <v>5621</v>
      </c>
      <c r="C474" t="s">
        <v>5608</v>
      </c>
      <c r="D474" t="s">
        <v>5622</v>
      </c>
      <c r="E474">
        <v>250000</v>
      </c>
      <c r="F474">
        <v>-1</v>
      </c>
      <c r="G474">
        <v>0</v>
      </c>
      <c r="H474">
        <v>1</v>
      </c>
      <c r="J474" t="s">
        <v>6713</v>
      </c>
      <c r="K474" t="str">
        <f t="shared" si="96"/>
        <v>133184</v>
      </c>
      <c r="L474" t="str">
        <f t="shared" si="97"/>
        <v>NHÀ CỬA ĐỜI SỐNG</v>
      </c>
      <c r="P474" t="str">
        <f t="shared" si="88"/>
        <v>THỰC PHẨM</v>
      </c>
      <c r="Q474" t="str">
        <f t="shared" si="89"/>
        <v>173109</v>
      </c>
      <c r="R474" t="s">
        <v>909</v>
      </c>
      <c r="S474" t="str">
        <f t="shared" si="90"/>
        <v>NAKATA- Rượu mơ xanh 720ml</v>
      </c>
      <c r="T474">
        <f t="shared" si="91"/>
        <v>395000</v>
      </c>
      <c r="U474">
        <v>41</v>
      </c>
      <c r="V474">
        <v>40</v>
      </c>
      <c r="W474">
        <v>-5</v>
      </c>
      <c r="X474">
        <v>4</v>
      </c>
      <c r="Y474">
        <f t="shared" si="98"/>
        <v>-1</v>
      </c>
      <c r="Z474" s="101">
        <f t="shared" si="99"/>
        <v>-395000</v>
      </c>
      <c r="AA474" s="102" t="s">
        <v>6297</v>
      </c>
    </row>
    <row r="475" spans="1:27">
      <c r="A475" t="s">
        <v>33</v>
      </c>
      <c r="B475" t="s">
        <v>495</v>
      </c>
      <c r="C475" t="s">
        <v>496</v>
      </c>
      <c r="D475" t="s">
        <v>497</v>
      </c>
      <c r="E475">
        <v>40000</v>
      </c>
      <c r="F475">
        <v>15</v>
      </c>
      <c r="G475">
        <v>17</v>
      </c>
      <c r="I475">
        <v>2</v>
      </c>
      <c r="J475" t="s">
        <v>6270</v>
      </c>
      <c r="K475" t="str">
        <f t="shared" si="96"/>
        <v>133360</v>
      </c>
      <c r="L475" t="str">
        <f t="shared" si="97"/>
        <v>NHÀ CỬA ĐỜI SỐNG</v>
      </c>
      <c r="P475" t="str">
        <f t="shared" si="88"/>
        <v>CHĂM SÓC HÀNG NGÀY</v>
      </c>
      <c r="Q475" t="str">
        <f t="shared" si="89"/>
        <v>173606</v>
      </c>
      <c r="R475" t="s">
        <v>4190</v>
      </c>
      <c r="S475" t="str">
        <f t="shared" si="90"/>
        <v>CREATE- Bàn chải đầu rộng Dental Prestige- Mềm vừa</v>
      </c>
      <c r="T475">
        <f t="shared" si="91"/>
        <v>40000</v>
      </c>
      <c r="U475">
        <v>22</v>
      </c>
      <c r="V475">
        <v>30</v>
      </c>
      <c r="W475">
        <v>8</v>
      </c>
      <c r="Y475">
        <f t="shared" si="98"/>
        <v>8</v>
      </c>
      <c r="Z475" s="101">
        <f t="shared" si="99"/>
        <v>320000</v>
      </c>
      <c r="AA475" s="102" t="s">
        <v>6320</v>
      </c>
    </row>
    <row r="476" spans="1:27">
      <c r="A476" t="s">
        <v>33</v>
      </c>
      <c r="B476" t="s">
        <v>495</v>
      </c>
      <c r="C476" t="s">
        <v>496</v>
      </c>
      <c r="D476" t="s">
        <v>497</v>
      </c>
      <c r="E476">
        <v>40000</v>
      </c>
      <c r="F476">
        <v>30</v>
      </c>
      <c r="G476">
        <v>29</v>
      </c>
      <c r="H476">
        <v>-1</v>
      </c>
      <c r="J476" t="s">
        <v>6270</v>
      </c>
      <c r="K476" t="str">
        <f t="shared" si="96"/>
        <v>133360</v>
      </c>
      <c r="L476" t="str">
        <f t="shared" si="97"/>
        <v>NHÀ CỬA ĐỜI SỐNG</v>
      </c>
      <c r="P476" t="str">
        <f t="shared" ref="P476:P539" si="100">VLOOKUP(Q476,K:L,2,0)</f>
        <v>SỮA</v>
      </c>
      <c r="Q476" t="str">
        <f t="shared" ref="Q476:Q539" si="101">VLOOKUP(R476,C:K,9,0)</f>
        <v>173850</v>
      </c>
      <c r="R476" t="s">
        <v>4229</v>
      </c>
      <c r="S476" t="str">
        <f t="shared" ref="S476:S539" si="102">VLOOKUP(R476,C:D,2,0)</f>
        <v>MORINAGA- Sữa bầu vị trà sữa (18g x 12 gói)</v>
      </c>
      <c r="T476">
        <f t="shared" ref="T476:T539" si="103">VLOOKUP(R476,C:E,3,0)</f>
        <v>225000</v>
      </c>
      <c r="U476">
        <v>23</v>
      </c>
      <c r="V476">
        <v>25</v>
      </c>
      <c r="W476">
        <v>2</v>
      </c>
      <c r="Y476">
        <f t="shared" si="98"/>
        <v>2</v>
      </c>
      <c r="Z476" s="101">
        <f t="shared" si="99"/>
        <v>450000</v>
      </c>
      <c r="AA476" s="102" t="s">
        <v>6481</v>
      </c>
    </row>
    <row r="477" spans="1:27">
      <c r="A477" t="s">
        <v>33</v>
      </c>
      <c r="B477" t="s">
        <v>5461</v>
      </c>
      <c r="C477" t="s">
        <v>5350</v>
      </c>
      <c r="D477" t="s">
        <v>5462</v>
      </c>
      <c r="E477">
        <v>250000</v>
      </c>
      <c r="F477">
        <v>3</v>
      </c>
      <c r="G477">
        <v>2</v>
      </c>
      <c r="H477">
        <v>-1</v>
      </c>
      <c r="J477" t="s">
        <v>6683</v>
      </c>
      <c r="K477" t="str">
        <f t="shared" si="96"/>
        <v>133364</v>
      </c>
      <c r="L477" t="str">
        <f t="shared" si="97"/>
        <v>NHÀ CỬA ĐỜI SỐNG</v>
      </c>
      <c r="P477" t="str">
        <f t="shared" si="100"/>
        <v>SỮA</v>
      </c>
      <c r="Q477" t="str">
        <f t="shared" si="101"/>
        <v>173851</v>
      </c>
      <c r="R477" t="s">
        <v>4080</v>
      </c>
      <c r="S477" t="str">
        <f t="shared" si="102"/>
        <v>MORINAGA- Sữa bầu vị trà xanh (18g x 12 gói)</v>
      </c>
      <c r="T477">
        <f t="shared" si="103"/>
        <v>225000</v>
      </c>
      <c r="U477">
        <v>-2</v>
      </c>
      <c r="V477">
        <v>0</v>
      </c>
      <c r="W477">
        <v>2</v>
      </c>
      <c r="Y477">
        <f t="shared" si="98"/>
        <v>2</v>
      </c>
      <c r="Z477" s="101">
        <f t="shared" si="99"/>
        <v>450000</v>
      </c>
      <c r="AA477" s="102" t="s">
        <v>6450</v>
      </c>
    </row>
    <row r="478" spans="1:27">
      <c r="A478" t="s">
        <v>33</v>
      </c>
      <c r="B478" t="s">
        <v>5461</v>
      </c>
      <c r="C478" t="s">
        <v>5350</v>
      </c>
      <c r="D478" t="s">
        <v>5462</v>
      </c>
      <c r="E478">
        <v>250000</v>
      </c>
      <c r="F478">
        <v>2</v>
      </c>
      <c r="G478">
        <v>0</v>
      </c>
      <c r="H478">
        <v>-2</v>
      </c>
      <c r="J478" t="s">
        <v>6683</v>
      </c>
      <c r="K478" t="str">
        <f t="shared" si="96"/>
        <v>133364</v>
      </c>
      <c r="L478" t="str">
        <f t="shared" si="97"/>
        <v>NHÀ CỬA ĐỜI SỐNG</v>
      </c>
      <c r="P478" t="str">
        <f t="shared" si="100"/>
        <v>CHĂM SÓC HÀNG NGÀY</v>
      </c>
      <c r="Q478" t="str">
        <f t="shared" si="101"/>
        <v>173882</v>
      </c>
      <c r="R478" t="s">
        <v>301</v>
      </c>
      <c r="S478" t="str">
        <f t="shared" si="102"/>
        <v>CREATE- Bàn chải bản rộng Dental Prestige loại mềm</v>
      </c>
      <c r="T478">
        <f t="shared" si="103"/>
        <v>40000</v>
      </c>
      <c r="U478">
        <v>161</v>
      </c>
      <c r="V478">
        <v>159</v>
      </c>
      <c r="W478">
        <v>-8</v>
      </c>
      <c r="X478">
        <v>6</v>
      </c>
      <c r="Y478">
        <f t="shared" si="98"/>
        <v>-2</v>
      </c>
      <c r="Z478" s="101">
        <f t="shared" si="99"/>
        <v>-80000</v>
      </c>
      <c r="AA478" s="102" t="s">
        <v>6320</v>
      </c>
    </row>
    <row r="479" spans="1:27">
      <c r="A479" t="s">
        <v>33</v>
      </c>
      <c r="B479" t="s">
        <v>1371</v>
      </c>
      <c r="C479" t="s">
        <v>1372</v>
      </c>
      <c r="D479" t="s">
        <v>1373</v>
      </c>
      <c r="E479">
        <v>33000</v>
      </c>
      <c r="F479">
        <v>3</v>
      </c>
      <c r="G479">
        <v>0</v>
      </c>
      <c r="H479">
        <v>-3</v>
      </c>
      <c r="J479" t="s">
        <v>6312</v>
      </c>
      <c r="K479" t="str">
        <f t="shared" si="96"/>
        <v>133378</v>
      </c>
      <c r="L479" t="str">
        <f t="shared" si="97"/>
        <v>NHÀ CỬA ĐỜI SỐNG</v>
      </c>
      <c r="P479" t="str">
        <f t="shared" si="100"/>
        <v>CHĂM SÓC HÀNG NGÀY</v>
      </c>
      <c r="Q479" t="str">
        <f t="shared" si="101"/>
        <v>174300</v>
      </c>
      <c r="R479" t="s">
        <v>2603</v>
      </c>
      <c r="S479" t="str">
        <f t="shared" si="102"/>
        <v>NISHIWAKI- Bàn chải ngọc trai đen đầu thường- Loại thường</v>
      </c>
      <c r="T479">
        <f t="shared" si="103"/>
        <v>40000</v>
      </c>
      <c r="U479">
        <v>28</v>
      </c>
      <c r="V479">
        <v>9</v>
      </c>
      <c r="W479">
        <v>1</v>
      </c>
      <c r="X479">
        <v>-20</v>
      </c>
      <c r="Y479">
        <f t="shared" si="98"/>
        <v>-19</v>
      </c>
      <c r="Z479" s="101">
        <f t="shared" si="99"/>
        <v>-760000</v>
      </c>
      <c r="AA479" s="102">
        <v>46036</v>
      </c>
    </row>
    <row r="480" spans="1:27">
      <c r="A480" t="s">
        <v>33</v>
      </c>
      <c r="B480" t="s">
        <v>2142</v>
      </c>
      <c r="C480" t="s">
        <v>2143</v>
      </c>
      <c r="D480" t="s">
        <v>2144</v>
      </c>
      <c r="E480">
        <v>45000</v>
      </c>
      <c r="F480">
        <v>11</v>
      </c>
      <c r="G480">
        <v>6</v>
      </c>
      <c r="I480">
        <v>-5</v>
      </c>
      <c r="J480">
        <v>46125.370937500003</v>
      </c>
      <c r="K480" t="str">
        <f t="shared" si="96"/>
        <v>133405</v>
      </c>
      <c r="L480" t="str">
        <f t="shared" si="97"/>
        <v>NHÀ CỬA ĐỜI SỐNG</v>
      </c>
      <c r="P480" t="str">
        <f t="shared" si="100"/>
        <v>CHĂM SÓC HÀNG NGÀY</v>
      </c>
      <c r="Q480" t="str">
        <f t="shared" si="101"/>
        <v>174326</v>
      </c>
      <c r="R480" t="s">
        <v>681</v>
      </c>
      <c r="S480" t="str">
        <f t="shared" si="102"/>
        <v>NISHIWAKI- Bàn chải ngọc trai đen đầu rộng Wide- Loại thường</v>
      </c>
      <c r="T480">
        <f t="shared" si="103"/>
        <v>45000</v>
      </c>
      <c r="U480">
        <v>20</v>
      </c>
      <c r="V480">
        <v>22</v>
      </c>
      <c r="W480">
        <v>-1</v>
      </c>
      <c r="X480">
        <v>3</v>
      </c>
      <c r="Y480">
        <f t="shared" si="98"/>
        <v>2</v>
      </c>
      <c r="Z480" s="101">
        <f t="shared" si="99"/>
        <v>90000</v>
      </c>
      <c r="AA480" s="102">
        <v>46036</v>
      </c>
    </row>
    <row r="481" spans="1:27">
      <c r="A481" t="s">
        <v>33</v>
      </c>
      <c r="B481" t="s">
        <v>2142</v>
      </c>
      <c r="C481" t="s">
        <v>2143</v>
      </c>
      <c r="D481" t="s">
        <v>2144</v>
      </c>
      <c r="E481">
        <v>40000</v>
      </c>
      <c r="F481">
        <v>6</v>
      </c>
      <c r="G481">
        <v>5</v>
      </c>
      <c r="H481">
        <v>-1</v>
      </c>
      <c r="J481">
        <v>46125.370937500003</v>
      </c>
      <c r="K481" t="str">
        <f t="shared" si="96"/>
        <v>133405</v>
      </c>
      <c r="L481" t="str">
        <f t="shared" si="97"/>
        <v>NHÀ CỬA ĐỜI SỐNG</v>
      </c>
      <c r="P481" t="str">
        <f t="shared" si="100"/>
        <v>CHĂM SÓC HÀNG NGÀY</v>
      </c>
      <c r="Q481" t="str">
        <f t="shared" si="101"/>
        <v>174351</v>
      </c>
      <c r="R481" t="s">
        <v>1920</v>
      </c>
      <c r="S481" t="str">
        <f t="shared" si="102"/>
        <v>EARTH- KĐR Aquafresh vị bạc hà dịu nhẹ 140g</v>
      </c>
      <c r="T481">
        <f t="shared" si="103"/>
        <v>70000</v>
      </c>
      <c r="U481">
        <v>70</v>
      </c>
      <c r="V481">
        <v>71</v>
      </c>
      <c r="W481">
        <v>2</v>
      </c>
      <c r="X481">
        <v>-1</v>
      </c>
      <c r="Y481">
        <f t="shared" si="98"/>
        <v>1</v>
      </c>
      <c r="Z481" s="101">
        <f t="shared" si="99"/>
        <v>70000</v>
      </c>
      <c r="AA481" s="102" t="s">
        <v>6168</v>
      </c>
    </row>
    <row r="482" spans="1:27">
      <c r="A482" t="s">
        <v>33</v>
      </c>
      <c r="B482" t="s">
        <v>2303</v>
      </c>
      <c r="C482" t="s">
        <v>2304</v>
      </c>
      <c r="D482" t="s">
        <v>2305</v>
      </c>
      <c r="E482">
        <v>45000</v>
      </c>
      <c r="F482">
        <v>10</v>
      </c>
      <c r="G482">
        <v>0</v>
      </c>
      <c r="I482">
        <v>-10</v>
      </c>
      <c r="J482">
        <v>45964</v>
      </c>
      <c r="K482" t="str">
        <f t="shared" si="96"/>
        <v>133466</v>
      </c>
      <c r="L482" t="str">
        <f t="shared" si="97"/>
        <v>NHÀ CỬA ĐỜI SỐNG</v>
      </c>
      <c r="P482" t="str">
        <f t="shared" si="100"/>
        <v>NHÀ CỬA ĐỜI SỐNG</v>
      </c>
      <c r="Q482" t="str">
        <f t="shared" si="101"/>
        <v>174470</v>
      </c>
      <c r="R482" t="s">
        <v>3990</v>
      </c>
      <c r="S482" t="str">
        <f t="shared" si="102"/>
        <v>ROCKET- Rửa chén hương táo 600ml</v>
      </c>
      <c r="T482">
        <f t="shared" si="103"/>
        <v>40000</v>
      </c>
      <c r="U482">
        <v>200</v>
      </c>
      <c r="V482">
        <v>169</v>
      </c>
      <c r="W482">
        <v>-31</v>
      </c>
      <c r="Y482">
        <f t="shared" si="98"/>
        <v>-31</v>
      </c>
      <c r="Z482" s="101">
        <f t="shared" si="99"/>
        <v>-1240000</v>
      </c>
      <c r="AA482" s="102" t="s">
        <v>6440</v>
      </c>
    </row>
    <row r="483" spans="1:27">
      <c r="A483" t="s">
        <v>33</v>
      </c>
      <c r="B483" t="s">
        <v>2303</v>
      </c>
      <c r="C483" t="s">
        <v>2304</v>
      </c>
      <c r="D483" t="s">
        <v>2305</v>
      </c>
      <c r="E483">
        <v>45000</v>
      </c>
      <c r="F483">
        <v>11</v>
      </c>
      <c r="G483">
        <v>10</v>
      </c>
      <c r="H483">
        <v>-1</v>
      </c>
      <c r="J483">
        <v>45964</v>
      </c>
      <c r="K483" t="str">
        <f t="shared" si="96"/>
        <v>133466</v>
      </c>
      <c r="L483" t="str">
        <f t="shared" si="97"/>
        <v>NHÀ CỬA ĐỜI SỐNG</v>
      </c>
      <c r="P483" t="str">
        <f t="shared" si="100"/>
        <v>NHÀ CỬA ĐỜI SỐNG</v>
      </c>
      <c r="Q483" t="str">
        <f t="shared" si="101"/>
        <v>174471</v>
      </c>
      <c r="R483" t="s">
        <v>3946</v>
      </c>
      <c r="S483" t="str">
        <f t="shared" si="102"/>
        <v>ROCKET- Rửa chén hương rau củ 600ml</v>
      </c>
      <c r="T483">
        <f t="shared" si="103"/>
        <v>40000</v>
      </c>
      <c r="U483">
        <v>35</v>
      </c>
      <c r="V483">
        <v>31</v>
      </c>
      <c r="W483">
        <v>-4</v>
      </c>
      <c r="Y483">
        <f t="shared" si="98"/>
        <v>-4</v>
      </c>
      <c r="Z483" s="101">
        <f t="shared" si="99"/>
        <v>-160000</v>
      </c>
      <c r="AA483" s="102" t="s">
        <v>6429</v>
      </c>
    </row>
    <row r="484" spans="1:27">
      <c r="A484" t="s">
        <v>33</v>
      </c>
      <c r="B484" t="s">
        <v>201</v>
      </c>
      <c r="C484" t="s">
        <v>202</v>
      </c>
      <c r="D484" t="s">
        <v>203</v>
      </c>
      <c r="E484">
        <v>45000</v>
      </c>
      <c r="F484">
        <v>7</v>
      </c>
      <c r="G484">
        <v>5</v>
      </c>
      <c r="I484">
        <v>-2</v>
      </c>
      <c r="J484" t="s">
        <v>6149</v>
      </c>
      <c r="K484" t="str">
        <f t="shared" si="96"/>
        <v>133502</v>
      </c>
      <c r="L484" t="str">
        <f t="shared" si="97"/>
        <v>NHÀ CỬA ĐỜI SỐNG</v>
      </c>
      <c r="P484" t="str">
        <f t="shared" si="100"/>
        <v>NHÀ CỬA ĐỜI SỐNG</v>
      </c>
      <c r="Q484" t="str">
        <f t="shared" si="101"/>
        <v>174522</v>
      </c>
      <c r="R484" t="s">
        <v>3875</v>
      </c>
      <c r="S484" t="str">
        <f t="shared" si="102"/>
        <v>ROCKET- Rửa chén hương cam 600ml</v>
      </c>
      <c r="T484">
        <f t="shared" si="103"/>
        <v>40000</v>
      </c>
      <c r="U484">
        <v>-7</v>
      </c>
      <c r="V484">
        <v>0</v>
      </c>
      <c r="W484">
        <v>7</v>
      </c>
      <c r="Y484">
        <f t="shared" si="98"/>
        <v>7</v>
      </c>
      <c r="Z484" s="101">
        <f t="shared" si="99"/>
        <v>280000</v>
      </c>
      <c r="AA484" s="102" t="s">
        <v>6416</v>
      </c>
    </row>
    <row r="485" spans="1:27">
      <c r="A485" t="s">
        <v>33</v>
      </c>
      <c r="B485" t="s">
        <v>201</v>
      </c>
      <c r="C485" t="s">
        <v>202</v>
      </c>
      <c r="D485" t="s">
        <v>203</v>
      </c>
      <c r="E485">
        <v>35000</v>
      </c>
      <c r="F485">
        <v>14</v>
      </c>
      <c r="G485">
        <v>5</v>
      </c>
      <c r="H485">
        <v>-9</v>
      </c>
      <c r="J485" t="s">
        <v>6149</v>
      </c>
      <c r="K485" t="str">
        <f t="shared" si="96"/>
        <v>133502</v>
      </c>
      <c r="L485" t="str">
        <f t="shared" si="97"/>
        <v>NHÀ CỬA ĐỜI SỐNG</v>
      </c>
      <c r="P485" t="str">
        <f t="shared" si="100"/>
        <v>CHĂM SÓC SẮC ĐẸP</v>
      </c>
      <c r="Q485" t="str">
        <f t="shared" si="101"/>
        <v>174526</v>
      </c>
      <c r="R485" t="s">
        <v>2416</v>
      </c>
      <c r="S485" t="str">
        <f t="shared" si="102"/>
        <v>HOYU- Kem Nhuộm Tóc Bigen Speedy 5 Nâu Sẫm</v>
      </c>
      <c r="T485">
        <f t="shared" si="103"/>
        <v>285000</v>
      </c>
      <c r="U485">
        <v>3</v>
      </c>
      <c r="V485">
        <v>2</v>
      </c>
      <c r="W485">
        <v>2</v>
      </c>
      <c r="X485">
        <v>-3</v>
      </c>
      <c r="Y485">
        <f t="shared" si="98"/>
        <v>-1</v>
      </c>
      <c r="Z485" s="101">
        <f t="shared" si="99"/>
        <v>-285000</v>
      </c>
      <c r="AA485" s="102">
        <v>46153</v>
      </c>
    </row>
    <row r="486" spans="1:27">
      <c r="A486" t="s">
        <v>33</v>
      </c>
      <c r="B486" t="s">
        <v>201</v>
      </c>
      <c r="C486" t="s">
        <v>202</v>
      </c>
      <c r="D486" t="s">
        <v>203</v>
      </c>
      <c r="E486">
        <v>40000</v>
      </c>
      <c r="F486">
        <v>-6</v>
      </c>
      <c r="G486">
        <v>0</v>
      </c>
      <c r="H486">
        <v>6</v>
      </c>
      <c r="J486" t="s">
        <v>6149</v>
      </c>
      <c r="K486" t="str">
        <f t="shared" si="96"/>
        <v>133502</v>
      </c>
      <c r="L486" t="str">
        <f t="shared" si="97"/>
        <v>NHÀ CỬA ĐỜI SỐNG</v>
      </c>
      <c r="P486" t="str">
        <f t="shared" si="100"/>
        <v>CHĂM SÓC HÀNG NGÀY</v>
      </c>
      <c r="Q486" t="str">
        <f t="shared" si="101"/>
        <v>174654</v>
      </c>
      <c r="R486" t="s">
        <v>1296</v>
      </c>
      <c r="S486" t="str">
        <f t="shared" si="102"/>
        <v>PIERAS- NSM Propolinse bong mảng bám k.cồn 600ml</v>
      </c>
      <c r="T486">
        <f t="shared" si="103"/>
        <v>220000</v>
      </c>
      <c r="U486">
        <v>22</v>
      </c>
      <c r="V486">
        <v>23</v>
      </c>
      <c r="W486">
        <v>0</v>
      </c>
      <c r="X486">
        <v>1</v>
      </c>
      <c r="Y486">
        <f t="shared" si="98"/>
        <v>1</v>
      </c>
      <c r="Z486" s="101">
        <f t="shared" si="99"/>
        <v>220000</v>
      </c>
      <c r="AA486" s="102" t="s">
        <v>6199</v>
      </c>
    </row>
    <row r="487" spans="1:27">
      <c r="A487" t="s">
        <v>33</v>
      </c>
      <c r="B487" t="s">
        <v>201</v>
      </c>
      <c r="C487" t="s">
        <v>202</v>
      </c>
      <c r="D487" t="s">
        <v>203</v>
      </c>
      <c r="E487">
        <v>40000</v>
      </c>
      <c r="F487">
        <v>-11</v>
      </c>
      <c r="G487">
        <v>3</v>
      </c>
      <c r="H487">
        <v>14</v>
      </c>
      <c r="J487" t="s">
        <v>6149</v>
      </c>
      <c r="K487" t="str">
        <f t="shared" si="96"/>
        <v>133502</v>
      </c>
      <c r="L487" t="str">
        <f t="shared" si="97"/>
        <v>NHÀ CỬA ĐỜI SỐNG</v>
      </c>
      <c r="P487" t="str">
        <f t="shared" si="100"/>
        <v>THỰC PHẨM</v>
      </c>
      <c r="Q487" t="str">
        <f t="shared" si="101"/>
        <v>174761</v>
      </c>
      <c r="R487" t="s">
        <v>3159</v>
      </c>
      <c r="S487" t="str">
        <f t="shared" si="102"/>
        <v>LOGITEM - Kem Tiramisu bọc sô cô la Futaba</v>
      </c>
      <c r="T487">
        <f t="shared" si="103"/>
        <v>49000</v>
      </c>
      <c r="U487">
        <v>4</v>
      </c>
      <c r="V487">
        <v>11</v>
      </c>
      <c r="W487">
        <v>3</v>
      </c>
      <c r="X487">
        <v>4</v>
      </c>
      <c r="Y487">
        <f t="shared" si="98"/>
        <v>7</v>
      </c>
      <c r="Z487" s="101">
        <f t="shared" si="99"/>
        <v>343000</v>
      </c>
      <c r="AA487" s="102">
        <v>46000</v>
      </c>
    </row>
    <row r="488" spans="1:27">
      <c r="A488" t="s">
        <v>33</v>
      </c>
      <c r="B488" t="s">
        <v>201</v>
      </c>
      <c r="C488" t="s">
        <v>202</v>
      </c>
      <c r="D488" t="s">
        <v>203</v>
      </c>
      <c r="E488">
        <v>40000</v>
      </c>
      <c r="F488">
        <v>-12</v>
      </c>
      <c r="G488">
        <v>0</v>
      </c>
      <c r="H488">
        <v>12</v>
      </c>
      <c r="J488" t="s">
        <v>6149</v>
      </c>
      <c r="K488" t="str">
        <f t="shared" si="96"/>
        <v>133502</v>
      </c>
      <c r="L488" t="str">
        <f t="shared" si="97"/>
        <v>NHÀ CỬA ĐỜI SỐNG</v>
      </c>
      <c r="P488" t="str">
        <f t="shared" si="100"/>
        <v>THỰC PHẨM</v>
      </c>
      <c r="Q488" t="str">
        <f t="shared" si="101"/>
        <v>174764</v>
      </c>
      <c r="R488" t="s">
        <v>3195</v>
      </c>
      <c r="S488" t="str">
        <f t="shared" si="102"/>
        <v>LOGITEM - Kem ly Nganuma vị Phô mai</v>
      </c>
      <c r="T488">
        <f t="shared" si="103"/>
        <v>75000</v>
      </c>
      <c r="U488">
        <v>-3</v>
      </c>
      <c r="V488">
        <v>1</v>
      </c>
      <c r="W488">
        <v>3</v>
      </c>
      <c r="X488">
        <v>1</v>
      </c>
      <c r="Y488">
        <f t="shared" si="98"/>
        <v>4</v>
      </c>
      <c r="Z488" s="101">
        <f t="shared" si="99"/>
        <v>300000</v>
      </c>
      <c r="AA488" s="102" t="s">
        <v>6235</v>
      </c>
    </row>
    <row r="489" spans="1:27">
      <c r="A489" t="s">
        <v>33</v>
      </c>
      <c r="B489" t="s">
        <v>201</v>
      </c>
      <c r="C489" t="s">
        <v>202</v>
      </c>
      <c r="D489" t="s">
        <v>203</v>
      </c>
      <c r="E489">
        <v>40000</v>
      </c>
      <c r="F489">
        <v>38</v>
      </c>
      <c r="G489">
        <v>37</v>
      </c>
      <c r="H489">
        <v>-1</v>
      </c>
      <c r="J489" t="s">
        <v>6149</v>
      </c>
      <c r="K489" t="str">
        <f t="shared" si="96"/>
        <v>133502</v>
      </c>
      <c r="L489" t="str">
        <f t="shared" si="97"/>
        <v>NHÀ CỬA ĐỜI SỐNG</v>
      </c>
      <c r="P489" t="str">
        <f t="shared" si="100"/>
        <v>THỰC PHẨM</v>
      </c>
      <c r="Q489" t="str">
        <f t="shared" si="101"/>
        <v>174766</v>
      </c>
      <c r="R489" t="s">
        <v>3222</v>
      </c>
      <c r="S489" t="str">
        <f t="shared" si="102"/>
        <v>LOGITEM - Kem ly Naganuma vị Trà xanh</v>
      </c>
      <c r="T489">
        <f t="shared" si="103"/>
        <v>75000</v>
      </c>
      <c r="U489">
        <v>65</v>
      </c>
      <c r="V489">
        <v>63</v>
      </c>
      <c r="W489">
        <v>-3</v>
      </c>
      <c r="X489">
        <v>1</v>
      </c>
      <c r="Y489">
        <f t="shared" si="98"/>
        <v>-2</v>
      </c>
      <c r="Z489" s="101">
        <f t="shared" si="99"/>
        <v>-150000</v>
      </c>
      <c r="AA489" s="102" t="s">
        <v>6235</v>
      </c>
    </row>
    <row r="490" spans="1:27">
      <c r="A490" t="s">
        <v>33</v>
      </c>
      <c r="B490" t="s">
        <v>201</v>
      </c>
      <c r="C490" t="s">
        <v>202</v>
      </c>
      <c r="D490" t="s">
        <v>203</v>
      </c>
      <c r="E490">
        <v>40000</v>
      </c>
      <c r="F490">
        <v>18</v>
      </c>
      <c r="G490">
        <v>17</v>
      </c>
      <c r="H490">
        <v>-1</v>
      </c>
      <c r="J490" t="s">
        <v>6149</v>
      </c>
      <c r="K490" t="str">
        <f t="shared" si="96"/>
        <v>133502</v>
      </c>
      <c r="L490" t="str">
        <f t="shared" si="97"/>
        <v>NHÀ CỬA ĐỜI SỐNG</v>
      </c>
      <c r="P490" t="str">
        <f t="shared" si="100"/>
        <v>THỰC PHẨM</v>
      </c>
      <c r="Q490" t="str">
        <f t="shared" si="101"/>
        <v>174818</v>
      </c>
      <c r="R490" t="s">
        <v>3279</v>
      </c>
      <c r="S490" t="str">
        <f t="shared" si="102"/>
        <v>MEIJI- Sữa chua uống việt quất 4chaix85ml</v>
      </c>
      <c r="T490">
        <f t="shared" si="103"/>
        <v>42000</v>
      </c>
      <c r="U490">
        <v>7</v>
      </c>
      <c r="V490">
        <v>4</v>
      </c>
      <c r="W490">
        <v>-2</v>
      </c>
      <c r="X490">
        <v>-1</v>
      </c>
      <c r="Y490">
        <f t="shared" si="98"/>
        <v>-3</v>
      </c>
      <c r="Z490" s="101">
        <f t="shared" si="99"/>
        <v>-126000</v>
      </c>
      <c r="AA490" s="102" t="s">
        <v>6190</v>
      </c>
    </row>
    <row r="491" spans="1:27">
      <c r="A491" t="s">
        <v>33</v>
      </c>
      <c r="B491" t="s">
        <v>201</v>
      </c>
      <c r="C491" t="s">
        <v>202</v>
      </c>
      <c r="D491" t="s">
        <v>203</v>
      </c>
      <c r="E491">
        <v>40000</v>
      </c>
      <c r="F491">
        <v>18</v>
      </c>
      <c r="G491">
        <v>17</v>
      </c>
      <c r="H491">
        <v>-1</v>
      </c>
      <c r="J491" t="s">
        <v>6149</v>
      </c>
      <c r="K491" t="str">
        <f t="shared" si="96"/>
        <v>133502</v>
      </c>
      <c r="L491" t="str">
        <f t="shared" si="97"/>
        <v>NHÀ CỬA ĐỜI SỐNG</v>
      </c>
      <c r="P491" t="str">
        <f t="shared" si="100"/>
        <v>THỰC PHẨM</v>
      </c>
      <c r="Q491" t="str">
        <f t="shared" si="101"/>
        <v>174819</v>
      </c>
      <c r="R491" t="s">
        <v>3273</v>
      </c>
      <c r="S491" t="str">
        <f t="shared" si="102"/>
        <v>MEIJI- Sữa chua uống cam 4chaix85ml</v>
      </c>
      <c r="T491">
        <f t="shared" si="103"/>
        <v>42000</v>
      </c>
      <c r="U491">
        <v>1</v>
      </c>
      <c r="V491">
        <v>3</v>
      </c>
      <c r="W491">
        <v>1</v>
      </c>
      <c r="X491">
        <v>1</v>
      </c>
      <c r="Y491">
        <f t="shared" si="98"/>
        <v>2</v>
      </c>
      <c r="Z491" s="101">
        <f t="shared" si="99"/>
        <v>84000</v>
      </c>
      <c r="AA491" s="102">
        <v>46027.660694444443</v>
      </c>
    </row>
    <row r="492" spans="1:27">
      <c r="A492" t="s">
        <v>33</v>
      </c>
      <c r="B492" t="s">
        <v>201</v>
      </c>
      <c r="C492" t="s">
        <v>202</v>
      </c>
      <c r="D492" t="s">
        <v>203</v>
      </c>
      <c r="E492">
        <v>40000</v>
      </c>
      <c r="F492">
        <v>4</v>
      </c>
      <c r="G492">
        <v>0</v>
      </c>
      <c r="H492">
        <v>-4</v>
      </c>
      <c r="J492" t="s">
        <v>6149</v>
      </c>
      <c r="K492" t="str">
        <f t="shared" si="96"/>
        <v>133502</v>
      </c>
      <c r="L492" t="str">
        <f t="shared" si="97"/>
        <v>NHÀ CỬA ĐỜI SỐNG</v>
      </c>
      <c r="P492" t="str">
        <f t="shared" si="100"/>
        <v>THỰC PHẨM</v>
      </c>
      <c r="Q492" t="str">
        <f t="shared" si="101"/>
        <v>174820</v>
      </c>
      <c r="R492" t="s">
        <v>3276</v>
      </c>
      <c r="S492" t="str">
        <f t="shared" si="102"/>
        <v>MEIJI- Sữa chua uống dâu tây 4chaix85ml</v>
      </c>
      <c r="T492">
        <f t="shared" si="103"/>
        <v>42000</v>
      </c>
      <c r="U492">
        <v>8</v>
      </c>
      <c r="V492">
        <v>7</v>
      </c>
      <c r="W492">
        <v>0</v>
      </c>
      <c r="X492">
        <v>-1</v>
      </c>
      <c r="Y492">
        <f t="shared" si="98"/>
        <v>-1</v>
      </c>
      <c r="Z492" s="101">
        <f t="shared" si="99"/>
        <v>-42000</v>
      </c>
      <c r="AA492" s="102" t="s">
        <v>6189</v>
      </c>
    </row>
    <row r="493" spans="1:27">
      <c r="A493" t="s">
        <v>33</v>
      </c>
      <c r="B493" t="s">
        <v>4175</v>
      </c>
      <c r="C493" t="s">
        <v>4166</v>
      </c>
      <c r="D493" t="s">
        <v>4176</v>
      </c>
      <c r="E493">
        <v>40000</v>
      </c>
      <c r="F493">
        <v>-1</v>
      </c>
      <c r="G493">
        <v>0</v>
      </c>
      <c r="H493">
        <v>1</v>
      </c>
      <c r="J493" t="s">
        <v>6470</v>
      </c>
      <c r="K493" t="str">
        <f t="shared" si="96"/>
        <v>133571</v>
      </c>
      <c r="L493" t="str">
        <f t="shared" si="97"/>
        <v>NHÀ CỬA ĐỜI SỐNG</v>
      </c>
      <c r="P493" t="str">
        <f t="shared" si="100"/>
        <v>ĐỒ CHO MẸ BÉ</v>
      </c>
      <c r="Q493" t="str">
        <f t="shared" si="101"/>
        <v>175354</v>
      </c>
      <c r="R493" t="s">
        <v>2615</v>
      </c>
      <c r="S493" t="str">
        <f t="shared" si="102"/>
        <v>SKATER- Bàn chải HelloKitty 3-5 tuổi (3 chiếc)</v>
      </c>
      <c r="T493">
        <f t="shared" si="103"/>
        <v>130000</v>
      </c>
      <c r="U493">
        <v>1</v>
      </c>
      <c r="V493">
        <v>0</v>
      </c>
      <c r="W493">
        <v>0</v>
      </c>
      <c r="X493">
        <v>-1</v>
      </c>
      <c r="Y493">
        <f t="shared" si="98"/>
        <v>-1</v>
      </c>
      <c r="Z493" s="101">
        <f t="shared" si="99"/>
        <v>-130000</v>
      </c>
      <c r="AA493" s="102" t="s">
        <v>6181</v>
      </c>
    </row>
    <row r="494" spans="1:27">
      <c r="A494" t="s">
        <v>33</v>
      </c>
      <c r="B494" t="s">
        <v>2202</v>
      </c>
      <c r="C494" t="s">
        <v>2203</v>
      </c>
      <c r="D494" t="s">
        <v>2204</v>
      </c>
      <c r="E494">
        <v>95000</v>
      </c>
      <c r="F494">
        <v>8</v>
      </c>
      <c r="G494">
        <v>5</v>
      </c>
      <c r="I494">
        <v>-3</v>
      </c>
      <c r="J494">
        <v>46079</v>
      </c>
      <c r="K494" t="str">
        <f t="shared" si="96"/>
        <v>133577</v>
      </c>
      <c r="L494" t="str">
        <f t="shared" si="97"/>
        <v>NHÀ CỬA ĐỜI SỐNG</v>
      </c>
      <c r="P494" t="str">
        <f t="shared" si="100"/>
        <v>CHĂM SÓC SẮC ĐẸP</v>
      </c>
      <c r="Q494" t="str">
        <f t="shared" si="101"/>
        <v>175591</v>
      </c>
      <c r="R494" t="s">
        <v>1161</v>
      </c>
      <c r="S494" t="str">
        <f t="shared" si="102"/>
        <v>DHC-Son dưỡng Lip Cream không màu 1.5g</v>
      </c>
      <c r="T494">
        <f t="shared" si="103"/>
        <v>199000</v>
      </c>
      <c r="U494">
        <v>57</v>
      </c>
      <c r="V494">
        <v>37</v>
      </c>
      <c r="W494">
        <v>-22</v>
      </c>
      <c r="X494">
        <v>2</v>
      </c>
      <c r="Y494">
        <f t="shared" si="98"/>
        <v>-20</v>
      </c>
      <c r="Z494" s="101">
        <f t="shared" si="99"/>
        <v>-3980000</v>
      </c>
      <c r="AA494" s="102" t="s">
        <v>6244</v>
      </c>
    </row>
    <row r="495" spans="1:27">
      <c r="A495" t="s">
        <v>33</v>
      </c>
      <c r="B495" t="s">
        <v>1297</v>
      </c>
      <c r="C495" t="s">
        <v>1298</v>
      </c>
      <c r="D495" t="s">
        <v>1299</v>
      </c>
      <c r="E495">
        <v>220000</v>
      </c>
      <c r="F495">
        <v>5</v>
      </c>
      <c r="G495">
        <v>6</v>
      </c>
      <c r="I495">
        <v>1</v>
      </c>
      <c r="J495">
        <v>45950</v>
      </c>
      <c r="K495" t="str">
        <f t="shared" si="96"/>
        <v>133586</v>
      </c>
      <c r="L495" t="str">
        <f t="shared" si="97"/>
        <v>NHÀ CỬA ĐỜI SỐNG</v>
      </c>
      <c r="P495" t="str">
        <f t="shared" si="100"/>
        <v>CHĂM SÓC SỨC KHỎE</v>
      </c>
      <c r="Q495" t="str">
        <f t="shared" si="101"/>
        <v>178169</v>
      </c>
      <c r="R495" t="s">
        <v>814</v>
      </c>
      <c r="S495" t="str">
        <f t="shared" si="102"/>
        <v>ZERIA- Viên uống bổ gan Hepalyse GX 360 viên</v>
      </c>
      <c r="T495">
        <f t="shared" si="103"/>
        <v>2596000</v>
      </c>
      <c r="U495">
        <v>10</v>
      </c>
      <c r="V495">
        <v>9</v>
      </c>
      <c r="W495">
        <v>1</v>
      </c>
      <c r="X495">
        <v>-2</v>
      </c>
      <c r="Y495">
        <f t="shared" si="98"/>
        <v>-1</v>
      </c>
      <c r="Z495" s="101">
        <f t="shared" si="99"/>
        <v>-2596000</v>
      </c>
      <c r="AA495" s="102">
        <v>46104</v>
      </c>
    </row>
    <row r="496" spans="1:27">
      <c r="A496" t="s">
        <v>33</v>
      </c>
      <c r="B496" t="s">
        <v>2079</v>
      </c>
      <c r="C496" t="s">
        <v>2080</v>
      </c>
      <c r="D496" t="s">
        <v>2081</v>
      </c>
      <c r="E496">
        <v>165000</v>
      </c>
      <c r="F496">
        <v>1</v>
      </c>
      <c r="G496">
        <v>0</v>
      </c>
      <c r="I496">
        <v>-1</v>
      </c>
      <c r="J496">
        <v>45950</v>
      </c>
      <c r="K496" t="str">
        <f t="shared" si="96"/>
        <v>133588</v>
      </c>
      <c r="L496" t="str">
        <f t="shared" si="97"/>
        <v>NHÀ CỬA ĐỜI SỐNG</v>
      </c>
      <c r="P496" t="str">
        <f t="shared" si="100"/>
        <v>NGÀNH KHÁC</v>
      </c>
      <c r="Q496" t="str">
        <f t="shared" si="101"/>
        <v>178217</v>
      </c>
      <c r="R496" t="s">
        <v>3857</v>
      </c>
      <c r="S496" t="str">
        <f t="shared" si="102"/>
        <v>SAKUKO- Túi nhựa trong quai da 20x20x10cm 2021</v>
      </c>
      <c r="T496">
        <f t="shared" si="103"/>
        <v>25000</v>
      </c>
      <c r="U496">
        <v>65</v>
      </c>
      <c r="V496">
        <v>41</v>
      </c>
      <c r="W496">
        <v>-24</v>
      </c>
      <c r="Y496">
        <f t="shared" si="98"/>
        <v>-24</v>
      </c>
      <c r="Z496" s="101">
        <f t="shared" si="99"/>
        <v>-600000</v>
      </c>
      <c r="AA496" s="102" t="s">
        <v>6414</v>
      </c>
    </row>
    <row r="497" spans="1:27">
      <c r="A497" t="s">
        <v>33</v>
      </c>
      <c r="B497" t="s">
        <v>2079</v>
      </c>
      <c r="C497" t="s">
        <v>2080</v>
      </c>
      <c r="D497" t="s">
        <v>2081</v>
      </c>
      <c r="E497">
        <v>165000</v>
      </c>
      <c r="F497">
        <v>-1</v>
      </c>
      <c r="G497">
        <v>0</v>
      </c>
      <c r="H497">
        <v>1</v>
      </c>
      <c r="J497">
        <v>45950</v>
      </c>
      <c r="K497" t="str">
        <f t="shared" si="96"/>
        <v>133588</v>
      </c>
      <c r="L497" t="str">
        <f t="shared" si="97"/>
        <v>NHÀ CỬA ĐỜI SỐNG</v>
      </c>
      <c r="P497" t="str">
        <f t="shared" si="100"/>
        <v>NGÀNH KHÁC</v>
      </c>
      <c r="Q497" t="str">
        <f t="shared" si="101"/>
        <v>178220</v>
      </c>
      <c r="R497" t="s">
        <v>5611</v>
      </c>
      <c r="S497" t="str">
        <f t="shared" si="102"/>
        <v>SAKUKO- Hoa giấy Cẩm chướng cho set quà (bó)</v>
      </c>
      <c r="T497">
        <f t="shared" si="103"/>
        <v>8000</v>
      </c>
      <c r="U497">
        <v>-9</v>
      </c>
      <c r="V497">
        <v>0</v>
      </c>
      <c r="W497">
        <v>9</v>
      </c>
      <c r="Y497">
        <f t="shared" si="98"/>
        <v>9</v>
      </c>
      <c r="Z497" s="101">
        <f t="shared" si="99"/>
        <v>72000</v>
      </c>
      <c r="AA497" s="102" t="s">
        <v>6712</v>
      </c>
    </row>
    <row r="498" spans="1:27">
      <c r="A498" t="s">
        <v>33</v>
      </c>
      <c r="B498" t="s">
        <v>4720</v>
      </c>
      <c r="C498" t="s">
        <v>4706</v>
      </c>
      <c r="D498" t="s">
        <v>4721</v>
      </c>
      <c r="E498">
        <v>55000</v>
      </c>
      <c r="F498">
        <v>1</v>
      </c>
      <c r="G498">
        <v>0</v>
      </c>
      <c r="H498">
        <v>-1</v>
      </c>
      <c r="J498" t="s">
        <v>6566</v>
      </c>
      <c r="K498" t="str">
        <f t="shared" si="96"/>
        <v>133591</v>
      </c>
      <c r="L498" t="str">
        <f t="shared" si="97"/>
        <v>NHÀ CỬA ĐỜI SỐNG</v>
      </c>
      <c r="P498" t="str">
        <f t="shared" si="100"/>
        <v>NGÀNH KHÁC</v>
      </c>
      <c r="Q498" t="str">
        <f t="shared" si="101"/>
        <v>178221</v>
      </c>
      <c r="R498" t="s">
        <v>4290</v>
      </c>
      <c r="S498" t="str">
        <f t="shared" si="102"/>
        <v>SAKUKO- Hoa giấy Hoa hồng cho set quà (bó)</v>
      </c>
      <c r="T498">
        <f t="shared" si="103"/>
        <v>15000</v>
      </c>
      <c r="U498">
        <v>30</v>
      </c>
      <c r="V498">
        <v>327</v>
      </c>
      <c r="W498">
        <v>297</v>
      </c>
      <c r="Y498">
        <f t="shared" si="98"/>
        <v>297</v>
      </c>
      <c r="Z498" s="101">
        <f t="shared" si="99"/>
        <v>4455000</v>
      </c>
      <c r="AA498" s="102" t="s">
        <v>6493</v>
      </c>
    </row>
    <row r="499" spans="1:27">
      <c r="A499" t="s">
        <v>33</v>
      </c>
      <c r="B499" t="s">
        <v>4720</v>
      </c>
      <c r="C499" t="s">
        <v>4706</v>
      </c>
      <c r="D499" t="s">
        <v>4721</v>
      </c>
      <c r="E499">
        <v>55000</v>
      </c>
      <c r="F499">
        <v>1</v>
      </c>
      <c r="G499">
        <v>0</v>
      </c>
      <c r="H499">
        <v>-1</v>
      </c>
      <c r="J499" t="s">
        <v>6566</v>
      </c>
      <c r="K499" t="str">
        <f t="shared" si="96"/>
        <v>133591</v>
      </c>
      <c r="L499" t="str">
        <f t="shared" si="97"/>
        <v>NHÀ CỬA ĐỜI SỐNG</v>
      </c>
      <c r="P499" t="str">
        <f t="shared" si="100"/>
        <v>NGÀNH KHÁC</v>
      </c>
      <c r="Q499" t="str">
        <f t="shared" si="101"/>
        <v>178305</v>
      </c>
      <c r="R499" t="s">
        <v>3855</v>
      </c>
      <c r="S499" t="str">
        <f t="shared" si="102"/>
        <v>SAKUKO - Túi rượu hình hạc</v>
      </c>
      <c r="T499">
        <f t="shared" si="103"/>
        <v>25000</v>
      </c>
      <c r="U499">
        <v>-4</v>
      </c>
      <c r="V499">
        <v>0</v>
      </c>
      <c r="W499">
        <v>4</v>
      </c>
      <c r="Y499">
        <f t="shared" si="98"/>
        <v>4</v>
      </c>
      <c r="Z499" s="101">
        <f t="shared" si="99"/>
        <v>100000</v>
      </c>
      <c r="AA499" s="102" t="s">
        <v>6412</v>
      </c>
    </row>
    <row r="500" spans="1:27">
      <c r="A500" t="s">
        <v>33</v>
      </c>
      <c r="B500" t="s">
        <v>4720</v>
      </c>
      <c r="C500" t="s">
        <v>4706</v>
      </c>
      <c r="D500" t="s">
        <v>4721</v>
      </c>
      <c r="E500">
        <v>55000</v>
      </c>
      <c r="F500">
        <v>-1</v>
      </c>
      <c r="G500">
        <v>0</v>
      </c>
      <c r="H500">
        <v>1</v>
      </c>
      <c r="J500" t="s">
        <v>6566</v>
      </c>
      <c r="K500" t="str">
        <f t="shared" si="96"/>
        <v>133591</v>
      </c>
      <c r="L500" t="str">
        <f t="shared" si="97"/>
        <v>NHÀ CỬA ĐỜI SỐNG</v>
      </c>
      <c r="P500" t="str">
        <f t="shared" si="100"/>
        <v>NGÀNH KHÁC</v>
      </c>
      <c r="Q500" t="str">
        <f t="shared" si="101"/>
        <v>178419</v>
      </c>
      <c r="R500" t="s">
        <v>4355</v>
      </c>
      <c r="S500" t="str">
        <f t="shared" si="102"/>
        <v>SKK - Hộp quà sum vầy đỏ 35*35*10</v>
      </c>
      <c r="T500">
        <f t="shared" si="103"/>
        <v>100000</v>
      </c>
      <c r="U500">
        <v>4</v>
      </c>
      <c r="V500">
        <v>5</v>
      </c>
      <c r="W500">
        <v>1</v>
      </c>
      <c r="Y500">
        <f t="shared" si="98"/>
        <v>1</v>
      </c>
      <c r="Z500" s="101">
        <f t="shared" si="99"/>
        <v>100000</v>
      </c>
      <c r="AA500" s="102" t="s">
        <v>6505</v>
      </c>
    </row>
    <row r="501" spans="1:27">
      <c r="A501" t="s">
        <v>33</v>
      </c>
      <c r="B501" t="s">
        <v>4720</v>
      </c>
      <c r="C501" t="s">
        <v>4706</v>
      </c>
      <c r="D501" t="s">
        <v>4721</v>
      </c>
      <c r="E501">
        <v>55000</v>
      </c>
      <c r="F501">
        <v>-1</v>
      </c>
      <c r="G501">
        <v>0</v>
      </c>
      <c r="H501">
        <v>1</v>
      </c>
      <c r="J501" t="s">
        <v>6566</v>
      </c>
      <c r="K501" t="str">
        <f t="shared" si="96"/>
        <v>133591</v>
      </c>
      <c r="L501" t="str">
        <f t="shared" si="97"/>
        <v>NHÀ CỬA ĐỜI SỐNG</v>
      </c>
      <c r="P501" t="str">
        <f t="shared" si="100"/>
        <v>NGÀNH KHÁC</v>
      </c>
      <c r="Q501" t="str">
        <f t="shared" si="101"/>
        <v>178499</v>
      </c>
      <c r="R501" t="s">
        <v>1065</v>
      </c>
      <c r="S501" t="str">
        <f t="shared" si="102"/>
        <v>HÀNG TẶNG- API- Mặt nạ 82X chống lão hóa hộp 2m</v>
      </c>
      <c r="T501">
        <f t="shared" si="103"/>
        <v>300000</v>
      </c>
      <c r="U501">
        <v>5</v>
      </c>
      <c r="V501">
        <v>4</v>
      </c>
      <c r="W501">
        <v>-3</v>
      </c>
      <c r="X501">
        <v>2</v>
      </c>
      <c r="Y501">
        <f t="shared" si="98"/>
        <v>-1</v>
      </c>
      <c r="Z501" s="101">
        <f t="shared" si="99"/>
        <v>-300000</v>
      </c>
      <c r="AA501" s="102" t="s">
        <v>6241</v>
      </c>
    </row>
    <row r="502" spans="1:27">
      <c r="A502" t="s">
        <v>33</v>
      </c>
      <c r="B502" t="s">
        <v>4892</v>
      </c>
      <c r="C502" t="s">
        <v>4869</v>
      </c>
      <c r="D502" t="s">
        <v>4893</v>
      </c>
      <c r="E502">
        <v>110000</v>
      </c>
      <c r="F502">
        <v>1</v>
      </c>
      <c r="G502">
        <v>0</v>
      </c>
      <c r="H502">
        <v>-1</v>
      </c>
      <c r="J502" t="s">
        <v>6597</v>
      </c>
      <c r="K502" t="str">
        <f t="shared" si="96"/>
        <v>133592</v>
      </c>
      <c r="L502" t="str">
        <f t="shared" si="97"/>
        <v>NHÀ CỬA ĐỜI SỐNG</v>
      </c>
      <c r="P502" t="str">
        <f t="shared" si="100"/>
        <v>NGÀNH KHÁC</v>
      </c>
      <c r="Q502" t="str">
        <f t="shared" si="101"/>
        <v>178504</v>
      </c>
      <c r="R502" t="s">
        <v>981</v>
      </c>
      <c r="S502" t="str">
        <f t="shared" si="102"/>
        <v>HÀNG TẶNG-API- Mặt nạ 82x (3 miếng)</v>
      </c>
      <c r="T502">
        <f t="shared" si="103"/>
        <v>450000</v>
      </c>
      <c r="U502">
        <v>3</v>
      </c>
      <c r="V502">
        <v>4</v>
      </c>
      <c r="W502">
        <v>-1</v>
      </c>
      <c r="X502">
        <v>2</v>
      </c>
      <c r="Y502">
        <f t="shared" si="98"/>
        <v>1</v>
      </c>
      <c r="Z502" s="101">
        <f t="shared" si="99"/>
        <v>450000</v>
      </c>
      <c r="AA502" s="102">
        <v>46077</v>
      </c>
    </row>
    <row r="503" spans="1:27">
      <c r="A503" t="s">
        <v>33</v>
      </c>
      <c r="B503" t="s">
        <v>4892</v>
      </c>
      <c r="C503" t="s">
        <v>4869</v>
      </c>
      <c r="D503" t="s">
        <v>4893</v>
      </c>
      <c r="E503">
        <v>110000</v>
      </c>
      <c r="F503">
        <v>-1</v>
      </c>
      <c r="G503">
        <v>0</v>
      </c>
      <c r="H503">
        <v>1</v>
      </c>
      <c r="J503" t="s">
        <v>6597</v>
      </c>
      <c r="K503" t="str">
        <f t="shared" si="96"/>
        <v>133592</v>
      </c>
      <c r="L503" t="str">
        <f t="shared" si="97"/>
        <v>NHÀ CỬA ĐỜI SỐNG</v>
      </c>
      <c r="P503" t="str">
        <f t="shared" si="100"/>
        <v>NGÀNH KHÁC</v>
      </c>
      <c r="Q503" t="str">
        <f t="shared" si="101"/>
        <v>178538</v>
      </c>
      <c r="R503" t="s">
        <v>3771</v>
      </c>
      <c r="S503" t="str">
        <f t="shared" si="102"/>
        <v>DGMH35000</v>
      </c>
      <c r="T503">
        <f t="shared" si="103"/>
        <v>35000</v>
      </c>
      <c r="U503">
        <v>-3</v>
      </c>
      <c r="V503">
        <v>0</v>
      </c>
      <c r="W503">
        <v>3</v>
      </c>
      <c r="Y503">
        <f t="shared" si="98"/>
        <v>3</v>
      </c>
      <c r="Z503" s="101">
        <f t="shared" si="99"/>
        <v>105000</v>
      </c>
      <c r="AA503" s="102" t="s">
        <v>6397</v>
      </c>
    </row>
    <row r="504" spans="1:27">
      <c r="A504" t="s">
        <v>33</v>
      </c>
      <c r="B504" t="s">
        <v>386</v>
      </c>
      <c r="C504" t="s">
        <v>387</v>
      </c>
      <c r="D504" t="s">
        <v>388</v>
      </c>
      <c r="E504">
        <v>89000</v>
      </c>
      <c r="F504">
        <v>44</v>
      </c>
      <c r="G504">
        <v>43</v>
      </c>
      <c r="I504">
        <v>-1</v>
      </c>
      <c r="J504">
        <v>46036</v>
      </c>
      <c r="K504" t="str">
        <f t="shared" si="96"/>
        <v>133593</v>
      </c>
      <c r="L504" t="str">
        <f t="shared" si="97"/>
        <v>NHÀ CỬA ĐỜI SỐNG</v>
      </c>
      <c r="P504" t="str">
        <f t="shared" si="100"/>
        <v>NGÀNH KHÁC</v>
      </c>
      <c r="Q504" t="str">
        <f t="shared" si="101"/>
        <v>178540</v>
      </c>
      <c r="R504" t="s">
        <v>2672</v>
      </c>
      <c r="S504" t="str">
        <f t="shared" si="102"/>
        <v>Đồng giá 60K</v>
      </c>
      <c r="T504">
        <f t="shared" si="103"/>
        <v>60000</v>
      </c>
      <c r="U504">
        <v>84</v>
      </c>
      <c r="V504">
        <v>70</v>
      </c>
      <c r="W504">
        <v>-3</v>
      </c>
      <c r="X504">
        <v>-11</v>
      </c>
      <c r="Y504">
        <f t="shared" si="98"/>
        <v>-14</v>
      </c>
      <c r="Z504" s="101">
        <f t="shared" si="99"/>
        <v>-840000</v>
      </c>
      <c r="AA504" s="102" t="s">
        <v>6103</v>
      </c>
    </row>
    <row r="505" spans="1:27">
      <c r="A505" t="s">
        <v>33</v>
      </c>
      <c r="B505" t="s">
        <v>386</v>
      </c>
      <c r="C505" t="s">
        <v>387</v>
      </c>
      <c r="D505" t="s">
        <v>388</v>
      </c>
      <c r="E505">
        <v>89000</v>
      </c>
      <c r="F505">
        <v>1</v>
      </c>
      <c r="G505">
        <v>0</v>
      </c>
      <c r="H505">
        <v>-1</v>
      </c>
      <c r="J505">
        <v>46036</v>
      </c>
      <c r="K505" t="str">
        <f t="shared" si="96"/>
        <v>133593</v>
      </c>
      <c r="L505" t="str">
        <f t="shared" si="97"/>
        <v>NHÀ CỬA ĐỜI SỐNG</v>
      </c>
      <c r="P505" t="str">
        <f t="shared" si="100"/>
        <v>NGÀNH KHÁC</v>
      </c>
      <c r="Q505" t="str">
        <f t="shared" si="101"/>
        <v>178541</v>
      </c>
      <c r="R505" t="s">
        <v>2638</v>
      </c>
      <c r="S505" t="str">
        <f t="shared" si="102"/>
        <v>Đồng giá 25K</v>
      </c>
      <c r="T505">
        <f t="shared" si="103"/>
        <v>25000</v>
      </c>
      <c r="U505">
        <v>185</v>
      </c>
      <c r="V505">
        <v>85</v>
      </c>
      <c r="W505">
        <v>1</v>
      </c>
      <c r="X505">
        <v>-101</v>
      </c>
      <c r="Y505">
        <f t="shared" si="98"/>
        <v>-100</v>
      </c>
      <c r="Z505" s="101">
        <f t="shared" si="99"/>
        <v>-2500000</v>
      </c>
      <c r="AA505" s="102" t="s">
        <v>6084</v>
      </c>
    </row>
    <row r="506" spans="1:27">
      <c r="A506" t="s">
        <v>33</v>
      </c>
      <c r="B506" t="s">
        <v>798</v>
      </c>
      <c r="C506" t="s">
        <v>799</v>
      </c>
      <c r="D506" t="s">
        <v>800</v>
      </c>
      <c r="E506">
        <v>45000</v>
      </c>
      <c r="F506">
        <v>3</v>
      </c>
      <c r="G506">
        <v>2</v>
      </c>
      <c r="I506">
        <v>-1</v>
      </c>
      <c r="J506" t="s">
        <v>6161</v>
      </c>
      <c r="K506" t="str">
        <f t="shared" si="96"/>
        <v>133600</v>
      </c>
      <c r="L506" t="str">
        <f t="shared" si="97"/>
        <v>NHÀ CỬA ĐỜI SỐNG</v>
      </c>
      <c r="P506" t="str">
        <f t="shared" si="100"/>
        <v>NGÀNH KHÁC</v>
      </c>
      <c r="Q506" t="str">
        <f t="shared" si="101"/>
        <v>178542</v>
      </c>
      <c r="R506" t="s">
        <v>2685</v>
      </c>
      <c r="S506" t="str">
        <f t="shared" si="102"/>
        <v>Đồng giá 70K</v>
      </c>
      <c r="T506">
        <f t="shared" si="103"/>
        <v>70000</v>
      </c>
      <c r="U506">
        <v>48</v>
      </c>
      <c r="V506">
        <v>36</v>
      </c>
      <c r="W506">
        <v>1</v>
      </c>
      <c r="X506">
        <v>-13</v>
      </c>
      <c r="Y506">
        <f t="shared" si="98"/>
        <v>-12</v>
      </c>
      <c r="Z506" s="101">
        <f t="shared" si="99"/>
        <v>-840000</v>
      </c>
      <c r="AA506" s="102" t="s">
        <v>6099</v>
      </c>
    </row>
    <row r="507" spans="1:27">
      <c r="A507" t="s">
        <v>33</v>
      </c>
      <c r="B507" t="s">
        <v>798</v>
      </c>
      <c r="C507" t="s">
        <v>799</v>
      </c>
      <c r="D507" t="s">
        <v>800</v>
      </c>
      <c r="E507">
        <v>40000</v>
      </c>
      <c r="F507">
        <v>36</v>
      </c>
      <c r="G507">
        <v>32</v>
      </c>
      <c r="H507">
        <v>-4</v>
      </c>
      <c r="J507" t="s">
        <v>6161</v>
      </c>
      <c r="K507" t="str">
        <f t="shared" si="96"/>
        <v>133600</v>
      </c>
      <c r="L507" t="str">
        <f t="shared" si="97"/>
        <v>NHÀ CỬA ĐỜI SỐNG</v>
      </c>
      <c r="P507" t="str">
        <f t="shared" si="100"/>
        <v>NGÀNH KHÁC</v>
      </c>
      <c r="Q507" t="str">
        <f t="shared" si="101"/>
        <v>178543</v>
      </c>
      <c r="R507" t="s">
        <v>2680</v>
      </c>
      <c r="S507" t="str">
        <f t="shared" si="102"/>
        <v>Đồng giá 69K</v>
      </c>
      <c r="T507">
        <f t="shared" si="103"/>
        <v>69000</v>
      </c>
      <c r="U507">
        <v>101</v>
      </c>
      <c r="V507">
        <v>80</v>
      </c>
      <c r="W507">
        <v>-3</v>
      </c>
      <c r="X507">
        <v>-18</v>
      </c>
      <c r="Y507">
        <f t="shared" si="98"/>
        <v>-21</v>
      </c>
      <c r="Z507" s="101">
        <f t="shared" si="99"/>
        <v>-1449000</v>
      </c>
      <c r="AA507" s="102" t="s">
        <v>6094</v>
      </c>
    </row>
    <row r="508" spans="1:27">
      <c r="A508" t="s">
        <v>33</v>
      </c>
      <c r="B508" t="s">
        <v>798</v>
      </c>
      <c r="C508" t="s">
        <v>799</v>
      </c>
      <c r="D508" t="s">
        <v>800</v>
      </c>
      <c r="E508">
        <v>40000</v>
      </c>
      <c r="F508">
        <v>37</v>
      </c>
      <c r="G508">
        <v>36</v>
      </c>
      <c r="H508">
        <v>-1</v>
      </c>
      <c r="J508" t="s">
        <v>6161</v>
      </c>
      <c r="K508" t="str">
        <f t="shared" si="96"/>
        <v>133600</v>
      </c>
      <c r="L508" t="str">
        <f t="shared" si="97"/>
        <v>NHÀ CỬA ĐỜI SỐNG</v>
      </c>
      <c r="P508" t="str">
        <f t="shared" si="100"/>
        <v>NGÀNH KHÁC</v>
      </c>
      <c r="Q508" t="str">
        <f t="shared" si="101"/>
        <v>178544</v>
      </c>
      <c r="R508" t="s">
        <v>2664</v>
      </c>
      <c r="S508" t="str">
        <f t="shared" si="102"/>
        <v>Đồng giá 50K</v>
      </c>
      <c r="T508">
        <f t="shared" si="103"/>
        <v>50000</v>
      </c>
      <c r="U508">
        <v>815</v>
      </c>
      <c r="V508">
        <v>766</v>
      </c>
      <c r="W508">
        <v>-55</v>
      </c>
      <c r="X508">
        <v>6</v>
      </c>
      <c r="Y508">
        <f t="shared" si="98"/>
        <v>-49</v>
      </c>
      <c r="Z508" s="101">
        <f t="shared" si="99"/>
        <v>-2450000</v>
      </c>
      <c r="AA508" s="102" t="s">
        <v>6322</v>
      </c>
    </row>
    <row r="509" spans="1:27">
      <c r="A509" t="s">
        <v>33</v>
      </c>
      <c r="B509" t="s">
        <v>798</v>
      </c>
      <c r="C509" t="s">
        <v>799</v>
      </c>
      <c r="D509" t="s">
        <v>800</v>
      </c>
      <c r="E509">
        <v>40000</v>
      </c>
      <c r="F509">
        <v>36</v>
      </c>
      <c r="G509">
        <v>35</v>
      </c>
      <c r="H509">
        <v>-1</v>
      </c>
      <c r="J509" t="s">
        <v>6161</v>
      </c>
      <c r="K509" t="str">
        <f t="shared" si="96"/>
        <v>133600</v>
      </c>
      <c r="L509" t="str">
        <f t="shared" si="97"/>
        <v>NHÀ CỬA ĐỜI SỐNG</v>
      </c>
      <c r="P509" t="str">
        <f t="shared" si="100"/>
        <v>NGÀNH KHÁC</v>
      </c>
      <c r="Q509" t="str">
        <f t="shared" si="101"/>
        <v>178545</v>
      </c>
      <c r="R509" t="s">
        <v>2630</v>
      </c>
      <c r="S509" t="str">
        <f t="shared" si="102"/>
        <v>Đồng giá 20K</v>
      </c>
      <c r="T509">
        <f t="shared" si="103"/>
        <v>20000</v>
      </c>
      <c r="U509">
        <v>227</v>
      </c>
      <c r="V509">
        <v>214</v>
      </c>
      <c r="W509">
        <v>-19</v>
      </c>
      <c r="X509">
        <v>6</v>
      </c>
      <c r="Y509">
        <f t="shared" si="98"/>
        <v>-13</v>
      </c>
      <c r="Z509" s="101">
        <f t="shared" si="99"/>
        <v>-260000</v>
      </c>
      <c r="AA509" s="102" t="s">
        <v>6321</v>
      </c>
    </row>
    <row r="510" spans="1:27">
      <c r="A510" t="s">
        <v>33</v>
      </c>
      <c r="B510" t="s">
        <v>798</v>
      </c>
      <c r="C510" t="s">
        <v>799</v>
      </c>
      <c r="D510" t="s">
        <v>800</v>
      </c>
      <c r="E510">
        <v>40000</v>
      </c>
      <c r="F510">
        <v>35</v>
      </c>
      <c r="G510">
        <v>34</v>
      </c>
      <c r="H510">
        <v>-1</v>
      </c>
      <c r="J510" t="s">
        <v>6161</v>
      </c>
      <c r="K510" t="str">
        <f t="shared" si="96"/>
        <v>133600</v>
      </c>
      <c r="L510" t="str">
        <f t="shared" si="97"/>
        <v>NHÀ CỬA ĐỜI SỐNG</v>
      </c>
      <c r="P510" t="str">
        <f t="shared" si="100"/>
        <v>NGÀNH KHÁC</v>
      </c>
      <c r="Q510" t="str">
        <f t="shared" si="101"/>
        <v>178546</v>
      </c>
      <c r="R510" t="s">
        <v>2699</v>
      </c>
      <c r="S510" t="str">
        <f t="shared" si="102"/>
        <v>Đồng giá 80K</v>
      </c>
      <c r="T510">
        <f t="shared" si="103"/>
        <v>80000</v>
      </c>
      <c r="U510">
        <v>93</v>
      </c>
      <c r="V510">
        <v>78</v>
      </c>
      <c r="W510">
        <v>-12</v>
      </c>
      <c r="X510">
        <v>-3</v>
      </c>
      <c r="Y510">
        <f t="shared" si="98"/>
        <v>-15</v>
      </c>
      <c r="Z510" s="101">
        <f t="shared" si="99"/>
        <v>-1200000</v>
      </c>
      <c r="AA510" s="102" t="s">
        <v>6145</v>
      </c>
    </row>
    <row r="511" spans="1:27">
      <c r="A511" t="s">
        <v>33</v>
      </c>
      <c r="B511" t="s">
        <v>3943</v>
      </c>
      <c r="C511" t="s">
        <v>3940</v>
      </c>
      <c r="D511" t="s">
        <v>3944</v>
      </c>
      <c r="E511">
        <v>90000</v>
      </c>
      <c r="F511">
        <v>9</v>
      </c>
      <c r="G511">
        <v>8</v>
      </c>
      <c r="H511">
        <v>-1</v>
      </c>
      <c r="J511" t="s">
        <v>6428</v>
      </c>
      <c r="K511" t="str">
        <f t="shared" si="96"/>
        <v>133608</v>
      </c>
      <c r="L511" t="str">
        <f t="shared" si="97"/>
        <v>NHÀ CỬA ĐỜI SỐNG</v>
      </c>
      <c r="P511" t="str">
        <f t="shared" si="100"/>
        <v>NGÀNH KHÁC</v>
      </c>
      <c r="Q511" t="str">
        <f t="shared" si="101"/>
        <v>178547</v>
      </c>
      <c r="R511" t="s">
        <v>2657</v>
      </c>
      <c r="S511" t="str">
        <f t="shared" si="102"/>
        <v>Đồng giá 40K</v>
      </c>
      <c r="T511">
        <f t="shared" si="103"/>
        <v>40000</v>
      </c>
      <c r="U511">
        <v>237</v>
      </c>
      <c r="V511">
        <v>198</v>
      </c>
      <c r="W511">
        <v>-7</v>
      </c>
      <c r="X511">
        <v>-32</v>
      </c>
      <c r="Y511">
        <f t="shared" si="98"/>
        <v>-39</v>
      </c>
      <c r="Z511" s="101">
        <f t="shared" si="99"/>
        <v>-1560000</v>
      </c>
      <c r="AA511" s="102" t="s">
        <v>6086</v>
      </c>
    </row>
    <row r="512" spans="1:27">
      <c r="A512" t="s">
        <v>33</v>
      </c>
      <c r="B512" t="s">
        <v>3943</v>
      </c>
      <c r="C512" t="s">
        <v>3940</v>
      </c>
      <c r="D512" t="s">
        <v>3944</v>
      </c>
      <c r="E512">
        <v>110000</v>
      </c>
      <c r="F512">
        <v>-1</v>
      </c>
      <c r="G512">
        <v>0</v>
      </c>
      <c r="H512">
        <v>1</v>
      </c>
      <c r="J512" t="s">
        <v>6428</v>
      </c>
      <c r="K512" t="str">
        <f t="shared" si="96"/>
        <v>133608</v>
      </c>
      <c r="L512" t="str">
        <f t="shared" si="97"/>
        <v>NHÀ CỬA ĐỜI SỐNG</v>
      </c>
      <c r="P512" t="str">
        <f t="shared" si="100"/>
        <v>NGÀNH KHÁC</v>
      </c>
      <c r="Q512" t="str">
        <f t="shared" si="101"/>
        <v>178548</v>
      </c>
      <c r="R512" t="s">
        <v>2646</v>
      </c>
      <c r="S512" t="str">
        <f t="shared" si="102"/>
        <v>Đồng giá 30K</v>
      </c>
      <c r="T512">
        <f t="shared" si="103"/>
        <v>30000</v>
      </c>
      <c r="U512">
        <v>345</v>
      </c>
      <c r="V512">
        <v>273</v>
      </c>
      <c r="W512">
        <v>-8</v>
      </c>
      <c r="X512">
        <v>-64</v>
      </c>
      <c r="Y512">
        <f t="shared" si="98"/>
        <v>-72</v>
      </c>
      <c r="Z512" s="101">
        <f t="shared" si="99"/>
        <v>-2160000</v>
      </c>
      <c r="AA512" s="102" t="s">
        <v>6085</v>
      </c>
    </row>
    <row r="513" spans="1:27">
      <c r="A513" t="s">
        <v>33</v>
      </c>
      <c r="B513" t="s">
        <v>4525</v>
      </c>
      <c r="C513" t="s">
        <v>4526</v>
      </c>
      <c r="D513" t="s">
        <v>4527</v>
      </c>
      <c r="E513">
        <v>110000</v>
      </c>
      <c r="F513">
        <v>2</v>
      </c>
      <c r="G513">
        <v>1</v>
      </c>
      <c r="H513">
        <v>-1</v>
      </c>
      <c r="J513" t="s">
        <v>6535</v>
      </c>
      <c r="K513" t="str">
        <f t="shared" si="96"/>
        <v>133610</v>
      </c>
      <c r="L513" t="str">
        <f t="shared" si="97"/>
        <v>NHÀ CỬA ĐỜI SỐNG</v>
      </c>
      <c r="P513" t="str">
        <f t="shared" si="100"/>
        <v>NGÀNH KHÁC</v>
      </c>
      <c r="Q513" t="str">
        <f t="shared" si="101"/>
        <v>178550</v>
      </c>
      <c r="R513" t="s">
        <v>2706</v>
      </c>
      <c r="S513" t="str">
        <f t="shared" si="102"/>
        <v>Đồng giá 90K</v>
      </c>
      <c r="T513">
        <f t="shared" si="103"/>
        <v>90000</v>
      </c>
      <c r="U513">
        <v>47</v>
      </c>
      <c r="V513">
        <v>49</v>
      </c>
      <c r="W513">
        <v>3</v>
      </c>
      <c r="X513">
        <v>-1</v>
      </c>
      <c r="Y513">
        <f t="shared" si="98"/>
        <v>2</v>
      </c>
      <c r="Z513" s="101">
        <f t="shared" si="99"/>
        <v>180000</v>
      </c>
      <c r="AA513" s="102" t="s">
        <v>6183</v>
      </c>
    </row>
    <row r="514" spans="1:27">
      <c r="A514" t="s">
        <v>33</v>
      </c>
      <c r="B514" t="s">
        <v>4525</v>
      </c>
      <c r="C514" t="s">
        <v>4526</v>
      </c>
      <c r="D514" t="s">
        <v>4527</v>
      </c>
      <c r="E514">
        <v>110000</v>
      </c>
      <c r="F514">
        <v>1</v>
      </c>
      <c r="G514">
        <v>0</v>
      </c>
      <c r="H514">
        <v>-1</v>
      </c>
      <c r="J514" t="s">
        <v>6535</v>
      </c>
      <c r="K514" t="str">
        <f t="shared" si="96"/>
        <v>133610</v>
      </c>
      <c r="L514" t="str">
        <f t="shared" si="97"/>
        <v>NHÀ CỬA ĐỜI SỐNG</v>
      </c>
      <c r="P514" t="str">
        <f t="shared" si="100"/>
        <v>NGÀNH KHÁC</v>
      </c>
      <c r="Q514" t="str">
        <f t="shared" si="101"/>
        <v>178551</v>
      </c>
      <c r="R514" t="s">
        <v>2730</v>
      </c>
      <c r="S514" t="str">
        <f t="shared" si="102"/>
        <v>Đồng giá 109K</v>
      </c>
      <c r="T514">
        <f t="shared" si="103"/>
        <v>109000</v>
      </c>
      <c r="U514">
        <v>89</v>
      </c>
      <c r="V514">
        <v>85</v>
      </c>
      <c r="W514">
        <v>-2</v>
      </c>
      <c r="X514">
        <v>-2</v>
      </c>
      <c r="Y514">
        <f t="shared" si="98"/>
        <v>-4</v>
      </c>
      <c r="Z514" s="101">
        <f t="shared" si="99"/>
        <v>-436000</v>
      </c>
      <c r="AA514" s="102" t="s">
        <v>6146</v>
      </c>
    </row>
    <row r="515" spans="1:27">
      <c r="A515" t="s">
        <v>33</v>
      </c>
      <c r="B515" t="s">
        <v>3862</v>
      </c>
      <c r="C515" t="s">
        <v>3863</v>
      </c>
      <c r="D515" t="s">
        <v>3864</v>
      </c>
      <c r="E515">
        <v>49000</v>
      </c>
      <c r="F515">
        <v>-1</v>
      </c>
      <c r="G515">
        <v>0</v>
      </c>
      <c r="H515">
        <v>1</v>
      </c>
      <c r="J515" t="s">
        <v>6413</v>
      </c>
      <c r="K515" t="str">
        <f t="shared" si="96"/>
        <v>133625</v>
      </c>
      <c r="L515" t="str">
        <f t="shared" si="97"/>
        <v>NHÀ CỬA ĐỜI SỐNG</v>
      </c>
      <c r="P515" t="str">
        <f t="shared" si="100"/>
        <v>NGÀNH KHÁC</v>
      </c>
      <c r="Q515" t="str">
        <f t="shared" si="101"/>
        <v>178552</v>
      </c>
      <c r="R515" t="s">
        <v>2701</v>
      </c>
      <c r="S515" t="str">
        <f t="shared" si="102"/>
        <v>Đồng giá 85K</v>
      </c>
      <c r="T515">
        <f t="shared" si="103"/>
        <v>85000</v>
      </c>
      <c r="U515">
        <v>155</v>
      </c>
      <c r="V515">
        <v>158</v>
      </c>
      <c r="W515">
        <v>2</v>
      </c>
      <c r="X515">
        <v>1</v>
      </c>
      <c r="Y515">
        <f t="shared" si="98"/>
        <v>3</v>
      </c>
      <c r="Z515" s="101">
        <f t="shared" si="99"/>
        <v>255000</v>
      </c>
      <c r="AA515" s="102" t="s">
        <v>6226</v>
      </c>
    </row>
    <row r="516" spans="1:27">
      <c r="A516" t="s">
        <v>33</v>
      </c>
      <c r="B516" t="s">
        <v>3862</v>
      </c>
      <c r="C516" t="s">
        <v>3863</v>
      </c>
      <c r="D516" t="s">
        <v>3864</v>
      </c>
      <c r="E516">
        <v>49000</v>
      </c>
      <c r="F516">
        <v>-1</v>
      </c>
      <c r="G516">
        <v>0</v>
      </c>
      <c r="H516">
        <v>1</v>
      </c>
      <c r="J516" t="s">
        <v>6413</v>
      </c>
      <c r="K516" t="str">
        <f t="shared" si="96"/>
        <v>133625</v>
      </c>
      <c r="L516" t="str">
        <f t="shared" si="97"/>
        <v>NHÀ CỬA ĐỜI SỐNG</v>
      </c>
      <c r="P516" t="str">
        <f t="shared" si="100"/>
        <v>NGÀNH KHÁC</v>
      </c>
      <c r="Q516" t="str">
        <f t="shared" si="101"/>
        <v>178553</v>
      </c>
      <c r="R516" t="s">
        <v>2740</v>
      </c>
      <c r="S516" t="str">
        <f t="shared" si="102"/>
        <v>Đồng giá 129K</v>
      </c>
      <c r="T516">
        <f t="shared" si="103"/>
        <v>129000</v>
      </c>
      <c r="U516">
        <v>23</v>
      </c>
      <c r="V516">
        <v>14</v>
      </c>
      <c r="W516">
        <v>-3</v>
      </c>
      <c r="X516">
        <v>-6</v>
      </c>
      <c r="Y516">
        <f t="shared" si="98"/>
        <v>-9</v>
      </c>
      <c r="Z516" s="101">
        <f t="shared" si="99"/>
        <v>-1161000</v>
      </c>
      <c r="AA516" s="102" t="s">
        <v>6125</v>
      </c>
    </row>
    <row r="517" spans="1:27">
      <c r="A517" t="s">
        <v>33</v>
      </c>
      <c r="B517" t="s">
        <v>1590</v>
      </c>
      <c r="C517" t="s">
        <v>1591</v>
      </c>
      <c r="D517" t="s">
        <v>1592</v>
      </c>
      <c r="E517">
        <v>49000</v>
      </c>
      <c r="F517">
        <v>7</v>
      </c>
      <c r="G517">
        <v>8</v>
      </c>
      <c r="I517">
        <v>1</v>
      </c>
      <c r="J517">
        <v>46136</v>
      </c>
      <c r="K517" t="str">
        <f t="shared" si="96"/>
        <v>133629</v>
      </c>
      <c r="L517" t="str">
        <f t="shared" si="97"/>
        <v>NHÀ CỬA ĐỜI SỐNG</v>
      </c>
      <c r="P517" t="str">
        <f t="shared" si="100"/>
        <v>NGÀNH KHÁC</v>
      </c>
      <c r="Q517" t="str">
        <f t="shared" si="101"/>
        <v>178554</v>
      </c>
      <c r="R517" t="s">
        <v>2752</v>
      </c>
      <c r="S517" t="str">
        <f t="shared" si="102"/>
        <v>Đồng giá 169K</v>
      </c>
      <c r="T517">
        <f t="shared" si="103"/>
        <v>169000</v>
      </c>
      <c r="U517">
        <v>11</v>
      </c>
      <c r="V517">
        <v>9</v>
      </c>
      <c r="W517">
        <v>-3</v>
      </c>
      <c r="X517">
        <v>1</v>
      </c>
      <c r="Y517">
        <f t="shared" si="98"/>
        <v>-2</v>
      </c>
      <c r="Z517" s="101">
        <f t="shared" si="99"/>
        <v>-338000</v>
      </c>
      <c r="AA517" s="102" t="s">
        <v>6227</v>
      </c>
    </row>
    <row r="518" spans="1:27">
      <c r="A518" t="s">
        <v>33</v>
      </c>
      <c r="B518" t="s">
        <v>1590</v>
      </c>
      <c r="C518" t="s">
        <v>1591</v>
      </c>
      <c r="D518" t="s">
        <v>1592</v>
      </c>
      <c r="E518">
        <v>49000</v>
      </c>
      <c r="F518">
        <v>8</v>
      </c>
      <c r="G518">
        <v>7</v>
      </c>
      <c r="H518">
        <v>-1</v>
      </c>
      <c r="J518">
        <v>46136</v>
      </c>
      <c r="K518" t="str">
        <f t="shared" ref="K518:K575" si="104">B518</f>
        <v>133629</v>
      </c>
      <c r="L518" t="str">
        <f t="shared" ref="L518:L575" si="105">A518</f>
        <v>NHÀ CỬA ĐỜI SỐNG</v>
      </c>
      <c r="P518" t="str">
        <f t="shared" si="100"/>
        <v>NGÀNH KHÁC</v>
      </c>
      <c r="Q518" t="str">
        <f t="shared" si="101"/>
        <v>178555</v>
      </c>
      <c r="R518" t="s">
        <v>2755</v>
      </c>
      <c r="S518" t="str">
        <f t="shared" si="102"/>
        <v>Đồng giá 189K</v>
      </c>
      <c r="T518">
        <f t="shared" si="103"/>
        <v>189000</v>
      </c>
      <c r="U518">
        <v>4.0149999999999997</v>
      </c>
      <c r="V518">
        <v>4.01</v>
      </c>
      <c r="W518">
        <v>0</v>
      </c>
      <c r="X518">
        <v>-4.9999999999998934E-3</v>
      </c>
      <c r="Y518">
        <f t="shared" ref="Y518:Y575" si="106">+X518+W518</f>
        <v>-4.9999999999998934E-3</v>
      </c>
      <c r="Z518" s="101">
        <f t="shared" ref="Z518:Z575" si="107">+Y518*T518</f>
        <v>-944.99999999997988</v>
      </c>
      <c r="AA518" s="102" t="s">
        <v>6195</v>
      </c>
    </row>
    <row r="519" spans="1:27">
      <c r="A519" t="s">
        <v>33</v>
      </c>
      <c r="B519" t="s">
        <v>1512</v>
      </c>
      <c r="C519" t="s">
        <v>1513</v>
      </c>
      <c r="D519" t="s">
        <v>1514</v>
      </c>
      <c r="E519">
        <v>45000</v>
      </c>
      <c r="F519">
        <v>1</v>
      </c>
      <c r="G519">
        <v>3</v>
      </c>
      <c r="I519">
        <v>2</v>
      </c>
      <c r="J519" t="s">
        <v>6268</v>
      </c>
      <c r="K519" t="str">
        <f t="shared" si="104"/>
        <v>133652</v>
      </c>
      <c r="L519" t="str">
        <f t="shared" si="105"/>
        <v>NHÀ CỬA ĐỜI SỐNG</v>
      </c>
      <c r="P519" t="str">
        <f t="shared" si="100"/>
        <v>NGÀNH KHÁC</v>
      </c>
      <c r="Q519" t="str">
        <f t="shared" si="101"/>
        <v>178557</v>
      </c>
      <c r="R519" t="s">
        <v>2722</v>
      </c>
      <c r="S519" t="str">
        <f t="shared" si="102"/>
        <v>Đồng giá 99K</v>
      </c>
      <c r="T519">
        <f t="shared" si="103"/>
        <v>99000</v>
      </c>
      <c r="U519">
        <v>50</v>
      </c>
      <c r="V519">
        <v>51</v>
      </c>
      <c r="W519">
        <v>2</v>
      </c>
      <c r="X519">
        <v>-1</v>
      </c>
      <c r="Y519">
        <f t="shared" si="106"/>
        <v>1</v>
      </c>
      <c r="Z519" s="101">
        <f t="shared" si="107"/>
        <v>99000</v>
      </c>
      <c r="AA519" s="102" t="s">
        <v>6124</v>
      </c>
    </row>
    <row r="520" spans="1:27">
      <c r="A520" t="s">
        <v>33</v>
      </c>
      <c r="B520" t="s">
        <v>1512</v>
      </c>
      <c r="C520" t="s">
        <v>1513</v>
      </c>
      <c r="D520" t="s">
        <v>1514</v>
      </c>
      <c r="E520">
        <v>40000</v>
      </c>
      <c r="F520">
        <v>1</v>
      </c>
      <c r="G520">
        <v>0</v>
      </c>
      <c r="H520">
        <v>-1</v>
      </c>
      <c r="J520" t="s">
        <v>6268</v>
      </c>
      <c r="K520" t="str">
        <f t="shared" si="104"/>
        <v>133652</v>
      </c>
      <c r="L520" t="str">
        <f t="shared" si="105"/>
        <v>NHÀ CỬA ĐỜI SỐNG</v>
      </c>
      <c r="P520" t="str">
        <f t="shared" si="100"/>
        <v>NGÀNH KHÁC</v>
      </c>
      <c r="Q520" t="str">
        <f t="shared" si="101"/>
        <v>178562</v>
      </c>
      <c r="R520" t="s">
        <v>2627</v>
      </c>
      <c r="S520" t="str">
        <f t="shared" si="102"/>
        <v>Đồng giá 15K</v>
      </c>
      <c r="T520">
        <f t="shared" si="103"/>
        <v>15000</v>
      </c>
      <c r="U520">
        <v>39</v>
      </c>
      <c r="V520">
        <v>34</v>
      </c>
      <c r="W520">
        <v>-1</v>
      </c>
      <c r="X520">
        <v>-4</v>
      </c>
      <c r="Y520">
        <f t="shared" si="106"/>
        <v>-5</v>
      </c>
      <c r="Z520" s="101">
        <f t="shared" si="107"/>
        <v>-75000</v>
      </c>
      <c r="AA520" s="102" t="s">
        <v>6132</v>
      </c>
    </row>
    <row r="521" spans="1:27">
      <c r="A521" t="s">
        <v>33</v>
      </c>
      <c r="B521" t="s">
        <v>1512</v>
      </c>
      <c r="C521" t="s">
        <v>1513</v>
      </c>
      <c r="D521" t="s">
        <v>1514</v>
      </c>
      <c r="E521">
        <v>40000</v>
      </c>
      <c r="F521">
        <v>1</v>
      </c>
      <c r="G521">
        <v>0</v>
      </c>
      <c r="H521">
        <v>-1</v>
      </c>
      <c r="J521" t="s">
        <v>6268</v>
      </c>
      <c r="K521" t="str">
        <f t="shared" si="104"/>
        <v>133652</v>
      </c>
      <c r="L521" t="str">
        <f t="shared" si="105"/>
        <v>NHÀ CỬA ĐỜI SỐNG</v>
      </c>
      <c r="P521" t="str">
        <f t="shared" si="100"/>
        <v>NGÀNH KHÁC</v>
      </c>
      <c r="Q521" t="str">
        <f t="shared" si="101"/>
        <v>178563</v>
      </c>
      <c r="R521" t="s">
        <v>2735</v>
      </c>
      <c r="S521" t="str">
        <f t="shared" si="102"/>
        <v>Đồng giá 125K</v>
      </c>
      <c r="T521">
        <f t="shared" si="103"/>
        <v>125000</v>
      </c>
      <c r="U521">
        <v>96</v>
      </c>
      <c r="V521">
        <v>86</v>
      </c>
      <c r="W521">
        <v>-9</v>
      </c>
      <c r="X521">
        <v>-1</v>
      </c>
      <c r="Y521">
        <f t="shared" si="106"/>
        <v>-10</v>
      </c>
      <c r="Z521" s="101">
        <f t="shared" si="107"/>
        <v>-1250000</v>
      </c>
      <c r="AA521" s="102" t="s">
        <v>6184</v>
      </c>
    </row>
    <row r="522" spans="1:27">
      <c r="A522" t="s">
        <v>33</v>
      </c>
      <c r="B522" t="s">
        <v>1767</v>
      </c>
      <c r="C522" t="s">
        <v>1768</v>
      </c>
      <c r="D522" t="s">
        <v>1769</v>
      </c>
      <c r="E522">
        <v>40000</v>
      </c>
      <c r="F522">
        <v>1</v>
      </c>
      <c r="G522">
        <v>0</v>
      </c>
      <c r="I522">
        <v>-1</v>
      </c>
      <c r="J522">
        <v>46017.654803240737</v>
      </c>
      <c r="K522" t="str">
        <f t="shared" si="104"/>
        <v>133654</v>
      </c>
      <c r="L522" t="str">
        <f t="shared" si="105"/>
        <v>NHÀ CỬA ĐỜI SỐNG</v>
      </c>
      <c r="P522" t="str">
        <f t="shared" si="100"/>
        <v>NGÀNH KHÁC</v>
      </c>
      <c r="Q522" t="str">
        <f t="shared" si="101"/>
        <v>178564</v>
      </c>
      <c r="R522" t="s">
        <v>2633</v>
      </c>
      <c r="S522" t="str">
        <f t="shared" si="102"/>
        <v>Đồng giá 20.000</v>
      </c>
      <c r="T522">
        <f t="shared" si="103"/>
        <v>20000</v>
      </c>
      <c r="U522">
        <v>233</v>
      </c>
      <c r="V522">
        <v>200</v>
      </c>
      <c r="W522">
        <v>-3</v>
      </c>
      <c r="X522">
        <v>-30</v>
      </c>
      <c r="Y522">
        <f t="shared" si="106"/>
        <v>-33</v>
      </c>
      <c r="Z522" s="101">
        <f t="shared" si="107"/>
        <v>-660000</v>
      </c>
      <c r="AA522" s="102" t="s">
        <v>6087</v>
      </c>
    </row>
    <row r="523" spans="1:27">
      <c r="A523" t="s">
        <v>33</v>
      </c>
      <c r="B523" t="s">
        <v>1767</v>
      </c>
      <c r="C523" t="s">
        <v>1768</v>
      </c>
      <c r="D523" t="s">
        <v>1769</v>
      </c>
      <c r="E523">
        <v>40000</v>
      </c>
      <c r="F523">
        <v>-1</v>
      </c>
      <c r="G523">
        <v>0</v>
      </c>
      <c r="H523">
        <v>1</v>
      </c>
      <c r="J523">
        <v>46017.654803240737</v>
      </c>
      <c r="K523" t="str">
        <f t="shared" si="104"/>
        <v>133654</v>
      </c>
      <c r="L523" t="str">
        <f t="shared" si="105"/>
        <v>NHÀ CỬA ĐỜI SỐNG</v>
      </c>
      <c r="P523" t="str">
        <f t="shared" si="100"/>
        <v>NGÀNH KHÁC</v>
      </c>
      <c r="Q523" t="str">
        <f t="shared" si="101"/>
        <v>178566</v>
      </c>
      <c r="R523" t="s">
        <v>2649</v>
      </c>
      <c r="S523" t="str">
        <f t="shared" si="102"/>
        <v>Đồng giá 30.000</v>
      </c>
      <c r="T523">
        <f t="shared" si="103"/>
        <v>30000</v>
      </c>
      <c r="U523">
        <v>42</v>
      </c>
      <c r="V523">
        <v>37</v>
      </c>
      <c r="W523">
        <v>-2</v>
      </c>
      <c r="X523">
        <v>-3</v>
      </c>
      <c r="Y523">
        <f t="shared" si="106"/>
        <v>-5</v>
      </c>
      <c r="Z523" s="101">
        <f t="shared" si="107"/>
        <v>-150000</v>
      </c>
      <c r="AA523" s="102" t="s">
        <v>6133</v>
      </c>
    </row>
    <row r="524" spans="1:27">
      <c r="A524" t="s">
        <v>33</v>
      </c>
      <c r="B524" t="s">
        <v>3690</v>
      </c>
      <c r="C524" t="s">
        <v>3686</v>
      </c>
      <c r="D524" t="s">
        <v>3691</v>
      </c>
      <c r="E524">
        <v>120000</v>
      </c>
      <c r="F524">
        <v>83</v>
      </c>
      <c r="G524">
        <v>73</v>
      </c>
      <c r="H524">
        <v>-10</v>
      </c>
      <c r="J524" t="s">
        <v>6380</v>
      </c>
      <c r="K524" t="str">
        <f t="shared" si="104"/>
        <v>133658</v>
      </c>
      <c r="L524" t="str">
        <f t="shared" si="105"/>
        <v>NHÀ CỬA ĐỜI SỐNG</v>
      </c>
      <c r="P524" t="str">
        <f t="shared" si="100"/>
        <v>NGÀNH KHÁC</v>
      </c>
      <c r="Q524" t="str">
        <f t="shared" si="101"/>
        <v>178567</v>
      </c>
      <c r="R524" t="s">
        <v>2654</v>
      </c>
      <c r="S524" t="str">
        <f t="shared" si="102"/>
        <v>Đồng giá 35.000</v>
      </c>
      <c r="T524">
        <f t="shared" si="103"/>
        <v>35000</v>
      </c>
      <c r="U524">
        <v>53</v>
      </c>
      <c r="V524">
        <v>49</v>
      </c>
      <c r="W524">
        <v>-3</v>
      </c>
      <c r="X524">
        <v>-1</v>
      </c>
      <c r="Y524">
        <f t="shared" si="106"/>
        <v>-4</v>
      </c>
      <c r="Z524" s="101">
        <f t="shared" si="107"/>
        <v>-140000</v>
      </c>
      <c r="AA524" s="102" t="s">
        <v>6182</v>
      </c>
    </row>
    <row r="525" spans="1:27">
      <c r="A525" t="s">
        <v>33</v>
      </c>
      <c r="B525" t="s">
        <v>3690</v>
      </c>
      <c r="C525" t="s">
        <v>3686</v>
      </c>
      <c r="D525" t="s">
        <v>3691</v>
      </c>
      <c r="E525">
        <v>120000</v>
      </c>
      <c r="F525">
        <v>52</v>
      </c>
      <c r="G525">
        <v>48</v>
      </c>
      <c r="H525">
        <v>-4</v>
      </c>
      <c r="J525" t="s">
        <v>6380</v>
      </c>
      <c r="K525" t="str">
        <f t="shared" si="104"/>
        <v>133658</v>
      </c>
      <c r="L525" t="str">
        <f t="shared" si="105"/>
        <v>NHÀ CỬA ĐỜI SỐNG</v>
      </c>
      <c r="P525" t="str">
        <f t="shared" si="100"/>
        <v>NGÀNH KHÁC</v>
      </c>
      <c r="Q525" t="str">
        <f t="shared" si="101"/>
        <v>178568</v>
      </c>
      <c r="R525" t="s">
        <v>2281</v>
      </c>
      <c r="S525" t="str">
        <f t="shared" si="102"/>
        <v>Đồng giá 40.000</v>
      </c>
      <c r="T525">
        <f t="shared" si="103"/>
        <v>40000</v>
      </c>
      <c r="U525">
        <v>5</v>
      </c>
      <c r="V525">
        <v>13</v>
      </c>
      <c r="W525">
        <v>15</v>
      </c>
      <c r="X525">
        <v>-7</v>
      </c>
      <c r="Y525">
        <f t="shared" si="106"/>
        <v>8</v>
      </c>
      <c r="Z525" s="101">
        <f t="shared" si="107"/>
        <v>320000</v>
      </c>
      <c r="AA525" s="102" t="s">
        <v>6119</v>
      </c>
    </row>
    <row r="526" spans="1:27">
      <c r="A526" t="s">
        <v>33</v>
      </c>
      <c r="B526" t="s">
        <v>3690</v>
      </c>
      <c r="C526" t="s">
        <v>3686</v>
      </c>
      <c r="D526" t="s">
        <v>3691</v>
      </c>
      <c r="E526">
        <v>120000</v>
      </c>
      <c r="F526">
        <v>48</v>
      </c>
      <c r="G526">
        <v>46</v>
      </c>
      <c r="H526">
        <v>-2</v>
      </c>
      <c r="J526" t="s">
        <v>6380</v>
      </c>
      <c r="K526" t="str">
        <f t="shared" si="104"/>
        <v>133658</v>
      </c>
      <c r="L526" t="str">
        <f t="shared" si="105"/>
        <v>NHÀ CỬA ĐỜI SỐNG</v>
      </c>
      <c r="P526" t="str">
        <f t="shared" si="100"/>
        <v>NGÀNH KHÁC</v>
      </c>
      <c r="Q526" t="str">
        <f t="shared" si="101"/>
        <v>178569</v>
      </c>
      <c r="R526" t="s">
        <v>2667</v>
      </c>
      <c r="S526" t="str">
        <f t="shared" si="102"/>
        <v>Đồng giá 50.000</v>
      </c>
      <c r="T526">
        <f t="shared" si="103"/>
        <v>50000</v>
      </c>
      <c r="U526">
        <v>87</v>
      </c>
      <c r="V526">
        <v>64</v>
      </c>
      <c r="W526">
        <v>-3</v>
      </c>
      <c r="X526">
        <v>-20</v>
      </c>
      <c r="Y526">
        <f t="shared" si="106"/>
        <v>-23</v>
      </c>
      <c r="Z526" s="101">
        <f t="shared" si="107"/>
        <v>-1150000</v>
      </c>
      <c r="AA526" s="102">
        <v>46076</v>
      </c>
    </row>
    <row r="527" spans="1:27">
      <c r="A527" t="s">
        <v>33</v>
      </c>
      <c r="B527" t="s">
        <v>3690</v>
      </c>
      <c r="C527" t="s">
        <v>3686</v>
      </c>
      <c r="D527" t="s">
        <v>3691</v>
      </c>
      <c r="E527">
        <v>120000</v>
      </c>
      <c r="F527">
        <v>38</v>
      </c>
      <c r="G527">
        <v>20</v>
      </c>
      <c r="H527">
        <v>-18</v>
      </c>
      <c r="J527" t="s">
        <v>6380</v>
      </c>
      <c r="K527" t="str">
        <f t="shared" si="104"/>
        <v>133658</v>
      </c>
      <c r="L527" t="str">
        <f t="shared" si="105"/>
        <v>NHÀ CỬA ĐỜI SỐNG</v>
      </c>
      <c r="P527" t="str">
        <f t="shared" si="100"/>
        <v>NGÀNH KHÁC</v>
      </c>
      <c r="Q527" t="str">
        <f t="shared" si="101"/>
        <v>178573</v>
      </c>
      <c r="R527" t="s">
        <v>2709</v>
      </c>
      <c r="S527" t="str">
        <f t="shared" si="102"/>
        <v>Đồng giá 90.000</v>
      </c>
      <c r="T527">
        <f t="shared" si="103"/>
        <v>90000</v>
      </c>
      <c r="U527">
        <v>11</v>
      </c>
      <c r="V527">
        <v>3</v>
      </c>
      <c r="W527">
        <v>2</v>
      </c>
      <c r="X527">
        <v>-10</v>
      </c>
      <c r="Y527">
        <f t="shared" si="106"/>
        <v>-8</v>
      </c>
      <c r="Z527" s="101">
        <f t="shared" si="107"/>
        <v>-720000</v>
      </c>
      <c r="AA527" s="102">
        <v>45964</v>
      </c>
    </row>
    <row r="528" spans="1:27">
      <c r="A528" t="s">
        <v>33</v>
      </c>
      <c r="B528" t="s">
        <v>3690</v>
      </c>
      <c r="C528" t="s">
        <v>3686</v>
      </c>
      <c r="D528" t="s">
        <v>3691</v>
      </c>
      <c r="E528">
        <v>120000</v>
      </c>
      <c r="F528">
        <v>23</v>
      </c>
      <c r="G528">
        <v>20</v>
      </c>
      <c r="H528">
        <v>-3</v>
      </c>
      <c r="J528" t="s">
        <v>6380</v>
      </c>
      <c r="K528" t="str">
        <f t="shared" si="104"/>
        <v>133658</v>
      </c>
      <c r="L528" t="str">
        <f t="shared" si="105"/>
        <v>NHÀ CỬA ĐỜI SỐNG</v>
      </c>
      <c r="P528" t="str">
        <f t="shared" si="100"/>
        <v>NGÀNH KHÁC</v>
      </c>
      <c r="Q528" t="str">
        <f t="shared" si="101"/>
        <v>178580</v>
      </c>
      <c r="R528" t="s">
        <v>2641</v>
      </c>
      <c r="S528" t="str">
        <f t="shared" si="102"/>
        <v>Đồng giá 25K</v>
      </c>
      <c r="T528">
        <f t="shared" si="103"/>
        <v>25000</v>
      </c>
      <c r="U528">
        <v>64</v>
      </c>
      <c r="V528">
        <v>38</v>
      </c>
      <c r="W528">
        <v>-3</v>
      </c>
      <c r="X528">
        <v>-23</v>
      </c>
      <c r="Y528">
        <f t="shared" si="106"/>
        <v>-26</v>
      </c>
      <c r="Z528" s="101">
        <f t="shared" si="107"/>
        <v>-650000</v>
      </c>
      <c r="AA528" s="102" t="s">
        <v>6091</v>
      </c>
    </row>
    <row r="529" spans="1:27">
      <c r="A529" t="s">
        <v>33</v>
      </c>
      <c r="B529" t="s">
        <v>3690</v>
      </c>
      <c r="C529" t="s">
        <v>3686</v>
      </c>
      <c r="D529" t="s">
        <v>3691</v>
      </c>
      <c r="E529">
        <v>120000</v>
      </c>
      <c r="F529">
        <v>15</v>
      </c>
      <c r="G529">
        <v>6</v>
      </c>
      <c r="H529">
        <v>-9</v>
      </c>
      <c r="J529" t="s">
        <v>6380</v>
      </c>
      <c r="K529" t="str">
        <f t="shared" si="104"/>
        <v>133658</v>
      </c>
      <c r="L529" t="str">
        <f t="shared" si="105"/>
        <v>NHÀ CỬA ĐỜI SỐNG</v>
      </c>
      <c r="P529" t="str">
        <f t="shared" si="100"/>
        <v>NGÀNH KHÁC</v>
      </c>
      <c r="Q529" t="str">
        <f t="shared" si="101"/>
        <v>178581</v>
      </c>
      <c r="R529" t="s">
        <v>2691</v>
      </c>
      <c r="S529" t="str">
        <f t="shared" si="102"/>
        <v>Đồng giá 70K</v>
      </c>
      <c r="T529">
        <f t="shared" si="103"/>
        <v>70000</v>
      </c>
      <c r="U529">
        <v>22</v>
      </c>
      <c r="V529">
        <v>14</v>
      </c>
      <c r="W529">
        <v>0</v>
      </c>
      <c r="X529">
        <v>-8</v>
      </c>
      <c r="Y529">
        <f t="shared" si="106"/>
        <v>-8</v>
      </c>
      <c r="Z529" s="101">
        <f t="shared" si="107"/>
        <v>-560000</v>
      </c>
      <c r="AA529" s="102" t="s">
        <v>6114</v>
      </c>
    </row>
    <row r="530" spans="1:27">
      <c r="A530" t="s">
        <v>33</v>
      </c>
      <c r="B530" t="s">
        <v>3690</v>
      </c>
      <c r="C530" t="s">
        <v>3686</v>
      </c>
      <c r="D530" t="s">
        <v>3691</v>
      </c>
      <c r="E530">
        <v>120000</v>
      </c>
      <c r="F530">
        <v>5</v>
      </c>
      <c r="G530">
        <v>0</v>
      </c>
      <c r="H530">
        <v>-5</v>
      </c>
      <c r="J530" t="s">
        <v>6380</v>
      </c>
      <c r="K530" t="str">
        <f t="shared" si="104"/>
        <v>133658</v>
      </c>
      <c r="L530" t="str">
        <f t="shared" si="105"/>
        <v>NHÀ CỬA ĐỜI SỐNG</v>
      </c>
      <c r="P530" t="str">
        <f t="shared" si="100"/>
        <v>NGÀNH KHÁC</v>
      </c>
      <c r="Q530" t="str">
        <f t="shared" si="101"/>
        <v>178582</v>
      </c>
      <c r="R530" t="s">
        <v>2683</v>
      </c>
      <c r="S530" t="str">
        <f t="shared" si="102"/>
        <v>Đồng giá 69K</v>
      </c>
      <c r="T530">
        <f t="shared" si="103"/>
        <v>69000</v>
      </c>
      <c r="U530">
        <v>16</v>
      </c>
      <c r="V530">
        <v>13</v>
      </c>
      <c r="W530">
        <v>-1</v>
      </c>
      <c r="X530">
        <v>-2</v>
      </c>
      <c r="Y530">
        <f t="shared" si="106"/>
        <v>-3</v>
      </c>
      <c r="Z530" s="101">
        <f t="shared" si="107"/>
        <v>-207000</v>
      </c>
      <c r="AA530" s="102" t="s">
        <v>6157</v>
      </c>
    </row>
    <row r="531" spans="1:27">
      <c r="A531" t="s">
        <v>33</v>
      </c>
      <c r="B531" t="s">
        <v>3690</v>
      </c>
      <c r="C531" t="s">
        <v>3686</v>
      </c>
      <c r="D531" t="s">
        <v>3691</v>
      </c>
      <c r="E531">
        <v>120000</v>
      </c>
      <c r="F531">
        <v>-4</v>
      </c>
      <c r="G531">
        <v>0</v>
      </c>
      <c r="H531">
        <v>4</v>
      </c>
      <c r="J531" t="s">
        <v>6380</v>
      </c>
      <c r="K531" t="str">
        <f t="shared" si="104"/>
        <v>133658</v>
      </c>
      <c r="L531" t="str">
        <f t="shared" si="105"/>
        <v>NHÀ CỬA ĐỜI SỐNG</v>
      </c>
      <c r="P531" t="str">
        <f t="shared" si="100"/>
        <v>NGÀNH KHÁC</v>
      </c>
      <c r="Q531" t="str">
        <f t="shared" si="101"/>
        <v>178583</v>
      </c>
      <c r="R531" t="s">
        <v>2670</v>
      </c>
      <c r="S531" t="str">
        <f t="shared" si="102"/>
        <v>Đồng giá 50K</v>
      </c>
      <c r="T531">
        <f t="shared" si="103"/>
        <v>50000</v>
      </c>
      <c r="U531">
        <v>-30</v>
      </c>
      <c r="V531">
        <v>13</v>
      </c>
      <c r="W531">
        <v>42</v>
      </c>
      <c r="X531">
        <v>1</v>
      </c>
      <c r="Y531">
        <f t="shared" si="106"/>
        <v>43</v>
      </c>
      <c r="Z531" s="101">
        <f t="shared" si="107"/>
        <v>2150000</v>
      </c>
      <c r="AA531" s="102" t="s">
        <v>6225</v>
      </c>
    </row>
    <row r="532" spans="1:27">
      <c r="A532" t="s">
        <v>33</v>
      </c>
      <c r="B532" t="s">
        <v>3690</v>
      </c>
      <c r="C532" t="s">
        <v>3686</v>
      </c>
      <c r="D532" t="s">
        <v>3691</v>
      </c>
      <c r="E532">
        <v>120000</v>
      </c>
      <c r="F532">
        <v>-3</v>
      </c>
      <c r="G532">
        <v>0</v>
      </c>
      <c r="H532">
        <v>3</v>
      </c>
      <c r="J532" t="s">
        <v>6380</v>
      </c>
      <c r="K532" t="str">
        <f t="shared" si="104"/>
        <v>133658</v>
      </c>
      <c r="L532" t="str">
        <f t="shared" si="105"/>
        <v>NHÀ CỬA ĐỜI SỐNG</v>
      </c>
      <c r="P532" t="str">
        <f t="shared" si="100"/>
        <v>NGÀNH KHÁC</v>
      </c>
      <c r="Q532" t="str">
        <f t="shared" si="101"/>
        <v>178584</v>
      </c>
      <c r="R532" t="s">
        <v>2678</v>
      </c>
      <c r="S532" t="str">
        <f t="shared" si="102"/>
        <v>Đồng giá 60K</v>
      </c>
      <c r="T532">
        <f t="shared" si="103"/>
        <v>60000</v>
      </c>
      <c r="U532">
        <v>64</v>
      </c>
      <c r="V532">
        <v>73</v>
      </c>
      <c r="W532">
        <v>-7</v>
      </c>
      <c r="X532">
        <v>16</v>
      </c>
      <c r="Y532">
        <f t="shared" si="106"/>
        <v>9</v>
      </c>
      <c r="Z532" s="101">
        <f t="shared" si="107"/>
        <v>540000</v>
      </c>
      <c r="AA532" s="102" t="s">
        <v>6103</v>
      </c>
    </row>
    <row r="533" spans="1:27">
      <c r="A533" t="s">
        <v>33</v>
      </c>
      <c r="B533" t="s">
        <v>3720</v>
      </c>
      <c r="C533" t="s">
        <v>3721</v>
      </c>
      <c r="D533" t="s">
        <v>3722</v>
      </c>
      <c r="E533">
        <v>40000</v>
      </c>
      <c r="F533">
        <v>-1</v>
      </c>
      <c r="G533">
        <v>0</v>
      </c>
      <c r="H533">
        <v>1</v>
      </c>
      <c r="J533" t="s">
        <v>6385</v>
      </c>
      <c r="K533" t="str">
        <f t="shared" si="104"/>
        <v>133667</v>
      </c>
      <c r="L533" t="str">
        <f t="shared" si="105"/>
        <v>NHÀ CỬA ĐỜI SỐNG</v>
      </c>
      <c r="P533" t="str">
        <f t="shared" si="100"/>
        <v>NGÀNH KHÁC</v>
      </c>
      <c r="Q533" t="str">
        <f t="shared" si="101"/>
        <v>178585</v>
      </c>
      <c r="R533" t="s">
        <v>2636</v>
      </c>
      <c r="S533" t="str">
        <f t="shared" si="102"/>
        <v>Đồng giá 20K</v>
      </c>
      <c r="T533">
        <f t="shared" si="103"/>
        <v>20000</v>
      </c>
      <c r="U533">
        <v>122</v>
      </c>
      <c r="V533">
        <v>130</v>
      </c>
      <c r="W533">
        <v>16</v>
      </c>
      <c r="X533">
        <v>-8</v>
      </c>
      <c r="Y533">
        <f t="shared" si="106"/>
        <v>8</v>
      </c>
      <c r="Z533" s="101">
        <f t="shared" si="107"/>
        <v>160000</v>
      </c>
      <c r="AA533" s="102" t="s">
        <v>6113</v>
      </c>
    </row>
    <row r="534" spans="1:27">
      <c r="A534" t="s">
        <v>33</v>
      </c>
      <c r="B534" t="s">
        <v>3720</v>
      </c>
      <c r="C534" t="s">
        <v>3721</v>
      </c>
      <c r="D534" t="s">
        <v>3722</v>
      </c>
      <c r="E534">
        <v>40000</v>
      </c>
      <c r="F534">
        <v>-1</v>
      </c>
      <c r="G534">
        <v>0</v>
      </c>
      <c r="H534">
        <v>1</v>
      </c>
      <c r="J534" t="s">
        <v>6385</v>
      </c>
      <c r="K534" t="str">
        <f t="shared" si="104"/>
        <v>133667</v>
      </c>
      <c r="L534" t="str">
        <f t="shared" si="105"/>
        <v>NHÀ CỬA ĐỜI SỐNG</v>
      </c>
      <c r="P534" t="str">
        <f t="shared" si="100"/>
        <v>NGÀNH KHÁC</v>
      </c>
      <c r="Q534" t="str">
        <f t="shared" si="101"/>
        <v>178586</v>
      </c>
      <c r="R534" t="s">
        <v>2696</v>
      </c>
      <c r="S534" t="str">
        <f t="shared" si="102"/>
        <v>Đồng giá 80K</v>
      </c>
      <c r="T534">
        <f t="shared" si="103"/>
        <v>80000</v>
      </c>
      <c r="U534">
        <v>112</v>
      </c>
      <c r="V534">
        <v>39</v>
      </c>
      <c r="W534">
        <v>-57</v>
      </c>
      <c r="X534">
        <v>-16</v>
      </c>
      <c r="Y534">
        <f t="shared" si="106"/>
        <v>-73</v>
      </c>
      <c r="Z534" s="101">
        <f t="shared" si="107"/>
        <v>-5840000</v>
      </c>
      <c r="AA534" s="102" t="s">
        <v>6096</v>
      </c>
    </row>
    <row r="535" spans="1:27">
      <c r="A535" t="s">
        <v>33</v>
      </c>
      <c r="B535" t="s">
        <v>3720</v>
      </c>
      <c r="C535" t="s">
        <v>3721</v>
      </c>
      <c r="D535" t="s">
        <v>3722</v>
      </c>
      <c r="E535">
        <v>40000</v>
      </c>
      <c r="F535">
        <v>-1</v>
      </c>
      <c r="G535">
        <v>0</v>
      </c>
      <c r="H535">
        <v>1</v>
      </c>
      <c r="J535" t="s">
        <v>6385</v>
      </c>
      <c r="K535" t="str">
        <f t="shared" si="104"/>
        <v>133667</v>
      </c>
      <c r="L535" t="str">
        <f t="shared" si="105"/>
        <v>NHÀ CỬA ĐỜI SỐNG</v>
      </c>
      <c r="P535" t="str">
        <f t="shared" si="100"/>
        <v>NGÀNH KHÁC</v>
      </c>
      <c r="Q535" t="str">
        <f t="shared" si="101"/>
        <v>178587</v>
      </c>
      <c r="R535" t="s">
        <v>2662</v>
      </c>
      <c r="S535" t="str">
        <f t="shared" si="102"/>
        <v>Đồng giá 40K</v>
      </c>
      <c r="T535">
        <f t="shared" si="103"/>
        <v>40000</v>
      </c>
      <c r="U535">
        <v>216</v>
      </c>
      <c r="V535">
        <v>206</v>
      </c>
      <c r="W535">
        <v>1</v>
      </c>
      <c r="X535">
        <v>-11</v>
      </c>
      <c r="Y535">
        <f t="shared" si="106"/>
        <v>-10</v>
      </c>
      <c r="Z535" s="101">
        <f t="shared" si="107"/>
        <v>-400000</v>
      </c>
      <c r="AA535" s="102" t="s">
        <v>6102</v>
      </c>
    </row>
    <row r="536" spans="1:27">
      <c r="A536" t="s">
        <v>33</v>
      </c>
      <c r="B536" t="s">
        <v>3720</v>
      </c>
      <c r="C536" t="s">
        <v>3721</v>
      </c>
      <c r="D536" t="s">
        <v>3722</v>
      </c>
      <c r="E536">
        <v>40000</v>
      </c>
      <c r="F536">
        <v>-1</v>
      </c>
      <c r="G536">
        <v>0</v>
      </c>
      <c r="H536">
        <v>1</v>
      </c>
      <c r="J536" t="s">
        <v>6385</v>
      </c>
      <c r="K536" t="str">
        <f t="shared" si="104"/>
        <v>133667</v>
      </c>
      <c r="L536" t="str">
        <f t="shared" si="105"/>
        <v>NHÀ CỬA ĐỜI SỐNG</v>
      </c>
      <c r="P536" t="str">
        <f t="shared" si="100"/>
        <v>NGÀNH KHÁC</v>
      </c>
      <c r="Q536" t="str">
        <f t="shared" si="101"/>
        <v>178588</v>
      </c>
      <c r="R536" t="s">
        <v>2652</v>
      </c>
      <c r="S536" t="str">
        <f t="shared" si="102"/>
        <v>Đồng giá 30K</v>
      </c>
      <c r="T536">
        <f t="shared" si="103"/>
        <v>30000</v>
      </c>
      <c r="U536">
        <v>108</v>
      </c>
      <c r="V536">
        <v>85</v>
      </c>
      <c r="W536">
        <v>-16</v>
      </c>
      <c r="X536">
        <v>-7</v>
      </c>
      <c r="Y536">
        <f t="shared" si="106"/>
        <v>-23</v>
      </c>
      <c r="Z536" s="101">
        <f t="shared" si="107"/>
        <v>-690000</v>
      </c>
      <c r="AA536" s="102" t="s">
        <v>6118</v>
      </c>
    </row>
    <row r="537" spans="1:27">
      <c r="A537" t="s">
        <v>33</v>
      </c>
      <c r="B537" t="s">
        <v>3720</v>
      </c>
      <c r="C537" t="s">
        <v>3721</v>
      </c>
      <c r="D537" t="s">
        <v>3722</v>
      </c>
      <c r="E537">
        <v>40000</v>
      </c>
      <c r="F537">
        <v>-1</v>
      </c>
      <c r="G537">
        <v>0</v>
      </c>
      <c r="H537">
        <v>1</v>
      </c>
      <c r="J537" t="s">
        <v>6385</v>
      </c>
      <c r="K537" t="str">
        <f t="shared" si="104"/>
        <v>133667</v>
      </c>
      <c r="L537" t="str">
        <f t="shared" si="105"/>
        <v>NHÀ CỬA ĐỜI SỐNG</v>
      </c>
      <c r="P537" t="str">
        <f t="shared" si="100"/>
        <v>NGÀNH KHÁC</v>
      </c>
      <c r="Q537" t="str">
        <f t="shared" si="101"/>
        <v>178590</v>
      </c>
      <c r="R537" t="s">
        <v>2712</v>
      </c>
      <c r="S537" t="str">
        <f t="shared" si="102"/>
        <v>Đồng giá 90K</v>
      </c>
      <c r="T537">
        <f t="shared" si="103"/>
        <v>90000</v>
      </c>
      <c r="U537">
        <v>104</v>
      </c>
      <c r="V537">
        <v>79</v>
      </c>
      <c r="W537">
        <v>-4</v>
      </c>
      <c r="X537">
        <v>-21</v>
      </c>
      <c r="Y537">
        <f t="shared" si="106"/>
        <v>-25</v>
      </c>
      <c r="Z537" s="101">
        <f t="shared" si="107"/>
        <v>-2250000</v>
      </c>
      <c r="AA537" s="102" t="s">
        <v>6093</v>
      </c>
    </row>
    <row r="538" spans="1:27">
      <c r="A538" t="s">
        <v>33</v>
      </c>
      <c r="B538" t="s">
        <v>3720</v>
      </c>
      <c r="C538" t="s">
        <v>3721</v>
      </c>
      <c r="D538" t="s">
        <v>3722</v>
      </c>
      <c r="E538">
        <v>40000</v>
      </c>
      <c r="F538">
        <v>-2</v>
      </c>
      <c r="G538">
        <v>0</v>
      </c>
      <c r="H538">
        <v>2</v>
      </c>
      <c r="J538" t="s">
        <v>6385</v>
      </c>
      <c r="K538" t="str">
        <f t="shared" si="104"/>
        <v>133667</v>
      </c>
      <c r="L538" t="str">
        <f t="shared" si="105"/>
        <v>NHÀ CỬA ĐỜI SỐNG</v>
      </c>
      <c r="P538" t="str">
        <f t="shared" si="100"/>
        <v>NGÀNH KHÁC</v>
      </c>
      <c r="Q538" t="str">
        <f t="shared" si="101"/>
        <v>178591</v>
      </c>
      <c r="R538" t="s">
        <v>2727</v>
      </c>
      <c r="S538" t="str">
        <f t="shared" si="102"/>
        <v>Đồng giá 109K</v>
      </c>
      <c r="T538">
        <f t="shared" si="103"/>
        <v>109000</v>
      </c>
      <c r="U538">
        <v>-1</v>
      </c>
      <c r="V538">
        <v>0</v>
      </c>
      <c r="W538">
        <v>4</v>
      </c>
      <c r="X538">
        <v>-3</v>
      </c>
      <c r="Y538">
        <f t="shared" si="106"/>
        <v>1</v>
      </c>
      <c r="Z538" s="101">
        <f t="shared" si="107"/>
        <v>109000</v>
      </c>
      <c r="AA538" s="102" t="s">
        <v>6146</v>
      </c>
    </row>
    <row r="539" spans="1:27">
      <c r="A539" t="s">
        <v>33</v>
      </c>
      <c r="B539" t="s">
        <v>3720</v>
      </c>
      <c r="C539" t="s">
        <v>3721</v>
      </c>
      <c r="D539" t="s">
        <v>3722</v>
      </c>
      <c r="E539">
        <v>40000</v>
      </c>
      <c r="F539">
        <v>-1</v>
      </c>
      <c r="G539">
        <v>0</v>
      </c>
      <c r="H539">
        <v>1</v>
      </c>
      <c r="J539" t="s">
        <v>6385</v>
      </c>
      <c r="K539" t="str">
        <f t="shared" si="104"/>
        <v>133667</v>
      </c>
      <c r="L539" t="str">
        <f t="shared" si="105"/>
        <v>NHÀ CỬA ĐỜI SỐNG</v>
      </c>
      <c r="P539" t="str">
        <f t="shared" si="100"/>
        <v>NGÀNH KHÁC</v>
      </c>
      <c r="Q539" t="str">
        <f t="shared" si="101"/>
        <v>178592</v>
      </c>
      <c r="R539" t="s">
        <v>2704</v>
      </c>
      <c r="S539" t="str">
        <f t="shared" si="102"/>
        <v>Đồng giá 85K</v>
      </c>
      <c r="T539">
        <f t="shared" si="103"/>
        <v>85000</v>
      </c>
      <c r="U539">
        <v>15</v>
      </c>
      <c r="V539">
        <v>4</v>
      </c>
      <c r="W539">
        <v>-1</v>
      </c>
      <c r="X539">
        <v>-10</v>
      </c>
      <c r="Y539">
        <f t="shared" si="106"/>
        <v>-11</v>
      </c>
      <c r="Z539" s="101">
        <f t="shared" si="107"/>
        <v>-935000</v>
      </c>
      <c r="AA539" s="102" t="s">
        <v>6108</v>
      </c>
    </row>
    <row r="540" spans="1:27">
      <c r="A540" t="s">
        <v>33</v>
      </c>
      <c r="B540" t="s">
        <v>632</v>
      </c>
      <c r="C540" t="s">
        <v>633</v>
      </c>
      <c r="D540" t="s">
        <v>634</v>
      </c>
      <c r="E540">
        <v>40000</v>
      </c>
      <c r="F540">
        <v>0</v>
      </c>
      <c r="G540">
        <v>5</v>
      </c>
      <c r="I540">
        <v>5</v>
      </c>
      <c r="J540" t="s">
        <v>6311</v>
      </c>
      <c r="K540" t="str">
        <f t="shared" si="104"/>
        <v>133668</v>
      </c>
      <c r="L540" t="str">
        <f t="shared" si="105"/>
        <v>NHÀ CỬA ĐỜI SỐNG</v>
      </c>
      <c r="P540" t="str">
        <f t="shared" ref="P540:P603" si="108">VLOOKUP(Q540,K:L,2,0)</f>
        <v>NGÀNH KHÁC</v>
      </c>
      <c r="Q540" t="str">
        <f t="shared" ref="Q540:Q603" si="109">VLOOKUP(R540,C:K,9,0)</f>
        <v>178603</v>
      </c>
      <c r="R540" t="s">
        <v>3755</v>
      </c>
      <c r="S540" t="str">
        <f t="shared" ref="S540:S603" si="110">VLOOKUP(R540,C:D,2,0)</f>
        <v>Đồng giá 149k</v>
      </c>
      <c r="T540">
        <f t="shared" ref="T540:T603" si="111">VLOOKUP(R540,C:E,3,0)</f>
        <v>149000</v>
      </c>
      <c r="U540">
        <v>-9</v>
      </c>
      <c r="V540">
        <v>1</v>
      </c>
      <c r="W540">
        <v>10</v>
      </c>
      <c r="Y540">
        <f t="shared" si="106"/>
        <v>10</v>
      </c>
      <c r="Z540" s="101">
        <f t="shared" si="107"/>
        <v>1490000</v>
      </c>
      <c r="AA540" s="102" t="s">
        <v>6394</v>
      </c>
    </row>
    <row r="541" spans="1:27">
      <c r="A541" t="s">
        <v>33</v>
      </c>
      <c r="B541" t="s">
        <v>632</v>
      </c>
      <c r="C541" t="s">
        <v>633</v>
      </c>
      <c r="D541" t="s">
        <v>634</v>
      </c>
      <c r="E541">
        <v>40000</v>
      </c>
      <c r="F541">
        <v>11</v>
      </c>
      <c r="G541">
        <v>10</v>
      </c>
      <c r="H541">
        <v>-1</v>
      </c>
      <c r="J541" t="s">
        <v>6311</v>
      </c>
      <c r="K541" t="str">
        <f t="shared" si="104"/>
        <v>133668</v>
      </c>
      <c r="L541" t="str">
        <f t="shared" si="105"/>
        <v>NHÀ CỬA ĐỜI SỐNG</v>
      </c>
      <c r="P541" t="str">
        <f t="shared" si="108"/>
        <v>NGÀNH KHÁC</v>
      </c>
      <c r="Q541" t="str">
        <f t="shared" si="109"/>
        <v>178605</v>
      </c>
      <c r="R541" t="s">
        <v>2749</v>
      </c>
      <c r="S541" t="str">
        <f t="shared" si="110"/>
        <v>Đồng giá 149k</v>
      </c>
      <c r="T541">
        <f t="shared" si="111"/>
        <v>149000</v>
      </c>
      <c r="U541">
        <v>29</v>
      </c>
      <c r="V541">
        <v>25</v>
      </c>
      <c r="W541">
        <v>-3</v>
      </c>
      <c r="X541">
        <v>-1</v>
      </c>
      <c r="Y541">
        <f t="shared" si="106"/>
        <v>-4</v>
      </c>
      <c r="Z541" s="101">
        <f t="shared" si="107"/>
        <v>-596000</v>
      </c>
      <c r="AA541" s="102" t="s">
        <v>6185</v>
      </c>
    </row>
    <row r="542" spans="1:27">
      <c r="A542" t="s">
        <v>33</v>
      </c>
      <c r="B542" t="s">
        <v>632</v>
      </c>
      <c r="C542" t="s">
        <v>633</v>
      </c>
      <c r="D542" t="s">
        <v>634</v>
      </c>
      <c r="E542">
        <v>40000</v>
      </c>
      <c r="F542">
        <v>8</v>
      </c>
      <c r="G542">
        <v>7</v>
      </c>
      <c r="H542">
        <v>-1</v>
      </c>
      <c r="J542" t="s">
        <v>6311</v>
      </c>
      <c r="K542" t="str">
        <f t="shared" si="104"/>
        <v>133668</v>
      </c>
      <c r="L542" t="str">
        <f t="shared" si="105"/>
        <v>NHÀ CỬA ĐỜI SỐNG</v>
      </c>
      <c r="P542" t="str">
        <f t="shared" si="108"/>
        <v>NGÀNH KHÁC</v>
      </c>
      <c r="Q542" t="str">
        <f t="shared" si="109"/>
        <v>178616</v>
      </c>
      <c r="R542" t="s">
        <v>4254</v>
      </c>
      <c r="S542" t="str">
        <f t="shared" si="110"/>
        <v>Đồng giá 229k</v>
      </c>
      <c r="T542">
        <f t="shared" si="111"/>
        <v>229000</v>
      </c>
      <c r="U542">
        <v>8</v>
      </c>
      <c r="V542">
        <v>7</v>
      </c>
      <c r="W542">
        <v>-1</v>
      </c>
      <c r="Y542">
        <f t="shared" si="106"/>
        <v>-1</v>
      </c>
      <c r="Z542" s="101">
        <f t="shared" si="107"/>
        <v>-229000</v>
      </c>
      <c r="AA542" s="102" t="s">
        <v>6489</v>
      </c>
    </row>
    <row r="543" spans="1:27">
      <c r="A543" t="s">
        <v>33</v>
      </c>
      <c r="B543" t="s">
        <v>632</v>
      </c>
      <c r="C543" t="s">
        <v>633</v>
      </c>
      <c r="D543" t="s">
        <v>634</v>
      </c>
      <c r="E543">
        <v>40000</v>
      </c>
      <c r="F543">
        <v>5</v>
      </c>
      <c r="G543">
        <v>4</v>
      </c>
      <c r="H543">
        <v>-1</v>
      </c>
      <c r="J543" t="s">
        <v>6311</v>
      </c>
      <c r="K543" t="str">
        <f t="shared" si="104"/>
        <v>133668</v>
      </c>
      <c r="L543" t="str">
        <f t="shared" si="105"/>
        <v>NHÀ CỬA ĐỜI SỐNG</v>
      </c>
      <c r="P543" t="str">
        <f t="shared" si="108"/>
        <v>NGÀNH KHÁC</v>
      </c>
      <c r="Q543" t="str">
        <f t="shared" si="109"/>
        <v>178617</v>
      </c>
      <c r="R543" t="s">
        <v>4370</v>
      </c>
      <c r="S543" t="str">
        <f t="shared" si="110"/>
        <v>Đồng giá 229k</v>
      </c>
      <c r="T543">
        <f t="shared" si="111"/>
        <v>229000</v>
      </c>
      <c r="U543">
        <v>1</v>
      </c>
      <c r="V543">
        <v>0</v>
      </c>
      <c r="W543">
        <v>-1</v>
      </c>
      <c r="Y543">
        <f t="shared" si="106"/>
        <v>-1</v>
      </c>
      <c r="Z543" s="101">
        <f t="shared" si="107"/>
        <v>-229000</v>
      </c>
      <c r="AA543" s="102" t="s">
        <v>6510</v>
      </c>
    </row>
    <row r="544" spans="1:27">
      <c r="A544" t="s">
        <v>33</v>
      </c>
      <c r="B544" t="s">
        <v>632</v>
      </c>
      <c r="C544" t="s">
        <v>633</v>
      </c>
      <c r="D544" t="s">
        <v>634</v>
      </c>
      <c r="E544">
        <v>40000</v>
      </c>
      <c r="F544">
        <v>4</v>
      </c>
      <c r="G544">
        <v>3</v>
      </c>
      <c r="H544">
        <v>-1</v>
      </c>
      <c r="J544" t="s">
        <v>6311</v>
      </c>
      <c r="K544" t="str">
        <f t="shared" si="104"/>
        <v>133668</v>
      </c>
      <c r="L544" t="str">
        <f t="shared" si="105"/>
        <v>NHÀ CỬA ĐỜI SỐNG</v>
      </c>
      <c r="P544" t="str">
        <f t="shared" si="108"/>
        <v>NGÀNH KHÁC</v>
      </c>
      <c r="Q544" t="str">
        <f t="shared" si="109"/>
        <v>178623</v>
      </c>
      <c r="R544" t="s">
        <v>4374</v>
      </c>
      <c r="S544" t="str">
        <f t="shared" si="110"/>
        <v>API- Set 6 Collagen Kakemono ổi hồng (hàng tặng)</v>
      </c>
      <c r="T544">
        <f t="shared" si="111"/>
        <v>200000</v>
      </c>
      <c r="U544">
        <v>-4</v>
      </c>
      <c r="V544">
        <v>0</v>
      </c>
      <c r="W544">
        <v>4</v>
      </c>
      <c r="Y544">
        <f t="shared" si="106"/>
        <v>4</v>
      </c>
      <c r="Z544" s="101">
        <f t="shared" si="107"/>
        <v>800000</v>
      </c>
      <c r="AA544" s="102" t="s">
        <v>6511</v>
      </c>
    </row>
    <row r="545" spans="1:27">
      <c r="A545" t="s">
        <v>33</v>
      </c>
      <c r="B545" t="s">
        <v>632</v>
      </c>
      <c r="C545" t="s">
        <v>633</v>
      </c>
      <c r="D545" t="s">
        <v>634</v>
      </c>
      <c r="E545">
        <v>40000</v>
      </c>
      <c r="F545">
        <v>3</v>
      </c>
      <c r="G545">
        <v>2</v>
      </c>
      <c r="H545">
        <v>-1</v>
      </c>
      <c r="J545" t="s">
        <v>6311</v>
      </c>
      <c r="K545" t="str">
        <f t="shared" si="104"/>
        <v>133668</v>
      </c>
      <c r="L545" t="str">
        <f t="shared" si="105"/>
        <v>NHÀ CỬA ĐỜI SỐNG</v>
      </c>
      <c r="P545" t="str">
        <f t="shared" si="108"/>
        <v>NGÀNH KHÁC</v>
      </c>
      <c r="Q545" t="str">
        <f t="shared" si="109"/>
        <v>178625</v>
      </c>
      <c r="R545" t="s">
        <v>5315</v>
      </c>
      <c r="S545" t="str">
        <f t="shared" si="110"/>
        <v>Đồng giá 15K</v>
      </c>
      <c r="T545">
        <f t="shared" si="111"/>
        <v>15000</v>
      </c>
      <c r="U545">
        <v>17</v>
      </c>
      <c r="V545">
        <v>12</v>
      </c>
      <c r="W545">
        <v>-5</v>
      </c>
      <c r="Y545">
        <f t="shared" si="106"/>
        <v>-5</v>
      </c>
      <c r="Z545" s="101">
        <f t="shared" si="107"/>
        <v>-75000</v>
      </c>
      <c r="AA545" s="102" t="s">
        <v>6132</v>
      </c>
    </row>
    <row r="546" spans="1:27">
      <c r="A546" t="s">
        <v>33</v>
      </c>
      <c r="B546" t="s">
        <v>632</v>
      </c>
      <c r="C546" t="s">
        <v>633</v>
      </c>
      <c r="D546" t="s">
        <v>634</v>
      </c>
      <c r="E546">
        <v>40000</v>
      </c>
      <c r="F546">
        <v>2</v>
      </c>
      <c r="G546">
        <v>0</v>
      </c>
      <c r="H546">
        <v>-2</v>
      </c>
      <c r="J546" t="s">
        <v>6311</v>
      </c>
      <c r="K546" t="str">
        <f t="shared" si="104"/>
        <v>133668</v>
      </c>
      <c r="L546" t="str">
        <f t="shared" si="105"/>
        <v>NHÀ CỬA ĐỜI SỐNG</v>
      </c>
      <c r="P546" t="str">
        <f t="shared" si="108"/>
        <v>NGÀNH KHÁC</v>
      </c>
      <c r="Q546" t="str">
        <f t="shared" si="109"/>
        <v>178626</v>
      </c>
      <c r="R546" t="s">
        <v>2738</v>
      </c>
      <c r="S546" t="str">
        <f t="shared" si="110"/>
        <v>Đồng giá 125K</v>
      </c>
      <c r="T546">
        <f t="shared" si="111"/>
        <v>125000</v>
      </c>
      <c r="U546">
        <v>-7</v>
      </c>
      <c r="V546">
        <v>0</v>
      </c>
      <c r="W546">
        <v>8</v>
      </c>
      <c r="X546">
        <v>-1</v>
      </c>
      <c r="Y546">
        <f t="shared" si="106"/>
        <v>7</v>
      </c>
      <c r="Z546" s="101">
        <f t="shared" si="107"/>
        <v>875000</v>
      </c>
      <c r="AA546" s="102" t="s">
        <v>6184</v>
      </c>
    </row>
    <row r="547" spans="1:27">
      <c r="A547" t="s">
        <v>33</v>
      </c>
      <c r="B547" t="s">
        <v>632</v>
      </c>
      <c r="C547" t="s">
        <v>633</v>
      </c>
      <c r="D547" t="s">
        <v>634</v>
      </c>
      <c r="E547">
        <v>40000</v>
      </c>
      <c r="F547">
        <v>-1</v>
      </c>
      <c r="G547">
        <v>0</v>
      </c>
      <c r="H547">
        <v>1</v>
      </c>
      <c r="J547" t="s">
        <v>6311</v>
      </c>
      <c r="K547" t="str">
        <f t="shared" si="104"/>
        <v>133668</v>
      </c>
      <c r="L547" t="str">
        <f t="shared" si="105"/>
        <v>NHÀ CỬA ĐỜI SỐNG</v>
      </c>
      <c r="P547" t="str">
        <f t="shared" si="108"/>
        <v>NGÀNH KHÁC</v>
      </c>
      <c r="Q547" t="str">
        <f t="shared" si="109"/>
        <v>178628</v>
      </c>
      <c r="R547" t="s">
        <v>4814</v>
      </c>
      <c r="S547" t="str">
        <f t="shared" si="110"/>
        <v>SCGATE- Gấu bông cho bé cỡ nhỏ</v>
      </c>
      <c r="T547">
        <f t="shared" si="111"/>
        <v>0</v>
      </c>
      <c r="U547">
        <v>6</v>
      </c>
      <c r="V547">
        <v>0</v>
      </c>
      <c r="W547">
        <v>-6</v>
      </c>
      <c r="Y547">
        <f t="shared" si="106"/>
        <v>-6</v>
      </c>
      <c r="Z547" s="101">
        <f t="shared" si="107"/>
        <v>0</v>
      </c>
      <c r="AA547" s="102" t="s">
        <v>6583</v>
      </c>
    </row>
    <row r="548" spans="1:27">
      <c r="A548" t="s">
        <v>33</v>
      </c>
      <c r="B548" t="s">
        <v>632</v>
      </c>
      <c r="C548" t="s">
        <v>633</v>
      </c>
      <c r="D548" t="s">
        <v>634</v>
      </c>
      <c r="E548">
        <v>40000</v>
      </c>
      <c r="F548">
        <v>-1</v>
      </c>
      <c r="G548">
        <v>0</v>
      </c>
      <c r="H548">
        <v>1</v>
      </c>
      <c r="J548" t="s">
        <v>6311</v>
      </c>
      <c r="K548" t="str">
        <f t="shared" si="104"/>
        <v>133668</v>
      </c>
      <c r="L548" t="str">
        <f t="shared" si="105"/>
        <v>NHÀ CỬA ĐỜI SỐNG</v>
      </c>
      <c r="P548" t="str">
        <f t="shared" si="108"/>
        <v>NGÀNH KHÁC</v>
      </c>
      <c r="Q548" t="str">
        <f t="shared" si="109"/>
        <v>178641</v>
      </c>
      <c r="R548" t="s">
        <v>5100</v>
      </c>
      <c r="S548" t="str">
        <f t="shared" si="110"/>
        <v>SKK - Set lì xì Ajisai (5 chiếc)</v>
      </c>
      <c r="T548">
        <f t="shared" si="111"/>
        <v>12000</v>
      </c>
      <c r="U548">
        <v>-150</v>
      </c>
      <c r="V548">
        <v>0</v>
      </c>
      <c r="W548">
        <v>150</v>
      </c>
      <c r="Y548">
        <f t="shared" si="106"/>
        <v>150</v>
      </c>
      <c r="Z548" s="101">
        <f t="shared" si="107"/>
        <v>1800000</v>
      </c>
      <c r="AA548" s="102" t="s">
        <v>6640</v>
      </c>
    </row>
    <row r="549" spans="1:27">
      <c r="A549" t="s">
        <v>33</v>
      </c>
      <c r="B549" t="s">
        <v>632</v>
      </c>
      <c r="C549" t="s">
        <v>633</v>
      </c>
      <c r="D549" t="s">
        <v>634</v>
      </c>
      <c r="E549">
        <v>40000</v>
      </c>
      <c r="F549">
        <v>-1</v>
      </c>
      <c r="G549">
        <v>0</v>
      </c>
      <c r="H549">
        <v>1</v>
      </c>
      <c r="J549" t="s">
        <v>6311</v>
      </c>
      <c r="K549" t="str">
        <f t="shared" si="104"/>
        <v>133668</v>
      </c>
      <c r="L549" t="str">
        <f t="shared" si="105"/>
        <v>NHÀ CỬA ĐỜI SỐNG</v>
      </c>
      <c r="P549" t="str">
        <f t="shared" si="108"/>
        <v>NGÀNH KHÁC</v>
      </c>
      <c r="Q549" t="str">
        <f t="shared" si="109"/>
        <v>178675</v>
      </c>
      <c r="R549" t="s">
        <v>4131</v>
      </c>
      <c r="S549" t="str">
        <f t="shared" si="110"/>
        <v>SKK- Túi quà hoạ tiết hoa dây nơ size S 18x16x10cm</v>
      </c>
      <c r="T549">
        <f t="shared" si="111"/>
        <v>20000</v>
      </c>
      <c r="U549">
        <v>38</v>
      </c>
      <c r="V549">
        <v>25</v>
      </c>
      <c r="W549">
        <v>-13</v>
      </c>
      <c r="Y549">
        <f t="shared" si="106"/>
        <v>-13</v>
      </c>
      <c r="Z549" s="101">
        <f t="shared" si="107"/>
        <v>-260000</v>
      </c>
      <c r="AA549" s="102" t="s">
        <v>6462</v>
      </c>
    </row>
    <row r="550" spans="1:27">
      <c r="A550" t="s">
        <v>33</v>
      </c>
      <c r="B550" t="s">
        <v>632</v>
      </c>
      <c r="C550" t="s">
        <v>633</v>
      </c>
      <c r="D550" t="s">
        <v>634</v>
      </c>
      <c r="E550">
        <v>40000</v>
      </c>
      <c r="F550">
        <v>-1</v>
      </c>
      <c r="G550">
        <v>0</v>
      </c>
      <c r="H550">
        <v>1</v>
      </c>
      <c r="J550" t="s">
        <v>6311</v>
      </c>
      <c r="K550" t="str">
        <f t="shared" si="104"/>
        <v>133668</v>
      </c>
      <c r="L550" t="str">
        <f t="shared" si="105"/>
        <v>NHÀ CỬA ĐỜI SỐNG</v>
      </c>
      <c r="P550" t="str">
        <f t="shared" si="108"/>
        <v>NGÀNH KHÁC</v>
      </c>
      <c r="Q550" t="str">
        <f t="shared" si="109"/>
        <v>178676</v>
      </c>
      <c r="R550" t="s">
        <v>4127</v>
      </c>
      <c r="S550" t="str">
        <f t="shared" si="110"/>
        <v>SKK- Túi quà hoạ tiết hoa dây nơ size M 25x20x12cm</v>
      </c>
      <c r="T550">
        <f t="shared" si="111"/>
        <v>20000</v>
      </c>
      <c r="U550">
        <v>-7</v>
      </c>
      <c r="V550">
        <v>1</v>
      </c>
      <c r="W550">
        <v>8</v>
      </c>
      <c r="Y550">
        <f t="shared" si="106"/>
        <v>8</v>
      </c>
      <c r="Z550" s="101">
        <f t="shared" si="107"/>
        <v>160000</v>
      </c>
      <c r="AA550" s="102" t="s">
        <v>6459</v>
      </c>
    </row>
    <row r="551" spans="1:27">
      <c r="A551" t="s">
        <v>33</v>
      </c>
      <c r="B551" t="s">
        <v>632</v>
      </c>
      <c r="C551" t="s">
        <v>633</v>
      </c>
      <c r="D551" t="s">
        <v>634</v>
      </c>
      <c r="E551">
        <v>40000</v>
      </c>
      <c r="F551">
        <v>-1</v>
      </c>
      <c r="G551">
        <v>0</v>
      </c>
      <c r="H551">
        <v>1</v>
      </c>
      <c r="J551" t="s">
        <v>6311</v>
      </c>
      <c r="K551" t="str">
        <f t="shared" si="104"/>
        <v>133668</v>
      </c>
      <c r="L551" t="str">
        <f t="shared" si="105"/>
        <v>NHÀ CỬA ĐỜI SỐNG</v>
      </c>
      <c r="P551" t="str">
        <f t="shared" si="108"/>
        <v>NGÀNH KHÁC</v>
      </c>
      <c r="Q551" t="str">
        <f t="shared" si="109"/>
        <v>178678</v>
      </c>
      <c r="R551" t="s">
        <v>4357</v>
      </c>
      <c r="S551" t="str">
        <f t="shared" si="110"/>
        <v>SKK- Hộp quà tặng gắn nơ size S</v>
      </c>
      <c r="T551">
        <f t="shared" si="111"/>
        <v>80000</v>
      </c>
      <c r="U551">
        <v>6</v>
      </c>
      <c r="V551">
        <v>1</v>
      </c>
      <c r="W551">
        <v>-5</v>
      </c>
      <c r="Y551">
        <f t="shared" si="106"/>
        <v>-5</v>
      </c>
      <c r="Z551" s="101">
        <f t="shared" si="107"/>
        <v>-400000</v>
      </c>
      <c r="AA551" s="102" t="s">
        <v>6507</v>
      </c>
    </row>
    <row r="552" spans="1:27">
      <c r="A552" t="s">
        <v>33</v>
      </c>
      <c r="B552" t="s">
        <v>632</v>
      </c>
      <c r="C552" t="s">
        <v>633</v>
      </c>
      <c r="D552" t="s">
        <v>634</v>
      </c>
      <c r="E552">
        <v>40000</v>
      </c>
      <c r="F552">
        <v>-1</v>
      </c>
      <c r="G552">
        <v>0</v>
      </c>
      <c r="H552">
        <v>1</v>
      </c>
      <c r="J552" t="s">
        <v>6311</v>
      </c>
      <c r="K552" t="str">
        <f t="shared" si="104"/>
        <v>133668</v>
      </c>
      <c r="L552" t="str">
        <f t="shared" si="105"/>
        <v>NHÀ CỬA ĐỜI SỐNG</v>
      </c>
      <c r="P552" t="str">
        <f t="shared" si="108"/>
        <v>NGÀNH KHÁC</v>
      </c>
      <c r="Q552" t="str">
        <f t="shared" si="109"/>
        <v>178680</v>
      </c>
      <c r="R552" t="s">
        <v>3858</v>
      </c>
      <c r="S552" t="str">
        <f t="shared" si="110"/>
        <v>SKK - Gối cổ Rohto (hàng tặng)</v>
      </c>
      <c r="T552">
        <f t="shared" si="111"/>
        <v>0</v>
      </c>
      <c r="U552">
        <v>13</v>
      </c>
      <c r="V552">
        <v>11</v>
      </c>
      <c r="W552">
        <v>-2</v>
      </c>
      <c r="Y552">
        <f t="shared" si="106"/>
        <v>-2</v>
      </c>
      <c r="Z552" s="101">
        <f t="shared" si="107"/>
        <v>0</v>
      </c>
      <c r="AA552" s="102" t="s">
        <v>6415</v>
      </c>
    </row>
    <row r="553" spans="1:27">
      <c r="A553" t="s">
        <v>33</v>
      </c>
      <c r="B553" t="s">
        <v>632</v>
      </c>
      <c r="C553" t="s">
        <v>633</v>
      </c>
      <c r="D553" t="s">
        <v>634</v>
      </c>
      <c r="E553">
        <v>40000</v>
      </c>
      <c r="F553">
        <v>-1</v>
      </c>
      <c r="G553">
        <v>0</v>
      </c>
      <c r="H553">
        <v>1</v>
      </c>
      <c r="J553" t="s">
        <v>6311</v>
      </c>
      <c r="K553" t="str">
        <f t="shared" si="104"/>
        <v>133668</v>
      </c>
      <c r="L553" t="str">
        <f t="shared" si="105"/>
        <v>NHÀ CỬA ĐỜI SỐNG</v>
      </c>
      <c r="P553" t="str">
        <f t="shared" si="108"/>
        <v>NGÀNH KHÁC</v>
      </c>
      <c r="Q553" t="str">
        <f t="shared" si="109"/>
        <v>178707</v>
      </c>
      <c r="R553" t="s">
        <v>5121</v>
      </c>
      <c r="S553" t="str">
        <f t="shared" si="110"/>
        <v>SKK- Túi quà tặng màu hồng 25*32*15cm</v>
      </c>
      <c r="T553">
        <f t="shared" si="111"/>
        <v>30000</v>
      </c>
      <c r="U553">
        <v>107</v>
      </c>
      <c r="V553">
        <v>77</v>
      </c>
      <c r="W553">
        <v>-30</v>
      </c>
      <c r="Y553">
        <f t="shared" si="106"/>
        <v>-30</v>
      </c>
      <c r="Z553" s="101">
        <f t="shared" si="107"/>
        <v>-900000</v>
      </c>
      <c r="AA553" s="102" t="s">
        <v>6647</v>
      </c>
    </row>
    <row r="554" spans="1:27">
      <c r="A554" t="s">
        <v>33</v>
      </c>
      <c r="B554" t="s">
        <v>632</v>
      </c>
      <c r="C554" t="s">
        <v>633</v>
      </c>
      <c r="D554" t="s">
        <v>634</v>
      </c>
      <c r="E554">
        <v>40000</v>
      </c>
      <c r="F554">
        <v>-3</v>
      </c>
      <c r="G554">
        <v>0</v>
      </c>
      <c r="H554">
        <v>3</v>
      </c>
      <c r="J554" t="s">
        <v>6311</v>
      </c>
      <c r="K554" t="str">
        <f t="shared" si="104"/>
        <v>133668</v>
      </c>
      <c r="L554" t="str">
        <f t="shared" si="105"/>
        <v>NHÀ CỬA ĐỜI SỐNG</v>
      </c>
      <c r="P554" t="str">
        <f t="shared" si="108"/>
        <v>NGÀNH KHÁC</v>
      </c>
      <c r="Q554" t="str">
        <f t="shared" si="109"/>
        <v>178708</v>
      </c>
      <c r="R554" t="s">
        <v>4252</v>
      </c>
      <c r="S554" t="str">
        <f t="shared" si="110"/>
        <v>SKK- Túi quà tặng màu hồng 21*27*15cm</v>
      </c>
      <c r="T554">
        <f t="shared" si="111"/>
        <v>25000</v>
      </c>
      <c r="U554">
        <v>346</v>
      </c>
      <c r="V554">
        <v>194</v>
      </c>
      <c r="W554">
        <v>-152</v>
      </c>
      <c r="Y554">
        <f t="shared" si="106"/>
        <v>-152</v>
      </c>
      <c r="Z554" s="101">
        <f t="shared" si="107"/>
        <v>-3800000</v>
      </c>
      <c r="AA554" s="102" t="s">
        <v>6487</v>
      </c>
    </row>
    <row r="555" spans="1:27">
      <c r="A555" t="s">
        <v>33</v>
      </c>
      <c r="B555" t="s">
        <v>1656</v>
      </c>
      <c r="C555" t="s">
        <v>1657</v>
      </c>
      <c r="D555" t="s">
        <v>1658</v>
      </c>
      <c r="E555">
        <v>40000</v>
      </c>
      <c r="F555">
        <v>0</v>
      </c>
      <c r="G555">
        <v>1</v>
      </c>
      <c r="I555">
        <v>1</v>
      </c>
      <c r="J555">
        <v>46037</v>
      </c>
      <c r="K555" t="str">
        <f t="shared" si="104"/>
        <v>133728</v>
      </c>
      <c r="L555" t="str">
        <f t="shared" si="105"/>
        <v>NHÀ CỬA ĐỜI SỐNG</v>
      </c>
      <c r="P555" t="str">
        <f t="shared" si="108"/>
        <v>NGÀNH KHÁC</v>
      </c>
      <c r="Q555" t="str">
        <f t="shared" si="109"/>
        <v>178709</v>
      </c>
      <c r="R555" t="s">
        <v>5181</v>
      </c>
      <c r="S555" t="str">
        <f t="shared" si="110"/>
        <v>SKK- Túi quà tặng màu xanh 25*32*15cm</v>
      </c>
      <c r="T555">
        <f t="shared" si="111"/>
        <v>30000</v>
      </c>
      <c r="U555">
        <v>31</v>
      </c>
      <c r="V555">
        <v>6</v>
      </c>
      <c r="W555">
        <v>-25</v>
      </c>
      <c r="Y555">
        <f t="shared" si="106"/>
        <v>-25</v>
      </c>
      <c r="Z555" s="101">
        <f t="shared" si="107"/>
        <v>-750000</v>
      </c>
      <c r="AA555" s="102" t="s">
        <v>6659</v>
      </c>
    </row>
    <row r="556" spans="1:27">
      <c r="A556" t="s">
        <v>33</v>
      </c>
      <c r="B556" t="s">
        <v>1656</v>
      </c>
      <c r="C556" t="s">
        <v>1657</v>
      </c>
      <c r="D556" t="s">
        <v>1658</v>
      </c>
      <c r="E556">
        <v>40000</v>
      </c>
      <c r="F556">
        <v>1</v>
      </c>
      <c r="G556">
        <v>0</v>
      </c>
      <c r="H556">
        <v>-1</v>
      </c>
      <c r="J556">
        <v>46037</v>
      </c>
      <c r="K556" t="str">
        <f t="shared" si="104"/>
        <v>133728</v>
      </c>
      <c r="L556" t="str">
        <f t="shared" si="105"/>
        <v>NHÀ CỬA ĐỜI SỐNG</v>
      </c>
      <c r="P556" t="str">
        <f t="shared" si="108"/>
        <v>NGÀNH KHÁC</v>
      </c>
      <c r="Q556" t="str">
        <f t="shared" si="109"/>
        <v>178710</v>
      </c>
      <c r="R556" t="s">
        <v>4178</v>
      </c>
      <c r="S556" t="str">
        <f t="shared" si="110"/>
        <v>SKK- Túi quà tặng màu xanh 21*27*15cm</v>
      </c>
      <c r="T556">
        <f t="shared" si="111"/>
        <v>25000</v>
      </c>
      <c r="U556">
        <v>517</v>
      </c>
      <c r="V556">
        <v>365</v>
      </c>
      <c r="W556">
        <v>-152</v>
      </c>
      <c r="Y556">
        <f t="shared" si="106"/>
        <v>-152</v>
      </c>
      <c r="Z556" s="101">
        <f t="shared" si="107"/>
        <v>-3800000</v>
      </c>
      <c r="AA556" s="102" t="s">
        <v>6471</v>
      </c>
    </row>
    <row r="557" spans="1:27">
      <c r="A557" t="s">
        <v>33</v>
      </c>
      <c r="B557" t="s">
        <v>674</v>
      </c>
      <c r="C557" t="s">
        <v>675</v>
      </c>
      <c r="D557" t="s">
        <v>676</v>
      </c>
      <c r="E557">
        <v>40000</v>
      </c>
      <c r="F557">
        <v>12</v>
      </c>
      <c r="G557">
        <v>13</v>
      </c>
      <c r="I557">
        <v>1</v>
      </c>
      <c r="J557">
        <v>46104</v>
      </c>
      <c r="K557" t="str">
        <f t="shared" si="104"/>
        <v>133730</v>
      </c>
      <c r="L557" t="str">
        <f t="shared" si="105"/>
        <v>NHÀ CỬA ĐỜI SỐNG</v>
      </c>
      <c r="P557" t="str">
        <f t="shared" si="108"/>
        <v>NGÀNH KHÁC</v>
      </c>
      <c r="Q557" t="str">
        <f t="shared" si="109"/>
        <v>178717</v>
      </c>
      <c r="R557" t="s">
        <v>4382</v>
      </c>
      <c r="S557" t="str">
        <f t="shared" si="110"/>
        <v>SAKUKO- Túi quà sinh nhật 21*27*10cm</v>
      </c>
      <c r="T557">
        <f t="shared" si="111"/>
        <v>15000</v>
      </c>
      <c r="U557">
        <v>238</v>
      </c>
      <c r="V557">
        <v>166</v>
      </c>
      <c r="W557">
        <v>-72</v>
      </c>
      <c r="Y557">
        <f t="shared" si="106"/>
        <v>-72</v>
      </c>
      <c r="Z557" s="101">
        <f t="shared" si="107"/>
        <v>-1080000</v>
      </c>
      <c r="AA557" s="102" t="s">
        <v>6513</v>
      </c>
    </row>
    <row r="558" spans="1:27">
      <c r="A558" t="s">
        <v>33</v>
      </c>
      <c r="B558" t="s">
        <v>674</v>
      </c>
      <c r="C558" t="s">
        <v>675</v>
      </c>
      <c r="D558" t="s">
        <v>676</v>
      </c>
      <c r="E558">
        <v>40000</v>
      </c>
      <c r="F558">
        <v>13</v>
      </c>
      <c r="G558">
        <v>12</v>
      </c>
      <c r="H558">
        <v>-1</v>
      </c>
      <c r="J558">
        <v>46104</v>
      </c>
      <c r="K558" t="str">
        <f t="shared" si="104"/>
        <v>133730</v>
      </c>
      <c r="L558" t="str">
        <f t="shared" si="105"/>
        <v>NHÀ CỬA ĐỜI SỐNG</v>
      </c>
      <c r="P558" t="str">
        <f t="shared" si="108"/>
        <v>NGÀNH KHÁC</v>
      </c>
      <c r="Q558" t="str">
        <f t="shared" si="109"/>
        <v>178719</v>
      </c>
      <c r="R558" t="s">
        <v>5807</v>
      </c>
      <c r="S558" t="str">
        <f t="shared" si="110"/>
        <v>Đồng giá 10.000</v>
      </c>
      <c r="T558">
        <f t="shared" si="111"/>
        <v>10000</v>
      </c>
      <c r="U558">
        <v>-8</v>
      </c>
      <c r="V558">
        <v>0</v>
      </c>
      <c r="W558">
        <v>8</v>
      </c>
      <c r="Y558">
        <f t="shared" si="106"/>
        <v>8</v>
      </c>
      <c r="Z558" s="101">
        <f t="shared" si="107"/>
        <v>80000</v>
      </c>
      <c r="AA558" s="102" t="s">
        <v>6732</v>
      </c>
    </row>
    <row r="559" spans="1:27">
      <c r="A559" t="s">
        <v>33</v>
      </c>
      <c r="B559" t="s">
        <v>2389</v>
      </c>
      <c r="C559" t="s">
        <v>2390</v>
      </c>
      <c r="D559" t="s">
        <v>2391</v>
      </c>
      <c r="E559">
        <v>50000</v>
      </c>
      <c r="F559">
        <v>14</v>
      </c>
      <c r="G559">
        <v>0</v>
      </c>
      <c r="I559">
        <v>-14</v>
      </c>
      <c r="J559">
        <v>46027.660694444443</v>
      </c>
      <c r="K559" t="str">
        <f t="shared" si="104"/>
        <v>133734</v>
      </c>
      <c r="L559" t="str">
        <f t="shared" si="105"/>
        <v>NHÀ CỬA ĐỜI SỐNG</v>
      </c>
      <c r="P559" t="str">
        <f t="shared" si="108"/>
        <v>NGÀNH KHÁC</v>
      </c>
      <c r="Q559" t="str">
        <f t="shared" si="109"/>
        <v>178736</v>
      </c>
      <c r="R559" t="s">
        <v>5151</v>
      </c>
      <c r="S559" t="str">
        <f t="shared" si="110"/>
        <v>SKK- Lì xì Khai Vận</v>
      </c>
      <c r="T559">
        <f t="shared" si="111"/>
        <v>10000</v>
      </c>
      <c r="U559">
        <v>1865</v>
      </c>
      <c r="V559">
        <v>1595</v>
      </c>
      <c r="W559">
        <v>-270</v>
      </c>
      <c r="Y559">
        <f t="shared" si="106"/>
        <v>-270</v>
      </c>
      <c r="Z559" s="101">
        <f t="shared" si="107"/>
        <v>-2700000</v>
      </c>
      <c r="AA559" s="102" t="s">
        <v>6650</v>
      </c>
    </row>
    <row r="560" spans="1:27">
      <c r="A560" t="s">
        <v>33</v>
      </c>
      <c r="B560" t="s">
        <v>2389</v>
      </c>
      <c r="C560" t="s">
        <v>2390</v>
      </c>
      <c r="D560" t="s">
        <v>2391</v>
      </c>
      <c r="E560">
        <v>50000</v>
      </c>
      <c r="F560">
        <v>4</v>
      </c>
      <c r="G560">
        <v>0</v>
      </c>
      <c r="H560">
        <v>-4</v>
      </c>
      <c r="J560">
        <v>46027.660694444443</v>
      </c>
      <c r="K560" t="str">
        <f t="shared" si="104"/>
        <v>133734</v>
      </c>
      <c r="L560" t="str">
        <f t="shared" si="105"/>
        <v>NHÀ CỬA ĐỜI SỐNG</v>
      </c>
      <c r="P560" t="str">
        <f t="shared" si="108"/>
        <v>NGÀNH KHÁC</v>
      </c>
      <c r="Q560" t="str">
        <f t="shared" si="109"/>
        <v>178737</v>
      </c>
      <c r="R560" t="s">
        <v>5568</v>
      </c>
      <c r="S560" t="str">
        <f t="shared" si="110"/>
        <v>SKK- Lì xì Thành Công</v>
      </c>
      <c r="T560">
        <f t="shared" si="111"/>
        <v>10000</v>
      </c>
      <c r="U560">
        <v>37</v>
      </c>
      <c r="V560">
        <v>6</v>
      </c>
      <c r="W560">
        <v>-31</v>
      </c>
      <c r="Y560">
        <f t="shared" si="106"/>
        <v>-31</v>
      </c>
      <c r="Z560" s="101">
        <f t="shared" si="107"/>
        <v>-310000</v>
      </c>
      <c r="AA560" s="102" t="s">
        <v>6709</v>
      </c>
    </row>
    <row r="561" spans="1:27">
      <c r="A561" t="s">
        <v>33</v>
      </c>
      <c r="B561" t="s">
        <v>4858</v>
      </c>
      <c r="C561" t="s">
        <v>4852</v>
      </c>
      <c r="D561" t="s">
        <v>4859</v>
      </c>
      <c r="E561">
        <v>40000</v>
      </c>
      <c r="F561">
        <v>1</v>
      </c>
      <c r="G561">
        <v>0</v>
      </c>
      <c r="H561">
        <v>-1</v>
      </c>
      <c r="J561" t="s">
        <v>6590</v>
      </c>
      <c r="K561" t="str">
        <f t="shared" si="104"/>
        <v>133735</v>
      </c>
      <c r="L561" t="str">
        <f t="shared" si="105"/>
        <v>NHÀ CỬA ĐỜI SỐNG</v>
      </c>
      <c r="P561" t="str">
        <f t="shared" si="108"/>
        <v>NGÀNH KHÁC</v>
      </c>
      <c r="Q561" t="str">
        <f t="shared" si="109"/>
        <v>178738</v>
      </c>
      <c r="R561" t="s">
        <v>5098</v>
      </c>
      <c r="S561" t="str">
        <f t="shared" si="110"/>
        <v>SKK- Lì xì Vinh Hoa</v>
      </c>
      <c r="T561">
        <f t="shared" si="111"/>
        <v>10000</v>
      </c>
      <c r="U561">
        <v>535</v>
      </c>
      <c r="V561">
        <v>459</v>
      </c>
      <c r="W561">
        <v>-76</v>
      </c>
      <c r="Y561">
        <f t="shared" si="106"/>
        <v>-76</v>
      </c>
      <c r="Z561" s="101">
        <f t="shared" si="107"/>
        <v>-760000</v>
      </c>
      <c r="AA561" s="102" t="s">
        <v>6642</v>
      </c>
    </row>
    <row r="562" spans="1:27">
      <c r="A562" t="s">
        <v>33</v>
      </c>
      <c r="B562" t="s">
        <v>4858</v>
      </c>
      <c r="C562" t="s">
        <v>4852</v>
      </c>
      <c r="D562" t="s">
        <v>4859</v>
      </c>
      <c r="E562">
        <v>40000</v>
      </c>
      <c r="F562">
        <v>-1</v>
      </c>
      <c r="G562">
        <v>0</v>
      </c>
      <c r="H562">
        <v>1</v>
      </c>
      <c r="J562" t="s">
        <v>6590</v>
      </c>
      <c r="K562" t="str">
        <f t="shared" si="104"/>
        <v>133735</v>
      </c>
      <c r="L562" t="str">
        <f t="shared" si="105"/>
        <v>NHÀ CỬA ĐỜI SỐNG</v>
      </c>
      <c r="P562" t="str">
        <f t="shared" si="108"/>
        <v>NGÀNH KHÁC</v>
      </c>
      <c r="Q562" t="str">
        <f t="shared" si="109"/>
        <v>178739</v>
      </c>
      <c r="R562" t="s">
        <v>5120</v>
      </c>
      <c r="S562" t="str">
        <f t="shared" si="110"/>
        <v>SKK- Lì xì Trường Cát</v>
      </c>
      <c r="T562">
        <f t="shared" si="111"/>
        <v>10000</v>
      </c>
      <c r="U562">
        <v>99</v>
      </c>
      <c r="V562">
        <v>51</v>
      </c>
      <c r="W562">
        <v>-48</v>
      </c>
      <c r="Y562">
        <f t="shared" si="106"/>
        <v>-48</v>
      </c>
      <c r="Z562" s="101">
        <f t="shared" si="107"/>
        <v>-480000</v>
      </c>
      <c r="AA562" s="102" t="s">
        <v>6646</v>
      </c>
    </row>
    <row r="563" spans="1:27">
      <c r="A563" t="s">
        <v>33</v>
      </c>
      <c r="B563" t="s">
        <v>4029</v>
      </c>
      <c r="C563" t="s">
        <v>4019</v>
      </c>
      <c r="D563" t="s">
        <v>4030</v>
      </c>
      <c r="E563">
        <v>40000</v>
      </c>
      <c r="F563">
        <v>7</v>
      </c>
      <c r="G563">
        <v>6</v>
      </c>
      <c r="H563">
        <v>-1</v>
      </c>
      <c r="J563" t="s">
        <v>6444</v>
      </c>
      <c r="K563" t="str">
        <f t="shared" si="104"/>
        <v>133737</v>
      </c>
      <c r="L563" t="str">
        <f t="shared" si="105"/>
        <v>NHÀ CỬA ĐỜI SỐNG</v>
      </c>
      <c r="P563" t="str">
        <f t="shared" si="108"/>
        <v>NGÀNH KHÁC</v>
      </c>
      <c r="Q563" t="str">
        <f t="shared" si="109"/>
        <v>178740</v>
      </c>
      <c r="R563" t="s">
        <v>5126</v>
      </c>
      <c r="S563" t="str">
        <f t="shared" si="110"/>
        <v>SKK- Túi quà Tết Chiêu Phúc (Xanh M)</v>
      </c>
      <c r="T563">
        <f t="shared" si="111"/>
        <v>17000</v>
      </c>
      <c r="U563">
        <v>-79</v>
      </c>
      <c r="V563">
        <v>0</v>
      </c>
      <c r="W563">
        <v>79</v>
      </c>
      <c r="Y563">
        <f t="shared" si="106"/>
        <v>79</v>
      </c>
      <c r="Z563" s="101">
        <f t="shared" si="107"/>
        <v>1343000</v>
      </c>
      <c r="AA563" s="102" t="s">
        <v>6645</v>
      </c>
    </row>
    <row r="564" spans="1:27">
      <c r="A564" t="s">
        <v>33</v>
      </c>
      <c r="B564" t="s">
        <v>4029</v>
      </c>
      <c r="C564" t="s">
        <v>4019</v>
      </c>
      <c r="D564" t="s">
        <v>4030</v>
      </c>
      <c r="E564">
        <v>40000</v>
      </c>
      <c r="F564">
        <v>-11</v>
      </c>
      <c r="G564">
        <v>0</v>
      </c>
      <c r="H564">
        <v>11</v>
      </c>
      <c r="J564" t="s">
        <v>6444</v>
      </c>
      <c r="K564" t="str">
        <f t="shared" si="104"/>
        <v>133737</v>
      </c>
      <c r="L564" t="str">
        <f t="shared" si="105"/>
        <v>NHÀ CỬA ĐỜI SỐNG</v>
      </c>
      <c r="P564" t="str">
        <f t="shared" si="108"/>
        <v>NGÀNH KHÁC</v>
      </c>
      <c r="Q564" t="str">
        <f t="shared" si="109"/>
        <v>178741</v>
      </c>
      <c r="R564" t="s">
        <v>4965</v>
      </c>
      <c r="S564" t="str">
        <f t="shared" si="110"/>
        <v>SKK- Túi quà Tết Chiêu Tài (Đỏ L)</v>
      </c>
      <c r="T564">
        <f t="shared" si="111"/>
        <v>20000</v>
      </c>
      <c r="U564">
        <v>363</v>
      </c>
      <c r="V564">
        <v>280</v>
      </c>
      <c r="W564">
        <v>-83</v>
      </c>
      <c r="Y564">
        <f t="shared" si="106"/>
        <v>-83</v>
      </c>
      <c r="Z564" s="101">
        <f t="shared" si="107"/>
        <v>-1660000</v>
      </c>
      <c r="AA564" s="102" t="s">
        <v>6611</v>
      </c>
    </row>
    <row r="565" spans="1:27">
      <c r="A565" t="s">
        <v>33</v>
      </c>
      <c r="B565" t="s">
        <v>4029</v>
      </c>
      <c r="C565" t="s">
        <v>4019</v>
      </c>
      <c r="D565" t="s">
        <v>4030</v>
      </c>
      <c r="E565">
        <v>40000</v>
      </c>
      <c r="F565">
        <v>6</v>
      </c>
      <c r="G565">
        <v>3</v>
      </c>
      <c r="H565">
        <v>-3</v>
      </c>
      <c r="J565" t="s">
        <v>6444</v>
      </c>
      <c r="K565" t="str">
        <f t="shared" si="104"/>
        <v>133737</v>
      </c>
      <c r="L565" t="str">
        <f t="shared" si="105"/>
        <v>NHÀ CỬA ĐỜI SỐNG</v>
      </c>
      <c r="P565" t="str">
        <f t="shared" si="108"/>
        <v>HỆ THỐNG</v>
      </c>
      <c r="Q565" t="str">
        <f t="shared" si="109"/>
        <v>180208</v>
      </c>
      <c r="R565" t="s">
        <v>5537</v>
      </c>
      <c r="S565" t="str">
        <f t="shared" si="110"/>
        <v>SKK - Túi thân thiện môi trường size nhỏ</v>
      </c>
      <c r="T565">
        <f t="shared" si="111"/>
        <v>350</v>
      </c>
      <c r="U565">
        <v>6698</v>
      </c>
      <c r="V565">
        <v>6083</v>
      </c>
      <c r="W565">
        <v>-615</v>
      </c>
      <c r="Y565">
        <f t="shared" si="106"/>
        <v>-615</v>
      </c>
      <c r="Z565" s="101">
        <f t="shared" si="107"/>
        <v>-215250</v>
      </c>
      <c r="AA565" s="102" t="s">
        <v>6704</v>
      </c>
    </row>
    <row r="566" spans="1:27">
      <c r="A566" t="s">
        <v>33</v>
      </c>
      <c r="B566" t="s">
        <v>4029</v>
      </c>
      <c r="C566" t="s">
        <v>4019</v>
      </c>
      <c r="D566" t="s">
        <v>4030</v>
      </c>
      <c r="E566">
        <v>40000</v>
      </c>
      <c r="F566">
        <v>3</v>
      </c>
      <c r="G566">
        <v>2</v>
      </c>
      <c r="H566">
        <v>-1</v>
      </c>
      <c r="J566" t="s">
        <v>6444</v>
      </c>
      <c r="K566" t="str">
        <f t="shared" si="104"/>
        <v>133737</v>
      </c>
      <c r="L566" t="str">
        <f t="shared" si="105"/>
        <v>NHÀ CỬA ĐỜI SỐNG</v>
      </c>
      <c r="P566" t="str">
        <f t="shared" si="108"/>
        <v>HỆ THỐNG</v>
      </c>
      <c r="Q566" t="str">
        <f t="shared" si="109"/>
        <v>180209</v>
      </c>
      <c r="R566" t="s">
        <v>5240</v>
      </c>
      <c r="S566" t="str">
        <f t="shared" si="110"/>
        <v>SKK - Túi thân thiện môi trường size vừa</v>
      </c>
      <c r="T566">
        <f t="shared" si="111"/>
        <v>870</v>
      </c>
      <c r="U566">
        <v>-935</v>
      </c>
      <c r="V566">
        <v>0</v>
      </c>
      <c r="W566">
        <v>935</v>
      </c>
      <c r="Y566">
        <f t="shared" si="106"/>
        <v>935</v>
      </c>
      <c r="Z566" s="101">
        <f t="shared" si="107"/>
        <v>813450</v>
      </c>
      <c r="AA566" s="102" t="s">
        <v>6668</v>
      </c>
    </row>
    <row r="567" spans="1:27">
      <c r="A567" t="s">
        <v>33</v>
      </c>
      <c r="B567" t="s">
        <v>4029</v>
      </c>
      <c r="C567" t="s">
        <v>4019</v>
      </c>
      <c r="D567" t="s">
        <v>4030</v>
      </c>
      <c r="E567">
        <v>40000</v>
      </c>
      <c r="F567">
        <v>-1</v>
      </c>
      <c r="G567">
        <v>0</v>
      </c>
      <c r="H567">
        <v>1</v>
      </c>
      <c r="J567" t="s">
        <v>6444</v>
      </c>
      <c r="K567" t="str">
        <f t="shared" si="104"/>
        <v>133737</v>
      </c>
      <c r="L567" t="str">
        <f t="shared" si="105"/>
        <v>NHÀ CỬA ĐỜI SỐNG</v>
      </c>
      <c r="P567" t="str">
        <f t="shared" si="108"/>
        <v>HỆ THỐNG</v>
      </c>
      <c r="Q567" t="str">
        <f t="shared" si="109"/>
        <v>180210</v>
      </c>
      <c r="R567" t="s">
        <v>5242</v>
      </c>
      <c r="S567" t="str">
        <f t="shared" si="110"/>
        <v>SKK - Túi thân thiện môi trường size lớn</v>
      </c>
      <c r="T567">
        <f t="shared" si="111"/>
        <v>1450</v>
      </c>
      <c r="U567">
        <v>4164</v>
      </c>
      <c r="V567">
        <v>4323</v>
      </c>
      <c r="W567">
        <v>159</v>
      </c>
      <c r="Y567">
        <f t="shared" si="106"/>
        <v>159</v>
      </c>
      <c r="Z567" s="101">
        <f t="shared" si="107"/>
        <v>230550</v>
      </c>
      <c r="AA567" s="102" t="s">
        <v>6671</v>
      </c>
    </row>
    <row r="568" spans="1:27">
      <c r="A568" t="s">
        <v>33</v>
      </c>
      <c r="B568" t="s">
        <v>4029</v>
      </c>
      <c r="C568" t="s">
        <v>4019</v>
      </c>
      <c r="D568" t="s">
        <v>4030</v>
      </c>
      <c r="E568">
        <v>40000</v>
      </c>
      <c r="F568">
        <v>3</v>
      </c>
      <c r="G568">
        <v>0</v>
      </c>
      <c r="H568">
        <v>-3</v>
      </c>
      <c r="J568" t="s">
        <v>6444</v>
      </c>
      <c r="K568" t="str">
        <f t="shared" si="104"/>
        <v>133737</v>
      </c>
      <c r="L568" t="str">
        <f t="shared" si="105"/>
        <v>NHÀ CỬA ĐỜI SỐNG</v>
      </c>
      <c r="P568" t="str">
        <f t="shared" si="108"/>
        <v>HỆ THỐNG</v>
      </c>
      <c r="Q568" t="str">
        <f t="shared" si="109"/>
        <v>180211</v>
      </c>
      <c r="R568" t="s">
        <v>4385</v>
      </c>
      <c r="S568" t="str">
        <f t="shared" si="110"/>
        <v>SKK - Túi nilon size đại</v>
      </c>
      <c r="T568">
        <f t="shared" si="111"/>
        <v>2680</v>
      </c>
      <c r="U568">
        <v>309</v>
      </c>
      <c r="V568">
        <v>327</v>
      </c>
      <c r="W568">
        <v>18</v>
      </c>
      <c r="Y568">
        <f t="shared" si="106"/>
        <v>18</v>
      </c>
      <c r="Z568" s="101">
        <f t="shared" si="107"/>
        <v>48240</v>
      </c>
      <c r="AA568" s="102" t="s">
        <v>6515</v>
      </c>
    </row>
    <row r="569" spans="1:27">
      <c r="A569" t="s">
        <v>33</v>
      </c>
      <c r="B569" t="s">
        <v>4029</v>
      </c>
      <c r="C569" t="s">
        <v>4019</v>
      </c>
      <c r="D569" t="s">
        <v>4030</v>
      </c>
      <c r="E569">
        <v>40000</v>
      </c>
      <c r="F569">
        <v>-7</v>
      </c>
      <c r="G569">
        <v>0</v>
      </c>
      <c r="H569">
        <v>7</v>
      </c>
      <c r="J569" t="s">
        <v>6444</v>
      </c>
      <c r="K569" t="str">
        <f t="shared" si="104"/>
        <v>133737</v>
      </c>
      <c r="L569" t="str">
        <f t="shared" si="105"/>
        <v>NHÀ CỬA ĐỜI SỐNG</v>
      </c>
      <c r="P569" t="str">
        <f t="shared" si="108"/>
        <v>Sữa</v>
      </c>
      <c r="Q569" t="str">
        <f t="shared" si="109"/>
        <v>210015</v>
      </c>
      <c r="R569" t="s">
        <v>3460</v>
      </c>
      <c r="S569" t="str">
        <f t="shared" si="110"/>
        <v>MEIJI- Sữa số 0 cho bé từ 0-1 tuổi 30 thanh</v>
      </c>
      <c r="T569">
        <f t="shared" si="111"/>
        <v>625000</v>
      </c>
      <c r="U569">
        <v>12</v>
      </c>
      <c r="V569">
        <v>8</v>
      </c>
      <c r="W569">
        <v>-2</v>
      </c>
      <c r="X569">
        <v>-2</v>
      </c>
      <c r="Y569">
        <f t="shared" si="106"/>
        <v>-4</v>
      </c>
      <c r="Z569" s="101">
        <f t="shared" si="107"/>
        <v>-2500000</v>
      </c>
      <c r="AA569" s="102">
        <v>46077</v>
      </c>
    </row>
    <row r="570" spans="1:27">
      <c r="A570" t="s">
        <v>33</v>
      </c>
      <c r="B570" t="s">
        <v>4105</v>
      </c>
      <c r="C570" t="s">
        <v>4106</v>
      </c>
      <c r="D570" t="s">
        <v>4107</v>
      </c>
      <c r="E570">
        <v>40000</v>
      </c>
      <c r="F570">
        <v>7</v>
      </c>
      <c r="G570">
        <v>0</v>
      </c>
      <c r="H570">
        <v>-7</v>
      </c>
      <c r="J570" t="s">
        <v>6454</v>
      </c>
      <c r="K570" t="str">
        <f t="shared" si="104"/>
        <v>133738</v>
      </c>
      <c r="L570" t="str">
        <f t="shared" si="105"/>
        <v>NHÀ CỬA ĐỜI SỐNG</v>
      </c>
      <c r="P570" t="str">
        <f t="shared" si="108"/>
        <v>Sữa</v>
      </c>
      <c r="Q570" t="str">
        <f t="shared" si="109"/>
        <v>210018</v>
      </c>
      <c r="R570" t="s">
        <v>3442</v>
      </c>
      <c r="S570" t="str">
        <f t="shared" si="110"/>
        <v>BEAN STALK- Sữa cho bé từ 0-12 tháng tuổi 800g</v>
      </c>
      <c r="T570">
        <f t="shared" si="111"/>
        <v>535000</v>
      </c>
      <c r="U570">
        <v>6</v>
      </c>
      <c r="V570">
        <v>12</v>
      </c>
      <c r="W570">
        <v>-3</v>
      </c>
      <c r="X570">
        <v>9</v>
      </c>
      <c r="Y570">
        <f t="shared" si="106"/>
        <v>6</v>
      </c>
      <c r="Z570" s="101">
        <f t="shared" si="107"/>
        <v>3210000</v>
      </c>
      <c r="AA570" s="102">
        <v>46028.671770833331</v>
      </c>
    </row>
    <row r="571" spans="1:27">
      <c r="A571" t="s">
        <v>33</v>
      </c>
      <c r="B571" t="s">
        <v>4105</v>
      </c>
      <c r="C571" t="s">
        <v>4106</v>
      </c>
      <c r="D571" t="s">
        <v>4107</v>
      </c>
      <c r="E571">
        <v>40000</v>
      </c>
      <c r="F571">
        <v>8</v>
      </c>
      <c r="G571">
        <v>7</v>
      </c>
      <c r="H571">
        <v>-1</v>
      </c>
      <c r="J571" t="s">
        <v>6454</v>
      </c>
      <c r="K571" t="str">
        <f t="shared" si="104"/>
        <v>133738</v>
      </c>
      <c r="L571" t="str">
        <f t="shared" si="105"/>
        <v>NHÀ CỬA ĐỜI SỐNG</v>
      </c>
      <c r="P571" t="str">
        <f t="shared" si="108"/>
        <v>Sữa</v>
      </c>
      <c r="Q571" t="str">
        <f t="shared" si="109"/>
        <v>210019</v>
      </c>
      <c r="R571" t="s">
        <v>481</v>
      </c>
      <c r="S571" t="str">
        <f t="shared" si="110"/>
        <v>BEAN STALK- Sữa cho bé từ 9-36 tháng tuổi 820g</v>
      </c>
      <c r="T571">
        <f t="shared" si="111"/>
        <v>445000</v>
      </c>
      <c r="U571">
        <v>20</v>
      </c>
      <c r="V571">
        <v>45</v>
      </c>
      <c r="W571">
        <v>3</v>
      </c>
      <c r="X571">
        <v>22</v>
      </c>
      <c r="Y571">
        <f t="shared" si="106"/>
        <v>25</v>
      </c>
      <c r="Z571" s="101">
        <f t="shared" si="107"/>
        <v>11125000</v>
      </c>
      <c r="AA571" s="102">
        <v>46028.671770833331</v>
      </c>
    </row>
    <row r="572" spans="1:27">
      <c r="A572" t="s">
        <v>33</v>
      </c>
      <c r="B572" t="s">
        <v>4105</v>
      </c>
      <c r="C572" t="s">
        <v>4106</v>
      </c>
      <c r="D572" t="s">
        <v>4107</v>
      </c>
      <c r="E572">
        <v>40000</v>
      </c>
      <c r="F572">
        <v>8</v>
      </c>
      <c r="G572">
        <v>4</v>
      </c>
      <c r="H572">
        <v>-4</v>
      </c>
      <c r="J572" t="s">
        <v>6454</v>
      </c>
      <c r="K572" t="str">
        <f t="shared" si="104"/>
        <v>133738</v>
      </c>
      <c r="L572" t="str">
        <f t="shared" si="105"/>
        <v>NHÀ CỬA ĐỜI SỐNG</v>
      </c>
      <c r="P572" t="str">
        <f t="shared" si="108"/>
        <v>SỮA</v>
      </c>
      <c r="Q572" t="str">
        <f t="shared" si="109"/>
        <v>210021</v>
      </c>
      <c r="R572" t="s">
        <v>4557</v>
      </c>
      <c r="S572" t="str">
        <f t="shared" si="110"/>
        <v>MORINAGA- Sữa bầu vị trà sữa (20g×10 gói)</v>
      </c>
      <c r="T572">
        <f t="shared" si="111"/>
        <v>225000</v>
      </c>
      <c r="U572">
        <v>80</v>
      </c>
      <c r="V572">
        <v>79</v>
      </c>
      <c r="W572">
        <v>-1</v>
      </c>
      <c r="Y572">
        <f t="shared" si="106"/>
        <v>-1</v>
      </c>
      <c r="Z572" s="101">
        <f t="shared" si="107"/>
        <v>-225000</v>
      </c>
      <c r="AA572" s="102" t="s">
        <v>6537</v>
      </c>
    </row>
    <row r="573" spans="1:27">
      <c r="A573" t="s">
        <v>33</v>
      </c>
      <c r="B573" t="s">
        <v>4105</v>
      </c>
      <c r="C573" t="s">
        <v>4106</v>
      </c>
      <c r="D573" t="s">
        <v>4107</v>
      </c>
      <c r="E573">
        <v>40000</v>
      </c>
      <c r="F573">
        <v>-3</v>
      </c>
      <c r="G573">
        <v>0</v>
      </c>
      <c r="H573">
        <v>3</v>
      </c>
      <c r="J573" t="s">
        <v>6454</v>
      </c>
      <c r="K573" t="str">
        <f t="shared" si="104"/>
        <v>133738</v>
      </c>
      <c r="L573" t="str">
        <f t="shared" si="105"/>
        <v>NHÀ CỬA ĐỜI SỐNG</v>
      </c>
      <c r="P573" t="str">
        <f t="shared" si="108"/>
        <v>SỮA</v>
      </c>
      <c r="Q573" t="str">
        <f t="shared" si="109"/>
        <v>210027</v>
      </c>
      <c r="R573" t="s">
        <v>4812</v>
      </c>
      <c r="S573" t="str">
        <f t="shared" si="110"/>
        <v>GLICO- Sữa thanh Icreo số 1 cho bé 1‑3 tuổi 136g</v>
      </c>
      <c r="T573">
        <f t="shared" si="111"/>
        <v>120000</v>
      </c>
      <c r="U573">
        <v>-6</v>
      </c>
      <c r="V573">
        <v>0</v>
      </c>
      <c r="W573">
        <v>6</v>
      </c>
      <c r="Y573">
        <f t="shared" si="106"/>
        <v>6</v>
      </c>
      <c r="Z573" s="101">
        <f t="shared" si="107"/>
        <v>720000</v>
      </c>
      <c r="AA573" s="102" t="s">
        <v>6583</v>
      </c>
    </row>
    <row r="574" spans="1:27">
      <c r="A574" t="s">
        <v>33</v>
      </c>
      <c r="B574" t="s">
        <v>4105</v>
      </c>
      <c r="C574" t="s">
        <v>4106</v>
      </c>
      <c r="D574" t="s">
        <v>4107</v>
      </c>
      <c r="E574">
        <v>40000</v>
      </c>
      <c r="F574">
        <v>-1</v>
      </c>
      <c r="G574">
        <v>0</v>
      </c>
      <c r="H574">
        <v>1</v>
      </c>
      <c r="J574" t="s">
        <v>6454</v>
      </c>
      <c r="K574" t="str">
        <f t="shared" si="104"/>
        <v>133738</v>
      </c>
      <c r="L574" t="str">
        <f t="shared" si="105"/>
        <v>NHÀ CỬA ĐỜI SỐNG</v>
      </c>
      <c r="P574" t="str">
        <f t="shared" si="108"/>
        <v>Sữa</v>
      </c>
      <c r="Q574" t="str">
        <f t="shared" si="109"/>
        <v>210030</v>
      </c>
      <c r="R574" t="s">
        <v>3445</v>
      </c>
      <c r="S574" t="str">
        <f t="shared" si="110"/>
        <v>BEAN STALK- Sữa cho bé từ 0-12 tháng 800g DATE</v>
      </c>
      <c r="T574">
        <f t="shared" si="111"/>
        <v>535000</v>
      </c>
      <c r="U574">
        <v>9</v>
      </c>
      <c r="V574">
        <v>0</v>
      </c>
      <c r="W574">
        <v>-1</v>
      </c>
      <c r="X574">
        <v>-8</v>
      </c>
      <c r="Y574">
        <f t="shared" si="106"/>
        <v>-9</v>
      </c>
      <c r="Z574" s="101">
        <f t="shared" si="107"/>
        <v>-4815000</v>
      </c>
      <c r="AA574" s="102">
        <v>46028.671770833331</v>
      </c>
    </row>
    <row r="575" spans="1:27">
      <c r="A575" t="s">
        <v>33</v>
      </c>
      <c r="B575" t="s">
        <v>4105</v>
      </c>
      <c r="C575" t="s">
        <v>4106</v>
      </c>
      <c r="D575" t="s">
        <v>4107</v>
      </c>
      <c r="E575">
        <v>40000</v>
      </c>
      <c r="F575">
        <v>-1</v>
      </c>
      <c r="G575">
        <v>0</v>
      </c>
      <c r="H575">
        <v>1</v>
      </c>
      <c r="J575" t="s">
        <v>6454</v>
      </c>
      <c r="K575" t="str">
        <f t="shared" si="104"/>
        <v>133738</v>
      </c>
      <c r="L575" t="str">
        <f t="shared" si="105"/>
        <v>NHÀ CỬA ĐỜI SỐNG</v>
      </c>
      <c r="P575" t="str">
        <f t="shared" si="108"/>
        <v>Sữa</v>
      </c>
      <c r="Q575" t="str">
        <f t="shared" si="109"/>
        <v>210031</v>
      </c>
      <c r="R575" t="s">
        <v>3448</v>
      </c>
      <c r="S575" t="str">
        <f t="shared" si="110"/>
        <v>BEAN STALK- Sữa cho bé từ 9-36 tháng 820g DATE</v>
      </c>
      <c r="T575">
        <f t="shared" si="111"/>
        <v>445000</v>
      </c>
      <c r="U575">
        <v>23</v>
      </c>
      <c r="V575">
        <v>1</v>
      </c>
      <c r="W575">
        <v>1</v>
      </c>
      <c r="X575">
        <v>-23</v>
      </c>
      <c r="Y575">
        <f t="shared" si="106"/>
        <v>-22</v>
      </c>
      <c r="Z575" s="101">
        <f t="shared" si="107"/>
        <v>-9790000</v>
      </c>
      <c r="AA575" s="102">
        <v>46028.671770833331</v>
      </c>
    </row>
    <row r="576" spans="1:27">
      <c r="A576" t="s">
        <v>33</v>
      </c>
      <c r="B576" t="s">
        <v>4105</v>
      </c>
      <c r="C576" t="s">
        <v>4106</v>
      </c>
      <c r="D576" t="s">
        <v>4107</v>
      </c>
      <c r="E576">
        <v>40000</v>
      </c>
      <c r="F576">
        <v>-3</v>
      </c>
      <c r="G576">
        <v>0</v>
      </c>
      <c r="H576">
        <v>3</v>
      </c>
      <c r="J576" t="s">
        <v>6454</v>
      </c>
      <c r="K576" t="str">
        <f t="shared" ref="K576:K621" si="112">B576</f>
        <v>133738</v>
      </c>
      <c r="L576" t="str">
        <f t="shared" ref="L576:L621" si="113">A576</f>
        <v>NHÀ CỬA ĐỜI SỐNG</v>
      </c>
      <c r="P576" t="str">
        <f t="shared" si="108"/>
        <v>BỈM</v>
      </c>
      <c r="Q576" t="str">
        <f t="shared" si="109"/>
        <v>220027</v>
      </c>
      <c r="R576" t="s">
        <v>3788</v>
      </c>
      <c r="S576" t="str">
        <f t="shared" si="110"/>
        <v>MERRIES- Bỉm quần L 44+6 miếng</v>
      </c>
      <c r="T576">
        <f t="shared" si="111"/>
        <v>350000</v>
      </c>
      <c r="U576">
        <v>-11</v>
      </c>
      <c r="V576">
        <v>0</v>
      </c>
      <c r="W576">
        <v>11</v>
      </c>
      <c r="Y576">
        <f t="shared" ref="Y576:Y621" si="114">+X576+W576</f>
        <v>11</v>
      </c>
      <c r="Z576" s="101">
        <f t="shared" ref="Z576:Z621" si="115">+Y576*T576</f>
        <v>3850000</v>
      </c>
      <c r="AA576" s="102" t="s">
        <v>6401</v>
      </c>
    </row>
    <row r="577" spans="1:27">
      <c r="A577" t="s">
        <v>33</v>
      </c>
      <c r="B577" t="s">
        <v>4105</v>
      </c>
      <c r="C577" t="s">
        <v>4106</v>
      </c>
      <c r="D577" t="s">
        <v>4107</v>
      </c>
      <c r="E577">
        <v>40000</v>
      </c>
      <c r="F577">
        <v>-2</v>
      </c>
      <c r="G577">
        <v>0</v>
      </c>
      <c r="H577">
        <v>2</v>
      </c>
      <c r="J577" t="s">
        <v>6454</v>
      </c>
      <c r="K577" t="str">
        <f t="shared" si="112"/>
        <v>133738</v>
      </c>
      <c r="L577" t="str">
        <f t="shared" si="113"/>
        <v>NHÀ CỬA ĐỜI SỐNG</v>
      </c>
      <c r="P577" t="str">
        <f t="shared" si="108"/>
        <v>BỈM</v>
      </c>
      <c r="Q577" t="str">
        <f t="shared" si="109"/>
        <v>220040</v>
      </c>
      <c r="R577" t="s">
        <v>5078</v>
      </c>
      <c r="S577" t="str">
        <f t="shared" si="110"/>
        <v>ANYZOO- Bỉm quần L 44 miếng</v>
      </c>
      <c r="T577">
        <f t="shared" si="111"/>
        <v>269000</v>
      </c>
      <c r="U577">
        <v>-3</v>
      </c>
      <c r="V577">
        <v>0</v>
      </c>
      <c r="W577">
        <v>3</v>
      </c>
      <c r="Y577">
        <f t="shared" si="114"/>
        <v>3</v>
      </c>
      <c r="Z577" s="101">
        <f t="shared" si="115"/>
        <v>807000</v>
      </c>
      <c r="AA577" s="102" t="s">
        <v>6635</v>
      </c>
    </row>
    <row r="578" spans="1:27">
      <c r="A578" t="s">
        <v>33</v>
      </c>
      <c r="B578" t="s">
        <v>4105</v>
      </c>
      <c r="C578" t="s">
        <v>4106</v>
      </c>
      <c r="D578" t="s">
        <v>4107</v>
      </c>
      <c r="E578">
        <v>40000</v>
      </c>
      <c r="F578">
        <v>-2</v>
      </c>
      <c r="G578">
        <v>0</v>
      </c>
      <c r="H578">
        <v>2</v>
      </c>
      <c r="J578" t="s">
        <v>6454</v>
      </c>
      <c r="K578" t="str">
        <f t="shared" si="112"/>
        <v>133738</v>
      </c>
      <c r="L578" t="str">
        <f t="shared" si="113"/>
        <v>NHÀ CỬA ĐỜI SỐNG</v>
      </c>
      <c r="P578" t="str">
        <f t="shared" si="108"/>
        <v>BỈM</v>
      </c>
      <c r="Q578" t="str">
        <f t="shared" si="109"/>
        <v>220045</v>
      </c>
      <c r="R578" t="s">
        <v>3642</v>
      </c>
      <c r="S578" t="str">
        <f t="shared" si="110"/>
        <v>MERRIES- BỈM QUẦN M 52+6 MIẾNG</v>
      </c>
      <c r="T578">
        <f t="shared" si="111"/>
        <v>350000</v>
      </c>
      <c r="U578">
        <v>-4</v>
      </c>
      <c r="V578">
        <v>0</v>
      </c>
      <c r="W578">
        <v>4</v>
      </c>
      <c r="Y578">
        <f t="shared" si="114"/>
        <v>4</v>
      </c>
      <c r="Z578" s="101">
        <f t="shared" si="115"/>
        <v>1400000</v>
      </c>
      <c r="AA578" s="102" t="s">
        <v>6369</v>
      </c>
    </row>
    <row r="579" spans="1:27">
      <c r="A579" t="s">
        <v>33</v>
      </c>
      <c r="B579" t="s">
        <v>1629</v>
      </c>
      <c r="C579" t="s">
        <v>1630</v>
      </c>
      <c r="D579" t="s">
        <v>1631</v>
      </c>
      <c r="E579">
        <v>45000</v>
      </c>
      <c r="F579">
        <v>5</v>
      </c>
      <c r="G579">
        <v>6</v>
      </c>
      <c r="I579">
        <v>1</v>
      </c>
      <c r="J579">
        <v>46009</v>
      </c>
      <c r="K579" t="str">
        <f t="shared" si="112"/>
        <v>133802</v>
      </c>
      <c r="L579" t="str">
        <f t="shared" si="113"/>
        <v>NHÀ CỬA ĐỜI SỐNG</v>
      </c>
      <c r="P579" t="str">
        <f t="shared" si="108"/>
        <v>BỈM</v>
      </c>
      <c r="Q579" t="str">
        <f t="shared" si="109"/>
        <v>220046</v>
      </c>
      <c r="R579" t="s">
        <v>3624</v>
      </c>
      <c r="S579" t="str">
        <f t="shared" si="110"/>
        <v>MERRIES- BỈM QUẦN L 44+6 MIẾNG</v>
      </c>
      <c r="T579">
        <f t="shared" si="111"/>
        <v>350000</v>
      </c>
      <c r="U579">
        <v>62</v>
      </c>
      <c r="V579">
        <v>53</v>
      </c>
      <c r="W579">
        <v>-9</v>
      </c>
      <c r="Y579">
        <f t="shared" si="114"/>
        <v>-9</v>
      </c>
      <c r="Z579" s="101">
        <f t="shared" si="115"/>
        <v>-3150000</v>
      </c>
      <c r="AA579" s="102" t="s">
        <v>6367</v>
      </c>
    </row>
    <row r="580" spans="1:27">
      <c r="A580" t="s">
        <v>33</v>
      </c>
      <c r="B580" t="s">
        <v>1629</v>
      </c>
      <c r="C580" t="s">
        <v>1630</v>
      </c>
      <c r="D580" t="s">
        <v>1631</v>
      </c>
      <c r="E580">
        <v>40000</v>
      </c>
      <c r="F580">
        <v>1</v>
      </c>
      <c r="G580">
        <v>0</v>
      </c>
      <c r="H580">
        <v>-1</v>
      </c>
      <c r="J580">
        <v>46009</v>
      </c>
      <c r="K580" t="str">
        <f t="shared" si="112"/>
        <v>133802</v>
      </c>
      <c r="L580" t="str">
        <f t="shared" si="113"/>
        <v>NHÀ CỬA ĐỜI SỐNG</v>
      </c>
      <c r="P580" t="str">
        <f t="shared" si="108"/>
        <v>Bỉm</v>
      </c>
      <c r="Q580" t="str">
        <f t="shared" si="109"/>
        <v>220047</v>
      </c>
      <c r="R580" t="s">
        <v>3493</v>
      </c>
      <c r="S580" t="str">
        <f t="shared" si="110"/>
        <v>MERRIES- BỈM QUẦN XL 38+6 MIẾNG</v>
      </c>
      <c r="T580">
        <f t="shared" si="111"/>
        <v>350000</v>
      </c>
      <c r="U580">
        <v>-1</v>
      </c>
      <c r="V580">
        <v>3</v>
      </c>
      <c r="W580">
        <v>1</v>
      </c>
      <c r="X580">
        <v>3</v>
      </c>
      <c r="Y580">
        <f t="shared" si="114"/>
        <v>4</v>
      </c>
      <c r="Z580" s="101">
        <f t="shared" si="115"/>
        <v>1400000</v>
      </c>
      <c r="AA580" s="102">
        <v>46077</v>
      </c>
    </row>
    <row r="581" spans="1:27">
      <c r="A581" t="s">
        <v>33</v>
      </c>
      <c r="B581" t="s">
        <v>1509</v>
      </c>
      <c r="C581" t="s">
        <v>1510</v>
      </c>
      <c r="D581" t="s">
        <v>1511</v>
      </c>
      <c r="E581">
        <v>45000</v>
      </c>
      <c r="F581">
        <v>21</v>
      </c>
      <c r="G581">
        <v>23</v>
      </c>
      <c r="I581">
        <v>2</v>
      </c>
      <c r="J581" t="s">
        <v>6267</v>
      </c>
      <c r="K581" t="str">
        <f t="shared" si="112"/>
        <v>133804</v>
      </c>
      <c r="L581" t="str">
        <f t="shared" si="113"/>
        <v>NHÀ CỬA ĐỜI SỐNG</v>
      </c>
      <c r="P581" t="str">
        <f t="shared" si="108"/>
        <v>Bỉm</v>
      </c>
      <c r="Q581" t="str">
        <f t="shared" si="109"/>
        <v>220059</v>
      </c>
      <c r="R581" t="s">
        <v>466</v>
      </c>
      <c r="S581" t="str">
        <f t="shared" si="110"/>
        <v>ANYZOO- Bỉm quần Premium size XL 42 miếng</v>
      </c>
      <c r="T581">
        <f t="shared" si="111"/>
        <v>289000</v>
      </c>
      <c r="U581">
        <v>37</v>
      </c>
      <c r="V581">
        <v>53</v>
      </c>
      <c r="W581">
        <v>15</v>
      </c>
      <c r="X581">
        <v>1</v>
      </c>
      <c r="Y581">
        <f t="shared" si="114"/>
        <v>16</v>
      </c>
      <c r="Z581" s="101">
        <f t="shared" si="115"/>
        <v>4624000</v>
      </c>
      <c r="AA581" s="102" t="s">
        <v>6237</v>
      </c>
    </row>
    <row r="582" spans="1:27">
      <c r="A582" t="s">
        <v>33</v>
      </c>
      <c r="B582" t="s">
        <v>1509</v>
      </c>
      <c r="C582" t="s">
        <v>1510</v>
      </c>
      <c r="D582" t="s">
        <v>1511</v>
      </c>
      <c r="E582">
        <v>40000</v>
      </c>
      <c r="F582">
        <v>26</v>
      </c>
      <c r="G582">
        <v>25</v>
      </c>
      <c r="H582">
        <v>-1</v>
      </c>
      <c r="J582" t="s">
        <v>6267</v>
      </c>
      <c r="K582" t="str">
        <f t="shared" si="112"/>
        <v>133804</v>
      </c>
      <c r="L582" t="str">
        <f t="shared" si="113"/>
        <v>NHÀ CỬA ĐỜI SỐNG</v>
      </c>
      <c r="P582" t="str">
        <f t="shared" si="108"/>
        <v>BỈM</v>
      </c>
      <c r="Q582" t="str">
        <f t="shared" si="109"/>
        <v>220060</v>
      </c>
      <c r="R582" t="s">
        <v>4389</v>
      </c>
      <c r="S582" t="str">
        <f t="shared" si="110"/>
        <v>ANYZOO- Bỉm quần Premium size XXL 38 miếng</v>
      </c>
      <c r="T582">
        <f t="shared" si="111"/>
        <v>289000</v>
      </c>
      <c r="U582">
        <v>123</v>
      </c>
      <c r="V582">
        <v>107</v>
      </c>
      <c r="W582">
        <v>-16</v>
      </c>
      <c r="Y582">
        <f t="shared" si="114"/>
        <v>-16</v>
      </c>
      <c r="Z582" s="101">
        <f t="shared" si="115"/>
        <v>-4624000</v>
      </c>
      <c r="AA582" s="102" t="s">
        <v>6516</v>
      </c>
    </row>
    <row r="583" spans="1:27">
      <c r="A583" t="s">
        <v>33</v>
      </c>
      <c r="B583" t="s">
        <v>1509</v>
      </c>
      <c r="C583" t="s">
        <v>1510</v>
      </c>
      <c r="D583" t="s">
        <v>1511</v>
      </c>
      <c r="E583">
        <v>45000</v>
      </c>
      <c r="F583">
        <v>1</v>
      </c>
      <c r="G583">
        <v>0</v>
      </c>
      <c r="H583">
        <v>-1</v>
      </c>
      <c r="J583" t="s">
        <v>6267</v>
      </c>
      <c r="K583" t="str">
        <f t="shared" si="112"/>
        <v>133804</v>
      </c>
      <c r="L583" t="str">
        <f t="shared" si="113"/>
        <v>NHÀ CỬA ĐỜI SỐNG</v>
      </c>
      <c r="P583" t="str">
        <f t="shared" si="108"/>
        <v>Bỉm</v>
      </c>
      <c r="Q583" t="str">
        <f t="shared" si="109"/>
        <v>220072</v>
      </c>
      <c r="R583" t="s">
        <v>475</v>
      </c>
      <c r="S583" t="str">
        <f t="shared" si="110"/>
        <v>MERRIES- BỈM DÁN M 52 + 2 miếng</v>
      </c>
      <c r="T583">
        <f t="shared" si="111"/>
        <v>350000</v>
      </c>
      <c r="U583">
        <v>62</v>
      </c>
      <c r="V583">
        <v>65</v>
      </c>
      <c r="W583">
        <v>-2</v>
      </c>
      <c r="X583">
        <v>5</v>
      </c>
      <c r="Y583">
        <f t="shared" si="114"/>
        <v>3</v>
      </c>
      <c r="Z583" s="101">
        <f t="shared" si="115"/>
        <v>1050000</v>
      </c>
      <c r="AA583" s="102">
        <v>46079</v>
      </c>
    </row>
    <row r="584" spans="1:27">
      <c r="A584" t="s">
        <v>33</v>
      </c>
      <c r="B584" t="s">
        <v>4182</v>
      </c>
      <c r="C584" t="s">
        <v>4181</v>
      </c>
      <c r="D584" t="s">
        <v>4183</v>
      </c>
      <c r="E584">
        <v>40000</v>
      </c>
      <c r="F584">
        <v>3</v>
      </c>
      <c r="G584">
        <v>0</v>
      </c>
      <c r="H584">
        <v>-3</v>
      </c>
      <c r="J584" t="s">
        <v>6472</v>
      </c>
      <c r="K584" t="str">
        <f t="shared" si="112"/>
        <v>133813</v>
      </c>
      <c r="L584" t="str">
        <f t="shared" si="113"/>
        <v>NHÀ CỬA ĐỜI SỐNG</v>
      </c>
      <c r="P584" t="str">
        <f t="shared" si="108"/>
        <v>Bỉm</v>
      </c>
      <c r="Q584" t="str">
        <f t="shared" si="109"/>
        <v>220074</v>
      </c>
      <c r="R584" t="s">
        <v>3487</v>
      </c>
      <c r="S584" t="str">
        <f t="shared" si="110"/>
        <v>MERRIES- Bỉm quần XXL 24 +2 miếng</v>
      </c>
      <c r="T584">
        <f t="shared" si="111"/>
        <v>350000</v>
      </c>
      <c r="U584">
        <v>28</v>
      </c>
      <c r="V584">
        <v>18</v>
      </c>
      <c r="W584">
        <v>-8</v>
      </c>
      <c r="X584">
        <v>-2</v>
      </c>
      <c r="Y584">
        <f t="shared" si="114"/>
        <v>-10</v>
      </c>
      <c r="Z584" s="101">
        <f t="shared" si="115"/>
        <v>-3500000</v>
      </c>
      <c r="AA584" s="102" t="s">
        <v>6160</v>
      </c>
    </row>
    <row r="585" spans="1:27">
      <c r="A585" t="s">
        <v>33</v>
      </c>
      <c r="B585" t="s">
        <v>4182</v>
      </c>
      <c r="C585" t="s">
        <v>4181</v>
      </c>
      <c r="D585" t="s">
        <v>4183</v>
      </c>
      <c r="E585">
        <v>40000</v>
      </c>
      <c r="F585">
        <v>-4</v>
      </c>
      <c r="G585">
        <v>0</v>
      </c>
      <c r="H585">
        <v>4</v>
      </c>
      <c r="J585" t="s">
        <v>6472</v>
      </c>
      <c r="K585" t="str">
        <f t="shared" si="112"/>
        <v>133813</v>
      </c>
      <c r="L585" t="str">
        <f t="shared" si="113"/>
        <v>NHÀ CỬA ĐỜI SỐNG</v>
      </c>
      <c r="P585" t="str">
        <f t="shared" si="108"/>
        <v>Bỉm</v>
      </c>
      <c r="Q585" t="str">
        <f t="shared" si="109"/>
        <v>220075</v>
      </c>
      <c r="R585" t="s">
        <v>478</v>
      </c>
      <c r="S585" t="str">
        <f t="shared" si="110"/>
        <v>MERRIES -Bỉm quần L 44+2 miếng</v>
      </c>
      <c r="T585">
        <f t="shared" si="111"/>
        <v>350000</v>
      </c>
      <c r="U585">
        <v>17</v>
      </c>
      <c r="V585">
        <v>19</v>
      </c>
      <c r="W585">
        <v>0</v>
      </c>
      <c r="X585">
        <v>2</v>
      </c>
      <c r="Y585">
        <f t="shared" si="114"/>
        <v>2</v>
      </c>
      <c r="Z585" s="101">
        <f t="shared" si="115"/>
        <v>700000</v>
      </c>
      <c r="AA585" s="102" t="s">
        <v>6277</v>
      </c>
    </row>
    <row r="586" spans="1:27">
      <c r="A586" t="s">
        <v>33</v>
      </c>
      <c r="B586" t="s">
        <v>4182</v>
      </c>
      <c r="C586" t="s">
        <v>4181</v>
      </c>
      <c r="D586" t="s">
        <v>4183</v>
      </c>
      <c r="E586">
        <v>40000</v>
      </c>
      <c r="F586">
        <v>-1</v>
      </c>
      <c r="G586">
        <v>0</v>
      </c>
      <c r="H586">
        <v>1</v>
      </c>
      <c r="J586" t="s">
        <v>6472</v>
      </c>
      <c r="K586" t="str">
        <f t="shared" si="112"/>
        <v>133813</v>
      </c>
      <c r="L586" t="str">
        <f t="shared" si="113"/>
        <v>NHÀ CỬA ĐỜI SỐNG</v>
      </c>
      <c r="P586" t="str">
        <f t="shared" si="108"/>
        <v>Bỉm</v>
      </c>
      <c r="Q586" t="str">
        <f t="shared" si="109"/>
        <v>220076</v>
      </c>
      <c r="R586" t="s">
        <v>3496</v>
      </c>
      <c r="S586" t="str">
        <f t="shared" si="110"/>
        <v>MERRIES -Bỉm quần M 52+2 miếng</v>
      </c>
      <c r="T586">
        <f t="shared" si="111"/>
        <v>350000</v>
      </c>
      <c r="U586">
        <v>33</v>
      </c>
      <c r="V586">
        <v>39</v>
      </c>
      <c r="W586">
        <v>-2</v>
      </c>
      <c r="X586">
        <v>8</v>
      </c>
      <c r="Y586">
        <f t="shared" si="114"/>
        <v>6</v>
      </c>
      <c r="Z586" s="101">
        <f t="shared" si="115"/>
        <v>2100000</v>
      </c>
      <c r="AA586" s="102">
        <v>46076</v>
      </c>
    </row>
    <row r="587" spans="1:27">
      <c r="A587" t="s">
        <v>33</v>
      </c>
      <c r="B587" t="s">
        <v>4108</v>
      </c>
      <c r="C587" t="s">
        <v>4109</v>
      </c>
      <c r="D587" t="s">
        <v>4110</v>
      </c>
      <c r="E587">
        <v>40000</v>
      </c>
      <c r="F587">
        <v>8</v>
      </c>
      <c r="G587">
        <v>4</v>
      </c>
      <c r="H587">
        <v>-4</v>
      </c>
      <c r="J587" t="s">
        <v>6455</v>
      </c>
      <c r="K587" t="str">
        <f t="shared" si="112"/>
        <v>133814</v>
      </c>
      <c r="L587" t="str">
        <f t="shared" si="113"/>
        <v>NHÀ CỬA ĐỜI SỐNG</v>
      </c>
      <c r="P587" t="str">
        <f t="shared" si="108"/>
        <v>Bỉm</v>
      </c>
      <c r="Q587" t="str">
        <f t="shared" si="109"/>
        <v>220077</v>
      </c>
      <c r="R587" t="s">
        <v>3490</v>
      </c>
      <c r="S587" t="str">
        <f t="shared" si="110"/>
        <v>MERRIES- BỈM QUẦN XL 38+2 MIẾNG</v>
      </c>
      <c r="T587">
        <f t="shared" si="111"/>
        <v>350000</v>
      </c>
      <c r="U587">
        <v>204</v>
      </c>
      <c r="V587">
        <v>205</v>
      </c>
      <c r="W587">
        <v>12</v>
      </c>
      <c r="X587">
        <v>-11</v>
      </c>
      <c r="Y587">
        <f t="shared" si="114"/>
        <v>1</v>
      </c>
      <c r="Z587" s="101">
        <f t="shared" si="115"/>
        <v>350000</v>
      </c>
      <c r="AA587" s="102" t="s">
        <v>6104</v>
      </c>
    </row>
    <row r="588" spans="1:27">
      <c r="A588" t="s">
        <v>33</v>
      </c>
      <c r="B588" t="s">
        <v>4108</v>
      </c>
      <c r="C588" t="s">
        <v>4109</v>
      </c>
      <c r="D588" t="s">
        <v>4110</v>
      </c>
      <c r="E588">
        <v>40000</v>
      </c>
      <c r="F588">
        <v>9</v>
      </c>
      <c r="G588">
        <v>8</v>
      </c>
      <c r="H588">
        <v>-1</v>
      </c>
      <c r="J588" t="s">
        <v>6455</v>
      </c>
      <c r="K588" t="str">
        <f t="shared" si="112"/>
        <v>133814</v>
      </c>
      <c r="L588" t="str">
        <f t="shared" si="113"/>
        <v>NHÀ CỬA ĐỜI SỐNG</v>
      </c>
      <c r="P588" t="str">
        <f t="shared" si="108"/>
        <v>CHĂM SÓC SỨC KHỎE</v>
      </c>
      <c r="Q588" t="str">
        <f t="shared" si="109"/>
        <v>230334</v>
      </c>
      <c r="R588" t="s">
        <v>829</v>
      </c>
      <c r="S588" t="str">
        <f t="shared" si="110"/>
        <v>NOGUCHI- Viên uống bổ gan chiết xuất nghệ đen 90v</v>
      </c>
      <c r="T588">
        <f t="shared" si="111"/>
        <v>575000</v>
      </c>
      <c r="U588">
        <v>2</v>
      </c>
      <c r="V588">
        <v>0</v>
      </c>
      <c r="W588">
        <v>-2</v>
      </c>
      <c r="Y588">
        <f t="shared" si="114"/>
        <v>-2</v>
      </c>
      <c r="Z588" s="101">
        <f t="shared" si="115"/>
        <v>-1150000</v>
      </c>
      <c r="AA588" s="102" t="s">
        <v>6595</v>
      </c>
    </row>
    <row r="589" spans="1:27">
      <c r="A589" t="s">
        <v>33</v>
      </c>
      <c r="B589" t="s">
        <v>4108</v>
      </c>
      <c r="C589" t="s">
        <v>4109</v>
      </c>
      <c r="D589" t="s">
        <v>4110</v>
      </c>
      <c r="E589">
        <v>40000</v>
      </c>
      <c r="F589">
        <v>-2</v>
      </c>
      <c r="G589">
        <v>0</v>
      </c>
      <c r="H589">
        <v>2</v>
      </c>
      <c r="J589" t="s">
        <v>6455</v>
      </c>
      <c r="K589" t="str">
        <f t="shared" si="112"/>
        <v>133814</v>
      </c>
      <c r="L589" t="str">
        <f t="shared" si="113"/>
        <v>NHÀ CỬA ĐỜI SỐNG</v>
      </c>
      <c r="P589" t="str">
        <f t="shared" si="108"/>
        <v>CHĂM SÓC SỨC KHỎE</v>
      </c>
      <c r="Q589" t="str">
        <f t="shared" si="109"/>
        <v>230361</v>
      </c>
      <c r="R589" t="s">
        <v>5105</v>
      </c>
      <c r="S589" t="str">
        <f t="shared" si="110"/>
        <v>DHC- Viên uống bổ sung collagen 60 ngày (360 viên)</v>
      </c>
      <c r="T589">
        <f t="shared" si="111"/>
        <v>295000</v>
      </c>
      <c r="U589">
        <v>3</v>
      </c>
      <c r="V589">
        <v>4</v>
      </c>
      <c r="W589">
        <v>1</v>
      </c>
      <c r="Y589">
        <f t="shared" si="114"/>
        <v>1</v>
      </c>
      <c r="Z589" s="101">
        <f t="shared" si="115"/>
        <v>295000</v>
      </c>
      <c r="AA589" s="102" t="s">
        <v>6643</v>
      </c>
    </row>
    <row r="590" spans="1:27">
      <c r="A590" t="s">
        <v>33</v>
      </c>
      <c r="B590" t="s">
        <v>3011</v>
      </c>
      <c r="C590" t="s">
        <v>3012</v>
      </c>
      <c r="D590" t="s">
        <v>3013</v>
      </c>
      <c r="E590">
        <v>50000</v>
      </c>
      <c r="F590">
        <v>0</v>
      </c>
      <c r="G590">
        <v>11</v>
      </c>
      <c r="I590">
        <v>11</v>
      </c>
      <c r="J590" t="s">
        <v>6349</v>
      </c>
      <c r="K590" t="str">
        <f t="shared" si="112"/>
        <v>133840</v>
      </c>
      <c r="L590" t="str">
        <f t="shared" si="113"/>
        <v>NHÀ CỬA ĐỜI SỐNG</v>
      </c>
      <c r="P590" t="str">
        <f t="shared" si="108"/>
        <v>CHĂM SÓC SỨC KHỎE</v>
      </c>
      <c r="Q590" t="str">
        <f t="shared" si="109"/>
        <v>230374</v>
      </c>
      <c r="R590" t="s">
        <v>918</v>
      </c>
      <c r="S590" t="str">
        <f t="shared" si="110"/>
        <v>JAPAN ENZYME- Viên uống tăng chiều cao 300 viên</v>
      </c>
      <c r="T590">
        <f t="shared" si="111"/>
        <v>750000</v>
      </c>
      <c r="U590">
        <v>-3</v>
      </c>
      <c r="V590">
        <v>2</v>
      </c>
      <c r="W590">
        <v>3</v>
      </c>
      <c r="X590">
        <v>2</v>
      </c>
      <c r="Y590">
        <f t="shared" si="114"/>
        <v>5</v>
      </c>
      <c r="Z590" s="101">
        <f t="shared" si="115"/>
        <v>3750000</v>
      </c>
      <c r="AA590" s="102" t="s">
        <v>6239</v>
      </c>
    </row>
    <row r="591" spans="1:27">
      <c r="A591" t="s">
        <v>33</v>
      </c>
      <c r="B591" t="s">
        <v>3011</v>
      </c>
      <c r="C591" t="s">
        <v>3012</v>
      </c>
      <c r="D591" t="s">
        <v>3013</v>
      </c>
      <c r="E591">
        <v>50000</v>
      </c>
      <c r="F591">
        <v>-1</v>
      </c>
      <c r="G591">
        <v>0</v>
      </c>
      <c r="H591">
        <v>1</v>
      </c>
      <c r="J591" t="s">
        <v>6349</v>
      </c>
      <c r="K591" t="str">
        <f t="shared" si="112"/>
        <v>133840</v>
      </c>
      <c r="L591" t="str">
        <f t="shared" si="113"/>
        <v>NHÀ CỬA ĐỜI SỐNG</v>
      </c>
      <c r="P591" t="str">
        <f t="shared" si="108"/>
        <v>CHĂM SÓC SỨC KHỎE</v>
      </c>
      <c r="Q591" t="str">
        <f t="shared" si="109"/>
        <v>230375</v>
      </c>
      <c r="R591" t="s">
        <v>5106</v>
      </c>
      <c r="S591" t="str">
        <f t="shared" si="110"/>
        <v>NITTO PHARMA- Viên uống Canxi bổ sung D3, Mg 100v</v>
      </c>
      <c r="T591">
        <f t="shared" si="111"/>
        <v>750000</v>
      </c>
      <c r="U591">
        <v>12</v>
      </c>
      <c r="V591">
        <v>10</v>
      </c>
      <c r="W591">
        <v>-2</v>
      </c>
      <c r="Y591">
        <f t="shared" si="114"/>
        <v>-2</v>
      </c>
      <c r="Z591" s="101">
        <f t="shared" si="115"/>
        <v>-1500000</v>
      </c>
      <c r="AA591" s="102" t="s">
        <v>6644</v>
      </c>
    </row>
    <row r="592" spans="1:27">
      <c r="A592" t="s">
        <v>33</v>
      </c>
      <c r="B592" t="s">
        <v>3014</v>
      </c>
      <c r="C592" t="s">
        <v>3015</v>
      </c>
      <c r="D592" t="s">
        <v>3016</v>
      </c>
      <c r="E592">
        <v>50000</v>
      </c>
      <c r="F592">
        <v>1</v>
      </c>
      <c r="G592">
        <v>4</v>
      </c>
      <c r="I592">
        <v>3</v>
      </c>
      <c r="J592" t="s">
        <v>6293</v>
      </c>
      <c r="K592" t="str">
        <f t="shared" si="112"/>
        <v>133842</v>
      </c>
      <c r="L592" t="str">
        <f t="shared" si="113"/>
        <v>NHÀ CỬA ĐỜI SỐNG</v>
      </c>
      <c r="P592" t="str">
        <f t="shared" si="108"/>
        <v>NHÀ CỬA ĐỜI SỐNG</v>
      </c>
      <c r="Q592" t="str">
        <f t="shared" si="109"/>
        <v>230452</v>
      </c>
      <c r="R592" t="s">
        <v>3910</v>
      </c>
      <c r="S592" t="str">
        <f t="shared" si="110"/>
        <v>CẶP CHỐNG GÙ RANDOSERU SIÊU NHẸ MÀU HỒNG ĐẬM N23</v>
      </c>
      <c r="T592">
        <f t="shared" si="111"/>
        <v>1550000</v>
      </c>
      <c r="U592">
        <v>-2</v>
      </c>
      <c r="V592">
        <v>0</v>
      </c>
      <c r="W592">
        <v>2</v>
      </c>
      <c r="Y592">
        <f t="shared" si="114"/>
        <v>2</v>
      </c>
      <c r="Z592" s="101">
        <f t="shared" si="115"/>
        <v>3100000</v>
      </c>
      <c r="AA592" s="102" t="s">
        <v>6420</v>
      </c>
    </row>
    <row r="593" spans="1:27">
      <c r="A593" t="s">
        <v>33</v>
      </c>
      <c r="B593" t="s">
        <v>3014</v>
      </c>
      <c r="C593" t="s">
        <v>3015</v>
      </c>
      <c r="D593" t="s">
        <v>3016</v>
      </c>
      <c r="E593">
        <v>50000</v>
      </c>
      <c r="G593">
        <v>-1</v>
      </c>
      <c r="H593">
        <v>-1</v>
      </c>
      <c r="J593" t="s">
        <v>6293</v>
      </c>
      <c r="K593" t="str">
        <f t="shared" si="112"/>
        <v>133842</v>
      </c>
      <c r="L593" t="str">
        <f t="shared" si="113"/>
        <v>NHÀ CỬA ĐỜI SỐNG</v>
      </c>
      <c r="P593" t="str">
        <f t="shared" si="108"/>
        <v>CHĂM SÓC SẮC ĐẸP</v>
      </c>
      <c r="Q593" t="str">
        <f t="shared" si="109"/>
        <v>230468</v>
      </c>
      <c r="R593" t="s">
        <v>4738</v>
      </c>
      <c r="S593" t="str">
        <f t="shared" si="110"/>
        <v>CARENOW- SỮA TẮM ALGEMARIN HƯƠNG MÁT LẠNH 300ML</v>
      </c>
      <c r="T593">
        <f t="shared" si="111"/>
        <v>240000</v>
      </c>
      <c r="U593">
        <v>-3</v>
      </c>
      <c r="V593">
        <v>0</v>
      </c>
      <c r="W593">
        <v>3</v>
      </c>
      <c r="Y593">
        <f t="shared" si="114"/>
        <v>3</v>
      </c>
      <c r="Z593" s="101">
        <f t="shared" si="115"/>
        <v>720000</v>
      </c>
      <c r="AA593" s="102" t="s">
        <v>6571</v>
      </c>
    </row>
    <row r="594" spans="1:27">
      <c r="A594" t="s">
        <v>33</v>
      </c>
      <c r="B594" t="s">
        <v>3014</v>
      </c>
      <c r="C594" t="s">
        <v>3015</v>
      </c>
      <c r="D594" t="s">
        <v>3016</v>
      </c>
      <c r="E594">
        <v>50000</v>
      </c>
      <c r="F594">
        <v>1</v>
      </c>
      <c r="G594">
        <v>0</v>
      </c>
      <c r="H594">
        <v>-1</v>
      </c>
      <c r="J594" t="s">
        <v>6293</v>
      </c>
      <c r="K594" t="str">
        <f t="shared" si="112"/>
        <v>133842</v>
      </c>
      <c r="L594" t="str">
        <f t="shared" si="113"/>
        <v>NHÀ CỬA ĐỜI SỐNG</v>
      </c>
      <c r="P594" t="str">
        <f t="shared" si="108"/>
        <v>CHĂM SÓC SẮC ĐẸP</v>
      </c>
      <c r="Q594" t="str">
        <f t="shared" si="109"/>
        <v>230469</v>
      </c>
      <c r="R594" t="s">
        <v>4815</v>
      </c>
      <c r="S594" t="str">
        <f t="shared" si="110"/>
        <v>CARENOW- SỮA TẮM ALGEMARIN HƯƠNG ĐÀO 300ML</v>
      </c>
      <c r="T594">
        <f t="shared" si="111"/>
        <v>240000</v>
      </c>
      <c r="U594">
        <v>-7</v>
      </c>
      <c r="V594">
        <v>0</v>
      </c>
      <c r="W594">
        <v>7</v>
      </c>
      <c r="Y594">
        <f t="shared" si="114"/>
        <v>7</v>
      </c>
      <c r="Z594" s="101">
        <f t="shared" si="115"/>
        <v>1680000</v>
      </c>
      <c r="AA594" s="102" t="s">
        <v>6584</v>
      </c>
    </row>
    <row r="595" spans="1:27">
      <c r="A595" t="s">
        <v>33</v>
      </c>
      <c r="B595" t="s">
        <v>3014</v>
      </c>
      <c r="C595" t="s">
        <v>3015</v>
      </c>
      <c r="D595" t="s">
        <v>3016</v>
      </c>
      <c r="E595">
        <v>50000</v>
      </c>
      <c r="F595">
        <v>3</v>
      </c>
      <c r="G595">
        <v>2</v>
      </c>
      <c r="H595">
        <v>-1</v>
      </c>
      <c r="J595" t="s">
        <v>6293</v>
      </c>
      <c r="K595" t="str">
        <f t="shared" si="112"/>
        <v>133842</v>
      </c>
      <c r="L595" t="str">
        <f t="shared" si="113"/>
        <v>NHÀ CỬA ĐỜI SỐNG</v>
      </c>
      <c r="P595" t="str">
        <f t="shared" si="108"/>
        <v>CHĂM SÓC SẮC ĐẸP</v>
      </c>
      <c r="Q595" t="str">
        <f t="shared" si="109"/>
        <v>230479</v>
      </c>
      <c r="R595" t="s">
        <v>4736</v>
      </c>
      <c r="S595" t="str">
        <f t="shared" si="110"/>
        <v>CARENOW- SỮA TẮM ALGEMARIN HƯƠNG NƯỚC HOA 300ML</v>
      </c>
      <c r="T595">
        <f t="shared" si="111"/>
        <v>240000</v>
      </c>
      <c r="U595">
        <v>-3</v>
      </c>
      <c r="V595">
        <v>0</v>
      </c>
      <c r="W595">
        <v>3</v>
      </c>
      <c r="Y595">
        <f t="shared" si="114"/>
        <v>3</v>
      </c>
      <c r="Z595" s="101">
        <f t="shared" si="115"/>
        <v>720000</v>
      </c>
      <c r="AA595" s="102" t="s">
        <v>6569</v>
      </c>
    </row>
    <row r="596" spans="1:27">
      <c r="A596" t="s">
        <v>33</v>
      </c>
      <c r="B596" t="s">
        <v>3017</v>
      </c>
      <c r="C596" t="s">
        <v>3018</v>
      </c>
      <c r="D596" t="s">
        <v>3019</v>
      </c>
      <c r="E596">
        <v>50000</v>
      </c>
      <c r="F596">
        <v>-1</v>
      </c>
      <c r="G596">
        <v>0</v>
      </c>
      <c r="H596">
        <v>1</v>
      </c>
      <c r="J596">
        <v>46107</v>
      </c>
      <c r="K596" t="str">
        <f t="shared" si="112"/>
        <v>133843</v>
      </c>
      <c r="L596" t="str">
        <f t="shared" si="113"/>
        <v>NHÀ CỬA ĐỜI SỐNG</v>
      </c>
      <c r="P596" t="str">
        <f t="shared" si="108"/>
        <v>CHĂM SÓC SỨC KHỎE</v>
      </c>
      <c r="Q596" t="str">
        <f t="shared" si="109"/>
        <v>230651</v>
      </c>
      <c r="R596" t="s">
        <v>2503</v>
      </c>
      <c r="S596" t="str">
        <f t="shared" si="110"/>
        <v>JBH- Thức uống tinh chất nghệ Nano 15 tuýp x 10ml</v>
      </c>
      <c r="T596">
        <f t="shared" si="111"/>
        <v>1690000</v>
      </c>
      <c r="U596">
        <v>15</v>
      </c>
      <c r="V596">
        <v>19</v>
      </c>
      <c r="W596">
        <v>5</v>
      </c>
      <c r="X596">
        <v>-1</v>
      </c>
      <c r="Y596">
        <f t="shared" si="114"/>
        <v>4</v>
      </c>
      <c r="Z596" s="101">
        <f t="shared" si="115"/>
        <v>6760000</v>
      </c>
      <c r="AA596" s="102" t="s">
        <v>6180</v>
      </c>
    </row>
    <row r="597" spans="1:27">
      <c r="A597" t="s">
        <v>33</v>
      </c>
      <c r="B597" t="s">
        <v>1764</v>
      </c>
      <c r="C597" t="s">
        <v>1765</v>
      </c>
      <c r="D597" t="s">
        <v>1766</v>
      </c>
      <c r="E597">
        <v>40000</v>
      </c>
      <c r="F597">
        <v>1</v>
      </c>
      <c r="G597">
        <v>0</v>
      </c>
      <c r="I597">
        <v>-1</v>
      </c>
      <c r="J597">
        <v>46020.667037037034</v>
      </c>
      <c r="K597" t="str">
        <f t="shared" si="112"/>
        <v>133857</v>
      </c>
      <c r="L597" t="str">
        <f t="shared" si="113"/>
        <v>NHÀ CỬA ĐỜI SỐNG</v>
      </c>
      <c r="P597" t="str">
        <f t="shared" si="108"/>
        <v>CHĂM SÓC SẮC ĐẸP</v>
      </c>
      <c r="Q597" t="str">
        <f t="shared" si="109"/>
        <v>230699</v>
      </c>
      <c r="R597" t="s">
        <v>2295</v>
      </c>
      <c r="S597" t="str">
        <f t="shared" si="110"/>
        <v>SHISEIDO- Kem dưỡng trắng da Aqualabel 5in1 90G</v>
      </c>
      <c r="T597">
        <f t="shared" si="111"/>
        <v>450000</v>
      </c>
      <c r="U597">
        <v>21</v>
      </c>
      <c r="V597">
        <v>17</v>
      </c>
      <c r="W597">
        <v>-3</v>
      </c>
      <c r="X597">
        <v>-1</v>
      </c>
      <c r="Y597">
        <f t="shared" si="114"/>
        <v>-4</v>
      </c>
      <c r="Z597" s="101">
        <f t="shared" si="115"/>
        <v>-1800000</v>
      </c>
      <c r="AA597" s="102" t="s">
        <v>6177</v>
      </c>
    </row>
    <row r="598" spans="1:27">
      <c r="A598" t="s">
        <v>33</v>
      </c>
      <c r="B598" t="s">
        <v>1764</v>
      </c>
      <c r="C598" t="s">
        <v>1765</v>
      </c>
      <c r="D598" t="s">
        <v>1766</v>
      </c>
      <c r="E598">
        <v>40000</v>
      </c>
      <c r="F598">
        <v>-1</v>
      </c>
      <c r="G598">
        <v>0</v>
      </c>
      <c r="H598">
        <v>1</v>
      </c>
      <c r="J598">
        <v>46020.667037037034</v>
      </c>
      <c r="K598" t="str">
        <f t="shared" si="112"/>
        <v>133857</v>
      </c>
      <c r="L598" t="str">
        <f t="shared" si="113"/>
        <v>NHÀ CỬA ĐỜI SỐNG</v>
      </c>
      <c r="P598" t="str">
        <f t="shared" si="108"/>
        <v>CHĂM SÓC SẮC ĐẸP</v>
      </c>
      <c r="Q598" t="str">
        <f t="shared" si="109"/>
        <v>230700</v>
      </c>
      <c r="R598" t="s">
        <v>5418</v>
      </c>
      <c r="S598" t="str">
        <f t="shared" si="110"/>
        <v>SHISEIDO- Kem dưỡng chống lão hoá Aqualabel 90g</v>
      </c>
      <c r="T598">
        <f t="shared" si="111"/>
        <v>450000</v>
      </c>
      <c r="U598">
        <v>82</v>
      </c>
      <c r="V598">
        <v>76</v>
      </c>
      <c r="W598">
        <v>-6</v>
      </c>
      <c r="Y598">
        <f t="shared" si="114"/>
        <v>-6</v>
      </c>
      <c r="Z598" s="101">
        <f t="shared" si="115"/>
        <v>-2700000</v>
      </c>
      <c r="AA598" s="102" t="s">
        <v>6697</v>
      </c>
    </row>
    <row r="599" spans="1:27">
      <c r="A599" t="s">
        <v>33</v>
      </c>
      <c r="B599" t="s">
        <v>5217</v>
      </c>
      <c r="C599" t="s">
        <v>5196</v>
      </c>
      <c r="D599" t="s">
        <v>5218</v>
      </c>
      <c r="E599">
        <v>40000</v>
      </c>
      <c r="F599">
        <v>5</v>
      </c>
      <c r="G599">
        <v>4</v>
      </c>
      <c r="H599">
        <v>-1</v>
      </c>
      <c r="J599" t="s">
        <v>6662</v>
      </c>
      <c r="K599" t="str">
        <f t="shared" si="112"/>
        <v>133863</v>
      </c>
      <c r="L599" t="str">
        <f t="shared" si="113"/>
        <v>NHÀ CỬA ĐỜI SỐNG</v>
      </c>
      <c r="P599" t="str">
        <f t="shared" si="108"/>
        <v>CHĂM SÓC SẮC ĐẸP</v>
      </c>
      <c r="Q599" t="str">
        <f t="shared" si="109"/>
        <v>230776</v>
      </c>
      <c r="R599" t="s">
        <v>4610</v>
      </c>
      <c r="S599" t="str">
        <f t="shared" si="110"/>
        <v>KOSE- Kem nền BB SEKKISEI BRIGHTENING be sáng 30g</v>
      </c>
      <c r="T599">
        <f t="shared" si="111"/>
        <v>595000</v>
      </c>
      <c r="U599">
        <v>-10</v>
      </c>
      <c r="V599">
        <v>0</v>
      </c>
      <c r="W599">
        <v>10</v>
      </c>
      <c r="Y599">
        <f t="shared" si="114"/>
        <v>10</v>
      </c>
      <c r="Z599" s="101">
        <f t="shared" si="115"/>
        <v>5950000</v>
      </c>
      <c r="AA599" s="102" t="s">
        <v>6547</v>
      </c>
    </row>
    <row r="600" spans="1:27">
      <c r="A600" t="s">
        <v>33</v>
      </c>
      <c r="B600" t="s">
        <v>5839</v>
      </c>
      <c r="C600" t="s">
        <v>5837</v>
      </c>
      <c r="D600" t="s">
        <v>5840</v>
      </c>
      <c r="E600">
        <v>250000</v>
      </c>
      <c r="F600">
        <v>1</v>
      </c>
      <c r="G600">
        <v>0</v>
      </c>
      <c r="H600">
        <v>-1</v>
      </c>
      <c r="J600" t="s">
        <v>6735</v>
      </c>
      <c r="K600" t="str">
        <f t="shared" si="112"/>
        <v>133906</v>
      </c>
      <c r="L600" t="str">
        <f t="shared" si="113"/>
        <v>NHÀ CỬA ĐỜI SỐNG</v>
      </c>
      <c r="P600" t="str">
        <f t="shared" si="108"/>
        <v>CHĂM SÓC SẮC ĐẸP</v>
      </c>
      <c r="Q600" t="str">
        <f t="shared" si="109"/>
        <v>230870</v>
      </c>
      <c r="R600" t="s">
        <v>1390</v>
      </c>
      <c r="S600" t="str">
        <f t="shared" si="110"/>
        <v>KUMANOYUSHI- KCN nâng tông Hatomugi 70g</v>
      </c>
      <c r="T600">
        <f t="shared" si="111"/>
        <v>155000</v>
      </c>
      <c r="U600">
        <v>-1</v>
      </c>
      <c r="V600">
        <v>1</v>
      </c>
      <c r="W600">
        <v>1</v>
      </c>
      <c r="X600">
        <v>1</v>
      </c>
      <c r="Y600">
        <f t="shared" si="114"/>
        <v>2</v>
      </c>
      <c r="Z600" s="101">
        <f t="shared" si="115"/>
        <v>310000</v>
      </c>
      <c r="AA600" s="102">
        <v>46035</v>
      </c>
    </row>
    <row r="601" spans="1:27">
      <c r="A601" t="s">
        <v>33</v>
      </c>
      <c r="B601" t="s">
        <v>5839</v>
      </c>
      <c r="C601" t="s">
        <v>5837</v>
      </c>
      <c r="D601" t="s">
        <v>5840</v>
      </c>
      <c r="E601">
        <v>250000</v>
      </c>
      <c r="F601">
        <v>1</v>
      </c>
      <c r="G601">
        <v>0</v>
      </c>
      <c r="H601">
        <v>-1</v>
      </c>
      <c r="J601" t="s">
        <v>6735</v>
      </c>
      <c r="K601" t="str">
        <f t="shared" si="112"/>
        <v>133906</v>
      </c>
      <c r="L601" t="str">
        <f t="shared" si="113"/>
        <v>NHÀ CỬA ĐỜI SỐNG</v>
      </c>
      <c r="P601" t="str">
        <f t="shared" si="108"/>
        <v>CHĂM SÓC SẮC ĐẸP</v>
      </c>
      <c r="Q601" t="str">
        <f t="shared" si="109"/>
        <v>230956</v>
      </c>
      <c r="R601" t="s">
        <v>2194</v>
      </c>
      <c r="S601" t="str">
        <f t="shared" si="110"/>
        <v>KOSE - Khăn ướt tẩy trang dưỡng ẩm Softymo 50m</v>
      </c>
      <c r="T601">
        <f t="shared" si="111"/>
        <v>139000</v>
      </c>
      <c r="U601">
        <v>-2</v>
      </c>
      <c r="V601">
        <v>0</v>
      </c>
      <c r="W601">
        <v>2</v>
      </c>
      <c r="Y601">
        <f t="shared" si="114"/>
        <v>2</v>
      </c>
      <c r="Z601" s="101">
        <f t="shared" si="115"/>
        <v>278000</v>
      </c>
      <c r="AA601" s="102" t="s">
        <v>6590</v>
      </c>
    </row>
    <row r="602" spans="1:27">
      <c r="A602" t="s">
        <v>33</v>
      </c>
      <c r="B602" t="s">
        <v>5915</v>
      </c>
      <c r="C602" t="s">
        <v>5892</v>
      </c>
      <c r="D602" t="s">
        <v>5916</v>
      </c>
      <c r="E602">
        <v>250000</v>
      </c>
      <c r="F602">
        <v>1</v>
      </c>
      <c r="G602">
        <v>0</v>
      </c>
      <c r="H602">
        <v>-1</v>
      </c>
      <c r="J602" t="s">
        <v>6740</v>
      </c>
      <c r="K602" t="str">
        <f t="shared" si="112"/>
        <v>133907</v>
      </c>
      <c r="L602" t="str">
        <f t="shared" si="113"/>
        <v>NHÀ CỬA ĐỜI SỐNG</v>
      </c>
      <c r="P602" t="str">
        <f t="shared" si="108"/>
        <v>CHĂM SÓC SẮC ĐẸP</v>
      </c>
      <c r="Q602" t="str">
        <f t="shared" si="109"/>
        <v>231020</v>
      </c>
      <c r="R602" t="s">
        <v>5427</v>
      </c>
      <c r="S602" t="str">
        <f t="shared" si="110"/>
        <v>KOMI- Dầu gội phủ bạc thảo dược-Đen (500ml)</v>
      </c>
      <c r="T602">
        <f t="shared" si="111"/>
        <v>610000</v>
      </c>
      <c r="U602">
        <v>-6</v>
      </c>
      <c r="V602">
        <v>0</v>
      </c>
      <c r="W602">
        <v>6</v>
      </c>
      <c r="Y602">
        <f t="shared" si="114"/>
        <v>6</v>
      </c>
      <c r="Z602" s="101">
        <f t="shared" si="115"/>
        <v>3660000</v>
      </c>
      <c r="AA602" s="102" t="s">
        <v>6688</v>
      </c>
    </row>
    <row r="603" spans="1:27">
      <c r="A603" t="s">
        <v>33</v>
      </c>
      <c r="B603" t="s">
        <v>5915</v>
      </c>
      <c r="C603" t="s">
        <v>5892</v>
      </c>
      <c r="D603" t="s">
        <v>5916</v>
      </c>
      <c r="E603">
        <v>250000</v>
      </c>
      <c r="F603">
        <v>-1</v>
      </c>
      <c r="G603">
        <v>0</v>
      </c>
      <c r="H603">
        <v>1</v>
      </c>
      <c r="J603" t="s">
        <v>6740</v>
      </c>
      <c r="K603" t="str">
        <f t="shared" si="112"/>
        <v>133907</v>
      </c>
      <c r="L603" t="str">
        <f t="shared" si="113"/>
        <v>NHÀ CỬA ĐỜI SỐNG</v>
      </c>
      <c r="P603" t="str">
        <f t="shared" si="108"/>
        <v>THỰC PHẨM</v>
      </c>
      <c r="Q603" t="str">
        <f t="shared" si="109"/>
        <v>231026</v>
      </c>
      <c r="R603" t="s">
        <v>4912</v>
      </c>
      <c r="S603" t="str">
        <f t="shared" si="110"/>
        <v>NABISCO-Bánh quy Oreo kẹp vani 65g</v>
      </c>
      <c r="T603">
        <f t="shared" si="111"/>
        <v>47000</v>
      </c>
      <c r="U603">
        <v>12</v>
      </c>
      <c r="V603">
        <v>10</v>
      </c>
      <c r="W603">
        <v>-2</v>
      </c>
      <c r="Y603">
        <f t="shared" si="114"/>
        <v>-2</v>
      </c>
      <c r="Z603" s="101">
        <f t="shared" si="115"/>
        <v>-94000</v>
      </c>
      <c r="AA603" s="102" t="s">
        <v>6605</v>
      </c>
    </row>
    <row r="604" spans="1:27">
      <c r="A604" t="s">
        <v>33</v>
      </c>
      <c r="B604" t="s">
        <v>4070</v>
      </c>
      <c r="C604" t="s">
        <v>4064</v>
      </c>
      <c r="D604" t="s">
        <v>4071</v>
      </c>
      <c r="E604">
        <v>350000</v>
      </c>
      <c r="F604">
        <v>2</v>
      </c>
      <c r="G604">
        <v>1</v>
      </c>
      <c r="H604">
        <v>-1</v>
      </c>
      <c r="J604" t="s">
        <v>6449</v>
      </c>
      <c r="K604" t="str">
        <f t="shared" si="112"/>
        <v>133945</v>
      </c>
      <c r="L604" t="str">
        <f t="shared" si="113"/>
        <v>NHÀ CỬA ĐỜI SỐNG</v>
      </c>
      <c r="P604" t="str">
        <f t="shared" ref="P604:P667" si="116">VLOOKUP(Q604,K:L,2,0)</f>
        <v>THỰC PHẨM</v>
      </c>
      <c r="Q604" t="str">
        <f t="shared" ref="Q604:Q667" si="117">VLOOKUP(R604,C:K,9,0)</f>
        <v>231027</v>
      </c>
      <c r="R604" t="s">
        <v>1531</v>
      </c>
      <c r="S604" t="str">
        <f t="shared" ref="S604:S667" si="118">VLOOKUP(R604,C:D,2,0)</f>
        <v>NABISCO-Bánh quy Oreo vị socola 116g</v>
      </c>
      <c r="T604">
        <f t="shared" ref="T604:T667" si="119">VLOOKUP(R604,C:E,3,0)</f>
        <v>80000</v>
      </c>
      <c r="U604">
        <v>16</v>
      </c>
      <c r="V604">
        <v>15</v>
      </c>
      <c r="W604">
        <v>-2</v>
      </c>
      <c r="X604">
        <v>1</v>
      </c>
      <c r="Y604">
        <f t="shared" si="114"/>
        <v>-1</v>
      </c>
      <c r="Z604" s="101">
        <f t="shared" si="115"/>
        <v>-80000</v>
      </c>
      <c r="AA604" s="102" t="s">
        <v>6209</v>
      </c>
    </row>
    <row r="605" spans="1:27">
      <c r="A605" t="s">
        <v>33</v>
      </c>
      <c r="B605" t="s">
        <v>5606</v>
      </c>
      <c r="C605" t="s">
        <v>5607</v>
      </c>
      <c r="D605" t="s">
        <v>5462</v>
      </c>
      <c r="E605">
        <v>250000</v>
      </c>
      <c r="F605">
        <v>-1</v>
      </c>
      <c r="G605">
        <v>0</v>
      </c>
      <c r="H605">
        <v>1</v>
      </c>
      <c r="J605" t="s">
        <v>6711</v>
      </c>
      <c r="K605" t="str">
        <f t="shared" si="112"/>
        <v>133957</v>
      </c>
      <c r="L605" t="str">
        <f t="shared" si="113"/>
        <v>NHÀ CỬA ĐỜI SỐNG</v>
      </c>
      <c r="P605" t="str">
        <f t="shared" si="116"/>
        <v>CHĂM SÓC SẮC ĐẸP</v>
      </c>
      <c r="Q605" t="str">
        <f t="shared" si="117"/>
        <v>231134</v>
      </c>
      <c r="R605" t="s">
        <v>5429</v>
      </c>
      <c r="S605" t="str">
        <f t="shared" si="118"/>
        <v>KOMI- Dầu gội phủ bạc thảo dược-Nâu đen(500ml)</v>
      </c>
      <c r="T605">
        <f t="shared" si="119"/>
        <v>610000</v>
      </c>
      <c r="U605">
        <v>4</v>
      </c>
      <c r="V605">
        <v>0</v>
      </c>
      <c r="W605">
        <v>-4</v>
      </c>
      <c r="Y605">
        <f t="shared" si="114"/>
        <v>-4</v>
      </c>
      <c r="Z605" s="101">
        <f t="shared" si="115"/>
        <v>-2440000</v>
      </c>
      <c r="AA605" s="102" t="s">
        <v>6699</v>
      </c>
    </row>
    <row r="606" spans="1:27">
      <c r="A606" t="s">
        <v>33</v>
      </c>
      <c r="B606" t="s">
        <v>5072</v>
      </c>
      <c r="C606" t="s">
        <v>5069</v>
      </c>
      <c r="D606" t="s">
        <v>5073</v>
      </c>
      <c r="E606">
        <v>90000</v>
      </c>
      <c r="F606">
        <v>2</v>
      </c>
      <c r="G606">
        <v>1</v>
      </c>
      <c r="H606">
        <v>-1</v>
      </c>
      <c r="J606" t="s">
        <v>6633</v>
      </c>
      <c r="K606" t="str">
        <f t="shared" si="112"/>
        <v>134018</v>
      </c>
      <c r="L606" t="str">
        <f t="shared" si="113"/>
        <v>NHÀ CỬA ĐỜI SỐNG</v>
      </c>
      <c r="P606" t="str">
        <f t="shared" si="116"/>
        <v>NHÀ CỬA ĐỜI SỐNG</v>
      </c>
      <c r="Q606" t="str">
        <f t="shared" si="117"/>
        <v>231265</v>
      </c>
      <c r="R606" t="s">
        <v>2363</v>
      </c>
      <c r="S606" t="str">
        <f t="shared" si="118"/>
        <v>KAIYO-Ô gấp gọn tự động hai chiều 10 nan,xanh navy</v>
      </c>
      <c r="T606">
        <f t="shared" si="119"/>
        <v>199000</v>
      </c>
      <c r="U606">
        <v>1</v>
      </c>
      <c r="V606">
        <v>0</v>
      </c>
      <c r="W606">
        <v>2</v>
      </c>
      <c r="X606">
        <v>-3</v>
      </c>
      <c r="Y606">
        <f t="shared" si="114"/>
        <v>-1</v>
      </c>
      <c r="Z606" s="101">
        <f t="shared" si="115"/>
        <v>-199000</v>
      </c>
      <c r="AA606" s="102" t="s">
        <v>6141</v>
      </c>
    </row>
    <row r="607" spans="1:27">
      <c r="A607" t="s">
        <v>33</v>
      </c>
      <c r="B607" t="s">
        <v>5072</v>
      </c>
      <c r="C607" t="s">
        <v>5069</v>
      </c>
      <c r="D607" t="s">
        <v>5073</v>
      </c>
      <c r="E607">
        <v>90000</v>
      </c>
      <c r="F607">
        <v>-1</v>
      </c>
      <c r="G607">
        <v>0</v>
      </c>
      <c r="H607">
        <v>1</v>
      </c>
      <c r="J607" t="s">
        <v>6633</v>
      </c>
      <c r="K607" t="str">
        <f t="shared" si="112"/>
        <v>134018</v>
      </c>
      <c r="L607" t="str">
        <f t="shared" si="113"/>
        <v>NHÀ CỬA ĐỜI SỐNG</v>
      </c>
      <c r="P607" t="str">
        <f t="shared" si="116"/>
        <v>NHÀ CỬA ĐỜI SỐNG</v>
      </c>
      <c r="Q607" t="str">
        <f t="shared" si="117"/>
        <v>231266</v>
      </c>
      <c r="R607" t="s">
        <v>4317</v>
      </c>
      <c r="S607" t="str">
        <f t="shared" si="118"/>
        <v>KAIYO-Ô gấp gọn tự động hai chiều 10 nan,xanh rêu</v>
      </c>
      <c r="T607">
        <f t="shared" si="119"/>
        <v>199000</v>
      </c>
      <c r="U607">
        <v>14</v>
      </c>
      <c r="V607">
        <v>12</v>
      </c>
      <c r="W607">
        <v>-2</v>
      </c>
      <c r="Y607">
        <f t="shared" si="114"/>
        <v>-2</v>
      </c>
      <c r="Z607" s="101">
        <f t="shared" si="115"/>
        <v>-398000</v>
      </c>
      <c r="AA607" s="102" t="s">
        <v>6497</v>
      </c>
    </row>
    <row r="608" spans="1:27">
      <c r="A608" t="s">
        <v>33</v>
      </c>
      <c r="B608" t="s">
        <v>5340</v>
      </c>
      <c r="C608" t="s">
        <v>5294</v>
      </c>
      <c r="D608" t="s">
        <v>5341</v>
      </c>
      <c r="E608">
        <v>90000</v>
      </c>
      <c r="F608">
        <v>1</v>
      </c>
      <c r="G608">
        <v>0</v>
      </c>
      <c r="H608">
        <v>-1</v>
      </c>
      <c r="J608" t="s">
        <v>6681</v>
      </c>
      <c r="K608" t="str">
        <f t="shared" si="112"/>
        <v>134020</v>
      </c>
      <c r="L608" t="str">
        <f t="shared" si="113"/>
        <v>NHÀ CỬA ĐỜI SỐNG</v>
      </c>
      <c r="P608" t="str">
        <f t="shared" si="116"/>
        <v>THỰC PHẨM</v>
      </c>
      <c r="Q608" t="str">
        <f t="shared" si="117"/>
        <v>231279</v>
      </c>
      <c r="R608" t="s">
        <v>1522</v>
      </c>
      <c r="S608" t="str">
        <f t="shared" si="118"/>
        <v>COCACOLA-Nước ngọt vị cam Fanta orange 160ml</v>
      </c>
      <c r="T608">
        <f t="shared" si="119"/>
        <v>29000</v>
      </c>
      <c r="U608">
        <v>-9</v>
      </c>
      <c r="V608">
        <v>3</v>
      </c>
      <c r="W608">
        <v>9</v>
      </c>
      <c r="X608">
        <v>3</v>
      </c>
      <c r="Y608">
        <f t="shared" si="114"/>
        <v>12</v>
      </c>
      <c r="Z608" s="101">
        <f t="shared" si="115"/>
        <v>348000</v>
      </c>
      <c r="AA608" s="102" t="s">
        <v>6292</v>
      </c>
    </row>
    <row r="609" spans="1:27">
      <c r="A609" t="s">
        <v>33</v>
      </c>
      <c r="B609" t="s">
        <v>5340</v>
      </c>
      <c r="C609" t="s">
        <v>5294</v>
      </c>
      <c r="D609" t="s">
        <v>5341</v>
      </c>
      <c r="E609">
        <v>90000</v>
      </c>
      <c r="F609">
        <v>-1</v>
      </c>
      <c r="G609">
        <v>0</v>
      </c>
      <c r="H609">
        <v>1</v>
      </c>
      <c r="J609" t="s">
        <v>6681</v>
      </c>
      <c r="K609" t="str">
        <f t="shared" si="112"/>
        <v>134020</v>
      </c>
      <c r="L609" t="str">
        <f t="shared" si="113"/>
        <v>NHÀ CỬA ĐỜI SỐNG</v>
      </c>
      <c r="P609" t="str">
        <f t="shared" si="116"/>
        <v>THỰC PHẨM</v>
      </c>
      <c r="Q609" t="str">
        <f t="shared" si="117"/>
        <v>231358</v>
      </c>
      <c r="R609" t="s">
        <v>1396</v>
      </c>
      <c r="S609" t="str">
        <f t="shared" si="118"/>
        <v>NABISCO-Bánh Crackers Ritz socola 106g</v>
      </c>
      <c r="T609">
        <f t="shared" si="119"/>
        <v>75000</v>
      </c>
      <c r="U609">
        <v>25</v>
      </c>
      <c r="V609">
        <v>28</v>
      </c>
      <c r="W609">
        <v>1</v>
      </c>
      <c r="X609">
        <v>2</v>
      </c>
      <c r="Y609">
        <f t="shared" si="114"/>
        <v>3</v>
      </c>
      <c r="Z609" s="101">
        <f t="shared" si="115"/>
        <v>225000</v>
      </c>
      <c r="AA609" s="102">
        <v>46027.660694444443</v>
      </c>
    </row>
    <row r="610" spans="1:27">
      <c r="A610" t="s">
        <v>33</v>
      </c>
      <c r="B610" t="s">
        <v>5340</v>
      </c>
      <c r="C610" t="s">
        <v>5294</v>
      </c>
      <c r="D610" t="s">
        <v>5341</v>
      </c>
      <c r="E610">
        <v>90000</v>
      </c>
      <c r="F610">
        <v>-1</v>
      </c>
      <c r="G610">
        <v>0</v>
      </c>
      <c r="H610">
        <v>1</v>
      </c>
      <c r="J610" t="s">
        <v>6681</v>
      </c>
      <c r="K610" t="str">
        <f t="shared" si="112"/>
        <v>134020</v>
      </c>
      <c r="L610" t="str">
        <f t="shared" si="113"/>
        <v>NHÀ CỬA ĐỜI SỐNG</v>
      </c>
      <c r="P610" t="str">
        <f t="shared" si="116"/>
        <v>NHÀ CỬA ĐỜI SỐNG</v>
      </c>
      <c r="Q610" t="str">
        <f t="shared" si="117"/>
        <v>231417</v>
      </c>
      <c r="R610" t="s">
        <v>2387</v>
      </c>
      <c r="S610" t="str">
        <f t="shared" si="118"/>
        <v>KAIYO-Chảo inox 316 Premium thành cao size 24cm</v>
      </c>
      <c r="T610">
        <f t="shared" si="119"/>
        <v>700000</v>
      </c>
      <c r="U610">
        <v>2</v>
      </c>
      <c r="V610">
        <v>3</v>
      </c>
      <c r="W610">
        <v>2</v>
      </c>
      <c r="X610">
        <v>-1</v>
      </c>
      <c r="Y610">
        <f t="shared" si="114"/>
        <v>1</v>
      </c>
      <c r="Z610" s="101">
        <f t="shared" si="115"/>
        <v>700000</v>
      </c>
      <c r="AA610" s="102" t="s">
        <v>6179</v>
      </c>
    </row>
    <row r="611" spans="1:27">
      <c r="A611" t="s">
        <v>33</v>
      </c>
      <c r="B611" t="s">
        <v>1617</v>
      </c>
      <c r="C611" t="s">
        <v>1618</v>
      </c>
      <c r="D611" t="s">
        <v>1619</v>
      </c>
      <c r="E611">
        <v>40000</v>
      </c>
      <c r="F611">
        <v>-1</v>
      </c>
      <c r="G611">
        <v>0</v>
      </c>
      <c r="H611">
        <v>1</v>
      </c>
      <c r="J611" t="s">
        <v>6220</v>
      </c>
      <c r="K611" t="str">
        <f t="shared" si="112"/>
        <v>134021</v>
      </c>
      <c r="L611" t="str">
        <f t="shared" si="113"/>
        <v>NHÀ CỬA ĐỜI SỐNG</v>
      </c>
      <c r="P611" t="str">
        <f t="shared" si="116"/>
        <v>THỰC PHẨM</v>
      </c>
      <c r="Q611" t="str">
        <f t="shared" si="117"/>
        <v>231449</v>
      </c>
      <c r="R611" t="s">
        <v>5435</v>
      </c>
      <c r="S611" t="str">
        <f t="shared" si="118"/>
        <v>KURIHARAEN-Bánh pound hạnh nhân 180g</v>
      </c>
      <c r="T611">
        <f t="shared" si="119"/>
        <v>159000</v>
      </c>
      <c r="U611">
        <v>-2</v>
      </c>
      <c r="V611">
        <v>0</v>
      </c>
      <c r="W611">
        <v>2</v>
      </c>
      <c r="Y611">
        <f t="shared" si="114"/>
        <v>2</v>
      </c>
      <c r="Z611" s="101">
        <f t="shared" si="115"/>
        <v>318000</v>
      </c>
      <c r="AA611" s="102" t="s">
        <v>6690</v>
      </c>
    </row>
    <row r="612" spans="1:27">
      <c r="A612" t="s">
        <v>33</v>
      </c>
      <c r="B612" t="s">
        <v>1617</v>
      </c>
      <c r="C612" t="s">
        <v>1618</v>
      </c>
      <c r="D612" t="s">
        <v>1619</v>
      </c>
      <c r="E612">
        <v>40000</v>
      </c>
      <c r="F612">
        <v>-1</v>
      </c>
      <c r="G612">
        <v>0</v>
      </c>
      <c r="H612">
        <v>1</v>
      </c>
      <c r="J612" t="s">
        <v>6220</v>
      </c>
      <c r="K612" t="str">
        <f t="shared" si="112"/>
        <v>134021</v>
      </c>
      <c r="L612" t="str">
        <f t="shared" si="113"/>
        <v>NHÀ CỬA ĐỜI SỐNG</v>
      </c>
      <c r="P612" t="str">
        <f t="shared" si="116"/>
        <v>CHĂM SÓC SẮC ĐẸP</v>
      </c>
      <c r="Q612" t="str">
        <f t="shared" si="117"/>
        <v>231502</v>
      </c>
      <c r="R612" t="s">
        <v>5016</v>
      </c>
      <c r="S612" t="str">
        <f t="shared" si="118"/>
        <v>ROSETTE- Gel tẩy tế bào chết cho da dầu 120g N</v>
      </c>
      <c r="T612">
        <f t="shared" si="119"/>
        <v>129000</v>
      </c>
      <c r="U612">
        <v>-4</v>
      </c>
      <c r="V612">
        <v>0</v>
      </c>
      <c r="W612">
        <v>4</v>
      </c>
      <c r="Y612">
        <f t="shared" si="114"/>
        <v>4</v>
      </c>
      <c r="Z612" s="101">
        <f t="shared" si="115"/>
        <v>516000</v>
      </c>
      <c r="AA612" s="102" t="s">
        <v>6620</v>
      </c>
    </row>
    <row r="613" spans="1:27">
      <c r="A613" t="s">
        <v>33</v>
      </c>
      <c r="B613" t="s">
        <v>5831</v>
      </c>
      <c r="C613" t="s">
        <v>5828</v>
      </c>
      <c r="D613" t="s">
        <v>5832</v>
      </c>
      <c r="E613">
        <v>40000</v>
      </c>
      <c r="F613">
        <v>8</v>
      </c>
      <c r="G613">
        <v>7</v>
      </c>
      <c r="H613">
        <v>-1</v>
      </c>
      <c r="J613" t="s">
        <v>6734</v>
      </c>
      <c r="K613" t="str">
        <f t="shared" si="112"/>
        <v>134022</v>
      </c>
      <c r="L613" t="str">
        <f t="shared" si="113"/>
        <v>NHÀ CỬA ĐỜI SỐNG</v>
      </c>
      <c r="P613" t="str">
        <f t="shared" si="116"/>
        <v>CHĂM SÓC SẮC ĐẸP</v>
      </c>
      <c r="Q613" t="str">
        <f t="shared" si="117"/>
        <v>231503</v>
      </c>
      <c r="R613" t="s">
        <v>5036</v>
      </c>
      <c r="S613" t="str">
        <f t="shared" si="118"/>
        <v>ROSETTE- Gel tẩy tế bào chết cho da khô 120g N</v>
      </c>
      <c r="T613">
        <f t="shared" si="119"/>
        <v>129000</v>
      </c>
      <c r="U613">
        <v>-3</v>
      </c>
      <c r="V613">
        <v>0</v>
      </c>
      <c r="W613">
        <v>3</v>
      </c>
      <c r="Y613">
        <f t="shared" si="114"/>
        <v>3</v>
      </c>
      <c r="Z613" s="101">
        <f t="shared" si="115"/>
        <v>387000</v>
      </c>
      <c r="AA613" s="102" t="s">
        <v>6625</v>
      </c>
    </row>
    <row r="614" spans="1:27">
      <c r="A614" t="s">
        <v>33</v>
      </c>
      <c r="B614" t="s">
        <v>5831</v>
      </c>
      <c r="C614" t="s">
        <v>5828</v>
      </c>
      <c r="D614" t="s">
        <v>5832</v>
      </c>
      <c r="E614">
        <v>40000</v>
      </c>
      <c r="F614">
        <v>-1</v>
      </c>
      <c r="G614">
        <v>0</v>
      </c>
      <c r="H614">
        <v>1</v>
      </c>
      <c r="J614" t="s">
        <v>6734</v>
      </c>
      <c r="K614" t="str">
        <f t="shared" si="112"/>
        <v>134022</v>
      </c>
      <c r="L614" t="str">
        <f t="shared" si="113"/>
        <v>NHÀ CỬA ĐỜI SỐNG</v>
      </c>
      <c r="P614" t="str">
        <f t="shared" si="116"/>
        <v>NHÀ CỬA ĐỜI SỐNG</v>
      </c>
      <c r="Q614" t="str">
        <f t="shared" si="117"/>
        <v>231535</v>
      </c>
      <c r="R614" t="s">
        <v>2991</v>
      </c>
      <c r="S614" t="str">
        <f t="shared" si="118"/>
        <v>Set khăn cao cấp Nhật Bản 4 món màu xanh navy</v>
      </c>
      <c r="T614">
        <f t="shared" si="119"/>
        <v>289000</v>
      </c>
      <c r="U614">
        <v>-3</v>
      </c>
      <c r="V614">
        <v>1</v>
      </c>
      <c r="W614">
        <v>3</v>
      </c>
      <c r="X614">
        <v>1</v>
      </c>
      <c r="Y614">
        <f t="shared" si="114"/>
        <v>4</v>
      </c>
      <c r="Z614" s="101">
        <f t="shared" si="115"/>
        <v>1156000</v>
      </c>
      <c r="AA614" s="102">
        <v>45967</v>
      </c>
    </row>
    <row r="615" spans="1:27">
      <c r="A615" t="s">
        <v>33</v>
      </c>
      <c r="B615" t="s">
        <v>3979</v>
      </c>
      <c r="C615" t="s">
        <v>3974</v>
      </c>
      <c r="D615" t="s">
        <v>3980</v>
      </c>
      <c r="E615">
        <v>150000</v>
      </c>
      <c r="F615">
        <v>-1</v>
      </c>
      <c r="G615">
        <v>0</v>
      </c>
      <c r="H615">
        <v>1</v>
      </c>
      <c r="J615" t="s">
        <v>6434</v>
      </c>
      <c r="K615" t="str">
        <f t="shared" si="112"/>
        <v>134027</v>
      </c>
      <c r="L615" t="str">
        <f t="shared" si="113"/>
        <v>NHÀ CỬA ĐỜI SỐNG</v>
      </c>
      <c r="P615" t="str">
        <f t="shared" si="116"/>
        <v>THỰC PHẨM</v>
      </c>
      <c r="Q615" t="str">
        <f t="shared" si="117"/>
        <v>231576</v>
      </c>
      <c r="R615" t="s">
        <v>5286</v>
      </c>
      <c r="S615" t="str">
        <f t="shared" si="118"/>
        <v>NAKATA - Rượu mơ Umeshu vị mật ong 300ml/10 độ</v>
      </c>
      <c r="T615">
        <f t="shared" si="119"/>
        <v>235000</v>
      </c>
      <c r="U615">
        <v>-24</v>
      </c>
      <c r="V615">
        <v>0</v>
      </c>
      <c r="W615">
        <v>24</v>
      </c>
      <c r="Y615">
        <f t="shared" si="114"/>
        <v>24</v>
      </c>
      <c r="Z615" s="101">
        <f t="shared" si="115"/>
        <v>5640000</v>
      </c>
      <c r="AA615" s="102" t="s">
        <v>6677</v>
      </c>
    </row>
    <row r="616" spans="1:27">
      <c r="A616" t="s">
        <v>33</v>
      </c>
      <c r="B616" t="s">
        <v>3979</v>
      </c>
      <c r="C616" t="s">
        <v>3974</v>
      </c>
      <c r="D616" t="s">
        <v>3980</v>
      </c>
      <c r="E616">
        <v>150000</v>
      </c>
      <c r="F616">
        <v>-1</v>
      </c>
      <c r="G616">
        <v>0</v>
      </c>
      <c r="H616">
        <v>1</v>
      </c>
      <c r="J616" t="s">
        <v>6434</v>
      </c>
      <c r="K616" t="str">
        <f t="shared" si="112"/>
        <v>134027</v>
      </c>
      <c r="L616" t="str">
        <f t="shared" si="113"/>
        <v>NHÀ CỬA ĐỜI SỐNG</v>
      </c>
      <c r="P616" t="str">
        <f t="shared" si="116"/>
        <v>CHĂM SÓC SẮC ĐẸP</v>
      </c>
      <c r="Q616" t="str">
        <f t="shared" si="117"/>
        <v>231592</v>
      </c>
      <c r="R616" t="s">
        <v>5781</v>
      </c>
      <c r="S616" t="str">
        <f t="shared" si="118"/>
        <v>Kem dưỡng da lô hội Nomea Aloe &amp; NMN Nhật Bản 280g</v>
      </c>
      <c r="T616">
        <f t="shared" si="119"/>
        <v>249000</v>
      </c>
      <c r="U616">
        <v>-3</v>
      </c>
      <c r="V616">
        <v>0</v>
      </c>
      <c r="W616">
        <v>3</v>
      </c>
      <c r="Y616">
        <f t="shared" si="114"/>
        <v>3</v>
      </c>
      <c r="Z616" s="101">
        <f t="shared" si="115"/>
        <v>747000</v>
      </c>
      <c r="AA616" s="102" t="s">
        <v>6240</v>
      </c>
    </row>
    <row r="617" spans="1:27">
      <c r="A617" t="s">
        <v>33</v>
      </c>
      <c r="B617" t="s">
        <v>2346</v>
      </c>
      <c r="C617" t="s">
        <v>2347</v>
      </c>
      <c r="D617" t="s">
        <v>624</v>
      </c>
      <c r="E617">
        <v>60000</v>
      </c>
      <c r="F617">
        <v>9</v>
      </c>
      <c r="G617">
        <v>0</v>
      </c>
      <c r="I617">
        <v>-9</v>
      </c>
      <c r="J617">
        <v>45828</v>
      </c>
      <c r="K617" t="str">
        <f t="shared" si="112"/>
        <v>134030</v>
      </c>
      <c r="L617" t="str">
        <f t="shared" si="113"/>
        <v>NHÀ CỬA ĐỜI SỐNG</v>
      </c>
      <c r="P617" t="str">
        <f t="shared" si="116"/>
        <v>Thực phẩm Fresh</v>
      </c>
      <c r="Q617" t="str">
        <f t="shared" si="117"/>
        <v>25000</v>
      </c>
      <c r="R617" t="s">
        <v>2214</v>
      </c>
      <c r="S617" t="str">
        <f t="shared" si="118"/>
        <v>New Zealand - Táo Dazzle Mr.Apple</v>
      </c>
      <c r="T617">
        <f t="shared" si="119"/>
        <v>145000</v>
      </c>
      <c r="U617">
        <v>2.165</v>
      </c>
      <c r="V617">
        <v>0</v>
      </c>
      <c r="X617">
        <v>-2.165</v>
      </c>
      <c r="Y617">
        <f t="shared" si="114"/>
        <v>-2.165</v>
      </c>
      <c r="Z617" s="101">
        <f t="shared" si="115"/>
        <v>-313925</v>
      </c>
      <c r="AA617" s="102">
        <v>0</v>
      </c>
    </row>
    <row r="618" spans="1:27">
      <c r="A618" t="s">
        <v>33</v>
      </c>
      <c r="B618" t="s">
        <v>2346</v>
      </c>
      <c r="C618" t="s">
        <v>2347</v>
      </c>
      <c r="D618" t="s">
        <v>624</v>
      </c>
      <c r="E618">
        <v>60000</v>
      </c>
      <c r="F618">
        <v>10</v>
      </c>
      <c r="G618">
        <v>9</v>
      </c>
      <c r="H618">
        <v>-1</v>
      </c>
      <c r="J618">
        <v>45828</v>
      </c>
      <c r="K618" t="str">
        <f t="shared" si="112"/>
        <v>134030</v>
      </c>
      <c r="L618" t="str">
        <f t="shared" si="113"/>
        <v>NHÀ CỬA ĐỜI SỐNG</v>
      </c>
      <c r="P618" t="str">
        <f t="shared" si="116"/>
        <v>Thực phẩm Fresh</v>
      </c>
      <c r="Q618" t="str">
        <f t="shared" si="117"/>
        <v>25002</v>
      </c>
      <c r="R618" t="s">
        <v>2410</v>
      </c>
      <c r="S618" t="str">
        <f t="shared" si="118"/>
        <v>ĐL - Dưa lưới Hami</v>
      </c>
      <c r="T618">
        <f t="shared" si="119"/>
        <v>80000</v>
      </c>
      <c r="U618">
        <v>9.9</v>
      </c>
      <c r="V618">
        <v>0</v>
      </c>
      <c r="X618">
        <v>-9.9</v>
      </c>
      <c r="Y618">
        <f t="shared" si="114"/>
        <v>-9.9</v>
      </c>
      <c r="Z618" s="101">
        <f t="shared" si="115"/>
        <v>-792000</v>
      </c>
      <c r="AA618" s="102">
        <v>0</v>
      </c>
    </row>
    <row r="619" spans="1:27">
      <c r="A619" t="s">
        <v>33</v>
      </c>
      <c r="B619" t="s">
        <v>3961</v>
      </c>
      <c r="C619" t="s">
        <v>3962</v>
      </c>
      <c r="D619" t="s">
        <v>3963</v>
      </c>
      <c r="E619">
        <v>145000</v>
      </c>
      <c r="F619">
        <v>-1</v>
      </c>
      <c r="G619">
        <v>0</v>
      </c>
      <c r="H619">
        <v>1</v>
      </c>
      <c r="J619" t="s">
        <v>6431</v>
      </c>
      <c r="K619" t="str">
        <f t="shared" si="112"/>
        <v>134034</v>
      </c>
      <c r="L619" t="str">
        <f t="shared" si="113"/>
        <v>NHÀ CỬA ĐỜI SỐNG</v>
      </c>
      <c r="P619" t="str">
        <f t="shared" si="116"/>
        <v>Thực phẩm Fresh</v>
      </c>
      <c r="Q619" t="str">
        <f t="shared" si="117"/>
        <v>25003</v>
      </c>
      <c r="R619" t="s">
        <v>2323</v>
      </c>
      <c r="S619" t="str">
        <f t="shared" si="118"/>
        <v>ĐL - Nho sữa</v>
      </c>
      <c r="T619">
        <f t="shared" si="119"/>
        <v>185000</v>
      </c>
      <c r="U619">
        <v>2.6850000000000001</v>
      </c>
      <c r="V619">
        <v>0</v>
      </c>
      <c r="X619">
        <v>-2.6850000000000001</v>
      </c>
      <c r="Y619">
        <f t="shared" si="114"/>
        <v>-2.6850000000000001</v>
      </c>
      <c r="Z619" s="101">
        <f t="shared" si="115"/>
        <v>-496725</v>
      </c>
      <c r="AA619" s="102">
        <v>0</v>
      </c>
    </row>
    <row r="620" spans="1:27">
      <c r="A620" t="s">
        <v>33</v>
      </c>
      <c r="B620" t="s">
        <v>3961</v>
      </c>
      <c r="C620" t="s">
        <v>3962</v>
      </c>
      <c r="D620" t="s">
        <v>3963</v>
      </c>
      <c r="E620">
        <v>145000</v>
      </c>
      <c r="F620">
        <v>1</v>
      </c>
      <c r="G620">
        <v>0</v>
      </c>
      <c r="H620">
        <v>-1</v>
      </c>
      <c r="J620" t="s">
        <v>6431</v>
      </c>
      <c r="K620" t="str">
        <f t="shared" si="112"/>
        <v>134034</v>
      </c>
      <c r="L620" t="str">
        <f t="shared" si="113"/>
        <v>NHÀ CỬA ĐỜI SỐNG</v>
      </c>
      <c r="P620" t="str">
        <f t="shared" si="116"/>
        <v>Thực phẩm Fresh</v>
      </c>
      <c r="Q620" t="str">
        <f t="shared" si="117"/>
        <v>25180</v>
      </c>
      <c r="R620" t="s">
        <v>2312</v>
      </c>
      <c r="S620" t="str">
        <f t="shared" si="118"/>
        <v>NK - Cam vàng NK</v>
      </c>
      <c r="T620">
        <f t="shared" si="119"/>
        <v>135000</v>
      </c>
      <c r="U620">
        <v>3.55</v>
      </c>
      <c r="V620">
        <v>0</v>
      </c>
      <c r="X620">
        <v>-3.55</v>
      </c>
      <c r="Y620">
        <f t="shared" si="114"/>
        <v>-3.55</v>
      </c>
      <c r="Z620" s="101">
        <f t="shared" si="115"/>
        <v>-479250</v>
      </c>
      <c r="AA620" s="102">
        <v>0</v>
      </c>
    </row>
    <row r="621" spans="1:27">
      <c r="A621" t="s">
        <v>33</v>
      </c>
      <c r="B621" t="s">
        <v>3961</v>
      </c>
      <c r="C621" t="s">
        <v>3962</v>
      </c>
      <c r="D621" t="s">
        <v>3963</v>
      </c>
      <c r="E621">
        <v>145000</v>
      </c>
      <c r="F621">
        <v>-1</v>
      </c>
      <c r="G621">
        <v>0</v>
      </c>
      <c r="H621">
        <v>1</v>
      </c>
      <c r="J621" t="s">
        <v>6431</v>
      </c>
      <c r="K621" t="str">
        <f t="shared" si="112"/>
        <v>134034</v>
      </c>
      <c r="L621" t="str">
        <f t="shared" si="113"/>
        <v>NHÀ CỬA ĐỜI SỐNG</v>
      </c>
      <c r="P621" t="str">
        <f t="shared" si="116"/>
        <v>CHĂM SÓC HÀNG NGÀY</v>
      </c>
      <c r="Q621" t="str">
        <f t="shared" si="117"/>
        <v>30015</v>
      </c>
      <c r="R621" t="s">
        <v>376</v>
      </c>
      <c r="S621" t="str">
        <f t="shared" si="118"/>
        <v>PIERAS- NSM Propolinse bong mảng bám k.cồn 600ml</v>
      </c>
      <c r="T621">
        <f t="shared" si="119"/>
        <v>220000</v>
      </c>
      <c r="U621">
        <v>8</v>
      </c>
      <c r="V621">
        <v>6</v>
      </c>
      <c r="W621">
        <v>-1</v>
      </c>
      <c r="X621">
        <v>-1</v>
      </c>
      <c r="Y621">
        <f t="shared" si="114"/>
        <v>-2</v>
      </c>
      <c r="Z621" s="101">
        <f t="shared" si="115"/>
        <v>-440000</v>
      </c>
      <c r="AA621" s="102">
        <v>45877</v>
      </c>
    </row>
    <row r="622" spans="1:27">
      <c r="A622" t="s">
        <v>33</v>
      </c>
      <c r="B622" t="s">
        <v>1941</v>
      </c>
      <c r="C622" t="s">
        <v>1942</v>
      </c>
      <c r="D622" t="s">
        <v>1943</v>
      </c>
      <c r="E622">
        <v>75000</v>
      </c>
      <c r="F622">
        <v>-1</v>
      </c>
      <c r="G622">
        <v>0</v>
      </c>
      <c r="H622">
        <v>1</v>
      </c>
      <c r="J622" t="s">
        <v>6170</v>
      </c>
      <c r="K622" t="str">
        <f t="shared" ref="K622:K677" si="120">B622</f>
        <v>134035</v>
      </c>
      <c r="L622" t="str">
        <f t="shared" ref="L622:L677" si="121">A622</f>
        <v>NHÀ CỬA ĐỜI SỐNG</v>
      </c>
      <c r="P622" t="str">
        <f t="shared" si="116"/>
        <v>CHĂM SÓC HÀNG NGÀY</v>
      </c>
      <c r="Q622" t="str">
        <f t="shared" si="117"/>
        <v>30026</v>
      </c>
      <c r="R622" t="s">
        <v>4206</v>
      </c>
      <c r="S622" t="str">
        <f t="shared" si="118"/>
        <v>KĐR AEKYUNG 2080 Dr.Clinic Sensitive Care 125gr</v>
      </c>
      <c r="T622">
        <f t="shared" si="119"/>
        <v>89000</v>
      </c>
      <c r="U622">
        <v>2</v>
      </c>
      <c r="V622">
        <v>0</v>
      </c>
      <c r="W622">
        <v>-2</v>
      </c>
      <c r="Y622">
        <f t="shared" ref="Y622:Y677" si="122">+X622+W622</f>
        <v>-2</v>
      </c>
      <c r="Z622" s="101">
        <f t="shared" ref="Z622:Z677" si="123">+Y622*T622</f>
        <v>-178000</v>
      </c>
      <c r="AA622" s="102" t="s">
        <v>6477</v>
      </c>
    </row>
    <row r="623" spans="1:27">
      <c r="A623" t="s">
        <v>33</v>
      </c>
      <c r="B623" t="s">
        <v>1941</v>
      </c>
      <c r="C623" t="s">
        <v>1942</v>
      </c>
      <c r="D623" t="s">
        <v>1943</v>
      </c>
      <c r="E623">
        <v>75000</v>
      </c>
      <c r="F623">
        <v>-1</v>
      </c>
      <c r="G623">
        <v>0</v>
      </c>
      <c r="H623">
        <v>1</v>
      </c>
      <c r="J623" t="s">
        <v>6170</v>
      </c>
      <c r="K623" t="str">
        <f t="shared" si="120"/>
        <v>134035</v>
      </c>
      <c r="L623" t="str">
        <f t="shared" si="121"/>
        <v>NHÀ CỬA ĐỜI SỐNG</v>
      </c>
      <c r="P623" t="str">
        <f t="shared" si="116"/>
        <v>CHĂM SÓC HÀNG NGÀY</v>
      </c>
      <c r="Q623" t="str">
        <f t="shared" si="117"/>
        <v>30028</v>
      </c>
      <c r="R623" t="s">
        <v>1540</v>
      </c>
      <c r="S623" t="str">
        <f t="shared" si="118"/>
        <v>KĐR DENTAL CLINIC 2080 Shining White 3D Effect</v>
      </c>
      <c r="T623">
        <f t="shared" si="119"/>
        <v>79000</v>
      </c>
      <c r="U623">
        <v>28</v>
      </c>
      <c r="V623">
        <v>29</v>
      </c>
      <c r="W623">
        <v>0</v>
      </c>
      <c r="X623">
        <v>1</v>
      </c>
      <c r="Y623">
        <f t="shared" si="122"/>
        <v>1</v>
      </c>
      <c r="Z623" s="101">
        <f t="shared" si="123"/>
        <v>79000</v>
      </c>
      <c r="AA623" s="102" t="s">
        <v>6211</v>
      </c>
    </row>
    <row r="624" spans="1:27">
      <c r="A624" t="s">
        <v>33</v>
      </c>
      <c r="B624" t="s">
        <v>1941</v>
      </c>
      <c r="C624" t="s">
        <v>1942</v>
      </c>
      <c r="D624" t="s">
        <v>1943</v>
      </c>
      <c r="E624">
        <v>75000</v>
      </c>
      <c r="F624">
        <v>2</v>
      </c>
      <c r="G624">
        <v>1</v>
      </c>
      <c r="H624">
        <v>-1</v>
      </c>
      <c r="J624" t="s">
        <v>6170</v>
      </c>
      <c r="K624" t="str">
        <f t="shared" si="120"/>
        <v>134035</v>
      </c>
      <c r="L624" t="str">
        <f t="shared" si="121"/>
        <v>NHÀ CỬA ĐỜI SỐNG</v>
      </c>
      <c r="P624" t="str">
        <f t="shared" si="116"/>
        <v>CHĂM SÓC HÀNG NGÀY</v>
      </c>
      <c r="Q624" t="str">
        <f t="shared" si="117"/>
        <v>30037</v>
      </c>
      <c r="R624" t="s">
        <v>2609</v>
      </c>
      <c r="S624" t="str">
        <f t="shared" si="118"/>
        <v>UFC- Bàn chải Dent Ultima TL-S 1 siêu mềm</v>
      </c>
      <c r="T624">
        <f t="shared" si="119"/>
        <v>58000</v>
      </c>
      <c r="U624">
        <v>38</v>
      </c>
      <c r="V624">
        <v>28</v>
      </c>
      <c r="W624">
        <v>-5</v>
      </c>
      <c r="X624">
        <v>-5</v>
      </c>
      <c r="Y624">
        <f t="shared" si="122"/>
        <v>-10</v>
      </c>
      <c r="Z624" s="101">
        <f t="shared" si="123"/>
        <v>-580000</v>
      </c>
      <c r="AA624" s="102" t="s">
        <v>6128</v>
      </c>
    </row>
    <row r="625" spans="1:27">
      <c r="A625" t="s">
        <v>33</v>
      </c>
      <c r="B625" t="s">
        <v>5006</v>
      </c>
      <c r="C625" t="s">
        <v>4992</v>
      </c>
      <c r="D625" t="s">
        <v>5007</v>
      </c>
      <c r="E625">
        <v>170000</v>
      </c>
      <c r="F625">
        <v>1</v>
      </c>
      <c r="G625">
        <v>0</v>
      </c>
      <c r="H625">
        <v>-1</v>
      </c>
      <c r="J625" t="s">
        <v>6616</v>
      </c>
      <c r="K625" t="str">
        <f t="shared" si="120"/>
        <v>134044</v>
      </c>
      <c r="L625" t="str">
        <f t="shared" si="121"/>
        <v>NHÀ CỬA ĐỜI SỐNG</v>
      </c>
      <c r="P625" t="str">
        <f t="shared" si="116"/>
        <v>CHĂM SÓC HÀNG NGÀY</v>
      </c>
      <c r="Q625" t="str">
        <f t="shared" si="117"/>
        <v>30038</v>
      </c>
      <c r="R625" t="s">
        <v>4518</v>
      </c>
      <c r="S625" t="str">
        <f t="shared" si="118"/>
        <v>UFC- Bàn chải Dent Ultima loại thường</v>
      </c>
      <c r="T625">
        <f t="shared" si="119"/>
        <v>58000</v>
      </c>
      <c r="U625">
        <v>-2</v>
      </c>
      <c r="V625">
        <v>0</v>
      </c>
      <c r="W625">
        <v>2</v>
      </c>
      <c r="Y625">
        <f t="shared" si="122"/>
        <v>2</v>
      </c>
      <c r="Z625" s="101">
        <f t="shared" si="123"/>
        <v>116000</v>
      </c>
      <c r="AA625" s="102" t="s">
        <v>6271</v>
      </c>
    </row>
    <row r="626" spans="1:27">
      <c r="A626" t="s">
        <v>33</v>
      </c>
      <c r="B626" t="s">
        <v>5006</v>
      </c>
      <c r="C626" t="s">
        <v>4992</v>
      </c>
      <c r="D626" t="s">
        <v>5007</v>
      </c>
      <c r="E626">
        <v>170000</v>
      </c>
      <c r="F626">
        <v>-1</v>
      </c>
      <c r="G626">
        <v>0</v>
      </c>
      <c r="H626">
        <v>1</v>
      </c>
      <c r="J626" t="s">
        <v>6616</v>
      </c>
      <c r="K626" t="str">
        <f t="shared" si="120"/>
        <v>134044</v>
      </c>
      <c r="L626" t="str">
        <f t="shared" si="121"/>
        <v>NHÀ CỬA ĐỜI SỐNG</v>
      </c>
      <c r="P626" t="str">
        <f t="shared" si="116"/>
        <v>CHĂM SÓC HÀNG NGÀY</v>
      </c>
      <c r="Q626" t="str">
        <f t="shared" si="117"/>
        <v>30056</v>
      </c>
      <c r="R626" t="s">
        <v>2588</v>
      </c>
      <c r="S626" t="str">
        <f t="shared" si="118"/>
        <v>UFC- Bàn chải Dent-inn lông mảnh cứng</v>
      </c>
      <c r="T626">
        <f t="shared" si="119"/>
        <v>58000</v>
      </c>
      <c r="U626">
        <v>39</v>
      </c>
      <c r="V626">
        <v>40</v>
      </c>
      <c r="W626">
        <v>-1</v>
      </c>
      <c r="X626">
        <v>2</v>
      </c>
      <c r="Y626">
        <f t="shared" si="122"/>
        <v>1</v>
      </c>
      <c r="Z626" s="101">
        <f t="shared" si="123"/>
        <v>58000</v>
      </c>
      <c r="AA626" s="102">
        <v>46006.630983796298</v>
      </c>
    </row>
    <row r="627" spans="1:27">
      <c r="A627" t="s">
        <v>33</v>
      </c>
      <c r="B627" t="s">
        <v>50</v>
      </c>
      <c r="C627" t="s">
        <v>51</v>
      </c>
      <c r="D627" t="s">
        <v>52</v>
      </c>
      <c r="E627">
        <v>250000</v>
      </c>
      <c r="F627">
        <v>-2</v>
      </c>
      <c r="G627">
        <v>0</v>
      </c>
      <c r="H627">
        <v>2</v>
      </c>
      <c r="J627" t="s">
        <v>6465</v>
      </c>
      <c r="K627" t="str">
        <f t="shared" si="120"/>
        <v>134045</v>
      </c>
      <c r="L627" t="str">
        <f t="shared" si="121"/>
        <v>NHÀ CỬA ĐỜI SỐNG</v>
      </c>
      <c r="P627" t="str">
        <f t="shared" si="116"/>
        <v>CHĂM SÓC HÀNG NGÀY</v>
      </c>
      <c r="Q627" t="str">
        <f t="shared" si="117"/>
        <v>30060</v>
      </c>
      <c r="R627" t="s">
        <v>3099</v>
      </c>
      <c r="S627" t="str">
        <f t="shared" si="118"/>
        <v>KLEANNARA- BVS SOONSOOHAN 23cm</v>
      </c>
      <c r="T627">
        <f t="shared" si="119"/>
        <v>79500</v>
      </c>
      <c r="U627">
        <v>2</v>
      </c>
      <c r="V627">
        <v>4</v>
      </c>
      <c r="W627">
        <v>1</v>
      </c>
      <c r="X627">
        <v>1</v>
      </c>
      <c r="Y627">
        <f t="shared" si="122"/>
        <v>2</v>
      </c>
      <c r="Z627" s="101">
        <f t="shared" si="123"/>
        <v>159000</v>
      </c>
      <c r="AA627" s="102">
        <v>46031.628055555557</v>
      </c>
    </row>
    <row r="628" spans="1:27">
      <c r="A628" t="s">
        <v>33</v>
      </c>
      <c r="B628" t="s">
        <v>4167</v>
      </c>
      <c r="C628" t="s">
        <v>4156</v>
      </c>
      <c r="D628" t="s">
        <v>4168</v>
      </c>
      <c r="E628">
        <v>250000</v>
      </c>
      <c r="F628">
        <v>-1</v>
      </c>
      <c r="G628">
        <v>0</v>
      </c>
      <c r="H628">
        <v>1</v>
      </c>
      <c r="J628" t="s">
        <v>6468</v>
      </c>
      <c r="K628" t="str">
        <f t="shared" si="120"/>
        <v>134046</v>
      </c>
      <c r="L628" t="str">
        <f t="shared" si="121"/>
        <v>NHÀ CỬA ĐỜI SỐNG</v>
      </c>
      <c r="P628" t="str">
        <f t="shared" si="116"/>
        <v>CHĂM SÓC HÀNG NGÀY</v>
      </c>
      <c r="Q628" t="str">
        <f t="shared" si="117"/>
        <v>30099</v>
      </c>
      <c r="R628" t="s">
        <v>774</v>
      </c>
      <c r="S628" t="str">
        <f t="shared" si="118"/>
        <v>TO-PLAN- Khẩu trang gọng mềm size nhỏ 120 chiếc</v>
      </c>
      <c r="T628">
        <f t="shared" si="119"/>
        <v>295000</v>
      </c>
      <c r="U628">
        <v>90</v>
      </c>
      <c r="V628">
        <v>81</v>
      </c>
      <c r="W628">
        <v>-1</v>
      </c>
      <c r="X628">
        <v>-8</v>
      </c>
      <c r="Y628">
        <f t="shared" si="122"/>
        <v>-9</v>
      </c>
      <c r="Z628" s="101">
        <f t="shared" si="123"/>
        <v>-2655000</v>
      </c>
      <c r="AA628" s="102">
        <v>46087</v>
      </c>
    </row>
    <row r="629" spans="1:27">
      <c r="A629" t="s">
        <v>33</v>
      </c>
      <c r="B629" t="s">
        <v>4167</v>
      </c>
      <c r="C629" t="s">
        <v>4156</v>
      </c>
      <c r="D629" t="s">
        <v>4168</v>
      </c>
      <c r="E629">
        <v>250000</v>
      </c>
      <c r="F629">
        <v>-1</v>
      </c>
      <c r="G629">
        <v>0</v>
      </c>
      <c r="H629">
        <v>1</v>
      </c>
      <c r="J629" t="s">
        <v>6468</v>
      </c>
      <c r="K629" t="str">
        <f t="shared" si="120"/>
        <v>134046</v>
      </c>
      <c r="L629" t="str">
        <f t="shared" si="121"/>
        <v>NHÀ CỬA ĐỜI SỐNG</v>
      </c>
      <c r="P629" t="str">
        <f t="shared" si="116"/>
        <v>CHĂM SÓC HÀNG NGÀY</v>
      </c>
      <c r="Q629" t="str">
        <f t="shared" si="117"/>
        <v>30110</v>
      </c>
      <c r="R629" t="s">
        <v>1972</v>
      </c>
      <c r="S629" t="str">
        <f t="shared" si="118"/>
        <v>IMA KRASIMO - Hộp 200 Bông Ngoáy Tai (xanh)</v>
      </c>
      <c r="T629">
        <f t="shared" si="119"/>
        <v>45000</v>
      </c>
      <c r="U629">
        <v>13</v>
      </c>
      <c r="V629">
        <v>11</v>
      </c>
      <c r="W629">
        <v>0</v>
      </c>
      <c r="X629">
        <v>-2</v>
      </c>
      <c r="Y629">
        <f t="shared" si="122"/>
        <v>-2</v>
      </c>
      <c r="Z629" s="101">
        <f t="shared" si="123"/>
        <v>-90000</v>
      </c>
      <c r="AA629" s="102" t="s">
        <v>6152</v>
      </c>
    </row>
    <row r="630" spans="1:27">
      <c r="A630" t="s">
        <v>33</v>
      </c>
      <c r="B630" t="s">
        <v>4167</v>
      </c>
      <c r="C630" t="s">
        <v>4156</v>
      </c>
      <c r="D630" t="s">
        <v>4168</v>
      </c>
      <c r="E630">
        <v>250000</v>
      </c>
      <c r="F630">
        <v>-1</v>
      </c>
      <c r="G630">
        <v>0</v>
      </c>
      <c r="H630">
        <v>1</v>
      </c>
      <c r="J630" t="s">
        <v>6468</v>
      </c>
      <c r="K630" t="str">
        <f t="shared" si="120"/>
        <v>134046</v>
      </c>
      <c r="L630" t="str">
        <f t="shared" si="121"/>
        <v>NHÀ CỬA ĐỜI SỐNG</v>
      </c>
      <c r="P630" t="str">
        <f t="shared" si="116"/>
        <v>CHĂM SÓC SẮC ĐẸP</v>
      </c>
      <c r="Q630" t="str">
        <f t="shared" si="117"/>
        <v>100018</v>
      </c>
      <c r="R630" t="s">
        <v>4772</v>
      </c>
      <c r="S630" t="str">
        <f t="shared" si="118"/>
        <v>KOSE- Mặt nạ bổ sung vitamin C làm trắng da (5m/hộp)</v>
      </c>
      <c r="T630">
        <f t="shared" si="119"/>
        <v>170000</v>
      </c>
      <c r="U630">
        <v>-1</v>
      </c>
      <c r="V630">
        <v>0</v>
      </c>
      <c r="W630">
        <v>1</v>
      </c>
      <c r="Y630">
        <f t="shared" si="122"/>
        <v>1</v>
      </c>
      <c r="Z630" s="101">
        <f t="shared" si="123"/>
        <v>170000</v>
      </c>
      <c r="AA630" s="102">
        <v>46013.467986111114</v>
      </c>
    </row>
    <row r="631" spans="1:27">
      <c r="A631" t="s">
        <v>33</v>
      </c>
      <c r="B631" t="s">
        <v>63</v>
      </c>
      <c r="C631" t="s">
        <v>64</v>
      </c>
      <c r="D631" t="s">
        <v>4790</v>
      </c>
      <c r="E631">
        <v>250000</v>
      </c>
      <c r="F631">
        <v>1</v>
      </c>
      <c r="G631">
        <v>0</v>
      </c>
      <c r="H631">
        <v>-1</v>
      </c>
      <c r="J631" t="s">
        <v>6577</v>
      </c>
      <c r="K631" t="str">
        <f t="shared" si="120"/>
        <v>134047</v>
      </c>
      <c r="L631" t="str">
        <f t="shared" si="121"/>
        <v>NHÀ CỬA ĐỜI SỐNG</v>
      </c>
      <c r="P631" t="str">
        <f t="shared" si="116"/>
        <v>CHĂM SÓC SẮC ĐẸP</v>
      </c>
      <c r="Q631" t="str">
        <f t="shared" si="117"/>
        <v>100061</v>
      </c>
      <c r="R631" t="s">
        <v>2134</v>
      </c>
      <c r="S631" t="str">
        <f t="shared" si="118"/>
        <v>HOYU- Thuốc nhuộm phủ bạc Bigen dạng kem tone nâu sẫm 7G</v>
      </c>
      <c r="T631">
        <f t="shared" si="119"/>
        <v>225000</v>
      </c>
      <c r="U631">
        <v>1</v>
      </c>
      <c r="V631">
        <v>0</v>
      </c>
      <c r="X631">
        <v>-1</v>
      </c>
      <c r="Y631">
        <f t="shared" si="122"/>
        <v>-1</v>
      </c>
      <c r="Z631" s="101">
        <f t="shared" si="123"/>
        <v>-225000</v>
      </c>
      <c r="AA631" s="102">
        <v>0</v>
      </c>
    </row>
    <row r="632" spans="1:27">
      <c r="A632" t="s">
        <v>33</v>
      </c>
      <c r="B632" t="s">
        <v>63</v>
      </c>
      <c r="C632" t="s">
        <v>64</v>
      </c>
      <c r="D632" t="s">
        <v>4790</v>
      </c>
      <c r="E632">
        <v>250000</v>
      </c>
      <c r="F632">
        <v>1</v>
      </c>
      <c r="G632">
        <v>0</v>
      </c>
      <c r="H632">
        <v>-1</v>
      </c>
      <c r="J632" t="s">
        <v>6577</v>
      </c>
      <c r="K632" t="str">
        <f t="shared" si="120"/>
        <v>134047</v>
      </c>
      <c r="L632" t="str">
        <f t="shared" si="121"/>
        <v>NHÀ CỬA ĐỜI SỐNG</v>
      </c>
      <c r="P632" t="str">
        <f t="shared" si="116"/>
        <v>CHĂM SÓC SẮC ĐẸP</v>
      </c>
      <c r="Q632" t="str">
        <f t="shared" si="117"/>
        <v>100062</v>
      </c>
      <c r="R632" t="s">
        <v>2131</v>
      </c>
      <c r="S632" t="str">
        <f t="shared" si="118"/>
        <v>HOYU- Thuốc nhuộm phủ bạc Bigen dạng kem tone nâu tự nhiên 5NA</v>
      </c>
      <c r="T632">
        <f t="shared" si="119"/>
        <v>225000</v>
      </c>
      <c r="U632">
        <v>2</v>
      </c>
      <c r="V632">
        <v>1</v>
      </c>
      <c r="X632">
        <v>-1</v>
      </c>
      <c r="Y632">
        <f t="shared" si="122"/>
        <v>-1</v>
      </c>
      <c r="Z632" s="101">
        <f t="shared" si="123"/>
        <v>-225000</v>
      </c>
      <c r="AA632" s="102">
        <v>0</v>
      </c>
    </row>
    <row r="633" spans="1:27">
      <c r="A633" t="s">
        <v>33</v>
      </c>
      <c r="B633" t="s">
        <v>63</v>
      </c>
      <c r="C633" t="s">
        <v>64</v>
      </c>
      <c r="D633" t="s">
        <v>4790</v>
      </c>
      <c r="E633">
        <v>190000</v>
      </c>
      <c r="F633">
        <v>-1</v>
      </c>
      <c r="G633">
        <v>0</v>
      </c>
      <c r="H633">
        <v>1</v>
      </c>
      <c r="J633" t="s">
        <v>6577</v>
      </c>
      <c r="K633" t="str">
        <f t="shared" si="120"/>
        <v>134047</v>
      </c>
      <c r="L633" t="str">
        <f t="shared" si="121"/>
        <v>NHÀ CỬA ĐỜI SỐNG</v>
      </c>
      <c r="P633" t="str">
        <f t="shared" si="116"/>
        <v>CHĂM SÓC SẮC ĐẸP</v>
      </c>
      <c r="Q633" t="str">
        <f t="shared" si="117"/>
        <v>100091</v>
      </c>
      <c r="R633" t="s">
        <v>778</v>
      </c>
      <c r="S633" t="str">
        <f t="shared" si="118"/>
        <v>KOBAYASHI-Gel khử mùi vùng dưới da 50g</v>
      </c>
      <c r="T633">
        <f t="shared" si="119"/>
        <v>209000</v>
      </c>
      <c r="U633">
        <v>5</v>
      </c>
      <c r="V633">
        <v>4</v>
      </c>
      <c r="X633">
        <v>-1</v>
      </c>
      <c r="Y633">
        <f t="shared" si="122"/>
        <v>-1</v>
      </c>
      <c r="Z633" s="101">
        <f t="shared" si="123"/>
        <v>-209000</v>
      </c>
      <c r="AA633" s="102">
        <v>0</v>
      </c>
    </row>
    <row r="634" spans="1:27">
      <c r="A634" t="s">
        <v>33</v>
      </c>
      <c r="B634" t="s">
        <v>1623</v>
      </c>
      <c r="C634" t="s">
        <v>1624</v>
      </c>
      <c r="D634" t="s">
        <v>1625</v>
      </c>
      <c r="E634">
        <v>45000</v>
      </c>
      <c r="F634">
        <v>0</v>
      </c>
      <c r="G634">
        <v>1</v>
      </c>
      <c r="I634">
        <v>1</v>
      </c>
      <c r="J634">
        <v>46020.667037037034</v>
      </c>
      <c r="K634" t="str">
        <f t="shared" si="120"/>
        <v>134048</v>
      </c>
      <c r="L634" t="str">
        <f t="shared" si="121"/>
        <v>NHÀ CỬA ĐỜI SỐNG</v>
      </c>
      <c r="P634" t="str">
        <f t="shared" si="116"/>
        <v>CHĂM SÓC SẮC ĐẸP</v>
      </c>
      <c r="Q634" t="str">
        <f t="shared" si="117"/>
        <v>100171</v>
      </c>
      <c r="R634" t="s">
        <v>1833</v>
      </c>
      <c r="S634" t="str">
        <f t="shared" si="118"/>
        <v>KAI- Dao cạo Kai-KII</v>
      </c>
      <c r="T634">
        <f t="shared" si="119"/>
        <v>49000</v>
      </c>
      <c r="U634">
        <v>7</v>
      </c>
      <c r="V634">
        <v>6</v>
      </c>
      <c r="X634">
        <v>-1</v>
      </c>
      <c r="Y634">
        <f t="shared" si="122"/>
        <v>-1</v>
      </c>
      <c r="Z634" s="101">
        <f t="shared" si="123"/>
        <v>-49000</v>
      </c>
      <c r="AA634" s="102">
        <v>0</v>
      </c>
    </row>
    <row r="635" spans="1:27">
      <c r="A635" t="s">
        <v>33</v>
      </c>
      <c r="B635" t="s">
        <v>1623</v>
      </c>
      <c r="C635" t="s">
        <v>1624</v>
      </c>
      <c r="D635" t="s">
        <v>1625</v>
      </c>
      <c r="E635">
        <v>40000</v>
      </c>
      <c r="F635">
        <v>1</v>
      </c>
      <c r="G635">
        <v>0</v>
      </c>
      <c r="H635">
        <v>-1</v>
      </c>
      <c r="J635">
        <v>46020.667037037034</v>
      </c>
      <c r="K635" t="str">
        <f t="shared" si="120"/>
        <v>134048</v>
      </c>
      <c r="L635" t="str">
        <f t="shared" si="121"/>
        <v>NHÀ CỬA ĐỜI SỐNG</v>
      </c>
      <c r="P635" t="str">
        <f t="shared" si="116"/>
        <v>CHĂM SÓC SẮC ĐẸP</v>
      </c>
      <c r="Q635" t="str">
        <f t="shared" si="117"/>
        <v>100173</v>
      </c>
      <c r="R635" t="s">
        <v>1969</v>
      </c>
      <c r="S635" t="str">
        <f t="shared" si="118"/>
        <v>KAI- dao cạo Beauty-M ( Set 10 màu hồng)</v>
      </c>
      <c r="T635">
        <f t="shared" si="119"/>
        <v>90000</v>
      </c>
      <c r="U635">
        <v>2</v>
      </c>
      <c r="V635">
        <v>1</v>
      </c>
      <c r="X635">
        <v>-1</v>
      </c>
      <c r="Y635">
        <f t="shared" si="122"/>
        <v>-1</v>
      </c>
      <c r="Z635" s="101">
        <f t="shared" si="123"/>
        <v>-90000</v>
      </c>
      <c r="AA635" s="102">
        <v>0</v>
      </c>
    </row>
    <row r="636" spans="1:27">
      <c r="A636" t="s">
        <v>33</v>
      </c>
      <c r="B636" t="s">
        <v>4271</v>
      </c>
      <c r="C636" t="s">
        <v>4266</v>
      </c>
      <c r="D636" t="s">
        <v>4272</v>
      </c>
      <c r="E636">
        <v>290000</v>
      </c>
      <c r="F636">
        <v>1</v>
      </c>
      <c r="G636">
        <v>0</v>
      </c>
      <c r="H636">
        <v>-1</v>
      </c>
      <c r="J636" t="s">
        <v>6490</v>
      </c>
      <c r="K636" t="str">
        <f t="shared" si="120"/>
        <v>134056</v>
      </c>
      <c r="L636" t="str">
        <f t="shared" si="121"/>
        <v>NHÀ CỬA ĐỜI SỐNG</v>
      </c>
      <c r="P636" t="str">
        <f t="shared" si="116"/>
        <v>CHĂM SÓC SẮC ĐẸP</v>
      </c>
      <c r="Q636" t="str">
        <f t="shared" si="117"/>
        <v>100332</v>
      </c>
      <c r="R636" t="s">
        <v>2315</v>
      </c>
      <c r="S636" t="str">
        <f t="shared" si="118"/>
        <v>KOSE- Kem dưỡng tái tạo da, xóa nếp nhăn Q10(40g)</v>
      </c>
      <c r="T636">
        <f t="shared" si="119"/>
        <v>480000</v>
      </c>
      <c r="U636">
        <v>22</v>
      </c>
      <c r="V636">
        <v>21</v>
      </c>
      <c r="X636">
        <v>-1</v>
      </c>
      <c r="Y636">
        <f t="shared" si="122"/>
        <v>-1</v>
      </c>
      <c r="Z636" s="101">
        <f t="shared" si="123"/>
        <v>-480000</v>
      </c>
      <c r="AA636" s="102">
        <v>0</v>
      </c>
    </row>
    <row r="637" spans="1:27">
      <c r="A637" t="s">
        <v>33</v>
      </c>
      <c r="B637" t="s">
        <v>4271</v>
      </c>
      <c r="C637" t="s">
        <v>4266</v>
      </c>
      <c r="D637" t="s">
        <v>4272</v>
      </c>
      <c r="E637">
        <v>290000</v>
      </c>
      <c r="F637">
        <v>-1</v>
      </c>
      <c r="G637">
        <v>0</v>
      </c>
      <c r="H637">
        <v>1</v>
      </c>
      <c r="J637" t="s">
        <v>6490</v>
      </c>
      <c r="K637" t="str">
        <f t="shared" si="120"/>
        <v>134056</v>
      </c>
      <c r="L637" t="str">
        <f t="shared" si="121"/>
        <v>NHÀ CỬA ĐỜI SỐNG</v>
      </c>
      <c r="P637" t="str">
        <f t="shared" si="116"/>
        <v>CHĂM SÓC SẮC ĐẸP</v>
      </c>
      <c r="Q637" t="str">
        <f t="shared" si="117"/>
        <v>100344</v>
      </c>
      <c r="R637" t="s">
        <v>313</v>
      </c>
      <c r="S637" t="str">
        <f t="shared" si="118"/>
        <v>KYOWA- Hộp bông tẩy trang ( 80 tờ )</v>
      </c>
      <c r="T637">
        <f t="shared" si="119"/>
        <v>65000</v>
      </c>
      <c r="U637">
        <v>8</v>
      </c>
      <c r="V637">
        <v>9</v>
      </c>
      <c r="X637">
        <v>1</v>
      </c>
      <c r="Y637">
        <f t="shared" si="122"/>
        <v>1</v>
      </c>
      <c r="Z637" s="101">
        <f t="shared" si="123"/>
        <v>65000</v>
      </c>
      <c r="AA637" s="102">
        <v>0</v>
      </c>
    </row>
    <row r="638" spans="1:27">
      <c r="A638" t="s">
        <v>33</v>
      </c>
      <c r="B638" t="s">
        <v>3827</v>
      </c>
      <c r="C638" t="s">
        <v>3828</v>
      </c>
      <c r="D638" t="s">
        <v>3829</v>
      </c>
      <c r="E638">
        <v>290000</v>
      </c>
      <c r="F638">
        <v>-3</v>
      </c>
      <c r="G638">
        <v>0</v>
      </c>
      <c r="H638">
        <v>3</v>
      </c>
      <c r="J638" t="s">
        <v>6408</v>
      </c>
      <c r="K638" t="str">
        <f t="shared" si="120"/>
        <v>134057</v>
      </c>
      <c r="L638" t="str">
        <f t="shared" si="121"/>
        <v>NHÀ CỬA ĐỜI SỐNG</v>
      </c>
      <c r="P638" t="str">
        <f t="shared" si="116"/>
        <v>CHĂM SÓC SẮC ĐẸP</v>
      </c>
      <c r="Q638" t="str">
        <f t="shared" si="117"/>
        <v>100348</v>
      </c>
      <c r="R638" t="s">
        <v>753</v>
      </c>
      <c r="S638" t="str">
        <f t="shared" si="118"/>
        <v>UNICHARM- Bông tẩy trang (82 tờ x2)</v>
      </c>
      <c r="T638">
        <f t="shared" si="119"/>
        <v>95000</v>
      </c>
      <c r="U638">
        <v>128</v>
      </c>
      <c r="V638">
        <v>127</v>
      </c>
      <c r="X638">
        <v>-1</v>
      </c>
      <c r="Y638">
        <f t="shared" si="122"/>
        <v>-1</v>
      </c>
      <c r="Z638" s="101">
        <f t="shared" si="123"/>
        <v>-95000</v>
      </c>
      <c r="AA638" s="102">
        <v>0</v>
      </c>
    </row>
    <row r="639" spans="1:27">
      <c r="A639" t="s">
        <v>33</v>
      </c>
      <c r="B639" t="s">
        <v>3827</v>
      </c>
      <c r="C639" t="s">
        <v>3828</v>
      </c>
      <c r="D639" t="s">
        <v>3829</v>
      </c>
      <c r="E639">
        <v>290000</v>
      </c>
      <c r="F639">
        <v>-2</v>
      </c>
      <c r="G639">
        <v>0</v>
      </c>
      <c r="H639">
        <v>2</v>
      </c>
      <c r="J639" t="s">
        <v>6408</v>
      </c>
      <c r="K639" t="str">
        <f t="shared" si="120"/>
        <v>134057</v>
      </c>
      <c r="L639" t="str">
        <f t="shared" si="121"/>
        <v>NHÀ CỬA ĐỜI SỐNG</v>
      </c>
      <c r="P639" t="str">
        <f t="shared" si="116"/>
        <v>CHĂM SÓC HÀNG NGÀY</v>
      </c>
      <c r="Q639" t="str">
        <f t="shared" si="117"/>
        <v>101006</v>
      </c>
      <c r="R639" t="s">
        <v>2561</v>
      </c>
      <c r="S639" t="str">
        <f t="shared" si="118"/>
        <v>UFC- Bàn chải Dent Ultima loại thường</v>
      </c>
      <c r="T639">
        <f t="shared" si="119"/>
        <v>58000</v>
      </c>
      <c r="U639">
        <v>36</v>
      </c>
      <c r="V639">
        <v>35</v>
      </c>
      <c r="X639">
        <v>-1</v>
      </c>
      <c r="Y639">
        <f t="shared" si="122"/>
        <v>-1</v>
      </c>
      <c r="Z639" s="101">
        <f t="shared" si="123"/>
        <v>-58000</v>
      </c>
      <c r="AA639" s="102">
        <v>0</v>
      </c>
    </row>
    <row r="640" spans="1:27">
      <c r="A640" t="s">
        <v>33</v>
      </c>
      <c r="B640" t="s">
        <v>3827</v>
      </c>
      <c r="C640" t="s">
        <v>3828</v>
      </c>
      <c r="D640" t="s">
        <v>3829</v>
      </c>
      <c r="E640">
        <v>290000</v>
      </c>
      <c r="F640">
        <v>-1</v>
      </c>
      <c r="G640">
        <v>0</v>
      </c>
      <c r="H640">
        <v>1</v>
      </c>
      <c r="J640" t="s">
        <v>6408</v>
      </c>
      <c r="K640" t="str">
        <f t="shared" si="120"/>
        <v>134057</v>
      </c>
      <c r="L640" t="str">
        <f t="shared" si="121"/>
        <v>NHÀ CỬA ĐỜI SỐNG</v>
      </c>
      <c r="P640" t="str">
        <f t="shared" si="116"/>
        <v>CHĂM SÓC HÀNG NGÀY</v>
      </c>
      <c r="Q640" t="str">
        <f t="shared" si="117"/>
        <v>101010</v>
      </c>
      <c r="R640" t="s">
        <v>304</v>
      </c>
      <c r="S640" t="str">
        <f t="shared" si="118"/>
        <v>UFC- Bàn chải Clearwind EX loại thường Dent-inn</v>
      </c>
      <c r="T640">
        <f t="shared" si="119"/>
        <v>25000</v>
      </c>
      <c r="U640">
        <v>59</v>
      </c>
      <c r="V640">
        <v>60</v>
      </c>
      <c r="X640">
        <v>1</v>
      </c>
      <c r="Y640">
        <f t="shared" si="122"/>
        <v>1</v>
      </c>
      <c r="Z640" s="101">
        <f t="shared" si="123"/>
        <v>25000</v>
      </c>
      <c r="AA640" s="102">
        <v>0</v>
      </c>
    </row>
    <row r="641" spans="1:27">
      <c r="A641" t="s">
        <v>33</v>
      </c>
      <c r="B641" t="s">
        <v>4225</v>
      </c>
      <c r="C641" t="s">
        <v>4226</v>
      </c>
      <c r="D641" t="s">
        <v>4227</v>
      </c>
      <c r="E641">
        <v>220000</v>
      </c>
      <c r="F641">
        <v>-1</v>
      </c>
      <c r="G641">
        <v>0</v>
      </c>
      <c r="H641">
        <v>1</v>
      </c>
      <c r="J641" t="s">
        <v>6480</v>
      </c>
      <c r="K641" t="str">
        <f t="shared" si="120"/>
        <v>134062</v>
      </c>
      <c r="L641" t="str">
        <f t="shared" si="121"/>
        <v>NHÀ CỬA ĐỜI SỐNG</v>
      </c>
      <c r="P641" t="str">
        <f t="shared" si="116"/>
        <v>CHĂM SÓC HÀNG NGÀY</v>
      </c>
      <c r="Q641" t="str">
        <f t="shared" si="117"/>
        <v>101011</v>
      </c>
      <c r="R641" t="s">
        <v>381</v>
      </c>
      <c r="S641" t="str">
        <f t="shared" si="118"/>
        <v>UFC- Bàn chải Clearwind EX loại mềm Dent-inn</v>
      </c>
      <c r="T641">
        <f t="shared" si="119"/>
        <v>25000</v>
      </c>
      <c r="U641">
        <v>49</v>
      </c>
      <c r="V641">
        <v>48</v>
      </c>
      <c r="X641">
        <v>-1</v>
      </c>
      <c r="Y641">
        <f t="shared" si="122"/>
        <v>-1</v>
      </c>
      <c r="Z641" s="101">
        <f t="shared" si="123"/>
        <v>-25000</v>
      </c>
      <c r="AA641" s="102">
        <v>0</v>
      </c>
    </row>
    <row r="642" spans="1:27">
      <c r="A642" t="s">
        <v>33</v>
      </c>
      <c r="B642" t="s">
        <v>4225</v>
      </c>
      <c r="C642" t="s">
        <v>4226</v>
      </c>
      <c r="D642" t="s">
        <v>4227</v>
      </c>
      <c r="E642">
        <v>220000</v>
      </c>
      <c r="F642">
        <v>-1</v>
      </c>
      <c r="G642">
        <v>0</v>
      </c>
      <c r="H642">
        <v>1</v>
      </c>
      <c r="J642" t="s">
        <v>6480</v>
      </c>
      <c r="K642" t="str">
        <f t="shared" si="120"/>
        <v>134062</v>
      </c>
      <c r="L642" t="str">
        <f t="shared" si="121"/>
        <v>NHÀ CỬA ĐỜI SỐNG</v>
      </c>
      <c r="P642" t="str">
        <f t="shared" si="116"/>
        <v>CHĂM SÓC SẮC ĐẸP</v>
      </c>
      <c r="Q642" t="str">
        <f t="shared" si="117"/>
        <v>101308</v>
      </c>
      <c r="R642" t="s">
        <v>282</v>
      </c>
      <c r="S642" t="str">
        <f t="shared" si="118"/>
        <v>KUMANO- Dầu xả Salon Link Extra (1000ml)</v>
      </c>
      <c r="T642">
        <f t="shared" si="119"/>
        <v>196000</v>
      </c>
      <c r="U642">
        <v>9</v>
      </c>
      <c r="V642">
        <v>8</v>
      </c>
      <c r="X642">
        <v>-1</v>
      </c>
      <c r="Y642">
        <f t="shared" si="122"/>
        <v>-1</v>
      </c>
      <c r="Z642" s="101">
        <f t="shared" si="123"/>
        <v>-196000</v>
      </c>
      <c r="AA642" s="102">
        <v>0</v>
      </c>
    </row>
    <row r="643" spans="1:27">
      <c r="A643" t="s">
        <v>33</v>
      </c>
      <c r="B643" t="s">
        <v>2978</v>
      </c>
      <c r="C643" t="s">
        <v>2979</v>
      </c>
      <c r="D643" t="s">
        <v>2980</v>
      </c>
      <c r="E643">
        <v>105000</v>
      </c>
      <c r="F643">
        <v>14</v>
      </c>
      <c r="G643">
        <v>16</v>
      </c>
      <c r="I643">
        <v>2</v>
      </c>
      <c r="J643">
        <v>46146</v>
      </c>
      <c r="K643" t="str">
        <f t="shared" si="120"/>
        <v>134066</v>
      </c>
      <c r="L643" t="str">
        <f t="shared" si="121"/>
        <v>NHÀ CỬA ĐỜI SỐNG</v>
      </c>
      <c r="P643" t="str">
        <f t="shared" si="116"/>
        <v>CHĂM SÓC SẮC ĐẸP</v>
      </c>
      <c r="Q643" t="str">
        <f t="shared" si="117"/>
        <v>101309</v>
      </c>
      <c r="R643" t="s">
        <v>790</v>
      </c>
      <c r="S643" t="str">
        <f t="shared" si="118"/>
        <v>KUMANO- Dầu gội Salon Link Extra (1000ml)</v>
      </c>
      <c r="T643">
        <f t="shared" si="119"/>
        <v>196000</v>
      </c>
      <c r="U643">
        <v>15</v>
      </c>
      <c r="V643">
        <v>13</v>
      </c>
      <c r="X643">
        <v>-2</v>
      </c>
      <c r="Y643">
        <f t="shared" si="122"/>
        <v>-2</v>
      </c>
      <c r="Z643" s="101">
        <f t="shared" si="123"/>
        <v>-392000</v>
      </c>
      <c r="AA643" s="102">
        <v>0</v>
      </c>
    </row>
    <row r="644" spans="1:27">
      <c r="A644" t="s">
        <v>33</v>
      </c>
      <c r="B644" t="s">
        <v>2978</v>
      </c>
      <c r="C644" t="s">
        <v>2979</v>
      </c>
      <c r="D644" t="s">
        <v>2980</v>
      </c>
      <c r="E644">
        <v>105000</v>
      </c>
      <c r="F644">
        <v>2</v>
      </c>
      <c r="G644">
        <v>0</v>
      </c>
      <c r="H644">
        <v>-2</v>
      </c>
      <c r="J644">
        <v>46146</v>
      </c>
      <c r="K644" t="str">
        <f t="shared" si="120"/>
        <v>134066</v>
      </c>
      <c r="L644" t="str">
        <f t="shared" si="121"/>
        <v>NHÀ CỬA ĐỜI SỐNG</v>
      </c>
      <c r="P644" t="str">
        <f t="shared" si="116"/>
        <v>CHĂM SÓC SẮC ĐẸP</v>
      </c>
      <c r="Q644" t="str">
        <f t="shared" si="117"/>
        <v>101403</v>
      </c>
      <c r="R644" t="s">
        <v>1334</v>
      </c>
      <c r="S644" t="str">
        <f t="shared" si="118"/>
        <v>PH JAPAN- Dung dịch vệ sinh phụ nữ-Mint</v>
      </c>
      <c r="T644">
        <f t="shared" si="119"/>
        <v>180000</v>
      </c>
      <c r="U644">
        <v>6</v>
      </c>
      <c r="V644">
        <v>7</v>
      </c>
      <c r="X644">
        <v>1</v>
      </c>
      <c r="Y644">
        <f t="shared" si="122"/>
        <v>1</v>
      </c>
      <c r="Z644" s="101">
        <f t="shared" si="123"/>
        <v>180000</v>
      </c>
      <c r="AA644" s="102">
        <v>0</v>
      </c>
    </row>
    <row r="645" spans="1:27">
      <c r="A645" t="s">
        <v>33</v>
      </c>
      <c r="B645" t="s">
        <v>432</v>
      </c>
      <c r="C645" t="s">
        <v>433</v>
      </c>
      <c r="D645" t="s">
        <v>434</v>
      </c>
      <c r="E645">
        <v>290000</v>
      </c>
      <c r="F645">
        <v>0</v>
      </c>
      <c r="G645">
        <v>2</v>
      </c>
      <c r="I645">
        <v>2</v>
      </c>
      <c r="J645" t="s">
        <v>6272</v>
      </c>
      <c r="K645" t="str">
        <f t="shared" si="120"/>
        <v>134067</v>
      </c>
      <c r="L645" t="str">
        <f t="shared" si="121"/>
        <v>NHÀ CỬA ĐỜI SỐNG</v>
      </c>
      <c r="P645" t="str">
        <f t="shared" si="116"/>
        <v>CHĂM SÓC SẮC ĐẸP</v>
      </c>
      <c r="Q645" t="str">
        <f t="shared" si="117"/>
        <v>101448</v>
      </c>
      <c r="R645" t="s">
        <v>2352</v>
      </c>
      <c r="S645" t="str">
        <f t="shared" si="118"/>
        <v>HATOMUGI- SRM kèm tẩy trang trắng da ý dĩ 130g</v>
      </c>
      <c r="T645">
        <f t="shared" si="119"/>
        <v>95000</v>
      </c>
      <c r="U645">
        <v>67</v>
      </c>
      <c r="V645">
        <v>61</v>
      </c>
      <c r="X645">
        <v>-6</v>
      </c>
      <c r="Y645">
        <f t="shared" si="122"/>
        <v>-6</v>
      </c>
      <c r="Z645" s="101">
        <f t="shared" si="123"/>
        <v>-570000</v>
      </c>
      <c r="AA645" s="102">
        <v>0</v>
      </c>
    </row>
    <row r="646" spans="1:27">
      <c r="A646" t="s">
        <v>33</v>
      </c>
      <c r="B646" t="s">
        <v>432</v>
      </c>
      <c r="C646" t="s">
        <v>433</v>
      </c>
      <c r="D646" t="s">
        <v>434</v>
      </c>
      <c r="E646">
        <v>290000</v>
      </c>
      <c r="F646">
        <v>9</v>
      </c>
      <c r="G646">
        <v>7</v>
      </c>
      <c r="H646">
        <v>-2</v>
      </c>
      <c r="J646" t="s">
        <v>6272</v>
      </c>
      <c r="K646" t="str">
        <f t="shared" si="120"/>
        <v>134067</v>
      </c>
      <c r="L646" t="str">
        <f t="shared" si="121"/>
        <v>NHÀ CỬA ĐỜI SỐNG</v>
      </c>
      <c r="P646" t="str">
        <f t="shared" si="116"/>
        <v>CHĂM SÓC SẮC ĐẸP</v>
      </c>
      <c r="Q646" t="str">
        <f t="shared" si="117"/>
        <v>101532</v>
      </c>
      <c r="R646" t="s">
        <v>2538</v>
      </c>
      <c r="S646" t="str">
        <f t="shared" si="118"/>
        <v xml:space="preserve">SHISEIDO-Kem ủ phục hồi tóc hư tổn Tsubaki 180g </v>
      </c>
      <c r="T646">
        <f t="shared" si="119"/>
        <v>295000</v>
      </c>
      <c r="U646">
        <v>10</v>
      </c>
      <c r="V646">
        <v>0</v>
      </c>
      <c r="X646">
        <v>-10</v>
      </c>
      <c r="Y646">
        <f t="shared" si="122"/>
        <v>-10</v>
      </c>
      <c r="Z646" s="101">
        <f t="shared" si="123"/>
        <v>-2950000</v>
      </c>
      <c r="AA646" s="102">
        <v>0</v>
      </c>
    </row>
    <row r="647" spans="1:27">
      <c r="A647" t="s">
        <v>33</v>
      </c>
      <c r="B647" t="s">
        <v>432</v>
      </c>
      <c r="C647" t="s">
        <v>433</v>
      </c>
      <c r="D647" t="s">
        <v>434</v>
      </c>
      <c r="E647">
        <v>290000</v>
      </c>
      <c r="F647">
        <v>5</v>
      </c>
      <c r="G647">
        <v>2</v>
      </c>
      <c r="H647">
        <v>-3</v>
      </c>
      <c r="J647" t="s">
        <v>6272</v>
      </c>
      <c r="K647" t="str">
        <f t="shared" si="120"/>
        <v>134067</v>
      </c>
      <c r="L647" t="str">
        <f t="shared" si="121"/>
        <v>NHÀ CỬA ĐỜI SỐNG</v>
      </c>
      <c r="P647" t="str">
        <f t="shared" si="116"/>
        <v>CHĂM SÓC SẮC ĐẸP</v>
      </c>
      <c r="Q647" t="str">
        <f t="shared" si="117"/>
        <v>101534</v>
      </c>
      <c r="R647" t="s">
        <v>4697</v>
      </c>
      <c r="S647" t="str">
        <f t="shared" si="118"/>
        <v>HATOMUGI- SRM trắng da ý dĩ 170g</v>
      </c>
      <c r="T647">
        <f t="shared" si="119"/>
        <v>130000</v>
      </c>
      <c r="U647">
        <v>-1</v>
      </c>
      <c r="V647">
        <v>0</v>
      </c>
      <c r="W647">
        <v>1</v>
      </c>
      <c r="Y647">
        <f t="shared" si="122"/>
        <v>1</v>
      </c>
      <c r="Z647" s="101">
        <f t="shared" si="123"/>
        <v>130000</v>
      </c>
      <c r="AA647" s="102">
        <v>46009</v>
      </c>
    </row>
    <row r="648" spans="1:27">
      <c r="A648" t="s">
        <v>33</v>
      </c>
      <c r="B648" t="s">
        <v>432</v>
      </c>
      <c r="C648" t="s">
        <v>433</v>
      </c>
      <c r="D648" t="s">
        <v>434</v>
      </c>
      <c r="E648">
        <v>290000</v>
      </c>
      <c r="F648">
        <v>2</v>
      </c>
      <c r="G648">
        <v>1</v>
      </c>
      <c r="H648">
        <v>-1</v>
      </c>
      <c r="J648" t="s">
        <v>6272</v>
      </c>
      <c r="K648" t="str">
        <f t="shared" si="120"/>
        <v>134067</v>
      </c>
      <c r="L648" t="str">
        <f t="shared" si="121"/>
        <v>NHÀ CỬA ĐỜI SỐNG</v>
      </c>
      <c r="P648" t="str">
        <f t="shared" si="116"/>
        <v>CHĂM SÓC SẮC ĐẸP</v>
      </c>
      <c r="Q648" t="str">
        <f t="shared" si="117"/>
        <v>101555</v>
      </c>
      <c r="R648" t="s">
        <v>2065</v>
      </c>
      <c r="S648" t="str">
        <f t="shared" si="118"/>
        <v>HATOMUGI- Kem cấp ẩm &amp; dưỡng trắng ý dĩ (300g)</v>
      </c>
      <c r="T648">
        <f t="shared" si="119"/>
        <v>155000</v>
      </c>
      <c r="U648">
        <v>10</v>
      </c>
      <c r="V648">
        <v>9</v>
      </c>
      <c r="X648">
        <v>-1</v>
      </c>
      <c r="Y648">
        <f t="shared" si="122"/>
        <v>-1</v>
      </c>
      <c r="Z648" s="101">
        <f t="shared" si="123"/>
        <v>-155000</v>
      </c>
      <c r="AA648" s="102">
        <v>0</v>
      </c>
    </row>
    <row r="649" spans="1:27">
      <c r="A649" t="s">
        <v>33</v>
      </c>
      <c r="B649" t="s">
        <v>432</v>
      </c>
      <c r="C649" t="s">
        <v>433</v>
      </c>
      <c r="D649" t="s">
        <v>434</v>
      </c>
      <c r="E649">
        <v>290000</v>
      </c>
      <c r="F649">
        <v>1</v>
      </c>
      <c r="G649">
        <v>0</v>
      </c>
      <c r="H649">
        <v>-1</v>
      </c>
      <c r="J649" t="s">
        <v>6272</v>
      </c>
      <c r="K649" t="str">
        <f t="shared" si="120"/>
        <v>134067</v>
      </c>
      <c r="L649" t="str">
        <f t="shared" si="121"/>
        <v>NHÀ CỬA ĐỜI SỐNG</v>
      </c>
      <c r="P649" t="str">
        <f t="shared" si="116"/>
        <v>CHĂM SÓC SẮC ĐẸP</v>
      </c>
      <c r="Q649" t="str">
        <f t="shared" si="117"/>
        <v>101564</v>
      </c>
      <c r="R649" t="s">
        <v>5446</v>
      </c>
      <c r="S649" t="str">
        <f t="shared" si="118"/>
        <v>HOYU-Thuốc nhuộm bạc Bigen dạng kem hạtdẻNatural4G</v>
      </c>
      <c r="T649">
        <f t="shared" si="119"/>
        <v>195000</v>
      </c>
      <c r="U649">
        <v>19</v>
      </c>
      <c r="V649">
        <v>17</v>
      </c>
      <c r="W649">
        <v>-2</v>
      </c>
      <c r="Y649">
        <f t="shared" si="122"/>
        <v>-2</v>
      </c>
      <c r="Z649" s="101">
        <f t="shared" si="123"/>
        <v>-390000</v>
      </c>
      <c r="AA649" s="102">
        <v>46077</v>
      </c>
    </row>
    <row r="650" spans="1:27">
      <c r="A650" t="s">
        <v>33</v>
      </c>
      <c r="B650" t="s">
        <v>432</v>
      </c>
      <c r="C650" t="s">
        <v>433</v>
      </c>
      <c r="D650" t="s">
        <v>434</v>
      </c>
      <c r="E650">
        <v>290000</v>
      </c>
      <c r="F650">
        <v>-1</v>
      </c>
      <c r="G650">
        <v>0</v>
      </c>
      <c r="H650">
        <v>1</v>
      </c>
      <c r="J650" t="s">
        <v>6272</v>
      </c>
      <c r="K650" t="str">
        <f t="shared" si="120"/>
        <v>134067</v>
      </c>
      <c r="L650" t="str">
        <f t="shared" si="121"/>
        <v>NHÀ CỬA ĐỜI SỐNG</v>
      </c>
      <c r="P650" t="str">
        <f t="shared" si="116"/>
        <v>CHĂM SÓC SẮC ĐẸP</v>
      </c>
      <c r="Q650" t="str">
        <f t="shared" si="117"/>
        <v>101591</v>
      </c>
      <c r="R650" t="s">
        <v>2152</v>
      </c>
      <c r="S650" t="str">
        <f t="shared" si="118"/>
        <v>SHISEIDO- Dầu gội bóng mượt Tsubaki premium 490ml</v>
      </c>
      <c r="T650">
        <f t="shared" si="119"/>
        <v>230000</v>
      </c>
      <c r="U650">
        <v>1</v>
      </c>
      <c r="V650">
        <v>0</v>
      </c>
      <c r="X650">
        <v>-1</v>
      </c>
      <c r="Y650">
        <f t="shared" si="122"/>
        <v>-1</v>
      </c>
      <c r="Z650" s="101">
        <f t="shared" si="123"/>
        <v>-230000</v>
      </c>
      <c r="AA650" s="102">
        <v>0</v>
      </c>
    </row>
    <row r="651" spans="1:27">
      <c r="A651" t="s">
        <v>33</v>
      </c>
      <c r="B651" t="s">
        <v>432</v>
      </c>
      <c r="C651" t="s">
        <v>433</v>
      </c>
      <c r="D651" t="s">
        <v>434</v>
      </c>
      <c r="E651">
        <v>290000</v>
      </c>
      <c r="F651">
        <v>-1</v>
      </c>
      <c r="G651">
        <v>0</v>
      </c>
      <c r="H651">
        <v>1</v>
      </c>
      <c r="J651" t="s">
        <v>6272</v>
      </c>
      <c r="K651" t="str">
        <f t="shared" si="120"/>
        <v>134067</v>
      </c>
      <c r="L651" t="str">
        <f t="shared" si="121"/>
        <v>NHÀ CỬA ĐỜI SỐNG</v>
      </c>
      <c r="P651" t="str">
        <f t="shared" si="116"/>
        <v>CHĂM SÓC SẮC ĐẸP</v>
      </c>
      <c r="Q651" t="str">
        <f t="shared" si="117"/>
        <v>101618</v>
      </c>
      <c r="R651" t="s">
        <v>2008</v>
      </c>
      <c r="S651" t="str">
        <f t="shared" si="118"/>
        <v>KUMANO- SRM DEVE kèm hạt tẩy da chết 130g</v>
      </c>
      <c r="T651">
        <f t="shared" si="119"/>
        <v>115000</v>
      </c>
      <c r="U651">
        <v>1</v>
      </c>
      <c r="V651">
        <v>0</v>
      </c>
      <c r="X651">
        <v>-1</v>
      </c>
      <c r="Y651">
        <f t="shared" si="122"/>
        <v>-1</v>
      </c>
      <c r="Z651" s="101">
        <f t="shared" si="123"/>
        <v>-115000</v>
      </c>
      <c r="AA651" s="102">
        <v>0</v>
      </c>
    </row>
    <row r="652" spans="1:27">
      <c r="A652" t="s">
        <v>33</v>
      </c>
      <c r="B652" t="s">
        <v>3837</v>
      </c>
      <c r="C652" t="s">
        <v>3830</v>
      </c>
      <c r="D652" t="s">
        <v>3838</v>
      </c>
      <c r="E652">
        <v>290000</v>
      </c>
      <c r="F652">
        <v>11</v>
      </c>
      <c r="G652">
        <v>8</v>
      </c>
      <c r="H652">
        <v>-3</v>
      </c>
      <c r="J652" t="s">
        <v>6409</v>
      </c>
      <c r="K652" t="str">
        <f t="shared" si="120"/>
        <v>134068</v>
      </c>
      <c r="L652" t="str">
        <f t="shared" si="121"/>
        <v>NHÀ CỬA ĐỜI SỐNG</v>
      </c>
      <c r="P652" t="str">
        <f t="shared" si="116"/>
        <v>CHĂM SÓC SẮC ĐẸP</v>
      </c>
      <c r="Q652" t="str">
        <f t="shared" si="117"/>
        <v>101706</v>
      </c>
      <c r="R652" t="s">
        <v>2128</v>
      </c>
      <c r="S652" t="str">
        <f t="shared" si="118"/>
        <v>KUMANO- Dầu xả SHIKIORIORI hoa trà (600ml)</v>
      </c>
      <c r="T652">
        <f t="shared" si="119"/>
        <v>215000</v>
      </c>
      <c r="U652">
        <v>17</v>
      </c>
      <c r="V652">
        <v>16</v>
      </c>
      <c r="X652">
        <v>-1</v>
      </c>
      <c r="Y652">
        <f t="shared" si="122"/>
        <v>-1</v>
      </c>
      <c r="Z652" s="101">
        <f t="shared" si="123"/>
        <v>-215000</v>
      </c>
      <c r="AA652" s="102">
        <v>0</v>
      </c>
    </row>
    <row r="653" spans="1:27">
      <c r="A653" t="s">
        <v>33</v>
      </c>
      <c r="B653" t="s">
        <v>3837</v>
      </c>
      <c r="C653" t="s">
        <v>3830</v>
      </c>
      <c r="D653" t="s">
        <v>3838</v>
      </c>
      <c r="E653">
        <v>290000</v>
      </c>
      <c r="F653">
        <v>-2</v>
      </c>
      <c r="G653">
        <v>0</v>
      </c>
      <c r="H653">
        <v>2</v>
      </c>
      <c r="J653" t="s">
        <v>6409</v>
      </c>
      <c r="K653" t="str">
        <f t="shared" si="120"/>
        <v>134068</v>
      </c>
      <c r="L653" t="str">
        <f t="shared" si="121"/>
        <v>NHÀ CỬA ĐỜI SỐNG</v>
      </c>
      <c r="P653" t="str">
        <f t="shared" si="116"/>
        <v>CHĂM SÓC SẮC ĐẸP</v>
      </c>
      <c r="Q653" t="str">
        <f t="shared" si="117"/>
        <v>101714</v>
      </c>
      <c r="R653" t="s">
        <v>2338</v>
      </c>
      <c r="S653" t="str">
        <f t="shared" si="118"/>
        <v>TRANSINO-SRM trắng da Transino Clear Wash 100g</v>
      </c>
      <c r="T653">
        <f t="shared" si="119"/>
        <v>520000</v>
      </c>
      <c r="U653">
        <v>5</v>
      </c>
      <c r="V653">
        <v>4</v>
      </c>
      <c r="X653">
        <v>-1</v>
      </c>
      <c r="Y653">
        <f t="shared" si="122"/>
        <v>-1</v>
      </c>
      <c r="Z653" s="101">
        <f t="shared" si="123"/>
        <v>-520000</v>
      </c>
      <c r="AA653" s="102">
        <v>0</v>
      </c>
    </row>
    <row r="654" spans="1:27">
      <c r="A654" t="s">
        <v>33</v>
      </c>
      <c r="B654" t="s">
        <v>3837</v>
      </c>
      <c r="C654" t="s">
        <v>3830</v>
      </c>
      <c r="D654" t="s">
        <v>3838</v>
      </c>
      <c r="E654">
        <v>290000</v>
      </c>
      <c r="F654">
        <v>-1</v>
      </c>
      <c r="G654">
        <v>0</v>
      </c>
      <c r="H654">
        <v>1</v>
      </c>
      <c r="J654" t="s">
        <v>6409</v>
      </c>
      <c r="K654" t="str">
        <f t="shared" si="120"/>
        <v>134068</v>
      </c>
      <c r="L654" t="str">
        <f t="shared" si="121"/>
        <v>NHÀ CỬA ĐỜI SỐNG</v>
      </c>
      <c r="P654" t="str">
        <f t="shared" si="116"/>
        <v>CHĂM SÓC SẮC ĐẸP</v>
      </c>
      <c r="Q654" t="str">
        <f t="shared" si="117"/>
        <v>101734</v>
      </c>
      <c r="R654" t="s">
        <v>2212</v>
      </c>
      <c r="S654" t="str">
        <f t="shared" si="118"/>
        <v>ISEHAN- Kẻ mắt nước Kissme chống trôi 03(Nâu)</v>
      </c>
      <c r="T654">
        <f t="shared" si="119"/>
        <v>299000</v>
      </c>
      <c r="U654">
        <v>17</v>
      </c>
      <c r="V654">
        <v>16</v>
      </c>
      <c r="X654">
        <v>-1</v>
      </c>
      <c r="Y654">
        <f t="shared" si="122"/>
        <v>-1</v>
      </c>
      <c r="Z654" s="101">
        <f t="shared" si="123"/>
        <v>-299000</v>
      </c>
      <c r="AA654" s="102">
        <v>0</v>
      </c>
    </row>
    <row r="655" spans="1:27">
      <c r="A655" t="s">
        <v>33</v>
      </c>
      <c r="B655" t="s">
        <v>3837</v>
      </c>
      <c r="C655" t="s">
        <v>3830</v>
      </c>
      <c r="D655" t="s">
        <v>3838</v>
      </c>
      <c r="E655">
        <v>290000</v>
      </c>
      <c r="F655">
        <v>-1</v>
      </c>
      <c r="G655">
        <v>0</v>
      </c>
      <c r="H655">
        <v>1</v>
      </c>
      <c r="J655" t="s">
        <v>6409</v>
      </c>
      <c r="K655" t="str">
        <f t="shared" si="120"/>
        <v>134068</v>
      </c>
      <c r="L655" t="str">
        <f t="shared" si="121"/>
        <v>NHÀ CỬA ĐỜI SỐNG</v>
      </c>
      <c r="P655" t="str">
        <f t="shared" si="116"/>
        <v>CHĂM SÓC SẮC ĐẸP</v>
      </c>
      <c r="Q655" t="str">
        <f t="shared" si="117"/>
        <v>101750</v>
      </c>
      <c r="R655" t="s">
        <v>2068</v>
      </c>
      <c r="S655" t="str">
        <f t="shared" si="118"/>
        <v>ISEHAN- Chì kẻ mày chống trôi- Nâu sáng 03</v>
      </c>
      <c r="T655">
        <f t="shared" si="119"/>
        <v>155000</v>
      </c>
      <c r="U655">
        <v>20</v>
      </c>
      <c r="V655">
        <v>19</v>
      </c>
      <c r="X655">
        <v>-1</v>
      </c>
      <c r="Y655">
        <f t="shared" si="122"/>
        <v>-1</v>
      </c>
      <c r="Z655" s="101">
        <f t="shared" si="123"/>
        <v>-155000</v>
      </c>
      <c r="AA655" s="102">
        <v>0</v>
      </c>
    </row>
    <row r="656" spans="1:27">
      <c r="A656" t="s">
        <v>33</v>
      </c>
      <c r="B656" t="s">
        <v>3837</v>
      </c>
      <c r="C656" t="s">
        <v>3830</v>
      </c>
      <c r="D656" t="s">
        <v>3838</v>
      </c>
      <c r="E656">
        <v>290000</v>
      </c>
      <c r="F656">
        <v>-1</v>
      </c>
      <c r="G656">
        <v>0</v>
      </c>
      <c r="H656">
        <v>1</v>
      </c>
      <c r="J656" t="s">
        <v>6409</v>
      </c>
      <c r="K656" t="str">
        <f t="shared" si="120"/>
        <v>134068</v>
      </c>
      <c r="L656" t="str">
        <f t="shared" si="121"/>
        <v>NHÀ CỬA ĐỜI SỐNG</v>
      </c>
      <c r="P656" t="str">
        <f t="shared" si="116"/>
        <v>CHĂM SÓC SẮC ĐẸP</v>
      </c>
      <c r="Q656" t="str">
        <f t="shared" si="117"/>
        <v>101766</v>
      </c>
      <c r="R656" t="s">
        <v>1363</v>
      </c>
      <c r="S656" t="str">
        <f t="shared" si="118"/>
        <v>KUMANO- Lotion White Rose Musk (500ml)</v>
      </c>
      <c r="T656">
        <f t="shared" si="119"/>
        <v>165000</v>
      </c>
      <c r="U656">
        <v>0</v>
      </c>
      <c r="V656">
        <v>1</v>
      </c>
      <c r="X656">
        <v>1</v>
      </c>
      <c r="Y656">
        <f t="shared" si="122"/>
        <v>1</v>
      </c>
      <c r="Z656" s="101">
        <f t="shared" si="123"/>
        <v>165000</v>
      </c>
      <c r="AA656" s="102">
        <v>0</v>
      </c>
    </row>
    <row r="657" spans="1:27">
      <c r="A657" t="s">
        <v>33</v>
      </c>
      <c r="B657" t="s">
        <v>1802</v>
      </c>
      <c r="C657" t="s">
        <v>1803</v>
      </c>
      <c r="D657" t="s">
        <v>1804</v>
      </c>
      <c r="E657">
        <v>45000</v>
      </c>
      <c r="F657">
        <v>1</v>
      </c>
      <c r="G657">
        <v>0</v>
      </c>
      <c r="I657">
        <v>-1</v>
      </c>
      <c r="J657" t="s">
        <v>6164</v>
      </c>
      <c r="K657" t="str">
        <f t="shared" si="120"/>
        <v>134079</v>
      </c>
      <c r="L657" t="str">
        <f t="shared" si="121"/>
        <v>NHÀ CỬA ĐỜI SỐNG</v>
      </c>
      <c r="P657" t="str">
        <f t="shared" si="116"/>
        <v>CHĂM SÓC SẮC ĐẸP</v>
      </c>
      <c r="Q657" t="str">
        <f t="shared" si="117"/>
        <v>101785</v>
      </c>
      <c r="R657" t="s">
        <v>5771</v>
      </c>
      <c r="S657" t="str">
        <f t="shared" si="118"/>
        <v>KOSE- Kem dưỡng trắng da tay Q10 hương đào (80g)</v>
      </c>
      <c r="T657">
        <f t="shared" si="119"/>
        <v>170000</v>
      </c>
      <c r="U657">
        <v>-1</v>
      </c>
      <c r="V657">
        <v>0</v>
      </c>
      <c r="W657">
        <v>1</v>
      </c>
      <c r="Y657">
        <f t="shared" si="122"/>
        <v>1</v>
      </c>
      <c r="Z657" s="101">
        <f t="shared" si="123"/>
        <v>170000</v>
      </c>
      <c r="AA657" s="102">
        <v>46105</v>
      </c>
    </row>
    <row r="658" spans="1:27">
      <c r="A658" t="s">
        <v>33</v>
      </c>
      <c r="B658" t="s">
        <v>1802</v>
      </c>
      <c r="C658" t="s">
        <v>1803</v>
      </c>
      <c r="D658" t="s">
        <v>1804</v>
      </c>
      <c r="E658">
        <v>40000</v>
      </c>
      <c r="F658">
        <v>21</v>
      </c>
      <c r="G658">
        <v>20</v>
      </c>
      <c r="H658">
        <v>-1</v>
      </c>
      <c r="J658" t="s">
        <v>6164</v>
      </c>
      <c r="K658" t="str">
        <f t="shared" si="120"/>
        <v>134079</v>
      </c>
      <c r="L658" t="str">
        <f t="shared" si="121"/>
        <v>NHÀ CỬA ĐỜI SỐNG</v>
      </c>
      <c r="P658" t="str">
        <f t="shared" si="116"/>
        <v>CHĂM SÓC SẮC ĐẸP</v>
      </c>
      <c r="Q658" t="str">
        <f t="shared" si="117"/>
        <v>101799</v>
      </c>
      <c r="R658" t="s">
        <v>4644</v>
      </c>
      <c r="S658" t="str">
        <f t="shared" si="118"/>
        <v>MOIST DIANE-  Dầu xả làm phồng tóc 450ml</v>
      </c>
      <c r="T658">
        <f t="shared" si="119"/>
        <v>225000</v>
      </c>
      <c r="U658">
        <v>-1</v>
      </c>
      <c r="V658">
        <v>0</v>
      </c>
      <c r="W658">
        <v>1</v>
      </c>
      <c r="Y658">
        <f t="shared" si="122"/>
        <v>1</v>
      </c>
      <c r="Z658" s="101">
        <f t="shared" si="123"/>
        <v>225000</v>
      </c>
      <c r="AA658" s="102">
        <v>46001</v>
      </c>
    </row>
    <row r="659" spans="1:27">
      <c r="A659" t="s">
        <v>33</v>
      </c>
      <c r="B659" t="s">
        <v>1802</v>
      </c>
      <c r="C659" t="s">
        <v>1803</v>
      </c>
      <c r="D659" t="s">
        <v>1804</v>
      </c>
      <c r="E659">
        <v>40000</v>
      </c>
      <c r="F659">
        <v>-1</v>
      </c>
      <c r="G659">
        <v>0</v>
      </c>
      <c r="H659">
        <v>1</v>
      </c>
      <c r="J659" t="s">
        <v>6164</v>
      </c>
      <c r="K659" t="str">
        <f t="shared" si="120"/>
        <v>134079</v>
      </c>
      <c r="L659" t="str">
        <f t="shared" si="121"/>
        <v>NHÀ CỬA ĐỜI SỐNG</v>
      </c>
      <c r="P659" t="str">
        <f t="shared" si="116"/>
        <v>CHĂM SÓC SẮC ĐẸP</v>
      </c>
      <c r="Q659" t="str">
        <f t="shared" si="117"/>
        <v>101800</v>
      </c>
      <c r="R659" t="s">
        <v>2167</v>
      </c>
      <c r="S659" t="str">
        <f t="shared" si="118"/>
        <v>MOIST DIANE- Dầu gội kiểm soát dầu 450ml</v>
      </c>
      <c r="T659">
        <f t="shared" si="119"/>
        <v>245000</v>
      </c>
      <c r="U659">
        <v>13</v>
      </c>
      <c r="V659">
        <v>12</v>
      </c>
      <c r="X659">
        <v>-1</v>
      </c>
      <c r="Y659">
        <f t="shared" si="122"/>
        <v>-1</v>
      </c>
      <c r="Z659" s="101">
        <f t="shared" si="123"/>
        <v>-245000</v>
      </c>
      <c r="AA659" s="102">
        <v>0</v>
      </c>
    </row>
    <row r="660" spans="1:27">
      <c r="A660" t="s">
        <v>33</v>
      </c>
      <c r="B660" t="s">
        <v>1802</v>
      </c>
      <c r="C660" t="s">
        <v>1803</v>
      </c>
      <c r="D660" t="s">
        <v>1804</v>
      </c>
      <c r="E660">
        <v>40000</v>
      </c>
      <c r="F660">
        <v>1</v>
      </c>
      <c r="G660">
        <v>0</v>
      </c>
      <c r="H660">
        <v>-1</v>
      </c>
      <c r="J660" t="s">
        <v>6164</v>
      </c>
      <c r="K660" t="str">
        <f t="shared" si="120"/>
        <v>134079</v>
      </c>
      <c r="L660" t="str">
        <f t="shared" si="121"/>
        <v>NHÀ CỬA ĐỜI SỐNG</v>
      </c>
      <c r="P660" t="str">
        <f t="shared" si="116"/>
        <v>CHĂM SÓC SẮC ĐẸP</v>
      </c>
      <c r="Q660" t="str">
        <f t="shared" si="117"/>
        <v>101802</v>
      </c>
      <c r="R660" t="s">
        <v>2170</v>
      </c>
      <c r="S660" t="str">
        <f t="shared" si="118"/>
        <v>MOIST DIANE- Dầu gội phục hồi ngăn rụng tóc 450ml</v>
      </c>
      <c r="T660">
        <f t="shared" si="119"/>
        <v>245000</v>
      </c>
      <c r="U660">
        <v>8</v>
      </c>
      <c r="V660">
        <v>7</v>
      </c>
      <c r="X660">
        <v>-1</v>
      </c>
      <c r="Y660">
        <f t="shared" si="122"/>
        <v>-1</v>
      </c>
      <c r="Z660" s="101">
        <f t="shared" si="123"/>
        <v>-245000</v>
      </c>
      <c r="AA660" s="102">
        <v>0</v>
      </c>
    </row>
    <row r="661" spans="1:27">
      <c r="A661" t="s">
        <v>33</v>
      </c>
      <c r="B661" t="s">
        <v>1802</v>
      </c>
      <c r="C661" t="s">
        <v>1803</v>
      </c>
      <c r="D661" t="s">
        <v>1804</v>
      </c>
      <c r="E661">
        <v>40000</v>
      </c>
      <c r="F661">
        <v>1</v>
      </c>
      <c r="G661">
        <v>0</v>
      </c>
      <c r="H661">
        <v>-1</v>
      </c>
      <c r="J661" t="s">
        <v>6164</v>
      </c>
      <c r="K661" t="str">
        <f t="shared" si="120"/>
        <v>134079</v>
      </c>
      <c r="L661" t="str">
        <f t="shared" si="121"/>
        <v>NHÀ CỬA ĐỜI SỐNG</v>
      </c>
      <c r="P661" t="str">
        <f t="shared" si="116"/>
        <v>CHĂM SÓC SẮC ĐẸP</v>
      </c>
      <c r="Q661" t="str">
        <f t="shared" si="117"/>
        <v>101811</v>
      </c>
      <c r="R661" t="s">
        <v>999</v>
      </c>
      <c r="S661" t="str">
        <f t="shared" si="118"/>
        <v>TRANSINO-Sữa dưỡng trắng Whitening Clear EX 100mL</v>
      </c>
      <c r="T661">
        <f t="shared" si="119"/>
        <v>845000</v>
      </c>
      <c r="U661">
        <v>1</v>
      </c>
      <c r="V661">
        <v>2</v>
      </c>
      <c r="X661">
        <v>1</v>
      </c>
      <c r="Y661">
        <f t="shared" si="122"/>
        <v>1</v>
      </c>
      <c r="Z661" s="101">
        <f t="shared" si="123"/>
        <v>845000</v>
      </c>
      <c r="AA661" s="102">
        <v>0</v>
      </c>
    </row>
    <row r="662" spans="1:27">
      <c r="A662" t="s">
        <v>33</v>
      </c>
      <c r="B662" t="s">
        <v>3616</v>
      </c>
      <c r="C662" t="s">
        <v>3617</v>
      </c>
      <c r="D662" t="s">
        <v>3618</v>
      </c>
      <c r="E662">
        <v>40000</v>
      </c>
      <c r="F662">
        <v>-1</v>
      </c>
      <c r="G662">
        <v>0</v>
      </c>
      <c r="H662">
        <v>1</v>
      </c>
      <c r="J662" t="s">
        <v>6366</v>
      </c>
      <c r="K662" t="str">
        <f t="shared" si="120"/>
        <v>134086</v>
      </c>
      <c r="L662" t="str">
        <f t="shared" si="121"/>
        <v>NHÀ CỬA ĐỜI SỐNG</v>
      </c>
      <c r="P662" t="str">
        <f t="shared" si="116"/>
        <v>CHĂM SÓC SẮC ĐẸP</v>
      </c>
      <c r="Q662" t="str">
        <f t="shared" si="117"/>
        <v>101826</v>
      </c>
      <c r="R662" t="s">
        <v>871</v>
      </c>
      <c r="S662" t="str">
        <f t="shared" si="118"/>
        <v>TRANSINO-KCN trắng da Whitening UV SPF50+ 30ml (Ne</v>
      </c>
      <c r="T662">
        <f t="shared" si="119"/>
        <v>720000</v>
      </c>
      <c r="U662">
        <v>13</v>
      </c>
      <c r="V662">
        <v>16</v>
      </c>
      <c r="X662">
        <v>3</v>
      </c>
      <c r="Y662">
        <f t="shared" si="122"/>
        <v>3</v>
      </c>
      <c r="Z662" s="101">
        <f t="shared" si="123"/>
        <v>2160000</v>
      </c>
      <c r="AA662" s="102">
        <v>0</v>
      </c>
    </row>
    <row r="663" spans="1:27">
      <c r="A663" t="s">
        <v>33</v>
      </c>
      <c r="B663" t="s">
        <v>3616</v>
      </c>
      <c r="C663" t="s">
        <v>3617</v>
      </c>
      <c r="D663" t="s">
        <v>3618</v>
      </c>
      <c r="E663">
        <v>40000</v>
      </c>
      <c r="F663">
        <v>-1</v>
      </c>
      <c r="G663">
        <v>0</v>
      </c>
      <c r="H663">
        <v>1</v>
      </c>
      <c r="J663" t="s">
        <v>6366</v>
      </c>
      <c r="K663" t="str">
        <f t="shared" si="120"/>
        <v>134086</v>
      </c>
      <c r="L663" t="str">
        <f t="shared" si="121"/>
        <v>NHÀ CỬA ĐỜI SỐNG</v>
      </c>
      <c r="P663" t="str">
        <f t="shared" si="116"/>
        <v>CHĂM SÓC SẮC ĐẸP</v>
      </c>
      <c r="Q663" t="str">
        <f t="shared" si="117"/>
        <v>101835</v>
      </c>
      <c r="R663" t="s">
        <v>787</v>
      </c>
      <c r="S663" t="str">
        <f t="shared" si="118"/>
        <v>ROLAND- Lotion dưỡng ẩm premium HA 185ml</v>
      </c>
      <c r="T663">
        <f t="shared" si="119"/>
        <v>270000</v>
      </c>
      <c r="U663">
        <v>1</v>
      </c>
      <c r="V663">
        <v>0</v>
      </c>
      <c r="W663">
        <v>-1</v>
      </c>
      <c r="Y663">
        <f t="shared" si="122"/>
        <v>-1</v>
      </c>
      <c r="Z663" s="101">
        <f t="shared" si="123"/>
        <v>-270000</v>
      </c>
      <c r="AA663" s="102">
        <v>46146</v>
      </c>
    </row>
    <row r="664" spans="1:27">
      <c r="A664" t="s">
        <v>33</v>
      </c>
      <c r="B664" t="s">
        <v>3616</v>
      </c>
      <c r="C664" t="s">
        <v>3617</v>
      </c>
      <c r="D664" t="s">
        <v>3618</v>
      </c>
      <c r="E664">
        <v>40000</v>
      </c>
      <c r="F664">
        <v>-1</v>
      </c>
      <c r="G664">
        <v>0</v>
      </c>
      <c r="H664">
        <v>1</v>
      </c>
      <c r="J664" t="s">
        <v>6366</v>
      </c>
      <c r="K664" t="str">
        <f t="shared" si="120"/>
        <v>134086</v>
      </c>
      <c r="L664" t="str">
        <f t="shared" si="121"/>
        <v>NHÀ CỬA ĐỜI SỐNG</v>
      </c>
      <c r="P664" t="str">
        <f t="shared" si="116"/>
        <v>CHĂM SÓC SẮC ĐẸP</v>
      </c>
      <c r="Q664" t="str">
        <f t="shared" si="117"/>
        <v>101836</v>
      </c>
      <c r="R664" t="s">
        <v>6011</v>
      </c>
      <c r="S664" t="str">
        <f t="shared" si="118"/>
        <v>ROLAND- Lotion chống lão hóa premium Placenta 185ml</v>
      </c>
      <c r="T664">
        <f t="shared" si="119"/>
        <v>270000</v>
      </c>
      <c r="U664">
        <v>-1</v>
      </c>
      <c r="V664">
        <v>0</v>
      </c>
      <c r="W664">
        <v>1</v>
      </c>
      <c r="Y664">
        <f t="shared" si="122"/>
        <v>1</v>
      </c>
      <c r="Z664" s="101">
        <f t="shared" si="123"/>
        <v>270000</v>
      </c>
      <c r="AA664" s="102">
        <v>46146</v>
      </c>
    </row>
    <row r="665" spans="1:27">
      <c r="A665" t="s">
        <v>33</v>
      </c>
      <c r="B665" t="s">
        <v>3616</v>
      </c>
      <c r="C665" t="s">
        <v>3617</v>
      </c>
      <c r="D665" t="s">
        <v>3618</v>
      </c>
      <c r="E665">
        <v>40000</v>
      </c>
      <c r="F665">
        <v>-1</v>
      </c>
      <c r="G665">
        <v>0</v>
      </c>
      <c r="H665">
        <v>1</v>
      </c>
      <c r="J665" t="s">
        <v>6366</v>
      </c>
      <c r="K665" t="str">
        <f t="shared" si="120"/>
        <v>134086</v>
      </c>
      <c r="L665" t="str">
        <f t="shared" si="121"/>
        <v>NHÀ CỬA ĐỜI SỐNG</v>
      </c>
      <c r="P665" t="str">
        <f t="shared" si="116"/>
        <v>CHĂM SÓC SẮC ĐẸP</v>
      </c>
      <c r="Q665" t="str">
        <f t="shared" si="117"/>
        <v>101851</v>
      </c>
      <c r="R665" t="s">
        <v>1116</v>
      </c>
      <c r="S665" t="str">
        <f t="shared" si="118"/>
        <v>RECKITT- Kem tẩy lông Veet Pure - Da nhạy cảm 150g</v>
      </c>
      <c r="T665">
        <f t="shared" si="119"/>
        <v>255000</v>
      </c>
      <c r="U665">
        <v>67</v>
      </c>
      <c r="V665">
        <v>69</v>
      </c>
      <c r="X665">
        <v>2</v>
      </c>
      <c r="Y665">
        <f t="shared" si="122"/>
        <v>2</v>
      </c>
      <c r="Z665" s="101">
        <f t="shared" si="123"/>
        <v>510000</v>
      </c>
      <c r="AA665" s="102">
        <v>0</v>
      </c>
    </row>
    <row r="666" spans="1:27">
      <c r="A666" t="s">
        <v>33</v>
      </c>
      <c r="B666" t="s">
        <v>3616</v>
      </c>
      <c r="C666" t="s">
        <v>3617</v>
      </c>
      <c r="D666" t="s">
        <v>3618</v>
      </c>
      <c r="E666">
        <v>44000</v>
      </c>
      <c r="F666">
        <v>6</v>
      </c>
      <c r="G666">
        <v>5</v>
      </c>
      <c r="H666">
        <v>-1</v>
      </c>
      <c r="J666" t="s">
        <v>6366</v>
      </c>
      <c r="K666" t="str">
        <f t="shared" si="120"/>
        <v>134086</v>
      </c>
      <c r="L666" t="str">
        <f t="shared" si="121"/>
        <v>NHÀ CỬA ĐỜI SỐNG</v>
      </c>
      <c r="P666" t="str">
        <f t="shared" si="116"/>
        <v>CHĂM SÓC SẮC ĐẸP</v>
      </c>
      <c r="Q666" t="str">
        <f t="shared" si="117"/>
        <v>101864</v>
      </c>
      <c r="R666" t="s">
        <v>765</v>
      </c>
      <c r="S666" t="str">
        <f t="shared" si="118"/>
        <v>S-LABO- Hộp mặt nạ tinh chất CICA 5 miếng</v>
      </c>
      <c r="T666">
        <f t="shared" si="119"/>
        <v>139000</v>
      </c>
      <c r="U666">
        <v>37</v>
      </c>
      <c r="V666">
        <v>39</v>
      </c>
      <c r="X666">
        <v>2</v>
      </c>
      <c r="Y666">
        <f t="shared" si="122"/>
        <v>2</v>
      </c>
      <c r="Z666" s="101">
        <f t="shared" si="123"/>
        <v>278000</v>
      </c>
      <c r="AA666" s="102">
        <v>0</v>
      </c>
    </row>
    <row r="667" spans="1:27">
      <c r="A667" t="s">
        <v>33</v>
      </c>
      <c r="B667" t="s">
        <v>3616</v>
      </c>
      <c r="C667" t="s">
        <v>3617</v>
      </c>
      <c r="D667" t="s">
        <v>3618</v>
      </c>
      <c r="E667">
        <v>44000</v>
      </c>
      <c r="F667">
        <v>1</v>
      </c>
      <c r="G667">
        <v>0</v>
      </c>
      <c r="H667">
        <v>-1</v>
      </c>
      <c r="J667" t="s">
        <v>6366</v>
      </c>
      <c r="K667" t="str">
        <f t="shared" si="120"/>
        <v>134086</v>
      </c>
      <c r="L667" t="str">
        <f t="shared" si="121"/>
        <v>NHÀ CỬA ĐỜI SỐNG</v>
      </c>
      <c r="P667" t="str">
        <f t="shared" si="116"/>
        <v>CHĂM SÓC SẮC ĐẸP</v>
      </c>
      <c r="Q667" t="str">
        <f t="shared" si="117"/>
        <v>101866</v>
      </c>
      <c r="R667" t="s">
        <v>4914</v>
      </c>
      <c r="S667" t="str">
        <f t="shared" si="118"/>
        <v>S-LABO- Lẻ mặt nạ tinh chất NMN 1 miếng</v>
      </c>
      <c r="T667">
        <f t="shared" si="119"/>
        <v>29000</v>
      </c>
      <c r="U667">
        <v>-1</v>
      </c>
      <c r="V667">
        <v>0</v>
      </c>
      <c r="W667">
        <v>1</v>
      </c>
      <c r="Y667">
        <f t="shared" si="122"/>
        <v>1</v>
      </c>
      <c r="Z667" s="101">
        <f t="shared" si="123"/>
        <v>29000</v>
      </c>
      <c r="AA667" s="102">
        <v>46027.660694444443</v>
      </c>
    </row>
    <row r="668" spans="1:27">
      <c r="A668" t="s">
        <v>33</v>
      </c>
      <c r="B668" t="s">
        <v>3616</v>
      </c>
      <c r="C668" t="s">
        <v>3617</v>
      </c>
      <c r="D668" t="s">
        <v>3618</v>
      </c>
      <c r="E668">
        <v>44000</v>
      </c>
      <c r="F668">
        <v>4</v>
      </c>
      <c r="G668">
        <v>3</v>
      </c>
      <c r="H668">
        <v>-1</v>
      </c>
      <c r="J668" t="s">
        <v>6366</v>
      </c>
      <c r="K668" t="str">
        <f t="shared" si="120"/>
        <v>134086</v>
      </c>
      <c r="L668" t="str">
        <f t="shared" si="121"/>
        <v>NHÀ CỬA ĐỜI SỐNG</v>
      </c>
      <c r="P668" t="str">
        <f t="shared" ref="P668:P731" si="124">VLOOKUP(Q668,K:L,2,0)</f>
        <v>CHĂM SÓC SẮC ĐẸP</v>
      </c>
      <c r="Q668" t="str">
        <f t="shared" ref="Q668:Q731" si="125">VLOOKUP(R668,C:K,9,0)</f>
        <v>101867</v>
      </c>
      <c r="R668" t="s">
        <v>319</v>
      </c>
      <c r="S668" t="str">
        <f t="shared" ref="S668:S731" si="126">VLOOKUP(R668,C:D,2,0)</f>
        <v>S-LABO- Lẻ mặt nạ tinh chất vitamin C 1 miếng</v>
      </c>
      <c r="T668">
        <f t="shared" ref="T668:T731" si="127">VLOOKUP(R668,C:E,3,0)</f>
        <v>29000</v>
      </c>
      <c r="U668">
        <v>30</v>
      </c>
      <c r="V668">
        <v>27</v>
      </c>
      <c r="X668">
        <v>-3</v>
      </c>
      <c r="Y668">
        <f t="shared" si="122"/>
        <v>-3</v>
      </c>
      <c r="Z668" s="101">
        <f t="shared" si="123"/>
        <v>-87000</v>
      </c>
      <c r="AA668" s="102">
        <v>0</v>
      </c>
    </row>
    <row r="669" spans="1:27">
      <c r="A669" t="s">
        <v>33</v>
      </c>
      <c r="B669" t="s">
        <v>3616</v>
      </c>
      <c r="C669" t="s">
        <v>3617</v>
      </c>
      <c r="D669" t="s">
        <v>3618</v>
      </c>
      <c r="E669">
        <v>44000</v>
      </c>
      <c r="F669">
        <v>2</v>
      </c>
      <c r="G669">
        <v>0</v>
      </c>
      <c r="H669">
        <v>-2</v>
      </c>
      <c r="J669" t="s">
        <v>6366</v>
      </c>
      <c r="K669" t="str">
        <f t="shared" si="120"/>
        <v>134086</v>
      </c>
      <c r="L669" t="str">
        <f t="shared" si="121"/>
        <v>NHÀ CỬA ĐỜI SỐNG</v>
      </c>
      <c r="P669" t="str">
        <f t="shared" si="124"/>
        <v>CHĂM SÓC SẮC ĐẸP</v>
      </c>
      <c r="Q669" t="str">
        <f t="shared" si="125"/>
        <v>101872</v>
      </c>
      <c r="R669" t="s">
        <v>1681</v>
      </c>
      <c r="S669" t="str">
        <f t="shared" si="126"/>
        <v>COW- XÀ PHÒNG SỮA BÒ DƯỠNG ẨM 90G</v>
      </c>
      <c r="T669">
        <f t="shared" si="127"/>
        <v>35000</v>
      </c>
      <c r="U669">
        <v>5</v>
      </c>
      <c r="V669">
        <v>6</v>
      </c>
      <c r="X669">
        <v>1</v>
      </c>
      <c r="Y669">
        <f t="shared" si="122"/>
        <v>1</v>
      </c>
      <c r="Z669" s="101">
        <f t="shared" si="123"/>
        <v>35000</v>
      </c>
      <c r="AA669" s="102">
        <v>0</v>
      </c>
    </row>
    <row r="670" spans="1:27">
      <c r="A670" t="s">
        <v>33</v>
      </c>
      <c r="B670" t="s">
        <v>3616</v>
      </c>
      <c r="C670" t="s">
        <v>3617</v>
      </c>
      <c r="D670" t="s">
        <v>3618</v>
      </c>
      <c r="E670">
        <v>44000</v>
      </c>
      <c r="F670">
        <v>-2</v>
      </c>
      <c r="G670">
        <v>0</v>
      </c>
      <c r="H670">
        <v>2</v>
      </c>
      <c r="J670" t="s">
        <v>6366</v>
      </c>
      <c r="K670" t="str">
        <f t="shared" si="120"/>
        <v>134086</v>
      </c>
      <c r="L670" t="str">
        <f t="shared" si="121"/>
        <v>NHÀ CỬA ĐỜI SỐNG</v>
      </c>
      <c r="P670" t="str">
        <f t="shared" si="124"/>
        <v>CHĂM SÓC SẮC ĐẸP</v>
      </c>
      <c r="Q670" t="str">
        <f t="shared" si="125"/>
        <v>101875</v>
      </c>
      <c r="R670" t="s">
        <v>5569</v>
      </c>
      <c r="S670" t="str">
        <f t="shared" si="126"/>
        <v>SHISEIDO- SỮA RỬA MẶT SENKA ACNE CHO DA MỤN 100G</v>
      </c>
      <c r="T670">
        <f t="shared" si="127"/>
        <v>125000</v>
      </c>
      <c r="U670">
        <v>1</v>
      </c>
      <c r="V670">
        <v>0</v>
      </c>
      <c r="W670">
        <v>-1</v>
      </c>
      <c r="Y670">
        <f t="shared" si="122"/>
        <v>-1</v>
      </c>
      <c r="Z670" s="101">
        <f t="shared" si="123"/>
        <v>-125000</v>
      </c>
      <c r="AA670" s="102">
        <v>46083</v>
      </c>
    </row>
    <row r="671" spans="1:27">
      <c r="A671" t="s">
        <v>33</v>
      </c>
      <c r="B671" t="s">
        <v>3616</v>
      </c>
      <c r="C671" t="s">
        <v>3617</v>
      </c>
      <c r="D671" t="s">
        <v>3618</v>
      </c>
      <c r="E671">
        <v>44000</v>
      </c>
      <c r="F671">
        <v>-1</v>
      </c>
      <c r="G671">
        <v>0</v>
      </c>
      <c r="H671">
        <v>1</v>
      </c>
      <c r="J671" t="s">
        <v>6366</v>
      </c>
      <c r="K671" t="str">
        <f t="shared" si="120"/>
        <v>134086</v>
      </c>
      <c r="L671" t="str">
        <f t="shared" si="121"/>
        <v>NHÀ CỬA ĐỜI SỐNG</v>
      </c>
      <c r="P671" t="str">
        <f t="shared" si="124"/>
        <v>CHĂM SÓC SẮC ĐẸP</v>
      </c>
      <c r="Q671" t="str">
        <f t="shared" si="125"/>
        <v>101879</v>
      </c>
      <c r="R671" t="s">
        <v>1839</v>
      </c>
      <c r="S671" t="str">
        <f t="shared" si="126"/>
        <v xml:space="preserve">COTTON LABO- Bông tẩy trang 80 tờ x 2 hộp </v>
      </c>
      <c r="T671">
        <f t="shared" si="127"/>
        <v>50000</v>
      </c>
      <c r="U671">
        <v>2</v>
      </c>
      <c r="V671">
        <v>1</v>
      </c>
      <c r="X671">
        <v>-1</v>
      </c>
      <c r="Y671">
        <f t="shared" si="122"/>
        <v>-1</v>
      </c>
      <c r="Z671" s="101">
        <f t="shared" si="123"/>
        <v>-50000</v>
      </c>
      <c r="AA671" s="102">
        <v>0</v>
      </c>
    </row>
    <row r="672" spans="1:27">
      <c r="A672" t="s">
        <v>33</v>
      </c>
      <c r="B672" t="s">
        <v>1315</v>
      </c>
      <c r="C672" t="s">
        <v>1316</v>
      </c>
      <c r="D672" t="s">
        <v>1317</v>
      </c>
      <c r="E672">
        <v>48000</v>
      </c>
      <c r="F672">
        <v>2</v>
      </c>
      <c r="G672">
        <v>4</v>
      </c>
      <c r="I672">
        <v>2</v>
      </c>
      <c r="J672" t="s">
        <v>6279</v>
      </c>
      <c r="K672" t="str">
        <f t="shared" si="120"/>
        <v>134087</v>
      </c>
      <c r="L672" t="str">
        <f t="shared" si="121"/>
        <v>NHÀ CỬA ĐỜI SỐNG</v>
      </c>
      <c r="P672" t="str">
        <f t="shared" si="124"/>
        <v>CHĂM SÓC SẮC ĐẸP</v>
      </c>
      <c r="Q672" t="str">
        <f t="shared" si="125"/>
        <v>101886</v>
      </c>
      <c r="R672" t="s">
        <v>1579</v>
      </c>
      <c r="S672" t="str">
        <f t="shared" si="126"/>
        <v>KAI- Set 3 dao cạo mặt cho nữ</v>
      </c>
      <c r="T672">
        <f t="shared" si="127"/>
        <v>52000</v>
      </c>
      <c r="U672">
        <v>18</v>
      </c>
      <c r="V672">
        <v>19</v>
      </c>
      <c r="X672">
        <v>1</v>
      </c>
      <c r="Y672">
        <f t="shared" si="122"/>
        <v>1</v>
      </c>
      <c r="Z672" s="101">
        <f t="shared" si="123"/>
        <v>52000</v>
      </c>
      <c r="AA672" s="102">
        <v>0</v>
      </c>
    </row>
    <row r="673" spans="1:27">
      <c r="A673" t="s">
        <v>33</v>
      </c>
      <c r="B673" t="s">
        <v>1315</v>
      </c>
      <c r="C673" t="s">
        <v>1316</v>
      </c>
      <c r="D673" t="s">
        <v>1317</v>
      </c>
      <c r="E673">
        <v>40000</v>
      </c>
      <c r="F673">
        <v>-1</v>
      </c>
      <c r="G673">
        <v>0</v>
      </c>
      <c r="H673">
        <v>1</v>
      </c>
      <c r="J673" t="s">
        <v>6279</v>
      </c>
      <c r="K673" t="str">
        <f t="shared" si="120"/>
        <v>134087</v>
      </c>
      <c r="L673" t="str">
        <f t="shared" si="121"/>
        <v>NHÀ CỬA ĐỜI SỐNG</v>
      </c>
      <c r="P673" t="str">
        <f t="shared" si="124"/>
        <v>CHĂM SÓC SẮC ĐẸP</v>
      </c>
      <c r="Q673" t="str">
        <f t="shared" si="125"/>
        <v>101888</v>
      </c>
      <c r="R673" t="s">
        <v>1863</v>
      </c>
      <c r="S673" t="str">
        <f t="shared" si="126"/>
        <v>KAI- Set 3 dao cạo Body cho nữ</v>
      </c>
      <c r="T673">
        <f t="shared" si="127"/>
        <v>52000</v>
      </c>
      <c r="U673">
        <v>25</v>
      </c>
      <c r="V673">
        <v>24</v>
      </c>
      <c r="X673">
        <v>-1</v>
      </c>
      <c r="Y673">
        <f t="shared" si="122"/>
        <v>-1</v>
      </c>
      <c r="Z673" s="101">
        <f t="shared" si="123"/>
        <v>-52000</v>
      </c>
      <c r="AA673" s="102">
        <v>0</v>
      </c>
    </row>
    <row r="674" spans="1:27">
      <c r="A674" t="s">
        <v>33</v>
      </c>
      <c r="B674" t="s">
        <v>1315</v>
      </c>
      <c r="C674" t="s">
        <v>1316</v>
      </c>
      <c r="D674" t="s">
        <v>1317</v>
      </c>
      <c r="E674">
        <v>40000</v>
      </c>
      <c r="F674">
        <v>10</v>
      </c>
      <c r="G674">
        <v>2</v>
      </c>
      <c r="H674">
        <v>-8</v>
      </c>
      <c r="J674" t="s">
        <v>6279</v>
      </c>
      <c r="K674" t="str">
        <f t="shared" si="120"/>
        <v>134087</v>
      </c>
      <c r="L674" t="str">
        <f t="shared" si="121"/>
        <v>NHÀ CỬA ĐỜI SỐNG</v>
      </c>
      <c r="P674" t="str">
        <f t="shared" si="124"/>
        <v>CHĂM SÓC SẮC ĐẸP</v>
      </c>
      <c r="Q674" t="str">
        <f t="shared" si="125"/>
        <v>101892</v>
      </c>
      <c r="R674" t="s">
        <v>4922</v>
      </c>
      <c r="S674" t="str">
        <f t="shared" si="126"/>
        <v>ROLAND- Toner cân bằng da Loshi Moist 500ml</v>
      </c>
      <c r="T674">
        <f t="shared" si="127"/>
        <v>150000</v>
      </c>
      <c r="U674">
        <v>-1</v>
      </c>
      <c r="V674">
        <v>0</v>
      </c>
      <c r="W674">
        <v>1</v>
      </c>
      <c r="Y674">
        <f t="shared" si="122"/>
        <v>1</v>
      </c>
      <c r="Z674" s="101">
        <f t="shared" si="123"/>
        <v>150000</v>
      </c>
      <c r="AA674" s="102">
        <v>46027.660694444443</v>
      </c>
    </row>
    <row r="675" spans="1:27">
      <c r="A675" t="s">
        <v>33</v>
      </c>
      <c r="B675" t="s">
        <v>1315</v>
      </c>
      <c r="C675" t="s">
        <v>1316</v>
      </c>
      <c r="D675" t="s">
        <v>1317</v>
      </c>
      <c r="E675">
        <v>40000</v>
      </c>
      <c r="F675">
        <v>2</v>
      </c>
      <c r="G675">
        <v>0</v>
      </c>
      <c r="H675">
        <v>-2</v>
      </c>
      <c r="J675" t="s">
        <v>6279</v>
      </c>
      <c r="K675" t="str">
        <f t="shared" si="120"/>
        <v>134087</v>
      </c>
      <c r="L675" t="str">
        <f t="shared" si="121"/>
        <v>NHÀ CỬA ĐỜI SỐNG</v>
      </c>
      <c r="P675" t="str">
        <f t="shared" si="124"/>
        <v>CHĂM SÓC SẮC ĐẸP</v>
      </c>
      <c r="Q675" t="str">
        <f t="shared" si="125"/>
        <v>101897</v>
      </c>
      <c r="R675" t="s">
        <v>5755</v>
      </c>
      <c r="S675" t="str">
        <f t="shared" si="126"/>
        <v>ROLAND- Dầu xả dưỡng tóc suôn mượt SFree 480ml</v>
      </c>
      <c r="T675">
        <f t="shared" si="127"/>
        <v>325000</v>
      </c>
      <c r="U675">
        <v>3</v>
      </c>
      <c r="V675">
        <v>2</v>
      </c>
      <c r="W675">
        <v>-1</v>
      </c>
      <c r="Y675">
        <f t="shared" si="122"/>
        <v>-1</v>
      </c>
      <c r="Z675" s="101">
        <f t="shared" si="123"/>
        <v>-325000</v>
      </c>
      <c r="AA675" s="102">
        <v>46104</v>
      </c>
    </row>
    <row r="676" spans="1:27">
      <c r="A676" t="s">
        <v>33</v>
      </c>
      <c r="B676" t="s">
        <v>1315</v>
      </c>
      <c r="C676" t="s">
        <v>1316</v>
      </c>
      <c r="D676" t="s">
        <v>1317</v>
      </c>
      <c r="E676">
        <v>40000</v>
      </c>
      <c r="F676">
        <v>-2</v>
      </c>
      <c r="G676">
        <v>0</v>
      </c>
      <c r="H676">
        <v>2</v>
      </c>
      <c r="J676" t="s">
        <v>6279</v>
      </c>
      <c r="K676" t="str">
        <f t="shared" si="120"/>
        <v>134087</v>
      </c>
      <c r="L676" t="str">
        <f t="shared" si="121"/>
        <v>NHÀ CỬA ĐỜI SỐNG</v>
      </c>
      <c r="P676" t="str">
        <f t="shared" si="124"/>
        <v>CHĂM SÓC SẮC ĐẸP</v>
      </c>
      <c r="Q676" t="str">
        <f t="shared" si="125"/>
        <v>101902</v>
      </c>
      <c r="R676" t="s">
        <v>5902</v>
      </c>
      <c r="S676" t="str">
        <f t="shared" si="126"/>
        <v>ROLAND- Lotion tinh chất Vitamin C &amp; Retinol 250ml</v>
      </c>
      <c r="T676">
        <f t="shared" si="127"/>
        <v>270000</v>
      </c>
      <c r="U676">
        <v>1</v>
      </c>
      <c r="V676">
        <v>0</v>
      </c>
      <c r="W676">
        <v>-1</v>
      </c>
      <c r="Y676">
        <f t="shared" si="122"/>
        <v>-1</v>
      </c>
      <c r="Z676" s="101">
        <f t="shared" si="123"/>
        <v>-270000</v>
      </c>
      <c r="AA676" s="102">
        <v>46125.370937500003</v>
      </c>
    </row>
    <row r="677" spans="1:27">
      <c r="A677" t="s">
        <v>33</v>
      </c>
      <c r="B677" t="s">
        <v>1315</v>
      </c>
      <c r="C677" t="s">
        <v>1316</v>
      </c>
      <c r="D677" t="s">
        <v>1317</v>
      </c>
      <c r="E677">
        <v>40000</v>
      </c>
      <c r="F677">
        <v>-2</v>
      </c>
      <c r="G677">
        <v>0</v>
      </c>
      <c r="H677">
        <v>2</v>
      </c>
      <c r="J677" t="s">
        <v>6279</v>
      </c>
      <c r="K677" t="str">
        <f t="shared" si="120"/>
        <v>134087</v>
      </c>
      <c r="L677" t="str">
        <f t="shared" si="121"/>
        <v>NHÀ CỬA ĐỜI SỐNG</v>
      </c>
      <c r="P677" t="str">
        <f t="shared" si="124"/>
        <v>CHĂM SÓC SẮC ĐẸP</v>
      </c>
      <c r="Q677" t="str">
        <f t="shared" si="125"/>
        <v>101922</v>
      </c>
      <c r="R677" t="s">
        <v>6002</v>
      </c>
      <c r="S677" t="str">
        <f t="shared" si="126"/>
        <v>HATOMUGI- SRM ngừa mụn trắng da ý dĩ 130g</v>
      </c>
      <c r="T677">
        <f t="shared" si="127"/>
        <v>115000</v>
      </c>
      <c r="U677">
        <v>-5</v>
      </c>
      <c r="V677">
        <v>0</v>
      </c>
      <c r="W677">
        <v>5</v>
      </c>
      <c r="Y677">
        <f t="shared" si="122"/>
        <v>5</v>
      </c>
      <c r="Z677" s="101">
        <f t="shared" si="123"/>
        <v>575000</v>
      </c>
      <c r="AA677" s="102">
        <v>46146</v>
      </c>
    </row>
    <row r="678" spans="1:27">
      <c r="A678" t="s">
        <v>33</v>
      </c>
      <c r="B678" t="s">
        <v>1805</v>
      </c>
      <c r="C678" t="s">
        <v>1806</v>
      </c>
      <c r="D678" t="s">
        <v>1807</v>
      </c>
      <c r="E678">
        <v>45000</v>
      </c>
      <c r="F678">
        <v>1</v>
      </c>
      <c r="G678">
        <v>0</v>
      </c>
      <c r="I678">
        <v>-1</v>
      </c>
      <c r="J678" t="s">
        <v>6165</v>
      </c>
      <c r="K678" t="str">
        <f t="shared" ref="K678:K741" si="128">B678</f>
        <v>134088</v>
      </c>
      <c r="L678" t="str">
        <f t="shared" ref="L678:L741" si="129">A678</f>
        <v>NHÀ CỬA ĐỜI SỐNG</v>
      </c>
      <c r="P678" t="str">
        <f t="shared" si="124"/>
        <v>CHĂM SÓC SẮC ĐẸP</v>
      </c>
      <c r="Q678" t="str">
        <f t="shared" si="125"/>
        <v>101925</v>
      </c>
      <c r="R678" t="s">
        <v>568</v>
      </c>
      <c r="S678" t="str">
        <f t="shared" si="126"/>
        <v>HADAOMOI- Suhada White All In One Gel (290g)</v>
      </c>
      <c r="T678">
        <f t="shared" si="127"/>
        <v>210000</v>
      </c>
      <c r="U678">
        <v>12</v>
      </c>
      <c r="V678">
        <v>13</v>
      </c>
      <c r="X678">
        <v>1</v>
      </c>
      <c r="Y678">
        <f t="shared" ref="Y678:Y741" si="130">+X678+W678</f>
        <v>1</v>
      </c>
      <c r="Z678" s="101">
        <f t="shared" ref="Z678:Z741" si="131">+Y678*T678</f>
        <v>210000</v>
      </c>
      <c r="AA678" s="102">
        <v>0</v>
      </c>
    </row>
    <row r="679" spans="1:27">
      <c r="A679" t="s">
        <v>33</v>
      </c>
      <c r="B679" t="s">
        <v>1805</v>
      </c>
      <c r="C679" t="s">
        <v>1806</v>
      </c>
      <c r="D679" t="s">
        <v>1807</v>
      </c>
      <c r="E679">
        <v>40000</v>
      </c>
      <c r="F679">
        <v>54</v>
      </c>
      <c r="G679">
        <v>53</v>
      </c>
      <c r="H679">
        <v>-1</v>
      </c>
      <c r="J679" t="s">
        <v>6165</v>
      </c>
      <c r="K679" t="str">
        <f t="shared" si="128"/>
        <v>134088</v>
      </c>
      <c r="L679" t="str">
        <f t="shared" si="129"/>
        <v>NHÀ CỬA ĐỜI SỐNG</v>
      </c>
      <c r="P679" t="str">
        <f t="shared" si="124"/>
        <v>CHĂM SÓC SẮC ĐẸP</v>
      </c>
      <c r="Q679" t="str">
        <f t="shared" si="125"/>
        <v>101949</v>
      </c>
      <c r="R679" t="s">
        <v>2122</v>
      </c>
      <c r="S679" t="str">
        <f t="shared" si="126"/>
        <v>HADAOMOI- Gel dưỡng ẩm tế bào gốc Suhada 290g</v>
      </c>
      <c r="T679">
        <f t="shared" si="127"/>
        <v>210000</v>
      </c>
      <c r="U679">
        <v>12</v>
      </c>
      <c r="V679">
        <v>11</v>
      </c>
      <c r="X679">
        <v>-1</v>
      </c>
      <c r="Y679">
        <f t="shared" si="130"/>
        <v>-1</v>
      </c>
      <c r="Z679" s="101">
        <f t="shared" si="131"/>
        <v>-210000</v>
      </c>
      <c r="AA679" s="102">
        <v>0</v>
      </c>
    </row>
    <row r="680" spans="1:27">
      <c r="A680" t="s">
        <v>33</v>
      </c>
      <c r="B680" t="s">
        <v>1805</v>
      </c>
      <c r="C680" t="s">
        <v>1806</v>
      </c>
      <c r="D680" t="s">
        <v>1807</v>
      </c>
      <c r="E680">
        <v>40000</v>
      </c>
      <c r="F680">
        <v>40</v>
      </c>
      <c r="G680">
        <v>35</v>
      </c>
      <c r="H680">
        <v>-5</v>
      </c>
      <c r="J680" t="s">
        <v>6165</v>
      </c>
      <c r="K680" t="str">
        <f t="shared" si="128"/>
        <v>134088</v>
      </c>
      <c r="L680" t="str">
        <f t="shared" si="129"/>
        <v>NHÀ CỬA ĐỜI SỐNG</v>
      </c>
      <c r="P680" t="str">
        <f t="shared" si="124"/>
        <v>CHĂM SÓC SẮC ĐẸP</v>
      </c>
      <c r="Q680" t="str">
        <f t="shared" si="125"/>
        <v>101952</v>
      </c>
      <c r="R680" t="s">
        <v>505</v>
      </c>
      <c r="S680" t="str">
        <f t="shared" si="126"/>
        <v>SHISEIDO- Sữa CN Anessa cho da dầu SPF50+(60ml)new</v>
      </c>
      <c r="T680">
        <f t="shared" si="127"/>
        <v>750000</v>
      </c>
      <c r="U680">
        <v>9</v>
      </c>
      <c r="V680">
        <v>8</v>
      </c>
      <c r="X680">
        <v>-1</v>
      </c>
      <c r="Y680">
        <f t="shared" si="130"/>
        <v>-1</v>
      </c>
      <c r="Z680" s="101">
        <f t="shared" si="131"/>
        <v>-750000</v>
      </c>
      <c r="AA680" s="102">
        <v>0</v>
      </c>
    </row>
    <row r="681" spans="1:27">
      <c r="A681" t="s">
        <v>33</v>
      </c>
      <c r="B681" t="s">
        <v>1805</v>
      </c>
      <c r="C681" t="s">
        <v>1806</v>
      </c>
      <c r="D681" t="s">
        <v>1807</v>
      </c>
      <c r="E681">
        <v>40000</v>
      </c>
      <c r="F681">
        <v>40</v>
      </c>
      <c r="G681">
        <v>38</v>
      </c>
      <c r="H681">
        <v>-2</v>
      </c>
      <c r="J681" t="s">
        <v>6165</v>
      </c>
      <c r="K681" t="str">
        <f t="shared" si="128"/>
        <v>134088</v>
      </c>
      <c r="L681" t="str">
        <f t="shared" si="129"/>
        <v>NHÀ CỬA ĐỜI SỐNG</v>
      </c>
      <c r="P681" t="str">
        <f t="shared" si="124"/>
        <v>CHĂM SÓC SẮC ĐẸP</v>
      </c>
      <c r="Q681" t="str">
        <f t="shared" si="125"/>
        <v>101955</v>
      </c>
      <c r="R681" t="s">
        <v>1128</v>
      </c>
      <c r="S681" t="str">
        <f t="shared" si="126"/>
        <v>M&amp;Y- Tinh chất dưỡng mắt tinh chất vàng 40ml</v>
      </c>
      <c r="T681">
        <f t="shared" si="127"/>
        <v>250000</v>
      </c>
      <c r="U681">
        <v>2</v>
      </c>
      <c r="V681">
        <v>4</v>
      </c>
      <c r="X681">
        <v>2</v>
      </c>
      <c r="Y681">
        <f t="shared" si="130"/>
        <v>2</v>
      </c>
      <c r="Z681" s="101">
        <f t="shared" si="131"/>
        <v>500000</v>
      </c>
      <c r="AA681" s="102">
        <v>0</v>
      </c>
    </row>
    <row r="682" spans="1:27">
      <c r="A682" t="s">
        <v>33</v>
      </c>
      <c r="B682" t="s">
        <v>1805</v>
      </c>
      <c r="C682" t="s">
        <v>1806</v>
      </c>
      <c r="D682" t="s">
        <v>1807</v>
      </c>
      <c r="E682">
        <v>40000</v>
      </c>
      <c r="F682">
        <v>-9</v>
      </c>
      <c r="G682">
        <v>0</v>
      </c>
      <c r="H682">
        <v>9</v>
      </c>
      <c r="J682" t="s">
        <v>6165</v>
      </c>
      <c r="K682" t="str">
        <f t="shared" si="128"/>
        <v>134088</v>
      </c>
      <c r="L682" t="str">
        <f t="shared" si="129"/>
        <v>NHÀ CỬA ĐỜI SỐNG</v>
      </c>
      <c r="P682" t="str">
        <f t="shared" si="124"/>
        <v>CHĂM SÓC SẮC ĐẸP</v>
      </c>
      <c r="Q682" t="str">
        <f t="shared" si="125"/>
        <v>101959</v>
      </c>
      <c r="R682" t="s">
        <v>960</v>
      </c>
      <c r="S682" t="str">
        <f t="shared" si="126"/>
        <v>M&amp;Y- Kem dưỡng tinh chất vàng &amp; Vitamin E 50g</v>
      </c>
      <c r="T682">
        <f t="shared" si="127"/>
        <v>350000</v>
      </c>
      <c r="U682">
        <v>0</v>
      </c>
      <c r="V682">
        <v>3</v>
      </c>
      <c r="X682">
        <v>3</v>
      </c>
      <c r="Y682">
        <f t="shared" si="130"/>
        <v>3</v>
      </c>
      <c r="Z682" s="101">
        <f t="shared" si="131"/>
        <v>1050000</v>
      </c>
      <c r="AA682" s="102">
        <v>0</v>
      </c>
    </row>
    <row r="683" spans="1:27">
      <c r="A683" t="s">
        <v>33</v>
      </c>
      <c r="B683" t="s">
        <v>1805</v>
      </c>
      <c r="C683" t="s">
        <v>1806</v>
      </c>
      <c r="D683" t="s">
        <v>1807</v>
      </c>
      <c r="E683">
        <v>40000</v>
      </c>
      <c r="F683">
        <v>33</v>
      </c>
      <c r="G683">
        <v>32</v>
      </c>
      <c r="H683">
        <v>-1</v>
      </c>
      <c r="J683" t="s">
        <v>6165</v>
      </c>
      <c r="K683" t="str">
        <f t="shared" si="128"/>
        <v>134088</v>
      </c>
      <c r="L683" t="str">
        <f t="shared" si="129"/>
        <v>NHÀ CỬA ĐỜI SỐNG</v>
      </c>
      <c r="P683" t="str">
        <f t="shared" si="124"/>
        <v>CHĂM SÓC SẮC ĐẸP</v>
      </c>
      <c r="Q683" t="str">
        <f t="shared" si="125"/>
        <v>101962</v>
      </c>
      <c r="R683" t="s">
        <v>310</v>
      </c>
      <c r="S683" t="str">
        <f t="shared" si="126"/>
        <v>LSC-Lotion trà xanh 500ml</v>
      </c>
      <c r="T683">
        <f t="shared" si="127"/>
        <v>285000</v>
      </c>
      <c r="U683">
        <v>66</v>
      </c>
      <c r="V683">
        <v>71</v>
      </c>
      <c r="X683">
        <v>5</v>
      </c>
      <c r="Y683">
        <f t="shared" si="130"/>
        <v>5</v>
      </c>
      <c r="Z683" s="101">
        <f t="shared" si="131"/>
        <v>1425000</v>
      </c>
      <c r="AA683" s="102">
        <v>0</v>
      </c>
    </row>
    <row r="684" spans="1:27">
      <c r="A684" t="s">
        <v>33</v>
      </c>
      <c r="B684" t="s">
        <v>1805</v>
      </c>
      <c r="C684" t="s">
        <v>1806</v>
      </c>
      <c r="D684" t="s">
        <v>1807</v>
      </c>
      <c r="E684">
        <v>40000</v>
      </c>
      <c r="F684">
        <v>29</v>
      </c>
      <c r="G684">
        <v>23</v>
      </c>
      <c r="H684">
        <v>-6</v>
      </c>
      <c r="J684" t="s">
        <v>6165</v>
      </c>
      <c r="K684" t="str">
        <f t="shared" si="128"/>
        <v>134088</v>
      </c>
      <c r="L684" t="str">
        <f t="shared" si="129"/>
        <v>NHÀ CỬA ĐỜI SỐNG</v>
      </c>
      <c r="P684" t="str">
        <f t="shared" si="124"/>
        <v>CHĂM SÓC SẮC ĐẸP</v>
      </c>
      <c r="Q684" t="str">
        <f t="shared" si="125"/>
        <v>101973</v>
      </c>
      <c r="R684" t="s">
        <v>2089</v>
      </c>
      <c r="S684" t="str">
        <f t="shared" si="126"/>
        <v>SALONDEPRO- Kem nhuộm tóc phủ bạc F4(nâu nhạt )</v>
      </c>
      <c r="T684">
        <f t="shared" si="127"/>
        <v>185000</v>
      </c>
      <c r="U684">
        <v>12</v>
      </c>
      <c r="V684">
        <v>11</v>
      </c>
      <c r="X684">
        <v>-1</v>
      </c>
      <c r="Y684">
        <f t="shared" si="130"/>
        <v>-1</v>
      </c>
      <c r="Z684" s="101">
        <f t="shared" si="131"/>
        <v>-185000</v>
      </c>
      <c r="AA684" s="102">
        <v>0</v>
      </c>
    </row>
    <row r="685" spans="1:27">
      <c r="A685" t="s">
        <v>33</v>
      </c>
      <c r="B685" t="s">
        <v>1805</v>
      </c>
      <c r="C685" t="s">
        <v>1806</v>
      </c>
      <c r="D685" t="s">
        <v>1807</v>
      </c>
      <c r="E685">
        <v>40000</v>
      </c>
      <c r="F685">
        <v>22</v>
      </c>
      <c r="G685">
        <v>15</v>
      </c>
      <c r="H685">
        <v>-7</v>
      </c>
      <c r="J685" t="s">
        <v>6165</v>
      </c>
      <c r="K685" t="str">
        <f t="shared" si="128"/>
        <v>134088</v>
      </c>
      <c r="L685" t="str">
        <f t="shared" si="129"/>
        <v>NHÀ CỬA ĐỜI SỐNG</v>
      </c>
      <c r="P685" t="str">
        <f t="shared" si="124"/>
        <v>CHĂM SÓC SẮC ĐẸP</v>
      </c>
      <c r="Q685" t="str">
        <f t="shared" si="125"/>
        <v>101974</v>
      </c>
      <c r="R685" t="s">
        <v>2092</v>
      </c>
      <c r="S685" t="str">
        <f t="shared" si="126"/>
        <v>SALONDEPRO- Kem nhuộm tóc phủ bạc F4R(nâu ánh tím)</v>
      </c>
      <c r="T685">
        <f t="shared" si="127"/>
        <v>185000</v>
      </c>
      <c r="U685">
        <v>2</v>
      </c>
      <c r="V685">
        <v>1</v>
      </c>
      <c r="X685">
        <v>-1</v>
      </c>
      <c r="Y685">
        <f t="shared" si="130"/>
        <v>-1</v>
      </c>
      <c r="Z685" s="101">
        <f t="shared" si="131"/>
        <v>-185000</v>
      </c>
      <c r="AA685" s="102">
        <v>0</v>
      </c>
    </row>
    <row r="686" spans="1:27">
      <c r="A686" t="s">
        <v>33</v>
      </c>
      <c r="B686" t="s">
        <v>1805</v>
      </c>
      <c r="C686" t="s">
        <v>1806</v>
      </c>
      <c r="D686" t="s">
        <v>1807</v>
      </c>
      <c r="E686">
        <v>40000</v>
      </c>
      <c r="F686">
        <v>13</v>
      </c>
      <c r="G686">
        <v>1</v>
      </c>
      <c r="H686">
        <v>-12</v>
      </c>
      <c r="J686" t="s">
        <v>6165</v>
      </c>
      <c r="K686" t="str">
        <f t="shared" si="128"/>
        <v>134088</v>
      </c>
      <c r="L686" t="str">
        <f t="shared" si="129"/>
        <v>NHÀ CỬA ĐỜI SỐNG</v>
      </c>
      <c r="P686" t="str">
        <f t="shared" si="124"/>
        <v>CHĂM SÓC SẮC ĐẸP</v>
      </c>
      <c r="Q686" t="str">
        <f t="shared" si="125"/>
        <v>101975</v>
      </c>
      <c r="R686" t="s">
        <v>2095</v>
      </c>
      <c r="S686" t="str">
        <f t="shared" si="126"/>
        <v>SALONDEPRO- Kem nhuộm tóc phủ bạc F5(nâu tự nhiên)</v>
      </c>
      <c r="T686">
        <f t="shared" si="127"/>
        <v>185000</v>
      </c>
      <c r="U686">
        <v>14</v>
      </c>
      <c r="V686">
        <v>13</v>
      </c>
      <c r="X686">
        <v>-1</v>
      </c>
      <c r="Y686">
        <f t="shared" si="130"/>
        <v>-1</v>
      </c>
      <c r="Z686" s="101">
        <f t="shared" si="131"/>
        <v>-185000</v>
      </c>
      <c r="AA686" s="102">
        <v>0</v>
      </c>
    </row>
    <row r="687" spans="1:27">
      <c r="A687" t="s">
        <v>33</v>
      </c>
      <c r="B687" t="s">
        <v>1805</v>
      </c>
      <c r="C687" t="s">
        <v>1806</v>
      </c>
      <c r="D687" t="s">
        <v>1807</v>
      </c>
      <c r="E687">
        <v>40000</v>
      </c>
      <c r="F687">
        <v>-2</v>
      </c>
      <c r="G687">
        <v>0</v>
      </c>
      <c r="H687">
        <v>2</v>
      </c>
      <c r="J687" t="s">
        <v>6165</v>
      </c>
      <c r="K687" t="str">
        <f t="shared" si="128"/>
        <v>134088</v>
      </c>
      <c r="L687" t="str">
        <f t="shared" si="129"/>
        <v>NHÀ CỬA ĐỜI SỐNG</v>
      </c>
      <c r="P687" t="str">
        <f t="shared" si="124"/>
        <v>CHĂM SÓC SẮC ĐẸP</v>
      </c>
      <c r="Q687" t="str">
        <f t="shared" si="125"/>
        <v>101976</v>
      </c>
      <c r="R687" t="s">
        <v>1191</v>
      </c>
      <c r="S687" t="str">
        <f t="shared" si="126"/>
        <v>SALONDEPRO- Kem nhuộm tóc phủ bạc F5K( nâu hạt dẻ)</v>
      </c>
      <c r="T687">
        <f t="shared" si="127"/>
        <v>185000</v>
      </c>
      <c r="U687">
        <v>21</v>
      </c>
      <c r="V687">
        <v>23</v>
      </c>
      <c r="X687">
        <v>2</v>
      </c>
      <c r="Y687">
        <f t="shared" si="130"/>
        <v>2</v>
      </c>
      <c r="Z687" s="101">
        <f t="shared" si="131"/>
        <v>370000</v>
      </c>
      <c r="AA687" s="102">
        <v>0</v>
      </c>
    </row>
    <row r="688" spans="1:27">
      <c r="A688" t="s">
        <v>33</v>
      </c>
      <c r="B688" t="s">
        <v>1805</v>
      </c>
      <c r="C688" t="s">
        <v>1806</v>
      </c>
      <c r="D688" t="s">
        <v>1807</v>
      </c>
      <c r="E688">
        <v>40000</v>
      </c>
      <c r="F688">
        <v>-3</v>
      </c>
      <c r="G688">
        <v>0</v>
      </c>
      <c r="H688">
        <v>3</v>
      </c>
      <c r="J688" t="s">
        <v>6165</v>
      </c>
      <c r="K688" t="str">
        <f t="shared" si="128"/>
        <v>134088</v>
      </c>
      <c r="L688" t="str">
        <f t="shared" si="129"/>
        <v>NHÀ CỬA ĐỜI SỐNG</v>
      </c>
      <c r="P688" t="str">
        <f t="shared" si="124"/>
        <v>CHĂM SÓC SẮC ĐẸP</v>
      </c>
      <c r="Q688" t="str">
        <f t="shared" si="125"/>
        <v>101977</v>
      </c>
      <c r="R688" t="s">
        <v>5900</v>
      </c>
      <c r="S688" t="str">
        <f t="shared" si="126"/>
        <v>SALONDEPRO- Kem nhuộm tóc phủ bạc F6 ( nâu đen)</v>
      </c>
      <c r="T688">
        <f t="shared" si="127"/>
        <v>178000</v>
      </c>
      <c r="U688">
        <v>-1</v>
      </c>
      <c r="V688">
        <v>0</v>
      </c>
      <c r="W688">
        <v>1</v>
      </c>
      <c r="Y688">
        <f t="shared" si="130"/>
        <v>1</v>
      </c>
      <c r="Z688" s="101">
        <f t="shared" si="131"/>
        <v>178000</v>
      </c>
      <c r="AA688" s="102">
        <v>46125.370937500003</v>
      </c>
    </row>
    <row r="689" spans="1:27">
      <c r="A689" t="s">
        <v>33</v>
      </c>
      <c r="B689" t="s">
        <v>1805</v>
      </c>
      <c r="C689" t="s">
        <v>1806</v>
      </c>
      <c r="D689" t="s">
        <v>1807</v>
      </c>
      <c r="E689">
        <v>40000</v>
      </c>
      <c r="F689">
        <v>-4</v>
      </c>
      <c r="G689">
        <v>0</v>
      </c>
      <c r="H689">
        <v>4</v>
      </c>
      <c r="J689" t="s">
        <v>6165</v>
      </c>
      <c r="K689" t="str">
        <f t="shared" si="128"/>
        <v>134088</v>
      </c>
      <c r="L689" t="str">
        <f t="shared" si="129"/>
        <v>NHÀ CỬA ĐỜI SỐNG</v>
      </c>
      <c r="P689" t="str">
        <f t="shared" si="124"/>
        <v>CHĂM SÓC SẮC ĐẸP</v>
      </c>
      <c r="Q689" t="str">
        <f t="shared" si="125"/>
        <v>101983</v>
      </c>
      <c r="R689" t="s">
        <v>1236</v>
      </c>
      <c r="S689" t="str">
        <f t="shared" si="126"/>
        <v>SALONDEPRO- Nhuộm tóc dạng bọt F3 (nâu sáng)</v>
      </c>
      <c r="T689">
        <f t="shared" si="127"/>
        <v>290000</v>
      </c>
      <c r="U689">
        <v>21</v>
      </c>
      <c r="V689">
        <v>22</v>
      </c>
      <c r="X689">
        <v>1</v>
      </c>
      <c r="Y689">
        <f t="shared" si="130"/>
        <v>1</v>
      </c>
      <c r="Z689" s="101">
        <f t="shared" si="131"/>
        <v>290000</v>
      </c>
      <c r="AA689" s="102">
        <v>0</v>
      </c>
    </row>
    <row r="690" spans="1:27">
      <c r="A690" t="s">
        <v>33</v>
      </c>
      <c r="B690" t="s">
        <v>1805</v>
      </c>
      <c r="C690" t="s">
        <v>1806</v>
      </c>
      <c r="D690" t="s">
        <v>1807</v>
      </c>
      <c r="E690">
        <v>40000</v>
      </c>
      <c r="F690">
        <v>-3</v>
      </c>
      <c r="G690">
        <v>0</v>
      </c>
      <c r="H690">
        <v>3</v>
      </c>
      <c r="J690" t="s">
        <v>6165</v>
      </c>
      <c r="K690" t="str">
        <f t="shared" si="128"/>
        <v>134088</v>
      </c>
      <c r="L690" t="str">
        <f t="shared" si="129"/>
        <v>NHÀ CỬA ĐỜI SỐNG</v>
      </c>
      <c r="P690" t="str">
        <f t="shared" si="124"/>
        <v>CHĂM SÓC SẮC ĐẸP</v>
      </c>
      <c r="Q690" t="str">
        <f t="shared" si="125"/>
        <v>101990</v>
      </c>
      <c r="R690" t="s">
        <v>5893</v>
      </c>
      <c r="S690" t="str">
        <f t="shared" si="126"/>
        <v>MOIST DIANE- Sữa tắm sáng da hương trái cây</v>
      </c>
      <c r="T690">
        <f t="shared" si="127"/>
        <v>205000</v>
      </c>
      <c r="U690">
        <v>3</v>
      </c>
      <c r="V690">
        <v>2</v>
      </c>
      <c r="W690">
        <v>-1</v>
      </c>
      <c r="Y690">
        <f t="shared" si="130"/>
        <v>-1</v>
      </c>
      <c r="Z690" s="101">
        <f t="shared" si="131"/>
        <v>-205000</v>
      </c>
      <c r="AA690" s="102">
        <v>46125.370937500003</v>
      </c>
    </row>
    <row r="691" spans="1:27">
      <c r="A691" t="s">
        <v>33</v>
      </c>
      <c r="B691" t="s">
        <v>1805</v>
      </c>
      <c r="C691" t="s">
        <v>1806</v>
      </c>
      <c r="D691" t="s">
        <v>1807</v>
      </c>
      <c r="E691">
        <v>40000</v>
      </c>
      <c r="F691">
        <v>-1</v>
      </c>
      <c r="G691">
        <v>0</v>
      </c>
      <c r="H691">
        <v>1</v>
      </c>
      <c r="J691" t="s">
        <v>6165</v>
      </c>
      <c r="K691" t="str">
        <f t="shared" si="128"/>
        <v>134088</v>
      </c>
      <c r="L691" t="str">
        <f t="shared" si="129"/>
        <v>NHÀ CỬA ĐỜI SỐNG</v>
      </c>
      <c r="P691" t="str">
        <f t="shared" si="124"/>
        <v>CHĂM SÓC SẮC ĐẸP</v>
      </c>
      <c r="Q691" t="str">
        <f t="shared" si="125"/>
        <v>101998</v>
      </c>
      <c r="R691" t="s">
        <v>666</v>
      </c>
      <c r="S691" t="str">
        <f t="shared" si="126"/>
        <v>SABORINO_Mặt nạ buổi sáng hương trái cây 1 miếng</v>
      </c>
      <c r="T691">
        <f t="shared" si="127"/>
        <v>33000</v>
      </c>
      <c r="U691">
        <v>0</v>
      </c>
      <c r="V691">
        <v>1</v>
      </c>
      <c r="X691">
        <v>1</v>
      </c>
      <c r="Y691">
        <f t="shared" si="130"/>
        <v>1</v>
      </c>
      <c r="Z691" s="101">
        <f t="shared" si="131"/>
        <v>33000</v>
      </c>
      <c r="AA691" s="102">
        <v>0</v>
      </c>
    </row>
    <row r="692" spans="1:27">
      <c r="A692" t="s">
        <v>33</v>
      </c>
      <c r="B692" t="s">
        <v>1805</v>
      </c>
      <c r="C692" t="s">
        <v>1806</v>
      </c>
      <c r="D692" t="s">
        <v>1807</v>
      </c>
      <c r="E692">
        <v>40000</v>
      </c>
      <c r="F692">
        <v>1</v>
      </c>
      <c r="G692">
        <v>0</v>
      </c>
      <c r="H692">
        <v>-1</v>
      </c>
      <c r="J692" t="s">
        <v>6165</v>
      </c>
      <c r="K692" t="str">
        <f t="shared" si="128"/>
        <v>134088</v>
      </c>
      <c r="L692" t="str">
        <f t="shared" si="129"/>
        <v>NHÀ CỬA ĐỜI SỐNG</v>
      </c>
      <c r="P692" t="str">
        <f t="shared" si="124"/>
        <v>CHĂM SÓC SẮC ĐẸP</v>
      </c>
      <c r="Q692" t="str">
        <f t="shared" si="125"/>
        <v>102008</v>
      </c>
      <c r="R692" t="s">
        <v>802</v>
      </c>
      <c r="S692" t="str">
        <f t="shared" si="126"/>
        <v>COW- Sữa tắm bọt mịn dịu nhẹ hương sữa 500ml</v>
      </c>
      <c r="T692">
        <f t="shared" si="127"/>
        <v>155000</v>
      </c>
      <c r="U692">
        <v>27</v>
      </c>
      <c r="V692">
        <v>26</v>
      </c>
      <c r="X692">
        <v>-1</v>
      </c>
      <c r="Y692">
        <f t="shared" si="130"/>
        <v>-1</v>
      </c>
      <c r="Z692" s="101">
        <f t="shared" si="131"/>
        <v>-155000</v>
      </c>
      <c r="AA692" s="102">
        <v>0</v>
      </c>
    </row>
    <row r="693" spans="1:27">
      <c r="A693" t="s">
        <v>33</v>
      </c>
      <c r="B693" t="s">
        <v>1805</v>
      </c>
      <c r="C693" t="s">
        <v>1806</v>
      </c>
      <c r="D693" t="s">
        <v>1807</v>
      </c>
      <c r="E693">
        <v>40000</v>
      </c>
      <c r="F693">
        <v>10</v>
      </c>
      <c r="G693">
        <v>9</v>
      </c>
      <c r="H693">
        <v>-1</v>
      </c>
      <c r="J693" t="s">
        <v>6165</v>
      </c>
      <c r="K693" t="str">
        <f t="shared" si="128"/>
        <v>134088</v>
      </c>
      <c r="L693" t="str">
        <f t="shared" si="129"/>
        <v>NHÀ CỬA ĐỜI SỐNG</v>
      </c>
      <c r="P693" t="str">
        <f t="shared" si="124"/>
        <v>CHĂM SÓC SẮC ĐẸP</v>
      </c>
      <c r="Q693" t="str">
        <f t="shared" si="125"/>
        <v>102019</v>
      </c>
      <c r="R693" t="s">
        <v>1346</v>
      </c>
      <c r="S693" t="str">
        <f t="shared" si="126"/>
        <v>HATOMUGI-Dầu Tẩy Trang Ý Dĩ Dưỡng Ẩm sáng da 500ml</v>
      </c>
      <c r="T693">
        <f t="shared" si="127"/>
        <v>175000</v>
      </c>
      <c r="U693">
        <v>54</v>
      </c>
      <c r="V693">
        <v>55</v>
      </c>
      <c r="X693">
        <v>1</v>
      </c>
      <c r="Y693">
        <f t="shared" si="130"/>
        <v>1</v>
      </c>
      <c r="Z693" s="101">
        <f t="shared" si="131"/>
        <v>175000</v>
      </c>
      <c r="AA693" s="102">
        <v>0</v>
      </c>
    </row>
    <row r="694" spans="1:27">
      <c r="A694" t="s">
        <v>33</v>
      </c>
      <c r="B694" t="s">
        <v>1805</v>
      </c>
      <c r="C694" t="s">
        <v>1806</v>
      </c>
      <c r="D694" t="s">
        <v>1807</v>
      </c>
      <c r="E694">
        <v>40000</v>
      </c>
      <c r="F694">
        <v>-1</v>
      </c>
      <c r="G694">
        <v>0</v>
      </c>
      <c r="H694">
        <v>1</v>
      </c>
      <c r="J694" t="s">
        <v>6165</v>
      </c>
      <c r="K694" t="str">
        <f t="shared" si="128"/>
        <v>134088</v>
      </c>
      <c r="L694" t="str">
        <f t="shared" si="129"/>
        <v>NHÀ CỬA ĐỜI SỐNG</v>
      </c>
      <c r="P694" t="str">
        <f t="shared" si="124"/>
        <v>CHĂM SÓC SẮC ĐẸP</v>
      </c>
      <c r="Q694" t="str">
        <f t="shared" si="125"/>
        <v>102020</v>
      </c>
      <c r="R694" t="s">
        <v>2546</v>
      </c>
      <c r="S694" t="str">
        <f t="shared" si="126"/>
        <v>MOIST DIANE- Dầu xả vào nếp thẳng mượt 450ml</v>
      </c>
      <c r="T694">
        <f t="shared" si="127"/>
        <v>245000</v>
      </c>
      <c r="U694">
        <v>35</v>
      </c>
      <c r="V694">
        <v>34</v>
      </c>
      <c r="X694">
        <v>-1</v>
      </c>
      <c r="Y694">
        <f t="shared" si="130"/>
        <v>-1</v>
      </c>
      <c r="Z694" s="101">
        <f t="shared" si="131"/>
        <v>-245000</v>
      </c>
      <c r="AA694" s="102">
        <v>0</v>
      </c>
    </row>
    <row r="695" spans="1:27">
      <c r="A695" t="s">
        <v>33</v>
      </c>
      <c r="B695" t="s">
        <v>1805</v>
      </c>
      <c r="C695" t="s">
        <v>1806</v>
      </c>
      <c r="D695" t="s">
        <v>1807</v>
      </c>
      <c r="E695">
        <v>40000</v>
      </c>
      <c r="F695">
        <v>-2</v>
      </c>
      <c r="G695">
        <v>0</v>
      </c>
      <c r="H695">
        <v>2</v>
      </c>
      <c r="J695" t="s">
        <v>6165</v>
      </c>
      <c r="K695" t="str">
        <f t="shared" si="128"/>
        <v>134088</v>
      </c>
      <c r="L695" t="str">
        <f t="shared" si="129"/>
        <v>NHÀ CỬA ĐỜI SỐNG</v>
      </c>
      <c r="P695" t="str">
        <f t="shared" si="124"/>
        <v>CHĂM SÓC SẮC ĐẸP</v>
      </c>
      <c r="Q695" t="str">
        <f t="shared" si="125"/>
        <v>102061</v>
      </c>
      <c r="R695" t="s">
        <v>726</v>
      </c>
      <c r="S695" t="str">
        <f t="shared" si="126"/>
        <v>SUNPLAY - Sữa CN dưỡng da trắng mịn SPF50+ 30g</v>
      </c>
      <c r="T695">
        <f t="shared" si="127"/>
        <v>135000</v>
      </c>
      <c r="U695">
        <v>10</v>
      </c>
      <c r="V695">
        <v>9</v>
      </c>
      <c r="X695">
        <v>-1</v>
      </c>
      <c r="Y695">
        <f t="shared" si="130"/>
        <v>-1</v>
      </c>
      <c r="Z695" s="101">
        <f t="shared" si="131"/>
        <v>-135000</v>
      </c>
      <c r="AA695" s="102">
        <v>0</v>
      </c>
    </row>
    <row r="696" spans="1:27">
      <c r="A696" t="s">
        <v>33</v>
      </c>
      <c r="B696" t="s">
        <v>1805</v>
      </c>
      <c r="C696" t="s">
        <v>1806</v>
      </c>
      <c r="D696" t="s">
        <v>1807</v>
      </c>
      <c r="E696">
        <v>40000</v>
      </c>
      <c r="F696">
        <v>-1</v>
      </c>
      <c r="G696">
        <v>0</v>
      </c>
      <c r="H696">
        <v>1</v>
      </c>
      <c r="J696" t="s">
        <v>6165</v>
      </c>
      <c r="K696" t="str">
        <f t="shared" si="128"/>
        <v>134088</v>
      </c>
      <c r="L696" t="str">
        <f t="shared" si="129"/>
        <v>NHÀ CỬA ĐỜI SỐNG</v>
      </c>
      <c r="P696" t="str">
        <f t="shared" si="124"/>
        <v>CHĂM SÓC SẮC ĐẸP</v>
      </c>
      <c r="Q696" t="str">
        <f t="shared" si="125"/>
        <v>102065</v>
      </c>
      <c r="R696" t="s">
        <v>948</v>
      </c>
      <c r="S696" t="str">
        <f t="shared" si="126"/>
        <v>RECKITT-Kem tẩy lông Veet Pure-Da nhạy cảm 150g</v>
      </c>
      <c r="T696">
        <f t="shared" si="127"/>
        <v>255000</v>
      </c>
      <c r="U696">
        <v>100</v>
      </c>
      <c r="V696">
        <v>103</v>
      </c>
      <c r="X696">
        <v>3</v>
      </c>
      <c r="Y696">
        <f t="shared" si="130"/>
        <v>3</v>
      </c>
      <c r="Z696" s="101">
        <f t="shared" si="131"/>
        <v>765000</v>
      </c>
      <c r="AA696" s="102">
        <v>0</v>
      </c>
    </row>
    <row r="697" spans="1:27">
      <c r="A697" t="s">
        <v>33</v>
      </c>
      <c r="B697" t="s">
        <v>1805</v>
      </c>
      <c r="C697" t="s">
        <v>1806</v>
      </c>
      <c r="D697" t="s">
        <v>1807</v>
      </c>
      <c r="E697">
        <v>40000</v>
      </c>
      <c r="F697">
        <v>-4</v>
      </c>
      <c r="G697">
        <v>0</v>
      </c>
      <c r="H697">
        <v>4</v>
      </c>
      <c r="J697" t="s">
        <v>6165</v>
      </c>
      <c r="K697" t="str">
        <f t="shared" si="128"/>
        <v>134088</v>
      </c>
      <c r="L697" t="str">
        <f t="shared" si="129"/>
        <v>NHÀ CỬA ĐỜI SỐNG</v>
      </c>
      <c r="P697" t="str">
        <f t="shared" si="124"/>
        <v>CHĂM SÓC SẮC ĐẸP</v>
      </c>
      <c r="Q697" t="str">
        <f t="shared" si="125"/>
        <v>102077</v>
      </c>
      <c r="R697" t="s">
        <v>4688</v>
      </c>
      <c r="S697" t="str">
        <f t="shared" si="126"/>
        <v>P&amp;G- Dao cạo Gillette Pro Shield ko pin (5+1 lưỡi)</v>
      </c>
      <c r="T697">
        <f t="shared" si="127"/>
        <v>595000</v>
      </c>
      <c r="U697">
        <v>1</v>
      </c>
      <c r="V697">
        <v>0</v>
      </c>
      <c r="W697">
        <v>-1</v>
      </c>
      <c r="Y697">
        <f t="shared" si="130"/>
        <v>-1</v>
      </c>
      <c r="Z697" s="101">
        <f t="shared" si="131"/>
        <v>-595000</v>
      </c>
      <c r="AA697" s="102">
        <v>46006.630983796298</v>
      </c>
    </row>
    <row r="698" spans="1:27">
      <c r="A698" t="s">
        <v>33</v>
      </c>
      <c r="B698" t="s">
        <v>1805</v>
      </c>
      <c r="C698" t="s">
        <v>1806</v>
      </c>
      <c r="D698" t="s">
        <v>1807</v>
      </c>
      <c r="E698">
        <v>40000</v>
      </c>
      <c r="F698">
        <v>-7</v>
      </c>
      <c r="G698">
        <v>0</v>
      </c>
      <c r="H698">
        <v>7</v>
      </c>
      <c r="J698" t="s">
        <v>6165</v>
      </c>
      <c r="K698" t="str">
        <f t="shared" si="128"/>
        <v>134088</v>
      </c>
      <c r="L698" t="str">
        <f t="shared" si="129"/>
        <v>NHÀ CỬA ĐỜI SỐNG</v>
      </c>
      <c r="P698" t="str">
        <f t="shared" si="124"/>
        <v>CHĂM SÓC SẮC ĐẸP</v>
      </c>
      <c r="Q698" t="str">
        <f t="shared" si="125"/>
        <v>102111</v>
      </c>
      <c r="R698" t="s">
        <v>2714</v>
      </c>
      <c r="S698" t="str">
        <f t="shared" si="126"/>
        <v>Mỹ phẩm đồng giá 99K</v>
      </c>
      <c r="T698">
        <f t="shared" si="127"/>
        <v>99000</v>
      </c>
      <c r="U698">
        <v>7</v>
      </c>
      <c r="V698">
        <v>9</v>
      </c>
      <c r="X698">
        <v>2</v>
      </c>
      <c r="Y698">
        <f t="shared" si="130"/>
        <v>2</v>
      </c>
      <c r="Z698" s="101">
        <f t="shared" si="131"/>
        <v>198000</v>
      </c>
      <c r="AA698" s="102">
        <v>0</v>
      </c>
    </row>
    <row r="699" spans="1:27">
      <c r="A699" t="s">
        <v>33</v>
      </c>
      <c r="B699" t="s">
        <v>1805</v>
      </c>
      <c r="C699" t="s">
        <v>1806</v>
      </c>
      <c r="D699" t="s">
        <v>1807</v>
      </c>
      <c r="E699">
        <v>40000</v>
      </c>
      <c r="F699">
        <v>-13</v>
      </c>
      <c r="G699">
        <v>0</v>
      </c>
      <c r="H699">
        <v>13</v>
      </c>
      <c r="J699" t="s">
        <v>6165</v>
      </c>
      <c r="K699" t="str">
        <f t="shared" si="128"/>
        <v>134088</v>
      </c>
      <c r="L699" t="str">
        <f t="shared" si="129"/>
        <v>NHÀ CỬA ĐỜI SỐNG</v>
      </c>
      <c r="P699" t="str">
        <f t="shared" si="124"/>
        <v>CHĂM SÓC SẮC ĐẸP</v>
      </c>
      <c r="Q699" t="str">
        <f t="shared" si="125"/>
        <v>102112</v>
      </c>
      <c r="R699" t="s">
        <v>2743</v>
      </c>
      <c r="S699" t="str">
        <f t="shared" si="126"/>
        <v>Mỹ phẩm đồng giá 129K</v>
      </c>
      <c r="T699">
        <f t="shared" si="127"/>
        <v>129000</v>
      </c>
      <c r="U699">
        <v>9</v>
      </c>
      <c r="V699">
        <v>1</v>
      </c>
      <c r="X699">
        <v>-8</v>
      </c>
      <c r="Y699">
        <f t="shared" si="130"/>
        <v>-8</v>
      </c>
      <c r="Z699" s="101">
        <f t="shared" si="131"/>
        <v>-1032000</v>
      </c>
      <c r="AA699" s="102">
        <v>0</v>
      </c>
    </row>
    <row r="700" spans="1:27">
      <c r="A700" t="s">
        <v>33</v>
      </c>
      <c r="B700" t="s">
        <v>1805</v>
      </c>
      <c r="C700" t="s">
        <v>1806</v>
      </c>
      <c r="D700" t="s">
        <v>1807</v>
      </c>
      <c r="E700">
        <v>40000</v>
      </c>
      <c r="F700">
        <v>-3</v>
      </c>
      <c r="G700">
        <v>0</v>
      </c>
      <c r="H700">
        <v>3</v>
      </c>
      <c r="J700" t="s">
        <v>6165</v>
      </c>
      <c r="K700" t="str">
        <f t="shared" si="128"/>
        <v>134088</v>
      </c>
      <c r="L700" t="str">
        <f t="shared" si="129"/>
        <v>NHÀ CỬA ĐỜI SỐNG</v>
      </c>
      <c r="P700" t="str">
        <f t="shared" si="124"/>
        <v>CHĂM SÓC SẮC ĐẸP</v>
      </c>
      <c r="Q700" t="str">
        <f t="shared" si="125"/>
        <v>102115</v>
      </c>
      <c r="R700" t="s">
        <v>2758</v>
      </c>
      <c r="S700" t="str">
        <f t="shared" si="126"/>
        <v>Mỹ phẩm đồng giá 199K</v>
      </c>
      <c r="T700">
        <f t="shared" si="127"/>
        <v>199000</v>
      </c>
      <c r="U700">
        <v>9</v>
      </c>
      <c r="V700">
        <v>2</v>
      </c>
      <c r="X700">
        <v>-7</v>
      </c>
      <c r="Y700">
        <f t="shared" si="130"/>
        <v>-7</v>
      </c>
      <c r="Z700" s="101">
        <f t="shared" si="131"/>
        <v>-1393000</v>
      </c>
      <c r="AA700" s="102">
        <v>0</v>
      </c>
    </row>
    <row r="701" spans="1:27">
      <c r="A701" t="s">
        <v>33</v>
      </c>
      <c r="B701" t="s">
        <v>1805</v>
      </c>
      <c r="C701" t="s">
        <v>1806</v>
      </c>
      <c r="D701" t="s">
        <v>1807</v>
      </c>
      <c r="E701">
        <v>40000</v>
      </c>
      <c r="F701">
        <v>-6</v>
      </c>
      <c r="G701">
        <v>0</v>
      </c>
      <c r="H701">
        <v>6</v>
      </c>
      <c r="J701" t="s">
        <v>6165</v>
      </c>
      <c r="K701" t="str">
        <f t="shared" si="128"/>
        <v>134088</v>
      </c>
      <c r="L701" t="str">
        <f t="shared" si="129"/>
        <v>NHÀ CỬA ĐỜI SỐNG</v>
      </c>
      <c r="P701" t="str">
        <f t="shared" si="124"/>
        <v>CHĂM SÓC SẮC ĐẸP</v>
      </c>
      <c r="Q701" t="str">
        <f t="shared" si="125"/>
        <v>102129</v>
      </c>
      <c r="R701" t="s">
        <v>2717</v>
      </c>
      <c r="S701" t="str">
        <f t="shared" si="126"/>
        <v>Mỹ phẩm đồng giá 99K</v>
      </c>
      <c r="T701">
        <f t="shared" si="127"/>
        <v>99000</v>
      </c>
      <c r="U701">
        <v>10</v>
      </c>
      <c r="V701">
        <v>6</v>
      </c>
      <c r="X701">
        <v>-4</v>
      </c>
      <c r="Y701">
        <f t="shared" si="130"/>
        <v>-4</v>
      </c>
      <c r="Z701" s="101">
        <f t="shared" si="131"/>
        <v>-396000</v>
      </c>
      <c r="AA701" s="102">
        <v>0</v>
      </c>
    </row>
    <row r="702" spans="1:27">
      <c r="A702" t="s">
        <v>33</v>
      </c>
      <c r="B702" t="s">
        <v>1805</v>
      </c>
      <c r="C702" t="s">
        <v>1806</v>
      </c>
      <c r="D702" t="s">
        <v>1807</v>
      </c>
      <c r="E702">
        <v>40000</v>
      </c>
      <c r="F702">
        <v>-1</v>
      </c>
      <c r="G702">
        <v>0</v>
      </c>
      <c r="H702">
        <v>1</v>
      </c>
      <c r="J702" t="s">
        <v>6165</v>
      </c>
      <c r="K702" t="str">
        <f t="shared" si="128"/>
        <v>134088</v>
      </c>
      <c r="L702" t="str">
        <f t="shared" si="129"/>
        <v>NHÀ CỬA ĐỜI SỐNG</v>
      </c>
      <c r="P702" t="str">
        <f t="shared" si="124"/>
        <v>CHĂM SÓC SẮC ĐẸP</v>
      </c>
      <c r="Q702" t="str">
        <f t="shared" si="125"/>
        <v>102160</v>
      </c>
      <c r="R702" t="s">
        <v>2535</v>
      </c>
      <c r="S702" t="str">
        <f t="shared" si="126"/>
        <v>SHISEIDO – Kem xả Tsubaki phục hồi bóng mượt 180g</v>
      </c>
      <c r="T702">
        <f t="shared" si="127"/>
        <v>225000</v>
      </c>
      <c r="U702">
        <v>12</v>
      </c>
      <c r="V702">
        <v>11</v>
      </c>
      <c r="X702">
        <v>-1</v>
      </c>
      <c r="Y702">
        <f t="shared" si="130"/>
        <v>-1</v>
      </c>
      <c r="Z702" s="101">
        <f t="shared" si="131"/>
        <v>-225000</v>
      </c>
      <c r="AA702" s="102">
        <v>0</v>
      </c>
    </row>
    <row r="703" spans="1:27">
      <c r="A703" t="s">
        <v>33</v>
      </c>
      <c r="B703" t="s">
        <v>1805</v>
      </c>
      <c r="C703" t="s">
        <v>1806</v>
      </c>
      <c r="D703" t="s">
        <v>1807</v>
      </c>
      <c r="E703">
        <v>40000</v>
      </c>
      <c r="F703">
        <v>-1</v>
      </c>
      <c r="G703">
        <v>0</v>
      </c>
      <c r="H703">
        <v>1</v>
      </c>
      <c r="J703" t="s">
        <v>6165</v>
      </c>
      <c r="K703" t="str">
        <f t="shared" si="128"/>
        <v>134088</v>
      </c>
      <c r="L703" t="str">
        <f t="shared" si="129"/>
        <v>NHÀ CỬA ĐỜI SỐNG</v>
      </c>
      <c r="P703" t="str">
        <f t="shared" si="124"/>
        <v>CHĂM SÓC SẮC ĐẸP</v>
      </c>
      <c r="Q703" t="str">
        <f t="shared" si="125"/>
        <v>102173</v>
      </c>
      <c r="R703" t="s">
        <v>532</v>
      </c>
      <c r="S703" t="str">
        <f t="shared" si="126"/>
        <v>KRACIE – Dầu gội Ichikami cho tóc nhuộm 480ml</v>
      </c>
      <c r="T703">
        <f t="shared" si="127"/>
        <v>199000</v>
      </c>
      <c r="U703">
        <v>32</v>
      </c>
      <c r="V703">
        <v>33</v>
      </c>
      <c r="X703">
        <v>1</v>
      </c>
      <c r="Y703">
        <f t="shared" si="130"/>
        <v>1</v>
      </c>
      <c r="Z703" s="101">
        <f t="shared" si="131"/>
        <v>199000</v>
      </c>
      <c r="AA703" s="102">
        <v>0</v>
      </c>
    </row>
    <row r="704" spans="1:27">
      <c r="A704" t="s">
        <v>33</v>
      </c>
      <c r="B704" t="s">
        <v>1805</v>
      </c>
      <c r="C704" t="s">
        <v>1806</v>
      </c>
      <c r="D704" t="s">
        <v>1807</v>
      </c>
      <c r="E704">
        <v>40000</v>
      </c>
      <c r="F704">
        <v>-2</v>
      </c>
      <c r="G704">
        <v>0</v>
      </c>
      <c r="H704">
        <v>2</v>
      </c>
      <c r="J704" t="s">
        <v>6165</v>
      </c>
      <c r="K704" t="str">
        <f t="shared" si="128"/>
        <v>134088</v>
      </c>
      <c r="L704" t="str">
        <f t="shared" si="129"/>
        <v>NHÀ CỬA ĐỜI SỐNG</v>
      </c>
      <c r="P704" t="str">
        <f t="shared" si="124"/>
        <v>CHĂM SÓC SẮC ĐẸP</v>
      </c>
      <c r="Q704" t="str">
        <f t="shared" si="125"/>
        <v>102209</v>
      </c>
      <c r="R704" t="s">
        <v>1459</v>
      </c>
      <c r="S704" t="str">
        <f t="shared" si="126"/>
        <v>INFINITY – Mặt nạ My Lover's yuzu cao cấp 1P</v>
      </c>
      <c r="T704">
        <f t="shared" si="127"/>
        <v>39000</v>
      </c>
      <c r="U704">
        <v>58</v>
      </c>
      <c r="V704">
        <v>61</v>
      </c>
      <c r="X704">
        <v>3</v>
      </c>
      <c r="Y704">
        <f t="shared" si="130"/>
        <v>3</v>
      </c>
      <c r="Z704" s="101">
        <f t="shared" si="131"/>
        <v>117000</v>
      </c>
      <c r="AA704" s="102">
        <v>0</v>
      </c>
    </row>
    <row r="705" spans="1:27">
      <c r="A705" t="s">
        <v>33</v>
      </c>
      <c r="B705" t="s">
        <v>3020</v>
      </c>
      <c r="C705" t="s">
        <v>3021</v>
      </c>
      <c r="D705" t="s">
        <v>3022</v>
      </c>
      <c r="E705">
        <v>60000</v>
      </c>
      <c r="F705">
        <v>17</v>
      </c>
      <c r="G705">
        <v>18</v>
      </c>
      <c r="I705">
        <v>1</v>
      </c>
      <c r="J705">
        <v>45891</v>
      </c>
      <c r="K705" t="str">
        <f t="shared" si="128"/>
        <v>134093</v>
      </c>
      <c r="L705" t="str">
        <f t="shared" si="129"/>
        <v>NHÀ CỬA ĐỜI SỐNG</v>
      </c>
      <c r="P705" t="str">
        <f t="shared" si="124"/>
        <v>CHĂM SÓC SẮC ĐẸP</v>
      </c>
      <c r="Q705" t="str">
        <f t="shared" si="125"/>
        <v>102212</v>
      </c>
      <c r="R705" t="s">
        <v>1384</v>
      </c>
      <c r="S705" t="str">
        <f t="shared" si="126"/>
        <v>INFINITY – Mặt nạ My Lover's đào cao cấp 1P</v>
      </c>
      <c r="T705">
        <f t="shared" si="127"/>
        <v>39000</v>
      </c>
      <c r="U705">
        <v>0</v>
      </c>
      <c r="V705">
        <v>4</v>
      </c>
      <c r="X705">
        <v>4</v>
      </c>
      <c r="Y705">
        <f t="shared" si="130"/>
        <v>4</v>
      </c>
      <c r="Z705" s="101">
        <f t="shared" si="131"/>
        <v>156000</v>
      </c>
      <c r="AA705" s="102">
        <v>0</v>
      </c>
    </row>
    <row r="706" spans="1:27">
      <c r="A706" t="s">
        <v>33</v>
      </c>
      <c r="B706" t="s">
        <v>3020</v>
      </c>
      <c r="C706" t="s">
        <v>3021</v>
      </c>
      <c r="D706" t="s">
        <v>3022</v>
      </c>
      <c r="E706">
        <v>60000</v>
      </c>
      <c r="F706">
        <v>3</v>
      </c>
      <c r="G706">
        <v>2</v>
      </c>
      <c r="H706">
        <v>-1</v>
      </c>
      <c r="J706">
        <v>45891</v>
      </c>
      <c r="K706" t="str">
        <f t="shared" si="128"/>
        <v>134093</v>
      </c>
      <c r="L706" t="str">
        <f t="shared" si="129"/>
        <v>NHÀ CỬA ĐỜI SỐNG</v>
      </c>
      <c r="P706" t="str">
        <f t="shared" si="124"/>
        <v>CHĂM SÓC SẮC ĐẸP</v>
      </c>
      <c r="Q706" t="str">
        <f t="shared" si="125"/>
        <v>102225</v>
      </c>
      <c r="R706" t="s">
        <v>1002</v>
      </c>
      <c r="S706" t="str">
        <f t="shared" si="126"/>
        <v>KRACIE – Dầu gội HIMAWARI suôn mượt 500ml</v>
      </c>
      <c r="T706">
        <f t="shared" si="127"/>
        <v>279000</v>
      </c>
      <c r="U706">
        <v>2</v>
      </c>
      <c r="V706">
        <v>5</v>
      </c>
      <c r="X706">
        <v>3</v>
      </c>
      <c r="Y706">
        <f t="shared" si="130"/>
        <v>3</v>
      </c>
      <c r="Z706" s="101">
        <f t="shared" si="131"/>
        <v>837000</v>
      </c>
      <c r="AA706" s="102">
        <v>0</v>
      </c>
    </row>
    <row r="707" spans="1:27">
      <c r="A707" t="s">
        <v>33</v>
      </c>
      <c r="B707" t="s">
        <v>396</v>
      </c>
      <c r="C707" t="s">
        <v>397</v>
      </c>
      <c r="D707" t="s">
        <v>398</v>
      </c>
      <c r="E707">
        <v>60000</v>
      </c>
      <c r="F707">
        <v>18</v>
      </c>
      <c r="G707">
        <v>22</v>
      </c>
      <c r="I707">
        <v>4</v>
      </c>
      <c r="J707">
        <v>45891</v>
      </c>
      <c r="K707" t="str">
        <f t="shared" si="128"/>
        <v>134100</v>
      </c>
      <c r="L707" t="str">
        <f t="shared" si="129"/>
        <v>NHÀ CỬA ĐỜI SỐNG</v>
      </c>
      <c r="P707" t="str">
        <f t="shared" si="124"/>
        <v>CHĂM SÓC SẮC ĐẸP</v>
      </c>
      <c r="Q707" t="str">
        <f t="shared" si="125"/>
        <v>102226</v>
      </c>
      <c r="R707" t="s">
        <v>957</v>
      </c>
      <c r="S707" t="str">
        <f t="shared" si="126"/>
        <v>KRACIE – Dầu xả HIMAWARI suôn mượt 500g</v>
      </c>
      <c r="T707">
        <f t="shared" si="127"/>
        <v>279000</v>
      </c>
      <c r="U707">
        <v>0</v>
      </c>
      <c r="V707">
        <v>4</v>
      </c>
      <c r="X707">
        <v>4</v>
      </c>
      <c r="Y707">
        <f t="shared" si="130"/>
        <v>4</v>
      </c>
      <c r="Z707" s="101">
        <f t="shared" si="131"/>
        <v>1116000</v>
      </c>
      <c r="AA707" s="102">
        <v>0</v>
      </c>
    </row>
    <row r="708" spans="1:27">
      <c r="A708" t="s">
        <v>33</v>
      </c>
      <c r="B708" t="s">
        <v>396</v>
      </c>
      <c r="C708" t="s">
        <v>397</v>
      </c>
      <c r="D708" t="s">
        <v>398</v>
      </c>
      <c r="E708">
        <v>60000</v>
      </c>
      <c r="F708">
        <v>-1</v>
      </c>
      <c r="G708">
        <v>0</v>
      </c>
      <c r="H708">
        <v>1</v>
      </c>
      <c r="J708">
        <v>45891</v>
      </c>
      <c r="K708" t="str">
        <f t="shared" si="128"/>
        <v>134100</v>
      </c>
      <c r="L708" t="str">
        <f t="shared" si="129"/>
        <v>NHÀ CỬA ĐỜI SỐNG</v>
      </c>
      <c r="P708" t="str">
        <f t="shared" si="124"/>
        <v>CHĂM SÓC SẮC ĐẸP</v>
      </c>
      <c r="Q708" t="str">
        <f t="shared" si="125"/>
        <v>102229</v>
      </c>
      <c r="R708" t="s">
        <v>1281</v>
      </c>
      <c r="S708" t="str">
        <f t="shared" si="126"/>
        <v>SHISEIDO – Dầu gội Tsubaki bồng bềnh 450ml</v>
      </c>
      <c r="T708">
        <f t="shared" si="127"/>
        <v>230000</v>
      </c>
      <c r="U708">
        <v>44</v>
      </c>
      <c r="V708">
        <v>45</v>
      </c>
      <c r="X708">
        <v>1</v>
      </c>
      <c r="Y708">
        <f t="shared" si="130"/>
        <v>1</v>
      </c>
      <c r="Z708" s="101">
        <f t="shared" si="131"/>
        <v>230000</v>
      </c>
      <c r="AA708" s="102">
        <v>0</v>
      </c>
    </row>
    <row r="709" spans="1:27">
      <c r="A709" t="s">
        <v>33</v>
      </c>
      <c r="B709" t="s">
        <v>4565</v>
      </c>
      <c r="C709" t="s">
        <v>4566</v>
      </c>
      <c r="D709" t="s">
        <v>4567</v>
      </c>
      <c r="E709">
        <v>60000</v>
      </c>
      <c r="F709">
        <v>1</v>
      </c>
      <c r="G709">
        <v>0</v>
      </c>
      <c r="H709">
        <v>-1</v>
      </c>
      <c r="J709" t="s">
        <v>6539</v>
      </c>
      <c r="K709" t="str">
        <f t="shared" si="128"/>
        <v>134107</v>
      </c>
      <c r="L709" t="str">
        <f t="shared" si="129"/>
        <v>NHÀ CỬA ĐỜI SỐNG</v>
      </c>
      <c r="P709" t="str">
        <f t="shared" si="124"/>
        <v>CHĂM SÓC SẮC ĐẸP</v>
      </c>
      <c r="Q709" t="str">
        <f t="shared" si="125"/>
        <v>102241</v>
      </c>
      <c r="R709" t="s">
        <v>2544</v>
      </c>
      <c r="S709" t="str">
        <f t="shared" si="126"/>
        <v>SHISEIDO – Dầu xả Tsubaki giảm gãy rụng 450ml</v>
      </c>
      <c r="T709">
        <f t="shared" si="127"/>
        <v>269000</v>
      </c>
      <c r="U709">
        <v>12</v>
      </c>
      <c r="V709">
        <v>0</v>
      </c>
      <c r="X709">
        <v>-12</v>
      </c>
      <c r="Y709">
        <f t="shared" si="130"/>
        <v>-12</v>
      </c>
      <c r="Z709" s="101">
        <f t="shared" si="131"/>
        <v>-3228000</v>
      </c>
      <c r="AA709" s="102">
        <v>0</v>
      </c>
    </row>
    <row r="710" spans="1:27">
      <c r="A710" t="s">
        <v>33</v>
      </c>
      <c r="B710" t="s">
        <v>4565</v>
      </c>
      <c r="C710" t="s">
        <v>4566</v>
      </c>
      <c r="D710" t="s">
        <v>4567</v>
      </c>
      <c r="E710">
        <v>60000</v>
      </c>
      <c r="F710">
        <v>7</v>
      </c>
      <c r="G710">
        <v>6</v>
      </c>
      <c r="H710">
        <v>-1</v>
      </c>
      <c r="J710" t="s">
        <v>6539</v>
      </c>
      <c r="K710" t="str">
        <f t="shared" si="128"/>
        <v>134107</v>
      </c>
      <c r="L710" t="str">
        <f t="shared" si="129"/>
        <v>NHÀ CỬA ĐỜI SỐNG</v>
      </c>
      <c r="P710" t="str">
        <f t="shared" si="124"/>
        <v>CHĂM SÓC SẮC ĐẸP</v>
      </c>
      <c r="Q710" t="str">
        <f t="shared" si="125"/>
        <v>102251</v>
      </c>
      <c r="R710" t="s">
        <v>844</v>
      </c>
      <c r="S710" t="str">
        <f t="shared" si="126"/>
        <v>SHISEIDO – Dầu xả Tsubaki giảm gãy rụng 450ml</v>
      </c>
      <c r="T710">
        <f t="shared" si="127"/>
        <v>269000</v>
      </c>
      <c r="U710">
        <v>7</v>
      </c>
      <c r="V710">
        <v>19</v>
      </c>
      <c r="X710">
        <v>12</v>
      </c>
      <c r="Y710">
        <f t="shared" si="130"/>
        <v>12</v>
      </c>
      <c r="Z710" s="101">
        <f t="shared" si="131"/>
        <v>3228000</v>
      </c>
      <c r="AA710" s="102">
        <v>0</v>
      </c>
    </row>
    <row r="711" spans="1:27">
      <c r="A711" t="s">
        <v>33</v>
      </c>
      <c r="B711" t="s">
        <v>4072</v>
      </c>
      <c r="C711" t="s">
        <v>4069</v>
      </c>
      <c r="D711" t="s">
        <v>4073</v>
      </c>
      <c r="E711">
        <v>180000</v>
      </c>
      <c r="F711">
        <v>1</v>
      </c>
      <c r="G711">
        <v>0</v>
      </c>
      <c r="H711">
        <v>-1</v>
      </c>
      <c r="J711" t="s">
        <v>6449</v>
      </c>
      <c r="K711" t="str">
        <f t="shared" si="128"/>
        <v>134123</v>
      </c>
      <c r="L711" t="str">
        <f t="shared" si="129"/>
        <v>NHÀ CỬA ĐỜI SỐNG</v>
      </c>
      <c r="P711" t="str">
        <f t="shared" si="124"/>
        <v>CHĂM SÓC SẮC ĐẸP</v>
      </c>
      <c r="Q711" t="str">
        <f t="shared" si="125"/>
        <v>102255</v>
      </c>
      <c r="R711" t="s">
        <v>4768</v>
      </c>
      <c r="S711" t="str">
        <f t="shared" si="126"/>
        <v>CEZANNE - Kem nền 5in1 BB Cream #3</v>
      </c>
      <c r="T711">
        <f t="shared" si="127"/>
        <v>315000</v>
      </c>
      <c r="U711">
        <v>1</v>
      </c>
      <c r="V711">
        <v>0</v>
      </c>
      <c r="W711">
        <v>-1</v>
      </c>
      <c r="Y711">
        <f t="shared" si="130"/>
        <v>-1</v>
      </c>
      <c r="Z711" s="101">
        <f t="shared" si="131"/>
        <v>-315000</v>
      </c>
      <c r="AA711" s="102">
        <v>46013.467986111114</v>
      </c>
    </row>
    <row r="712" spans="1:27">
      <c r="A712" t="s">
        <v>33</v>
      </c>
      <c r="B712" t="s">
        <v>4072</v>
      </c>
      <c r="C712" t="s">
        <v>4069</v>
      </c>
      <c r="D712" t="s">
        <v>4073</v>
      </c>
      <c r="E712">
        <v>180000</v>
      </c>
      <c r="F712">
        <v>-1</v>
      </c>
      <c r="G712">
        <v>0</v>
      </c>
      <c r="H712">
        <v>1</v>
      </c>
      <c r="J712" t="s">
        <v>6449</v>
      </c>
      <c r="K712" t="str">
        <f t="shared" si="128"/>
        <v>134123</v>
      </c>
      <c r="L712" t="str">
        <f t="shared" si="129"/>
        <v>NHÀ CỬA ĐỜI SỐNG</v>
      </c>
      <c r="P712" t="str">
        <f t="shared" si="124"/>
        <v>CHĂM SÓC SẮC ĐẸP</v>
      </c>
      <c r="Q712" t="str">
        <f t="shared" si="125"/>
        <v>102270</v>
      </c>
      <c r="R712" t="s">
        <v>2113</v>
      </c>
      <c r="S712" t="str">
        <f t="shared" si="126"/>
        <v>CEZANNE - Phấn má Natural Cheek N #1</v>
      </c>
      <c r="T712">
        <f t="shared" si="127"/>
        <v>200000</v>
      </c>
      <c r="U712">
        <v>5</v>
      </c>
      <c r="V712">
        <v>4</v>
      </c>
      <c r="X712">
        <v>-1</v>
      </c>
      <c r="Y712">
        <f t="shared" si="130"/>
        <v>-1</v>
      </c>
      <c r="Z712" s="101">
        <f t="shared" si="131"/>
        <v>-200000</v>
      </c>
      <c r="AA712" s="102">
        <v>0</v>
      </c>
    </row>
    <row r="713" spans="1:27">
      <c r="A713" t="s">
        <v>33</v>
      </c>
      <c r="B713" t="s">
        <v>3924</v>
      </c>
      <c r="C713" t="s">
        <v>3925</v>
      </c>
      <c r="D713" t="s">
        <v>3926</v>
      </c>
      <c r="E713">
        <v>180000</v>
      </c>
      <c r="F713">
        <v>-1</v>
      </c>
      <c r="G713">
        <v>0</v>
      </c>
      <c r="H713">
        <v>1</v>
      </c>
      <c r="J713" t="s">
        <v>6425</v>
      </c>
      <c r="K713" t="str">
        <f t="shared" si="128"/>
        <v>134125</v>
      </c>
      <c r="L713" t="str">
        <f t="shared" si="129"/>
        <v>NHÀ CỬA ĐỜI SỐNG</v>
      </c>
      <c r="P713" t="str">
        <f t="shared" si="124"/>
        <v>CHĂM SÓC SẮC ĐẸP</v>
      </c>
      <c r="Q713" t="str">
        <f t="shared" si="125"/>
        <v>102274</v>
      </c>
      <c r="R713" t="s">
        <v>1125</v>
      </c>
      <c r="S713" t="str">
        <f t="shared" si="126"/>
        <v>CEZANNE - Son thỏi Lasting Gloss Lip #RD1</v>
      </c>
      <c r="T713">
        <f t="shared" si="127"/>
        <v>250000</v>
      </c>
      <c r="U713">
        <v>6</v>
      </c>
      <c r="V713">
        <v>3</v>
      </c>
      <c r="X713">
        <v>-3</v>
      </c>
      <c r="Y713">
        <f t="shared" si="130"/>
        <v>-3</v>
      </c>
      <c r="Z713" s="101">
        <f t="shared" si="131"/>
        <v>-750000</v>
      </c>
      <c r="AA713" s="102">
        <v>0</v>
      </c>
    </row>
    <row r="714" spans="1:27">
      <c r="A714" t="s">
        <v>33</v>
      </c>
      <c r="B714" t="s">
        <v>3924</v>
      </c>
      <c r="C714" t="s">
        <v>3925</v>
      </c>
      <c r="D714" t="s">
        <v>3926</v>
      </c>
      <c r="E714">
        <v>180000</v>
      </c>
      <c r="F714">
        <v>-1</v>
      </c>
      <c r="G714">
        <v>0</v>
      </c>
      <c r="H714">
        <v>1</v>
      </c>
      <c r="J714" t="s">
        <v>6425</v>
      </c>
      <c r="K714" t="str">
        <f t="shared" si="128"/>
        <v>134125</v>
      </c>
      <c r="L714" t="str">
        <f t="shared" si="129"/>
        <v>NHÀ CỬA ĐỜI SỐNG</v>
      </c>
      <c r="P714" t="str">
        <f t="shared" si="124"/>
        <v>CHĂM SÓC SẮC ĐẸP</v>
      </c>
      <c r="Q714" t="str">
        <f t="shared" si="125"/>
        <v>102306</v>
      </c>
      <c r="R714" t="s">
        <v>2446</v>
      </c>
      <c r="S714" t="str">
        <f t="shared" si="126"/>
        <v>TRANSINO- Sữa dưỡng da Brightening Clear 100ml</v>
      </c>
      <c r="T714">
        <f t="shared" si="127"/>
        <v>920000</v>
      </c>
      <c r="U714">
        <v>11</v>
      </c>
      <c r="V714">
        <v>10</v>
      </c>
      <c r="X714">
        <v>-1</v>
      </c>
      <c r="Y714">
        <f t="shared" si="130"/>
        <v>-1</v>
      </c>
      <c r="Z714" s="101">
        <f t="shared" si="131"/>
        <v>-920000</v>
      </c>
      <c r="AA714" s="102">
        <v>0</v>
      </c>
    </row>
    <row r="715" spans="1:27">
      <c r="A715" t="s">
        <v>33</v>
      </c>
      <c r="B715" t="s">
        <v>3930</v>
      </c>
      <c r="C715" t="s">
        <v>3927</v>
      </c>
      <c r="D715" t="s">
        <v>3931</v>
      </c>
      <c r="E715">
        <v>180000</v>
      </c>
      <c r="F715">
        <v>2</v>
      </c>
      <c r="G715">
        <v>1</v>
      </c>
      <c r="H715">
        <v>-1</v>
      </c>
      <c r="J715" t="s">
        <v>6426</v>
      </c>
      <c r="K715" t="str">
        <f t="shared" si="128"/>
        <v>134126</v>
      </c>
      <c r="L715" t="str">
        <f t="shared" si="129"/>
        <v>NHÀ CỬA ĐỜI SỐNG</v>
      </c>
      <c r="P715" t="str">
        <f t="shared" si="124"/>
        <v>NHÀ CỬA ĐỜI SỐNG</v>
      </c>
      <c r="Q715" t="str">
        <f t="shared" si="125"/>
        <v>102309</v>
      </c>
      <c r="R715" t="s">
        <v>2149</v>
      </c>
      <c r="S715" t="str">
        <f t="shared" si="126"/>
        <v>L&amp;L- Ly nhựa 2 lớp kèm ống hút 750ml màu hồng</v>
      </c>
      <c r="T715">
        <f t="shared" si="127"/>
        <v>228000</v>
      </c>
      <c r="U715">
        <v>5</v>
      </c>
      <c r="V715">
        <v>4</v>
      </c>
      <c r="X715">
        <v>-1</v>
      </c>
      <c r="Y715">
        <f t="shared" si="130"/>
        <v>-1</v>
      </c>
      <c r="Z715" s="101">
        <f t="shared" si="131"/>
        <v>-228000</v>
      </c>
      <c r="AA715" s="102">
        <v>0</v>
      </c>
    </row>
    <row r="716" spans="1:27">
      <c r="A716" t="s">
        <v>33</v>
      </c>
      <c r="B716" t="s">
        <v>3930</v>
      </c>
      <c r="C716" t="s">
        <v>3927</v>
      </c>
      <c r="D716" t="s">
        <v>3931</v>
      </c>
      <c r="E716">
        <v>180000</v>
      </c>
      <c r="F716">
        <v>-1</v>
      </c>
      <c r="G716">
        <v>0</v>
      </c>
      <c r="H716">
        <v>1</v>
      </c>
      <c r="J716" t="s">
        <v>6426</v>
      </c>
      <c r="K716" t="str">
        <f t="shared" si="128"/>
        <v>134126</v>
      </c>
      <c r="L716" t="str">
        <f t="shared" si="129"/>
        <v>NHÀ CỬA ĐỜI SỐNG</v>
      </c>
      <c r="P716" t="str">
        <f t="shared" si="124"/>
        <v>CHĂM SÓC SẮC ĐẸP</v>
      </c>
      <c r="Q716" t="str">
        <f t="shared" si="125"/>
        <v>102324</v>
      </c>
      <c r="R716" t="s">
        <v>2349</v>
      </c>
      <c r="S716" t="str">
        <f t="shared" si="126"/>
        <v>S SELECT- Bông tẩy trang hộp 80 miếng</v>
      </c>
      <c r="T716">
        <f t="shared" si="127"/>
        <v>39000</v>
      </c>
      <c r="U716">
        <v>14</v>
      </c>
      <c r="V716">
        <v>0</v>
      </c>
      <c r="X716">
        <v>-14</v>
      </c>
      <c r="Y716">
        <f t="shared" si="130"/>
        <v>-14</v>
      </c>
      <c r="Z716" s="101">
        <f t="shared" si="131"/>
        <v>-546000</v>
      </c>
      <c r="AA716" s="102">
        <v>0</v>
      </c>
    </row>
    <row r="717" spans="1:27">
      <c r="A717" t="s">
        <v>33</v>
      </c>
      <c r="B717" t="s">
        <v>3930</v>
      </c>
      <c r="C717" t="s">
        <v>3927</v>
      </c>
      <c r="D717" t="s">
        <v>3931</v>
      </c>
      <c r="E717">
        <v>180000</v>
      </c>
      <c r="F717">
        <v>-1</v>
      </c>
      <c r="G717">
        <v>0</v>
      </c>
      <c r="H717">
        <v>1</v>
      </c>
      <c r="J717" t="s">
        <v>6426</v>
      </c>
      <c r="K717" t="str">
        <f t="shared" si="128"/>
        <v>134126</v>
      </c>
      <c r="L717" t="str">
        <f t="shared" si="129"/>
        <v>NHÀ CỬA ĐỜI SỐNG</v>
      </c>
      <c r="P717" t="str">
        <f t="shared" si="124"/>
        <v>CHĂM SÓC SẮC ĐẸP</v>
      </c>
      <c r="Q717" t="str">
        <f t="shared" si="125"/>
        <v>102327</v>
      </c>
      <c r="R717" t="s">
        <v>2428</v>
      </c>
      <c r="S717" t="str">
        <f t="shared" si="126"/>
        <v>JANAMI- Kem dưỡng sáng mờ nám Bihaku gel cream 30g</v>
      </c>
      <c r="T717">
        <f t="shared" si="127"/>
        <v>880000</v>
      </c>
      <c r="U717">
        <v>6</v>
      </c>
      <c r="V717">
        <v>5</v>
      </c>
      <c r="X717">
        <v>-1</v>
      </c>
      <c r="Y717">
        <f t="shared" si="130"/>
        <v>-1</v>
      </c>
      <c r="Z717" s="101">
        <f t="shared" si="131"/>
        <v>-880000</v>
      </c>
      <c r="AA717" s="102">
        <v>0</v>
      </c>
    </row>
    <row r="718" spans="1:27">
      <c r="A718" t="s">
        <v>33</v>
      </c>
      <c r="B718" t="s">
        <v>1238</v>
      </c>
      <c r="C718" t="s">
        <v>1239</v>
      </c>
      <c r="D718" t="s">
        <v>1240</v>
      </c>
      <c r="E718">
        <v>145000</v>
      </c>
      <c r="F718">
        <v>15</v>
      </c>
      <c r="G718">
        <v>17</v>
      </c>
      <c r="I718">
        <v>2</v>
      </c>
      <c r="J718" t="s">
        <v>6250</v>
      </c>
      <c r="K718" t="str">
        <f t="shared" si="128"/>
        <v>134127</v>
      </c>
      <c r="L718" t="str">
        <f t="shared" si="129"/>
        <v>NHÀ CỬA ĐỜI SỐNG</v>
      </c>
      <c r="P718" t="str">
        <f t="shared" si="124"/>
        <v>CHĂM SÓC SẮC ĐẸP</v>
      </c>
      <c r="Q718" t="str">
        <f t="shared" si="125"/>
        <v>102341</v>
      </c>
      <c r="R718" t="s">
        <v>1960</v>
      </c>
      <c r="S718" t="str">
        <f t="shared" si="126"/>
        <v>PELICAN- Xà phòng tắm ngừa mụn vùng lưng 50g</v>
      </c>
      <c r="T718">
        <f t="shared" si="127"/>
        <v>85000</v>
      </c>
      <c r="U718">
        <v>7</v>
      </c>
      <c r="V718">
        <v>6</v>
      </c>
      <c r="X718">
        <v>-1</v>
      </c>
      <c r="Y718">
        <f t="shared" si="130"/>
        <v>-1</v>
      </c>
      <c r="Z718" s="101">
        <f t="shared" si="131"/>
        <v>-85000</v>
      </c>
      <c r="AA718" s="102">
        <v>0</v>
      </c>
    </row>
    <row r="719" spans="1:27">
      <c r="A719" t="s">
        <v>33</v>
      </c>
      <c r="B719" t="s">
        <v>1238</v>
      </c>
      <c r="C719" t="s">
        <v>1239</v>
      </c>
      <c r="D719" t="s">
        <v>1240</v>
      </c>
      <c r="E719">
        <v>145000</v>
      </c>
      <c r="F719">
        <v>5</v>
      </c>
      <c r="G719">
        <v>4</v>
      </c>
      <c r="H719">
        <v>-1</v>
      </c>
      <c r="J719" t="s">
        <v>6250</v>
      </c>
      <c r="K719" t="str">
        <f t="shared" si="128"/>
        <v>134127</v>
      </c>
      <c r="L719" t="str">
        <f t="shared" si="129"/>
        <v>NHÀ CỬA ĐỜI SỐNG</v>
      </c>
      <c r="P719" t="str">
        <f t="shared" si="124"/>
        <v>CHĂM SÓC SẮC ĐẸP</v>
      </c>
      <c r="Q719" t="str">
        <f t="shared" si="125"/>
        <v>102348</v>
      </c>
      <c r="R719" t="s">
        <v>6050</v>
      </c>
      <c r="S719" t="str">
        <f t="shared" si="126"/>
        <v>KUMANO- Sữa rửa mặt Deve Pore Care 170g</v>
      </c>
      <c r="T719">
        <f t="shared" si="127"/>
        <v>99000</v>
      </c>
      <c r="U719">
        <v>-1</v>
      </c>
      <c r="V719">
        <v>0</v>
      </c>
      <c r="W719">
        <v>1</v>
      </c>
      <c r="Y719">
        <f t="shared" si="130"/>
        <v>1</v>
      </c>
      <c r="Z719" s="101">
        <f t="shared" si="131"/>
        <v>99000</v>
      </c>
      <c r="AA719" s="102">
        <v>46153</v>
      </c>
    </row>
    <row r="720" spans="1:27">
      <c r="A720" t="s">
        <v>33</v>
      </c>
      <c r="B720" t="s">
        <v>1238</v>
      </c>
      <c r="C720" t="s">
        <v>1239</v>
      </c>
      <c r="D720" t="s">
        <v>1240</v>
      </c>
      <c r="E720">
        <v>145000</v>
      </c>
      <c r="F720">
        <v>9</v>
      </c>
      <c r="G720">
        <v>8</v>
      </c>
      <c r="H720">
        <v>-1</v>
      </c>
      <c r="J720" t="s">
        <v>6250</v>
      </c>
      <c r="K720" t="str">
        <f t="shared" si="128"/>
        <v>134127</v>
      </c>
      <c r="L720" t="str">
        <f t="shared" si="129"/>
        <v>NHÀ CỬA ĐỜI SỐNG</v>
      </c>
      <c r="P720" t="str">
        <f t="shared" si="124"/>
        <v>CHĂM SÓC SẮC ĐẸP</v>
      </c>
      <c r="Q720" t="str">
        <f t="shared" si="125"/>
        <v>102352</v>
      </c>
      <c r="R720" t="s">
        <v>5861</v>
      </c>
      <c r="S720" t="str">
        <f t="shared" si="126"/>
        <v>AOKEMENG- Sữa tắm chai hồng 450ml</v>
      </c>
      <c r="T720">
        <f t="shared" si="127"/>
        <v>99000</v>
      </c>
      <c r="U720">
        <v>1</v>
      </c>
      <c r="V720">
        <v>0</v>
      </c>
      <c r="W720">
        <v>-1</v>
      </c>
      <c r="Y720">
        <f t="shared" si="130"/>
        <v>-1</v>
      </c>
      <c r="Z720" s="101">
        <f t="shared" si="131"/>
        <v>-99000</v>
      </c>
      <c r="AA720" s="102">
        <v>46120.377395833333</v>
      </c>
    </row>
    <row r="721" spans="1:27">
      <c r="A721" t="s">
        <v>33</v>
      </c>
      <c r="B721" t="s">
        <v>1238</v>
      </c>
      <c r="C721" t="s">
        <v>1239</v>
      </c>
      <c r="D721" t="s">
        <v>1240</v>
      </c>
      <c r="E721">
        <v>145000</v>
      </c>
      <c r="F721">
        <v>8</v>
      </c>
      <c r="G721">
        <v>7</v>
      </c>
      <c r="H721">
        <v>-1</v>
      </c>
      <c r="J721" t="s">
        <v>6250</v>
      </c>
      <c r="K721" t="str">
        <f t="shared" si="128"/>
        <v>134127</v>
      </c>
      <c r="L721" t="str">
        <f t="shared" si="129"/>
        <v>NHÀ CỬA ĐỜI SỐNG</v>
      </c>
      <c r="P721" t="str">
        <f t="shared" si="124"/>
        <v>CHĂM SÓC SẮC ĐẸP</v>
      </c>
      <c r="Q721" t="str">
        <f t="shared" si="125"/>
        <v>102353</v>
      </c>
      <c r="R721" t="s">
        <v>5844</v>
      </c>
      <c r="S721" t="str">
        <f t="shared" si="126"/>
        <v>AOKEMENG- Sữa tắm chai xanh 450ml</v>
      </c>
      <c r="T721">
        <f t="shared" si="127"/>
        <v>99000</v>
      </c>
      <c r="U721">
        <v>-1</v>
      </c>
      <c r="V721">
        <v>0</v>
      </c>
      <c r="W721">
        <v>1</v>
      </c>
      <c r="Y721">
        <f t="shared" si="130"/>
        <v>1</v>
      </c>
      <c r="Z721" s="101">
        <f t="shared" si="131"/>
        <v>99000</v>
      </c>
      <c r="AA721" s="102">
        <v>46120.377395833333</v>
      </c>
    </row>
    <row r="722" spans="1:27">
      <c r="A722" t="s">
        <v>33</v>
      </c>
      <c r="B722" t="s">
        <v>1238</v>
      </c>
      <c r="C722" t="s">
        <v>1239</v>
      </c>
      <c r="D722" t="s">
        <v>1240</v>
      </c>
      <c r="E722">
        <v>145000</v>
      </c>
      <c r="F722">
        <v>7</v>
      </c>
      <c r="G722">
        <v>6</v>
      </c>
      <c r="H722">
        <v>-1</v>
      </c>
      <c r="J722" t="s">
        <v>6250</v>
      </c>
      <c r="K722" t="str">
        <f t="shared" si="128"/>
        <v>134127</v>
      </c>
      <c r="L722" t="str">
        <f t="shared" si="129"/>
        <v>NHÀ CỬA ĐỜI SỐNG</v>
      </c>
      <c r="P722" t="str">
        <f t="shared" si="124"/>
        <v>CHĂM SÓC SẮC ĐẸP</v>
      </c>
      <c r="Q722" t="str">
        <f t="shared" si="125"/>
        <v>102378</v>
      </c>
      <c r="R722" t="s">
        <v>2355</v>
      </c>
      <c r="S722" t="str">
        <f t="shared" si="126"/>
        <v>SHISEIDO- Gel CN Anessa nâng tông SPF50+ (90g) new</v>
      </c>
      <c r="T722">
        <f t="shared" si="127"/>
        <v>575000</v>
      </c>
      <c r="U722">
        <v>12</v>
      </c>
      <c r="V722">
        <v>11</v>
      </c>
      <c r="X722">
        <v>-1</v>
      </c>
      <c r="Y722">
        <f t="shared" si="130"/>
        <v>-1</v>
      </c>
      <c r="Z722" s="101">
        <f t="shared" si="131"/>
        <v>-575000</v>
      </c>
      <c r="AA722" s="102">
        <v>0</v>
      </c>
    </row>
    <row r="723" spans="1:27">
      <c r="A723" t="s">
        <v>33</v>
      </c>
      <c r="B723" t="s">
        <v>1238</v>
      </c>
      <c r="C723" t="s">
        <v>1239</v>
      </c>
      <c r="D723" t="s">
        <v>1240</v>
      </c>
      <c r="E723">
        <v>145000</v>
      </c>
      <c r="F723">
        <v>5</v>
      </c>
      <c r="G723">
        <v>4</v>
      </c>
      <c r="H723">
        <v>-1</v>
      </c>
      <c r="J723" t="s">
        <v>6250</v>
      </c>
      <c r="K723" t="str">
        <f t="shared" si="128"/>
        <v>134127</v>
      </c>
      <c r="L723" t="str">
        <f t="shared" si="129"/>
        <v>NHÀ CỬA ĐỜI SỐNG</v>
      </c>
      <c r="P723" t="str">
        <f t="shared" si="124"/>
        <v>CHĂM SÓC SẮC ĐẸP</v>
      </c>
      <c r="Q723" t="str">
        <f t="shared" si="125"/>
        <v>102382</v>
      </c>
      <c r="R723" t="s">
        <v>5979</v>
      </c>
      <c r="S723" t="str">
        <f t="shared" si="126"/>
        <v>SHISEIDO- Kem dưỡng trắng da Aqualabel 5in1 (108g)</v>
      </c>
      <c r="T723">
        <f t="shared" si="127"/>
        <v>495000</v>
      </c>
      <c r="U723">
        <v>-2</v>
      </c>
      <c r="V723">
        <v>0</v>
      </c>
      <c r="W723">
        <v>2</v>
      </c>
      <c r="Y723">
        <f t="shared" si="130"/>
        <v>2</v>
      </c>
      <c r="Z723" s="101">
        <f t="shared" si="131"/>
        <v>990000</v>
      </c>
      <c r="AA723" s="102">
        <v>46140</v>
      </c>
    </row>
    <row r="724" spans="1:27">
      <c r="A724" t="s">
        <v>33</v>
      </c>
      <c r="B724" t="s">
        <v>4207</v>
      </c>
      <c r="C724" t="s">
        <v>4202</v>
      </c>
      <c r="D724" t="s">
        <v>4208</v>
      </c>
      <c r="E724">
        <v>60000</v>
      </c>
      <c r="F724">
        <v>1</v>
      </c>
      <c r="G724">
        <v>0</v>
      </c>
      <c r="H724">
        <v>-1</v>
      </c>
      <c r="J724" t="s">
        <v>6475</v>
      </c>
      <c r="K724" t="str">
        <f t="shared" si="128"/>
        <v>134129</v>
      </c>
      <c r="L724" t="str">
        <f t="shared" si="129"/>
        <v>NHÀ CỬA ĐỜI SỐNG</v>
      </c>
      <c r="P724" t="str">
        <f t="shared" si="124"/>
        <v>CHĂM SÓC SỨC KHỎE</v>
      </c>
      <c r="Q724" t="str">
        <f t="shared" si="125"/>
        <v>110016</v>
      </c>
      <c r="R724" t="s">
        <v>1074</v>
      </c>
      <c r="S724" t="str">
        <f t="shared" si="126"/>
        <v>YUUKI SEIYAKU- Tảo lục Chlorella Royal DX 1550v</v>
      </c>
      <c r="T724">
        <f t="shared" si="127"/>
        <v>590000</v>
      </c>
      <c r="U724">
        <v>24</v>
      </c>
      <c r="V724">
        <v>25</v>
      </c>
      <c r="X724">
        <v>1</v>
      </c>
      <c r="Y724">
        <f t="shared" si="130"/>
        <v>1</v>
      </c>
      <c r="Z724" s="101">
        <f t="shared" si="131"/>
        <v>590000</v>
      </c>
      <c r="AA724" s="102">
        <v>0</v>
      </c>
    </row>
    <row r="725" spans="1:27">
      <c r="A725" t="s">
        <v>33</v>
      </c>
      <c r="B725" t="s">
        <v>4207</v>
      </c>
      <c r="C725" t="s">
        <v>4202</v>
      </c>
      <c r="D725" t="s">
        <v>4208</v>
      </c>
      <c r="E725">
        <v>60000</v>
      </c>
      <c r="F725">
        <v>2</v>
      </c>
      <c r="G725">
        <v>0</v>
      </c>
      <c r="H725">
        <v>-2</v>
      </c>
      <c r="J725" t="s">
        <v>6475</v>
      </c>
      <c r="K725" t="str">
        <f t="shared" si="128"/>
        <v>134129</v>
      </c>
      <c r="L725" t="str">
        <f t="shared" si="129"/>
        <v>NHÀ CỬA ĐỜI SỐNG</v>
      </c>
      <c r="P725" t="str">
        <f t="shared" si="124"/>
        <v>CHĂM SÓC SỨC KHỎE</v>
      </c>
      <c r="Q725" t="str">
        <f t="shared" si="125"/>
        <v>110081</v>
      </c>
      <c r="R725" t="s">
        <v>77</v>
      </c>
      <c r="S725" t="str">
        <f t="shared" si="126"/>
        <v>JAPAN ALGAE- Tảo xoắn SPIRULINA 2200 viên</v>
      </c>
      <c r="T725">
        <f t="shared" si="127"/>
        <v>565000</v>
      </c>
      <c r="U725">
        <v>18</v>
      </c>
      <c r="V725">
        <v>16</v>
      </c>
      <c r="X725">
        <v>-2</v>
      </c>
      <c r="Y725">
        <f t="shared" si="130"/>
        <v>-2</v>
      </c>
      <c r="Z725" s="101">
        <f t="shared" si="131"/>
        <v>-1130000</v>
      </c>
      <c r="AA725" s="102">
        <v>0</v>
      </c>
    </row>
    <row r="726" spans="1:27">
      <c r="A726" t="s">
        <v>33</v>
      </c>
      <c r="B726" t="s">
        <v>4207</v>
      </c>
      <c r="C726" t="s">
        <v>4202</v>
      </c>
      <c r="D726" t="s">
        <v>4208</v>
      </c>
      <c r="E726">
        <v>60000</v>
      </c>
      <c r="F726">
        <v>-3</v>
      </c>
      <c r="G726">
        <v>0</v>
      </c>
      <c r="H726">
        <v>3</v>
      </c>
      <c r="J726" t="s">
        <v>6475</v>
      </c>
      <c r="K726" t="str">
        <f t="shared" si="128"/>
        <v>134129</v>
      </c>
      <c r="L726" t="str">
        <f t="shared" si="129"/>
        <v>NHÀ CỬA ĐỜI SỐNG</v>
      </c>
      <c r="P726" t="str">
        <f t="shared" si="124"/>
        <v>CHĂM SÓC SỨC KHỎE</v>
      </c>
      <c r="Q726" t="str">
        <f t="shared" si="125"/>
        <v>110082</v>
      </c>
      <c r="R726" t="s">
        <v>1092</v>
      </c>
      <c r="S726" t="str">
        <f t="shared" si="126"/>
        <v>ORIHIRO- Tinh chất hàu, nghệ, tỏi 180 viên</v>
      </c>
      <c r="T726">
        <f t="shared" si="127"/>
        <v>550000</v>
      </c>
      <c r="U726">
        <v>21</v>
      </c>
      <c r="V726">
        <v>22</v>
      </c>
      <c r="X726">
        <v>1</v>
      </c>
      <c r="Y726">
        <f t="shared" si="130"/>
        <v>1</v>
      </c>
      <c r="Z726" s="101">
        <f t="shared" si="131"/>
        <v>550000</v>
      </c>
      <c r="AA726" s="102">
        <v>0</v>
      </c>
    </row>
    <row r="727" spans="1:27">
      <c r="A727" t="s">
        <v>33</v>
      </c>
      <c r="B727" t="s">
        <v>5471</v>
      </c>
      <c r="C727" t="s">
        <v>5380</v>
      </c>
      <c r="D727" t="s">
        <v>5472</v>
      </c>
      <c r="E727">
        <v>90000</v>
      </c>
      <c r="F727">
        <v>4</v>
      </c>
      <c r="G727">
        <v>3</v>
      </c>
      <c r="H727">
        <v>-1</v>
      </c>
      <c r="J727" t="s">
        <v>6691</v>
      </c>
      <c r="K727" t="str">
        <f t="shared" si="128"/>
        <v>134137</v>
      </c>
      <c r="L727" t="str">
        <f t="shared" si="129"/>
        <v>NHÀ CỬA ĐỜI SỐNG</v>
      </c>
      <c r="P727" t="str">
        <f t="shared" si="124"/>
        <v>CHĂM SÓC HÀNG NGÀY</v>
      </c>
      <c r="Q727" t="str">
        <f t="shared" si="125"/>
        <v>110208</v>
      </c>
      <c r="R727" t="s">
        <v>4193</v>
      </c>
      <c r="S727" t="str">
        <f t="shared" si="126"/>
        <v>PIERAS- NSM Propolinse trà xanh 600ml</v>
      </c>
      <c r="T727">
        <f t="shared" si="127"/>
        <v>220000</v>
      </c>
      <c r="U727">
        <v>-1</v>
      </c>
      <c r="V727">
        <v>0</v>
      </c>
      <c r="W727">
        <v>1</v>
      </c>
      <c r="Y727">
        <f t="shared" si="130"/>
        <v>1</v>
      </c>
      <c r="Z727" s="101">
        <f t="shared" si="131"/>
        <v>220000</v>
      </c>
      <c r="AA727" s="102">
        <v>45930</v>
      </c>
    </row>
    <row r="728" spans="1:27">
      <c r="A728" t="s">
        <v>33</v>
      </c>
      <c r="B728" t="s">
        <v>5471</v>
      </c>
      <c r="C728" t="s">
        <v>5380</v>
      </c>
      <c r="D728" t="s">
        <v>5472</v>
      </c>
      <c r="E728">
        <v>90000</v>
      </c>
      <c r="F728">
        <v>3</v>
      </c>
      <c r="G728">
        <v>0</v>
      </c>
      <c r="H728">
        <v>-3</v>
      </c>
      <c r="J728" t="s">
        <v>6691</v>
      </c>
      <c r="K728" t="str">
        <f t="shared" si="128"/>
        <v>134137</v>
      </c>
      <c r="L728" t="str">
        <f t="shared" si="129"/>
        <v>NHÀ CỬA ĐỜI SỐNG</v>
      </c>
      <c r="P728" t="str">
        <f t="shared" si="124"/>
        <v>CHĂM SÓC HÀNG NGÀY</v>
      </c>
      <c r="Q728" t="str">
        <f t="shared" si="125"/>
        <v>110225</v>
      </c>
      <c r="R728" t="s">
        <v>3066</v>
      </c>
      <c r="S728" t="str">
        <f t="shared" si="126"/>
        <v>UNICHARM- BVS Tampon Soft mềm ngày nhiều 9c</v>
      </c>
      <c r="T728">
        <f t="shared" si="127"/>
        <v>90000</v>
      </c>
      <c r="U728">
        <v>21</v>
      </c>
      <c r="V728">
        <v>22</v>
      </c>
      <c r="X728">
        <v>1</v>
      </c>
      <c r="Y728">
        <f t="shared" si="130"/>
        <v>1</v>
      </c>
      <c r="Z728" s="101">
        <f t="shared" si="131"/>
        <v>90000</v>
      </c>
      <c r="AA728" s="102">
        <v>0</v>
      </c>
    </row>
    <row r="729" spans="1:27">
      <c r="A729" t="s">
        <v>33</v>
      </c>
      <c r="B729" t="s">
        <v>5066</v>
      </c>
      <c r="C729" t="s">
        <v>5067</v>
      </c>
      <c r="D729" t="s">
        <v>5068</v>
      </c>
      <c r="E729">
        <v>90000</v>
      </c>
      <c r="F729">
        <v>-1</v>
      </c>
      <c r="G729">
        <v>0</v>
      </c>
      <c r="H729">
        <v>1</v>
      </c>
      <c r="J729" t="s">
        <v>6632</v>
      </c>
      <c r="K729" t="str">
        <f t="shared" si="128"/>
        <v>134139</v>
      </c>
      <c r="L729" t="str">
        <f t="shared" si="129"/>
        <v>NHÀ CỬA ĐỜI SỐNG</v>
      </c>
      <c r="P729" t="str">
        <f t="shared" si="124"/>
        <v>CHĂM SÓC SỨC KHỎE</v>
      </c>
      <c r="Q729" t="str">
        <f t="shared" si="125"/>
        <v>110245</v>
      </c>
      <c r="R729" t="s">
        <v>5033</v>
      </c>
      <c r="S729" t="str">
        <f t="shared" si="126"/>
        <v>ORIHIRO- Viên bổ sung DHA&amp;EPA 180 viên</v>
      </c>
      <c r="T729">
        <f t="shared" si="127"/>
        <v>650000</v>
      </c>
      <c r="U729">
        <v>2</v>
      </c>
      <c r="V729">
        <v>0</v>
      </c>
      <c r="W729">
        <v>-2</v>
      </c>
      <c r="Y729">
        <f t="shared" si="130"/>
        <v>-2</v>
      </c>
      <c r="Z729" s="101">
        <f t="shared" si="131"/>
        <v>-1300000</v>
      </c>
      <c r="AA729" s="102">
        <v>46037</v>
      </c>
    </row>
    <row r="730" spans="1:27">
      <c r="A730" t="s">
        <v>33</v>
      </c>
      <c r="B730" t="s">
        <v>5066</v>
      </c>
      <c r="C730" t="s">
        <v>5067</v>
      </c>
      <c r="D730" t="s">
        <v>5068</v>
      </c>
      <c r="E730">
        <v>90000</v>
      </c>
      <c r="F730">
        <v>1</v>
      </c>
      <c r="G730">
        <v>0</v>
      </c>
      <c r="H730">
        <v>-1</v>
      </c>
      <c r="J730" t="s">
        <v>6632</v>
      </c>
      <c r="K730" t="str">
        <f t="shared" si="128"/>
        <v>134139</v>
      </c>
      <c r="L730" t="str">
        <f t="shared" si="129"/>
        <v>NHÀ CỬA ĐỜI SỐNG</v>
      </c>
      <c r="P730" t="str">
        <f t="shared" si="124"/>
        <v>CHĂM SÓC SỨC KHỎE</v>
      </c>
      <c r="Q730" t="str">
        <f t="shared" si="125"/>
        <v>110265</v>
      </c>
      <c r="R730" t="s">
        <v>5103</v>
      </c>
      <c r="S730" t="str">
        <f t="shared" si="126"/>
        <v>ORIHIRO- Bột nghệ giải rượu (20 gói/ túi)</v>
      </c>
      <c r="T730">
        <f t="shared" si="127"/>
        <v>185000</v>
      </c>
      <c r="U730">
        <v>-1</v>
      </c>
      <c r="V730">
        <v>0</v>
      </c>
      <c r="W730">
        <v>1</v>
      </c>
      <c r="Y730">
        <f t="shared" si="130"/>
        <v>1</v>
      </c>
      <c r="Z730" s="101">
        <f t="shared" si="131"/>
        <v>185000</v>
      </c>
      <c r="AA730" s="102">
        <v>46045</v>
      </c>
    </row>
    <row r="731" spans="1:27">
      <c r="A731" t="s">
        <v>33</v>
      </c>
      <c r="B731" t="s">
        <v>3932</v>
      </c>
      <c r="C731" t="s">
        <v>3929</v>
      </c>
      <c r="D731" t="s">
        <v>3933</v>
      </c>
      <c r="E731">
        <v>90000</v>
      </c>
      <c r="F731">
        <v>1</v>
      </c>
      <c r="G731">
        <v>0</v>
      </c>
      <c r="H731">
        <v>-1</v>
      </c>
      <c r="J731" t="s">
        <v>6427</v>
      </c>
      <c r="K731" t="str">
        <f t="shared" si="128"/>
        <v>134145</v>
      </c>
      <c r="L731" t="str">
        <f t="shared" si="129"/>
        <v>NHÀ CỬA ĐỜI SỐNG</v>
      </c>
      <c r="P731" t="str">
        <f t="shared" si="124"/>
        <v>CHĂM SÓC SỨC KHỎE</v>
      </c>
      <c r="Q731" t="str">
        <f t="shared" si="125"/>
        <v>110406</v>
      </c>
      <c r="R731" t="s">
        <v>2434</v>
      </c>
      <c r="S731" t="str">
        <f t="shared" si="126"/>
        <v>NIHON HEALTH- Viên t.cường sinhlý MonsterShot 150v</v>
      </c>
      <c r="T731">
        <f t="shared" si="127"/>
        <v>880000</v>
      </c>
      <c r="U731">
        <v>1</v>
      </c>
      <c r="V731">
        <v>0</v>
      </c>
      <c r="X731">
        <v>-1</v>
      </c>
      <c r="Y731">
        <f t="shared" si="130"/>
        <v>-1</v>
      </c>
      <c r="Z731" s="101">
        <f t="shared" si="131"/>
        <v>-880000</v>
      </c>
      <c r="AA731" s="102">
        <v>0</v>
      </c>
    </row>
    <row r="732" spans="1:27">
      <c r="A732" t="s">
        <v>33</v>
      </c>
      <c r="B732" t="s">
        <v>3932</v>
      </c>
      <c r="C732" t="s">
        <v>3929</v>
      </c>
      <c r="D732" t="s">
        <v>3933</v>
      </c>
      <c r="E732">
        <v>90000</v>
      </c>
      <c r="F732">
        <v>-1</v>
      </c>
      <c r="G732">
        <v>0</v>
      </c>
      <c r="H732">
        <v>1</v>
      </c>
      <c r="J732" t="s">
        <v>6427</v>
      </c>
      <c r="K732" t="str">
        <f t="shared" si="128"/>
        <v>134145</v>
      </c>
      <c r="L732" t="str">
        <f t="shared" si="129"/>
        <v>NHÀ CỬA ĐỜI SỐNG</v>
      </c>
      <c r="P732" t="str">
        <f t="shared" ref="P732:P795" si="132">VLOOKUP(Q732,K:L,2,0)</f>
        <v>CHĂM SÓC SỨC KHỎE</v>
      </c>
      <c r="Q732" t="str">
        <f t="shared" ref="Q732:Q795" si="133">VLOOKUP(R732,C:K,9,0)</f>
        <v>110411</v>
      </c>
      <c r="R732" t="s">
        <v>6054</v>
      </c>
      <c r="S732" t="str">
        <f t="shared" ref="S732:S795" si="134">VLOOKUP(R732,C:D,2,0)</f>
        <v>ROHTO- Nước nhỏ mắt Rohto Cool 40α màu xanh 12ml</v>
      </c>
      <c r="T732">
        <f t="shared" ref="T732:T795" si="135">VLOOKUP(R732,C:E,3,0)</f>
        <v>80000</v>
      </c>
      <c r="U732">
        <v>-5</v>
      </c>
      <c r="V732">
        <v>0</v>
      </c>
      <c r="W732">
        <v>5</v>
      </c>
      <c r="Y732">
        <f t="shared" si="130"/>
        <v>5</v>
      </c>
      <c r="Z732" s="101">
        <f t="shared" si="131"/>
        <v>400000</v>
      </c>
      <c r="AA732" s="102">
        <v>46153</v>
      </c>
    </row>
    <row r="733" spans="1:27">
      <c r="A733" t="s">
        <v>33</v>
      </c>
      <c r="B733" t="s">
        <v>677</v>
      </c>
      <c r="C733" t="s">
        <v>678</v>
      </c>
      <c r="D733" t="s">
        <v>679</v>
      </c>
      <c r="E733">
        <v>45000</v>
      </c>
      <c r="F733">
        <v>2</v>
      </c>
      <c r="G733">
        <v>1</v>
      </c>
      <c r="I733">
        <v>-1</v>
      </c>
      <c r="J733" t="s">
        <v>6166</v>
      </c>
      <c r="K733" t="str">
        <f t="shared" si="128"/>
        <v>134146</v>
      </c>
      <c r="L733" t="str">
        <f t="shared" si="129"/>
        <v>NHÀ CỬA ĐỜI SỐNG</v>
      </c>
      <c r="P733" t="str">
        <f t="shared" si="132"/>
        <v>CHĂM SÓC SỨC KHỎE</v>
      </c>
      <c r="Q733" t="str">
        <f t="shared" si="133"/>
        <v>110459</v>
      </c>
      <c r="R733" t="s">
        <v>2431</v>
      </c>
      <c r="S733" t="str">
        <f t="shared" si="134"/>
        <v>KOBAYASHI- Viên uống hỗ trợ tiền mãn kinh 840 viên</v>
      </c>
      <c r="T733">
        <f t="shared" si="135"/>
        <v>880000</v>
      </c>
      <c r="U733">
        <v>6</v>
      </c>
      <c r="V733">
        <v>5</v>
      </c>
      <c r="X733">
        <v>-1</v>
      </c>
      <c r="Y733">
        <f t="shared" si="130"/>
        <v>-1</v>
      </c>
      <c r="Z733" s="101">
        <f t="shared" si="131"/>
        <v>-880000</v>
      </c>
      <c r="AA733" s="102">
        <v>0</v>
      </c>
    </row>
    <row r="734" spans="1:27">
      <c r="A734" t="s">
        <v>33</v>
      </c>
      <c r="B734" t="s">
        <v>677</v>
      </c>
      <c r="C734" t="s">
        <v>678</v>
      </c>
      <c r="D734" t="s">
        <v>679</v>
      </c>
      <c r="E734">
        <v>40000</v>
      </c>
      <c r="F734">
        <v>1</v>
      </c>
      <c r="G734">
        <v>0</v>
      </c>
      <c r="H734">
        <v>-1</v>
      </c>
      <c r="J734" t="s">
        <v>6166</v>
      </c>
      <c r="K734" t="str">
        <f t="shared" si="128"/>
        <v>134146</v>
      </c>
      <c r="L734" t="str">
        <f t="shared" si="129"/>
        <v>NHÀ CỬA ĐỜI SỐNG</v>
      </c>
      <c r="P734" t="str">
        <f t="shared" si="132"/>
        <v>CHĂM SÓC SỨC KHỎE</v>
      </c>
      <c r="Q734" t="str">
        <f t="shared" si="133"/>
        <v>110474</v>
      </c>
      <c r="R734" t="s">
        <v>2098</v>
      </c>
      <c r="S734" t="str">
        <f t="shared" si="134"/>
        <v>SATO- Xịt mũi cải thiện xoang Nazal 30ml</v>
      </c>
      <c r="T734">
        <f t="shared" si="135"/>
        <v>185000</v>
      </c>
      <c r="U734">
        <v>12</v>
      </c>
      <c r="V734">
        <v>11</v>
      </c>
      <c r="X734">
        <v>-1</v>
      </c>
      <c r="Y734">
        <f t="shared" si="130"/>
        <v>-1</v>
      </c>
      <c r="Z734" s="101">
        <f t="shared" si="131"/>
        <v>-185000</v>
      </c>
      <c r="AA734" s="102">
        <v>0</v>
      </c>
    </row>
    <row r="735" spans="1:27">
      <c r="A735" t="s">
        <v>33</v>
      </c>
      <c r="B735" t="s">
        <v>677</v>
      </c>
      <c r="C735" t="s">
        <v>678</v>
      </c>
      <c r="D735" t="s">
        <v>679</v>
      </c>
      <c r="E735">
        <v>40000</v>
      </c>
      <c r="F735">
        <v>-1</v>
      </c>
      <c r="G735">
        <v>0</v>
      </c>
      <c r="H735">
        <v>1</v>
      </c>
      <c r="J735" t="s">
        <v>6166</v>
      </c>
      <c r="K735" t="str">
        <f t="shared" si="128"/>
        <v>134146</v>
      </c>
      <c r="L735" t="str">
        <f t="shared" si="129"/>
        <v>NHÀ CỬA ĐỜI SỐNG</v>
      </c>
      <c r="P735" t="str">
        <f t="shared" si="132"/>
        <v>CHĂM SÓC SỨC KHỎE</v>
      </c>
      <c r="Q735" t="str">
        <f t="shared" si="133"/>
        <v>110485</v>
      </c>
      <c r="R735" t="s">
        <v>5759</v>
      </c>
      <c r="S735" t="str">
        <f t="shared" si="134"/>
        <v>Đồng Giá TPCN 850k</v>
      </c>
      <c r="T735">
        <f t="shared" si="135"/>
        <v>850000</v>
      </c>
      <c r="U735">
        <v>2</v>
      </c>
      <c r="V735">
        <v>1</v>
      </c>
      <c r="W735">
        <v>-1</v>
      </c>
      <c r="Y735">
        <f t="shared" si="130"/>
        <v>-1</v>
      </c>
      <c r="Z735" s="101">
        <f t="shared" si="131"/>
        <v>-850000</v>
      </c>
      <c r="AA735" s="102">
        <v>46104</v>
      </c>
    </row>
    <row r="736" spans="1:27">
      <c r="A736" t="s">
        <v>33</v>
      </c>
      <c r="B736" t="s">
        <v>677</v>
      </c>
      <c r="C736" t="s">
        <v>678</v>
      </c>
      <c r="D736" t="s">
        <v>679</v>
      </c>
      <c r="E736">
        <v>40000</v>
      </c>
      <c r="F736">
        <v>-1</v>
      </c>
      <c r="G736">
        <v>0</v>
      </c>
      <c r="H736">
        <v>1</v>
      </c>
      <c r="J736" t="s">
        <v>6166</v>
      </c>
      <c r="K736" t="str">
        <f t="shared" si="128"/>
        <v>134146</v>
      </c>
      <c r="L736" t="str">
        <f t="shared" si="129"/>
        <v>NHÀ CỬA ĐỜI SỐNG</v>
      </c>
      <c r="P736" t="str">
        <f t="shared" si="132"/>
        <v>CHĂM SÓC SỨC KHỎE</v>
      </c>
      <c r="Q736" t="str">
        <f t="shared" si="133"/>
        <v>110503</v>
      </c>
      <c r="R736" t="s">
        <v>2488</v>
      </c>
      <c r="S736" t="str">
        <f t="shared" si="134"/>
        <v>TAISHO- Viên cải thiện cảm cúm Pabron Gold A 210v</v>
      </c>
      <c r="T736">
        <f t="shared" si="135"/>
        <v>475000</v>
      </c>
      <c r="U736">
        <v>60</v>
      </c>
      <c r="V736">
        <v>57</v>
      </c>
      <c r="X736">
        <v>-3</v>
      </c>
      <c r="Y736">
        <f t="shared" si="130"/>
        <v>-3</v>
      </c>
      <c r="Z736" s="101">
        <f t="shared" si="131"/>
        <v>-1425000</v>
      </c>
      <c r="AA736" s="102">
        <v>0</v>
      </c>
    </row>
    <row r="737" spans="1:27">
      <c r="A737" t="s">
        <v>33</v>
      </c>
      <c r="B737" t="s">
        <v>3819</v>
      </c>
      <c r="C737" t="s">
        <v>3820</v>
      </c>
      <c r="D737" t="s">
        <v>3821</v>
      </c>
      <c r="E737">
        <v>110000</v>
      </c>
      <c r="F737">
        <v>47</v>
      </c>
      <c r="G737">
        <v>46</v>
      </c>
      <c r="H737">
        <v>-1</v>
      </c>
      <c r="J737" t="s">
        <v>6406</v>
      </c>
      <c r="K737" t="str">
        <f t="shared" si="128"/>
        <v>134157</v>
      </c>
      <c r="L737" t="str">
        <f t="shared" si="129"/>
        <v>NHÀ CỬA ĐỜI SỐNG</v>
      </c>
      <c r="P737" t="str">
        <f t="shared" si="132"/>
        <v>CHĂM SÓC HÀNG NGÀY</v>
      </c>
      <c r="Q737" t="str">
        <f t="shared" si="133"/>
        <v>110509</v>
      </c>
      <c r="R737" t="s">
        <v>298</v>
      </c>
      <c r="S737" t="str">
        <f t="shared" si="134"/>
        <v xml:space="preserve">KIRIBAI- Miếng giữ nhiệt hình thỏ (10 miếng) </v>
      </c>
      <c r="T737">
        <f t="shared" si="135"/>
        <v>110000</v>
      </c>
      <c r="U737">
        <v>67</v>
      </c>
      <c r="V737">
        <v>46</v>
      </c>
      <c r="X737">
        <v>-21</v>
      </c>
      <c r="Y737">
        <f t="shared" si="130"/>
        <v>-21</v>
      </c>
      <c r="Z737" s="101">
        <f t="shared" si="131"/>
        <v>-2310000</v>
      </c>
      <c r="AA737" s="102">
        <v>0</v>
      </c>
    </row>
    <row r="738" spans="1:27">
      <c r="A738" t="s">
        <v>33</v>
      </c>
      <c r="B738" t="s">
        <v>3819</v>
      </c>
      <c r="C738" t="s">
        <v>3820</v>
      </c>
      <c r="D738" t="s">
        <v>3821</v>
      </c>
      <c r="E738">
        <v>110000</v>
      </c>
      <c r="F738">
        <v>27</v>
      </c>
      <c r="G738">
        <v>25</v>
      </c>
      <c r="H738">
        <v>-2</v>
      </c>
      <c r="J738" t="s">
        <v>6406</v>
      </c>
      <c r="K738" t="str">
        <f t="shared" si="128"/>
        <v>134157</v>
      </c>
      <c r="L738" t="str">
        <f t="shared" si="129"/>
        <v>NHÀ CỬA ĐỜI SỐNG</v>
      </c>
      <c r="P738" t="str">
        <f t="shared" si="132"/>
        <v>CHĂM SÓC HÀNG NGÀY</v>
      </c>
      <c r="Q738" t="str">
        <f t="shared" si="133"/>
        <v>110535</v>
      </c>
      <c r="R738" t="s">
        <v>2344</v>
      </c>
      <c r="S738" t="str">
        <f t="shared" si="134"/>
        <v>CREATE- Tăm nhựa đầu nhỏ vệ sinh răng 60 chiếc</v>
      </c>
      <c r="T738">
        <f t="shared" si="135"/>
        <v>130000</v>
      </c>
      <c r="U738">
        <v>8</v>
      </c>
      <c r="V738">
        <v>4</v>
      </c>
      <c r="X738">
        <v>-4</v>
      </c>
      <c r="Y738">
        <f t="shared" si="130"/>
        <v>-4</v>
      </c>
      <c r="Z738" s="101">
        <f t="shared" si="131"/>
        <v>-520000</v>
      </c>
      <c r="AA738" s="102">
        <v>0</v>
      </c>
    </row>
    <row r="739" spans="1:27">
      <c r="A739" t="s">
        <v>33</v>
      </c>
      <c r="B739" t="s">
        <v>3819</v>
      </c>
      <c r="C739" t="s">
        <v>3820</v>
      </c>
      <c r="D739" t="s">
        <v>3821</v>
      </c>
      <c r="E739">
        <v>110000</v>
      </c>
      <c r="F739">
        <v>33</v>
      </c>
      <c r="G739">
        <v>32</v>
      </c>
      <c r="H739">
        <v>-1</v>
      </c>
      <c r="J739" t="s">
        <v>6406</v>
      </c>
      <c r="K739" t="str">
        <f t="shared" si="128"/>
        <v>134157</v>
      </c>
      <c r="L739" t="str">
        <f t="shared" si="129"/>
        <v>NHÀ CỬA ĐỜI SỐNG</v>
      </c>
      <c r="P739" t="str">
        <f t="shared" si="132"/>
        <v>CHĂM SÓC SỨC KHỎE</v>
      </c>
      <c r="Q739" t="str">
        <f t="shared" si="133"/>
        <v>110540</v>
      </c>
      <c r="R739" t="s">
        <v>5583</v>
      </c>
      <c r="S739" t="str">
        <f t="shared" si="134"/>
        <v>ZERIA-Th.uống bổ gan&amp;giảm mệt HepalyseII 50mlx10c</v>
      </c>
      <c r="T739">
        <f t="shared" si="135"/>
        <v>765000</v>
      </c>
      <c r="U739">
        <v>-1</v>
      </c>
      <c r="V739">
        <v>0</v>
      </c>
      <c r="W739">
        <v>1</v>
      </c>
      <c r="Y739">
        <f t="shared" si="130"/>
        <v>1</v>
      </c>
      <c r="Z739" s="101">
        <f t="shared" si="131"/>
        <v>765000</v>
      </c>
      <c r="AA739" s="102">
        <v>46083</v>
      </c>
    </row>
    <row r="740" spans="1:27">
      <c r="A740" t="s">
        <v>33</v>
      </c>
      <c r="B740" t="s">
        <v>3819</v>
      </c>
      <c r="C740" t="s">
        <v>3820</v>
      </c>
      <c r="D740" t="s">
        <v>3821</v>
      </c>
      <c r="E740">
        <v>110000</v>
      </c>
      <c r="F740">
        <v>-4</v>
      </c>
      <c r="G740">
        <v>0</v>
      </c>
      <c r="H740">
        <v>4</v>
      </c>
      <c r="J740" t="s">
        <v>6406</v>
      </c>
      <c r="K740" t="str">
        <f t="shared" si="128"/>
        <v>134157</v>
      </c>
      <c r="L740" t="str">
        <f t="shared" si="129"/>
        <v>NHÀ CỬA ĐỜI SỐNG</v>
      </c>
      <c r="P740" t="str">
        <f t="shared" si="132"/>
        <v>CHĂM SÓC HÀNG NGÀY</v>
      </c>
      <c r="Q740" t="str">
        <f t="shared" si="133"/>
        <v>110601</v>
      </c>
      <c r="R740" t="s">
        <v>3117</v>
      </c>
      <c r="S740" t="str">
        <f t="shared" si="134"/>
        <v xml:space="preserve">KAO- BVS Laurier hàng ngày k cánh20.5cm 28miếngx2 </v>
      </c>
      <c r="T740">
        <f t="shared" si="135"/>
        <v>110000</v>
      </c>
      <c r="U740">
        <v>1</v>
      </c>
      <c r="V740">
        <v>0</v>
      </c>
      <c r="X740">
        <v>-1</v>
      </c>
      <c r="Y740">
        <f t="shared" si="130"/>
        <v>-1</v>
      </c>
      <c r="Z740" s="101">
        <f t="shared" si="131"/>
        <v>-110000</v>
      </c>
      <c r="AA740" s="102">
        <v>0</v>
      </c>
    </row>
    <row r="741" spans="1:27">
      <c r="A741" t="s">
        <v>33</v>
      </c>
      <c r="B741" t="s">
        <v>3877</v>
      </c>
      <c r="C741" t="s">
        <v>3876</v>
      </c>
      <c r="D741" t="s">
        <v>3878</v>
      </c>
      <c r="E741">
        <v>110000</v>
      </c>
      <c r="F741">
        <v>17</v>
      </c>
      <c r="G741">
        <v>16</v>
      </c>
      <c r="H741">
        <v>-1</v>
      </c>
      <c r="J741" t="s">
        <v>6417</v>
      </c>
      <c r="K741" t="str">
        <f t="shared" si="128"/>
        <v>134158</v>
      </c>
      <c r="L741" t="str">
        <f t="shared" si="129"/>
        <v>NHÀ CỬA ĐỜI SỐNG</v>
      </c>
      <c r="P741" t="str">
        <f t="shared" si="132"/>
        <v>CHĂM SÓC SỨC KHỎE</v>
      </c>
      <c r="Q741" t="str">
        <f t="shared" si="133"/>
        <v>110604</v>
      </c>
      <c r="R741" t="s">
        <v>5757</v>
      </c>
      <c r="S741" t="str">
        <f t="shared" si="134"/>
        <v xml:space="preserve">SHISEIDO- Viên uống trắng da Pure White 240 viên </v>
      </c>
      <c r="T741">
        <f t="shared" si="135"/>
        <v>900000</v>
      </c>
      <c r="U741">
        <v>-1</v>
      </c>
      <c r="V741">
        <v>0</v>
      </c>
      <c r="W741">
        <v>1</v>
      </c>
      <c r="Y741">
        <f t="shared" si="130"/>
        <v>1</v>
      </c>
      <c r="Z741" s="101">
        <f t="shared" si="131"/>
        <v>900000</v>
      </c>
      <c r="AA741" s="102">
        <v>46104</v>
      </c>
    </row>
    <row r="742" spans="1:27">
      <c r="A742" t="s">
        <v>33</v>
      </c>
      <c r="B742" t="s">
        <v>3877</v>
      </c>
      <c r="C742" t="s">
        <v>3876</v>
      </c>
      <c r="D742" t="s">
        <v>3878</v>
      </c>
      <c r="E742">
        <v>110000</v>
      </c>
      <c r="F742">
        <v>-1</v>
      </c>
      <c r="G742">
        <v>0</v>
      </c>
      <c r="H742">
        <v>1</v>
      </c>
      <c r="J742" t="s">
        <v>6417</v>
      </c>
      <c r="K742" t="str">
        <f t="shared" ref="K742:K805" si="136">B742</f>
        <v>134158</v>
      </c>
      <c r="L742" t="str">
        <f t="shared" ref="L742:L805" si="137">A742</f>
        <v>NHÀ CỬA ĐỜI SỐNG</v>
      </c>
      <c r="P742" t="str">
        <f t="shared" si="132"/>
        <v>CHĂM SÓC SỨC KHỎE</v>
      </c>
      <c r="Q742" t="str">
        <f t="shared" si="133"/>
        <v>110607</v>
      </c>
      <c r="R742" t="s">
        <v>2360</v>
      </c>
      <c r="S742" t="str">
        <f t="shared" si="134"/>
        <v>FUJINA- Viên hỗ trợ ngủ ngon Sleepy 80 viên</v>
      </c>
      <c r="T742">
        <f t="shared" si="135"/>
        <v>580000</v>
      </c>
      <c r="U742">
        <v>3</v>
      </c>
      <c r="V742">
        <v>0</v>
      </c>
      <c r="X742">
        <v>-3</v>
      </c>
      <c r="Y742">
        <f t="shared" ref="Y742:Y805" si="138">+X742+W742</f>
        <v>-3</v>
      </c>
      <c r="Z742" s="101">
        <f t="shared" ref="Z742:Z805" si="139">+Y742*T742</f>
        <v>-1740000</v>
      </c>
      <c r="AA742" s="102">
        <v>0</v>
      </c>
    </row>
    <row r="743" spans="1:27">
      <c r="A743" t="s">
        <v>33</v>
      </c>
      <c r="B743" t="s">
        <v>2981</v>
      </c>
      <c r="C743" t="s">
        <v>2982</v>
      </c>
      <c r="D743" t="s">
        <v>2983</v>
      </c>
      <c r="E743">
        <v>220000</v>
      </c>
      <c r="F743">
        <v>0</v>
      </c>
      <c r="G743">
        <v>1</v>
      </c>
      <c r="I743">
        <v>1</v>
      </c>
      <c r="J743" t="s">
        <v>6229</v>
      </c>
      <c r="K743" t="str">
        <f t="shared" si="136"/>
        <v>134171</v>
      </c>
      <c r="L743" t="str">
        <f t="shared" si="137"/>
        <v>NHÀ CỬA ĐỜI SỐNG</v>
      </c>
      <c r="P743" t="str">
        <f t="shared" si="132"/>
        <v>CHĂM SÓC HÀNG NGÀY</v>
      </c>
      <c r="Q743" t="str">
        <f t="shared" si="133"/>
        <v>110625</v>
      </c>
      <c r="R743" t="s">
        <v>5946</v>
      </c>
      <c r="S743" t="str">
        <f t="shared" si="134"/>
        <v>KAO-BVS Laurier ban ngày k.cánh 20.5cm 28 miếng</v>
      </c>
      <c r="T743">
        <f t="shared" si="135"/>
        <v>65000</v>
      </c>
      <c r="U743">
        <v>-1</v>
      </c>
      <c r="V743">
        <v>0</v>
      </c>
      <c r="W743">
        <v>1</v>
      </c>
      <c r="Y743">
        <f t="shared" si="138"/>
        <v>1</v>
      </c>
      <c r="Z743" s="101">
        <f t="shared" si="139"/>
        <v>65000</v>
      </c>
      <c r="AA743" s="102">
        <v>46132</v>
      </c>
    </row>
    <row r="744" spans="1:27">
      <c r="A744" t="s">
        <v>33</v>
      </c>
      <c r="B744" t="s">
        <v>2981</v>
      </c>
      <c r="C744" t="s">
        <v>2982</v>
      </c>
      <c r="D744" t="s">
        <v>2983</v>
      </c>
      <c r="E744">
        <v>220000</v>
      </c>
      <c r="F744">
        <v>1</v>
      </c>
      <c r="G744">
        <v>0</v>
      </c>
      <c r="H744">
        <v>-1</v>
      </c>
      <c r="J744" t="s">
        <v>6229</v>
      </c>
      <c r="K744" t="str">
        <f t="shared" si="136"/>
        <v>134171</v>
      </c>
      <c r="L744" t="str">
        <f t="shared" si="137"/>
        <v>NHÀ CỬA ĐỜI SỐNG</v>
      </c>
      <c r="P744" t="str">
        <f t="shared" si="132"/>
        <v>CHĂM SÓC SỨC KHỎE</v>
      </c>
      <c r="Q744" t="str">
        <f t="shared" si="133"/>
        <v>110645</v>
      </c>
      <c r="R744" t="s">
        <v>6052</v>
      </c>
      <c r="S744" t="str">
        <f t="shared" si="134"/>
        <v>KOBAYASHI- Nước rửa mắt EyebonCool sảng khoái500ml,KOBAYASHI- Nước rửa mắt EyebonCool sảng khoái500ml</v>
      </c>
      <c r="T744">
        <f t="shared" si="135"/>
        <v>295000</v>
      </c>
      <c r="U744">
        <v>2</v>
      </c>
      <c r="V744">
        <v>0</v>
      </c>
      <c r="W744">
        <v>-2</v>
      </c>
      <c r="Y744">
        <f t="shared" si="138"/>
        <v>-2</v>
      </c>
      <c r="Z744" s="101">
        <f t="shared" si="139"/>
        <v>-590000</v>
      </c>
      <c r="AA744" s="102">
        <v>46153</v>
      </c>
    </row>
    <row r="745" spans="1:27">
      <c r="A745" t="s">
        <v>33</v>
      </c>
      <c r="B745" t="s">
        <v>2981</v>
      </c>
      <c r="C745" t="s">
        <v>2982</v>
      </c>
      <c r="D745" t="s">
        <v>2983</v>
      </c>
      <c r="E745">
        <v>220000</v>
      </c>
      <c r="F745">
        <v>1</v>
      </c>
      <c r="G745">
        <v>0</v>
      </c>
      <c r="H745">
        <v>-1</v>
      </c>
      <c r="J745" t="s">
        <v>6229</v>
      </c>
      <c r="K745" t="str">
        <f t="shared" si="136"/>
        <v>134171</v>
      </c>
      <c r="L745" t="str">
        <f t="shared" si="137"/>
        <v>NHÀ CỬA ĐỜI SỐNG</v>
      </c>
      <c r="P745" t="str">
        <f t="shared" si="132"/>
        <v>CHĂM SÓC SỨC KHỎE</v>
      </c>
      <c r="Q745" t="str">
        <f t="shared" si="133"/>
        <v>110649</v>
      </c>
      <c r="R745" t="s">
        <v>2086</v>
      </c>
      <c r="S745" t="str">
        <f t="shared" si="134"/>
        <v>SANTEN- Nước nhỏ mắt Soft Santear giảm mệt mỏi 5ml</v>
      </c>
      <c r="T745">
        <f t="shared" si="135"/>
        <v>60000</v>
      </c>
      <c r="U745">
        <v>66</v>
      </c>
      <c r="V745">
        <v>63</v>
      </c>
      <c r="X745">
        <v>-3</v>
      </c>
      <c r="Y745">
        <f t="shared" si="138"/>
        <v>-3</v>
      </c>
      <c r="Z745" s="101">
        <f t="shared" si="139"/>
        <v>-180000</v>
      </c>
      <c r="AA745" s="102">
        <v>0</v>
      </c>
    </row>
    <row r="746" spans="1:27">
      <c r="A746" t="s">
        <v>33</v>
      </c>
      <c r="B746" t="s">
        <v>2981</v>
      </c>
      <c r="C746" t="s">
        <v>2982</v>
      </c>
      <c r="D746" t="s">
        <v>2983</v>
      </c>
      <c r="E746">
        <v>220000</v>
      </c>
      <c r="F746">
        <v>-1</v>
      </c>
      <c r="G746">
        <v>0</v>
      </c>
      <c r="H746">
        <v>1</v>
      </c>
      <c r="J746" t="s">
        <v>6229</v>
      </c>
      <c r="K746" t="str">
        <f t="shared" si="136"/>
        <v>134171</v>
      </c>
      <c r="L746" t="str">
        <f t="shared" si="137"/>
        <v>NHÀ CỬA ĐỜI SỐNG</v>
      </c>
      <c r="P746" t="str">
        <f t="shared" si="132"/>
        <v>CHĂM SÓC SỨC KHỎE</v>
      </c>
      <c r="Q746" t="str">
        <f t="shared" si="133"/>
        <v>110660</v>
      </c>
      <c r="R746" t="s">
        <v>5689</v>
      </c>
      <c r="S746" t="str">
        <f t="shared" si="134"/>
        <v>ASAHI- Viên bổ não chiết xuất lá bạch quả 180 viên</v>
      </c>
      <c r="T746">
        <f t="shared" si="135"/>
        <v>1650000</v>
      </c>
      <c r="U746">
        <v>1</v>
      </c>
      <c r="V746">
        <v>0</v>
      </c>
      <c r="W746">
        <v>-1</v>
      </c>
      <c r="Y746">
        <f t="shared" si="138"/>
        <v>-1</v>
      </c>
      <c r="Z746" s="101">
        <f t="shared" si="139"/>
        <v>-1650000</v>
      </c>
      <c r="AA746" s="102">
        <v>46094</v>
      </c>
    </row>
    <row r="747" spans="1:27">
      <c r="A747" t="s">
        <v>33</v>
      </c>
      <c r="B747" t="s">
        <v>3008</v>
      </c>
      <c r="C747" t="s">
        <v>3009</v>
      </c>
      <c r="D747" t="s">
        <v>3010</v>
      </c>
      <c r="E747">
        <v>95000</v>
      </c>
      <c r="F747">
        <v>1</v>
      </c>
      <c r="G747">
        <v>0</v>
      </c>
      <c r="I747">
        <v>-1</v>
      </c>
      <c r="J747" t="s">
        <v>6187</v>
      </c>
      <c r="K747" t="str">
        <f t="shared" si="136"/>
        <v>134175</v>
      </c>
      <c r="L747" t="str">
        <f t="shared" si="137"/>
        <v>NHÀ CỬA ĐỜI SỐNG</v>
      </c>
      <c r="P747" t="str">
        <f t="shared" si="132"/>
        <v>ĐỒ CHO MẸ BÉ</v>
      </c>
      <c r="Q747" t="str">
        <f t="shared" si="133"/>
        <v>110675</v>
      </c>
      <c r="R747" t="s">
        <v>2020</v>
      </c>
      <c r="S747" t="str">
        <f t="shared" si="134"/>
        <v>J&amp;C- Khẩu trang MORANDI cho bé mix 3 màu (30c)</v>
      </c>
      <c r="T747">
        <f t="shared" si="135"/>
        <v>125000</v>
      </c>
      <c r="U747">
        <v>1</v>
      </c>
      <c r="V747">
        <v>0</v>
      </c>
      <c r="X747">
        <v>-1</v>
      </c>
      <c r="Y747">
        <f t="shared" si="138"/>
        <v>-1</v>
      </c>
      <c r="Z747" s="101">
        <f t="shared" si="139"/>
        <v>-125000</v>
      </c>
      <c r="AA747" s="102">
        <v>0</v>
      </c>
    </row>
    <row r="748" spans="1:27">
      <c r="A748" t="s">
        <v>33</v>
      </c>
      <c r="B748" t="s">
        <v>3008</v>
      </c>
      <c r="C748" t="s">
        <v>3009</v>
      </c>
      <c r="D748" t="s">
        <v>3010</v>
      </c>
      <c r="E748">
        <v>95000</v>
      </c>
      <c r="F748">
        <v>8</v>
      </c>
      <c r="G748">
        <v>7</v>
      </c>
      <c r="H748">
        <v>-1</v>
      </c>
      <c r="J748" t="s">
        <v>6187</v>
      </c>
      <c r="K748" t="str">
        <f t="shared" si="136"/>
        <v>134175</v>
      </c>
      <c r="L748" t="str">
        <f t="shared" si="137"/>
        <v>NHÀ CỬA ĐỜI SỐNG</v>
      </c>
      <c r="P748" t="str">
        <f t="shared" si="132"/>
        <v>CHĂM SÓC HÀNG NGÀY</v>
      </c>
      <c r="Q748" t="str">
        <f t="shared" si="133"/>
        <v>110683</v>
      </c>
      <c r="R748" t="s">
        <v>1525</v>
      </c>
      <c r="S748" t="str">
        <f t="shared" si="134"/>
        <v>CREATE- Tăm chỉ chữ Y làm sạch kẽ răng 30 chiếc</v>
      </c>
      <c r="T748">
        <f t="shared" si="135"/>
        <v>85000</v>
      </c>
      <c r="U748">
        <v>21</v>
      </c>
      <c r="V748">
        <v>22</v>
      </c>
      <c r="X748">
        <v>1</v>
      </c>
      <c r="Y748">
        <f t="shared" si="138"/>
        <v>1</v>
      </c>
      <c r="Z748" s="101">
        <f t="shared" si="139"/>
        <v>85000</v>
      </c>
      <c r="AA748" s="102">
        <v>0</v>
      </c>
    </row>
    <row r="749" spans="1:27">
      <c r="A749" t="s">
        <v>33</v>
      </c>
      <c r="B749" t="s">
        <v>3008</v>
      </c>
      <c r="C749" t="s">
        <v>3009</v>
      </c>
      <c r="D749" t="s">
        <v>3010</v>
      </c>
      <c r="E749">
        <v>95000</v>
      </c>
      <c r="F749">
        <v>3</v>
      </c>
      <c r="G749">
        <v>2</v>
      </c>
      <c r="H749">
        <v>-1</v>
      </c>
      <c r="J749" t="s">
        <v>6187</v>
      </c>
      <c r="K749" t="str">
        <f t="shared" si="136"/>
        <v>134175</v>
      </c>
      <c r="L749" t="str">
        <f t="shared" si="137"/>
        <v>NHÀ CỬA ĐỜI SỐNG</v>
      </c>
      <c r="P749" t="str">
        <f t="shared" si="132"/>
        <v>CHĂM SÓC HÀNG NGÀY</v>
      </c>
      <c r="Q749" t="str">
        <f t="shared" si="133"/>
        <v>110684</v>
      </c>
      <c r="R749" t="s">
        <v>1301</v>
      </c>
      <c r="S749" t="str">
        <f t="shared" si="134"/>
        <v>CREATE- Tăm nha khoa Smart Inn cỡ siêu nhỏ 60pcs</v>
      </c>
      <c r="T749">
        <f t="shared" si="135"/>
        <v>105000</v>
      </c>
      <c r="U749">
        <v>8</v>
      </c>
      <c r="V749">
        <v>10</v>
      </c>
      <c r="X749">
        <v>2</v>
      </c>
      <c r="Y749">
        <f t="shared" si="138"/>
        <v>2</v>
      </c>
      <c r="Z749" s="101">
        <f t="shared" si="139"/>
        <v>210000</v>
      </c>
      <c r="AA749" s="102">
        <v>0</v>
      </c>
    </row>
    <row r="750" spans="1:27">
      <c r="A750" t="s">
        <v>33</v>
      </c>
      <c r="B750" t="s">
        <v>3008</v>
      </c>
      <c r="C750" t="s">
        <v>3009</v>
      </c>
      <c r="D750" t="s">
        <v>3010</v>
      </c>
      <c r="E750">
        <v>95000</v>
      </c>
      <c r="F750">
        <v>2</v>
      </c>
      <c r="G750">
        <v>1</v>
      </c>
      <c r="H750">
        <v>-1</v>
      </c>
      <c r="J750" t="s">
        <v>6187</v>
      </c>
      <c r="K750" t="str">
        <f t="shared" si="136"/>
        <v>134175</v>
      </c>
      <c r="L750" t="str">
        <f t="shared" si="137"/>
        <v>NHÀ CỬA ĐỜI SỐNG</v>
      </c>
      <c r="P750" t="str">
        <f t="shared" si="132"/>
        <v>CHĂM SÓC HÀNG NGÀY</v>
      </c>
      <c r="Q750" t="str">
        <f t="shared" si="133"/>
        <v>110723</v>
      </c>
      <c r="R750" t="s">
        <v>3072</v>
      </c>
      <c r="S750" t="str">
        <f t="shared" si="134"/>
        <v>KAO- BVS Laurier ban đêm k.cánh 27cm (10m x 2 gói)</v>
      </c>
      <c r="T750">
        <f t="shared" si="135"/>
        <v>110000</v>
      </c>
      <c r="U750">
        <v>6</v>
      </c>
      <c r="V750">
        <v>8</v>
      </c>
      <c r="X750">
        <v>2</v>
      </c>
      <c r="Y750">
        <f t="shared" si="138"/>
        <v>2</v>
      </c>
      <c r="Z750" s="101">
        <f t="shared" si="139"/>
        <v>220000</v>
      </c>
      <c r="AA750" s="102">
        <v>0</v>
      </c>
    </row>
    <row r="751" spans="1:27">
      <c r="A751" t="s">
        <v>33</v>
      </c>
      <c r="B751" t="s">
        <v>5138</v>
      </c>
      <c r="C751" t="s">
        <v>5128</v>
      </c>
      <c r="D751" t="s">
        <v>5139</v>
      </c>
      <c r="E751">
        <v>220000</v>
      </c>
      <c r="F751">
        <v>4</v>
      </c>
      <c r="G751">
        <v>3</v>
      </c>
      <c r="H751">
        <v>-1</v>
      </c>
      <c r="J751" t="s">
        <v>6648</v>
      </c>
      <c r="K751" t="str">
        <f t="shared" si="136"/>
        <v>134179</v>
      </c>
      <c r="L751" t="str">
        <f t="shared" si="137"/>
        <v>NHÀ CỬA ĐỜI SỐNG</v>
      </c>
      <c r="P751" t="str">
        <f t="shared" si="132"/>
        <v>CHĂM SÓC HÀNG NGÀY</v>
      </c>
      <c r="Q751" t="str">
        <f t="shared" si="133"/>
        <v>110729</v>
      </c>
      <c r="R751" t="s">
        <v>3078</v>
      </c>
      <c r="S751" t="str">
        <f t="shared" si="134"/>
        <v>UNICHARM- BVS Hadaomoi ban ngày ko cánh 23cm- 24m</v>
      </c>
      <c r="T751">
        <f t="shared" si="135"/>
        <v>120000</v>
      </c>
      <c r="U751">
        <v>22</v>
      </c>
      <c r="V751">
        <v>20</v>
      </c>
      <c r="X751">
        <v>-2</v>
      </c>
      <c r="Y751">
        <f t="shared" si="138"/>
        <v>-2</v>
      </c>
      <c r="Z751" s="101">
        <f t="shared" si="139"/>
        <v>-240000</v>
      </c>
      <c r="AA751" s="102">
        <v>0</v>
      </c>
    </row>
    <row r="752" spans="1:27">
      <c r="A752" t="s">
        <v>33</v>
      </c>
      <c r="B752" t="s">
        <v>5138</v>
      </c>
      <c r="C752" t="s">
        <v>5128</v>
      </c>
      <c r="D752" t="s">
        <v>5139</v>
      </c>
      <c r="E752">
        <v>220000</v>
      </c>
      <c r="F752">
        <v>-1</v>
      </c>
      <c r="G752">
        <v>0</v>
      </c>
      <c r="H752">
        <v>1</v>
      </c>
      <c r="J752" t="s">
        <v>6648</v>
      </c>
      <c r="K752" t="str">
        <f t="shared" si="136"/>
        <v>134179</v>
      </c>
      <c r="L752" t="str">
        <f t="shared" si="137"/>
        <v>NHÀ CỬA ĐỜI SỐNG</v>
      </c>
      <c r="P752" t="str">
        <f t="shared" si="132"/>
        <v>CHĂM SÓC HÀNG NGÀY</v>
      </c>
      <c r="Q752" t="str">
        <f t="shared" si="133"/>
        <v>110733</v>
      </c>
      <c r="R752" t="s">
        <v>238</v>
      </c>
      <c r="S752" t="str">
        <f t="shared" si="134"/>
        <v>UNICHARM- BVS Jukusui ban đêm có cánh 42cm- 10m</v>
      </c>
      <c r="T752">
        <f t="shared" si="135"/>
        <v>145000</v>
      </c>
      <c r="U752">
        <v>16</v>
      </c>
      <c r="V752">
        <v>15</v>
      </c>
      <c r="X752">
        <v>-1</v>
      </c>
      <c r="Y752">
        <f t="shared" si="138"/>
        <v>-1</v>
      </c>
      <c r="Z752" s="101">
        <f t="shared" si="139"/>
        <v>-145000</v>
      </c>
      <c r="AA752" s="102">
        <v>0</v>
      </c>
    </row>
    <row r="753" spans="1:27">
      <c r="A753" t="s">
        <v>33</v>
      </c>
      <c r="B753" t="s">
        <v>2984</v>
      </c>
      <c r="C753" t="s">
        <v>2985</v>
      </c>
      <c r="D753" t="s">
        <v>2986</v>
      </c>
      <c r="E753">
        <v>220000</v>
      </c>
      <c r="F753">
        <v>0</v>
      </c>
      <c r="G753">
        <v>1</v>
      </c>
      <c r="I753">
        <v>1</v>
      </c>
      <c r="J753" t="s">
        <v>6230</v>
      </c>
      <c r="K753" t="str">
        <f t="shared" si="136"/>
        <v>134180</v>
      </c>
      <c r="L753" t="str">
        <f t="shared" si="137"/>
        <v>NHÀ CỬA ĐỜI SỐNG</v>
      </c>
      <c r="P753" t="str">
        <f t="shared" si="132"/>
        <v>CHĂM SÓC SỨC KHỎE</v>
      </c>
      <c r="Q753" t="str">
        <f t="shared" si="133"/>
        <v>110744</v>
      </c>
      <c r="R753" t="s">
        <v>930</v>
      </c>
      <c r="S753" t="str">
        <f t="shared" si="134"/>
        <v>FUJINA- Viên hỗ trợ hạ mỡ máu Sarafine 80 viên</v>
      </c>
      <c r="T753">
        <f t="shared" si="135"/>
        <v>680000</v>
      </c>
      <c r="U753">
        <v>1</v>
      </c>
      <c r="V753">
        <v>3</v>
      </c>
      <c r="X753">
        <v>2</v>
      </c>
      <c r="Y753">
        <f t="shared" si="138"/>
        <v>2</v>
      </c>
      <c r="Z753" s="101">
        <f t="shared" si="139"/>
        <v>1360000</v>
      </c>
      <c r="AA753" s="102">
        <v>0</v>
      </c>
    </row>
    <row r="754" spans="1:27">
      <c r="A754" t="s">
        <v>33</v>
      </c>
      <c r="B754" t="s">
        <v>2984</v>
      </c>
      <c r="C754" t="s">
        <v>2985</v>
      </c>
      <c r="D754" t="s">
        <v>2986</v>
      </c>
      <c r="E754">
        <v>220000</v>
      </c>
      <c r="F754">
        <v>6</v>
      </c>
      <c r="G754">
        <v>5</v>
      </c>
      <c r="H754">
        <v>-1</v>
      </c>
      <c r="J754" t="s">
        <v>6230</v>
      </c>
      <c r="K754" t="str">
        <f t="shared" si="136"/>
        <v>134180</v>
      </c>
      <c r="L754" t="str">
        <f t="shared" si="137"/>
        <v>NHÀ CỬA ĐỜI SỐNG</v>
      </c>
      <c r="P754" t="str">
        <f t="shared" si="132"/>
        <v>CHĂM SÓC SỨC KHỎE</v>
      </c>
      <c r="Q754" t="str">
        <f t="shared" si="133"/>
        <v>110747</v>
      </c>
      <c r="R754" t="s">
        <v>2259</v>
      </c>
      <c r="S754" t="str">
        <f t="shared" si="134"/>
        <v>NOGUCHI- Viên uống tinh chất 2 loại nghệ 60 viên</v>
      </c>
      <c r="T754">
        <f t="shared" si="135"/>
        <v>369000</v>
      </c>
      <c r="U754">
        <v>6</v>
      </c>
      <c r="V754">
        <v>5</v>
      </c>
      <c r="X754">
        <v>-1</v>
      </c>
      <c r="Y754">
        <f t="shared" si="138"/>
        <v>-1</v>
      </c>
      <c r="Z754" s="101">
        <f t="shared" si="139"/>
        <v>-369000</v>
      </c>
      <c r="AA754" s="102">
        <v>0</v>
      </c>
    </row>
    <row r="755" spans="1:27">
      <c r="A755" t="s">
        <v>33</v>
      </c>
      <c r="B755" t="s">
        <v>2984</v>
      </c>
      <c r="C755" t="s">
        <v>2985</v>
      </c>
      <c r="D755" t="s">
        <v>2986</v>
      </c>
      <c r="E755">
        <v>220000</v>
      </c>
      <c r="F755">
        <v>3</v>
      </c>
      <c r="G755">
        <v>0</v>
      </c>
      <c r="H755">
        <v>-3</v>
      </c>
      <c r="J755" t="s">
        <v>6230</v>
      </c>
      <c r="K755" t="str">
        <f t="shared" si="136"/>
        <v>134180</v>
      </c>
      <c r="L755" t="str">
        <f t="shared" si="137"/>
        <v>NHÀ CỬA ĐỜI SỐNG</v>
      </c>
      <c r="P755" t="str">
        <f t="shared" si="132"/>
        <v>CHĂM SÓC SỨC KHỎE</v>
      </c>
      <c r="Q755" t="str">
        <f t="shared" si="133"/>
        <v>110750</v>
      </c>
      <c r="R755" t="s">
        <v>5616</v>
      </c>
      <c r="S755" t="str">
        <f t="shared" si="134"/>
        <v>IKIMOTO- TP bảo vệ sức khỏe Elasco Liquid 30 tuýp</v>
      </c>
      <c r="T755">
        <f t="shared" si="135"/>
        <v>2350000</v>
      </c>
      <c r="U755">
        <v>2</v>
      </c>
      <c r="V755">
        <v>1</v>
      </c>
      <c r="W755">
        <v>-1</v>
      </c>
      <c r="Y755">
        <f t="shared" si="138"/>
        <v>-1</v>
      </c>
      <c r="Z755" s="101">
        <f t="shared" si="139"/>
        <v>-2350000</v>
      </c>
      <c r="AA755" s="102">
        <v>46085</v>
      </c>
    </row>
    <row r="756" spans="1:27">
      <c r="A756" t="s">
        <v>33</v>
      </c>
      <c r="B756" t="s">
        <v>2984</v>
      </c>
      <c r="C756" t="s">
        <v>2985</v>
      </c>
      <c r="D756" t="s">
        <v>2986</v>
      </c>
      <c r="E756">
        <v>220000</v>
      </c>
      <c r="F756">
        <v>-2</v>
      </c>
      <c r="G756">
        <v>0</v>
      </c>
      <c r="H756">
        <v>2</v>
      </c>
      <c r="J756" t="s">
        <v>6230</v>
      </c>
      <c r="K756" t="str">
        <f t="shared" si="136"/>
        <v>134180</v>
      </c>
      <c r="L756" t="str">
        <f t="shared" si="137"/>
        <v>NHÀ CỬA ĐỜI SỐNG</v>
      </c>
      <c r="P756" t="str">
        <f t="shared" si="132"/>
        <v>CHĂM SÓC HÀNG NGÀY</v>
      </c>
      <c r="Q756" t="str">
        <f t="shared" si="133"/>
        <v>110757</v>
      </c>
      <c r="R756" t="s">
        <v>1996</v>
      </c>
      <c r="S756" t="str">
        <f t="shared" si="134"/>
        <v>ONISHI IRYO- KHẨU TRANG 3D MÀU XÁM 30 CHIẾC</v>
      </c>
      <c r="T756">
        <f t="shared" si="135"/>
        <v>105000</v>
      </c>
      <c r="U756">
        <v>16</v>
      </c>
      <c r="V756">
        <v>15</v>
      </c>
      <c r="X756">
        <v>-1</v>
      </c>
      <c r="Y756">
        <f t="shared" si="138"/>
        <v>-1</v>
      </c>
      <c r="Z756" s="101">
        <f t="shared" si="139"/>
        <v>-105000</v>
      </c>
      <c r="AA756" s="102">
        <v>0</v>
      </c>
    </row>
    <row r="757" spans="1:27">
      <c r="A757" t="s">
        <v>33</v>
      </c>
      <c r="B757" t="s">
        <v>2984</v>
      </c>
      <c r="C757" t="s">
        <v>2985</v>
      </c>
      <c r="D757" t="s">
        <v>2986</v>
      </c>
      <c r="E757">
        <v>220000</v>
      </c>
      <c r="F757">
        <v>-1</v>
      </c>
      <c r="G757">
        <v>0</v>
      </c>
      <c r="H757">
        <v>1</v>
      </c>
      <c r="J757" t="s">
        <v>6230</v>
      </c>
      <c r="K757" t="str">
        <f t="shared" si="136"/>
        <v>134180</v>
      </c>
      <c r="L757" t="str">
        <f t="shared" si="137"/>
        <v>NHÀ CỬA ĐỜI SỐNG</v>
      </c>
      <c r="P757" t="str">
        <f t="shared" si="132"/>
        <v>CHĂM SÓC HÀNG NGÀY</v>
      </c>
      <c r="Q757" t="str">
        <f t="shared" si="133"/>
        <v>110758</v>
      </c>
      <c r="R757" t="s">
        <v>373</v>
      </c>
      <c r="S757" t="str">
        <f t="shared" si="134"/>
        <v>ONISHI IRYO- KHẨU TRANG 3D MÀU TRẮNG 30 CHIẾC</v>
      </c>
      <c r="T757">
        <f t="shared" si="135"/>
        <v>105000</v>
      </c>
      <c r="U757">
        <v>13</v>
      </c>
      <c r="V757">
        <v>14</v>
      </c>
      <c r="X757">
        <v>1</v>
      </c>
      <c r="Y757">
        <f t="shared" si="138"/>
        <v>1</v>
      </c>
      <c r="Z757" s="101">
        <f t="shared" si="139"/>
        <v>105000</v>
      </c>
      <c r="AA757" s="102">
        <v>0</v>
      </c>
    </row>
    <row r="758" spans="1:27">
      <c r="A758" t="s">
        <v>33</v>
      </c>
      <c r="B758" t="s">
        <v>4365</v>
      </c>
      <c r="C758" t="s">
        <v>4366</v>
      </c>
      <c r="D758" t="s">
        <v>4367</v>
      </c>
      <c r="E758">
        <v>95000</v>
      </c>
      <c r="F758">
        <v>-1</v>
      </c>
      <c r="G758">
        <v>0</v>
      </c>
      <c r="H758">
        <v>1</v>
      </c>
      <c r="J758" t="s">
        <v>6508</v>
      </c>
      <c r="K758" t="str">
        <f t="shared" si="136"/>
        <v>134191</v>
      </c>
      <c r="L758" t="str">
        <f t="shared" si="137"/>
        <v>NHÀ CỬA ĐỜI SỐNG</v>
      </c>
      <c r="P758" t="str">
        <f t="shared" si="132"/>
        <v>CHĂM SÓC SỨC KHỎE</v>
      </c>
      <c r="Q758" t="str">
        <f t="shared" si="133"/>
        <v>110771</v>
      </c>
      <c r="R758" t="s">
        <v>1203</v>
      </c>
      <c r="S758" t="str">
        <f t="shared" si="134"/>
        <v>AKAMAMA- DHA &amp; EPA cho bà bầu 30 ngày (90v)</v>
      </c>
      <c r="T758">
        <f t="shared" si="135"/>
        <v>350000</v>
      </c>
      <c r="U758">
        <v>17</v>
      </c>
      <c r="V758">
        <v>18</v>
      </c>
      <c r="X758">
        <v>1</v>
      </c>
      <c r="Y758">
        <f t="shared" si="138"/>
        <v>1</v>
      </c>
      <c r="Z758" s="101">
        <f t="shared" si="139"/>
        <v>350000</v>
      </c>
      <c r="AA758" s="102">
        <v>0</v>
      </c>
    </row>
    <row r="759" spans="1:27">
      <c r="A759" t="s">
        <v>33</v>
      </c>
      <c r="B759" t="s">
        <v>4365</v>
      </c>
      <c r="C759" t="s">
        <v>4366</v>
      </c>
      <c r="D759" t="s">
        <v>4367</v>
      </c>
      <c r="E759">
        <v>95000</v>
      </c>
      <c r="F759">
        <v>-2</v>
      </c>
      <c r="G759">
        <v>0</v>
      </c>
      <c r="H759">
        <v>2</v>
      </c>
      <c r="J759" t="s">
        <v>6508</v>
      </c>
      <c r="K759" t="str">
        <f t="shared" si="136"/>
        <v>134191</v>
      </c>
      <c r="L759" t="str">
        <f t="shared" si="137"/>
        <v>NHÀ CỬA ĐỜI SỐNG</v>
      </c>
      <c r="P759" t="str">
        <f t="shared" si="132"/>
        <v>CHĂM SÓC HÀNG NGÀY</v>
      </c>
      <c r="Q759" t="str">
        <f t="shared" si="133"/>
        <v>110784</v>
      </c>
      <c r="R759" t="s">
        <v>714</v>
      </c>
      <c r="S759" t="str">
        <f t="shared" si="134"/>
        <v>J&amp;C- Khẩu trang 1 DAY MASK cho nữ (50c) - New</v>
      </c>
      <c r="T759">
        <f t="shared" si="135"/>
        <v>115000</v>
      </c>
      <c r="U759">
        <v>45</v>
      </c>
      <c r="V759">
        <v>44</v>
      </c>
      <c r="X759">
        <v>-1</v>
      </c>
      <c r="Y759">
        <f t="shared" si="138"/>
        <v>-1</v>
      </c>
      <c r="Z759" s="101">
        <f t="shared" si="139"/>
        <v>-115000</v>
      </c>
      <c r="AA759" s="102">
        <v>0</v>
      </c>
    </row>
    <row r="760" spans="1:27">
      <c r="A760" t="s">
        <v>33</v>
      </c>
      <c r="B760" t="s">
        <v>4365</v>
      </c>
      <c r="C760" t="s">
        <v>4366</v>
      </c>
      <c r="D760" t="s">
        <v>4367</v>
      </c>
      <c r="E760">
        <v>95000</v>
      </c>
      <c r="F760">
        <v>-1</v>
      </c>
      <c r="G760">
        <v>0</v>
      </c>
      <c r="H760">
        <v>1</v>
      </c>
      <c r="J760" t="s">
        <v>6508</v>
      </c>
      <c r="K760" t="str">
        <f t="shared" si="136"/>
        <v>134191</v>
      </c>
      <c r="L760" t="str">
        <f t="shared" si="137"/>
        <v>NHÀ CỬA ĐỜI SỐNG</v>
      </c>
      <c r="P760" t="str">
        <f t="shared" si="132"/>
        <v>CHĂM SÓC SỨC KHỎE</v>
      </c>
      <c r="Q760" t="str">
        <f t="shared" si="133"/>
        <v>110797</v>
      </c>
      <c r="R760" t="s">
        <v>933</v>
      </c>
      <c r="S760" t="str">
        <f t="shared" si="134"/>
        <v>IKIMOTO- TPBVSK nội tiết tố Femina Vital 90 viên</v>
      </c>
      <c r="T760">
        <f t="shared" si="135"/>
        <v>650000</v>
      </c>
      <c r="U760">
        <v>1</v>
      </c>
      <c r="V760">
        <v>3</v>
      </c>
      <c r="X760">
        <v>2</v>
      </c>
      <c r="Y760">
        <f t="shared" si="138"/>
        <v>2</v>
      </c>
      <c r="Z760" s="101">
        <f t="shared" si="139"/>
        <v>1300000</v>
      </c>
      <c r="AA760" s="102">
        <v>0</v>
      </c>
    </row>
    <row r="761" spans="1:27">
      <c r="A761" t="s">
        <v>33</v>
      </c>
      <c r="B761" t="s">
        <v>4468</v>
      </c>
      <c r="C761" t="s">
        <v>4469</v>
      </c>
      <c r="D761" t="s">
        <v>4470</v>
      </c>
      <c r="E761">
        <v>95000</v>
      </c>
      <c r="F761">
        <v>7</v>
      </c>
      <c r="G761">
        <v>5</v>
      </c>
      <c r="H761">
        <v>-2</v>
      </c>
      <c r="J761" t="s">
        <v>6529</v>
      </c>
      <c r="K761" t="str">
        <f t="shared" si="136"/>
        <v>134192</v>
      </c>
      <c r="L761" t="str">
        <f t="shared" si="137"/>
        <v>NHÀ CỬA ĐỜI SỐNG</v>
      </c>
      <c r="P761" t="str">
        <f t="shared" si="132"/>
        <v>CHĂM SÓC HÀNG NGÀY</v>
      </c>
      <c r="Q761" t="str">
        <f t="shared" si="133"/>
        <v>110817</v>
      </c>
      <c r="R761" t="s">
        <v>4428</v>
      </c>
      <c r="S761" t="str">
        <f t="shared" si="134"/>
        <v>UNICHARM- Khẩu trang 3D size thường 100 chiếc new</v>
      </c>
      <c r="T761">
        <f t="shared" si="135"/>
        <v>295000</v>
      </c>
      <c r="U761">
        <v>2</v>
      </c>
      <c r="V761">
        <v>0</v>
      </c>
      <c r="W761">
        <v>-2</v>
      </c>
      <c r="Y761">
        <f t="shared" si="138"/>
        <v>-2</v>
      </c>
      <c r="Z761" s="101">
        <f t="shared" si="139"/>
        <v>-590000</v>
      </c>
      <c r="AA761" s="102">
        <v>45968</v>
      </c>
    </row>
    <row r="762" spans="1:27">
      <c r="A762" t="s">
        <v>33</v>
      </c>
      <c r="B762" t="s">
        <v>4468</v>
      </c>
      <c r="C762" t="s">
        <v>4469</v>
      </c>
      <c r="D762" t="s">
        <v>4470</v>
      </c>
      <c r="E762">
        <v>95000</v>
      </c>
      <c r="F762">
        <v>-1</v>
      </c>
      <c r="G762">
        <v>0</v>
      </c>
      <c r="H762">
        <v>1</v>
      </c>
      <c r="J762" t="s">
        <v>6529</v>
      </c>
      <c r="K762" t="str">
        <f t="shared" si="136"/>
        <v>134192</v>
      </c>
      <c r="L762" t="str">
        <f t="shared" si="137"/>
        <v>NHÀ CỬA ĐỜI SỐNG</v>
      </c>
      <c r="P762" t="str">
        <f t="shared" si="132"/>
        <v>CHĂM SÓC SỨC KHỎE</v>
      </c>
      <c r="Q762" t="str">
        <f t="shared" si="133"/>
        <v>110829</v>
      </c>
      <c r="R762" t="s">
        <v>850</v>
      </c>
      <c r="S762" t="str">
        <f t="shared" si="134"/>
        <v>IKIMOTO- Viên uống Nấm linh chi Fucoidan x2 240v</v>
      </c>
      <c r="T762">
        <f t="shared" si="135"/>
        <v>2800000</v>
      </c>
      <c r="U762">
        <v>2</v>
      </c>
      <c r="V762">
        <v>3</v>
      </c>
      <c r="X762">
        <v>1</v>
      </c>
      <c r="Y762">
        <f t="shared" si="138"/>
        <v>1</v>
      </c>
      <c r="Z762" s="101">
        <f t="shared" si="139"/>
        <v>2800000</v>
      </c>
      <c r="AA762" s="102">
        <v>0</v>
      </c>
    </row>
    <row r="763" spans="1:27">
      <c r="A763" t="s">
        <v>33</v>
      </c>
      <c r="B763" t="s">
        <v>210</v>
      </c>
      <c r="C763" t="s">
        <v>211</v>
      </c>
      <c r="D763" t="s">
        <v>212</v>
      </c>
      <c r="E763">
        <v>188000</v>
      </c>
      <c r="F763">
        <v>45</v>
      </c>
      <c r="G763">
        <v>46</v>
      </c>
      <c r="I763">
        <v>1</v>
      </c>
      <c r="J763" t="s">
        <v>6200</v>
      </c>
      <c r="K763" t="str">
        <f t="shared" si="136"/>
        <v>134194</v>
      </c>
      <c r="L763" t="str">
        <f t="shared" si="137"/>
        <v>NHÀ CỬA ĐỜI SỐNG</v>
      </c>
      <c r="P763" t="str">
        <f t="shared" si="132"/>
        <v>CHĂM SÓC SỨC KHỎE</v>
      </c>
      <c r="Q763" t="str">
        <f t="shared" si="133"/>
        <v>110870</v>
      </c>
      <c r="R763" t="s">
        <v>5430</v>
      </c>
      <c r="S763" t="str">
        <f t="shared" si="134"/>
        <v>ASAHI- Viên uống bổ sung vitamin D và vita 120v</v>
      </c>
      <c r="T763">
        <f t="shared" si="135"/>
        <v>235000</v>
      </c>
      <c r="U763">
        <v>1</v>
      </c>
      <c r="V763">
        <v>0</v>
      </c>
      <c r="W763">
        <v>-1</v>
      </c>
      <c r="Y763">
        <f t="shared" si="138"/>
        <v>-1</v>
      </c>
      <c r="Z763" s="101">
        <f t="shared" si="139"/>
        <v>-235000</v>
      </c>
      <c r="AA763" s="102">
        <v>46077</v>
      </c>
    </row>
    <row r="764" spans="1:27">
      <c r="A764" t="s">
        <v>33</v>
      </c>
      <c r="B764" t="s">
        <v>210</v>
      </c>
      <c r="C764" t="s">
        <v>211</v>
      </c>
      <c r="D764" t="s">
        <v>212</v>
      </c>
      <c r="E764">
        <v>175000</v>
      </c>
      <c r="F764">
        <v>16</v>
      </c>
      <c r="G764">
        <v>14</v>
      </c>
      <c r="H764">
        <v>-2</v>
      </c>
      <c r="J764" t="s">
        <v>6200</v>
      </c>
      <c r="K764" t="str">
        <f t="shared" si="136"/>
        <v>134194</v>
      </c>
      <c r="L764" t="str">
        <f t="shared" si="137"/>
        <v>NHÀ CỬA ĐỜI SỐNG</v>
      </c>
      <c r="P764" t="str">
        <f t="shared" si="132"/>
        <v>CHĂM SÓC SỨC KHỎE</v>
      </c>
      <c r="Q764" t="str">
        <f t="shared" si="133"/>
        <v>110876</v>
      </c>
      <c r="R764" t="s">
        <v>4670</v>
      </c>
      <c r="S764" t="str">
        <f t="shared" si="134"/>
        <v>MAYADO- Viên uống hỗ trợ bệnh tiểu đường 370 viên</v>
      </c>
      <c r="T764">
        <f t="shared" si="135"/>
        <v>1350000</v>
      </c>
      <c r="U764">
        <v>-2</v>
      </c>
      <c r="V764">
        <v>0</v>
      </c>
      <c r="W764">
        <v>2</v>
      </c>
      <c r="Y764">
        <f t="shared" si="138"/>
        <v>2</v>
      </c>
      <c r="Z764" s="101">
        <f t="shared" si="139"/>
        <v>2700000</v>
      </c>
      <c r="AA764" s="102">
        <v>46006.630983796298</v>
      </c>
    </row>
    <row r="765" spans="1:27">
      <c r="A765" t="s">
        <v>33</v>
      </c>
      <c r="B765" t="s">
        <v>210</v>
      </c>
      <c r="C765" t="s">
        <v>211</v>
      </c>
      <c r="D765" t="s">
        <v>212</v>
      </c>
      <c r="E765">
        <v>175000</v>
      </c>
      <c r="F765">
        <v>-1</v>
      </c>
      <c r="G765">
        <v>0</v>
      </c>
      <c r="H765">
        <v>1</v>
      </c>
      <c r="J765" t="s">
        <v>6200</v>
      </c>
      <c r="K765" t="str">
        <f t="shared" si="136"/>
        <v>134194</v>
      </c>
      <c r="L765" t="str">
        <f t="shared" si="137"/>
        <v>NHÀ CỬA ĐỜI SỐNG</v>
      </c>
      <c r="P765" t="str">
        <f t="shared" si="132"/>
        <v>CHĂM SÓC SỨC KHỎE</v>
      </c>
      <c r="Q765" t="str">
        <f t="shared" si="133"/>
        <v>110888</v>
      </c>
      <c r="R765" t="s">
        <v>5031</v>
      </c>
      <c r="S765" t="str">
        <f t="shared" si="134"/>
        <v>MEIJI PHARMA- Viên uống Anserine 90 viên</v>
      </c>
      <c r="T765">
        <f t="shared" si="135"/>
        <v>700000</v>
      </c>
      <c r="U765">
        <v>-2</v>
      </c>
      <c r="V765">
        <v>0</v>
      </c>
      <c r="W765">
        <v>2</v>
      </c>
      <c r="Y765">
        <f t="shared" si="138"/>
        <v>2</v>
      </c>
      <c r="Z765" s="101">
        <f t="shared" si="139"/>
        <v>1400000</v>
      </c>
      <c r="AA765" s="102">
        <v>46037</v>
      </c>
    </row>
    <row r="766" spans="1:27">
      <c r="A766" t="s">
        <v>33</v>
      </c>
      <c r="B766" t="s">
        <v>210</v>
      </c>
      <c r="C766" t="s">
        <v>211</v>
      </c>
      <c r="D766" t="s">
        <v>212</v>
      </c>
      <c r="E766">
        <v>175000</v>
      </c>
      <c r="F766">
        <v>-1</v>
      </c>
      <c r="G766">
        <v>0</v>
      </c>
      <c r="H766">
        <v>1</v>
      </c>
      <c r="J766" t="s">
        <v>6200</v>
      </c>
      <c r="K766" t="str">
        <f t="shared" si="136"/>
        <v>134194</v>
      </c>
      <c r="L766" t="str">
        <f t="shared" si="137"/>
        <v>NHÀ CỬA ĐỜI SỐNG</v>
      </c>
      <c r="P766" t="str">
        <f t="shared" si="132"/>
        <v>CHĂM SÓC SỨC KHỎE</v>
      </c>
      <c r="Q766" t="str">
        <f t="shared" si="133"/>
        <v>110906</v>
      </c>
      <c r="R766" t="s">
        <v>5866</v>
      </c>
      <c r="S766" t="str">
        <f t="shared" si="134"/>
        <v>DHC- Viên uống hỗ trợ trắng da Hatomugi 30 viên</v>
      </c>
      <c r="T766">
        <f t="shared" si="135"/>
        <v>270000</v>
      </c>
      <c r="U766">
        <v>24</v>
      </c>
      <c r="V766">
        <v>23</v>
      </c>
      <c r="W766">
        <v>-1</v>
      </c>
      <c r="Y766">
        <f t="shared" si="138"/>
        <v>-1</v>
      </c>
      <c r="Z766" s="101">
        <f t="shared" si="139"/>
        <v>-270000</v>
      </c>
      <c r="AA766" s="102">
        <v>46121</v>
      </c>
    </row>
    <row r="767" spans="1:27">
      <c r="A767" t="s">
        <v>33</v>
      </c>
      <c r="B767" t="s">
        <v>210</v>
      </c>
      <c r="C767" t="s">
        <v>211</v>
      </c>
      <c r="D767" t="s">
        <v>212</v>
      </c>
      <c r="E767">
        <v>175000</v>
      </c>
      <c r="F767">
        <v>-1</v>
      </c>
      <c r="G767">
        <v>0</v>
      </c>
      <c r="H767">
        <v>1</v>
      </c>
      <c r="J767" t="s">
        <v>6200</v>
      </c>
      <c r="K767" t="str">
        <f t="shared" si="136"/>
        <v>134194</v>
      </c>
      <c r="L767" t="str">
        <f t="shared" si="137"/>
        <v>NHÀ CỬA ĐỜI SỐNG</v>
      </c>
      <c r="P767" t="str">
        <f t="shared" si="132"/>
        <v>CHĂM SÓC SỨC KHỎE</v>
      </c>
      <c r="Q767" t="str">
        <f t="shared" si="133"/>
        <v>110920</v>
      </c>
      <c r="R767" t="s">
        <v>1194</v>
      </c>
      <c r="S767" t="str">
        <f t="shared" si="134"/>
        <v>DHC- Viên uống bổ sung vitamin E 30ngày (30 viên)</v>
      </c>
      <c r="T767">
        <f t="shared" si="135"/>
        <v>185000</v>
      </c>
      <c r="U767">
        <v>8</v>
      </c>
      <c r="V767">
        <v>10</v>
      </c>
      <c r="X767">
        <v>2</v>
      </c>
      <c r="Y767">
        <f t="shared" si="138"/>
        <v>2</v>
      </c>
      <c r="Z767" s="101">
        <f t="shared" si="139"/>
        <v>370000</v>
      </c>
      <c r="AA767" s="102">
        <v>0</v>
      </c>
    </row>
    <row r="768" spans="1:27">
      <c r="A768" t="s">
        <v>33</v>
      </c>
      <c r="B768" t="s">
        <v>210</v>
      </c>
      <c r="C768" t="s">
        <v>211</v>
      </c>
      <c r="D768" t="s">
        <v>212</v>
      </c>
      <c r="E768">
        <v>188000</v>
      </c>
      <c r="F768">
        <v>-1</v>
      </c>
      <c r="G768">
        <v>0</v>
      </c>
      <c r="H768">
        <v>1</v>
      </c>
      <c r="J768" t="s">
        <v>6200</v>
      </c>
      <c r="K768" t="str">
        <f t="shared" si="136"/>
        <v>134194</v>
      </c>
      <c r="L768" t="str">
        <f t="shared" si="137"/>
        <v>NHÀ CỬA ĐỜI SỐNG</v>
      </c>
      <c r="P768" t="str">
        <f t="shared" si="132"/>
        <v>CHĂM SÓC SỨC KHỎE</v>
      </c>
      <c r="Q768" t="str">
        <f t="shared" si="133"/>
        <v>110951</v>
      </c>
      <c r="R768" t="s">
        <v>1050</v>
      </c>
      <c r="S768" t="str">
        <f t="shared" si="134"/>
        <v xml:space="preserve">BLACKMORES - Viên uống bổ tim hỗ trợ sức khỏe </v>
      </c>
      <c r="T768">
        <f t="shared" si="135"/>
        <v>656000</v>
      </c>
      <c r="U768">
        <v>9</v>
      </c>
      <c r="V768">
        <v>10</v>
      </c>
      <c r="X768">
        <v>1</v>
      </c>
      <c r="Y768">
        <f t="shared" si="138"/>
        <v>1</v>
      </c>
      <c r="Z768" s="101">
        <f t="shared" si="139"/>
        <v>656000</v>
      </c>
      <c r="AA768" s="102">
        <v>0</v>
      </c>
    </row>
    <row r="769" spans="1:27">
      <c r="A769" t="s">
        <v>33</v>
      </c>
      <c r="B769" t="s">
        <v>210</v>
      </c>
      <c r="C769" t="s">
        <v>211</v>
      </c>
      <c r="D769" t="s">
        <v>212</v>
      </c>
      <c r="E769">
        <v>188000</v>
      </c>
      <c r="F769">
        <v>38</v>
      </c>
      <c r="G769">
        <v>33</v>
      </c>
      <c r="H769">
        <v>-5</v>
      </c>
      <c r="J769" t="s">
        <v>6200</v>
      </c>
      <c r="K769" t="str">
        <f t="shared" si="136"/>
        <v>134194</v>
      </c>
      <c r="L769" t="str">
        <f t="shared" si="137"/>
        <v>NHÀ CỬA ĐỜI SỐNG</v>
      </c>
      <c r="P769" t="str">
        <f t="shared" si="132"/>
        <v>CHĂM SÓC SỨC KHỎE</v>
      </c>
      <c r="Q769" t="str">
        <f t="shared" si="133"/>
        <v>110952</v>
      </c>
      <c r="R769" t="s">
        <v>1023</v>
      </c>
      <c r="S769" t="str">
        <f t="shared" si="134"/>
        <v>BLACKMORES-Vitamin tổng hợp cho bà bầu và sau sinh</v>
      </c>
      <c r="T769">
        <f t="shared" si="135"/>
        <v>751000</v>
      </c>
      <c r="U769">
        <v>0</v>
      </c>
      <c r="V769">
        <v>1</v>
      </c>
      <c r="X769">
        <v>1</v>
      </c>
      <c r="Y769">
        <f t="shared" si="138"/>
        <v>1</v>
      </c>
      <c r="Z769" s="101">
        <f t="shared" si="139"/>
        <v>751000</v>
      </c>
      <c r="AA769" s="102">
        <v>0</v>
      </c>
    </row>
    <row r="770" spans="1:27">
      <c r="A770" t="s">
        <v>33</v>
      </c>
      <c r="B770" t="s">
        <v>1019</v>
      </c>
      <c r="C770" t="s">
        <v>1020</v>
      </c>
      <c r="D770" t="s">
        <v>1021</v>
      </c>
      <c r="E770">
        <v>188000</v>
      </c>
      <c r="F770">
        <v>40</v>
      </c>
      <c r="G770">
        <v>44</v>
      </c>
      <c r="I770">
        <v>4</v>
      </c>
      <c r="J770">
        <v>45922</v>
      </c>
      <c r="K770" t="str">
        <f t="shared" si="136"/>
        <v>134195</v>
      </c>
      <c r="L770" t="str">
        <f t="shared" si="137"/>
        <v>NHÀ CỬA ĐỜI SỐNG</v>
      </c>
      <c r="P770" t="str">
        <f t="shared" si="132"/>
        <v>CHĂM SÓC SỨC KHỎE</v>
      </c>
      <c r="Q770" t="str">
        <f t="shared" si="133"/>
        <v>110953</v>
      </c>
      <c r="R770" t="s">
        <v>1011</v>
      </c>
      <c r="S770" t="str">
        <f t="shared" si="134"/>
        <v>BLACKMORES - Viên uống dầu cá bổ sung Omega 3</v>
      </c>
      <c r="T770">
        <f t="shared" si="135"/>
        <v>780000</v>
      </c>
      <c r="U770">
        <v>2</v>
      </c>
      <c r="V770">
        <v>3</v>
      </c>
      <c r="X770">
        <v>1</v>
      </c>
      <c r="Y770">
        <f t="shared" si="138"/>
        <v>1</v>
      </c>
      <c r="Z770" s="101">
        <f t="shared" si="139"/>
        <v>780000</v>
      </c>
      <c r="AA770" s="102">
        <v>0</v>
      </c>
    </row>
    <row r="771" spans="1:27">
      <c r="A771" t="s">
        <v>33</v>
      </c>
      <c r="B771" t="s">
        <v>1019</v>
      </c>
      <c r="C771" t="s">
        <v>1020</v>
      </c>
      <c r="D771" t="s">
        <v>1021</v>
      </c>
      <c r="E771">
        <v>188000</v>
      </c>
      <c r="F771">
        <v>1</v>
      </c>
      <c r="G771">
        <v>0</v>
      </c>
      <c r="H771">
        <v>-1</v>
      </c>
      <c r="J771">
        <v>45922</v>
      </c>
      <c r="K771" t="str">
        <f t="shared" si="136"/>
        <v>134195</v>
      </c>
      <c r="L771" t="str">
        <f t="shared" si="137"/>
        <v>NHÀ CỬA ĐỜI SỐNG</v>
      </c>
      <c r="P771" t="str">
        <f t="shared" si="132"/>
        <v>CHĂM SÓC SỨC KHỎE</v>
      </c>
      <c r="Q771" t="str">
        <f t="shared" si="133"/>
        <v>110954</v>
      </c>
      <c r="R771" t="s">
        <v>1101</v>
      </c>
      <c r="S771" t="str">
        <f t="shared" si="134"/>
        <v xml:space="preserve">BLACKMORES - Viên uống hỗ trợ phục hồi tế bào gan </v>
      </c>
      <c r="T771">
        <f t="shared" si="135"/>
        <v>541000</v>
      </c>
      <c r="U771">
        <v>5</v>
      </c>
      <c r="V771">
        <v>6</v>
      </c>
      <c r="X771">
        <v>1</v>
      </c>
      <c r="Y771">
        <f t="shared" si="138"/>
        <v>1</v>
      </c>
      <c r="Z771" s="101">
        <f t="shared" si="139"/>
        <v>541000</v>
      </c>
      <c r="AA771" s="102">
        <v>0</v>
      </c>
    </row>
    <row r="772" spans="1:27">
      <c r="A772" t="s">
        <v>33</v>
      </c>
      <c r="B772" t="s">
        <v>366</v>
      </c>
      <c r="C772" t="s">
        <v>367</v>
      </c>
      <c r="D772" t="s">
        <v>368</v>
      </c>
      <c r="E772">
        <v>188000</v>
      </c>
      <c r="F772">
        <v>28</v>
      </c>
      <c r="G772">
        <v>29</v>
      </c>
      <c r="I772">
        <v>1</v>
      </c>
      <c r="J772">
        <v>45975</v>
      </c>
      <c r="K772" t="str">
        <f t="shared" si="136"/>
        <v>134196</v>
      </c>
      <c r="L772" t="str">
        <f t="shared" si="137"/>
        <v>NHÀ CỬA ĐỜI SỐNG</v>
      </c>
      <c r="P772" t="str">
        <f t="shared" si="132"/>
        <v>CHĂM SÓC SỨC KHỎE</v>
      </c>
      <c r="Q772" t="str">
        <f t="shared" si="133"/>
        <v>110955</v>
      </c>
      <c r="R772" t="s">
        <v>978</v>
      </c>
      <c r="S772" t="str">
        <f t="shared" si="134"/>
        <v>BLACKMORES - Viên uống hỗ trợ tim mạch lọ 60 viên</v>
      </c>
      <c r="T772">
        <f t="shared" si="135"/>
        <v>940000</v>
      </c>
      <c r="U772">
        <v>3</v>
      </c>
      <c r="V772">
        <v>4</v>
      </c>
      <c r="X772">
        <v>1</v>
      </c>
      <c r="Y772">
        <f t="shared" si="138"/>
        <v>1</v>
      </c>
      <c r="Z772" s="101">
        <f t="shared" si="139"/>
        <v>940000</v>
      </c>
      <c r="AA772" s="102">
        <v>0</v>
      </c>
    </row>
    <row r="773" spans="1:27">
      <c r="A773" t="s">
        <v>33</v>
      </c>
      <c r="B773" t="s">
        <v>366</v>
      </c>
      <c r="C773" t="s">
        <v>367</v>
      </c>
      <c r="D773" t="s">
        <v>368</v>
      </c>
      <c r="E773">
        <v>188000</v>
      </c>
      <c r="F773">
        <v>1</v>
      </c>
      <c r="G773">
        <v>0</v>
      </c>
      <c r="H773">
        <v>-1</v>
      </c>
      <c r="J773">
        <v>45975</v>
      </c>
      <c r="K773" t="str">
        <f t="shared" si="136"/>
        <v>134196</v>
      </c>
      <c r="L773" t="str">
        <f t="shared" si="137"/>
        <v>NHÀ CỬA ĐỜI SỐNG</v>
      </c>
      <c r="P773" t="str">
        <f t="shared" si="132"/>
        <v>CHĂM SÓC SỨC KHỎE</v>
      </c>
      <c r="Q773" t="str">
        <f t="shared" si="133"/>
        <v>110959</v>
      </c>
      <c r="R773" t="s">
        <v>5362</v>
      </c>
      <c r="S773" t="str">
        <f t="shared" si="134"/>
        <v>NUCOS - Nước uống Collagen 30mlx10 chai</v>
      </c>
      <c r="T773">
        <f t="shared" si="135"/>
        <v>1190000</v>
      </c>
      <c r="U773">
        <v>-1</v>
      </c>
      <c r="V773">
        <v>0</v>
      </c>
      <c r="W773">
        <v>1</v>
      </c>
      <c r="Y773">
        <f t="shared" si="138"/>
        <v>1</v>
      </c>
      <c r="Z773" s="101">
        <f t="shared" si="139"/>
        <v>1190000</v>
      </c>
      <c r="AA773" s="102">
        <v>46077</v>
      </c>
    </row>
    <row r="774" spans="1:27">
      <c r="A774" t="s">
        <v>33</v>
      </c>
      <c r="B774" t="s">
        <v>222</v>
      </c>
      <c r="C774" t="s">
        <v>223</v>
      </c>
      <c r="D774" t="s">
        <v>224</v>
      </c>
      <c r="E774">
        <v>188000</v>
      </c>
      <c r="F774">
        <v>46</v>
      </c>
      <c r="G774">
        <v>43</v>
      </c>
      <c r="I774">
        <v>-3</v>
      </c>
      <c r="J774" t="s">
        <v>6140</v>
      </c>
      <c r="K774" t="str">
        <f t="shared" si="136"/>
        <v>134197</v>
      </c>
      <c r="L774" t="str">
        <f t="shared" si="137"/>
        <v>NHÀ CỬA ĐỜI SỐNG</v>
      </c>
      <c r="P774" t="str">
        <f t="shared" si="132"/>
        <v>CHĂM SÓC SỨC KHỎE</v>
      </c>
      <c r="Q774" t="str">
        <f t="shared" si="133"/>
        <v>110962</v>
      </c>
      <c r="R774" t="s">
        <v>817</v>
      </c>
      <c r="S774" t="str">
        <f t="shared" si="134"/>
        <v>NUCOS- Nước uống Collagen Spa sáng da 50ml x10chai</v>
      </c>
      <c r="T774">
        <f t="shared" si="135"/>
        <v>1790000</v>
      </c>
      <c r="U774">
        <v>18</v>
      </c>
      <c r="V774">
        <v>17</v>
      </c>
      <c r="W774">
        <v>-1</v>
      </c>
      <c r="Y774">
        <f t="shared" si="138"/>
        <v>-1</v>
      </c>
      <c r="Z774" s="101">
        <f t="shared" si="139"/>
        <v>-1790000</v>
      </c>
      <c r="AA774" s="102">
        <v>46077</v>
      </c>
    </row>
    <row r="775" spans="1:27">
      <c r="A775" t="s">
        <v>33</v>
      </c>
      <c r="B775" t="s">
        <v>222</v>
      </c>
      <c r="C775" t="s">
        <v>223</v>
      </c>
      <c r="D775" t="s">
        <v>224</v>
      </c>
      <c r="E775">
        <v>188000</v>
      </c>
      <c r="F775">
        <v>-2</v>
      </c>
      <c r="G775">
        <v>0</v>
      </c>
      <c r="H775">
        <v>2</v>
      </c>
      <c r="J775" t="s">
        <v>6140</v>
      </c>
      <c r="K775" t="str">
        <f t="shared" si="136"/>
        <v>134197</v>
      </c>
      <c r="L775" t="str">
        <f t="shared" si="137"/>
        <v>NHÀ CỬA ĐỜI SỐNG</v>
      </c>
      <c r="P775" t="str">
        <f t="shared" si="132"/>
        <v>NGÀNH KHÁC</v>
      </c>
      <c r="Q775" t="str">
        <f t="shared" si="133"/>
        <v>120201</v>
      </c>
      <c r="R775" t="s">
        <v>5313</v>
      </c>
      <c r="S775" t="str">
        <f t="shared" si="134"/>
        <v>PIGEON- Bánh ăn dặm canxi vị rau 9 tháng</v>
      </c>
      <c r="T775">
        <f t="shared" si="135"/>
        <v>65000</v>
      </c>
      <c r="U775">
        <v>-3</v>
      </c>
      <c r="V775">
        <v>0</v>
      </c>
      <c r="W775">
        <v>3</v>
      </c>
      <c r="Y775">
        <f t="shared" si="138"/>
        <v>3</v>
      </c>
      <c r="Z775" s="101">
        <f t="shared" si="139"/>
        <v>195000</v>
      </c>
      <c r="AA775" s="102">
        <v>46076</v>
      </c>
    </row>
    <row r="776" spans="1:27">
      <c r="A776" t="s">
        <v>33</v>
      </c>
      <c r="B776" t="s">
        <v>222</v>
      </c>
      <c r="C776" t="s">
        <v>223</v>
      </c>
      <c r="D776" t="s">
        <v>224</v>
      </c>
      <c r="E776">
        <v>188000</v>
      </c>
      <c r="F776">
        <v>11</v>
      </c>
      <c r="G776">
        <v>10</v>
      </c>
      <c r="H776">
        <v>-1</v>
      </c>
      <c r="J776" t="s">
        <v>6140</v>
      </c>
      <c r="K776" t="str">
        <f t="shared" si="136"/>
        <v>134197</v>
      </c>
      <c r="L776" t="str">
        <f t="shared" si="137"/>
        <v>NHÀ CỬA ĐỜI SỐNG</v>
      </c>
      <c r="P776" t="str">
        <f t="shared" si="132"/>
        <v>ĐỒ CHO MẸ BÉ</v>
      </c>
      <c r="Q776" t="str">
        <f t="shared" si="133"/>
        <v>120271</v>
      </c>
      <c r="R776" t="s">
        <v>4661</v>
      </c>
      <c r="S776" t="str">
        <f t="shared" si="134"/>
        <v>PIGEON- Kem đánh răng hương bạc hà cho bé (50g)</v>
      </c>
      <c r="T776">
        <f t="shared" si="135"/>
        <v>137000</v>
      </c>
      <c r="U776">
        <v>-1</v>
      </c>
      <c r="V776">
        <v>0</v>
      </c>
      <c r="W776">
        <v>1</v>
      </c>
      <c r="Y776">
        <f t="shared" si="138"/>
        <v>1</v>
      </c>
      <c r="Z776" s="101">
        <f t="shared" si="139"/>
        <v>137000</v>
      </c>
      <c r="AA776" s="102">
        <v>46006.630983796298</v>
      </c>
    </row>
    <row r="777" spans="1:27">
      <c r="A777" t="s">
        <v>33</v>
      </c>
      <c r="B777" t="s">
        <v>746</v>
      </c>
      <c r="C777" t="s">
        <v>747</v>
      </c>
      <c r="D777" t="s">
        <v>748</v>
      </c>
      <c r="E777">
        <v>188000</v>
      </c>
      <c r="F777">
        <v>46</v>
      </c>
      <c r="G777">
        <v>45</v>
      </c>
      <c r="I777">
        <v>-1</v>
      </c>
      <c r="J777" t="s">
        <v>6172</v>
      </c>
      <c r="K777" t="str">
        <f t="shared" si="136"/>
        <v>134198</v>
      </c>
      <c r="L777" t="str">
        <f t="shared" si="137"/>
        <v>NHÀ CỬA ĐỜI SỐNG</v>
      </c>
      <c r="P777" t="str">
        <f t="shared" si="132"/>
        <v>ĐỒ CHO MẸ BÉ</v>
      </c>
      <c r="Q777" t="str">
        <f t="shared" si="133"/>
        <v>120273</v>
      </c>
      <c r="R777" t="s">
        <v>4673</v>
      </c>
      <c r="S777" t="str">
        <f t="shared" si="134"/>
        <v>PIGEON- Kem đánh răng hương nho cho bé (50g)</v>
      </c>
      <c r="T777">
        <f t="shared" si="135"/>
        <v>137000</v>
      </c>
      <c r="U777">
        <v>1</v>
      </c>
      <c r="V777">
        <v>0</v>
      </c>
      <c r="W777">
        <v>-1</v>
      </c>
      <c r="Y777">
        <f t="shared" si="138"/>
        <v>-1</v>
      </c>
      <c r="Z777" s="101">
        <f t="shared" si="139"/>
        <v>-137000</v>
      </c>
      <c r="AA777" s="102">
        <v>46006.630983796298</v>
      </c>
    </row>
    <row r="778" spans="1:27">
      <c r="A778" t="s">
        <v>33</v>
      </c>
      <c r="B778" t="s">
        <v>746</v>
      </c>
      <c r="C778" t="s">
        <v>747</v>
      </c>
      <c r="D778" t="s">
        <v>748</v>
      </c>
      <c r="E778">
        <v>175000</v>
      </c>
      <c r="F778">
        <v>12</v>
      </c>
      <c r="G778">
        <v>11</v>
      </c>
      <c r="H778">
        <v>-1</v>
      </c>
      <c r="J778" t="s">
        <v>6172</v>
      </c>
      <c r="K778" t="str">
        <f t="shared" si="136"/>
        <v>134198</v>
      </c>
      <c r="L778" t="str">
        <f t="shared" si="137"/>
        <v>NHÀ CỬA ĐỜI SỐNG</v>
      </c>
      <c r="P778" t="str">
        <f t="shared" si="132"/>
        <v>ĐỒ CHO MẸ BÉ</v>
      </c>
      <c r="Q778" t="str">
        <f t="shared" si="133"/>
        <v>120595</v>
      </c>
      <c r="R778" t="s">
        <v>2405</v>
      </c>
      <c r="S778" t="str">
        <f t="shared" si="134"/>
        <v xml:space="preserve">PIGEON- Bình sữa nhựa cổ rộng hình ngôi sao 160ml </v>
      </c>
      <c r="T778">
        <f t="shared" si="135"/>
        <v>378000</v>
      </c>
      <c r="U778">
        <v>2</v>
      </c>
      <c r="V778">
        <v>1</v>
      </c>
      <c r="X778">
        <v>-1</v>
      </c>
      <c r="Y778">
        <f t="shared" si="138"/>
        <v>-1</v>
      </c>
      <c r="Z778" s="101">
        <f t="shared" si="139"/>
        <v>-378000</v>
      </c>
      <c r="AA778" s="102">
        <v>0</v>
      </c>
    </row>
    <row r="779" spans="1:27">
      <c r="A779" t="s">
        <v>33</v>
      </c>
      <c r="B779" t="s">
        <v>746</v>
      </c>
      <c r="C779" t="s">
        <v>747</v>
      </c>
      <c r="D779" t="s">
        <v>748</v>
      </c>
      <c r="E779">
        <v>175000</v>
      </c>
      <c r="F779">
        <v>10</v>
      </c>
      <c r="G779">
        <v>9</v>
      </c>
      <c r="H779">
        <v>-1</v>
      </c>
      <c r="J779" t="s">
        <v>6172</v>
      </c>
      <c r="K779" t="str">
        <f t="shared" si="136"/>
        <v>134198</v>
      </c>
      <c r="L779" t="str">
        <f t="shared" si="137"/>
        <v>NHÀ CỬA ĐỜI SỐNG</v>
      </c>
      <c r="P779" t="str">
        <f t="shared" si="132"/>
        <v>ĐỒ CHO MẸ BÉ</v>
      </c>
      <c r="Q779" t="str">
        <f t="shared" si="133"/>
        <v>120600</v>
      </c>
      <c r="R779" t="s">
        <v>1272</v>
      </c>
      <c r="S779" t="str">
        <f t="shared" si="134"/>
        <v>PIGEON-Núm ty thay thế bình cổ rộng size S</v>
      </c>
      <c r="T779">
        <f t="shared" si="135"/>
        <v>240000</v>
      </c>
      <c r="U779">
        <v>27</v>
      </c>
      <c r="V779">
        <v>28</v>
      </c>
      <c r="X779">
        <v>1</v>
      </c>
      <c r="Y779">
        <f t="shared" si="138"/>
        <v>1</v>
      </c>
      <c r="Z779" s="101">
        <f t="shared" si="139"/>
        <v>240000</v>
      </c>
      <c r="AA779" s="102">
        <v>0</v>
      </c>
    </row>
    <row r="780" spans="1:27">
      <c r="A780" t="s">
        <v>33</v>
      </c>
      <c r="B780" t="s">
        <v>746</v>
      </c>
      <c r="C780" t="s">
        <v>747</v>
      </c>
      <c r="D780" t="s">
        <v>748</v>
      </c>
      <c r="E780">
        <v>175000</v>
      </c>
      <c r="F780">
        <v>9</v>
      </c>
      <c r="G780">
        <v>8</v>
      </c>
      <c r="H780">
        <v>-1</v>
      </c>
      <c r="J780" t="s">
        <v>6172</v>
      </c>
      <c r="K780" t="str">
        <f t="shared" si="136"/>
        <v>134198</v>
      </c>
      <c r="L780" t="str">
        <f t="shared" si="137"/>
        <v>NHÀ CỬA ĐỜI SỐNG</v>
      </c>
      <c r="P780" t="str">
        <f t="shared" si="132"/>
        <v>ĐỒ CHO MẸ BÉ</v>
      </c>
      <c r="Q780" t="str">
        <f t="shared" si="133"/>
        <v>120602</v>
      </c>
      <c r="R780" t="s">
        <v>2161</v>
      </c>
      <c r="S780" t="str">
        <f t="shared" si="134"/>
        <v>PIGEON- Núm ty thay thế bình cổ rộng size L 2 cái</v>
      </c>
      <c r="T780">
        <f t="shared" si="135"/>
        <v>240000</v>
      </c>
      <c r="U780">
        <v>3</v>
      </c>
      <c r="V780">
        <v>2</v>
      </c>
      <c r="X780">
        <v>-1</v>
      </c>
      <c r="Y780">
        <f t="shared" si="138"/>
        <v>-1</v>
      </c>
      <c r="Z780" s="101">
        <f t="shared" si="139"/>
        <v>-240000</v>
      </c>
      <c r="AA780" s="102">
        <v>0</v>
      </c>
    </row>
    <row r="781" spans="1:27">
      <c r="A781" t="s">
        <v>33</v>
      </c>
      <c r="B781" t="s">
        <v>746</v>
      </c>
      <c r="C781" t="s">
        <v>747</v>
      </c>
      <c r="D781" t="s">
        <v>748</v>
      </c>
      <c r="E781">
        <v>188000</v>
      </c>
      <c r="F781">
        <v>1</v>
      </c>
      <c r="G781">
        <v>0</v>
      </c>
      <c r="H781">
        <v>-1</v>
      </c>
      <c r="J781" t="s">
        <v>6172</v>
      </c>
      <c r="K781" t="str">
        <f t="shared" si="136"/>
        <v>134198</v>
      </c>
      <c r="L781" t="str">
        <f t="shared" si="137"/>
        <v>NHÀ CỬA ĐỜI SỐNG</v>
      </c>
      <c r="P781" t="str">
        <f t="shared" si="132"/>
        <v>ĐỒ CHO MẸ BÉ</v>
      </c>
      <c r="Q781" t="str">
        <f t="shared" si="133"/>
        <v>120745</v>
      </c>
      <c r="R781" t="s">
        <v>1899</v>
      </c>
      <c r="S781" t="str">
        <f t="shared" si="134"/>
        <v>WAKODO- Trà lúa mạch cho bé hộp 08 gói</v>
      </c>
      <c r="T781">
        <f t="shared" si="135"/>
        <v>69000</v>
      </c>
      <c r="U781">
        <v>1</v>
      </c>
      <c r="V781">
        <v>0</v>
      </c>
      <c r="X781">
        <v>-1</v>
      </c>
      <c r="Y781">
        <f t="shared" si="138"/>
        <v>-1</v>
      </c>
      <c r="Z781" s="101">
        <f t="shared" si="139"/>
        <v>-69000</v>
      </c>
      <c r="AA781" s="102">
        <v>0</v>
      </c>
    </row>
    <row r="782" spans="1:27">
      <c r="A782" t="s">
        <v>33</v>
      </c>
      <c r="B782" t="s">
        <v>746</v>
      </c>
      <c r="C782" t="s">
        <v>747</v>
      </c>
      <c r="D782" t="s">
        <v>748</v>
      </c>
      <c r="E782">
        <v>188000</v>
      </c>
      <c r="F782">
        <v>-1</v>
      </c>
      <c r="G782">
        <v>0</v>
      </c>
      <c r="H782">
        <v>1</v>
      </c>
      <c r="J782" t="s">
        <v>6172</v>
      </c>
      <c r="K782" t="str">
        <f t="shared" si="136"/>
        <v>134198</v>
      </c>
      <c r="L782" t="str">
        <f t="shared" si="137"/>
        <v>NHÀ CỬA ĐỜI SỐNG</v>
      </c>
      <c r="P782" t="str">
        <f t="shared" si="132"/>
        <v>ĐỒ CHO MẸ BÉ</v>
      </c>
      <c r="Q782" t="str">
        <f t="shared" si="133"/>
        <v>120790</v>
      </c>
      <c r="R782" t="s">
        <v>4657</v>
      </c>
      <c r="S782" t="str">
        <f t="shared" si="134"/>
        <v xml:space="preserve">EBISU- Tưa lưỡi màu hồng B-D3 </v>
      </c>
      <c r="T782">
        <f t="shared" si="135"/>
        <v>50000</v>
      </c>
      <c r="U782">
        <v>-1</v>
      </c>
      <c r="V782">
        <v>0</v>
      </c>
      <c r="W782">
        <v>1</v>
      </c>
      <c r="Y782">
        <f t="shared" si="138"/>
        <v>1</v>
      </c>
      <c r="Z782" s="101">
        <f t="shared" si="139"/>
        <v>50000</v>
      </c>
      <c r="AA782" s="102">
        <v>46006.630983796298</v>
      </c>
    </row>
    <row r="783" spans="1:27">
      <c r="A783" t="s">
        <v>33</v>
      </c>
      <c r="B783" t="s">
        <v>746</v>
      </c>
      <c r="C783" t="s">
        <v>747</v>
      </c>
      <c r="D783" t="s">
        <v>748</v>
      </c>
      <c r="E783">
        <v>188000</v>
      </c>
      <c r="F783">
        <v>-1</v>
      </c>
      <c r="G783">
        <v>0</v>
      </c>
      <c r="H783">
        <v>1</v>
      </c>
      <c r="J783" t="s">
        <v>6172</v>
      </c>
      <c r="K783" t="str">
        <f t="shared" si="136"/>
        <v>134198</v>
      </c>
      <c r="L783" t="str">
        <f t="shared" si="137"/>
        <v>NHÀ CỬA ĐỜI SỐNG</v>
      </c>
      <c r="P783" t="str">
        <f t="shared" si="132"/>
        <v>ĐỒ CHO MẸ BÉ</v>
      </c>
      <c r="Q783" t="str">
        <f t="shared" si="133"/>
        <v>120819</v>
      </c>
      <c r="R783" t="s">
        <v>5784</v>
      </c>
      <c r="S783" t="str">
        <f t="shared" si="134"/>
        <v>WAKODO- Bánh bổ sung DHA sữa chua 1 tuổi</v>
      </c>
      <c r="T783">
        <f t="shared" si="135"/>
        <v>65000</v>
      </c>
      <c r="U783">
        <v>-1</v>
      </c>
      <c r="V783">
        <v>0</v>
      </c>
      <c r="W783">
        <v>1</v>
      </c>
      <c r="Y783">
        <f t="shared" si="138"/>
        <v>1</v>
      </c>
      <c r="Z783" s="101">
        <f t="shared" si="139"/>
        <v>65000</v>
      </c>
      <c r="AA783" s="102">
        <v>46108</v>
      </c>
    </row>
    <row r="784" spans="1:27">
      <c r="A784" t="s">
        <v>33</v>
      </c>
      <c r="B784" t="s">
        <v>2136</v>
      </c>
      <c r="C784" t="s">
        <v>2137</v>
      </c>
      <c r="D784" t="s">
        <v>2138</v>
      </c>
      <c r="E784">
        <v>45000</v>
      </c>
      <c r="F784">
        <v>5</v>
      </c>
      <c r="G784">
        <v>0</v>
      </c>
      <c r="I784">
        <v>-5</v>
      </c>
      <c r="J784">
        <v>46132</v>
      </c>
      <c r="K784" t="str">
        <f t="shared" si="136"/>
        <v>134207</v>
      </c>
      <c r="L784" t="str">
        <f t="shared" si="137"/>
        <v>NHÀ CỬA ĐỜI SỐNG</v>
      </c>
      <c r="P784" t="str">
        <f t="shared" si="132"/>
        <v>ĐỒ CHO MẸ BÉ</v>
      </c>
      <c r="Q784" t="str">
        <f t="shared" si="133"/>
        <v>120833</v>
      </c>
      <c r="R784" t="s">
        <v>2567</v>
      </c>
      <c r="S784" t="str">
        <f t="shared" si="134"/>
        <v>SUNSTAR- Bàn chải đánh răng cho bé từ 2 đến 4 tuổi</v>
      </c>
      <c r="T784">
        <f t="shared" si="135"/>
        <v>35000</v>
      </c>
      <c r="U784">
        <v>14</v>
      </c>
      <c r="V784">
        <v>12</v>
      </c>
      <c r="X784">
        <v>-2</v>
      </c>
      <c r="Y784">
        <f t="shared" si="138"/>
        <v>-2</v>
      </c>
      <c r="Z784" s="101">
        <f t="shared" si="139"/>
        <v>-70000</v>
      </c>
      <c r="AA784" s="102">
        <v>0</v>
      </c>
    </row>
    <row r="785" spans="1:27">
      <c r="A785" t="s">
        <v>33</v>
      </c>
      <c r="B785" t="s">
        <v>2136</v>
      </c>
      <c r="C785" t="s">
        <v>2137</v>
      </c>
      <c r="D785" t="s">
        <v>2138</v>
      </c>
      <c r="E785">
        <v>40000</v>
      </c>
      <c r="F785">
        <v>6</v>
      </c>
      <c r="G785">
        <v>5</v>
      </c>
      <c r="H785">
        <v>-1</v>
      </c>
      <c r="J785">
        <v>46132</v>
      </c>
      <c r="K785" t="str">
        <f t="shared" si="136"/>
        <v>134207</v>
      </c>
      <c r="L785" t="str">
        <f t="shared" si="137"/>
        <v>NHÀ CỬA ĐỜI SỐNG</v>
      </c>
      <c r="P785" t="str">
        <f t="shared" si="132"/>
        <v>ĐỒ CHO MẸ BÉ</v>
      </c>
      <c r="Q785" t="str">
        <f t="shared" si="133"/>
        <v>120834</v>
      </c>
      <c r="R785" t="s">
        <v>672</v>
      </c>
      <c r="S785" t="str">
        <f t="shared" si="134"/>
        <v>SUNSTAR- Bàn chải đánh răng cho bé từ 4 đến 6 tuổi</v>
      </c>
      <c r="T785">
        <f t="shared" si="135"/>
        <v>35000</v>
      </c>
      <c r="U785">
        <v>20</v>
      </c>
      <c r="V785">
        <v>24</v>
      </c>
      <c r="X785">
        <v>4</v>
      </c>
      <c r="Y785">
        <f t="shared" si="138"/>
        <v>4</v>
      </c>
      <c r="Z785" s="101">
        <f t="shared" si="139"/>
        <v>140000</v>
      </c>
      <c r="AA785" s="102">
        <v>0</v>
      </c>
    </row>
    <row r="786" spans="1:27">
      <c r="A786" t="s">
        <v>33</v>
      </c>
      <c r="B786" t="s">
        <v>758</v>
      </c>
      <c r="C786" t="s">
        <v>759</v>
      </c>
      <c r="D786" t="s">
        <v>760</v>
      </c>
      <c r="E786">
        <v>40000</v>
      </c>
      <c r="F786">
        <v>-3</v>
      </c>
      <c r="G786">
        <v>0</v>
      </c>
      <c r="H786">
        <v>3</v>
      </c>
      <c r="J786" t="s">
        <v>6365</v>
      </c>
      <c r="K786" t="str">
        <f t="shared" si="136"/>
        <v>134213</v>
      </c>
      <c r="L786" t="str">
        <f t="shared" si="137"/>
        <v>NHÀ CỬA ĐỜI SỐNG</v>
      </c>
      <c r="P786" t="str">
        <f t="shared" si="132"/>
        <v>ĐỒ CHO MẸ BÉ</v>
      </c>
      <c r="Q786" t="str">
        <f t="shared" si="133"/>
        <v>120931</v>
      </c>
      <c r="R786" t="s">
        <v>394</v>
      </c>
      <c r="S786" t="str">
        <f t="shared" si="134"/>
        <v>FINE JAPAN- Bột bổ sung canxi cho trẻ em vị Socola</v>
      </c>
      <c r="T786">
        <f t="shared" si="135"/>
        <v>195000</v>
      </c>
      <c r="U786">
        <v>18</v>
      </c>
      <c r="V786">
        <v>16</v>
      </c>
      <c r="X786">
        <v>-2</v>
      </c>
      <c r="Y786">
        <f t="shared" si="138"/>
        <v>-2</v>
      </c>
      <c r="Z786" s="101">
        <f t="shared" si="139"/>
        <v>-390000</v>
      </c>
      <c r="AA786" s="102">
        <v>0</v>
      </c>
    </row>
    <row r="787" spans="1:27">
      <c r="A787" t="s">
        <v>33</v>
      </c>
      <c r="B787" t="s">
        <v>758</v>
      </c>
      <c r="C787" t="s">
        <v>759</v>
      </c>
      <c r="D787" t="s">
        <v>760</v>
      </c>
      <c r="E787">
        <v>40000</v>
      </c>
      <c r="F787">
        <v>3</v>
      </c>
      <c r="G787">
        <v>2</v>
      </c>
      <c r="H787">
        <v>-1</v>
      </c>
      <c r="J787" t="s">
        <v>6365</v>
      </c>
      <c r="K787" t="str">
        <f t="shared" si="136"/>
        <v>134213</v>
      </c>
      <c r="L787" t="str">
        <f t="shared" si="137"/>
        <v>NHÀ CỬA ĐỜI SỐNG</v>
      </c>
      <c r="P787" t="str">
        <f t="shared" si="132"/>
        <v>ĐỒ CHO MẸ BÉ</v>
      </c>
      <c r="Q787" t="str">
        <f t="shared" si="133"/>
        <v>121220</v>
      </c>
      <c r="R787" t="s">
        <v>2110</v>
      </c>
      <c r="S787" t="str">
        <f t="shared" si="134"/>
        <v>SKATER- Vòng tay đuổi muỗi Tomica</v>
      </c>
      <c r="T787">
        <f t="shared" si="135"/>
        <v>99000</v>
      </c>
      <c r="U787">
        <v>2</v>
      </c>
      <c r="V787">
        <v>0</v>
      </c>
      <c r="X787">
        <v>-2</v>
      </c>
      <c r="Y787">
        <f t="shared" si="138"/>
        <v>-2</v>
      </c>
      <c r="Z787" s="101">
        <f t="shared" si="139"/>
        <v>-198000</v>
      </c>
      <c r="AA787" s="102">
        <v>0</v>
      </c>
    </row>
    <row r="788" spans="1:27">
      <c r="A788" t="s">
        <v>33</v>
      </c>
      <c r="B788" t="s">
        <v>944</v>
      </c>
      <c r="C788" t="s">
        <v>945</v>
      </c>
      <c r="D788" t="s">
        <v>946</v>
      </c>
      <c r="E788">
        <v>215000</v>
      </c>
      <c r="F788">
        <v>14</v>
      </c>
      <c r="G788">
        <v>20</v>
      </c>
      <c r="I788">
        <v>6</v>
      </c>
      <c r="J788" t="s">
        <v>6316</v>
      </c>
      <c r="K788" t="str">
        <f t="shared" si="136"/>
        <v>134222</v>
      </c>
      <c r="L788" t="str">
        <f t="shared" si="137"/>
        <v>NHÀ CỬA ĐỜI SỐNG</v>
      </c>
      <c r="P788" t="str">
        <f t="shared" si="132"/>
        <v>ĐỒ CHO MẸ BÉ</v>
      </c>
      <c r="Q788" t="str">
        <f t="shared" si="133"/>
        <v>121324</v>
      </c>
      <c r="R788" t="s">
        <v>699</v>
      </c>
      <c r="S788" t="str">
        <f t="shared" si="134"/>
        <v>WAKODO- Bột ăn dặm vị cá, gà, rau củ 7 tháng</v>
      </c>
      <c r="T788">
        <f t="shared" si="135"/>
        <v>80000</v>
      </c>
      <c r="U788">
        <v>27</v>
      </c>
      <c r="V788">
        <v>28</v>
      </c>
      <c r="X788">
        <v>1</v>
      </c>
      <c r="Y788">
        <f t="shared" si="138"/>
        <v>1</v>
      </c>
      <c r="Z788" s="101">
        <f t="shared" si="139"/>
        <v>80000</v>
      </c>
      <c r="AA788" s="102">
        <v>0</v>
      </c>
    </row>
    <row r="789" spans="1:27">
      <c r="A789" t="s">
        <v>33</v>
      </c>
      <c r="B789" t="s">
        <v>944</v>
      </c>
      <c r="C789" t="s">
        <v>945</v>
      </c>
      <c r="D789" t="s">
        <v>946</v>
      </c>
      <c r="E789">
        <v>215000</v>
      </c>
      <c r="F789">
        <v>8</v>
      </c>
      <c r="G789">
        <v>7</v>
      </c>
      <c r="H789">
        <v>-1</v>
      </c>
      <c r="J789" t="s">
        <v>6316</v>
      </c>
      <c r="K789" t="str">
        <f t="shared" si="136"/>
        <v>134222</v>
      </c>
      <c r="L789" t="str">
        <f t="shared" si="137"/>
        <v>NHÀ CỬA ĐỜI SỐNG</v>
      </c>
      <c r="P789" t="str">
        <f t="shared" si="132"/>
        <v>ĐỒ CHO MẸ BÉ</v>
      </c>
      <c r="Q789" t="str">
        <f t="shared" si="133"/>
        <v>121365</v>
      </c>
      <c r="R789" t="s">
        <v>1896</v>
      </c>
      <c r="S789" t="str">
        <f t="shared" si="134"/>
        <v>YAMAGEN- Nước tương cho trẻ em vị ngọt 150ml</v>
      </c>
      <c r="T789">
        <f t="shared" si="135"/>
        <v>69000</v>
      </c>
      <c r="U789">
        <v>8</v>
      </c>
      <c r="V789">
        <v>7</v>
      </c>
      <c r="X789">
        <v>-1</v>
      </c>
      <c r="Y789">
        <f t="shared" si="138"/>
        <v>-1</v>
      </c>
      <c r="Z789" s="101">
        <f t="shared" si="139"/>
        <v>-69000</v>
      </c>
      <c r="AA789" s="102">
        <v>0</v>
      </c>
    </row>
    <row r="790" spans="1:27">
      <c r="A790" t="s">
        <v>33</v>
      </c>
      <c r="B790" t="s">
        <v>944</v>
      </c>
      <c r="C790" t="s">
        <v>945</v>
      </c>
      <c r="D790" t="s">
        <v>946</v>
      </c>
      <c r="E790">
        <v>215000</v>
      </c>
      <c r="F790">
        <v>17</v>
      </c>
      <c r="G790">
        <v>16</v>
      </c>
      <c r="H790">
        <v>-1</v>
      </c>
      <c r="J790" t="s">
        <v>6316</v>
      </c>
      <c r="K790" t="str">
        <f t="shared" si="136"/>
        <v>134222</v>
      </c>
      <c r="L790" t="str">
        <f t="shared" si="137"/>
        <v>NHÀ CỬA ĐỜI SỐNG</v>
      </c>
      <c r="P790" t="str">
        <f t="shared" si="132"/>
        <v>ĐỒ CHO MẸ BÉ</v>
      </c>
      <c r="Q790" t="str">
        <f t="shared" si="133"/>
        <v>121384</v>
      </c>
      <c r="R790" t="s">
        <v>5789</v>
      </c>
      <c r="S790" t="str">
        <f t="shared" si="134"/>
        <v>PIGEON- Bánh ăn dặm canxi vị cá mòi 7 tháng 12g</v>
      </c>
      <c r="T790">
        <f t="shared" si="135"/>
        <v>65000</v>
      </c>
      <c r="U790">
        <v>1</v>
      </c>
      <c r="V790">
        <v>0</v>
      </c>
      <c r="W790">
        <v>-1</v>
      </c>
      <c r="Y790">
        <f t="shared" si="138"/>
        <v>-1</v>
      </c>
      <c r="Z790" s="101">
        <f t="shared" si="139"/>
        <v>-65000</v>
      </c>
      <c r="AA790" s="102">
        <v>46111</v>
      </c>
    </row>
    <row r="791" spans="1:27">
      <c r="A791" t="s">
        <v>33</v>
      </c>
      <c r="B791" t="s">
        <v>383</v>
      </c>
      <c r="C791" t="s">
        <v>384</v>
      </c>
      <c r="D791" t="s">
        <v>385</v>
      </c>
      <c r="E791">
        <v>95000</v>
      </c>
      <c r="F791">
        <v>1</v>
      </c>
      <c r="G791">
        <v>2</v>
      </c>
      <c r="I791">
        <v>1</v>
      </c>
      <c r="J791">
        <v>46104</v>
      </c>
      <c r="K791" t="str">
        <f t="shared" si="136"/>
        <v>134223</v>
      </c>
      <c r="L791" t="str">
        <f t="shared" si="137"/>
        <v>NHÀ CỬA ĐỜI SỐNG</v>
      </c>
      <c r="P791" t="str">
        <f t="shared" si="132"/>
        <v>ĐỒ CHO MẸ BÉ</v>
      </c>
      <c r="Q791" t="str">
        <f t="shared" si="133"/>
        <v>121404</v>
      </c>
      <c r="R791" t="s">
        <v>4228</v>
      </c>
      <c r="S791" t="str">
        <f t="shared" si="134"/>
        <v>PIGEON- Nước uống ion điện giải 3 hộpx125ml</v>
      </c>
      <c r="T791">
        <f t="shared" si="135"/>
        <v>75000</v>
      </c>
      <c r="U791">
        <v>4</v>
      </c>
      <c r="V791">
        <v>1</v>
      </c>
      <c r="W791">
        <v>-3</v>
      </c>
      <c r="Y791">
        <f t="shared" si="138"/>
        <v>-3</v>
      </c>
      <c r="Z791" s="101">
        <f t="shared" si="139"/>
        <v>-225000</v>
      </c>
      <c r="AA791" s="102">
        <v>45936</v>
      </c>
    </row>
    <row r="792" spans="1:27">
      <c r="A792" t="s">
        <v>33</v>
      </c>
      <c r="B792" t="s">
        <v>383</v>
      </c>
      <c r="C792" t="s">
        <v>384</v>
      </c>
      <c r="D792" t="s">
        <v>385</v>
      </c>
      <c r="E792">
        <v>95000</v>
      </c>
      <c r="F792">
        <v>-1</v>
      </c>
      <c r="G792">
        <v>0</v>
      </c>
      <c r="H792">
        <v>1</v>
      </c>
      <c r="J792">
        <v>46104</v>
      </c>
      <c r="K792" t="str">
        <f t="shared" si="136"/>
        <v>134223</v>
      </c>
      <c r="L792" t="str">
        <f t="shared" si="137"/>
        <v>NHÀ CỬA ĐỜI SỐNG</v>
      </c>
      <c r="P792" t="str">
        <f t="shared" si="132"/>
        <v>ĐỒ CHO MẸ BÉ</v>
      </c>
      <c r="Q792" t="str">
        <f t="shared" si="133"/>
        <v>121429</v>
      </c>
      <c r="R792" t="s">
        <v>2332</v>
      </c>
      <c r="S792" t="str">
        <f t="shared" si="134"/>
        <v>FINE JAPAN- Bột bổ sung canxi cho trẻ vị dâu 140g</v>
      </c>
      <c r="T792">
        <f t="shared" si="135"/>
        <v>250000</v>
      </c>
      <c r="U792">
        <v>2</v>
      </c>
      <c r="V792">
        <v>0</v>
      </c>
      <c r="X792">
        <v>-2</v>
      </c>
      <c r="Y792">
        <f t="shared" si="138"/>
        <v>-2</v>
      </c>
      <c r="Z792" s="101">
        <f t="shared" si="139"/>
        <v>-500000</v>
      </c>
      <c r="AA792" s="102">
        <v>0</v>
      </c>
    </row>
    <row r="793" spans="1:27">
      <c r="A793" t="s">
        <v>33</v>
      </c>
      <c r="B793" t="s">
        <v>992</v>
      </c>
      <c r="C793" t="s">
        <v>993</v>
      </c>
      <c r="D793" t="s">
        <v>994</v>
      </c>
      <c r="E793">
        <v>145000</v>
      </c>
      <c r="F793">
        <v>6</v>
      </c>
      <c r="G793">
        <v>12</v>
      </c>
      <c r="I793">
        <v>6</v>
      </c>
      <c r="J793">
        <v>45873</v>
      </c>
      <c r="K793" t="str">
        <f t="shared" si="136"/>
        <v>134227</v>
      </c>
      <c r="L793" t="str">
        <f t="shared" si="137"/>
        <v>NHÀ CỬA ĐỜI SỐNG</v>
      </c>
      <c r="P793" t="str">
        <f t="shared" si="132"/>
        <v>ĐỒ CHO MẸ BÉ</v>
      </c>
      <c r="Q793" t="str">
        <f t="shared" si="133"/>
        <v>121449</v>
      </c>
      <c r="R793" t="s">
        <v>553</v>
      </c>
      <c r="S793" t="str">
        <f t="shared" si="134"/>
        <v>PIGEON- Núm ti bình cổ rộng 3L- 15 tháng (2 cái)</v>
      </c>
      <c r="T793">
        <f t="shared" si="135"/>
        <v>240000</v>
      </c>
      <c r="U793">
        <v>5</v>
      </c>
      <c r="V793">
        <v>4</v>
      </c>
      <c r="X793">
        <v>-1</v>
      </c>
      <c r="Y793">
        <f t="shared" si="138"/>
        <v>-1</v>
      </c>
      <c r="Z793" s="101">
        <f t="shared" si="139"/>
        <v>-240000</v>
      </c>
      <c r="AA793" s="102">
        <v>0</v>
      </c>
    </row>
    <row r="794" spans="1:27">
      <c r="A794" t="s">
        <v>33</v>
      </c>
      <c r="B794" t="s">
        <v>992</v>
      </c>
      <c r="C794" t="s">
        <v>993</v>
      </c>
      <c r="D794" t="s">
        <v>994</v>
      </c>
      <c r="E794">
        <v>145000</v>
      </c>
      <c r="F794">
        <v>17</v>
      </c>
      <c r="G794">
        <v>15</v>
      </c>
      <c r="H794">
        <v>-2</v>
      </c>
      <c r="J794">
        <v>45873</v>
      </c>
      <c r="K794" t="str">
        <f t="shared" si="136"/>
        <v>134227</v>
      </c>
      <c r="L794" t="str">
        <f t="shared" si="137"/>
        <v>NHÀ CỬA ĐỜI SỐNG</v>
      </c>
      <c r="P794" t="str">
        <f t="shared" si="132"/>
        <v>ĐỒ CHO MẸ BÉ</v>
      </c>
      <c r="Q794" t="str">
        <f t="shared" si="133"/>
        <v>121451</v>
      </c>
      <c r="R794" t="s">
        <v>1035</v>
      </c>
      <c r="S794" t="str">
        <f t="shared" si="134"/>
        <v>PIGEON- Núm ti bình cổ rộng M - 3 tháng (2c)</v>
      </c>
      <c r="T794">
        <f t="shared" si="135"/>
        <v>240000</v>
      </c>
      <c r="U794">
        <v>3</v>
      </c>
      <c r="V794">
        <v>6</v>
      </c>
      <c r="X794">
        <v>3</v>
      </c>
      <c r="Y794">
        <f t="shared" si="138"/>
        <v>3</v>
      </c>
      <c r="Z794" s="101">
        <f t="shared" si="139"/>
        <v>720000</v>
      </c>
      <c r="AA794" s="102">
        <v>0</v>
      </c>
    </row>
    <row r="795" spans="1:27">
      <c r="A795" t="s">
        <v>33</v>
      </c>
      <c r="B795" t="s">
        <v>447</v>
      </c>
      <c r="C795" t="s">
        <v>448</v>
      </c>
      <c r="D795" t="s">
        <v>449</v>
      </c>
      <c r="E795">
        <v>145000</v>
      </c>
      <c r="F795">
        <v>16</v>
      </c>
      <c r="G795">
        <v>17</v>
      </c>
      <c r="I795">
        <v>1</v>
      </c>
      <c r="J795">
        <v>46127</v>
      </c>
      <c r="K795" t="str">
        <f t="shared" si="136"/>
        <v>134228</v>
      </c>
      <c r="L795" t="str">
        <f t="shared" si="137"/>
        <v>NHÀ CỬA ĐỜI SỐNG</v>
      </c>
      <c r="P795" t="str">
        <f t="shared" si="132"/>
        <v>CHĂM SÓC SỨC KHỎE</v>
      </c>
      <c r="Q795" t="str">
        <f t="shared" si="133"/>
        <v>121457</v>
      </c>
      <c r="R795" t="s">
        <v>2520</v>
      </c>
      <c r="S795" t="str">
        <f t="shared" si="134"/>
        <v>IKIMOTO- TP bảo vệ sức khỏe Kids Support 15 gói</v>
      </c>
      <c r="T795">
        <f t="shared" si="135"/>
        <v>325000</v>
      </c>
      <c r="U795">
        <v>17</v>
      </c>
      <c r="V795">
        <v>11</v>
      </c>
      <c r="X795">
        <v>-6</v>
      </c>
      <c r="Y795">
        <f t="shared" si="138"/>
        <v>-6</v>
      </c>
      <c r="Z795" s="101">
        <f t="shared" si="139"/>
        <v>-1950000</v>
      </c>
      <c r="AA795" s="102">
        <v>0</v>
      </c>
    </row>
    <row r="796" spans="1:27">
      <c r="A796" t="s">
        <v>33</v>
      </c>
      <c r="B796" t="s">
        <v>447</v>
      </c>
      <c r="C796" t="s">
        <v>448</v>
      </c>
      <c r="D796" t="s">
        <v>449</v>
      </c>
      <c r="E796">
        <v>145000</v>
      </c>
      <c r="F796">
        <v>1</v>
      </c>
      <c r="G796">
        <v>0</v>
      </c>
      <c r="H796">
        <v>-1</v>
      </c>
      <c r="J796">
        <v>46127</v>
      </c>
      <c r="K796" t="str">
        <f t="shared" si="136"/>
        <v>134228</v>
      </c>
      <c r="L796" t="str">
        <f t="shared" si="137"/>
        <v>NHÀ CỬA ĐỜI SỐNG</v>
      </c>
      <c r="P796" t="str">
        <f t="shared" ref="P796:P859" si="140">VLOOKUP(Q796,K:L,2,0)</f>
        <v>ĐỒ CHO MẸ BÉ</v>
      </c>
      <c r="Q796" t="str">
        <f t="shared" ref="Q796:Q859" si="141">VLOOKUP(R796,C:K,9,0)</f>
        <v>121465</v>
      </c>
      <c r="R796" t="s">
        <v>3739</v>
      </c>
      <c r="S796" t="str">
        <f t="shared" ref="S796:S859" si="142">VLOOKUP(R796,C:D,2,0)</f>
        <v>KEWPIE- Rau củ nghiền tổng hợp 7 tháng  (70g)</v>
      </c>
      <c r="T796">
        <f t="shared" ref="T796:T859" si="143">VLOOKUP(R796,C:E,3,0)</f>
        <v>60000</v>
      </c>
      <c r="U796">
        <v>-1</v>
      </c>
      <c r="V796">
        <v>0</v>
      </c>
      <c r="W796">
        <v>1</v>
      </c>
      <c r="Y796">
        <f t="shared" si="138"/>
        <v>1</v>
      </c>
      <c r="Z796" s="101">
        <f t="shared" si="139"/>
        <v>60000</v>
      </c>
      <c r="AA796" s="102">
        <v>45826</v>
      </c>
    </row>
    <row r="797" spans="1:27">
      <c r="A797" t="s">
        <v>33</v>
      </c>
      <c r="B797" t="s">
        <v>1178</v>
      </c>
      <c r="C797" t="s">
        <v>1179</v>
      </c>
      <c r="D797" t="s">
        <v>1180</v>
      </c>
      <c r="E797">
        <v>188000</v>
      </c>
      <c r="F797">
        <v>32</v>
      </c>
      <c r="G797">
        <v>34</v>
      </c>
      <c r="I797">
        <v>2</v>
      </c>
      <c r="J797" t="s">
        <v>6245</v>
      </c>
      <c r="K797" t="str">
        <f t="shared" si="136"/>
        <v>134230</v>
      </c>
      <c r="L797" t="str">
        <f t="shared" si="137"/>
        <v>NHÀ CỬA ĐỜI SỐNG</v>
      </c>
      <c r="P797" t="str">
        <f t="shared" si="140"/>
        <v>ĐỒ CHO MẸ BÉ</v>
      </c>
      <c r="Q797" t="str">
        <f t="shared" si="141"/>
        <v>121477</v>
      </c>
      <c r="R797" t="s">
        <v>3848</v>
      </c>
      <c r="S797" t="str">
        <f t="shared" si="142"/>
        <v>PIGEON- Sữa tắm gội dưỡng ẩm trẻ sơ sinh Chai500ml</v>
      </c>
      <c r="T797">
        <f t="shared" si="143"/>
        <v>285000</v>
      </c>
      <c r="U797">
        <v>14</v>
      </c>
      <c r="V797">
        <v>13</v>
      </c>
      <c r="W797">
        <v>-1</v>
      </c>
      <c r="Y797">
        <f t="shared" si="138"/>
        <v>-1</v>
      </c>
      <c r="Z797" s="101">
        <f t="shared" si="139"/>
        <v>-285000</v>
      </c>
      <c r="AA797" s="102">
        <v>45847</v>
      </c>
    </row>
    <row r="798" spans="1:27">
      <c r="A798" t="s">
        <v>33</v>
      </c>
      <c r="B798" t="s">
        <v>1178</v>
      </c>
      <c r="C798" t="s">
        <v>1179</v>
      </c>
      <c r="D798" t="s">
        <v>1180</v>
      </c>
      <c r="E798">
        <v>175000</v>
      </c>
      <c r="F798">
        <v>-2</v>
      </c>
      <c r="G798">
        <v>0</v>
      </c>
      <c r="H798">
        <v>2</v>
      </c>
      <c r="J798" t="s">
        <v>6245</v>
      </c>
      <c r="K798" t="str">
        <f t="shared" si="136"/>
        <v>134230</v>
      </c>
      <c r="L798" t="str">
        <f t="shared" si="137"/>
        <v>NHÀ CỬA ĐỜI SỐNG</v>
      </c>
      <c r="P798" t="str">
        <f t="shared" si="140"/>
        <v>ĐỒ CHO MẸ BÉ</v>
      </c>
      <c r="Q798" t="str">
        <f t="shared" si="141"/>
        <v>121478</v>
      </c>
      <c r="R798" t="s">
        <v>4013</v>
      </c>
      <c r="S798" t="str">
        <f t="shared" si="142"/>
        <v>J&amp;C- Khẩu trang trẻ em Noel người tuyết (30c)</v>
      </c>
      <c r="T798">
        <f t="shared" si="143"/>
        <v>125000</v>
      </c>
      <c r="U798">
        <v>-1</v>
      </c>
      <c r="V798">
        <v>0</v>
      </c>
      <c r="W798">
        <v>1</v>
      </c>
      <c r="Y798">
        <f t="shared" si="138"/>
        <v>1</v>
      </c>
      <c r="Z798" s="101">
        <f t="shared" si="139"/>
        <v>125000</v>
      </c>
      <c r="AA798" s="102">
        <v>45882</v>
      </c>
    </row>
    <row r="799" spans="1:27">
      <c r="A799" t="s">
        <v>33</v>
      </c>
      <c r="B799" t="s">
        <v>1178</v>
      </c>
      <c r="C799" t="s">
        <v>1179</v>
      </c>
      <c r="D799" t="s">
        <v>1180</v>
      </c>
      <c r="E799">
        <v>188000</v>
      </c>
      <c r="F799">
        <v>11</v>
      </c>
      <c r="G799">
        <v>10</v>
      </c>
      <c r="H799">
        <v>-1</v>
      </c>
      <c r="J799" t="s">
        <v>6245</v>
      </c>
      <c r="K799" t="str">
        <f t="shared" si="136"/>
        <v>134230</v>
      </c>
      <c r="L799" t="str">
        <f t="shared" si="137"/>
        <v>NHÀ CỬA ĐỜI SỐNG</v>
      </c>
      <c r="P799" t="str">
        <f t="shared" si="140"/>
        <v>ĐỒ CHO MẸ BÉ</v>
      </c>
      <c r="Q799" t="str">
        <f t="shared" si="141"/>
        <v>121484</v>
      </c>
      <c r="R799" t="s">
        <v>3846</v>
      </c>
      <c r="S799" t="str">
        <f t="shared" si="142"/>
        <v>PIGEON- Sữa tắm gội sơ sinh hương hoa chai 500ml</v>
      </c>
      <c r="T799">
        <f t="shared" si="143"/>
        <v>285000</v>
      </c>
      <c r="U799">
        <v>-1</v>
      </c>
      <c r="V799">
        <v>0</v>
      </c>
      <c r="W799">
        <v>1</v>
      </c>
      <c r="Y799">
        <f t="shared" si="138"/>
        <v>1</v>
      </c>
      <c r="Z799" s="101">
        <f t="shared" si="139"/>
        <v>285000</v>
      </c>
      <c r="AA799" s="102">
        <v>45847</v>
      </c>
    </row>
    <row r="800" spans="1:27">
      <c r="A800" t="s">
        <v>33</v>
      </c>
      <c r="B800" t="s">
        <v>1178</v>
      </c>
      <c r="C800" t="s">
        <v>1179</v>
      </c>
      <c r="D800" t="s">
        <v>1180</v>
      </c>
      <c r="E800">
        <v>188000</v>
      </c>
      <c r="F800">
        <v>-1</v>
      </c>
      <c r="G800">
        <v>0</v>
      </c>
      <c r="H800">
        <v>1</v>
      </c>
      <c r="J800" t="s">
        <v>6245</v>
      </c>
      <c r="K800" t="str">
        <f t="shared" si="136"/>
        <v>134230</v>
      </c>
      <c r="L800" t="str">
        <f t="shared" si="137"/>
        <v>NHÀ CỬA ĐỜI SỐNG</v>
      </c>
      <c r="P800" t="str">
        <f t="shared" si="140"/>
        <v>ĐỒ CHO MẸ BÉ</v>
      </c>
      <c r="Q800" t="str">
        <f t="shared" si="141"/>
        <v>121485</v>
      </c>
      <c r="R800" t="s">
        <v>5709</v>
      </c>
      <c r="S800" t="str">
        <f t="shared" si="142"/>
        <v>PIGEON- Kem trị nẻ dưỡng ẩm cho bé 50g</v>
      </c>
      <c r="T800">
        <f t="shared" si="143"/>
        <v>175000</v>
      </c>
      <c r="U800">
        <v>1</v>
      </c>
      <c r="V800">
        <v>0</v>
      </c>
      <c r="W800">
        <v>-1</v>
      </c>
      <c r="Y800">
        <f t="shared" si="138"/>
        <v>-1</v>
      </c>
      <c r="Z800" s="101">
        <f t="shared" si="139"/>
        <v>-175000</v>
      </c>
      <c r="AA800" s="102">
        <v>46097</v>
      </c>
    </row>
    <row r="801" spans="1:27">
      <c r="A801" t="s">
        <v>33</v>
      </c>
      <c r="B801" t="s">
        <v>1178</v>
      </c>
      <c r="C801" t="s">
        <v>1179</v>
      </c>
      <c r="D801" t="s">
        <v>1180</v>
      </c>
      <c r="E801">
        <v>188000</v>
      </c>
      <c r="F801">
        <v>-5</v>
      </c>
      <c r="G801">
        <v>0</v>
      </c>
      <c r="H801">
        <v>5</v>
      </c>
      <c r="J801" t="s">
        <v>6245</v>
      </c>
      <c r="K801" t="str">
        <f t="shared" si="136"/>
        <v>134230</v>
      </c>
      <c r="L801" t="str">
        <f t="shared" si="137"/>
        <v>NHÀ CỬA ĐỜI SỐNG</v>
      </c>
      <c r="P801" t="str">
        <f t="shared" si="140"/>
        <v>ĐỒ CHO MẸ BÉ</v>
      </c>
      <c r="Q801" t="str">
        <f t="shared" si="141"/>
        <v>121498</v>
      </c>
      <c r="R801" t="s">
        <v>1993</v>
      </c>
      <c r="S801" t="str">
        <f t="shared" si="142"/>
        <v>ZETTOC- Kem đánh răng trẻ em hương cam (70g)</v>
      </c>
      <c r="T801">
        <f t="shared" si="143"/>
        <v>98500</v>
      </c>
      <c r="U801">
        <v>2</v>
      </c>
      <c r="V801">
        <v>1</v>
      </c>
      <c r="X801">
        <v>-1</v>
      </c>
      <c r="Y801">
        <f t="shared" si="138"/>
        <v>-1</v>
      </c>
      <c r="Z801" s="101">
        <f t="shared" si="139"/>
        <v>-98500</v>
      </c>
      <c r="AA801" s="102">
        <v>0</v>
      </c>
    </row>
    <row r="802" spans="1:27">
      <c r="A802" t="s">
        <v>33</v>
      </c>
      <c r="B802" t="s">
        <v>4037</v>
      </c>
      <c r="C802" t="s">
        <v>4034</v>
      </c>
      <c r="D802" t="s">
        <v>4038</v>
      </c>
      <c r="E802">
        <v>158000</v>
      </c>
      <c r="F802">
        <v>10</v>
      </c>
      <c r="G802">
        <v>9</v>
      </c>
      <c r="H802">
        <v>-1</v>
      </c>
      <c r="J802" t="s">
        <v>6447</v>
      </c>
      <c r="K802" t="str">
        <f t="shared" si="136"/>
        <v>134251</v>
      </c>
      <c r="L802" t="str">
        <f t="shared" si="137"/>
        <v>NHÀ CỬA ĐỜI SỐNG</v>
      </c>
      <c r="P802" t="str">
        <f t="shared" si="140"/>
        <v>ĐỒ CHO MẸ BÉ</v>
      </c>
      <c r="Q802" t="str">
        <f t="shared" si="141"/>
        <v>121499</v>
      </c>
      <c r="R802" t="s">
        <v>1492</v>
      </c>
      <c r="S802" t="str">
        <f t="shared" si="142"/>
        <v>ZETTOC- Kem đánh răng trẻ em hương dâu (70g)</v>
      </c>
      <c r="T802">
        <f t="shared" si="143"/>
        <v>98500</v>
      </c>
      <c r="U802">
        <v>11</v>
      </c>
      <c r="V802">
        <v>12</v>
      </c>
      <c r="X802">
        <v>1</v>
      </c>
      <c r="Y802">
        <f t="shared" si="138"/>
        <v>1</v>
      </c>
      <c r="Z802" s="101">
        <f t="shared" si="139"/>
        <v>98500</v>
      </c>
      <c r="AA802" s="102">
        <v>0</v>
      </c>
    </row>
    <row r="803" spans="1:27">
      <c r="A803" t="s">
        <v>33</v>
      </c>
      <c r="B803" t="s">
        <v>4037</v>
      </c>
      <c r="C803" t="s">
        <v>4034</v>
      </c>
      <c r="D803" t="s">
        <v>4038</v>
      </c>
      <c r="E803">
        <v>158000</v>
      </c>
      <c r="F803">
        <v>-1</v>
      </c>
      <c r="G803">
        <v>0</v>
      </c>
      <c r="H803">
        <v>1</v>
      </c>
      <c r="J803" t="s">
        <v>6447</v>
      </c>
      <c r="K803" t="str">
        <f t="shared" si="136"/>
        <v>134251</v>
      </c>
      <c r="L803" t="str">
        <f t="shared" si="137"/>
        <v>NHÀ CỬA ĐỜI SỐNG</v>
      </c>
      <c r="P803" t="str">
        <f t="shared" si="140"/>
        <v>ĐỒ CHO MẸ BÉ</v>
      </c>
      <c r="Q803" t="str">
        <f t="shared" si="141"/>
        <v>121520</v>
      </c>
      <c r="R803" t="s">
        <v>42</v>
      </c>
      <c r="S803" t="str">
        <f t="shared" si="142"/>
        <v>ANYZOO- Yếm quàng cổ cúc bấm cho bé</v>
      </c>
      <c r="T803">
        <f t="shared" si="143"/>
        <v>25000</v>
      </c>
      <c r="U803">
        <v>-1</v>
      </c>
      <c r="V803">
        <v>0</v>
      </c>
      <c r="W803">
        <v>1</v>
      </c>
      <c r="Y803">
        <f t="shared" si="138"/>
        <v>1</v>
      </c>
      <c r="Z803" s="101">
        <f t="shared" si="139"/>
        <v>25000</v>
      </c>
      <c r="AA803" s="102">
        <v>45975</v>
      </c>
    </row>
    <row r="804" spans="1:27">
      <c r="A804" t="s">
        <v>33</v>
      </c>
      <c r="B804" t="s">
        <v>4235</v>
      </c>
      <c r="C804" t="s">
        <v>4230</v>
      </c>
      <c r="D804" t="s">
        <v>4236</v>
      </c>
      <c r="E804">
        <v>158000</v>
      </c>
      <c r="F804">
        <v>17</v>
      </c>
      <c r="G804">
        <v>16</v>
      </c>
      <c r="H804">
        <v>-1</v>
      </c>
      <c r="J804" t="s">
        <v>6482</v>
      </c>
      <c r="K804" t="str">
        <f t="shared" si="136"/>
        <v>134253</v>
      </c>
      <c r="L804" t="str">
        <f t="shared" si="137"/>
        <v>NHÀ CỬA ĐỜI SỐNG</v>
      </c>
      <c r="P804" t="str">
        <f t="shared" si="140"/>
        <v>ĐỒ CHO MẸ BÉ</v>
      </c>
      <c r="Q804" t="str">
        <f t="shared" si="141"/>
        <v>121525</v>
      </c>
      <c r="R804" t="s">
        <v>2402</v>
      </c>
      <c r="S804" t="str">
        <f t="shared" si="142"/>
        <v>ANZYOO- Bình uống nước cho bé màu xanh 300ml</v>
      </c>
      <c r="T804">
        <f t="shared" si="143"/>
        <v>250000</v>
      </c>
      <c r="U804">
        <v>4</v>
      </c>
      <c r="V804">
        <v>2</v>
      </c>
      <c r="X804">
        <v>-2</v>
      </c>
      <c r="Y804">
        <f t="shared" si="138"/>
        <v>-2</v>
      </c>
      <c r="Z804" s="101">
        <f t="shared" si="139"/>
        <v>-500000</v>
      </c>
      <c r="AA804" s="102">
        <v>0</v>
      </c>
    </row>
    <row r="805" spans="1:27">
      <c r="A805" t="s">
        <v>33</v>
      </c>
      <c r="B805" t="s">
        <v>4235</v>
      </c>
      <c r="C805" t="s">
        <v>4230</v>
      </c>
      <c r="D805" t="s">
        <v>4236</v>
      </c>
      <c r="E805">
        <v>158000</v>
      </c>
      <c r="F805">
        <v>-3</v>
      </c>
      <c r="G805">
        <v>0</v>
      </c>
      <c r="H805">
        <v>3</v>
      </c>
      <c r="J805" t="s">
        <v>6482</v>
      </c>
      <c r="K805" t="str">
        <f t="shared" si="136"/>
        <v>134253</v>
      </c>
      <c r="L805" t="str">
        <f t="shared" si="137"/>
        <v>NHÀ CỬA ĐỜI SỐNG</v>
      </c>
      <c r="P805" t="str">
        <f t="shared" si="140"/>
        <v>ĐỒ CHO MẸ BÉ</v>
      </c>
      <c r="Q805" t="str">
        <f t="shared" si="141"/>
        <v>121536</v>
      </c>
      <c r="R805" t="s">
        <v>523</v>
      </c>
      <c r="S805" t="str">
        <f t="shared" si="142"/>
        <v>ARAU BABY- Sữa tắm gội thảo mộc dưỡng ẩm 450ml</v>
      </c>
      <c r="T805">
        <f t="shared" si="143"/>
        <v>235000</v>
      </c>
      <c r="U805">
        <v>16</v>
      </c>
      <c r="V805">
        <v>14</v>
      </c>
      <c r="X805">
        <v>-2</v>
      </c>
      <c r="Y805">
        <f t="shared" si="138"/>
        <v>-2</v>
      </c>
      <c r="Z805" s="101">
        <f t="shared" si="139"/>
        <v>-470000</v>
      </c>
      <c r="AA805" s="102">
        <v>0</v>
      </c>
    </row>
    <row r="806" spans="1:27">
      <c r="A806" t="s">
        <v>33</v>
      </c>
      <c r="B806" t="s">
        <v>734</v>
      </c>
      <c r="C806" t="s">
        <v>735</v>
      </c>
      <c r="D806" t="s">
        <v>736</v>
      </c>
      <c r="E806">
        <v>155000</v>
      </c>
      <c r="F806">
        <v>16</v>
      </c>
      <c r="G806">
        <v>18</v>
      </c>
      <c r="I806">
        <v>2</v>
      </c>
      <c r="J806" t="s">
        <v>6248</v>
      </c>
      <c r="K806" t="str">
        <f t="shared" ref="K806:K869" si="144">B806</f>
        <v>134254</v>
      </c>
      <c r="L806" t="str">
        <f t="shared" ref="L806:L869" si="145">A806</f>
        <v>NHÀ CỬA ĐỜI SỐNG</v>
      </c>
      <c r="P806" t="str">
        <f t="shared" si="140"/>
        <v>ĐỒ CHO MẸ BÉ</v>
      </c>
      <c r="Q806" t="str">
        <f t="shared" si="141"/>
        <v>121548</v>
      </c>
      <c r="R806" t="s">
        <v>4460</v>
      </c>
      <c r="S806" t="str">
        <f t="shared" si="142"/>
        <v>KRACIE - Kẹo sáng tạo cơm bento 29g</v>
      </c>
      <c r="T806">
        <f t="shared" si="143"/>
        <v>95000</v>
      </c>
      <c r="U806">
        <v>7</v>
      </c>
      <c r="V806">
        <v>6</v>
      </c>
      <c r="W806">
        <v>-1</v>
      </c>
      <c r="Y806">
        <f t="shared" ref="Y806:Y869" si="146">+X806+W806</f>
        <v>-1</v>
      </c>
      <c r="Z806" s="101">
        <f t="shared" ref="Z806:Z869" si="147">+Y806*T806</f>
        <v>-95000</v>
      </c>
      <c r="AA806" s="102">
        <v>45975</v>
      </c>
    </row>
    <row r="807" spans="1:27">
      <c r="A807" t="s">
        <v>33</v>
      </c>
      <c r="B807" t="s">
        <v>734</v>
      </c>
      <c r="C807" t="s">
        <v>735</v>
      </c>
      <c r="D807" t="s">
        <v>736</v>
      </c>
      <c r="E807">
        <v>135000</v>
      </c>
      <c r="F807">
        <v>17</v>
      </c>
      <c r="G807">
        <v>16</v>
      </c>
      <c r="H807">
        <v>-1</v>
      </c>
      <c r="J807" t="s">
        <v>6248</v>
      </c>
      <c r="K807" t="str">
        <f t="shared" si="144"/>
        <v>134254</v>
      </c>
      <c r="L807" t="str">
        <f t="shared" si="145"/>
        <v>NHÀ CỬA ĐỜI SỐNG</v>
      </c>
      <c r="P807" t="str">
        <f t="shared" si="140"/>
        <v>ĐỒ CHO MẸ BÉ</v>
      </c>
      <c r="Q807" t="str">
        <f t="shared" si="141"/>
        <v>121557</v>
      </c>
      <c r="R807" t="s">
        <v>4100</v>
      </c>
      <c r="S807" t="str">
        <f t="shared" si="142"/>
        <v>KRACIE - Kẹo giáo dục vị nho 23.5g</v>
      </c>
      <c r="T807">
        <f t="shared" si="143"/>
        <v>45000</v>
      </c>
      <c r="U807">
        <v>-1</v>
      </c>
      <c r="V807">
        <v>0</v>
      </c>
      <c r="W807">
        <v>1</v>
      </c>
      <c r="Y807">
        <f t="shared" si="146"/>
        <v>1</v>
      </c>
      <c r="Z807" s="101">
        <f t="shared" si="147"/>
        <v>45000</v>
      </c>
      <c r="AA807" s="102">
        <v>45905</v>
      </c>
    </row>
    <row r="808" spans="1:27">
      <c r="A808" t="s">
        <v>33</v>
      </c>
      <c r="B808" t="s">
        <v>734</v>
      </c>
      <c r="C808" t="s">
        <v>735</v>
      </c>
      <c r="D808" t="s">
        <v>736</v>
      </c>
      <c r="E808">
        <v>135000</v>
      </c>
      <c r="F808">
        <v>21</v>
      </c>
      <c r="G808">
        <v>19</v>
      </c>
      <c r="H808">
        <v>-2</v>
      </c>
      <c r="J808" t="s">
        <v>6248</v>
      </c>
      <c r="K808" t="str">
        <f t="shared" si="144"/>
        <v>134254</v>
      </c>
      <c r="L808" t="str">
        <f t="shared" si="145"/>
        <v>NHÀ CỬA ĐỜI SỐNG</v>
      </c>
      <c r="P808" t="str">
        <f t="shared" si="140"/>
        <v>ĐỒ CHO MẸ BÉ</v>
      </c>
      <c r="Q808" t="str">
        <f t="shared" si="141"/>
        <v>121558</v>
      </c>
      <c r="R808" t="s">
        <v>4102</v>
      </c>
      <c r="S808" t="str">
        <f t="shared" si="142"/>
        <v>KRACIE - Kẹo giáo dục vị soda bổ sung canxi 25.5g</v>
      </c>
      <c r="T808">
        <f t="shared" si="143"/>
        <v>45000</v>
      </c>
      <c r="U808">
        <v>1</v>
      </c>
      <c r="V808">
        <v>0</v>
      </c>
      <c r="W808">
        <v>-1</v>
      </c>
      <c r="Y808">
        <f t="shared" si="146"/>
        <v>-1</v>
      </c>
      <c r="Z808" s="101">
        <f t="shared" si="147"/>
        <v>-45000</v>
      </c>
      <c r="AA808" s="102">
        <v>45905</v>
      </c>
    </row>
    <row r="809" spans="1:27">
      <c r="A809" t="s">
        <v>33</v>
      </c>
      <c r="B809" t="s">
        <v>734</v>
      </c>
      <c r="C809" t="s">
        <v>735</v>
      </c>
      <c r="D809" t="s">
        <v>736</v>
      </c>
      <c r="E809">
        <v>135000</v>
      </c>
      <c r="F809">
        <v>1</v>
      </c>
      <c r="G809">
        <v>0</v>
      </c>
      <c r="H809">
        <v>-1</v>
      </c>
      <c r="J809" t="s">
        <v>6248</v>
      </c>
      <c r="K809" t="str">
        <f t="shared" si="144"/>
        <v>134254</v>
      </c>
      <c r="L809" t="str">
        <f t="shared" si="145"/>
        <v>NHÀ CỬA ĐỜI SỐNG</v>
      </c>
      <c r="P809" t="str">
        <f t="shared" si="140"/>
        <v>ĐỒ CHO MẸ BÉ</v>
      </c>
      <c r="Q809" t="str">
        <f t="shared" si="141"/>
        <v>121559</v>
      </c>
      <c r="R809" t="s">
        <v>1878</v>
      </c>
      <c r="S809" t="str">
        <f t="shared" si="142"/>
        <v>KRACIE - Kẹo sáng tạo thế giới sắc màu 27g</v>
      </c>
      <c r="T809">
        <f t="shared" si="143"/>
        <v>62000</v>
      </c>
      <c r="U809">
        <v>5</v>
      </c>
      <c r="V809">
        <v>4</v>
      </c>
      <c r="X809">
        <v>-1</v>
      </c>
      <c r="Y809">
        <f t="shared" si="146"/>
        <v>-1</v>
      </c>
      <c r="Z809" s="101">
        <f t="shared" si="147"/>
        <v>-62000</v>
      </c>
      <c r="AA809" s="102">
        <v>0</v>
      </c>
    </row>
    <row r="810" spans="1:27">
      <c r="A810" t="s">
        <v>33</v>
      </c>
      <c r="B810" t="s">
        <v>1348</v>
      </c>
      <c r="C810" t="s">
        <v>1349</v>
      </c>
      <c r="D810" t="s">
        <v>1350</v>
      </c>
      <c r="E810">
        <v>35000</v>
      </c>
      <c r="F810">
        <v>1</v>
      </c>
      <c r="G810">
        <v>0</v>
      </c>
      <c r="H810">
        <v>-1</v>
      </c>
      <c r="J810" t="s">
        <v>6476</v>
      </c>
      <c r="K810" t="str">
        <f t="shared" si="144"/>
        <v>134255</v>
      </c>
      <c r="L810" t="str">
        <f t="shared" si="145"/>
        <v>NHÀ CỬA ĐỜI SỐNG</v>
      </c>
      <c r="P810" t="str">
        <f t="shared" si="140"/>
        <v>ĐỒ CHO MẸ BÉ</v>
      </c>
      <c r="Q810" t="str">
        <f t="shared" si="141"/>
        <v>121577</v>
      </c>
      <c r="R810" t="s">
        <v>4145</v>
      </c>
      <c r="S810" t="str">
        <f t="shared" si="142"/>
        <v>KĐR DENTAL CLINIC 2080 Kids (strawberry)_80gr</v>
      </c>
      <c r="T810">
        <f t="shared" si="143"/>
        <v>45000</v>
      </c>
      <c r="U810">
        <v>-1</v>
      </c>
      <c r="V810">
        <v>0</v>
      </c>
      <c r="W810">
        <v>1</v>
      </c>
      <c r="Y810">
        <f t="shared" si="146"/>
        <v>1</v>
      </c>
      <c r="Z810" s="101">
        <f t="shared" si="147"/>
        <v>45000</v>
      </c>
      <c r="AA810" s="102">
        <v>45916</v>
      </c>
    </row>
    <row r="811" spans="1:27">
      <c r="A811" t="s">
        <v>33</v>
      </c>
      <c r="B811" t="s">
        <v>1348</v>
      </c>
      <c r="C811" t="s">
        <v>1349</v>
      </c>
      <c r="D811" t="s">
        <v>1350</v>
      </c>
      <c r="E811">
        <v>35000</v>
      </c>
      <c r="F811">
        <v>23</v>
      </c>
      <c r="G811">
        <v>21</v>
      </c>
      <c r="H811">
        <v>-2</v>
      </c>
      <c r="J811" t="s">
        <v>6476</v>
      </c>
      <c r="K811" t="str">
        <f t="shared" si="144"/>
        <v>134255</v>
      </c>
      <c r="L811" t="str">
        <f t="shared" si="145"/>
        <v>NHÀ CỬA ĐỜI SỐNG</v>
      </c>
      <c r="P811" t="str">
        <f t="shared" si="140"/>
        <v>ĐỒ CHO MẸ BÉ</v>
      </c>
      <c r="Q811" t="str">
        <f t="shared" si="141"/>
        <v>121580</v>
      </c>
      <c r="R811" t="s">
        <v>2206</v>
      </c>
      <c r="S811" t="str">
        <f t="shared" si="142"/>
        <v>PIGEON – Bình sữa PP họa tiết logo 330ml</v>
      </c>
      <c r="T811">
        <f t="shared" si="143"/>
        <v>290000</v>
      </c>
      <c r="U811">
        <v>1</v>
      </c>
      <c r="V811">
        <v>0</v>
      </c>
      <c r="X811">
        <v>-1</v>
      </c>
      <c r="Y811">
        <f t="shared" si="146"/>
        <v>-1</v>
      </c>
      <c r="Z811" s="101">
        <f t="shared" si="147"/>
        <v>-290000</v>
      </c>
      <c r="AA811" s="102">
        <v>0</v>
      </c>
    </row>
    <row r="812" spans="1:27">
      <c r="A812" t="s">
        <v>33</v>
      </c>
      <c r="B812" t="s">
        <v>1348</v>
      </c>
      <c r="C812" t="s">
        <v>1349</v>
      </c>
      <c r="D812" t="s">
        <v>1350</v>
      </c>
      <c r="E812">
        <v>35000</v>
      </c>
      <c r="F812">
        <v>17</v>
      </c>
      <c r="G812">
        <v>16</v>
      </c>
      <c r="H812">
        <v>-1</v>
      </c>
      <c r="J812" t="s">
        <v>6476</v>
      </c>
      <c r="K812" t="str">
        <f t="shared" si="144"/>
        <v>134255</v>
      </c>
      <c r="L812" t="str">
        <f t="shared" si="145"/>
        <v>NHÀ CỬA ĐỜI SỐNG</v>
      </c>
      <c r="P812" t="str">
        <f t="shared" si="140"/>
        <v>ĐỒ CHO MẸ BÉ</v>
      </c>
      <c r="Q812" t="str">
        <f t="shared" si="141"/>
        <v>121614</v>
      </c>
      <c r="R812" t="s">
        <v>1044</v>
      </c>
      <c r="S812" t="str">
        <f t="shared" si="142"/>
        <v>TOHO- Gặp nướu hưu cao cổ vàng xanh</v>
      </c>
      <c r="T812">
        <f t="shared" si="143"/>
        <v>230000</v>
      </c>
      <c r="U812">
        <v>3</v>
      </c>
      <c r="V812">
        <v>6</v>
      </c>
      <c r="X812">
        <v>3</v>
      </c>
      <c r="Y812">
        <f t="shared" si="146"/>
        <v>3</v>
      </c>
      <c r="Z812" s="101">
        <f t="shared" si="147"/>
        <v>690000</v>
      </c>
      <c r="AA812" s="102">
        <v>0</v>
      </c>
    </row>
    <row r="813" spans="1:27">
      <c r="A813" t="s">
        <v>33</v>
      </c>
      <c r="B813" t="s">
        <v>1348</v>
      </c>
      <c r="C813" t="s">
        <v>1349</v>
      </c>
      <c r="D813" t="s">
        <v>1350</v>
      </c>
      <c r="E813">
        <v>35000</v>
      </c>
      <c r="F813">
        <v>2</v>
      </c>
      <c r="G813">
        <v>0</v>
      </c>
      <c r="H813">
        <v>-2</v>
      </c>
      <c r="J813" t="s">
        <v>6476</v>
      </c>
      <c r="K813" t="str">
        <f t="shared" si="144"/>
        <v>134255</v>
      </c>
      <c r="L813" t="str">
        <f t="shared" si="145"/>
        <v>NHÀ CỬA ĐỜI SỐNG</v>
      </c>
      <c r="P813" t="str">
        <f t="shared" si="140"/>
        <v>ĐỒ CHO MẸ BÉ</v>
      </c>
      <c r="Q813" t="str">
        <f t="shared" si="141"/>
        <v>121643</v>
      </c>
      <c r="R813" t="s">
        <v>6009</v>
      </c>
      <c r="S813" t="str">
        <f t="shared" si="142"/>
        <v>MORINAGA- Bánh xốp Manna vị sữa hộp 35g</v>
      </c>
      <c r="T813">
        <f t="shared" si="143"/>
        <v>50000</v>
      </c>
      <c r="U813">
        <v>1</v>
      </c>
      <c r="V813">
        <v>0</v>
      </c>
      <c r="W813">
        <v>-1</v>
      </c>
      <c r="Y813">
        <f t="shared" si="146"/>
        <v>-1</v>
      </c>
      <c r="Z813" s="101">
        <f t="shared" si="147"/>
        <v>-50000</v>
      </c>
      <c r="AA813" s="102">
        <v>46146</v>
      </c>
    </row>
    <row r="814" spans="1:27">
      <c r="A814" t="s">
        <v>33</v>
      </c>
      <c r="B814" t="s">
        <v>1437</v>
      </c>
      <c r="C814" t="s">
        <v>1438</v>
      </c>
      <c r="D814" t="s">
        <v>1439</v>
      </c>
      <c r="E814">
        <v>45000</v>
      </c>
      <c r="F814">
        <v>0</v>
      </c>
      <c r="G814">
        <v>3</v>
      </c>
      <c r="I814">
        <v>3</v>
      </c>
      <c r="J814" t="s">
        <v>6290</v>
      </c>
      <c r="K814" t="str">
        <f t="shared" si="144"/>
        <v>134257</v>
      </c>
      <c r="L814" t="str">
        <f t="shared" si="145"/>
        <v>NHÀ CỬA ĐỜI SỐNG</v>
      </c>
      <c r="P814" t="str">
        <f t="shared" si="140"/>
        <v>NHÀ CỬA ĐỜI SỐNG</v>
      </c>
      <c r="Q814" t="str">
        <f t="shared" si="141"/>
        <v>130001</v>
      </c>
      <c r="R814" t="s">
        <v>421</v>
      </c>
      <c r="S814" t="str">
        <f t="shared" si="142"/>
        <v>PANASONIC- Pin tiểu 3A- 2 pcs</v>
      </c>
      <c r="T814">
        <f t="shared" si="143"/>
        <v>62000</v>
      </c>
      <c r="U814">
        <v>26</v>
      </c>
      <c r="V814">
        <v>19</v>
      </c>
      <c r="X814">
        <v>-7</v>
      </c>
      <c r="Y814">
        <f t="shared" si="146"/>
        <v>-7</v>
      </c>
      <c r="Z814" s="101">
        <f t="shared" si="147"/>
        <v>-434000</v>
      </c>
      <c r="AA814" s="102">
        <v>0</v>
      </c>
    </row>
    <row r="815" spans="1:27">
      <c r="A815" t="s">
        <v>33</v>
      </c>
      <c r="B815" t="s">
        <v>1437</v>
      </c>
      <c r="C815" t="s">
        <v>1438</v>
      </c>
      <c r="D815" t="s">
        <v>1439</v>
      </c>
      <c r="E815">
        <v>40000</v>
      </c>
      <c r="F815">
        <v>31</v>
      </c>
      <c r="G815">
        <v>30</v>
      </c>
      <c r="H815">
        <v>-1</v>
      </c>
      <c r="J815" t="s">
        <v>6290</v>
      </c>
      <c r="K815" t="str">
        <f t="shared" si="144"/>
        <v>134257</v>
      </c>
      <c r="L815" t="str">
        <f t="shared" si="145"/>
        <v>NHÀ CỬA ĐỜI SỐNG</v>
      </c>
      <c r="P815" t="str">
        <f t="shared" si="140"/>
        <v>NHÀ CỬA ĐỜI SỐNG</v>
      </c>
      <c r="Q815" t="str">
        <f t="shared" si="141"/>
        <v>130018</v>
      </c>
      <c r="R815" t="s">
        <v>3938</v>
      </c>
      <c r="S815" t="str">
        <f t="shared" si="142"/>
        <v>KAO- Xịt kính Magic Clean 400ml</v>
      </c>
      <c r="T815">
        <f t="shared" si="143"/>
        <v>128000</v>
      </c>
      <c r="U815">
        <v>10</v>
      </c>
      <c r="V815">
        <v>9</v>
      </c>
      <c r="W815">
        <v>-1</v>
      </c>
      <c r="Y815">
        <f t="shared" si="146"/>
        <v>-1</v>
      </c>
      <c r="Z815" s="101">
        <f t="shared" si="147"/>
        <v>-128000</v>
      </c>
      <c r="AA815" s="102">
        <v>45870</v>
      </c>
    </row>
    <row r="816" spans="1:27">
      <c r="A816" t="s">
        <v>33</v>
      </c>
      <c r="B816" t="s">
        <v>1437</v>
      </c>
      <c r="C816" t="s">
        <v>1438</v>
      </c>
      <c r="D816" t="s">
        <v>1439</v>
      </c>
      <c r="E816">
        <v>40000</v>
      </c>
      <c r="F816">
        <v>27</v>
      </c>
      <c r="G816">
        <v>25</v>
      </c>
      <c r="H816">
        <v>-2</v>
      </c>
      <c r="J816" t="s">
        <v>6290</v>
      </c>
      <c r="K816" t="str">
        <f t="shared" si="144"/>
        <v>134257</v>
      </c>
      <c r="L816" t="str">
        <f t="shared" si="145"/>
        <v>NHÀ CỬA ĐỜI SỐNG</v>
      </c>
      <c r="P816" t="str">
        <f t="shared" si="140"/>
        <v>NHÀ CỬA ĐỜI SỐNG</v>
      </c>
      <c r="Q816" t="str">
        <f t="shared" si="141"/>
        <v>130065</v>
      </c>
      <c r="R816" t="s">
        <v>1791</v>
      </c>
      <c r="S816" t="str">
        <f t="shared" si="142"/>
        <v>INOMATA- Khay để nắp xoong nồi</v>
      </c>
      <c r="T816">
        <f t="shared" si="143"/>
        <v>45000</v>
      </c>
      <c r="U816">
        <v>1</v>
      </c>
      <c r="V816">
        <v>0</v>
      </c>
      <c r="X816">
        <v>-1</v>
      </c>
      <c r="Y816">
        <f t="shared" si="146"/>
        <v>-1</v>
      </c>
      <c r="Z816" s="101">
        <f t="shared" si="147"/>
        <v>-45000</v>
      </c>
      <c r="AA816" s="102">
        <v>0</v>
      </c>
    </row>
    <row r="817" spans="1:27">
      <c r="A817" t="s">
        <v>33</v>
      </c>
      <c r="B817" t="s">
        <v>1437</v>
      </c>
      <c r="C817" t="s">
        <v>1438</v>
      </c>
      <c r="D817" t="s">
        <v>1439</v>
      </c>
      <c r="E817">
        <v>45000</v>
      </c>
      <c r="F817">
        <v>-1</v>
      </c>
      <c r="G817">
        <v>0</v>
      </c>
      <c r="H817">
        <v>1</v>
      </c>
      <c r="J817" t="s">
        <v>6290</v>
      </c>
      <c r="K817" t="str">
        <f t="shared" si="144"/>
        <v>134257</v>
      </c>
      <c r="L817" t="str">
        <f t="shared" si="145"/>
        <v>NHÀ CỬA ĐỜI SỐNG</v>
      </c>
      <c r="P817" t="str">
        <f t="shared" si="140"/>
        <v>NHÀ CỬA ĐỜI SỐNG</v>
      </c>
      <c r="Q817" t="str">
        <f t="shared" si="141"/>
        <v>130072</v>
      </c>
      <c r="R817" t="s">
        <v>1860</v>
      </c>
      <c r="S817" t="str">
        <f t="shared" si="142"/>
        <v>INOMATA- Dụng cụ vắt cam 250ml</v>
      </c>
      <c r="T817">
        <f t="shared" si="143"/>
        <v>50000</v>
      </c>
      <c r="U817">
        <v>12</v>
      </c>
      <c r="V817">
        <v>11</v>
      </c>
      <c r="X817">
        <v>-1</v>
      </c>
      <c r="Y817">
        <f t="shared" si="146"/>
        <v>-1</v>
      </c>
      <c r="Z817" s="101">
        <f t="shared" si="147"/>
        <v>-50000</v>
      </c>
      <c r="AA817" s="102">
        <v>0</v>
      </c>
    </row>
    <row r="818" spans="1:27">
      <c r="A818" t="s">
        <v>33</v>
      </c>
      <c r="B818" t="s">
        <v>5649</v>
      </c>
      <c r="C818" t="s">
        <v>5650</v>
      </c>
      <c r="D818" t="s">
        <v>5651</v>
      </c>
      <c r="E818">
        <v>350000</v>
      </c>
      <c r="F818">
        <v>-1</v>
      </c>
      <c r="G818">
        <v>0</v>
      </c>
      <c r="H818">
        <v>1</v>
      </c>
      <c r="J818" t="s">
        <v>6717</v>
      </c>
      <c r="K818" t="str">
        <f t="shared" si="144"/>
        <v>134260</v>
      </c>
      <c r="L818" t="str">
        <f t="shared" si="145"/>
        <v>NHÀ CỬA ĐỜI SỐNG</v>
      </c>
      <c r="P818" t="str">
        <f t="shared" si="140"/>
        <v>NHÀ CỬA ĐỜI SỐNG</v>
      </c>
      <c r="Q818" t="str">
        <f t="shared" si="141"/>
        <v>130175</v>
      </c>
      <c r="R818" t="s">
        <v>1762</v>
      </c>
      <c r="S818" t="str">
        <f t="shared" si="142"/>
        <v>SANADA- Xiên hoa quả 25 chiếc</v>
      </c>
      <c r="T818">
        <f t="shared" si="143"/>
        <v>40000</v>
      </c>
      <c r="U818">
        <v>4</v>
      </c>
      <c r="V818">
        <v>3</v>
      </c>
      <c r="X818">
        <v>-1</v>
      </c>
      <c r="Y818">
        <f t="shared" si="146"/>
        <v>-1</v>
      </c>
      <c r="Z818" s="101">
        <f t="shared" si="147"/>
        <v>-40000</v>
      </c>
      <c r="AA818" s="102">
        <v>0</v>
      </c>
    </row>
    <row r="819" spans="1:27">
      <c r="A819" t="s">
        <v>33</v>
      </c>
      <c r="B819" t="s">
        <v>5649</v>
      </c>
      <c r="C819" t="s">
        <v>5650</v>
      </c>
      <c r="D819" t="s">
        <v>5651</v>
      </c>
      <c r="E819">
        <v>350000</v>
      </c>
      <c r="F819">
        <v>-1</v>
      </c>
      <c r="G819">
        <v>0</v>
      </c>
      <c r="H819">
        <v>1</v>
      </c>
      <c r="J819" t="s">
        <v>6717</v>
      </c>
      <c r="K819" t="str">
        <f t="shared" si="144"/>
        <v>134260</v>
      </c>
      <c r="L819" t="str">
        <f t="shared" si="145"/>
        <v>NHÀ CỬA ĐỜI SỐNG</v>
      </c>
      <c r="P819" t="str">
        <f t="shared" si="140"/>
        <v>NHÀ CỬA ĐỜI SỐNG</v>
      </c>
      <c r="Q819" t="str">
        <f t="shared" si="141"/>
        <v>130194</v>
      </c>
      <c r="R819" t="s">
        <v>1696</v>
      </c>
      <c r="S819" t="str">
        <f t="shared" si="142"/>
        <v>NAKANO- Đũa tre hoa cẩm chướng B-078</v>
      </c>
      <c r="T819">
        <f t="shared" si="143"/>
        <v>32000</v>
      </c>
      <c r="U819">
        <v>23</v>
      </c>
      <c r="V819">
        <v>24</v>
      </c>
      <c r="X819">
        <v>1</v>
      </c>
      <c r="Y819">
        <f t="shared" si="146"/>
        <v>1</v>
      </c>
      <c r="Z819" s="101">
        <f t="shared" si="147"/>
        <v>32000</v>
      </c>
      <c r="AA819" s="102">
        <v>0</v>
      </c>
    </row>
    <row r="820" spans="1:27">
      <c r="A820" t="s">
        <v>33</v>
      </c>
      <c r="B820" t="s">
        <v>456</v>
      </c>
      <c r="C820" t="s">
        <v>457</v>
      </c>
      <c r="D820" t="s">
        <v>458</v>
      </c>
      <c r="E820">
        <v>450000</v>
      </c>
      <c r="F820">
        <v>0</v>
      </c>
      <c r="G820">
        <v>2</v>
      </c>
      <c r="I820">
        <v>2</v>
      </c>
      <c r="J820" t="s">
        <v>6274</v>
      </c>
      <c r="K820" t="str">
        <f t="shared" si="144"/>
        <v>134261</v>
      </c>
      <c r="L820" t="str">
        <f t="shared" si="145"/>
        <v>NHÀ CỬA ĐỜI SỐNG</v>
      </c>
      <c r="P820" t="str">
        <f t="shared" si="140"/>
        <v>NHÀ CỬA ĐỜI SỐNG</v>
      </c>
      <c r="Q820" t="str">
        <f t="shared" si="141"/>
        <v>130225</v>
      </c>
      <c r="R820" t="s">
        <v>4083</v>
      </c>
      <c r="S820" t="str">
        <f t="shared" si="142"/>
        <v>SEIWA PRO- Gang tay cao su size L ( J )</v>
      </c>
      <c r="T820">
        <f t="shared" si="143"/>
        <v>40000</v>
      </c>
      <c r="U820">
        <v>1</v>
      </c>
      <c r="V820">
        <v>0</v>
      </c>
      <c r="W820">
        <v>-1</v>
      </c>
      <c r="Y820">
        <f t="shared" si="146"/>
        <v>-1</v>
      </c>
      <c r="Z820" s="101">
        <f t="shared" si="147"/>
        <v>-40000</v>
      </c>
      <c r="AA820" s="102">
        <v>45903</v>
      </c>
    </row>
    <row r="821" spans="1:27">
      <c r="A821" t="s">
        <v>33</v>
      </c>
      <c r="B821" t="s">
        <v>456</v>
      </c>
      <c r="C821" t="s">
        <v>457</v>
      </c>
      <c r="D821" t="s">
        <v>458</v>
      </c>
      <c r="E821">
        <v>450000</v>
      </c>
      <c r="F821">
        <v>4</v>
      </c>
      <c r="G821">
        <v>2</v>
      </c>
      <c r="H821">
        <v>-2</v>
      </c>
      <c r="J821" t="s">
        <v>6274</v>
      </c>
      <c r="K821" t="str">
        <f t="shared" si="144"/>
        <v>134261</v>
      </c>
      <c r="L821" t="str">
        <f t="shared" si="145"/>
        <v>NHÀ CỬA ĐỜI SỐNG</v>
      </c>
      <c r="P821" t="str">
        <f t="shared" si="140"/>
        <v>NHÀ CỬA ĐỜI SỐNG</v>
      </c>
      <c r="Q821" t="str">
        <f t="shared" si="141"/>
        <v>130333</v>
      </c>
      <c r="R821" t="s">
        <v>4523</v>
      </c>
      <c r="S821" t="str">
        <f t="shared" si="142"/>
        <v xml:space="preserve">P&amp;G - Nước hoa cho ô tô khử mùi thuốc lá 30 ngày </v>
      </c>
      <c r="T821">
        <f t="shared" si="143"/>
        <v>158000</v>
      </c>
      <c r="U821">
        <v>2</v>
      </c>
      <c r="V821">
        <v>0</v>
      </c>
      <c r="W821">
        <v>-2</v>
      </c>
      <c r="Y821">
        <f t="shared" si="146"/>
        <v>-2</v>
      </c>
      <c r="Z821" s="101">
        <f t="shared" si="147"/>
        <v>-316000</v>
      </c>
      <c r="AA821" s="102">
        <v>45992</v>
      </c>
    </row>
    <row r="822" spans="1:27">
      <c r="A822" t="s">
        <v>33</v>
      </c>
      <c r="B822" t="s">
        <v>456</v>
      </c>
      <c r="C822" t="s">
        <v>457</v>
      </c>
      <c r="D822" t="s">
        <v>458</v>
      </c>
      <c r="E822">
        <v>450000</v>
      </c>
      <c r="F822">
        <v>2</v>
      </c>
      <c r="G822">
        <v>1</v>
      </c>
      <c r="H822">
        <v>-1</v>
      </c>
      <c r="J822" t="s">
        <v>6274</v>
      </c>
      <c r="K822" t="str">
        <f t="shared" si="144"/>
        <v>134261</v>
      </c>
      <c r="L822" t="str">
        <f t="shared" si="145"/>
        <v>NHÀ CỬA ĐỜI SỐNG</v>
      </c>
      <c r="P822" t="str">
        <f t="shared" si="140"/>
        <v>NHÀ CỬA ĐỜI SỐNG</v>
      </c>
      <c r="Q822" t="str">
        <f t="shared" si="141"/>
        <v>130364</v>
      </c>
      <c r="R822" t="s">
        <v>1818</v>
      </c>
      <c r="S822" t="str">
        <f t="shared" si="142"/>
        <v>INOMATA-Rổ màu trắng 2L</v>
      </c>
      <c r="T822">
        <f t="shared" si="143"/>
        <v>45000</v>
      </c>
      <c r="U822">
        <v>6</v>
      </c>
      <c r="V822">
        <v>5</v>
      </c>
      <c r="X822">
        <v>-1</v>
      </c>
      <c r="Y822">
        <f t="shared" si="146"/>
        <v>-1</v>
      </c>
      <c r="Z822" s="101">
        <f t="shared" si="147"/>
        <v>-45000</v>
      </c>
      <c r="AA822" s="102">
        <v>0</v>
      </c>
    </row>
    <row r="823" spans="1:27">
      <c r="A823" t="s">
        <v>33</v>
      </c>
      <c r="B823" t="s">
        <v>3339</v>
      </c>
      <c r="C823" t="s">
        <v>3340</v>
      </c>
      <c r="D823" t="s">
        <v>3341</v>
      </c>
      <c r="E823">
        <v>850000</v>
      </c>
      <c r="F823">
        <v>0</v>
      </c>
      <c r="G823">
        <v>5</v>
      </c>
      <c r="I823">
        <v>5</v>
      </c>
      <c r="J823" t="s">
        <v>6158</v>
      </c>
      <c r="K823" t="str">
        <f t="shared" si="144"/>
        <v>134265</v>
      </c>
      <c r="L823" t="str">
        <f t="shared" si="145"/>
        <v>NHÀ CỬA ĐỜI SỐNG</v>
      </c>
      <c r="P823" t="str">
        <f t="shared" si="140"/>
        <v>NHÀ CỬA ĐỜI SỐNG</v>
      </c>
      <c r="Q823" t="str">
        <f t="shared" si="141"/>
        <v>130435</v>
      </c>
      <c r="R823" t="s">
        <v>1669</v>
      </c>
      <c r="S823" t="str">
        <f t="shared" si="142"/>
        <v>INOMATA-Hộp đựng đồ di động nhà tắm mầu trắng</v>
      </c>
      <c r="T823">
        <f t="shared" si="143"/>
        <v>40000</v>
      </c>
      <c r="U823">
        <v>8</v>
      </c>
      <c r="V823">
        <v>9</v>
      </c>
      <c r="X823">
        <v>1</v>
      </c>
      <c r="Y823">
        <f t="shared" si="146"/>
        <v>1</v>
      </c>
      <c r="Z823" s="101">
        <f t="shared" si="147"/>
        <v>40000</v>
      </c>
      <c r="AA823" s="102">
        <v>0</v>
      </c>
    </row>
    <row r="824" spans="1:27">
      <c r="A824" t="s">
        <v>33</v>
      </c>
      <c r="B824" t="s">
        <v>3339</v>
      </c>
      <c r="C824" t="s">
        <v>3340</v>
      </c>
      <c r="D824" t="s">
        <v>3341</v>
      </c>
      <c r="E824">
        <v>850000</v>
      </c>
      <c r="F824">
        <v>-2</v>
      </c>
      <c r="G824">
        <v>0</v>
      </c>
      <c r="H824">
        <v>2</v>
      </c>
      <c r="J824" t="s">
        <v>6158</v>
      </c>
      <c r="K824" t="str">
        <f t="shared" si="144"/>
        <v>134265</v>
      </c>
      <c r="L824" t="str">
        <f t="shared" si="145"/>
        <v>NHÀ CỬA ĐỜI SỐNG</v>
      </c>
      <c r="P824" t="str">
        <f t="shared" si="140"/>
        <v>NHÀ CỬA ĐỜI SỐNG</v>
      </c>
      <c r="Q824" t="str">
        <f t="shared" si="141"/>
        <v>130439</v>
      </c>
      <c r="R824" t="s">
        <v>4541</v>
      </c>
      <c r="S824" t="str">
        <f t="shared" si="142"/>
        <v>INOMATA-Chậu màu hồng 2.9L</v>
      </c>
      <c r="T824">
        <f t="shared" si="143"/>
        <v>50000</v>
      </c>
      <c r="U824">
        <v>56</v>
      </c>
      <c r="V824">
        <v>55</v>
      </c>
      <c r="W824">
        <v>-1</v>
      </c>
      <c r="Y824">
        <f t="shared" si="146"/>
        <v>-1</v>
      </c>
      <c r="Z824" s="101">
        <f t="shared" si="147"/>
        <v>-50000</v>
      </c>
      <c r="AA824" s="102">
        <v>45994</v>
      </c>
    </row>
    <row r="825" spans="1:27">
      <c r="A825" t="s">
        <v>33</v>
      </c>
      <c r="B825" t="s">
        <v>3339</v>
      </c>
      <c r="C825" t="s">
        <v>3340</v>
      </c>
      <c r="D825" t="s">
        <v>3341</v>
      </c>
      <c r="E825">
        <v>850000</v>
      </c>
      <c r="F825">
        <v>-14</v>
      </c>
      <c r="G825">
        <v>0</v>
      </c>
      <c r="H825">
        <v>14</v>
      </c>
      <c r="J825" t="s">
        <v>6158</v>
      </c>
      <c r="K825" t="str">
        <f t="shared" si="144"/>
        <v>134265</v>
      </c>
      <c r="L825" t="str">
        <f t="shared" si="145"/>
        <v>NHÀ CỬA ĐỜI SỐNG</v>
      </c>
      <c r="P825" t="str">
        <f t="shared" si="140"/>
        <v>NHÀ CỬA ĐỜI SỐNG</v>
      </c>
      <c r="Q825" t="str">
        <f t="shared" si="141"/>
        <v>130466</v>
      </c>
      <c r="R825" t="s">
        <v>4041</v>
      </c>
      <c r="S825" t="str">
        <f t="shared" si="142"/>
        <v>INOMATA-Khay đựng đá có nắp 12 ngăn</v>
      </c>
      <c r="T825">
        <f t="shared" si="143"/>
        <v>40000</v>
      </c>
      <c r="U825">
        <v>3</v>
      </c>
      <c r="V825">
        <v>0</v>
      </c>
      <c r="W825">
        <v>-3</v>
      </c>
      <c r="Y825">
        <f t="shared" si="146"/>
        <v>-3</v>
      </c>
      <c r="Z825" s="101">
        <f t="shared" si="147"/>
        <v>-120000</v>
      </c>
      <c r="AA825" s="102">
        <v>45887</v>
      </c>
    </row>
    <row r="826" spans="1:27">
      <c r="A826" t="s">
        <v>33</v>
      </c>
      <c r="B826" t="s">
        <v>3339</v>
      </c>
      <c r="C826" t="s">
        <v>3340</v>
      </c>
      <c r="D826" t="s">
        <v>3341</v>
      </c>
      <c r="E826">
        <v>850000</v>
      </c>
      <c r="F826">
        <v>-1</v>
      </c>
      <c r="G826">
        <v>0</v>
      </c>
      <c r="H826">
        <v>1</v>
      </c>
      <c r="J826" t="s">
        <v>6158</v>
      </c>
      <c r="K826" t="str">
        <f t="shared" si="144"/>
        <v>134265</v>
      </c>
      <c r="L826" t="str">
        <f t="shared" si="145"/>
        <v>NHÀ CỬA ĐỜI SỐNG</v>
      </c>
      <c r="P826" t="str">
        <f t="shared" si="140"/>
        <v>NHÀ CỬA ĐỜI SỐNG</v>
      </c>
      <c r="Q826" t="str">
        <f t="shared" si="141"/>
        <v>130483</v>
      </c>
      <c r="R826" t="s">
        <v>1672</v>
      </c>
      <c r="S826" t="str">
        <f t="shared" si="142"/>
        <v>SANADA SEIKO- Dụng cụ mở bia</v>
      </c>
      <c r="T826">
        <f t="shared" si="143"/>
        <v>40000</v>
      </c>
      <c r="U826">
        <v>19</v>
      </c>
      <c r="V826">
        <v>20</v>
      </c>
      <c r="X826">
        <v>1</v>
      </c>
      <c r="Y826">
        <f t="shared" si="146"/>
        <v>1</v>
      </c>
      <c r="Z826" s="101">
        <f t="shared" si="147"/>
        <v>40000</v>
      </c>
      <c r="AA826" s="102">
        <v>0</v>
      </c>
    </row>
    <row r="827" spans="1:27">
      <c r="A827" t="s">
        <v>33</v>
      </c>
      <c r="B827" t="s">
        <v>3345</v>
      </c>
      <c r="C827" t="s">
        <v>3346</v>
      </c>
      <c r="D827" t="s">
        <v>3347</v>
      </c>
      <c r="E827">
        <v>500000</v>
      </c>
      <c r="F827">
        <v>5</v>
      </c>
      <c r="G827">
        <v>6</v>
      </c>
      <c r="I827">
        <v>1</v>
      </c>
      <c r="J827">
        <v>45817</v>
      </c>
      <c r="K827" t="str">
        <f t="shared" si="144"/>
        <v>134267</v>
      </c>
      <c r="L827" t="str">
        <f t="shared" si="145"/>
        <v>NHÀ CỬA ĐỜI SỐNG</v>
      </c>
      <c r="P827" t="str">
        <f t="shared" si="140"/>
        <v>NHÀ CỬA ĐỜI SỐNG</v>
      </c>
      <c r="Q827" t="str">
        <f t="shared" si="141"/>
        <v>130513</v>
      </c>
      <c r="R827" t="s">
        <v>1890</v>
      </c>
      <c r="S827" t="str">
        <f t="shared" si="142"/>
        <v>IMOTANI- Chổi lau đa năng màu xanh</v>
      </c>
      <c r="T827">
        <f t="shared" si="143"/>
        <v>68000</v>
      </c>
      <c r="U827">
        <v>1</v>
      </c>
      <c r="V827">
        <v>0</v>
      </c>
      <c r="X827">
        <v>-1</v>
      </c>
      <c r="Y827">
        <f t="shared" si="146"/>
        <v>-1</v>
      </c>
      <c r="Z827" s="101">
        <f t="shared" si="147"/>
        <v>-68000</v>
      </c>
      <c r="AA827" s="102">
        <v>0</v>
      </c>
    </row>
    <row r="828" spans="1:27">
      <c r="A828" t="s">
        <v>33</v>
      </c>
      <c r="B828" t="s">
        <v>3345</v>
      </c>
      <c r="C828" t="s">
        <v>3346</v>
      </c>
      <c r="D828" t="s">
        <v>3347</v>
      </c>
      <c r="E828">
        <v>500000</v>
      </c>
      <c r="F828">
        <v>5</v>
      </c>
      <c r="G828">
        <v>4</v>
      </c>
      <c r="H828">
        <v>-1</v>
      </c>
      <c r="J828">
        <v>45817</v>
      </c>
      <c r="K828" t="str">
        <f t="shared" si="144"/>
        <v>134267</v>
      </c>
      <c r="L828" t="str">
        <f t="shared" si="145"/>
        <v>NHÀ CỬA ĐỜI SỐNG</v>
      </c>
      <c r="P828" t="str">
        <f t="shared" si="140"/>
        <v>NHÀ CỬA ĐỜI SỐNG</v>
      </c>
      <c r="Q828" t="str">
        <f t="shared" si="141"/>
        <v>130634</v>
      </c>
      <c r="R828" t="s">
        <v>1666</v>
      </c>
      <c r="S828" t="str">
        <f t="shared" si="142"/>
        <v>SANADA- Chậu 2.5L màu xanh</v>
      </c>
      <c r="T828">
        <f t="shared" si="143"/>
        <v>40000</v>
      </c>
      <c r="U828">
        <v>1</v>
      </c>
      <c r="V828">
        <v>2</v>
      </c>
      <c r="X828">
        <v>1</v>
      </c>
      <c r="Y828">
        <f t="shared" si="146"/>
        <v>1</v>
      </c>
      <c r="Z828" s="101">
        <f t="shared" si="147"/>
        <v>40000</v>
      </c>
      <c r="AA828" s="102">
        <v>0</v>
      </c>
    </row>
    <row r="829" spans="1:27">
      <c r="A829" t="s">
        <v>33</v>
      </c>
      <c r="B829" t="s">
        <v>453</v>
      </c>
      <c r="C829" t="s">
        <v>454</v>
      </c>
      <c r="D829" t="s">
        <v>455</v>
      </c>
      <c r="E829">
        <v>550000</v>
      </c>
      <c r="F829">
        <v>7</v>
      </c>
      <c r="G829">
        <v>5</v>
      </c>
      <c r="I829">
        <v>-2</v>
      </c>
      <c r="J829" t="s">
        <v>6158</v>
      </c>
      <c r="K829" t="str">
        <f t="shared" si="144"/>
        <v>134268</v>
      </c>
      <c r="L829" t="str">
        <f t="shared" si="145"/>
        <v>NHÀ CỬA ĐỜI SỐNG</v>
      </c>
      <c r="P829" t="str">
        <f t="shared" si="140"/>
        <v>NHÀ CỬA ĐỜI SỐNG</v>
      </c>
      <c r="Q829" t="str">
        <f t="shared" si="141"/>
        <v>130685</v>
      </c>
      <c r="R829" t="s">
        <v>1945</v>
      </c>
      <c r="S829" t="str">
        <f t="shared" si="142"/>
        <v>NEPIA-Hộp giấy ăn Japan Premium 220 tờ</v>
      </c>
      <c r="T829">
        <f t="shared" si="143"/>
        <v>78000</v>
      </c>
      <c r="U829">
        <v>1</v>
      </c>
      <c r="V829">
        <v>0</v>
      </c>
      <c r="X829">
        <v>-1</v>
      </c>
      <c r="Y829">
        <f t="shared" si="146"/>
        <v>-1</v>
      </c>
      <c r="Z829" s="101">
        <f t="shared" si="147"/>
        <v>-78000</v>
      </c>
      <c r="AA829" s="102">
        <v>0</v>
      </c>
    </row>
    <row r="830" spans="1:27">
      <c r="A830" t="s">
        <v>33</v>
      </c>
      <c r="B830" t="s">
        <v>453</v>
      </c>
      <c r="C830" t="s">
        <v>454</v>
      </c>
      <c r="D830" t="s">
        <v>455</v>
      </c>
      <c r="E830">
        <v>550000</v>
      </c>
      <c r="F830">
        <v>27</v>
      </c>
      <c r="G830">
        <v>26</v>
      </c>
      <c r="H830">
        <v>-1</v>
      </c>
      <c r="J830" t="s">
        <v>6158</v>
      </c>
      <c r="K830" t="str">
        <f t="shared" si="144"/>
        <v>134268</v>
      </c>
      <c r="L830" t="str">
        <f t="shared" si="145"/>
        <v>NHÀ CỬA ĐỜI SỐNG</v>
      </c>
      <c r="P830" t="str">
        <f t="shared" si="140"/>
        <v>NHÀ CỬA ĐỜI SỐNG</v>
      </c>
      <c r="Q830" t="str">
        <f t="shared" si="141"/>
        <v>130747</v>
      </c>
      <c r="R830" t="s">
        <v>279</v>
      </c>
      <c r="S830" t="str">
        <f t="shared" si="142"/>
        <v xml:space="preserve">PANASONIC- Pin tiểu 2A- 2 pcs </v>
      </c>
      <c r="T830">
        <f t="shared" si="143"/>
        <v>65000</v>
      </c>
      <c r="U830">
        <v>28</v>
      </c>
      <c r="V830">
        <v>16</v>
      </c>
      <c r="X830">
        <v>-12</v>
      </c>
      <c r="Y830">
        <f t="shared" si="146"/>
        <v>-12</v>
      </c>
      <c r="Z830" s="101">
        <f t="shared" si="147"/>
        <v>-780000</v>
      </c>
      <c r="AA830" s="102">
        <v>0</v>
      </c>
    </row>
    <row r="831" spans="1:27">
      <c r="A831" t="s">
        <v>33</v>
      </c>
      <c r="B831" t="s">
        <v>453</v>
      </c>
      <c r="C831" t="s">
        <v>454</v>
      </c>
      <c r="D831" t="s">
        <v>455</v>
      </c>
      <c r="E831">
        <v>550000</v>
      </c>
      <c r="F831">
        <v>21</v>
      </c>
      <c r="G831">
        <v>7</v>
      </c>
      <c r="H831">
        <v>-14</v>
      </c>
      <c r="J831" t="s">
        <v>6158</v>
      </c>
      <c r="K831" t="str">
        <f t="shared" si="144"/>
        <v>134268</v>
      </c>
      <c r="L831" t="str">
        <f t="shared" si="145"/>
        <v>NHÀ CỬA ĐỜI SỐNG</v>
      </c>
      <c r="P831" t="str">
        <f t="shared" si="140"/>
        <v>NHÀ CỬA ĐỜI SỐNG</v>
      </c>
      <c r="Q831" t="str">
        <f t="shared" si="141"/>
        <v>130758</v>
      </c>
      <c r="R831" t="s">
        <v>5577</v>
      </c>
      <c r="S831" t="str">
        <f t="shared" si="142"/>
        <v>ECHO- Dụng cụ mài và gọt rau củ</v>
      </c>
      <c r="T831">
        <f t="shared" si="143"/>
        <v>39000</v>
      </c>
      <c r="U831">
        <v>1</v>
      </c>
      <c r="V831">
        <v>0</v>
      </c>
      <c r="W831">
        <v>-1</v>
      </c>
      <c r="Y831">
        <f t="shared" si="146"/>
        <v>-1</v>
      </c>
      <c r="Z831" s="101">
        <f t="shared" si="147"/>
        <v>-39000</v>
      </c>
      <c r="AA831" s="102">
        <v>46083</v>
      </c>
    </row>
    <row r="832" spans="1:27">
      <c r="A832" t="s">
        <v>33</v>
      </c>
      <c r="B832" t="s">
        <v>453</v>
      </c>
      <c r="C832" t="s">
        <v>454</v>
      </c>
      <c r="D832" t="s">
        <v>455</v>
      </c>
      <c r="E832">
        <v>550000</v>
      </c>
      <c r="F832">
        <v>1</v>
      </c>
      <c r="G832">
        <v>0</v>
      </c>
      <c r="H832">
        <v>-1</v>
      </c>
      <c r="J832" t="s">
        <v>6158</v>
      </c>
      <c r="K832" t="str">
        <f t="shared" si="144"/>
        <v>134268</v>
      </c>
      <c r="L832" t="str">
        <f t="shared" si="145"/>
        <v>NHÀ CỬA ĐỜI SỐNG</v>
      </c>
      <c r="P832" t="str">
        <f t="shared" si="140"/>
        <v>NHÀ CỬA ĐỜI SỐNG</v>
      </c>
      <c r="Q832" t="str">
        <f t="shared" si="141"/>
        <v>130765</v>
      </c>
      <c r="R832" t="s">
        <v>5575</v>
      </c>
      <c r="S832" t="str">
        <f t="shared" si="142"/>
        <v>ECHO- Dụng cụ mài, nạo rau củ inox</v>
      </c>
      <c r="T832">
        <f t="shared" si="143"/>
        <v>50000</v>
      </c>
      <c r="U832">
        <v>-1</v>
      </c>
      <c r="V832">
        <v>0</v>
      </c>
      <c r="W832">
        <v>1</v>
      </c>
      <c r="Y832">
        <f t="shared" si="146"/>
        <v>1</v>
      </c>
      <c r="Z832" s="101">
        <f t="shared" si="147"/>
        <v>50000</v>
      </c>
      <c r="AA832" s="102">
        <v>46083</v>
      </c>
    </row>
    <row r="833" spans="1:27">
      <c r="A833" t="s">
        <v>33</v>
      </c>
      <c r="B833" t="s">
        <v>3348</v>
      </c>
      <c r="C833" t="s">
        <v>3349</v>
      </c>
      <c r="D833" t="s">
        <v>3350</v>
      </c>
      <c r="E833">
        <v>850000</v>
      </c>
      <c r="F833">
        <v>8</v>
      </c>
      <c r="G833">
        <v>6</v>
      </c>
      <c r="I833">
        <v>-2</v>
      </c>
      <c r="J833" t="s">
        <v>6159</v>
      </c>
      <c r="K833" t="str">
        <f t="shared" si="144"/>
        <v>134271</v>
      </c>
      <c r="L833" t="str">
        <f t="shared" si="145"/>
        <v>NHÀ CỬA ĐỜI SỐNG</v>
      </c>
      <c r="P833" t="str">
        <f t="shared" si="140"/>
        <v>NHÀ CỬA ĐỜI SỐNG</v>
      </c>
      <c r="Q833" t="str">
        <f t="shared" si="141"/>
        <v>130796</v>
      </c>
      <c r="R833" t="s">
        <v>723</v>
      </c>
      <c r="S833" t="str">
        <f t="shared" si="142"/>
        <v>ECHO- Thìa ăn inox</v>
      </c>
      <c r="T833">
        <f t="shared" si="143"/>
        <v>45000</v>
      </c>
      <c r="U833">
        <v>17</v>
      </c>
      <c r="V833">
        <v>16</v>
      </c>
      <c r="X833">
        <v>-1</v>
      </c>
      <c r="Y833">
        <f t="shared" si="146"/>
        <v>-1</v>
      </c>
      <c r="Z833" s="101">
        <f t="shared" si="147"/>
        <v>-45000</v>
      </c>
      <c r="AA833" s="102">
        <v>0</v>
      </c>
    </row>
    <row r="834" spans="1:27">
      <c r="A834" t="s">
        <v>33</v>
      </c>
      <c r="B834" t="s">
        <v>3348</v>
      </c>
      <c r="C834" t="s">
        <v>3349</v>
      </c>
      <c r="D834" t="s">
        <v>3350</v>
      </c>
      <c r="E834">
        <v>850000</v>
      </c>
      <c r="F834">
        <v>12</v>
      </c>
      <c r="G834">
        <v>11</v>
      </c>
      <c r="H834">
        <v>-1</v>
      </c>
      <c r="J834" t="s">
        <v>6159</v>
      </c>
      <c r="K834" t="str">
        <f t="shared" si="144"/>
        <v>134271</v>
      </c>
      <c r="L834" t="str">
        <f t="shared" si="145"/>
        <v>NHÀ CỬA ĐỜI SỐNG</v>
      </c>
      <c r="P834" t="str">
        <f t="shared" si="140"/>
        <v>NHÀ CỬA ĐỜI SỐNG</v>
      </c>
      <c r="Q834" t="str">
        <f t="shared" si="141"/>
        <v>130813</v>
      </c>
      <c r="R834" t="s">
        <v>3784</v>
      </c>
      <c r="S834" t="str">
        <f t="shared" si="142"/>
        <v>KAO-  Nước rửa bát Kyukyuto hương trà xanh 770ml</v>
      </c>
      <c r="T834">
        <f t="shared" si="143"/>
        <v>99000</v>
      </c>
      <c r="U834">
        <v>-1</v>
      </c>
      <c r="V834">
        <v>0</v>
      </c>
      <c r="W834">
        <v>1</v>
      </c>
      <c r="Y834">
        <f t="shared" si="146"/>
        <v>1</v>
      </c>
      <c r="Z834" s="101">
        <f t="shared" si="147"/>
        <v>99000</v>
      </c>
      <c r="AA834" s="102">
        <v>45833</v>
      </c>
    </row>
    <row r="835" spans="1:27">
      <c r="A835" t="s">
        <v>33</v>
      </c>
      <c r="B835" t="s">
        <v>3348</v>
      </c>
      <c r="C835" t="s">
        <v>3349</v>
      </c>
      <c r="D835" t="s">
        <v>3350</v>
      </c>
      <c r="E835">
        <v>850000</v>
      </c>
      <c r="F835">
        <v>11</v>
      </c>
      <c r="G835">
        <v>9</v>
      </c>
      <c r="H835">
        <v>-2</v>
      </c>
      <c r="J835" t="s">
        <v>6159</v>
      </c>
      <c r="K835" t="str">
        <f t="shared" si="144"/>
        <v>134271</v>
      </c>
      <c r="L835" t="str">
        <f t="shared" si="145"/>
        <v>NHÀ CỬA ĐỜI SỐNG</v>
      </c>
      <c r="P835" t="str">
        <f t="shared" si="140"/>
        <v>NHÀ CỬA ĐỜI SỐNG</v>
      </c>
      <c r="Q835" t="str">
        <f t="shared" si="141"/>
        <v>131013</v>
      </c>
      <c r="R835" t="s">
        <v>1331</v>
      </c>
      <c r="S835" t="str">
        <f t="shared" si="142"/>
        <v>CRECIA- Set giấy ăn hộp Klenex-Aquaveil (360x5)</v>
      </c>
      <c r="T835">
        <f t="shared" si="143"/>
        <v>185000</v>
      </c>
      <c r="U835">
        <v>4</v>
      </c>
      <c r="V835">
        <v>5</v>
      </c>
      <c r="X835">
        <v>1</v>
      </c>
      <c r="Y835">
        <f t="shared" si="146"/>
        <v>1</v>
      </c>
      <c r="Z835" s="101">
        <f t="shared" si="147"/>
        <v>185000</v>
      </c>
      <c r="AA835" s="102">
        <v>0</v>
      </c>
    </row>
    <row r="836" spans="1:27">
      <c r="A836" t="s">
        <v>33</v>
      </c>
      <c r="B836" t="s">
        <v>3299</v>
      </c>
      <c r="C836" t="s">
        <v>3300</v>
      </c>
      <c r="D836" t="s">
        <v>3301</v>
      </c>
      <c r="E836">
        <v>350000</v>
      </c>
      <c r="F836">
        <v>5</v>
      </c>
      <c r="G836">
        <v>9</v>
      </c>
      <c r="I836">
        <v>4</v>
      </c>
      <c r="J836">
        <v>46090</v>
      </c>
      <c r="K836" t="str">
        <f t="shared" si="144"/>
        <v>134275</v>
      </c>
      <c r="L836" t="str">
        <f t="shared" si="145"/>
        <v>NHÀ CỬA ĐỜI SỐNG</v>
      </c>
      <c r="P836" t="str">
        <f t="shared" si="140"/>
        <v>NHÀ CỬA ĐỜI SỐNG</v>
      </c>
      <c r="Q836" t="str">
        <f t="shared" si="141"/>
        <v>131169</v>
      </c>
      <c r="R836" t="s">
        <v>1633</v>
      </c>
      <c r="S836" t="str">
        <f t="shared" si="142"/>
        <v>DUNLOP- Găng tay cao su màu xanh lá size M</v>
      </c>
      <c r="T836">
        <f t="shared" si="143"/>
        <v>45000</v>
      </c>
      <c r="U836">
        <v>25</v>
      </c>
      <c r="V836">
        <v>26</v>
      </c>
      <c r="X836">
        <v>1</v>
      </c>
      <c r="Y836">
        <f t="shared" si="146"/>
        <v>1</v>
      </c>
      <c r="Z836" s="101">
        <f t="shared" si="147"/>
        <v>45000</v>
      </c>
      <c r="AA836" s="102">
        <v>0</v>
      </c>
    </row>
    <row r="837" spans="1:27">
      <c r="A837" t="s">
        <v>33</v>
      </c>
      <c r="B837" t="s">
        <v>3299</v>
      </c>
      <c r="C837" t="s">
        <v>3300</v>
      </c>
      <c r="D837" t="s">
        <v>3301</v>
      </c>
      <c r="E837">
        <v>350000</v>
      </c>
      <c r="F837">
        <v>6</v>
      </c>
      <c r="G837">
        <v>5</v>
      </c>
      <c r="H837">
        <v>-1</v>
      </c>
      <c r="J837">
        <v>46090</v>
      </c>
      <c r="K837" t="str">
        <f t="shared" si="144"/>
        <v>134275</v>
      </c>
      <c r="L837" t="str">
        <f t="shared" si="145"/>
        <v>NHÀ CỬA ĐỜI SỐNG</v>
      </c>
      <c r="P837" t="str">
        <f t="shared" si="140"/>
        <v>NHÀ CỬA ĐỜI SỐNG</v>
      </c>
      <c r="Q837" t="str">
        <f t="shared" si="141"/>
        <v>131313</v>
      </c>
      <c r="R837" t="s">
        <v>1854</v>
      </c>
      <c r="S837" t="str">
        <f t="shared" si="142"/>
        <v>SANADA SEIKO- Thau nhựa màu trắng 5,3L</v>
      </c>
      <c r="T837">
        <f t="shared" si="143"/>
        <v>50000</v>
      </c>
      <c r="U837">
        <v>2</v>
      </c>
      <c r="V837">
        <v>1</v>
      </c>
      <c r="X837">
        <v>-1</v>
      </c>
      <c r="Y837">
        <f t="shared" si="146"/>
        <v>-1</v>
      </c>
      <c r="Z837" s="101">
        <f t="shared" si="147"/>
        <v>-50000</v>
      </c>
      <c r="AA837" s="102">
        <v>0</v>
      </c>
    </row>
    <row r="838" spans="1:27">
      <c r="A838" t="s">
        <v>33</v>
      </c>
      <c r="B838" t="s">
        <v>4508</v>
      </c>
      <c r="C838" t="s">
        <v>4509</v>
      </c>
      <c r="D838" t="s">
        <v>4510</v>
      </c>
      <c r="E838">
        <v>450000</v>
      </c>
      <c r="F838">
        <v>1</v>
      </c>
      <c r="G838">
        <v>0</v>
      </c>
      <c r="H838">
        <v>-1</v>
      </c>
      <c r="J838" t="s">
        <v>6533</v>
      </c>
      <c r="K838" t="str">
        <f t="shared" si="144"/>
        <v>134279</v>
      </c>
      <c r="L838" t="str">
        <f t="shared" si="145"/>
        <v>NHÀ CỬA ĐỜI SỐNG</v>
      </c>
      <c r="P838" t="str">
        <f t="shared" si="140"/>
        <v>NHÀ CỬA ĐỜI SỐNG</v>
      </c>
      <c r="Q838" t="str">
        <f t="shared" si="141"/>
        <v>131348</v>
      </c>
      <c r="R838" t="s">
        <v>5798</v>
      </c>
      <c r="S838" t="str">
        <f t="shared" si="142"/>
        <v>ECHO- Búa đập thịt, cá, tỏi</v>
      </c>
      <c r="T838">
        <f t="shared" si="143"/>
        <v>40000</v>
      </c>
      <c r="U838">
        <v>-1</v>
      </c>
      <c r="V838">
        <v>0</v>
      </c>
      <c r="W838">
        <v>1</v>
      </c>
      <c r="Y838">
        <f t="shared" si="146"/>
        <v>1</v>
      </c>
      <c r="Z838" s="101">
        <f t="shared" si="147"/>
        <v>40000</v>
      </c>
      <c r="AA838" s="102">
        <v>46111</v>
      </c>
    </row>
    <row r="839" spans="1:27">
      <c r="A839" t="s">
        <v>33</v>
      </c>
      <c r="B839" t="s">
        <v>4508</v>
      </c>
      <c r="C839" t="s">
        <v>4509</v>
      </c>
      <c r="D839" t="s">
        <v>4510</v>
      </c>
      <c r="E839">
        <v>450000</v>
      </c>
      <c r="F839">
        <v>-2</v>
      </c>
      <c r="G839">
        <v>0</v>
      </c>
      <c r="H839">
        <v>2</v>
      </c>
      <c r="J839" t="s">
        <v>6533</v>
      </c>
      <c r="K839" t="str">
        <f t="shared" si="144"/>
        <v>134279</v>
      </c>
      <c r="L839" t="str">
        <f t="shared" si="145"/>
        <v>NHÀ CỬA ĐỜI SỐNG</v>
      </c>
      <c r="P839" t="str">
        <f t="shared" si="140"/>
        <v>NHÀ CỬA ĐỜI SỐNG</v>
      </c>
      <c r="Q839" t="str">
        <f t="shared" si="141"/>
        <v>131453</v>
      </c>
      <c r="R839" t="s">
        <v>4871</v>
      </c>
      <c r="S839" t="str">
        <f t="shared" si="142"/>
        <v>SANKO- Set 3 hộp đựng &amp; bảo quản thức ăn 470ml ( xanh,vàng&amp; hồng)</v>
      </c>
      <c r="T839">
        <f t="shared" si="143"/>
        <v>89000</v>
      </c>
      <c r="U839">
        <v>1</v>
      </c>
      <c r="V839">
        <v>0</v>
      </c>
      <c r="W839">
        <v>-1</v>
      </c>
      <c r="Y839">
        <f t="shared" si="146"/>
        <v>-1</v>
      </c>
      <c r="Z839" s="101">
        <f t="shared" si="147"/>
        <v>-89000</v>
      </c>
      <c r="AA839" s="102">
        <v>46020.667037037034</v>
      </c>
    </row>
    <row r="840" spans="1:27">
      <c r="A840" t="s">
        <v>33</v>
      </c>
      <c r="B840" t="s">
        <v>3742</v>
      </c>
      <c r="C840" t="s">
        <v>3737</v>
      </c>
      <c r="D840" t="s">
        <v>3743</v>
      </c>
      <c r="E840">
        <v>120000</v>
      </c>
      <c r="F840">
        <v>5</v>
      </c>
      <c r="G840">
        <v>4</v>
      </c>
      <c r="H840">
        <v>-1</v>
      </c>
      <c r="J840" t="s">
        <v>6390</v>
      </c>
      <c r="K840" t="str">
        <f t="shared" si="144"/>
        <v>134291</v>
      </c>
      <c r="L840" t="str">
        <f t="shared" si="145"/>
        <v>NHÀ CỬA ĐỜI SỐNG</v>
      </c>
      <c r="P840" t="str">
        <f t="shared" si="140"/>
        <v>NHÀ CỬA ĐỜI SỐNG</v>
      </c>
      <c r="Q840" t="str">
        <f t="shared" si="141"/>
        <v>131609</v>
      </c>
      <c r="R840" t="s">
        <v>3936</v>
      </c>
      <c r="S840" t="str">
        <f t="shared" si="142"/>
        <v>KAO- Xịt tẩy rửa bồn tắm Magic Clean 380ml</v>
      </c>
      <c r="T840">
        <f t="shared" si="143"/>
        <v>126000</v>
      </c>
      <c r="U840">
        <v>-1</v>
      </c>
      <c r="V840">
        <v>0</v>
      </c>
      <c r="W840">
        <v>1</v>
      </c>
      <c r="Y840">
        <f t="shared" si="146"/>
        <v>1</v>
      </c>
      <c r="Z840" s="101">
        <f t="shared" si="147"/>
        <v>126000</v>
      </c>
      <c r="AA840" s="102">
        <v>45870</v>
      </c>
    </row>
    <row r="841" spans="1:27">
      <c r="A841" t="s">
        <v>33</v>
      </c>
      <c r="B841" t="s">
        <v>3742</v>
      </c>
      <c r="C841" t="s">
        <v>3737</v>
      </c>
      <c r="D841" t="s">
        <v>3743</v>
      </c>
      <c r="E841">
        <v>120000</v>
      </c>
      <c r="F841">
        <v>2</v>
      </c>
      <c r="G841">
        <v>1</v>
      </c>
      <c r="H841">
        <v>-1</v>
      </c>
      <c r="J841" t="s">
        <v>6390</v>
      </c>
      <c r="K841" t="str">
        <f t="shared" si="144"/>
        <v>134291</v>
      </c>
      <c r="L841" t="str">
        <f t="shared" si="145"/>
        <v>NHÀ CỬA ĐỜI SỐNG</v>
      </c>
      <c r="P841" t="str">
        <f t="shared" si="140"/>
        <v>NHÀ CỬA ĐỜI SỐNG</v>
      </c>
      <c r="Q841" t="str">
        <f t="shared" si="141"/>
        <v>132700</v>
      </c>
      <c r="R841" t="s">
        <v>4849</v>
      </c>
      <c r="S841" t="str">
        <f t="shared" si="142"/>
        <v>OHE- Lọc rác cho bồn rửa bát (30 chiếc)</v>
      </c>
      <c r="T841">
        <f t="shared" si="143"/>
        <v>60000</v>
      </c>
      <c r="U841">
        <v>1</v>
      </c>
      <c r="V841">
        <v>0</v>
      </c>
      <c r="W841">
        <v>-1</v>
      </c>
      <c r="Y841">
        <f t="shared" si="146"/>
        <v>-1</v>
      </c>
      <c r="Z841" s="101">
        <f t="shared" si="147"/>
        <v>-60000</v>
      </c>
      <c r="AA841" s="102">
        <v>46017.654803240737</v>
      </c>
    </row>
    <row r="842" spans="1:27">
      <c r="A842" t="s">
        <v>33</v>
      </c>
      <c r="B842" t="s">
        <v>3742</v>
      </c>
      <c r="C842" t="s">
        <v>3737</v>
      </c>
      <c r="D842" t="s">
        <v>3743</v>
      </c>
      <c r="E842">
        <v>120000</v>
      </c>
      <c r="F842">
        <v>-1</v>
      </c>
      <c r="G842">
        <v>0</v>
      </c>
      <c r="H842">
        <v>1</v>
      </c>
      <c r="J842" t="s">
        <v>6390</v>
      </c>
      <c r="K842" t="str">
        <f t="shared" si="144"/>
        <v>134291</v>
      </c>
      <c r="L842" t="str">
        <f t="shared" si="145"/>
        <v>NHÀ CỬA ĐỜI SỐNG</v>
      </c>
      <c r="P842" t="str">
        <f t="shared" si="140"/>
        <v>NHÀ CỬA ĐỜI SỐNG</v>
      </c>
      <c r="Q842" t="str">
        <f t="shared" si="141"/>
        <v>132723</v>
      </c>
      <c r="R842" t="s">
        <v>5822</v>
      </c>
      <c r="S842" t="str">
        <f t="shared" si="142"/>
        <v>ECHO-Thìa inox</v>
      </c>
      <c r="T842">
        <f t="shared" si="143"/>
        <v>40000</v>
      </c>
      <c r="U842">
        <v>3</v>
      </c>
      <c r="V842">
        <v>0</v>
      </c>
      <c r="W842">
        <v>-3</v>
      </c>
      <c r="Y842">
        <f t="shared" si="146"/>
        <v>-3</v>
      </c>
      <c r="Z842" s="101">
        <f t="shared" si="147"/>
        <v>-120000</v>
      </c>
      <c r="AA842" s="102">
        <v>46116</v>
      </c>
    </row>
    <row r="843" spans="1:27">
      <c r="A843" t="s">
        <v>33</v>
      </c>
      <c r="B843" t="s">
        <v>3742</v>
      </c>
      <c r="C843" t="s">
        <v>3737</v>
      </c>
      <c r="D843" t="s">
        <v>3743</v>
      </c>
      <c r="E843">
        <v>120000</v>
      </c>
      <c r="F843">
        <v>-1</v>
      </c>
      <c r="G843">
        <v>0</v>
      </c>
      <c r="H843">
        <v>1</v>
      </c>
      <c r="J843" t="s">
        <v>6390</v>
      </c>
      <c r="K843" t="str">
        <f t="shared" si="144"/>
        <v>134291</v>
      </c>
      <c r="L843" t="str">
        <f t="shared" si="145"/>
        <v>NHÀ CỬA ĐỜI SỐNG</v>
      </c>
      <c r="P843" t="str">
        <f t="shared" si="140"/>
        <v>NHÀ CỬA ĐỜI SỐNG</v>
      </c>
      <c r="Q843" t="str">
        <f t="shared" si="141"/>
        <v>133120</v>
      </c>
      <c r="R843" t="s">
        <v>2321</v>
      </c>
      <c r="S843" t="str">
        <f t="shared" si="142"/>
        <v>KAI- Dao bếp đầu tròn Wakatake 16.5cm</v>
      </c>
      <c r="T843">
        <f t="shared" si="143"/>
        <v>495000</v>
      </c>
      <c r="U843">
        <v>6</v>
      </c>
      <c r="V843">
        <v>5</v>
      </c>
      <c r="X843">
        <v>-1</v>
      </c>
      <c r="Y843">
        <f t="shared" si="146"/>
        <v>-1</v>
      </c>
      <c r="Z843" s="101">
        <f t="shared" si="147"/>
        <v>-495000</v>
      </c>
      <c r="AA843" s="102">
        <v>0</v>
      </c>
    </row>
    <row r="844" spans="1:27">
      <c r="A844" t="s">
        <v>33</v>
      </c>
      <c r="B844" t="s">
        <v>3293</v>
      </c>
      <c r="C844" t="s">
        <v>3294</v>
      </c>
      <c r="D844" t="s">
        <v>3295</v>
      </c>
      <c r="E844">
        <v>450000</v>
      </c>
      <c r="F844">
        <v>3</v>
      </c>
      <c r="G844">
        <v>2</v>
      </c>
      <c r="I844">
        <v>-1</v>
      </c>
      <c r="J844" t="s">
        <v>6192</v>
      </c>
      <c r="K844" t="str">
        <f t="shared" si="144"/>
        <v>134323</v>
      </c>
      <c r="L844" t="str">
        <f t="shared" si="145"/>
        <v>NHÀ CỬA ĐỜI SỐNG</v>
      </c>
      <c r="P844" t="str">
        <f t="shared" si="140"/>
        <v>NHÀ CỬA ĐỜI SỐNG</v>
      </c>
      <c r="Q844" t="str">
        <f t="shared" si="141"/>
        <v>133126</v>
      </c>
      <c r="R844" t="s">
        <v>5949</v>
      </c>
      <c r="S844" t="str">
        <f t="shared" si="142"/>
        <v>YAXELL- Bộ dĩa xiên hoa quả hình Toy Story</v>
      </c>
      <c r="T844">
        <f t="shared" si="143"/>
        <v>39000</v>
      </c>
      <c r="U844">
        <v>-1</v>
      </c>
      <c r="V844">
        <v>0</v>
      </c>
      <c r="W844">
        <v>1</v>
      </c>
      <c r="Y844">
        <f t="shared" si="146"/>
        <v>1</v>
      </c>
      <c r="Z844" s="101">
        <f t="shared" si="147"/>
        <v>39000</v>
      </c>
      <c r="AA844" s="102">
        <v>46132</v>
      </c>
    </row>
    <row r="845" spans="1:27">
      <c r="A845" t="s">
        <v>33</v>
      </c>
      <c r="B845" t="s">
        <v>3293</v>
      </c>
      <c r="C845" t="s">
        <v>3294</v>
      </c>
      <c r="D845" t="s">
        <v>3295</v>
      </c>
      <c r="E845">
        <v>450000</v>
      </c>
      <c r="F845">
        <v>7</v>
      </c>
      <c r="G845">
        <v>6</v>
      </c>
      <c r="H845">
        <v>-1</v>
      </c>
      <c r="J845" t="s">
        <v>6192</v>
      </c>
      <c r="K845" t="str">
        <f t="shared" si="144"/>
        <v>134323</v>
      </c>
      <c r="L845" t="str">
        <f t="shared" si="145"/>
        <v>NHÀ CỬA ĐỜI SỐNG</v>
      </c>
      <c r="P845" t="str">
        <f t="shared" si="140"/>
        <v>NHÀ CỬA ĐỜI SỐNG</v>
      </c>
      <c r="Q845" t="str">
        <f t="shared" si="141"/>
        <v>133128</v>
      </c>
      <c r="R845" t="s">
        <v>1866</v>
      </c>
      <c r="S845" t="str">
        <f t="shared" si="142"/>
        <v>YAXELL- Tấm trải pinic Cars size S 90x60 cm</v>
      </c>
      <c r="T845">
        <f t="shared" si="143"/>
        <v>55000</v>
      </c>
      <c r="U845">
        <v>1</v>
      </c>
      <c r="V845">
        <v>0</v>
      </c>
      <c r="X845">
        <v>-1</v>
      </c>
      <c r="Y845">
        <f t="shared" si="146"/>
        <v>-1</v>
      </c>
      <c r="Z845" s="101">
        <f t="shared" si="147"/>
        <v>-55000</v>
      </c>
      <c r="AA845" s="102">
        <v>0</v>
      </c>
    </row>
    <row r="846" spans="1:27">
      <c r="A846" t="s">
        <v>33</v>
      </c>
      <c r="B846" t="s">
        <v>3293</v>
      </c>
      <c r="C846" t="s">
        <v>3294</v>
      </c>
      <c r="D846" t="s">
        <v>3295</v>
      </c>
      <c r="E846">
        <v>450000</v>
      </c>
      <c r="F846">
        <v>6</v>
      </c>
      <c r="G846">
        <v>5</v>
      </c>
      <c r="H846">
        <v>-1</v>
      </c>
      <c r="J846" t="s">
        <v>6192</v>
      </c>
      <c r="K846" t="str">
        <f t="shared" si="144"/>
        <v>134323</v>
      </c>
      <c r="L846" t="str">
        <f t="shared" si="145"/>
        <v>NHÀ CỬA ĐỜI SỐNG</v>
      </c>
      <c r="P846" t="str">
        <f t="shared" si="140"/>
        <v>NHÀ CỬA ĐỜI SỐNG</v>
      </c>
      <c r="Q846" t="str">
        <f t="shared" si="141"/>
        <v>133270</v>
      </c>
      <c r="R846" t="s">
        <v>2185</v>
      </c>
      <c r="S846" t="str">
        <f t="shared" si="142"/>
        <v>UYEKI- Xịt tẩy trắng vết bẩn quần áo 250ml</v>
      </c>
      <c r="T846">
        <f t="shared" si="143"/>
        <v>265000</v>
      </c>
      <c r="U846">
        <v>8</v>
      </c>
      <c r="V846">
        <v>7</v>
      </c>
      <c r="X846">
        <v>-1</v>
      </c>
      <c r="Y846">
        <f t="shared" si="146"/>
        <v>-1</v>
      </c>
      <c r="Z846" s="101">
        <f t="shared" si="147"/>
        <v>-265000</v>
      </c>
      <c r="AA846" s="102">
        <v>0</v>
      </c>
    </row>
    <row r="847" spans="1:27">
      <c r="A847" t="s">
        <v>33</v>
      </c>
      <c r="B847" t="s">
        <v>914</v>
      </c>
      <c r="C847" t="s">
        <v>915</v>
      </c>
      <c r="D847" t="s">
        <v>916</v>
      </c>
      <c r="E847">
        <v>215000</v>
      </c>
      <c r="F847">
        <v>9</v>
      </c>
      <c r="G847">
        <v>16</v>
      </c>
      <c r="I847">
        <v>7</v>
      </c>
      <c r="J847">
        <v>45862</v>
      </c>
      <c r="K847" t="str">
        <f t="shared" si="144"/>
        <v>134335</v>
      </c>
      <c r="L847" t="str">
        <f t="shared" si="145"/>
        <v>NHÀ CỬA ĐỜI SỐNG</v>
      </c>
      <c r="P847" t="str">
        <f t="shared" si="140"/>
        <v>NHÀ CỬA ĐỜI SỐNG</v>
      </c>
      <c r="Q847" t="str">
        <f t="shared" si="141"/>
        <v>133278</v>
      </c>
      <c r="R847" t="s">
        <v>2029</v>
      </c>
      <c r="S847" t="str">
        <f t="shared" si="142"/>
        <v>KOKUBO- Bột vệ sinh lồng giặt ch.xuất trà xanh100g</v>
      </c>
      <c r="T847">
        <f t="shared" si="143"/>
        <v>45000</v>
      </c>
      <c r="U847">
        <v>5</v>
      </c>
      <c r="V847">
        <v>2</v>
      </c>
      <c r="X847">
        <v>-3</v>
      </c>
      <c r="Y847">
        <f t="shared" si="146"/>
        <v>-3</v>
      </c>
      <c r="Z847" s="101">
        <f t="shared" si="147"/>
        <v>-135000</v>
      </c>
      <c r="AA847" s="102">
        <v>0</v>
      </c>
    </row>
    <row r="848" spans="1:27">
      <c r="A848" t="s">
        <v>33</v>
      </c>
      <c r="B848" t="s">
        <v>914</v>
      </c>
      <c r="C848" t="s">
        <v>915</v>
      </c>
      <c r="D848" t="s">
        <v>916</v>
      </c>
      <c r="E848">
        <v>215000</v>
      </c>
      <c r="F848">
        <v>19</v>
      </c>
      <c r="G848">
        <v>18</v>
      </c>
      <c r="H848">
        <v>-1</v>
      </c>
      <c r="J848">
        <v>45862</v>
      </c>
      <c r="K848" t="str">
        <f t="shared" si="144"/>
        <v>134335</v>
      </c>
      <c r="L848" t="str">
        <f t="shared" si="145"/>
        <v>NHÀ CỬA ĐỜI SỐNG</v>
      </c>
      <c r="P848" t="str">
        <f t="shared" si="140"/>
        <v>NHÀ CỬA ĐỜI SỐNG</v>
      </c>
      <c r="Q848" t="str">
        <f t="shared" si="141"/>
        <v>133331</v>
      </c>
      <c r="R848" t="s">
        <v>3767</v>
      </c>
      <c r="S848" t="str">
        <f t="shared" si="142"/>
        <v>KOKUBO- Bột khử tóc trong ống nước 20g x 2 gói</v>
      </c>
      <c r="T848">
        <f t="shared" si="143"/>
        <v>45000</v>
      </c>
      <c r="U848">
        <v>-2</v>
      </c>
      <c r="V848">
        <v>0</v>
      </c>
      <c r="W848">
        <v>2</v>
      </c>
      <c r="Y848">
        <f t="shared" si="146"/>
        <v>2</v>
      </c>
      <c r="Z848" s="101">
        <f t="shared" si="147"/>
        <v>90000</v>
      </c>
      <c r="AA848" s="102">
        <v>45831</v>
      </c>
    </row>
    <row r="849" spans="1:27">
      <c r="A849" t="s">
        <v>33</v>
      </c>
      <c r="B849" t="s">
        <v>3822</v>
      </c>
      <c r="C849" t="s">
        <v>3815</v>
      </c>
      <c r="D849" t="s">
        <v>3823</v>
      </c>
      <c r="E849">
        <v>205000</v>
      </c>
      <c r="F849">
        <v>53</v>
      </c>
      <c r="G849">
        <v>51</v>
      </c>
      <c r="H849">
        <v>-2</v>
      </c>
      <c r="J849" t="s">
        <v>6407</v>
      </c>
      <c r="K849" t="str">
        <f t="shared" si="144"/>
        <v>134345</v>
      </c>
      <c r="L849" t="str">
        <f t="shared" si="145"/>
        <v>NHÀ CỬA ĐỜI SỐNG</v>
      </c>
      <c r="P849" t="str">
        <f t="shared" si="140"/>
        <v>NHÀ CỬA ĐỜI SỐNG</v>
      </c>
      <c r="Q849" t="str">
        <f t="shared" si="141"/>
        <v>133368</v>
      </c>
      <c r="R849" t="s">
        <v>1824</v>
      </c>
      <c r="S849" t="str">
        <f t="shared" si="142"/>
        <v>PONYKASEI- Móc dán tường chữ nhật màu nâu 3 chiếc</v>
      </c>
      <c r="T849">
        <f t="shared" si="143"/>
        <v>45000</v>
      </c>
      <c r="U849">
        <v>20</v>
      </c>
      <c r="V849">
        <v>19</v>
      </c>
      <c r="X849">
        <v>-1</v>
      </c>
      <c r="Y849">
        <f t="shared" si="146"/>
        <v>-1</v>
      </c>
      <c r="Z849" s="101">
        <f t="shared" si="147"/>
        <v>-45000</v>
      </c>
      <c r="AA849" s="102">
        <v>0</v>
      </c>
    </row>
    <row r="850" spans="1:27">
      <c r="A850" t="s">
        <v>33</v>
      </c>
      <c r="B850" t="s">
        <v>3822</v>
      </c>
      <c r="C850" t="s">
        <v>3815</v>
      </c>
      <c r="D850" t="s">
        <v>3823</v>
      </c>
      <c r="E850">
        <v>205000</v>
      </c>
      <c r="F850">
        <v>45</v>
      </c>
      <c r="G850">
        <v>33</v>
      </c>
      <c r="H850">
        <v>-12</v>
      </c>
      <c r="J850" t="s">
        <v>6407</v>
      </c>
      <c r="K850" t="str">
        <f t="shared" si="144"/>
        <v>134345</v>
      </c>
      <c r="L850" t="str">
        <f t="shared" si="145"/>
        <v>NHÀ CỬA ĐỜI SỐNG</v>
      </c>
      <c r="P850" t="str">
        <f t="shared" si="140"/>
        <v>NHÀ CỬA ĐỜI SỐNG</v>
      </c>
      <c r="Q850" t="str">
        <f t="shared" si="141"/>
        <v>133399</v>
      </c>
      <c r="R850" t="s">
        <v>1954</v>
      </c>
      <c r="S850" t="str">
        <f t="shared" si="142"/>
        <v>PONYKASEI- Móc dán tường hình chữ nhật trắng 3pcs</v>
      </c>
      <c r="T850">
        <f t="shared" si="143"/>
        <v>40000</v>
      </c>
      <c r="U850">
        <v>2</v>
      </c>
      <c r="V850">
        <v>0</v>
      </c>
      <c r="X850">
        <v>-2</v>
      </c>
      <c r="Y850">
        <f t="shared" si="146"/>
        <v>-2</v>
      </c>
      <c r="Z850" s="101">
        <f t="shared" si="147"/>
        <v>-80000</v>
      </c>
      <c r="AA850" s="102">
        <v>0</v>
      </c>
    </row>
    <row r="851" spans="1:27">
      <c r="A851" t="s">
        <v>33</v>
      </c>
      <c r="B851" t="s">
        <v>3822</v>
      </c>
      <c r="C851" t="s">
        <v>3815</v>
      </c>
      <c r="D851" t="s">
        <v>3823</v>
      </c>
      <c r="E851">
        <v>205000</v>
      </c>
      <c r="F851">
        <v>32</v>
      </c>
      <c r="G851">
        <v>31</v>
      </c>
      <c r="H851">
        <v>-1</v>
      </c>
      <c r="J851" t="s">
        <v>6407</v>
      </c>
      <c r="K851" t="str">
        <f t="shared" si="144"/>
        <v>134345</v>
      </c>
      <c r="L851" t="str">
        <f t="shared" si="145"/>
        <v>NHÀ CỬA ĐỜI SỐNG</v>
      </c>
      <c r="P851" t="str">
        <f t="shared" si="140"/>
        <v>NHÀ CỬA ĐỜI SỐNG</v>
      </c>
      <c r="Q851" t="str">
        <f t="shared" si="141"/>
        <v>133410</v>
      </c>
      <c r="R851" t="s">
        <v>1978</v>
      </c>
      <c r="S851" t="str">
        <f t="shared" si="142"/>
        <v>PONYKASEI- Móc dán tường hình tròn trắng- 2 chiếc</v>
      </c>
      <c r="T851">
        <f t="shared" si="143"/>
        <v>45000</v>
      </c>
      <c r="U851">
        <v>2</v>
      </c>
      <c r="V851">
        <v>0</v>
      </c>
      <c r="X851">
        <v>-2</v>
      </c>
      <c r="Y851">
        <f t="shared" si="146"/>
        <v>-2</v>
      </c>
      <c r="Z851" s="101">
        <f t="shared" si="147"/>
        <v>-90000</v>
      </c>
      <c r="AA851" s="102">
        <v>0</v>
      </c>
    </row>
    <row r="852" spans="1:27">
      <c r="A852" t="s">
        <v>33</v>
      </c>
      <c r="B852" t="s">
        <v>3822</v>
      </c>
      <c r="C852" t="s">
        <v>3815</v>
      </c>
      <c r="D852" t="s">
        <v>3823</v>
      </c>
      <c r="E852">
        <v>205000</v>
      </c>
      <c r="F852">
        <v>30</v>
      </c>
      <c r="G852">
        <v>28</v>
      </c>
      <c r="H852">
        <v>-2</v>
      </c>
      <c r="J852" t="s">
        <v>6407</v>
      </c>
      <c r="K852" t="str">
        <f t="shared" si="144"/>
        <v>134345</v>
      </c>
      <c r="L852" t="str">
        <f t="shared" si="145"/>
        <v>NHÀ CỬA ĐỜI SỐNG</v>
      </c>
      <c r="P852" t="str">
        <f t="shared" si="140"/>
        <v>NHÀ CỬA ĐỜI SỐNG</v>
      </c>
      <c r="Q852" t="str">
        <f t="shared" si="141"/>
        <v>133453</v>
      </c>
      <c r="R852" t="s">
        <v>5365</v>
      </c>
      <c r="S852" t="str">
        <f t="shared" si="142"/>
        <v>HYS- Khăn tắm Portugal họa tiết kẻ 60x120cm Pink</v>
      </c>
      <c r="T852">
        <f t="shared" si="143"/>
        <v>150000</v>
      </c>
      <c r="U852">
        <v>-1</v>
      </c>
      <c r="V852">
        <v>0</v>
      </c>
      <c r="W852">
        <v>1</v>
      </c>
      <c r="Y852">
        <f t="shared" si="146"/>
        <v>1</v>
      </c>
      <c r="Z852" s="101">
        <f t="shared" si="147"/>
        <v>150000</v>
      </c>
      <c r="AA852" s="102">
        <v>46077</v>
      </c>
    </row>
    <row r="853" spans="1:27">
      <c r="A853" t="s">
        <v>33</v>
      </c>
      <c r="B853" t="s">
        <v>3822</v>
      </c>
      <c r="C853" t="s">
        <v>3815</v>
      </c>
      <c r="D853" t="s">
        <v>3823</v>
      </c>
      <c r="E853">
        <v>205000</v>
      </c>
      <c r="F853">
        <v>25</v>
      </c>
      <c r="G853">
        <v>24</v>
      </c>
      <c r="H853">
        <v>-1</v>
      </c>
      <c r="J853" t="s">
        <v>6407</v>
      </c>
      <c r="K853" t="str">
        <f t="shared" si="144"/>
        <v>134345</v>
      </c>
      <c r="L853" t="str">
        <f t="shared" si="145"/>
        <v>NHÀ CỬA ĐỜI SỐNG</v>
      </c>
      <c r="P853" t="str">
        <f t="shared" si="140"/>
        <v>NHÀ CỬA ĐỜI SỐNG</v>
      </c>
      <c r="Q853" t="str">
        <f t="shared" si="141"/>
        <v>133555</v>
      </c>
      <c r="R853" t="s">
        <v>3063</v>
      </c>
      <c r="S853" t="str">
        <f t="shared" si="142"/>
        <v>KAI- Dao nhà bếp lưỡi răng cưa màu hồng 112mm</v>
      </c>
      <c r="T853">
        <f t="shared" si="143"/>
        <v>70000</v>
      </c>
      <c r="U853">
        <v>3</v>
      </c>
      <c r="V853">
        <v>0</v>
      </c>
      <c r="X853">
        <v>-3</v>
      </c>
      <c r="Y853">
        <f t="shared" si="146"/>
        <v>-3</v>
      </c>
      <c r="Z853" s="101">
        <f t="shared" si="147"/>
        <v>-210000</v>
      </c>
      <c r="AA853" s="102">
        <v>0</v>
      </c>
    </row>
    <row r="854" spans="1:27">
      <c r="A854" t="s">
        <v>33</v>
      </c>
      <c r="B854" t="s">
        <v>3822</v>
      </c>
      <c r="C854" t="s">
        <v>3815</v>
      </c>
      <c r="D854" t="s">
        <v>3823</v>
      </c>
      <c r="E854">
        <v>225000</v>
      </c>
      <c r="F854">
        <v>1</v>
      </c>
      <c r="G854">
        <v>0</v>
      </c>
      <c r="H854">
        <v>-1</v>
      </c>
      <c r="J854" t="s">
        <v>6407</v>
      </c>
      <c r="K854" t="str">
        <f t="shared" si="144"/>
        <v>134345</v>
      </c>
      <c r="L854" t="str">
        <f t="shared" si="145"/>
        <v>NHÀ CỬA ĐỜI SỐNG</v>
      </c>
      <c r="P854" t="str">
        <f t="shared" si="140"/>
        <v>NHÀ CỬA ĐỜI SỐNG</v>
      </c>
      <c r="Q854" t="str">
        <f t="shared" si="141"/>
        <v>133558</v>
      </c>
      <c r="R854" t="s">
        <v>3060</v>
      </c>
      <c r="S854" t="str">
        <f t="shared" si="142"/>
        <v>KAI- Dao nhà bếp lưỡi răng cưa màu vàng 112mm</v>
      </c>
      <c r="T854">
        <f t="shared" si="143"/>
        <v>70000</v>
      </c>
      <c r="U854">
        <v>4</v>
      </c>
      <c r="V854">
        <v>0</v>
      </c>
      <c r="X854">
        <v>-4</v>
      </c>
      <c r="Y854">
        <f t="shared" si="146"/>
        <v>-4</v>
      </c>
      <c r="Z854" s="101">
        <f t="shared" si="147"/>
        <v>-280000</v>
      </c>
      <c r="AA854" s="102">
        <v>0</v>
      </c>
    </row>
    <row r="855" spans="1:27">
      <c r="A855" t="s">
        <v>33</v>
      </c>
      <c r="B855" t="s">
        <v>3822</v>
      </c>
      <c r="C855" t="s">
        <v>3815</v>
      </c>
      <c r="D855" t="s">
        <v>3823</v>
      </c>
      <c r="E855">
        <v>225000</v>
      </c>
      <c r="F855">
        <v>-5</v>
      </c>
      <c r="G855">
        <v>0</v>
      </c>
      <c r="H855">
        <v>5</v>
      </c>
      <c r="J855" t="s">
        <v>6407</v>
      </c>
      <c r="K855" t="str">
        <f t="shared" si="144"/>
        <v>134345</v>
      </c>
      <c r="L855" t="str">
        <f t="shared" si="145"/>
        <v>NHÀ CỬA ĐỜI SỐNG</v>
      </c>
      <c r="P855" t="str">
        <f t="shared" si="140"/>
        <v>NHÀ CỬA ĐỜI SỐNG</v>
      </c>
      <c r="Q855" t="str">
        <f t="shared" si="141"/>
        <v>133565</v>
      </c>
      <c r="R855" t="s">
        <v>3054</v>
      </c>
      <c r="S855" t="str">
        <f t="shared" si="142"/>
        <v>KAI- Dao nhà bếp Hocho 94mm</v>
      </c>
      <c r="T855">
        <f t="shared" si="143"/>
        <v>70000</v>
      </c>
      <c r="U855">
        <v>6</v>
      </c>
      <c r="V855">
        <v>0</v>
      </c>
      <c r="X855">
        <v>-6</v>
      </c>
      <c r="Y855">
        <f t="shared" si="146"/>
        <v>-6</v>
      </c>
      <c r="Z855" s="101">
        <f t="shared" si="147"/>
        <v>-420000</v>
      </c>
      <c r="AA855" s="102">
        <v>0</v>
      </c>
    </row>
    <row r="856" spans="1:27">
      <c r="A856" t="s">
        <v>33</v>
      </c>
      <c r="B856" t="s">
        <v>3822</v>
      </c>
      <c r="C856" t="s">
        <v>3815</v>
      </c>
      <c r="D856" t="s">
        <v>3823</v>
      </c>
      <c r="E856">
        <v>225000</v>
      </c>
      <c r="F856">
        <v>-1</v>
      </c>
      <c r="G856">
        <v>0</v>
      </c>
      <c r="H856">
        <v>1</v>
      </c>
      <c r="J856" t="s">
        <v>6407</v>
      </c>
      <c r="K856" t="str">
        <f t="shared" si="144"/>
        <v>134345</v>
      </c>
      <c r="L856" t="str">
        <f t="shared" si="145"/>
        <v>NHÀ CỬA ĐỜI SỐNG</v>
      </c>
      <c r="P856" t="str">
        <f t="shared" si="140"/>
        <v>NHÀ CỬA ĐỜI SỐNG</v>
      </c>
      <c r="Q856" t="str">
        <f t="shared" si="141"/>
        <v>133585</v>
      </c>
      <c r="R856" t="s">
        <v>4301</v>
      </c>
      <c r="S856" t="str">
        <f t="shared" si="142"/>
        <v xml:space="preserve">KAI- Thìa ăn kẻ sọc size L, FA-5171 (4 chiếc/bộ) </v>
      </c>
      <c r="T856">
        <f t="shared" si="143"/>
        <v>203500</v>
      </c>
      <c r="U856">
        <v>-1</v>
      </c>
      <c r="V856">
        <v>0</v>
      </c>
      <c r="W856">
        <v>1</v>
      </c>
      <c r="Y856">
        <f t="shared" si="146"/>
        <v>1</v>
      </c>
      <c r="Z856" s="101">
        <f t="shared" si="147"/>
        <v>203500</v>
      </c>
      <c r="AA856" s="102">
        <v>45951</v>
      </c>
    </row>
    <row r="857" spans="1:27">
      <c r="A857" t="s">
        <v>33</v>
      </c>
      <c r="B857" t="s">
        <v>3822</v>
      </c>
      <c r="C857" t="s">
        <v>3815</v>
      </c>
      <c r="D857" t="s">
        <v>3823</v>
      </c>
      <c r="E857">
        <v>225000</v>
      </c>
      <c r="F857">
        <v>-1</v>
      </c>
      <c r="G857">
        <v>0</v>
      </c>
      <c r="H857">
        <v>1</v>
      </c>
      <c r="J857" t="s">
        <v>6407</v>
      </c>
      <c r="K857" t="str">
        <f t="shared" si="144"/>
        <v>134345</v>
      </c>
      <c r="L857" t="str">
        <f t="shared" si="145"/>
        <v>NHÀ CỬA ĐỜI SỐNG</v>
      </c>
      <c r="P857" t="str">
        <f t="shared" si="140"/>
        <v>NHÀ CỬA ĐỜI SỐNG</v>
      </c>
      <c r="Q857" t="str">
        <f t="shared" si="141"/>
        <v>133587</v>
      </c>
      <c r="R857" t="s">
        <v>4308</v>
      </c>
      <c r="S857" t="str">
        <f t="shared" si="142"/>
        <v xml:space="preserve">KAI- Thìa ăn kẻ sọc size S, FA-5173 (4 chiếc/bộ) </v>
      </c>
      <c r="T857">
        <f t="shared" si="143"/>
        <v>165000</v>
      </c>
      <c r="U857">
        <v>2</v>
      </c>
      <c r="V857">
        <v>1</v>
      </c>
      <c r="W857">
        <v>-1</v>
      </c>
      <c r="Y857">
        <f t="shared" si="146"/>
        <v>-1</v>
      </c>
      <c r="Z857" s="101">
        <f t="shared" si="147"/>
        <v>-165000</v>
      </c>
      <c r="AA857" s="102">
        <v>45951</v>
      </c>
    </row>
    <row r="858" spans="1:27">
      <c r="A858" t="s">
        <v>33</v>
      </c>
      <c r="B858" t="s">
        <v>3822</v>
      </c>
      <c r="C858" t="s">
        <v>3815</v>
      </c>
      <c r="D858" t="s">
        <v>3823</v>
      </c>
      <c r="E858">
        <v>225000</v>
      </c>
      <c r="F858">
        <v>-5</v>
      </c>
      <c r="G858">
        <v>0</v>
      </c>
      <c r="H858">
        <v>5</v>
      </c>
      <c r="J858" t="s">
        <v>6407</v>
      </c>
      <c r="K858" t="str">
        <f t="shared" si="144"/>
        <v>134345</v>
      </c>
      <c r="L858" t="str">
        <f t="shared" si="145"/>
        <v>NHÀ CỬA ĐỜI SỐNG</v>
      </c>
      <c r="P858" t="str">
        <f t="shared" si="140"/>
        <v>NHÀ CỬA ĐỜI SỐNG</v>
      </c>
      <c r="Q858" t="str">
        <f t="shared" si="141"/>
        <v>133627</v>
      </c>
      <c r="R858" t="s">
        <v>1588</v>
      </c>
      <c r="S858" t="str">
        <f t="shared" si="142"/>
        <v>SANADA SEIKO- Chậu nhựa 5.3L màu xanh</v>
      </c>
      <c r="T858">
        <f t="shared" si="143"/>
        <v>50000</v>
      </c>
      <c r="U858">
        <v>7</v>
      </c>
      <c r="V858">
        <v>8</v>
      </c>
      <c r="X858">
        <v>1</v>
      </c>
      <c r="Y858">
        <f t="shared" si="146"/>
        <v>1</v>
      </c>
      <c r="Z858" s="101">
        <f t="shared" si="147"/>
        <v>50000</v>
      </c>
      <c r="AA858" s="102">
        <v>0</v>
      </c>
    </row>
    <row r="859" spans="1:27">
      <c r="A859" t="s">
        <v>33</v>
      </c>
      <c r="B859" t="s">
        <v>3822</v>
      </c>
      <c r="C859" t="s">
        <v>3815</v>
      </c>
      <c r="D859" t="s">
        <v>3823</v>
      </c>
      <c r="E859">
        <v>225000</v>
      </c>
      <c r="F859">
        <v>-8</v>
      </c>
      <c r="G859">
        <v>0</v>
      </c>
      <c r="H859">
        <v>8</v>
      </c>
      <c r="J859" t="s">
        <v>6407</v>
      </c>
      <c r="K859" t="str">
        <f t="shared" si="144"/>
        <v>134345</v>
      </c>
      <c r="L859" t="str">
        <f t="shared" si="145"/>
        <v>NHÀ CỬA ĐỜI SỐNG</v>
      </c>
      <c r="P859" t="str">
        <f t="shared" si="140"/>
        <v>NHÀ CỬA ĐỜI SỐNG</v>
      </c>
      <c r="Q859" t="str">
        <f t="shared" si="141"/>
        <v>133644</v>
      </c>
      <c r="R859" t="s">
        <v>1800</v>
      </c>
      <c r="S859" t="str">
        <f t="shared" si="142"/>
        <v xml:space="preserve">OKAZAKI- Túi giặt quần áo 35x50cm </v>
      </c>
      <c r="T859">
        <f t="shared" si="143"/>
        <v>45000</v>
      </c>
      <c r="U859">
        <v>4</v>
      </c>
      <c r="V859">
        <v>3</v>
      </c>
      <c r="X859">
        <v>-1</v>
      </c>
      <c r="Y859">
        <f t="shared" si="146"/>
        <v>-1</v>
      </c>
      <c r="Z859" s="101">
        <f t="shared" si="147"/>
        <v>-45000</v>
      </c>
      <c r="AA859" s="102">
        <v>0</v>
      </c>
    </row>
    <row r="860" spans="1:27">
      <c r="A860" t="s">
        <v>33</v>
      </c>
      <c r="B860" t="s">
        <v>2139</v>
      </c>
      <c r="C860" t="s">
        <v>2140</v>
      </c>
      <c r="D860" t="s">
        <v>2141</v>
      </c>
      <c r="E860">
        <v>225000</v>
      </c>
      <c r="F860">
        <v>1</v>
      </c>
      <c r="G860">
        <v>0</v>
      </c>
      <c r="I860">
        <v>-1</v>
      </c>
      <c r="J860" t="s">
        <v>6174</v>
      </c>
      <c r="K860" t="str">
        <f t="shared" si="144"/>
        <v>134346</v>
      </c>
      <c r="L860" t="str">
        <f t="shared" si="145"/>
        <v>NHÀ CỬA ĐỜI SỐNG</v>
      </c>
      <c r="P860" t="str">
        <f t="shared" ref="P860:P923" si="148">VLOOKUP(Q860,K:L,2,0)</f>
        <v>NHÀ CỬA ĐỜI SỐNG</v>
      </c>
      <c r="Q860" t="str">
        <f t="shared" ref="Q860:Q923" si="149">VLOOKUP(R860,C:K,9,0)</f>
        <v>133650</v>
      </c>
      <c r="R860" t="s">
        <v>1797</v>
      </c>
      <c r="S860" t="str">
        <f t="shared" ref="S860:S923" si="150">VLOOKUP(R860,C:D,2,0)</f>
        <v>NAKAYA- Bộ hộp nhựa hình vuông 200ml (3 chiếc)</v>
      </c>
      <c r="T860">
        <f t="shared" ref="T860:T923" si="151">VLOOKUP(R860,C:E,3,0)</f>
        <v>40000</v>
      </c>
      <c r="U860">
        <v>-1</v>
      </c>
      <c r="V860">
        <v>0</v>
      </c>
      <c r="W860">
        <v>1</v>
      </c>
      <c r="Y860">
        <f t="shared" si="146"/>
        <v>1</v>
      </c>
      <c r="Z860" s="101">
        <f t="shared" si="147"/>
        <v>40000</v>
      </c>
      <c r="AA860" s="102">
        <v>46013.467986111114</v>
      </c>
    </row>
    <row r="861" spans="1:27">
      <c r="A861" t="s">
        <v>33</v>
      </c>
      <c r="B861" t="s">
        <v>2139</v>
      </c>
      <c r="C861" t="s">
        <v>2140</v>
      </c>
      <c r="D861" t="s">
        <v>2141</v>
      </c>
      <c r="E861">
        <v>205000</v>
      </c>
      <c r="F861">
        <v>-3</v>
      </c>
      <c r="G861">
        <v>0</v>
      </c>
      <c r="H861">
        <v>3</v>
      </c>
      <c r="J861" t="s">
        <v>6174</v>
      </c>
      <c r="K861" t="str">
        <f t="shared" si="144"/>
        <v>134346</v>
      </c>
      <c r="L861" t="str">
        <f t="shared" si="145"/>
        <v>NHÀ CỬA ĐỜI SỐNG</v>
      </c>
      <c r="P861" t="str">
        <f t="shared" si="148"/>
        <v>NHÀ CỬA ĐỜI SỐNG</v>
      </c>
      <c r="Q861" t="str">
        <f t="shared" si="149"/>
        <v>133714</v>
      </c>
      <c r="R861" t="s">
        <v>3835</v>
      </c>
      <c r="S861" t="str">
        <f t="shared" si="150"/>
        <v>ROCKET SOAP- Nước tẩy rửa nhà bếp 600ml</v>
      </c>
      <c r="T861">
        <f t="shared" si="151"/>
        <v>40000</v>
      </c>
      <c r="U861">
        <v>-1</v>
      </c>
      <c r="V861">
        <v>0</v>
      </c>
      <c r="W861">
        <v>1</v>
      </c>
      <c r="Y861">
        <f t="shared" si="146"/>
        <v>1</v>
      </c>
      <c r="Z861" s="101">
        <f t="shared" si="147"/>
        <v>40000</v>
      </c>
      <c r="AA861" s="102">
        <v>45845</v>
      </c>
    </row>
    <row r="862" spans="1:27">
      <c r="A862" t="s">
        <v>33</v>
      </c>
      <c r="B862" t="s">
        <v>2139</v>
      </c>
      <c r="C862" t="s">
        <v>2140</v>
      </c>
      <c r="D862" t="s">
        <v>2141</v>
      </c>
      <c r="E862">
        <v>205000</v>
      </c>
      <c r="F862">
        <v>42</v>
      </c>
      <c r="G862">
        <v>41</v>
      </c>
      <c r="H862">
        <v>-1</v>
      </c>
      <c r="J862" t="s">
        <v>6174</v>
      </c>
      <c r="K862" t="str">
        <f t="shared" si="144"/>
        <v>134346</v>
      </c>
      <c r="L862" t="str">
        <f t="shared" si="145"/>
        <v>NHÀ CỬA ĐỜI SỐNG</v>
      </c>
      <c r="P862" t="str">
        <f t="shared" si="148"/>
        <v>NHÀ CỬA ĐỜI SỐNG</v>
      </c>
      <c r="Q862" t="str">
        <f t="shared" si="149"/>
        <v>133723</v>
      </c>
      <c r="R862" t="s">
        <v>3890</v>
      </c>
      <c r="S862" t="str">
        <f t="shared" si="150"/>
        <v>KOKUBO- Bộ rổ chậu hai lớp hình chữ nhật màu đỏ</v>
      </c>
      <c r="T862">
        <f t="shared" si="151"/>
        <v>75000</v>
      </c>
      <c r="U862">
        <v>1</v>
      </c>
      <c r="V862">
        <v>0</v>
      </c>
      <c r="W862">
        <v>-1</v>
      </c>
      <c r="Y862">
        <f t="shared" si="146"/>
        <v>-1</v>
      </c>
      <c r="Z862" s="101">
        <f t="shared" si="147"/>
        <v>-75000</v>
      </c>
      <c r="AA862" s="102">
        <v>45859</v>
      </c>
    </row>
    <row r="863" spans="1:27">
      <c r="A863" t="s">
        <v>33</v>
      </c>
      <c r="B863" t="s">
        <v>2139</v>
      </c>
      <c r="C863" t="s">
        <v>2140</v>
      </c>
      <c r="D863" t="s">
        <v>2141</v>
      </c>
      <c r="E863">
        <v>205000</v>
      </c>
      <c r="F863">
        <v>40</v>
      </c>
      <c r="G863">
        <v>39</v>
      </c>
      <c r="H863">
        <v>-1</v>
      </c>
      <c r="J863" t="s">
        <v>6174</v>
      </c>
      <c r="K863" t="str">
        <f t="shared" si="144"/>
        <v>134346</v>
      </c>
      <c r="L863" t="str">
        <f t="shared" si="145"/>
        <v>NHÀ CỬA ĐỜI SỐNG</v>
      </c>
      <c r="P863" t="str">
        <f t="shared" si="148"/>
        <v>NHÀ CỬA ĐỜI SỐNG</v>
      </c>
      <c r="Q863" t="str">
        <f t="shared" si="149"/>
        <v>133732</v>
      </c>
      <c r="R863" t="s">
        <v>1660</v>
      </c>
      <c r="S863" t="str">
        <f t="shared" si="150"/>
        <v xml:space="preserve">INOMATA- Lọ đựng gia vị 68ml nắp trong </v>
      </c>
      <c r="T863">
        <f t="shared" si="151"/>
        <v>40000</v>
      </c>
      <c r="U863">
        <v>0</v>
      </c>
      <c r="V863">
        <v>1</v>
      </c>
      <c r="X863">
        <v>1</v>
      </c>
      <c r="Y863">
        <f t="shared" si="146"/>
        <v>1</v>
      </c>
      <c r="Z863" s="101">
        <f t="shared" si="147"/>
        <v>40000</v>
      </c>
      <c r="AA863" s="102">
        <v>0</v>
      </c>
    </row>
    <row r="864" spans="1:27">
      <c r="A864" t="s">
        <v>33</v>
      </c>
      <c r="B864" t="s">
        <v>2139</v>
      </c>
      <c r="C864" t="s">
        <v>2140</v>
      </c>
      <c r="D864" t="s">
        <v>2141</v>
      </c>
      <c r="E864">
        <v>225000</v>
      </c>
      <c r="F864">
        <v>5</v>
      </c>
      <c r="G864">
        <v>4</v>
      </c>
      <c r="H864">
        <v>-1</v>
      </c>
      <c r="J864" t="s">
        <v>6174</v>
      </c>
      <c r="K864" t="str">
        <f t="shared" si="144"/>
        <v>134346</v>
      </c>
      <c r="L864" t="str">
        <f t="shared" si="145"/>
        <v>NHÀ CỬA ĐỜI SỐNG</v>
      </c>
      <c r="P864" t="str">
        <f t="shared" si="148"/>
        <v>NHÀ CỬA ĐỜI SỐNG</v>
      </c>
      <c r="Q864" t="str">
        <f t="shared" si="149"/>
        <v>133743</v>
      </c>
      <c r="R864" t="s">
        <v>1981</v>
      </c>
      <c r="S864" t="str">
        <f t="shared" si="150"/>
        <v>INOMATA- Khay lưới chữ nhật đựng đồ sz L màu nâu</v>
      </c>
      <c r="T864">
        <f t="shared" si="151"/>
        <v>45000</v>
      </c>
      <c r="U864">
        <v>6</v>
      </c>
      <c r="V864">
        <v>4</v>
      </c>
      <c r="X864">
        <v>-2</v>
      </c>
      <c r="Y864">
        <f t="shared" si="146"/>
        <v>-2</v>
      </c>
      <c r="Z864" s="101">
        <f t="shared" si="147"/>
        <v>-90000</v>
      </c>
      <c r="AA864" s="102">
        <v>0</v>
      </c>
    </row>
    <row r="865" spans="1:27">
      <c r="A865" t="s">
        <v>33</v>
      </c>
      <c r="B865" t="s">
        <v>2139</v>
      </c>
      <c r="C865" t="s">
        <v>2140</v>
      </c>
      <c r="D865" t="s">
        <v>2141</v>
      </c>
      <c r="E865">
        <v>225000</v>
      </c>
      <c r="F865">
        <v>4</v>
      </c>
      <c r="G865">
        <v>3</v>
      </c>
      <c r="H865">
        <v>-1</v>
      </c>
      <c r="J865" t="s">
        <v>6174</v>
      </c>
      <c r="K865" t="str">
        <f t="shared" si="144"/>
        <v>134346</v>
      </c>
      <c r="L865" t="str">
        <f t="shared" si="145"/>
        <v>NHÀ CỬA ĐỜI SỐNG</v>
      </c>
      <c r="P865" t="str">
        <f t="shared" si="148"/>
        <v>NHÀ CỬA ĐỜI SỐNG</v>
      </c>
      <c r="Q865" t="str">
        <f t="shared" si="149"/>
        <v>133744</v>
      </c>
      <c r="R865" t="s">
        <v>1812</v>
      </c>
      <c r="S865" t="str">
        <f t="shared" si="150"/>
        <v>INOMATA- Khay lưới chữ nhật đựng đồ sz L màu trắng</v>
      </c>
      <c r="T865">
        <f t="shared" si="151"/>
        <v>45000</v>
      </c>
      <c r="U865">
        <v>4</v>
      </c>
      <c r="V865">
        <v>3</v>
      </c>
      <c r="X865">
        <v>-1</v>
      </c>
      <c r="Y865">
        <f t="shared" si="146"/>
        <v>-1</v>
      </c>
      <c r="Z865" s="101">
        <f t="shared" si="147"/>
        <v>-45000</v>
      </c>
      <c r="AA865" s="102">
        <v>0</v>
      </c>
    </row>
    <row r="866" spans="1:27">
      <c r="A866" t="s">
        <v>33</v>
      </c>
      <c r="B866" t="s">
        <v>2139</v>
      </c>
      <c r="C866" t="s">
        <v>2140</v>
      </c>
      <c r="D866" t="s">
        <v>2141</v>
      </c>
      <c r="E866">
        <v>225000</v>
      </c>
      <c r="F866">
        <v>3</v>
      </c>
      <c r="G866">
        <v>2</v>
      </c>
      <c r="H866">
        <v>-1</v>
      </c>
      <c r="J866" t="s">
        <v>6174</v>
      </c>
      <c r="K866" t="str">
        <f t="shared" si="144"/>
        <v>134346</v>
      </c>
      <c r="L866" t="str">
        <f t="shared" si="145"/>
        <v>NHÀ CỬA ĐỜI SỐNG</v>
      </c>
      <c r="P866" t="str">
        <f t="shared" si="148"/>
        <v>NHÀ CỬA ĐỜI SỐNG</v>
      </c>
      <c r="Q866" t="str">
        <f t="shared" si="149"/>
        <v>133769</v>
      </c>
      <c r="R866" t="s">
        <v>1230</v>
      </c>
      <c r="S866" t="str">
        <f t="shared" si="150"/>
        <v>KAI- Bộ dao nhà bếp Hocho 112mm (12 chiếc/bộ)</v>
      </c>
      <c r="T866">
        <f t="shared" si="151"/>
        <v>300000</v>
      </c>
      <c r="U866">
        <v>4</v>
      </c>
      <c r="V866">
        <v>5</v>
      </c>
      <c r="X866">
        <v>1</v>
      </c>
      <c r="Y866">
        <f t="shared" si="146"/>
        <v>1</v>
      </c>
      <c r="Z866" s="101">
        <f t="shared" si="147"/>
        <v>300000</v>
      </c>
      <c r="AA866" s="102">
        <v>0</v>
      </c>
    </row>
    <row r="867" spans="1:27">
      <c r="A867" t="s">
        <v>33</v>
      </c>
      <c r="B867" t="s">
        <v>2139</v>
      </c>
      <c r="C867" t="s">
        <v>2140</v>
      </c>
      <c r="D867" t="s">
        <v>2141</v>
      </c>
      <c r="E867">
        <v>225000</v>
      </c>
      <c r="F867">
        <v>1</v>
      </c>
      <c r="G867">
        <v>0</v>
      </c>
      <c r="H867">
        <v>-1</v>
      </c>
      <c r="J867" t="s">
        <v>6174</v>
      </c>
      <c r="K867" t="str">
        <f t="shared" si="144"/>
        <v>134346</v>
      </c>
      <c r="L867" t="str">
        <f t="shared" si="145"/>
        <v>NHÀ CỬA ĐỜI SỐNG</v>
      </c>
      <c r="P867" t="str">
        <f t="shared" si="148"/>
        <v>NHÀ CỬA ĐỜI SỐNG</v>
      </c>
      <c r="Q867" t="str">
        <f t="shared" si="149"/>
        <v>133778</v>
      </c>
      <c r="R867" t="s">
        <v>529</v>
      </c>
      <c r="S867" t="str">
        <f t="shared" si="150"/>
        <v>LEC- Nước tẩy rửa diệt khuẩn khử mùi kiềm360ml túi</v>
      </c>
      <c r="T867">
        <f t="shared" si="151"/>
        <v>50000</v>
      </c>
      <c r="U867">
        <v>1</v>
      </c>
      <c r="V867">
        <v>0</v>
      </c>
      <c r="X867">
        <v>-1</v>
      </c>
      <c r="Y867">
        <f t="shared" si="146"/>
        <v>-1</v>
      </c>
      <c r="Z867" s="101">
        <f t="shared" si="147"/>
        <v>-50000</v>
      </c>
      <c r="AA867" s="102">
        <v>0</v>
      </c>
    </row>
    <row r="868" spans="1:27">
      <c r="A868" t="s">
        <v>33</v>
      </c>
      <c r="B868" t="s">
        <v>983</v>
      </c>
      <c r="C868" t="s">
        <v>984</v>
      </c>
      <c r="D868" t="s">
        <v>985</v>
      </c>
      <c r="E868">
        <v>180000</v>
      </c>
      <c r="F868">
        <v>0</v>
      </c>
      <c r="G868">
        <v>5</v>
      </c>
      <c r="I868">
        <v>5</v>
      </c>
      <c r="J868" t="s">
        <v>6306</v>
      </c>
      <c r="K868" t="str">
        <f t="shared" si="144"/>
        <v>134353</v>
      </c>
      <c r="L868" t="str">
        <f t="shared" si="145"/>
        <v>NHÀ CỬA ĐỜI SỐNG</v>
      </c>
      <c r="P868" t="str">
        <f t="shared" si="148"/>
        <v>NHÀ CỬA ĐỜI SỐNG</v>
      </c>
      <c r="Q868" t="str">
        <f t="shared" si="149"/>
        <v>133788</v>
      </c>
      <c r="R868" t="s">
        <v>1516</v>
      </c>
      <c r="S868" t="str">
        <f t="shared" si="150"/>
        <v>KAI- Sạn lỗ inox, DE-5831</v>
      </c>
      <c r="T868">
        <f t="shared" si="151"/>
        <v>90000</v>
      </c>
      <c r="U868">
        <v>3</v>
      </c>
      <c r="V868">
        <v>4</v>
      </c>
      <c r="X868">
        <v>1</v>
      </c>
      <c r="Y868">
        <f t="shared" si="146"/>
        <v>1</v>
      </c>
      <c r="Z868" s="101">
        <f t="shared" si="147"/>
        <v>90000</v>
      </c>
      <c r="AA868" s="102">
        <v>0</v>
      </c>
    </row>
    <row r="869" spans="1:27">
      <c r="A869" t="s">
        <v>33</v>
      </c>
      <c r="B869" t="s">
        <v>983</v>
      </c>
      <c r="C869" t="s">
        <v>984</v>
      </c>
      <c r="D869" t="s">
        <v>985</v>
      </c>
      <c r="E869">
        <v>180000</v>
      </c>
      <c r="F869">
        <v>0</v>
      </c>
      <c r="G869">
        <v>1</v>
      </c>
      <c r="H869">
        <v>1</v>
      </c>
      <c r="J869" t="s">
        <v>6306</v>
      </c>
      <c r="K869" t="str">
        <f t="shared" si="144"/>
        <v>134353</v>
      </c>
      <c r="L869" t="str">
        <f t="shared" si="145"/>
        <v>NHÀ CỬA ĐỜI SỐNG</v>
      </c>
      <c r="P869" t="str">
        <f t="shared" si="148"/>
        <v>NHÀ CỬA ĐỜI SỐNG</v>
      </c>
      <c r="Q869" t="str">
        <f t="shared" si="149"/>
        <v>133800</v>
      </c>
      <c r="R869" t="s">
        <v>1663</v>
      </c>
      <c r="S869" t="str">
        <f t="shared" si="150"/>
        <v>INOMATA- Lọ đựng gia vị nắp trắng 100ml</v>
      </c>
      <c r="T869">
        <f t="shared" si="151"/>
        <v>40000</v>
      </c>
      <c r="U869">
        <v>5</v>
      </c>
      <c r="V869">
        <v>6</v>
      </c>
      <c r="X869">
        <v>1</v>
      </c>
      <c r="Y869">
        <f t="shared" si="146"/>
        <v>1</v>
      </c>
      <c r="Z869" s="101">
        <f t="shared" si="147"/>
        <v>40000</v>
      </c>
      <c r="AA869" s="102">
        <v>0</v>
      </c>
    </row>
    <row r="870" spans="1:27">
      <c r="A870" t="s">
        <v>33</v>
      </c>
      <c r="B870" t="s">
        <v>983</v>
      </c>
      <c r="C870" t="s">
        <v>984</v>
      </c>
      <c r="D870" t="s">
        <v>985</v>
      </c>
      <c r="E870">
        <v>180000</v>
      </c>
      <c r="F870">
        <v>1</v>
      </c>
      <c r="G870">
        <v>0</v>
      </c>
      <c r="H870">
        <v>-1</v>
      </c>
      <c r="J870" t="s">
        <v>6306</v>
      </c>
      <c r="K870" t="str">
        <f t="shared" ref="K870:K933" si="152">B870</f>
        <v>134353</v>
      </c>
      <c r="L870" t="str">
        <f t="shared" ref="L870:L933" si="153">A870</f>
        <v>NHÀ CỬA ĐỜI SỐNG</v>
      </c>
      <c r="P870" t="str">
        <f t="shared" si="148"/>
        <v>NHÀ CỬA ĐỜI SỐNG</v>
      </c>
      <c r="Q870" t="str">
        <f t="shared" si="149"/>
        <v>133801</v>
      </c>
      <c r="R870" t="s">
        <v>2017</v>
      </c>
      <c r="S870" t="str">
        <f t="shared" si="150"/>
        <v>INOMATA- Lọ đựng gia vị nắp trong 100ml</v>
      </c>
      <c r="T870">
        <f t="shared" si="151"/>
        <v>40000</v>
      </c>
      <c r="U870">
        <v>5</v>
      </c>
      <c r="V870">
        <v>2</v>
      </c>
      <c r="X870">
        <v>-3</v>
      </c>
      <c r="Y870">
        <f t="shared" ref="Y870:Y933" si="154">+X870+W870</f>
        <v>-3</v>
      </c>
      <c r="Z870" s="101">
        <f t="shared" ref="Z870:Z933" si="155">+Y870*T870</f>
        <v>-120000</v>
      </c>
      <c r="AA870" s="102">
        <v>0</v>
      </c>
    </row>
    <row r="871" spans="1:27">
      <c r="A871" t="s">
        <v>33</v>
      </c>
      <c r="B871" t="s">
        <v>3882</v>
      </c>
      <c r="C871" t="s">
        <v>3880</v>
      </c>
      <c r="D871" t="s">
        <v>3883</v>
      </c>
      <c r="E871">
        <v>55000</v>
      </c>
      <c r="F871">
        <v>37</v>
      </c>
      <c r="G871">
        <v>36</v>
      </c>
      <c r="H871">
        <v>-1</v>
      </c>
      <c r="J871" t="s">
        <v>6418</v>
      </c>
      <c r="K871" t="str">
        <f t="shared" si="152"/>
        <v>134358</v>
      </c>
      <c r="L871" t="str">
        <f t="shared" si="153"/>
        <v>NHÀ CỬA ĐỜI SỐNG</v>
      </c>
      <c r="P871" t="str">
        <f t="shared" si="148"/>
        <v>NHÀ CỬA ĐỜI SỐNG</v>
      </c>
      <c r="Q871" t="str">
        <f t="shared" si="149"/>
        <v>133824</v>
      </c>
      <c r="R871" t="s">
        <v>1621</v>
      </c>
      <c r="S871" t="str">
        <f t="shared" si="150"/>
        <v>INOMATA- Khay đựng vật dụng trong suốt 31.2cm</v>
      </c>
      <c r="T871">
        <f t="shared" si="151"/>
        <v>40000</v>
      </c>
      <c r="U871">
        <v>10</v>
      </c>
      <c r="V871">
        <v>9</v>
      </c>
      <c r="W871">
        <v>-1</v>
      </c>
      <c r="Y871">
        <f t="shared" si="154"/>
        <v>-1</v>
      </c>
      <c r="Z871" s="101">
        <f t="shared" si="155"/>
        <v>-40000</v>
      </c>
      <c r="AA871" s="102">
        <v>45923</v>
      </c>
    </row>
    <row r="872" spans="1:27">
      <c r="A872" t="s">
        <v>33</v>
      </c>
      <c r="B872" t="s">
        <v>3882</v>
      </c>
      <c r="C872" t="s">
        <v>3880</v>
      </c>
      <c r="D872" t="s">
        <v>3883</v>
      </c>
      <c r="E872">
        <v>55000</v>
      </c>
      <c r="F872">
        <v>-1</v>
      </c>
      <c r="G872">
        <v>0</v>
      </c>
      <c r="H872">
        <v>1</v>
      </c>
      <c r="J872" t="s">
        <v>6418</v>
      </c>
      <c r="K872" t="str">
        <f t="shared" si="152"/>
        <v>134358</v>
      </c>
      <c r="L872" t="str">
        <f t="shared" si="153"/>
        <v>NHÀ CỬA ĐỜI SỐNG</v>
      </c>
      <c r="P872" t="str">
        <f t="shared" si="148"/>
        <v>NHÀ CỬA ĐỜI SỐNG</v>
      </c>
      <c r="Q872" t="str">
        <f t="shared" si="149"/>
        <v>133855</v>
      </c>
      <c r="R872" t="s">
        <v>4711</v>
      </c>
      <c r="S872" t="str">
        <f t="shared" si="150"/>
        <v>SANADA- Lọ đựng gia vị nắp bật 620ml (màu trắng)</v>
      </c>
      <c r="T872">
        <f t="shared" si="151"/>
        <v>40000</v>
      </c>
      <c r="U872">
        <v>-1</v>
      </c>
      <c r="V872">
        <v>0</v>
      </c>
      <c r="W872">
        <v>1</v>
      </c>
      <c r="Y872">
        <f t="shared" si="154"/>
        <v>1</v>
      </c>
      <c r="Z872" s="101">
        <f t="shared" si="155"/>
        <v>40000</v>
      </c>
      <c r="AA872" s="102">
        <v>46009</v>
      </c>
    </row>
    <row r="873" spans="1:27">
      <c r="A873" t="s">
        <v>33</v>
      </c>
      <c r="B873" t="s">
        <v>3657</v>
      </c>
      <c r="C873" t="s">
        <v>3649</v>
      </c>
      <c r="D873" t="s">
        <v>3658</v>
      </c>
      <c r="E873">
        <v>205000</v>
      </c>
      <c r="F873">
        <v>143</v>
      </c>
      <c r="G873">
        <v>139</v>
      </c>
      <c r="H873">
        <v>-4</v>
      </c>
      <c r="J873" t="s">
        <v>6371</v>
      </c>
      <c r="K873" t="str">
        <f t="shared" si="152"/>
        <v>134360</v>
      </c>
      <c r="L873" t="str">
        <f t="shared" si="153"/>
        <v>NHÀ CỬA ĐỜI SỐNG</v>
      </c>
      <c r="P873" t="str">
        <f t="shared" si="148"/>
        <v>NHÀ CỬA ĐỜI SỐNG</v>
      </c>
      <c r="Q873" t="str">
        <f t="shared" si="149"/>
        <v>133908</v>
      </c>
      <c r="R873" t="s">
        <v>2976</v>
      </c>
      <c r="S873" t="str">
        <f t="shared" si="150"/>
        <v>HYS- Khăn tắm biển Aegean xanh lá 60x120cm</v>
      </c>
      <c r="T873">
        <f t="shared" si="151"/>
        <v>250000</v>
      </c>
      <c r="U873">
        <v>0</v>
      </c>
      <c r="V873">
        <v>1</v>
      </c>
      <c r="X873">
        <v>1</v>
      </c>
      <c r="Y873">
        <f t="shared" si="154"/>
        <v>1</v>
      </c>
      <c r="Z873" s="101">
        <f t="shared" si="155"/>
        <v>250000</v>
      </c>
      <c r="AA873" s="102">
        <v>0</v>
      </c>
    </row>
    <row r="874" spans="1:27">
      <c r="A874" t="s">
        <v>33</v>
      </c>
      <c r="B874" t="s">
        <v>3657</v>
      </c>
      <c r="C874" t="s">
        <v>3649</v>
      </c>
      <c r="D874" t="s">
        <v>3658</v>
      </c>
      <c r="E874">
        <v>205000</v>
      </c>
      <c r="F874">
        <v>-1</v>
      </c>
      <c r="G874">
        <v>0</v>
      </c>
      <c r="H874">
        <v>1</v>
      </c>
      <c r="J874" t="s">
        <v>6371</v>
      </c>
      <c r="K874" t="str">
        <f t="shared" si="152"/>
        <v>134360</v>
      </c>
      <c r="L874" t="str">
        <f t="shared" si="153"/>
        <v>NHÀ CỬA ĐỜI SỐNG</v>
      </c>
      <c r="P874" t="str">
        <f t="shared" si="148"/>
        <v>NHÀ CỬA ĐỜI SỐNG</v>
      </c>
      <c r="Q874" t="str">
        <f t="shared" si="149"/>
        <v>133973</v>
      </c>
      <c r="R874" t="s">
        <v>1197</v>
      </c>
      <c r="S874" t="str">
        <f t="shared" si="150"/>
        <v>BESTCO- Chảo chống dính màu đỏ 28cm</v>
      </c>
      <c r="T874">
        <f t="shared" si="151"/>
        <v>365000</v>
      </c>
      <c r="U874">
        <v>16</v>
      </c>
      <c r="V874">
        <v>17</v>
      </c>
      <c r="X874">
        <v>1</v>
      </c>
      <c r="Y874">
        <f t="shared" si="154"/>
        <v>1</v>
      </c>
      <c r="Z874" s="101">
        <f t="shared" si="155"/>
        <v>365000</v>
      </c>
      <c r="AA874" s="102">
        <v>0</v>
      </c>
    </row>
    <row r="875" spans="1:27">
      <c r="A875" t="s">
        <v>33</v>
      </c>
      <c r="B875" t="s">
        <v>3657</v>
      </c>
      <c r="C875" t="s">
        <v>3649</v>
      </c>
      <c r="D875" t="s">
        <v>3658</v>
      </c>
      <c r="E875">
        <v>205000</v>
      </c>
      <c r="F875">
        <v>-1</v>
      </c>
      <c r="G875">
        <v>0</v>
      </c>
      <c r="H875">
        <v>1</v>
      </c>
      <c r="J875" t="s">
        <v>6371</v>
      </c>
      <c r="K875" t="str">
        <f t="shared" si="152"/>
        <v>134360</v>
      </c>
      <c r="L875" t="str">
        <f t="shared" si="153"/>
        <v>NHÀ CỬA ĐỜI SỐNG</v>
      </c>
      <c r="P875" t="str">
        <f t="shared" si="148"/>
        <v>NHÀ CỬA ĐỜI SỐNG</v>
      </c>
      <c r="Q875" t="str">
        <f t="shared" si="149"/>
        <v>133974</v>
      </c>
      <c r="R875" t="s">
        <v>2274</v>
      </c>
      <c r="S875" t="str">
        <f t="shared" si="150"/>
        <v>BESTCO- Chảo chống dính kèm nắp thủy tinh 26cm</v>
      </c>
      <c r="T875">
        <f t="shared" si="151"/>
        <v>395000</v>
      </c>
      <c r="U875">
        <v>1</v>
      </c>
      <c r="V875">
        <v>0</v>
      </c>
      <c r="X875">
        <v>-1</v>
      </c>
      <c r="Y875">
        <f t="shared" si="154"/>
        <v>-1</v>
      </c>
      <c r="Z875" s="101">
        <f t="shared" si="155"/>
        <v>-395000</v>
      </c>
      <c r="AA875" s="102">
        <v>0</v>
      </c>
    </row>
    <row r="876" spans="1:27">
      <c r="A876" t="s">
        <v>33</v>
      </c>
      <c r="B876" t="s">
        <v>3657</v>
      </c>
      <c r="C876" t="s">
        <v>3649</v>
      </c>
      <c r="D876" t="s">
        <v>3658</v>
      </c>
      <c r="E876">
        <v>205000</v>
      </c>
      <c r="F876">
        <v>-2</v>
      </c>
      <c r="G876">
        <v>0</v>
      </c>
      <c r="H876">
        <v>2</v>
      </c>
      <c r="J876" t="s">
        <v>6371</v>
      </c>
      <c r="K876" t="str">
        <f t="shared" si="152"/>
        <v>134360</v>
      </c>
      <c r="L876" t="str">
        <f t="shared" si="153"/>
        <v>NHÀ CỬA ĐỜI SỐNG</v>
      </c>
      <c r="P876" t="str">
        <f t="shared" si="148"/>
        <v>NHÀ CỬA ĐỜI SỐNG</v>
      </c>
      <c r="Q876" t="str">
        <f t="shared" si="149"/>
        <v>133977</v>
      </c>
      <c r="R876" t="s">
        <v>5745</v>
      </c>
      <c r="S876" t="str">
        <f t="shared" si="150"/>
        <v>ROOKIE V- Nước rửa chén hương chanh WAI 4L</v>
      </c>
      <c r="T876">
        <f t="shared" si="151"/>
        <v>149000</v>
      </c>
      <c r="U876">
        <v>1</v>
      </c>
      <c r="V876">
        <v>0</v>
      </c>
      <c r="W876">
        <v>-1</v>
      </c>
      <c r="Y876">
        <f t="shared" si="154"/>
        <v>-1</v>
      </c>
      <c r="Z876" s="101">
        <f t="shared" si="155"/>
        <v>-149000</v>
      </c>
      <c r="AA876" s="102">
        <v>46100</v>
      </c>
    </row>
    <row r="877" spans="1:27">
      <c r="A877" t="s">
        <v>33</v>
      </c>
      <c r="B877" t="s">
        <v>3657</v>
      </c>
      <c r="C877" t="s">
        <v>3649</v>
      </c>
      <c r="D877" t="s">
        <v>3658</v>
      </c>
      <c r="E877">
        <v>205000</v>
      </c>
      <c r="F877">
        <v>-12</v>
      </c>
      <c r="G877">
        <v>0</v>
      </c>
      <c r="H877">
        <v>12</v>
      </c>
      <c r="J877" t="s">
        <v>6371</v>
      </c>
      <c r="K877" t="str">
        <f t="shared" si="152"/>
        <v>134360</v>
      </c>
      <c r="L877" t="str">
        <f t="shared" si="153"/>
        <v>NHÀ CỬA ĐỜI SỐNG</v>
      </c>
      <c r="P877" t="str">
        <f t="shared" si="148"/>
        <v>NHÀ CỬA ĐỜI SỐNG</v>
      </c>
      <c r="Q877" t="str">
        <f t="shared" si="149"/>
        <v>133978</v>
      </c>
      <c r="R877" t="s">
        <v>5736</v>
      </c>
      <c r="S877" t="str">
        <f t="shared" si="150"/>
        <v>ROOKIE V- Nước lau sàn, nhà tắm hương cam WAI 4L</v>
      </c>
      <c r="T877">
        <f t="shared" si="151"/>
        <v>149000</v>
      </c>
      <c r="U877">
        <v>-1</v>
      </c>
      <c r="V877">
        <v>0</v>
      </c>
      <c r="W877">
        <v>1</v>
      </c>
      <c r="Y877">
        <f t="shared" si="154"/>
        <v>1</v>
      </c>
      <c r="Z877" s="101">
        <f t="shared" si="155"/>
        <v>149000</v>
      </c>
      <c r="AA877" s="102">
        <v>46100</v>
      </c>
    </row>
    <row r="878" spans="1:27">
      <c r="A878" t="s">
        <v>33</v>
      </c>
      <c r="B878" t="s">
        <v>3657</v>
      </c>
      <c r="C878" t="s">
        <v>3649</v>
      </c>
      <c r="D878" t="s">
        <v>3658</v>
      </c>
      <c r="E878">
        <v>205000</v>
      </c>
      <c r="F878">
        <v>-1</v>
      </c>
      <c r="G878">
        <v>0</v>
      </c>
      <c r="H878">
        <v>1</v>
      </c>
      <c r="J878" t="s">
        <v>6371</v>
      </c>
      <c r="K878" t="str">
        <f t="shared" si="152"/>
        <v>134360</v>
      </c>
      <c r="L878" t="str">
        <f t="shared" si="153"/>
        <v>NHÀ CỬA ĐỜI SỐNG</v>
      </c>
      <c r="P878" t="str">
        <f t="shared" si="148"/>
        <v>NHÀ CỬA ĐỜI SỐNG</v>
      </c>
      <c r="Q878" t="str">
        <f t="shared" si="149"/>
        <v>133998</v>
      </c>
      <c r="R878" t="s">
        <v>4529</v>
      </c>
      <c r="S878" t="str">
        <f t="shared" si="150"/>
        <v>P&amp;G- Viên giặt 4D Gel hương hoa ngọt ngào 11 viên</v>
      </c>
      <c r="T878">
        <f t="shared" si="151"/>
        <v>98000</v>
      </c>
      <c r="U878">
        <v>1</v>
      </c>
      <c r="V878">
        <v>0</v>
      </c>
      <c r="W878">
        <v>-1</v>
      </c>
      <c r="Y878">
        <f t="shared" si="154"/>
        <v>-1</v>
      </c>
      <c r="Z878" s="101">
        <f t="shared" si="155"/>
        <v>-98000</v>
      </c>
      <c r="AA878" s="102">
        <v>45992</v>
      </c>
    </row>
    <row r="879" spans="1:27">
      <c r="A879" t="s">
        <v>33</v>
      </c>
      <c r="B879" t="s">
        <v>3657</v>
      </c>
      <c r="C879" t="s">
        <v>3649</v>
      </c>
      <c r="D879" t="s">
        <v>3658</v>
      </c>
      <c r="E879">
        <v>205000</v>
      </c>
      <c r="F879">
        <v>-2</v>
      </c>
      <c r="G879">
        <v>0</v>
      </c>
      <c r="H879">
        <v>2</v>
      </c>
      <c r="J879" t="s">
        <v>6371</v>
      </c>
      <c r="K879" t="str">
        <f t="shared" si="152"/>
        <v>134360</v>
      </c>
      <c r="L879" t="str">
        <f t="shared" si="153"/>
        <v>NHÀ CỬA ĐỜI SỐNG</v>
      </c>
      <c r="P879" t="str">
        <f t="shared" si="148"/>
        <v>NHÀ CỬA ĐỜI SỐNG</v>
      </c>
      <c r="Q879" t="str">
        <f t="shared" si="149"/>
        <v>133999</v>
      </c>
      <c r="R879" t="s">
        <v>4483</v>
      </c>
      <c r="S879" t="str">
        <f t="shared" si="150"/>
        <v>P&amp;G- Viên giặt 4D Gel hương tươi mát 11 viên</v>
      </c>
      <c r="T879">
        <f t="shared" si="151"/>
        <v>98000</v>
      </c>
      <c r="U879">
        <v>-2</v>
      </c>
      <c r="V879">
        <v>0</v>
      </c>
      <c r="W879">
        <v>2</v>
      </c>
      <c r="Y879">
        <f t="shared" si="154"/>
        <v>2</v>
      </c>
      <c r="Z879" s="101">
        <f t="shared" si="155"/>
        <v>196000</v>
      </c>
      <c r="AA879" s="102">
        <v>45985</v>
      </c>
    </row>
    <row r="880" spans="1:27">
      <c r="A880" t="s">
        <v>33</v>
      </c>
      <c r="B880" t="s">
        <v>3657</v>
      </c>
      <c r="C880" t="s">
        <v>3649</v>
      </c>
      <c r="D880" t="s">
        <v>3658</v>
      </c>
      <c r="E880">
        <v>205000</v>
      </c>
      <c r="F880">
        <v>-1</v>
      </c>
      <c r="G880">
        <v>0</v>
      </c>
      <c r="H880">
        <v>1</v>
      </c>
      <c r="J880" t="s">
        <v>6371</v>
      </c>
      <c r="K880" t="str">
        <f t="shared" si="152"/>
        <v>134360</v>
      </c>
      <c r="L880" t="str">
        <f t="shared" si="153"/>
        <v>NHÀ CỬA ĐỜI SỐNG</v>
      </c>
      <c r="P880" t="str">
        <f t="shared" si="148"/>
        <v>NHÀ CỬA ĐỜI SỐNG</v>
      </c>
      <c r="Q880" t="str">
        <f t="shared" si="149"/>
        <v>134000</v>
      </c>
      <c r="R880" t="s">
        <v>4521</v>
      </c>
      <c r="S880" t="str">
        <f t="shared" si="150"/>
        <v>P&amp;G- Viên giặt 4D Gel hương hoa Lavender 11 viên</v>
      </c>
      <c r="T880">
        <f t="shared" si="151"/>
        <v>98000</v>
      </c>
      <c r="U880">
        <v>-1</v>
      </c>
      <c r="V880">
        <v>0</v>
      </c>
      <c r="W880">
        <v>1</v>
      </c>
      <c r="Y880">
        <f t="shared" si="154"/>
        <v>1</v>
      </c>
      <c r="Z880" s="101">
        <f t="shared" si="155"/>
        <v>98000</v>
      </c>
      <c r="AA880" s="102">
        <v>45992</v>
      </c>
    </row>
    <row r="881" spans="1:27">
      <c r="A881" t="s">
        <v>33</v>
      </c>
      <c r="B881" t="s">
        <v>3657</v>
      </c>
      <c r="C881" t="s">
        <v>3649</v>
      </c>
      <c r="D881" t="s">
        <v>3658</v>
      </c>
      <c r="E881">
        <v>225000</v>
      </c>
      <c r="F881">
        <v>-1</v>
      </c>
      <c r="G881">
        <v>0</v>
      </c>
      <c r="H881">
        <v>1</v>
      </c>
      <c r="J881" t="s">
        <v>6371</v>
      </c>
      <c r="K881" t="str">
        <f t="shared" si="152"/>
        <v>134360</v>
      </c>
      <c r="L881" t="str">
        <f t="shared" si="153"/>
        <v>NHÀ CỬA ĐỜI SỐNG</v>
      </c>
      <c r="P881" t="str">
        <f t="shared" si="148"/>
        <v>NHÀ CỬA ĐỜI SỐNG</v>
      </c>
      <c r="Q881" t="str">
        <f t="shared" si="149"/>
        <v>134008</v>
      </c>
      <c r="R881" t="s">
        <v>1654</v>
      </c>
      <c r="S881" t="str">
        <f t="shared" si="150"/>
        <v>SANADA- Khay nhựa đựng đồ đa năng 5 ngăn (Trắng)</v>
      </c>
      <c r="T881">
        <f t="shared" si="151"/>
        <v>40000</v>
      </c>
      <c r="U881">
        <v>0</v>
      </c>
      <c r="V881">
        <v>1</v>
      </c>
      <c r="X881">
        <v>1</v>
      </c>
      <c r="Y881">
        <f t="shared" si="154"/>
        <v>1</v>
      </c>
      <c r="Z881" s="101">
        <f t="shared" si="155"/>
        <v>40000</v>
      </c>
      <c r="AA881" s="102">
        <v>0</v>
      </c>
    </row>
    <row r="882" spans="1:27">
      <c r="A882" t="s">
        <v>33</v>
      </c>
      <c r="B882" t="s">
        <v>3657</v>
      </c>
      <c r="C882" t="s">
        <v>3649</v>
      </c>
      <c r="D882" t="s">
        <v>3658</v>
      </c>
      <c r="E882">
        <v>225000</v>
      </c>
      <c r="F882">
        <v>-1</v>
      </c>
      <c r="G882">
        <v>0</v>
      </c>
      <c r="H882">
        <v>1</v>
      </c>
      <c r="J882" t="s">
        <v>6371</v>
      </c>
      <c r="K882" t="str">
        <f t="shared" si="152"/>
        <v>134360</v>
      </c>
      <c r="L882" t="str">
        <f t="shared" si="153"/>
        <v>NHÀ CỬA ĐỜI SỐNG</v>
      </c>
      <c r="P882" t="str">
        <f t="shared" si="148"/>
        <v>NHÀ CỬA ĐỜI SỐNG</v>
      </c>
      <c r="Q882" t="str">
        <f t="shared" si="149"/>
        <v>134013</v>
      </c>
      <c r="R882" t="s">
        <v>5511</v>
      </c>
      <c r="S882" t="str">
        <f t="shared" si="150"/>
        <v>ESTE- Tinh dầu thơm phòng hương quý phái 50ml</v>
      </c>
      <c r="T882">
        <f t="shared" si="151"/>
        <v>155000</v>
      </c>
      <c r="U882">
        <v>-1</v>
      </c>
      <c r="V882">
        <v>0</v>
      </c>
      <c r="W882">
        <v>1</v>
      </c>
      <c r="Y882">
        <f t="shared" si="154"/>
        <v>1</v>
      </c>
      <c r="Z882" s="101">
        <f t="shared" si="155"/>
        <v>155000</v>
      </c>
      <c r="AA882" s="102">
        <v>46078</v>
      </c>
    </row>
    <row r="883" spans="1:27">
      <c r="A883" t="s">
        <v>33</v>
      </c>
      <c r="B883" t="s">
        <v>3657</v>
      </c>
      <c r="C883" t="s">
        <v>3649</v>
      </c>
      <c r="D883" t="s">
        <v>3658</v>
      </c>
      <c r="E883">
        <v>225000</v>
      </c>
      <c r="F883">
        <v>-1</v>
      </c>
      <c r="G883">
        <v>0</v>
      </c>
      <c r="H883">
        <v>1</v>
      </c>
      <c r="J883" t="s">
        <v>6371</v>
      </c>
      <c r="K883" t="str">
        <f t="shared" si="152"/>
        <v>134360</v>
      </c>
      <c r="L883" t="str">
        <f t="shared" si="153"/>
        <v>NHÀ CỬA ĐỜI SỐNG</v>
      </c>
      <c r="P883" t="str">
        <f t="shared" si="148"/>
        <v>NHÀ CỬA ĐỜI SỐNG</v>
      </c>
      <c r="Q883" t="str">
        <f t="shared" si="149"/>
        <v>134025</v>
      </c>
      <c r="R883" t="s">
        <v>3950</v>
      </c>
      <c r="S883" t="str">
        <f t="shared" si="150"/>
        <v>ONISHI IRYO- Ô GẬP KHÔNG HỌA TIẾT 53CM</v>
      </c>
      <c r="T883">
        <f t="shared" si="151"/>
        <v>90000</v>
      </c>
      <c r="U883">
        <v>0</v>
      </c>
      <c r="V883">
        <v>1</v>
      </c>
      <c r="W883">
        <v>1</v>
      </c>
      <c r="Y883">
        <f t="shared" si="154"/>
        <v>1</v>
      </c>
      <c r="Z883" s="101">
        <f t="shared" si="155"/>
        <v>90000</v>
      </c>
      <c r="AA883" s="102">
        <v>45873</v>
      </c>
    </row>
    <row r="884" spans="1:27">
      <c r="A884" t="s">
        <v>33</v>
      </c>
      <c r="B884" t="s">
        <v>3657</v>
      </c>
      <c r="C884" t="s">
        <v>3649</v>
      </c>
      <c r="D884" t="s">
        <v>3658</v>
      </c>
      <c r="E884">
        <v>225000</v>
      </c>
      <c r="F884">
        <v>-1</v>
      </c>
      <c r="G884">
        <v>0</v>
      </c>
      <c r="H884">
        <v>1</v>
      </c>
      <c r="J884" t="s">
        <v>6371</v>
      </c>
      <c r="K884" t="str">
        <f t="shared" si="152"/>
        <v>134360</v>
      </c>
      <c r="L884" t="str">
        <f t="shared" si="153"/>
        <v>NHÀ CỬA ĐỜI SỐNG</v>
      </c>
      <c r="P884" t="str">
        <f t="shared" si="148"/>
        <v>NHÀ CỬA ĐỜI SỐNG</v>
      </c>
      <c r="Q884" t="str">
        <f t="shared" si="149"/>
        <v>134032</v>
      </c>
      <c r="R884" t="s">
        <v>3799</v>
      </c>
      <c r="S884" t="str">
        <f t="shared" si="150"/>
        <v>ONISHI IRYO- Ô CÁN DÀI MÀU TRƠN 58CM</v>
      </c>
      <c r="T884">
        <f t="shared" si="151"/>
        <v>75000</v>
      </c>
      <c r="U884">
        <v>5</v>
      </c>
      <c r="V884">
        <v>4</v>
      </c>
      <c r="W884">
        <v>-1</v>
      </c>
      <c r="Y884">
        <f t="shared" si="154"/>
        <v>-1</v>
      </c>
      <c r="Z884" s="101">
        <f t="shared" si="155"/>
        <v>-75000</v>
      </c>
      <c r="AA884" s="102">
        <v>45838</v>
      </c>
    </row>
    <row r="885" spans="1:27">
      <c r="A885" t="s">
        <v>33</v>
      </c>
      <c r="B885" t="s">
        <v>5201</v>
      </c>
      <c r="C885" t="s">
        <v>5178</v>
      </c>
      <c r="D885" t="s">
        <v>5202</v>
      </c>
      <c r="E885">
        <v>289000</v>
      </c>
      <c r="F885">
        <v>5</v>
      </c>
      <c r="G885">
        <v>4</v>
      </c>
      <c r="H885">
        <v>-1</v>
      </c>
      <c r="J885" t="s">
        <v>6657</v>
      </c>
      <c r="K885" t="str">
        <f t="shared" si="152"/>
        <v>134366</v>
      </c>
      <c r="L885" t="str">
        <f t="shared" si="153"/>
        <v>NHÀ CỬA ĐỜI SỐNG</v>
      </c>
      <c r="P885" t="str">
        <f t="shared" si="148"/>
        <v>NHÀ CỬA ĐỜI SỐNG</v>
      </c>
      <c r="Q885" t="str">
        <f t="shared" si="149"/>
        <v>134036</v>
      </c>
      <c r="R885" t="s">
        <v>1480</v>
      </c>
      <c r="S885" t="str">
        <f t="shared" si="150"/>
        <v>ONISHI IRYO- Ô CÁN DÀI CẢN GIÓ 60CM (CHẤM BI-HỒNG)</v>
      </c>
      <c r="T885">
        <f t="shared" si="151"/>
        <v>115000</v>
      </c>
      <c r="U885">
        <v>14</v>
      </c>
      <c r="V885">
        <v>15</v>
      </c>
      <c r="X885">
        <v>1</v>
      </c>
      <c r="Y885">
        <f t="shared" si="154"/>
        <v>1</v>
      </c>
      <c r="Z885" s="101">
        <f t="shared" si="155"/>
        <v>115000</v>
      </c>
      <c r="AA885" s="102">
        <v>0</v>
      </c>
    </row>
    <row r="886" spans="1:27">
      <c r="A886" t="s">
        <v>33</v>
      </c>
      <c r="B886" t="s">
        <v>5201</v>
      </c>
      <c r="C886" t="s">
        <v>5178</v>
      </c>
      <c r="D886" t="s">
        <v>5202</v>
      </c>
      <c r="E886">
        <v>289000</v>
      </c>
      <c r="F886">
        <v>1</v>
      </c>
      <c r="G886">
        <v>0</v>
      </c>
      <c r="H886">
        <v>-1</v>
      </c>
      <c r="J886" t="s">
        <v>6657</v>
      </c>
      <c r="K886" t="str">
        <f t="shared" si="152"/>
        <v>134366</v>
      </c>
      <c r="L886" t="str">
        <f t="shared" si="153"/>
        <v>NHÀ CỬA ĐỜI SỐNG</v>
      </c>
      <c r="P886" t="str">
        <f t="shared" si="148"/>
        <v>NHÀ CỬA ĐỜI SỐNG</v>
      </c>
      <c r="Q886" t="str">
        <f t="shared" si="149"/>
        <v>134041</v>
      </c>
      <c r="R886" t="s">
        <v>1477</v>
      </c>
      <c r="S886" t="str">
        <f t="shared" si="150"/>
        <v>ONISHI IRYO- Ô CÁN DÀI CẢN GIÓ 60CM (SỌC-XANH NHẠT</v>
      </c>
      <c r="T886">
        <f t="shared" si="151"/>
        <v>115000</v>
      </c>
      <c r="U886">
        <v>9</v>
      </c>
      <c r="V886">
        <v>10</v>
      </c>
      <c r="X886">
        <v>1</v>
      </c>
      <c r="Y886">
        <f t="shared" si="154"/>
        <v>1</v>
      </c>
      <c r="Z886" s="101">
        <f t="shared" si="155"/>
        <v>115000</v>
      </c>
      <c r="AA886" s="102">
        <v>0</v>
      </c>
    </row>
    <row r="887" spans="1:27">
      <c r="A887" t="s">
        <v>33</v>
      </c>
      <c r="B887" t="s">
        <v>4420</v>
      </c>
      <c r="C887" t="s">
        <v>4413</v>
      </c>
      <c r="D887" t="s">
        <v>4421</v>
      </c>
      <c r="E887">
        <v>289000</v>
      </c>
      <c r="F887">
        <v>8</v>
      </c>
      <c r="G887">
        <v>5</v>
      </c>
      <c r="H887">
        <v>-3</v>
      </c>
      <c r="J887" t="s">
        <v>6522</v>
      </c>
      <c r="K887" t="str">
        <f t="shared" si="152"/>
        <v>134367</v>
      </c>
      <c r="L887" t="str">
        <f t="shared" si="153"/>
        <v>NHÀ CỬA ĐỜI SỐNG</v>
      </c>
      <c r="P887" t="str">
        <f t="shared" si="148"/>
        <v>NHÀ CỬA ĐỜI SỐNG</v>
      </c>
      <c r="Q887" t="str">
        <f t="shared" si="149"/>
        <v>134042</v>
      </c>
      <c r="R887" t="s">
        <v>1474</v>
      </c>
      <c r="S887" t="str">
        <f t="shared" si="150"/>
        <v>ONISHI IRYO- Ô CÁN DÀI CẢN GIÓ 60CM (SỌC-ĐEN)</v>
      </c>
      <c r="T887">
        <f t="shared" si="151"/>
        <v>115000</v>
      </c>
      <c r="U887">
        <v>9</v>
      </c>
      <c r="V887">
        <v>10</v>
      </c>
      <c r="X887">
        <v>1</v>
      </c>
      <c r="Y887">
        <f t="shared" si="154"/>
        <v>1</v>
      </c>
      <c r="Z887" s="101">
        <f t="shared" si="155"/>
        <v>115000</v>
      </c>
      <c r="AA887" s="102">
        <v>0</v>
      </c>
    </row>
    <row r="888" spans="1:27">
      <c r="A888" t="s">
        <v>33</v>
      </c>
      <c r="B888" t="s">
        <v>4420</v>
      </c>
      <c r="C888" t="s">
        <v>4413</v>
      </c>
      <c r="D888" t="s">
        <v>4421</v>
      </c>
      <c r="E888">
        <v>289000</v>
      </c>
      <c r="F888">
        <v>-1</v>
      </c>
      <c r="G888">
        <v>0</v>
      </c>
      <c r="H888">
        <v>1</v>
      </c>
      <c r="J888" t="s">
        <v>6522</v>
      </c>
      <c r="K888" t="str">
        <f t="shared" si="152"/>
        <v>134367</v>
      </c>
      <c r="L888" t="str">
        <f t="shared" si="153"/>
        <v>NHÀ CỬA ĐỜI SỐNG</v>
      </c>
      <c r="P888" t="str">
        <f t="shared" si="148"/>
        <v>NHÀ CỬA ĐỜI SỐNG</v>
      </c>
      <c r="Q888" t="str">
        <f t="shared" si="149"/>
        <v>134050</v>
      </c>
      <c r="R888" t="s">
        <v>3003</v>
      </c>
      <c r="S888" t="str">
        <f t="shared" si="150"/>
        <v>HYS- KHĂN MẶT COTTON BIỂN AEGEAN 34X35CM PINK</v>
      </c>
      <c r="T888">
        <f t="shared" si="151"/>
        <v>45000</v>
      </c>
      <c r="U888">
        <v>1</v>
      </c>
      <c r="V888">
        <v>0</v>
      </c>
      <c r="X888">
        <v>-1</v>
      </c>
      <c r="Y888">
        <f t="shared" si="154"/>
        <v>-1</v>
      </c>
      <c r="Z888" s="101">
        <f t="shared" si="155"/>
        <v>-45000</v>
      </c>
      <c r="AA888" s="102">
        <v>0</v>
      </c>
    </row>
    <row r="889" spans="1:27">
      <c r="A889" t="s">
        <v>33</v>
      </c>
      <c r="B889" t="s">
        <v>2987</v>
      </c>
      <c r="C889" t="s">
        <v>2988</v>
      </c>
      <c r="D889" t="s">
        <v>2989</v>
      </c>
      <c r="E889">
        <v>150000</v>
      </c>
      <c r="F889">
        <v>8</v>
      </c>
      <c r="G889">
        <v>6</v>
      </c>
      <c r="I889">
        <v>-2</v>
      </c>
      <c r="J889">
        <v>46140</v>
      </c>
      <c r="K889" t="str">
        <f t="shared" si="152"/>
        <v>134369</v>
      </c>
      <c r="L889" t="str">
        <f t="shared" si="153"/>
        <v>NHÀ CỬA ĐỜI SỐNG</v>
      </c>
      <c r="P889" t="str">
        <f t="shared" si="148"/>
        <v>NHÀ CỬA ĐỜI SỐNG</v>
      </c>
      <c r="Q889" t="str">
        <f t="shared" si="149"/>
        <v>134061</v>
      </c>
      <c r="R889" t="s">
        <v>5371</v>
      </c>
      <c r="S889" t="str">
        <f t="shared" si="150"/>
        <v>HYS- KHĂN TẮM COTTON PETITE MATE 60X120CM BLUE</v>
      </c>
      <c r="T889">
        <f t="shared" si="151"/>
        <v>220000</v>
      </c>
      <c r="U889">
        <v>-3</v>
      </c>
      <c r="V889">
        <v>0</v>
      </c>
      <c r="W889">
        <v>3</v>
      </c>
      <c r="Y889">
        <f t="shared" si="154"/>
        <v>3</v>
      </c>
      <c r="Z889" s="101">
        <f t="shared" si="155"/>
        <v>660000</v>
      </c>
      <c r="AA889" s="102">
        <v>46077</v>
      </c>
    </row>
    <row r="890" spans="1:27">
      <c r="A890" t="s">
        <v>33</v>
      </c>
      <c r="B890" t="s">
        <v>2987</v>
      </c>
      <c r="C890" t="s">
        <v>2988</v>
      </c>
      <c r="D890" t="s">
        <v>2989</v>
      </c>
      <c r="E890">
        <v>150000</v>
      </c>
      <c r="F890">
        <v>10</v>
      </c>
      <c r="G890">
        <v>9</v>
      </c>
      <c r="H890">
        <v>-1</v>
      </c>
      <c r="J890">
        <v>46140</v>
      </c>
      <c r="K890" t="str">
        <f t="shared" si="152"/>
        <v>134369</v>
      </c>
      <c r="L890" t="str">
        <f t="shared" si="153"/>
        <v>NHÀ CỬA ĐỜI SỐNG</v>
      </c>
      <c r="P890" t="str">
        <f t="shared" si="148"/>
        <v>NHÀ CỬA ĐỜI SỐNG</v>
      </c>
      <c r="Q890" t="str">
        <f t="shared" si="149"/>
        <v>134064</v>
      </c>
      <c r="R890" t="s">
        <v>2997</v>
      </c>
      <c r="S890" t="str">
        <f t="shared" si="150"/>
        <v>HYS- KHĂN MẶT COTTON PETITE MATE 34X80CM PINK</v>
      </c>
      <c r="T890">
        <f t="shared" si="151"/>
        <v>95000</v>
      </c>
      <c r="U890">
        <v>2</v>
      </c>
      <c r="V890">
        <v>0</v>
      </c>
      <c r="X890">
        <v>-2</v>
      </c>
      <c r="Y890">
        <f t="shared" si="154"/>
        <v>-2</v>
      </c>
      <c r="Z890" s="101">
        <f t="shared" si="155"/>
        <v>-190000</v>
      </c>
      <c r="AA890" s="102">
        <v>0</v>
      </c>
    </row>
    <row r="891" spans="1:27">
      <c r="A891" t="s">
        <v>33</v>
      </c>
      <c r="B891" t="s">
        <v>429</v>
      </c>
      <c r="C891" t="s">
        <v>430</v>
      </c>
      <c r="D891" t="s">
        <v>431</v>
      </c>
      <c r="E891">
        <v>150000</v>
      </c>
      <c r="F891">
        <v>0</v>
      </c>
      <c r="G891">
        <v>3</v>
      </c>
      <c r="I891">
        <v>3</v>
      </c>
      <c r="J891">
        <v>46153</v>
      </c>
      <c r="K891" t="str">
        <f t="shared" si="152"/>
        <v>134375</v>
      </c>
      <c r="L891" t="str">
        <f t="shared" si="153"/>
        <v>NHÀ CỬA ĐỜI SỐNG</v>
      </c>
      <c r="P891" t="str">
        <f t="shared" si="148"/>
        <v>NHÀ CỬA ĐỜI SỐNG</v>
      </c>
      <c r="Q891" t="str">
        <f t="shared" si="149"/>
        <v>134070</v>
      </c>
      <c r="R891" t="s">
        <v>1771</v>
      </c>
      <c r="S891" t="str">
        <f t="shared" si="150"/>
        <v>ONISHI IRYO- VỎ GỐI LÀM MÁT LÓT LƯỚI 35X50CM</v>
      </c>
      <c r="T891">
        <f t="shared" si="151"/>
        <v>40000</v>
      </c>
      <c r="U891">
        <v>1</v>
      </c>
      <c r="V891">
        <v>0</v>
      </c>
      <c r="X891">
        <v>-1</v>
      </c>
      <c r="Y891">
        <f t="shared" si="154"/>
        <v>-1</v>
      </c>
      <c r="Z891" s="101">
        <f t="shared" si="155"/>
        <v>-40000</v>
      </c>
      <c r="AA891" s="102">
        <v>0</v>
      </c>
    </row>
    <row r="892" spans="1:27">
      <c r="A892" t="s">
        <v>33</v>
      </c>
      <c r="B892" t="s">
        <v>429</v>
      </c>
      <c r="C892" t="s">
        <v>430</v>
      </c>
      <c r="D892" t="s">
        <v>431</v>
      </c>
      <c r="E892">
        <v>150000</v>
      </c>
      <c r="F892">
        <v>2</v>
      </c>
      <c r="G892">
        <v>1</v>
      </c>
      <c r="H892">
        <v>-1</v>
      </c>
      <c r="J892">
        <v>46153</v>
      </c>
      <c r="K892" t="str">
        <f t="shared" si="152"/>
        <v>134375</v>
      </c>
      <c r="L892" t="str">
        <f t="shared" si="153"/>
        <v>NHÀ CỬA ĐỜI SỐNG</v>
      </c>
      <c r="P892" t="str">
        <f t="shared" si="148"/>
        <v>NHÀ CỬA ĐỜI SỐNG</v>
      </c>
      <c r="Q892" t="str">
        <f t="shared" si="149"/>
        <v>134071</v>
      </c>
      <c r="R892" t="s">
        <v>5896</v>
      </c>
      <c r="S892" t="str">
        <f t="shared" si="150"/>
        <v>KOKUBO- KHĂN TẮM TẠO BỌT SIÊU MỀM 24X100CM- HỒNG</v>
      </c>
      <c r="T892">
        <f t="shared" si="151"/>
        <v>40000</v>
      </c>
      <c r="U892">
        <v>-1</v>
      </c>
      <c r="V892">
        <v>0</v>
      </c>
      <c r="W892">
        <v>1</v>
      </c>
      <c r="Y892">
        <f t="shared" si="154"/>
        <v>1</v>
      </c>
      <c r="Z892" s="101">
        <f t="shared" si="155"/>
        <v>40000</v>
      </c>
      <c r="AA892" s="102">
        <v>46125.370937500003</v>
      </c>
    </row>
    <row r="893" spans="1:27">
      <c r="A893" t="s">
        <v>33</v>
      </c>
      <c r="B893" t="s">
        <v>3839</v>
      </c>
      <c r="C893" t="s">
        <v>3832</v>
      </c>
      <c r="D893" t="s">
        <v>3840</v>
      </c>
      <c r="E893">
        <v>135000</v>
      </c>
      <c r="F893">
        <v>1</v>
      </c>
      <c r="G893">
        <v>0</v>
      </c>
      <c r="H893">
        <v>-1</v>
      </c>
      <c r="J893" t="s">
        <v>6410</v>
      </c>
      <c r="K893" t="str">
        <f t="shared" si="152"/>
        <v>134425</v>
      </c>
      <c r="L893" t="str">
        <f t="shared" si="153"/>
        <v>NHÀ CỬA ĐỜI SỐNG</v>
      </c>
      <c r="P893" t="str">
        <f t="shared" si="148"/>
        <v>NHÀ CỬA ĐỜI SỐNG</v>
      </c>
      <c r="Q893" t="str">
        <f t="shared" si="149"/>
        <v>134090</v>
      </c>
      <c r="R893" t="s">
        <v>3048</v>
      </c>
      <c r="S893" t="str">
        <f t="shared" si="150"/>
        <v>KAI- Dao nhà bếp 112mm màu xanh da trời</v>
      </c>
      <c r="T893">
        <f t="shared" si="151"/>
        <v>70000</v>
      </c>
      <c r="U893">
        <v>9</v>
      </c>
      <c r="V893">
        <v>8</v>
      </c>
      <c r="X893">
        <v>-1</v>
      </c>
      <c r="Y893">
        <f t="shared" si="154"/>
        <v>-1</v>
      </c>
      <c r="Z893" s="101">
        <f t="shared" si="155"/>
        <v>-70000</v>
      </c>
      <c r="AA893" s="102">
        <v>0</v>
      </c>
    </row>
    <row r="894" spans="1:27">
      <c r="A894" t="s">
        <v>33</v>
      </c>
      <c r="B894" t="s">
        <v>3839</v>
      </c>
      <c r="C894" t="s">
        <v>3832</v>
      </c>
      <c r="D894" t="s">
        <v>3840</v>
      </c>
      <c r="E894">
        <v>135000</v>
      </c>
      <c r="F894">
        <v>30</v>
      </c>
      <c r="G894">
        <v>29</v>
      </c>
      <c r="H894">
        <v>-1</v>
      </c>
      <c r="J894" t="s">
        <v>6410</v>
      </c>
      <c r="K894" t="str">
        <f t="shared" si="152"/>
        <v>134425</v>
      </c>
      <c r="L894" t="str">
        <f t="shared" si="153"/>
        <v>NHÀ CỬA ĐỜI SỐNG</v>
      </c>
      <c r="P894" t="str">
        <f t="shared" si="148"/>
        <v>NHÀ CỬA ĐỜI SỐNG</v>
      </c>
      <c r="Q894" t="str">
        <f t="shared" si="149"/>
        <v>134092</v>
      </c>
      <c r="R894" t="s">
        <v>4548</v>
      </c>
      <c r="S894" t="str">
        <f t="shared" si="150"/>
        <v>KAI- Dao gọt hoa quả lưỡi răng cưa màu đen 112mm</v>
      </c>
      <c r="T894">
        <f t="shared" si="151"/>
        <v>70000</v>
      </c>
      <c r="U894">
        <v>-1</v>
      </c>
      <c r="V894">
        <v>0</v>
      </c>
      <c r="W894">
        <v>1</v>
      </c>
      <c r="Y894">
        <f t="shared" si="154"/>
        <v>1</v>
      </c>
      <c r="Z894" s="101">
        <f t="shared" si="155"/>
        <v>70000</v>
      </c>
      <c r="AA894" s="102">
        <v>45995</v>
      </c>
    </row>
    <row r="895" spans="1:27">
      <c r="A895" t="s">
        <v>33</v>
      </c>
      <c r="B895" t="s">
        <v>3839</v>
      </c>
      <c r="C895" t="s">
        <v>3832</v>
      </c>
      <c r="D895" t="s">
        <v>3840</v>
      </c>
      <c r="E895">
        <v>135000</v>
      </c>
      <c r="F895">
        <v>-3</v>
      </c>
      <c r="G895">
        <v>0</v>
      </c>
      <c r="H895">
        <v>3</v>
      </c>
      <c r="J895" t="s">
        <v>6410</v>
      </c>
      <c r="K895" t="str">
        <f t="shared" si="152"/>
        <v>134425</v>
      </c>
      <c r="L895" t="str">
        <f t="shared" si="153"/>
        <v>NHÀ CỬA ĐỜI SỐNG</v>
      </c>
      <c r="P895" t="str">
        <f t="shared" si="148"/>
        <v>NHÀ CỬA ĐỜI SỐNG</v>
      </c>
      <c r="Q895" t="str">
        <f t="shared" si="149"/>
        <v>134096</v>
      </c>
      <c r="R895" t="s">
        <v>3045</v>
      </c>
      <c r="S895" t="str">
        <f t="shared" si="150"/>
        <v>KAI- Dao nhà bếp màu vàng 112mm (Slim pack)</v>
      </c>
      <c r="T895">
        <f t="shared" si="151"/>
        <v>60000</v>
      </c>
      <c r="U895">
        <v>14</v>
      </c>
      <c r="V895">
        <v>0</v>
      </c>
      <c r="X895">
        <v>-14</v>
      </c>
      <c r="Y895">
        <f t="shared" si="154"/>
        <v>-14</v>
      </c>
      <c r="Z895" s="101">
        <f t="shared" si="155"/>
        <v>-840000</v>
      </c>
      <c r="AA895" s="102">
        <v>0</v>
      </c>
    </row>
    <row r="896" spans="1:27">
      <c r="A896" t="s">
        <v>33</v>
      </c>
      <c r="B896" t="s">
        <v>3839</v>
      </c>
      <c r="C896" t="s">
        <v>3832</v>
      </c>
      <c r="D896" t="s">
        <v>3840</v>
      </c>
      <c r="E896">
        <v>135000</v>
      </c>
      <c r="F896">
        <v>-2</v>
      </c>
      <c r="G896">
        <v>0</v>
      </c>
      <c r="H896">
        <v>2</v>
      </c>
      <c r="J896" t="s">
        <v>6410</v>
      </c>
      <c r="K896" t="str">
        <f t="shared" si="152"/>
        <v>134425</v>
      </c>
      <c r="L896" t="str">
        <f t="shared" si="153"/>
        <v>NHÀ CỬA ĐỜI SỐNG</v>
      </c>
      <c r="P896" t="str">
        <f t="shared" si="148"/>
        <v>NHÀ CỬA ĐỜI SỐNG</v>
      </c>
      <c r="Q896" t="str">
        <f t="shared" si="149"/>
        <v>134099</v>
      </c>
      <c r="R896" t="s">
        <v>418</v>
      </c>
      <c r="S896" t="str">
        <f t="shared" si="150"/>
        <v>KAI- Dao nhà bếp lưỡi răng cưa hồng 94mm-Slim</v>
      </c>
      <c r="T896">
        <f t="shared" si="151"/>
        <v>60000</v>
      </c>
      <c r="U896">
        <v>27</v>
      </c>
      <c r="V896">
        <v>29</v>
      </c>
      <c r="X896">
        <v>2</v>
      </c>
      <c r="Y896">
        <f t="shared" si="154"/>
        <v>2</v>
      </c>
      <c r="Z896" s="101">
        <f t="shared" si="155"/>
        <v>120000</v>
      </c>
      <c r="AA896" s="102">
        <v>0</v>
      </c>
    </row>
    <row r="897" spans="1:27">
      <c r="A897" t="s">
        <v>33</v>
      </c>
      <c r="B897" t="s">
        <v>3839</v>
      </c>
      <c r="C897" t="s">
        <v>3832</v>
      </c>
      <c r="D897" t="s">
        <v>3840</v>
      </c>
      <c r="E897">
        <v>135000</v>
      </c>
      <c r="F897">
        <v>-2</v>
      </c>
      <c r="G897">
        <v>0</v>
      </c>
      <c r="H897">
        <v>2</v>
      </c>
      <c r="J897" t="s">
        <v>6410</v>
      </c>
      <c r="K897" t="str">
        <f t="shared" si="152"/>
        <v>134425</v>
      </c>
      <c r="L897" t="str">
        <f t="shared" si="153"/>
        <v>NHÀ CỬA ĐỜI SỐNG</v>
      </c>
      <c r="P897" t="str">
        <f t="shared" si="148"/>
        <v>NHÀ CỬA ĐỜI SỐNG</v>
      </c>
      <c r="Q897" t="str">
        <f t="shared" si="149"/>
        <v>134104</v>
      </c>
      <c r="R897" t="s">
        <v>3033</v>
      </c>
      <c r="S897" t="str">
        <f t="shared" si="150"/>
        <v>KAI- Dao nhà bếp Hocho lưỡi răng cưa đen 94mm-Slim</v>
      </c>
      <c r="T897">
        <f t="shared" si="151"/>
        <v>60000</v>
      </c>
      <c r="U897">
        <v>23</v>
      </c>
      <c r="V897">
        <v>24</v>
      </c>
      <c r="X897">
        <v>1</v>
      </c>
      <c r="Y897">
        <f t="shared" si="154"/>
        <v>1</v>
      </c>
      <c r="Z897" s="101">
        <f t="shared" si="155"/>
        <v>60000</v>
      </c>
      <c r="AA897" s="102">
        <v>0</v>
      </c>
    </row>
    <row r="898" spans="1:27">
      <c r="A898" t="s">
        <v>33</v>
      </c>
      <c r="B898" t="s">
        <v>198</v>
      </c>
      <c r="C898" t="s">
        <v>199</v>
      </c>
      <c r="D898" t="s">
        <v>200</v>
      </c>
      <c r="E898">
        <v>120000</v>
      </c>
      <c r="F898">
        <v>47</v>
      </c>
      <c r="G898">
        <v>55</v>
      </c>
      <c r="I898">
        <v>8</v>
      </c>
      <c r="J898" t="s">
        <v>6335</v>
      </c>
      <c r="K898" t="str">
        <f t="shared" si="152"/>
        <v>134475</v>
      </c>
      <c r="L898" t="str">
        <f t="shared" si="153"/>
        <v>NHÀ CỬA ĐỜI SỐNG</v>
      </c>
      <c r="P898" t="str">
        <f t="shared" si="148"/>
        <v>NHÀ CỬA ĐỜI SỐNG</v>
      </c>
      <c r="Q898" t="str">
        <f t="shared" si="149"/>
        <v>134108</v>
      </c>
      <c r="R898" t="s">
        <v>556</v>
      </c>
      <c r="S898" t="str">
        <f t="shared" si="150"/>
        <v>KAI- Dao gọt hoa quả lưỡi răng cưa vàng 112mm-Slim</v>
      </c>
      <c r="T898">
        <f t="shared" si="151"/>
        <v>60000</v>
      </c>
      <c r="U898">
        <v>10</v>
      </c>
      <c r="V898">
        <v>11</v>
      </c>
      <c r="X898">
        <v>1</v>
      </c>
      <c r="Y898">
        <f t="shared" si="154"/>
        <v>1</v>
      </c>
      <c r="Z898" s="101">
        <f t="shared" si="155"/>
        <v>60000</v>
      </c>
      <c r="AA898" s="102">
        <v>0</v>
      </c>
    </row>
    <row r="899" spans="1:27">
      <c r="A899" t="s">
        <v>33</v>
      </c>
      <c r="B899" t="s">
        <v>198</v>
      </c>
      <c r="C899" t="s">
        <v>199</v>
      </c>
      <c r="D899" t="s">
        <v>200</v>
      </c>
      <c r="E899">
        <v>120000</v>
      </c>
      <c r="F899">
        <v>40</v>
      </c>
      <c r="G899">
        <v>50</v>
      </c>
      <c r="H899">
        <v>10</v>
      </c>
      <c r="J899" t="s">
        <v>6335</v>
      </c>
      <c r="K899" t="str">
        <f t="shared" si="152"/>
        <v>134475</v>
      </c>
      <c r="L899" t="str">
        <f t="shared" si="153"/>
        <v>NHÀ CỬA ĐỜI SỐNG</v>
      </c>
      <c r="P899" t="str">
        <f t="shared" si="148"/>
        <v>NHÀ CỬA ĐỜI SỐNG</v>
      </c>
      <c r="Q899" t="str">
        <f t="shared" si="149"/>
        <v>134109</v>
      </c>
      <c r="R899" t="s">
        <v>3039</v>
      </c>
      <c r="S899" t="str">
        <f t="shared" si="150"/>
        <v>KAI- Dao gọt hoa quả lưỡi răng cưa cam 112mm-Slim</v>
      </c>
      <c r="T899">
        <f t="shared" si="151"/>
        <v>60000</v>
      </c>
      <c r="U899">
        <v>-1</v>
      </c>
      <c r="V899">
        <v>0</v>
      </c>
      <c r="W899">
        <v>1</v>
      </c>
      <c r="Y899">
        <f t="shared" si="154"/>
        <v>1</v>
      </c>
      <c r="Z899" s="101">
        <f t="shared" si="155"/>
        <v>60000</v>
      </c>
      <c r="AA899" s="102">
        <v>46056</v>
      </c>
    </row>
    <row r="900" spans="1:27">
      <c r="A900" t="s">
        <v>33</v>
      </c>
      <c r="B900" t="s">
        <v>198</v>
      </c>
      <c r="C900" t="s">
        <v>199</v>
      </c>
      <c r="D900" t="s">
        <v>200</v>
      </c>
      <c r="E900">
        <v>120000</v>
      </c>
      <c r="F900">
        <v>-3</v>
      </c>
      <c r="G900">
        <v>0</v>
      </c>
      <c r="H900">
        <v>3</v>
      </c>
      <c r="J900" t="s">
        <v>6335</v>
      </c>
      <c r="K900" t="str">
        <f t="shared" si="152"/>
        <v>134475</v>
      </c>
      <c r="L900" t="str">
        <f t="shared" si="153"/>
        <v>NHÀ CỬA ĐỜI SỐNG</v>
      </c>
      <c r="P900" t="str">
        <f t="shared" si="148"/>
        <v>NHÀ CỬA ĐỜI SỐNG</v>
      </c>
      <c r="Q900" t="str">
        <f t="shared" si="149"/>
        <v>134110</v>
      </c>
      <c r="R900" t="s">
        <v>580</v>
      </c>
      <c r="S900" t="str">
        <f t="shared" si="150"/>
        <v>KAI- Dao gọt hoa quả lưỡi răng cưa đen 112mm-Slim</v>
      </c>
      <c r="T900">
        <f t="shared" si="151"/>
        <v>60000</v>
      </c>
      <c r="U900">
        <v>5</v>
      </c>
      <c r="V900">
        <v>6</v>
      </c>
      <c r="X900">
        <v>1</v>
      </c>
      <c r="Y900">
        <f t="shared" si="154"/>
        <v>1</v>
      </c>
      <c r="Z900" s="101">
        <f t="shared" si="155"/>
        <v>60000</v>
      </c>
      <c r="AA900" s="102">
        <v>0</v>
      </c>
    </row>
    <row r="901" spans="1:27">
      <c r="A901" t="s">
        <v>33</v>
      </c>
      <c r="B901" t="s">
        <v>198</v>
      </c>
      <c r="C901" t="s">
        <v>199</v>
      </c>
      <c r="D901" t="s">
        <v>200</v>
      </c>
      <c r="E901">
        <v>120000</v>
      </c>
      <c r="F901">
        <v>-4</v>
      </c>
      <c r="G901">
        <v>0</v>
      </c>
      <c r="H901">
        <v>4</v>
      </c>
      <c r="J901" t="s">
        <v>6335</v>
      </c>
      <c r="K901" t="str">
        <f t="shared" si="152"/>
        <v>134475</v>
      </c>
      <c r="L901" t="str">
        <f t="shared" si="153"/>
        <v>NHÀ CỬA ĐỜI SỐNG</v>
      </c>
      <c r="P901" t="str">
        <f t="shared" si="148"/>
        <v>NHÀ CỬA ĐỜI SỐNG</v>
      </c>
      <c r="Q901" t="str">
        <f t="shared" si="149"/>
        <v>134128</v>
      </c>
      <c r="R901" t="s">
        <v>4270</v>
      </c>
      <c r="S901" t="str">
        <f t="shared" si="150"/>
        <v>SAKUKO- Chăn hình linh vật Sakuko 94x154cm</v>
      </c>
      <c r="T901">
        <f t="shared" si="151"/>
        <v>160000</v>
      </c>
      <c r="U901">
        <v>10</v>
      </c>
      <c r="V901">
        <v>9</v>
      </c>
      <c r="W901">
        <v>-1</v>
      </c>
      <c r="Y901">
        <f t="shared" si="154"/>
        <v>-1</v>
      </c>
      <c r="Z901" s="101">
        <f t="shared" si="155"/>
        <v>-160000</v>
      </c>
      <c r="AA901" s="102">
        <v>45944</v>
      </c>
    </row>
    <row r="902" spans="1:27">
      <c r="A902" t="s">
        <v>33</v>
      </c>
      <c r="B902" t="s">
        <v>198</v>
      </c>
      <c r="C902" t="s">
        <v>199</v>
      </c>
      <c r="D902" t="s">
        <v>200</v>
      </c>
      <c r="E902">
        <v>120000</v>
      </c>
      <c r="F902">
        <v>-2</v>
      </c>
      <c r="G902">
        <v>0</v>
      </c>
      <c r="H902">
        <v>2</v>
      </c>
      <c r="J902" t="s">
        <v>6335</v>
      </c>
      <c r="K902" t="str">
        <f t="shared" si="152"/>
        <v>134475</v>
      </c>
      <c r="L902" t="str">
        <f t="shared" si="153"/>
        <v>NHÀ CỬA ĐỜI SỐNG</v>
      </c>
      <c r="P902" t="str">
        <f t="shared" si="148"/>
        <v>NHÀ CỬA ĐỜI SỐNG</v>
      </c>
      <c r="Q902" t="str">
        <f t="shared" si="149"/>
        <v>134133</v>
      </c>
      <c r="R902" t="s">
        <v>2005</v>
      </c>
      <c r="S902" t="str">
        <f t="shared" si="150"/>
        <v>SOLOMO PLUS-Đũa ăn chịu nhiệt lục giác Artnap 5đôi</v>
      </c>
      <c r="T902">
        <f t="shared" si="151"/>
        <v>110000</v>
      </c>
      <c r="U902">
        <v>1</v>
      </c>
      <c r="V902">
        <v>0</v>
      </c>
      <c r="X902">
        <v>-1</v>
      </c>
      <c r="Y902">
        <f t="shared" si="154"/>
        <v>-1</v>
      </c>
      <c r="Z902" s="101">
        <f t="shared" si="155"/>
        <v>-110000</v>
      </c>
      <c r="AA902" s="102">
        <v>0</v>
      </c>
    </row>
    <row r="903" spans="1:27">
      <c r="A903" t="s">
        <v>33</v>
      </c>
      <c r="B903" t="s">
        <v>198</v>
      </c>
      <c r="C903" t="s">
        <v>199</v>
      </c>
      <c r="D903" t="s">
        <v>200</v>
      </c>
      <c r="E903">
        <v>120000</v>
      </c>
      <c r="F903">
        <v>-18</v>
      </c>
      <c r="G903">
        <v>0</v>
      </c>
      <c r="H903">
        <v>18</v>
      </c>
      <c r="J903" t="s">
        <v>6335</v>
      </c>
      <c r="K903" t="str">
        <f t="shared" si="152"/>
        <v>134475</v>
      </c>
      <c r="L903" t="str">
        <f t="shared" si="153"/>
        <v>NHÀ CỬA ĐỜI SỐNG</v>
      </c>
      <c r="P903" t="str">
        <f t="shared" si="148"/>
        <v>NHÀ CỬA ĐỜI SỐNG</v>
      </c>
      <c r="Q903" t="str">
        <f t="shared" si="149"/>
        <v>134141</v>
      </c>
      <c r="R903" t="s">
        <v>5378</v>
      </c>
      <c r="S903" t="str">
        <f t="shared" si="150"/>
        <v>ESTE- Refill tinh dầu thơm hương hổ phách 50ml</v>
      </c>
      <c r="T903">
        <f t="shared" si="151"/>
        <v>90000</v>
      </c>
      <c r="U903">
        <v>-1</v>
      </c>
      <c r="V903">
        <v>0</v>
      </c>
      <c r="W903">
        <v>1</v>
      </c>
      <c r="Y903">
        <f t="shared" si="154"/>
        <v>1</v>
      </c>
      <c r="Z903" s="101">
        <f t="shared" si="155"/>
        <v>90000</v>
      </c>
      <c r="AA903" s="102">
        <v>46077</v>
      </c>
    </row>
    <row r="904" spans="1:27">
      <c r="A904" t="s">
        <v>33</v>
      </c>
      <c r="B904" t="s">
        <v>198</v>
      </c>
      <c r="C904" t="s">
        <v>199</v>
      </c>
      <c r="D904" t="s">
        <v>200</v>
      </c>
      <c r="E904">
        <v>120000</v>
      </c>
      <c r="F904">
        <v>-3</v>
      </c>
      <c r="G904">
        <v>0</v>
      </c>
      <c r="H904">
        <v>3</v>
      </c>
      <c r="J904" t="s">
        <v>6335</v>
      </c>
      <c r="K904" t="str">
        <f t="shared" si="152"/>
        <v>134475</v>
      </c>
      <c r="L904" t="str">
        <f t="shared" si="153"/>
        <v>NHÀ CỬA ĐỜI SỐNG</v>
      </c>
      <c r="P904" t="str">
        <f t="shared" si="148"/>
        <v>NHÀ CỬA ĐỜI SỐNG</v>
      </c>
      <c r="Q904" t="str">
        <f t="shared" si="149"/>
        <v>134177</v>
      </c>
      <c r="R904" t="s">
        <v>4443</v>
      </c>
      <c r="S904" t="str">
        <f t="shared" si="150"/>
        <v>HYS- Khăn mặt Polk Rabbit 34x35cm Nâu</v>
      </c>
      <c r="T904">
        <f t="shared" si="151"/>
        <v>45000</v>
      </c>
      <c r="U904">
        <v>2</v>
      </c>
      <c r="V904">
        <v>3</v>
      </c>
      <c r="W904">
        <v>1</v>
      </c>
      <c r="Y904">
        <f t="shared" si="154"/>
        <v>1</v>
      </c>
      <c r="Z904" s="101">
        <f t="shared" si="155"/>
        <v>45000</v>
      </c>
      <c r="AA904" s="102">
        <v>45975</v>
      </c>
    </row>
    <row r="905" spans="1:27">
      <c r="A905" t="s">
        <v>33</v>
      </c>
      <c r="B905" t="s">
        <v>198</v>
      </c>
      <c r="C905" t="s">
        <v>199</v>
      </c>
      <c r="D905" t="s">
        <v>200</v>
      </c>
      <c r="E905">
        <v>120000</v>
      </c>
      <c r="F905">
        <v>-9</v>
      </c>
      <c r="G905">
        <v>0</v>
      </c>
      <c r="H905">
        <v>9</v>
      </c>
      <c r="J905" t="s">
        <v>6335</v>
      </c>
      <c r="K905" t="str">
        <f t="shared" si="152"/>
        <v>134475</v>
      </c>
      <c r="L905" t="str">
        <f t="shared" si="153"/>
        <v>NHÀ CỬA ĐỜI SỐNG</v>
      </c>
      <c r="P905" t="str">
        <f t="shared" si="148"/>
        <v>NHÀ CỬA ĐỜI SỐNG</v>
      </c>
      <c r="Q905" t="str">
        <f t="shared" si="149"/>
        <v>134183</v>
      </c>
      <c r="R905" t="s">
        <v>3006</v>
      </c>
      <c r="S905" t="str">
        <f t="shared" si="150"/>
        <v>HYS- Khăn mặt Lina Bear 34x35cm Nâu</v>
      </c>
      <c r="T905">
        <f t="shared" si="151"/>
        <v>45000</v>
      </c>
      <c r="U905">
        <v>1</v>
      </c>
      <c r="V905">
        <v>0</v>
      </c>
      <c r="X905">
        <v>-1</v>
      </c>
      <c r="Y905">
        <f t="shared" si="154"/>
        <v>-1</v>
      </c>
      <c r="Z905" s="101">
        <f t="shared" si="155"/>
        <v>-45000</v>
      </c>
      <c r="AA905" s="102">
        <v>0</v>
      </c>
    </row>
    <row r="906" spans="1:27">
      <c r="A906" t="s">
        <v>33</v>
      </c>
      <c r="B906" t="s">
        <v>198</v>
      </c>
      <c r="C906" t="s">
        <v>199</v>
      </c>
      <c r="D906" t="s">
        <v>200</v>
      </c>
      <c r="E906">
        <v>120000</v>
      </c>
      <c r="F906">
        <v>-8</v>
      </c>
      <c r="G906">
        <v>0</v>
      </c>
      <c r="H906">
        <v>8</v>
      </c>
      <c r="J906" t="s">
        <v>6335</v>
      </c>
      <c r="K906" t="str">
        <f t="shared" si="152"/>
        <v>134475</v>
      </c>
      <c r="L906" t="str">
        <f t="shared" si="153"/>
        <v>NHÀ CỬA ĐỜI SỐNG</v>
      </c>
      <c r="P906" t="str">
        <f t="shared" si="148"/>
        <v>NHÀ CỬA ĐỜI SỐNG</v>
      </c>
      <c r="Q906" t="str">
        <f t="shared" si="149"/>
        <v>134184</v>
      </c>
      <c r="R906" t="s">
        <v>4447</v>
      </c>
      <c r="S906" t="str">
        <f t="shared" si="150"/>
        <v>HYS- Khăn mặt Lina Bear 34x35cm Xám</v>
      </c>
      <c r="T906">
        <f t="shared" si="151"/>
        <v>45000</v>
      </c>
      <c r="U906">
        <v>35</v>
      </c>
      <c r="V906">
        <v>34</v>
      </c>
      <c r="W906">
        <v>-1</v>
      </c>
      <c r="Y906">
        <f t="shared" si="154"/>
        <v>-1</v>
      </c>
      <c r="Z906" s="101">
        <f t="shared" si="155"/>
        <v>-45000</v>
      </c>
      <c r="AA906" s="102">
        <v>45975</v>
      </c>
    </row>
    <row r="907" spans="1:27">
      <c r="A907" t="s">
        <v>33</v>
      </c>
      <c r="B907" t="s">
        <v>198</v>
      </c>
      <c r="C907" t="s">
        <v>199</v>
      </c>
      <c r="D907" t="s">
        <v>200</v>
      </c>
      <c r="E907">
        <v>120000</v>
      </c>
      <c r="F907">
        <v>-1</v>
      </c>
      <c r="G907">
        <v>0</v>
      </c>
      <c r="H907">
        <v>1</v>
      </c>
      <c r="J907" t="s">
        <v>6335</v>
      </c>
      <c r="K907" t="str">
        <f t="shared" si="152"/>
        <v>134475</v>
      </c>
      <c r="L907" t="str">
        <f t="shared" si="153"/>
        <v>NHÀ CỬA ĐỜI SỐNG</v>
      </c>
      <c r="P907" t="str">
        <f t="shared" si="148"/>
        <v>NHÀ CỬA ĐỜI SỐNG</v>
      </c>
      <c r="Q907" t="str">
        <f t="shared" si="149"/>
        <v>134201</v>
      </c>
      <c r="R907" t="s">
        <v>3647</v>
      </c>
      <c r="S907" t="str">
        <f t="shared" si="150"/>
        <v>P&amp;G- Viên giặt xả 4D Bold hương lavender 32 viên</v>
      </c>
      <c r="T907">
        <f t="shared" si="151"/>
        <v>205000</v>
      </c>
      <c r="U907">
        <v>-1</v>
      </c>
      <c r="V907">
        <v>0</v>
      </c>
      <c r="W907">
        <v>1</v>
      </c>
      <c r="Y907">
        <f t="shared" si="154"/>
        <v>1</v>
      </c>
      <c r="Z907" s="101">
        <f t="shared" si="155"/>
        <v>205000</v>
      </c>
      <c r="AA907" s="102">
        <v>45815</v>
      </c>
    </row>
    <row r="908" spans="1:27">
      <c r="A908" t="s">
        <v>33</v>
      </c>
      <c r="B908" t="s">
        <v>198</v>
      </c>
      <c r="C908" t="s">
        <v>199</v>
      </c>
      <c r="D908" t="s">
        <v>200</v>
      </c>
      <c r="E908">
        <v>120000</v>
      </c>
      <c r="F908">
        <v>5</v>
      </c>
      <c r="G908">
        <v>1</v>
      </c>
      <c r="H908">
        <v>-4</v>
      </c>
      <c r="J908" t="s">
        <v>6335</v>
      </c>
      <c r="K908" t="str">
        <f t="shared" si="152"/>
        <v>134475</v>
      </c>
      <c r="L908" t="str">
        <f t="shared" si="153"/>
        <v>NHÀ CỬA ĐỜI SỐNG</v>
      </c>
      <c r="P908" t="str">
        <f t="shared" si="148"/>
        <v>NHÀ CỬA ĐỜI SỐNG</v>
      </c>
      <c r="Q908" t="str">
        <f t="shared" si="149"/>
        <v>134204</v>
      </c>
      <c r="R908" t="s">
        <v>2071</v>
      </c>
      <c r="S908" t="str">
        <f t="shared" si="150"/>
        <v>NISHIN NIHON- Giấy VS hương anh đào 25mm (12 c)</v>
      </c>
      <c r="T908">
        <f t="shared" si="151"/>
        <v>155000</v>
      </c>
      <c r="U908">
        <v>6</v>
      </c>
      <c r="V908">
        <v>5</v>
      </c>
      <c r="X908">
        <v>-1</v>
      </c>
      <c r="Y908">
        <f t="shared" si="154"/>
        <v>-1</v>
      </c>
      <c r="Z908" s="101">
        <f t="shared" si="155"/>
        <v>-155000</v>
      </c>
      <c r="AA908" s="102">
        <v>0</v>
      </c>
    </row>
    <row r="909" spans="1:27">
      <c r="A909" t="s">
        <v>33</v>
      </c>
      <c r="B909" t="s">
        <v>198</v>
      </c>
      <c r="C909" t="s">
        <v>199</v>
      </c>
      <c r="D909" t="s">
        <v>200</v>
      </c>
      <c r="E909">
        <v>120000</v>
      </c>
      <c r="F909">
        <v>1</v>
      </c>
      <c r="G909">
        <v>0</v>
      </c>
      <c r="H909">
        <v>-1</v>
      </c>
      <c r="J909" t="s">
        <v>6335</v>
      </c>
      <c r="K909" t="str">
        <f t="shared" si="152"/>
        <v>134475</v>
      </c>
      <c r="L909" t="str">
        <f t="shared" si="153"/>
        <v>NHÀ CỬA ĐỜI SỐNG</v>
      </c>
      <c r="P909" t="str">
        <f t="shared" si="148"/>
        <v>NHÀ CỬA ĐỜI SỐNG</v>
      </c>
      <c r="Q909" t="str">
        <f t="shared" si="149"/>
        <v>134214</v>
      </c>
      <c r="R909" t="s">
        <v>1999</v>
      </c>
      <c r="S909" t="str">
        <f t="shared" si="150"/>
        <v>KAO- Xịt tẩy rửa nhà bếp Haiter làm trắng 400ml</v>
      </c>
      <c r="T909">
        <f t="shared" si="151"/>
        <v>105000</v>
      </c>
      <c r="U909">
        <v>1</v>
      </c>
      <c r="V909">
        <v>0</v>
      </c>
      <c r="X909">
        <v>-1</v>
      </c>
      <c r="Y909">
        <f t="shared" si="154"/>
        <v>-1</v>
      </c>
      <c r="Z909" s="101">
        <f t="shared" si="155"/>
        <v>-105000</v>
      </c>
      <c r="AA909" s="102">
        <v>0</v>
      </c>
    </row>
    <row r="910" spans="1:27">
      <c r="A910" t="s">
        <v>33</v>
      </c>
      <c r="B910" t="s">
        <v>198</v>
      </c>
      <c r="C910" t="s">
        <v>199</v>
      </c>
      <c r="D910" t="s">
        <v>200</v>
      </c>
      <c r="E910">
        <v>120000</v>
      </c>
      <c r="F910">
        <v>31</v>
      </c>
      <c r="G910">
        <v>30</v>
      </c>
      <c r="H910">
        <v>-1</v>
      </c>
      <c r="J910" t="s">
        <v>6335</v>
      </c>
      <c r="K910" t="str">
        <f t="shared" si="152"/>
        <v>134475</v>
      </c>
      <c r="L910" t="str">
        <f t="shared" si="153"/>
        <v>NHÀ CỬA ĐỜI SỐNG</v>
      </c>
      <c r="P910" t="str">
        <f t="shared" si="148"/>
        <v>NHÀ CỬA ĐỜI SỐNG</v>
      </c>
      <c r="Q910" t="str">
        <f t="shared" si="149"/>
        <v>134215</v>
      </c>
      <c r="R910" t="s">
        <v>4867</v>
      </c>
      <c r="S910" t="str">
        <f t="shared" si="150"/>
        <v>KINBATA- Đũa chịu nhiệt chống trơn 5 đôi</v>
      </c>
      <c r="T910">
        <f t="shared" si="151"/>
        <v>110000</v>
      </c>
      <c r="U910">
        <v>-1</v>
      </c>
      <c r="V910">
        <v>0</v>
      </c>
      <c r="W910">
        <v>1</v>
      </c>
      <c r="Y910">
        <f t="shared" si="154"/>
        <v>1</v>
      </c>
      <c r="Z910" s="101">
        <f t="shared" si="155"/>
        <v>110000</v>
      </c>
      <c r="AA910" s="102">
        <v>46020.667037037034</v>
      </c>
    </row>
    <row r="911" spans="1:27">
      <c r="A911" t="s">
        <v>33</v>
      </c>
      <c r="B911" t="s">
        <v>198</v>
      </c>
      <c r="C911" t="s">
        <v>199</v>
      </c>
      <c r="D911" t="s">
        <v>200</v>
      </c>
      <c r="E911">
        <v>120000</v>
      </c>
      <c r="F911">
        <v>5</v>
      </c>
      <c r="G911">
        <v>2</v>
      </c>
      <c r="H911">
        <v>-3</v>
      </c>
      <c r="J911" t="s">
        <v>6335</v>
      </c>
      <c r="K911" t="str">
        <f t="shared" si="152"/>
        <v>134475</v>
      </c>
      <c r="L911" t="str">
        <f t="shared" si="153"/>
        <v>NHÀ CỬA ĐỜI SỐNG</v>
      </c>
      <c r="P911" t="str">
        <f t="shared" si="148"/>
        <v>NHÀ CỬA ĐỜI SỐNG</v>
      </c>
      <c r="Q911" t="str">
        <f t="shared" si="149"/>
        <v>134221</v>
      </c>
      <c r="R911" t="s">
        <v>2307</v>
      </c>
      <c r="S911" t="str">
        <f t="shared" si="150"/>
        <v>NAKATANI- Ô gấp hoạ tiết chống rỉ sét 60cm</v>
      </c>
      <c r="T911">
        <f t="shared" si="151"/>
        <v>155000</v>
      </c>
      <c r="U911">
        <v>7</v>
      </c>
      <c r="V911">
        <v>4</v>
      </c>
      <c r="X911">
        <v>-3</v>
      </c>
      <c r="Y911">
        <f t="shared" si="154"/>
        <v>-3</v>
      </c>
      <c r="Z911" s="101">
        <f t="shared" si="155"/>
        <v>-465000</v>
      </c>
      <c r="AA911" s="102">
        <v>0</v>
      </c>
    </row>
    <row r="912" spans="1:27">
      <c r="A912" t="s">
        <v>33</v>
      </c>
      <c r="B912" t="s">
        <v>198</v>
      </c>
      <c r="C912" t="s">
        <v>199</v>
      </c>
      <c r="D912" t="s">
        <v>200</v>
      </c>
      <c r="E912">
        <v>120000</v>
      </c>
      <c r="F912">
        <v>-1</v>
      </c>
      <c r="G912">
        <v>0</v>
      </c>
      <c r="H912">
        <v>1</v>
      </c>
      <c r="J912" t="s">
        <v>6335</v>
      </c>
      <c r="K912" t="str">
        <f t="shared" si="152"/>
        <v>134475</v>
      </c>
      <c r="L912" t="str">
        <f t="shared" si="153"/>
        <v>NHÀ CỬA ĐỜI SỐNG</v>
      </c>
      <c r="P912" t="str">
        <f t="shared" si="148"/>
        <v>NHÀ CỬA ĐỜI SỐNG</v>
      </c>
      <c r="Q912" t="str">
        <f t="shared" si="149"/>
        <v>134224</v>
      </c>
      <c r="R912" t="s">
        <v>451</v>
      </c>
      <c r="S912" t="str">
        <f t="shared" si="150"/>
        <v>UESHIMA- Ô cán dài hoạ tiết kẻ sọc 58cm</v>
      </c>
      <c r="T912">
        <f t="shared" si="151"/>
        <v>135000</v>
      </c>
      <c r="U912">
        <v>15</v>
      </c>
      <c r="V912">
        <v>16</v>
      </c>
      <c r="X912">
        <v>1</v>
      </c>
      <c r="Y912">
        <f t="shared" si="154"/>
        <v>1</v>
      </c>
      <c r="Z912" s="101">
        <f t="shared" si="155"/>
        <v>135000</v>
      </c>
      <c r="AA912" s="102">
        <v>0</v>
      </c>
    </row>
    <row r="913" spans="1:27">
      <c r="A913" t="s">
        <v>33</v>
      </c>
      <c r="B913" t="s">
        <v>198</v>
      </c>
      <c r="C913" t="s">
        <v>199</v>
      </c>
      <c r="D913" t="s">
        <v>200</v>
      </c>
      <c r="E913">
        <v>120000</v>
      </c>
      <c r="F913">
        <v>-1</v>
      </c>
      <c r="G913">
        <v>0</v>
      </c>
      <c r="H913">
        <v>1</v>
      </c>
      <c r="J913" t="s">
        <v>6335</v>
      </c>
      <c r="K913" t="str">
        <f t="shared" si="152"/>
        <v>134475</v>
      </c>
      <c r="L913" t="str">
        <f t="shared" si="153"/>
        <v>NHÀ CỬA ĐỜI SỐNG</v>
      </c>
      <c r="P913" t="str">
        <f t="shared" si="148"/>
        <v>NHÀ CỬA ĐỜI SỐNG</v>
      </c>
      <c r="Q913" t="str">
        <f t="shared" si="149"/>
        <v>134231</v>
      </c>
      <c r="R913" t="s">
        <v>4161</v>
      </c>
      <c r="S913" t="str">
        <f t="shared" si="150"/>
        <v>KAO-Nước rửa bát Kyukyuto hương hoa cỏ 1250ml</v>
      </c>
      <c r="T913">
        <f t="shared" si="151"/>
        <v>188000</v>
      </c>
      <c r="U913">
        <v>73</v>
      </c>
      <c r="V913">
        <v>72</v>
      </c>
      <c r="W913">
        <v>-1</v>
      </c>
      <c r="Y913">
        <f t="shared" si="154"/>
        <v>-1</v>
      </c>
      <c r="Z913" s="101">
        <f t="shared" si="155"/>
        <v>-188000</v>
      </c>
      <c r="AA913" s="102">
        <v>45922</v>
      </c>
    </row>
    <row r="914" spans="1:27">
      <c r="A914" t="s">
        <v>33</v>
      </c>
      <c r="B914" t="s">
        <v>198</v>
      </c>
      <c r="C914" t="s">
        <v>199</v>
      </c>
      <c r="D914" t="s">
        <v>200</v>
      </c>
      <c r="E914">
        <v>120000</v>
      </c>
      <c r="F914">
        <v>129</v>
      </c>
      <c r="G914">
        <v>126</v>
      </c>
      <c r="H914">
        <v>-3</v>
      </c>
      <c r="J914" t="s">
        <v>6335</v>
      </c>
      <c r="K914" t="str">
        <f t="shared" si="152"/>
        <v>134475</v>
      </c>
      <c r="L914" t="str">
        <f t="shared" si="153"/>
        <v>NHÀ CỬA ĐỜI SỐNG</v>
      </c>
      <c r="P914" t="str">
        <f t="shared" si="148"/>
        <v>NHÀ CỬA ĐỜI SỐNG</v>
      </c>
      <c r="Q914" t="str">
        <f t="shared" si="149"/>
        <v>134248</v>
      </c>
      <c r="R914" t="s">
        <v>4062</v>
      </c>
      <c r="S914" t="str">
        <f t="shared" si="150"/>
        <v>WATERFRONT- Ô cán dài 16 65cm</v>
      </c>
      <c r="T914">
        <f t="shared" si="151"/>
        <v>370000</v>
      </c>
      <c r="U914">
        <v>-1</v>
      </c>
      <c r="V914">
        <v>0</v>
      </c>
      <c r="W914">
        <v>1</v>
      </c>
      <c r="Y914">
        <f t="shared" si="154"/>
        <v>1</v>
      </c>
      <c r="Z914" s="101">
        <f t="shared" si="155"/>
        <v>370000</v>
      </c>
      <c r="AA914" s="102">
        <v>45897</v>
      </c>
    </row>
    <row r="915" spans="1:27">
      <c r="A915" t="s">
        <v>33</v>
      </c>
      <c r="B915" t="s">
        <v>198</v>
      </c>
      <c r="C915" t="s">
        <v>199</v>
      </c>
      <c r="D915" t="s">
        <v>200</v>
      </c>
      <c r="E915">
        <v>120000</v>
      </c>
      <c r="F915">
        <v>109</v>
      </c>
      <c r="G915">
        <v>107</v>
      </c>
      <c r="H915">
        <v>-2</v>
      </c>
      <c r="J915" t="s">
        <v>6335</v>
      </c>
      <c r="K915" t="str">
        <f t="shared" si="152"/>
        <v>134475</v>
      </c>
      <c r="L915" t="str">
        <f t="shared" si="153"/>
        <v>NHÀ CỬA ĐỜI SỐNG</v>
      </c>
      <c r="P915" t="str">
        <f t="shared" si="148"/>
        <v>NHÀ CỬA ĐỜI SỐNG</v>
      </c>
      <c r="Q915" t="str">
        <f t="shared" si="149"/>
        <v>134263</v>
      </c>
      <c r="R915" t="s">
        <v>3308</v>
      </c>
      <c r="S915" t="str">
        <f t="shared" si="150"/>
        <v>SKK - Chảo chống dính cao cấp size 28cm</v>
      </c>
      <c r="T915">
        <f t="shared" si="151"/>
        <v>750000</v>
      </c>
      <c r="U915">
        <v>5</v>
      </c>
      <c r="V915">
        <v>4</v>
      </c>
      <c r="X915">
        <v>-1</v>
      </c>
      <c r="Y915">
        <f t="shared" si="154"/>
        <v>-1</v>
      </c>
      <c r="Z915" s="101">
        <f t="shared" si="155"/>
        <v>-750000</v>
      </c>
      <c r="AA915" s="102">
        <v>0</v>
      </c>
    </row>
    <row r="916" spans="1:27">
      <c r="A916" t="s">
        <v>33</v>
      </c>
      <c r="B916" t="s">
        <v>5670</v>
      </c>
      <c r="C916" t="s">
        <v>4787</v>
      </c>
      <c r="D916" t="s">
        <v>5671</v>
      </c>
      <c r="E916">
        <v>450000</v>
      </c>
      <c r="F916">
        <v>3</v>
      </c>
      <c r="G916">
        <v>1</v>
      </c>
      <c r="H916">
        <v>-2</v>
      </c>
      <c r="J916" t="s">
        <v>6718</v>
      </c>
      <c r="K916" t="str">
        <f t="shared" si="152"/>
        <v>134477</v>
      </c>
      <c r="L916" t="str">
        <f t="shared" si="153"/>
        <v>NHÀ CỬA ĐỜI SỐNG</v>
      </c>
      <c r="P916" t="str">
        <f t="shared" si="148"/>
        <v>NHÀ CỬA ĐỜI SỐNG</v>
      </c>
      <c r="Q916" t="str">
        <f t="shared" si="149"/>
        <v>134266</v>
      </c>
      <c r="R916" t="s">
        <v>3334</v>
      </c>
      <c r="S916" t="str">
        <f t="shared" si="150"/>
        <v>SKK - Nồi nấu đa năng size 16cm</v>
      </c>
      <c r="T916">
        <f t="shared" si="151"/>
        <v>550000</v>
      </c>
      <c r="U916">
        <v>7</v>
      </c>
      <c r="V916">
        <v>5</v>
      </c>
      <c r="X916">
        <v>-2</v>
      </c>
      <c r="Y916">
        <f t="shared" si="154"/>
        <v>-2</v>
      </c>
      <c r="Z916" s="101">
        <f t="shared" si="155"/>
        <v>-1100000</v>
      </c>
      <c r="AA916" s="102">
        <v>0</v>
      </c>
    </row>
    <row r="917" spans="1:27">
      <c r="A917" t="s">
        <v>33</v>
      </c>
      <c r="B917" t="s">
        <v>5670</v>
      </c>
      <c r="C917" t="s">
        <v>4787</v>
      </c>
      <c r="D917" t="s">
        <v>5671</v>
      </c>
      <c r="E917">
        <v>450000</v>
      </c>
      <c r="F917">
        <v>-1</v>
      </c>
      <c r="G917">
        <v>0</v>
      </c>
      <c r="H917">
        <v>1</v>
      </c>
      <c r="J917" t="s">
        <v>6718</v>
      </c>
      <c r="K917" t="str">
        <f t="shared" si="152"/>
        <v>134477</v>
      </c>
      <c r="L917" t="str">
        <f t="shared" si="153"/>
        <v>NHÀ CỬA ĐỜI SỐNG</v>
      </c>
      <c r="P917" t="str">
        <f t="shared" si="148"/>
        <v>NHÀ CỬA ĐỜI SỐNG</v>
      </c>
      <c r="Q917" t="str">
        <f t="shared" si="149"/>
        <v>134269</v>
      </c>
      <c r="R917" t="s">
        <v>460</v>
      </c>
      <c r="S917" t="str">
        <f t="shared" si="150"/>
        <v>SKK - Nồi nấu đa năng size 20cm</v>
      </c>
      <c r="T917">
        <f t="shared" si="151"/>
        <v>650000</v>
      </c>
      <c r="U917">
        <v>8</v>
      </c>
      <c r="V917">
        <v>2</v>
      </c>
      <c r="X917">
        <v>-6</v>
      </c>
      <c r="Y917">
        <f t="shared" si="154"/>
        <v>-6</v>
      </c>
      <c r="Z917" s="101">
        <f t="shared" si="155"/>
        <v>-3900000</v>
      </c>
      <c r="AA917" s="102">
        <v>0</v>
      </c>
    </row>
    <row r="918" spans="1:27">
      <c r="A918" t="s">
        <v>33</v>
      </c>
      <c r="B918" t="s">
        <v>2466</v>
      </c>
      <c r="C918" t="s">
        <v>2467</v>
      </c>
      <c r="D918" t="s">
        <v>2468</v>
      </c>
      <c r="E918">
        <v>570000</v>
      </c>
      <c r="F918">
        <v>4</v>
      </c>
      <c r="G918">
        <v>3</v>
      </c>
      <c r="I918">
        <v>-1</v>
      </c>
      <c r="J918">
        <v>46087</v>
      </c>
      <c r="K918" t="str">
        <f t="shared" si="152"/>
        <v>134485</v>
      </c>
      <c r="L918" t="str">
        <f t="shared" si="153"/>
        <v>NHÀ CỬA ĐỜI SỐNG</v>
      </c>
      <c r="P918" t="str">
        <f t="shared" si="148"/>
        <v>NHÀ CỬA ĐỜI SỐNG</v>
      </c>
      <c r="Q918" t="str">
        <f t="shared" si="149"/>
        <v>134272</v>
      </c>
      <c r="R918" t="s">
        <v>3343</v>
      </c>
      <c r="S918" t="str">
        <f t="shared" si="150"/>
        <v>SKK - Nồi nấu đa năng size 28cm</v>
      </c>
      <c r="T918">
        <f t="shared" si="151"/>
        <v>1200000</v>
      </c>
      <c r="U918">
        <v>3</v>
      </c>
      <c r="V918">
        <v>2</v>
      </c>
      <c r="X918">
        <v>-1</v>
      </c>
      <c r="Y918">
        <f t="shared" si="154"/>
        <v>-1</v>
      </c>
      <c r="Z918" s="101">
        <f t="shared" si="155"/>
        <v>-1200000</v>
      </c>
      <c r="AA918" s="102">
        <v>0</v>
      </c>
    </row>
    <row r="919" spans="1:27">
      <c r="A919" t="s">
        <v>33</v>
      </c>
      <c r="B919" t="s">
        <v>2466</v>
      </c>
      <c r="C919" t="s">
        <v>2467</v>
      </c>
      <c r="D919" t="s">
        <v>2468</v>
      </c>
      <c r="E919">
        <v>570000</v>
      </c>
      <c r="F919">
        <v>5</v>
      </c>
      <c r="G919">
        <v>4</v>
      </c>
      <c r="H919">
        <v>-1</v>
      </c>
      <c r="J919">
        <v>46087</v>
      </c>
      <c r="K919" t="str">
        <f t="shared" si="152"/>
        <v>134485</v>
      </c>
      <c r="L919" t="str">
        <f t="shared" si="153"/>
        <v>NHÀ CỬA ĐỜI SỐNG</v>
      </c>
      <c r="P919" t="str">
        <f t="shared" si="148"/>
        <v>NHÀ CỬA ĐỜI SỐNG</v>
      </c>
      <c r="Q919" t="str">
        <f t="shared" si="149"/>
        <v>134273</v>
      </c>
      <c r="R919" t="s">
        <v>3337</v>
      </c>
      <c r="S919" t="str">
        <f t="shared" si="150"/>
        <v>SKK - Nồi nấu đa năng size 30cm</v>
      </c>
      <c r="T919">
        <f t="shared" si="151"/>
        <v>1500000</v>
      </c>
      <c r="U919">
        <v>3</v>
      </c>
      <c r="V919">
        <v>4</v>
      </c>
      <c r="X919">
        <v>1</v>
      </c>
      <c r="Y919">
        <f t="shared" si="154"/>
        <v>1</v>
      </c>
      <c r="Z919" s="101">
        <f t="shared" si="155"/>
        <v>1500000</v>
      </c>
      <c r="AA919" s="102">
        <v>0</v>
      </c>
    </row>
    <row r="920" spans="1:27">
      <c r="A920" t="s">
        <v>33</v>
      </c>
      <c r="B920" t="s">
        <v>4900</v>
      </c>
      <c r="C920" t="s">
        <v>4879</v>
      </c>
      <c r="D920" t="s">
        <v>4901</v>
      </c>
      <c r="E920">
        <v>670000</v>
      </c>
      <c r="F920">
        <v>1</v>
      </c>
      <c r="G920">
        <v>0</v>
      </c>
      <c r="H920">
        <v>-1</v>
      </c>
      <c r="J920" t="s">
        <v>6600</v>
      </c>
      <c r="K920" t="str">
        <f t="shared" si="152"/>
        <v>134486</v>
      </c>
      <c r="L920" t="str">
        <f t="shared" si="153"/>
        <v>NHÀ CỬA ĐỜI SỐNG</v>
      </c>
      <c r="P920" t="str">
        <f t="shared" si="148"/>
        <v>NHÀ CỬA ĐỜI SỐNG</v>
      </c>
      <c r="Q920" t="str">
        <f t="shared" si="149"/>
        <v>134274</v>
      </c>
      <c r="R920" t="s">
        <v>3303</v>
      </c>
      <c r="S920" t="str">
        <f t="shared" si="150"/>
        <v>SKK - Chảo chống dính cao cấp size 14cm</v>
      </c>
      <c r="T920">
        <f t="shared" si="151"/>
        <v>350000</v>
      </c>
      <c r="U920">
        <v>6</v>
      </c>
      <c r="V920">
        <v>0</v>
      </c>
      <c r="X920">
        <v>-6</v>
      </c>
      <c r="Y920">
        <f t="shared" si="154"/>
        <v>-6</v>
      </c>
      <c r="Z920" s="101">
        <f t="shared" si="155"/>
        <v>-2100000</v>
      </c>
      <c r="AA920" s="102">
        <v>0</v>
      </c>
    </row>
    <row r="921" spans="1:27">
      <c r="A921" t="s">
        <v>33</v>
      </c>
      <c r="B921" t="s">
        <v>4900</v>
      </c>
      <c r="C921" t="s">
        <v>4879</v>
      </c>
      <c r="D921" t="s">
        <v>4901</v>
      </c>
      <c r="E921">
        <v>670000</v>
      </c>
      <c r="F921">
        <v>2</v>
      </c>
      <c r="G921">
        <v>1</v>
      </c>
      <c r="H921">
        <v>-1</v>
      </c>
      <c r="J921" t="s">
        <v>6600</v>
      </c>
      <c r="K921" t="str">
        <f t="shared" si="152"/>
        <v>134486</v>
      </c>
      <c r="L921" t="str">
        <f t="shared" si="153"/>
        <v>NHÀ CỬA ĐỜI SỐNG</v>
      </c>
      <c r="P921" t="str">
        <f t="shared" si="148"/>
        <v>NHÀ CỬA ĐỜI SỐNG</v>
      </c>
      <c r="Q921" t="str">
        <f t="shared" si="149"/>
        <v>134276</v>
      </c>
      <c r="R921" t="s">
        <v>4504</v>
      </c>
      <c r="S921" t="str">
        <f t="shared" si="150"/>
        <v>SKK - Chảo chống dính cao cấp size 14cm</v>
      </c>
      <c r="T921">
        <f t="shared" si="151"/>
        <v>350000</v>
      </c>
      <c r="U921">
        <v>-1</v>
      </c>
      <c r="V921">
        <v>0</v>
      </c>
      <c r="W921">
        <v>1</v>
      </c>
      <c r="Y921">
        <f t="shared" si="154"/>
        <v>1</v>
      </c>
      <c r="Z921" s="101">
        <f t="shared" si="155"/>
        <v>350000</v>
      </c>
      <c r="AA921" s="102">
        <v>45989</v>
      </c>
    </row>
    <row r="922" spans="1:27">
      <c r="A922" t="s">
        <v>33</v>
      </c>
      <c r="B922" t="s">
        <v>4900</v>
      </c>
      <c r="C922" t="s">
        <v>4879</v>
      </c>
      <c r="D922" t="s">
        <v>4901</v>
      </c>
      <c r="E922">
        <v>670000</v>
      </c>
      <c r="F922">
        <v>-1</v>
      </c>
      <c r="G922">
        <v>0</v>
      </c>
      <c r="H922">
        <v>1</v>
      </c>
      <c r="J922" t="s">
        <v>6600</v>
      </c>
      <c r="K922" t="str">
        <f t="shared" si="152"/>
        <v>134486</v>
      </c>
      <c r="L922" t="str">
        <f t="shared" si="153"/>
        <v>NHÀ CỬA ĐỜI SỐNG</v>
      </c>
      <c r="P922" t="str">
        <f t="shared" si="148"/>
        <v>NHÀ CỬA ĐỜI SỐNG</v>
      </c>
      <c r="Q922" t="str">
        <f t="shared" si="149"/>
        <v>134290</v>
      </c>
      <c r="R922" t="s">
        <v>3660</v>
      </c>
      <c r="S922" t="str">
        <f t="shared" si="150"/>
        <v>SKK - Nồi nấu đa năng size 14cm</v>
      </c>
      <c r="T922">
        <f t="shared" si="151"/>
        <v>500000</v>
      </c>
      <c r="U922">
        <v>-1</v>
      </c>
      <c r="V922">
        <v>0</v>
      </c>
      <c r="W922">
        <v>1</v>
      </c>
      <c r="Y922">
        <f t="shared" si="154"/>
        <v>1</v>
      </c>
      <c r="Z922" s="101">
        <f t="shared" si="155"/>
        <v>500000</v>
      </c>
      <c r="AA922" s="102">
        <v>45817</v>
      </c>
    </row>
    <row r="923" spans="1:27">
      <c r="A923" t="s">
        <v>33</v>
      </c>
      <c r="B923" t="s">
        <v>4900</v>
      </c>
      <c r="C923" t="s">
        <v>4879</v>
      </c>
      <c r="D923" t="s">
        <v>4901</v>
      </c>
      <c r="E923">
        <v>670000</v>
      </c>
      <c r="F923">
        <v>1</v>
      </c>
      <c r="G923">
        <v>0</v>
      </c>
      <c r="H923">
        <v>-1</v>
      </c>
      <c r="J923" t="s">
        <v>6600</v>
      </c>
      <c r="K923" t="str">
        <f t="shared" si="152"/>
        <v>134486</v>
      </c>
      <c r="L923" t="str">
        <f t="shared" si="153"/>
        <v>NHÀ CỬA ĐỜI SỐNG</v>
      </c>
      <c r="P923" t="str">
        <f t="shared" si="148"/>
        <v>NHÀ CỬA ĐỜI SỐNG</v>
      </c>
      <c r="Q923" t="str">
        <f t="shared" si="149"/>
        <v>134306</v>
      </c>
      <c r="R923" t="s">
        <v>3320</v>
      </c>
      <c r="S923" t="str">
        <f t="shared" si="150"/>
        <v>SKK - Cốc giữ nhiệt 350ml</v>
      </c>
      <c r="T923">
        <f t="shared" si="151"/>
        <v>95000</v>
      </c>
      <c r="U923">
        <v>5</v>
      </c>
      <c r="V923">
        <v>4</v>
      </c>
      <c r="X923">
        <v>-1</v>
      </c>
      <c r="Y923">
        <f t="shared" si="154"/>
        <v>-1</v>
      </c>
      <c r="Z923" s="101">
        <f t="shared" si="155"/>
        <v>-95000</v>
      </c>
      <c r="AA923" s="102">
        <v>0</v>
      </c>
    </row>
    <row r="924" spans="1:27">
      <c r="A924" t="s">
        <v>33</v>
      </c>
      <c r="B924" t="s">
        <v>4652</v>
      </c>
      <c r="C924" t="s">
        <v>4653</v>
      </c>
      <c r="D924" t="s">
        <v>4654</v>
      </c>
      <c r="E924">
        <v>799000</v>
      </c>
      <c r="F924">
        <v>9</v>
      </c>
      <c r="G924">
        <v>8</v>
      </c>
      <c r="H924">
        <v>-1</v>
      </c>
      <c r="J924" t="s">
        <v>6556</v>
      </c>
      <c r="K924" t="str">
        <f t="shared" si="152"/>
        <v>134487</v>
      </c>
      <c r="L924" t="str">
        <f t="shared" si="153"/>
        <v>NHÀ CỬA ĐỜI SỐNG</v>
      </c>
      <c r="P924" t="str">
        <f t="shared" ref="P924:P987" si="156">VLOOKUP(Q924,K:L,2,0)</f>
        <v>NHÀ CỬA ĐỜI SỐNG</v>
      </c>
      <c r="Q924" t="str">
        <f t="shared" ref="Q924:Q987" si="157">VLOOKUP(R924,C:K,9,0)</f>
        <v>134307</v>
      </c>
      <c r="R924" t="s">
        <v>436</v>
      </c>
      <c r="S924" t="str">
        <f t="shared" ref="S924:S987" si="158">VLOOKUP(R924,C:D,2,0)</f>
        <v>SKK - Cốc uống nước 450ml</v>
      </c>
      <c r="T924">
        <f t="shared" ref="T924:T987" si="159">VLOOKUP(R924,C:E,3,0)</f>
        <v>95000</v>
      </c>
      <c r="U924">
        <v>4</v>
      </c>
      <c r="V924">
        <v>2</v>
      </c>
      <c r="X924">
        <v>-2</v>
      </c>
      <c r="Y924">
        <f t="shared" si="154"/>
        <v>-2</v>
      </c>
      <c r="Z924" s="101">
        <f t="shared" si="155"/>
        <v>-190000</v>
      </c>
      <c r="AA924" s="102">
        <v>0</v>
      </c>
    </row>
    <row r="925" spans="1:27">
      <c r="A925" t="s">
        <v>33</v>
      </c>
      <c r="B925" t="s">
        <v>4652</v>
      </c>
      <c r="C925" t="s">
        <v>4653</v>
      </c>
      <c r="D925" t="s">
        <v>4654</v>
      </c>
      <c r="E925">
        <v>799000</v>
      </c>
      <c r="F925">
        <v>1</v>
      </c>
      <c r="G925">
        <v>0</v>
      </c>
      <c r="H925">
        <v>-1</v>
      </c>
      <c r="J925" t="s">
        <v>6556</v>
      </c>
      <c r="K925" t="str">
        <f t="shared" si="152"/>
        <v>134487</v>
      </c>
      <c r="L925" t="str">
        <f t="shared" si="153"/>
        <v>NHÀ CỬA ĐỜI SỐNG</v>
      </c>
      <c r="P925" t="str">
        <f t="shared" si="156"/>
        <v>NHÀ CỬA ĐỜI SỐNG</v>
      </c>
      <c r="Q925" t="str">
        <f t="shared" si="157"/>
        <v>134311</v>
      </c>
      <c r="R925" t="s">
        <v>3311</v>
      </c>
      <c r="S925" t="str">
        <f t="shared" si="158"/>
        <v>SKK - Vỏ chai giữ nhiệt 500ml</v>
      </c>
      <c r="T925">
        <f t="shared" si="159"/>
        <v>79000</v>
      </c>
      <c r="U925">
        <v>6</v>
      </c>
      <c r="V925">
        <v>1</v>
      </c>
      <c r="X925">
        <v>-5</v>
      </c>
      <c r="Y925">
        <f t="shared" si="154"/>
        <v>-5</v>
      </c>
      <c r="Z925" s="101">
        <f t="shared" si="155"/>
        <v>-395000</v>
      </c>
      <c r="AA925" s="102">
        <v>0</v>
      </c>
    </row>
    <row r="926" spans="1:27">
      <c r="A926" t="s">
        <v>33</v>
      </c>
      <c r="B926" t="s">
        <v>4652</v>
      </c>
      <c r="C926" t="s">
        <v>4653</v>
      </c>
      <c r="D926" t="s">
        <v>4654</v>
      </c>
      <c r="E926">
        <v>799000</v>
      </c>
      <c r="F926">
        <v>-1</v>
      </c>
      <c r="G926">
        <v>0</v>
      </c>
      <c r="H926">
        <v>1</v>
      </c>
      <c r="J926" t="s">
        <v>6556</v>
      </c>
      <c r="K926" t="str">
        <f t="shared" si="152"/>
        <v>134487</v>
      </c>
      <c r="L926" t="str">
        <f t="shared" si="153"/>
        <v>NHÀ CỬA ĐỜI SỐNG</v>
      </c>
      <c r="P926" t="str">
        <f t="shared" si="156"/>
        <v>NHÀ CỬA ĐỜI SỐNG</v>
      </c>
      <c r="Q926" t="str">
        <f t="shared" si="157"/>
        <v>134312</v>
      </c>
      <c r="R926" t="s">
        <v>3314</v>
      </c>
      <c r="S926" t="str">
        <f t="shared" si="158"/>
        <v>SKK - Vỏ giữ lon nước 500ml</v>
      </c>
      <c r="T926">
        <f t="shared" si="159"/>
        <v>79000</v>
      </c>
      <c r="U926">
        <v>27</v>
      </c>
      <c r="V926">
        <v>23</v>
      </c>
      <c r="X926">
        <v>-4</v>
      </c>
      <c r="Y926">
        <f t="shared" si="154"/>
        <v>-4</v>
      </c>
      <c r="Z926" s="101">
        <f t="shared" si="155"/>
        <v>-316000</v>
      </c>
      <c r="AA926" s="102">
        <v>0</v>
      </c>
    </row>
    <row r="927" spans="1:27">
      <c r="A927" t="s">
        <v>33</v>
      </c>
      <c r="B927" t="s">
        <v>4898</v>
      </c>
      <c r="C927" t="s">
        <v>4878</v>
      </c>
      <c r="D927" t="s">
        <v>4899</v>
      </c>
      <c r="E927">
        <v>250000</v>
      </c>
      <c r="F927">
        <v>1</v>
      </c>
      <c r="G927">
        <v>0</v>
      </c>
      <c r="H927">
        <v>-1</v>
      </c>
      <c r="J927" t="s">
        <v>6599</v>
      </c>
      <c r="K927" t="str">
        <f t="shared" si="152"/>
        <v>134488</v>
      </c>
      <c r="L927" t="str">
        <f t="shared" si="153"/>
        <v>NHÀ CỬA ĐỜI SỐNG</v>
      </c>
      <c r="P927" t="str">
        <f t="shared" si="156"/>
        <v>NHÀ CỬA ĐỜI SỐNG</v>
      </c>
      <c r="Q927" t="str">
        <f t="shared" si="157"/>
        <v>134313</v>
      </c>
      <c r="R927" t="s">
        <v>3317</v>
      </c>
      <c r="S927" t="str">
        <f t="shared" si="158"/>
        <v>SKK - Vỏ chai giữ nhiệt 600ml</v>
      </c>
      <c r="T927">
        <f t="shared" si="159"/>
        <v>79000</v>
      </c>
      <c r="U927">
        <v>1</v>
      </c>
      <c r="V927">
        <v>0</v>
      </c>
      <c r="X927">
        <v>-1</v>
      </c>
      <c r="Y927">
        <f t="shared" si="154"/>
        <v>-1</v>
      </c>
      <c r="Z927" s="101">
        <f t="shared" si="155"/>
        <v>-79000</v>
      </c>
      <c r="AA927" s="102">
        <v>0</v>
      </c>
    </row>
    <row r="928" spans="1:27">
      <c r="A928" t="s">
        <v>33</v>
      </c>
      <c r="B928" t="s">
        <v>4898</v>
      </c>
      <c r="C928" t="s">
        <v>4878</v>
      </c>
      <c r="D928" t="s">
        <v>4899</v>
      </c>
      <c r="E928">
        <v>250000</v>
      </c>
      <c r="F928">
        <v>2</v>
      </c>
      <c r="G928">
        <v>1</v>
      </c>
      <c r="H928">
        <v>-1</v>
      </c>
      <c r="J928" t="s">
        <v>6599</v>
      </c>
      <c r="K928" t="str">
        <f t="shared" si="152"/>
        <v>134488</v>
      </c>
      <c r="L928" t="str">
        <f t="shared" si="153"/>
        <v>NHÀ CỬA ĐỜI SỐNG</v>
      </c>
      <c r="P928" t="str">
        <f t="shared" si="156"/>
        <v>NHÀ CỬA ĐỜI SỐNG</v>
      </c>
      <c r="Q928" t="str">
        <f t="shared" si="157"/>
        <v>134315</v>
      </c>
      <c r="R928" t="s">
        <v>3297</v>
      </c>
      <c r="S928" t="str">
        <f t="shared" si="158"/>
        <v>SKK - Chảo chống dính cao cấp size 14-18cm TL</v>
      </c>
      <c r="T928">
        <f t="shared" si="159"/>
        <v>350000</v>
      </c>
      <c r="U928">
        <v>3</v>
      </c>
      <c r="V928">
        <v>4</v>
      </c>
      <c r="X928">
        <v>1</v>
      </c>
      <c r="Y928">
        <f t="shared" si="154"/>
        <v>1</v>
      </c>
      <c r="Z928" s="101">
        <f t="shared" si="155"/>
        <v>350000</v>
      </c>
      <c r="AA928" s="102">
        <v>0</v>
      </c>
    </row>
    <row r="929" spans="1:27">
      <c r="A929" t="s">
        <v>33</v>
      </c>
      <c r="B929" t="s">
        <v>1494</v>
      </c>
      <c r="C929" t="s">
        <v>1495</v>
      </c>
      <c r="D929" t="s">
        <v>1496</v>
      </c>
      <c r="E929">
        <v>98000</v>
      </c>
      <c r="F929">
        <v>23</v>
      </c>
      <c r="G929">
        <v>24</v>
      </c>
      <c r="I929">
        <v>1</v>
      </c>
      <c r="J929" t="s">
        <v>6206</v>
      </c>
      <c r="K929" t="str">
        <f t="shared" si="152"/>
        <v>134502</v>
      </c>
      <c r="L929" t="str">
        <f t="shared" si="153"/>
        <v>NHÀ CỬA ĐỜI SỐNG</v>
      </c>
      <c r="P929" t="str">
        <f t="shared" si="156"/>
        <v>NHÀ CỬA ĐỜI SỐNG</v>
      </c>
      <c r="Q929" t="str">
        <f t="shared" si="157"/>
        <v>134316</v>
      </c>
      <c r="R929" t="s">
        <v>5368</v>
      </c>
      <c r="S929" t="str">
        <f t="shared" si="158"/>
        <v>SKK - Chảo chống dính cao cấp size 20-24cm  TL</v>
      </c>
      <c r="T929">
        <f t="shared" si="159"/>
        <v>450000</v>
      </c>
      <c r="U929">
        <v>-1</v>
      </c>
      <c r="V929">
        <v>0</v>
      </c>
      <c r="W929">
        <v>1</v>
      </c>
      <c r="Y929">
        <f t="shared" si="154"/>
        <v>1</v>
      </c>
      <c r="Z929" s="101">
        <f t="shared" si="155"/>
        <v>450000</v>
      </c>
      <c r="AA929" s="102">
        <v>46077</v>
      </c>
    </row>
    <row r="930" spans="1:27">
      <c r="A930" t="s">
        <v>33</v>
      </c>
      <c r="B930" t="s">
        <v>1494</v>
      </c>
      <c r="C930" t="s">
        <v>1495</v>
      </c>
      <c r="D930" t="s">
        <v>1496</v>
      </c>
      <c r="E930">
        <v>98000</v>
      </c>
      <c r="F930">
        <v>19</v>
      </c>
      <c r="G930">
        <v>18</v>
      </c>
      <c r="H930">
        <v>-1</v>
      </c>
      <c r="J930" t="s">
        <v>6206</v>
      </c>
      <c r="K930" t="str">
        <f t="shared" si="152"/>
        <v>134502</v>
      </c>
      <c r="L930" t="str">
        <f t="shared" si="153"/>
        <v>NHÀ CỬA ĐỜI SỐNG</v>
      </c>
      <c r="P930" t="str">
        <f t="shared" si="156"/>
        <v>NHÀ CỬA ĐỜI SỐNG</v>
      </c>
      <c r="Q930" t="str">
        <f t="shared" si="157"/>
        <v>134317</v>
      </c>
      <c r="R930" t="s">
        <v>3305</v>
      </c>
      <c r="S930" t="str">
        <f t="shared" si="158"/>
        <v>SKK - Chảo chống dính cao cấp size 26-30cm  TL</v>
      </c>
      <c r="T930">
        <f t="shared" si="159"/>
        <v>850000</v>
      </c>
      <c r="U930">
        <v>5</v>
      </c>
      <c r="V930">
        <v>8</v>
      </c>
      <c r="X930">
        <v>3</v>
      </c>
      <c r="Y930">
        <f t="shared" si="154"/>
        <v>3</v>
      </c>
      <c r="Z930" s="101">
        <f t="shared" si="155"/>
        <v>2550000</v>
      </c>
      <c r="AA930" s="102">
        <v>0</v>
      </c>
    </row>
    <row r="931" spans="1:27">
      <c r="A931" t="s">
        <v>33</v>
      </c>
      <c r="B931" t="s">
        <v>1494</v>
      </c>
      <c r="C931" t="s">
        <v>1495</v>
      </c>
      <c r="D931" t="s">
        <v>1496</v>
      </c>
      <c r="E931">
        <v>98000</v>
      </c>
      <c r="F931">
        <v>7</v>
      </c>
      <c r="G931">
        <v>5</v>
      </c>
      <c r="H931">
        <v>-2</v>
      </c>
      <c r="J931" t="s">
        <v>6206</v>
      </c>
      <c r="K931" t="str">
        <f t="shared" si="152"/>
        <v>134502</v>
      </c>
      <c r="L931" t="str">
        <f t="shared" si="153"/>
        <v>NHÀ CỬA ĐỜI SỐNG</v>
      </c>
      <c r="P931" t="str">
        <f t="shared" si="156"/>
        <v>NHÀ CỬA ĐỜI SỐNG</v>
      </c>
      <c r="Q931" t="str">
        <f t="shared" si="157"/>
        <v>134319</v>
      </c>
      <c r="R931" t="s">
        <v>5277</v>
      </c>
      <c r="S931" t="str">
        <f t="shared" si="158"/>
        <v>SKK - Nồi nấu đa năng size 20-24cm  TL</v>
      </c>
      <c r="T931">
        <f t="shared" si="159"/>
        <v>850000</v>
      </c>
      <c r="U931">
        <v>-1</v>
      </c>
      <c r="V931">
        <v>0</v>
      </c>
      <c r="W931">
        <v>1</v>
      </c>
      <c r="Y931">
        <f t="shared" si="154"/>
        <v>1</v>
      </c>
      <c r="Z931" s="101">
        <f t="shared" si="155"/>
        <v>850000</v>
      </c>
      <c r="AA931" s="102">
        <v>46062</v>
      </c>
    </row>
    <row r="932" spans="1:27">
      <c r="A932" t="s">
        <v>33</v>
      </c>
      <c r="B932" t="s">
        <v>995</v>
      </c>
      <c r="C932" t="s">
        <v>996</v>
      </c>
      <c r="D932" t="s">
        <v>997</v>
      </c>
      <c r="E932">
        <v>215000</v>
      </c>
      <c r="F932">
        <v>10</v>
      </c>
      <c r="G932">
        <v>14</v>
      </c>
      <c r="I932">
        <v>4</v>
      </c>
      <c r="J932">
        <v>46062</v>
      </c>
      <c r="K932" t="str">
        <f t="shared" si="152"/>
        <v>134523</v>
      </c>
      <c r="L932" t="str">
        <f t="shared" si="153"/>
        <v>NHÀ CỬA ĐỜI SỐNG</v>
      </c>
      <c r="P932" t="str">
        <f t="shared" si="156"/>
        <v>NHÀ CỬA ĐỜI SỐNG</v>
      </c>
      <c r="Q932" t="str">
        <f t="shared" si="157"/>
        <v>134324</v>
      </c>
      <c r="R932" t="s">
        <v>3765</v>
      </c>
      <c r="S932" t="str">
        <f t="shared" si="158"/>
        <v>SKK- Ấm đun nước ~2.5l</v>
      </c>
      <c r="T932">
        <f t="shared" si="159"/>
        <v>450000</v>
      </c>
      <c r="U932">
        <v>-1</v>
      </c>
      <c r="V932">
        <v>0</v>
      </c>
      <c r="W932">
        <v>1</v>
      </c>
      <c r="Y932">
        <f t="shared" si="154"/>
        <v>1</v>
      </c>
      <c r="Z932" s="101">
        <f t="shared" si="155"/>
        <v>450000</v>
      </c>
      <c r="AA932" s="102">
        <v>45831</v>
      </c>
    </row>
    <row r="933" spans="1:27">
      <c r="A933" t="s">
        <v>33</v>
      </c>
      <c r="B933" t="s">
        <v>995</v>
      </c>
      <c r="C933" t="s">
        <v>996</v>
      </c>
      <c r="D933" t="s">
        <v>997</v>
      </c>
      <c r="E933">
        <v>215000</v>
      </c>
      <c r="F933">
        <v>24</v>
      </c>
      <c r="G933">
        <v>19</v>
      </c>
      <c r="H933">
        <v>-5</v>
      </c>
      <c r="J933">
        <v>46062</v>
      </c>
      <c r="K933" t="str">
        <f t="shared" si="152"/>
        <v>134523</v>
      </c>
      <c r="L933" t="str">
        <f t="shared" si="153"/>
        <v>NHÀ CỬA ĐỜI SỐNG</v>
      </c>
      <c r="P933" t="str">
        <f t="shared" si="156"/>
        <v>NHÀ CỬA ĐỜI SỐNG</v>
      </c>
      <c r="Q933" t="str">
        <f t="shared" si="157"/>
        <v>134325</v>
      </c>
      <c r="R933" t="s">
        <v>3645</v>
      </c>
      <c r="S933" t="str">
        <f t="shared" si="158"/>
        <v>SKK- Ấm đun nước ~2.5l</v>
      </c>
      <c r="T933">
        <f t="shared" si="159"/>
        <v>450000</v>
      </c>
      <c r="U933">
        <v>-1</v>
      </c>
      <c r="V933">
        <v>0</v>
      </c>
      <c r="W933">
        <v>1</v>
      </c>
      <c r="Y933">
        <f t="shared" si="154"/>
        <v>1</v>
      </c>
      <c r="Z933" s="101">
        <f t="shared" si="155"/>
        <v>450000</v>
      </c>
      <c r="AA933" s="102">
        <v>45815</v>
      </c>
    </row>
    <row r="934" spans="1:27">
      <c r="A934" t="s">
        <v>33</v>
      </c>
      <c r="B934" t="s">
        <v>1572</v>
      </c>
      <c r="C934" t="s">
        <v>1573</v>
      </c>
      <c r="D934" t="s">
        <v>1574</v>
      </c>
      <c r="E934">
        <v>29000</v>
      </c>
      <c r="F934">
        <v>13</v>
      </c>
      <c r="G934">
        <v>15</v>
      </c>
      <c r="I934">
        <v>2</v>
      </c>
      <c r="J934">
        <v>45981</v>
      </c>
      <c r="K934" t="str">
        <f t="shared" ref="K934:K997" si="160">B934</f>
        <v>134531</v>
      </c>
      <c r="L934" t="str">
        <f t="shared" ref="L934:L997" si="161">A934</f>
        <v>NHÀ CỬA ĐỜI SỐNG</v>
      </c>
      <c r="P934" t="str">
        <f t="shared" si="156"/>
        <v>NHÀ CỬA ĐỜI SỐNG</v>
      </c>
      <c r="Q934" t="str">
        <f t="shared" si="157"/>
        <v>134328</v>
      </c>
      <c r="R934" t="s">
        <v>439</v>
      </c>
      <c r="S934" t="str">
        <f t="shared" si="158"/>
        <v>SKK- Giá kệ đa năng size nhỏ</v>
      </c>
      <c r="T934">
        <f t="shared" si="159"/>
        <v>250000</v>
      </c>
      <c r="U934">
        <v>3</v>
      </c>
      <c r="V934">
        <v>2</v>
      </c>
      <c r="X934">
        <v>-1</v>
      </c>
      <c r="Y934">
        <f t="shared" ref="Y934:Y997" si="162">+X934+W934</f>
        <v>-1</v>
      </c>
      <c r="Z934" s="101">
        <f t="shared" ref="Z934:Z997" si="163">+Y934*T934</f>
        <v>-250000</v>
      </c>
      <c r="AA934" s="102">
        <v>0</v>
      </c>
    </row>
    <row r="935" spans="1:27">
      <c r="A935" t="s">
        <v>33</v>
      </c>
      <c r="B935" t="s">
        <v>1572</v>
      </c>
      <c r="C935" t="s">
        <v>1573</v>
      </c>
      <c r="D935" t="s">
        <v>1574</v>
      </c>
      <c r="E935">
        <v>29000</v>
      </c>
      <c r="F935">
        <v>23</v>
      </c>
      <c r="G935">
        <v>22</v>
      </c>
      <c r="H935">
        <v>-1</v>
      </c>
      <c r="J935">
        <v>45981</v>
      </c>
      <c r="K935" t="str">
        <f t="shared" si="160"/>
        <v>134531</v>
      </c>
      <c r="L935" t="str">
        <f t="shared" si="161"/>
        <v>NHÀ CỬA ĐỜI SỐNG</v>
      </c>
      <c r="P935" t="str">
        <f t="shared" si="156"/>
        <v>NHÀ CỬA ĐỜI SỐNG</v>
      </c>
      <c r="Q935" t="str">
        <f t="shared" si="157"/>
        <v>134329</v>
      </c>
      <c r="R935" t="s">
        <v>442</v>
      </c>
      <c r="S935" t="str">
        <f t="shared" si="158"/>
        <v>SKK- Giá kệ đa năng size to</v>
      </c>
      <c r="T935">
        <f t="shared" si="159"/>
        <v>550000</v>
      </c>
      <c r="U935">
        <v>2</v>
      </c>
      <c r="V935">
        <v>0</v>
      </c>
      <c r="X935">
        <v>-2</v>
      </c>
      <c r="Y935">
        <f t="shared" si="162"/>
        <v>-2</v>
      </c>
      <c r="Z935" s="101">
        <f t="shared" si="163"/>
        <v>-1100000</v>
      </c>
      <c r="AA935" s="102">
        <v>0</v>
      </c>
    </row>
    <row r="936" spans="1:27">
      <c r="A936" t="s">
        <v>33</v>
      </c>
      <c r="B936" t="s">
        <v>1856</v>
      </c>
      <c r="C936" t="s">
        <v>1857</v>
      </c>
      <c r="D936" t="s">
        <v>1858</v>
      </c>
      <c r="E936">
        <v>25000</v>
      </c>
      <c r="F936">
        <v>6</v>
      </c>
      <c r="G936">
        <v>4</v>
      </c>
      <c r="I936">
        <v>-2</v>
      </c>
      <c r="J936">
        <v>45989</v>
      </c>
      <c r="K936" t="str">
        <f t="shared" si="160"/>
        <v>134534</v>
      </c>
      <c r="L936" t="str">
        <f t="shared" si="161"/>
        <v>NHÀ CỬA ĐỜI SỐNG</v>
      </c>
      <c r="P936" t="str">
        <f t="shared" si="156"/>
        <v>NHÀ CỬA ĐỜI SỐNG</v>
      </c>
      <c r="Q936" t="str">
        <f t="shared" si="157"/>
        <v>134330</v>
      </c>
      <c r="R936" t="s">
        <v>3326</v>
      </c>
      <c r="S936" t="str">
        <f t="shared" si="158"/>
        <v>SKK- Thùng rác đạp chân inox 3L</v>
      </c>
      <c r="T936">
        <f t="shared" si="159"/>
        <v>350000</v>
      </c>
      <c r="U936">
        <v>0</v>
      </c>
      <c r="V936">
        <v>1</v>
      </c>
      <c r="X936">
        <v>1</v>
      </c>
      <c r="Y936">
        <f t="shared" si="162"/>
        <v>1</v>
      </c>
      <c r="Z936" s="101">
        <f t="shared" si="163"/>
        <v>350000</v>
      </c>
      <c r="AA936" s="102">
        <v>0</v>
      </c>
    </row>
    <row r="937" spans="1:27">
      <c r="A937" t="s">
        <v>33</v>
      </c>
      <c r="B937" t="s">
        <v>1856</v>
      </c>
      <c r="C937" t="s">
        <v>1857</v>
      </c>
      <c r="D937" t="s">
        <v>1858</v>
      </c>
      <c r="E937">
        <v>19000</v>
      </c>
      <c r="F937">
        <v>-1</v>
      </c>
      <c r="G937">
        <v>0</v>
      </c>
      <c r="H937">
        <v>1</v>
      </c>
      <c r="J937">
        <v>45989</v>
      </c>
      <c r="K937" t="str">
        <f t="shared" si="160"/>
        <v>134534</v>
      </c>
      <c r="L937" t="str">
        <f t="shared" si="161"/>
        <v>NHÀ CỬA ĐỜI SỐNG</v>
      </c>
      <c r="P937" t="str">
        <f t="shared" si="156"/>
        <v>NHÀ CỬA ĐỜI SỐNG</v>
      </c>
      <c r="Q937" t="str">
        <f t="shared" si="157"/>
        <v>134331</v>
      </c>
      <c r="R937" t="s">
        <v>3323</v>
      </c>
      <c r="S937" t="str">
        <f t="shared" si="158"/>
        <v>SKK- Gia dụng nhà bếp đa năng</v>
      </c>
      <c r="T937">
        <f t="shared" si="159"/>
        <v>69000</v>
      </c>
      <c r="U937">
        <v>2</v>
      </c>
      <c r="V937">
        <v>4</v>
      </c>
      <c r="X937">
        <v>2</v>
      </c>
      <c r="Y937">
        <f t="shared" si="162"/>
        <v>2</v>
      </c>
      <c r="Z937" s="101">
        <f t="shared" si="163"/>
        <v>138000</v>
      </c>
      <c r="AA937" s="102">
        <v>0</v>
      </c>
    </row>
    <row r="938" spans="1:27">
      <c r="A938" t="s">
        <v>33</v>
      </c>
      <c r="B938" t="s">
        <v>650</v>
      </c>
      <c r="C938" t="s">
        <v>651</v>
      </c>
      <c r="D938" t="s">
        <v>652</v>
      </c>
      <c r="E938">
        <v>25000</v>
      </c>
      <c r="F938">
        <v>15</v>
      </c>
      <c r="G938">
        <v>16</v>
      </c>
      <c r="I938">
        <v>1</v>
      </c>
      <c r="J938">
        <v>45989</v>
      </c>
      <c r="K938" t="str">
        <f t="shared" si="160"/>
        <v>134536</v>
      </c>
      <c r="L938" t="str">
        <f t="shared" si="161"/>
        <v>NHÀ CỬA ĐỜI SỐNG</v>
      </c>
      <c r="P938" t="str">
        <f t="shared" si="156"/>
        <v>NHÀ CỬA ĐỜI SỐNG</v>
      </c>
      <c r="Q938" t="str">
        <f t="shared" si="157"/>
        <v>134332</v>
      </c>
      <c r="R938" t="s">
        <v>3901</v>
      </c>
      <c r="S938" t="str">
        <f t="shared" si="158"/>
        <v>P&amp;G- Viên xả thơm hương hoa hồng 420ml</v>
      </c>
      <c r="T938">
        <f t="shared" si="159"/>
        <v>215000</v>
      </c>
      <c r="U938">
        <v>-1</v>
      </c>
      <c r="V938">
        <v>0</v>
      </c>
      <c r="W938">
        <v>1</v>
      </c>
      <c r="Y938">
        <f t="shared" si="162"/>
        <v>1</v>
      </c>
      <c r="Z938" s="101">
        <f t="shared" si="163"/>
        <v>215000</v>
      </c>
      <c r="AA938" s="102">
        <v>45862</v>
      </c>
    </row>
    <row r="939" spans="1:27">
      <c r="A939" t="s">
        <v>33</v>
      </c>
      <c r="B939" t="s">
        <v>650</v>
      </c>
      <c r="C939" t="s">
        <v>651</v>
      </c>
      <c r="D939" t="s">
        <v>652</v>
      </c>
      <c r="E939">
        <v>19000</v>
      </c>
      <c r="F939">
        <v>19</v>
      </c>
      <c r="G939">
        <v>18</v>
      </c>
      <c r="H939">
        <v>-1</v>
      </c>
      <c r="J939">
        <v>45989</v>
      </c>
      <c r="K939" t="str">
        <f t="shared" si="160"/>
        <v>134536</v>
      </c>
      <c r="L939" t="str">
        <f t="shared" si="161"/>
        <v>NHÀ CỬA ĐỜI SỐNG</v>
      </c>
      <c r="P939" t="str">
        <f t="shared" si="156"/>
        <v>NHÀ CỬA ĐỜI SỐNG</v>
      </c>
      <c r="Q939" t="str">
        <f t="shared" si="157"/>
        <v>134336</v>
      </c>
      <c r="R939" t="s">
        <v>5812</v>
      </c>
      <c r="S939" t="str">
        <f t="shared" si="158"/>
        <v>NEPIA- Giấy vệ sinh Nepi Nepi 12 cuộn 2 lớp</v>
      </c>
      <c r="T939">
        <f t="shared" si="159"/>
        <v>135000</v>
      </c>
      <c r="U939">
        <v>-1</v>
      </c>
      <c r="V939">
        <v>0</v>
      </c>
      <c r="W939">
        <v>1</v>
      </c>
      <c r="Y939">
        <f t="shared" si="162"/>
        <v>1</v>
      </c>
      <c r="Z939" s="101">
        <f t="shared" si="163"/>
        <v>135000</v>
      </c>
      <c r="AA939" s="102">
        <v>46115</v>
      </c>
    </row>
    <row r="940" spans="1:27">
      <c r="A940" t="s">
        <v>33</v>
      </c>
      <c r="B940" t="s">
        <v>1425</v>
      </c>
      <c r="C940" t="s">
        <v>1426</v>
      </c>
      <c r="D940" t="s">
        <v>1427</v>
      </c>
      <c r="E940">
        <v>139000</v>
      </c>
      <c r="F940">
        <v>5</v>
      </c>
      <c r="G940">
        <v>6</v>
      </c>
      <c r="I940">
        <v>1</v>
      </c>
      <c r="J940">
        <v>46083</v>
      </c>
      <c r="K940" t="str">
        <f t="shared" si="160"/>
        <v>134540</v>
      </c>
      <c r="L940" t="str">
        <f t="shared" si="161"/>
        <v>NHÀ CỬA ĐỜI SỐNG</v>
      </c>
      <c r="P940" t="str">
        <f t="shared" si="156"/>
        <v>NHÀ CỬA ĐỜI SỐNG</v>
      </c>
      <c r="Q940" t="str">
        <f t="shared" si="157"/>
        <v>134343</v>
      </c>
      <c r="R940" t="s">
        <v>1585</v>
      </c>
      <c r="S940" t="str">
        <f t="shared" si="158"/>
        <v>KOUYU- Set đũa dùng 1 lần có tăm A (20 đôi)</v>
      </c>
      <c r="T940">
        <f t="shared" si="159"/>
        <v>25000</v>
      </c>
      <c r="U940">
        <v>47</v>
      </c>
      <c r="V940">
        <v>49</v>
      </c>
      <c r="X940">
        <v>2</v>
      </c>
      <c r="Y940">
        <f t="shared" si="162"/>
        <v>2</v>
      </c>
      <c r="Z940" s="101">
        <f t="shared" si="163"/>
        <v>50000</v>
      </c>
      <c r="AA940" s="102">
        <v>0</v>
      </c>
    </row>
    <row r="941" spans="1:27">
      <c r="A941" t="s">
        <v>33</v>
      </c>
      <c r="B941" t="s">
        <v>1425</v>
      </c>
      <c r="C941" t="s">
        <v>1426</v>
      </c>
      <c r="D941" t="s">
        <v>1427</v>
      </c>
      <c r="E941">
        <v>139000</v>
      </c>
      <c r="F941">
        <v>1</v>
      </c>
      <c r="G941">
        <v>0</v>
      </c>
      <c r="H941">
        <v>-1</v>
      </c>
      <c r="J941">
        <v>46083</v>
      </c>
      <c r="K941" t="str">
        <f t="shared" si="160"/>
        <v>134540</v>
      </c>
      <c r="L941" t="str">
        <f t="shared" si="161"/>
        <v>NHÀ CỬA ĐỜI SỐNG</v>
      </c>
      <c r="P941" t="str">
        <f t="shared" si="156"/>
        <v>NHÀ CỬA ĐỜI SỐNG</v>
      </c>
      <c r="Q941" t="str">
        <f t="shared" si="157"/>
        <v>134344</v>
      </c>
      <c r="R941" t="s">
        <v>1420</v>
      </c>
      <c r="S941" t="str">
        <f t="shared" si="158"/>
        <v>KOUYU- Set đũa dùng 1 lần có tăm (30 đôi)</v>
      </c>
      <c r="T941">
        <f t="shared" si="159"/>
        <v>35000</v>
      </c>
      <c r="U941">
        <v>23</v>
      </c>
      <c r="V941">
        <v>27</v>
      </c>
      <c r="X941">
        <v>4</v>
      </c>
      <c r="Y941">
        <f t="shared" si="162"/>
        <v>4</v>
      </c>
      <c r="Z941" s="101">
        <f t="shared" si="163"/>
        <v>140000</v>
      </c>
      <c r="AA941" s="102">
        <v>0</v>
      </c>
    </row>
    <row r="942" spans="1:27">
      <c r="A942" t="s">
        <v>33</v>
      </c>
      <c r="B942" t="s">
        <v>4569</v>
      </c>
      <c r="C942" t="s">
        <v>4570</v>
      </c>
      <c r="D942" t="s">
        <v>4571</v>
      </c>
      <c r="E942">
        <v>499000</v>
      </c>
      <c r="F942">
        <v>-1</v>
      </c>
      <c r="G942">
        <v>0</v>
      </c>
      <c r="H942">
        <v>1</v>
      </c>
      <c r="J942" t="s">
        <v>6540</v>
      </c>
      <c r="K942" t="str">
        <f t="shared" si="160"/>
        <v>134571</v>
      </c>
      <c r="L942" t="str">
        <f t="shared" si="161"/>
        <v>NHÀ CỬA ĐỜI SỐNG</v>
      </c>
      <c r="P942" t="str">
        <f t="shared" si="156"/>
        <v>NHÀ CỬA ĐỜI SỐNG</v>
      </c>
      <c r="Q942" t="str">
        <f t="shared" si="157"/>
        <v>134347</v>
      </c>
      <c r="R942" t="s">
        <v>3291</v>
      </c>
      <c r="S942" t="str">
        <f t="shared" si="158"/>
        <v>SKK- Bình đựng tạo bọt 250ml</v>
      </c>
      <c r="T942">
        <f t="shared" si="159"/>
        <v>39000</v>
      </c>
      <c r="U942">
        <v>4</v>
      </c>
      <c r="V942">
        <v>1</v>
      </c>
      <c r="X942">
        <v>-3</v>
      </c>
      <c r="Y942">
        <f t="shared" si="162"/>
        <v>-3</v>
      </c>
      <c r="Z942" s="101">
        <f t="shared" si="163"/>
        <v>-117000</v>
      </c>
      <c r="AA942" s="102">
        <v>0</v>
      </c>
    </row>
    <row r="943" spans="1:27">
      <c r="A943" t="s">
        <v>33</v>
      </c>
      <c r="B943" t="s">
        <v>4569</v>
      </c>
      <c r="C943" t="s">
        <v>4570</v>
      </c>
      <c r="D943" t="s">
        <v>4571</v>
      </c>
      <c r="E943">
        <v>650000</v>
      </c>
      <c r="F943">
        <v>1</v>
      </c>
      <c r="G943">
        <v>0</v>
      </c>
      <c r="H943">
        <v>-1</v>
      </c>
      <c r="J943" t="s">
        <v>6540</v>
      </c>
      <c r="K943" t="str">
        <f t="shared" si="160"/>
        <v>134571</v>
      </c>
      <c r="L943" t="str">
        <f t="shared" si="161"/>
        <v>NHÀ CỬA ĐỜI SỐNG</v>
      </c>
      <c r="P943" t="str">
        <f t="shared" si="156"/>
        <v>NHÀ CỬA ĐỜI SỐNG</v>
      </c>
      <c r="Q943" t="str">
        <f t="shared" si="157"/>
        <v>134364</v>
      </c>
      <c r="R943" t="s">
        <v>4217</v>
      </c>
      <c r="S943" t="str">
        <f t="shared" si="158"/>
        <v>SKK_Set khăn cao cấp Nhật Bản 2 món màu xanh rêu</v>
      </c>
      <c r="T943">
        <f t="shared" si="159"/>
        <v>289000</v>
      </c>
      <c r="U943">
        <v>4</v>
      </c>
      <c r="V943">
        <v>3</v>
      </c>
      <c r="W943">
        <v>-1</v>
      </c>
      <c r="Y943">
        <f t="shared" si="162"/>
        <v>-1</v>
      </c>
      <c r="Z943" s="101">
        <f t="shared" si="163"/>
        <v>-289000</v>
      </c>
      <c r="AA943" s="102">
        <v>45932</v>
      </c>
    </row>
    <row r="944" spans="1:27">
      <c r="A944" t="s">
        <v>33</v>
      </c>
      <c r="B944" t="s">
        <v>1380</v>
      </c>
      <c r="C944" t="s">
        <v>1381</v>
      </c>
      <c r="D944" t="s">
        <v>1382</v>
      </c>
      <c r="E944">
        <v>79000</v>
      </c>
      <c r="F944">
        <v>6</v>
      </c>
      <c r="G944">
        <v>8</v>
      </c>
      <c r="I944">
        <v>2</v>
      </c>
      <c r="J944">
        <v>46153</v>
      </c>
      <c r="K944" t="str">
        <f t="shared" si="160"/>
        <v>134573</v>
      </c>
      <c r="L944" t="str">
        <f t="shared" si="161"/>
        <v>NHÀ CỬA ĐỜI SỐNG</v>
      </c>
      <c r="P944" t="str">
        <f t="shared" si="156"/>
        <v>NHÀ CỬA ĐỜI SỐNG</v>
      </c>
      <c r="Q944" t="str">
        <f t="shared" si="157"/>
        <v>134365</v>
      </c>
      <c r="R944" t="s">
        <v>4215</v>
      </c>
      <c r="S944" t="str">
        <f t="shared" si="158"/>
        <v>SKK_Set khăn cao cấp Nhật Bản 2 món màu hồng</v>
      </c>
      <c r="T944">
        <f t="shared" si="159"/>
        <v>289000</v>
      </c>
      <c r="U944">
        <v>-1</v>
      </c>
      <c r="V944">
        <v>0</v>
      </c>
      <c r="W944">
        <v>1</v>
      </c>
      <c r="Y944">
        <f t="shared" si="162"/>
        <v>1</v>
      </c>
      <c r="Z944" s="101">
        <f t="shared" si="163"/>
        <v>289000</v>
      </c>
      <c r="AA944" s="102">
        <v>45932</v>
      </c>
    </row>
    <row r="945" spans="1:27">
      <c r="A945" t="s">
        <v>33</v>
      </c>
      <c r="B945" t="s">
        <v>1380</v>
      </c>
      <c r="C945" t="s">
        <v>1381</v>
      </c>
      <c r="D945" t="s">
        <v>1382</v>
      </c>
      <c r="E945">
        <v>79000</v>
      </c>
      <c r="F945">
        <v>8</v>
      </c>
      <c r="G945">
        <v>7</v>
      </c>
      <c r="H945">
        <v>-1</v>
      </c>
      <c r="J945">
        <v>46153</v>
      </c>
      <c r="K945" t="str">
        <f t="shared" si="160"/>
        <v>134573</v>
      </c>
      <c r="L945" t="str">
        <f t="shared" si="161"/>
        <v>NHÀ CỬA ĐỜI SỐNG</v>
      </c>
      <c r="P945" t="str">
        <f t="shared" si="156"/>
        <v>NHÀ CỬA ĐỜI SỐNG</v>
      </c>
      <c r="Q945" t="str">
        <f t="shared" si="157"/>
        <v>134370</v>
      </c>
      <c r="R945" t="s">
        <v>4535</v>
      </c>
      <c r="S945" t="str">
        <f t="shared" si="158"/>
        <v>HAYASHI- Khăn mặt họa tiết hình cắt 34x35cm</v>
      </c>
      <c r="T945">
        <f t="shared" si="159"/>
        <v>49000</v>
      </c>
      <c r="U945">
        <v>-1</v>
      </c>
      <c r="V945">
        <v>0</v>
      </c>
      <c r="W945">
        <v>1</v>
      </c>
      <c r="Y945">
        <f t="shared" si="162"/>
        <v>1</v>
      </c>
      <c r="Z945" s="101">
        <f t="shared" si="163"/>
        <v>49000</v>
      </c>
      <c r="AA945" s="102">
        <v>45994</v>
      </c>
    </row>
    <row r="946" spans="1:27">
      <c r="A946" t="s">
        <v>33</v>
      </c>
      <c r="B946" t="s">
        <v>4120</v>
      </c>
      <c r="C946" t="s">
        <v>4121</v>
      </c>
      <c r="D946" t="s">
        <v>4122</v>
      </c>
      <c r="E946">
        <v>75200</v>
      </c>
      <c r="F946">
        <v>-1</v>
      </c>
      <c r="G946">
        <v>0</v>
      </c>
      <c r="H946">
        <v>1</v>
      </c>
      <c r="J946" t="s">
        <v>6458</v>
      </c>
      <c r="K946" t="str">
        <f t="shared" si="160"/>
        <v>134574</v>
      </c>
      <c r="L946" t="str">
        <f t="shared" si="161"/>
        <v>NHÀ CỬA ĐỜI SỐNG</v>
      </c>
      <c r="P946" t="str">
        <f t="shared" si="156"/>
        <v>NHÀ CỬA ĐỜI SỐNG</v>
      </c>
      <c r="Q946" t="str">
        <f t="shared" si="157"/>
        <v>134371</v>
      </c>
      <c r="R946" t="s">
        <v>5348</v>
      </c>
      <c r="S946" t="str">
        <f t="shared" si="158"/>
        <v>HAYASHI- Khăn tắm họa tiết hình học 60x120cm</v>
      </c>
      <c r="T946">
        <f t="shared" si="159"/>
        <v>250000</v>
      </c>
      <c r="U946">
        <v>-1</v>
      </c>
      <c r="V946">
        <v>0</v>
      </c>
      <c r="W946">
        <v>1</v>
      </c>
      <c r="Y946">
        <f t="shared" si="162"/>
        <v>1</v>
      </c>
      <c r="Z946" s="101">
        <f t="shared" si="163"/>
        <v>250000</v>
      </c>
      <c r="AA946" s="102">
        <v>46077</v>
      </c>
    </row>
    <row r="947" spans="1:27">
      <c r="A947" t="s">
        <v>33</v>
      </c>
      <c r="B947" t="s">
        <v>4120</v>
      </c>
      <c r="C947" t="s">
        <v>4121</v>
      </c>
      <c r="D947" t="s">
        <v>4122</v>
      </c>
      <c r="E947">
        <v>75200</v>
      </c>
      <c r="F947">
        <v>-1</v>
      </c>
      <c r="G947">
        <v>0</v>
      </c>
      <c r="H947">
        <v>1</v>
      </c>
      <c r="J947" t="s">
        <v>6458</v>
      </c>
      <c r="K947" t="str">
        <f t="shared" si="160"/>
        <v>134574</v>
      </c>
      <c r="L947" t="str">
        <f t="shared" si="161"/>
        <v>NHÀ CỬA ĐỜI SỐNG</v>
      </c>
      <c r="P947" t="str">
        <f t="shared" si="156"/>
        <v>NHÀ CỬA ĐỜI SỐNG</v>
      </c>
      <c r="Q947" t="str">
        <f t="shared" si="157"/>
        <v>134372</v>
      </c>
      <c r="R947" t="s">
        <v>250</v>
      </c>
      <c r="S947" t="str">
        <f t="shared" si="158"/>
        <v>HAYASHI- Khăn lau đầu họa tiết hình học 34x80cm</v>
      </c>
      <c r="T947">
        <f t="shared" si="159"/>
        <v>150000</v>
      </c>
      <c r="U947">
        <v>10</v>
      </c>
      <c r="V947">
        <v>9</v>
      </c>
      <c r="X947">
        <v>-1</v>
      </c>
      <c r="Y947">
        <f t="shared" si="162"/>
        <v>-1</v>
      </c>
      <c r="Z947" s="101">
        <f t="shared" si="163"/>
        <v>-150000</v>
      </c>
      <c r="AA947" s="102">
        <v>0</v>
      </c>
    </row>
    <row r="948" spans="1:27">
      <c r="A948" t="s">
        <v>33</v>
      </c>
      <c r="B948" t="s">
        <v>4120</v>
      </c>
      <c r="C948" t="s">
        <v>4121</v>
      </c>
      <c r="D948" t="s">
        <v>4122</v>
      </c>
      <c r="E948">
        <v>75200</v>
      </c>
      <c r="F948">
        <v>-3</v>
      </c>
      <c r="G948">
        <v>0</v>
      </c>
      <c r="H948">
        <v>3</v>
      </c>
      <c r="J948" t="s">
        <v>6458</v>
      </c>
      <c r="K948" t="str">
        <f t="shared" si="160"/>
        <v>134574</v>
      </c>
      <c r="L948" t="str">
        <f t="shared" si="161"/>
        <v>NHÀ CỬA ĐỜI SỐNG</v>
      </c>
      <c r="P948" t="str">
        <f t="shared" si="156"/>
        <v>NHÀ CỬA ĐỜI SỐNG</v>
      </c>
      <c r="Q948" t="str">
        <f t="shared" si="157"/>
        <v>134373</v>
      </c>
      <c r="R948" t="s">
        <v>4554</v>
      </c>
      <c r="S948" t="str">
        <f t="shared" si="158"/>
        <v>HAYASHI- Khăn mặt họa tiết hình học 34x35cm</v>
      </c>
      <c r="T948">
        <f t="shared" si="159"/>
        <v>49000</v>
      </c>
      <c r="U948">
        <v>2</v>
      </c>
      <c r="V948">
        <v>0</v>
      </c>
      <c r="W948">
        <v>-2</v>
      </c>
      <c r="Y948">
        <f t="shared" si="162"/>
        <v>-2</v>
      </c>
      <c r="Z948" s="101">
        <f t="shared" si="163"/>
        <v>-98000</v>
      </c>
      <c r="AA948" s="102">
        <v>45995</v>
      </c>
    </row>
    <row r="949" spans="1:27">
      <c r="A949" t="s">
        <v>33</v>
      </c>
      <c r="B949" t="s">
        <v>4120</v>
      </c>
      <c r="C949" t="s">
        <v>4121</v>
      </c>
      <c r="D949" t="s">
        <v>4122</v>
      </c>
      <c r="E949">
        <v>75200</v>
      </c>
      <c r="F949">
        <v>-1</v>
      </c>
      <c r="G949">
        <v>0</v>
      </c>
      <c r="H949">
        <v>1</v>
      </c>
      <c r="J949" t="s">
        <v>6458</v>
      </c>
      <c r="K949" t="str">
        <f t="shared" si="160"/>
        <v>134574</v>
      </c>
      <c r="L949" t="str">
        <f t="shared" si="161"/>
        <v>NHÀ CỬA ĐỜI SỐNG</v>
      </c>
      <c r="P949" t="str">
        <f t="shared" si="156"/>
        <v>NHÀ CỬA ĐỜI SỐNG</v>
      </c>
      <c r="Q949" t="str">
        <f t="shared" si="157"/>
        <v>134376</v>
      </c>
      <c r="R949" t="s">
        <v>4538</v>
      </c>
      <c r="S949" t="str">
        <f t="shared" si="158"/>
        <v>HAYASHI- Khăn mặt họa tiết không gian 34x35cm</v>
      </c>
      <c r="T949">
        <f t="shared" si="159"/>
        <v>49000</v>
      </c>
      <c r="U949">
        <v>1</v>
      </c>
      <c r="V949">
        <v>0</v>
      </c>
      <c r="W949">
        <v>-1</v>
      </c>
      <c r="Y949">
        <f t="shared" si="162"/>
        <v>-1</v>
      </c>
      <c r="Z949" s="101">
        <f t="shared" si="163"/>
        <v>-49000</v>
      </c>
      <c r="AA949" s="102">
        <v>45994</v>
      </c>
    </row>
    <row r="950" spans="1:27">
      <c r="A950" t="s">
        <v>33</v>
      </c>
      <c r="B950" t="s">
        <v>4124</v>
      </c>
      <c r="C950" t="s">
        <v>4123</v>
      </c>
      <c r="D950" t="s">
        <v>4125</v>
      </c>
      <c r="E950">
        <v>75200</v>
      </c>
      <c r="F950">
        <v>11</v>
      </c>
      <c r="G950">
        <v>10</v>
      </c>
      <c r="H950">
        <v>-1</v>
      </c>
      <c r="J950" t="s">
        <v>6458</v>
      </c>
      <c r="K950" t="str">
        <f t="shared" si="160"/>
        <v>134575</v>
      </c>
      <c r="L950" t="str">
        <f t="shared" si="161"/>
        <v>NHÀ CỬA ĐỜI SỐNG</v>
      </c>
      <c r="P950" t="str">
        <f t="shared" si="156"/>
        <v>NHÀ CỬA ĐỜI SỐNG</v>
      </c>
      <c r="Q950" t="str">
        <f t="shared" si="157"/>
        <v>134378</v>
      </c>
      <c r="R950" t="s">
        <v>5994</v>
      </c>
      <c r="S950" t="str">
        <f t="shared" si="158"/>
        <v>HAYASHI- Khăn lau đầu tiết đường nét 34x80cm</v>
      </c>
      <c r="T950">
        <f t="shared" si="159"/>
        <v>150000</v>
      </c>
      <c r="U950">
        <v>1</v>
      </c>
      <c r="V950">
        <v>0</v>
      </c>
      <c r="W950">
        <v>-1</v>
      </c>
      <c r="Y950">
        <f t="shared" si="162"/>
        <v>-1</v>
      </c>
      <c r="Z950" s="101">
        <f t="shared" si="163"/>
        <v>-150000</v>
      </c>
      <c r="AA950" s="102">
        <v>46141</v>
      </c>
    </row>
    <row r="951" spans="1:27">
      <c r="A951" t="s">
        <v>33</v>
      </c>
      <c r="B951" t="s">
        <v>4124</v>
      </c>
      <c r="C951" t="s">
        <v>4123</v>
      </c>
      <c r="D951" t="s">
        <v>4125</v>
      </c>
      <c r="E951">
        <v>75200</v>
      </c>
      <c r="F951">
        <v>8</v>
      </c>
      <c r="G951">
        <v>7</v>
      </c>
      <c r="H951">
        <v>-1</v>
      </c>
      <c r="J951" t="s">
        <v>6458</v>
      </c>
      <c r="K951" t="str">
        <f t="shared" si="160"/>
        <v>134575</v>
      </c>
      <c r="L951" t="str">
        <f t="shared" si="161"/>
        <v>NHÀ CỬA ĐỜI SỐNG</v>
      </c>
      <c r="P951" t="str">
        <f t="shared" si="156"/>
        <v>NHÀ CỬA ĐỜI SỐNG</v>
      </c>
      <c r="Q951" t="str">
        <f t="shared" si="157"/>
        <v>134379</v>
      </c>
      <c r="R951" t="s">
        <v>4545</v>
      </c>
      <c r="S951" t="str">
        <f t="shared" si="158"/>
        <v>HAYASHI- Khăn mặt họa tiết đường nét 34x35cm</v>
      </c>
      <c r="T951">
        <f t="shared" si="159"/>
        <v>49000</v>
      </c>
      <c r="U951">
        <v>-2</v>
      </c>
      <c r="V951">
        <v>0</v>
      </c>
      <c r="W951">
        <v>2</v>
      </c>
      <c r="Y951">
        <f t="shared" si="162"/>
        <v>2</v>
      </c>
      <c r="Z951" s="101">
        <f t="shared" si="163"/>
        <v>98000</v>
      </c>
      <c r="AA951" s="102">
        <v>45995</v>
      </c>
    </row>
    <row r="952" spans="1:27">
      <c r="A952" t="s">
        <v>33</v>
      </c>
      <c r="B952" t="s">
        <v>4124</v>
      </c>
      <c r="C952" t="s">
        <v>4123</v>
      </c>
      <c r="D952" t="s">
        <v>4125</v>
      </c>
      <c r="E952">
        <v>75200</v>
      </c>
      <c r="F952">
        <v>12</v>
      </c>
      <c r="G952">
        <v>9</v>
      </c>
      <c r="H952">
        <v>-3</v>
      </c>
      <c r="J952" t="s">
        <v>6458</v>
      </c>
      <c r="K952" t="str">
        <f t="shared" si="160"/>
        <v>134575</v>
      </c>
      <c r="L952" t="str">
        <f t="shared" si="161"/>
        <v>NHÀ CỬA ĐỜI SỐNG</v>
      </c>
      <c r="P952" t="str">
        <f t="shared" si="156"/>
        <v>NHÀ CỬA ĐỜI SỐNG</v>
      </c>
      <c r="Q952" t="str">
        <f t="shared" si="157"/>
        <v>134395</v>
      </c>
      <c r="R952" t="s">
        <v>4454</v>
      </c>
      <c r="S952" t="str">
        <f t="shared" si="158"/>
        <v>MUJI- Chăn đũi cotton kẻ hồng</v>
      </c>
      <c r="T952">
        <f t="shared" si="159"/>
        <v>350000</v>
      </c>
      <c r="U952">
        <v>1</v>
      </c>
      <c r="V952">
        <v>0</v>
      </c>
      <c r="W952">
        <v>-1</v>
      </c>
      <c r="Y952">
        <f t="shared" si="162"/>
        <v>-1</v>
      </c>
      <c r="Z952" s="101">
        <f t="shared" si="163"/>
        <v>-350000</v>
      </c>
      <c r="AA952" s="102">
        <v>45975</v>
      </c>
    </row>
    <row r="953" spans="1:27">
      <c r="A953" t="s">
        <v>33</v>
      </c>
      <c r="B953" t="s">
        <v>4124</v>
      </c>
      <c r="C953" t="s">
        <v>4123</v>
      </c>
      <c r="D953" t="s">
        <v>4125</v>
      </c>
      <c r="E953">
        <v>75200</v>
      </c>
      <c r="F953">
        <v>3</v>
      </c>
      <c r="G953">
        <v>2</v>
      </c>
      <c r="H953">
        <v>-1</v>
      </c>
      <c r="J953" t="s">
        <v>6458</v>
      </c>
      <c r="K953" t="str">
        <f t="shared" si="160"/>
        <v>134575</v>
      </c>
      <c r="L953" t="str">
        <f t="shared" si="161"/>
        <v>NHÀ CỬA ĐỜI SỐNG</v>
      </c>
      <c r="P953" t="str">
        <f t="shared" si="156"/>
        <v>NHÀ CỬA ĐỜI SỐNG</v>
      </c>
      <c r="Q953" t="str">
        <f t="shared" si="157"/>
        <v>134436</v>
      </c>
      <c r="R953" t="s">
        <v>3000</v>
      </c>
      <c r="S953" t="str">
        <f t="shared" si="158"/>
        <v>HAYASHI- Khăn mặt Tech Color màu kem 34x35cm</v>
      </c>
      <c r="T953">
        <f t="shared" si="159"/>
        <v>49000</v>
      </c>
      <c r="U953">
        <v>1</v>
      </c>
      <c r="V953">
        <v>0</v>
      </c>
      <c r="X953">
        <v>-1</v>
      </c>
      <c r="Y953">
        <f t="shared" si="162"/>
        <v>-1</v>
      </c>
      <c r="Z953" s="101">
        <f t="shared" si="163"/>
        <v>-49000</v>
      </c>
      <c r="AA953" s="102">
        <v>0</v>
      </c>
    </row>
    <row r="954" spans="1:27">
      <c r="A954" t="s">
        <v>33</v>
      </c>
      <c r="B954" t="s">
        <v>1223</v>
      </c>
      <c r="C954" t="s">
        <v>1224</v>
      </c>
      <c r="D954" t="s">
        <v>1225</v>
      </c>
      <c r="E954">
        <v>79000</v>
      </c>
      <c r="F954">
        <v>11</v>
      </c>
      <c r="G954">
        <v>15</v>
      </c>
      <c r="I954">
        <v>4</v>
      </c>
      <c r="J954" t="s">
        <v>6300</v>
      </c>
      <c r="K954" t="str">
        <f t="shared" si="160"/>
        <v>134577</v>
      </c>
      <c r="L954" t="str">
        <f t="shared" si="161"/>
        <v>NHÀ CỬA ĐỜI SỐNG</v>
      </c>
      <c r="P954" t="str">
        <f t="shared" si="156"/>
        <v>NHÀ CỬA ĐỜI SỐNG</v>
      </c>
      <c r="Q954" t="str">
        <f t="shared" si="157"/>
        <v>134471</v>
      </c>
      <c r="R954" t="s">
        <v>2335</v>
      </c>
      <c r="S954" t="str">
        <f t="shared" si="158"/>
        <v>KAIYO-Nồi nhôm đúc đáy từ nguyên khối Elegant 20cm</v>
      </c>
      <c r="T954">
        <f t="shared" si="159"/>
        <v>510000</v>
      </c>
      <c r="U954">
        <v>1</v>
      </c>
      <c r="V954">
        <v>0</v>
      </c>
      <c r="X954">
        <v>-1</v>
      </c>
      <c r="Y954">
        <f t="shared" si="162"/>
        <v>-1</v>
      </c>
      <c r="Z954" s="101">
        <f t="shared" si="163"/>
        <v>-510000</v>
      </c>
      <c r="AA954" s="102">
        <v>0</v>
      </c>
    </row>
    <row r="955" spans="1:27">
      <c r="A955" t="s">
        <v>33</v>
      </c>
      <c r="B955" t="s">
        <v>1223</v>
      </c>
      <c r="C955" t="s">
        <v>1224</v>
      </c>
      <c r="D955" t="s">
        <v>1225</v>
      </c>
      <c r="E955">
        <v>56000</v>
      </c>
      <c r="F955">
        <v>6</v>
      </c>
      <c r="G955">
        <v>5</v>
      </c>
      <c r="H955">
        <v>-1</v>
      </c>
      <c r="J955" t="s">
        <v>6300</v>
      </c>
      <c r="K955" t="str">
        <f t="shared" si="160"/>
        <v>134577</v>
      </c>
      <c r="L955" t="str">
        <f t="shared" si="161"/>
        <v>NHÀ CỬA ĐỜI SỐNG</v>
      </c>
      <c r="P955" t="str">
        <f t="shared" si="156"/>
        <v>NHÀ CỬA ĐỜI SỐNG</v>
      </c>
      <c r="Q955" t="str">
        <f t="shared" si="157"/>
        <v>134472</v>
      </c>
      <c r="R955" t="s">
        <v>1062</v>
      </c>
      <c r="S955" t="str">
        <f t="shared" si="158"/>
        <v>KAIYO-Nồi nhôm đúc đáy từ nguyên khối Elegant 24cm</v>
      </c>
      <c r="T955">
        <f t="shared" si="159"/>
        <v>610000</v>
      </c>
      <c r="U955">
        <v>9</v>
      </c>
      <c r="V955">
        <v>10</v>
      </c>
      <c r="X955">
        <v>1</v>
      </c>
      <c r="Y955">
        <f t="shared" si="162"/>
        <v>1</v>
      </c>
      <c r="Z955" s="101">
        <f t="shared" si="163"/>
        <v>610000</v>
      </c>
      <c r="AA955" s="102">
        <v>0</v>
      </c>
    </row>
    <row r="956" spans="1:27">
      <c r="A956" t="s">
        <v>33</v>
      </c>
      <c r="B956" t="s">
        <v>1223</v>
      </c>
      <c r="C956" t="s">
        <v>1224</v>
      </c>
      <c r="D956" t="s">
        <v>1225</v>
      </c>
      <c r="E956">
        <v>56000</v>
      </c>
      <c r="F956">
        <v>12</v>
      </c>
      <c r="G956">
        <v>9</v>
      </c>
      <c r="H956">
        <v>-3</v>
      </c>
      <c r="J956" t="s">
        <v>6300</v>
      </c>
      <c r="K956" t="str">
        <f t="shared" si="160"/>
        <v>134577</v>
      </c>
      <c r="L956" t="str">
        <f t="shared" si="161"/>
        <v>NHÀ CỬA ĐỜI SỐNG</v>
      </c>
      <c r="P956" t="str">
        <f t="shared" si="156"/>
        <v>CHĂM SÓC SẮC ĐẸP</v>
      </c>
      <c r="Q956" t="str">
        <f t="shared" si="157"/>
        <v>134473</v>
      </c>
      <c r="R956" t="s">
        <v>5654</v>
      </c>
      <c r="S956" t="str">
        <f t="shared" si="158"/>
        <v>KAI-Bấm móng tay màu đỏ (S), HC-0466</v>
      </c>
      <c r="T956">
        <f t="shared" si="159"/>
        <v>135000</v>
      </c>
      <c r="U956">
        <v>-1</v>
      </c>
      <c r="V956">
        <v>0</v>
      </c>
      <c r="W956">
        <v>1</v>
      </c>
      <c r="Y956">
        <f t="shared" si="162"/>
        <v>1</v>
      </c>
      <c r="Z956" s="101">
        <f t="shared" si="163"/>
        <v>135000</v>
      </c>
      <c r="AA956" s="102">
        <v>46090</v>
      </c>
    </row>
    <row r="957" spans="1:27">
      <c r="A957" t="s">
        <v>33</v>
      </c>
      <c r="B957" t="s">
        <v>1223</v>
      </c>
      <c r="C957" t="s">
        <v>1224</v>
      </c>
      <c r="D957" t="s">
        <v>1225</v>
      </c>
      <c r="E957">
        <v>56000</v>
      </c>
      <c r="F957">
        <v>7</v>
      </c>
      <c r="G957">
        <v>4</v>
      </c>
      <c r="H957">
        <v>-3</v>
      </c>
      <c r="J957" t="s">
        <v>6300</v>
      </c>
      <c r="K957" t="str">
        <f t="shared" si="160"/>
        <v>134577</v>
      </c>
      <c r="L957" t="str">
        <f t="shared" si="161"/>
        <v>NHÀ CỬA ĐỜI SỐNG</v>
      </c>
      <c r="P957" t="str">
        <f t="shared" si="156"/>
        <v>NHÀ CỬA ĐỜI SỐNG</v>
      </c>
      <c r="Q957" t="str">
        <f t="shared" si="157"/>
        <v>134476</v>
      </c>
      <c r="R957" t="s">
        <v>4785</v>
      </c>
      <c r="S957" t="str">
        <f t="shared" si="158"/>
        <v>KAIYO- Phích giữ nhiệt 2 lớp inox màu vàng 2L</v>
      </c>
      <c r="T957">
        <f t="shared" si="159"/>
        <v>450000</v>
      </c>
      <c r="U957">
        <v>-1</v>
      </c>
      <c r="V957">
        <v>0</v>
      </c>
      <c r="W957">
        <v>1</v>
      </c>
      <c r="Y957">
        <f t="shared" si="162"/>
        <v>1</v>
      </c>
      <c r="Z957" s="101">
        <f t="shared" si="163"/>
        <v>450000</v>
      </c>
      <c r="AA957" s="102">
        <v>46013.467986111114</v>
      </c>
    </row>
    <row r="958" spans="1:27">
      <c r="A958" t="s">
        <v>33</v>
      </c>
      <c r="B958" t="s">
        <v>1223</v>
      </c>
      <c r="C958" t="s">
        <v>1224</v>
      </c>
      <c r="D958" t="s">
        <v>1225</v>
      </c>
      <c r="E958">
        <v>56000</v>
      </c>
      <c r="F958">
        <v>1</v>
      </c>
      <c r="G958">
        <v>0</v>
      </c>
      <c r="H958">
        <v>-1</v>
      </c>
      <c r="J958" t="s">
        <v>6300</v>
      </c>
      <c r="K958" t="str">
        <f t="shared" si="160"/>
        <v>134577</v>
      </c>
      <c r="L958" t="str">
        <f t="shared" si="161"/>
        <v>NHÀ CỬA ĐỜI SỐNG</v>
      </c>
      <c r="P958" t="str">
        <f t="shared" si="156"/>
        <v>NHÀ CỬA ĐỜI SỐNG</v>
      </c>
      <c r="Q958" t="str">
        <f t="shared" si="157"/>
        <v>134479</v>
      </c>
      <c r="R958" t="s">
        <v>2155</v>
      </c>
      <c r="S958" t="str">
        <f t="shared" si="158"/>
        <v>KINCHO-DD làm thơm phòng và đuổi muỗi Hoa SIBERIAN</v>
      </c>
      <c r="T958">
        <f t="shared" si="159"/>
        <v>239000</v>
      </c>
      <c r="U958">
        <v>9</v>
      </c>
      <c r="V958">
        <v>8</v>
      </c>
      <c r="X958">
        <v>-1</v>
      </c>
      <c r="Y958">
        <f t="shared" si="162"/>
        <v>-1</v>
      </c>
      <c r="Z958" s="101">
        <f t="shared" si="163"/>
        <v>-239000</v>
      </c>
      <c r="AA958" s="102">
        <v>0</v>
      </c>
    </row>
    <row r="959" spans="1:27">
      <c r="A959" t="s">
        <v>33</v>
      </c>
      <c r="B959" t="s">
        <v>1223</v>
      </c>
      <c r="C959" t="s">
        <v>1224</v>
      </c>
      <c r="D959" t="s">
        <v>1225</v>
      </c>
      <c r="E959">
        <v>56000</v>
      </c>
      <c r="F959">
        <v>-1</v>
      </c>
      <c r="G959">
        <v>0</v>
      </c>
      <c r="H959">
        <v>1</v>
      </c>
      <c r="J959" t="s">
        <v>6300</v>
      </c>
      <c r="K959" t="str">
        <f t="shared" si="160"/>
        <v>134577</v>
      </c>
      <c r="L959" t="str">
        <f t="shared" si="161"/>
        <v>NHÀ CỬA ĐỜI SỐNG</v>
      </c>
      <c r="P959" t="str">
        <f t="shared" si="156"/>
        <v>NHÀ CỬA ĐỜI SỐNG</v>
      </c>
      <c r="Q959" t="str">
        <f t="shared" si="157"/>
        <v>134482</v>
      </c>
      <c r="R959" t="s">
        <v>5131</v>
      </c>
      <c r="S959" t="str">
        <f t="shared" si="158"/>
        <v>KAIYO-Ấm siêu tốc 2 lớp cool touch 2L xanh green</v>
      </c>
      <c r="T959">
        <f t="shared" si="159"/>
        <v>715000</v>
      </c>
      <c r="U959">
        <v>1</v>
      </c>
      <c r="V959">
        <v>0</v>
      </c>
      <c r="W959">
        <v>-1</v>
      </c>
      <c r="Y959">
        <f t="shared" si="162"/>
        <v>-1</v>
      </c>
      <c r="Z959" s="101">
        <f t="shared" si="163"/>
        <v>-715000</v>
      </c>
      <c r="AA959" s="102">
        <v>46049</v>
      </c>
    </row>
    <row r="960" spans="1:27">
      <c r="A960" t="s">
        <v>33</v>
      </c>
      <c r="B960" t="s">
        <v>1223</v>
      </c>
      <c r="C960" t="s">
        <v>1224</v>
      </c>
      <c r="D960" t="s">
        <v>1225</v>
      </c>
      <c r="E960">
        <v>56000</v>
      </c>
      <c r="F960">
        <v>-2</v>
      </c>
      <c r="G960">
        <v>0</v>
      </c>
      <c r="H960">
        <v>2</v>
      </c>
      <c r="J960" t="s">
        <v>6300</v>
      </c>
      <c r="K960" t="str">
        <f t="shared" si="160"/>
        <v>134577</v>
      </c>
      <c r="L960" t="str">
        <f t="shared" si="161"/>
        <v>NHÀ CỬA ĐỜI SỐNG</v>
      </c>
      <c r="P960" t="str">
        <f t="shared" si="156"/>
        <v>NHÀ CỬA ĐỜI SỐNG</v>
      </c>
      <c r="Q960" t="str">
        <f t="shared" si="157"/>
        <v>134500</v>
      </c>
      <c r="R960" t="s">
        <v>390</v>
      </c>
      <c r="S960" t="str">
        <f t="shared" si="158"/>
        <v>P&amp;G- Viên giặt 4D Gel hương hoa Lavender 11 viên</v>
      </c>
      <c r="T960">
        <f t="shared" si="159"/>
        <v>98000</v>
      </c>
      <c r="U960">
        <v>21</v>
      </c>
      <c r="V960">
        <v>20</v>
      </c>
      <c r="X960">
        <v>-1</v>
      </c>
      <c r="Y960">
        <f t="shared" si="162"/>
        <v>-1</v>
      </c>
      <c r="Z960" s="101">
        <f t="shared" si="163"/>
        <v>-98000</v>
      </c>
      <c r="AA960" s="102">
        <v>0</v>
      </c>
    </row>
    <row r="961" spans="1:27">
      <c r="A961" t="s">
        <v>33</v>
      </c>
      <c r="B961" t="s">
        <v>647</v>
      </c>
      <c r="C961" t="s">
        <v>648</v>
      </c>
      <c r="D961" t="s">
        <v>649</v>
      </c>
      <c r="E961">
        <v>30000</v>
      </c>
      <c r="F961">
        <v>6</v>
      </c>
      <c r="G961">
        <v>14</v>
      </c>
      <c r="I961">
        <v>8</v>
      </c>
      <c r="J961" t="s">
        <v>6338</v>
      </c>
      <c r="K961" t="str">
        <f t="shared" si="160"/>
        <v>134578</v>
      </c>
      <c r="L961" t="str">
        <f t="shared" si="161"/>
        <v>NHÀ CỬA ĐỜI SỐNG</v>
      </c>
      <c r="P961" t="str">
        <f t="shared" si="156"/>
        <v>NHÀ CỬA ĐỜI SỐNG</v>
      </c>
      <c r="Q961" t="str">
        <f t="shared" si="157"/>
        <v>134501</v>
      </c>
      <c r="R961" t="s">
        <v>4391</v>
      </c>
      <c r="S961" t="str">
        <f t="shared" si="158"/>
        <v>P&amp;G- Viên giặt 4D Gel hương hoa ngọt ngào 11 viên</v>
      </c>
      <c r="T961">
        <f t="shared" si="159"/>
        <v>98000</v>
      </c>
      <c r="U961">
        <v>-1</v>
      </c>
      <c r="V961">
        <v>0</v>
      </c>
      <c r="W961">
        <v>1</v>
      </c>
      <c r="Y961">
        <f t="shared" si="162"/>
        <v>1</v>
      </c>
      <c r="Z961" s="101">
        <f t="shared" si="163"/>
        <v>98000</v>
      </c>
      <c r="AA961" s="102">
        <v>45964</v>
      </c>
    </row>
    <row r="962" spans="1:27">
      <c r="A962" t="s">
        <v>33</v>
      </c>
      <c r="B962" t="s">
        <v>647</v>
      </c>
      <c r="C962" t="s">
        <v>648</v>
      </c>
      <c r="D962" t="s">
        <v>649</v>
      </c>
      <c r="E962">
        <v>27500</v>
      </c>
      <c r="F962">
        <v>-2</v>
      </c>
      <c r="G962">
        <v>0</v>
      </c>
      <c r="H962">
        <v>2</v>
      </c>
      <c r="J962" t="s">
        <v>6338</v>
      </c>
      <c r="K962" t="str">
        <f t="shared" si="160"/>
        <v>134578</v>
      </c>
      <c r="L962" t="str">
        <f t="shared" si="161"/>
        <v>NHÀ CỬA ĐỜI SỐNG</v>
      </c>
      <c r="P962" t="str">
        <f t="shared" si="156"/>
        <v>NHÀ CỬA ĐỜI SỐNG</v>
      </c>
      <c r="Q962" t="str">
        <f t="shared" si="157"/>
        <v>134530</v>
      </c>
      <c r="R962" t="s">
        <v>415</v>
      </c>
      <c r="S962" t="str">
        <f t="shared" si="158"/>
        <v>KOUYU - Set móc nhựa 4 chiếc màu đen</v>
      </c>
      <c r="T962">
        <f t="shared" si="159"/>
        <v>29000</v>
      </c>
      <c r="U962">
        <v>25</v>
      </c>
      <c r="V962">
        <v>23</v>
      </c>
      <c r="X962">
        <v>-2</v>
      </c>
      <c r="Y962">
        <f t="shared" si="162"/>
        <v>-2</v>
      </c>
      <c r="Z962" s="101">
        <f t="shared" si="163"/>
        <v>-58000</v>
      </c>
      <c r="AA962" s="102">
        <v>0</v>
      </c>
    </row>
    <row r="963" spans="1:27">
      <c r="A963" t="s">
        <v>33</v>
      </c>
      <c r="B963" t="s">
        <v>647</v>
      </c>
      <c r="C963" t="s">
        <v>648</v>
      </c>
      <c r="D963" t="s">
        <v>649</v>
      </c>
      <c r="E963">
        <v>27500</v>
      </c>
      <c r="F963">
        <v>-8</v>
      </c>
      <c r="G963">
        <v>0</v>
      </c>
      <c r="H963">
        <v>8</v>
      </c>
      <c r="J963" t="s">
        <v>6338</v>
      </c>
      <c r="K963" t="str">
        <f t="shared" si="160"/>
        <v>134578</v>
      </c>
      <c r="L963" t="str">
        <f t="shared" si="161"/>
        <v>NHÀ CỬA ĐỜI SỐNG</v>
      </c>
      <c r="P963" t="str">
        <f t="shared" si="156"/>
        <v>NHÀ CỬA ĐỜI SỐNG</v>
      </c>
      <c r="Q963" t="str">
        <f t="shared" si="157"/>
        <v>134532</v>
      </c>
      <c r="R963" t="s">
        <v>1708</v>
      </c>
      <c r="S963" t="str">
        <f t="shared" si="158"/>
        <v>Gloves - Găng tay Polyethylene - 40 cái Dày</v>
      </c>
      <c r="T963">
        <f t="shared" si="159"/>
        <v>25000</v>
      </c>
      <c r="U963">
        <v>1</v>
      </c>
      <c r="V963">
        <v>2</v>
      </c>
      <c r="X963">
        <v>1</v>
      </c>
      <c r="Y963">
        <f t="shared" si="162"/>
        <v>1</v>
      </c>
      <c r="Z963" s="101">
        <f t="shared" si="163"/>
        <v>25000</v>
      </c>
      <c r="AA963" s="102">
        <v>0</v>
      </c>
    </row>
    <row r="964" spans="1:27">
      <c r="A964" t="s">
        <v>33</v>
      </c>
      <c r="B964" t="s">
        <v>647</v>
      </c>
      <c r="C964" t="s">
        <v>648</v>
      </c>
      <c r="D964" t="s">
        <v>649</v>
      </c>
      <c r="E964">
        <v>27500</v>
      </c>
      <c r="F964">
        <v>-2</v>
      </c>
      <c r="G964">
        <v>0</v>
      </c>
      <c r="H964">
        <v>2</v>
      </c>
      <c r="J964" t="s">
        <v>6338</v>
      </c>
      <c r="K964" t="str">
        <f t="shared" si="160"/>
        <v>134578</v>
      </c>
      <c r="L964" t="str">
        <f t="shared" si="161"/>
        <v>NHÀ CỬA ĐỜI SỐNG</v>
      </c>
      <c r="P964" t="str">
        <f t="shared" si="156"/>
        <v>NHÀ CỬA ĐỜI SỐNG</v>
      </c>
      <c r="Q964" t="str">
        <f t="shared" si="157"/>
        <v>134533</v>
      </c>
      <c r="R964" t="s">
        <v>654</v>
      </c>
      <c r="S964" t="str">
        <f t="shared" si="158"/>
        <v>Gloves - Găng tay Polyethylene - 120 cái Size S</v>
      </c>
      <c r="T964">
        <f t="shared" si="159"/>
        <v>25000</v>
      </c>
      <c r="U964">
        <v>10</v>
      </c>
      <c r="V964">
        <v>9</v>
      </c>
      <c r="X964">
        <v>-1</v>
      </c>
      <c r="Y964">
        <f t="shared" si="162"/>
        <v>-1</v>
      </c>
      <c r="Z964" s="101">
        <f t="shared" si="163"/>
        <v>-25000</v>
      </c>
      <c r="AA964" s="102">
        <v>0</v>
      </c>
    </row>
    <row r="965" spans="1:27">
      <c r="A965" t="s">
        <v>33</v>
      </c>
      <c r="B965" t="s">
        <v>647</v>
      </c>
      <c r="C965" t="s">
        <v>648</v>
      </c>
      <c r="D965" t="s">
        <v>649</v>
      </c>
      <c r="E965">
        <v>27500</v>
      </c>
      <c r="F965">
        <v>-1</v>
      </c>
      <c r="G965">
        <v>0</v>
      </c>
      <c r="H965">
        <v>1</v>
      </c>
      <c r="J965" t="s">
        <v>6338</v>
      </c>
      <c r="K965" t="str">
        <f t="shared" si="160"/>
        <v>134578</v>
      </c>
      <c r="L965" t="str">
        <f t="shared" si="161"/>
        <v>NHÀ CỬA ĐỜI SỐNG</v>
      </c>
      <c r="P965" t="str">
        <f t="shared" si="156"/>
        <v>NHÀ CỬA ĐỜI SỐNG</v>
      </c>
      <c r="Q965" t="str">
        <f t="shared" si="157"/>
        <v>134563</v>
      </c>
      <c r="R965" t="s">
        <v>5520</v>
      </c>
      <c r="S965" t="str">
        <f t="shared" si="158"/>
        <v>KAIYO-Quánh đúc inox 3 lớp đáy liền mini size 14cm</v>
      </c>
      <c r="T965">
        <f t="shared" si="159"/>
        <v>279000</v>
      </c>
      <c r="U965">
        <v>-1</v>
      </c>
      <c r="V965">
        <v>0</v>
      </c>
      <c r="W965">
        <v>1</v>
      </c>
      <c r="Y965">
        <f t="shared" si="162"/>
        <v>1</v>
      </c>
      <c r="Z965" s="101">
        <f t="shared" si="163"/>
        <v>279000</v>
      </c>
      <c r="AA965" s="102">
        <v>46079</v>
      </c>
    </row>
    <row r="966" spans="1:27">
      <c r="A966" t="s">
        <v>33</v>
      </c>
      <c r="B966" t="s">
        <v>647</v>
      </c>
      <c r="C966" t="s">
        <v>648</v>
      </c>
      <c r="D966" t="s">
        <v>649</v>
      </c>
      <c r="E966">
        <v>27500</v>
      </c>
      <c r="F966">
        <v>-4</v>
      </c>
      <c r="G966">
        <v>0</v>
      </c>
      <c r="H966">
        <v>4</v>
      </c>
      <c r="J966" t="s">
        <v>6338</v>
      </c>
      <c r="K966" t="str">
        <f t="shared" si="160"/>
        <v>134578</v>
      </c>
      <c r="L966" t="str">
        <f t="shared" si="161"/>
        <v>NHÀ CỬA ĐỜI SỐNG</v>
      </c>
      <c r="P966" t="str">
        <f t="shared" si="156"/>
        <v>NHÀ CỬA ĐỜI SỐNG</v>
      </c>
      <c r="Q966" t="str">
        <f t="shared" si="157"/>
        <v>134564</v>
      </c>
      <c r="R966" t="s">
        <v>4876</v>
      </c>
      <c r="S966" t="str">
        <f t="shared" si="158"/>
        <v>KAIYO-Quánh đúc inox 3 lớp đáy liền mini size 10cm</v>
      </c>
      <c r="T966">
        <f t="shared" si="159"/>
        <v>290000</v>
      </c>
      <c r="U966">
        <v>-1</v>
      </c>
      <c r="V966">
        <v>0</v>
      </c>
      <c r="W966">
        <v>1</v>
      </c>
      <c r="Y966">
        <f t="shared" si="162"/>
        <v>1</v>
      </c>
      <c r="Z966" s="101">
        <f t="shared" si="163"/>
        <v>290000</v>
      </c>
      <c r="AA966" s="102">
        <v>46020.667037037034</v>
      </c>
    </row>
    <row r="967" spans="1:27">
      <c r="A967" t="s">
        <v>33</v>
      </c>
      <c r="B967" t="s">
        <v>647</v>
      </c>
      <c r="C967" t="s">
        <v>648</v>
      </c>
      <c r="D967" t="s">
        <v>649</v>
      </c>
      <c r="E967">
        <v>27500</v>
      </c>
      <c r="F967">
        <v>-1</v>
      </c>
      <c r="G967">
        <v>0</v>
      </c>
      <c r="H967">
        <v>1</v>
      </c>
      <c r="J967" t="s">
        <v>6338</v>
      </c>
      <c r="K967" t="str">
        <f t="shared" si="160"/>
        <v>134578</v>
      </c>
      <c r="L967" t="str">
        <f t="shared" si="161"/>
        <v>NHÀ CỬA ĐỜI SỐNG</v>
      </c>
      <c r="P967" t="str">
        <f t="shared" si="156"/>
        <v>NHÀ CỬA ĐỜI SỐNG</v>
      </c>
      <c r="Q967" t="str">
        <f t="shared" si="157"/>
        <v>134569</v>
      </c>
      <c r="R967" t="s">
        <v>4506</v>
      </c>
      <c r="S967" t="str">
        <f t="shared" si="158"/>
        <v>KAIYO- Nồi chiên ngập dầu màu xanh navy</v>
      </c>
      <c r="T967">
        <f t="shared" si="159"/>
        <v>499000</v>
      </c>
      <c r="U967">
        <v>-1</v>
      </c>
      <c r="V967">
        <v>0</v>
      </c>
      <c r="W967">
        <v>1</v>
      </c>
      <c r="Y967">
        <f t="shared" si="162"/>
        <v>1</v>
      </c>
      <c r="Z967" s="101">
        <f t="shared" si="163"/>
        <v>499000</v>
      </c>
      <c r="AA967" s="102">
        <v>45989</v>
      </c>
    </row>
    <row r="968" spans="1:27">
      <c r="A968" t="s">
        <v>33</v>
      </c>
      <c r="B968" t="s">
        <v>647</v>
      </c>
      <c r="C968" t="s">
        <v>648</v>
      </c>
      <c r="D968" t="s">
        <v>649</v>
      </c>
      <c r="E968">
        <v>27500</v>
      </c>
      <c r="F968">
        <v>23</v>
      </c>
      <c r="G968">
        <v>22</v>
      </c>
      <c r="H968">
        <v>-1</v>
      </c>
      <c r="J968" t="s">
        <v>6338</v>
      </c>
      <c r="K968" t="str">
        <f t="shared" si="160"/>
        <v>134578</v>
      </c>
      <c r="L968" t="str">
        <f t="shared" si="161"/>
        <v>NHÀ CỬA ĐỜI SỐNG</v>
      </c>
      <c r="P968" t="str">
        <f t="shared" si="156"/>
        <v>NHÀ CỬA ĐỜI SỐNG</v>
      </c>
      <c r="Q968" t="str">
        <f t="shared" si="157"/>
        <v>134570</v>
      </c>
      <c r="R968" t="s">
        <v>4515</v>
      </c>
      <c r="S968" t="str">
        <f t="shared" si="158"/>
        <v>KAIYO- Nồi chiên ngập dầu màu xanh mint</v>
      </c>
      <c r="T968">
        <f t="shared" si="159"/>
        <v>499000</v>
      </c>
      <c r="U968">
        <v>2</v>
      </c>
      <c r="V968">
        <v>1</v>
      </c>
      <c r="W968">
        <v>-1</v>
      </c>
      <c r="Y968">
        <f t="shared" si="162"/>
        <v>-1</v>
      </c>
      <c r="Z968" s="101">
        <f t="shared" si="163"/>
        <v>-499000</v>
      </c>
      <c r="AA968" s="102">
        <v>45989</v>
      </c>
    </row>
    <row r="969" spans="1:27">
      <c r="A969" t="s">
        <v>33</v>
      </c>
      <c r="B969" t="s">
        <v>647</v>
      </c>
      <c r="C969" t="s">
        <v>648</v>
      </c>
      <c r="D969" t="s">
        <v>649</v>
      </c>
      <c r="E969">
        <v>30000</v>
      </c>
      <c r="F969">
        <v>2</v>
      </c>
      <c r="G969">
        <v>0</v>
      </c>
      <c r="H969">
        <v>-2</v>
      </c>
      <c r="J969" t="s">
        <v>6338</v>
      </c>
      <c r="K969" t="str">
        <f t="shared" si="160"/>
        <v>134578</v>
      </c>
      <c r="L969" t="str">
        <f t="shared" si="161"/>
        <v>NHÀ CỬA ĐỜI SỐNG</v>
      </c>
      <c r="P969" t="str">
        <f t="shared" si="156"/>
        <v>NHÀ CỬA ĐỜI SỐNG</v>
      </c>
      <c r="Q969" t="str">
        <f t="shared" si="157"/>
        <v>134584</v>
      </c>
      <c r="R969" t="s">
        <v>5586</v>
      </c>
      <c r="S969" t="str">
        <f t="shared" si="158"/>
        <v>L&amp;L- Bình giữ nhiệt 320ml - Màu tím</v>
      </c>
      <c r="T969">
        <f t="shared" si="159"/>
        <v>490000</v>
      </c>
      <c r="U969">
        <v>-1</v>
      </c>
      <c r="V969">
        <v>0</v>
      </c>
      <c r="W969">
        <v>1</v>
      </c>
      <c r="Y969">
        <f t="shared" si="162"/>
        <v>1</v>
      </c>
      <c r="Z969" s="101">
        <f t="shared" si="163"/>
        <v>490000</v>
      </c>
      <c r="AA969" s="102">
        <v>46083</v>
      </c>
    </row>
    <row r="970" spans="1:27">
      <c r="A970" t="s">
        <v>33</v>
      </c>
      <c r="B970" t="s">
        <v>647</v>
      </c>
      <c r="C970" t="s">
        <v>648</v>
      </c>
      <c r="D970" t="s">
        <v>649</v>
      </c>
      <c r="E970">
        <v>30000</v>
      </c>
      <c r="F970">
        <v>9</v>
      </c>
      <c r="G970">
        <v>7</v>
      </c>
      <c r="H970">
        <v>-2</v>
      </c>
      <c r="J970" t="s">
        <v>6338</v>
      </c>
      <c r="K970" t="str">
        <f t="shared" si="160"/>
        <v>134578</v>
      </c>
      <c r="L970" t="str">
        <f t="shared" si="161"/>
        <v>NHÀ CỬA ĐỜI SỐNG</v>
      </c>
      <c r="P970" t="str">
        <f t="shared" si="156"/>
        <v>NHÀ CỬA ĐỜI SỐNG</v>
      </c>
      <c r="Q970" t="str">
        <f t="shared" si="157"/>
        <v>134586</v>
      </c>
      <c r="R970" t="s">
        <v>5541</v>
      </c>
      <c r="S970" t="str">
        <f t="shared" si="158"/>
        <v>L&amp;L- Bình giữ nhiệt 320ml - Màu hồng</v>
      </c>
      <c r="T970">
        <f t="shared" si="159"/>
        <v>490000</v>
      </c>
      <c r="U970">
        <v>1</v>
      </c>
      <c r="V970">
        <v>0</v>
      </c>
      <c r="W970">
        <v>-1</v>
      </c>
      <c r="Y970">
        <f t="shared" si="162"/>
        <v>-1</v>
      </c>
      <c r="Z970" s="101">
        <f t="shared" si="163"/>
        <v>-490000</v>
      </c>
      <c r="AA970" s="102">
        <v>46080</v>
      </c>
    </row>
    <row r="971" spans="1:27">
      <c r="A971" t="s">
        <v>33</v>
      </c>
      <c r="B971" t="s">
        <v>1563</v>
      </c>
      <c r="C971" t="s">
        <v>1564</v>
      </c>
      <c r="D971" t="s">
        <v>1565</v>
      </c>
      <c r="E971">
        <v>65000</v>
      </c>
      <c r="F971">
        <v>6</v>
      </c>
      <c r="G971">
        <v>7</v>
      </c>
      <c r="I971">
        <v>1</v>
      </c>
      <c r="J971" t="s">
        <v>6213</v>
      </c>
      <c r="K971" t="str">
        <f t="shared" si="160"/>
        <v>134579</v>
      </c>
      <c r="L971" t="str">
        <f t="shared" si="161"/>
        <v>NHÀ CỬA ĐỜI SỐNG</v>
      </c>
      <c r="P971" t="str">
        <f t="shared" si="156"/>
        <v>NHÀ CỬA ĐỜI SỐNG</v>
      </c>
      <c r="Q971" t="str">
        <f t="shared" si="157"/>
        <v>134587</v>
      </c>
      <c r="R971" t="s">
        <v>5539</v>
      </c>
      <c r="S971" t="str">
        <f t="shared" si="158"/>
        <v>L&amp;L- Bình giữ nhiệt 320ml - Màu vàng</v>
      </c>
      <c r="T971">
        <f t="shared" si="159"/>
        <v>490000</v>
      </c>
      <c r="U971">
        <v>-1</v>
      </c>
      <c r="V971">
        <v>0</v>
      </c>
      <c r="W971">
        <v>1</v>
      </c>
      <c r="Y971">
        <f t="shared" si="162"/>
        <v>1</v>
      </c>
      <c r="Z971" s="101">
        <f t="shared" si="163"/>
        <v>490000</v>
      </c>
      <c r="AA971" s="102">
        <v>46080</v>
      </c>
    </row>
    <row r="972" spans="1:27">
      <c r="A972" t="s">
        <v>33</v>
      </c>
      <c r="B972" t="s">
        <v>1563</v>
      </c>
      <c r="C972" t="s">
        <v>1564</v>
      </c>
      <c r="D972" t="s">
        <v>1565</v>
      </c>
      <c r="E972">
        <v>50100</v>
      </c>
      <c r="F972">
        <v>1</v>
      </c>
      <c r="G972">
        <v>0</v>
      </c>
      <c r="H972">
        <v>-1</v>
      </c>
      <c r="J972" t="s">
        <v>6213</v>
      </c>
      <c r="K972" t="str">
        <f t="shared" si="160"/>
        <v>134579</v>
      </c>
      <c r="L972" t="str">
        <f t="shared" si="161"/>
        <v>NHÀ CỬA ĐỜI SỐNG</v>
      </c>
      <c r="P972" t="str">
        <f t="shared" si="156"/>
        <v>NHÀ CỬA ĐỜI SỐNG</v>
      </c>
      <c r="Q972" t="str">
        <f t="shared" si="157"/>
        <v>134633</v>
      </c>
      <c r="R972" t="s">
        <v>1794</v>
      </c>
      <c r="S972" t="str">
        <f t="shared" si="158"/>
        <v>MITSUBISHI- Set 4 pin tiểu AA (pin 2A)</v>
      </c>
      <c r="T972">
        <f t="shared" si="159"/>
        <v>45000</v>
      </c>
      <c r="U972">
        <v>10</v>
      </c>
      <c r="V972">
        <v>9</v>
      </c>
      <c r="X972">
        <v>-1</v>
      </c>
      <c r="Y972">
        <f t="shared" si="162"/>
        <v>-1</v>
      </c>
      <c r="Z972" s="101">
        <f t="shared" si="163"/>
        <v>-45000</v>
      </c>
      <c r="AA972" s="102">
        <v>0</v>
      </c>
    </row>
    <row r="973" spans="1:27">
      <c r="A973" t="s">
        <v>33</v>
      </c>
      <c r="B973" t="s">
        <v>1563</v>
      </c>
      <c r="C973" t="s">
        <v>1564</v>
      </c>
      <c r="D973" t="s">
        <v>1565</v>
      </c>
      <c r="E973">
        <v>50100</v>
      </c>
      <c r="F973">
        <v>20</v>
      </c>
      <c r="G973">
        <v>19</v>
      </c>
      <c r="H973">
        <v>-1</v>
      </c>
      <c r="J973" t="s">
        <v>6213</v>
      </c>
      <c r="K973" t="str">
        <f t="shared" si="160"/>
        <v>134579</v>
      </c>
      <c r="L973" t="str">
        <f t="shared" si="161"/>
        <v>NHÀ CỬA ĐỜI SỐNG</v>
      </c>
      <c r="P973" t="str">
        <f t="shared" si="156"/>
        <v>NHÀ CỬA ĐỜI SỐNG</v>
      </c>
      <c r="Q973" t="str">
        <f t="shared" si="157"/>
        <v>134637</v>
      </c>
      <c r="R973" t="s">
        <v>5057</v>
      </c>
      <c r="S973" t="str">
        <f t="shared" si="158"/>
        <v>MIRAI- Chổi cọ toilet đầu tròn cán dài 36cm</v>
      </c>
      <c r="T973">
        <f t="shared" si="159"/>
        <v>43000</v>
      </c>
      <c r="U973">
        <v>8</v>
      </c>
      <c r="V973">
        <v>7</v>
      </c>
      <c r="W973">
        <v>-1</v>
      </c>
      <c r="Y973">
        <f t="shared" si="162"/>
        <v>-1</v>
      </c>
      <c r="Z973" s="101">
        <f t="shared" si="163"/>
        <v>-43000</v>
      </c>
      <c r="AA973" s="102">
        <v>46039</v>
      </c>
    </row>
    <row r="974" spans="1:27">
      <c r="A974" t="s">
        <v>33</v>
      </c>
      <c r="B974" t="s">
        <v>1563</v>
      </c>
      <c r="C974" t="s">
        <v>1564</v>
      </c>
      <c r="D974" t="s">
        <v>1565</v>
      </c>
      <c r="E974">
        <v>50100</v>
      </c>
      <c r="F974">
        <v>-1</v>
      </c>
      <c r="G974">
        <v>0</v>
      </c>
      <c r="H974">
        <v>1</v>
      </c>
      <c r="J974" t="s">
        <v>6213</v>
      </c>
      <c r="K974" t="str">
        <f t="shared" si="160"/>
        <v>134579</v>
      </c>
      <c r="L974" t="str">
        <f t="shared" si="161"/>
        <v>NHÀ CỬA ĐỜI SỐNG</v>
      </c>
      <c r="P974" t="str">
        <f t="shared" si="156"/>
        <v>NHÀ CỬA ĐỜI SỐNG</v>
      </c>
      <c r="Q974" t="str">
        <f t="shared" si="157"/>
        <v>134638</v>
      </c>
      <c r="R974" t="s">
        <v>5055</v>
      </c>
      <c r="S974" t="str">
        <f t="shared" si="158"/>
        <v>MIRAI- Chổi cọ toilet đầu tròn cán dài 40cm</v>
      </c>
      <c r="T974">
        <f t="shared" si="159"/>
        <v>43000</v>
      </c>
      <c r="U974">
        <v>-1</v>
      </c>
      <c r="V974">
        <v>0</v>
      </c>
      <c r="W974">
        <v>1</v>
      </c>
      <c r="Y974">
        <f t="shared" si="162"/>
        <v>1</v>
      </c>
      <c r="Z974" s="101">
        <f t="shared" si="163"/>
        <v>43000</v>
      </c>
      <c r="AA974" s="102">
        <v>46039</v>
      </c>
    </row>
    <row r="975" spans="1:27">
      <c r="A975" t="s">
        <v>33</v>
      </c>
      <c r="B975" t="s">
        <v>1563</v>
      </c>
      <c r="C975" t="s">
        <v>1564</v>
      </c>
      <c r="D975" t="s">
        <v>1565</v>
      </c>
      <c r="E975">
        <v>50100</v>
      </c>
      <c r="F975">
        <v>1</v>
      </c>
      <c r="G975">
        <v>0</v>
      </c>
      <c r="H975">
        <v>-1</v>
      </c>
      <c r="J975" t="s">
        <v>6213</v>
      </c>
      <c r="K975" t="str">
        <f t="shared" si="160"/>
        <v>134579</v>
      </c>
      <c r="L975" t="str">
        <f t="shared" si="161"/>
        <v>NHÀ CỬA ĐỜI SỐNG</v>
      </c>
      <c r="P975" t="str">
        <f t="shared" si="156"/>
        <v>NHÀ CỬA ĐỜI SỐNG</v>
      </c>
      <c r="Q975" t="str">
        <f t="shared" si="157"/>
        <v>134645</v>
      </c>
      <c r="R975" t="s">
        <v>4495</v>
      </c>
      <c r="S975" t="str">
        <f t="shared" si="158"/>
        <v>SKK-Thảm siêu thấm chống trơn trượt TY-533</v>
      </c>
      <c r="T975">
        <f t="shared" si="159"/>
        <v>76000</v>
      </c>
      <c r="U975">
        <v>5</v>
      </c>
      <c r="V975">
        <v>4</v>
      </c>
      <c r="W975">
        <v>-1</v>
      </c>
      <c r="Y975">
        <f t="shared" si="162"/>
        <v>-1</v>
      </c>
      <c r="Z975" s="101">
        <f t="shared" si="163"/>
        <v>-76000</v>
      </c>
      <c r="AA975" s="102">
        <v>45986</v>
      </c>
    </row>
    <row r="976" spans="1:27">
      <c r="A976" t="s">
        <v>33</v>
      </c>
      <c r="B976" t="s">
        <v>1545</v>
      </c>
      <c r="C976" t="s">
        <v>1546</v>
      </c>
      <c r="D976" t="s">
        <v>1547</v>
      </c>
      <c r="E976">
        <v>79000</v>
      </c>
      <c r="F976">
        <v>0</v>
      </c>
      <c r="G976">
        <v>1</v>
      </c>
      <c r="I976">
        <v>1</v>
      </c>
      <c r="J976" t="s">
        <v>6212</v>
      </c>
      <c r="K976" t="str">
        <f t="shared" si="160"/>
        <v>134580</v>
      </c>
      <c r="L976" t="str">
        <f t="shared" si="161"/>
        <v>NHÀ CỬA ĐỜI SỐNG</v>
      </c>
      <c r="P976" t="str">
        <f t="shared" si="156"/>
        <v>NHÀ CỬA ĐỜI SỐNG</v>
      </c>
      <c r="Q976" t="str">
        <f t="shared" si="157"/>
        <v>134647</v>
      </c>
      <c r="R976" t="s">
        <v>4489</v>
      </c>
      <c r="S976" t="str">
        <f t="shared" si="158"/>
        <v>SKK-Thảm siêu thấm chống trơn trượt TY-053</v>
      </c>
      <c r="T976">
        <f t="shared" si="159"/>
        <v>76000</v>
      </c>
      <c r="U976">
        <v>-1</v>
      </c>
      <c r="V976">
        <v>0</v>
      </c>
      <c r="W976">
        <v>1</v>
      </c>
      <c r="Y976">
        <f t="shared" si="162"/>
        <v>1</v>
      </c>
      <c r="Z976" s="101">
        <f t="shared" si="163"/>
        <v>76000</v>
      </c>
      <c r="AA976" s="102">
        <v>45986</v>
      </c>
    </row>
    <row r="977" spans="1:27">
      <c r="A977" t="s">
        <v>33</v>
      </c>
      <c r="B977" t="s">
        <v>1545</v>
      </c>
      <c r="C977" t="s">
        <v>1546</v>
      </c>
      <c r="D977" t="s">
        <v>1547</v>
      </c>
      <c r="E977">
        <v>56000</v>
      </c>
      <c r="F977">
        <v>10</v>
      </c>
      <c r="G977">
        <v>2</v>
      </c>
      <c r="H977">
        <v>-8</v>
      </c>
      <c r="J977" t="s">
        <v>6212</v>
      </c>
      <c r="K977" t="str">
        <f t="shared" si="160"/>
        <v>134580</v>
      </c>
      <c r="L977" t="str">
        <f t="shared" si="161"/>
        <v>NHÀ CỬA ĐỜI SỐNG</v>
      </c>
      <c r="P977" t="str">
        <f t="shared" si="156"/>
        <v>NHÀ CỬA ĐỜI SỐNG</v>
      </c>
      <c r="Q977" t="str">
        <f t="shared" si="157"/>
        <v>134659</v>
      </c>
      <c r="R977" t="s">
        <v>1815</v>
      </c>
      <c r="S977" t="str">
        <f t="shared" si="158"/>
        <v>INOMATA- Rổ nhựa màu trắng 2.2L</v>
      </c>
      <c r="T977">
        <f t="shared" si="159"/>
        <v>45000</v>
      </c>
      <c r="U977">
        <v>3</v>
      </c>
      <c r="V977">
        <v>2</v>
      </c>
      <c r="X977">
        <v>-1</v>
      </c>
      <c r="Y977">
        <f t="shared" si="162"/>
        <v>-1</v>
      </c>
      <c r="Z977" s="101">
        <f t="shared" si="163"/>
        <v>-45000</v>
      </c>
      <c r="AA977" s="102">
        <v>0</v>
      </c>
    </row>
    <row r="978" spans="1:27">
      <c r="A978" t="s">
        <v>33</v>
      </c>
      <c r="B978" t="s">
        <v>1545</v>
      </c>
      <c r="C978" t="s">
        <v>1546</v>
      </c>
      <c r="D978" t="s">
        <v>1547</v>
      </c>
      <c r="E978">
        <v>56000</v>
      </c>
      <c r="F978">
        <v>2</v>
      </c>
      <c r="G978">
        <v>0</v>
      </c>
      <c r="H978">
        <v>-2</v>
      </c>
      <c r="J978" t="s">
        <v>6212</v>
      </c>
      <c r="K978" t="str">
        <f t="shared" si="160"/>
        <v>134580</v>
      </c>
      <c r="L978" t="str">
        <f t="shared" si="161"/>
        <v>NHÀ CỬA ĐỜI SỐNG</v>
      </c>
      <c r="P978" t="str">
        <f t="shared" si="156"/>
        <v>NHÀ CỬA ĐỜI SỐNG</v>
      </c>
      <c r="Q978" t="str">
        <f t="shared" si="157"/>
        <v>134660</v>
      </c>
      <c r="R978" t="s">
        <v>1501</v>
      </c>
      <c r="S978" t="str">
        <f t="shared" si="158"/>
        <v>SANADA- Rổ nhựa 20.1cm có tay cầm màu trắng</v>
      </c>
      <c r="T978">
        <f t="shared" si="159"/>
        <v>46000</v>
      </c>
      <c r="U978">
        <v>13</v>
      </c>
      <c r="V978">
        <v>15</v>
      </c>
      <c r="X978">
        <v>2</v>
      </c>
      <c r="Y978">
        <f t="shared" si="162"/>
        <v>2</v>
      </c>
      <c r="Z978" s="101">
        <f t="shared" si="163"/>
        <v>92000</v>
      </c>
      <c r="AA978" s="102">
        <v>0</v>
      </c>
    </row>
    <row r="979" spans="1:27">
      <c r="A979" t="s">
        <v>33</v>
      </c>
      <c r="B979" t="s">
        <v>1545</v>
      </c>
      <c r="C979" t="s">
        <v>1546</v>
      </c>
      <c r="D979" t="s">
        <v>1547</v>
      </c>
      <c r="E979">
        <v>56000</v>
      </c>
      <c r="F979">
        <v>-1</v>
      </c>
      <c r="G979">
        <v>0</v>
      </c>
      <c r="H979">
        <v>1</v>
      </c>
      <c r="J979" t="s">
        <v>6212</v>
      </c>
      <c r="K979" t="str">
        <f t="shared" si="160"/>
        <v>134580</v>
      </c>
      <c r="L979" t="str">
        <f t="shared" si="161"/>
        <v>NHÀ CỬA ĐỜI SỐNG</v>
      </c>
      <c r="P979" t="str">
        <f t="shared" si="156"/>
        <v>NHÀ CỬA ĐỜI SỐNG</v>
      </c>
      <c r="Q979" t="str">
        <f t="shared" si="157"/>
        <v>134699</v>
      </c>
      <c r="R979" t="s">
        <v>4769</v>
      </c>
      <c r="S979" t="str">
        <f t="shared" si="158"/>
        <v>NAKAYA- Hộp đựng thực phẩm 630ml</v>
      </c>
      <c r="T979">
        <f t="shared" si="159"/>
        <v>40000</v>
      </c>
      <c r="U979">
        <v>1</v>
      </c>
      <c r="V979">
        <v>0</v>
      </c>
      <c r="W979">
        <v>-1</v>
      </c>
      <c r="Y979">
        <f t="shared" si="162"/>
        <v>-1</v>
      </c>
      <c r="Z979" s="101">
        <f t="shared" si="163"/>
        <v>-40000</v>
      </c>
      <c r="AA979" s="102">
        <v>46013.467986111114</v>
      </c>
    </row>
    <row r="980" spans="1:27">
      <c r="A980" t="s">
        <v>33</v>
      </c>
      <c r="B980" t="s">
        <v>1545</v>
      </c>
      <c r="C980" t="s">
        <v>1546</v>
      </c>
      <c r="D980" t="s">
        <v>1547</v>
      </c>
      <c r="E980">
        <v>56000</v>
      </c>
      <c r="F980">
        <v>-2</v>
      </c>
      <c r="G980">
        <v>0</v>
      </c>
      <c r="H980">
        <v>2</v>
      </c>
      <c r="J980" t="s">
        <v>6212</v>
      </c>
      <c r="K980" t="str">
        <f t="shared" si="160"/>
        <v>134580</v>
      </c>
      <c r="L980" t="str">
        <f t="shared" si="161"/>
        <v>NHÀ CỬA ĐỜI SỐNG</v>
      </c>
      <c r="P980" t="str">
        <f t="shared" si="156"/>
        <v>CHĂM SÓC SẮC ĐẸP</v>
      </c>
      <c r="Q980" t="str">
        <f t="shared" si="157"/>
        <v>134733</v>
      </c>
      <c r="R980" t="s">
        <v>4619</v>
      </c>
      <c r="S980" t="str">
        <f t="shared" si="158"/>
        <v>S SELECT- Túi cầm tay màu trắng sữa size L</v>
      </c>
      <c r="T980">
        <f t="shared" si="159"/>
        <v>0</v>
      </c>
      <c r="U980">
        <v>-1</v>
      </c>
      <c r="V980">
        <v>0</v>
      </c>
      <c r="W980">
        <v>1</v>
      </c>
      <c r="Y980">
        <f t="shared" si="162"/>
        <v>1</v>
      </c>
      <c r="Z980" s="101">
        <f t="shared" si="163"/>
        <v>0</v>
      </c>
      <c r="AA980" s="102">
        <v>46000</v>
      </c>
    </row>
    <row r="981" spans="1:27">
      <c r="A981" t="s">
        <v>33</v>
      </c>
      <c r="B981" t="s">
        <v>1545</v>
      </c>
      <c r="C981" t="s">
        <v>1546</v>
      </c>
      <c r="D981" t="s">
        <v>1547</v>
      </c>
      <c r="E981">
        <v>56000</v>
      </c>
      <c r="F981">
        <v>-3</v>
      </c>
      <c r="G981">
        <v>0</v>
      </c>
      <c r="H981">
        <v>3</v>
      </c>
      <c r="J981" t="s">
        <v>6212</v>
      </c>
      <c r="K981" t="str">
        <f t="shared" si="160"/>
        <v>134580</v>
      </c>
      <c r="L981" t="str">
        <f t="shared" si="161"/>
        <v>NHÀ CỬA ĐỜI SỐNG</v>
      </c>
      <c r="P981" t="str">
        <f t="shared" si="156"/>
        <v>NHÀ CỬA ĐỜI SỐNG</v>
      </c>
      <c r="Q981" t="str">
        <f t="shared" si="157"/>
        <v>134745</v>
      </c>
      <c r="R981" t="s">
        <v>1287</v>
      </c>
      <c r="S981" t="str">
        <f t="shared" si="158"/>
        <v>L&amp;L- Ly nhựa 2 lớp màu xanh mint 720ml</v>
      </c>
      <c r="T981">
        <f t="shared" si="159"/>
        <v>228000</v>
      </c>
      <c r="U981">
        <v>5</v>
      </c>
      <c r="V981">
        <v>6</v>
      </c>
      <c r="X981">
        <v>1</v>
      </c>
      <c r="Y981">
        <f t="shared" si="162"/>
        <v>1</v>
      </c>
      <c r="Z981" s="101">
        <f t="shared" si="163"/>
        <v>228000</v>
      </c>
      <c r="AA981" s="102">
        <v>0</v>
      </c>
    </row>
    <row r="982" spans="1:27">
      <c r="A982" t="s">
        <v>33</v>
      </c>
      <c r="B982" t="s">
        <v>1545</v>
      </c>
      <c r="C982" t="s">
        <v>1546</v>
      </c>
      <c r="D982" t="s">
        <v>1547</v>
      </c>
      <c r="E982">
        <v>56000</v>
      </c>
      <c r="F982">
        <v>-3</v>
      </c>
      <c r="G982">
        <v>0</v>
      </c>
      <c r="H982">
        <v>3</v>
      </c>
      <c r="J982" t="s">
        <v>6212</v>
      </c>
      <c r="K982" t="str">
        <f t="shared" si="160"/>
        <v>134580</v>
      </c>
      <c r="L982" t="str">
        <f t="shared" si="161"/>
        <v>NHÀ CỬA ĐỜI SỐNG</v>
      </c>
      <c r="P982" t="str">
        <f t="shared" si="156"/>
        <v>NHÀ CỬA ĐỜI SỐNG</v>
      </c>
      <c r="Q982" t="str">
        <f t="shared" si="157"/>
        <v>134768</v>
      </c>
      <c r="R982" t="s">
        <v>5130</v>
      </c>
      <c r="S982" t="str">
        <f t="shared" si="158"/>
        <v>L&amp;L- Bộ cây lau nhà màu xanh 5.5L</v>
      </c>
      <c r="T982">
        <f t="shared" si="159"/>
        <v>493000</v>
      </c>
      <c r="U982">
        <v>1</v>
      </c>
      <c r="V982">
        <v>0</v>
      </c>
      <c r="W982">
        <v>-1</v>
      </c>
      <c r="Y982">
        <f t="shared" si="162"/>
        <v>-1</v>
      </c>
      <c r="Z982" s="101">
        <f t="shared" si="163"/>
        <v>-493000</v>
      </c>
      <c r="AA982" s="102">
        <v>46049</v>
      </c>
    </row>
    <row r="983" spans="1:27">
      <c r="A983" t="s">
        <v>33</v>
      </c>
      <c r="B983" t="s">
        <v>1545</v>
      </c>
      <c r="C983" t="s">
        <v>1546</v>
      </c>
      <c r="D983" t="s">
        <v>1547</v>
      </c>
      <c r="E983">
        <v>56000</v>
      </c>
      <c r="F983">
        <v>-1</v>
      </c>
      <c r="G983">
        <v>0</v>
      </c>
      <c r="H983">
        <v>1</v>
      </c>
      <c r="J983" t="s">
        <v>6212</v>
      </c>
      <c r="K983" t="str">
        <f t="shared" si="160"/>
        <v>134580</v>
      </c>
      <c r="L983" t="str">
        <f t="shared" si="161"/>
        <v>NHÀ CỬA ĐỜI SỐNG</v>
      </c>
      <c r="P983" t="str">
        <f t="shared" si="156"/>
        <v>NHÀ CỬA ĐỜI SỐNG</v>
      </c>
      <c r="Q983" t="str">
        <f t="shared" si="157"/>
        <v>134771</v>
      </c>
      <c r="R983" t="s">
        <v>4781</v>
      </c>
      <c r="S983" t="str">
        <f t="shared" si="158"/>
        <v>L&amp;L- Bộ cây lau nhà SWEEPY màu xanh</v>
      </c>
      <c r="T983">
        <f t="shared" si="159"/>
        <v>765000</v>
      </c>
      <c r="U983">
        <v>-1</v>
      </c>
      <c r="V983">
        <v>0</v>
      </c>
      <c r="W983">
        <v>1</v>
      </c>
      <c r="Y983">
        <f t="shared" si="162"/>
        <v>1</v>
      </c>
      <c r="Z983" s="101">
        <f t="shared" si="163"/>
        <v>765000</v>
      </c>
      <c r="AA983" s="102">
        <v>46013.467986111114</v>
      </c>
    </row>
    <row r="984" spans="1:27">
      <c r="A984" t="s">
        <v>33</v>
      </c>
      <c r="B984" t="s">
        <v>1545</v>
      </c>
      <c r="C984" t="s">
        <v>1546</v>
      </c>
      <c r="D984" t="s">
        <v>1547</v>
      </c>
      <c r="E984">
        <v>56000</v>
      </c>
      <c r="F984">
        <v>1</v>
      </c>
      <c r="G984">
        <v>0</v>
      </c>
      <c r="H984">
        <v>-1</v>
      </c>
      <c r="J984" t="s">
        <v>6212</v>
      </c>
      <c r="K984" t="str">
        <f t="shared" si="160"/>
        <v>134580</v>
      </c>
      <c r="L984" t="str">
        <f t="shared" si="161"/>
        <v>NHÀ CỬA ĐỜI SỐNG</v>
      </c>
      <c r="P984" t="str">
        <f t="shared" si="156"/>
        <v>NHÀ CỬA ĐỜI SỐNG</v>
      </c>
      <c r="Q984" t="str">
        <f t="shared" si="157"/>
        <v>134797</v>
      </c>
      <c r="R984" t="s">
        <v>276</v>
      </c>
      <c r="S984" t="str">
        <f t="shared" si="158"/>
        <v>ECHO-Nạo vỏ rau củ</v>
      </c>
      <c r="T984">
        <f t="shared" si="159"/>
        <v>45000</v>
      </c>
      <c r="U984">
        <v>1</v>
      </c>
      <c r="V984">
        <v>0</v>
      </c>
      <c r="X984">
        <v>-1</v>
      </c>
      <c r="Y984">
        <f t="shared" si="162"/>
        <v>-1</v>
      </c>
      <c r="Z984" s="101">
        <f t="shared" si="163"/>
        <v>-45000</v>
      </c>
      <c r="AA984" s="102">
        <v>0</v>
      </c>
    </row>
    <row r="985" spans="1:27">
      <c r="A985" t="s">
        <v>33</v>
      </c>
      <c r="B985" t="s">
        <v>1545</v>
      </c>
      <c r="C985" t="s">
        <v>1546</v>
      </c>
      <c r="D985" t="s">
        <v>1547</v>
      </c>
      <c r="E985">
        <v>56000</v>
      </c>
      <c r="F985">
        <v>6</v>
      </c>
      <c r="G985">
        <v>0</v>
      </c>
      <c r="H985">
        <v>-6</v>
      </c>
      <c r="J985" t="s">
        <v>6212</v>
      </c>
      <c r="K985" t="str">
        <f t="shared" si="160"/>
        <v>134580</v>
      </c>
      <c r="L985" t="str">
        <f t="shared" si="161"/>
        <v>NHÀ CỬA ĐỜI SỐNG</v>
      </c>
      <c r="P985" t="str">
        <f t="shared" si="156"/>
        <v>NHÀ CỬA ĐỜI SỐNG</v>
      </c>
      <c r="Q985" t="str">
        <f t="shared" si="157"/>
        <v>134799</v>
      </c>
      <c r="R985" t="s">
        <v>2032</v>
      </c>
      <c r="S985" t="str">
        <f t="shared" si="158"/>
        <v>SANADA-Chậu nhà bếp-D5323</v>
      </c>
      <c r="T985">
        <f t="shared" si="159"/>
        <v>45000</v>
      </c>
      <c r="U985">
        <v>7</v>
      </c>
      <c r="V985">
        <v>4</v>
      </c>
      <c r="X985">
        <v>-3</v>
      </c>
      <c r="Y985">
        <f t="shared" si="162"/>
        <v>-3</v>
      </c>
      <c r="Z985" s="101">
        <f t="shared" si="163"/>
        <v>-135000</v>
      </c>
      <c r="AA985" s="102">
        <v>0</v>
      </c>
    </row>
    <row r="986" spans="1:27">
      <c r="A986" t="s">
        <v>33</v>
      </c>
      <c r="B986" t="s">
        <v>1545</v>
      </c>
      <c r="C986" t="s">
        <v>1546</v>
      </c>
      <c r="D986" t="s">
        <v>1547</v>
      </c>
      <c r="E986">
        <v>56000</v>
      </c>
      <c r="F986">
        <v>-1</v>
      </c>
      <c r="G986">
        <v>0</v>
      </c>
      <c r="H986">
        <v>1</v>
      </c>
      <c r="J986" t="s">
        <v>6212</v>
      </c>
      <c r="K986" t="str">
        <f t="shared" si="160"/>
        <v>134580</v>
      </c>
      <c r="L986" t="str">
        <f t="shared" si="161"/>
        <v>NHÀ CỬA ĐỜI SỐNG</v>
      </c>
      <c r="P986" t="str">
        <f t="shared" si="156"/>
        <v>NHÀ CỬA ĐỜI SỐNG</v>
      </c>
      <c r="Q986" t="str">
        <f t="shared" si="157"/>
        <v>134814</v>
      </c>
      <c r="R986" t="s">
        <v>5459</v>
      </c>
      <c r="S986" t="str">
        <f t="shared" si="158"/>
        <v>KAIYO- Hộp cơm giữ nhiệt màu hồng ruby 1.700ml</v>
      </c>
      <c r="T986">
        <f t="shared" si="159"/>
        <v>720000</v>
      </c>
      <c r="U986">
        <v>-1</v>
      </c>
      <c r="V986">
        <v>0</v>
      </c>
      <c r="W986">
        <v>1</v>
      </c>
      <c r="Y986">
        <f t="shared" si="162"/>
        <v>1</v>
      </c>
      <c r="Z986" s="101">
        <f t="shared" si="163"/>
        <v>720000</v>
      </c>
      <c r="AA986" s="102">
        <v>46077</v>
      </c>
    </row>
    <row r="987" spans="1:27">
      <c r="A987" t="s">
        <v>33</v>
      </c>
      <c r="B987" t="s">
        <v>1545</v>
      </c>
      <c r="C987" t="s">
        <v>1546</v>
      </c>
      <c r="D987" t="s">
        <v>1547</v>
      </c>
      <c r="E987">
        <v>79000</v>
      </c>
      <c r="F987">
        <v>-2</v>
      </c>
      <c r="G987">
        <v>0</v>
      </c>
      <c r="H987">
        <v>2</v>
      </c>
      <c r="J987" t="s">
        <v>6212</v>
      </c>
      <c r="K987" t="str">
        <f t="shared" si="160"/>
        <v>134580</v>
      </c>
      <c r="L987" t="str">
        <f t="shared" si="161"/>
        <v>NHÀ CỬA ĐỜI SỐNG</v>
      </c>
      <c r="P987" t="str">
        <f t="shared" si="156"/>
        <v>NHÀ CỬA ĐỜI SỐNG</v>
      </c>
      <c r="Q987" t="str">
        <f t="shared" si="157"/>
        <v>134852</v>
      </c>
      <c r="R987" t="s">
        <v>2101</v>
      </c>
      <c r="S987" t="str">
        <f t="shared" si="158"/>
        <v>L&amp;L- Hộp bảo quản thủy tinh hình tròn Rose 650ML</v>
      </c>
      <c r="T987">
        <f t="shared" si="159"/>
        <v>96000</v>
      </c>
      <c r="U987">
        <v>26</v>
      </c>
      <c r="V987">
        <v>24</v>
      </c>
      <c r="X987">
        <v>-2</v>
      </c>
      <c r="Y987">
        <f t="shared" si="162"/>
        <v>-2</v>
      </c>
      <c r="Z987" s="101">
        <f t="shared" si="163"/>
        <v>-192000</v>
      </c>
      <c r="AA987" s="102">
        <v>0</v>
      </c>
    </row>
    <row r="988" spans="1:27">
      <c r="A988" t="s">
        <v>33</v>
      </c>
      <c r="B988" t="s">
        <v>1545</v>
      </c>
      <c r="C988" t="s">
        <v>1546</v>
      </c>
      <c r="D988" t="s">
        <v>1547</v>
      </c>
      <c r="E988">
        <v>79000</v>
      </c>
      <c r="F988">
        <v>-2</v>
      </c>
      <c r="G988">
        <v>0</v>
      </c>
      <c r="H988">
        <v>2</v>
      </c>
      <c r="J988" t="s">
        <v>6212</v>
      </c>
      <c r="K988" t="str">
        <f t="shared" si="160"/>
        <v>134580</v>
      </c>
      <c r="L988" t="str">
        <f t="shared" si="161"/>
        <v>NHÀ CỬA ĐỜI SỐNG</v>
      </c>
      <c r="P988" t="str">
        <f t="shared" ref="P988:P1051" si="164">VLOOKUP(Q988,K:L,2,0)</f>
        <v>NHÀ CỬA ĐỜI SỐNG</v>
      </c>
      <c r="Q988" t="str">
        <f t="shared" ref="Q988:Q1051" si="165">VLOOKUP(R988,C:K,9,0)</f>
        <v>134853</v>
      </c>
      <c r="R988" t="s">
        <v>1176</v>
      </c>
      <c r="S988" t="str">
        <f t="shared" ref="S988:S1051" si="166">VLOOKUP(R988,C:D,2,0)</f>
        <v>L&amp;L- Hộp bảo quản thủy tinh hình tròn Rose 950ML</v>
      </c>
      <c r="T988">
        <f t="shared" ref="T988:T1051" si="167">VLOOKUP(R988,C:E,3,0)</f>
        <v>126000</v>
      </c>
      <c r="U988">
        <v>18</v>
      </c>
      <c r="V988">
        <v>21</v>
      </c>
      <c r="X988">
        <v>3</v>
      </c>
      <c r="Y988">
        <f t="shared" si="162"/>
        <v>3</v>
      </c>
      <c r="Z988" s="101">
        <f t="shared" si="163"/>
        <v>378000</v>
      </c>
      <c r="AA988" s="102">
        <v>0</v>
      </c>
    </row>
    <row r="989" spans="1:27">
      <c r="A989" t="s">
        <v>33</v>
      </c>
      <c r="B989" t="s">
        <v>4187</v>
      </c>
      <c r="C989" t="s">
        <v>4185</v>
      </c>
      <c r="D989" t="s">
        <v>4188</v>
      </c>
      <c r="E989">
        <v>51100</v>
      </c>
      <c r="F989">
        <v>13</v>
      </c>
      <c r="G989">
        <v>12</v>
      </c>
      <c r="H989">
        <v>-1</v>
      </c>
      <c r="J989" t="s">
        <v>6473</v>
      </c>
      <c r="K989" t="str">
        <f t="shared" si="160"/>
        <v>134581</v>
      </c>
      <c r="L989" t="str">
        <f t="shared" si="161"/>
        <v>NHÀ CỬA ĐỜI SỐNG</v>
      </c>
      <c r="P989" t="str">
        <f t="shared" si="164"/>
        <v>NHÀ CỬA ĐỜI SỐNG</v>
      </c>
      <c r="Q989" t="str">
        <f t="shared" si="165"/>
        <v>134860</v>
      </c>
      <c r="R989" t="s">
        <v>720</v>
      </c>
      <c r="S989" t="str">
        <f t="shared" si="166"/>
        <v>MEDIKYU- Nước rửa tay Animo kháng khuẩn (250ml)</v>
      </c>
      <c r="T989">
        <f t="shared" si="167"/>
        <v>115000</v>
      </c>
      <c r="U989">
        <v>36</v>
      </c>
      <c r="V989">
        <v>40</v>
      </c>
      <c r="X989">
        <v>4</v>
      </c>
      <c r="Y989">
        <f t="shared" si="162"/>
        <v>4</v>
      </c>
      <c r="Z989" s="101">
        <f t="shared" si="163"/>
        <v>460000</v>
      </c>
      <c r="AA989" s="102">
        <v>0</v>
      </c>
    </row>
    <row r="990" spans="1:27">
      <c r="A990" t="s">
        <v>33</v>
      </c>
      <c r="B990" t="s">
        <v>4187</v>
      </c>
      <c r="C990" t="s">
        <v>4185</v>
      </c>
      <c r="D990" t="s">
        <v>4188</v>
      </c>
      <c r="E990">
        <v>51100</v>
      </c>
      <c r="F990">
        <v>11</v>
      </c>
      <c r="G990">
        <v>5</v>
      </c>
      <c r="H990">
        <v>-6</v>
      </c>
      <c r="J990" t="s">
        <v>6473</v>
      </c>
      <c r="K990" t="str">
        <f t="shared" si="160"/>
        <v>134581</v>
      </c>
      <c r="L990" t="str">
        <f t="shared" si="161"/>
        <v>NHÀ CỬA ĐỜI SỐNG</v>
      </c>
      <c r="P990" t="str">
        <f t="shared" si="164"/>
        <v>NHÀ CỬA ĐỜI SỐNG</v>
      </c>
      <c r="Q990" t="str">
        <f t="shared" si="165"/>
        <v>134861</v>
      </c>
      <c r="R990" t="s">
        <v>2226</v>
      </c>
      <c r="S990" t="str">
        <f t="shared" si="166"/>
        <v>MEDIKYU- Nước rửa tay Animo túi refill 200ml</v>
      </c>
      <c r="T990">
        <f t="shared" si="167"/>
        <v>85000</v>
      </c>
      <c r="U990">
        <v>4</v>
      </c>
      <c r="V990">
        <v>0</v>
      </c>
      <c r="X990">
        <v>-4</v>
      </c>
      <c r="Y990">
        <f t="shared" si="162"/>
        <v>-4</v>
      </c>
      <c r="Z990" s="101">
        <f t="shared" si="163"/>
        <v>-340000</v>
      </c>
      <c r="AA990" s="102">
        <v>0</v>
      </c>
    </row>
    <row r="991" spans="1:27">
      <c r="A991" t="s">
        <v>33</v>
      </c>
      <c r="B991" t="s">
        <v>4187</v>
      </c>
      <c r="C991" t="s">
        <v>4185</v>
      </c>
      <c r="D991" t="s">
        <v>4188</v>
      </c>
      <c r="E991">
        <v>51100</v>
      </c>
      <c r="F991">
        <v>3</v>
      </c>
      <c r="G991">
        <v>2</v>
      </c>
      <c r="H991">
        <v>-1</v>
      </c>
      <c r="J991" t="s">
        <v>6473</v>
      </c>
      <c r="K991" t="str">
        <f t="shared" si="160"/>
        <v>134581</v>
      </c>
      <c r="L991" t="str">
        <f t="shared" si="161"/>
        <v>NHÀ CỬA ĐỜI SỐNG</v>
      </c>
      <c r="P991" t="str">
        <f t="shared" si="164"/>
        <v>NHÀ CỬA ĐỜI SỐNG</v>
      </c>
      <c r="Q991" t="str">
        <f t="shared" si="165"/>
        <v>134862</v>
      </c>
      <c r="R991" t="s">
        <v>4708</v>
      </c>
      <c r="S991" t="str">
        <f t="shared" si="166"/>
        <v>P&amp;G -Nước hoa ô tô ion aqua 2.5ml</v>
      </c>
      <c r="T991">
        <f t="shared" si="167"/>
        <v>168000</v>
      </c>
      <c r="U991">
        <v>-1</v>
      </c>
      <c r="V991">
        <v>0</v>
      </c>
      <c r="W991">
        <v>1</v>
      </c>
      <c r="Y991">
        <f t="shared" si="162"/>
        <v>1</v>
      </c>
      <c r="Z991" s="101">
        <f t="shared" si="163"/>
        <v>168000</v>
      </c>
      <c r="AA991" s="102">
        <v>46009</v>
      </c>
    </row>
    <row r="992" spans="1:27">
      <c r="A992" t="s">
        <v>33</v>
      </c>
      <c r="B992" t="s">
        <v>4187</v>
      </c>
      <c r="C992" t="s">
        <v>4185</v>
      </c>
      <c r="D992" t="s">
        <v>4188</v>
      </c>
      <c r="E992">
        <v>51100</v>
      </c>
      <c r="F992">
        <v>-7</v>
      </c>
      <c r="G992">
        <v>0</v>
      </c>
      <c r="H992">
        <v>7</v>
      </c>
      <c r="J992" t="s">
        <v>6473</v>
      </c>
      <c r="K992" t="str">
        <f t="shared" si="160"/>
        <v>134581</v>
      </c>
      <c r="L992" t="str">
        <f t="shared" si="161"/>
        <v>NHÀ CỬA ĐỜI SỐNG</v>
      </c>
      <c r="P992" t="str">
        <f t="shared" si="164"/>
        <v>NHÀ CỬA ĐỜI SỐNG</v>
      </c>
      <c r="Q992" t="str">
        <f t="shared" si="165"/>
        <v>134878</v>
      </c>
      <c r="R992" t="s">
        <v>5972</v>
      </c>
      <c r="S992" t="str">
        <f t="shared" si="166"/>
        <v>NAKAYA - Hộp đựng chịu nhiệt lò vi sóng-K293-4</v>
      </c>
      <c r="T992">
        <f t="shared" si="167"/>
        <v>46000</v>
      </c>
      <c r="U992">
        <v>-1</v>
      </c>
      <c r="V992">
        <v>0</v>
      </c>
      <c r="W992">
        <v>1</v>
      </c>
      <c r="Y992">
        <f t="shared" si="162"/>
        <v>1</v>
      </c>
      <c r="Z992" s="101">
        <f t="shared" si="163"/>
        <v>46000</v>
      </c>
      <c r="AA992" s="102">
        <v>46136</v>
      </c>
    </row>
    <row r="993" spans="1:27">
      <c r="A993" t="s">
        <v>33</v>
      </c>
      <c r="B993" t="s">
        <v>4187</v>
      </c>
      <c r="C993" t="s">
        <v>4185</v>
      </c>
      <c r="D993" t="s">
        <v>4188</v>
      </c>
      <c r="E993">
        <v>51100</v>
      </c>
      <c r="F993">
        <v>-1</v>
      </c>
      <c r="G993">
        <v>0</v>
      </c>
      <c r="H993">
        <v>1</v>
      </c>
      <c r="J993" t="s">
        <v>6473</v>
      </c>
      <c r="K993" t="str">
        <f t="shared" si="160"/>
        <v>134581</v>
      </c>
      <c r="L993" t="str">
        <f t="shared" si="161"/>
        <v>NHÀ CỬA ĐỜI SỐNG</v>
      </c>
      <c r="P993" t="str">
        <f t="shared" si="164"/>
        <v>NHÀ CỬA ĐỜI SỐNG</v>
      </c>
      <c r="Q993" t="str">
        <f t="shared" si="165"/>
        <v>134897</v>
      </c>
      <c r="R993" t="s">
        <v>5968</v>
      </c>
      <c r="S993" t="str">
        <f t="shared" si="166"/>
        <v>THERMOS- Bình giữ nhiệt màu đỏ 500ml</v>
      </c>
      <c r="T993">
        <f t="shared" si="167"/>
        <v>550000</v>
      </c>
      <c r="U993">
        <v>-2</v>
      </c>
      <c r="V993">
        <v>0</v>
      </c>
      <c r="W993">
        <v>2</v>
      </c>
      <c r="Y993">
        <f t="shared" si="162"/>
        <v>2</v>
      </c>
      <c r="Z993" s="101">
        <f t="shared" si="163"/>
        <v>1100000</v>
      </c>
      <c r="AA993" s="102">
        <v>46136</v>
      </c>
    </row>
    <row r="994" spans="1:27">
      <c r="A994" t="s">
        <v>33</v>
      </c>
      <c r="B994" t="s">
        <v>780</v>
      </c>
      <c r="C994" t="s">
        <v>781</v>
      </c>
      <c r="D994" t="s">
        <v>782</v>
      </c>
      <c r="E994">
        <v>50000</v>
      </c>
      <c r="F994">
        <v>0</v>
      </c>
      <c r="G994">
        <v>2</v>
      </c>
      <c r="I994">
        <v>2</v>
      </c>
      <c r="J994" t="s">
        <v>6262</v>
      </c>
      <c r="K994" t="str">
        <f t="shared" si="160"/>
        <v>134582</v>
      </c>
      <c r="L994" t="str">
        <f t="shared" si="161"/>
        <v>NHÀ CỬA ĐỜI SỐNG</v>
      </c>
      <c r="P994" t="str">
        <f t="shared" si="164"/>
        <v>NHÀ CỬA ĐỜI SỐNG</v>
      </c>
      <c r="Q994" t="str">
        <f t="shared" si="165"/>
        <v>134898</v>
      </c>
      <c r="R994" t="s">
        <v>2458</v>
      </c>
      <c r="S994" t="str">
        <f t="shared" si="166"/>
        <v>THERMOS- Bình giữ nhiệt màu kem 500ml</v>
      </c>
      <c r="T994">
        <f t="shared" si="167"/>
        <v>550000</v>
      </c>
      <c r="U994">
        <v>2</v>
      </c>
      <c r="V994">
        <v>0</v>
      </c>
      <c r="X994">
        <v>-2</v>
      </c>
      <c r="Y994">
        <f t="shared" si="162"/>
        <v>-2</v>
      </c>
      <c r="Z994" s="101">
        <f t="shared" si="163"/>
        <v>-1100000</v>
      </c>
      <c r="AA994" s="102">
        <v>0</v>
      </c>
    </row>
    <row r="995" spans="1:27">
      <c r="A995" t="s">
        <v>33</v>
      </c>
      <c r="B995" t="s">
        <v>780</v>
      </c>
      <c r="C995" t="s">
        <v>781</v>
      </c>
      <c r="D995" t="s">
        <v>782</v>
      </c>
      <c r="E995">
        <v>50000</v>
      </c>
      <c r="F995">
        <v>75</v>
      </c>
      <c r="G995">
        <v>74</v>
      </c>
      <c r="H995">
        <v>-1</v>
      </c>
      <c r="J995" t="s">
        <v>6262</v>
      </c>
      <c r="K995" t="str">
        <f t="shared" si="160"/>
        <v>134582</v>
      </c>
      <c r="L995" t="str">
        <f t="shared" si="161"/>
        <v>NHÀ CỬA ĐỜI SỐNG</v>
      </c>
      <c r="P995" t="str">
        <f t="shared" si="164"/>
        <v>NHÀ CỬA ĐỜI SỐNG</v>
      </c>
      <c r="Q995" t="str">
        <f t="shared" si="165"/>
        <v>134902</v>
      </c>
      <c r="R995" t="s">
        <v>6039</v>
      </c>
      <c r="S995" t="str">
        <f t="shared" si="166"/>
        <v>THERMOS- Bình giữ nhiệt màu hồng nhạt 500ml</v>
      </c>
      <c r="T995">
        <f t="shared" si="167"/>
        <v>550000</v>
      </c>
      <c r="U995">
        <v>1</v>
      </c>
      <c r="V995">
        <v>0</v>
      </c>
      <c r="W995">
        <v>-1</v>
      </c>
      <c r="Y995">
        <f t="shared" si="162"/>
        <v>-1</v>
      </c>
      <c r="Z995" s="101">
        <f t="shared" si="163"/>
        <v>-550000</v>
      </c>
      <c r="AA995" s="102">
        <v>46153</v>
      </c>
    </row>
    <row r="996" spans="1:27">
      <c r="A996" t="s">
        <v>33</v>
      </c>
      <c r="B996" t="s">
        <v>780</v>
      </c>
      <c r="C996" t="s">
        <v>781</v>
      </c>
      <c r="D996" t="s">
        <v>782</v>
      </c>
      <c r="E996">
        <v>50000</v>
      </c>
      <c r="F996">
        <v>45</v>
      </c>
      <c r="G996">
        <v>38</v>
      </c>
      <c r="H996">
        <v>-7</v>
      </c>
      <c r="J996" t="s">
        <v>6262</v>
      </c>
      <c r="K996" t="str">
        <f t="shared" si="160"/>
        <v>134582</v>
      </c>
      <c r="L996" t="str">
        <f t="shared" si="161"/>
        <v>NHÀ CỬA ĐỜI SỐNG</v>
      </c>
      <c r="P996" t="str">
        <f t="shared" si="164"/>
        <v>NHÀ CỬA ĐỜI SỐNG</v>
      </c>
      <c r="Q996" t="str">
        <f t="shared" si="165"/>
        <v>134903</v>
      </c>
      <c r="R996" t="s">
        <v>6004</v>
      </c>
      <c r="S996" t="str">
        <f t="shared" si="166"/>
        <v>THERMOS- Bình giữ nhiệt màu tím 500ml</v>
      </c>
      <c r="T996">
        <f t="shared" si="167"/>
        <v>550000</v>
      </c>
      <c r="U996">
        <v>1</v>
      </c>
      <c r="V996">
        <v>0</v>
      </c>
      <c r="W996">
        <v>-1</v>
      </c>
      <c r="Y996">
        <f t="shared" si="162"/>
        <v>-1</v>
      </c>
      <c r="Z996" s="101">
        <f t="shared" si="163"/>
        <v>-550000</v>
      </c>
      <c r="AA996" s="102">
        <v>46146</v>
      </c>
    </row>
    <row r="997" spans="1:27">
      <c r="A997" t="s">
        <v>33</v>
      </c>
      <c r="B997" t="s">
        <v>780</v>
      </c>
      <c r="C997" t="s">
        <v>781</v>
      </c>
      <c r="D997" t="s">
        <v>782</v>
      </c>
      <c r="E997">
        <v>50000</v>
      </c>
      <c r="F997">
        <v>38</v>
      </c>
      <c r="G997">
        <v>37</v>
      </c>
      <c r="H997">
        <v>-1</v>
      </c>
      <c r="J997" t="s">
        <v>6262</v>
      </c>
      <c r="K997" t="str">
        <f t="shared" si="160"/>
        <v>134582</v>
      </c>
      <c r="L997" t="str">
        <f t="shared" si="161"/>
        <v>NHÀ CỬA ĐỜI SỐNG</v>
      </c>
      <c r="P997" t="str">
        <f t="shared" si="164"/>
        <v>NHÀ CỬA ĐỜI SỐNG</v>
      </c>
      <c r="Q997" t="str">
        <f t="shared" si="165"/>
        <v>134926</v>
      </c>
      <c r="R997" t="s">
        <v>1990</v>
      </c>
      <c r="S997" t="str">
        <f t="shared" si="166"/>
        <v>LIVING- Bộ 5 đôi đũa mẫu hoa xanh 22cm</v>
      </c>
      <c r="T997">
        <f t="shared" si="167"/>
        <v>95000</v>
      </c>
      <c r="U997">
        <v>20</v>
      </c>
      <c r="V997">
        <v>19</v>
      </c>
      <c r="X997">
        <v>-1</v>
      </c>
      <c r="Y997">
        <f t="shared" si="162"/>
        <v>-1</v>
      </c>
      <c r="Z997" s="101">
        <f t="shared" si="163"/>
        <v>-95000</v>
      </c>
      <c r="AA997" s="102">
        <v>0</v>
      </c>
    </row>
    <row r="998" spans="1:27">
      <c r="A998" t="s">
        <v>33</v>
      </c>
      <c r="B998" t="s">
        <v>780</v>
      </c>
      <c r="C998" t="s">
        <v>781</v>
      </c>
      <c r="D998" t="s">
        <v>782</v>
      </c>
      <c r="E998">
        <v>50000</v>
      </c>
      <c r="F998">
        <v>-1</v>
      </c>
      <c r="G998">
        <v>0</v>
      </c>
      <c r="H998">
        <v>1</v>
      </c>
      <c r="J998" t="s">
        <v>6262</v>
      </c>
      <c r="K998" t="str">
        <f t="shared" ref="K998:K1061" si="168">B998</f>
        <v>134582</v>
      </c>
      <c r="L998" t="str">
        <f t="shared" ref="L998:L1061" si="169">A998</f>
        <v>NHÀ CỬA ĐỜI SỐNG</v>
      </c>
      <c r="P998" t="str">
        <f t="shared" si="164"/>
        <v>NHÀ CỬA ĐỜI SỐNG</v>
      </c>
      <c r="Q998" t="str">
        <f t="shared" si="165"/>
        <v>134928</v>
      </c>
      <c r="R998" t="s">
        <v>4760</v>
      </c>
      <c r="S998" t="str">
        <f t="shared" si="166"/>
        <v>AOKEMENG- Nước giặt hương Lavender 2kg</v>
      </c>
      <c r="T998">
        <f t="shared" si="167"/>
        <v>99000</v>
      </c>
      <c r="U998">
        <v>-1</v>
      </c>
      <c r="V998">
        <v>0</v>
      </c>
      <c r="W998">
        <v>1</v>
      </c>
      <c r="Y998">
        <f t="shared" ref="Y998:Y1061" si="170">+X998+W998</f>
        <v>1</v>
      </c>
      <c r="Z998" s="101">
        <f t="shared" ref="Z998:Z1061" si="171">+Y998*T998</f>
        <v>99000</v>
      </c>
      <c r="AA998" s="102">
        <v>46013.467986111114</v>
      </c>
    </row>
    <row r="999" spans="1:27">
      <c r="A999" t="s">
        <v>33</v>
      </c>
      <c r="B999" t="s">
        <v>780</v>
      </c>
      <c r="C999" t="s">
        <v>781</v>
      </c>
      <c r="D999" t="s">
        <v>782</v>
      </c>
      <c r="E999">
        <v>50000</v>
      </c>
      <c r="F999">
        <v>-4</v>
      </c>
      <c r="G999">
        <v>0</v>
      </c>
      <c r="H999">
        <v>4</v>
      </c>
      <c r="J999" t="s">
        <v>6262</v>
      </c>
      <c r="K999" t="str">
        <f t="shared" si="168"/>
        <v>134582</v>
      </c>
      <c r="L999" t="str">
        <f t="shared" si="169"/>
        <v>NHÀ CỬA ĐỜI SỐNG</v>
      </c>
      <c r="P999" t="str">
        <f t="shared" si="164"/>
        <v>NHÀ CỬA ĐỜI SỐNG</v>
      </c>
      <c r="Q999" t="str">
        <f t="shared" si="165"/>
        <v>134929</v>
      </c>
      <c r="R999" t="s">
        <v>4762</v>
      </c>
      <c r="S999" t="str">
        <f t="shared" si="166"/>
        <v>AOKEMENG- Nước giặt hương Lavender 2kg</v>
      </c>
      <c r="T999">
        <f t="shared" si="167"/>
        <v>99000</v>
      </c>
      <c r="U999">
        <v>1</v>
      </c>
      <c r="V999">
        <v>0</v>
      </c>
      <c r="W999">
        <v>-1</v>
      </c>
      <c r="Y999">
        <f t="shared" si="170"/>
        <v>-1</v>
      </c>
      <c r="Z999" s="101">
        <f t="shared" si="171"/>
        <v>-99000</v>
      </c>
      <c r="AA999" s="102">
        <v>46013.467986111114</v>
      </c>
    </row>
    <row r="1000" spans="1:27">
      <c r="A1000" t="s">
        <v>33</v>
      </c>
      <c r="B1000" t="s">
        <v>780</v>
      </c>
      <c r="C1000" t="s">
        <v>781</v>
      </c>
      <c r="D1000" t="s">
        <v>782</v>
      </c>
      <c r="E1000">
        <v>50000</v>
      </c>
      <c r="F1000">
        <v>-1</v>
      </c>
      <c r="G1000">
        <v>0</v>
      </c>
      <c r="H1000">
        <v>1</v>
      </c>
      <c r="J1000" t="s">
        <v>6262</v>
      </c>
      <c r="K1000" t="str">
        <f t="shared" si="168"/>
        <v>134582</v>
      </c>
      <c r="L1000" t="str">
        <f t="shared" si="169"/>
        <v>NHÀ CỬA ĐỜI SỐNG</v>
      </c>
      <c r="P1000" t="str">
        <f t="shared" si="164"/>
        <v>NHÀ CỬA ĐỜI SỐNG</v>
      </c>
      <c r="Q1000" t="str">
        <f t="shared" si="165"/>
        <v>134987</v>
      </c>
      <c r="R1000" t="s">
        <v>2464</v>
      </c>
      <c r="S1000" t="str">
        <f t="shared" si="166"/>
        <v>P&amp;G- Viên giặt xả 4D hương hoa 28 viên</v>
      </c>
      <c r="T1000">
        <f t="shared" si="167"/>
        <v>225000</v>
      </c>
      <c r="U1000">
        <v>5</v>
      </c>
      <c r="V1000">
        <v>0</v>
      </c>
      <c r="X1000">
        <v>-5</v>
      </c>
      <c r="Y1000">
        <f t="shared" si="170"/>
        <v>-5</v>
      </c>
      <c r="Z1000" s="101">
        <f t="shared" si="171"/>
        <v>-1125000</v>
      </c>
      <c r="AA1000" s="102">
        <v>0</v>
      </c>
    </row>
    <row r="1001" spans="1:27">
      <c r="A1001" t="s">
        <v>33</v>
      </c>
      <c r="B1001" t="s">
        <v>2228</v>
      </c>
      <c r="C1001" t="s">
        <v>2229</v>
      </c>
      <c r="D1001" t="s">
        <v>2230</v>
      </c>
      <c r="E1001">
        <v>340000</v>
      </c>
      <c r="F1001">
        <v>4</v>
      </c>
      <c r="G1001">
        <v>3</v>
      </c>
      <c r="I1001">
        <v>-1</v>
      </c>
      <c r="J1001">
        <v>46079</v>
      </c>
      <c r="K1001" t="str">
        <f t="shared" si="168"/>
        <v>134590</v>
      </c>
      <c r="L1001" t="str">
        <f t="shared" si="169"/>
        <v>NHÀ CỬA ĐỜI SỐNG</v>
      </c>
      <c r="P1001" t="str">
        <f t="shared" si="164"/>
        <v>NHÀ CỬA ĐỜI SỐNG</v>
      </c>
      <c r="Q1001" t="str">
        <f t="shared" si="165"/>
        <v>134993</v>
      </c>
      <c r="R1001" t="s">
        <v>5820</v>
      </c>
      <c r="S1001" t="str">
        <f t="shared" si="166"/>
        <v>ECHO-Thìa inox</v>
      </c>
      <c r="T1001">
        <f t="shared" si="167"/>
        <v>40000</v>
      </c>
      <c r="U1001">
        <v>-3</v>
      </c>
      <c r="V1001">
        <v>0</v>
      </c>
      <c r="W1001">
        <v>3</v>
      </c>
      <c r="Y1001">
        <f t="shared" si="170"/>
        <v>3</v>
      </c>
      <c r="Z1001" s="101">
        <f t="shared" si="171"/>
        <v>120000</v>
      </c>
      <c r="AA1001" s="102">
        <v>46116</v>
      </c>
    </row>
    <row r="1002" spans="1:27">
      <c r="A1002" t="s">
        <v>33</v>
      </c>
      <c r="B1002" t="s">
        <v>2228</v>
      </c>
      <c r="C1002" t="s">
        <v>2229</v>
      </c>
      <c r="D1002" t="s">
        <v>2230</v>
      </c>
      <c r="E1002">
        <v>340000</v>
      </c>
      <c r="F1002">
        <v>-1</v>
      </c>
      <c r="G1002">
        <v>0</v>
      </c>
      <c r="H1002">
        <v>1</v>
      </c>
      <c r="J1002">
        <v>46079</v>
      </c>
      <c r="K1002" t="str">
        <f t="shared" si="168"/>
        <v>134590</v>
      </c>
      <c r="L1002" t="str">
        <f t="shared" si="169"/>
        <v>NHÀ CỬA ĐỜI SỐNG</v>
      </c>
      <c r="P1002" t="str">
        <f t="shared" si="164"/>
        <v>NHÀ CỬA ĐỜI SỐNG</v>
      </c>
      <c r="Q1002" t="str">
        <f t="shared" si="165"/>
        <v>134994</v>
      </c>
      <c r="R1002" t="s">
        <v>1830</v>
      </c>
      <c r="S1002" t="str">
        <f t="shared" si="166"/>
        <v>ECHO - Nạo rau, củ, quả 0336-429</v>
      </c>
      <c r="T1002">
        <f t="shared" si="167"/>
        <v>45000</v>
      </c>
      <c r="U1002">
        <v>6</v>
      </c>
      <c r="V1002">
        <v>5</v>
      </c>
      <c r="X1002">
        <v>-1</v>
      </c>
      <c r="Y1002">
        <f t="shared" si="170"/>
        <v>-1</v>
      </c>
      <c r="Z1002" s="101">
        <f t="shared" si="171"/>
        <v>-45000</v>
      </c>
      <c r="AA1002" s="102">
        <v>0</v>
      </c>
    </row>
    <row r="1003" spans="1:27">
      <c r="A1003" t="s">
        <v>33</v>
      </c>
      <c r="B1003" t="s">
        <v>2231</v>
      </c>
      <c r="C1003" t="s">
        <v>2232</v>
      </c>
      <c r="D1003" t="s">
        <v>2233</v>
      </c>
      <c r="E1003">
        <v>340000</v>
      </c>
      <c r="F1003">
        <v>17</v>
      </c>
      <c r="G1003">
        <v>16</v>
      </c>
      <c r="I1003">
        <v>-1</v>
      </c>
      <c r="J1003" t="s">
        <v>6176</v>
      </c>
      <c r="K1003" t="str">
        <f t="shared" si="168"/>
        <v>134591</v>
      </c>
      <c r="L1003" t="str">
        <f t="shared" si="169"/>
        <v>NHÀ CỬA ĐỜI SỐNG</v>
      </c>
      <c r="P1003" t="str">
        <f t="shared" si="164"/>
        <v>THỜI TRANG</v>
      </c>
      <c r="Q1003" t="str">
        <f t="shared" si="165"/>
        <v>141919</v>
      </c>
      <c r="R1003" t="s">
        <v>2931</v>
      </c>
      <c r="S1003" t="str">
        <f t="shared" si="166"/>
        <v>LECIEN- Áo lót Junior cup 1/2 in bông tuyết- Trắng</v>
      </c>
      <c r="T1003">
        <f t="shared" si="167"/>
        <v>175000</v>
      </c>
      <c r="U1003">
        <v>29</v>
      </c>
      <c r="V1003">
        <v>26</v>
      </c>
      <c r="X1003">
        <v>-3</v>
      </c>
      <c r="Y1003">
        <f t="shared" si="170"/>
        <v>-3</v>
      </c>
      <c r="Z1003" s="101">
        <f t="shared" si="171"/>
        <v>-525000</v>
      </c>
      <c r="AA1003" s="102">
        <v>0</v>
      </c>
    </row>
    <row r="1004" spans="1:27">
      <c r="A1004" t="s">
        <v>33</v>
      </c>
      <c r="B1004" t="s">
        <v>2231</v>
      </c>
      <c r="C1004" t="s">
        <v>2232</v>
      </c>
      <c r="D1004" t="s">
        <v>2233</v>
      </c>
      <c r="E1004">
        <v>340000</v>
      </c>
      <c r="F1004">
        <v>5</v>
      </c>
      <c r="G1004">
        <v>4</v>
      </c>
      <c r="H1004">
        <v>-1</v>
      </c>
      <c r="J1004" t="s">
        <v>6176</v>
      </c>
      <c r="K1004" t="str">
        <f t="shared" si="168"/>
        <v>134591</v>
      </c>
      <c r="L1004" t="str">
        <f t="shared" si="169"/>
        <v>NHÀ CỬA ĐỜI SỐNG</v>
      </c>
      <c r="P1004" t="str">
        <f t="shared" si="164"/>
        <v>THỜI TRANG</v>
      </c>
      <c r="Q1004" t="str">
        <f t="shared" si="165"/>
        <v>141921</v>
      </c>
      <c r="R1004" t="s">
        <v>2940</v>
      </c>
      <c r="S1004" t="str">
        <f t="shared" si="166"/>
        <v>LECIEN- Áo lót ZuttoUp ren màu xám C70</v>
      </c>
      <c r="T1004">
        <f t="shared" si="167"/>
        <v>405000</v>
      </c>
      <c r="U1004">
        <v>4</v>
      </c>
      <c r="V1004">
        <v>3</v>
      </c>
      <c r="X1004">
        <v>-1</v>
      </c>
      <c r="Y1004">
        <f t="shared" si="170"/>
        <v>-1</v>
      </c>
      <c r="Z1004" s="101">
        <f t="shared" si="171"/>
        <v>-405000</v>
      </c>
      <c r="AA1004" s="102">
        <v>0</v>
      </c>
    </row>
    <row r="1005" spans="1:27">
      <c r="A1005" t="s">
        <v>33</v>
      </c>
      <c r="B1005" t="s">
        <v>2231</v>
      </c>
      <c r="C1005" t="s">
        <v>2232</v>
      </c>
      <c r="D1005" t="s">
        <v>2233</v>
      </c>
      <c r="E1005">
        <v>340000</v>
      </c>
      <c r="F1005">
        <v>-2</v>
      </c>
      <c r="G1005">
        <v>0</v>
      </c>
      <c r="H1005">
        <v>2</v>
      </c>
      <c r="J1005" t="s">
        <v>6176</v>
      </c>
      <c r="K1005" t="str">
        <f t="shared" si="168"/>
        <v>134591</v>
      </c>
      <c r="L1005" t="str">
        <f t="shared" si="169"/>
        <v>NHÀ CỬA ĐỜI SỐNG</v>
      </c>
      <c r="P1005" t="str">
        <f t="shared" si="164"/>
        <v>THỜI TRANG</v>
      </c>
      <c r="Q1005" t="str">
        <f t="shared" si="165"/>
        <v>142038</v>
      </c>
      <c r="R1005" t="s">
        <v>3589</v>
      </c>
      <c r="S1005" t="str">
        <f t="shared" si="166"/>
        <v>NISHIMATSUYA- Áo Sơ Mi Trẻ em Nhật Bản</v>
      </c>
      <c r="T1005">
        <f t="shared" si="167"/>
        <v>150000</v>
      </c>
      <c r="U1005">
        <v>8</v>
      </c>
      <c r="V1005">
        <v>0</v>
      </c>
      <c r="X1005">
        <v>-8</v>
      </c>
      <c r="Y1005">
        <f t="shared" si="170"/>
        <v>-8</v>
      </c>
      <c r="Z1005" s="101">
        <f t="shared" si="171"/>
        <v>-1200000</v>
      </c>
      <c r="AA1005" s="102">
        <v>0</v>
      </c>
    </row>
    <row r="1006" spans="1:27">
      <c r="A1006" t="s">
        <v>33</v>
      </c>
      <c r="B1006" t="s">
        <v>837</v>
      </c>
      <c r="C1006" t="s">
        <v>838</v>
      </c>
      <c r="D1006" t="s">
        <v>839</v>
      </c>
      <c r="E1006">
        <v>199000</v>
      </c>
      <c r="F1006">
        <v>9</v>
      </c>
      <c r="G1006">
        <v>26</v>
      </c>
      <c r="I1006">
        <v>17</v>
      </c>
      <c r="J1006" t="s">
        <v>6360</v>
      </c>
      <c r="K1006" t="str">
        <f t="shared" si="168"/>
        <v>134595</v>
      </c>
      <c r="L1006" t="str">
        <f t="shared" si="169"/>
        <v>NHÀ CỬA ĐỜI SỐNG</v>
      </c>
      <c r="P1006" t="str">
        <f t="shared" si="164"/>
        <v>THỜI TRANG</v>
      </c>
      <c r="Q1006" t="str">
        <f t="shared" si="165"/>
        <v>142041</v>
      </c>
      <c r="R1006" t="s">
        <v>3587</v>
      </c>
      <c r="S1006" t="str">
        <f t="shared" si="166"/>
        <v>NISHIMATSUYA- Phụ kiện Giữ ấm Mùa đông Nhật Bản</v>
      </c>
      <c r="T1006">
        <f t="shared" si="167"/>
        <v>85000</v>
      </c>
      <c r="U1006">
        <v>28</v>
      </c>
      <c r="V1006">
        <v>0</v>
      </c>
      <c r="X1006">
        <v>-28</v>
      </c>
      <c r="Y1006">
        <f t="shared" si="170"/>
        <v>-28</v>
      </c>
      <c r="Z1006" s="101">
        <f t="shared" si="171"/>
        <v>-2380000</v>
      </c>
      <c r="AA1006" s="102">
        <v>0</v>
      </c>
    </row>
    <row r="1007" spans="1:27">
      <c r="A1007" t="s">
        <v>33</v>
      </c>
      <c r="B1007" t="s">
        <v>837</v>
      </c>
      <c r="C1007" t="s">
        <v>838</v>
      </c>
      <c r="D1007" t="s">
        <v>839</v>
      </c>
      <c r="E1007">
        <v>188000</v>
      </c>
      <c r="F1007">
        <v>26</v>
      </c>
      <c r="G1007">
        <v>11</v>
      </c>
      <c r="H1007">
        <v>-15</v>
      </c>
      <c r="J1007" t="s">
        <v>6360</v>
      </c>
      <c r="K1007" t="str">
        <f t="shared" si="168"/>
        <v>134595</v>
      </c>
      <c r="L1007" t="str">
        <f t="shared" si="169"/>
        <v>NHÀ CỬA ĐỜI SỐNG</v>
      </c>
      <c r="P1007" t="str">
        <f t="shared" si="164"/>
        <v>THỜI TRANG</v>
      </c>
      <c r="Q1007" t="str">
        <f t="shared" si="165"/>
        <v>142137</v>
      </c>
      <c r="R1007" t="s">
        <v>6033</v>
      </c>
      <c r="S1007" t="str">
        <f t="shared" si="166"/>
        <v>LECIEN- Áo lót Kataraku Longline Bra- Xanh ngọc M</v>
      </c>
      <c r="T1007">
        <f t="shared" si="167"/>
        <v>390000</v>
      </c>
      <c r="U1007">
        <v>-1</v>
      </c>
      <c r="V1007">
        <v>0</v>
      </c>
      <c r="W1007">
        <v>1</v>
      </c>
      <c r="Y1007">
        <f t="shared" si="170"/>
        <v>1</v>
      </c>
      <c r="Z1007" s="101">
        <f t="shared" si="171"/>
        <v>390000</v>
      </c>
      <c r="AA1007" s="102">
        <v>46153</v>
      </c>
    </row>
    <row r="1008" spans="1:27">
      <c r="A1008" t="s">
        <v>33</v>
      </c>
      <c r="B1008" t="s">
        <v>837</v>
      </c>
      <c r="C1008" t="s">
        <v>838</v>
      </c>
      <c r="D1008" t="s">
        <v>839</v>
      </c>
      <c r="E1008">
        <v>188000</v>
      </c>
      <c r="F1008">
        <v>17</v>
      </c>
      <c r="G1008">
        <v>15</v>
      </c>
      <c r="H1008">
        <v>-2</v>
      </c>
      <c r="J1008" t="s">
        <v>6360</v>
      </c>
      <c r="K1008" t="str">
        <f t="shared" si="168"/>
        <v>134595</v>
      </c>
      <c r="L1008" t="str">
        <f t="shared" si="169"/>
        <v>NHÀ CỬA ĐỜI SỐNG</v>
      </c>
      <c r="P1008" t="str">
        <f t="shared" si="164"/>
        <v>THỜI TRANG</v>
      </c>
      <c r="Q1008" t="str">
        <f t="shared" si="165"/>
        <v>142281</v>
      </c>
      <c r="R1008" t="s">
        <v>4911</v>
      </c>
      <c r="S1008" t="str">
        <f t="shared" si="166"/>
        <v>NISHIMATSUYA- Quần thu đông trẻ em</v>
      </c>
      <c r="T1008">
        <f t="shared" si="167"/>
        <v>120000</v>
      </c>
      <c r="U1008">
        <v>-2</v>
      </c>
      <c r="V1008">
        <v>0</v>
      </c>
      <c r="W1008">
        <v>2</v>
      </c>
      <c r="Y1008">
        <f t="shared" si="170"/>
        <v>2</v>
      </c>
      <c r="Z1008" s="101">
        <f t="shared" si="171"/>
        <v>240000</v>
      </c>
      <c r="AA1008" s="102">
        <v>46027.660694444443</v>
      </c>
    </row>
    <row r="1009" spans="1:27">
      <c r="A1009" t="s">
        <v>33</v>
      </c>
      <c r="B1009" t="s">
        <v>4511</v>
      </c>
      <c r="C1009" t="s">
        <v>4512</v>
      </c>
      <c r="D1009" t="s">
        <v>4513</v>
      </c>
      <c r="E1009">
        <v>54000</v>
      </c>
      <c r="F1009">
        <v>25</v>
      </c>
      <c r="G1009">
        <v>24</v>
      </c>
      <c r="H1009">
        <v>-1</v>
      </c>
      <c r="J1009" t="s">
        <v>6534</v>
      </c>
      <c r="K1009" t="str">
        <f t="shared" si="168"/>
        <v>134621</v>
      </c>
      <c r="L1009" t="str">
        <f t="shared" si="169"/>
        <v>NHÀ CỬA ĐỜI SỐNG</v>
      </c>
      <c r="P1009" t="str">
        <f t="shared" si="164"/>
        <v>THỜI TRANG</v>
      </c>
      <c r="Q1009" t="str">
        <f t="shared" si="165"/>
        <v>142282</v>
      </c>
      <c r="R1009" t="s">
        <v>3594</v>
      </c>
      <c r="S1009" t="str">
        <f t="shared" si="166"/>
        <v>NISHIMATSUYA- Váy và chân váy thu đông trẻ em</v>
      </c>
      <c r="T1009">
        <f t="shared" si="167"/>
        <v>150000</v>
      </c>
      <c r="U1009">
        <v>5</v>
      </c>
      <c r="V1009">
        <v>0</v>
      </c>
      <c r="X1009">
        <v>-5</v>
      </c>
      <c r="Y1009">
        <f t="shared" si="170"/>
        <v>-5</v>
      </c>
      <c r="Z1009" s="101">
        <f t="shared" si="171"/>
        <v>-750000</v>
      </c>
      <c r="AA1009" s="102">
        <v>0</v>
      </c>
    </row>
    <row r="1010" spans="1:27">
      <c r="A1010" t="s">
        <v>33</v>
      </c>
      <c r="B1010" t="s">
        <v>4511</v>
      </c>
      <c r="C1010" t="s">
        <v>4512</v>
      </c>
      <c r="D1010" t="s">
        <v>4513</v>
      </c>
      <c r="E1010">
        <v>54000</v>
      </c>
      <c r="F1010">
        <v>-1</v>
      </c>
      <c r="G1010">
        <v>0</v>
      </c>
      <c r="H1010">
        <v>1</v>
      </c>
      <c r="J1010" t="s">
        <v>6534</v>
      </c>
      <c r="K1010" t="str">
        <f t="shared" si="168"/>
        <v>134621</v>
      </c>
      <c r="L1010" t="str">
        <f t="shared" si="169"/>
        <v>NHÀ CỬA ĐỜI SỐNG</v>
      </c>
      <c r="P1010" t="str">
        <f t="shared" si="164"/>
        <v>THỜI TRANG</v>
      </c>
      <c r="Q1010" t="str">
        <f t="shared" si="165"/>
        <v>142420</v>
      </c>
      <c r="R1010" t="s">
        <v>2804</v>
      </c>
      <c r="S1010" t="str">
        <f t="shared" si="166"/>
        <v>FUKUSKE- Quần tất nữ Fukuske Tough Leg ML Da đậm</v>
      </c>
      <c r="T1010">
        <f t="shared" si="167"/>
        <v>109000</v>
      </c>
      <c r="U1010">
        <v>6</v>
      </c>
      <c r="V1010">
        <v>4</v>
      </c>
      <c r="X1010">
        <v>-2</v>
      </c>
      <c r="Y1010">
        <f t="shared" si="170"/>
        <v>-2</v>
      </c>
      <c r="Z1010" s="101">
        <f t="shared" si="171"/>
        <v>-218000</v>
      </c>
      <c r="AA1010" s="102">
        <v>0</v>
      </c>
    </row>
    <row r="1011" spans="1:27">
      <c r="A1011" t="s">
        <v>33</v>
      </c>
      <c r="B1011" t="s">
        <v>4411</v>
      </c>
      <c r="C1011" t="s">
        <v>4408</v>
      </c>
      <c r="D1011" t="s">
        <v>4412</v>
      </c>
      <c r="E1011">
        <v>173000</v>
      </c>
      <c r="F1011">
        <v>3</v>
      </c>
      <c r="G1011">
        <v>2</v>
      </c>
      <c r="H1011">
        <v>-1</v>
      </c>
      <c r="J1011" t="s">
        <v>6520</v>
      </c>
      <c r="K1011" t="str">
        <f t="shared" si="168"/>
        <v>134649</v>
      </c>
      <c r="L1011" t="str">
        <f t="shared" si="169"/>
        <v>NHÀ CỬA ĐỜI SỐNG</v>
      </c>
      <c r="P1011" t="str">
        <f t="shared" si="164"/>
        <v>THỜI TRANG</v>
      </c>
      <c r="Q1011" t="str">
        <f t="shared" si="165"/>
        <v>142424</v>
      </c>
      <c r="R1011" t="s">
        <v>2836</v>
      </c>
      <c r="S1011" t="str">
        <f t="shared" si="166"/>
        <v>FUKUSKE-Quần tất Manzoku không tưa rách ML Da sáng</v>
      </c>
      <c r="T1011">
        <f t="shared" si="167"/>
        <v>149000</v>
      </c>
      <c r="U1011">
        <v>3</v>
      </c>
      <c r="V1011">
        <v>0</v>
      </c>
      <c r="X1011">
        <v>-3</v>
      </c>
      <c r="Y1011">
        <f t="shared" si="170"/>
        <v>-3</v>
      </c>
      <c r="Z1011" s="101">
        <f t="shared" si="171"/>
        <v>-447000</v>
      </c>
      <c r="AA1011" s="102">
        <v>0</v>
      </c>
    </row>
    <row r="1012" spans="1:27">
      <c r="A1012" t="s">
        <v>33</v>
      </c>
      <c r="B1012" t="s">
        <v>4411</v>
      </c>
      <c r="C1012" t="s">
        <v>4408</v>
      </c>
      <c r="D1012" t="s">
        <v>4412</v>
      </c>
      <c r="E1012">
        <v>173000</v>
      </c>
      <c r="F1012">
        <v>-1</v>
      </c>
      <c r="G1012">
        <v>0</v>
      </c>
      <c r="H1012">
        <v>1</v>
      </c>
      <c r="J1012" t="s">
        <v>6520</v>
      </c>
      <c r="K1012" t="str">
        <f t="shared" si="168"/>
        <v>134649</v>
      </c>
      <c r="L1012" t="str">
        <f t="shared" si="169"/>
        <v>NHÀ CỬA ĐỜI SỐNG</v>
      </c>
      <c r="P1012" t="str">
        <f t="shared" si="164"/>
        <v>THỜI TRANG</v>
      </c>
      <c r="Q1012" t="str">
        <f t="shared" si="165"/>
        <v>142425</v>
      </c>
      <c r="R1012" t="s">
        <v>2841</v>
      </c>
      <c r="S1012" t="str">
        <f t="shared" si="166"/>
        <v>FUKUSKE-Quần tất Manzoku không tưa rách ML Nâu nhạt</v>
      </c>
      <c r="T1012">
        <f t="shared" si="167"/>
        <v>149000</v>
      </c>
      <c r="U1012">
        <v>0</v>
      </c>
      <c r="V1012">
        <v>1</v>
      </c>
      <c r="X1012">
        <v>1</v>
      </c>
      <c r="Y1012">
        <f t="shared" si="170"/>
        <v>1</v>
      </c>
      <c r="Z1012" s="101">
        <f t="shared" si="171"/>
        <v>149000</v>
      </c>
      <c r="AA1012" s="102">
        <v>0</v>
      </c>
    </row>
    <row r="1013" spans="1:27">
      <c r="A1013" t="s">
        <v>33</v>
      </c>
      <c r="B1013" t="s">
        <v>4162</v>
      </c>
      <c r="C1013" t="s">
        <v>4163</v>
      </c>
      <c r="D1013" t="s">
        <v>4164</v>
      </c>
      <c r="E1013">
        <v>109000</v>
      </c>
      <c r="F1013">
        <v>-1</v>
      </c>
      <c r="G1013">
        <v>0</v>
      </c>
      <c r="H1013">
        <v>1</v>
      </c>
      <c r="J1013" t="s">
        <v>6467</v>
      </c>
      <c r="K1013" t="str">
        <f t="shared" si="168"/>
        <v>134650</v>
      </c>
      <c r="L1013" t="str">
        <f t="shared" si="169"/>
        <v>NHÀ CỬA ĐỜI SỐNG</v>
      </c>
      <c r="P1013" t="str">
        <f t="shared" si="164"/>
        <v>THỜI TRANG</v>
      </c>
      <c r="Q1013" t="str">
        <f t="shared" si="165"/>
        <v>142426</v>
      </c>
      <c r="R1013" t="s">
        <v>2780</v>
      </c>
      <c r="S1013" t="str">
        <f t="shared" si="166"/>
        <v>FUKUSE- Quần tất thon chân ML Đen</v>
      </c>
      <c r="T1013">
        <f t="shared" si="167"/>
        <v>149000</v>
      </c>
      <c r="U1013">
        <v>0</v>
      </c>
      <c r="V1013">
        <v>1</v>
      </c>
      <c r="X1013">
        <v>1</v>
      </c>
      <c r="Y1013">
        <f t="shared" si="170"/>
        <v>1</v>
      </c>
      <c r="Z1013" s="101">
        <f t="shared" si="171"/>
        <v>149000</v>
      </c>
      <c r="AA1013" s="102">
        <v>0</v>
      </c>
    </row>
    <row r="1014" spans="1:27">
      <c r="A1014" t="s">
        <v>33</v>
      </c>
      <c r="B1014" t="s">
        <v>4162</v>
      </c>
      <c r="C1014" t="s">
        <v>4163</v>
      </c>
      <c r="D1014" t="s">
        <v>4164</v>
      </c>
      <c r="E1014">
        <v>109000</v>
      </c>
      <c r="F1014">
        <v>-1</v>
      </c>
      <c r="G1014">
        <v>0</v>
      </c>
      <c r="H1014">
        <v>1</v>
      </c>
      <c r="J1014" t="s">
        <v>6467</v>
      </c>
      <c r="K1014" t="str">
        <f t="shared" si="168"/>
        <v>134650</v>
      </c>
      <c r="L1014" t="str">
        <f t="shared" si="169"/>
        <v>NHÀ CỬA ĐỜI SỐNG</v>
      </c>
      <c r="P1014" t="str">
        <f t="shared" si="164"/>
        <v>THỜI TRANG</v>
      </c>
      <c r="Q1014" t="str">
        <f t="shared" si="165"/>
        <v>142432</v>
      </c>
      <c r="R1014" t="s">
        <v>2827</v>
      </c>
      <c r="S1014" t="str">
        <f t="shared" si="166"/>
        <v>FUKUSKE- Quần tất thon chân thoáng mát L2L Đen</v>
      </c>
      <c r="T1014">
        <f t="shared" si="167"/>
        <v>149000</v>
      </c>
      <c r="U1014">
        <v>0</v>
      </c>
      <c r="V1014">
        <v>1</v>
      </c>
      <c r="X1014">
        <v>1</v>
      </c>
      <c r="Y1014">
        <f t="shared" si="170"/>
        <v>1</v>
      </c>
      <c r="Z1014" s="101">
        <f t="shared" si="171"/>
        <v>149000</v>
      </c>
      <c r="AA1014" s="102">
        <v>0</v>
      </c>
    </row>
    <row r="1015" spans="1:27">
      <c r="A1015" t="s">
        <v>33</v>
      </c>
      <c r="B1015" t="s">
        <v>4162</v>
      </c>
      <c r="C1015" t="s">
        <v>4163</v>
      </c>
      <c r="D1015" t="s">
        <v>4164</v>
      </c>
      <c r="E1015">
        <v>109000</v>
      </c>
      <c r="F1015">
        <v>-1</v>
      </c>
      <c r="G1015">
        <v>0</v>
      </c>
      <c r="H1015">
        <v>1</v>
      </c>
      <c r="J1015" t="s">
        <v>6467</v>
      </c>
      <c r="K1015" t="str">
        <f t="shared" si="168"/>
        <v>134650</v>
      </c>
      <c r="L1015" t="str">
        <f t="shared" si="169"/>
        <v>NHÀ CỬA ĐỜI SỐNG</v>
      </c>
      <c r="P1015" t="str">
        <f t="shared" si="164"/>
        <v>THỜI TRANG</v>
      </c>
      <c r="Q1015" t="str">
        <f t="shared" si="165"/>
        <v>142433</v>
      </c>
      <c r="R1015" t="s">
        <v>2824</v>
      </c>
      <c r="S1015" t="str">
        <f t="shared" si="166"/>
        <v>FUKUSKE- Quần tất thon chân thoáng mát L2L Da đậm</v>
      </c>
      <c r="T1015">
        <f t="shared" si="167"/>
        <v>149000</v>
      </c>
      <c r="U1015">
        <v>5</v>
      </c>
      <c r="V1015">
        <v>6</v>
      </c>
      <c r="X1015">
        <v>1</v>
      </c>
      <c r="Y1015">
        <f t="shared" si="170"/>
        <v>1</v>
      </c>
      <c r="Z1015" s="101">
        <f t="shared" si="171"/>
        <v>149000</v>
      </c>
      <c r="AA1015" s="102">
        <v>0</v>
      </c>
    </row>
    <row r="1016" spans="1:27">
      <c r="A1016" t="s">
        <v>33</v>
      </c>
      <c r="B1016" t="s">
        <v>4197</v>
      </c>
      <c r="C1016" t="s">
        <v>4191</v>
      </c>
      <c r="D1016" t="s">
        <v>4198</v>
      </c>
      <c r="E1016">
        <v>109000</v>
      </c>
      <c r="F1016">
        <v>3</v>
      </c>
      <c r="G1016">
        <v>2</v>
      </c>
      <c r="H1016">
        <v>-1</v>
      </c>
      <c r="J1016" t="s">
        <v>6474</v>
      </c>
      <c r="K1016" t="str">
        <f t="shared" si="168"/>
        <v>134651</v>
      </c>
      <c r="L1016" t="str">
        <f t="shared" si="169"/>
        <v>NHÀ CỬA ĐỜI SỐNG</v>
      </c>
      <c r="P1016" t="str">
        <f t="shared" si="164"/>
        <v>THỜI TRANG</v>
      </c>
      <c r="Q1016" t="str">
        <f t="shared" si="165"/>
        <v>142438</v>
      </c>
      <c r="R1016" t="s">
        <v>2806</v>
      </c>
      <c r="S1016" t="str">
        <f t="shared" si="166"/>
        <v>FUKUSKE- Quần tất thon chân độ dày 30 L2L Da sáng</v>
      </c>
      <c r="T1016">
        <f t="shared" si="167"/>
        <v>149000</v>
      </c>
      <c r="U1016">
        <v>0</v>
      </c>
      <c r="V1016">
        <v>2</v>
      </c>
      <c r="X1016">
        <v>2</v>
      </c>
      <c r="Y1016">
        <f t="shared" si="170"/>
        <v>2</v>
      </c>
      <c r="Z1016" s="101">
        <f t="shared" si="171"/>
        <v>298000</v>
      </c>
      <c r="AA1016" s="102">
        <v>0</v>
      </c>
    </row>
    <row r="1017" spans="1:27">
      <c r="A1017" t="s">
        <v>33</v>
      </c>
      <c r="B1017" t="s">
        <v>4197</v>
      </c>
      <c r="C1017" t="s">
        <v>4191</v>
      </c>
      <c r="D1017" t="s">
        <v>4198</v>
      </c>
      <c r="E1017">
        <v>109000</v>
      </c>
      <c r="F1017">
        <v>2</v>
      </c>
      <c r="G1017">
        <v>1</v>
      </c>
      <c r="H1017">
        <v>-1</v>
      </c>
      <c r="J1017" t="s">
        <v>6474</v>
      </c>
      <c r="K1017" t="str">
        <f t="shared" si="168"/>
        <v>134651</v>
      </c>
      <c r="L1017" t="str">
        <f t="shared" si="169"/>
        <v>NHÀ CỬA ĐỜI SỐNG</v>
      </c>
      <c r="P1017" t="str">
        <f t="shared" si="164"/>
        <v>THỜI TRANG</v>
      </c>
      <c r="Q1017" t="str">
        <f t="shared" si="165"/>
        <v>142440</v>
      </c>
      <c r="R1017" t="s">
        <v>2801</v>
      </c>
      <c r="S1017" t="str">
        <f t="shared" si="166"/>
        <v>FUKUSKE- Quần tất nữ Fukuske Tough Leg ML Da đậm</v>
      </c>
      <c r="T1017">
        <f t="shared" si="167"/>
        <v>109000</v>
      </c>
      <c r="U1017">
        <v>1</v>
      </c>
      <c r="V1017">
        <v>0</v>
      </c>
      <c r="X1017">
        <v>-1</v>
      </c>
      <c r="Y1017">
        <f t="shared" si="170"/>
        <v>-1</v>
      </c>
      <c r="Z1017" s="101">
        <f t="shared" si="171"/>
        <v>-109000</v>
      </c>
      <c r="AA1017" s="102">
        <v>0</v>
      </c>
    </row>
    <row r="1018" spans="1:27">
      <c r="A1018" t="s">
        <v>33</v>
      </c>
      <c r="B1018" t="s">
        <v>4197</v>
      </c>
      <c r="C1018" t="s">
        <v>4191</v>
      </c>
      <c r="D1018" t="s">
        <v>4198</v>
      </c>
      <c r="E1018">
        <v>109000</v>
      </c>
      <c r="F1018">
        <v>1</v>
      </c>
      <c r="G1018">
        <v>0</v>
      </c>
      <c r="H1018">
        <v>-1</v>
      </c>
      <c r="J1018" t="s">
        <v>6474</v>
      </c>
      <c r="K1018" t="str">
        <f t="shared" si="168"/>
        <v>134651</v>
      </c>
      <c r="L1018" t="str">
        <f t="shared" si="169"/>
        <v>NHÀ CỬA ĐỜI SỐNG</v>
      </c>
      <c r="P1018" t="str">
        <f t="shared" si="164"/>
        <v>THỜI TRANG</v>
      </c>
      <c r="Q1018" t="str">
        <f t="shared" si="165"/>
        <v>142443</v>
      </c>
      <c r="R1018" t="s">
        <v>6035</v>
      </c>
      <c r="S1018" t="str">
        <f t="shared" si="166"/>
        <v>LECIEN- Áo lót Kataraku Longline Bra- Hồng M,LECIEN- Áo lót Kataraku Longline Bra- Hồng M</v>
      </c>
      <c r="T1018">
        <f t="shared" si="167"/>
        <v>390000</v>
      </c>
      <c r="U1018">
        <v>1</v>
      </c>
      <c r="V1018">
        <v>0</v>
      </c>
      <c r="W1018">
        <v>-1</v>
      </c>
      <c r="Y1018">
        <f t="shared" si="170"/>
        <v>-1</v>
      </c>
      <c r="Z1018" s="101">
        <f t="shared" si="171"/>
        <v>-390000</v>
      </c>
      <c r="AA1018" s="102">
        <v>46153</v>
      </c>
    </row>
    <row r="1019" spans="1:27">
      <c r="A1019" t="s">
        <v>33</v>
      </c>
      <c r="B1019" t="s">
        <v>4173</v>
      </c>
      <c r="C1019" t="s">
        <v>4165</v>
      </c>
      <c r="D1019" t="s">
        <v>4174</v>
      </c>
      <c r="E1019">
        <v>109000</v>
      </c>
      <c r="F1019">
        <v>1</v>
      </c>
      <c r="G1019">
        <v>0</v>
      </c>
      <c r="H1019">
        <v>-1</v>
      </c>
      <c r="J1019" t="s">
        <v>6469</v>
      </c>
      <c r="K1019" t="str">
        <f t="shared" si="168"/>
        <v>134654</v>
      </c>
      <c r="L1019" t="str">
        <f t="shared" si="169"/>
        <v>NHÀ CỬA ĐỜI SỐNG</v>
      </c>
      <c r="P1019" t="str">
        <f t="shared" si="164"/>
        <v>THỜI TRANG</v>
      </c>
      <c r="Q1019" t="str">
        <f t="shared" si="165"/>
        <v>142459</v>
      </c>
      <c r="R1019" t="s">
        <v>4322</v>
      </c>
      <c r="S1019" t="str">
        <f t="shared" si="166"/>
        <v>UNIQLO-ÁO CHỐNG NẮNG NỮ AIRISM 02 LIGHT GRAY XL</v>
      </c>
      <c r="T1019">
        <f t="shared" si="167"/>
        <v>495000</v>
      </c>
      <c r="U1019">
        <v>1</v>
      </c>
      <c r="V1019">
        <v>0</v>
      </c>
      <c r="W1019">
        <v>-1</v>
      </c>
      <c r="Y1019">
        <f t="shared" si="170"/>
        <v>-1</v>
      </c>
      <c r="Z1019" s="101">
        <f t="shared" si="171"/>
        <v>-495000</v>
      </c>
      <c r="AA1019" s="102">
        <v>45954</v>
      </c>
    </row>
    <row r="1020" spans="1:27">
      <c r="A1020" t="s">
        <v>33</v>
      </c>
      <c r="B1020" t="s">
        <v>4173</v>
      </c>
      <c r="C1020" t="s">
        <v>4165</v>
      </c>
      <c r="D1020" t="s">
        <v>4174</v>
      </c>
      <c r="E1020">
        <v>109000</v>
      </c>
      <c r="F1020">
        <v>-1</v>
      </c>
      <c r="G1020">
        <v>0</v>
      </c>
      <c r="H1020">
        <v>1</v>
      </c>
      <c r="J1020" t="s">
        <v>6469</v>
      </c>
      <c r="K1020" t="str">
        <f t="shared" si="168"/>
        <v>134654</v>
      </c>
      <c r="L1020" t="str">
        <f t="shared" si="169"/>
        <v>NHÀ CỬA ĐỜI SỐNG</v>
      </c>
      <c r="P1020" t="str">
        <f t="shared" si="164"/>
        <v>THỜI TRANG</v>
      </c>
      <c r="Q1020" t="str">
        <f t="shared" si="165"/>
        <v>142492</v>
      </c>
      <c r="R1020" t="s">
        <v>2934</v>
      </c>
      <c r="S1020" t="str">
        <f t="shared" si="166"/>
        <v>LECIEN- Áo lót ren Silhouette màu đen B75</v>
      </c>
      <c r="T1020">
        <f t="shared" si="167"/>
        <v>405000</v>
      </c>
      <c r="U1020">
        <v>1</v>
      </c>
      <c r="V1020">
        <v>0</v>
      </c>
      <c r="X1020">
        <v>-1</v>
      </c>
      <c r="Y1020">
        <f t="shared" si="170"/>
        <v>-1</v>
      </c>
      <c r="Z1020" s="101">
        <f t="shared" si="171"/>
        <v>-405000</v>
      </c>
      <c r="AA1020" s="102">
        <v>0</v>
      </c>
    </row>
    <row r="1021" spans="1:27">
      <c r="A1021" t="s">
        <v>33</v>
      </c>
      <c r="B1021" t="s">
        <v>1626</v>
      </c>
      <c r="C1021" t="s">
        <v>1627</v>
      </c>
      <c r="D1021" t="s">
        <v>1628</v>
      </c>
      <c r="E1021">
        <v>40000</v>
      </c>
      <c r="F1021">
        <v>2</v>
      </c>
      <c r="G1021">
        <v>0</v>
      </c>
      <c r="H1021">
        <v>-2</v>
      </c>
      <c r="J1021" t="s">
        <v>6607</v>
      </c>
      <c r="K1021" t="str">
        <f t="shared" si="168"/>
        <v>134665</v>
      </c>
      <c r="L1021" t="str">
        <f t="shared" si="169"/>
        <v>NHÀ CỬA ĐỜI SỐNG</v>
      </c>
      <c r="P1021" t="str">
        <f t="shared" si="164"/>
        <v>THỜI TRANG</v>
      </c>
      <c r="Q1021" t="str">
        <f t="shared" si="165"/>
        <v>142496</v>
      </c>
      <c r="R1021" t="s">
        <v>5647</v>
      </c>
      <c r="S1021" t="str">
        <f t="shared" si="166"/>
        <v>LECIEN- Áo lót ren Silhouette màu hồng B75</v>
      </c>
      <c r="T1021">
        <f t="shared" si="167"/>
        <v>405000</v>
      </c>
      <c r="U1021">
        <v>-1</v>
      </c>
      <c r="V1021">
        <v>0</v>
      </c>
      <c r="W1021">
        <v>1</v>
      </c>
      <c r="Y1021">
        <f t="shared" si="170"/>
        <v>1</v>
      </c>
      <c r="Z1021" s="101">
        <f t="shared" si="171"/>
        <v>405000</v>
      </c>
      <c r="AA1021" s="102">
        <v>46090</v>
      </c>
    </row>
    <row r="1022" spans="1:27">
      <c r="A1022" t="s">
        <v>33</v>
      </c>
      <c r="B1022" t="s">
        <v>1626</v>
      </c>
      <c r="C1022" t="s">
        <v>1627</v>
      </c>
      <c r="D1022" t="s">
        <v>1628</v>
      </c>
      <c r="E1022">
        <v>40000</v>
      </c>
      <c r="F1022">
        <v>-1</v>
      </c>
      <c r="G1022">
        <v>0</v>
      </c>
      <c r="H1022">
        <v>1</v>
      </c>
      <c r="J1022" t="s">
        <v>6607</v>
      </c>
      <c r="K1022" t="str">
        <f t="shared" si="168"/>
        <v>134665</v>
      </c>
      <c r="L1022" t="str">
        <f t="shared" si="169"/>
        <v>NHÀ CỬA ĐỜI SỐNG</v>
      </c>
      <c r="P1022" t="str">
        <f t="shared" si="164"/>
        <v>THỜI TRANG</v>
      </c>
      <c r="Q1022" t="str">
        <f t="shared" si="165"/>
        <v>142539</v>
      </c>
      <c r="R1022" t="s">
        <v>2821</v>
      </c>
      <c r="S1022" t="str">
        <f t="shared" si="166"/>
        <v>FUKUSKE- Quần tất thon chân thoáng khí ML Da sáng</v>
      </c>
      <c r="T1022">
        <f t="shared" si="167"/>
        <v>149000</v>
      </c>
      <c r="U1022">
        <v>0</v>
      </c>
      <c r="V1022">
        <v>1</v>
      </c>
      <c r="X1022">
        <v>1</v>
      </c>
      <c r="Y1022">
        <f t="shared" si="170"/>
        <v>1</v>
      </c>
      <c r="Z1022" s="101">
        <f t="shared" si="171"/>
        <v>149000</v>
      </c>
      <c r="AA1022" s="102">
        <v>0</v>
      </c>
    </row>
    <row r="1023" spans="1:27">
      <c r="A1023" t="s">
        <v>33</v>
      </c>
      <c r="B1023" t="s">
        <v>4860</v>
      </c>
      <c r="C1023" t="s">
        <v>4853</v>
      </c>
      <c r="D1023" t="s">
        <v>4861</v>
      </c>
      <c r="E1023">
        <v>41000</v>
      </c>
      <c r="F1023">
        <v>2</v>
      </c>
      <c r="G1023">
        <v>0</v>
      </c>
      <c r="H1023">
        <v>-2</v>
      </c>
      <c r="J1023" t="s">
        <v>6134</v>
      </c>
      <c r="K1023" t="str">
        <f t="shared" si="168"/>
        <v>134671</v>
      </c>
      <c r="L1023" t="str">
        <f t="shared" si="169"/>
        <v>NHÀ CỬA ĐỜI SỐNG</v>
      </c>
      <c r="P1023" t="str">
        <f t="shared" si="164"/>
        <v>THỜI TRANG</v>
      </c>
      <c r="Q1023" t="str">
        <f t="shared" si="165"/>
        <v>142540</v>
      </c>
      <c r="R1023" t="s">
        <v>2812</v>
      </c>
      <c r="S1023" t="str">
        <f t="shared" si="166"/>
        <v>FUKUSKE- Quần tất thon chân mỏng mịn L2L Da sáng</v>
      </c>
      <c r="T1023">
        <f t="shared" si="167"/>
        <v>149000</v>
      </c>
      <c r="U1023">
        <v>1</v>
      </c>
      <c r="V1023">
        <v>0</v>
      </c>
      <c r="X1023">
        <v>-1</v>
      </c>
      <c r="Y1023">
        <f t="shared" si="170"/>
        <v>-1</v>
      </c>
      <c r="Z1023" s="101">
        <f t="shared" si="171"/>
        <v>-149000</v>
      </c>
      <c r="AA1023" s="102">
        <v>0</v>
      </c>
    </row>
    <row r="1024" spans="1:27">
      <c r="A1024" t="s">
        <v>33</v>
      </c>
      <c r="B1024" t="s">
        <v>4860</v>
      </c>
      <c r="C1024" t="s">
        <v>4853</v>
      </c>
      <c r="D1024" t="s">
        <v>4861</v>
      </c>
      <c r="E1024">
        <v>41000</v>
      </c>
      <c r="F1024">
        <v>-2</v>
      </c>
      <c r="G1024">
        <v>0</v>
      </c>
      <c r="H1024">
        <v>2</v>
      </c>
      <c r="J1024" t="s">
        <v>6134</v>
      </c>
      <c r="K1024" t="str">
        <f t="shared" si="168"/>
        <v>134671</v>
      </c>
      <c r="L1024" t="str">
        <f t="shared" si="169"/>
        <v>NHÀ CỬA ĐỜI SỐNG</v>
      </c>
      <c r="P1024" t="str">
        <f t="shared" si="164"/>
        <v>THỜI TRANG</v>
      </c>
      <c r="Q1024" t="str">
        <f t="shared" si="165"/>
        <v>142546</v>
      </c>
      <c r="R1024" t="s">
        <v>2783</v>
      </c>
      <c r="S1024" t="str">
        <f t="shared" si="166"/>
        <v>FUKUSKE- Quần mỏng mịn không tưa rách ML Da đậm</v>
      </c>
      <c r="T1024">
        <f t="shared" si="167"/>
        <v>149000</v>
      </c>
      <c r="U1024">
        <v>1</v>
      </c>
      <c r="V1024">
        <v>0</v>
      </c>
      <c r="X1024">
        <v>-1</v>
      </c>
      <c r="Y1024">
        <f t="shared" si="170"/>
        <v>-1</v>
      </c>
      <c r="Z1024" s="101">
        <f t="shared" si="171"/>
        <v>-149000</v>
      </c>
      <c r="AA1024" s="102">
        <v>0</v>
      </c>
    </row>
    <row r="1025" spans="1:27">
      <c r="A1025" t="s">
        <v>33</v>
      </c>
      <c r="B1025" t="s">
        <v>1614</v>
      </c>
      <c r="C1025" t="s">
        <v>1615</v>
      </c>
      <c r="D1025" t="s">
        <v>1616</v>
      </c>
      <c r="E1025">
        <v>45000</v>
      </c>
      <c r="F1025">
        <v>0</v>
      </c>
      <c r="G1025">
        <v>1</v>
      </c>
      <c r="I1025">
        <v>1</v>
      </c>
      <c r="J1025" t="s">
        <v>6219</v>
      </c>
      <c r="K1025" t="str">
        <f t="shared" si="168"/>
        <v>134675</v>
      </c>
      <c r="L1025" t="str">
        <f t="shared" si="169"/>
        <v>NHÀ CỬA ĐỜI SỐNG</v>
      </c>
      <c r="P1025" t="str">
        <f t="shared" si="164"/>
        <v>THỜI TRANG</v>
      </c>
      <c r="Q1025" t="str">
        <f t="shared" si="165"/>
        <v>142547</v>
      </c>
      <c r="R1025" t="s">
        <v>2786</v>
      </c>
      <c r="S1025" t="str">
        <f t="shared" si="166"/>
        <v>FUKUSKE- Quần mỏng mịn không tưa rách ML Đen</v>
      </c>
      <c r="T1025">
        <f t="shared" si="167"/>
        <v>149000</v>
      </c>
      <c r="U1025">
        <v>0</v>
      </c>
      <c r="V1025">
        <v>1</v>
      </c>
      <c r="X1025">
        <v>1</v>
      </c>
      <c r="Y1025">
        <f t="shared" si="170"/>
        <v>1</v>
      </c>
      <c r="Z1025" s="101">
        <f t="shared" si="171"/>
        <v>149000</v>
      </c>
      <c r="AA1025" s="102">
        <v>0</v>
      </c>
    </row>
    <row r="1026" spans="1:27">
      <c r="A1026" t="s">
        <v>33</v>
      </c>
      <c r="B1026" t="s">
        <v>1614</v>
      </c>
      <c r="C1026" t="s">
        <v>1615</v>
      </c>
      <c r="D1026" t="s">
        <v>1616</v>
      </c>
      <c r="E1026">
        <v>40000</v>
      </c>
      <c r="F1026">
        <v>3</v>
      </c>
      <c r="G1026">
        <v>0</v>
      </c>
      <c r="H1026">
        <v>-3</v>
      </c>
      <c r="J1026" t="s">
        <v>6219</v>
      </c>
      <c r="K1026" t="str">
        <f t="shared" si="168"/>
        <v>134675</v>
      </c>
      <c r="L1026" t="str">
        <f t="shared" si="169"/>
        <v>NHÀ CỬA ĐỜI SỐNG</v>
      </c>
      <c r="P1026" t="str">
        <f t="shared" si="164"/>
        <v>THỜI TRANG</v>
      </c>
      <c r="Q1026" t="str">
        <f t="shared" si="165"/>
        <v>142551</v>
      </c>
      <c r="R1026" t="s">
        <v>4560</v>
      </c>
      <c r="S1026" t="str">
        <f t="shared" si="166"/>
        <v>FUKUSKE- Quần tất L2L Be đậm set 10 chiếc</v>
      </c>
      <c r="T1026">
        <f t="shared" si="167"/>
        <v>280000</v>
      </c>
      <c r="U1026">
        <v>1</v>
      </c>
      <c r="V1026">
        <v>0</v>
      </c>
      <c r="W1026">
        <v>-1</v>
      </c>
      <c r="Y1026">
        <f t="shared" si="170"/>
        <v>-1</v>
      </c>
      <c r="Z1026" s="101">
        <f t="shared" si="171"/>
        <v>-280000</v>
      </c>
      <c r="AA1026" s="102">
        <v>45995</v>
      </c>
    </row>
    <row r="1027" spans="1:27">
      <c r="A1027" t="s">
        <v>33</v>
      </c>
      <c r="B1027" t="s">
        <v>1614</v>
      </c>
      <c r="C1027" t="s">
        <v>1615</v>
      </c>
      <c r="D1027" t="s">
        <v>1616</v>
      </c>
      <c r="E1027">
        <v>40000</v>
      </c>
      <c r="F1027">
        <v>-1</v>
      </c>
      <c r="G1027">
        <v>0</v>
      </c>
      <c r="H1027">
        <v>1</v>
      </c>
      <c r="J1027" t="s">
        <v>6219</v>
      </c>
      <c r="K1027" t="str">
        <f t="shared" si="168"/>
        <v>134675</v>
      </c>
      <c r="L1027" t="str">
        <f t="shared" si="169"/>
        <v>NHÀ CỬA ĐỜI SỐNG</v>
      </c>
      <c r="P1027" t="str">
        <f t="shared" si="164"/>
        <v>THỜI TRANG</v>
      </c>
      <c r="Q1027" t="str">
        <f t="shared" si="165"/>
        <v>142585</v>
      </c>
      <c r="R1027" t="s">
        <v>3628</v>
      </c>
      <c r="S1027" t="str">
        <f t="shared" si="166"/>
        <v>SKRStep - Giày búp bê Arch Contact Be 24/39194</v>
      </c>
      <c r="T1027">
        <f t="shared" si="167"/>
        <v>1390000</v>
      </c>
      <c r="U1027">
        <v>-1</v>
      </c>
      <c r="V1027">
        <v>0</v>
      </c>
      <c r="W1027">
        <v>1</v>
      </c>
      <c r="Y1027">
        <f t="shared" si="170"/>
        <v>1</v>
      </c>
      <c r="Z1027" s="101">
        <f t="shared" si="171"/>
        <v>1390000</v>
      </c>
      <c r="AA1027" s="102">
        <v>45815</v>
      </c>
    </row>
    <row r="1028" spans="1:27">
      <c r="A1028" t="s">
        <v>33</v>
      </c>
      <c r="B1028" t="s">
        <v>1614</v>
      </c>
      <c r="C1028" t="s">
        <v>1615</v>
      </c>
      <c r="D1028" t="s">
        <v>1616</v>
      </c>
      <c r="E1028">
        <v>40000</v>
      </c>
      <c r="F1028">
        <v>-1</v>
      </c>
      <c r="G1028">
        <v>0</v>
      </c>
      <c r="H1028">
        <v>1</v>
      </c>
      <c r="J1028" t="s">
        <v>6219</v>
      </c>
      <c r="K1028" t="str">
        <f t="shared" si="168"/>
        <v>134675</v>
      </c>
      <c r="L1028" t="str">
        <f t="shared" si="169"/>
        <v>NHÀ CỬA ĐỜI SỐNG</v>
      </c>
      <c r="P1028" t="str">
        <f t="shared" si="164"/>
        <v>THỜI TRANG</v>
      </c>
      <c r="Q1028" t="str">
        <f t="shared" si="165"/>
        <v>142599</v>
      </c>
      <c r="R1028" t="s">
        <v>3630</v>
      </c>
      <c r="S1028" t="str">
        <f t="shared" si="166"/>
        <v>SKRStep - Giày 4cm First Contact Charcoal 24/39520</v>
      </c>
      <c r="T1028">
        <f t="shared" si="167"/>
        <v>1390000</v>
      </c>
      <c r="U1028">
        <v>1</v>
      </c>
      <c r="V1028">
        <v>0</v>
      </c>
      <c r="W1028">
        <v>-1</v>
      </c>
      <c r="Y1028">
        <f t="shared" si="170"/>
        <v>-1</v>
      </c>
      <c r="Z1028" s="101">
        <f t="shared" si="171"/>
        <v>-1390000</v>
      </c>
      <c r="AA1028" s="102">
        <v>45815</v>
      </c>
    </row>
    <row r="1029" spans="1:27">
      <c r="A1029" t="s">
        <v>33</v>
      </c>
      <c r="B1029" t="s">
        <v>4401</v>
      </c>
      <c r="C1029" t="s">
        <v>4400</v>
      </c>
      <c r="D1029" t="s">
        <v>4402</v>
      </c>
      <c r="E1029">
        <v>45000</v>
      </c>
      <c r="F1029">
        <v>10</v>
      </c>
      <c r="G1029">
        <v>9</v>
      </c>
      <c r="H1029">
        <v>-1</v>
      </c>
      <c r="J1029" t="s">
        <v>6517</v>
      </c>
      <c r="K1029" t="str">
        <f t="shared" si="168"/>
        <v>134681</v>
      </c>
      <c r="L1029" t="str">
        <f t="shared" si="169"/>
        <v>NHÀ CỬA ĐỜI SỐNG</v>
      </c>
      <c r="P1029" t="str">
        <f t="shared" si="164"/>
        <v>THỜI TRANG</v>
      </c>
      <c r="Q1029" t="str">
        <f t="shared" si="165"/>
        <v>142622</v>
      </c>
      <c r="R1029" t="s">
        <v>4821</v>
      </c>
      <c r="S1029" t="str">
        <f t="shared" si="166"/>
        <v>SKRStep - Giày mũi mũi vuông AC Đen 23/49700</v>
      </c>
      <c r="T1029">
        <f t="shared" si="167"/>
        <v>1490000</v>
      </c>
      <c r="U1029">
        <v>1</v>
      </c>
      <c r="V1029">
        <v>0</v>
      </c>
      <c r="W1029">
        <v>-1</v>
      </c>
      <c r="Y1029">
        <f t="shared" si="170"/>
        <v>-1</v>
      </c>
      <c r="Z1029" s="101">
        <f t="shared" si="171"/>
        <v>-1490000</v>
      </c>
      <c r="AA1029" s="102">
        <v>46015.609710648147</v>
      </c>
    </row>
    <row r="1030" spans="1:27">
      <c r="A1030" t="s">
        <v>33</v>
      </c>
      <c r="B1030" t="s">
        <v>4401</v>
      </c>
      <c r="C1030" t="s">
        <v>4400</v>
      </c>
      <c r="D1030" t="s">
        <v>4402</v>
      </c>
      <c r="E1030">
        <v>45000</v>
      </c>
      <c r="F1030">
        <v>9</v>
      </c>
      <c r="G1030">
        <v>10</v>
      </c>
      <c r="H1030">
        <v>1</v>
      </c>
      <c r="J1030" t="s">
        <v>6517</v>
      </c>
      <c r="K1030" t="str">
        <f t="shared" si="168"/>
        <v>134681</v>
      </c>
      <c r="L1030" t="str">
        <f t="shared" si="169"/>
        <v>NHÀ CỬA ĐỜI SỐNG</v>
      </c>
      <c r="P1030" t="str">
        <f t="shared" si="164"/>
        <v>THỜI TRANG</v>
      </c>
      <c r="Q1030" t="str">
        <f t="shared" si="165"/>
        <v>142623</v>
      </c>
      <c r="R1030" t="s">
        <v>3700</v>
      </c>
      <c r="S1030" t="str">
        <f t="shared" si="166"/>
        <v>SKRStep - Giày mũi vuông AC Đen 23.5/49700</v>
      </c>
      <c r="T1030">
        <f t="shared" si="167"/>
        <v>1490000</v>
      </c>
      <c r="U1030">
        <v>-2</v>
      </c>
      <c r="V1030">
        <v>0</v>
      </c>
      <c r="W1030">
        <v>2</v>
      </c>
      <c r="Y1030">
        <f t="shared" si="170"/>
        <v>2</v>
      </c>
      <c r="Z1030" s="101">
        <f t="shared" si="171"/>
        <v>2980000</v>
      </c>
      <c r="AA1030" s="102">
        <v>45820</v>
      </c>
    </row>
    <row r="1031" spans="1:27">
      <c r="A1031" t="s">
        <v>33</v>
      </c>
      <c r="B1031" t="s">
        <v>4574</v>
      </c>
      <c r="C1031" t="s">
        <v>4575</v>
      </c>
      <c r="D1031" t="s">
        <v>1616</v>
      </c>
      <c r="E1031">
        <v>45000</v>
      </c>
      <c r="F1031">
        <v>2</v>
      </c>
      <c r="G1031">
        <v>1</v>
      </c>
      <c r="H1031">
        <v>-1</v>
      </c>
      <c r="J1031" t="s">
        <v>6541</v>
      </c>
      <c r="K1031" t="str">
        <f t="shared" si="168"/>
        <v>134682</v>
      </c>
      <c r="L1031" t="str">
        <f t="shared" si="169"/>
        <v>NHÀ CỬA ĐỜI SỐNG</v>
      </c>
      <c r="P1031" t="str">
        <f t="shared" si="164"/>
        <v>THỜI TRANG</v>
      </c>
      <c r="Q1031" t="str">
        <f t="shared" si="165"/>
        <v>142624</v>
      </c>
      <c r="R1031" t="s">
        <v>3705</v>
      </c>
      <c r="S1031" t="str">
        <f t="shared" si="166"/>
        <v>SKRStep - Giày mũi vuông AC Đen 24/49700</v>
      </c>
      <c r="T1031">
        <f t="shared" si="167"/>
        <v>1490000</v>
      </c>
      <c r="U1031">
        <v>-2</v>
      </c>
      <c r="V1031">
        <v>0</v>
      </c>
      <c r="W1031">
        <v>2</v>
      </c>
      <c r="Y1031">
        <f t="shared" si="170"/>
        <v>2</v>
      </c>
      <c r="Z1031" s="101">
        <f t="shared" si="171"/>
        <v>2980000</v>
      </c>
      <c r="AA1031" s="102">
        <v>45820</v>
      </c>
    </row>
    <row r="1032" spans="1:27">
      <c r="A1032" t="s">
        <v>33</v>
      </c>
      <c r="B1032" t="s">
        <v>4574</v>
      </c>
      <c r="C1032" t="s">
        <v>4575</v>
      </c>
      <c r="D1032" t="s">
        <v>1616</v>
      </c>
      <c r="E1032">
        <v>45000</v>
      </c>
      <c r="F1032">
        <v>-1</v>
      </c>
      <c r="G1032">
        <v>0</v>
      </c>
      <c r="H1032">
        <v>1</v>
      </c>
      <c r="J1032" t="s">
        <v>6541</v>
      </c>
      <c r="K1032" t="str">
        <f t="shared" si="168"/>
        <v>134682</v>
      </c>
      <c r="L1032" t="str">
        <f t="shared" si="169"/>
        <v>NHÀ CỬA ĐỜI SỐNG</v>
      </c>
      <c r="P1032" t="str">
        <f t="shared" si="164"/>
        <v>THỜI TRANG</v>
      </c>
      <c r="Q1032" t="str">
        <f t="shared" si="165"/>
        <v>142630</v>
      </c>
      <c r="R1032" t="s">
        <v>4009</v>
      </c>
      <c r="S1032" t="str">
        <f t="shared" si="166"/>
        <v>SKRStep - Giày mũi vuông cao cấp AC Be 24.5/49703</v>
      </c>
      <c r="T1032">
        <f t="shared" si="167"/>
        <v>1990000</v>
      </c>
      <c r="U1032">
        <v>-2</v>
      </c>
      <c r="V1032">
        <v>0</v>
      </c>
      <c r="W1032">
        <v>2</v>
      </c>
      <c r="Y1032">
        <f t="shared" si="170"/>
        <v>2</v>
      </c>
      <c r="Z1032" s="101">
        <f t="shared" si="171"/>
        <v>3980000</v>
      </c>
      <c r="AA1032" s="102">
        <v>45882</v>
      </c>
    </row>
    <row r="1033" spans="1:27">
      <c r="A1033" t="s">
        <v>33</v>
      </c>
      <c r="B1033" t="s">
        <v>1503</v>
      </c>
      <c r="C1033" t="s">
        <v>1504</v>
      </c>
      <c r="D1033" t="s">
        <v>1505</v>
      </c>
      <c r="E1033">
        <v>46000</v>
      </c>
      <c r="F1033">
        <v>5</v>
      </c>
      <c r="G1033">
        <v>7</v>
      </c>
      <c r="I1033">
        <v>2</v>
      </c>
      <c r="J1033" t="s">
        <v>6265</v>
      </c>
      <c r="K1033" t="str">
        <f t="shared" si="168"/>
        <v>134683</v>
      </c>
      <c r="L1033" t="str">
        <f t="shared" si="169"/>
        <v>NHÀ CỬA ĐỜI SỐNG</v>
      </c>
      <c r="P1033" t="str">
        <f t="shared" si="164"/>
        <v>THỜI TRANG</v>
      </c>
      <c r="Q1033" t="str">
        <f t="shared" si="165"/>
        <v>142633</v>
      </c>
      <c r="R1033" t="s">
        <v>3779</v>
      </c>
      <c r="S1033" t="str">
        <f t="shared" si="166"/>
        <v>SKRStep - Giày mũi vuông cao cấp AC Đen 23.5/49703</v>
      </c>
      <c r="T1033">
        <f t="shared" si="167"/>
        <v>1990000</v>
      </c>
      <c r="U1033">
        <v>-1</v>
      </c>
      <c r="V1033">
        <v>0</v>
      </c>
      <c r="W1033">
        <v>1</v>
      </c>
      <c r="Y1033">
        <f t="shared" si="170"/>
        <v>1</v>
      </c>
      <c r="Z1033" s="101">
        <f t="shared" si="171"/>
        <v>1990000</v>
      </c>
      <c r="AA1033" s="102">
        <v>45833</v>
      </c>
    </row>
    <row r="1034" spans="1:27">
      <c r="A1034" t="s">
        <v>33</v>
      </c>
      <c r="B1034" t="s">
        <v>1503</v>
      </c>
      <c r="C1034" t="s">
        <v>1504</v>
      </c>
      <c r="D1034" t="s">
        <v>1505</v>
      </c>
      <c r="E1034">
        <v>46000</v>
      </c>
      <c r="F1034">
        <v>4</v>
      </c>
      <c r="G1034">
        <v>0</v>
      </c>
      <c r="H1034">
        <v>-4</v>
      </c>
      <c r="J1034" t="s">
        <v>6265</v>
      </c>
      <c r="K1034" t="str">
        <f t="shared" si="168"/>
        <v>134683</v>
      </c>
      <c r="L1034" t="str">
        <f t="shared" si="169"/>
        <v>NHÀ CỬA ĐỜI SỐNG</v>
      </c>
      <c r="P1034" t="str">
        <f t="shared" si="164"/>
        <v>THỜI TRANG</v>
      </c>
      <c r="Q1034" t="str">
        <f t="shared" si="165"/>
        <v>142634</v>
      </c>
      <c r="R1034" t="s">
        <v>3988</v>
      </c>
      <c r="S1034" t="str">
        <f t="shared" si="166"/>
        <v>SKRStep - Giày mũi vuông cao cấp AC Đen 24/49703</v>
      </c>
      <c r="T1034">
        <f t="shared" si="167"/>
        <v>1990000</v>
      </c>
      <c r="U1034">
        <v>-2</v>
      </c>
      <c r="V1034">
        <v>0</v>
      </c>
      <c r="W1034">
        <v>2</v>
      </c>
      <c r="Y1034">
        <f t="shared" si="170"/>
        <v>2</v>
      </c>
      <c r="Z1034" s="101">
        <f t="shared" si="171"/>
        <v>3980000</v>
      </c>
      <c r="AA1034" s="102">
        <v>45880</v>
      </c>
    </row>
    <row r="1035" spans="1:27">
      <c r="A1035" t="s">
        <v>33</v>
      </c>
      <c r="B1035" t="s">
        <v>1503</v>
      </c>
      <c r="C1035" t="s">
        <v>1504</v>
      </c>
      <c r="D1035" t="s">
        <v>1505</v>
      </c>
      <c r="E1035">
        <v>46000</v>
      </c>
      <c r="F1035">
        <v>-2</v>
      </c>
      <c r="G1035">
        <v>0</v>
      </c>
      <c r="H1035">
        <v>2</v>
      </c>
      <c r="J1035" t="s">
        <v>6265</v>
      </c>
      <c r="K1035" t="str">
        <f t="shared" si="168"/>
        <v>134683</v>
      </c>
      <c r="L1035" t="str">
        <f t="shared" si="169"/>
        <v>NHÀ CỬA ĐỜI SỐNG</v>
      </c>
      <c r="P1035" t="str">
        <f t="shared" si="164"/>
        <v>THỜI TRANG</v>
      </c>
      <c r="Q1035" t="str">
        <f t="shared" si="165"/>
        <v>142639</v>
      </c>
      <c r="R1035" t="s">
        <v>3708</v>
      </c>
      <c r="S1035" t="str">
        <f t="shared" si="166"/>
        <v>SKRStep - Giày vuông cc trơn AC Charcoal 24/49704</v>
      </c>
      <c r="T1035">
        <f t="shared" si="167"/>
        <v>1990000</v>
      </c>
      <c r="U1035">
        <v>-3</v>
      </c>
      <c r="V1035">
        <v>0</v>
      </c>
      <c r="W1035">
        <v>3</v>
      </c>
      <c r="Y1035">
        <f t="shared" si="170"/>
        <v>3</v>
      </c>
      <c r="Z1035" s="101">
        <f t="shared" si="171"/>
        <v>5970000</v>
      </c>
      <c r="AA1035" s="102">
        <v>45820</v>
      </c>
    </row>
    <row r="1036" spans="1:27">
      <c r="A1036" t="s">
        <v>33</v>
      </c>
      <c r="B1036" t="s">
        <v>4722</v>
      </c>
      <c r="C1036" t="s">
        <v>4713</v>
      </c>
      <c r="D1036" t="s">
        <v>4723</v>
      </c>
      <c r="E1036">
        <v>40000</v>
      </c>
      <c r="F1036">
        <v>2</v>
      </c>
      <c r="G1036">
        <v>0</v>
      </c>
      <c r="H1036">
        <v>-2</v>
      </c>
      <c r="J1036" t="s">
        <v>6567</v>
      </c>
      <c r="K1036" t="str">
        <f t="shared" si="168"/>
        <v>134684</v>
      </c>
      <c r="L1036" t="str">
        <f t="shared" si="169"/>
        <v>NHÀ CỬA ĐỜI SỐNG</v>
      </c>
      <c r="P1036" t="str">
        <f t="shared" si="164"/>
        <v>THỜI TRANG</v>
      </c>
      <c r="Q1036" t="str">
        <f t="shared" si="165"/>
        <v>142641</v>
      </c>
      <c r="R1036" t="s">
        <v>3781</v>
      </c>
      <c r="S1036" t="str">
        <f t="shared" si="166"/>
        <v>SKRStep - Giày vuông cc trơn AC Đen 22.5/49704</v>
      </c>
      <c r="T1036">
        <f t="shared" si="167"/>
        <v>1990000</v>
      </c>
      <c r="U1036">
        <v>1</v>
      </c>
      <c r="V1036">
        <v>0</v>
      </c>
      <c r="W1036">
        <v>-1</v>
      </c>
      <c r="Y1036">
        <f t="shared" si="170"/>
        <v>-1</v>
      </c>
      <c r="Z1036" s="101">
        <f t="shared" si="171"/>
        <v>-1990000</v>
      </c>
      <c r="AA1036" s="102">
        <v>45833</v>
      </c>
    </row>
    <row r="1037" spans="1:27">
      <c r="A1037" t="s">
        <v>33</v>
      </c>
      <c r="B1037" t="s">
        <v>4722</v>
      </c>
      <c r="C1037" t="s">
        <v>4713</v>
      </c>
      <c r="D1037" t="s">
        <v>4723</v>
      </c>
      <c r="E1037">
        <v>40000</v>
      </c>
      <c r="F1037">
        <v>3</v>
      </c>
      <c r="G1037">
        <v>0</v>
      </c>
      <c r="H1037">
        <v>-3</v>
      </c>
      <c r="J1037" t="s">
        <v>6567</v>
      </c>
      <c r="K1037" t="str">
        <f t="shared" si="168"/>
        <v>134684</v>
      </c>
      <c r="L1037" t="str">
        <f t="shared" si="169"/>
        <v>NHÀ CỬA ĐỜI SỐNG</v>
      </c>
      <c r="P1037" t="str">
        <f t="shared" si="164"/>
        <v>THỜI TRANG</v>
      </c>
      <c r="Q1037" t="str">
        <f t="shared" si="165"/>
        <v>142643</v>
      </c>
      <c r="R1037" t="s">
        <v>3957</v>
      </c>
      <c r="S1037" t="str">
        <f t="shared" si="166"/>
        <v>SKRStep - Giày vuông cc trơn AC Đen 23.5/49704</v>
      </c>
      <c r="T1037">
        <f t="shared" si="167"/>
        <v>1990000</v>
      </c>
      <c r="U1037">
        <v>1</v>
      </c>
      <c r="V1037">
        <v>0</v>
      </c>
      <c r="W1037">
        <v>-1</v>
      </c>
      <c r="Y1037">
        <f t="shared" si="170"/>
        <v>-1</v>
      </c>
      <c r="Z1037" s="101">
        <f t="shared" si="171"/>
        <v>-1990000</v>
      </c>
      <c r="AA1037" s="102">
        <v>45874</v>
      </c>
    </row>
    <row r="1038" spans="1:27">
      <c r="A1038" t="s">
        <v>33</v>
      </c>
      <c r="B1038" t="s">
        <v>4722</v>
      </c>
      <c r="C1038" t="s">
        <v>4713</v>
      </c>
      <c r="D1038" t="s">
        <v>4723</v>
      </c>
      <c r="E1038">
        <v>40000</v>
      </c>
      <c r="F1038">
        <v>-1</v>
      </c>
      <c r="G1038">
        <v>0</v>
      </c>
      <c r="H1038">
        <v>1</v>
      </c>
      <c r="J1038" t="s">
        <v>6567</v>
      </c>
      <c r="K1038" t="str">
        <f t="shared" si="168"/>
        <v>134684</v>
      </c>
      <c r="L1038" t="str">
        <f t="shared" si="169"/>
        <v>NHÀ CỬA ĐỜI SỐNG</v>
      </c>
      <c r="P1038" t="str">
        <f t="shared" si="164"/>
        <v>THỜI TRANG</v>
      </c>
      <c r="Q1038" t="str">
        <f t="shared" si="165"/>
        <v>142665</v>
      </c>
      <c r="R1038" t="s">
        <v>4827</v>
      </c>
      <c r="S1038" t="str">
        <f t="shared" si="166"/>
        <v>DAISO- Tất Nhật cổ ngắn</v>
      </c>
      <c r="T1038">
        <f t="shared" si="167"/>
        <v>20000</v>
      </c>
      <c r="U1038">
        <v>1</v>
      </c>
      <c r="V1038">
        <v>0</v>
      </c>
      <c r="W1038">
        <v>-1</v>
      </c>
      <c r="Y1038">
        <f t="shared" si="170"/>
        <v>-1</v>
      </c>
      <c r="Z1038" s="101">
        <f t="shared" si="171"/>
        <v>-20000</v>
      </c>
      <c r="AA1038" s="102">
        <v>46016.639340277776</v>
      </c>
    </row>
    <row r="1039" spans="1:27">
      <c r="A1039" t="s">
        <v>33</v>
      </c>
      <c r="B1039" t="s">
        <v>4722</v>
      </c>
      <c r="C1039" t="s">
        <v>4713</v>
      </c>
      <c r="D1039" t="s">
        <v>4723</v>
      </c>
      <c r="E1039">
        <v>40000</v>
      </c>
      <c r="F1039">
        <v>-1</v>
      </c>
      <c r="G1039">
        <v>0</v>
      </c>
      <c r="H1039">
        <v>1</v>
      </c>
      <c r="J1039" t="s">
        <v>6567</v>
      </c>
      <c r="K1039" t="str">
        <f t="shared" si="168"/>
        <v>134684</v>
      </c>
      <c r="L1039" t="str">
        <f t="shared" si="169"/>
        <v>NHÀ CỬA ĐỜI SỐNG</v>
      </c>
      <c r="P1039" t="str">
        <f t="shared" si="164"/>
        <v>THỜI TRANG</v>
      </c>
      <c r="Q1039" t="str">
        <f t="shared" si="165"/>
        <v>142667</v>
      </c>
      <c r="R1039" t="s">
        <v>4039</v>
      </c>
      <c r="S1039" t="str">
        <f t="shared" si="166"/>
        <v>SKRStep - Giày mũi vuông cao cấp AC Bạc 22.5/49703</v>
      </c>
      <c r="T1039">
        <f t="shared" si="167"/>
        <v>1990000</v>
      </c>
      <c r="U1039">
        <v>1</v>
      </c>
      <c r="V1039">
        <v>0</v>
      </c>
      <c r="W1039">
        <v>-1</v>
      </c>
      <c r="Y1039">
        <f t="shared" si="170"/>
        <v>-1</v>
      </c>
      <c r="Z1039" s="101">
        <f t="shared" si="171"/>
        <v>-1990000</v>
      </c>
      <c r="AA1039" s="102">
        <v>45887</v>
      </c>
    </row>
    <row r="1040" spans="1:27">
      <c r="A1040" t="s">
        <v>33</v>
      </c>
      <c r="B1040" t="s">
        <v>4722</v>
      </c>
      <c r="C1040" t="s">
        <v>4713</v>
      </c>
      <c r="D1040" t="s">
        <v>4723</v>
      </c>
      <c r="E1040">
        <v>40000</v>
      </c>
      <c r="F1040">
        <v>-3</v>
      </c>
      <c r="G1040">
        <v>0</v>
      </c>
      <c r="H1040">
        <v>3</v>
      </c>
      <c r="J1040" t="s">
        <v>6567</v>
      </c>
      <c r="K1040" t="str">
        <f t="shared" si="168"/>
        <v>134684</v>
      </c>
      <c r="L1040" t="str">
        <f t="shared" si="169"/>
        <v>NHÀ CỬA ĐỜI SỐNG</v>
      </c>
      <c r="P1040" t="str">
        <f t="shared" si="164"/>
        <v>THỜI TRANG</v>
      </c>
      <c r="Q1040" t="str">
        <f t="shared" si="165"/>
        <v>142670</v>
      </c>
      <c r="R1040" t="s">
        <v>4011</v>
      </c>
      <c r="S1040" t="str">
        <f t="shared" si="166"/>
        <v>SKRStep - Giày mũi vuông cao cấp AC Bạc 23.5/49703</v>
      </c>
      <c r="T1040">
        <f t="shared" si="167"/>
        <v>1990000</v>
      </c>
      <c r="U1040">
        <v>5</v>
      </c>
      <c r="V1040">
        <v>3</v>
      </c>
      <c r="W1040">
        <v>-2</v>
      </c>
      <c r="Y1040">
        <f t="shared" si="170"/>
        <v>-2</v>
      </c>
      <c r="Z1040" s="101">
        <f t="shared" si="171"/>
        <v>-3980000</v>
      </c>
      <c r="AA1040" s="102">
        <v>45882</v>
      </c>
    </row>
    <row r="1041" spans="1:27">
      <c r="A1041" t="s">
        <v>33</v>
      </c>
      <c r="B1041" t="s">
        <v>4800</v>
      </c>
      <c r="C1041" t="s">
        <v>4770</v>
      </c>
      <c r="D1041" t="s">
        <v>4801</v>
      </c>
      <c r="E1041">
        <v>45000</v>
      </c>
      <c r="F1041">
        <v>2</v>
      </c>
      <c r="G1041">
        <v>0</v>
      </c>
      <c r="H1041">
        <v>-2</v>
      </c>
      <c r="J1041" t="s">
        <v>6580</v>
      </c>
      <c r="K1041" t="str">
        <f t="shared" si="168"/>
        <v>134688</v>
      </c>
      <c r="L1041" t="str">
        <f t="shared" si="169"/>
        <v>NHÀ CỬA ĐỜI SỐNG</v>
      </c>
      <c r="P1041" t="str">
        <f t="shared" si="164"/>
        <v>THỜI TRANG</v>
      </c>
      <c r="Q1041" t="str">
        <f t="shared" si="165"/>
        <v>142671</v>
      </c>
      <c r="R1041" t="s">
        <v>3808</v>
      </c>
      <c r="S1041" t="str">
        <f t="shared" si="166"/>
        <v>SKRStep - Giày mũi vuông cao cấp AC Bạc 24/49703</v>
      </c>
      <c r="T1041">
        <f t="shared" si="167"/>
        <v>1990000</v>
      </c>
      <c r="U1041">
        <v>5</v>
      </c>
      <c r="V1041">
        <v>3</v>
      </c>
      <c r="W1041">
        <v>-2</v>
      </c>
      <c r="Y1041">
        <f t="shared" si="170"/>
        <v>-2</v>
      </c>
      <c r="Z1041" s="101">
        <f t="shared" si="171"/>
        <v>-3980000</v>
      </c>
      <c r="AA1041" s="102">
        <v>45840</v>
      </c>
    </row>
    <row r="1042" spans="1:27">
      <c r="A1042" t="s">
        <v>33</v>
      </c>
      <c r="B1042" t="s">
        <v>4800</v>
      </c>
      <c r="C1042" t="s">
        <v>4770</v>
      </c>
      <c r="D1042" t="s">
        <v>4801</v>
      </c>
      <c r="E1042">
        <v>45000</v>
      </c>
      <c r="F1042">
        <v>-2</v>
      </c>
      <c r="G1042">
        <v>0</v>
      </c>
      <c r="H1042">
        <v>2</v>
      </c>
      <c r="J1042" t="s">
        <v>6580</v>
      </c>
      <c r="K1042" t="str">
        <f t="shared" si="168"/>
        <v>134688</v>
      </c>
      <c r="L1042" t="str">
        <f t="shared" si="169"/>
        <v>NHÀ CỬA ĐỜI SỐNG</v>
      </c>
      <c r="P1042" t="str">
        <f t="shared" si="164"/>
        <v>THỜI TRANG</v>
      </c>
      <c r="Q1042" t="str">
        <f t="shared" si="165"/>
        <v>142721</v>
      </c>
      <c r="R1042" t="s">
        <v>5999</v>
      </c>
      <c r="S1042" t="str">
        <f t="shared" si="166"/>
        <v>UNIQLO- Áo chống nắng nữ 09 Black size M</v>
      </c>
      <c r="T1042">
        <f t="shared" si="167"/>
        <v>525000</v>
      </c>
      <c r="U1042">
        <v>-1</v>
      </c>
      <c r="V1042">
        <v>0</v>
      </c>
      <c r="W1042">
        <v>1</v>
      </c>
      <c r="Y1042">
        <f t="shared" si="170"/>
        <v>1</v>
      </c>
      <c r="Z1042" s="101">
        <f t="shared" si="171"/>
        <v>525000</v>
      </c>
      <c r="AA1042" s="102">
        <v>46146</v>
      </c>
    </row>
    <row r="1043" spans="1:27">
      <c r="A1043" t="s">
        <v>33</v>
      </c>
      <c r="B1043" t="s">
        <v>4113</v>
      </c>
      <c r="C1043" t="s">
        <v>4112</v>
      </c>
      <c r="D1043" t="s">
        <v>4114</v>
      </c>
      <c r="E1043">
        <v>42000</v>
      </c>
      <c r="F1043">
        <v>3</v>
      </c>
      <c r="G1043">
        <v>2</v>
      </c>
      <c r="H1043">
        <v>-1</v>
      </c>
      <c r="J1043" t="s">
        <v>6456</v>
      </c>
      <c r="K1043" t="str">
        <f t="shared" si="168"/>
        <v>134705</v>
      </c>
      <c r="L1043" t="str">
        <f t="shared" si="169"/>
        <v>NHÀ CỬA ĐỜI SỐNG</v>
      </c>
      <c r="P1043" t="str">
        <f t="shared" si="164"/>
        <v>THỜI TRANG</v>
      </c>
      <c r="Q1043" t="str">
        <f t="shared" si="165"/>
        <v>142729</v>
      </c>
      <c r="R1043" t="s">
        <v>3905</v>
      </c>
      <c r="S1043" t="str">
        <f t="shared" si="166"/>
        <v>UNIQLO- Áo chống nắng nữ 03 Gray size XL</v>
      </c>
      <c r="T1043">
        <f t="shared" si="167"/>
        <v>525000</v>
      </c>
      <c r="U1043">
        <v>-1</v>
      </c>
      <c r="V1043">
        <v>0</v>
      </c>
      <c r="W1043">
        <v>1</v>
      </c>
      <c r="Y1043">
        <f t="shared" si="170"/>
        <v>1</v>
      </c>
      <c r="Z1043" s="101">
        <f t="shared" si="171"/>
        <v>525000</v>
      </c>
      <c r="AA1043" s="102">
        <v>45866</v>
      </c>
    </row>
    <row r="1044" spans="1:27">
      <c r="A1044" t="s">
        <v>33</v>
      </c>
      <c r="B1044" t="s">
        <v>4113</v>
      </c>
      <c r="C1044" t="s">
        <v>4112</v>
      </c>
      <c r="D1044" t="s">
        <v>4114</v>
      </c>
      <c r="E1044">
        <v>42000</v>
      </c>
      <c r="F1044">
        <v>-1</v>
      </c>
      <c r="G1044">
        <v>0</v>
      </c>
      <c r="H1044">
        <v>1</v>
      </c>
      <c r="J1044" t="s">
        <v>6456</v>
      </c>
      <c r="K1044" t="str">
        <f t="shared" si="168"/>
        <v>134705</v>
      </c>
      <c r="L1044" t="str">
        <f t="shared" si="169"/>
        <v>NHÀ CỬA ĐỜI SỐNG</v>
      </c>
      <c r="P1044" t="str">
        <f t="shared" si="164"/>
        <v>THỜI TRANG</v>
      </c>
      <c r="Q1044" t="str">
        <f t="shared" si="165"/>
        <v>142758</v>
      </c>
      <c r="R1044" t="s">
        <v>2847</v>
      </c>
      <c r="S1044" t="str">
        <f t="shared" si="166"/>
        <v>KOUYU- Áo lót nam cổ V màu trắng M</v>
      </c>
      <c r="T1044">
        <f t="shared" si="167"/>
        <v>60000</v>
      </c>
      <c r="U1044">
        <v>16</v>
      </c>
      <c r="V1044">
        <v>14</v>
      </c>
      <c r="X1044">
        <v>-2</v>
      </c>
      <c r="Y1044">
        <f t="shared" si="170"/>
        <v>-2</v>
      </c>
      <c r="Z1044" s="101">
        <f t="shared" si="171"/>
        <v>-120000</v>
      </c>
      <c r="AA1044" s="102">
        <v>0</v>
      </c>
    </row>
    <row r="1045" spans="1:27">
      <c r="A1045" t="s">
        <v>33</v>
      </c>
      <c r="B1045" t="s">
        <v>3287</v>
      </c>
      <c r="C1045" t="s">
        <v>3288</v>
      </c>
      <c r="D1045" t="s">
        <v>3289</v>
      </c>
      <c r="E1045">
        <v>26000</v>
      </c>
      <c r="F1045">
        <v>1</v>
      </c>
      <c r="G1045">
        <v>0</v>
      </c>
      <c r="I1045">
        <v>-1</v>
      </c>
      <c r="J1045">
        <v>45903</v>
      </c>
      <c r="K1045" t="str">
        <f t="shared" si="168"/>
        <v>134707</v>
      </c>
      <c r="L1045" t="str">
        <f t="shared" si="169"/>
        <v>NHÀ CỬA ĐỜI SỐNG</v>
      </c>
      <c r="P1045" t="str">
        <f t="shared" si="164"/>
        <v>THỜI TRANG</v>
      </c>
      <c r="Q1045" t="str">
        <f t="shared" si="165"/>
        <v>142759</v>
      </c>
      <c r="R1045" t="s">
        <v>2844</v>
      </c>
      <c r="S1045" t="str">
        <f t="shared" si="166"/>
        <v>KOUYU- Áo lót nam cổ V màu trắng L</v>
      </c>
      <c r="T1045">
        <f t="shared" si="167"/>
        <v>60000</v>
      </c>
      <c r="U1045">
        <v>124</v>
      </c>
      <c r="V1045">
        <v>131</v>
      </c>
      <c r="X1045">
        <v>7</v>
      </c>
      <c r="Y1045">
        <f t="shared" si="170"/>
        <v>7</v>
      </c>
      <c r="Z1045" s="101">
        <f t="shared" si="171"/>
        <v>420000</v>
      </c>
      <c r="AA1045" s="102">
        <v>0</v>
      </c>
    </row>
    <row r="1046" spans="1:27">
      <c r="A1046" t="s">
        <v>33</v>
      </c>
      <c r="B1046" t="s">
        <v>3287</v>
      </c>
      <c r="C1046" t="s">
        <v>3288</v>
      </c>
      <c r="D1046" t="s">
        <v>3289</v>
      </c>
      <c r="E1046">
        <v>26000</v>
      </c>
      <c r="F1046">
        <v>-1</v>
      </c>
      <c r="G1046">
        <v>0</v>
      </c>
      <c r="H1046">
        <v>1</v>
      </c>
      <c r="J1046">
        <v>45903</v>
      </c>
      <c r="K1046" t="str">
        <f t="shared" si="168"/>
        <v>134707</v>
      </c>
      <c r="L1046" t="str">
        <f t="shared" si="169"/>
        <v>NHÀ CỬA ĐỜI SỐNG</v>
      </c>
      <c r="P1046" t="str">
        <f t="shared" si="164"/>
        <v>THỜI TRANG</v>
      </c>
      <c r="Q1046" t="str">
        <f t="shared" si="165"/>
        <v>142760</v>
      </c>
      <c r="R1046" t="s">
        <v>2850</v>
      </c>
      <c r="S1046" t="str">
        <f t="shared" si="166"/>
        <v>KOUYU- Áo lót nam cổ V màu trắng XL</v>
      </c>
      <c r="T1046">
        <f t="shared" si="167"/>
        <v>60000</v>
      </c>
      <c r="U1046">
        <v>16</v>
      </c>
      <c r="V1046">
        <v>15</v>
      </c>
      <c r="X1046">
        <v>-1</v>
      </c>
      <c r="Y1046">
        <f t="shared" si="170"/>
        <v>-1</v>
      </c>
      <c r="Z1046" s="101">
        <f t="shared" si="171"/>
        <v>-60000</v>
      </c>
      <c r="AA1046" s="102">
        <v>0</v>
      </c>
    </row>
    <row r="1047" spans="1:27">
      <c r="A1047" t="s">
        <v>33</v>
      </c>
      <c r="B1047" t="s">
        <v>5698</v>
      </c>
      <c r="C1047" t="s">
        <v>5691</v>
      </c>
      <c r="D1047" t="s">
        <v>5699</v>
      </c>
      <c r="E1047">
        <v>350000</v>
      </c>
      <c r="F1047">
        <v>2</v>
      </c>
      <c r="G1047">
        <v>0</v>
      </c>
      <c r="H1047">
        <v>-2</v>
      </c>
      <c r="J1047" t="s">
        <v>6726</v>
      </c>
      <c r="K1047" t="str">
        <f t="shared" si="168"/>
        <v>134731</v>
      </c>
      <c r="L1047" t="str">
        <f t="shared" si="169"/>
        <v>NHÀ CỬA ĐỜI SỐNG</v>
      </c>
      <c r="P1047" t="str">
        <f t="shared" si="164"/>
        <v>THỜI TRANG</v>
      </c>
      <c r="Q1047" t="str">
        <f t="shared" si="165"/>
        <v>142818</v>
      </c>
      <c r="R1047" t="s">
        <v>5149</v>
      </c>
      <c r="S1047" t="str">
        <f t="shared" si="166"/>
        <v>SKK_Găng tay chống nắng dáng ngắn màu kem</v>
      </c>
      <c r="T1047">
        <f t="shared" si="167"/>
        <v>85000</v>
      </c>
      <c r="U1047">
        <v>1</v>
      </c>
      <c r="V1047">
        <v>0</v>
      </c>
      <c r="W1047">
        <v>-1</v>
      </c>
      <c r="Y1047">
        <f t="shared" si="170"/>
        <v>-1</v>
      </c>
      <c r="Z1047" s="101">
        <f t="shared" si="171"/>
        <v>-85000</v>
      </c>
      <c r="AA1047" s="102">
        <v>46050</v>
      </c>
    </row>
    <row r="1048" spans="1:27">
      <c r="A1048" t="s">
        <v>33</v>
      </c>
      <c r="B1048" t="s">
        <v>5698</v>
      </c>
      <c r="C1048" t="s">
        <v>5691</v>
      </c>
      <c r="D1048" t="s">
        <v>5699</v>
      </c>
      <c r="E1048">
        <v>350000</v>
      </c>
      <c r="F1048">
        <v>-1</v>
      </c>
      <c r="G1048">
        <v>0</v>
      </c>
      <c r="H1048">
        <v>1</v>
      </c>
      <c r="J1048" t="s">
        <v>6726</v>
      </c>
      <c r="K1048" t="str">
        <f t="shared" si="168"/>
        <v>134731</v>
      </c>
      <c r="L1048" t="str">
        <f t="shared" si="169"/>
        <v>NHÀ CỬA ĐỜI SỐNG</v>
      </c>
      <c r="P1048" t="str">
        <f t="shared" si="164"/>
        <v>THỜI TRANG</v>
      </c>
      <c r="Q1048" t="str">
        <f t="shared" si="165"/>
        <v>142866</v>
      </c>
      <c r="R1048" t="s">
        <v>2895</v>
      </c>
      <c r="S1048" t="str">
        <f t="shared" si="166"/>
        <v>LECIEN - Áo lót ngực thoáng khí màu xanh lụa A95</v>
      </c>
      <c r="T1048">
        <f t="shared" si="167"/>
        <v>295000</v>
      </c>
      <c r="U1048">
        <v>5</v>
      </c>
      <c r="V1048">
        <v>4</v>
      </c>
      <c r="X1048">
        <v>-1</v>
      </c>
      <c r="Y1048">
        <f t="shared" si="170"/>
        <v>-1</v>
      </c>
      <c r="Z1048" s="101">
        <f t="shared" si="171"/>
        <v>-295000</v>
      </c>
      <c r="AA1048" s="102">
        <v>0</v>
      </c>
    </row>
    <row r="1049" spans="1:27">
      <c r="A1049" t="s">
        <v>33</v>
      </c>
      <c r="B1049" t="s">
        <v>1139</v>
      </c>
      <c r="C1049" t="s">
        <v>1140</v>
      </c>
      <c r="D1049" t="s">
        <v>1141</v>
      </c>
      <c r="E1049">
        <v>489000</v>
      </c>
      <c r="F1049">
        <v>0</v>
      </c>
      <c r="G1049">
        <v>1</v>
      </c>
      <c r="I1049">
        <v>1</v>
      </c>
      <c r="J1049">
        <v>46083</v>
      </c>
      <c r="K1049" t="str">
        <f t="shared" si="168"/>
        <v>134749</v>
      </c>
      <c r="L1049" t="str">
        <f t="shared" si="169"/>
        <v>NHÀ CỬA ĐỜI SỐNG</v>
      </c>
      <c r="P1049" t="str">
        <f t="shared" si="164"/>
        <v>THỜI TRANG</v>
      </c>
      <c r="Q1049" t="str">
        <f t="shared" si="165"/>
        <v>142869</v>
      </c>
      <c r="R1049" t="s">
        <v>2901</v>
      </c>
      <c r="S1049" t="str">
        <f t="shared" si="166"/>
        <v>LECIEN - Áo lót ngực thoáng khí màu xanh lụa B85</v>
      </c>
      <c r="T1049">
        <f t="shared" si="167"/>
        <v>295000</v>
      </c>
      <c r="U1049">
        <v>5</v>
      </c>
      <c r="V1049">
        <v>4</v>
      </c>
      <c r="X1049">
        <v>-1</v>
      </c>
      <c r="Y1049">
        <f t="shared" si="170"/>
        <v>-1</v>
      </c>
      <c r="Z1049" s="101">
        <f t="shared" si="171"/>
        <v>-295000</v>
      </c>
      <c r="AA1049" s="102">
        <v>0</v>
      </c>
    </row>
    <row r="1050" spans="1:27">
      <c r="A1050" t="s">
        <v>33</v>
      </c>
      <c r="B1050" t="s">
        <v>1139</v>
      </c>
      <c r="C1050" t="s">
        <v>1140</v>
      </c>
      <c r="D1050" t="s">
        <v>1141</v>
      </c>
      <c r="E1050">
        <v>489000</v>
      </c>
      <c r="F1050">
        <v>1</v>
      </c>
      <c r="G1050">
        <v>0</v>
      </c>
      <c r="H1050">
        <v>-1</v>
      </c>
      <c r="J1050">
        <v>46083</v>
      </c>
      <c r="K1050" t="str">
        <f t="shared" si="168"/>
        <v>134749</v>
      </c>
      <c r="L1050" t="str">
        <f t="shared" si="169"/>
        <v>NHÀ CỬA ĐỜI SỐNG</v>
      </c>
      <c r="P1050" t="str">
        <f t="shared" si="164"/>
        <v>THỜI TRANG</v>
      </c>
      <c r="Q1050" t="str">
        <f t="shared" si="165"/>
        <v>142870</v>
      </c>
      <c r="R1050" t="s">
        <v>2904</v>
      </c>
      <c r="S1050" t="str">
        <f t="shared" si="166"/>
        <v>LECIEN - Áo lót ngực thoáng khí màu xanh lụa B90</v>
      </c>
      <c r="T1050">
        <f t="shared" si="167"/>
        <v>295000</v>
      </c>
      <c r="U1050">
        <v>5</v>
      </c>
      <c r="V1050">
        <v>4</v>
      </c>
      <c r="X1050">
        <v>-1</v>
      </c>
      <c r="Y1050">
        <f t="shared" si="170"/>
        <v>-1</v>
      </c>
      <c r="Z1050" s="101">
        <f t="shared" si="171"/>
        <v>-295000</v>
      </c>
      <c r="AA1050" s="102">
        <v>0</v>
      </c>
    </row>
    <row r="1051" spans="1:27">
      <c r="A1051" t="s">
        <v>33</v>
      </c>
      <c r="B1051" t="s">
        <v>4808</v>
      </c>
      <c r="C1051" t="s">
        <v>4783</v>
      </c>
      <c r="D1051" t="s">
        <v>4809</v>
      </c>
      <c r="E1051">
        <v>684000</v>
      </c>
      <c r="F1051">
        <v>1</v>
      </c>
      <c r="G1051">
        <v>0</v>
      </c>
      <c r="H1051">
        <v>-1</v>
      </c>
      <c r="J1051" t="s">
        <v>6582</v>
      </c>
      <c r="K1051" t="str">
        <f t="shared" si="168"/>
        <v>134769</v>
      </c>
      <c r="L1051" t="str">
        <f t="shared" si="169"/>
        <v>NHÀ CỬA ĐỜI SỐNG</v>
      </c>
      <c r="P1051" t="str">
        <f t="shared" si="164"/>
        <v>THỜI TRANG</v>
      </c>
      <c r="Q1051" t="str">
        <f t="shared" si="165"/>
        <v>142871</v>
      </c>
      <c r="R1051" t="s">
        <v>2907</v>
      </c>
      <c r="S1051" t="str">
        <f t="shared" si="166"/>
        <v>LECIEN - Áo lót ngực thoáng khí màu xanh lụa B95</v>
      </c>
      <c r="T1051">
        <f t="shared" si="167"/>
        <v>295000</v>
      </c>
      <c r="U1051">
        <v>5</v>
      </c>
      <c r="V1051">
        <v>4</v>
      </c>
      <c r="X1051">
        <v>-1</v>
      </c>
      <c r="Y1051">
        <f t="shared" si="170"/>
        <v>-1</v>
      </c>
      <c r="Z1051" s="101">
        <f t="shared" si="171"/>
        <v>-295000</v>
      </c>
      <c r="AA1051" s="102">
        <v>0</v>
      </c>
    </row>
    <row r="1052" spans="1:27">
      <c r="A1052" t="s">
        <v>33</v>
      </c>
      <c r="B1052" t="s">
        <v>4808</v>
      </c>
      <c r="C1052" t="s">
        <v>4783</v>
      </c>
      <c r="D1052" t="s">
        <v>4809</v>
      </c>
      <c r="E1052">
        <v>684000</v>
      </c>
      <c r="F1052">
        <v>-1</v>
      </c>
      <c r="G1052">
        <v>0</v>
      </c>
      <c r="H1052">
        <v>1</v>
      </c>
      <c r="J1052" t="s">
        <v>6582</v>
      </c>
      <c r="K1052" t="str">
        <f t="shared" si="168"/>
        <v>134769</v>
      </c>
      <c r="L1052" t="str">
        <f t="shared" si="169"/>
        <v>NHÀ CỬA ĐỜI SỐNG</v>
      </c>
      <c r="P1052" t="str">
        <f t="shared" ref="P1052:P1115" si="172">VLOOKUP(Q1052,K:L,2,0)</f>
        <v>THỜI TRANG</v>
      </c>
      <c r="Q1052" t="str">
        <f t="shared" ref="Q1052:Q1115" si="173">VLOOKUP(R1052,C:K,9,0)</f>
        <v>142873</v>
      </c>
      <c r="R1052" t="s">
        <v>2913</v>
      </c>
      <c r="S1052" t="str">
        <f t="shared" ref="S1052:S1115" si="174">VLOOKUP(R1052,C:D,2,0)</f>
        <v>LECIEN - Áo lót ngực thoáng khí màu xanh lụa C95</v>
      </c>
      <c r="T1052">
        <f t="shared" ref="T1052:T1115" si="175">VLOOKUP(R1052,C:E,3,0)</f>
        <v>295000</v>
      </c>
      <c r="U1052">
        <v>4</v>
      </c>
      <c r="V1052">
        <v>3</v>
      </c>
      <c r="X1052">
        <v>-1</v>
      </c>
      <c r="Y1052">
        <f t="shared" si="170"/>
        <v>-1</v>
      </c>
      <c r="Z1052" s="101">
        <f t="shared" si="171"/>
        <v>-295000</v>
      </c>
      <c r="AA1052" s="102">
        <v>0</v>
      </c>
    </row>
    <row r="1053" spans="1:27">
      <c r="A1053" t="s">
        <v>33</v>
      </c>
      <c r="B1053" t="s">
        <v>4324</v>
      </c>
      <c r="C1053" t="s">
        <v>4325</v>
      </c>
      <c r="D1053" t="s">
        <v>4326</v>
      </c>
      <c r="E1053">
        <v>40000</v>
      </c>
      <c r="F1053">
        <v>-1</v>
      </c>
      <c r="G1053">
        <v>0</v>
      </c>
      <c r="H1053">
        <v>1</v>
      </c>
      <c r="J1053" t="s">
        <v>6499</v>
      </c>
      <c r="K1053" t="str">
        <f t="shared" si="168"/>
        <v>134786</v>
      </c>
      <c r="L1053" t="str">
        <f t="shared" si="169"/>
        <v>NHÀ CỬA ĐỜI SỐNG</v>
      </c>
      <c r="P1053" t="str">
        <f t="shared" si="172"/>
        <v>THỜI TRANG</v>
      </c>
      <c r="Q1053" t="str">
        <f t="shared" si="173"/>
        <v>142875</v>
      </c>
      <c r="R1053" t="s">
        <v>2919</v>
      </c>
      <c r="S1053" t="str">
        <f t="shared" si="174"/>
        <v>LECIEN - Áo lót ngực thoáng khí màu xanh lụa D80</v>
      </c>
      <c r="T1053">
        <f t="shared" si="175"/>
        <v>295000</v>
      </c>
      <c r="U1053">
        <v>4</v>
      </c>
      <c r="V1053">
        <v>3</v>
      </c>
      <c r="X1053">
        <v>-1</v>
      </c>
      <c r="Y1053">
        <f t="shared" si="170"/>
        <v>-1</v>
      </c>
      <c r="Z1053" s="101">
        <f t="shared" si="171"/>
        <v>-295000</v>
      </c>
      <c r="AA1053" s="102">
        <v>0</v>
      </c>
    </row>
    <row r="1054" spans="1:27">
      <c r="A1054" t="s">
        <v>33</v>
      </c>
      <c r="B1054" t="s">
        <v>4324</v>
      </c>
      <c r="C1054" t="s">
        <v>4325</v>
      </c>
      <c r="D1054" t="s">
        <v>4326</v>
      </c>
      <c r="E1054">
        <v>40000</v>
      </c>
      <c r="F1054">
        <v>-1</v>
      </c>
      <c r="G1054">
        <v>0</v>
      </c>
      <c r="H1054">
        <v>1</v>
      </c>
      <c r="J1054" t="s">
        <v>6499</v>
      </c>
      <c r="K1054" t="str">
        <f t="shared" si="168"/>
        <v>134786</v>
      </c>
      <c r="L1054" t="str">
        <f t="shared" si="169"/>
        <v>NHÀ CỬA ĐỜI SỐNG</v>
      </c>
      <c r="P1054" t="str">
        <f t="shared" si="172"/>
        <v>THỜI TRANG</v>
      </c>
      <c r="Q1054" t="str">
        <f t="shared" si="173"/>
        <v>142889</v>
      </c>
      <c r="R1054" t="s">
        <v>2865</v>
      </c>
      <c r="S1054" t="str">
        <f t="shared" si="174"/>
        <v>LECIEN - Áo lót không gọng định hình màu hồng C75</v>
      </c>
      <c r="T1054">
        <f t="shared" si="175"/>
        <v>250000</v>
      </c>
      <c r="U1054">
        <v>1</v>
      </c>
      <c r="V1054">
        <v>0</v>
      </c>
      <c r="X1054">
        <v>-1</v>
      </c>
      <c r="Y1054">
        <f t="shared" si="170"/>
        <v>-1</v>
      </c>
      <c r="Z1054" s="101">
        <f t="shared" si="171"/>
        <v>-250000</v>
      </c>
      <c r="AA1054" s="102">
        <v>0</v>
      </c>
    </row>
    <row r="1055" spans="1:27">
      <c r="A1055" t="s">
        <v>33</v>
      </c>
      <c r="B1055" t="s">
        <v>1575</v>
      </c>
      <c r="C1055" t="s">
        <v>1576</v>
      </c>
      <c r="D1055" t="s">
        <v>1577</v>
      </c>
      <c r="E1055">
        <v>55000</v>
      </c>
      <c r="F1055">
        <v>11</v>
      </c>
      <c r="G1055">
        <v>12</v>
      </c>
      <c r="I1055">
        <v>1</v>
      </c>
      <c r="J1055" t="s">
        <v>6216</v>
      </c>
      <c r="K1055" t="str">
        <f t="shared" si="168"/>
        <v>134787</v>
      </c>
      <c r="L1055" t="str">
        <f t="shared" si="169"/>
        <v>NHÀ CỬA ĐỜI SỐNG</v>
      </c>
      <c r="P1055" t="str">
        <f t="shared" si="172"/>
        <v>THỜI TRANG</v>
      </c>
      <c r="Q1055" t="str">
        <f t="shared" si="173"/>
        <v>142897</v>
      </c>
      <c r="R1055" t="s">
        <v>2880</v>
      </c>
      <c r="S1055" t="str">
        <f t="shared" si="174"/>
        <v>LECIEN - Áo lót không gọng thoáng khí màu đen LL</v>
      </c>
      <c r="T1055">
        <f t="shared" si="175"/>
        <v>250000</v>
      </c>
      <c r="U1055">
        <v>2</v>
      </c>
      <c r="V1055">
        <v>0</v>
      </c>
      <c r="X1055">
        <v>-2</v>
      </c>
      <c r="Y1055">
        <f t="shared" si="170"/>
        <v>-2</v>
      </c>
      <c r="Z1055" s="101">
        <f t="shared" si="171"/>
        <v>-500000</v>
      </c>
      <c r="AA1055" s="102">
        <v>0</v>
      </c>
    </row>
    <row r="1056" spans="1:27">
      <c r="A1056" t="s">
        <v>33</v>
      </c>
      <c r="B1056" t="s">
        <v>1575</v>
      </c>
      <c r="C1056" t="s">
        <v>1576</v>
      </c>
      <c r="D1056" t="s">
        <v>1577</v>
      </c>
      <c r="E1056">
        <v>40000</v>
      </c>
      <c r="F1056">
        <v>3</v>
      </c>
      <c r="G1056">
        <v>2</v>
      </c>
      <c r="H1056">
        <v>-1</v>
      </c>
      <c r="J1056" t="s">
        <v>6216</v>
      </c>
      <c r="K1056" t="str">
        <f t="shared" si="168"/>
        <v>134787</v>
      </c>
      <c r="L1056" t="str">
        <f t="shared" si="169"/>
        <v>NHÀ CỬA ĐỜI SỐNG</v>
      </c>
      <c r="P1056" t="str">
        <f t="shared" si="172"/>
        <v>THỜI TRANG</v>
      </c>
      <c r="Q1056" t="str">
        <f t="shared" si="173"/>
        <v>142900</v>
      </c>
      <c r="R1056" t="s">
        <v>2877</v>
      </c>
      <c r="S1056" t="str">
        <f t="shared" si="174"/>
        <v>LECIEN - Áo lót không gọng thoáng khí màu be LL</v>
      </c>
      <c r="T1056">
        <f t="shared" si="175"/>
        <v>250000</v>
      </c>
      <c r="U1056">
        <v>1</v>
      </c>
      <c r="V1056">
        <v>0</v>
      </c>
      <c r="X1056">
        <v>-1</v>
      </c>
      <c r="Y1056">
        <f t="shared" si="170"/>
        <v>-1</v>
      </c>
      <c r="Z1056" s="101">
        <f t="shared" si="171"/>
        <v>-250000</v>
      </c>
      <c r="AA1056" s="102">
        <v>0</v>
      </c>
    </row>
    <row r="1057" spans="1:27">
      <c r="A1057" t="s">
        <v>33</v>
      </c>
      <c r="B1057" t="s">
        <v>1575</v>
      </c>
      <c r="C1057" t="s">
        <v>1576</v>
      </c>
      <c r="D1057" t="s">
        <v>1577</v>
      </c>
      <c r="E1057">
        <v>40000</v>
      </c>
      <c r="F1057">
        <v>2</v>
      </c>
      <c r="G1057">
        <v>1</v>
      </c>
      <c r="H1057">
        <v>-1</v>
      </c>
      <c r="J1057" t="s">
        <v>6216</v>
      </c>
      <c r="K1057" t="str">
        <f t="shared" si="168"/>
        <v>134787</v>
      </c>
      <c r="L1057" t="str">
        <f t="shared" si="169"/>
        <v>NHÀ CỬA ĐỜI SỐNG</v>
      </c>
      <c r="P1057" t="str">
        <f t="shared" si="172"/>
        <v>THỜI TRANG</v>
      </c>
      <c r="Q1057" t="str">
        <f t="shared" si="173"/>
        <v>142902</v>
      </c>
      <c r="R1057" t="s">
        <v>2871</v>
      </c>
      <c r="S1057" t="str">
        <f t="shared" si="174"/>
        <v>LECIEN - Áo lót không gọng thoáng khí hồng xám A80</v>
      </c>
      <c r="T1057">
        <f t="shared" si="175"/>
        <v>250000</v>
      </c>
      <c r="U1057">
        <v>6</v>
      </c>
      <c r="V1057">
        <v>5</v>
      </c>
      <c r="X1057">
        <v>-1</v>
      </c>
      <c r="Y1057">
        <f t="shared" si="170"/>
        <v>-1</v>
      </c>
      <c r="Z1057" s="101">
        <f t="shared" si="171"/>
        <v>-250000</v>
      </c>
      <c r="AA1057" s="102">
        <v>0</v>
      </c>
    </row>
    <row r="1058" spans="1:27">
      <c r="A1058" t="s">
        <v>33</v>
      </c>
      <c r="B1058" t="s">
        <v>1575</v>
      </c>
      <c r="C1058" t="s">
        <v>1576</v>
      </c>
      <c r="D1058" t="s">
        <v>1577</v>
      </c>
      <c r="E1058">
        <v>40000</v>
      </c>
      <c r="F1058">
        <v>-1</v>
      </c>
      <c r="G1058">
        <v>0</v>
      </c>
      <c r="H1058">
        <v>1</v>
      </c>
      <c r="J1058" t="s">
        <v>6216</v>
      </c>
      <c r="K1058" t="str">
        <f t="shared" si="168"/>
        <v>134787</v>
      </c>
      <c r="L1058" t="str">
        <f t="shared" si="169"/>
        <v>NHÀ CỬA ĐỜI SỐNG</v>
      </c>
      <c r="P1058" t="str">
        <f t="shared" si="172"/>
        <v>THỜI TRANG</v>
      </c>
      <c r="Q1058" t="str">
        <f t="shared" si="173"/>
        <v>142912</v>
      </c>
      <c r="R1058" t="s">
        <v>6037</v>
      </c>
      <c r="S1058" t="str">
        <f t="shared" si="174"/>
        <v>LECIEN - Áo lót không gọng thoáng khí màu be A85</v>
      </c>
      <c r="T1058">
        <f t="shared" si="175"/>
        <v>250000</v>
      </c>
      <c r="U1058">
        <v>-1</v>
      </c>
      <c r="V1058">
        <v>0</v>
      </c>
      <c r="W1058">
        <v>1</v>
      </c>
      <c r="Y1058">
        <f t="shared" si="170"/>
        <v>1</v>
      </c>
      <c r="Z1058" s="101">
        <f t="shared" si="171"/>
        <v>250000</v>
      </c>
      <c r="AA1058" s="102">
        <v>46153</v>
      </c>
    </row>
    <row r="1059" spans="1:27">
      <c r="A1059" t="s">
        <v>33</v>
      </c>
      <c r="B1059" t="s">
        <v>1575</v>
      </c>
      <c r="C1059" t="s">
        <v>1576</v>
      </c>
      <c r="D1059" t="s">
        <v>1577</v>
      </c>
      <c r="E1059">
        <v>40000</v>
      </c>
      <c r="F1059">
        <v>-1</v>
      </c>
      <c r="G1059">
        <v>0</v>
      </c>
      <c r="H1059">
        <v>1</v>
      </c>
      <c r="J1059" t="s">
        <v>6216</v>
      </c>
      <c r="K1059" t="str">
        <f t="shared" si="168"/>
        <v>134787</v>
      </c>
      <c r="L1059" t="str">
        <f t="shared" si="169"/>
        <v>NHÀ CỬA ĐỜI SỐNG</v>
      </c>
      <c r="P1059" t="str">
        <f t="shared" si="172"/>
        <v>THỜI TRANG</v>
      </c>
      <c r="Q1059" t="str">
        <f t="shared" si="173"/>
        <v>142915</v>
      </c>
      <c r="R1059" t="s">
        <v>2874</v>
      </c>
      <c r="S1059" t="str">
        <f t="shared" si="174"/>
        <v>LECIEN - Áo lót không gọng thoáng khí màu be B85</v>
      </c>
      <c r="T1059">
        <f t="shared" si="175"/>
        <v>250000</v>
      </c>
      <c r="U1059">
        <v>1</v>
      </c>
      <c r="V1059">
        <v>0</v>
      </c>
      <c r="X1059">
        <v>-1</v>
      </c>
      <c r="Y1059">
        <f t="shared" si="170"/>
        <v>-1</v>
      </c>
      <c r="Z1059" s="101">
        <f t="shared" si="171"/>
        <v>-250000</v>
      </c>
      <c r="AA1059" s="102">
        <v>0</v>
      </c>
    </row>
    <row r="1060" spans="1:27">
      <c r="A1060" t="s">
        <v>33</v>
      </c>
      <c r="B1060" t="s">
        <v>1575</v>
      </c>
      <c r="C1060" t="s">
        <v>1576</v>
      </c>
      <c r="D1060" t="s">
        <v>1577</v>
      </c>
      <c r="E1060">
        <v>40000</v>
      </c>
      <c r="F1060">
        <v>1</v>
      </c>
      <c r="G1060">
        <v>0</v>
      </c>
      <c r="H1060">
        <v>-1</v>
      </c>
      <c r="J1060" t="s">
        <v>6216</v>
      </c>
      <c r="K1060" t="str">
        <f t="shared" si="168"/>
        <v>134787</v>
      </c>
      <c r="L1060" t="str">
        <f t="shared" si="169"/>
        <v>NHÀ CỬA ĐỜI SỐNG</v>
      </c>
      <c r="P1060" t="str">
        <f t="shared" si="172"/>
        <v>THỜI TRANG</v>
      </c>
      <c r="Q1060" t="str">
        <f t="shared" si="173"/>
        <v>142919</v>
      </c>
      <c r="R1060" t="s">
        <v>2889</v>
      </c>
      <c r="S1060" t="str">
        <f t="shared" si="174"/>
        <v>LECIEN - Áo lót nâng ngực màu đen size M</v>
      </c>
      <c r="T1060">
        <f t="shared" si="175"/>
        <v>345000</v>
      </c>
      <c r="U1060">
        <v>1</v>
      </c>
      <c r="V1060">
        <v>0</v>
      </c>
      <c r="X1060">
        <v>-1</v>
      </c>
      <c r="Y1060">
        <f t="shared" si="170"/>
        <v>-1</v>
      </c>
      <c r="Z1060" s="101">
        <f t="shared" si="171"/>
        <v>-345000</v>
      </c>
      <c r="AA1060" s="102">
        <v>0</v>
      </c>
    </row>
    <row r="1061" spans="1:27">
      <c r="A1061" t="s">
        <v>33</v>
      </c>
      <c r="B1061" t="s">
        <v>4293</v>
      </c>
      <c r="C1061" t="s">
        <v>4284</v>
      </c>
      <c r="D1061" t="s">
        <v>4294</v>
      </c>
      <c r="E1061">
        <v>50000</v>
      </c>
      <c r="F1061">
        <v>11</v>
      </c>
      <c r="G1061">
        <v>10</v>
      </c>
      <c r="H1061">
        <v>-1</v>
      </c>
      <c r="J1061" t="s">
        <v>6494</v>
      </c>
      <c r="K1061" t="str">
        <f t="shared" si="168"/>
        <v>134788</v>
      </c>
      <c r="L1061" t="str">
        <f t="shared" si="169"/>
        <v>NHÀ CỬA ĐỜI SỐNG</v>
      </c>
      <c r="P1061" t="str">
        <f t="shared" si="172"/>
        <v>THỜI TRANG</v>
      </c>
      <c r="Q1061" t="str">
        <f t="shared" si="173"/>
        <v>142921</v>
      </c>
      <c r="R1061" t="s">
        <v>2886</v>
      </c>
      <c r="S1061" t="str">
        <f t="shared" si="174"/>
        <v>LECIEN - Áo lót nâng ngực màu đen size LL</v>
      </c>
      <c r="T1061">
        <f t="shared" si="175"/>
        <v>345000</v>
      </c>
      <c r="U1061">
        <v>1</v>
      </c>
      <c r="V1061">
        <v>0</v>
      </c>
      <c r="X1061">
        <v>-1</v>
      </c>
      <c r="Y1061">
        <f t="shared" si="170"/>
        <v>-1</v>
      </c>
      <c r="Z1061" s="101">
        <f t="shared" si="171"/>
        <v>-345000</v>
      </c>
      <c r="AA1061" s="102">
        <v>0</v>
      </c>
    </row>
    <row r="1062" spans="1:27">
      <c r="A1062" t="s">
        <v>33</v>
      </c>
      <c r="B1062" t="s">
        <v>4293</v>
      </c>
      <c r="C1062" t="s">
        <v>4284</v>
      </c>
      <c r="D1062" t="s">
        <v>4294</v>
      </c>
      <c r="E1062">
        <v>50000</v>
      </c>
      <c r="F1062">
        <v>5</v>
      </c>
      <c r="G1062">
        <v>4</v>
      </c>
      <c r="H1062">
        <v>-1</v>
      </c>
      <c r="J1062" t="s">
        <v>6494</v>
      </c>
      <c r="K1062" t="str">
        <f t="shared" ref="K1062:K1125" si="176">B1062</f>
        <v>134788</v>
      </c>
      <c r="L1062" t="str">
        <f t="shared" ref="L1062:L1125" si="177">A1062</f>
        <v>NHÀ CỬA ĐỜI SỐNG</v>
      </c>
      <c r="P1062" t="str">
        <f t="shared" si="172"/>
        <v>THỜI TRANG</v>
      </c>
      <c r="Q1062" t="str">
        <f t="shared" si="173"/>
        <v>142922</v>
      </c>
      <c r="R1062" t="s">
        <v>2883</v>
      </c>
      <c r="S1062" t="str">
        <f t="shared" si="174"/>
        <v>LECIEN - Áo lót không nâng ngực màu da size M</v>
      </c>
      <c r="T1062">
        <f t="shared" si="175"/>
        <v>345000</v>
      </c>
      <c r="U1062">
        <v>2</v>
      </c>
      <c r="V1062">
        <v>0</v>
      </c>
      <c r="X1062">
        <v>-2</v>
      </c>
      <c r="Y1062">
        <f t="shared" ref="Y1062:Y1125" si="178">+X1062+W1062</f>
        <v>-2</v>
      </c>
      <c r="Z1062" s="101">
        <f t="shared" ref="Z1062:Z1125" si="179">+Y1062*T1062</f>
        <v>-690000</v>
      </c>
      <c r="AA1062" s="102">
        <v>0</v>
      </c>
    </row>
    <row r="1063" spans="1:27">
      <c r="A1063" t="s">
        <v>33</v>
      </c>
      <c r="B1063" t="s">
        <v>4293</v>
      </c>
      <c r="C1063" t="s">
        <v>4284</v>
      </c>
      <c r="D1063" t="s">
        <v>4294</v>
      </c>
      <c r="E1063">
        <v>40000</v>
      </c>
      <c r="F1063">
        <v>-1</v>
      </c>
      <c r="G1063">
        <v>0</v>
      </c>
      <c r="H1063">
        <v>1</v>
      </c>
      <c r="J1063" t="s">
        <v>6494</v>
      </c>
      <c r="K1063" t="str">
        <f t="shared" si="176"/>
        <v>134788</v>
      </c>
      <c r="L1063" t="str">
        <f t="shared" si="177"/>
        <v>NHÀ CỬA ĐỜI SỐNG</v>
      </c>
      <c r="P1063" t="str">
        <f t="shared" si="172"/>
        <v>THỜI TRANG</v>
      </c>
      <c r="Q1063" t="str">
        <f t="shared" si="173"/>
        <v>142923</v>
      </c>
      <c r="R1063" t="s">
        <v>4700</v>
      </c>
      <c r="S1063" t="str">
        <f t="shared" si="174"/>
        <v>LECIEN - Áo lót không nâng ngực màu da size L</v>
      </c>
      <c r="T1063">
        <f t="shared" si="175"/>
        <v>345000</v>
      </c>
      <c r="U1063">
        <v>-1</v>
      </c>
      <c r="V1063">
        <v>0</v>
      </c>
      <c r="W1063">
        <v>1</v>
      </c>
      <c r="Y1063">
        <f t="shared" si="178"/>
        <v>1</v>
      </c>
      <c r="Z1063" s="101">
        <f t="shared" si="179"/>
        <v>345000</v>
      </c>
      <c r="AA1063" s="102">
        <v>46009</v>
      </c>
    </row>
    <row r="1064" spans="1:27">
      <c r="A1064" t="s">
        <v>33</v>
      </c>
      <c r="B1064" t="s">
        <v>4293</v>
      </c>
      <c r="C1064" t="s">
        <v>4284</v>
      </c>
      <c r="D1064" t="s">
        <v>4294</v>
      </c>
      <c r="E1064">
        <v>40000</v>
      </c>
      <c r="F1064">
        <v>-2</v>
      </c>
      <c r="G1064">
        <v>0</v>
      </c>
      <c r="H1064">
        <v>2</v>
      </c>
      <c r="J1064" t="s">
        <v>6494</v>
      </c>
      <c r="K1064" t="str">
        <f t="shared" si="176"/>
        <v>134788</v>
      </c>
      <c r="L1064" t="str">
        <f t="shared" si="177"/>
        <v>NHÀ CỬA ĐỜI SỐNG</v>
      </c>
      <c r="P1064" t="str">
        <f t="shared" si="172"/>
        <v>THỜI TRANG</v>
      </c>
      <c r="Q1064" t="str">
        <f t="shared" si="173"/>
        <v>142930</v>
      </c>
      <c r="R1064" t="s">
        <v>2943</v>
      </c>
      <c r="S1064" t="str">
        <f t="shared" si="174"/>
        <v>LECIEN -Áo ngực không gọng nhẹ vai màu đen size LL</v>
      </c>
      <c r="T1064">
        <f t="shared" si="175"/>
        <v>345000</v>
      </c>
      <c r="U1064">
        <v>2</v>
      </c>
      <c r="V1064">
        <v>3</v>
      </c>
      <c r="X1064">
        <v>1</v>
      </c>
      <c r="Y1064">
        <f t="shared" si="178"/>
        <v>1</v>
      </c>
      <c r="Z1064" s="101">
        <f t="shared" si="179"/>
        <v>345000</v>
      </c>
      <c r="AA1064" s="102">
        <v>0</v>
      </c>
    </row>
    <row r="1065" spans="1:27">
      <c r="A1065" t="s">
        <v>33</v>
      </c>
      <c r="B1065" t="s">
        <v>4153</v>
      </c>
      <c r="C1065" t="s">
        <v>4152</v>
      </c>
      <c r="D1065" t="s">
        <v>4154</v>
      </c>
      <c r="E1065">
        <v>40000</v>
      </c>
      <c r="F1065">
        <v>2</v>
      </c>
      <c r="G1065">
        <v>1</v>
      </c>
      <c r="H1065">
        <v>-1</v>
      </c>
      <c r="J1065" t="s">
        <v>6464</v>
      </c>
      <c r="K1065" t="str">
        <f t="shared" si="176"/>
        <v>134802</v>
      </c>
      <c r="L1065" t="str">
        <f t="shared" si="177"/>
        <v>NHÀ CỬA ĐỜI SỐNG</v>
      </c>
      <c r="P1065" t="str">
        <f t="shared" si="172"/>
        <v>THỜI TRANG</v>
      </c>
      <c r="Q1065" t="str">
        <f t="shared" si="173"/>
        <v>142932</v>
      </c>
      <c r="R1065" t="s">
        <v>4475</v>
      </c>
      <c r="S1065" t="str">
        <f t="shared" si="174"/>
        <v>LECIEN -Áo ngực không gọng nhẹ vai màu be size L</v>
      </c>
      <c r="T1065">
        <f t="shared" si="175"/>
        <v>345000</v>
      </c>
      <c r="U1065">
        <v>-1</v>
      </c>
      <c r="V1065">
        <v>0</v>
      </c>
      <c r="W1065">
        <v>1</v>
      </c>
      <c r="Y1065">
        <f t="shared" si="178"/>
        <v>1</v>
      </c>
      <c r="Z1065" s="101">
        <f t="shared" si="179"/>
        <v>345000</v>
      </c>
      <c r="AA1065" s="102">
        <v>45981</v>
      </c>
    </row>
    <row r="1066" spans="1:27">
      <c r="A1066" t="s">
        <v>33</v>
      </c>
      <c r="B1066" t="s">
        <v>4153</v>
      </c>
      <c r="C1066" t="s">
        <v>4152</v>
      </c>
      <c r="D1066" t="s">
        <v>4154</v>
      </c>
      <c r="E1066">
        <v>40000</v>
      </c>
      <c r="F1066">
        <v>-1</v>
      </c>
      <c r="G1066">
        <v>0</v>
      </c>
      <c r="H1066">
        <v>1</v>
      </c>
      <c r="J1066" t="s">
        <v>6464</v>
      </c>
      <c r="K1066" t="str">
        <f t="shared" si="176"/>
        <v>134802</v>
      </c>
      <c r="L1066" t="str">
        <f t="shared" si="177"/>
        <v>NHÀ CỬA ĐỜI SỐNG</v>
      </c>
      <c r="P1066" t="str">
        <f t="shared" si="172"/>
        <v>THỜI TRANG</v>
      </c>
      <c r="Q1066" t="str">
        <f t="shared" si="173"/>
        <v>142938</v>
      </c>
      <c r="R1066" t="s">
        <v>5815</v>
      </c>
      <c r="S1066" t="str">
        <f t="shared" si="174"/>
        <v>LECIEN - Quần lót ren màu đen size L</v>
      </c>
      <c r="T1066">
        <f t="shared" si="175"/>
        <v>240000</v>
      </c>
      <c r="U1066">
        <v>-1</v>
      </c>
      <c r="V1066">
        <v>0</v>
      </c>
      <c r="W1066">
        <v>1</v>
      </c>
      <c r="Y1066">
        <f t="shared" si="178"/>
        <v>1</v>
      </c>
      <c r="Z1066" s="101">
        <f t="shared" si="179"/>
        <v>240000</v>
      </c>
      <c r="AA1066" s="102">
        <v>46116</v>
      </c>
    </row>
    <row r="1067" spans="1:27">
      <c r="A1067" t="s">
        <v>33</v>
      </c>
      <c r="B1067" t="s">
        <v>4153</v>
      </c>
      <c r="C1067" t="s">
        <v>4152</v>
      </c>
      <c r="D1067" t="s">
        <v>4154</v>
      </c>
      <c r="E1067">
        <v>40000</v>
      </c>
      <c r="F1067">
        <v>1</v>
      </c>
      <c r="G1067">
        <v>0</v>
      </c>
      <c r="H1067">
        <v>-1</v>
      </c>
      <c r="J1067" t="s">
        <v>6464</v>
      </c>
      <c r="K1067" t="str">
        <f t="shared" si="176"/>
        <v>134802</v>
      </c>
      <c r="L1067" t="str">
        <f t="shared" si="177"/>
        <v>NHÀ CỬA ĐỜI SỐNG</v>
      </c>
      <c r="P1067" t="str">
        <f t="shared" si="172"/>
        <v>THỜI TRANG</v>
      </c>
      <c r="Q1067" t="str">
        <f t="shared" si="173"/>
        <v>142943</v>
      </c>
      <c r="R1067" t="s">
        <v>2925</v>
      </c>
      <c r="S1067" t="str">
        <f t="shared" si="174"/>
        <v>LECIEN - Quần lót ren màu hồng size M</v>
      </c>
      <c r="T1067">
        <f t="shared" si="175"/>
        <v>240000</v>
      </c>
      <c r="U1067">
        <v>5</v>
      </c>
      <c r="V1067">
        <v>4</v>
      </c>
      <c r="X1067">
        <v>-1</v>
      </c>
      <c r="Y1067">
        <f t="shared" si="178"/>
        <v>-1</v>
      </c>
      <c r="Z1067" s="101">
        <f t="shared" si="179"/>
        <v>-240000</v>
      </c>
      <c r="AA1067" s="102">
        <v>0</v>
      </c>
    </row>
    <row r="1068" spans="1:27">
      <c r="A1068" t="s">
        <v>33</v>
      </c>
      <c r="B1068" t="s">
        <v>4153</v>
      </c>
      <c r="C1068" t="s">
        <v>4152</v>
      </c>
      <c r="D1068" t="s">
        <v>4154</v>
      </c>
      <c r="E1068">
        <v>40000</v>
      </c>
      <c r="F1068">
        <v>1</v>
      </c>
      <c r="G1068">
        <v>0</v>
      </c>
      <c r="H1068">
        <v>-1</v>
      </c>
      <c r="J1068" t="s">
        <v>6464</v>
      </c>
      <c r="K1068" t="str">
        <f t="shared" si="176"/>
        <v>134802</v>
      </c>
      <c r="L1068" t="str">
        <f t="shared" si="177"/>
        <v>NHÀ CỬA ĐỜI SỐNG</v>
      </c>
      <c r="P1068" t="str">
        <f t="shared" si="172"/>
        <v>THỜI TRANG</v>
      </c>
      <c r="Q1068" t="str">
        <f t="shared" si="173"/>
        <v>142950</v>
      </c>
      <c r="R1068" t="s">
        <v>2862</v>
      </c>
      <c r="S1068" t="str">
        <f t="shared" si="174"/>
        <v>LECIEN - Áo lót có gọng nâng ngực màu đen B80</v>
      </c>
      <c r="T1068">
        <f t="shared" si="175"/>
        <v>405000</v>
      </c>
      <c r="U1068">
        <v>1</v>
      </c>
      <c r="V1068">
        <v>2</v>
      </c>
      <c r="X1068">
        <v>1</v>
      </c>
      <c r="Y1068">
        <f t="shared" si="178"/>
        <v>1</v>
      </c>
      <c r="Z1068" s="101">
        <f t="shared" si="179"/>
        <v>405000</v>
      </c>
      <c r="AA1068" s="102">
        <v>0</v>
      </c>
    </row>
    <row r="1069" spans="1:27">
      <c r="A1069" t="s">
        <v>33</v>
      </c>
      <c r="B1069" t="s">
        <v>4153</v>
      </c>
      <c r="C1069" t="s">
        <v>4152</v>
      </c>
      <c r="D1069" t="s">
        <v>4154</v>
      </c>
      <c r="E1069">
        <v>45000</v>
      </c>
      <c r="F1069">
        <v>-2</v>
      </c>
      <c r="G1069">
        <v>0</v>
      </c>
      <c r="H1069">
        <v>2</v>
      </c>
      <c r="J1069" t="s">
        <v>6464</v>
      </c>
      <c r="K1069" t="str">
        <f t="shared" si="176"/>
        <v>134802</v>
      </c>
      <c r="L1069" t="str">
        <f t="shared" si="177"/>
        <v>NHÀ CỬA ĐỜI SỐNG</v>
      </c>
      <c r="P1069" t="str">
        <f t="shared" si="172"/>
        <v>THỜI TRANG</v>
      </c>
      <c r="Q1069" t="str">
        <f t="shared" si="173"/>
        <v>142955</v>
      </c>
      <c r="R1069" t="s">
        <v>2928</v>
      </c>
      <c r="S1069" t="str">
        <f t="shared" si="174"/>
        <v>LECIEN - Quần lót tôn dáng màu đen size L</v>
      </c>
      <c r="T1069">
        <f t="shared" si="175"/>
        <v>295000</v>
      </c>
      <c r="U1069">
        <v>1</v>
      </c>
      <c r="V1069">
        <v>0</v>
      </c>
      <c r="X1069">
        <v>-1</v>
      </c>
      <c r="Y1069">
        <f t="shared" si="178"/>
        <v>-1</v>
      </c>
      <c r="Z1069" s="101">
        <f t="shared" si="179"/>
        <v>-295000</v>
      </c>
      <c r="AA1069" s="102">
        <v>0</v>
      </c>
    </row>
    <row r="1070" spans="1:27">
      <c r="A1070" t="s">
        <v>33</v>
      </c>
      <c r="B1070" t="s">
        <v>4845</v>
      </c>
      <c r="C1070" t="s">
        <v>4836</v>
      </c>
      <c r="D1070" t="s">
        <v>4846</v>
      </c>
      <c r="E1070">
        <v>650000</v>
      </c>
      <c r="F1070">
        <v>1</v>
      </c>
      <c r="G1070">
        <v>0</v>
      </c>
      <c r="H1070">
        <v>-1</v>
      </c>
      <c r="J1070" t="s">
        <v>6589</v>
      </c>
      <c r="K1070" t="str">
        <f t="shared" si="176"/>
        <v>134813</v>
      </c>
      <c r="L1070" t="str">
        <f t="shared" si="177"/>
        <v>NHÀ CỬA ĐỜI SỐNG</v>
      </c>
      <c r="P1070" t="str">
        <f t="shared" si="172"/>
        <v>THỜI TRANG</v>
      </c>
      <c r="Q1070" t="str">
        <f t="shared" si="173"/>
        <v>142974</v>
      </c>
      <c r="R1070" t="s">
        <v>2967</v>
      </c>
      <c r="S1070" t="str">
        <f t="shared" si="174"/>
        <v>UNIQLO- Áo chống nắng nam màu be size L</v>
      </c>
      <c r="T1070">
        <f t="shared" si="175"/>
        <v>685000</v>
      </c>
      <c r="U1070">
        <v>2</v>
      </c>
      <c r="V1070">
        <v>3</v>
      </c>
      <c r="X1070">
        <v>1</v>
      </c>
      <c r="Y1070">
        <f t="shared" si="178"/>
        <v>1</v>
      </c>
      <c r="Z1070" s="101">
        <f t="shared" si="179"/>
        <v>685000</v>
      </c>
      <c r="AA1070" s="102">
        <v>0</v>
      </c>
    </row>
    <row r="1071" spans="1:27">
      <c r="A1071" t="s">
        <v>33</v>
      </c>
      <c r="B1071" t="s">
        <v>4845</v>
      </c>
      <c r="C1071" t="s">
        <v>4836</v>
      </c>
      <c r="D1071" t="s">
        <v>4846</v>
      </c>
      <c r="E1071">
        <v>650000</v>
      </c>
      <c r="F1071">
        <v>-1</v>
      </c>
      <c r="G1071">
        <v>0</v>
      </c>
      <c r="H1071">
        <v>1</v>
      </c>
      <c r="J1071" t="s">
        <v>6589</v>
      </c>
      <c r="K1071" t="str">
        <f t="shared" si="176"/>
        <v>134813</v>
      </c>
      <c r="L1071" t="str">
        <f t="shared" si="177"/>
        <v>NHÀ CỬA ĐỜI SỐNG</v>
      </c>
      <c r="P1071" t="str">
        <f t="shared" si="172"/>
        <v>THỜI TRANG</v>
      </c>
      <c r="Q1071" t="str">
        <f t="shared" si="173"/>
        <v>142976</v>
      </c>
      <c r="R1071" t="s">
        <v>2970</v>
      </c>
      <c r="S1071" t="str">
        <f t="shared" si="174"/>
        <v>UNIQLO- Áo chống nắng nam màu xanh đậm size M</v>
      </c>
      <c r="T1071">
        <f t="shared" si="175"/>
        <v>685000</v>
      </c>
      <c r="U1071">
        <v>1</v>
      </c>
      <c r="V1071">
        <v>0</v>
      </c>
      <c r="X1071">
        <v>-1</v>
      </c>
      <c r="Y1071">
        <f t="shared" si="178"/>
        <v>-1</v>
      </c>
      <c r="Z1071" s="101">
        <f t="shared" si="179"/>
        <v>-685000</v>
      </c>
      <c r="AA1071" s="102">
        <v>0</v>
      </c>
    </row>
    <row r="1072" spans="1:27">
      <c r="A1072" t="s">
        <v>33</v>
      </c>
      <c r="B1072" t="s">
        <v>4942</v>
      </c>
      <c r="C1072" t="s">
        <v>4916</v>
      </c>
      <c r="D1072" t="s">
        <v>4943</v>
      </c>
      <c r="E1072">
        <v>122000</v>
      </c>
      <c r="F1072">
        <v>4</v>
      </c>
      <c r="G1072">
        <v>0</v>
      </c>
      <c r="H1072">
        <v>-4</v>
      </c>
      <c r="J1072" t="s">
        <v>6606</v>
      </c>
      <c r="K1072" t="str">
        <f t="shared" si="176"/>
        <v>134817</v>
      </c>
      <c r="L1072" t="str">
        <f t="shared" si="177"/>
        <v>NHÀ CỬA ĐỜI SỐNG</v>
      </c>
      <c r="P1072" t="str">
        <f t="shared" si="172"/>
        <v>THỜI TRANG</v>
      </c>
      <c r="Q1072" t="str">
        <f t="shared" si="173"/>
        <v>142987</v>
      </c>
      <c r="R1072" t="s">
        <v>2774</v>
      </c>
      <c r="S1072" t="str">
        <f t="shared" si="174"/>
        <v>COVER - Khẩu trang che mặt Cold Summer</v>
      </c>
      <c r="T1072">
        <f t="shared" si="175"/>
        <v>185000</v>
      </c>
      <c r="U1072">
        <v>2</v>
      </c>
      <c r="V1072">
        <v>0</v>
      </c>
      <c r="X1072">
        <v>-2</v>
      </c>
      <c r="Y1072">
        <f t="shared" si="178"/>
        <v>-2</v>
      </c>
      <c r="Z1072" s="101">
        <f t="shared" si="179"/>
        <v>-370000</v>
      </c>
      <c r="AA1072" s="102">
        <v>0</v>
      </c>
    </row>
    <row r="1073" spans="1:27">
      <c r="A1073" t="s">
        <v>33</v>
      </c>
      <c r="B1073" t="s">
        <v>4942</v>
      </c>
      <c r="C1073" t="s">
        <v>4916</v>
      </c>
      <c r="D1073" t="s">
        <v>4943</v>
      </c>
      <c r="E1073">
        <v>122000</v>
      </c>
      <c r="F1073">
        <v>-2</v>
      </c>
      <c r="G1073">
        <v>0</v>
      </c>
      <c r="H1073">
        <v>2</v>
      </c>
      <c r="J1073" t="s">
        <v>6606</v>
      </c>
      <c r="K1073" t="str">
        <f t="shared" si="176"/>
        <v>134817</v>
      </c>
      <c r="L1073" t="str">
        <f t="shared" si="177"/>
        <v>NHÀ CỬA ĐỜI SỐNG</v>
      </c>
      <c r="P1073" t="str">
        <f t="shared" si="172"/>
        <v>THỜI TRANG</v>
      </c>
      <c r="Q1073" t="str">
        <f t="shared" si="173"/>
        <v>142988</v>
      </c>
      <c r="R1073" t="s">
        <v>2795</v>
      </c>
      <c r="S1073" t="str">
        <f t="shared" si="174"/>
        <v>FUKUSKE- Quần tất Manzoku không tưa rách LL Đen</v>
      </c>
      <c r="T1073">
        <f t="shared" si="175"/>
        <v>149000</v>
      </c>
      <c r="U1073">
        <v>0</v>
      </c>
      <c r="V1073">
        <v>3</v>
      </c>
      <c r="X1073">
        <v>3</v>
      </c>
      <c r="Y1073">
        <f t="shared" si="178"/>
        <v>3</v>
      </c>
      <c r="Z1073" s="101">
        <f t="shared" si="179"/>
        <v>447000</v>
      </c>
      <c r="AA1073" s="102">
        <v>0</v>
      </c>
    </row>
    <row r="1074" spans="1:27">
      <c r="A1074" t="s">
        <v>33</v>
      </c>
      <c r="B1074" t="s">
        <v>4942</v>
      </c>
      <c r="C1074" t="s">
        <v>4916</v>
      </c>
      <c r="D1074" t="s">
        <v>4943</v>
      </c>
      <c r="E1074">
        <v>122000</v>
      </c>
      <c r="F1074">
        <v>-2</v>
      </c>
      <c r="G1074">
        <v>0</v>
      </c>
      <c r="H1074">
        <v>2</v>
      </c>
      <c r="J1074" t="s">
        <v>6606</v>
      </c>
      <c r="K1074" t="str">
        <f t="shared" si="176"/>
        <v>134817</v>
      </c>
      <c r="L1074" t="str">
        <f t="shared" si="177"/>
        <v>NHÀ CỬA ĐỜI SỐNG</v>
      </c>
      <c r="P1074" t="str">
        <f t="shared" si="172"/>
        <v>THỜI TRANG</v>
      </c>
      <c r="Q1074" t="str">
        <f t="shared" si="173"/>
        <v>142989</v>
      </c>
      <c r="R1074" t="s">
        <v>2833</v>
      </c>
      <c r="S1074" t="str">
        <f t="shared" si="174"/>
        <v>FUKUSKE-Quần tất Manzoku không tưa rách LL Da sáng</v>
      </c>
      <c r="T1074">
        <f t="shared" si="175"/>
        <v>149000</v>
      </c>
      <c r="U1074">
        <v>8</v>
      </c>
      <c r="V1074">
        <v>0</v>
      </c>
      <c r="X1074">
        <v>-8</v>
      </c>
      <c r="Y1074">
        <f t="shared" si="178"/>
        <v>-8</v>
      </c>
      <c r="Z1074" s="101">
        <f t="shared" si="179"/>
        <v>-1192000</v>
      </c>
      <c r="AA1074" s="102">
        <v>0</v>
      </c>
    </row>
    <row r="1075" spans="1:27">
      <c r="A1075" t="s">
        <v>33</v>
      </c>
      <c r="B1075" t="s">
        <v>1097</v>
      </c>
      <c r="C1075" t="s">
        <v>1098</v>
      </c>
      <c r="D1075" t="s">
        <v>1099</v>
      </c>
      <c r="E1075">
        <v>550000</v>
      </c>
      <c r="F1075">
        <v>1</v>
      </c>
      <c r="G1075">
        <v>2</v>
      </c>
      <c r="I1075">
        <v>1</v>
      </c>
      <c r="J1075">
        <v>46136</v>
      </c>
      <c r="K1075" t="str">
        <f t="shared" si="176"/>
        <v>134900</v>
      </c>
      <c r="L1075" t="str">
        <f t="shared" si="177"/>
        <v>NHÀ CỬA ĐỜI SỐNG</v>
      </c>
      <c r="P1075" t="str">
        <f t="shared" si="172"/>
        <v>THỜI TRANG</v>
      </c>
      <c r="Q1075" t="str">
        <f t="shared" si="173"/>
        <v>142991</v>
      </c>
      <c r="R1075" t="s">
        <v>2789</v>
      </c>
      <c r="S1075" t="str">
        <f t="shared" si="174"/>
        <v>FUKUSKE- Quần tất áp lực không tưa rách LL Da sáng</v>
      </c>
      <c r="T1075">
        <f t="shared" si="175"/>
        <v>149000</v>
      </c>
      <c r="U1075">
        <v>1</v>
      </c>
      <c r="V1075">
        <v>0</v>
      </c>
      <c r="X1075">
        <v>-1</v>
      </c>
      <c r="Y1075">
        <f t="shared" si="178"/>
        <v>-1</v>
      </c>
      <c r="Z1075" s="101">
        <f t="shared" si="179"/>
        <v>-149000</v>
      </c>
      <c r="AA1075" s="102">
        <v>0</v>
      </c>
    </row>
    <row r="1076" spans="1:27">
      <c r="A1076" t="s">
        <v>33</v>
      </c>
      <c r="B1076" t="s">
        <v>1097</v>
      </c>
      <c r="C1076" t="s">
        <v>1098</v>
      </c>
      <c r="D1076" t="s">
        <v>1099</v>
      </c>
      <c r="E1076">
        <v>550000</v>
      </c>
      <c r="F1076">
        <v>2</v>
      </c>
      <c r="G1076">
        <v>0</v>
      </c>
      <c r="H1076">
        <v>-2</v>
      </c>
      <c r="J1076">
        <v>46136</v>
      </c>
      <c r="K1076" t="str">
        <f t="shared" si="176"/>
        <v>134900</v>
      </c>
      <c r="L1076" t="str">
        <f t="shared" si="177"/>
        <v>NHÀ CỬA ĐỜI SỐNG</v>
      </c>
      <c r="P1076" t="str">
        <f t="shared" si="172"/>
        <v>THỜI TRANG</v>
      </c>
      <c r="Q1076" t="str">
        <f t="shared" si="173"/>
        <v>142994</v>
      </c>
      <c r="R1076" t="s">
        <v>2799</v>
      </c>
      <c r="S1076" t="str">
        <f t="shared" si="174"/>
        <v>FUKUSKE- Quần tất Manzoku không tưa rách ML Đen</v>
      </c>
      <c r="T1076">
        <f t="shared" si="175"/>
        <v>149000</v>
      </c>
      <c r="U1076">
        <v>0</v>
      </c>
      <c r="V1076">
        <v>2</v>
      </c>
      <c r="X1076">
        <v>2</v>
      </c>
      <c r="Y1076">
        <f t="shared" si="178"/>
        <v>2</v>
      </c>
      <c r="Z1076" s="101">
        <f t="shared" si="179"/>
        <v>298000</v>
      </c>
      <c r="AA1076" s="102">
        <v>0</v>
      </c>
    </row>
    <row r="1077" spans="1:27">
      <c r="A1077" t="s">
        <v>33</v>
      </c>
      <c r="B1077" t="s">
        <v>2255</v>
      </c>
      <c r="C1077" t="s">
        <v>2256</v>
      </c>
      <c r="D1077" t="s">
        <v>2257</v>
      </c>
      <c r="E1077">
        <v>365000</v>
      </c>
      <c r="F1077">
        <v>1</v>
      </c>
      <c r="G1077">
        <v>0</v>
      </c>
      <c r="I1077">
        <v>-1</v>
      </c>
      <c r="J1077">
        <v>46104</v>
      </c>
      <c r="K1077" t="str">
        <f t="shared" si="176"/>
        <v>134912</v>
      </c>
      <c r="L1077" t="str">
        <f t="shared" si="177"/>
        <v>NHÀ CỬA ĐỜI SỐNG</v>
      </c>
      <c r="P1077" t="str">
        <f t="shared" si="172"/>
        <v>THỜI TRANG</v>
      </c>
      <c r="Q1077" t="str">
        <f t="shared" si="173"/>
        <v>142995</v>
      </c>
      <c r="R1077" t="s">
        <v>2839</v>
      </c>
      <c r="S1077" t="str">
        <f t="shared" si="174"/>
        <v>FUKUSKE-Quần tất Manzoku không tưa rách ML Da sáng</v>
      </c>
      <c r="T1077">
        <f t="shared" si="175"/>
        <v>149000</v>
      </c>
      <c r="U1077">
        <v>0</v>
      </c>
      <c r="V1077">
        <v>4</v>
      </c>
      <c r="X1077">
        <v>4</v>
      </c>
      <c r="Y1077">
        <f t="shared" si="178"/>
        <v>4</v>
      </c>
      <c r="Z1077" s="101">
        <f t="shared" si="179"/>
        <v>596000</v>
      </c>
      <c r="AA1077" s="102">
        <v>0</v>
      </c>
    </row>
    <row r="1078" spans="1:27">
      <c r="A1078" t="s">
        <v>33</v>
      </c>
      <c r="B1078" t="s">
        <v>2255</v>
      </c>
      <c r="C1078" t="s">
        <v>2256</v>
      </c>
      <c r="D1078" t="s">
        <v>2257</v>
      </c>
      <c r="E1078">
        <v>365000</v>
      </c>
      <c r="F1078">
        <v>-1</v>
      </c>
      <c r="G1078">
        <v>0</v>
      </c>
      <c r="H1078">
        <v>1</v>
      </c>
      <c r="J1078">
        <v>46104</v>
      </c>
      <c r="K1078" t="str">
        <f t="shared" si="176"/>
        <v>134912</v>
      </c>
      <c r="L1078" t="str">
        <f t="shared" si="177"/>
        <v>NHÀ CỬA ĐỜI SỐNG</v>
      </c>
      <c r="P1078" t="str">
        <f t="shared" si="172"/>
        <v>THỜI TRANG</v>
      </c>
      <c r="Q1078" t="str">
        <f t="shared" si="173"/>
        <v>143000</v>
      </c>
      <c r="R1078" t="s">
        <v>5838</v>
      </c>
      <c r="S1078" t="str">
        <f t="shared" si="174"/>
        <v>NISHIMATSUYA- Set bộ quần áo cho bé trai</v>
      </c>
      <c r="T1078">
        <f t="shared" si="175"/>
        <v>145000</v>
      </c>
      <c r="U1078">
        <v>1</v>
      </c>
      <c r="V1078">
        <v>0</v>
      </c>
      <c r="W1078">
        <v>-1</v>
      </c>
      <c r="Y1078">
        <f t="shared" si="178"/>
        <v>-1</v>
      </c>
      <c r="Z1078" s="101">
        <f t="shared" si="179"/>
        <v>-145000</v>
      </c>
      <c r="AA1078" s="102">
        <v>46119.442986111113</v>
      </c>
    </row>
    <row r="1079" spans="1:27">
      <c r="A1079" t="s">
        <v>33</v>
      </c>
      <c r="B1079" t="s">
        <v>2297</v>
      </c>
      <c r="C1079" t="s">
        <v>2298</v>
      </c>
      <c r="D1079" t="s">
        <v>2299</v>
      </c>
      <c r="E1079">
        <v>450000</v>
      </c>
      <c r="F1079">
        <v>1</v>
      </c>
      <c r="G1079">
        <v>0</v>
      </c>
      <c r="I1079">
        <v>-1</v>
      </c>
      <c r="J1079">
        <v>46094</v>
      </c>
      <c r="K1079" t="str">
        <f t="shared" si="176"/>
        <v>134913</v>
      </c>
      <c r="L1079" t="str">
        <f t="shared" si="177"/>
        <v>NHÀ CỬA ĐỜI SỐNG</v>
      </c>
      <c r="P1079" t="str">
        <f t="shared" si="172"/>
        <v>THỜI TRANG</v>
      </c>
      <c r="Q1079" t="str">
        <f t="shared" si="173"/>
        <v>143006</v>
      </c>
      <c r="R1079" t="s">
        <v>5930</v>
      </c>
      <c r="S1079" t="str">
        <f t="shared" si="174"/>
        <v>NISHIMATSUYA- Set bộ quần áo cho bé gái</v>
      </c>
      <c r="T1079">
        <f t="shared" si="175"/>
        <v>145000</v>
      </c>
      <c r="U1079">
        <v>1</v>
      </c>
      <c r="V1079">
        <v>0</v>
      </c>
      <c r="W1079">
        <v>-1</v>
      </c>
      <c r="Y1079">
        <f t="shared" si="178"/>
        <v>-1</v>
      </c>
      <c r="Z1079" s="101">
        <f t="shared" si="179"/>
        <v>-145000</v>
      </c>
      <c r="AA1079" s="102">
        <v>46127</v>
      </c>
    </row>
    <row r="1080" spans="1:27">
      <c r="A1080" t="s">
        <v>33</v>
      </c>
      <c r="B1080" t="s">
        <v>2297</v>
      </c>
      <c r="C1080" t="s">
        <v>2298</v>
      </c>
      <c r="D1080" t="s">
        <v>2299</v>
      </c>
      <c r="E1080">
        <v>450000</v>
      </c>
      <c r="F1080">
        <v>-1</v>
      </c>
      <c r="G1080">
        <v>0</v>
      </c>
      <c r="H1080">
        <v>1</v>
      </c>
      <c r="J1080">
        <v>46094</v>
      </c>
      <c r="K1080" t="str">
        <f t="shared" si="176"/>
        <v>134913</v>
      </c>
      <c r="L1080" t="str">
        <f t="shared" si="177"/>
        <v>NHÀ CỬA ĐỜI SỐNG</v>
      </c>
      <c r="P1080" t="str">
        <f t="shared" si="172"/>
        <v>THỜI TRANG</v>
      </c>
      <c r="Q1080" t="str">
        <f t="shared" si="173"/>
        <v>143027</v>
      </c>
      <c r="R1080" t="s">
        <v>3126</v>
      </c>
      <c r="S1080" t="str">
        <f t="shared" si="174"/>
        <v>MILKY MILKY- Xăng đan quai ngang bản đôi S-Đen</v>
      </c>
      <c r="T1080">
        <f t="shared" si="175"/>
        <v>1090000</v>
      </c>
      <c r="U1080">
        <v>1</v>
      </c>
      <c r="V1080">
        <v>2</v>
      </c>
      <c r="X1080">
        <v>1</v>
      </c>
      <c r="Y1080">
        <f t="shared" si="178"/>
        <v>1</v>
      </c>
      <c r="Z1080" s="101">
        <f t="shared" si="179"/>
        <v>1090000</v>
      </c>
      <c r="AA1080" s="102">
        <v>0</v>
      </c>
    </row>
    <row r="1081" spans="1:27">
      <c r="A1081" t="s">
        <v>33</v>
      </c>
      <c r="B1081" t="s">
        <v>2300</v>
      </c>
      <c r="C1081" t="s">
        <v>2301</v>
      </c>
      <c r="D1081" t="s">
        <v>2302</v>
      </c>
      <c r="E1081">
        <v>450000</v>
      </c>
      <c r="F1081">
        <v>1</v>
      </c>
      <c r="G1081">
        <v>0</v>
      </c>
      <c r="I1081">
        <v>-1</v>
      </c>
      <c r="J1081">
        <v>46094</v>
      </c>
      <c r="K1081" t="str">
        <f t="shared" si="176"/>
        <v>134914</v>
      </c>
      <c r="L1081" t="str">
        <f t="shared" si="177"/>
        <v>NHÀ CỬA ĐỜI SỐNG</v>
      </c>
      <c r="P1081" t="str">
        <f t="shared" si="172"/>
        <v>THỜI TRANG</v>
      </c>
      <c r="Q1081" t="str">
        <f t="shared" si="173"/>
        <v>143030</v>
      </c>
      <c r="R1081" t="s">
        <v>3129</v>
      </c>
      <c r="S1081" t="str">
        <f t="shared" si="174"/>
        <v>MILKY MILKY- Xăng đan quai ngang bản đôi M-Đen</v>
      </c>
      <c r="T1081">
        <f t="shared" si="175"/>
        <v>1090000</v>
      </c>
      <c r="U1081">
        <v>0</v>
      </c>
      <c r="V1081">
        <v>1</v>
      </c>
      <c r="X1081">
        <v>1</v>
      </c>
      <c r="Y1081">
        <f t="shared" si="178"/>
        <v>1</v>
      </c>
      <c r="Z1081" s="101">
        <f t="shared" si="179"/>
        <v>1090000</v>
      </c>
      <c r="AA1081" s="102">
        <v>0</v>
      </c>
    </row>
    <row r="1082" spans="1:27">
      <c r="A1082" t="s">
        <v>33</v>
      </c>
      <c r="B1082" t="s">
        <v>2300</v>
      </c>
      <c r="C1082" t="s">
        <v>2301</v>
      </c>
      <c r="D1082" t="s">
        <v>2302</v>
      </c>
      <c r="E1082">
        <v>450000</v>
      </c>
      <c r="F1082">
        <v>-1</v>
      </c>
      <c r="G1082">
        <v>0</v>
      </c>
      <c r="H1082">
        <v>1</v>
      </c>
      <c r="J1082">
        <v>46094</v>
      </c>
      <c r="K1082" t="str">
        <f t="shared" si="176"/>
        <v>134914</v>
      </c>
      <c r="L1082" t="str">
        <f t="shared" si="177"/>
        <v>NHÀ CỬA ĐỜI SỐNG</v>
      </c>
      <c r="P1082" t="str">
        <f t="shared" si="172"/>
        <v>THỜI TRANG</v>
      </c>
      <c r="Q1082" t="str">
        <f t="shared" si="173"/>
        <v>143032</v>
      </c>
      <c r="R1082" t="s">
        <v>6059</v>
      </c>
      <c r="S1082" t="str">
        <f t="shared" si="174"/>
        <v>MILKY MILKY- Xăng đan quai ngang bản đôi M-Đồng</v>
      </c>
      <c r="T1082">
        <f t="shared" si="175"/>
        <v>1090000</v>
      </c>
      <c r="U1082">
        <v>-1</v>
      </c>
      <c r="V1082">
        <v>0</v>
      </c>
      <c r="W1082">
        <v>1</v>
      </c>
      <c r="Y1082">
        <f t="shared" si="178"/>
        <v>1</v>
      </c>
      <c r="Z1082" s="101">
        <f t="shared" si="179"/>
        <v>1090000</v>
      </c>
      <c r="AA1082" s="102">
        <v>46153</v>
      </c>
    </row>
    <row r="1083" spans="1:27">
      <c r="A1083" t="s">
        <v>33</v>
      </c>
      <c r="B1083" t="s">
        <v>2442</v>
      </c>
      <c r="C1083" t="s">
        <v>2443</v>
      </c>
      <c r="D1083" t="s">
        <v>2444</v>
      </c>
      <c r="E1083">
        <v>450000</v>
      </c>
      <c r="F1083">
        <v>2</v>
      </c>
      <c r="G1083">
        <v>0</v>
      </c>
      <c r="I1083">
        <v>-2</v>
      </c>
      <c r="J1083">
        <v>46090</v>
      </c>
      <c r="K1083" t="str">
        <f t="shared" si="176"/>
        <v>134915</v>
      </c>
      <c r="L1083" t="str">
        <f t="shared" si="177"/>
        <v>NHÀ CỬA ĐỜI SỐNG</v>
      </c>
      <c r="P1083" t="str">
        <f t="shared" si="172"/>
        <v>THỜI TRANG</v>
      </c>
      <c r="Q1083" t="str">
        <f t="shared" si="173"/>
        <v>143033</v>
      </c>
      <c r="R1083" t="s">
        <v>3132</v>
      </c>
      <c r="S1083" t="str">
        <f t="shared" si="174"/>
        <v>MILKY MILKY- Xăng đan quai ngang bản đôi L-Đen</v>
      </c>
      <c r="T1083">
        <f t="shared" si="175"/>
        <v>1090000</v>
      </c>
      <c r="U1083">
        <v>2</v>
      </c>
      <c r="V1083">
        <v>1</v>
      </c>
      <c r="X1083">
        <v>-1</v>
      </c>
      <c r="Y1083">
        <f t="shared" si="178"/>
        <v>-1</v>
      </c>
      <c r="Z1083" s="101">
        <f t="shared" si="179"/>
        <v>-1090000</v>
      </c>
      <c r="AA1083" s="102">
        <v>0</v>
      </c>
    </row>
    <row r="1084" spans="1:27">
      <c r="A1084" t="s">
        <v>33</v>
      </c>
      <c r="B1084" t="s">
        <v>2442</v>
      </c>
      <c r="C1084" t="s">
        <v>2443</v>
      </c>
      <c r="D1084" t="s">
        <v>2444</v>
      </c>
      <c r="E1084">
        <v>450000</v>
      </c>
      <c r="F1084">
        <v>-2</v>
      </c>
      <c r="G1084">
        <v>0</v>
      </c>
      <c r="H1084">
        <v>2</v>
      </c>
      <c r="J1084">
        <v>46090</v>
      </c>
      <c r="K1084" t="str">
        <f t="shared" si="176"/>
        <v>134915</v>
      </c>
      <c r="L1084" t="str">
        <f t="shared" si="177"/>
        <v>NHÀ CỬA ĐỜI SỐNG</v>
      </c>
      <c r="P1084" t="str">
        <f t="shared" si="172"/>
        <v>THỜI TRANG</v>
      </c>
      <c r="Q1084" t="str">
        <f t="shared" si="173"/>
        <v>143037</v>
      </c>
      <c r="R1084" t="s">
        <v>6061</v>
      </c>
      <c r="S1084" t="str">
        <f t="shared" si="174"/>
        <v>MILKY MILKY- Xăng đan quai ngang bản đôi L-Đồng</v>
      </c>
      <c r="T1084">
        <f t="shared" si="175"/>
        <v>1090000</v>
      </c>
      <c r="U1084">
        <v>2</v>
      </c>
      <c r="V1084">
        <v>1</v>
      </c>
      <c r="W1084">
        <v>-1</v>
      </c>
      <c r="Y1084">
        <f t="shared" si="178"/>
        <v>-1</v>
      </c>
      <c r="Z1084" s="101">
        <f t="shared" si="179"/>
        <v>-1090000</v>
      </c>
      <c r="AA1084" s="102">
        <v>46153</v>
      </c>
    </row>
    <row r="1085" spans="1:27">
      <c r="A1085" t="s">
        <v>33</v>
      </c>
      <c r="B1085" t="s">
        <v>986</v>
      </c>
      <c r="C1085" t="s">
        <v>987</v>
      </c>
      <c r="D1085" t="s">
        <v>988</v>
      </c>
      <c r="E1085">
        <v>890000</v>
      </c>
      <c r="F1085">
        <v>2</v>
      </c>
      <c r="G1085">
        <v>3</v>
      </c>
      <c r="I1085">
        <v>1</v>
      </c>
      <c r="J1085">
        <v>46104</v>
      </c>
      <c r="K1085" t="str">
        <f t="shared" si="176"/>
        <v>134960</v>
      </c>
      <c r="L1085" t="str">
        <f t="shared" si="177"/>
        <v>NHÀ CỬA ĐỜI SỐNG</v>
      </c>
      <c r="P1085" t="str">
        <f t="shared" si="172"/>
        <v>THỜI TRANG</v>
      </c>
      <c r="Q1085" t="str">
        <f t="shared" si="173"/>
        <v>143054</v>
      </c>
      <c r="R1085" t="s">
        <v>3144</v>
      </c>
      <c r="S1085" t="str">
        <f t="shared" si="174"/>
        <v>ARBRE JARDIN-Dép đế xuồng hở mũi xỏ ngón LL-Đen</v>
      </c>
      <c r="T1085">
        <f t="shared" si="175"/>
        <v>1090000</v>
      </c>
      <c r="U1085">
        <v>1</v>
      </c>
      <c r="V1085">
        <v>2</v>
      </c>
      <c r="X1085">
        <v>1</v>
      </c>
      <c r="Y1085">
        <f t="shared" si="178"/>
        <v>1</v>
      </c>
      <c r="Z1085" s="101">
        <f t="shared" si="179"/>
        <v>1090000</v>
      </c>
      <c r="AA1085" s="102">
        <v>0</v>
      </c>
    </row>
    <row r="1086" spans="1:27">
      <c r="A1086" t="s">
        <v>33</v>
      </c>
      <c r="B1086" t="s">
        <v>986</v>
      </c>
      <c r="C1086" t="s">
        <v>987</v>
      </c>
      <c r="D1086" t="s">
        <v>988</v>
      </c>
      <c r="E1086">
        <v>890000</v>
      </c>
      <c r="F1086">
        <v>4</v>
      </c>
      <c r="G1086">
        <v>3</v>
      </c>
      <c r="H1086">
        <v>-1</v>
      </c>
      <c r="J1086">
        <v>46104</v>
      </c>
      <c r="K1086" t="str">
        <f t="shared" si="176"/>
        <v>134960</v>
      </c>
      <c r="L1086" t="str">
        <f t="shared" si="177"/>
        <v>NHÀ CỬA ĐỜI SỐNG</v>
      </c>
      <c r="P1086" t="str">
        <f t="shared" si="172"/>
        <v>THỜI TRANG</v>
      </c>
      <c r="Q1086" t="str">
        <f t="shared" si="173"/>
        <v>143058</v>
      </c>
      <c r="R1086" t="s">
        <v>3141</v>
      </c>
      <c r="S1086" t="str">
        <f t="shared" si="174"/>
        <v>ARBRE JARDIN-Dép đế xuồng hở mũi xỏ ngón LL-Đồng</v>
      </c>
      <c r="T1086">
        <f t="shared" si="175"/>
        <v>1090000</v>
      </c>
      <c r="U1086">
        <v>1</v>
      </c>
      <c r="V1086">
        <v>0</v>
      </c>
      <c r="X1086">
        <v>-1</v>
      </c>
      <c r="Y1086">
        <f t="shared" si="178"/>
        <v>-1</v>
      </c>
      <c r="Z1086" s="101">
        <f t="shared" si="179"/>
        <v>-1090000</v>
      </c>
      <c r="AA1086" s="102">
        <v>0</v>
      </c>
    </row>
    <row r="1087" spans="1:27">
      <c r="A1087" t="s">
        <v>33</v>
      </c>
      <c r="B1087" t="s">
        <v>5642</v>
      </c>
      <c r="C1087" t="s">
        <v>5639</v>
      </c>
      <c r="D1087" t="s">
        <v>5643</v>
      </c>
      <c r="E1087">
        <v>730000</v>
      </c>
      <c r="F1087">
        <v>2</v>
      </c>
      <c r="G1087">
        <v>0</v>
      </c>
      <c r="H1087">
        <v>-2</v>
      </c>
      <c r="J1087" t="s">
        <v>6716</v>
      </c>
      <c r="K1087" t="str">
        <f t="shared" si="176"/>
        <v>134963</v>
      </c>
      <c r="L1087" t="str">
        <f t="shared" si="177"/>
        <v>NHÀ CỬA ĐỜI SỐNG</v>
      </c>
      <c r="P1087" t="str">
        <f t="shared" si="172"/>
        <v>THỜI TRANG</v>
      </c>
      <c r="Q1087" t="str">
        <f t="shared" si="173"/>
        <v>143059</v>
      </c>
      <c r="R1087" t="s">
        <v>3147</v>
      </c>
      <c r="S1087" t="str">
        <f t="shared" si="174"/>
        <v>ARBRE JARDIN- Xăng đan đế xuồng có nơ S-Đen</v>
      </c>
      <c r="T1087">
        <f t="shared" si="175"/>
        <v>1090000</v>
      </c>
      <c r="U1087">
        <v>1</v>
      </c>
      <c r="V1087">
        <v>0</v>
      </c>
      <c r="X1087">
        <v>-1</v>
      </c>
      <c r="Y1087">
        <f t="shared" si="178"/>
        <v>-1</v>
      </c>
      <c r="Z1087" s="101">
        <f t="shared" si="179"/>
        <v>-1090000</v>
      </c>
      <c r="AA1087" s="102">
        <v>0</v>
      </c>
    </row>
    <row r="1088" spans="1:27">
      <c r="A1088" t="s">
        <v>33</v>
      </c>
      <c r="B1088" t="s">
        <v>5642</v>
      </c>
      <c r="C1088" t="s">
        <v>5639</v>
      </c>
      <c r="D1088" t="s">
        <v>5643</v>
      </c>
      <c r="E1088">
        <v>730000</v>
      </c>
      <c r="F1088">
        <v>-1</v>
      </c>
      <c r="G1088">
        <v>0</v>
      </c>
      <c r="H1088">
        <v>1</v>
      </c>
      <c r="J1088" t="s">
        <v>6716</v>
      </c>
      <c r="K1088" t="str">
        <f t="shared" si="176"/>
        <v>134963</v>
      </c>
      <c r="L1088" t="str">
        <f t="shared" si="177"/>
        <v>NHÀ CỬA ĐỜI SỐNG</v>
      </c>
      <c r="P1088" t="str">
        <f t="shared" si="172"/>
        <v>THỜI TRANG</v>
      </c>
      <c r="Q1088" t="str">
        <f t="shared" si="173"/>
        <v>143067</v>
      </c>
      <c r="R1088" t="s">
        <v>3138</v>
      </c>
      <c r="S1088" t="str">
        <f t="shared" si="174"/>
        <v>ARBRE JARDIN-Xăng đan đế xuồng quai chéo S-Đen</v>
      </c>
      <c r="T1088">
        <f t="shared" si="175"/>
        <v>1090000</v>
      </c>
      <c r="U1088">
        <v>-1</v>
      </c>
      <c r="V1088">
        <v>0</v>
      </c>
      <c r="W1088">
        <v>1</v>
      </c>
      <c r="Y1088">
        <f t="shared" si="178"/>
        <v>1</v>
      </c>
      <c r="Z1088" s="101">
        <f t="shared" si="179"/>
        <v>1090000</v>
      </c>
      <c r="AA1088" s="102">
        <v>46153</v>
      </c>
    </row>
    <row r="1089" spans="1:27">
      <c r="A1089" t="s">
        <v>33</v>
      </c>
      <c r="B1089" t="s">
        <v>5642</v>
      </c>
      <c r="C1089" t="s">
        <v>5639</v>
      </c>
      <c r="D1089" t="s">
        <v>5643</v>
      </c>
      <c r="E1089">
        <v>730000</v>
      </c>
      <c r="F1089">
        <v>-1</v>
      </c>
      <c r="G1089">
        <v>0</v>
      </c>
      <c r="H1089">
        <v>1</v>
      </c>
      <c r="J1089" t="s">
        <v>6716</v>
      </c>
      <c r="K1089" t="str">
        <f t="shared" si="176"/>
        <v>134963</v>
      </c>
      <c r="L1089" t="str">
        <f t="shared" si="177"/>
        <v>NHÀ CỬA ĐỜI SỐNG</v>
      </c>
      <c r="P1089" t="str">
        <f t="shared" si="172"/>
        <v>THỜI TRANG</v>
      </c>
      <c r="Q1089" t="str">
        <f t="shared" si="173"/>
        <v>143069</v>
      </c>
      <c r="R1089" t="s">
        <v>6062</v>
      </c>
      <c r="S1089" t="str">
        <f t="shared" si="174"/>
        <v>ARBRE JARDIN-Xăng đan đế xuồng quai chéo M-Đen</v>
      </c>
      <c r="T1089">
        <f t="shared" si="175"/>
        <v>1090000</v>
      </c>
      <c r="U1089">
        <v>1</v>
      </c>
      <c r="V1089">
        <v>0</v>
      </c>
      <c r="W1089">
        <v>-1</v>
      </c>
      <c r="Y1089">
        <f t="shared" si="178"/>
        <v>-1</v>
      </c>
      <c r="Z1089" s="101">
        <f t="shared" si="179"/>
        <v>-1090000</v>
      </c>
      <c r="AA1089" s="102">
        <v>46153</v>
      </c>
    </row>
    <row r="1090" spans="1:27">
      <c r="A1090" t="s">
        <v>33</v>
      </c>
      <c r="B1090" t="s">
        <v>2374</v>
      </c>
      <c r="C1090" t="s">
        <v>2375</v>
      </c>
      <c r="D1090" t="s">
        <v>2376</v>
      </c>
      <c r="E1090">
        <v>650000</v>
      </c>
      <c r="F1090">
        <v>1</v>
      </c>
      <c r="G1090">
        <v>0</v>
      </c>
      <c r="I1090">
        <v>-1</v>
      </c>
      <c r="J1090" t="s">
        <v>6178</v>
      </c>
      <c r="K1090" t="str">
        <f t="shared" si="176"/>
        <v>134964</v>
      </c>
      <c r="L1090" t="str">
        <f t="shared" si="177"/>
        <v>NHÀ CỬA ĐỜI SỐNG</v>
      </c>
      <c r="P1090" t="str">
        <f t="shared" si="172"/>
        <v>THỜI TRANG</v>
      </c>
      <c r="Q1090" t="str">
        <f t="shared" si="173"/>
        <v>143117</v>
      </c>
      <c r="R1090" t="s">
        <v>3135</v>
      </c>
      <c r="S1090" t="str">
        <f t="shared" si="174"/>
        <v>FIRST CONTACT-Xăng đan quai thun co giãn L-Đen</v>
      </c>
      <c r="T1090">
        <f t="shared" si="175"/>
        <v>1295000</v>
      </c>
      <c r="U1090">
        <v>1</v>
      </c>
      <c r="V1090">
        <v>2</v>
      </c>
      <c r="X1090">
        <v>1</v>
      </c>
      <c r="Y1090">
        <f t="shared" si="178"/>
        <v>1</v>
      </c>
      <c r="Z1090" s="101">
        <f t="shared" si="179"/>
        <v>1295000</v>
      </c>
      <c r="AA1090" s="102">
        <v>0</v>
      </c>
    </row>
    <row r="1091" spans="1:27">
      <c r="A1091" t="s">
        <v>33</v>
      </c>
      <c r="B1091" t="s">
        <v>2374</v>
      </c>
      <c r="C1091" t="s">
        <v>2375</v>
      </c>
      <c r="D1091" t="s">
        <v>2376</v>
      </c>
      <c r="E1091">
        <v>650000</v>
      </c>
      <c r="F1091">
        <v>-1</v>
      </c>
      <c r="G1091">
        <v>0</v>
      </c>
      <c r="H1091">
        <v>1</v>
      </c>
      <c r="J1091" t="s">
        <v>6178</v>
      </c>
      <c r="K1091" t="str">
        <f t="shared" si="176"/>
        <v>134964</v>
      </c>
      <c r="L1091" t="str">
        <f t="shared" si="177"/>
        <v>NHÀ CỬA ĐỜI SỐNG</v>
      </c>
      <c r="P1091" t="str">
        <f t="shared" si="172"/>
        <v>THỜI TRANG</v>
      </c>
      <c r="Q1091" t="str">
        <f t="shared" si="173"/>
        <v>143123</v>
      </c>
      <c r="R1091" t="s">
        <v>3120</v>
      </c>
      <c r="S1091" t="str">
        <f t="shared" si="174"/>
        <v>PARTIRD'ABORD-Dép đế xuồng quai rộng ánh kim M-Đen</v>
      </c>
      <c r="T1091">
        <f t="shared" si="175"/>
        <v>1295000</v>
      </c>
      <c r="U1091">
        <v>2</v>
      </c>
      <c r="V1091">
        <v>1</v>
      </c>
      <c r="X1091">
        <v>-1</v>
      </c>
      <c r="Y1091">
        <f t="shared" si="178"/>
        <v>-1</v>
      </c>
      <c r="Z1091" s="101">
        <f t="shared" si="179"/>
        <v>-1295000</v>
      </c>
      <c r="AA1091" s="102">
        <v>0</v>
      </c>
    </row>
    <row r="1092" spans="1:27">
      <c r="A1092" t="s">
        <v>33</v>
      </c>
      <c r="B1092" t="s">
        <v>2374</v>
      </c>
      <c r="C1092" t="s">
        <v>2375</v>
      </c>
      <c r="D1092" t="s">
        <v>2376</v>
      </c>
      <c r="E1092">
        <v>650000</v>
      </c>
      <c r="F1092">
        <v>-2</v>
      </c>
      <c r="G1092">
        <v>0</v>
      </c>
      <c r="H1092">
        <v>2</v>
      </c>
      <c r="J1092" t="s">
        <v>6178</v>
      </c>
      <c r="K1092" t="str">
        <f t="shared" si="176"/>
        <v>134964</v>
      </c>
      <c r="L1092" t="str">
        <f t="shared" si="177"/>
        <v>NHÀ CỬA ĐỜI SỐNG</v>
      </c>
      <c r="P1092" t="str">
        <f t="shared" si="172"/>
        <v>THỰC PHẨM</v>
      </c>
      <c r="Q1092" t="str">
        <f t="shared" si="173"/>
        <v>150043</v>
      </c>
      <c r="R1092" t="s">
        <v>5296</v>
      </c>
      <c r="S1092" t="str">
        <f t="shared" si="174"/>
        <v>ITOEN- Gói trà xanh 150g</v>
      </c>
      <c r="T1092">
        <f t="shared" si="175"/>
        <v>150000</v>
      </c>
      <c r="U1092">
        <v>-3</v>
      </c>
      <c r="V1092">
        <v>0</v>
      </c>
      <c r="W1092">
        <v>3</v>
      </c>
      <c r="Y1092">
        <f t="shared" si="178"/>
        <v>3</v>
      </c>
      <c r="Z1092" s="101">
        <f t="shared" si="179"/>
        <v>450000</v>
      </c>
      <c r="AA1092" s="102">
        <v>46076</v>
      </c>
    </row>
    <row r="1093" spans="1:27">
      <c r="A1093" t="s">
        <v>33</v>
      </c>
      <c r="B1093" t="s">
        <v>1028</v>
      </c>
      <c r="C1093" t="s">
        <v>1029</v>
      </c>
      <c r="D1093" t="s">
        <v>1030</v>
      </c>
      <c r="E1093">
        <v>750000</v>
      </c>
      <c r="F1093">
        <v>6</v>
      </c>
      <c r="G1093">
        <v>7</v>
      </c>
      <c r="I1093">
        <v>1</v>
      </c>
      <c r="J1093">
        <v>46090</v>
      </c>
      <c r="K1093" t="str">
        <f t="shared" si="176"/>
        <v>134965</v>
      </c>
      <c r="L1093" t="str">
        <f t="shared" si="177"/>
        <v>NHÀ CỬA ĐỜI SỐNG</v>
      </c>
      <c r="P1093" t="str">
        <f t="shared" si="172"/>
        <v>THỰC PHẨM</v>
      </c>
      <c r="Q1093" t="str">
        <f t="shared" si="173"/>
        <v>150137</v>
      </c>
      <c r="R1093" t="s">
        <v>4998</v>
      </c>
      <c r="S1093" t="str">
        <f t="shared" si="174"/>
        <v>CHOCO DAIFUKU- Bánh Mochi trà xanh 18 viên</v>
      </c>
      <c r="T1093">
        <f t="shared" si="175"/>
        <v>250000</v>
      </c>
      <c r="U1093">
        <v>-1</v>
      </c>
      <c r="V1093">
        <v>0</v>
      </c>
      <c r="W1093">
        <v>1</v>
      </c>
      <c r="Y1093">
        <f t="shared" si="178"/>
        <v>1</v>
      </c>
      <c r="Z1093" s="101">
        <f t="shared" si="179"/>
        <v>250000</v>
      </c>
      <c r="AA1093" s="102">
        <v>46035</v>
      </c>
    </row>
    <row r="1094" spans="1:27">
      <c r="A1094" t="s">
        <v>33</v>
      </c>
      <c r="B1094" t="s">
        <v>1028</v>
      </c>
      <c r="C1094" t="s">
        <v>1029</v>
      </c>
      <c r="D1094" t="s">
        <v>1030</v>
      </c>
      <c r="E1094">
        <v>750000</v>
      </c>
      <c r="F1094">
        <v>6</v>
      </c>
      <c r="G1094">
        <v>5</v>
      </c>
      <c r="H1094">
        <v>-1</v>
      </c>
      <c r="J1094">
        <v>46090</v>
      </c>
      <c r="K1094" t="str">
        <f t="shared" si="176"/>
        <v>134965</v>
      </c>
      <c r="L1094" t="str">
        <f t="shared" si="177"/>
        <v>NHÀ CỬA ĐỜI SỐNG</v>
      </c>
      <c r="P1094" t="str">
        <f t="shared" si="172"/>
        <v>THỰC PHẨM</v>
      </c>
      <c r="Q1094" t="str">
        <f t="shared" si="173"/>
        <v>150180</v>
      </c>
      <c r="R1094" t="s">
        <v>639</v>
      </c>
      <c r="S1094" t="str">
        <f t="shared" si="174"/>
        <v>ASAHI- Viên ngậm Mintia catechin khử mùi 50 viên</v>
      </c>
      <c r="T1094">
        <f t="shared" si="175"/>
        <v>35000</v>
      </c>
      <c r="U1094">
        <v>1</v>
      </c>
      <c r="V1094">
        <v>0</v>
      </c>
      <c r="X1094">
        <v>-1</v>
      </c>
      <c r="Y1094">
        <f t="shared" si="178"/>
        <v>-1</v>
      </c>
      <c r="Z1094" s="101">
        <f t="shared" si="179"/>
        <v>-35000</v>
      </c>
      <c r="AA1094" s="102">
        <v>0</v>
      </c>
    </row>
    <row r="1095" spans="1:27">
      <c r="A1095" t="s">
        <v>33</v>
      </c>
      <c r="B1095" t="s">
        <v>5991</v>
      </c>
      <c r="C1095" t="s">
        <v>5988</v>
      </c>
      <c r="D1095" t="s">
        <v>5992</v>
      </c>
      <c r="E1095">
        <v>350000</v>
      </c>
      <c r="F1095">
        <v>11</v>
      </c>
      <c r="G1095">
        <v>10</v>
      </c>
      <c r="H1095">
        <v>-1</v>
      </c>
      <c r="J1095" t="s">
        <v>6746</v>
      </c>
      <c r="K1095" t="str">
        <f t="shared" si="176"/>
        <v>134966</v>
      </c>
      <c r="L1095" t="str">
        <f t="shared" si="177"/>
        <v>NHÀ CỬA ĐỜI SỐNG</v>
      </c>
      <c r="P1095" t="str">
        <f t="shared" si="172"/>
        <v>THỰC PHẨM</v>
      </c>
      <c r="Q1095" t="str">
        <f t="shared" si="173"/>
        <v>150204</v>
      </c>
      <c r="R1095" t="s">
        <v>5673</v>
      </c>
      <c r="S1095" t="str">
        <f t="shared" si="174"/>
        <v>AJINOMOTO- Đậu Hà Lan 300g</v>
      </c>
      <c r="T1095">
        <f t="shared" si="175"/>
        <v>140000</v>
      </c>
      <c r="U1095">
        <v>-3</v>
      </c>
      <c r="V1095">
        <v>0</v>
      </c>
      <c r="W1095">
        <v>3</v>
      </c>
      <c r="Y1095">
        <f t="shared" si="178"/>
        <v>3</v>
      </c>
      <c r="Z1095" s="101">
        <f t="shared" si="179"/>
        <v>420000</v>
      </c>
      <c r="AA1095" s="102">
        <v>46091</v>
      </c>
    </row>
    <row r="1096" spans="1:27">
      <c r="A1096" t="s">
        <v>33</v>
      </c>
      <c r="B1096" t="s">
        <v>5991</v>
      </c>
      <c r="C1096" t="s">
        <v>5988</v>
      </c>
      <c r="D1096" t="s">
        <v>5992</v>
      </c>
      <c r="E1096">
        <v>350000</v>
      </c>
      <c r="F1096">
        <v>10</v>
      </c>
      <c r="G1096">
        <v>9</v>
      </c>
      <c r="H1096">
        <v>-1</v>
      </c>
      <c r="J1096" t="s">
        <v>6746</v>
      </c>
      <c r="K1096" t="str">
        <f t="shared" si="176"/>
        <v>134966</v>
      </c>
      <c r="L1096" t="str">
        <f t="shared" si="177"/>
        <v>NHÀ CỬA ĐỜI SỐNG</v>
      </c>
      <c r="P1096" t="str">
        <f t="shared" si="172"/>
        <v>THỰC PHẨM</v>
      </c>
      <c r="Q1096" t="str">
        <f t="shared" si="173"/>
        <v>150366</v>
      </c>
      <c r="R1096" t="s">
        <v>853</v>
      </c>
      <c r="S1096" t="str">
        <f t="shared" si="174"/>
        <v>ASAHI- Trà Ô long giảm mỡ 2L</v>
      </c>
      <c r="T1096">
        <f t="shared" si="175"/>
        <v>90000</v>
      </c>
      <c r="U1096">
        <v>4</v>
      </c>
      <c r="V1096">
        <v>35</v>
      </c>
      <c r="X1096">
        <v>31</v>
      </c>
      <c r="Y1096">
        <f t="shared" si="178"/>
        <v>31</v>
      </c>
      <c r="Z1096" s="101">
        <f t="shared" si="179"/>
        <v>2790000</v>
      </c>
      <c r="AA1096" s="102">
        <v>0</v>
      </c>
    </row>
    <row r="1097" spans="1:27">
      <c r="A1097" t="s">
        <v>33</v>
      </c>
      <c r="B1097" t="s">
        <v>5985</v>
      </c>
      <c r="C1097" t="s">
        <v>5986</v>
      </c>
      <c r="D1097" t="s">
        <v>5987</v>
      </c>
      <c r="E1097">
        <v>350000</v>
      </c>
      <c r="F1097">
        <v>-1</v>
      </c>
      <c r="G1097">
        <v>0</v>
      </c>
      <c r="H1097">
        <v>1</v>
      </c>
      <c r="J1097" t="s">
        <v>6746</v>
      </c>
      <c r="K1097" t="str">
        <f t="shared" si="176"/>
        <v>134967</v>
      </c>
      <c r="L1097" t="str">
        <f t="shared" si="177"/>
        <v>NHÀ CỬA ĐỜI SỐNG</v>
      </c>
      <c r="P1097" t="str">
        <f t="shared" si="172"/>
        <v>THỰC PHẨM</v>
      </c>
      <c r="Q1097" t="str">
        <f t="shared" si="173"/>
        <v>150391</v>
      </c>
      <c r="R1097" t="s">
        <v>5796</v>
      </c>
      <c r="S1097" t="str">
        <f t="shared" si="174"/>
        <v>MARUTO- Bánh phô mai Cheese Cake 180g</v>
      </c>
      <c r="T1097">
        <f t="shared" si="175"/>
        <v>115000</v>
      </c>
      <c r="U1097">
        <v>12</v>
      </c>
      <c r="V1097">
        <v>11</v>
      </c>
      <c r="W1097">
        <v>-1</v>
      </c>
      <c r="Y1097">
        <f t="shared" si="178"/>
        <v>-1</v>
      </c>
      <c r="Z1097" s="101">
        <f t="shared" si="179"/>
        <v>-115000</v>
      </c>
      <c r="AA1097" s="102">
        <v>46111</v>
      </c>
    </row>
    <row r="1098" spans="1:27">
      <c r="A1098" t="s">
        <v>33</v>
      </c>
      <c r="B1098" t="s">
        <v>5985</v>
      </c>
      <c r="C1098" t="s">
        <v>5986</v>
      </c>
      <c r="D1098" t="s">
        <v>5987</v>
      </c>
      <c r="E1098">
        <v>350000</v>
      </c>
      <c r="F1098">
        <v>-1</v>
      </c>
      <c r="G1098">
        <v>0</v>
      </c>
      <c r="H1098">
        <v>1</v>
      </c>
      <c r="J1098" t="s">
        <v>6746</v>
      </c>
      <c r="K1098" t="str">
        <f t="shared" si="176"/>
        <v>134967</v>
      </c>
      <c r="L1098" t="str">
        <f t="shared" si="177"/>
        <v>NHÀ CỬA ĐỜI SỐNG</v>
      </c>
      <c r="P1098" t="str">
        <f t="shared" si="172"/>
        <v>THỰC PHẨM</v>
      </c>
      <c r="Q1098" t="str">
        <f t="shared" si="173"/>
        <v>150449</v>
      </c>
      <c r="R1098" t="s">
        <v>2440</v>
      </c>
      <c r="S1098" t="str">
        <f t="shared" si="174"/>
        <v>MANNSWINES- Rượu mơ vảy vàng KIKKOMAN 500ml</v>
      </c>
      <c r="T1098">
        <f t="shared" si="175"/>
        <v>450000</v>
      </c>
      <c r="U1098">
        <v>32</v>
      </c>
      <c r="V1098">
        <v>30</v>
      </c>
      <c r="X1098">
        <v>-2</v>
      </c>
      <c r="Y1098">
        <f t="shared" si="178"/>
        <v>-2</v>
      </c>
      <c r="Z1098" s="101">
        <f t="shared" si="179"/>
        <v>-900000</v>
      </c>
      <c r="AA1098" s="102">
        <v>0</v>
      </c>
    </row>
    <row r="1099" spans="1:27">
      <c r="A1099" t="s">
        <v>33</v>
      </c>
      <c r="B1099" t="s">
        <v>879</v>
      </c>
      <c r="C1099" t="s">
        <v>880</v>
      </c>
      <c r="D1099" t="s">
        <v>881</v>
      </c>
      <c r="E1099">
        <v>490000</v>
      </c>
      <c r="F1099">
        <v>1</v>
      </c>
      <c r="G1099">
        <v>5</v>
      </c>
      <c r="I1099">
        <v>4</v>
      </c>
      <c r="J1099" t="s">
        <v>6296</v>
      </c>
      <c r="K1099" t="str">
        <f t="shared" si="176"/>
        <v>134980</v>
      </c>
      <c r="L1099" t="str">
        <f t="shared" si="177"/>
        <v>NHÀ CỬA ĐỜI SỐNG</v>
      </c>
      <c r="P1099" t="str">
        <f t="shared" si="172"/>
        <v>SỮA</v>
      </c>
      <c r="Q1099" t="str">
        <f t="shared" si="173"/>
        <v>150458</v>
      </c>
      <c r="R1099" t="s">
        <v>5928</v>
      </c>
      <c r="S1099" t="str">
        <f t="shared" si="174"/>
        <v>MEIJI- Sữa số 0 cho bé từ 0-1 tuổi 800g</v>
      </c>
      <c r="T1099">
        <f t="shared" si="175"/>
        <v>525000</v>
      </c>
      <c r="U1099">
        <v>-1</v>
      </c>
      <c r="V1099">
        <v>0</v>
      </c>
      <c r="W1099">
        <v>1</v>
      </c>
      <c r="Y1099">
        <f t="shared" si="178"/>
        <v>1</v>
      </c>
      <c r="Z1099" s="101">
        <f t="shared" si="179"/>
        <v>525000</v>
      </c>
      <c r="AA1099" s="102">
        <v>46127</v>
      </c>
    </row>
    <row r="1100" spans="1:27">
      <c r="A1100" t="s">
        <v>33</v>
      </c>
      <c r="B1100" t="s">
        <v>879</v>
      </c>
      <c r="C1100" t="s">
        <v>880</v>
      </c>
      <c r="D1100" t="s">
        <v>881</v>
      </c>
      <c r="E1100">
        <v>490000</v>
      </c>
      <c r="F1100">
        <v>4</v>
      </c>
      <c r="G1100">
        <v>3</v>
      </c>
      <c r="H1100">
        <v>-1</v>
      </c>
      <c r="J1100" t="s">
        <v>6296</v>
      </c>
      <c r="K1100" t="str">
        <f t="shared" si="176"/>
        <v>134980</v>
      </c>
      <c r="L1100" t="str">
        <f t="shared" si="177"/>
        <v>NHÀ CỬA ĐỜI SỐNG</v>
      </c>
      <c r="P1100" t="str">
        <f t="shared" si="172"/>
        <v>THỰC PHẨM</v>
      </c>
      <c r="Q1100" t="str">
        <f t="shared" si="173"/>
        <v>150471</v>
      </c>
      <c r="R1100" t="s">
        <v>1594</v>
      </c>
      <c r="S1100" t="str">
        <f t="shared" si="174"/>
        <v>SANGARIA- Nước soda ramune 500g</v>
      </c>
      <c r="T1100">
        <f t="shared" si="175"/>
        <v>48000</v>
      </c>
      <c r="U1100">
        <v>88</v>
      </c>
      <c r="V1100">
        <v>89</v>
      </c>
      <c r="X1100">
        <v>1</v>
      </c>
      <c r="Y1100">
        <f t="shared" si="178"/>
        <v>1</v>
      </c>
      <c r="Z1100" s="101">
        <f t="shared" si="179"/>
        <v>48000</v>
      </c>
      <c r="AA1100" s="102">
        <v>0</v>
      </c>
    </row>
    <row r="1101" spans="1:27">
      <c r="A1101" t="s">
        <v>33</v>
      </c>
      <c r="B1101" t="s">
        <v>879</v>
      </c>
      <c r="C1101" t="s">
        <v>880</v>
      </c>
      <c r="D1101" t="s">
        <v>881</v>
      </c>
      <c r="E1101">
        <v>490000</v>
      </c>
      <c r="F1101">
        <v>5</v>
      </c>
      <c r="G1101">
        <v>4</v>
      </c>
      <c r="H1101">
        <v>-1</v>
      </c>
      <c r="J1101" t="s">
        <v>6296</v>
      </c>
      <c r="K1101" t="str">
        <f t="shared" si="176"/>
        <v>134980</v>
      </c>
      <c r="L1101" t="str">
        <f t="shared" si="177"/>
        <v>NHÀ CỬA ĐỜI SỐNG</v>
      </c>
      <c r="P1101" t="str">
        <f t="shared" si="172"/>
        <v>NGÀNH KHÁC</v>
      </c>
      <c r="Q1101" t="str">
        <f t="shared" si="173"/>
        <v>150479</v>
      </c>
      <c r="R1101" t="s">
        <v>5329</v>
      </c>
      <c r="S1101" t="str">
        <f t="shared" si="174"/>
        <v>ICHIEI FOODS- Bánh Dorayaki nhân dâu 8 cái</v>
      </c>
      <c r="T1101">
        <f t="shared" si="175"/>
        <v>110000</v>
      </c>
      <c r="U1101">
        <v>-15</v>
      </c>
      <c r="V1101">
        <v>0</v>
      </c>
      <c r="W1101">
        <v>15</v>
      </c>
      <c r="Y1101">
        <f t="shared" si="178"/>
        <v>15</v>
      </c>
      <c r="Z1101" s="101">
        <f t="shared" si="179"/>
        <v>1650000</v>
      </c>
      <c r="AA1101" s="102">
        <v>46076</v>
      </c>
    </row>
    <row r="1102" spans="1:27">
      <c r="A1102" t="s">
        <v>33</v>
      </c>
      <c r="B1102" t="s">
        <v>879</v>
      </c>
      <c r="C1102" t="s">
        <v>880</v>
      </c>
      <c r="D1102" t="s">
        <v>881</v>
      </c>
      <c r="E1102">
        <v>490000</v>
      </c>
      <c r="F1102">
        <v>4</v>
      </c>
      <c r="G1102">
        <v>3</v>
      </c>
      <c r="H1102">
        <v>-1</v>
      </c>
      <c r="J1102" t="s">
        <v>6296</v>
      </c>
      <c r="K1102" t="str">
        <f t="shared" si="176"/>
        <v>134980</v>
      </c>
      <c r="L1102" t="str">
        <f t="shared" si="177"/>
        <v>NHÀ CỬA ĐỜI SỐNG</v>
      </c>
      <c r="P1102" t="str">
        <f t="shared" si="172"/>
        <v>THỰC PHẨM</v>
      </c>
      <c r="Q1102" t="str">
        <f t="shared" si="173"/>
        <v>150813</v>
      </c>
      <c r="R1102" t="s">
        <v>610</v>
      </c>
      <c r="S1102" t="str">
        <f t="shared" si="174"/>
        <v>NABISCO- Hộp bánh quy Rits size S 39 chiếc</v>
      </c>
      <c r="T1102">
        <f t="shared" si="175"/>
        <v>65000</v>
      </c>
      <c r="U1102">
        <v>40</v>
      </c>
      <c r="V1102">
        <v>37</v>
      </c>
      <c r="X1102">
        <v>-3</v>
      </c>
      <c r="Y1102">
        <f t="shared" si="178"/>
        <v>-3</v>
      </c>
      <c r="Z1102" s="101">
        <f t="shared" si="179"/>
        <v>-195000</v>
      </c>
      <c r="AA1102" s="102">
        <v>0</v>
      </c>
    </row>
    <row r="1103" spans="1:27">
      <c r="A1103" t="s">
        <v>33</v>
      </c>
      <c r="B1103" t="s">
        <v>879</v>
      </c>
      <c r="C1103" t="s">
        <v>880</v>
      </c>
      <c r="D1103" t="s">
        <v>881</v>
      </c>
      <c r="E1103">
        <v>490000</v>
      </c>
      <c r="F1103">
        <v>1</v>
      </c>
      <c r="G1103">
        <v>0</v>
      </c>
      <c r="H1103">
        <v>-1</v>
      </c>
      <c r="J1103" t="s">
        <v>6296</v>
      </c>
      <c r="K1103" t="str">
        <f t="shared" si="176"/>
        <v>134980</v>
      </c>
      <c r="L1103" t="str">
        <f t="shared" si="177"/>
        <v>NHÀ CỬA ĐỜI SỐNG</v>
      </c>
      <c r="P1103" t="str">
        <f t="shared" si="172"/>
        <v>THỰC PHẨM</v>
      </c>
      <c r="Q1103" t="str">
        <f t="shared" si="173"/>
        <v>150953</v>
      </c>
      <c r="R1103" t="s">
        <v>226</v>
      </c>
      <c r="S1103" t="str">
        <f t="shared" si="174"/>
        <v>ORIHIRO- Thạch mềm vị táo và nho 20g x 12 cái</v>
      </c>
      <c r="T1103">
        <f t="shared" si="175"/>
        <v>75000</v>
      </c>
      <c r="U1103">
        <v>87</v>
      </c>
      <c r="V1103">
        <v>104</v>
      </c>
      <c r="X1103">
        <v>17</v>
      </c>
      <c r="Y1103">
        <f t="shared" si="178"/>
        <v>17</v>
      </c>
      <c r="Z1103" s="101">
        <f t="shared" si="179"/>
        <v>1275000</v>
      </c>
      <c r="AA1103" s="102">
        <v>0</v>
      </c>
    </row>
    <row r="1104" spans="1:27">
      <c r="A1104" t="s">
        <v>33</v>
      </c>
      <c r="B1104" t="s">
        <v>5198</v>
      </c>
      <c r="C1104" t="s">
        <v>5199</v>
      </c>
      <c r="D1104" t="s">
        <v>5200</v>
      </c>
      <c r="E1104">
        <v>490000</v>
      </c>
      <c r="F1104">
        <v>-1</v>
      </c>
      <c r="G1104">
        <v>0</v>
      </c>
      <c r="H1104">
        <v>1</v>
      </c>
      <c r="J1104" t="s">
        <v>6656</v>
      </c>
      <c r="K1104" t="str">
        <f t="shared" si="176"/>
        <v>134981</v>
      </c>
      <c r="L1104" t="str">
        <f t="shared" si="177"/>
        <v>NHÀ CỬA ĐỜI SỐNG</v>
      </c>
      <c r="P1104" t="str">
        <f t="shared" si="172"/>
        <v>THỰC PHẨM</v>
      </c>
      <c r="Q1104" t="str">
        <f t="shared" si="173"/>
        <v>151051</v>
      </c>
      <c r="R1104" t="s">
        <v>3168</v>
      </c>
      <c r="S1104" t="str">
        <f t="shared" si="174"/>
        <v>LOTTE- Kem vani Daifuku</v>
      </c>
      <c r="T1104">
        <f t="shared" si="175"/>
        <v>44000</v>
      </c>
      <c r="U1104">
        <v>58</v>
      </c>
      <c r="V1104">
        <v>61</v>
      </c>
      <c r="X1104">
        <v>3</v>
      </c>
      <c r="Y1104">
        <f t="shared" si="178"/>
        <v>3</v>
      </c>
      <c r="Z1104" s="101">
        <f t="shared" si="179"/>
        <v>132000</v>
      </c>
      <c r="AA1104" s="102">
        <v>0</v>
      </c>
    </row>
    <row r="1105" spans="1:27">
      <c r="A1105" t="s">
        <v>33</v>
      </c>
      <c r="B1105" t="s">
        <v>5198</v>
      </c>
      <c r="C1105" t="s">
        <v>5199</v>
      </c>
      <c r="D1105" t="s">
        <v>5200</v>
      </c>
      <c r="E1105">
        <v>490000</v>
      </c>
      <c r="F1105">
        <v>2</v>
      </c>
      <c r="G1105">
        <v>1</v>
      </c>
      <c r="H1105">
        <v>-1</v>
      </c>
      <c r="J1105" t="s">
        <v>6656</v>
      </c>
      <c r="K1105" t="str">
        <f t="shared" si="176"/>
        <v>134981</v>
      </c>
      <c r="L1105" t="str">
        <f t="shared" si="177"/>
        <v>NHÀ CỬA ĐỜI SỐNG</v>
      </c>
      <c r="P1105" t="str">
        <f t="shared" si="172"/>
        <v>NGÀNH KHÁC</v>
      </c>
      <c r="Q1105" t="str">
        <f t="shared" si="173"/>
        <v>151232</v>
      </c>
      <c r="R1105" t="s">
        <v>5335</v>
      </c>
      <c r="S1105" t="str">
        <f t="shared" si="174"/>
        <v>MORINAGA- Bánh quy Marie 21 chiếc</v>
      </c>
      <c r="T1105">
        <f t="shared" si="175"/>
        <v>65000</v>
      </c>
      <c r="U1105">
        <v>-2</v>
      </c>
      <c r="V1105">
        <v>0</v>
      </c>
      <c r="W1105">
        <v>2</v>
      </c>
      <c r="Y1105">
        <f t="shared" si="178"/>
        <v>2</v>
      </c>
      <c r="Z1105" s="101">
        <f t="shared" si="179"/>
        <v>130000</v>
      </c>
      <c r="AA1105" s="102">
        <v>46076</v>
      </c>
    </row>
    <row r="1106" spans="1:27">
      <c r="A1106" t="s">
        <v>33</v>
      </c>
      <c r="B1106" t="s">
        <v>5198</v>
      </c>
      <c r="C1106" t="s">
        <v>5199</v>
      </c>
      <c r="D1106" t="s">
        <v>5200</v>
      </c>
      <c r="E1106">
        <v>490000</v>
      </c>
      <c r="F1106">
        <v>1</v>
      </c>
      <c r="G1106">
        <v>0</v>
      </c>
      <c r="H1106">
        <v>-1</v>
      </c>
      <c r="J1106" t="s">
        <v>6656</v>
      </c>
      <c r="K1106" t="str">
        <f t="shared" si="176"/>
        <v>134981</v>
      </c>
      <c r="L1106" t="str">
        <f t="shared" si="177"/>
        <v>NHÀ CỬA ĐỜI SỐNG</v>
      </c>
      <c r="P1106" t="str">
        <f t="shared" si="172"/>
        <v>THỰC PHẨM</v>
      </c>
      <c r="Q1106" t="str">
        <f t="shared" si="173"/>
        <v>151258</v>
      </c>
      <c r="R1106" t="s">
        <v>1744</v>
      </c>
      <c r="S1106" t="str">
        <f t="shared" si="174"/>
        <v>KRACIE- Kẹo Mentos vị nho 37.5g</v>
      </c>
      <c r="T1106">
        <f t="shared" si="175"/>
        <v>35000</v>
      </c>
      <c r="U1106">
        <v>10</v>
      </c>
      <c r="V1106">
        <v>9</v>
      </c>
      <c r="X1106">
        <v>-1</v>
      </c>
      <c r="Y1106">
        <f t="shared" si="178"/>
        <v>-1</v>
      </c>
      <c r="Z1106" s="101">
        <f t="shared" si="179"/>
        <v>-35000</v>
      </c>
      <c r="AA1106" s="102">
        <v>0</v>
      </c>
    </row>
    <row r="1107" spans="1:27">
      <c r="A1107" t="s">
        <v>33</v>
      </c>
      <c r="B1107" t="s">
        <v>5198</v>
      </c>
      <c r="C1107" t="s">
        <v>5199</v>
      </c>
      <c r="D1107" t="s">
        <v>5200</v>
      </c>
      <c r="E1107">
        <v>490000</v>
      </c>
      <c r="F1107">
        <v>-1</v>
      </c>
      <c r="G1107">
        <v>0</v>
      </c>
      <c r="H1107">
        <v>1</v>
      </c>
      <c r="J1107" t="s">
        <v>6656</v>
      </c>
      <c r="K1107" t="str">
        <f t="shared" si="176"/>
        <v>134981</v>
      </c>
      <c r="L1107" t="str">
        <f t="shared" si="177"/>
        <v>NHÀ CỬA ĐỜI SỐNG</v>
      </c>
      <c r="P1107" t="str">
        <f t="shared" si="172"/>
        <v>THỰC PHẨM</v>
      </c>
      <c r="Q1107" t="str">
        <f t="shared" si="173"/>
        <v>151259</v>
      </c>
      <c r="R1107" t="s">
        <v>1684</v>
      </c>
      <c r="S1107" t="str">
        <f t="shared" si="174"/>
        <v>KRACIE- Kẹo Mentos vị bạc hà 37.5g</v>
      </c>
      <c r="T1107">
        <f t="shared" si="175"/>
        <v>35000</v>
      </c>
      <c r="U1107">
        <v>11</v>
      </c>
      <c r="V1107">
        <v>12</v>
      </c>
      <c r="X1107">
        <v>1</v>
      </c>
      <c r="Y1107">
        <f t="shared" si="178"/>
        <v>1</v>
      </c>
      <c r="Z1107" s="101">
        <f t="shared" si="179"/>
        <v>35000</v>
      </c>
      <c r="AA1107" s="102">
        <v>0</v>
      </c>
    </row>
    <row r="1108" spans="1:27">
      <c r="A1108" t="s">
        <v>33</v>
      </c>
      <c r="B1108" t="s">
        <v>5198</v>
      </c>
      <c r="C1108" t="s">
        <v>5199</v>
      </c>
      <c r="D1108" t="s">
        <v>5200</v>
      </c>
      <c r="E1108">
        <v>490000</v>
      </c>
      <c r="F1108">
        <v>-1</v>
      </c>
      <c r="G1108">
        <v>0</v>
      </c>
      <c r="H1108">
        <v>1</v>
      </c>
      <c r="J1108" t="s">
        <v>6656</v>
      </c>
      <c r="K1108" t="str">
        <f t="shared" si="176"/>
        <v>134981</v>
      </c>
      <c r="L1108" t="str">
        <f t="shared" si="177"/>
        <v>NHÀ CỬA ĐỜI SỐNG</v>
      </c>
      <c r="P1108" t="str">
        <f t="shared" si="172"/>
        <v>THỰC PHẨM</v>
      </c>
      <c r="Q1108" t="str">
        <f t="shared" si="173"/>
        <v>151724</v>
      </c>
      <c r="R1108" t="s">
        <v>3192</v>
      </c>
      <c r="S1108" t="str">
        <f t="shared" si="174"/>
        <v>MORINAGA- Kem Chocolate Ice</v>
      </c>
      <c r="T1108">
        <f t="shared" si="175"/>
        <v>40000</v>
      </c>
      <c r="U1108">
        <v>2</v>
      </c>
      <c r="V1108">
        <v>1</v>
      </c>
      <c r="X1108">
        <v>-1</v>
      </c>
      <c r="Y1108">
        <f t="shared" si="178"/>
        <v>-1</v>
      </c>
      <c r="Z1108" s="101">
        <f t="shared" si="179"/>
        <v>-40000</v>
      </c>
      <c r="AA1108" s="102">
        <v>0</v>
      </c>
    </row>
    <row r="1109" spans="1:27">
      <c r="A1109" t="s">
        <v>33</v>
      </c>
      <c r="B1109" t="s">
        <v>2377</v>
      </c>
      <c r="C1109" t="s">
        <v>2378</v>
      </c>
      <c r="D1109" t="s">
        <v>2379</v>
      </c>
      <c r="E1109">
        <v>225000</v>
      </c>
      <c r="F1109">
        <v>15</v>
      </c>
      <c r="G1109">
        <v>12</v>
      </c>
      <c r="I1109">
        <v>-3</v>
      </c>
      <c r="J1109" t="s">
        <v>6142</v>
      </c>
      <c r="K1109" t="str">
        <f t="shared" si="176"/>
        <v>134988</v>
      </c>
      <c r="L1109" t="str">
        <f t="shared" si="177"/>
        <v>NHÀ CỬA ĐỜI SỐNG</v>
      </c>
      <c r="P1109" t="str">
        <f t="shared" si="172"/>
        <v>THỰC PHẨM</v>
      </c>
      <c r="Q1109" t="str">
        <f t="shared" si="173"/>
        <v>151809</v>
      </c>
      <c r="R1109" t="s">
        <v>4934</v>
      </c>
      <c r="S1109" t="str">
        <f t="shared" si="174"/>
        <v>CHOCO DAIFUKU- Bánh Mochi nhân kem Dâu tây 18 viên</v>
      </c>
      <c r="T1109">
        <f t="shared" si="175"/>
        <v>250000</v>
      </c>
      <c r="U1109">
        <v>1</v>
      </c>
      <c r="V1109">
        <v>0</v>
      </c>
      <c r="W1109">
        <v>-1</v>
      </c>
      <c r="Y1109">
        <f t="shared" si="178"/>
        <v>-1</v>
      </c>
      <c r="Z1109" s="101">
        <f t="shared" si="179"/>
        <v>-250000</v>
      </c>
      <c r="AA1109" s="102">
        <v>46027.660694444443</v>
      </c>
    </row>
    <row r="1110" spans="1:27">
      <c r="A1110" t="s">
        <v>33</v>
      </c>
      <c r="B1110" t="s">
        <v>2377</v>
      </c>
      <c r="C1110" t="s">
        <v>2378</v>
      </c>
      <c r="D1110" t="s">
        <v>2379</v>
      </c>
      <c r="E1110">
        <v>225000</v>
      </c>
      <c r="F1110">
        <v>15</v>
      </c>
      <c r="G1110">
        <v>10</v>
      </c>
      <c r="H1110">
        <v>-5</v>
      </c>
      <c r="J1110" t="s">
        <v>6142</v>
      </c>
      <c r="K1110" t="str">
        <f t="shared" si="176"/>
        <v>134988</v>
      </c>
      <c r="L1110" t="str">
        <f t="shared" si="177"/>
        <v>NHÀ CỬA ĐỜI SỐNG</v>
      </c>
      <c r="P1110" t="str">
        <f t="shared" si="172"/>
        <v>THỰC PHẨM</v>
      </c>
      <c r="Q1110" t="str">
        <f t="shared" si="173"/>
        <v>151916</v>
      </c>
      <c r="R1110" t="s">
        <v>361</v>
      </c>
      <c r="S1110" t="str">
        <f t="shared" si="174"/>
        <v>BELL FOODS- Sốt chấm thịt nướng vị cay 230g</v>
      </c>
      <c r="T1110">
        <f t="shared" si="175"/>
        <v>74000</v>
      </c>
      <c r="U1110">
        <v>13</v>
      </c>
      <c r="V1110">
        <v>15</v>
      </c>
      <c r="X1110">
        <v>2</v>
      </c>
      <c r="Y1110">
        <f t="shared" si="178"/>
        <v>2</v>
      </c>
      <c r="Z1110" s="101">
        <f t="shared" si="179"/>
        <v>148000</v>
      </c>
      <c r="AA1110" s="102">
        <v>0</v>
      </c>
    </row>
    <row r="1111" spans="1:27">
      <c r="A1111" t="s">
        <v>33</v>
      </c>
      <c r="B1111" t="s">
        <v>2377</v>
      </c>
      <c r="C1111" t="s">
        <v>2378</v>
      </c>
      <c r="D1111" t="s">
        <v>2379</v>
      </c>
      <c r="E1111">
        <v>225000</v>
      </c>
      <c r="F1111">
        <v>5</v>
      </c>
      <c r="G1111">
        <v>4</v>
      </c>
      <c r="H1111">
        <v>-1</v>
      </c>
      <c r="J1111" t="s">
        <v>6142</v>
      </c>
      <c r="K1111" t="str">
        <f t="shared" si="176"/>
        <v>134988</v>
      </c>
      <c r="L1111" t="str">
        <f t="shared" si="177"/>
        <v>NHÀ CỬA ĐỜI SỐNG</v>
      </c>
      <c r="P1111" t="str">
        <f t="shared" si="172"/>
        <v>THỰC PHẨM</v>
      </c>
      <c r="Q1111" t="str">
        <f t="shared" si="173"/>
        <v>151928</v>
      </c>
      <c r="R1111" t="s">
        <v>5001</v>
      </c>
      <c r="S1111" t="str">
        <f t="shared" si="174"/>
        <v>SHIMAYA- Cháo gà gói 250g (1 phần ăn)</v>
      </c>
      <c r="T1111">
        <f t="shared" si="175"/>
        <v>75000</v>
      </c>
      <c r="U1111">
        <v>-2</v>
      </c>
      <c r="V1111">
        <v>0</v>
      </c>
      <c r="W1111">
        <v>2</v>
      </c>
      <c r="Y1111">
        <f t="shared" si="178"/>
        <v>2</v>
      </c>
      <c r="Z1111" s="101">
        <f t="shared" si="179"/>
        <v>150000</v>
      </c>
      <c r="AA1111" s="102">
        <v>46035</v>
      </c>
    </row>
    <row r="1112" spans="1:27">
      <c r="A1112" t="s">
        <v>33</v>
      </c>
      <c r="B1112" t="s">
        <v>2377</v>
      </c>
      <c r="C1112" t="s">
        <v>2378</v>
      </c>
      <c r="D1112" t="s">
        <v>2379</v>
      </c>
      <c r="E1112">
        <v>225000</v>
      </c>
      <c r="F1112">
        <v>3</v>
      </c>
      <c r="G1112">
        <v>2</v>
      </c>
      <c r="H1112">
        <v>-1</v>
      </c>
      <c r="J1112" t="s">
        <v>6142</v>
      </c>
      <c r="K1112" t="str">
        <f t="shared" si="176"/>
        <v>134988</v>
      </c>
      <c r="L1112" t="str">
        <f t="shared" si="177"/>
        <v>NHÀ CỬA ĐỜI SỐNG</v>
      </c>
      <c r="P1112" t="str">
        <f t="shared" si="172"/>
        <v>THỰC PHẨM</v>
      </c>
      <c r="Q1112" t="str">
        <f t="shared" si="173"/>
        <v>151929</v>
      </c>
      <c r="R1112" t="s">
        <v>5003</v>
      </c>
      <c r="S1112" t="str">
        <f t="shared" si="174"/>
        <v>SHIMAYA- Cháo cá Tráp đỏ gói 250g (1 phần ăn)</v>
      </c>
      <c r="T1112">
        <f t="shared" si="175"/>
        <v>75000</v>
      </c>
      <c r="U1112">
        <v>2</v>
      </c>
      <c r="V1112">
        <v>0</v>
      </c>
      <c r="W1112">
        <v>-2</v>
      </c>
      <c r="Y1112">
        <f t="shared" si="178"/>
        <v>-2</v>
      </c>
      <c r="Z1112" s="101">
        <f t="shared" si="179"/>
        <v>-150000</v>
      </c>
      <c r="AA1112" s="102">
        <v>46035</v>
      </c>
    </row>
    <row r="1113" spans="1:27">
      <c r="A1113" t="s">
        <v>33</v>
      </c>
      <c r="B1113" t="s">
        <v>2377</v>
      </c>
      <c r="C1113" t="s">
        <v>2378</v>
      </c>
      <c r="D1113" t="s">
        <v>2379</v>
      </c>
      <c r="E1113">
        <v>225000</v>
      </c>
      <c r="F1113">
        <v>-7</v>
      </c>
      <c r="G1113">
        <v>0</v>
      </c>
      <c r="H1113">
        <v>7</v>
      </c>
      <c r="J1113" t="s">
        <v>6142</v>
      </c>
      <c r="K1113" t="str">
        <f t="shared" si="176"/>
        <v>134988</v>
      </c>
      <c r="L1113" t="str">
        <f t="shared" si="177"/>
        <v>NHÀ CỬA ĐỜI SỐNG</v>
      </c>
      <c r="P1113" t="str">
        <f t="shared" si="172"/>
        <v>THỰC PHẨM</v>
      </c>
      <c r="Q1113" t="str">
        <f t="shared" si="173"/>
        <v>152079</v>
      </c>
      <c r="R1113" t="s">
        <v>4830</v>
      </c>
      <c r="S1113" t="str">
        <f t="shared" si="174"/>
        <v>CALBEE- Ngũ cốc trái cây 700g</v>
      </c>
      <c r="T1113">
        <f t="shared" si="175"/>
        <v>195000</v>
      </c>
      <c r="U1113">
        <v>-1</v>
      </c>
      <c r="V1113">
        <v>0</v>
      </c>
      <c r="W1113">
        <v>1</v>
      </c>
      <c r="Y1113">
        <f t="shared" si="178"/>
        <v>1</v>
      </c>
      <c r="Z1113" s="101">
        <f t="shared" si="179"/>
        <v>195000</v>
      </c>
      <c r="AA1113" s="102">
        <v>46016.639340277776</v>
      </c>
    </row>
    <row r="1114" spans="1:27">
      <c r="A1114" t="s">
        <v>33</v>
      </c>
      <c r="B1114" t="s">
        <v>2377</v>
      </c>
      <c r="C1114" t="s">
        <v>2378</v>
      </c>
      <c r="D1114" t="s">
        <v>2379</v>
      </c>
      <c r="E1114">
        <v>225000</v>
      </c>
      <c r="F1114">
        <v>-1</v>
      </c>
      <c r="G1114">
        <v>0</v>
      </c>
      <c r="H1114">
        <v>1</v>
      </c>
      <c r="J1114" t="s">
        <v>6142</v>
      </c>
      <c r="K1114" t="str">
        <f t="shared" si="176"/>
        <v>134988</v>
      </c>
      <c r="L1114" t="str">
        <f t="shared" si="177"/>
        <v>NHÀ CỬA ĐỜI SỐNG</v>
      </c>
      <c r="P1114" t="str">
        <f t="shared" si="172"/>
        <v>THỰC PHẨM</v>
      </c>
      <c r="Q1114" t="str">
        <f t="shared" si="173"/>
        <v>152111</v>
      </c>
      <c r="R1114" t="s">
        <v>5560</v>
      </c>
      <c r="S1114" t="str">
        <f t="shared" si="174"/>
        <v>KUNITARO- Trà xanh gạo lứt Kyushuu (200g)</v>
      </c>
      <c r="T1114">
        <f t="shared" si="175"/>
        <v>95000</v>
      </c>
      <c r="U1114">
        <v>-5</v>
      </c>
      <c r="V1114">
        <v>0</v>
      </c>
      <c r="W1114">
        <v>5</v>
      </c>
      <c r="Y1114">
        <f t="shared" si="178"/>
        <v>5</v>
      </c>
      <c r="Z1114" s="101">
        <f t="shared" si="179"/>
        <v>475000</v>
      </c>
      <c r="AA1114" s="102">
        <v>46083</v>
      </c>
    </row>
    <row r="1115" spans="1:27">
      <c r="A1115" t="s">
        <v>33</v>
      </c>
      <c r="B1115" t="s">
        <v>5931</v>
      </c>
      <c r="C1115" t="s">
        <v>5932</v>
      </c>
      <c r="D1115" t="s">
        <v>5933</v>
      </c>
      <c r="E1115">
        <v>267000</v>
      </c>
      <c r="F1115">
        <v>-1</v>
      </c>
      <c r="G1115">
        <v>0</v>
      </c>
      <c r="H1115">
        <v>1</v>
      </c>
      <c r="J1115" t="s">
        <v>6742</v>
      </c>
      <c r="K1115" t="str">
        <f t="shared" si="176"/>
        <v>134992</v>
      </c>
      <c r="L1115" t="str">
        <f t="shared" si="177"/>
        <v>NHÀ CỬA ĐỜI SỐNG</v>
      </c>
      <c r="P1115" t="str">
        <f t="shared" si="172"/>
        <v>THỰC PHẨM</v>
      </c>
      <c r="Q1115" t="str">
        <f t="shared" si="173"/>
        <v>152133</v>
      </c>
      <c r="R1115" t="s">
        <v>3409</v>
      </c>
      <c r="S1115" t="str">
        <f t="shared" si="174"/>
        <v>KOBE BUSSAN- Bánh Tôm Chiên 400g</v>
      </c>
      <c r="T1115">
        <f t="shared" si="175"/>
        <v>195000</v>
      </c>
      <c r="U1115">
        <v>0</v>
      </c>
      <c r="V1115">
        <v>1</v>
      </c>
      <c r="X1115">
        <v>1</v>
      </c>
      <c r="Y1115">
        <f t="shared" si="178"/>
        <v>1</v>
      </c>
      <c r="Z1115" s="101">
        <f t="shared" si="179"/>
        <v>195000</v>
      </c>
      <c r="AA1115" s="102">
        <v>0</v>
      </c>
    </row>
    <row r="1116" spans="1:27">
      <c r="A1116" t="s">
        <v>33</v>
      </c>
      <c r="B1116" t="s">
        <v>5931</v>
      </c>
      <c r="C1116" t="s">
        <v>5932</v>
      </c>
      <c r="D1116" t="s">
        <v>5933</v>
      </c>
      <c r="E1116">
        <v>267000</v>
      </c>
      <c r="F1116">
        <v>-1</v>
      </c>
      <c r="G1116">
        <v>0</v>
      </c>
      <c r="H1116">
        <v>1</v>
      </c>
      <c r="J1116" t="s">
        <v>6742</v>
      </c>
      <c r="K1116" t="str">
        <f t="shared" si="176"/>
        <v>134992</v>
      </c>
      <c r="L1116" t="str">
        <f t="shared" si="177"/>
        <v>NHÀ CỬA ĐỜI SỐNG</v>
      </c>
      <c r="P1116" t="str">
        <f t="shared" ref="P1116:P1179" si="180">VLOOKUP(Q1116,K:L,2,0)</f>
        <v>THỰC PHẨM</v>
      </c>
      <c r="Q1116" t="str">
        <f t="shared" ref="Q1116:Q1179" si="181">VLOOKUP(R1116,C:K,9,0)</f>
        <v>152138</v>
      </c>
      <c r="R1116" t="s">
        <v>5954</v>
      </c>
      <c r="S1116" t="str">
        <f t="shared" ref="S1116:S1179" si="182">VLOOKUP(R1116,C:D,2,0)</f>
        <v>HATA FOODS- Mì Udon 200g</v>
      </c>
      <c r="T1116">
        <f t="shared" ref="T1116:T1179" si="183">VLOOKUP(R1116,C:E,3,0)</f>
        <v>95000</v>
      </c>
      <c r="U1116">
        <v>1</v>
      </c>
      <c r="V1116">
        <v>0</v>
      </c>
      <c r="W1116">
        <v>-1</v>
      </c>
      <c r="Y1116">
        <f t="shared" si="178"/>
        <v>-1</v>
      </c>
      <c r="Z1116" s="101">
        <f t="shared" si="179"/>
        <v>-95000</v>
      </c>
      <c r="AA1116" s="102">
        <v>46132</v>
      </c>
    </row>
    <row r="1117" spans="1:27">
      <c r="A1117" t="s">
        <v>33</v>
      </c>
      <c r="B1117" t="s">
        <v>5931</v>
      </c>
      <c r="C1117" t="s">
        <v>5932</v>
      </c>
      <c r="D1117" t="s">
        <v>5933</v>
      </c>
      <c r="E1117">
        <v>267000</v>
      </c>
      <c r="F1117">
        <v>-1</v>
      </c>
      <c r="G1117">
        <v>0</v>
      </c>
      <c r="H1117">
        <v>1</v>
      </c>
      <c r="J1117" t="s">
        <v>6742</v>
      </c>
      <c r="K1117" t="str">
        <f t="shared" si="176"/>
        <v>134992</v>
      </c>
      <c r="L1117" t="str">
        <f t="shared" si="177"/>
        <v>NHÀ CỬA ĐỜI SỐNG</v>
      </c>
      <c r="P1117" t="str">
        <f t="shared" si="180"/>
        <v>THỰC PHẨM</v>
      </c>
      <c r="Q1117" t="str">
        <f t="shared" si="181"/>
        <v>152223</v>
      </c>
      <c r="R1117" t="s">
        <v>5166</v>
      </c>
      <c r="S1117" t="str">
        <f t="shared" si="182"/>
        <v>KOBE BUSSAN- Sò điệp tẩm bột chiên 360g</v>
      </c>
      <c r="T1117">
        <f t="shared" si="183"/>
        <v>140000</v>
      </c>
      <c r="U1117">
        <v>-1</v>
      </c>
      <c r="V1117">
        <v>0</v>
      </c>
      <c r="W1117">
        <v>1</v>
      </c>
      <c r="Y1117">
        <f t="shared" si="178"/>
        <v>1</v>
      </c>
      <c r="Z1117" s="101">
        <f t="shared" si="179"/>
        <v>140000</v>
      </c>
      <c r="AA1117" s="102">
        <v>46052</v>
      </c>
    </row>
    <row r="1118" spans="1:27">
      <c r="A1118" t="s">
        <v>2772</v>
      </c>
      <c r="B1118" t="s">
        <v>4726</v>
      </c>
      <c r="C1118" t="s">
        <v>4727</v>
      </c>
      <c r="D1118" t="s">
        <v>4728</v>
      </c>
      <c r="E1118">
        <v>380000</v>
      </c>
      <c r="F1118">
        <v>-1</v>
      </c>
      <c r="G1118">
        <v>0</v>
      </c>
      <c r="H1118">
        <v>1</v>
      </c>
      <c r="J1118" t="s">
        <v>6568</v>
      </c>
      <c r="K1118" t="str">
        <f t="shared" si="176"/>
        <v>142030</v>
      </c>
      <c r="L1118" t="str">
        <f t="shared" si="177"/>
        <v>THỜI TRANG</v>
      </c>
      <c r="P1118" t="str">
        <f t="shared" si="180"/>
        <v>VĂN PHÒNG PHẨM</v>
      </c>
      <c r="Q1118" t="str">
        <f t="shared" si="181"/>
        <v>152238</v>
      </c>
      <c r="R1118" t="s">
        <v>5116</v>
      </c>
      <c r="S1118" t="str">
        <f t="shared" si="182"/>
        <v>Vỏ rượu mơ Choya xanh</v>
      </c>
      <c r="T1118">
        <f t="shared" si="183"/>
        <v>10000</v>
      </c>
      <c r="U1118">
        <v>-1</v>
      </c>
      <c r="V1118">
        <v>0</v>
      </c>
      <c r="W1118">
        <v>1</v>
      </c>
      <c r="Y1118">
        <f t="shared" si="178"/>
        <v>1</v>
      </c>
      <c r="Z1118" s="101">
        <f t="shared" si="179"/>
        <v>10000</v>
      </c>
      <c r="AA1118" s="102">
        <v>46049</v>
      </c>
    </row>
    <row r="1119" spans="1:27">
      <c r="A1119" t="s">
        <v>2772</v>
      </c>
      <c r="B1119" t="s">
        <v>4726</v>
      </c>
      <c r="C1119" t="s">
        <v>4727</v>
      </c>
      <c r="D1119" t="s">
        <v>4728</v>
      </c>
      <c r="E1119">
        <v>380000</v>
      </c>
      <c r="F1119">
        <v>-1</v>
      </c>
      <c r="G1119">
        <v>0</v>
      </c>
      <c r="H1119">
        <v>1</v>
      </c>
      <c r="J1119" t="s">
        <v>6568</v>
      </c>
      <c r="K1119" t="str">
        <f t="shared" si="176"/>
        <v>142030</v>
      </c>
      <c r="L1119" t="str">
        <f t="shared" si="177"/>
        <v>THỜI TRANG</v>
      </c>
      <c r="P1119" t="str">
        <f t="shared" si="180"/>
        <v>THỰC PHẨM</v>
      </c>
      <c r="Q1119" t="str">
        <f t="shared" si="181"/>
        <v>152240</v>
      </c>
      <c r="R1119" t="s">
        <v>3249</v>
      </c>
      <c r="S1119" t="str">
        <f t="shared" si="182"/>
        <v>QBB- Phô mai dâu mâm xôi việt quất 90g (6 miếng)</v>
      </c>
      <c r="T1119">
        <f t="shared" si="183"/>
        <v>85000</v>
      </c>
      <c r="U1119">
        <v>112</v>
      </c>
      <c r="V1119">
        <v>118</v>
      </c>
      <c r="X1119">
        <v>6</v>
      </c>
      <c r="Y1119">
        <f t="shared" si="178"/>
        <v>6</v>
      </c>
      <c r="Z1119" s="101">
        <f t="shared" si="179"/>
        <v>510000</v>
      </c>
      <c r="AA1119" s="102">
        <v>0</v>
      </c>
    </row>
    <row r="1120" spans="1:27">
      <c r="A1120" t="s">
        <v>2772</v>
      </c>
      <c r="B1120" t="s">
        <v>4726</v>
      </c>
      <c r="C1120" t="s">
        <v>4727</v>
      </c>
      <c r="D1120" t="s">
        <v>4728</v>
      </c>
      <c r="E1120">
        <v>380000</v>
      </c>
      <c r="F1120">
        <v>-1</v>
      </c>
      <c r="G1120">
        <v>0</v>
      </c>
      <c r="H1120">
        <v>1</v>
      </c>
      <c r="J1120" t="s">
        <v>6568</v>
      </c>
      <c r="K1120" t="str">
        <f t="shared" si="176"/>
        <v>142030</v>
      </c>
      <c r="L1120" t="str">
        <f t="shared" si="177"/>
        <v>THỜI TRANG</v>
      </c>
      <c r="P1120" t="str">
        <f t="shared" si="180"/>
        <v>THỰC PHẨM</v>
      </c>
      <c r="Q1120" t="str">
        <f t="shared" si="181"/>
        <v>152242</v>
      </c>
      <c r="R1120" t="s">
        <v>3258</v>
      </c>
      <c r="S1120" t="str">
        <f t="shared" si="182"/>
        <v>QBB- Phô mai vị nho 90g (6 miếng)</v>
      </c>
      <c r="T1120">
        <f t="shared" si="183"/>
        <v>85000</v>
      </c>
      <c r="U1120">
        <v>89</v>
      </c>
      <c r="V1120">
        <v>114</v>
      </c>
      <c r="X1120">
        <v>25</v>
      </c>
      <c r="Y1120">
        <f t="shared" si="178"/>
        <v>25</v>
      </c>
      <c r="Z1120" s="101">
        <f t="shared" si="179"/>
        <v>2125000</v>
      </c>
      <c r="AA1120" s="102">
        <v>0</v>
      </c>
    </row>
    <row r="1121" spans="1:27">
      <c r="A1121" t="s">
        <v>2772</v>
      </c>
      <c r="B1121" t="s">
        <v>4726</v>
      </c>
      <c r="C1121" t="s">
        <v>4727</v>
      </c>
      <c r="D1121" t="s">
        <v>4728</v>
      </c>
      <c r="E1121">
        <v>380000</v>
      </c>
      <c r="F1121">
        <v>-1</v>
      </c>
      <c r="G1121">
        <v>0</v>
      </c>
      <c r="H1121">
        <v>1</v>
      </c>
      <c r="J1121" t="s">
        <v>6568</v>
      </c>
      <c r="K1121" t="str">
        <f t="shared" si="176"/>
        <v>142030</v>
      </c>
      <c r="L1121" t="str">
        <f t="shared" si="177"/>
        <v>THỜI TRANG</v>
      </c>
      <c r="P1121" t="str">
        <f t="shared" si="180"/>
        <v>THỰC PHẨM</v>
      </c>
      <c r="Q1121" t="str">
        <f t="shared" si="181"/>
        <v>152244</v>
      </c>
      <c r="R1121" t="s">
        <v>3267</v>
      </c>
      <c r="S1121" t="str">
        <f t="shared" si="182"/>
        <v>QBB- Phô mai vị việt quất 90g (6 miếng)</v>
      </c>
      <c r="T1121">
        <f t="shared" si="183"/>
        <v>85000</v>
      </c>
      <c r="U1121">
        <v>92</v>
      </c>
      <c r="V1121">
        <v>65</v>
      </c>
      <c r="X1121">
        <v>-27</v>
      </c>
      <c r="Y1121">
        <f t="shared" si="178"/>
        <v>-27</v>
      </c>
      <c r="Z1121" s="101">
        <f t="shared" si="179"/>
        <v>-2295000</v>
      </c>
      <c r="AA1121" s="102">
        <v>0</v>
      </c>
    </row>
    <row r="1122" spans="1:27">
      <c r="A1122" t="s">
        <v>2772</v>
      </c>
      <c r="B1122" t="s">
        <v>4726</v>
      </c>
      <c r="C1122" t="s">
        <v>4727</v>
      </c>
      <c r="D1122" t="s">
        <v>4728</v>
      </c>
      <c r="E1122">
        <v>380000</v>
      </c>
      <c r="F1122">
        <v>-1</v>
      </c>
      <c r="G1122">
        <v>0</v>
      </c>
      <c r="H1122">
        <v>1</v>
      </c>
      <c r="J1122" t="s">
        <v>6568</v>
      </c>
      <c r="K1122" t="str">
        <f t="shared" si="176"/>
        <v>142030</v>
      </c>
      <c r="L1122" t="str">
        <f t="shared" si="177"/>
        <v>THỜI TRANG</v>
      </c>
      <c r="P1122" t="str">
        <f t="shared" si="180"/>
        <v>THỰC PHẨM</v>
      </c>
      <c r="Q1122" t="str">
        <f t="shared" si="181"/>
        <v>152250</v>
      </c>
      <c r="R1122" t="s">
        <v>4595</v>
      </c>
      <c r="S1122" t="str">
        <f t="shared" si="182"/>
        <v>KOSUGI- Đậu nành lên men Natto 40gx3 hộp</v>
      </c>
      <c r="T1122">
        <f t="shared" si="183"/>
        <v>74000</v>
      </c>
      <c r="U1122">
        <v>-4</v>
      </c>
      <c r="V1122">
        <v>0</v>
      </c>
      <c r="W1122">
        <v>4</v>
      </c>
      <c r="Y1122">
        <f t="shared" si="178"/>
        <v>4</v>
      </c>
      <c r="Z1122" s="101">
        <f t="shared" si="179"/>
        <v>296000</v>
      </c>
      <c r="AA1122" s="102">
        <v>46000</v>
      </c>
    </row>
    <row r="1123" spans="1:27">
      <c r="A1123" t="s">
        <v>2772</v>
      </c>
      <c r="B1123" t="s">
        <v>4726</v>
      </c>
      <c r="C1123" t="s">
        <v>4727</v>
      </c>
      <c r="D1123" t="s">
        <v>4728</v>
      </c>
      <c r="E1123">
        <v>380000</v>
      </c>
      <c r="F1123">
        <v>-3</v>
      </c>
      <c r="G1123">
        <v>0</v>
      </c>
      <c r="H1123">
        <v>3</v>
      </c>
      <c r="J1123" t="s">
        <v>6568</v>
      </c>
      <c r="K1123" t="str">
        <f t="shared" si="176"/>
        <v>142030</v>
      </c>
      <c r="L1123" t="str">
        <f t="shared" si="177"/>
        <v>THỜI TRANG</v>
      </c>
      <c r="P1123" t="str">
        <f t="shared" si="180"/>
        <v>THỰC PHẨM</v>
      </c>
      <c r="Q1123" t="str">
        <f t="shared" si="181"/>
        <v>152392</v>
      </c>
      <c r="R1123" t="s">
        <v>3231</v>
      </c>
      <c r="S1123" t="str">
        <f t="shared" si="182"/>
        <v>FUTABA- Kem socola Dandy 160ml</v>
      </c>
      <c r="T1123">
        <f t="shared" si="183"/>
        <v>68000</v>
      </c>
      <c r="U1123">
        <v>9</v>
      </c>
      <c r="V1123">
        <v>12</v>
      </c>
      <c r="X1123">
        <v>3</v>
      </c>
      <c r="Y1123">
        <f t="shared" si="178"/>
        <v>3</v>
      </c>
      <c r="Z1123" s="101">
        <f t="shared" si="179"/>
        <v>204000</v>
      </c>
      <c r="AA1123" s="102">
        <v>0</v>
      </c>
    </row>
    <row r="1124" spans="1:27">
      <c r="A1124" t="s">
        <v>2772</v>
      </c>
      <c r="B1124" t="s">
        <v>4726</v>
      </c>
      <c r="C1124" t="s">
        <v>4727</v>
      </c>
      <c r="D1124" t="s">
        <v>4728</v>
      </c>
      <c r="E1124">
        <v>380000</v>
      </c>
      <c r="F1124">
        <v>-4</v>
      </c>
      <c r="G1124">
        <v>0</v>
      </c>
      <c r="H1124">
        <v>4</v>
      </c>
      <c r="J1124" t="s">
        <v>6568</v>
      </c>
      <c r="K1124" t="str">
        <f t="shared" si="176"/>
        <v>142030</v>
      </c>
      <c r="L1124" t="str">
        <f t="shared" si="177"/>
        <v>THỜI TRANG</v>
      </c>
      <c r="P1124" t="str">
        <f t="shared" si="180"/>
        <v>THỰC PHẨM</v>
      </c>
      <c r="Q1124" t="str">
        <f t="shared" si="181"/>
        <v>152410</v>
      </c>
      <c r="R1124" t="s">
        <v>1926</v>
      </c>
      <c r="S1124" t="str">
        <f t="shared" si="182"/>
        <v>BELL FOODS- Sốt salad mè vị cay nhẹ 220g</v>
      </c>
      <c r="T1124">
        <f t="shared" si="183"/>
        <v>74000</v>
      </c>
      <c r="U1124">
        <v>22</v>
      </c>
      <c r="V1124">
        <v>21</v>
      </c>
      <c r="X1124">
        <v>-1</v>
      </c>
      <c r="Y1124">
        <f t="shared" si="178"/>
        <v>-1</v>
      </c>
      <c r="Z1124" s="101">
        <f t="shared" si="179"/>
        <v>-74000</v>
      </c>
      <c r="AA1124" s="102">
        <v>0</v>
      </c>
    </row>
    <row r="1125" spans="1:27">
      <c r="A1125" t="s">
        <v>2772</v>
      </c>
      <c r="B1125" t="s">
        <v>4726</v>
      </c>
      <c r="C1125" t="s">
        <v>4727</v>
      </c>
      <c r="D1125" t="s">
        <v>4728</v>
      </c>
      <c r="E1125">
        <v>380000</v>
      </c>
      <c r="F1125">
        <v>-1</v>
      </c>
      <c r="G1125">
        <v>0</v>
      </c>
      <c r="H1125">
        <v>1</v>
      </c>
      <c r="J1125" t="s">
        <v>6568</v>
      </c>
      <c r="K1125" t="str">
        <f t="shared" si="176"/>
        <v>142030</v>
      </c>
      <c r="L1125" t="str">
        <f t="shared" si="177"/>
        <v>THỜI TRANG</v>
      </c>
      <c r="P1125" t="str">
        <f t="shared" si="180"/>
        <v>THỰC PHẨM</v>
      </c>
      <c r="Q1125" t="str">
        <f t="shared" si="181"/>
        <v>152415</v>
      </c>
      <c r="R1125" t="s">
        <v>3418</v>
      </c>
      <c r="S1125" t="str">
        <f t="shared" si="182"/>
        <v>KOUSYO- Gừng hồng 150g</v>
      </c>
      <c r="T1125">
        <f t="shared" si="183"/>
        <v>40000</v>
      </c>
      <c r="U1125">
        <v>4</v>
      </c>
      <c r="V1125">
        <v>5</v>
      </c>
      <c r="X1125">
        <v>1</v>
      </c>
      <c r="Y1125">
        <f t="shared" si="178"/>
        <v>1</v>
      </c>
      <c r="Z1125" s="101">
        <f t="shared" si="179"/>
        <v>40000</v>
      </c>
      <c r="AA1125" s="102">
        <v>0</v>
      </c>
    </row>
    <row r="1126" spans="1:27">
      <c r="A1126" t="s">
        <v>2772</v>
      </c>
      <c r="B1126" t="s">
        <v>4726</v>
      </c>
      <c r="C1126" t="s">
        <v>4727</v>
      </c>
      <c r="D1126" t="s">
        <v>4728</v>
      </c>
      <c r="E1126">
        <v>380000</v>
      </c>
      <c r="F1126">
        <v>-6</v>
      </c>
      <c r="G1126">
        <v>0</v>
      </c>
      <c r="H1126">
        <v>6</v>
      </c>
      <c r="J1126" t="s">
        <v>6568</v>
      </c>
      <c r="K1126" t="str">
        <f t="shared" ref="K1126:K1189" si="184">B1126</f>
        <v>142030</v>
      </c>
      <c r="L1126" t="str">
        <f t="shared" ref="L1126:L1189" si="185">A1126</f>
        <v>THỜI TRANG</v>
      </c>
      <c r="P1126" t="str">
        <f t="shared" si="180"/>
        <v>THỰC PHẨM</v>
      </c>
      <c r="Q1126" t="str">
        <f t="shared" si="181"/>
        <v>152452</v>
      </c>
      <c r="R1126" t="s">
        <v>562</v>
      </c>
      <c r="S1126" t="str">
        <f t="shared" si="182"/>
        <v>AGF- Bột trà xanh sữa Blendy Stick 6 thanh</v>
      </c>
      <c r="T1126">
        <f t="shared" si="183"/>
        <v>115000</v>
      </c>
      <c r="U1126">
        <v>18</v>
      </c>
      <c r="V1126">
        <v>16</v>
      </c>
      <c r="X1126">
        <v>-2</v>
      </c>
      <c r="Y1126">
        <f t="shared" ref="Y1126:Y1189" si="186">+X1126+W1126</f>
        <v>-2</v>
      </c>
      <c r="Z1126" s="101">
        <f t="shared" ref="Z1126:Z1189" si="187">+Y1126*T1126</f>
        <v>-230000</v>
      </c>
      <c r="AA1126" s="102">
        <v>0</v>
      </c>
    </row>
    <row r="1127" spans="1:27">
      <c r="A1127" t="s">
        <v>2772</v>
      </c>
      <c r="B1127" t="s">
        <v>4726</v>
      </c>
      <c r="C1127" t="s">
        <v>4727</v>
      </c>
      <c r="D1127" t="s">
        <v>4728</v>
      </c>
      <c r="E1127">
        <v>380000</v>
      </c>
      <c r="F1127">
        <v>-1</v>
      </c>
      <c r="G1127">
        <v>0</v>
      </c>
      <c r="H1127">
        <v>1</v>
      </c>
      <c r="J1127" t="s">
        <v>6568</v>
      </c>
      <c r="K1127" t="str">
        <f t="shared" si="184"/>
        <v>142030</v>
      </c>
      <c r="L1127" t="str">
        <f t="shared" si="185"/>
        <v>THỜI TRANG</v>
      </c>
      <c r="P1127" t="str">
        <f t="shared" si="180"/>
        <v>THỰC PHẨM</v>
      </c>
      <c r="Q1127" t="str">
        <f t="shared" si="181"/>
        <v>152495</v>
      </c>
      <c r="R1127" t="s">
        <v>1275</v>
      </c>
      <c r="S1127" t="str">
        <f t="shared" si="182"/>
        <v>SANGARIA- Nước sữa dâu 500ml</v>
      </c>
      <c r="T1127">
        <f t="shared" si="183"/>
        <v>48000</v>
      </c>
      <c r="U1127">
        <v>14</v>
      </c>
      <c r="V1127">
        <v>19</v>
      </c>
      <c r="X1127">
        <v>5</v>
      </c>
      <c r="Y1127">
        <f t="shared" si="186"/>
        <v>5</v>
      </c>
      <c r="Z1127" s="101">
        <f t="shared" si="187"/>
        <v>240000</v>
      </c>
      <c r="AA1127" s="102">
        <v>0</v>
      </c>
    </row>
    <row r="1128" spans="1:27">
      <c r="A1128" t="s">
        <v>2772</v>
      </c>
      <c r="B1128" t="s">
        <v>4726</v>
      </c>
      <c r="C1128" t="s">
        <v>4727</v>
      </c>
      <c r="D1128" t="s">
        <v>4728</v>
      </c>
      <c r="E1128">
        <v>380000</v>
      </c>
      <c r="F1128">
        <v>-7</v>
      </c>
      <c r="G1128">
        <v>0</v>
      </c>
      <c r="H1128">
        <v>7</v>
      </c>
      <c r="J1128" t="s">
        <v>6568</v>
      </c>
      <c r="K1128" t="str">
        <f t="shared" si="184"/>
        <v>142030</v>
      </c>
      <c r="L1128" t="str">
        <f t="shared" si="185"/>
        <v>THỜI TRANG</v>
      </c>
      <c r="P1128" t="str">
        <f t="shared" si="180"/>
        <v>THỰC PHẨM</v>
      </c>
      <c r="Q1128" t="str">
        <f t="shared" si="181"/>
        <v>152532</v>
      </c>
      <c r="R1128" t="s">
        <v>3421</v>
      </c>
      <c r="S1128" t="str">
        <f t="shared" si="182"/>
        <v>NIPPON MARU- Cá saba đông lạnh túi 2 con</v>
      </c>
      <c r="T1128">
        <f t="shared" si="183"/>
        <v>250000</v>
      </c>
      <c r="U1128">
        <v>7.0000000000000215E-2</v>
      </c>
      <c r="V1128">
        <v>0</v>
      </c>
      <c r="X1128">
        <v>-7.0000000000000215E-2</v>
      </c>
      <c r="Y1128">
        <f t="shared" si="186"/>
        <v>-7.0000000000000215E-2</v>
      </c>
      <c r="Z1128" s="101">
        <f t="shared" si="187"/>
        <v>-17500.000000000055</v>
      </c>
      <c r="AA1128" s="102">
        <v>0</v>
      </c>
    </row>
    <row r="1129" spans="1:27">
      <c r="A1129" t="s">
        <v>2772</v>
      </c>
      <c r="B1129" t="s">
        <v>4726</v>
      </c>
      <c r="C1129" t="s">
        <v>4727</v>
      </c>
      <c r="D1129" t="s">
        <v>4728</v>
      </c>
      <c r="E1129">
        <v>380000</v>
      </c>
      <c r="F1129">
        <v>-1</v>
      </c>
      <c r="G1129">
        <v>0</v>
      </c>
      <c r="H1129">
        <v>1</v>
      </c>
      <c r="J1129" t="s">
        <v>6568</v>
      </c>
      <c r="K1129" t="str">
        <f t="shared" si="184"/>
        <v>142030</v>
      </c>
      <c r="L1129" t="str">
        <f t="shared" si="185"/>
        <v>THỜI TRANG</v>
      </c>
      <c r="P1129" t="str">
        <f t="shared" si="180"/>
        <v>THỰC PHẨM</v>
      </c>
      <c r="Q1129" t="str">
        <f t="shared" si="181"/>
        <v>152539</v>
      </c>
      <c r="R1129" t="s">
        <v>5889</v>
      </c>
      <c r="S1129" t="str">
        <f t="shared" si="182"/>
        <v>MARUTO- Bánh bông lan Castella cắt miếng 260g</v>
      </c>
      <c r="T1129">
        <f t="shared" si="183"/>
        <v>115000</v>
      </c>
      <c r="U1129">
        <v>-1</v>
      </c>
      <c r="V1129">
        <v>0</v>
      </c>
      <c r="W1129">
        <v>1</v>
      </c>
      <c r="Y1129">
        <f t="shared" si="186"/>
        <v>1</v>
      </c>
      <c r="Z1129" s="101">
        <f t="shared" si="187"/>
        <v>115000</v>
      </c>
      <c r="AA1129" s="102">
        <v>46122.454444444447</v>
      </c>
    </row>
    <row r="1130" spans="1:27">
      <c r="A1130" t="s">
        <v>2772</v>
      </c>
      <c r="B1130" t="s">
        <v>4726</v>
      </c>
      <c r="C1130" t="s">
        <v>4727</v>
      </c>
      <c r="D1130" t="s">
        <v>4728</v>
      </c>
      <c r="E1130">
        <v>380000</v>
      </c>
      <c r="F1130">
        <v>-2</v>
      </c>
      <c r="G1130">
        <v>0</v>
      </c>
      <c r="H1130">
        <v>2</v>
      </c>
      <c r="J1130" t="s">
        <v>6568</v>
      </c>
      <c r="K1130" t="str">
        <f t="shared" si="184"/>
        <v>142030</v>
      </c>
      <c r="L1130" t="str">
        <f t="shared" si="185"/>
        <v>THỜI TRANG</v>
      </c>
      <c r="P1130" t="str">
        <f t="shared" si="180"/>
        <v>THỰC PHẨM</v>
      </c>
      <c r="Q1130" t="str">
        <f t="shared" si="181"/>
        <v>152557</v>
      </c>
      <c r="R1130" t="s">
        <v>5747</v>
      </c>
      <c r="S1130" t="str">
        <f t="shared" si="182"/>
        <v>FUTABA- Kem cà phê latte Kaoru 60mlx5c</v>
      </c>
      <c r="T1130">
        <f t="shared" si="183"/>
        <v>125000</v>
      </c>
      <c r="U1130">
        <v>2</v>
      </c>
      <c r="V1130">
        <v>0</v>
      </c>
      <c r="W1130">
        <v>-2</v>
      </c>
      <c r="Y1130">
        <f t="shared" si="186"/>
        <v>-2</v>
      </c>
      <c r="Z1130" s="101">
        <f t="shared" si="187"/>
        <v>-250000</v>
      </c>
      <c r="AA1130" s="102">
        <v>46100</v>
      </c>
    </row>
    <row r="1131" spans="1:27">
      <c r="A1131" t="s">
        <v>2772</v>
      </c>
      <c r="B1131" t="s">
        <v>4345</v>
      </c>
      <c r="C1131" t="s">
        <v>4342</v>
      </c>
      <c r="D1131" t="s">
        <v>4341</v>
      </c>
      <c r="E1131">
        <v>150000</v>
      </c>
      <c r="F1131">
        <v>590</v>
      </c>
      <c r="G1131">
        <v>584</v>
      </c>
      <c r="H1131">
        <v>-6</v>
      </c>
      <c r="J1131" t="s">
        <v>6503</v>
      </c>
      <c r="K1131" t="str">
        <f t="shared" si="184"/>
        <v>142031</v>
      </c>
      <c r="L1131" t="str">
        <f t="shared" si="185"/>
        <v>THỜI TRANG</v>
      </c>
      <c r="P1131" t="str">
        <f t="shared" si="180"/>
        <v>NGÀNH KHÁC</v>
      </c>
      <c r="Q1131" t="str">
        <f t="shared" si="181"/>
        <v>152580</v>
      </c>
      <c r="R1131" t="s">
        <v>5326</v>
      </c>
      <c r="S1131" t="str">
        <f t="shared" si="182"/>
        <v>MARUKIN- Bánh bông lan Baumkuchen cắt lát dày 270g</v>
      </c>
      <c r="T1131">
        <f t="shared" si="183"/>
        <v>110000</v>
      </c>
      <c r="U1131">
        <v>-3</v>
      </c>
      <c r="V1131">
        <v>0</v>
      </c>
      <c r="W1131">
        <v>3</v>
      </c>
      <c r="Y1131">
        <f t="shared" si="186"/>
        <v>3</v>
      </c>
      <c r="Z1131" s="101">
        <f t="shared" si="187"/>
        <v>330000</v>
      </c>
      <c r="AA1131" s="102">
        <v>46076</v>
      </c>
    </row>
    <row r="1132" spans="1:27">
      <c r="A1132" t="s">
        <v>2772</v>
      </c>
      <c r="B1132" t="s">
        <v>4345</v>
      </c>
      <c r="C1132" t="s">
        <v>4342</v>
      </c>
      <c r="D1132" t="s">
        <v>4341</v>
      </c>
      <c r="E1132">
        <v>150000</v>
      </c>
      <c r="F1132">
        <v>583</v>
      </c>
      <c r="G1132">
        <v>581</v>
      </c>
      <c r="H1132">
        <v>-2</v>
      </c>
      <c r="J1132" t="s">
        <v>6503</v>
      </c>
      <c r="K1132" t="str">
        <f t="shared" si="184"/>
        <v>142031</v>
      </c>
      <c r="L1132" t="str">
        <f t="shared" si="185"/>
        <v>THỜI TRANG</v>
      </c>
      <c r="P1132" t="str">
        <f t="shared" si="180"/>
        <v>THỰC PHẨM</v>
      </c>
      <c r="Q1132" t="str">
        <f t="shared" si="181"/>
        <v>152656</v>
      </c>
      <c r="R1132" t="s">
        <v>5159</v>
      </c>
      <c r="S1132" t="str">
        <f t="shared" si="182"/>
        <v>TAKARA SHUZO- Rượu sake vảy vàng Shouchikubai 300m</v>
      </c>
      <c r="T1132">
        <f t="shared" si="183"/>
        <v>275000</v>
      </c>
      <c r="U1132">
        <v>-8</v>
      </c>
      <c r="V1132">
        <v>0</v>
      </c>
      <c r="W1132">
        <v>8</v>
      </c>
      <c r="Y1132">
        <f t="shared" si="186"/>
        <v>8</v>
      </c>
      <c r="Z1132" s="101">
        <f t="shared" si="187"/>
        <v>2200000</v>
      </c>
      <c r="AA1132" s="102">
        <v>46051</v>
      </c>
    </row>
    <row r="1133" spans="1:27">
      <c r="A1133" t="s">
        <v>2772</v>
      </c>
      <c r="B1133" t="s">
        <v>4345</v>
      </c>
      <c r="C1133" t="s">
        <v>4342</v>
      </c>
      <c r="D1133" t="s">
        <v>4341</v>
      </c>
      <c r="E1133">
        <v>150000</v>
      </c>
      <c r="F1133">
        <v>581</v>
      </c>
      <c r="G1133">
        <v>525</v>
      </c>
      <c r="H1133">
        <v>-56</v>
      </c>
      <c r="J1133" t="s">
        <v>6503</v>
      </c>
      <c r="K1133" t="str">
        <f t="shared" si="184"/>
        <v>142031</v>
      </c>
      <c r="L1133" t="str">
        <f t="shared" si="185"/>
        <v>THỜI TRANG</v>
      </c>
      <c r="P1133" t="str">
        <f t="shared" si="180"/>
        <v>THỰC PHẨM</v>
      </c>
      <c r="Q1133" t="str">
        <f t="shared" si="181"/>
        <v>152699</v>
      </c>
      <c r="R1133" t="s">
        <v>1414</v>
      </c>
      <c r="S1133" t="str">
        <f t="shared" si="182"/>
        <v>KIRIN- Trà chanh 500ml</v>
      </c>
      <c r="T1133">
        <f t="shared" si="183"/>
        <v>48000</v>
      </c>
      <c r="U1133">
        <v>0</v>
      </c>
      <c r="V1133">
        <v>3</v>
      </c>
      <c r="X1133">
        <v>3</v>
      </c>
      <c r="Y1133">
        <f t="shared" si="186"/>
        <v>3</v>
      </c>
      <c r="Z1133" s="101">
        <f t="shared" si="187"/>
        <v>144000</v>
      </c>
      <c r="AA1133" s="102">
        <v>0</v>
      </c>
    </row>
    <row r="1134" spans="1:27">
      <c r="A1134" t="s">
        <v>2772</v>
      </c>
      <c r="B1134" t="s">
        <v>4345</v>
      </c>
      <c r="C1134" t="s">
        <v>4342</v>
      </c>
      <c r="D1134" t="s">
        <v>4341</v>
      </c>
      <c r="E1134">
        <v>150000</v>
      </c>
      <c r="F1134">
        <v>757</v>
      </c>
      <c r="G1134">
        <v>701</v>
      </c>
      <c r="H1134">
        <v>-56</v>
      </c>
      <c r="J1134" t="s">
        <v>6503</v>
      </c>
      <c r="K1134" t="str">
        <f t="shared" si="184"/>
        <v>142031</v>
      </c>
      <c r="L1134" t="str">
        <f t="shared" si="185"/>
        <v>THỜI TRANG</v>
      </c>
      <c r="P1134" t="str">
        <f t="shared" si="180"/>
        <v>THỰC PHẨM</v>
      </c>
      <c r="Q1134" t="str">
        <f t="shared" si="181"/>
        <v>152739</v>
      </c>
      <c r="R1134" t="s">
        <v>1597</v>
      </c>
      <c r="S1134" t="str">
        <f t="shared" si="182"/>
        <v>ORIHIRO- Thạch mềm vị đào 20gx6 chiếc</v>
      </c>
      <c r="T1134">
        <f t="shared" si="183"/>
        <v>47000</v>
      </c>
      <c r="U1134">
        <v>0</v>
      </c>
      <c r="V1134">
        <v>1</v>
      </c>
      <c r="X1134">
        <v>1</v>
      </c>
      <c r="Y1134">
        <f t="shared" si="186"/>
        <v>1</v>
      </c>
      <c r="Z1134" s="101">
        <f t="shared" si="187"/>
        <v>47000</v>
      </c>
      <c r="AA1134" s="102">
        <v>0</v>
      </c>
    </row>
    <row r="1135" spans="1:27">
      <c r="A1135" t="s">
        <v>2772</v>
      </c>
      <c r="B1135" t="s">
        <v>4345</v>
      </c>
      <c r="C1135" t="s">
        <v>4342</v>
      </c>
      <c r="D1135" t="s">
        <v>4341</v>
      </c>
      <c r="E1135">
        <v>150000</v>
      </c>
      <c r="F1135">
        <v>895</v>
      </c>
      <c r="G1135">
        <v>861</v>
      </c>
      <c r="H1135">
        <v>-34</v>
      </c>
      <c r="J1135" t="s">
        <v>6503</v>
      </c>
      <c r="K1135" t="str">
        <f t="shared" si="184"/>
        <v>142031</v>
      </c>
      <c r="L1135" t="str">
        <f t="shared" si="185"/>
        <v>THỜI TRANG</v>
      </c>
      <c r="P1135" t="str">
        <f t="shared" si="180"/>
        <v>THỰC PHẨM</v>
      </c>
      <c r="Q1135" t="str">
        <f t="shared" si="181"/>
        <v>152765</v>
      </c>
      <c r="R1135" t="s">
        <v>5791</v>
      </c>
      <c r="S1135" t="str">
        <f t="shared" si="182"/>
        <v xml:space="preserve">HAMADA- Bánh xốp bổ sung canxi vị vani 40 cái </v>
      </c>
      <c r="T1135">
        <f t="shared" si="183"/>
        <v>130000</v>
      </c>
      <c r="U1135">
        <v>-11</v>
      </c>
      <c r="V1135">
        <v>0</v>
      </c>
      <c r="W1135">
        <v>11</v>
      </c>
      <c r="Y1135">
        <f t="shared" si="186"/>
        <v>11</v>
      </c>
      <c r="Z1135" s="101">
        <f t="shared" si="187"/>
        <v>1430000</v>
      </c>
      <c r="AA1135" s="102">
        <v>46111</v>
      </c>
    </row>
    <row r="1136" spans="1:27">
      <c r="A1136" t="s">
        <v>2772</v>
      </c>
      <c r="B1136" t="s">
        <v>4345</v>
      </c>
      <c r="C1136" t="s">
        <v>4342</v>
      </c>
      <c r="D1136" t="s">
        <v>4341</v>
      </c>
      <c r="E1136">
        <v>150000</v>
      </c>
      <c r="F1136">
        <v>852</v>
      </c>
      <c r="G1136">
        <v>783</v>
      </c>
      <c r="H1136">
        <v>-69</v>
      </c>
      <c r="J1136" t="s">
        <v>6503</v>
      </c>
      <c r="K1136" t="str">
        <f t="shared" si="184"/>
        <v>142031</v>
      </c>
      <c r="L1136" t="str">
        <f t="shared" si="185"/>
        <v>THỜI TRANG</v>
      </c>
      <c r="P1136" t="str">
        <f t="shared" si="180"/>
        <v>THỰC PHẨM</v>
      </c>
      <c r="Q1136" t="str">
        <f t="shared" si="181"/>
        <v>152767</v>
      </c>
      <c r="R1136" t="s">
        <v>5794</v>
      </c>
      <c r="S1136" t="str">
        <f t="shared" si="182"/>
        <v>HAMADA- Bánh xốp canxi, sắt vị cacao đậm 40c</v>
      </c>
      <c r="T1136">
        <f t="shared" si="183"/>
        <v>130000</v>
      </c>
      <c r="U1136">
        <v>-13</v>
      </c>
      <c r="V1136">
        <v>0</v>
      </c>
      <c r="W1136">
        <v>13</v>
      </c>
      <c r="Y1136">
        <f t="shared" si="186"/>
        <v>13</v>
      </c>
      <c r="Z1136" s="101">
        <f t="shared" si="187"/>
        <v>1690000</v>
      </c>
      <c r="AA1136" s="102">
        <v>46111</v>
      </c>
    </row>
    <row r="1137" spans="1:27">
      <c r="A1137" t="s">
        <v>2772</v>
      </c>
      <c r="B1137" t="s">
        <v>4345</v>
      </c>
      <c r="C1137" t="s">
        <v>4342</v>
      </c>
      <c r="D1137" t="s">
        <v>4341</v>
      </c>
      <c r="E1137">
        <v>150000</v>
      </c>
      <c r="F1137">
        <v>778</v>
      </c>
      <c r="G1137">
        <v>773</v>
      </c>
      <c r="H1137">
        <v>-5</v>
      </c>
      <c r="J1137" t="s">
        <v>6503</v>
      </c>
      <c r="K1137" t="str">
        <f t="shared" si="184"/>
        <v>142031</v>
      </c>
      <c r="L1137" t="str">
        <f t="shared" si="185"/>
        <v>THỜI TRANG</v>
      </c>
      <c r="P1137" t="str">
        <f t="shared" si="180"/>
        <v>THỰC PHẨM</v>
      </c>
      <c r="Q1137" t="str">
        <f t="shared" si="181"/>
        <v>152786</v>
      </c>
      <c r="R1137" t="s">
        <v>5273</v>
      </c>
      <c r="S1137" t="str">
        <f t="shared" si="182"/>
        <v>ITO- Bánh quy nhân kem vani Languly 12 cái</v>
      </c>
      <c r="T1137">
        <f t="shared" si="183"/>
        <v>70000</v>
      </c>
      <c r="U1137">
        <v>-1</v>
      </c>
      <c r="V1137">
        <v>0</v>
      </c>
      <c r="W1137">
        <v>1</v>
      </c>
      <c r="Y1137">
        <f t="shared" si="186"/>
        <v>1</v>
      </c>
      <c r="Z1137" s="101">
        <f t="shared" si="187"/>
        <v>70000</v>
      </c>
      <c r="AA1137" s="102">
        <v>46062</v>
      </c>
    </row>
    <row r="1138" spans="1:27">
      <c r="A1138" t="s">
        <v>2772</v>
      </c>
      <c r="B1138" t="s">
        <v>4345</v>
      </c>
      <c r="C1138" t="s">
        <v>4342</v>
      </c>
      <c r="D1138" t="s">
        <v>4341</v>
      </c>
      <c r="E1138">
        <v>150000</v>
      </c>
      <c r="F1138">
        <v>565</v>
      </c>
      <c r="G1138">
        <v>563</v>
      </c>
      <c r="H1138">
        <v>-2</v>
      </c>
      <c r="J1138" t="s">
        <v>6503</v>
      </c>
      <c r="K1138" t="str">
        <f t="shared" si="184"/>
        <v>142031</v>
      </c>
      <c r="L1138" t="str">
        <f t="shared" si="185"/>
        <v>THỜI TRANG</v>
      </c>
      <c r="P1138" t="str">
        <f t="shared" si="180"/>
        <v>THỰC PHẨM</v>
      </c>
      <c r="Q1138" t="str">
        <f t="shared" si="181"/>
        <v>152796</v>
      </c>
      <c r="R1138" t="s">
        <v>1561</v>
      </c>
      <c r="S1138" t="str">
        <f t="shared" si="182"/>
        <v>AJINOMOTO- Dầu mè vị đậm 70g</v>
      </c>
      <c r="T1138">
        <f t="shared" si="183"/>
        <v>65000</v>
      </c>
      <c r="U1138">
        <v>5</v>
      </c>
      <c r="V1138">
        <v>6</v>
      </c>
      <c r="X1138">
        <v>1</v>
      </c>
      <c r="Y1138">
        <f t="shared" si="186"/>
        <v>1</v>
      </c>
      <c r="Z1138" s="101">
        <f t="shared" si="187"/>
        <v>65000</v>
      </c>
      <c r="AA1138" s="102">
        <v>0</v>
      </c>
    </row>
    <row r="1139" spans="1:27">
      <c r="A1139" t="s">
        <v>2772</v>
      </c>
      <c r="B1139" t="s">
        <v>4345</v>
      </c>
      <c r="C1139" t="s">
        <v>4342</v>
      </c>
      <c r="D1139" t="s">
        <v>4341</v>
      </c>
      <c r="E1139">
        <v>150000</v>
      </c>
      <c r="F1139">
        <v>558</v>
      </c>
      <c r="G1139">
        <v>526</v>
      </c>
      <c r="H1139">
        <v>-32</v>
      </c>
      <c r="J1139" t="s">
        <v>6503</v>
      </c>
      <c r="K1139" t="str">
        <f t="shared" si="184"/>
        <v>142031</v>
      </c>
      <c r="L1139" t="str">
        <f t="shared" si="185"/>
        <v>THỜI TRANG</v>
      </c>
      <c r="P1139" t="str">
        <f t="shared" si="180"/>
        <v>THỰC PHẨM</v>
      </c>
      <c r="Q1139" t="str">
        <f t="shared" si="181"/>
        <v>152804</v>
      </c>
      <c r="R1139" t="s">
        <v>613</v>
      </c>
      <c r="S1139" t="str">
        <f t="shared" si="182"/>
        <v>MORINAGA- Kẹo dẻo trái cây Hi-chew (86g)</v>
      </c>
      <c r="T1139">
        <f t="shared" si="183"/>
        <v>64000</v>
      </c>
      <c r="U1139">
        <v>3</v>
      </c>
      <c r="V1139">
        <v>0</v>
      </c>
      <c r="X1139">
        <v>-3</v>
      </c>
      <c r="Y1139">
        <f t="shared" si="186"/>
        <v>-3</v>
      </c>
      <c r="Z1139" s="101">
        <f t="shared" si="187"/>
        <v>-192000</v>
      </c>
      <c r="AA1139" s="102">
        <v>0</v>
      </c>
    </row>
    <row r="1140" spans="1:27">
      <c r="A1140" t="s">
        <v>2772</v>
      </c>
      <c r="B1140" t="s">
        <v>4345</v>
      </c>
      <c r="C1140" t="s">
        <v>4342</v>
      </c>
      <c r="D1140" t="s">
        <v>4341</v>
      </c>
      <c r="E1140">
        <v>150000</v>
      </c>
      <c r="F1140">
        <v>522</v>
      </c>
      <c r="G1140">
        <v>519</v>
      </c>
      <c r="H1140">
        <v>-3</v>
      </c>
      <c r="J1140" t="s">
        <v>6503</v>
      </c>
      <c r="K1140" t="str">
        <f t="shared" si="184"/>
        <v>142031</v>
      </c>
      <c r="L1140" t="str">
        <f t="shared" si="185"/>
        <v>THỜI TRANG</v>
      </c>
      <c r="P1140" t="str">
        <f t="shared" si="180"/>
        <v>THỰC PHẨM</v>
      </c>
      <c r="Q1140" t="str">
        <f t="shared" si="181"/>
        <v>152821</v>
      </c>
      <c r="R1140" t="s">
        <v>508</v>
      </c>
      <c r="S1140" t="str">
        <f t="shared" si="182"/>
        <v>NAKANO- Rượu mơ Kunizakari 720ml 14 độ</v>
      </c>
      <c r="T1140">
        <f t="shared" si="183"/>
        <v>700000</v>
      </c>
      <c r="U1140">
        <v>17</v>
      </c>
      <c r="V1140">
        <v>16</v>
      </c>
      <c r="X1140">
        <v>-1</v>
      </c>
      <c r="Y1140">
        <f t="shared" si="186"/>
        <v>-1</v>
      </c>
      <c r="Z1140" s="101">
        <f t="shared" si="187"/>
        <v>-700000</v>
      </c>
      <c r="AA1140" s="102">
        <v>0</v>
      </c>
    </row>
    <row r="1141" spans="1:27">
      <c r="A1141" t="s">
        <v>2772</v>
      </c>
      <c r="B1141" t="s">
        <v>4345</v>
      </c>
      <c r="C1141" t="s">
        <v>4342</v>
      </c>
      <c r="D1141" t="s">
        <v>4341</v>
      </c>
      <c r="E1141">
        <v>150000</v>
      </c>
      <c r="F1141">
        <v>516</v>
      </c>
      <c r="G1141">
        <v>511</v>
      </c>
      <c r="H1141">
        <v>-5</v>
      </c>
      <c r="J1141" t="s">
        <v>6503</v>
      </c>
      <c r="K1141" t="str">
        <f t="shared" si="184"/>
        <v>142031</v>
      </c>
      <c r="L1141" t="str">
        <f t="shared" si="185"/>
        <v>THỜI TRANG</v>
      </c>
      <c r="P1141" t="str">
        <f t="shared" si="180"/>
        <v>THỰC PHẨM</v>
      </c>
      <c r="Q1141" t="str">
        <f t="shared" si="181"/>
        <v>152873</v>
      </c>
      <c r="R1141" t="s">
        <v>4592</v>
      </c>
      <c r="S1141" t="str">
        <f t="shared" si="182"/>
        <v>MORINAGA- Kem bánh crepe choco vani ‎70g</v>
      </c>
      <c r="T1141">
        <f t="shared" si="183"/>
        <v>45000</v>
      </c>
      <c r="U1141">
        <v>-1</v>
      </c>
      <c r="V1141">
        <v>0</v>
      </c>
      <c r="W1141">
        <v>1</v>
      </c>
      <c r="Y1141">
        <f t="shared" si="186"/>
        <v>1</v>
      </c>
      <c r="Z1141" s="101">
        <f t="shared" si="187"/>
        <v>45000</v>
      </c>
      <c r="AA1141" s="102">
        <v>46000</v>
      </c>
    </row>
    <row r="1142" spans="1:27">
      <c r="A1142" t="s">
        <v>2772</v>
      </c>
      <c r="B1142" t="s">
        <v>4345</v>
      </c>
      <c r="C1142" t="s">
        <v>4342</v>
      </c>
      <c r="D1142" t="s">
        <v>4341</v>
      </c>
      <c r="E1142">
        <v>150000</v>
      </c>
      <c r="F1142">
        <v>505</v>
      </c>
      <c r="G1142">
        <v>496</v>
      </c>
      <c r="H1142">
        <v>-9</v>
      </c>
      <c r="J1142" t="s">
        <v>6503</v>
      </c>
      <c r="K1142" t="str">
        <f t="shared" si="184"/>
        <v>142031</v>
      </c>
      <c r="L1142" t="str">
        <f t="shared" si="185"/>
        <v>THỜI TRANG</v>
      </c>
      <c r="P1142" t="str">
        <f t="shared" si="180"/>
        <v>THỰC PHẨM</v>
      </c>
      <c r="Q1142" t="str">
        <f t="shared" si="181"/>
        <v>152883</v>
      </c>
      <c r="R1142" t="s">
        <v>5515</v>
      </c>
      <c r="S1142" t="str">
        <f t="shared" si="182"/>
        <v>PENGUIN- Bánh mochi Fukufuku maru 3 vị 24 chiếc</v>
      </c>
      <c r="T1142">
        <f t="shared" si="183"/>
        <v>280000</v>
      </c>
      <c r="U1142">
        <v>3</v>
      </c>
      <c r="V1142">
        <v>0</v>
      </c>
      <c r="W1142">
        <v>-3</v>
      </c>
      <c r="Y1142">
        <f t="shared" si="186"/>
        <v>-3</v>
      </c>
      <c r="Z1142" s="101">
        <f t="shared" si="187"/>
        <v>-840000</v>
      </c>
      <c r="AA1142" s="102">
        <v>46079</v>
      </c>
    </row>
    <row r="1143" spans="1:27">
      <c r="A1143" t="s">
        <v>2772</v>
      </c>
      <c r="B1143" t="s">
        <v>4345</v>
      </c>
      <c r="C1143" t="s">
        <v>4342</v>
      </c>
      <c r="D1143" t="s">
        <v>4341</v>
      </c>
      <c r="E1143">
        <v>150000</v>
      </c>
      <c r="F1143">
        <v>496</v>
      </c>
      <c r="G1143">
        <v>484</v>
      </c>
      <c r="H1143">
        <v>-12</v>
      </c>
      <c r="J1143" t="s">
        <v>6503</v>
      </c>
      <c r="K1143" t="str">
        <f t="shared" si="184"/>
        <v>142031</v>
      </c>
      <c r="L1143" t="str">
        <f t="shared" si="185"/>
        <v>THỜI TRANG</v>
      </c>
      <c r="P1143" t="str">
        <f t="shared" si="180"/>
        <v>THỰC PHẨM</v>
      </c>
      <c r="Q1143" t="str">
        <f t="shared" si="181"/>
        <v>152890</v>
      </c>
      <c r="R1143" t="s">
        <v>5517</v>
      </c>
      <c r="S1143" t="str">
        <f t="shared" si="182"/>
        <v>AKAI BOUSHI- Bánh quy Kukkia 4 vị 12 chiếc</v>
      </c>
      <c r="T1143">
        <f t="shared" si="183"/>
        <v>135000</v>
      </c>
      <c r="U1143">
        <v>-2</v>
      </c>
      <c r="V1143">
        <v>0</v>
      </c>
      <c r="W1143">
        <v>2</v>
      </c>
      <c r="Y1143">
        <f t="shared" si="186"/>
        <v>2</v>
      </c>
      <c r="Z1143" s="101">
        <f t="shared" si="187"/>
        <v>270000</v>
      </c>
      <c r="AA1143" s="102">
        <v>46079</v>
      </c>
    </row>
    <row r="1144" spans="1:27">
      <c r="A1144" t="s">
        <v>2772</v>
      </c>
      <c r="B1144" t="s">
        <v>4345</v>
      </c>
      <c r="C1144" t="s">
        <v>4342</v>
      </c>
      <c r="D1144" t="s">
        <v>4341</v>
      </c>
      <c r="E1144">
        <v>150000</v>
      </c>
      <c r="F1144">
        <v>479</v>
      </c>
      <c r="G1144">
        <v>476</v>
      </c>
      <c r="H1144">
        <v>-3</v>
      </c>
      <c r="J1144" t="s">
        <v>6503</v>
      </c>
      <c r="K1144" t="str">
        <f t="shared" si="184"/>
        <v>142031</v>
      </c>
      <c r="L1144" t="str">
        <f t="shared" si="185"/>
        <v>THỜI TRANG</v>
      </c>
      <c r="P1144" t="str">
        <f t="shared" si="180"/>
        <v>THỰC PHẨM</v>
      </c>
      <c r="Q1144" t="str">
        <f t="shared" si="181"/>
        <v>152893</v>
      </c>
      <c r="R1144" t="s">
        <v>5388</v>
      </c>
      <c r="S1144" t="str">
        <f t="shared" si="182"/>
        <v>FURUTA- Bánh quy sữa hộp 12 cái</v>
      </c>
      <c r="T1144">
        <f t="shared" si="183"/>
        <v>40000</v>
      </c>
      <c r="U1144">
        <v>-1</v>
      </c>
      <c r="V1144">
        <v>0</v>
      </c>
      <c r="W1144">
        <v>1</v>
      </c>
      <c r="Y1144">
        <f t="shared" si="186"/>
        <v>1</v>
      </c>
      <c r="Z1144" s="101">
        <f t="shared" si="187"/>
        <v>40000</v>
      </c>
      <c r="AA1144" s="102">
        <v>46077</v>
      </c>
    </row>
    <row r="1145" spans="1:27">
      <c r="A1145" t="s">
        <v>2772</v>
      </c>
      <c r="B1145" t="s">
        <v>4345</v>
      </c>
      <c r="C1145" t="s">
        <v>4342</v>
      </c>
      <c r="D1145" t="s">
        <v>4341</v>
      </c>
      <c r="E1145">
        <v>150000</v>
      </c>
      <c r="F1145">
        <v>970</v>
      </c>
      <c r="G1145">
        <v>936</v>
      </c>
      <c r="H1145">
        <v>-34</v>
      </c>
      <c r="J1145" t="s">
        <v>6503</v>
      </c>
      <c r="K1145" t="str">
        <f t="shared" si="184"/>
        <v>142031</v>
      </c>
      <c r="L1145" t="str">
        <f t="shared" si="185"/>
        <v>THỜI TRANG</v>
      </c>
      <c r="P1145" t="str">
        <f t="shared" si="180"/>
        <v>THỰC PHẨM</v>
      </c>
      <c r="Q1145" t="str">
        <f t="shared" si="181"/>
        <v>152952</v>
      </c>
      <c r="R1145" t="s">
        <v>2541</v>
      </c>
      <c r="S1145" t="str">
        <f t="shared" si="182"/>
        <v>SATOEN- Rượu mơ KOMOMO Special 750ml 18 độ</v>
      </c>
      <c r="T1145">
        <f t="shared" si="183"/>
        <v>600000</v>
      </c>
      <c r="U1145">
        <v>7</v>
      </c>
      <c r="V1145">
        <v>2</v>
      </c>
      <c r="X1145">
        <v>-5</v>
      </c>
      <c r="Y1145">
        <f t="shared" si="186"/>
        <v>-5</v>
      </c>
      <c r="Z1145" s="101">
        <f t="shared" si="187"/>
        <v>-3000000</v>
      </c>
      <c r="AA1145" s="102">
        <v>0</v>
      </c>
    </row>
    <row r="1146" spans="1:27">
      <c r="A1146" t="s">
        <v>2772</v>
      </c>
      <c r="B1146" t="s">
        <v>4345</v>
      </c>
      <c r="C1146" t="s">
        <v>4342</v>
      </c>
      <c r="D1146" t="s">
        <v>4341</v>
      </c>
      <c r="E1146">
        <v>150000</v>
      </c>
      <c r="F1146">
        <v>936</v>
      </c>
      <c r="G1146">
        <v>935</v>
      </c>
      <c r="H1146">
        <v>-1</v>
      </c>
      <c r="J1146" t="s">
        <v>6503</v>
      </c>
      <c r="K1146" t="str">
        <f t="shared" si="184"/>
        <v>142031</v>
      </c>
      <c r="L1146" t="str">
        <f t="shared" si="185"/>
        <v>THỜI TRANG</v>
      </c>
      <c r="P1146" t="str">
        <f t="shared" si="180"/>
        <v>THỰC PHẨM</v>
      </c>
      <c r="Q1146" t="str">
        <f t="shared" si="181"/>
        <v>152961</v>
      </c>
      <c r="R1146" t="s">
        <v>6025</v>
      </c>
      <c r="S1146" t="str">
        <f t="shared" si="182"/>
        <v>NIPPON MARU- Cá tuyết cắt khúc túi 2 lát</v>
      </c>
      <c r="T1146">
        <f t="shared" si="183"/>
        <v>1850000</v>
      </c>
      <c r="U1146">
        <v>-0.155</v>
      </c>
      <c r="V1146">
        <v>0</v>
      </c>
      <c r="W1146">
        <v>0.155</v>
      </c>
      <c r="Y1146">
        <f t="shared" si="186"/>
        <v>0.155</v>
      </c>
      <c r="Z1146" s="101">
        <f t="shared" si="187"/>
        <v>286750</v>
      </c>
      <c r="AA1146" s="102">
        <v>46148</v>
      </c>
    </row>
    <row r="1147" spans="1:27">
      <c r="A1147" t="s">
        <v>2772</v>
      </c>
      <c r="B1147" t="s">
        <v>4345</v>
      </c>
      <c r="C1147" t="s">
        <v>4342</v>
      </c>
      <c r="D1147" t="s">
        <v>4341</v>
      </c>
      <c r="E1147">
        <v>150000</v>
      </c>
      <c r="F1147">
        <v>478</v>
      </c>
      <c r="G1147">
        <v>476</v>
      </c>
      <c r="H1147">
        <v>-2</v>
      </c>
      <c r="J1147" t="s">
        <v>6503</v>
      </c>
      <c r="K1147" t="str">
        <f t="shared" si="184"/>
        <v>142031</v>
      </c>
      <c r="L1147" t="str">
        <f t="shared" si="185"/>
        <v>THỜI TRANG</v>
      </c>
      <c r="P1147" t="str">
        <f t="shared" si="180"/>
        <v>THỰC PHẨM</v>
      </c>
      <c r="Q1147" t="str">
        <f t="shared" si="181"/>
        <v>152972</v>
      </c>
      <c r="R1147" t="s">
        <v>1567</v>
      </c>
      <c r="S1147" t="str">
        <f t="shared" si="182"/>
        <v>DAIKO FOODS- Snack rong biển vị xì dầu 40g</v>
      </c>
      <c r="T1147">
        <f t="shared" si="183"/>
        <v>60000</v>
      </c>
      <c r="U1147">
        <v>2</v>
      </c>
      <c r="V1147">
        <v>3</v>
      </c>
      <c r="X1147">
        <v>1</v>
      </c>
      <c r="Y1147">
        <f t="shared" si="186"/>
        <v>1</v>
      </c>
      <c r="Z1147" s="101">
        <f t="shared" si="187"/>
        <v>60000</v>
      </c>
      <c r="AA1147" s="102">
        <v>0</v>
      </c>
    </row>
    <row r="1148" spans="1:27">
      <c r="A1148" t="s">
        <v>2772</v>
      </c>
      <c r="B1148" t="s">
        <v>4345</v>
      </c>
      <c r="C1148" t="s">
        <v>4342</v>
      </c>
      <c r="D1148" t="s">
        <v>4341</v>
      </c>
      <c r="E1148">
        <v>150000</v>
      </c>
      <c r="F1148">
        <v>476</v>
      </c>
      <c r="G1148">
        <v>426</v>
      </c>
      <c r="H1148">
        <v>-50</v>
      </c>
      <c r="J1148" t="s">
        <v>6503</v>
      </c>
      <c r="K1148" t="str">
        <f t="shared" si="184"/>
        <v>142031</v>
      </c>
      <c r="L1148" t="str">
        <f t="shared" si="185"/>
        <v>THỜI TRANG</v>
      </c>
      <c r="P1148" t="str">
        <f t="shared" si="180"/>
        <v>ĐỒ CHO MẸ BÉ</v>
      </c>
      <c r="Q1148" t="str">
        <f t="shared" si="181"/>
        <v>153011</v>
      </c>
      <c r="R1148" t="s">
        <v>5452</v>
      </c>
      <c r="S1148" t="str">
        <f t="shared" si="182"/>
        <v>WAKODO- Nước điện giải vị táo 125mlx3 hộp 3 tháng</v>
      </c>
      <c r="T1148">
        <f t="shared" si="183"/>
        <v>75000</v>
      </c>
      <c r="U1148">
        <v>-1</v>
      </c>
      <c r="V1148">
        <v>0</v>
      </c>
      <c r="W1148">
        <v>1</v>
      </c>
      <c r="Y1148">
        <f t="shared" si="186"/>
        <v>1</v>
      </c>
      <c r="Z1148" s="101">
        <f t="shared" si="187"/>
        <v>75000</v>
      </c>
      <c r="AA1148" s="102">
        <v>46077</v>
      </c>
    </row>
    <row r="1149" spans="1:27">
      <c r="A1149" t="s">
        <v>2772</v>
      </c>
      <c r="B1149" t="s">
        <v>4345</v>
      </c>
      <c r="C1149" t="s">
        <v>4342</v>
      </c>
      <c r="D1149" t="s">
        <v>4341</v>
      </c>
      <c r="E1149">
        <v>150000</v>
      </c>
      <c r="F1149">
        <v>476</v>
      </c>
      <c r="G1149">
        <v>464</v>
      </c>
      <c r="H1149">
        <v>-12</v>
      </c>
      <c r="J1149" t="s">
        <v>6503</v>
      </c>
      <c r="K1149" t="str">
        <f t="shared" si="184"/>
        <v>142031</v>
      </c>
      <c r="L1149" t="str">
        <f t="shared" si="185"/>
        <v>THỜI TRANG</v>
      </c>
      <c r="P1149" t="str">
        <f t="shared" si="180"/>
        <v>THỰC PHẨM</v>
      </c>
      <c r="Q1149" t="str">
        <f t="shared" si="181"/>
        <v>153059</v>
      </c>
      <c r="R1149" t="s">
        <v>5408</v>
      </c>
      <c r="S1149" t="str">
        <f t="shared" si="182"/>
        <v>QBB- Phô mai vị chuối 90g (6 miếng)</v>
      </c>
      <c r="T1149">
        <f t="shared" si="183"/>
        <v>85000</v>
      </c>
      <c r="U1149">
        <v>-1</v>
      </c>
      <c r="V1149">
        <v>0</v>
      </c>
      <c r="W1149">
        <v>1</v>
      </c>
      <c r="Y1149">
        <f t="shared" si="186"/>
        <v>1</v>
      </c>
      <c r="Z1149" s="101">
        <f t="shared" si="187"/>
        <v>85000</v>
      </c>
      <c r="AA1149" s="102">
        <v>46077</v>
      </c>
    </row>
    <row r="1150" spans="1:27">
      <c r="A1150" t="s">
        <v>2772</v>
      </c>
      <c r="B1150" t="s">
        <v>4345</v>
      </c>
      <c r="C1150" t="s">
        <v>4342</v>
      </c>
      <c r="D1150" t="s">
        <v>4341</v>
      </c>
      <c r="E1150">
        <v>150000</v>
      </c>
      <c r="F1150">
        <v>224</v>
      </c>
      <c r="G1150">
        <v>0</v>
      </c>
      <c r="H1150">
        <v>-224</v>
      </c>
      <c r="J1150" t="s">
        <v>6503</v>
      </c>
      <c r="K1150" t="str">
        <f t="shared" si="184"/>
        <v>142031</v>
      </c>
      <c r="L1150" t="str">
        <f t="shared" si="185"/>
        <v>THỜI TRANG</v>
      </c>
      <c r="P1150" t="str">
        <f t="shared" si="180"/>
        <v>THỰC PHẨM</v>
      </c>
      <c r="Q1150" t="str">
        <f t="shared" si="181"/>
        <v>153068</v>
      </c>
      <c r="R1150" t="s">
        <v>4918</v>
      </c>
      <c r="S1150" t="str">
        <f t="shared" si="182"/>
        <v>SANRITSU- Bánh quy matcha socola Couque Dasses 12c</v>
      </c>
      <c r="T1150">
        <f t="shared" si="183"/>
        <v>67000</v>
      </c>
      <c r="U1150">
        <v>-14</v>
      </c>
      <c r="V1150">
        <v>0</v>
      </c>
      <c r="W1150">
        <v>14</v>
      </c>
      <c r="Y1150">
        <f t="shared" si="186"/>
        <v>14</v>
      </c>
      <c r="Z1150" s="101">
        <f t="shared" si="187"/>
        <v>938000</v>
      </c>
      <c r="AA1150" s="102">
        <v>46027.660694444443</v>
      </c>
    </row>
    <row r="1151" spans="1:27">
      <c r="A1151" t="s">
        <v>2772</v>
      </c>
      <c r="B1151" t="s">
        <v>4249</v>
      </c>
      <c r="C1151" t="s">
        <v>4250</v>
      </c>
      <c r="D1151" t="s">
        <v>4251</v>
      </c>
      <c r="E1151">
        <v>90000</v>
      </c>
      <c r="F1151">
        <v>-1</v>
      </c>
      <c r="G1151">
        <v>3</v>
      </c>
      <c r="H1151">
        <v>4</v>
      </c>
      <c r="J1151" t="s">
        <v>6485</v>
      </c>
      <c r="K1151" t="str">
        <f t="shared" si="184"/>
        <v>142032</v>
      </c>
      <c r="L1151" t="str">
        <f t="shared" si="185"/>
        <v>THỜI TRANG</v>
      </c>
      <c r="P1151" t="str">
        <f t="shared" si="180"/>
        <v>THỰC PHẨM</v>
      </c>
      <c r="Q1151" t="str">
        <f t="shared" si="181"/>
        <v>153071</v>
      </c>
      <c r="R1151" t="s">
        <v>5907</v>
      </c>
      <c r="S1151" t="str">
        <f t="shared" si="182"/>
        <v>AKAI BOUSHI- Bánh quy Kukkia kem trà xanh socola10</v>
      </c>
      <c r="T1151">
        <f t="shared" si="183"/>
        <v>135000</v>
      </c>
      <c r="U1151">
        <v>-1</v>
      </c>
      <c r="V1151">
        <v>0</v>
      </c>
      <c r="W1151">
        <v>1</v>
      </c>
      <c r="Y1151">
        <f t="shared" si="186"/>
        <v>1</v>
      </c>
      <c r="Z1151" s="101">
        <f t="shared" si="187"/>
        <v>135000</v>
      </c>
      <c r="AA1151" s="102">
        <v>46125.370937500003</v>
      </c>
    </row>
    <row r="1152" spans="1:27">
      <c r="A1152" t="s">
        <v>2772</v>
      </c>
      <c r="B1152" t="s">
        <v>4249</v>
      </c>
      <c r="C1152" t="s">
        <v>4250</v>
      </c>
      <c r="D1152" t="s">
        <v>4251</v>
      </c>
      <c r="E1152">
        <v>105000</v>
      </c>
      <c r="F1152">
        <v>2</v>
      </c>
      <c r="G1152">
        <v>0</v>
      </c>
      <c r="H1152">
        <v>-2</v>
      </c>
      <c r="J1152" t="s">
        <v>6485</v>
      </c>
      <c r="K1152" t="str">
        <f t="shared" si="184"/>
        <v>142032</v>
      </c>
      <c r="L1152" t="str">
        <f t="shared" si="185"/>
        <v>THỜI TRANG</v>
      </c>
      <c r="P1152" t="str">
        <f t="shared" si="180"/>
        <v>THỰC PHẨM</v>
      </c>
      <c r="Q1152" t="str">
        <f t="shared" si="181"/>
        <v>153078</v>
      </c>
      <c r="R1152" t="s">
        <v>4908</v>
      </c>
      <c r="S1152" t="str">
        <f t="shared" si="182"/>
        <v>MIHO- Đậu nành Nhật Edamame 500g</v>
      </c>
      <c r="T1152">
        <f t="shared" si="183"/>
        <v>120000</v>
      </c>
      <c r="U1152">
        <v>-4</v>
      </c>
      <c r="V1152">
        <v>0</v>
      </c>
      <c r="W1152">
        <v>4</v>
      </c>
      <c r="Y1152">
        <f t="shared" si="186"/>
        <v>4</v>
      </c>
      <c r="Z1152" s="101">
        <f t="shared" si="187"/>
        <v>480000</v>
      </c>
      <c r="AA1152" s="102">
        <v>46027.660694444443</v>
      </c>
    </row>
    <row r="1153" spans="1:27">
      <c r="A1153" t="s">
        <v>2772</v>
      </c>
      <c r="B1153" t="s">
        <v>4409</v>
      </c>
      <c r="C1153" t="s">
        <v>4406</v>
      </c>
      <c r="D1153" t="s">
        <v>4410</v>
      </c>
      <c r="E1153">
        <v>200000</v>
      </c>
      <c r="F1153">
        <v>227</v>
      </c>
      <c r="G1153">
        <v>226</v>
      </c>
      <c r="H1153">
        <v>-1</v>
      </c>
      <c r="J1153" t="s">
        <v>6519</v>
      </c>
      <c r="K1153" t="str">
        <f t="shared" si="184"/>
        <v>142035</v>
      </c>
      <c r="L1153" t="str">
        <f t="shared" si="185"/>
        <v>THỜI TRANG</v>
      </c>
      <c r="P1153" t="str">
        <f t="shared" si="180"/>
        <v>THỰC PHẨM</v>
      </c>
      <c r="Q1153" t="str">
        <f t="shared" si="181"/>
        <v>153089</v>
      </c>
      <c r="R1153" t="s">
        <v>6041</v>
      </c>
      <c r="S1153" t="str">
        <f t="shared" si="182"/>
        <v>YBC- SNACK KHOAI TÂY CHIPSTAR VỊ MUỐI NHẠT 45G</v>
      </c>
      <c r="T1153">
        <f t="shared" si="183"/>
        <v>45000</v>
      </c>
      <c r="U1153">
        <v>-5</v>
      </c>
      <c r="V1153">
        <v>0</v>
      </c>
      <c r="W1153">
        <v>5</v>
      </c>
      <c r="Y1153">
        <f t="shared" si="186"/>
        <v>5</v>
      </c>
      <c r="Z1153" s="101">
        <f t="shared" si="187"/>
        <v>225000</v>
      </c>
      <c r="AA1153" s="102">
        <v>46153</v>
      </c>
    </row>
    <row r="1154" spans="1:27">
      <c r="A1154" t="s">
        <v>2772</v>
      </c>
      <c r="B1154" t="s">
        <v>4409</v>
      </c>
      <c r="C1154" t="s">
        <v>4406</v>
      </c>
      <c r="D1154" t="s">
        <v>4410</v>
      </c>
      <c r="E1154">
        <v>200000</v>
      </c>
      <c r="F1154">
        <v>176</v>
      </c>
      <c r="G1154">
        <v>173</v>
      </c>
      <c r="H1154">
        <v>-3</v>
      </c>
      <c r="J1154" t="s">
        <v>6519</v>
      </c>
      <c r="K1154" t="str">
        <f t="shared" si="184"/>
        <v>142035</v>
      </c>
      <c r="L1154" t="str">
        <f t="shared" si="185"/>
        <v>THỜI TRANG</v>
      </c>
      <c r="P1154" t="str">
        <f t="shared" si="180"/>
        <v>THỰC PHẨM</v>
      </c>
      <c r="Q1154" t="str">
        <f t="shared" si="181"/>
        <v>153092</v>
      </c>
      <c r="R1154" t="s">
        <v>6047</v>
      </c>
      <c r="S1154" t="str">
        <f t="shared" si="182"/>
        <v>YBC- SNACK KHOAI TÂY CHIPSTAR VỊ KEM HÀNH 45G</v>
      </c>
      <c r="T1154">
        <f t="shared" si="183"/>
        <v>45000</v>
      </c>
      <c r="U1154">
        <v>-1</v>
      </c>
      <c r="V1154">
        <v>0</v>
      </c>
      <c r="W1154">
        <v>1</v>
      </c>
      <c r="Y1154">
        <f t="shared" si="186"/>
        <v>1</v>
      </c>
      <c r="Z1154" s="101">
        <f t="shared" si="187"/>
        <v>45000</v>
      </c>
      <c r="AA1154" s="102">
        <v>46153</v>
      </c>
    </row>
    <row r="1155" spans="1:27">
      <c r="A1155" t="s">
        <v>2772</v>
      </c>
      <c r="B1155" t="s">
        <v>4409</v>
      </c>
      <c r="C1155" t="s">
        <v>4406</v>
      </c>
      <c r="D1155" t="s">
        <v>4410</v>
      </c>
      <c r="E1155">
        <v>200000</v>
      </c>
      <c r="F1155">
        <v>1</v>
      </c>
      <c r="G1155">
        <v>0</v>
      </c>
      <c r="H1155">
        <v>-1</v>
      </c>
      <c r="J1155" t="s">
        <v>6519</v>
      </c>
      <c r="K1155" t="str">
        <f t="shared" si="184"/>
        <v>142035</v>
      </c>
      <c r="L1155" t="str">
        <f t="shared" si="185"/>
        <v>THỜI TRANG</v>
      </c>
      <c r="P1155" t="str">
        <f t="shared" si="180"/>
        <v>THỰC PHẨM</v>
      </c>
      <c r="Q1155" t="str">
        <f t="shared" si="181"/>
        <v>153094</v>
      </c>
      <c r="R1155" t="s">
        <v>5869</v>
      </c>
      <c r="S1155" t="str">
        <f t="shared" si="182"/>
        <v>BOURBON- BÁNH GẠO NƯỚNG VỊ TÔM 33G</v>
      </c>
      <c r="T1155">
        <f t="shared" si="183"/>
        <v>28000</v>
      </c>
      <c r="U1155">
        <v>-1</v>
      </c>
      <c r="V1155">
        <v>0</v>
      </c>
      <c r="W1155">
        <v>1</v>
      </c>
      <c r="Y1155">
        <f t="shared" si="186"/>
        <v>1</v>
      </c>
      <c r="Z1155" s="101">
        <f t="shared" si="187"/>
        <v>28000</v>
      </c>
      <c r="AA1155" s="102">
        <v>46121</v>
      </c>
    </row>
    <row r="1156" spans="1:27">
      <c r="A1156" t="s">
        <v>2772</v>
      </c>
      <c r="B1156" t="s">
        <v>4409</v>
      </c>
      <c r="C1156" t="s">
        <v>4406</v>
      </c>
      <c r="D1156" t="s">
        <v>4410</v>
      </c>
      <c r="E1156">
        <v>200000</v>
      </c>
      <c r="F1156">
        <v>1</v>
      </c>
      <c r="G1156">
        <v>0</v>
      </c>
      <c r="H1156">
        <v>-1</v>
      </c>
      <c r="J1156" t="s">
        <v>6519</v>
      </c>
      <c r="K1156" t="str">
        <f t="shared" si="184"/>
        <v>142035</v>
      </c>
      <c r="L1156" t="str">
        <f t="shared" si="185"/>
        <v>THỜI TRANG</v>
      </c>
      <c r="P1156" t="str">
        <f t="shared" si="180"/>
        <v>THỰC PHẨM</v>
      </c>
      <c r="Q1156" t="str">
        <f t="shared" si="181"/>
        <v>153097</v>
      </c>
      <c r="R1156" t="s">
        <v>5573</v>
      </c>
      <c r="S1156" t="str">
        <f t="shared" si="182"/>
        <v>KATAOKA- BỘT MATCHA TRÀ SỮA TSUJIRI (190G)</v>
      </c>
      <c r="T1156">
        <f t="shared" si="183"/>
        <v>165000</v>
      </c>
      <c r="U1156">
        <v>1</v>
      </c>
      <c r="V1156">
        <v>0</v>
      </c>
      <c r="W1156">
        <v>-1</v>
      </c>
      <c r="Y1156">
        <f t="shared" si="186"/>
        <v>-1</v>
      </c>
      <c r="Z1156" s="101">
        <f t="shared" si="187"/>
        <v>-165000</v>
      </c>
      <c r="AA1156" s="102">
        <v>46083</v>
      </c>
    </row>
    <row r="1157" spans="1:27">
      <c r="A1157" t="s">
        <v>2772</v>
      </c>
      <c r="B1157" t="s">
        <v>4409</v>
      </c>
      <c r="C1157" t="s">
        <v>4406</v>
      </c>
      <c r="D1157" t="s">
        <v>4410</v>
      </c>
      <c r="E1157">
        <v>198000</v>
      </c>
      <c r="F1157">
        <v>-1</v>
      </c>
      <c r="G1157">
        <v>0</v>
      </c>
      <c r="H1157">
        <v>1</v>
      </c>
      <c r="J1157" t="s">
        <v>6519</v>
      </c>
      <c r="K1157" t="str">
        <f t="shared" si="184"/>
        <v>142035</v>
      </c>
      <c r="L1157" t="str">
        <f t="shared" si="185"/>
        <v>THỜI TRANG</v>
      </c>
      <c r="P1157" t="str">
        <f t="shared" si="180"/>
        <v>THỰC PHẨM</v>
      </c>
      <c r="Q1157" t="str">
        <f t="shared" si="181"/>
        <v>153111</v>
      </c>
      <c r="R1157" t="s">
        <v>4601</v>
      </c>
      <c r="S1157" t="str">
        <f t="shared" si="182"/>
        <v>MATSUNAGA- Bánh quy đậu đỏ Shiruko (210g)</v>
      </c>
      <c r="T1157">
        <f t="shared" si="183"/>
        <v>80000</v>
      </c>
      <c r="U1157">
        <v>-1</v>
      </c>
      <c r="V1157">
        <v>0</v>
      </c>
      <c r="W1157">
        <v>1</v>
      </c>
      <c r="Y1157">
        <f t="shared" si="186"/>
        <v>1</v>
      </c>
      <c r="Z1157" s="101">
        <f t="shared" si="187"/>
        <v>80000</v>
      </c>
      <c r="AA1157" s="102">
        <v>46000</v>
      </c>
    </row>
    <row r="1158" spans="1:27">
      <c r="A1158" t="s">
        <v>2772</v>
      </c>
      <c r="B1158" t="s">
        <v>4409</v>
      </c>
      <c r="C1158" t="s">
        <v>4406</v>
      </c>
      <c r="D1158" t="s">
        <v>4410</v>
      </c>
      <c r="E1158">
        <v>198000</v>
      </c>
      <c r="F1158">
        <v>-1</v>
      </c>
      <c r="G1158">
        <v>0</v>
      </c>
      <c r="H1158">
        <v>1</v>
      </c>
      <c r="J1158" t="s">
        <v>6519</v>
      </c>
      <c r="K1158" t="str">
        <f t="shared" si="184"/>
        <v>142035</v>
      </c>
      <c r="L1158" t="str">
        <f t="shared" si="185"/>
        <v>THỜI TRANG</v>
      </c>
      <c r="P1158" t="str">
        <f t="shared" si="180"/>
        <v>THỰC PHẨM</v>
      </c>
      <c r="Q1158" t="str">
        <f t="shared" si="181"/>
        <v>153164</v>
      </c>
      <c r="R1158" t="s">
        <v>2038</v>
      </c>
      <c r="S1158" t="str">
        <f t="shared" si="182"/>
        <v>YBC- Bánh Cookie Langue de chat 36 cái</v>
      </c>
      <c r="T1158">
        <f t="shared" si="183"/>
        <v>70000</v>
      </c>
      <c r="U1158">
        <v>2</v>
      </c>
      <c r="V1158">
        <v>0</v>
      </c>
      <c r="X1158">
        <v>-2</v>
      </c>
      <c r="Y1158">
        <f t="shared" si="186"/>
        <v>-2</v>
      </c>
      <c r="Z1158" s="101">
        <f t="shared" si="187"/>
        <v>-140000</v>
      </c>
      <c r="AA1158" s="102">
        <v>0</v>
      </c>
    </row>
    <row r="1159" spans="1:27">
      <c r="A1159" t="s">
        <v>2772</v>
      </c>
      <c r="B1159" t="s">
        <v>4409</v>
      </c>
      <c r="C1159" t="s">
        <v>4406</v>
      </c>
      <c r="D1159" t="s">
        <v>4410</v>
      </c>
      <c r="E1159">
        <v>198000</v>
      </c>
      <c r="F1159">
        <v>-2</v>
      </c>
      <c r="G1159">
        <v>0</v>
      </c>
      <c r="H1159">
        <v>2</v>
      </c>
      <c r="J1159" t="s">
        <v>6519</v>
      </c>
      <c r="K1159" t="str">
        <f t="shared" si="184"/>
        <v>142035</v>
      </c>
      <c r="L1159" t="str">
        <f t="shared" si="185"/>
        <v>THỜI TRANG</v>
      </c>
      <c r="P1159" t="str">
        <f t="shared" si="180"/>
        <v>THỰC PHẨM</v>
      </c>
      <c r="Q1159" t="str">
        <f t="shared" si="181"/>
        <v>153168</v>
      </c>
      <c r="R1159" t="s">
        <v>5404</v>
      </c>
      <c r="S1159" t="str">
        <f t="shared" si="182"/>
        <v>YBC- Bánh quế nhân kem dâu tây (Hộp 10 thanh)</v>
      </c>
      <c r="T1159">
        <f t="shared" si="183"/>
        <v>40000</v>
      </c>
      <c r="U1159">
        <v>-1</v>
      </c>
      <c r="V1159">
        <v>0</v>
      </c>
      <c r="W1159">
        <v>1</v>
      </c>
      <c r="Y1159">
        <f t="shared" si="186"/>
        <v>1</v>
      </c>
      <c r="Z1159" s="101">
        <f t="shared" si="187"/>
        <v>40000</v>
      </c>
      <c r="AA1159" s="102">
        <v>46077</v>
      </c>
    </row>
    <row r="1160" spans="1:27">
      <c r="A1160" t="s">
        <v>2772</v>
      </c>
      <c r="B1160" t="s">
        <v>4409</v>
      </c>
      <c r="C1160" t="s">
        <v>4406</v>
      </c>
      <c r="D1160" t="s">
        <v>4410</v>
      </c>
      <c r="E1160">
        <v>198000</v>
      </c>
      <c r="F1160">
        <v>-1</v>
      </c>
      <c r="G1160">
        <v>0</v>
      </c>
      <c r="H1160">
        <v>1</v>
      </c>
      <c r="J1160" t="s">
        <v>6519</v>
      </c>
      <c r="K1160" t="str">
        <f t="shared" si="184"/>
        <v>142035</v>
      </c>
      <c r="L1160" t="str">
        <f t="shared" si="185"/>
        <v>THỜI TRANG</v>
      </c>
      <c r="P1160" t="str">
        <f t="shared" si="180"/>
        <v>THỰC PHẨM</v>
      </c>
      <c r="Q1160" t="str">
        <f t="shared" si="181"/>
        <v>153235</v>
      </c>
      <c r="R1160" t="s">
        <v>511</v>
      </c>
      <c r="S1160" t="str">
        <f t="shared" si="182"/>
        <v>CHOYA- Rượu mơ Single Year có quả 650ml (15 độ)</v>
      </c>
      <c r="T1160">
        <f t="shared" si="183"/>
        <v>690000</v>
      </c>
      <c r="U1160">
        <v>27</v>
      </c>
      <c r="V1160">
        <v>25</v>
      </c>
      <c r="X1160">
        <v>-2</v>
      </c>
      <c r="Y1160">
        <f t="shared" si="186"/>
        <v>-2</v>
      </c>
      <c r="Z1160" s="101">
        <f t="shared" si="187"/>
        <v>-1380000</v>
      </c>
      <c r="AA1160" s="102">
        <v>0</v>
      </c>
    </row>
    <row r="1161" spans="1:27">
      <c r="A1161" t="s">
        <v>2772</v>
      </c>
      <c r="B1161" t="s">
        <v>4278</v>
      </c>
      <c r="C1161" t="s">
        <v>4276</v>
      </c>
      <c r="D1161" t="s">
        <v>4279</v>
      </c>
      <c r="E1161">
        <v>160000</v>
      </c>
      <c r="F1161">
        <v>147</v>
      </c>
      <c r="G1161">
        <v>132</v>
      </c>
      <c r="H1161">
        <v>-15</v>
      </c>
      <c r="J1161" t="s">
        <v>6491</v>
      </c>
      <c r="K1161" t="str">
        <f t="shared" si="184"/>
        <v>142036</v>
      </c>
      <c r="L1161" t="str">
        <f t="shared" si="185"/>
        <v>THỜI TRANG</v>
      </c>
      <c r="P1161" t="str">
        <f t="shared" si="180"/>
        <v>THỰC PHẨM</v>
      </c>
      <c r="Q1161" t="str">
        <f t="shared" si="181"/>
        <v>153248</v>
      </c>
      <c r="R1161" t="s">
        <v>5634</v>
      </c>
      <c r="S1161" t="str">
        <f t="shared" si="182"/>
        <v>MEIJI- Socola 86% cacao 130g</v>
      </c>
      <c r="T1161">
        <f t="shared" si="183"/>
        <v>145000</v>
      </c>
      <c r="U1161">
        <v>-1</v>
      </c>
      <c r="V1161">
        <v>0</v>
      </c>
      <c r="W1161">
        <v>1</v>
      </c>
      <c r="Y1161">
        <f t="shared" si="186"/>
        <v>1</v>
      </c>
      <c r="Z1161" s="101">
        <f t="shared" si="187"/>
        <v>145000</v>
      </c>
      <c r="AA1161" s="102">
        <v>46087</v>
      </c>
    </row>
    <row r="1162" spans="1:27">
      <c r="A1162" t="s">
        <v>2772</v>
      </c>
      <c r="B1162" t="s">
        <v>4278</v>
      </c>
      <c r="C1162" t="s">
        <v>4276</v>
      </c>
      <c r="D1162" t="s">
        <v>4279</v>
      </c>
      <c r="E1162">
        <v>160000</v>
      </c>
      <c r="F1162">
        <v>132</v>
      </c>
      <c r="G1162">
        <v>120</v>
      </c>
      <c r="H1162">
        <v>-12</v>
      </c>
      <c r="J1162" t="s">
        <v>6491</v>
      </c>
      <c r="K1162" t="str">
        <f t="shared" si="184"/>
        <v>142036</v>
      </c>
      <c r="L1162" t="str">
        <f t="shared" si="185"/>
        <v>THỜI TRANG</v>
      </c>
      <c r="P1162" t="str">
        <f t="shared" si="180"/>
        <v>THỰC PHẨM</v>
      </c>
      <c r="Q1162" t="str">
        <f t="shared" si="181"/>
        <v>153259</v>
      </c>
      <c r="R1162" t="s">
        <v>5941</v>
      </c>
      <c r="S1162" t="str">
        <f t="shared" si="182"/>
        <v>CHIBORI- Bánh Cookie kiểu Nhật 4 vị 16 chiếc</v>
      </c>
      <c r="T1162">
        <f t="shared" si="183"/>
        <v>115000</v>
      </c>
      <c r="U1162">
        <v>1</v>
      </c>
      <c r="V1162">
        <v>0</v>
      </c>
      <c r="W1162">
        <v>-1</v>
      </c>
      <c r="Y1162">
        <f t="shared" si="186"/>
        <v>-1</v>
      </c>
      <c r="Z1162" s="101">
        <f t="shared" si="187"/>
        <v>-115000</v>
      </c>
      <c r="AA1162" s="102">
        <v>46129</v>
      </c>
    </row>
    <row r="1163" spans="1:27">
      <c r="A1163" t="s">
        <v>2772</v>
      </c>
      <c r="B1163" t="s">
        <v>4278</v>
      </c>
      <c r="C1163" t="s">
        <v>4276</v>
      </c>
      <c r="D1163" t="s">
        <v>4279</v>
      </c>
      <c r="E1163">
        <v>200000</v>
      </c>
      <c r="F1163">
        <v>1</v>
      </c>
      <c r="G1163">
        <v>0</v>
      </c>
      <c r="H1163">
        <v>-1</v>
      </c>
      <c r="J1163" t="s">
        <v>6491</v>
      </c>
      <c r="K1163" t="str">
        <f t="shared" si="184"/>
        <v>142036</v>
      </c>
      <c r="L1163" t="str">
        <f t="shared" si="185"/>
        <v>THỜI TRANG</v>
      </c>
      <c r="P1163" t="str">
        <f t="shared" si="180"/>
        <v>THỰC PHẨM</v>
      </c>
      <c r="Q1163" t="str">
        <f t="shared" si="181"/>
        <v>153269</v>
      </c>
      <c r="R1163" t="s">
        <v>4938</v>
      </c>
      <c r="S1163" t="str">
        <f t="shared" si="182"/>
        <v>SAKURA BEEF- Thịt bò thăn ngoại 200g</v>
      </c>
      <c r="T1163">
        <f t="shared" si="183"/>
        <v>165000</v>
      </c>
      <c r="U1163">
        <v>-9</v>
      </c>
      <c r="V1163">
        <v>0</v>
      </c>
      <c r="W1163">
        <v>9</v>
      </c>
      <c r="Y1163">
        <f t="shared" si="186"/>
        <v>9</v>
      </c>
      <c r="Z1163" s="101">
        <f t="shared" si="187"/>
        <v>1485000</v>
      </c>
      <c r="AA1163" s="102">
        <v>46027.660694444443</v>
      </c>
    </row>
    <row r="1164" spans="1:27">
      <c r="A1164" t="s">
        <v>2772</v>
      </c>
      <c r="B1164" t="s">
        <v>4278</v>
      </c>
      <c r="C1164" t="s">
        <v>4276</v>
      </c>
      <c r="D1164" t="s">
        <v>4279</v>
      </c>
      <c r="E1164">
        <v>200000</v>
      </c>
      <c r="F1164">
        <v>1</v>
      </c>
      <c r="G1164">
        <v>0</v>
      </c>
      <c r="H1164">
        <v>-1</v>
      </c>
      <c r="J1164" t="s">
        <v>6491</v>
      </c>
      <c r="K1164" t="str">
        <f t="shared" si="184"/>
        <v>142036</v>
      </c>
      <c r="L1164" t="str">
        <f t="shared" si="185"/>
        <v>THỜI TRANG</v>
      </c>
      <c r="P1164" t="str">
        <f t="shared" si="180"/>
        <v>NGÀNH KHÁC</v>
      </c>
      <c r="Q1164" t="str">
        <f t="shared" si="181"/>
        <v>153272</v>
      </c>
      <c r="R1164" t="s">
        <v>5317</v>
      </c>
      <c r="S1164" t="str">
        <f t="shared" si="182"/>
        <v>SEIU- Thực phẩm bổ sung năng lượng hương nho 180g</v>
      </c>
      <c r="T1164">
        <f t="shared" si="183"/>
        <v>38000</v>
      </c>
      <c r="U1164">
        <v>-2</v>
      </c>
      <c r="V1164">
        <v>0</v>
      </c>
      <c r="W1164">
        <v>2</v>
      </c>
      <c r="Y1164">
        <f t="shared" si="186"/>
        <v>2</v>
      </c>
      <c r="Z1164" s="101">
        <f t="shared" si="187"/>
        <v>76000</v>
      </c>
      <c r="AA1164" s="102">
        <v>46076</v>
      </c>
    </row>
    <row r="1165" spans="1:27">
      <c r="A1165" t="s">
        <v>2772</v>
      </c>
      <c r="B1165" t="s">
        <v>4278</v>
      </c>
      <c r="C1165" t="s">
        <v>4276</v>
      </c>
      <c r="D1165" t="s">
        <v>4279</v>
      </c>
      <c r="E1165">
        <v>200000</v>
      </c>
      <c r="F1165">
        <v>1</v>
      </c>
      <c r="G1165">
        <v>0</v>
      </c>
      <c r="H1165">
        <v>-1</v>
      </c>
      <c r="J1165" t="s">
        <v>6491</v>
      </c>
      <c r="K1165" t="str">
        <f t="shared" si="184"/>
        <v>142036</v>
      </c>
      <c r="L1165" t="str">
        <f t="shared" si="185"/>
        <v>THỜI TRANG</v>
      </c>
      <c r="P1165" t="str">
        <f t="shared" si="180"/>
        <v>THỰC PHẨM</v>
      </c>
      <c r="Q1165" t="str">
        <f t="shared" si="181"/>
        <v>153281</v>
      </c>
      <c r="R1165" t="s">
        <v>2059</v>
      </c>
      <c r="S1165" t="str">
        <f t="shared" si="182"/>
        <v>YAMAMORI- Nguyên liệu để trộn cơm cá Shirasu 180g</v>
      </c>
      <c r="T1165">
        <f t="shared" si="183"/>
        <v>75000</v>
      </c>
      <c r="U1165">
        <v>2</v>
      </c>
      <c r="V1165">
        <v>0</v>
      </c>
      <c r="X1165">
        <v>-2</v>
      </c>
      <c r="Y1165">
        <f t="shared" si="186"/>
        <v>-2</v>
      </c>
      <c r="Z1165" s="101">
        <f t="shared" si="187"/>
        <v>-150000</v>
      </c>
      <c r="AA1165" s="102">
        <v>0</v>
      </c>
    </row>
    <row r="1166" spans="1:27">
      <c r="A1166" t="s">
        <v>2772</v>
      </c>
      <c r="B1166" t="s">
        <v>4278</v>
      </c>
      <c r="C1166" t="s">
        <v>4276</v>
      </c>
      <c r="D1166" t="s">
        <v>4279</v>
      </c>
      <c r="E1166">
        <v>200000</v>
      </c>
      <c r="F1166">
        <v>3</v>
      </c>
      <c r="G1166">
        <v>0</v>
      </c>
      <c r="H1166">
        <v>-3</v>
      </c>
      <c r="J1166" t="s">
        <v>6491</v>
      </c>
      <c r="K1166" t="str">
        <f t="shared" si="184"/>
        <v>142036</v>
      </c>
      <c r="L1166" t="str">
        <f t="shared" si="185"/>
        <v>THỜI TRANG</v>
      </c>
      <c r="P1166" t="str">
        <f t="shared" si="180"/>
        <v>THỰC PHẨM</v>
      </c>
      <c r="Q1166" t="str">
        <f t="shared" si="181"/>
        <v>153283</v>
      </c>
      <c r="R1166" t="s">
        <v>5754</v>
      </c>
      <c r="S1166" t="str">
        <f t="shared" si="182"/>
        <v>MARUMIYA- Gia vị rắc cơm trứng cá tuyết 52g</v>
      </c>
      <c r="T1166">
        <f t="shared" si="183"/>
        <v>80000</v>
      </c>
      <c r="U1166">
        <v>1</v>
      </c>
      <c r="V1166">
        <v>0</v>
      </c>
      <c r="W1166">
        <v>-1</v>
      </c>
      <c r="Y1166">
        <f t="shared" si="186"/>
        <v>-1</v>
      </c>
      <c r="Z1166" s="101">
        <f t="shared" si="187"/>
        <v>-80000</v>
      </c>
      <c r="AA1166" s="102">
        <v>46104</v>
      </c>
    </row>
    <row r="1167" spans="1:27">
      <c r="A1167" t="s">
        <v>2772</v>
      </c>
      <c r="B1167" t="s">
        <v>4278</v>
      </c>
      <c r="C1167" t="s">
        <v>4276</v>
      </c>
      <c r="D1167" t="s">
        <v>4279</v>
      </c>
      <c r="E1167">
        <v>200000</v>
      </c>
      <c r="F1167">
        <v>4</v>
      </c>
      <c r="G1167">
        <v>0</v>
      </c>
      <c r="H1167">
        <v>-4</v>
      </c>
      <c r="J1167" t="s">
        <v>6491</v>
      </c>
      <c r="K1167" t="str">
        <f t="shared" si="184"/>
        <v>142036</v>
      </c>
      <c r="L1167" t="str">
        <f t="shared" si="185"/>
        <v>THỜI TRANG</v>
      </c>
      <c r="P1167" t="str">
        <f t="shared" si="180"/>
        <v>THỰC PHẨM</v>
      </c>
      <c r="Q1167" t="str">
        <f t="shared" si="181"/>
        <v>153288</v>
      </c>
      <c r="R1167" t="s">
        <v>5185</v>
      </c>
      <c r="S1167" t="str">
        <f t="shared" si="182"/>
        <v>MARUMIYA- Rắc cơm trứng thịt bò 70g</v>
      </c>
      <c r="T1167">
        <f t="shared" si="183"/>
        <v>80000</v>
      </c>
      <c r="U1167">
        <v>-3</v>
      </c>
      <c r="V1167">
        <v>0</v>
      </c>
      <c r="W1167">
        <v>3</v>
      </c>
      <c r="Y1167">
        <f t="shared" si="186"/>
        <v>3</v>
      </c>
      <c r="Z1167" s="101">
        <f t="shared" si="187"/>
        <v>240000</v>
      </c>
      <c r="AA1167" s="102">
        <v>46056</v>
      </c>
    </row>
    <row r="1168" spans="1:27">
      <c r="A1168" t="s">
        <v>2772</v>
      </c>
      <c r="B1168" t="s">
        <v>4278</v>
      </c>
      <c r="C1168" t="s">
        <v>4276</v>
      </c>
      <c r="D1168" t="s">
        <v>4279</v>
      </c>
      <c r="E1168">
        <v>200000</v>
      </c>
      <c r="F1168">
        <v>1</v>
      </c>
      <c r="G1168">
        <v>0</v>
      </c>
      <c r="H1168">
        <v>-1</v>
      </c>
      <c r="J1168" t="s">
        <v>6491</v>
      </c>
      <c r="K1168" t="str">
        <f t="shared" si="184"/>
        <v>142036</v>
      </c>
      <c r="L1168" t="str">
        <f t="shared" si="185"/>
        <v>THỜI TRANG</v>
      </c>
      <c r="P1168" t="str">
        <f t="shared" si="180"/>
        <v>THỰC PHẨM</v>
      </c>
      <c r="Q1168" t="str">
        <f t="shared" si="181"/>
        <v>153292</v>
      </c>
      <c r="R1168" t="s">
        <v>4703</v>
      </c>
      <c r="S1168" t="str">
        <f t="shared" si="182"/>
        <v>ORIHIRO- Thạch mềm vị chanh và bưởi 240g</v>
      </c>
      <c r="T1168">
        <f t="shared" si="183"/>
        <v>63000</v>
      </c>
      <c r="U1168">
        <v>-1</v>
      </c>
      <c r="V1168">
        <v>0</v>
      </c>
      <c r="W1168">
        <v>1</v>
      </c>
      <c r="Y1168">
        <f t="shared" si="186"/>
        <v>1</v>
      </c>
      <c r="Z1168" s="101">
        <f t="shared" si="187"/>
        <v>63000</v>
      </c>
      <c r="AA1168" s="102">
        <v>46009</v>
      </c>
    </row>
    <row r="1169" spans="1:27">
      <c r="A1169" t="s">
        <v>2772</v>
      </c>
      <c r="B1169" t="s">
        <v>4278</v>
      </c>
      <c r="C1169" t="s">
        <v>4276</v>
      </c>
      <c r="D1169" t="s">
        <v>4279</v>
      </c>
      <c r="E1169">
        <v>200000</v>
      </c>
      <c r="F1169">
        <v>6</v>
      </c>
      <c r="G1169">
        <v>0</v>
      </c>
      <c r="H1169">
        <v>-6</v>
      </c>
      <c r="J1169" t="s">
        <v>6491</v>
      </c>
      <c r="K1169" t="str">
        <f t="shared" si="184"/>
        <v>142036</v>
      </c>
      <c r="L1169" t="str">
        <f t="shared" si="185"/>
        <v>THỜI TRANG</v>
      </c>
      <c r="P1169" t="str">
        <f t="shared" si="180"/>
        <v>THỰC PHẨM</v>
      </c>
      <c r="Q1169" t="str">
        <f t="shared" si="181"/>
        <v>153301</v>
      </c>
      <c r="R1169" t="s">
        <v>3270</v>
      </c>
      <c r="S1169" t="str">
        <f t="shared" si="182"/>
        <v>QBB- Phomai vị dưa lưới 90g ( 6 miếng)</v>
      </c>
      <c r="T1169">
        <f t="shared" si="183"/>
        <v>85000</v>
      </c>
      <c r="U1169">
        <v>74</v>
      </c>
      <c r="V1169">
        <v>72</v>
      </c>
      <c r="X1169">
        <v>-2</v>
      </c>
      <c r="Y1169">
        <f t="shared" si="186"/>
        <v>-2</v>
      </c>
      <c r="Z1169" s="101">
        <f t="shared" si="187"/>
        <v>-170000</v>
      </c>
      <c r="AA1169" s="102">
        <v>0</v>
      </c>
    </row>
    <row r="1170" spans="1:27">
      <c r="A1170" t="s">
        <v>2772</v>
      </c>
      <c r="B1170" t="s">
        <v>4278</v>
      </c>
      <c r="C1170" t="s">
        <v>4276</v>
      </c>
      <c r="D1170" t="s">
        <v>4279</v>
      </c>
      <c r="E1170">
        <v>200000</v>
      </c>
      <c r="F1170">
        <v>1</v>
      </c>
      <c r="G1170">
        <v>0</v>
      </c>
      <c r="H1170">
        <v>-1</v>
      </c>
      <c r="J1170" t="s">
        <v>6491</v>
      </c>
      <c r="K1170" t="str">
        <f t="shared" si="184"/>
        <v>142036</v>
      </c>
      <c r="L1170" t="str">
        <f t="shared" si="185"/>
        <v>THỜI TRANG</v>
      </c>
      <c r="P1170" t="str">
        <f t="shared" si="180"/>
        <v>THỰC PHẨM</v>
      </c>
      <c r="Q1170" t="str">
        <f t="shared" si="181"/>
        <v>153302</v>
      </c>
      <c r="R1170" t="s">
        <v>4616</v>
      </c>
      <c r="S1170" t="str">
        <f t="shared" si="182"/>
        <v>MEIJI- Sữa chua uống Bulgaria ít béo 150ml</v>
      </c>
      <c r="T1170">
        <f t="shared" si="183"/>
        <v>22000</v>
      </c>
      <c r="U1170">
        <v>-1</v>
      </c>
      <c r="V1170">
        <v>0</v>
      </c>
      <c r="W1170">
        <v>1</v>
      </c>
      <c r="Y1170">
        <f t="shared" si="186"/>
        <v>1</v>
      </c>
      <c r="Z1170" s="101">
        <f t="shared" si="187"/>
        <v>22000</v>
      </c>
      <c r="AA1170" s="102">
        <v>46000</v>
      </c>
    </row>
    <row r="1171" spans="1:27">
      <c r="A1171" t="s">
        <v>2772</v>
      </c>
      <c r="B1171" t="s">
        <v>4278</v>
      </c>
      <c r="C1171" t="s">
        <v>4276</v>
      </c>
      <c r="D1171" t="s">
        <v>4279</v>
      </c>
      <c r="E1171">
        <v>200000</v>
      </c>
      <c r="F1171">
        <v>85</v>
      </c>
      <c r="G1171">
        <v>77</v>
      </c>
      <c r="H1171">
        <v>-8</v>
      </c>
      <c r="J1171" t="s">
        <v>6491</v>
      </c>
      <c r="K1171" t="str">
        <f t="shared" si="184"/>
        <v>142036</v>
      </c>
      <c r="L1171" t="str">
        <f t="shared" si="185"/>
        <v>THỜI TRANG</v>
      </c>
      <c r="P1171" t="str">
        <f t="shared" si="180"/>
        <v>THỰC PHẨM</v>
      </c>
      <c r="Q1171" t="str">
        <f t="shared" si="181"/>
        <v>153303</v>
      </c>
      <c r="R1171" t="s">
        <v>4640</v>
      </c>
      <c r="S1171" t="str">
        <f t="shared" si="182"/>
        <v>MEIJI- Sữa chua uống Bulgaria vị quả mọng 150ml</v>
      </c>
      <c r="T1171">
        <f t="shared" si="183"/>
        <v>22000</v>
      </c>
      <c r="U1171">
        <v>1</v>
      </c>
      <c r="V1171">
        <v>0</v>
      </c>
      <c r="W1171">
        <v>-1</v>
      </c>
      <c r="Y1171">
        <f t="shared" si="186"/>
        <v>-1</v>
      </c>
      <c r="Z1171" s="101">
        <f t="shared" si="187"/>
        <v>-22000</v>
      </c>
      <c r="AA1171" s="102">
        <v>46000</v>
      </c>
    </row>
    <row r="1172" spans="1:27">
      <c r="A1172" t="s">
        <v>2772</v>
      </c>
      <c r="B1172" t="s">
        <v>4278</v>
      </c>
      <c r="C1172" t="s">
        <v>4276</v>
      </c>
      <c r="D1172" t="s">
        <v>4279</v>
      </c>
      <c r="E1172">
        <v>200000</v>
      </c>
      <c r="F1172">
        <v>23</v>
      </c>
      <c r="G1172">
        <v>22</v>
      </c>
      <c r="H1172">
        <v>-1</v>
      </c>
      <c r="J1172" t="s">
        <v>6491</v>
      </c>
      <c r="K1172" t="str">
        <f t="shared" si="184"/>
        <v>142036</v>
      </c>
      <c r="L1172" t="str">
        <f t="shared" si="185"/>
        <v>THỜI TRANG</v>
      </c>
      <c r="P1172" t="str">
        <f t="shared" si="180"/>
        <v>THỰC PHẨM</v>
      </c>
      <c r="Q1172" t="str">
        <f t="shared" si="181"/>
        <v>153304</v>
      </c>
      <c r="R1172" t="s">
        <v>5910</v>
      </c>
      <c r="S1172" t="str">
        <f t="shared" si="182"/>
        <v>MEIJI- Sữa tươi thanh trùng vị dưa lưới 946ml</v>
      </c>
      <c r="T1172">
        <f t="shared" si="183"/>
        <v>75000</v>
      </c>
      <c r="U1172">
        <v>-1</v>
      </c>
      <c r="V1172">
        <v>0</v>
      </c>
      <c r="W1172">
        <v>1</v>
      </c>
      <c r="Y1172">
        <f t="shared" si="186"/>
        <v>1</v>
      </c>
      <c r="Z1172" s="101">
        <f t="shared" si="187"/>
        <v>75000</v>
      </c>
      <c r="AA1172" s="102">
        <v>46125.370937500003</v>
      </c>
    </row>
    <row r="1173" spans="1:27">
      <c r="A1173" t="s">
        <v>2772</v>
      </c>
      <c r="B1173" t="s">
        <v>4278</v>
      </c>
      <c r="C1173" t="s">
        <v>4276</v>
      </c>
      <c r="D1173" t="s">
        <v>4279</v>
      </c>
      <c r="E1173">
        <v>200000</v>
      </c>
      <c r="F1173">
        <v>61</v>
      </c>
      <c r="G1173">
        <v>49</v>
      </c>
      <c r="H1173">
        <v>-12</v>
      </c>
      <c r="J1173" t="s">
        <v>6491</v>
      </c>
      <c r="K1173" t="str">
        <f t="shared" si="184"/>
        <v>142036</v>
      </c>
      <c r="L1173" t="str">
        <f t="shared" si="185"/>
        <v>THỜI TRANG</v>
      </c>
      <c r="P1173" t="str">
        <f t="shared" si="180"/>
        <v>THỰC PHẨM</v>
      </c>
      <c r="Q1173" t="str">
        <f t="shared" si="181"/>
        <v>153319</v>
      </c>
      <c r="R1173" t="s">
        <v>696</v>
      </c>
      <c r="S1173" t="str">
        <f t="shared" si="182"/>
        <v>NABISCO- Bánh quy Ritz kem phô mai 12 chiếc</v>
      </c>
      <c r="T1173">
        <f t="shared" si="183"/>
        <v>80000</v>
      </c>
      <c r="U1173">
        <v>26</v>
      </c>
      <c r="V1173">
        <v>20</v>
      </c>
      <c r="X1173">
        <v>-6</v>
      </c>
      <c r="Y1173">
        <f t="shared" si="186"/>
        <v>-6</v>
      </c>
      <c r="Z1173" s="101">
        <f t="shared" si="187"/>
        <v>-480000</v>
      </c>
      <c r="AA1173" s="102">
        <v>0</v>
      </c>
    </row>
    <row r="1174" spans="1:27">
      <c r="A1174" t="s">
        <v>2772</v>
      </c>
      <c r="B1174" t="s">
        <v>4278</v>
      </c>
      <c r="C1174" t="s">
        <v>4276</v>
      </c>
      <c r="D1174" t="s">
        <v>4279</v>
      </c>
      <c r="E1174">
        <v>200000</v>
      </c>
      <c r="F1174">
        <v>61</v>
      </c>
      <c r="G1174">
        <v>60</v>
      </c>
      <c r="H1174">
        <v>-1</v>
      </c>
      <c r="J1174" t="s">
        <v>6491</v>
      </c>
      <c r="K1174" t="str">
        <f t="shared" si="184"/>
        <v>142036</v>
      </c>
      <c r="L1174" t="str">
        <f t="shared" si="185"/>
        <v>THỜI TRANG</v>
      </c>
      <c r="P1174" t="str">
        <f t="shared" si="180"/>
        <v>THỰC PHẨM</v>
      </c>
      <c r="Q1174" t="str">
        <f t="shared" si="181"/>
        <v>153361</v>
      </c>
      <c r="R1174" t="s">
        <v>5554</v>
      </c>
      <c r="S1174" t="str">
        <f t="shared" si="182"/>
        <v>SCHOGETTEN- Socola Praline Noisettes thanh 100g</v>
      </c>
      <c r="T1174">
        <f t="shared" si="183"/>
        <v>69000</v>
      </c>
      <c r="U1174">
        <v>3</v>
      </c>
      <c r="V1174">
        <v>0</v>
      </c>
      <c r="W1174">
        <v>-3</v>
      </c>
      <c r="Y1174">
        <f t="shared" si="186"/>
        <v>-3</v>
      </c>
      <c r="Z1174" s="101">
        <f t="shared" si="187"/>
        <v>-207000</v>
      </c>
      <c r="AA1174" s="102">
        <v>46083</v>
      </c>
    </row>
    <row r="1175" spans="1:27">
      <c r="A1175" t="s">
        <v>2772</v>
      </c>
      <c r="B1175" t="s">
        <v>4278</v>
      </c>
      <c r="C1175" t="s">
        <v>4276</v>
      </c>
      <c r="D1175" t="s">
        <v>4279</v>
      </c>
      <c r="E1175">
        <v>200000</v>
      </c>
      <c r="F1175">
        <v>26</v>
      </c>
      <c r="G1175">
        <v>24</v>
      </c>
      <c r="H1175">
        <v>-2</v>
      </c>
      <c r="J1175" t="s">
        <v>6491</v>
      </c>
      <c r="K1175" t="str">
        <f t="shared" si="184"/>
        <v>142036</v>
      </c>
      <c r="L1175" t="str">
        <f t="shared" si="185"/>
        <v>THỜI TRANG</v>
      </c>
      <c r="P1175" t="str">
        <f t="shared" si="180"/>
        <v>THỰC PHẨM</v>
      </c>
      <c r="Q1175" t="str">
        <f t="shared" si="181"/>
        <v>153373</v>
      </c>
      <c r="R1175" t="s">
        <v>1702</v>
      </c>
      <c r="S1175" t="str">
        <f t="shared" si="182"/>
        <v>FAMINUTS- Hạt điểu vị cay tỏi ớt túi 40g</v>
      </c>
      <c r="T1175">
        <f t="shared" si="183"/>
        <v>29000</v>
      </c>
      <c r="U1175">
        <v>3</v>
      </c>
      <c r="V1175">
        <v>4</v>
      </c>
      <c r="X1175">
        <v>1</v>
      </c>
      <c r="Y1175">
        <f t="shared" si="186"/>
        <v>1</v>
      </c>
      <c r="Z1175" s="101">
        <f t="shared" si="187"/>
        <v>29000</v>
      </c>
      <c r="AA1175" s="102">
        <v>0</v>
      </c>
    </row>
    <row r="1176" spans="1:27">
      <c r="A1176" t="s">
        <v>2772</v>
      </c>
      <c r="B1176" t="s">
        <v>4278</v>
      </c>
      <c r="C1176" t="s">
        <v>4276</v>
      </c>
      <c r="D1176" t="s">
        <v>4279</v>
      </c>
      <c r="E1176">
        <v>200000</v>
      </c>
      <c r="F1176">
        <v>-4</v>
      </c>
      <c r="G1176">
        <v>0</v>
      </c>
      <c r="H1176">
        <v>4</v>
      </c>
      <c r="J1176" t="s">
        <v>6491</v>
      </c>
      <c r="K1176" t="str">
        <f t="shared" si="184"/>
        <v>142036</v>
      </c>
      <c r="L1176" t="str">
        <f t="shared" si="185"/>
        <v>THỜI TRANG</v>
      </c>
      <c r="P1176" t="str">
        <f t="shared" si="180"/>
        <v>THỰC PHẨM</v>
      </c>
      <c r="Q1176" t="str">
        <f t="shared" si="181"/>
        <v>153374</v>
      </c>
      <c r="R1176" t="s">
        <v>1735</v>
      </c>
      <c r="S1176" t="str">
        <f t="shared" si="182"/>
        <v>FAMINUTS- Hạt điểu vị cơm dừa sấy túi 40g</v>
      </c>
      <c r="T1176">
        <f t="shared" si="183"/>
        <v>29000</v>
      </c>
      <c r="U1176">
        <v>8</v>
      </c>
      <c r="V1176">
        <v>7</v>
      </c>
      <c r="X1176">
        <v>-1</v>
      </c>
      <c r="Y1176">
        <f t="shared" si="186"/>
        <v>-1</v>
      </c>
      <c r="Z1176" s="101">
        <f t="shared" si="187"/>
        <v>-29000</v>
      </c>
      <c r="AA1176" s="102">
        <v>0</v>
      </c>
    </row>
    <row r="1177" spans="1:27">
      <c r="A1177" t="s">
        <v>2772</v>
      </c>
      <c r="B1177" t="s">
        <v>4278</v>
      </c>
      <c r="C1177" t="s">
        <v>4276</v>
      </c>
      <c r="D1177" t="s">
        <v>4279</v>
      </c>
      <c r="E1177">
        <v>200000</v>
      </c>
      <c r="F1177">
        <v>-1</v>
      </c>
      <c r="G1177">
        <v>0</v>
      </c>
      <c r="H1177">
        <v>1</v>
      </c>
      <c r="J1177" t="s">
        <v>6491</v>
      </c>
      <c r="K1177" t="str">
        <f t="shared" si="184"/>
        <v>142036</v>
      </c>
      <c r="L1177" t="str">
        <f t="shared" si="185"/>
        <v>THỜI TRANG</v>
      </c>
      <c r="P1177" t="str">
        <f t="shared" si="180"/>
        <v>THỰC PHẨM</v>
      </c>
      <c r="Q1177" t="str">
        <f t="shared" si="181"/>
        <v>153440</v>
      </c>
      <c r="R1177" t="s">
        <v>1738</v>
      </c>
      <c r="S1177" t="str">
        <f t="shared" si="182"/>
        <v>Faminuts - Hạt điều Tom yum 40g</v>
      </c>
      <c r="T1177">
        <f t="shared" si="183"/>
        <v>29000</v>
      </c>
      <c r="U1177">
        <v>3</v>
      </c>
      <c r="V1177">
        <v>2</v>
      </c>
      <c r="X1177">
        <v>-1</v>
      </c>
      <c r="Y1177">
        <f t="shared" si="186"/>
        <v>-1</v>
      </c>
      <c r="Z1177" s="101">
        <f t="shared" si="187"/>
        <v>-29000</v>
      </c>
      <c r="AA1177" s="102">
        <v>0</v>
      </c>
    </row>
    <row r="1178" spans="1:27">
      <c r="A1178" t="s">
        <v>2772</v>
      </c>
      <c r="B1178" t="s">
        <v>4278</v>
      </c>
      <c r="C1178" t="s">
        <v>4276</v>
      </c>
      <c r="D1178" t="s">
        <v>4279</v>
      </c>
      <c r="E1178">
        <v>200000</v>
      </c>
      <c r="F1178">
        <v>-1</v>
      </c>
      <c r="G1178">
        <v>0</v>
      </c>
      <c r="H1178">
        <v>1</v>
      </c>
      <c r="J1178" t="s">
        <v>6491</v>
      </c>
      <c r="K1178" t="str">
        <f t="shared" si="184"/>
        <v>142036</v>
      </c>
      <c r="L1178" t="str">
        <f t="shared" si="185"/>
        <v>THỜI TRANG</v>
      </c>
      <c r="P1178" t="str">
        <f t="shared" si="180"/>
        <v>THỰC PHẨM</v>
      </c>
      <c r="Q1178" t="str">
        <f t="shared" si="181"/>
        <v>153441</v>
      </c>
      <c r="R1178" t="s">
        <v>1357</v>
      </c>
      <c r="S1178" t="str">
        <f t="shared" si="182"/>
        <v>Faminuts - Hạt điều rang không muối hũ nhôm 300g</v>
      </c>
      <c r="T1178">
        <f t="shared" si="183"/>
        <v>170000</v>
      </c>
      <c r="U1178">
        <v>13</v>
      </c>
      <c r="V1178">
        <v>14</v>
      </c>
      <c r="X1178">
        <v>1</v>
      </c>
      <c r="Y1178">
        <f t="shared" si="186"/>
        <v>1</v>
      </c>
      <c r="Z1178" s="101">
        <f t="shared" si="187"/>
        <v>170000</v>
      </c>
      <c r="AA1178" s="102">
        <v>0</v>
      </c>
    </row>
    <row r="1179" spans="1:27">
      <c r="A1179" t="s">
        <v>2772</v>
      </c>
      <c r="B1179" t="s">
        <v>2963</v>
      </c>
      <c r="C1179" t="s">
        <v>2964</v>
      </c>
      <c r="D1179" t="s">
        <v>2965</v>
      </c>
      <c r="E1179">
        <v>20000</v>
      </c>
      <c r="F1179">
        <v>1</v>
      </c>
      <c r="G1179">
        <v>0</v>
      </c>
      <c r="I1179">
        <v>-1</v>
      </c>
      <c r="J1179" t="s">
        <v>6186</v>
      </c>
      <c r="K1179" t="str">
        <f t="shared" si="184"/>
        <v>142171</v>
      </c>
      <c r="L1179" t="str">
        <f t="shared" si="185"/>
        <v>THỜI TRANG</v>
      </c>
      <c r="P1179" t="str">
        <f t="shared" si="180"/>
        <v>THỰC PHẨM</v>
      </c>
      <c r="Q1179" t="str">
        <f t="shared" si="181"/>
        <v>153640</v>
      </c>
      <c r="R1179" t="s">
        <v>660</v>
      </c>
      <c r="S1179" t="str">
        <f t="shared" si="182"/>
        <v>VIDA - Nước uống có ga hương đào 325ml</v>
      </c>
      <c r="T1179">
        <f t="shared" si="183"/>
        <v>20000</v>
      </c>
      <c r="U1179">
        <v>13</v>
      </c>
      <c r="V1179">
        <v>15</v>
      </c>
      <c r="X1179">
        <v>2</v>
      </c>
      <c r="Y1179">
        <f t="shared" si="186"/>
        <v>2</v>
      </c>
      <c r="Z1179" s="101">
        <f t="shared" si="187"/>
        <v>40000</v>
      </c>
      <c r="AA1179" s="102">
        <v>0</v>
      </c>
    </row>
    <row r="1180" spans="1:27">
      <c r="A1180" t="s">
        <v>2772</v>
      </c>
      <c r="B1180" t="s">
        <v>2963</v>
      </c>
      <c r="C1180" t="s">
        <v>2964</v>
      </c>
      <c r="D1180" t="s">
        <v>2965</v>
      </c>
      <c r="E1180">
        <v>20000</v>
      </c>
      <c r="F1180">
        <v>2</v>
      </c>
      <c r="G1180">
        <v>1</v>
      </c>
      <c r="H1180">
        <v>-1</v>
      </c>
      <c r="J1180" t="s">
        <v>6186</v>
      </c>
      <c r="K1180" t="str">
        <f t="shared" si="184"/>
        <v>142171</v>
      </c>
      <c r="L1180" t="str">
        <f t="shared" si="185"/>
        <v>THỜI TRANG</v>
      </c>
      <c r="P1180" t="str">
        <f t="shared" ref="P1180:P1243" si="188">VLOOKUP(Q1180,K:L,2,0)</f>
        <v>THỰC PHẨM</v>
      </c>
      <c r="Q1180" t="str">
        <f t="shared" ref="Q1180:Q1243" si="189">VLOOKUP(R1180,C:K,9,0)</f>
        <v>153688</v>
      </c>
      <c r="R1180" t="s">
        <v>259</v>
      </c>
      <c r="S1180" t="str">
        <f t="shared" ref="S1180:S1243" si="190">VLOOKUP(R1180,C:D,2,0)</f>
        <v>IZUMI -Nước khoáng Ion Kiềm thiên nhiên</v>
      </c>
      <c r="T1180">
        <f t="shared" ref="T1180:T1243" si="191">VLOOKUP(R1180,C:E,3,0)</f>
        <v>8000</v>
      </c>
      <c r="U1180">
        <v>13</v>
      </c>
      <c r="V1180">
        <v>0</v>
      </c>
      <c r="X1180">
        <v>-13</v>
      </c>
      <c r="Y1180">
        <f t="shared" si="186"/>
        <v>-13</v>
      </c>
      <c r="Z1180" s="101">
        <f t="shared" si="187"/>
        <v>-104000</v>
      </c>
      <c r="AA1180" s="102">
        <v>0</v>
      </c>
    </row>
    <row r="1181" spans="1:27">
      <c r="A1181" t="s">
        <v>2772</v>
      </c>
      <c r="B1181" t="s">
        <v>2963</v>
      </c>
      <c r="C1181" t="s">
        <v>2964</v>
      </c>
      <c r="D1181" t="s">
        <v>2965</v>
      </c>
      <c r="E1181">
        <v>20000</v>
      </c>
      <c r="F1181">
        <v>1</v>
      </c>
      <c r="G1181">
        <v>0</v>
      </c>
      <c r="H1181">
        <v>-1</v>
      </c>
      <c r="J1181" t="s">
        <v>6186</v>
      </c>
      <c r="K1181" t="str">
        <f t="shared" si="184"/>
        <v>142171</v>
      </c>
      <c r="L1181" t="str">
        <f t="shared" si="185"/>
        <v>THỜI TRANG</v>
      </c>
      <c r="P1181" t="str">
        <f t="shared" si="188"/>
        <v>THỰC PHẨM</v>
      </c>
      <c r="Q1181" t="str">
        <f t="shared" si="189"/>
        <v>153691</v>
      </c>
      <c r="R1181" t="s">
        <v>5189</v>
      </c>
      <c r="S1181" t="str">
        <f t="shared" si="190"/>
        <v>MYOJO- Mỳ ramen vị muối 5 gói</v>
      </c>
      <c r="T1181">
        <f t="shared" si="191"/>
        <v>105000</v>
      </c>
      <c r="U1181">
        <v>-1</v>
      </c>
      <c r="V1181">
        <v>0</v>
      </c>
      <c r="W1181">
        <v>1</v>
      </c>
      <c r="Y1181">
        <f t="shared" si="186"/>
        <v>1</v>
      </c>
      <c r="Z1181" s="101">
        <f t="shared" si="187"/>
        <v>105000</v>
      </c>
      <c r="AA1181" s="102">
        <v>46056</v>
      </c>
    </row>
    <row r="1182" spans="1:27">
      <c r="A1182" t="s">
        <v>2772</v>
      </c>
      <c r="B1182" t="s">
        <v>2963</v>
      </c>
      <c r="C1182" t="s">
        <v>2964</v>
      </c>
      <c r="D1182" t="s">
        <v>2965</v>
      </c>
      <c r="E1182">
        <v>20000</v>
      </c>
      <c r="F1182">
        <v>-2</v>
      </c>
      <c r="G1182">
        <v>0</v>
      </c>
      <c r="H1182">
        <v>2</v>
      </c>
      <c r="J1182" t="s">
        <v>6186</v>
      </c>
      <c r="K1182" t="str">
        <f t="shared" si="184"/>
        <v>142171</v>
      </c>
      <c r="L1182" t="str">
        <f t="shared" si="185"/>
        <v>THỜI TRANG</v>
      </c>
      <c r="P1182" t="str">
        <f t="shared" si="188"/>
        <v>THỰC PHẨM</v>
      </c>
      <c r="Q1182" t="str">
        <f t="shared" si="189"/>
        <v>153692</v>
      </c>
      <c r="R1182" t="s">
        <v>5439</v>
      </c>
      <c r="S1182" t="str">
        <f t="shared" si="190"/>
        <v>MYOJO- Mỳ ramen vị nước hầm xương 5 gói</v>
      </c>
      <c r="T1182">
        <f t="shared" si="191"/>
        <v>105000</v>
      </c>
      <c r="U1182">
        <v>-2</v>
      </c>
      <c r="V1182">
        <v>0</v>
      </c>
      <c r="W1182">
        <v>2</v>
      </c>
      <c r="Y1182">
        <f t="shared" si="186"/>
        <v>2</v>
      </c>
      <c r="Z1182" s="101">
        <f t="shared" si="187"/>
        <v>210000</v>
      </c>
      <c r="AA1182" s="102">
        <v>46077</v>
      </c>
    </row>
    <row r="1183" spans="1:27">
      <c r="A1183" t="s">
        <v>2772</v>
      </c>
      <c r="B1183" t="s">
        <v>4377</v>
      </c>
      <c r="C1183" t="s">
        <v>4378</v>
      </c>
      <c r="D1183" t="s">
        <v>4379</v>
      </c>
      <c r="E1183">
        <v>20000</v>
      </c>
      <c r="F1183">
        <v>-1</v>
      </c>
      <c r="G1183">
        <v>0</v>
      </c>
      <c r="H1183">
        <v>1</v>
      </c>
      <c r="J1183" t="s">
        <v>6512</v>
      </c>
      <c r="K1183" t="str">
        <f t="shared" si="184"/>
        <v>142172</v>
      </c>
      <c r="L1183" t="str">
        <f t="shared" si="185"/>
        <v>THỜI TRANG</v>
      </c>
      <c r="P1183" t="str">
        <f t="shared" si="188"/>
        <v>NGÀNH KHÁC</v>
      </c>
      <c r="Q1183" t="str">
        <f t="shared" si="189"/>
        <v>153693</v>
      </c>
      <c r="R1183" t="s">
        <v>5338</v>
      </c>
      <c r="S1183" t="str">
        <f t="shared" si="190"/>
        <v>MYOJO- Mỳ ramen vị miso 5 gói</v>
      </c>
      <c r="T1183">
        <f t="shared" si="191"/>
        <v>105000</v>
      </c>
      <c r="U1183">
        <v>-3</v>
      </c>
      <c r="V1183">
        <v>0</v>
      </c>
      <c r="W1183">
        <v>3</v>
      </c>
      <c r="Y1183">
        <f t="shared" si="186"/>
        <v>3</v>
      </c>
      <c r="Z1183" s="101">
        <f t="shared" si="187"/>
        <v>315000</v>
      </c>
      <c r="AA1183" s="102">
        <v>46076</v>
      </c>
    </row>
    <row r="1184" spans="1:27">
      <c r="A1184" t="s">
        <v>2772</v>
      </c>
      <c r="B1184" t="s">
        <v>4377</v>
      </c>
      <c r="C1184" t="s">
        <v>4378</v>
      </c>
      <c r="D1184" t="s">
        <v>4379</v>
      </c>
      <c r="E1184">
        <v>20000</v>
      </c>
      <c r="F1184">
        <v>-1</v>
      </c>
      <c r="G1184">
        <v>0</v>
      </c>
      <c r="H1184">
        <v>1</v>
      </c>
      <c r="J1184" t="s">
        <v>6512</v>
      </c>
      <c r="K1184" t="str">
        <f t="shared" si="184"/>
        <v>142172</v>
      </c>
      <c r="L1184" t="str">
        <f t="shared" si="185"/>
        <v>THỜI TRANG</v>
      </c>
      <c r="P1184" t="str">
        <f t="shared" si="188"/>
        <v>THỰC PHẨM</v>
      </c>
      <c r="Q1184" t="str">
        <f t="shared" si="189"/>
        <v>153743</v>
      </c>
      <c r="R1184" t="s">
        <v>1887</v>
      </c>
      <c r="S1184" t="str">
        <f t="shared" si="190"/>
        <v>FUJICCO- Rong biển Wakame sấy khô 35g</v>
      </c>
      <c r="T1184">
        <f t="shared" si="191"/>
        <v>67000</v>
      </c>
      <c r="U1184">
        <v>1</v>
      </c>
      <c r="V1184">
        <v>0</v>
      </c>
      <c r="X1184">
        <v>-1</v>
      </c>
      <c r="Y1184">
        <f t="shared" si="186"/>
        <v>-1</v>
      </c>
      <c r="Z1184" s="101">
        <f t="shared" si="187"/>
        <v>-67000</v>
      </c>
      <c r="AA1184" s="102">
        <v>0</v>
      </c>
    </row>
    <row r="1185" spans="1:27">
      <c r="A1185" t="s">
        <v>2772</v>
      </c>
      <c r="B1185" t="s">
        <v>4377</v>
      </c>
      <c r="C1185" t="s">
        <v>4378</v>
      </c>
      <c r="D1185" t="s">
        <v>4379</v>
      </c>
      <c r="E1185">
        <v>20000</v>
      </c>
      <c r="F1185">
        <v>3</v>
      </c>
      <c r="G1185">
        <v>1</v>
      </c>
      <c r="H1185">
        <v>-2</v>
      </c>
      <c r="J1185" t="s">
        <v>6512</v>
      </c>
      <c r="K1185" t="str">
        <f t="shared" si="184"/>
        <v>142172</v>
      </c>
      <c r="L1185" t="str">
        <f t="shared" si="185"/>
        <v>THỜI TRANG</v>
      </c>
      <c r="P1185" t="str">
        <f t="shared" si="188"/>
        <v>THỰC PHẨM</v>
      </c>
      <c r="Q1185" t="str">
        <f t="shared" si="189"/>
        <v>153828</v>
      </c>
      <c r="R1185" t="s">
        <v>5872</v>
      </c>
      <c r="S1185" t="str">
        <f t="shared" si="190"/>
        <v>PEPTIT - Bánh quy vị socola trắng 47g</v>
      </c>
      <c r="T1185">
        <f t="shared" si="191"/>
        <v>25000</v>
      </c>
      <c r="U1185">
        <v>-3</v>
      </c>
      <c r="V1185">
        <v>0</v>
      </c>
      <c r="W1185">
        <v>3</v>
      </c>
      <c r="Y1185">
        <f t="shared" si="186"/>
        <v>3</v>
      </c>
      <c r="Z1185" s="101">
        <f t="shared" si="187"/>
        <v>75000</v>
      </c>
      <c r="AA1185" s="102">
        <v>46121</v>
      </c>
    </row>
    <row r="1186" spans="1:27">
      <c r="A1186" t="s">
        <v>2772</v>
      </c>
      <c r="B1186" t="s">
        <v>4377</v>
      </c>
      <c r="C1186" t="s">
        <v>4378</v>
      </c>
      <c r="D1186" t="s">
        <v>4379</v>
      </c>
      <c r="E1186">
        <v>20000</v>
      </c>
      <c r="F1186">
        <v>-1</v>
      </c>
      <c r="G1186">
        <v>0</v>
      </c>
      <c r="H1186">
        <v>1</v>
      </c>
      <c r="J1186" t="s">
        <v>6512</v>
      </c>
      <c r="K1186" t="str">
        <f t="shared" si="184"/>
        <v>142172</v>
      </c>
      <c r="L1186" t="str">
        <f t="shared" si="185"/>
        <v>THỜI TRANG</v>
      </c>
      <c r="P1186" t="str">
        <f t="shared" si="188"/>
        <v>THỰC PHẨM</v>
      </c>
      <c r="Q1186" t="str">
        <f t="shared" si="189"/>
        <v>153840</v>
      </c>
      <c r="R1186" t="s">
        <v>5306</v>
      </c>
      <c r="S1186" t="str">
        <f t="shared" si="190"/>
        <v>BOURBON - Bánh quy phủ socola trắng Rasucre 108g</v>
      </c>
      <c r="T1186">
        <f t="shared" si="191"/>
        <v>85000</v>
      </c>
      <c r="U1186">
        <v>-1</v>
      </c>
      <c r="V1186">
        <v>0</v>
      </c>
      <c r="W1186">
        <v>1</v>
      </c>
      <c r="Y1186">
        <f t="shared" si="186"/>
        <v>1</v>
      </c>
      <c r="Z1186" s="101">
        <f t="shared" si="187"/>
        <v>85000</v>
      </c>
      <c r="AA1186" s="102">
        <v>46076</v>
      </c>
    </row>
    <row r="1187" spans="1:27">
      <c r="A1187" t="s">
        <v>2772</v>
      </c>
      <c r="B1187" t="s">
        <v>4403</v>
      </c>
      <c r="C1187" t="s">
        <v>4404</v>
      </c>
      <c r="D1187" t="s">
        <v>4405</v>
      </c>
      <c r="E1187">
        <v>200000</v>
      </c>
      <c r="F1187">
        <v>-1</v>
      </c>
      <c r="G1187">
        <v>0</v>
      </c>
      <c r="H1187">
        <v>1</v>
      </c>
      <c r="J1187" t="s">
        <v>6518</v>
      </c>
      <c r="K1187" t="str">
        <f t="shared" si="184"/>
        <v>142276</v>
      </c>
      <c r="L1187" t="str">
        <f t="shared" si="185"/>
        <v>THỜI TRANG</v>
      </c>
      <c r="P1187" t="str">
        <f t="shared" si="188"/>
        <v>THỰC PHẨM</v>
      </c>
      <c r="Q1187" t="str">
        <f t="shared" si="189"/>
        <v>153841</v>
      </c>
      <c r="R1187" t="s">
        <v>1842</v>
      </c>
      <c r="S1187" t="str">
        <f t="shared" si="190"/>
        <v>BOURBON - Bánh quy vị kem Rollita 7 chiếc</v>
      </c>
      <c r="T1187">
        <f t="shared" si="191"/>
        <v>50000</v>
      </c>
      <c r="U1187">
        <v>9</v>
      </c>
      <c r="V1187">
        <v>8</v>
      </c>
      <c r="X1187">
        <v>-1</v>
      </c>
      <c r="Y1187">
        <f t="shared" si="186"/>
        <v>-1</v>
      </c>
      <c r="Z1187" s="101">
        <f t="shared" si="187"/>
        <v>-50000</v>
      </c>
      <c r="AA1187" s="102">
        <v>0</v>
      </c>
    </row>
    <row r="1188" spans="1:27">
      <c r="A1188" t="s">
        <v>2772</v>
      </c>
      <c r="B1188" t="s">
        <v>4403</v>
      </c>
      <c r="C1188" t="s">
        <v>4404</v>
      </c>
      <c r="D1188" t="s">
        <v>4405</v>
      </c>
      <c r="E1188">
        <v>200000</v>
      </c>
      <c r="F1188">
        <v>-2</v>
      </c>
      <c r="G1188">
        <v>0</v>
      </c>
      <c r="H1188">
        <v>2</v>
      </c>
      <c r="J1188" t="s">
        <v>6518</v>
      </c>
      <c r="K1188" t="str">
        <f t="shared" si="184"/>
        <v>142276</v>
      </c>
      <c r="L1188" t="str">
        <f t="shared" si="185"/>
        <v>THỜI TRANG</v>
      </c>
      <c r="P1188" t="str">
        <f t="shared" si="188"/>
        <v>THỰC PHẨM</v>
      </c>
      <c r="Q1188" t="str">
        <f t="shared" si="189"/>
        <v>153843</v>
      </c>
      <c r="R1188" t="s">
        <v>1221</v>
      </c>
      <c r="S1188" t="str">
        <f t="shared" si="190"/>
        <v>BOURBON - Bánh quy socola vị vanila Alfort mini</v>
      </c>
      <c r="T1188">
        <f t="shared" si="191"/>
        <v>40000</v>
      </c>
      <c r="U1188">
        <v>10</v>
      </c>
      <c r="V1188">
        <v>18</v>
      </c>
      <c r="X1188">
        <v>8</v>
      </c>
      <c r="Y1188">
        <f t="shared" si="186"/>
        <v>8</v>
      </c>
      <c r="Z1188" s="101">
        <f t="shared" si="187"/>
        <v>320000</v>
      </c>
      <c r="AA1188" s="102">
        <v>0</v>
      </c>
    </row>
    <row r="1189" spans="1:27">
      <c r="A1189" t="s">
        <v>2772</v>
      </c>
      <c r="B1189" t="s">
        <v>3725</v>
      </c>
      <c r="C1189" t="s">
        <v>3726</v>
      </c>
      <c r="D1189" t="s">
        <v>3727</v>
      </c>
      <c r="E1189">
        <v>50000</v>
      </c>
      <c r="F1189">
        <v>-1</v>
      </c>
      <c r="G1189">
        <v>0</v>
      </c>
      <c r="H1189">
        <v>1</v>
      </c>
      <c r="J1189" t="s">
        <v>6387</v>
      </c>
      <c r="K1189" t="str">
        <f t="shared" si="184"/>
        <v>142277</v>
      </c>
      <c r="L1189" t="str">
        <f t="shared" si="185"/>
        <v>THỜI TRANG</v>
      </c>
      <c r="P1189" t="str">
        <f t="shared" si="188"/>
        <v>THỰC PHẨM</v>
      </c>
      <c r="Q1189" t="str">
        <f t="shared" si="189"/>
        <v>153844</v>
      </c>
      <c r="R1189" t="s">
        <v>2116</v>
      </c>
      <c r="S1189" t="str">
        <f t="shared" si="190"/>
        <v>BOURBON - Bánh quy socola vị dâu Alfort mini</v>
      </c>
      <c r="T1189">
        <f t="shared" si="191"/>
        <v>40000</v>
      </c>
      <c r="U1189">
        <v>24</v>
      </c>
      <c r="V1189">
        <v>19</v>
      </c>
      <c r="X1189">
        <v>-5</v>
      </c>
      <c r="Y1189">
        <f t="shared" si="186"/>
        <v>-5</v>
      </c>
      <c r="Z1189" s="101">
        <f t="shared" si="187"/>
        <v>-200000</v>
      </c>
      <c r="AA1189" s="102">
        <v>0</v>
      </c>
    </row>
    <row r="1190" spans="1:27">
      <c r="A1190" t="s">
        <v>2772</v>
      </c>
      <c r="B1190" t="s">
        <v>3725</v>
      </c>
      <c r="C1190" t="s">
        <v>3726</v>
      </c>
      <c r="D1190" t="s">
        <v>3727</v>
      </c>
      <c r="E1190">
        <v>50000</v>
      </c>
      <c r="F1190">
        <v>-1</v>
      </c>
      <c r="G1190">
        <v>0</v>
      </c>
      <c r="H1190">
        <v>1</v>
      </c>
      <c r="J1190" t="s">
        <v>6387</v>
      </c>
      <c r="K1190" t="str">
        <f t="shared" ref="K1190:K1253" si="192">B1190</f>
        <v>142277</v>
      </c>
      <c r="L1190" t="str">
        <f t="shared" ref="L1190:L1253" si="193">A1190</f>
        <v>THỜI TRANG</v>
      </c>
      <c r="P1190" t="str">
        <f t="shared" si="188"/>
        <v>THỰC PHẨM</v>
      </c>
      <c r="Q1190" t="str">
        <f t="shared" si="189"/>
        <v>153847</v>
      </c>
      <c r="R1190" t="s">
        <v>4976</v>
      </c>
      <c r="S1190" t="str">
        <f t="shared" si="190"/>
        <v>BOURBON - Bánh quy vị Choco Digestive 98g</v>
      </c>
      <c r="T1190">
        <f t="shared" si="191"/>
        <v>40000</v>
      </c>
      <c r="U1190">
        <v>-1</v>
      </c>
      <c r="V1190">
        <v>0</v>
      </c>
      <c r="W1190">
        <v>1</v>
      </c>
      <c r="Y1190">
        <f t="shared" ref="Y1190:Y1253" si="194">+X1190+W1190</f>
        <v>1</v>
      </c>
      <c r="Z1190" s="101">
        <f t="shared" ref="Z1190:Z1253" si="195">+Y1190*T1190</f>
        <v>40000</v>
      </c>
      <c r="AA1190" s="102">
        <v>46031.628055555557</v>
      </c>
    </row>
    <row r="1191" spans="1:27">
      <c r="A1191" t="s">
        <v>2772</v>
      </c>
      <c r="B1191" t="s">
        <v>3725</v>
      </c>
      <c r="C1191" t="s">
        <v>3726</v>
      </c>
      <c r="D1191" t="s">
        <v>3727</v>
      </c>
      <c r="E1191">
        <v>50000</v>
      </c>
      <c r="F1191">
        <v>-3</v>
      </c>
      <c r="G1191">
        <v>0</v>
      </c>
      <c r="H1191">
        <v>3</v>
      </c>
      <c r="J1191" t="s">
        <v>6387</v>
      </c>
      <c r="K1191" t="str">
        <f t="shared" si="192"/>
        <v>142277</v>
      </c>
      <c r="L1191" t="str">
        <f t="shared" si="193"/>
        <v>THỜI TRANG</v>
      </c>
      <c r="P1191" t="str">
        <f t="shared" si="188"/>
        <v>THỰC PHẨM</v>
      </c>
      <c r="Q1191" t="str">
        <f t="shared" si="189"/>
        <v>153854</v>
      </c>
      <c r="R1191" t="s">
        <v>1705</v>
      </c>
      <c r="S1191" t="str">
        <f t="shared" si="190"/>
        <v>PEPTIT - Khoai tây sấy vị muối 35g</v>
      </c>
      <c r="T1191">
        <f t="shared" si="191"/>
        <v>25000</v>
      </c>
      <c r="U1191">
        <v>21</v>
      </c>
      <c r="V1191">
        <v>22</v>
      </c>
      <c r="X1191">
        <v>1</v>
      </c>
      <c r="Y1191">
        <f t="shared" si="194"/>
        <v>1</v>
      </c>
      <c r="Z1191" s="101">
        <f t="shared" si="195"/>
        <v>25000</v>
      </c>
      <c r="AA1191" s="102">
        <v>0</v>
      </c>
    </row>
    <row r="1192" spans="1:27">
      <c r="A1192" t="s">
        <v>2772</v>
      </c>
      <c r="B1192" t="s">
        <v>3725</v>
      </c>
      <c r="C1192" t="s">
        <v>3726</v>
      </c>
      <c r="D1192" t="s">
        <v>3727</v>
      </c>
      <c r="E1192">
        <v>50000</v>
      </c>
      <c r="F1192">
        <v>-3</v>
      </c>
      <c r="G1192">
        <v>0</v>
      </c>
      <c r="H1192">
        <v>3</v>
      </c>
      <c r="J1192" t="s">
        <v>6387</v>
      </c>
      <c r="K1192" t="str">
        <f t="shared" si="192"/>
        <v>142277</v>
      </c>
      <c r="L1192" t="str">
        <f t="shared" si="193"/>
        <v>THỜI TRANG</v>
      </c>
      <c r="P1192" t="str">
        <f t="shared" si="188"/>
        <v>THỰC PHẨM</v>
      </c>
      <c r="Q1192" t="str">
        <f t="shared" si="189"/>
        <v>153863</v>
      </c>
      <c r="R1192" t="s">
        <v>6006</v>
      </c>
      <c r="S1192" t="str">
        <f t="shared" si="190"/>
        <v>BOURBON - Kẹo dẻo vị nho đen 50g</v>
      </c>
      <c r="T1192">
        <f t="shared" si="191"/>
        <v>37000</v>
      </c>
      <c r="U1192">
        <v>-1</v>
      </c>
      <c r="V1192">
        <v>0</v>
      </c>
      <c r="W1192">
        <v>1</v>
      </c>
      <c r="Y1192">
        <f t="shared" si="194"/>
        <v>1</v>
      </c>
      <c r="Z1192" s="101">
        <f t="shared" si="195"/>
        <v>37000</v>
      </c>
      <c r="AA1192" s="102">
        <v>46146</v>
      </c>
    </row>
    <row r="1193" spans="1:27">
      <c r="A1193" t="s">
        <v>2772</v>
      </c>
      <c r="B1193" t="s">
        <v>3584</v>
      </c>
      <c r="C1193" t="s">
        <v>3591</v>
      </c>
      <c r="D1193" t="s">
        <v>3592</v>
      </c>
      <c r="E1193">
        <v>105000</v>
      </c>
      <c r="F1193">
        <v>40</v>
      </c>
      <c r="G1193">
        <v>0</v>
      </c>
      <c r="I1193">
        <v>-40</v>
      </c>
      <c r="J1193">
        <v>45957</v>
      </c>
      <c r="K1193" t="str">
        <f t="shared" si="192"/>
        <v>142278</v>
      </c>
      <c r="L1193" t="str">
        <f t="shared" si="193"/>
        <v>THỜI TRANG</v>
      </c>
      <c r="P1193" t="str">
        <f t="shared" si="188"/>
        <v>THỰC PHẨM</v>
      </c>
      <c r="Q1193" t="str">
        <f t="shared" si="189"/>
        <v>153866</v>
      </c>
      <c r="R1193" t="s">
        <v>1678</v>
      </c>
      <c r="S1193" t="str">
        <f t="shared" si="190"/>
        <v>BOURBON - Kẹo dẻo vị sữa chua Sharimoni 57g</v>
      </c>
      <c r="T1193">
        <f t="shared" si="191"/>
        <v>37000</v>
      </c>
      <c r="U1193">
        <v>0</v>
      </c>
      <c r="V1193">
        <v>1</v>
      </c>
      <c r="X1193">
        <v>1</v>
      </c>
      <c r="Y1193">
        <f t="shared" si="194"/>
        <v>1</v>
      </c>
      <c r="Z1193" s="101">
        <f t="shared" si="195"/>
        <v>37000</v>
      </c>
      <c r="AA1193" s="102">
        <v>0</v>
      </c>
    </row>
    <row r="1194" spans="1:27">
      <c r="A1194" t="s">
        <v>2772</v>
      </c>
      <c r="B1194" t="s">
        <v>3584</v>
      </c>
      <c r="C1194" t="s">
        <v>3591</v>
      </c>
      <c r="D1194" t="s">
        <v>3592</v>
      </c>
      <c r="E1194">
        <v>105000</v>
      </c>
      <c r="F1194">
        <v>295</v>
      </c>
      <c r="G1194">
        <v>289</v>
      </c>
      <c r="H1194">
        <v>-6</v>
      </c>
      <c r="J1194">
        <v>45957</v>
      </c>
      <c r="K1194" t="str">
        <f t="shared" si="192"/>
        <v>142278</v>
      </c>
      <c r="L1194" t="str">
        <f t="shared" si="193"/>
        <v>THỜI TRANG</v>
      </c>
      <c r="P1194" t="str">
        <f t="shared" si="188"/>
        <v>THỰC PHẨM</v>
      </c>
      <c r="Q1194" t="str">
        <f t="shared" si="189"/>
        <v>153867</v>
      </c>
      <c r="R1194" t="s">
        <v>6008</v>
      </c>
      <c r="S1194" t="str">
        <f t="shared" si="190"/>
        <v>BOURBON - Kẹo dẻo vị nho Sharimoni 57g</v>
      </c>
      <c r="T1194">
        <f t="shared" si="191"/>
        <v>37000</v>
      </c>
      <c r="U1194">
        <v>1</v>
      </c>
      <c r="V1194">
        <v>0</v>
      </c>
      <c r="W1194">
        <v>-1</v>
      </c>
      <c r="Y1194">
        <f t="shared" si="194"/>
        <v>-1</v>
      </c>
      <c r="Z1194" s="101">
        <f t="shared" si="195"/>
        <v>-37000</v>
      </c>
      <c r="AA1194" s="102">
        <v>46146</v>
      </c>
    </row>
    <row r="1195" spans="1:27">
      <c r="A1195" t="s">
        <v>2772</v>
      </c>
      <c r="B1195" t="s">
        <v>3585</v>
      </c>
      <c r="C1195" t="s">
        <v>3593</v>
      </c>
      <c r="D1195" t="s">
        <v>3592</v>
      </c>
      <c r="E1195">
        <v>105000</v>
      </c>
      <c r="F1195">
        <v>2</v>
      </c>
      <c r="G1195">
        <v>0</v>
      </c>
      <c r="I1195">
        <v>-2</v>
      </c>
      <c r="J1195">
        <v>45957</v>
      </c>
      <c r="K1195" t="str">
        <f t="shared" si="192"/>
        <v>142279</v>
      </c>
      <c r="L1195" t="str">
        <f t="shared" si="193"/>
        <v>THỜI TRANG</v>
      </c>
      <c r="P1195" t="str">
        <f t="shared" si="188"/>
        <v>THỰC PHẨM</v>
      </c>
      <c r="Q1195" t="str">
        <f t="shared" si="189"/>
        <v>153869</v>
      </c>
      <c r="R1195" t="s">
        <v>5382</v>
      </c>
      <c r="S1195" t="str">
        <f t="shared" si="190"/>
        <v>PEPTIT - Bánh gạo vị nước tương Agemaru 26g</v>
      </c>
      <c r="T1195">
        <f t="shared" si="191"/>
        <v>25000</v>
      </c>
      <c r="U1195">
        <v>-3</v>
      </c>
      <c r="V1195">
        <v>0</v>
      </c>
      <c r="W1195">
        <v>3</v>
      </c>
      <c r="Y1195">
        <f t="shared" si="194"/>
        <v>3</v>
      </c>
      <c r="Z1195" s="101">
        <f t="shared" si="195"/>
        <v>75000</v>
      </c>
      <c r="AA1195" s="102">
        <v>46077</v>
      </c>
    </row>
    <row r="1196" spans="1:27">
      <c r="A1196" t="s">
        <v>2772</v>
      </c>
      <c r="B1196" t="s">
        <v>3585</v>
      </c>
      <c r="C1196" t="s">
        <v>3593</v>
      </c>
      <c r="D1196" t="s">
        <v>3592</v>
      </c>
      <c r="E1196">
        <v>105000</v>
      </c>
      <c r="F1196">
        <v>-1</v>
      </c>
      <c r="G1196">
        <v>5</v>
      </c>
      <c r="H1196">
        <v>6</v>
      </c>
      <c r="J1196">
        <v>45957</v>
      </c>
      <c r="K1196" t="str">
        <f t="shared" si="192"/>
        <v>142279</v>
      </c>
      <c r="L1196" t="str">
        <f t="shared" si="193"/>
        <v>THỜI TRANG</v>
      </c>
      <c r="P1196" t="str">
        <f t="shared" si="188"/>
        <v>THỰC PHẨM</v>
      </c>
      <c r="Q1196" t="str">
        <f t="shared" si="189"/>
        <v>153877</v>
      </c>
      <c r="R1196" t="s">
        <v>1905</v>
      </c>
      <c r="S1196" t="str">
        <f t="shared" si="190"/>
        <v>ITO- Bánh quy Languly kẹp kem vani 129.6g</v>
      </c>
      <c r="T1196">
        <f t="shared" si="191"/>
        <v>70000</v>
      </c>
      <c r="U1196">
        <v>2</v>
      </c>
      <c r="V1196">
        <v>1</v>
      </c>
      <c r="X1196">
        <v>-1</v>
      </c>
      <c r="Y1196">
        <f t="shared" si="194"/>
        <v>-1</v>
      </c>
      <c r="Z1196" s="101">
        <f t="shared" si="195"/>
        <v>-70000</v>
      </c>
      <c r="AA1196" s="102">
        <v>0</v>
      </c>
    </row>
    <row r="1197" spans="1:27">
      <c r="A1197" t="s">
        <v>2772</v>
      </c>
      <c r="B1197" t="s">
        <v>5823</v>
      </c>
      <c r="C1197" t="s">
        <v>5817</v>
      </c>
      <c r="D1197" t="s">
        <v>5824</v>
      </c>
      <c r="E1197">
        <v>240000</v>
      </c>
      <c r="F1197">
        <v>1</v>
      </c>
      <c r="G1197">
        <v>0</v>
      </c>
      <c r="H1197">
        <v>-1</v>
      </c>
      <c r="J1197" t="s">
        <v>6228</v>
      </c>
      <c r="K1197" t="str">
        <f t="shared" si="192"/>
        <v>142398</v>
      </c>
      <c r="L1197" t="str">
        <f t="shared" si="193"/>
        <v>THỜI TRANG</v>
      </c>
      <c r="P1197" t="str">
        <f t="shared" si="188"/>
        <v>THỰC PHẨM</v>
      </c>
      <c r="Q1197" t="str">
        <f t="shared" si="189"/>
        <v>153883</v>
      </c>
      <c r="R1197" t="s">
        <v>1005</v>
      </c>
      <c r="S1197" t="str">
        <f t="shared" si="190"/>
        <v>YBC - Bánh quy nhân kem phô mai cheddar 40g</v>
      </c>
      <c r="T1197">
        <f t="shared" si="191"/>
        <v>47000</v>
      </c>
      <c r="U1197">
        <v>6</v>
      </c>
      <c r="V1197">
        <v>23</v>
      </c>
      <c r="X1197">
        <v>17</v>
      </c>
      <c r="Y1197">
        <f t="shared" si="194"/>
        <v>17</v>
      </c>
      <c r="Z1197" s="101">
        <f t="shared" si="195"/>
        <v>799000</v>
      </c>
      <c r="AA1197" s="102">
        <v>0</v>
      </c>
    </row>
    <row r="1198" spans="1:27">
      <c r="A1198" t="s">
        <v>2772</v>
      </c>
      <c r="B1198" t="s">
        <v>5823</v>
      </c>
      <c r="C1198" t="s">
        <v>5817</v>
      </c>
      <c r="D1198" t="s">
        <v>5824</v>
      </c>
      <c r="E1198">
        <v>240000</v>
      </c>
      <c r="F1198">
        <v>-1</v>
      </c>
      <c r="G1198">
        <v>0</v>
      </c>
      <c r="H1198">
        <v>1</v>
      </c>
      <c r="J1198" t="s">
        <v>6228</v>
      </c>
      <c r="K1198" t="str">
        <f t="shared" si="192"/>
        <v>142398</v>
      </c>
      <c r="L1198" t="str">
        <f t="shared" si="193"/>
        <v>THỜI TRANG</v>
      </c>
      <c r="P1198" t="str">
        <f t="shared" si="188"/>
        <v>THỰC PHẨM</v>
      </c>
      <c r="Q1198" t="str">
        <f t="shared" si="189"/>
        <v>153885</v>
      </c>
      <c r="R1198" t="s">
        <v>2289</v>
      </c>
      <c r="S1198" t="str">
        <f t="shared" si="190"/>
        <v>YBC - Bánh quy cacao nhân kem 55g</v>
      </c>
      <c r="T1198">
        <f t="shared" si="191"/>
        <v>47000</v>
      </c>
      <c r="U1198">
        <v>24</v>
      </c>
      <c r="V1198">
        <v>15</v>
      </c>
      <c r="X1198">
        <v>-9</v>
      </c>
      <c r="Y1198">
        <f t="shared" si="194"/>
        <v>-9</v>
      </c>
      <c r="Z1198" s="101">
        <f t="shared" si="195"/>
        <v>-423000</v>
      </c>
      <c r="AA1198" s="102">
        <v>0</v>
      </c>
    </row>
    <row r="1199" spans="1:27">
      <c r="A1199" t="s">
        <v>2772</v>
      </c>
      <c r="B1199" t="s">
        <v>2776</v>
      </c>
      <c r="C1199" t="s">
        <v>2777</v>
      </c>
      <c r="D1199" t="s">
        <v>2778</v>
      </c>
      <c r="E1199">
        <v>109000</v>
      </c>
      <c r="F1199">
        <v>0</v>
      </c>
      <c r="G1199">
        <v>1</v>
      </c>
      <c r="I1199">
        <v>1</v>
      </c>
      <c r="J1199">
        <v>45897</v>
      </c>
      <c r="K1199" t="str">
        <f t="shared" si="192"/>
        <v>142422</v>
      </c>
      <c r="L1199" t="str">
        <f t="shared" si="193"/>
        <v>THỜI TRANG</v>
      </c>
      <c r="P1199" t="str">
        <f t="shared" si="188"/>
        <v>THỰC PHẨM</v>
      </c>
      <c r="Q1199" t="str">
        <f t="shared" si="189"/>
        <v>153886</v>
      </c>
      <c r="R1199" t="s">
        <v>2200</v>
      </c>
      <c r="S1199" t="str">
        <f t="shared" si="190"/>
        <v>YBC - Bánh quy giòn Levain Prime 258.6g</v>
      </c>
      <c r="T1199">
        <f t="shared" si="191"/>
        <v>95000</v>
      </c>
      <c r="U1199">
        <v>3</v>
      </c>
      <c r="V1199">
        <v>0</v>
      </c>
      <c r="X1199">
        <v>-3</v>
      </c>
      <c r="Y1199">
        <f t="shared" si="194"/>
        <v>-3</v>
      </c>
      <c r="Z1199" s="101">
        <f t="shared" si="195"/>
        <v>-285000</v>
      </c>
      <c r="AA1199" s="102">
        <v>0</v>
      </c>
    </row>
    <row r="1200" spans="1:27">
      <c r="A1200" t="s">
        <v>2772</v>
      </c>
      <c r="B1200" t="s">
        <v>2776</v>
      </c>
      <c r="C1200" t="s">
        <v>2777</v>
      </c>
      <c r="D1200" t="s">
        <v>2778</v>
      </c>
      <c r="E1200">
        <v>109000</v>
      </c>
      <c r="F1200">
        <v>17</v>
      </c>
      <c r="G1200">
        <v>16</v>
      </c>
      <c r="H1200">
        <v>-1</v>
      </c>
      <c r="J1200">
        <v>45897</v>
      </c>
      <c r="K1200" t="str">
        <f t="shared" si="192"/>
        <v>142422</v>
      </c>
      <c r="L1200" t="str">
        <f t="shared" si="193"/>
        <v>THỜI TRANG</v>
      </c>
      <c r="P1200" t="str">
        <f t="shared" si="188"/>
        <v>THỰC PHẨM</v>
      </c>
      <c r="Q1200" t="str">
        <f t="shared" si="189"/>
        <v>153913</v>
      </c>
      <c r="R1200" t="s">
        <v>5437</v>
      </c>
      <c r="S1200" t="str">
        <f t="shared" si="190"/>
        <v>KURIHARAEN - Bánh vị chuối</v>
      </c>
      <c r="T1200">
        <f t="shared" si="191"/>
        <v>159000</v>
      </c>
      <c r="U1200">
        <v>21</v>
      </c>
      <c r="V1200">
        <v>20</v>
      </c>
      <c r="W1200">
        <v>-1</v>
      </c>
      <c r="Y1200">
        <f t="shared" si="194"/>
        <v>-1</v>
      </c>
      <c r="Z1200" s="101">
        <f t="shared" si="195"/>
        <v>-159000</v>
      </c>
      <c r="AA1200" s="102">
        <v>46077</v>
      </c>
    </row>
    <row r="1201" spans="1:27">
      <c r="A1201" t="s">
        <v>2772</v>
      </c>
      <c r="B1201" t="s">
        <v>4023</v>
      </c>
      <c r="C1201" t="s">
        <v>4007</v>
      </c>
      <c r="D1201" t="s">
        <v>4024</v>
      </c>
      <c r="E1201">
        <v>159000</v>
      </c>
      <c r="F1201">
        <v>555</v>
      </c>
      <c r="G1201">
        <v>553</v>
      </c>
      <c r="H1201">
        <v>-2</v>
      </c>
      <c r="J1201" t="s">
        <v>6443</v>
      </c>
      <c r="K1201" t="str">
        <f t="shared" si="192"/>
        <v>142446</v>
      </c>
      <c r="L1201" t="str">
        <f t="shared" si="193"/>
        <v>THỜI TRANG</v>
      </c>
      <c r="P1201" t="str">
        <f t="shared" si="188"/>
        <v>THỰC PHẨM</v>
      </c>
      <c r="Q1201" t="str">
        <f t="shared" si="189"/>
        <v>153914</v>
      </c>
      <c r="R1201" t="s">
        <v>5543</v>
      </c>
      <c r="S1201" t="str">
        <f t="shared" si="190"/>
        <v>KURIHARAEN - Bánh vị phô mai</v>
      </c>
      <c r="T1201">
        <f t="shared" si="191"/>
        <v>159000</v>
      </c>
      <c r="U1201">
        <v>19</v>
      </c>
      <c r="V1201">
        <v>18</v>
      </c>
      <c r="W1201">
        <v>-1</v>
      </c>
      <c r="Y1201">
        <f t="shared" si="194"/>
        <v>-1</v>
      </c>
      <c r="Z1201" s="101">
        <f t="shared" si="195"/>
        <v>-159000</v>
      </c>
      <c r="AA1201" s="102">
        <v>46080</v>
      </c>
    </row>
    <row r="1202" spans="1:27">
      <c r="A1202" t="s">
        <v>2772</v>
      </c>
      <c r="B1202" t="s">
        <v>4023</v>
      </c>
      <c r="C1202" t="s">
        <v>4007</v>
      </c>
      <c r="D1202" t="s">
        <v>4024</v>
      </c>
      <c r="E1202">
        <v>159000</v>
      </c>
      <c r="F1202">
        <v>367</v>
      </c>
      <c r="G1202">
        <v>359</v>
      </c>
      <c r="H1202">
        <v>-8</v>
      </c>
      <c r="J1202" t="s">
        <v>6443</v>
      </c>
      <c r="K1202" t="str">
        <f t="shared" si="192"/>
        <v>142446</v>
      </c>
      <c r="L1202" t="str">
        <f t="shared" si="193"/>
        <v>THỜI TRANG</v>
      </c>
      <c r="P1202" t="str">
        <f t="shared" si="188"/>
        <v>THỰC PHẨM</v>
      </c>
      <c r="Q1202" t="str">
        <f t="shared" si="189"/>
        <v>153918</v>
      </c>
      <c r="R1202" t="s">
        <v>2146</v>
      </c>
      <c r="S1202" t="str">
        <f t="shared" si="190"/>
        <v>MARUKIN-Bánh ngọt cắt miếng vị socola 8 cái</v>
      </c>
      <c r="T1202">
        <f t="shared" si="191"/>
        <v>113000</v>
      </c>
      <c r="U1202">
        <v>2</v>
      </c>
      <c r="V1202">
        <v>0</v>
      </c>
      <c r="X1202">
        <v>-2</v>
      </c>
      <c r="Y1202">
        <f t="shared" si="194"/>
        <v>-2</v>
      </c>
      <c r="Z1202" s="101">
        <f t="shared" si="195"/>
        <v>-226000</v>
      </c>
      <c r="AA1202" s="102">
        <v>0</v>
      </c>
    </row>
    <row r="1203" spans="1:27">
      <c r="A1203" t="s">
        <v>2772</v>
      </c>
      <c r="B1203" t="s">
        <v>4023</v>
      </c>
      <c r="C1203" t="s">
        <v>4007</v>
      </c>
      <c r="D1203" t="s">
        <v>4024</v>
      </c>
      <c r="E1203">
        <v>159000</v>
      </c>
      <c r="F1203">
        <v>170</v>
      </c>
      <c r="G1203">
        <v>167</v>
      </c>
      <c r="H1203">
        <v>-3</v>
      </c>
      <c r="J1203" t="s">
        <v>6443</v>
      </c>
      <c r="K1203" t="str">
        <f t="shared" si="192"/>
        <v>142446</v>
      </c>
      <c r="L1203" t="str">
        <f t="shared" si="193"/>
        <v>THỜI TRANG</v>
      </c>
      <c r="P1203" t="str">
        <f t="shared" si="188"/>
        <v>THỰC PHẨM</v>
      </c>
      <c r="Q1203" t="str">
        <f t="shared" si="189"/>
        <v>153939</v>
      </c>
      <c r="R1203" t="s">
        <v>2107</v>
      </c>
      <c r="S1203" t="str">
        <f t="shared" si="190"/>
        <v>Calbee -Ngũ cốc trái cây ít đường 550g</v>
      </c>
      <c r="T1203">
        <f t="shared" si="191"/>
        <v>195000</v>
      </c>
      <c r="U1203">
        <v>89</v>
      </c>
      <c r="V1203">
        <v>84</v>
      </c>
      <c r="X1203">
        <v>-5</v>
      </c>
      <c r="Y1203">
        <f t="shared" si="194"/>
        <v>-5</v>
      </c>
      <c r="Z1203" s="101">
        <f t="shared" si="195"/>
        <v>-975000</v>
      </c>
      <c r="AA1203" s="102">
        <v>0</v>
      </c>
    </row>
    <row r="1204" spans="1:27">
      <c r="A1204" t="s">
        <v>2772</v>
      </c>
      <c r="B1204" t="s">
        <v>4023</v>
      </c>
      <c r="C1204" t="s">
        <v>4007</v>
      </c>
      <c r="D1204" t="s">
        <v>4024</v>
      </c>
      <c r="E1204">
        <v>159000</v>
      </c>
      <c r="F1204">
        <v>80</v>
      </c>
      <c r="G1204">
        <v>78</v>
      </c>
      <c r="H1204">
        <v>-2</v>
      </c>
      <c r="J1204" t="s">
        <v>6443</v>
      </c>
      <c r="K1204" t="str">
        <f t="shared" si="192"/>
        <v>142446</v>
      </c>
      <c r="L1204" t="str">
        <f t="shared" si="193"/>
        <v>THỜI TRANG</v>
      </c>
      <c r="P1204" t="str">
        <f t="shared" si="188"/>
        <v>THỰC PHẨM</v>
      </c>
      <c r="Q1204" t="str">
        <f t="shared" si="189"/>
        <v>153940</v>
      </c>
      <c r="R1204" t="s">
        <v>1914</v>
      </c>
      <c r="S1204" t="str">
        <f t="shared" si="190"/>
        <v>TARAMI - Thạch túi vị táo 150g</v>
      </c>
      <c r="T1204">
        <f t="shared" si="191"/>
        <v>35000</v>
      </c>
      <c r="U1204">
        <v>18</v>
      </c>
      <c r="V1204">
        <v>16</v>
      </c>
      <c r="X1204">
        <v>-2</v>
      </c>
      <c r="Y1204">
        <f t="shared" si="194"/>
        <v>-2</v>
      </c>
      <c r="Z1204" s="101">
        <f t="shared" si="195"/>
        <v>-70000</v>
      </c>
      <c r="AA1204" s="102">
        <v>0</v>
      </c>
    </row>
    <row r="1205" spans="1:27">
      <c r="A1205" t="s">
        <v>2772</v>
      </c>
      <c r="B1205" t="s">
        <v>4023</v>
      </c>
      <c r="C1205" t="s">
        <v>4007</v>
      </c>
      <c r="D1205" t="s">
        <v>4024</v>
      </c>
      <c r="E1205">
        <v>159000</v>
      </c>
      <c r="F1205">
        <v>-53</v>
      </c>
      <c r="G1205">
        <v>2</v>
      </c>
      <c r="H1205">
        <v>55</v>
      </c>
      <c r="J1205" t="s">
        <v>6443</v>
      </c>
      <c r="K1205" t="str">
        <f t="shared" si="192"/>
        <v>142446</v>
      </c>
      <c r="L1205" t="str">
        <f t="shared" si="193"/>
        <v>THỜI TRANG</v>
      </c>
      <c r="P1205" t="str">
        <f t="shared" si="188"/>
        <v>THỰC PHẨM</v>
      </c>
      <c r="Q1205" t="str">
        <f t="shared" si="189"/>
        <v>153945</v>
      </c>
      <c r="R1205" t="s">
        <v>1750</v>
      </c>
      <c r="S1205" t="str">
        <f t="shared" si="190"/>
        <v>TARAMI - Thạch túi vị quýt 150g</v>
      </c>
      <c r="T1205">
        <f t="shared" si="191"/>
        <v>35000</v>
      </c>
      <c r="U1205">
        <v>15</v>
      </c>
      <c r="V1205">
        <v>14</v>
      </c>
      <c r="X1205">
        <v>-1</v>
      </c>
      <c r="Y1205">
        <f t="shared" si="194"/>
        <v>-1</v>
      </c>
      <c r="Z1205" s="101">
        <f t="shared" si="195"/>
        <v>-35000</v>
      </c>
      <c r="AA1205" s="102">
        <v>0</v>
      </c>
    </row>
    <row r="1206" spans="1:27">
      <c r="A1206" t="s">
        <v>2772</v>
      </c>
      <c r="B1206" t="s">
        <v>4023</v>
      </c>
      <c r="C1206" t="s">
        <v>4007</v>
      </c>
      <c r="D1206" t="s">
        <v>4024</v>
      </c>
      <c r="E1206">
        <v>159000</v>
      </c>
      <c r="F1206">
        <v>-143</v>
      </c>
      <c r="G1206">
        <v>10</v>
      </c>
      <c r="H1206">
        <v>153</v>
      </c>
      <c r="J1206" t="s">
        <v>6443</v>
      </c>
      <c r="K1206" t="str">
        <f t="shared" si="192"/>
        <v>142446</v>
      </c>
      <c r="L1206" t="str">
        <f t="shared" si="193"/>
        <v>THỜI TRANG</v>
      </c>
      <c r="P1206" t="str">
        <f t="shared" si="188"/>
        <v>THỰC PHẨM</v>
      </c>
      <c r="Q1206" t="str">
        <f t="shared" si="189"/>
        <v>153950</v>
      </c>
      <c r="R1206" t="s">
        <v>5374</v>
      </c>
      <c r="S1206" t="str">
        <f t="shared" si="190"/>
        <v>AGURI-Thạch rau câu mix vị xoài quýt nho xanh 288g</v>
      </c>
      <c r="T1206">
        <f t="shared" si="191"/>
        <v>100000</v>
      </c>
      <c r="U1206">
        <v>-1</v>
      </c>
      <c r="V1206">
        <v>0</v>
      </c>
      <c r="W1206">
        <v>1</v>
      </c>
      <c r="Y1206">
        <f t="shared" si="194"/>
        <v>1</v>
      </c>
      <c r="Z1206" s="101">
        <f t="shared" si="195"/>
        <v>100000</v>
      </c>
      <c r="AA1206" s="102">
        <v>46077</v>
      </c>
    </row>
    <row r="1207" spans="1:27">
      <c r="A1207" t="s">
        <v>2772</v>
      </c>
      <c r="B1207" t="s">
        <v>4023</v>
      </c>
      <c r="C1207" t="s">
        <v>4007</v>
      </c>
      <c r="D1207" t="s">
        <v>4024</v>
      </c>
      <c r="E1207">
        <v>159000</v>
      </c>
      <c r="F1207">
        <v>-15</v>
      </c>
      <c r="G1207">
        <v>0</v>
      </c>
      <c r="H1207">
        <v>15</v>
      </c>
      <c r="J1207" t="s">
        <v>6443</v>
      </c>
      <c r="K1207" t="str">
        <f t="shared" si="192"/>
        <v>142446</v>
      </c>
      <c r="L1207" t="str">
        <f t="shared" si="193"/>
        <v>THỜI TRANG</v>
      </c>
      <c r="P1207" t="str">
        <f t="shared" si="188"/>
        <v>THỰC PHẨM</v>
      </c>
      <c r="Q1207" t="str">
        <f t="shared" si="189"/>
        <v>153952</v>
      </c>
      <c r="R1207" t="s">
        <v>5385</v>
      </c>
      <c r="S1207" t="str">
        <f t="shared" si="190"/>
        <v>BOURBON - Bánh gạo vị phô mai (85g/gói)</v>
      </c>
      <c r="T1207">
        <f t="shared" si="191"/>
        <v>80000</v>
      </c>
      <c r="U1207">
        <v>-1</v>
      </c>
      <c r="V1207">
        <v>0</v>
      </c>
      <c r="W1207">
        <v>1</v>
      </c>
      <c r="Y1207">
        <f t="shared" si="194"/>
        <v>1</v>
      </c>
      <c r="Z1207" s="101">
        <f t="shared" si="195"/>
        <v>80000</v>
      </c>
      <c r="AA1207" s="102">
        <v>46077</v>
      </c>
    </row>
    <row r="1208" spans="1:27">
      <c r="A1208" t="s">
        <v>2772</v>
      </c>
      <c r="B1208" t="s">
        <v>4023</v>
      </c>
      <c r="C1208" t="s">
        <v>4007</v>
      </c>
      <c r="D1208" t="s">
        <v>4024</v>
      </c>
      <c r="E1208">
        <v>159000</v>
      </c>
      <c r="F1208">
        <v>-4</v>
      </c>
      <c r="G1208">
        <v>8</v>
      </c>
      <c r="H1208">
        <v>12</v>
      </c>
      <c r="J1208" t="s">
        <v>6443</v>
      </c>
      <c r="K1208" t="str">
        <f t="shared" si="192"/>
        <v>142446</v>
      </c>
      <c r="L1208" t="str">
        <f t="shared" si="193"/>
        <v>THỜI TRANG</v>
      </c>
      <c r="P1208" t="str">
        <f t="shared" si="188"/>
        <v>THỰC PHẨM</v>
      </c>
      <c r="Q1208" t="str">
        <f t="shared" si="189"/>
        <v>153955</v>
      </c>
      <c r="R1208" t="s">
        <v>1038</v>
      </c>
      <c r="S1208" t="str">
        <f t="shared" si="190"/>
        <v>FURUTA - Bánh quy hạnh nhân 11 chiếc</v>
      </c>
      <c r="T1208">
        <f t="shared" si="191"/>
        <v>40000</v>
      </c>
      <c r="U1208">
        <v>5</v>
      </c>
      <c r="V1208">
        <v>23</v>
      </c>
      <c r="X1208">
        <v>18</v>
      </c>
      <c r="Y1208">
        <f t="shared" si="194"/>
        <v>18</v>
      </c>
      <c r="Z1208" s="101">
        <f t="shared" si="195"/>
        <v>720000</v>
      </c>
      <c r="AA1208" s="102">
        <v>0</v>
      </c>
    </row>
    <row r="1209" spans="1:27">
      <c r="A1209" t="s">
        <v>2772</v>
      </c>
      <c r="B1209" t="s">
        <v>4023</v>
      </c>
      <c r="C1209" t="s">
        <v>4007</v>
      </c>
      <c r="D1209" t="s">
        <v>4024</v>
      </c>
      <c r="E1209">
        <v>159000</v>
      </c>
      <c r="F1209">
        <v>-13</v>
      </c>
      <c r="G1209">
        <v>0</v>
      </c>
      <c r="H1209">
        <v>13</v>
      </c>
      <c r="J1209" t="s">
        <v>6443</v>
      </c>
      <c r="K1209" t="str">
        <f t="shared" si="192"/>
        <v>142446</v>
      </c>
      <c r="L1209" t="str">
        <f t="shared" si="193"/>
        <v>THỜI TRANG</v>
      </c>
      <c r="P1209" t="str">
        <f t="shared" si="188"/>
        <v>THỰC PHẨM</v>
      </c>
      <c r="Q1209" t="str">
        <f t="shared" si="189"/>
        <v>153958</v>
      </c>
      <c r="R1209" t="s">
        <v>337</v>
      </c>
      <c r="S1209" t="str">
        <f t="shared" si="190"/>
        <v>BOURBON - Bánh quy bơ 90.9g</v>
      </c>
      <c r="T1209">
        <f t="shared" si="191"/>
        <v>40000</v>
      </c>
      <c r="U1209">
        <v>3</v>
      </c>
      <c r="V1209">
        <v>24</v>
      </c>
      <c r="X1209">
        <v>21</v>
      </c>
      <c r="Y1209">
        <f t="shared" si="194"/>
        <v>21</v>
      </c>
      <c r="Z1209" s="101">
        <f t="shared" si="195"/>
        <v>840000</v>
      </c>
      <c r="AA1209" s="102">
        <v>0</v>
      </c>
    </row>
    <row r="1210" spans="1:27">
      <c r="A1210" t="s">
        <v>2772</v>
      </c>
      <c r="B1210" t="s">
        <v>4023</v>
      </c>
      <c r="C1210" t="s">
        <v>4007</v>
      </c>
      <c r="D1210" t="s">
        <v>4024</v>
      </c>
      <c r="E1210">
        <v>159000</v>
      </c>
      <c r="F1210">
        <v>-13</v>
      </c>
      <c r="G1210">
        <v>4</v>
      </c>
      <c r="H1210">
        <v>17</v>
      </c>
      <c r="J1210" t="s">
        <v>6443</v>
      </c>
      <c r="K1210" t="str">
        <f t="shared" si="192"/>
        <v>142446</v>
      </c>
      <c r="L1210" t="str">
        <f t="shared" si="193"/>
        <v>THỜI TRANG</v>
      </c>
      <c r="P1210" t="str">
        <f t="shared" si="188"/>
        <v>THỰC PHẨM</v>
      </c>
      <c r="Q1210" t="str">
        <f t="shared" si="189"/>
        <v>153964</v>
      </c>
      <c r="R1210" t="s">
        <v>2011</v>
      </c>
      <c r="S1210" t="str">
        <f t="shared" si="190"/>
        <v>FURUTA - Kẹo viên socola nhân kem dâu 124g</v>
      </c>
      <c r="T1210">
        <f t="shared" si="191"/>
        <v>115000</v>
      </c>
      <c r="U1210">
        <v>16</v>
      </c>
      <c r="V1210">
        <v>15</v>
      </c>
      <c r="X1210">
        <v>-1</v>
      </c>
      <c r="Y1210">
        <f t="shared" si="194"/>
        <v>-1</v>
      </c>
      <c r="Z1210" s="101">
        <f t="shared" si="195"/>
        <v>-115000</v>
      </c>
      <c r="AA1210" s="102">
        <v>0</v>
      </c>
    </row>
    <row r="1211" spans="1:27">
      <c r="A1211" t="s">
        <v>2772</v>
      </c>
      <c r="B1211" t="s">
        <v>4023</v>
      </c>
      <c r="C1211" t="s">
        <v>4007</v>
      </c>
      <c r="D1211" t="s">
        <v>4024</v>
      </c>
      <c r="E1211">
        <v>159000</v>
      </c>
      <c r="F1211">
        <v>-72</v>
      </c>
      <c r="G1211">
        <v>7</v>
      </c>
      <c r="H1211">
        <v>79</v>
      </c>
      <c r="J1211" t="s">
        <v>6443</v>
      </c>
      <c r="K1211" t="str">
        <f t="shared" si="192"/>
        <v>142446</v>
      </c>
      <c r="L1211" t="str">
        <f t="shared" si="193"/>
        <v>THỜI TRANG</v>
      </c>
      <c r="P1211" t="str">
        <f t="shared" si="188"/>
        <v>THỰC PHẨM</v>
      </c>
      <c r="Q1211" t="str">
        <f t="shared" si="189"/>
        <v>153968</v>
      </c>
      <c r="R1211" t="s">
        <v>526</v>
      </c>
      <c r="S1211" t="str">
        <f t="shared" si="190"/>
        <v>UHA - Kẹo Dẻo Cororo Vị dâu 40g</v>
      </c>
      <c r="T1211">
        <f t="shared" si="191"/>
        <v>45000</v>
      </c>
      <c r="U1211">
        <v>3</v>
      </c>
      <c r="V1211">
        <v>4</v>
      </c>
      <c r="X1211">
        <v>1</v>
      </c>
      <c r="Y1211">
        <f t="shared" si="194"/>
        <v>1</v>
      </c>
      <c r="Z1211" s="101">
        <f t="shared" si="195"/>
        <v>45000</v>
      </c>
      <c r="AA1211" s="102">
        <v>0</v>
      </c>
    </row>
    <row r="1212" spans="1:27">
      <c r="A1212" t="s">
        <v>2772</v>
      </c>
      <c r="B1212" t="s">
        <v>4023</v>
      </c>
      <c r="C1212" t="s">
        <v>4007</v>
      </c>
      <c r="D1212" t="s">
        <v>4024</v>
      </c>
      <c r="E1212">
        <v>159000</v>
      </c>
      <c r="F1212">
        <v>-2</v>
      </c>
      <c r="G1212">
        <v>0</v>
      </c>
      <c r="H1212">
        <v>2</v>
      </c>
      <c r="J1212" t="s">
        <v>6443</v>
      </c>
      <c r="K1212" t="str">
        <f t="shared" si="192"/>
        <v>142446</v>
      </c>
      <c r="L1212" t="str">
        <f t="shared" si="193"/>
        <v>THỜI TRANG</v>
      </c>
      <c r="P1212" t="str">
        <f t="shared" si="188"/>
        <v>THỰC PHẨM</v>
      </c>
      <c r="Q1212" t="str">
        <f t="shared" si="189"/>
        <v>153974</v>
      </c>
      <c r="R1212" t="s">
        <v>6044</v>
      </c>
      <c r="S1212" t="str">
        <f t="shared" si="190"/>
        <v>UHA - Kẹo Mềm Puccho Vị Nho 50g</v>
      </c>
      <c r="T1212">
        <f t="shared" si="191"/>
        <v>32000</v>
      </c>
      <c r="U1212">
        <v>-1</v>
      </c>
      <c r="V1212">
        <v>0</v>
      </c>
      <c r="W1212">
        <v>1</v>
      </c>
      <c r="Y1212">
        <f t="shared" si="194"/>
        <v>1</v>
      </c>
      <c r="Z1212" s="101">
        <f t="shared" si="195"/>
        <v>32000</v>
      </c>
      <c r="AA1212" s="102">
        <v>46153</v>
      </c>
    </row>
    <row r="1213" spans="1:27">
      <c r="A1213" t="s">
        <v>2772</v>
      </c>
      <c r="B1213" t="s">
        <v>4023</v>
      </c>
      <c r="C1213" t="s">
        <v>4007</v>
      </c>
      <c r="D1213" t="s">
        <v>4024</v>
      </c>
      <c r="E1213">
        <v>159000</v>
      </c>
      <c r="F1213">
        <v>-6</v>
      </c>
      <c r="G1213">
        <v>6</v>
      </c>
      <c r="H1213">
        <v>12</v>
      </c>
      <c r="J1213" t="s">
        <v>6443</v>
      </c>
      <c r="K1213" t="str">
        <f t="shared" si="192"/>
        <v>142446</v>
      </c>
      <c r="L1213" t="str">
        <f t="shared" si="193"/>
        <v>THỜI TRANG</v>
      </c>
      <c r="P1213" t="str">
        <f t="shared" si="188"/>
        <v>THỰC PHẨM</v>
      </c>
      <c r="Q1213" t="str">
        <f t="shared" si="189"/>
        <v>153984</v>
      </c>
      <c r="R1213" t="s">
        <v>1756</v>
      </c>
      <c r="S1213" t="str">
        <f t="shared" si="190"/>
        <v>MEITO - Kẹo Meito vị trái cây tổng hợp 85g</v>
      </c>
      <c r="T1213">
        <f t="shared" si="191"/>
        <v>40000</v>
      </c>
      <c r="U1213">
        <v>13</v>
      </c>
      <c r="V1213">
        <v>12</v>
      </c>
      <c r="X1213">
        <v>-1</v>
      </c>
      <c r="Y1213">
        <f t="shared" si="194"/>
        <v>-1</v>
      </c>
      <c r="Z1213" s="101">
        <f t="shared" si="195"/>
        <v>-40000</v>
      </c>
      <c r="AA1213" s="102">
        <v>0</v>
      </c>
    </row>
    <row r="1214" spans="1:27">
      <c r="A1214" t="s">
        <v>2772</v>
      </c>
      <c r="B1214" t="s">
        <v>4023</v>
      </c>
      <c r="C1214" t="s">
        <v>4007</v>
      </c>
      <c r="D1214" t="s">
        <v>4024</v>
      </c>
      <c r="E1214">
        <v>159000</v>
      </c>
      <c r="F1214">
        <v>-1</v>
      </c>
      <c r="G1214">
        <v>0</v>
      </c>
      <c r="H1214">
        <v>1</v>
      </c>
      <c r="J1214" t="s">
        <v>6443</v>
      </c>
      <c r="K1214" t="str">
        <f t="shared" si="192"/>
        <v>142446</v>
      </c>
      <c r="L1214" t="str">
        <f t="shared" si="193"/>
        <v>THỜI TRANG</v>
      </c>
      <c r="P1214" t="str">
        <f t="shared" si="188"/>
        <v>THỰC PHẨM</v>
      </c>
      <c r="Q1214" t="str">
        <f t="shared" si="189"/>
        <v>153985</v>
      </c>
      <c r="R1214" t="s">
        <v>1723</v>
      </c>
      <c r="S1214" t="str">
        <f t="shared" si="190"/>
        <v>FUJIYA - Kẹo mút 7 vị</v>
      </c>
      <c r="T1214">
        <f t="shared" si="191"/>
        <v>15000</v>
      </c>
      <c r="U1214">
        <v>1</v>
      </c>
      <c r="V1214">
        <v>0</v>
      </c>
      <c r="X1214">
        <v>-1</v>
      </c>
      <c r="Y1214">
        <f t="shared" si="194"/>
        <v>-1</v>
      </c>
      <c r="Z1214" s="101">
        <f t="shared" si="195"/>
        <v>-15000</v>
      </c>
      <c r="AA1214" s="102">
        <v>0</v>
      </c>
    </row>
    <row r="1215" spans="1:27">
      <c r="A1215" t="s">
        <v>2772</v>
      </c>
      <c r="B1215" t="s">
        <v>4023</v>
      </c>
      <c r="C1215" t="s">
        <v>4007</v>
      </c>
      <c r="D1215" t="s">
        <v>4024</v>
      </c>
      <c r="E1215">
        <v>159000</v>
      </c>
      <c r="F1215">
        <v>-1</v>
      </c>
      <c r="G1215">
        <v>0</v>
      </c>
      <c r="H1215">
        <v>1</v>
      </c>
      <c r="J1215" t="s">
        <v>6443</v>
      </c>
      <c r="K1215" t="str">
        <f t="shared" si="192"/>
        <v>142446</v>
      </c>
      <c r="L1215" t="str">
        <f t="shared" si="193"/>
        <v>THỜI TRANG</v>
      </c>
      <c r="P1215" t="str">
        <f t="shared" si="188"/>
        <v>THỰC PHẨM</v>
      </c>
      <c r="Q1215" t="str">
        <f t="shared" si="189"/>
        <v>153986</v>
      </c>
      <c r="R1215" t="s">
        <v>1741</v>
      </c>
      <c r="S1215" t="str">
        <f t="shared" si="190"/>
        <v>ORION - Kẹo bút chì Shin-chan 12g</v>
      </c>
      <c r="T1215">
        <f t="shared" si="191"/>
        <v>30000</v>
      </c>
      <c r="U1215">
        <v>1</v>
      </c>
      <c r="V1215">
        <v>0</v>
      </c>
      <c r="X1215">
        <v>-1</v>
      </c>
      <c r="Y1215">
        <f t="shared" si="194"/>
        <v>-1</v>
      </c>
      <c r="Z1215" s="101">
        <f t="shared" si="195"/>
        <v>-30000</v>
      </c>
      <c r="AA1215" s="102">
        <v>0</v>
      </c>
    </row>
    <row r="1216" spans="1:27">
      <c r="A1216" t="s">
        <v>2772</v>
      </c>
      <c r="B1216" t="s">
        <v>4023</v>
      </c>
      <c r="C1216" t="s">
        <v>4007</v>
      </c>
      <c r="D1216" t="s">
        <v>4024</v>
      </c>
      <c r="E1216">
        <v>159000</v>
      </c>
      <c r="F1216">
        <v>-2</v>
      </c>
      <c r="G1216">
        <v>0</v>
      </c>
      <c r="H1216">
        <v>2</v>
      </c>
      <c r="J1216" t="s">
        <v>6443</v>
      </c>
      <c r="K1216" t="str">
        <f t="shared" si="192"/>
        <v>142446</v>
      </c>
      <c r="L1216" t="str">
        <f t="shared" si="193"/>
        <v>THỜI TRANG</v>
      </c>
      <c r="P1216" t="str">
        <f t="shared" si="188"/>
        <v>THỰC PHẨM</v>
      </c>
      <c r="Q1216" t="str">
        <f t="shared" si="189"/>
        <v>153988</v>
      </c>
      <c r="R1216" t="s">
        <v>5445</v>
      </c>
      <c r="S1216" t="str">
        <f t="shared" si="190"/>
        <v>NERI CHU - Kẹo cao su vị nho</v>
      </c>
      <c r="T1216">
        <f t="shared" si="191"/>
        <v>80000</v>
      </c>
      <c r="U1216">
        <v>1</v>
      </c>
      <c r="V1216">
        <v>0</v>
      </c>
      <c r="W1216">
        <v>-1</v>
      </c>
      <c r="Y1216">
        <f t="shared" si="194"/>
        <v>-1</v>
      </c>
      <c r="Z1216" s="101">
        <f t="shared" si="195"/>
        <v>-80000</v>
      </c>
      <c r="AA1216" s="102">
        <v>46077</v>
      </c>
    </row>
    <row r="1217" spans="1:27">
      <c r="A1217" t="s">
        <v>2772</v>
      </c>
      <c r="B1217" t="s">
        <v>4023</v>
      </c>
      <c r="C1217" t="s">
        <v>4007</v>
      </c>
      <c r="D1217" t="s">
        <v>4024</v>
      </c>
      <c r="E1217">
        <v>159000</v>
      </c>
      <c r="F1217">
        <v>-1</v>
      </c>
      <c r="G1217">
        <v>0</v>
      </c>
      <c r="H1217">
        <v>1</v>
      </c>
      <c r="J1217" t="s">
        <v>6443</v>
      </c>
      <c r="K1217" t="str">
        <f t="shared" si="192"/>
        <v>142446</v>
      </c>
      <c r="L1217" t="str">
        <f t="shared" si="193"/>
        <v>THỜI TRANG</v>
      </c>
      <c r="P1217" t="str">
        <f t="shared" si="188"/>
        <v>THỰC PHẨM</v>
      </c>
      <c r="Q1217" t="str">
        <f t="shared" si="189"/>
        <v>153989</v>
      </c>
      <c r="R1217" t="s">
        <v>5443</v>
      </c>
      <c r="S1217" t="str">
        <f t="shared" si="190"/>
        <v>NERI CHU - Kẹo cao su vị trái cây</v>
      </c>
      <c r="T1217">
        <f t="shared" si="191"/>
        <v>80000</v>
      </c>
      <c r="U1217">
        <v>-1</v>
      </c>
      <c r="V1217">
        <v>0</v>
      </c>
      <c r="W1217">
        <v>1</v>
      </c>
      <c r="Y1217">
        <f t="shared" si="194"/>
        <v>1</v>
      </c>
      <c r="Z1217" s="101">
        <f t="shared" si="195"/>
        <v>80000</v>
      </c>
      <c r="AA1217" s="102">
        <v>46077</v>
      </c>
    </row>
    <row r="1218" spans="1:27">
      <c r="A1218" t="s">
        <v>2772</v>
      </c>
      <c r="B1218" t="s">
        <v>4339</v>
      </c>
      <c r="C1218" t="s">
        <v>4340</v>
      </c>
      <c r="D1218" t="s">
        <v>4341</v>
      </c>
      <c r="E1218">
        <v>150000</v>
      </c>
      <c r="F1218">
        <v>-6</v>
      </c>
      <c r="G1218">
        <v>0</v>
      </c>
      <c r="H1218">
        <v>6</v>
      </c>
      <c r="J1218" t="s">
        <v>6502</v>
      </c>
      <c r="K1218" t="str">
        <f t="shared" si="192"/>
        <v>142447</v>
      </c>
      <c r="L1218" t="str">
        <f t="shared" si="193"/>
        <v>THỜI TRANG</v>
      </c>
      <c r="P1218" t="str">
        <f t="shared" si="188"/>
        <v>THỰC PHẨM</v>
      </c>
      <c r="Q1218" t="str">
        <f t="shared" si="189"/>
        <v>154018</v>
      </c>
      <c r="R1218" t="s">
        <v>3198</v>
      </c>
      <c r="S1218" t="str">
        <f t="shared" si="190"/>
        <v>SHIROBARA -Kem mattra hoa hồng cao cấp 110g</v>
      </c>
      <c r="T1218">
        <f t="shared" si="191"/>
        <v>850000</v>
      </c>
      <c r="U1218">
        <v>29</v>
      </c>
      <c r="V1218">
        <v>28</v>
      </c>
      <c r="X1218">
        <v>-1</v>
      </c>
      <c r="Y1218">
        <f t="shared" si="194"/>
        <v>-1</v>
      </c>
      <c r="Z1218" s="101">
        <f t="shared" si="195"/>
        <v>-850000</v>
      </c>
      <c r="AA1218" s="102">
        <v>0</v>
      </c>
    </row>
    <row r="1219" spans="1:27">
      <c r="A1219" t="s">
        <v>2772</v>
      </c>
      <c r="B1219" t="s">
        <v>4339</v>
      </c>
      <c r="C1219" t="s">
        <v>4340</v>
      </c>
      <c r="D1219" t="s">
        <v>4341</v>
      </c>
      <c r="E1219">
        <v>150000</v>
      </c>
      <c r="F1219">
        <v>-2</v>
      </c>
      <c r="G1219">
        <v>0</v>
      </c>
      <c r="H1219">
        <v>2</v>
      </c>
      <c r="J1219" t="s">
        <v>6502</v>
      </c>
      <c r="K1219" t="str">
        <f t="shared" si="192"/>
        <v>142447</v>
      </c>
      <c r="L1219" t="str">
        <f t="shared" si="193"/>
        <v>THỜI TRANG</v>
      </c>
      <c r="P1219" t="str">
        <f t="shared" si="188"/>
        <v>THỰC PHẨM</v>
      </c>
      <c r="Q1219" t="str">
        <f t="shared" si="189"/>
        <v>154019</v>
      </c>
      <c r="R1219" t="s">
        <v>5725</v>
      </c>
      <c r="S1219" t="str">
        <f t="shared" si="190"/>
        <v>SHIROBARA -Kem vị sữa tươi 35g x 8 chiếc</v>
      </c>
      <c r="T1219">
        <f t="shared" si="191"/>
        <v>760000</v>
      </c>
      <c r="U1219">
        <v>-1</v>
      </c>
      <c r="V1219">
        <v>0</v>
      </c>
      <c r="W1219">
        <v>1</v>
      </c>
      <c r="Y1219">
        <f t="shared" si="194"/>
        <v>1</v>
      </c>
      <c r="Z1219" s="101">
        <f t="shared" si="195"/>
        <v>760000</v>
      </c>
      <c r="AA1219" s="102">
        <v>46098</v>
      </c>
    </row>
    <row r="1220" spans="1:27">
      <c r="A1220" t="s">
        <v>2772</v>
      </c>
      <c r="B1220" t="s">
        <v>4339</v>
      </c>
      <c r="C1220" t="s">
        <v>4340</v>
      </c>
      <c r="D1220" t="s">
        <v>4341</v>
      </c>
      <c r="E1220">
        <v>150000</v>
      </c>
      <c r="F1220">
        <v>-3</v>
      </c>
      <c r="G1220">
        <v>53</v>
      </c>
      <c r="H1220">
        <v>56</v>
      </c>
      <c r="J1220" t="s">
        <v>6502</v>
      </c>
      <c r="K1220" t="str">
        <f t="shared" si="192"/>
        <v>142447</v>
      </c>
      <c r="L1220" t="str">
        <f t="shared" si="193"/>
        <v>THỜI TRANG</v>
      </c>
      <c r="P1220" t="str">
        <f t="shared" si="188"/>
        <v>THỰC PHẨM</v>
      </c>
      <c r="Q1220" t="str">
        <f t="shared" si="189"/>
        <v>154024</v>
      </c>
      <c r="R1220" t="s">
        <v>3171</v>
      </c>
      <c r="S1220" t="str">
        <f t="shared" si="190"/>
        <v>NAGANUMA - Kem vị muối 100g</v>
      </c>
      <c r="T1220">
        <f t="shared" si="191"/>
        <v>225000</v>
      </c>
      <c r="U1220">
        <v>8</v>
      </c>
      <c r="V1220">
        <v>7</v>
      </c>
      <c r="X1220">
        <v>-1</v>
      </c>
      <c r="Y1220">
        <f t="shared" si="194"/>
        <v>-1</v>
      </c>
      <c r="Z1220" s="101">
        <f t="shared" si="195"/>
        <v>-225000</v>
      </c>
      <c r="AA1220" s="102">
        <v>0</v>
      </c>
    </row>
    <row r="1221" spans="1:27">
      <c r="A1221" t="s">
        <v>2772</v>
      </c>
      <c r="B1221" t="s">
        <v>4339</v>
      </c>
      <c r="C1221" t="s">
        <v>4340</v>
      </c>
      <c r="D1221" t="s">
        <v>4341</v>
      </c>
      <c r="E1221">
        <v>150000</v>
      </c>
      <c r="F1221">
        <v>-9</v>
      </c>
      <c r="G1221">
        <v>47</v>
      </c>
      <c r="H1221">
        <v>56</v>
      </c>
      <c r="J1221" t="s">
        <v>6502</v>
      </c>
      <c r="K1221" t="str">
        <f t="shared" si="192"/>
        <v>142447</v>
      </c>
      <c r="L1221" t="str">
        <f t="shared" si="193"/>
        <v>THỜI TRANG</v>
      </c>
      <c r="P1221" t="str">
        <f t="shared" si="188"/>
        <v>THỰC PHẨM</v>
      </c>
      <c r="Q1221" t="str">
        <f t="shared" si="189"/>
        <v>154037</v>
      </c>
      <c r="R1221" t="s">
        <v>5939</v>
      </c>
      <c r="S1221" t="str">
        <f t="shared" si="190"/>
        <v>Calbee – Ngũ cốc trái cây ít đường 600g</v>
      </c>
      <c r="T1221">
        <f t="shared" si="191"/>
        <v>195000</v>
      </c>
      <c r="U1221">
        <v>-1</v>
      </c>
      <c r="V1221">
        <v>0</v>
      </c>
      <c r="W1221">
        <v>1</v>
      </c>
      <c r="Y1221">
        <f t="shared" si="194"/>
        <v>1</v>
      </c>
      <c r="Z1221" s="101">
        <f t="shared" si="195"/>
        <v>195000</v>
      </c>
      <c r="AA1221" s="102">
        <v>46129</v>
      </c>
    </row>
    <row r="1222" spans="1:27">
      <c r="A1222" t="s">
        <v>2772</v>
      </c>
      <c r="B1222" t="s">
        <v>4339</v>
      </c>
      <c r="C1222" t="s">
        <v>4340</v>
      </c>
      <c r="D1222" t="s">
        <v>4341</v>
      </c>
      <c r="E1222">
        <v>150000</v>
      </c>
      <c r="F1222">
        <v>-1</v>
      </c>
      <c r="G1222">
        <v>33</v>
      </c>
      <c r="H1222">
        <v>34</v>
      </c>
      <c r="J1222" t="s">
        <v>6502</v>
      </c>
      <c r="K1222" t="str">
        <f t="shared" si="192"/>
        <v>142447</v>
      </c>
      <c r="L1222" t="str">
        <f t="shared" si="193"/>
        <v>THỜI TRANG</v>
      </c>
      <c r="P1222" t="str">
        <f t="shared" si="188"/>
        <v>THỰC PHẨM</v>
      </c>
      <c r="Q1222" t="str">
        <f t="shared" si="189"/>
        <v>154049</v>
      </c>
      <c r="R1222" t="s">
        <v>5721</v>
      </c>
      <c r="S1222" t="str">
        <f t="shared" si="190"/>
        <v>YBC- Bánh ngũ cốc nguyên cám 232g</v>
      </c>
      <c r="T1222">
        <f t="shared" si="191"/>
        <v>85000</v>
      </c>
      <c r="U1222">
        <v>-1</v>
      </c>
      <c r="V1222">
        <v>0</v>
      </c>
      <c r="W1222">
        <v>1</v>
      </c>
      <c r="Y1222">
        <f t="shared" si="194"/>
        <v>1</v>
      </c>
      <c r="Z1222" s="101">
        <f t="shared" si="195"/>
        <v>85000</v>
      </c>
      <c r="AA1222" s="102">
        <v>46098</v>
      </c>
    </row>
    <row r="1223" spans="1:27">
      <c r="A1223" t="s">
        <v>2772</v>
      </c>
      <c r="B1223" t="s">
        <v>4339</v>
      </c>
      <c r="C1223" t="s">
        <v>4340</v>
      </c>
      <c r="D1223" t="s">
        <v>4341</v>
      </c>
      <c r="E1223">
        <v>150000</v>
      </c>
      <c r="F1223">
        <v>-42</v>
      </c>
      <c r="G1223">
        <v>27</v>
      </c>
      <c r="H1223">
        <v>69</v>
      </c>
      <c r="J1223" t="s">
        <v>6502</v>
      </c>
      <c r="K1223" t="str">
        <f t="shared" si="192"/>
        <v>142447</v>
      </c>
      <c r="L1223" t="str">
        <f t="shared" si="193"/>
        <v>THỜI TRANG</v>
      </c>
      <c r="P1223" t="str">
        <f t="shared" si="188"/>
        <v>THỰC PHẨM</v>
      </c>
      <c r="Q1223" t="str">
        <f t="shared" si="189"/>
        <v>154051</v>
      </c>
      <c r="R1223" t="s">
        <v>1776</v>
      </c>
      <c r="S1223" t="str">
        <f t="shared" si="190"/>
        <v>EIWA- Kẹo Marshmallow vị việt quất</v>
      </c>
      <c r="T1223">
        <f t="shared" si="191"/>
        <v>45000</v>
      </c>
      <c r="U1223">
        <v>26</v>
      </c>
      <c r="V1223">
        <v>25</v>
      </c>
      <c r="X1223">
        <v>-1</v>
      </c>
      <c r="Y1223">
        <f t="shared" si="194"/>
        <v>-1</v>
      </c>
      <c r="Z1223" s="101">
        <f t="shared" si="195"/>
        <v>-45000</v>
      </c>
      <c r="AA1223" s="102">
        <v>0</v>
      </c>
    </row>
    <row r="1224" spans="1:27">
      <c r="A1224" t="s">
        <v>2772</v>
      </c>
      <c r="B1224" t="s">
        <v>4339</v>
      </c>
      <c r="C1224" t="s">
        <v>4340</v>
      </c>
      <c r="D1224" t="s">
        <v>4341</v>
      </c>
      <c r="E1224">
        <v>150000</v>
      </c>
      <c r="F1224">
        <v>-3</v>
      </c>
      <c r="G1224">
        <v>2</v>
      </c>
      <c r="H1224">
        <v>5</v>
      </c>
      <c r="J1224" t="s">
        <v>6502</v>
      </c>
      <c r="K1224" t="str">
        <f t="shared" si="192"/>
        <v>142447</v>
      </c>
      <c r="L1224" t="str">
        <f t="shared" si="193"/>
        <v>THỜI TRANG</v>
      </c>
      <c r="P1224" t="str">
        <f t="shared" si="188"/>
        <v>THỰC PHẨM</v>
      </c>
      <c r="Q1224" t="str">
        <f t="shared" si="189"/>
        <v>154066</v>
      </c>
      <c r="R1224" t="s">
        <v>4586</v>
      </c>
      <c r="S1224" t="str">
        <f t="shared" si="190"/>
        <v>NOMURA - Bánh quy Mire vị caramel 120g</v>
      </c>
      <c r="T1224">
        <f t="shared" si="191"/>
        <v>60000</v>
      </c>
      <c r="U1224">
        <v>-1</v>
      </c>
      <c r="V1224">
        <v>0</v>
      </c>
      <c r="W1224">
        <v>1</v>
      </c>
      <c r="Y1224">
        <f t="shared" si="194"/>
        <v>1</v>
      </c>
      <c r="Z1224" s="101">
        <f t="shared" si="195"/>
        <v>60000</v>
      </c>
      <c r="AA1224" s="102">
        <v>46000</v>
      </c>
    </row>
    <row r="1225" spans="1:27">
      <c r="A1225" t="s">
        <v>2772</v>
      </c>
      <c r="B1225" t="s">
        <v>4339</v>
      </c>
      <c r="C1225" t="s">
        <v>4340</v>
      </c>
      <c r="D1225" t="s">
        <v>4341</v>
      </c>
      <c r="E1225">
        <v>150000</v>
      </c>
      <c r="F1225">
        <v>-2</v>
      </c>
      <c r="G1225">
        <v>0</v>
      </c>
      <c r="H1225">
        <v>2</v>
      </c>
      <c r="J1225" t="s">
        <v>6502</v>
      </c>
      <c r="K1225" t="str">
        <f t="shared" si="192"/>
        <v>142447</v>
      </c>
      <c r="L1225" t="str">
        <f t="shared" si="193"/>
        <v>THỜI TRANG</v>
      </c>
      <c r="P1225" t="str">
        <f t="shared" si="188"/>
        <v>THỰC PHẨM</v>
      </c>
      <c r="Q1225" t="str">
        <f t="shared" si="189"/>
        <v>154071</v>
      </c>
      <c r="R1225" t="s">
        <v>1110</v>
      </c>
      <c r="S1225" t="str">
        <f t="shared" si="190"/>
        <v>BOURBON - Bánh xốp sữa đậu nành 112.8g</v>
      </c>
      <c r="T1225">
        <f t="shared" si="191"/>
        <v>75000</v>
      </c>
      <c r="U1225">
        <v>11</v>
      </c>
      <c r="V1225">
        <v>18</v>
      </c>
      <c r="X1225">
        <v>7</v>
      </c>
      <c r="Y1225">
        <f t="shared" si="194"/>
        <v>7</v>
      </c>
      <c r="Z1225" s="101">
        <f t="shared" si="195"/>
        <v>525000</v>
      </c>
      <c r="AA1225" s="102">
        <v>0</v>
      </c>
    </row>
    <row r="1226" spans="1:27">
      <c r="A1226" t="s">
        <v>2772</v>
      </c>
      <c r="B1226" t="s">
        <v>4339</v>
      </c>
      <c r="C1226" t="s">
        <v>4340</v>
      </c>
      <c r="D1226" t="s">
        <v>4341</v>
      </c>
      <c r="E1226">
        <v>150000</v>
      </c>
      <c r="F1226">
        <v>-32</v>
      </c>
      <c r="G1226">
        <v>0</v>
      </c>
      <c r="H1226">
        <v>32</v>
      </c>
      <c r="J1226" t="s">
        <v>6502</v>
      </c>
      <c r="K1226" t="str">
        <f t="shared" si="192"/>
        <v>142447</v>
      </c>
      <c r="L1226" t="str">
        <f t="shared" si="193"/>
        <v>THỜI TRANG</v>
      </c>
      <c r="P1226" t="str">
        <f t="shared" si="188"/>
        <v>THỰC PHẨM</v>
      </c>
      <c r="Q1226" t="str">
        <f t="shared" si="189"/>
        <v>154086</v>
      </c>
      <c r="R1226" t="s">
        <v>1917</v>
      </c>
      <c r="S1226" t="str">
        <f t="shared" si="190"/>
        <v>TARAMI - Thạch vị quýt Nhật Mikan</v>
      </c>
      <c r="T1226">
        <f t="shared" si="191"/>
        <v>35000</v>
      </c>
      <c r="U1226">
        <v>9</v>
      </c>
      <c r="V1226">
        <v>7</v>
      </c>
      <c r="X1226">
        <v>-2</v>
      </c>
      <c r="Y1226">
        <f t="shared" si="194"/>
        <v>-2</v>
      </c>
      <c r="Z1226" s="101">
        <f t="shared" si="195"/>
        <v>-70000</v>
      </c>
      <c r="AA1226" s="102">
        <v>0</v>
      </c>
    </row>
    <row r="1227" spans="1:27">
      <c r="A1227" t="s">
        <v>2772</v>
      </c>
      <c r="B1227" t="s">
        <v>4339</v>
      </c>
      <c r="C1227" t="s">
        <v>4340</v>
      </c>
      <c r="D1227" t="s">
        <v>4341</v>
      </c>
      <c r="E1227">
        <v>150000</v>
      </c>
      <c r="F1227">
        <v>-3</v>
      </c>
      <c r="G1227">
        <v>0</v>
      </c>
      <c r="H1227">
        <v>3</v>
      </c>
      <c r="J1227" t="s">
        <v>6502</v>
      </c>
      <c r="K1227" t="str">
        <f t="shared" si="192"/>
        <v>142447</v>
      </c>
      <c r="L1227" t="str">
        <f t="shared" si="193"/>
        <v>THỜI TRANG</v>
      </c>
      <c r="P1227" t="str">
        <f t="shared" si="188"/>
        <v>THỰC PHẨM</v>
      </c>
      <c r="Q1227" t="str">
        <f t="shared" si="189"/>
        <v>154087</v>
      </c>
      <c r="R1227" t="s">
        <v>370</v>
      </c>
      <c r="S1227" t="str">
        <f t="shared" si="190"/>
        <v>TARAMI - Thạch mix vị Dossari</v>
      </c>
      <c r="T1227">
        <f t="shared" si="191"/>
        <v>35000</v>
      </c>
      <c r="U1227">
        <v>6</v>
      </c>
      <c r="V1227">
        <v>7</v>
      </c>
      <c r="X1227">
        <v>1</v>
      </c>
      <c r="Y1227">
        <f t="shared" si="194"/>
        <v>1</v>
      </c>
      <c r="Z1227" s="101">
        <f t="shared" si="195"/>
        <v>35000</v>
      </c>
      <c r="AA1227" s="102">
        <v>0</v>
      </c>
    </row>
    <row r="1228" spans="1:27">
      <c r="A1228" t="s">
        <v>2772</v>
      </c>
      <c r="B1228" t="s">
        <v>4339</v>
      </c>
      <c r="C1228" t="s">
        <v>4340</v>
      </c>
      <c r="D1228" t="s">
        <v>4341</v>
      </c>
      <c r="E1228">
        <v>150000</v>
      </c>
      <c r="F1228">
        <v>-9</v>
      </c>
      <c r="G1228">
        <v>0</v>
      </c>
      <c r="H1228">
        <v>9</v>
      </c>
      <c r="J1228" t="s">
        <v>6502</v>
      </c>
      <c r="K1228" t="str">
        <f t="shared" si="192"/>
        <v>142447</v>
      </c>
      <c r="L1228" t="str">
        <f t="shared" si="193"/>
        <v>THỜI TRANG</v>
      </c>
      <c r="P1228" t="str">
        <f t="shared" si="188"/>
        <v>THỰC PHẨM</v>
      </c>
      <c r="Q1228" t="str">
        <f t="shared" si="189"/>
        <v>154088</v>
      </c>
      <c r="R1228" t="s">
        <v>1911</v>
      </c>
      <c r="S1228" t="str">
        <f t="shared" si="190"/>
        <v>TARAMI - Thạch vị đào trắng</v>
      </c>
      <c r="T1228">
        <f t="shared" si="191"/>
        <v>35000</v>
      </c>
      <c r="U1228">
        <v>2</v>
      </c>
      <c r="V1228">
        <v>0</v>
      </c>
      <c r="X1228">
        <v>-2</v>
      </c>
      <c r="Y1228">
        <f t="shared" si="194"/>
        <v>-2</v>
      </c>
      <c r="Z1228" s="101">
        <f t="shared" si="195"/>
        <v>-70000</v>
      </c>
      <c r="AA1228" s="102">
        <v>0</v>
      </c>
    </row>
    <row r="1229" spans="1:27">
      <c r="A1229" t="s">
        <v>2772</v>
      </c>
      <c r="B1229" t="s">
        <v>4339</v>
      </c>
      <c r="C1229" t="s">
        <v>4340</v>
      </c>
      <c r="D1229" t="s">
        <v>4341</v>
      </c>
      <c r="E1229">
        <v>150000</v>
      </c>
      <c r="F1229">
        <v>-12</v>
      </c>
      <c r="G1229">
        <v>0</v>
      </c>
      <c r="H1229">
        <v>12</v>
      </c>
      <c r="J1229" t="s">
        <v>6502</v>
      </c>
      <c r="K1229" t="str">
        <f t="shared" si="192"/>
        <v>142447</v>
      </c>
      <c r="L1229" t="str">
        <f t="shared" si="193"/>
        <v>THỜI TRANG</v>
      </c>
      <c r="P1229" t="str">
        <f t="shared" si="188"/>
        <v>THỰC PHẨM</v>
      </c>
      <c r="Q1229" t="str">
        <f t="shared" si="189"/>
        <v>154089</v>
      </c>
      <c r="R1229" t="s">
        <v>636</v>
      </c>
      <c r="S1229" t="str">
        <f t="shared" si="190"/>
        <v>TARAMI - Thạch vị táo Dossari</v>
      </c>
      <c r="T1229">
        <f t="shared" si="191"/>
        <v>35000</v>
      </c>
      <c r="U1229">
        <v>21</v>
      </c>
      <c r="V1229">
        <v>20</v>
      </c>
      <c r="X1229">
        <v>-1</v>
      </c>
      <c r="Y1229">
        <f t="shared" si="194"/>
        <v>-1</v>
      </c>
      <c r="Z1229" s="101">
        <f t="shared" si="195"/>
        <v>-35000</v>
      </c>
      <c r="AA1229" s="102">
        <v>0</v>
      </c>
    </row>
    <row r="1230" spans="1:27">
      <c r="A1230" t="s">
        <v>2772</v>
      </c>
      <c r="B1230" t="s">
        <v>4339</v>
      </c>
      <c r="C1230" t="s">
        <v>4340</v>
      </c>
      <c r="D1230" t="s">
        <v>4341</v>
      </c>
      <c r="E1230">
        <v>150000</v>
      </c>
      <c r="F1230">
        <v>-12</v>
      </c>
      <c r="G1230">
        <v>0</v>
      </c>
      <c r="H1230">
        <v>12</v>
      </c>
      <c r="J1230" t="s">
        <v>6502</v>
      </c>
      <c r="K1230" t="str">
        <f t="shared" si="192"/>
        <v>142447</v>
      </c>
      <c r="L1230" t="str">
        <f t="shared" si="193"/>
        <v>THỜI TRANG</v>
      </c>
      <c r="P1230" t="str">
        <f t="shared" si="188"/>
        <v>THỰC PHẨM</v>
      </c>
      <c r="Q1230" t="str">
        <f t="shared" si="189"/>
        <v>154090</v>
      </c>
      <c r="R1230" t="s">
        <v>690</v>
      </c>
      <c r="S1230" t="str">
        <f t="shared" si="190"/>
        <v>TARAMI - Thạch vị dứa Dossari</v>
      </c>
      <c r="T1230">
        <f t="shared" si="191"/>
        <v>35000</v>
      </c>
      <c r="U1230">
        <v>23</v>
      </c>
      <c r="V1230">
        <v>22</v>
      </c>
      <c r="X1230">
        <v>-1</v>
      </c>
      <c r="Y1230">
        <f t="shared" si="194"/>
        <v>-1</v>
      </c>
      <c r="Z1230" s="101">
        <f t="shared" si="195"/>
        <v>-35000</v>
      </c>
      <c r="AA1230" s="102">
        <v>0</v>
      </c>
    </row>
    <row r="1231" spans="1:27">
      <c r="A1231" t="s">
        <v>2772</v>
      </c>
      <c r="B1231" t="s">
        <v>4339</v>
      </c>
      <c r="C1231" t="s">
        <v>4340</v>
      </c>
      <c r="D1231" t="s">
        <v>4341</v>
      </c>
      <c r="E1231">
        <v>150000</v>
      </c>
      <c r="F1231">
        <v>-3</v>
      </c>
      <c r="G1231">
        <v>0</v>
      </c>
      <c r="H1231">
        <v>3</v>
      </c>
      <c r="J1231" t="s">
        <v>6502</v>
      </c>
      <c r="K1231" t="str">
        <f t="shared" si="192"/>
        <v>142447</v>
      </c>
      <c r="L1231" t="str">
        <f t="shared" si="193"/>
        <v>THỜI TRANG</v>
      </c>
      <c r="P1231" t="str">
        <f t="shared" si="188"/>
        <v>THỰC PHẨM</v>
      </c>
      <c r="Q1231" t="str">
        <f t="shared" si="189"/>
        <v>154162</v>
      </c>
      <c r="R1231" t="s">
        <v>502</v>
      </c>
      <c r="S1231" t="str">
        <f t="shared" si="190"/>
        <v>FURUTA- Kẹo Socola hình quả trứng 20g</v>
      </c>
      <c r="T1231">
        <f t="shared" si="191"/>
        <v>48000</v>
      </c>
      <c r="U1231">
        <v>52</v>
      </c>
      <c r="V1231">
        <v>53</v>
      </c>
      <c r="X1231">
        <v>1</v>
      </c>
      <c r="Y1231">
        <f t="shared" si="194"/>
        <v>1</v>
      </c>
      <c r="Z1231" s="101">
        <f t="shared" si="195"/>
        <v>48000</v>
      </c>
      <c r="AA1231" s="102">
        <v>0</v>
      </c>
    </row>
    <row r="1232" spans="1:27">
      <c r="A1232" t="s">
        <v>2772</v>
      </c>
      <c r="B1232" t="s">
        <v>4339</v>
      </c>
      <c r="C1232" t="s">
        <v>4340</v>
      </c>
      <c r="D1232" t="s">
        <v>4341</v>
      </c>
      <c r="E1232">
        <v>150000</v>
      </c>
      <c r="F1232">
        <v>-32</v>
      </c>
      <c r="G1232">
        <v>0</v>
      </c>
      <c r="H1232">
        <v>32</v>
      </c>
      <c r="J1232" t="s">
        <v>6502</v>
      </c>
      <c r="K1232" t="str">
        <f t="shared" si="192"/>
        <v>142447</v>
      </c>
      <c r="L1232" t="str">
        <f t="shared" si="193"/>
        <v>THỜI TRANG</v>
      </c>
      <c r="P1232" t="str">
        <f t="shared" si="188"/>
        <v>THỰC PHẨM</v>
      </c>
      <c r="Q1232" t="str">
        <f t="shared" si="189"/>
        <v>154163</v>
      </c>
      <c r="R1232" t="s">
        <v>1732</v>
      </c>
      <c r="S1232" t="str">
        <f t="shared" si="190"/>
        <v>CORIS- Kẹo Viên Thổi Sáo Vị Nho 8 viên</v>
      </c>
      <c r="T1232">
        <f t="shared" si="191"/>
        <v>25000</v>
      </c>
      <c r="U1232">
        <v>7</v>
      </c>
      <c r="V1232">
        <v>6</v>
      </c>
      <c r="X1232">
        <v>-1</v>
      </c>
      <c r="Y1232">
        <f t="shared" si="194"/>
        <v>-1</v>
      </c>
      <c r="Z1232" s="101">
        <f t="shared" si="195"/>
        <v>-25000</v>
      </c>
      <c r="AA1232" s="102">
        <v>0</v>
      </c>
    </row>
    <row r="1233" spans="1:27">
      <c r="A1233" t="s">
        <v>2772</v>
      </c>
      <c r="B1233" t="s">
        <v>4339</v>
      </c>
      <c r="C1233" t="s">
        <v>4340</v>
      </c>
      <c r="D1233" t="s">
        <v>4341</v>
      </c>
      <c r="E1233">
        <v>150000</v>
      </c>
      <c r="F1233">
        <v>-2</v>
      </c>
      <c r="G1233">
        <v>0</v>
      </c>
      <c r="H1233">
        <v>2</v>
      </c>
      <c r="J1233" t="s">
        <v>6502</v>
      </c>
      <c r="K1233" t="str">
        <f t="shared" si="192"/>
        <v>142447</v>
      </c>
      <c r="L1233" t="str">
        <f t="shared" si="193"/>
        <v>THỜI TRANG</v>
      </c>
      <c r="P1233" t="str">
        <f t="shared" si="188"/>
        <v>THỰC PHẨM</v>
      </c>
      <c r="Q1233" t="str">
        <f t="shared" si="189"/>
        <v>154167</v>
      </c>
      <c r="R1233" t="s">
        <v>5299</v>
      </c>
      <c r="S1233" t="str">
        <f t="shared" si="190"/>
        <v>TANAKA - Gia vị rắc cơm Hello Kitty 40g (10x8)</v>
      </c>
      <c r="T1233">
        <f t="shared" si="191"/>
        <v>90000</v>
      </c>
      <c r="U1233">
        <v>-1</v>
      </c>
      <c r="V1233">
        <v>0</v>
      </c>
      <c r="W1233">
        <v>1</v>
      </c>
      <c r="Y1233">
        <f t="shared" si="194"/>
        <v>1</v>
      </c>
      <c r="Z1233" s="101">
        <f t="shared" si="195"/>
        <v>90000</v>
      </c>
      <c r="AA1233" s="102">
        <v>46076</v>
      </c>
    </row>
    <row r="1234" spans="1:27">
      <c r="A1234" t="s">
        <v>2772</v>
      </c>
      <c r="B1234" t="s">
        <v>4339</v>
      </c>
      <c r="C1234" t="s">
        <v>4340</v>
      </c>
      <c r="D1234" t="s">
        <v>4341</v>
      </c>
      <c r="E1234">
        <v>150000</v>
      </c>
      <c r="F1234">
        <v>-12</v>
      </c>
      <c r="G1234">
        <v>38</v>
      </c>
      <c r="H1234">
        <v>50</v>
      </c>
      <c r="J1234" t="s">
        <v>6502</v>
      </c>
      <c r="K1234" t="str">
        <f t="shared" si="192"/>
        <v>142447</v>
      </c>
      <c r="L1234" t="str">
        <f t="shared" si="193"/>
        <v>THỜI TRANG</v>
      </c>
      <c r="P1234" t="str">
        <f t="shared" si="188"/>
        <v>THỰC PHẨM</v>
      </c>
      <c r="Q1234" t="str">
        <f t="shared" si="189"/>
        <v>154170</v>
      </c>
      <c r="R1234" t="s">
        <v>3150</v>
      </c>
      <c r="S1234" t="str">
        <f t="shared" si="190"/>
        <v>FUTABA- Kem Socola 115ml</v>
      </c>
      <c r="T1234">
        <f t="shared" si="191"/>
        <v>45000</v>
      </c>
      <c r="U1234">
        <v>9</v>
      </c>
      <c r="V1234">
        <v>38</v>
      </c>
      <c r="X1234">
        <v>29</v>
      </c>
      <c r="Y1234">
        <f t="shared" si="194"/>
        <v>29</v>
      </c>
      <c r="Z1234" s="101">
        <f t="shared" si="195"/>
        <v>1305000</v>
      </c>
      <c r="AA1234" s="102">
        <v>0</v>
      </c>
    </row>
    <row r="1235" spans="1:27">
      <c r="A1235" t="s">
        <v>2772</v>
      </c>
      <c r="B1235" t="s">
        <v>4339</v>
      </c>
      <c r="C1235" t="s">
        <v>4340</v>
      </c>
      <c r="D1235" t="s">
        <v>4341</v>
      </c>
      <c r="E1235">
        <v>150000</v>
      </c>
      <c r="F1235">
        <v>-12</v>
      </c>
      <c r="G1235">
        <v>0</v>
      </c>
      <c r="H1235">
        <v>12</v>
      </c>
      <c r="J1235" t="s">
        <v>6502</v>
      </c>
      <c r="K1235" t="str">
        <f t="shared" si="192"/>
        <v>142447</v>
      </c>
      <c r="L1235" t="str">
        <f t="shared" si="193"/>
        <v>THỜI TRANG</v>
      </c>
      <c r="P1235" t="str">
        <f t="shared" si="188"/>
        <v>THỰC PHẨM</v>
      </c>
      <c r="Q1235" t="str">
        <f t="shared" si="189"/>
        <v>154173</v>
      </c>
      <c r="R1235" t="s">
        <v>5730</v>
      </c>
      <c r="S1235" t="str">
        <f t="shared" si="190"/>
        <v>White Rose - Kem sữa tươi 35ml</v>
      </c>
      <c r="T1235">
        <f t="shared" si="191"/>
        <v>115000</v>
      </c>
      <c r="U1235">
        <v>1</v>
      </c>
      <c r="V1235">
        <v>0</v>
      </c>
      <c r="W1235">
        <v>-1</v>
      </c>
      <c r="Y1235">
        <f t="shared" si="194"/>
        <v>-1</v>
      </c>
      <c r="Z1235" s="101">
        <f t="shared" si="195"/>
        <v>-115000</v>
      </c>
      <c r="AA1235" s="102">
        <v>46098</v>
      </c>
    </row>
    <row r="1236" spans="1:27">
      <c r="A1236" t="s">
        <v>2772</v>
      </c>
      <c r="B1236" t="s">
        <v>4339</v>
      </c>
      <c r="C1236" t="s">
        <v>4340</v>
      </c>
      <c r="D1236" t="s">
        <v>4341</v>
      </c>
      <c r="E1236">
        <v>150000</v>
      </c>
      <c r="F1236">
        <v>7</v>
      </c>
      <c r="G1236">
        <v>6</v>
      </c>
      <c r="H1236">
        <v>-1</v>
      </c>
      <c r="J1236" t="s">
        <v>6502</v>
      </c>
      <c r="K1236" t="str">
        <f t="shared" si="192"/>
        <v>142447</v>
      </c>
      <c r="L1236" t="str">
        <f t="shared" si="193"/>
        <v>THỜI TRANG</v>
      </c>
      <c r="P1236" t="str">
        <f t="shared" si="188"/>
        <v>THỰC PHẨM</v>
      </c>
      <c r="Q1236" t="str">
        <f t="shared" si="189"/>
        <v>154179</v>
      </c>
      <c r="R1236" t="s">
        <v>4980</v>
      </c>
      <c r="S1236" t="str">
        <f t="shared" si="190"/>
        <v>Otter Mong - Snack Rong Biển Vị Ô Liu 4g*3 gói</v>
      </c>
      <c r="T1236">
        <f t="shared" si="191"/>
        <v>49000</v>
      </c>
      <c r="U1236">
        <v>1</v>
      </c>
      <c r="V1236">
        <v>0</v>
      </c>
      <c r="W1236">
        <v>-1</v>
      </c>
      <c r="Y1236">
        <f t="shared" si="194"/>
        <v>-1</v>
      </c>
      <c r="Z1236" s="101">
        <f t="shared" si="195"/>
        <v>-49000</v>
      </c>
      <c r="AA1236" s="102">
        <v>46031.628055555557</v>
      </c>
    </row>
    <row r="1237" spans="1:27">
      <c r="A1237" t="s">
        <v>2772</v>
      </c>
      <c r="B1237" t="s">
        <v>4339</v>
      </c>
      <c r="C1237" t="s">
        <v>4340</v>
      </c>
      <c r="D1237" t="s">
        <v>4341</v>
      </c>
      <c r="E1237">
        <v>150000</v>
      </c>
      <c r="F1237">
        <v>-224</v>
      </c>
      <c r="G1237">
        <v>0</v>
      </c>
      <c r="H1237">
        <v>224</v>
      </c>
      <c r="J1237" t="s">
        <v>6502</v>
      </c>
      <c r="K1237" t="str">
        <f t="shared" si="192"/>
        <v>142447</v>
      </c>
      <c r="L1237" t="str">
        <f t="shared" si="193"/>
        <v>THỜI TRANG</v>
      </c>
      <c r="P1237" t="str">
        <f t="shared" si="188"/>
        <v>THỰC PHẨM</v>
      </c>
      <c r="Q1237" t="str">
        <f t="shared" si="189"/>
        <v>154182</v>
      </c>
      <c r="R1237" t="s">
        <v>4604</v>
      </c>
      <c r="S1237" t="str">
        <f t="shared" si="190"/>
        <v>OKUMOTO_Bột chiên Suki dùng chiên gà 120g</v>
      </c>
      <c r="T1237">
        <f t="shared" si="191"/>
        <v>45000</v>
      </c>
      <c r="U1237">
        <v>-2</v>
      </c>
      <c r="V1237">
        <v>0</v>
      </c>
      <c r="W1237">
        <v>2</v>
      </c>
      <c r="Y1237">
        <f t="shared" si="194"/>
        <v>2</v>
      </c>
      <c r="Z1237" s="101">
        <f t="shared" si="195"/>
        <v>90000</v>
      </c>
      <c r="AA1237" s="102">
        <v>46000</v>
      </c>
    </row>
    <row r="1238" spans="1:27">
      <c r="A1238" t="s">
        <v>2772</v>
      </c>
      <c r="B1238" t="s">
        <v>3663</v>
      </c>
      <c r="C1238" t="s">
        <v>3664</v>
      </c>
      <c r="D1238" t="s">
        <v>3665</v>
      </c>
      <c r="E1238">
        <v>129000</v>
      </c>
      <c r="F1238">
        <v>-5</v>
      </c>
      <c r="G1238">
        <v>0</v>
      </c>
      <c r="H1238">
        <v>5</v>
      </c>
      <c r="J1238" t="s">
        <v>6372</v>
      </c>
      <c r="K1238" t="str">
        <f t="shared" si="192"/>
        <v>142448</v>
      </c>
      <c r="L1238" t="str">
        <f t="shared" si="193"/>
        <v>THỜI TRANG</v>
      </c>
      <c r="P1238" t="str">
        <f t="shared" si="188"/>
        <v>THỰC PHẨM</v>
      </c>
      <c r="Q1238" t="str">
        <f t="shared" si="189"/>
        <v>154183</v>
      </c>
      <c r="R1238" t="s">
        <v>5396</v>
      </c>
      <c r="S1238" t="str">
        <f t="shared" si="190"/>
        <v>S&amp;B_Viên cari vị cay vừa 180g</v>
      </c>
      <c r="T1238">
        <f t="shared" si="191"/>
        <v>85000</v>
      </c>
      <c r="U1238">
        <v>-1</v>
      </c>
      <c r="V1238">
        <v>0</v>
      </c>
      <c r="W1238">
        <v>1</v>
      </c>
      <c r="Y1238">
        <f t="shared" si="194"/>
        <v>1</v>
      </c>
      <c r="Z1238" s="101">
        <f t="shared" si="195"/>
        <v>85000</v>
      </c>
      <c r="AA1238" s="102">
        <v>46077</v>
      </c>
    </row>
    <row r="1239" spans="1:27">
      <c r="A1239" t="s">
        <v>2772</v>
      </c>
      <c r="B1239" t="s">
        <v>3663</v>
      </c>
      <c r="C1239" t="s">
        <v>3664</v>
      </c>
      <c r="D1239" t="s">
        <v>3665</v>
      </c>
      <c r="E1239">
        <v>129000</v>
      </c>
      <c r="F1239">
        <v>-1</v>
      </c>
      <c r="G1239">
        <v>0</v>
      </c>
      <c r="H1239">
        <v>1</v>
      </c>
      <c r="J1239" t="s">
        <v>6372</v>
      </c>
      <c r="K1239" t="str">
        <f t="shared" si="192"/>
        <v>142448</v>
      </c>
      <c r="L1239" t="str">
        <f t="shared" si="193"/>
        <v>THỜI TRANG</v>
      </c>
      <c r="P1239" t="str">
        <f t="shared" si="188"/>
        <v>THỰC PHẨM</v>
      </c>
      <c r="Q1239" t="str">
        <f t="shared" si="189"/>
        <v>154186</v>
      </c>
      <c r="R1239" t="s">
        <v>1966</v>
      </c>
      <c r="S1239" t="str">
        <f t="shared" si="190"/>
        <v>HACHI_Viên cari kiểu Nhật vị cay vừa 200g</v>
      </c>
      <c r="T1239">
        <f t="shared" si="191"/>
        <v>89000</v>
      </c>
      <c r="U1239">
        <v>8</v>
      </c>
      <c r="V1239">
        <v>7</v>
      </c>
      <c r="X1239">
        <v>-1</v>
      </c>
      <c r="Y1239">
        <f t="shared" si="194"/>
        <v>-1</v>
      </c>
      <c r="Z1239" s="101">
        <f t="shared" si="195"/>
        <v>-89000</v>
      </c>
      <c r="AA1239" s="102">
        <v>0</v>
      </c>
    </row>
    <row r="1240" spans="1:27">
      <c r="A1240" t="s">
        <v>2772</v>
      </c>
      <c r="B1240" t="s">
        <v>3663</v>
      </c>
      <c r="C1240" t="s">
        <v>3664</v>
      </c>
      <c r="D1240" t="s">
        <v>3665</v>
      </c>
      <c r="E1240">
        <v>129000</v>
      </c>
      <c r="F1240">
        <v>-1</v>
      </c>
      <c r="G1240">
        <v>0</v>
      </c>
      <c r="H1240">
        <v>1</v>
      </c>
      <c r="J1240" t="s">
        <v>6372</v>
      </c>
      <c r="K1240" t="str">
        <f t="shared" si="192"/>
        <v>142448</v>
      </c>
      <c r="L1240" t="str">
        <f t="shared" si="193"/>
        <v>THỜI TRANG</v>
      </c>
      <c r="P1240" t="str">
        <f t="shared" si="188"/>
        <v>THỰC PHẨM</v>
      </c>
      <c r="Q1240" t="str">
        <f t="shared" si="189"/>
        <v>154191</v>
      </c>
      <c r="R1240" t="s">
        <v>1782</v>
      </c>
      <c r="S1240" t="str">
        <f t="shared" si="190"/>
        <v>KOSHO_Sốt pasta vị nấm kiểu Nhật 250g</v>
      </c>
      <c r="T1240">
        <f t="shared" si="191"/>
        <v>45000</v>
      </c>
      <c r="U1240">
        <v>1</v>
      </c>
      <c r="V1240">
        <v>0</v>
      </c>
      <c r="X1240">
        <v>-1</v>
      </c>
      <c r="Y1240">
        <f t="shared" si="194"/>
        <v>-1</v>
      </c>
      <c r="Z1240" s="101">
        <f t="shared" si="195"/>
        <v>-45000</v>
      </c>
      <c r="AA1240" s="102">
        <v>0</v>
      </c>
    </row>
    <row r="1241" spans="1:27">
      <c r="A1241" t="s">
        <v>2772</v>
      </c>
      <c r="B1241" t="s">
        <v>3663</v>
      </c>
      <c r="C1241" t="s">
        <v>3664</v>
      </c>
      <c r="D1241" t="s">
        <v>3665</v>
      </c>
      <c r="E1241">
        <v>129000</v>
      </c>
      <c r="F1241">
        <v>-2</v>
      </c>
      <c r="G1241">
        <v>0</v>
      </c>
      <c r="H1241">
        <v>2</v>
      </c>
      <c r="J1241" t="s">
        <v>6372</v>
      </c>
      <c r="K1241" t="str">
        <f t="shared" si="192"/>
        <v>142448</v>
      </c>
      <c r="L1241" t="str">
        <f t="shared" si="193"/>
        <v>THỜI TRANG</v>
      </c>
      <c r="P1241" t="str">
        <f t="shared" si="188"/>
        <v>THỰC PHẨM</v>
      </c>
      <c r="Q1241" t="str">
        <f t="shared" si="189"/>
        <v>154198</v>
      </c>
      <c r="R1241" t="s">
        <v>5855</v>
      </c>
      <c r="S1241" t="str">
        <f t="shared" si="190"/>
        <v>YAMAMOTO_Mì ramen ăn liền vị miso 90g*5</v>
      </c>
      <c r="T1241">
        <f t="shared" si="191"/>
        <v>99000</v>
      </c>
      <c r="U1241">
        <v>-1</v>
      </c>
      <c r="V1241">
        <v>0</v>
      </c>
      <c r="W1241">
        <v>1</v>
      </c>
      <c r="Y1241">
        <f t="shared" si="194"/>
        <v>1</v>
      </c>
      <c r="Z1241" s="101">
        <f t="shared" si="195"/>
        <v>99000</v>
      </c>
      <c r="AA1241" s="102">
        <v>46120.377395833333</v>
      </c>
    </row>
    <row r="1242" spans="1:27">
      <c r="A1242" t="s">
        <v>2772</v>
      </c>
      <c r="B1242" t="s">
        <v>3663</v>
      </c>
      <c r="C1242" t="s">
        <v>3664</v>
      </c>
      <c r="D1242" t="s">
        <v>3665</v>
      </c>
      <c r="E1242">
        <v>129000</v>
      </c>
      <c r="F1242">
        <v>-1</v>
      </c>
      <c r="G1242">
        <v>0</v>
      </c>
      <c r="H1242">
        <v>1</v>
      </c>
      <c r="J1242" t="s">
        <v>6372</v>
      </c>
      <c r="K1242" t="str">
        <f t="shared" si="192"/>
        <v>142448</v>
      </c>
      <c r="L1242" t="str">
        <f t="shared" si="193"/>
        <v>THỜI TRANG</v>
      </c>
      <c r="P1242" t="str">
        <f t="shared" si="188"/>
        <v>THỰC PHẨM</v>
      </c>
      <c r="Q1242" t="str">
        <f t="shared" si="189"/>
        <v>154202</v>
      </c>
      <c r="R1242" t="s">
        <v>5976</v>
      </c>
      <c r="S1242" t="str">
        <f t="shared" si="190"/>
        <v>MARUKIN- Bánh bông lan baumkuchen cắt lát 225g</v>
      </c>
      <c r="T1242">
        <f t="shared" si="191"/>
        <v>119000</v>
      </c>
      <c r="U1242">
        <v>-1</v>
      </c>
      <c r="V1242">
        <v>0</v>
      </c>
      <c r="W1242">
        <v>1</v>
      </c>
      <c r="Y1242">
        <f t="shared" si="194"/>
        <v>1</v>
      </c>
      <c r="Z1242" s="101">
        <f t="shared" si="195"/>
        <v>119000</v>
      </c>
      <c r="AA1242" s="102">
        <v>46140</v>
      </c>
    </row>
    <row r="1243" spans="1:27">
      <c r="A1243" t="s">
        <v>2772</v>
      </c>
      <c r="B1243" t="s">
        <v>3663</v>
      </c>
      <c r="C1243" t="s">
        <v>3664</v>
      </c>
      <c r="D1243" t="s">
        <v>3665</v>
      </c>
      <c r="E1243">
        <v>129000</v>
      </c>
      <c r="F1243">
        <v>-2</v>
      </c>
      <c r="G1243">
        <v>0</v>
      </c>
      <c r="H1243">
        <v>2</v>
      </c>
      <c r="J1243" t="s">
        <v>6372</v>
      </c>
      <c r="K1243" t="str">
        <f t="shared" si="192"/>
        <v>142448</v>
      </c>
      <c r="L1243" t="str">
        <f t="shared" si="193"/>
        <v>THỜI TRANG</v>
      </c>
      <c r="P1243" t="str">
        <f t="shared" si="188"/>
        <v>THỰC PHẨM</v>
      </c>
      <c r="Q1243" t="str">
        <f t="shared" si="189"/>
        <v>154203</v>
      </c>
      <c r="R1243" t="s">
        <v>5681</v>
      </c>
      <c r="S1243" t="str">
        <f t="shared" si="190"/>
        <v>MARUKIN- Bánh baumkuchen vị phô mai cắt lát 225g</v>
      </c>
      <c r="T1243">
        <f t="shared" si="191"/>
        <v>119000</v>
      </c>
      <c r="U1243">
        <v>-1</v>
      </c>
      <c r="V1243">
        <v>0</v>
      </c>
      <c r="W1243">
        <v>1</v>
      </c>
      <c r="Y1243">
        <f t="shared" si="194"/>
        <v>1</v>
      </c>
      <c r="Z1243" s="101">
        <f t="shared" si="195"/>
        <v>119000</v>
      </c>
      <c r="AA1243" s="102">
        <v>46092</v>
      </c>
    </row>
    <row r="1244" spans="1:27">
      <c r="A1244" t="s">
        <v>2772</v>
      </c>
      <c r="B1244" t="s">
        <v>3663</v>
      </c>
      <c r="C1244" t="s">
        <v>3664</v>
      </c>
      <c r="D1244" t="s">
        <v>3665</v>
      </c>
      <c r="E1244">
        <v>129000</v>
      </c>
      <c r="F1244">
        <v>-2</v>
      </c>
      <c r="G1244">
        <v>0</v>
      </c>
      <c r="H1244">
        <v>2</v>
      </c>
      <c r="J1244" t="s">
        <v>6372</v>
      </c>
      <c r="K1244" t="str">
        <f t="shared" si="192"/>
        <v>142448</v>
      </c>
      <c r="L1244" t="str">
        <f t="shared" si="193"/>
        <v>THỜI TRANG</v>
      </c>
      <c r="P1244" t="str">
        <f t="shared" ref="P1244:P1307" si="196">VLOOKUP(Q1244,K:L,2,0)</f>
        <v>THỰC PHẨM</v>
      </c>
      <c r="Q1244" t="str">
        <f t="shared" ref="Q1244:Q1307" si="197">VLOOKUP(R1244,C:K,9,0)</f>
        <v>154204</v>
      </c>
      <c r="R1244" t="s">
        <v>5304</v>
      </c>
      <c r="S1244" t="str">
        <f t="shared" ref="S1244:S1307" si="198">VLOOKUP(R1244,C:D,2,0)</f>
        <v>NIHON KAISUI- Gia vị rắc cơm vị rong biển cá ngừ</v>
      </c>
      <c r="T1244">
        <f t="shared" ref="T1244:T1307" si="199">VLOOKUP(R1244,C:E,3,0)</f>
        <v>79000</v>
      </c>
      <c r="U1244">
        <v>1</v>
      </c>
      <c r="V1244">
        <v>0</v>
      </c>
      <c r="W1244">
        <v>-1</v>
      </c>
      <c r="Y1244">
        <f t="shared" si="194"/>
        <v>-1</v>
      </c>
      <c r="Z1244" s="101">
        <f t="shared" si="195"/>
        <v>-79000</v>
      </c>
      <c r="AA1244" s="102">
        <v>46076</v>
      </c>
    </row>
    <row r="1245" spans="1:27">
      <c r="A1245" t="s">
        <v>2772</v>
      </c>
      <c r="B1245" t="s">
        <v>3663</v>
      </c>
      <c r="C1245" t="s">
        <v>3664</v>
      </c>
      <c r="D1245" t="s">
        <v>3665</v>
      </c>
      <c r="E1245">
        <v>129000</v>
      </c>
      <c r="F1245">
        <v>-2</v>
      </c>
      <c r="G1245">
        <v>0</v>
      </c>
      <c r="H1245">
        <v>2</v>
      </c>
      <c r="J1245" t="s">
        <v>6372</v>
      </c>
      <c r="K1245" t="str">
        <f t="shared" si="192"/>
        <v>142448</v>
      </c>
      <c r="L1245" t="str">
        <f t="shared" si="193"/>
        <v>THỜI TRANG</v>
      </c>
      <c r="P1245" t="str">
        <f t="shared" si="196"/>
        <v>THỰC PHẨM</v>
      </c>
      <c r="Q1245" t="str">
        <f t="shared" si="197"/>
        <v>154205</v>
      </c>
      <c r="R1245" t="s">
        <v>5302</v>
      </c>
      <c r="S1245" t="str">
        <f t="shared" si="198"/>
        <v>NIHON KAISUI- Gia vị rắc cơm vị rong biển và trứng</v>
      </c>
      <c r="T1245">
        <f t="shared" si="199"/>
        <v>79000</v>
      </c>
      <c r="U1245">
        <v>-1</v>
      </c>
      <c r="V1245">
        <v>0</v>
      </c>
      <c r="W1245">
        <v>1</v>
      </c>
      <c r="Y1245">
        <f t="shared" si="194"/>
        <v>1</v>
      </c>
      <c r="Z1245" s="101">
        <f t="shared" si="195"/>
        <v>79000</v>
      </c>
      <c r="AA1245" s="102">
        <v>46076</v>
      </c>
    </row>
    <row r="1246" spans="1:27">
      <c r="A1246" t="s">
        <v>2772</v>
      </c>
      <c r="B1246" t="s">
        <v>3663</v>
      </c>
      <c r="C1246" t="s">
        <v>3664</v>
      </c>
      <c r="D1246" t="s">
        <v>3665</v>
      </c>
      <c r="E1246">
        <v>129000</v>
      </c>
      <c r="F1246">
        <v>-1</v>
      </c>
      <c r="G1246">
        <v>0</v>
      </c>
      <c r="H1246">
        <v>1</v>
      </c>
      <c r="J1246" t="s">
        <v>6372</v>
      </c>
      <c r="K1246" t="str">
        <f t="shared" si="192"/>
        <v>142448</v>
      </c>
      <c r="L1246" t="str">
        <f t="shared" si="193"/>
        <v>THỜI TRANG</v>
      </c>
      <c r="P1246" t="str">
        <f t="shared" si="196"/>
        <v>THỰC PHẨM</v>
      </c>
      <c r="Q1246" t="str">
        <f t="shared" si="197"/>
        <v>154227</v>
      </c>
      <c r="R1246" t="s">
        <v>5392</v>
      </c>
      <c r="S1246" t="str">
        <f t="shared" si="198"/>
        <v>HACHI_Sốt cà chua cho mì spaghetti 260g</v>
      </c>
      <c r="T1246">
        <f t="shared" si="199"/>
        <v>77000</v>
      </c>
      <c r="U1246">
        <v>-2</v>
      </c>
      <c r="V1246">
        <v>0</v>
      </c>
      <c r="W1246">
        <v>2</v>
      </c>
      <c r="Y1246">
        <f t="shared" si="194"/>
        <v>2</v>
      </c>
      <c r="Z1246" s="101">
        <f t="shared" si="195"/>
        <v>154000</v>
      </c>
      <c r="AA1246" s="102">
        <v>46077</v>
      </c>
    </row>
    <row r="1247" spans="1:27">
      <c r="A1247" t="s">
        <v>2772</v>
      </c>
      <c r="B1247" t="s">
        <v>3663</v>
      </c>
      <c r="C1247" t="s">
        <v>3664</v>
      </c>
      <c r="D1247" t="s">
        <v>3665</v>
      </c>
      <c r="E1247">
        <v>129000</v>
      </c>
      <c r="F1247">
        <v>-1</v>
      </c>
      <c r="G1247">
        <v>0</v>
      </c>
      <c r="H1247">
        <v>1</v>
      </c>
      <c r="J1247" t="s">
        <v>6372</v>
      </c>
      <c r="K1247" t="str">
        <f t="shared" si="192"/>
        <v>142448</v>
      </c>
      <c r="L1247" t="str">
        <f t="shared" si="193"/>
        <v>THỜI TRANG</v>
      </c>
      <c r="P1247" t="str">
        <f t="shared" si="196"/>
        <v>THỰC PHẨM</v>
      </c>
      <c r="Q1247" t="str">
        <f t="shared" si="197"/>
        <v>154270</v>
      </c>
      <c r="R1247" t="s">
        <v>1729</v>
      </c>
      <c r="S1247" t="str">
        <f t="shared" si="198"/>
        <v>CORIS- Kẹo Viên Thổi Sáo Vị Coca 8 viên</v>
      </c>
      <c r="T1247">
        <f t="shared" si="199"/>
        <v>25000</v>
      </c>
      <c r="U1247">
        <v>6</v>
      </c>
      <c r="V1247">
        <v>5</v>
      </c>
      <c r="X1247">
        <v>-1</v>
      </c>
      <c r="Y1247">
        <f t="shared" si="194"/>
        <v>-1</v>
      </c>
      <c r="Z1247" s="101">
        <f t="shared" si="195"/>
        <v>-25000</v>
      </c>
      <c r="AA1247" s="102">
        <v>0</v>
      </c>
    </row>
    <row r="1248" spans="1:27">
      <c r="A1248" t="s">
        <v>2772</v>
      </c>
      <c r="B1248" t="s">
        <v>3663</v>
      </c>
      <c r="C1248" t="s">
        <v>3664</v>
      </c>
      <c r="D1248" t="s">
        <v>3665</v>
      </c>
      <c r="E1248">
        <v>129000</v>
      </c>
      <c r="F1248">
        <v>-3</v>
      </c>
      <c r="G1248">
        <v>0</v>
      </c>
      <c r="H1248">
        <v>3</v>
      </c>
      <c r="J1248" t="s">
        <v>6372</v>
      </c>
      <c r="K1248" t="str">
        <f t="shared" si="192"/>
        <v>142448</v>
      </c>
      <c r="L1248" t="str">
        <f t="shared" si="193"/>
        <v>THỜI TRANG</v>
      </c>
      <c r="P1248" t="str">
        <f t="shared" si="196"/>
        <v>NGÀNH KHÁC</v>
      </c>
      <c r="Q1248" t="str">
        <f t="shared" si="197"/>
        <v>154276</v>
      </c>
      <c r="R1248" t="s">
        <v>5320</v>
      </c>
      <c r="S1248" t="str">
        <f t="shared" si="198"/>
        <v>DAIGO MISO- Khô cá bào 30g</v>
      </c>
      <c r="T1248">
        <f t="shared" si="199"/>
        <v>83000</v>
      </c>
      <c r="U1248">
        <v>-2</v>
      </c>
      <c r="V1248">
        <v>0</v>
      </c>
      <c r="W1248">
        <v>2</v>
      </c>
      <c r="Y1248">
        <f t="shared" si="194"/>
        <v>2</v>
      </c>
      <c r="Z1248" s="101">
        <f t="shared" si="195"/>
        <v>166000</v>
      </c>
      <c r="AA1248" s="102">
        <v>46076</v>
      </c>
    </row>
    <row r="1249" spans="1:27">
      <c r="A1249" t="s">
        <v>2772</v>
      </c>
      <c r="B1249" t="s">
        <v>3663</v>
      </c>
      <c r="C1249" t="s">
        <v>3664</v>
      </c>
      <c r="D1249" t="s">
        <v>3665</v>
      </c>
      <c r="E1249">
        <v>129000</v>
      </c>
      <c r="F1249">
        <v>-1</v>
      </c>
      <c r="G1249">
        <v>0</v>
      </c>
      <c r="H1249">
        <v>1</v>
      </c>
      <c r="J1249" t="s">
        <v>6372</v>
      </c>
      <c r="K1249" t="str">
        <f t="shared" si="192"/>
        <v>142448</v>
      </c>
      <c r="L1249" t="str">
        <f t="shared" si="193"/>
        <v>THỜI TRANG</v>
      </c>
      <c r="P1249" t="str">
        <f t="shared" si="196"/>
        <v>THỰC PHẨM</v>
      </c>
      <c r="Q1249" t="str">
        <f t="shared" si="197"/>
        <v>154278</v>
      </c>
      <c r="R1249" t="s">
        <v>253</v>
      </c>
      <c r="S1249" t="str">
        <f t="shared" si="198"/>
        <v>GLOBE- Trà ô long đóng chai 2L</v>
      </c>
      <c r="T1249">
        <f t="shared" si="199"/>
        <v>65000</v>
      </c>
      <c r="U1249">
        <v>-23</v>
      </c>
      <c r="V1249">
        <v>0</v>
      </c>
      <c r="X1249">
        <v>23</v>
      </c>
      <c r="Y1249">
        <f t="shared" si="194"/>
        <v>23</v>
      </c>
      <c r="Z1249" s="101">
        <f t="shared" si="195"/>
        <v>1495000</v>
      </c>
      <c r="AA1249" s="102">
        <v>0</v>
      </c>
    </row>
    <row r="1250" spans="1:27">
      <c r="A1250" t="s">
        <v>2772</v>
      </c>
      <c r="B1250" t="s">
        <v>3663</v>
      </c>
      <c r="C1250" t="s">
        <v>3664</v>
      </c>
      <c r="D1250" t="s">
        <v>3665</v>
      </c>
      <c r="E1250">
        <v>129000</v>
      </c>
      <c r="F1250">
        <v>-5</v>
      </c>
      <c r="G1250">
        <v>0</v>
      </c>
      <c r="H1250">
        <v>5</v>
      </c>
      <c r="J1250" t="s">
        <v>6372</v>
      </c>
      <c r="K1250" t="str">
        <f t="shared" si="192"/>
        <v>142448</v>
      </c>
      <c r="L1250" t="str">
        <f t="shared" si="193"/>
        <v>THỜI TRANG</v>
      </c>
      <c r="P1250" t="str">
        <f t="shared" si="196"/>
        <v>THỰC PHẨM</v>
      </c>
      <c r="Q1250" t="str">
        <f t="shared" si="197"/>
        <v>154294</v>
      </c>
      <c r="R1250" t="s">
        <v>1552</v>
      </c>
      <c r="S1250" t="str">
        <f t="shared" si="198"/>
        <v>KASUGAI- Kẹo dẻo vị vải 107g</v>
      </c>
      <c r="T1250">
        <f t="shared" si="199"/>
        <v>75000</v>
      </c>
      <c r="U1250">
        <v>5</v>
      </c>
      <c r="V1250">
        <v>6</v>
      </c>
      <c r="X1250">
        <v>1</v>
      </c>
      <c r="Y1250">
        <f t="shared" si="194"/>
        <v>1</v>
      </c>
      <c r="Z1250" s="101">
        <f t="shared" si="195"/>
        <v>75000</v>
      </c>
      <c r="AA1250" s="102">
        <v>0</v>
      </c>
    </row>
    <row r="1251" spans="1:27">
      <c r="A1251" t="s">
        <v>2772</v>
      </c>
      <c r="B1251" t="s">
        <v>3663</v>
      </c>
      <c r="C1251" t="s">
        <v>3664</v>
      </c>
      <c r="D1251" t="s">
        <v>3665</v>
      </c>
      <c r="E1251">
        <v>129000</v>
      </c>
      <c r="F1251">
        <v>-2</v>
      </c>
      <c r="G1251">
        <v>0</v>
      </c>
      <c r="H1251">
        <v>2</v>
      </c>
      <c r="J1251" t="s">
        <v>6372</v>
      </c>
      <c r="K1251" t="str">
        <f t="shared" si="192"/>
        <v>142448</v>
      </c>
      <c r="L1251" t="str">
        <f t="shared" si="193"/>
        <v>THỜI TRANG</v>
      </c>
      <c r="P1251" t="str">
        <f t="shared" si="196"/>
        <v>THỰC PHẨM</v>
      </c>
      <c r="Q1251" t="str">
        <f t="shared" si="197"/>
        <v>154313</v>
      </c>
      <c r="R1251" t="s">
        <v>2413</v>
      </c>
      <c r="S1251" t="str">
        <f t="shared" si="198"/>
        <v>KIMIBANDAI- Rượu Sake 720ml</v>
      </c>
      <c r="T1251">
        <f t="shared" si="199"/>
        <v>800000</v>
      </c>
      <c r="U1251">
        <v>2</v>
      </c>
      <c r="V1251">
        <v>1</v>
      </c>
      <c r="X1251">
        <v>-1</v>
      </c>
      <c r="Y1251">
        <f t="shared" si="194"/>
        <v>-1</v>
      </c>
      <c r="Z1251" s="101">
        <f t="shared" si="195"/>
        <v>-800000</v>
      </c>
      <c r="AA1251" s="102">
        <v>0</v>
      </c>
    </row>
    <row r="1252" spans="1:27">
      <c r="A1252" t="s">
        <v>2772</v>
      </c>
      <c r="B1252" t="s">
        <v>3723</v>
      </c>
      <c r="C1252" t="s">
        <v>3719</v>
      </c>
      <c r="D1252" t="s">
        <v>3724</v>
      </c>
      <c r="E1252">
        <v>129000</v>
      </c>
      <c r="F1252">
        <v>662</v>
      </c>
      <c r="G1252">
        <v>661</v>
      </c>
      <c r="H1252">
        <v>-1</v>
      </c>
      <c r="J1252" t="s">
        <v>6386</v>
      </c>
      <c r="K1252" t="str">
        <f t="shared" si="192"/>
        <v>142450</v>
      </c>
      <c r="L1252" t="str">
        <f t="shared" si="193"/>
        <v>THỜI TRANG</v>
      </c>
      <c r="P1252" t="str">
        <f t="shared" si="196"/>
        <v>THỰC PHẨM</v>
      </c>
      <c r="Q1252" t="str">
        <f t="shared" si="197"/>
        <v>154319</v>
      </c>
      <c r="R1252" t="s">
        <v>5703</v>
      </c>
      <c r="S1252" t="str">
        <f t="shared" si="198"/>
        <v>BOURBON- Bánh quy nhân kem kẹp nho vị bơ &amp; caramel</v>
      </c>
      <c r="T1252">
        <f t="shared" si="199"/>
        <v>110000</v>
      </c>
      <c r="U1252">
        <v>-1</v>
      </c>
      <c r="V1252">
        <v>0</v>
      </c>
      <c r="W1252">
        <v>1</v>
      </c>
      <c r="Y1252">
        <f t="shared" si="194"/>
        <v>1</v>
      </c>
      <c r="Z1252" s="101">
        <f t="shared" si="195"/>
        <v>110000</v>
      </c>
      <c r="AA1252" s="102">
        <v>46097</v>
      </c>
    </row>
    <row r="1253" spans="1:27">
      <c r="A1253" t="s">
        <v>2772</v>
      </c>
      <c r="B1253" t="s">
        <v>3723</v>
      </c>
      <c r="C1253" t="s">
        <v>3719</v>
      </c>
      <c r="D1253" t="s">
        <v>3724</v>
      </c>
      <c r="E1253">
        <v>129000</v>
      </c>
      <c r="F1253">
        <v>1123</v>
      </c>
      <c r="G1253">
        <v>1121</v>
      </c>
      <c r="H1253">
        <v>-2</v>
      </c>
      <c r="J1253" t="s">
        <v>6386</v>
      </c>
      <c r="K1253" t="str">
        <f t="shared" si="192"/>
        <v>142450</v>
      </c>
      <c r="L1253" t="str">
        <f t="shared" si="193"/>
        <v>THỜI TRANG</v>
      </c>
      <c r="P1253" t="str">
        <f t="shared" si="196"/>
        <v>THỰC PHẨM</v>
      </c>
      <c r="Q1253" t="str">
        <f t="shared" si="197"/>
        <v>154325</v>
      </c>
      <c r="R1253" t="s">
        <v>5849</v>
      </c>
      <c r="S1253" t="str">
        <f t="shared" si="198"/>
        <v>DAIKOKU- Mì hộp ramen vị miso 105g</v>
      </c>
      <c r="T1253">
        <f t="shared" si="199"/>
        <v>61000</v>
      </c>
      <c r="U1253">
        <v>-2</v>
      </c>
      <c r="V1253">
        <v>0</v>
      </c>
      <c r="W1253">
        <v>2</v>
      </c>
      <c r="Y1253">
        <f t="shared" si="194"/>
        <v>2</v>
      </c>
      <c r="Z1253" s="101">
        <f t="shared" si="195"/>
        <v>122000</v>
      </c>
      <c r="AA1253" s="102">
        <v>46120.377395833333</v>
      </c>
    </row>
    <row r="1254" spans="1:27">
      <c r="A1254" t="s">
        <v>2772</v>
      </c>
      <c r="B1254" t="s">
        <v>3723</v>
      </c>
      <c r="C1254" t="s">
        <v>3719</v>
      </c>
      <c r="D1254" t="s">
        <v>3724</v>
      </c>
      <c r="E1254">
        <v>129000</v>
      </c>
      <c r="F1254">
        <v>1087</v>
      </c>
      <c r="G1254">
        <v>1086</v>
      </c>
      <c r="H1254">
        <v>-1</v>
      </c>
      <c r="J1254" t="s">
        <v>6386</v>
      </c>
      <c r="K1254" t="str">
        <f t="shared" ref="K1254:K1317" si="200">B1254</f>
        <v>142450</v>
      </c>
      <c r="L1254" t="str">
        <f t="shared" ref="L1254:L1317" si="201">A1254</f>
        <v>THỜI TRANG</v>
      </c>
      <c r="P1254" t="str">
        <f t="shared" si="196"/>
        <v>THỰC PHẨM</v>
      </c>
      <c r="Q1254" t="str">
        <f t="shared" si="197"/>
        <v>154326</v>
      </c>
      <c r="R1254" t="s">
        <v>5852</v>
      </c>
      <c r="S1254" t="str">
        <f t="shared" si="198"/>
        <v>DAIKOKU- Mì hộp ramen vị nước tương rong biển 100g</v>
      </c>
      <c r="T1254">
        <f t="shared" si="199"/>
        <v>61000</v>
      </c>
      <c r="U1254">
        <v>-2</v>
      </c>
      <c r="V1254">
        <v>0</v>
      </c>
      <c r="W1254">
        <v>2</v>
      </c>
      <c r="Y1254">
        <f t="shared" ref="Y1254:Y1317" si="202">+X1254+W1254</f>
        <v>2</v>
      </c>
      <c r="Z1254" s="101">
        <f t="shared" ref="Z1254:Z1317" si="203">+Y1254*T1254</f>
        <v>122000</v>
      </c>
      <c r="AA1254" s="102">
        <v>46120.377395833333</v>
      </c>
    </row>
    <row r="1255" spans="1:27">
      <c r="A1255" t="s">
        <v>2772</v>
      </c>
      <c r="B1255" t="s">
        <v>3723</v>
      </c>
      <c r="C1255" t="s">
        <v>3719</v>
      </c>
      <c r="D1255" t="s">
        <v>3724</v>
      </c>
      <c r="E1255">
        <v>129000</v>
      </c>
      <c r="F1255">
        <v>1007</v>
      </c>
      <c r="G1255">
        <v>1005</v>
      </c>
      <c r="H1255">
        <v>-2</v>
      </c>
      <c r="J1255" t="s">
        <v>6386</v>
      </c>
      <c r="K1255" t="str">
        <f t="shared" si="200"/>
        <v>142450</v>
      </c>
      <c r="L1255" t="str">
        <f t="shared" si="201"/>
        <v>THỜI TRANG</v>
      </c>
      <c r="P1255" t="str">
        <f t="shared" si="196"/>
        <v>THỰC PHẨM</v>
      </c>
      <c r="Q1255" t="str">
        <f t="shared" si="197"/>
        <v>154327</v>
      </c>
      <c r="R1255" t="s">
        <v>4589</v>
      </c>
      <c r="S1255" t="str">
        <f t="shared" si="198"/>
        <v>PEYOUNG- Mì Hộp Yakisoba 106g</v>
      </c>
      <c r="T1255">
        <f t="shared" si="199"/>
        <v>50000</v>
      </c>
      <c r="U1255">
        <v>-1</v>
      </c>
      <c r="V1255">
        <v>0</v>
      </c>
      <c r="W1255">
        <v>1</v>
      </c>
      <c r="Y1255">
        <f t="shared" si="202"/>
        <v>1</v>
      </c>
      <c r="Z1255" s="101">
        <f t="shared" si="203"/>
        <v>50000</v>
      </c>
      <c r="AA1255" s="102">
        <v>46000</v>
      </c>
    </row>
    <row r="1256" spans="1:27">
      <c r="A1256" t="s">
        <v>2772</v>
      </c>
      <c r="B1256" t="s">
        <v>3723</v>
      </c>
      <c r="C1256" t="s">
        <v>3719</v>
      </c>
      <c r="D1256" t="s">
        <v>3724</v>
      </c>
      <c r="E1256">
        <v>129000</v>
      </c>
      <c r="F1256">
        <v>882</v>
      </c>
      <c r="G1256">
        <v>880</v>
      </c>
      <c r="H1256">
        <v>-2</v>
      </c>
      <c r="J1256" t="s">
        <v>6386</v>
      </c>
      <c r="K1256" t="str">
        <f t="shared" si="200"/>
        <v>142450</v>
      </c>
      <c r="L1256" t="str">
        <f t="shared" si="201"/>
        <v>THỜI TRANG</v>
      </c>
      <c r="P1256" t="str">
        <f t="shared" si="196"/>
        <v>THỰC PHẨM</v>
      </c>
      <c r="Q1256" t="str">
        <f t="shared" si="197"/>
        <v>154345</v>
      </c>
      <c r="R1256" t="s">
        <v>2286</v>
      </c>
      <c r="S1256" t="str">
        <f t="shared" si="198"/>
        <v>EIWA- Kẹo marshmallow vị nho</v>
      </c>
      <c r="T1256">
        <f t="shared" si="199"/>
        <v>45000</v>
      </c>
      <c r="U1256">
        <v>25</v>
      </c>
      <c r="V1256">
        <v>16</v>
      </c>
      <c r="X1256">
        <v>-9</v>
      </c>
      <c r="Y1256">
        <f t="shared" si="202"/>
        <v>-9</v>
      </c>
      <c r="Z1256" s="101">
        <f t="shared" si="203"/>
        <v>-405000</v>
      </c>
      <c r="AA1256" s="102">
        <v>0</v>
      </c>
    </row>
    <row r="1257" spans="1:27">
      <c r="A1257" t="s">
        <v>2772</v>
      </c>
      <c r="B1257" t="s">
        <v>3723</v>
      </c>
      <c r="C1257" t="s">
        <v>3719</v>
      </c>
      <c r="D1257" t="s">
        <v>3724</v>
      </c>
      <c r="E1257">
        <v>129000</v>
      </c>
      <c r="F1257">
        <v>993</v>
      </c>
      <c r="G1257">
        <v>990</v>
      </c>
      <c r="H1257">
        <v>-3</v>
      </c>
      <c r="J1257" t="s">
        <v>6386</v>
      </c>
      <c r="K1257" t="str">
        <f t="shared" si="200"/>
        <v>142450</v>
      </c>
      <c r="L1257" t="str">
        <f t="shared" si="201"/>
        <v>THỜI TRANG</v>
      </c>
      <c r="P1257" t="str">
        <f t="shared" si="196"/>
        <v>THỰC PHẨM</v>
      </c>
      <c r="Q1257" t="str">
        <f t="shared" si="197"/>
        <v>154348</v>
      </c>
      <c r="R1257" t="s">
        <v>520</v>
      </c>
      <c r="S1257" t="str">
        <f t="shared" si="198"/>
        <v>UNIMAT RIKEN-Kẹo mút IQ bổ sung DHA vị cam dâu 10c</v>
      </c>
      <c r="T1257">
        <f t="shared" si="199"/>
        <v>95000</v>
      </c>
      <c r="U1257">
        <v>22</v>
      </c>
      <c r="V1257">
        <v>27</v>
      </c>
      <c r="X1257">
        <v>5</v>
      </c>
      <c r="Y1257">
        <f t="shared" si="202"/>
        <v>5</v>
      </c>
      <c r="Z1257" s="101">
        <f t="shared" si="203"/>
        <v>475000</v>
      </c>
      <c r="AA1257" s="102">
        <v>0</v>
      </c>
    </row>
    <row r="1258" spans="1:27">
      <c r="A1258" t="s">
        <v>2772</v>
      </c>
      <c r="B1258" t="s">
        <v>3723</v>
      </c>
      <c r="C1258" t="s">
        <v>3719</v>
      </c>
      <c r="D1258" t="s">
        <v>3724</v>
      </c>
      <c r="E1258">
        <v>129000</v>
      </c>
      <c r="F1258">
        <v>973</v>
      </c>
      <c r="G1258">
        <v>972</v>
      </c>
      <c r="H1258">
        <v>-1</v>
      </c>
      <c r="J1258" t="s">
        <v>6386</v>
      </c>
      <c r="K1258" t="str">
        <f t="shared" si="200"/>
        <v>142450</v>
      </c>
      <c r="L1258" t="str">
        <f t="shared" si="201"/>
        <v>THỜI TRANG</v>
      </c>
      <c r="P1258" t="str">
        <f t="shared" si="196"/>
        <v>THỰC PHẨM</v>
      </c>
      <c r="Q1258" t="str">
        <f t="shared" si="197"/>
        <v>154357</v>
      </c>
      <c r="R1258" t="s">
        <v>1325</v>
      </c>
      <c r="S1258" t="str">
        <f t="shared" si="198"/>
        <v>KOBE BUSSAN- Dầu hào 360g</v>
      </c>
      <c r="T1258">
        <f t="shared" si="199"/>
        <v>186000</v>
      </c>
      <c r="U1258">
        <v>5</v>
      </c>
      <c r="V1258">
        <v>6</v>
      </c>
      <c r="X1258">
        <v>1</v>
      </c>
      <c r="Y1258">
        <f t="shared" si="202"/>
        <v>1</v>
      </c>
      <c r="Z1258" s="101">
        <f t="shared" si="203"/>
        <v>186000</v>
      </c>
      <c r="AA1258" s="102">
        <v>0</v>
      </c>
    </row>
    <row r="1259" spans="1:27">
      <c r="A1259" t="s">
        <v>2772</v>
      </c>
      <c r="B1259" t="s">
        <v>3723</v>
      </c>
      <c r="C1259" t="s">
        <v>3719</v>
      </c>
      <c r="D1259" t="s">
        <v>3724</v>
      </c>
      <c r="E1259">
        <v>129000</v>
      </c>
      <c r="F1259">
        <v>1041</v>
      </c>
      <c r="G1259">
        <v>1036</v>
      </c>
      <c r="H1259">
        <v>-5</v>
      </c>
      <c r="J1259" t="s">
        <v>6386</v>
      </c>
      <c r="K1259" t="str">
        <f t="shared" si="200"/>
        <v>142450</v>
      </c>
      <c r="L1259" t="str">
        <f t="shared" si="201"/>
        <v>THỜI TRANG</v>
      </c>
      <c r="P1259" t="str">
        <f t="shared" si="196"/>
        <v>THỰC PHẨM</v>
      </c>
      <c r="Q1259" t="str">
        <f t="shared" si="197"/>
        <v>154361</v>
      </c>
      <c r="R1259" t="s">
        <v>4920</v>
      </c>
      <c r="S1259" t="str">
        <f t="shared" si="198"/>
        <v>MYOJO- Mì ăn liền vị nước tương 104g</v>
      </c>
      <c r="T1259">
        <f t="shared" si="199"/>
        <v>59000</v>
      </c>
      <c r="U1259">
        <v>3</v>
      </c>
      <c r="V1259">
        <v>0</v>
      </c>
      <c r="W1259">
        <v>-3</v>
      </c>
      <c r="Y1259">
        <f t="shared" si="202"/>
        <v>-3</v>
      </c>
      <c r="Z1259" s="101">
        <f t="shared" si="203"/>
        <v>-177000</v>
      </c>
      <c r="AA1259" s="102">
        <v>46027.660694444443</v>
      </c>
    </row>
    <row r="1260" spans="1:27">
      <c r="A1260" t="s">
        <v>2772</v>
      </c>
      <c r="B1260" t="s">
        <v>3723</v>
      </c>
      <c r="C1260" t="s">
        <v>3719</v>
      </c>
      <c r="D1260" t="s">
        <v>3724</v>
      </c>
      <c r="E1260">
        <v>129000</v>
      </c>
      <c r="F1260">
        <v>1010</v>
      </c>
      <c r="G1260">
        <v>1008</v>
      </c>
      <c r="H1260">
        <v>-2</v>
      </c>
      <c r="J1260" t="s">
        <v>6386</v>
      </c>
      <c r="K1260" t="str">
        <f t="shared" si="200"/>
        <v>142450</v>
      </c>
      <c r="L1260" t="str">
        <f t="shared" si="201"/>
        <v>THỜI TRANG</v>
      </c>
      <c r="P1260" t="str">
        <f t="shared" si="196"/>
        <v>THỰC PHẨM</v>
      </c>
      <c r="Q1260" t="str">
        <f t="shared" si="197"/>
        <v>154378</v>
      </c>
      <c r="R1260" t="s">
        <v>5728</v>
      </c>
      <c r="S1260" t="str">
        <f t="shared" si="198"/>
        <v>YBC- Bánh quy vị vani 16 chiếc</v>
      </c>
      <c r="T1260">
        <f t="shared" si="199"/>
        <v>60000</v>
      </c>
      <c r="U1260">
        <v>1</v>
      </c>
      <c r="V1260">
        <v>0</v>
      </c>
      <c r="W1260">
        <v>-1</v>
      </c>
      <c r="Y1260">
        <f t="shared" si="202"/>
        <v>-1</v>
      </c>
      <c r="Z1260" s="101">
        <f t="shared" si="203"/>
        <v>-60000</v>
      </c>
      <c r="AA1260" s="102">
        <v>46098</v>
      </c>
    </row>
    <row r="1261" spans="1:27">
      <c r="A1261" t="s">
        <v>2772</v>
      </c>
      <c r="B1261" t="s">
        <v>3723</v>
      </c>
      <c r="C1261" t="s">
        <v>3719</v>
      </c>
      <c r="D1261" t="s">
        <v>3724</v>
      </c>
      <c r="E1261">
        <v>129000</v>
      </c>
      <c r="F1261">
        <v>544</v>
      </c>
      <c r="G1261">
        <v>379</v>
      </c>
      <c r="H1261">
        <v>-165</v>
      </c>
      <c r="J1261" t="s">
        <v>6386</v>
      </c>
      <c r="K1261" t="str">
        <f t="shared" si="200"/>
        <v>142450</v>
      </c>
      <c r="L1261" t="str">
        <f t="shared" si="201"/>
        <v>THỜI TRANG</v>
      </c>
      <c r="P1261" t="str">
        <f t="shared" si="196"/>
        <v>THỰC PHẨM</v>
      </c>
      <c r="Q1261" t="str">
        <f t="shared" si="197"/>
        <v>154382</v>
      </c>
      <c r="R1261" t="s">
        <v>622</v>
      </c>
      <c r="S1261" t="str">
        <f t="shared" si="198"/>
        <v>ORION- Kẹo ngậm Coca Mini 8g</v>
      </c>
      <c r="T1261">
        <f t="shared" si="199"/>
        <v>12000</v>
      </c>
      <c r="U1261">
        <v>0</v>
      </c>
      <c r="V1261">
        <v>1</v>
      </c>
      <c r="X1261">
        <v>1</v>
      </c>
      <c r="Y1261">
        <f t="shared" si="202"/>
        <v>1</v>
      </c>
      <c r="Z1261" s="101">
        <f t="shared" si="203"/>
        <v>12000</v>
      </c>
      <c r="AA1261" s="102">
        <v>0</v>
      </c>
    </row>
    <row r="1262" spans="1:27">
      <c r="A1262" t="s">
        <v>2772</v>
      </c>
      <c r="B1262" t="s">
        <v>3723</v>
      </c>
      <c r="C1262" t="s">
        <v>3719</v>
      </c>
      <c r="D1262" t="s">
        <v>3724</v>
      </c>
      <c r="E1262">
        <v>129000</v>
      </c>
      <c r="F1262">
        <v>312</v>
      </c>
      <c r="G1262">
        <v>226</v>
      </c>
      <c r="H1262">
        <v>-86</v>
      </c>
      <c r="J1262" t="s">
        <v>6386</v>
      </c>
      <c r="K1262" t="str">
        <f t="shared" si="200"/>
        <v>142450</v>
      </c>
      <c r="L1262" t="str">
        <f t="shared" si="201"/>
        <v>THỜI TRANG</v>
      </c>
      <c r="P1262" t="str">
        <f t="shared" si="196"/>
        <v>THỰC PHẨM</v>
      </c>
      <c r="Q1262" t="str">
        <f t="shared" si="197"/>
        <v>154386</v>
      </c>
      <c r="R1262" t="s">
        <v>1930</v>
      </c>
      <c r="S1262" t="str">
        <f t="shared" si="198"/>
        <v>KASUGAI- Kẹo dẻo vị yuzui 102g</v>
      </c>
      <c r="T1262">
        <f t="shared" si="199"/>
        <v>75000</v>
      </c>
      <c r="U1262">
        <v>16</v>
      </c>
      <c r="V1262">
        <v>15</v>
      </c>
      <c r="X1262">
        <v>-1</v>
      </c>
      <c r="Y1262">
        <f t="shared" si="202"/>
        <v>-1</v>
      </c>
      <c r="Z1262" s="101">
        <f t="shared" si="203"/>
        <v>-75000</v>
      </c>
      <c r="AA1262" s="102">
        <v>0</v>
      </c>
    </row>
    <row r="1263" spans="1:27">
      <c r="A1263" t="s">
        <v>2772</v>
      </c>
      <c r="B1263" t="s">
        <v>3723</v>
      </c>
      <c r="C1263" t="s">
        <v>3719</v>
      </c>
      <c r="D1263" t="s">
        <v>3724</v>
      </c>
      <c r="E1263">
        <v>129000</v>
      </c>
      <c r="F1263">
        <v>220</v>
      </c>
      <c r="G1263">
        <v>208</v>
      </c>
      <c r="H1263">
        <v>-12</v>
      </c>
      <c r="J1263" t="s">
        <v>6386</v>
      </c>
      <c r="K1263" t="str">
        <f t="shared" si="200"/>
        <v>142450</v>
      </c>
      <c r="L1263" t="str">
        <f t="shared" si="201"/>
        <v>THỜI TRANG</v>
      </c>
      <c r="P1263" t="str">
        <f t="shared" si="196"/>
        <v>THỰC PHẨM</v>
      </c>
      <c r="Q1263" t="str">
        <f t="shared" si="197"/>
        <v>154390</v>
      </c>
      <c r="R1263" t="s">
        <v>604</v>
      </c>
      <c r="S1263" t="str">
        <f t="shared" si="198"/>
        <v>S&amp;B- Viên cà ri không cay 180g</v>
      </c>
      <c r="T1263">
        <f t="shared" si="199"/>
        <v>90000</v>
      </c>
      <c r="U1263">
        <v>3</v>
      </c>
      <c r="V1263">
        <v>0</v>
      </c>
      <c r="X1263">
        <v>-3</v>
      </c>
      <c r="Y1263">
        <f t="shared" si="202"/>
        <v>-3</v>
      </c>
      <c r="Z1263" s="101">
        <f t="shared" si="203"/>
        <v>-270000</v>
      </c>
      <c r="AA1263" s="102">
        <v>0</v>
      </c>
    </row>
    <row r="1264" spans="1:27">
      <c r="A1264" t="s">
        <v>2772</v>
      </c>
      <c r="B1264" t="s">
        <v>4246</v>
      </c>
      <c r="C1264" t="s">
        <v>4244</v>
      </c>
      <c r="D1264" t="s">
        <v>4247</v>
      </c>
      <c r="E1264">
        <v>189000</v>
      </c>
      <c r="F1264">
        <v>85</v>
      </c>
      <c r="G1264">
        <v>74</v>
      </c>
      <c r="H1264">
        <v>-11</v>
      </c>
      <c r="J1264" t="s">
        <v>6484</v>
      </c>
      <c r="K1264" t="str">
        <f t="shared" si="200"/>
        <v>142451</v>
      </c>
      <c r="L1264" t="str">
        <f t="shared" si="201"/>
        <v>THỜI TRANG</v>
      </c>
      <c r="P1264" t="str">
        <f t="shared" si="196"/>
        <v>THỰC PHẨM</v>
      </c>
      <c r="Q1264" t="str">
        <f t="shared" si="197"/>
        <v>154397</v>
      </c>
      <c r="R1264" t="s">
        <v>346</v>
      </c>
      <c r="S1264" t="str">
        <f t="shared" si="198"/>
        <v>LANGULY- Bánh quy vị vani 6 chiếc</v>
      </c>
      <c r="T1264">
        <f t="shared" si="199"/>
        <v>45000</v>
      </c>
      <c r="U1264">
        <v>1</v>
      </c>
      <c r="V1264">
        <v>11</v>
      </c>
      <c r="X1264">
        <v>10</v>
      </c>
      <c r="Y1264">
        <f t="shared" si="202"/>
        <v>10</v>
      </c>
      <c r="Z1264" s="101">
        <f t="shared" si="203"/>
        <v>450000</v>
      </c>
      <c r="AA1264" s="102">
        <v>0</v>
      </c>
    </row>
    <row r="1265" spans="1:27">
      <c r="A1265" t="s">
        <v>2772</v>
      </c>
      <c r="B1265" t="s">
        <v>4246</v>
      </c>
      <c r="C1265" t="s">
        <v>4244</v>
      </c>
      <c r="D1265" t="s">
        <v>4247</v>
      </c>
      <c r="E1265">
        <v>189000</v>
      </c>
      <c r="F1265">
        <v>44</v>
      </c>
      <c r="G1265">
        <v>0</v>
      </c>
      <c r="H1265">
        <v>-44</v>
      </c>
      <c r="J1265" t="s">
        <v>6484</v>
      </c>
      <c r="K1265" t="str">
        <f t="shared" si="200"/>
        <v>142451</v>
      </c>
      <c r="L1265" t="str">
        <f t="shared" si="201"/>
        <v>THỜI TRANG</v>
      </c>
      <c r="P1265" t="str">
        <f t="shared" si="196"/>
        <v>THỰC PHẨM</v>
      </c>
      <c r="Q1265" t="str">
        <f t="shared" si="197"/>
        <v>154400</v>
      </c>
      <c r="R1265" t="s">
        <v>2023</v>
      </c>
      <c r="S1265" t="str">
        <f t="shared" si="198"/>
        <v>BOURBON- Kẹo trái cây 10 chiếc</v>
      </c>
      <c r="T1265">
        <f t="shared" si="199"/>
        <v>65000</v>
      </c>
      <c r="U1265">
        <v>2</v>
      </c>
      <c r="V1265">
        <v>0</v>
      </c>
      <c r="X1265">
        <v>-2</v>
      </c>
      <c r="Y1265">
        <f t="shared" si="202"/>
        <v>-2</v>
      </c>
      <c r="Z1265" s="101">
        <f t="shared" si="203"/>
        <v>-130000</v>
      </c>
      <c r="AA1265" s="102">
        <v>0</v>
      </c>
    </row>
    <row r="1266" spans="1:27">
      <c r="A1266" t="s">
        <v>2772</v>
      </c>
      <c r="B1266" t="s">
        <v>4246</v>
      </c>
      <c r="C1266" t="s">
        <v>4244</v>
      </c>
      <c r="D1266" t="s">
        <v>4247</v>
      </c>
      <c r="E1266">
        <v>189000</v>
      </c>
      <c r="F1266">
        <v>-21</v>
      </c>
      <c r="G1266">
        <v>0</v>
      </c>
      <c r="H1266">
        <v>21</v>
      </c>
      <c r="J1266" t="s">
        <v>6484</v>
      </c>
      <c r="K1266" t="str">
        <f t="shared" si="200"/>
        <v>142451</v>
      </c>
      <c r="L1266" t="str">
        <f t="shared" si="201"/>
        <v>THỜI TRANG</v>
      </c>
      <c r="P1266" t="str">
        <f t="shared" si="196"/>
        <v>THỰC PHẨM</v>
      </c>
      <c r="Q1266" t="str">
        <f t="shared" si="197"/>
        <v>154412</v>
      </c>
      <c r="R1266" t="s">
        <v>2318</v>
      </c>
      <c r="S1266" t="str">
        <f t="shared" si="198"/>
        <v>CHOYA- Rượu Mơ Black 700ML 14 độ</v>
      </c>
      <c r="T1266">
        <f t="shared" si="199"/>
        <v>490000</v>
      </c>
      <c r="U1266">
        <v>4</v>
      </c>
      <c r="V1266">
        <v>3</v>
      </c>
      <c r="X1266">
        <v>-1</v>
      </c>
      <c r="Y1266">
        <f t="shared" si="202"/>
        <v>-1</v>
      </c>
      <c r="Z1266" s="101">
        <f t="shared" si="203"/>
        <v>-490000</v>
      </c>
      <c r="AA1266" s="102">
        <v>0</v>
      </c>
    </row>
    <row r="1267" spans="1:27">
      <c r="A1267" t="s">
        <v>2772</v>
      </c>
      <c r="B1267" t="s">
        <v>4246</v>
      </c>
      <c r="C1267" t="s">
        <v>4244</v>
      </c>
      <c r="D1267" t="s">
        <v>4247</v>
      </c>
      <c r="E1267">
        <v>189000</v>
      </c>
      <c r="F1267">
        <v>-8</v>
      </c>
      <c r="G1267">
        <v>0</v>
      </c>
      <c r="H1267">
        <v>8</v>
      </c>
      <c r="J1267" t="s">
        <v>6484</v>
      </c>
      <c r="K1267" t="str">
        <f t="shared" si="200"/>
        <v>142451</v>
      </c>
      <c r="L1267" t="str">
        <f t="shared" si="201"/>
        <v>THỜI TRANG</v>
      </c>
      <c r="P1267" t="str">
        <f t="shared" si="196"/>
        <v>THỰC PHẨM</v>
      </c>
      <c r="Q1267" t="str">
        <f t="shared" si="197"/>
        <v>154416</v>
      </c>
      <c r="R1267" t="s">
        <v>969</v>
      </c>
      <c r="S1267" t="str">
        <f t="shared" si="198"/>
        <v>CHOYA- Rượu Mơ Extra years 700ML 17 độ</v>
      </c>
      <c r="T1267">
        <f t="shared" si="199"/>
        <v>980000</v>
      </c>
      <c r="U1267">
        <v>11</v>
      </c>
      <c r="V1267">
        <v>12</v>
      </c>
      <c r="X1267">
        <v>1</v>
      </c>
      <c r="Y1267">
        <f t="shared" si="202"/>
        <v>1</v>
      </c>
      <c r="Z1267" s="101">
        <f t="shared" si="203"/>
        <v>980000</v>
      </c>
      <c r="AA1267" s="102">
        <v>0</v>
      </c>
    </row>
    <row r="1268" spans="1:27">
      <c r="A1268" t="s">
        <v>2772</v>
      </c>
      <c r="B1268" t="s">
        <v>4246</v>
      </c>
      <c r="C1268" t="s">
        <v>4244</v>
      </c>
      <c r="D1268" t="s">
        <v>4247</v>
      </c>
      <c r="E1268">
        <v>189000</v>
      </c>
      <c r="F1268">
        <v>-23</v>
      </c>
      <c r="G1268">
        <v>0</v>
      </c>
      <c r="H1268">
        <v>23</v>
      </c>
      <c r="J1268" t="s">
        <v>6484</v>
      </c>
      <c r="K1268" t="str">
        <f t="shared" si="200"/>
        <v>142451</v>
      </c>
      <c r="L1268" t="str">
        <f t="shared" si="201"/>
        <v>THỜI TRANG</v>
      </c>
      <c r="P1268" t="str">
        <f t="shared" si="196"/>
        <v>THỰC PHẨM</v>
      </c>
      <c r="Q1268" t="str">
        <f t="shared" si="197"/>
        <v>154417</v>
      </c>
      <c r="R1268" t="s">
        <v>793</v>
      </c>
      <c r="S1268" t="str">
        <f t="shared" si="198"/>
        <v>CHOYA- Rượu Mơ Ủ lá Tía Tô đỏ 700ML 17 độ</v>
      </c>
      <c r="T1268">
        <f t="shared" si="199"/>
        <v>980000</v>
      </c>
      <c r="U1268">
        <v>61</v>
      </c>
      <c r="V1268">
        <v>60</v>
      </c>
      <c r="X1268">
        <v>-1</v>
      </c>
      <c r="Y1268">
        <f t="shared" si="202"/>
        <v>-1</v>
      </c>
      <c r="Z1268" s="101">
        <f t="shared" si="203"/>
        <v>-980000</v>
      </c>
      <c r="AA1268" s="102">
        <v>0</v>
      </c>
    </row>
    <row r="1269" spans="1:27">
      <c r="A1269" t="s">
        <v>2772</v>
      </c>
      <c r="B1269" t="s">
        <v>4246</v>
      </c>
      <c r="C1269" t="s">
        <v>4244</v>
      </c>
      <c r="D1269" t="s">
        <v>4247</v>
      </c>
      <c r="E1269">
        <v>189000</v>
      </c>
      <c r="F1269">
        <v>-11</v>
      </c>
      <c r="G1269">
        <v>4</v>
      </c>
      <c r="H1269">
        <v>15</v>
      </c>
      <c r="J1269" t="s">
        <v>6484</v>
      </c>
      <c r="K1269" t="str">
        <f t="shared" si="200"/>
        <v>142451</v>
      </c>
      <c r="L1269" t="str">
        <f t="shared" si="201"/>
        <v>THỜI TRANG</v>
      </c>
      <c r="P1269" t="str">
        <f t="shared" si="196"/>
        <v>THỰC PHẨM</v>
      </c>
      <c r="Q1269" t="str">
        <f t="shared" si="197"/>
        <v>154434</v>
      </c>
      <c r="R1269" t="s">
        <v>265</v>
      </c>
      <c r="S1269" t="str">
        <f t="shared" si="198"/>
        <v>NAKATA- Rượu mơ trắng Kishu 12 độ</v>
      </c>
      <c r="T1269">
        <f t="shared" si="199"/>
        <v>800000</v>
      </c>
      <c r="U1269">
        <v>44</v>
      </c>
      <c r="V1269">
        <v>49</v>
      </c>
      <c r="X1269">
        <v>5</v>
      </c>
      <c r="Y1269">
        <f t="shared" si="202"/>
        <v>5</v>
      </c>
      <c r="Z1269" s="101">
        <f t="shared" si="203"/>
        <v>4000000</v>
      </c>
      <c r="AA1269" s="102">
        <v>0</v>
      </c>
    </row>
    <row r="1270" spans="1:27">
      <c r="A1270" t="s">
        <v>2772</v>
      </c>
      <c r="B1270" t="s">
        <v>4246</v>
      </c>
      <c r="C1270" t="s">
        <v>4244</v>
      </c>
      <c r="D1270" t="s">
        <v>4247</v>
      </c>
      <c r="E1270">
        <v>189000</v>
      </c>
      <c r="F1270">
        <v>-4</v>
      </c>
      <c r="G1270">
        <v>0</v>
      </c>
      <c r="H1270">
        <v>4</v>
      </c>
      <c r="J1270" t="s">
        <v>6484</v>
      </c>
      <c r="K1270" t="str">
        <f t="shared" si="200"/>
        <v>142451</v>
      </c>
      <c r="L1270" t="str">
        <f t="shared" si="201"/>
        <v>THỜI TRANG</v>
      </c>
      <c r="P1270" t="str">
        <f t="shared" si="196"/>
        <v>THỰC PHẨM</v>
      </c>
      <c r="Q1270" t="str">
        <f t="shared" si="197"/>
        <v>154438</v>
      </c>
      <c r="R1270" t="s">
        <v>5761</v>
      </c>
      <c r="S1270" t="str">
        <f t="shared" si="198"/>
        <v>NESTLE- Bánh KitKat trà xanh 10 chiếc</v>
      </c>
      <c r="T1270">
        <f t="shared" si="199"/>
        <v>115000</v>
      </c>
      <c r="U1270">
        <v>1</v>
      </c>
      <c r="V1270">
        <v>0</v>
      </c>
      <c r="W1270">
        <v>-1</v>
      </c>
      <c r="Y1270">
        <f t="shared" si="202"/>
        <v>-1</v>
      </c>
      <c r="Z1270" s="101">
        <f t="shared" si="203"/>
        <v>-115000</v>
      </c>
      <c r="AA1270" s="102">
        <v>46104</v>
      </c>
    </row>
    <row r="1271" spans="1:27">
      <c r="A1271" t="s">
        <v>2772</v>
      </c>
      <c r="B1271" t="s">
        <v>4246</v>
      </c>
      <c r="C1271" t="s">
        <v>4244</v>
      </c>
      <c r="D1271" t="s">
        <v>4247</v>
      </c>
      <c r="E1271">
        <v>189000</v>
      </c>
      <c r="F1271">
        <v>-1</v>
      </c>
      <c r="G1271">
        <v>4</v>
      </c>
      <c r="H1271">
        <v>5</v>
      </c>
      <c r="J1271" t="s">
        <v>6484</v>
      </c>
      <c r="K1271" t="str">
        <f t="shared" si="200"/>
        <v>142451</v>
      </c>
      <c r="L1271" t="str">
        <f t="shared" si="201"/>
        <v>THỜI TRANG</v>
      </c>
      <c r="P1271" t="str">
        <f t="shared" si="196"/>
        <v>THỰC PHẨM</v>
      </c>
      <c r="Q1271" t="str">
        <f t="shared" si="197"/>
        <v>154450</v>
      </c>
      <c r="R1271" t="s">
        <v>5156</v>
      </c>
      <c r="S1271" t="str">
        <f t="shared" si="198"/>
        <v>SKK- Hộp quà Chiêu Tài (Đỏ L)</v>
      </c>
      <c r="T1271">
        <f t="shared" si="199"/>
        <v>120000</v>
      </c>
      <c r="U1271">
        <v>-39</v>
      </c>
      <c r="V1271">
        <v>0</v>
      </c>
      <c r="W1271">
        <v>39</v>
      </c>
      <c r="Y1271">
        <f t="shared" si="202"/>
        <v>39</v>
      </c>
      <c r="Z1271" s="101">
        <f t="shared" si="203"/>
        <v>4680000</v>
      </c>
      <c r="AA1271" s="102">
        <v>46080</v>
      </c>
    </row>
    <row r="1272" spans="1:27">
      <c r="A1272" t="s">
        <v>2772</v>
      </c>
      <c r="B1272" t="s">
        <v>3981</v>
      </c>
      <c r="C1272" t="s">
        <v>3982</v>
      </c>
      <c r="D1272" t="s">
        <v>3983</v>
      </c>
      <c r="E1272">
        <v>159000</v>
      </c>
      <c r="F1272">
        <v>-5</v>
      </c>
      <c r="G1272">
        <v>0</v>
      </c>
      <c r="H1272">
        <v>5</v>
      </c>
      <c r="J1272" t="s">
        <v>6435</v>
      </c>
      <c r="K1272" t="str">
        <f t="shared" si="200"/>
        <v>142452</v>
      </c>
      <c r="L1272" t="str">
        <f t="shared" si="201"/>
        <v>THỜI TRANG</v>
      </c>
      <c r="P1272" t="str">
        <f t="shared" si="196"/>
        <v>THỰC PHẨM</v>
      </c>
      <c r="Q1272" t="str">
        <f t="shared" si="197"/>
        <v>154474</v>
      </c>
      <c r="R1272" t="s">
        <v>5292</v>
      </c>
      <c r="S1272" t="str">
        <f t="shared" si="198"/>
        <v>OHASHI SEICHA- Hộp trà hoji vị khoai lang 5 gói</v>
      </c>
      <c r="T1272">
        <f t="shared" si="199"/>
        <v>115000</v>
      </c>
      <c r="U1272">
        <v>-1</v>
      </c>
      <c r="V1272">
        <v>0</v>
      </c>
      <c r="W1272">
        <v>1</v>
      </c>
      <c r="Y1272">
        <f t="shared" si="202"/>
        <v>1</v>
      </c>
      <c r="Z1272" s="101">
        <f t="shared" si="203"/>
        <v>115000</v>
      </c>
      <c r="AA1272" s="102">
        <v>46076</v>
      </c>
    </row>
    <row r="1273" spans="1:27">
      <c r="A1273" t="s">
        <v>2772</v>
      </c>
      <c r="B1273" t="s">
        <v>3981</v>
      </c>
      <c r="C1273" t="s">
        <v>3982</v>
      </c>
      <c r="D1273" t="s">
        <v>3983</v>
      </c>
      <c r="E1273">
        <v>159000</v>
      </c>
      <c r="F1273">
        <v>-8</v>
      </c>
      <c r="G1273">
        <v>0</v>
      </c>
      <c r="H1273">
        <v>8</v>
      </c>
      <c r="J1273" t="s">
        <v>6435</v>
      </c>
      <c r="K1273" t="str">
        <f t="shared" si="200"/>
        <v>142452</v>
      </c>
      <c r="L1273" t="str">
        <f t="shared" si="201"/>
        <v>THỜI TRANG</v>
      </c>
      <c r="P1273" t="str">
        <f t="shared" si="196"/>
        <v>THỰC PHẨM</v>
      </c>
      <c r="Q1273" t="str">
        <f t="shared" si="197"/>
        <v>154475</v>
      </c>
      <c r="R1273" t="s">
        <v>1266</v>
      </c>
      <c r="S1273" t="str">
        <f t="shared" si="198"/>
        <v>OHASHI SEICHA- Gói trà sữa hồng trà đường đen 85g</v>
      </c>
      <c r="T1273">
        <f t="shared" si="199"/>
        <v>125000</v>
      </c>
      <c r="U1273">
        <v>9</v>
      </c>
      <c r="V1273">
        <v>11</v>
      </c>
      <c r="X1273">
        <v>2</v>
      </c>
      <c r="Y1273">
        <f t="shared" si="202"/>
        <v>2</v>
      </c>
      <c r="Z1273" s="101">
        <f t="shared" si="203"/>
        <v>250000</v>
      </c>
      <c r="AA1273" s="102">
        <v>0</v>
      </c>
    </row>
    <row r="1274" spans="1:27">
      <c r="A1274" t="s">
        <v>2772</v>
      </c>
      <c r="B1274" t="s">
        <v>3981</v>
      </c>
      <c r="C1274" t="s">
        <v>3982</v>
      </c>
      <c r="D1274" t="s">
        <v>3983</v>
      </c>
      <c r="E1274">
        <v>159000</v>
      </c>
      <c r="F1274">
        <v>2</v>
      </c>
      <c r="G1274">
        <v>0</v>
      </c>
      <c r="H1274">
        <v>-2</v>
      </c>
      <c r="J1274" t="s">
        <v>6435</v>
      </c>
      <c r="K1274" t="str">
        <f t="shared" si="200"/>
        <v>142452</v>
      </c>
      <c r="L1274" t="str">
        <f t="shared" si="201"/>
        <v>THỜI TRANG</v>
      </c>
      <c r="P1274" t="str">
        <f t="shared" si="196"/>
        <v>THỰC PHẨM</v>
      </c>
      <c r="Q1274" t="str">
        <f t="shared" si="197"/>
        <v>154477</v>
      </c>
      <c r="R1274" t="s">
        <v>1453</v>
      </c>
      <c r="S1274" t="str">
        <f t="shared" si="198"/>
        <v>OHASHI SEICHA- Gói trà hoji vị khoai lang 85g</v>
      </c>
      <c r="T1274">
        <f t="shared" si="199"/>
        <v>125000</v>
      </c>
      <c r="U1274">
        <v>13</v>
      </c>
      <c r="V1274">
        <v>14</v>
      </c>
      <c r="X1274">
        <v>1</v>
      </c>
      <c r="Y1274">
        <f t="shared" si="202"/>
        <v>1</v>
      </c>
      <c r="Z1274" s="101">
        <f t="shared" si="203"/>
        <v>125000</v>
      </c>
      <c r="AA1274" s="102">
        <v>0</v>
      </c>
    </row>
    <row r="1275" spans="1:27">
      <c r="A1275" t="s">
        <v>2772</v>
      </c>
      <c r="B1275" t="s">
        <v>3981</v>
      </c>
      <c r="C1275" t="s">
        <v>3982</v>
      </c>
      <c r="D1275" t="s">
        <v>3983</v>
      </c>
      <c r="E1275">
        <v>159000</v>
      </c>
      <c r="F1275">
        <v>-1</v>
      </c>
      <c r="G1275">
        <v>2</v>
      </c>
      <c r="H1275">
        <v>3</v>
      </c>
      <c r="J1275" t="s">
        <v>6435</v>
      </c>
      <c r="K1275" t="str">
        <f t="shared" si="200"/>
        <v>142452</v>
      </c>
      <c r="L1275" t="str">
        <f t="shared" si="201"/>
        <v>THỜI TRANG</v>
      </c>
      <c r="P1275" t="str">
        <f t="shared" si="196"/>
        <v>THỰC PHẨM</v>
      </c>
      <c r="Q1275" t="str">
        <f t="shared" si="197"/>
        <v>154483</v>
      </c>
      <c r="R1275" t="s">
        <v>5431</v>
      </c>
      <c r="S1275" t="str">
        <f t="shared" si="198"/>
        <v>NISHI- Sốt lươn Nhật 100ml</v>
      </c>
      <c r="T1275">
        <f t="shared" si="199"/>
        <v>144000</v>
      </c>
      <c r="U1275">
        <v>4</v>
      </c>
      <c r="V1275">
        <v>3</v>
      </c>
      <c r="W1275">
        <v>-1</v>
      </c>
      <c r="Y1275">
        <f t="shared" si="202"/>
        <v>-1</v>
      </c>
      <c r="Z1275" s="101">
        <f t="shared" si="203"/>
        <v>-144000</v>
      </c>
      <c r="AA1275" s="102">
        <v>46077</v>
      </c>
    </row>
    <row r="1276" spans="1:27">
      <c r="A1276" t="s">
        <v>2772</v>
      </c>
      <c r="B1276" t="s">
        <v>3981</v>
      </c>
      <c r="C1276" t="s">
        <v>3982</v>
      </c>
      <c r="D1276" t="s">
        <v>3983</v>
      </c>
      <c r="E1276">
        <v>159000</v>
      </c>
      <c r="F1276">
        <v>-2</v>
      </c>
      <c r="G1276">
        <v>0</v>
      </c>
      <c r="H1276">
        <v>2</v>
      </c>
      <c r="J1276" t="s">
        <v>6435</v>
      </c>
      <c r="K1276" t="str">
        <f t="shared" si="200"/>
        <v>142452</v>
      </c>
      <c r="L1276" t="str">
        <f t="shared" si="201"/>
        <v>THỜI TRANG</v>
      </c>
      <c r="P1276" t="str">
        <f t="shared" si="196"/>
        <v>THỰC PHẨM</v>
      </c>
      <c r="Q1276" t="str">
        <f t="shared" si="197"/>
        <v>154486</v>
      </c>
      <c r="R1276" t="s">
        <v>3355</v>
      </c>
      <c r="S1276" t="str">
        <f t="shared" si="198"/>
        <v>AYUSEN- Cá tuyết Nhật</v>
      </c>
      <c r="T1276">
        <f t="shared" si="199"/>
        <v>1350000</v>
      </c>
      <c r="U1276">
        <v>0.24</v>
      </c>
      <c r="V1276">
        <v>0</v>
      </c>
      <c r="X1276">
        <v>-0.24</v>
      </c>
      <c r="Y1276">
        <f t="shared" si="202"/>
        <v>-0.24</v>
      </c>
      <c r="Z1276" s="101">
        <f t="shared" si="203"/>
        <v>-324000</v>
      </c>
      <c r="AA1276" s="102">
        <v>0</v>
      </c>
    </row>
    <row r="1277" spans="1:27">
      <c r="A1277" t="s">
        <v>2772</v>
      </c>
      <c r="B1277" t="s">
        <v>3981</v>
      </c>
      <c r="C1277" t="s">
        <v>3982</v>
      </c>
      <c r="D1277" t="s">
        <v>3983</v>
      </c>
      <c r="E1277">
        <v>159000</v>
      </c>
      <c r="F1277">
        <v>-2</v>
      </c>
      <c r="G1277">
        <v>0</v>
      </c>
      <c r="H1277">
        <v>2</v>
      </c>
      <c r="J1277" t="s">
        <v>6435</v>
      </c>
      <c r="K1277" t="str">
        <f t="shared" si="200"/>
        <v>142452</v>
      </c>
      <c r="L1277" t="str">
        <f t="shared" si="201"/>
        <v>THỜI TRANG</v>
      </c>
      <c r="P1277" t="str">
        <f t="shared" si="196"/>
        <v>THỰC PHẨM</v>
      </c>
      <c r="Q1277" t="str">
        <f t="shared" si="197"/>
        <v>154489</v>
      </c>
      <c r="R1277" t="s">
        <v>2399</v>
      </c>
      <c r="S1277" t="str">
        <f t="shared" si="198"/>
        <v>FAMINUTS- Hạt điều cơm dừa sấy hộp 180g</v>
      </c>
      <c r="T1277">
        <f t="shared" si="199"/>
        <v>125000</v>
      </c>
      <c r="U1277">
        <v>6</v>
      </c>
      <c r="V1277">
        <v>0</v>
      </c>
      <c r="X1277">
        <v>-6</v>
      </c>
      <c r="Y1277">
        <f t="shared" si="202"/>
        <v>-6</v>
      </c>
      <c r="Z1277" s="101">
        <f t="shared" si="203"/>
        <v>-750000</v>
      </c>
      <c r="AA1277" s="102">
        <v>0</v>
      </c>
    </row>
    <row r="1278" spans="1:27">
      <c r="A1278" t="s">
        <v>2772</v>
      </c>
      <c r="B1278" t="s">
        <v>3981</v>
      </c>
      <c r="C1278" t="s">
        <v>3982</v>
      </c>
      <c r="D1278" t="s">
        <v>3983</v>
      </c>
      <c r="E1278">
        <v>159000</v>
      </c>
      <c r="F1278">
        <v>-2</v>
      </c>
      <c r="G1278">
        <v>0</v>
      </c>
      <c r="H1278">
        <v>2</v>
      </c>
      <c r="J1278" t="s">
        <v>6435</v>
      </c>
      <c r="K1278" t="str">
        <f t="shared" si="200"/>
        <v>142452</v>
      </c>
      <c r="L1278" t="str">
        <f t="shared" si="201"/>
        <v>THỜI TRANG</v>
      </c>
      <c r="P1278" t="str">
        <f t="shared" si="196"/>
        <v>THỰC PHẨM</v>
      </c>
      <c r="Q1278" t="str">
        <f t="shared" si="197"/>
        <v>154493</v>
      </c>
      <c r="R1278" t="s">
        <v>256</v>
      </c>
      <c r="S1278" t="str">
        <f t="shared" si="198"/>
        <v>GRANOLA BITE- Viên ngũ cốc vị xoài túi 30g</v>
      </c>
      <c r="T1278">
        <f t="shared" si="199"/>
        <v>35000</v>
      </c>
      <c r="U1278">
        <v>23</v>
      </c>
      <c r="V1278">
        <v>22</v>
      </c>
      <c r="X1278">
        <v>-1</v>
      </c>
      <c r="Y1278">
        <f t="shared" si="202"/>
        <v>-1</v>
      </c>
      <c r="Z1278" s="101">
        <f t="shared" si="203"/>
        <v>-35000</v>
      </c>
      <c r="AA1278" s="102">
        <v>0</v>
      </c>
    </row>
    <row r="1279" spans="1:27">
      <c r="A1279" t="s">
        <v>2772</v>
      </c>
      <c r="B1279" t="s">
        <v>3981</v>
      </c>
      <c r="C1279" t="s">
        <v>3982</v>
      </c>
      <c r="D1279" t="s">
        <v>3983</v>
      </c>
      <c r="E1279">
        <v>159000</v>
      </c>
      <c r="F1279">
        <v>-1</v>
      </c>
      <c r="G1279">
        <v>0</v>
      </c>
      <c r="H1279">
        <v>1</v>
      </c>
      <c r="J1279" t="s">
        <v>6435</v>
      </c>
      <c r="K1279" t="str">
        <f t="shared" si="200"/>
        <v>142452</v>
      </c>
      <c r="L1279" t="str">
        <f t="shared" si="201"/>
        <v>THỜI TRANG</v>
      </c>
      <c r="P1279" t="str">
        <f t="shared" si="196"/>
        <v>THỰC PHẨM</v>
      </c>
      <c r="Q1279" t="str">
        <f t="shared" si="197"/>
        <v>154494</v>
      </c>
      <c r="R1279" t="s">
        <v>1902</v>
      </c>
      <c r="S1279" t="str">
        <f t="shared" si="198"/>
        <v>GRANOLA BITE- Viên ngũ cốc vị tự nhiên túi 30g</v>
      </c>
      <c r="T1279">
        <f t="shared" si="199"/>
        <v>35000</v>
      </c>
      <c r="U1279">
        <v>12</v>
      </c>
      <c r="V1279">
        <v>10</v>
      </c>
      <c r="X1279">
        <v>-2</v>
      </c>
      <c r="Y1279">
        <f t="shared" si="202"/>
        <v>-2</v>
      </c>
      <c r="Z1279" s="101">
        <f t="shared" si="203"/>
        <v>-70000</v>
      </c>
      <c r="AA1279" s="102">
        <v>0</v>
      </c>
    </row>
    <row r="1280" spans="1:27">
      <c r="A1280" t="s">
        <v>2772</v>
      </c>
      <c r="B1280" t="s">
        <v>3981</v>
      </c>
      <c r="C1280" t="s">
        <v>3982</v>
      </c>
      <c r="D1280" t="s">
        <v>3983</v>
      </c>
      <c r="E1280">
        <v>159000</v>
      </c>
      <c r="F1280">
        <v>-4</v>
      </c>
      <c r="G1280">
        <v>4</v>
      </c>
      <c r="H1280">
        <v>8</v>
      </c>
      <c r="J1280" t="s">
        <v>6435</v>
      </c>
      <c r="K1280" t="str">
        <f t="shared" si="200"/>
        <v>142452</v>
      </c>
      <c r="L1280" t="str">
        <f t="shared" si="201"/>
        <v>THỜI TRANG</v>
      </c>
      <c r="P1280" t="str">
        <f t="shared" si="196"/>
        <v>THỰC PHẨM</v>
      </c>
      <c r="Q1280" t="str">
        <f t="shared" si="197"/>
        <v>154497</v>
      </c>
      <c r="R1280" t="s">
        <v>5455</v>
      </c>
      <c r="S1280" t="str">
        <f t="shared" si="198"/>
        <v>SEIKI- Hộp bánh Moch dâu tây 260g</v>
      </c>
      <c r="T1280">
        <f t="shared" si="199"/>
        <v>360000</v>
      </c>
      <c r="U1280">
        <v>-1</v>
      </c>
      <c r="V1280">
        <v>0</v>
      </c>
      <c r="W1280">
        <v>1</v>
      </c>
      <c r="Y1280">
        <f t="shared" si="202"/>
        <v>1</v>
      </c>
      <c r="Z1280" s="101">
        <f t="shared" si="203"/>
        <v>360000</v>
      </c>
      <c r="AA1280" s="102">
        <v>46077</v>
      </c>
    </row>
    <row r="1281" spans="1:27">
      <c r="A1281" t="s">
        <v>2772</v>
      </c>
      <c r="B1281" t="s">
        <v>3981</v>
      </c>
      <c r="C1281" t="s">
        <v>3982</v>
      </c>
      <c r="D1281" t="s">
        <v>3983</v>
      </c>
      <c r="E1281">
        <v>159000</v>
      </c>
      <c r="F1281">
        <v>-23</v>
      </c>
      <c r="G1281">
        <v>1</v>
      </c>
      <c r="H1281">
        <v>24</v>
      </c>
      <c r="J1281" t="s">
        <v>6435</v>
      </c>
      <c r="K1281" t="str">
        <f t="shared" si="200"/>
        <v>142452</v>
      </c>
      <c r="L1281" t="str">
        <f t="shared" si="201"/>
        <v>THỜI TRANG</v>
      </c>
      <c r="P1281" t="str">
        <f t="shared" si="196"/>
        <v>THỰC PHẨM</v>
      </c>
      <c r="Q1281" t="str">
        <f t="shared" si="197"/>
        <v>154498</v>
      </c>
      <c r="R1281" t="s">
        <v>5457</v>
      </c>
      <c r="S1281" t="str">
        <f t="shared" si="198"/>
        <v>SEIKI- Hộp bánh Moch nho 260g</v>
      </c>
      <c r="T1281">
        <f t="shared" si="199"/>
        <v>360000</v>
      </c>
      <c r="U1281">
        <v>1</v>
      </c>
      <c r="V1281">
        <v>0</v>
      </c>
      <c r="W1281">
        <v>-1</v>
      </c>
      <c r="Y1281">
        <f t="shared" si="202"/>
        <v>-1</v>
      </c>
      <c r="Z1281" s="101">
        <f t="shared" si="203"/>
        <v>-360000</v>
      </c>
      <c r="AA1281" s="102">
        <v>46077</v>
      </c>
    </row>
    <row r="1282" spans="1:27">
      <c r="A1282" t="s">
        <v>2772</v>
      </c>
      <c r="B1282" t="s">
        <v>3981</v>
      </c>
      <c r="C1282" t="s">
        <v>3982</v>
      </c>
      <c r="D1282" t="s">
        <v>3983</v>
      </c>
      <c r="E1282">
        <v>159000</v>
      </c>
      <c r="F1282">
        <v>-1</v>
      </c>
      <c r="G1282">
        <v>0</v>
      </c>
      <c r="H1282">
        <v>1</v>
      </c>
      <c r="J1282" t="s">
        <v>6435</v>
      </c>
      <c r="K1282" t="str">
        <f t="shared" si="200"/>
        <v>142452</v>
      </c>
      <c r="L1282" t="str">
        <f t="shared" si="201"/>
        <v>THỜI TRANG</v>
      </c>
      <c r="P1282" t="str">
        <f t="shared" si="196"/>
        <v>THỰC PHẨM</v>
      </c>
      <c r="Q1282" t="str">
        <f t="shared" si="197"/>
        <v>154504</v>
      </c>
      <c r="R1282" t="s">
        <v>1251</v>
      </c>
      <c r="S1282" t="str">
        <f t="shared" si="198"/>
        <v>S&amp;B- Viên cari vị không cay 144g</v>
      </c>
      <c r="T1282">
        <f t="shared" si="199"/>
        <v>90000</v>
      </c>
      <c r="U1282">
        <v>2</v>
      </c>
      <c r="V1282">
        <v>5</v>
      </c>
      <c r="X1282">
        <v>3</v>
      </c>
      <c r="Y1282">
        <f t="shared" si="202"/>
        <v>3</v>
      </c>
      <c r="Z1282" s="101">
        <f t="shared" si="203"/>
        <v>270000</v>
      </c>
      <c r="AA1282" s="102">
        <v>0</v>
      </c>
    </row>
    <row r="1283" spans="1:27">
      <c r="A1283" t="s">
        <v>2772</v>
      </c>
      <c r="B1283" t="s">
        <v>3981</v>
      </c>
      <c r="C1283" t="s">
        <v>3982</v>
      </c>
      <c r="D1283" t="s">
        <v>3983</v>
      </c>
      <c r="E1283">
        <v>159000</v>
      </c>
      <c r="F1283">
        <v>-55</v>
      </c>
      <c r="G1283">
        <v>7</v>
      </c>
      <c r="H1283">
        <v>62</v>
      </c>
      <c r="J1283" t="s">
        <v>6435</v>
      </c>
      <c r="K1283" t="str">
        <f t="shared" si="200"/>
        <v>142452</v>
      </c>
      <c r="L1283" t="str">
        <f t="shared" si="201"/>
        <v>THỜI TRANG</v>
      </c>
      <c r="P1283" t="str">
        <f t="shared" si="196"/>
        <v>THỰC PHẨM</v>
      </c>
      <c r="Q1283" t="str">
        <f t="shared" si="197"/>
        <v>154509</v>
      </c>
      <c r="R1283" t="s">
        <v>2191</v>
      </c>
      <c r="S1283" t="str">
        <f t="shared" si="198"/>
        <v>SCHOGETTEN- Socola nhân kem ý 100g</v>
      </c>
      <c r="T1283">
        <f t="shared" si="199"/>
        <v>69000</v>
      </c>
      <c r="U1283">
        <v>4</v>
      </c>
      <c r="V1283">
        <v>0</v>
      </c>
      <c r="X1283">
        <v>-4</v>
      </c>
      <c r="Y1283">
        <f t="shared" si="202"/>
        <v>-4</v>
      </c>
      <c r="Z1283" s="101">
        <f t="shared" si="203"/>
        <v>-276000</v>
      </c>
      <c r="AA1283" s="102">
        <v>0</v>
      </c>
    </row>
    <row r="1284" spans="1:27">
      <c r="A1284" t="s">
        <v>2772</v>
      </c>
      <c r="B1284" t="s">
        <v>3981</v>
      </c>
      <c r="C1284" t="s">
        <v>3982</v>
      </c>
      <c r="D1284" t="s">
        <v>3983</v>
      </c>
      <c r="E1284">
        <v>159000</v>
      </c>
      <c r="F1284">
        <v>-1</v>
      </c>
      <c r="G1284">
        <v>0</v>
      </c>
      <c r="H1284">
        <v>1</v>
      </c>
      <c r="J1284" t="s">
        <v>6435</v>
      </c>
      <c r="K1284" t="str">
        <f t="shared" si="200"/>
        <v>142452</v>
      </c>
      <c r="L1284" t="str">
        <f t="shared" si="201"/>
        <v>THỜI TRANG</v>
      </c>
      <c r="P1284" t="str">
        <f t="shared" si="196"/>
        <v>THỰC PHẨM</v>
      </c>
      <c r="Q1284" t="str">
        <f t="shared" si="197"/>
        <v>154510</v>
      </c>
      <c r="R1284" t="s">
        <v>2262</v>
      </c>
      <c r="S1284" t="str">
        <f t="shared" si="198"/>
        <v>KALFANY- Kẹo vị bạc hà 150g</v>
      </c>
      <c r="T1284">
        <f t="shared" si="199"/>
        <v>74000</v>
      </c>
      <c r="U1284">
        <v>5</v>
      </c>
      <c r="V1284">
        <v>0</v>
      </c>
      <c r="X1284">
        <v>-5</v>
      </c>
      <c r="Y1284">
        <f t="shared" si="202"/>
        <v>-5</v>
      </c>
      <c r="Z1284" s="101">
        <f t="shared" si="203"/>
        <v>-370000</v>
      </c>
      <c r="AA1284" s="102">
        <v>0</v>
      </c>
    </row>
    <row r="1285" spans="1:27">
      <c r="A1285" t="s">
        <v>2772</v>
      </c>
      <c r="B1285" t="s">
        <v>3981</v>
      </c>
      <c r="C1285" t="s">
        <v>3982</v>
      </c>
      <c r="D1285" t="s">
        <v>3983</v>
      </c>
      <c r="E1285">
        <v>159000</v>
      </c>
      <c r="F1285">
        <v>-1</v>
      </c>
      <c r="G1285">
        <v>0</v>
      </c>
      <c r="H1285">
        <v>1</v>
      </c>
      <c r="J1285" t="s">
        <v>6435</v>
      </c>
      <c r="K1285" t="str">
        <f t="shared" si="200"/>
        <v>142452</v>
      </c>
      <c r="L1285" t="str">
        <f t="shared" si="201"/>
        <v>THỜI TRANG</v>
      </c>
      <c r="P1285" t="str">
        <f t="shared" si="196"/>
        <v>THỰC PHẨM</v>
      </c>
      <c r="Q1285" t="str">
        <f t="shared" si="197"/>
        <v>154514</v>
      </c>
      <c r="R1285" t="s">
        <v>1785</v>
      </c>
      <c r="S1285" t="str">
        <f t="shared" si="198"/>
        <v>ROLL N'ROLL- Bánh quế vị socola 80g</v>
      </c>
      <c r="T1285">
        <f t="shared" si="199"/>
        <v>45000</v>
      </c>
      <c r="U1285">
        <v>1</v>
      </c>
      <c r="V1285">
        <v>0</v>
      </c>
      <c r="X1285">
        <v>-1</v>
      </c>
      <c r="Y1285">
        <f t="shared" si="202"/>
        <v>-1</v>
      </c>
      <c r="Z1285" s="101">
        <f t="shared" si="203"/>
        <v>-45000</v>
      </c>
      <c r="AA1285" s="102">
        <v>0</v>
      </c>
    </row>
    <row r="1286" spans="1:27">
      <c r="A1286" t="s">
        <v>2772</v>
      </c>
      <c r="B1286" t="s">
        <v>4238</v>
      </c>
      <c r="C1286" t="s">
        <v>4239</v>
      </c>
      <c r="D1286" t="s">
        <v>4240</v>
      </c>
      <c r="E1286">
        <v>189000</v>
      </c>
      <c r="F1286">
        <v>-5</v>
      </c>
      <c r="G1286">
        <v>0</v>
      </c>
      <c r="H1286">
        <v>5</v>
      </c>
      <c r="J1286" t="s">
        <v>6483</v>
      </c>
      <c r="K1286" t="str">
        <f t="shared" si="200"/>
        <v>142453</v>
      </c>
      <c r="L1286" t="str">
        <f t="shared" si="201"/>
        <v>THỜI TRANG</v>
      </c>
      <c r="P1286" t="str">
        <f t="shared" si="196"/>
        <v>THỰC PHẨM</v>
      </c>
      <c r="Q1286" t="str">
        <f t="shared" si="197"/>
        <v>154515</v>
      </c>
      <c r="R1286" t="s">
        <v>1779</v>
      </c>
      <c r="S1286" t="str">
        <f t="shared" si="198"/>
        <v>ROLL N'ROLL- Bánh quế vị dâu 80g</v>
      </c>
      <c r="T1286">
        <f t="shared" si="199"/>
        <v>45000</v>
      </c>
      <c r="U1286">
        <v>48</v>
      </c>
      <c r="V1286">
        <v>47</v>
      </c>
      <c r="X1286">
        <v>-1</v>
      </c>
      <c r="Y1286">
        <f t="shared" si="202"/>
        <v>-1</v>
      </c>
      <c r="Z1286" s="101">
        <f t="shared" si="203"/>
        <v>-45000</v>
      </c>
      <c r="AA1286" s="102">
        <v>0</v>
      </c>
    </row>
    <row r="1287" spans="1:27">
      <c r="A1287" t="s">
        <v>2772</v>
      </c>
      <c r="B1287" t="s">
        <v>4238</v>
      </c>
      <c r="C1287" t="s">
        <v>4239</v>
      </c>
      <c r="D1287" t="s">
        <v>4240</v>
      </c>
      <c r="E1287">
        <v>189000</v>
      </c>
      <c r="F1287">
        <v>-19</v>
      </c>
      <c r="G1287">
        <v>1</v>
      </c>
      <c r="H1287">
        <v>20</v>
      </c>
      <c r="J1287" t="s">
        <v>6483</v>
      </c>
      <c r="K1287" t="str">
        <f t="shared" si="200"/>
        <v>142453</v>
      </c>
      <c r="L1287" t="str">
        <f t="shared" si="201"/>
        <v>THỜI TRANG</v>
      </c>
      <c r="P1287" t="str">
        <f t="shared" si="196"/>
        <v>THỰC PHẨM</v>
      </c>
      <c r="Q1287" t="str">
        <f t="shared" si="197"/>
        <v>154523</v>
      </c>
      <c r="R1287" t="s">
        <v>2473</v>
      </c>
      <c r="S1287" t="str">
        <f t="shared" si="198"/>
        <v>FAMINUTS- Hạnh nhân rang HTT 200g</v>
      </c>
      <c r="T1287">
        <f t="shared" si="199"/>
        <v>145000</v>
      </c>
      <c r="U1287">
        <v>8</v>
      </c>
      <c r="V1287">
        <v>0</v>
      </c>
      <c r="X1287">
        <v>-8</v>
      </c>
      <c r="Y1287">
        <f t="shared" si="202"/>
        <v>-8</v>
      </c>
      <c r="Z1287" s="101">
        <f t="shared" si="203"/>
        <v>-1160000</v>
      </c>
      <c r="AA1287" s="102">
        <v>0</v>
      </c>
    </row>
    <row r="1288" spans="1:27">
      <c r="A1288" t="s">
        <v>2772</v>
      </c>
      <c r="B1288" t="s">
        <v>4238</v>
      </c>
      <c r="C1288" t="s">
        <v>4239</v>
      </c>
      <c r="D1288" t="s">
        <v>4240</v>
      </c>
      <c r="E1288">
        <v>189000</v>
      </c>
      <c r="F1288">
        <v>-42</v>
      </c>
      <c r="G1288">
        <v>3</v>
      </c>
      <c r="H1288">
        <v>45</v>
      </c>
      <c r="J1288" t="s">
        <v>6483</v>
      </c>
      <c r="K1288" t="str">
        <f t="shared" si="200"/>
        <v>142453</v>
      </c>
      <c r="L1288" t="str">
        <f t="shared" si="201"/>
        <v>THỜI TRANG</v>
      </c>
      <c r="P1288" t="str">
        <f t="shared" si="196"/>
        <v>THỰC PHẨM</v>
      </c>
      <c r="Q1288" t="str">
        <f t="shared" si="197"/>
        <v>154524</v>
      </c>
      <c r="R1288" t="s">
        <v>2326</v>
      </c>
      <c r="S1288" t="str">
        <f t="shared" si="198"/>
        <v>FAMINUTS- Hạt macca nứt vỏ HTT 180g</v>
      </c>
      <c r="T1288">
        <f t="shared" si="199"/>
        <v>125000</v>
      </c>
      <c r="U1288">
        <v>4</v>
      </c>
      <c r="V1288">
        <v>0</v>
      </c>
      <c r="X1288">
        <v>-4</v>
      </c>
      <c r="Y1288">
        <f t="shared" si="202"/>
        <v>-4</v>
      </c>
      <c r="Z1288" s="101">
        <f t="shared" si="203"/>
        <v>-500000</v>
      </c>
      <c r="AA1288" s="102">
        <v>0</v>
      </c>
    </row>
    <row r="1289" spans="1:27">
      <c r="A1289" t="s">
        <v>2772</v>
      </c>
      <c r="B1289" t="s">
        <v>4238</v>
      </c>
      <c r="C1289" t="s">
        <v>4239</v>
      </c>
      <c r="D1289" t="s">
        <v>4240</v>
      </c>
      <c r="E1289">
        <v>189000</v>
      </c>
      <c r="F1289">
        <v>3</v>
      </c>
      <c r="G1289">
        <v>0</v>
      </c>
      <c r="H1289">
        <v>-3</v>
      </c>
      <c r="J1289" t="s">
        <v>6483</v>
      </c>
      <c r="K1289" t="str">
        <f t="shared" si="200"/>
        <v>142453</v>
      </c>
      <c r="L1289" t="str">
        <f t="shared" si="201"/>
        <v>THỜI TRANG</v>
      </c>
      <c r="P1289" t="str">
        <f t="shared" si="196"/>
        <v>THỰC PHẨM</v>
      </c>
      <c r="Q1289" t="str">
        <f t="shared" si="197"/>
        <v>154526</v>
      </c>
      <c r="R1289" t="s">
        <v>2452</v>
      </c>
      <c r="S1289" t="str">
        <f t="shared" si="198"/>
        <v>FAMINUTS- Hạt Dẻ Cười rang muối 140g</v>
      </c>
      <c r="T1289">
        <f t="shared" si="199"/>
        <v>145000</v>
      </c>
      <c r="U1289">
        <v>8</v>
      </c>
      <c r="V1289">
        <v>1</v>
      </c>
      <c r="X1289">
        <v>-7</v>
      </c>
      <c r="Y1289">
        <f t="shared" si="202"/>
        <v>-7</v>
      </c>
      <c r="Z1289" s="101">
        <f t="shared" si="203"/>
        <v>-1015000</v>
      </c>
      <c r="AA1289" s="102">
        <v>0</v>
      </c>
    </row>
    <row r="1290" spans="1:27">
      <c r="A1290" t="s">
        <v>2772</v>
      </c>
      <c r="B1290" t="s">
        <v>3991</v>
      </c>
      <c r="C1290" t="s">
        <v>3984</v>
      </c>
      <c r="D1290" t="s">
        <v>3992</v>
      </c>
      <c r="E1290">
        <v>159000</v>
      </c>
      <c r="F1290">
        <v>5</v>
      </c>
      <c r="G1290">
        <v>0</v>
      </c>
      <c r="H1290">
        <v>-5</v>
      </c>
      <c r="J1290" t="s">
        <v>6436</v>
      </c>
      <c r="K1290" t="str">
        <f t="shared" si="200"/>
        <v>142454</v>
      </c>
      <c r="L1290" t="str">
        <f t="shared" si="201"/>
        <v>THỜI TRANG</v>
      </c>
      <c r="P1290" t="str">
        <f t="shared" si="196"/>
        <v>THỰC PHẨM</v>
      </c>
      <c r="Q1290" t="str">
        <f t="shared" si="197"/>
        <v>154528</v>
      </c>
      <c r="R1290" t="s">
        <v>5571</v>
      </c>
      <c r="S1290" t="str">
        <f t="shared" si="198"/>
        <v>KATAOKA- Bột Matcha Trà Sữa Tsujiri (170g)</v>
      </c>
      <c r="T1290">
        <f t="shared" si="199"/>
        <v>165000</v>
      </c>
      <c r="U1290">
        <v>-1</v>
      </c>
      <c r="V1290">
        <v>0</v>
      </c>
      <c r="W1290">
        <v>1</v>
      </c>
      <c r="Y1290">
        <f t="shared" si="202"/>
        <v>1</v>
      </c>
      <c r="Z1290" s="101">
        <f t="shared" si="203"/>
        <v>165000</v>
      </c>
      <c r="AA1290" s="102">
        <v>46083</v>
      </c>
    </row>
    <row r="1291" spans="1:27">
      <c r="A1291" t="s">
        <v>2772</v>
      </c>
      <c r="B1291" t="s">
        <v>3991</v>
      </c>
      <c r="C1291" t="s">
        <v>3984</v>
      </c>
      <c r="D1291" t="s">
        <v>3992</v>
      </c>
      <c r="E1291">
        <v>159000</v>
      </c>
      <c r="F1291">
        <v>-2</v>
      </c>
      <c r="G1291">
        <v>0</v>
      </c>
      <c r="H1291">
        <v>2</v>
      </c>
      <c r="J1291" t="s">
        <v>6436</v>
      </c>
      <c r="K1291" t="str">
        <f t="shared" si="200"/>
        <v>142454</v>
      </c>
      <c r="L1291" t="str">
        <f t="shared" si="201"/>
        <v>THỜI TRANG</v>
      </c>
      <c r="P1291" t="str">
        <f t="shared" si="196"/>
        <v>THỰC PHẨM</v>
      </c>
      <c r="Q1291" t="str">
        <f t="shared" si="197"/>
        <v>154531</v>
      </c>
      <c r="R1291" t="s">
        <v>1173</v>
      </c>
      <c r="S1291" t="str">
        <f t="shared" si="198"/>
        <v>KOBE BUSSAN- Trà hoa nhài Sapo Pet 2L</v>
      </c>
      <c r="T1291">
        <f t="shared" si="199"/>
        <v>65000</v>
      </c>
      <c r="U1291">
        <v>2</v>
      </c>
      <c r="V1291">
        <v>8</v>
      </c>
      <c r="X1291">
        <v>6</v>
      </c>
      <c r="Y1291">
        <f t="shared" si="202"/>
        <v>6</v>
      </c>
      <c r="Z1291" s="101">
        <f t="shared" si="203"/>
        <v>390000</v>
      </c>
      <c r="AA1291" s="102">
        <v>0</v>
      </c>
    </row>
    <row r="1292" spans="1:27">
      <c r="A1292" t="s">
        <v>2772</v>
      </c>
      <c r="B1292" t="s">
        <v>3991</v>
      </c>
      <c r="C1292" t="s">
        <v>3984</v>
      </c>
      <c r="D1292" t="s">
        <v>3992</v>
      </c>
      <c r="E1292">
        <v>159000</v>
      </c>
      <c r="F1292">
        <v>-2</v>
      </c>
      <c r="G1292">
        <v>0</v>
      </c>
      <c r="H1292">
        <v>2</v>
      </c>
      <c r="J1292" t="s">
        <v>6436</v>
      </c>
      <c r="K1292" t="str">
        <f t="shared" si="200"/>
        <v>142454</v>
      </c>
      <c r="L1292" t="str">
        <f t="shared" si="201"/>
        <v>THỜI TRANG</v>
      </c>
      <c r="P1292" t="str">
        <f t="shared" si="196"/>
        <v>THỰC PHẨM</v>
      </c>
      <c r="Q1292" t="str">
        <f t="shared" si="197"/>
        <v>154534</v>
      </c>
      <c r="R1292" t="s">
        <v>1260</v>
      </c>
      <c r="S1292" t="str">
        <f t="shared" si="198"/>
        <v>KALFANY- Kẹo vị cam chanh bưởi 150g</v>
      </c>
      <c r="T1292">
        <f t="shared" si="199"/>
        <v>65000</v>
      </c>
      <c r="U1292">
        <v>0</v>
      </c>
      <c r="V1292">
        <v>4</v>
      </c>
      <c r="X1292">
        <v>4</v>
      </c>
      <c r="Y1292">
        <f t="shared" si="202"/>
        <v>4</v>
      </c>
      <c r="Z1292" s="101">
        <f t="shared" si="203"/>
        <v>260000</v>
      </c>
      <c r="AA1292" s="102">
        <v>0</v>
      </c>
    </row>
    <row r="1293" spans="1:27">
      <c r="A1293" t="s">
        <v>2772</v>
      </c>
      <c r="B1293" t="s">
        <v>3991</v>
      </c>
      <c r="C1293" t="s">
        <v>3984</v>
      </c>
      <c r="D1293" t="s">
        <v>3992</v>
      </c>
      <c r="E1293">
        <v>159000</v>
      </c>
      <c r="F1293">
        <v>18</v>
      </c>
      <c r="G1293">
        <v>16</v>
      </c>
      <c r="H1293">
        <v>-2</v>
      </c>
      <c r="J1293" t="s">
        <v>6436</v>
      </c>
      <c r="K1293" t="str">
        <f t="shared" si="200"/>
        <v>142454</v>
      </c>
      <c r="L1293" t="str">
        <f t="shared" si="201"/>
        <v>THỜI TRANG</v>
      </c>
      <c r="P1293" t="str">
        <f t="shared" si="196"/>
        <v>THỰC PHẨM</v>
      </c>
      <c r="Q1293" t="str">
        <f t="shared" si="197"/>
        <v>154538</v>
      </c>
      <c r="R1293" t="s">
        <v>343</v>
      </c>
      <c r="S1293" t="str">
        <f t="shared" si="198"/>
        <v>ITO- Bánh quy kem sococla Languly (6 chiếc)</v>
      </c>
      <c r="T1293">
        <f t="shared" si="199"/>
        <v>45000</v>
      </c>
      <c r="U1293">
        <v>18</v>
      </c>
      <c r="V1293">
        <v>8</v>
      </c>
      <c r="X1293">
        <v>-10</v>
      </c>
      <c r="Y1293">
        <f t="shared" si="202"/>
        <v>-10</v>
      </c>
      <c r="Z1293" s="101">
        <f t="shared" si="203"/>
        <v>-450000</v>
      </c>
      <c r="AA1293" s="102">
        <v>0</v>
      </c>
    </row>
    <row r="1294" spans="1:27">
      <c r="A1294" t="s">
        <v>2772</v>
      </c>
      <c r="B1294" t="s">
        <v>3991</v>
      </c>
      <c r="C1294" t="s">
        <v>3984</v>
      </c>
      <c r="D1294" t="s">
        <v>3992</v>
      </c>
      <c r="E1294">
        <v>159000</v>
      </c>
      <c r="F1294">
        <v>16</v>
      </c>
      <c r="G1294">
        <v>15</v>
      </c>
      <c r="H1294">
        <v>-1</v>
      </c>
      <c r="J1294" t="s">
        <v>6436</v>
      </c>
      <c r="K1294" t="str">
        <f t="shared" si="200"/>
        <v>142454</v>
      </c>
      <c r="L1294" t="str">
        <f t="shared" si="201"/>
        <v>THỜI TRANG</v>
      </c>
      <c r="P1294" t="str">
        <f t="shared" si="196"/>
        <v>THỰC PHẨM</v>
      </c>
      <c r="Q1294" t="str">
        <f t="shared" si="197"/>
        <v>154558</v>
      </c>
      <c r="R1294" t="s">
        <v>1693</v>
      </c>
      <c r="S1294" t="str">
        <f t="shared" si="198"/>
        <v>EIWA- Kẹo Marshmallow mini 65g</v>
      </c>
      <c r="T1294">
        <f t="shared" si="199"/>
        <v>32000</v>
      </c>
      <c r="U1294">
        <v>4</v>
      </c>
      <c r="V1294">
        <v>5</v>
      </c>
      <c r="X1294">
        <v>1</v>
      </c>
      <c r="Y1294">
        <f t="shared" si="202"/>
        <v>1</v>
      </c>
      <c r="Z1294" s="101">
        <f t="shared" si="203"/>
        <v>32000</v>
      </c>
      <c r="AA1294" s="102">
        <v>0</v>
      </c>
    </row>
    <row r="1295" spans="1:27">
      <c r="A1295" t="s">
        <v>2772</v>
      </c>
      <c r="B1295" t="s">
        <v>3991</v>
      </c>
      <c r="C1295" t="s">
        <v>3984</v>
      </c>
      <c r="D1295" t="s">
        <v>3992</v>
      </c>
      <c r="E1295">
        <v>159000</v>
      </c>
      <c r="F1295">
        <v>-2</v>
      </c>
      <c r="G1295">
        <v>6</v>
      </c>
      <c r="H1295">
        <v>8</v>
      </c>
      <c r="J1295" t="s">
        <v>6436</v>
      </c>
      <c r="K1295" t="str">
        <f t="shared" si="200"/>
        <v>142454</v>
      </c>
      <c r="L1295" t="str">
        <f t="shared" si="201"/>
        <v>THỜI TRANG</v>
      </c>
      <c r="P1295" t="str">
        <f t="shared" si="196"/>
        <v>THỰC PHẨM</v>
      </c>
      <c r="Q1295" t="str">
        <f t="shared" si="197"/>
        <v>154565</v>
      </c>
      <c r="R1295" t="s">
        <v>1884</v>
      </c>
      <c r="S1295" t="str">
        <f t="shared" si="198"/>
        <v>TOMINAGA- Trà lúa mạch 2L</v>
      </c>
      <c r="T1295">
        <f t="shared" si="199"/>
        <v>65000</v>
      </c>
      <c r="U1295">
        <v>1</v>
      </c>
      <c r="V1295">
        <v>0</v>
      </c>
      <c r="X1295">
        <v>-1</v>
      </c>
      <c r="Y1295">
        <f t="shared" si="202"/>
        <v>-1</v>
      </c>
      <c r="Z1295" s="101">
        <f t="shared" si="203"/>
        <v>-65000</v>
      </c>
      <c r="AA1295" s="102">
        <v>0</v>
      </c>
    </row>
    <row r="1296" spans="1:27">
      <c r="A1296" t="s">
        <v>2772</v>
      </c>
      <c r="B1296" t="s">
        <v>3991</v>
      </c>
      <c r="C1296" t="s">
        <v>3984</v>
      </c>
      <c r="D1296" t="s">
        <v>3992</v>
      </c>
      <c r="E1296">
        <v>159000</v>
      </c>
      <c r="F1296">
        <v>2</v>
      </c>
      <c r="G1296">
        <v>1</v>
      </c>
      <c r="H1296">
        <v>-1</v>
      </c>
      <c r="J1296" t="s">
        <v>6436</v>
      </c>
      <c r="K1296" t="str">
        <f t="shared" si="200"/>
        <v>142454</v>
      </c>
      <c r="L1296" t="str">
        <f t="shared" si="201"/>
        <v>THỜI TRANG</v>
      </c>
      <c r="P1296" t="str">
        <f t="shared" si="196"/>
        <v>THỰC PHẨM</v>
      </c>
      <c r="Q1296" t="str">
        <f t="shared" si="197"/>
        <v>154593</v>
      </c>
      <c r="R1296" t="s">
        <v>2053</v>
      </c>
      <c r="S1296" t="str">
        <f t="shared" si="198"/>
        <v>OHSMILENUTS- Hạt điều rang củi Bình Phước 250g</v>
      </c>
      <c r="T1296">
        <f t="shared" si="199"/>
        <v>145000</v>
      </c>
      <c r="U1296">
        <v>1</v>
      </c>
      <c r="V1296">
        <v>0</v>
      </c>
      <c r="X1296">
        <v>-1</v>
      </c>
      <c r="Y1296">
        <f t="shared" si="202"/>
        <v>-1</v>
      </c>
      <c r="Z1296" s="101">
        <f t="shared" si="203"/>
        <v>-145000</v>
      </c>
      <c r="AA1296" s="102">
        <v>0</v>
      </c>
    </row>
    <row r="1297" spans="1:27">
      <c r="A1297" t="s">
        <v>2772</v>
      </c>
      <c r="B1297" t="s">
        <v>3991</v>
      </c>
      <c r="C1297" t="s">
        <v>3984</v>
      </c>
      <c r="D1297" t="s">
        <v>3992</v>
      </c>
      <c r="E1297">
        <v>159000</v>
      </c>
      <c r="F1297">
        <v>-18</v>
      </c>
      <c r="G1297">
        <v>6</v>
      </c>
      <c r="H1297">
        <v>24</v>
      </c>
      <c r="J1297" t="s">
        <v>6436</v>
      </c>
      <c r="K1297" t="str">
        <f t="shared" si="200"/>
        <v>142454</v>
      </c>
      <c r="L1297" t="str">
        <f t="shared" si="201"/>
        <v>THỜI TRANG</v>
      </c>
      <c r="P1297" t="str">
        <f t="shared" si="196"/>
        <v>THỰC PHẨM</v>
      </c>
      <c r="Q1297" t="str">
        <f t="shared" si="197"/>
        <v>154602</v>
      </c>
      <c r="R1297" t="s">
        <v>5400</v>
      </c>
      <c r="S1297" t="str">
        <f t="shared" si="198"/>
        <v>MEIJI- Socola bọc macca vị trà xanh 63g (9 viên)</v>
      </c>
      <c r="T1297">
        <f t="shared" si="199"/>
        <v>135000</v>
      </c>
      <c r="U1297">
        <v>-1</v>
      </c>
      <c r="V1297">
        <v>0</v>
      </c>
      <c r="W1297">
        <v>1</v>
      </c>
      <c r="Y1297">
        <f t="shared" si="202"/>
        <v>1</v>
      </c>
      <c r="Z1297" s="101">
        <f t="shared" si="203"/>
        <v>135000</v>
      </c>
      <c r="AA1297" s="102">
        <v>46077</v>
      </c>
    </row>
    <row r="1298" spans="1:27">
      <c r="A1298" t="s">
        <v>2772</v>
      </c>
      <c r="B1298" t="s">
        <v>3991</v>
      </c>
      <c r="C1298" t="s">
        <v>3984</v>
      </c>
      <c r="D1298" t="s">
        <v>3992</v>
      </c>
      <c r="E1298">
        <v>159000</v>
      </c>
      <c r="F1298">
        <v>1</v>
      </c>
      <c r="G1298">
        <v>0</v>
      </c>
      <c r="H1298">
        <v>-1</v>
      </c>
      <c r="J1298" t="s">
        <v>6436</v>
      </c>
      <c r="K1298" t="str">
        <f t="shared" si="200"/>
        <v>142454</v>
      </c>
      <c r="L1298" t="str">
        <f t="shared" si="201"/>
        <v>THỜI TRANG</v>
      </c>
      <c r="P1298" t="str">
        <f t="shared" si="196"/>
        <v>THỰC PHẨM</v>
      </c>
      <c r="Q1298" t="str">
        <f t="shared" si="197"/>
        <v>154604</v>
      </c>
      <c r="R1298" t="s">
        <v>406</v>
      </c>
      <c r="S1298" t="str">
        <f t="shared" si="198"/>
        <v>OHSMILENUTS- Chà là không cành hộp 500g</v>
      </c>
      <c r="T1298">
        <f t="shared" si="199"/>
        <v>175000</v>
      </c>
      <c r="U1298">
        <v>1</v>
      </c>
      <c r="V1298">
        <v>0</v>
      </c>
      <c r="X1298">
        <v>-1</v>
      </c>
      <c r="Y1298">
        <f t="shared" si="202"/>
        <v>-1</v>
      </c>
      <c r="Z1298" s="101">
        <f t="shared" si="203"/>
        <v>-175000</v>
      </c>
      <c r="AA1298" s="102">
        <v>0</v>
      </c>
    </row>
    <row r="1299" spans="1:27">
      <c r="A1299" t="s">
        <v>2772</v>
      </c>
      <c r="B1299" t="s">
        <v>3991</v>
      </c>
      <c r="C1299" t="s">
        <v>3984</v>
      </c>
      <c r="D1299" t="s">
        <v>3992</v>
      </c>
      <c r="E1299">
        <v>159000</v>
      </c>
      <c r="F1299">
        <v>2</v>
      </c>
      <c r="G1299">
        <v>0</v>
      </c>
      <c r="H1299">
        <v>-2</v>
      </c>
      <c r="J1299" t="s">
        <v>6436</v>
      </c>
      <c r="K1299" t="str">
        <f t="shared" si="200"/>
        <v>142454</v>
      </c>
      <c r="L1299" t="str">
        <f t="shared" si="201"/>
        <v>THỜI TRANG</v>
      </c>
      <c r="P1299" t="str">
        <f t="shared" si="196"/>
        <v>THỰC PHẨM</v>
      </c>
      <c r="Q1299" t="str">
        <f t="shared" si="197"/>
        <v>154605</v>
      </c>
      <c r="R1299" t="s">
        <v>2265</v>
      </c>
      <c r="S1299" t="str">
        <f t="shared" si="198"/>
        <v>BOURBON- Bánh Brownie Choco 106g</v>
      </c>
      <c r="T1299">
        <f t="shared" si="199"/>
        <v>125000</v>
      </c>
      <c r="U1299">
        <v>3</v>
      </c>
      <c r="V1299">
        <v>0</v>
      </c>
      <c r="X1299">
        <v>-3</v>
      </c>
      <c r="Y1299">
        <f t="shared" si="202"/>
        <v>-3</v>
      </c>
      <c r="Z1299" s="101">
        <f t="shared" si="203"/>
        <v>-375000</v>
      </c>
      <c r="AA1299" s="102">
        <v>0</v>
      </c>
    </row>
    <row r="1300" spans="1:27">
      <c r="A1300" t="s">
        <v>2772</v>
      </c>
      <c r="B1300" t="s">
        <v>3991</v>
      </c>
      <c r="C1300" t="s">
        <v>3984</v>
      </c>
      <c r="D1300" t="s">
        <v>3992</v>
      </c>
      <c r="E1300">
        <v>159000</v>
      </c>
      <c r="F1300">
        <v>3</v>
      </c>
      <c r="G1300">
        <v>2</v>
      </c>
      <c r="H1300">
        <v>-1</v>
      </c>
      <c r="J1300" t="s">
        <v>6436</v>
      </c>
      <c r="K1300" t="str">
        <f t="shared" si="200"/>
        <v>142454</v>
      </c>
      <c r="L1300" t="str">
        <f t="shared" si="201"/>
        <v>THỜI TRANG</v>
      </c>
      <c r="P1300" t="str">
        <f t="shared" si="196"/>
        <v>THỰC PHẨM</v>
      </c>
      <c r="Q1300" t="str">
        <f t="shared" si="197"/>
        <v>154607</v>
      </c>
      <c r="R1300" t="s">
        <v>5751</v>
      </c>
      <c r="S1300" t="str">
        <f t="shared" si="198"/>
        <v>SCHOGETTEN- Socola trắng 100g</v>
      </c>
      <c r="T1300">
        <f t="shared" si="199"/>
        <v>69000</v>
      </c>
      <c r="U1300">
        <v>1</v>
      </c>
      <c r="V1300">
        <v>0</v>
      </c>
      <c r="W1300">
        <v>-1</v>
      </c>
      <c r="Y1300">
        <f t="shared" si="202"/>
        <v>-1</v>
      </c>
      <c r="Z1300" s="101">
        <f t="shared" si="203"/>
        <v>-69000</v>
      </c>
      <c r="AA1300" s="102">
        <v>46101</v>
      </c>
    </row>
    <row r="1301" spans="1:27">
      <c r="A1301" t="s">
        <v>2772</v>
      </c>
      <c r="B1301" t="s">
        <v>3991</v>
      </c>
      <c r="C1301" t="s">
        <v>3984</v>
      </c>
      <c r="D1301" t="s">
        <v>3992</v>
      </c>
      <c r="E1301">
        <v>159000</v>
      </c>
      <c r="F1301">
        <v>2</v>
      </c>
      <c r="G1301">
        <v>0</v>
      </c>
      <c r="H1301">
        <v>-2</v>
      </c>
      <c r="J1301" t="s">
        <v>6436</v>
      </c>
      <c r="K1301" t="str">
        <f t="shared" si="200"/>
        <v>142454</v>
      </c>
      <c r="L1301" t="str">
        <f t="shared" si="201"/>
        <v>THỜI TRANG</v>
      </c>
      <c r="P1301" t="str">
        <f t="shared" si="196"/>
        <v>THỰC PHẨM</v>
      </c>
      <c r="Q1301" t="str">
        <f t="shared" si="197"/>
        <v>154616</v>
      </c>
      <c r="R1301" t="s">
        <v>1869</v>
      </c>
      <c r="S1301" t="str">
        <f t="shared" si="198"/>
        <v>MASUZEN- Nước súp lẩu vị gà 400g</v>
      </c>
      <c r="T1301">
        <f t="shared" si="199"/>
        <v>58000</v>
      </c>
      <c r="U1301">
        <v>10</v>
      </c>
      <c r="V1301">
        <v>9</v>
      </c>
      <c r="X1301">
        <v>-1</v>
      </c>
      <c r="Y1301">
        <f t="shared" si="202"/>
        <v>-1</v>
      </c>
      <c r="Z1301" s="101">
        <f t="shared" si="203"/>
        <v>-58000</v>
      </c>
      <c r="AA1301" s="102">
        <v>0</v>
      </c>
    </row>
    <row r="1302" spans="1:27">
      <c r="A1302" t="s">
        <v>2772</v>
      </c>
      <c r="B1302" t="s">
        <v>3682</v>
      </c>
      <c r="C1302" t="s">
        <v>3683</v>
      </c>
      <c r="D1302" t="s">
        <v>3684</v>
      </c>
      <c r="E1302">
        <v>185000</v>
      </c>
      <c r="F1302">
        <v>-1</v>
      </c>
      <c r="G1302">
        <v>0</v>
      </c>
      <c r="H1302">
        <v>1</v>
      </c>
      <c r="J1302" t="s">
        <v>6378</v>
      </c>
      <c r="K1302" t="str">
        <f t="shared" si="200"/>
        <v>142488</v>
      </c>
      <c r="L1302" t="str">
        <f t="shared" si="201"/>
        <v>THỜI TRANG</v>
      </c>
      <c r="P1302" t="str">
        <f t="shared" si="196"/>
        <v>THỰC PHẨM</v>
      </c>
      <c r="Q1302" t="str">
        <f t="shared" si="197"/>
        <v>154620</v>
      </c>
      <c r="R1302" t="s">
        <v>1606</v>
      </c>
      <c r="S1302" t="str">
        <f t="shared" si="198"/>
        <v>KYO MISO- Bột chiên sẵn tenkasu vị nguyên bản 90g</v>
      </c>
      <c r="T1302">
        <f t="shared" si="199"/>
        <v>45000</v>
      </c>
      <c r="U1302">
        <v>0</v>
      </c>
      <c r="V1302">
        <v>1</v>
      </c>
      <c r="X1302">
        <v>1</v>
      </c>
      <c r="Y1302">
        <f t="shared" si="202"/>
        <v>1</v>
      </c>
      <c r="Z1302" s="101">
        <f t="shared" si="203"/>
        <v>45000</v>
      </c>
      <c r="AA1302" s="102">
        <v>0</v>
      </c>
    </row>
    <row r="1303" spans="1:27">
      <c r="A1303" t="s">
        <v>2772</v>
      </c>
      <c r="B1303" t="s">
        <v>3682</v>
      </c>
      <c r="C1303" t="s">
        <v>3683</v>
      </c>
      <c r="D1303" t="s">
        <v>3684</v>
      </c>
      <c r="E1303">
        <v>185000</v>
      </c>
      <c r="F1303">
        <v>-1</v>
      </c>
      <c r="G1303">
        <v>2</v>
      </c>
      <c r="H1303">
        <v>3</v>
      </c>
      <c r="J1303" t="s">
        <v>6378</v>
      </c>
      <c r="K1303" t="str">
        <f t="shared" si="200"/>
        <v>142488</v>
      </c>
      <c r="L1303" t="str">
        <f t="shared" si="201"/>
        <v>THỜI TRANG</v>
      </c>
      <c r="P1303" t="str">
        <f t="shared" si="196"/>
        <v>THỰC PHẨM</v>
      </c>
      <c r="Q1303" t="str">
        <f t="shared" si="197"/>
        <v>154627</v>
      </c>
      <c r="R1303" t="s">
        <v>3433</v>
      </c>
      <c r="S1303" t="str">
        <f t="shared" si="198"/>
        <v>PECHE- Cá tuyết Sapmer đông lạnh fillet</v>
      </c>
      <c r="T1303">
        <f t="shared" si="199"/>
        <v>3315000</v>
      </c>
      <c r="U1303">
        <v>3.33</v>
      </c>
      <c r="V1303">
        <v>3.5700000000000003</v>
      </c>
      <c r="X1303">
        <v>0.24000000000000021</v>
      </c>
      <c r="Y1303">
        <f t="shared" si="202"/>
        <v>0.24000000000000021</v>
      </c>
      <c r="Z1303" s="101">
        <f t="shared" si="203"/>
        <v>795600.0000000007</v>
      </c>
      <c r="AA1303" s="102">
        <v>0</v>
      </c>
    </row>
    <row r="1304" spans="1:27">
      <c r="A1304" t="s">
        <v>2772</v>
      </c>
      <c r="B1304" t="s">
        <v>3682</v>
      </c>
      <c r="C1304" t="s">
        <v>3683</v>
      </c>
      <c r="D1304" t="s">
        <v>5249</v>
      </c>
      <c r="E1304">
        <v>200000</v>
      </c>
      <c r="F1304">
        <v>2</v>
      </c>
      <c r="G1304">
        <v>0</v>
      </c>
      <c r="H1304">
        <v>-2</v>
      </c>
      <c r="J1304" t="s">
        <v>6378</v>
      </c>
      <c r="K1304" t="str">
        <f t="shared" si="200"/>
        <v>142488</v>
      </c>
      <c r="L1304" t="str">
        <f t="shared" si="201"/>
        <v>THỜI TRANG</v>
      </c>
      <c r="P1304" t="str">
        <f t="shared" si="196"/>
        <v>THỰC PHẨM</v>
      </c>
      <c r="Q1304" t="str">
        <f t="shared" si="197"/>
        <v>154628</v>
      </c>
      <c r="R1304" t="s">
        <v>424</v>
      </c>
      <c r="S1304" t="str">
        <f t="shared" si="198"/>
        <v>MARINE FARM- Cá hồi Chile đông lạnh cắt khúc</v>
      </c>
      <c r="T1304">
        <f t="shared" si="199"/>
        <v>375000</v>
      </c>
      <c r="U1304">
        <v>5</v>
      </c>
      <c r="V1304">
        <v>4.8499999999999996</v>
      </c>
      <c r="X1304">
        <v>-0.15000000000000036</v>
      </c>
      <c r="Y1304">
        <f t="shared" si="202"/>
        <v>-0.15000000000000036</v>
      </c>
      <c r="Z1304" s="101">
        <f t="shared" si="203"/>
        <v>-56250.000000000131</v>
      </c>
      <c r="AA1304" s="102">
        <v>0</v>
      </c>
    </row>
    <row r="1305" spans="1:27">
      <c r="A1305" t="s">
        <v>2772</v>
      </c>
      <c r="B1305" t="s">
        <v>2936</v>
      </c>
      <c r="C1305" t="s">
        <v>2937</v>
      </c>
      <c r="D1305" t="s">
        <v>2938</v>
      </c>
      <c r="E1305">
        <v>405000</v>
      </c>
      <c r="F1305">
        <v>1</v>
      </c>
      <c r="G1305">
        <v>2</v>
      </c>
      <c r="I1305">
        <v>1</v>
      </c>
      <c r="J1305">
        <v>46090</v>
      </c>
      <c r="K1305" t="str">
        <f t="shared" si="200"/>
        <v>142495</v>
      </c>
      <c r="L1305" t="str">
        <f t="shared" si="201"/>
        <v>THỜI TRANG</v>
      </c>
      <c r="P1305" t="str">
        <f t="shared" si="196"/>
        <v>THỰC PHẨM</v>
      </c>
      <c r="Q1305" t="str">
        <f t="shared" si="197"/>
        <v>154641</v>
      </c>
      <c r="R1305" t="s">
        <v>3385</v>
      </c>
      <c r="S1305" t="str">
        <f t="shared" si="198"/>
        <v>BVSG- Cá chình xiên que 167g</v>
      </c>
      <c r="T1305">
        <f t="shared" si="199"/>
        <v>150000</v>
      </c>
      <c r="U1305">
        <v>58</v>
      </c>
      <c r="V1305">
        <v>57</v>
      </c>
      <c r="X1305">
        <v>-1</v>
      </c>
      <c r="Y1305">
        <f t="shared" si="202"/>
        <v>-1</v>
      </c>
      <c r="Z1305" s="101">
        <f t="shared" si="203"/>
        <v>-150000</v>
      </c>
      <c r="AA1305" s="102">
        <v>0</v>
      </c>
    </row>
    <row r="1306" spans="1:27">
      <c r="A1306" t="s">
        <v>2772</v>
      </c>
      <c r="B1306" t="s">
        <v>2936</v>
      </c>
      <c r="C1306" t="s">
        <v>2937</v>
      </c>
      <c r="D1306" t="s">
        <v>2938</v>
      </c>
      <c r="E1306">
        <v>405000</v>
      </c>
      <c r="F1306">
        <v>2</v>
      </c>
      <c r="G1306">
        <v>1</v>
      </c>
      <c r="H1306">
        <v>-1</v>
      </c>
      <c r="J1306">
        <v>46090</v>
      </c>
      <c r="K1306" t="str">
        <f t="shared" si="200"/>
        <v>142495</v>
      </c>
      <c r="L1306" t="str">
        <f t="shared" si="201"/>
        <v>THỜI TRANG</v>
      </c>
      <c r="P1306" t="str">
        <f t="shared" si="196"/>
        <v>THỰC PHẨM</v>
      </c>
      <c r="Q1306" t="str">
        <f t="shared" si="197"/>
        <v>154659</v>
      </c>
      <c r="R1306" t="s">
        <v>2119</v>
      </c>
      <c r="S1306" t="str">
        <f t="shared" si="198"/>
        <v>GREEN FOOD - Rong nho biển túi 100G</v>
      </c>
      <c r="T1306">
        <f t="shared" si="199"/>
        <v>50000</v>
      </c>
      <c r="U1306">
        <v>12</v>
      </c>
      <c r="V1306">
        <v>8</v>
      </c>
      <c r="X1306">
        <v>-4</v>
      </c>
      <c r="Y1306">
        <f t="shared" si="202"/>
        <v>-4</v>
      </c>
      <c r="Z1306" s="101">
        <f t="shared" si="203"/>
        <v>-200000</v>
      </c>
      <c r="AA1306" s="102">
        <v>0</v>
      </c>
    </row>
    <row r="1307" spans="1:27">
      <c r="A1307" t="s">
        <v>2772</v>
      </c>
      <c r="B1307" t="s">
        <v>2954</v>
      </c>
      <c r="C1307" t="s">
        <v>2955</v>
      </c>
      <c r="D1307" t="s">
        <v>2956</v>
      </c>
      <c r="E1307">
        <v>130000</v>
      </c>
      <c r="F1307">
        <v>0</v>
      </c>
      <c r="G1307">
        <v>1</v>
      </c>
      <c r="I1307">
        <v>1</v>
      </c>
      <c r="J1307" t="s">
        <v>6228</v>
      </c>
      <c r="K1307" t="str">
        <f t="shared" si="200"/>
        <v>142535</v>
      </c>
      <c r="L1307" t="str">
        <f t="shared" si="201"/>
        <v>THỜI TRANG</v>
      </c>
      <c r="P1307" t="str">
        <f t="shared" si="196"/>
        <v>THỰC PHẨM</v>
      </c>
      <c r="Q1307" t="str">
        <f t="shared" si="197"/>
        <v>154662</v>
      </c>
      <c r="R1307" t="s">
        <v>3243</v>
      </c>
      <c r="S1307" t="str">
        <f t="shared" si="198"/>
        <v>MEIJI- Kem Matcha Premium 200ml</v>
      </c>
      <c r="T1307">
        <f t="shared" si="199"/>
        <v>122000</v>
      </c>
      <c r="U1307">
        <v>6</v>
      </c>
      <c r="V1307">
        <v>1</v>
      </c>
      <c r="X1307">
        <v>-5</v>
      </c>
      <c r="Y1307">
        <f t="shared" si="202"/>
        <v>-5</v>
      </c>
      <c r="Z1307" s="101">
        <f t="shared" si="203"/>
        <v>-610000</v>
      </c>
      <c r="AA1307" s="102">
        <v>0</v>
      </c>
    </row>
    <row r="1308" spans="1:27">
      <c r="A1308" t="s">
        <v>2772</v>
      </c>
      <c r="B1308" t="s">
        <v>2954</v>
      </c>
      <c r="C1308" t="s">
        <v>2955</v>
      </c>
      <c r="D1308" t="s">
        <v>2956</v>
      </c>
      <c r="E1308">
        <v>130000</v>
      </c>
      <c r="F1308">
        <v>2</v>
      </c>
      <c r="G1308">
        <v>0</v>
      </c>
      <c r="H1308">
        <v>-2</v>
      </c>
      <c r="J1308" t="s">
        <v>6228</v>
      </c>
      <c r="K1308" t="str">
        <f t="shared" si="200"/>
        <v>142535</v>
      </c>
      <c r="L1308" t="str">
        <f t="shared" si="201"/>
        <v>THỜI TRANG</v>
      </c>
      <c r="P1308" t="str">
        <f t="shared" ref="P1308:P1371" si="204">VLOOKUP(Q1308,K:L,2,0)</f>
        <v>THỰC PHẨM</v>
      </c>
      <c r="Q1308" t="str">
        <f t="shared" ref="Q1308:Q1371" si="205">VLOOKUP(R1308,C:K,9,0)</f>
        <v>154663</v>
      </c>
      <c r="R1308" t="s">
        <v>3189</v>
      </c>
      <c r="S1308" t="str">
        <f t="shared" ref="S1308:S1371" si="206">VLOOKUP(R1308,C:D,2,0)</f>
        <v>MEIJI- Kem Vani Premium 200ml</v>
      </c>
      <c r="T1308">
        <f t="shared" ref="T1308:T1371" si="207">VLOOKUP(R1308,C:E,3,0)</f>
        <v>122000</v>
      </c>
      <c r="U1308">
        <v>6</v>
      </c>
      <c r="V1308">
        <v>17</v>
      </c>
      <c r="X1308">
        <v>11</v>
      </c>
      <c r="Y1308">
        <f t="shared" si="202"/>
        <v>11</v>
      </c>
      <c r="Z1308" s="101">
        <f t="shared" si="203"/>
        <v>1342000</v>
      </c>
      <c r="AA1308" s="102">
        <v>0</v>
      </c>
    </row>
    <row r="1309" spans="1:27">
      <c r="A1309" t="s">
        <v>2772</v>
      </c>
      <c r="B1309" t="s">
        <v>2954</v>
      </c>
      <c r="C1309" t="s">
        <v>2955</v>
      </c>
      <c r="D1309" t="s">
        <v>2956</v>
      </c>
      <c r="E1309">
        <v>130000</v>
      </c>
      <c r="F1309">
        <v>-1</v>
      </c>
      <c r="G1309">
        <v>0</v>
      </c>
      <c r="H1309">
        <v>1</v>
      </c>
      <c r="J1309" t="s">
        <v>6228</v>
      </c>
      <c r="K1309" t="str">
        <f t="shared" si="200"/>
        <v>142535</v>
      </c>
      <c r="L1309" t="str">
        <f t="shared" si="201"/>
        <v>THỜI TRANG</v>
      </c>
      <c r="P1309" t="str">
        <f t="shared" si="204"/>
        <v>THỰC PHẨM</v>
      </c>
      <c r="Q1309" t="str">
        <f t="shared" si="205"/>
        <v>154664</v>
      </c>
      <c r="R1309" t="s">
        <v>3177</v>
      </c>
      <c r="S1309" t="str">
        <f t="shared" si="206"/>
        <v>MEIJI- Kem Socola Premium 200ml</v>
      </c>
      <c r="T1309">
        <f t="shared" si="207"/>
        <v>122000</v>
      </c>
      <c r="U1309">
        <v>6</v>
      </c>
      <c r="V1309">
        <v>0</v>
      </c>
      <c r="X1309">
        <v>-6</v>
      </c>
      <c r="Y1309">
        <f t="shared" si="202"/>
        <v>-6</v>
      </c>
      <c r="Z1309" s="101">
        <f t="shared" si="203"/>
        <v>-732000</v>
      </c>
      <c r="AA1309" s="102">
        <v>0</v>
      </c>
    </row>
    <row r="1310" spans="1:27">
      <c r="A1310" t="s">
        <v>2772</v>
      </c>
      <c r="B1310" t="s">
        <v>2814</v>
      </c>
      <c r="C1310" t="s">
        <v>2815</v>
      </c>
      <c r="D1310" t="s">
        <v>2816</v>
      </c>
      <c r="E1310">
        <v>149000</v>
      </c>
      <c r="F1310">
        <v>2</v>
      </c>
      <c r="G1310">
        <v>4</v>
      </c>
      <c r="I1310">
        <v>2</v>
      </c>
      <c r="J1310">
        <v>45965</v>
      </c>
      <c r="K1310" t="str">
        <f t="shared" si="200"/>
        <v>142542</v>
      </c>
      <c r="L1310" t="str">
        <f t="shared" si="201"/>
        <v>THỜI TRANG</v>
      </c>
      <c r="P1310" t="str">
        <f t="shared" si="204"/>
        <v>THỰC PHẨM</v>
      </c>
      <c r="Q1310" t="str">
        <f t="shared" si="205"/>
        <v>154668</v>
      </c>
      <c r="R1310" t="s">
        <v>3180</v>
      </c>
      <c r="S1310" t="str">
        <f t="shared" si="206"/>
        <v>HAAGEN DAZS- Kem hạt macca 100ml</v>
      </c>
      <c r="T1310">
        <f t="shared" si="207"/>
        <v>90000</v>
      </c>
      <c r="U1310">
        <v>2</v>
      </c>
      <c r="V1310">
        <v>0</v>
      </c>
      <c r="X1310">
        <v>-2</v>
      </c>
      <c r="Y1310">
        <f t="shared" si="202"/>
        <v>-2</v>
      </c>
      <c r="Z1310" s="101">
        <f t="shared" si="203"/>
        <v>-180000</v>
      </c>
      <c r="AA1310" s="102">
        <v>0</v>
      </c>
    </row>
    <row r="1311" spans="1:27">
      <c r="A1311" t="s">
        <v>2772</v>
      </c>
      <c r="B1311" t="s">
        <v>2814</v>
      </c>
      <c r="C1311" t="s">
        <v>2815</v>
      </c>
      <c r="D1311" t="s">
        <v>2816</v>
      </c>
      <c r="E1311">
        <v>149000</v>
      </c>
      <c r="F1311">
        <v>-2</v>
      </c>
      <c r="G1311">
        <v>0</v>
      </c>
      <c r="H1311">
        <v>2</v>
      </c>
      <c r="J1311">
        <v>45965</v>
      </c>
      <c r="K1311" t="str">
        <f t="shared" si="200"/>
        <v>142542</v>
      </c>
      <c r="L1311" t="str">
        <f t="shared" si="201"/>
        <v>THỜI TRANG</v>
      </c>
      <c r="P1311" t="str">
        <f t="shared" si="204"/>
        <v>THỰC PHẨM</v>
      </c>
      <c r="Q1311" t="str">
        <f t="shared" si="205"/>
        <v>154669</v>
      </c>
      <c r="R1311" t="s">
        <v>3225</v>
      </c>
      <c r="S1311" t="str">
        <f t="shared" si="206"/>
        <v>HAAGEN DAZS- Kem vani 100ml</v>
      </c>
      <c r="T1311">
        <f t="shared" si="207"/>
        <v>90000</v>
      </c>
      <c r="U1311">
        <v>4</v>
      </c>
      <c r="V1311">
        <v>1</v>
      </c>
      <c r="X1311">
        <v>-3</v>
      </c>
      <c r="Y1311">
        <f t="shared" si="202"/>
        <v>-3</v>
      </c>
      <c r="Z1311" s="101">
        <f t="shared" si="203"/>
        <v>-270000</v>
      </c>
      <c r="AA1311" s="102">
        <v>0</v>
      </c>
    </row>
    <row r="1312" spans="1:27">
      <c r="A1312" t="s">
        <v>2772</v>
      </c>
      <c r="B1312" t="s">
        <v>2817</v>
      </c>
      <c r="C1312" t="s">
        <v>2818</v>
      </c>
      <c r="D1312" t="s">
        <v>2819</v>
      </c>
      <c r="E1312">
        <v>149000</v>
      </c>
      <c r="F1312">
        <v>-1</v>
      </c>
      <c r="G1312">
        <v>1</v>
      </c>
      <c r="I1312">
        <v>2</v>
      </c>
      <c r="J1312">
        <v>45965</v>
      </c>
      <c r="K1312" t="str">
        <f t="shared" si="200"/>
        <v>142544</v>
      </c>
      <c r="L1312" t="str">
        <f t="shared" si="201"/>
        <v>THỜI TRANG</v>
      </c>
      <c r="P1312" t="str">
        <f t="shared" si="204"/>
        <v>THỰC PHẨM</v>
      </c>
      <c r="Q1312" t="str">
        <f t="shared" si="205"/>
        <v>154670</v>
      </c>
      <c r="R1312" t="s">
        <v>3183</v>
      </c>
      <c r="S1312" t="str">
        <f t="shared" si="206"/>
        <v>HAAGEN DAZS- Kem dâu tây 100ml</v>
      </c>
      <c r="T1312">
        <f t="shared" si="207"/>
        <v>90000</v>
      </c>
      <c r="U1312">
        <v>5</v>
      </c>
      <c r="V1312">
        <v>0</v>
      </c>
      <c r="X1312">
        <v>-5</v>
      </c>
      <c r="Y1312">
        <f t="shared" si="202"/>
        <v>-5</v>
      </c>
      <c r="Z1312" s="101">
        <f t="shared" si="203"/>
        <v>-450000</v>
      </c>
      <c r="AA1312" s="102">
        <v>0</v>
      </c>
    </row>
    <row r="1313" spans="1:27">
      <c r="A1313" t="s">
        <v>2772</v>
      </c>
      <c r="B1313" t="s">
        <v>2817</v>
      </c>
      <c r="C1313" t="s">
        <v>2818</v>
      </c>
      <c r="D1313" t="s">
        <v>2819</v>
      </c>
      <c r="E1313">
        <v>149000</v>
      </c>
      <c r="F1313">
        <v>23</v>
      </c>
      <c r="G1313">
        <v>21</v>
      </c>
      <c r="H1313">
        <v>-2</v>
      </c>
      <c r="J1313">
        <v>45965</v>
      </c>
      <c r="K1313" t="str">
        <f t="shared" si="200"/>
        <v>142544</v>
      </c>
      <c r="L1313" t="str">
        <f t="shared" si="201"/>
        <v>THỜI TRANG</v>
      </c>
      <c r="P1313" t="str">
        <f t="shared" si="204"/>
        <v>THỰC PHẨM</v>
      </c>
      <c r="Q1313" t="str">
        <f t="shared" si="205"/>
        <v>154672</v>
      </c>
      <c r="R1313" t="s">
        <v>3153</v>
      </c>
      <c r="S1313" t="str">
        <f t="shared" si="206"/>
        <v>HAAGEN DAZS- Kem vị bánh quy &amp; kem tươi 100ml</v>
      </c>
      <c r="T1313">
        <f t="shared" si="207"/>
        <v>90000</v>
      </c>
      <c r="U1313">
        <v>5</v>
      </c>
      <c r="V1313">
        <v>0</v>
      </c>
      <c r="X1313">
        <v>-5</v>
      </c>
      <c r="Y1313">
        <f t="shared" si="202"/>
        <v>-5</v>
      </c>
      <c r="Z1313" s="101">
        <f t="shared" si="203"/>
        <v>-450000</v>
      </c>
      <c r="AA1313" s="102">
        <v>0</v>
      </c>
    </row>
    <row r="1314" spans="1:27">
      <c r="A1314" t="s">
        <v>2772</v>
      </c>
      <c r="B1314" t="s">
        <v>4678</v>
      </c>
      <c r="C1314" t="s">
        <v>4679</v>
      </c>
      <c r="D1314" t="s">
        <v>4680</v>
      </c>
      <c r="E1314">
        <v>280000</v>
      </c>
      <c r="F1314">
        <v>1</v>
      </c>
      <c r="G1314">
        <v>0</v>
      </c>
      <c r="H1314">
        <v>-1</v>
      </c>
      <c r="J1314" t="s">
        <v>6560</v>
      </c>
      <c r="K1314" t="str">
        <f t="shared" si="200"/>
        <v>142549</v>
      </c>
      <c r="L1314" t="str">
        <f t="shared" si="201"/>
        <v>THỜI TRANG</v>
      </c>
      <c r="P1314" t="str">
        <f t="shared" si="204"/>
        <v>THỰC PHẨM</v>
      </c>
      <c r="Q1314" t="str">
        <f t="shared" si="205"/>
        <v>154673</v>
      </c>
      <c r="R1314" t="s">
        <v>6030</v>
      </c>
      <c r="S1314" t="str">
        <f t="shared" si="206"/>
        <v>HAAGEN DAZS- Kem trà xanh matcha 100ml</v>
      </c>
      <c r="T1314">
        <f t="shared" si="207"/>
        <v>90000</v>
      </c>
      <c r="U1314">
        <v>-1</v>
      </c>
      <c r="V1314">
        <v>0</v>
      </c>
      <c r="W1314">
        <v>1</v>
      </c>
      <c r="Y1314">
        <f t="shared" si="202"/>
        <v>1</v>
      </c>
      <c r="Z1314" s="101">
        <f t="shared" si="203"/>
        <v>90000</v>
      </c>
      <c r="AA1314" s="102">
        <v>46153</v>
      </c>
    </row>
    <row r="1315" spans="1:27">
      <c r="A1315" t="s">
        <v>2772</v>
      </c>
      <c r="B1315" t="s">
        <v>4678</v>
      </c>
      <c r="C1315" t="s">
        <v>4679</v>
      </c>
      <c r="D1315" t="s">
        <v>4680</v>
      </c>
      <c r="E1315">
        <v>280000</v>
      </c>
      <c r="F1315">
        <v>-1</v>
      </c>
      <c r="G1315">
        <v>0</v>
      </c>
      <c r="H1315">
        <v>1</v>
      </c>
      <c r="J1315" t="s">
        <v>6560</v>
      </c>
      <c r="K1315" t="str">
        <f t="shared" si="200"/>
        <v>142549</v>
      </c>
      <c r="L1315" t="str">
        <f t="shared" si="201"/>
        <v>THỜI TRANG</v>
      </c>
      <c r="P1315" t="str">
        <f t="shared" si="204"/>
        <v>THỰC PHẨM</v>
      </c>
      <c r="Q1315" t="str">
        <f t="shared" si="205"/>
        <v>154678</v>
      </c>
      <c r="R1315" t="s">
        <v>3186</v>
      </c>
      <c r="S1315" t="str">
        <f t="shared" si="206"/>
        <v>CIMORY- Sữa chua dâu 40grx4 thanh</v>
      </c>
      <c r="T1315">
        <f t="shared" si="207"/>
        <v>25000</v>
      </c>
      <c r="U1315">
        <v>6</v>
      </c>
      <c r="V1315">
        <v>4</v>
      </c>
      <c r="X1315">
        <v>-2</v>
      </c>
      <c r="Y1315">
        <f t="shared" si="202"/>
        <v>-2</v>
      </c>
      <c r="Z1315" s="101">
        <f t="shared" si="203"/>
        <v>-50000</v>
      </c>
      <c r="AA1315" s="102">
        <v>0</v>
      </c>
    </row>
    <row r="1316" spans="1:27">
      <c r="A1316" t="s">
        <v>2772</v>
      </c>
      <c r="B1316" t="s">
        <v>4438</v>
      </c>
      <c r="C1316" t="s">
        <v>4439</v>
      </c>
      <c r="D1316" t="s">
        <v>4440</v>
      </c>
      <c r="E1316">
        <v>280000</v>
      </c>
      <c r="F1316">
        <v>10</v>
      </c>
      <c r="G1316">
        <v>9</v>
      </c>
      <c r="H1316">
        <v>-1</v>
      </c>
      <c r="J1316" t="s">
        <v>6527</v>
      </c>
      <c r="K1316" t="str">
        <f t="shared" si="200"/>
        <v>142550</v>
      </c>
      <c r="L1316" t="str">
        <f t="shared" si="201"/>
        <v>THỜI TRANG</v>
      </c>
      <c r="P1316" t="str">
        <f t="shared" si="204"/>
        <v>THỰC PHẨM</v>
      </c>
      <c r="Q1316" t="str">
        <f t="shared" si="205"/>
        <v>154679</v>
      </c>
      <c r="R1316" t="s">
        <v>3210</v>
      </c>
      <c r="S1316" t="str">
        <f t="shared" si="206"/>
        <v>CIMORY- Sữa chua việt quất 40grx4 thanh</v>
      </c>
      <c r="T1316">
        <f t="shared" si="207"/>
        <v>25000</v>
      </c>
      <c r="U1316">
        <v>4</v>
      </c>
      <c r="V1316">
        <v>2</v>
      </c>
      <c r="X1316">
        <v>-2</v>
      </c>
      <c r="Y1316">
        <f t="shared" si="202"/>
        <v>-2</v>
      </c>
      <c r="Z1316" s="101">
        <f t="shared" si="203"/>
        <v>-50000</v>
      </c>
      <c r="AA1316" s="102">
        <v>0</v>
      </c>
    </row>
    <row r="1317" spans="1:27">
      <c r="A1317" t="s">
        <v>2772</v>
      </c>
      <c r="B1317" t="s">
        <v>4438</v>
      </c>
      <c r="C1317" t="s">
        <v>4439</v>
      </c>
      <c r="D1317" t="s">
        <v>4440</v>
      </c>
      <c r="E1317">
        <v>280000</v>
      </c>
      <c r="F1317">
        <v>-1</v>
      </c>
      <c r="G1317">
        <v>0</v>
      </c>
      <c r="H1317">
        <v>1</v>
      </c>
      <c r="J1317" t="s">
        <v>6527</v>
      </c>
      <c r="K1317" t="str">
        <f t="shared" si="200"/>
        <v>142550</v>
      </c>
      <c r="L1317" t="str">
        <f t="shared" si="201"/>
        <v>THỜI TRANG</v>
      </c>
      <c r="P1317" t="str">
        <f t="shared" si="204"/>
        <v>THỰC PHẨM</v>
      </c>
      <c r="Q1317" t="str">
        <f t="shared" si="205"/>
        <v>154680</v>
      </c>
      <c r="R1317" t="s">
        <v>663</v>
      </c>
      <c r="S1317" t="str">
        <f t="shared" si="206"/>
        <v>CIMORY- Sữa chua xôi xoài 40grx4 thanh</v>
      </c>
      <c r="T1317">
        <f t="shared" si="207"/>
        <v>25000</v>
      </c>
      <c r="U1317">
        <v>4</v>
      </c>
      <c r="V1317">
        <v>2</v>
      </c>
      <c r="X1317">
        <v>-2</v>
      </c>
      <c r="Y1317">
        <f t="shared" si="202"/>
        <v>-2</v>
      </c>
      <c r="Z1317" s="101">
        <f t="shared" si="203"/>
        <v>-50000</v>
      </c>
      <c r="AA1317" s="102">
        <v>0</v>
      </c>
    </row>
    <row r="1318" spans="1:27">
      <c r="A1318" t="s">
        <v>2772</v>
      </c>
      <c r="B1318" t="s">
        <v>2791</v>
      </c>
      <c r="C1318" t="s">
        <v>2792</v>
      </c>
      <c r="D1318" t="s">
        <v>2793</v>
      </c>
      <c r="E1318">
        <v>280000</v>
      </c>
      <c r="F1318">
        <v>0</v>
      </c>
      <c r="G1318">
        <v>7</v>
      </c>
      <c r="I1318">
        <v>7</v>
      </c>
      <c r="J1318" t="s">
        <v>6329</v>
      </c>
      <c r="K1318" t="str">
        <f t="shared" ref="K1318:K1381" si="208">B1318</f>
        <v>142552</v>
      </c>
      <c r="L1318" t="str">
        <f t="shared" ref="L1318:L1381" si="209">A1318</f>
        <v>THỜI TRANG</v>
      </c>
      <c r="P1318" t="str">
        <f t="shared" si="204"/>
        <v>THỰC PHẨM</v>
      </c>
      <c r="Q1318" t="str">
        <f t="shared" si="205"/>
        <v>154681</v>
      </c>
      <c r="R1318" t="s">
        <v>3213</v>
      </c>
      <c r="S1318" t="str">
        <f t="shared" si="206"/>
        <v>CIMORY- Sữa chua dâu vải thạch dừa 120gr</v>
      </c>
      <c r="T1318">
        <f t="shared" si="207"/>
        <v>30000</v>
      </c>
      <c r="U1318">
        <v>6</v>
      </c>
      <c r="V1318">
        <v>2</v>
      </c>
      <c r="X1318">
        <v>-4</v>
      </c>
      <c r="Y1318">
        <f t="shared" ref="Y1318:Y1381" si="210">+X1318+W1318</f>
        <v>-4</v>
      </c>
      <c r="Z1318" s="101">
        <f t="shared" ref="Z1318:Z1381" si="211">+Y1318*T1318</f>
        <v>-120000</v>
      </c>
      <c r="AA1318" s="102">
        <v>0</v>
      </c>
    </row>
    <row r="1319" spans="1:27">
      <c r="A1319" t="s">
        <v>2772</v>
      </c>
      <c r="B1319" t="s">
        <v>2791</v>
      </c>
      <c r="C1319" t="s">
        <v>2792</v>
      </c>
      <c r="D1319" t="s">
        <v>2793</v>
      </c>
      <c r="E1319">
        <v>280000</v>
      </c>
      <c r="F1319">
        <v>22</v>
      </c>
      <c r="G1319">
        <v>21</v>
      </c>
      <c r="H1319">
        <v>-1</v>
      </c>
      <c r="J1319" t="s">
        <v>6329</v>
      </c>
      <c r="K1319" t="str">
        <f t="shared" si="208"/>
        <v>142552</v>
      </c>
      <c r="L1319" t="str">
        <f t="shared" si="209"/>
        <v>THỜI TRANG</v>
      </c>
      <c r="P1319" t="str">
        <f t="shared" si="204"/>
        <v>THỰC PHẨM</v>
      </c>
      <c r="Q1319" t="str">
        <f t="shared" si="205"/>
        <v>154682</v>
      </c>
      <c r="R1319" t="s">
        <v>3156</v>
      </c>
      <c r="S1319" t="str">
        <f t="shared" si="206"/>
        <v>CIMORY- Sữa chua dâu xoài thạch dừa 120gr</v>
      </c>
      <c r="T1319">
        <f t="shared" si="207"/>
        <v>30000</v>
      </c>
      <c r="U1319">
        <v>6</v>
      </c>
      <c r="V1319">
        <v>0</v>
      </c>
      <c r="X1319">
        <v>-6</v>
      </c>
      <c r="Y1319">
        <f t="shared" si="210"/>
        <v>-6</v>
      </c>
      <c r="Z1319" s="101">
        <f t="shared" si="211"/>
        <v>-180000</v>
      </c>
      <c r="AA1319" s="102">
        <v>0</v>
      </c>
    </row>
    <row r="1320" spans="1:27">
      <c r="A1320" t="s">
        <v>2772</v>
      </c>
      <c r="B1320" t="s">
        <v>2791</v>
      </c>
      <c r="C1320" t="s">
        <v>2792</v>
      </c>
      <c r="D1320" t="s">
        <v>2793</v>
      </c>
      <c r="E1320">
        <v>280000</v>
      </c>
      <c r="F1320">
        <v>18</v>
      </c>
      <c r="G1320">
        <v>17</v>
      </c>
      <c r="H1320">
        <v>-1</v>
      </c>
      <c r="J1320" t="s">
        <v>6329</v>
      </c>
      <c r="K1320" t="str">
        <f t="shared" si="208"/>
        <v>142552</v>
      </c>
      <c r="L1320" t="str">
        <f t="shared" si="209"/>
        <v>THỜI TRANG</v>
      </c>
      <c r="P1320" t="str">
        <f t="shared" si="204"/>
        <v>THỰC PHẨM</v>
      </c>
      <c r="Q1320" t="str">
        <f t="shared" si="205"/>
        <v>154683</v>
      </c>
      <c r="R1320" t="s">
        <v>3165</v>
      </c>
      <c r="S1320" t="str">
        <f t="shared" si="206"/>
        <v>CIMORY- Sữa chua việt quất thạch dừa 120gr</v>
      </c>
      <c r="T1320">
        <f t="shared" si="207"/>
        <v>30000</v>
      </c>
      <c r="U1320">
        <v>6</v>
      </c>
      <c r="V1320">
        <v>0</v>
      </c>
      <c r="X1320">
        <v>-6</v>
      </c>
      <c r="Y1320">
        <f t="shared" si="210"/>
        <v>-6</v>
      </c>
      <c r="Z1320" s="101">
        <f t="shared" si="211"/>
        <v>-180000</v>
      </c>
      <c r="AA1320" s="102">
        <v>0</v>
      </c>
    </row>
    <row r="1321" spans="1:27">
      <c r="A1321" t="s">
        <v>2772</v>
      </c>
      <c r="B1321" t="s">
        <v>2791</v>
      </c>
      <c r="C1321" t="s">
        <v>2792</v>
      </c>
      <c r="D1321" t="s">
        <v>2793</v>
      </c>
      <c r="E1321">
        <v>280000</v>
      </c>
      <c r="F1321">
        <v>2</v>
      </c>
      <c r="G1321">
        <v>0</v>
      </c>
      <c r="H1321">
        <v>-2</v>
      </c>
      <c r="J1321" t="s">
        <v>6329</v>
      </c>
      <c r="K1321" t="str">
        <f t="shared" si="208"/>
        <v>142552</v>
      </c>
      <c r="L1321" t="str">
        <f t="shared" si="209"/>
        <v>THỜI TRANG</v>
      </c>
      <c r="P1321" t="str">
        <f t="shared" si="204"/>
        <v>VĂN PHÒNG PHẨM</v>
      </c>
      <c r="Q1321" t="str">
        <f t="shared" si="205"/>
        <v>160337</v>
      </c>
      <c r="R1321" t="s">
        <v>5359</v>
      </c>
      <c r="S1321" t="str">
        <f t="shared" si="206"/>
        <v>Sakuko - Lì xì Tết Bình An</v>
      </c>
      <c r="T1321">
        <f t="shared" si="207"/>
        <v>10000</v>
      </c>
      <c r="U1321">
        <v>75</v>
      </c>
      <c r="V1321">
        <v>0</v>
      </c>
      <c r="W1321">
        <v>-75</v>
      </c>
      <c r="Y1321">
        <f t="shared" si="210"/>
        <v>-75</v>
      </c>
      <c r="Z1321" s="101">
        <f t="shared" si="211"/>
        <v>-750000</v>
      </c>
      <c r="AA1321" s="102">
        <v>46077</v>
      </c>
    </row>
    <row r="1322" spans="1:27">
      <c r="A1322" t="s">
        <v>2772</v>
      </c>
      <c r="B1322" t="s">
        <v>2791</v>
      </c>
      <c r="C1322" t="s">
        <v>2792</v>
      </c>
      <c r="D1322" t="s">
        <v>2793</v>
      </c>
      <c r="E1322">
        <v>280000</v>
      </c>
      <c r="F1322">
        <v>12</v>
      </c>
      <c r="G1322">
        <v>11</v>
      </c>
      <c r="H1322">
        <v>-1</v>
      </c>
      <c r="J1322" t="s">
        <v>6329</v>
      </c>
      <c r="K1322" t="str">
        <f t="shared" si="208"/>
        <v>142552</v>
      </c>
      <c r="L1322" t="str">
        <f t="shared" si="209"/>
        <v>THỜI TRANG</v>
      </c>
      <c r="P1322" t="str">
        <f t="shared" si="204"/>
        <v>VĂN PHÒNG PHẨM</v>
      </c>
      <c r="Q1322" t="str">
        <f t="shared" si="205"/>
        <v>160379</v>
      </c>
      <c r="R1322" t="s">
        <v>4292</v>
      </c>
      <c r="S1322" t="str">
        <f t="shared" si="206"/>
        <v>SKK-Hộp đựng quà 20.10</v>
      </c>
      <c r="T1322">
        <f t="shared" si="207"/>
        <v>25000</v>
      </c>
      <c r="U1322">
        <v>277</v>
      </c>
      <c r="V1322">
        <v>105</v>
      </c>
      <c r="W1322">
        <v>-172</v>
      </c>
      <c r="Y1322">
        <f t="shared" si="210"/>
        <v>-172</v>
      </c>
      <c r="Z1322" s="101">
        <f t="shared" si="211"/>
        <v>-4300000</v>
      </c>
      <c r="AA1322" s="102">
        <v>45950</v>
      </c>
    </row>
    <row r="1323" spans="1:27">
      <c r="A1323" t="s">
        <v>2772</v>
      </c>
      <c r="B1323" t="s">
        <v>2791</v>
      </c>
      <c r="C1323" t="s">
        <v>2792</v>
      </c>
      <c r="D1323" t="s">
        <v>2793</v>
      </c>
      <c r="E1323">
        <v>280000</v>
      </c>
      <c r="F1323">
        <v>23</v>
      </c>
      <c r="G1323">
        <v>22</v>
      </c>
      <c r="H1323">
        <v>-1</v>
      </c>
      <c r="J1323" t="s">
        <v>6329</v>
      </c>
      <c r="K1323" t="str">
        <f t="shared" si="208"/>
        <v>142552</v>
      </c>
      <c r="L1323" t="str">
        <f t="shared" si="209"/>
        <v>THỜI TRANG</v>
      </c>
      <c r="P1323" t="str">
        <f t="shared" si="204"/>
        <v>VĂN PHÒNG PHẨM</v>
      </c>
      <c r="Q1323" t="str">
        <f t="shared" si="205"/>
        <v>160382</v>
      </c>
      <c r="R1323" t="s">
        <v>4241</v>
      </c>
      <c r="S1323" t="str">
        <f t="shared" si="206"/>
        <v>SKK - Túi thương hiệu IKIMOTO (20x12.5x10)</v>
      </c>
      <c r="T1323">
        <f t="shared" si="207"/>
        <v>20000</v>
      </c>
      <c r="U1323">
        <v>95</v>
      </c>
      <c r="V1323">
        <v>94</v>
      </c>
      <c r="W1323">
        <v>-1</v>
      </c>
      <c r="Y1323">
        <f t="shared" si="210"/>
        <v>-1</v>
      </c>
      <c r="Z1323" s="101">
        <f t="shared" si="211"/>
        <v>-20000</v>
      </c>
      <c r="AA1323" s="102">
        <v>45938</v>
      </c>
    </row>
    <row r="1324" spans="1:27">
      <c r="A1324" t="s">
        <v>2772</v>
      </c>
      <c r="B1324" t="s">
        <v>3714</v>
      </c>
      <c r="C1324" t="s">
        <v>3702</v>
      </c>
      <c r="D1324" t="s">
        <v>3715</v>
      </c>
      <c r="E1324">
        <v>1490000</v>
      </c>
      <c r="F1324">
        <v>4</v>
      </c>
      <c r="G1324">
        <v>0</v>
      </c>
      <c r="H1324">
        <v>-4</v>
      </c>
      <c r="J1324" t="s">
        <v>6383</v>
      </c>
      <c r="K1324" t="str">
        <f t="shared" si="208"/>
        <v>142617</v>
      </c>
      <c r="L1324" t="str">
        <f t="shared" si="209"/>
        <v>THỜI TRANG</v>
      </c>
      <c r="P1324" t="str">
        <f t="shared" si="204"/>
        <v>THỰC PHẨM</v>
      </c>
      <c r="Q1324" t="str">
        <f t="shared" si="205"/>
        <v>173358</v>
      </c>
      <c r="R1324" t="s">
        <v>5618</v>
      </c>
      <c r="S1324" t="str">
        <f t="shared" si="206"/>
        <v>FUTABA- Kem socola khổng lồ</v>
      </c>
      <c r="T1324">
        <f t="shared" si="207"/>
        <v>45000</v>
      </c>
      <c r="U1324">
        <v>-1</v>
      </c>
      <c r="V1324">
        <v>0</v>
      </c>
      <c r="W1324">
        <v>1</v>
      </c>
      <c r="Y1324">
        <f t="shared" si="210"/>
        <v>1</v>
      </c>
      <c r="Z1324" s="101">
        <f t="shared" si="211"/>
        <v>45000</v>
      </c>
      <c r="AA1324" s="102">
        <v>46085</v>
      </c>
    </row>
    <row r="1325" spans="1:27">
      <c r="A1325" t="s">
        <v>2772</v>
      </c>
      <c r="B1325" t="s">
        <v>3714</v>
      </c>
      <c r="C1325" t="s">
        <v>3702</v>
      </c>
      <c r="D1325" t="s">
        <v>3715</v>
      </c>
      <c r="E1325">
        <v>1490000</v>
      </c>
      <c r="F1325">
        <v>-1</v>
      </c>
      <c r="G1325">
        <v>0</v>
      </c>
      <c r="H1325">
        <v>1</v>
      </c>
      <c r="J1325" t="s">
        <v>6383</v>
      </c>
      <c r="K1325" t="str">
        <f t="shared" si="208"/>
        <v>142617</v>
      </c>
      <c r="L1325" t="str">
        <f t="shared" si="209"/>
        <v>THỜI TRANG</v>
      </c>
      <c r="P1325" t="str">
        <f t="shared" si="204"/>
        <v>NHÀ CỬA ĐỜI SỐNG</v>
      </c>
      <c r="Q1325" t="str">
        <f t="shared" si="205"/>
        <v>173629</v>
      </c>
      <c r="R1325" t="s">
        <v>5904</v>
      </c>
      <c r="S1325" t="str">
        <f t="shared" si="206"/>
        <v>PONYKASEI- Móc treo hình chữ S màu trắng 12 chiếc</v>
      </c>
      <c r="T1325">
        <f t="shared" si="207"/>
        <v>40000</v>
      </c>
      <c r="U1325">
        <v>-1</v>
      </c>
      <c r="V1325">
        <v>0</v>
      </c>
      <c r="W1325">
        <v>1</v>
      </c>
      <c r="Y1325">
        <f t="shared" si="210"/>
        <v>1</v>
      </c>
      <c r="Z1325" s="101">
        <f t="shared" si="211"/>
        <v>40000</v>
      </c>
      <c r="AA1325" s="102">
        <v>46125.370937500003</v>
      </c>
    </row>
    <row r="1326" spans="1:27">
      <c r="A1326" t="s">
        <v>2772</v>
      </c>
      <c r="B1326" t="s">
        <v>3809</v>
      </c>
      <c r="C1326" t="s">
        <v>3806</v>
      </c>
      <c r="D1326" t="s">
        <v>3810</v>
      </c>
      <c r="E1326">
        <v>1490000</v>
      </c>
      <c r="F1326">
        <v>2</v>
      </c>
      <c r="G1326">
        <v>1</v>
      </c>
      <c r="H1326">
        <v>-1</v>
      </c>
      <c r="J1326" t="s">
        <v>6404</v>
      </c>
      <c r="K1326" t="str">
        <f t="shared" si="208"/>
        <v>142621</v>
      </c>
      <c r="L1326" t="str">
        <f t="shared" si="209"/>
        <v>THỜI TRANG</v>
      </c>
      <c r="P1326" t="str">
        <f t="shared" si="204"/>
        <v>THỰC PHẨM</v>
      </c>
      <c r="Q1326" t="str">
        <f t="shared" si="205"/>
        <v>173801</v>
      </c>
      <c r="R1326" t="s">
        <v>1687</v>
      </c>
      <c r="S1326" t="str">
        <f t="shared" si="206"/>
        <v>TARAMI- Thạch dưa lưới bổ sung vitamin C 160g</v>
      </c>
      <c r="T1326">
        <f t="shared" si="207"/>
        <v>35000</v>
      </c>
      <c r="U1326">
        <v>10</v>
      </c>
      <c r="V1326">
        <v>11</v>
      </c>
      <c r="X1326">
        <v>1</v>
      </c>
      <c r="Y1326">
        <f t="shared" si="210"/>
        <v>1</v>
      </c>
      <c r="Z1326" s="101">
        <f t="shared" si="211"/>
        <v>35000</v>
      </c>
      <c r="AA1326" s="102">
        <v>0</v>
      </c>
    </row>
    <row r="1327" spans="1:27">
      <c r="A1327" t="s">
        <v>2772</v>
      </c>
      <c r="B1327" t="s">
        <v>3809</v>
      </c>
      <c r="C1327" t="s">
        <v>3806</v>
      </c>
      <c r="D1327" t="s">
        <v>3810</v>
      </c>
      <c r="E1327">
        <v>1490000</v>
      </c>
      <c r="F1327">
        <v>1</v>
      </c>
      <c r="G1327">
        <v>0</v>
      </c>
      <c r="H1327">
        <v>-1</v>
      </c>
      <c r="J1327" t="s">
        <v>6404</v>
      </c>
      <c r="K1327" t="str">
        <f t="shared" si="208"/>
        <v>142621</v>
      </c>
      <c r="L1327" t="str">
        <f t="shared" si="209"/>
        <v>THỜI TRANG</v>
      </c>
      <c r="P1327" t="str">
        <f t="shared" si="204"/>
        <v>THỰC PHẨM</v>
      </c>
      <c r="Q1327" t="str">
        <f t="shared" si="205"/>
        <v>173802</v>
      </c>
      <c r="R1327" t="s">
        <v>1690</v>
      </c>
      <c r="S1327" t="str">
        <f t="shared" si="206"/>
        <v>TARAMI- Thạch xoài và đào trắng bổ sung C 160g</v>
      </c>
      <c r="T1327">
        <f t="shared" si="207"/>
        <v>35000</v>
      </c>
      <c r="U1327">
        <v>1</v>
      </c>
      <c r="V1327">
        <v>2</v>
      </c>
      <c r="X1327">
        <v>1</v>
      </c>
      <c r="Y1327">
        <f t="shared" si="210"/>
        <v>1</v>
      </c>
      <c r="Z1327" s="101">
        <f t="shared" si="211"/>
        <v>35000</v>
      </c>
      <c r="AA1327" s="102">
        <v>0</v>
      </c>
    </row>
    <row r="1328" spans="1:27">
      <c r="A1328" t="s">
        <v>2772</v>
      </c>
      <c r="B1328" t="s">
        <v>3995</v>
      </c>
      <c r="C1328" t="s">
        <v>3996</v>
      </c>
      <c r="D1328" t="s">
        <v>3997</v>
      </c>
      <c r="E1328">
        <v>1990000</v>
      </c>
      <c r="F1328">
        <v>1</v>
      </c>
      <c r="G1328">
        <v>0</v>
      </c>
      <c r="H1328">
        <v>-1</v>
      </c>
      <c r="J1328" t="s">
        <v>6438</v>
      </c>
      <c r="K1328" t="str">
        <f t="shared" si="208"/>
        <v>142627</v>
      </c>
      <c r="L1328" t="str">
        <f t="shared" si="209"/>
        <v>THỜI TRANG</v>
      </c>
      <c r="P1328" t="str">
        <f t="shared" si="204"/>
        <v>SỮA</v>
      </c>
      <c r="Q1328" t="str">
        <f t="shared" si="205"/>
        <v>173877</v>
      </c>
      <c r="R1328" t="s">
        <v>5898</v>
      </c>
      <c r="S1328" t="str">
        <f t="shared" si="206"/>
        <v>MORINAGA- Sữa bầu vị cà phê (18g x 12 gói)</v>
      </c>
      <c r="T1328">
        <f t="shared" si="207"/>
        <v>225000</v>
      </c>
      <c r="U1328">
        <v>1</v>
      </c>
      <c r="V1328">
        <v>0</v>
      </c>
      <c r="W1328">
        <v>-1</v>
      </c>
      <c r="Y1328">
        <f t="shared" si="210"/>
        <v>-1</v>
      </c>
      <c r="Z1328" s="101">
        <f t="shared" si="211"/>
        <v>-225000</v>
      </c>
      <c r="AA1328" s="102">
        <v>46125.370937500003</v>
      </c>
    </row>
    <row r="1329" spans="1:27">
      <c r="A1329" t="s">
        <v>2772</v>
      </c>
      <c r="B1329" t="s">
        <v>3995</v>
      </c>
      <c r="C1329" t="s">
        <v>3996</v>
      </c>
      <c r="D1329" t="s">
        <v>3997</v>
      </c>
      <c r="E1329">
        <v>1990000</v>
      </c>
      <c r="F1329">
        <v>-2</v>
      </c>
      <c r="G1329">
        <v>0</v>
      </c>
      <c r="H1329">
        <v>2</v>
      </c>
      <c r="J1329" t="s">
        <v>6438</v>
      </c>
      <c r="K1329" t="str">
        <f t="shared" si="208"/>
        <v>142627</v>
      </c>
      <c r="L1329" t="str">
        <f t="shared" si="209"/>
        <v>THỜI TRANG</v>
      </c>
      <c r="P1329" t="str">
        <f t="shared" si="204"/>
        <v>THỜI TRANG</v>
      </c>
      <c r="Q1329" t="str">
        <f t="shared" si="205"/>
        <v>173884</v>
      </c>
      <c r="R1329" t="s">
        <v>2958</v>
      </c>
      <c r="S1329" t="str">
        <f t="shared" si="206"/>
        <v>NPK- Ống thở lặn cho trẻ em CS-2795- Màu vàng 33cm</v>
      </c>
      <c r="T1329">
        <f t="shared" si="207"/>
        <v>35000</v>
      </c>
      <c r="U1329">
        <v>2</v>
      </c>
      <c r="V1329">
        <v>0</v>
      </c>
      <c r="X1329">
        <v>-2</v>
      </c>
      <c r="Y1329">
        <f t="shared" si="210"/>
        <v>-2</v>
      </c>
      <c r="Z1329" s="101">
        <f t="shared" si="211"/>
        <v>-70000</v>
      </c>
      <c r="AA1329" s="102">
        <v>0</v>
      </c>
    </row>
    <row r="1330" spans="1:27">
      <c r="A1330" t="s">
        <v>2772</v>
      </c>
      <c r="B1330" t="s">
        <v>3995</v>
      </c>
      <c r="C1330" t="s">
        <v>3996</v>
      </c>
      <c r="D1330" t="s">
        <v>3997</v>
      </c>
      <c r="E1330">
        <v>1990000</v>
      </c>
      <c r="F1330">
        <v>-1</v>
      </c>
      <c r="G1330">
        <v>0</v>
      </c>
      <c r="H1330">
        <v>1</v>
      </c>
      <c r="J1330" t="s">
        <v>6438</v>
      </c>
      <c r="K1330" t="str">
        <f t="shared" si="208"/>
        <v>142627</v>
      </c>
      <c r="L1330" t="str">
        <f t="shared" si="209"/>
        <v>THỜI TRANG</v>
      </c>
      <c r="P1330" t="str">
        <f t="shared" si="204"/>
        <v>NHÀ CỬA ĐỜI SỐNG</v>
      </c>
      <c r="Q1330" t="str">
        <f t="shared" si="205"/>
        <v>174015</v>
      </c>
      <c r="R1330" t="s">
        <v>2491</v>
      </c>
      <c r="S1330" t="str">
        <f t="shared" si="206"/>
        <v>KAI- DAO GỌT HOA QUẢ SELECT, DH-7173</v>
      </c>
      <c r="T1330">
        <f t="shared" si="207"/>
        <v>245000</v>
      </c>
      <c r="U1330">
        <v>6</v>
      </c>
      <c r="V1330">
        <v>0</v>
      </c>
      <c r="X1330">
        <v>-6</v>
      </c>
      <c r="Y1330">
        <f t="shared" si="210"/>
        <v>-6</v>
      </c>
      <c r="Z1330" s="101">
        <f t="shared" si="211"/>
        <v>-1470000</v>
      </c>
      <c r="AA1330" s="102">
        <v>0</v>
      </c>
    </row>
    <row r="1331" spans="1:27">
      <c r="A1331" t="s">
        <v>2772</v>
      </c>
      <c r="B1331" t="s">
        <v>3995</v>
      </c>
      <c r="C1331" t="s">
        <v>3996</v>
      </c>
      <c r="D1331" t="s">
        <v>3997</v>
      </c>
      <c r="E1331">
        <v>1990000</v>
      </c>
      <c r="F1331">
        <v>-1</v>
      </c>
      <c r="G1331">
        <v>0</v>
      </c>
      <c r="H1331">
        <v>1</v>
      </c>
      <c r="J1331" t="s">
        <v>6438</v>
      </c>
      <c r="K1331" t="str">
        <f t="shared" si="208"/>
        <v>142627</v>
      </c>
      <c r="L1331" t="str">
        <f t="shared" si="209"/>
        <v>THỜI TRANG</v>
      </c>
      <c r="P1331" t="str">
        <f t="shared" si="204"/>
        <v>NGÀNH KHÁC</v>
      </c>
      <c r="Q1331" t="str">
        <f t="shared" si="205"/>
        <v>174035</v>
      </c>
      <c r="R1331" t="s">
        <v>1984</v>
      </c>
      <c r="S1331" t="str">
        <f t="shared" si="206"/>
        <v>KAI- MIẾNG TẠO HÌNH BÁNH BẰNG NHỰA- DL-8043</v>
      </c>
      <c r="T1331">
        <f t="shared" si="207"/>
        <v>15000</v>
      </c>
      <c r="U1331">
        <v>10</v>
      </c>
      <c r="V1331">
        <v>4</v>
      </c>
      <c r="X1331">
        <v>-6</v>
      </c>
      <c r="Y1331">
        <f t="shared" si="210"/>
        <v>-6</v>
      </c>
      <c r="Z1331" s="101">
        <f t="shared" si="211"/>
        <v>-90000</v>
      </c>
      <c r="AA1331" s="102">
        <v>0</v>
      </c>
    </row>
    <row r="1332" spans="1:27">
      <c r="A1332" t="s">
        <v>2772</v>
      </c>
      <c r="B1332" t="s">
        <v>3965</v>
      </c>
      <c r="C1332" t="s">
        <v>3966</v>
      </c>
      <c r="D1332" t="s">
        <v>3967</v>
      </c>
      <c r="E1332">
        <v>1990000</v>
      </c>
      <c r="F1332">
        <v>-2</v>
      </c>
      <c r="G1332">
        <v>0</v>
      </c>
      <c r="H1332">
        <v>2</v>
      </c>
      <c r="J1332" t="s">
        <v>6432</v>
      </c>
      <c r="K1332" t="str">
        <f t="shared" si="208"/>
        <v>142631</v>
      </c>
      <c r="L1332" t="str">
        <f t="shared" si="209"/>
        <v>THỜI TRANG</v>
      </c>
      <c r="P1332" t="str">
        <f t="shared" si="204"/>
        <v>CHĂM SÓC HÀNG NGÀY</v>
      </c>
      <c r="Q1332" t="str">
        <f t="shared" si="205"/>
        <v>174298</v>
      </c>
      <c r="R1332" t="s">
        <v>626</v>
      </c>
      <c r="S1332" t="str">
        <f t="shared" si="206"/>
        <v xml:space="preserve">NISHIWAKI- Bàn chải ngọc trai đen đầu rộng - Mềm </v>
      </c>
      <c r="T1332">
        <f t="shared" si="207"/>
        <v>45000</v>
      </c>
      <c r="U1332">
        <v>8</v>
      </c>
      <c r="V1332">
        <v>4</v>
      </c>
      <c r="X1332">
        <v>-4</v>
      </c>
      <c r="Y1332">
        <f t="shared" si="210"/>
        <v>-4</v>
      </c>
      <c r="Z1332" s="101">
        <f t="shared" si="211"/>
        <v>-180000</v>
      </c>
      <c r="AA1332" s="102">
        <v>0</v>
      </c>
    </row>
    <row r="1333" spans="1:27">
      <c r="A1333" t="s">
        <v>2772</v>
      </c>
      <c r="B1333" t="s">
        <v>3965</v>
      </c>
      <c r="C1333" t="s">
        <v>3966</v>
      </c>
      <c r="D1333" t="s">
        <v>3967</v>
      </c>
      <c r="E1333">
        <v>1990000</v>
      </c>
      <c r="F1333">
        <v>-1</v>
      </c>
      <c r="G1333">
        <v>0</v>
      </c>
      <c r="H1333">
        <v>1</v>
      </c>
      <c r="J1333" t="s">
        <v>6432</v>
      </c>
      <c r="K1333" t="str">
        <f t="shared" si="208"/>
        <v>142631</v>
      </c>
      <c r="L1333" t="str">
        <f t="shared" si="209"/>
        <v>THỜI TRANG</v>
      </c>
      <c r="P1333" t="str">
        <f t="shared" si="204"/>
        <v>CHĂM SÓC HÀNG NGÀY</v>
      </c>
      <c r="Q1333" t="str">
        <f t="shared" si="205"/>
        <v>174299</v>
      </c>
      <c r="R1333" t="s">
        <v>2570</v>
      </c>
      <c r="S1333" t="str">
        <f t="shared" si="206"/>
        <v xml:space="preserve">NISHIWAKI- Bàn chải ngọc trai đen đầu thường- Mềm </v>
      </c>
      <c r="T1333">
        <f t="shared" si="207"/>
        <v>45000</v>
      </c>
      <c r="U1333">
        <v>4</v>
      </c>
      <c r="V1333">
        <v>22</v>
      </c>
      <c r="X1333">
        <v>18</v>
      </c>
      <c r="Y1333">
        <f t="shared" si="210"/>
        <v>18</v>
      </c>
      <c r="Z1333" s="101">
        <f t="shared" si="211"/>
        <v>810000</v>
      </c>
      <c r="AA1333" s="102">
        <v>0</v>
      </c>
    </row>
    <row r="1334" spans="1:27">
      <c r="A1334" t="s">
        <v>2772</v>
      </c>
      <c r="B1334" t="s">
        <v>4087</v>
      </c>
      <c r="C1334" t="s">
        <v>4075</v>
      </c>
      <c r="D1334" t="s">
        <v>4088</v>
      </c>
      <c r="E1334">
        <v>1990000</v>
      </c>
      <c r="F1334">
        <v>3</v>
      </c>
      <c r="G1334">
        <v>2</v>
      </c>
      <c r="H1334">
        <v>-1</v>
      </c>
      <c r="J1334" t="s">
        <v>6451</v>
      </c>
      <c r="K1334" t="str">
        <f t="shared" si="208"/>
        <v>142632</v>
      </c>
      <c r="L1334" t="str">
        <f t="shared" si="209"/>
        <v>THỜI TRANG</v>
      </c>
      <c r="P1334" t="str">
        <f t="shared" si="204"/>
        <v>THỰC PHẨM</v>
      </c>
      <c r="Q1334" t="str">
        <f t="shared" si="205"/>
        <v>174765</v>
      </c>
      <c r="R1334" t="s">
        <v>3204</v>
      </c>
      <c r="S1334" t="str">
        <f t="shared" si="206"/>
        <v>LOGITEM - Kem ly Nganuma vị Sô cô la</v>
      </c>
      <c r="T1334">
        <f t="shared" si="207"/>
        <v>75000</v>
      </c>
      <c r="U1334">
        <v>1</v>
      </c>
      <c r="V1334">
        <v>5</v>
      </c>
      <c r="X1334">
        <v>4</v>
      </c>
      <c r="Y1334">
        <f t="shared" si="210"/>
        <v>4</v>
      </c>
      <c r="Z1334" s="101">
        <f t="shared" si="211"/>
        <v>300000</v>
      </c>
      <c r="AA1334" s="102">
        <v>0</v>
      </c>
    </row>
    <row r="1335" spans="1:27">
      <c r="A1335" t="s">
        <v>2772</v>
      </c>
      <c r="B1335" t="s">
        <v>4087</v>
      </c>
      <c r="C1335" t="s">
        <v>4075</v>
      </c>
      <c r="D1335" t="s">
        <v>4088</v>
      </c>
      <c r="E1335">
        <v>1990000</v>
      </c>
      <c r="F1335">
        <v>-1</v>
      </c>
      <c r="G1335">
        <v>0</v>
      </c>
      <c r="H1335">
        <v>1</v>
      </c>
      <c r="J1335" t="s">
        <v>6451</v>
      </c>
      <c r="K1335" t="str">
        <f t="shared" si="208"/>
        <v>142632</v>
      </c>
      <c r="L1335" t="str">
        <f t="shared" si="209"/>
        <v>THỜI TRANG</v>
      </c>
      <c r="P1335" t="str">
        <f t="shared" si="204"/>
        <v>CHĂM SÓC SỨC KHỎE</v>
      </c>
      <c r="Q1335" t="str">
        <f t="shared" si="205"/>
        <v>174787</v>
      </c>
      <c r="R1335" t="s">
        <v>2384</v>
      </c>
      <c r="S1335" t="str">
        <f t="shared" si="206"/>
        <v>RIBETO- Thực phẩm bảo vệ sức khỏe Hepaclean</v>
      </c>
      <c r="T1335">
        <f t="shared" si="207"/>
        <v>690000</v>
      </c>
      <c r="U1335">
        <v>1</v>
      </c>
      <c r="V1335">
        <v>0</v>
      </c>
      <c r="X1335">
        <v>-1</v>
      </c>
      <c r="Y1335">
        <f t="shared" si="210"/>
        <v>-1</v>
      </c>
      <c r="Z1335" s="101">
        <f t="shared" si="211"/>
        <v>-690000</v>
      </c>
      <c r="AA1335" s="102">
        <v>0</v>
      </c>
    </row>
    <row r="1336" spans="1:27">
      <c r="A1336" t="s">
        <v>2772</v>
      </c>
      <c r="B1336" t="s">
        <v>3993</v>
      </c>
      <c r="C1336" t="s">
        <v>3986</v>
      </c>
      <c r="D1336" t="s">
        <v>3994</v>
      </c>
      <c r="E1336">
        <v>1990000</v>
      </c>
      <c r="F1336">
        <v>5</v>
      </c>
      <c r="G1336">
        <v>4</v>
      </c>
      <c r="H1336">
        <v>-1</v>
      </c>
      <c r="J1336" t="s">
        <v>6437</v>
      </c>
      <c r="K1336" t="str">
        <f t="shared" si="208"/>
        <v>142635</v>
      </c>
      <c r="L1336" t="str">
        <f t="shared" si="209"/>
        <v>THỜI TRANG</v>
      </c>
      <c r="P1336" t="str">
        <f t="shared" si="204"/>
        <v>THỰC PHẨM</v>
      </c>
      <c r="Q1336" t="str">
        <f t="shared" si="205"/>
        <v>174812</v>
      </c>
      <c r="R1336" t="s">
        <v>4779</v>
      </c>
      <c r="S1336" t="str">
        <f t="shared" si="206"/>
        <v>MEIJI - Sữa tươi thanh trùng 946ml</v>
      </c>
      <c r="T1336">
        <f t="shared" si="207"/>
        <v>75000</v>
      </c>
      <c r="U1336">
        <v>1</v>
      </c>
      <c r="V1336">
        <v>0</v>
      </c>
      <c r="W1336">
        <v>-1</v>
      </c>
      <c r="Y1336">
        <f t="shared" si="210"/>
        <v>-1</v>
      </c>
      <c r="Z1336" s="101">
        <f t="shared" si="211"/>
        <v>-75000</v>
      </c>
      <c r="AA1336" s="102">
        <v>46013.467986111114</v>
      </c>
    </row>
    <row r="1337" spans="1:27">
      <c r="A1337" t="s">
        <v>2772</v>
      </c>
      <c r="B1337" t="s">
        <v>3993</v>
      </c>
      <c r="C1337" t="s">
        <v>3986</v>
      </c>
      <c r="D1337" t="s">
        <v>3994</v>
      </c>
      <c r="E1337">
        <v>1990000</v>
      </c>
      <c r="F1337">
        <v>4</v>
      </c>
      <c r="G1337">
        <v>1</v>
      </c>
      <c r="H1337">
        <v>-3</v>
      </c>
      <c r="J1337" t="s">
        <v>6437</v>
      </c>
      <c r="K1337" t="str">
        <f t="shared" si="208"/>
        <v>142635</v>
      </c>
      <c r="L1337" t="str">
        <f t="shared" si="209"/>
        <v>THỜI TRANG</v>
      </c>
      <c r="P1337" t="str">
        <f t="shared" si="204"/>
        <v>ĐỒ CHO MẸ BÉ</v>
      </c>
      <c r="Q1337" t="str">
        <f t="shared" si="205"/>
        <v>174994</v>
      </c>
      <c r="R1337" t="s">
        <v>2573</v>
      </c>
      <c r="S1337" t="str">
        <f t="shared" si="206"/>
        <v>SKATER- Bàn chải Marvel 3~5 tuổi (3 chiếc)</v>
      </c>
      <c r="T1337">
        <f t="shared" si="207"/>
        <v>130000</v>
      </c>
      <c r="U1337">
        <v>25</v>
      </c>
      <c r="V1337">
        <v>28</v>
      </c>
      <c r="X1337">
        <v>3</v>
      </c>
      <c r="Y1337">
        <f t="shared" si="210"/>
        <v>3</v>
      </c>
      <c r="Z1337" s="101">
        <f t="shared" si="211"/>
        <v>390000</v>
      </c>
      <c r="AA1337" s="102">
        <v>0</v>
      </c>
    </row>
    <row r="1338" spans="1:27">
      <c r="A1338" t="s">
        <v>2772</v>
      </c>
      <c r="B1338" t="s">
        <v>3954</v>
      </c>
      <c r="C1338" t="s">
        <v>3955</v>
      </c>
      <c r="D1338" t="s">
        <v>3956</v>
      </c>
      <c r="E1338">
        <v>1990000</v>
      </c>
      <c r="F1338">
        <v>-1</v>
      </c>
      <c r="G1338">
        <v>0</v>
      </c>
      <c r="H1338">
        <v>1</v>
      </c>
      <c r="J1338" t="s">
        <v>6430</v>
      </c>
      <c r="K1338" t="str">
        <f t="shared" si="208"/>
        <v>142637</v>
      </c>
      <c r="L1338" t="str">
        <f t="shared" si="209"/>
        <v>THỜI TRANG</v>
      </c>
      <c r="P1338" t="str">
        <f t="shared" si="204"/>
        <v>ĐỒ CHO MẸ BÉ</v>
      </c>
      <c r="Q1338" t="str">
        <f t="shared" si="205"/>
        <v>175351</v>
      </c>
      <c r="R1338" t="s">
        <v>2618</v>
      </c>
      <c r="S1338" t="str">
        <f t="shared" si="206"/>
        <v>SKATER- Bàn chải Toy Story 3~5 tuổi (3 chiếc)</v>
      </c>
      <c r="T1338">
        <f t="shared" si="207"/>
        <v>130000</v>
      </c>
      <c r="U1338">
        <v>7</v>
      </c>
      <c r="V1338">
        <v>8</v>
      </c>
      <c r="X1338">
        <v>1</v>
      </c>
      <c r="Y1338">
        <f t="shared" si="210"/>
        <v>1</v>
      </c>
      <c r="Z1338" s="101">
        <f t="shared" si="211"/>
        <v>130000</v>
      </c>
      <c r="AA1338" s="102">
        <v>0</v>
      </c>
    </row>
    <row r="1339" spans="1:27">
      <c r="A1339" t="s">
        <v>2772</v>
      </c>
      <c r="B1339" t="s">
        <v>3954</v>
      </c>
      <c r="C1339" t="s">
        <v>3955</v>
      </c>
      <c r="D1339" t="s">
        <v>3956</v>
      </c>
      <c r="E1339">
        <v>1990000</v>
      </c>
      <c r="F1339">
        <v>-3</v>
      </c>
      <c r="G1339">
        <v>0</v>
      </c>
      <c r="H1339">
        <v>3</v>
      </c>
      <c r="J1339" t="s">
        <v>6430</v>
      </c>
      <c r="K1339" t="str">
        <f t="shared" si="208"/>
        <v>142637</v>
      </c>
      <c r="L1339" t="str">
        <f t="shared" si="209"/>
        <v>THỜI TRANG</v>
      </c>
      <c r="P1339" t="str">
        <f t="shared" si="204"/>
        <v>THỰC PHẨM</v>
      </c>
      <c r="Q1339" t="str">
        <f t="shared" si="205"/>
        <v>175600</v>
      </c>
      <c r="R1339" t="s">
        <v>166</v>
      </c>
      <c r="S1339" t="str">
        <f t="shared" si="206"/>
        <v>SHOHO- Bánh mochi dâu tây 10 chiếc</v>
      </c>
      <c r="T1339">
        <f t="shared" si="207"/>
        <v>125000</v>
      </c>
      <c r="U1339">
        <v>-47</v>
      </c>
      <c r="V1339">
        <v>0</v>
      </c>
      <c r="W1339">
        <v>47</v>
      </c>
      <c r="Y1339">
        <f t="shared" si="210"/>
        <v>47</v>
      </c>
      <c r="Z1339" s="101">
        <f t="shared" si="211"/>
        <v>5875000</v>
      </c>
      <c r="AA1339" s="102">
        <v>46051</v>
      </c>
    </row>
    <row r="1340" spans="1:27">
      <c r="A1340" t="s">
        <v>2772</v>
      </c>
      <c r="B1340" t="s">
        <v>3954</v>
      </c>
      <c r="C1340" t="s">
        <v>3955</v>
      </c>
      <c r="D1340" t="s">
        <v>3956</v>
      </c>
      <c r="E1340">
        <v>1990000</v>
      </c>
      <c r="F1340">
        <v>-1</v>
      </c>
      <c r="G1340">
        <v>0</v>
      </c>
      <c r="H1340">
        <v>1</v>
      </c>
      <c r="J1340" t="s">
        <v>6430</v>
      </c>
      <c r="K1340" t="str">
        <f t="shared" si="208"/>
        <v>142637</v>
      </c>
      <c r="L1340" t="str">
        <f t="shared" si="209"/>
        <v>THỜI TRANG</v>
      </c>
      <c r="P1340" t="str">
        <f t="shared" si="204"/>
        <v>ĐỒ CHO MẸ BÉ</v>
      </c>
      <c r="Q1340" t="str">
        <f t="shared" si="205"/>
        <v>176207</v>
      </c>
      <c r="R1340" t="s">
        <v>2437</v>
      </c>
      <c r="S1340" t="str">
        <f t="shared" si="206"/>
        <v>NISHIMATSUYA- Dụng cụ tiệt trùng bình sữa SA</v>
      </c>
      <c r="T1340">
        <f t="shared" si="207"/>
        <v>295000</v>
      </c>
      <c r="U1340">
        <v>17</v>
      </c>
      <c r="V1340">
        <v>15</v>
      </c>
      <c r="X1340">
        <v>-2</v>
      </c>
      <c r="Y1340">
        <f t="shared" si="210"/>
        <v>-2</v>
      </c>
      <c r="Z1340" s="101">
        <f t="shared" si="211"/>
        <v>-590000</v>
      </c>
      <c r="AA1340" s="102">
        <v>0</v>
      </c>
    </row>
    <row r="1341" spans="1:27">
      <c r="A1341" t="s">
        <v>2772</v>
      </c>
      <c r="B1341" t="s">
        <v>3750</v>
      </c>
      <c r="C1341" t="s">
        <v>3751</v>
      </c>
      <c r="D1341" t="s">
        <v>3752</v>
      </c>
      <c r="E1341">
        <v>1990000</v>
      </c>
      <c r="F1341">
        <v>-1</v>
      </c>
      <c r="G1341">
        <v>0</v>
      </c>
      <c r="H1341">
        <v>1</v>
      </c>
      <c r="J1341" t="s">
        <v>6393</v>
      </c>
      <c r="K1341" t="str">
        <f t="shared" si="208"/>
        <v>142638</v>
      </c>
      <c r="L1341" t="str">
        <f t="shared" si="209"/>
        <v>THỜI TRANG</v>
      </c>
      <c r="P1341" t="str">
        <f t="shared" si="204"/>
        <v>ĐỒ CHO MẸ BÉ</v>
      </c>
      <c r="Q1341" t="str">
        <f t="shared" si="205"/>
        <v>176216</v>
      </c>
      <c r="R1341" t="s">
        <v>1963</v>
      </c>
      <c r="S1341" t="str">
        <f t="shared" si="206"/>
        <v>NISHIMATSUYA- Dây khóa tủ an toàn cho bé SA hồng</v>
      </c>
      <c r="T1341">
        <f t="shared" si="207"/>
        <v>85000</v>
      </c>
      <c r="U1341">
        <v>8</v>
      </c>
      <c r="V1341">
        <v>7</v>
      </c>
      <c r="X1341">
        <v>-1</v>
      </c>
      <c r="Y1341">
        <f t="shared" si="210"/>
        <v>-1</v>
      </c>
      <c r="Z1341" s="101">
        <f t="shared" si="211"/>
        <v>-85000</v>
      </c>
      <c r="AA1341" s="102">
        <v>0</v>
      </c>
    </row>
    <row r="1342" spans="1:27">
      <c r="A1342" t="s">
        <v>2772</v>
      </c>
      <c r="B1342" t="s">
        <v>3750</v>
      </c>
      <c r="C1342" t="s">
        <v>3751</v>
      </c>
      <c r="D1342" t="s">
        <v>3752</v>
      </c>
      <c r="E1342">
        <v>1990000</v>
      </c>
      <c r="F1342">
        <v>-1</v>
      </c>
      <c r="G1342">
        <v>0</v>
      </c>
      <c r="H1342">
        <v>1</v>
      </c>
      <c r="J1342" t="s">
        <v>6393</v>
      </c>
      <c r="K1342" t="str">
        <f t="shared" si="208"/>
        <v>142638</v>
      </c>
      <c r="L1342" t="str">
        <f t="shared" si="209"/>
        <v>THỜI TRANG</v>
      </c>
      <c r="P1342" t="str">
        <f t="shared" si="204"/>
        <v>NHÀ CỬA ĐỜI SỐNG</v>
      </c>
      <c r="Q1342" t="str">
        <f t="shared" si="205"/>
        <v>176327</v>
      </c>
      <c r="R1342" t="s">
        <v>2044</v>
      </c>
      <c r="S1342" t="str">
        <f t="shared" si="206"/>
        <v>KAI- Dụng cụ mở nắp chai, dh-6519</v>
      </c>
      <c r="T1342">
        <f t="shared" si="207"/>
        <v>47000</v>
      </c>
      <c r="U1342">
        <v>8</v>
      </c>
      <c r="V1342">
        <v>5</v>
      </c>
      <c r="X1342">
        <v>-3</v>
      </c>
      <c r="Y1342">
        <f t="shared" si="210"/>
        <v>-3</v>
      </c>
      <c r="Z1342" s="101">
        <f t="shared" si="211"/>
        <v>-141000</v>
      </c>
      <c r="AA1342" s="102">
        <v>0</v>
      </c>
    </row>
    <row r="1343" spans="1:27">
      <c r="A1343" t="s">
        <v>2772</v>
      </c>
      <c r="B1343" t="s">
        <v>3750</v>
      </c>
      <c r="C1343" t="s">
        <v>3751</v>
      </c>
      <c r="D1343" t="s">
        <v>3752</v>
      </c>
      <c r="E1343">
        <v>1990000</v>
      </c>
      <c r="F1343">
        <v>-2</v>
      </c>
      <c r="G1343">
        <v>0</v>
      </c>
      <c r="H1343">
        <v>2</v>
      </c>
      <c r="J1343" t="s">
        <v>6393</v>
      </c>
      <c r="K1343" t="str">
        <f t="shared" si="208"/>
        <v>142638</v>
      </c>
      <c r="L1343" t="str">
        <f t="shared" si="209"/>
        <v>THỜI TRANG</v>
      </c>
      <c r="P1343" t="str">
        <f t="shared" si="204"/>
        <v>NHÀ CỬA ĐỜI SỐNG</v>
      </c>
      <c r="Q1343" t="str">
        <f t="shared" si="205"/>
        <v>176331</v>
      </c>
      <c r="R1343" t="s">
        <v>2514</v>
      </c>
      <c r="S1343" t="str">
        <f t="shared" si="206"/>
        <v>KAI- Chảo siêu nhẹ Cho Karui IH 26cm, DW-5629</v>
      </c>
      <c r="T1343">
        <f t="shared" si="207"/>
        <v>465000</v>
      </c>
      <c r="U1343">
        <v>4</v>
      </c>
      <c r="V1343">
        <v>0</v>
      </c>
      <c r="X1343">
        <v>-4</v>
      </c>
      <c r="Y1343">
        <f t="shared" si="210"/>
        <v>-4</v>
      </c>
      <c r="Z1343" s="101">
        <f t="shared" si="211"/>
        <v>-1860000</v>
      </c>
      <c r="AA1343" s="102">
        <v>0</v>
      </c>
    </row>
    <row r="1344" spans="1:27">
      <c r="A1344" t="s">
        <v>2772</v>
      </c>
      <c r="B1344" t="s">
        <v>3711</v>
      </c>
      <c r="C1344" t="s">
        <v>3712</v>
      </c>
      <c r="D1344" t="s">
        <v>3713</v>
      </c>
      <c r="E1344">
        <v>1990000</v>
      </c>
      <c r="F1344">
        <v>-1</v>
      </c>
      <c r="G1344">
        <v>0</v>
      </c>
      <c r="H1344">
        <v>1</v>
      </c>
      <c r="J1344" t="s">
        <v>6383</v>
      </c>
      <c r="K1344" t="str">
        <f t="shared" si="208"/>
        <v>142642</v>
      </c>
      <c r="L1344" t="str">
        <f t="shared" si="209"/>
        <v>THỜI TRANG</v>
      </c>
      <c r="P1344" t="str">
        <f t="shared" si="204"/>
        <v>VĂN PHÒNG PHẨM</v>
      </c>
      <c r="Q1344" t="str">
        <f t="shared" si="205"/>
        <v>176336</v>
      </c>
      <c r="R1344" t="s">
        <v>5118</v>
      </c>
      <c r="S1344" t="str">
        <f t="shared" si="206"/>
        <v>Vỏ rượu mơ vảy vàng</v>
      </c>
      <c r="T1344">
        <f t="shared" si="207"/>
        <v>20000</v>
      </c>
      <c r="U1344">
        <v>195</v>
      </c>
      <c r="V1344">
        <v>194</v>
      </c>
      <c r="W1344">
        <v>-1</v>
      </c>
      <c r="Y1344">
        <f t="shared" si="210"/>
        <v>-1</v>
      </c>
      <c r="Z1344" s="101">
        <f t="shared" si="211"/>
        <v>-20000</v>
      </c>
      <c r="AA1344" s="102">
        <v>46049</v>
      </c>
    </row>
    <row r="1345" spans="1:27">
      <c r="A1345" t="s">
        <v>2772</v>
      </c>
      <c r="B1345" t="s">
        <v>3711</v>
      </c>
      <c r="C1345" t="s">
        <v>3712</v>
      </c>
      <c r="D1345" t="s">
        <v>3713</v>
      </c>
      <c r="E1345">
        <v>1990000</v>
      </c>
      <c r="F1345">
        <v>-1</v>
      </c>
      <c r="G1345">
        <v>0</v>
      </c>
      <c r="H1345">
        <v>1</v>
      </c>
      <c r="J1345" t="s">
        <v>6383</v>
      </c>
      <c r="K1345" t="str">
        <f t="shared" si="208"/>
        <v>142642</v>
      </c>
      <c r="L1345" t="str">
        <f t="shared" si="209"/>
        <v>THỜI TRANG</v>
      </c>
      <c r="P1345" t="str">
        <f t="shared" si="204"/>
        <v>THỰC PHẨM</v>
      </c>
      <c r="Q1345" t="str">
        <f t="shared" si="205"/>
        <v>176339</v>
      </c>
      <c r="R1345" t="s">
        <v>711</v>
      </c>
      <c r="S1345" t="str">
        <f t="shared" si="206"/>
        <v>GENSEIDA- Hạt dẻ hấp Thiên Tân 260g</v>
      </c>
      <c r="T1345">
        <f t="shared" si="207"/>
        <v>110000</v>
      </c>
      <c r="U1345">
        <v>1</v>
      </c>
      <c r="V1345">
        <v>0</v>
      </c>
      <c r="X1345">
        <v>-1</v>
      </c>
      <c r="Y1345">
        <f t="shared" si="210"/>
        <v>-1</v>
      </c>
      <c r="Z1345" s="101">
        <f t="shared" si="211"/>
        <v>-110000</v>
      </c>
      <c r="AA1345" s="102">
        <v>0</v>
      </c>
    </row>
    <row r="1346" spans="1:27">
      <c r="A1346" t="s">
        <v>2772</v>
      </c>
      <c r="B1346" t="s">
        <v>3716</v>
      </c>
      <c r="C1346" t="s">
        <v>3710</v>
      </c>
      <c r="D1346" t="s">
        <v>3717</v>
      </c>
      <c r="E1346">
        <v>1990000</v>
      </c>
      <c r="F1346">
        <v>6</v>
      </c>
      <c r="G1346">
        <v>2</v>
      </c>
      <c r="H1346">
        <v>-4</v>
      </c>
      <c r="J1346" t="s">
        <v>6384</v>
      </c>
      <c r="K1346" t="str">
        <f t="shared" si="208"/>
        <v>142660</v>
      </c>
      <c r="L1346" t="str">
        <f t="shared" si="209"/>
        <v>THỜI TRANG</v>
      </c>
      <c r="P1346" t="str">
        <f t="shared" si="204"/>
        <v>NGÀNH KHÁC</v>
      </c>
      <c r="Q1346" t="str">
        <f t="shared" si="205"/>
        <v>178218</v>
      </c>
      <c r="R1346" t="s">
        <v>3887</v>
      </c>
      <c r="S1346" t="str">
        <f t="shared" si="206"/>
        <v>SAKUKO- Túi nhựa trong quai da 25x28x14.5cm 2021</v>
      </c>
      <c r="T1346">
        <f t="shared" si="207"/>
        <v>30000</v>
      </c>
      <c r="U1346">
        <v>-1</v>
      </c>
      <c r="V1346">
        <v>0</v>
      </c>
      <c r="W1346">
        <v>1</v>
      </c>
      <c r="Y1346">
        <f t="shared" si="210"/>
        <v>1</v>
      </c>
      <c r="Z1346" s="101">
        <f t="shared" si="211"/>
        <v>30000</v>
      </c>
      <c r="AA1346" s="102">
        <v>45859</v>
      </c>
    </row>
    <row r="1347" spans="1:27">
      <c r="A1347" t="s">
        <v>2772</v>
      </c>
      <c r="B1347" t="s">
        <v>3716</v>
      </c>
      <c r="C1347" t="s">
        <v>3710</v>
      </c>
      <c r="D1347" t="s">
        <v>3717</v>
      </c>
      <c r="E1347">
        <v>1990000</v>
      </c>
      <c r="F1347">
        <v>2</v>
      </c>
      <c r="G1347">
        <v>1</v>
      </c>
      <c r="H1347">
        <v>-1</v>
      </c>
      <c r="J1347" t="s">
        <v>6384</v>
      </c>
      <c r="K1347" t="str">
        <f t="shared" si="208"/>
        <v>142660</v>
      </c>
      <c r="L1347" t="str">
        <f t="shared" si="209"/>
        <v>THỜI TRANG</v>
      </c>
      <c r="P1347" t="str">
        <f t="shared" si="204"/>
        <v>CHĂM SÓC SỨC KHỎE</v>
      </c>
      <c r="Q1347" t="str">
        <f t="shared" si="205"/>
        <v>178245</v>
      </c>
      <c r="R1347" t="s">
        <v>514</v>
      </c>
      <c r="S1347" t="str">
        <f t="shared" si="206"/>
        <v>MARUMAN- Nước uống tinh chất nghệ 100ml x 6 chai</v>
      </c>
      <c r="T1347">
        <f t="shared" si="207"/>
        <v>299000</v>
      </c>
      <c r="U1347">
        <v>7</v>
      </c>
      <c r="V1347">
        <v>6</v>
      </c>
      <c r="X1347">
        <v>-1</v>
      </c>
      <c r="Y1347">
        <f t="shared" si="210"/>
        <v>-1</v>
      </c>
      <c r="Z1347" s="101">
        <f t="shared" si="211"/>
        <v>-299000</v>
      </c>
      <c r="AA1347" s="102">
        <v>0</v>
      </c>
    </row>
    <row r="1348" spans="1:27">
      <c r="A1348" t="s">
        <v>2772</v>
      </c>
      <c r="B1348" t="s">
        <v>3975</v>
      </c>
      <c r="C1348" t="s">
        <v>3968</v>
      </c>
      <c r="D1348" t="s">
        <v>3976</v>
      </c>
      <c r="E1348">
        <v>1990000</v>
      </c>
      <c r="F1348">
        <v>4</v>
      </c>
      <c r="G1348">
        <v>2</v>
      </c>
      <c r="H1348">
        <v>-2</v>
      </c>
      <c r="J1348" t="s">
        <v>6433</v>
      </c>
      <c r="K1348" t="str">
        <f t="shared" si="208"/>
        <v>142669</v>
      </c>
      <c r="L1348" t="str">
        <f t="shared" si="209"/>
        <v>THỜI TRANG</v>
      </c>
      <c r="P1348" t="str">
        <f t="shared" si="204"/>
        <v>NGÀNH KHÁC</v>
      </c>
      <c r="Q1348" t="str">
        <f t="shared" si="205"/>
        <v>178294</v>
      </c>
      <c r="R1348" t="s">
        <v>5353</v>
      </c>
      <c r="S1348" t="str">
        <f t="shared" si="206"/>
        <v>Mèo 4inch</v>
      </c>
      <c r="T1348">
        <f t="shared" si="207"/>
        <v>65000</v>
      </c>
      <c r="U1348">
        <v>-1</v>
      </c>
      <c r="V1348">
        <v>0</v>
      </c>
      <c r="W1348">
        <v>1</v>
      </c>
      <c r="Y1348">
        <f t="shared" si="210"/>
        <v>1</v>
      </c>
      <c r="Z1348" s="101">
        <f t="shared" si="211"/>
        <v>65000</v>
      </c>
      <c r="AA1348" s="102">
        <v>46077</v>
      </c>
    </row>
    <row r="1349" spans="1:27">
      <c r="A1349" t="s">
        <v>2772</v>
      </c>
      <c r="B1349" t="s">
        <v>3975</v>
      </c>
      <c r="C1349" t="s">
        <v>3968</v>
      </c>
      <c r="D1349" t="s">
        <v>3976</v>
      </c>
      <c r="E1349">
        <v>1990000</v>
      </c>
      <c r="F1349">
        <v>1</v>
      </c>
      <c r="G1349">
        <v>0</v>
      </c>
      <c r="H1349">
        <v>-1</v>
      </c>
      <c r="J1349" t="s">
        <v>6433</v>
      </c>
      <c r="K1349" t="str">
        <f t="shared" si="208"/>
        <v>142669</v>
      </c>
      <c r="L1349" t="str">
        <f t="shared" si="209"/>
        <v>THỜI TRANG</v>
      </c>
      <c r="P1349" t="str">
        <f t="shared" si="204"/>
        <v>NGÀNH KHÁC</v>
      </c>
      <c r="Q1349" t="str">
        <f t="shared" si="205"/>
        <v>178307</v>
      </c>
      <c r="R1349" t="s">
        <v>4076</v>
      </c>
      <c r="S1349" t="str">
        <f t="shared" si="206"/>
        <v>SAKUKO- Túi đựng rượu núi Phú Sỹ Nhật Bản</v>
      </c>
      <c r="T1349">
        <f t="shared" si="207"/>
        <v>15000</v>
      </c>
      <c r="U1349">
        <v>167</v>
      </c>
      <c r="V1349">
        <v>165</v>
      </c>
      <c r="W1349">
        <v>-2</v>
      </c>
      <c r="Y1349">
        <f t="shared" si="210"/>
        <v>-2</v>
      </c>
      <c r="Z1349" s="101">
        <f t="shared" si="211"/>
        <v>-30000</v>
      </c>
      <c r="AA1349" s="102">
        <v>45903</v>
      </c>
    </row>
    <row r="1350" spans="1:27">
      <c r="A1350" t="s">
        <v>2772</v>
      </c>
      <c r="B1350" t="s">
        <v>2948</v>
      </c>
      <c r="C1350" t="s">
        <v>2949</v>
      </c>
      <c r="D1350" t="s">
        <v>2950</v>
      </c>
      <c r="E1350">
        <v>240000</v>
      </c>
      <c r="F1350">
        <v>3</v>
      </c>
      <c r="G1350">
        <v>4</v>
      </c>
      <c r="I1350">
        <v>1</v>
      </c>
      <c r="J1350">
        <v>46121</v>
      </c>
      <c r="K1350" t="str">
        <f t="shared" si="208"/>
        <v>142675</v>
      </c>
      <c r="L1350" t="str">
        <f t="shared" si="209"/>
        <v>THỜI TRANG</v>
      </c>
      <c r="P1350" t="str">
        <f t="shared" si="204"/>
        <v>NGÀNH KHÁC</v>
      </c>
      <c r="Q1350" t="str">
        <f t="shared" si="205"/>
        <v>178326</v>
      </c>
      <c r="R1350" t="s">
        <v>5355</v>
      </c>
      <c r="S1350" t="str">
        <f t="shared" si="206"/>
        <v>SAKUKO - Mèo thần tài</v>
      </c>
      <c r="T1350">
        <f t="shared" si="207"/>
        <v>800000</v>
      </c>
      <c r="U1350">
        <v>2</v>
      </c>
      <c r="V1350">
        <v>1</v>
      </c>
      <c r="W1350">
        <v>-1</v>
      </c>
      <c r="Y1350">
        <f t="shared" si="210"/>
        <v>-1</v>
      </c>
      <c r="Z1350" s="101">
        <f t="shared" si="211"/>
        <v>-800000</v>
      </c>
      <c r="AA1350" s="102">
        <v>46077</v>
      </c>
    </row>
    <row r="1351" spans="1:27">
      <c r="A1351" t="s">
        <v>2772</v>
      </c>
      <c r="B1351" t="s">
        <v>2948</v>
      </c>
      <c r="C1351" t="s">
        <v>2949</v>
      </c>
      <c r="D1351" t="s">
        <v>2950</v>
      </c>
      <c r="E1351">
        <v>240000</v>
      </c>
      <c r="F1351">
        <v>4</v>
      </c>
      <c r="G1351">
        <v>3</v>
      </c>
      <c r="H1351">
        <v>-1</v>
      </c>
      <c r="J1351">
        <v>46121</v>
      </c>
      <c r="K1351" t="str">
        <f t="shared" si="208"/>
        <v>142675</v>
      </c>
      <c r="L1351" t="str">
        <f t="shared" si="209"/>
        <v>THỜI TRANG</v>
      </c>
      <c r="P1351" t="str">
        <f t="shared" si="204"/>
        <v>NGÀNH KHÁC</v>
      </c>
      <c r="Q1351" t="str">
        <f t="shared" si="205"/>
        <v>178409</v>
      </c>
      <c r="R1351" t="s">
        <v>163</v>
      </c>
      <c r="S1351" t="str">
        <f t="shared" si="206"/>
        <v>SAKUKO- Hộp quà Tết tự mix bản màu xanh</v>
      </c>
      <c r="T1351">
        <f t="shared" si="207"/>
        <v>100000</v>
      </c>
      <c r="U1351">
        <v>16</v>
      </c>
      <c r="V1351">
        <v>5</v>
      </c>
      <c r="W1351">
        <v>-11</v>
      </c>
      <c r="Y1351">
        <f t="shared" si="210"/>
        <v>-11</v>
      </c>
      <c r="Z1351" s="101">
        <f t="shared" si="211"/>
        <v>-1100000</v>
      </c>
      <c r="AA1351" s="102">
        <v>46090</v>
      </c>
    </row>
    <row r="1352" spans="1:27">
      <c r="A1352" t="s">
        <v>2772</v>
      </c>
      <c r="B1352" t="s">
        <v>2951</v>
      </c>
      <c r="C1352" t="s">
        <v>2952</v>
      </c>
      <c r="D1352" t="s">
        <v>2953</v>
      </c>
      <c r="E1352">
        <v>240000</v>
      </c>
      <c r="F1352">
        <v>2</v>
      </c>
      <c r="G1352">
        <v>3</v>
      </c>
      <c r="I1352">
        <v>1</v>
      </c>
      <c r="J1352">
        <v>46140</v>
      </c>
      <c r="K1352" t="str">
        <f t="shared" si="208"/>
        <v>142679</v>
      </c>
      <c r="L1352" t="str">
        <f t="shared" si="209"/>
        <v>THỜI TRANG</v>
      </c>
      <c r="P1352" t="str">
        <f t="shared" si="204"/>
        <v>NGÀNH KHÁC</v>
      </c>
      <c r="Q1352" t="str">
        <f t="shared" si="205"/>
        <v>178410</v>
      </c>
      <c r="R1352" t="s">
        <v>4746</v>
      </c>
      <c r="S1352" t="str">
        <f t="shared" si="206"/>
        <v>SAKUKO- Hộp quà Tết tự mix bản màu đỏ</v>
      </c>
      <c r="T1352">
        <f t="shared" si="207"/>
        <v>100000</v>
      </c>
      <c r="U1352">
        <v>-2</v>
      </c>
      <c r="V1352">
        <v>0</v>
      </c>
      <c r="W1352">
        <v>2</v>
      </c>
      <c r="Y1352">
        <f t="shared" si="210"/>
        <v>2</v>
      </c>
      <c r="Z1352" s="101">
        <f t="shared" si="211"/>
        <v>200000</v>
      </c>
      <c r="AA1352" s="102">
        <v>46013.467986111114</v>
      </c>
    </row>
    <row r="1353" spans="1:27">
      <c r="A1353" t="s">
        <v>2772</v>
      </c>
      <c r="B1353" t="s">
        <v>2951</v>
      </c>
      <c r="C1353" t="s">
        <v>2952</v>
      </c>
      <c r="D1353" t="s">
        <v>2953</v>
      </c>
      <c r="E1353">
        <v>240000</v>
      </c>
      <c r="F1353">
        <v>3</v>
      </c>
      <c r="G1353">
        <v>2</v>
      </c>
      <c r="H1353">
        <v>-1</v>
      </c>
      <c r="J1353">
        <v>46140</v>
      </c>
      <c r="K1353" t="str">
        <f t="shared" si="208"/>
        <v>142679</v>
      </c>
      <c r="L1353" t="str">
        <f t="shared" si="209"/>
        <v>THỜI TRANG</v>
      </c>
      <c r="P1353" t="str">
        <f t="shared" si="204"/>
        <v>CHĂM SÓC SỨC KHỎE</v>
      </c>
      <c r="Q1353" t="str">
        <f t="shared" si="205"/>
        <v>178424</v>
      </c>
      <c r="R1353" t="s">
        <v>2002</v>
      </c>
      <c r="S1353" t="str">
        <f t="shared" si="206"/>
        <v>DHC- Viên uống bổ sung vitamin C 30 ngày (60 viên)</v>
      </c>
      <c r="T1353">
        <f t="shared" si="207"/>
        <v>110000</v>
      </c>
      <c r="U1353">
        <v>1</v>
      </c>
      <c r="V1353">
        <v>0</v>
      </c>
      <c r="X1353">
        <v>-1</v>
      </c>
      <c r="Y1353">
        <f t="shared" si="210"/>
        <v>-1</v>
      </c>
      <c r="Z1353" s="101">
        <f t="shared" si="211"/>
        <v>-110000</v>
      </c>
      <c r="AA1353" s="102">
        <v>0</v>
      </c>
    </row>
    <row r="1354" spans="1:27">
      <c r="A1354" t="s">
        <v>2772</v>
      </c>
      <c r="B1354" t="s">
        <v>5881</v>
      </c>
      <c r="C1354" t="s">
        <v>5867</v>
      </c>
      <c r="D1354" t="s">
        <v>5882</v>
      </c>
      <c r="E1354">
        <v>130000</v>
      </c>
      <c r="F1354">
        <v>1</v>
      </c>
      <c r="G1354">
        <v>0</v>
      </c>
      <c r="H1354">
        <v>-1</v>
      </c>
      <c r="J1354" t="s">
        <v>6738</v>
      </c>
      <c r="K1354" t="str">
        <f t="shared" si="208"/>
        <v>142692</v>
      </c>
      <c r="L1354" t="str">
        <f t="shared" si="209"/>
        <v>THỜI TRANG</v>
      </c>
      <c r="P1354" t="str">
        <f t="shared" si="204"/>
        <v>NGÀNH KHÁC</v>
      </c>
      <c r="Q1354" t="str">
        <f t="shared" si="205"/>
        <v>178428</v>
      </c>
      <c r="R1354" t="s">
        <v>3971</v>
      </c>
      <c r="S1354" t="str">
        <f t="shared" si="206"/>
        <v>TESTER- ANYZOO Bỉm quần M 3 miếng</v>
      </c>
      <c r="T1354">
        <f t="shared" si="207"/>
        <v>30000</v>
      </c>
      <c r="U1354">
        <v>-1</v>
      </c>
      <c r="V1354">
        <v>0</v>
      </c>
      <c r="W1354">
        <v>1</v>
      </c>
      <c r="Y1354">
        <f t="shared" si="210"/>
        <v>1</v>
      </c>
      <c r="Z1354" s="101">
        <f t="shared" si="211"/>
        <v>30000</v>
      </c>
      <c r="AA1354" s="102">
        <v>45877</v>
      </c>
    </row>
    <row r="1355" spans="1:27">
      <c r="A1355" t="s">
        <v>2772</v>
      </c>
      <c r="B1355" t="s">
        <v>5881</v>
      </c>
      <c r="C1355" t="s">
        <v>5867</v>
      </c>
      <c r="D1355" t="s">
        <v>5882</v>
      </c>
      <c r="E1355">
        <v>130000</v>
      </c>
      <c r="F1355">
        <v>-1</v>
      </c>
      <c r="G1355">
        <v>0</v>
      </c>
      <c r="H1355">
        <v>1</v>
      </c>
      <c r="J1355" t="s">
        <v>6738</v>
      </c>
      <c r="K1355" t="str">
        <f t="shared" si="208"/>
        <v>142692</v>
      </c>
      <c r="L1355" t="str">
        <f t="shared" si="209"/>
        <v>THỜI TRANG</v>
      </c>
      <c r="P1355" t="str">
        <f t="shared" si="204"/>
        <v>NGÀNH KHÁC</v>
      </c>
      <c r="Q1355" t="str">
        <f t="shared" si="205"/>
        <v>178434</v>
      </c>
      <c r="R1355" t="s">
        <v>3889</v>
      </c>
      <c r="S1355" t="str">
        <f t="shared" si="206"/>
        <v>API- Vỏ hộp Kakemono Pack 6</v>
      </c>
      <c r="T1355">
        <f t="shared" si="207"/>
        <v>30000</v>
      </c>
      <c r="U1355">
        <v>1</v>
      </c>
      <c r="V1355">
        <v>0</v>
      </c>
      <c r="W1355">
        <v>-1</v>
      </c>
      <c r="Y1355">
        <f t="shared" si="210"/>
        <v>-1</v>
      </c>
      <c r="Z1355" s="101">
        <f t="shared" si="211"/>
        <v>-30000</v>
      </c>
      <c r="AA1355" s="102">
        <v>45859</v>
      </c>
    </row>
    <row r="1356" spans="1:27">
      <c r="A1356" t="s">
        <v>2772</v>
      </c>
      <c r="B1356" t="s">
        <v>3917</v>
      </c>
      <c r="C1356" t="s">
        <v>3907</v>
      </c>
      <c r="D1356" t="s">
        <v>3918</v>
      </c>
      <c r="E1356">
        <v>525000</v>
      </c>
      <c r="F1356">
        <v>2</v>
      </c>
      <c r="G1356">
        <v>1</v>
      </c>
      <c r="H1356">
        <v>-1</v>
      </c>
      <c r="J1356" t="s">
        <v>6422</v>
      </c>
      <c r="K1356" t="str">
        <f t="shared" si="208"/>
        <v>142732</v>
      </c>
      <c r="L1356" t="str">
        <f t="shared" si="209"/>
        <v>THỜI TRANG</v>
      </c>
      <c r="P1356" t="str">
        <f t="shared" si="204"/>
        <v>NGÀNH KHÁC</v>
      </c>
      <c r="Q1356" t="str">
        <f t="shared" si="205"/>
        <v>178475</v>
      </c>
      <c r="R1356" t="s">
        <v>4268</v>
      </c>
      <c r="S1356" t="str">
        <f t="shared" si="206"/>
        <v>SKK- Áo mưa kỉ niệm 14 năm</v>
      </c>
      <c r="T1356">
        <f t="shared" si="207"/>
        <v>150000</v>
      </c>
      <c r="U1356">
        <v>-1</v>
      </c>
      <c r="V1356">
        <v>0</v>
      </c>
      <c r="W1356">
        <v>1</v>
      </c>
      <c r="Y1356">
        <f t="shared" si="210"/>
        <v>1</v>
      </c>
      <c r="Z1356" s="101">
        <f t="shared" si="211"/>
        <v>150000</v>
      </c>
      <c r="AA1356" s="102">
        <v>45944</v>
      </c>
    </row>
    <row r="1357" spans="1:27">
      <c r="A1357" t="s">
        <v>2772</v>
      </c>
      <c r="B1357" t="s">
        <v>3917</v>
      </c>
      <c r="C1357" t="s">
        <v>3907</v>
      </c>
      <c r="D1357" t="s">
        <v>3918</v>
      </c>
      <c r="E1357">
        <v>525000</v>
      </c>
      <c r="F1357">
        <v>-1</v>
      </c>
      <c r="G1357">
        <v>0</v>
      </c>
      <c r="H1357">
        <v>1</v>
      </c>
      <c r="J1357" t="s">
        <v>6422</v>
      </c>
      <c r="K1357" t="str">
        <f t="shared" si="208"/>
        <v>142732</v>
      </c>
      <c r="L1357" t="str">
        <f t="shared" si="209"/>
        <v>THỜI TRANG</v>
      </c>
      <c r="P1357" t="str">
        <f t="shared" si="204"/>
        <v>NGÀNH KHÁC</v>
      </c>
      <c r="Q1357" t="str">
        <f t="shared" si="205"/>
        <v>178483</v>
      </c>
      <c r="R1357" t="s">
        <v>3973</v>
      </c>
      <c r="S1357" t="str">
        <f t="shared" si="206"/>
        <v>TESTER- ANYZOO Bỉm dán S 2 miếng</v>
      </c>
      <c r="T1357">
        <f t="shared" si="207"/>
        <v>20000</v>
      </c>
      <c r="U1357">
        <v>10</v>
      </c>
      <c r="V1357">
        <v>9</v>
      </c>
      <c r="W1357">
        <v>-1</v>
      </c>
      <c r="Y1357">
        <f t="shared" si="210"/>
        <v>-1</v>
      </c>
      <c r="Z1357" s="101">
        <f t="shared" si="211"/>
        <v>-20000</v>
      </c>
      <c r="AA1357" s="102">
        <v>45877</v>
      </c>
    </row>
    <row r="1358" spans="1:27">
      <c r="A1358" t="s">
        <v>2772</v>
      </c>
      <c r="B1358" t="s">
        <v>4903</v>
      </c>
      <c r="C1358" t="s">
        <v>4904</v>
      </c>
      <c r="D1358" t="s">
        <v>4905</v>
      </c>
      <c r="E1358">
        <v>525000</v>
      </c>
      <c r="F1358">
        <v>-1</v>
      </c>
      <c r="G1358">
        <v>0</v>
      </c>
      <c r="H1358">
        <v>1</v>
      </c>
      <c r="J1358" t="s">
        <v>6601</v>
      </c>
      <c r="K1358" t="str">
        <f t="shared" si="208"/>
        <v>142733</v>
      </c>
      <c r="L1358" t="str">
        <f t="shared" si="209"/>
        <v>THỜI TRANG</v>
      </c>
      <c r="P1358" t="str">
        <f t="shared" si="204"/>
        <v>NGÀNH KHÁC</v>
      </c>
      <c r="Q1358" t="str">
        <f t="shared" si="205"/>
        <v>178516</v>
      </c>
      <c r="R1358" t="s">
        <v>1923</v>
      </c>
      <c r="S1358" t="str">
        <f t="shared" si="206"/>
        <v>SAKUKO- Tất trẻ em hoạ tiết Noel (1 đôi)</v>
      </c>
      <c r="T1358">
        <f t="shared" si="207"/>
        <v>10000</v>
      </c>
      <c r="U1358">
        <v>7</v>
      </c>
      <c r="V1358">
        <v>0</v>
      </c>
      <c r="X1358">
        <v>-7</v>
      </c>
      <c r="Y1358">
        <f t="shared" si="210"/>
        <v>-7</v>
      </c>
      <c r="Z1358" s="101">
        <f t="shared" si="211"/>
        <v>-70000</v>
      </c>
      <c r="AA1358" s="102">
        <v>0</v>
      </c>
    </row>
    <row r="1359" spans="1:27">
      <c r="A1359" t="s">
        <v>2772</v>
      </c>
      <c r="B1359" t="s">
        <v>4903</v>
      </c>
      <c r="C1359" t="s">
        <v>4904</v>
      </c>
      <c r="D1359" t="s">
        <v>4905</v>
      </c>
      <c r="E1359">
        <v>525000</v>
      </c>
      <c r="F1359">
        <v>1</v>
      </c>
      <c r="G1359">
        <v>0</v>
      </c>
      <c r="H1359">
        <v>-1</v>
      </c>
      <c r="J1359" t="s">
        <v>6601</v>
      </c>
      <c r="K1359" t="str">
        <f t="shared" si="208"/>
        <v>142733</v>
      </c>
      <c r="L1359" t="str">
        <f t="shared" si="209"/>
        <v>THỜI TRANG</v>
      </c>
      <c r="P1359" t="str">
        <f t="shared" si="204"/>
        <v>NGÀNH KHÁC</v>
      </c>
      <c r="Q1359" t="str">
        <f t="shared" si="205"/>
        <v>178523</v>
      </c>
      <c r="R1359" t="s">
        <v>4004</v>
      </c>
      <c r="S1359" t="str">
        <f t="shared" si="206"/>
        <v>LIFE DO PLUS- Giấy ướt 99% nước tinh khiết 80 tờ</v>
      </c>
      <c r="T1359">
        <f t="shared" si="207"/>
        <v>35000</v>
      </c>
      <c r="U1359">
        <v>-5</v>
      </c>
      <c r="V1359">
        <v>0</v>
      </c>
      <c r="W1359">
        <v>5</v>
      </c>
      <c r="Y1359">
        <f t="shared" si="210"/>
        <v>5</v>
      </c>
      <c r="Z1359" s="101">
        <f t="shared" si="211"/>
        <v>175000</v>
      </c>
      <c r="AA1359" s="102">
        <v>45882</v>
      </c>
    </row>
    <row r="1360" spans="1:27">
      <c r="A1360" t="s">
        <v>2772</v>
      </c>
      <c r="B1360" t="s">
        <v>4219</v>
      </c>
      <c r="C1360" t="s">
        <v>4220</v>
      </c>
      <c r="D1360" t="s">
        <v>4221</v>
      </c>
      <c r="E1360">
        <v>70000</v>
      </c>
      <c r="F1360">
        <v>-1</v>
      </c>
      <c r="G1360">
        <v>0</v>
      </c>
      <c r="H1360">
        <v>1</v>
      </c>
      <c r="J1360" t="s">
        <v>6479</v>
      </c>
      <c r="K1360" t="str">
        <f t="shared" si="208"/>
        <v>142755</v>
      </c>
      <c r="L1360" t="str">
        <f t="shared" si="209"/>
        <v>THỜI TRANG</v>
      </c>
      <c r="P1360" t="str">
        <f t="shared" si="204"/>
        <v>NGÀNH KHÁC</v>
      </c>
      <c r="Q1360" t="str">
        <f t="shared" si="205"/>
        <v>178524</v>
      </c>
      <c r="R1360" t="s">
        <v>4333</v>
      </c>
      <c r="S1360" t="str">
        <f t="shared" si="206"/>
        <v>ANYZOO- Bình tập uống cho bé nhiều màu</v>
      </c>
      <c r="T1360">
        <f t="shared" si="207"/>
        <v>250000</v>
      </c>
      <c r="U1360">
        <v>9</v>
      </c>
      <c r="V1360">
        <v>8</v>
      </c>
      <c r="W1360">
        <v>-1</v>
      </c>
      <c r="Y1360">
        <f t="shared" si="210"/>
        <v>-1</v>
      </c>
      <c r="Z1360" s="101">
        <f t="shared" si="211"/>
        <v>-250000</v>
      </c>
      <c r="AA1360" s="102">
        <v>45957</v>
      </c>
    </row>
    <row r="1361" spans="1:27">
      <c r="A1361" t="s">
        <v>2772</v>
      </c>
      <c r="B1361" t="s">
        <v>4219</v>
      </c>
      <c r="C1361" t="s">
        <v>4220</v>
      </c>
      <c r="D1361" t="s">
        <v>4221</v>
      </c>
      <c r="E1361">
        <v>70000</v>
      </c>
      <c r="F1361">
        <v>-3</v>
      </c>
      <c r="G1361">
        <v>0</v>
      </c>
      <c r="H1361">
        <v>3</v>
      </c>
      <c r="J1361" t="s">
        <v>6479</v>
      </c>
      <c r="K1361" t="str">
        <f t="shared" si="208"/>
        <v>142755</v>
      </c>
      <c r="L1361" t="str">
        <f t="shared" si="209"/>
        <v>THỜI TRANG</v>
      </c>
      <c r="P1361" t="str">
        <f t="shared" si="204"/>
        <v>NGÀNH KHÁC</v>
      </c>
      <c r="Q1361" t="str">
        <f t="shared" si="205"/>
        <v>178530</v>
      </c>
      <c r="R1361" t="s">
        <v>2280</v>
      </c>
      <c r="S1361" t="str">
        <f t="shared" si="206"/>
        <v>DGMH40000</v>
      </c>
      <c r="T1361">
        <f t="shared" si="207"/>
        <v>20000</v>
      </c>
      <c r="U1361">
        <v>20</v>
      </c>
      <c r="V1361">
        <v>0</v>
      </c>
      <c r="X1361">
        <v>-20</v>
      </c>
      <c r="Y1361">
        <f t="shared" si="210"/>
        <v>-20</v>
      </c>
      <c r="Z1361" s="101">
        <f t="shared" si="211"/>
        <v>-400000</v>
      </c>
      <c r="AA1361" s="102">
        <v>0</v>
      </c>
    </row>
    <row r="1362" spans="1:27">
      <c r="A1362" t="s">
        <v>2772</v>
      </c>
      <c r="B1362" t="s">
        <v>4219</v>
      </c>
      <c r="C1362" t="s">
        <v>4220</v>
      </c>
      <c r="D1362" t="s">
        <v>4221</v>
      </c>
      <c r="E1362">
        <v>70000</v>
      </c>
      <c r="F1362">
        <v>-1</v>
      </c>
      <c r="G1362">
        <v>0</v>
      </c>
      <c r="H1362">
        <v>1</v>
      </c>
      <c r="J1362" t="s">
        <v>6479</v>
      </c>
      <c r="K1362" t="str">
        <f t="shared" si="208"/>
        <v>142755</v>
      </c>
      <c r="L1362" t="str">
        <f t="shared" si="209"/>
        <v>THỜI TRANG</v>
      </c>
      <c r="P1362" t="str">
        <f t="shared" si="204"/>
        <v>NGÀNH KHÁC</v>
      </c>
      <c r="Q1362" t="str">
        <f t="shared" si="205"/>
        <v>178549</v>
      </c>
      <c r="R1362" t="s">
        <v>2624</v>
      </c>
      <c r="S1362" t="str">
        <f t="shared" si="206"/>
        <v>Đồng giá 10K</v>
      </c>
      <c r="T1362">
        <f t="shared" si="207"/>
        <v>10000</v>
      </c>
      <c r="U1362">
        <v>20</v>
      </c>
      <c r="V1362">
        <v>19</v>
      </c>
      <c r="X1362">
        <v>-1</v>
      </c>
      <c r="Y1362">
        <f t="shared" si="210"/>
        <v>-1</v>
      </c>
      <c r="Z1362" s="101">
        <f t="shared" si="211"/>
        <v>-10000</v>
      </c>
      <c r="AA1362" s="102">
        <v>0</v>
      </c>
    </row>
    <row r="1363" spans="1:27">
      <c r="A1363" t="s">
        <v>2772</v>
      </c>
      <c r="B1363" t="s">
        <v>4219</v>
      </c>
      <c r="C1363" t="s">
        <v>4220</v>
      </c>
      <c r="D1363" t="s">
        <v>4221</v>
      </c>
      <c r="E1363">
        <v>70000</v>
      </c>
      <c r="F1363">
        <v>-1</v>
      </c>
      <c r="G1363">
        <v>0</v>
      </c>
      <c r="H1363">
        <v>1</v>
      </c>
      <c r="J1363" t="s">
        <v>6479</v>
      </c>
      <c r="K1363" t="str">
        <f t="shared" si="208"/>
        <v>142755</v>
      </c>
      <c r="L1363" t="str">
        <f t="shared" si="209"/>
        <v>THỜI TRANG</v>
      </c>
      <c r="P1363" t="str">
        <f t="shared" si="204"/>
        <v>NGÀNH KHÁC</v>
      </c>
      <c r="Q1363" t="str">
        <f t="shared" si="205"/>
        <v>178565</v>
      </c>
      <c r="R1363" t="s">
        <v>2643</v>
      </c>
      <c r="S1363" t="str">
        <f t="shared" si="206"/>
        <v>Đồng giá 25.000</v>
      </c>
      <c r="T1363">
        <f t="shared" si="207"/>
        <v>25000</v>
      </c>
      <c r="U1363">
        <v>6</v>
      </c>
      <c r="V1363">
        <v>0</v>
      </c>
      <c r="X1363">
        <v>-6</v>
      </c>
      <c r="Y1363">
        <f t="shared" si="210"/>
        <v>-6</v>
      </c>
      <c r="Z1363" s="101">
        <f t="shared" si="211"/>
        <v>-150000</v>
      </c>
      <c r="AA1363" s="102">
        <v>0</v>
      </c>
    </row>
    <row r="1364" spans="1:27">
      <c r="A1364" t="s">
        <v>2772</v>
      </c>
      <c r="B1364" t="s">
        <v>2852</v>
      </c>
      <c r="C1364" t="s">
        <v>2853</v>
      </c>
      <c r="D1364" t="s">
        <v>2854</v>
      </c>
      <c r="E1364">
        <v>70000</v>
      </c>
      <c r="F1364">
        <v>0</v>
      </c>
      <c r="G1364">
        <v>15</v>
      </c>
      <c r="I1364">
        <v>15</v>
      </c>
      <c r="J1364" t="s">
        <v>6358</v>
      </c>
      <c r="K1364" t="str">
        <f t="shared" si="208"/>
        <v>142756</v>
      </c>
      <c r="L1364" t="str">
        <f t="shared" si="209"/>
        <v>THỜI TRANG</v>
      </c>
      <c r="P1364" t="str">
        <f t="shared" si="204"/>
        <v>NGÀNH KHÁC</v>
      </c>
      <c r="Q1364" t="str">
        <f t="shared" si="205"/>
        <v>178570</v>
      </c>
      <c r="R1364" t="s">
        <v>2675</v>
      </c>
      <c r="S1364" t="str">
        <f t="shared" si="206"/>
        <v>Đồng giá 60.000</v>
      </c>
      <c r="T1364">
        <f t="shared" si="207"/>
        <v>60000</v>
      </c>
      <c r="U1364">
        <v>51</v>
      </c>
      <c r="V1364">
        <v>44</v>
      </c>
      <c r="X1364">
        <v>-7</v>
      </c>
      <c r="Y1364">
        <f t="shared" si="210"/>
        <v>-7</v>
      </c>
      <c r="Z1364" s="101">
        <f t="shared" si="211"/>
        <v>-420000</v>
      </c>
      <c r="AA1364" s="102">
        <v>0</v>
      </c>
    </row>
    <row r="1365" spans="1:27">
      <c r="A1365" t="s">
        <v>2772</v>
      </c>
      <c r="B1365" t="s">
        <v>2852</v>
      </c>
      <c r="C1365" t="s">
        <v>2853</v>
      </c>
      <c r="D1365" t="s">
        <v>2854</v>
      </c>
      <c r="E1365">
        <v>70000</v>
      </c>
      <c r="F1365">
        <v>56</v>
      </c>
      <c r="G1365">
        <v>55</v>
      </c>
      <c r="H1365">
        <v>-1</v>
      </c>
      <c r="J1365" t="s">
        <v>6358</v>
      </c>
      <c r="K1365" t="str">
        <f t="shared" si="208"/>
        <v>142756</v>
      </c>
      <c r="L1365" t="str">
        <f t="shared" si="209"/>
        <v>THỜI TRANG</v>
      </c>
      <c r="P1365" t="str">
        <f t="shared" si="204"/>
        <v>NGÀNH KHÁC</v>
      </c>
      <c r="Q1365" t="str">
        <f t="shared" si="205"/>
        <v>178571</v>
      </c>
      <c r="R1365" t="s">
        <v>2688</v>
      </c>
      <c r="S1365" t="str">
        <f t="shared" si="206"/>
        <v>Đồng giá 70.000</v>
      </c>
      <c r="T1365">
        <f t="shared" si="207"/>
        <v>70000</v>
      </c>
      <c r="U1365">
        <v>12</v>
      </c>
      <c r="V1365">
        <v>14</v>
      </c>
      <c r="X1365">
        <v>2</v>
      </c>
      <c r="Y1365">
        <f t="shared" si="210"/>
        <v>2</v>
      </c>
      <c r="Z1365" s="101">
        <f t="shared" si="211"/>
        <v>140000</v>
      </c>
      <c r="AA1365" s="102">
        <v>0</v>
      </c>
    </row>
    <row r="1366" spans="1:27">
      <c r="A1366" t="s">
        <v>2772</v>
      </c>
      <c r="B1366" t="s">
        <v>2852</v>
      </c>
      <c r="C1366" t="s">
        <v>2853</v>
      </c>
      <c r="D1366" t="s">
        <v>2854</v>
      </c>
      <c r="E1366">
        <v>70000</v>
      </c>
      <c r="F1366">
        <v>17</v>
      </c>
      <c r="G1366">
        <v>16</v>
      </c>
      <c r="H1366">
        <v>-1</v>
      </c>
      <c r="J1366" t="s">
        <v>6358</v>
      </c>
      <c r="K1366" t="str">
        <f t="shared" si="208"/>
        <v>142756</v>
      </c>
      <c r="L1366" t="str">
        <f t="shared" si="209"/>
        <v>THỜI TRANG</v>
      </c>
      <c r="P1366" t="str">
        <f t="shared" si="204"/>
        <v>NGÀNH KHÁC</v>
      </c>
      <c r="Q1366" t="str">
        <f t="shared" si="205"/>
        <v>178572</v>
      </c>
      <c r="R1366" t="s">
        <v>2693</v>
      </c>
      <c r="S1366" t="str">
        <f t="shared" si="206"/>
        <v>Đồng giá 80.000</v>
      </c>
      <c r="T1366">
        <f t="shared" si="207"/>
        <v>80000</v>
      </c>
      <c r="U1366">
        <v>21</v>
      </c>
      <c r="V1366">
        <v>2</v>
      </c>
      <c r="X1366">
        <v>-19</v>
      </c>
      <c r="Y1366">
        <f t="shared" si="210"/>
        <v>-19</v>
      </c>
      <c r="Z1366" s="101">
        <f t="shared" si="211"/>
        <v>-1520000</v>
      </c>
      <c r="AA1366" s="102">
        <v>0</v>
      </c>
    </row>
    <row r="1367" spans="1:27">
      <c r="A1367" t="s">
        <v>2772</v>
      </c>
      <c r="B1367" t="s">
        <v>2852</v>
      </c>
      <c r="C1367" t="s">
        <v>2853</v>
      </c>
      <c r="D1367" t="s">
        <v>2854</v>
      </c>
      <c r="E1367">
        <v>70000</v>
      </c>
      <c r="F1367">
        <v>1</v>
      </c>
      <c r="G1367">
        <v>0</v>
      </c>
      <c r="H1367">
        <v>-1</v>
      </c>
      <c r="J1367" t="s">
        <v>6358</v>
      </c>
      <c r="K1367" t="str">
        <f t="shared" si="208"/>
        <v>142756</v>
      </c>
      <c r="L1367" t="str">
        <f t="shared" si="209"/>
        <v>THỜI TRANG</v>
      </c>
      <c r="P1367" t="str">
        <f t="shared" si="204"/>
        <v>NGÀNH KHÁC</v>
      </c>
      <c r="Q1367" t="str">
        <f t="shared" si="205"/>
        <v>178574</v>
      </c>
      <c r="R1367" t="s">
        <v>2724</v>
      </c>
      <c r="S1367" t="str">
        <f t="shared" si="206"/>
        <v>Đồng giá 100.000</v>
      </c>
      <c r="T1367">
        <f t="shared" si="207"/>
        <v>100000</v>
      </c>
      <c r="U1367">
        <v>8</v>
      </c>
      <c r="V1367">
        <v>2</v>
      </c>
      <c r="X1367">
        <v>-6</v>
      </c>
      <c r="Y1367">
        <f t="shared" si="210"/>
        <v>-6</v>
      </c>
      <c r="Z1367" s="101">
        <f t="shared" si="211"/>
        <v>-600000</v>
      </c>
      <c r="AA1367" s="102">
        <v>0</v>
      </c>
    </row>
    <row r="1368" spans="1:27">
      <c r="A1368" t="s">
        <v>2772</v>
      </c>
      <c r="B1368" t="s">
        <v>2852</v>
      </c>
      <c r="C1368" t="s">
        <v>2853</v>
      </c>
      <c r="D1368" t="s">
        <v>2854</v>
      </c>
      <c r="E1368">
        <v>70000</v>
      </c>
      <c r="F1368">
        <v>-1</v>
      </c>
      <c r="G1368">
        <v>0</v>
      </c>
      <c r="H1368">
        <v>1</v>
      </c>
      <c r="J1368" t="s">
        <v>6358</v>
      </c>
      <c r="K1368" t="str">
        <f t="shared" si="208"/>
        <v>142756</v>
      </c>
      <c r="L1368" t="str">
        <f t="shared" si="209"/>
        <v>THỜI TRANG</v>
      </c>
      <c r="P1368" t="str">
        <f t="shared" si="204"/>
        <v>NGÀNH KHÁC</v>
      </c>
      <c r="Q1368" t="str">
        <f t="shared" si="205"/>
        <v>178589</v>
      </c>
      <c r="R1368" t="s">
        <v>4043</v>
      </c>
      <c r="S1368" t="str">
        <f t="shared" si="206"/>
        <v>Đồng giá 10K</v>
      </c>
      <c r="T1368">
        <f t="shared" si="207"/>
        <v>10000</v>
      </c>
      <c r="U1368">
        <v>-1</v>
      </c>
      <c r="V1368">
        <v>0</v>
      </c>
      <c r="W1368">
        <v>1</v>
      </c>
      <c r="Y1368">
        <f t="shared" si="210"/>
        <v>1</v>
      </c>
      <c r="Z1368" s="101">
        <f t="shared" si="211"/>
        <v>10000</v>
      </c>
      <c r="AA1368" s="102">
        <v>45887</v>
      </c>
    </row>
    <row r="1369" spans="1:27">
      <c r="A1369" t="s">
        <v>2772</v>
      </c>
      <c r="B1369" t="s">
        <v>2852</v>
      </c>
      <c r="C1369" t="s">
        <v>2853</v>
      </c>
      <c r="D1369" t="s">
        <v>2854</v>
      </c>
      <c r="E1369">
        <v>70000</v>
      </c>
      <c r="F1369">
        <v>-1</v>
      </c>
      <c r="G1369">
        <v>0</v>
      </c>
      <c r="H1369">
        <v>1</v>
      </c>
      <c r="J1369" t="s">
        <v>6358</v>
      </c>
      <c r="K1369" t="str">
        <f t="shared" si="208"/>
        <v>142756</v>
      </c>
      <c r="L1369" t="str">
        <f t="shared" si="209"/>
        <v>THỜI TRANG</v>
      </c>
      <c r="P1369" t="str">
        <f t="shared" si="204"/>
        <v>NGÀNH KHÁC</v>
      </c>
      <c r="Q1369" t="str">
        <f t="shared" si="205"/>
        <v>178593</v>
      </c>
      <c r="R1369" t="s">
        <v>6057</v>
      </c>
      <c r="S1369" t="str">
        <f t="shared" si="206"/>
        <v>Đồng giá 129K</v>
      </c>
      <c r="T1369">
        <f t="shared" si="207"/>
        <v>129000</v>
      </c>
      <c r="U1369">
        <v>-1</v>
      </c>
      <c r="V1369">
        <v>0</v>
      </c>
      <c r="W1369">
        <v>1</v>
      </c>
      <c r="Y1369">
        <f t="shared" si="210"/>
        <v>1</v>
      </c>
      <c r="Z1369" s="101">
        <f t="shared" si="211"/>
        <v>129000</v>
      </c>
      <c r="AA1369" s="102">
        <v>46153</v>
      </c>
    </row>
    <row r="1370" spans="1:27">
      <c r="A1370" t="s">
        <v>2772</v>
      </c>
      <c r="B1370" t="s">
        <v>5091</v>
      </c>
      <c r="C1370" t="s">
        <v>5087</v>
      </c>
      <c r="D1370" t="s">
        <v>5092</v>
      </c>
      <c r="E1370">
        <v>70000</v>
      </c>
      <c r="F1370">
        <v>5</v>
      </c>
      <c r="G1370">
        <v>2</v>
      </c>
      <c r="H1370">
        <v>-3</v>
      </c>
      <c r="J1370" t="s">
        <v>6638</v>
      </c>
      <c r="K1370" t="str">
        <f t="shared" si="208"/>
        <v>142757</v>
      </c>
      <c r="L1370" t="str">
        <f t="shared" si="209"/>
        <v>THỜI TRANG</v>
      </c>
      <c r="P1370" t="str">
        <f t="shared" si="204"/>
        <v>NGÀNH KHÁC</v>
      </c>
      <c r="Q1370" t="str">
        <f t="shared" si="205"/>
        <v>178599</v>
      </c>
      <c r="R1370" t="s">
        <v>4344</v>
      </c>
      <c r="S1370" t="str">
        <f t="shared" si="206"/>
        <v>Đồng giá 459K</v>
      </c>
      <c r="T1370">
        <f t="shared" si="207"/>
        <v>459000</v>
      </c>
      <c r="U1370">
        <v>3</v>
      </c>
      <c r="V1370">
        <v>0</v>
      </c>
      <c r="W1370">
        <v>-3</v>
      </c>
      <c r="Y1370">
        <f t="shared" si="210"/>
        <v>-3</v>
      </c>
      <c r="Z1370" s="101">
        <f t="shared" si="211"/>
        <v>-1377000</v>
      </c>
      <c r="AA1370" s="102">
        <v>45958</v>
      </c>
    </row>
    <row r="1371" spans="1:27">
      <c r="A1371" t="s">
        <v>2772</v>
      </c>
      <c r="B1371" t="s">
        <v>5091</v>
      </c>
      <c r="C1371" t="s">
        <v>5087</v>
      </c>
      <c r="D1371" t="s">
        <v>5092</v>
      </c>
      <c r="E1371">
        <v>70000</v>
      </c>
      <c r="F1371">
        <v>1</v>
      </c>
      <c r="G1371">
        <v>0</v>
      </c>
      <c r="H1371">
        <v>-1</v>
      </c>
      <c r="J1371" t="s">
        <v>6638</v>
      </c>
      <c r="K1371" t="str">
        <f t="shared" si="208"/>
        <v>142757</v>
      </c>
      <c r="L1371" t="str">
        <f t="shared" si="209"/>
        <v>THỜI TRANG</v>
      </c>
      <c r="P1371" t="str">
        <f t="shared" si="204"/>
        <v>NGÀNH KHÁC</v>
      </c>
      <c r="Q1371" t="str">
        <f t="shared" si="205"/>
        <v>178602</v>
      </c>
      <c r="R1371" t="s">
        <v>4369</v>
      </c>
      <c r="S1371" t="str">
        <f t="shared" si="206"/>
        <v>Đồng giá 299k</v>
      </c>
      <c r="T1371">
        <f t="shared" si="207"/>
        <v>299000</v>
      </c>
      <c r="U1371">
        <v>-2</v>
      </c>
      <c r="V1371">
        <v>0</v>
      </c>
      <c r="W1371">
        <v>2</v>
      </c>
      <c r="Y1371">
        <f t="shared" si="210"/>
        <v>2</v>
      </c>
      <c r="Z1371" s="101">
        <f t="shared" si="211"/>
        <v>598000</v>
      </c>
      <c r="AA1371" s="102" t="s">
        <v>6509</v>
      </c>
    </row>
    <row r="1372" spans="1:27">
      <c r="A1372" t="s">
        <v>2772</v>
      </c>
      <c r="B1372" t="s">
        <v>5091</v>
      </c>
      <c r="C1372" t="s">
        <v>5087</v>
      </c>
      <c r="D1372" t="s">
        <v>5092</v>
      </c>
      <c r="E1372">
        <v>70000</v>
      </c>
      <c r="F1372">
        <v>1</v>
      </c>
      <c r="G1372">
        <v>0</v>
      </c>
      <c r="H1372">
        <v>-1</v>
      </c>
      <c r="J1372" t="s">
        <v>6638</v>
      </c>
      <c r="K1372" t="str">
        <f t="shared" si="208"/>
        <v>142757</v>
      </c>
      <c r="L1372" t="str">
        <f t="shared" si="209"/>
        <v>THỜI TRANG</v>
      </c>
      <c r="P1372" t="str">
        <f t="shared" ref="P1372:P1435" si="212">VLOOKUP(Q1372,K:L,2,0)</f>
        <v>NGÀNH KHÁC</v>
      </c>
      <c r="Q1372" t="str">
        <f t="shared" ref="Q1372:Q1435" si="213">VLOOKUP(R1372,C:K,9,0)</f>
        <v>178604</v>
      </c>
      <c r="R1372" t="s">
        <v>3825</v>
      </c>
      <c r="S1372" t="str">
        <f t="shared" ref="S1372:S1435" si="214">VLOOKUP(R1372,C:D,2,0)</f>
        <v>Đồng giá 299k</v>
      </c>
      <c r="T1372">
        <f t="shared" ref="T1372:T1435" si="215">VLOOKUP(R1372,C:E,3,0)</f>
        <v>299000</v>
      </c>
      <c r="U1372">
        <v>2</v>
      </c>
      <c r="V1372">
        <v>1</v>
      </c>
      <c r="W1372">
        <v>-1</v>
      </c>
      <c r="Y1372">
        <f t="shared" si="210"/>
        <v>-1</v>
      </c>
      <c r="Z1372" s="101">
        <f t="shared" si="211"/>
        <v>-299000</v>
      </c>
      <c r="AA1372" s="102">
        <v>45842</v>
      </c>
    </row>
    <row r="1373" spans="1:27">
      <c r="A1373" t="s">
        <v>2772</v>
      </c>
      <c r="B1373" t="s">
        <v>3675</v>
      </c>
      <c r="C1373" t="s">
        <v>3666</v>
      </c>
      <c r="D1373" t="s">
        <v>3676</v>
      </c>
      <c r="E1373">
        <v>129000</v>
      </c>
      <c r="F1373">
        <v>126</v>
      </c>
      <c r="G1373">
        <v>121</v>
      </c>
      <c r="H1373">
        <v>-5</v>
      </c>
      <c r="J1373" t="s">
        <v>6375</v>
      </c>
      <c r="K1373" t="str">
        <f t="shared" si="208"/>
        <v>142806</v>
      </c>
      <c r="L1373" t="str">
        <f t="shared" si="209"/>
        <v>THỜI TRANG</v>
      </c>
      <c r="P1373" t="str">
        <f t="shared" si="212"/>
        <v>NGÀNH KHÁC</v>
      </c>
      <c r="Q1373" t="str">
        <f t="shared" si="213"/>
        <v>178609</v>
      </c>
      <c r="R1373" t="s">
        <v>4310</v>
      </c>
      <c r="S1373" t="str">
        <f t="shared" si="214"/>
        <v>Đồng giá 959k</v>
      </c>
      <c r="T1373">
        <f t="shared" si="215"/>
        <v>959000</v>
      </c>
      <c r="U1373">
        <v>13</v>
      </c>
      <c r="V1373">
        <v>0</v>
      </c>
      <c r="W1373">
        <v>-13</v>
      </c>
      <c r="Y1373">
        <f t="shared" si="210"/>
        <v>-13</v>
      </c>
      <c r="Z1373" s="101">
        <f t="shared" si="211"/>
        <v>-12467000</v>
      </c>
      <c r="AA1373" s="102">
        <v>45951</v>
      </c>
    </row>
    <row r="1374" spans="1:27">
      <c r="A1374" t="s">
        <v>2772</v>
      </c>
      <c r="B1374" t="s">
        <v>3675</v>
      </c>
      <c r="C1374" t="s">
        <v>3666</v>
      </c>
      <c r="D1374" t="s">
        <v>3676</v>
      </c>
      <c r="E1374">
        <v>129000</v>
      </c>
      <c r="F1374">
        <v>309</v>
      </c>
      <c r="G1374">
        <v>308</v>
      </c>
      <c r="H1374">
        <v>-1</v>
      </c>
      <c r="J1374" t="s">
        <v>6375</v>
      </c>
      <c r="K1374" t="str">
        <f t="shared" si="208"/>
        <v>142806</v>
      </c>
      <c r="L1374" t="str">
        <f t="shared" si="209"/>
        <v>THỜI TRANG</v>
      </c>
      <c r="P1374" t="str">
        <f t="shared" si="212"/>
        <v>NGÀNH KHÁC</v>
      </c>
      <c r="Q1374" t="str">
        <f t="shared" si="213"/>
        <v>178614</v>
      </c>
      <c r="R1374" t="s">
        <v>4305</v>
      </c>
      <c r="S1374" t="str">
        <f t="shared" si="214"/>
        <v>Đồng giá 959k</v>
      </c>
      <c r="T1374">
        <f t="shared" si="215"/>
        <v>959000</v>
      </c>
      <c r="U1374">
        <v>-13</v>
      </c>
      <c r="V1374">
        <v>0</v>
      </c>
      <c r="W1374">
        <v>13</v>
      </c>
      <c r="Y1374">
        <f t="shared" si="210"/>
        <v>13</v>
      </c>
      <c r="Z1374" s="101">
        <f t="shared" si="211"/>
        <v>12467000</v>
      </c>
      <c r="AA1374" s="102">
        <v>45951</v>
      </c>
    </row>
    <row r="1375" spans="1:27">
      <c r="A1375" t="s">
        <v>2772</v>
      </c>
      <c r="B1375" t="s">
        <v>3675</v>
      </c>
      <c r="C1375" t="s">
        <v>3666</v>
      </c>
      <c r="D1375" t="s">
        <v>3676</v>
      </c>
      <c r="E1375">
        <v>129000</v>
      </c>
      <c r="F1375">
        <v>334</v>
      </c>
      <c r="G1375">
        <v>333</v>
      </c>
      <c r="H1375">
        <v>-1</v>
      </c>
      <c r="J1375" t="s">
        <v>6375</v>
      </c>
      <c r="K1375" t="str">
        <f t="shared" si="208"/>
        <v>142806</v>
      </c>
      <c r="L1375" t="str">
        <f t="shared" si="209"/>
        <v>THỜI TRANG</v>
      </c>
      <c r="P1375" t="str">
        <f t="shared" si="212"/>
        <v>NGÀNH KHÁC</v>
      </c>
      <c r="Q1375" t="str">
        <f t="shared" si="213"/>
        <v>178644</v>
      </c>
      <c r="R1375" t="s">
        <v>5360</v>
      </c>
      <c r="S1375" t="str">
        <f t="shared" si="214"/>
        <v>SKK - Hộp đựng quà Tết 2025</v>
      </c>
      <c r="T1375">
        <f t="shared" si="215"/>
        <v>100000</v>
      </c>
      <c r="U1375">
        <v>10</v>
      </c>
      <c r="V1375">
        <v>6</v>
      </c>
      <c r="W1375">
        <v>-4</v>
      </c>
      <c r="Y1375">
        <f t="shared" si="210"/>
        <v>-4</v>
      </c>
      <c r="Z1375" s="101">
        <f t="shared" si="211"/>
        <v>-400000</v>
      </c>
      <c r="AA1375" s="102">
        <v>46077</v>
      </c>
    </row>
    <row r="1376" spans="1:27">
      <c r="A1376" t="s">
        <v>2772</v>
      </c>
      <c r="B1376" t="s">
        <v>3675</v>
      </c>
      <c r="C1376" t="s">
        <v>3666</v>
      </c>
      <c r="D1376" t="s">
        <v>3676</v>
      </c>
      <c r="E1376">
        <v>129000</v>
      </c>
      <c r="F1376">
        <v>267</v>
      </c>
      <c r="G1376">
        <v>264</v>
      </c>
      <c r="H1376">
        <v>-3</v>
      </c>
      <c r="J1376" t="s">
        <v>6375</v>
      </c>
      <c r="K1376" t="str">
        <f t="shared" si="208"/>
        <v>142806</v>
      </c>
      <c r="L1376" t="str">
        <f t="shared" si="209"/>
        <v>THỜI TRANG</v>
      </c>
      <c r="P1376" t="str">
        <f t="shared" si="212"/>
        <v>NGÀNH KHÁC</v>
      </c>
      <c r="Q1376" t="str">
        <f t="shared" si="213"/>
        <v>178672</v>
      </c>
      <c r="R1376" t="s">
        <v>4963</v>
      </c>
      <c r="S1376" t="str">
        <f t="shared" si="214"/>
        <v>SKK_Túi quà to mix set quà Tết 2025</v>
      </c>
      <c r="T1376">
        <f t="shared" si="215"/>
        <v>25000</v>
      </c>
      <c r="U1376">
        <v>-1</v>
      </c>
      <c r="V1376">
        <v>0</v>
      </c>
      <c r="W1376">
        <v>1</v>
      </c>
      <c r="Y1376">
        <f t="shared" si="210"/>
        <v>1</v>
      </c>
      <c r="Z1376" s="101">
        <f t="shared" si="211"/>
        <v>25000</v>
      </c>
      <c r="AA1376" s="102">
        <v>46031.628055555557</v>
      </c>
    </row>
    <row r="1377" spans="1:27">
      <c r="A1377" t="s">
        <v>2772</v>
      </c>
      <c r="B1377" t="s">
        <v>3675</v>
      </c>
      <c r="C1377" t="s">
        <v>3666</v>
      </c>
      <c r="D1377" t="s">
        <v>3676</v>
      </c>
      <c r="E1377">
        <v>129000</v>
      </c>
      <c r="F1377">
        <v>190</v>
      </c>
      <c r="G1377">
        <v>189</v>
      </c>
      <c r="H1377">
        <v>-1</v>
      </c>
      <c r="J1377" t="s">
        <v>6375</v>
      </c>
      <c r="K1377" t="str">
        <f t="shared" si="208"/>
        <v>142806</v>
      </c>
      <c r="L1377" t="str">
        <f t="shared" si="209"/>
        <v>THỜI TRANG</v>
      </c>
      <c r="P1377" t="str">
        <f t="shared" si="212"/>
        <v>NGÀNH KHÁC</v>
      </c>
      <c r="Q1377" t="str">
        <f t="shared" si="213"/>
        <v>178673</v>
      </c>
      <c r="R1377" t="s">
        <v>4748</v>
      </c>
      <c r="S1377" t="str">
        <f t="shared" si="214"/>
        <v>SKK_Túi quà nhỏ mix set quà Tết 2025</v>
      </c>
      <c r="T1377">
        <f t="shared" si="215"/>
        <v>20000</v>
      </c>
      <c r="U1377">
        <v>1</v>
      </c>
      <c r="V1377">
        <v>0</v>
      </c>
      <c r="W1377">
        <v>-1</v>
      </c>
      <c r="Y1377">
        <f t="shared" si="210"/>
        <v>-1</v>
      </c>
      <c r="Z1377" s="101">
        <f t="shared" si="211"/>
        <v>-20000</v>
      </c>
      <c r="AA1377" s="102">
        <v>46013.467986111114</v>
      </c>
    </row>
    <row r="1378" spans="1:27">
      <c r="A1378" t="s">
        <v>2772</v>
      </c>
      <c r="B1378" t="s">
        <v>3675</v>
      </c>
      <c r="C1378" t="s">
        <v>3666</v>
      </c>
      <c r="D1378" t="s">
        <v>3676</v>
      </c>
      <c r="E1378">
        <v>129000</v>
      </c>
      <c r="F1378">
        <v>189</v>
      </c>
      <c r="G1378">
        <v>188</v>
      </c>
      <c r="H1378">
        <v>-1</v>
      </c>
      <c r="J1378" t="s">
        <v>6375</v>
      </c>
      <c r="K1378" t="str">
        <f t="shared" si="208"/>
        <v>142806</v>
      </c>
      <c r="L1378" t="str">
        <f t="shared" si="209"/>
        <v>THỜI TRANG</v>
      </c>
      <c r="P1378" t="str">
        <f t="shared" si="212"/>
        <v>NGÀNH KHÁC</v>
      </c>
      <c r="Q1378" t="str">
        <f t="shared" si="213"/>
        <v>178674</v>
      </c>
      <c r="R1378" t="s">
        <v>4531</v>
      </c>
      <c r="S1378" t="str">
        <f t="shared" si="214"/>
        <v>SAKUKO -Bó hoa 3 bông</v>
      </c>
      <c r="T1378">
        <f t="shared" si="215"/>
        <v>70000</v>
      </c>
      <c r="U1378">
        <v>-1</v>
      </c>
      <c r="V1378">
        <v>2</v>
      </c>
      <c r="W1378">
        <v>3</v>
      </c>
      <c r="Y1378">
        <f t="shared" si="210"/>
        <v>3</v>
      </c>
      <c r="Z1378" s="101">
        <f t="shared" si="211"/>
        <v>210000</v>
      </c>
      <c r="AA1378" s="102">
        <v>45994</v>
      </c>
    </row>
    <row r="1379" spans="1:27">
      <c r="A1379" t="s">
        <v>2772</v>
      </c>
      <c r="B1379" t="s">
        <v>3675</v>
      </c>
      <c r="C1379" t="s">
        <v>3666</v>
      </c>
      <c r="D1379" t="s">
        <v>3676</v>
      </c>
      <c r="E1379">
        <v>129000</v>
      </c>
      <c r="F1379">
        <v>151</v>
      </c>
      <c r="G1379">
        <v>148</v>
      </c>
      <c r="H1379">
        <v>-3</v>
      </c>
      <c r="J1379" t="s">
        <v>6375</v>
      </c>
      <c r="K1379" t="str">
        <f t="shared" si="208"/>
        <v>142806</v>
      </c>
      <c r="L1379" t="str">
        <f t="shared" si="209"/>
        <v>THỜI TRANG</v>
      </c>
      <c r="P1379" t="str">
        <f t="shared" si="212"/>
        <v>NGÀNH KHÁC</v>
      </c>
      <c r="Q1379" t="str">
        <f t="shared" si="213"/>
        <v>178687</v>
      </c>
      <c r="R1379" t="s">
        <v>2767</v>
      </c>
      <c r="S1379" t="str">
        <f t="shared" si="214"/>
        <v>Đồng Giá TPCN 400k</v>
      </c>
      <c r="T1379">
        <f t="shared" si="215"/>
        <v>400000</v>
      </c>
      <c r="U1379">
        <v>2</v>
      </c>
      <c r="V1379">
        <v>3</v>
      </c>
      <c r="X1379">
        <v>1</v>
      </c>
      <c r="Y1379">
        <f t="shared" si="210"/>
        <v>1</v>
      </c>
      <c r="Z1379" s="101">
        <f t="shared" si="211"/>
        <v>400000</v>
      </c>
      <c r="AA1379" s="102">
        <v>0</v>
      </c>
    </row>
    <row r="1380" spans="1:27">
      <c r="A1380" t="s">
        <v>2772</v>
      </c>
      <c r="B1380" t="s">
        <v>3675</v>
      </c>
      <c r="C1380" t="s">
        <v>3666</v>
      </c>
      <c r="D1380" t="s">
        <v>3676</v>
      </c>
      <c r="E1380">
        <v>129000</v>
      </c>
      <c r="F1380">
        <v>144</v>
      </c>
      <c r="G1380">
        <v>141</v>
      </c>
      <c r="H1380">
        <v>-3</v>
      </c>
      <c r="J1380" t="s">
        <v>6375</v>
      </c>
      <c r="K1380" t="str">
        <f t="shared" si="208"/>
        <v>142806</v>
      </c>
      <c r="L1380" t="str">
        <f t="shared" si="209"/>
        <v>THỜI TRANG</v>
      </c>
      <c r="P1380" t="str">
        <f t="shared" si="212"/>
        <v>NGÀNH KHÁC</v>
      </c>
      <c r="Q1380" t="str">
        <f t="shared" si="213"/>
        <v>178689</v>
      </c>
      <c r="R1380" t="s">
        <v>2765</v>
      </c>
      <c r="S1380" t="str">
        <f t="shared" si="214"/>
        <v>Đồng Giá TPCN 300k</v>
      </c>
      <c r="T1380">
        <f t="shared" si="215"/>
        <v>300000</v>
      </c>
      <c r="U1380">
        <v>10</v>
      </c>
      <c r="V1380">
        <v>1</v>
      </c>
      <c r="X1380">
        <v>-9</v>
      </c>
      <c r="Y1380">
        <f t="shared" si="210"/>
        <v>-9</v>
      </c>
      <c r="Z1380" s="101">
        <f t="shared" si="211"/>
        <v>-2700000</v>
      </c>
      <c r="AA1380" s="102">
        <v>0</v>
      </c>
    </row>
    <row r="1381" spans="1:27">
      <c r="A1381" t="s">
        <v>2772</v>
      </c>
      <c r="B1381" t="s">
        <v>4434</v>
      </c>
      <c r="C1381" t="s">
        <v>4435</v>
      </c>
      <c r="D1381" t="s">
        <v>4436</v>
      </c>
      <c r="E1381">
        <v>280000</v>
      </c>
      <c r="F1381">
        <v>1</v>
      </c>
      <c r="G1381">
        <v>0</v>
      </c>
      <c r="H1381">
        <v>-1</v>
      </c>
      <c r="J1381" t="s">
        <v>6526</v>
      </c>
      <c r="K1381" t="str">
        <f t="shared" si="208"/>
        <v>142807</v>
      </c>
      <c r="L1381" t="str">
        <f t="shared" si="209"/>
        <v>THỜI TRANG</v>
      </c>
      <c r="P1381" t="str">
        <f t="shared" si="212"/>
        <v>NGÀNH KHÁC</v>
      </c>
      <c r="Q1381" t="str">
        <f t="shared" si="213"/>
        <v>178702</v>
      </c>
      <c r="R1381" t="s">
        <v>4200</v>
      </c>
      <c r="S1381" t="str">
        <f t="shared" si="214"/>
        <v>SKK- Gối SKK kỉ niệm 14 năm màu hồng</v>
      </c>
      <c r="T1381">
        <f t="shared" si="215"/>
        <v>100000</v>
      </c>
      <c r="U1381">
        <v>-1</v>
      </c>
      <c r="V1381">
        <v>0</v>
      </c>
      <c r="W1381">
        <v>1</v>
      </c>
      <c r="Y1381">
        <f t="shared" si="210"/>
        <v>1</v>
      </c>
      <c r="Z1381" s="101">
        <f t="shared" si="211"/>
        <v>100000</v>
      </c>
      <c r="AA1381" s="102">
        <v>45930</v>
      </c>
    </row>
    <row r="1382" spans="1:27">
      <c r="A1382" t="s">
        <v>2772</v>
      </c>
      <c r="B1382" t="s">
        <v>4434</v>
      </c>
      <c r="C1382" t="s">
        <v>4435</v>
      </c>
      <c r="D1382" t="s">
        <v>4436</v>
      </c>
      <c r="E1382">
        <v>280000</v>
      </c>
      <c r="F1382">
        <v>-2</v>
      </c>
      <c r="G1382">
        <v>0</v>
      </c>
      <c r="H1382">
        <v>2</v>
      </c>
      <c r="J1382" t="s">
        <v>6526</v>
      </c>
      <c r="K1382" t="str">
        <f t="shared" ref="K1382:K1445" si="216">B1382</f>
        <v>142807</v>
      </c>
      <c r="L1382" t="str">
        <f t="shared" ref="L1382:L1445" si="217">A1382</f>
        <v>THỜI TRANG</v>
      </c>
      <c r="P1382" t="str">
        <f t="shared" si="212"/>
        <v>NGÀNH KHÁC</v>
      </c>
      <c r="Q1382" t="str">
        <f t="shared" si="213"/>
        <v>178703</v>
      </c>
      <c r="R1382" t="s">
        <v>4204</v>
      </c>
      <c r="S1382" t="str">
        <f t="shared" si="214"/>
        <v>SKK- Gối SKK kỉ niệm 14 năm màu xanh</v>
      </c>
      <c r="T1382">
        <f t="shared" si="215"/>
        <v>100000</v>
      </c>
      <c r="U1382">
        <v>-2</v>
      </c>
      <c r="V1382">
        <v>0</v>
      </c>
      <c r="W1382">
        <v>2</v>
      </c>
      <c r="Y1382">
        <f t="shared" ref="Y1382:Y1445" si="218">+X1382+W1382</f>
        <v>2</v>
      </c>
      <c r="Z1382" s="101">
        <f t="shared" ref="Z1382:Z1445" si="219">+Y1382*T1382</f>
        <v>200000</v>
      </c>
      <c r="AA1382" s="102">
        <v>45930</v>
      </c>
    </row>
    <row r="1383" spans="1:27">
      <c r="A1383" t="s">
        <v>2772</v>
      </c>
      <c r="B1383" t="s">
        <v>4434</v>
      </c>
      <c r="C1383" t="s">
        <v>4435</v>
      </c>
      <c r="D1383" t="s">
        <v>4436</v>
      </c>
      <c r="E1383">
        <v>280000</v>
      </c>
      <c r="F1383">
        <v>-1</v>
      </c>
      <c r="G1383">
        <v>0</v>
      </c>
      <c r="H1383">
        <v>1</v>
      </c>
      <c r="J1383" t="s">
        <v>6526</v>
      </c>
      <c r="K1383" t="str">
        <f t="shared" si="216"/>
        <v>142807</v>
      </c>
      <c r="L1383" t="str">
        <f t="shared" si="217"/>
        <v>THỜI TRANG</v>
      </c>
      <c r="P1383" t="str">
        <f t="shared" si="212"/>
        <v>NGÀNH KHÁC</v>
      </c>
      <c r="Q1383" t="str">
        <f t="shared" si="213"/>
        <v>178713</v>
      </c>
      <c r="R1383" t="s">
        <v>2770</v>
      </c>
      <c r="S1383" t="str">
        <f t="shared" si="214"/>
        <v>Đồng giá 499.000</v>
      </c>
      <c r="T1383">
        <f t="shared" si="215"/>
        <v>499000</v>
      </c>
      <c r="U1383">
        <v>1</v>
      </c>
      <c r="V1383">
        <v>0</v>
      </c>
      <c r="X1383">
        <v>-1</v>
      </c>
      <c r="Y1383">
        <f t="shared" si="218"/>
        <v>-1</v>
      </c>
      <c r="Z1383" s="101">
        <f t="shared" si="219"/>
        <v>-499000</v>
      </c>
      <c r="AA1383" s="102">
        <v>0</v>
      </c>
    </row>
    <row r="1384" spans="1:27">
      <c r="A1384" t="s">
        <v>2772</v>
      </c>
      <c r="B1384" t="s">
        <v>4434</v>
      </c>
      <c r="C1384" t="s">
        <v>4435</v>
      </c>
      <c r="D1384" t="s">
        <v>4436</v>
      </c>
      <c r="E1384">
        <v>280000</v>
      </c>
      <c r="F1384">
        <v>-1</v>
      </c>
      <c r="G1384">
        <v>0</v>
      </c>
      <c r="H1384">
        <v>1</v>
      </c>
      <c r="J1384" t="s">
        <v>6526</v>
      </c>
      <c r="K1384" t="str">
        <f t="shared" si="216"/>
        <v>142807</v>
      </c>
      <c r="L1384" t="str">
        <f t="shared" si="217"/>
        <v>THỜI TRANG</v>
      </c>
      <c r="P1384" t="str">
        <f t="shared" si="212"/>
        <v>NGÀNH KHÁC</v>
      </c>
      <c r="Q1384" t="str">
        <f t="shared" si="213"/>
        <v>178718</v>
      </c>
      <c r="R1384" t="s">
        <v>4451</v>
      </c>
      <c r="S1384" t="str">
        <f t="shared" si="214"/>
        <v>SKK- Chăn lông Muji 2m*2.3m</v>
      </c>
      <c r="T1384">
        <f t="shared" si="215"/>
        <v>350000</v>
      </c>
      <c r="U1384">
        <v>-1</v>
      </c>
      <c r="V1384">
        <v>0</v>
      </c>
      <c r="W1384">
        <v>1</v>
      </c>
      <c r="Y1384">
        <f t="shared" si="218"/>
        <v>1</v>
      </c>
      <c r="Z1384" s="101">
        <f t="shared" si="219"/>
        <v>350000</v>
      </c>
      <c r="AA1384" s="102">
        <v>45975</v>
      </c>
    </row>
    <row r="1385" spans="1:27">
      <c r="A1385" t="s">
        <v>2772</v>
      </c>
      <c r="B1385" t="s">
        <v>4424</v>
      </c>
      <c r="C1385" t="s">
        <v>4419</v>
      </c>
      <c r="D1385" t="s">
        <v>4425</v>
      </c>
      <c r="E1385">
        <v>280000</v>
      </c>
      <c r="F1385">
        <v>4</v>
      </c>
      <c r="G1385">
        <v>3</v>
      </c>
      <c r="H1385">
        <v>-1</v>
      </c>
      <c r="J1385" t="s">
        <v>6524</v>
      </c>
      <c r="K1385" t="str">
        <f t="shared" si="216"/>
        <v>142808</v>
      </c>
      <c r="L1385" t="str">
        <f t="shared" si="217"/>
        <v>THỜI TRANG</v>
      </c>
      <c r="P1385" t="str">
        <f t="shared" si="212"/>
        <v>NGÀNH KHÁC</v>
      </c>
      <c r="Q1385" t="str">
        <f t="shared" si="213"/>
        <v>178723</v>
      </c>
      <c r="R1385" t="s">
        <v>2732</v>
      </c>
      <c r="S1385" t="str">
        <f t="shared" si="214"/>
        <v>Đồng giá 120.000</v>
      </c>
      <c r="T1385">
        <f t="shared" si="215"/>
        <v>120000</v>
      </c>
      <c r="U1385">
        <v>3</v>
      </c>
      <c r="V1385">
        <v>2</v>
      </c>
      <c r="X1385">
        <v>-1</v>
      </c>
      <c r="Y1385">
        <f t="shared" si="218"/>
        <v>-1</v>
      </c>
      <c r="Z1385" s="101">
        <f t="shared" si="219"/>
        <v>-120000</v>
      </c>
      <c r="AA1385" s="102">
        <v>0</v>
      </c>
    </row>
    <row r="1386" spans="1:27">
      <c r="A1386" t="s">
        <v>2772</v>
      </c>
      <c r="B1386" t="s">
        <v>4424</v>
      </c>
      <c r="C1386" t="s">
        <v>4419</v>
      </c>
      <c r="D1386" t="s">
        <v>4425</v>
      </c>
      <c r="E1386">
        <v>280000</v>
      </c>
      <c r="F1386">
        <v>3</v>
      </c>
      <c r="G1386">
        <v>1</v>
      </c>
      <c r="H1386">
        <v>-2</v>
      </c>
      <c r="J1386" t="s">
        <v>6524</v>
      </c>
      <c r="K1386" t="str">
        <f t="shared" si="216"/>
        <v>142808</v>
      </c>
      <c r="L1386" t="str">
        <f t="shared" si="217"/>
        <v>THỜI TRANG</v>
      </c>
      <c r="P1386" t="str">
        <f t="shared" si="212"/>
        <v>NGÀNH KHÁC</v>
      </c>
      <c r="Q1386" t="str">
        <f t="shared" si="213"/>
        <v>178724</v>
      </c>
      <c r="R1386" t="s">
        <v>2746</v>
      </c>
      <c r="S1386" t="str">
        <f t="shared" si="214"/>
        <v>Đồng giá 140.000</v>
      </c>
      <c r="T1386">
        <f t="shared" si="215"/>
        <v>140000</v>
      </c>
      <c r="U1386">
        <v>2</v>
      </c>
      <c r="V1386">
        <v>0</v>
      </c>
      <c r="X1386">
        <v>-2</v>
      </c>
      <c r="Y1386">
        <f t="shared" si="218"/>
        <v>-2</v>
      </c>
      <c r="Z1386" s="101">
        <f t="shared" si="219"/>
        <v>-280000</v>
      </c>
      <c r="AA1386" s="102">
        <v>0</v>
      </c>
    </row>
    <row r="1387" spans="1:27">
      <c r="A1387" t="s">
        <v>2772</v>
      </c>
      <c r="B1387" t="s">
        <v>4424</v>
      </c>
      <c r="C1387" t="s">
        <v>4419</v>
      </c>
      <c r="D1387" t="s">
        <v>4425</v>
      </c>
      <c r="E1387">
        <v>280000</v>
      </c>
      <c r="F1387">
        <v>-1</v>
      </c>
      <c r="G1387">
        <v>0</v>
      </c>
      <c r="H1387">
        <v>1</v>
      </c>
      <c r="J1387" t="s">
        <v>6524</v>
      </c>
      <c r="K1387" t="str">
        <f t="shared" si="216"/>
        <v>142808</v>
      </c>
      <c r="L1387" t="str">
        <f t="shared" si="217"/>
        <v>THỜI TRANG</v>
      </c>
      <c r="P1387" t="str">
        <f t="shared" si="212"/>
        <v>NGÀNH KHÁC</v>
      </c>
      <c r="Q1387" t="str">
        <f t="shared" si="213"/>
        <v>178744</v>
      </c>
      <c r="R1387" t="s">
        <v>5123</v>
      </c>
      <c r="S1387" t="str">
        <f t="shared" si="214"/>
        <v>SHISEIDO- Túi quà tặng</v>
      </c>
      <c r="T1387">
        <f t="shared" si="215"/>
        <v>0</v>
      </c>
      <c r="U1387">
        <v>-1</v>
      </c>
      <c r="V1387">
        <v>0</v>
      </c>
      <c r="W1387">
        <v>1</v>
      </c>
      <c r="Y1387">
        <f t="shared" si="218"/>
        <v>1</v>
      </c>
      <c r="Z1387" s="101">
        <f t="shared" si="219"/>
        <v>0</v>
      </c>
      <c r="AA1387" s="102">
        <v>46049</v>
      </c>
    </row>
    <row r="1388" spans="1:27">
      <c r="A1388" t="s">
        <v>2772</v>
      </c>
      <c r="B1388" t="s">
        <v>4424</v>
      </c>
      <c r="C1388" t="s">
        <v>4419</v>
      </c>
      <c r="D1388" t="s">
        <v>4425</v>
      </c>
      <c r="E1388">
        <v>280000</v>
      </c>
      <c r="F1388">
        <v>-1</v>
      </c>
      <c r="G1388">
        <v>0</v>
      </c>
      <c r="H1388">
        <v>1</v>
      </c>
      <c r="J1388" t="s">
        <v>6524</v>
      </c>
      <c r="K1388" t="str">
        <f t="shared" si="216"/>
        <v>142808</v>
      </c>
      <c r="L1388" t="str">
        <f t="shared" si="217"/>
        <v>THỜI TRANG</v>
      </c>
      <c r="P1388" t="str">
        <f t="shared" si="212"/>
        <v>HỆ THỐNG</v>
      </c>
      <c r="Q1388" t="str">
        <f t="shared" si="213"/>
        <v>180213</v>
      </c>
      <c r="R1388" t="s">
        <v>3634</v>
      </c>
      <c r="S1388" t="str">
        <f t="shared" si="214"/>
        <v>SKK - Túi PP dệt size to 42x35x16cm ( new)</v>
      </c>
      <c r="T1388">
        <f t="shared" si="215"/>
        <v>30000</v>
      </c>
      <c r="U1388">
        <v>-1</v>
      </c>
      <c r="V1388">
        <v>0</v>
      </c>
      <c r="W1388">
        <v>1</v>
      </c>
      <c r="Y1388">
        <f t="shared" si="218"/>
        <v>1</v>
      </c>
      <c r="Z1388" s="101">
        <f t="shared" si="219"/>
        <v>30000</v>
      </c>
      <c r="AA1388" s="102">
        <v>45815</v>
      </c>
    </row>
    <row r="1389" spans="1:27">
      <c r="A1389" t="s">
        <v>2772</v>
      </c>
      <c r="B1389" t="s">
        <v>4424</v>
      </c>
      <c r="C1389" t="s">
        <v>4419</v>
      </c>
      <c r="D1389" t="s">
        <v>4425</v>
      </c>
      <c r="E1389">
        <v>280000</v>
      </c>
      <c r="F1389">
        <v>-1</v>
      </c>
      <c r="G1389">
        <v>0</v>
      </c>
      <c r="H1389">
        <v>1</v>
      </c>
      <c r="J1389" t="s">
        <v>6524</v>
      </c>
      <c r="K1389" t="str">
        <f t="shared" si="216"/>
        <v>142808</v>
      </c>
      <c r="L1389" t="str">
        <f t="shared" si="217"/>
        <v>THỜI TRANG</v>
      </c>
      <c r="P1389" t="str">
        <f t="shared" si="212"/>
        <v>Sữa</v>
      </c>
      <c r="Q1389" t="str">
        <f t="shared" si="213"/>
        <v>210014</v>
      </c>
      <c r="R1389" t="s">
        <v>3463</v>
      </c>
      <c r="S1389" t="str">
        <f t="shared" si="214"/>
        <v>MEIJI- Sữa số 9 cho bé từ 1-3 tuổi 30 thanh</v>
      </c>
      <c r="T1389">
        <f t="shared" si="215"/>
        <v>575000</v>
      </c>
      <c r="U1389">
        <v>1</v>
      </c>
      <c r="V1389">
        <v>0</v>
      </c>
      <c r="X1389">
        <v>-1</v>
      </c>
      <c r="Y1389">
        <f t="shared" si="218"/>
        <v>-1</v>
      </c>
      <c r="Z1389" s="101">
        <f t="shared" si="219"/>
        <v>-575000</v>
      </c>
      <c r="AA1389" s="102">
        <v>0</v>
      </c>
    </row>
    <row r="1390" spans="1:27">
      <c r="A1390" t="s">
        <v>2772</v>
      </c>
      <c r="B1390" t="s">
        <v>4416</v>
      </c>
      <c r="C1390" t="s">
        <v>4417</v>
      </c>
      <c r="D1390" t="s">
        <v>4418</v>
      </c>
      <c r="E1390">
        <v>280000</v>
      </c>
      <c r="F1390">
        <v>-1</v>
      </c>
      <c r="G1390">
        <v>0</v>
      </c>
      <c r="H1390">
        <v>1</v>
      </c>
      <c r="J1390" t="s">
        <v>6521</v>
      </c>
      <c r="K1390" t="str">
        <f t="shared" si="216"/>
        <v>142809</v>
      </c>
      <c r="L1390" t="str">
        <f t="shared" si="217"/>
        <v>THỜI TRANG</v>
      </c>
      <c r="P1390" t="str">
        <f t="shared" si="212"/>
        <v>SỮA</v>
      </c>
      <c r="Q1390" t="str">
        <f t="shared" si="213"/>
        <v>210022</v>
      </c>
      <c r="R1390" t="s">
        <v>5877</v>
      </c>
      <c r="S1390" t="str">
        <f t="shared" si="214"/>
        <v>MORINAGA- Sữa bầu vị cà phê (20g×10 gói)</v>
      </c>
      <c r="T1390">
        <f t="shared" si="215"/>
        <v>225000</v>
      </c>
      <c r="U1390">
        <v>24</v>
      </c>
      <c r="V1390">
        <v>22</v>
      </c>
      <c r="W1390">
        <v>-2</v>
      </c>
      <c r="Y1390">
        <f t="shared" si="218"/>
        <v>-2</v>
      </c>
      <c r="Z1390" s="101">
        <f t="shared" si="219"/>
        <v>-450000</v>
      </c>
      <c r="AA1390" s="102">
        <v>46121</v>
      </c>
    </row>
    <row r="1391" spans="1:27">
      <c r="A1391" t="s">
        <v>2772</v>
      </c>
      <c r="B1391" t="s">
        <v>4416</v>
      </c>
      <c r="C1391" t="s">
        <v>4417</v>
      </c>
      <c r="D1391" t="s">
        <v>4418</v>
      </c>
      <c r="E1391">
        <v>280000</v>
      </c>
      <c r="F1391">
        <v>-1</v>
      </c>
      <c r="G1391">
        <v>0</v>
      </c>
      <c r="H1391">
        <v>1</v>
      </c>
      <c r="J1391" t="s">
        <v>6521</v>
      </c>
      <c r="K1391" t="str">
        <f t="shared" si="216"/>
        <v>142809</v>
      </c>
      <c r="L1391" t="str">
        <f t="shared" si="217"/>
        <v>THỜI TRANG</v>
      </c>
      <c r="P1391" t="str">
        <f t="shared" si="212"/>
        <v>SỮA</v>
      </c>
      <c r="Q1391" t="str">
        <f t="shared" si="213"/>
        <v>210034</v>
      </c>
      <c r="R1391" t="s">
        <v>3465</v>
      </c>
      <c r="S1391" t="str">
        <f t="shared" si="214"/>
        <v>MEIJI- Sữa số 0 cho bé từ 0-1 tuổi 30 thanh</v>
      </c>
      <c r="T1391">
        <f t="shared" si="215"/>
        <v>625000</v>
      </c>
      <c r="U1391">
        <v>-2</v>
      </c>
      <c r="V1391">
        <v>0</v>
      </c>
      <c r="W1391">
        <v>2</v>
      </c>
      <c r="Y1391">
        <f t="shared" si="218"/>
        <v>2</v>
      </c>
      <c r="Z1391" s="101">
        <f t="shared" si="219"/>
        <v>1250000</v>
      </c>
      <c r="AA1391" s="102">
        <v>46077</v>
      </c>
    </row>
    <row r="1392" spans="1:27">
      <c r="A1392" t="s">
        <v>2772</v>
      </c>
      <c r="B1392" t="s">
        <v>4416</v>
      </c>
      <c r="C1392" t="s">
        <v>4417</v>
      </c>
      <c r="D1392" t="s">
        <v>4418</v>
      </c>
      <c r="E1392">
        <v>280000</v>
      </c>
      <c r="F1392">
        <v>-1</v>
      </c>
      <c r="G1392">
        <v>0</v>
      </c>
      <c r="H1392">
        <v>1</v>
      </c>
      <c r="J1392" t="s">
        <v>6521</v>
      </c>
      <c r="K1392" t="str">
        <f t="shared" si="216"/>
        <v>142809</v>
      </c>
      <c r="L1392" t="str">
        <f t="shared" si="217"/>
        <v>THỜI TRANG</v>
      </c>
      <c r="P1392" t="str">
        <f t="shared" si="212"/>
        <v>Sữa</v>
      </c>
      <c r="Q1392" t="str">
        <f t="shared" si="213"/>
        <v>210035</v>
      </c>
      <c r="R1392" t="s">
        <v>3457</v>
      </c>
      <c r="S1392" t="str">
        <f t="shared" si="214"/>
        <v>MEIJI- Sữa số 9 cho bé từ 1-3 tuổi 30 thanh</v>
      </c>
      <c r="T1392">
        <f t="shared" si="215"/>
        <v>595000</v>
      </c>
      <c r="U1392">
        <v>7</v>
      </c>
      <c r="V1392">
        <v>9</v>
      </c>
      <c r="X1392">
        <v>2</v>
      </c>
      <c r="Y1392">
        <f t="shared" si="218"/>
        <v>2</v>
      </c>
      <c r="Z1392" s="101">
        <f t="shared" si="219"/>
        <v>1190000</v>
      </c>
      <c r="AA1392" s="102">
        <v>0</v>
      </c>
    </row>
    <row r="1393" spans="1:27">
      <c r="A1393" t="s">
        <v>2772</v>
      </c>
      <c r="B1393" t="s">
        <v>4416</v>
      </c>
      <c r="C1393" t="s">
        <v>4417</v>
      </c>
      <c r="D1393" t="s">
        <v>4418</v>
      </c>
      <c r="E1393">
        <v>280000</v>
      </c>
      <c r="F1393">
        <v>-1</v>
      </c>
      <c r="G1393">
        <v>0</v>
      </c>
      <c r="H1393">
        <v>1</v>
      </c>
      <c r="J1393" t="s">
        <v>6521</v>
      </c>
      <c r="K1393" t="str">
        <f t="shared" si="216"/>
        <v>142809</v>
      </c>
      <c r="L1393" t="str">
        <f t="shared" si="217"/>
        <v>THỜI TRANG</v>
      </c>
      <c r="P1393" t="str">
        <f t="shared" si="212"/>
        <v>BỈM</v>
      </c>
      <c r="Q1393" t="str">
        <f t="shared" si="213"/>
        <v>220044</v>
      </c>
      <c r="R1393" t="s">
        <v>5542</v>
      </c>
      <c r="S1393" t="str">
        <f t="shared" si="214"/>
        <v>MERRIES- BỈM DÁN M 56+4 MIẾNG</v>
      </c>
      <c r="T1393">
        <f t="shared" si="215"/>
        <v>350000</v>
      </c>
      <c r="U1393">
        <v>10</v>
      </c>
      <c r="V1393">
        <v>3</v>
      </c>
      <c r="W1393">
        <v>-7</v>
      </c>
      <c r="Y1393">
        <f t="shared" si="218"/>
        <v>-7</v>
      </c>
      <c r="Z1393" s="101">
        <f t="shared" si="219"/>
        <v>-2450000</v>
      </c>
      <c r="AA1393" s="102">
        <v>46080</v>
      </c>
    </row>
    <row r="1394" spans="1:27">
      <c r="A1394" t="s">
        <v>2772</v>
      </c>
      <c r="B1394" t="s">
        <v>3688</v>
      </c>
      <c r="C1394" t="s">
        <v>3685</v>
      </c>
      <c r="D1394" t="s">
        <v>3689</v>
      </c>
      <c r="E1394">
        <v>189000</v>
      </c>
      <c r="F1394">
        <v>522</v>
      </c>
      <c r="G1394">
        <v>521</v>
      </c>
      <c r="H1394">
        <v>-1</v>
      </c>
      <c r="J1394" t="s">
        <v>6379</v>
      </c>
      <c r="K1394" t="str">
        <f t="shared" si="216"/>
        <v>142813</v>
      </c>
      <c r="L1394" t="str">
        <f t="shared" si="217"/>
        <v>THỜI TRANG</v>
      </c>
      <c r="P1394" t="str">
        <f t="shared" si="212"/>
        <v>BỈM</v>
      </c>
      <c r="Q1394" t="str">
        <f t="shared" si="213"/>
        <v>220054</v>
      </c>
      <c r="R1394" t="s">
        <v>5080</v>
      </c>
      <c r="S1394" t="str">
        <f t="shared" si="214"/>
        <v>ANYZOO- Bỉm dán Premium size NB 86 miếng.</v>
      </c>
      <c r="T1394">
        <f t="shared" si="215"/>
        <v>269000</v>
      </c>
      <c r="U1394">
        <v>49</v>
      </c>
      <c r="V1394">
        <v>47</v>
      </c>
      <c r="W1394">
        <v>-2</v>
      </c>
      <c r="Y1394">
        <f t="shared" si="218"/>
        <v>-2</v>
      </c>
      <c r="Z1394" s="101">
        <f t="shared" si="219"/>
        <v>-538000</v>
      </c>
      <c r="AA1394" s="102">
        <v>46043</v>
      </c>
    </row>
    <row r="1395" spans="1:27">
      <c r="A1395" t="s">
        <v>2772</v>
      </c>
      <c r="B1395" t="s">
        <v>3688</v>
      </c>
      <c r="C1395" t="s">
        <v>3685</v>
      </c>
      <c r="D1395" t="s">
        <v>3689</v>
      </c>
      <c r="E1395">
        <v>189000</v>
      </c>
      <c r="F1395">
        <v>293</v>
      </c>
      <c r="G1395">
        <v>288</v>
      </c>
      <c r="H1395">
        <v>-5</v>
      </c>
      <c r="J1395" t="s">
        <v>6379</v>
      </c>
      <c r="K1395" t="str">
        <f t="shared" si="216"/>
        <v>142813</v>
      </c>
      <c r="L1395" t="str">
        <f t="shared" si="217"/>
        <v>THỜI TRANG</v>
      </c>
      <c r="P1395" t="str">
        <f t="shared" si="212"/>
        <v>Bỉm</v>
      </c>
      <c r="Q1395" t="str">
        <f t="shared" si="213"/>
        <v>220056</v>
      </c>
      <c r="R1395" t="s">
        <v>469</v>
      </c>
      <c r="S1395" t="str">
        <f t="shared" si="214"/>
        <v>ANYZOO- Bỉm dán Premium size M 64 miếng</v>
      </c>
      <c r="T1395">
        <f t="shared" si="215"/>
        <v>269000</v>
      </c>
      <c r="U1395">
        <v>11</v>
      </c>
      <c r="V1395">
        <v>10</v>
      </c>
      <c r="X1395">
        <v>-1</v>
      </c>
      <c r="Y1395">
        <f t="shared" si="218"/>
        <v>-1</v>
      </c>
      <c r="Z1395" s="101">
        <f t="shared" si="219"/>
        <v>-269000</v>
      </c>
      <c r="AA1395" s="102">
        <v>0</v>
      </c>
    </row>
    <row r="1396" spans="1:27">
      <c r="A1396" t="s">
        <v>2772</v>
      </c>
      <c r="B1396" t="s">
        <v>3688</v>
      </c>
      <c r="C1396" t="s">
        <v>3685</v>
      </c>
      <c r="D1396" t="s">
        <v>3689</v>
      </c>
      <c r="E1396">
        <v>189000</v>
      </c>
      <c r="F1396">
        <v>288</v>
      </c>
      <c r="G1396">
        <v>267</v>
      </c>
      <c r="H1396">
        <v>-21</v>
      </c>
      <c r="J1396" t="s">
        <v>6379</v>
      </c>
      <c r="K1396" t="str">
        <f t="shared" si="216"/>
        <v>142813</v>
      </c>
      <c r="L1396" t="str">
        <f t="shared" si="217"/>
        <v>THỜI TRANG</v>
      </c>
      <c r="P1396" t="str">
        <f t="shared" si="212"/>
        <v>Bỉm</v>
      </c>
      <c r="Q1396" t="str">
        <f t="shared" si="213"/>
        <v>220057</v>
      </c>
      <c r="R1396" t="s">
        <v>472</v>
      </c>
      <c r="S1396" t="str">
        <f t="shared" si="214"/>
        <v>ANYZOO- Bỉm quần Premium size M 54 miếng</v>
      </c>
      <c r="T1396">
        <f t="shared" si="215"/>
        <v>289000</v>
      </c>
      <c r="U1396">
        <v>35</v>
      </c>
      <c r="V1396">
        <v>38</v>
      </c>
      <c r="X1396">
        <v>3</v>
      </c>
      <c r="Y1396">
        <f t="shared" si="218"/>
        <v>3</v>
      </c>
      <c r="Z1396" s="101">
        <f t="shared" si="219"/>
        <v>867000</v>
      </c>
      <c r="AA1396" s="102">
        <v>0</v>
      </c>
    </row>
    <row r="1397" spans="1:27">
      <c r="A1397" t="s">
        <v>2772</v>
      </c>
      <c r="B1397" t="s">
        <v>3688</v>
      </c>
      <c r="C1397" t="s">
        <v>3685</v>
      </c>
      <c r="D1397" t="s">
        <v>3689</v>
      </c>
      <c r="E1397">
        <v>189000</v>
      </c>
      <c r="F1397">
        <v>267</v>
      </c>
      <c r="G1397">
        <v>259</v>
      </c>
      <c r="H1397">
        <v>-8</v>
      </c>
      <c r="J1397" t="s">
        <v>6379</v>
      </c>
      <c r="K1397" t="str">
        <f t="shared" si="216"/>
        <v>142813</v>
      </c>
      <c r="L1397" t="str">
        <f t="shared" si="217"/>
        <v>THỜI TRANG</v>
      </c>
      <c r="P1397" t="str">
        <f t="shared" si="212"/>
        <v>Bỉm</v>
      </c>
      <c r="Q1397" t="str">
        <f t="shared" si="213"/>
        <v>220058</v>
      </c>
      <c r="R1397" t="s">
        <v>463</v>
      </c>
      <c r="S1397" t="str">
        <f t="shared" si="214"/>
        <v>ANYZOO- Bỉm quần Premium size L 52 miếng</v>
      </c>
      <c r="T1397">
        <f t="shared" si="215"/>
        <v>289000</v>
      </c>
      <c r="U1397">
        <v>20</v>
      </c>
      <c r="V1397">
        <v>18</v>
      </c>
      <c r="X1397">
        <v>-2</v>
      </c>
      <c r="Y1397">
        <f t="shared" si="218"/>
        <v>-2</v>
      </c>
      <c r="Z1397" s="101">
        <f t="shared" si="219"/>
        <v>-578000</v>
      </c>
      <c r="AA1397" s="102">
        <v>0</v>
      </c>
    </row>
    <row r="1398" spans="1:27">
      <c r="A1398" t="s">
        <v>2772</v>
      </c>
      <c r="B1398" t="s">
        <v>3688</v>
      </c>
      <c r="C1398" t="s">
        <v>3685</v>
      </c>
      <c r="D1398" t="s">
        <v>3689</v>
      </c>
      <c r="E1398">
        <v>189000</v>
      </c>
      <c r="F1398">
        <v>259</v>
      </c>
      <c r="G1398">
        <v>223</v>
      </c>
      <c r="H1398">
        <v>-36</v>
      </c>
      <c r="J1398" t="s">
        <v>6379</v>
      </c>
      <c r="K1398" t="str">
        <f t="shared" si="216"/>
        <v>142813</v>
      </c>
      <c r="L1398" t="str">
        <f t="shared" si="217"/>
        <v>THỜI TRANG</v>
      </c>
      <c r="P1398" t="str">
        <f t="shared" si="212"/>
        <v>Bỉm</v>
      </c>
      <c r="Q1398" t="str">
        <f t="shared" si="213"/>
        <v>220061</v>
      </c>
      <c r="R1398" t="s">
        <v>3471</v>
      </c>
      <c r="S1398" t="str">
        <f t="shared" si="214"/>
        <v>MEGUMI- Bỉm dán L 32 miếng</v>
      </c>
      <c r="T1398">
        <f t="shared" si="215"/>
        <v>260000</v>
      </c>
      <c r="U1398">
        <v>12</v>
      </c>
      <c r="V1398">
        <v>11</v>
      </c>
      <c r="X1398">
        <v>-1</v>
      </c>
      <c r="Y1398">
        <f t="shared" si="218"/>
        <v>-1</v>
      </c>
      <c r="Z1398" s="101">
        <f t="shared" si="219"/>
        <v>-260000</v>
      </c>
      <c r="AA1398" s="102">
        <v>0</v>
      </c>
    </row>
    <row r="1399" spans="1:27">
      <c r="A1399" t="s">
        <v>2772</v>
      </c>
      <c r="B1399" t="s">
        <v>3688</v>
      </c>
      <c r="C1399" t="s">
        <v>3685</v>
      </c>
      <c r="D1399" t="s">
        <v>3689</v>
      </c>
      <c r="E1399">
        <v>189000</v>
      </c>
      <c r="F1399">
        <v>223</v>
      </c>
      <c r="G1399">
        <v>206</v>
      </c>
      <c r="H1399">
        <v>-17</v>
      </c>
      <c r="J1399" t="s">
        <v>6379</v>
      </c>
      <c r="K1399" t="str">
        <f t="shared" si="216"/>
        <v>142813</v>
      </c>
      <c r="L1399" t="str">
        <f t="shared" si="217"/>
        <v>THỜI TRANG</v>
      </c>
      <c r="P1399" t="str">
        <f t="shared" si="212"/>
        <v>Bỉm</v>
      </c>
      <c r="Q1399" t="str">
        <f t="shared" si="213"/>
        <v>220062</v>
      </c>
      <c r="R1399" t="s">
        <v>3474</v>
      </c>
      <c r="S1399" t="str">
        <f t="shared" si="214"/>
        <v>MEGUMI- Bỉm quần M 50 miếng</v>
      </c>
      <c r="T1399">
        <f t="shared" si="215"/>
        <v>260000</v>
      </c>
      <c r="U1399">
        <v>2</v>
      </c>
      <c r="V1399">
        <v>3</v>
      </c>
      <c r="X1399">
        <v>1</v>
      </c>
      <c r="Y1399">
        <f t="shared" si="218"/>
        <v>1</v>
      </c>
      <c r="Z1399" s="101">
        <f t="shared" si="219"/>
        <v>260000</v>
      </c>
      <c r="AA1399" s="102">
        <v>0</v>
      </c>
    </row>
    <row r="1400" spans="1:27">
      <c r="A1400" t="s">
        <v>2772</v>
      </c>
      <c r="B1400" t="s">
        <v>3688</v>
      </c>
      <c r="C1400" t="s">
        <v>3685</v>
      </c>
      <c r="D1400" t="s">
        <v>3689</v>
      </c>
      <c r="E1400">
        <v>189000</v>
      </c>
      <c r="F1400">
        <v>206</v>
      </c>
      <c r="G1400">
        <v>67</v>
      </c>
      <c r="H1400">
        <v>-139</v>
      </c>
      <c r="J1400" t="s">
        <v>6379</v>
      </c>
      <c r="K1400" t="str">
        <f t="shared" si="216"/>
        <v>142813</v>
      </c>
      <c r="L1400" t="str">
        <f t="shared" si="217"/>
        <v>THỜI TRANG</v>
      </c>
      <c r="P1400" t="str">
        <f t="shared" si="212"/>
        <v>Bỉm</v>
      </c>
      <c r="Q1400" t="str">
        <f t="shared" si="213"/>
        <v>220071</v>
      </c>
      <c r="R1400" t="s">
        <v>3484</v>
      </c>
      <c r="S1400" t="str">
        <f t="shared" si="214"/>
        <v>MERRIES- BỈM DÁN S 62 + 4 miếng</v>
      </c>
      <c r="T1400">
        <f t="shared" si="215"/>
        <v>350000</v>
      </c>
      <c r="U1400">
        <v>15</v>
      </c>
      <c r="V1400">
        <v>14</v>
      </c>
      <c r="X1400">
        <v>-1</v>
      </c>
      <c r="Y1400">
        <f t="shared" si="218"/>
        <v>-1</v>
      </c>
      <c r="Z1400" s="101">
        <f t="shared" si="219"/>
        <v>-350000</v>
      </c>
      <c r="AA1400" s="102">
        <v>0</v>
      </c>
    </row>
    <row r="1401" spans="1:27">
      <c r="A1401" t="s">
        <v>2772</v>
      </c>
      <c r="B1401" t="s">
        <v>3688</v>
      </c>
      <c r="C1401" t="s">
        <v>3685</v>
      </c>
      <c r="D1401" t="s">
        <v>3689</v>
      </c>
      <c r="E1401">
        <v>189000</v>
      </c>
      <c r="F1401">
        <v>67</v>
      </c>
      <c r="G1401">
        <v>63</v>
      </c>
      <c r="H1401">
        <v>-4</v>
      </c>
      <c r="J1401" t="s">
        <v>6379</v>
      </c>
      <c r="K1401" t="str">
        <f t="shared" si="216"/>
        <v>142813</v>
      </c>
      <c r="L1401" t="str">
        <f t="shared" si="217"/>
        <v>THỜI TRANG</v>
      </c>
      <c r="P1401" t="str">
        <f t="shared" si="212"/>
        <v>Bỉm</v>
      </c>
      <c r="Q1401" t="str">
        <f t="shared" si="213"/>
        <v>220073</v>
      </c>
      <c r="R1401" t="s">
        <v>3479</v>
      </c>
      <c r="S1401" t="str">
        <f t="shared" si="214"/>
        <v>MERRIES- Bỉm dán SS 68 + 4 miếng</v>
      </c>
      <c r="T1401">
        <f t="shared" si="215"/>
        <v>350000</v>
      </c>
      <c r="U1401">
        <v>2</v>
      </c>
      <c r="V1401">
        <v>1</v>
      </c>
      <c r="X1401">
        <v>-1</v>
      </c>
      <c r="Y1401">
        <f t="shared" si="218"/>
        <v>-1</v>
      </c>
      <c r="Z1401" s="101">
        <f t="shared" si="219"/>
        <v>-350000</v>
      </c>
      <c r="AA1401" s="102">
        <v>0</v>
      </c>
    </row>
    <row r="1402" spans="1:27">
      <c r="A1402" t="s">
        <v>2772</v>
      </c>
      <c r="B1402" t="s">
        <v>3688</v>
      </c>
      <c r="C1402" t="s">
        <v>3685</v>
      </c>
      <c r="D1402" t="s">
        <v>3689</v>
      </c>
      <c r="E1402">
        <v>189000</v>
      </c>
      <c r="F1402">
        <v>63</v>
      </c>
      <c r="G1402">
        <v>58</v>
      </c>
      <c r="H1402">
        <v>-5</v>
      </c>
      <c r="J1402" t="s">
        <v>6379</v>
      </c>
      <c r="K1402" t="str">
        <f t="shared" si="216"/>
        <v>142813</v>
      </c>
      <c r="L1402" t="str">
        <f t="shared" si="217"/>
        <v>THỜI TRANG</v>
      </c>
      <c r="P1402" t="str">
        <f t="shared" si="212"/>
        <v>Bỉm</v>
      </c>
      <c r="Q1402" t="str">
        <f t="shared" si="213"/>
        <v>220078</v>
      </c>
      <c r="R1402" t="s">
        <v>3482</v>
      </c>
      <c r="S1402" t="str">
        <f t="shared" si="214"/>
        <v>MERRIES- Bỉm dán SS 68 + 4 miếng</v>
      </c>
      <c r="T1402">
        <f t="shared" si="215"/>
        <v>350000</v>
      </c>
      <c r="U1402">
        <v>12</v>
      </c>
      <c r="V1402">
        <v>13</v>
      </c>
      <c r="X1402">
        <v>1</v>
      </c>
      <c r="Y1402">
        <f t="shared" si="218"/>
        <v>1</v>
      </c>
      <c r="Z1402" s="101">
        <f t="shared" si="219"/>
        <v>350000</v>
      </c>
      <c r="AA1402" s="102">
        <v>0</v>
      </c>
    </row>
    <row r="1403" spans="1:27">
      <c r="A1403" t="s">
        <v>2772</v>
      </c>
      <c r="B1403" t="s">
        <v>3688</v>
      </c>
      <c r="C1403" t="s">
        <v>3685</v>
      </c>
      <c r="D1403" t="s">
        <v>3689</v>
      </c>
      <c r="E1403">
        <v>189000</v>
      </c>
      <c r="F1403">
        <v>4</v>
      </c>
      <c r="G1403">
        <v>0</v>
      </c>
      <c r="H1403">
        <v>-4</v>
      </c>
      <c r="J1403" t="s">
        <v>6379</v>
      </c>
      <c r="K1403" t="str">
        <f t="shared" si="216"/>
        <v>142813</v>
      </c>
      <c r="L1403" t="str">
        <f t="shared" si="217"/>
        <v>THỜI TRANG</v>
      </c>
      <c r="P1403" t="str">
        <f t="shared" si="212"/>
        <v>Bỉm</v>
      </c>
      <c r="Q1403" t="str">
        <f t="shared" si="213"/>
        <v>220079</v>
      </c>
      <c r="R1403" t="s">
        <v>3477</v>
      </c>
      <c r="S1403" t="str">
        <f t="shared" si="214"/>
        <v>MERRIES- BỈM DÁN M 52 + 2 miếng</v>
      </c>
      <c r="T1403">
        <f t="shared" si="215"/>
        <v>350000</v>
      </c>
      <c r="U1403">
        <v>6</v>
      </c>
      <c r="V1403">
        <v>2</v>
      </c>
      <c r="X1403">
        <v>-4</v>
      </c>
      <c r="Y1403">
        <f t="shared" si="218"/>
        <v>-4</v>
      </c>
      <c r="Z1403" s="101">
        <f t="shared" si="219"/>
        <v>-1400000</v>
      </c>
      <c r="AA1403" s="102">
        <v>0</v>
      </c>
    </row>
    <row r="1404" spans="1:27">
      <c r="A1404" t="s">
        <v>2772</v>
      </c>
      <c r="B1404" t="s">
        <v>4117</v>
      </c>
      <c r="C1404" t="s">
        <v>4115</v>
      </c>
      <c r="D1404" t="s">
        <v>4118</v>
      </c>
      <c r="E1404">
        <v>159000</v>
      </c>
      <c r="F1404">
        <v>40</v>
      </c>
      <c r="G1404">
        <v>38</v>
      </c>
      <c r="H1404">
        <v>-2</v>
      </c>
      <c r="J1404" t="s">
        <v>6457</v>
      </c>
      <c r="K1404" t="str">
        <f t="shared" si="216"/>
        <v>142814</v>
      </c>
      <c r="L1404" t="str">
        <f t="shared" si="217"/>
        <v>THỜI TRANG</v>
      </c>
      <c r="P1404" t="str">
        <f t="shared" si="212"/>
        <v>THỜI TRANG</v>
      </c>
      <c r="Q1404" t="str">
        <f t="shared" si="213"/>
        <v>230020</v>
      </c>
      <c r="R1404" t="s">
        <v>2961</v>
      </c>
      <c r="S1404" t="str">
        <f t="shared" si="214"/>
        <v>TABATA- Kính bơi V730J cho bé 4~9 tuổi xanh lá</v>
      </c>
      <c r="T1404">
        <f t="shared" si="215"/>
        <v>355000</v>
      </c>
      <c r="U1404">
        <v>1</v>
      </c>
      <c r="V1404">
        <v>2</v>
      </c>
      <c r="X1404">
        <v>1</v>
      </c>
      <c r="Y1404">
        <f t="shared" si="218"/>
        <v>1</v>
      </c>
      <c r="Z1404" s="101">
        <f t="shared" si="219"/>
        <v>355000</v>
      </c>
      <c r="AA1404" s="102">
        <v>0</v>
      </c>
    </row>
    <row r="1405" spans="1:27">
      <c r="A1405" t="s">
        <v>2772</v>
      </c>
      <c r="B1405" t="s">
        <v>4117</v>
      </c>
      <c r="C1405" t="s">
        <v>4115</v>
      </c>
      <c r="D1405" t="s">
        <v>4118</v>
      </c>
      <c r="E1405">
        <v>159000</v>
      </c>
      <c r="F1405">
        <v>52</v>
      </c>
      <c r="G1405">
        <v>0</v>
      </c>
      <c r="H1405">
        <v>-52</v>
      </c>
      <c r="J1405" t="s">
        <v>6457</v>
      </c>
      <c r="K1405" t="str">
        <f t="shared" si="216"/>
        <v>142814</v>
      </c>
      <c r="L1405" t="str">
        <f t="shared" si="217"/>
        <v>THỜI TRANG</v>
      </c>
      <c r="P1405" t="str">
        <f t="shared" si="212"/>
        <v>CHĂM SÓC SẮC ĐẸP</v>
      </c>
      <c r="Q1405" t="str">
        <f t="shared" si="213"/>
        <v>230112</v>
      </c>
      <c r="R1405" t="s">
        <v>5661</v>
      </c>
      <c r="S1405" t="str">
        <f t="shared" si="214"/>
        <v>CEZANNE- Son thỏi Lasting Lip Color 407 (Đỏ nâu)</v>
      </c>
      <c r="T1405">
        <f t="shared" si="215"/>
        <v>260000</v>
      </c>
      <c r="U1405">
        <v>-1</v>
      </c>
      <c r="V1405">
        <v>0</v>
      </c>
      <c r="W1405">
        <v>1</v>
      </c>
      <c r="Y1405">
        <f t="shared" si="218"/>
        <v>1</v>
      </c>
      <c r="Z1405" s="101">
        <f t="shared" si="219"/>
        <v>260000</v>
      </c>
      <c r="AA1405" s="102">
        <v>46090</v>
      </c>
    </row>
    <row r="1406" spans="1:27">
      <c r="A1406" t="s">
        <v>2772</v>
      </c>
      <c r="B1406" t="s">
        <v>4117</v>
      </c>
      <c r="C1406" t="s">
        <v>4115</v>
      </c>
      <c r="D1406" t="s">
        <v>4118</v>
      </c>
      <c r="E1406">
        <v>159000</v>
      </c>
      <c r="F1406">
        <v>-1</v>
      </c>
      <c r="G1406">
        <v>0</v>
      </c>
      <c r="H1406">
        <v>1</v>
      </c>
      <c r="J1406" t="s">
        <v>6457</v>
      </c>
      <c r="K1406" t="str">
        <f t="shared" si="216"/>
        <v>142814</v>
      </c>
      <c r="L1406" t="str">
        <f t="shared" si="217"/>
        <v>THỜI TRANG</v>
      </c>
      <c r="P1406" t="str">
        <f t="shared" si="212"/>
        <v>NHÀ CỬA ĐỜI SỐNG</v>
      </c>
      <c r="Q1406" t="str">
        <f t="shared" si="213"/>
        <v>230117</v>
      </c>
      <c r="R1406" t="s">
        <v>2188</v>
      </c>
      <c r="S1406" t="str">
        <f t="shared" si="214"/>
        <v>SEKI- Dao chặt size lớn</v>
      </c>
      <c r="T1406">
        <f t="shared" si="215"/>
        <v>270000</v>
      </c>
      <c r="U1406">
        <v>1</v>
      </c>
      <c r="V1406">
        <v>0</v>
      </c>
      <c r="X1406">
        <v>-1</v>
      </c>
      <c r="Y1406">
        <f t="shared" si="218"/>
        <v>-1</v>
      </c>
      <c r="Z1406" s="101">
        <f t="shared" si="219"/>
        <v>-270000</v>
      </c>
      <c r="AA1406" s="102">
        <v>0</v>
      </c>
    </row>
    <row r="1407" spans="1:27">
      <c r="A1407" t="s">
        <v>2772</v>
      </c>
      <c r="B1407" t="s">
        <v>2921</v>
      </c>
      <c r="C1407" t="s">
        <v>2922</v>
      </c>
      <c r="D1407" t="s">
        <v>2923</v>
      </c>
      <c r="E1407">
        <v>149000</v>
      </c>
      <c r="F1407">
        <v>2</v>
      </c>
      <c r="G1407">
        <v>0</v>
      </c>
      <c r="I1407">
        <v>-2</v>
      </c>
      <c r="J1407">
        <v>46116</v>
      </c>
      <c r="K1407" t="str">
        <f t="shared" si="216"/>
        <v>142844</v>
      </c>
      <c r="L1407" t="str">
        <f t="shared" si="217"/>
        <v>THỜI TRANG</v>
      </c>
      <c r="P1407" t="str">
        <f t="shared" si="212"/>
        <v>NHÀ CỬA ĐỜI SỐNG</v>
      </c>
      <c r="Q1407" t="str">
        <f t="shared" si="213"/>
        <v>230118</v>
      </c>
      <c r="R1407" t="s">
        <v>2164</v>
      </c>
      <c r="S1407" t="str">
        <f t="shared" si="214"/>
        <v>SEKI- Dao thái size vừa</v>
      </c>
      <c r="T1407">
        <f t="shared" si="215"/>
        <v>120000</v>
      </c>
      <c r="U1407">
        <v>2</v>
      </c>
      <c r="V1407">
        <v>0</v>
      </c>
      <c r="X1407">
        <v>-2</v>
      </c>
      <c r="Y1407">
        <f t="shared" si="218"/>
        <v>-2</v>
      </c>
      <c r="Z1407" s="101">
        <f t="shared" si="219"/>
        <v>-240000</v>
      </c>
      <c r="AA1407" s="102">
        <v>0</v>
      </c>
    </row>
    <row r="1408" spans="1:27">
      <c r="A1408" t="s">
        <v>2772</v>
      </c>
      <c r="B1408" t="s">
        <v>2921</v>
      </c>
      <c r="C1408" t="s">
        <v>2922</v>
      </c>
      <c r="D1408" t="s">
        <v>2923</v>
      </c>
      <c r="E1408">
        <v>149000</v>
      </c>
      <c r="F1408">
        <v>-2</v>
      </c>
      <c r="G1408">
        <v>0</v>
      </c>
      <c r="H1408">
        <v>2</v>
      </c>
      <c r="J1408">
        <v>46116</v>
      </c>
      <c r="K1408" t="str">
        <f t="shared" si="216"/>
        <v>142844</v>
      </c>
      <c r="L1408" t="str">
        <f t="shared" si="217"/>
        <v>THỜI TRANG</v>
      </c>
      <c r="P1408" t="str">
        <f t="shared" si="212"/>
        <v>CHĂM SÓC SẮC ĐẸP</v>
      </c>
      <c r="Q1408" t="str">
        <f t="shared" si="213"/>
        <v>230134</v>
      </c>
      <c r="R1408" t="s">
        <v>820</v>
      </c>
      <c r="S1408" t="str">
        <f t="shared" si="214"/>
        <v>IBOKORORI- DD hỗ trợ chữa mắt cá,mụn cóc (10ml)</v>
      </c>
      <c r="T1408">
        <f t="shared" si="215"/>
        <v>290000</v>
      </c>
      <c r="U1408">
        <v>1</v>
      </c>
      <c r="V1408">
        <v>0</v>
      </c>
      <c r="X1408">
        <v>-1</v>
      </c>
      <c r="Y1408">
        <f t="shared" si="218"/>
        <v>-1</v>
      </c>
      <c r="Z1408" s="101">
        <f t="shared" si="219"/>
        <v>-290000</v>
      </c>
      <c r="AA1408" s="102">
        <v>0</v>
      </c>
    </row>
    <row r="1409" spans="1:27">
      <c r="A1409" t="s">
        <v>2772</v>
      </c>
      <c r="B1409" t="s">
        <v>2855</v>
      </c>
      <c r="C1409" t="s">
        <v>2856</v>
      </c>
      <c r="D1409" t="s">
        <v>2857</v>
      </c>
      <c r="E1409">
        <v>345000</v>
      </c>
      <c r="F1409">
        <v>1</v>
      </c>
      <c r="G1409">
        <v>2</v>
      </c>
      <c r="I1409">
        <v>1</v>
      </c>
      <c r="J1409">
        <v>46125.370937500003</v>
      </c>
      <c r="K1409" t="str">
        <f t="shared" si="216"/>
        <v>142846</v>
      </c>
      <c r="L1409" t="str">
        <f t="shared" si="217"/>
        <v>THỜI TRANG</v>
      </c>
      <c r="P1409" t="str">
        <f t="shared" si="212"/>
        <v>CHĂM SÓC SỨC KHỎE</v>
      </c>
      <c r="Q1409" t="str">
        <f t="shared" si="213"/>
        <v>230265</v>
      </c>
      <c r="R1409" t="s">
        <v>1257</v>
      </c>
      <c r="S1409" t="str">
        <f t="shared" si="214"/>
        <v>DHC- Viên uống bổ sung sắt 60 ngày (120 viên)</v>
      </c>
      <c r="T1409">
        <f t="shared" si="215"/>
        <v>265000</v>
      </c>
      <c r="U1409">
        <v>5</v>
      </c>
      <c r="V1409">
        <v>6</v>
      </c>
      <c r="X1409">
        <v>1</v>
      </c>
      <c r="Y1409">
        <f t="shared" si="218"/>
        <v>1</v>
      </c>
      <c r="Z1409" s="101">
        <f t="shared" si="219"/>
        <v>265000</v>
      </c>
      <c r="AA1409" s="102">
        <v>0</v>
      </c>
    </row>
    <row r="1410" spans="1:27">
      <c r="A1410" t="s">
        <v>2772</v>
      </c>
      <c r="B1410" t="s">
        <v>2855</v>
      </c>
      <c r="C1410" t="s">
        <v>2856</v>
      </c>
      <c r="D1410" t="s">
        <v>2857</v>
      </c>
      <c r="E1410">
        <v>345000</v>
      </c>
      <c r="F1410">
        <v>4</v>
      </c>
      <c r="G1410">
        <v>3</v>
      </c>
      <c r="H1410">
        <v>-1</v>
      </c>
      <c r="J1410">
        <v>46125.370937500003</v>
      </c>
      <c r="K1410" t="str">
        <f t="shared" si="216"/>
        <v>142846</v>
      </c>
      <c r="L1410" t="str">
        <f t="shared" si="217"/>
        <v>THỜI TRANG</v>
      </c>
      <c r="P1410" t="str">
        <f t="shared" si="212"/>
        <v>THỜI TRANG</v>
      </c>
      <c r="Q1410" t="str">
        <f t="shared" si="213"/>
        <v>230320</v>
      </c>
      <c r="R1410" t="s">
        <v>5147</v>
      </c>
      <c r="S1410" t="str">
        <f t="shared" si="214"/>
        <v>Găng tay chống nắng</v>
      </c>
      <c r="T1410">
        <f t="shared" si="215"/>
        <v>85000</v>
      </c>
      <c r="U1410">
        <v>-1</v>
      </c>
      <c r="V1410">
        <v>0</v>
      </c>
      <c r="W1410">
        <v>1</v>
      </c>
      <c r="Y1410">
        <f t="shared" si="218"/>
        <v>1</v>
      </c>
      <c r="Z1410" s="101">
        <f t="shared" si="219"/>
        <v>85000</v>
      </c>
      <c r="AA1410" s="102">
        <v>46050</v>
      </c>
    </row>
    <row r="1411" spans="1:27">
      <c r="A1411" t="s">
        <v>2772</v>
      </c>
      <c r="B1411" t="s">
        <v>2858</v>
      </c>
      <c r="C1411" t="s">
        <v>2859</v>
      </c>
      <c r="D1411" t="s">
        <v>2860</v>
      </c>
      <c r="E1411">
        <v>345000</v>
      </c>
      <c r="F1411">
        <v>1</v>
      </c>
      <c r="G1411">
        <v>2</v>
      </c>
      <c r="I1411">
        <v>1</v>
      </c>
      <c r="J1411">
        <v>46009</v>
      </c>
      <c r="K1411" t="str">
        <f t="shared" si="216"/>
        <v>142856</v>
      </c>
      <c r="L1411" t="str">
        <f t="shared" si="217"/>
        <v>THỜI TRANG</v>
      </c>
      <c r="P1411" t="str">
        <f t="shared" si="212"/>
        <v>CHĂM SÓC SẮC ĐẸP</v>
      </c>
      <c r="Q1411" t="str">
        <f t="shared" si="213"/>
        <v>230331</v>
      </c>
      <c r="R1411" t="s">
        <v>2461</v>
      </c>
      <c r="S1411" t="str">
        <f t="shared" si="214"/>
        <v>SK-II- Mặt nạ dưỡng da 1 miếng</v>
      </c>
      <c r="T1411">
        <f t="shared" si="215"/>
        <v>279000</v>
      </c>
      <c r="U1411">
        <v>4</v>
      </c>
      <c r="V1411">
        <v>0</v>
      </c>
      <c r="X1411">
        <v>-4</v>
      </c>
      <c r="Y1411">
        <f t="shared" si="218"/>
        <v>-4</v>
      </c>
      <c r="Z1411" s="101">
        <f t="shared" si="219"/>
        <v>-1116000</v>
      </c>
      <c r="AA1411" s="102">
        <v>0</v>
      </c>
    </row>
    <row r="1412" spans="1:27">
      <c r="A1412" t="s">
        <v>2772</v>
      </c>
      <c r="B1412" t="s">
        <v>2858</v>
      </c>
      <c r="C1412" t="s">
        <v>2859</v>
      </c>
      <c r="D1412" t="s">
        <v>2860</v>
      </c>
      <c r="E1412">
        <v>345000</v>
      </c>
      <c r="F1412">
        <v>1</v>
      </c>
      <c r="G1412">
        <v>0</v>
      </c>
      <c r="H1412">
        <v>-1</v>
      </c>
      <c r="J1412">
        <v>46009</v>
      </c>
      <c r="K1412" t="str">
        <f t="shared" si="216"/>
        <v>142856</v>
      </c>
      <c r="L1412" t="str">
        <f t="shared" si="217"/>
        <v>THỜI TRANG</v>
      </c>
      <c r="P1412" t="str">
        <f t="shared" si="212"/>
        <v>CHĂM SÓC SỨC KHỎE</v>
      </c>
      <c r="Q1412" t="str">
        <f t="shared" si="213"/>
        <v>230440</v>
      </c>
      <c r="R1412" t="s">
        <v>2241</v>
      </c>
      <c r="S1412" t="str">
        <f t="shared" si="214"/>
        <v>TOPLAN- MIẾNG DÁN THẢI ĐỘC CHÂN BAN ĐÊM IKIIKI 30M</v>
      </c>
      <c r="T1412">
        <f t="shared" si="215"/>
        <v>350000</v>
      </c>
      <c r="U1412">
        <v>2</v>
      </c>
      <c r="V1412">
        <v>1</v>
      </c>
      <c r="X1412">
        <v>-1</v>
      </c>
      <c r="Y1412">
        <f t="shared" si="218"/>
        <v>-1</v>
      </c>
      <c r="Z1412" s="101">
        <f t="shared" si="219"/>
        <v>-350000</v>
      </c>
      <c r="AA1412" s="102">
        <v>0</v>
      </c>
    </row>
    <row r="1413" spans="1:27">
      <c r="A1413" t="s">
        <v>2772</v>
      </c>
      <c r="B1413" t="s">
        <v>2867</v>
      </c>
      <c r="C1413" t="s">
        <v>2868</v>
      </c>
      <c r="D1413" t="s">
        <v>2869</v>
      </c>
      <c r="E1413">
        <v>250000</v>
      </c>
      <c r="F1413">
        <v>0</v>
      </c>
      <c r="G1413">
        <v>1</v>
      </c>
      <c r="I1413">
        <v>1</v>
      </c>
      <c r="J1413">
        <v>46153</v>
      </c>
      <c r="K1413" t="str">
        <f t="shared" si="216"/>
        <v>142893</v>
      </c>
      <c r="L1413" t="str">
        <f t="shared" si="217"/>
        <v>THỜI TRANG</v>
      </c>
      <c r="P1413" t="str">
        <f t="shared" si="212"/>
        <v>ĐỒ CHO MẸ BÉ</v>
      </c>
      <c r="Q1413" t="str">
        <f t="shared" si="213"/>
        <v>230443</v>
      </c>
      <c r="R1413" t="s">
        <v>1987</v>
      </c>
      <c r="S1413" t="str">
        <f t="shared" si="214"/>
        <v>TORII- KEM BÔI VẾT CÔN TRÙNG ROKOITO (HỘP 10 TUÝP)</v>
      </c>
      <c r="T1413">
        <f t="shared" si="215"/>
        <v>90000</v>
      </c>
      <c r="U1413">
        <v>3</v>
      </c>
      <c r="V1413">
        <v>2</v>
      </c>
      <c r="X1413">
        <v>-1</v>
      </c>
      <c r="Y1413">
        <f t="shared" si="218"/>
        <v>-1</v>
      </c>
      <c r="Z1413" s="101">
        <f t="shared" si="219"/>
        <v>-90000</v>
      </c>
      <c r="AA1413" s="102">
        <v>0</v>
      </c>
    </row>
    <row r="1414" spans="1:27">
      <c r="A1414" t="s">
        <v>2772</v>
      </c>
      <c r="B1414" t="s">
        <v>2867</v>
      </c>
      <c r="C1414" t="s">
        <v>2868</v>
      </c>
      <c r="D1414" t="s">
        <v>2869</v>
      </c>
      <c r="E1414">
        <v>250000</v>
      </c>
      <c r="F1414">
        <v>1</v>
      </c>
      <c r="G1414">
        <v>0</v>
      </c>
      <c r="H1414">
        <v>-1</v>
      </c>
      <c r="J1414">
        <v>46153</v>
      </c>
      <c r="K1414" t="str">
        <f t="shared" si="216"/>
        <v>142893</v>
      </c>
      <c r="L1414" t="str">
        <f t="shared" si="217"/>
        <v>THỜI TRANG</v>
      </c>
      <c r="P1414" t="str">
        <f t="shared" si="212"/>
        <v>NHÀ CỬA ĐỜI SỐNG</v>
      </c>
      <c r="Q1414" t="str">
        <f t="shared" si="213"/>
        <v>230455</v>
      </c>
      <c r="R1414" t="s">
        <v>4056</v>
      </c>
      <c r="S1414" t="str">
        <f t="shared" si="214"/>
        <v>CẶP CHỐNG GÙ RANDOSERU SIÊU NHẸ MÀU HỒNG NHẠT N23</v>
      </c>
      <c r="T1414">
        <f t="shared" si="215"/>
        <v>1590000</v>
      </c>
      <c r="U1414">
        <v>-1</v>
      </c>
      <c r="V1414">
        <v>0</v>
      </c>
      <c r="W1414">
        <v>1</v>
      </c>
      <c r="Y1414">
        <f t="shared" si="218"/>
        <v>1</v>
      </c>
      <c r="Z1414" s="101">
        <f t="shared" si="219"/>
        <v>1590000</v>
      </c>
      <c r="AA1414" s="102">
        <v>45894</v>
      </c>
    </row>
    <row r="1415" spans="1:27">
      <c r="A1415" t="s">
        <v>2772</v>
      </c>
      <c r="B1415" t="s">
        <v>4550</v>
      </c>
      <c r="C1415" t="s">
        <v>4551</v>
      </c>
      <c r="D1415" t="s">
        <v>4552</v>
      </c>
      <c r="E1415">
        <v>345000</v>
      </c>
      <c r="F1415">
        <v>1</v>
      </c>
      <c r="G1415">
        <v>0</v>
      </c>
      <c r="H1415">
        <v>-1</v>
      </c>
      <c r="J1415" t="s">
        <v>6536</v>
      </c>
      <c r="K1415" t="str">
        <f t="shared" si="216"/>
        <v>142920</v>
      </c>
      <c r="L1415" t="str">
        <f t="shared" si="217"/>
        <v>THỜI TRANG</v>
      </c>
      <c r="P1415" t="str">
        <f t="shared" si="212"/>
        <v>THỰC PHẨM</v>
      </c>
      <c r="Q1415" t="str">
        <f t="shared" si="213"/>
        <v>230549</v>
      </c>
      <c r="R1415" t="s">
        <v>2173</v>
      </c>
      <c r="S1415" t="str">
        <f t="shared" si="214"/>
        <v>ORIHIRO- Kẹo nhai bổ sung sắt + axit folic 120v</v>
      </c>
      <c r="T1415">
        <f t="shared" si="215"/>
        <v>250000</v>
      </c>
      <c r="U1415">
        <v>1</v>
      </c>
      <c r="V1415">
        <v>0</v>
      </c>
      <c r="X1415">
        <v>-1</v>
      </c>
      <c r="Y1415">
        <f t="shared" si="218"/>
        <v>-1</v>
      </c>
      <c r="Z1415" s="101">
        <f t="shared" si="219"/>
        <v>-250000</v>
      </c>
      <c r="AA1415" s="102">
        <v>0</v>
      </c>
    </row>
    <row r="1416" spans="1:27">
      <c r="A1416" t="s">
        <v>2772</v>
      </c>
      <c r="B1416" t="s">
        <v>4550</v>
      </c>
      <c r="C1416" t="s">
        <v>4551</v>
      </c>
      <c r="D1416" t="s">
        <v>4552</v>
      </c>
      <c r="E1416">
        <v>345000</v>
      </c>
      <c r="F1416">
        <v>-1</v>
      </c>
      <c r="G1416">
        <v>0</v>
      </c>
      <c r="H1416">
        <v>1</v>
      </c>
      <c r="J1416" t="s">
        <v>6536</v>
      </c>
      <c r="K1416" t="str">
        <f t="shared" si="216"/>
        <v>142920</v>
      </c>
      <c r="L1416" t="str">
        <f t="shared" si="217"/>
        <v>THỜI TRANG</v>
      </c>
      <c r="P1416" t="str">
        <f t="shared" si="212"/>
        <v>CHĂM SÓC SỨC KHỎE</v>
      </c>
      <c r="Q1416" t="str">
        <f t="shared" si="213"/>
        <v>230633</v>
      </c>
      <c r="R1416" t="s">
        <v>2419</v>
      </c>
      <c r="S1416" t="str">
        <f t="shared" si="214"/>
        <v>ORIHIRO- Viên uống bổ sung Fucoidan  90 viên</v>
      </c>
      <c r="T1416">
        <f t="shared" si="215"/>
        <v>860000</v>
      </c>
      <c r="U1416">
        <v>6</v>
      </c>
      <c r="V1416">
        <v>5</v>
      </c>
      <c r="X1416">
        <v>-1</v>
      </c>
      <c r="Y1416">
        <f t="shared" si="218"/>
        <v>-1</v>
      </c>
      <c r="Z1416" s="101">
        <f t="shared" si="219"/>
        <v>-860000</v>
      </c>
      <c r="AA1416" s="102">
        <v>0</v>
      </c>
    </row>
    <row r="1417" spans="1:27">
      <c r="A1417" t="s">
        <v>2772</v>
      </c>
      <c r="B1417" t="s">
        <v>4349</v>
      </c>
      <c r="C1417" t="s">
        <v>4350</v>
      </c>
      <c r="D1417" t="s">
        <v>4351</v>
      </c>
      <c r="E1417">
        <v>345000</v>
      </c>
      <c r="F1417">
        <v>-1</v>
      </c>
      <c r="G1417">
        <v>0</v>
      </c>
      <c r="H1417">
        <v>1</v>
      </c>
      <c r="J1417" t="s">
        <v>6504</v>
      </c>
      <c r="K1417" t="str">
        <f t="shared" si="216"/>
        <v>142925</v>
      </c>
      <c r="L1417" t="str">
        <f t="shared" si="217"/>
        <v>THỜI TRANG</v>
      </c>
      <c r="P1417" t="str">
        <f t="shared" si="212"/>
        <v>CHĂM SÓC SẮC ĐẸP</v>
      </c>
      <c r="Q1417" t="str">
        <f t="shared" si="213"/>
        <v>230762</v>
      </c>
      <c r="R1417" t="s">
        <v>4970</v>
      </c>
      <c r="S1417" t="str">
        <f t="shared" si="214"/>
        <v>MUJI- Nước hoa hồng Light Toning cho da dầu- 200ml</v>
      </c>
      <c r="T1417">
        <f t="shared" si="215"/>
        <v>245000</v>
      </c>
      <c r="U1417">
        <v>-1</v>
      </c>
      <c r="V1417">
        <v>0</v>
      </c>
      <c r="W1417">
        <v>1</v>
      </c>
      <c r="Y1417">
        <f t="shared" si="218"/>
        <v>1</v>
      </c>
      <c r="Z1417" s="101">
        <f t="shared" si="219"/>
        <v>245000</v>
      </c>
      <c r="AA1417" s="102">
        <v>46031.628055555557</v>
      </c>
    </row>
    <row r="1418" spans="1:27">
      <c r="A1418" t="s">
        <v>2772</v>
      </c>
      <c r="B1418" t="s">
        <v>4349</v>
      </c>
      <c r="C1418" t="s">
        <v>4350</v>
      </c>
      <c r="D1418" t="s">
        <v>4351</v>
      </c>
      <c r="E1418">
        <v>345000</v>
      </c>
      <c r="F1418">
        <v>-1</v>
      </c>
      <c r="G1418">
        <v>0</v>
      </c>
      <c r="H1418">
        <v>1</v>
      </c>
      <c r="J1418" t="s">
        <v>6504</v>
      </c>
      <c r="K1418" t="str">
        <f t="shared" si="216"/>
        <v>142925</v>
      </c>
      <c r="L1418" t="str">
        <f t="shared" si="217"/>
        <v>THỜI TRANG</v>
      </c>
      <c r="P1418" t="str">
        <f t="shared" si="212"/>
        <v>CHĂM SÓC HÀNG NGÀY</v>
      </c>
      <c r="Q1418" t="str">
        <f t="shared" si="213"/>
        <v>230767</v>
      </c>
      <c r="R1418" t="s">
        <v>5858</v>
      </c>
      <c r="S1418" t="str">
        <f t="shared" si="214"/>
        <v>CLOVER- Tăm nước cầm tay 7 đầu BPF-01 (Màu đen)</v>
      </c>
      <c r="T1418">
        <f t="shared" si="215"/>
        <v>730000</v>
      </c>
      <c r="U1418">
        <v>-1</v>
      </c>
      <c r="V1418">
        <v>0</v>
      </c>
      <c r="W1418">
        <v>1</v>
      </c>
      <c r="Y1418">
        <f t="shared" si="218"/>
        <v>1</v>
      </c>
      <c r="Z1418" s="101">
        <f t="shared" si="219"/>
        <v>730000</v>
      </c>
      <c r="AA1418" s="102">
        <v>46120.377395833333</v>
      </c>
    </row>
    <row r="1419" spans="1:27">
      <c r="A1419" t="s">
        <v>2772</v>
      </c>
      <c r="B1419" t="s">
        <v>4456</v>
      </c>
      <c r="C1419" t="s">
        <v>4457</v>
      </c>
      <c r="D1419" t="s">
        <v>4458</v>
      </c>
      <c r="E1419">
        <v>345000</v>
      </c>
      <c r="F1419">
        <v>4</v>
      </c>
      <c r="G1419">
        <v>3</v>
      </c>
      <c r="H1419">
        <v>-1</v>
      </c>
      <c r="J1419" t="s">
        <v>6528</v>
      </c>
      <c r="K1419" t="str">
        <f t="shared" si="216"/>
        <v>142926</v>
      </c>
      <c r="L1419" t="str">
        <f t="shared" si="217"/>
        <v>THỜI TRANG</v>
      </c>
      <c r="P1419" t="str">
        <f t="shared" si="212"/>
        <v>CHĂM SÓC SỨC KHỎE</v>
      </c>
      <c r="Q1419" t="str">
        <f t="shared" si="213"/>
        <v>230817</v>
      </c>
      <c r="R1419" t="s">
        <v>5614</v>
      </c>
      <c r="S1419" t="str">
        <f t="shared" si="214"/>
        <v>KYOTO- Viên Uống Kyoto Has II 50EX 30 viên</v>
      </c>
      <c r="T1419">
        <f t="shared" si="215"/>
        <v>1960000</v>
      </c>
      <c r="U1419">
        <v>-1</v>
      </c>
      <c r="V1419">
        <v>0</v>
      </c>
      <c r="W1419">
        <v>1</v>
      </c>
      <c r="Y1419">
        <f t="shared" si="218"/>
        <v>1</v>
      </c>
      <c r="Z1419" s="101">
        <f t="shared" si="219"/>
        <v>1960000</v>
      </c>
      <c r="AA1419" s="102">
        <v>46085</v>
      </c>
    </row>
    <row r="1420" spans="1:27">
      <c r="A1420" t="s">
        <v>2772</v>
      </c>
      <c r="B1420" t="s">
        <v>4456</v>
      </c>
      <c r="C1420" t="s">
        <v>4457</v>
      </c>
      <c r="D1420" t="s">
        <v>4458</v>
      </c>
      <c r="E1420">
        <v>345000</v>
      </c>
      <c r="F1420">
        <v>1</v>
      </c>
      <c r="G1420">
        <v>0</v>
      </c>
      <c r="H1420">
        <v>-1</v>
      </c>
      <c r="J1420" t="s">
        <v>6528</v>
      </c>
      <c r="K1420" t="str">
        <f t="shared" si="216"/>
        <v>142926</v>
      </c>
      <c r="L1420" t="str">
        <f t="shared" si="217"/>
        <v>THỜI TRANG</v>
      </c>
      <c r="P1420" t="str">
        <f t="shared" si="212"/>
        <v>NHÀ CỬA ĐỜI SỐNG</v>
      </c>
      <c r="Q1420" t="str">
        <f t="shared" si="213"/>
        <v>230862</v>
      </c>
      <c r="R1420" t="s">
        <v>5913</v>
      </c>
      <c r="S1420" t="str">
        <f t="shared" si="214"/>
        <v>KAIYO - Chảo inox chống dính vân nổi đáy liền 26cm</v>
      </c>
      <c r="T1420">
        <f t="shared" si="215"/>
        <v>790000</v>
      </c>
      <c r="U1420">
        <v>-1</v>
      </c>
      <c r="V1420">
        <v>0</v>
      </c>
      <c r="W1420">
        <v>1</v>
      </c>
      <c r="Y1420">
        <f t="shared" si="218"/>
        <v>1</v>
      </c>
      <c r="Z1420" s="101">
        <f t="shared" si="219"/>
        <v>790000</v>
      </c>
      <c r="AA1420" s="102">
        <v>46125.370937500003</v>
      </c>
    </row>
    <row r="1421" spans="1:27">
      <c r="A1421" t="s">
        <v>2772</v>
      </c>
      <c r="B1421" t="s">
        <v>4456</v>
      </c>
      <c r="C1421" t="s">
        <v>4457</v>
      </c>
      <c r="D1421" t="s">
        <v>4458</v>
      </c>
      <c r="E1421">
        <v>345000</v>
      </c>
      <c r="F1421">
        <v>-1</v>
      </c>
      <c r="G1421">
        <v>0</v>
      </c>
      <c r="H1421">
        <v>1</v>
      </c>
      <c r="J1421" t="s">
        <v>6528</v>
      </c>
      <c r="K1421" t="str">
        <f t="shared" si="216"/>
        <v>142926</v>
      </c>
      <c r="L1421" t="str">
        <f t="shared" si="217"/>
        <v>THỜI TRANG</v>
      </c>
      <c r="P1421" t="str">
        <f t="shared" si="212"/>
        <v>CHĂM SÓC SẮC ĐẸP</v>
      </c>
      <c r="Q1421" t="str">
        <f t="shared" si="213"/>
        <v>230867</v>
      </c>
      <c r="R1421" t="s">
        <v>1360</v>
      </c>
      <c r="S1421" t="str">
        <f t="shared" si="214"/>
        <v>HATOMUGI - Nước tẩy trang ý dĩ 500ml</v>
      </c>
      <c r="T1421">
        <f t="shared" si="215"/>
        <v>169000</v>
      </c>
      <c r="U1421">
        <v>31</v>
      </c>
      <c r="V1421">
        <v>32</v>
      </c>
      <c r="X1421">
        <v>1</v>
      </c>
      <c r="Y1421">
        <f t="shared" si="218"/>
        <v>1</v>
      </c>
      <c r="Z1421" s="101">
        <f t="shared" si="219"/>
        <v>169000</v>
      </c>
      <c r="AA1421" s="102">
        <v>0</v>
      </c>
    </row>
    <row r="1422" spans="1:27">
      <c r="A1422" t="s">
        <v>2772</v>
      </c>
      <c r="B1422" t="s">
        <v>4456</v>
      </c>
      <c r="C1422" t="s">
        <v>4457</v>
      </c>
      <c r="D1422" t="s">
        <v>4458</v>
      </c>
      <c r="E1422">
        <v>345000</v>
      </c>
      <c r="F1422">
        <v>-1</v>
      </c>
      <c r="G1422">
        <v>0</v>
      </c>
      <c r="H1422">
        <v>1</v>
      </c>
      <c r="J1422" t="s">
        <v>6528</v>
      </c>
      <c r="K1422" t="str">
        <f t="shared" si="216"/>
        <v>142926</v>
      </c>
      <c r="L1422" t="str">
        <f t="shared" si="217"/>
        <v>THỜI TRANG</v>
      </c>
      <c r="P1422" t="str">
        <f t="shared" si="212"/>
        <v>CHĂM SÓC SẮC ĐẸP</v>
      </c>
      <c r="Q1422" t="str">
        <f t="shared" si="213"/>
        <v>230871</v>
      </c>
      <c r="R1422" t="s">
        <v>2104</v>
      </c>
      <c r="S1422" t="str">
        <f t="shared" si="214"/>
        <v>KUMANO- Dầu gội Salon Link Non-Silicon 1000ml</v>
      </c>
      <c r="T1422">
        <f t="shared" si="215"/>
        <v>195000</v>
      </c>
      <c r="U1422">
        <v>11</v>
      </c>
      <c r="V1422">
        <v>10</v>
      </c>
      <c r="X1422">
        <v>-1</v>
      </c>
      <c r="Y1422">
        <f t="shared" si="218"/>
        <v>-1</v>
      </c>
      <c r="Z1422" s="101">
        <f t="shared" si="219"/>
        <v>-195000</v>
      </c>
      <c r="AA1422" s="102">
        <v>0</v>
      </c>
    </row>
    <row r="1423" spans="1:27">
      <c r="A1423" t="s">
        <v>2772</v>
      </c>
      <c r="B1423" t="s">
        <v>4358</v>
      </c>
      <c r="C1423" t="s">
        <v>4352</v>
      </c>
      <c r="D1423" t="s">
        <v>4359</v>
      </c>
      <c r="E1423">
        <v>345000</v>
      </c>
      <c r="F1423">
        <v>1</v>
      </c>
      <c r="G1423">
        <v>0</v>
      </c>
      <c r="H1423">
        <v>-1</v>
      </c>
      <c r="J1423" t="s">
        <v>6506</v>
      </c>
      <c r="K1423" t="str">
        <f t="shared" si="216"/>
        <v>142927</v>
      </c>
      <c r="L1423" t="str">
        <f t="shared" si="217"/>
        <v>THỜI TRANG</v>
      </c>
      <c r="P1423" t="str">
        <f t="shared" si="212"/>
        <v>CHĂM SÓC SẮC ĐẸP</v>
      </c>
      <c r="Q1423" t="str">
        <f t="shared" si="213"/>
        <v>230872</v>
      </c>
      <c r="R1423" t="s">
        <v>1313</v>
      </c>
      <c r="S1423" t="str">
        <f t="shared" si="214"/>
        <v>KUMANO- Dầu xả Salon Link Non-Silicon 1000ml</v>
      </c>
      <c r="T1423">
        <f t="shared" si="215"/>
        <v>195000</v>
      </c>
      <c r="U1423">
        <v>11</v>
      </c>
      <c r="V1423">
        <v>12</v>
      </c>
      <c r="X1423">
        <v>1</v>
      </c>
      <c r="Y1423">
        <f t="shared" si="218"/>
        <v>1</v>
      </c>
      <c r="Z1423" s="101">
        <f t="shared" si="219"/>
        <v>195000</v>
      </c>
      <c r="AA1423" s="102">
        <v>0</v>
      </c>
    </row>
    <row r="1424" spans="1:27">
      <c r="A1424" t="s">
        <v>2772</v>
      </c>
      <c r="B1424" t="s">
        <v>4358</v>
      </c>
      <c r="C1424" t="s">
        <v>4352</v>
      </c>
      <c r="D1424" t="s">
        <v>4359</v>
      </c>
      <c r="E1424">
        <v>345000</v>
      </c>
      <c r="F1424">
        <v>-1</v>
      </c>
      <c r="G1424">
        <v>0</v>
      </c>
      <c r="H1424">
        <v>1</v>
      </c>
      <c r="J1424" t="s">
        <v>6506</v>
      </c>
      <c r="K1424" t="str">
        <f t="shared" si="216"/>
        <v>142927</v>
      </c>
      <c r="L1424" t="str">
        <f t="shared" si="217"/>
        <v>THỜI TRANG</v>
      </c>
      <c r="P1424" t="str">
        <f t="shared" si="212"/>
        <v>CHĂM SÓC SẮC ĐẸP</v>
      </c>
      <c r="Q1424" t="str">
        <f t="shared" si="213"/>
        <v>230873</v>
      </c>
      <c r="R1424" t="s">
        <v>1307</v>
      </c>
      <c r="S1424" t="str">
        <f t="shared" si="214"/>
        <v>KUMANO- Dầu gội Salon Link hoa trà 1000ml</v>
      </c>
      <c r="T1424">
        <f t="shared" si="215"/>
        <v>195000</v>
      </c>
      <c r="U1424">
        <v>12</v>
      </c>
      <c r="V1424">
        <v>13</v>
      </c>
      <c r="X1424">
        <v>1</v>
      </c>
      <c r="Y1424">
        <f t="shared" si="218"/>
        <v>1</v>
      </c>
      <c r="Z1424" s="101">
        <f t="shared" si="219"/>
        <v>195000</v>
      </c>
      <c r="AA1424" s="102">
        <v>0</v>
      </c>
    </row>
    <row r="1425" spans="1:27">
      <c r="A1425" t="s">
        <v>2772</v>
      </c>
      <c r="B1425" t="s">
        <v>2945</v>
      </c>
      <c r="C1425" t="s">
        <v>2946</v>
      </c>
      <c r="D1425" t="s">
        <v>2947</v>
      </c>
      <c r="E1425">
        <v>345000</v>
      </c>
      <c r="F1425">
        <v>3</v>
      </c>
      <c r="G1425">
        <v>4</v>
      </c>
      <c r="I1425">
        <v>1</v>
      </c>
      <c r="J1425">
        <v>45981</v>
      </c>
      <c r="K1425" t="str">
        <f t="shared" si="216"/>
        <v>142934</v>
      </c>
      <c r="L1425" t="str">
        <f t="shared" si="217"/>
        <v>THỜI TRANG</v>
      </c>
      <c r="P1425" t="str">
        <f t="shared" si="212"/>
        <v>CHĂM SÓC SẮC ĐẸP</v>
      </c>
      <c r="Q1425" t="str">
        <f t="shared" si="213"/>
        <v>230874</v>
      </c>
      <c r="R1425" t="s">
        <v>1310</v>
      </c>
      <c r="S1425" t="str">
        <f t="shared" si="214"/>
        <v>KUMANO- Dầu xả Salon Link hoa trà 1000ml</v>
      </c>
      <c r="T1425">
        <f t="shared" si="215"/>
        <v>195000</v>
      </c>
      <c r="U1425">
        <v>11</v>
      </c>
      <c r="V1425">
        <v>12</v>
      </c>
      <c r="X1425">
        <v>1</v>
      </c>
      <c r="Y1425">
        <f t="shared" si="218"/>
        <v>1</v>
      </c>
      <c r="Z1425" s="101">
        <f t="shared" si="219"/>
        <v>195000</v>
      </c>
      <c r="AA1425" s="102">
        <v>0</v>
      </c>
    </row>
    <row r="1426" spans="1:27">
      <c r="A1426" t="s">
        <v>2772</v>
      </c>
      <c r="B1426" t="s">
        <v>2945</v>
      </c>
      <c r="C1426" t="s">
        <v>2946</v>
      </c>
      <c r="D1426" t="s">
        <v>2947</v>
      </c>
      <c r="E1426">
        <v>345000</v>
      </c>
      <c r="F1426">
        <v>4</v>
      </c>
      <c r="G1426">
        <v>3</v>
      </c>
      <c r="H1426">
        <v>-1</v>
      </c>
      <c r="J1426">
        <v>45981</v>
      </c>
      <c r="K1426" t="str">
        <f t="shared" si="216"/>
        <v>142934</v>
      </c>
      <c r="L1426" t="str">
        <f t="shared" si="217"/>
        <v>THỜI TRANG</v>
      </c>
      <c r="P1426" t="str">
        <f t="shared" si="212"/>
        <v>CHĂM SÓC SẮC ĐẸP</v>
      </c>
      <c r="Q1426" t="str">
        <f t="shared" si="213"/>
        <v>230980</v>
      </c>
      <c r="R1426" t="s">
        <v>1215</v>
      </c>
      <c r="S1426" t="str">
        <f t="shared" si="214"/>
        <v>S SELECT - Bông tẩy trang hộp 80 miếng</v>
      </c>
      <c r="T1426">
        <f t="shared" si="215"/>
        <v>30000</v>
      </c>
      <c r="U1426">
        <v>186</v>
      </c>
      <c r="V1426">
        <v>197</v>
      </c>
      <c r="X1426">
        <v>11</v>
      </c>
      <c r="Y1426">
        <f t="shared" si="218"/>
        <v>11</v>
      </c>
      <c r="Z1426" s="101">
        <f t="shared" si="219"/>
        <v>330000</v>
      </c>
      <c r="AA1426" s="102">
        <v>0</v>
      </c>
    </row>
    <row r="1427" spans="1:27">
      <c r="A1427" t="s">
        <v>27</v>
      </c>
      <c r="B1427" t="s">
        <v>207</v>
      </c>
      <c r="C1427" t="s">
        <v>208</v>
      </c>
      <c r="D1427" t="s">
        <v>209</v>
      </c>
      <c r="E1427">
        <v>450000</v>
      </c>
      <c r="F1427">
        <v>87</v>
      </c>
      <c r="G1427">
        <v>89</v>
      </c>
      <c r="I1427">
        <v>2</v>
      </c>
      <c r="J1427" t="s">
        <v>6144</v>
      </c>
      <c r="K1427" t="str">
        <f t="shared" si="216"/>
        <v>150038</v>
      </c>
      <c r="L1427" t="str">
        <f t="shared" si="217"/>
        <v>THỰC PHẨM</v>
      </c>
      <c r="P1427" t="str">
        <f t="shared" si="212"/>
        <v>CHĂM SÓC SẮC ĐẸP</v>
      </c>
      <c r="Q1427" t="str">
        <f t="shared" si="213"/>
        <v>231050</v>
      </c>
      <c r="R1427" t="s">
        <v>2047</v>
      </c>
      <c r="S1427" t="str">
        <f t="shared" si="214"/>
        <v>KOSE-Mặt nạ cấp ẩm và dưỡng mịn da 7 miếng</v>
      </c>
      <c r="T1427">
        <f t="shared" si="215"/>
        <v>142000</v>
      </c>
      <c r="U1427">
        <v>16</v>
      </c>
      <c r="V1427">
        <v>15</v>
      </c>
      <c r="X1427">
        <v>-1</v>
      </c>
      <c r="Y1427">
        <f t="shared" si="218"/>
        <v>-1</v>
      </c>
      <c r="Z1427" s="101">
        <f t="shared" si="219"/>
        <v>-142000</v>
      </c>
      <c r="AA1427" s="102">
        <v>0</v>
      </c>
    </row>
    <row r="1428" spans="1:27">
      <c r="A1428" t="s">
        <v>27</v>
      </c>
      <c r="B1428" t="s">
        <v>207</v>
      </c>
      <c r="C1428" t="s">
        <v>208</v>
      </c>
      <c r="D1428" t="s">
        <v>209</v>
      </c>
      <c r="E1428">
        <v>450000</v>
      </c>
      <c r="F1428">
        <v>90</v>
      </c>
      <c r="G1428">
        <v>75</v>
      </c>
      <c r="H1428">
        <v>-15</v>
      </c>
      <c r="J1428" t="s">
        <v>6144</v>
      </c>
      <c r="K1428" t="str">
        <f t="shared" si="216"/>
        <v>150038</v>
      </c>
      <c r="L1428" t="str">
        <f t="shared" si="217"/>
        <v>THỰC PHẨM</v>
      </c>
      <c r="P1428" t="str">
        <f t="shared" si="212"/>
        <v>CHĂM SÓC SẮC ĐẸP</v>
      </c>
      <c r="Q1428" t="str">
        <f t="shared" si="213"/>
        <v>231074</v>
      </c>
      <c r="R1428" t="s">
        <v>4774</v>
      </c>
      <c r="S1428" t="str">
        <f t="shared" si="214"/>
        <v>KOSE-Mặt nạ dưỡng trắng và bổ sung collagen 5m</v>
      </c>
      <c r="T1428">
        <f t="shared" si="215"/>
        <v>159000</v>
      </c>
      <c r="U1428">
        <v>1</v>
      </c>
      <c r="V1428">
        <v>0</v>
      </c>
      <c r="W1428">
        <v>-1</v>
      </c>
      <c r="Y1428">
        <f t="shared" si="218"/>
        <v>-1</v>
      </c>
      <c r="Z1428" s="101">
        <f t="shared" si="219"/>
        <v>-159000</v>
      </c>
      <c r="AA1428" s="102">
        <v>46013.467986111114</v>
      </c>
    </row>
    <row r="1429" spans="1:27">
      <c r="A1429" t="s">
        <v>27</v>
      </c>
      <c r="B1429" t="s">
        <v>207</v>
      </c>
      <c r="C1429" t="s">
        <v>208</v>
      </c>
      <c r="D1429" t="s">
        <v>209</v>
      </c>
      <c r="E1429">
        <v>450000</v>
      </c>
      <c r="F1429">
        <v>3</v>
      </c>
      <c r="G1429">
        <v>0</v>
      </c>
      <c r="H1429">
        <v>-3</v>
      </c>
      <c r="J1429" t="s">
        <v>6144</v>
      </c>
      <c r="K1429" t="str">
        <f t="shared" si="216"/>
        <v>150038</v>
      </c>
      <c r="L1429" t="str">
        <f t="shared" si="217"/>
        <v>THỰC PHẨM</v>
      </c>
      <c r="P1429" t="str">
        <f t="shared" si="212"/>
        <v>CHĂM SÓC SẮC ĐẸP</v>
      </c>
      <c r="Q1429" t="str">
        <f t="shared" si="213"/>
        <v>231116</v>
      </c>
      <c r="R1429" t="s">
        <v>5275</v>
      </c>
      <c r="S1429" t="str">
        <f t="shared" si="214"/>
        <v>BOUNCIA- Sữa tắm bọt Hương Hoa Cỏ 480ml</v>
      </c>
      <c r="T1429">
        <f t="shared" si="215"/>
        <v>159000</v>
      </c>
      <c r="U1429">
        <v>15</v>
      </c>
      <c r="V1429">
        <v>14</v>
      </c>
      <c r="W1429">
        <v>-1</v>
      </c>
      <c r="Y1429">
        <f t="shared" si="218"/>
        <v>-1</v>
      </c>
      <c r="Z1429" s="101">
        <f t="shared" si="219"/>
        <v>-159000</v>
      </c>
      <c r="AA1429" s="102">
        <v>46062</v>
      </c>
    </row>
    <row r="1430" spans="1:27">
      <c r="A1430" t="s">
        <v>27</v>
      </c>
      <c r="B1430" t="s">
        <v>207</v>
      </c>
      <c r="C1430" t="s">
        <v>208</v>
      </c>
      <c r="D1430" t="s">
        <v>209</v>
      </c>
      <c r="E1430">
        <v>450000</v>
      </c>
      <c r="F1430">
        <v>1</v>
      </c>
      <c r="G1430">
        <v>0</v>
      </c>
      <c r="H1430">
        <v>-1</v>
      </c>
      <c r="J1430" t="s">
        <v>6144</v>
      </c>
      <c r="K1430" t="str">
        <f t="shared" si="216"/>
        <v>150038</v>
      </c>
      <c r="L1430" t="str">
        <f t="shared" si="217"/>
        <v>THỰC PHẨM</v>
      </c>
      <c r="P1430" t="str">
        <f t="shared" si="212"/>
        <v>NHÀ CỬA ĐỜI SỐNG</v>
      </c>
      <c r="Q1430" t="str">
        <f t="shared" si="213"/>
        <v>231136</v>
      </c>
      <c r="R1430" t="s">
        <v>4840</v>
      </c>
      <c r="S1430" t="str">
        <f t="shared" si="214"/>
        <v>KAIYO - Chảo inox vân nổi đáy liền sâu lòng 24cm</v>
      </c>
      <c r="T1430">
        <f t="shared" si="215"/>
        <v>750000</v>
      </c>
      <c r="U1430">
        <v>1</v>
      </c>
      <c r="V1430">
        <v>0</v>
      </c>
      <c r="W1430">
        <v>-1</v>
      </c>
      <c r="Y1430">
        <f t="shared" si="218"/>
        <v>-1</v>
      </c>
      <c r="Z1430" s="101">
        <f t="shared" si="219"/>
        <v>-750000</v>
      </c>
      <c r="AA1430" s="102">
        <v>46016.639340277776</v>
      </c>
    </row>
    <row r="1431" spans="1:27">
      <c r="A1431" t="s">
        <v>27</v>
      </c>
      <c r="B1431" t="s">
        <v>3251</v>
      </c>
      <c r="C1431" t="s">
        <v>3252</v>
      </c>
      <c r="D1431" t="s">
        <v>3253</v>
      </c>
      <c r="E1431">
        <v>85000</v>
      </c>
      <c r="F1431">
        <v>127</v>
      </c>
      <c r="G1431">
        <v>126</v>
      </c>
      <c r="I1431">
        <v>-1</v>
      </c>
      <c r="J1431">
        <v>46106</v>
      </c>
      <c r="K1431" t="str">
        <f t="shared" si="216"/>
        <v>150125</v>
      </c>
      <c r="L1431" t="str">
        <f t="shared" si="217"/>
        <v>THỰC PHẨM</v>
      </c>
      <c r="P1431" t="str">
        <f t="shared" si="212"/>
        <v>THỰC PHẨM</v>
      </c>
      <c r="Q1431" t="str">
        <f t="shared" si="213"/>
        <v>231222</v>
      </c>
      <c r="R1431" t="s">
        <v>1936</v>
      </c>
      <c r="S1431" t="str">
        <f t="shared" si="214"/>
        <v>YBC-Bánh quy Levain Crackers 152,1g</v>
      </c>
      <c r="T1431">
        <f t="shared" si="215"/>
        <v>75000</v>
      </c>
      <c r="U1431">
        <v>1</v>
      </c>
      <c r="V1431">
        <v>0</v>
      </c>
      <c r="X1431">
        <v>-1</v>
      </c>
      <c r="Y1431">
        <f t="shared" si="218"/>
        <v>-1</v>
      </c>
      <c r="Z1431" s="101">
        <f t="shared" si="219"/>
        <v>-75000</v>
      </c>
      <c r="AA1431" s="102">
        <v>0</v>
      </c>
    </row>
    <row r="1432" spans="1:27">
      <c r="A1432" t="s">
        <v>27</v>
      </c>
      <c r="B1432" t="s">
        <v>3251</v>
      </c>
      <c r="C1432" t="s">
        <v>3252</v>
      </c>
      <c r="D1432" t="s">
        <v>3253</v>
      </c>
      <c r="E1432">
        <v>85000</v>
      </c>
      <c r="F1432">
        <v>-1</v>
      </c>
      <c r="G1432">
        <v>0</v>
      </c>
      <c r="H1432">
        <v>1</v>
      </c>
      <c r="J1432">
        <v>46106</v>
      </c>
      <c r="K1432" t="str">
        <f t="shared" si="216"/>
        <v>150125</v>
      </c>
      <c r="L1432" t="str">
        <f t="shared" si="217"/>
        <v>THỰC PHẨM</v>
      </c>
      <c r="P1432" t="str">
        <f t="shared" si="212"/>
        <v>THỰC PHẨM</v>
      </c>
      <c r="Q1432" t="str">
        <f t="shared" si="213"/>
        <v>231303</v>
      </c>
      <c r="R1432" t="s">
        <v>1933</v>
      </c>
      <c r="S1432" t="str">
        <f t="shared" si="214"/>
        <v>KASUGAI-Kẹo vị dâu Strawberry gummy 107g</v>
      </c>
      <c r="T1432">
        <f t="shared" si="215"/>
        <v>75000</v>
      </c>
      <c r="U1432">
        <v>13</v>
      </c>
      <c r="V1432">
        <v>12</v>
      </c>
      <c r="X1432">
        <v>-1</v>
      </c>
      <c r="Y1432">
        <f t="shared" si="218"/>
        <v>-1</v>
      </c>
      <c r="Z1432" s="101">
        <f t="shared" si="219"/>
        <v>-75000</v>
      </c>
      <c r="AA1432" s="102">
        <v>0</v>
      </c>
    </row>
    <row r="1433" spans="1:27">
      <c r="A1433" t="s">
        <v>27</v>
      </c>
      <c r="B1433" t="s">
        <v>4684</v>
      </c>
      <c r="C1433" t="s">
        <v>4685</v>
      </c>
      <c r="D1433" t="s">
        <v>4686</v>
      </c>
      <c r="E1433">
        <v>175000</v>
      </c>
      <c r="F1433">
        <v>1</v>
      </c>
      <c r="G1433">
        <v>0</v>
      </c>
      <c r="H1433">
        <v>-1</v>
      </c>
      <c r="J1433" t="s">
        <v>6558</v>
      </c>
      <c r="K1433" t="str">
        <f t="shared" si="216"/>
        <v>150130</v>
      </c>
      <c r="L1433" t="str">
        <f t="shared" si="217"/>
        <v>THỰC PHẨM</v>
      </c>
      <c r="P1433" t="str">
        <f t="shared" si="212"/>
        <v>NHÀ CỬA ĐỜI SỐNG</v>
      </c>
      <c r="Q1433" t="str">
        <f t="shared" si="213"/>
        <v>231389</v>
      </c>
      <c r="R1433" t="s">
        <v>4717</v>
      </c>
      <c r="S1433" t="str">
        <f t="shared" si="214"/>
        <v>KAIYO-Ấm siêu tốc 2 lớp 1,5L, màu xanh</v>
      </c>
      <c r="T1433">
        <f t="shared" si="215"/>
        <v>650000</v>
      </c>
      <c r="U1433">
        <v>1</v>
      </c>
      <c r="V1433">
        <v>0</v>
      </c>
      <c r="W1433">
        <v>-1</v>
      </c>
      <c r="Y1433">
        <f t="shared" si="218"/>
        <v>-1</v>
      </c>
      <c r="Z1433" s="101">
        <f t="shared" si="219"/>
        <v>-650000</v>
      </c>
      <c r="AA1433" s="102">
        <v>46009</v>
      </c>
    </row>
    <row r="1434" spans="1:27">
      <c r="A1434" t="s">
        <v>27</v>
      </c>
      <c r="B1434" t="s">
        <v>4684</v>
      </c>
      <c r="C1434" t="s">
        <v>4685</v>
      </c>
      <c r="D1434" t="s">
        <v>4686</v>
      </c>
      <c r="E1434">
        <v>175000</v>
      </c>
      <c r="F1434">
        <v>-1</v>
      </c>
      <c r="G1434">
        <v>0</v>
      </c>
      <c r="H1434">
        <v>1</v>
      </c>
      <c r="J1434" t="s">
        <v>6558</v>
      </c>
      <c r="K1434" t="str">
        <f t="shared" si="216"/>
        <v>150130</v>
      </c>
      <c r="L1434" t="str">
        <f t="shared" si="217"/>
        <v>THỰC PHẨM</v>
      </c>
      <c r="P1434" t="str">
        <f t="shared" si="212"/>
        <v>CHĂM SÓC SẮC ĐẸP</v>
      </c>
      <c r="Q1434" t="str">
        <f t="shared" si="213"/>
        <v>231438</v>
      </c>
      <c r="R1434" t="s">
        <v>5835</v>
      </c>
      <c r="S1434" t="str">
        <f t="shared" si="214"/>
        <v>MUJI- Sữa rửa mặt dịu nhẹ, dưỡng ẩm 100g</v>
      </c>
      <c r="T1434">
        <f t="shared" si="215"/>
        <v>180000</v>
      </c>
      <c r="U1434">
        <v>-1</v>
      </c>
      <c r="V1434">
        <v>0</v>
      </c>
      <c r="W1434">
        <v>1</v>
      </c>
      <c r="Y1434">
        <f t="shared" si="218"/>
        <v>1</v>
      </c>
      <c r="Z1434" s="101">
        <f t="shared" si="219"/>
        <v>180000</v>
      </c>
      <c r="AA1434" s="102">
        <v>46119.442986111113</v>
      </c>
    </row>
    <row r="1435" spans="1:27">
      <c r="A1435" t="s">
        <v>27</v>
      </c>
      <c r="B1435" t="s">
        <v>4666</v>
      </c>
      <c r="C1435" t="s">
        <v>4667</v>
      </c>
      <c r="D1435" t="s">
        <v>4668</v>
      </c>
      <c r="E1435">
        <v>220000</v>
      </c>
      <c r="F1435">
        <v>-1</v>
      </c>
      <c r="G1435">
        <v>0</v>
      </c>
      <c r="H1435">
        <v>1</v>
      </c>
      <c r="J1435" t="s">
        <v>6558</v>
      </c>
      <c r="K1435" t="str">
        <f t="shared" si="216"/>
        <v>150131</v>
      </c>
      <c r="L1435" t="str">
        <f t="shared" si="217"/>
        <v>THỰC PHẨM</v>
      </c>
      <c r="P1435" t="str">
        <f t="shared" si="212"/>
        <v>CHĂM SÓC HÀNG NGÀY</v>
      </c>
      <c r="Q1435" t="str">
        <f t="shared" si="213"/>
        <v>231440</v>
      </c>
      <c r="R1435" t="s">
        <v>2197</v>
      </c>
      <c r="S1435" t="str">
        <f t="shared" si="214"/>
        <v>APAGARD-Kem đánh răng làm trắng răng 50g</v>
      </c>
      <c r="T1435">
        <f t="shared" si="215"/>
        <v>280000</v>
      </c>
      <c r="U1435">
        <v>1</v>
      </c>
      <c r="V1435">
        <v>0</v>
      </c>
      <c r="X1435">
        <v>-1</v>
      </c>
      <c r="Y1435">
        <f t="shared" si="218"/>
        <v>-1</v>
      </c>
      <c r="Z1435" s="101">
        <f t="shared" si="219"/>
        <v>-280000</v>
      </c>
      <c r="AA1435" s="102">
        <v>0</v>
      </c>
    </row>
    <row r="1436" spans="1:27">
      <c r="A1436" t="s">
        <v>27</v>
      </c>
      <c r="B1436" t="s">
        <v>4666</v>
      </c>
      <c r="C1436" t="s">
        <v>4667</v>
      </c>
      <c r="D1436" t="s">
        <v>4668</v>
      </c>
      <c r="E1436">
        <v>220000</v>
      </c>
      <c r="F1436">
        <v>1</v>
      </c>
      <c r="G1436">
        <v>0</v>
      </c>
      <c r="H1436">
        <v>-1</v>
      </c>
      <c r="J1436" t="s">
        <v>6558</v>
      </c>
      <c r="K1436" t="str">
        <f t="shared" si="216"/>
        <v>150131</v>
      </c>
      <c r="L1436" t="str">
        <f t="shared" si="217"/>
        <v>THỰC PHẨM</v>
      </c>
      <c r="P1436" t="str">
        <f t="shared" ref="P1436:P1471" si="220">VLOOKUP(Q1436,K:L,2,0)</f>
        <v>NHÀ CỬA ĐỜI SỐNG</v>
      </c>
      <c r="Q1436" t="str">
        <f t="shared" ref="Q1436:Q1471" si="221">VLOOKUP(R1436,C:K,9,0)</f>
        <v>231448</v>
      </c>
      <c r="R1436" t="s">
        <v>4881</v>
      </c>
      <c r="S1436" t="str">
        <f t="shared" ref="S1436:S1471" si="222">VLOOKUP(R1436,C:D,2,0)</f>
        <v>Kaiyo-Chảo inox 316 liền khối có vung kính 26cm</v>
      </c>
      <c r="T1436">
        <f t="shared" ref="T1436:T1471" si="223">VLOOKUP(R1436,C:E,3,0)</f>
        <v>920000</v>
      </c>
      <c r="U1436">
        <v>-1</v>
      </c>
      <c r="V1436">
        <v>0</v>
      </c>
      <c r="W1436">
        <v>1</v>
      </c>
      <c r="Y1436">
        <f t="shared" si="218"/>
        <v>1</v>
      </c>
      <c r="Z1436" s="101">
        <f t="shared" si="219"/>
        <v>920000</v>
      </c>
      <c r="AA1436" s="102">
        <v>46020.667037037034</v>
      </c>
    </row>
    <row r="1437" spans="1:27">
      <c r="A1437" t="s">
        <v>27</v>
      </c>
      <c r="B1437" t="s">
        <v>5666</v>
      </c>
      <c r="C1437" t="s">
        <v>5656</v>
      </c>
      <c r="D1437" t="s">
        <v>5667</v>
      </c>
      <c r="E1437">
        <v>135000</v>
      </c>
      <c r="F1437">
        <v>117</v>
      </c>
      <c r="G1437">
        <v>115</v>
      </c>
      <c r="H1437">
        <v>-2</v>
      </c>
      <c r="J1437" t="s">
        <v>6720</v>
      </c>
      <c r="K1437" t="str">
        <f t="shared" si="216"/>
        <v>150140</v>
      </c>
      <c r="L1437" t="str">
        <f t="shared" si="217"/>
        <v>THỰC PHẨM</v>
      </c>
      <c r="P1437" t="str">
        <f t="shared" si="220"/>
        <v>NHÀ CỬA ĐỜI SỐNG</v>
      </c>
      <c r="Q1437" t="str">
        <f t="shared" si="221"/>
        <v>231488</v>
      </c>
      <c r="R1437" t="s">
        <v>2223</v>
      </c>
      <c r="S1437" t="str">
        <f t="shared" si="222"/>
        <v>KAIYO-Thớt thái gỗ teak đầu cây hình oval size M</v>
      </c>
      <c r="T1437">
        <f t="shared" si="223"/>
        <v>335000</v>
      </c>
      <c r="U1437">
        <v>6</v>
      </c>
      <c r="V1437">
        <v>5</v>
      </c>
      <c r="X1437">
        <v>-1</v>
      </c>
      <c r="Y1437">
        <f t="shared" si="218"/>
        <v>-1</v>
      </c>
      <c r="Z1437" s="101">
        <f t="shared" si="219"/>
        <v>-335000</v>
      </c>
      <c r="AA1437" s="102">
        <v>0</v>
      </c>
    </row>
    <row r="1438" spans="1:27">
      <c r="A1438" t="s">
        <v>27</v>
      </c>
      <c r="B1438" t="s">
        <v>5666</v>
      </c>
      <c r="C1438" t="s">
        <v>5656</v>
      </c>
      <c r="D1438" t="s">
        <v>5667</v>
      </c>
      <c r="E1438">
        <v>135000</v>
      </c>
      <c r="F1438">
        <v>115</v>
      </c>
      <c r="G1438">
        <v>114</v>
      </c>
      <c r="H1438">
        <v>-1</v>
      </c>
      <c r="J1438" t="s">
        <v>6720</v>
      </c>
      <c r="K1438" t="str">
        <f t="shared" si="216"/>
        <v>150140</v>
      </c>
      <c r="L1438" t="str">
        <f t="shared" si="217"/>
        <v>THỰC PHẨM</v>
      </c>
      <c r="P1438" t="str">
        <f t="shared" si="220"/>
        <v>THỜI TRANG</v>
      </c>
      <c r="Q1438" t="str">
        <f t="shared" si="221"/>
        <v>231532</v>
      </c>
      <c r="R1438" t="s">
        <v>4067</v>
      </c>
      <c r="S1438" t="str">
        <f t="shared" si="222"/>
        <v>GUNZE-Quần tất Sabrina màu 420-Beige L-L</v>
      </c>
      <c r="T1438">
        <f t="shared" si="223"/>
        <v>120000</v>
      </c>
      <c r="U1438">
        <v>-1</v>
      </c>
      <c r="V1438">
        <v>0</v>
      </c>
      <c r="W1438">
        <v>1</v>
      </c>
      <c r="Y1438">
        <f t="shared" si="218"/>
        <v>1</v>
      </c>
      <c r="Z1438" s="101">
        <f t="shared" si="219"/>
        <v>120000</v>
      </c>
      <c r="AA1438" s="102">
        <v>45897</v>
      </c>
    </row>
    <row r="1439" spans="1:27">
      <c r="A1439" t="s">
        <v>27</v>
      </c>
      <c r="B1439" t="s">
        <v>5666</v>
      </c>
      <c r="C1439" t="s">
        <v>5656</v>
      </c>
      <c r="D1439" t="s">
        <v>5667</v>
      </c>
      <c r="E1439">
        <v>135000</v>
      </c>
      <c r="F1439">
        <v>1</v>
      </c>
      <c r="G1439">
        <v>0</v>
      </c>
      <c r="H1439">
        <v>-1</v>
      </c>
      <c r="J1439" t="s">
        <v>6720</v>
      </c>
      <c r="K1439" t="str">
        <f t="shared" si="216"/>
        <v>150140</v>
      </c>
      <c r="L1439" t="str">
        <f t="shared" si="217"/>
        <v>THỰC PHẨM</v>
      </c>
      <c r="P1439" t="str">
        <f t="shared" si="220"/>
        <v>NHÀ CỬA ĐỜI SỐNG</v>
      </c>
      <c r="Q1439" t="str">
        <f t="shared" si="221"/>
        <v>231538</v>
      </c>
      <c r="R1439" t="s">
        <v>4967</v>
      </c>
      <c r="S1439" t="str">
        <f t="shared" si="222"/>
        <v>Set khăn cao cấp Nhật Bản 4 món màu ghi</v>
      </c>
      <c r="T1439">
        <f t="shared" si="223"/>
        <v>289000</v>
      </c>
      <c r="U1439">
        <v>-2</v>
      </c>
      <c r="V1439">
        <v>0</v>
      </c>
      <c r="W1439">
        <v>2</v>
      </c>
      <c r="Y1439">
        <f t="shared" si="218"/>
        <v>2</v>
      </c>
      <c r="Z1439" s="101">
        <f t="shared" si="219"/>
        <v>578000</v>
      </c>
      <c r="AA1439" s="102">
        <v>46031.628055555557</v>
      </c>
    </row>
    <row r="1440" spans="1:27">
      <c r="A1440" t="s">
        <v>27</v>
      </c>
      <c r="B1440" t="s">
        <v>5666</v>
      </c>
      <c r="C1440" t="s">
        <v>5656</v>
      </c>
      <c r="D1440" t="s">
        <v>5667</v>
      </c>
      <c r="E1440">
        <v>135000</v>
      </c>
      <c r="F1440">
        <v>102</v>
      </c>
      <c r="G1440">
        <v>101</v>
      </c>
      <c r="H1440">
        <v>-1</v>
      </c>
      <c r="J1440" t="s">
        <v>6720</v>
      </c>
      <c r="K1440" t="str">
        <f t="shared" si="216"/>
        <v>150140</v>
      </c>
      <c r="L1440" t="str">
        <f t="shared" si="217"/>
        <v>THỰC PHẨM</v>
      </c>
      <c r="P1440" t="str">
        <f t="shared" si="220"/>
        <v>CHĂM SÓC SẮC ĐẸP</v>
      </c>
      <c r="Q1440" t="str">
        <f t="shared" si="221"/>
        <v>231548</v>
      </c>
      <c r="R1440" t="s">
        <v>975</v>
      </c>
      <c r="S1440" t="str">
        <f t="shared" si="222"/>
        <v>MUJI - Lotion Toning water cho da nhạy cảm 300ml N</v>
      </c>
      <c r="T1440">
        <f t="shared" si="223"/>
        <v>319000</v>
      </c>
      <c r="U1440">
        <v>9</v>
      </c>
      <c r="V1440">
        <v>12</v>
      </c>
      <c r="X1440">
        <v>3</v>
      </c>
      <c r="Y1440">
        <f t="shared" si="218"/>
        <v>3</v>
      </c>
      <c r="Z1440" s="101">
        <f t="shared" si="219"/>
        <v>957000</v>
      </c>
      <c r="AA1440" s="102">
        <v>0</v>
      </c>
    </row>
    <row r="1441" spans="1:27">
      <c r="A1441" t="s">
        <v>27</v>
      </c>
      <c r="B1441" t="s">
        <v>5666</v>
      </c>
      <c r="C1441" t="s">
        <v>5656</v>
      </c>
      <c r="D1441" t="s">
        <v>5667</v>
      </c>
      <c r="E1441">
        <v>135000</v>
      </c>
      <c r="F1441">
        <v>1</v>
      </c>
      <c r="G1441">
        <v>0</v>
      </c>
      <c r="H1441">
        <v>-1</v>
      </c>
      <c r="J1441" t="s">
        <v>6720</v>
      </c>
      <c r="K1441" t="str">
        <f t="shared" si="216"/>
        <v>150140</v>
      </c>
      <c r="L1441" t="str">
        <f t="shared" si="217"/>
        <v>THỰC PHẨM</v>
      </c>
      <c r="P1441" t="str">
        <f t="shared" si="220"/>
        <v>THỰC PHẨM</v>
      </c>
      <c r="Q1441" t="str">
        <f t="shared" si="221"/>
        <v>231566</v>
      </c>
      <c r="R1441" t="s">
        <v>1278</v>
      </c>
      <c r="S1441" t="str">
        <f t="shared" si="222"/>
        <v>NAKATA - Rượu mơ đỏ Umeshu 300ml/10 độ</v>
      </c>
      <c r="T1441">
        <f t="shared" si="223"/>
        <v>235000</v>
      </c>
      <c r="U1441">
        <v>1</v>
      </c>
      <c r="V1441">
        <v>2</v>
      </c>
      <c r="X1441">
        <v>1</v>
      </c>
      <c r="Y1441">
        <f t="shared" si="218"/>
        <v>1</v>
      </c>
      <c r="Z1441" s="101">
        <f t="shared" si="219"/>
        <v>235000</v>
      </c>
      <c r="AA1441" s="102">
        <v>0</v>
      </c>
    </row>
    <row r="1442" spans="1:27">
      <c r="A1442" t="s">
        <v>27</v>
      </c>
      <c r="B1442" t="s">
        <v>5666</v>
      </c>
      <c r="C1442" t="s">
        <v>5656</v>
      </c>
      <c r="D1442" t="s">
        <v>5667</v>
      </c>
      <c r="E1442">
        <v>135000</v>
      </c>
      <c r="F1442">
        <v>85</v>
      </c>
      <c r="G1442">
        <v>75</v>
      </c>
      <c r="H1442">
        <v>-10</v>
      </c>
      <c r="J1442" t="s">
        <v>6720</v>
      </c>
      <c r="K1442" t="str">
        <f t="shared" si="216"/>
        <v>150140</v>
      </c>
      <c r="L1442" t="str">
        <f t="shared" si="217"/>
        <v>THỰC PHẨM</v>
      </c>
      <c r="P1442" t="str">
        <f t="shared" si="220"/>
        <v>NHÀ CỬA ĐỜI SỐNG</v>
      </c>
      <c r="Q1442" t="str">
        <f t="shared" si="221"/>
        <v>231594</v>
      </c>
      <c r="R1442" t="s">
        <v>4834</v>
      </c>
      <c r="S1442" t="str">
        <f t="shared" si="222"/>
        <v>KAIYO - Ấm siêu tốc 2 lớp màu xanh navy (2L)</v>
      </c>
      <c r="T1442">
        <f t="shared" si="223"/>
        <v>715000</v>
      </c>
      <c r="U1442">
        <v>-1</v>
      </c>
      <c r="V1442">
        <v>0</v>
      </c>
      <c r="W1442">
        <v>1</v>
      </c>
      <c r="Y1442">
        <f t="shared" si="218"/>
        <v>1</v>
      </c>
      <c r="Z1442" s="101">
        <f t="shared" si="219"/>
        <v>715000</v>
      </c>
      <c r="AA1442" s="102">
        <v>46016.639340277776</v>
      </c>
    </row>
    <row r="1443" spans="1:27">
      <c r="A1443" t="s">
        <v>27</v>
      </c>
      <c r="B1443" t="s">
        <v>5666</v>
      </c>
      <c r="C1443" t="s">
        <v>5656</v>
      </c>
      <c r="D1443" t="s">
        <v>5667</v>
      </c>
      <c r="E1443">
        <v>135000</v>
      </c>
      <c r="F1443">
        <v>1</v>
      </c>
      <c r="G1443">
        <v>0</v>
      </c>
      <c r="H1443">
        <v>-1</v>
      </c>
      <c r="J1443" t="s">
        <v>6720</v>
      </c>
      <c r="K1443" t="str">
        <f t="shared" si="216"/>
        <v>150140</v>
      </c>
      <c r="L1443" t="str">
        <f t="shared" si="217"/>
        <v>THỰC PHẨM</v>
      </c>
      <c r="P1443" t="str">
        <f t="shared" si="220"/>
        <v>NHÀ CỬA ĐỜI SỐNG</v>
      </c>
      <c r="Q1443" t="str">
        <f t="shared" si="221"/>
        <v>231595</v>
      </c>
      <c r="R1443" t="s">
        <v>4715</v>
      </c>
      <c r="S1443" t="str">
        <f t="shared" si="222"/>
        <v>KAIYO - Ấm siêu tốc 2 lớp màu xanh navy (1.5L)</v>
      </c>
      <c r="T1443">
        <f t="shared" si="223"/>
        <v>650000</v>
      </c>
      <c r="U1443">
        <v>-1</v>
      </c>
      <c r="V1443">
        <v>0</v>
      </c>
      <c r="W1443">
        <v>1</v>
      </c>
      <c r="Y1443">
        <f t="shared" si="218"/>
        <v>1</v>
      </c>
      <c r="Z1443" s="101">
        <f t="shared" si="219"/>
        <v>650000</v>
      </c>
      <c r="AA1443" s="102">
        <v>46009</v>
      </c>
    </row>
    <row r="1444" spans="1:27">
      <c r="A1444" t="s">
        <v>27</v>
      </c>
      <c r="B1444" t="s">
        <v>5666</v>
      </c>
      <c r="C1444" t="s">
        <v>5656</v>
      </c>
      <c r="D1444" t="s">
        <v>5667</v>
      </c>
      <c r="E1444">
        <v>135000</v>
      </c>
      <c r="F1444">
        <v>2</v>
      </c>
      <c r="G1444">
        <v>0</v>
      </c>
      <c r="H1444">
        <v>-2</v>
      </c>
      <c r="J1444" t="s">
        <v>6720</v>
      </c>
      <c r="K1444" t="str">
        <f t="shared" si="216"/>
        <v>150140</v>
      </c>
      <c r="L1444" t="str">
        <f t="shared" si="217"/>
        <v>THỰC PHẨM</v>
      </c>
      <c r="P1444" t="str">
        <f t="shared" si="220"/>
        <v>NHÀ CỬA ĐỜI SỐNG</v>
      </c>
      <c r="Q1444" t="str">
        <f t="shared" si="221"/>
        <v>231596</v>
      </c>
      <c r="R1444" t="s">
        <v>5591</v>
      </c>
      <c r="S1444" t="str">
        <f t="shared" si="222"/>
        <v>KAIYO - Ô gấp gọn siêu nhẹ có móc treo hình lá cây</v>
      </c>
      <c r="T1444">
        <f t="shared" si="223"/>
        <v>149000</v>
      </c>
      <c r="U1444">
        <v>1</v>
      </c>
      <c r="V1444">
        <v>0</v>
      </c>
      <c r="W1444">
        <v>-1</v>
      </c>
      <c r="Y1444">
        <f t="shared" si="218"/>
        <v>-1</v>
      </c>
      <c r="Z1444" s="101">
        <f t="shared" si="219"/>
        <v>-149000</v>
      </c>
      <c r="AA1444" s="102">
        <v>46083</v>
      </c>
    </row>
    <row r="1445" spans="1:27">
      <c r="A1445" t="s">
        <v>27</v>
      </c>
      <c r="B1445" t="s">
        <v>5666</v>
      </c>
      <c r="C1445" t="s">
        <v>5656</v>
      </c>
      <c r="D1445" t="s">
        <v>5667</v>
      </c>
      <c r="E1445">
        <v>135000</v>
      </c>
      <c r="F1445">
        <v>1</v>
      </c>
      <c r="G1445">
        <v>0</v>
      </c>
      <c r="H1445">
        <v>-1</v>
      </c>
      <c r="J1445" t="s">
        <v>6720</v>
      </c>
      <c r="K1445" t="str">
        <f t="shared" si="216"/>
        <v>150140</v>
      </c>
      <c r="L1445" t="str">
        <f t="shared" si="217"/>
        <v>THỰC PHẨM</v>
      </c>
      <c r="P1445" t="str">
        <f t="shared" si="220"/>
        <v>NHÀ CỬA ĐỜI SỐNG</v>
      </c>
      <c r="Q1445" t="str">
        <f t="shared" si="221"/>
        <v>231597</v>
      </c>
      <c r="R1445" t="s">
        <v>5589</v>
      </c>
      <c r="S1445" t="str">
        <f t="shared" si="222"/>
        <v>KAIYO - Ô gấp gọn siêu nhẹ có móc treo hình lá to</v>
      </c>
      <c r="T1445">
        <f t="shared" si="223"/>
        <v>149000</v>
      </c>
      <c r="U1445">
        <v>-1</v>
      </c>
      <c r="V1445">
        <v>0</v>
      </c>
      <c r="W1445">
        <v>1</v>
      </c>
      <c r="Y1445">
        <f t="shared" si="218"/>
        <v>1</v>
      </c>
      <c r="Z1445" s="101">
        <f t="shared" si="219"/>
        <v>149000</v>
      </c>
      <c r="AA1445" s="102">
        <v>46083</v>
      </c>
    </row>
    <row r="1446" spans="1:27">
      <c r="A1446" t="s">
        <v>27</v>
      </c>
      <c r="B1446" t="s">
        <v>5666</v>
      </c>
      <c r="C1446" t="s">
        <v>5656</v>
      </c>
      <c r="D1446" t="s">
        <v>5667</v>
      </c>
      <c r="E1446">
        <v>135000</v>
      </c>
      <c r="F1446">
        <v>3</v>
      </c>
      <c r="G1446">
        <v>0</v>
      </c>
      <c r="H1446">
        <v>-3</v>
      </c>
      <c r="J1446" t="s">
        <v>6720</v>
      </c>
      <c r="K1446" t="str">
        <f t="shared" ref="K1446:K1509" si="224">B1446</f>
        <v>150140</v>
      </c>
      <c r="L1446" t="str">
        <f t="shared" ref="L1446:L1509" si="225">A1446</f>
        <v>THỰC PHẨM</v>
      </c>
      <c r="P1446" t="str">
        <f t="shared" si="220"/>
        <v>CHĂM SÓC HÀNG NGÀY</v>
      </c>
      <c r="Q1446" t="str">
        <f t="shared" si="221"/>
        <v>30014</v>
      </c>
      <c r="R1446" t="s">
        <v>3084</v>
      </c>
      <c r="S1446" t="str">
        <f t="shared" si="222"/>
        <v>UNICHARM- BVS Center-in có cánh 21cm</v>
      </c>
      <c r="T1446">
        <f t="shared" si="223"/>
        <v>120000</v>
      </c>
      <c r="U1446">
        <v>3</v>
      </c>
      <c r="V1446">
        <v>4</v>
      </c>
      <c r="X1446">
        <v>1</v>
      </c>
      <c r="Y1446">
        <f t="shared" ref="Y1446:Y1471" si="226">+X1446+W1446</f>
        <v>1</v>
      </c>
      <c r="Z1446" s="101">
        <f t="shared" ref="Z1446:Z1471" si="227">+Y1446*T1446</f>
        <v>120000</v>
      </c>
      <c r="AA1446" s="102">
        <v>0</v>
      </c>
    </row>
    <row r="1447" spans="1:27">
      <c r="A1447" t="s">
        <v>27</v>
      </c>
      <c r="B1447" t="s">
        <v>5666</v>
      </c>
      <c r="C1447" t="s">
        <v>5656</v>
      </c>
      <c r="D1447" t="s">
        <v>5667</v>
      </c>
      <c r="E1447">
        <v>135000</v>
      </c>
      <c r="F1447">
        <v>3</v>
      </c>
      <c r="G1447">
        <v>0</v>
      </c>
      <c r="H1447">
        <v>-3</v>
      </c>
      <c r="J1447" t="s">
        <v>6720</v>
      </c>
      <c r="K1447" t="str">
        <f t="shared" si="224"/>
        <v>150140</v>
      </c>
      <c r="L1447" t="str">
        <f t="shared" si="225"/>
        <v>THỰC PHẨM</v>
      </c>
      <c r="P1447" t="str">
        <f t="shared" si="220"/>
        <v>CHĂM SÓC HÀNG NGÀY</v>
      </c>
      <c r="Q1447" t="str">
        <f t="shared" si="221"/>
        <v>30016</v>
      </c>
      <c r="R1447" t="s">
        <v>1714</v>
      </c>
      <c r="S1447" t="str">
        <f t="shared" si="222"/>
        <v>SUNSTAR- KĐR Ora2 Me hương bạc hà 20g</v>
      </c>
      <c r="T1447">
        <f t="shared" si="223"/>
        <v>0</v>
      </c>
      <c r="U1447">
        <v>31</v>
      </c>
      <c r="V1447">
        <v>30</v>
      </c>
      <c r="X1447">
        <v>-1</v>
      </c>
      <c r="Y1447">
        <f t="shared" si="226"/>
        <v>-1</v>
      </c>
      <c r="Z1447" s="101">
        <f t="shared" si="227"/>
        <v>0</v>
      </c>
      <c r="AA1447" s="102">
        <v>0</v>
      </c>
    </row>
    <row r="1448" spans="1:27">
      <c r="A1448" t="s">
        <v>27</v>
      </c>
      <c r="B1448" t="s">
        <v>5666</v>
      </c>
      <c r="C1448" t="s">
        <v>5656</v>
      </c>
      <c r="D1448" t="s">
        <v>5667</v>
      </c>
      <c r="E1448">
        <v>135000</v>
      </c>
      <c r="F1448">
        <v>1</v>
      </c>
      <c r="G1448">
        <v>0</v>
      </c>
      <c r="H1448">
        <v>-1</v>
      </c>
      <c r="J1448" t="s">
        <v>6720</v>
      </c>
      <c r="K1448" t="str">
        <f t="shared" si="224"/>
        <v>150140</v>
      </c>
      <c r="L1448" t="str">
        <f t="shared" si="225"/>
        <v>THỰC PHẨM</v>
      </c>
      <c r="P1448" t="str">
        <f t="shared" si="220"/>
        <v>CHĂM SÓC HÀNG NGÀY</v>
      </c>
      <c r="Q1448" t="str">
        <f t="shared" si="221"/>
        <v>30017</v>
      </c>
      <c r="R1448" t="s">
        <v>4480</v>
      </c>
      <c r="S1448" t="str">
        <f t="shared" si="222"/>
        <v>UNICHARM- BVS Hadamoi ban ngày không cánh 23cm</v>
      </c>
      <c r="T1448">
        <f t="shared" si="223"/>
        <v>110000</v>
      </c>
      <c r="U1448">
        <v>-1</v>
      </c>
      <c r="V1448">
        <v>0</v>
      </c>
      <c r="W1448">
        <v>1</v>
      </c>
      <c r="Y1448">
        <f t="shared" si="226"/>
        <v>1</v>
      </c>
      <c r="Z1448" s="101">
        <f t="shared" si="227"/>
        <v>110000</v>
      </c>
      <c r="AA1448" s="102">
        <v>45985</v>
      </c>
    </row>
    <row r="1449" spans="1:27">
      <c r="A1449" t="s">
        <v>27</v>
      </c>
      <c r="B1449" t="s">
        <v>5666</v>
      </c>
      <c r="C1449" t="s">
        <v>5656</v>
      </c>
      <c r="D1449" t="s">
        <v>5667</v>
      </c>
      <c r="E1449">
        <v>135000</v>
      </c>
      <c r="F1449">
        <v>4</v>
      </c>
      <c r="G1449">
        <v>0</v>
      </c>
      <c r="H1449">
        <v>-4</v>
      </c>
      <c r="J1449" t="s">
        <v>6720</v>
      </c>
      <c r="K1449" t="str">
        <f t="shared" si="224"/>
        <v>150140</v>
      </c>
      <c r="L1449" t="str">
        <f t="shared" si="225"/>
        <v>THỰC PHẨM</v>
      </c>
      <c r="P1449" t="str">
        <f t="shared" si="220"/>
        <v>CHĂM SÓC HÀNG NGÀY</v>
      </c>
      <c r="Q1449" t="str">
        <f t="shared" si="221"/>
        <v>30031</v>
      </c>
      <c r="R1449" t="s">
        <v>4466</v>
      </c>
      <c r="S1449" t="str">
        <f t="shared" si="222"/>
        <v>KĐR AEKYUNG 2080 Pro Clinic 125gr</v>
      </c>
      <c r="T1449">
        <f t="shared" si="223"/>
        <v>59000</v>
      </c>
      <c r="U1449">
        <v>-1</v>
      </c>
      <c r="V1449">
        <v>0</v>
      </c>
      <c r="W1449">
        <v>1</v>
      </c>
      <c r="Y1449">
        <f t="shared" si="226"/>
        <v>1</v>
      </c>
      <c r="Z1449" s="101">
        <f t="shared" si="227"/>
        <v>59000</v>
      </c>
      <c r="AA1449" s="102">
        <v>45978</v>
      </c>
    </row>
    <row r="1450" spans="1:27">
      <c r="A1450" t="s">
        <v>27</v>
      </c>
      <c r="B1450" t="s">
        <v>5666</v>
      </c>
      <c r="C1450" t="s">
        <v>5656</v>
      </c>
      <c r="D1450" t="s">
        <v>5667</v>
      </c>
      <c r="E1450">
        <v>135000</v>
      </c>
      <c r="F1450">
        <v>-10</v>
      </c>
      <c r="G1450">
        <v>0</v>
      </c>
      <c r="H1450">
        <v>10</v>
      </c>
      <c r="J1450" t="s">
        <v>6720</v>
      </c>
      <c r="K1450" t="str">
        <f t="shared" si="224"/>
        <v>150140</v>
      </c>
      <c r="L1450" t="str">
        <f t="shared" si="225"/>
        <v>THỰC PHẨM</v>
      </c>
      <c r="P1450" t="str">
        <f t="shared" si="220"/>
        <v>CHĂM SÓC HÀNG NGÀY</v>
      </c>
      <c r="Q1450" t="str">
        <f t="shared" si="221"/>
        <v>30032</v>
      </c>
      <c r="R1450" t="s">
        <v>5264</v>
      </c>
      <c r="S1450" t="str">
        <f t="shared" si="222"/>
        <v>KĐR DENTAL CLINIC 2080 Dongyi Shenggum 120gr</v>
      </c>
      <c r="T1450">
        <f t="shared" si="223"/>
        <v>59000</v>
      </c>
      <c r="U1450">
        <v>-1</v>
      </c>
      <c r="V1450">
        <v>0</v>
      </c>
      <c r="W1450">
        <v>1</v>
      </c>
      <c r="Y1450">
        <f t="shared" si="226"/>
        <v>1</v>
      </c>
      <c r="Z1450" s="101">
        <f t="shared" si="227"/>
        <v>59000</v>
      </c>
      <c r="AA1450" s="102">
        <v>46062</v>
      </c>
    </row>
    <row r="1451" spans="1:27">
      <c r="A1451" t="s">
        <v>27</v>
      </c>
      <c r="B1451" t="s">
        <v>5666</v>
      </c>
      <c r="C1451" t="s">
        <v>5656</v>
      </c>
      <c r="D1451" t="s">
        <v>5667</v>
      </c>
      <c r="E1451">
        <v>135000</v>
      </c>
      <c r="F1451">
        <v>-10</v>
      </c>
      <c r="G1451">
        <v>0</v>
      </c>
      <c r="H1451">
        <v>10</v>
      </c>
      <c r="J1451" t="s">
        <v>6720</v>
      </c>
      <c r="K1451" t="str">
        <f t="shared" si="224"/>
        <v>150140</v>
      </c>
      <c r="L1451" t="str">
        <f t="shared" si="225"/>
        <v>THỰC PHẨM</v>
      </c>
      <c r="P1451" t="str">
        <f t="shared" si="220"/>
        <v>CHĂM SÓC HÀNG NGÀY</v>
      </c>
      <c r="Q1451" t="str">
        <f t="shared" si="221"/>
        <v>30033</v>
      </c>
      <c r="R1451" t="s">
        <v>4147</v>
      </c>
      <c r="S1451" t="str">
        <f t="shared" si="222"/>
        <v>KĐR DENTAL CLINIC 2080 Pro Mild Sensitive 125gr</v>
      </c>
      <c r="T1451">
        <f t="shared" si="223"/>
        <v>59000</v>
      </c>
      <c r="U1451">
        <v>3</v>
      </c>
      <c r="V1451">
        <v>2</v>
      </c>
      <c r="W1451">
        <v>-1</v>
      </c>
      <c r="Y1451">
        <f t="shared" si="226"/>
        <v>-1</v>
      </c>
      <c r="Z1451" s="101">
        <f t="shared" si="227"/>
        <v>-59000</v>
      </c>
      <c r="AA1451" s="102">
        <v>45916</v>
      </c>
    </row>
    <row r="1452" spans="1:27">
      <c r="A1452" t="s">
        <v>27</v>
      </c>
      <c r="B1452" t="s">
        <v>5211</v>
      </c>
      <c r="C1452" t="s">
        <v>5187</v>
      </c>
      <c r="D1452" t="s">
        <v>5212</v>
      </c>
      <c r="E1452">
        <v>80000</v>
      </c>
      <c r="F1452">
        <v>6</v>
      </c>
      <c r="G1452">
        <v>3</v>
      </c>
      <c r="H1452">
        <v>-3</v>
      </c>
      <c r="J1452" t="s">
        <v>6662</v>
      </c>
      <c r="K1452" t="str">
        <f t="shared" si="224"/>
        <v>150165</v>
      </c>
      <c r="L1452" t="str">
        <f t="shared" si="225"/>
        <v>THỰC PHẨM</v>
      </c>
      <c r="P1452" t="str">
        <f t="shared" si="220"/>
        <v>CHĂM SÓC HÀNG NGÀY</v>
      </c>
      <c r="Q1452" t="str">
        <f t="shared" si="221"/>
        <v>30044</v>
      </c>
      <c r="R1452" t="s">
        <v>2576</v>
      </c>
      <c r="S1452" t="str">
        <f t="shared" si="222"/>
        <v>S SELECT- Bàn chải lông siêu mềm đầu vừa</v>
      </c>
      <c r="T1452">
        <f t="shared" si="223"/>
        <v>59000</v>
      </c>
      <c r="U1452">
        <v>35</v>
      </c>
      <c r="V1452">
        <v>36</v>
      </c>
      <c r="X1452">
        <v>1</v>
      </c>
      <c r="Y1452">
        <f t="shared" si="226"/>
        <v>1</v>
      </c>
      <c r="Z1452" s="101">
        <f t="shared" si="227"/>
        <v>59000</v>
      </c>
      <c r="AA1452" s="102">
        <v>0</v>
      </c>
    </row>
    <row r="1453" spans="1:27">
      <c r="A1453" t="s">
        <v>135</v>
      </c>
      <c r="B1453" t="s">
        <v>5211</v>
      </c>
      <c r="C1453" t="s">
        <v>5187</v>
      </c>
      <c r="D1453" t="s">
        <v>5212</v>
      </c>
      <c r="E1453">
        <v>80000</v>
      </c>
      <c r="F1453">
        <v>-8</v>
      </c>
      <c r="G1453">
        <v>0</v>
      </c>
      <c r="H1453">
        <v>8</v>
      </c>
      <c r="J1453" t="s">
        <v>6662</v>
      </c>
      <c r="K1453" t="str">
        <f t="shared" si="224"/>
        <v>150165</v>
      </c>
      <c r="L1453" t="str">
        <f t="shared" si="225"/>
        <v>NGÀNH KHÁC</v>
      </c>
      <c r="P1453" t="str">
        <f t="shared" si="220"/>
        <v>CHĂM SÓC HÀNG NGÀY</v>
      </c>
      <c r="Q1453" t="str">
        <f t="shared" si="221"/>
        <v>30045</v>
      </c>
      <c r="R1453" t="s">
        <v>2606</v>
      </c>
      <c r="S1453" t="str">
        <f t="shared" si="222"/>
        <v>S SELECT- Bàn chải lông mềm đầu rộng</v>
      </c>
      <c r="T1453">
        <f t="shared" si="223"/>
        <v>59000</v>
      </c>
      <c r="U1453">
        <v>28</v>
      </c>
      <c r="V1453">
        <v>15</v>
      </c>
      <c r="X1453">
        <v>-13</v>
      </c>
      <c r="Y1453">
        <f t="shared" si="226"/>
        <v>-13</v>
      </c>
      <c r="Z1453" s="101">
        <f t="shared" si="227"/>
        <v>-767000</v>
      </c>
      <c r="AA1453" s="102">
        <v>0</v>
      </c>
    </row>
    <row r="1454" spans="1:27">
      <c r="A1454" t="s">
        <v>27</v>
      </c>
      <c r="B1454" t="s">
        <v>5207</v>
      </c>
      <c r="C1454" t="s">
        <v>5182</v>
      </c>
      <c r="D1454" t="s">
        <v>5208</v>
      </c>
      <c r="E1454">
        <v>65000</v>
      </c>
      <c r="F1454">
        <v>44</v>
      </c>
      <c r="G1454">
        <v>43</v>
      </c>
      <c r="H1454">
        <v>-1</v>
      </c>
      <c r="J1454" t="s">
        <v>6660</v>
      </c>
      <c r="K1454" t="str">
        <f t="shared" si="224"/>
        <v>150296</v>
      </c>
      <c r="L1454" t="str">
        <f t="shared" si="225"/>
        <v>THỰC PHẨM</v>
      </c>
      <c r="P1454" t="str">
        <f t="shared" si="220"/>
        <v>CHĂM SÓC HÀNG NGÀY</v>
      </c>
      <c r="Q1454" t="str">
        <f t="shared" si="221"/>
        <v>30046</v>
      </c>
      <c r="R1454" t="s">
        <v>2579</v>
      </c>
      <c r="S1454" t="str">
        <f t="shared" si="222"/>
        <v>S SELECT- Bàn chải lông siêu mềm đầu rộng</v>
      </c>
      <c r="T1454">
        <f t="shared" si="223"/>
        <v>59000</v>
      </c>
      <c r="U1454">
        <v>34</v>
      </c>
      <c r="V1454">
        <v>46</v>
      </c>
      <c r="X1454">
        <v>12</v>
      </c>
      <c r="Y1454">
        <f t="shared" si="226"/>
        <v>12</v>
      </c>
      <c r="Z1454" s="101">
        <f t="shared" si="227"/>
        <v>708000</v>
      </c>
      <c r="AA1454" s="102">
        <v>0</v>
      </c>
    </row>
    <row r="1455" spans="1:27">
      <c r="A1455" t="s">
        <v>27</v>
      </c>
      <c r="B1455" t="s">
        <v>5207</v>
      </c>
      <c r="C1455" t="s">
        <v>5182</v>
      </c>
      <c r="D1455" t="s">
        <v>5208</v>
      </c>
      <c r="E1455">
        <v>65000</v>
      </c>
      <c r="F1455">
        <v>34</v>
      </c>
      <c r="G1455">
        <v>29</v>
      </c>
      <c r="H1455">
        <v>-5</v>
      </c>
      <c r="J1455" t="s">
        <v>6660</v>
      </c>
      <c r="K1455" t="str">
        <f t="shared" si="224"/>
        <v>150296</v>
      </c>
      <c r="L1455" t="str">
        <f t="shared" si="225"/>
        <v>THỰC PHẨM</v>
      </c>
      <c r="P1455" t="str">
        <f t="shared" si="220"/>
        <v>CHĂM SÓC HÀNG NGÀY</v>
      </c>
      <c r="Q1455" t="str">
        <f t="shared" si="221"/>
        <v>30047</v>
      </c>
      <c r="R1455" t="s">
        <v>2582</v>
      </c>
      <c r="S1455" t="str">
        <f t="shared" si="222"/>
        <v>S SELECT- Bàn chải lông mềm đầu nhỏ</v>
      </c>
      <c r="T1455">
        <f t="shared" si="223"/>
        <v>59000</v>
      </c>
      <c r="U1455">
        <v>33</v>
      </c>
      <c r="V1455">
        <v>37</v>
      </c>
      <c r="X1455">
        <v>4</v>
      </c>
      <c r="Y1455">
        <f t="shared" si="226"/>
        <v>4</v>
      </c>
      <c r="Z1455" s="101">
        <f t="shared" si="227"/>
        <v>236000</v>
      </c>
      <c r="AA1455" s="102">
        <v>0</v>
      </c>
    </row>
    <row r="1456" spans="1:27">
      <c r="A1456" t="s">
        <v>27</v>
      </c>
      <c r="B1456" t="s">
        <v>5207</v>
      </c>
      <c r="C1456" t="s">
        <v>5182</v>
      </c>
      <c r="D1456" t="s">
        <v>5208</v>
      </c>
      <c r="E1456">
        <v>65000</v>
      </c>
      <c r="F1456">
        <v>29</v>
      </c>
      <c r="G1456">
        <v>27</v>
      </c>
      <c r="H1456">
        <v>-2</v>
      </c>
      <c r="J1456" t="s">
        <v>6660</v>
      </c>
      <c r="K1456" t="str">
        <f t="shared" si="224"/>
        <v>150296</v>
      </c>
      <c r="L1456" t="str">
        <f t="shared" si="225"/>
        <v>THỰC PHẨM</v>
      </c>
      <c r="P1456" t="str">
        <f t="shared" si="220"/>
        <v>CHĂM SÓC HÀNG NGÀY</v>
      </c>
      <c r="Q1456" t="str">
        <f t="shared" si="221"/>
        <v>30048</v>
      </c>
      <c r="R1456" t="s">
        <v>2585</v>
      </c>
      <c r="S1456" t="str">
        <f t="shared" si="222"/>
        <v>S SELECT- Bàn chải lông siêu mềm đầu nhỏ</v>
      </c>
      <c r="T1456">
        <f t="shared" si="223"/>
        <v>59000</v>
      </c>
      <c r="U1456">
        <v>43</v>
      </c>
      <c r="V1456">
        <v>40</v>
      </c>
      <c r="X1456">
        <v>-3</v>
      </c>
      <c r="Y1456">
        <f t="shared" si="226"/>
        <v>-3</v>
      </c>
      <c r="Z1456" s="101">
        <f t="shared" si="227"/>
        <v>-177000</v>
      </c>
      <c r="AA1456" s="102">
        <v>0</v>
      </c>
    </row>
    <row r="1457" spans="1:27">
      <c r="A1457" t="s">
        <v>27</v>
      </c>
      <c r="B1457" t="s">
        <v>5207</v>
      </c>
      <c r="C1457" t="s">
        <v>5182</v>
      </c>
      <c r="D1457" t="s">
        <v>5208</v>
      </c>
      <c r="E1457">
        <v>65000</v>
      </c>
      <c r="F1457">
        <v>3</v>
      </c>
      <c r="G1457">
        <v>2</v>
      </c>
      <c r="H1457">
        <v>-1</v>
      </c>
      <c r="J1457" t="s">
        <v>6660</v>
      </c>
      <c r="K1457" t="str">
        <f t="shared" si="224"/>
        <v>150296</v>
      </c>
      <c r="L1457" t="str">
        <f t="shared" si="225"/>
        <v>THỰC PHẨM</v>
      </c>
      <c r="P1457" t="str">
        <f t="shared" si="220"/>
        <v>CHĂM SÓC HÀNG NGÀY</v>
      </c>
      <c r="Q1457" t="str">
        <f t="shared" si="221"/>
        <v>30052</v>
      </c>
      <c r="R1457" t="s">
        <v>5705</v>
      </c>
      <c r="S1457" t="str">
        <f t="shared" si="222"/>
        <v>ELLEAIR- BVS siêu mỏng có cánh 23cm 23m</v>
      </c>
      <c r="T1457">
        <f t="shared" si="223"/>
        <v>99000</v>
      </c>
      <c r="U1457">
        <v>1</v>
      </c>
      <c r="V1457">
        <v>0</v>
      </c>
      <c r="W1457">
        <v>-1</v>
      </c>
      <c r="Y1457">
        <f t="shared" si="226"/>
        <v>-1</v>
      </c>
      <c r="Z1457" s="101">
        <f t="shared" si="227"/>
        <v>-99000</v>
      </c>
      <c r="AA1457" s="102">
        <v>46097</v>
      </c>
    </row>
    <row r="1458" spans="1:27">
      <c r="A1458" t="s">
        <v>27</v>
      </c>
      <c r="B1458" t="s">
        <v>5222</v>
      </c>
      <c r="C1458" t="s">
        <v>5223</v>
      </c>
      <c r="D1458" t="s">
        <v>5224</v>
      </c>
      <c r="E1458">
        <v>125000</v>
      </c>
      <c r="F1458">
        <v>-1</v>
      </c>
      <c r="G1458">
        <v>0</v>
      </c>
      <c r="H1458">
        <v>1</v>
      </c>
      <c r="J1458" t="s">
        <v>6664</v>
      </c>
      <c r="K1458" t="str">
        <f t="shared" si="224"/>
        <v>150349</v>
      </c>
      <c r="L1458" t="str">
        <f t="shared" si="225"/>
        <v>THỰC PHẨM</v>
      </c>
      <c r="P1458" t="str">
        <f t="shared" si="220"/>
        <v>CHĂM SÓC HÀNG NGÀY</v>
      </c>
      <c r="Q1458" t="str">
        <f t="shared" si="221"/>
        <v>30054</v>
      </c>
      <c r="R1458" t="s">
        <v>3090</v>
      </c>
      <c r="S1458" t="str">
        <f t="shared" si="222"/>
        <v>ELLEAIR- BVS ban đêm siêu mỏng có cánh 29cm 15m</v>
      </c>
      <c r="T1458">
        <f t="shared" si="223"/>
        <v>109000</v>
      </c>
      <c r="U1458">
        <v>12</v>
      </c>
      <c r="V1458">
        <v>13</v>
      </c>
      <c r="X1458">
        <v>1</v>
      </c>
      <c r="Y1458">
        <f t="shared" si="226"/>
        <v>1</v>
      </c>
      <c r="Z1458" s="101">
        <f t="shared" si="227"/>
        <v>109000</v>
      </c>
      <c r="AA1458" s="102">
        <v>0</v>
      </c>
    </row>
    <row r="1459" spans="1:27">
      <c r="A1459" t="s">
        <v>27</v>
      </c>
      <c r="B1459" t="s">
        <v>5222</v>
      </c>
      <c r="C1459" t="s">
        <v>5223</v>
      </c>
      <c r="D1459" t="s">
        <v>5224</v>
      </c>
      <c r="E1459">
        <v>125000</v>
      </c>
      <c r="F1459">
        <v>-5</v>
      </c>
      <c r="G1459">
        <v>0</v>
      </c>
      <c r="H1459">
        <v>5</v>
      </c>
      <c r="J1459" t="s">
        <v>6664</v>
      </c>
      <c r="K1459" t="str">
        <f t="shared" si="224"/>
        <v>150349</v>
      </c>
      <c r="L1459" t="str">
        <f t="shared" si="225"/>
        <v>THỰC PHẨM</v>
      </c>
      <c r="P1459" t="str">
        <f t="shared" si="220"/>
        <v>CHĂM SÓC HÀNG NGÀY</v>
      </c>
      <c r="Q1459" t="str">
        <f t="shared" si="221"/>
        <v>30057</v>
      </c>
      <c r="R1459" t="s">
        <v>285</v>
      </c>
      <c r="S1459" t="str">
        <f t="shared" si="222"/>
        <v>UFC- Bàn chải Dent-inn lông mảnh loại mềm</v>
      </c>
      <c r="T1459">
        <f t="shared" si="223"/>
        <v>58000</v>
      </c>
      <c r="U1459">
        <v>24</v>
      </c>
      <c r="V1459">
        <v>21</v>
      </c>
      <c r="X1459">
        <v>-3</v>
      </c>
      <c r="Y1459">
        <f t="shared" si="226"/>
        <v>-3</v>
      </c>
      <c r="Z1459" s="101">
        <f t="shared" si="227"/>
        <v>-174000</v>
      </c>
      <c r="AA1459" s="102">
        <v>0</v>
      </c>
    </row>
    <row r="1460" spans="1:27">
      <c r="A1460" t="s">
        <v>27</v>
      </c>
      <c r="B1460" t="s">
        <v>5222</v>
      </c>
      <c r="C1460" t="s">
        <v>5223</v>
      </c>
      <c r="D1460" t="s">
        <v>5224</v>
      </c>
      <c r="E1460">
        <v>125000</v>
      </c>
      <c r="F1460">
        <v>-4</v>
      </c>
      <c r="G1460">
        <v>0</v>
      </c>
      <c r="H1460">
        <v>4</v>
      </c>
      <c r="J1460" t="s">
        <v>6664</v>
      </c>
      <c r="K1460" t="str">
        <f t="shared" si="224"/>
        <v>150349</v>
      </c>
      <c r="L1460" t="str">
        <f t="shared" si="225"/>
        <v>THỰC PHẨM</v>
      </c>
      <c r="P1460" t="str">
        <f t="shared" si="220"/>
        <v>CHĂM SÓC HÀNG NGÀY</v>
      </c>
      <c r="Q1460" t="str">
        <f t="shared" si="221"/>
        <v>30058</v>
      </c>
      <c r="R1460" t="s">
        <v>307</v>
      </c>
      <c r="S1460" t="str">
        <f t="shared" si="222"/>
        <v>UFC- Bàn chải Dent-inn lông mảnh loại thường</v>
      </c>
      <c r="T1460">
        <f t="shared" si="223"/>
        <v>58000</v>
      </c>
      <c r="U1460">
        <v>15</v>
      </c>
      <c r="V1460">
        <v>16</v>
      </c>
      <c r="X1460">
        <v>1</v>
      </c>
      <c r="Y1460">
        <f t="shared" si="226"/>
        <v>1</v>
      </c>
      <c r="Z1460" s="101">
        <f t="shared" si="227"/>
        <v>58000</v>
      </c>
      <c r="AA1460" s="102">
        <v>0</v>
      </c>
    </row>
    <row r="1461" spans="1:27">
      <c r="A1461" t="s">
        <v>27</v>
      </c>
      <c r="B1461" t="s">
        <v>2499</v>
      </c>
      <c r="C1461" t="s">
        <v>2500</v>
      </c>
      <c r="D1461" t="s">
        <v>2501</v>
      </c>
      <c r="E1461">
        <v>145000</v>
      </c>
      <c r="F1461">
        <v>46</v>
      </c>
      <c r="G1461">
        <v>35</v>
      </c>
      <c r="I1461">
        <v>-11</v>
      </c>
      <c r="J1461">
        <v>46064</v>
      </c>
      <c r="K1461" t="str">
        <f t="shared" si="224"/>
        <v>150350</v>
      </c>
      <c r="L1461" t="str">
        <f t="shared" si="225"/>
        <v>THỰC PHẨM</v>
      </c>
      <c r="P1461" t="str">
        <f t="shared" si="220"/>
        <v>CHĂM SÓC HÀNG NGÀY</v>
      </c>
      <c r="Q1461" t="str">
        <f t="shared" si="221"/>
        <v>30059</v>
      </c>
      <c r="R1461" t="s">
        <v>3096</v>
      </c>
      <c r="S1461" t="str">
        <f t="shared" si="222"/>
        <v>KLEANNARA- BVS SOONSOOHAN hàng ngày 18cm</v>
      </c>
      <c r="T1461">
        <f t="shared" si="223"/>
        <v>64500</v>
      </c>
      <c r="U1461">
        <v>9</v>
      </c>
      <c r="V1461">
        <v>7</v>
      </c>
      <c r="X1461">
        <v>-2</v>
      </c>
      <c r="Y1461">
        <f t="shared" si="226"/>
        <v>-2</v>
      </c>
      <c r="Z1461" s="101">
        <f t="shared" si="227"/>
        <v>-129000</v>
      </c>
      <c r="AA1461" s="102">
        <v>0</v>
      </c>
    </row>
    <row r="1462" spans="1:27">
      <c r="A1462" t="s">
        <v>27</v>
      </c>
      <c r="B1462" t="s">
        <v>2499</v>
      </c>
      <c r="C1462" t="s">
        <v>2500</v>
      </c>
      <c r="D1462" t="s">
        <v>2501</v>
      </c>
      <c r="E1462">
        <v>145000</v>
      </c>
      <c r="F1462">
        <v>-26</v>
      </c>
      <c r="G1462">
        <v>0</v>
      </c>
      <c r="H1462">
        <v>26</v>
      </c>
      <c r="J1462">
        <v>46064</v>
      </c>
      <c r="K1462" t="str">
        <f t="shared" si="224"/>
        <v>150350</v>
      </c>
      <c r="L1462" t="str">
        <f t="shared" si="225"/>
        <v>THỰC PHẨM</v>
      </c>
      <c r="P1462" t="str">
        <f t="shared" si="220"/>
        <v>CHĂM SÓC HÀNG NGÀY</v>
      </c>
      <c r="Q1462" t="str">
        <f t="shared" si="221"/>
        <v>30062</v>
      </c>
      <c r="R1462" t="s">
        <v>3102</v>
      </c>
      <c r="S1462" t="str">
        <f t="shared" si="222"/>
        <v>KLEANNARA- BVS ZERO hàng ngày ko cánh 18cm</v>
      </c>
      <c r="T1462">
        <f t="shared" si="223"/>
        <v>105000</v>
      </c>
      <c r="U1462">
        <v>4</v>
      </c>
      <c r="V1462">
        <v>3</v>
      </c>
      <c r="X1462">
        <v>-1</v>
      </c>
      <c r="Y1462">
        <f t="shared" si="226"/>
        <v>-1</v>
      </c>
      <c r="Z1462" s="101">
        <f t="shared" si="227"/>
        <v>-105000</v>
      </c>
      <c r="AA1462" s="102">
        <v>0</v>
      </c>
    </row>
    <row r="1463" spans="1:27">
      <c r="A1463" t="s">
        <v>27</v>
      </c>
      <c r="B1463" t="s">
        <v>5775</v>
      </c>
      <c r="C1463" t="s">
        <v>5774</v>
      </c>
      <c r="D1463" t="s">
        <v>5776</v>
      </c>
      <c r="E1463">
        <v>110000</v>
      </c>
      <c r="F1463">
        <v>1</v>
      </c>
      <c r="G1463">
        <v>0</v>
      </c>
      <c r="H1463">
        <v>-1</v>
      </c>
      <c r="J1463" t="s">
        <v>6730</v>
      </c>
      <c r="K1463" t="str">
        <f t="shared" si="224"/>
        <v>150413</v>
      </c>
      <c r="L1463" t="str">
        <f t="shared" si="225"/>
        <v>THỰC PHẨM</v>
      </c>
      <c r="P1463" t="str">
        <f t="shared" si="220"/>
        <v>CHĂM SÓC HÀNG NGÀY</v>
      </c>
      <c r="Q1463" t="str">
        <f t="shared" si="221"/>
        <v>30063</v>
      </c>
      <c r="R1463" t="s">
        <v>5983</v>
      </c>
      <c r="S1463" t="str">
        <f t="shared" si="222"/>
        <v>KLEANNARA- BVS ZERO siêu mỏng có cánh 23cm</v>
      </c>
      <c r="T1463">
        <f t="shared" si="223"/>
        <v>115000</v>
      </c>
      <c r="U1463">
        <v>-1</v>
      </c>
      <c r="V1463">
        <v>0</v>
      </c>
      <c r="W1463">
        <v>1</v>
      </c>
      <c r="Y1463">
        <f t="shared" si="226"/>
        <v>1</v>
      </c>
      <c r="Z1463" s="101">
        <f t="shared" si="227"/>
        <v>115000</v>
      </c>
      <c r="AA1463" s="102">
        <v>46140</v>
      </c>
    </row>
    <row r="1464" spans="1:27">
      <c r="A1464" t="s">
        <v>27</v>
      </c>
      <c r="B1464" t="s">
        <v>5775</v>
      </c>
      <c r="C1464" t="s">
        <v>5774</v>
      </c>
      <c r="D1464" t="s">
        <v>5776</v>
      </c>
      <c r="E1464">
        <v>110000</v>
      </c>
      <c r="F1464">
        <v>-1</v>
      </c>
      <c r="G1464">
        <v>0</v>
      </c>
      <c r="H1464">
        <v>1</v>
      </c>
      <c r="J1464" t="s">
        <v>6730</v>
      </c>
      <c r="K1464" t="str">
        <f t="shared" si="224"/>
        <v>150413</v>
      </c>
      <c r="L1464" t="str">
        <f t="shared" si="225"/>
        <v>THỰC PHẨM</v>
      </c>
      <c r="P1464" t="str">
        <f t="shared" si="220"/>
        <v>CHĂM SÓC HÀNG NGÀY</v>
      </c>
      <c r="Q1464" t="str">
        <f t="shared" si="221"/>
        <v>30094</v>
      </c>
      <c r="R1464" t="s">
        <v>642</v>
      </c>
      <c r="S1464" t="str">
        <f t="shared" si="222"/>
        <v>UFC- Bàn chải đánh răng Clear Wind EX-S lông cứng</v>
      </c>
      <c r="T1464">
        <f t="shared" si="223"/>
        <v>35000</v>
      </c>
      <c r="U1464">
        <v>34</v>
      </c>
      <c r="V1464">
        <v>30</v>
      </c>
      <c r="X1464">
        <v>-4</v>
      </c>
      <c r="Y1464">
        <f t="shared" si="226"/>
        <v>-4</v>
      </c>
      <c r="Z1464" s="101">
        <f t="shared" si="227"/>
        <v>-140000</v>
      </c>
      <c r="AA1464" s="102">
        <v>0</v>
      </c>
    </row>
    <row r="1465" spans="1:27">
      <c r="A1465" t="s">
        <v>27</v>
      </c>
      <c r="B1465" t="s">
        <v>234</v>
      </c>
      <c r="C1465" t="s">
        <v>235</v>
      </c>
      <c r="D1465" t="s">
        <v>236</v>
      </c>
      <c r="E1465">
        <v>48000</v>
      </c>
      <c r="F1465">
        <v>50</v>
      </c>
      <c r="G1465">
        <v>64</v>
      </c>
      <c r="I1465">
        <v>14</v>
      </c>
      <c r="J1465" t="s">
        <v>6355</v>
      </c>
      <c r="K1465" t="str">
        <f t="shared" si="224"/>
        <v>150451</v>
      </c>
      <c r="L1465" t="str">
        <f t="shared" si="225"/>
        <v>THỰC PHẨM</v>
      </c>
      <c r="P1465" t="str">
        <f t="shared" si="220"/>
        <v>CHĂM SÓC HÀNG NGÀY</v>
      </c>
      <c r="Q1465" t="str">
        <f t="shared" si="221"/>
        <v>30095</v>
      </c>
      <c r="R1465" t="s">
        <v>2591</v>
      </c>
      <c r="S1465" t="str">
        <f t="shared" si="222"/>
        <v>UFC- Bàn chải đánh răng Clear Wind EX-S lông mềm</v>
      </c>
      <c r="T1465">
        <f t="shared" si="223"/>
        <v>35000</v>
      </c>
      <c r="U1465">
        <v>28</v>
      </c>
      <c r="V1465">
        <v>29</v>
      </c>
      <c r="X1465">
        <v>1</v>
      </c>
      <c r="Y1465">
        <f t="shared" si="226"/>
        <v>1</v>
      </c>
      <c r="Z1465" s="101">
        <f t="shared" si="227"/>
        <v>35000</v>
      </c>
      <c r="AA1465" s="102">
        <v>0</v>
      </c>
    </row>
    <row r="1466" spans="1:27">
      <c r="A1466" t="s">
        <v>27</v>
      </c>
      <c r="B1466" t="s">
        <v>234</v>
      </c>
      <c r="C1466" t="s">
        <v>235</v>
      </c>
      <c r="D1466" t="s">
        <v>236</v>
      </c>
      <c r="E1466">
        <v>48000</v>
      </c>
      <c r="F1466">
        <v>1</v>
      </c>
      <c r="G1466">
        <v>0</v>
      </c>
      <c r="H1466">
        <v>-1</v>
      </c>
      <c r="J1466" t="s">
        <v>6355</v>
      </c>
      <c r="K1466" t="str">
        <f t="shared" si="224"/>
        <v>150451</v>
      </c>
      <c r="L1466" t="str">
        <f t="shared" si="225"/>
        <v>THỰC PHẨM</v>
      </c>
      <c r="P1466" t="str">
        <f t="shared" si="220"/>
        <v>CHĂM SÓC HÀNG NGÀY</v>
      </c>
      <c r="Q1466" t="str">
        <f t="shared" si="221"/>
        <v>30096</v>
      </c>
      <c r="R1466" t="s">
        <v>2594</v>
      </c>
      <c r="S1466" t="str">
        <f t="shared" si="222"/>
        <v>UFC- Bàn chải đánh răng Clear Wind MX-N lông mềm</v>
      </c>
      <c r="T1466">
        <f t="shared" si="223"/>
        <v>29000</v>
      </c>
      <c r="U1466">
        <v>17</v>
      </c>
      <c r="V1466">
        <v>18</v>
      </c>
      <c r="X1466">
        <v>1</v>
      </c>
      <c r="Y1466">
        <f t="shared" si="226"/>
        <v>1</v>
      </c>
      <c r="Z1466" s="101">
        <f t="shared" si="227"/>
        <v>29000</v>
      </c>
      <c r="AA1466" s="102">
        <v>0</v>
      </c>
    </row>
    <row r="1467" spans="1:27">
      <c r="A1467" t="s">
        <v>27</v>
      </c>
      <c r="B1467" t="s">
        <v>234</v>
      </c>
      <c r="C1467" t="s">
        <v>235</v>
      </c>
      <c r="D1467" t="s">
        <v>236</v>
      </c>
      <c r="E1467">
        <v>48000</v>
      </c>
      <c r="F1467">
        <v>2</v>
      </c>
      <c r="G1467">
        <v>0</v>
      </c>
      <c r="H1467">
        <v>-2</v>
      </c>
      <c r="J1467" t="s">
        <v>6355</v>
      </c>
      <c r="K1467" t="str">
        <f t="shared" si="224"/>
        <v>150451</v>
      </c>
      <c r="L1467" t="str">
        <f t="shared" si="225"/>
        <v>THỰC PHẨM</v>
      </c>
      <c r="P1467" t="str">
        <f t="shared" si="220"/>
        <v>CHĂM SÓC HÀNG NGÀY</v>
      </c>
      <c r="Q1467" t="str">
        <f t="shared" si="221"/>
        <v>30097</v>
      </c>
      <c r="R1467" t="s">
        <v>2597</v>
      </c>
      <c r="S1467" t="str">
        <f t="shared" si="222"/>
        <v>UFC- Bàn chải đánh răng Clear Wind MX-N lông cứng</v>
      </c>
      <c r="T1467">
        <f t="shared" si="223"/>
        <v>29000</v>
      </c>
      <c r="U1467">
        <v>39</v>
      </c>
      <c r="V1467">
        <v>37</v>
      </c>
      <c r="X1467">
        <v>-2</v>
      </c>
      <c r="Y1467">
        <f t="shared" si="226"/>
        <v>-2</v>
      </c>
      <c r="Z1467" s="101">
        <f t="shared" si="227"/>
        <v>-58000</v>
      </c>
      <c r="AA1467" s="102">
        <v>0</v>
      </c>
    </row>
    <row r="1468" spans="1:27">
      <c r="A1468" t="s">
        <v>27</v>
      </c>
      <c r="B1468" t="s">
        <v>234</v>
      </c>
      <c r="C1468" t="s">
        <v>235</v>
      </c>
      <c r="D1468" t="s">
        <v>236</v>
      </c>
      <c r="E1468">
        <v>48000</v>
      </c>
      <c r="F1468">
        <v>1</v>
      </c>
      <c r="G1468">
        <v>0</v>
      </c>
      <c r="H1468">
        <v>-1</v>
      </c>
      <c r="J1468" t="s">
        <v>6355</v>
      </c>
      <c r="K1468" t="str">
        <f t="shared" si="224"/>
        <v>150451</v>
      </c>
      <c r="L1468" t="str">
        <f t="shared" si="225"/>
        <v>THỰC PHẨM</v>
      </c>
      <c r="P1468" t="str">
        <f t="shared" si="220"/>
        <v>CHĂM SÓC HÀNG NGÀY</v>
      </c>
      <c r="Q1468" t="str">
        <f t="shared" si="221"/>
        <v>30098</v>
      </c>
      <c r="R1468" t="s">
        <v>2549</v>
      </c>
      <c r="S1468" t="str">
        <f t="shared" si="222"/>
        <v>TO-PLAN- Khẩu trang gọng mềm 120 chiếc</v>
      </c>
      <c r="T1468">
        <f t="shared" si="223"/>
        <v>295000</v>
      </c>
      <c r="U1468">
        <v>23</v>
      </c>
      <c r="V1468">
        <v>11</v>
      </c>
      <c r="X1468">
        <v>-12</v>
      </c>
      <c r="Y1468">
        <f t="shared" si="226"/>
        <v>-12</v>
      </c>
      <c r="Z1468" s="101">
        <f t="shared" si="227"/>
        <v>-3540000</v>
      </c>
      <c r="AA1468" s="102">
        <v>0</v>
      </c>
    </row>
    <row r="1469" spans="1:27">
      <c r="A1469" t="s">
        <v>27</v>
      </c>
      <c r="B1469" t="s">
        <v>139</v>
      </c>
      <c r="C1469" t="s">
        <v>140</v>
      </c>
      <c r="D1469" t="s">
        <v>141</v>
      </c>
      <c r="E1469">
        <v>139000</v>
      </c>
      <c r="F1469">
        <v>3</v>
      </c>
      <c r="G1469">
        <v>1</v>
      </c>
      <c r="I1469">
        <v>-2</v>
      </c>
      <c r="J1469" t="s">
        <v>6151</v>
      </c>
      <c r="K1469" t="str">
        <f t="shared" si="224"/>
        <v>150457</v>
      </c>
      <c r="L1469" t="str">
        <f t="shared" si="225"/>
        <v>THỰC PHẨM</v>
      </c>
      <c r="P1469" t="str">
        <f t="shared" si="220"/>
        <v>CHĂM SÓC HÀNG NGÀY</v>
      </c>
      <c r="Q1469" t="str">
        <f t="shared" si="221"/>
        <v>30102</v>
      </c>
      <c r="R1469" t="s">
        <v>378</v>
      </c>
      <c r="S1469" t="str">
        <f t="shared" si="222"/>
        <v>LION- Bàn chải đánh răng type-smooth</v>
      </c>
      <c r="T1469">
        <f t="shared" si="223"/>
        <v>55000</v>
      </c>
      <c r="U1469">
        <v>15</v>
      </c>
      <c r="V1469">
        <v>13</v>
      </c>
      <c r="X1469">
        <v>-2</v>
      </c>
      <c r="Y1469">
        <f t="shared" si="226"/>
        <v>-2</v>
      </c>
      <c r="Z1469" s="101">
        <f t="shared" si="227"/>
        <v>-110000</v>
      </c>
      <c r="AA1469" s="102">
        <v>0</v>
      </c>
    </row>
    <row r="1470" spans="1:27">
      <c r="A1470" t="s">
        <v>27</v>
      </c>
      <c r="B1470" t="s">
        <v>139</v>
      </c>
      <c r="C1470" t="s">
        <v>140</v>
      </c>
      <c r="D1470" t="s">
        <v>141</v>
      </c>
      <c r="E1470">
        <v>115000</v>
      </c>
      <c r="F1470">
        <v>-19</v>
      </c>
      <c r="G1470">
        <v>0</v>
      </c>
      <c r="H1470">
        <v>19</v>
      </c>
      <c r="J1470" t="s">
        <v>6151</v>
      </c>
      <c r="K1470" t="str">
        <f t="shared" si="224"/>
        <v>150457</v>
      </c>
      <c r="L1470" t="str">
        <f t="shared" si="225"/>
        <v>THỰC PHẨM</v>
      </c>
      <c r="P1470" t="str">
        <f t="shared" si="220"/>
        <v>CHĂM SÓC HÀNG NGÀY</v>
      </c>
      <c r="Q1470" t="str">
        <f t="shared" si="221"/>
        <v>30103</v>
      </c>
      <c r="R1470" t="s">
        <v>2600</v>
      </c>
      <c r="S1470" t="str">
        <f t="shared" si="222"/>
        <v>LION- Bàn chải đánh răng type-sharp lông mềm</v>
      </c>
      <c r="T1470">
        <f t="shared" si="223"/>
        <v>55000</v>
      </c>
      <c r="U1470">
        <v>16</v>
      </c>
      <c r="V1470">
        <v>18</v>
      </c>
      <c r="X1470">
        <v>2</v>
      </c>
      <c r="Y1470">
        <f t="shared" si="226"/>
        <v>2</v>
      </c>
      <c r="Z1470" s="101">
        <f t="shared" si="227"/>
        <v>110000</v>
      </c>
      <c r="AA1470" s="102">
        <v>0</v>
      </c>
    </row>
    <row r="1471" spans="1:27">
      <c r="A1471" t="s">
        <v>27</v>
      </c>
      <c r="B1471" t="s">
        <v>139</v>
      </c>
      <c r="C1471" t="s">
        <v>140</v>
      </c>
      <c r="D1471" t="s">
        <v>141</v>
      </c>
      <c r="E1471">
        <v>135000</v>
      </c>
      <c r="F1471">
        <v>3</v>
      </c>
      <c r="G1471">
        <v>0</v>
      </c>
      <c r="H1471">
        <v>-3</v>
      </c>
      <c r="J1471" t="s">
        <v>6151</v>
      </c>
      <c r="K1471" t="str">
        <f t="shared" si="224"/>
        <v>150457</v>
      </c>
      <c r="L1471" t="str">
        <f t="shared" si="225"/>
        <v>THỰC PHẨM</v>
      </c>
      <c r="P1471" t="str">
        <f t="shared" si="220"/>
        <v>CHĂM SÓC HÀNG NGÀY</v>
      </c>
      <c r="Q1471" t="str">
        <f t="shared" si="221"/>
        <v>30109</v>
      </c>
      <c r="R1471" t="s">
        <v>5637</v>
      </c>
      <c r="S1471" t="str">
        <f t="shared" si="222"/>
        <v>IMA KRASIMO - Hộp 200 Bông Ngoáy Tai (hồng)</v>
      </c>
      <c r="T1471">
        <f t="shared" si="223"/>
        <v>40000</v>
      </c>
      <c r="U1471">
        <v>-2</v>
      </c>
      <c r="V1471">
        <v>0</v>
      </c>
      <c r="W1471">
        <v>2</v>
      </c>
      <c r="Y1471">
        <f t="shared" si="226"/>
        <v>2</v>
      </c>
      <c r="Z1471" s="101">
        <f t="shared" si="227"/>
        <v>80000</v>
      </c>
      <c r="AA1471" s="102">
        <v>46087</v>
      </c>
    </row>
    <row r="1472" spans="1:27">
      <c r="A1472" t="s">
        <v>27</v>
      </c>
      <c r="B1472" t="s">
        <v>139</v>
      </c>
      <c r="C1472" t="s">
        <v>140</v>
      </c>
      <c r="D1472" t="s">
        <v>141</v>
      </c>
      <c r="E1472">
        <v>135000</v>
      </c>
      <c r="F1472">
        <v>1</v>
      </c>
      <c r="G1472">
        <v>0</v>
      </c>
      <c r="H1472">
        <v>-1</v>
      </c>
      <c r="J1472" t="s">
        <v>6151</v>
      </c>
      <c r="K1472" t="str">
        <f t="shared" si="224"/>
        <v>150457</v>
      </c>
      <c r="L1472" t="str">
        <f t="shared" si="225"/>
        <v>THỰC PHẨM</v>
      </c>
    </row>
    <row r="1473" spans="1:12">
      <c r="A1473" t="s">
        <v>27</v>
      </c>
      <c r="B1473" t="s">
        <v>139</v>
      </c>
      <c r="C1473" t="s">
        <v>140</v>
      </c>
      <c r="D1473" t="s">
        <v>141</v>
      </c>
      <c r="E1473">
        <v>135000</v>
      </c>
      <c r="F1473">
        <v>1</v>
      </c>
      <c r="G1473">
        <v>0</v>
      </c>
      <c r="H1473">
        <v>-1</v>
      </c>
      <c r="J1473" t="s">
        <v>6151</v>
      </c>
      <c r="K1473" t="str">
        <f t="shared" si="224"/>
        <v>150457</v>
      </c>
      <c r="L1473" t="str">
        <f t="shared" si="225"/>
        <v>THỰC PHẨM</v>
      </c>
    </row>
    <row r="1474" spans="1:12">
      <c r="A1474" t="s">
        <v>27</v>
      </c>
      <c r="B1474" t="s">
        <v>139</v>
      </c>
      <c r="C1474" t="s">
        <v>140</v>
      </c>
      <c r="D1474" t="s">
        <v>141</v>
      </c>
      <c r="E1474">
        <v>135000</v>
      </c>
      <c r="F1474">
        <v>-9</v>
      </c>
      <c r="G1474">
        <v>0</v>
      </c>
      <c r="H1474">
        <v>9</v>
      </c>
      <c r="J1474" t="s">
        <v>6151</v>
      </c>
      <c r="K1474" t="str">
        <f t="shared" si="224"/>
        <v>150457</v>
      </c>
      <c r="L1474" t="str">
        <f t="shared" si="225"/>
        <v>THỰC PHẨM</v>
      </c>
    </row>
    <row r="1475" spans="1:12">
      <c r="A1475" t="s">
        <v>27</v>
      </c>
      <c r="B1475" t="s">
        <v>139</v>
      </c>
      <c r="C1475" t="s">
        <v>140</v>
      </c>
      <c r="D1475" t="s">
        <v>141</v>
      </c>
      <c r="E1475">
        <v>135000</v>
      </c>
      <c r="F1475">
        <v>-1</v>
      </c>
      <c r="G1475">
        <v>0</v>
      </c>
      <c r="H1475">
        <v>1</v>
      </c>
      <c r="J1475" t="s">
        <v>6151</v>
      </c>
      <c r="K1475" t="str">
        <f t="shared" si="224"/>
        <v>150457</v>
      </c>
      <c r="L1475" t="str">
        <f t="shared" si="225"/>
        <v>THỰC PHẨM</v>
      </c>
    </row>
    <row r="1476" spans="1:12">
      <c r="A1476" t="s">
        <v>27</v>
      </c>
      <c r="B1476" t="s">
        <v>139</v>
      </c>
      <c r="C1476" t="s">
        <v>140</v>
      </c>
      <c r="D1476" t="s">
        <v>141</v>
      </c>
      <c r="E1476">
        <v>135000</v>
      </c>
      <c r="F1476">
        <v>-2</v>
      </c>
      <c r="G1476">
        <v>0</v>
      </c>
      <c r="H1476">
        <v>2</v>
      </c>
      <c r="J1476" t="s">
        <v>6151</v>
      </c>
      <c r="K1476" t="str">
        <f t="shared" si="224"/>
        <v>150457</v>
      </c>
      <c r="L1476" t="str">
        <f t="shared" si="225"/>
        <v>THỰC PHẨM</v>
      </c>
    </row>
    <row r="1477" spans="1:12">
      <c r="A1477" t="s">
        <v>27</v>
      </c>
      <c r="B1477" t="s">
        <v>139</v>
      </c>
      <c r="C1477" t="s">
        <v>140</v>
      </c>
      <c r="D1477" t="s">
        <v>141</v>
      </c>
      <c r="E1477">
        <v>139000</v>
      </c>
      <c r="F1477">
        <v>-1</v>
      </c>
      <c r="G1477">
        <v>0</v>
      </c>
      <c r="H1477">
        <v>1</v>
      </c>
      <c r="J1477" t="s">
        <v>6151</v>
      </c>
      <c r="K1477" t="str">
        <f t="shared" si="224"/>
        <v>150457</v>
      </c>
      <c r="L1477" t="str">
        <f t="shared" si="225"/>
        <v>THỰC PHẨM</v>
      </c>
    </row>
    <row r="1478" spans="1:12">
      <c r="A1478" t="s">
        <v>27</v>
      </c>
      <c r="B1478" t="s">
        <v>139</v>
      </c>
      <c r="C1478" t="s">
        <v>140</v>
      </c>
      <c r="D1478" t="s">
        <v>141</v>
      </c>
      <c r="E1478">
        <v>139000</v>
      </c>
      <c r="F1478">
        <v>-3</v>
      </c>
      <c r="G1478">
        <v>0</v>
      </c>
      <c r="H1478">
        <v>3</v>
      </c>
      <c r="J1478" t="s">
        <v>6151</v>
      </c>
      <c r="K1478" t="str">
        <f t="shared" si="224"/>
        <v>150457</v>
      </c>
      <c r="L1478" t="str">
        <f t="shared" si="225"/>
        <v>THỰC PHẨM</v>
      </c>
    </row>
    <row r="1479" spans="1:12">
      <c r="A1479" t="s">
        <v>27</v>
      </c>
      <c r="B1479" t="s">
        <v>139</v>
      </c>
      <c r="C1479" t="s">
        <v>140</v>
      </c>
      <c r="D1479" t="s">
        <v>141</v>
      </c>
      <c r="E1479">
        <v>139000</v>
      </c>
      <c r="F1479">
        <v>-1</v>
      </c>
      <c r="G1479">
        <v>0</v>
      </c>
      <c r="H1479">
        <v>1</v>
      </c>
      <c r="J1479" t="s">
        <v>6151</v>
      </c>
      <c r="K1479" t="str">
        <f t="shared" si="224"/>
        <v>150457</v>
      </c>
      <c r="L1479" t="str">
        <f t="shared" si="225"/>
        <v>THỰC PHẨM</v>
      </c>
    </row>
    <row r="1480" spans="1:12">
      <c r="A1480" t="s">
        <v>27</v>
      </c>
      <c r="B1480" t="s">
        <v>139</v>
      </c>
      <c r="C1480" t="s">
        <v>140</v>
      </c>
      <c r="D1480" t="s">
        <v>141</v>
      </c>
      <c r="E1480">
        <v>139000</v>
      </c>
      <c r="F1480">
        <v>10</v>
      </c>
      <c r="G1480">
        <v>0</v>
      </c>
      <c r="H1480">
        <v>-10</v>
      </c>
      <c r="J1480" t="s">
        <v>6151</v>
      </c>
      <c r="K1480" t="str">
        <f t="shared" si="224"/>
        <v>150457</v>
      </c>
      <c r="L1480" t="str">
        <f t="shared" si="225"/>
        <v>THỰC PHẨM</v>
      </c>
    </row>
    <row r="1481" spans="1:12">
      <c r="A1481" t="s">
        <v>27</v>
      </c>
      <c r="B1481" t="s">
        <v>5215</v>
      </c>
      <c r="C1481" t="s">
        <v>5195</v>
      </c>
      <c r="D1481" t="s">
        <v>5216</v>
      </c>
      <c r="E1481">
        <v>110000</v>
      </c>
      <c r="F1481">
        <v>15</v>
      </c>
      <c r="G1481">
        <v>11</v>
      </c>
      <c r="H1481">
        <v>-4</v>
      </c>
      <c r="J1481" t="s">
        <v>6662</v>
      </c>
      <c r="K1481" t="str">
        <f t="shared" si="224"/>
        <v>150478</v>
      </c>
      <c r="L1481" t="str">
        <f t="shared" si="225"/>
        <v>THỰC PHẨM</v>
      </c>
    </row>
    <row r="1482" spans="1:12">
      <c r="A1482" t="s">
        <v>135</v>
      </c>
      <c r="B1482" t="s">
        <v>5215</v>
      </c>
      <c r="C1482" t="s">
        <v>5195</v>
      </c>
      <c r="D1482" t="s">
        <v>5216</v>
      </c>
      <c r="E1482">
        <v>110000</v>
      </c>
      <c r="F1482">
        <v>-43</v>
      </c>
      <c r="G1482">
        <v>0</v>
      </c>
      <c r="H1482">
        <v>43</v>
      </c>
      <c r="J1482" t="s">
        <v>6662</v>
      </c>
      <c r="K1482" t="str">
        <f t="shared" si="224"/>
        <v>150478</v>
      </c>
      <c r="L1482" t="str">
        <f t="shared" si="225"/>
        <v>NGÀNH KHÁC</v>
      </c>
    </row>
    <row r="1483" spans="1:12">
      <c r="A1483" t="s">
        <v>27</v>
      </c>
      <c r="B1483" t="s">
        <v>5192</v>
      </c>
      <c r="C1483" t="s">
        <v>5193</v>
      </c>
      <c r="D1483" t="s">
        <v>5194</v>
      </c>
      <c r="E1483">
        <v>110000</v>
      </c>
      <c r="F1483">
        <v>-4</v>
      </c>
      <c r="G1483">
        <v>0</v>
      </c>
      <c r="H1483">
        <v>4</v>
      </c>
      <c r="J1483" t="s">
        <v>6655</v>
      </c>
      <c r="K1483" t="str">
        <f t="shared" si="224"/>
        <v>150480</v>
      </c>
      <c r="L1483" t="str">
        <f t="shared" si="225"/>
        <v>THỰC PHẨM</v>
      </c>
    </row>
    <row r="1484" spans="1:12">
      <c r="A1484" t="s">
        <v>27</v>
      </c>
      <c r="B1484" t="s">
        <v>5192</v>
      </c>
      <c r="C1484" t="s">
        <v>5193</v>
      </c>
      <c r="D1484" t="s">
        <v>5194</v>
      </c>
      <c r="E1484">
        <v>110000</v>
      </c>
      <c r="F1484">
        <v>5</v>
      </c>
      <c r="G1484">
        <v>4</v>
      </c>
      <c r="H1484">
        <v>-1</v>
      </c>
      <c r="J1484" t="s">
        <v>6655</v>
      </c>
      <c r="K1484" t="str">
        <f t="shared" si="224"/>
        <v>150480</v>
      </c>
      <c r="L1484" t="str">
        <f t="shared" si="225"/>
        <v>THỰC PHẨM</v>
      </c>
    </row>
    <row r="1485" spans="1:12">
      <c r="A1485" t="s">
        <v>27</v>
      </c>
      <c r="B1485" t="s">
        <v>5192</v>
      </c>
      <c r="C1485" t="s">
        <v>5193</v>
      </c>
      <c r="D1485" t="s">
        <v>5194</v>
      </c>
      <c r="E1485">
        <v>110000</v>
      </c>
      <c r="F1485">
        <v>4</v>
      </c>
      <c r="G1485">
        <v>2</v>
      </c>
      <c r="H1485">
        <v>-2</v>
      </c>
      <c r="J1485" t="s">
        <v>6655</v>
      </c>
      <c r="K1485" t="str">
        <f t="shared" si="224"/>
        <v>150480</v>
      </c>
      <c r="L1485" t="str">
        <f t="shared" si="225"/>
        <v>THỰC PHẨM</v>
      </c>
    </row>
    <row r="1486" spans="1:12">
      <c r="A1486" t="s">
        <v>27</v>
      </c>
      <c r="B1486" t="s">
        <v>5192</v>
      </c>
      <c r="C1486" t="s">
        <v>5193</v>
      </c>
      <c r="D1486" t="s">
        <v>5194</v>
      </c>
      <c r="E1486">
        <v>110000</v>
      </c>
      <c r="F1486">
        <v>2</v>
      </c>
      <c r="G1486">
        <v>0</v>
      </c>
      <c r="H1486">
        <v>-2</v>
      </c>
      <c r="J1486" t="s">
        <v>6655</v>
      </c>
      <c r="K1486" t="str">
        <f t="shared" si="224"/>
        <v>150480</v>
      </c>
      <c r="L1486" t="str">
        <f t="shared" si="225"/>
        <v>THỰC PHẨM</v>
      </c>
    </row>
    <row r="1487" spans="1:12">
      <c r="A1487" t="s">
        <v>27</v>
      </c>
      <c r="B1487" t="s">
        <v>5469</v>
      </c>
      <c r="C1487" t="s">
        <v>5376</v>
      </c>
      <c r="D1487" t="s">
        <v>5470</v>
      </c>
      <c r="E1487">
        <v>75000</v>
      </c>
      <c r="F1487">
        <v>9</v>
      </c>
      <c r="G1487">
        <v>8</v>
      </c>
      <c r="H1487">
        <v>-1</v>
      </c>
      <c r="J1487" t="s">
        <v>6215</v>
      </c>
      <c r="K1487" t="str">
        <f t="shared" si="224"/>
        <v>150806</v>
      </c>
      <c r="L1487" t="str">
        <f t="shared" si="225"/>
        <v>THỰC PHẨM</v>
      </c>
    </row>
    <row r="1488" spans="1:12">
      <c r="A1488" t="s">
        <v>27</v>
      </c>
      <c r="B1488" t="s">
        <v>5469</v>
      </c>
      <c r="C1488" t="s">
        <v>5376</v>
      </c>
      <c r="D1488" t="s">
        <v>5470</v>
      </c>
      <c r="E1488">
        <v>75000</v>
      </c>
      <c r="G1488">
        <v>-3</v>
      </c>
      <c r="H1488">
        <v>-3</v>
      </c>
      <c r="J1488" t="s">
        <v>6215</v>
      </c>
      <c r="K1488" t="str">
        <f t="shared" si="224"/>
        <v>150806</v>
      </c>
      <c r="L1488" t="str">
        <f t="shared" si="225"/>
        <v>THỰC PHẨM</v>
      </c>
    </row>
    <row r="1489" spans="1:12">
      <c r="A1489" t="s">
        <v>27</v>
      </c>
      <c r="B1489" t="s">
        <v>5469</v>
      </c>
      <c r="C1489" t="s">
        <v>5376</v>
      </c>
      <c r="D1489" t="s">
        <v>5470</v>
      </c>
      <c r="E1489">
        <v>75000</v>
      </c>
      <c r="F1489">
        <v>5</v>
      </c>
      <c r="G1489">
        <v>3</v>
      </c>
      <c r="H1489">
        <v>-2</v>
      </c>
      <c r="J1489" t="s">
        <v>6215</v>
      </c>
      <c r="K1489" t="str">
        <f t="shared" si="224"/>
        <v>150806</v>
      </c>
      <c r="L1489" t="str">
        <f t="shared" si="225"/>
        <v>THỰC PHẨM</v>
      </c>
    </row>
    <row r="1490" spans="1:12">
      <c r="A1490" t="s">
        <v>27</v>
      </c>
      <c r="B1490" t="s">
        <v>5469</v>
      </c>
      <c r="C1490" t="s">
        <v>5376</v>
      </c>
      <c r="D1490" t="s">
        <v>5470</v>
      </c>
      <c r="E1490">
        <v>75000</v>
      </c>
      <c r="F1490">
        <v>-3</v>
      </c>
      <c r="G1490">
        <v>0</v>
      </c>
      <c r="H1490">
        <v>3</v>
      </c>
      <c r="J1490" t="s">
        <v>6215</v>
      </c>
      <c r="K1490" t="str">
        <f t="shared" si="224"/>
        <v>150806</v>
      </c>
      <c r="L1490" t="str">
        <f t="shared" si="225"/>
        <v>THỰC PHẨM</v>
      </c>
    </row>
    <row r="1491" spans="1:12">
      <c r="A1491" t="s">
        <v>27</v>
      </c>
      <c r="B1491" t="s">
        <v>5469</v>
      </c>
      <c r="C1491" t="s">
        <v>5376</v>
      </c>
      <c r="D1491" t="s">
        <v>5470</v>
      </c>
      <c r="E1491">
        <v>75000</v>
      </c>
      <c r="F1491">
        <v>-1</v>
      </c>
      <c r="G1491">
        <v>0</v>
      </c>
      <c r="H1491">
        <v>1</v>
      </c>
      <c r="J1491" t="s">
        <v>6215</v>
      </c>
      <c r="K1491" t="str">
        <f t="shared" si="224"/>
        <v>150806</v>
      </c>
      <c r="L1491" t="str">
        <f t="shared" si="225"/>
        <v>THỰC PHẨM</v>
      </c>
    </row>
    <row r="1492" spans="1:12">
      <c r="A1492" t="s">
        <v>27</v>
      </c>
      <c r="B1492" t="s">
        <v>5469</v>
      </c>
      <c r="C1492" t="s">
        <v>5376</v>
      </c>
      <c r="D1492" t="s">
        <v>5470</v>
      </c>
      <c r="E1492">
        <v>75000</v>
      </c>
      <c r="F1492">
        <v>-1</v>
      </c>
      <c r="G1492">
        <v>0</v>
      </c>
      <c r="H1492">
        <v>1</v>
      </c>
      <c r="J1492" t="s">
        <v>6215</v>
      </c>
      <c r="K1492" t="str">
        <f t="shared" si="224"/>
        <v>150806</v>
      </c>
      <c r="L1492" t="str">
        <f t="shared" si="225"/>
        <v>THỰC PHẨM</v>
      </c>
    </row>
    <row r="1493" spans="1:12">
      <c r="A1493" t="s">
        <v>27</v>
      </c>
      <c r="B1493" t="s">
        <v>5469</v>
      </c>
      <c r="C1493" t="s">
        <v>5376</v>
      </c>
      <c r="D1493" t="s">
        <v>5470</v>
      </c>
      <c r="E1493">
        <v>75000</v>
      </c>
      <c r="F1493">
        <v>-1</v>
      </c>
      <c r="G1493">
        <v>0</v>
      </c>
      <c r="H1493">
        <v>1</v>
      </c>
      <c r="J1493" t="s">
        <v>6215</v>
      </c>
      <c r="K1493" t="str">
        <f t="shared" si="224"/>
        <v>150806</v>
      </c>
      <c r="L1493" t="str">
        <f t="shared" si="225"/>
        <v>THỰC PHẨM</v>
      </c>
    </row>
    <row r="1494" spans="1:12">
      <c r="A1494" t="s">
        <v>27</v>
      </c>
      <c r="B1494" t="s">
        <v>2478</v>
      </c>
      <c r="C1494" t="s">
        <v>2479</v>
      </c>
      <c r="D1494" t="s">
        <v>2480</v>
      </c>
      <c r="E1494">
        <v>128000</v>
      </c>
      <c r="F1494">
        <v>10</v>
      </c>
      <c r="G1494">
        <v>0</v>
      </c>
      <c r="I1494">
        <v>-10</v>
      </c>
      <c r="J1494" t="s">
        <v>6107</v>
      </c>
      <c r="K1494" t="str">
        <f t="shared" si="224"/>
        <v>150812</v>
      </c>
      <c r="L1494" t="str">
        <f t="shared" si="225"/>
        <v>THỰC PHẨM</v>
      </c>
    </row>
    <row r="1495" spans="1:12">
      <c r="A1495" t="s">
        <v>27</v>
      </c>
      <c r="B1495" t="s">
        <v>2478</v>
      </c>
      <c r="C1495" t="s">
        <v>2479</v>
      </c>
      <c r="D1495" t="s">
        <v>2480</v>
      </c>
      <c r="E1495">
        <v>128000</v>
      </c>
      <c r="F1495">
        <v>26</v>
      </c>
      <c r="G1495">
        <v>25</v>
      </c>
      <c r="H1495">
        <v>-1</v>
      </c>
      <c r="J1495" t="s">
        <v>6107</v>
      </c>
      <c r="K1495" t="str">
        <f t="shared" si="224"/>
        <v>150812</v>
      </c>
      <c r="L1495" t="str">
        <f t="shared" si="225"/>
        <v>THỰC PHẨM</v>
      </c>
    </row>
    <row r="1496" spans="1:12">
      <c r="A1496" t="s">
        <v>27</v>
      </c>
      <c r="B1496" t="s">
        <v>2478</v>
      </c>
      <c r="C1496" t="s">
        <v>2479</v>
      </c>
      <c r="D1496" t="s">
        <v>2480</v>
      </c>
      <c r="E1496">
        <v>128000</v>
      </c>
      <c r="F1496">
        <v>25</v>
      </c>
      <c r="G1496">
        <v>16</v>
      </c>
      <c r="H1496">
        <v>-9</v>
      </c>
      <c r="J1496" t="s">
        <v>6107</v>
      </c>
      <c r="K1496" t="str">
        <f t="shared" si="224"/>
        <v>150812</v>
      </c>
      <c r="L1496" t="str">
        <f t="shared" si="225"/>
        <v>THỰC PHẨM</v>
      </c>
    </row>
    <row r="1497" spans="1:12">
      <c r="A1497" t="s">
        <v>27</v>
      </c>
      <c r="B1497" t="s">
        <v>2478</v>
      </c>
      <c r="C1497" t="s">
        <v>2479</v>
      </c>
      <c r="D1497" t="s">
        <v>2480</v>
      </c>
      <c r="E1497">
        <v>128000</v>
      </c>
      <c r="F1497">
        <v>3</v>
      </c>
      <c r="G1497">
        <v>0</v>
      </c>
      <c r="H1497">
        <v>-3</v>
      </c>
      <c r="J1497" t="s">
        <v>6107</v>
      </c>
      <c r="K1497" t="str">
        <f t="shared" si="224"/>
        <v>150812</v>
      </c>
      <c r="L1497" t="str">
        <f t="shared" si="225"/>
        <v>THỰC PHẨM</v>
      </c>
    </row>
    <row r="1498" spans="1:12">
      <c r="A1498" t="s">
        <v>27</v>
      </c>
      <c r="B1498" t="s">
        <v>5565</v>
      </c>
      <c r="C1498" t="s">
        <v>5566</v>
      </c>
      <c r="D1498" t="s">
        <v>5567</v>
      </c>
      <c r="E1498">
        <v>94000</v>
      </c>
      <c r="F1498">
        <v>2</v>
      </c>
      <c r="G1498">
        <v>0</v>
      </c>
      <c r="H1498">
        <v>-2</v>
      </c>
      <c r="J1498" t="s">
        <v>6707</v>
      </c>
      <c r="K1498" t="str">
        <f t="shared" si="224"/>
        <v>150869</v>
      </c>
      <c r="L1498" t="str">
        <f t="shared" si="225"/>
        <v>THỰC PHẨM</v>
      </c>
    </row>
    <row r="1499" spans="1:12">
      <c r="A1499" t="s">
        <v>27</v>
      </c>
      <c r="B1499" t="s">
        <v>5565</v>
      </c>
      <c r="C1499" t="s">
        <v>5566</v>
      </c>
      <c r="D1499" t="s">
        <v>5567</v>
      </c>
      <c r="E1499">
        <v>94000</v>
      </c>
      <c r="F1499">
        <v>-1</v>
      </c>
      <c r="G1499">
        <v>0</v>
      </c>
      <c r="H1499">
        <v>1</v>
      </c>
      <c r="J1499" t="s">
        <v>6707</v>
      </c>
      <c r="K1499" t="str">
        <f t="shared" si="224"/>
        <v>150869</v>
      </c>
      <c r="L1499" t="str">
        <f t="shared" si="225"/>
        <v>THỰC PHẨM</v>
      </c>
    </row>
    <row r="1500" spans="1:12">
      <c r="A1500" t="s">
        <v>27</v>
      </c>
      <c r="B1500" t="s">
        <v>5565</v>
      </c>
      <c r="C1500" t="s">
        <v>5566</v>
      </c>
      <c r="D1500" t="s">
        <v>5567</v>
      </c>
      <c r="E1500">
        <v>94000</v>
      </c>
      <c r="F1500">
        <v>-1</v>
      </c>
      <c r="G1500">
        <v>0</v>
      </c>
      <c r="H1500">
        <v>1</v>
      </c>
      <c r="J1500" t="s">
        <v>6707</v>
      </c>
      <c r="K1500" t="str">
        <f t="shared" si="224"/>
        <v>150869</v>
      </c>
      <c r="L1500" t="str">
        <f t="shared" si="225"/>
        <v>THỰC PHẨM</v>
      </c>
    </row>
    <row r="1501" spans="1:12">
      <c r="A1501" t="s">
        <v>27</v>
      </c>
      <c r="B1501" t="s">
        <v>3233</v>
      </c>
      <c r="C1501" t="s">
        <v>3234</v>
      </c>
      <c r="D1501" t="s">
        <v>3235</v>
      </c>
      <c r="E1501">
        <v>38000</v>
      </c>
      <c r="F1501">
        <v>20</v>
      </c>
      <c r="G1501">
        <v>17</v>
      </c>
      <c r="I1501">
        <v>-3</v>
      </c>
      <c r="J1501">
        <v>46106</v>
      </c>
      <c r="K1501" t="str">
        <f t="shared" si="224"/>
        <v>151049</v>
      </c>
      <c r="L1501" t="str">
        <f t="shared" si="225"/>
        <v>THỰC PHẨM</v>
      </c>
    </row>
    <row r="1502" spans="1:12">
      <c r="A1502" t="s">
        <v>27</v>
      </c>
      <c r="B1502" t="s">
        <v>3233</v>
      </c>
      <c r="C1502" t="s">
        <v>3234</v>
      </c>
      <c r="D1502" t="s">
        <v>3235</v>
      </c>
      <c r="E1502">
        <v>38000</v>
      </c>
      <c r="F1502">
        <v>-4</v>
      </c>
      <c r="G1502">
        <v>0</v>
      </c>
      <c r="H1502">
        <v>4</v>
      </c>
      <c r="J1502">
        <v>46106</v>
      </c>
      <c r="K1502" t="str">
        <f t="shared" si="224"/>
        <v>151049</v>
      </c>
      <c r="L1502" t="str">
        <f t="shared" si="225"/>
        <v>THỰC PHẨM</v>
      </c>
    </row>
    <row r="1503" spans="1:12">
      <c r="A1503" t="s">
        <v>27</v>
      </c>
      <c r="B1503" t="s">
        <v>5049</v>
      </c>
      <c r="C1503" t="s">
        <v>5050</v>
      </c>
      <c r="D1503" t="s">
        <v>5051</v>
      </c>
      <c r="E1503">
        <v>115000</v>
      </c>
      <c r="F1503">
        <v>-12</v>
      </c>
      <c r="G1503">
        <v>0</v>
      </c>
      <c r="H1503">
        <v>12</v>
      </c>
      <c r="J1503" t="s">
        <v>6628</v>
      </c>
      <c r="K1503" t="str">
        <f t="shared" si="224"/>
        <v>151221</v>
      </c>
      <c r="L1503" t="str">
        <f t="shared" si="225"/>
        <v>THỰC PHẨM</v>
      </c>
    </row>
    <row r="1504" spans="1:12">
      <c r="A1504" t="s">
        <v>27</v>
      </c>
      <c r="B1504" t="s">
        <v>5049</v>
      </c>
      <c r="C1504" t="s">
        <v>5050</v>
      </c>
      <c r="D1504" t="s">
        <v>5051</v>
      </c>
      <c r="E1504">
        <v>115000</v>
      </c>
      <c r="F1504">
        <v>-2</v>
      </c>
      <c r="G1504">
        <v>0</v>
      </c>
      <c r="H1504">
        <v>2</v>
      </c>
      <c r="J1504" t="s">
        <v>6628</v>
      </c>
      <c r="K1504" t="str">
        <f t="shared" si="224"/>
        <v>151221</v>
      </c>
      <c r="L1504" t="str">
        <f t="shared" si="225"/>
        <v>THỰC PHẨM</v>
      </c>
    </row>
    <row r="1505" spans="1:12">
      <c r="A1505" t="s">
        <v>27</v>
      </c>
      <c r="B1505" t="s">
        <v>3227</v>
      </c>
      <c r="C1505" t="s">
        <v>3228</v>
      </c>
      <c r="D1505" t="s">
        <v>3229</v>
      </c>
      <c r="E1505">
        <v>51000</v>
      </c>
      <c r="F1505">
        <v>25</v>
      </c>
      <c r="G1505">
        <v>30</v>
      </c>
      <c r="I1505">
        <v>5</v>
      </c>
      <c r="J1505" t="s">
        <v>6109</v>
      </c>
      <c r="K1505" t="str">
        <f t="shared" si="224"/>
        <v>151565</v>
      </c>
      <c r="L1505" t="str">
        <f t="shared" si="225"/>
        <v>THỰC PHẨM</v>
      </c>
    </row>
    <row r="1506" spans="1:12">
      <c r="A1506" t="s">
        <v>27</v>
      </c>
      <c r="B1506" t="s">
        <v>3227</v>
      </c>
      <c r="C1506" t="s">
        <v>3228</v>
      </c>
      <c r="D1506" t="s">
        <v>3229</v>
      </c>
      <c r="E1506">
        <v>51000</v>
      </c>
      <c r="F1506">
        <v>3</v>
      </c>
      <c r="G1506">
        <v>0</v>
      </c>
      <c r="H1506">
        <v>-3</v>
      </c>
      <c r="J1506" t="s">
        <v>6109</v>
      </c>
      <c r="K1506" t="str">
        <f t="shared" si="224"/>
        <v>151565</v>
      </c>
      <c r="L1506" t="str">
        <f t="shared" si="225"/>
        <v>THỰC PHẨM</v>
      </c>
    </row>
    <row r="1507" spans="1:12">
      <c r="A1507" t="s">
        <v>27</v>
      </c>
      <c r="B1507" t="s">
        <v>3227</v>
      </c>
      <c r="C1507" t="s">
        <v>3228</v>
      </c>
      <c r="D1507" t="s">
        <v>3229</v>
      </c>
      <c r="E1507">
        <v>51000</v>
      </c>
      <c r="F1507">
        <v>1</v>
      </c>
      <c r="G1507">
        <v>0</v>
      </c>
      <c r="H1507">
        <v>-1</v>
      </c>
      <c r="J1507" t="s">
        <v>6109</v>
      </c>
      <c r="K1507" t="str">
        <f t="shared" si="224"/>
        <v>151565</v>
      </c>
      <c r="L1507" t="str">
        <f t="shared" si="225"/>
        <v>THỰC PHẨM</v>
      </c>
    </row>
    <row r="1508" spans="1:12">
      <c r="A1508" t="s">
        <v>27</v>
      </c>
      <c r="B1508" t="s">
        <v>3227</v>
      </c>
      <c r="C1508" t="s">
        <v>3228</v>
      </c>
      <c r="D1508" t="s">
        <v>3229</v>
      </c>
      <c r="E1508">
        <v>51000</v>
      </c>
      <c r="F1508">
        <v>36</v>
      </c>
      <c r="G1508">
        <v>35</v>
      </c>
      <c r="H1508">
        <v>-1</v>
      </c>
      <c r="J1508" t="s">
        <v>6109</v>
      </c>
      <c r="K1508" t="str">
        <f t="shared" si="224"/>
        <v>151565</v>
      </c>
      <c r="L1508" t="str">
        <f t="shared" si="225"/>
        <v>THỰC PHẨM</v>
      </c>
    </row>
    <row r="1509" spans="1:12">
      <c r="A1509" t="s">
        <v>27</v>
      </c>
      <c r="B1509" t="s">
        <v>204</v>
      </c>
      <c r="C1509" t="s">
        <v>205</v>
      </c>
      <c r="D1509" t="s">
        <v>206</v>
      </c>
      <c r="E1509">
        <v>39000</v>
      </c>
      <c r="F1509">
        <v>352</v>
      </c>
      <c r="G1509">
        <v>355</v>
      </c>
      <c r="I1509">
        <v>3</v>
      </c>
      <c r="J1509">
        <v>46153</v>
      </c>
      <c r="K1509" t="str">
        <f t="shared" si="224"/>
        <v>151596</v>
      </c>
      <c r="L1509" t="str">
        <f t="shared" si="225"/>
        <v>THỰC PHẨM</v>
      </c>
    </row>
    <row r="1510" spans="1:12">
      <c r="A1510" t="s">
        <v>27</v>
      </c>
      <c r="B1510" t="s">
        <v>204</v>
      </c>
      <c r="C1510" t="s">
        <v>205</v>
      </c>
      <c r="D1510" t="s">
        <v>206</v>
      </c>
      <c r="E1510">
        <v>39000</v>
      </c>
      <c r="F1510">
        <v>356</v>
      </c>
      <c r="G1510">
        <v>353</v>
      </c>
      <c r="H1510">
        <v>-3</v>
      </c>
      <c r="J1510">
        <v>46153</v>
      </c>
      <c r="K1510" t="str">
        <f t="shared" ref="K1510:K1573" si="228">B1510</f>
        <v>151596</v>
      </c>
      <c r="L1510" t="str">
        <f t="shared" ref="L1510:L1573" si="229">A1510</f>
        <v>THỰC PHẨM</v>
      </c>
    </row>
    <row r="1511" spans="1:12">
      <c r="A1511" t="s">
        <v>27</v>
      </c>
      <c r="B1511" t="s">
        <v>269</v>
      </c>
      <c r="C1511" t="s">
        <v>270</v>
      </c>
      <c r="D1511" t="s">
        <v>271</v>
      </c>
      <c r="E1511">
        <v>69000</v>
      </c>
      <c r="F1511">
        <v>27</v>
      </c>
      <c r="G1511">
        <v>23</v>
      </c>
      <c r="I1511">
        <v>-4</v>
      </c>
      <c r="J1511" t="s">
        <v>6129</v>
      </c>
      <c r="K1511" t="str">
        <f t="shared" si="228"/>
        <v>151656</v>
      </c>
      <c r="L1511" t="str">
        <f t="shared" si="229"/>
        <v>THỰC PHẨM</v>
      </c>
    </row>
    <row r="1512" spans="1:12">
      <c r="A1512" t="s">
        <v>27</v>
      </c>
      <c r="B1512" t="s">
        <v>269</v>
      </c>
      <c r="C1512" t="s">
        <v>270</v>
      </c>
      <c r="D1512" t="s">
        <v>271</v>
      </c>
      <c r="E1512">
        <v>69000</v>
      </c>
      <c r="F1512">
        <v>3</v>
      </c>
      <c r="G1512">
        <v>0</v>
      </c>
      <c r="H1512">
        <v>-3</v>
      </c>
      <c r="J1512" t="s">
        <v>6129</v>
      </c>
      <c r="K1512" t="str">
        <f t="shared" si="228"/>
        <v>151656</v>
      </c>
      <c r="L1512" t="str">
        <f t="shared" si="229"/>
        <v>THỰC PHẨM</v>
      </c>
    </row>
    <row r="1513" spans="1:12">
      <c r="A1513" t="s">
        <v>27</v>
      </c>
      <c r="B1513" t="s">
        <v>269</v>
      </c>
      <c r="C1513" t="s">
        <v>270</v>
      </c>
      <c r="D1513" t="s">
        <v>271</v>
      </c>
      <c r="E1513">
        <v>69000</v>
      </c>
      <c r="F1513">
        <v>-1</v>
      </c>
      <c r="G1513">
        <v>0</v>
      </c>
      <c r="H1513">
        <v>1</v>
      </c>
      <c r="J1513" t="s">
        <v>6129</v>
      </c>
      <c r="K1513" t="str">
        <f t="shared" si="228"/>
        <v>151656</v>
      </c>
      <c r="L1513" t="str">
        <f t="shared" si="229"/>
        <v>THỰC PHẨM</v>
      </c>
    </row>
    <row r="1514" spans="1:12">
      <c r="A1514" t="s">
        <v>27</v>
      </c>
      <c r="B1514" t="s">
        <v>269</v>
      </c>
      <c r="C1514" t="s">
        <v>270</v>
      </c>
      <c r="D1514" t="s">
        <v>271</v>
      </c>
      <c r="E1514">
        <v>69000</v>
      </c>
      <c r="F1514">
        <v>-1</v>
      </c>
      <c r="G1514">
        <v>0</v>
      </c>
      <c r="H1514">
        <v>1</v>
      </c>
      <c r="J1514" t="s">
        <v>6129</v>
      </c>
      <c r="K1514" t="str">
        <f t="shared" si="228"/>
        <v>151656</v>
      </c>
      <c r="L1514" t="str">
        <f t="shared" si="229"/>
        <v>THỰC PHẨM</v>
      </c>
    </row>
    <row r="1515" spans="1:12">
      <c r="A1515" t="s">
        <v>27</v>
      </c>
      <c r="B1515" t="s">
        <v>5657</v>
      </c>
      <c r="C1515" t="s">
        <v>5658</v>
      </c>
      <c r="D1515" t="s">
        <v>5659</v>
      </c>
      <c r="E1515">
        <v>98000</v>
      </c>
      <c r="F1515">
        <v>-3</v>
      </c>
      <c r="G1515">
        <v>0</v>
      </c>
      <c r="H1515">
        <v>3</v>
      </c>
      <c r="J1515" t="s">
        <v>6718</v>
      </c>
      <c r="K1515" t="str">
        <f t="shared" si="228"/>
        <v>151709</v>
      </c>
      <c r="L1515" t="str">
        <f t="shared" si="229"/>
        <v>THỰC PHẨM</v>
      </c>
    </row>
    <row r="1516" spans="1:12">
      <c r="A1516" t="s">
        <v>27</v>
      </c>
      <c r="B1516" t="s">
        <v>5657</v>
      </c>
      <c r="C1516" t="s">
        <v>5658</v>
      </c>
      <c r="D1516" t="s">
        <v>5659</v>
      </c>
      <c r="E1516">
        <v>98000</v>
      </c>
      <c r="F1516">
        <v>-2</v>
      </c>
      <c r="G1516">
        <v>0</v>
      </c>
      <c r="H1516">
        <v>2</v>
      </c>
      <c r="J1516" t="s">
        <v>6718</v>
      </c>
      <c r="K1516" t="str">
        <f t="shared" si="228"/>
        <v>151709</v>
      </c>
      <c r="L1516" t="str">
        <f t="shared" si="229"/>
        <v>THỰC PHẨM</v>
      </c>
    </row>
    <row r="1517" spans="1:12">
      <c r="A1517" t="s">
        <v>27</v>
      </c>
      <c r="B1517" t="s">
        <v>4931</v>
      </c>
      <c r="C1517" t="s">
        <v>4932</v>
      </c>
      <c r="D1517" t="s">
        <v>4933</v>
      </c>
      <c r="E1517">
        <v>250000</v>
      </c>
      <c r="F1517">
        <v>-1</v>
      </c>
      <c r="G1517">
        <v>0</v>
      </c>
      <c r="H1517">
        <v>1</v>
      </c>
      <c r="J1517" t="s">
        <v>6604</v>
      </c>
      <c r="K1517" t="str">
        <f t="shared" si="228"/>
        <v>151810</v>
      </c>
      <c r="L1517" t="str">
        <f t="shared" si="229"/>
        <v>THỰC PHẨM</v>
      </c>
    </row>
    <row r="1518" spans="1:12">
      <c r="A1518" t="s">
        <v>27</v>
      </c>
      <c r="B1518" t="s">
        <v>4931</v>
      </c>
      <c r="C1518" t="s">
        <v>4932</v>
      </c>
      <c r="D1518" t="s">
        <v>4933</v>
      </c>
      <c r="E1518">
        <v>250000</v>
      </c>
      <c r="F1518">
        <v>-3</v>
      </c>
      <c r="G1518">
        <v>0</v>
      </c>
      <c r="H1518">
        <v>3</v>
      </c>
      <c r="J1518" t="s">
        <v>6604</v>
      </c>
      <c r="K1518" t="str">
        <f t="shared" si="228"/>
        <v>151810</v>
      </c>
      <c r="L1518" t="str">
        <f t="shared" si="229"/>
        <v>THỰC PHẨM</v>
      </c>
    </row>
    <row r="1519" spans="1:12">
      <c r="A1519" t="s">
        <v>27</v>
      </c>
      <c r="B1519" t="s">
        <v>2055</v>
      </c>
      <c r="C1519" t="s">
        <v>2056</v>
      </c>
      <c r="D1519" t="s">
        <v>2057</v>
      </c>
      <c r="E1519">
        <v>74000</v>
      </c>
      <c r="F1519">
        <v>16</v>
      </c>
      <c r="G1519">
        <v>14</v>
      </c>
      <c r="I1519">
        <v>-2</v>
      </c>
      <c r="J1519">
        <v>46104</v>
      </c>
      <c r="K1519" t="str">
        <f t="shared" si="228"/>
        <v>151917</v>
      </c>
      <c r="L1519" t="str">
        <f t="shared" si="229"/>
        <v>THỰC PHẨM</v>
      </c>
    </row>
    <row r="1520" spans="1:12">
      <c r="A1520" t="s">
        <v>27</v>
      </c>
      <c r="B1520" t="s">
        <v>2055</v>
      </c>
      <c r="C1520" t="s">
        <v>2056</v>
      </c>
      <c r="D1520" t="s">
        <v>2057</v>
      </c>
      <c r="E1520">
        <v>70000</v>
      </c>
      <c r="F1520">
        <v>-2</v>
      </c>
      <c r="G1520">
        <v>0</v>
      </c>
      <c r="H1520">
        <v>2</v>
      </c>
      <c r="J1520">
        <v>46104</v>
      </c>
      <c r="K1520" t="str">
        <f t="shared" si="228"/>
        <v>151917</v>
      </c>
      <c r="L1520" t="str">
        <f t="shared" si="229"/>
        <v>THỰC PHẨM</v>
      </c>
    </row>
    <row r="1521" spans="1:12">
      <c r="A1521" t="s">
        <v>27</v>
      </c>
      <c r="B1521" t="s">
        <v>1464</v>
      </c>
      <c r="C1521" t="s">
        <v>1465</v>
      </c>
      <c r="D1521" t="s">
        <v>1466</v>
      </c>
      <c r="E1521">
        <v>115000</v>
      </c>
      <c r="F1521">
        <v>0</v>
      </c>
      <c r="G1521">
        <v>1</v>
      </c>
      <c r="I1521">
        <v>1</v>
      </c>
      <c r="J1521" t="s">
        <v>6205</v>
      </c>
      <c r="K1521" t="str">
        <f t="shared" si="228"/>
        <v>151947</v>
      </c>
      <c r="L1521" t="str">
        <f t="shared" si="229"/>
        <v>THỰC PHẨM</v>
      </c>
    </row>
    <row r="1522" spans="1:12">
      <c r="A1522" t="s">
        <v>27</v>
      </c>
      <c r="B1522" t="s">
        <v>1464</v>
      </c>
      <c r="C1522" t="s">
        <v>1465</v>
      </c>
      <c r="D1522" t="s">
        <v>1466</v>
      </c>
      <c r="E1522">
        <v>115000</v>
      </c>
      <c r="F1522">
        <v>-1</v>
      </c>
      <c r="G1522">
        <v>0</v>
      </c>
      <c r="H1522">
        <v>1</v>
      </c>
      <c r="J1522" t="s">
        <v>6205</v>
      </c>
      <c r="K1522" t="str">
        <f t="shared" si="228"/>
        <v>151947</v>
      </c>
      <c r="L1522" t="str">
        <f t="shared" si="229"/>
        <v>THỰC PHẨM</v>
      </c>
    </row>
    <row r="1523" spans="1:12">
      <c r="A1523" t="s">
        <v>27</v>
      </c>
      <c r="B1523" t="s">
        <v>1464</v>
      </c>
      <c r="C1523" t="s">
        <v>1465</v>
      </c>
      <c r="D1523" t="s">
        <v>1466</v>
      </c>
      <c r="E1523">
        <v>115000</v>
      </c>
      <c r="F1523">
        <v>-1</v>
      </c>
      <c r="G1523">
        <v>0</v>
      </c>
      <c r="H1523">
        <v>1</v>
      </c>
      <c r="J1523" t="s">
        <v>6205</v>
      </c>
      <c r="K1523" t="str">
        <f t="shared" si="228"/>
        <v>151947</v>
      </c>
      <c r="L1523" t="str">
        <f t="shared" si="229"/>
        <v>THỰC PHẨM</v>
      </c>
    </row>
    <row r="1524" spans="1:12">
      <c r="A1524" t="s">
        <v>27</v>
      </c>
      <c r="B1524" t="s">
        <v>1464</v>
      </c>
      <c r="C1524" t="s">
        <v>1465</v>
      </c>
      <c r="D1524" t="s">
        <v>1466</v>
      </c>
      <c r="E1524">
        <v>115000</v>
      </c>
      <c r="F1524">
        <v>-1</v>
      </c>
      <c r="G1524">
        <v>0</v>
      </c>
      <c r="H1524">
        <v>1</v>
      </c>
      <c r="J1524" t="s">
        <v>6205</v>
      </c>
      <c r="K1524" t="str">
        <f t="shared" si="228"/>
        <v>151947</v>
      </c>
      <c r="L1524" t="str">
        <f t="shared" si="229"/>
        <v>THỰC PHẨM</v>
      </c>
    </row>
    <row r="1525" spans="1:12">
      <c r="A1525" t="s">
        <v>27</v>
      </c>
      <c r="B1525" t="s">
        <v>1398</v>
      </c>
      <c r="C1525" t="s">
        <v>1399</v>
      </c>
      <c r="D1525" t="s">
        <v>1400</v>
      </c>
      <c r="E1525">
        <v>75000</v>
      </c>
      <c r="F1525">
        <v>1</v>
      </c>
      <c r="G1525">
        <v>3</v>
      </c>
      <c r="I1525">
        <v>2</v>
      </c>
      <c r="J1525">
        <v>46104</v>
      </c>
      <c r="K1525" t="str">
        <f t="shared" si="228"/>
        <v>151964</v>
      </c>
      <c r="L1525" t="str">
        <f t="shared" si="229"/>
        <v>THỰC PHẨM</v>
      </c>
    </row>
    <row r="1526" spans="1:12">
      <c r="A1526" t="s">
        <v>27</v>
      </c>
      <c r="B1526" t="s">
        <v>1398</v>
      </c>
      <c r="C1526" t="s">
        <v>1399</v>
      </c>
      <c r="D1526" t="s">
        <v>1400</v>
      </c>
      <c r="E1526">
        <v>60000</v>
      </c>
      <c r="F1526">
        <v>14</v>
      </c>
      <c r="G1526">
        <v>13</v>
      </c>
      <c r="H1526">
        <v>-1</v>
      </c>
      <c r="J1526">
        <v>46104</v>
      </c>
      <c r="K1526" t="str">
        <f t="shared" si="228"/>
        <v>151964</v>
      </c>
      <c r="L1526" t="str">
        <f t="shared" si="229"/>
        <v>THỰC PHẨM</v>
      </c>
    </row>
    <row r="1527" spans="1:12">
      <c r="A1527" t="s">
        <v>27</v>
      </c>
      <c r="B1527" t="s">
        <v>3284</v>
      </c>
      <c r="C1527" t="s">
        <v>3285</v>
      </c>
      <c r="D1527" t="s">
        <v>3286</v>
      </c>
      <c r="E1527">
        <v>48000</v>
      </c>
      <c r="F1527">
        <v>10</v>
      </c>
      <c r="G1527">
        <v>12</v>
      </c>
      <c r="I1527">
        <v>2</v>
      </c>
      <c r="J1527" t="s">
        <v>6273</v>
      </c>
      <c r="K1527" t="str">
        <f t="shared" si="228"/>
        <v>152114</v>
      </c>
      <c r="L1527" t="str">
        <f t="shared" si="229"/>
        <v>THỰC PHẨM</v>
      </c>
    </row>
    <row r="1528" spans="1:12">
      <c r="A1528" t="s">
        <v>27</v>
      </c>
      <c r="B1528" t="s">
        <v>3284</v>
      </c>
      <c r="C1528" t="s">
        <v>3285</v>
      </c>
      <c r="D1528" t="s">
        <v>3286</v>
      </c>
      <c r="E1528">
        <v>48000</v>
      </c>
      <c r="F1528">
        <v>-1</v>
      </c>
      <c r="G1528">
        <v>0</v>
      </c>
      <c r="H1528">
        <v>1</v>
      </c>
      <c r="J1528" t="s">
        <v>6273</v>
      </c>
      <c r="K1528" t="str">
        <f t="shared" si="228"/>
        <v>152114</v>
      </c>
      <c r="L1528" t="str">
        <f t="shared" si="229"/>
        <v>THỰC PHẨM</v>
      </c>
    </row>
    <row r="1529" spans="1:12">
      <c r="A1529" t="s">
        <v>27</v>
      </c>
      <c r="B1529" t="s">
        <v>3284</v>
      </c>
      <c r="C1529" t="s">
        <v>3285</v>
      </c>
      <c r="D1529" t="s">
        <v>3286</v>
      </c>
      <c r="E1529">
        <v>48000</v>
      </c>
      <c r="F1529">
        <v>2</v>
      </c>
      <c r="G1529">
        <v>0</v>
      </c>
      <c r="H1529">
        <v>-2</v>
      </c>
      <c r="J1529" t="s">
        <v>6273</v>
      </c>
      <c r="K1529" t="str">
        <f t="shared" si="228"/>
        <v>152114</v>
      </c>
      <c r="L1529" t="str">
        <f t="shared" si="229"/>
        <v>THỰC PHẨM</v>
      </c>
    </row>
    <row r="1530" spans="1:12">
      <c r="A1530" t="s">
        <v>27</v>
      </c>
      <c r="B1530" t="s">
        <v>3284</v>
      </c>
      <c r="C1530" t="s">
        <v>3285</v>
      </c>
      <c r="D1530" t="s">
        <v>3286</v>
      </c>
      <c r="E1530">
        <v>48000</v>
      </c>
      <c r="F1530">
        <v>1</v>
      </c>
      <c r="G1530">
        <v>0</v>
      </c>
      <c r="H1530">
        <v>-1</v>
      </c>
      <c r="J1530" t="s">
        <v>6273</v>
      </c>
      <c r="K1530" t="str">
        <f t="shared" si="228"/>
        <v>152114</v>
      </c>
      <c r="L1530" t="str">
        <f t="shared" si="229"/>
        <v>THỰC PHẨM</v>
      </c>
    </row>
    <row r="1531" spans="1:12">
      <c r="A1531" t="s">
        <v>27</v>
      </c>
      <c r="B1531" t="s">
        <v>3281</v>
      </c>
      <c r="C1531" t="s">
        <v>3282</v>
      </c>
      <c r="D1531" t="s">
        <v>3283</v>
      </c>
      <c r="E1531">
        <v>48000</v>
      </c>
      <c r="F1531">
        <v>10</v>
      </c>
      <c r="G1531">
        <v>9</v>
      </c>
      <c r="I1531">
        <v>-1</v>
      </c>
      <c r="J1531" t="s">
        <v>6191</v>
      </c>
      <c r="K1531" t="str">
        <f t="shared" si="228"/>
        <v>152115</v>
      </c>
      <c r="L1531" t="str">
        <f t="shared" si="229"/>
        <v>THỰC PHẨM</v>
      </c>
    </row>
    <row r="1532" spans="1:12">
      <c r="A1532" t="s">
        <v>27</v>
      </c>
      <c r="B1532" t="s">
        <v>3281</v>
      </c>
      <c r="C1532" t="s">
        <v>3282</v>
      </c>
      <c r="D1532" t="s">
        <v>3283</v>
      </c>
      <c r="E1532">
        <v>48000</v>
      </c>
      <c r="F1532">
        <v>1</v>
      </c>
      <c r="G1532">
        <v>0</v>
      </c>
      <c r="H1532">
        <v>-1</v>
      </c>
      <c r="J1532" t="s">
        <v>6191</v>
      </c>
      <c r="K1532" t="str">
        <f t="shared" si="228"/>
        <v>152115</v>
      </c>
      <c r="L1532" t="str">
        <f t="shared" si="229"/>
        <v>THỰC PHẨM</v>
      </c>
    </row>
    <row r="1533" spans="1:12">
      <c r="A1533" t="s">
        <v>27</v>
      </c>
      <c r="B1533" t="s">
        <v>3281</v>
      </c>
      <c r="C1533" t="s">
        <v>3282</v>
      </c>
      <c r="D1533" t="s">
        <v>3283</v>
      </c>
      <c r="E1533">
        <v>48000</v>
      </c>
      <c r="F1533">
        <v>-1</v>
      </c>
      <c r="G1533">
        <v>0</v>
      </c>
      <c r="H1533">
        <v>1</v>
      </c>
      <c r="J1533" t="s">
        <v>6191</v>
      </c>
      <c r="K1533" t="str">
        <f t="shared" si="228"/>
        <v>152115</v>
      </c>
      <c r="L1533" t="str">
        <f t="shared" si="229"/>
        <v>THỰC PHẨM</v>
      </c>
    </row>
    <row r="1534" spans="1:12">
      <c r="A1534" t="s">
        <v>27</v>
      </c>
      <c r="B1534" t="s">
        <v>3281</v>
      </c>
      <c r="C1534" t="s">
        <v>3282</v>
      </c>
      <c r="D1534" t="s">
        <v>3283</v>
      </c>
      <c r="E1534">
        <v>48000</v>
      </c>
      <c r="F1534">
        <v>-2</v>
      </c>
      <c r="G1534">
        <v>0</v>
      </c>
      <c r="H1534">
        <v>2</v>
      </c>
      <c r="J1534" t="s">
        <v>6191</v>
      </c>
      <c r="K1534" t="str">
        <f t="shared" si="228"/>
        <v>152115</v>
      </c>
      <c r="L1534" t="str">
        <f t="shared" si="229"/>
        <v>THỰC PHẨM</v>
      </c>
    </row>
    <row r="1535" spans="1:12">
      <c r="A1535" t="s">
        <v>135</v>
      </c>
      <c r="B1535" t="s">
        <v>3281</v>
      </c>
      <c r="C1535" t="s">
        <v>3282</v>
      </c>
      <c r="D1535" t="s">
        <v>3283</v>
      </c>
      <c r="E1535">
        <v>48000</v>
      </c>
      <c r="F1535">
        <v>-1</v>
      </c>
      <c r="G1535">
        <v>0</v>
      </c>
      <c r="H1535">
        <v>1</v>
      </c>
      <c r="J1535" t="s">
        <v>6191</v>
      </c>
      <c r="K1535" t="str">
        <f t="shared" si="228"/>
        <v>152115</v>
      </c>
      <c r="L1535" t="str">
        <f t="shared" si="229"/>
        <v>NGÀNH KHÁC</v>
      </c>
    </row>
    <row r="1536" spans="1:12">
      <c r="A1536" t="s">
        <v>27</v>
      </c>
      <c r="B1536" t="s">
        <v>3281</v>
      </c>
      <c r="C1536" t="s">
        <v>3282</v>
      </c>
      <c r="D1536" t="s">
        <v>3283</v>
      </c>
      <c r="E1536">
        <v>48000</v>
      </c>
      <c r="F1536">
        <v>1</v>
      </c>
      <c r="G1536">
        <v>0</v>
      </c>
      <c r="H1536">
        <v>-1</v>
      </c>
      <c r="J1536" t="s">
        <v>6191</v>
      </c>
      <c r="K1536" t="str">
        <f t="shared" si="228"/>
        <v>152115</v>
      </c>
      <c r="L1536" t="str">
        <f t="shared" si="229"/>
        <v>THỰC PHẨM</v>
      </c>
    </row>
    <row r="1537" spans="1:12">
      <c r="A1537" t="s">
        <v>27</v>
      </c>
      <c r="B1537" t="s">
        <v>3281</v>
      </c>
      <c r="C1537" t="s">
        <v>3282</v>
      </c>
      <c r="D1537" t="s">
        <v>3283</v>
      </c>
      <c r="E1537">
        <v>48000</v>
      </c>
      <c r="F1537">
        <v>-1</v>
      </c>
      <c r="G1537">
        <v>0</v>
      </c>
      <c r="H1537">
        <v>1</v>
      </c>
      <c r="J1537" t="s">
        <v>6191</v>
      </c>
      <c r="K1537" t="str">
        <f t="shared" si="228"/>
        <v>152115</v>
      </c>
      <c r="L1537" t="str">
        <f t="shared" si="229"/>
        <v>THỰC PHẨM</v>
      </c>
    </row>
    <row r="1538" spans="1:12">
      <c r="A1538" t="s">
        <v>27</v>
      </c>
      <c r="B1538" t="s">
        <v>267</v>
      </c>
      <c r="C1538" t="s">
        <v>268</v>
      </c>
      <c r="D1538" t="s">
        <v>1928</v>
      </c>
      <c r="E1538">
        <v>75000</v>
      </c>
      <c r="F1538">
        <v>63</v>
      </c>
      <c r="G1538">
        <v>62</v>
      </c>
      <c r="I1538">
        <v>-1</v>
      </c>
      <c r="J1538">
        <v>46079</v>
      </c>
      <c r="K1538" t="str">
        <f t="shared" si="228"/>
        <v>152124</v>
      </c>
      <c r="L1538" t="str">
        <f t="shared" si="229"/>
        <v>THỰC PHẨM</v>
      </c>
    </row>
    <row r="1539" spans="1:12">
      <c r="A1539" t="s">
        <v>27</v>
      </c>
      <c r="B1539" t="s">
        <v>267</v>
      </c>
      <c r="C1539" t="s">
        <v>268</v>
      </c>
      <c r="D1539" t="s">
        <v>5514</v>
      </c>
      <c r="E1539">
        <v>75000</v>
      </c>
      <c r="F1539">
        <v>-3</v>
      </c>
      <c r="G1539">
        <v>0</v>
      </c>
      <c r="H1539">
        <v>3</v>
      </c>
      <c r="J1539">
        <v>46079</v>
      </c>
      <c r="K1539" t="str">
        <f t="shared" si="228"/>
        <v>152124</v>
      </c>
      <c r="L1539" t="str">
        <f t="shared" si="229"/>
        <v>THỰC PHẨM</v>
      </c>
    </row>
    <row r="1540" spans="1:12">
      <c r="A1540" t="s">
        <v>27</v>
      </c>
      <c r="B1540" t="s">
        <v>5173</v>
      </c>
      <c r="C1540" t="s">
        <v>5168</v>
      </c>
      <c r="D1540" t="s">
        <v>5174</v>
      </c>
      <c r="E1540">
        <v>180000</v>
      </c>
      <c r="F1540">
        <v>1</v>
      </c>
      <c r="G1540">
        <v>0</v>
      </c>
      <c r="H1540">
        <v>-1</v>
      </c>
      <c r="J1540" t="s">
        <v>6653</v>
      </c>
      <c r="K1540" t="str">
        <f t="shared" si="228"/>
        <v>152136</v>
      </c>
      <c r="L1540" t="str">
        <f t="shared" si="229"/>
        <v>THỰC PHẨM</v>
      </c>
    </row>
    <row r="1541" spans="1:12">
      <c r="A1541" t="s">
        <v>27</v>
      </c>
      <c r="B1541" t="s">
        <v>5173</v>
      </c>
      <c r="C1541" t="s">
        <v>5168</v>
      </c>
      <c r="D1541" t="s">
        <v>5174</v>
      </c>
      <c r="E1541">
        <v>180000</v>
      </c>
      <c r="F1541">
        <v>-1</v>
      </c>
      <c r="G1541">
        <v>0</v>
      </c>
      <c r="H1541">
        <v>1</v>
      </c>
      <c r="J1541" t="s">
        <v>6653</v>
      </c>
      <c r="K1541" t="str">
        <f t="shared" si="228"/>
        <v>152136</v>
      </c>
      <c r="L1541" t="str">
        <f t="shared" si="229"/>
        <v>THỰC PHẨM</v>
      </c>
    </row>
    <row r="1542" spans="1:12">
      <c r="A1542" t="s">
        <v>27</v>
      </c>
      <c r="B1542" t="s">
        <v>5173</v>
      </c>
      <c r="C1542" t="s">
        <v>5168</v>
      </c>
      <c r="D1542" t="s">
        <v>5174</v>
      </c>
      <c r="E1542">
        <v>180000</v>
      </c>
      <c r="F1542">
        <v>-4</v>
      </c>
      <c r="G1542">
        <v>0</v>
      </c>
      <c r="H1542">
        <v>4</v>
      </c>
      <c r="J1542" t="s">
        <v>6653</v>
      </c>
      <c r="K1542" t="str">
        <f t="shared" si="228"/>
        <v>152136</v>
      </c>
      <c r="L1542" t="str">
        <f t="shared" si="229"/>
        <v>THỰC PHẨM</v>
      </c>
    </row>
    <row r="1543" spans="1:12">
      <c r="A1543" t="s">
        <v>27</v>
      </c>
      <c r="B1543" t="s">
        <v>971</v>
      </c>
      <c r="C1543" t="s">
        <v>972</v>
      </c>
      <c r="D1543" t="s">
        <v>973</v>
      </c>
      <c r="E1543">
        <v>75000</v>
      </c>
      <c r="F1543">
        <v>5</v>
      </c>
      <c r="G1543">
        <v>18</v>
      </c>
      <c r="I1543">
        <v>13</v>
      </c>
      <c r="J1543" t="s">
        <v>6353</v>
      </c>
      <c r="K1543" t="str">
        <f t="shared" si="228"/>
        <v>152145</v>
      </c>
      <c r="L1543" t="str">
        <f t="shared" si="229"/>
        <v>THỰC PHẨM</v>
      </c>
    </row>
    <row r="1544" spans="1:12">
      <c r="A1544" t="s">
        <v>27</v>
      </c>
      <c r="B1544" t="s">
        <v>971</v>
      </c>
      <c r="C1544" t="s">
        <v>972</v>
      </c>
      <c r="D1544" t="s">
        <v>973</v>
      </c>
      <c r="E1544">
        <v>75000</v>
      </c>
      <c r="F1544">
        <v>1</v>
      </c>
      <c r="G1544">
        <v>0</v>
      </c>
      <c r="H1544">
        <v>-1</v>
      </c>
      <c r="J1544" t="s">
        <v>6353</v>
      </c>
      <c r="K1544" t="str">
        <f t="shared" si="228"/>
        <v>152145</v>
      </c>
      <c r="L1544" t="str">
        <f t="shared" si="229"/>
        <v>THỰC PHẨM</v>
      </c>
    </row>
    <row r="1545" spans="1:12">
      <c r="A1545" t="s">
        <v>27</v>
      </c>
      <c r="B1545" t="s">
        <v>971</v>
      </c>
      <c r="C1545" t="s">
        <v>972</v>
      </c>
      <c r="D1545" t="s">
        <v>973</v>
      </c>
      <c r="E1545">
        <v>75000</v>
      </c>
      <c r="F1545">
        <v>1</v>
      </c>
      <c r="G1545">
        <v>0</v>
      </c>
      <c r="H1545">
        <v>-1</v>
      </c>
      <c r="J1545" t="s">
        <v>6353</v>
      </c>
      <c r="K1545" t="str">
        <f t="shared" si="228"/>
        <v>152145</v>
      </c>
      <c r="L1545" t="str">
        <f t="shared" si="229"/>
        <v>THỰC PHẨM</v>
      </c>
    </row>
    <row r="1546" spans="1:12">
      <c r="A1546" t="s">
        <v>27</v>
      </c>
      <c r="B1546" t="s">
        <v>971</v>
      </c>
      <c r="C1546" t="s">
        <v>972</v>
      </c>
      <c r="D1546" t="s">
        <v>973</v>
      </c>
      <c r="E1546">
        <v>75000</v>
      </c>
      <c r="F1546">
        <v>3</v>
      </c>
      <c r="G1546">
        <v>0</v>
      </c>
      <c r="H1546">
        <v>-3</v>
      </c>
      <c r="J1546" t="s">
        <v>6353</v>
      </c>
      <c r="K1546" t="str">
        <f t="shared" si="228"/>
        <v>152145</v>
      </c>
      <c r="L1546" t="str">
        <f t="shared" si="229"/>
        <v>THỰC PHẨM</v>
      </c>
    </row>
    <row r="1547" spans="1:12">
      <c r="A1547" t="s">
        <v>27</v>
      </c>
      <c r="B1547" t="s">
        <v>357</v>
      </c>
      <c r="C1547" t="s">
        <v>358</v>
      </c>
      <c r="D1547" t="s">
        <v>359</v>
      </c>
      <c r="E1547">
        <v>29000</v>
      </c>
      <c r="F1547">
        <v>28</v>
      </c>
      <c r="G1547">
        <v>0</v>
      </c>
      <c r="I1547">
        <v>-28</v>
      </c>
      <c r="J1547" t="s">
        <v>6088</v>
      </c>
      <c r="K1547" t="str">
        <f t="shared" si="228"/>
        <v>152192</v>
      </c>
      <c r="L1547" t="str">
        <f t="shared" si="229"/>
        <v>THỰC PHẨM</v>
      </c>
    </row>
    <row r="1548" spans="1:12">
      <c r="A1548" t="s">
        <v>27</v>
      </c>
      <c r="B1548" t="s">
        <v>357</v>
      </c>
      <c r="C1548" t="s">
        <v>358</v>
      </c>
      <c r="D1548" t="s">
        <v>359</v>
      </c>
      <c r="E1548">
        <v>29000</v>
      </c>
      <c r="F1548">
        <v>-29</v>
      </c>
      <c r="G1548">
        <v>0</v>
      </c>
      <c r="H1548">
        <v>29</v>
      </c>
      <c r="J1548" t="s">
        <v>6088</v>
      </c>
      <c r="K1548" t="str">
        <f t="shared" si="228"/>
        <v>152192</v>
      </c>
      <c r="L1548" t="str">
        <f t="shared" si="229"/>
        <v>THỰC PHẨM</v>
      </c>
    </row>
    <row r="1549" spans="1:12">
      <c r="A1549" t="s">
        <v>27</v>
      </c>
      <c r="B1549" t="s">
        <v>357</v>
      </c>
      <c r="C1549" t="s">
        <v>358</v>
      </c>
      <c r="D1549" t="s">
        <v>359</v>
      </c>
      <c r="E1549">
        <v>29000</v>
      </c>
      <c r="F1549">
        <v>1</v>
      </c>
      <c r="G1549">
        <v>0</v>
      </c>
      <c r="H1549">
        <v>-1</v>
      </c>
      <c r="J1549" t="s">
        <v>6088</v>
      </c>
      <c r="K1549" t="str">
        <f t="shared" si="228"/>
        <v>152192</v>
      </c>
      <c r="L1549" t="str">
        <f t="shared" si="229"/>
        <v>THỰC PHẨM</v>
      </c>
    </row>
    <row r="1550" spans="1:12">
      <c r="A1550" t="s">
        <v>27</v>
      </c>
      <c r="B1550" t="s">
        <v>6020</v>
      </c>
      <c r="C1550" t="s">
        <v>6013</v>
      </c>
      <c r="D1550" t="s">
        <v>6021</v>
      </c>
      <c r="E1550">
        <v>125000</v>
      </c>
      <c r="F1550">
        <v>1</v>
      </c>
      <c r="G1550">
        <v>0</v>
      </c>
      <c r="H1550">
        <v>-1</v>
      </c>
      <c r="J1550" t="s">
        <v>6749</v>
      </c>
      <c r="K1550" t="str">
        <f t="shared" si="228"/>
        <v>152201</v>
      </c>
      <c r="L1550" t="str">
        <f t="shared" si="229"/>
        <v>THỰC PHẨM</v>
      </c>
    </row>
    <row r="1551" spans="1:12">
      <c r="A1551" t="s">
        <v>27</v>
      </c>
      <c r="B1551" t="s">
        <v>6020</v>
      </c>
      <c r="C1551" t="s">
        <v>6013</v>
      </c>
      <c r="D1551" t="s">
        <v>6021</v>
      </c>
      <c r="E1551">
        <v>125000</v>
      </c>
      <c r="F1551">
        <v>-1</v>
      </c>
      <c r="G1551">
        <v>0</v>
      </c>
      <c r="H1551">
        <v>1</v>
      </c>
      <c r="J1551" t="s">
        <v>6749</v>
      </c>
      <c r="K1551" t="str">
        <f t="shared" si="228"/>
        <v>152201</v>
      </c>
      <c r="L1551" t="str">
        <f t="shared" si="229"/>
        <v>THỰC PHẨM</v>
      </c>
    </row>
    <row r="1552" spans="1:12">
      <c r="A1552" t="s">
        <v>27</v>
      </c>
      <c r="B1552" t="s">
        <v>6020</v>
      </c>
      <c r="C1552" t="s">
        <v>6013</v>
      </c>
      <c r="D1552" t="s">
        <v>6021</v>
      </c>
      <c r="E1552">
        <v>125000</v>
      </c>
      <c r="F1552">
        <v>-1</v>
      </c>
      <c r="G1552">
        <v>0</v>
      </c>
      <c r="H1552">
        <v>1</v>
      </c>
      <c r="J1552" t="s">
        <v>6749</v>
      </c>
      <c r="K1552" t="str">
        <f t="shared" si="228"/>
        <v>152201</v>
      </c>
      <c r="L1552" t="str">
        <f t="shared" si="229"/>
        <v>THỰC PHẨM</v>
      </c>
    </row>
    <row r="1553" spans="1:12">
      <c r="A1553" t="s">
        <v>27</v>
      </c>
      <c r="B1553" t="s">
        <v>5499</v>
      </c>
      <c r="C1553" t="s">
        <v>5441</v>
      </c>
      <c r="D1553" t="s">
        <v>5500</v>
      </c>
      <c r="E1553">
        <v>125000</v>
      </c>
      <c r="F1553">
        <v>16</v>
      </c>
      <c r="G1553">
        <v>13</v>
      </c>
      <c r="H1553">
        <v>-3</v>
      </c>
      <c r="J1553" t="s">
        <v>6700</v>
      </c>
      <c r="K1553" t="str">
        <f t="shared" si="228"/>
        <v>152202</v>
      </c>
      <c r="L1553" t="str">
        <f t="shared" si="229"/>
        <v>THỰC PHẨM</v>
      </c>
    </row>
    <row r="1554" spans="1:12">
      <c r="A1554" t="s">
        <v>27</v>
      </c>
      <c r="B1554" t="s">
        <v>5499</v>
      </c>
      <c r="C1554" t="s">
        <v>5441</v>
      </c>
      <c r="D1554" t="s">
        <v>5500</v>
      </c>
      <c r="E1554">
        <v>125000</v>
      </c>
      <c r="F1554">
        <v>-1</v>
      </c>
      <c r="G1554">
        <v>0</v>
      </c>
      <c r="H1554">
        <v>1</v>
      </c>
      <c r="J1554" t="s">
        <v>6700</v>
      </c>
      <c r="K1554" t="str">
        <f t="shared" si="228"/>
        <v>152202</v>
      </c>
      <c r="L1554" t="str">
        <f t="shared" si="229"/>
        <v>THỰC PHẨM</v>
      </c>
    </row>
    <row r="1555" spans="1:12">
      <c r="A1555" t="s">
        <v>27</v>
      </c>
      <c r="B1555" t="s">
        <v>5499</v>
      </c>
      <c r="C1555" t="s">
        <v>5441</v>
      </c>
      <c r="D1555" t="s">
        <v>5500</v>
      </c>
      <c r="E1555">
        <v>125000</v>
      </c>
      <c r="F1555">
        <v>-1</v>
      </c>
      <c r="G1555">
        <v>0</v>
      </c>
      <c r="H1555">
        <v>1</v>
      </c>
      <c r="J1555" t="s">
        <v>6700</v>
      </c>
      <c r="K1555" t="str">
        <f t="shared" si="228"/>
        <v>152202</v>
      </c>
      <c r="L1555" t="str">
        <f t="shared" si="229"/>
        <v>THỰC PHẨM</v>
      </c>
    </row>
    <row r="1556" spans="1:12">
      <c r="A1556" t="s">
        <v>27</v>
      </c>
      <c r="B1556" t="s">
        <v>5499</v>
      </c>
      <c r="C1556" t="s">
        <v>5441</v>
      </c>
      <c r="D1556" t="s">
        <v>5500</v>
      </c>
      <c r="E1556">
        <v>125000</v>
      </c>
      <c r="F1556">
        <v>-1</v>
      </c>
      <c r="G1556">
        <v>0</v>
      </c>
      <c r="H1556">
        <v>1</v>
      </c>
      <c r="J1556" t="s">
        <v>6700</v>
      </c>
      <c r="K1556" t="str">
        <f t="shared" si="228"/>
        <v>152202</v>
      </c>
      <c r="L1556" t="str">
        <f t="shared" si="229"/>
        <v>THỰC PHẨM</v>
      </c>
    </row>
    <row r="1557" spans="1:12">
      <c r="A1557" t="s">
        <v>27</v>
      </c>
      <c r="B1557" t="s">
        <v>3245</v>
      </c>
      <c r="C1557" t="s">
        <v>3246</v>
      </c>
      <c r="D1557" t="s">
        <v>3247</v>
      </c>
      <c r="E1557">
        <v>85000</v>
      </c>
      <c r="F1557">
        <v>88</v>
      </c>
      <c r="G1557">
        <v>72</v>
      </c>
      <c r="I1557">
        <v>-16</v>
      </c>
      <c r="J1557">
        <v>46083</v>
      </c>
      <c r="K1557" t="str">
        <f t="shared" si="228"/>
        <v>152241</v>
      </c>
      <c r="L1557" t="str">
        <f t="shared" si="229"/>
        <v>THỰC PHẨM</v>
      </c>
    </row>
    <row r="1558" spans="1:12">
      <c r="A1558" t="s">
        <v>27</v>
      </c>
      <c r="B1558" t="s">
        <v>3245</v>
      </c>
      <c r="C1558" t="s">
        <v>3246</v>
      </c>
      <c r="D1558" t="s">
        <v>3247</v>
      </c>
      <c r="E1558">
        <v>79000</v>
      </c>
      <c r="F1558">
        <v>-28</v>
      </c>
      <c r="G1558">
        <v>0</v>
      </c>
      <c r="H1558">
        <v>28</v>
      </c>
      <c r="J1558">
        <v>46083</v>
      </c>
      <c r="K1558" t="str">
        <f t="shared" si="228"/>
        <v>152241</v>
      </c>
      <c r="L1558" t="str">
        <f t="shared" si="229"/>
        <v>THỰC PHẨM</v>
      </c>
    </row>
    <row r="1559" spans="1:12">
      <c r="A1559" t="s">
        <v>27</v>
      </c>
      <c r="B1559" t="s">
        <v>3263</v>
      </c>
      <c r="C1559" t="s">
        <v>3264</v>
      </c>
      <c r="D1559" t="s">
        <v>3265</v>
      </c>
      <c r="E1559">
        <v>85000</v>
      </c>
      <c r="F1559">
        <v>109</v>
      </c>
      <c r="G1559">
        <v>130</v>
      </c>
      <c r="I1559">
        <v>21</v>
      </c>
      <c r="J1559">
        <v>46083</v>
      </c>
      <c r="K1559" t="str">
        <f t="shared" si="228"/>
        <v>152243</v>
      </c>
      <c r="L1559" t="str">
        <f t="shared" si="229"/>
        <v>THỰC PHẨM</v>
      </c>
    </row>
    <row r="1560" spans="1:12">
      <c r="A1560" t="s">
        <v>27</v>
      </c>
      <c r="B1560" t="s">
        <v>3263</v>
      </c>
      <c r="C1560" t="s">
        <v>3264</v>
      </c>
      <c r="D1560" t="s">
        <v>3265</v>
      </c>
      <c r="E1560">
        <v>79000</v>
      </c>
      <c r="F1560">
        <v>28</v>
      </c>
      <c r="G1560">
        <v>0</v>
      </c>
      <c r="H1560">
        <v>-28</v>
      </c>
      <c r="J1560">
        <v>46083</v>
      </c>
      <c r="K1560" t="str">
        <f t="shared" si="228"/>
        <v>152243</v>
      </c>
      <c r="L1560" t="str">
        <f t="shared" si="229"/>
        <v>THỰC PHẨM</v>
      </c>
    </row>
    <row r="1561" spans="1:12">
      <c r="A1561" t="s">
        <v>27</v>
      </c>
      <c r="B1561" t="s">
        <v>1467</v>
      </c>
      <c r="C1561" t="s">
        <v>1468</v>
      </c>
      <c r="D1561" t="s">
        <v>1469</v>
      </c>
      <c r="E1561">
        <v>115000</v>
      </c>
      <c r="F1561">
        <v>79</v>
      </c>
      <c r="G1561">
        <v>80</v>
      </c>
      <c r="I1561">
        <v>1</v>
      </c>
      <c r="J1561">
        <v>46086</v>
      </c>
      <c r="K1561" t="str">
        <f t="shared" si="228"/>
        <v>152336</v>
      </c>
      <c r="L1561" t="str">
        <f t="shared" si="229"/>
        <v>THỰC PHẨM</v>
      </c>
    </row>
    <row r="1562" spans="1:12">
      <c r="A1562" t="s">
        <v>27</v>
      </c>
      <c r="B1562" t="s">
        <v>1467</v>
      </c>
      <c r="C1562" t="s">
        <v>1468</v>
      </c>
      <c r="D1562" t="s">
        <v>1469</v>
      </c>
      <c r="E1562">
        <v>115000</v>
      </c>
      <c r="F1562">
        <v>80</v>
      </c>
      <c r="G1562">
        <v>79</v>
      </c>
      <c r="H1562">
        <v>-1</v>
      </c>
      <c r="J1562">
        <v>46086</v>
      </c>
      <c r="K1562" t="str">
        <f t="shared" si="228"/>
        <v>152336</v>
      </c>
      <c r="L1562" t="str">
        <f t="shared" si="229"/>
        <v>THỰC PHẨM</v>
      </c>
    </row>
    <row r="1563" spans="1:12">
      <c r="A1563" t="s">
        <v>27</v>
      </c>
      <c r="B1563" t="s">
        <v>2013</v>
      </c>
      <c r="C1563" t="s">
        <v>2014</v>
      </c>
      <c r="D1563" t="s">
        <v>2015</v>
      </c>
      <c r="E1563">
        <v>115000</v>
      </c>
      <c r="F1563">
        <v>6</v>
      </c>
      <c r="G1563">
        <v>5</v>
      </c>
      <c r="I1563">
        <v>-1</v>
      </c>
      <c r="J1563">
        <v>46086</v>
      </c>
      <c r="K1563" t="str">
        <f t="shared" si="228"/>
        <v>152337</v>
      </c>
      <c r="L1563" t="str">
        <f t="shared" si="229"/>
        <v>THỰC PHẨM</v>
      </c>
    </row>
    <row r="1564" spans="1:12">
      <c r="A1564" t="s">
        <v>27</v>
      </c>
      <c r="B1564" t="s">
        <v>2013</v>
      </c>
      <c r="C1564" t="s">
        <v>2014</v>
      </c>
      <c r="D1564" t="s">
        <v>2015</v>
      </c>
      <c r="E1564">
        <v>115000</v>
      </c>
      <c r="F1564">
        <v>-1</v>
      </c>
      <c r="G1564">
        <v>0</v>
      </c>
      <c r="H1564">
        <v>1</v>
      </c>
      <c r="J1564">
        <v>46086</v>
      </c>
      <c r="K1564" t="str">
        <f t="shared" si="228"/>
        <v>152337</v>
      </c>
      <c r="L1564" t="str">
        <f t="shared" si="229"/>
        <v>THỰC PHẨM</v>
      </c>
    </row>
    <row r="1565" spans="1:12">
      <c r="A1565" t="s">
        <v>27</v>
      </c>
      <c r="B1565" t="s">
        <v>1569</v>
      </c>
      <c r="C1565" t="s">
        <v>1570</v>
      </c>
      <c r="D1565" t="s">
        <v>1571</v>
      </c>
      <c r="E1565">
        <v>60000</v>
      </c>
      <c r="F1565">
        <v>0</v>
      </c>
      <c r="G1565">
        <v>1</v>
      </c>
      <c r="I1565">
        <v>1</v>
      </c>
      <c r="J1565" t="s">
        <v>6215</v>
      </c>
      <c r="K1565" t="str">
        <f t="shared" si="228"/>
        <v>152368</v>
      </c>
      <c r="L1565" t="str">
        <f t="shared" si="229"/>
        <v>THỰC PHẨM</v>
      </c>
    </row>
    <row r="1566" spans="1:12">
      <c r="A1566" t="s">
        <v>27</v>
      </c>
      <c r="B1566" t="s">
        <v>1569</v>
      </c>
      <c r="C1566" t="s">
        <v>1570</v>
      </c>
      <c r="D1566" t="s">
        <v>1571</v>
      </c>
      <c r="E1566">
        <v>60000</v>
      </c>
      <c r="F1566">
        <v>-1</v>
      </c>
      <c r="G1566">
        <v>0</v>
      </c>
      <c r="H1566">
        <v>1</v>
      </c>
      <c r="J1566" t="s">
        <v>6215</v>
      </c>
      <c r="K1566" t="str">
        <f t="shared" si="228"/>
        <v>152368</v>
      </c>
      <c r="L1566" t="str">
        <f t="shared" si="229"/>
        <v>THỰC PHẨM</v>
      </c>
    </row>
    <row r="1567" spans="1:12">
      <c r="A1567" t="s">
        <v>27</v>
      </c>
      <c r="B1567" t="s">
        <v>1569</v>
      </c>
      <c r="C1567" t="s">
        <v>1570</v>
      </c>
      <c r="D1567" t="s">
        <v>1571</v>
      </c>
      <c r="E1567">
        <v>60000</v>
      </c>
      <c r="F1567">
        <v>-3</v>
      </c>
      <c r="G1567">
        <v>0</v>
      </c>
      <c r="H1567">
        <v>3</v>
      </c>
      <c r="J1567" t="s">
        <v>6215</v>
      </c>
      <c r="K1567" t="str">
        <f t="shared" si="228"/>
        <v>152368</v>
      </c>
      <c r="L1567" t="str">
        <f t="shared" si="229"/>
        <v>THỰC PHẨM</v>
      </c>
    </row>
    <row r="1568" spans="1:12">
      <c r="A1568" t="s">
        <v>27</v>
      </c>
      <c r="B1568" t="s">
        <v>1569</v>
      </c>
      <c r="C1568" t="s">
        <v>1570</v>
      </c>
      <c r="D1568" t="s">
        <v>1571</v>
      </c>
      <c r="E1568">
        <v>60000</v>
      </c>
      <c r="F1568">
        <v>-2</v>
      </c>
      <c r="G1568">
        <v>0</v>
      </c>
      <c r="H1568">
        <v>2</v>
      </c>
      <c r="J1568" t="s">
        <v>6215</v>
      </c>
      <c r="K1568" t="str">
        <f t="shared" si="228"/>
        <v>152368</v>
      </c>
      <c r="L1568" t="str">
        <f t="shared" si="229"/>
        <v>THỰC PHẨM</v>
      </c>
    </row>
    <row r="1569" spans="1:12">
      <c r="A1569" t="s">
        <v>27</v>
      </c>
      <c r="B1569" t="s">
        <v>1569</v>
      </c>
      <c r="C1569" t="s">
        <v>1570</v>
      </c>
      <c r="D1569" t="s">
        <v>1571</v>
      </c>
      <c r="E1569">
        <v>60000</v>
      </c>
      <c r="F1569">
        <v>5</v>
      </c>
      <c r="G1569">
        <v>2</v>
      </c>
      <c r="H1569">
        <v>-3</v>
      </c>
      <c r="J1569" t="s">
        <v>6215</v>
      </c>
      <c r="K1569" t="str">
        <f t="shared" si="228"/>
        <v>152368</v>
      </c>
      <c r="L1569" t="str">
        <f t="shared" si="229"/>
        <v>THỰC PHẨM</v>
      </c>
    </row>
    <row r="1570" spans="1:12">
      <c r="A1570" t="s">
        <v>27</v>
      </c>
      <c r="B1570" t="s">
        <v>1569</v>
      </c>
      <c r="C1570" t="s">
        <v>1570</v>
      </c>
      <c r="D1570" t="s">
        <v>1571</v>
      </c>
      <c r="E1570">
        <v>60000</v>
      </c>
      <c r="F1570">
        <v>2</v>
      </c>
      <c r="G1570">
        <v>1</v>
      </c>
      <c r="H1570">
        <v>-1</v>
      </c>
      <c r="J1570" t="s">
        <v>6215</v>
      </c>
      <c r="K1570" t="str">
        <f t="shared" si="228"/>
        <v>152368</v>
      </c>
      <c r="L1570" t="str">
        <f t="shared" si="229"/>
        <v>THỰC PHẨM</v>
      </c>
    </row>
    <row r="1571" spans="1:12">
      <c r="A1571" t="s">
        <v>27</v>
      </c>
      <c r="B1571" t="s">
        <v>1569</v>
      </c>
      <c r="C1571" t="s">
        <v>1570</v>
      </c>
      <c r="D1571" t="s">
        <v>1571</v>
      </c>
      <c r="E1571">
        <v>60000</v>
      </c>
      <c r="F1571">
        <v>1</v>
      </c>
      <c r="G1571">
        <v>0</v>
      </c>
      <c r="H1571">
        <v>-1</v>
      </c>
      <c r="J1571" t="s">
        <v>6215</v>
      </c>
      <c r="K1571" t="str">
        <f t="shared" si="228"/>
        <v>152368</v>
      </c>
      <c r="L1571" t="str">
        <f t="shared" si="229"/>
        <v>THỰC PHẨM</v>
      </c>
    </row>
    <row r="1572" spans="1:12">
      <c r="A1572" t="s">
        <v>27</v>
      </c>
      <c r="B1572" t="s">
        <v>1569</v>
      </c>
      <c r="C1572" t="s">
        <v>1570</v>
      </c>
      <c r="D1572" t="s">
        <v>1571</v>
      </c>
      <c r="E1572">
        <v>60000</v>
      </c>
      <c r="F1572">
        <v>1</v>
      </c>
      <c r="G1572">
        <v>0</v>
      </c>
      <c r="H1572">
        <v>-1</v>
      </c>
      <c r="J1572" t="s">
        <v>6215</v>
      </c>
      <c r="K1572" t="str">
        <f t="shared" si="228"/>
        <v>152368</v>
      </c>
      <c r="L1572" t="str">
        <f t="shared" si="229"/>
        <v>THỰC PHẨM</v>
      </c>
    </row>
    <row r="1573" spans="1:12">
      <c r="A1573" t="s">
        <v>27</v>
      </c>
      <c r="B1573" t="s">
        <v>4776</v>
      </c>
      <c r="C1573" t="s">
        <v>4777</v>
      </c>
      <c r="D1573" t="s">
        <v>4778</v>
      </c>
      <c r="E1573">
        <v>88000</v>
      </c>
      <c r="F1573">
        <v>-1</v>
      </c>
      <c r="G1573">
        <v>0</v>
      </c>
      <c r="H1573">
        <v>1</v>
      </c>
      <c r="J1573" t="s">
        <v>6575</v>
      </c>
      <c r="K1573" t="str">
        <f t="shared" si="228"/>
        <v>152405</v>
      </c>
      <c r="L1573" t="str">
        <f t="shared" si="229"/>
        <v>THỰC PHẨM</v>
      </c>
    </row>
    <row r="1574" spans="1:12">
      <c r="A1574" t="s">
        <v>27</v>
      </c>
      <c r="B1574" t="s">
        <v>4776</v>
      </c>
      <c r="C1574" t="s">
        <v>4777</v>
      </c>
      <c r="D1574" t="s">
        <v>4778</v>
      </c>
      <c r="E1574">
        <v>88000</v>
      </c>
      <c r="F1574">
        <v>1</v>
      </c>
      <c r="G1574">
        <v>0</v>
      </c>
      <c r="H1574">
        <v>-1</v>
      </c>
      <c r="J1574" t="s">
        <v>6575</v>
      </c>
      <c r="K1574" t="str">
        <f t="shared" ref="K1574:K1637" si="230">B1574</f>
        <v>152405</v>
      </c>
      <c r="L1574" t="str">
        <f t="shared" ref="L1574:L1637" si="231">A1574</f>
        <v>THỰC PHẨM</v>
      </c>
    </row>
    <row r="1575" spans="1:12">
      <c r="A1575" t="s">
        <v>27</v>
      </c>
      <c r="B1575" t="s">
        <v>4776</v>
      </c>
      <c r="C1575" t="s">
        <v>4777</v>
      </c>
      <c r="D1575" t="s">
        <v>4778</v>
      </c>
      <c r="E1575">
        <v>88000</v>
      </c>
      <c r="F1575">
        <v>-1</v>
      </c>
      <c r="G1575">
        <v>0</v>
      </c>
      <c r="H1575">
        <v>1</v>
      </c>
      <c r="J1575" t="s">
        <v>6575</v>
      </c>
      <c r="K1575" t="str">
        <f t="shared" si="230"/>
        <v>152405</v>
      </c>
      <c r="L1575" t="str">
        <f t="shared" si="231"/>
        <v>THỰC PHẨM</v>
      </c>
    </row>
    <row r="1576" spans="1:12">
      <c r="A1576" t="s">
        <v>27</v>
      </c>
      <c r="B1576" t="s">
        <v>324</v>
      </c>
      <c r="C1576" t="s">
        <v>325</v>
      </c>
      <c r="D1576" t="s">
        <v>326</v>
      </c>
      <c r="E1576">
        <v>88000</v>
      </c>
      <c r="F1576">
        <v>9</v>
      </c>
      <c r="G1576">
        <v>8</v>
      </c>
      <c r="H1576">
        <v>-1</v>
      </c>
      <c r="J1576" t="s">
        <v>6346</v>
      </c>
      <c r="K1576" t="str">
        <f t="shared" si="230"/>
        <v>152413</v>
      </c>
      <c r="L1576" t="str">
        <f t="shared" si="231"/>
        <v>THỰC PHẨM</v>
      </c>
    </row>
    <row r="1577" spans="1:12">
      <c r="A1577" t="s">
        <v>27</v>
      </c>
      <c r="B1577" t="s">
        <v>324</v>
      </c>
      <c r="C1577" t="s">
        <v>325</v>
      </c>
      <c r="D1577" t="s">
        <v>326</v>
      </c>
      <c r="E1577">
        <v>88000</v>
      </c>
      <c r="F1577">
        <v>19</v>
      </c>
      <c r="G1577">
        <v>30</v>
      </c>
      <c r="I1577">
        <v>11</v>
      </c>
      <c r="J1577" t="s">
        <v>6346</v>
      </c>
      <c r="K1577" t="str">
        <f t="shared" si="230"/>
        <v>152413</v>
      </c>
      <c r="L1577" t="str">
        <f t="shared" si="231"/>
        <v>THỰC PHẨM</v>
      </c>
    </row>
    <row r="1578" spans="1:12">
      <c r="A1578" t="s">
        <v>27</v>
      </c>
      <c r="B1578" t="s">
        <v>324</v>
      </c>
      <c r="C1578" t="s">
        <v>325</v>
      </c>
      <c r="D1578" t="s">
        <v>326</v>
      </c>
      <c r="E1578">
        <v>88000</v>
      </c>
      <c r="F1578">
        <v>8</v>
      </c>
      <c r="G1578">
        <v>7</v>
      </c>
      <c r="H1578">
        <v>-1</v>
      </c>
      <c r="J1578" t="s">
        <v>6346</v>
      </c>
      <c r="K1578" t="str">
        <f t="shared" si="230"/>
        <v>152413</v>
      </c>
      <c r="L1578" t="str">
        <f t="shared" si="231"/>
        <v>THỰC PHẨM</v>
      </c>
    </row>
    <row r="1579" spans="1:12">
      <c r="A1579" t="s">
        <v>27</v>
      </c>
      <c r="B1579" t="s">
        <v>324</v>
      </c>
      <c r="C1579" t="s">
        <v>325</v>
      </c>
      <c r="D1579" t="s">
        <v>326</v>
      </c>
      <c r="E1579">
        <v>88000</v>
      </c>
      <c r="F1579">
        <v>112</v>
      </c>
      <c r="G1579">
        <v>110</v>
      </c>
      <c r="H1579">
        <v>-2</v>
      </c>
      <c r="J1579" t="s">
        <v>6346</v>
      </c>
      <c r="K1579" t="str">
        <f t="shared" si="230"/>
        <v>152413</v>
      </c>
      <c r="L1579" t="str">
        <f t="shared" si="231"/>
        <v>THỰC PHẨM</v>
      </c>
    </row>
    <row r="1580" spans="1:12">
      <c r="A1580" t="s">
        <v>27</v>
      </c>
      <c r="B1580" t="s">
        <v>324</v>
      </c>
      <c r="C1580" t="s">
        <v>325</v>
      </c>
      <c r="D1580" t="s">
        <v>326</v>
      </c>
      <c r="E1580">
        <v>88000</v>
      </c>
      <c r="F1580">
        <v>106</v>
      </c>
      <c r="G1580">
        <v>103</v>
      </c>
      <c r="H1580">
        <v>-3</v>
      </c>
      <c r="J1580" t="s">
        <v>6346</v>
      </c>
      <c r="K1580" t="str">
        <f t="shared" si="230"/>
        <v>152413</v>
      </c>
      <c r="L1580" t="str">
        <f t="shared" si="231"/>
        <v>THỰC PHẨM</v>
      </c>
    </row>
    <row r="1581" spans="1:12">
      <c r="A1581" t="s">
        <v>27</v>
      </c>
      <c r="B1581" t="s">
        <v>324</v>
      </c>
      <c r="C1581" t="s">
        <v>325</v>
      </c>
      <c r="D1581" t="s">
        <v>326</v>
      </c>
      <c r="E1581">
        <v>88000</v>
      </c>
      <c r="F1581">
        <v>99</v>
      </c>
      <c r="G1581">
        <v>97</v>
      </c>
      <c r="H1581">
        <v>-2</v>
      </c>
      <c r="J1581" t="s">
        <v>6346</v>
      </c>
      <c r="K1581" t="str">
        <f t="shared" si="230"/>
        <v>152413</v>
      </c>
      <c r="L1581" t="str">
        <f t="shared" si="231"/>
        <v>THỰC PHẨM</v>
      </c>
    </row>
    <row r="1582" spans="1:12">
      <c r="A1582" t="s">
        <v>27</v>
      </c>
      <c r="B1582" t="s">
        <v>324</v>
      </c>
      <c r="C1582" t="s">
        <v>325</v>
      </c>
      <c r="D1582" t="s">
        <v>326</v>
      </c>
      <c r="E1582">
        <v>88000</v>
      </c>
      <c r="F1582">
        <v>1</v>
      </c>
      <c r="G1582">
        <v>0</v>
      </c>
      <c r="H1582">
        <v>-1</v>
      </c>
      <c r="J1582" t="s">
        <v>6346</v>
      </c>
      <c r="K1582" t="str">
        <f t="shared" si="230"/>
        <v>152413</v>
      </c>
      <c r="L1582" t="str">
        <f t="shared" si="231"/>
        <v>THỰC PHẨM</v>
      </c>
    </row>
    <row r="1583" spans="1:12">
      <c r="A1583" t="s">
        <v>27</v>
      </c>
      <c r="B1583" t="s">
        <v>324</v>
      </c>
      <c r="C1583" t="s">
        <v>325</v>
      </c>
      <c r="D1583" t="s">
        <v>326</v>
      </c>
      <c r="E1583">
        <v>88000</v>
      </c>
      <c r="F1583">
        <v>66</v>
      </c>
      <c r="G1583">
        <v>65</v>
      </c>
      <c r="H1583">
        <v>-1</v>
      </c>
      <c r="J1583" t="s">
        <v>6346</v>
      </c>
      <c r="K1583" t="str">
        <f t="shared" si="230"/>
        <v>152413</v>
      </c>
      <c r="L1583" t="str">
        <f t="shared" si="231"/>
        <v>THỰC PHẨM</v>
      </c>
    </row>
    <row r="1584" spans="1:12">
      <c r="A1584" t="s">
        <v>27</v>
      </c>
      <c r="B1584" t="s">
        <v>324</v>
      </c>
      <c r="C1584" t="s">
        <v>325</v>
      </c>
      <c r="D1584" t="s">
        <v>6072</v>
      </c>
      <c r="E1584">
        <v>88000</v>
      </c>
      <c r="F1584">
        <v>20</v>
      </c>
      <c r="G1584">
        <v>19</v>
      </c>
      <c r="H1584">
        <v>-1</v>
      </c>
      <c r="J1584" t="s">
        <v>6346</v>
      </c>
      <c r="K1584" t="str">
        <f t="shared" si="230"/>
        <v>152413</v>
      </c>
      <c r="L1584" t="str">
        <f t="shared" si="231"/>
        <v>THỰC PHẨM</v>
      </c>
    </row>
    <row r="1585" spans="1:12">
      <c r="A1585" t="s">
        <v>27</v>
      </c>
      <c r="B1585" t="s">
        <v>3396</v>
      </c>
      <c r="C1585" t="s">
        <v>3397</v>
      </c>
      <c r="D1585" t="s">
        <v>3398</v>
      </c>
      <c r="E1585">
        <v>160000</v>
      </c>
      <c r="F1585">
        <v>1</v>
      </c>
      <c r="G1585">
        <v>2</v>
      </c>
      <c r="I1585">
        <v>1</v>
      </c>
      <c r="J1585">
        <v>46035</v>
      </c>
      <c r="K1585" t="str">
        <f t="shared" si="230"/>
        <v>152418</v>
      </c>
      <c r="L1585" t="str">
        <f t="shared" si="231"/>
        <v>THỰC PHẨM</v>
      </c>
    </row>
    <row r="1586" spans="1:12">
      <c r="A1586" t="s">
        <v>27</v>
      </c>
      <c r="B1586" t="s">
        <v>3396</v>
      </c>
      <c r="C1586" t="s">
        <v>3397</v>
      </c>
      <c r="D1586" t="s">
        <v>3398</v>
      </c>
      <c r="E1586">
        <v>160000</v>
      </c>
      <c r="F1586">
        <v>-1</v>
      </c>
      <c r="G1586">
        <v>0</v>
      </c>
      <c r="H1586">
        <v>1</v>
      </c>
      <c r="J1586">
        <v>46035</v>
      </c>
      <c r="K1586" t="str">
        <f t="shared" si="230"/>
        <v>152418</v>
      </c>
      <c r="L1586" t="str">
        <f t="shared" si="231"/>
        <v>THỰC PHẨM</v>
      </c>
    </row>
    <row r="1587" spans="1:12">
      <c r="A1587" t="s">
        <v>27</v>
      </c>
      <c r="B1587" t="s">
        <v>3399</v>
      </c>
      <c r="C1587" t="s">
        <v>3400</v>
      </c>
      <c r="D1587" t="s">
        <v>3401</v>
      </c>
      <c r="E1587">
        <v>150000</v>
      </c>
      <c r="F1587">
        <v>0</v>
      </c>
      <c r="G1587">
        <v>5</v>
      </c>
      <c r="I1587">
        <v>5</v>
      </c>
      <c r="J1587" t="s">
        <v>6315</v>
      </c>
      <c r="K1587" t="str">
        <f t="shared" si="230"/>
        <v>152419</v>
      </c>
      <c r="L1587" t="str">
        <f t="shared" si="231"/>
        <v>THỰC PHẨM</v>
      </c>
    </row>
    <row r="1588" spans="1:12">
      <c r="A1588" t="s">
        <v>27</v>
      </c>
      <c r="B1588" t="s">
        <v>3399</v>
      </c>
      <c r="C1588" t="s">
        <v>3400</v>
      </c>
      <c r="D1588" t="s">
        <v>3401</v>
      </c>
      <c r="E1588">
        <v>150000</v>
      </c>
      <c r="F1588">
        <v>-1</v>
      </c>
      <c r="G1588">
        <v>0</v>
      </c>
      <c r="H1588">
        <v>1</v>
      </c>
      <c r="J1588" t="s">
        <v>6315</v>
      </c>
      <c r="K1588" t="str">
        <f t="shared" si="230"/>
        <v>152419</v>
      </c>
      <c r="L1588" t="str">
        <f t="shared" si="231"/>
        <v>THỰC PHẨM</v>
      </c>
    </row>
    <row r="1589" spans="1:12">
      <c r="A1589" t="s">
        <v>27</v>
      </c>
      <c r="B1589" t="s">
        <v>3399</v>
      </c>
      <c r="C1589" t="s">
        <v>3400</v>
      </c>
      <c r="D1589" t="s">
        <v>3401</v>
      </c>
      <c r="E1589">
        <v>150000</v>
      </c>
      <c r="F1589">
        <v>-1</v>
      </c>
      <c r="G1589">
        <v>0</v>
      </c>
      <c r="H1589">
        <v>1</v>
      </c>
      <c r="J1589" t="s">
        <v>6315</v>
      </c>
      <c r="K1589" t="str">
        <f t="shared" si="230"/>
        <v>152419</v>
      </c>
      <c r="L1589" t="str">
        <f t="shared" si="231"/>
        <v>THỰC PHẨM</v>
      </c>
    </row>
    <row r="1590" spans="1:12">
      <c r="A1590" t="s">
        <v>27</v>
      </c>
      <c r="B1590" t="s">
        <v>3399</v>
      </c>
      <c r="C1590" t="s">
        <v>3400</v>
      </c>
      <c r="D1590" t="s">
        <v>3401</v>
      </c>
      <c r="E1590">
        <v>150000</v>
      </c>
      <c r="F1590">
        <v>-2</v>
      </c>
      <c r="G1590">
        <v>0</v>
      </c>
      <c r="H1590">
        <v>2</v>
      </c>
      <c r="J1590" t="s">
        <v>6315</v>
      </c>
      <c r="K1590" t="str">
        <f t="shared" si="230"/>
        <v>152419</v>
      </c>
      <c r="L1590" t="str">
        <f t="shared" si="231"/>
        <v>THỰC PHẨM</v>
      </c>
    </row>
    <row r="1591" spans="1:12">
      <c r="A1591" t="s">
        <v>27</v>
      </c>
      <c r="B1591" t="s">
        <v>3393</v>
      </c>
      <c r="C1591" t="s">
        <v>3394</v>
      </c>
      <c r="D1591" t="s">
        <v>3395</v>
      </c>
      <c r="E1591">
        <v>190000</v>
      </c>
      <c r="F1591">
        <v>4</v>
      </c>
      <c r="G1591">
        <v>8</v>
      </c>
      <c r="I1591">
        <v>4</v>
      </c>
      <c r="J1591" t="s">
        <v>6302</v>
      </c>
      <c r="K1591" t="str">
        <f t="shared" si="230"/>
        <v>152422</v>
      </c>
      <c r="L1591" t="str">
        <f t="shared" si="231"/>
        <v>THỰC PHẨM</v>
      </c>
    </row>
    <row r="1592" spans="1:12">
      <c r="A1592" t="s">
        <v>27</v>
      </c>
      <c r="B1592" t="s">
        <v>3393</v>
      </c>
      <c r="C1592" t="s">
        <v>3394</v>
      </c>
      <c r="D1592" t="s">
        <v>3395</v>
      </c>
      <c r="E1592">
        <v>190000</v>
      </c>
      <c r="F1592">
        <v>4</v>
      </c>
      <c r="G1592">
        <v>3</v>
      </c>
      <c r="H1592">
        <v>-1</v>
      </c>
      <c r="J1592" t="s">
        <v>6302</v>
      </c>
      <c r="K1592" t="str">
        <f t="shared" si="230"/>
        <v>152422</v>
      </c>
      <c r="L1592" t="str">
        <f t="shared" si="231"/>
        <v>THỰC PHẨM</v>
      </c>
    </row>
    <row r="1593" spans="1:12">
      <c r="A1593" t="s">
        <v>27</v>
      </c>
      <c r="B1593" t="s">
        <v>3393</v>
      </c>
      <c r="C1593" t="s">
        <v>3394</v>
      </c>
      <c r="D1593" t="s">
        <v>3395</v>
      </c>
      <c r="E1593">
        <v>190000</v>
      </c>
      <c r="F1593">
        <v>3</v>
      </c>
      <c r="G1593">
        <v>2</v>
      </c>
      <c r="H1593">
        <v>-1</v>
      </c>
      <c r="J1593" t="s">
        <v>6302</v>
      </c>
      <c r="K1593" t="str">
        <f t="shared" si="230"/>
        <v>152422</v>
      </c>
      <c r="L1593" t="str">
        <f t="shared" si="231"/>
        <v>THỰC PHẨM</v>
      </c>
    </row>
    <row r="1594" spans="1:12">
      <c r="A1594" t="s">
        <v>27</v>
      </c>
      <c r="B1594" t="s">
        <v>3393</v>
      </c>
      <c r="C1594" t="s">
        <v>3394</v>
      </c>
      <c r="D1594" t="s">
        <v>3395</v>
      </c>
      <c r="E1594">
        <v>190000</v>
      </c>
      <c r="F1594">
        <v>1</v>
      </c>
      <c r="G1594">
        <v>0</v>
      </c>
      <c r="H1594">
        <v>-1</v>
      </c>
      <c r="J1594" t="s">
        <v>6302</v>
      </c>
      <c r="K1594" t="str">
        <f t="shared" si="230"/>
        <v>152422</v>
      </c>
      <c r="L1594" t="str">
        <f t="shared" si="231"/>
        <v>THỰC PHẨM</v>
      </c>
    </row>
    <row r="1595" spans="1:12">
      <c r="A1595" t="s">
        <v>27</v>
      </c>
      <c r="B1595" t="s">
        <v>3414</v>
      </c>
      <c r="C1595" t="s">
        <v>3415</v>
      </c>
      <c r="D1595" t="s">
        <v>3416</v>
      </c>
      <c r="E1595">
        <v>220000</v>
      </c>
      <c r="F1595">
        <v>0</v>
      </c>
      <c r="G1595">
        <v>1</v>
      </c>
      <c r="I1595">
        <v>1</v>
      </c>
      <c r="J1595" t="s">
        <v>6236</v>
      </c>
      <c r="K1595" t="str">
        <f t="shared" si="230"/>
        <v>152423</v>
      </c>
      <c r="L1595" t="str">
        <f t="shared" si="231"/>
        <v>THỰC PHẨM</v>
      </c>
    </row>
    <row r="1596" spans="1:12">
      <c r="A1596" t="s">
        <v>27</v>
      </c>
      <c r="B1596" t="s">
        <v>3414</v>
      </c>
      <c r="C1596" t="s">
        <v>3415</v>
      </c>
      <c r="D1596" t="s">
        <v>3416</v>
      </c>
      <c r="E1596">
        <v>220000</v>
      </c>
      <c r="F1596">
        <v>-1</v>
      </c>
      <c r="G1596">
        <v>0</v>
      </c>
      <c r="H1596">
        <v>1</v>
      </c>
      <c r="J1596" t="s">
        <v>6236</v>
      </c>
      <c r="K1596" t="str">
        <f t="shared" si="230"/>
        <v>152423</v>
      </c>
      <c r="L1596" t="str">
        <f t="shared" si="231"/>
        <v>THỰC PHẨM</v>
      </c>
    </row>
    <row r="1597" spans="1:12">
      <c r="A1597" t="s">
        <v>27</v>
      </c>
      <c r="B1597" t="s">
        <v>3414</v>
      </c>
      <c r="C1597" t="s">
        <v>3415</v>
      </c>
      <c r="D1597" t="s">
        <v>3416</v>
      </c>
      <c r="E1597">
        <v>220000</v>
      </c>
      <c r="F1597">
        <v>-5</v>
      </c>
      <c r="G1597">
        <v>0</v>
      </c>
      <c r="H1597">
        <v>5</v>
      </c>
      <c r="J1597" t="s">
        <v>6236</v>
      </c>
      <c r="K1597" t="str">
        <f t="shared" si="230"/>
        <v>152423</v>
      </c>
      <c r="L1597" t="str">
        <f t="shared" si="231"/>
        <v>THỰC PHẨM</v>
      </c>
    </row>
    <row r="1598" spans="1:12">
      <c r="A1598" t="s">
        <v>27</v>
      </c>
      <c r="B1598" t="s">
        <v>3414</v>
      </c>
      <c r="C1598" t="s">
        <v>3415</v>
      </c>
      <c r="D1598" t="s">
        <v>3416</v>
      </c>
      <c r="E1598">
        <v>220000</v>
      </c>
      <c r="F1598">
        <v>-1</v>
      </c>
      <c r="G1598">
        <v>0</v>
      </c>
      <c r="H1598">
        <v>1</v>
      </c>
      <c r="J1598" t="s">
        <v>6236</v>
      </c>
      <c r="K1598" t="str">
        <f t="shared" si="230"/>
        <v>152423</v>
      </c>
      <c r="L1598" t="str">
        <f t="shared" si="231"/>
        <v>THỰC PHẨM</v>
      </c>
    </row>
    <row r="1599" spans="1:12">
      <c r="A1599" t="s">
        <v>27</v>
      </c>
      <c r="B1599" t="s">
        <v>3414</v>
      </c>
      <c r="C1599" t="s">
        <v>3415</v>
      </c>
      <c r="D1599" t="s">
        <v>3416</v>
      </c>
      <c r="E1599">
        <v>220000</v>
      </c>
      <c r="F1599">
        <v>10</v>
      </c>
      <c r="G1599">
        <v>9</v>
      </c>
      <c r="H1599">
        <v>-1</v>
      </c>
      <c r="J1599" t="s">
        <v>6236</v>
      </c>
      <c r="K1599" t="str">
        <f t="shared" si="230"/>
        <v>152423</v>
      </c>
      <c r="L1599" t="str">
        <f t="shared" si="231"/>
        <v>THỰC PHẨM</v>
      </c>
    </row>
    <row r="1600" spans="1:12">
      <c r="A1600" t="s">
        <v>27</v>
      </c>
      <c r="B1600" t="s">
        <v>3414</v>
      </c>
      <c r="C1600" t="s">
        <v>3415</v>
      </c>
      <c r="D1600" t="s">
        <v>3416</v>
      </c>
      <c r="E1600">
        <v>220000</v>
      </c>
      <c r="F1600">
        <v>-1</v>
      </c>
      <c r="G1600">
        <v>0</v>
      </c>
      <c r="H1600">
        <v>1</v>
      </c>
      <c r="J1600" t="s">
        <v>6236</v>
      </c>
      <c r="K1600" t="str">
        <f t="shared" si="230"/>
        <v>152423</v>
      </c>
      <c r="L1600" t="str">
        <f t="shared" si="231"/>
        <v>THỰC PHẨM</v>
      </c>
    </row>
    <row r="1601" spans="1:12">
      <c r="A1601" t="s">
        <v>27</v>
      </c>
      <c r="B1601" t="s">
        <v>3414</v>
      </c>
      <c r="C1601" t="s">
        <v>3415</v>
      </c>
      <c r="D1601" t="s">
        <v>3416</v>
      </c>
      <c r="E1601">
        <v>220000</v>
      </c>
      <c r="F1601">
        <v>-1</v>
      </c>
      <c r="G1601">
        <v>0</v>
      </c>
      <c r="H1601">
        <v>1</v>
      </c>
      <c r="J1601" t="s">
        <v>6236</v>
      </c>
      <c r="K1601" t="str">
        <f t="shared" si="230"/>
        <v>152423</v>
      </c>
      <c r="L1601" t="str">
        <f t="shared" si="231"/>
        <v>THỰC PHẨM</v>
      </c>
    </row>
    <row r="1602" spans="1:12">
      <c r="A1602" t="s">
        <v>27</v>
      </c>
      <c r="B1602" t="s">
        <v>3414</v>
      </c>
      <c r="C1602" t="s">
        <v>3415</v>
      </c>
      <c r="D1602" t="s">
        <v>3416</v>
      </c>
      <c r="E1602">
        <v>220000</v>
      </c>
      <c r="F1602">
        <v>7</v>
      </c>
      <c r="G1602">
        <v>6</v>
      </c>
      <c r="H1602">
        <v>-1</v>
      </c>
      <c r="J1602" t="s">
        <v>6236</v>
      </c>
      <c r="K1602" t="str">
        <f t="shared" si="230"/>
        <v>152423</v>
      </c>
      <c r="L1602" t="str">
        <f t="shared" si="231"/>
        <v>THỰC PHẨM</v>
      </c>
    </row>
    <row r="1603" spans="1:12">
      <c r="A1603" t="s">
        <v>27</v>
      </c>
      <c r="B1603" t="s">
        <v>3414</v>
      </c>
      <c r="C1603" t="s">
        <v>3415</v>
      </c>
      <c r="D1603" t="s">
        <v>3416</v>
      </c>
      <c r="E1603">
        <v>220000</v>
      </c>
      <c r="F1603">
        <v>2</v>
      </c>
      <c r="G1603">
        <v>0</v>
      </c>
      <c r="H1603">
        <v>-2</v>
      </c>
      <c r="J1603" t="s">
        <v>6236</v>
      </c>
      <c r="K1603" t="str">
        <f t="shared" si="230"/>
        <v>152423</v>
      </c>
      <c r="L1603" t="str">
        <f t="shared" si="231"/>
        <v>THỰC PHẨM</v>
      </c>
    </row>
    <row r="1604" spans="1:12">
      <c r="A1604" t="s">
        <v>27</v>
      </c>
      <c r="B1604" t="s">
        <v>3414</v>
      </c>
      <c r="C1604" t="s">
        <v>3415</v>
      </c>
      <c r="D1604" t="s">
        <v>3416</v>
      </c>
      <c r="E1604">
        <v>220000</v>
      </c>
      <c r="F1604">
        <v>-1</v>
      </c>
      <c r="G1604">
        <v>0</v>
      </c>
      <c r="H1604">
        <v>1</v>
      </c>
      <c r="J1604" t="s">
        <v>6236</v>
      </c>
      <c r="K1604" t="str">
        <f t="shared" si="230"/>
        <v>152423</v>
      </c>
      <c r="L1604" t="str">
        <f t="shared" si="231"/>
        <v>THỰC PHẨM</v>
      </c>
    </row>
    <row r="1605" spans="1:12">
      <c r="A1605" t="s">
        <v>27</v>
      </c>
      <c r="B1605" t="s">
        <v>3414</v>
      </c>
      <c r="C1605" t="s">
        <v>3415</v>
      </c>
      <c r="D1605" t="s">
        <v>3416</v>
      </c>
      <c r="E1605">
        <v>220000</v>
      </c>
      <c r="F1605">
        <v>-1</v>
      </c>
      <c r="G1605">
        <v>0</v>
      </c>
      <c r="H1605">
        <v>1</v>
      </c>
      <c r="J1605" t="s">
        <v>6236</v>
      </c>
      <c r="K1605" t="str">
        <f t="shared" si="230"/>
        <v>152423</v>
      </c>
      <c r="L1605" t="str">
        <f t="shared" si="231"/>
        <v>THỰC PHẨM</v>
      </c>
    </row>
    <row r="1606" spans="1:12">
      <c r="A1606" t="s">
        <v>27</v>
      </c>
      <c r="B1606" t="s">
        <v>3390</v>
      </c>
      <c r="C1606" t="s">
        <v>3391</v>
      </c>
      <c r="D1606" t="s">
        <v>3392</v>
      </c>
      <c r="E1606">
        <v>190000</v>
      </c>
      <c r="F1606">
        <v>4</v>
      </c>
      <c r="G1606">
        <v>6</v>
      </c>
      <c r="I1606">
        <v>2</v>
      </c>
      <c r="J1606" t="s">
        <v>6276</v>
      </c>
      <c r="K1606" t="str">
        <f t="shared" si="230"/>
        <v>152424</v>
      </c>
      <c r="L1606" t="str">
        <f t="shared" si="231"/>
        <v>THỰC PHẨM</v>
      </c>
    </row>
    <row r="1607" spans="1:12">
      <c r="A1607" t="s">
        <v>27</v>
      </c>
      <c r="B1607" t="s">
        <v>3390</v>
      </c>
      <c r="C1607" t="s">
        <v>3391</v>
      </c>
      <c r="D1607" t="s">
        <v>3392</v>
      </c>
      <c r="E1607">
        <v>190000</v>
      </c>
      <c r="F1607">
        <v>1</v>
      </c>
      <c r="G1607">
        <v>0</v>
      </c>
      <c r="H1607">
        <v>-1</v>
      </c>
      <c r="J1607" t="s">
        <v>6276</v>
      </c>
      <c r="K1607" t="str">
        <f t="shared" si="230"/>
        <v>152424</v>
      </c>
      <c r="L1607" t="str">
        <f t="shared" si="231"/>
        <v>THỰC PHẨM</v>
      </c>
    </row>
    <row r="1608" spans="1:12">
      <c r="A1608" t="s">
        <v>27</v>
      </c>
      <c r="B1608" t="s">
        <v>3390</v>
      </c>
      <c r="C1608" t="s">
        <v>3391</v>
      </c>
      <c r="D1608" t="s">
        <v>3392</v>
      </c>
      <c r="E1608">
        <v>190000</v>
      </c>
      <c r="F1608">
        <v>1</v>
      </c>
      <c r="G1608">
        <v>0</v>
      </c>
      <c r="H1608">
        <v>-1</v>
      </c>
      <c r="J1608" t="s">
        <v>6276</v>
      </c>
      <c r="K1608" t="str">
        <f t="shared" si="230"/>
        <v>152424</v>
      </c>
      <c r="L1608" t="str">
        <f t="shared" si="231"/>
        <v>THỰC PHẨM</v>
      </c>
    </row>
    <row r="1609" spans="1:12">
      <c r="A1609" t="s">
        <v>27</v>
      </c>
      <c r="B1609" t="s">
        <v>3390</v>
      </c>
      <c r="C1609" t="s">
        <v>3391</v>
      </c>
      <c r="D1609" t="s">
        <v>3392</v>
      </c>
      <c r="E1609">
        <v>190000</v>
      </c>
      <c r="F1609">
        <v>5</v>
      </c>
      <c r="G1609">
        <v>3</v>
      </c>
      <c r="H1609">
        <v>-2</v>
      </c>
      <c r="J1609" t="s">
        <v>6276</v>
      </c>
      <c r="K1609" t="str">
        <f t="shared" si="230"/>
        <v>152424</v>
      </c>
      <c r="L1609" t="str">
        <f t="shared" si="231"/>
        <v>THỰC PHẨM</v>
      </c>
    </row>
    <row r="1610" spans="1:12">
      <c r="A1610" t="s">
        <v>27</v>
      </c>
      <c r="B1610" t="s">
        <v>3390</v>
      </c>
      <c r="C1610" t="s">
        <v>3391</v>
      </c>
      <c r="D1610" t="s">
        <v>3392</v>
      </c>
      <c r="E1610">
        <v>190000</v>
      </c>
      <c r="F1610">
        <v>3</v>
      </c>
      <c r="G1610">
        <v>1</v>
      </c>
      <c r="H1610">
        <v>-2</v>
      </c>
      <c r="J1610" t="s">
        <v>6276</v>
      </c>
      <c r="K1610" t="str">
        <f t="shared" si="230"/>
        <v>152424</v>
      </c>
      <c r="L1610" t="str">
        <f t="shared" si="231"/>
        <v>THỰC PHẨM</v>
      </c>
    </row>
    <row r="1611" spans="1:12">
      <c r="A1611" t="s">
        <v>27</v>
      </c>
      <c r="B1611" t="s">
        <v>3387</v>
      </c>
      <c r="C1611" t="s">
        <v>3388</v>
      </c>
      <c r="D1611" t="s">
        <v>3389</v>
      </c>
      <c r="E1611">
        <v>190000</v>
      </c>
      <c r="F1611">
        <v>4</v>
      </c>
      <c r="G1611">
        <v>6</v>
      </c>
      <c r="I1611">
        <v>2</v>
      </c>
      <c r="J1611" t="s">
        <v>6275</v>
      </c>
      <c r="K1611" t="str">
        <f t="shared" si="230"/>
        <v>152426</v>
      </c>
      <c r="L1611" t="str">
        <f t="shared" si="231"/>
        <v>THỰC PHẨM</v>
      </c>
    </row>
    <row r="1612" spans="1:12">
      <c r="A1612" t="s">
        <v>27</v>
      </c>
      <c r="B1612" t="s">
        <v>3387</v>
      </c>
      <c r="C1612" t="s">
        <v>3388</v>
      </c>
      <c r="D1612" t="s">
        <v>3389</v>
      </c>
      <c r="E1612">
        <v>190000</v>
      </c>
      <c r="F1612">
        <v>-2</v>
      </c>
      <c r="G1612">
        <v>0</v>
      </c>
      <c r="H1612">
        <v>2</v>
      </c>
      <c r="J1612" t="s">
        <v>6275</v>
      </c>
      <c r="K1612" t="str">
        <f t="shared" si="230"/>
        <v>152426</v>
      </c>
      <c r="L1612" t="str">
        <f t="shared" si="231"/>
        <v>THỰC PHẨM</v>
      </c>
    </row>
    <row r="1613" spans="1:12">
      <c r="A1613" t="s">
        <v>27</v>
      </c>
      <c r="B1613" t="s">
        <v>3387</v>
      </c>
      <c r="C1613" t="s">
        <v>3388</v>
      </c>
      <c r="D1613" t="s">
        <v>3389</v>
      </c>
      <c r="E1613">
        <v>190000</v>
      </c>
      <c r="F1613">
        <v>-1</v>
      </c>
      <c r="G1613">
        <v>0</v>
      </c>
      <c r="H1613">
        <v>1</v>
      </c>
      <c r="J1613" t="s">
        <v>6275</v>
      </c>
      <c r="K1613" t="str">
        <f t="shared" si="230"/>
        <v>152426</v>
      </c>
      <c r="L1613" t="str">
        <f t="shared" si="231"/>
        <v>THỰC PHẨM</v>
      </c>
    </row>
    <row r="1614" spans="1:12">
      <c r="A1614" t="s">
        <v>27</v>
      </c>
      <c r="B1614" t="s">
        <v>2252</v>
      </c>
      <c r="C1614" t="s">
        <v>2253</v>
      </c>
      <c r="D1614" t="s">
        <v>2254</v>
      </c>
      <c r="E1614">
        <v>60000</v>
      </c>
      <c r="F1614">
        <v>6</v>
      </c>
      <c r="G1614">
        <v>0</v>
      </c>
      <c r="I1614">
        <v>-6</v>
      </c>
      <c r="J1614" t="s">
        <v>6122</v>
      </c>
      <c r="K1614" t="str">
        <f t="shared" si="230"/>
        <v>152447</v>
      </c>
      <c r="L1614" t="str">
        <f t="shared" si="231"/>
        <v>THỰC PHẨM</v>
      </c>
    </row>
    <row r="1615" spans="1:12">
      <c r="A1615" t="s">
        <v>27</v>
      </c>
      <c r="B1615" t="s">
        <v>2252</v>
      </c>
      <c r="C1615" t="s">
        <v>2253</v>
      </c>
      <c r="D1615" t="s">
        <v>2254</v>
      </c>
      <c r="E1615">
        <v>60000</v>
      </c>
      <c r="F1615">
        <v>-1</v>
      </c>
      <c r="G1615">
        <v>0</v>
      </c>
      <c r="H1615">
        <v>1</v>
      </c>
      <c r="J1615" t="s">
        <v>6122</v>
      </c>
      <c r="K1615" t="str">
        <f t="shared" si="230"/>
        <v>152447</v>
      </c>
      <c r="L1615" t="str">
        <f t="shared" si="231"/>
        <v>THỰC PHẨM</v>
      </c>
    </row>
    <row r="1616" spans="1:12">
      <c r="A1616" t="s">
        <v>27</v>
      </c>
      <c r="B1616" t="s">
        <v>2252</v>
      </c>
      <c r="C1616" t="s">
        <v>2253</v>
      </c>
      <c r="D1616" t="s">
        <v>2254</v>
      </c>
      <c r="E1616">
        <v>60000</v>
      </c>
      <c r="F1616">
        <v>-3</v>
      </c>
      <c r="G1616">
        <v>0</v>
      </c>
      <c r="H1616">
        <v>3</v>
      </c>
      <c r="J1616" t="s">
        <v>6122</v>
      </c>
      <c r="K1616" t="str">
        <f t="shared" si="230"/>
        <v>152447</v>
      </c>
      <c r="L1616" t="str">
        <f t="shared" si="231"/>
        <v>THỰC PHẨM</v>
      </c>
    </row>
    <row r="1617" spans="1:12">
      <c r="A1617" t="s">
        <v>27</v>
      </c>
      <c r="B1617" t="s">
        <v>2252</v>
      </c>
      <c r="C1617" t="s">
        <v>2253</v>
      </c>
      <c r="D1617" t="s">
        <v>2254</v>
      </c>
      <c r="E1617">
        <v>60000</v>
      </c>
      <c r="F1617">
        <v>-2</v>
      </c>
      <c r="G1617">
        <v>0</v>
      </c>
      <c r="H1617">
        <v>2</v>
      </c>
      <c r="J1617" t="s">
        <v>6122</v>
      </c>
      <c r="K1617" t="str">
        <f t="shared" si="230"/>
        <v>152447</v>
      </c>
      <c r="L1617" t="str">
        <f t="shared" si="231"/>
        <v>THỰC PHẨM</v>
      </c>
    </row>
    <row r="1618" spans="1:12">
      <c r="A1618" t="s">
        <v>27</v>
      </c>
      <c r="B1618" t="s">
        <v>4739</v>
      </c>
      <c r="C1618" t="s">
        <v>4730</v>
      </c>
      <c r="D1618" t="s">
        <v>4740</v>
      </c>
      <c r="E1618">
        <v>285000</v>
      </c>
      <c r="F1618">
        <v>1</v>
      </c>
      <c r="G1618">
        <v>0</v>
      </c>
      <c r="H1618">
        <v>-1</v>
      </c>
      <c r="J1618" t="s">
        <v>6570</v>
      </c>
      <c r="K1618" t="str">
        <f t="shared" si="230"/>
        <v>152472</v>
      </c>
      <c r="L1618" t="str">
        <f t="shared" si="231"/>
        <v>THỰC PHẨM</v>
      </c>
    </row>
    <row r="1619" spans="1:12">
      <c r="A1619" t="s">
        <v>27</v>
      </c>
      <c r="B1619" t="s">
        <v>4739</v>
      </c>
      <c r="C1619" t="s">
        <v>4730</v>
      </c>
      <c r="D1619" t="s">
        <v>4740</v>
      </c>
      <c r="E1619">
        <v>285000</v>
      </c>
      <c r="F1619">
        <v>5</v>
      </c>
      <c r="G1619">
        <v>0</v>
      </c>
      <c r="H1619">
        <v>-5</v>
      </c>
      <c r="J1619" t="s">
        <v>6570</v>
      </c>
      <c r="K1619" t="str">
        <f t="shared" si="230"/>
        <v>152472</v>
      </c>
      <c r="L1619" t="str">
        <f t="shared" si="231"/>
        <v>THỰC PHẨM</v>
      </c>
    </row>
    <row r="1620" spans="1:12">
      <c r="A1620" t="s">
        <v>27</v>
      </c>
      <c r="B1620" t="s">
        <v>4739</v>
      </c>
      <c r="C1620" t="s">
        <v>4730</v>
      </c>
      <c r="D1620" t="s">
        <v>4740</v>
      </c>
      <c r="E1620">
        <v>285000</v>
      </c>
      <c r="F1620">
        <v>-4</v>
      </c>
      <c r="G1620">
        <v>0</v>
      </c>
      <c r="H1620">
        <v>4</v>
      </c>
      <c r="J1620" t="s">
        <v>6570</v>
      </c>
      <c r="K1620" t="str">
        <f t="shared" si="230"/>
        <v>152472</v>
      </c>
      <c r="L1620" t="str">
        <f t="shared" si="231"/>
        <v>THỰC PHẨM</v>
      </c>
    </row>
    <row r="1621" spans="1:12">
      <c r="A1621" t="s">
        <v>27</v>
      </c>
      <c r="B1621" t="s">
        <v>4739</v>
      </c>
      <c r="C1621" t="s">
        <v>4730</v>
      </c>
      <c r="D1621" t="s">
        <v>4740</v>
      </c>
      <c r="E1621">
        <v>285000</v>
      </c>
      <c r="F1621">
        <v>-2</v>
      </c>
      <c r="G1621">
        <v>0</v>
      </c>
      <c r="H1621">
        <v>2</v>
      </c>
      <c r="J1621" t="s">
        <v>6570</v>
      </c>
      <c r="K1621" t="str">
        <f t="shared" si="230"/>
        <v>152472</v>
      </c>
      <c r="L1621" t="str">
        <f t="shared" si="231"/>
        <v>THỰC PHẨM</v>
      </c>
    </row>
    <row r="1622" spans="1:12">
      <c r="A1622" t="s">
        <v>27</v>
      </c>
      <c r="B1622" t="s">
        <v>4739</v>
      </c>
      <c r="C1622" t="s">
        <v>4730</v>
      </c>
      <c r="D1622" t="s">
        <v>4740</v>
      </c>
      <c r="E1622">
        <v>285000</v>
      </c>
      <c r="F1622">
        <v>-2</v>
      </c>
      <c r="G1622">
        <v>0</v>
      </c>
      <c r="H1622">
        <v>2</v>
      </c>
      <c r="J1622" t="s">
        <v>6570</v>
      </c>
      <c r="K1622" t="str">
        <f t="shared" si="230"/>
        <v>152472</v>
      </c>
      <c r="L1622" t="str">
        <f t="shared" si="231"/>
        <v>THỰC PHẨM</v>
      </c>
    </row>
    <row r="1623" spans="1:12">
      <c r="A1623" t="s">
        <v>27</v>
      </c>
      <c r="B1623" t="s">
        <v>4739</v>
      </c>
      <c r="C1623" t="s">
        <v>4730</v>
      </c>
      <c r="D1623" t="s">
        <v>4740</v>
      </c>
      <c r="E1623">
        <v>285000</v>
      </c>
      <c r="F1623">
        <v>-1</v>
      </c>
      <c r="G1623">
        <v>0</v>
      </c>
      <c r="H1623">
        <v>1</v>
      </c>
      <c r="J1623" t="s">
        <v>6570</v>
      </c>
      <c r="K1623" t="str">
        <f t="shared" si="230"/>
        <v>152472</v>
      </c>
      <c r="L1623" t="str">
        <f t="shared" si="231"/>
        <v>THỰC PHẨM</v>
      </c>
    </row>
    <row r="1624" spans="1:12">
      <c r="A1624" t="s">
        <v>27</v>
      </c>
      <c r="B1624" t="s">
        <v>4739</v>
      </c>
      <c r="C1624" t="s">
        <v>4730</v>
      </c>
      <c r="D1624" t="s">
        <v>4740</v>
      </c>
      <c r="E1624">
        <v>285000</v>
      </c>
      <c r="F1624">
        <v>-1</v>
      </c>
      <c r="G1624">
        <v>0</v>
      </c>
      <c r="H1624">
        <v>1</v>
      </c>
      <c r="J1624" t="s">
        <v>6570</v>
      </c>
      <c r="K1624" t="str">
        <f t="shared" si="230"/>
        <v>152472</v>
      </c>
      <c r="L1624" t="str">
        <f t="shared" si="231"/>
        <v>THỰC PHẨM</v>
      </c>
    </row>
    <row r="1625" spans="1:12">
      <c r="A1625" t="s">
        <v>27</v>
      </c>
      <c r="B1625" t="s">
        <v>4739</v>
      </c>
      <c r="C1625" t="s">
        <v>4730</v>
      </c>
      <c r="D1625" t="s">
        <v>4740</v>
      </c>
      <c r="E1625">
        <v>285000</v>
      </c>
      <c r="F1625">
        <v>3</v>
      </c>
      <c r="G1625">
        <v>2</v>
      </c>
      <c r="H1625">
        <v>-1</v>
      </c>
      <c r="J1625" t="s">
        <v>6570</v>
      </c>
      <c r="K1625" t="str">
        <f t="shared" si="230"/>
        <v>152472</v>
      </c>
      <c r="L1625" t="str">
        <f t="shared" si="231"/>
        <v>THỰC PHẨM</v>
      </c>
    </row>
    <row r="1626" spans="1:12">
      <c r="A1626" t="s">
        <v>27</v>
      </c>
      <c r="B1626" t="s">
        <v>4739</v>
      </c>
      <c r="C1626" t="s">
        <v>4730</v>
      </c>
      <c r="D1626" t="s">
        <v>4740</v>
      </c>
      <c r="E1626">
        <v>285000</v>
      </c>
      <c r="F1626">
        <v>-1</v>
      </c>
      <c r="G1626">
        <v>0</v>
      </c>
      <c r="H1626">
        <v>1</v>
      </c>
      <c r="J1626" t="s">
        <v>6570</v>
      </c>
      <c r="K1626" t="str">
        <f t="shared" si="230"/>
        <v>152472</v>
      </c>
      <c r="L1626" t="str">
        <f t="shared" si="231"/>
        <v>THỰC PHẨM</v>
      </c>
    </row>
    <row r="1627" spans="1:12">
      <c r="A1627" t="s">
        <v>27</v>
      </c>
      <c r="B1627" t="s">
        <v>4739</v>
      </c>
      <c r="C1627" t="s">
        <v>4730</v>
      </c>
      <c r="D1627" t="s">
        <v>4740</v>
      </c>
      <c r="E1627">
        <v>285000</v>
      </c>
      <c r="F1627">
        <v>-1</v>
      </c>
      <c r="G1627">
        <v>0</v>
      </c>
      <c r="H1627">
        <v>1</v>
      </c>
      <c r="J1627" t="s">
        <v>6570</v>
      </c>
      <c r="K1627" t="str">
        <f t="shared" si="230"/>
        <v>152472</v>
      </c>
      <c r="L1627" t="str">
        <f t="shared" si="231"/>
        <v>THỰC PHẨM</v>
      </c>
    </row>
    <row r="1628" spans="1:12">
      <c r="A1628" t="s">
        <v>27</v>
      </c>
      <c r="B1628" t="s">
        <v>4739</v>
      </c>
      <c r="C1628" t="s">
        <v>4730</v>
      </c>
      <c r="D1628" t="s">
        <v>4740</v>
      </c>
      <c r="E1628">
        <v>285000</v>
      </c>
      <c r="F1628">
        <v>-2</v>
      </c>
      <c r="G1628">
        <v>0</v>
      </c>
      <c r="H1628">
        <v>2</v>
      </c>
      <c r="J1628" t="s">
        <v>6570</v>
      </c>
      <c r="K1628" t="str">
        <f t="shared" si="230"/>
        <v>152472</v>
      </c>
      <c r="L1628" t="str">
        <f t="shared" si="231"/>
        <v>THỰC PHẨM</v>
      </c>
    </row>
    <row r="1629" spans="1:12">
      <c r="A1629" t="s">
        <v>27</v>
      </c>
      <c r="B1629" t="s">
        <v>3438</v>
      </c>
      <c r="C1629" t="s">
        <v>3439</v>
      </c>
      <c r="D1629" t="s">
        <v>3440</v>
      </c>
      <c r="E1629">
        <v>275000</v>
      </c>
      <c r="F1629">
        <v>3</v>
      </c>
      <c r="G1629">
        <v>10</v>
      </c>
      <c r="I1629">
        <v>7</v>
      </c>
      <c r="J1629" t="s">
        <v>6330</v>
      </c>
      <c r="K1629" t="str">
        <f t="shared" si="230"/>
        <v>152473</v>
      </c>
      <c r="L1629" t="str">
        <f t="shared" si="231"/>
        <v>THỰC PHẨM</v>
      </c>
    </row>
    <row r="1630" spans="1:12">
      <c r="A1630" t="s">
        <v>27</v>
      </c>
      <c r="B1630" t="s">
        <v>3438</v>
      </c>
      <c r="C1630" t="s">
        <v>3439</v>
      </c>
      <c r="D1630" t="s">
        <v>3440</v>
      </c>
      <c r="E1630">
        <v>275000</v>
      </c>
      <c r="F1630">
        <v>3</v>
      </c>
      <c r="G1630">
        <v>0</v>
      </c>
      <c r="H1630">
        <v>-3</v>
      </c>
      <c r="J1630" t="s">
        <v>6330</v>
      </c>
      <c r="K1630" t="str">
        <f t="shared" si="230"/>
        <v>152473</v>
      </c>
      <c r="L1630" t="str">
        <f t="shared" si="231"/>
        <v>THỰC PHẨM</v>
      </c>
    </row>
    <row r="1631" spans="1:12">
      <c r="A1631" t="s">
        <v>27</v>
      </c>
      <c r="B1631" t="s">
        <v>3438</v>
      </c>
      <c r="C1631" t="s">
        <v>3439</v>
      </c>
      <c r="D1631" t="s">
        <v>3440</v>
      </c>
      <c r="E1631">
        <v>275000</v>
      </c>
      <c r="F1631">
        <v>6</v>
      </c>
      <c r="G1631">
        <v>0</v>
      </c>
      <c r="H1631">
        <v>-6</v>
      </c>
      <c r="J1631" t="s">
        <v>6330</v>
      </c>
      <c r="K1631" t="str">
        <f t="shared" si="230"/>
        <v>152473</v>
      </c>
      <c r="L1631" t="str">
        <f t="shared" si="231"/>
        <v>THỰC PHẨM</v>
      </c>
    </row>
    <row r="1632" spans="1:12">
      <c r="A1632" t="s">
        <v>27</v>
      </c>
      <c r="B1632" t="s">
        <v>3438</v>
      </c>
      <c r="C1632" t="s">
        <v>3439</v>
      </c>
      <c r="D1632" t="s">
        <v>3440</v>
      </c>
      <c r="E1632">
        <v>275000</v>
      </c>
      <c r="F1632">
        <v>4</v>
      </c>
      <c r="G1632">
        <v>3</v>
      </c>
      <c r="H1632">
        <v>-1</v>
      </c>
      <c r="J1632" t="s">
        <v>6330</v>
      </c>
      <c r="K1632" t="str">
        <f t="shared" si="230"/>
        <v>152473</v>
      </c>
      <c r="L1632" t="str">
        <f t="shared" si="231"/>
        <v>THỰC PHẨM</v>
      </c>
    </row>
    <row r="1633" spans="1:12">
      <c r="A1633" t="s">
        <v>27</v>
      </c>
      <c r="B1633" t="s">
        <v>3438</v>
      </c>
      <c r="C1633" t="s">
        <v>3439</v>
      </c>
      <c r="D1633" t="s">
        <v>3440</v>
      </c>
      <c r="E1633">
        <v>275000</v>
      </c>
      <c r="F1633">
        <v>1</v>
      </c>
      <c r="G1633">
        <v>0</v>
      </c>
      <c r="H1633">
        <v>-1</v>
      </c>
      <c r="J1633" t="s">
        <v>6330</v>
      </c>
      <c r="K1633" t="str">
        <f t="shared" si="230"/>
        <v>152473</v>
      </c>
      <c r="L1633" t="str">
        <f t="shared" si="231"/>
        <v>THỰC PHẨM</v>
      </c>
    </row>
    <row r="1634" spans="1:12">
      <c r="A1634" t="s">
        <v>27</v>
      </c>
      <c r="B1634" t="s">
        <v>3438</v>
      </c>
      <c r="C1634" t="s">
        <v>3439</v>
      </c>
      <c r="D1634" t="s">
        <v>3440</v>
      </c>
      <c r="E1634">
        <v>275000</v>
      </c>
      <c r="F1634">
        <v>-1</v>
      </c>
      <c r="G1634">
        <v>0</v>
      </c>
      <c r="H1634">
        <v>1</v>
      </c>
      <c r="J1634" t="s">
        <v>6330</v>
      </c>
      <c r="K1634" t="str">
        <f t="shared" si="230"/>
        <v>152473</v>
      </c>
      <c r="L1634" t="str">
        <f t="shared" si="231"/>
        <v>THỰC PHẨM</v>
      </c>
    </row>
    <row r="1635" spans="1:12">
      <c r="A1635" t="s">
        <v>27</v>
      </c>
      <c r="B1635" t="s">
        <v>3438</v>
      </c>
      <c r="C1635" t="s">
        <v>3439</v>
      </c>
      <c r="D1635" t="s">
        <v>3440</v>
      </c>
      <c r="E1635">
        <v>275000</v>
      </c>
      <c r="F1635">
        <v>-2</v>
      </c>
      <c r="G1635">
        <v>0</v>
      </c>
      <c r="H1635">
        <v>2</v>
      </c>
      <c r="J1635" t="s">
        <v>6330</v>
      </c>
      <c r="K1635" t="str">
        <f t="shared" si="230"/>
        <v>152473</v>
      </c>
      <c r="L1635" t="str">
        <f t="shared" si="231"/>
        <v>THỰC PHẨM</v>
      </c>
    </row>
    <row r="1636" spans="1:12">
      <c r="A1636" t="s">
        <v>27</v>
      </c>
      <c r="B1636" t="s">
        <v>3438</v>
      </c>
      <c r="C1636" t="s">
        <v>3439</v>
      </c>
      <c r="D1636" t="s">
        <v>3440</v>
      </c>
      <c r="E1636">
        <v>275000</v>
      </c>
      <c r="F1636">
        <v>-1</v>
      </c>
      <c r="G1636">
        <v>0</v>
      </c>
      <c r="H1636">
        <v>1</v>
      </c>
      <c r="J1636" t="s">
        <v>6330</v>
      </c>
      <c r="K1636" t="str">
        <f t="shared" si="230"/>
        <v>152473</v>
      </c>
      <c r="L1636" t="str">
        <f t="shared" si="231"/>
        <v>THỰC PHẨM</v>
      </c>
    </row>
    <row r="1637" spans="1:12">
      <c r="A1637" t="s">
        <v>27</v>
      </c>
      <c r="B1637" t="s">
        <v>3411</v>
      </c>
      <c r="C1637" t="s">
        <v>3412</v>
      </c>
      <c r="D1637" t="s">
        <v>3413</v>
      </c>
      <c r="E1637">
        <v>160000</v>
      </c>
      <c r="F1637">
        <v>6</v>
      </c>
      <c r="G1637">
        <v>9</v>
      </c>
      <c r="I1637">
        <v>3</v>
      </c>
      <c r="J1637">
        <v>46031.628055555557</v>
      </c>
      <c r="K1637" t="str">
        <f t="shared" si="230"/>
        <v>152478</v>
      </c>
      <c r="L1637" t="str">
        <f t="shared" si="231"/>
        <v>THỰC PHẨM</v>
      </c>
    </row>
    <row r="1638" spans="1:12">
      <c r="A1638" t="s">
        <v>27</v>
      </c>
      <c r="B1638" t="s">
        <v>3411</v>
      </c>
      <c r="C1638" t="s">
        <v>3412</v>
      </c>
      <c r="D1638" t="s">
        <v>3413</v>
      </c>
      <c r="E1638">
        <v>160000</v>
      </c>
      <c r="F1638">
        <v>-1</v>
      </c>
      <c r="G1638">
        <v>0</v>
      </c>
      <c r="H1638">
        <v>1</v>
      </c>
      <c r="J1638">
        <v>46031.628055555557</v>
      </c>
      <c r="K1638" t="str">
        <f t="shared" ref="K1638:K1701" si="232">B1638</f>
        <v>152478</v>
      </c>
      <c r="L1638" t="str">
        <f t="shared" ref="L1638:L1701" si="233">A1638</f>
        <v>THỰC PHẨM</v>
      </c>
    </row>
    <row r="1639" spans="1:12">
      <c r="A1639" t="s">
        <v>27</v>
      </c>
      <c r="B1639" t="s">
        <v>5203</v>
      </c>
      <c r="C1639" t="s">
        <v>5180</v>
      </c>
      <c r="D1639" t="s">
        <v>5204</v>
      </c>
      <c r="E1639">
        <v>195000</v>
      </c>
      <c r="F1639">
        <v>4</v>
      </c>
      <c r="G1639">
        <v>3</v>
      </c>
      <c r="H1639">
        <v>-1</v>
      </c>
      <c r="J1639" t="s">
        <v>6658</v>
      </c>
      <c r="K1639" t="str">
        <f t="shared" si="232"/>
        <v>152481</v>
      </c>
      <c r="L1639" t="str">
        <f t="shared" si="233"/>
        <v>THỰC PHẨM</v>
      </c>
    </row>
    <row r="1640" spans="1:12">
      <c r="A1640" t="s">
        <v>27</v>
      </c>
      <c r="B1640" t="s">
        <v>5203</v>
      </c>
      <c r="C1640" t="s">
        <v>5180</v>
      </c>
      <c r="D1640" t="s">
        <v>5204</v>
      </c>
      <c r="E1640">
        <v>195000</v>
      </c>
      <c r="F1640">
        <v>-1</v>
      </c>
      <c r="G1640">
        <v>0</v>
      </c>
      <c r="H1640">
        <v>1</v>
      </c>
      <c r="J1640" t="s">
        <v>6658</v>
      </c>
      <c r="K1640" t="str">
        <f t="shared" si="232"/>
        <v>152481</v>
      </c>
      <c r="L1640" t="str">
        <f t="shared" si="233"/>
        <v>THỰC PHẨM</v>
      </c>
    </row>
    <row r="1641" spans="1:12">
      <c r="A1641" t="s">
        <v>27</v>
      </c>
      <c r="B1641" t="s">
        <v>5203</v>
      </c>
      <c r="C1641" t="s">
        <v>5180</v>
      </c>
      <c r="D1641" t="s">
        <v>5204</v>
      </c>
      <c r="E1641">
        <v>195000</v>
      </c>
      <c r="F1641">
        <v>-1</v>
      </c>
      <c r="G1641">
        <v>0</v>
      </c>
      <c r="H1641">
        <v>1</v>
      </c>
      <c r="J1641" t="s">
        <v>6658</v>
      </c>
      <c r="K1641" t="str">
        <f t="shared" si="232"/>
        <v>152481</v>
      </c>
      <c r="L1641" t="str">
        <f t="shared" si="233"/>
        <v>THỰC PHẨM</v>
      </c>
    </row>
    <row r="1642" spans="1:12">
      <c r="A1642" t="s">
        <v>27</v>
      </c>
      <c r="B1642" t="s">
        <v>5203</v>
      </c>
      <c r="C1642" t="s">
        <v>5180</v>
      </c>
      <c r="D1642" t="s">
        <v>5204</v>
      </c>
      <c r="E1642">
        <v>195000</v>
      </c>
      <c r="F1642">
        <v>-1</v>
      </c>
      <c r="G1642">
        <v>0</v>
      </c>
      <c r="H1642">
        <v>1</v>
      </c>
      <c r="J1642" t="s">
        <v>6658</v>
      </c>
      <c r="K1642" t="str">
        <f t="shared" si="232"/>
        <v>152481</v>
      </c>
      <c r="L1642" t="str">
        <f t="shared" si="233"/>
        <v>THỰC PHẨM</v>
      </c>
    </row>
    <row r="1643" spans="1:12">
      <c r="A1643" t="s">
        <v>27</v>
      </c>
      <c r="B1643" t="s">
        <v>1085</v>
      </c>
      <c r="C1643" t="s">
        <v>1086</v>
      </c>
      <c r="D1643" t="s">
        <v>1087</v>
      </c>
      <c r="E1643">
        <v>48000</v>
      </c>
      <c r="F1643">
        <v>1</v>
      </c>
      <c r="G1643">
        <v>13</v>
      </c>
      <c r="I1643">
        <v>12</v>
      </c>
      <c r="J1643" t="s">
        <v>6350</v>
      </c>
      <c r="K1643" t="str">
        <f t="shared" si="232"/>
        <v>152486</v>
      </c>
      <c r="L1643" t="str">
        <f t="shared" si="233"/>
        <v>THỰC PHẨM</v>
      </c>
    </row>
    <row r="1644" spans="1:12">
      <c r="A1644" t="s">
        <v>27</v>
      </c>
      <c r="B1644" t="s">
        <v>1085</v>
      </c>
      <c r="C1644" t="s">
        <v>1086</v>
      </c>
      <c r="D1644" t="s">
        <v>1087</v>
      </c>
      <c r="E1644">
        <v>48000</v>
      </c>
      <c r="F1644">
        <v>85</v>
      </c>
      <c r="G1644">
        <v>79</v>
      </c>
      <c r="H1644">
        <v>-6</v>
      </c>
      <c r="J1644" t="s">
        <v>6350</v>
      </c>
      <c r="K1644" t="str">
        <f t="shared" si="232"/>
        <v>152486</v>
      </c>
      <c r="L1644" t="str">
        <f t="shared" si="233"/>
        <v>THỰC PHẨM</v>
      </c>
    </row>
    <row r="1645" spans="1:12">
      <c r="A1645" t="s">
        <v>27</v>
      </c>
      <c r="B1645" t="s">
        <v>1085</v>
      </c>
      <c r="C1645" t="s">
        <v>1086</v>
      </c>
      <c r="D1645" t="s">
        <v>1087</v>
      </c>
      <c r="E1645">
        <v>48000</v>
      </c>
      <c r="F1645">
        <v>1</v>
      </c>
      <c r="G1645">
        <v>0</v>
      </c>
      <c r="H1645">
        <v>-1</v>
      </c>
      <c r="J1645" t="s">
        <v>6350</v>
      </c>
      <c r="K1645" t="str">
        <f t="shared" si="232"/>
        <v>152486</v>
      </c>
      <c r="L1645" t="str">
        <f t="shared" si="233"/>
        <v>THỰC PHẨM</v>
      </c>
    </row>
    <row r="1646" spans="1:12">
      <c r="A1646" t="s">
        <v>27</v>
      </c>
      <c r="B1646" t="s">
        <v>1085</v>
      </c>
      <c r="C1646" t="s">
        <v>1086</v>
      </c>
      <c r="D1646" t="s">
        <v>1087</v>
      </c>
      <c r="E1646">
        <v>48000</v>
      </c>
      <c r="F1646">
        <v>16</v>
      </c>
      <c r="G1646">
        <v>15</v>
      </c>
      <c r="H1646">
        <v>-1</v>
      </c>
      <c r="J1646" t="s">
        <v>6350</v>
      </c>
      <c r="K1646" t="str">
        <f t="shared" si="232"/>
        <v>152486</v>
      </c>
      <c r="L1646" t="str">
        <f t="shared" si="233"/>
        <v>THỰC PHẨM</v>
      </c>
    </row>
    <row r="1647" spans="1:12">
      <c r="A1647" t="s">
        <v>27</v>
      </c>
      <c r="B1647" t="s">
        <v>1085</v>
      </c>
      <c r="C1647" t="s">
        <v>1086</v>
      </c>
      <c r="D1647" t="s">
        <v>1087</v>
      </c>
      <c r="E1647">
        <v>48000</v>
      </c>
      <c r="F1647">
        <v>1</v>
      </c>
      <c r="G1647">
        <v>0</v>
      </c>
      <c r="H1647">
        <v>-1</v>
      </c>
      <c r="J1647" t="s">
        <v>6350</v>
      </c>
      <c r="K1647" t="str">
        <f t="shared" si="232"/>
        <v>152486</v>
      </c>
      <c r="L1647" t="str">
        <f t="shared" si="233"/>
        <v>THỰC PHẨM</v>
      </c>
    </row>
    <row r="1648" spans="1:12">
      <c r="A1648" t="s">
        <v>27</v>
      </c>
      <c r="B1648" t="s">
        <v>1085</v>
      </c>
      <c r="C1648" t="s">
        <v>1086</v>
      </c>
      <c r="D1648" t="s">
        <v>1087</v>
      </c>
      <c r="E1648">
        <v>48000</v>
      </c>
      <c r="F1648">
        <v>1</v>
      </c>
      <c r="G1648">
        <v>0</v>
      </c>
      <c r="H1648">
        <v>-1</v>
      </c>
      <c r="J1648" t="s">
        <v>6350</v>
      </c>
      <c r="K1648" t="str">
        <f t="shared" si="232"/>
        <v>152486</v>
      </c>
      <c r="L1648" t="str">
        <f t="shared" si="233"/>
        <v>THỰC PHẨM</v>
      </c>
    </row>
    <row r="1649" spans="1:12">
      <c r="A1649" t="s">
        <v>27</v>
      </c>
      <c r="B1649" t="s">
        <v>1085</v>
      </c>
      <c r="C1649" t="s">
        <v>1086</v>
      </c>
      <c r="D1649" t="s">
        <v>6068</v>
      </c>
      <c r="E1649">
        <v>48000</v>
      </c>
      <c r="F1649">
        <v>3</v>
      </c>
      <c r="G1649">
        <v>1</v>
      </c>
      <c r="H1649">
        <v>-2</v>
      </c>
      <c r="J1649" t="s">
        <v>6350</v>
      </c>
      <c r="K1649" t="str">
        <f t="shared" si="232"/>
        <v>152486</v>
      </c>
      <c r="L1649" t="str">
        <f t="shared" si="233"/>
        <v>THỰC PHẨM</v>
      </c>
    </row>
    <row r="1650" spans="1:12">
      <c r="A1650" t="s">
        <v>27</v>
      </c>
      <c r="B1650" t="s">
        <v>5965</v>
      </c>
      <c r="C1650" t="s">
        <v>5964</v>
      </c>
      <c r="D1650" t="s">
        <v>5966</v>
      </c>
      <c r="E1650">
        <v>95000</v>
      </c>
      <c r="F1650">
        <v>1</v>
      </c>
      <c r="G1650">
        <v>0</v>
      </c>
      <c r="H1650">
        <v>-1</v>
      </c>
      <c r="J1650" t="s">
        <v>6745</v>
      </c>
      <c r="K1650" t="str">
        <f t="shared" si="232"/>
        <v>152542</v>
      </c>
      <c r="L1650" t="str">
        <f t="shared" si="233"/>
        <v>THỰC PHẨM</v>
      </c>
    </row>
    <row r="1651" spans="1:12">
      <c r="A1651" t="s">
        <v>27</v>
      </c>
      <c r="B1651" t="s">
        <v>5965</v>
      </c>
      <c r="C1651" t="s">
        <v>5964</v>
      </c>
      <c r="D1651" t="s">
        <v>5966</v>
      </c>
      <c r="E1651">
        <v>95000</v>
      </c>
      <c r="F1651">
        <v>-1</v>
      </c>
      <c r="G1651">
        <v>0</v>
      </c>
      <c r="H1651">
        <v>1</v>
      </c>
      <c r="J1651" t="s">
        <v>6745</v>
      </c>
      <c r="K1651" t="str">
        <f t="shared" si="232"/>
        <v>152542</v>
      </c>
      <c r="L1651" t="str">
        <f t="shared" si="233"/>
        <v>THỰC PHẨM</v>
      </c>
    </row>
    <row r="1652" spans="1:12">
      <c r="A1652" t="s">
        <v>27</v>
      </c>
      <c r="B1652" t="s">
        <v>576</v>
      </c>
      <c r="C1652" t="s">
        <v>577</v>
      </c>
      <c r="D1652" t="s">
        <v>578</v>
      </c>
      <c r="E1652">
        <v>48000</v>
      </c>
      <c r="F1652">
        <v>4</v>
      </c>
      <c r="G1652">
        <v>9</v>
      </c>
      <c r="I1652">
        <v>5</v>
      </c>
      <c r="J1652">
        <v>46153</v>
      </c>
      <c r="K1652" t="str">
        <f t="shared" si="232"/>
        <v>152566</v>
      </c>
      <c r="L1652" t="str">
        <f t="shared" si="233"/>
        <v>THỰC PHẨM</v>
      </c>
    </row>
    <row r="1653" spans="1:12">
      <c r="A1653" t="s">
        <v>27</v>
      </c>
      <c r="B1653" t="s">
        <v>576</v>
      </c>
      <c r="C1653" t="s">
        <v>577</v>
      </c>
      <c r="D1653" t="s">
        <v>6071</v>
      </c>
      <c r="E1653">
        <v>48000</v>
      </c>
      <c r="F1653">
        <v>7</v>
      </c>
      <c r="G1653">
        <v>4</v>
      </c>
      <c r="H1653">
        <v>-3</v>
      </c>
      <c r="J1653">
        <v>46153</v>
      </c>
      <c r="K1653" t="str">
        <f t="shared" si="232"/>
        <v>152566</v>
      </c>
      <c r="L1653" t="str">
        <f t="shared" si="233"/>
        <v>THỰC PHẨM</v>
      </c>
    </row>
    <row r="1654" spans="1:12">
      <c r="A1654" t="s">
        <v>27</v>
      </c>
      <c r="B1654" t="s">
        <v>426</v>
      </c>
      <c r="C1654" t="s">
        <v>427</v>
      </c>
      <c r="D1654" t="s">
        <v>428</v>
      </c>
      <c r="E1654">
        <v>375000</v>
      </c>
      <c r="F1654">
        <v>3.6999999999996099E-3</v>
      </c>
      <c r="G1654">
        <v>0</v>
      </c>
      <c r="I1654">
        <v>-3.6999999999996099E-3</v>
      </c>
      <c r="J1654">
        <v>46076</v>
      </c>
      <c r="K1654" t="str">
        <f t="shared" si="232"/>
        <v>152734</v>
      </c>
      <c r="L1654" t="str">
        <f t="shared" si="233"/>
        <v>THỰC PHẨM</v>
      </c>
    </row>
    <row r="1655" spans="1:12">
      <c r="A1655" t="s">
        <v>27</v>
      </c>
      <c r="B1655" t="s">
        <v>426</v>
      </c>
      <c r="C1655" t="s">
        <v>427</v>
      </c>
      <c r="D1655" t="s">
        <v>428</v>
      </c>
      <c r="E1655">
        <v>375000</v>
      </c>
      <c r="F1655">
        <v>-0.13</v>
      </c>
      <c r="G1655">
        <v>0</v>
      </c>
      <c r="H1655">
        <v>0.13</v>
      </c>
      <c r="J1655">
        <v>46076</v>
      </c>
      <c r="K1655" t="str">
        <f t="shared" si="232"/>
        <v>152734</v>
      </c>
      <c r="L1655" t="str">
        <f t="shared" si="233"/>
        <v>THỰC PHẨM</v>
      </c>
    </row>
    <row r="1656" spans="1:12">
      <c r="A1656" t="s">
        <v>27</v>
      </c>
      <c r="B1656" t="s">
        <v>3426</v>
      </c>
      <c r="C1656" t="s">
        <v>3427</v>
      </c>
      <c r="D1656" t="s">
        <v>3428</v>
      </c>
      <c r="E1656">
        <v>950000</v>
      </c>
      <c r="F1656">
        <v>5.7000000000000196E-2</v>
      </c>
      <c r="G1656">
        <v>0</v>
      </c>
      <c r="I1656">
        <v>-5.7000000000000196E-2</v>
      </c>
      <c r="J1656" t="s">
        <v>6194</v>
      </c>
      <c r="K1656" t="str">
        <f t="shared" si="232"/>
        <v>152741</v>
      </c>
      <c r="L1656" t="str">
        <f t="shared" si="233"/>
        <v>THỰC PHẨM</v>
      </c>
    </row>
    <row r="1657" spans="1:12">
      <c r="A1657" t="s">
        <v>27</v>
      </c>
      <c r="B1657" t="s">
        <v>3426</v>
      </c>
      <c r="C1657" t="s">
        <v>3427</v>
      </c>
      <c r="D1657" t="s">
        <v>3428</v>
      </c>
      <c r="E1657">
        <v>950000</v>
      </c>
      <c r="F1657">
        <v>0.19</v>
      </c>
      <c r="G1657">
        <v>0</v>
      </c>
      <c r="H1657">
        <v>-0.19</v>
      </c>
      <c r="J1657" t="s">
        <v>6194</v>
      </c>
      <c r="K1657" t="str">
        <f t="shared" si="232"/>
        <v>152741</v>
      </c>
      <c r="L1657" t="str">
        <f t="shared" si="233"/>
        <v>THỰC PHẨM</v>
      </c>
    </row>
    <row r="1658" spans="1:12">
      <c r="A1658" t="s">
        <v>27</v>
      </c>
      <c r="B1658" t="s">
        <v>3426</v>
      </c>
      <c r="C1658" t="s">
        <v>3427</v>
      </c>
      <c r="D1658" t="s">
        <v>3428</v>
      </c>
      <c r="E1658">
        <v>950000</v>
      </c>
      <c r="F1658">
        <v>0.42</v>
      </c>
      <c r="G1658">
        <v>0</v>
      </c>
      <c r="H1658">
        <v>-0.42</v>
      </c>
      <c r="J1658" t="s">
        <v>6194</v>
      </c>
      <c r="K1658" t="str">
        <f t="shared" si="232"/>
        <v>152741</v>
      </c>
      <c r="L1658" t="str">
        <f t="shared" si="233"/>
        <v>THỰC PHẨM</v>
      </c>
    </row>
    <row r="1659" spans="1:12">
      <c r="A1659" t="s">
        <v>27</v>
      </c>
      <c r="B1659" t="s">
        <v>3426</v>
      </c>
      <c r="C1659" t="s">
        <v>3427</v>
      </c>
      <c r="D1659" t="s">
        <v>3428</v>
      </c>
      <c r="E1659">
        <v>950000</v>
      </c>
      <c r="F1659">
        <v>0.42</v>
      </c>
      <c r="G1659">
        <v>0</v>
      </c>
      <c r="H1659">
        <v>-0.42</v>
      </c>
      <c r="J1659" t="s">
        <v>6194</v>
      </c>
      <c r="K1659" t="str">
        <f t="shared" si="232"/>
        <v>152741</v>
      </c>
      <c r="L1659" t="str">
        <f t="shared" si="233"/>
        <v>THỰC PHẨM</v>
      </c>
    </row>
    <row r="1660" spans="1:12">
      <c r="A1660" t="s">
        <v>27</v>
      </c>
      <c r="B1660" t="s">
        <v>3426</v>
      </c>
      <c r="C1660" t="s">
        <v>3427</v>
      </c>
      <c r="D1660" t="s">
        <v>3428</v>
      </c>
      <c r="E1660">
        <v>950000</v>
      </c>
      <c r="F1660">
        <v>2.827</v>
      </c>
      <c r="G1660">
        <v>0.98</v>
      </c>
      <c r="H1660">
        <v>-1.847</v>
      </c>
      <c r="J1660" t="s">
        <v>6194</v>
      </c>
      <c r="K1660" t="str">
        <f t="shared" si="232"/>
        <v>152741</v>
      </c>
      <c r="L1660" t="str">
        <f t="shared" si="233"/>
        <v>THỰC PHẨM</v>
      </c>
    </row>
    <row r="1661" spans="1:12">
      <c r="A1661" t="s">
        <v>27</v>
      </c>
      <c r="B1661" t="s">
        <v>3423</v>
      </c>
      <c r="C1661" t="s">
        <v>3424</v>
      </c>
      <c r="D1661" t="s">
        <v>3425</v>
      </c>
      <c r="E1661">
        <v>1000000</v>
      </c>
      <c r="F1661">
        <v>0</v>
      </c>
      <c r="G1661">
        <v>0.4</v>
      </c>
      <c r="I1661">
        <v>0.4</v>
      </c>
      <c r="J1661" t="s">
        <v>6194</v>
      </c>
      <c r="K1661" t="str">
        <f t="shared" si="232"/>
        <v>152742</v>
      </c>
      <c r="L1661" t="str">
        <f t="shared" si="233"/>
        <v>THỰC PHẨM</v>
      </c>
    </row>
    <row r="1662" spans="1:12">
      <c r="A1662" t="s">
        <v>27</v>
      </c>
      <c r="B1662" t="s">
        <v>3423</v>
      </c>
      <c r="C1662" t="s">
        <v>3424</v>
      </c>
      <c r="D1662" t="s">
        <v>3425</v>
      </c>
      <c r="E1662">
        <v>1000000</v>
      </c>
      <c r="F1662">
        <v>-0.19</v>
      </c>
      <c r="G1662">
        <v>0</v>
      </c>
      <c r="H1662">
        <v>0.19</v>
      </c>
      <c r="J1662" t="s">
        <v>6194</v>
      </c>
      <c r="K1662" t="str">
        <f t="shared" si="232"/>
        <v>152742</v>
      </c>
      <c r="L1662" t="str">
        <f t="shared" si="233"/>
        <v>THỰC PHẨM</v>
      </c>
    </row>
    <row r="1663" spans="1:12">
      <c r="A1663" t="s">
        <v>27</v>
      </c>
      <c r="B1663" t="s">
        <v>3423</v>
      </c>
      <c r="C1663" t="s">
        <v>3424</v>
      </c>
      <c r="D1663" t="s">
        <v>3425</v>
      </c>
      <c r="E1663">
        <v>1000000</v>
      </c>
      <c r="F1663">
        <v>-0.42</v>
      </c>
      <c r="G1663">
        <v>0</v>
      </c>
      <c r="H1663">
        <v>0.42</v>
      </c>
      <c r="J1663" t="s">
        <v>6194</v>
      </c>
      <c r="K1663" t="str">
        <f t="shared" si="232"/>
        <v>152742</v>
      </c>
      <c r="L1663" t="str">
        <f t="shared" si="233"/>
        <v>THỰC PHẨM</v>
      </c>
    </row>
    <row r="1664" spans="1:12">
      <c r="A1664" t="s">
        <v>27</v>
      </c>
      <c r="B1664" t="s">
        <v>3423</v>
      </c>
      <c r="C1664" t="s">
        <v>3424</v>
      </c>
      <c r="D1664" t="s">
        <v>3425</v>
      </c>
      <c r="E1664">
        <v>1000000</v>
      </c>
      <c r="F1664">
        <v>-0.42</v>
      </c>
      <c r="G1664">
        <v>0</v>
      </c>
      <c r="H1664">
        <v>0.42</v>
      </c>
      <c r="J1664" t="s">
        <v>6194</v>
      </c>
      <c r="K1664" t="str">
        <f t="shared" si="232"/>
        <v>152742</v>
      </c>
      <c r="L1664" t="str">
        <f t="shared" si="233"/>
        <v>THỰC PHẨM</v>
      </c>
    </row>
    <row r="1665" spans="1:12">
      <c r="A1665" t="s">
        <v>27</v>
      </c>
      <c r="B1665" t="s">
        <v>3423</v>
      </c>
      <c r="C1665" t="s">
        <v>3424</v>
      </c>
      <c r="D1665" t="s">
        <v>3425</v>
      </c>
      <c r="E1665">
        <v>1000000</v>
      </c>
      <c r="F1665">
        <v>-1.85</v>
      </c>
      <c r="G1665">
        <v>0</v>
      </c>
      <c r="H1665">
        <v>1.85</v>
      </c>
      <c r="J1665" t="s">
        <v>6194</v>
      </c>
      <c r="K1665" t="str">
        <f t="shared" si="232"/>
        <v>152742</v>
      </c>
      <c r="L1665" t="str">
        <f t="shared" si="233"/>
        <v>THỰC PHẨM</v>
      </c>
    </row>
    <row r="1666" spans="1:12">
      <c r="A1666" t="s">
        <v>27</v>
      </c>
      <c r="B1666" t="s">
        <v>707</v>
      </c>
      <c r="C1666" t="s">
        <v>708</v>
      </c>
      <c r="D1666" t="s">
        <v>709</v>
      </c>
      <c r="E1666">
        <v>48000</v>
      </c>
      <c r="F1666">
        <v>0</v>
      </c>
      <c r="G1666">
        <v>2</v>
      </c>
      <c r="I1666">
        <v>2</v>
      </c>
      <c r="J1666" t="s">
        <v>6264</v>
      </c>
      <c r="K1666" t="str">
        <f t="shared" si="232"/>
        <v>152744</v>
      </c>
      <c r="L1666" t="str">
        <f t="shared" si="233"/>
        <v>THỰC PHẨM</v>
      </c>
    </row>
    <row r="1667" spans="1:12">
      <c r="A1667" t="s">
        <v>27</v>
      </c>
      <c r="B1667" t="s">
        <v>707</v>
      </c>
      <c r="C1667" t="s">
        <v>708</v>
      </c>
      <c r="D1667" t="s">
        <v>709</v>
      </c>
      <c r="E1667">
        <v>48000</v>
      </c>
      <c r="F1667">
        <v>10</v>
      </c>
      <c r="G1667">
        <v>5</v>
      </c>
      <c r="H1667">
        <v>-5</v>
      </c>
      <c r="J1667" t="s">
        <v>6264</v>
      </c>
      <c r="K1667" t="str">
        <f t="shared" si="232"/>
        <v>152744</v>
      </c>
      <c r="L1667" t="str">
        <f t="shared" si="233"/>
        <v>THỰC PHẨM</v>
      </c>
    </row>
    <row r="1668" spans="1:12">
      <c r="A1668" t="s">
        <v>27</v>
      </c>
      <c r="B1668" t="s">
        <v>707</v>
      </c>
      <c r="C1668" t="s">
        <v>708</v>
      </c>
      <c r="D1668" t="s">
        <v>709</v>
      </c>
      <c r="E1668">
        <v>48000</v>
      </c>
      <c r="F1668">
        <v>-1</v>
      </c>
      <c r="G1668">
        <v>0</v>
      </c>
      <c r="H1668">
        <v>1</v>
      </c>
      <c r="J1668" t="s">
        <v>6264</v>
      </c>
      <c r="K1668" t="str">
        <f t="shared" si="232"/>
        <v>152744</v>
      </c>
      <c r="L1668" t="str">
        <f t="shared" si="233"/>
        <v>THỰC PHẨM</v>
      </c>
    </row>
    <row r="1669" spans="1:12">
      <c r="A1669" t="s">
        <v>27</v>
      </c>
      <c r="B1669" t="s">
        <v>707</v>
      </c>
      <c r="C1669" t="s">
        <v>708</v>
      </c>
      <c r="D1669" t="s">
        <v>709</v>
      </c>
      <c r="E1669">
        <v>48000</v>
      </c>
      <c r="F1669">
        <v>-2</v>
      </c>
      <c r="G1669">
        <v>0</v>
      </c>
      <c r="H1669">
        <v>2</v>
      </c>
      <c r="J1669" t="s">
        <v>6264</v>
      </c>
      <c r="K1669" t="str">
        <f t="shared" si="232"/>
        <v>152744</v>
      </c>
      <c r="L1669" t="str">
        <f t="shared" si="233"/>
        <v>THỰC PHẨM</v>
      </c>
    </row>
    <row r="1670" spans="1:12">
      <c r="A1670" t="s">
        <v>40</v>
      </c>
      <c r="B1670" t="s">
        <v>4794</v>
      </c>
      <c r="C1670" t="s">
        <v>4767</v>
      </c>
      <c r="D1670" t="s">
        <v>4795</v>
      </c>
      <c r="E1670">
        <v>45000</v>
      </c>
      <c r="F1670">
        <v>3</v>
      </c>
      <c r="G1670">
        <v>0</v>
      </c>
      <c r="H1670">
        <v>-3</v>
      </c>
      <c r="J1670" t="s">
        <v>6579</v>
      </c>
      <c r="K1670" t="str">
        <f t="shared" si="232"/>
        <v>152776</v>
      </c>
      <c r="L1670" t="str">
        <f t="shared" si="233"/>
        <v>ĐỒ CHO MẸ BÉ</v>
      </c>
    </row>
    <row r="1671" spans="1:12">
      <c r="A1671" t="s">
        <v>40</v>
      </c>
      <c r="B1671" t="s">
        <v>4794</v>
      </c>
      <c r="C1671" t="s">
        <v>4767</v>
      </c>
      <c r="D1671" t="s">
        <v>4795</v>
      </c>
      <c r="E1671">
        <v>45000</v>
      </c>
      <c r="F1671">
        <v>1</v>
      </c>
      <c r="G1671">
        <v>0</v>
      </c>
      <c r="H1671">
        <v>-1</v>
      </c>
      <c r="J1671" t="s">
        <v>6579</v>
      </c>
      <c r="K1671" t="str">
        <f t="shared" si="232"/>
        <v>152776</v>
      </c>
      <c r="L1671" t="str">
        <f t="shared" si="233"/>
        <v>ĐỒ CHO MẸ BÉ</v>
      </c>
    </row>
    <row r="1672" spans="1:12">
      <c r="A1672" t="s">
        <v>40</v>
      </c>
      <c r="B1672" t="s">
        <v>4794</v>
      </c>
      <c r="C1672" t="s">
        <v>4767</v>
      </c>
      <c r="D1672" t="s">
        <v>4795</v>
      </c>
      <c r="E1672">
        <v>45000</v>
      </c>
      <c r="F1672">
        <v>-1</v>
      </c>
      <c r="G1672">
        <v>0</v>
      </c>
      <c r="H1672">
        <v>1</v>
      </c>
      <c r="J1672" t="s">
        <v>6579</v>
      </c>
      <c r="K1672" t="str">
        <f t="shared" si="232"/>
        <v>152776</v>
      </c>
      <c r="L1672" t="str">
        <f t="shared" si="233"/>
        <v>ĐỒ CHO MẸ BÉ</v>
      </c>
    </row>
    <row r="1673" spans="1:12">
      <c r="A1673" t="s">
        <v>40</v>
      </c>
      <c r="B1673" t="s">
        <v>4794</v>
      </c>
      <c r="C1673" t="s">
        <v>4767</v>
      </c>
      <c r="D1673" t="s">
        <v>4795</v>
      </c>
      <c r="E1673">
        <v>45000</v>
      </c>
      <c r="F1673">
        <v>-3</v>
      </c>
      <c r="G1673">
        <v>0</v>
      </c>
      <c r="H1673">
        <v>3</v>
      </c>
      <c r="J1673" t="s">
        <v>6579</v>
      </c>
      <c r="K1673" t="str">
        <f t="shared" si="232"/>
        <v>152776</v>
      </c>
      <c r="L1673" t="str">
        <f t="shared" si="233"/>
        <v>ĐỒ CHO MẸ BÉ</v>
      </c>
    </row>
    <row r="1674" spans="1:12">
      <c r="A1674" t="s">
        <v>40</v>
      </c>
      <c r="B1674" t="s">
        <v>4681</v>
      </c>
      <c r="C1674" t="s">
        <v>4682</v>
      </c>
      <c r="D1674" t="s">
        <v>4683</v>
      </c>
      <c r="E1674">
        <v>45000</v>
      </c>
      <c r="F1674">
        <v>1</v>
      </c>
      <c r="G1674">
        <v>0</v>
      </c>
      <c r="H1674">
        <v>-1</v>
      </c>
      <c r="J1674" t="s">
        <v>6561</v>
      </c>
      <c r="K1674" t="str">
        <f t="shared" si="232"/>
        <v>152777</v>
      </c>
      <c r="L1674" t="str">
        <f t="shared" si="233"/>
        <v>ĐỒ CHO MẸ BÉ</v>
      </c>
    </row>
    <row r="1675" spans="1:12">
      <c r="A1675" t="s">
        <v>40</v>
      </c>
      <c r="B1675" t="s">
        <v>4681</v>
      </c>
      <c r="C1675" t="s">
        <v>4682</v>
      </c>
      <c r="D1675" t="s">
        <v>4683</v>
      </c>
      <c r="E1675">
        <v>45000</v>
      </c>
      <c r="F1675">
        <v>-3</v>
      </c>
      <c r="G1675">
        <v>0</v>
      </c>
      <c r="H1675">
        <v>3</v>
      </c>
      <c r="J1675" t="s">
        <v>6561</v>
      </c>
      <c r="K1675" t="str">
        <f t="shared" si="232"/>
        <v>152777</v>
      </c>
      <c r="L1675" t="str">
        <f t="shared" si="233"/>
        <v>ĐỒ CHO MẸ BÉ</v>
      </c>
    </row>
    <row r="1676" spans="1:12">
      <c r="A1676" t="s">
        <v>40</v>
      </c>
      <c r="B1676" t="s">
        <v>4681</v>
      </c>
      <c r="C1676" t="s">
        <v>4682</v>
      </c>
      <c r="D1676" t="s">
        <v>4683</v>
      </c>
      <c r="E1676">
        <v>45000</v>
      </c>
      <c r="F1676">
        <v>-1</v>
      </c>
      <c r="G1676">
        <v>0</v>
      </c>
      <c r="H1676">
        <v>1</v>
      </c>
      <c r="J1676" t="s">
        <v>6561</v>
      </c>
      <c r="K1676" t="str">
        <f t="shared" si="232"/>
        <v>152777</v>
      </c>
      <c r="L1676" t="str">
        <f t="shared" si="233"/>
        <v>ĐỒ CHO MẸ BÉ</v>
      </c>
    </row>
    <row r="1677" spans="1:12">
      <c r="A1677" t="s">
        <v>40</v>
      </c>
      <c r="B1677" t="s">
        <v>4681</v>
      </c>
      <c r="C1677" t="s">
        <v>4682</v>
      </c>
      <c r="D1677" t="s">
        <v>4683</v>
      </c>
      <c r="E1677">
        <v>45000</v>
      </c>
      <c r="F1677">
        <v>-2</v>
      </c>
      <c r="G1677">
        <v>0</v>
      </c>
      <c r="H1677">
        <v>2</v>
      </c>
      <c r="J1677" t="s">
        <v>6561</v>
      </c>
      <c r="K1677" t="str">
        <f t="shared" si="232"/>
        <v>152777</v>
      </c>
      <c r="L1677" t="str">
        <f t="shared" si="233"/>
        <v>ĐỒ CHO MẸ BÉ</v>
      </c>
    </row>
    <row r="1678" spans="1:12">
      <c r="A1678" t="s">
        <v>27</v>
      </c>
      <c r="B1678" t="s">
        <v>1410</v>
      </c>
      <c r="C1678" t="s">
        <v>1411</v>
      </c>
      <c r="D1678" t="s">
        <v>1412</v>
      </c>
      <c r="E1678">
        <v>48000</v>
      </c>
      <c r="F1678">
        <v>0</v>
      </c>
      <c r="G1678">
        <v>3</v>
      </c>
      <c r="I1678">
        <v>3</v>
      </c>
      <c r="J1678">
        <v>46153</v>
      </c>
      <c r="K1678" t="str">
        <f t="shared" si="232"/>
        <v>152810</v>
      </c>
      <c r="L1678" t="str">
        <f t="shared" si="233"/>
        <v>THỰC PHẨM</v>
      </c>
    </row>
    <row r="1679" spans="1:12">
      <c r="A1679" t="s">
        <v>27</v>
      </c>
      <c r="B1679" t="s">
        <v>1410</v>
      </c>
      <c r="C1679" t="s">
        <v>1411</v>
      </c>
      <c r="D1679" t="s">
        <v>1412</v>
      </c>
      <c r="E1679">
        <v>48000</v>
      </c>
      <c r="F1679">
        <v>-3</v>
      </c>
      <c r="G1679">
        <v>0</v>
      </c>
      <c r="H1679">
        <v>3</v>
      </c>
      <c r="J1679">
        <v>46153</v>
      </c>
      <c r="K1679" t="str">
        <f t="shared" si="232"/>
        <v>152810</v>
      </c>
      <c r="L1679" t="str">
        <f t="shared" si="233"/>
        <v>THỰC PHẨM</v>
      </c>
    </row>
    <row r="1680" spans="1:12">
      <c r="A1680" t="s">
        <v>27</v>
      </c>
      <c r="B1680" t="s">
        <v>5226</v>
      </c>
      <c r="C1680" t="s">
        <v>5227</v>
      </c>
      <c r="D1680" t="s">
        <v>5228</v>
      </c>
      <c r="E1680">
        <v>88000</v>
      </c>
      <c r="F1680">
        <v>-1</v>
      </c>
      <c r="G1680">
        <v>0</v>
      </c>
      <c r="H1680">
        <v>1</v>
      </c>
      <c r="J1680" t="s">
        <v>6665</v>
      </c>
      <c r="K1680" t="str">
        <f t="shared" si="232"/>
        <v>152811</v>
      </c>
      <c r="L1680" t="str">
        <f t="shared" si="233"/>
        <v>THỰC PHẨM</v>
      </c>
    </row>
    <row r="1681" spans="1:12">
      <c r="A1681" t="s">
        <v>27</v>
      </c>
      <c r="B1681" t="s">
        <v>5226</v>
      </c>
      <c r="C1681" t="s">
        <v>5227</v>
      </c>
      <c r="D1681" t="s">
        <v>5228</v>
      </c>
      <c r="E1681">
        <v>88000</v>
      </c>
      <c r="F1681">
        <v>-1</v>
      </c>
      <c r="G1681">
        <v>0</v>
      </c>
      <c r="H1681">
        <v>1</v>
      </c>
      <c r="J1681" t="s">
        <v>6665</v>
      </c>
      <c r="K1681" t="str">
        <f t="shared" si="232"/>
        <v>152811</v>
      </c>
      <c r="L1681" t="str">
        <f t="shared" si="233"/>
        <v>THỰC PHẨM</v>
      </c>
    </row>
    <row r="1682" spans="1:12">
      <c r="A1682" t="s">
        <v>27</v>
      </c>
      <c r="B1682" t="s">
        <v>5226</v>
      </c>
      <c r="C1682" t="s">
        <v>5227</v>
      </c>
      <c r="D1682" t="s">
        <v>5228</v>
      </c>
      <c r="E1682">
        <v>88000</v>
      </c>
      <c r="F1682">
        <v>-2</v>
      </c>
      <c r="G1682">
        <v>0</v>
      </c>
      <c r="H1682">
        <v>2</v>
      </c>
      <c r="J1682" t="s">
        <v>6665</v>
      </c>
      <c r="K1682" t="str">
        <f t="shared" si="232"/>
        <v>152811</v>
      </c>
      <c r="L1682" t="str">
        <f t="shared" si="233"/>
        <v>THỰC PHẨM</v>
      </c>
    </row>
    <row r="1683" spans="1:12">
      <c r="A1683" t="s">
        <v>27</v>
      </c>
      <c r="B1683" t="s">
        <v>5226</v>
      </c>
      <c r="C1683" t="s">
        <v>5227</v>
      </c>
      <c r="D1683" t="s">
        <v>5228</v>
      </c>
      <c r="E1683">
        <v>88000</v>
      </c>
      <c r="F1683">
        <v>-1</v>
      </c>
      <c r="G1683">
        <v>0</v>
      </c>
      <c r="H1683">
        <v>1</v>
      </c>
      <c r="J1683" t="s">
        <v>6665</v>
      </c>
      <c r="K1683" t="str">
        <f t="shared" si="232"/>
        <v>152811</v>
      </c>
      <c r="L1683" t="str">
        <f t="shared" si="233"/>
        <v>THỰC PHẨM</v>
      </c>
    </row>
    <row r="1684" spans="1:12">
      <c r="A1684" t="s">
        <v>27</v>
      </c>
      <c r="B1684" t="s">
        <v>5226</v>
      </c>
      <c r="C1684" t="s">
        <v>5227</v>
      </c>
      <c r="D1684" t="s">
        <v>5228</v>
      </c>
      <c r="E1684">
        <v>88000</v>
      </c>
      <c r="F1684">
        <v>-1</v>
      </c>
      <c r="G1684">
        <v>0</v>
      </c>
      <c r="H1684">
        <v>1</v>
      </c>
      <c r="J1684" t="s">
        <v>6665</v>
      </c>
      <c r="K1684" t="str">
        <f t="shared" si="232"/>
        <v>152811</v>
      </c>
      <c r="L1684" t="str">
        <f t="shared" si="233"/>
        <v>THỰC PHẨM</v>
      </c>
    </row>
    <row r="1685" spans="1:12">
      <c r="A1685" t="s">
        <v>27</v>
      </c>
      <c r="B1685" t="s">
        <v>5226</v>
      </c>
      <c r="C1685" t="s">
        <v>5227</v>
      </c>
      <c r="D1685" t="s">
        <v>5228</v>
      </c>
      <c r="E1685">
        <v>88000</v>
      </c>
      <c r="F1685">
        <v>-1</v>
      </c>
      <c r="G1685">
        <v>0</v>
      </c>
      <c r="H1685">
        <v>1</v>
      </c>
      <c r="J1685" t="s">
        <v>6665</v>
      </c>
      <c r="K1685" t="str">
        <f t="shared" si="232"/>
        <v>152811</v>
      </c>
      <c r="L1685" t="str">
        <f t="shared" si="233"/>
        <v>THỰC PHẨM</v>
      </c>
    </row>
    <row r="1686" spans="1:12">
      <c r="A1686" t="s">
        <v>27</v>
      </c>
      <c r="B1686" t="s">
        <v>5209</v>
      </c>
      <c r="C1686" t="s">
        <v>5183</v>
      </c>
      <c r="D1686" t="s">
        <v>5210</v>
      </c>
      <c r="E1686">
        <v>175000</v>
      </c>
      <c r="F1686">
        <v>7</v>
      </c>
      <c r="G1686">
        <v>6</v>
      </c>
      <c r="H1686">
        <v>-1</v>
      </c>
      <c r="J1686" t="s">
        <v>6661</v>
      </c>
      <c r="K1686" t="str">
        <f t="shared" si="232"/>
        <v>152815</v>
      </c>
      <c r="L1686" t="str">
        <f t="shared" si="233"/>
        <v>THỰC PHẨM</v>
      </c>
    </row>
    <row r="1687" spans="1:12">
      <c r="A1687" t="s">
        <v>27</v>
      </c>
      <c r="B1687" t="s">
        <v>5209</v>
      </c>
      <c r="C1687" t="s">
        <v>5183</v>
      </c>
      <c r="D1687" t="s">
        <v>5210</v>
      </c>
      <c r="E1687">
        <v>175000</v>
      </c>
      <c r="F1687">
        <v>-1</v>
      </c>
      <c r="G1687">
        <v>0</v>
      </c>
      <c r="H1687">
        <v>1</v>
      </c>
      <c r="J1687" t="s">
        <v>6661</v>
      </c>
      <c r="K1687" t="str">
        <f t="shared" si="232"/>
        <v>152815</v>
      </c>
      <c r="L1687" t="str">
        <f t="shared" si="233"/>
        <v>THỰC PHẨM</v>
      </c>
    </row>
    <row r="1688" spans="1:12">
      <c r="A1688" t="s">
        <v>27</v>
      </c>
      <c r="B1688" t="s">
        <v>5209</v>
      </c>
      <c r="C1688" t="s">
        <v>5183</v>
      </c>
      <c r="D1688" t="s">
        <v>5210</v>
      </c>
      <c r="E1688">
        <v>175000</v>
      </c>
      <c r="F1688">
        <v>-1</v>
      </c>
      <c r="G1688">
        <v>0</v>
      </c>
      <c r="H1688">
        <v>1</v>
      </c>
      <c r="J1688" t="s">
        <v>6661</v>
      </c>
      <c r="K1688" t="str">
        <f t="shared" si="232"/>
        <v>152815</v>
      </c>
      <c r="L1688" t="str">
        <f t="shared" si="233"/>
        <v>THỰC PHẨM</v>
      </c>
    </row>
    <row r="1689" spans="1:12">
      <c r="A1689" t="s">
        <v>27</v>
      </c>
      <c r="B1689" t="s">
        <v>5209</v>
      </c>
      <c r="C1689" t="s">
        <v>5183</v>
      </c>
      <c r="D1689" t="s">
        <v>5210</v>
      </c>
      <c r="E1689">
        <v>175000</v>
      </c>
      <c r="F1689">
        <v>-2</v>
      </c>
      <c r="G1689">
        <v>0</v>
      </c>
      <c r="H1689">
        <v>2</v>
      </c>
      <c r="J1689" t="s">
        <v>6661</v>
      </c>
      <c r="K1689" t="str">
        <f t="shared" si="232"/>
        <v>152815</v>
      </c>
      <c r="L1689" t="str">
        <f t="shared" si="233"/>
        <v>THỰC PHẨM</v>
      </c>
    </row>
    <row r="1690" spans="1:12">
      <c r="A1690" t="s">
        <v>27</v>
      </c>
      <c r="B1690" t="s">
        <v>5209</v>
      </c>
      <c r="C1690" t="s">
        <v>5183</v>
      </c>
      <c r="D1690" t="s">
        <v>5210</v>
      </c>
      <c r="E1690">
        <v>175000</v>
      </c>
      <c r="F1690">
        <v>-2</v>
      </c>
      <c r="G1690">
        <v>0</v>
      </c>
      <c r="H1690">
        <v>2</v>
      </c>
      <c r="J1690" t="s">
        <v>6661</v>
      </c>
      <c r="K1690" t="str">
        <f t="shared" si="232"/>
        <v>152815</v>
      </c>
      <c r="L1690" t="str">
        <f t="shared" si="233"/>
        <v>THỰC PHẨM</v>
      </c>
    </row>
    <row r="1691" spans="1:12">
      <c r="A1691" t="s">
        <v>27</v>
      </c>
      <c r="B1691" t="s">
        <v>5209</v>
      </c>
      <c r="C1691" t="s">
        <v>5183</v>
      </c>
      <c r="D1691" t="s">
        <v>5210</v>
      </c>
      <c r="E1691">
        <v>175000</v>
      </c>
      <c r="F1691">
        <v>-1</v>
      </c>
      <c r="G1691">
        <v>0</v>
      </c>
      <c r="H1691">
        <v>1</v>
      </c>
      <c r="J1691" t="s">
        <v>6661</v>
      </c>
      <c r="K1691" t="str">
        <f t="shared" si="232"/>
        <v>152815</v>
      </c>
      <c r="L1691" t="str">
        <f t="shared" si="233"/>
        <v>THỰC PHẨM</v>
      </c>
    </row>
    <row r="1692" spans="1:12">
      <c r="A1692" t="s">
        <v>27</v>
      </c>
      <c r="B1692" t="s">
        <v>1040</v>
      </c>
      <c r="C1692" t="s">
        <v>1041</v>
      </c>
      <c r="D1692" t="s">
        <v>1042</v>
      </c>
      <c r="E1692">
        <v>65000</v>
      </c>
      <c r="F1692">
        <v>12</v>
      </c>
      <c r="G1692">
        <v>23</v>
      </c>
      <c r="I1692">
        <v>11</v>
      </c>
      <c r="J1692" t="s">
        <v>6347</v>
      </c>
      <c r="K1692" t="str">
        <f t="shared" si="232"/>
        <v>152828</v>
      </c>
      <c r="L1692" t="str">
        <f t="shared" si="233"/>
        <v>THỰC PHẨM</v>
      </c>
    </row>
    <row r="1693" spans="1:12">
      <c r="A1693" t="s">
        <v>27</v>
      </c>
      <c r="B1693" t="s">
        <v>1040</v>
      </c>
      <c r="C1693" t="s">
        <v>1041</v>
      </c>
      <c r="D1693" t="s">
        <v>1042</v>
      </c>
      <c r="E1693">
        <v>65000</v>
      </c>
      <c r="F1693">
        <v>1</v>
      </c>
      <c r="G1693">
        <v>0</v>
      </c>
      <c r="H1693">
        <v>-1</v>
      </c>
      <c r="J1693" t="s">
        <v>6347</v>
      </c>
      <c r="K1693" t="str">
        <f t="shared" si="232"/>
        <v>152828</v>
      </c>
      <c r="L1693" t="str">
        <f t="shared" si="233"/>
        <v>THỰC PHẨM</v>
      </c>
    </row>
    <row r="1694" spans="1:12">
      <c r="A1694" t="s">
        <v>27</v>
      </c>
      <c r="B1694" t="s">
        <v>1040</v>
      </c>
      <c r="C1694" t="s">
        <v>1041</v>
      </c>
      <c r="D1694" t="s">
        <v>1042</v>
      </c>
      <c r="E1694">
        <v>65000</v>
      </c>
      <c r="F1694">
        <v>-1</v>
      </c>
      <c r="G1694">
        <v>0</v>
      </c>
      <c r="H1694">
        <v>1</v>
      </c>
      <c r="J1694" t="s">
        <v>6347</v>
      </c>
      <c r="K1694" t="str">
        <f t="shared" si="232"/>
        <v>152828</v>
      </c>
      <c r="L1694" t="str">
        <f t="shared" si="233"/>
        <v>THỰC PHẨM</v>
      </c>
    </row>
    <row r="1695" spans="1:12">
      <c r="A1695" t="s">
        <v>27</v>
      </c>
      <c r="B1695" t="s">
        <v>1040</v>
      </c>
      <c r="C1695" t="s">
        <v>1041</v>
      </c>
      <c r="D1695" t="s">
        <v>1042</v>
      </c>
      <c r="E1695">
        <v>65000</v>
      </c>
      <c r="F1695">
        <v>45</v>
      </c>
      <c r="G1695">
        <v>35</v>
      </c>
      <c r="H1695">
        <v>-10</v>
      </c>
      <c r="J1695" t="s">
        <v>6347</v>
      </c>
      <c r="K1695" t="str">
        <f t="shared" si="232"/>
        <v>152828</v>
      </c>
      <c r="L1695" t="str">
        <f t="shared" si="233"/>
        <v>THỰC PHẨM</v>
      </c>
    </row>
    <row r="1696" spans="1:12">
      <c r="A1696" t="s">
        <v>27</v>
      </c>
      <c r="B1696" t="s">
        <v>1040</v>
      </c>
      <c r="C1696" t="s">
        <v>1041</v>
      </c>
      <c r="D1696" t="s">
        <v>1042</v>
      </c>
      <c r="E1696">
        <v>65000</v>
      </c>
      <c r="F1696">
        <v>33</v>
      </c>
      <c r="G1696">
        <v>30</v>
      </c>
      <c r="H1696">
        <v>-3</v>
      </c>
      <c r="J1696" t="s">
        <v>6347</v>
      </c>
      <c r="K1696" t="str">
        <f t="shared" si="232"/>
        <v>152828</v>
      </c>
      <c r="L1696" t="str">
        <f t="shared" si="233"/>
        <v>THỰC PHẨM</v>
      </c>
    </row>
    <row r="1697" spans="1:12">
      <c r="A1697" t="s">
        <v>27</v>
      </c>
      <c r="B1697" t="s">
        <v>3260</v>
      </c>
      <c r="C1697" t="s">
        <v>3261</v>
      </c>
      <c r="D1697" t="s">
        <v>3262</v>
      </c>
      <c r="E1697">
        <v>85000</v>
      </c>
      <c r="F1697">
        <v>11</v>
      </c>
      <c r="G1697">
        <v>0</v>
      </c>
      <c r="I1697">
        <v>-11</v>
      </c>
      <c r="J1697">
        <v>46114</v>
      </c>
      <c r="K1697" t="str">
        <f t="shared" si="232"/>
        <v>152836</v>
      </c>
      <c r="L1697" t="str">
        <f t="shared" si="233"/>
        <v>THỰC PHẨM</v>
      </c>
    </row>
    <row r="1698" spans="1:12">
      <c r="A1698" t="s">
        <v>27</v>
      </c>
      <c r="B1698" t="s">
        <v>3260</v>
      </c>
      <c r="C1698" t="s">
        <v>3261</v>
      </c>
      <c r="D1698" t="s">
        <v>3262</v>
      </c>
      <c r="E1698">
        <v>85000</v>
      </c>
      <c r="F1698">
        <v>1</v>
      </c>
      <c r="G1698">
        <v>0</v>
      </c>
      <c r="H1698">
        <v>-1</v>
      </c>
      <c r="J1698">
        <v>46114</v>
      </c>
      <c r="K1698" t="str">
        <f t="shared" si="232"/>
        <v>152836</v>
      </c>
      <c r="L1698" t="str">
        <f t="shared" si="233"/>
        <v>THỰC PHẨM</v>
      </c>
    </row>
    <row r="1699" spans="1:12">
      <c r="A1699" t="s">
        <v>27</v>
      </c>
      <c r="B1699" t="s">
        <v>5483</v>
      </c>
      <c r="C1699" t="s">
        <v>5410</v>
      </c>
      <c r="D1699" t="s">
        <v>5484</v>
      </c>
      <c r="E1699">
        <v>85000</v>
      </c>
      <c r="F1699">
        <v>2</v>
      </c>
      <c r="G1699">
        <v>1</v>
      </c>
      <c r="H1699">
        <v>-1</v>
      </c>
      <c r="J1699" t="s">
        <v>6696</v>
      </c>
      <c r="K1699" t="str">
        <f t="shared" si="232"/>
        <v>152838</v>
      </c>
      <c r="L1699" t="str">
        <f t="shared" si="233"/>
        <v>THỰC PHẨM</v>
      </c>
    </row>
    <row r="1700" spans="1:12">
      <c r="A1700" t="s">
        <v>27</v>
      </c>
      <c r="B1700" t="s">
        <v>5483</v>
      </c>
      <c r="C1700" t="s">
        <v>5410</v>
      </c>
      <c r="D1700" t="s">
        <v>5484</v>
      </c>
      <c r="E1700">
        <v>85000</v>
      </c>
      <c r="F1700">
        <v>1</v>
      </c>
      <c r="G1700">
        <v>0</v>
      </c>
      <c r="H1700">
        <v>-1</v>
      </c>
      <c r="J1700" t="s">
        <v>6696</v>
      </c>
      <c r="K1700" t="str">
        <f t="shared" si="232"/>
        <v>152838</v>
      </c>
      <c r="L1700" t="str">
        <f t="shared" si="233"/>
        <v>THỰC PHẨM</v>
      </c>
    </row>
    <row r="1701" spans="1:12">
      <c r="A1701" t="s">
        <v>27</v>
      </c>
      <c r="B1701" t="s">
        <v>2528</v>
      </c>
      <c r="C1701" t="s">
        <v>2529</v>
      </c>
      <c r="D1701" t="s">
        <v>2530</v>
      </c>
      <c r="E1701">
        <v>95000</v>
      </c>
      <c r="F1701">
        <v>24</v>
      </c>
      <c r="G1701">
        <v>1</v>
      </c>
      <c r="I1701">
        <v>-23</v>
      </c>
      <c r="J1701" t="s">
        <v>6090</v>
      </c>
      <c r="K1701" t="str">
        <f t="shared" si="232"/>
        <v>152844</v>
      </c>
      <c r="L1701" t="str">
        <f t="shared" si="233"/>
        <v>THỰC PHẨM</v>
      </c>
    </row>
    <row r="1702" spans="1:12">
      <c r="A1702" t="s">
        <v>27</v>
      </c>
      <c r="B1702" t="s">
        <v>2528</v>
      </c>
      <c r="C1702" t="s">
        <v>2529</v>
      </c>
      <c r="D1702" t="s">
        <v>2530</v>
      </c>
      <c r="E1702">
        <v>95000</v>
      </c>
      <c r="F1702">
        <v>90</v>
      </c>
      <c r="G1702">
        <v>55</v>
      </c>
      <c r="H1702">
        <v>-35</v>
      </c>
      <c r="J1702" t="s">
        <v>6090</v>
      </c>
      <c r="K1702" t="str">
        <f t="shared" ref="K1702:K1765" si="234">B1702</f>
        <v>152844</v>
      </c>
      <c r="L1702" t="str">
        <f t="shared" ref="L1702:L1765" si="235">A1702</f>
        <v>THỰC PHẨM</v>
      </c>
    </row>
    <row r="1703" spans="1:12">
      <c r="A1703" t="s">
        <v>27</v>
      </c>
      <c r="B1703" t="s">
        <v>2528</v>
      </c>
      <c r="C1703" t="s">
        <v>2529</v>
      </c>
      <c r="D1703" t="s">
        <v>2530</v>
      </c>
      <c r="E1703">
        <v>95000</v>
      </c>
      <c r="F1703">
        <v>108</v>
      </c>
      <c r="G1703">
        <v>104</v>
      </c>
      <c r="H1703">
        <v>-4</v>
      </c>
      <c r="J1703" t="s">
        <v>6090</v>
      </c>
      <c r="K1703" t="str">
        <f t="shared" si="234"/>
        <v>152844</v>
      </c>
      <c r="L1703" t="str">
        <f t="shared" si="235"/>
        <v>THỰC PHẨM</v>
      </c>
    </row>
    <row r="1704" spans="1:12">
      <c r="A1704" t="s">
        <v>27</v>
      </c>
      <c r="B1704" t="s">
        <v>2528</v>
      </c>
      <c r="C1704" t="s">
        <v>2529</v>
      </c>
      <c r="D1704" t="s">
        <v>2530</v>
      </c>
      <c r="E1704">
        <v>95000</v>
      </c>
      <c r="F1704">
        <v>44</v>
      </c>
      <c r="G1704">
        <v>40</v>
      </c>
      <c r="H1704">
        <v>-4</v>
      </c>
      <c r="J1704" t="s">
        <v>6090</v>
      </c>
      <c r="K1704" t="str">
        <f t="shared" si="234"/>
        <v>152844</v>
      </c>
      <c r="L1704" t="str">
        <f t="shared" si="235"/>
        <v>THỰC PHẨM</v>
      </c>
    </row>
    <row r="1705" spans="1:12">
      <c r="A1705" t="s">
        <v>27</v>
      </c>
      <c r="B1705" t="s">
        <v>2528</v>
      </c>
      <c r="C1705" t="s">
        <v>2529</v>
      </c>
      <c r="D1705" t="s">
        <v>2530</v>
      </c>
      <c r="E1705">
        <v>95000</v>
      </c>
      <c r="F1705">
        <v>39</v>
      </c>
      <c r="G1705">
        <v>38</v>
      </c>
      <c r="H1705">
        <v>-1</v>
      </c>
      <c r="J1705" t="s">
        <v>6090</v>
      </c>
      <c r="K1705" t="str">
        <f t="shared" si="234"/>
        <v>152844</v>
      </c>
      <c r="L1705" t="str">
        <f t="shared" si="235"/>
        <v>THỰC PHẨM</v>
      </c>
    </row>
    <row r="1706" spans="1:12">
      <c r="A1706" t="s">
        <v>27</v>
      </c>
      <c r="B1706" t="s">
        <v>962</v>
      </c>
      <c r="C1706" t="s">
        <v>963</v>
      </c>
      <c r="D1706" t="s">
        <v>964</v>
      </c>
      <c r="E1706">
        <v>115000</v>
      </c>
      <c r="F1706">
        <v>0</v>
      </c>
      <c r="G1706">
        <v>9</v>
      </c>
      <c r="I1706">
        <v>9</v>
      </c>
      <c r="J1706" t="s">
        <v>6339</v>
      </c>
      <c r="K1706" t="str">
        <f t="shared" si="234"/>
        <v>152862</v>
      </c>
      <c r="L1706" t="str">
        <f t="shared" si="235"/>
        <v>THỰC PHẨM</v>
      </c>
    </row>
    <row r="1707" spans="1:12">
      <c r="A1707" t="s">
        <v>27</v>
      </c>
      <c r="B1707" t="s">
        <v>962</v>
      </c>
      <c r="C1707" t="s">
        <v>963</v>
      </c>
      <c r="D1707" t="s">
        <v>964</v>
      </c>
      <c r="E1707">
        <v>115000</v>
      </c>
      <c r="F1707">
        <v>-1</v>
      </c>
      <c r="G1707">
        <v>0</v>
      </c>
      <c r="H1707">
        <v>1</v>
      </c>
      <c r="J1707" t="s">
        <v>6339</v>
      </c>
      <c r="K1707" t="str">
        <f t="shared" si="234"/>
        <v>152862</v>
      </c>
      <c r="L1707" t="str">
        <f t="shared" si="235"/>
        <v>THỰC PHẨM</v>
      </c>
    </row>
    <row r="1708" spans="1:12">
      <c r="A1708" t="s">
        <v>27</v>
      </c>
      <c r="B1708" t="s">
        <v>962</v>
      </c>
      <c r="C1708" t="s">
        <v>963</v>
      </c>
      <c r="D1708" t="s">
        <v>964</v>
      </c>
      <c r="E1708">
        <v>115000</v>
      </c>
      <c r="F1708">
        <v>10</v>
      </c>
      <c r="G1708">
        <v>0</v>
      </c>
      <c r="H1708">
        <v>-10</v>
      </c>
      <c r="J1708" t="s">
        <v>6339</v>
      </c>
      <c r="K1708" t="str">
        <f t="shared" si="234"/>
        <v>152862</v>
      </c>
      <c r="L1708" t="str">
        <f t="shared" si="235"/>
        <v>THỰC PHẨM</v>
      </c>
    </row>
    <row r="1709" spans="1:12">
      <c r="A1709" t="s">
        <v>27</v>
      </c>
      <c r="B1709" t="s">
        <v>444</v>
      </c>
      <c r="C1709" t="s">
        <v>445</v>
      </c>
      <c r="D1709" t="s">
        <v>446</v>
      </c>
      <c r="E1709">
        <v>130000</v>
      </c>
      <c r="F1709">
        <v>0</v>
      </c>
      <c r="G1709">
        <v>1</v>
      </c>
      <c r="I1709">
        <v>1</v>
      </c>
      <c r="J1709" t="s">
        <v>6234</v>
      </c>
      <c r="K1709" t="str">
        <f t="shared" si="234"/>
        <v>152872</v>
      </c>
      <c r="L1709" t="str">
        <f t="shared" si="235"/>
        <v>THỰC PHẨM</v>
      </c>
    </row>
    <row r="1710" spans="1:12">
      <c r="A1710" t="s">
        <v>27</v>
      </c>
      <c r="B1710" t="s">
        <v>444</v>
      </c>
      <c r="C1710" t="s">
        <v>445</v>
      </c>
      <c r="D1710" t="s">
        <v>446</v>
      </c>
      <c r="E1710">
        <v>130000</v>
      </c>
      <c r="F1710">
        <v>2</v>
      </c>
      <c r="G1710">
        <v>1</v>
      </c>
      <c r="H1710">
        <v>-1</v>
      </c>
      <c r="J1710" t="s">
        <v>6234</v>
      </c>
      <c r="K1710" t="str">
        <f t="shared" si="234"/>
        <v>152872</v>
      </c>
      <c r="L1710" t="str">
        <f t="shared" si="235"/>
        <v>THỰC PHẨM</v>
      </c>
    </row>
    <row r="1711" spans="1:12">
      <c r="A1711" t="s">
        <v>27</v>
      </c>
      <c r="B1711" t="s">
        <v>444</v>
      </c>
      <c r="C1711" t="s">
        <v>445</v>
      </c>
      <c r="D1711" t="s">
        <v>446</v>
      </c>
      <c r="E1711">
        <v>130000</v>
      </c>
      <c r="F1711">
        <v>10</v>
      </c>
      <c r="G1711">
        <v>9</v>
      </c>
      <c r="H1711">
        <v>-1</v>
      </c>
      <c r="J1711" t="s">
        <v>6234</v>
      </c>
      <c r="K1711" t="str">
        <f t="shared" si="234"/>
        <v>152872</v>
      </c>
      <c r="L1711" t="str">
        <f t="shared" si="235"/>
        <v>THỰC PHẨM</v>
      </c>
    </row>
    <row r="1712" spans="1:12">
      <c r="A1712" t="s">
        <v>27</v>
      </c>
      <c r="B1712" t="s">
        <v>444</v>
      </c>
      <c r="C1712" t="s">
        <v>445</v>
      </c>
      <c r="D1712" t="s">
        <v>446</v>
      </c>
      <c r="E1712">
        <v>130000</v>
      </c>
      <c r="F1712">
        <v>1</v>
      </c>
      <c r="G1712">
        <v>0</v>
      </c>
      <c r="H1712">
        <v>-1</v>
      </c>
      <c r="J1712" t="s">
        <v>6234</v>
      </c>
      <c r="K1712" t="str">
        <f t="shared" si="234"/>
        <v>152872</v>
      </c>
      <c r="L1712" t="str">
        <f t="shared" si="235"/>
        <v>THỰC PHẨM</v>
      </c>
    </row>
    <row r="1713" spans="1:12">
      <c r="A1713" t="s">
        <v>27</v>
      </c>
      <c r="B1713" t="s">
        <v>444</v>
      </c>
      <c r="C1713" t="s">
        <v>445</v>
      </c>
      <c r="D1713" t="s">
        <v>446</v>
      </c>
      <c r="E1713">
        <v>130000</v>
      </c>
      <c r="F1713">
        <v>-1</v>
      </c>
      <c r="G1713">
        <v>0</v>
      </c>
      <c r="H1713">
        <v>1</v>
      </c>
      <c r="J1713" t="s">
        <v>6234</v>
      </c>
      <c r="K1713" t="str">
        <f t="shared" si="234"/>
        <v>152872</v>
      </c>
      <c r="L1713" t="str">
        <f t="shared" si="235"/>
        <v>THỰC PHẨM</v>
      </c>
    </row>
    <row r="1714" spans="1:12">
      <c r="A1714" t="s">
        <v>27</v>
      </c>
      <c r="B1714" t="s">
        <v>444</v>
      </c>
      <c r="C1714" t="s">
        <v>445</v>
      </c>
      <c r="D1714" t="s">
        <v>446</v>
      </c>
      <c r="E1714">
        <v>130000</v>
      </c>
      <c r="F1714">
        <v>-2</v>
      </c>
      <c r="G1714">
        <v>0</v>
      </c>
      <c r="H1714">
        <v>2</v>
      </c>
      <c r="J1714" t="s">
        <v>6234</v>
      </c>
      <c r="K1714" t="str">
        <f t="shared" si="234"/>
        <v>152872</v>
      </c>
      <c r="L1714" t="str">
        <f t="shared" si="235"/>
        <v>THỰC PHẨM</v>
      </c>
    </row>
    <row r="1715" spans="1:12">
      <c r="A1715" t="s">
        <v>27</v>
      </c>
      <c r="B1715" t="s">
        <v>444</v>
      </c>
      <c r="C1715" t="s">
        <v>445</v>
      </c>
      <c r="D1715" t="s">
        <v>446</v>
      </c>
      <c r="E1715">
        <v>130000</v>
      </c>
      <c r="F1715">
        <v>-1</v>
      </c>
      <c r="G1715">
        <v>0</v>
      </c>
      <c r="H1715">
        <v>1</v>
      </c>
      <c r="J1715" t="s">
        <v>6234</v>
      </c>
      <c r="K1715" t="str">
        <f t="shared" si="234"/>
        <v>152872</v>
      </c>
      <c r="L1715" t="str">
        <f t="shared" si="235"/>
        <v>THỰC PHẨM</v>
      </c>
    </row>
    <row r="1716" spans="1:12">
      <c r="A1716" t="s">
        <v>27</v>
      </c>
      <c r="B1716" t="s">
        <v>444</v>
      </c>
      <c r="C1716" t="s">
        <v>445</v>
      </c>
      <c r="D1716" t="s">
        <v>446</v>
      </c>
      <c r="E1716">
        <v>130000</v>
      </c>
      <c r="F1716">
        <v>-2</v>
      </c>
      <c r="G1716">
        <v>0</v>
      </c>
      <c r="H1716">
        <v>2</v>
      </c>
      <c r="J1716" t="s">
        <v>6234</v>
      </c>
      <c r="K1716" t="str">
        <f t="shared" si="234"/>
        <v>152872</v>
      </c>
      <c r="L1716" t="str">
        <f t="shared" si="235"/>
        <v>THỰC PHẨM</v>
      </c>
    </row>
    <row r="1717" spans="1:12">
      <c r="A1717" t="s">
        <v>27</v>
      </c>
      <c r="B1717" t="s">
        <v>444</v>
      </c>
      <c r="C1717" t="s">
        <v>445</v>
      </c>
      <c r="D1717" t="s">
        <v>446</v>
      </c>
      <c r="E1717">
        <v>130000</v>
      </c>
      <c r="F1717">
        <v>-1</v>
      </c>
      <c r="G1717">
        <v>0</v>
      </c>
      <c r="H1717">
        <v>1</v>
      </c>
      <c r="J1717" t="s">
        <v>6234</v>
      </c>
      <c r="K1717" t="str">
        <f t="shared" si="234"/>
        <v>152872</v>
      </c>
      <c r="L1717" t="str">
        <f t="shared" si="235"/>
        <v>THỰC PHẨM</v>
      </c>
    </row>
    <row r="1718" spans="1:12">
      <c r="A1718" t="s">
        <v>40</v>
      </c>
      <c r="B1718" t="s">
        <v>444</v>
      </c>
      <c r="C1718" t="s">
        <v>445</v>
      </c>
      <c r="D1718" t="s">
        <v>446</v>
      </c>
      <c r="E1718">
        <v>130000</v>
      </c>
      <c r="F1718">
        <v>-1</v>
      </c>
      <c r="G1718">
        <v>0</v>
      </c>
      <c r="H1718">
        <v>1</v>
      </c>
      <c r="J1718" t="s">
        <v>6234</v>
      </c>
      <c r="K1718" t="str">
        <f t="shared" si="234"/>
        <v>152872</v>
      </c>
      <c r="L1718" t="str">
        <f t="shared" si="235"/>
        <v>ĐỒ CHO MẸ BÉ</v>
      </c>
    </row>
    <row r="1719" spans="1:12">
      <c r="A1719" t="s">
        <v>27</v>
      </c>
      <c r="B1719" t="s">
        <v>4597</v>
      </c>
      <c r="C1719" t="s">
        <v>4598</v>
      </c>
      <c r="D1719" t="s">
        <v>4599</v>
      </c>
      <c r="E1719">
        <v>120000</v>
      </c>
      <c r="F1719">
        <v>-1</v>
      </c>
      <c r="G1719">
        <v>0</v>
      </c>
      <c r="H1719">
        <v>1</v>
      </c>
      <c r="J1719" t="s">
        <v>6545</v>
      </c>
      <c r="K1719" t="str">
        <f t="shared" si="234"/>
        <v>152877</v>
      </c>
      <c r="L1719" t="str">
        <f t="shared" si="235"/>
        <v>THỰC PHẨM</v>
      </c>
    </row>
    <row r="1720" spans="1:12">
      <c r="A1720" t="s">
        <v>27</v>
      </c>
      <c r="B1720" t="s">
        <v>4597</v>
      </c>
      <c r="C1720" t="s">
        <v>4598</v>
      </c>
      <c r="D1720" t="s">
        <v>4599</v>
      </c>
      <c r="E1720">
        <v>120000</v>
      </c>
      <c r="F1720">
        <v>-1</v>
      </c>
      <c r="G1720">
        <v>0</v>
      </c>
      <c r="H1720">
        <v>1</v>
      </c>
      <c r="J1720" t="s">
        <v>6545</v>
      </c>
      <c r="K1720" t="str">
        <f t="shared" si="234"/>
        <v>152877</v>
      </c>
      <c r="L1720" t="str">
        <f t="shared" si="235"/>
        <v>THỰC PHẨM</v>
      </c>
    </row>
    <row r="1721" spans="1:12">
      <c r="A1721" t="s">
        <v>27</v>
      </c>
      <c r="B1721" t="s">
        <v>4597</v>
      </c>
      <c r="C1721" t="s">
        <v>4598</v>
      </c>
      <c r="D1721" t="s">
        <v>4599</v>
      </c>
      <c r="E1721">
        <v>120000</v>
      </c>
      <c r="F1721">
        <v>-1</v>
      </c>
      <c r="G1721">
        <v>0</v>
      </c>
      <c r="H1721">
        <v>1</v>
      </c>
      <c r="J1721" t="s">
        <v>6545</v>
      </c>
      <c r="K1721" t="str">
        <f t="shared" si="234"/>
        <v>152877</v>
      </c>
      <c r="L1721" t="str">
        <f t="shared" si="235"/>
        <v>THỰC PHẨM</v>
      </c>
    </row>
    <row r="1722" spans="1:12">
      <c r="A1722" t="s">
        <v>27</v>
      </c>
      <c r="B1722" t="s">
        <v>2475</v>
      </c>
      <c r="C1722" t="s">
        <v>2476</v>
      </c>
      <c r="D1722" t="s">
        <v>2477</v>
      </c>
      <c r="E1722">
        <v>70000</v>
      </c>
      <c r="F1722">
        <v>17</v>
      </c>
      <c r="G1722">
        <v>0</v>
      </c>
      <c r="I1722">
        <v>-17</v>
      </c>
      <c r="J1722" t="s">
        <v>6095</v>
      </c>
      <c r="K1722" t="str">
        <f t="shared" si="234"/>
        <v>152887</v>
      </c>
      <c r="L1722" t="str">
        <f t="shared" si="235"/>
        <v>THỰC PHẨM</v>
      </c>
    </row>
    <row r="1723" spans="1:12">
      <c r="A1723" t="s">
        <v>27</v>
      </c>
      <c r="B1723" t="s">
        <v>2475</v>
      </c>
      <c r="C1723" t="s">
        <v>2476</v>
      </c>
      <c r="D1723" t="s">
        <v>2477</v>
      </c>
      <c r="E1723">
        <v>70000</v>
      </c>
      <c r="F1723">
        <v>-3</v>
      </c>
      <c r="G1723">
        <v>0</v>
      </c>
      <c r="H1723">
        <v>3</v>
      </c>
      <c r="J1723" t="s">
        <v>6095</v>
      </c>
      <c r="K1723" t="str">
        <f t="shared" si="234"/>
        <v>152887</v>
      </c>
      <c r="L1723" t="str">
        <f t="shared" si="235"/>
        <v>THỰC PHẨM</v>
      </c>
    </row>
    <row r="1724" spans="1:12">
      <c r="A1724" t="s">
        <v>27</v>
      </c>
      <c r="B1724" t="s">
        <v>2475</v>
      </c>
      <c r="C1724" t="s">
        <v>2476</v>
      </c>
      <c r="D1724" t="s">
        <v>2477</v>
      </c>
      <c r="E1724">
        <v>70000</v>
      </c>
      <c r="F1724">
        <v>-13</v>
      </c>
      <c r="G1724">
        <v>0</v>
      </c>
      <c r="H1724">
        <v>13</v>
      </c>
      <c r="J1724" t="s">
        <v>6095</v>
      </c>
      <c r="K1724" t="str">
        <f t="shared" si="234"/>
        <v>152887</v>
      </c>
      <c r="L1724" t="str">
        <f t="shared" si="235"/>
        <v>THỰC PHẨM</v>
      </c>
    </row>
    <row r="1725" spans="1:12">
      <c r="A1725" t="s">
        <v>27</v>
      </c>
      <c r="B1725" t="s">
        <v>882</v>
      </c>
      <c r="C1725" t="s">
        <v>883</v>
      </c>
      <c r="D1725" t="s">
        <v>884</v>
      </c>
      <c r="E1725">
        <v>145000</v>
      </c>
      <c r="F1725">
        <v>0</v>
      </c>
      <c r="G1725">
        <v>13</v>
      </c>
      <c r="I1725">
        <v>13</v>
      </c>
      <c r="J1725" t="s">
        <v>6352</v>
      </c>
      <c r="K1725" t="str">
        <f t="shared" si="234"/>
        <v>152903</v>
      </c>
      <c r="L1725" t="str">
        <f t="shared" si="235"/>
        <v>THỰC PHẨM</v>
      </c>
    </row>
    <row r="1726" spans="1:12">
      <c r="A1726" t="s">
        <v>27</v>
      </c>
      <c r="B1726" t="s">
        <v>882</v>
      </c>
      <c r="C1726" t="s">
        <v>883</v>
      </c>
      <c r="D1726" t="s">
        <v>884</v>
      </c>
      <c r="E1726">
        <v>145000</v>
      </c>
      <c r="F1726">
        <v>-1</v>
      </c>
      <c r="G1726">
        <v>0</v>
      </c>
      <c r="H1726">
        <v>1</v>
      </c>
      <c r="J1726" t="s">
        <v>6352</v>
      </c>
      <c r="K1726" t="str">
        <f t="shared" si="234"/>
        <v>152903</v>
      </c>
      <c r="L1726" t="str">
        <f t="shared" si="235"/>
        <v>THỰC PHẨM</v>
      </c>
    </row>
    <row r="1727" spans="1:12">
      <c r="A1727" t="s">
        <v>27</v>
      </c>
      <c r="B1727" t="s">
        <v>882</v>
      </c>
      <c r="C1727" t="s">
        <v>883</v>
      </c>
      <c r="D1727" t="s">
        <v>884</v>
      </c>
      <c r="E1727">
        <v>145000</v>
      </c>
      <c r="F1727">
        <v>-2</v>
      </c>
      <c r="G1727">
        <v>0</v>
      </c>
      <c r="H1727">
        <v>2</v>
      </c>
      <c r="J1727" t="s">
        <v>6352</v>
      </c>
      <c r="K1727" t="str">
        <f t="shared" si="234"/>
        <v>152903</v>
      </c>
      <c r="L1727" t="str">
        <f t="shared" si="235"/>
        <v>THỰC PHẨM</v>
      </c>
    </row>
    <row r="1728" spans="1:12">
      <c r="A1728" t="s">
        <v>27</v>
      </c>
      <c r="B1728" t="s">
        <v>1031</v>
      </c>
      <c r="C1728" t="s">
        <v>1032</v>
      </c>
      <c r="D1728" t="s">
        <v>1033</v>
      </c>
      <c r="E1728">
        <v>145000</v>
      </c>
      <c r="F1728">
        <v>8</v>
      </c>
      <c r="G1728">
        <v>13</v>
      </c>
      <c r="I1728">
        <v>5</v>
      </c>
      <c r="J1728" t="s">
        <v>6307</v>
      </c>
      <c r="K1728" t="str">
        <f t="shared" si="234"/>
        <v>152905</v>
      </c>
      <c r="L1728" t="str">
        <f t="shared" si="235"/>
        <v>THỰC PHẨM</v>
      </c>
    </row>
    <row r="1729" spans="1:12">
      <c r="A1729" t="s">
        <v>27</v>
      </c>
      <c r="B1729" t="s">
        <v>1031</v>
      </c>
      <c r="C1729" t="s">
        <v>1032</v>
      </c>
      <c r="D1729" t="s">
        <v>1033</v>
      </c>
      <c r="E1729">
        <v>145000</v>
      </c>
      <c r="F1729">
        <v>20</v>
      </c>
      <c r="G1729">
        <v>18</v>
      </c>
      <c r="H1729">
        <v>-2</v>
      </c>
      <c r="J1729" t="s">
        <v>6307</v>
      </c>
      <c r="K1729" t="str">
        <f t="shared" si="234"/>
        <v>152905</v>
      </c>
      <c r="L1729" t="str">
        <f t="shared" si="235"/>
        <v>THỰC PHẨM</v>
      </c>
    </row>
    <row r="1730" spans="1:12">
      <c r="A1730" t="s">
        <v>27</v>
      </c>
      <c r="B1730" t="s">
        <v>1031</v>
      </c>
      <c r="C1730" t="s">
        <v>1032</v>
      </c>
      <c r="D1730" t="s">
        <v>1033</v>
      </c>
      <c r="E1730">
        <v>145000</v>
      </c>
      <c r="F1730">
        <v>3</v>
      </c>
      <c r="G1730">
        <v>0</v>
      </c>
      <c r="H1730">
        <v>-3</v>
      </c>
      <c r="J1730" t="s">
        <v>6307</v>
      </c>
      <c r="K1730" t="str">
        <f t="shared" si="234"/>
        <v>152905</v>
      </c>
      <c r="L1730" t="str">
        <f t="shared" si="235"/>
        <v>THỰC PHẨM</v>
      </c>
    </row>
    <row r="1731" spans="1:12">
      <c r="A1731" t="s">
        <v>27</v>
      </c>
      <c r="B1731" t="s">
        <v>5562</v>
      </c>
      <c r="C1731" t="s">
        <v>5563</v>
      </c>
      <c r="D1731" t="s">
        <v>5564</v>
      </c>
      <c r="E1731">
        <v>95000</v>
      </c>
      <c r="F1731">
        <v>3</v>
      </c>
      <c r="G1731">
        <v>0</v>
      </c>
      <c r="H1731">
        <v>-3</v>
      </c>
      <c r="J1731" t="s">
        <v>6706</v>
      </c>
      <c r="K1731" t="str">
        <f t="shared" si="234"/>
        <v>152917</v>
      </c>
      <c r="L1731" t="str">
        <f t="shared" si="235"/>
        <v>THỰC PHẨM</v>
      </c>
    </row>
    <row r="1732" spans="1:12">
      <c r="A1732" t="s">
        <v>27</v>
      </c>
      <c r="B1732" t="s">
        <v>5562</v>
      </c>
      <c r="C1732" t="s">
        <v>5563</v>
      </c>
      <c r="D1732" t="s">
        <v>5564</v>
      </c>
      <c r="E1732">
        <v>95000</v>
      </c>
      <c r="F1732">
        <v>-3</v>
      </c>
      <c r="G1732">
        <v>0</v>
      </c>
      <c r="H1732">
        <v>3</v>
      </c>
      <c r="J1732" t="s">
        <v>6706</v>
      </c>
      <c r="K1732" t="str">
        <f t="shared" si="234"/>
        <v>152917</v>
      </c>
      <c r="L1732" t="str">
        <f t="shared" si="235"/>
        <v>THỰC PHẨM</v>
      </c>
    </row>
    <row r="1733" spans="1:12">
      <c r="A1733" t="s">
        <v>27</v>
      </c>
      <c r="B1733" t="s">
        <v>5236</v>
      </c>
      <c r="C1733" t="s">
        <v>5235</v>
      </c>
      <c r="D1733" t="s">
        <v>5237</v>
      </c>
      <c r="E1733">
        <v>360000</v>
      </c>
      <c r="F1733">
        <v>26</v>
      </c>
      <c r="G1733">
        <v>14</v>
      </c>
      <c r="H1733">
        <v>-12</v>
      </c>
      <c r="J1733" t="s">
        <v>6667</v>
      </c>
      <c r="K1733" t="str">
        <f t="shared" si="234"/>
        <v>152920</v>
      </c>
      <c r="L1733" t="str">
        <f t="shared" si="235"/>
        <v>THỰC PHẨM</v>
      </c>
    </row>
    <row r="1734" spans="1:12">
      <c r="A1734" t="s">
        <v>27</v>
      </c>
      <c r="B1734" t="s">
        <v>5236</v>
      </c>
      <c r="C1734" t="s">
        <v>5235</v>
      </c>
      <c r="D1734" t="s">
        <v>5237</v>
      </c>
      <c r="E1734">
        <v>360000</v>
      </c>
      <c r="F1734">
        <v>14</v>
      </c>
      <c r="G1734">
        <v>11</v>
      </c>
      <c r="H1734">
        <v>-3</v>
      </c>
      <c r="J1734" t="s">
        <v>6667</v>
      </c>
      <c r="K1734" t="str">
        <f t="shared" si="234"/>
        <v>152920</v>
      </c>
      <c r="L1734" t="str">
        <f t="shared" si="235"/>
        <v>THỰC PHẨM</v>
      </c>
    </row>
    <row r="1735" spans="1:12">
      <c r="A1735" t="s">
        <v>27</v>
      </c>
      <c r="B1735" t="s">
        <v>5236</v>
      </c>
      <c r="C1735" t="s">
        <v>5235</v>
      </c>
      <c r="D1735" t="s">
        <v>5237</v>
      </c>
      <c r="E1735">
        <v>360000</v>
      </c>
      <c r="F1735">
        <v>-15</v>
      </c>
      <c r="G1735">
        <v>0</v>
      </c>
      <c r="H1735">
        <v>15</v>
      </c>
      <c r="J1735" t="s">
        <v>6667</v>
      </c>
      <c r="K1735" t="str">
        <f t="shared" si="234"/>
        <v>152920</v>
      </c>
      <c r="L1735" t="str">
        <f t="shared" si="235"/>
        <v>THỰC PHẨM</v>
      </c>
    </row>
    <row r="1736" spans="1:12">
      <c r="A1736" t="s">
        <v>27</v>
      </c>
      <c r="B1736" t="s">
        <v>5676</v>
      </c>
      <c r="C1736" t="s">
        <v>5677</v>
      </c>
      <c r="D1736" t="s">
        <v>5678</v>
      </c>
      <c r="E1736">
        <v>110000</v>
      </c>
      <c r="F1736">
        <v>-1</v>
      </c>
      <c r="G1736">
        <v>0</v>
      </c>
      <c r="H1736">
        <v>1</v>
      </c>
      <c r="J1736" t="s">
        <v>6722</v>
      </c>
      <c r="K1736" t="str">
        <f t="shared" si="234"/>
        <v>152929</v>
      </c>
      <c r="L1736" t="str">
        <f t="shared" si="235"/>
        <v>THỰC PHẨM</v>
      </c>
    </row>
    <row r="1737" spans="1:12">
      <c r="A1737" t="s">
        <v>27</v>
      </c>
      <c r="B1737" t="s">
        <v>5676</v>
      </c>
      <c r="C1737" t="s">
        <v>5677</v>
      </c>
      <c r="D1737" t="s">
        <v>5678</v>
      </c>
      <c r="E1737">
        <v>110000</v>
      </c>
      <c r="F1737">
        <v>-1</v>
      </c>
      <c r="G1737">
        <v>0</v>
      </c>
      <c r="H1737">
        <v>1</v>
      </c>
      <c r="J1737" t="s">
        <v>6722</v>
      </c>
      <c r="K1737" t="str">
        <f t="shared" si="234"/>
        <v>152929</v>
      </c>
      <c r="L1737" t="str">
        <f t="shared" si="235"/>
        <v>THỰC PHẨM</v>
      </c>
    </row>
    <row r="1738" spans="1:12">
      <c r="A1738" t="s">
        <v>27</v>
      </c>
      <c r="B1738" t="s">
        <v>5676</v>
      </c>
      <c r="C1738" t="s">
        <v>5677</v>
      </c>
      <c r="D1738" t="s">
        <v>5678</v>
      </c>
      <c r="E1738">
        <v>110000</v>
      </c>
      <c r="F1738">
        <v>-1</v>
      </c>
      <c r="G1738">
        <v>0</v>
      </c>
      <c r="H1738">
        <v>1</v>
      </c>
      <c r="J1738" t="s">
        <v>6722</v>
      </c>
      <c r="K1738" t="str">
        <f t="shared" si="234"/>
        <v>152929</v>
      </c>
      <c r="L1738" t="str">
        <f t="shared" si="235"/>
        <v>THỰC PHẨM</v>
      </c>
    </row>
    <row r="1739" spans="1:12">
      <c r="A1739" t="s">
        <v>27</v>
      </c>
      <c r="B1739" t="s">
        <v>5676</v>
      </c>
      <c r="C1739" t="s">
        <v>5677</v>
      </c>
      <c r="D1739" t="s">
        <v>5678</v>
      </c>
      <c r="E1739">
        <v>110000</v>
      </c>
      <c r="F1739">
        <v>-1</v>
      </c>
      <c r="G1739">
        <v>0</v>
      </c>
      <c r="H1739">
        <v>1</v>
      </c>
      <c r="J1739" t="s">
        <v>6722</v>
      </c>
      <c r="K1739" t="str">
        <f t="shared" si="234"/>
        <v>152929</v>
      </c>
      <c r="L1739" t="str">
        <f t="shared" si="235"/>
        <v>THỰC PHẨM</v>
      </c>
    </row>
    <row r="1740" spans="1:12">
      <c r="A1740" t="s">
        <v>27</v>
      </c>
      <c r="B1740" t="s">
        <v>5530</v>
      </c>
      <c r="C1740" t="s">
        <v>5531</v>
      </c>
      <c r="D1740" t="s">
        <v>5532</v>
      </c>
      <c r="E1740">
        <v>110000</v>
      </c>
      <c r="F1740">
        <v>10</v>
      </c>
      <c r="G1740">
        <v>9</v>
      </c>
      <c r="H1740">
        <v>-1</v>
      </c>
      <c r="J1740" t="s">
        <v>6703</v>
      </c>
      <c r="K1740" t="str">
        <f t="shared" si="234"/>
        <v>152933</v>
      </c>
      <c r="L1740" t="str">
        <f t="shared" si="235"/>
        <v>THỰC PHẨM</v>
      </c>
    </row>
    <row r="1741" spans="1:12">
      <c r="A1741" t="s">
        <v>27</v>
      </c>
      <c r="B1741" t="s">
        <v>5530</v>
      </c>
      <c r="C1741" t="s">
        <v>5531</v>
      </c>
      <c r="D1741" t="s">
        <v>5532</v>
      </c>
      <c r="E1741">
        <v>110000</v>
      </c>
      <c r="F1741">
        <v>8</v>
      </c>
      <c r="G1741">
        <v>6</v>
      </c>
      <c r="H1741">
        <v>-2</v>
      </c>
      <c r="J1741" t="s">
        <v>6703</v>
      </c>
      <c r="K1741" t="str">
        <f t="shared" si="234"/>
        <v>152933</v>
      </c>
      <c r="L1741" t="str">
        <f t="shared" si="235"/>
        <v>THỰC PHẨM</v>
      </c>
    </row>
    <row r="1742" spans="1:12">
      <c r="A1742" t="s">
        <v>27</v>
      </c>
      <c r="B1742" t="s">
        <v>5530</v>
      </c>
      <c r="C1742" t="s">
        <v>5531</v>
      </c>
      <c r="D1742" t="s">
        <v>5532</v>
      </c>
      <c r="E1742">
        <v>110000</v>
      </c>
      <c r="F1742">
        <v>1</v>
      </c>
      <c r="G1742">
        <v>0</v>
      </c>
      <c r="H1742">
        <v>-1</v>
      </c>
      <c r="J1742" t="s">
        <v>6703</v>
      </c>
      <c r="K1742" t="str">
        <f t="shared" si="234"/>
        <v>152933</v>
      </c>
      <c r="L1742" t="str">
        <f t="shared" si="235"/>
        <v>THỰC PHẨM</v>
      </c>
    </row>
    <row r="1743" spans="1:12">
      <c r="A1743" t="s">
        <v>27</v>
      </c>
      <c r="B1743" t="s">
        <v>5530</v>
      </c>
      <c r="C1743" t="s">
        <v>5531</v>
      </c>
      <c r="D1743" t="s">
        <v>5532</v>
      </c>
      <c r="E1743">
        <v>110000</v>
      </c>
      <c r="F1743">
        <v>5</v>
      </c>
      <c r="G1743">
        <v>4</v>
      </c>
      <c r="H1743">
        <v>-1</v>
      </c>
      <c r="J1743" t="s">
        <v>6703</v>
      </c>
      <c r="K1743" t="str">
        <f t="shared" si="234"/>
        <v>152933</v>
      </c>
      <c r="L1743" t="str">
        <f t="shared" si="235"/>
        <v>THỰC PHẨM</v>
      </c>
    </row>
    <row r="1744" spans="1:12">
      <c r="A1744" t="s">
        <v>27</v>
      </c>
      <c r="B1744" t="s">
        <v>5530</v>
      </c>
      <c r="C1744" t="s">
        <v>5531</v>
      </c>
      <c r="D1744" t="s">
        <v>5532</v>
      </c>
      <c r="E1744">
        <v>110000</v>
      </c>
      <c r="F1744">
        <v>-1</v>
      </c>
      <c r="G1744">
        <v>0</v>
      </c>
      <c r="H1744">
        <v>1</v>
      </c>
      <c r="J1744" t="s">
        <v>6703</v>
      </c>
      <c r="K1744" t="str">
        <f t="shared" si="234"/>
        <v>152933</v>
      </c>
      <c r="L1744" t="str">
        <f t="shared" si="235"/>
        <v>THỰC PHẨM</v>
      </c>
    </row>
    <row r="1745" spans="1:12">
      <c r="A1745" t="s">
        <v>27</v>
      </c>
      <c r="B1745" t="s">
        <v>5530</v>
      </c>
      <c r="C1745" t="s">
        <v>5531</v>
      </c>
      <c r="D1745" t="s">
        <v>5532</v>
      </c>
      <c r="E1745">
        <v>110000</v>
      </c>
      <c r="F1745">
        <v>-1</v>
      </c>
      <c r="G1745">
        <v>0</v>
      </c>
      <c r="H1745">
        <v>1</v>
      </c>
      <c r="J1745" t="s">
        <v>6703</v>
      </c>
      <c r="K1745" t="str">
        <f t="shared" si="234"/>
        <v>152933</v>
      </c>
      <c r="L1745" t="str">
        <f t="shared" si="235"/>
        <v>THỰC PHẨM</v>
      </c>
    </row>
    <row r="1746" spans="1:12">
      <c r="A1746" t="s">
        <v>27</v>
      </c>
      <c r="B1746" t="s">
        <v>5530</v>
      </c>
      <c r="C1746" t="s">
        <v>5531</v>
      </c>
      <c r="D1746" t="s">
        <v>5532</v>
      </c>
      <c r="E1746">
        <v>110000</v>
      </c>
      <c r="F1746">
        <v>-1</v>
      </c>
      <c r="G1746">
        <v>0</v>
      </c>
      <c r="H1746">
        <v>1</v>
      </c>
      <c r="J1746" t="s">
        <v>6703</v>
      </c>
      <c r="K1746" t="str">
        <f t="shared" si="234"/>
        <v>152933</v>
      </c>
      <c r="L1746" t="str">
        <f t="shared" si="235"/>
        <v>THỰC PHẨM</v>
      </c>
    </row>
    <row r="1747" spans="1:12">
      <c r="A1747" t="s">
        <v>27</v>
      </c>
      <c r="B1747" t="s">
        <v>5530</v>
      </c>
      <c r="C1747" t="s">
        <v>5531</v>
      </c>
      <c r="D1747" t="s">
        <v>5532</v>
      </c>
      <c r="E1747">
        <v>110000</v>
      </c>
      <c r="F1747">
        <v>-1</v>
      </c>
      <c r="G1747">
        <v>0</v>
      </c>
      <c r="H1747">
        <v>1</v>
      </c>
      <c r="J1747" t="s">
        <v>6703</v>
      </c>
      <c r="K1747" t="str">
        <f t="shared" si="234"/>
        <v>152933</v>
      </c>
      <c r="L1747" t="str">
        <f t="shared" si="235"/>
        <v>THỰC PHẨM</v>
      </c>
    </row>
    <row r="1748" spans="1:12">
      <c r="A1748" t="s">
        <v>27</v>
      </c>
      <c r="B1748" t="s">
        <v>5530</v>
      </c>
      <c r="C1748" t="s">
        <v>5531</v>
      </c>
      <c r="D1748" t="s">
        <v>5532</v>
      </c>
      <c r="E1748">
        <v>110000</v>
      </c>
      <c r="F1748">
        <v>-1</v>
      </c>
      <c r="G1748">
        <v>0</v>
      </c>
      <c r="H1748">
        <v>1</v>
      </c>
      <c r="J1748" t="s">
        <v>6703</v>
      </c>
      <c r="K1748" t="str">
        <f t="shared" si="234"/>
        <v>152933</v>
      </c>
      <c r="L1748" t="str">
        <f t="shared" si="235"/>
        <v>THỰC PHẨM</v>
      </c>
    </row>
    <row r="1749" spans="1:12">
      <c r="A1749" t="s">
        <v>135</v>
      </c>
      <c r="B1749" t="s">
        <v>5331</v>
      </c>
      <c r="C1749" t="s">
        <v>5332</v>
      </c>
      <c r="D1749" t="s">
        <v>5333</v>
      </c>
      <c r="E1749">
        <v>110000</v>
      </c>
      <c r="F1749">
        <v>-4</v>
      </c>
      <c r="G1749">
        <v>0</v>
      </c>
      <c r="H1749">
        <v>4</v>
      </c>
      <c r="J1749" t="s">
        <v>6680</v>
      </c>
      <c r="K1749" t="str">
        <f t="shared" si="234"/>
        <v>152937</v>
      </c>
      <c r="L1749" t="str">
        <f t="shared" si="235"/>
        <v>NGÀNH KHÁC</v>
      </c>
    </row>
    <row r="1750" spans="1:12">
      <c r="A1750" t="s">
        <v>27</v>
      </c>
      <c r="B1750" t="s">
        <v>5331</v>
      </c>
      <c r="C1750" t="s">
        <v>5332</v>
      </c>
      <c r="D1750" t="s">
        <v>5333</v>
      </c>
      <c r="E1750">
        <v>110000</v>
      </c>
      <c r="F1750">
        <v>-1</v>
      </c>
      <c r="G1750">
        <v>0</v>
      </c>
      <c r="H1750">
        <v>1</v>
      </c>
      <c r="J1750" t="s">
        <v>6680</v>
      </c>
      <c r="K1750" t="str">
        <f t="shared" si="234"/>
        <v>152937</v>
      </c>
      <c r="L1750" t="str">
        <f t="shared" si="235"/>
        <v>THỰC PHẨM</v>
      </c>
    </row>
    <row r="1751" spans="1:12">
      <c r="A1751" t="s">
        <v>27</v>
      </c>
      <c r="B1751" t="s">
        <v>5331</v>
      </c>
      <c r="C1751" t="s">
        <v>5332</v>
      </c>
      <c r="D1751" t="s">
        <v>5333</v>
      </c>
      <c r="E1751">
        <v>110000</v>
      </c>
      <c r="F1751">
        <v>-2</v>
      </c>
      <c r="G1751">
        <v>0</v>
      </c>
      <c r="H1751">
        <v>2</v>
      </c>
      <c r="J1751" t="s">
        <v>6680</v>
      </c>
      <c r="K1751" t="str">
        <f t="shared" si="234"/>
        <v>152937</v>
      </c>
      <c r="L1751" t="str">
        <f t="shared" si="235"/>
        <v>THỰC PHẨM</v>
      </c>
    </row>
    <row r="1752" spans="1:12">
      <c r="A1752" t="s">
        <v>27</v>
      </c>
      <c r="B1752" t="s">
        <v>5331</v>
      </c>
      <c r="C1752" t="s">
        <v>5332</v>
      </c>
      <c r="D1752" t="s">
        <v>5333</v>
      </c>
      <c r="E1752">
        <v>110000</v>
      </c>
      <c r="F1752">
        <v>-1</v>
      </c>
      <c r="G1752">
        <v>0</v>
      </c>
      <c r="H1752">
        <v>1</v>
      </c>
      <c r="J1752" t="s">
        <v>6680</v>
      </c>
      <c r="K1752" t="str">
        <f t="shared" si="234"/>
        <v>152937</v>
      </c>
      <c r="L1752" t="str">
        <f t="shared" si="235"/>
        <v>THỰC PHẨM</v>
      </c>
    </row>
    <row r="1753" spans="1:12">
      <c r="A1753" t="s">
        <v>27</v>
      </c>
      <c r="B1753" t="s">
        <v>5331</v>
      </c>
      <c r="C1753" t="s">
        <v>5332</v>
      </c>
      <c r="D1753" t="s">
        <v>5333</v>
      </c>
      <c r="E1753">
        <v>110000</v>
      </c>
      <c r="F1753">
        <v>-1</v>
      </c>
      <c r="G1753">
        <v>0</v>
      </c>
      <c r="H1753">
        <v>1</v>
      </c>
      <c r="J1753" t="s">
        <v>6680</v>
      </c>
      <c r="K1753" t="str">
        <f t="shared" si="234"/>
        <v>152937</v>
      </c>
      <c r="L1753" t="str">
        <f t="shared" si="235"/>
        <v>THỰC PHẨM</v>
      </c>
    </row>
    <row r="1754" spans="1:12">
      <c r="A1754" t="s">
        <v>27</v>
      </c>
      <c r="B1754" t="s">
        <v>5331</v>
      </c>
      <c r="C1754" t="s">
        <v>5332</v>
      </c>
      <c r="D1754" t="s">
        <v>5333</v>
      </c>
      <c r="E1754">
        <v>110000</v>
      </c>
      <c r="F1754">
        <v>-1</v>
      </c>
      <c r="G1754">
        <v>0</v>
      </c>
      <c r="H1754">
        <v>1</v>
      </c>
      <c r="J1754" t="s">
        <v>6680</v>
      </c>
      <c r="K1754" t="str">
        <f t="shared" si="234"/>
        <v>152937</v>
      </c>
      <c r="L1754" t="str">
        <f t="shared" si="235"/>
        <v>THỰC PHẨM</v>
      </c>
    </row>
    <row r="1755" spans="1:12">
      <c r="A1755" t="s">
        <v>27</v>
      </c>
      <c r="B1755" t="s">
        <v>5331</v>
      </c>
      <c r="C1755" t="s">
        <v>5332</v>
      </c>
      <c r="D1755" t="s">
        <v>5333</v>
      </c>
      <c r="E1755">
        <v>110000</v>
      </c>
      <c r="F1755">
        <v>-1</v>
      </c>
      <c r="G1755">
        <v>0</v>
      </c>
      <c r="H1755">
        <v>1</v>
      </c>
      <c r="J1755" t="s">
        <v>6680</v>
      </c>
      <c r="K1755" t="str">
        <f t="shared" si="234"/>
        <v>152937</v>
      </c>
      <c r="L1755" t="str">
        <f t="shared" si="235"/>
        <v>THỰC PHẨM</v>
      </c>
    </row>
    <row r="1756" spans="1:12">
      <c r="A1756" t="s">
        <v>27</v>
      </c>
      <c r="B1756" t="s">
        <v>5331</v>
      </c>
      <c r="C1756" t="s">
        <v>5332</v>
      </c>
      <c r="D1756" t="s">
        <v>5333</v>
      </c>
      <c r="E1756">
        <v>110000</v>
      </c>
      <c r="F1756">
        <v>-1</v>
      </c>
      <c r="G1756">
        <v>0</v>
      </c>
      <c r="H1756">
        <v>1</v>
      </c>
      <c r="J1756" t="s">
        <v>6680</v>
      </c>
      <c r="K1756" t="str">
        <f t="shared" si="234"/>
        <v>152937</v>
      </c>
      <c r="L1756" t="str">
        <f t="shared" si="235"/>
        <v>THỰC PHẨM</v>
      </c>
    </row>
    <row r="1757" spans="1:12">
      <c r="A1757" t="s">
        <v>27</v>
      </c>
      <c r="B1757" t="s">
        <v>5331</v>
      </c>
      <c r="C1757" t="s">
        <v>5332</v>
      </c>
      <c r="D1757" t="s">
        <v>5333</v>
      </c>
      <c r="E1757">
        <v>110000</v>
      </c>
      <c r="F1757">
        <v>-1</v>
      </c>
      <c r="G1757">
        <v>0</v>
      </c>
      <c r="H1757">
        <v>1</v>
      </c>
      <c r="J1757" t="s">
        <v>6680</v>
      </c>
      <c r="K1757" t="str">
        <f t="shared" si="234"/>
        <v>152937</v>
      </c>
      <c r="L1757" t="str">
        <f t="shared" si="235"/>
        <v>THỰC PHẨM</v>
      </c>
    </row>
    <row r="1758" spans="1:12">
      <c r="A1758" t="s">
        <v>27</v>
      </c>
      <c r="B1758" t="s">
        <v>5331</v>
      </c>
      <c r="C1758" t="s">
        <v>5332</v>
      </c>
      <c r="D1758" t="s">
        <v>5333</v>
      </c>
      <c r="E1758">
        <v>110000</v>
      </c>
      <c r="F1758">
        <v>-4</v>
      </c>
      <c r="G1758">
        <v>0</v>
      </c>
      <c r="H1758">
        <v>4</v>
      </c>
      <c r="J1758" t="s">
        <v>6680</v>
      </c>
      <c r="K1758" t="str">
        <f t="shared" si="234"/>
        <v>152937</v>
      </c>
      <c r="L1758" t="str">
        <f t="shared" si="235"/>
        <v>THỰC PHẨM</v>
      </c>
    </row>
    <row r="1759" spans="1:12">
      <c r="A1759" t="s">
        <v>27</v>
      </c>
      <c r="B1759" t="s">
        <v>348</v>
      </c>
      <c r="C1759" t="s">
        <v>349</v>
      </c>
      <c r="D1759" t="s">
        <v>350</v>
      </c>
      <c r="E1759">
        <v>240000</v>
      </c>
      <c r="F1759">
        <v>2</v>
      </c>
      <c r="G1759">
        <v>4</v>
      </c>
      <c r="I1759">
        <v>2</v>
      </c>
      <c r="J1759" t="s">
        <v>6243</v>
      </c>
      <c r="K1759" t="str">
        <f t="shared" si="234"/>
        <v>152947</v>
      </c>
      <c r="L1759" t="str">
        <f t="shared" si="235"/>
        <v>THỰC PHẨM</v>
      </c>
    </row>
    <row r="1760" spans="1:12">
      <c r="A1760" t="s">
        <v>27</v>
      </c>
      <c r="B1760" t="s">
        <v>348</v>
      </c>
      <c r="C1760" t="s">
        <v>349</v>
      </c>
      <c r="D1760" t="s">
        <v>350</v>
      </c>
      <c r="E1760">
        <v>240000</v>
      </c>
      <c r="F1760">
        <v>5</v>
      </c>
      <c r="G1760">
        <v>4</v>
      </c>
      <c r="H1760">
        <v>-1</v>
      </c>
      <c r="J1760" t="s">
        <v>6243</v>
      </c>
      <c r="K1760" t="str">
        <f t="shared" si="234"/>
        <v>152947</v>
      </c>
      <c r="L1760" t="str">
        <f t="shared" si="235"/>
        <v>THỰC PHẨM</v>
      </c>
    </row>
    <row r="1761" spans="1:12">
      <c r="A1761" t="s">
        <v>27</v>
      </c>
      <c r="B1761" t="s">
        <v>348</v>
      </c>
      <c r="C1761" t="s">
        <v>349</v>
      </c>
      <c r="D1761" t="s">
        <v>350</v>
      </c>
      <c r="E1761">
        <v>240000</v>
      </c>
      <c r="F1761">
        <v>4</v>
      </c>
      <c r="G1761">
        <v>2</v>
      </c>
      <c r="H1761">
        <v>-2</v>
      </c>
      <c r="J1761" t="s">
        <v>6243</v>
      </c>
      <c r="K1761" t="str">
        <f t="shared" si="234"/>
        <v>152947</v>
      </c>
      <c r="L1761" t="str">
        <f t="shared" si="235"/>
        <v>THỰC PHẨM</v>
      </c>
    </row>
    <row r="1762" spans="1:12">
      <c r="A1762" t="s">
        <v>27</v>
      </c>
      <c r="B1762" t="s">
        <v>348</v>
      </c>
      <c r="C1762" t="s">
        <v>349</v>
      </c>
      <c r="D1762" t="s">
        <v>350</v>
      </c>
      <c r="E1762">
        <v>240000</v>
      </c>
      <c r="F1762">
        <v>1</v>
      </c>
      <c r="G1762">
        <v>0</v>
      </c>
      <c r="H1762">
        <v>-1</v>
      </c>
      <c r="J1762" t="s">
        <v>6243</v>
      </c>
      <c r="K1762" t="str">
        <f t="shared" si="234"/>
        <v>152947</v>
      </c>
      <c r="L1762" t="str">
        <f t="shared" si="235"/>
        <v>THỰC PHẨM</v>
      </c>
    </row>
    <row r="1763" spans="1:12">
      <c r="A1763" t="s">
        <v>27</v>
      </c>
      <c r="B1763" t="s">
        <v>348</v>
      </c>
      <c r="C1763" t="s">
        <v>349</v>
      </c>
      <c r="D1763" t="s">
        <v>350</v>
      </c>
      <c r="E1763">
        <v>240000</v>
      </c>
      <c r="F1763">
        <v>3</v>
      </c>
      <c r="G1763">
        <v>2</v>
      </c>
      <c r="H1763">
        <v>-1</v>
      </c>
      <c r="J1763" t="s">
        <v>6243</v>
      </c>
      <c r="K1763" t="str">
        <f t="shared" si="234"/>
        <v>152947</v>
      </c>
      <c r="L1763" t="str">
        <f t="shared" si="235"/>
        <v>THỰC PHẨM</v>
      </c>
    </row>
    <row r="1764" spans="1:12">
      <c r="A1764" t="s">
        <v>27</v>
      </c>
      <c r="B1764" t="s">
        <v>5008</v>
      </c>
      <c r="C1764" t="s">
        <v>4996</v>
      </c>
      <c r="D1764" t="s">
        <v>5009</v>
      </c>
      <c r="E1764">
        <v>240000</v>
      </c>
      <c r="F1764">
        <v>4</v>
      </c>
      <c r="G1764">
        <v>0</v>
      </c>
      <c r="H1764">
        <v>-4</v>
      </c>
      <c r="J1764" t="s">
        <v>6618</v>
      </c>
      <c r="K1764" t="str">
        <f t="shared" si="234"/>
        <v>152948</v>
      </c>
      <c r="L1764" t="str">
        <f t="shared" si="235"/>
        <v>THỰC PHẨM</v>
      </c>
    </row>
    <row r="1765" spans="1:12">
      <c r="A1765" t="s">
        <v>27</v>
      </c>
      <c r="B1765" t="s">
        <v>5008</v>
      </c>
      <c r="C1765" t="s">
        <v>4996</v>
      </c>
      <c r="D1765" t="s">
        <v>5009</v>
      </c>
      <c r="E1765">
        <v>240000</v>
      </c>
      <c r="F1765">
        <v>-1</v>
      </c>
      <c r="G1765">
        <v>0</v>
      </c>
      <c r="H1765">
        <v>1</v>
      </c>
      <c r="J1765" t="s">
        <v>6618</v>
      </c>
      <c r="K1765" t="str">
        <f t="shared" si="234"/>
        <v>152948</v>
      </c>
      <c r="L1765" t="str">
        <f t="shared" si="235"/>
        <v>THỰC PHẨM</v>
      </c>
    </row>
    <row r="1766" spans="1:12">
      <c r="A1766" t="s">
        <v>27</v>
      </c>
      <c r="B1766" t="s">
        <v>5008</v>
      </c>
      <c r="C1766" t="s">
        <v>4996</v>
      </c>
      <c r="D1766" t="s">
        <v>5009</v>
      </c>
      <c r="E1766">
        <v>24000</v>
      </c>
      <c r="F1766">
        <v>-5</v>
      </c>
      <c r="G1766">
        <v>0</v>
      </c>
      <c r="H1766">
        <v>5</v>
      </c>
      <c r="J1766" t="s">
        <v>6618</v>
      </c>
      <c r="K1766" t="str">
        <f t="shared" ref="K1766:K1829" si="236">B1766</f>
        <v>152948</v>
      </c>
      <c r="L1766" t="str">
        <f t="shared" ref="L1766:L1829" si="237">A1766</f>
        <v>THỰC PHẨM</v>
      </c>
    </row>
    <row r="1767" spans="1:12">
      <c r="A1767" t="s">
        <v>27</v>
      </c>
      <c r="B1767" t="s">
        <v>5008</v>
      </c>
      <c r="C1767" t="s">
        <v>4996</v>
      </c>
      <c r="D1767" t="s">
        <v>5009</v>
      </c>
      <c r="E1767">
        <v>240000</v>
      </c>
      <c r="F1767">
        <v>-1</v>
      </c>
      <c r="G1767">
        <v>0</v>
      </c>
      <c r="H1767">
        <v>1</v>
      </c>
      <c r="J1767" t="s">
        <v>6618</v>
      </c>
      <c r="K1767" t="str">
        <f t="shared" si="236"/>
        <v>152948</v>
      </c>
      <c r="L1767" t="str">
        <f t="shared" si="237"/>
        <v>THỰC PHẨM</v>
      </c>
    </row>
    <row r="1768" spans="1:12">
      <c r="A1768" t="s">
        <v>27</v>
      </c>
      <c r="B1768" t="s">
        <v>1404</v>
      </c>
      <c r="C1768" t="s">
        <v>1405</v>
      </c>
      <c r="D1768" t="s">
        <v>1406</v>
      </c>
      <c r="E1768">
        <v>74000</v>
      </c>
      <c r="F1768">
        <v>11</v>
      </c>
      <c r="G1768">
        <v>13</v>
      </c>
      <c r="I1768">
        <v>2</v>
      </c>
      <c r="J1768">
        <v>46104</v>
      </c>
      <c r="K1768" t="str">
        <f t="shared" si="236"/>
        <v>152957</v>
      </c>
      <c r="L1768" t="str">
        <f t="shared" si="237"/>
        <v>THỰC PHẨM</v>
      </c>
    </row>
    <row r="1769" spans="1:12">
      <c r="A1769" t="s">
        <v>27</v>
      </c>
      <c r="B1769" t="s">
        <v>1404</v>
      </c>
      <c r="C1769" t="s">
        <v>1405</v>
      </c>
      <c r="D1769" t="s">
        <v>1406</v>
      </c>
      <c r="E1769">
        <v>70000</v>
      </c>
      <c r="F1769">
        <v>13</v>
      </c>
      <c r="G1769">
        <v>11</v>
      </c>
      <c r="H1769">
        <v>-2</v>
      </c>
      <c r="J1769">
        <v>46104</v>
      </c>
      <c r="K1769" t="str">
        <f t="shared" si="236"/>
        <v>152957</v>
      </c>
      <c r="L1769" t="str">
        <f t="shared" si="237"/>
        <v>THỰC PHẨM</v>
      </c>
    </row>
    <row r="1770" spans="1:12">
      <c r="A1770" t="s">
        <v>27</v>
      </c>
      <c r="B1770" t="s">
        <v>5232</v>
      </c>
      <c r="C1770" t="s">
        <v>5233</v>
      </c>
      <c r="D1770" t="s">
        <v>5234</v>
      </c>
      <c r="E1770">
        <v>280000</v>
      </c>
      <c r="F1770">
        <v>-12</v>
      </c>
      <c r="G1770">
        <v>0</v>
      </c>
      <c r="H1770">
        <v>12</v>
      </c>
      <c r="J1770" t="s">
        <v>6666</v>
      </c>
      <c r="K1770" t="str">
        <f t="shared" si="236"/>
        <v>152991</v>
      </c>
      <c r="L1770" t="str">
        <f t="shared" si="237"/>
        <v>THỰC PHẨM</v>
      </c>
    </row>
    <row r="1771" spans="1:12">
      <c r="A1771" t="s">
        <v>27</v>
      </c>
      <c r="B1771" t="s">
        <v>5232</v>
      </c>
      <c r="C1771" t="s">
        <v>5233</v>
      </c>
      <c r="D1771" t="s">
        <v>5234</v>
      </c>
      <c r="E1771">
        <v>280000</v>
      </c>
      <c r="F1771">
        <v>-5</v>
      </c>
      <c r="G1771">
        <v>0</v>
      </c>
      <c r="H1771">
        <v>5</v>
      </c>
      <c r="J1771" t="s">
        <v>6666</v>
      </c>
      <c r="K1771" t="str">
        <f t="shared" si="236"/>
        <v>152991</v>
      </c>
      <c r="L1771" t="str">
        <f t="shared" si="237"/>
        <v>THỰC PHẨM</v>
      </c>
    </row>
    <row r="1772" spans="1:12">
      <c r="A1772" t="s">
        <v>27</v>
      </c>
      <c r="B1772" t="s">
        <v>1157</v>
      </c>
      <c r="C1772" t="s">
        <v>1158</v>
      </c>
      <c r="D1772" t="s">
        <v>1159</v>
      </c>
      <c r="E1772">
        <v>210000</v>
      </c>
      <c r="F1772">
        <v>16</v>
      </c>
      <c r="G1772">
        <v>17</v>
      </c>
      <c r="I1772">
        <v>1</v>
      </c>
      <c r="J1772">
        <v>46000</v>
      </c>
      <c r="K1772" t="str">
        <f t="shared" si="236"/>
        <v>153013</v>
      </c>
      <c r="L1772" t="str">
        <f t="shared" si="237"/>
        <v>THỰC PHẨM</v>
      </c>
    </row>
    <row r="1773" spans="1:12">
      <c r="A1773" t="s">
        <v>27</v>
      </c>
      <c r="B1773" t="s">
        <v>1157</v>
      </c>
      <c r="C1773" t="s">
        <v>1158</v>
      </c>
      <c r="D1773" t="s">
        <v>1159</v>
      </c>
      <c r="E1773">
        <v>210000</v>
      </c>
      <c r="F1773">
        <v>16</v>
      </c>
      <c r="G1773">
        <v>15</v>
      </c>
      <c r="H1773">
        <v>-1</v>
      </c>
      <c r="J1773">
        <v>46000</v>
      </c>
      <c r="K1773" t="str">
        <f t="shared" si="236"/>
        <v>153013</v>
      </c>
      <c r="L1773" t="str">
        <f t="shared" si="237"/>
        <v>THỰC PHẨM</v>
      </c>
    </row>
    <row r="1774" spans="1:12">
      <c r="A1774" t="s">
        <v>27</v>
      </c>
      <c r="B1774" t="s">
        <v>1154</v>
      </c>
      <c r="C1774" t="s">
        <v>1155</v>
      </c>
      <c r="D1774" t="s">
        <v>1156</v>
      </c>
      <c r="E1774">
        <v>140000</v>
      </c>
      <c r="F1774">
        <v>3</v>
      </c>
      <c r="G1774">
        <v>6</v>
      </c>
      <c r="I1774">
        <v>3</v>
      </c>
      <c r="J1774" t="s">
        <v>6283</v>
      </c>
      <c r="K1774" t="str">
        <f t="shared" si="236"/>
        <v>153070</v>
      </c>
      <c r="L1774" t="str">
        <f t="shared" si="237"/>
        <v>THỰC PHẨM</v>
      </c>
    </row>
    <row r="1775" spans="1:12">
      <c r="A1775" t="s">
        <v>27</v>
      </c>
      <c r="B1775" t="s">
        <v>1154</v>
      </c>
      <c r="C1775" t="s">
        <v>1155</v>
      </c>
      <c r="D1775" t="s">
        <v>1156</v>
      </c>
      <c r="E1775">
        <v>140000</v>
      </c>
      <c r="F1775">
        <v>18</v>
      </c>
      <c r="G1775">
        <v>16</v>
      </c>
      <c r="H1775">
        <v>-2</v>
      </c>
      <c r="J1775" t="s">
        <v>6283</v>
      </c>
      <c r="K1775" t="str">
        <f t="shared" si="236"/>
        <v>153070</v>
      </c>
      <c r="L1775" t="str">
        <f t="shared" si="237"/>
        <v>THỰC PHẨM</v>
      </c>
    </row>
    <row r="1776" spans="1:12">
      <c r="A1776" t="s">
        <v>27</v>
      </c>
      <c r="B1776" t="s">
        <v>1154</v>
      </c>
      <c r="C1776" t="s">
        <v>1155</v>
      </c>
      <c r="D1776" t="s">
        <v>1156</v>
      </c>
      <c r="E1776">
        <v>140000</v>
      </c>
      <c r="F1776">
        <v>9</v>
      </c>
      <c r="G1776">
        <v>8</v>
      </c>
      <c r="H1776">
        <v>-1</v>
      </c>
      <c r="J1776" t="s">
        <v>6283</v>
      </c>
      <c r="K1776" t="str">
        <f t="shared" si="236"/>
        <v>153070</v>
      </c>
      <c r="L1776" t="str">
        <f t="shared" si="237"/>
        <v>THỰC PHẨM</v>
      </c>
    </row>
    <row r="1777" spans="1:12">
      <c r="A1777" t="s">
        <v>27</v>
      </c>
      <c r="B1777" t="s">
        <v>2454</v>
      </c>
      <c r="C1777" t="s">
        <v>2455</v>
      </c>
      <c r="D1777" t="s">
        <v>2456</v>
      </c>
      <c r="E1777">
        <v>68000</v>
      </c>
      <c r="F1777">
        <v>16</v>
      </c>
      <c r="G1777">
        <v>0</v>
      </c>
      <c r="I1777">
        <v>-16</v>
      </c>
      <c r="J1777">
        <v>46000</v>
      </c>
      <c r="K1777" t="str">
        <f t="shared" si="236"/>
        <v>153087</v>
      </c>
      <c r="L1777" t="str">
        <f t="shared" si="237"/>
        <v>THỰC PHẨM</v>
      </c>
    </row>
    <row r="1778" spans="1:12">
      <c r="A1778" t="s">
        <v>27</v>
      </c>
      <c r="B1778" t="s">
        <v>2454</v>
      </c>
      <c r="C1778" t="s">
        <v>2455</v>
      </c>
      <c r="D1778" t="s">
        <v>2456</v>
      </c>
      <c r="E1778">
        <v>68000</v>
      </c>
      <c r="F1778">
        <v>23</v>
      </c>
      <c r="G1778">
        <v>22</v>
      </c>
      <c r="H1778">
        <v>-1</v>
      </c>
      <c r="J1778">
        <v>46000</v>
      </c>
      <c r="K1778" t="str">
        <f t="shared" si="236"/>
        <v>153087</v>
      </c>
      <c r="L1778" t="str">
        <f t="shared" si="237"/>
        <v>THỰC PHẨM</v>
      </c>
    </row>
    <row r="1779" spans="1:12">
      <c r="A1779" t="s">
        <v>27</v>
      </c>
      <c r="B1779" t="s">
        <v>4792</v>
      </c>
      <c r="C1779" t="s">
        <v>4766</v>
      </c>
      <c r="D1779" t="s">
        <v>4793</v>
      </c>
      <c r="E1779">
        <v>89000</v>
      </c>
      <c r="F1779">
        <v>1</v>
      </c>
      <c r="G1779">
        <v>0</v>
      </c>
      <c r="H1779">
        <v>-1</v>
      </c>
      <c r="J1779" t="s">
        <v>6578</v>
      </c>
      <c r="K1779" t="str">
        <f t="shared" si="236"/>
        <v>153088</v>
      </c>
      <c r="L1779" t="str">
        <f t="shared" si="237"/>
        <v>THỰC PHẨM</v>
      </c>
    </row>
    <row r="1780" spans="1:12">
      <c r="A1780" t="s">
        <v>27</v>
      </c>
      <c r="B1780" t="s">
        <v>4792</v>
      </c>
      <c r="C1780" t="s">
        <v>4766</v>
      </c>
      <c r="D1780" t="s">
        <v>4793</v>
      </c>
      <c r="E1780">
        <v>89000</v>
      </c>
      <c r="F1780">
        <v>-1</v>
      </c>
      <c r="G1780">
        <v>0</v>
      </c>
      <c r="H1780">
        <v>1</v>
      </c>
      <c r="J1780" t="s">
        <v>6578</v>
      </c>
      <c r="K1780" t="str">
        <f t="shared" si="236"/>
        <v>153088</v>
      </c>
      <c r="L1780" t="str">
        <f t="shared" si="237"/>
        <v>THỰC PHẨM</v>
      </c>
    </row>
    <row r="1781" spans="1:12">
      <c r="A1781" t="s">
        <v>27</v>
      </c>
      <c r="B1781" t="s">
        <v>5481</v>
      </c>
      <c r="C1781" t="s">
        <v>5406</v>
      </c>
      <c r="D1781" t="s">
        <v>5482</v>
      </c>
      <c r="E1781">
        <v>40000</v>
      </c>
      <c r="F1781">
        <v>51</v>
      </c>
      <c r="G1781">
        <v>50</v>
      </c>
      <c r="H1781">
        <v>-1</v>
      </c>
      <c r="J1781" t="s">
        <v>6692</v>
      </c>
      <c r="K1781" t="str">
        <f t="shared" si="236"/>
        <v>153090</v>
      </c>
      <c r="L1781" t="str">
        <f t="shared" si="237"/>
        <v>THỰC PHẨM</v>
      </c>
    </row>
    <row r="1782" spans="1:12">
      <c r="A1782" t="s">
        <v>27</v>
      </c>
      <c r="B1782" t="s">
        <v>5481</v>
      </c>
      <c r="C1782" t="s">
        <v>5406</v>
      </c>
      <c r="D1782" t="s">
        <v>5482</v>
      </c>
      <c r="E1782">
        <v>45000</v>
      </c>
      <c r="F1782">
        <v>-4</v>
      </c>
      <c r="G1782">
        <v>0</v>
      </c>
      <c r="H1782">
        <v>4</v>
      </c>
      <c r="J1782" t="s">
        <v>6692</v>
      </c>
      <c r="K1782" t="str">
        <f t="shared" si="236"/>
        <v>153090</v>
      </c>
      <c r="L1782" t="str">
        <f t="shared" si="237"/>
        <v>THỰC PHẨM</v>
      </c>
    </row>
    <row r="1783" spans="1:12">
      <c r="A1783" t="s">
        <v>27</v>
      </c>
      <c r="B1783" t="s">
        <v>4636</v>
      </c>
      <c r="C1783" t="s">
        <v>4637</v>
      </c>
      <c r="D1783" t="s">
        <v>4638</v>
      </c>
      <c r="E1783">
        <v>48000</v>
      </c>
      <c r="F1783">
        <v>22</v>
      </c>
      <c r="G1783">
        <v>20</v>
      </c>
      <c r="H1783">
        <v>-2</v>
      </c>
      <c r="J1783" t="s">
        <v>6553</v>
      </c>
      <c r="K1783" t="str">
        <f t="shared" si="236"/>
        <v>153091</v>
      </c>
      <c r="L1783" t="str">
        <f t="shared" si="237"/>
        <v>THỰC PHẨM</v>
      </c>
    </row>
    <row r="1784" spans="1:12">
      <c r="A1784" t="s">
        <v>27</v>
      </c>
      <c r="B1784" t="s">
        <v>4636</v>
      </c>
      <c r="C1784" t="s">
        <v>4637</v>
      </c>
      <c r="D1784" t="s">
        <v>4638</v>
      </c>
      <c r="E1784">
        <v>48000</v>
      </c>
      <c r="F1784">
        <v>-4</v>
      </c>
      <c r="G1784">
        <v>0</v>
      </c>
      <c r="H1784">
        <v>4</v>
      </c>
      <c r="J1784" t="s">
        <v>6553</v>
      </c>
      <c r="K1784" t="str">
        <f t="shared" si="236"/>
        <v>153091</v>
      </c>
      <c r="L1784" t="str">
        <f t="shared" si="237"/>
        <v>THỰC PHẨM</v>
      </c>
    </row>
    <row r="1785" spans="1:12">
      <c r="A1785" t="s">
        <v>27</v>
      </c>
      <c r="B1785" t="s">
        <v>1787</v>
      </c>
      <c r="C1785" t="s">
        <v>1788</v>
      </c>
      <c r="D1785" t="s">
        <v>1789</v>
      </c>
      <c r="E1785">
        <v>45000</v>
      </c>
      <c r="F1785">
        <v>1</v>
      </c>
      <c r="G1785">
        <v>0</v>
      </c>
      <c r="I1785">
        <v>-1</v>
      </c>
      <c r="J1785">
        <v>46153</v>
      </c>
      <c r="K1785" t="str">
        <f t="shared" si="236"/>
        <v>153093</v>
      </c>
      <c r="L1785" t="str">
        <f t="shared" si="237"/>
        <v>THỰC PHẨM</v>
      </c>
    </row>
    <row r="1786" spans="1:12">
      <c r="A1786" t="s">
        <v>27</v>
      </c>
      <c r="B1786" t="s">
        <v>1787</v>
      </c>
      <c r="C1786" t="s">
        <v>1788</v>
      </c>
      <c r="D1786" t="s">
        <v>1789</v>
      </c>
      <c r="E1786">
        <v>45000</v>
      </c>
      <c r="F1786">
        <v>2</v>
      </c>
      <c r="G1786">
        <v>1</v>
      </c>
      <c r="H1786">
        <v>-1</v>
      </c>
      <c r="J1786">
        <v>46153</v>
      </c>
      <c r="K1786" t="str">
        <f t="shared" si="236"/>
        <v>153093</v>
      </c>
      <c r="L1786" t="str">
        <f t="shared" si="237"/>
        <v>THỰC PHẨM</v>
      </c>
    </row>
    <row r="1787" spans="1:12">
      <c r="A1787" t="s">
        <v>27</v>
      </c>
      <c r="B1787" t="s">
        <v>1758</v>
      </c>
      <c r="C1787" t="s">
        <v>1759</v>
      </c>
      <c r="D1787" t="s">
        <v>1760</v>
      </c>
      <c r="E1787">
        <v>40000</v>
      </c>
      <c r="F1787">
        <v>1</v>
      </c>
      <c r="G1787">
        <v>0</v>
      </c>
      <c r="I1787">
        <v>-1</v>
      </c>
      <c r="J1787">
        <v>46094</v>
      </c>
      <c r="K1787" t="str">
        <f t="shared" si="236"/>
        <v>153096</v>
      </c>
      <c r="L1787" t="str">
        <f t="shared" si="237"/>
        <v>THỰC PHẨM</v>
      </c>
    </row>
    <row r="1788" spans="1:12">
      <c r="A1788" t="s">
        <v>27</v>
      </c>
      <c r="B1788" t="s">
        <v>1758</v>
      </c>
      <c r="C1788" t="s">
        <v>1759</v>
      </c>
      <c r="D1788" t="s">
        <v>1760</v>
      </c>
      <c r="E1788">
        <v>40000</v>
      </c>
      <c r="F1788">
        <v>-1</v>
      </c>
      <c r="G1788">
        <v>0</v>
      </c>
      <c r="H1788">
        <v>1</v>
      </c>
      <c r="J1788">
        <v>46094</v>
      </c>
      <c r="K1788" t="str">
        <f t="shared" si="236"/>
        <v>153096</v>
      </c>
      <c r="L1788" t="str">
        <f t="shared" si="237"/>
        <v>THỰC PHẨM</v>
      </c>
    </row>
    <row r="1789" spans="1:12">
      <c r="A1789" t="s">
        <v>27</v>
      </c>
      <c r="B1789" t="s">
        <v>4973</v>
      </c>
      <c r="C1789" t="s">
        <v>4974</v>
      </c>
      <c r="D1789" t="s">
        <v>221</v>
      </c>
      <c r="E1789">
        <v>155000</v>
      </c>
      <c r="F1789">
        <v>-2</v>
      </c>
      <c r="G1789">
        <v>0</v>
      </c>
      <c r="H1789">
        <v>2</v>
      </c>
      <c r="J1789" t="s">
        <v>6610</v>
      </c>
      <c r="K1789" t="str">
        <f t="shared" si="236"/>
        <v>153133</v>
      </c>
      <c r="L1789" t="str">
        <f t="shared" si="237"/>
        <v>THỰC PHẨM</v>
      </c>
    </row>
    <row r="1790" spans="1:12">
      <c r="A1790" t="s">
        <v>27</v>
      </c>
      <c r="B1790" t="s">
        <v>4973</v>
      </c>
      <c r="C1790" t="s">
        <v>4974</v>
      </c>
      <c r="D1790" t="s">
        <v>221</v>
      </c>
      <c r="E1790">
        <v>155000</v>
      </c>
      <c r="F1790">
        <v>-2</v>
      </c>
      <c r="G1790">
        <v>0</v>
      </c>
      <c r="H1790">
        <v>2</v>
      </c>
      <c r="J1790" t="s">
        <v>6610</v>
      </c>
      <c r="K1790" t="str">
        <f t="shared" si="236"/>
        <v>153133</v>
      </c>
      <c r="L1790" t="str">
        <f t="shared" si="237"/>
        <v>THỰC PHẨM</v>
      </c>
    </row>
    <row r="1791" spans="1:12">
      <c r="A1791" t="s">
        <v>27</v>
      </c>
      <c r="B1791" t="s">
        <v>4973</v>
      </c>
      <c r="C1791" t="s">
        <v>4974</v>
      </c>
      <c r="D1791" t="s">
        <v>221</v>
      </c>
      <c r="E1791">
        <v>155000</v>
      </c>
      <c r="F1791">
        <v>-17</v>
      </c>
      <c r="G1791">
        <v>0</v>
      </c>
      <c r="H1791">
        <v>17</v>
      </c>
      <c r="J1791" t="s">
        <v>6610</v>
      </c>
      <c r="K1791" t="str">
        <f t="shared" si="236"/>
        <v>153133</v>
      </c>
      <c r="L1791" t="str">
        <f t="shared" si="237"/>
        <v>THỰC PHẨM</v>
      </c>
    </row>
    <row r="1792" spans="1:12">
      <c r="A1792" t="s">
        <v>27</v>
      </c>
      <c r="B1792" t="s">
        <v>1187</v>
      </c>
      <c r="C1792" t="s">
        <v>1188</v>
      </c>
      <c r="D1792" t="s">
        <v>1189</v>
      </c>
      <c r="E1792">
        <v>125000</v>
      </c>
      <c r="F1792">
        <v>7</v>
      </c>
      <c r="G1792">
        <v>10</v>
      </c>
      <c r="I1792">
        <v>3</v>
      </c>
      <c r="J1792" t="s">
        <v>6285</v>
      </c>
      <c r="K1792" t="str">
        <f t="shared" si="236"/>
        <v>153145</v>
      </c>
      <c r="L1792" t="str">
        <f t="shared" si="237"/>
        <v>THỰC PHẨM</v>
      </c>
    </row>
    <row r="1793" spans="1:12">
      <c r="A1793" t="s">
        <v>27</v>
      </c>
      <c r="B1793" t="s">
        <v>1187</v>
      </c>
      <c r="C1793" t="s">
        <v>1188</v>
      </c>
      <c r="D1793" t="s">
        <v>1189</v>
      </c>
      <c r="E1793">
        <v>125000</v>
      </c>
      <c r="F1793">
        <v>10</v>
      </c>
      <c r="G1793">
        <v>0</v>
      </c>
      <c r="H1793">
        <v>-10</v>
      </c>
      <c r="J1793" t="s">
        <v>6285</v>
      </c>
      <c r="K1793" t="str">
        <f t="shared" si="236"/>
        <v>153145</v>
      </c>
      <c r="L1793" t="str">
        <f t="shared" si="237"/>
        <v>THỰC PHẨM</v>
      </c>
    </row>
    <row r="1794" spans="1:12">
      <c r="A1794" t="s">
        <v>27</v>
      </c>
      <c r="B1794" t="s">
        <v>1187</v>
      </c>
      <c r="C1794" t="s">
        <v>1188</v>
      </c>
      <c r="D1794" t="s">
        <v>1189</v>
      </c>
      <c r="E1794">
        <v>125000</v>
      </c>
      <c r="F1794">
        <v>1</v>
      </c>
      <c r="G1794">
        <v>0</v>
      </c>
      <c r="H1794">
        <v>-1</v>
      </c>
      <c r="J1794" t="s">
        <v>6285</v>
      </c>
      <c r="K1794" t="str">
        <f t="shared" si="236"/>
        <v>153145</v>
      </c>
      <c r="L1794" t="str">
        <f t="shared" si="237"/>
        <v>THỰC PHẨM</v>
      </c>
    </row>
    <row r="1795" spans="1:12">
      <c r="A1795" t="s">
        <v>27</v>
      </c>
      <c r="B1795" t="s">
        <v>4633</v>
      </c>
      <c r="C1795" t="s">
        <v>4634</v>
      </c>
      <c r="D1795" t="s">
        <v>4635</v>
      </c>
      <c r="E1795">
        <v>65000</v>
      </c>
      <c r="F1795">
        <v>1</v>
      </c>
      <c r="G1795">
        <v>0</v>
      </c>
      <c r="H1795">
        <v>-1</v>
      </c>
      <c r="J1795" t="s">
        <v>6552</v>
      </c>
      <c r="K1795" t="str">
        <f t="shared" si="236"/>
        <v>153153</v>
      </c>
      <c r="L1795" t="str">
        <f t="shared" si="237"/>
        <v>THỰC PHẨM</v>
      </c>
    </row>
    <row r="1796" spans="1:12">
      <c r="A1796" t="s">
        <v>27</v>
      </c>
      <c r="B1796" t="s">
        <v>4633</v>
      </c>
      <c r="C1796" t="s">
        <v>4634</v>
      </c>
      <c r="D1796" t="s">
        <v>5004</v>
      </c>
      <c r="E1796">
        <v>65000</v>
      </c>
      <c r="F1796">
        <v>-1</v>
      </c>
      <c r="G1796">
        <v>0</v>
      </c>
      <c r="H1796">
        <v>1</v>
      </c>
      <c r="J1796" t="s">
        <v>6552</v>
      </c>
      <c r="K1796" t="str">
        <f t="shared" si="236"/>
        <v>153153</v>
      </c>
      <c r="L1796" t="str">
        <f t="shared" si="237"/>
        <v>THỰC PHẨM</v>
      </c>
    </row>
    <row r="1797" spans="1:12">
      <c r="A1797" t="s">
        <v>27</v>
      </c>
      <c r="B1797" t="s">
        <v>171</v>
      </c>
      <c r="C1797" t="s">
        <v>172</v>
      </c>
      <c r="D1797" t="s">
        <v>173</v>
      </c>
      <c r="E1797">
        <v>44000</v>
      </c>
      <c r="F1797">
        <v>0</v>
      </c>
      <c r="G1797">
        <v>47</v>
      </c>
      <c r="I1797">
        <v>47</v>
      </c>
      <c r="J1797">
        <v>46049</v>
      </c>
      <c r="K1797" t="str">
        <f t="shared" si="236"/>
        <v>153172</v>
      </c>
      <c r="L1797" t="str">
        <f t="shared" si="237"/>
        <v>THỰC PHẨM</v>
      </c>
    </row>
    <row r="1798" spans="1:12">
      <c r="A1798" t="s">
        <v>27</v>
      </c>
      <c r="B1798" t="s">
        <v>171</v>
      </c>
      <c r="C1798" t="s">
        <v>172</v>
      </c>
      <c r="D1798" t="s">
        <v>173</v>
      </c>
      <c r="E1798">
        <v>44000</v>
      </c>
      <c r="F1798">
        <v>52</v>
      </c>
      <c r="G1798">
        <v>50</v>
      </c>
      <c r="H1798">
        <v>-2</v>
      </c>
      <c r="J1798">
        <v>46049</v>
      </c>
      <c r="K1798" t="str">
        <f t="shared" si="236"/>
        <v>153172</v>
      </c>
      <c r="L1798" t="str">
        <f t="shared" si="237"/>
        <v>THỰC PHẨM</v>
      </c>
    </row>
    <row r="1799" spans="1:12">
      <c r="A1799" t="s">
        <v>27</v>
      </c>
      <c r="B1799" t="s">
        <v>5060</v>
      </c>
      <c r="C1799" t="s">
        <v>5052</v>
      </c>
      <c r="D1799" t="s">
        <v>5061</v>
      </c>
      <c r="E1799">
        <v>105000</v>
      </c>
      <c r="F1799">
        <v>16</v>
      </c>
      <c r="G1799">
        <v>4</v>
      </c>
      <c r="H1799">
        <v>-12</v>
      </c>
      <c r="J1799" t="s">
        <v>6630</v>
      </c>
      <c r="K1799" t="str">
        <f t="shared" si="236"/>
        <v>153186</v>
      </c>
      <c r="L1799" t="str">
        <f t="shared" si="237"/>
        <v>THỰC PHẨM</v>
      </c>
    </row>
    <row r="1800" spans="1:12">
      <c r="A1800" t="s">
        <v>27</v>
      </c>
      <c r="B1800" t="s">
        <v>5060</v>
      </c>
      <c r="C1800" t="s">
        <v>5052</v>
      </c>
      <c r="D1800" t="s">
        <v>5061</v>
      </c>
      <c r="E1800">
        <v>105000</v>
      </c>
      <c r="F1800">
        <v>4</v>
      </c>
      <c r="G1800">
        <v>1</v>
      </c>
      <c r="H1800">
        <v>-3</v>
      </c>
      <c r="J1800" t="s">
        <v>6630</v>
      </c>
      <c r="K1800" t="str">
        <f t="shared" si="236"/>
        <v>153186</v>
      </c>
      <c r="L1800" t="str">
        <f t="shared" si="237"/>
        <v>THỰC PHẨM</v>
      </c>
    </row>
    <row r="1801" spans="1:12">
      <c r="A1801" t="s">
        <v>27</v>
      </c>
      <c r="B1801" t="s">
        <v>5060</v>
      </c>
      <c r="C1801" t="s">
        <v>5052</v>
      </c>
      <c r="D1801" t="s">
        <v>5061</v>
      </c>
      <c r="E1801">
        <v>105000</v>
      </c>
      <c r="F1801">
        <v>1</v>
      </c>
      <c r="G1801">
        <v>0</v>
      </c>
      <c r="H1801">
        <v>-1</v>
      </c>
      <c r="J1801" t="s">
        <v>6630</v>
      </c>
      <c r="K1801" t="str">
        <f t="shared" si="236"/>
        <v>153186</v>
      </c>
      <c r="L1801" t="str">
        <f t="shared" si="237"/>
        <v>THỰC PHẨM</v>
      </c>
    </row>
    <row r="1802" spans="1:12">
      <c r="A1802" t="s">
        <v>27</v>
      </c>
      <c r="B1802" t="s">
        <v>1440</v>
      </c>
      <c r="C1802" t="s">
        <v>1441</v>
      </c>
      <c r="D1802" t="s">
        <v>1442</v>
      </c>
      <c r="E1802">
        <v>44000</v>
      </c>
      <c r="F1802">
        <v>11</v>
      </c>
      <c r="G1802">
        <v>14</v>
      </c>
      <c r="I1802">
        <v>3</v>
      </c>
      <c r="J1802" t="s">
        <v>6291</v>
      </c>
      <c r="K1802" t="str">
        <f t="shared" si="236"/>
        <v>153197</v>
      </c>
      <c r="L1802" t="str">
        <f t="shared" si="237"/>
        <v>THỰC PHẨM</v>
      </c>
    </row>
    <row r="1803" spans="1:12">
      <c r="A1803" t="s">
        <v>27</v>
      </c>
      <c r="B1803" t="s">
        <v>1440</v>
      </c>
      <c r="C1803" t="s">
        <v>1441</v>
      </c>
      <c r="D1803" t="s">
        <v>1442</v>
      </c>
      <c r="E1803">
        <v>44000</v>
      </c>
      <c r="F1803">
        <v>-2</v>
      </c>
      <c r="G1803">
        <v>0</v>
      </c>
      <c r="H1803">
        <v>2</v>
      </c>
      <c r="J1803" t="s">
        <v>6291</v>
      </c>
      <c r="K1803" t="str">
        <f t="shared" si="236"/>
        <v>153197</v>
      </c>
      <c r="L1803" t="str">
        <f t="shared" si="237"/>
        <v>THỰC PHẨM</v>
      </c>
    </row>
    <row r="1804" spans="1:12">
      <c r="A1804" t="s">
        <v>27</v>
      </c>
      <c r="B1804" t="s">
        <v>1440</v>
      </c>
      <c r="C1804" t="s">
        <v>1441</v>
      </c>
      <c r="D1804" t="s">
        <v>1442</v>
      </c>
      <c r="E1804">
        <v>44000</v>
      </c>
      <c r="F1804">
        <v>15</v>
      </c>
      <c r="G1804">
        <v>14</v>
      </c>
      <c r="H1804">
        <v>-1</v>
      </c>
      <c r="J1804" t="s">
        <v>6291</v>
      </c>
      <c r="K1804" t="str">
        <f t="shared" si="236"/>
        <v>153197</v>
      </c>
      <c r="L1804" t="str">
        <f t="shared" si="237"/>
        <v>THỰC PHẨM</v>
      </c>
    </row>
    <row r="1805" spans="1:12">
      <c r="A1805" t="s">
        <v>27</v>
      </c>
      <c r="B1805" t="s">
        <v>5473</v>
      </c>
      <c r="C1805" t="s">
        <v>5390</v>
      </c>
      <c r="D1805" t="s">
        <v>5474</v>
      </c>
      <c r="E1805">
        <v>44000</v>
      </c>
      <c r="F1805">
        <v>34</v>
      </c>
      <c r="G1805">
        <v>33</v>
      </c>
      <c r="H1805">
        <v>-1</v>
      </c>
      <c r="J1805" t="s">
        <v>6692</v>
      </c>
      <c r="K1805" t="str">
        <f t="shared" si="236"/>
        <v>153198</v>
      </c>
      <c r="L1805" t="str">
        <f t="shared" si="237"/>
        <v>THỰC PHẨM</v>
      </c>
    </row>
    <row r="1806" spans="1:12">
      <c r="A1806" t="s">
        <v>27</v>
      </c>
      <c r="B1806" t="s">
        <v>5473</v>
      </c>
      <c r="C1806" t="s">
        <v>5390</v>
      </c>
      <c r="D1806" t="s">
        <v>5474</v>
      </c>
      <c r="E1806">
        <v>44000</v>
      </c>
      <c r="F1806">
        <v>-1</v>
      </c>
      <c r="G1806">
        <v>0</v>
      </c>
      <c r="H1806">
        <v>1</v>
      </c>
      <c r="J1806" t="s">
        <v>6692</v>
      </c>
      <c r="K1806" t="str">
        <f t="shared" si="236"/>
        <v>153198</v>
      </c>
      <c r="L1806" t="str">
        <f t="shared" si="237"/>
        <v>THỰC PHẨM</v>
      </c>
    </row>
    <row r="1807" spans="1:12">
      <c r="A1807" t="s">
        <v>27</v>
      </c>
      <c r="B1807" t="s">
        <v>701</v>
      </c>
      <c r="C1807" t="s">
        <v>702</v>
      </c>
      <c r="D1807" t="s">
        <v>703</v>
      </c>
      <c r="E1807">
        <v>85000</v>
      </c>
      <c r="F1807">
        <v>6</v>
      </c>
      <c r="G1807">
        <v>2</v>
      </c>
      <c r="I1807">
        <v>-4</v>
      </c>
      <c r="J1807">
        <v>46036</v>
      </c>
      <c r="K1807" t="str">
        <f t="shared" si="236"/>
        <v>153202</v>
      </c>
      <c r="L1807" t="str">
        <f t="shared" si="237"/>
        <v>THỰC PHẨM</v>
      </c>
    </row>
    <row r="1808" spans="1:12">
      <c r="A1808" t="s">
        <v>27</v>
      </c>
      <c r="B1808" t="s">
        <v>701</v>
      </c>
      <c r="C1808" t="s">
        <v>702</v>
      </c>
      <c r="D1808" t="s">
        <v>703</v>
      </c>
      <c r="E1808">
        <v>85000</v>
      </c>
      <c r="F1808">
        <v>-4</v>
      </c>
      <c r="G1808">
        <v>0</v>
      </c>
      <c r="H1808">
        <v>4</v>
      </c>
      <c r="J1808">
        <v>46036</v>
      </c>
      <c r="K1808" t="str">
        <f t="shared" si="236"/>
        <v>153202</v>
      </c>
      <c r="L1808" t="str">
        <f t="shared" si="237"/>
        <v>THỰC PHẨM</v>
      </c>
    </row>
    <row r="1809" spans="1:12">
      <c r="A1809" t="s">
        <v>27</v>
      </c>
      <c r="B1809" t="s">
        <v>5028</v>
      </c>
      <c r="C1809" t="s">
        <v>5025</v>
      </c>
      <c r="D1809" t="s">
        <v>5029</v>
      </c>
      <c r="E1809">
        <v>385000</v>
      </c>
      <c r="F1809">
        <v>3</v>
      </c>
      <c r="G1809">
        <v>0</v>
      </c>
      <c r="H1809">
        <v>-3</v>
      </c>
      <c r="J1809" t="s">
        <v>6624</v>
      </c>
      <c r="K1809" t="str">
        <f t="shared" si="236"/>
        <v>153210</v>
      </c>
      <c r="L1809" t="str">
        <f t="shared" si="237"/>
        <v>THỰC PHẨM</v>
      </c>
    </row>
    <row r="1810" spans="1:12">
      <c r="A1810" t="s">
        <v>27</v>
      </c>
      <c r="B1810" t="s">
        <v>5028</v>
      </c>
      <c r="C1810" t="s">
        <v>5025</v>
      </c>
      <c r="D1810" t="s">
        <v>5029</v>
      </c>
      <c r="E1810">
        <v>385000</v>
      </c>
      <c r="F1810">
        <v>-1</v>
      </c>
      <c r="G1810">
        <v>0</v>
      </c>
      <c r="H1810">
        <v>1</v>
      </c>
      <c r="J1810" t="s">
        <v>6624</v>
      </c>
      <c r="K1810" t="str">
        <f t="shared" si="236"/>
        <v>153210</v>
      </c>
      <c r="L1810" t="str">
        <f t="shared" si="237"/>
        <v>THỰC PHẨM</v>
      </c>
    </row>
    <row r="1811" spans="1:12">
      <c r="A1811" t="s">
        <v>27</v>
      </c>
      <c r="B1811" t="s">
        <v>5028</v>
      </c>
      <c r="C1811" t="s">
        <v>5025</v>
      </c>
      <c r="D1811" t="s">
        <v>5029</v>
      </c>
      <c r="E1811">
        <v>385000</v>
      </c>
      <c r="F1811">
        <v>-1</v>
      </c>
      <c r="G1811">
        <v>0</v>
      </c>
      <c r="H1811">
        <v>1</v>
      </c>
      <c r="J1811" t="s">
        <v>6624</v>
      </c>
      <c r="K1811" t="str">
        <f t="shared" si="236"/>
        <v>153210</v>
      </c>
      <c r="L1811" t="str">
        <f t="shared" si="237"/>
        <v>THỰC PHẨM</v>
      </c>
    </row>
    <row r="1812" spans="1:12">
      <c r="A1812" t="s">
        <v>27</v>
      </c>
      <c r="B1812" t="s">
        <v>3254</v>
      </c>
      <c r="C1812" t="s">
        <v>3255</v>
      </c>
      <c r="D1812" t="s">
        <v>3256</v>
      </c>
      <c r="E1812">
        <v>85000</v>
      </c>
      <c r="F1812">
        <v>96</v>
      </c>
      <c r="G1812">
        <v>98</v>
      </c>
      <c r="I1812">
        <v>2</v>
      </c>
      <c r="J1812">
        <v>46114</v>
      </c>
      <c r="K1812" t="str">
        <f t="shared" si="236"/>
        <v>153212</v>
      </c>
      <c r="L1812" t="str">
        <f t="shared" si="237"/>
        <v>THỰC PHẨM</v>
      </c>
    </row>
    <row r="1813" spans="1:12">
      <c r="A1813" t="s">
        <v>27</v>
      </c>
      <c r="B1813" t="s">
        <v>3254</v>
      </c>
      <c r="C1813" t="s">
        <v>3255</v>
      </c>
      <c r="D1813" t="s">
        <v>3256</v>
      </c>
      <c r="E1813">
        <v>85000</v>
      </c>
      <c r="F1813">
        <v>-1</v>
      </c>
      <c r="G1813">
        <v>0</v>
      </c>
      <c r="H1813">
        <v>1</v>
      </c>
      <c r="J1813">
        <v>46114</v>
      </c>
      <c r="K1813" t="str">
        <f t="shared" si="236"/>
        <v>153212</v>
      </c>
      <c r="L1813" t="str">
        <f t="shared" si="237"/>
        <v>THỰC PHẨM</v>
      </c>
    </row>
    <row r="1814" spans="1:12">
      <c r="A1814" t="s">
        <v>27</v>
      </c>
      <c r="B1814" t="s">
        <v>149</v>
      </c>
      <c r="C1814" t="s">
        <v>150</v>
      </c>
      <c r="D1814" t="s">
        <v>151</v>
      </c>
      <c r="E1814">
        <v>105000</v>
      </c>
      <c r="F1814">
        <v>2</v>
      </c>
      <c r="G1814">
        <v>0</v>
      </c>
      <c r="H1814">
        <v>-2</v>
      </c>
      <c r="J1814" t="s">
        <v>6318</v>
      </c>
      <c r="K1814" t="str">
        <f t="shared" si="236"/>
        <v>153250</v>
      </c>
      <c r="L1814" t="str">
        <f t="shared" si="237"/>
        <v>THỰC PHẨM</v>
      </c>
    </row>
    <row r="1815" spans="1:12">
      <c r="A1815" t="s">
        <v>27</v>
      </c>
      <c r="B1815" t="s">
        <v>149</v>
      </c>
      <c r="C1815" t="s">
        <v>150</v>
      </c>
      <c r="D1815" t="s">
        <v>151</v>
      </c>
      <c r="E1815">
        <v>105000</v>
      </c>
      <c r="F1815">
        <v>-1</v>
      </c>
      <c r="G1815">
        <v>0</v>
      </c>
      <c r="H1815">
        <v>1</v>
      </c>
      <c r="J1815" t="s">
        <v>6318</v>
      </c>
      <c r="K1815" t="str">
        <f t="shared" si="236"/>
        <v>153250</v>
      </c>
      <c r="L1815" t="str">
        <f t="shared" si="237"/>
        <v>THỰC PHẨM</v>
      </c>
    </row>
    <row r="1816" spans="1:12">
      <c r="A1816" t="s">
        <v>27</v>
      </c>
      <c r="B1816" t="s">
        <v>5026</v>
      </c>
      <c r="C1816" t="s">
        <v>5021</v>
      </c>
      <c r="D1816" t="s">
        <v>5027</v>
      </c>
      <c r="E1816">
        <v>115000</v>
      </c>
      <c r="F1816">
        <v>1</v>
      </c>
      <c r="G1816">
        <v>0</v>
      </c>
      <c r="H1816">
        <v>-1</v>
      </c>
      <c r="J1816" t="s">
        <v>6623</v>
      </c>
      <c r="K1816" t="str">
        <f t="shared" si="236"/>
        <v>153254</v>
      </c>
      <c r="L1816" t="str">
        <f t="shared" si="237"/>
        <v>THỰC PHẨM</v>
      </c>
    </row>
    <row r="1817" spans="1:12">
      <c r="A1817" t="s">
        <v>27</v>
      </c>
      <c r="B1817" t="s">
        <v>5026</v>
      </c>
      <c r="C1817" t="s">
        <v>5021</v>
      </c>
      <c r="D1817" t="s">
        <v>5027</v>
      </c>
      <c r="E1817">
        <v>115000</v>
      </c>
      <c r="F1817">
        <v>-2</v>
      </c>
      <c r="G1817">
        <v>0</v>
      </c>
      <c r="H1817">
        <v>2</v>
      </c>
      <c r="J1817" t="s">
        <v>6623</v>
      </c>
      <c r="K1817" t="str">
        <f t="shared" si="236"/>
        <v>153254</v>
      </c>
      <c r="L1817" t="str">
        <f t="shared" si="237"/>
        <v>THỰC PHẨM</v>
      </c>
    </row>
    <row r="1818" spans="1:12">
      <c r="A1818" t="s">
        <v>27</v>
      </c>
      <c r="B1818" t="s">
        <v>5026</v>
      </c>
      <c r="C1818" t="s">
        <v>5021</v>
      </c>
      <c r="D1818" t="s">
        <v>5027</v>
      </c>
      <c r="E1818">
        <v>115000</v>
      </c>
      <c r="F1818">
        <v>-1</v>
      </c>
      <c r="G1818">
        <v>0</v>
      </c>
      <c r="H1818">
        <v>1</v>
      </c>
      <c r="J1818" t="s">
        <v>6623</v>
      </c>
      <c r="K1818" t="str">
        <f t="shared" si="236"/>
        <v>153254</v>
      </c>
      <c r="L1818" t="str">
        <f t="shared" si="237"/>
        <v>THỰC PHẨM</v>
      </c>
    </row>
    <row r="1819" spans="1:12">
      <c r="A1819" t="s">
        <v>27</v>
      </c>
      <c r="B1819" t="s">
        <v>5026</v>
      </c>
      <c r="C1819" t="s">
        <v>5021</v>
      </c>
      <c r="D1819" t="s">
        <v>5027</v>
      </c>
      <c r="E1819">
        <v>115000</v>
      </c>
      <c r="F1819">
        <v>1</v>
      </c>
      <c r="G1819">
        <v>0</v>
      </c>
      <c r="H1819">
        <v>-1</v>
      </c>
      <c r="J1819" t="s">
        <v>6623</v>
      </c>
      <c r="K1819" t="str">
        <f t="shared" si="236"/>
        <v>153254</v>
      </c>
      <c r="L1819" t="str">
        <f t="shared" si="237"/>
        <v>THỰC PHẨM</v>
      </c>
    </row>
    <row r="1820" spans="1:12">
      <c r="A1820" t="s">
        <v>27</v>
      </c>
      <c r="B1820" t="s">
        <v>1184</v>
      </c>
      <c r="C1820" t="s">
        <v>1185</v>
      </c>
      <c r="D1820" t="s">
        <v>1186</v>
      </c>
      <c r="E1820">
        <v>125000</v>
      </c>
      <c r="F1820">
        <v>7</v>
      </c>
      <c r="G1820">
        <v>10</v>
      </c>
      <c r="I1820">
        <v>3</v>
      </c>
      <c r="J1820" t="s">
        <v>6284</v>
      </c>
      <c r="K1820" t="str">
        <f t="shared" si="236"/>
        <v>153255</v>
      </c>
      <c r="L1820" t="str">
        <f t="shared" si="237"/>
        <v>THỰC PHẨM</v>
      </c>
    </row>
    <row r="1821" spans="1:12">
      <c r="A1821" t="s">
        <v>27</v>
      </c>
      <c r="B1821" t="s">
        <v>1184</v>
      </c>
      <c r="C1821" t="s">
        <v>1185</v>
      </c>
      <c r="D1821" t="s">
        <v>1186</v>
      </c>
      <c r="E1821">
        <v>125000</v>
      </c>
      <c r="F1821">
        <v>5</v>
      </c>
      <c r="G1821">
        <v>0</v>
      </c>
      <c r="H1821">
        <v>-5</v>
      </c>
      <c r="J1821" t="s">
        <v>6284</v>
      </c>
      <c r="K1821" t="str">
        <f t="shared" si="236"/>
        <v>153255</v>
      </c>
      <c r="L1821" t="str">
        <f t="shared" si="237"/>
        <v>THỰC PHẨM</v>
      </c>
    </row>
    <row r="1822" spans="1:12">
      <c r="A1822" t="s">
        <v>27</v>
      </c>
      <c r="B1822" t="s">
        <v>1184</v>
      </c>
      <c r="C1822" t="s">
        <v>1185</v>
      </c>
      <c r="D1822" t="s">
        <v>1186</v>
      </c>
      <c r="E1822">
        <v>125000</v>
      </c>
      <c r="F1822">
        <v>-2</v>
      </c>
      <c r="G1822">
        <v>0</v>
      </c>
      <c r="H1822">
        <v>2</v>
      </c>
      <c r="J1822" t="s">
        <v>6284</v>
      </c>
      <c r="K1822" t="str">
        <f t="shared" si="236"/>
        <v>153255</v>
      </c>
      <c r="L1822" t="str">
        <f t="shared" si="237"/>
        <v>THỰC PHẨM</v>
      </c>
    </row>
    <row r="1823" spans="1:12">
      <c r="A1823" t="s">
        <v>27</v>
      </c>
      <c r="B1823" t="s">
        <v>1449</v>
      </c>
      <c r="C1823" t="s">
        <v>1450</v>
      </c>
      <c r="D1823" t="s">
        <v>1451</v>
      </c>
      <c r="E1823">
        <v>125000</v>
      </c>
      <c r="F1823">
        <v>0</v>
      </c>
      <c r="G1823">
        <v>1</v>
      </c>
      <c r="I1823">
        <v>1</v>
      </c>
      <c r="J1823" t="s">
        <v>6203</v>
      </c>
      <c r="K1823" t="str">
        <f t="shared" si="236"/>
        <v>153256</v>
      </c>
      <c r="L1823" t="str">
        <f t="shared" si="237"/>
        <v>THỰC PHẨM</v>
      </c>
    </row>
    <row r="1824" spans="1:12">
      <c r="A1824" t="s">
        <v>27</v>
      </c>
      <c r="B1824" t="s">
        <v>1449</v>
      </c>
      <c r="C1824" t="s">
        <v>1450</v>
      </c>
      <c r="D1824" t="s">
        <v>1451</v>
      </c>
      <c r="E1824">
        <v>125000</v>
      </c>
      <c r="F1824">
        <v>6</v>
      </c>
      <c r="G1824">
        <v>0</v>
      </c>
      <c r="H1824">
        <v>-6</v>
      </c>
      <c r="J1824" t="s">
        <v>6203</v>
      </c>
      <c r="K1824" t="str">
        <f t="shared" si="236"/>
        <v>153256</v>
      </c>
      <c r="L1824" t="str">
        <f t="shared" si="237"/>
        <v>THỰC PHẨM</v>
      </c>
    </row>
    <row r="1825" spans="1:12">
      <c r="A1825" t="s">
        <v>27</v>
      </c>
      <c r="B1825" t="s">
        <v>1449</v>
      </c>
      <c r="C1825" t="s">
        <v>1450</v>
      </c>
      <c r="D1825" t="s">
        <v>1451</v>
      </c>
      <c r="E1825">
        <v>125000</v>
      </c>
      <c r="F1825">
        <v>1</v>
      </c>
      <c r="G1825">
        <v>0</v>
      </c>
      <c r="H1825">
        <v>-1</v>
      </c>
      <c r="J1825" t="s">
        <v>6203</v>
      </c>
      <c r="K1825" t="str">
        <f t="shared" si="236"/>
        <v>153256</v>
      </c>
      <c r="L1825" t="str">
        <f t="shared" si="237"/>
        <v>THỰC PHẨM</v>
      </c>
    </row>
    <row r="1826" spans="1:12">
      <c r="A1826" t="s">
        <v>27</v>
      </c>
      <c r="B1826" t="s">
        <v>5479</v>
      </c>
      <c r="C1826" t="s">
        <v>5402</v>
      </c>
      <c r="D1826" t="s">
        <v>5480</v>
      </c>
      <c r="E1826">
        <v>40000</v>
      </c>
      <c r="F1826">
        <v>26</v>
      </c>
      <c r="G1826">
        <v>20</v>
      </c>
      <c r="H1826">
        <v>-6</v>
      </c>
      <c r="J1826" t="s">
        <v>6695</v>
      </c>
      <c r="K1826" t="str">
        <f t="shared" si="236"/>
        <v>153282</v>
      </c>
      <c r="L1826" t="str">
        <f t="shared" si="237"/>
        <v>THỰC PHẨM</v>
      </c>
    </row>
    <row r="1827" spans="1:12">
      <c r="A1827" t="s">
        <v>27</v>
      </c>
      <c r="B1827" t="s">
        <v>5479</v>
      </c>
      <c r="C1827" t="s">
        <v>5402</v>
      </c>
      <c r="D1827" t="s">
        <v>5480</v>
      </c>
      <c r="E1827">
        <v>40000</v>
      </c>
      <c r="F1827">
        <v>10</v>
      </c>
      <c r="G1827">
        <v>9</v>
      </c>
      <c r="H1827">
        <v>-1</v>
      </c>
      <c r="J1827" t="s">
        <v>6695</v>
      </c>
      <c r="K1827" t="str">
        <f t="shared" si="236"/>
        <v>153282</v>
      </c>
      <c r="L1827" t="str">
        <f t="shared" si="237"/>
        <v>THỰC PHẨM</v>
      </c>
    </row>
    <row r="1828" spans="1:12">
      <c r="A1828" t="s">
        <v>27</v>
      </c>
      <c r="B1828" t="s">
        <v>5479</v>
      </c>
      <c r="C1828" t="s">
        <v>5402</v>
      </c>
      <c r="D1828" t="s">
        <v>5480</v>
      </c>
      <c r="E1828">
        <v>40000</v>
      </c>
      <c r="F1828">
        <v>-2</v>
      </c>
      <c r="G1828">
        <v>0</v>
      </c>
      <c r="H1828">
        <v>2</v>
      </c>
      <c r="J1828" t="s">
        <v>6695</v>
      </c>
      <c r="K1828" t="str">
        <f t="shared" si="236"/>
        <v>153282</v>
      </c>
      <c r="L1828" t="str">
        <f t="shared" si="237"/>
        <v>THỰC PHẨM</v>
      </c>
    </row>
    <row r="1829" spans="1:12">
      <c r="A1829" t="s">
        <v>27</v>
      </c>
      <c r="B1829" t="s">
        <v>5479</v>
      </c>
      <c r="C1829" t="s">
        <v>5402</v>
      </c>
      <c r="D1829" t="s">
        <v>5480</v>
      </c>
      <c r="E1829">
        <v>40000</v>
      </c>
      <c r="F1829">
        <v>-2</v>
      </c>
      <c r="G1829">
        <v>0</v>
      </c>
      <c r="H1829">
        <v>2</v>
      </c>
      <c r="J1829" t="s">
        <v>6695</v>
      </c>
      <c r="K1829" t="str">
        <f t="shared" si="236"/>
        <v>153282</v>
      </c>
      <c r="L1829" t="str">
        <f t="shared" si="237"/>
        <v>THỰC PHẨM</v>
      </c>
    </row>
    <row r="1830" spans="1:12">
      <c r="A1830" t="s">
        <v>27</v>
      </c>
      <c r="B1830" t="s">
        <v>5479</v>
      </c>
      <c r="C1830" t="s">
        <v>5402</v>
      </c>
      <c r="D1830" t="s">
        <v>5480</v>
      </c>
      <c r="E1830">
        <v>40000</v>
      </c>
      <c r="F1830">
        <v>-1</v>
      </c>
      <c r="G1830">
        <v>0</v>
      </c>
      <c r="H1830">
        <v>1</v>
      </c>
      <c r="J1830" t="s">
        <v>6695</v>
      </c>
      <c r="K1830" t="str">
        <f t="shared" ref="K1830:K1893" si="238">B1830</f>
        <v>153282</v>
      </c>
      <c r="L1830" t="str">
        <f t="shared" ref="L1830:L1893" si="239">A1830</f>
        <v>THỰC PHẨM</v>
      </c>
    </row>
    <row r="1831" spans="1:12">
      <c r="A1831" t="s">
        <v>27</v>
      </c>
      <c r="B1831" t="s">
        <v>5479</v>
      </c>
      <c r="C1831" t="s">
        <v>5402</v>
      </c>
      <c r="D1831" t="s">
        <v>5480</v>
      </c>
      <c r="E1831">
        <v>40000</v>
      </c>
      <c r="F1831">
        <v>-1</v>
      </c>
      <c r="G1831">
        <v>0</v>
      </c>
      <c r="H1831">
        <v>1</v>
      </c>
      <c r="J1831" t="s">
        <v>6695</v>
      </c>
      <c r="K1831" t="str">
        <f t="shared" si="238"/>
        <v>153282</v>
      </c>
      <c r="L1831" t="str">
        <f t="shared" si="239"/>
        <v>THỰC PHẨM</v>
      </c>
    </row>
    <row r="1832" spans="1:12">
      <c r="A1832" t="s">
        <v>27</v>
      </c>
      <c r="B1832" t="s">
        <v>4890</v>
      </c>
      <c r="C1832" t="s">
        <v>4865</v>
      </c>
      <c r="D1832" t="s">
        <v>4891</v>
      </c>
      <c r="E1832">
        <v>46000</v>
      </c>
      <c r="F1832">
        <v>1</v>
      </c>
      <c r="G1832">
        <v>0</v>
      </c>
      <c r="H1832">
        <v>-1</v>
      </c>
      <c r="J1832" t="s">
        <v>6596</v>
      </c>
      <c r="K1832" t="str">
        <f t="shared" si="238"/>
        <v>153286</v>
      </c>
      <c r="L1832" t="str">
        <f t="shared" si="239"/>
        <v>THỰC PHẨM</v>
      </c>
    </row>
    <row r="1833" spans="1:12">
      <c r="A1833" t="s">
        <v>27</v>
      </c>
      <c r="B1833" t="s">
        <v>4890</v>
      </c>
      <c r="C1833" t="s">
        <v>4865</v>
      </c>
      <c r="D1833" t="s">
        <v>4891</v>
      </c>
      <c r="E1833">
        <v>46000</v>
      </c>
      <c r="F1833">
        <v>-1</v>
      </c>
      <c r="G1833">
        <v>0</v>
      </c>
      <c r="H1833">
        <v>1</v>
      </c>
      <c r="J1833" t="s">
        <v>6596</v>
      </c>
      <c r="K1833" t="str">
        <f t="shared" si="238"/>
        <v>153286</v>
      </c>
      <c r="L1833" t="str">
        <f t="shared" si="239"/>
        <v>THỰC PHẨM</v>
      </c>
    </row>
    <row r="1834" spans="1:12">
      <c r="A1834" t="s">
        <v>27</v>
      </c>
      <c r="B1834" t="s">
        <v>4890</v>
      </c>
      <c r="C1834" t="s">
        <v>4865</v>
      </c>
      <c r="D1834" t="s">
        <v>4891</v>
      </c>
      <c r="E1834">
        <v>46000</v>
      </c>
      <c r="F1834">
        <v>-1</v>
      </c>
      <c r="G1834">
        <v>0</v>
      </c>
      <c r="H1834">
        <v>1</v>
      </c>
      <c r="J1834" t="s">
        <v>6596</v>
      </c>
      <c r="K1834" t="str">
        <f t="shared" si="238"/>
        <v>153286</v>
      </c>
      <c r="L1834" t="str">
        <f t="shared" si="239"/>
        <v>THỰC PHẨM</v>
      </c>
    </row>
    <row r="1835" spans="1:12">
      <c r="A1835" t="s">
        <v>27</v>
      </c>
      <c r="B1835" t="s">
        <v>5786</v>
      </c>
      <c r="C1835" t="s">
        <v>5779</v>
      </c>
      <c r="D1835" t="s">
        <v>5787</v>
      </c>
      <c r="E1835">
        <v>44000</v>
      </c>
      <c r="F1835">
        <v>1</v>
      </c>
      <c r="G1835">
        <v>0</v>
      </c>
      <c r="H1835">
        <v>-1</v>
      </c>
      <c r="J1835" t="s">
        <v>6731</v>
      </c>
      <c r="K1835" t="str">
        <f t="shared" si="238"/>
        <v>153287</v>
      </c>
      <c r="L1835" t="str">
        <f t="shared" si="239"/>
        <v>THỰC PHẨM</v>
      </c>
    </row>
    <row r="1836" spans="1:12">
      <c r="A1836" t="s">
        <v>27</v>
      </c>
      <c r="B1836" t="s">
        <v>5786</v>
      </c>
      <c r="C1836" t="s">
        <v>5779</v>
      </c>
      <c r="D1836" t="s">
        <v>5787</v>
      </c>
      <c r="E1836">
        <v>44000</v>
      </c>
      <c r="F1836">
        <v>3</v>
      </c>
      <c r="G1836">
        <v>0</v>
      </c>
      <c r="H1836">
        <v>-3</v>
      </c>
      <c r="J1836" t="s">
        <v>6731</v>
      </c>
      <c r="K1836" t="str">
        <f t="shared" si="238"/>
        <v>153287</v>
      </c>
      <c r="L1836" t="str">
        <f t="shared" si="239"/>
        <v>THỰC PHẨM</v>
      </c>
    </row>
    <row r="1837" spans="1:12">
      <c r="A1837" t="s">
        <v>27</v>
      </c>
      <c r="B1837" t="s">
        <v>5786</v>
      </c>
      <c r="C1837" t="s">
        <v>5779</v>
      </c>
      <c r="D1837" t="s">
        <v>5787</v>
      </c>
      <c r="E1837">
        <v>44000</v>
      </c>
      <c r="F1837">
        <v>-1</v>
      </c>
      <c r="G1837">
        <v>0</v>
      </c>
      <c r="H1837">
        <v>1</v>
      </c>
      <c r="J1837" t="s">
        <v>6731</v>
      </c>
      <c r="K1837" t="str">
        <f t="shared" si="238"/>
        <v>153287</v>
      </c>
      <c r="L1837" t="str">
        <f t="shared" si="239"/>
        <v>THỰC PHẨM</v>
      </c>
    </row>
    <row r="1838" spans="1:12">
      <c r="A1838" t="s">
        <v>27</v>
      </c>
      <c r="B1838" t="s">
        <v>1956</v>
      </c>
      <c r="C1838" t="s">
        <v>1957</v>
      </c>
      <c r="D1838" t="s">
        <v>1958</v>
      </c>
      <c r="E1838">
        <v>42000</v>
      </c>
      <c r="F1838">
        <v>2</v>
      </c>
      <c r="G1838">
        <v>1</v>
      </c>
      <c r="I1838">
        <v>-1</v>
      </c>
      <c r="J1838" t="s">
        <v>6162</v>
      </c>
      <c r="K1838" t="str">
        <f t="shared" si="238"/>
        <v>153289</v>
      </c>
      <c r="L1838" t="str">
        <f t="shared" si="239"/>
        <v>THỰC PHẨM</v>
      </c>
    </row>
    <row r="1839" spans="1:12">
      <c r="A1839" t="s">
        <v>27</v>
      </c>
      <c r="B1839" t="s">
        <v>1956</v>
      </c>
      <c r="C1839" t="s">
        <v>1957</v>
      </c>
      <c r="D1839" t="s">
        <v>1958</v>
      </c>
      <c r="E1839">
        <v>42000</v>
      </c>
      <c r="F1839">
        <v>-6</v>
      </c>
      <c r="G1839">
        <v>0</v>
      </c>
      <c r="H1839">
        <v>6</v>
      </c>
      <c r="J1839" t="s">
        <v>6162</v>
      </c>
      <c r="K1839" t="str">
        <f t="shared" si="238"/>
        <v>153289</v>
      </c>
      <c r="L1839" t="str">
        <f t="shared" si="239"/>
        <v>THỰC PHẨM</v>
      </c>
    </row>
    <row r="1840" spans="1:12">
      <c r="A1840" t="s">
        <v>27</v>
      </c>
      <c r="B1840" t="s">
        <v>1956</v>
      </c>
      <c r="C1840" t="s">
        <v>1957</v>
      </c>
      <c r="D1840" t="s">
        <v>1958</v>
      </c>
      <c r="E1840">
        <v>42000</v>
      </c>
      <c r="F1840">
        <v>2</v>
      </c>
      <c r="G1840">
        <v>0</v>
      </c>
      <c r="H1840">
        <v>-2</v>
      </c>
      <c r="J1840" t="s">
        <v>6162</v>
      </c>
      <c r="K1840" t="str">
        <f t="shared" si="238"/>
        <v>153289</v>
      </c>
      <c r="L1840" t="str">
        <f t="shared" si="239"/>
        <v>THỰC PHẨM</v>
      </c>
    </row>
    <row r="1841" spans="1:12">
      <c r="A1841" t="s">
        <v>27</v>
      </c>
      <c r="B1841" t="s">
        <v>1956</v>
      </c>
      <c r="C1841" t="s">
        <v>1957</v>
      </c>
      <c r="D1841" t="s">
        <v>1958</v>
      </c>
      <c r="E1841">
        <v>42000</v>
      </c>
      <c r="F1841">
        <v>4</v>
      </c>
      <c r="G1841">
        <v>2</v>
      </c>
      <c r="H1841">
        <v>-2</v>
      </c>
      <c r="J1841" t="s">
        <v>6162</v>
      </c>
      <c r="K1841" t="str">
        <f t="shared" si="238"/>
        <v>153289</v>
      </c>
      <c r="L1841" t="str">
        <f t="shared" si="239"/>
        <v>THỰC PHẨM</v>
      </c>
    </row>
    <row r="1842" spans="1:12">
      <c r="A1842" t="s">
        <v>27</v>
      </c>
      <c r="B1842" t="s">
        <v>4675</v>
      </c>
      <c r="C1842" t="s">
        <v>4676</v>
      </c>
      <c r="D1842" t="s">
        <v>4677</v>
      </c>
      <c r="E1842">
        <v>44000</v>
      </c>
      <c r="F1842">
        <v>6</v>
      </c>
      <c r="G1842">
        <v>0</v>
      </c>
      <c r="H1842">
        <v>-6</v>
      </c>
      <c r="J1842" t="s">
        <v>6559</v>
      </c>
      <c r="K1842" t="str">
        <f t="shared" si="238"/>
        <v>153290</v>
      </c>
      <c r="L1842" t="str">
        <f t="shared" si="239"/>
        <v>THỰC PHẨM</v>
      </c>
    </row>
    <row r="1843" spans="1:12">
      <c r="A1843" t="s">
        <v>27</v>
      </c>
      <c r="B1843" t="s">
        <v>4675</v>
      </c>
      <c r="C1843" t="s">
        <v>4676</v>
      </c>
      <c r="D1843" t="s">
        <v>4677</v>
      </c>
      <c r="E1843">
        <v>44000</v>
      </c>
      <c r="F1843">
        <v>-6</v>
      </c>
      <c r="G1843">
        <v>0</v>
      </c>
      <c r="H1843">
        <v>6</v>
      </c>
      <c r="J1843" t="s">
        <v>6559</v>
      </c>
      <c r="K1843" t="str">
        <f t="shared" si="238"/>
        <v>153290</v>
      </c>
      <c r="L1843" t="str">
        <f t="shared" si="239"/>
        <v>THỰC PHẨM</v>
      </c>
    </row>
    <row r="1844" spans="1:12">
      <c r="A1844" t="s">
        <v>27</v>
      </c>
      <c r="B1844" t="s">
        <v>4675</v>
      </c>
      <c r="C1844" t="s">
        <v>4676</v>
      </c>
      <c r="D1844" t="s">
        <v>4677</v>
      </c>
      <c r="E1844">
        <v>44000</v>
      </c>
      <c r="F1844">
        <v>8</v>
      </c>
      <c r="G1844">
        <v>7</v>
      </c>
      <c r="H1844">
        <v>-1</v>
      </c>
      <c r="J1844" t="s">
        <v>6559</v>
      </c>
      <c r="K1844" t="str">
        <f t="shared" si="238"/>
        <v>153290</v>
      </c>
      <c r="L1844" t="str">
        <f t="shared" si="239"/>
        <v>THỰC PHẨM</v>
      </c>
    </row>
    <row r="1845" spans="1:12">
      <c r="A1845" t="s">
        <v>27</v>
      </c>
      <c r="B1845" t="s">
        <v>4675</v>
      </c>
      <c r="C1845" t="s">
        <v>4676</v>
      </c>
      <c r="D1845" t="s">
        <v>4677</v>
      </c>
      <c r="E1845">
        <v>44000</v>
      </c>
      <c r="F1845">
        <v>-1</v>
      </c>
      <c r="G1845">
        <v>0</v>
      </c>
      <c r="H1845">
        <v>1</v>
      </c>
      <c r="J1845" t="s">
        <v>6559</v>
      </c>
      <c r="K1845" t="str">
        <f t="shared" si="238"/>
        <v>153290</v>
      </c>
      <c r="L1845" t="str">
        <f t="shared" si="239"/>
        <v>THỰC PHẨM</v>
      </c>
    </row>
    <row r="1846" spans="1:12">
      <c r="A1846" t="s">
        <v>27</v>
      </c>
      <c r="B1846" t="s">
        <v>4718</v>
      </c>
      <c r="C1846" t="s">
        <v>4705</v>
      </c>
      <c r="D1846" t="s">
        <v>4719</v>
      </c>
      <c r="E1846">
        <v>75000</v>
      </c>
      <c r="F1846">
        <v>1</v>
      </c>
      <c r="G1846">
        <v>0</v>
      </c>
      <c r="H1846">
        <v>-1</v>
      </c>
      <c r="J1846" t="s">
        <v>6565</v>
      </c>
      <c r="K1846" t="str">
        <f t="shared" si="238"/>
        <v>153291</v>
      </c>
      <c r="L1846" t="str">
        <f t="shared" si="239"/>
        <v>THỰC PHẨM</v>
      </c>
    </row>
    <row r="1847" spans="1:12">
      <c r="A1847" t="s">
        <v>27</v>
      </c>
      <c r="B1847" t="s">
        <v>4718</v>
      </c>
      <c r="C1847" t="s">
        <v>4705</v>
      </c>
      <c r="D1847" t="s">
        <v>4719</v>
      </c>
      <c r="E1847">
        <v>75000</v>
      </c>
      <c r="F1847">
        <v>2</v>
      </c>
      <c r="G1847">
        <v>0</v>
      </c>
      <c r="H1847">
        <v>-2</v>
      </c>
      <c r="J1847" t="s">
        <v>6565</v>
      </c>
      <c r="K1847" t="str">
        <f t="shared" si="238"/>
        <v>153291</v>
      </c>
      <c r="L1847" t="str">
        <f t="shared" si="239"/>
        <v>THỰC PHẨM</v>
      </c>
    </row>
    <row r="1848" spans="1:12">
      <c r="A1848" t="s">
        <v>27</v>
      </c>
      <c r="B1848" t="s">
        <v>4718</v>
      </c>
      <c r="C1848" t="s">
        <v>4705</v>
      </c>
      <c r="D1848" t="s">
        <v>4719</v>
      </c>
      <c r="E1848">
        <v>75000</v>
      </c>
      <c r="F1848">
        <v>-19</v>
      </c>
      <c r="G1848">
        <v>0</v>
      </c>
      <c r="H1848">
        <v>19</v>
      </c>
      <c r="J1848" t="s">
        <v>6565</v>
      </c>
      <c r="K1848" t="str">
        <f t="shared" si="238"/>
        <v>153291</v>
      </c>
      <c r="L1848" t="str">
        <f t="shared" si="239"/>
        <v>THỰC PHẨM</v>
      </c>
    </row>
    <row r="1849" spans="1:12">
      <c r="A1849" t="s">
        <v>27</v>
      </c>
      <c r="B1849" t="s">
        <v>330</v>
      </c>
      <c r="C1849" t="s">
        <v>331</v>
      </c>
      <c r="D1849" t="s">
        <v>332</v>
      </c>
      <c r="E1849">
        <v>130000</v>
      </c>
      <c r="F1849">
        <v>0</v>
      </c>
      <c r="G1849">
        <v>11</v>
      </c>
      <c r="I1849">
        <v>11</v>
      </c>
      <c r="J1849" t="s">
        <v>6345</v>
      </c>
      <c r="K1849" t="str">
        <f t="shared" si="238"/>
        <v>153310</v>
      </c>
      <c r="L1849" t="str">
        <f t="shared" si="239"/>
        <v>THỰC PHẨM</v>
      </c>
    </row>
    <row r="1850" spans="1:12">
      <c r="A1850" t="s">
        <v>27</v>
      </c>
      <c r="B1850" t="s">
        <v>330</v>
      </c>
      <c r="C1850" t="s">
        <v>331</v>
      </c>
      <c r="D1850" t="s">
        <v>332</v>
      </c>
      <c r="E1850">
        <v>115000</v>
      </c>
      <c r="F1850">
        <v>8</v>
      </c>
      <c r="G1850">
        <v>4</v>
      </c>
      <c r="H1850">
        <v>-4</v>
      </c>
      <c r="J1850" t="s">
        <v>6345</v>
      </c>
      <c r="K1850" t="str">
        <f t="shared" si="238"/>
        <v>153310</v>
      </c>
      <c r="L1850" t="str">
        <f t="shared" si="239"/>
        <v>THỰC PHẨM</v>
      </c>
    </row>
    <row r="1851" spans="1:12">
      <c r="A1851" t="s">
        <v>27</v>
      </c>
      <c r="B1851" t="s">
        <v>330</v>
      </c>
      <c r="C1851" t="s">
        <v>331</v>
      </c>
      <c r="D1851" t="s">
        <v>332</v>
      </c>
      <c r="E1851">
        <v>115000</v>
      </c>
      <c r="F1851">
        <v>3</v>
      </c>
      <c r="G1851">
        <v>2</v>
      </c>
      <c r="H1851">
        <v>-1</v>
      </c>
      <c r="J1851" t="s">
        <v>6345</v>
      </c>
      <c r="K1851" t="str">
        <f t="shared" si="238"/>
        <v>153310</v>
      </c>
      <c r="L1851" t="str">
        <f t="shared" si="239"/>
        <v>THỰC PHẨM</v>
      </c>
    </row>
    <row r="1852" spans="1:12">
      <c r="A1852" t="s">
        <v>27</v>
      </c>
      <c r="B1852" t="s">
        <v>330</v>
      </c>
      <c r="C1852" t="s">
        <v>331</v>
      </c>
      <c r="D1852" t="s">
        <v>332</v>
      </c>
      <c r="E1852">
        <v>130000</v>
      </c>
      <c r="F1852">
        <v>5</v>
      </c>
      <c r="G1852">
        <v>0</v>
      </c>
      <c r="H1852">
        <v>-5</v>
      </c>
      <c r="J1852" t="s">
        <v>6345</v>
      </c>
      <c r="K1852" t="str">
        <f t="shared" si="238"/>
        <v>153310</v>
      </c>
      <c r="L1852" t="str">
        <f t="shared" si="239"/>
        <v>THỰC PHẨM</v>
      </c>
    </row>
    <row r="1853" spans="1:12">
      <c r="A1853" t="s">
        <v>27</v>
      </c>
      <c r="B1853" t="s">
        <v>228</v>
      </c>
      <c r="C1853" t="s">
        <v>4957</v>
      </c>
      <c r="D1853" t="s">
        <v>230</v>
      </c>
      <c r="E1853">
        <v>115000</v>
      </c>
      <c r="F1853">
        <v>1</v>
      </c>
      <c r="G1853">
        <v>0</v>
      </c>
      <c r="H1853">
        <v>-1</v>
      </c>
      <c r="J1853" t="s">
        <v>6137</v>
      </c>
      <c r="K1853" t="str">
        <f t="shared" si="238"/>
        <v>153311</v>
      </c>
      <c r="L1853" t="str">
        <f t="shared" si="239"/>
        <v>THỰC PHẨM</v>
      </c>
    </row>
    <row r="1854" spans="1:12">
      <c r="A1854" t="s">
        <v>27</v>
      </c>
      <c r="B1854" t="s">
        <v>228</v>
      </c>
      <c r="C1854" t="s">
        <v>229</v>
      </c>
      <c r="D1854" t="s">
        <v>230</v>
      </c>
      <c r="E1854">
        <v>130000</v>
      </c>
      <c r="F1854">
        <v>7</v>
      </c>
      <c r="G1854">
        <v>4</v>
      </c>
      <c r="I1854">
        <v>-3</v>
      </c>
      <c r="J1854" t="s">
        <v>6137</v>
      </c>
      <c r="K1854" t="str">
        <f t="shared" si="238"/>
        <v>153311</v>
      </c>
      <c r="L1854" t="str">
        <f t="shared" si="239"/>
        <v>THỰC PHẨM</v>
      </c>
    </row>
    <row r="1855" spans="1:12">
      <c r="A1855" t="s">
        <v>27</v>
      </c>
      <c r="B1855" t="s">
        <v>228</v>
      </c>
      <c r="C1855" t="s">
        <v>229</v>
      </c>
      <c r="D1855" t="s">
        <v>230</v>
      </c>
      <c r="E1855">
        <v>115000</v>
      </c>
      <c r="F1855">
        <v>-1</v>
      </c>
      <c r="G1855">
        <v>0</v>
      </c>
      <c r="H1855">
        <v>1</v>
      </c>
      <c r="J1855" t="s">
        <v>6137</v>
      </c>
      <c r="K1855" t="str">
        <f t="shared" si="238"/>
        <v>153311</v>
      </c>
      <c r="L1855" t="str">
        <f t="shared" si="239"/>
        <v>THỰC PHẨM</v>
      </c>
    </row>
    <row r="1856" spans="1:12">
      <c r="A1856" t="s">
        <v>27</v>
      </c>
      <c r="B1856" t="s">
        <v>228</v>
      </c>
      <c r="C1856" t="s">
        <v>229</v>
      </c>
      <c r="D1856" t="s">
        <v>230</v>
      </c>
      <c r="E1856">
        <v>115000</v>
      </c>
      <c r="F1856">
        <v>1</v>
      </c>
      <c r="G1856">
        <v>0</v>
      </c>
      <c r="H1856">
        <v>-1</v>
      </c>
      <c r="J1856" t="s">
        <v>6137</v>
      </c>
      <c r="K1856" t="str">
        <f t="shared" si="238"/>
        <v>153311</v>
      </c>
      <c r="L1856" t="str">
        <f t="shared" si="239"/>
        <v>THỰC PHẨM</v>
      </c>
    </row>
    <row r="1857" spans="1:12">
      <c r="A1857" t="s">
        <v>27</v>
      </c>
      <c r="B1857" t="s">
        <v>228</v>
      </c>
      <c r="C1857" t="s">
        <v>229</v>
      </c>
      <c r="D1857" t="s">
        <v>230</v>
      </c>
      <c r="E1857">
        <v>115000</v>
      </c>
      <c r="F1857">
        <v>1</v>
      </c>
      <c r="G1857">
        <v>0</v>
      </c>
      <c r="H1857">
        <v>-1</v>
      </c>
      <c r="J1857" t="s">
        <v>6137</v>
      </c>
      <c r="K1857" t="str">
        <f t="shared" si="238"/>
        <v>153311</v>
      </c>
      <c r="L1857" t="str">
        <f t="shared" si="239"/>
        <v>THỰC PHẨM</v>
      </c>
    </row>
    <row r="1858" spans="1:12">
      <c r="A1858" t="s">
        <v>27</v>
      </c>
      <c r="B1858" t="s">
        <v>228</v>
      </c>
      <c r="C1858" t="s">
        <v>229</v>
      </c>
      <c r="D1858" t="s">
        <v>230</v>
      </c>
      <c r="E1858">
        <v>130000</v>
      </c>
      <c r="F1858">
        <v>1</v>
      </c>
      <c r="G1858">
        <v>0</v>
      </c>
      <c r="H1858">
        <v>-1</v>
      </c>
      <c r="J1858" t="s">
        <v>6137</v>
      </c>
      <c r="K1858" t="str">
        <f t="shared" si="238"/>
        <v>153311</v>
      </c>
      <c r="L1858" t="str">
        <f t="shared" si="239"/>
        <v>THỰC PHẨM</v>
      </c>
    </row>
    <row r="1859" spans="1:12">
      <c r="A1859" t="s">
        <v>27</v>
      </c>
      <c r="B1859" t="s">
        <v>228</v>
      </c>
      <c r="C1859" t="s">
        <v>229</v>
      </c>
      <c r="D1859" t="s">
        <v>230</v>
      </c>
      <c r="E1859">
        <v>130000</v>
      </c>
      <c r="F1859">
        <v>11</v>
      </c>
      <c r="G1859">
        <v>10</v>
      </c>
      <c r="H1859">
        <v>-1</v>
      </c>
      <c r="J1859" t="s">
        <v>6137</v>
      </c>
      <c r="K1859" t="str">
        <f t="shared" si="238"/>
        <v>153311</v>
      </c>
      <c r="L1859" t="str">
        <f t="shared" si="239"/>
        <v>THỰC PHẨM</v>
      </c>
    </row>
    <row r="1860" spans="1:12">
      <c r="A1860" t="s">
        <v>27</v>
      </c>
      <c r="B1860" t="s">
        <v>231</v>
      </c>
      <c r="C1860" t="s">
        <v>6750</v>
      </c>
      <c r="D1860" t="s">
        <v>233</v>
      </c>
      <c r="E1860">
        <v>115000</v>
      </c>
      <c r="F1860">
        <v>-1</v>
      </c>
      <c r="G1860">
        <v>0</v>
      </c>
      <c r="H1860">
        <v>1</v>
      </c>
      <c r="J1860" t="s">
        <v>6334</v>
      </c>
      <c r="K1860" t="str">
        <f t="shared" si="238"/>
        <v>153313</v>
      </c>
      <c r="L1860" t="str">
        <f t="shared" si="239"/>
        <v>THỰC PHẨM</v>
      </c>
    </row>
    <row r="1861" spans="1:12">
      <c r="A1861" t="s">
        <v>27</v>
      </c>
      <c r="B1861" t="s">
        <v>231</v>
      </c>
      <c r="C1861" t="s">
        <v>232</v>
      </c>
      <c r="D1861" t="s">
        <v>233</v>
      </c>
      <c r="E1861">
        <v>130000</v>
      </c>
      <c r="F1861">
        <v>2</v>
      </c>
      <c r="G1861">
        <v>10</v>
      </c>
      <c r="I1861">
        <v>8</v>
      </c>
      <c r="J1861" t="s">
        <v>6334</v>
      </c>
      <c r="K1861" t="str">
        <f t="shared" si="238"/>
        <v>153313</v>
      </c>
      <c r="L1861" t="str">
        <f t="shared" si="239"/>
        <v>THỰC PHẨM</v>
      </c>
    </row>
    <row r="1862" spans="1:12">
      <c r="A1862" t="s">
        <v>27</v>
      </c>
      <c r="B1862" t="s">
        <v>231</v>
      </c>
      <c r="C1862" t="s">
        <v>232</v>
      </c>
      <c r="D1862" t="s">
        <v>233</v>
      </c>
      <c r="E1862">
        <v>115000</v>
      </c>
      <c r="F1862">
        <v>54</v>
      </c>
      <c r="G1862">
        <v>52</v>
      </c>
      <c r="H1862">
        <v>-2</v>
      </c>
      <c r="J1862" t="s">
        <v>6334</v>
      </c>
      <c r="K1862" t="str">
        <f t="shared" si="238"/>
        <v>153313</v>
      </c>
      <c r="L1862" t="str">
        <f t="shared" si="239"/>
        <v>THỰC PHẨM</v>
      </c>
    </row>
    <row r="1863" spans="1:12">
      <c r="A1863" t="s">
        <v>27</v>
      </c>
      <c r="B1863" t="s">
        <v>231</v>
      </c>
      <c r="C1863" t="s">
        <v>232</v>
      </c>
      <c r="D1863" t="s">
        <v>233</v>
      </c>
      <c r="E1863">
        <v>115000</v>
      </c>
      <c r="F1863">
        <v>47</v>
      </c>
      <c r="G1863">
        <v>35</v>
      </c>
      <c r="H1863">
        <v>-12</v>
      </c>
      <c r="J1863" t="s">
        <v>6334</v>
      </c>
      <c r="K1863" t="str">
        <f t="shared" si="238"/>
        <v>153313</v>
      </c>
      <c r="L1863" t="str">
        <f t="shared" si="239"/>
        <v>THỰC PHẨM</v>
      </c>
    </row>
    <row r="1864" spans="1:12">
      <c r="A1864" t="s">
        <v>27</v>
      </c>
      <c r="B1864" t="s">
        <v>231</v>
      </c>
      <c r="C1864" t="s">
        <v>232</v>
      </c>
      <c r="D1864" t="s">
        <v>233</v>
      </c>
      <c r="E1864">
        <v>115000</v>
      </c>
      <c r="F1864">
        <v>-5</v>
      </c>
      <c r="G1864">
        <v>0</v>
      </c>
      <c r="H1864">
        <v>5</v>
      </c>
      <c r="J1864" t="s">
        <v>6334</v>
      </c>
      <c r="K1864" t="str">
        <f t="shared" si="238"/>
        <v>153313</v>
      </c>
      <c r="L1864" t="str">
        <f t="shared" si="239"/>
        <v>THỰC PHẨM</v>
      </c>
    </row>
    <row r="1865" spans="1:12">
      <c r="A1865" t="s">
        <v>27</v>
      </c>
      <c r="B1865" t="s">
        <v>231</v>
      </c>
      <c r="C1865" t="s">
        <v>232</v>
      </c>
      <c r="D1865" t="s">
        <v>233</v>
      </c>
      <c r="E1865">
        <v>115000</v>
      </c>
      <c r="F1865">
        <v>-4</v>
      </c>
      <c r="G1865">
        <v>0</v>
      </c>
      <c r="H1865">
        <v>4</v>
      </c>
      <c r="J1865" t="s">
        <v>6334</v>
      </c>
      <c r="K1865" t="str">
        <f t="shared" si="238"/>
        <v>153313</v>
      </c>
      <c r="L1865" t="str">
        <f t="shared" si="239"/>
        <v>THỰC PHẨM</v>
      </c>
    </row>
    <row r="1866" spans="1:12">
      <c r="A1866" t="s">
        <v>27</v>
      </c>
      <c r="B1866" t="s">
        <v>231</v>
      </c>
      <c r="C1866" t="s">
        <v>232</v>
      </c>
      <c r="D1866" t="s">
        <v>233</v>
      </c>
      <c r="E1866">
        <v>115000</v>
      </c>
      <c r="F1866">
        <v>-1</v>
      </c>
      <c r="G1866">
        <v>0</v>
      </c>
      <c r="H1866">
        <v>1</v>
      </c>
      <c r="J1866" t="s">
        <v>6334</v>
      </c>
      <c r="K1866" t="str">
        <f t="shared" si="238"/>
        <v>153313</v>
      </c>
      <c r="L1866" t="str">
        <f t="shared" si="239"/>
        <v>THỰC PHẨM</v>
      </c>
    </row>
    <row r="1867" spans="1:12">
      <c r="A1867" t="s">
        <v>27</v>
      </c>
      <c r="B1867" t="s">
        <v>231</v>
      </c>
      <c r="C1867" t="s">
        <v>232</v>
      </c>
      <c r="D1867" t="s">
        <v>233</v>
      </c>
      <c r="E1867">
        <v>115000</v>
      </c>
      <c r="F1867">
        <v>-1</v>
      </c>
      <c r="G1867">
        <v>0</v>
      </c>
      <c r="H1867">
        <v>1</v>
      </c>
      <c r="J1867" t="s">
        <v>6334</v>
      </c>
      <c r="K1867" t="str">
        <f t="shared" si="238"/>
        <v>153313</v>
      </c>
      <c r="L1867" t="str">
        <f t="shared" si="239"/>
        <v>THỰC PHẨM</v>
      </c>
    </row>
    <row r="1868" spans="1:12">
      <c r="A1868" t="s">
        <v>27</v>
      </c>
      <c r="B1868" t="s">
        <v>231</v>
      </c>
      <c r="C1868" t="s">
        <v>232</v>
      </c>
      <c r="D1868" t="s">
        <v>233</v>
      </c>
      <c r="E1868">
        <v>115000</v>
      </c>
      <c r="F1868">
        <v>-9</v>
      </c>
      <c r="G1868">
        <v>0</v>
      </c>
      <c r="H1868">
        <v>9</v>
      </c>
      <c r="J1868" t="s">
        <v>6334</v>
      </c>
      <c r="K1868" t="str">
        <f t="shared" si="238"/>
        <v>153313</v>
      </c>
      <c r="L1868" t="str">
        <f t="shared" si="239"/>
        <v>THỰC PHẨM</v>
      </c>
    </row>
    <row r="1869" spans="1:12">
      <c r="A1869" t="s">
        <v>27</v>
      </c>
      <c r="B1869" t="s">
        <v>231</v>
      </c>
      <c r="C1869" t="s">
        <v>232</v>
      </c>
      <c r="D1869" t="s">
        <v>233</v>
      </c>
      <c r="E1869">
        <v>115000</v>
      </c>
      <c r="F1869">
        <v>-3</v>
      </c>
      <c r="G1869">
        <v>0</v>
      </c>
      <c r="H1869">
        <v>3</v>
      </c>
      <c r="J1869" t="s">
        <v>6334</v>
      </c>
      <c r="K1869" t="str">
        <f t="shared" si="238"/>
        <v>153313</v>
      </c>
      <c r="L1869" t="str">
        <f t="shared" si="239"/>
        <v>THỰC PHẨM</v>
      </c>
    </row>
    <row r="1870" spans="1:12">
      <c r="A1870" t="s">
        <v>27</v>
      </c>
      <c r="B1870" t="s">
        <v>1262</v>
      </c>
      <c r="C1870" t="s">
        <v>1263</v>
      </c>
      <c r="D1870" t="s">
        <v>1264</v>
      </c>
      <c r="E1870">
        <v>130000</v>
      </c>
      <c r="F1870">
        <v>0</v>
      </c>
      <c r="G1870">
        <v>2</v>
      </c>
      <c r="I1870">
        <v>2</v>
      </c>
      <c r="J1870" t="s">
        <v>6251</v>
      </c>
      <c r="K1870" t="str">
        <f t="shared" si="238"/>
        <v>153314</v>
      </c>
      <c r="L1870" t="str">
        <f t="shared" si="239"/>
        <v>THỰC PHẨM</v>
      </c>
    </row>
    <row r="1871" spans="1:12">
      <c r="A1871" t="s">
        <v>27</v>
      </c>
      <c r="B1871" t="s">
        <v>1262</v>
      </c>
      <c r="C1871" t="s">
        <v>1263</v>
      </c>
      <c r="D1871" t="s">
        <v>1264</v>
      </c>
      <c r="E1871">
        <v>115000</v>
      </c>
      <c r="F1871">
        <v>14</v>
      </c>
      <c r="G1871">
        <v>13</v>
      </c>
      <c r="H1871">
        <v>-1</v>
      </c>
      <c r="J1871" t="s">
        <v>6251</v>
      </c>
      <c r="K1871" t="str">
        <f t="shared" si="238"/>
        <v>153314</v>
      </c>
      <c r="L1871" t="str">
        <f t="shared" si="239"/>
        <v>THỰC PHẨM</v>
      </c>
    </row>
    <row r="1872" spans="1:12">
      <c r="A1872" t="s">
        <v>27</v>
      </c>
      <c r="B1872" t="s">
        <v>1262</v>
      </c>
      <c r="C1872" t="s">
        <v>1263</v>
      </c>
      <c r="D1872" t="s">
        <v>1264</v>
      </c>
      <c r="E1872">
        <v>130000</v>
      </c>
      <c r="F1872">
        <v>17</v>
      </c>
      <c r="G1872">
        <v>16</v>
      </c>
      <c r="H1872">
        <v>-1</v>
      </c>
      <c r="J1872" t="s">
        <v>6251</v>
      </c>
      <c r="K1872" t="str">
        <f t="shared" si="238"/>
        <v>153314</v>
      </c>
      <c r="L1872" t="str">
        <f t="shared" si="239"/>
        <v>THỰC PHẨM</v>
      </c>
    </row>
    <row r="1873" spans="1:12">
      <c r="A1873" t="s">
        <v>27</v>
      </c>
      <c r="B1873" t="s">
        <v>1262</v>
      </c>
      <c r="C1873" t="s">
        <v>1263</v>
      </c>
      <c r="D1873" t="s">
        <v>1264</v>
      </c>
      <c r="E1873">
        <v>130000</v>
      </c>
      <c r="F1873">
        <v>-1</v>
      </c>
      <c r="G1873">
        <v>0</v>
      </c>
      <c r="H1873">
        <v>1</v>
      </c>
      <c r="J1873" t="s">
        <v>6251</v>
      </c>
      <c r="K1873" t="str">
        <f t="shared" si="238"/>
        <v>153314</v>
      </c>
      <c r="L1873" t="str">
        <f t="shared" si="239"/>
        <v>THỰC PHẨM</v>
      </c>
    </row>
    <row r="1874" spans="1:12">
      <c r="A1874" t="s">
        <v>27</v>
      </c>
      <c r="B1874" t="s">
        <v>1262</v>
      </c>
      <c r="C1874" t="s">
        <v>1263</v>
      </c>
      <c r="D1874" t="s">
        <v>1264</v>
      </c>
      <c r="E1874">
        <v>130000</v>
      </c>
      <c r="F1874">
        <v>-1</v>
      </c>
      <c r="G1874">
        <v>0</v>
      </c>
      <c r="H1874">
        <v>1</v>
      </c>
      <c r="J1874" t="s">
        <v>6251</v>
      </c>
      <c r="K1874" t="str">
        <f t="shared" si="238"/>
        <v>153314</v>
      </c>
      <c r="L1874" t="str">
        <f t="shared" si="239"/>
        <v>THỰC PHẨM</v>
      </c>
    </row>
    <row r="1875" spans="1:12">
      <c r="A1875" t="s">
        <v>27</v>
      </c>
      <c r="B1875" t="s">
        <v>935</v>
      </c>
      <c r="C1875" t="s">
        <v>936</v>
      </c>
      <c r="D1875" t="s">
        <v>937</v>
      </c>
      <c r="E1875">
        <v>130000</v>
      </c>
      <c r="F1875">
        <v>3</v>
      </c>
      <c r="G1875">
        <v>13</v>
      </c>
      <c r="I1875">
        <v>10</v>
      </c>
      <c r="J1875" t="s">
        <v>6344</v>
      </c>
      <c r="K1875" t="str">
        <f t="shared" si="238"/>
        <v>153315</v>
      </c>
      <c r="L1875" t="str">
        <f t="shared" si="239"/>
        <v>THỰC PHẨM</v>
      </c>
    </row>
    <row r="1876" spans="1:12">
      <c r="A1876" t="s">
        <v>27</v>
      </c>
      <c r="B1876" t="s">
        <v>935</v>
      </c>
      <c r="C1876" t="s">
        <v>936</v>
      </c>
      <c r="D1876" t="s">
        <v>937</v>
      </c>
      <c r="E1876">
        <v>115000</v>
      </c>
      <c r="F1876">
        <v>12</v>
      </c>
      <c r="G1876">
        <v>7</v>
      </c>
      <c r="H1876">
        <v>-5</v>
      </c>
      <c r="J1876" t="s">
        <v>6344</v>
      </c>
      <c r="K1876" t="str">
        <f t="shared" si="238"/>
        <v>153315</v>
      </c>
      <c r="L1876" t="str">
        <f t="shared" si="239"/>
        <v>THỰC PHẨM</v>
      </c>
    </row>
    <row r="1877" spans="1:12">
      <c r="A1877" t="s">
        <v>27</v>
      </c>
      <c r="B1877" t="s">
        <v>935</v>
      </c>
      <c r="C1877" t="s">
        <v>936</v>
      </c>
      <c r="D1877" t="s">
        <v>937</v>
      </c>
      <c r="E1877">
        <v>115000</v>
      </c>
      <c r="F1877">
        <v>12</v>
      </c>
      <c r="G1877">
        <v>11</v>
      </c>
      <c r="H1877">
        <v>-1</v>
      </c>
      <c r="J1877" t="s">
        <v>6344</v>
      </c>
      <c r="K1877" t="str">
        <f t="shared" si="238"/>
        <v>153315</v>
      </c>
      <c r="L1877" t="str">
        <f t="shared" si="239"/>
        <v>THỰC PHẨM</v>
      </c>
    </row>
    <row r="1878" spans="1:12">
      <c r="A1878" t="s">
        <v>27</v>
      </c>
      <c r="B1878" t="s">
        <v>935</v>
      </c>
      <c r="C1878" t="s">
        <v>936</v>
      </c>
      <c r="D1878" t="s">
        <v>937</v>
      </c>
      <c r="E1878">
        <v>115000</v>
      </c>
      <c r="F1878">
        <v>9</v>
      </c>
      <c r="G1878">
        <v>0</v>
      </c>
      <c r="H1878">
        <v>-9</v>
      </c>
      <c r="J1878" t="s">
        <v>6344</v>
      </c>
      <c r="K1878" t="str">
        <f t="shared" si="238"/>
        <v>153315</v>
      </c>
      <c r="L1878" t="str">
        <f t="shared" si="239"/>
        <v>THỰC PHẨM</v>
      </c>
    </row>
    <row r="1879" spans="1:12">
      <c r="A1879" t="s">
        <v>27</v>
      </c>
      <c r="B1879" t="s">
        <v>935</v>
      </c>
      <c r="C1879" t="s">
        <v>936</v>
      </c>
      <c r="D1879" t="s">
        <v>937</v>
      </c>
      <c r="E1879">
        <v>115000</v>
      </c>
      <c r="F1879">
        <v>3</v>
      </c>
      <c r="G1879">
        <v>0</v>
      </c>
      <c r="H1879">
        <v>-3</v>
      </c>
      <c r="J1879" t="s">
        <v>6344</v>
      </c>
      <c r="K1879" t="str">
        <f t="shared" si="238"/>
        <v>153315</v>
      </c>
      <c r="L1879" t="str">
        <f t="shared" si="239"/>
        <v>THỰC PHẨM</v>
      </c>
    </row>
    <row r="1880" spans="1:12">
      <c r="A1880" t="s">
        <v>27</v>
      </c>
      <c r="B1880" t="s">
        <v>3402</v>
      </c>
      <c r="C1880" t="s">
        <v>3403</v>
      </c>
      <c r="D1880" t="s">
        <v>3404</v>
      </c>
      <c r="E1880">
        <v>165000</v>
      </c>
      <c r="F1880">
        <v>203</v>
      </c>
      <c r="G1880">
        <v>215</v>
      </c>
      <c r="I1880">
        <v>12</v>
      </c>
      <c r="J1880" t="s">
        <v>6351</v>
      </c>
      <c r="K1880" t="str">
        <f t="shared" si="238"/>
        <v>153325</v>
      </c>
      <c r="L1880" t="str">
        <f t="shared" si="239"/>
        <v>THỰC PHẨM</v>
      </c>
    </row>
    <row r="1881" spans="1:12">
      <c r="A1881" t="s">
        <v>27</v>
      </c>
      <c r="B1881" t="s">
        <v>3402</v>
      </c>
      <c r="C1881" t="s">
        <v>3403</v>
      </c>
      <c r="D1881" t="s">
        <v>3404</v>
      </c>
      <c r="E1881">
        <v>165000</v>
      </c>
      <c r="F1881">
        <v>-42</v>
      </c>
      <c r="G1881">
        <v>0</v>
      </c>
      <c r="H1881">
        <v>42</v>
      </c>
      <c r="J1881" t="s">
        <v>6351</v>
      </c>
      <c r="K1881" t="str">
        <f t="shared" si="238"/>
        <v>153325</v>
      </c>
      <c r="L1881" t="str">
        <f t="shared" si="239"/>
        <v>THỰC PHẨM</v>
      </c>
    </row>
    <row r="1882" spans="1:12">
      <c r="A1882" t="s">
        <v>27</v>
      </c>
      <c r="B1882" t="s">
        <v>3402</v>
      </c>
      <c r="C1882" t="s">
        <v>3403</v>
      </c>
      <c r="D1882" t="s">
        <v>3404</v>
      </c>
      <c r="E1882">
        <v>165000</v>
      </c>
      <c r="F1882">
        <v>-22</v>
      </c>
      <c r="G1882">
        <v>0</v>
      </c>
      <c r="H1882">
        <v>22</v>
      </c>
      <c r="J1882" t="s">
        <v>6351</v>
      </c>
      <c r="K1882" t="str">
        <f t="shared" si="238"/>
        <v>153325</v>
      </c>
      <c r="L1882" t="str">
        <f t="shared" si="239"/>
        <v>THỰC PHẨM</v>
      </c>
    </row>
    <row r="1883" spans="1:12">
      <c r="A1883" t="s">
        <v>27</v>
      </c>
      <c r="B1883" t="s">
        <v>3402</v>
      </c>
      <c r="C1883" t="s">
        <v>3403</v>
      </c>
      <c r="D1883" t="s">
        <v>3404</v>
      </c>
      <c r="E1883">
        <v>165000</v>
      </c>
      <c r="F1883">
        <v>-25</v>
      </c>
      <c r="G1883">
        <v>0</v>
      </c>
      <c r="H1883">
        <v>25</v>
      </c>
      <c r="J1883" t="s">
        <v>6351</v>
      </c>
      <c r="K1883" t="str">
        <f t="shared" si="238"/>
        <v>153325</v>
      </c>
      <c r="L1883" t="str">
        <f t="shared" si="239"/>
        <v>THỰC PHẨM</v>
      </c>
    </row>
    <row r="1884" spans="1:12">
      <c r="A1884" t="s">
        <v>27</v>
      </c>
      <c r="B1884" t="s">
        <v>3402</v>
      </c>
      <c r="C1884" t="s">
        <v>3403</v>
      </c>
      <c r="D1884" t="s">
        <v>3404</v>
      </c>
      <c r="E1884">
        <v>165000</v>
      </c>
      <c r="F1884">
        <v>-10</v>
      </c>
      <c r="G1884">
        <v>0</v>
      </c>
      <c r="H1884">
        <v>10</v>
      </c>
      <c r="J1884" t="s">
        <v>6351</v>
      </c>
      <c r="K1884" t="str">
        <f t="shared" si="238"/>
        <v>153325</v>
      </c>
      <c r="L1884" t="str">
        <f t="shared" si="239"/>
        <v>THỰC PHẨM</v>
      </c>
    </row>
    <row r="1885" spans="1:12">
      <c r="A1885" t="s">
        <v>27</v>
      </c>
      <c r="B1885" t="s">
        <v>3402</v>
      </c>
      <c r="C1885" t="s">
        <v>3403</v>
      </c>
      <c r="D1885" t="s">
        <v>3404</v>
      </c>
      <c r="E1885">
        <v>165000</v>
      </c>
      <c r="F1885">
        <v>-5</v>
      </c>
      <c r="G1885">
        <v>0</v>
      </c>
      <c r="H1885">
        <v>5</v>
      </c>
      <c r="J1885" t="s">
        <v>6351</v>
      </c>
      <c r="K1885" t="str">
        <f t="shared" si="238"/>
        <v>153325</v>
      </c>
      <c r="L1885" t="str">
        <f t="shared" si="239"/>
        <v>THỰC PHẨM</v>
      </c>
    </row>
    <row r="1886" spans="1:12">
      <c r="A1886" t="s">
        <v>27</v>
      </c>
      <c r="B1886" t="s">
        <v>3402</v>
      </c>
      <c r="C1886" t="s">
        <v>3403</v>
      </c>
      <c r="D1886" t="s">
        <v>3404</v>
      </c>
      <c r="E1886">
        <v>165000</v>
      </c>
      <c r="F1886">
        <v>-3</v>
      </c>
      <c r="G1886">
        <v>0</v>
      </c>
      <c r="H1886">
        <v>3</v>
      </c>
      <c r="J1886" t="s">
        <v>6351</v>
      </c>
      <c r="K1886" t="str">
        <f t="shared" si="238"/>
        <v>153325</v>
      </c>
      <c r="L1886" t="str">
        <f t="shared" si="239"/>
        <v>THỰC PHẨM</v>
      </c>
    </row>
    <row r="1887" spans="1:12">
      <c r="A1887" t="s">
        <v>27</v>
      </c>
      <c r="B1887" t="s">
        <v>3402</v>
      </c>
      <c r="C1887" t="s">
        <v>3403</v>
      </c>
      <c r="D1887" t="s">
        <v>3404</v>
      </c>
      <c r="E1887">
        <v>165000</v>
      </c>
      <c r="F1887">
        <v>-14</v>
      </c>
      <c r="G1887">
        <v>0</v>
      </c>
      <c r="H1887">
        <v>14</v>
      </c>
      <c r="J1887" t="s">
        <v>6351</v>
      </c>
      <c r="K1887" t="str">
        <f t="shared" si="238"/>
        <v>153325</v>
      </c>
      <c r="L1887" t="str">
        <f t="shared" si="239"/>
        <v>THỰC PHẨM</v>
      </c>
    </row>
    <row r="1888" spans="1:12">
      <c r="A1888" t="s">
        <v>27</v>
      </c>
      <c r="B1888" t="s">
        <v>3402</v>
      </c>
      <c r="C1888" t="s">
        <v>3403</v>
      </c>
      <c r="D1888" t="s">
        <v>3404</v>
      </c>
      <c r="E1888">
        <v>165000</v>
      </c>
      <c r="F1888">
        <v>-1</v>
      </c>
      <c r="G1888">
        <v>0</v>
      </c>
      <c r="H1888">
        <v>1</v>
      </c>
      <c r="J1888" t="s">
        <v>6351</v>
      </c>
      <c r="K1888" t="str">
        <f t="shared" si="238"/>
        <v>153325</v>
      </c>
      <c r="L1888" t="str">
        <f t="shared" si="239"/>
        <v>THỰC PHẨM</v>
      </c>
    </row>
    <row r="1889" spans="1:12">
      <c r="A1889" t="s">
        <v>27</v>
      </c>
      <c r="B1889" t="s">
        <v>3402</v>
      </c>
      <c r="C1889" t="s">
        <v>3403</v>
      </c>
      <c r="D1889" t="s">
        <v>3404</v>
      </c>
      <c r="E1889">
        <v>165000</v>
      </c>
      <c r="F1889">
        <v>-14</v>
      </c>
      <c r="G1889">
        <v>0</v>
      </c>
      <c r="H1889">
        <v>14</v>
      </c>
      <c r="J1889" t="s">
        <v>6351</v>
      </c>
      <c r="K1889" t="str">
        <f t="shared" si="238"/>
        <v>153325</v>
      </c>
      <c r="L1889" t="str">
        <f t="shared" si="239"/>
        <v>THỰC PHẨM</v>
      </c>
    </row>
    <row r="1890" spans="1:12">
      <c r="A1890" t="s">
        <v>27</v>
      </c>
      <c r="B1890" t="s">
        <v>3402</v>
      </c>
      <c r="C1890" t="s">
        <v>3403</v>
      </c>
      <c r="D1890" t="s">
        <v>3404</v>
      </c>
      <c r="E1890">
        <v>165000</v>
      </c>
      <c r="F1890">
        <v>-5</v>
      </c>
      <c r="G1890">
        <v>0</v>
      </c>
      <c r="H1890">
        <v>5</v>
      </c>
      <c r="J1890" t="s">
        <v>6351</v>
      </c>
      <c r="K1890" t="str">
        <f t="shared" si="238"/>
        <v>153325</v>
      </c>
      <c r="L1890" t="str">
        <f t="shared" si="239"/>
        <v>THỰC PHẨM</v>
      </c>
    </row>
    <row r="1891" spans="1:12">
      <c r="A1891" t="s">
        <v>27</v>
      </c>
      <c r="B1891" t="s">
        <v>3402</v>
      </c>
      <c r="C1891" t="s">
        <v>3403</v>
      </c>
      <c r="D1891" t="s">
        <v>3404</v>
      </c>
      <c r="E1891">
        <v>165000</v>
      </c>
      <c r="F1891">
        <v>10</v>
      </c>
      <c r="G1891">
        <v>5</v>
      </c>
      <c r="H1891">
        <v>-5</v>
      </c>
      <c r="J1891" t="s">
        <v>6351</v>
      </c>
      <c r="K1891" t="str">
        <f t="shared" si="238"/>
        <v>153325</v>
      </c>
      <c r="L1891" t="str">
        <f t="shared" si="239"/>
        <v>THỰC PHẨM</v>
      </c>
    </row>
    <row r="1892" spans="1:12">
      <c r="A1892" t="s">
        <v>27</v>
      </c>
      <c r="B1892" t="s">
        <v>3402</v>
      </c>
      <c r="C1892" t="s">
        <v>3403</v>
      </c>
      <c r="D1892" t="s">
        <v>3404</v>
      </c>
      <c r="E1892">
        <v>165000</v>
      </c>
      <c r="F1892">
        <v>-7</v>
      </c>
      <c r="G1892">
        <v>0</v>
      </c>
      <c r="H1892">
        <v>7</v>
      </c>
      <c r="J1892" t="s">
        <v>6351</v>
      </c>
      <c r="K1892" t="str">
        <f t="shared" si="238"/>
        <v>153325</v>
      </c>
      <c r="L1892" t="str">
        <f t="shared" si="239"/>
        <v>THỰC PHẨM</v>
      </c>
    </row>
    <row r="1893" spans="1:12">
      <c r="A1893" t="s">
        <v>27</v>
      </c>
      <c r="B1893" t="s">
        <v>3402</v>
      </c>
      <c r="C1893" t="s">
        <v>3403</v>
      </c>
      <c r="D1893" t="s">
        <v>3404</v>
      </c>
      <c r="E1893">
        <v>165000</v>
      </c>
      <c r="F1893">
        <v>-9</v>
      </c>
      <c r="G1893">
        <v>0</v>
      </c>
      <c r="H1893">
        <v>9</v>
      </c>
      <c r="J1893" t="s">
        <v>6351</v>
      </c>
      <c r="K1893" t="str">
        <f t="shared" si="238"/>
        <v>153325</v>
      </c>
      <c r="L1893" t="str">
        <f t="shared" si="239"/>
        <v>THỰC PHẨM</v>
      </c>
    </row>
    <row r="1894" spans="1:12">
      <c r="A1894" t="s">
        <v>27</v>
      </c>
      <c r="B1894" t="s">
        <v>3405</v>
      </c>
      <c r="C1894" t="s">
        <v>3406</v>
      </c>
      <c r="D1894" t="s">
        <v>3407</v>
      </c>
      <c r="E1894">
        <v>165000</v>
      </c>
      <c r="F1894">
        <v>221</v>
      </c>
      <c r="G1894">
        <v>209</v>
      </c>
      <c r="I1894">
        <v>-12</v>
      </c>
      <c r="J1894" t="s">
        <v>6100</v>
      </c>
      <c r="K1894" t="str">
        <f t="shared" ref="K1894:K1957" si="240">B1894</f>
        <v>153326</v>
      </c>
      <c r="L1894" t="str">
        <f t="shared" ref="L1894:L1957" si="241">A1894</f>
        <v>THỰC PHẨM</v>
      </c>
    </row>
    <row r="1895" spans="1:12">
      <c r="A1895" t="s">
        <v>27</v>
      </c>
      <c r="B1895" t="s">
        <v>3405</v>
      </c>
      <c r="C1895" t="s">
        <v>3406</v>
      </c>
      <c r="D1895" t="s">
        <v>3407</v>
      </c>
      <c r="E1895">
        <v>165000</v>
      </c>
      <c r="F1895">
        <v>65</v>
      </c>
      <c r="G1895">
        <v>23</v>
      </c>
      <c r="H1895">
        <v>-42</v>
      </c>
      <c r="J1895" t="s">
        <v>6100</v>
      </c>
      <c r="K1895" t="str">
        <f t="shared" si="240"/>
        <v>153326</v>
      </c>
      <c r="L1895" t="str">
        <f t="shared" si="241"/>
        <v>THỰC PHẨM</v>
      </c>
    </row>
    <row r="1896" spans="1:12">
      <c r="A1896" t="s">
        <v>27</v>
      </c>
      <c r="B1896" t="s">
        <v>3405</v>
      </c>
      <c r="C1896" t="s">
        <v>3406</v>
      </c>
      <c r="D1896" t="s">
        <v>3407</v>
      </c>
      <c r="E1896">
        <v>165000</v>
      </c>
      <c r="F1896">
        <v>23</v>
      </c>
      <c r="G1896">
        <v>1</v>
      </c>
      <c r="H1896">
        <v>-22</v>
      </c>
      <c r="J1896" t="s">
        <v>6100</v>
      </c>
      <c r="K1896" t="str">
        <f t="shared" si="240"/>
        <v>153326</v>
      </c>
      <c r="L1896" t="str">
        <f t="shared" si="241"/>
        <v>THỰC PHẨM</v>
      </c>
    </row>
    <row r="1897" spans="1:12">
      <c r="A1897" t="s">
        <v>27</v>
      </c>
      <c r="B1897" t="s">
        <v>3405</v>
      </c>
      <c r="C1897" t="s">
        <v>3406</v>
      </c>
      <c r="D1897" t="s">
        <v>3407</v>
      </c>
      <c r="E1897">
        <v>165000</v>
      </c>
      <c r="F1897">
        <v>25</v>
      </c>
      <c r="G1897">
        <v>0</v>
      </c>
      <c r="H1897">
        <v>-25</v>
      </c>
      <c r="J1897" t="s">
        <v>6100</v>
      </c>
      <c r="K1897" t="str">
        <f t="shared" si="240"/>
        <v>153326</v>
      </c>
      <c r="L1897" t="str">
        <f t="shared" si="241"/>
        <v>THỰC PHẨM</v>
      </c>
    </row>
    <row r="1898" spans="1:12">
      <c r="A1898" t="s">
        <v>27</v>
      </c>
      <c r="B1898" t="s">
        <v>3405</v>
      </c>
      <c r="C1898" t="s">
        <v>3406</v>
      </c>
      <c r="D1898" t="s">
        <v>3407</v>
      </c>
      <c r="E1898">
        <v>165000</v>
      </c>
      <c r="F1898">
        <v>2</v>
      </c>
      <c r="G1898">
        <v>0</v>
      </c>
      <c r="H1898">
        <v>-2</v>
      </c>
      <c r="J1898" t="s">
        <v>6100</v>
      </c>
      <c r="K1898" t="str">
        <f t="shared" si="240"/>
        <v>153326</v>
      </c>
      <c r="L1898" t="str">
        <f t="shared" si="241"/>
        <v>THỰC PHẨM</v>
      </c>
    </row>
    <row r="1899" spans="1:12">
      <c r="A1899" t="s">
        <v>27</v>
      </c>
      <c r="B1899" t="s">
        <v>3405</v>
      </c>
      <c r="C1899" t="s">
        <v>3406</v>
      </c>
      <c r="D1899" t="s">
        <v>3407</v>
      </c>
      <c r="E1899">
        <v>165000</v>
      </c>
      <c r="F1899">
        <v>10</v>
      </c>
      <c r="G1899">
        <v>0</v>
      </c>
      <c r="H1899">
        <v>-10</v>
      </c>
      <c r="J1899" t="s">
        <v>6100</v>
      </c>
      <c r="K1899" t="str">
        <f t="shared" si="240"/>
        <v>153326</v>
      </c>
      <c r="L1899" t="str">
        <f t="shared" si="241"/>
        <v>THỰC PHẨM</v>
      </c>
    </row>
    <row r="1900" spans="1:12">
      <c r="A1900" t="s">
        <v>27</v>
      </c>
      <c r="B1900" t="s">
        <v>3405</v>
      </c>
      <c r="C1900" t="s">
        <v>3406</v>
      </c>
      <c r="D1900" t="s">
        <v>3407</v>
      </c>
      <c r="E1900">
        <v>165000</v>
      </c>
      <c r="F1900">
        <v>9</v>
      </c>
      <c r="G1900">
        <v>4</v>
      </c>
      <c r="H1900">
        <v>-5</v>
      </c>
      <c r="J1900" t="s">
        <v>6100</v>
      </c>
      <c r="K1900" t="str">
        <f t="shared" si="240"/>
        <v>153326</v>
      </c>
      <c r="L1900" t="str">
        <f t="shared" si="241"/>
        <v>THỰC PHẨM</v>
      </c>
    </row>
    <row r="1901" spans="1:12">
      <c r="A1901" t="s">
        <v>27</v>
      </c>
      <c r="B1901" t="s">
        <v>3405</v>
      </c>
      <c r="C1901" t="s">
        <v>3406</v>
      </c>
      <c r="D1901" t="s">
        <v>3407</v>
      </c>
      <c r="E1901">
        <v>165000</v>
      </c>
      <c r="F1901">
        <v>-1</v>
      </c>
      <c r="G1901">
        <v>0</v>
      </c>
      <c r="H1901">
        <v>1</v>
      </c>
      <c r="J1901" t="s">
        <v>6100</v>
      </c>
      <c r="K1901" t="str">
        <f t="shared" si="240"/>
        <v>153326</v>
      </c>
      <c r="L1901" t="str">
        <f t="shared" si="241"/>
        <v>THỰC PHẨM</v>
      </c>
    </row>
    <row r="1902" spans="1:12">
      <c r="A1902" t="s">
        <v>27</v>
      </c>
      <c r="B1902" t="s">
        <v>3405</v>
      </c>
      <c r="C1902" t="s">
        <v>3406</v>
      </c>
      <c r="D1902" t="s">
        <v>3407</v>
      </c>
      <c r="E1902">
        <v>165000</v>
      </c>
      <c r="F1902">
        <v>61</v>
      </c>
      <c r="G1902">
        <v>57</v>
      </c>
      <c r="H1902">
        <v>-4</v>
      </c>
      <c r="J1902" t="s">
        <v>6100</v>
      </c>
      <c r="K1902" t="str">
        <f t="shared" si="240"/>
        <v>153326</v>
      </c>
      <c r="L1902" t="str">
        <f t="shared" si="241"/>
        <v>THỰC PHẨM</v>
      </c>
    </row>
    <row r="1903" spans="1:12">
      <c r="A1903" t="s">
        <v>27</v>
      </c>
      <c r="B1903" t="s">
        <v>3405</v>
      </c>
      <c r="C1903" t="s">
        <v>3406</v>
      </c>
      <c r="D1903" t="s">
        <v>3407</v>
      </c>
      <c r="E1903">
        <v>165000</v>
      </c>
      <c r="F1903">
        <v>9</v>
      </c>
      <c r="G1903">
        <v>0</v>
      </c>
      <c r="H1903">
        <v>-9</v>
      </c>
      <c r="J1903" t="s">
        <v>6100</v>
      </c>
      <c r="K1903" t="str">
        <f t="shared" si="240"/>
        <v>153326</v>
      </c>
      <c r="L1903" t="str">
        <f t="shared" si="241"/>
        <v>THỰC PHẨM</v>
      </c>
    </row>
    <row r="1904" spans="1:12">
      <c r="A1904" t="s">
        <v>27</v>
      </c>
      <c r="B1904" t="s">
        <v>3405</v>
      </c>
      <c r="C1904" t="s">
        <v>3406</v>
      </c>
      <c r="D1904" t="s">
        <v>3407</v>
      </c>
      <c r="E1904">
        <v>165000</v>
      </c>
      <c r="F1904">
        <v>3</v>
      </c>
      <c r="G1904">
        <v>0</v>
      </c>
      <c r="H1904">
        <v>-3</v>
      </c>
      <c r="J1904" t="s">
        <v>6100</v>
      </c>
      <c r="K1904" t="str">
        <f t="shared" si="240"/>
        <v>153326</v>
      </c>
      <c r="L1904" t="str">
        <f t="shared" si="241"/>
        <v>THỰC PHẨM</v>
      </c>
    </row>
    <row r="1905" spans="1:12">
      <c r="A1905" t="s">
        <v>27</v>
      </c>
      <c r="B1905" t="s">
        <v>1892</v>
      </c>
      <c r="C1905" t="s">
        <v>1893</v>
      </c>
      <c r="D1905" t="s">
        <v>1894</v>
      </c>
      <c r="E1905">
        <v>69000</v>
      </c>
      <c r="F1905">
        <v>1</v>
      </c>
      <c r="G1905">
        <v>0</v>
      </c>
      <c r="I1905">
        <v>-1</v>
      </c>
      <c r="J1905">
        <v>46101</v>
      </c>
      <c r="K1905" t="str">
        <f t="shared" si="240"/>
        <v>153357</v>
      </c>
      <c r="L1905" t="str">
        <f t="shared" si="241"/>
        <v>THỰC PHẨM</v>
      </c>
    </row>
    <row r="1906" spans="1:12">
      <c r="A1906" t="s">
        <v>27</v>
      </c>
      <c r="B1906" t="s">
        <v>1892</v>
      </c>
      <c r="C1906" t="s">
        <v>1893</v>
      </c>
      <c r="D1906" t="s">
        <v>1894</v>
      </c>
      <c r="E1906">
        <v>69000</v>
      </c>
      <c r="F1906">
        <v>-1</v>
      </c>
      <c r="G1906">
        <v>0</v>
      </c>
      <c r="H1906">
        <v>1</v>
      </c>
      <c r="J1906">
        <v>46101</v>
      </c>
      <c r="K1906" t="str">
        <f t="shared" si="240"/>
        <v>153357</v>
      </c>
      <c r="L1906" t="str">
        <f t="shared" si="241"/>
        <v>THỰC PHẨM</v>
      </c>
    </row>
    <row r="1907" spans="1:12">
      <c r="A1907" t="s">
        <v>27</v>
      </c>
      <c r="B1907" t="s">
        <v>540</v>
      </c>
      <c r="C1907" t="s">
        <v>541</v>
      </c>
      <c r="D1907" t="s">
        <v>542</v>
      </c>
      <c r="E1907">
        <v>69000</v>
      </c>
      <c r="F1907">
        <v>6</v>
      </c>
      <c r="G1907">
        <v>10</v>
      </c>
      <c r="I1907">
        <v>4</v>
      </c>
      <c r="J1907" t="s">
        <v>6153</v>
      </c>
      <c r="K1907" t="str">
        <f t="shared" si="240"/>
        <v>153360</v>
      </c>
      <c r="L1907" t="str">
        <f t="shared" si="241"/>
        <v>THỰC PHẨM</v>
      </c>
    </row>
    <row r="1908" spans="1:12">
      <c r="A1908" t="s">
        <v>27</v>
      </c>
      <c r="B1908" t="s">
        <v>540</v>
      </c>
      <c r="C1908" t="s">
        <v>541</v>
      </c>
      <c r="D1908" t="s">
        <v>542</v>
      </c>
      <c r="E1908">
        <v>69000</v>
      </c>
      <c r="F1908">
        <v>13</v>
      </c>
      <c r="G1908">
        <v>11</v>
      </c>
      <c r="H1908">
        <v>-2</v>
      </c>
      <c r="J1908" t="s">
        <v>6153</v>
      </c>
      <c r="K1908" t="str">
        <f t="shared" si="240"/>
        <v>153360</v>
      </c>
      <c r="L1908" t="str">
        <f t="shared" si="241"/>
        <v>THỰC PHẨM</v>
      </c>
    </row>
    <row r="1909" spans="1:12">
      <c r="A1909" t="s">
        <v>27</v>
      </c>
      <c r="B1909" t="s">
        <v>540</v>
      </c>
      <c r="C1909" t="s">
        <v>541</v>
      </c>
      <c r="D1909" t="s">
        <v>542</v>
      </c>
      <c r="E1909">
        <v>69000</v>
      </c>
      <c r="F1909">
        <v>1</v>
      </c>
      <c r="G1909">
        <v>0</v>
      </c>
      <c r="H1909">
        <v>-1</v>
      </c>
      <c r="J1909" t="s">
        <v>6153</v>
      </c>
      <c r="K1909" t="str">
        <f t="shared" si="240"/>
        <v>153360</v>
      </c>
      <c r="L1909" t="str">
        <f t="shared" si="241"/>
        <v>THỰC PHẨM</v>
      </c>
    </row>
    <row r="1910" spans="1:12">
      <c r="A1910" t="s">
        <v>27</v>
      </c>
      <c r="B1910" t="s">
        <v>588</v>
      </c>
      <c r="C1910" t="s">
        <v>589</v>
      </c>
      <c r="D1910" t="s">
        <v>590</v>
      </c>
      <c r="E1910">
        <v>69000</v>
      </c>
      <c r="F1910">
        <v>3</v>
      </c>
      <c r="G1910">
        <v>0</v>
      </c>
      <c r="I1910">
        <v>-3</v>
      </c>
      <c r="J1910">
        <v>46083</v>
      </c>
      <c r="K1910" t="str">
        <f t="shared" si="240"/>
        <v>153428</v>
      </c>
      <c r="L1910" t="str">
        <f t="shared" si="241"/>
        <v>THỰC PHẨM</v>
      </c>
    </row>
    <row r="1911" spans="1:12">
      <c r="A1911" t="s">
        <v>27</v>
      </c>
      <c r="B1911" t="s">
        <v>588</v>
      </c>
      <c r="C1911" t="s">
        <v>589</v>
      </c>
      <c r="D1911" t="s">
        <v>590</v>
      </c>
      <c r="E1911">
        <v>69000</v>
      </c>
      <c r="F1911">
        <v>-3</v>
      </c>
      <c r="G1911">
        <v>0</v>
      </c>
      <c r="H1911">
        <v>3</v>
      </c>
      <c r="J1911">
        <v>46083</v>
      </c>
      <c r="K1911" t="str">
        <f t="shared" si="240"/>
        <v>153428</v>
      </c>
      <c r="L1911" t="str">
        <f t="shared" si="241"/>
        <v>THỰC PHẨM</v>
      </c>
    </row>
    <row r="1912" spans="1:12">
      <c r="A1912" t="s">
        <v>27</v>
      </c>
      <c r="B1912" t="s">
        <v>2034</v>
      </c>
      <c r="C1912" t="s">
        <v>2035</v>
      </c>
      <c r="D1912" t="s">
        <v>2036</v>
      </c>
      <c r="E1912">
        <v>69000</v>
      </c>
      <c r="F1912">
        <v>2</v>
      </c>
      <c r="G1912">
        <v>0</v>
      </c>
      <c r="I1912">
        <v>-2</v>
      </c>
      <c r="J1912" t="s">
        <v>6153</v>
      </c>
      <c r="K1912" t="str">
        <f t="shared" si="240"/>
        <v>153429</v>
      </c>
      <c r="L1912" t="str">
        <f t="shared" si="241"/>
        <v>THỰC PHẨM</v>
      </c>
    </row>
    <row r="1913" spans="1:12">
      <c r="A1913" t="s">
        <v>27</v>
      </c>
      <c r="B1913" t="s">
        <v>2034</v>
      </c>
      <c r="C1913" t="s">
        <v>2035</v>
      </c>
      <c r="D1913" t="s">
        <v>2036</v>
      </c>
      <c r="E1913">
        <v>69000</v>
      </c>
      <c r="F1913">
        <v>-2</v>
      </c>
      <c r="G1913">
        <v>0</v>
      </c>
      <c r="H1913">
        <v>2</v>
      </c>
      <c r="J1913" t="s">
        <v>6153</v>
      </c>
      <c r="K1913" t="str">
        <f t="shared" si="240"/>
        <v>153429</v>
      </c>
      <c r="L1913" t="str">
        <f t="shared" si="241"/>
        <v>THỰC PHẨM</v>
      </c>
    </row>
    <row r="1914" spans="1:12">
      <c r="A1914" t="s">
        <v>27</v>
      </c>
      <c r="B1914" t="s">
        <v>2034</v>
      </c>
      <c r="C1914" t="s">
        <v>2035</v>
      </c>
      <c r="D1914" t="s">
        <v>2036</v>
      </c>
      <c r="E1914">
        <v>69000</v>
      </c>
      <c r="F1914">
        <v>-1</v>
      </c>
      <c r="G1914">
        <v>0</v>
      </c>
      <c r="H1914">
        <v>1</v>
      </c>
      <c r="J1914" t="s">
        <v>6153</v>
      </c>
      <c r="K1914" t="str">
        <f t="shared" si="240"/>
        <v>153429</v>
      </c>
      <c r="L1914" t="str">
        <f t="shared" si="241"/>
        <v>THỰC PHẨM</v>
      </c>
    </row>
    <row r="1915" spans="1:12">
      <c r="A1915" t="s">
        <v>27</v>
      </c>
      <c r="B1915" t="s">
        <v>731</v>
      </c>
      <c r="C1915" t="s">
        <v>732</v>
      </c>
      <c r="D1915" t="s">
        <v>733</v>
      </c>
      <c r="E1915">
        <v>20000</v>
      </c>
      <c r="F1915">
        <v>32</v>
      </c>
      <c r="G1915">
        <v>30</v>
      </c>
      <c r="I1915">
        <v>-2</v>
      </c>
      <c r="J1915">
        <v>46000</v>
      </c>
      <c r="K1915" t="str">
        <f t="shared" si="240"/>
        <v>153639</v>
      </c>
      <c r="L1915" t="str">
        <f t="shared" si="241"/>
        <v>THỰC PHẨM</v>
      </c>
    </row>
    <row r="1916" spans="1:12">
      <c r="A1916" t="s">
        <v>27</v>
      </c>
      <c r="B1916" t="s">
        <v>731</v>
      </c>
      <c r="C1916" t="s">
        <v>732</v>
      </c>
      <c r="D1916" t="s">
        <v>733</v>
      </c>
      <c r="E1916">
        <v>20000</v>
      </c>
      <c r="F1916">
        <v>-1</v>
      </c>
      <c r="G1916">
        <v>0</v>
      </c>
      <c r="H1916">
        <v>1</v>
      </c>
      <c r="J1916">
        <v>46000</v>
      </c>
      <c r="K1916" t="str">
        <f t="shared" si="240"/>
        <v>153639</v>
      </c>
      <c r="L1916" t="str">
        <f t="shared" si="241"/>
        <v>THỰC PHẨM</v>
      </c>
    </row>
    <row r="1917" spans="1:12">
      <c r="A1917" t="s">
        <v>27</v>
      </c>
      <c r="B1917" t="s">
        <v>767</v>
      </c>
      <c r="C1917" t="s">
        <v>768</v>
      </c>
      <c r="D1917" t="s">
        <v>769</v>
      </c>
      <c r="E1917">
        <v>20000</v>
      </c>
      <c r="F1917">
        <v>34</v>
      </c>
      <c r="G1917">
        <v>33</v>
      </c>
      <c r="I1917">
        <v>-1</v>
      </c>
      <c r="J1917">
        <v>46000</v>
      </c>
      <c r="K1917" t="str">
        <f t="shared" si="240"/>
        <v>153641</v>
      </c>
      <c r="L1917" t="str">
        <f t="shared" si="241"/>
        <v>THỰC PHẨM</v>
      </c>
    </row>
    <row r="1918" spans="1:12">
      <c r="A1918" t="s">
        <v>27</v>
      </c>
      <c r="B1918" t="s">
        <v>767</v>
      </c>
      <c r="C1918" t="s">
        <v>768</v>
      </c>
      <c r="D1918" t="s">
        <v>769</v>
      </c>
      <c r="E1918">
        <v>20000</v>
      </c>
      <c r="F1918">
        <v>-1</v>
      </c>
      <c r="G1918">
        <v>0</v>
      </c>
      <c r="H1918">
        <v>1</v>
      </c>
      <c r="J1918">
        <v>46000</v>
      </c>
      <c r="K1918" t="str">
        <f t="shared" si="240"/>
        <v>153641</v>
      </c>
      <c r="L1918" t="str">
        <f t="shared" si="241"/>
        <v>THỰC PHẨM</v>
      </c>
    </row>
    <row r="1919" spans="1:12">
      <c r="A1919" t="s">
        <v>27</v>
      </c>
      <c r="B1919" t="s">
        <v>656</v>
      </c>
      <c r="C1919" t="s">
        <v>657</v>
      </c>
      <c r="D1919" t="s">
        <v>658</v>
      </c>
      <c r="E1919">
        <v>20000</v>
      </c>
      <c r="F1919">
        <v>22</v>
      </c>
      <c r="G1919">
        <v>24</v>
      </c>
      <c r="I1919">
        <v>2</v>
      </c>
      <c r="J1919">
        <v>46000</v>
      </c>
      <c r="K1919" t="str">
        <f t="shared" si="240"/>
        <v>153642</v>
      </c>
      <c r="L1919" t="str">
        <f t="shared" si="241"/>
        <v>THỰC PHẨM</v>
      </c>
    </row>
    <row r="1920" spans="1:12">
      <c r="A1920" t="s">
        <v>27</v>
      </c>
      <c r="B1920" t="s">
        <v>656</v>
      </c>
      <c r="C1920" t="s">
        <v>657</v>
      </c>
      <c r="D1920" t="s">
        <v>658</v>
      </c>
      <c r="E1920">
        <v>20000</v>
      </c>
      <c r="F1920">
        <v>9</v>
      </c>
      <c r="G1920">
        <v>7</v>
      </c>
      <c r="H1920">
        <v>-2</v>
      </c>
      <c r="J1920">
        <v>46000</v>
      </c>
      <c r="K1920" t="str">
        <f t="shared" si="240"/>
        <v>153642</v>
      </c>
      <c r="L1920" t="str">
        <f t="shared" si="241"/>
        <v>THỰC PHẨM</v>
      </c>
    </row>
    <row r="1921" spans="1:12">
      <c r="A1921" t="s">
        <v>27</v>
      </c>
      <c r="B1921" t="s">
        <v>272</v>
      </c>
      <c r="C1921" t="s">
        <v>273</v>
      </c>
      <c r="D1921" t="s">
        <v>274</v>
      </c>
      <c r="E1921">
        <v>24000</v>
      </c>
      <c r="F1921">
        <v>4</v>
      </c>
      <c r="G1921">
        <v>3</v>
      </c>
      <c r="I1921">
        <v>-1</v>
      </c>
      <c r="J1921">
        <v>46090</v>
      </c>
      <c r="K1921" t="str">
        <f t="shared" si="240"/>
        <v>153643</v>
      </c>
      <c r="L1921" t="str">
        <f t="shared" si="241"/>
        <v>THỰC PHẨM</v>
      </c>
    </row>
    <row r="1922" spans="1:12">
      <c r="A1922" t="s">
        <v>27</v>
      </c>
      <c r="B1922" t="s">
        <v>272</v>
      </c>
      <c r="C1922" t="s">
        <v>273</v>
      </c>
      <c r="D1922" t="s">
        <v>274</v>
      </c>
      <c r="E1922">
        <v>24000</v>
      </c>
      <c r="F1922">
        <v>30</v>
      </c>
      <c r="G1922">
        <v>29</v>
      </c>
      <c r="H1922">
        <v>-1</v>
      </c>
      <c r="J1922">
        <v>46090</v>
      </c>
      <c r="K1922" t="str">
        <f t="shared" si="240"/>
        <v>153643</v>
      </c>
      <c r="L1922" t="str">
        <f t="shared" si="241"/>
        <v>THỰC PHẨM</v>
      </c>
    </row>
    <row r="1923" spans="1:12">
      <c r="A1923" t="s">
        <v>27</v>
      </c>
      <c r="B1923" t="s">
        <v>1725</v>
      </c>
      <c r="C1923" t="s">
        <v>1726</v>
      </c>
      <c r="D1923" t="s">
        <v>1727</v>
      </c>
      <c r="E1923">
        <v>24000</v>
      </c>
      <c r="F1923">
        <v>1</v>
      </c>
      <c r="G1923">
        <v>0</v>
      </c>
      <c r="I1923">
        <v>-1</v>
      </c>
      <c r="J1923">
        <v>46090</v>
      </c>
      <c r="K1923" t="str">
        <f t="shared" si="240"/>
        <v>153647</v>
      </c>
      <c r="L1923" t="str">
        <f t="shared" si="241"/>
        <v>THỰC PHẨM</v>
      </c>
    </row>
    <row r="1924" spans="1:12">
      <c r="A1924" t="s">
        <v>27</v>
      </c>
      <c r="B1924" t="s">
        <v>1725</v>
      </c>
      <c r="C1924" t="s">
        <v>1726</v>
      </c>
      <c r="D1924" t="s">
        <v>1727</v>
      </c>
      <c r="E1924">
        <v>24000</v>
      </c>
      <c r="F1924">
        <v>-1</v>
      </c>
      <c r="G1924">
        <v>0</v>
      </c>
      <c r="H1924">
        <v>1</v>
      </c>
      <c r="J1924">
        <v>46090</v>
      </c>
      <c r="K1924" t="str">
        <f t="shared" si="240"/>
        <v>153647</v>
      </c>
      <c r="L1924" t="str">
        <f t="shared" si="241"/>
        <v>THỰC PHẨM</v>
      </c>
    </row>
    <row r="1925" spans="1:12">
      <c r="A1925" t="s">
        <v>27</v>
      </c>
      <c r="B1925" t="s">
        <v>5213</v>
      </c>
      <c r="C1925" t="s">
        <v>5191</v>
      </c>
      <c r="D1925" t="s">
        <v>5214</v>
      </c>
      <c r="E1925">
        <v>105000</v>
      </c>
      <c r="F1925">
        <v>1</v>
      </c>
      <c r="G1925">
        <v>0</v>
      </c>
      <c r="H1925">
        <v>-1</v>
      </c>
      <c r="J1925" t="s">
        <v>6274</v>
      </c>
      <c r="K1925" t="str">
        <f t="shared" si="240"/>
        <v>153690</v>
      </c>
      <c r="L1925" t="str">
        <f t="shared" si="241"/>
        <v>THỰC PHẨM</v>
      </c>
    </row>
    <row r="1926" spans="1:12">
      <c r="A1926" t="s">
        <v>27</v>
      </c>
      <c r="B1926" t="s">
        <v>5213</v>
      </c>
      <c r="C1926" t="s">
        <v>5191</v>
      </c>
      <c r="D1926" t="s">
        <v>5214</v>
      </c>
      <c r="E1926">
        <v>105000</v>
      </c>
      <c r="F1926">
        <v>-1</v>
      </c>
      <c r="G1926">
        <v>0</v>
      </c>
      <c r="H1926">
        <v>1</v>
      </c>
      <c r="J1926" t="s">
        <v>6274</v>
      </c>
      <c r="K1926" t="str">
        <f t="shared" si="240"/>
        <v>153690</v>
      </c>
      <c r="L1926" t="str">
        <f t="shared" si="241"/>
        <v>THỰC PHẨM</v>
      </c>
    </row>
    <row r="1927" spans="1:12">
      <c r="A1927" t="s">
        <v>27</v>
      </c>
      <c r="B1927" t="s">
        <v>2061</v>
      </c>
      <c r="C1927" t="s">
        <v>2062</v>
      </c>
      <c r="D1927" t="s">
        <v>2063</v>
      </c>
      <c r="E1927">
        <v>153000</v>
      </c>
      <c r="F1927">
        <v>1</v>
      </c>
      <c r="G1927">
        <v>0</v>
      </c>
      <c r="I1927">
        <v>-1</v>
      </c>
      <c r="J1927" t="s">
        <v>6171</v>
      </c>
      <c r="K1927" t="str">
        <f t="shared" si="240"/>
        <v>153707</v>
      </c>
      <c r="L1927" t="str">
        <f t="shared" si="241"/>
        <v>THỰC PHẨM</v>
      </c>
    </row>
    <row r="1928" spans="1:12">
      <c r="A1928" t="s">
        <v>27</v>
      </c>
      <c r="B1928" t="s">
        <v>2061</v>
      </c>
      <c r="C1928" t="s">
        <v>2062</v>
      </c>
      <c r="D1928" t="s">
        <v>2063</v>
      </c>
      <c r="E1928">
        <v>153000</v>
      </c>
      <c r="F1928">
        <v>-1</v>
      </c>
      <c r="G1928">
        <v>0</v>
      </c>
      <c r="H1928">
        <v>1</v>
      </c>
      <c r="J1928" t="s">
        <v>6171</v>
      </c>
      <c r="K1928" t="str">
        <f t="shared" si="240"/>
        <v>153707</v>
      </c>
      <c r="L1928" t="str">
        <f t="shared" si="241"/>
        <v>THỰC PHẨM</v>
      </c>
    </row>
    <row r="1929" spans="1:12">
      <c r="A1929" t="s">
        <v>27</v>
      </c>
      <c r="B1929" t="s">
        <v>2061</v>
      </c>
      <c r="C1929" t="s">
        <v>2062</v>
      </c>
      <c r="D1929" t="s">
        <v>2063</v>
      </c>
      <c r="E1929">
        <v>153000</v>
      </c>
      <c r="F1929">
        <v>-1</v>
      </c>
      <c r="G1929">
        <v>0</v>
      </c>
      <c r="H1929">
        <v>1</v>
      </c>
      <c r="J1929" t="s">
        <v>6171</v>
      </c>
      <c r="K1929" t="str">
        <f t="shared" si="240"/>
        <v>153707</v>
      </c>
      <c r="L1929" t="str">
        <f t="shared" si="241"/>
        <v>THỰC PHẨM</v>
      </c>
    </row>
    <row r="1930" spans="1:12">
      <c r="A1930" t="s">
        <v>27</v>
      </c>
      <c r="B1930" t="s">
        <v>2061</v>
      </c>
      <c r="C1930" t="s">
        <v>2062</v>
      </c>
      <c r="D1930" t="s">
        <v>2063</v>
      </c>
      <c r="E1930">
        <v>153000</v>
      </c>
      <c r="F1930">
        <v>5</v>
      </c>
      <c r="G1930">
        <v>3</v>
      </c>
      <c r="H1930">
        <v>-2</v>
      </c>
      <c r="J1930" t="s">
        <v>6171</v>
      </c>
      <c r="K1930" t="str">
        <f t="shared" si="240"/>
        <v>153707</v>
      </c>
      <c r="L1930" t="str">
        <f t="shared" si="241"/>
        <v>THỰC PHẨM</v>
      </c>
    </row>
    <row r="1931" spans="1:12">
      <c r="A1931" t="s">
        <v>27</v>
      </c>
      <c r="B1931" t="s">
        <v>2061</v>
      </c>
      <c r="C1931" t="s">
        <v>2062</v>
      </c>
      <c r="D1931" t="s">
        <v>2063</v>
      </c>
      <c r="E1931">
        <v>153000</v>
      </c>
      <c r="F1931">
        <v>1</v>
      </c>
      <c r="G1931">
        <v>0</v>
      </c>
      <c r="H1931">
        <v>-1</v>
      </c>
      <c r="J1931" t="s">
        <v>6171</v>
      </c>
      <c r="K1931" t="str">
        <f t="shared" si="240"/>
        <v>153707</v>
      </c>
      <c r="L1931" t="str">
        <f t="shared" si="241"/>
        <v>THỰC PHẨM</v>
      </c>
    </row>
    <row r="1932" spans="1:12">
      <c r="A1932" t="s">
        <v>27</v>
      </c>
      <c r="B1932" t="s">
        <v>2061</v>
      </c>
      <c r="C1932" t="s">
        <v>2062</v>
      </c>
      <c r="D1932" t="s">
        <v>2063</v>
      </c>
      <c r="E1932">
        <v>153000</v>
      </c>
      <c r="F1932">
        <v>2</v>
      </c>
      <c r="G1932">
        <v>1</v>
      </c>
      <c r="H1932">
        <v>-1</v>
      </c>
      <c r="J1932" t="s">
        <v>6171</v>
      </c>
      <c r="K1932" t="str">
        <f t="shared" si="240"/>
        <v>153707</v>
      </c>
      <c r="L1932" t="str">
        <f t="shared" si="241"/>
        <v>THỰC PHẨM</v>
      </c>
    </row>
    <row r="1933" spans="1:12">
      <c r="A1933" t="s">
        <v>27</v>
      </c>
      <c r="B1933" t="s">
        <v>516</v>
      </c>
      <c r="C1933" t="s">
        <v>517</v>
      </c>
      <c r="D1933" t="s">
        <v>518</v>
      </c>
      <c r="E1933">
        <v>115000</v>
      </c>
      <c r="F1933">
        <v>94</v>
      </c>
      <c r="G1933">
        <v>100</v>
      </c>
      <c r="I1933">
        <v>6</v>
      </c>
      <c r="J1933" t="s">
        <v>6317</v>
      </c>
      <c r="K1933" t="str">
        <f t="shared" si="240"/>
        <v>153715</v>
      </c>
      <c r="L1933" t="str">
        <f t="shared" si="241"/>
        <v>THỰC PHẨM</v>
      </c>
    </row>
    <row r="1934" spans="1:12">
      <c r="A1934" t="s">
        <v>27</v>
      </c>
      <c r="B1934" t="s">
        <v>516</v>
      </c>
      <c r="C1934" t="s">
        <v>517</v>
      </c>
      <c r="D1934" t="s">
        <v>518</v>
      </c>
      <c r="E1934">
        <v>115000</v>
      </c>
      <c r="F1934">
        <v>97</v>
      </c>
      <c r="G1934">
        <v>94</v>
      </c>
      <c r="H1934">
        <v>-3</v>
      </c>
      <c r="J1934" t="s">
        <v>6317</v>
      </c>
      <c r="K1934" t="str">
        <f t="shared" si="240"/>
        <v>153715</v>
      </c>
      <c r="L1934" t="str">
        <f t="shared" si="241"/>
        <v>THỰC PHẨM</v>
      </c>
    </row>
    <row r="1935" spans="1:12">
      <c r="A1935" t="s">
        <v>27</v>
      </c>
      <c r="B1935" t="s">
        <v>516</v>
      </c>
      <c r="C1935" t="s">
        <v>517</v>
      </c>
      <c r="D1935" t="s">
        <v>518</v>
      </c>
      <c r="E1935">
        <v>115000</v>
      </c>
      <c r="F1935">
        <v>100</v>
      </c>
      <c r="G1935">
        <v>97</v>
      </c>
      <c r="H1935">
        <v>-3</v>
      </c>
      <c r="J1935" t="s">
        <v>6317</v>
      </c>
      <c r="K1935" t="str">
        <f t="shared" si="240"/>
        <v>153715</v>
      </c>
      <c r="L1935" t="str">
        <f t="shared" si="241"/>
        <v>THỰC PHẨM</v>
      </c>
    </row>
    <row r="1936" spans="1:12">
      <c r="A1936" t="s">
        <v>27</v>
      </c>
      <c r="B1936" t="s">
        <v>2328</v>
      </c>
      <c r="C1936" t="s">
        <v>2329</v>
      </c>
      <c r="D1936" t="s">
        <v>2330</v>
      </c>
      <c r="E1936">
        <v>50000</v>
      </c>
      <c r="F1936">
        <v>10</v>
      </c>
      <c r="G1936">
        <v>0</v>
      </c>
      <c r="I1936">
        <v>-10</v>
      </c>
      <c r="J1936" t="s">
        <v>6105</v>
      </c>
      <c r="K1936" t="str">
        <f t="shared" si="240"/>
        <v>153720</v>
      </c>
      <c r="L1936" t="str">
        <f t="shared" si="241"/>
        <v>THỰC PHẨM</v>
      </c>
    </row>
    <row r="1937" spans="1:12">
      <c r="A1937" t="s">
        <v>40</v>
      </c>
      <c r="B1937" t="s">
        <v>2328</v>
      </c>
      <c r="C1937" t="s">
        <v>2329</v>
      </c>
      <c r="D1937" t="s">
        <v>2330</v>
      </c>
      <c r="E1937">
        <v>50000</v>
      </c>
      <c r="F1937">
        <v>-3</v>
      </c>
      <c r="G1937">
        <v>0</v>
      </c>
      <c r="H1937">
        <v>3</v>
      </c>
      <c r="J1937" t="s">
        <v>6105</v>
      </c>
      <c r="K1937" t="str">
        <f t="shared" si="240"/>
        <v>153720</v>
      </c>
      <c r="L1937" t="str">
        <f t="shared" si="241"/>
        <v>ĐỒ CHO MẸ BÉ</v>
      </c>
    </row>
    <row r="1938" spans="1:12">
      <c r="A1938" t="s">
        <v>27</v>
      </c>
      <c r="B1938" t="s">
        <v>2328</v>
      </c>
      <c r="C1938" t="s">
        <v>2329</v>
      </c>
      <c r="D1938" t="s">
        <v>2330</v>
      </c>
      <c r="E1938">
        <v>50000</v>
      </c>
      <c r="F1938">
        <v>-2</v>
      </c>
      <c r="G1938">
        <v>0</v>
      </c>
      <c r="H1938">
        <v>2</v>
      </c>
      <c r="J1938" t="s">
        <v>6105</v>
      </c>
      <c r="K1938" t="str">
        <f t="shared" si="240"/>
        <v>153720</v>
      </c>
      <c r="L1938" t="str">
        <f t="shared" si="241"/>
        <v>THỰC PHẨM</v>
      </c>
    </row>
    <row r="1939" spans="1:12">
      <c r="A1939" t="s">
        <v>27</v>
      </c>
      <c r="B1939" t="s">
        <v>2328</v>
      </c>
      <c r="C1939" t="s">
        <v>2329</v>
      </c>
      <c r="D1939" t="s">
        <v>2330</v>
      </c>
      <c r="E1939">
        <v>50000</v>
      </c>
      <c r="F1939">
        <v>-4</v>
      </c>
      <c r="G1939">
        <v>0</v>
      </c>
      <c r="H1939">
        <v>4</v>
      </c>
      <c r="J1939" t="s">
        <v>6105</v>
      </c>
      <c r="K1939" t="str">
        <f t="shared" si="240"/>
        <v>153720</v>
      </c>
      <c r="L1939" t="str">
        <f t="shared" si="241"/>
        <v>THỰC PHẨM</v>
      </c>
    </row>
    <row r="1940" spans="1:12">
      <c r="A1940" t="s">
        <v>27</v>
      </c>
      <c r="B1940" t="s">
        <v>2328</v>
      </c>
      <c r="C1940" t="s">
        <v>2329</v>
      </c>
      <c r="D1940" t="s">
        <v>2330</v>
      </c>
      <c r="E1940">
        <v>50000</v>
      </c>
      <c r="F1940">
        <v>-1</v>
      </c>
      <c r="G1940">
        <v>0</v>
      </c>
      <c r="H1940">
        <v>1</v>
      </c>
      <c r="J1940" t="s">
        <v>6105</v>
      </c>
      <c r="K1940" t="str">
        <f t="shared" si="240"/>
        <v>153720</v>
      </c>
      <c r="L1940" t="str">
        <f t="shared" si="241"/>
        <v>THỰC PHẨM</v>
      </c>
    </row>
    <row r="1941" spans="1:12">
      <c r="A1941" t="s">
        <v>27</v>
      </c>
      <c r="B1941" t="s">
        <v>5256</v>
      </c>
      <c r="C1941" t="s">
        <v>5245</v>
      </c>
      <c r="D1941" t="s">
        <v>5257</v>
      </c>
      <c r="E1941">
        <v>125000</v>
      </c>
      <c r="F1941">
        <v>9</v>
      </c>
      <c r="G1941">
        <v>4</v>
      </c>
      <c r="H1941">
        <v>-5</v>
      </c>
      <c r="J1941" t="s">
        <v>6674</v>
      </c>
      <c r="K1941" t="str">
        <f t="shared" si="240"/>
        <v>153721</v>
      </c>
      <c r="L1941" t="str">
        <f t="shared" si="241"/>
        <v>THỰC PHẨM</v>
      </c>
    </row>
    <row r="1942" spans="1:12">
      <c r="A1942" t="s">
        <v>27</v>
      </c>
      <c r="B1942" t="s">
        <v>5256</v>
      </c>
      <c r="C1942" t="s">
        <v>5245</v>
      </c>
      <c r="D1942" t="s">
        <v>5257</v>
      </c>
      <c r="E1942">
        <v>125000</v>
      </c>
      <c r="F1942">
        <v>-11</v>
      </c>
      <c r="G1942">
        <v>0</v>
      </c>
      <c r="H1942">
        <v>11</v>
      </c>
      <c r="J1942" t="s">
        <v>6674</v>
      </c>
      <c r="K1942" t="str">
        <f t="shared" si="240"/>
        <v>153721</v>
      </c>
      <c r="L1942" t="str">
        <f t="shared" si="241"/>
        <v>THỰC PHẨM</v>
      </c>
    </row>
    <row r="1943" spans="1:12">
      <c r="A1943" t="s">
        <v>27</v>
      </c>
      <c r="B1943" t="s">
        <v>5256</v>
      </c>
      <c r="C1943" t="s">
        <v>5245</v>
      </c>
      <c r="D1943" t="s">
        <v>5257</v>
      </c>
      <c r="E1943">
        <v>125000</v>
      </c>
      <c r="F1943">
        <v>3</v>
      </c>
      <c r="G1943">
        <v>0</v>
      </c>
      <c r="H1943">
        <v>-3</v>
      </c>
      <c r="J1943" t="s">
        <v>6674</v>
      </c>
      <c r="K1943" t="str">
        <f t="shared" si="240"/>
        <v>153721</v>
      </c>
      <c r="L1943" t="str">
        <f t="shared" si="241"/>
        <v>THỰC PHẨM</v>
      </c>
    </row>
    <row r="1944" spans="1:12">
      <c r="A1944" t="s">
        <v>27</v>
      </c>
      <c r="B1944" t="s">
        <v>5256</v>
      </c>
      <c r="C1944" t="s">
        <v>5245</v>
      </c>
      <c r="D1944" t="s">
        <v>5257</v>
      </c>
      <c r="E1944">
        <v>125000</v>
      </c>
      <c r="F1944">
        <v>1</v>
      </c>
      <c r="G1944">
        <v>0</v>
      </c>
      <c r="H1944">
        <v>-1</v>
      </c>
      <c r="J1944" t="s">
        <v>6674</v>
      </c>
      <c r="K1944" t="str">
        <f t="shared" si="240"/>
        <v>153721</v>
      </c>
      <c r="L1944" t="str">
        <f t="shared" si="241"/>
        <v>THỰC PHẨM</v>
      </c>
    </row>
    <row r="1945" spans="1:12">
      <c r="A1945" t="s">
        <v>27</v>
      </c>
      <c r="B1945" t="s">
        <v>5256</v>
      </c>
      <c r="C1945" t="s">
        <v>5245</v>
      </c>
      <c r="D1945" t="s">
        <v>5257</v>
      </c>
      <c r="E1945">
        <v>125000</v>
      </c>
      <c r="F1945">
        <v>2</v>
      </c>
      <c r="G1945">
        <v>0</v>
      </c>
      <c r="H1945">
        <v>-2</v>
      </c>
      <c r="J1945" t="s">
        <v>6674</v>
      </c>
      <c r="K1945" t="str">
        <f t="shared" si="240"/>
        <v>153721</v>
      </c>
      <c r="L1945" t="str">
        <f t="shared" si="241"/>
        <v>THỰC PHẨM</v>
      </c>
    </row>
    <row r="1946" spans="1:12">
      <c r="A1946" t="s">
        <v>27</v>
      </c>
      <c r="B1946" t="s">
        <v>1368</v>
      </c>
      <c r="C1946" t="s">
        <v>1369</v>
      </c>
      <c r="D1946" t="s">
        <v>1370</v>
      </c>
      <c r="E1946">
        <v>165000</v>
      </c>
      <c r="F1946">
        <v>0</v>
      </c>
      <c r="G1946">
        <v>1</v>
      </c>
      <c r="I1946">
        <v>1</v>
      </c>
      <c r="J1946">
        <v>46039</v>
      </c>
      <c r="K1946" t="str">
        <f t="shared" si="240"/>
        <v>153728</v>
      </c>
      <c r="L1946" t="str">
        <f t="shared" si="241"/>
        <v>THỰC PHẨM</v>
      </c>
    </row>
    <row r="1947" spans="1:12">
      <c r="A1947" t="s">
        <v>27</v>
      </c>
      <c r="B1947" t="s">
        <v>1368</v>
      </c>
      <c r="C1947" t="s">
        <v>1369</v>
      </c>
      <c r="D1947" t="s">
        <v>1370</v>
      </c>
      <c r="E1947">
        <v>165000</v>
      </c>
      <c r="F1947">
        <v>-14</v>
      </c>
      <c r="G1947">
        <v>0</v>
      </c>
      <c r="H1947">
        <v>14</v>
      </c>
      <c r="J1947">
        <v>46039</v>
      </c>
      <c r="K1947" t="str">
        <f t="shared" si="240"/>
        <v>153728</v>
      </c>
      <c r="L1947" t="str">
        <f t="shared" si="241"/>
        <v>THỰC PHẨM</v>
      </c>
    </row>
    <row r="1948" spans="1:12">
      <c r="A1948" t="s">
        <v>27</v>
      </c>
      <c r="B1948" t="s">
        <v>261</v>
      </c>
      <c r="C1948" t="s">
        <v>262</v>
      </c>
      <c r="D1948" t="s">
        <v>263</v>
      </c>
      <c r="E1948">
        <v>165000</v>
      </c>
      <c r="F1948">
        <v>9</v>
      </c>
      <c r="G1948">
        <v>0</v>
      </c>
      <c r="I1948">
        <v>-9</v>
      </c>
      <c r="J1948" t="s">
        <v>6110</v>
      </c>
      <c r="K1948" t="str">
        <f t="shared" si="240"/>
        <v>153729</v>
      </c>
      <c r="L1948" t="str">
        <f t="shared" si="241"/>
        <v>THỰC PHẨM</v>
      </c>
    </row>
    <row r="1949" spans="1:12">
      <c r="A1949" t="s">
        <v>27</v>
      </c>
      <c r="B1949" t="s">
        <v>261</v>
      </c>
      <c r="C1949" t="s">
        <v>262</v>
      </c>
      <c r="D1949" t="s">
        <v>263</v>
      </c>
      <c r="E1949">
        <v>165000</v>
      </c>
      <c r="F1949">
        <v>-1</v>
      </c>
      <c r="G1949">
        <v>0</v>
      </c>
      <c r="H1949">
        <v>1</v>
      </c>
      <c r="J1949" t="s">
        <v>6110</v>
      </c>
      <c r="K1949" t="str">
        <f t="shared" si="240"/>
        <v>153729</v>
      </c>
      <c r="L1949" t="str">
        <f t="shared" si="241"/>
        <v>THỰC PHẨM</v>
      </c>
    </row>
    <row r="1950" spans="1:12">
      <c r="A1950" t="s">
        <v>27</v>
      </c>
      <c r="B1950" t="s">
        <v>261</v>
      </c>
      <c r="C1950" t="s">
        <v>262</v>
      </c>
      <c r="D1950" t="s">
        <v>263</v>
      </c>
      <c r="E1950">
        <v>165000</v>
      </c>
      <c r="F1950">
        <v>-8</v>
      </c>
      <c r="G1950">
        <v>0</v>
      </c>
      <c r="H1950">
        <v>8</v>
      </c>
      <c r="J1950" t="s">
        <v>6110</v>
      </c>
      <c r="K1950" t="str">
        <f t="shared" si="240"/>
        <v>153729</v>
      </c>
      <c r="L1950" t="str">
        <f t="shared" si="241"/>
        <v>THỰC PHẨM</v>
      </c>
    </row>
    <row r="1951" spans="1:12">
      <c r="A1951" t="s">
        <v>27</v>
      </c>
      <c r="B1951" t="s">
        <v>5022</v>
      </c>
      <c r="C1951" t="s">
        <v>5023</v>
      </c>
      <c r="D1951" t="s">
        <v>5024</v>
      </c>
      <c r="E1951">
        <v>395000</v>
      </c>
      <c r="F1951">
        <v>-3</v>
      </c>
      <c r="G1951">
        <v>0</v>
      </c>
      <c r="H1951">
        <v>3</v>
      </c>
      <c r="J1951" t="s">
        <v>6622</v>
      </c>
      <c r="K1951" t="str">
        <f t="shared" si="240"/>
        <v>153730</v>
      </c>
      <c r="L1951" t="str">
        <f t="shared" si="241"/>
        <v>THỰC PHẨM</v>
      </c>
    </row>
    <row r="1952" spans="1:12">
      <c r="A1952" t="s">
        <v>27</v>
      </c>
      <c r="B1952" t="s">
        <v>5022</v>
      </c>
      <c r="C1952" t="s">
        <v>5023</v>
      </c>
      <c r="D1952" t="s">
        <v>5024</v>
      </c>
      <c r="E1952">
        <v>395000</v>
      </c>
      <c r="F1952">
        <v>70</v>
      </c>
      <c r="G1952">
        <v>69</v>
      </c>
      <c r="H1952">
        <v>-1</v>
      </c>
      <c r="J1952" t="s">
        <v>6622</v>
      </c>
      <c r="K1952" t="str">
        <f t="shared" si="240"/>
        <v>153730</v>
      </c>
      <c r="L1952" t="str">
        <f t="shared" si="241"/>
        <v>THỰC PHẨM</v>
      </c>
    </row>
    <row r="1953" spans="1:12">
      <c r="A1953" t="s">
        <v>27</v>
      </c>
      <c r="B1953" t="s">
        <v>2340</v>
      </c>
      <c r="C1953" t="s">
        <v>2341</v>
      </c>
      <c r="D1953" t="s">
        <v>2342</v>
      </c>
      <c r="E1953">
        <v>65000</v>
      </c>
      <c r="F1953">
        <v>8</v>
      </c>
      <c r="G1953">
        <v>0</v>
      </c>
      <c r="I1953">
        <v>-8</v>
      </c>
      <c r="J1953" t="s">
        <v>6112</v>
      </c>
      <c r="K1953" t="str">
        <f t="shared" si="240"/>
        <v>153734</v>
      </c>
      <c r="L1953" t="str">
        <f t="shared" si="241"/>
        <v>THỰC PHẨM</v>
      </c>
    </row>
    <row r="1954" spans="1:12">
      <c r="A1954" t="s">
        <v>27</v>
      </c>
      <c r="B1954" t="s">
        <v>2340</v>
      </c>
      <c r="C1954" t="s">
        <v>2341</v>
      </c>
      <c r="D1954" t="s">
        <v>2342</v>
      </c>
      <c r="E1954">
        <v>65000</v>
      </c>
      <c r="F1954">
        <v>-10</v>
      </c>
      <c r="G1954">
        <v>0</v>
      </c>
      <c r="H1954">
        <v>10</v>
      </c>
      <c r="J1954" t="s">
        <v>6112</v>
      </c>
      <c r="K1954" t="str">
        <f t="shared" si="240"/>
        <v>153734</v>
      </c>
      <c r="L1954" t="str">
        <f t="shared" si="241"/>
        <v>THỰC PHẨM</v>
      </c>
    </row>
    <row r="1955" spans="1:12">
      <c r="A1955" t="s">
        <v>27</v>
      </c>
      <c r="B1955" t="s">
        <v>2340</v>
      </c>
      <c r="C1955" t="s">
        <v>2341</v>
      </c>
      <c r="D1955" t="s">
        <v>2342</v>
      </c>
      <c r="E1955">
        <v>65000</v>
      </c>
      <c r="F1955">
        <v>-3</v>
      </c>
      <c r="G1955">
        <v>0</v>
      </c>
      <c r="H1955">
        <v>3</v>
      </c>
      <c r="J1955" t="s">
        <v>6112</v>
      </c>
      <c r="K1955" t="str">
        <f t="shared" si="240"/>
        <v>153734</v>
      </c>
      <c r="L1955" t="str">
        <f t="shared" si="241"/>
        <v>THỰC PHẨM</v>
      </c>
    </row>
    <row r="1956" spans="1:12">
      <c r="A1956" t="s">
        <v>27</v>
      </c>
      <c r="B1956" t="s">
        <v>2340</v>
      </c>
      <c r="C1956" t="s">
        <v>2341</v>
      </c>
      <c r="D1956" t="s">
        <v>2342</v>
      </c>
      <c r="E1956">
        <v>65000</v>
      </c>
      <c r="F1956">
        <v>-1</v>
      </c>
      <c r="G1956">
        <v>0</v>
      </c>
      <c r="H1956">
        <v>1</v>
      </c>
      <c r="J1956" t="s">
        <v>6112</v>
      </c>
      <c r="K1956" t="str">
        <f t="shared" si="240"/>
        <v>153734</v>
      </c>
      <c r="L1956" t="str">
        <f t="shared" si="241"/>
        <v>THỰC PHẨM</v>
      </c>
    </row>
    <row r="1957" spans="1:12">
      <c r="A1957" t="s">
        <v>27</v>
      </c>
      <c r="B1957" t="s">
        <v>2340</v>
      </c>
      <c r="C1957" t="s">
        <v>2341</v>
      </c>
      <c r="D1957" t="s">
        <v>2342</v>
      </c>
      <c r="E1957">
        <v>65000</v>
      </c>
      <c r="F1957">
        <v>-5</v>
      </c>
      <c r="G1957">
        <v>0</v>
      </c>
      <c r="H1957">
        <v>5</v>
      </c>
      <c r="J1957" t="s">
        <v>6112</v>
      </c>
      <c r="K1957" t="str">
        <f t="shared" si="240"/>
        <v>153734</v>
      </c>
      <c r="L1957" t="str">
        <f t="shared" si="241"/>
        <v>THỰC PHẨM</v>
      </c>
    </row>
    <row r="1958" spans="1:12">
      <c r="A1958" t="s">
        <v>27</v>
      </c>
      <c r="B1958" t="s">
        <v>2340</v>
      </c>
      <c r="C1958" t="s">
        <v>2341</v>
      </c>
      <c r="D1958" t="s">
        <v>2342</v>
      </c>
      <c r="E1958">
        <v>65000</v>
      </c>
      <c r="F1958">
        <v>-2</v>
      </c>
      <c r="G1958">
        <v>0</v>
      </c>
      <c r="H1958">
        <v>2</v>
      </c>
      <c r="J1958" t="s">
        <v>6112</v>
      </c>
      <c r="K1958" t="str">
        <f t="shared" ref="K1958:K2021" si="242">B1958</f>
        <v>153734</v>
      </c>
      <c r="L1958" t="str">
        <f t="shared" ref="L1958:L2021" si="243">A1958</f>
        <v>THỰC PHẨM</v>
      </c>
    </row>
    <row r="1959" spans="1:12">
      <c r="A1959" t="s">
        <v>27</v>
      </c>
      <c r="B1959" t="s">
        <v>2340</v>
      </c>
      <c r="C1959" t="s">
        <v>2341</v>
      </c>
      <c r="D1959" t="s">
        <v>2342</v>
      </c>
      <c r="E1959">
        <v>65000</v>
      </c>
      <c r="F1959">
        <v>-1</v>
      </c>
      <c r="G1959">
        <v>0</v>
      </c>
      <c r="H1959">
        <v>1</v>
      </c>
      <c r="J1959" t="s">
        <v>6112</v>
      </c>
      <c r="K1959" t="str">
        <f t="shared" si="242"/>
        <v>153734</v>
      </c>
      <c r="L1959" t="str">
        <f t="shared" si="243"/>
        <v>THỰC PHẨM</v>
      </c>
    </row>
    <row r="1960" spans="1:12">
      <c r="A1960" t="s">
        <v>27</v>
      </c>
      <c r="B1960" t="s">
        <v>2340</v>
      </c>
      <c r="C1960" t="s">
        <v>2341</v>
      </c>
      <c r="D1960" t="s">
        <v>2342</v>
      </c>
      <c r="E1960">
        <v>65000</v>
      </c>
      <c r="F1960">
        <v>10</v>
      </c>
      <c r="G1960">
        <v>9</v>
      </c>
      <c r="H1960">
        <v>-1</v>
      </c>
      <c r="J1960" t="s">
        <v>6112</v>
      </c>
      <c r="K1960" t="str">
        <f t="shared" si="242"/>
        <v>153734</v>
      </c>
      <c r="L1960" t="str">
        <f t="shared" si="243"/>
        <v>THỰC PHẨM</v>
      </c>
    </row>
    <row r="1961" spans="1:12">
      <c r="A1961" t="s">
        <v>27</v>
      </c>
      <c r="B1961" t="s">
        <v>2340</v>
      </c>
      <c r="C1961" t="s">
        <v>2341</v>
      </c>
      <c r="D1961" t="s">
        <v>2342</v>
      </c>
      <c r="E1961">
        <v>65000</v>
      </c>
      <c r="F1961">
        <v>9</v>
      </c>
      <c r="G1961">
        <v>8</v>
      </c>
      <c r="H1961">
        <v>-1</v>
      </c>
      <c r="J1961" t="s">
        <v>6112</v>
      </c>
      <c r="K1961" t="str">
        <f t="shared" si="242"/>
        <v>153734</v>
      </c>
      <c r="L1961" t="str">
        <f t="shared" si="243"/>
        <v>THỰC PHẨM</v>
      </c>
    </row>
    <row r="1962" spans="1:12">
      <c r="A1962" t="s">
        <v>27</v>
      </c>
      <c r="B1962" t="s">
        <v>716</v>
      </c>
      <c r="C1962" t="s">
        <v>717</v>
      </c>
      <c r="D1962" t="s">
        <v>718</v>
      </c>
      <c r="E1962">
        <v>115000</v>
      </c>
      <c r="F1962">
        <v>25</v>
      </c>
      <c r="G1962">
        <v>10</v>
      </c>
      <c r="I1962">
        <v>-15</v>
      </c>
      <c r="J1962">
        <v>46132</v>
      </c>
      <c r="K1962" t="str">
        <f t="shared" si="242"/>
        <v>153768</v>
      </c>
      <c r="L1962" t="str">
        <f t="shared" si="243"/>
        <v>THỰC PHẨM</v>
      </c>
    </row>
    <row r="1963" spans="1:12">
      <c r="A1963" t="s">
        <v>27</v>
      </c>
      <c r="B1963" t="s">
        <v>716</v>
      </c>
      <c r="C1963" t="s">
        <v>717</v>
      </c>
      <c r="D1963" t="s">
        <v>718</v>
      </c>
      <c r="E1963">
        <v>115000</v>
      </c>
      <c r="F1963">
        <v>26</v>
      </c>
      <c r="G1963">
        <v>25</v>
      </c>
      <c r="H1963">
        <v>-1</v>
      </c>
      <c r="J1963">
        <v>46132</v>
      </c>
      <c r="K1963" t="str">
        <f t="shared" si="242"/>
        <v>153768</v>
      </c>
      <c r="L1963" t="str">
        <f t="shared" si="243"/>
        <v>THỰC PHẨM</v>
      </c>
    </row>
    <row r="1964" spans="1:12">
      <c r="A1964" t="s">
        <v>27</v>
      </c>
      <c r="B1964" t="s">
        <v>549</v>
      </c>
      <c r="C1964" t="s">
        <v>550</v>
      </c>
      <c r="D1964" t="s">
        <v>551</v>
      </c>
      <c r="E1964">
        <v>125000</v>
      </c>
      <c r="F1964">
        <v>8</v>
      </c>
      <c r="G1964">
        <v>1</v>
      </c>
      <c r="I1964">
        <v>-7</v>
      </c>
      <c r="J1964" t="s">
        <v>6115</v>
      </c>
      <c r="K1964" t="str">
        <f t="shared" si="242"/>
        <v>153785</v>
      </c>
      <c r="L1964" t="str">
        <f t="shared" si="243"/>
        <v>THỰC PHẨM</v>
      </c>
    </row>
    <row r="1965" spans="1:12">
      <c r="A1965" t="s">
        <v>27</v>
      </c>
      <c r="B1965" t="s">
        <v>549</v>
      </c>
      <c r="C1965" t="s">
        <v>550</v>
      </c>
      <c r="D1965" t="s">
        <v>551</v>
      </c>
      <c r="E1965">
        <v>125000</v>
      </c>
      <c r="F1965">
        <v>-16</v>
      </c>
      <c r="G1965">
        <v>0</v>
      </c>
      <c r="H1965">
        <v>16</v>
      </c>
      <c r="J1965" t="s">
        <v>6115</v>
      </c>
      <c r="K1965" t="str">
        <f t="shared" si="242"/>
        <v>153785</v>
      </c>
      <c r="L1965" t="str">
        <f t="shared" si="243"/>
        <v>THỰC PHẨM</v>
      </c>
    </row>
    <row r="1966" spans="1:12">
      <c r="A1966" t="s">
        <v>27</v>
      </c>
      <c r="B1966" t="s">
        <v>549</v>
      </c>
      <c r="C1966" t="s">
        <v>550</v>
      </c>
      <c r="D1966" t="s">
        <v>551</v>
      </c>
      <c r="E1966">
        <v>125000</v>
      </c>
      <c r="F1966">
        <v>-16</v>
      </c>
      <c r="G1966">
        <v>0</v>
      </c>
      <c r="H1966">
        <v>16</v>
      </c>
      <c r="J1966" t="s">
        <v>6115</v>
      </c>
      <c r="K1966" t="str">
        <f t="shared" si="242"/>
        <v>153785</v>
      </c>
      <c r="L1966" t="str">
        <f t="shared" si="243"/>
        <v>THỰC PHẨM</v>
      </c>
    </row>
    <row r="1967" spans="1:12">
      <c r="A1967" t="s">
        <v>27</v>
      </c>
      <c r="B1967" t="s">
        <v>549</v>
      </c>
      <c r="C1967" t="s">
        <v>550</v>
      </c>
      <c r="D1967" t="s">
        <v>551</v>
      </c>
      <c r="E1967">
        <v>125000</v>
      </c>
      <c r="F1967">
        <v>-1</v>
      </c>
      <c r="G1967">
        <v>0</v>
      </c>
      <c r="H1967">
        <v>1</v>
      </c>
      <c r="J1967" t="s">
        <v>6115</v>
      </c>
      <c r="K1967" t="str">
        <f t="shared" si="242"/>
        <v>153785</v>
      </c>
      <c r="L1967" t="str">
        <f t="shared" si="243"/>
        <v>THỰC PHẨM</v>
      </c>
    </row>
    <row r="1968" spans="1:12">
      <c r="A1968" t="s">
        <v>27</v>
      </c>
      <c r="B1968" t="s">
        <v>549</v>
      </c>
      <c r="C1968" t="s">
        <v>550</v>
      </c>
      <c r="D1968" t="s">
        <v>551</v>
      </c>
      <c r="E1968">
        <v>125000</v>
      </c>
      <c r="F1968">
        <v>17</v>
      </c>
      <c r="G1968">
        <v>10</v>
      </c>
      <c r="H1968">
        <v>-7</v>
      </c>
      <c r="J1968" t="s">
        <v>6115</v>
      </c>
      <c r="K1968" t="str">
        <f t="shared" si="242"/>
        <v>153785</v>
      </c>
      <c r="L1968" t="str">
        <f t="shared" si="243"/>
        <v>THỰC PHẨM</v>
      </c>
    </row>
    <row r="1969" spans="1:12">
      <c r="A1969" t="s">
        <v>27</v>
      </c>
      <c r="B1969" t="s">
        <v>549</v>
      </c>
      <c r="C1969" t="s">
        <v>550</v>
      </c>
      <c r="D1969" t="s">
        <v>551</v>
      </c>
      <c r="E1969">
        <v>125000</v>
      </c>
      <c r="F1969">
        <v>2</v>
      </c>
      <c r="G1969">
        <v>0</v>
      </c>
      <c r="H1969">
        <v>-2</v>
      </c>
      <c r="J1969" t="s">
        <v>6115</v>
      </c>
      <c r="K1969" t="str">
        <f t="shared" si="242"/>
        <v>153785</v>
      </c>
      <c r="L1969" t="str">
        <f t="shared" si="243"/>
        <v>THỰC PHẨM</v>
      </c>
    </row>
    <row r="1970" spans="1:12">
      <c r="A1970" t="s">
        <v>27</v>
      </c>
      <c r="B1970" t="s">
        <v>5140</v>
      </c>
      <c r="C1970" t="s">
        <v>5129</v>
      </c>
      <c r="D1970" t="s">
        <v>5141</v>
      </c>
      <c r="E1970">
        <v>125000</v>
      </c>
      <c r="F1970">
        <v>26</v>
      </c>
      <c r="G1970">
        <v>10</v>
      </c>
      <c r="H1970">
        <v>-16</v>
      </c>
      <c r="J1970" t="s">
        <v>6649</v>
      </c>
      <c r="K1970" t="str">
        <f t="shared" si="242"/>
        <v>153786</v>
      </c>
      <c r="L1970" t="str">
        <f t="shared" si="243"/>
        <v>THỰC PHẨM</v>
      </c>
    </row>
    <row r="1971" spans="1:12">
      <c r="A1971" t="s">
        <v>27</v>
      </c>
      <c r="B1971" t="s">
        <v>5140</v>
      </c>
      <c r="C1971" t="s">
        <v>5129</v>
      </c>
      <c r="D1971" t="s">
        <v>5141</v>
      </c>
      <c r="E1971">
        <v>125000</v>
      </c>
      <c r="F1971">
        <v>4</v>
      </c>
      <c r="G1971">
        <v>3</v>
      </c>
      <c r="H1971">
        <v>-1</v>
      </c>
      <c r="J1971" t="s">
        <v>6649</v>
      </c>
      <c r="K1971" t="str">
        <f t="shared" si="242"/>
        <v>153786</v>
      </c>
      <c r="L1971" t="str">
        <f t="shared" si="243"/>
        <v>THỰC PHẨM</v>
      </c>
    </row>
    <row r="1972" spans="1:12">
      <c r="A1972" t="s">
        <v>27</v>
      </c>
      <c r="B1972" t="s">
        <v>5140</v>
      </c>
      <c r="C1972" t="s">
        <v>5129</v>
      </c>
      <c r="D1972" t="s">
        <v>5141</v>
      </c>
      <c r="E1972">
        <v>125000</v>
      </c>
      <c r="F1972">
        <v>-1</v>
      </c>
      <c r="G1972">
        <v>0</v>
      </c>
      <c r="H1972">
        <v>1</v>
      </c>
      <c r="J1972" t="s">
        <v>6649</v>
      </c>
      <c r="K1972" t="str">
        <f t="shared" si="242"/>
        <v>153786</v>
      </c>
      <c r="L1972" t="str">
        <f t="shared" si="243"/>
        <v>THỰC PHẨM</v>
      </c>
    </row>
    <row r="1973" spans="1:12">
      <c r="A1973" t="s">
        <v>27</v>
      </c>
      <c r="B1973" t="s">
        <v>989</v>
      </c>
      <c r="C1973" t="s">
        <v>990</v>
      </c>
      <c r="D1973" t="s">
        <v>991</v>
      </c>
      <c r="E1973">
        <v>125000</v>
      </c>
      <c r="F1973">
        <v>0</v>
      </c>
      <c r="G1973">
        <v>6</v>
      </c>
      <c r="I1973">
        <v>6</v>
      </c>
      <c r="J1973" t="s">
        <v>6323</v>
      </c>
      <c r="K1973" t="str">
        <f t="shared" si="242"/>
        <v>153787</v>
      </c>
      <c r="L1973" t="str">
        <f t="shared" si="243"/>
        <v>THỰC PHẨM</v>
      </c>
    </row>
    <row r="1974" spans="1:12">
      <c r="A1974" t="s">
        <v>27</v>
      </c>
      <c r="B1974" t="s">
        <v>989</v>
      </c>
      <c r="C1974" t="s">
        <v>990</v>
      </c>
      <c r="D1974" t="s">
        <v>991</v>
      </c>
      <c r="E1974">
        <v>125000</v>
      </c>
      <c r="F1974">
        <v>-7</v>
      </c>
      <c r="G1974">
        <v>0</v>
      </c>
      <c r="H1974">
        <v>7</v>
      </c>
      <c r="J1974" t="s">
        <v>6323</v>
      </c>
      <c r="K1974" t="str">
        <f t="shared" si="242"/>
        <v>153787</v>
      </c>
      <c r="L1974" t="str">
        <f t="shared" si="243"/>
        <v>THỰC PHẨM</v>
      </c>
    </row>
    <row r="1975" spans="1:12">
      <c r="A1975" t="s">
        <v>27</v>
      </c>
      <c r="B1975" t="s">
        <v>989</v>
      </c>
      <c r="C1975" t="s">
        <v>990</v>
      </c>
      <c r="D1975" t="s">
        <v>991</v>
      </c>
      <c r="E1975">
        <v>125000</v>
      </c>
      <c r="F1975">
        <v>-3</v>
      </c>
      <c r="G1975">
        <v>0</v>
      </c>
      <c r="H1975">
        <v>3</v>
      </c>
      <c r="J1975" t="s">
        <v>6323</v>
      </c>
      <c r="K1975" t="str">
        <f t="shared" si="242"/>
        <v>153787</v>
      </c>
      <c r="L1975" t="str">
        <f t="shared" si="243"/>
        <v>THỰC PHẨM</v>
      </c>
    </row>
    <row r="1976" spans="1:12">
      <c r="A1976" t="s">
        <v>27</v>
      </c>
      <c r="B1976" t="s">
        <v>989</v>
      </c>
      <c r="C1976" t="s">
        <v>990</v>
      </c>
      <c r="D1976" t="s">
        <v>991</v>
      </c>
      <c r="E1976">
        <v>125000</v>
      </c>
      <c r="F1976">
        <v>-1</v>
      </c>
      <c r="G1976">
        <v>0</v>
      </c>
      <c r="H1976">
        <v>1</v>
      </c>
      <c r="J1976" t="s">
        <v>6323</v>
      </c>
      <c r="K1976" t="str">
        <f t="shared" si="242"/>
        <v>153787</v>
      </c>
      <c r="L1976" t="str">
        <f t="shared" si="243"/>
        <v>THỰC PHẨM</v>
      </c>
    </row>
    <row r="1977" spans="1:12">
      <c r="A1977" t="s">
        <v>27</v>
      </c>
      <c r="B1977" t="s">
        <v>989</v>
      </c>
      <c r="C1977" t="s">
        <v>990</v>
      </c>
      <c r="D1977" t="s">
        <v>991</v>
      </c>
      <c r="E1977">
        <v>125000</v>
      </c>
      <c r="F1977">
        <v>-1</v>
      </c>
      <c r="G1977">
        <v>0</v>
      </c>
      <c r="H1977">
        <v>1</v>
      </c>
      <c r="J1977" t="s">
        <v>6323</v>
      </c>
      <c r="K1977" t="str">
        <f t="shared" si="242"/>
        <v>153787</v>
      </c>
      <c r="L1977" t="str">
        <f t="shared" si="243"/>
        <v>THỰC PHẨM</v>
      </c>
    </row>
    <row r="1978" spans="1:12">
      <c r="A1978" t="s">
        <v>27</v>
      </c>
      <c r="B1978" t="s">
        <v>989</v>
      </c>
      <c r="C1978" t="s">
        <v>990</v>
      </c>
      <c r="D1978" t="s">
        <v>991</v>
      </c>
      <c r="E1978">
        <v>125000</v>
      </c>
      <c r="F1978">
        <v>-3</v>
      </c>
      <c r="G1978">
        <v>0</v>
      </c>
      <c r="H1978">
        <v>3</v>
      </c>
      <c r="J1978" t="s">
        <v>6323</v>
      </c>
      <c r="K1978" t="str">
        <f t="shared" si="242"/>
        <v>153787</v>
      </c>
      <c r="L1978" t="str">
        <f t="shared" si="243"/>
        <v>THỰC PHẨM</v>
      </c>
    </row>
    <row r="1979" spans="1:12">
      <c r="A1979" t="s">
        <v>27</v>
      </c>
      <c r="B1979" t="s">
        <v>891</v>
      </c>
      <c r="C1979" t="s">
        <v>892</v>
      </c>
      <c r="D1979" t="s">
        <v>893</v>
      </c>
      <c r="E1979">
        <v>125000</v>
      </c>
      <c r="F1979">
        <v>0</v>
      </c>
      <c r="G1979">
        <v>14</v>
      </c>
      <c r="I1979">
        <v>14</v>
      </c>
      <c r="J1979" t="s">
        <v>6354</v>
      </c>
      <c r="K1979" t="str">
        <f t="shared" si="242"/>
        <v>153788</v>
      </c>
      <c r="L1979" t="str">
        <f t="shared" si="243"/>
        <v>THỰC PHẨM</v>
      </c>
    </row>
    <row r="1980" spans="1:12">
      <c r="A1980" t="s">
        <v>27</v>
      </c>
      <c r="B1980" t="s">
        <v>891</v>
      </c>
      <c r="C1980" t="s">
        <v>892</v>
      </c>
      <c r="D1980" t="s">
        <v>893</v>
      </c>
      <c r="E1980">
        <v>125000</v>
      </c>
      <c r="F1980">
        <v>24</v>
      </c>
      <c r="G1980">
        <v>8</v>
      </c>
      <c r="H1980">
        <v>-16</v>
      </c>
      <c r="J1980" t="s">
        <v>6354</v>
      </c>
      <c r="K1980" t="str">
        <f t="shared" si="242"/>
        <v>153788</v>
      </c>
      <c r="L1980" t="str">
        <f t="shared" si="243"/>
        <v>THỰC PHẨM</v>
      </c>
    </row>
    <row r="1981" spans="1:12">
      <c r="A1981" t="s">
        <v>27</v>
      </c>
      <c r="B1981" t="s">
        <v>891</v>
      </c>
      <c r="C1981" t="s">
        <v>892</v>
      </c>
      <c r="D1981" t="s">
        <v>893</v>
      </c>
      <c r="E1981">
        <v>125000</v>
      </c>
      <c r="F1981">
        <v>1</v>
      </c>
      <c r="G1981">
        <v>0</v>
      </c>
      <c r="H1981">
        <v>-1</v>
      </c>
      <c r="J1981" t="s">
        <v>6354</v>
      </c>
      <c r="K1981" t="str">
        <f t="shared" si="242"/>
        <v>153788</v>
      </c>
      <c r="L1981" t="str">
        <f t="shared" si="243"/>
        <v>THỰC PHẨM</v>
      </c>
    </row>
    <row r="1982" spans="1:12">
      <c r="A1982" t="s">
        <v>27</v>
      </c>
      <c r="B1982" t="s">
        <v>891</v>
      </c>
      <c r="C1982" t="s">
        <v>892</v>
      </c>
      <c r="D1982" t="s">
        <v>893</v>
      </c>
      <c r="E1982">
        <v>125000</v>
      </c>
      <c r="F1982">
        <v>-2</v>
      </c>
      <c r="G1982">
        <v>0</v>
      </c>
      <c r="H1982">
        <v>2</v>
      </c>
      <c r="J1982" t="s">
        <v>6354</v>
      </c>
      <c r="K1982" t="str">
        <f t="shared" si="242"/>
        <v>153788</v>
      </c>
      <c r="L1982" t="str">
        <f t="shared" si="243"/>
        <v>THỰC PHẨM</v>
      </c>
    </row>
    <row r="1983" spans="1:12">
      <c r="A1983" t="s">
        <v>27</v>
      </c>
      <c r="B1983" t="s">
        <v>891</v>
      </c>
      <c r="C1983" t="s">
        <v>892</v>
      </c>
      <c r="D1983" t="s">
        <v>893</v>
      </c>
      <c r="E1983">
        <v>125000</v>
      </c>
      <c r="F1983">
        <v>-1</v>
      </c>
      <c r="G1983">
        <v>0</v>
      </c>
      <c r="H1983">
        <v>1</v>
      </c>
      <c r="J1983" t="s">
        <v>6354</v>
      </c>
      <c r="K1983" t="str">
        <f t="shared" si="242"/>
        <v>153788</v>
      </c>
      <c r="L1983" t="str">
        <f t="shared" si="243"/>
        <v>THỰC PHẨM</v>
      </c>
    </row>
    <row r="1984" spans="1:12">
      <c r="A1984" t="s">
        <v>27</v>
      </c>
      <c r="B1984" t="s">
        <v>1907</v>
      </c>
      <c r="C1984" t="s">
        <v>1908</v>
      </c>
      <c r="D1984" t="s">
        <v>1909</v>
      </c>
      <c r="E1984">
        <v>70000</v>
      </c>
      <c r="F1984">
        <v>11</v>
      </c>
      <c r="G1984">
        <v>10</v>
      </c>
      <c r="I1984">
        <v>-1</v>
      </c>
      <c r="J1984">
        <v>46062</v>
      </c>
      <c r="K1984" t="str">
        <f t="shared" si="242"/>
        <v>153789</v>
      </c>
      <c r="L1984" t="str">
        <f t="shared" si="243"/>
        <v>THỰC PHẨM</v>
      </c>
    </row>
    <row r="1985" spans="1:12">
      <c r="A1985" t="s">
        <v>27</v>
      </c>
      <c r="B1985" t="s">
        <v>1907</v>
      </c>
      <c r="C1985" t="s">
        <v>1908</v>
      </c>
      <c r="D1985" t="s">
        <v>1909</v>
      </c>
      <c r="E1985">
        <v>70000</v>
      </c>
      <c r="F1985">
        <v>23</v>
      </c>
      <c r="G1985">
        <v>22</v>
      </c>
      <c r="H1985">
        <v>-1</v>
      </c>
      <c r="J1985">
        <v>46062</v>
      </c>
      <c r="K1985" t="str">
        <f t="shared" si="242"/>
        <v>153789</v>
      </c>
      <c r="L1985" t="str">
        <f t="shared" si="243"/>
        <v>THỰC PHẨM</v>
      </c>
    </row>
    <row r="1986" spans="1:12">
      <c r="A1986" t="s">
        <v>27</v>
      </c>
      <c r="B1986" t="s">
        <v>2395</v>
      </c>
      <c r="C1986" t="s">
        <v>2396</v>
      </c>
      <c r="D1986" t="s">
        <v>2397</v>
      </c>
      <c r="E1986">
        <v>145000</v>
      </c>
      <c r="F1986">
        <v>22</v>
      </c>
      <c r="G1986">
        <v>21</v>
      </c>
      <c r="H1986">
        <v>-1</v>
      </c>
      <c r="J1986" t="s">
        <v>6127</v>
      </c>
      <c r="K1986" t="str">
        <f t="shared" si="242"/>
        <v>153798</v>
      </c>
      <c r="L1986" t="str">
        <f t="shared" si="243"/>
        <v>THỰC PHẨM</v>
      </c>
    </row>
    <row r="1987" spans="1:12">
      <c r="A1987" t="s">
        <v>27</v>
      </c>
      <c r="B1987" t="s">
        <v>2395</v>
      </c>
      <c r="C1987" t="s">
        <v>2396</v>
      </c>
      <c r="D1987" t="s">
        <v>2397</v>
      </c>
      <c r="E1987">
        <v>145000</v>
      </c>
      <c r="F1987">
        <v>5</v>
      </c>
      <c r="G1987">
        <v>0</v>
      </c>
      <c r="I1987">
        <v>-5</v>
      </c>
      <c r="J1987" t="s">
        <v>6127</v>
      </c>
      <c r="K1987" t="str">
        <f t="shared" si="242"/>
        <v>153798</v>
      </c>
      <c r="L1987" t="str">
        <f t="shared" si="243"/>
        <v>THỰC PHẨM</v>
      </c>
    </row>
    <row r="1988" spans="1:12">
      <c r="A1988" t="s">
        <v>27</v>
      </c>
      <c r="B1988" t="s">
        <v>2395</v>
      </c>
      <c r="C1988" t="s">
        <v>2396</v>
      </c>
      <c r="D1988" t="s">
        <v>2397</v>
      </c>
      <c r="E1988">
        <v>145000</v>
      </c>
      <c r="F1988">
        <v>16</v>
      </c>
      <c r="G1988">
        <v>12</v>
      </c>
      <c r="H1988">
        <v>-4</v>
      </c>
      <c r="J1988" t="s">
        <v>6127</v>
      </c>
      <c r="K1988" t="str">
        <f t="shared" si="242"/>
        <v>153798</v>
      </c>
      <c r="L1988" t="str">
        <f t="shared" si="243"/>
        <v>THỰC PHẨM</v>
      </c>
    </row>
    <row r="1989" spans="1:12">
      <c r="A1989" t="s">
        <v>27</v>
      </c>
      <c r="B1989" t="s">
        <v>2395</v>
      </c>
      <c r="C1989" t="s">
        <v>2396</v>
      </c>
      <c r="D1989" t="s">
        <v>2397</v>
      </c>
      <c r="E1989">
        <v>145000</v>
      </c>
      <c r="F1989">
        <v>12</v>
      </c>
      <c r="G1989">
        <v>5</v>
      </c>
      <c r="H1989">
        <v>-7</v>
      </c>
      <c r="J1989" t="s">
        <v>6127</v>
      </c>
      <c r="K1989" t="str">
        <f t="shared" si="242"/>
        <v>153798</v>
      </c>
      <c r="L1989" t="str">
        <f t="shared" si="243"/>
        <v>THỰC PHẨM</v>
      </c>
    </row>
    <row r="1990" spans="1:12">
      <c r="A1990" t="s">
        <v>27</v>
      </c>
      <c r="B1990" t="s">
        <v>2181</v>
      </c>
      <c r="C1990" t="s">
        <v>2182</v>
      </c>
      <c r="D1990" t="s">
        <v>2183</v>
      </c>
      <c r="E1990">
        <v>130000</v>
      </c>
      <c r="F1990">
        <v>2</v>
      </c>
      <c r="G1990">
        <v>0</v>
      </c>
      <c r="I1990">
        <v>-2</v>
      </c>
      <c r="J1990" t="s">
        <v>6155</v>
      </c>
      <c r="K1990" t="str">
        <f t="shared" si="242"/>
        <v>153806</v>
      </c>
      <c r="L1990" t="str">
        <f t="shared" si="243"/>
        <v>THỰC PHẨM</v>
      </c>
    </row>
    <row r="1991" spans="1:12">
      <c r="A1991" t="s">
        <v>27</v>
      </c>
      <c r="B1991" t="s">
        <v>2181</v>
      </c>
      <c r="C1991" t="s">
        <v>2182</v>
      </c>
      <c r="D1991" t="s">
        <v>2183</v>
      </c>
      <c r="E1991">
        <v>115000</v>
      </c>
      <c r="F1991">
        <v>41</v>
      </c>
      <c r="G1991">
        <v>40</v>
      </c>
      <c r="H1991">
        <v>-1</v>
      </c>
      <c r="J1991" t="s">
        <v>6155</v>
      </c>
      <c r="K1991" t="str">
        <f t="shared" si="242"/>
        <v>153806</v>
      </c>
      <c r="L1991" t="str">
        <f t="shared" si="243"/>
        <v>THỰC PHẨM</v>
      </c>
    </row>
    <row r="1992" spans="1:12">
      <c r="A1992" t="s">
        <v>27</v>
      </c>
      <c r="B1992" t="s">
        <v>2181</v>
      </c>
      <c r="C1992" t="s">
        <v>2182</v>
      </c>
      <c r="D1992" t="s">
        <v>2183</v>
      </c>
      <c r="E1992">
        <v>115000</v>
      </c>
      <c r="F1992">
        <v>29</v>
      </c>
      <c r="G1992">
        <v>28</v>
      </c>
      <c r="H1992">
        <v>-1</v>
      </c>
      <c r="J1992" t="s">
        <v>6155</v>
      </c>
      <c r="K1992" t="str">
        <f t="shared" si="242"/>
        <v>153806</v>
      </c>
      <c r="L1992" t="str">
        <f t="shared" si="243"/>
        <v>THỰC PHẨM</v>
      </c>
    </row>
    <row r="1993" spans="1:12">
      <c r="A1993" t="s">
        <v>27</v>
      </c>
      <c r="B1993" t="s">
        <v>2181</v>
      </c>
      <c r="C1993" t="s">
        <v>2182</v>
      </c>
      <c r="D1993" t="s">
        <v>2183</v>
      </c>
      <c r="E1993">
        <v>130000</v>
      </c>
      <c r="F1993">
        <v>-1</v>
      </c>
      <c r="G1993">
        <v>0</v>
      </c>
      <c r="H1993">
        <v>1</v>
      </c>
      <c r="J1993" t="s">
        <v>6155</v>
      </c>
      <c r="K1993" t="str">
        <f t="shared" si="242"/>
        <v>153806</v>
      </c>
      <c r="L1993" t="str">
        <f t="shared" si="243"/>
        <v>THỰC PHẨM</v>
      </c>
    </row>
    <row r="1994" spans="1:12">
      <c r="A1994" t="s">
        <v>27</v>
      </c>
      <c r="B1994" t="s">
        <v>873</v>
      </c>
      <c r="C1994" t="s">
        <v>874</v>
      </c>
      <c r="D1994" t="s">
        <v>875</v>
      </c>
      <c r="E1994">
        <v>410000</v>
      </c>
      <c r="F1994">
        <v>3</v>
      </c>
      <c r="G1994">
        <v>13</v>
      </c>
      <c r="I1994">
        <v>10</v>
      </c>
      <c r="J1994" t="s">
        <v>6343</v>
      </c>
      <c r="K1994" t="str">
        <f t="shared" si="242"/>
        <v>153807</v>
      </c>
      <c r="L1994" t="str">
        <f t="shared" si="243"/>
        <v>THỰC PHẨM</v>
      </c>
    </row>
    <row r="1995" spans="1:12">
      <c r="A1995" t="s">
        <v>27</v>
      </c>
      <c r="B1995" t="s">
        <v>873</v>
      </c>
      <c r="C1995" t="s">
        <v>874</v>
      </c>
      <c r="D1995" t="s">
        <v>875</v>
      </c>
      <c r="E1995">
        <v>410000</v>
      </c>
      <c r="F1995">
        <v>62</v>
      </c>
      <c r="G1995">
        <v>18</v>
      </c>
      <c r="H1995">
        <v>-44</v>
      </c>
      <c r="J1995" t="s">
        <v>6343</v>
      </c>
      <c r="K1995" t="str">
        <f t="shared" si="242"/>
        <v>153807</v>
      </c>
      <c r="L1995" t="str">
        <f t="shared" si="243"/>
        <v>THỰC PHẨM</v>
      </c>
    </row>
    <row r="1996" spans="1:12">
      <c r="A1996" t="s">
        <v>27</v>
      </c>
      <c r="B1996" t="s">
        <v>873</v>
      </c>
      <c r="C1996" t="s">
        <v>874</v>
      </c>
      <c r="D1996" t="s">
        <v>875</v>
      </c>
      <c r="E1996">
        <v>410000</v>
      </c>
      <c r="F1996">
        <v>18</v>
      </c>
      <c r="G1996">
        <v>12</v>
      </c>
      <c r="H1996">
        <v>-6</v>
      </c>
      <c r="J1996" t="s">
        <v>6343</v>
      </c>
      <c r="K1996" t="str">
        <f t="shared" si="242"/>
        <v>153807</v>
      </c>
      <c r="L1996" t="str">
        <f t="shared" si="243"/>
        <v>THỰC PHẨM</v>
      </c>
    </row>
    <row r="1997" spans="1:12">
      <c r="A1997" t="s">
        <v>27</v>
      </c>
      <c r="B1997" t="s">
        <v>873</v>
      </c>
      <c r="C1997" t="s">
        <v>874</v>
      </c>
      <c r="D1997" t="s">
        <v>875</v>
      </c>
      <c r="E1997">
        <v>410000</v>
      </c>
      <c r="F1997">
        <v>10</v>
      </c>
      <c r="G1997">
        <v>9</v>
      </c>
      <c r="H1997">
        <v>-1</v>
      </c>
      <c r="J1997" t="s">
        <v>6343</v>
      </c>
      <c r="K1997" t="str">
        <f t="shared" si="242"/>
        <v>153807</v>
      </c>
      <c r="L1997" t="str">
        <f t="shared" si="243"/>
        <v>THỰC PHẨM</v>
      </c>
    </row>
    <row r="1998" spans="1:12">
      <c r="A1998" t="s">
        <v>27</v>
      </c>
      <c r="B1998" t="s">
        <v>873</v>
      </c>
      <c r="C1998" t="s">
        <v>874</v>
      </c>
      <c r="D1998" t="s">
        <v>875</v>
      </c>
      <c r="E1998">
        <v>410000</v>
      </c>
      <c r="F1998">
        <v>-3</v>
      </c>
      <c r="G1998">
        <v>12</v>
      </c>
      <c r="H1998">
        <v>15</v>
      </c>
      <c r="J1998" t="s">
        <v>6343</v>
      </c>
      <c r="K1998" t="str">
        <f t="shared" si="242"/>
        <v>153807</v>
      </c>
      <c r="L1998" t="str">
        <f t="shared" si="243"/>
        <v>THỰC PHẨM</v>
      </c>
    </row>
    <row r="1999" spans="1:12">
      <c r="A1999" t="s">
        <v>27</v>
      </c>
      <c r="B1999" t="s">
        <v>873</v>
      </c>
      <c r="C1999" t="s">
        <v>874</v>
      </c>
      <c r="D1999" t="s">
        <v>875</v>
      </c>
      <c r="E1999">
        <v>370000</v>
      </c>
      <c r="F1999">
        <v>-3</v>
      </c>
      <c r="G1999">
        <v>0</v>
      </c>
      <c r="H1999">
        <v>3</v>
      </c>
      <c r="J1999" t="s">
        <v>6343</v>
      </c>
      <c r="K1999" t="str">
        <f t="shared" si="242"/>
        <v>153807</v>
      </c>
      <c r="L1999" t="str">
        <f t="shared" si="243"/>
        <v>THỰC PHẨM</v>
      </c>
    </row>
    <row r="2000" spans="1:12">
      <c r="A2000" t="s">
        <v>27</v>
      </c>
      <c r="B2000" t="s">
        <v>873</v>
      </c>
      <c r="C2000" t="s">
        <v>874</v>
      </c>
      <c r="D2000" t="s">
        <v>875</v>
      </c>
      <c r="E2000">
        <v>370000</v>
      </c>
      <c r="F2000">
        <v>-1</v>
      </c>
      <c r="G2000">
        <v>0</v>
      </c>
      <c r="H2000">
        <v>1</v>
      </c>
      <c r="J2000" t="s">
        <v>6343</v>
      </c>
      <c r="K2000" t="str">
        <f t="shared" si="242"/>
        <v>153807</v>
      </c>
      <c r="L2000" t="str">
        <f t="shared" si="243"/>
        <v>THỰC PHẨM</v>
      </c>
    </row>
    <row r="2001" spans="1:12">
      <c r="A2001" t="s">
        <v>27</v>
      </c>
      <c r="B2001" t="s">
        <v>873</v>
      </c>
      <c r="C2001" t="s">
        <v>874</v>
      </c>
      <c r="D2001" t="s">
        <v>875</v>
      </c>
      <c r="E2001">
        <v>370000</v>
      </c>
      <c r="F2001">
        <v>-1</v>
      </c>
      <c r="G2001">
        <v>0</v>
      </c>
      <c r="H2001">
        <v>1</v>
      </c>
      <c r="J2001" t="s">
        <v>6343</v>
      </c>
      <c r="K2001" t="str">
        <f t="shared" si="242"/>
        <v>153807</v>
      </c>
      <c r="L2001" t="str">
        <f t="shared" si="243"/>
        <v>THỰC PHẨM</v>
      </c>
    </row>
    <row r="2002" spans="1:12">
      <c r="A2002" t="s">
        <v>27</v>
      </c>
      <c r="B2002" t="s">
        <v>873</v>
      </c>
      <c r="C2002" t="s">
        <v>874</v>
      </c>
      <c r="D2002" t="s">
        <v>875</v>
      </c>
      <c r="E2002">
        <v>370000</v>
      </c>
      <c r="F2002">
        <v>-2</v>
      </c>
      <c r="G2002">
        <v>0</v>
      </c>
      <c r="H2002">
        <v>2</v>
      </c>
      <c r="J2002" t="s">
        <v>6343</v>
      </c>
      <c r="K2002" t="str">
        <f t="shared" si="242"/>
        <v>153807</v>
      </c>
      <c r="L2002" t="str">
        <f t="shared" si="243"/>
        <v>THỰC PHẨM</v>
      </c>
    </row>
    <row r="2003" spans="1:12">
      <c r="A2003" t="s">
        <v>27</v>
      </c>
      <c r="B2003" t="s">
        <v>873</v>
      </c>
      <c r="C2003" t="s">
        <v>874</v>
      </c>
      <c r="D2003" t="s">
        <v>875</v>
      </c>
      <c r="E2003">
        <v>370000</v>
      </c>
      <c r="F2003">
        <v>-1</v>
      </c>
      <c r="G2003">
        <v>0</v>
      </c>
      <c r="H2003">
        <v>1</v>
      </c>
      <c r="J2003" t="s">
        <v>6343</v>
      </c>
      <c r="K2003" t="str">
        <f t="shared" si="242"/>
        <v>153807</v>
      </c>
      <c r="L2003" t="str">
        <f t="shared" si="243"/>
        <v>THỰC PHẨM</v>
      </c>
    </row>
    <row r="2004" spans="1:12">
      <c r="A2004" t="s">
        <v>27</v>
      </c>
      <c r="B2004" t="s">
        <v>873</v>
      </c>
      <c r="C2004" t="s">
        <v>874</v>
      </c>
      <c r="D2004" t="s">
        <v>875</v>
      </c>
      <c r="E2004">
        <v>370000</v>
      </c>
      <c r="F2004">
        <v>-1</v>
      </c>
      <c r="G2004">
        <v>0</v>
      </c>
      <c r="H2004">
        <v>1</v>
      </c>
      <c r="J2004" t="s">
        <v>6343</v>
      </c>
      <c r="K2004" t="str">
        <f t="shared" si="242"/>
        <v>153807</v>
      </c>
      <c r="L2004" t="str">
        <f t="shared" si="243"/>
        <v>THỰC PHẨM</v>
      </c>
    </row>
    <row r="2005" spans="1:12">
      <c r="A2005" t="s">
        <v>27</v>
      </c>
      <c r="B2005" t="s">
        <v>5684</v>
      </c>
      <c r="C2005" t="s">
        <v>5683</v>
      </c>
      <c r="D2005" t="s">
        <v>5685</v>
      </c>
      <c r="E2005">
        <v>119000</v>
      </c>
      <c r="F2005">
        <v>1</v>
      </c>
      <c r="G2005">
        <v>0</v>
      </c>
      <c r="H2005">
        <v>-1</v>
      </c>
      <c r="J2005" t="s">
        <v>6723</v>
      </c>
      <c r="K2005" t="str">
        <f t="shared" si="242"/>
        <v>153809</v>
      </c>
      <c r="L2005" t="str">
        <f t="shared" si="243"/>
        <v>THỰC PHẨM</v>
      </c>
    </row>
    <row r="2006" spans="1:12">
      <c r="A2006" t="s">
        <v>27</v>
      </c>
      <c r="B2006" t="s">
        <v>5684</v>
      </c>
      <c r="C2006" t="s">
        <v>5683</v>
      </c>
      <c r="D2006" t="s">
        <v>5685</v>
      </c>
      <c r="E2006">
        <v>119000</v>
      </c>
      <c r="F2006">
        <v>-1</v>
      </c>
      <c r="G2006">
        <v>0</v>
      </c>
      <c r="H2006">
        <v>1</v>
      </c>
      <c r="J2006" t="s">
        <v>6723</v>
      </c>
      <c r="K2006" t="str">
        <f t="shared" si="242"/>
        <v>153809</v>
      </c>
      <c r="L2006" t="str">
        <f t="shared" si="243"/>
        <v>THỰC PHẨM</v>
      </c>
    </row>
    <row r="2007" spans="1:12">
      <c r="A2007" t="s">
        <v>27</v>
      </c>
      <c r="B2007" t="s">
        <v>1488</v>
      </c>
      <c r="C2007" t="s">
        <v>1489</v>
      </c>
      <c r="D2007" t="s">
        <v>1490</v>
      </c>
      <c r="E2007">
        <v>100000</v>
      </c>
      <c r="F2007">
        <v>6</v>
      </c>
      <c r="G2007">
        <v>7</v>
      </c>
      <c r="I2007">
        <v>1</v>
      </c>
      <c r="J2007">
        <v>46077</v>
      </c>
      <c r="K2007" t="str">
        <f t="shared" si="242"/>
        <v>153823</v>
      </c>
      <c r="L2007" t="str">
        <f t="shared" si="243"/>
        <v>THỰC PHẨM</v>
      </c>
    </row>
    <row r="2008" spans="1:12">
      <c r="A2008" t="s">
        <v>27</v>
      </c>
      <c r="B2008" t="s">
        <v>1488</v>
      </c>
      <c r="C2008" t="s">
        <v>1489</v>
      </c>
      <c r="D2008" t="s">
        <v>1490</v>
      </c>
      <c r="E2008">
        <v>100000</v>
      </c>
      <c r="F2008">
        <v>4</v>
      </c>
      <c r="G2008">
        <v>3</v>
      </c>
      <c r="H2008">
        <v>-1</v>
      </c>
      <c r="J2008">
        <v>46077</v>
      </c>
      <c r="K2008" t="str">
        <f t="shared" si="242"/>
        <v>153823</v>
      </c>
      <c r="L2008" t="str">
        <f t="shared" si="243"/>
        <v>THỰC PHẨM</v>
      </c>
    </row>
    <row r="2009" spans="1:12">
      <c r="A2009" t="s">
        <v>27</v>
      </c>
      <c r="B2009" t="s">
        <v>1947</v>
      </c>
      <c r="C2009" t="s">
        <v>1948</v>
      </c>
      <c r="D2009" t="s">
        <v>1949</v>
      </c>
      <c r="E2009">
        <v>40000</v>
      </c>
      <c r="F2009">
        <v>19</v>
      </c>
      <c r="G2009">
        <v>17</v>
      </c>
      <c r="I2009">
        <v>-2</v>
      </c>
      <c r="J2009">
        <v>46031.628055555557</v>
      </c>
      <c r="K2009" t="str">
        <f t="shared" si="242"/>
        <v>153842</v>
      </c>
      <c r="L2009" t="str">
        <f t="shared" si="243"/>
        <v>THỰC PHẨM</v>
      </c>
    </row>
    <row r="2010" spans="1:12">
      <c r="A2010" t="s">
        <v>27</v>
      </c>
      <c r="B2010" t="s">
        <v>1947</v>
      </c>
      <c r="C2010" t="s">
        <v>1948</v>
      </c>
      <c r="D2010" t="s">
        <v>1949</v>
      </c>
      <c r="E2010">
        <v>40000</v>
      </c>
      <c r="F2010">
        <v>1</v>
      </c>
      <c r="G2010">
        <v>0</v>
      </c>
      <c r="H2010">
        <v>-1</v>
      </c>
      <c r="J2010">
        <v>46031.628055555557</v>
      </c>
      <c r="K2010" t="str">
        <f t="shared" si="242"/>
        <v>153842</v>
      </c>
      <c r="L2010" t="str">
        <f t="shared" si="243"/>
        <v>THỰC PHẨM</v>
      </c>
    </row>
    <row r="2011" spans="1:12">
      <c r="A2011" t="s">
        <v>27</v>
      </c>
      <c r="B2011" t="s">
        <v>1548</v>
      </c>
      <c r="C2011" t="s">
        <v>1549</v>
      </c>
      <c r="D2011" t="s">
        <v>1550</v>
      </c>
      <c r="E2011">
        <v>25000</v>
      </c>
      <c r="F2011">
        <v>11</v>
      </c>
      <c r="G2011">
        <v>14</v>
      </c>
      <c r="I2011">
        <v>3</v>
      </c>
      <c r="J2011">
        <v>46077</v>
      </c>
      <c r="K2011" t="str">
        <f t="shared" si="242"/>
        <v>153855</v>
      </c>
      <c r="L2011" t="str">
        <f t="shared" si="243"/>
        <v>THỰC PHẨM</v>
      </c>
    </row>
    <row r="2012" spans="1:12">
      <c r="A2012" t="s">
        <v>27</v>
      </c>
      <c r="B2012" t="s">
        <v>1548</v>
      </c>
      <c r="C2012" t="s">
        <v>1549</v>
      </c>
      <c r="D2012" t="s">
        <v>1550</v>
      </c>
      <c r="E2012">
        <v>25000</v>
      </c>
      <c r="F2012">
        <v>29</v>
      </c>
      <c r="G2012">
        <v>26</v>
      </c>
      <c r="H2012">
        <v>-3</v>
      </c>
      <c r="J2012">
        <v>46077</v>
      </c>
      <c r="K2012" t="str">
        <f t="shared" si="242"/>
        <v>153855</v>
      </c>
      <c r="L2012" t="str">
        <f t="shared" si="243"/>
        <v>THỰC PHẨM</v>
      </c>
    </row>
    <row r="2013" spans="1:12">
      <c r="A2013" t="s">
        <v>27</v>
      </c>
      <c r="B2013" t="s">
        <v>1581</v>
      </c>
      <c r="C2013" t="s">
        <v>1582</v>
      </c>
      <c r="D2013" t="s">
        <v>1583</v>
      </c>
      <c r="E2013">
        <v>50000</v>
      </c>
      <c r="F2013">
        <v>27</v>
      </c>
      <c r="G2013">
        <v>28</v>
      </c>
      <c r="I2013">
        <v>1</v>
      </c>
      <c r="J2013">
        <v>46101</v>
      </c>
      <c r="K2013" t="str">
        <f t="shared" si="242"/>
        <v>153859</v>
      </c>
      <c r="L2013" t="str">
        <f t="shared" si="243"/>
        <v>THỰC PHẨM</v>
      </c>
    </row>
    <row r="2014" spans="1:12">
      <c r="A2014" t="s">
        <v>27</v>
      </c>
      <c r="B2014" t="s">
        <v>1581</v>
      </c>
      <c r="C2014" t="s">
        <v>1582</v>
      </c>
      <c r="D2014" t="s">
        <v>1583</v>
      </c>
      <c r="E2014">
        <v>50000</v>
      </c>
      <c r="F2014">
        <v>1</v>
      </c>
      <c r="G2014">
        <v>0</v>
      </c>
      <c r="H2014">
        <v>-1</v>
      </c>
      <c r="J2014">
        <v>46101</v>
      </c>
      <c r="K2014" t="str">
        <f t="shared" si="242"/>
        <v>153859</v>
      </c>
      <c r="L2014" t="str">
        <f t="shared" si="243"/>
        <v>THỰC PHẨM</v>
      </c>
    </row>
    <row r="2015" spans="1:12">
      <c r="A2015" t="s">
        <v>27</v>
      </c>
      <c r="B2015" t="s">
        <v>339</v>
      </c>
      <c r="C2015" t="s">
        <v>340</v>
      </c>
      <c r="D2015" t="s">
        <v>341</v>
      </c>
      <c r="E2015">
        <v>80000</v>
      </c>
      <c r="F2015">
        <v>9</v>
      </c>
      <c r="G2015">
        <v>10</v>
      </c>
      <c r="I2015">
        <v>1</v>
      </c>
      <c r="J2015">
        <v>46091</v>
      </c>
      <c r="K2015" t="str">
        <f t="shared" si="242"/>
        <v>153861</v>
      </c>
      <c r="L2015" t="str">
        <f t="shared" si="243"/>
        <v>THỰC PHẨM</v>
      </c>
    </row>
    <row r="2016" spans="1:12">
      <c r="A2016" t="s">
        <v>27</v>
      </c>
      <c r="B2016" t="s">
        <v>339</v>
      </c>
      <c r="C2016" t="s">
        <v>340</v>
      </c>
      <c r="D2016" t="s">
        <v>341</v>
      </c>
      <c r="E2016">
        <v>80000</v>
      </c>
      <c r="F2016">
        <v>19</v>
      </c>
      <c r="G2016">
        <v>18</v>
      </c>
      <c r="H2016">
        <v>-1</v>
      </c>
      <c r="J2016">
        <v>46091</v>
      </c>
      <c r="K2016" t="str">
        <f t="shared" si="242"/>
        <v>153861</v>
      </c>
      <c r="L2016" t="str">
        <f t="shared" si="243"/>
        <v>THỰC PHẨM</v>
      </c>
    </row>
    <row r="2017" spans="1:12">
      <c r="A2017" t="s">
        <v>135</v>
      </c>
      <c r="B2017" t="s">
        <v>5322</v>
      </c>
      <c r="C2017" t="s">
        <v>5323</v>
      </c>
      <c r="D2017" t="s">
        <v>5324</v>
      </c>
      <c r="E2017">
        <v>90000</v>
      </c>
      <c r="F2017">
        <v>-2</v>
      </c>
      <c r="G2017">
        <v>0</v>
      </c>
      <c r="H2017">
        <v>2</v>
      </c>
      <c r="J2017" t="s">
        <v>6679</v>
      </c>
      <c r="K2017" t="str">
        <f t="shared" si="242"/>
        <v>153890</v>
      </c>
      <c r="L2017" t="str">
        <f t="shared" si="243"/>
        <v>NGÀNH KHÁC</v>
      </c>
    </row>
    <row r="2018" spans="1:12">
      <c r="A2018" t="s">
        <v>27</v>
      </c>
      <c r="B2018" t="s">
        <v>5322</v>
      </c>
      <c r="C2018" t="s">
        <v>5323</v>
      </c>
      <c r="D2018" t="s">
        <v>5324</v>
      </c>
      <c r="E2018">
        <v>90000</v>
      </c>
      <c r="F2018">
        <v>2</v>
      </c>
      <c r="G2018">
        <v>1</v>
      </c>
      <c r="H2018">
        <v>-1</v>
      </c>
      <c r="J2018" t="s">
        <v>6679</v>
      </c>
      <c r="K2018" t="str">
        <f t="shared" si="242"/>
        <v>153890</v>
      </c>
      <c r="L2018" t="str">
        <f t="shared" si="243"/>
        <v>THỰC PHẨM</v>
      </c>
    </row>
    <row r="2019" spans="1:12">
      <c r="A2019" t="s">
        <v>27</v>
      </c>
      <c r="B2019" t="s">
        <v>5322</v>
      </c>
      <c r="C2019" t="s">
        <v>5323</v>
      </c>
      <c r="D2019" t="s">
        <v>5324</v>
      </c>
      <c r="E2019">
        <v>90000</v>
      </c>
      <c r="F2019">
        <v>-1</v>
      </c>
      <c r="G2019">
        <v>0</v>
      </c>
      <c r="H2019">
        <v>1</v>
      </c>
      <c r="J2019" t="s">
        <v>6679</v>
      </c>
      <c r="K2019" t="str">
        <f t="shared" si="242"/>
        <v>153890</v>
      </c>
      <c r="L2019" t="str">
        <f t="shared" si="243"/>
        <v>THỰC PHẨM</v>
      </c>
    </row>
    <row r="2020" spans="1:12">
      <c r="A2020" t="s">
        <v>27</v>
      </c>
      <c r="B2020" t="s">
        <v>5717</v>
      </c>
      <c r="C2020" t="s">
        <v>5710</v>
      </c>
      <c r="D2020" t="s">
        <v>5718</v>
      </c>
      <c r="E2020">
        <v>40000</v>
      </c>
      <c r="F2020">
        <v>1</v>
      </c>
      <c r="G2020">
        <v>0</v>
      </c>
      <c r="H2020">
        <v>-1</v>
      </c>
      <c r="J2020" t="s">
        <v>6111</v>
      </c>
      <c r="K2020" t="str">
        <f t="shared" si="242"/>
        <v>153896</v>
      </c>
      <c r="L2020" t="str">
        <f t="shared" si="243"/>
        <v>THỰC PHẨM</v>
      </c>
    </row>
    <row r="2021" spans="1:12">
      <c r="A2021" t="s">
        <v>27</v>
      </c>
      <c r="B2021" t="s">
        <v>5717</v>
      </c>
      <c r="C2021" t="s">
        <v>5710</v>
      </c>
      <c r="D2021" t="s">
        <v>5718</v>
      </c>
      <c r="E2021">
        <v>40000</v>
      </c>
      <c r="F2021">
        <v>-1</v>
      </c>
      <c r="G2021">
        <v>0</v>
      </c>
      <c r="H2021">
        <v>1</v>
      </c>
      <c r="J2021" t="s">
        <v>6111</v>
      </c>
      <c r="K2021" t="str">
        <f t="shared" si="242"/>
        <v>153896</v>
      </c>
      <c r="L2021" t="str">
        <f t="shared" si="243"/>
        <v>THỰC PHẨM</v>
      </c>
    </row>
    <row r="2022" spans="1:12">
      <c r="A2022" t="s">
        <v>27</v>
      </c>
      <c r="B2022" t="s">
        <v>5696</v>
      </c>
      <c r="C2022" t="s">
        <v>5690</v>
      </c>
      <c r="D2022" t="s">
        <v>5697</v>
      </c>
      <c r="E2022">
        <v>40000</v>
      </c>
      <c r="F2022">
        <v>1</v>
      </c>
      <c r="G2022">
        <v>0</v>
      </c>
      <c r="H2022">
        <v>-1</v>
      </c>
      <c r="J2022" t="s">
        <v>6725</v>
      </c>
      <c r="K2022" t="str">
        <f t="shared" ref="K2022:K2085" si="244">B2022</f>
        <v>153897</v>
      </c>
      <c r="L2022" t="str">
        <f t="shared" ref="L2022:L2085" si="245">A2022</f>
        <v>THỰC PHẨM</v>
      </c>
    </row>
    <row r="2023" spans="1:12">
      <c r="A2023" t="s">
        <v>27</v>
      </c>
      <c r="B2023" t="s">
        <v>5696</v>
      </c>
      <c r="C2023" t="s">
        <v>5690</v>
      </c>
      <c r="D2023" t="s">
        <v>5697</v>
      </c>
      <c r="E2023">
        <v>40000</v>
      </c>
      <c r="F2023">
        <v>-1</v>
      </c>
      <c r="G2023">
        <v>0</v>
      </c>
      <c r="H2023">
        <v>1</v>
      </c>
      <c r="J2023" t="s">
        <v>6725</v>
      </c>
      <c r="K2023" t="str">
        <f t="shared" si="244"/>
        <v>153897</v>
      </c>
      <c r="L2023" t="str">
        <f t="shared" si="245"/>
        <v>THỰC PHẨM</v>
      </c>
    </row>
    <row r="2024" spans="1:12">
      <c r="A2024" t="s">
        <v>27</v>
      </c>
      <c r="B2024" t="s">
        <v>4741</v>
      </c>
      <c r="C2024" t="s">
        <v>4734</v>
      </c>
      <c r="D2024" t="s">
        <v>4742</v>
      </c>
      <c r="E2024">
        <v>40000</v>
      </c>
      <c r="F2024">
        <v>1</v>
      </c>
      <c r="G2024">
        <v>0</v>
      </c>
      <c r="H2024">
        <v>-1</v>
      </c>
      <c r="J2024" t="s">
        <v>6569</v>
      </c>
      <c r="K2024" t="str">
        <f t="shared" si="244"/>
        <v>153901</v>
      </c>
      <c r="L2024" t="str">
        <f t="shared" si="245"/>
        <v>THỰC PHẨM</v>
      </c>
    </row>
    <row r="2025" spans="1:12">
      <c r="A2025" t="s">
        <v>27</v>
      </c>
      <c r="B2025" t="s">
        <v>4741</v>
      </c>
      <c r="C2025" t="s">
        <v>4734</v>
      </c>
      <c r="D2025" t="s">
        <v>4742</v>
      </c>
      <c r="E2025">
        <v>40000</v>
      </c>
      <c r="F2025">
        <v>1</v>
      </c>
      <c r="G2025">
        <v>0</v>
      </c>
      <c r="H2025">
        <v>-1</v>
      </c>
      <c r="J2025" t="s">
        <v>6569</v>
      </c>
      <c r="K2025" t="str">
        <f t="shared" si="244"/>
        <v>153901</v>
      </c>
      <c r="L2025" t="str">
        <f t="shared" si="245"/>
        <v>THỰC PHẨM</v>
      </c>
    </row>
    <row r="2026" spans="1:12">
      <c r="A2026" t="s">
        <v>27</v>
      </c>
      <c r="B2026" t="s">
        <v>4731</v>
      </c>
      <c r="C2026" t="s">
        <v>4732</v>
      </c>
      <c r="D2026" t="s">
        <v>4733</v>
      </c>
      <c r="E2026">
        <v>40000</v>
      </c>
      <c r="F2026">
        <v>-1</v>
      </c>
      <c r="G2026">
        <v>0</v>
      </c>
      <c r="H2026">
        <v>1</v>
      </c>
      <c r="J2026" t="s">
        <v>6569</v>
      </c>
      <c r="K2026" t="str">
        <f t="shared" si="244"/>
        <v>153902</v>
      </c>
      <c r="L2026" t="str">
        <f t="shared" si="245"/>
        <v>THỰC PHẨM</v>
      </c>
    </row>
    <row r="2027" spans="1:12">
      <c r="A2027" t="s">
        <v>27</v>
      </c>
      <c r="B2027" t="s">
        <v>4731</v>
      </c>
      <c r="C2027" t="s">
        <v>4732</v>
      </c>
      <c r="D2027" t="s">
        <v>4733</v>
      </c>
      <c r="E2027">
        <v>40000</v>
      </c>
      <c r="F2027">
        <v>-1</v>
      </c>
      <c r="G2027">
        <v>0</v>
      </c>
      <c r="H2027">
        <v>1</v>
      </c>
      <c r="J2027" t="s">
        <v>6569</v>
      </c>
      <c r="K2027" t="str">
        <f t="shared" si="244"/>
        <v>153902</v>
      </c>
      <c r="L2027" t="str">
        <f t="shared" si="245"/>
        <v>THỰC PHẨM</v>
      </c>
    </row>
    <row r="2028" spans="1:12">
      <c r="A2028" t="s">
        <v>27</v>
      </c>
      <c r="B2028" t="s">
        <v>1374</v>
      </c>
      <c r="C2028" t="s">
        <v>1375</v>
      </c>
      <c r="D2028" t="s">
        <v>1376</v>
      </c>
      <c r="E2028">
        <v>40000</v>
      </c>
      <c r="F2028">
        <v>49</v>
      </c>
      <c r="G2028">
        <v>53</v>
      </c>
      <c r="I2028">
        <v>4</v>
      </c>
      <c r="J2028">
        <v>46035</v>
      </c>
      <c r="K2028" t="str">
        <f t="shared" si="244"/>
        <v>153904</v>
      </c>
      <c r="L2028" t="str">
        <f t="shared" si="245"/>
        <v>THỰC PHẨM</v>
      </c>
    </row>
    <row r="2029" spans="1:12">
      <c r="A2029" t="s">
        <v>27</v>
      </c>
      <c r="B2029" t="s">
        <v>1374</v>
      </c>
      <c r="C2029" t="s">
        <v>1375</v>
      </c>
      <c r="D2029" t="s">
        <v>1376</v>
      </c>
      <c r="E2029">
        <v>40000</v>
      </c>
      <c r="F2029">
        <v>-1</v>
      </c>
      <c r="G2029">
        <v>0</v>
      </c>
      <c r="H2029">
        <v>1</v>
      </c>
      <c r="J2029">
        <v>46035</v>
      </c>
      <c r="K2029" t="str">
        <f t="shared" si="244"/>
        <v>153904</v>
      </c>
      <c r="L2029" t="str">
        <f t="shared" si="245"/>
        <v>THỰC PHẨM</v>
      </c>
    </row>
    <row r="2030" spans="1:12">
      <c r="A2030" t="s">
        <v>27</v>
      </c>
      <c r="B2030" t="s">
        <v>333</v>
      </c>
      <c r="C2030" t="s">
        <v>334</v>
      </c>
      <c r="D2030" t="s">
        <v>335</v>
      </c>
      <c r="E2030">
        <v>40000</v>
      </c>
      <c r="F2030">
        <v>15</v>
      </c>
      <c r="G2030">
        <v>16</v>
      </c>
      <c r="I2030">
        <v>1</v>
      </c>
      <c r="J2030">
        <v>46035</v>
      </c>
      <c r="K2030" t="str">
        <f t="shared" si="244"/>
        <v>153905</v>
      </c>
      <c r="L2030" t="str">
        <f t="shared" si="245"/>
        <v>THỰC PHẨM</v>
      </c>
    </row>
    <row r="2031" spans="1:12">
      <c r="A2031" t="s">
        <v>27</v>
      </c>
      <c r="B2031" t="s">
        <v>333</v>
      </c>
      <c r="C2031" t="s">
        <v>334</v>
      </c>
      <c r="D2031" t="s">
        <v>335</v>
      </c>
      <c r="E2031">
        <v>40000</v>
      </c>
      <c r="F2031">
        <v>1</v>
      </c>
      <c r="G2031">
        <v>0</v>
      </c>
      <c r="H2031">
        <v>-1</v>
      </c>
      <c r="J2031">
        <v>46035</v>
      </c>
      <c r="K2031" t="str">
        <f t="shared" si="244"/>
        <v>153905</v>
      </c>
      <c r="L2031" t="str">
        <f t="shared" si="245"/>
        <v>THỰC PHẨM</v>
      </c>
    </row>
    <row r="2032" spans="1:12">
      <c r="A2032" t="s">
        <v>27</v>
      </c>
      <c r="B2032" t="s">
        <v>600</v>
      </c>
      <c r="C2032" t="s">
        <v>601</v>
      </c>
      <c r="D2032" t="s">
        <v>602</v>
      </c>
      <c r="E2032">
        <v>95000</v>
      </c>
      <c r="F2032">
        <v>1</v>
      </c>
      <c r="G2032">
        <v>0</v>
      </c>
      <c r="H2032">
        <v>-1</v>
      </c>
      <c r="J2032" t="s">
        <v>6617</v>
      </c>
      <c r="K2032" t="str">
        <f t="shared" si="244"/>
        <v>153907</v>
      </c>
      <c r="L2032" t="str">
        <f t="shared" si="245"/>
        <v>THỰC PHẨM</v>
      </c>
    </row>
    <row r="2033" spans="1:12">
      <c r="A2033" t="s">
        <v>27</v>
      </c>
      <c r="B2033" t="s">
        <v>600</v>
      </c>
      <c r="C2033" t="s">
        <v>601</v>
      </c>
      <c r="D2033" t="s">
        <v>602</v>
      </c>
      <c r="E2033">
        <v>95000</v>
      </c>
      <c r="F2033">
        <v>-1</v>
      </c>
      <c r="G2033">
        <v>0</v>
      </c>
      <c r="H2033">
        <v>1</v>
      </c>
      <c r="J2033" t="s">
        <v>6617</v>
      </c>
      <c r="K2033" t="str">
        <f t="shared" si="244"/>
        <v>153907</v>
      </c>
      <c r="L2033" t="str">
        <f t="shared" si="245"/>
        <v>THỰC PHẨM</v>
      </c>
    </row>
    <row r="2034" spans="1:12">
      <c r="A2034" t="s">
        <v>27</v>
      </c>
      <c r="B2034" t="s">
        <v>600</v>
      </c>
      <c r="C2034" t="s">
        <v>601</v>
      </c>
      <c r="D2034" t="s">
        <v>602</v>
      </c>
      <c r="E2034">
        <v>95000</v>
      </c>
      <c r="F2034">
        <v>5</v>
      </c>
      <c r="G2034">
        <v>4</v>
      </c>
      <c r="H2034">
        <v>-1</v>
      </c>
      <c r="J2034" t="s">
        <v>6617</v>
      </c>
      <c r="K2034" t="str">
        <f t="shared" si="244"/>
        <v>153907</v>
      </c>
      <c r="L2034" t="str">
        <f t="shared" si="245"/>
        <v>THỰC PHẨM</v>
      </c>
    </row>
    <row r="2035" spans="1:12">
      <c r="A2035" t="s">
        <v>27</v>
      </c>
      <c r="B2035" t="s">
        <v>644</v>
      </c>
      <c r="C2035" t="s">
        <v>645</v>
      </c>
      <c r="D2035" t="s">
        <v>646</v>
      </c>
      <c r="E2035">
        <v>30000</v>
      </c>
      <c r="F2035">
        <v>0</v>
      </c>
      <c r="G2035">
        <v>1</v>
      </c>
      <c r="I2035">
        <v>1</v>
      </c>
      <c r="J2035">
        <v>46153</v>
      </c>
      <c r="K2035" t="str">
        <f t="shared" si="244"/>
        <v>153911</v>
      </c>
      <c r="L2035" t="str">
        <f t="shared" si="245"/>
        <v>THỰC PHẨM</v>
      </c>
    </row>
    <row r="2036" spans="1:12">
      <c r="A2036" t="s">
        <v>27</v>
      </c>
      <c r="B2036" t="s">
        <v>644</v>
      </c>
      <c r="C2036" t="s">
        <v>645</v>
      </c>
      <c r="D2036" t="s">
        <v>646</v>
      </c>
      <c r="E2036">
        <v>30000</v>
      </c>
      <c r="F2036">
        <v>-1</v>
      </c>
      <c r="G2036">
        <v>0</v>
      </c>
      <c r="H2036">
        <v>1</v>
      </c>
      <c r="J2036">
        <v>46153</v>
      </c>
      <c r="K2036" t="str">
        <f t="shared" si="244"/>
        <v>153911</v>
      </c>
      <c r="L2036" t="str">
        <f t="shared" si="245"/>
        <v>THỰC PHẨM</v>
      </c>
    </row>
    <row r="2037" spans="1:12">
      <c r="A2037" t="s">
        <v>27</v>
      </c>
      <c r="B2037" t="s">
        <v>1698</v>
      </c>
      <c r="C2037" t="s">
        <v>1699</v>
      </c>
      <c r="D2037" t="s">
        <v>1700</v>
      </c>
      <c r="E2037">
        <v>31000</v>
      </c>
      <c r="F2037">
        <v>12</v>
      </c>
      <c r="G2037">
        <v>13</v>
      </c>
      <c r="I2037">
        <v>1</v>
      </c>
      <c r="J2037">
        <v>46090</v>
      </c>
      <c r="K2037" t="str">
        <f t="shared" si="244"/>
        <v>153912</v>
      </c>
      <c r="L2037" t="str">
        <f t="shared" si="245"/>
        <v>THỰC PHẨM</v>
      </c>
    </row>
    <row r="2038" spans="1:12">
      <c r="A2038" t="s">
        <v>27</v>
      </c>
      <c r="B2038" t="s">
        <v>1698</v>
      </c>
      <c r="C2038" t="s">
        <v>1699</v>
      </c>
      <c r="D2038" t="s">
        <v>1700</v>
      </c>
      <c r="E2038">
        <v>31000</v>
      </c>
      <c r="F2038">
        <v>21</v>
      </c>
      <c r="G2038">
        <v>20</v>
      </c>
      <c r="H2038">
        <v>-1</v>
      </c>
      <c r="J2038">
        <v>46090</v>
      </c>
      <c r="K2038" t="str">
        <f t="shared" si="244"/>
        <v>153912</v>
      </c>
      <c r="L2038" t="str">
        <f t="shared" si="245"/>
        <v>THỰC PHẨM</v>
      </c>
    </row>
    <row r="2039" spans="1:12">
      <c r="A2039" t="s">
        <v>27</v>
      </c>
      <c r="B2039" t="s">
        <v>5485</v>
      </c>
      <c r="C2039" t="s">
        <v>5414</v>
      </c>
      <c r="D2039" t="s">
        <v>5486</v>
      </c>
      <c r="E2039">
        <v>35000</v>
      </c>
      <c r="F2039">
        <v>10</v>
      </c>
      <c r="G2039">
        <v>6</v>
      </c>
      <c r="H2039">
        <v>-4</v>
      </c>
      <c r="J2039" t="s">
        <v>6692</v>
      </c>
      <c r="K2039" t="str">
        <f t="shared" si="244"/>
        <v>153924</v>
      </c>
      <c r="L2039" t="str">
        <f t="shared" si="245"/>
        <v>THỰC PHẨM</v>
      </c>
    </row>
    <row r="2040" spans="1:12">
      <c r="A2040" t="s">
        <v>27</v>
      </c>
      <c r="B2040" t="s">
        <v>5485</v>
      </c>
      <c r="C2040" t="s">
        <v>5414</v>
      </c>
      <c r="D2040" t="s">
        <v>5486</v>
      </c>
      <c r="E2040">
        <v>35000</v>
      </c>
      <c r="F2040">
        <v>1</v>
      </c>
      <c r="G2040">
        <v>0</v>
      </c>
      <c r="H2040">
        <v>-1</v>
      </c>
      <c r="J2040" t="s">
        <v>6692</v>
      </c>
      <c r="K2040" t="str">
        <f t="shared" si="244"/>
        <v>153924</v>
      </c>
      <c r="L2040" t="str">
        <f t="shared" si="245"/>
        <v>THỰC PHẨM</v>
      </c>
    </row>
    <row r="2041" spans="1:12">
      <c r="A2041" t="s">
        <v>27</v>
      </c>
      <c r="B2041" t="s">
        <v>5625</v>
      </c>
      <c r="C2041" t="s">
        <v>5620</v>
      </c>
      <c r="D2041" t="s">
        <v>5626</v>
      </c>
      <c r="E2041">
        <v>35000</v>
      </c>
      <c r="F2041">
        <v>28</v>
      </c>
      <c r="G2041">
        <v>27</v>
      </c>
      <c r="H2041">
        <v>-1</v>
      </c>
      <c r="J2041" t="s">
        <v>6711</v>
      </c>
      <c r="K2041" t="str">
        <f t="shared" si="244"/>
        <v>153929</v>
      </c>
      <c r="L2041" t="str">
        <f t="shared" si="245"/>
        <v>THỰC PHẨM</v>
      </c>
    </row>
    <row r="2042" spans="1:12">
      <c r="A2042" t="s">
        <v>27</v>
      </c>
      <c r="B2042" t="s">
        <v>5625</v>
      </c>
      <c r="C2042" t="s">
        <v>5620</v>
      </c>
      <c r="D2042" t="s">
        <v>5626</v>
      </c>
      <c r="E2042">
        <v>35000</v>
      </c>
      <c r="F2042">
        <v>-1</v>
      </c>
      <c r="G2042">
        <v>0</v>
      </c>
      <c r="H2042">
        <v>1</v>
      </c>
      <c r="J2042" t="s">
        <v>6711</v>
      </c>
      <c r="K2042" t="str">
        <f t="shared" si="244"/>
        <v>153929</v>
      </c>
      <c r="L2042" t="str">
        <f t="shared" si="245"/>
        <v>THỰC PHẨM</v>
      </c>
    </row>
    <row r="2043" spans="1:12">
      <c r="A2043" t="s">
        <v>27</v>
      </c>
      <c r="B2043" t="s">
        <v>5411</v>
      </c>
      <c r="C2043" t="s">
        <v>5412</v>
      </c>
      <c r="D2043" t="s">
        <v>5413</v>
      </c>
      <c r="E2043">
        <v>35000</v>
      </c>
      <c r="F2043">
        <v>-4</v>
      </c>
      <c r="G2043">
        <v>0</v>
      </c>
      <c r="H2043">
        <v>4</v>
      </c>
      <c r="J2043" t="s">
        <v>6684</v>
      </c>
      <c r="K2043" t="str">
        <f t="shared" si="244"/>
        <v>153930</v>
      </c>
      <c r="L2043" t="str">
        <f t="shared" si="245"/>
        <v>THỰC PHẨM</v>
      </c>
    </row>
    <row r="2044" spans="1:12">
      <c r="A2044" t="s">
        <v>27</v>
      </c>
      <c r="B2044" t="s">
        <v>5411</v>
      </c>
      <c r="C2044" t="s">
        <v>5412</v>
      </c>
      <c r="D2044" t="s">
        <v>5413</v>
      </c>
      <c r="E2044">
        <v>35000</v>
      </c>
      <c r="F2044">
        <v>-1</v>
      </c>
      <c r="G2044">
        <v>0</v>
      </c>
      <c r="H2044">
        <v>1</v>
      </c>
      <c r="J2044" t="s">
        <v>6684</v>
      </c>
      <c r="K2044" t="str">
        <f t="shared" si="244"/>
        <v>153930</v>
      </c>
      <c r="L2044" t="str">
        <f t="shared" si="245"/>
        <v>THỰC PHẨM</v>
      </c>
    </row>
    <row r="2045" spans="1:12">
      <c r="A2045" t="s">
        <v>27</v>
      </c>
      <c r="B2045" t="s">
        <v>327</v>
      </c>
      <c r="C2045" t="s">
        <v>328</v>
      </c>
      <c r="D2045" t="s">
        <v>329</v>
      </c>
      <c r="E2045">
        <v>195000</v>
      </c>
      <c r="F2045">
        <v>1</v>
      </c>
      <c r="G2045">
        <v>0</v>
      </c>
      <c r="H2045">
        <v>-1</v>
      </c>
      <c r="J2045" t="s">
        <v>6587</v>
      </c>
      <c r="K2045" t="str">
        <f t="shared" si="244"/>
        <v>153938</v>
      </c>
      <c r="L2045" t="str">
        <f t="shared" si="245"/>
        <v>THỰC PHẨM</v>
      </c>
    </row>
    <row r="2046" spans="1:12">
      <c r="A2046" t="s">
        <v>27</v>
      </c>
      <c r="B2046" t="s">
        <v>327</v>
      </c>
      <c r="C2046" t="s">
        <v>328</v>
      </c>
      <c r="D2046" t="s">
        <v>329</v>
      </c>
      <c r="E2046">
        <v>195000</v>
      </c>
      <c r="F2046">
        <v>1</v>
      </c>
      <c r="G2046">
        <v>0</v>
      </c>
      <c r="H2046">
        <v>-1</v>
      </c>
      <c r="J2046" t="s">
        <v>6587</v>
      </c>
      <c r="K2046" t="str">
        <f t="shared" si="244"/>
        <v>153938</v>
      </c>
      <c r="L2046" t="str">
        <f t="shared" si="245"/>
        <v>THỰC PHẨM</v>
      </c>
    </row>
    <row r="2047" spans="1:12">
      <c r="A2047" t="s">
        <v>27</v>
      </c>
      <c r="B2047" t="s">
        <v>5344</v>
      </c>
      <c r="C2047" t="s">
        <v>5308</v>
      </c>
      <c r="D2047" t="s">
        <v>5345</v>
      </c>
      <c r="E2047">
        <v>80000</v>
      </c>
      <c r="F2047">
        <v>7</v>
      </c>
      <c r="G2047">
        <v>6</v>
      </c>
      <c r="H2047">
        <v>-1</v>
      </c>
      <c r="J2047" t="s">
        <v>6682</v>
      </c>
      <c r="K2047" t="str">
        <f t="shared" si="244"/>
        <v>153959</v>
      </c>
      <c r="L2047" t="str">
        <f t="shared" si="245"/>
        <v>THỰC PHẨM</v>
      </c>
    </row>
    <row r="2048" spans="1:12">
      <c r="A2048" t="s">
        <v>27</v>
      </c>
      <c r="B2048" t="s">
        <v>5344</v>
      </c>
      <c r="C2048" t="s">
        <v>5308</v>
      </c>
      <c r="D2048" t="s">
        <v>5345</v>
      </c>
      <c r="E2048">
        <v>80000</v>
      </c>
      <c r="F2048">
        <v>-1</v>
      </c>
      <c r="G2048">
        <v>0</v>
      </c>
      <c r="H2048">
        <v>1</v>
      </c>
      <c r="J2048" t="s">
        <v>6682</v>
      </c>
      <c r="K2048" t="str">
        <f t="shared" si="244"/>
        <v>153959</v>
      </c>
      <c r="L2048" t="str">
        <f t="shared" si="245"/>
        <v>THỰC PHẨM</v>
      </c>
    </row>
    <row r="2049" spans="1:12">
      <c r="A2049" t="s">
        <v>27</v>
      </c>
      <c r="B2049" t="s">
        <v>5344</v>
      </c>
      <c r="C2049" t="s">
        <v>5308</v>
      </c>
      <c r="D2049" t="s">
        <v>5345</v>
      </c>
      <c r="E2049">
        <v>80000</v>
      </c>
      <c r="F2049">
        <v>-2</v>
      </c>
      <c r="G2049">
        <v>0</v>
      </c>
      <c r="H2049">
        <v>2</v>
      </c>
      <c r="J2049" t="s">
        <v>6682</v>
      </c>
      <c r="K2049" t="str">
        <f t="shared" si="244"/>
        <v>153959</v>
      </c>
      <c r="L2049" t="str">
        <f t="shared" si="245"/>
        <v>THỰC PHẨM</v>
      </c>
    </row>
    <row r="2050" spans="1:12">
      <c r="A2050" t="s">
        <v>27</v>
      </c>
      <c r="B2050" t="s">
        <v>5711</v>
      </c>
      <c r="C2050" t="s">
        <v>5701</v>
      </c>
      <c r="D2050" t="s">
        <v>5712</v>
      </c>
      <c r="E2050">
        <v>57000</v>
      </c>
      <c r="F2050">
        <v>4</v>
      </c>
      <c r="G2050">
        <v>0</v>
      </c>
      <c r="H2050">
        <v>-4</v>
      </c>
      <c r="J2050" t="s">
        <v>6728</v>
      </c>
      <c r="K2050" t="str">
        <f t="shared" si="244"/>
        <v>153960</v>
      </c>
      <c r="L2050" t="str">
        <f t="shared" si="245"/>
        <v>THỰC PHẨM</v>
      </c>
    </row>
    <row r="2051" spans="1:12">
      <c r="A2051" t="s">
        <v>27</v>
      </c>
      <c r="B2051" t="s">
        <v>5711</v>
      </c>
      <c r="C2051" t="s">
        <v>5701</v>
      </c>
      <c r="D2051" t="s">
        <v>5712</v>
      </c>
      <c r="E2051">
        <v>57000</v>
      </c>
      <c r="F2051">
        <v>-1</v>
      </c>
      <c r="G2051">
        <v>0</v>
      </c>
      <c r="H2051">
        <v>1</v>
      </c>
      <c r="J2051" t="s">
        <v>6728</v>
      </c>
      <c r="K2051" t="str">
        <f t="shared" si="244"/>
        <v>153960</v>
      </c>
      <c r="L2051" t="str">
        <f t="shared" si="245"/>
        <v>THỰC PHẨM</v>
      </c>
    </row>
    <row r="2052" spans="1:12">
      <c r="A2052" t="s">
        <v>27</v>
      </c>
      <c r="B2052" t="s">
        <v>1199</v>
      </c>
      <c r="C2052" t="s">
        <v>1200</v>
      </c>
      <c r="D2052" t="s">
        <v>1201</v>
      </c>
      <c r="E2052">
        <v>90000</v>
      </c>
      <c r="F2052">
        <v>39</v>
      </c>
      <c r="G2052">
        <v>42</v>
      </c>
      <c r="I2052">
        <v>3</v>
      </c>
      <c r="J2052">
        <v>46036</v>
      </c>
      <c r="K2052" t="str">
        <f t="shared" si="244"/>
        <v>153966</v>
      </c>
      <c r="L2052" t="str">
        <f t="shared" si="245"/>
        <v>THỰC PHẨM</v>
      </c>
    </row>
    <row r="2053" spans="1:12">
      <c r="A2053" t="s">
        <v>27</v>
      </c>
      <c r="B2053" t="s">
        <v>1199</v>
      </c>
      <c r="C2053" t="s">
        <v>1200</v>
      </c>
      <c r="D2053" t="s">
        <v>1201</v>
      </c>
      <c r="E2053">
        <v>90000</v>
      </c>
      <c r="F2053">
        <v>4</v>
      </c>
      <c r="G2053">
        <v>0</v>
      </c>
      <c r="H2053">
        <v>-4</v>
      </c>
      <c r="J2053">
        <v>46036</v>
      </c>
      <c r="K2053" t="str">
        <f t="shared" si="244"/>
        <v>153966</v>
      </c>
      <c r="L2053" t="str">
        <f t="shared" si="245"/>
        <v>THỰC PHẨM</v>
      </c>
    </row>
    <row r="2054" spans="1:12">
      <c r="A2054" t="s">
        <v>27</v>
      </c>
      <c r="B2054" t="s">
        <v>354</v>
      </c>
      <c r="C2054" t="s">
        <v>355</v>
      </c>
      <c r="D2054" t="s">
        <v>356</v>
      </c>
      <c r="E2054">
        <v>40000</v>
      </c>
      <c r="F2054">
        <v>7</v>
      </c>
      <c r="G2054">
        <v>16</v>
      </c>
      <c r="I2054">
        <v>9</v>
      </c>
      <c r="J2054" t="s">
        <v>6341</v>
      </c>
      <c r="K2054" t="str">
        <f t="shared" si="244"/>
        <v>154002</v>
      </c>
      <c r="L2054" t="str">
        <f t="shared" si="245"/>
        <v>THỰC PHẨM</v>
      </c>
    </row>
    <row r="2055" spans="1:12">
      <c r="A2055" t="s">
        <v>27</v>
      </c>
      <c r="B2055" t="s">
        <v>354</v>
      </c>
      <c r="C2055" t="s">
        <v>355</v>
      </c>
      <c r="D2055" t="s">
        <v>356</v>
      </c>
      <c r="E2055">
        <v>35000</v>
      </c>
      <c r="F2055">
        <v>23</v>
      </c>
      <c r="G2055">
        <v>22</v>
      </c>
      <c r="H2055">
        <v>-1</v>
      </c>
      <c r="J2055" t="s">
        <v>6341</v>
      </c>
      <c r="K2055" t="str">
        <f t="shared" si="244"/>
        <v>154002</v>
      </c>
      <c r="L2055" t="str">
        <f t="shared" si="245"/>
        <v>THỰC PHẨM</v>
      </c>
    </row>
    <row r="2056" spans="1:12">
      <c r="A2056" t="s">
        <v>27</v>
      </c>
      <c r="B2056" t="s">
        <v>354</v>
      </c>
      <c r="C2056" t="s">
        <v>355</v>
      </c>
      <c r="D2056" t="s">
        <v>356</v>
      </c>
      <c r="E2056">
        <v>40000</v>
      </c>
      <c r="F2056">
        <v>15</v>
      </c>
      <c r="G2056">
        <v>11</v>
      </c>
      <c r="H2056">
        <v>-4</v>
      </c>
      <c r="J2056" t="s">
        <v>6341</v>
      </c>
      <c r="K2056" t="str">
        <f t="shared" si="244"/>
        <v>154002</v>
      </c>
      <c r="L2056" t="str">
        <f t="shared" si="245"/>
        <v>THỰC PHẨM</v>
      </c>
    </row>
    <row r="2057" spans="1:12">
      <c r="A2057" t="s">
        <v>27</v>
      </c>
      <c r="B2057" t="s">
        <v>354</v>
      </c>
      <c r="C2057" t="s">
        <v>355</v>
      </c>
      <c r="D2057" t="s">
        <v>356</v>
      </c>
      <c r="E2057">
        <v>40000</v>
      </c>
      <c r="F2057">
        <v>15</v>
      </c>
      <c r="G2057">
        <v>11</v>
      </c>
      <c r="H2057">
        <v>-4</v>
      </c>
      <c r="J2057" t="s">
        <v>6341</v>
      </c>
      <c r="K2057" t="str">
        <f t="shared" si="244"/>
        <v>154002</v>
      </c>
      <c r="L2057" t="str">
        <f t="shared" si="245"/>
        <v>THỰC PHẨM</v>
      </c>
    </row>
    <row r="2058" spans="1:12">
      <c r="A2058" t="s">
        <v>27</v>
      </c>
      <c r="B2058" t="s">
        <v>1527</v>
      </c>
      <c r="C2058" t="s">
        <v>1528</v>
      </c>
      <c r="D2058" t="s">
        <v>1529</v>
      </c>
      <c r="E2058">
        <v>40000</v>
      </c>
      <c r="F2058">
        <v>0</v>
      </c>
      <c r="G2058">
        <v>2</v>
      </c>
      <c r="I2058">
        <v>2</v>
      </c>
      <c r="J2058" t="s">
        <v>6269</v>
      </c>
      <c r="K2058" t="str">
        <f t="shared" si="244"/>
        <v>154004</v>
      </c>
      <c r="L2058" t="str">
        <f t="shared" si="245"/>
        <v>THỰC PHẨM</v>
      </c>
    </row>
    <row r="2059" spans="1:12">
      <c r="A2059" t="s">
        <v>27</v>
      </c>
      <c r="B2059" t="s">
        <v>1527</v>
      </c>
      <c r="C2059" t="s">
        <v>1528</v>
      </c>
      <c r="D2059" t="s">
        <v>1529</v>
      </c>
      <c r="E2059">
        <v>35000</v>
      </c>
      <c r="F2059">
        <v>1</v>
      </c>
      <c r="G2059">
        <v>0</v>
      </c>
      <c r="H2059">
        <v>-1</v>
      </c>
      <c r="J2059" t="s">
        <v>6269</v>
      </c>
      <c r="K2059" t="str">
        <f t="shared" si="244"/>
        <v>154004</v>
      </c>
      <c r="L2059" t="str">
        <f t="shared" si="245"/>
        <v>THỰC PHẨM</v>
      </c>
    </row>
    <row r="2060" spans="1:12">
      <c r="A2060" t="s">
        <v>27</v>
      </c>
      <c r="B2060" t="s">
        <v>1527</v>
      </c>
      <c r="C2060" t="s">
        <v>1528</v>
      </c>
      <c r="D2060" t="s">
        <v>1529</v>
      </c>
      <c r="E2060">
        <v>40000</v>
      </c>
      <c r="F2060">
        <v>1</v>
      </c>
      <c r="G2060">
        <v>0</v>
      </c>
      <c r="H2060">
        <v>-1</v>
      </c>
      <c r="J2060" t="s">
        <v>6269</v>
      </c>
      <c r="K2060" t="str">
        <f t="shared" si="244"/>
        <v>154004</v>
      </c>
      <c r="L2060" t="str">
        <f t="shared" si="245"/>
        <v>THỰC PHẨM</v>
      </c>
    </row>
    <row r="2061" spans="1:12">
      <c r="A2061" t="s">
        <v>27</v>
      </c>
      <c r="B2061" t="s">
        <v>1217</v>
      </c>
      <c r="C2061" t="s">
        <v>1218</v>
      </c>
      <c r="D2061" t="s">
        <v>1219</v>
      </c>
      <c r="E2061">
        <v>40000</v>
      </c>
      <c r="F2061">
        <v>0</v>
      </c>
      <c r="G2061">
        <v>8</v>
      </c>
      <c r="I2061">
        <v>8</v>
      </c>
      <c r="J2061" t="s">
        <v>6337</v>
      </c>
      <c r="K2061" t="str">
        <f t="shared" si="244"/>
        <v>154005</v>
      </c>
      <c r="L2061" t="str">
        <f t="shared" si="245"/>
        <v>THỰC PHẨM</v>
      </c>
    </row>
    <row r="2062" spans="1:12">
      <c r="A2062" t="s">
        <v>27</v>
      </c>
      <c r="B2062" t="s">
        <v>1217</v>
      </c>
      <c r="C2062" t="s">
        <v>1218</v>
      </c>
      <c r="D2062" t="s">
        <v>1219</v>
      </c>
      <c r="E2062">
        <v>35000</v>
      </c>
      <c r="F2062">
        <v>-1</v>
      </c>
      <c r="G2062">
        <v>0</v>
      </c>
      <c r="H2062">
        <v>1</v>
      </c>
      <c r="J2062" t="s">
        <v>6337</v>
      </c>
      <c r="K2062" t="str">
        <f t="shared" si="244"/>
        <v>154005</v>
      </c>
      <c r="L2062" t="str">
        <f t="shared" si="245"/>
        <v>THỰC PHẨM</v>
      </c>
    </row>
    <row r="2063" spans="1:12">
      <c r="A2063" t="s">
        <v>27</v>
      </c>
      <c r="B2063" t="s">
        <v>1217</v>
      </c>
      <c r="C2063" t="s">
        <v>1218</v>
      </c>
      <c r="D2063" t="s">
        <v>1219</v>
      </c>
      <c r="E2063">
        <v>35000</v>
      </c>
      <c r="F2063">
        <v>-1</v>
      </c>
      <c r="G2063">
        <v>0</v>
      </c>
      <c r="H2063">
        <v>1</v>
      </c>
      <c r="J2063" t="s">
        <v>6337</v>
      </c>
      <c r="K2063" t="str">
        <f t="shared" si="244"/>
        <v>154005</v>
      </c>
      <c r="L2063" t="str">
        <f t="shared" si="245"/>
        <v>THỰC PHẨM</v>
      </c>
    </row>
    <row r="2064" spans="1:12">
      <c r="A2064" t="s">
        <v>27</v>
      </c>
      <c r="B2064" t="s">
        <v>1217</v>
      </c>
      <c r="C2064" t="s">
        <v>1218</v>
      </c>
      <c r="D2064" t="s">
        <v>1219</v>
      </c>
      <c r="E2064">
        <v>40000</v>
      </c>
      <c r="F2064">
        <v>-1</v>
      </c>
      <c r="G2064">
        <v>0</v>
      </c>
      <c r="H2064">
        <v>1</v>
      </c>
      <c r="J2064" t="s">
        <v>6337</v>
      </c>
      <c r="K2064" t="str">
        <f t="shared" si="244"/>
        <v>154005</v>
      </c>
      <c r="L2064" t="str">
        <f t="shared" si="245"/>
        <v>THỰC PHẨM</v>
      </c>
    </row>
    <row r="2065" spans="1:12">
      <c r="A2065" t="s">
        <v>27</v>
      </c>
      <c r="B2065" t="s">
        <v>1106</v>
      </c>
      <c r="C2065" t="s">
        <v>1107</v>
      </c>
      <c r="D2065" t="s">
        <v>1108</v>
      </c>
      <c r="E2065">
        <v>88000</v>
      </c>
      <c r="F2065">
        <v>2</v>
      </c>
      <c r="G2065">
        <v>8</v>
      </c>
      <c r="I2065">
        <v>6</v>
      </c>
      <c r="J2065" t="s">
        <v>6318</v>
      </c>
      <c r="K2065" t="str">
        <f t="shared" si="244"/>
        <v>154007</v>
      </c>
      <c r="L2065" t="str">
        <f t="shared" si="245"/>
        <v>THỰC PHẨM</v>
      </c>
    </row>
    <row r="2066" spans="1:12">
      <c r="A2066" t="s">
        <v>27</v>
      </c>
      <c r="B2066" t="s">
        <v>1106</v>
      </c>
      <c r="C2066" t="s">
        <v>1107</v>
      </c>
      <c r="D2066" t="s">
        <v>1108</v>
      </c>
      <c r="E2066">
        <v>88000</v>
      </c>
      <c r="F2066">
        <v>4</v>
      </c>
      <c r="G2066">
        <v>0</v>
      </c>
      <c r="H2066">
        <v>-4</v>
      </c>
      <c r="J2066" t="s">
        <v>6318</v>
      </c>
      <c r="K2066" t="str">
        <f t="shared" si="244"/>
        <v>154007</v>
      </c>
      <c r="L2066" t="str">
        <f t="shared" si="245"/>
        <v>THỰC PHẨM</v>
      </c>
    </row>
    <row r="2067" spans="1:12">
      <c r="A2067" t="s">
        <v>27</v>
      </c>
      <c r="B2067" t="s">
        <v>1106</v>
      </c>
      <c r="C2067" t="s">
        <v>1107</v>
      </c>
      <c r="D2067" t="s">
        <v>1108</v>
      </c>
      <c r="E2067">
        <v>88000</v>
      </c>
      <c r="F2067">
        <v>4</v>
      </c>
      <c r="G2067">
        <v>2</v>
      </c>
      <c r="H2067">
        <v>-2</v>
      </c>
      <c r="J2067" t="s">
        <v>6318</v>
      </c>
      <c r="K2067" t="str">
        <f t="shared" si="244"/>
        <v>154007</v>
      </c>
      <c r="L2067" t="str">
        <f t="shared" si="245"/>
        <v>THỰC PHẨM</v>
      </c>
    </row>
    <row r="2068" spans="1:12">
      <c r="A2068" t="s">
        <v>27</v>
      </c>
      <c r="B2068" t="s">
        <v>3206</v>
      </c>
      <c r="C2068" t="s">
        <v>3207</v>
      </c>
      <c r="D2068" t="s">
        <v>3208</v>
      </c>
      <c r="E2068">
        <v>120000</v>
      </c>
      <c r="F2068">
        <v>0</v>
      </c>
      <c r="G2068">
        <v>4</v>
      </c>
      <c r="I2068">
        <v>4</v>
      </c>
      <c r="J2068" t="s">
        <v>6301</v>
      </c>
      <c r="K2068" t="str">
        <f t="shared" si="244"/>
        <v>154009</v>
      </c>
      <c r="L2068" t="str">
        <f t="shared" si="245"/>
        <v>THỰC PHẨM</v>
      </c>
    </row>
    <row r="2069" spans="1:12">
      <c r="A2069" t="s">
        <v>27</v>
      </c>
      <c r="B2069" t="s">
        <v>3206</v>
      </c>
      <c r="C2069" t="s">
        <v>3207</v>
      </c>
      <c r="D2069" t="s">
        <v>3208</v>
      </c>
      <c r="E2069">
        <v>120000</v>
      </c>
      <c r="F2069">
        <v>-1</v>
      </c>
      <c r="G2069">
        <v>0</v>
      </c>
      <c r="H2069">
        <v>1</v>
      </c>
      <c r="J2069" t="s">
        <v>6301</v>
      </c>
      <c r="K2069" t="str">
        <f t="shared" si="244"/>
        <v>154009</v>
      </c>
      <c r="L2069" t="str">
        <f t="shared" si="245"/>
        <v>THỰC PHẨM</v>
      </c>
    </row>
    <row r="2070" spans="1:12">
      <c r="A2070" t="s">
        <v>27</v>
      </c>
      <c r="B2070" t="s">
        <v>3206</v>
      </c>
      <c r="C2070" t="s">
        <v>3207</v>
      </c>
      <c r="D2070" t="s">
        <v>3208</v>
      </c>
      <c r="E2070">
        <v>120000</v>
      </c>
      <c r="F2070">
        <v>-1</v>
      </c>
      <c r="G2070">
        <v>0</v>
      </c>
      <c r="H2070">
        <v>1</v>
      </c>
      <c r="J2070" t="s">
        <v>6301</v>
      </c>
      <c r="K2070" t="str">
        <f t="shared" si="244"/>
        <v>154009</v>
      </c>
      <c r="L2070" t="str">
        <f t="shared" si="245"/>
        <v>THỰC PHẨM</v>
      </c>
    </row>
    <row r="2071" spans="1:12">
      <c r="A2071" t="s">
        <v>27</v>
      </c>
      <c r="B2071" t="s">
        <v>3206</v>
      </c>
      <c r="C2071" t="s">
        <v>3207</v>
      </c>
      <c r="D2071" t="s">
        <v>3208</v>
      </c>
      <c r="E2071">
        <v>120000</v>
      </c>
      <c r="F2071">
        <v>-1</v>
      </c>
      <c r="G2071">
        <v>0</v>
      </c>
      <c r="H2071">
        <v>1</v>
      </c>
      <c r="J2071" t="s">
        <v>6301</v>
      </c>
      <c r="K2071" t="str">
        <f t="shared" si="244"/>
        <v>154009</v>
      </c>
      <c r="L2071" t="str">
        <f t="shared" si="245"/>
        <v>THỰC PHẨM</v>
      </c>
    </row>
    <row r="2072" spans="1:12">
      <c r="A2072" t="s">
        <v>27</v>
      </c>
      <c r="B2072" t="s">
        <v>3161</v>
      </c>
      <c r="C2072" t="s">
        <v>3162</v>
      </c>
      <c r="D2072" t="s">
        <v>3163</v>
      </c>
      <c r="E2072">
        <v>120000</v>
      </c>
      <c r="F2072">
        <v>11</v>
      </c>
      <c r="G2072">
        <v>20</v>
      </c>
      <c r="I2072">
        <v>9</v>
      </c>
      <c r="J2072" t="s">
        <v>6301</v>
      </c>
      <c r="K2072" t="str">
        <f t="shared" si="244"/>
        <v>154010</v>
      </c>
      <c r="L2072" t="str">
        <f t="shared" si="245"/>
        <v>THỰC PHẨM</v>
      </c>
    </row>
    <row r="2073" spans="1:12">
      <c r="A2073" t="s">
        <v>27</v>
      </c>
      <c r="B2073" t="s">
        <v>3161</v>
      </c>
      <c r="C2073" t="s">
        <v>3162</v>
      </c>
      <c r="D2073" t="s">
        <v>3163</v>
      </c>
      <c r="E2073">
        <v>120000</v>
      </c>
      <c r="F2073">
        <v>19</v>
      </c>
      <c r="G2073">
        <v>17</v>
      </c>
      <c r="H2073">
        <v>-2</v>
      </c>
      <c r="J2073" t="s">
        <v>6301</v>
      </c>
      <c r="K2073" t="str">
        <f t="shared" si="244"/>
        <v>154010</v>
      </c>
      <c r="L2073" t="str">
        <f t="shared" si="245"/>
        <v>THỰC PHẨM</v>
      </c>
    </row>
    <row r="2074" spans="1:12">
      <c r="A2074" t="s">
        <v>27</v>
      </c>
      <c r="B2074" t="s">
        <v>3161</v>
      </c>
      <c r="C2074" t="s">
        <v>3162</v>
      </c>
      <c r="D2074" t="s">
        <v>3163</v>
      </c>
      <c r="E2074">
        <v>120000</v>
      </c>
      <c r="F2074">
        <v>1</v>
      </c>
      <c r="G2074">
        <v>0</v>
      </c>
      <c r="H2074">
        <v>-1</v>
      </c>
      <c r="J2074" t="s">
        <v>6301</v>
      </c>
      <c r="K2074" t="str">
        <f t="shared" si="244"/>
        <v>154010</v>
      </c>
      <c r="L2074" t="str">
        <f t="shared" si="245"/>
        <v>THỰC PHẨM</v>
      </c>
    </row>
    <row r="2075" spans="1:12">
      <c r="A2075" t="s">
        <v>27</v>
      </c>
      <c r="B2075" t="s">
        <v>3161</v>
      </c>
      <c r="C2075" t="s">
        <v>3162</v>
      </c>
      <c r="D2075" t="s">
        <v>3163</v>
      </c>
      <c r="E2075">
        <v>120000</v>
      </c>
      <c r="F2075">
        <v>1</v>
      </c>
      <c r="G2075">
        <v>0</v>
      </c>
      <c r="H2075">
        <v>-1</v>
      </c>
      <c r="J2075" t="s">
        <v>6301</v>
      </c>
      <c r="K2075" t="str">
        <f t="shared" si="244"/>
        <v>154010</v>
      </c>
      <c r="L2075" t="str">
        <f t="shared" si="245"/>
        <v>THỰC PHẨM</v>
      </c>
    </row>
    <row r="2076" spans="1:12">
      <c r="A2076" t="s">
        <v>27</v>
      </c>
      <c r="B2076" t="s">
        <v>3239</v>
      </c>
      <c r="C2076" t="s">
        <v>3240</v>
      </c>
      <c r="D2076" t="s">
        <v>3241</v>
      </c>
      <c r="E2076">
        <v>51000</v>
      </c>
      <c r="F2076">
        <v>42</v>
      </c>
      <c r="G2076">
        <v>32</v>
      </c>
      <c r="I2076">
        <v>-10</v>
      </c>
      <c r="J2076" t="s">
        <v>6109</v>
      </c>
      <c r="K2076" t="str">
        <f t="shared" si="244"/>
        <v>154012</v>
      </c>
      <c r="L2076" t="str">
        <f t="shared" si="245"/>
        <v>THỰC PHẨM</v>
      </c>
    </row>
    <row r="2077" spans="1:12">
      <c r="A2077" t="s">
        <v>27</v>
      </c>
      <c r="B2077" t="s">
        <v>3239</v>
      </c>
      <c r="C2077" t="s">
        <v>3240</v>
      </c>
      <c r="D2077" t="s">
        <v>3241</v>
      </c>
      <c r="E2077">
        <v>51000</v>
      </c>
      <c r="F2077">
        <v>-3</v>
      </c>
      <c r="G2077">
        <v>0</v>
      </c>
      <c r="H2077">
        <v>3</v>
      </c>
      <c r="J2077" t="s">
        <v>6109</v>
      </c>
      <c r="K2077" t="str">
        <f t="shared" si="244"/>
        <v>154012</v>
      </c>
      <c r="L2077" t="str">
        <f t="shared" si="245"/>
        <v>THỰC PHẨM</v>
      </c>
    </row>
    <row r="2078" spans="1:12">
      <c r="A2078" t="s">
        <v>27</v>
      </c>
      <c r="B2078" t="s">
        <v>3239</v>
      </c>
      <c r="C2078" t="s">
        <v>3240</v>
      </c>
      <c r="D2078" t="s">
        <v>3241</v>
      </c>
      <c r="E2078">
        <v>51000</v>
      </c>
      <c r="F2078">
        <v>-1</v>
      </c>
      <c r="G2078">
        <v>0</v>
      </c>
      <c r="H2078">
        <v>1</v>
      </c>
      <c r="J2078" t="s">
        <v>6109</v>
      </c>
      <c r="K2078" t="str">
        <f t="shared" si="244"/>
        <v>154012</v>
      </c>
      <c r="L2078" t="str">
        <f t="shared" si="245"/>
        <v>THỰC PHẨM</v>
      </c>
    </row>
    <row r="2079" spans="1:12">
      <c r="A2079" t="s">
        <v>27</v>
      </c>
      <c r="B2079" t="s">
        <v>3239</v>
      </c>
      <c r="C2079" t="s">
        <v>3240</v>
      </c>
      <c r="D2079" t="s">
        <v>3241</v>
      </c>
      <c r="E2079">
        <v>51000</v>
      </c>
      <c r="F2079">
        <v>-1</v>
      </c>
      <c r="G2079">
        <v>0</v>
      </c>
      <c r="H2079">
        <v>1</v>
      </c>
      <c r="J2079" t="s">
        <v>6109</v>
      </c>
      <c r="K2079" t="str">
        <f t="shared" si="244"/>
        <v>154012</v>
      </c>
      <c r="L2079" t="str">
        <f t="shared" si="245"/>
        <v>THỰC PHẨM</v>
      </c>
    </row>
    <row r="2080" spans="1:12">
      <c r="A2080" t="s">
        <v>27</v>
      </c>
      <c r="B2080" t="s">
        <v>3215</v>
      </c>
      <c r="C2080" t="s">
        <v>3216</v>
      </c>
      <c r="D2080" t="s">
        <v>3217</v>
      </c>
      <c r="E2080">
        <v>130000</v>
      </c>
      <c r="F2080">
        <v>6</v>
      </c>
      <c r="G2080">
        <v>8</v>
      </c>
      <c r="I2080">
        <v>2</v>
      </c>
      <c r="J2080">
        <v>46104</v>
      </c>
      <c r="K2080" t="str">
        <f t="shared" si="244"/>
        <v>154023</v>
      </c>
      <c r="L2080" t="str">
        <f t="shared" si="245"/>
        <v>THỰC PHẨM</v>
      </c>
    </row>
    <row r="2081" spans="1:12">
      <c r="A2081" t="s">
        <v>27</v>
      </c>
      <c r="B2081" t="s">
        <v>3215</v>
      </c>
      <c r="C2081" t="s">
        <v>3216</v>
      </c>
      <c r="D2081" t="s">
        <v>3217</v>
      </c>
      <c r="E2081">
        <v>80000</v>
      </c>
      <c r="F2081">
        <v>13</v>
      </c>
      <c r="G2081">
        <v>12</v>
      </c>
      <c r="H2081">
        <v>-1</v>
      </c>
      <c r="J2081">
        <v>46104</v>
      </c>
      <c r="K2081" t="str">
        <f t="shared" si="244"/>
        <v>154023</v>
      </c>
      <c r="L2081" t="str">
        <f t="shared" si="245"/>
        <v>THỰC PHẨM</v>
      </c>
    </row>
    <row r="2082" spans="1:12">
      <c r="A2082" t="s">
        <v>27</v>
      </c>
      <c r="B2082" t="s">
        <v>351</v>
      </c>
      <c r="C2082" t="s">
        <v>352</v>
      </c>
      <c r="D2082" t="s">
        <v>353</v>
      </c>
      <c r="E2082">
        <v>27000</v>
      </c>
      <c r="F2082">
        <v>0</v>
      </c>
      <c r="G2082">
        <v>35</v>
      </c>
      <c r="I2082">
        <v>35</v>
      </c>
      <c r="J2082" t="s">
        <v>6364</v>
      </c>
      <c r="K2082" t="str">
        <f t="shared" si="244"/>
        <v>154027</v>
      </c>
      <c r="L2082" t="str">
        <f t="shared" si="245"/>
        <v>THỰC PHẨM</v>
      </c>
    </row>
    <row r="2083" spans="1:12">
      <c r="A2083" t="s">
        <v>27</v>
      </c>
      <c r="B2083" t="s">
        <v>351</v>
      </c>
      <c r="C2083" t="s">
        <v>352</v>
      </c>
      <c r="D2083" t="s">
        <v>353</v>
      </c>
      <c r="E2083">
        <v>27000</v>
      </c>
      <c r="F2083">
        <v>38</v>
      </c>
      <c r="G2083">
        <v>23</v>
      </c>
      <c r="H2083">
        <v>-15</v>
      </c>
      <c r="J2083" t="s">
        <v>6364</v>
      </c>
      <c r="K2083" t="str">
        <f t="shared" si="244"/>
        <v>154027</v>
      </c>
      <c r="L2083" t="str">
        <f t="shared" si="245"/>
        <v>THỰC PHẨM</v>
      </c>
    </row>
    <row r="2084" spans="1:12">
      <c r="A2084" t="s">
        <v>27</v>
      </c>
      <c r="B2084" t="s">
        <v>351</v>
      </c>
      <c r="C2084" t="s">
        <v>352</v>
      </c>
      <c r="D2084" t="s">
        <v>353</v>
      </c>
      <c r="E2084">
        <v>27000</v>
      </c>
      <c r="F2084">
        <v>22</v>
      </c>
      <c r="G2084">
        <v>6</v>
      </c>
      <c r="H2084">
        <v>-16</v>
      </c>
      <c r="J2084" t="s">
        <v>6364</v>
      </c>
      <c r="K2084" t="str">
        <f t="shared" si="244"/>
        <v>154027</v>
      </c>
      <c r="L2084" t="str">
        <f t="shared" si="245"/>
        <v>THỰC PHẨM</v>
      </c>
    </row>
    <row r="2085" spans="1:12">
      <c r="A2085" t="s">
        <v>27</v>
      </c>
      <c r="B2085" t="s">
        <v>351</v>
      </c>
      <c r="C2085" t="s">
        <v>352</v>
      </c>
      <c r="D2085" t="s">
        <v>353</v>
      </c>
      <c r="E2085">
        <v>27000</v>
      </c>
      <c r="F2085">
        <v>4</v>
      </c>
      <c r="G2085">
        <v>0</v>
      </c>
      <c r="H2085">
        <v>-4</v>
      </c>
      <c r="J2085" t="s">
        <v>6364</v>
      </c>
      <c r="K2085" t="str">
        <f t="shared" si="244"/>
        <v>154027</v>
      </c>
      <c r="L2085" t="str">
        <f t="shared" si="245"/>
        <v>THỰC PHẨM</v>
      </c>
    </row>
    <row r="2086" spans="1:12">
      <c r="A2086" t="s">
        <v>27</v>
      </c>
      <c r="B2086" t="s">
        <v>351</v>
      </c>
      <c r="C2086" t="s">
        <v>352</v>
      </c>
      <c r="D2086" t="s">
        <v>353</v>
      </c>
      <c r="E2086">
        <v>27000</v>
      </c>
      <c r="F2086">
        <v>-1</v>
      </c>
      <c r="G2086">
        <v>0</v>
      </c>
      <c r="H2086">
        <v>1</v>
      </c>
      <c r="J2086" t="s">
        <v>6364</v>
      </c>
      <c r="K2086" t="str">
        <f t="shared" ref="K2086:K2149" si="246">B2086</f>
        <v>154027</v>
      </c>
      <c r="L2086" t="str">
        <f t="shared" ref="L2086:L2149" si="247">A2086</f>
        <v>THỰC PHẨM</v>
      </c>
    </row>
    <row r="2087" spans="1:12">
      <c r="A2087" t="s">
        <v>27</v>
      </c>
      <c r="B2087" t="s">
        <v>1650</v>
      </c>
      <c r="C2087" t="s">
        <v>1651</v>
      </c>
      <c r="D2087" t="s">
        <v>1652</v>
      </c>
      <c r="E2087">
        <v>40000</v>
      </c>
      <c r="F2087">
        <v>3</v>
      </c>
      <c r="G2087">
        <v>0</v>
      </c>
      <c r="H2087">
        <v>-3</v>
      </c>
      <c r="J2087" t="s">
        <v>6749</v>
      </c>
      <c r="K2087" t="str">
        <f t="shared" si="246"/>
        <v>154053</v>
      </c>
      <c r="L2087" t="str">
        <f t="shared" si="247"/>
        <v>THỰC PHẨM</v>
      </c>
    </row>
    <row r="2088" spans="1:12">
      <c r="A2088" t="s">
        <v>27</v>
      </c>
      <c r="B2088" t="s">
        <v>1650</v>
      </c>
      <c r="C2088" t="s">
        <v>1651</v>
      </c>
      <c r="D2088" t="s">
        <v>1652</v>
      </c>
      <c r="E2088">
        <v>40000</v>
      </c>
      <c r="F2088">
        <v>-1</v>
      </c>
      <c r="G2088">
        <v>0</v>
      </c>
      <c r="H2088">
        <v>1</v>
      </c>
      <c r="J2088" t="s">
        <v>6749</v>
      </c>
      <c r="K2088" t="str">
        <f t="shared" si="246"/>
        <v>154053</v>
      </c>
      <c r="L2088" t="str">
        <f t="shared" si="247"/>
        <v>THỰC PHẨM</v>
      </c>
    </row>
    <row r="2089" spans="1:12">
      <c r="A2089" t="s">
        <v>27</v>
      </c>
      <c r="B2089" t="s">
        <v>1650</v>
      </c>
      <c r="C2089" t="s">
        <v>1651</v>
      </c>
      <c r="D2089" t="s">
        <v>1652</v>
      </c>
      <c r="E2089">
        <v>40000</v>
      </c>
      <c r="F2089">
        <v>-1</v>
      </c>
      <c r="G2089">
        <v>0</v>
      </c>
      <c r="H2089">
        <v>1</v>
      </c>
      <c r="J2089" t="s">
        <v>6749</v>
      </c>
      <c r="K2089" t="str">
        <f t="shared" si="246"/>
        <v>154053</v>
      </c>
      <c r="L2089" t="str">
        <f t="shared" si="247"/>
        <v>THỰC PHẨM</v>
      </c>
    </row>
    <row r="2090" spans="1:12">
      <c r="A2090" t="s">
        <v>27</v>
      </c>
      <c r="B2090" t="s">
        <v>1950</v>
      </c>
      <c r="C2090" t="s">
        <v>1951</v>
      </c>
      <c r="D2090" t="s">
        <v>1952</v>
      </c>
      <c r="E2090">
        <v>80000</v>
      </c>
      <c r="F2090">
        <v>1</v>
      </c>
      <c r="G2090">
        <v>0</v>
      </c>
      <c r="I2090">
        <v>-1</v>
      </c>
      <c r="J2090">
        <v>46000</v>
      </c>
      <c r="K2090" t="str">
        <f t="shared" si="246"/>
        <v>154060</v>
      </c>
      <c r="L2090" t="str">
        <f t="shared" si="247"/>
        <v>THỰC PHẨM</v>
      </c>
    </row>
    <row r="2091" spans="1:12">
      <c r="A2091" t="s">
        <v>27</v>
      </c>
      <c r="B2091" t="s">
        <v>1950</v>
      </c>
      <c r="C2091" t="s">
        <v>1951</v>
      </c>
      <c r="D2091" t="s">
        <v>1952</v>
      </c>
      <c r="E2091">
        <v>80000</v>
      </c>
      <c r="F2091">
        <v>-3</v>
      </c>
      <c r="G2091">
        <v>0</v>
      </c>
      <c r="H2091">
        <v>3</v>
      </c>
      <c r="J2091">
        <v>46000</v>
      </c>
      <c r="K2091" t="str">
        <f t="shared" si="246"/>
        <v>154060</v>
      </c>
      <c r="L2091" t="str">
        <f t="shared" si="247"/>
        <v>THỰC PHẨM</v>
      </c>
    </row>
    <row r="2092" spans="1:12">
      <c r="A2092" t="s">
        <v>27</v>
      </c>
      <c r="B2092" t="s">
        <v>2291</v>
      </c>
      <c r="C2092" t="s">
        <v>2292</v>
      </c>
      <c r="D2092" t="s">
        <v>2293</v>
      </c>
      <c r="E2092">
        <v>85000</v>
      </c>
      <c r="F2092">
        <v>19</v>
      </c>
      <c r="G2092">
        <v>14</v>
      </c>
      <c r="I2092">
        <v>-5</v>
      </c>
      <c r="J2092" t="s">
        <v>6126</v>
      </c>
      <c r="K2092" t="str">
        <f t="shared" si="246"/>
        <v>154062</v>
      </c>
      <c r="L2092" t="str">
        <f t="shared" si="247"/>
        <v>THỰC PHẨM</v>
      </c>
    </row>
    <row r="2093" spans="1:12">
      <c r="A2093" t="s">
        <v>27</v>
      </c>
      <c r="B2093" t="s">
        <v>2291</v>
      </c>
      <c r="C2093" t="s">
        <v>2292</v>
      </c>
      <c r="D2093" t="s">
        <v>2293</v>
      </c>
      <c r="E2093">
        <v>85000</v>
      </c>
      <c r="F2093">
        <v>-7</v>
      </c>
      <c r="G2093">
        <v>0</v>
      </c>
      <c r="H2093">
        <v>7</v>
      </c>
      <c r="J2093" t="s">
        <v>6126</v>
      </c>
      <c r="K2093" t="str">
        <f t="shared" si="246"/>
        <v>154062</v>
      </c>
      <c r="L2093" t="str">
        <f t="shared" si="247"/>
        <v>THỰC PHẨM</v>
      </c>
    </row>
    <row r="2094" spans="1:12">
      <c r="A2094" t="s">
        <v>27</v>
      </c>
      <c r="B2094" t="s">
        <v>2291</v>
      </c>
      <c r="C2094" t="s">
        <v>2292</v>
      </c>
      <c r="D2094" t="s">
        <v>2293</v>
      </c>
      <c r="E2094">
        <v>85000</v>
      </c>
      <c r="F2094">
        <v>24</v>
      </c>
      <c r="G2094">
        <v>22</v>
      </c>
      <c r="H2094">
        <v>-2</v>
      </c>
      <c r="J2094" t="s">
        <v>6126</v>
      </c>
      <c r="K2094" t="str">
        <f t="shared" si="246"/>
        <v>154062</v>
      </c>
      <c r="L2094" t="str">
        <f t="shared" si="247"/>
        <v>THỰC PHẨM</v>
      </c>
    </row>
    <row r="2095" spans="1:12">
      <c r="A2095" t="s">
        <v>27</v>
      </c>
      <c r="B2095" t="s">
        <v>2219</v>
      </c>
      <c r="C2095" t="s">
        <v>2220</v>
      </c>
      <c r="D2095" t="s">
        <v>2221</v>
      </c>
      <c r="E2095">
        <v>110000</v>
      </c>
      <c r="F2095">
        <v>3</v>
      </c>
      <c r="G2095">
        <v>0</v>
      </c>
      <c r="I2095">
        <v>-3</v>
      </c>
      <c r="J2095" t="s">
        <v>6136</v>
      </c>
      <c r="K2095" t="str">
        <f t="shared" si="246"/>
        <v>154073</v>
      </c>
      <c r="L2095" t="str">
        <f t="shared" si="247"/>
        <v>THỰC PHẨM</v>
      </c>
    </row>
    <row r="2096" spans="1:12">
      <c r="A2096" t="s">
        <v>27</v>
      </c>
      <c r="B2096" t="s">
        <v>2219</v>
      </c>
      <c r="C2096" t="s">
        <v>2220</v>
      </c>
      <c r="D2096" t="s">
        <v>2221</v>
      </c>
      <c r="E2096">
        <v>110000</v>
      </c>
      <c r="F2096">
        <v>1</v>
      </c>
      <c r="G2096">
        <v>0</v>
      </c>
      <c r="H2096">
        <v>-1</v>
      </c>
      <c r="J2096" t="s">
        <v>6136</v>
      </c>
      <c r="K2096" t="str">
        <f t="shared" si="246"/>
        <v>154073</v>
      </c>
      <c r="L2096" t="str">
        <f t="shared" si="247"/>
        <v>THỰC PHẨM</v>
      </c>
    </row>
    <row r="2097" spans="1:12">
      <c r="A2097" t="s">
        <v>27</v>
      </c>
      <c r="B2097" t="s">
        <v>2219</v>
      </c>
      <c r="C2097" t="s">
        <v>2220</v>
      </c>
      <c r="D2097" t="s">
        <v>2221</v>
      </c>
      <c r="E2097">
        <v>110000</v>
      </c>
      <c r="F2097">
        <v>1</v>
      </c>
      <c r="G2097">
        <v>0</v>
      </c>
      <c r="H2097">
        <v>-1</v>
      </c>
      <c r="J2097" t="s">
        <v>6136</v>
      </c>
      <c r="K2097" t="str">
        <f t="shared" si="246"/>
        <v>154073</v>
      </c>
      <c r="L2097" t="str">
        <f t="shared" si="247"/>
        <v>THỰC PHẨM</v>
      </c>
    </row>
    <row r="2098" spans="1:12">
      <c r="A2098" t="s">
        <v>27</v>
      </c>
      <c r="B2098" t="s">
        <v>3173</v>
      </c>
      <c r="C2098" t="s">
        <v>3174</v>
      </c>
      <c r="D2098" t="s">
        <v>3175</v>
      </c>
      <c r="E2098">
        <v>125000</v>
      </c>
      <c r="F2098">
        <v>9</v>
      </c>
      <c r="G2098">
        <v>0</v>
      </c>
      <c r="I2098">
        <v>-9</v>
      </c>
      <c r="J2098" t="s">
        <v>6111</v>
      </c>
      <c r="K2098" t="str">
        <f t="shared" si="246"/>
        <v>154092</v>
      </c>
      <c r="L2098" t="str">
        <f t="shared" si="247"/>
        <v>THỰC PHẨM</v>
      </c>
    </row>
    <row r="2099" spans="1:12">
      <c r="A2099" t="s">
        <v>27</v>
      </c>
      <c r="B2099" t="s">
        <v>3173</v>
      </c>
      <c r="C2099" t="s">
        <v>3174</v>
      </c>
      <c r="D2099" t="s">
        <v>3175</v>
      </c>
      <c r="E2099">
        <v>125000</v>
      </c>
      <c r="F2099">
        <v>12</v>
      </c>
      <c r="G2099">
        <v>11</v>
      </c>
      <c r="H2099">
        <v>-1</v>
      </c>
      <c r="J2099" t="s">
        <v>6111</v>
      </c>
      <c r="K2099" t="str">
        <f t="shared" si="246"/>
        <v>154092</v>
      </c>
      <c r="L2099" t="str">
        <f t="shared" si="247"/>
        <v>THỰC PHẨM</v>
      </c>
    </row>
    <row r="2100" spans="1:12">
      <c r="A2100" t="s">
        <v>27</v>
      </c>
      <c r="B2100" t="s">
        <v>3173</v>
      </c>
      <c r="C2100" t="s">
        <v>3174</v>
      </c>
      <c r="D2100" t="s">
        <v>3175</v>
      </c>
      <c r="E2100">
        <v>125000</v>
      </c>
      <c r="F2100">
        <v>11</v>
      </c>
      <c r="G2100">
        <v>9</v>
      </c>
      <c r="H2100">
        <v>-2</v>
      </c>
      <c r="J2100" t="s">
        <v>6111</v>
      </c>
      <c r="K2100" t="str">
        <f t="shared" si="246"/>
        <v>154092</v>
      </c>
      <c r="L2100" t="str">
        <f t="shared" si="247"/>
        <v>THỰC PHẨM</v>
      </c>
    </row>
    <row r="2101" spans="1:12">
      <c r="A2101" t="s">
        <v>27</v>
      </c>
      <c r="B2101" t="s">
        <v>4883</v>
      </c>
      <c r="C2101" t="s">
        <v>4884</v>
      </c>
      <c r="D2101" t="s">
        <v>4885</v>
      </c>
      <c r="E2101">
        <v>165000</v>
      </c>
      <c r="F2101">
        <v>-2</v>
      </c>
      <c r="G2101">
        <v>0</v>
      </c>
      <c r="H2101">
        <v>2</v>
      </c>
      <c r="J2101" t="s">
        <v>6593</v>
      </c>
      <c r="K2101" t="str">
        <f t="shared" si="246"/>
        <v>154134</v>
      </c>
      <c r="L2101" t="str">
        <f t="shared" si="247"/>
        <v>THỰC PHẨM</v>
      </c>
    </row>
    <row r="2102" spans="1:12">
      <c r="A2102" t="s">
        <v>27</v>
      </c>
      <c r="B2102" t="s">
        <v>4883</v>
      </c>
      <c r="C2102" t="s">
        <v>4884</v>
      </c>
      <c r="D2102" t="s">
        <v>4885</v>
      </c>
      <c r="E2102">
        <v>165000</v>
      </c>
      <c r="F2102">
        <v>9</v>
      </c>
      <c r="G2102">
        <v>0</v>
      </c>
      <c r="H2102">
        <v>-9</v>
      </c>
      <c r="J2102" t="s">
        <v>6593</v>
      </c>
      <c r="K2102" t="str">
        <f t="shared" si="246"/>
        <v>154134</v>
      </c>
      <c r="L2102" t="str">
        <f t="shared" si="247"/>
        <v>THỰC PHẨM</v>
      </c>
    </row>
    <row r="2103" spans="1:12">
      <c r="A2103" t="s">
        <v>27</v>
      </c>
      <c r="B2103" t="s">
        <v>4883</v>
      </c>
      <c r="C2103" t="s">
        <v>4884</v>
      </c>
      <c r="D2103" t="s">
        <v>4885</v>
      </c>
      <c r="E2103">
        <v>165000</v>
      </c>
      <c r="F2103">
        <v>11</v>
      </c>
      <c r="G2103">
        <v>10</v>
      </c>
      <c r="H2103">
        <v>-1</v>
      </c>
      <c r="J2103" t="s">
        <v>6593</v>
      </c>
      <c r="K2103" t="str">
        <f t="shared" si="246"/>
        <v>154134</v>
      </c>
      <c r="L2103" t="str">
        <f t="shared" si="247"/>
        <v>THỰC PHẨM</v>
      </c>
    </row>
    <row r="2104" spans="1:12">
      <c r="A2104" t="s">
        <v>27</v>
      </c>
      <c r="B2104" t="s">
        <v>4883</v>
      </c>
      <c r="C2104" t="s">
        <v>4884</v>
      </c>
      <c r="D2104" t="s">
        <v>4885</v>
      </c>
      <c r="E2104">
        <v>165000</v>
      </c>
      <c r="F2104">
        <v>41</v>
      </c>
      <c r="G2104">
        <v>38</v>
      </c>
      <c r="H2104">
        <v>-3</v>
      </c>
      <c r="J2104" t="s">
        <v>6593</v>
      </c>
      <c r="K2104" t="str">
        <f t="shared" si="246"/>
        <v>154134</v>
      </c>
      <c r="L2104" t="str">
        <f t="shared" si="247"/>
        <v>THỰC PHẨM</v>
      </c>
    </row>
    <row r="2105" spans="1:12">
      <c r="A2105" t="s">
        <v>27</v>
      </c>
      <c r="B2105" t="s">
        <v>4883</v>
      </c>
      <c r="C2105" t="s">
        <v>4884</v>
      </c>
      <c r="D2105" t="s">
        <v>4885</v>
      </c>
      <c r="E2105">
        <v>165000</v>
      </c>
      <c r="F2105">
        <v>24</v>
      </c>
      <c r="G2105">
        <v>10</v>
      </c>
      <c r="H2105">
        <v>-14</v>
      </c>
      <c r="J2105" t="s">
        <v>6593</v>
      </c>
      <c r="K2105" t="str">
        <f t="shared" si="246"/>
        <v>154134</v>
      </c>
      <c r="L2105" t="str">
        <f t="shared" si="247"/>
        <v>THỰC PHẨM</v>
      </c>
    </row>
    <row r="2106" spans="1:12">
      <c r="A2106" t="s">
        <v>27</v>
      </c>
      <c r="B2106" t="s">
        <v>4883</v>
      </c>
      <c r="C2106" t="s">
        <v>4884</v>
      </c>
      <c r="D2106" t="s">
        <v>4885</v>
      </c>
      <c r="E2106">
        <v>165000</v>
      </c>
      <c r="F2106">
        <v>-5</v>
      </c>
      <c r="G2106">
        <v>0</v>
      </c>
      <c r="H2106">
        <v>5</v>
      </c>
      <c r="J2106" t="s">
        <v>6593</v>
      </c>
      <c r="K2106" t="str">
        <f t="shared" si="246"/>
        <v>154134</v>
      </c>
      <c r="L2106" t="str">
        <f t="shared" si="247"/>
        <v>THỰC PHẨM</v>
      </c>
    </row>
    <row r="2107" spans="1:12">
      <c r="A2107" t="s">
        <v>27</v>
      </c>
      <c r="B2107" t="s">
        <v>219</v>
      </c>
      <c r="C2107" t="s">
        <v>220</v>
      </c>
      <c r="D2107" t="s">
        <v>221</v>
      </c>
      <c r="E2107">
        <v>155000</v>
      </c>
      <c r="F2107">
        <v>124</v>
      </c>
      <c r="G2107">
        <v>127</v>
      </c>
      <c r="I2107">
        <v>3</v>
      </c>
      <c r="J2107" t="s">
        <v>6282</v>
      </c>
      <c r="K2107" t="str">
        <f t="shared" si="246"/>
        <v>154135</v>
      </c>
      <c r="L2107" t="str">
        <f t="shared" si="247"/>
        <v>THỰC PHẨM</v>
      </c>
    </row>
    <row r="2108" spans="1:12">
      <c r="A2108" t="s">
        <v>27</v>
      </c>
      <c r="B2108" t="s">
        <v>219</v>
      </c>
      <c r="C2108" t="s">
        <v>220</v>
      </c>
      <c r="D2108" t="s">
        <v>221</v>
      </c>
      <c r="E2108">
        <v>155000</v>
      </c>
      <c r="F2108">
        <v>2</v>
      </c>
      <c r="G2108">
        <v>0</v>
      </c>
      <c r="H2108">
        <v>-2</v>
      </c>
      <c r="J2108" t="s">
        <v>6282</v>
      </c>
      <c r="K2108" t="str">
        <f t="shared" si="246"/>
        <v>154135</v>
      </c>
      <c r="L2108" t="str">
        <f t="shared" si="247"/>
        <v>THỰC PHẨM</v>
      </c>
    </row>
    <row r="2109" spans="1:12">
      <c r="A2109" t="s">
        <v>27</v>
      </c>
      <c r="B2109" t="s">
        <v>219</v>
      </c>
      <c r="C2109" t="s">
        <v>220</v>
      </c>
      <c r="D2109" t="s">
        <v>221</v>
      </c>
      <c r="E2109">
        <v>155000</v>
      </c>
      <c r="F2109">
        <v>125</v>
      </c>
      <c r="G2109">
        <v>123</v>
      </c>
      <c r="H2109">
        <v>-2</v>
      </c>
      <c r="J2109" t="s">
        <v>6282</v>
      </c>
      <c r="K2109" t="str">
        <f t="shared" si="246"/>
        <v>154135</v>
      </c>
      <c r="L2109" t="str">
        <f t="shared" si="247"/>
        <v>THỰC PHẨM</v>
      </c>
    </row>
    <row r="2110" spans="1:12">
      <c r="A2110" t="s">
        <v>27</v>
      </c>
      <c r="B2110" t="s">
        <v>219</v>
      </c>
      <c r="C2110" t="s">
        <v>220</v>
      </c>
      <c r="D2110" t="s">
        <v>221</v>
      </c>
      <c r="E2110">
        <v>155000</v>
      </c>
      <c r="F2110">
        <v>186</v>
      </c>
      <c r="G2110">
        <v>169</v>
      </c>
      <c r="H2110">
        <v>-17</v>
      </c>
      <c r="J2110" t="s">
        <v>6282</v>
      </c>
      <c r="K2110" t="str">
        <f t="shared" si="246"/>
        <v>154135</v>
      </c>
      <c r="L2110" t="str">
        <f t="shared" si="247"/>
        <v>THỰC PHẨM</v>
      </c>
    </row>
    <row r="2111" spans="1:12">
      <c r="A2111" t="s">
        <v>27</v>
      </c>
      <c r="B2111" t="s">
        <v>219</v>
      </c>
      <c r="C2111" t="s">
        <v>220</v>
      </c>
      <c r="D2111" t="s">
        <v>221</v>
      </c>
      <c r="E2111">
        <v>155000</v>
      </c>
      <c r="F2111">
        <v>9</v>
      </c>
      <c r="G2111">
        <v>0</v>
      </c>
      <c r="H2111">
        <v>-9</v>
      </c>
      <c r="J2111" t="s">
        <v>6282</v>
      </c>
      <c r="K2111" t="str">
        <f t="shared" si="246"/>
        <v>154135</v>
      </c>
      <c r="L2111" t="str">
        <f t="shared" si="247"/>
        <v>THỰC PHẨM</v>
      </c>
    </row>
    <row r="2112" spans="1:12">
      <c r="A2112" t="s">
        <v>27</v>
      </c>
      <c r="B2112" t="s">
        <v>3236</v>
      </c>
      <c r="C2112" t="s">
        <v>3237</v>
      </c>
      <c r="D2112" t="s">
        <v>3238</v>
      </c>
      <c r="E2112">
        <v>45000</v>
      </c>
      <c r="F2112">
        <v>0</v>
      </c>
      <c r="G2112">
        <v>5</v>
      </c>
      <c r="I2112">
        <v>5</v>
      </c>
      <c r="J2112" t="s">
        <v>6314</v>
      </c>
      <c r="K2112" t="str">
        <f t="shared" si="246"/>
        <v>154140</v>
      </c>
      <c r="L2112" t="str">
        <f t="shared" si="247"/>
        <v>THỰC PHẨM</v>
      </c>
    </row>
    <row r="2113" spans="1:12">
      <c r="A2113" t="s">
        <v>27</v>
      </c>
      <c r="B2113" t="s">
        <v>3236</v>
      </c>
      <c r="C2113" t="s">
        <v>3237</v>
      </c>
      <c r="D2113" t="s">
        <v>3238</v>
      </c>
      <c r="E2113">
        <v>45000</v>
      </c>
      <c r="F2113">
        <v>12</v>
      </c>
      <c r="G2113">
        <v>8</v>
      </c>
      <c r="H2113">
        <v>-4</v>
      </c>
      <c r="J2113" t="s">
        <v>6314</v>
      </c>
      <c r="K2113" t="str">
        <f t="shared" si="246"/>
        <v>154140</v>
      </c>
      <c r="L2113" t="str">
        <f t="shared" si="247"/>
        <v>THỰC PHẨM</v>
      </c>
    </row>
    <row r="2114" spans="1:12">
      <c r="A2114" t="s">
        <v>27</v>
      </c>
      <c r="B2114" t="s">
        <v>3236</v>
      </c>
      <c r="C2114" t="s">
        <v>3237</v>
      </c>
      <c r="D2114" t="s">
        <v>3238</v>
      </c>
      <c r="E2114">
        <v>45000</v>
      </c>
      <c r="F2114">
        <v>1</v>
      </c>
      <c r="G2114">
        <v>0</v>
      </c>
      <c r="H2114">
        <v>-1</v>
      </c>
      <c r="J2114" t="s">
        <v>6314</v>
      </c>
      <c r="K2114" t="str">
        <f t="shared" si="246"/>
        <v>154140</v>
      </c>
      <c r="L2114" t="str">
        <f t="shared" si="247"/>
        <v>THỰC PHẨM</v>
      </c>
    </row>
    <row r="2115" spans="1:12">
      <c r="A2115" t="s">
        <v>27</v>
      </c>
      <c r="B2115" t="s">
        <v>4663</v>
      </c>
      <c r="C2115" t="s">
        <v>4664</v>
      </c>
      <c r="D2115" t="s">
        <v>4665</v>
      </c>
      <c r="E2115">
        <v>59000</v>
      </c>
      <c r="F2115">
        <v>-1</v>
      </c>
      <c r="G2115">
        <v>0</v>
      </c>
      <c r="H2115">
        <v>1</v>
      </c>
      <c r="J2115" t="s">
        <v>6557</v>
      </c>
      <c r="K2115" t="str">
        <f t="shared" si="246"/>
        <v>154175</v>
      </c>
      <c r="L2115" t="str">
        <f t="shared" si="247"/>
        <v>THỰC PHẨM</v>
      </c>
    </row>
    <row r="2116" spans="1:12">
      <c r="A2116" t="s">
        <v>27</v>
      </c>
      <c r="B2116" t="s">
        <v>4663</v>
      </c>
      <c r="C2116" t="s">
        <v>4664</v>
      </c>
      <c r="D2116" t="s">
        <v>4665</v>
      </c>
      <c r="E2116">
        <v>59000</v>
      </c>
      <c r="F2116">
        <v>-1</v>
      </c>
      <c r="G2116">
        <v>0</v>
      </c>
      <c r="H2116">
        <v>1</v>
      </c>
      <c r="J2116" t="s">
        <v>6557</v>
      </c>
      <c r="K2116" t="str">
        <f t="shared" si="246"/>
        <v>154175</v>
      </c>
      <c r="L2116" t="str">
        <f t="shared" si="247"/>
        <v>THỰC PHẨM</v>
      </c>
    </row>
    <row r="2117" spans="1:12">
      <c r="A2117" t="s">
        <v>27</v>
      </c>
      <c r="B2117" t="s">
        <v>4663</v>
      </c>
      <c r="C2117" t="s">
        <v>4664</v>
      </c>
      <c r="D2117" t="s">
        <v>4665</v>
      </c>
      <c r="E2117">
        <v>59000</v>
      </c>
      <c r="F2117">
        <v>-1</v>
      </c>
      <c r="G2117">
        <v>0</v>
      </c>
      <c r="H2117">
        <v>1</v>
      </c>
      <c r="J2117" t="s">
        <v>6557</v>
      </c>
      <c r="K2117" t="str">
        <f t="shared" si="246"/>
        <v>154175</v>
      </c>
      <c r="L2117" t="str">
        <f t="shared" si="247"/>
        <v>THỰC PHẨM</v>
      </c>
    </row>
    <row r="2118" spans="1:12">
      <c r="A2118" t="s">
        <v>27</v>
      </c>
      <c r="B2118" t="s">
        <v>4663</v>
      </c>
      <c r="C2118" t="s">
        <v>4664</v>
      </c>
      <c r="D2118" t="s">
        <v>4665</v>
      </c>
      <c r="E2118">
        <v>59000</v>
      </c>
      <c r="F2118">
        <v>-2</v>
      </c>
      <c r="G2118">
        <v>0</v>
      </c>
      <c r="H2118">
        <v>2</v>
      </c>
      <c r="J2118" t="s">
        <v>6557</v>
      </c>
      <c r="K2118" t="str">
        <f t="shared" si="246"/>
        <v>154175</v>
      </c>
      <c r="L2118" t="str">
        <f t="shared" si="247"/>
        <v>THỰC PHẨM</v>
      </c>
    </row>
    <row r="2119" spans="1:12">
      <c r="A2119" t="s">
        <v>27</v>
      </c>
      <c r="B2119" t="s">
        <v>4663</v>
      </c>
      <c r="C2119" t="s">
        <v>4664</v>
      </c>
      <c r="D2119" t="s">
        <v>4665</v>
      </c>
      <c r="E2119">
        <v>59000</v>
      </c>
      <c r="F2119">
        <v>-4</v>
      </c>
      <c r="G2119">
        <v>0</v>
      </c>
      <c r="H2119">
        <v>4</v>
      </c>
      <c r="J2119" t="s">
        <v>6557</v>
      </c>
      <c r="K2119" t="str">
        <f t="shared" si="246"/>
        <v>154175</v>
      </c>
      <c r="L2119" t="str">
        <f t="shared" si="247"/>
        <v>THỰC PHẨM</v>
      </c>
    </row>
    <row r="2120" spans="1:12">
      <c r="A2120" t="s">
        <v>27</v>
      </c>
      <c r="B2120" t="s">
        <v>4663</v>
      </c>
      <c r="C2120" t="s">
        <v>4664</v>
      </c>
      <c r="D2120" t="s">
        <v>4665</v>
      </c>
      <c r="E2120">
        <v>59000</v>
      </c>
      <c r="F2120">
        <v>-1</v>
      </c>
      <c r="G2120">
        <v>0</v>
      </c>
      <c r="H2120">
        <v>1</v>
      </c>
      <c r="J2120" t="s">
        <v>6557</v>
      </c>
      <c r="K2120" t="str">
        <f t="shared" si="246"/>
        <v>154175</v>
      </c>
      <c r="L2120" t="str">
        <f t="shared" si="247"/>
        <v>THỰC PHẨM</v>
      </c>
    </row>
    <row r="2121" spans="1:12">
      <c r="A2121" t="s">
        <v>27</v>
      </c>
      <c r="B2121" t="s">
        <v>4612</v>
      </c>
      <c r="C2121" t="s">
        <v>4613</v>
      </c>
      <c r="D2121" t="s">
        <v>4614</v>
      </c>
      <c r="E2121">
        <v>49000</v>
      </c>
      <c r="F2121">
        <v>-1</v>
      </c>
      <c r="G2121">
        <v>0</v>
      </c>
      <c r="H2121">
        <v>1</v>
      </c>
      <c r="J2121" t="s">
        <v>6548</v>
      </c>
      <c r="K2121" t="str">
        <f t="shared" si="246"/>
        <v>154180</v>
      </c>
      <c r="L2121" t="str">
        <f t="shared" si="247"/>
        <v>THỰC PHẨM</v>
      </c>
    </row>
    <row r="2122" spans="1:12">
      <c r="A2122" t="s">
        <v>27</v>
      </c>
      <c r="B2122" t="s">
        <v>4612</v>
      </c>
      <c r="C2122" t="s">
        <v>4613</v>
      </c>
      <c r="D2122" t="s">
        <v>4614</v>
      </c>
      <c r="E2122">
        <v>49000</v>
      </c>
      <c r="F2122">
        <v>1</v>
      </c>
      <c r="G2122">
        <v>0</v>
      </c>
      <c r="H2122">
        <v>-1</v>
      </c>
      <c r="J2122" t="s">
        <v>6548</v>
      </c>
      <c r="K2122" t="str">
        <f t="shared" si="246"/>
        <v>154180</v>
      </c>
      <c r="L2122" t="str">
        <f t="shared" si="247"/>
        <v>THỰC PHẨM</v>
      </c>
    </row>
    <row r="2123" spans="1:12">
      <c r="A2123" t="s">
        <v>27</v>
      </c>
      <c r="B2123" t="s">
        <v>4612</v>
      </c>
      <c r="C2123" t="s">
        <v>4613</v>
      </c>
      <c r="D2123" t="s">
        <v>4614</v>
      </c>
      <c r="E2123">
        <v>49000</v>
      </c>
      <c r="F2123">
        <v>-2</v>
      </c>
      <c r="G2123">
        <v>0</v>
      </c>
      <c r="H2123">
        <v>2</v>
      </c>
      <c r="J2123" t="s">
        <v>6548</v>
      </c>
      <c r="K2123" t="str">
        <f t="shared" si="246"/>
        <v>154180</v>
      </c>
      <c r="L2123" t="str">
        <f t="shared" si="247"/>
        <v>THỰC PHẨM</v>
      </c>
    </row>
    <row r="2124" spans="1:12">
      <c r="A2124" t="s">
        <v>27</v>
      </c>
      <c r="B2124" t="s">
        <v>293</v>
      </c>
      <c r="C2124" t="s">
        <v>294</v>
      </c>
      <c r="D2124" t="s">
        <v>295</v>
      </c>
      <c r="E2124">
        <v>49000</v>
      </c>
      <c r="F2124">
        <v>19</v>
      </c>
      <c r="G2124">
        <v>21</v>
      </c>
      <c r="I2124">
        <v>2</v>
      </c>
      <c r="J2124" t="s">
        <v>6263</v>
      </c>
      <c r="K2124" t="str">
        <f t="shared" si="246"/>
        <v>154181</v>
      </c>
      <c r="L2124" t="str">
        <f t="shared" si="247"/>
        <v>THỰC PHẨM</v>
      </c>
    </row>
    <row r="2125" spans="1:12">
      <c r="A2125" t="s">
        <v>27</v>
      </c>
      <c r="B2125" t="s">
        <v>293</v>
      </c>
      <c r="C2125" t="s">
        <v>294</v>
      </c>
      <c r="D2125" t="s">
        <v>295</v>
      </c>
      <c r="E2125">
        <v>49000</v>
      </c>
      <c r="F2125">
        <v>1</v>
      </c>
      <c r="G2125">
        <v>0</v>
      </c>
      <c r="H2125">
        <v>-1</v>
      </c>
      <c r="J2125" t="s">
        <v>6263</v>
      </c>
      <c r="K2125" t="str">
        <f t="shared" si="246"/>
        <v>154181</v>
      </c>
      <c r="L2125" t="str">
        <f t="shared" si="247"/>
        <v>THỰC PHẨM</v>
      </c>
    </row>
    <row r="2126" spans="1:12">
      <c r="A2126" t="s">
        <v>27</v>
      </c>
      <c r="B2126" t="s">
        <v>293</v>
      </c>
      <c r="C2126" t="s">
        <v>294</v>
      </c>
      <c r="D2126" t="s">
        <v>295</v>
      </c>
      <c r="E2126">
        <v>49000</v>
      </c>
      <c r="F2126">
        <v>-1</v>
      </c>
      <c r="G2126">
        <v>0</v>
      </c>
      <c r="H2126">
        <v>1</v>
      </c>
      <c r="J2126" t="s">
        <v>6263</v>
      </c>
      <c r="K2126" t="str">
        <f t="shared" si="246"/>
        <v>154181</v>
      </c>
      <c r="L2126" t="str">
        <f t="shared" si="247"/>
        <v>THỰC PHẨM</v>
      </c>
    </row>
    <row r="2127" spans="1:12">
      <c r="A2127" t="s">
        <v>27</v>
      </c>
      <c r="B2127" t="s">
        <v>293</v>
      </c>
      <c r="C2127" t="s">
        <v>294</v>
      </c>
      <c r="D2127" t="s">
        <v>295</v>
      </c>
      <c r="E2127">
        <v>49000</v>
      </c>
      <c r="F2127">
        <v>-1</v>
      </c>
      <c r="G2127">
        <v>0</v>
      </c>
      <c r="H2127">
        <v>1</v>
      </c>
      <c r="J2127" t="s">
        <v>6263</v>
      </c>
      <c r="K2127" t="str">
        <f t="shared" si="246"/>
        <v>154181</v>
      </c>
      <c r="L2127" t="str">
        <f t="shared" si="247"/>
        <v>THỰC PHẨM</v>
      </c>
    </row>
    <row r="2128" spans="1:12">
      <c r="A2128" t="s">
        <v>27</v>
      </c>
      <c r="B2128" t="s">
        <v>293</v>
      </c>
      <c r="C2128" t="s">
        <v>294</v>
      </c>
      <c r="D2128" t="s">
        <v>295</v>
      </c>
      <c r="E2128">
        <v>49000</v>
      </c>
      <c r="F2128">
        <v>2</v>
      </c>
      <c r="G2128">
        <v>0</v>
      </c>
      <c r="H2128">
        <v>-2</v>
      </c>
      <c r="J2128" t="s">
        <v>6263</v>
      </c>
      <c r="K2128" t="str">
        <f t="shared" si="246"/>
        <v>154181</v>
      </c>
      <c r="L2128" t="str">
        <f t="shared" si="247"/>
        <v>THỰC PHẨM</v>
      </c>
    </row>
    <row r="2129" spans="1:12">
      <c r="A2129" t="s">
        <v>27</v>
      </c>
      <c r="B2129" t="s">
        <v>5477</v>
      </c>
      <c r="C2129" t="s">
        <v>5398</v>
      </c>
      <c r="D2129" t="s">
        <v>5478</v>
      </c>
      <c r="E2129">
        <v>95000</v>
      </c>
      <c r="F2129">
        <v>14</v>
      </c>
      <c r="G2129">
        <v>13</v>
      </c>
      <c r="H2129">
        <v>-1</v>
      </c>
      <c r="J2129" t="s">
        <v>6694</v>
      </c>
      <c r="K2129" t="str">
        <f t="shared" si="246"/>
        <v>154187</v>
      </c>
      <c r="L2129" t="str">
        <f t="shared" si="247"/>
        <v>THỰC PHẨM</v>
      </c>
    </row>
    <row r="2130" spans="1:12">
      <c r="A2130" t="s">
        <v>27</v>
      </c>
      <c r="B2130" t="s">
        <v>5477</v>
      </c>
      <c r="C2130" t="s">
        <v>5398</v>
      </c>
      <c r="D2130" t="s">
        <v>5478</v>
      </c>
      <c r="E2130">
        <v>95000</v>
      </c>
      <c r="F2130">
        <v>-2</v>
      </c>
      <c r="G2130">
        <v>0</v>
      </c>
      <c r="H2130">
        <v>2</v>
      </c>
      <c r="J2130" t="s">
        <v>6694</v>
      </c>
      <c r="K2130" t="str">
        <f t="shared" si="246"/>
        <v>154187</v>
      </c>
      <c r="L2130" t="str">
        <f t="shared" si="247"/>
        <v>THỰC PHẨM</v>
      </c>
    </row>
    <row r="2131" spans="1:12">
      <c r="A2131" t="s">
        <v>27</v>
      </c>
      <c r="B2131" t="s">
        <v>1608</v>
      </c>
      <c r="C2131" t="s">
        <v>1609</v>
      </c>
      <c r="D2131" t="s">
        <v>1610</v>
      </c>
      <c r="E2131">
        <v>45000</v>
      </c>
      <c r="F2131">
        <v>10</v>
      </c>
      <c r="G2131">
        <v>11</v>
      </c>
      <c r="I2131">
        <v>1</v>
      </c>
      <c r="J2131">
        <v>46147</v>
      </c>
      <c r="K2131" t="str">
        <f t="shared" si="246"/>
        <v>154188</v>
      </c>
      <c r="L2131" t="str">
        <f t="shared" si="247"/>
        <v>THỰC PHẨM</v>
      </c>
    </row>
    <row r="2132" spans="1:12">
      <c r="A2132" t="s">
        <v>27</v>
      </c>
      <c r="B2132" t="s">
        <v>1608</v>
      </c>
      <c r="C2132" t="s">
        <v>1609</v>
      </c>
      <c r="D2132" t="s">
        <v>1610</v>
      </c>
      <c r="E2132">
        <v>45000</v>
      </c>
      <c r="F2132">
        <v>1</v>
      </c>
      <c r="G2132">
        <v>0</v>
      </c>
      <c r="H2132">
        <v>-1</v>
      </c>
      <c r="J2132">
        <v>46147</v>
      </c>
      <c r="K2132" t="str">
        <f t="shared" si="246"/>
        <v>154188</v>
      </c>
      <c r="L2132" t="str">
        <f t="shared" si="247"/>
        <v>THỰC PHẨM</v>
      </c>
    </row>
    <row r="2133" spans="1:12">
      <c r="A2133" t="s">
        <v>27</v>
      </c>
      <c r="B2133" t="s">
        <v>1292</v>
      </c>
      <c r="C2133" t="s">
        <v>1293</v>
      </c>
      <c r="D2133" t="s">
        <v>1294</v>
      </c>
      <c r="E2133">
        <v>45000</v>
      </c>
      <c r="F2133">
        <v>11</v>
      </c>
      <c r="G2133">
        <v>16</v>
      </c>
      <c r="I2133">
        <v>5</v>
      </c>
      <c r="J2133" t="s">
        <v>6310</v>
      </c>
      <c r="K2133" t="str">
        <f t="shared" si="246"/>
        <v>154190</v>
      </c>
      <c r="L2133" t="str">
        <f t="shared" si="247"/>
        <v>THỰC PHẨM</v>
      </c>
    </row>
    <row r="2134" spans="1:12">
      <c r="A2134" t="s">
        <v>27</v>
      </c>
      <c r="B2134" t="s">
        <v>1292</v>
      </c>
      <c r="C2134" t="s">
        <v>1293</v>
      </c>
      <c r="D2134" t="s">
        <v>1294</v>
      </c>
      <c r="E2134">
        <v>45000</v>
      </c>
      <c r="F2134">
        <v>2</v>
      </c>
      <c r="G2134">
        <v>0</v>
      </c>
      <c r="H2134">
        <v>-2</v>
      </c>
      <c r="J2134" t="s">
        <v>6310</v>
      </c>
      <c r="K2134" t="str">
        <f t="shared" si="246"/>
        <v>154190</v>
      </c>
      <c r="L2134" t="str">
        <f t="shared" si="247"/>
        <v>THỰC PHẨM</v>
      </c>
    </row>
    <row r="2135" spans="1:12">
      <c r="A2135" t="s">
        <v>27</v>
      </c>
      <c r="B2135" t="s">
        <v>1292</v>
      </c>
      <c r="C2135" t="s">
        <v>1293</v>
      </c>
      <c r="D2135" t="s">
        <v>1294</v>
      </c>
      <c r="E2135">
        <v>45000</v>
      </c>
      <c r="F2135">
        <v>1</v>
      </c>
      <c r="G2135">
        <v>0</v>
      </c>
      <c r="H2135">
        <v>-1</v>
      </c>
      <c r="J2135" t="s">
        <v>6310</v>
      </c>
      <c r="K2135" t="str">
        <f t="shared" si="246"/>
        <v>154190</v>
      </c>
      <c r="L2135" t="str">
        <f t="shared" si="247"/>
        <v>THỰC PHẨM</v>
      </c>
    </row>
    <row r="2136" spans="1:12">
      <c r="A2136" t="s">
        <v>27</v>
      </c>
      <c r="B2136" t="s">
        <v>1292</v>
      </c>
      <c r="C2136" t="s">
        <v>1293</v>
      </c>
      <c r="D2136" t="s">
        <v>1294</v>
      </c>
      <c r="E2136">
        <v>45000</v>
      </c>
      <c r="F2136">
        <v>13</v>
      </c>
      <c r="G2136">
        <v>12</v>
      </c>
      <c r="H2136">
        <v>-1</v>
      </c>
      <c r="J2136" t="s">
        <v>6310</v>
      </c>
      <c r="K2136" t="str">
        <f t="shared" si="246"/>
        <v>154190</v>
      </c>
      <c r="L2136" t="str">
        <f t="shared" si="247"/>
        <v>THỰC PHẨM</v>
      </c>
    </row>
    <row r="2137" spans="1:12">
      <c r="A2137" t="s">
        <v>27</v>
      </c>
      <c r="B2137" t="s">
        <v>1292</v>
      </c>
      <c r="C2137" t="s">
        <v>1293</v>
      </c>
      <c r="D2137" t="s">
        <v>1294</v>
      </c>
      <c r="E2137">
        <v>45000</v>
      </c>
      <c r="F2137">
        <v>12</v>
      </c>
      <c r="G2137">
        <v>11</v>
      </c>
      <c r="H2137">
        <v>-1</v>
      </c>
      <c r="J2137" t="s">
        <v>6310</v>
      </c>
      <c r="K2137" t="str">
        <f t="shared" si="246"/>
        <v>154190</v>
      </c>
      <c r="L2137" t="str">
        <f t="shared" si="247"/>
        <v>THỰC PHẨM</v>
      </c>
    </row>
    <row r="2138" spans="1:12">
      <c r="A2138" t="s">
        <v>27</v>
      </c>
      <c r="B2138" t="s">
        <v>5951</v>
      </c>
      <c r="C2138" t="s">
        <v>5952</v>
      </c>
      <c r="D2138" t="s">
        <v>5953</v>
      </c>
      <c r="E2138">
        <v>99000</v>
      </c>
      <c r="F2138">
        <v>-1</v>
      </c>
      <c r="G2138">
        <v>0</v>
      </c>
      <c r="H2138">
        <v>1</v>
      </c>
      <c r="J2138" t="s">
        <v>6743</v>
      </c>
      <c r="K2138" t="str">
        <f t="shared" si="246"/>
        <v>154196</v>
      </c>
      <c r="L2138" t="str">
        <f t="shared" si="247"/>
        <v>THỰC PHẨM</v>
      </c>
    </row>
    <row r="2139" spans="1:12">
      <c r="A2139" t="s">
        <v>27</v>
      </c>
      <c r="B2139" t="s">
        <v>5951</v>
      </c>
      <c r="C2139" t="s">
        <v>5952</v>
      </c>
      <c r="D2139" t="s">
        <v>5953</v>
      </c>
      <c r="E2139">
        <v>99000</v>
      </c>
      <c r="F2139">
        <v>-1</v>
      </c>
      <c r="G2139">
        <v>0</v>
      </c>
      <c r="H2139">
        <v>1</v>
      </c>
      <c r="J2139" t="s">
        <v>6743</v>
      </c>
      <c r="K2139" t="str">
        <f t="shared" si="246"/>
        <v>154196</v>
      </c>
      <c r="L2139" t="str">
        <f t="shared" si="247"/>
        <v>THỰC PHẨM</v>
      </c>
    </row>
    <row r="2140" spans="1:12">
      <c r="A2140" t="s">
        <v>27</v>
      </c>
      <c r="B2140" t="s">
        <v>5951</v>
      </c>
      <c r="C2140" t="s">
        <v>5952</v>
      </c>
      <c r="D2140" t="s">
        <v>5953</v>
      </c>
      <c r="E2140">
        <v>99000</v>
      </c>
      <c r="F2140">
        <v>-1</v>
      </c>
      <c r="G2140">
        <v>0</v>
      </c>
      <c r="H2140">
        <v>1</v>
      </c>
      <c r="J2140" t="s">
        <v>6743</v>
      </c>
      <c r="K2140" t="str">
        <f t="shared" si="246"/>
        <v>154196</v>
      </c>
      <c r="L2140" t="str">
        <f t="shared" si="247"/>
        <v>THỰC PHẨM</v>
      </c>
    </row>
    <row r="2141" spans="1:12">
      <c r="A2141" t="s">
        <v>27</v>
      </c>
      <c r="B2141" t="s">
        <v>5951</v>
      </c>
      <c r="C2141" t="s">
        <v>5952</v>
      </c>
      <c r="D2141" t="s">
        <v>5953</v>
      </c>
      <c r="E2141">
        <v>99000</v>
      </c>
      <c r="F2141">
        <v>-1</v>
      </c>
      <c r="G2141">
        <v>0</v>
      </c>
      <c r="H2141">
        <v>1</v>
      </c>
      <c r="J2141" t="s">
        <v>6743</v>
      </c>
      <c r="K2141" t="str">
        <f t="shared" si="246"/>
        <v>154196</v>
      </c>
      <c r="L2141" t="str">
        <f t="shared" si="247"/>
        <v>THỰC PHẨM</v>
      </c>
    </row>
    <row r="2142" spans="1:12">
      <c r="A2142" t="s">
        <v>27</v>
      </c>
      <c r="B2142" t="s">
        <v>5951</v>
      </c>
      <c r="C2142" t="s">
        <v>5952</v>
      </c>
      <c r="D2142" t="s">
        <v>5953</v>
      </c>
      <c r="E2142">
        <v>99000</v>
      </c>
      <c r="F2142">
        <v>-1</v>
      </c>
      <c r="G2142">
        <v>0</v>
      </c>
      <c r="H2142">
        <v>1</v>
      </c>
      <c r="J2142" t="s">
        <v>6743</v>
      </c>
      <c r="K2142" t="str">
        <f t="shared" si="246"/>
        <v>154196</v>
      </c>
      <c r="L2142" t="str">
        <f t="shared" si="247"/>
        <v>THỰC PHẨM</v>
      </c>
    </row>
    <row r="2143" spans="1:12">
      <c r="A2143" t="s">
        <v>27</v>
      </c>
      <c r="B2143" t="s">
        <v>5989</v>
      </c>
      <c r="C2143" t="s">
        <v>5981</v>
      </c>
      <c r="D2143" t="s">
        <v>5990</v>
      </c>
      <c r="E2143">
        <v>99000</v>
      </c>
      <c r="F2143">
        <v>1</v>
      </c>
      <c r="G2143">
        <v>0</v>
      </c>
      <c r="H2143">
        <v>-1</v>
      </c>
      <c r="J2143" t="s">
        <v>6747</v>
      </c>
      <c r="K2143" t="str">
        <f t="shared" si="246"/>
        <v>154199</v>
      </c>
      <c r="L2143" t="str">
        <f t="shared" si="247"/>
        <v>THỰC PHẨM</v>
      </c>
    </row>
    <row r="2144" spans="1:12">
      <c r="A2144" t="s">
        <v>27</v>
      </c>
      <c r="B2144" t="s">
        <v>5989</v>
      </c>
      <c r="C2144" t="s">
        <v>5981</v>
      </c>
      <c r="D2144" t="s">
        <v>5990</v>
      </c>
      <c r="E2144">
        <v>99000</v>
      </c>
      <c r="F2144">
        <v>-1</v>
      </c>
      <c r="G2144">
        <v>0</v>
      </c>
      <c r="H2144">
        <v>1</v>
      </c>
      <c r="J2144" t="s">
        <v>6747</v>
      </c>
      <c r="K2144" t="str">
        <f t="shared" si="246"/>
        <v>154199</v>
      </c>
      <c r="L2144" t="str">
        <f t="shared" si="247"/>
        <v>THỰC PHẨM</v>
      </c>
    </row>
    <row r="2145" spans="1:12">
      <c r="A2145" t="s">
        <v>27</v>
      </c>
      <c r="B2145" t="s">
        <v>1244</v>
      </c>
      <c r="C2145" t="s">
        <v>1245</v>
      </c>
      <c r="D2145" t="s">
        <v>1246</v>
      </c>
      <c r="E2145">
        <v>94000</v>
      </c>
      <c r="F2145">
        <v>0</v>
      </c>
      <c r="G2145">
        <v>3</v>
      </c>
      <c r="I2145">
        <v>3</v>
      </c>
      <c r="J2145" t="s">
        <v>6286</v>
      </c>
      <c r="K2145" t="str">
        <f t="shared" si="246"/>
        <v>154200</v>
      </c>
      <c r="L2145" t="str">
        <f t="shared" si="247"/>
        <v>THỰC PHẨM</v>
      </c>
    </row>
    <row r="2146" spans="1:12">
      <c r="A2146" t="s">
        <v>27</v>
      </c>
      <c r="B2146" t="s">
        <v>1244</v>
      </c>
      <c r="C2146" t="s">
        <v>1245</v>
      </c>
      <c r="D2146" t="s">
        <v>1246</v>
      </c>
      <c r="E2146">
        <v>94000</v>
      </c>
      <c r="F2146">
        <v>-1</v>
      </c>
      <c r="G2146">
        <v>0</v>
      </c>
      <c r="H2146">
        <v>1</v>
      </c>
      <c r="J2146" t="s">
        <v>6286</v>
      </c>
      <c r="K2146" t="str">
        <f t="shared" si="246"/>
        <v>154200</v>
      </c>
      <c r="L2146" t="str">
        <f t="shared" si="247"/>
        <v>THỰC PHẨM</v>
      </c>
    </row>
    <row r="2147" spans="1:12">
      <c r="A2147" t="s">
        <v>27</v>
      </c>
      <c r="B2147" t="s">
        <v>1244</v>
      </c>
      <c r="C2147" t="s">
        <v>1245</v>
      </c>
      <c r="D2147" t="s">
        <v>1246</v>
      </c>
      <c r="E2147">
        <v>94000</v>
      </c>
      <c r="F2147">
        <v>-1</v>
      </c>
      <c r="G2147">
        <v>0</v>
      </c>
      <c r="H2147">
        <v>1</v>
      </c>
      <c r="J2147" t="s">
        <v>6286</v>
      </c>
      <c r="K2147" t="str">
        <f t="shared" si="246"/>
        <v>154200</v>
      </c>
      <c r="L2147" t="str">
        <f t="shared" si="247"/>
        <v>THỰC PHẨM</v>
      </c>
    </row>
    <row r="2148" spans="1:12">
      <c r="A2148" t="s">
        <v>27</v>
      </c>
      <c r="B2148" t="s">
        <v>1244</v>
      </c>
      <c r="C2148" t="s">
        <v>1245</v>
      </c>
      <c r="D2148" t="s">
        <v>1246</v>
      </c>
      <c r="E2148">
        <v>94000</v>
      </c>
      <c r="F2148">
        <v>1</v>
      </c>
      <c r="G2148">
        <v>0</v>
      </c>
      <c r="H2148">
        <v>-1</v>
      </c>
      <c r="J2148" t="s">
        <v>6286</v>
      </c>
      <c r="K2148" t="str">
        <f t="shared" si="246"/>
        <v>154200</v>
      </c>
      <c r="L2148" t="str">
        <f t="shared" si="247"/>
        <v>THỰC PHẨM</v>
      </c>
    </row>
    <row r="2149" spans="1:12">
      <c r="A2149" t="s">
        <v>27</v>
      </c>
      <c r="B2149" t="s">
        <v>1244</v>
      </c>
      <c r="C2149" t="s">
        <v>1245</v>
      </c>
      <c r="D2149" t="s">
        <v>1246</v>
      </c>
      <c r="E2149">
        <v>94000</v>
      </c>
      <c r="F2149">
        <v>2</v>
      </c>
      <c r="G2149">
        <v>0</v>
      </c>
      <c r="H2149">
        <v>-2</v>
      </c>
      <c r="J2149" t="s">
        <v>6286</v>
      </c>
      <c r="K2149" t="str">
        <f t="shared" si="246"/>
        <v>154200</v>
      </c>
      <c r="L2149" t="str">
        <f t="shared" si="247"/>
        <v>THỰC PHẨM</v>
      </c>
    </row>
    <row r="2150" spans="1:12">
      <c r="A2150" t="s">
        <v>27</v>
      </c>
      <c r="B2150" t="s">
        <v>1303</v>
      </c>
      <c r="C2150" t="s">
        <v>1304</v>
      </c>
      <c r="D2150" t="s">
        <v>1305</v>
      </c>
      <c r="E2150">
        <v>99000</v>
      </c>
      <c r="F2150">
        <v>0</v>
      </c>
      <c r="G2150">
        <v>2</v>
      </c>
      <c r="I2150">
        <v>2</v>
      </c>
      <c r="J2150" t="s">
        <v>6253</v>
      </c>
      <c r="K2150" t="str">
        <f t="shared" ref="K2150:K2213" si="248">B2150</f>
        <v>154201</v>
      </c>
      <c r="L2150" t="str">
        <f t="shared" ref="L2150:L2213" si="249">A2150</f>
        <v>THỰC PHẨM</v>
      </c>
    </row>
    <row r="2151" spans="1:12">
      <c r="A2151" t="s">
        <v>27</v>
      </c>
      <c r="B2151" t="s">
        <v>1303</v>
      </c>
      <c r="C2151" t="s">
        <v>1304</v>
      </c>
      <c r="D2151" t="s">
        <v>1305</v>
      </c>
      <c r="E2151">
        <v>99000</v>
      </c>
      <c r="F2151">
        <v>1</v>
      </c>
      <c r="G2151">
        <v>0</v>
      </c>
      <c r="H2151">
        <v>-1</v>
      </c>
      <c r="J2151" t="s">
        <v>6253</v>
      </c>
      <c r="K2151" t="str">
        <f t="shared" si="248"/>
        <v>154201</v>
      </c>
      <c r="L2151" t="str">
        <f t="shared" si="249"/>
        <v>THỰC PHẨM</v>
      </c>
    </row>
    <row r="2152" spans="1:12">
      <c r="A2152" t="s">
        <v>27</v>
      </c>
      <c r="B2152" t="s">
        <v>1303</v>
      </c>
      <c r="C2152" t="s">
        <v>1304</v>
      </c>
      <c r="D2152" t="s">
        <v>1305</v>
      </c>
      <c r="E2152">
        <v>99000</v>
      </c>
      <c r="F2152">
        <v>9</v>
      </c>
      <c r="G2152">
        <v>7</v>
      </c>
      <c r="H2152">
        <v>-2</v>
      </c>
      <c r="J2152" t="s">
        <v>6253</v>
      </c>
      <c r="K2152" t="str">
        <f t="shared" si="248"/>
        <v>154201</v>
      </c>
      <c r="L2152" t="str">
        <f t="shared" si="249"/>
        <v>THỰC PHẨM</v>
      </c>
    </row>
    <row r="2153" spans="1:12">
      <c r="A2153" t="s">
        <v>27</v>
      </c>
      <c r="B2153" t="s">
        <v>1303</v>
      </c>
      <c r="C2153" t="s">
        <v>1304</v>
      </c>
      <c r="D2153" t="s">
        <v>1305</v>
      </c>
      <c r="E2153">
        <v>99000</v>
      </c>
      <c r="F2153">
        <v>14</v>
      </c>
      <c r="G2153">
        <v>10</v>
      </c>
      <c r="H2153">
        <v>-4</v>
      </c>
      <c r="J2153" t="s">
        <v>6253</v>
      </c>
      <c r="K2153" t="str">
        <f t="shared" si="248"/>
        <v>154201</v>
      </c>
      <c r="L2153" t="str">
        <f t="shared" si="249"/>
        <v>THỰC PHẨM</v>
      </c>
    </row>
    <row r="2154" spans="1:12">
      <c r="A2154" t="s">
        <v>27</v>
      </c>
      <c r="B2154" t="s">
        <v>1303</v>
      </c>
      <c r="C2154" t="s">
        <v>1304</v>
      </c>
      <c r="D2154" t="s">
        <v>1305</v>
      </c>
      <c r="E2154">
        <v>99000</v>
      </c>
      <c r="F2154">
        <v>12</v>
      </c>
      <c r="G2154">
        <v>10</v>
      </c>
      <c r="H2154">
        <v>-2</v>
      </c>
      <c r="J2154" t="s">
        <v>6253</v>
      </c>
      <c r="K2154" t="str">
        <f t="shared" si="248"/>
        <v>154201</v>
      </c>
      <c r="L2154" t="str">
        <f t="shared" si="249"/>
        <v>THỰC PHẨM</v>
      </c>
    </row>
    <row r="2155" spans="1:12">
      <c r="A2155" t="s">
        <v>27</v>
      </c>
      <c r="B2155" t="s">
        <v>1303</v>
      </c>
      <c r="C2155" t="s">
        <v>1304</v>
      </c>
      <c r="D2155" t="s">
        <v>1305</v>
      </c>
      <c r="E2155">
        <v>99000</v>
      </c>
      <c r="F2155">
        <v>10</v>
      </c>
      <c r="G2155">
        <v>9</v>
      </c>
      <c r="H2155">
        <v>-1</v>
      </c>
      <c r="J2155" t="s">
        <v>6253</v>
      </c>
      <c r="K2155" t="str">
        <f t="shared" si="248"/>
        <v>154201</v>
      </c>
      <c r="L2155" t="str">
        <f t="shared" si="249"/>
        <v>THỰC PHẨM</v>
      </c>
    </row>
    <row r="2156" spans="1:12">
      <c r="A2156" t="s">
        <v>27</v>
      </c>
      <c r="B2156" t="s">
        <v>1303</v>
      </c>
      <c r="C2156" t="s">
        <v>1304</v>
      </c>
      <c r="D2156" t="s">
        <v>1305</v>
      </c>
      <c r="E2156">
        <v>99000</v>
      </c>
      <c r="F2156">
        <v>7</v>
      </c>
      <c r="G2156">
        <v>5</v>
      </c>
      <c r="H2156">
        <v>-2</v>
      </c>
      <c r="J2156" t="s">
        <v>6253</v>
      </c>
      <c r="K2156" t="str">
        <f t="shared" si="248"/>
        <v>154201</v>
      </c>
      <c r="L2156" t="str">
        <f t="shared" si="249"/>
        <v>THỰC PHẨM</v>
      </c>
    </row>
    <row r="2157" spans="1:12">
      <c r="A2157" t="s">
        <v>27</v>
      </c>
      <c r="B2157" t="s">
        <v>1303</v>
      </c>
      <c r="C2157" t="s">
        <v>1304</v>
      </c>
      <c r="D2157" t="s">
        <v>1305</v>
      </c>
      <c r="E2157">
        <v>99000</v>
      </c>
      <c r="F2157">
        <v>-1</v>
      </c>
      <c r="G2157">
        <v>0</v>
      </c>
      <c r="H2157">
        <v>1</v>
      </c>
      <c r="J2157" t="s">
        <v>6253</v>
      </c>
      <c r="K2157" t="str">
        <f t="shared" si="248"/>
        <v>154201</v>
      </c>
      <c r="L2157" t="str">
        <f t="shared" si="249"/>
        <v>THỰC PHẨM</v>
      </c>
    </row>
    <row r="2158" spans="1:12">
      <c r="A2158" t="s">
        <v>27</v>
      </c>
      <c r="B2158" t="s">
        <v>1303</v>
      </c>
      <c r="C2158" t="s">
        <v>1304</v>
      </c>
      <c r="D2158" t="s">
        <v>1305</v>
      </c>
      <c r="E2158">
        <v>99000</v>
      </c>
      <c r="F2158">
        <v>-1</v>
      </c>
      <c r="G2158">
        <v>0</v>
      </c>
      <c r="H2158">
        <v>1</v>
      </c>
      <c r="J2158" t="s">
        <v>6253</v>
      </c>
      <c r="K2158" t="str">
        <f t="shared" si="248"/>
        <v>154201</v>
      </c>
      <c r="L2158" t="str">
        <f t="shared" si="249"/>
        <v>THỰC PHẨM</v>
      </c>
    </row>
    <row r="2159" spans="1:12">
      <c r="A2159" t="s">
        <v>27</v>
      </c>
      <c r="B2159" t="s">
        <v>1303</v>
      </c>
      <c r="C2159" t="s">
        <v>1304</v>
      </c>
      <c r="D2159" t="s">
        <v>1305</v>
      </c>
      <c r="E2159">
        <v>99000</v>
      </c>
      <c r="F2159">
        <v>-1</v>
      </c>
      <c r="G2159">
        <v>0</v>
      </c>
      <c r="H2159">
        <v>1</v>
      </c>
      <c r="J2159" t="s">
        <v>6253</v>
      </c>
      <c r="K2159" t="str">
        <f t="shared" si="248"/>
        <v>154201</v>
      </c>
      <c r="L2159" t="str">
        <f t="shared" si="249"/>
        <v>THỰC PHẨM</v>
      </c>
    </row>
    <row r="2160" spans="1:12">
      <c r="A2160" t="s">
        <v>27</v>
      </c>
      <c r="B2160" t="s">
        <v>1303</v>
      </c>
      <c r="C2160" t="s">
        <v>1304</v>
      </c>
      <c r="D2160" t="s">
        <v>1305</v>
      </c>
      <c r="E2160">
        <v>99000</v>
      </c>
      <c r="F2160">
        <v>-1</v>
      </c>
      <c r="G2160">
        <v>0</v>
      </c>
      <c r="H2160">
        <v>1</v>
      </c>
      <c r="J2160" t="s">
        <v>6253</v>
      </c>
      <c r="K2160" t="str">
        <f t="shared" si="248"/>
        <v>154201</v>
      </c>
      <c r="L2160" t="str">
        <f t="shared" si="249"/>
        <v>THỰC PHẨM</v>
      </c>
    </row>
    <row r="2161" spans="1:12">
      <c r="A2161" t="s">
        <v>27</v>
      </c>
      <c r="B2161" t="s">
        <v>1303</v>
      </c>
      <c r="C2161" t="s">
        <v>1304</v>
      </c>
      <c r="D2161" t="s">
        <v>1305</v>
      </c>
      <c r="E2161">
        <v>99000</v>
      </c>
      <c r="F2161">
        <v>-1</v>
      </c>
      <c r="G2161">
        <v>0</v>
      </c>
      <c r="H2161">
        <v>1</v>
      </c>
      <c r="J2161" t="s">
        <v>6253</v>
      </c>
      <c r="K2161" t="str">
        <f t="shared" si="248"/>
        <v>154201</v>
      </c>
      <c r="L2161" t="str">
        <f t="shared" si="249"/>
        <v>THỰC PHẨM</v>
      </c>
    </row>
    <row r="2162" spans="1:12">
      <c r="A2162" t="s">
        <v>27</v>
      </c>
      <c r="B2162" t="s">
        <v>1303</v>
      </c>
      <c r="C2162" t="s">
        <v>1304</v>
      </c>
      <c r="D2162" t="s">
        <v>1305</v>
      </c>
      <c r="E2162">
        <v>99000</v>
      </c>
      <c r="F2162">
        <v>-3</v>
      </c>
      <c r="G2162">
        <v>0</v>
      </c>
      <c r="H2162">
        <v>3</v>
      </c>
      <c r="J2162" t="s">
        <v>6253</v>
      </c>
      <c r="K2162" t="str">
        <f t="shared" si="248"/>
        <v>154201</v>
      </c>
      <c r="L2162" t="str">
        <f t="shared" si="249"/>
        <v>THỰC PHẨM</v>
      </c>
    </row>
    <row r="2163" spans="1:12">
      <c r="A2163" t="s">
        <v>27</v>
      </c>
      <c r="B2163" t="s">
        <v>1377</v>
      </c>
      <c r="C2163" t="s">
        <v>1378</v>
      </c>
      <c r="D2163" t="s">
        <v>1379</v>
      </c>
      <c r="E2163">
        <v>79000</v>
      </c>
      <c r="F2163">
        <v>3</v>
      </c>
      <c r="G2163">
        <v>5</v>
      </c>
      <c r="I2163">
        <v>2</v>
      </c>
      <c r="J2163" t="s">
        <v>6257</v>
      </c>
      <c r="K2163" t="str">
        <f t="shared" si="248"/>
        <v>154206</v>
      </c>
      <c r="L2163" t="str">
        <f t="shared" si="249"/>
        <v>THỰC PHẨM</v>
      </c>
    </row>
    <row r="2164" spans="1:12">
      <c r="A2164" t="s">
        <v>27</v>
      </c>
      <c r="B2164" t="s">
        <v>1377</v>
      </c>
      <c r="C2164" t="s">
        <v>1378</v>
      </c>
      <c r="D2164" t="s">
        <v>1379</v>
      </c>
      <c r="E2164">
        <v>79000</v>
      </c>
      <c r="F2164">
        <v>4</v>
      </c>
      <c r="G2164">
        <v>3</v>
      </c>
      <c r="H2164">
        <v>-1</v>
      </c>
      <c r="J2164" t="s">
        <v>6257</v>
      </c>
      <c r="K2164" t="str">
        <f t="shared" si="248"/>
        <v>154206</v>
      </c>
      <c r="L2164" t="str">
        <f t="shared" si="249"/>
        <v>THỰC PHẨM</v>
      </c>
    </row>
    <row r="2165" spans="1:12">
      <c r="A2165" t="s">
        <v>27</v>
      </c>
      <c r="B2165" t="s">
        <v>1377</v>
      </c>
      <c r="C2165" t="s">
        <v>1378</v>
      </c>
      <c r="D2165" t="s">
        <v>1379</v>
      </c>
      <c r="E2165">
        <v>79000</v>
      </c>
      <c r="F2165">
        <v>2</v>
      </c>
      <c r="G2165">
        <v>0</v>
      </c>
      <c r="H2165">
        <v>-2</v>
      </c>
      <c r="J2165" t="s">
        <v>6257</v>
      </c>
      <c r="K2165" t="str">
        <f t="shared" si="248"/>
        <v>154206</v>
      </c>
      <c r="L2165" t="str">
        <f t="shared" si="249"/>
        <v>THỰC PHẨM</v>
      </c>
    </row>
    <row r="2166" spans="1:12">
      <c r="A2166" t="s">
        <v>27</v>
      </c>
      <c r="B2166" t="s">
        <v>1377</v>
      </c>
      <c r="C2166" t="s">
        <v>1378</v>
      </c>
      <c r="D2166" t="s">
        <v>1379</v>
      </c>
      <c r="E2166">
        <v>79000</v>
      </c>
      <c r="F2166">
        <v>-1</v>
      </c>
      <c r="G2166">
        <v>0</v>
      </c>
      <c r="H2166">
        <v>1</v>
      </c>
      <c r="J2166" t="s">
        <v>6257</v>
      </c>
      <c r="K2166" t="str">
        <f t="shared" si="248"/>
        <v>154206</v>
      </c>
      <c r="L2166" t="str">
        <f t="shared" si="249"/>
        <v>THỰC PHẨM</v>
      </c>
    </row>
    <row r="2167" spans="1:12">
      <c r="A2167" t="s">
        <v>27</v>
      </c>
      <c r="B2167" t="s">
        <v>1321</v>
      </c>
      <c r="C2167" t="s">
        <v>1322</v>
      </c>
      <c r="D2167" t="s">
        <v>1323</v>
      </c>
      <c r="E2167">
        <v>95000</v>
      </c>
      <c r="F2167">
        <v>5</v>
      </c>
      <c r="G2167">
        <v>7</v>
      </c>
      <c r="I2167">
        <v>2</v>
      </c>
      <c r="J2167">
        <v>46091</v>
      </c>
      <c r="K2167" t="str">
        <f t="shared" si="248"/>
        <v>154213</v>
      </c>
      <c r="L2167" t="str">
        <f t="shared" si="249"/>
        <v>THỰC PHẨM</v>
      </c>
    </row>
    <row r="2168" spans="1:12">
      <c r="A2168" t="s">
        <v>27</v>
      </c>
      <c r="B2168" t="s">
        <v>1321</v>
      </c>
      <c r="C2168" t="s">
        <v>1322</v>
      </c>
      <c r="D2168" t="s">
        <v>1323</v>
      </c>
      <c r="E2168">
        <v>95000</v>
      </c>
      <c r="F2168">
        <v>4</v>
      </c>
      <c r="G2168">
        <v>2</v>
      </c>
      <c r="H2168">
        <v>-2</v>
      </c>
      <c r="J2168">
        <v>46091</v>
      </c>
      <c r="K2168" t="str">
        <f t="shared" si="248"/>
        <v>154213</v>
      </c>
      <c r="L2168" t="str">
        <f t="shared" si="249"/>
        <v>THỰC PHẨM</v>
      </c>
    </row>
    <row r="2169" spans="1:12">
      <c r="A2169" t="s">
        <v>27</v>
      </c>
      <c r="B2169" t="s">
        <v>4579</v>
      </c>
      <c r="C2169" t="s">
        <v>4580</v>
      </c>
      <c r="D2169" t="s">
        <v>4581</v>
      </c>
      <c r="E2169">
        <v>35000</v>
      </c>
      <c r="F2169">
        <v>-1</v>
      </c>
      <c r="G2169">
        <v>0</v>
      </c>
      <c r="H2169">
        <v>1</v>
      </c>
      <c r="J2169" t="s">
        <v>6543</v>
      </c>
      <c r="K2169" t="str">
        <f t="shared" si="248"/>
        <v>154216</v>
      </c>
      <c r="L2169" t="str">
        <f t="shared" si="249"/>
        <v>THỰC PHẨM</v>
      </c>
    </row>
    <row r="2170" spans="1:12">
      <c r="A2170" t="s">
        <v>27</v>
      </c>
      <c r="B2170" t="s">
        <v>4579</v>
      </c>
      <c r="C2170" t="s">
        <v>4580</v>
      </c>
      <c r="D2170" t="s">
        <v>4581</v>
      </c>
      <c r="E2170">
        <v>35000</v>
      </c>
      <c r="F2170">
        <v>-1</v>
      </c>
      <c r="G2170">
        <v>0</v>
      </c>
      <c r="H2170">
        <v>1</v>
      </c>
      <c r="J2170" t="s">
        <v>6543</v>
      </c>
      <c r="K2170" t="str">
        <f t="shared" si="248"/>
        <v>154216</v>
      </c>
      <c r="L2170" t="str">
        <f t="shared" si="249"/>
        <v>THỰC PHẨM</v>
      </c>
    </row>
    <row r="2171" spans="1:12">
      <c r="A2171" t="s">
        <v>27</v>
      </c>
      <c r="B2171" t="s">
        <v>1835</v>
      </c>
      <c r="C2171" t="s">
        <v>1836</v>
      </c>
      <c r="D2171" t="s">
        <v>1837</v>
      </c>
      <c r="E2171">
        <v>49000</v>
      </c>
      <c r="F2171">
        <v>1</v>
      </c>
      <c r="G2171">
        <v>0</v>
      </c>
      <c r="I2171">
        <v>-1</v>
      </c>
      <c r="J2171">
        <v>46020.667037037034</v>
      </c>
      <c r="K2171" t="str">
        <f t="shared" si="248"/>
        <v>154223</v>
      </c>
      <c r="L2171" t="str">
        <f t="shared" si="249"/>
        <v>THỰC PHẨM</v>
      </c>
    </row>
    <row r="2172" spans="1:12">
      <c r="A2172" t="s">
        <v>27</v>
      </c>
      <c r="B2172" t="s">
        <v>1835</v>
      </c>
      <c r="C2172" t="s">
        <v>1836</v>
      </c>
      <c r="D2172" t="s">
        <v>1837</v>
      </c>
      <c r="E2172">
        <v>49000</v>
      </c>
      <c r="F2172">
        <v>-1</v>
      </c>
      <c r="G2172">
        <v>0</v>
      </c>
      <c r="H2172">
        <v>1</v>
      </c>
      <c r="J2172">
        <v>46020.667037037034</v>
      </c>
      <c r="K2172" t="str">
        <f t="shared" si="248"/>
        <v>154223</v>
      </c>
      <c r="L2172" t="str">
        <f t="shared" si="249"/>
        <v>THỰC PHẨM</v>
      </c>
    </row>
    <row r="2173" spans="1:12">
      <c r="A2173" t="s">
        <v>27</v>
      </c>
      <c r="B2173" t="s">
        <v>5475</v>
      </c>
      <c r="C2173" t="s">
        <v>5394</v>
      </c>
      <c r="D2173" t="s">
        <v>5476</v>
      </c>
      <c r="E2173">
        <v>58000</v>
      </c>
      <c r="F2173">
        <v>4</v>
      </c>
      <c r="G2173">
        <v>2</v>
      </c>
      <c r="H2173">
        <v>-2</v>
      </c>
      <c r="J2173" t="s">
        <v>6693</v>
      </c>
      <c r="K2173" t="str">
        <f t="shared" si="248"/>
        <v>154228</v>
      </c>
      <c r="L2173" t="str">
        <f t="shared" si="249"/>
        <v>THỰC PHẨM</v>
      </c>
    </row>
    <row r="2174" spans="1:12">
      <c r="A2174" t="s">
        <v>27</v>
      </c>
      <c r="B2174" t="s">
        <v>5475</v>
      </c>
      <c r="C2174" t="s">
        <v>5394</v>
      </c>
      <c r="D2174" t="s">
        <v>5476</v>
      </c>
      <c r="E2174">
        <v>58000</v>
      </c>
      <c r="F2174">
        <v>-1</v>
      </c>
      <c r="G2174">
        <v>0</v>
      </c>
      <c r="H2174">
        <v>1</v>
      </c>
      <c r="J2174" t="s">
        <v>6693</v>
      </c>
      <c r="K2174" t="str">
        <f t="shared" si="248"/>
        <v>154228</v>
      </c>
      <c r="L2174" t="str">
        <f t="shared" si="249"/>
        <v>THỰC PHẨM</v>
      </c>
    </row>
    <row r="2175" spans="1:12">
      <c r="A2175" t="s">
        <v>27</v>
      </c>
      <c r="B2175" t="s">
        <v>5475</v>
      </c>
      <c r="C2175" t="s">
        <v>5394</v>
      </c>
      <c r="D2175" t="s">
        <v>5476</v>
      </c>
      <c r="E2175">
        <v>58000</v>
      </c>
      <c r="F2175">
        <v>-1</v>
      </c>
      <c r="G2175">
        <v>0</v>
      </c>
      <c r="H2175">
        <v>1</v>
      </c>
      <c r="J2175" t="s">
        <v>6693</v>
      </c>
      <c r="K2175" t="str">
        <f t="shared" si="248"/>
        <v>154228</v>
      </c>
      <c r="L2175" t="str">
        <f t="shared" si="249"/>
        <v>THỰC PHẨM</v>
      </c>
    </row>
    <row r="2176" spans="1:12">
      <c r="A2176" t="s">
        <v>27</v>
      </c>
      <c r="B2176" t="s">
        <v>5475</v>
      </c>
      <c r="C2176" t="s">
        <v>5394</v>
      </c>
      <c r="D2176" t="s">
        <v>5476</v>
      </c>
      <c r="E2176">
        <v>58000</v>
      </c>
      <c r="F2176">
        <v>-1</v>
      </c>
      <c r="G2176">
        <v>0</v>
      </c>
      <c r="H2176">
        <v>1</v>
      </c>
      <c r="J2176" t="s">
        <v>6693</v>
      </c>
      <c r="K2176" t="str">
        <f t="shared" si="248"/>
        <v>154228</v>
      </c>
      <c r="L2176" t="str">
        <f t="shared" si="249"/>
        <v>THỰC PHẨM</v>
      </c>
    </row>
    <row r="2177" spans="1:12">
      <c r="A2177" t="s">
        <v>27</v>
      </c>
      <c r="B2177" t="s">
        <v>570</v>
      </c>
      <c r="C2177" t="s">
        <v>571</v>
      </c>
      <c r="D2177" t="s">
        <v>572</v>
      </c>
      <c r="E2177">
        <v>69000</v>
      </c>
      <c r="F2177">
        <v>0</v>
      </c>
      <c r="G2177">
        <v>1</v>
      </c>
      <c r="I2177">
        <v>1</v>
      </c>
      <c r="J2177">
        <v>46153</v>
      </c>
      <c r="K2177" t="str">
        <f t="shared" si="248"/>
        <v>154249</v>
      </c>
      <c r="L2177" t="str">
        <f t="shared" si="249"/>
        <v>THỰC PHẨM</v>
      </c>
    </row>
    <row r="2178" spans="1:12">
      <c r="A2178" t="s">
        <v>27</v>
      </c>
      <c r="B2178" t="s">
        <v>570</v>
      </c>
      <c r="C2178" t="s">
        <v>571</v>
      </c>
      <c r="D2178" t="s">
        <v>572</v>
      </c>
      <c r="E2178">
        <v>69000</v>
      </c>
      <c r="F2178">
        <v>1</v>
      </c>
      <c r="G2178">
        <v>0</v>
      </c>
      <c r="H2178">
        <v>-1</v>
      </c>
      <c r="J2178">
        <v>46153</v>
      </c>
      <c r="K2178" t="str">
        <f t="shared" si="248"/>
        <v>154249</v>
      </c>
      <c r="L2178" t="str">
        <f t="shared" si="249"/>
        <v>THỰC PHẨM</v>
      </c>
    </row>
    <row r="2179" spans="1:12">
      <c r="A2179" t="s">
        <v>27</v>
      </c>
      <c r="B2179" t="s">
        <v>573</v>
      </c>
      <c r="C2179" t="s">
        <v>574</v>
      </c>
      <c r="D2179" t="s">
        <v>575</v>
      </c>
      <c r="E2179">
        <v>33000</v>
      </c>
      <c r="F2179">
        <v>9</v>
      </c>
      <c r="G2179">
        <v>14</v>
      </c>
      <c r="I2179">
        <v>5</v>
      </c>
      <c r="J2179">
        <v>46020.667037037034</v>
      </c>
      <c r="K2179" t="str">
        <f t="shared" si="248"/>
        <v>154250</v>
      </c>
      <c r="L2179" t="str">
        <f t="shared" si="249"/>
        <v>THỰC PHẨM</v>
      </c>
    </row>
    <row r="2180" spans="1:12">
      <c r="A2180" t="s">
        <v>27</v>
      </c>
      <c r="B2180" t="s">
        <v>573</v>
      </c>
      <c r="C2180" t="s">
        <v>574</v>
      </c>
      <c r="D2180" t="s">
        <v>575</v>
      </c>
      <c r="E2180">
        <v>33000</v>
      </c>
      <c r="F2180">
        <v>5</v>
      </c>
      <c r="G2180">
        <v>0</v>
      </c>
      <c r="H2180">
        <v>-5</v>
      </c>
      <c r="J2180">
        <v>46020.667037037034</v>
      </c>
      <c r="K2180" t="str">
        <f t="shared" si="248"/>
        <v>154250</v>
      </c>
      <c r="L2180" t="str">
        <f t="shared" si="249"/>
        <v>THỰC PHẨM</v>
      </c>
    </row>
    <row r="2181" spans="1:12">
      <c r="A2181" t="s">
        <v>27</v>
      </c>
      <c r="B2181" t="s">
        <v>5874</v>
      </c>
      <c r="C2181" t="s">
        <v>5875</v>
      </c>
      <c r="D2181" t="s">
        <v>5876</v>
      </c>
      <c r="E2181">
        <v>125000</v>
      </c>
      <c r="F2181">
        <v>-1</v>
      </c>
      <c r="G2181">
        <v>0</v>
      </c>
      <c r="H2181">
        <v>1</v>
      </c>
      <c r="J2181" t="s">
        <v>6737</v>
      </c>
      <c r="K2181" t="str">
        <f t="shared" si="248"/>
        <v>154274</v>
      </c>
      <c r="L2181" t="str">
        <f t="shared" si="249"/>
        <v>THỰC PHẨM</v>
      </c>
    </row>
    <row r="2182" spans="1:12">
      <c r="A2182" t="s">
        <v>27</v>
      </c>
      <c r="B2182" t="s">
        <v>5874</v>
      </c>
      <c r="C2182" t="s">
        <v>5875</v>
      </c>
      <c r="D2182" t="s">
        <v>5876</v>
      </c>
      <c r="E2182">
        <v>125000</v>
      </c>
      <c r="F2182">
        <v>-1</v>
      </c>
      <c r="G2182">
        <v>0</v>
      </c>
      <c r="H2182">
        <v>1</v>
      </c>
      <c r="J2182" t="s">
        <v>6737</v>
      </c>
      <c r="K2182" t="str">
        <f t="shared" si="248"/>
        <v>154274</v>
      </c>
      <c r="L2182" t="str">
        <f t="shared" si="249"/>
        <v>THỰC PHẨM</v>
      </c>
    </row>
    <row r="2183" spans="1:12">
      <c r="A2183" t="s">
        <v>27</v>
      </c>
      <c r="B2183" t="s">
        <v>5874</v>
      </c>
      <c r="C2183" t="s">
        <v>5875</v>
      </c>
      <c r="D2183" t="s">
        <v>5876</v>
      </c>
      <c r="E2183">
        <v>125000</v>
      </c>
      <c r="F2183">
        <v>-4</v>
      </c>
      <c r="G2183">
        <v>0</v>
      </c>
      <c r="H2183">
        <v>4</v>
      </c>
      <c r="J2183" t="s">
        <v>6737</v>
      </c>
      <c r="K2183" t="str">
        <f t="shared" si="248"/>
        <v>154274</v>
      </c>
      <c r="L2183" t="str">
        <f t="shared" si="249"/>
        <v>THỰC PHẨM</v>
      </c>
    </row>
    <row r="2184" spans="1:12">
      <c r="A2184" t="s">
        <v>27</v>
      </c>
      <c r="B2184" t="s">
        <v>5874</v>
      </c>
      <c r="C2184" t="s">
        <v>5875</v>
      </c>
      <c r="D2184" t="s">
        <v>5876</v>
      </c>
      <c r="E2184">
        <v>125000</v>
      </c>
      <c r="F2184">
        <v>-5</v>
      </c>
      <c r="G2184">
        <v>0</v>
      </c>
      <c r="H2184">
        <v>5</v>
      </c>
      <c r="J2184" t="s">
        <v>6737</v>
      </c>
      <c r="K2184" t="str">
        <f t="shared" si="248"/>
        <v>154274</v>
      </c>
      <c r="L2184" t="str">
        <f t="shared" si="249"/>
        <v>THỰC PHẨM</v>
      </c>
    </row>
    <row r="2185" spans="1:12">
      <c r="A2185" t="s">
        <v>27</v>
      </c>
      <c r="B2185" t="s">
        <v>5874</v>
      </c>
      <c r="C2185" t="s">
        <v>5875</v>
      </c>
      <c r="D2185" t="s">
        <v>5876</v>
      </c>
      <c r="E2185">
        <v>125000</v>
      </c>
      <c r="F2185">
        <v>-1</v>
      </c>
      <c r="G2185">
        <v>0</v>
      </c>
      <c r="H2185">
        <v>1</v>
      </c>
      <c r="J2185" t="s">
        <v>6737</v>
      </c>
      <c r="K2185" t="str">
        <f t="shared" si="248"/>
        <v>154274</v>
      </c>
      <c r="L2185" t="str">
        <f t="shared" si="249"/>
        <v>THỰC PHẨM</v>
      </c>
    </row>
    <row r="2186" spans="1:12">
      <c r="A2186" t="s">
        <v>27</v>
      </c>
      <c r="B2186" t="s">
        <v>5874</v>
      </c>
      <c r="C2186" t="s">
        <v>5875</v>
      </c>
      <c r="D2186" t="s">
        <v>5876</v>
      </c>
      <c r="E2186">
        <v>125000</v>
      </c>
      <c r="F2186">
        <v>-5</v>
      </c>
      <c r="G2186">
        <v>0</v>
      </c>
      <c r="H2186">
        <v>5</v>
      </c>
      <c r="J2186" t="s">
        <v>6737</v>
      </c>
      <c r="K2186" t="str">
        <f t="shared" si="248"/>
        <v>154274</v>
      </c>
      <c r="L2186" t="str">
        <f t="shared" si="249"/>
        <v>THỰC PHẨM</v>
      </c>
    </row>
    <row r="2187" spans="1:12">
      <c r="A2187" t="s">
        <v>27</v>
      </c>
      <c r="B2187" t="s">
        <v>5874</v>
      </c>
      <c r="C2187" t="s">
        <v>5875</v>
      </c>
      <c r="D2187" t="s">
        <v>5876</v>
      </c>
      <c r="E2187">
        <v>125000</v>
      </c>
      <c r="F2187">
        <v>-3</v>
      </c>
      <c r="G2187">
        <v>0</v>
      </c>
      <c r="H2187">
        <v>3</v>
      </c>
      <c r="J2187" t="s">
        <v>6737</v>
      </c>
      <c r="K2187" t="str">
        <f t="shared" si="248"/>
        <v>154274</v>
      </c>
      <c r="L2187" t="str">
        <f t="shared" si="249"/>
        <v>THỰC PHẨM</v>
      </c>
    </row>
    <row r="2188" spans="1:12">
      <c r="A2188" t="s">
        <v>27</v>
      </c>
      <c r="B2188" t="s">
        <v>5874</v>
      </c>
      <c r="C2188" t="s">
        <v>5875</v>
      </c>
      <c r="D2188" t="s">
        <v>5876</v>
      </c>
      <c r="E2188">
        <v>125000</v>
      </c>
      <c r="F2188">
        <v>-9</v>
      </c>
      <c r="G2188">
        <v>0</v>
      </c>
      <c r="H2188">
        <v>9</v>
      </c>
      <c r="J2188" t="s">
        <v>6737</v>
      </c>
      <c r="K2188" t="str">
        <f t="shared" si="248"/>
        <v>154274</v>
      </c>
      <c r="L2188" t="str">
        <f t="shared" si="249"/>
        <v>THỰC PHẨM</v>
      </c>
    </row>
    <row r="2189" spans="1:12">
      <c r="A2189" t="s">
        <v>27</v>
      </c>
      <c r="B2189" t="s">
        <v>2076</v>
      </c>
      <c r="C2189" t="s">
        <v>2077</v>
      </c>
      <c r="D2189" t="s">
        <v>2078</v>
      </c>
      <c r="E2189">
        <v>55000</v>
      </c>
      <c r="F2189">
        <v>3</v>
      </c>
      <c r="G2189">
        <v>0</v>
      </c>
      <c r="I2189">
        <v>-3</v>
      </c>
      <c r="J2189">
        <v>46097</v>
      </c>
      <c r="K2189" t="str">
        <f t="shared" si="248"/>
        <v>154277</v>
      </c>
      <c r="L2189" t="str">
        <f t="shared" si="249"/>
        <v>THỰC PHẨM</v>
      </c>
    </row>
    <row r="2190" spans="1:12">
      <c r="A2190" t="s">
        <v>27</v>
      </c>
      <c r="B2190" t="s">
        <v>2076</v>
      </c>
      <c r="C2190" t="s">
        <v>2077</v>
      </c>
      <c r="D2190" t="s">
        <v>2078</v>
      </c>
      <c r="E2190">
        <v>55000</v>
      </c>
      <c r="F2190">
        <v>10</v>
      </c>
      <c r="G2190">
        <v>7</v>
      </c>
      <c r="H2190">
        <v>-3</v>
      </c>
      <c r="J2190">
        <v>46097</v>
      </c>
      <c r="K2190" t="str">
        <f t="shared" si="248"/>
        <v>154277</v>
      </c>
      <c r="L2190" t="str">
        <f t="shared" si="249"/>
        <v>THỰC PHẨM</v>
      </c>
    </row>
    <row r="2191" spans="1:12">
      <c r="A2191" t="s">
        <v>27</v>
      </c>
      <c r="B2191" t="s">
        <v>3435</v>
      </c>
      <c r="C2191" t="s">
        <v>3436</v>
      </c>
      <c r="D2191" t="s">
        <v>3437</v>
      </c>
      <c r="E2191">
        <v>145000</v>
      </c>
      <c r="F2191">
        <v>17</v>
      </c>
      <c r="G2191">
        <v>1</v>
      </c>
      <c r="I2191">
        <v>-16</v>
      </c>
      <c r="J2191">
        <v>46051</v>
      </c>
      <c r="K2191" t="str">
        <f t="shared" si="248"/>
        <v>154279</v>
      </c>
      <c r="L2191" t="str">
        <f t="shared" si="249"/>
        <v>THỰC PHẨM</v>
      </c>
    </row>
    <row r="2192" spans="1:12">
      <c r="A2192" t="s">
        <v>27</v>
      </c>
      <c r="B2192" t="s">
        <v>3435</v>
      </c>
      <c r="C2192" t="s">
        <v>3436</v>
      </c>
      <c r="D2192" t="s">
        <v>3437</v>
      </c>
      <c r="E2192">
        <v>145000</v>
      </c>
      <c r="F2192">
        <v>34</v>
      </c>
      <c r="G2192">
        <v>17</v>
      </c>
      <c r="H2192">
        <v>-17</v>
      </c>
      <c r="J2192">
        <v>46051</v>
      </c>
      <c r="K2192" t="str">
        <f t="shared" si="248"/>
        <v>154279</v>
      </c>
      <c r="L2192" t="str">
        <f t="shared" si="249"/>
        <v>THỰC PHẨM</v>
      </c>
    </row>
    <row r="2193" spans="1:12">
      <c r="A2193" t="s">
        <v>27</v>
      </c>
      <c r="B2193" t="s">
        <v>483</v>
      </c>
      <c r="C2193" t="s">
        <v>484</v>
      </c>
      <c r="D2193" t="s">
        <v>485</v>
      </c>
      <c r="E2193">
        <v>145000</v>
      </c>
      <c r="F2193">
        <v>4</v>
      </c>
      <c r="G2193">
        <v>0</v>
      </c>
      <c r="I2193">
        <v>-4</v>
      </c>
      <c r="J2193">
        <v>46140</v>
      </c>
      <c r="K2193" t="str">
        <f t="shared" si="248"/>
        <v>154280</v>
      </c>
      <c r="L2193" t="str">
        <f t="shared" si="249"/>
        <v>THỰC PHẨM</v>
      </c>
    </row>
    <row r="2194" spans="1:12">
      <c r="A2194" t="s">
        <v>27</v>
      </c>
      <c r="B2194" t="s">
        <v>483</v>
      </c>
      <c r="C2194" t="s">
        <v>484</v>
      </c>
      <c r="D2194" t="s">
        <v>485</v>
      </c>
      <c r="E2194">
        <v>145000</v>
      </c>
      <c r="F2194">
        <v>6</v>
      </c>
      <c r="G2194">
        <v>4</v>
      </c>
      <c r="H2194">
        <v>-2</v>
      </c>
      <c r="J2194">
        <v>46140</v>
      </c>
      <c r="K2194" t="str">
        <f t="shared" si="248"/>
        <v>154280</v>
      </c>
      <c r="L2194" t="str">
        <f t="shared" si="249"/>
        <v>THỰC PHẨM</v>
      </c>
    </row>
    <row r="2195" spans="1:12">
      <c r="A2195" t="s">
        <v>27</v>
      </c>
      <c r="B2195" t="s">
        <v>3200</v>
      </c>
      <c r="C2195" t="s">
        <v>3201</v>
      </c>
      <c r="D2195" t="s">
        <v>3202</v>
      </c>
      <c r="E2195">
        <v>40000</v>
      </c>
      <c r="F2195">
        <v>5</v>
      </c>
      <c r="G2195">
        <v>11</v>
      </c>
      <c r="I2195">
        <v>6</v>
      </c>
      <c r="J2195">
        <v>46106</v>
      </c>
      <c r="K2195" t="str">
        <f t="shared" si="248"/>
        <v>154281</v>
      </c>
      <c r="L2195" t="str">
        <f t="shared" si="249"/>
        <v>THỰC PHẨM</v>
      </c>
    </row>
    <row r="2196" spans="1:12">
      <c r="A2196" t="s">
        <v>27</v>
      </c>
      <c r="B2196" t="s">
        <v>3200</v>
      </c>
      <c r="C2196" t="s">
        <v>3201</v>
      </c>
      <c r="D2196" t="s">
        <v>3202</v>
      </c>
      <c r="E2196">
        <v>40000</v>
      </c>
      <c r="F2196">
        <v>4</v>
      </c>
      <c r="G2196">
        <v>0</v>
      </c>
      <c r="H2196">
        <v>-4</v>
      </c>
      <c r="J2196">
        <v>46106</v>
      </c>
      <c r="K2196" t="str">
        <f t="shared" si="248"/>
        <v>154281</v>
      </c>
      <c r="L2196" t="str">
        <f t="shared" si="249"/>
        <v>THỰC PHẨM</v>
      </c>
    </row>
    <row r="2197" spans="1:12">
      <c r="A2197" t="s">
        <v>27</v>
      </c>
      <c r="B2197" t="s">
        <v>749</v>
      </c>
      <c r="C2197" t="s">
        <v>750</v>
      </c>
      <c r="D2197" t="s">
        <v>751</v>
      </c>
      <c r="E2197">
        <v>94000</v>
      </c>
      <c r="F2197">
        <v>0</v>
      </c>
      <c r="G2197">
        <v>7</v>
      </c>
      <c r="I2197">
        <v>7</v>
      </c>
      <c r="J2197" t="s">
        <v>6327</v>
      </c>
      <c r="K2197" t="str">
        <f t="shared" si="248"/>
        <v>154289</v>
      </c>
      <c r="L2197" t="str">
        <f t="shared" si="249"/>
        <v>THỰC PHẨM</v>
      </c>
    </row>
    <row r="2198" spans="1:12">
      <c r="A2198" t="s">
        <v>27</v>
      </c>
      <c r="B2198" t="s">
        <v>749</v>
      </c>
      <c r="C2198" t="s">
        <v>750</v>
      </c>
      <c r="D2198" t="s">
        <v>751</v>
      </c>
      <c r="E2198">
        <v>94000</v>
      </c>
      <c r="F2198">
        <v>2</v>
      </c>
      <c r="G2198">
        <v>1</v>
      </c>
      <c r="H2198">
        <v>-1</v>
      </c>
      <c r="J2198" t="s">
        <v>6327</v>
      </c>
      <c r="K2198" t="str">
        <f t="shared" si="248"/>
        <v>154289</v>
      </c>
      <c r="L2198" t="str">
        <f t="shared" si="249"/>
        <v>THỰC PHẨM</v>
      </c>
    </row>
    <row r="2199" spans="1:12">
      <c r="A2199" t="s">
        <v>27</v>
      </c>
      <c r="B2199" t="s">
        <v>749</v>
      </c>
      <c r="C2199" t="s">
        <v>750</v>
      </c>
      <c r="D2199" t="s">
        <v>751</v>
      </c>
      <c r="E2199">
        <v>94000</v>
      </c>
      <c r="F2199">
        <v>1</v>
      </c>
      <c r="G2199">
        <v>0</v>
      </c>
      <c r="H2199">
        <v>-1</v>
      </c>
      <c r="J2199" t="s">
        <v>6327</v>
      </c>
      <c r="K2199" t="str">
        <f t="shared" si="248"/>
        <v>154289</v>
      </c>
      <c r="L2199" t="str">
        <f t="shared" si="249"/>
        <v>THỰC PHẨM</v>
      </c>
    </row>
    <row r="2200" spans="1:12">
      <c r="A2200" t="s">
        <v>27</v>
      </c>
      <c r="B2200" t="s">
        <v>749</v>
      </c>
      <c r="C2200" t="s">
        <v>750</v>
      </c>
      <c r="D2200" t="s">
        <v>751</v>
      </c>
      <c r="E2200">
        <v>94000</v>
      </c>
      <c r="F2200">
        <v>-3</v>
      </c>
      <c r="G2200">
        <v>0</v>
      </c>
      <c r="H2200">
        <v>3</v>
      </c>
      <c r="J2200" t="s">
        <v>6327</v>
      </c>
      <c r="K2200" t="str">
        <f t="shared" si="248"/>
        <v>154289</v>
      </c>
      <c r="L2200" t="str">
        <f t="shared" si="249"/>
        <v>THỰC PHẨM</v>
      </c>
    </row>
    <row r="2201" spans="1:12">
      <c r="A2201" t="s">
        <v>27</v>
      </c>
      <c r="B2201" t="s">
        <v>749</v>
      </c>
      <c r="C2201" t="s">
        <v>750</v>
      </c>
      <c r="D2201" t="s">
        <v>751</v>
      </c>
      <c r="E2201">
        <v>94000</v>
      </c>
      <c r="F2201">
        <v>8</v>
      </c>
      <c r="G2201">
        <v>7</v>
      </c>
      <c r="H2201">
        <v>-1</v>
      </c>
      <c r="J2201" t="s">
        <v>6327</v>
      </c>
      <c r="K2201" t="str">
        <f t="shared" si="248"/>
        <v>154289</v>
      </c>
      <c r="L2201" t="str">
        <f t="shared" si="249"/>
        <v>THỰC PHẨM</v>
      </c>
    </row>
    <row r="2202" spans="1:12">
      <c r="A2202" t="s">
        <v>27</v>
      </c>
      <c r="B2202" t="s">
        <v>749</v>
      </c>
      <c r="C2202" t="s">
        <v>750</v>
      </c>
      <c r="D2202" t="s">
        <v>751</v>
      </c>
      <c r="E2202">
        <v>94000</v>
      </c>
      <c r="F2202">
        <v>6</v>
      </c>
      <c r="G2202">
        <v>4</v>
      </c>
      <c r="H2202">
        <v>-2</v>
      </c>
      <c r="J2202" t="s">
        <v>6327</v>
      </c>
      <c r="K2202" t="str">
        <f t="shared" si="248"/>
        <v>154289</v>
      </c>
      <c r="L2202" t="str">
        <f t="shared" si="249"/>
        <v>THỰC PHẨM</v>
      </c>
    </row>
    <row r="2203" spans="1:12">
      <c r="A2203" t="s">
        <v>27</v>
      </c>
      <c r="B2203" t="s">
        <v>749</v>
      </c>
      <c r="C2203" t="s">
        <v>750</v>
      </c>
      <c r="D2203" t="s">
        <v>751</v>
      </c>
      <c r="E2203">
        <v>94000</v>
      </c>
      <c r="F2203">
        <v>1</v>
      </c>
      <c r="G2203">
        <v>0</v>
      </c>
      <c r="H2203">
        <v>-1</v>
      </c>
      <c r="J2203" t="s">
        <v>6327</v>
      </c>
      <c r="K2203" t="str">
        <f t="shared" si="248"/>
        <v>154289</v>
      </c>
      <c r="L2203" t="str">
        <f t="shared" si="249"/>
        <v>THỰC PHẨM</v>
      </c>
    </row>
    <row r="2204" spans="1:12">
      <c r="A2204" t="s">
        <v>27</v>
      </c>
      <c r="B2204" t="s">
        <v>749</v>
      </c>
      <c r="C2204" t="s">
        <v>750</v>
      </c>
      <c r="D2204" t="s">
        <v>751</v>
      </c>
      <c r="E2204">
        <v>94000</v>
      </c>
      <c r="F2204">
        <v>2</v>
      </c>
      <c r="G2204">
        <v>1</v>
      </c>
      <c r="H2204">
        <v>-1</v>
      </c>
      <c r="J2204" t="s">
        <v>6327</v>
      </c>
      <c r="K2204" t="str">
        <f t="shared" si="248"/>
        <v>154289</v>
      </c>
      <c r="L2204" t="str">
        <f t="shared" si="249"/>
        <v>THỰC PHẨM</v>
      </c>
    </row>
    <row r="2205" spans="1:12">
      <c r="A2205" t="s">
        <v>27</v>
      </c>
      <c r="B2205" t="s">
        <v>5058</v>
      </c>
      <c r="C2205" t="s">
        <v>5045</v>
      </c>
      <c r="D2205" t="s">
        <v>5059</v>
      </c>
      <c r="E2205">
        <v>232000</v>
      </c>
      <c r="F2205">
        <v>98</v>
      </c>
      <c r="G2205">
        <v>84</v>
      </c>
      <c r="H2205">
        <v>-14</v>
      </c>
      <c r="J2205" t="s">
        <v>6629</v>
      </c>
      <c r="K2205" t="str">
        <f t="shared" si="248"/>
        <v>154314</v>
      </c>
      <c r="L2205" t="str">
        <f t="shared" si="249"/>
        <v>THỰC PHẨM</v>
      </c>
    </row>
    <row r="2206" spans="1:12">
      <c r="A2206" t="s">
        <v>27</v>
      </c>
      <c r="B2206" t="s">
        <v>5058</v>
      </c>
      <c r="C2206" t="s">
        <v>5045</v>
      </c>
      <c r="D2206" t="s">
        <v>5059</v>
      </c>
      <c r="E2206">
        <v>232000</v>
      </c>
      <c r="F2206">
        <v>387</v>
      </c>
      <c r="G2206">
        <v>386</v>
      </c>
      <c r="H2206">
        <v>-1</v>
      </c>
      <c r="J2206" t="s">
        <v>6629</v>
      </c>
      <c r="K2206" t="str">
        <f t="shared" si="248"/>
        <v>154314</v>
      </c>
      <c r="L2206" t="str">
        <f t="shared" si="249"/>
        <v>THỰC PHẨM</v>
      </c>
    </row>
    <row r="2207" spans="1:12">
      <c r="A2207" t="s">
        <v>27</v>
      </c>
      <c r="B2207" t="s">
        <v>5058</v>
      </c>
      <c r="C2207" t="s">
        <v>5045</v>
      </c>
      <c r="D2207" t="s">
        <v>5059</v>
      </c>
      <c r="E2207">
        <v>232000</v>
      </c>
      <c r="F2207">
        <v>216</v>
      </c>
      <c r="G2207">
        <v>208</v>
      </c>
      <c r="H2207">
        <v>-8</v>
      </c>
      <c r="J2207" t="s">
        <v>6629</v>
      </c>
      <c r="K2207" t="str">
        <f t="shared" si="248"/>
        <v>154314</v>
      </c>
      <c r="L2207" t="str">
        <f t="shared" si="249"/>
        <v>THỰC PHẨM</v>
      </c>
    </row>
    <row r="2208" spans="1:12">
      <c r="A2208" t="s">
        <v>27</v>
      </c>
      <c r="B2208" t="s">
        <v>5058</v>
      </c>
      <c r="C2208" t="s">
        <v>5045</v>
      </c>
      <c r="D2208" t="s">
        <v>5059</v>
      </c>
      <c r="E2208">
        <v>232000</v>
      </c>
      <c r="F2208">
        <v>58</v>
      </c>
      <c r="G2208">
        <v>50</v>
      </c>
      <c r="H2208">
        <v>-8</v>
      </c>
      <c r="J2208" t="s">
        <v>6629</v>
      </c>
      <c r="K2208" t="str">
        <f t="shared" si="248"/>
        <v>154314</v>
      </c>
      <c r="L2208" t="str">
        <f t="shared" si="249"/>
        <v>THỰC PHẨM</v>
      </c>
    </row>
    <row r="2209" spans="1:12">
      <c r="A2209" t="s">
        <v>27</v>
      </c>
      <c r="B2209" t="s">
        <v>5058</v>
      </c>
      <c r="C2209" t="s">
        <v>5045</v>
      </c>
      <c r="D2209" t="s">
        <v>5059</v>
      </c>
      <c r="E2209">
        <v>232000</v>
      </c>
      <c r="F2209">
        <v>-8</v>
      </c>
      <c r="G2209">
        <v>0</v>
      </c>
      <c r="H2209">
        <v>8</v>
      </c>
      <c r="J2209" t="s">
        <v>6629</v>
      </c>
      <c r="K2209" t="str">
        <f t="shared" si="248"/>
        <v>154314</v>
      </c>
      <c r="L2209" t="str">
        <f t="shared" si="249"/>
        <v>THỰC PHẨM</v>
      </c>
    </row>
    <row r="2210" spans="1:12">
      <c r="A2210" t="s">
        <v>27</v>
      </c>
      <c r="B2210" t="s">
        <v>5175</v>
      </c>
      <c r="C2210" t="s">
        <v>5172</v>
      </c>
      <c r="D2210" t="s">
        <v>5176</v>
      </c>
      <c r="E2210">
        <v>169000</v>
      </c>
      <c r="F2210">
        <v>6</v>
      </c>
      <c r="G2210">
        <v>1</v>
      </c>
      <c r="H2210">
        <v>-5</v>
      </c>
      <c r="J2210" t="s">
        <v>6654</v>
      </c>
      <c r="K2210" t="str">
        <f t="shared" si="248"/>
        <v>154322</v>
      </c>
      <c r="L2210" t="str">
        <f t="shared" si="249"/>
        <v>THỰC PHẨM</v>
      </c>
    </row>
    <row r="2211" spans="1:12">
      <c r="A2211" t="s">
        <v>27</v>
      </c>
      <c r="B2211" t="s">
        <v>5175</v>
      </c>
      <c r="C2211" t="s">
        <v>5172</v>
      </c>
      <c r="D2211" t="s">
        <v>5176</v>
      </c>
      <c r="E2211">
        <v>169000</v>
      </c>
      <c r="F2211">
        <v>-1</v>
      </c>
      <c r="G2211">
        <v>0</v>
      </c>
      <c r="H2211">
        <v>1</v>
      </c>
      <c r="J2211" t="s">
        <v>6654</v>
      </c>
      <c r="K2211" t="str">
        <f t="shared" si="248"/>
        <v>154322</v>
      </c>
      <c r="L2211" t="str">
        <f t="shared" si="249"/>
        <v>THỰC PHẨM</v>
      </c>
    </row>
    <row r="2212" spans="1:12">
      <c r="A2212" t="s">
        <v>27</v>
      </c>
      <c r="B2212" t="s">
        <v>5175</v>
      </c>
      <c r="C2212" t="s">
        <v>5172</v>
      </c>
      <c r="D2212" t="s">
        <v>5176</v>
      </c>
      <c r="E2212">
        <v>169000</v>
      </c>
      <c r="F2212">
        <v>-2</v>
      </c>
      <c r="G2212">
        <v>0</v>
      </c>
      <c r="H2212">
        <v>2</v>
      </c>
      <c r="J2212" t="s">
        <v>6654</v>
      </c>
      <c r="K2212" t="str">
        <f t="shared" si="248"/>
        <v>154322</v>
      </c>
      <c r="L2212" t="str">
        <f t="shared" si="249"/>
        <v>THỰC PHẨM</v>
      </c>
    </row>
    <row r="2213" spans="1:12">
      <c r="A2213" t="s">
        <v>27</v>
      </c>
      <c r="B2213" t="s">
        <v>5175</v>
      </c>
      <c r="C2213" t="s">
        <v>5172</v>
      </c>
      <c r="D2213" t="s">
        <v>5176</v>
      </c>
      <c r="E2213">
        <v>169000</v>
      </c>
      <c r="F2213">
        <v>-1</v>
      </c>
      <c r="G2213">
        <v>0</v>
      </c>
      <c r="H2213">
        <v>1</v>
      </c>
      <c r="J2213" t="s">
        <v>6654</v>
      </c>
      <c r="K2213" t="str">
        <f t="shared" si="248"/>
        <v>154322</v>
      </c>
      <c r="L2213" t="str">
        <f t="shared" si="249"/>
        <v>THỰC PHẨM</v>
      </c>
    </row>
    <row r="2214" spans="1:12">
      <c r="A2214" t="s">
        <v>27</v>
      </c>
      <c r="B2214" t="s">
        <v>5062</v>
      </c>
      <c r="C2214" t="s">
        <v>5053</v>
      </c>
      <c r="D2214" t="s">
        <v>5063</v>
      </c>
      <c r="E2214">
        <v>45000</v>
      </c>
      <c r="F2214">
        <v>12</v>
      </c>
      <c r="G2214">
        <v>10</v>
      </c>
      <c r="H2214">
        <v>-2</v>
      </c>
      <c r="J2214" t="s">
        <v>6631</v>
      </c>
      <c r="K2214" t="str">
        <f t="shared" ref="K2214:K2277" si="250">B2214</f>
        <v>154332</v>
      </c>
      <c r="L2214" t="str">
        <f t="shared" ref="L2214:L2277" si="251">A2214</f>
        <v>THỰC PHẨM</v>
      </c>
    </row>
    <row r="2215" spans="1:12">
      <c r="A2215" t="s">
        <v>135</v>
      </c>
      <c r="B2215" t="s">
        <v>5062</v>
      </c>
      <c r="C2215" t="s">
        <v>5053</v>
      </c>
      <c r="D2215" t="s">
        <v>5063</v>
      </c>
      <c r="E2215">
        <v>45000</v>
      </c>
      <c r="F2215">
        <v>-8</v>
      </c>
      <c r="G2215">
        <v>0</v>
      </c>
      <c r="H2215">
        <v>8</v>
      </c>
      <c r="J2215" t="s">
        <v>6631</v>
      </c>
      <c r="K2215" t="str">
        <f t="shared" si="250"/>
        <v>154332</v>
      </c>
      <c r="L2215" t="str">
        <f t="shared" si="251"/>
        <v>NGÀNH KHÁC</v>
      </c>
    </row>
    <row r="2216" spans="1:12">
      <c r="A2216" t="s">
        <v>27</v>
      </c>
      <c r="B2216" t="s">
        <v>4576</v>
      </c>
      <c r="C2216" t="s">
        <v>4577</v>
      </c>
      <c r="D2216" t="s">
        <v>4578</v>
      </c>
      <c r="E2216">
        <v>45000</v>
      </c>
      <c r="F2216">
        <v>-2</v>
      </c>
      <c r="G2216">
        <v>0</v>
      </c>
      <c r="H2216">
        <v>2</v>
      </c>
      <c r="J2216" t="s">
        <v>6542</v>
      </c>
      <c r="K2216" t="str">
        <f t="shared" si="250"/>
        <v>154335</v>
      </c>
      <c r="L2216" t="str">
        <f t="shared" si="251"/>
        <v>THỰC PHẨM</v>
      </c>
    </row>
    <row r="2217" spans="1:12">
      <c r="A2217" t="s">
        <v>27</v>
      </c>
      <c r="B2217" t="s">
        <v>4576</v>
      </c>
      <c r="C2217" t="s">
        <v>4577</v>
      </c>
      <c r="D2217" t="s">
        <v>4578</v>
      </c>
      <c r="E2217">
        <v>45000</v>
      </c>
      <c r="F2217">
        <v>1</v>
      </c>
      <c r="G2217">
        <v>0</v>
      </c>
      <c r="H2217">
        <v>-1</v>
      </c>
      <c r="J2217" t="s">
        <v>6542</v>
      </c>
      <c r="K2217" t="str">
        <f t="shared" si="250"/>
        <v>154335</v>
      </c>
      <c r="L2217" t="str">
        <f t="shared" si="251"/>
        <v>THỰC PHẨM</v>
      </c>
    </row>
    <row r="2218" spans="1:12">
      <c r="A2218" t="s">
        <v>27</v>
      </c>
      <c r="B2218" t="s">
        <v>4576</v>
      </c>
      <c r="C2218" t="s">
        <v>4577</v>
      </c>
      <c r="D2218" t="s">
        <v>4578</v>
      </c>
      <c r="E2218">
        <v>45000</v>
      </c>
      <c r="F2218">
        <v>1</v>
      </c>
      <c r="G2218">
        <v>0</v>
      </c>
      <c r="H2218">
        <v>-1</v>
      </c>
      <c r="J2218" t="s">
        <v>6542</v>
      </c>
      <c r="K2218" t="str">
        <f t="shared" si="250"/>
        <v>154335</v>
      </c>
      <c r="L2218" t="str">
        <f t="shared" si="251"/>
        <v>THỰC PHẨM</v>
      </c>
    </row>
    <row r="2219" spans="1:12">
      <c r="A2219" t="s">
        <v>27</v>
      </c>
      <c r="B2219" t="s">
        <v>5084</v>
      </c>
      <c r="C2219" t="s">
        <v>5081</v>
      </c>
      <c r="D2219" t="s">
        <v>5085</v>
      </c>
      <c r="E2219">
        <v>45000</v>
      </c>
      <c r="F2219">
        <v>17</v>
      </c>
      <c r="G2219">
        <v>13</v>
      </c>
      <c r="H2219">
        <v>-4</v>
      </c>
      <c r="J2219" t="s">
        <v>6636</v>
      </c>
      <c r="K2219" t="str">
        <f t="shared" si="250"/>
        <v>154337</v>
      </c>
      <c r="L2219" t="str">
        <f t="shared" si="251"/>
        <v>THỰC PHẨM</v>
      </c>
    </row>
    <row r="2220" spans="1:12">
      <c r="A2220" t="s">
        <v>135</v>
      </c>
      <c r="B2220" t="s">
        <v>5084</v>
      </c>
      <c r="C2220" t="s">
        <v>5081</v>
      </c>
      <c r="D2220" t="s">
        <v>5085</v>
      </c>
      <c r="E2220">
        <v>45000</v>
      </c>
      <c r="F2220">
        <v>-10</v>
      </c>
      <c r="G2220">
        <v>0</v>
      </c>
      <c r="H2220">
        <v>10</v>
      </c>
      <c r="J2220" t="s">
        <v>6636</v>
      </c>
      <c r="K2220" t="str">
        <f t="shared" si="250"/>
        <v>154337</v>
      </c>
      <c r="L2220" t="str">
        <f t="shared" si="251"/>
        <v>NGÀNH KHÁC</v>
      </c>
    </row>
    <row r="2221" spans="1:12">
      <c r="A2221" t="s">
        <v>27</v>
      </c>
      <c r="B2221" t="s">
        <v>2270</v>
      </c>
      <c r="C2221" t="s">
        <v>2271</v>
      </c>
      <c r="D2221" t="s">
        <v>2272</v>
      </c>
      <c r="E2221">
        <v>130000</v>
      </c>
      <c r="F2221">
        <v>3</v>
      </c>
      <c r="G2221">
        <v>0</v>
      </c>
      <c r="I2221">
        <v>-3</v>
      </c>
      <c r="J2221">
        <v>46027.660694444443</v>
      </c>
      <c r="K2221" t="str">
        <f t="shared" si="250"/>
        <v>154339</v>
      </c>
      <c r="L2221" t="str">
        <f t="shared" si="251"/>
        <v>THỰC PHẨM</v>
      </c>
    </row>
    <row r="2222" spans="1:12">
      <c r="A2222" t="s">
        <v>27</v>
      </c>
      <c r="B2222" t="s">
        <v>2270</v>
      </c>
      <c r="C2222" t="s">
        <v>2271</v>
      </c>
      <c r="D2222" t="s">
        <v>2272</v>
      </c>
      <c r="E2222">
        <v>115000</v>
      </c>
      <c r="F2222">
        <v>1</v>
      </c>
      <c r="G2222">
        <v>0</v>
      </c>
      <c r="H2222">
        <v>-1</v>
      </c>
      <c r="J2222">
        <v>46027.660694444443</v>
      </c>
      <c r="K2222" t="str">
        <f t="shared" si="250"/>
        <v>154339</v>
      </c>
      <c r="L2222" t="str">
        <f t="shared" si="251"/>
        <v>THỰC PHẨM</v>
      </c>
    </row>
    <row r="2223" spans="1:12">
      <c r="A2223" t="s">
        <v>27</v>
      </c>
      <c r="B2223" t="s">
        <v>4925</v>
      </c>
      <c r="C2223" t="s">
        <v>4926</v>
      </c>
      <c r="D2223" t="s">
        <v>4927</v>
      </c>
      <c r="E2223">
        <v>115000</v>
      </c>
      <c r="F2223">
        <v>-1</v>
      </c>
      <c r="G2223">
        <v>0</v>
      </c>
      <c r="H2223">
        <v>1</v>
      </c>
      <c r="J2223" t="s">
        <v>6602</v>
      </c>
      <c r="K2223" t="str">
        <f t="shared" si="250"/>
        <v>154340</v>
      </c>
      <c r="L2223" t="str">
        <f t="shared" si="251"/>
        <v>THỰC PHẨM</v>
      </c>
    </row>
    <row r="2224" spans="1:12">
      <c r="A2224" t="s">
        <v>27</v>
      </c>
      <c r="B2224" t="s">
        <v>4925</v>
      </c>
      <c r="C2224" t="s">
        <v>4926</v>
      </c>
      <c r="D2224" t="s">
        <v>4927</v>
      </c>
      <c r="E2224">
        <v>115000</v>
      </c>
      <c r="F2224">
        <v>11</v>
      </c>
      <c r="G2224">
        <v>10</v>
      </c>
      <c r="H2224">
        <v>-1</v>
      </c>
      <c r="J2224" t="s">
        <v>6602</v>
      </c>
      <c r="K2224" t="str">
        <f t="shared" si="250"/>
        <v>154340</v>
      </c>
      <c r="L2224" t="str">
        <f t="shared" si="251"/>
        <v>THỰC PHẨM</v>
      </c>
    </row>
    <row r="2225" spans="1:12">
      <c r="A2225" t="s">
        <v>27</v>
      </c>
      <c r="B2225" t="s">
        <v>4925</v>
      </c>
      <c r="C2225" t="s">
        <v>4926</v>
      </c>
      <c r="D2225" t="s">
        <v>4927</v>
      </c>
      <c r="E2225">
        <v>115000</v>
      </c>
      <c r="F2225">
        <v>-1</v>
      </c>
      <c r="G2225">
        <v>0</v>
      </c>
      <c r="H2225">
        <v>1</v>
      </c>
      <c r="J2225" t="s">
        <v>6602</v>
      </c>
      <c r="K2225" t="str">
        <f t="shared" si="250"/>
        <v>154340</v>
      </c>
      <c r="L2225" t="str">
        <f t="shared" si="251"/>
        <v>THỰC PHẨM</v>
      </c>
    </row>
    <row r="2226" spans="1:12">
      <c r="A2226" t="s">
        <v>27</v>
      </c>
      <c r="B2226" t="s">
        <v>1533</v>
      </c>
      <c r="C2226" t="s">
        <v>1534</v>
      </c>
      <c r="D2226" t="s">
        <v>1535</v>
      </c>
      <c r="E2226">
        <v>80000</v>
      </c>
      <c r="F2226">
        <v>-1</v>
      </c>
      <c r="G2226">
        <v>0</v>
      </c>
      <c r="I2226">
        <v>1</v>
      </c>
      <c r="J2226" t="s">
        <v>6210</v>
      </c>
      <c r="K2226" t="str">
        <f t="shared" si="250"/>
        <v>154346</v>
      </c>
      <c r="L2226" t="str">
        <f t="shared" si="251"/>
        <v>THỰC PHẨM</v>
      </c>
    </row>
    <row r="2227" spans="1:12">
      <c r="A2227" t="s">
        <v>27</v>
      </c>
      <c r="B2227" t="s">
        <v>1533</v>
      </c>
      <c r="C2227" t="s">
        <v>1534</v>
      </c>
      <c r="D2227" t="s">
        <v>1535</v>
      </c>
      <c r="E2227">
        <v>80000</v>
      </c>
      <c r="F2227">
        <v>12</v>
      </c>
      <c r="G2227">
        <v>7</v>
      </c>
      <c r="H2227">
        <v>-5</v>
      </c>
      <c r="J2227" t="s">
        <v>6210</v>
      </c>
      <c r="K2227" t="str">
        <f t="shared" si="250"/>
        <v>154346</v>
      </c>
      <c r="L2227" t="str">
        <f t="shared" si="251"/>
        <v>THỰC PHẨM</v>
      </c>
    </row>
    <row r="2228" spans="1:12">
      <c r="A2228" t="s">
        <v>27</v>
      </c>
      <c r="B2228" t="s">
        <v>1533</v>
      </c>
      <c r="C2228" t="s">
        <v>1534</v>
      </c>
      <c r="D2228" t="s">
        <v>1535</v>
      </c>
      <c r="E2228">
        <v>80000</v>
      </c>
      <c r="F2228">
        <v>7</v>
      </c>
      <c r="G2228">
        <v>6</v>
      </c>
      <c r="H2228">
        <v>-1</v>
      </c>
      <c r="J2228" t="s">
        <v>6210</v>
      </c>
      <c r="K2228" t="str">
        <f t="shared" si="250"/>
        <v>154346</v>
      </c>
      <c r="L2228" t="str">
        <f t="shared" si="251"/>
        <v>THỰC PHẨM</v>
      </c>
    </row>
    <row r="2229" spans="1:12">
      <c r="A2229" t="s">
        <v>27</v>
      </c>
      <c r="B2229" t="s">
        <v>1533</v>
      </c>
      <c r="C2229" t="s">
        <v>1534</v>
      </c>
      <c r="D2229" t="s">
        <v>1535</v>
      </c>
      <c r="E2229">
        <v>80000</v>
      </c>
      <c r="F2229">
        <v>19</v>
      </c>
      <c r="G2229">
        <v>12</v>
      </c>
      <c r="H2229">
        <v>-7</v>
      </c>
      <c r="J2229" t="s">
        <v>6210</v>
      </c>
      <c r="K2229" t="str">
        <f t="shared" si="250"/>
        <v>154346</v>
      </c>
      <c r="L2229" t="str">
        <f t="shared" si="251"/>
        <v>THỰC PHẨM</v>
      </c>
    </row>
    <row r="2230" spans="1:12">
      <c r="A2230" t="s">
        <v>27</v>
      </c>
      <c r="B2230" t="s">
        <v>1533</v>
      </c>
      <c r="C2230" t="s">
        <v>1534</v>
      </c>
      <c r="D2230" t="s">
        <v>1535</v>
      </c>
      <c r="E2230">
        <v>80000</v>
      </c>
      <c r="F2230">
        <v>-4</v>
      </c>
      <c r="G2230">
        <v>0</v>
      </c>
      <c r="H2230">
        <v>4</v>
      </c>
      <c r="J2230" t="s">
        <v>6210</v>
      </c>
      <c r="K2230" t="str">
        <f t="shared" si="250"/>
        <v>154346</v>
      </c>
      <c r="L2230" t="str">
        <f t="shared" si="251"/>
        <v>THỰC PHẨM</v>
      </c>
    </row>
    <row r="2231" spans="1:12">
      <c r="A2231" t="s">
        <v>27</v>
      </c>
      <c r="B2231" t="s">
        <v>1533</v>
      </c>
      <c r="C2231" t="s">
        <v>1534</v>
      </c>
      <c r="D2231" t="s">
        <v>1535</v>
      </c>
      <c r="E2231">
        <v>80000</v>
      </c>
      <c r="F2231">
        <v>-2</v>
      </c>
      <c r="G2231">
        <v>0</v>
      </c>
      <c r="H2231">
        <v>2</v>
      </c>
      <c r="J2231" t="s">
        <v>6210</v>
      </c>
      <c r="K2231" t="str">
        <f t="shared" si="250"/>
        <v>154346</v>
      </c>
      <c r="L2231" t="str">
        <f t="shared" si="251"/>
        <v>THỰC PHẨM</v>
      </c>
    </row>
    <row r="2232" spans="1:12">
      <c r="A2232" t="s">
        <v>27</v>
      </c>
      <c r="B2232" t="s">
        <v>5284</v>
      </c>
      <c r="C2232" t="s">
        <v>5288</v>
      </c>
      <c r="D2232" t="s">
        <v>5289</v>
      </c>
      <c r="E2232">
        <v>115000</v>
      </c>
      <c r="F2232">
        <v>191</v>
      </c>
      <c r="G2232">
        <v>172</v>
      </c>
      <c r="H2232">
        <v>-19</v>
      </c>
      <c r="J2232" t="s">
        <v>6678</v>
      </c>
      <c r="K2232" t="str">
        <f t="shared" si="250"/>
        <v>154350</v>
      </c>
      <c r="L2232" t="str">
        <f t="shared" si="251"/>
        <v>THỰC PHẨM</v>
      </c>
    </row>
    <row r="2233" spans="1:12">
      <c r="A2233" t="s">
        <v>27</v>
      </c>
      <c r="B2233" t="s">
        <v>5284</v>
      </c>
      <c r="C2233" t="s">
        <v>5288</v>
      </c>
      <c r="D2233" t="s">
        <v>5289</v>
      </c>
      <c r="E2233">
        <v>135000</v>
      </c>
      <c r="F2233">
        <v>-3</v>
      </c>
      <c r="G2233">
        <v>0</v>
      </c>
      <c r="H2233">
        <v>3</v>
      </c>
      <c r="J2233" t="s">
        <v>6678</v>
      </c>
      <c r="K2233" t="str">
        <f t="shared" si="250"/>
        <v>154350</v>
      </c>
      <c r="L2233" t="str">
        <f t="shared" si="251"/>
        <v>THỰC PHẨM</v>
      </c>
    </row>
    <row r="2234" spans="1:12">
      <c r="A2234" t="s">
        <v>27</v>
      </c>
      <c r="B2234" t="s">
        <v>5284</v>
      </c>
      <c r="C2234" t="s">
        <v>5288</v>
      </c>
      <c r="D2234" t="s">
        <v>5289</v>
      </c>
      <c r="E2234">
        <v>135000</v>
      </c>
      <c r="F2234">
        <v>-2</v>
      </c>
      <c r="G2234">
        <v>0</v>
      </c>
      <c r="H2234">
        <v>2</v>
      </c>
      <c r="J2234" t="s">
        <v>6678</v>
      </c>
      <c r="K2234" t="str">
        <f t="shared" si="250"/>
        <v>154350</v>
      </c>
      <c r="L2234" t="str">
        <f t="shared" si="251"/>
        <v>THỰC PHẨM</v>
      </c>
    </row>
    <row r="2235" spans="1:12">
      <c r="A2235" t="s">
        <v>27</v>
      </c>
      <c r="B2235" t="s">
        <v>5284</v>
      </c>
      <c r="C2235" t="s">
        <v>5288</v>
      </c>
      <c r="D2235" t="s">
        <v>5289</v>
      </c>
      <c r="E2235">
        <v>135000</v>
      </c>
      <c r="F2235">
        <v>-1</v>
      </c>
      <c r="G2235">
        <v>0</v>
      </c>
      <c r="H2235">
        <v>1</v>
      </c>
      <c r="J2235" t="s">
        <v>6678</v>
      </c>
      <c r="K2235" t="str">
        <f t="shared" si="250"/>
        <v>154350</v>
      </c>
      <c r="L2235" t="str">
        <f t="shared" si="251"/>
        <v>THỰC PHẨM</v>
      </c>
    </row>
    <row r="2236" spans="1:12">
      <c r="A2236" t="s">
        <v>27</v>
      </c>
      <c r="B2236" t="s">
        <v>5284</v>
      </c>
      <c r="C2236" t="s">
        <v>5288</v>
      </c>
      <c r="D2236" t="s">
        <v>5289</v>
      </c>
      <c r="E2236">
        <v>135000</v>
      </c>
      <c r="F2236">
        <v>-1</v>
      </c>
      <c r="G2236">
        <v>0</v>
      </c>
      <c r="H2236">
        <v>1</v>
      </c>
      <c r="J2236" t="s">
        <v>6678</v>
      </c>
      <c r="K2236" t="str">
        <f t="shared" si="250"/>
        <v>154350</v>
      </c>
      <c r="L2236" t="str">
        <f t="shared" si="251"/>
        <v>THỰC PHẨM</v>
      </c>
    </row>
    <row r="2237" spans="1:12">
      <c r="A2237" t="s">
        <v>27</v>
      </c>
      <c r="B2237" t="s">
        <v>5284</v>
      </c>
      <c r="C2237" t="s">
        <v>5288</v>
      </c>
      <c r="D2237" t="s">
        <v>5289</v>
      </c>
      <c r="E2237">
        <v>135000</v>
      </c>
      <c r="F2237">
        <v>-1</v>
      </c>
      <c r="G2237">
        <v>0</v>
      </c>
      <c r="H2237">
        <v>1</v>
      </c>
      <c r="J2237" t="s">
        <v>6678</v>
      </c>
      <c r="K2237" t="str">
        <f t="shared" si="250"/>
        <v>154350</v>
      </c>
      <c r="L2237" t="str">
        <f t="shared" si="251"/>
        <v>THỰC PHẨM</v>
      </c>
    </row>
    <row r="2238" spans="1:12">
      <c r="A2238" t="s">
        <v>27</v>
      </c>
      <c r="B2238" t="s">
        <v>5284</v>
      </c>
      <c r="C2238" t="s">
        <v>5288</v>
      </c>
      <c r="D2238" t="s">
        <v>5289</v>
      </c>
      <c r="E2238">
        <v>135000</v>
      </c>
      <c r="F2238">
        <v>-1</v>
      </c>
      <c r="G2238">
        <v>0</v>
      </c>
      <c r="H2238">
        <v>1</v>
      </c>
      <c r="J2238" t="s">
        <v>6678</v>
      </c>
      <c r="K2238" t="str">
        <f t="shared" si="250"/>
        <v>154350</v>
      </c>
      <c r="L2238" t="str">
        <f t="shared" si="251"/>
        <v>THỰC PHẨM</v>
      </c>
    </row>
    <row r="2239" spans="1:12">
      <c r="A2239" t="s">
        <v>27</v>
      </c>
      <c r="B2239" t="s">
        <v>5284</v>
      </c>
      <c r="C2239" t="s">
        <v>5288</v>
      </c>
      <c r="D2239" t="s">
        <v>5289</v>
      </c>
      <c r="E2239">
        <v>135000</v>
      </c>
      <c r="F2239">
        <v>-1</v>
      </c>
      <c r="G2239">
        <v>0</v>
      </c>
      <c r="H2239">
        <v>1</v>
      </c>
      <c r="J2239" t="s">
        <v>6678</v>
      </c>
      <c r="K2239" t="str">
        <f t="shared" si="250"/>
        <v>154350</v>
      </c>
      <c r="L2239" t="str">
        <f t="shared" si="251"/>
        <v>THỰC PHẨM</v>
      </c>
    </row>
    <row r="2240" spans="1:12">
      <c r="A2240" t="s">
        <v>27</v>
      </c>
      <c r="B2240" t="s">
        <v>5284</v>
      </c>
      <c r="C2240" t="s">
        <v>5288</v>
      </c>
      <c r="D2240" t="s">
        <v>5289</v>
      </c>
      <c r="E2240">
        <v>135000</v>
      </c>
      <c r="F2240">
        <v>-1</v>
      </c>
      <c r="G2240">
        <v>0</v>
      </c>
      <c r="H2240">
        <v>1</v>
      </c>
      <c r="J2240" t="s">
        <v>6678</v>
      </c>
      <c r="K2240" t="str">
        <f t="shared" si="250"/>
        <v>154350</v>
      </c>
      <c r="L2240" t="str">
        <f t="shared" si="251"/>
        <v>THỰC PHẨM</v>
      </c>
    </row>
    <row r="2241" spans="1:12">
      <c r="A2241" t="s">
        <v>27</v>
      </c>
      <c r="B2241" t="s">
        <v>5284</v>
      </c>
      <c r="C2241" t="s">
        <v>5288</v>
      </c>
      <c r="D2241" t="s">
        <v>5289</v>
      </c>
      <c r="E2241">
        <v>135000</v>
      </c>
      <c r="F2241">
        <v>-1</v>
      </c>
      <c r="G2241">
        <v>0</v>
      </c>
      <c r="H2241">
        <v>1</v>
      </c>
      <c r="J2241" t="s">
        <v>6678</v>
      </c>
      <c r="K2241" t="str">
        <f t="shared" si="250"/>
        <v>154350</v>
      </c>
      <c r="L2241" t="str">
        <f t="shared" si="251"/>
        <v>THỰC PHẨM</v>
      </c>
    </row>
    <row r="2242" spans="1:12">
      <c r="A2242" t="s">
        <v>27</v>
      </c>
      <c r="B2242" t="s">
        <v>5284</v>
      </c>
      <c r="C2242" t="s">
        <v>5288</v>
      </c>
      <c r="D2242" t="s">
        <v>5289</v>
      </c>
      <c r="E2242">
        <v>139000</v>
      </c>
      <c r="F2242">
        <v>-4</v>
      </c>
      <c r="G2242">
        <v>0</v>
      </c>
      <c r="H2242">
        <v>4</v>
      </c>
      <c r="J2242" t="s">
        <v>6678</v>
      </c>
      <c r="K2242" t="str">
        <f t="shared" si="250"/>
        <v>154350</v>
      </c>
      <c r="L2242" t="str">
        <f t="shared" si="251"/>
        <v>THỰC PHẨM</v>
      </c>
    </row>
    <row r="2243" spans="1:12">
      <c r="A2243" t="s">
        <v>27</v>
      </c>
      <c r="B2243" t="s">
        <v>683</v>
      </c>
      <c r="C2243" t="s">
        <v>684</v>
      </c>
      <c r="D2243" t="s">
        <v>685</v>
      </c>
      <c r="E2243">
        <v>47000</v>
      </c>
      <c r="F2243">
        <v>1</v>
      </c>
      <c r="G2243">
        <v>6</v>
      </c>
      <c r="I2243">
        <v>5</v>
      </c>
      <c r="J2243" t="s">
        <v>6309</v>
      </c>
      <c r="K2243" t="str">
        <f t="shared" si="250"/>
        <v>154353</v>
      </c>
      <c r="L2243" t="str">
        <f t="shared" si="251"/>
        <v>THỰC PHẨM</v>
      </c>
    </row>
    <row r="2244" spans="1:12">
      <c r="A2244" t="s">
        <v>27</v>
      </c>
      <c r="B2244" t="s">
        <v>683</v>
      </c>
      <c r="C2244" t="s">
        <v>684</v>
      </c>
      <c r="D2244" t="s">
        <v>685</v>
      </c>
      <c r="E2244">
        <v>47000</v>
      </c>
      <c r="F2244">
        <v>-2</v>
      </c>
      <c r="G2244">
        <v>0</v>
      </c>
      <c r="H2244">
        <v>2</v>
      </c>
      <c r="J2244" t="s">
        <v>6309</v>
      </c>
      <c r="K2244" t="str">
        <f t="shared" si="250"/>
        <v>154353</v>
      </c>
      <c r="L2244" t="str">
        <f t="shared" si="251"/>
        <v>THỰC PHẨM</v>
      </c>
    </row>
    <row r="2245" spans="1:12">
      <c r="A2245" t="s">
        <v>27</v>
      </c>
      <c r="B2245" t="s">
        <v>683</v>
      </c>
      <c r="C2245" t="s">
        <v>684</v>
      </c>
      <c r="D2245" t="s">
        <v>685</v>
      </c>
      <c r="E2245">
        <v>47000</v>
      </c>
      <c r="F2245">
        <v>1</v>
      </c>
      <c r="G2245">
        <v>0</v>
      </c>
      <c r="H2245">
        <v>-1</v>
      </c>
      <c r="J2245" t="s">
        <v>6309</v>
      </c>
      <c r="K2245" t="str">
        <f t="shared" si="250"/>
        <v>154353</v>
      </c>
      <c r="L2245" t="str">
        <f t="shared" si="251"/>
        <v>THỰC PHẨM</v>
      </c>
    </row>
    <row r="2246" spans="1:12">
      <c r="A2246" t="s">
        <v>27</v>
      </c>
      <c r="B2246" t="s">
        <v>683</v>
      </c>
      <c r="C2246" t="s">
        <v>684</v>
      </c>
      <c r="D2246" t="s">
        <v>685</v>
      </c>
      <c r="E2246">
        <v>47000</v>
      </c>
      <c r="F2246">
        <v>1</v>
      </c>
      <c r="G2246">
        <v>0</v>
      </c>
      <c r="H2246">
        <v>-1</v>
      </c>
      <c r="J2246" t="s">
        <v>6309</v>
      </c>
      <c r="K2246" t="str">
        <f t="shared" si="250"/>
        <v>154353</v>
      </c>
      <c r="L2246" t="str">
        <f t="shared" si="251"/>
        <v>THỰC PHẨM</v>
      </c>
    </row>
    <row r="2247" spans="1:12">
      <c r="A2247" t="s">
        <v>27</v>
      </c>
      <c r="B2247" t="s">
        <v>683</v>
      </c>
      <c r="C2247" t="s">
        <v>684</v>
      </c>
      <c r="D2247" t="s">
        <v>685</v>
      </c>
      <c r="E2247">
        <v>47000</v>
      </c>
      <c r="F2247">
        <v>7</v>
      </c>
      <c r="G2247">
        <v>2</v>
      </c>
      <c r="H2247">
        <v>-5</v>
      </c>
      <c r="J2247" t="s">
        <v>6309</v>
      </c>
      <c r="K2247" t="str">
        <f t="shared" si="250"/>
        <v>154353</v>
      </c>
      <c r="L2247" t="str">
        <f t="shared" si="251"/>
        <v>THỰC PHẨM</v>
      </c>
    </row>
    <row r="2248" spans="1:12">
      <c r="A2248" t="s">
        <v>27</v>
      </c>
      <c r="B2248" t="s">
        <v>4624</v>
      </c>
      <c r="C2248" t="s">
        <v>4625</v>
      </c>
      <c r="D2248" t="s">
        <v>4626</v>
      </c>
      <c r="E2248">
        <v>47000</v>
      </c>
      <c r="F2248">
        <v>3</v>
      </c>
      <c r="G2248">
        <v>1</v>
      </c>
      <c r="H2248">
        <v>-2</v>
      </c>
      <c r="J2248" t="s">
        <v>6549</v>
      </c>
      <c r="K2248" t="str">
        <f t="shared" si="250"/>
        <v>154354</v>
      </c>
      <c r="L2248" t="str">
        <f t="shared" si="251"/>
        <v>THỰC PHẨM</v>
      </c>
    </row>
    <row r="2249" spans="1:12">
      <c r="A2249" t="s">
        <v>27</v>
      </c>
      <c r="B2249" t="s">
        <v>4624</v>
      </c>
      <c r="C2249" t="s">
        <v>4625</v>
      </c>
      <c r="D2249" t="s">
        <v>4626</v>
      </c>
      <c r="E2249">
        <v>47000</v>
      </c>
      <c r="F2249">
        <v>-1</v>
      </c>
      <c r="G2249">
        <v>0</v>
      </c>
      <c r="H2249">
        <v>1</v>
      </c>
      <c r="J2249" t="s">
        <v>6549</v>
      </c>
      <c r="K2249" t="str">
        <f t="shared" si="250"/>
        <v>154354</v>
      </c>
      <c r="L2249" t="str">
        <f t="shared" si="251"/>
        <v>THỰC PHẨM</v>
      </c>
    </row>
    <row r="2250" spans="1:12">
      <c r="A2250" t="s">
        <v>27</v>
      </c>
      <c r="B2250" t="s">
        <v>4624</v>
      </c>
      <c r="C2250" t="s">
        <v>4625</v>
      </c>
      <c r="D2250" t="s">
        <v>4626</v>
      </c>
      <c r="E2250">
        <v>47000</v>
      </c>
      <c r="F2250">
        <v>-1</v>
      </c>
      <c r="G2250">
        <v>0</v>
      </c>
      <c r="H2250">
        <v>1</v>
      </c>
      <c r="J2250" t="s">
        <v>6549</v>
      </c>
      <c r="K2250" t="str">
        <f t="shared" si="250"/>
        <v>154354</v>
      </c>
      <c r="L2250" t="str">
        <f t="shared" si="251"/>
        <v>THỰC PHẨM</v>
      </c>
    </row>
    <row r="2251" spans="1:12">
      <c r="A2251" t="s">
        <v>27</v>
      </c>
      <c r="B2251" t="s">
        <v>5960</v>
      </c>
      <c r="C2251" t="s">
        <v>5959</v>
      </c>
      <c r="D2251" t="s">
        <v>5961</v>
      </c>
      <c r="E2251">
        <v>99000</v>
      </c>
      <c r="F2251">
        <v>1</v>
      </c>
      <c r="G2251">
        <v>0</v>
      </c>
      <c r="H2251">
        <v>-1</v>
      </c>
      <c r="J2251" t="s">
        <v>6744</v>
      </c>
      <c r="K2251" t="str">
        <f t="shared" si="250"/>
        <v>154359</v>
      </c>
      <c r="L2251" t="str">
        <f t="shared" si="251"/>
        <v>THỰC PHẨM</v>
      </c>
    </row>
    <row r="2252" spans="1:12">
      <c r="A2252" t="s">
        <v>27</v>
      </c>
      <c r="B2252" t="s">
        <v>5960</v>
      </c>
      <c r="C2252" t="s">
        <v>5959</v>
      </c>
      <c r="D2252" t="s">
        <v>5961</v>
      </c>
      <c r="E2252">
        <v>99000</v>
      </c>
      <c r="F2252">
        <v>1</v>
      </c>
      <c r="G2252">
        <v>0</v>
      </c>
      <c r="H2252">
        <v>-1</v>
      </c>
      <c r="J2252" t="s">
        <v>6744</v>
      </c>
      <c r="K2252" t="str">
        <f t="shared" si="250"/>
        <v>154359</v>
      </c>
      <c r="L2252" t="str">
        <f t="shared" si="251"/>
        <v>THỰC PHẨM</v>
      </c>
    </row>
    <row r="2253" spans="1:12">
      <c r="A2253" t="s">
        <v>27</v>
      </c>
      <c r="B2253" t="s">
        <v>5960</v>
      </c>
      <c r="C2253" t="s">
        <v>5959</v>
      </c>
      <c r="D2253" t="s">
        <v>5961</v>
      </c>
      <c r="E2253">
        <v>99000</v>
      </c>
      <c r="F2253">
        <v>1</v>
      </c>
      <c r="G2253">
        <v>0</v>
      </c>
      <c r="H2253">
        <v>-1</v>
      </c>
      <c r="J2253" t="s">
        <v>6744</v>
      </c>
      <c r="K2253" t="str">
        <f t="shared" si="250"/>
        <v>154359</v>
      </c>
      <c r="L2253" t="str">
        <f t="shared" si="251"/>
        <v>THỰC PHẨM</v>
      </c>
    </row>
    <row r="2254" spans="1:12">
      <c r="A2254" t="s">
        <v>27</v>
      </c>
      <c r="B2254" t="s">
        <v>5960</v>
      </c>
      <c r="C2254" t="s">
        <v>5959</v>
      </c>
      <c r="D2254" t="s">
        <v>5961</v>
      </c>
      <c r="E2254">
        <v>99000</v>
      </c>
      <c r="F2254">
        <v>2</v>
      </c>
      <c r="G2254">
        <v>0</v>
      </c>
      <c r="H2254">
        <v>-2</v>
      </c>
      <c r="J2254" t="s">
        <v>6744</v>
      </c>
      <c r="K2254" t="str">
        <f t="shared" si="250"/>
        <v>154359</v>
      </c>
      <c r="L2254" t="str">
        <f t="shared" si="251"/>
        <v>THỰC PHẨM</v>
      </c>
    </row>
    <row r="2255" spans="1:12">
      <c r="A2255" t="s">
        <v>27</v>
      </c>
      <c r="B2255" t="s">
        <v>5960</v>
      </c>
      <c r="C2255" t="s">
        <v>5959</v>
      </c>
      <c r="D2255" t="s">
        <v>5961</v>
      </c>
      <c r="E2255">
        <v>99000</v>
      </c>
      <c r="F2255">
        <v>-2</v>
      </c>
      <c r="G2255">
        <v>0</v>
      </c>
      <c r="H2255">
        <v>2</v>
      </c>
      <c r="J2255" t="s">
        <v>6744</v>
      </c>
      <c r="K2255" t="str">
        <f t="shared" si="250"/>
        <v>154359</v>
      </c>
      <c r="L2255" t="str">
        <f t="shared" si="251"/>
        <v>THỰC PHẨM</v>
      </c>
    </row>
    <row r="2256" spans="1:12">
      <c r="A2256" t="s">
        <v>27</v>
      </c>
      <c r="B2256" t="s">
        <v>4627</v>
      </c>
      <c r="C2256" t="s">
        <v>4628</v>
      </c>
      <c r="D2256" t="s">
        <v>4629</v>
      </c>
      <c r="E2256">
        <v>45000</v>
      </c>
      <c r="F2256">
        <v>1</v>
      </c>
      <c r="G2256">
        <v>0</v>
      </c>
      <c r="H2256">
        <v>-1</v>
      </c>
      <c r="J2256" t="s">
        <v>6550</v>
      </c>
      <c r="K2256" t="str">
        <f t="shared" si="250"/>
        <v>154363</v>
      </c>
      <c r="L2256" t="str">
        <f t="shared" si="251"/>
        <v>THỰC PHẨM</v>
      </c>
    </row>
    <row r="2257" spans="1:12">
      <c r="A2257" t="s">
        <v>27</v>
      </c>
      <c r="B2257" t="s">
        <v>4627</v>
      </c>
      <c r="C2257" t="s">
        <v>4628</v>
      </c>
      <c r="D2257" t="s">
        <v>4629</v>
      </c>
      <c r="E2257">
        <v>45000</v>
      </c>
      <c r="F2257">
        <v>-3</v>
      </c>
      <c r="G2257">
        <v>0</v>
      </c>
      <c r="H2257">
        <v>3</v>
      </c>
      <c r="J2257" t="s">
        <v>6550</v>
      </c>
      <c r="K2257" t="str">
        <f t="shared" si="250"/>
        <v>154363</v>
      </c>
      <c r="L2257" t="str">
        <f t="shared" si="251"/>
        <v>THỰC PHẨM</v>
      </c>
    </row>
    <row r="2258" spans="1:12">
      <c r="A2258" t="s">
        <v>135</v>
      </c>
      <c r="B2258" t="s">
        <v>4627</v>
      </c>
      <c r="C2258" t="s">
        <v>4628</v>
      </c>
      <c r="D2258" t="s">
        <v>4629</v>
      </c>
      <c r="E2258">
        <v>45000</v>
      </c>
      <c r="F2258">
        <v>-4</v>
      </c>
      <c r="G2258">
        <v>0</v>
      </c>
      <c r="H2258">
        <v>4</v>
      </c>
      <c r="J2258" t="s">
        <v>6550</v>
      </c>
      <c r="K2258" t="str">
        <f t="shared" si="250"/>
        <v>154363</v>
      </c>
      <c r="L2258" t="str">
        <f t="shared" si="251"/>
        <v>NGÀNH KHÁC</v>
      </c>
    </row>
    <row r="2259" spans="1:12">
      <c r="A2259" t="s">
        <v>27</v>
      </c>
      <c r="B2259" t="s">
        <v>4856</v>
      </c>
      <c r="C2259" t="s">
        <v>4851</v>
      </c>
      <c r="D2259" t="s">
        <v>4857</v>
      </c>
      <c r="E2259">
        <v>45000</v>
      </c>
      <c r="F2259">
        <v>1</v>
      </c>
      <c r="G2259">
        <v>0</v>
      </c>
      <c r="H2259">
        <v>-1</v>
      </c>
      <c r="J2259" t="s">
        <v>6591</v>
      </c>
      <c r="K2259" t="str">
        <f t="shared" si="250"/>
        <v>154364</v>
      </c>
      <c r="L2259" t="str">
        <f t="shared" si="251"/>
        <v>THỰC PHẨM</v>
      </c>
    </row>
    <row r="2260" spans="1:12">
      <c r="A2260" t="s">
        <v>135</v>
      </c>
      <c r="B2260" t="s">
        <v>4856</v>
      </c>
      <c r="C2260" t="s">
        <v>4851</v>
      </c>
      <c r="D2260" t="s">
        <v>4857</v>
      </c>
      <c r="E2260">
        <v>45000</v>
      </c>
      <c r="F2260">
        <v>-1</v>
      </c>
      <c r="G2260">
        <v>0</v>
      </c>
      <c r="H2260">
        <v>1</v>
      </c>
      <c r="J2260" t="s">
        <v>6591</v>
      </c>
      <c r="K2260" t="str">
        <f t="shared" si="250"/>
        <v>154364</v>
      </c>
      <c r="L2260" t="str">
        <f t="shared" si="251"/>
        <v>NGÀNH KHÁC</v>
      </c>
    </row>
    <row r="2261" spans="1:12">
      <c r="A2261" t="s">
        <v>27</v>
      </c>
      <c r="B2261" t="s">
        <v>5169</v>
      </c>
      <c r="C2261" t="s">
        <v>5170</v>
      </c>
      <c r="D2261" t="s">
        <v>5171</v>
      </c>
      <c r="E2261">
        <v>134000</v>
      </c>
      <c r="F2261">
        <v>-5</v>
      </c>
      <c r="G2261">
        <v>0</v>
      </c>
      <c r="H2261">
        <v>5</v>
      </c>
      <c r="J2261" t="s">
        <v>6652</v>
      </c>
      <c r="K2261" t="str">
        <f t="shared" si="250"/>
        <v>154391</v>
      </c>
      <c r="L2261" t="str">
        <f t="shared" si="251"/>
        <v>THỰC PHẨM</v>
      </c>
    </row>
    <row r="2262" spans="1:12">
      <c r="A2262" t="s">
        <v>27</v>
      </c>
      <c r="B2262" t="s">
        <v>5169</v>
      </c>
      <c r="C2262" t="s">
        <v>5170</v>
      </c>
      <c r="D2262" t="s">
        <v>5171</v>
      </c>
      <c r="E2262">
        <v>134000</v>
      </c>
      <c r="F2262">
        <v>-1</v>
      </c>
      <c r="G2262">
        <v>0</v>
      </c>
      <c r="H2262">
        <v>1</v>
      </c>
      <c r="J2262" t="s">
        <v>6652</v>
      </c>
      <c r="K2262" t="str">
        <f t="shared" si="250"/>
        <v>154391</v>
      </c>
      <c r="L2262" t="str">
        <f t="shared" si="251"/>
        <v>THỰC PHẨM</v>
      </c>
    </row>
    <row r="2263" spans="1:12">
      <c r="A2263" t="s">
        <v>27</v>
      </c>
      <c r="B2263" t="s">
        <v>1055</v>
      </c>
      <c r="C2263" t="s">
        <v>1056</v>
      </c>
      <c r="D2263" t="s">
        <v>1057</v>
      </c>
      <c r="E2263">
        <v>215000</v>
      </c>
      <c r="F2263">
        <v>0</v>
      </c>
      <c r="G2263">
        <v>3</v>
      </c>
      <c r="I2263">
        <v>3</v>
      </c>
      <c r="J2263" t="s">
        <v>6144</v>
      </c>
      <c r="K2263" t="str">
        <f t="shared" si="250"/>
        <v>154394</v>
      </c>
      <c r="L2263" t="str">
        <f t="shared" si="251"/>
        <v>THỰC PHẨM</v>
      </c>
    </row>
    <row r="2264" spans="1:12">
      <c r="A2264" t="s">
        <v>27</v>
      </c>
      <c r="B2264" t="s">
        <v>1055</v>
      </c>
      <c r="C2264" t="s">
        <v>1056</v>
      </c>
      <c r="D2264" t="s">
        <v>1057</v>
      </c>
      <c r="E2264">
        <v>215000</v>
      </c>
      <c r="F2264">
        <v>4</v>
      </c>
      <c r="G2264">
        <v>0</v>
      </c>
      <c r="H2264">
        <v>-4</v>
      </c>
      <c r="J2264" t="s">
        <v>6144</v>
      </c>
      <c r="K2264" t="str">
        <f t="shared" si="250"/>
        <v>154394</v>
      </c>
      <c r="L2264" t="str">
        <f t="shared" si="251"/>
        <v>THỰC PHẨM</v>
      </c>
    </row>
    <row r="2265" spans="1:12">
      <c r="A2265" t="s">
        <v>27</v>
      </c>
      <c r="B2265" t="s">
        <v>1055</v>
      </c>
      <c r="C2265" t="s">
        <v>1056</v>
      </c>
      <c r="D2265" t="s">
        <v>1057</v>
      </c>
      <c r="E2265">
        <v>215000</v>
      </c>
      <c r="F2265">
        <v>-1</v>
      </c>
      <c r="G2265">
        <v>0</v>
      </c>
      <c r="H2265">
        <v>1</v>
      </c>
      <c r="J2265" t="s">
        <v>6144</v>
      </c>
      <c r="K2265" t="str">
        <f t="shared" si="250"/>
        <v>154394</v>
      </c>
      <c r="L2265" t="str">
        <f t="shared" si="251"/>
        <v>THỰC PHẨM</v>
      </c>
    </row>
    <row r="2266" spans="1:12">
      <c r="A2266" t="s">
        <v>27</v>
      </c>
      <c r="B2266" t="s">
        <v>1719</v>
      </c>
      <c r="C2266" t="s">
        <v>1720</v>
      </c>
      <c r="D2266" t="s">
        <v>1721</v>
      </c>
      <c r="E2266">
        <v>12000</v>
      </c>
      <c r="F2266">
        <v>15</v>
      </c>
      <c r="G2266">
        <v>14</v>
      </c>
      <c r="I2266">
        <v>-1</v>
      </c>
      <c r="J2266">
        <v>46062</v>
      </c>
      <c r="K2266" t="str">
        <f t="shared" si="250"/>
        <v>154398</v>
      </c>
      <c r="L2266" t="str">
        <f t="shared" si="251"/>
        <v>THỰC PHẨM</v>
      </c>
    </row>
    <row r="2267" spans="1:12">
      <c r="A2267" t="s">
        <v>27</v>
      </c>
      <c r="B2267" t="s">
        <v>1719</v>
      </c>
      <c r="C2267" t="s">
        <v>1720</v>
      </c>
      <c r="D2267" t="s">
        <v>1721</v>
      </c>
      <c r="E2267">
        <v>12000</v>
      </c>
      <c r="F2267">
        <v>-1</v>
      </c>
      <c r="G2267">
        <v>0</v>
      </c>
      <c r="H2267">
        <v>1</v>
      </c>
      <c r="J2267">
        <v>46062</v>
      </c>
      <c r="K2267" t="str">
        <f t="shared" si="250"/>
        <v>154398</v>
      </c>
      <c r="L2267" t="str">
        <f t="shared" si="251"/>
        <v>THỰC PHẨM</v>
      </c>
    </row>
    <row r="2268" spans="1:12">
      <c r="A2268" t="s">
        <v>27</v>
      </c>
      <c r="B2268" t="s">
        <v>4582</v>
      </c>
      <c r="C2268" t="s">
        <v>4583</v>
      </c>
      <c r="D2268" t="s">
        <v>4584</v>
      </c>
      <c r="E2268">
        <v>150000</v>
      </c>
      <c r="F2268">
        <v>-2</v>
      </c>
      <c r="G2268">
        <v>0</v>
      </c>
      <c r="H2268">
        <v>2</v>
      </c>
      <c r="J2268" t="s">
        <v>6544</v>
      </c>
      <c r="K2268" t="str">
        <f t="shared" si="250"/>
        <v>154410</v>
      </c>
      <c r="L2268" t="str">
        <f t="shared" si="251"/>
        <v>THỰC PHẨM</v>
      </c>
    </row>
    <row r="2269" spans="1:12">
      <c r="A2269" t="s">
        <v>27</v>
      </c>
      <c r="B2269" t="s">
        <v>4582</v>
      </c>
      <c r="C2269" t="s">
        <v>4583</v>
      </c>
      <c r="D2269" t="s">
        <v>4584</v>
      </c>
      <c r="E2269">
        <v>150000</v>
      </c>
      <c r="F2269">
        <v>-1</v>
      </c>
      <c r="G2269">
        <v>0</v>
      </c>
      <c r="H2269">
        <v>1</v>
      </c>
      <c r="J2269" t="s">
        <v>6544</v>
      </c>
      <c r="K2269" t="str">
        <f t="shared" si="250"/>
        <v>154410</v>
      </c>
      <c r="L2269" t="str">
        <f t="shared" si="251"/>
        <v>THỰC PHẨM</v>
      </c>
    </row>
    <row r="2270" spans="1:12">
      <c r="A2270" t="s">
        <v>27</v>
      </c>
      <c r="B2270" t="s">
        <v>4582</v>
      </c>
      <c r="C2270" t="s">
        <v>4583</v>
      </c>
      <c r="D2270" t="s">
        <v>4584</v>
      </c>
      <c r="E2270">
        <v>150000</v>
      </c>
      <c r="F2270">
        <v>-1</v>
      </c>
      <c r="G2270">
        <v>0</v>
      </c>
      <c r="H2270">
        <v>1</v>
      </c>
      <c r="J2270" t="s">
        <v>6544</v>
      </c>
      <c r="K2270" t="str">
        <f t="shared" si="250"/>
        <v>154410</v>
      </c>
      <c r="L2270" t="str">
        <f t="shared" si="251"/>
        <v>THỰC PHẨM</v>
      </c>
    </row>
    <row r="2271" spans="1:12">
      <c r="A2271" t="s">
        <v>27</v>
      </c>
      <c r="B2271" t="s">
        <v>4582</v>
      </c>
      <c r="C2271" t="s">
        <v>4583</v>
      </c>
      <c r="D2271" t="s">
        <v>4584</v>
      </c>
      <c r="E2271">
        <v>150000</v>
      </c>
      <c r="F2271">
        <v>-1</v>
      </c>
      <c r="G2271">
        <v>0</v>
      </c>
      <c r="H2271">
        <v>1</v>
      </c>
      <c r="J2271" t="s">
        <v>6544</v>
      </c>
      <c r="K2271" t="str">
        <f t="shared" si="250"/>
        <v>154410</v>
      </c>
      <c r="L2271" t="str">
        <f t="shared" si="251"/>
        <v>THỰC PHẨM</v>
      </c>
    </row>
    <row r="2272" spans="1:12">
      <c r="A2272" t="s">
        <v>27</v>
      </c>
      <c r="B2272" t="s">
        <v>1602</v>
      </c>
      <c r="C2272" t="s">
        <v>1603</v>
      </c>
      <c r="D2272" t="s">
        <v>1604</v>
      </c>
      <c r="E2272">
        <v>45000</v>
      </c>
      <c r="F2272">
        <v>0</v>
      </c>
      <c r="G2272">
        <v>1</v>
      </c>
      <c r="I2272">
        <v>1</v>
      </c>
      <c r="J2272">
        <v>46077</v>
      </c>
      <c r="K2272" t="str">
        <f t="shared" si="250"/>
        <v>154411</v>
      </c>
      <c r="L2272" t="str">
        <f t="shared" si="251"/>
        <v>THỰC PHẨM</v>
      </c>
    </row>
    <row r="2273" spans="1:12">
      <c r="A2273" t="s">
        <v>27</v>
      </c>
      <c r="B2273" t="s">
        <v>1602</v>
      </c>
      <c r="C2273" t="s">
        <v>1603</v>
      </c>
      <c r="D2273" t="s">
        <v>1604</v>
      </c>
      <c r="E2273">
        <v>45000</v>
      </c>
      <c r="F2273">
        <v>16</v>
      </c>
      <c r="G2273">
        <v>15</v>
      </c>
      <c r="H2273">
        <v>-1</v>
      </c>
      <c r="J2273">
        <v>46077</v>
      </c>
      <c r="K2273" t="str">
        <f t="shared" si="250"/>
        <v>154411</v>
      </c>
      <c r="L2273" t="str">
        <f t="shared" si="251"/>
        <v>THỰC PHẨM</v>
      </c>
    </row>
    <row r="2274" spans="1:12">
      <c r="A2274" t="s">
        <v>27</v>
      </c>
      <c r="B2274" t="s">
        <v>861</v>
      </c>
      <c r="C2274" t="s">
        <v>862</v>
      </c>
      <c r="D2274" t="s">
        <v>863</v>
      </c>
      <c r="E2274">
        <v>270000</v>
      </c>
      <c r="F2274">
        <v>10</v>
      </c>
      <c r="G2274">
        <v>18</v>
      </c>
      <c r="I2274">
        <v>8</v>
      </c>
      <c r="J2274">
        <v>46079</v>
      </c>
      <c r="K2274" t="str">
        <f t="shared" si="250"/>
        <v>154422</v>
      </c>
      <c r="L2274" t="str">
        <f t="shared" si="251"/>
        <v>THỰC PHẨM</v>
      </c>
    </row>
    <row r="2275" spans="1:12">
      <c r="A2275" t="s">
        <v>27</v>
      </c>
      <c r="B2275" t="s">
        <v>861</v>
      </c>
      <c r="C2275" t="s">
        <v>862</v>
      </c>
      <c r="D2275" t="s">
        <v>863</v>
      </c>
      <c r="E2275">
        <v>270000</v>
      </c>
      <c r="F2275">
        <v>18</v>
      </c>
      <c r="G2275">
        <v>10</v>
      </c>
      <c r="H2275">
        <v>-8</v>
      </c>
      <c r="J2275">
        <v>46079</v>
      </c>
      <c r="K2275" t="str">
        <f t="shared" si="250"/>
        <v>154422</v>
      </c>
      <c r="L2275" t="str">
        <f t="shared" si="251"/>
        <v>THỰC PHẨM</v>
      </c>
    </row>
    <row r="2276" spans="1:12">
      <c r="A2276" t="s">
        <v>27</v>
      </c>
      <c r="B2276" t="s">
        <v>5706</v>
      </c>
      <c r="C2276" t="s">
        <v>5707</v>
      </c>
      <c r="D2276" t="s">
        <v>5708</v>
      </c>
      <c r="E2276">
        <v>115000</v>
      </c>
      <c r="F2276">
        <v>-2</v>
      </c>
      <c r="G2276">
        <v>0</v>
      </c>
      <c r="H2276">
        <v>2</v>
      </c>
      <c r="J2276" t="s">
        <v>6727</v>
      </c>
      <c r="K2276" t="str">
        <f t="shared" si="250"/>
        <v>154436</v>
      </c>
      <c r="L2276" t="str">
        <f t="shared" si="251"/>
        <v>THỰC PHẨM</v>
      </c>
    </row>
    <row r="2277" spans="1:12">
      <c r="A2277" t="s">
        <v>27</v>
      </c>
      <c r="B2277" t="s">
        <v>5706</v>
      </c>
      <c r="C2277" t="s">
        <v>5707</v>
      </c>
      <c r="D2277" t="s">
        <v>5708</v>
      </c>
      <c r="E2277">
        <v>115000</v>
      </c>
      <c r="F2277">
        <v>-2</v>
      </c>
      <c r="G2277">
        <v>0</v>
      </c>
      <c r="H2277">
        <v>2</v>
      </c>
      <c r="J2277" t="s">
        <v>6727</v>
      </c>
      <c r="K2277" t="str">
        <f t="shared" si="250"/>
        <v>154436</v>
      </c>
      <c r="L2277" t="str">
        <f t="shared" si="251"/>
        <v>THỰC PHẨM</v>
      </c>
    </row>
    <row r="2278" spans="1:12">
      <c r="A2278" t="s">
        <v>27</v>
      </c>
      <c r="B2278" t="s">
        <v>5706</v>
      </c>
      <c r="C2278" t="s">
        <v>5707</v>
      </c>
      <c r="D2278" t="s">
        <v>5708</v>
      </c>
      <c r="E2278">
        <v>115000</v>
      </c>
      <c r="F2278">
        <v>-1</v>
      </c>
      <c r="G2278">
        <v>0</v>
      </c>
      <c r="H2278">
        <v>1</v>
      </c>
      <c r="J2278" t="s">
        <v>6727</v>
      </c>
      <c r="K2278" t="str">
        <f t="shared" ref="K2278:K2341" si="252">B2278</f>
        <v>154436</v>
      </c>
      <c r="L2278" t="str">
        <f t="shared" ref="L2278:L2341" si="253">A2278</f>
        <v>THỰC PHẨM</v>
      </c>
    </row>
    <row r="2279" spans="1:12">
      <c r="A2279" t="s">
        <v>27</v>
      </c>
      <c r="B2279" t="s">
        <v>5706</v>
      </c>
      <c r="C2279" t="s">
        <v>5707</v>
      </c>
      <c r="D2279" t="s">
        <v>5708</v>
      </c>
      <c r="E2279">
        <v>115000</v>
      </c>
      <c r="F2279">
        <v>-1</v>
      </c>
      <c r="G2279">
        <v>0</v>
      </c>
      <c r="H2279">
        <v>1</v>
      </c>
      <c r="J2279" t="s">
        <v>6727</v>
      </c>
      <c r="K2279" t="str">
        <f t="shared" si="252"/>
        <v>154436</v>
      </c>
      <c r="L2279" t="str">
        <f t="shared" si="253"/>
        <v>THỰC PHẨM</v>
      </c>
    </row>
    <row r="2280" spans="1:12">
      <c r="A2280" t="s">
        <v>27</v>
      </c>
      <c r="B2280" t="s">
        <v>5706</v>
      </c>
      <c r="C2280" t="s">
        <v>5707</v>
      </c>
      <c r="D2280" t="s">
        <v>5708</v>
      </c>
      <c r="E2280">
        <v>115000</v>
      </c>
      <c r="F2280">
        <v>-1</v>
      </c>
      <c r="G2280">
        <v>0</v>
      </c>
      <c r="H2280">
        <v>1</v>
      </c>
      <c r="J2280" t="s">
        <v>6727</v>
      </c>
      <c r="K2280" t="str">
        <f t="shared" si="252"/>
        <v>154436</v>
      </c>
      <c r="L2280" t="str">
        <f t="shared" si="253"/>
        <v>THỰC PHẨM</v>
      </c>
    </row>
    <row r="2281" spans="1:12">
      <c r="A2281" t="s">
        <v>27</v>
      </c>
      <c r="B2281" t="s">
        <v>5706</v>
      </c>
      <c r="C2281" t="s">
        <v>5707</v>
      </c>
      <c r="D2281" t="s">
        <v>5708</v>
      </c>
      <c r="E2281">
        <v>115000</v>
      </c>
      <c r="F2281">
        <v>-1</v>
      </c>
      <c r="G2281">
        <v>0</v>
      </c>
      <c r="H2281">
        <v>1</v>
      </c>
      <c r="J2281" t="s">
        <v>6727</v>
      </c>
      <c r="K2281" t="str">
        <f t="shared" si="252"/>
        <v>154436</v>
      </c>
      <c r="L2281" t="str">
        <f t="shared" si="253"/>
        <v>THỰC PHẨM</v>
      </c>
    </row>
    <row r="2282" spans="1:12">
      <c r="A2282" t="s">
        <v>27</v>
      </c>
      <c r="B2282" t="s">
        <v>5279</v>
      </c>
      <c r="C2282" t="s">
        <v>5262</v>
      </c>
      <c r="D2282" t="s">
        <v>5280</v>
      </c>
      <c r="E2282">
        <v>115000</v>
      </c>
      <c r="F2282">
        <v>3</v>
      </c>
      <c r="G2282">
        <v>1</v>
      </c>
      <c r="H2282">
        <v>-2</v>
      </c>
      <c r="J2282" t="s">
        <v>6676</v>
      </c>
      <c r="K2282" t="str">
        <f t="shared" si="252"/>
        <v>154437</v>
      </c>
      <c r="L2282" t="str">
        <f t="shared" si="253"/>
        <v>THỰC PHẨM</v>
      </c>
    </row>
    <row r="2283" spans="1:12">
      <c r="A2283" t="s">
        <v>27</v>
      </c>
      <c r="B2283" t="s">
        <v>5279</v>
      </c>
      <c r="C2283" t="s">
        <v>5262</v>
      </c>
      <c r="D2283" t="s">
        <v>5280</v>
      </c>
      <c r="E2283">
        <v>115000</v>
      </c>
      <c r="F2283">
        <v>-2</v>
      </c>
      <c r="G2283">
        <v>0</v>
      </c>
      <c r="H2283">
        <v>2</v>
      </c>
      <c r="J2283" t="s">
        <v>6676</v>
      </c>
      <c r="K2283" t="str">
        <f t="shared" si="252"/>
        <v>154437</v>
      </c>
      <c r="L2283" t="str">
        <f t="shared" si="253"/>
        <v>THỰC PHẨM</v>
      </c>
    </row>
    <row r="2284" spans="1:12">
      <c r="A2284" t="s">
        <v>27</v>
      </c>
      <c r="B2284" t="s">
        <v>5259</v>
      </c>
      <c r="C2284" t="s">
        <v>5260</v>
      </c>
      <c r="D2284" t="s">
        <v>5261</v>
      </c>
      <c r="E2284">
        <v>115000</v>
      </c>
      <c r="F2284">
        <v>-2</v>
      </c>
      <c r="G2284">
        <v>0</v>
      </c>
      <c r="H2284">
        <v>2</v>
      </c>
      <c r="J2284" t="s">
        <v>6675</v>
      </c>
      <c r="K2284" t="str">
        <f t="shared" si="252"/>
        <v>154440</v>
      </c>
      <c r="L2284" t="str">
        <f t="shared" si="253"/>
        <v>THỰC PHẨM</v>
      </c>
    </row>
    <row r="2285" spans="1:12">
      <c r="A2285" t="s">
        <v>27</v>
      </c>
      <c r="B2285" t="s">
        <v>5259</v>
      </c>
      <c r="C2285" t="s">
        <v>5260</v>
      </c>
      <c r="D2285" t="s">
        <v>5261</v>
      </c>
      <c r="E2285">
        <v>115000</v>
      </c>
      <c r="F2285">
        <v>4</v>
      </c>
      <c r="G2285">
        <v>2</v>
      </c>
      <c r="H2285">
        <v>-2</v>
      </c>
      <c r="J2285" t="s">
        <v>6675</v>
      </c>
      <c r="K2285" t="str">
        <f t="shared" si="252"/>
        <v>154440</v>
      </c>
      <c r="L2285" t="str">
        <f t="shared" si="253"/>
        <v>THỰC PHẨM</v>
      </c>
    </row>
    <row r="2286" spans="1:12">
      <c r="A2286" t="s">
        <v>27</v>
      </c>
      <c r="B2286" t="s">
        <v>5259</v>
      </c>
      <c r="C2286" t="s">
        <v>5260</v>
      </c>
      <c r="D2286" t="s">
        <v>5261</v>
      </c>
      <c r="E2286">
        <v>115000</v>
      </c>
      <c r="F2286">
        <v>2</v>
      </c>
      <c r="G2286">
        <v>0</v>
      </c>
      <c r="H2286">
        <v>-2</v>
      </c>
      <c r="J2286" t="s">
        <v>6675</v>
      </c>
      <c r="K2286" t="str">
        <f t="shared" si="252"/>
        <v>154440</v>
      </c>
      <c r="L2286" t="str">
        <f t="shared" si="253"/>
        <v>THỰC PHẨM</v>
      </c>
    </row>
    <row r="2287" spans="1:12">
      <c r="A2287" t="s">
        <v>27</v>
      </c>
      <c r="B2287" t="s">
        <v>5088</v>
      </c>
      <c r="C2287" t="s">
        <v>5089</v>
      </c>
      <c r="D2287" t="s">
        <v>5090</v>
      </c>
      <c r="E2287">
        <v>115000</v>
      </c>
      <c r="F2287">
        <v>-4</v>
      </c>
      <c r="G2287">
        <v>0</v>
      </c>
      <c r="H2287">
        <v>4</v>
      </c>
      <c r="J2287" t="s">
        <v>6637</v>
      </c>
      <c r="K2287" t="str">
        <f t="shared" si="252"/>
        <v>154442</v>
      </c>
      <c r="L2287" t="str">
        <f t="shared" si="253"/>
        <v>THỰC PHẨM</v>
      </c>
    </row>
    <row r="2288" spans="1:12">
      <c r="A2288" t="s">
        <v>27</v>
      </c>
      <c r="B2288" t="s">
        <v>5088</v>
      </c>
      <c r="C2288" t="s">
        <v>5089</v>
      </c>
      <c r="D2288" t="s">
        <v>5090</v>
      </c>
      <c r="E2288">
        <v>115000</v>
      </c>
      <c r="F2288">
        <v>-1</v>
      </c>
      <c r="G2288">
        <v>0</v>
      </c>
      <c r="H2288">
        <v>1</v>
      </c>
      <c r="J2288" t="s">
        <v>6637</v>
      </c>
      <c r="K2288" t="str">
        <f t="shared" si="252"/>
        <v>154442</v>
      </c>
      <c r="L2288" t="str">
        <f t="shared" si="253"/>
        <v>THỰC PHẨM</v>
      </c>
    </row>
    <row r="2289" spans="1:12">
      <c r="A2289" t="s">
        <v>27</v>
      </c>
      <c r="B2289" t="s">
        <v>4621</v>
      </c>
      <c r="C2289" t="s">
        <v>4622</v>
      </c>
      <c r="D2289" t="s">
        <v>4623</v>
      </c>
      <c r="E2289">
        <v>47000</v>
      </c>
      <c r="F2289">
        <v>5</v>
      </c>
      <c r="G2289">
        <v>4</v>
      </c>
      <c r="H2289">
        <v>-1</v>
      </c>
      <c r="J2289" t="s">
        <v>6217</v>
      </c>
      <c r="K2289" t="str">
        <f t="shared" si="252"/>
        <v>154444</v>
      </c>
      <c r="L2289" t="str">
        <f t="shared" si="253"/>
        <v>THỰC PHẨM</v>
      </c>
    </row>
    <row r="2290" spans="1:12">
      <c r="A2290" t="s">
        <v>27</v>
      </c>
      <c r="B2290" t="s">
        <v>4621</v>
      </c>
      <c r="C2290" t="s">
        <v>4622</v>
      </c>
      <c r="D2290" t="s">
        <v>4623</v>
      </c>
      <c r="E2290">
        <v>47000</v>
      </c>
      <c r="F2290">
        <v>-1</v>
      </c>
      <c r="G2290">
        <v>0</v>
      </c>
      <c r="H2290">
        <v>1</v>
      </c>
      <c r="J2290" t="s">
        <v>6217</v>
      </c>
      <c r="K2290" t="str">
        <f t="shared" si="252"/>
        <v>154444</v>
      </c>
      <c r="L2290" t="str">
        <f t="shared" si="253"/>
        <v>THỰC PHẨM</v>
      </c>
    </row>
    <row r="2291" spans="1:12">
      <c r="A2291" t="s">
        <v>27</v>
      </c>
      <c r="B2291" t="s">
        <v>1599</v>
      </c>
      <c r="C2291" t="s">
        <v>1600</v>
      </c>
      <c r="D2291" t="s">
        <v>1601</v>
      </c>
      <c r="E2291">
        <v>47000</v>
      </c>
      <c r="F2291">
        <v>3</v>
      </c>
      <c r="G2291">
        <v>4</v>
      </c>
      <c r="I2291">
        <v>1</v>
      </c>
      <c r="J2291" t="s">
        <v>6217</v>
      </c>
      <c r="K2291" t="str">
        <f t="shared" si="252"/>
        <v>154445</v>
      </c>
      <c r="L2291" t="str">
        <f t="shared" si="253"/>
        <v>THỰC PHẨM</v>
      </c>
    </row>
    <row r="2292" spans="1:12">
      <c r="A2292" t="s">
        <v>27</v>
      </c>
      <c r="B2292" t="s">
        <v>1599</v>
      </c>
      <c r="C2292" t="s">
        <v>1600</v>
      </c>
      <c r="D2292" t="s">
        <v>1601</v>
      </c>
      <c r="E2292">
        <v>47000</v>
      </c>
      <c r="F2292">
        <v>4</v>
      </c>
      <c r="G2292">
        <v>2</v>
      </c>
      <c r="H2292">
        <v>-2</v>
      </c>
      <c r="J2292" t="s">
        <v>6217</v>
      </c>
      <c r="K2292" t="str">
        <f t="shared" si="252"/>
        <v>154445</v>
      </c>
      <c r="L2292" t="str">
        <f t="shared" si="253"/>
        <v>THỰC PHẨM</v>
      </c>
    </row>
    <row r="2293" spans="1:12">
      <c r="A2293" t="s">
        <v>27</v>
      </c>
      <c r="B2293" t="s">
        <v>1599</v>
      </c>
      <c r="C2293" t="s">
        <v>1600</v>
      </c>
      <c r="D2293" t="s">
        <v>1601</v>
      </c>
      <c r="E2293">
        <v>47000</v>
      </c>
      <c r="F2293">
        <v>4</v>
      </c>
      <c r="G2293">
        <v>3</v>
      </c>
      <c r="H2293">
        <v>-1</v>
      </c>
      <c r="J2293" t="s">
        <v>6217</v>
      </c>
      <c r="K2293" t="str">
        <f t="shared" si="252"/>
        <v>154445</v>
      </c>
      <c r="L2293" t="str">
        <f t="shared" si="253"/>
        <v>THỰC PHẨM</v>
      </c>
    </row>
    <row r="2294" spans="1:12">
      <c r="A2294" t="s">
        <v>27</v>
      </c>
      <c r="B2294" t="s">
        <v>5252</v>
      </c>
      <c r="C2294" t="s">
        <v>5243</v>
      </c>
      <c r="D2294" t="s">
        <v>5253</v>
      </c>
      <c r="E2294">
        <v>100000</v>
      </c>
      <c r="F2294">
        <v>114</v>
      </c>
      <c r="G2294">
        <v>97</v>
      </c>
      <c r="H2294">
        <v>-17</v>
      </c>
      <c r="J2294" t="s">
        <v>6672</v>
      </c>
      <c r="K2294" t="str">
        <f t="shared" si="252"/>
        <v>154451</v>
      </c>
      <c r="L2294" t="str">
        <f t="shared" si="253"/>
        <v>THỰC PHẨM</v>
      </c>
    </row>
    <row r="2295" spans="1:12">
      <c r="A2295" t="s">
        <v>27</v>
      </c>
      <c r="B2295" t="s">
        <v>5252</v>
      </c>
      <c r="C2295" t="s">
        <v>5243</v>
      </c>
      <c r="D2295" t="s">
        <v>5253</v>
      </c>
      <c r="E2295">
        <v>100000</v>
      </c>
      <c r="F2295">
        <v>-27</v>
      </c>
      <c r="G2295">
        <v>0</v>
      </c>
      <c r="H2295">
        <v>27</v>
      </c>
      <c r="J2295" t="s">
        <v>6672</v>
      </c>
      <c r="K2295" t="str">
        <f t="shared" si="252"/>
        <v>154451</v>
      </c>
      <c r="L2295" t="str">
        <f t="shared" si="253"/>
        <v>THỰC PHẨM</v>
      </c>
    </row>
    <row r="2296" spans="1:12">
      <c r="A2296" t="s">
        <v>27</v>
      </c>
      <c r="B2296" t="s">
        <v>5252</v>
      </c>
      <c r="C2296" t="s">
        <v>5243</v>
      </c>
      <c r="D2296" t="s">
        <v>5253</v>
      </c>
      <c r="E2296">
        <v>100000</v>
      </c>
      <c r="F2296">
        <v>-20</v>
      </c>
      <c r="G2296">
        <v>0</v>
      </c>
      <c r="H2296">
        <v>20</v>
      </c>
      <c r="J2296" t="s">
        <v>6672</v>
      </c>
      <c r="K2296" t="str">
        <f t="shared" si="252"/>
        <v>154451</v>
      </c>
      <c r="L2296" t="str">
        <f t="shared" si="253"/>
        <v>THỰC PHẨM</v>
      </c>
    </row>
    <row r="2297" spans="1:12">
      <c r="A2297" t="s">
        <v>27</v>
      </c>
      <c r="B2297" t="s">
        <v>5161</v>
      </c>
      <c r="C2297" t="s">
        <v>5162</v>
      </c>
      <c r="D2297" t="s">
        <v>5163</v>
      </c>
      <c r="E2297">
        <v>100000</v>
      </c>
      <c r="F2297">
        <v>15</v>
      </c>
      <c r="G2297">
        <v>9</v>
      </c>
      <c r="H2297">
        <v>-6</v>
      </c>
      <c r="J2297" t="s">
        <v>6651</v>
      </c>
      <c r="K2297" t="str">
        <f t="shared" si="252"/>
        <v>154452</v>
      </c>
      <c r="L2297" t="str">
        <f t="shared" si="253"/>
        <v>THỰC PHẨM</v>
      </c>
    </row>
    <row r="2298" spans="1:12">
      <c r="A2298" t="s">
        <v>27</v>
      </c>
      <c r="B2298" t="s">
        <v>5161</v>
      </c>
      <c r="C2298" t="s">
        <v>5162</v>
      </c>
      <c r="D2298" t="s">
        <v>5163</v>
      </c>
      <c r="E2298">
        <v>100000</v>
      </c>
      <c r="F2298">
        <v>-17</v>
      </c>
      <c r="G2298">
        <v>0</v>
      </c>
      <c r="H2298">
        <v>17</v>
      </c>
      <c r="J2298" t="s">
        <v>6651</v>
      </c>
      <c r="K2298" t="str">
        <f t="shared" si="252"/>
        <v>154452</v>
      </c>
      <c r="L2298" t="str">
        <f t="shared" si="253"/>
        <v>THỰC PHẨM</v>
      </c>
    </row>
    <row r="2299" spans="1:12">
      <c r="A2299" t="s">
        <v>135</v>
      </c>
      <c r="B2299" t="s">
        <v>5161</v>
      </c>
      <c r="C2299" t="s">
        <v>5162</v>
      </c>
      <c r="D2299" t="s">
        <v>5163</v>
      </c>
      <c r="E2299">
        <v>100000</v>
      </c>
      <c r="F2299">
        <v>-4</v>
      </c>
      <c r="G2299">
        <v>0</v>
      </c>
      <c r="H2299">
        <v>4</v>
      </c>
      <c r="J2299" t="s">
        <v>6651</v>
      </c>
      <c r="K2299" t="str">
        <f t="shared" si="252"/>
        <v>154452</v>
      </c>
      <c r="L2299" t="str">
        <f t="shared" si="253"/>
        <v>NGÀNH KHÁC</v>
      </c>
    </row>
    <row r="2300" spans="1:12">
      <c r="A2300" t="s">
        <v>27</v>
      </c>
      <c r="B2300" t="s">
        <v>240</v>
      </c>
      <c r="C2300" t="s">
        <v>241</v>
      </c>
      <c r="D2300" t="s">
        <v>242</v>
      </c>
      <c r="E2300">
        <v>67000</v>
      </c>
      <c r="F2300">
        <v>22</v>
      </c>
      <c r="G2300">
        <v>0</v>
      </c>
      <c r="I2300">
        <v>-22</v>
      </c>
      <c r="J2300" t="s">
        <v>6092</v>
      </c>
      <c r="K2300" t="str">
        <f t="shared" si="252"/>
        <v>154453</v>
      </c>
      <c r="L2300" t="str">
        <f t="shared" si="253"/>
        <v>THỰC PHẨM</v>
      </c>
    </row>
    <row r="2301" spans="1:12">
      <c r="A2301" t="s">
        <v>27</v>
      </c>
      <c r="B2301" t="s">
        <v>240</v>
      </c>
      <c r="C2301" t="s">
        <v>241</v>
      </c>
      <c r="D2301" t="s">
        <v>242</v>
      </c>
      <c r="E2301">
        <v>67000</v>
      </c>
      <c r="F2301">
        <v>14</v>
      </c>
      <c r="G2301">
        <v>0</v>
      </c>
      <c r="H2301">
        <v>-14</v>
      </c>
      <c r="J2301" t="s">
        <v>6092</v>
      </c>
      <c r="K2301" t="str">
        <f t="shared" si="252"/>
        <v>154453</v>
      </c>
      <c r="L2301" t="str">
        <f t="shared" si="253"/>
        <v>THỰC PHẨM</v>
      </c>
    </row>
    <row r="2302" spans="1:12">
      <c r="A2302" t="s">
        <v>27</v>
      </c>
      <c r="B2302" t="s">
        <v>240</v>
      </c>
      <c r="C2302" t="s">
        <v>241</v>
      </c>
      <c r="D2302" t="s">
        <v>242</v>
      </c>
      <c r="E2302">
        <v>67000</v>
      </c>
      <c r="F2302">
        <v>126</v>
      </c>
      <c r="G2302">
        <v>122</v>
      </c>
      <c r="H2302">
        <v>-4</v>
      </c>
      <c r="J2302" t="s">
        <v>6092</v>
      </c>
      <c r="K2302" t="str">
        <f t="shared" si="252"/>
        <v>154453</v>
      </c>
      <c r="L2302" t="str">
        <f t="shared" si="253"/>
        <v>THỰC PHẨM</v>
      </c>
    </row>
    <row r="2303" spans="1:12">
      <c r="A2303" t="s">
        <v>27</v>
      </c>
      <c r="B2303" t="s">
        <v>240</v>
      </c>
      <c r="C2303" t="s">
        <v>241</v>
      </c>
      <c r="D2303" t="s">
        <v>242</v>
      </c>
      <c r="E2303">
        <v>67000</v>
      </c>
      <c r="F2303">
        <v>51</v>
      </c>
      <c r="G2303">
        <v>5</v>
      </c>
      <c r="H2303">
        <v>-46</v>
      </c>
      <c r="J2303" t="s">
        <v>6092</v>
      </c>
      <c r="K2303" t="str">
        <f t="shared" si="252"/>
        <v>154453</v>
      </c>
      <c r="L2303" t="str">
        <f t="shared" si="253"/>
        <v>THỰC PHẨM</v>
      </c>
    </row>
    <row r="2304" spans="1:12">
      <c r="A2304" t="s">
        <v>27</v>
      </c>
      <c r="B2304" t="s">
        <v>240</v>
      </c>
      <c r="C2304" t="s">
        <v>241</v>
      </c>
      <c r="D2304" t="s">
        <v>242</v>
      </c>
      <c r="E2304">
        <v>67000</v>
      </c>
      <c r="F2304">
        <v>-1</v>
      </c>
      <c r="G2304">
        <v>0</v>
      </c>
      <c r="H2304">
        <v>1</v>
      </c>
      <c r="J2304" t="s">
        <v>6092</v>
      </c>
      <c r="K2304" t="str">
        <f t="shared" si="252"/>
        <v>154453</v>
      </c>
      <c r="L2304" t="str">
        <f t="shared" si="253"/>
        <v>THỰC PHẨM</v>
      </c>
    </row>
    <row r="2305" spans="1:12">
      <c r="A2305" t="s">
        <v>27</v>
      </c>
      <c r="B2305" t="s">
        <v>950</v>
      </c>
      <c r="C2305" t="s">
        <v>951</v>
      </c>
      <c r="D2305" t="s">
        <v>952</v>
      </c>
      <c r="E2305">
        <v>67000</v>
      </c>
      <c r="F2305">
        <v>7</v>
      </c>
      <c r="G2305">
        <v>26</v>
      </c>
      <c r="I2305">
        <v>19</v>
      </c>
      <c r="J2305" t="s">
        <v>6361</v>
      </c>
      <c r="K2305" t="str">
        <f t="shared" si="252"/>
        <v>154454</v>
      </c>
      <c r="L2305" t="str">
        <f t="shared" si="253"/>
        <v>THỰC PHẨM</v>
      </c>
    </row>
    <row r="2306" spans="1:12">
      <c r="A2306" t="s">
        <v>27</v>
      </c>
      <c r="B2306" t="s">
        <v>950</v>
      </c>
      <c r="C2306" t="s">
        <v>951</v>
      </c>
      <c r="D2306" t="s">
        <v>952</v>
      </c>
      <c r="E2306">
        <v>67000</v>
      </c>
      <c r="F2306">
        <v>201</v>
      </c>
      <c r="G2306">
        <v>199</v>
      </c>
      <c r="H2306">
        <v>-2</v>
      </c>
      <c r="J2306" t="s">
        <v>6361</v>
      </c>
      <c r="K2306" t="str">
        <f t="shared" si="252"/>
        <v>154454</v>
      </c>
      <c r="L2306" t="str">
        <f t="shared" si="253"/>
        <v>THỰC PHẨM</v>
      </c>
    </row>
    <row r="2307" spans="1:12">
      <c r="A2307" t="s">
        <v>27</v>
      </c>
      <c r="B2307" t="s">
        <v>950</v>
      </c>
      <c r="C2307" t="s">
        <v>951</v>
      </c>
      <c r="D2307" t="s">
        <v>952</v>
      </c>
      <c r="E2307">
        <v>67000</v>
      </c>
      <c r="F2307">
        <v>196</v>
      </c>
      <c r="G2307">
        <v>150</v>
      </c>
      <c r="H2307">
        <v>-46</v>
      </c>
      <c r="J2307" t="s">
        <v>6361</v>
      </c>
      <c r="K2307" t="str">
        <f t="shared" si="252"/>
        <v>154454</v>
      </c>
      <c r="L2307" t="str">
        <f t="shared" si="253"/>
        <v>THỰC PHẨM</v>
      </c>
    </row>
    <row r="2308" spans="1:12">
      <c r="A2308" t="s">
        <v>27</v>
      </c>
      <c r="B2308" t="s">
        <v>950</v>
      </c>
      <c r="C2308" t="s">
        <v>951</v>
      </c>
      <c r="D2308" t="s">
        <v>952</v>
      </c>
      <c r="E2308">
        <v>67000</v>
      </c>
      <c r="F2308">
        <v>148</v>
      </c>
      <c r="G2308">
        <v>131</v>
      </c>
      <c r="H2308">
        <v>-17</v>
      </c>
      <c r="J2308" t="s">
        <v>6361</v>
      </c>
      <c r="K2308" t="str">
        <f t="shared" si="252"/>
        <v>154454</v>
      </c>
      <c r="L2308" t="str">
        <f t="shared" si="253"/>
        <v>THỰC PHẨM</v>
      </c>
    </row>
    <row r="2309" spans="1:12">
      <c r="A2309" t="s">
        <v>27</v>
      </c>
      <c r="B2309" t="s">
        <v>950</v>
      </c>
      <c r="C2309" t="s">
        <v>951</v>
      </c>
      <c r="D2309" t="s">
        <v>952</v>
      </c>
      <c r="E2309">
        <v>67000</v>
      </c>
      <c r="F2309">
        <v>28</v>
      </c>
      <c r="G2309">
        <v>27</v>
      </c>
      <c r="H2309">
        <v>-1</v>
      </c>
      <c r="J2309" t="s">
        <v>6361</v>
      </c>
      <c r="K2309" t="str">
        <f t="shared" si="252"/>
        <v>154454</v>
      </c>
      <c r="L2309" t="str">
        <f t="shared" si="253"/>
        <v>THỰC PHẨM</v>
      </c>
    </row>
    <row r="2310" spans="1:12">
      <c r="A2310" t="s">
        <v>27</v>
      </c>
      <c r="B2310" t="s">
        <v>2282</v>
      </c>
      <c r="C2310" t="s">
        <v>2283</v>
      </c>
      <c r="D2310" t="s">
        <v>2284</v>
      </c>
      <c r="E2310">
        <v>67000</v>
      </c>
      <c r="F2310">
        <v>8</v>
      </c>
      <c r="G2310">
        <v>2</v>
      </c>
      <c r="I2310">
        <v>-6</v>
      </c>
      <c r="J2310" t="s">
        <v>6123</v>
      </c>
      <c r="K2310" t="str">
        <f t="shared" si="252"/>
        <v>154455</v>
      </c>
      <c r="L2310" t="str">
        <f t="shared" si="253"/>
        <v>THỰC PHẨM</v>
      </c>
    </row>
    <row r="2311" spans="1:12">
      <c r="A2311" t="s">
        <v>27</v>
      </c>
      <c r="B2311" t="s">
        <v>2282</v>
      </c>
      <c r="C2311" t="s">
        <v>2283</v>
      </c>
      <c r="D2311" t="s">
        <v>2284</v>
      </c>
      <c r="E2311">
        <v>67000</v>
      </c>
      <c r="F2311">
        <v>1</v>
      </c>
      <c r="G2311">
        <v>0</v>
      </c>
      <c r="H2311">
        <v>-1</v>
      </c>
      <c r="J2311" t="s">
        <v>6123</v>
      </c>
      <c r="K2311" t="str">
        <f t="shared" si="252"/>
        <v>154455</v>
      </c>
      <c r="L2311" t="str">
        <f t="shared" si="253"/>
        <v>THỰC PHẨM</v>
      </c>
    </row>
    <row r="2312" spans="1:12">
      <c r="A2312" t="s">
        <v>27</v>
      </c>
      <c r="B2312" t="s">
        <v>2282</v>
      </c>
      <c r="C2312" t="s">
        <v>2283</v>
      </c>
      <c r="D2312" t="s">
        <v>2284</v>
      </c>
      <c r="E2312">
        <v>67000</v>
      </c>
      <c r="F2312">
        <v>-4</v>
      </c>
      <c r="G2312">
        <v>0</v>
      </c>
      <c r="H2312">
        <v>4</v>
      </c>
      <c r="J2312" t="s">
        <v>6123</v>
      </c>
      <c r="K2312" t="str">
        <f t="shared" si="252"/>
        <v>154455</v>
      </c>
      <c r="L2312" t="str">
        <f t="shared" si="253"/>
        <v>THỰC PHẨM</v>
      </c>
    </row>
    <row r="2313" spans="1:12">
      <c r="A2313" t="s">
        <v>27</v>
      </c>
      <c r="B2313" t="s">
        <v>2282</v>
      </c>
      <c r="C2313" t="s">
        <v>2283</v>
      </c>
      <c r="D2313" t="s">
        <v>2284</v>
      </c>
      <c r="E2313">
        <v>67000</v>
      </c>
      <c r="F2313">
        <v>-2</v>
      </c>
      <c r="G2313">
        <v>0</v>
      </c>
      <c r="H2313">
        <v>2</v>
      </c>
      <c r="J2313" t="s">
        <v>6123</v>
      </c>
      <c r="K2313" t="str">
        <f t="shared" si="252"/>
        <v>154455</v>
      </c>
      <c r="L2313" t="str">
        <f t="shared" si="253"/>
        <v>THỰC PHẨM</v>
      </c>
    </row>
    <row r="2314" spans="1:12">
      <c r="A2314" t="s">
        <v>27</v>
      </c>
      <c r="B2314" t="s">
        <v>2282</v>
      </c>
      <c r="C2314" t="s">
        <v>2283</v>
      </c>
      <c r="D2314" t="s">
        <v>2284</v>
      </c>
      <c r="E2314">
        <v>67000</v>
      </c>
      <c r="F2314">
        <v>-46</v>
      </c>
      <c r="G2314">
        <v>0</v>
      </c>
      <c r="H2314">
        <v>46</v>
      </c>
      <c r="J2314" t="s">
        <v>6123</v>
      </c>
      <c r="K2314" t="str">
        <f t="shared" si="252"/>
        <v>154455</v>
      </c>
      <c r="L2314" t="str">
        <f t="shared" si="253"/>
        <v>THỰC PHẨM</v>
      </c>
    </row>
    <row r="2315" spans="1:12">
      <c r="A2315" t="s">
        <v>27</v>
      </c>
      <c r="B2315" t="s">
        <v>2282</v>
      </c>
      <c r="C2315" t="s">
        <v>2283</v>
      </c>
      <c r="D2315" t="s">
        <v>2284</v>
      </c>
      <c r="E2315">
        <v>67000</v>
      </c>
      <c r="F2315">
        <v>-17</v>
      </c>
      <c r="G2315">
        <v>0</v>
      </c>
      <c r="H2315">
        <v>17</v>
      </c>
      <c r="J2315" t="s">
        <v>6123</v>
      </c>
      <c r="K2315" t="str">
        <f t="shared" si="252"/>
        <v>154455</v>
      </c>
      <c r="L2315" t="str">
        <f t="shared" si="253"/>
        <v>THỰC PHẨM</v>
      </c>
    </row>
    <row r="2316" spans="1:12">
      <c r="A2316" t="s">
        <v>27</v>
      </c>
      <c r="B2316" t="s">
        <v>2282</v>
      </c>
      <c r="C2316" t="s">
        <v>2283</v>
      </c>
      <c r="D2316" t="s">
        <v>2284</v>
      </c>
      <c r="E2316">
        <v>67000</v>
      </c>
      <c r="F2316">
        <v>-46</v>
      </c>
      <c r="G2316">
        <v>0</v>
      </c>
      <c r="H2316">
        <v>46</v>
      </c>
      <c r="J2316" t="s">
        <v>6123</v>
      </c>
      <c r="K2316" t="str">
        <f t="shared" si="252"/>
        <v>154455</v>
      </c>
      <c r="L2316" t="str">
        <f t="shared" si="253"/>
        <v>THỰC PHẨM</v>
      </c>
    </row>
    <row r="2317" spans="1:12">
      <c r="A2317" t="s">
        <v>27</v>
      </c>
      <c r="B2317" t="s">
        <v>246</v>
      </c>
      <c r="C2317" t="s">
        <v>247</v>
      </c>
      <c r="D2317" t="s">
        <v>248</v>
      </c>
      <c r="E2317">
        <v>135000</v>
      </c>
      <c r="F2317">
        <v>94</v>
      </c>
      <c r="G2317">
        <v>69</v>
      </c>
      <c r="I2317">
        <v>-25</v>
      </c>
      <c r="J2317" t="s">
        <v>6089</v>
      </c>
      <c r="K2317" t="str">
        <f t="shared" si="252"/>
        <v>154456</v>
      </c>
      <c r="L2317" t="str">
        <f t="shared" si="253"/>
        <v>THỰC PHẨM</v>
      </c>
    </row>
    <row r="2318" spans="1:12">
      <c r="A2318" t="s">
        <v>27</v>
      </c>
      <c r="B2318" t="s">
        <v>246</v>
      </c>
      <c r="C2318" t="s">
        <v>247</v>
      </c>
      <c r="D2318" t="s">
        <v>248</v>
      </c>
      <c r="E2318">
        <v>135000</v>
      </c>
      <c r="F2318">
        <v>-17</v>
      </c>
      <c r="G2318">
        <v>0</v>
      </c>
      <c r="H2318">
        <v>17</v>
      </c>
      <c r="J2318" t="s">
        <v>6089</v>
      </c>
      <c r="K2318" t="str">
        <f t="shared" si="252"/>
        <v>154456</v>
      </c>
      <c r="L2318" t="str">
        <f t="shared" si="253"/>
        <v>THỰC PHẨM</v>
      </c>
    </row>
    <row r="2319" spans="1:12">
      <c r="A2319" t="s">
        <v>27</v>
      </c>
      <c r="B2319" t="s">
        <v>246</v>
      </c>
      <c r="C2319" t="s">
        <v>247</v>
      </c>
      <c r="D2319" t="s">
        <v>248</v>
      </c>
      <c r="E2319">
        <v>135000</v>
      </c>
      <c r="F2319">
        <v>576</v>
      </c>
      <c r="G2319">
        <v>575</v>
      </c>
      <c r="H2319">
        <v>-1</v>
      </c>
      <c r="J2319" t="s">
        <v>6089</v>
      </c>
      <c r="K2319" t="str">
        <f t="shared" si="252"/>
        <v>154456</v>
      </c>
      <c r="L2319" t="str">
        <f t="shared" si="253"/>
        <v>THỰC PHẨM</v>
      </c>
    </row>
    <row r="2320" spans="1:12">
      <c r="A2320" t="s">
        <v>27</v>
      </c>
      <c r="B2320" t="s">
        <v>246</v>
      </c>
      <c r="C2320" t="s">
        <v>247</v>
      </c>
      <c r="D2320" t="s">
        <v>248</v>
      </c>
      <c r="E2320">
        <v>135000</v>
      </c>
      <c r="F2320">
        <v>459</v>
      </c>
      <c r="G2320">
        <v>445</v>
      </c>
      <c r="H2320">
        <v>-14</v>
      </c>
      <c r="J2320" t="s">
        <v>6089</v>
      </c>
      <c r="K2320" t="str">
        <f t="shared" si="252"/>
        <v>154456</v>
      </c>
      <c r="L2320" t="str">
        <f t="shared" si="253"/>
        <v>THỰC PHẨM</v>
      </c>
    </row>
    <row r="2321" spans="1:12">
      <c r="A2321" t="s">
        <v>27</v>
      </c>
      <c r="B2321" t="s">
        <v>246</v>
      </c>
      <c r="C2321" t="s">
        <v>247</v>
      </c>
      <c r="D2321" t="s">
        <v>248</v>
      </c>
      <c r="E2321">
        <v>135000</v>
      </c>
      <c r="F2321">
        <v>185</v>
      </c>
      <c r="G2321">
        <v>180</v>
      </c>
      <c r="H2321">
        <v>-5</v>
      </c>
      <c r="J2321" t="s">
        <v>6089</v>
      </c>
      <c r="K2321" t="str">
        <f t="shared" si="252"/>
        <v>154456</v>
      </c>
      <c r="L2321" t="str">
        <f t="shared" si="253"/>
        <v>THỰC PHẨM</v>
      </c>
    </row>
    <row r="2322" spans="1:12">
      <c r="A2322" t="s">
        <v>27</v>
      </c>
      <c r="B2322" t="s">
        <v>246</v>
      </c>
      <c r="C2322" t="s">
        <v>247</v>
      </c>
      <c r="D2322" t="s">
        <v>248</v>
      </c>
      <c r="E2322">
        <v>135000</v>
      </c>
      <c r="F2322">
        <v>134</v>
      </c>
      <c r="G2322">
        <v>127</v>
      </c>
      <c r="H2322">
        <v>-7</v>
      </c>
      <c r="J2322" t="s">
        <v>6089</v>
      </c>
      <c r="K2322" t="str">
        <f t="shared" si="252"/>
        <v>154456</v>
      </c>
      <c r="L2322" t="str">
        <f t="shared" si="253"/>
        <v>THỰC PHẨM</v>
      </c>
    </row>
    <row r="2323" spans="1:12">
      <c r="A2323" t="s">
        <v>27</v>
      </c>
      <c r="B2323" t="s">
        <v>4872</v>
      </c>
      <c r="C2323" t="s">
        <v>4873</v>
      </c>
      <c r="D2323" t="s">
        <v>4874</v>
      </c>
      <c r="E2323">
        <v>49000</v>
      </c>
      <c r="F2323">
        <v>-5</v>
      </c>
      <c r="G2323">
        <v>0</v>
      </c>
      <c r="H2323">
        <v>5</v>
      </c>
      <c r="J2323" t="s">
        <v>6592</v>
      </c>
      <c r="K2323" t="str">
        <f t="shared" si="252"/>
        <v>154459</v>
      </c>
      <c r="L2323" t="str">
        <f t="shared" si="253"/>
        <v>THỰC PHẨM</v>
      </c>
    </row>
    <row r="2324" spans="1:12">
      <c r="A2324" t="s">
        <v>27</v>
      </c>
      <c r="B2324" t="s">
        <v>4872</v>
      </c>
      <c r="C2324" t="s">
        <v>4873</v>
      </c>
      <c r="D2324" t="s">
        <v>4874</v>
      </c>
      <c r="E2324">
        <v>49000</v>
      </c>
      <c r="F2324">
        <v>-4</v>
      </c>
      <c r="G2324">
        <v>0</v>
      </c>
      <c r="H2324">
        <v>4</v>
      </c>
      <c r="J2324" t="s">
        <v>6592</v>
      </c>
      <c r="K2324" t="str">
        <f t="shared" si="252"/>
        <v>154459</v>
      </c>
      <c r="L2324" t="str">
        <f t="shared" si="253"/>
        <v>THỰC PHẨM</v>
      </c>
    </row>
    <row r="2325" spans="1:12">
      <c r="A2325" t="s">
        <v>27</v>
      </c>
      <c r="B2325" t="s">
        <v>2448</v>
      </c>
      <c r="C2325" t="s">
        <v>2449</v>
      </c>
      <c r="D2325" t="s">
        <v>2450</v>
      </c>
      <c r="E2325">
        <v>320000</v>
      </c>
      <c r="F2325">
        <v>3</v>
      </c>
      <c r="G2325">
        <v>0</v>
      </c>
      <c r="I2325">
        <v>-3</v>
      </c>
      <c r="J2325" t="s">
        <v>6144</v>
      </c>
      <c r="K2325" t="str">
        <f t="shared" si="252"/>
        <v>154462</v>
      </c>
      <c r="L2325" t="str">
        <f t="shared" si="253"/>
        <v>THỰC PHẨM</v>
      </c>
    </row>
    <row r="2326" spans="1:12">
      <c r="A2326" t="s">
        <v>27</v>
      </c>
      <c r="B2326" t="s">
        <v>2448</v>
      </c>
      <c r="C2326" t="s">
        <v>2449</v>
      </c>
      <c r="D2326" t="s">
        <v>2450</v>
      </c>
      <c r="E2326">
        <v>320000</v>
      </c>
      <c r="F2326">
        <v>-2</v>
      </c>
      <c r="G2326">
        <v>0</v>
      </c>
      <c r="H2326">
        <v>2</v>
      </c>
      <c r="J2326" t="s">
        <v>6144</v>
      </c>
      <c r="K2326" t="str">
        <f t="shared" si="252"/>
        <v>154462</v>
      </c>
      <c r="L2326" t="str">
        <f t="shared" si="253"/>
        <v>THỰC PHẨM</v>
      </c>
    </row>
    <row r="2327" spans="1:12">
      <c r="A2327" t="s">
        <v>27</v>
      </c>
      <c r="B2327" t="s">
        <v>2448</v>
      </c>
      <c r="C2327" t="s">
        <v>2449</v>
      </c>
      <c r="D2327" t="s">
        <v>2450</v>
      </c>
      <c r="E2327">
        <v>320000</v>
      </c>
      <c r="F2327">
        <v>2</v>
      </c>
      <c r="G2327">
        <v>0</v>
      </c>
      <c r="H2327">
        <v>-2</v>
      </c>
      <c r="J2327" t="s">
        <v>6144</v>
      </c>
      <c r="K2327" t="str">
        <f t="shared" si="252"/>
        <v>154462</v>
      </c>
      <c r="L2327" t="str">
        <f t="shared" si="253"/>
        <v>THỰC PHẨM</v>
      </c>
    </row>
    <row r="2328" spans="1:12">
      <c r="A2328" t="s">
        <v>27</v>
      </c>
      <c r="B2328" t="s">
        <v>2469</v>
      </c>
      <c r="C2328" t="s">
        <v>2470</v>
      </c>
      <c r="D2328" t="s">
        <v>2471</v>
      </c>
      <c r="E2328">
        <v>115000</v>
      </c>
      <c r="F2328">
        <v>10</v>
      </c>
      <c r="G2328">
        <v>0</v>
      </c>
      <c r="I2328">
        <v>-10</v>
      </c>
      <c r="J2328" t="s">
        <v>6106</v>
      </c>
      <c r="K2328" t="str">
        <f t="shared" si="252"/>
        <v>154463</v>
      </c>
      <c r="L2328" t="str">
        <f t="shared" si="253"/>
        <v>THỰC PHẨM</v>
      </c>
    </row>
    <row r="2329" spans="1:12">
      <c r="A2329" t="s">
        <v>27</v>
      </c>
      <c r="B2329" t="s">
        <v>2469</v>
      </c>
      <c r="C2329" t="s">
        <v>2470</v>
      </c>
      <c r="D2329" t="s">
        <v>2471</v>
      </c>
      <c r="E2329">
        <v>115000</v>
      </c>
      <c r="F2329">
        <v>-15</v>
      </c>
      <c r="G2329">
        <v>0</v>
      </c>
      <c r="H2329">
        <v>15</v>
      </c>
      <c r="J2329" t="s">
        <v>6106</v>
      </c>
      <c r="K2329" t="str">
        <f t="shared" si="252"/>
        <v>154463</v>
      </c>
      <c r="L2329" t="str">
        <f t="shared" si="253"/>
        <v>THỰC PHẨM</v>
      </c>
    </row>
    <row r="2330" spans="1:12">
      <c r="A2330" t="s">
        <v>27</v>
      </c>
      <c r="B2330" t="s">
        <v>2469</v>
      </c>
      <c r="C2330" t="s">
        <v>2470</v>
      </c>
      <c r="D2330" t="s">
        <v>2471</v>
      </c>
      <c r="E2330">
        <v>115000</v>
      </c>
      <c r="F2330">
        <v>-3</v>
      </c>
      <c r="G2330">
        <v>0</v>
      </c>
      <c r="H2330">
        <v>3</v>
      </c>
      <c r="J2330" t="s">
        <v>6106</v>
      </c>
      <c r="K2330" t="str">
        <f t="shared" si="252"/>
        <v>154463</v>
      </c>
      <c r="L2330" t="str">
        <f t="shared" si="253"/>
        <v>THỰC PHẨM</v>
      </c>
    </row>
    <row r="2331" spans="1:12">
      <c r="A2331" t="s">
        <v>27</v>
      </c>
      <c r="B2331" t="s">
        <v>2469</v>
      </c>
      <c r="C2331" t="s">
        <v>2470</v>
      </c>
      <c r="D2331" t="s">
        <v>2471</v>
      </c>
      <c r="E2331">
        <v>115000</v>
      </c>
      <c r="F2331">
        <v>101</v>
      </c>
      <c r="G2331">
        <v>82</v>
      </c>
      <c r="H2331">
        <v>-19</v>
      </c>
      <c r="J2331" t="s">
        <v>6106</v>
      </c>
      <c r="K2331" t="str">
        <f t="shared" si="252"/>
        <v>154463</v>
      </c>
      <c r="L2331" t="str">
        <f t="shared" si="253"/>
        <v>THỰC PHẨM</v>
      </c>
    </row>
    <row r="2332" spans="1:12">
      <c r="A2332" t="s">
        <v>27</v>
      </c>
      <c r="B2332" t="s">
        <v>2469</v>
      </c>
      <c r="C2332" t="s">
        <v>2470</v>
      </c>
      <c r="D2332" t="s">
        <v>2471</v>
      </c>
      <c r="E2332">
        <v>115000</v>
      </c>
      <c r="F2332">
        <v>-19</v>
      </c>
      <c r="G2332">
        <v>0</v>
      </c>
      <c r="H2332">
        <v>19</v>
      </c>
      <c r="J2332" t="s">
        <v>6106</v>
      </c>
      <c r="K2332" t="str">
        <f t="shared" si="252"/>
        <v>154463</v>
      </c>
      <c r="L2332" t="str">
        <f t="shared" si="253"/>
        <v>THỰC PHẨM</v>
      </c>
    </row>
    <row r="2333" spans="1:12">
      <c r="A2333" t="s">
        <v>27</v>
      </c>
      <c r="B2333" t="s">
        <v>5018</v>
      </c>
      <c r="C2333" t="s">
        <v>5019</v>
      </c>
      <c r="D2333" t="s">
        <v>5020</v>
      </c>
      <c r="E2333">
        <v>115000</v>
      </c>
      <c r="F2333">
        <v>-1</v>
      </c>
      <c r="G2333">
        <v>0</v>
      </c>
      <c r="H2333">
        <v>1</v>
      </c>
      <c r="J2333" t="s">
        <v>6621</v>
      </c>
      <c r="K2333" t="str">
        <f t="shared" si="252"/>
        <v>154464</v>
      </c>
      <c r="L2333" t="str">
        <f t="shared" si="253"/>
        <v>THỰC PHẨM</v>
      </c>
    </row>
    <row r="2334" spans="1:12">
      <c r="A2334" t="s">
        <v>27</v>
      </c>
      <c r="B2334" t="s">
        <v>5018</v>
      </c>
      <c r="C2334" t="s">
        <v>5019</v>
      </c>
      <c r="D2334" t="s">
        <v>5020</v>
      </c>
      <c r="E2334">
        <v>115000</v>
      </c>
      <c r="F2334">
        <v>35</v>
      </c>
      <c r="G2334">
        <v>0</v>
      </c>
      <c r="H2334">
        <v>-35</v>
      </c>
      <c r="J2334" t="s">
        <v>6621</v>
      </c>
      <c r="K2334" t="str">
        <f t="shared" si="252"/>
        <v>154464</v>
      </c>
      <c r="L2334" t="str">
        <f t="shared" si="253"/>
        <v>THỰC PHẨM</v>
      </c>
    </row>
    <row r="2335" spans="1:12">
      <c r="A2335" t="s">
        <v>27</v>
      </c>
      <c r="B2335" t="s">
        <v>897</v>
      </c>
      <c r="C2335" t="s">
        <v>898</v>
      </c>
      <c r="D2335" t="s">
        <v>887</v>
      </c>
      <c r="E2335">
        <v>115000</v>
      </c>
      <c r="F2335">
        <v>9</v>
      </c>
      <c r="G2335">
        <v>24</v>
      </c>
      <c r="I2335">
        <v>15</v>
      </c>
      <c r="J2335" t="s">
        <v>6357</v>
      </c>
      <c r="K2335" t="str">
        <f t="shared" si="252"/>
        <v>154466</v>
      </c>
      <c r="L2335" t="str">
        <f t="shared" si="253"/>
        <v>THỰC PHẨM</v>
      </c>
    </row>
    <row r="2336" spans="1:12">
      <c r="A2336" t="s">
        <v>27</v>
      </c>
      <c r="B2336" t="s">
        <v>897</v>
      </c>
      <c r="C2336" t="s">
        <v>898</v>
      </c>
      <c r="D2336" t="s">
        <v>887</v>
      </c>
      <c r="E2336">
        <v>115000</v>
      </c>
      <c r="F2336">
        <v>20</v>
      </c>
      <c r="G2336">
        <v>17</v>
      </c>
      <c r="H2336">
        <v>-3</v>
      </c>
      <c r="J2336" t="s">
        <v>6357</v>
      </c>
      <c r="K2336" t="str">
        <f t="shared" si="252"/>
        <v>154466</v>
      </c>
      <c r="L2336" t="str">
        <f t="shared" si="253"/>
        <v>THỰC PHẨM</v>
      </c>
    </row>
    <row r="2337" spans="1:12">
      <c r="A2337" t="s">
        <v>27</v>
      </c>
      <c r="B2337" t="s">
        <v>897</v>
      </c>
      <c r="C2337" t="s">
        <v>898</v>
      </c>
      <c r="D2337" t="s">
        <v>887</v>
      </c>
      <c r="E2337">
        <v>115000</v>
      </c>
      <c r="F2337">
        <v>20</v>
      </c>
      <c r="G2337">
        <v>3</v>
      </c>
      <c r="H2337">
        <v>-17</v>
      </c>
      <c r="J2337" t="s">
        <v>6357</v>
      </c>
      <c r="K2337" t="str">
        <f t="shared" si="252"/>
        <v>154466</v>
      </c>
      <c r="L2337" t="str">
        <f t="shared" si="253"/>
        <v>THỰC PHẨM</v>
      </c>
    </row>
    <row r="2338" spans="1:12">
      <c r="A2338" t="s">
        <v>27</v>
      </c>
      <c r="B2338" t="s">
        <v>897</v>
      </c>
      <c r="C2338" t="s">
        <v>898</v>
      </c>
      <c r="D2338" t="s">
        <v>887</v>
      </c>
      <c r="E2338">
        <v>115000</v>
      </c>
      <c r="F2338">
        <v>1</v>
      </c>
      <c r="G2338">
        <v>0</v>
      </c>
      <c r="H2338">
        <v>-1</v>
      </c>
      <c r="J2338" t="s">
        <v>6357</v>
      </c>
      <c r="K2338" t="str">
        <f t="shared" si="252"/>
        <v>154466</v>
      </c>
      <c r="L2338" t="str">
        <f t="shared" si="253"/>
        <v>THỰC PHẨM</v>
      </c>
    </row>
    <row r="2339" spans="1:12">
      <c r="A2339" t="s">
        <v>27</v>
      </c>
      <c r="B2339" t="s">
        <v>897</v>
      </c>
      <c r="C2339" t="s">
        <v>898</v>
      </c>
      <c r="D2339" t="s">
        <v>887</v>
      </c>
      <c r="E2339">
        <v>115000</v>
      </c>
      <c r="F2339">
        <v>11</v>
      </c>
      <c r="G2339">
        <v>9</v>
      </c>
      <c r="H2339">
        <v>-2</v>
      </c>
      <c r="J2339" t="s">
        <v>6357</v>
      </c>
      <c r="K2339" t="str">
        <f t="shared" si="252"/>
        <v>154466</v>
      </c>
      <c r="L2339" t="str">
        <f t="shared" si="253"/>
        <v>THỰC PHẨM</v>
      </c>
    </row>
    <row r="2340" spans="1:12">
      <c r="A2340" t="s">
        <v>27</v>
      </c>
      <c r="B2340" t="s">
        <v>5556</v>
      </c>
      <c r="C2340" t="s">
        <v>5557</v>
      </c>
      <c r="D2340" t="s">
        <v>5558</v>
      </c>
      <c r="E2340">
        <v>325000</v>
      </c>
      <c r="F2340">
        <v>-1</v>
      </c>
      <c r="G2340">
        <v>0</v>
      </c>
      <c r="H2340">
        <v>1</v>
      </c>
      <c r="J2340" t="s">
        <v>6705</v>
      </c>
      <c r="K2340" t="str">
        <f t="shared" si="252"/>
        <v>154467</v>
      </c>
      <c r="L2340" t="str">
        <f t="shared" si="253"/>
        <v>THỰC PHẨM</v>
      </c>
    </row>
    <row r="2341" spans="1:12">
      <c r="A2341" t="s">
        <v>27</v>
      </c>
      <c r="B2341" t="s">
        <v>5556</v>
      </c>
      <c r="C2341" t="s">
        <v>5557</v>
      </c>
      <c r="D2341" t="s">
        <v>5558</v>
      </c>
      <c r="E2341">
        <v>325000</v>
      </c>
      <c r="F2341">
        <v>-1</v>
      </c>
      <c r="G2341">
        <v>0</v>
      </c>
      <c r="H2341">
        <v>1</v>
      </c>
      <c r="J2341" t="s">
        <v>6705</v>
      </c>
      <c r="K2341" t="str">
        <f t="shared" si="252"/>
        <v>154467</v>
      </c>
      <c r="L2341" t="str">
        <f t="shared" si="253"/>
        <v>THỰC PHẨM</v>
      </c>
    </row>
    <row r="2342" spans="1:12">
      <c r="A2342" t="s">
        <v>27</v>
      </c>
      <c r="B2342" t="s">
        <v>885</v>
      </c>
      <c r="C2342" t="s">
        <v>886</v>
      </c>
      <c r="D2342" t="s">
        <v>887</v>
      </c>
      <c r="E2342">
        <v>115000</v>
      </c>
      <c r="F2342">
        <v>0</v>
      </c>
      <c r="G2342">
        <v>16</v>
      </c>
      <c r="I2342">
        <v>16</v>
      </c>
      <c r="J2342" t="s">
        <v>6359</v>
      </c>
      <c r="K2342" t="str">
        <f t="shared" ref="K2342:K2405" si="254">B2342</f>
        <v>154468</v>
      </c>
      <c r="L2342" t="str">
        <f t="shared" ref="L2342:L2405" si="255">A2342</f>
        <v>THỰC PHẨM</v>
      </c>
    </row>
    <row r="2343" spans="1:12">
      <c r="A2343" t="s">
        <v>27</v>
      </c>
      <c r="B2343" t="s">
        <v>885</v>
      </c>
      <c r="C2343" t="s">
        <v>886</v>
      </c>
      <c r="D2343" t="s">
        <v>887</v>
      </c>
      <c r="E2343">
        <v>115000</v>
      </c>
      <c r="F2343">
        <v>21</v>
      </c>
      <c r="G2343">
        <v>2</v>
      </c>
      <c r="H2343">
        <v>-19</v>
      </c>
      <c r="J2343" t="s">
        <v>6359</v>
      </c>
      <c r="K2343" t="str">
        <f t="shared" si="254"/>
        <v>154468</v>
      </c>
      <c r="L2343" t="str">
        <f t="shared" si="255"/>
        <v>THỰC PHẨM</v>
      </c>
    </row>
    <row r="2344" spans="1:12">
      <c r="A2344" t="s">
        <v>27</v>
      </c>
      <c r="B2344" t="s">
        <v>885</v>
      </c>
      <c r="C2344" t="s">
        <v>886</v>
      </c>
      <c r="D2344" t="s">
        <v>887</v>
      </c>
      <c r="E2344">
        <v>115000</v>
      </c>
      <c r="F2344">
        <v>1</v>
      </c>
      <c r="G2344">
        <v>0</v>
      </c>
      <c r="H2344">
        <v>-1</v>
      </c>
      <c r="J2344" t="s">
        <v>6359</v>
      </c>
      <c r="K2344" t="str">
        <f t="shared" si="254"/>
        <v>154468</v>
      </c>
      <c r="L2344" t="str">
        <f t="shared" si="255"/>
        <v>THỰC PHẨM</v>
      </c>
    </row>
    <row r="2345" spans="1:12">
      <c r="A2345" t="s">
        <v>27</v>
      </c>
      <c r="B2345" t="s">
        <v>885</v>
      </c>
      <c r="C2345" t="s">
        <v>886</v>
      </c>
      <c r="D2345" t="s">
        <v>887</v>
      </c>
      <c r="E2345">
        <v>115000</v>
      </c>
      <c r="F2345">
        <v>-1</v>
      </c>
      <c r="G2345">
        <v>0</v>
      </c>
      <c r="H2345">
        <v>1</v>
      </c>
      <c r="J2345" t="s">
        <v>6359</v>
      </c>
      <c r="K2345" t="str">
        <f t="shared" si="254"/>
        <v>154468</v>
      </c>
      <c r="L2345" t="str">
        <f t="shared" si="255"/>
        <v>THỰC PHẨM</v>
      </c>
    </row>
    <row r="2346" spans="1:12">
      <c r="A2346" t="s">
        <v>27</v>
      </c>
      <c r="B2346" t="s">
        <v>885</v>
      </c>
      <c r="C2346" t="s">
        <v>886</v>
      </c>
      <c r="D2346" t="s">
        <v>887</v>
      </c>
      <c r="E2346">
        <v>115000</v>
      </c>
      <c r="F2346">
        <v>-1</v>
      </c>
      <c r="G2346">
        <v>0</v>
      </c>
      <c r="H2346">
        <v>1</v>
      </c>
      <c r="J2346" t="s">
        <v>6359</v>
      </c>
      <c r="K2346" t="str">
        <f t="shared" si="254"/>
        <v>154468</v>
      </c>
      <c r="L2346" t="str">
        <f t="shared" si="255"/>
        <v>THỰC PHẨM</v>
      </c>
    </row>
    <row r="2347" spans="1:12">
      <c r="A2347" t="s">
        <v>27</v>
      </c>
      <c r="B2347" t="s">
        <v>885</v>
      </c>
      <c r="C2347" t="s">
        <v>886</v>
      </c>
      <c r="D2347" t="s">
        <v>887</v>
      </c>
      <c r="E2347">
        <v>115000</v>
      </c>
      <c r="F2347">
        <v>-2</v>
      </c>
      <c r="G2347">
        <v>0</v>
      </c>
      <c r="H2347">
        <v>2</v>
      </c>
      <c r="J2347" t="s">
        <v>6359</v>
      </c>
      <c r="K2347" t="str">
        <f t="shared" si="254"/>
        <v>154468</v>
      </c>
      <c r="L2347" t="str">
        <f t="shared" si="255"/>
        <v>THỰC PHẨM</v>
      </c>
    </row>
    <row r="2348" spans="1:12">
      <c r="A2348" t="s">
        <v>27</v>
      </c>
      <c r="B2348" t="s">
        <v>2522</v>
      </c>
      <c r="C2348" t="s">
        <v>2523</v>
      </c>
      <c r="D2348" t="s">
        <v>2524</v>
      </c>
      <c r="E2348">
        <v>155000</v>
      </c>
      <c r="F2348">
        <v>13</v>
      </c>
      <c r="G2348">
        <v>0</v>
      </c>
      <c r="I2348">
        <v>-13</v>
      </c>
      <c r="J2348" t="s">
        <v>6098</v>
      </c>
      <c r="K2348" t="str">
        <f t="shared" si="254"/>
        <v>154470</v>
      </c>
      <c r="L2348" t="str">
        <f t="shared" si="255"/>
        <v>THỰC PHẨM</v>
      </c>
    </row>
    <row r="2349" spans="1:12">
      <c r="A2349" t="s">
        <v>27</v>
      </c>
      <c r="B2349" t="s">
        <v>2522</v>
      </c>
      <c r="C2349" t="s">
        <v>2523</v>
      </c>
      <c r="D2349" t="s">
        <v>2524</v>
      </c>
      <c r="E2349">
        <v>155000</v>
      </c>
      <c r="F2349">
        <v>71</v>
      </c>
      <c r="G2349">
        <v>56</v>
      </c>
      <c r="H2349">
        <v>-15</v>
      </c>
      <c r="J2349" t="s">
        <v>6098</v>
      </c>
      <c r="K2349" t="str">
        <f t="shared" si="254"/>
        <v>154470</v>
      </c>
      <c r="L2349" t="str">
        <f t="shared" si="255"/>
        <v>THỰC PHẨM</v>
      </c>
    </row>
    <row r="2350" spans="1:12">
      <c r="A2350" t="s">
        <v>27</v>
      </c>
      <c r="B2350" t="s">
        <v>2522</v>
      </c>
      <c r="C2350" t="s">
        <v>2523</v>
      </c>
      <c r="D2350" t="s">
        <v>2524</v>
      </c>
      <c r="E2350">
        <v>155000</v>
      </c>
      <c r="F2350">
        <v>-17</v>
      </c>
      <c r="G2350">
        <v>0</v>
      </c>
      <c r="H2350">
        <v>17</v>
      </c>
      <c r="J2350" t="s">
        <v>6098</v>
      </c>
      <c r="K2350" t="str">
        <f t="shared" si="254"/>
        <v>154470</v>
      </c>
      <c r="L2350" t="str">
        <f t="shared" si="255"/>
        <v>THỰC PHẨM</v>
      </c>
    </row>
    <row r="2351" spans="1:12">
      <c r="A2351" t="s">
        <v>27</v>
      </c>
      <c r="B2351" t="s">
        <v>2522</v>
      </c>
      <c r="C2351" t="s">
        <v>2523</v>
      </c>
      <c r="D2351" t="s">
        <v>2524</v>
      </c>
      <c r="E2351">
        <v>155000</v>
      </c>
      <c r="F2351">
        <v>-19</v>
      </c>
      <c r="G2351">
        <v>0</v>
      </c>
      <c r="H2351">
        <v>19</v>
      </c>
      <c r="J2351" t="s">
        <v>6098</v>
      </c>
      <c r="K2351" t="str">
        <f t="shared" si="254"/>
        <v>154470</v>
      </c>
      <c r="L2351" t="str">
        <f t="shared" si="255"/>
        <v>THỰC PHẨM</v>
      </c>
    </row>
    <row r="2352" spans="1:12">
      <c r="A2352" t="s">
        <v>27</v>
      </c>
      <c r="B2352" t="s">
        <v>2234</v>
      </c>
      <c r="C2352" t="s">
        <v>2235</v>
      </c>
      <c r="D2352" t="s">
        <v>2236</v>
      </c>
      <c r="E2352">
        <v>115000</v>
      </c>
      <c r="F2352">
        <v>16</v>
      </c>
      <c r="G2352">
        <v>13</v>
      </c>
      <c r="I2352">
        <v>-3</v>
      </c>
      <c r="J2352">
        <v>46076</v>
      </c>
      <c r="K2352" t="str">
        <f t="shared" si="254"/>
        <v>154476</v>
      </c>
      <c r="L2352" t="str">
        <f t="shared" si="255"/>
        <v>THỰC PHẨM</v>
      </c>
    </row>
    <row r="2353" spans="1:12">
      <c r="A2353" t="s">
        <v>27</v>
      </c>
      <c r="B2353" t="s">
        <v>2234</v>
      </c>
      <c r="C2353" t="s">
        <v>2235</v>
      </c>
      <c r="D2353" t="s">
        <v>2236</v>
      </c>
      <c r="E2353">
        <v>115000</v>
      </c>
      <c r="F2353">
        <v>5</v>
      </c>
      <c r="G2353">
        <v>4</v>
      </c>
      <c r="H2353">
        <v>-1</v>
      </c>
      <c r="J2353">
        <v>46076</v>
      </c>
      <c r="K2353" t="str">
        <f t="shared" si="254"/>
        <v>154476</v>
      </c>
      <c r="L2353" t="str">
        <f t="shared" si="255"/>
        <v>THỰC PHẨM</v>
      </c>
    </row>
    <row r="2354" spans="1:12">
      <c r="A2354" t="s">
        <v>27</v>
      </c>
      <c r="B2354" t="s">
        <v>3351</v>
      </c>
      <c r="C2354" t="s">
        <v>3352</v>
      </c>
      <c r="D2354" t="s">
        <v>3353</v>
      </c>
      <c r="E2354">
        <v>672000</v>
      </c>
      <c r="F2354">
        <v>5.5449999999999999</v>
      </c>
      <c r="G2354">
        <v>5</v>
      </c>
      <c r="I2354">
        <v>-0.54499999999999993</v>
      </c>
      <c r="J2354" t="s">
        <v>6193</v>
      </c>
      <c r="K2354" t="str">
        <f t="shared" si="254"/>
        <v>154478</v>
      </c>
      <c r="L2354" t="str">
        <f t="shared" si="255"/>
        <v>THỰC PHẨM</v>
      </c>
    </row>
    <row r="2355" spans="1:12">
      <c r="A2355" t="s">
        <v>27</v>
      </c>
      <c r="B2355" t="s">
        <v>3351</v>
      </c>
      <c r="C2355" t="s">
        <v>3352</v>
      </c>
      <c r="D2355" t="s">
        <v>3353</v>
      </c>
      <c r="E2355">
        <v>672000</v>
      </c>
      <c r="F2355">
        <v>8.32</v>
      </c>
      <c r="G2355">
        <v>7.94</v>
      </c>
      <c r="H2355">
        <v>-0.37999999999999989</v>
      </c>
      <c r="J2355" t="s">
        <v>6193</v>
      </c>
      <c r="K2355" t="str">
        <f t="shared" si="254"/>
        <v>154478</v>
      </c>
      <c r="L2355" t="str">
        <f t="shared" si="255"/>
        <v>THỰC PHẨM</v>
      </c>
    </row>
    <row r="2356" spans="1:12">
      <c r="A2356" t="s">
        <v>27</v>
      </c>
      <c r="B2356" t="s">
        <v>3351</v>
      </c>
      <c r="C2356" t="s">
        <v>3352</v>
      </c>
      <c r="D2356" t="s">
        <v>3353</v>
      </c>
      <c r="E2356">
        <v>672000</v>
      </c>
      <c r="F2356">
        <v>15</v>
      </c>
      <c r="G2356">
        <v>12.76</v>
      </c>
      <c r="H2356">
        <v>-2.2400000000000002</v>
      </c>
      <c r="J2356" t="s">
        <v>6193</v>
      </c>
      <c r="K2356" t="str">
        <f t="shared" si="254"/>
        <v>154478</v>
      </c>
      <c r="L2356" t="str">
        <f t="shared" si="255"/>
        <v>THỰC PHẨM</v>
      </c>
    </row>
    <row r="2357" spans="1:12">
      <c r="A2357" t="s">
        <v>27</v>
      </c>
      <c r="B2357" t="s">
        <v>3351</v>
      </c>
      <c r="C2357" t="s">
        <v>3352</v>
      </c>
      <c r="D2357" t="s">
        <v>3353</v>
      </c>
      <c r="E2357">
        <v>672000</v>
      </c>
      <c r="F2357">
        <v>2.105</v>
      </c>
      <c r="G2357">
        <v>6.54</v>
      </c>
      <c r="H2357">
        <v>4.4350000000000005</v>
      </c>
      <c r="J2357" t="s">
        <v>6193</v>
      </c>
      <c r="K2357" t="str">
        <f t="shared" si="254"/>
        <v>154478</v>
      </c>
      <c r="L2357" t="str">
        <f t="shared" si="255"/>
        <v>THỰC PHẨM</v>
      </c>
    </row>
    <row r="2358" spans="1:12">
      <c r="A2358" t="s">
        <v>27</v>
      </c>
      <c r="B2358" t="s">
        <v>3429</v>
      </c>
      <c r="C2358" t="s">
        <v>3430</v>
      </c>
      <c r="D2358" t="s">
        <v>3431</v>
      </c>
      <c r="E2358">
        <v>2800000</v>
      </c>
      <c r="F2358">
        <v>4.5149999999999997</v>
      </c>
      <c r="G2358">
        <v>3.9099999999999997</v>
      </c>
      <c r="I2358">
        <v>-0.60499999999999998</v>
      </c>
      <c r="J2358">
        <v>46148</v>
      </c>
      <c r="K2358" t="str">
        <f t="shared" si="254"/>
        <v>154479</v>
      </c>
      <c r="L2358" t="str">
        <f t="shared" si="255"/>
        <v>THỰC PHẨM</v>
      </c>
    </row>
    <row r="2359" spans="1:12">
      <c r="A2359" t="s">
        <v>27</v>
      </c>
      <c r="B2359" t="s">
        <v>3429</v>
      </c>
      <c r="C2359" t="s">
        <v>3430</v>
      </c>
      <c r="D2359" t="s">
        <v>3431</v>
      </c>
      <c r="E2359">
        <v>2800000</v>
      </c>
      <c r="F2359">
        <v>0.155</v>
      </c>
      <c r="G2359">
        <v>0</v>
      </c>
      <c r="H2359">
        <v>-0.155</v>
      </c>
      <c r="J2359">
        <v>46148</v>
      </c>
      <c r="K2359" t="str">
        <f t="shared" si="254"/>
        <v>154479</v>
      </c>
      <c r="L2359" t="str">
        <f t="shared" si="255"/>
        <v>THỰC PHẨM</v>
      </c>
    </row>
    <row r="2360" spans="1:12">
      <c r="A2360" t="s">
        <v>27</v>
      </c>
      <c r="B2360" t="s">
        <v>4952</v>
      </c>
      <c r="C2360" t="s">
        <v>4936</v>
      </c>
      <c r="D2360" t="s">
        <v>4953</v>
      </c>
      <c r="E2360">
        <v>152000</v>
      </c>
      <c r="F2360">
        <v>4</v>
      </c>
      <c r="G2360">
        <v>0</v>
      </c>
      <c r="H2360">
        <v>-4</v>
      </c>
      <c r="J2360" t="s">
        <v>6604</v>
      </c>
      <c r="K2360" t="str">
        <f t="shared" si="254"/>
        <v>154481</v>
      </c>
      <c r="L2360" t="str">
        <f t="shared" si="255"/>
        <v>THỰC PHẨM</v>
      </c>
    </row>
    <row r="2361" spans="1:12">
      <c r="A2361" t="s">
        <v>27</v>
      </c>
      <c r="B2361" t="s">
        <v>4952</v>
      </c>
      <c r="C2361" t="s">
        <v>4936</v>
      </c>
      <c r="D2361" t="s">
        <v>4953</v>
      </c>
      <c r="E2361">
        <v>152000</v>
      </c>
      <c r="F2361">
        <v>-4</v>
      </c>
      <c r="G2361">
        <v>0</v>
      </c>
      <c r="H2361">
        <v>4</v>
      </c>
      <c r="J2361" t="s">
        <v>6604</v>
      </c>
      <c r="K2361" t="str">
        <f t="shared" si="254"/>
        <v>154481</v>
      </c>
      <c r="L2361" t="str">
        <f t="shared" si="255"/>
        <v>THỰC PHẨM</v>
      </c>
    </row>
    <row r="2362" spans="1:12">
      <c r="A2362" t="s">
        <v>27</v>
      </c>
      <c r="B2362" t="s">
        <v>486</v>
      </c>
      <c r="C2362" t="s">
        <v>487</v>
      </c>
      <c r="D2362" t="s">
        <v>488</v>
      </c>
      <c r="E2362">
        <v>424000</v>
      </c>
      <c r="F2362">
        <v>1.77</v>
      </c>
      <c r="G2362">
        <v>3.59</v>
      </c>
      <c r="I2362">
        <v>1.8199999999999998</v>
      </c>
      <c r="J2362" t="s">
        <v>6193</v>
      </c>
      <c r="K2362" t="str">
        <f t="shared" si="254"/>
        <v>154485</v>
      </c>
      <c r="L2362" t="str">
        <f t="shared" si="255"/>
        <v>THỰC PHẨM</v>
      </c>
    </row>
    <row r="2363" spans="1:12">
      <c r="A2363" t="s">
        <v>27</v>
      </c>
      <c r="B2363" t="s">
        <v>486</v>
      </c>
      <c r="C2363" t="s">
        <v>487</v>
      </c>
      <c r="D2363" t="s">
        <v>488</v>
      </c>
      <c r="E2363">
        <v>424000</v>
      </c>
      <c r="F2363">
        <v>-0.38</v>
      </c>
      <c r="G2363">
        <v>0</v>
      </c>
      <c r="H2363">
        <v>0.38</v>
      </c>
      <c r="J2363" t="s">
        <v>6193</v>
      </c>
      <c r="K2363" t="str">
        <f t="shared" si="254"/>
        <v>154485</v>
      </c>
      <c r="L2363" t="str">
        <f t="shared" si="255"/>
        <v>THỰC PHẨM</v>
      </c>
    </row>
    <row r="2364" spans="1:12">
      <c r="A2364" t="s">
        <v>27</v>
      </c>
      <c r="B2364" t="s">
        <v>486</v>
      </c>
      <c r="C2364" t="s">
        <v>487</v>
      </c>
      <c r="D2364" t="s">
        <v>488</v>
      </c>
      <c r="E2364">
        <v>424000</v>
      </c>
      <c r="F2364">
        <v>-2.2400000000000002</v>
      </c>
      <c r="G2364">
        <v>0</v>
      </c>
      <c r="H2364">
        <v>2.2400000000000002</v>
      </c>
      <c r="J2364" t="s">
        <v>6193</v>
      </c>
      <c r="K2364" t="str">
        <f t="shared" si="254"/>
        <v>154485</v>
      </c>
      <c r="L2364" t="str">
        <f t="shared" si="255"/>
        <v>THỰC PHẨM</v>
      </c>
    </row>
    <row r="2365" spans="1:12">
      <c r="A2365" t="s">
        <v>27</v>
      </c>
      <c r="B2365" t="s">
        <v>486</v>
      </c>
      <c r="C2365" t="s">
        <v>487</v>
      </c>
      <c r="D2365" t="s">
        <v>488</v>
      </c>
      <c r="E2365">
        <v>424000</v>
      </c>
      <c r="F2365">
        <v>6</v>
      </c>
      <c r="G2365">
        <v>1.56</v>
      </c>
      <c r="H2365">
        <v>-4.4399999999999995</v>
      </c>
      <c r="J2365" t="s">
        <v>6193</v>
      </c>
      <c r="K2365" t="str">
        <f t="shared" si="254"/>
        <v>154485</v>
      </c>
      <c r="L2365" t="str">
        <f t="shared" si="255"/>
        <v>THỰC PHẨM</v>
      </c>
    </row>
    <row r="2366" spans="1:12">
      <c r="A2366" t="s">
        <v>27</v>
      </c>
      <c r="B2366" t="s">
        <v>546</v>
      </c>
      <c r="C2366" t="s">
        <v>547</v>
      </c>
      <c r="D2366" t="s">
        <v>548</v>
      </c>
      <c r="E2366">
        <v>125000</v>
      </c>
      <c r="F2366">
        <v>4</v>
      </c>
      <c r="G2366">
        <v>2</v>
      </c>
      <c r="I2366">
        <v>-2</v>
      </c>
      <c r="J2366">
        <v>46076</v>
      </c>
      <c r="K2366" t="str">
        <f t="shared" si="254"/>
        <v>154491</v>
      </c>
      <c r="L2366" t="str">
        <f t="shared" si="255"/>
        <v>THỰC PHẨM</v>
      </c>
    </row>
    <row r="2367" spans="1:12">
      <c r="A2367" t="s">
        <v>27</v>
      </c>
      <c r="B2367" t="s">
        <v>546</v>
      </c>
      <c r="C2367" t="s">
        <v>547</v>
      </c>
      <c r="D2367" t="s">
        <v>548</v>
      </c>
      <c r="E2367">
        <v>125000</v>
      </c>
      <c r="F2367">
        <v>-26</v>
      </c>
      <c r="G2367">
        <v>0</v>
      </c>
      <c r="H2367">
        <v>26</v>
      </c>
      <c r="J2367">
        <v>46076</v>
      </c>
      <c r="K2367" t="str">
        <f t="shared" si="254"/>
        <v>154491</v>
      </c>
      <c r="L2367" t="str">
        <f t="shared" si="255"/>
        <v>THỰC PHẨM</v>
      </c>
    </row>
    <row r="2368" spans="1:12">
      <c r="A2368" t="s">
        <v>27</v>
      </c>
      <c r="B2368" t="s">
        <v>402</v>
      </c>
      <c r="C2368" t="s">
        <v>403</v>
      </c>
      <c r="D2368" t="s">
        <v>404</v>
      </c>
      <c r="E2368">
        <v>270000</v>
      </c>
      <c r="F2368">
        <v>11</v>
      </c>
      <c r="G2368">
        <v>0</v>
      </c>
      <c r="I2368">
        <v>-11</v>
      </c>
      <c r="J2368" t="s">
        <v>6101</v>
      </c>
      <c r="K2368" t="str">
        <f t="shared" si="254"/>
        <v>154495</v>
      </c>
      <c r="L2368" t="str">
        <f t="shared" si="255"/>
        <v>THỰC PHẨM</v>
      </c>
    </row>
    <row r="2369" spans="1:12">
      <c r="A2369" t="s">
        <v>27</v>
      </c>
      <c r="B2369" t="s">
        <v>402</v>
      </c>
      <c r="C2369" t="s">
        <v>403</v>
      </c>
      <c r="D2369" t="s">
        <v>404</v>
      </c>
      <c r="E2369">
        <v>270000</v>
      </c>
      <c r="F2369">
        <v>-3</v>
      </c>
      <c r="G2369">
        <v>0</v>
      </c>
      <c r="H2369">
        <v>3</v>
      </c>
      <c r="J2369" t="s">
        <v>6101</v>
      </c>
      <c r="K2369" t="str">
        <f t="shared" si="254"/>
        <v>154495</v>
      </c>
      <c r="L2369" t="str">
        <f t="shared" si="255"/>
        <v>THỰC PHẨM</v>
      </c>
    </row>
    <row r="2370" spans="1:12">
      <c r="A2370" t="s">
        <v>27</v>
      </c>
      <c r="B2370" t="s">
        <v>402</v>
      </c>
      <c r="C2370" t="s">
        <v>403</v>
      </c>
      <c r="D2370" t="s">
        <v>404</v>
      </c>
      <c r="E2370">
        <v>270000</v>
      </c>
      <c r="F2370">
        <v>-3</v>
      </c>
      <c r="G2370">
        <v>0</v>
      </c>
      <c r="H2370">
        <v>3</v>
      </c>
      <c r="J2370" t="s">
        <v>6101</v>
      </c>
      <c r="K2370" t="str">
        <f t="shared" si="254"/>
        <v>154495</v>
      </c>
      <c r="L2370" t="str">
        <f t="shared" si="255"/>
        <v>THỰC PHẨM</v>
      </c>
    </row>
    <row r="2371" spans="1:12">
      <c r="A2371" t="s">
        <v>27</v>
      </c>
      <c r="B2371" t="s">
        <v>5246</v>
      </c>
      <c r="C2371" t="s">
        <v>5247</v>
      </c>
      <c r="D2371" t="s">
        <v>5248</v>
      </c>
      <c r="E2371">
        <v>250000</v>
      </c>
      <c r="F2371">
        <v>-1</v>
      </c>
      <c r="G2371">
        <v>0</v>
      </c>
      <c r="H2371">
        <v>1</v>
      </c>
      <c r="J2371" t="s">
        <v>6670</v>
      </c>
      <c r="K2371" t="str">
        <f t="shared" si="254"/>
        <v>154496</v>
      </c>
      <c r="L2371" t="str">
        <f t="shared" si="255"/>
        <v>THỰC PHẨM</v>
      </c>
    </row>
    <row r="2372" spans="1:12">
      <c r="A2372" t="s">
        <v>27</v>
      </c>
      <c r="B2372" t="s">
        <v>5246</v>
      </c>
      <c r="C2372" t="s">
        <v>5247</v>
      </c>
      <c r="D2372" t="s">
        <v>5248</v>
      </c>
      <c r="E2372">
        <v>250000</v>
      </c>
      <c r="F2372">
        <v>-4</v>
      </c>
      <c r="G2372">
        <v>0</v>
      </c>
      <c r="H2372">
        <v>4</v>
      </c>
      <c r="J2372" t="s">
        <v>6670</v>
      </c>
      <c r="K2372" t="str">
        <f t="shared" si="254"/>
        <v>154496</v>
      </c>
      <c r="L2372" t="str">
        <f t="shared" si="255"/>
        <v>THỰC PHẨM</v>
      </c>
    </row>
    <row r="2373" spans="1:12">
      <c r="A2373" t="s">
        <v>27</v>
      </c>
      <c r="B2373" t="s">
        <v>795</v>
      </c>
      <c r="C2373" t="s">
        <v>796</v>
      </c>
      <c r="D2373" t="s">
        <v>797</v>
      </c>
      <c r="E2373">
        <v>360000</v>
      </c>
      <c r="F2373">
        <v>0</v>
      </c>
      <c r="G2373">
        <v>15</v>
      </c>
      <c r="I2373">
        <v>15</v>
      </c>
      <c r="J2373" t="s">
        <v>6356</v>
      </c>
      <c r="K2373" t="str">
        <f t="shared" si="254"/>
        <v>154499</v>
      </c>
      <c r="L2373" t="str">
        <f t="shared" si="255"/>
        <v>THỰC PHẨM</v>
      </c>
    </row>
    <row r="2374" spans="1:12">
      <c r="A2374" t="s">
        <v>27</v>
      </c>
      <c r="B2374" t="s">
        <v>795</v>
      </c>
      <c r="C2374" t="s">
        <v>796</v>
      </c>
      <c r="D2374" t="s">
        <v>797</v>
      </c>
      <c r="E2374">
        <v>360000</v>
      </c>
      <c r="F2374">
        <v>22</v>
      </c>
      <c r="G2374">
        <v>7</v>
      </c>
      <c r="H2374">
        <v>-15</v>
      </c>
      <c r="J2374" t="s">
        <v>6356</v>
      </c>
      <c r="K2374" t="str">
        <f t="shared" si="254"/>
        <v>154499</v>
      </c>
      <c r="L2374" t="str">
        <f t="shared" si="255"/>
        <v>THỰC PHẨM</v>
      </c>
    </row>
    <row r="2375" spans="1:12">
      <c r="A2375" t="s">
        <v>27</v>
      </c>
      <c r="B2375" t="s">
        <v>795</v>
      </c>
      <c r="C2375" t="s">
        <v>796</v>
      </c>
      <c r="D2375" t="s">
        <v>797</v>
      </c>
      <c r="E2375">
        <v>360000</v>
      </c>
      <c r="F2375">
        <v>6</v>
      </c>
      <c r="G2375">
        <v>0</v>
      </c>
      <c r="H2375">
        <v>-6</v>
      </c>
      <c r="J2375" t="s">
        <v>6356</v>
      </c>
      <c r="K2375" t="str">
        <f t="shared" si="254"/>
        <v>154499</v>
      </c>
      <c r="L2375" t="str">
        <f t="shared" si="255"/>
        <v>THỰC PHẨM</v>
      </c>
    </row>
    <row r="2376" spans="1:12">
      <c r="A2376" t="s">
        <v>27</v>
      </c>
      <c r="B2376" t="s">
        <v>795</v>
      </c>
      <c r="C2376" t="s">
        <v>796</v>
      </c>
      <c r="D2376" t="s">
        <v>797</v>
      </c>
      <c r="E2376">
        <v>360000</v>
      </c>
      <c r="F2376">
        <v>-2</v>
      </c>
      <c r="G2376">
        <v>0</v>
      </c>
      <c r="H2376">
        <v>2</v>
      </c>
      <c r="J2376" t="s">
        <v>6356</v>
      </c>
      <c r="K2376" t="str">
        <f t="shared" si="254"/>
        <v>154499</v>
      </c>
      <c r="L2376" t="str">
        <f t="shared" si="255"/>
        <v>THỰC PHẨM</v>
      </c>
    </row>
    <row r="2377" spans="1:12">
      <c r="A2377" t="s">
        <v>27</v>
      </c>
      <c r="B2377" t="s">
        <v>795</v>
      </c>
      <c r="C2377" t="s">
        <v>796</v>
      </c>
      <c r="D2377" t="s">
        <v>797</v>
      </c>
      <c r="E2377">
        <v>360000</v>
      </c>
      <c r="F2377">
        <v>-1</v>
      </c>
      <c r="G2377">
        <v>0</v>
      </c>
      <c r="H2377">
        <v>1</v>
      </c>
      <c r="J2377" t="s">
        <v>6356</v>
      </c>
      <c r="K2377" t="str">
        <f t="shared" si="254"/>
        <v>154499</v>
      </c>
      <c r="L2377" t="str">
        <f t="shared" si="255"/>
        <v>THỰC PHẨM</v>
      </c>
    </row>
    <row r="2378" spans="1:12">
      <c r="A2378" t="s">
        <v>27</v>
      </c>
      <c r="B2378" t="s">
        <v>795</v>
      </c>
      <c r="C2378" t="s">
        <v>796</v>
      </c>
      <c r="D2378" t="s">
        <v>797</v>
      </c>
      <c r="E2378">
        <v>360000</v>
      </c>
      <c r="F2378">
        <v>-1</v>
      </c>
      <c r="G2378">
        <v>0</v>
      </c>
      <c r="H2378">
        <v>1</v>
      </c>
      <c r="J2378" t="s">
        <v>6356</v>
      </c>
      <c r="K2378" t="str">
        <f t="shared" si="254"/>
        <v>154499</v>
      </c>
      <c r="L2378" t="str">
        <f t="shared" si="255"/>
        <v>THỰC PHẨM</v>
      </c>
    </row>
    <row r="2379" spans="1:12">
      <c r="A2379" t="s">
        <v>27</v>
      </c>
      <c r="B2379" t="s">
        <v>795</v>
      </c>
      <c r="C2379" t="s">
        <v>796</v>
      </c>
      <c r="D2379" t="s">
        <v>797</v>
      </c>
      <c r="E2379">
        <v>360000</v>
      </c>
      <c r="F2379">
        <v>-1</v>
      </c>
      <c r="G2379">
        <v>0</v>
      </c>
      <c r="H2379">
        <v>1</v>
      </c>
      <c r="J2379" t="s">
        <v>6356</v>
      </c>
      <c r="K2379" t="str">
        <f t="shared" si="254"/>
        <v>154499</v>
      </c>
      <c r="L2379" t="str">
        <f t="shared" si="255"/>
        <v>THỰC PHẨM</v>
      </c>
    </row>
    <row r="2380" spans="1:12">
      <c r="A2380" t="s">
        <v>27</v>
      </c>
      <c r="B2380" t="s">
        <v>795</v>
      </c>
      <c r="C2380" t="s">
        <v>796</v>
      </c>
      <c r="D2380" t="s">
        <v>797</v>
      </c>
      <c r="E2380">
        <v>360000</v>
      </c>
      <c r="F2380">
        <v>-1</v>
      </c>
      <c r="G2380">
        <v>0</v>
      </c>
      <c r="H2380">
        <v>1</v>
      </c>
      <c r="J2380" t="s">
        <v>6356</v>
      </c>
      <c r="K2380" t="str">
        <f t="shared" si="254"/>
        <v>154499</v>
      </c>
      <c r="L2380" t="str">
        <f t="shared" si="255"/>
        <v>THỰC PHẨM</v>
      </c>
    </row>
    <row r="2381" spans="1:12">
      <c r="A2381" t="s">
        <v>27</v>
      </c>
      <c r="B2381" t="s">
        <v>4756</v>
      </c>
      <c r="C2381" t="s">
        <v>4757</v>
      </c>
      <c r="D2381" t="s">
        <v>4758</v>
      </c>
      <c r="E2381">
        <v>75000</v>
      </c>
      <c r="F2381">
        <v>-1</v>
      </c>
      <c r="G2381">
        <v>0</v>
      </c>
      <c r="H2381">
        <v>1</v>
      </c>
      <c r="J2381" t="s">
        <v>6573</v>
      </c>
      <c r="K2381" t="str">
        <f t="shared" si="254"/>
        <v>154512</v>
      </c>
      <c r="L2381" t="str">
        <f t="shared" si="255"/>
        <v>THỰC PHẨM</v>
      </c>
    </row>
    <row r="2382" spans="1:12">
      <c r="A2382" t="s">
        <v>27</v>
      </c>
      <c r="B2382" t="s">
        <v>4756</v>
      </c>
      <c r="C2382" t="s">
        <v>4757</v>
      </c>
      <c r="D2382" t="s">
        <v>4758</v>
      </c>
      <c r="E2382">
        <v>75000</v>
      </c>
      <c r="F2382">
        <v>12</v>
      </c>
      <c r="G2382">
        <v>11</v>
      </c>
      <c r="H2382">
        <v>-1</v>
      </c>
      <c r="J2382" t="s">
        <v>6573</v>
      </c>
      <c r="K2382" t="str">
        <f t="shared" si="254"/>
        <v>154512</v>
      </c>
      <c r="L2382" t="str">
        <f t="shared" si="255"/>
        <v>THỰC PHẨM</v>
      </c>
    </row>
    <row r="2383" spans="1:12">
      <c r="A2383" t="s">
        <v>27</v>
      </c>
      <c r="B2383" t="s">
        <v>4756</v>
      </c>
      <c r="C2383" t="s">
        <v>4757</v>
      </c>
      <c r="D2383" t="s">
        <v>4758</v>
      </c>
      <c r="E2383">
        <v>75000</v>
      </c>
      <c r="F2383">
        <v>16</v>
      </c>
      <c r="G2383">
        <v>0</v>
      </c>
      <c r="H2383">
        <v>-16</v>
      </c>
      <c r="J2383" t="s">
        <v>6573</v>
      </c>
      <c r="K2383" t="str">
        <f t="shared" si="254"/>
        <v>154512</v>
      </c>
      <c r="L2383" t="str">
        <f t="shared" si="255"/>
        <v>THỰC PHẨM</v>
      </c>
    </row>
    <row r="2384" spans="1:12">
      <c r="A2384" t="s">
        <v>27</v>
      </c>
      <c r="B2384" t="s">
        <v>888</v>
      </c>
      <c r="C2384" t="s">
        <v>889</v>
      </c>
      <c r="D2384" t="s">
        <v>890</v>
      </c>
      <c r="E2384">
        <v>75000</v>
      </c>
      <c r="F2384">
        <v>146</v>
      </c>
      <c r="G2384">
        <v>170</v>
      </c>
      <c r="I2384">
        <v>24</v>
      </c>
      <c r="J2384" t="s">
        <v>6363</v>
      </c>
      <c r="K2384" t="str">
        <f t="shared" si="254"/>
        <v>154513</v>
      </c>
      <c r="L2384" t="str">
        <f t="shared" si="255"/>
        <v>THỰC PHẨM</v>
      </c>
    </row>
    <row r="2385" spans="1:12">
      <c r="A2385" t="s">
        <v>27</v>
      </c>
      <c r="B2385" t="s">
        <v>888</v>
      </c>
      <c r="C2385" t="s">
        <v>889</v>
      </c>
      <c r="D2385" t="s">
        <v>890</v>
      </c>
      <c r="E2385">
        <v>75000</v>
      </c>
      <c r="F2385">
        <v>-1</v>
      </c>
      <c r="G2385">
        <v>0</v>
      </c>
      <c r="H2385">
        <v>1</v>
      </c>
      <c r="J2385" t="s">
        <v>6363</v>
      </c>
      <c r="K2385" t="str">
        <f t="shared" si="254"/>
        <v>154513</v>
      </c>
      <c r="L2385" t="str">
        <f t="shared" si="255"/>
        <v>THỰC PHẨM</v>
      </c>
    </row>
    <row r="2386" spans="1:12">
      <c r="A2386" t="s">
        <v>27</v>
      </c>
      <c r="B2386" t="s">
        <v>888</v>
      </c>
      <c r="C2386" t="s">
        <v>889</v>
      </c>
      <c r="D2386" t="s">
        <v>890</v>
      </c>
      <c r="E2386">
        <v>75000</v>
      </c>
      <c r="F2386">
        <v>12</v>
      </c>
      <c r="G2386">
        <v>6</v>
      </c>
      <c r="H2386">
        <v>-6</v>
      </c>
      <c r="J2386" t="s">
        <v>6363</v>
      </c>
      <c r="K2386" t="str">
        <f t="shared" si="254"/>
        <v>154513</v>
      </c>
      <c r="L2386" t="str">
        <f t="shared" si="255"/>
        <v>THỰC PHẨM</v>
      </c>
    </row>
    <row r="2387" spans="1:12">
      <c r="A2387" t="s">
        <v>27</v>
      </c>
      <c r="B2387" t="s">
        <v>1401</v>
      </c>
      <c r="C2387" t="s">
        <v>1402</v>
      </c>
      <c r="D2387" t="s">
        <v>1403</v>
      </c>
      <c r="E2387">
        <v>74000</v>
      </c>
      <c r="F2387">
        <v>0</v>
      </c>
      <c r="G2387">
        <v>2</v>
      </c>
      <c r="I2387">
        <v>2</v>
      </c>
      <c r="J2387">
        <v>46132</v>
      </c>
      <c r="K2387" t="str">
        <f t="shared" si="254"/>
        <v>154522</v>
      </c>
      <c r="L2387" t="str">
        <f t="shared" si="255"/>
        <v>THỰC PHẨM</v>
      </c>
    </row>
    <row r="2388" spans="1:12">
      <c r="A2388" t="s">
        <v>27</v>
      </c>
      <c r="B2388" t="s">
        <v>1401</v>
      </c>
      <c r="C2388" t="s">
        <v>1402</v>
      </c>
      <c r="D2388" t="s">
        <v>1403</v>
      </c>
      <c r="E2388">
        <v>74000</v>
      </c>
      <c r="F2388">
        <v>-1</v>
      </c>
      <c r="G2388">
        <v>0</v>
      </c>
      <c r="H2388">
        <v>1</v>
      </c>
      <c r="J2388">
        <v>46132</v>
      </c>
      <c r="K2388" t="str">
        <f t="shared" si="254"/>
        <v>154522</v>
      </c>
      <c r="L2388" t="str">
        <f t="shared" si="255"/>
        <v>THỰC PHẨM</v>
      </c>
    </row>
    <row r="2389" spans="1:12">
      <c r="A2389" t="s">
        <v>27</v>
      </c>
      <c r="B2389" t="s">
        <v>1016</v>
      </c>
      <c r="C2389" t="s">
        <v>1017</v>
      </c>
      <c r="D2389" t="s">
        <v>1018</v>
      </c>
      <c r="E2389">
        <v>110000</v>
      </c>
      <c r="F2389">
        <v>9</v>
      </c>
      <c r="G2389">
        <v>16</v>
      </c>
      <c r="I2389">
        <v>7</v>
      </c>
      <c r="J2389" t="s">
        <v>6326</v>
      </c>
      <c r="K2389" t="str">
        <f t="shared" si="254"/>
        <v>154535</v>
      </c>
      <c r="L2389" t="str">
        <f t="shared" si="255"/>
        <v>THỰC PHẨM</v>
      </c>
    </row>
    <row r="2390" spans="1:12">
      <c r="A2390" t="s">
        <v>27</v>
      </c>
      <c r="B2390" t="s">
        <v>1016</v>
      </c>
      <c r="C2390" t="s">
        <v>1017</v>
      </c>
      <c r="D2390" t="s">
        <v>1018</v>
      </c>
      <c r="E2390">
        <v>110000</v>
      </c>
      <c r="F2390">
        <v>17</v>
      </c>
      <c r="G2390">
        <v>15</v>
      </c>
      <c r="H2390">
        <v>-2</v>
      </c>
      <c r="J2390" t="s">
        <v>6326</v>
      </c>
      <c r="K2390" t="str">
        <f t="shared" si="254"/>
        <v>154535</v>
      </c>
      <c r="L2390" t="str">
        <f t="shared" si="255"/>
        <v>THỰC PHẨM</v>
      </c>
    </row>
    <row r="2391" spans="1:12">
      <c r="A2391" t="s">
        <v>27</v>
      </c>
      <c r="B2391" t="s">
        <v>1016</v>
      </c>
      <c r="C2391" t="s">
        <v>1017</v>
      </c>
      <c r="D2391" t="s">
        <v>1018</v>
      </c>
      <c r="E2391">
        <v>110000</v>
      </c>
      <c r="F2391">
        <v>15</v>
      </c>
      <c r="G2391">
        <v>10</v>
      </c>
      <c r="H2391">
        <v>-5</v>
      </c>
      <c r="J2391" t="s">
        <v>6326</v>
      </c>
      <c r="K2391" t="str">
        <f t="shared" si="254"/>
        <v>154535</v>
      </c>
      <c r="L2391" t="str">
        <f t="shared" si="255"/>
        <v>THỰC PHẨM</v>
      </c>
    </row>
    <row r="2392" spans="1:12">
      <c r="A2392" t="s">
        <v>27</v>
      </c>
      <c r="B2392" t="s">
        <v>597</v>
      </c>
      <c r="C2392" t="s">
        <v>598</v>
      </c>
      <c r="D2392" t="s">
        <v>599</v>
      </c>
      <c r="E2392">
        <v>110000</v>
      </c>
      <c r="F2392">
        <v>4</v>
      </c>
      <c r="G2392">
        <v>12</v>
      </c>
      <c r="I2392">
        <v>8</v>
      </c>
      <c r="J2392" t="s">
        <v>6336</v>
      </c>
      <c r="K2392" t="str">
        <f t="shared" si="254"/>
        <v>154536</v>
      </c>
      <c r="L2392" t="str">
        <f t="shared" si="255"/>
        <v>THỰC PHẨM</v>
      </c>
    </row>
    <row r="2393" spans="1:12">
      <c r="A2393" t="s">
        <v>27</v>
      </c>
      <c r="B2393" t="s">
        <v>597</v>
      </c>
      <c r="C2393" t="s">
        <v>598</v>
      </c>
      <c r="D2393" t="s">
        <v>599</v>
      </c>
      <c r="E2393">
        <v>110000</v>
      </c>
      <c r="F2393">
        <v>23</v>
      </c>
      <c r="G2393">
        <v>22</v>
      </c>
      <c r="H2393">
        <v>-1</v>
      </c>
      <c r="J2393" t="s">
        <v>6336</v>
      </c>
      <c r="K2393" t="str">
        <f t="shared" si="254"/>
        <v>154536</v>
      </c>
      <c r="L2393" t="str">
        <f t="shared" si="255"/>
        <v>THỰC PHẨM</v>
      </c>
    </row>
    <row r="2394" spans="1:12">
      <c r="A2394" t="s">
        <v>27</v>
      </c>
      <c r="B2394" t="s">
        <v>597</v>
      </c>
      <c r="C2394" t="s">
        <v>598</v>
      </c>
      <c r="D2394" t="s">
        <v>599</v>
      </c>
      <c r="E2394">
        <v>110000</v>
      </c>
      <c r="F2394">
        <v>19</v>
      </c>
      <c r="G2394">
        <v>18</v>
      </c>
      <c r="H2394">
        <v>-1</v>
      </c>
      <c r="J2394" t="s">
        <v>6336</v>
      </c>
      <c r="K2394" t="str">
        <f t="shared" si="254"/>
        <v>154536</v>
      </c>
      <c r="L2394" t="str">
        <f t="shared" si="255"/>
        <v>THỰC PHẨM</v>
      </c>
    </row>
    <row r="2395" spans="1:12">
      <c r="A2395" t="s">
        <v>27</v>
      </c>
      <c r="B2395" t="s">
        <v>597</v>
      </c>
      <c r="C2395" t="s">
        <v>598</v>
      </c>
      <c r="D2395" t="s">
        <v>599</v>
      </c>
      <c r="E2395">
        <v>110000</v>
      </c>
      <c r="F2395">
        <v>1</v>
      </c>
      <c r="G2395">
        <v>0</v>
      </c>
      <c r="H2395">
        <v>-1</v>
      </c>
      <c r="J2395" t="s">
        <v>6336</v>
      </c>
      <c r="K2395" t="str">
        <f t="shared" si="254"/>
        <v>154536</v>
      </c>
      <c r="L2395" t="str">
        <f t="shared" si="255"/>
        <v>THỰC PHẨM</v>
      </c>
    </row>
    <row r="2396" spans="1:12">
      <c r="A2396" t="s">
        <v>27</v>
      </c>
      <c r="B2396" t="s">
        <v>597</v>
      </c>
      <c r="C2396" t="s">
        <v>598</v>
      </c>
      <c r="D2396" t="s">
        <v>599</v>
      </c>
      <c r="E2396">
        <v>110000</v>
      </c>
      <c r="F2396">
        <v>1</v>
      </c>
      <c r="G2396">
        <v>0</v>
      </c>
      <c r="H2396">
        <v>-1</v>
      </c>
      <c r="J2396" t="s">
        <v>6336</v>
      </c>
      <c r="K2396" t="str">
        <f t="shared" si="254"/>
        <v>154536</v>
      </c>
      <c r="L2396" t="str">
        <f t="shared" si="255"/>
        <v>THỰC PHẨM</v>
      </c>
    </row>
    <row r="2397" spans="1:12">
      <c r="A2397" t="s">
        <v>27</v>
      </c>
      <c r="B2397" t="s">
        <v>597</v>
      </c>
      <c r="C2397" t="s">
        <v>598</v>
      </c>
      <c r="D2397" t="s">
        <v>599</v>
      </c>
      <c r="E2397">
        <v>110000</v>
      </c>
      <c r="F2397">
        <v>4</v>
      </c>
      <c r="G2397">
        <v>0</v>
      </c>
      <c r="H2397">
        <v>-4</v>
      </c>
      <c r="J2397" t="s">
        <v>6336</v>
      </c>
      <c r="K2397" t="str">
        <f t="shared" si="254"/>
        <v>154536</v>
      </c>
      <c r="L2397" t="str">
        <f t="shared" si="255"/>
        <v>THỰC PHẨM</v>
      </c>
    </row>
    <row r="2398" spans="1:12">
      <c r="A2398" t="s">
        <v>27</v>
      </c>
      <c r="B2398" t="s">
        <v>926</v>
      </c>
      <c r="C2398" t="s">
        <v>927</v>
      </c>
      <c r="D2398" t="s">
        <v>928</v>
      </c>
      <c r="E2398">
        <v>120000</v>
      </c>
      <c r="F2398">
        <v>0</v>
      </c>
      <c r="G2398">
        <v>11</v>
      </c>
      <c r="I2398">
        <v>11</v>
      </c>
      <c r="J2398">
        <v>46076</v>
      </c>
      <c r="K2398" t="str">
        <f t="shared" si="254"/>
        <v>154537</v>
      </c>
      <c r="L2398" t="str">
        <f t="shared" si="255"/>
        <v>THỰC PHẨM</v>
      </c>
    </row>
    <row r="2399" spans="1:12">
      <c r="A2399" t="s">
        <v>27</v>
      </c>
      <c r="B2399" t="s">
        <v>926</v>
      </c>
      <c r="C2399" t="s">
        <v>927</v>
      </c>
      <c r="D2399" t="s">
        <v>928</v>
      </c>
      <c r="E2399">
        <v>120000</v>
      </c>
      <c r="F2399">
        <v>43</v>
      </c>
      <c r="G2399">
        <v>31</v>
      </c>
      <c r="H2399">
        <v>-12</v>
      </c>
      <c r="J2399">
        <v>46076</v>
      </c>
      <c r="K2399" t="str">
        <f t="shared" si="254"/>
        <v>154537</v>
      </c>
      <c r="L2399" t="str">
        <f t="shared" si="255"/>
        <v>THỰC PHẨM</v>
      </c>
    </row>
    <row r="2400" spans="1:12">
      <c r="A2400" t="s">
        <v>27</v>
      </c>
      <c r="B2400" t="s">
        <v>5046</v>
      </c>
      <c r="C2400" t="s">
        <v>5047</v>
      </c>
      <c r="D2400" t="s">
        <v>5048</v>
      </c>
      <c r="E2400">
        <v>130000</v>
      </c>
      <c r="F2400">
        <v>-35</v>
      </c>
      <c r="G2400">
        <v>0</v>
      </c>
      <c r="H2400">
        <v>35</v>
      </c>
      <c r="J2400" t="s">
        <v>6627</v>
      </c>
      <c r="K2400" t="str">
        <f t="shared" si="254"/>
        <v>154568</v>
      </c>
      <c r="L2400" t="str">
        <f t="shared" si="255"/>
        <v>THỰC PHẨM</v>
      </c>
    </row>
    <row r="2401" spans="1:12">
      <c r="A2401" t="s">
        <v>27</v>
      </c>
      <c r="B2401" t="s">
        <v>5046</v>
      </c>
      <c r="C2401" t="s">
        <v>5047</v>
      </c>
      <c r="D2401" t="s">
        <v>5048</v>
      </c>
      <c r="E2401">
        <v>130000</v>
      </c>
      <c r="F2401">
        <v>-4</v>
      </c>
      <c r="G2401">
        <v>0</v>
      </c>
      <c r="H2401">
        <v>4</v>
      </c>
      <c r="J2401" t="s">
        <v>6627</v>
      </c>
      <c r="K2401" t="str">
        <f t="shared" si="254"/>
        <v>154568</v>
      </c>
      <c r="L2401" t="str">
        <f t="shared" si="255"/>
        <v>THỰC PHẨM</v>
      </c>
    </row>
    <row r="2402" spans="1:12">
      <c r="A2402" t="s">
        <v>27</v>
      </c>
      <c r="B2402" t="s">
        <v>5046</v>
      </c>
      <c r="C2402" t="s">
        <v>5047</v>
      </c>
      <c r="D2402" t="s">
        <v>5048</v>
      </c>
      <c r="E2402">
        <v>130000</v>
      </c>
      <c r="F2402">
        <v>-26</v>
      </c>
      <c r="G2402">
        <v>0</v>
      </c>
      <c r="H2402">
        <v>26</v>
      </c>
      <c r="J2402" t="s">
        <v>6627</v>
      </c>
      <c r="K2402" t="str">
        <f t="shared" si="254"/>
        <v>154568</v>
      </c>
      <c r="L2402" t="str">
        <f t="shared" si="255"/>
        <v>THỰC PHẨM</v>
      </c>
    </row>
    <row r="2403" spans="1:12">
      <c r="A2403" t="s">
        <v>27</v>
      </c>
      <c r="B2403" t="s">
        <v>5046</v>
      </c>
      <c r="C2403" t="s">
        <v>5047</v>
      </c>
      <c r="D2403" t="s">
        <v>5048</v>
      </c>
      <c r="E2403">
        <v>130000</v>
      </c>
      <c r="F2403">
        <v>1</v>
      </c>
      <c r="G2403">
        <v>0</v>
      </c>
      <c r="H2403">
        <v>-1</v>
      </c>
      <c r="J2403" t="s">
        <v>6627</v>
      </c>
      <c r="K2403" t="str">
        <f t="shared" si="254"/>
        <v>154568</v>
      </c>
      <c r="L2403" t="str">
        <f t="shared" si="255"/>
        <v>THỰC PHẨM</v>
      </c>
    </row>
    <row r="2404" spans="1:12">
      <c r="A2404" t="s">
        <v>27</v>
      </c>
      <c r="B2404" t="s">
        <v>846</v>
      </c>
      <c r="C2404" t="s">
        <v>847</v>
      </c>
      <c r="D2404" t="s">
        <v>848</v>
      </c>
      <c r="E2404">
        <v>130000</v>
      </c>
      <c r="F2404">
        <v>0</v>
      </c>
      <c r="G2404">
        <v>23</v>
      </c>
      <c r="I2404">
        <v>23</v>
      </c>
      <c r="J2404" t="s">
        <v>6362</v>
      </c>
      <c r="K2404" t="str">
        <f t="shared" si="254"/>
        <v>154569</v>
      </c>
      <c r="L2404" t="str">
        <f t="shared" si="255"/>
        <v>THỰC PHẨM</v>
      </c>
    </row>
    <row r="2405" spans="1:12">
      <c r="A2405" t="s">
        <v>27</v>
      </c>
      <c r="B2405" t="s">
        <v>846</v>
      </c>
      <c r="C2405" t="s">
        <v>847</v>
      </c>
      <c r="D2405" t="s">
        <v>848</v>
      </c>
      <c r="E2405">
        <v>130000</v>
      </c>
      <c r="F2405">
        <v>25</v>
      </c>
      <c r="G2405">
        <v>0</v>
      </c>
      <c r="H2405">
        <v>-25</v>
      </c>
      <c r="J2405" t="s">
        <v>6362</v>
      </c>
      <c r="K2405" t="str">
        <f t="shared" si="254"/>
        <v>154569</v>
      </c>
      <c r="L2405" t="str">
        <f t="shared" si="255"/>
        <v>THỰC PHẨM</v>
      </c>
    </row>
    <row r="2406" spans="1:12">
      <c r="A2406" t="s">
        <v>27</v>
      </c>
      <c r="B2406" t="s">
        <v>846</v>
      </c>
      <c r="C2406" t="s">
        <v>847</v>
      </c>
      <c r="D2406" t="s">
        <v>848</v>
      </c>
      <c r="E2406">
        <v>130000</v>
      </c>
      <c r="F2406">
        <v>-2</v>
      </c>
      <c r="G2406">
        <v>0</v>
      </c>
      <c r="H2406">
        <v>2</v>
      </c>
      <c r="J2406" t="s">
        <v>6362</v>
      </c>
      <c r="K2406" t="str">
        <f t="shared" ref="K2406:K2469" si="256">B2406</f>
        <v>154569</v>
      </c>
      <c r="L2406" t="str">
        <f t="shared" ref="L2406:L2469" si="257">A2406</f>
        <v>THỰC PHẨM</v>
      </c>
    </row>
    <row r="2407" spans="1:12">
      <c r="A2407" t="s">
        <v>27</v>
      </c>
      <c r="B2407" t="s">
        <v>846</v>
      </c>
      <c r="C2407" t="s">
        <v>847</v>
      </c>
      <c r="D2407" t="s">
        <v>848</v>
      </c>
      <c r="E2407">
        <v>130000</v>
      </c>
      <c r="F2407">
        <v>-1</v>
      </c>
      <c r="G2407">
        <v>0</v>
      </c>
      <c r="H2407">
        <v>1</v>
      </c>
      <c r="J2407" t="s">
        <v>6362</v>
      </c>
      <c r="K2407" t="str">
        <f t="shared" si="256"/>
        <v>154569</v>
      </c>
      <c r="L2407" t="str">
        <f t="shared" si="257"/>
        <v>THỰC PHẨM</v>
      </c>
    </row>
    <row r="2408" spans="1:12">
      <c r="A2408" t="s">
        <v>27</v>
      </c>
      <c r="B2408" t="s">
        <v>846</v>
      </c>
      <c r="C2408" t="s">
        <v>847</v>
      </c>
      <c r="D2408" t="s">
        <v>848</v>
      </c>
      <c r="E2408">
        <v>130000</v>
      </c>
      <c r="F2408">
        <v>-1</v>
      </c>
      <c r="G2408">
        <v>0</v>
      </c>
      <c r="H2408">
        <v>1</v>
      </c>
      <c r="J2408" t="s">
        <v>6362</v>
      </c>
      <c r="K2408" t="str">
        <f t="shared" si="256"/>
        <v>154569</v>
      </c>
      <c r="L2408" t="str">
        <f t="shared" si="257"/>
        <v>THỰC PHẨM</v>
      </c>
    </row>
    <row r="2409" spans="1:12">
      <c r="A2409" t="s">
        <v>27</v>
      </c>
      <c r="B2409" t="s">
        <v>846</v>
      </c>
      <c r="C2409" t="s">
        <v>847</v>
      </c>
      <c r="D2409" t="s">
        <v>848</v>
      </c>
      <c r="E2409">
        <v>130000</v>
      </c>
      <c r="F2409">
        <v>26</v>
      </c>
      <c r="G2409">
        <v>25</v>
      </c>
      <c r="H2409">
        <v>-1</v>
      </c>
      <c r="J2409" t="s">
        <v>6362</v>
      </c>
      <c r="K2409" t="str">
        <f t="shared" si="256"/>
        <v>154569</v>
      </c>
      <c r="L2409" t="str">
        <f t="shared" si="257"/>
        <v>THỰC PHẨM</v>
      </c>
    </row>
    <row r="2410" spans="1:12">
      <c r="A2410" t="s">
        <v>27</v>
      </c>
      <c r="B2410" t="s">
        <v>846</v>
      </c>
      <c r="C2410" t="s">
        <v>847</v>
      </c>
      <c r="D2410" t="s">
        <v>848</v>
      </c>
      <c r="E2410">
        <v>130000</v>
      </c>
      <c r="F2410">
        <v>18</v>
      </c>
      <c r="G2410">
        <v>17</v>
      </c>
      <c r="H2410">
        <v>-1</v>
      </c>
      <c r="J2410" t="s">
        <v>6362</v>
      </c>
      <c r="K2410" t="str">
        <f t="shared" si="256"/>
        <v>154569</v>
      </c>
      <c r="L2410" t="str">
        <f t="shared" si="257"/>
        <v>THỰC PHẨM</v>
      </c>
    </row>
    <row r="2411" spans="1:12">
      <c r="A2411" t="s">
        <v>27</v>
      </c>
      <c r="B2411" t="s">
        <v>846</v>
      </c>
      <c r="C2411" t="s">
        <v>847</v>
      </c>
      <c r="D2411" t="s">
        <v>848</v>
      </c>
      <c r="E2411">
        <v>130000</v>
      </c>
      <c r="F2411">
        <v>-2</v>
      </c>
      <c r="G2411">
        <v>0</v>
      </c>
      <c r="H2411">
        <v>2</v>
      </c>
      <c r="J2411" t="s">
        <v>6362</v>
      </c>
      <c r="K2411" t="str">
        <f t="shared" si="256"/>
        <v>154569</v>
      </c>
      <c r="L2411" t="str">
        <f t="shared" si="257"/>
        <v>THỰC PHẨM</v>
      </c>
    </row>
    <row r="2412" spans="1:12">
      <c r="A2412" t="s">
        <v>27</v>
      </c>
      <c r="B2412" t="s">
        <v>846</v>
      </c>
      <c r="C2412" t="s">
        <v>847</v>
      </c>
      <c r="D2412" t="s">
        <v>848</v>
      </c>
      <c r="E2412">
        <v>130000</v>
      </c>
      <c r="F2412">
        <v>-6</v>
      </c>
      <c r="G2412">
        <v>0</v>
      </c>
      <c r="H2412">
        <v>6</v>
      </c>
      <c r="J2412" t="s">
        <v>6362</v>
      </c>
      <c r="K2412" t="str">
        <f t="shared" si="256"/>
        <v>154569</v>
      </c>
      <c r="L2412" t="str">
        <f t="shared" si="257"/>
        <v>THỰC PHẨM</v>
      </c>
    </row>
    <row r="2413" spans="1:12">
      <c r="A2413" t="s">
        <v>27</v>
      </c>
      <c r="B2413" t="s">
        <v>5527</v>
      </c>
      <c r="C2413" t="s">
        <v>5528</v>
      </c>
      <c r="D2413" t="s">
        <v>5529</v>
      </c>
      <c r="E2413">
        <v>130000</v>
      </c>
      <c r="F2413">
        <v>7</v>
      </c>
      <c r="G2413">
        <v>6</v>
      </c>
      <c r="H2413">
        <v>-1</v>
      </c>
      <c r="J2413" t="s">
        <v>6702</v>
      </c>
      <c r="K2413" t="str">
        <f t="shared" si="256"/>
        <v>154570</v>
      </c>
      <c r="L2413" t="str">
        <f t="shared" si="257"/>
        <v>THỰC PHẨM</v>
      </c>
    </row>
    <row r="2414" spans="1:12">
      <c r="A2414" t="s">
        <v>27</v>
      </c>
      <c r="B2414" t="s">
        <v>5527</v>
      </c>
      <c r="C2414" t="s">
        <v>5528</v>
      </c>
      <c r="D2414" t="s">
        <v>5529</v>
      </c>
      <c r="E2414">
        <v>130000</v>
      </c>
      <c r="F2414">
        <v>2</v>
      </c>
      <c r="G2414">
        <v>0</v>
      </c>
      <c r="H2414">
        <v>-2</v>
      </c>
      <c r="J2414" t="s">
        <v>6702</v>
      </c>
      <c r="K2414" t="str">
        <f t="shared" si="256"/>
        <v>154570</v>
      </c>
      <c r="L2414" t="str">
        <f t="shared" si="257"/>
        <v>THỰC PHẨM</v>
      </c>
    </row>
    <row r="2415" spans="1:12">
      <c r="A2415" t="s">
        <v>27</v>
      </c>
      <c r="B2415" t="s">
        <v>5527</v>
      </c>
      <c r="C2415" t="s">
        <v>5528</v>
      </c>
      <c r="D2415" t="s">
        <v>5529</v>
      </c>
      <c r="E2415">
        <v>130000</v>
      </c>
      <c r="F2415">
        <v>3</v>
      </c>
      <c r="G2415">
        <v>2</v>
      </c>
      <c r="H2415">
        <v>-1</v>
      </c>
      <c r="J2415" t="s">
        <v>6702</v>
      </c>
      <c r="K2415" t="str">
        <f t="shared" si="256"/>
        <v>154570</v>
      </c>
      <c r="L2415" t="str">
        <f t="shared" si="257"/>
        <v>THỰC PHẨM</v>
      </c>
    </row>
    <row r="2416" spans="1:12">
      <c r="A2416" t="s">
        <v>27</v>
      </c>
      <c r="B2416" t="s">
        <v>5527</v>
      </c>
      <c r="C2416" t="s">
        <v>5528</v>
      </c>
      <c r="D2416" t="s">
        <v>5529</v>
      </c>
      <c r="E2416">
        <v>130000</v>
      </c>
      <c r="F2416">
        <v>1</v>
      </c>
      <c r="G2416">
        <v>0</v>
      </c>
      <c r="H2416">
        <v>-1</v>
      </c>
      <c r="J2416" t="s">
        <v>6702</v>
      </c>
      <c r="K2416" t="str">
        <f t="shared" si="256"/>
        <v>154570</v>
      </c>
      <c r="L2416" t="str">
        <f t="shared" si="257"/>
        <v>THỰC PHẨM</v>
      </c>
    </row>
    <row r="2417" spans="1:12">
      <c r="A2417" t="s">
        <v>27</v>
      </c>
      <c r="B2417" t="s">
        <v>5527</v>
      </c>
      <c r="C2417" t="s">
        <v>5528</v>
      </c>
      <c r="D2417" t="s">
        <v>5529</v>
      </c>
      <c r="E2417">
        <v>130000</v>
      </c>
      <c r="F2417">
        <v>1</v>
      </c>
      <c r="G2417">
        <v>0</v>
      </c>
      <c r="H2417">
        <v>-1</v>
      </c>
      <c r="J2417" t="s">
        <v>6702</v>
      </c>
      <c r="K2417" t="str">
        <f t="shared" si="256"/>
        <v>154570</v>
      </c>
      <c r="L2417" t="str">
        <f t="shared" si="257"/>
        <v>THỰC PHẨM</v>
      </c>
    </row>
    <row r="2418" spans="1:12">
      <c r="A2418" t="s">
        <v>27</v>
      </c>
      <c r="B2418" t="s">
        <v>5527</v>
      </c>
      <c r="C2418" t="s">
        <v>5528</v>
      </c>
      <c r="D2418" t="s">
        <v>5529</v>
      </c>
      <c r="E2418">
        <v>130000</v>
      </c>
      <c r="F2418">
        <v>1</v>
      </c>
      <c r="G2418">
        <v>0</v>
      </c>
      <c r="H2418">
        <v>-1</v>
      </c>
      <c r="J2418" t="s">
        <v>6702</v>
      </c>
      <c r="K2418" t="str">
        <f t="shared" si="256"/>
        <v>154570</v>
      </c>
      <c r="L2418" t="str">
        <f t="shared" si="257"/>
        <v>THỰC PHẨM</v>
      </c>
    </row>
    <row r="2419" spans="1:12">
      <c r="A2419" t="s">
        <v>27</v>
      </c>
      <c r="B2419" t="s">
        <v>834</v>
      </c>
      <c r="C2419" t="s">
        <v>835</v>
      </c>
      <c r="D2419" t="s">
        <v>836</v>
      </c>
      <c r="E2419">
        <v>150000</v>
      </c>
      <c r="F2419">
        <v>2</v>
      </c>
      <c r="G2419">
        <v>28</v>
      </c>
      <c r="I2419">
        <v>26</v>
      </c>
      <c r="J2419">
        <v>46076</v>
      </c>
      <c r="K2419" t="str">
        <f t="shared" si="256"/>
        <v>154587</v>
      </c>
      <c r="L2419" t="str">
        <f t="shared" si="257"/>
        <v>THỰC PHẨM</v>
      </c>
    </row>
    <row r="2420" spans="1:12">
      <c r="A2420" t="s">
        <v>27</v>
      </c>
      <c r="B2420" t="s">
        <v>834</v>
      </c>
      <c r="C2420" t="s">
        <v>835</v>
      </c>
      <c r="D2420" t="s">
        <v>836</v>
      </c>
      <c r="E2420">
        <v>150000</v>
      </c>
      <c r="F2420">
        <v>34</v>
      </c>
      <c r="G2420">
        <v>8</v>
      </c>
      <c r="H2420">
        <v>-26</v>
      </c>
      <c r="J2420">
        <v>46076</v>
      </c>
      <c r="K2420" t="str">
        <f t="shared" si="256"/>
        <v>154587</v>
      </c>
      <c r="L2420" t="str">
        <f t="shared" si="257"/>
        <v>THỰC PHẨM</v>
      </c>
    </row>
    <row r="2421" spans="1:12">
      <c r="A2421" t="s">
        <v>27</v>
      </c>
      <c r="B2421" t="s">
        <v>1151</v>
      </c>
      <c r="C2421" t="s">
        <v>1152</v>
      </c>
      <c r="D2421" t="s">
        <v>1153</v>
      </c>
      <c r="E2421">
        <v>140000</v>
      </c>
      <c r="F2421">
        <v>44</v>
      </c>
      <c r="G2421">
        <v>47</v>
      </c>
      <c r="I2421">
        <v>3</v>
      </c>
      <c r="J2421">
        <v>46091</v>
      </c>
      <c r="K2421" t="str">
        <f t="shared" si="256"/>
        <v>154597</v>
      </c>
      <c r="L2421" t="str">
        <f t="shared" si="257"/>
        <v>THỰC PHẨM</v>
      </c>
    </row>
    <row r="2422" spans="1:12">
      <c r="A2422" t="s">
        <v>27</v>
      </c>
      <c r="B2422" t="s">
        <v>1151</v>
      </c>
      <c r="C2422" t="s">
        <v>1152</v>
      </c>
      <c r="D2422" t="s">
        <v>1153</v>
      </c>
      <c r="E2422">
        <v>140000</v>
      </c>
      <c r="F2422">
        <v>47</v>
      </c>
      <c r="G2422">
        <v>44</v>
      </c>
      <c r="H2422">
        <v>-3</v>
      </c>
      <c r="J2422">
        <v>46091</v>
      </c>
      <c r="K2422" t="str">
        <f t="shared" si="256"/>
        <v>154597</v>
      </c>
      <c r="L2422" t="str">
        <f t="shared" si="257"/>
        <v>THỰC PHẨM</v>
      </c>
    </row>
    <row r="2423" spans="1:12">
      <c r="A2423" t="s">
        <v>27</v>
      </c>
      <c r="B2423" t="s">
        <v>1058</v>
      </c>
      <c r="C2423" t="s">
        <v>1059</v>
      </c>
      <c r="D2423" t="s">
        <v>1060</v>
      </c>
      <c r="E2423">
        <v>58000</v>
      </c>
      <c r="F2423">
        <v>0</v>
      </c>
      <c r="G2423">
        <v>11</v>
      </c>
      <c r="I2423">
        <v>11</v>
      </c>
      <c r="J2423" t="s">
        <v>6348</v>
      </c>
      <c r="K2423" t="str">
        <f t="shared" si="256"/>
        <v>154599</v>
      </c>
      <c r="L2423" t="str">
        <f t="shared" si="257"/>
        <v>THỰC PHẨM</v>
      </c>
    </row>
    <row r="2424" spans="1:12">
      <c r="A2424" t="s">
        <v>27</v>
      </c>
      <c r="B2424" t="s">
        <v>1058</v>
      </c>
      <c r="C2424" t="s">
        <v>1059</v>
      </c>
      <c r="D2424" t="s">
        <v>1060</v>
      </c>
      <c r="E2424">
        <v>58000</v>
      </c>
      <c r="F2424">
        <v>35</v>
      </c>
      <c r="G2424">
        <v>26</v>
      </c>
      <c r="H2424">
        <v>-9</v>
      </c>
      <c r="J2424" t="s">
        <v>6348</v>
      </c>
      <c r="K2424" t="str">
        <f t="shared" si="256"/>
        <v>154599</v>
      </c>
      <c r="L2424" t="str">
        <f t="shared" si="257"/>
        <v>THỰC PHẨM</v>
      </c>
    </row>
    <row r="2425" spans="1:12">
      <c r="A2425" t="s">
        <v>27</v>
      </c>
      <c r="B2425" t="s">
        <v>1058</v>
      </c>
      <c r="C2425" t="s">
        <v>1059</v>
      </c>
      <c r="D2425" t="s">
        <v>1060</v>
      </c>
      <c r="E2425">
        <v>58000</v>
      </c>
      <c r="F2425">
        <v>3</v>
      </c>
      <c r="G2425">
        <v>2</v>
      </c>
      <c r="H2425">
        <v>-1</v>
      </c>
      <c r="J2425" t="s">
        <v>6348</v>
      </c>
      <c r="K2425" t="str">
        <f t="shared" si="256"/>
        <v>154599</v>
      </c>
      <c r="L2425" t="str">
        <f t="shared" si="257"/>
        <v>THỰC PHẨM</v>
      </c>
    </row>
    <row r="2426" spans="1:12">
      <c r="A2426" t="s">
        <v>27</v>
      </c>
      <c r="B2426" t="s">
        <v>1058</v>
      </c>
      <c r="C2426" t="s">
        <v>1059</v>
      </c>
      <c r="D2426" t="s">
        <v>1060</v>
      </c>
      <c r="E2426">
        <v>58000</v>
      </c>
      <c r="F2426">
        <v>2</v>
      </c>
      <c r="G2426">
        <v>1</v>
      </c>
      <c r="H2426">
        <v>-1</v>
      </c>
      <c r="J2426" t="s">
        <v>6348</v>
      </c>
      <c r="K2426" t="str">
        <f t="shared" si="256"/>
        <v>154599</v>
      </c>
      <c r="L2426" t="str">
        <f t="shared" si="257"/>
        <v>THỰC PHẨM</v>
      </c>
    </row>
    <row r="2427" spans="1:12">
      <c r="A2427" t="s">
        <v>27</v>
      </c>
      <c r="B2427" t="s">
        <v>2237</v>
      </c>
      <c r="C2427" t="s">
        <v>2238</v>
      </c>
      <c r="D2427" t="s">
        <v>2239</v>
      </c>
      <c r="E2427">
        <v>58000</v>
      </c>
      <c r="F2427">
        <v>6</v>
      </c>
      <c r="G2427">
        <v>0</v>
      </c>
      <c r="I2427">
        <v>-6</v>
      </c>
      <c r="J2427" t="s">
        <v>6121</v>
      </c>
      <c r="K2427" t="str">
        <f t="shared" si="256"/>
        <v>154600</v>
      </c>
      <c r="L2427" t="str">
        <f t="shared" si="257"/>
        <v>THỰC PHẨM</v>
      </c>
    </row>
    <row r="2428" spans="1:12">
      <c r="A2428" t="s">
        <v>27</v>
      </c>
      <c r="B2428" t="s">
        <v>2237</v>
      </c>
      <c r="C2428" t="s">
        <v>2238</v>
      </c>
      <c r="D2428" t="s">
        <v>2239</v>
      </c>
      <c r="E2428">
        <v>58000</v>
      </c>
      <c r="F2428">
        <v>-9</v>
      </c>
      <c r="G2428">
        <v>0</v>
      </c>
      <c r="H2428">
        <v>9</v>
      </c>
      <c r="J2428" t="s">
        <v>6121</v>
      </c>
      <c r="K2428" t="str">
        <f t="shared" si="256"/>
        <v>154600</v>
      </c>
      <c r="L2428" t="str">
        <f t="shared" si="257"/>
        <v>THỰC PHẨM</v>
      </c>
    </row>
    <row r="2429" spans="1:12">
      <c r="A2429" t="s">
        <v>27</v>
      </c>
      <c r="B2429" t="s">
        <v>2237</v>
      </c>
      <c r="C2429" t="s">
        <v>2238</v>
      </c>
      <c r="D2429" t="s">
        <v>2239</v>
      </c>
      <c r="E2429">
        <v>58000</v>
      </c>
      <c r="F2429">
        <v>-3</v>
      </c>
      <c r="G2429">
        <v>0</v>
      </c>
      <c r="H2429">
        <v>3</v>
      </c>
      <c r="J2429" t="s">
        <v>6121</v>
      </c>
      <c r="K2429" t="str">
        <f t="shared" si="256"/>
        <v>154600</v>
      </c>
      <c r="L2429" t="str">
        <f t="shared" si="257"/>
        <v>THỰC PHẨM</v>
      </c>
    </row>
    <row r="2430" spans="1:12">
      <c r="A2430" t="s">
        <v>27</v>
      </c>
      <c r="B2430" t="s">
        <v>2237</v>
      </c>
      <c r="C2430" t="s">
        <v>2238</v>
      </c>
      <c r="D2430" t="s">
        <v>2239</v>
      </c>
      <c r="E2430">
        <v>58000</v>
      </c>
      <c r="F2430">
        <v>14</v>
      </c>
      <c r="G2430">
        <v>13</v>
      </c>
      <c r="H2430">
        <v>-1</v>
      </c>
      <c r="J2430" t="s">
        <v>6121</v>
      </c>
      <c r="K2430" t="str">
        <f t="shared" si="256"/>
        <v>154600</v>
      </c>
      <c r="L2430" t="str">
        <f t="shared" si="257"/>
        <v>THỰC PHẨM</v>
      </c>
    </row>
    <row r="2431" spans="1:12">
      <c r="A2431" t="s">
        <v>27</v>
      </c>
      <c r="B2431" t="s">
        <v>2237</v>
      </c>
      <c r="C2431" t="s">
        <v>2238</v>
      </c>
      <c r="D2431" t="s">
        <v>2239</v>
      </c>
      <c r="E2431">
        <v>58000</v>
      </c>
      <c r="F2431">
        <v>1</v>
      </c>
      <c r="G2431">
        <v>0</v>
      </c>
      <c r="H2431">
        <v>-1</v>
      </c>
      <c r="J2431" t="s">
        <v>6121</v>
      </c>
      <c r="K2431" t="str">
        <f t="shared" si="256"/>
        <v>154600</v>
      </c>
      <c r="L2431" t="str">
        <f t="shared" si="257"/>
        <v>THỰC PHẨM</v>
      </c>
    </row>
    <row r="2432" spans="1:12">
      <c r="A2432" t="s">
        <v>27</v>
      </c>
      <c r="B2432" t="s">
        <v>2237</v>
      </c>
      <c r="C2432" t="s">
        <v>2238</v>
      </c>
      <c r="D2432" t="s">
        <v>2239</v>
      </c>
      <c r="E2432">
        <v>58000</v>
      </c>
      <c r="F2432">
        <v>12</v>
      </c>
      <c r="G2432">
        <v>11</v>
      </c>
      <c r="H2432">
        <v>-1</v>
      </c>
      <c r="J2432" t="s">
        <v>6121</v>
      </c>
      <c r="K2432" t="str">
        <f t="shared" si="256"/>
        <v>154600</v>
      </c>
      <c r="L2432" t="str">
        <f t="shared" si="257"/>
        <v>THỰC PHẨM</v>
      </c>
    </row>
    <row r="2433" spans="1:12">
      <c r="A2433" t="s">
        <v>27</v>
      </c>
      <c r="B2433" t="s">
        <v>2237</v>
      </c>
      <c r="C2433" t="s">
        <v>2238</v>
      </c>
      <c r="D2433" t="s">
        <v>2239</v>
      </c>
      <c r="E2433">
        <v>58000</v>
      </c>
      <c r="F2433">
        <v>1</v>
      </c>
      <c r="G2433">
        <v>0</v>
      </c>
      <c r="H2433">
        <v>-1</v>
      </c>
      <c r="J2433" t="s">
        <v>6121</v>
      </c>
      <c r="K2433" t="str">
        <f t="shared" si="256"/>
        <v>154600</v>
      </c>
      <c r="L2433" t="str">
        <f t="shared" si="257"/>
        <v>THỰC PHẨM</v>
      </c>
    </row>
    <row r="2434" spans="1:12">
      <c r="A2434" t="s">
        <v>27</v>
      </c>
      <c r="B2434" t="s">
        <v>2237</v>
      </c>
      <c r="C2434" t="s">
        <v>2238</v>
      </c>
      <c r="D2434" t="s">
        <v>2239</v>
      </c>
      <c r="E2434">
        <v>58000</v>
      </c>
      <c r="F2434">
        <v>1</v>
      </c>
      <c r="G2434">
        <v>0</v>
      </c>
      <c r="H2434">
        <v>-1</v>
      </c>
      <c r="J2434" t="s">
        <v>6121</v>
      </c>
      <c r="K2434" t="str">
        <f t="shared" si="256"/>
        <v>154600</v>
      </c>
      <c r="L2434" t="str">
        <f t="shared" si="257"/>
        <v>THỰC PHẨM</v>
      </c>
    </row>
    <row r="2435" spans="1:12">
      <c r="A2435" t="s">
        <v>27</v>
      </c>
      <c r="B2435" t="s">
        <v>2237</v>
      </c>
      <c r="C2435" t="s">
        <v>2238</v>
      </c>
      <c r="D2435" t="s">
        <v>2239</v>
      </c>
      <c r="E2435">
        <v>58000</v>
      </c>
      <c r="F2435">
        <v>9</v>
      </c>
      <c r="G2435">
        <v>8</v>
      </c>
      <c r="H2435">
        <v>-1</v>
      </c>
      <c r="J2435" t="s">
        <v>6121</v>
      </c>
      <c r="K2435" t="str">
        <f t="shared" si="256"/>
        <v>154600</v>
      </c>
      <c r="L2435" t="str">
        <f t="shared" si="257"/>
        <v>THỰC PHẨM</v>
      </c>
    </row>
    <row r="2436" spans="1:12">
      <c r="A2436" t="s">
        <v>27</v>
      </c>
      <c r="B2436" t="s">
        <v>2237</v>
      </c>
      <c r="C2436" t="s">
        <v>2238</v>
      </c>
      <c r="D2436" t="s">
        <v>2239</v>
      </c>
      <c r="E2436">
        <v>58000</v>
      </c>
      <c r="F2436">
        <v>2</v>
      </c>
      <c r="G2436">
        <v>0</v>
      </c>
      <c r="H2436">
        <v>-2</v>
      </c>
      <c r="J2436" t="s">
        <v>6121</v>
      </c>
      <c r="K2436" t="str">
        <f t="shared" si="256"/>
        <v>154600</v>
      </c>
      <c r="L2436" t="str">
        <f t="shared" si="257"/>
        <v>THỰC PHẨM</v>
      </c>
    </row>
    <row r="2437" spans="1:12">
      <c r="A2437" t="s">
        <v>27</v>
      </c>
      <c r="B2437" t="s">
        <v>5254</v>
      </c>
      <c r="C2437" t="s">
        <v>5244</v>
      </c>
      <c r="D2437" t="s">
        <v>5255</v>
      </c>
      <c r="E2437">
        <v>58000</v>
      </c>
      <c r="F2437">
        <v>23</v>
      </c>
      <c r="G2437">
        <v>20</v>
      </c>
      <c r="H2437">
        <v>-3</v>
      </c>
      <c r="J2437" t="s">
        <v>6673</v>
      </c>
      <c r="K2437" t="str">
        <f t="shared" si="256"/>
        <v>154601</v>
      </c>
      <c r="L2437" t="str">
        <f t="shared" si="257"/>
        <v>THỰC PHẨM</v>
      </c>
    </row>
    <row r="2438" spans="1:12">
      <c r="A2438" t="s">
        <v>27</v>
      </c>
      <c r="B2438" t="s">
        <v>5254</v>
      </c>
      <c r="C2438" t="s">
        <v>5244</v>
      </c>
      <c r="D2438" t="s">
        <v>5255</v>
      </c>
      <c r="E2438">
        <v>58000</v>
      </c>
      <c r="F2438">
        <v>-1</v>
      </c>
      <c r="G2438">
        <v>0</v>
      </c>
      <c r="H2438">
        <v>1</v>
      </c>
      <c r="J2438" t="s">
        <v>6673</v>
      </c>
      <c r="K2438" t="str">
        <f t="shared" si="256"/>
        <v>154601</v>
      </c>
      <c r="L2438" t="str">
        <f t="shared" si="257"/>
        <v>THỰC PHẨM</v>
      </c>
    </row>
    <row r="2439" spans="1:12">
      <c r="A2439" t="s">
        <v>27</v>
      </c>
      <c r="B2439" t="s">
        <v>5254</v>
      </c>
      <c r="C2439" t="s">
        <v>5244</v>
      </c>
      <c r="D2439" t="s">
        <v>5255</v>
      </c>
      <c r="E2439">
        <v>58000</v>
      </c>
      <c r="F2439">
        <v>-1</v>
      </c>
      <c r="G2439">
        <v>0</v>
      </c>
      <c r="H2439">
        <v>1</v>
      </c>
      <c r="J2439" t="s">
        <v>6673</v>
      </c>
      <c r="K2439" t="str">
        <f t="shared" si="256"/>
        <v>154601</v>
      </c>
      <c r="L2439" t="str">
        <f t="shared" si="257"/>
        <v>THỰC PHẨM</v>
      </c>
    </row>
    <row r="2440" spans="1:12">
      <c r="A2440" t="s">
        <v>27</v>
      </c>
      <c r="B2440" t="s">
        <v>5254</v>
      </c>
      <c r="C2440" t="s">
        <v>5244</v>
      </c>
      <c r="D2440" t="s">
        <v>5255</v>
      </c>
      <c r="E2440">
        <v>58000</v>
      </c>
      <c r="F2440">
        <v>-1</v>
      </c>
      <c r="G2440">
        <v>0</v>
      </c>
      <c r="H2440">
        <v>1</v>
      </c>
      <c r="J2440" t="s">
        <v>6673</v>
      </c>
      <c r="K2440" t="str">
        <f t="shared" si="256"/>
        <v>154601</v>
      </c>
      <c r="L2440" t="str">
        <f t="shared" si="257"/>
        <v>THỰC PHẨM</v>
      </c>
    </row>
    <row r="2441" spans="1:12">
      <c r="A2441" t="s">
        <v>27</v>
      </c>
      <c r="B2441" t="s">
        <v>5254</v>
      </c>
      <c r="C2441" t="s">
        <v>5244</v>
      </c>
      <c r="D2441" t="s">
        <v>5255</v>
      </c>
      <c r="E2441">
        <v>58000</v>
      </c>
      <c r="F2441">
        <v>-1</v>
      </c>
      <c r="G2441">
        <v>0</v>
      </c>
      <c r="H2441">
        <v>1</v>
      </c>
      <c r="J2441" t="s">
        <v>6673</v>
      </c>
      <c r="K2441" t="str">
        <f t="shared" si="256"/>
        <v>154601</v>
      </c>
      <c r="L2441" t="str">
        <f t="shared" si="257"/>
        <v>THỰC PHẨM</v>
      </c>
    </row>
    <row r="2442" spans="1:12">
      <c r="A2442" t="s">
        <v>27</v>
      </c>
      <c r="B2442" t="s">
        <v>5254</v>
      </c>
      <c r="C2442" t="s">
        <v>5244</v>
      </c>
      <c r="D2442" t="s">
        <v>5255</v>
      </c>
      <c r="E2442">
        <v>58000</v>
      </c>
      <c r="F2442">
        <v>-1</v>
      </c>
      <c r="G2442">
        <v>0</v>
      </c>
      <c r="H2442">
        <v>1</v>
      </c>
      <c r="J2442" t="s">
        <v>6673</v>
      </c>
      <c r="K2442" t="str">
        <f t="shared" si="256"/>
        <v>154601</v>
      </c>
      <c r="L2442" t="str">
        <f t="shared" si="257"/>
        <v>THỰC PHẨM</v>
      </c>
    </row>
    <row r="2443" spans="1:12">
      <c r="A2443" t="s">
        <v>27</v>
      </c>
      <c r="B2443" t="s">
        <v>5254</v>
      </c>
      <c r="C2443" t="s">
        <v>5244</v>
      </c>
      <c r="D2443" t="s">
        <v>5255</v>
      </c>
      <c r="E2443">
        <v>58000</v>
      </c>
      <c r="F2443">
        <v>-1</v>
      </c>
      <c r="G2443">
        <v>0</v>
      </c>
      <c r="H2443">
        <v>1</v>
      </c>
      <c r="J2443" t="s">
        <v>6673</v>
      </c>
      <c r="K2443" t="str">
        <f t="shared" si="256"/>
        <v>154601</v>
      </c>
      <c r="L2443" t="str">
        <f t="shared" si="257"/>
        <v>THỰC PHẨM</v>
      </c>
    </row>
    <row r="2444" spans="1:12">
      <c r="A2444" t="s">
        <v>27</v>
      </c>
      <c r="B2444" t="s">
        <v>5254</v>
      </c>
      <c r="C2444" t="s">
        <v>5244</v>
      </c>
      <c r="D2444" t="s">
        <v>5255</v>
      </c>
      <c r="E2444">
        <v>58000</v>
      </c>
      <c r="F2444">
        <v>-1</v>
      </c>
      <c r="G2444">
        <v>0</v>
      </c>
      <c r="H2444">
        <v>1</v>
      </c>
      <c r="J2444" t="s">
        <v>6673</v>
      </c>
      <c r="K2444" t="str">
        <f t="shared" si="256"/>
        <v>154601</v>
      </c>
      <c r="L2444" t="str">
        <f t="shared" si="257"/>
        <v>THỰC PHẨM</v>
      </c>
    </row>
    <row r="2445" spans="1:12">
      <c r="A2445" t="s">
        <v>27</v>
      </c>
      <c r="B2445" t="s">
        <v>5254</v>
      </c>
      <c r="C2445" t="s">
        <v>5244</v>
      </c>
      <c r="D2445" t="s">
        <v>5255</v>
      </c>
      <c r="E2445">
        <v>58000</v>
      </c>
      <c r="F2445">
        <v>-1</v>
      </c>
      <c r="G2445">
        <v>0</v>
      </c>
      <c r="H2445">
        <v>1</v>
      </c>
      <c r="J2445" t="s">
        <v>6673</v>
      </c>
      <c r="K2445" t="str">
        <f t="shared" si="256"/>
        <v>154601</v>
      </c>
      <c r="L2445" t="str">
        <f t="shared" si="257"/>
        <v>THỰC PHẨM</v>
      </c>
    </row>
    <row r="2446" spans="1:12">
      <c r="A2446" t="s">
        <v>27</v>
      </c>
      <c r="B2446" t="s">
        <v>2249</v>
      </c>
      <c r="C2446" t="s">
        <v>2250</v>
      </c>
      <c r="D2446" t="s">
        <v>2251</v>
      </c>
      <c r="E2446">
        <v>120000</v>
      </c>
      <c r="F2446">
        <v>3</v>
      </c>
      <c r="G2446">
        <v>1</v>
      </c>
      <c r="I2446">
        <v>-2</v>
      </c>
      <c r="J2446" t="s">
        <v>6150</v>
      </c>
      <c r="K2446" t="str">
        <f t="shared" si="256"/>
        <v>154606</v>
      </c>
      <c r="L2446" t="str">
        <f t="shared" si="257"/>
        <v>THỰC PHẨM</v>
      </c>
    </row>
    <row r="2447" spans="1:12">
      <c r="A2447" t="s">
        <v>27</v>
      </c>
      <c r="B2447" t="s">
        <v>2249</v>
      </c>
      <c r="C2447" t="s">
        <v>2250</v>
      </c>
      <c r="D2447" t="s">
        <v>2251</v>
      </c>
      <c r="E2447">
        <v>120000</v>
      </c>
      <c r="F2447">
        <v>1</v>
      </c>
      <c r="G2447">
        <v>0</v>
      </c>
      <c r="H2447">
        <v>-1</v>
      </c>
      <c r="J2447" t="s">
        <v>6150</v>
      </c>
      <c r="K2447" t="str">
        <f t="shared" si="256"/>
        <v>154606</v>
      </c>
      <c r="L2447" t="str">
        <f t="shared" si="257"/>
        <v>THỰC PHẨM</v>
      </c>
    </row>
    <row r="2448" spans="1:12">
      <c r="A2448" t="s">
        <v>27</v>
      </c>
      <c r="B2448" t="s">
        <v>2249</v>
      </c>
      <c r="C2448" t="s">
        <v>2250</v>
      </c>
      <c r="D2448" t="s">
        <v>2251</v>
      </c>
      <c r="E2448">
        <v>120000</v>
      </c>
      <c r="F2448">
        <v>2</v>
      </c>
      <c r="G2448">
        <v>0</v>
      </c>
      <c r="H2448">
        <v>-2</v>
      </c>
      <c r="J2448" t="s">
        <v>6150</v>
      </c>
      <c r="K2448" t="str">
        <f t="shared" si="256"/>
        <v>154606</v>
      </c>
      <c r="L2448" t="str">
        <f t="shared" si="257"/>
        <v>THỰC PHẨM</v>
      </c>
    </row>
    <row r="2449" spans="1:12">
      <c r="A2449" t="s">
        <v>27</v>
      </c>
      <c r="B2449" t="s">
        <v>1485</v>
      </c>
      <c r="C2449" t="s">
        <v>1486</v>
      </c>
      <c r="D2449" t="s">
        <v>1487</v>
      </c>
      <c r="E2449">
        <v>25000</v>
      </c>
      <c r="F2449">
        <v>0</v>
      </c>
      <c r="G2449">
        <v>4</v>
      </c>
      <c r="I2449">
        <v>4</v>
      </c>
      <c r="J2449">
        <v>46121</v>
      </c>
      <c r="K2449" t="str">
        <f t="shared" si="256"/>
        <v>154614</v>
      </c>
      <c r="L2449" t="str">
        <f t="shared" si="257"/>
        <v>THỰC PHẨM</v>
      </c>
    </row>
    <row r="2450" spans="1:12">
      <c r="A2450" t="s">
        <v>27</v>
      </c>
      <c r="B2450" t="s">
        <v>1485</v>
      </c>
      <c r="C2450" t="s">
        <v>1486</v>
      </c>
      <c r="D2450" t="s">
        <v>1487</v>
      </c>
      <c r="E2450">
        <v>25000</v>
      </c>
      <c r="F2450">
        <v>9</v>
      </c>
      <c r="G2450">
        <v>8</v>
      </c>
      <c r="H2450">
        <v>-1</v>
      </c>
      <c r="J2450">
        <v>46121</v>
      </c>
      <c r="K2450" t="str">
        <f t="shared" si="256"/>
        <v>154614</v>
      </c>
      <c r="L2450" t="str">
        <f t="shared" si="257"/>
        <v>THỰC PHẨM</v>
      </c>
    </row>
    <row r="2451" spans="1:12">
      <c r="A2451" t="s">
        <v>27</v>
      </c>
      <c r="B2451" t="s">
        <v>1485</v>
      </c>
      <c r="C2451" t="s">
        <v>1486</v>
      </c>
      <c r="D2451" t="s">
        <v>1487</v>
      </c>
      <c r="E2451">
        <v>25000</v>
      </c>
      <c r="F2451">
        <v>9</v>
      </c>
      <c r="G2451">
        <v>6</v>
      </c>
      <c r="H2451">
        <v>-3</v>
      </c>
      <c r="J2451">
        <v>46121</v>
      </c>
      <c r="K2451" t="str">
        <f t="shared" si="256"/>
        <v>154614</v>
      </c>
      <c r="L2451" t="str">
        <f t="shared" si="257"/>
        <v>THỰC PHẨM</v>
      </c>
    </row>
    <row r="2452" spans="1:12">
      <c r="A2452" t="s">
        <v>27</v>
      </c>
      <c r="B2452" t="s">
        <v>1470</v>
      </c>
      <c r="C2452" t="s">
        <v>1471</v>
      </c>
      <c r="D2452" t="s">
        <v>1472</v>
      </c>
      <c r="E2452">
        <v>115000</v>
      </c>
      <c r="F2452">
        <v>3</v>
      </c>
      <c r="G2452">
        <v>4</v>
      </c>
      <c r="I2452">
        <v>1</v>
      </c>
      <c r="J2452">
        <v>46119.442986111113</v>
      </c>
      <c r="K2452" t="str">
        <f t="shared" si="256"/>
        <v>154617</v>
      </c>
      <c r="L2452" t="str">
        <f t="shared" si="257"/>
        <v>THỰC PHẨM</v>
      </c>
    </row>
    <row r="2453" spans="1:12">
      <c r="A2453" t="s">
        <v>27</v>
      </c>
      <c r="B2453" t="s">
        <v>1470</v>
      </c>
      <c r="C2453" t="s">
        <v>1471</v>
      </c>
      <c r="D2453" t="s">
        <v>1472</v>
      </c>
      <c r="E2453">
        <v>115000</v>
      </c>
      <c r="F2453">
        <v>1</v>
      </c>
      <c r="G2453">
        <v>0</v>
      </c>
      <c r="H2453">
        <v>-1</v>
      </c>
      <c r="J2453">
        <v>46119.442986111113</v>
      </c>
      <c r="K2453" t="str">
        <f t="shared" si="256"/>
        <v>154617</v>
      </c>
      <c r="L2453" t="str">
        <f t="shared" si="257"/>
        <v>THỰC PHẨM</v>
      </c>
    </row>
    <row r="2454" spans="1:12">
      <c r="A2454" t="s">
        <v>27</v>
      </c>
      <c r="B2454" t="s">
        <v>3381</v>
      </c>
      <c r="C2454" t="s">
        <v>3382</v>
      </c>
      <c r="D2454" t="s">
        <v>3383</v>
      </c>
      <c r="E2454">
        <v>185000</v>
      </c>
      <c r="F2454">
        <v>1</v>
      </c>
      <c r="G2454">
        <v>0</v>
      </c>
      <c r="H2454">
        <v>-1</v>
      </c>
      <c r="J2454" t="s">
        <v>6748</v>
      </c>
      <c r="K2454" t="str">
        <f t="shared" si="256"/>
        <v>154639</v>
      </c>
      <c r="L2454" t="str">
        <f t="shared" si="257"/>
        <v>THỰC PHẨM</v>
      </c>
    </row>
    <row r="2455" spans="1:12">
      <c r="A2455" t="s">
        <v>27</v>
      </c>
      <c r="B2455" t="s">
        <v>3381</v>
      </c>
      <c r="C2455" t="s">
        <v>3382</v>
      </c>
      <c r="D2455" t="s">
        <v>3383</v>
      </c>
      <c r="E2455">
        <v>185000</v>
      </c>
      <c r="F2455">
        <v>21</v>
      </c>
      <c r="G2455">
        <v>20</v>
      </c>
      <c r="H2455">
        <v>-1</v>
      </c>
      <c r="J2455" t="s">
        <v>6748</v>
      </c>
      <c r="K2455" t="str">
        <f t="shared" si="256"/>
        <v>154639</v>
      </c>
      <c r="L2455" t="str">
        <f t="shared" si="257"/>
        <v>THỰC PHẨM</v>
      </c>
    </row>
    <row r="2456" spans="1:12">
      <c r="A2456" t="s">
        <v>27</v>
      </c>
      <c r="B2456" t="s">
        <v>3218</v>
      </c>
      <c r="C2456" t="s">
        <v>3219</v>
      </c>
      <c r="D2456" t="s">
        <v>3220</v>
      </c>
      <c r="E2456">
        <v>90000</v>
      </c>
      <c r="F2456">
        <v>3</v>
      </c>
      <c r="G2456">
        <v>0</v>
      </c>
      <c r="I2456">
        <v>-3</v>
      </c>
      <c r="J2456">
        <v>46153</v>
      </c>
      <c r="K2456" t="str">
        <f t="shared" si="256"/>
        <v>154671</v>
      </c>
      <c r="L2456" t="str">
        <f t="shared" si="257"/>
        <v>THỰC PHẨM</v>
      </c>
    </row>
    <row r="2457" spans="1:12">
      <c r="A2457" t="s">
        <v>27</v>
      </c>
      <c r="B2457" t="s">
        <v>3218</v>
      </c>
      <c r="C2457" t="s">
        <v>3219</v>
      </c>
      <c r="D2457" t="s">
        <v>3220</v>
      </c>
      <c r="E2457">
        <v>90000</v>
      </c>
      <c r="F2457">
        <v>4</v>
      </c>
      <c r="G2457">
        <v>3</v>
      </c>
      <c r="H2457">
        <v>-1</v>
      </c>
      <c r="J2457">
        <v>46153</v>
      </c>
      <c r="K2457" t="str">
        <f t="shared" si="256"/>
        <v>154671</v>
      </c>
      <c r="L2457" t="str">
        <f t="shared" si="257"/>
        <v>THỰC PHẨM</v>
      </c>
    </row>
    <row r="2458" spans="1:12">
      <c r="A2458" t="s">
        <v>33</v>
      </c>
      <c r="B2458" t="s">
        <v>3919</v>
      </c>
      <c r="C2458" t="s">
        <v>3912</v>
      </c>
      <c r="D2458" t="s">
        <v>3920</v>
      </c>
      <c r="E2458">
        <v>1550000</v>
      </c>
      <c r="F2458">
        <v>2</v>
      </c>
      <c r="G2458">
        <v>1</v>
      </c>
      <c r="H2458">
        <v>-1</v>
      </c>
      <c r="J2458" t="s">
        <v>6423</v>
      </c>
      <c r="K2458" t="str">
        <f t="shared" si="256"/>
        <v>160336</v>
      </c>
      <c r="L2458" t="str">
        <f t="shared" si="257"/>
        <v>NHÀ CỬA ĐỜI SỐNG</v>
      </c>
    </row>
    <row r="2459" spans="1:12">
      <c r="A2459" t="s">
        <v>33</v>
      </c>
      <c r="B2459" t="s">
        <v>3919</v>
      </c>
      <c r="C2459" t="s">
        <v>3912</v>
      </c>
      <c r="D2459" t="s">
        <v>3920</v>
      </c>
      <c r="E2459">
        <v>1550000</v>
      </c>
      <c r="F2459">
        <v>2</v>
      </c>
      <c r="G2459">
        <v>1</v>
      </c>
      <c r="H2459">
        <v>-1</v>
      </c>
      <c r="J2459" t="s">
        <v>6423</v>
      </c>
      <c r="K2459" t="str">
        <f t="shared" si="256"/>
        <v>160336</v>
      </c>
      <c r="L2459" t="str">
        <f t="shared" si="257"/>
        <v>NHÀ CỬA ĐỜI SỐNG</v>
      </c>
    </row>
    <row r="2460" spans="1:12">
      <c r="A2460" t="s">
        <v>33</v>
      </c>
      <c r="B2460" t="s">
        <v>3919</v>
      </c>
      <c r="C2460" t="s">
        <v>3912</v>
      </c>
      <c r="D2460" t="s">
        <v>3920</v>
      </c>
      <c r="E2460">
        <v>1550000</v>
      </c>
      <c r="F2460">
        <v>1</v>
      </c>
      <c r="G2460">
        <v>0</v>
      </c>
      <c r="H2460">
        <v>-1</v>
      </c>
      <c r="J2460" t="s">
        <v>6423</v>
      </c>
      <c r="K2460" t="str">
        <f t="shared" si="256"/>
        <v>160336</v>
      </c>
      <c r="L2460" t="str">
        <f t="shared" si="257"/>
        <v>NHÀ CỬA ĐỜI SỐNG</v>
      </c>
    </row>
    <row r="2461" spans="1:12">
      <c r="A2461" t="s">
        <v>135</v>
      </c>
      <c r="B2461" t="s">
        <v>5356</v>
      </c>
      <c r="C2461" t="s">
        <v>5357</v>
      </c>
      <c r="D2461" t="s">
        <v>5358</v>
      </c>
      <c r="E2461">
        <v>10000</v>
      </c>
      <c r="F2461">
        <v>-4</v>
      </c>
      <c r="G2461">
        <v>0</v>
      </c>
      <c r="H2461">
        <v>4</v>
      </c>
      <c r="J2461" t="s">
        <v>6683</v>
      </c>
      <c r="K2461" t="str">
        <f t="shared" si="256"/>
        <v>160344</v>
      </c>
      <c r="L2461" t="str">
        <f t="shared" si="257"/>
        <v>NGÀNH KHÁC</v>
      </c>
    </row>
    <row r="2462" spans="1:12">
      <c r="A2462" t="s">
        <v>135</v>
      </c>
      <c r="B2462" t="s">
        <v>5356</v>
      </c>
      <c r="C2462" t="s">
        <v>5357</v>
      </c>
      <c r="D2462" t="s">
        <v>5358</v>
      </c>
      <c r="E2462">
        <v>10000</v>
      </c>
      <c r="F2462">
        <v>-2</v>
      </c>
      <c r="G2462">
        <v>0</v>
      </c>
      <c r="H2462">
        <v>2</v>
      </c>
      <c r="J2462" t="s">
        <v>6683</v>
      </c>
      <c r="K2462" t="str">
        <f t="shared" si="256"/>
        <v>160344</v>
      </c>
      <c r="L2462" t="str">
        <f t="shared" si="257"/>
        <v>NGÀNH KHÁC</v>
      </c>
    </row>
    <row r="2463" spans="1:12">
      <c r="A2463" t="s">
        <v>3652</v>
      </c>
      <c r="B2463" t="s">
        <v>3693</v>
      </c>
      <c r="C2463" t="s">
        <v>3694</v>
      </c>
      <c r="D2463" t="s">
        <v>3695</v>
      </c>
      <c r="E2463">
        <v>15000</v>
      </c>
      <c r="F2463">
        <v>-32</v>
      </c>
      <c r="G2463">
        <v>0</v>
      </c>
      <c r="H2463">
        <v>32</v>
      </c>
      <c r="J2463" t="s">
        <v>6381</v>
      </c>
      <c r="K2463" t="str">
        <f t="shared" si="256"/>
        <v>160363</v>
      </c>
      <c r="L2463" t="str">
        <f t="shared" si="257"/>
        <v>VĂN PHÒNG PHẨM</v>
      </c>
    </row>
    <row r="2464" spans="1:12">
      <c r="A2464" t="s">
        <v>3652</v>
      </c>
      <c r="B2464" t="s">
        <v>3693</v>
      </c>
      <c r="C2464" t="s">
        <v>3694</v>
      </c>
      <c r="D2464" t="s">
        <v>3695</v>
      </c>
      <c r="E2464">
        <v>15000</v>
      </c>
      <c r="F2464">
        <v>-3</v>
      </c>
      <c r="G2464">
        <v>0</v>
      </c>
      <c r="H2464">
        <v>3</v>
      </c>
      <c r="J2464" t="s">
        <v>6381</v>
      </c>
      <c r="K2464" t="str">
        <f t="shared" si="256"/>
        <v>160363</v>
      </c>
      <c r="L2464" t="str">
        <f t="shared" si="257"/>
        <v>VĂN PHÒNG PHẨM</v>
      </c>
    </row>
    <row r="2465" spans="1:12">
      <c r="A2465" t="s">
        <v>3652</v>
      </c>
      <c r="B2465" t="s">
        <v>3693</v>
      </c>
      <c r="C2465" t="s">
        <v>3694</v>
      </c>
      <c r="D2465" t="s">
        <v>3695</v>
      </c>
      <c r="E2465">
        <v>15000</v>
      </c>
      <c r="F2465">
        <v>-1</v>
      </c>
      <c r="G2465">
        <v>0</v>
      </c>
      <c r="H2465">
        <v>1</v>
      </c>
      <c r="J2465" t="s">
        <v>6381</v>
      </c>
      <c r="K2465" t="str">
        <f t="shared" si="256"/>
        <v>160363</v>
      </c>
      <c r="L2465" t="str">
        <f t="shared" si="257"/>
        <v>VĂN PHÒNG PHẨM</v>
      </c>
    </row>
    <row r="2466" spans="1:12">
      <c r="A2466" t="s">
        <v>3652</v>
      </c>
      <c r="B2466" t="s">
        <v>3693</v>
      </c>
      <c r="C2466" t="s">
        <v>3694</v>
      </c>
      <c r="D2466" t="s">
        <v>3695</v>
      </c>
      <c r="E2466">
        <v>15000</v>
      </c>
      <c r="F2466">
        <v>-1</v>
      </c>
      <c r="G2466">
        <v>1</v>
      </c>
      <c r="H2466">
        <v>2</v>
      </c>
      <c r="J2466" t="s">
        <v>6381</v>
      </c>
      <c r="K2466" t="str">
        <f t="shared" si="256"/>
        <v>160363</v>
      </c>
      <c r="L2466" t="str">
        <f t="shared" si="257"/>
        <v>VĂN PHÒNG PHẨM</v>
      </c>
    </row>
    <row r="2467" spans="1:12">
      <c r="A2467" t="s">
        <v>3652</v>
      </c>
      <c r="B2467" t="s">
        <v>3693</v>
      </c>
      <c r="C2467" t="s">
        <v>3694</v>
      </c>
      <c r="D2467" t="s">
        <v>3695</v>
      </c>
      <c r="E2467">
        <v>15000</v>
      </c>
      <c r="F2467">
        <v>1</v>
      </c>
      <c r="G2467">
        <v>0</v>
      </c>
      <c r="H2467">
        <v>-1</v>
      </c>
      <c r="J2467" t="s">
        <v>6381</v>
      </c>
      <c r="K2467" t="str">
        <f t="shared" si="256"/>
        <v>160363</v>
      </c>
      <c r="L2467" t="str">
        <f t="shared" si="257"/>
        <v>VĂN PHÒNG PHẨM</v>
      </c>
    </row>
    <row r="2468" spans="1:12">
      <c r="A2468" t="s">
        <v>3652</v>
      </c>
      <c r="B2468" t="s">
        <v>3693</v>
      </c>
      <c r="C2468" t="s">
        <v>3694</v>
      </c>
      <c r="D2468" t="s">
        <v>3695</v>
      </c>
      <c r="E2468">
        <v>15000</v>
      </c>
      <c r="F2468">
        <v>-2</v>
      </c>
      <c r="G2468">
        <v>0</v>
      </c>
      <c r="H2468">
        <v>2</v>
      </c>
      <c r="J2468" t="s">
        <v>6381</v>
      </c>
      <c r="K2468" t="str">
        <f t="shared" si="256"/>
        <v>160363</v>
      </c>
      <c r="L2468" t="str">
        <f t="shared" si="257"/>
        <v>VĂN PHÒNG PHẨM</v>
      </c>
    </row>
    <row r="2469" spans="1:12">
      <c r="A2469" t="s">
        <v>3652</v>
      </c>
      <c r="B2469" t="s">
        <v>3693</v>
      </c>
      <c r="C2469" t="s">
        <v>3694</v>
      </c>
      <c r="D2469" t="s">
        <v>3695</v>
      </c>
      <c r="E2469">
        <v>15000</v>
      </c>
      <c r="F2469">
        <v>-10</v>
      </c>
      <c r="G2469">
        <v>0</v>
      </c>
      <c r="H2469">
        <v>10</v>
      </c>
      <c r="J2469" t="s">
        <v>6381</v>
      </c>
      <c r="K2469" t="str">
        <f t="shared" si="256"/>
        <v>160363</v>
      </c>
      <c r="L2469" t="str">
        <f t="shared" si="257"/>
        <v>VĂN PHÒNG PHẨM</v>
      </c>
    </row>
    <row r="2470" spans="1:12">
      <c r="A2470" t="s">
        <v>3652</v>
      </c>
      <c r="B2470" t="s">
        <v>4393</v>
      </c>
      <c r="C2470" t="s">
        <v>4384</v>
      </c>
      <c r="D2470" t="s">
        <v>4394</v>
      </c>
      <c r="E2470">
        <v>20000</v>
      </c>
      <c r="F2470">
        <v>38</v>
      </c>
      <c r="G2470">
        <v>29</v>
      </c>
      <c r="H2470">
        <v>-9</v>
      </c>
      <c r="J2470" t="s">
        <v>6514</v>
      </c>
      <c r="K2470" t="str">
        <f t="shared" ref="K2470:K2533" si="258">B2470</f>
        <v>160364</v>
      </c>
      <c r="L2470" t="str">
        <f t="shared" ref="L2470:L2533" si="259">A2470</f>
        <v>VĂN PHÒNG PHẨM</v>
      </c>
    </row>
    <row r="2471" spans="1:12">
      <c r="A2471" t="s">
        <v>3652</v>
      </c>
      <c r="B2471" t="s">
        <v>4393</v>
      </c>
      <c r="C2471" t="s">
        <v>4384</v>
      </c>
      <c r="D2471" t="s">
        <v>4394</v>
      </c>
      <c r="E2471">
        <v>20000</v>
      </c>
      <c r="F2471">
        <v>1</v>
      </c>
      <c r="G2471">
        <v>0</v>
      </c>
      <c r="H2471">
        <v>-1</v>
      </c>
      <c r="J2471" t="s">
        <v>6514</v>
      </c>
      <c r="K2471" t="str">
        <f t="shared" si="258"/>
        <v>160364</v>
      </c>
      <c r="L2471" t="str">
        <f t="shared" si="259"/>
        <v>VĂN PHÒNG PHẨM</v>
      </c>
    </row>
    <row r="2472" spans="1:12">
      <c r="A2472" t="s">
        <v>3652</v>
      </c>
      <c r="B2472" t="s">
        <v>4393</v>
      </c>
      <c r="C2472" t="s">
        <v>4384</v>
      </c>
      <c r="D2472" t="s">
        <v>4394</v>
      </c>
      <c r="E2472">
        <v>20000</v>
      </c>
      <c r="F2472">
        <v>-19</v>
      </c>
      <c r="G2472">
        <v>0</v>
      </c>
      <c r="H2472">
        <v>19</v>
      </c>
      <c r="J2472" t="s">
        <v>6514</v>
      </c>
      <c r="K2472" t="str">
        <f t="shared" si="258"/>
        <v>160364</v>
      </c>
      <c r="L2472" t="str">
        <f t="shared" si="259"/>
        <v>VĂN PHÒNG PHẨM</v>
      </c>
    </row>
    <row r="2473" spans="1:12">
      <c r="A2473" t="s">
        <v>3652</v>
      </c>
      <c r="B2473" t="s">
        <v>4393</v>
      </c>
      <c r="C2473" t="s">
        <v>4384</v>
      </c>
      <c r="D2473" t="s">
        <v>4394</v>
      </c>
      <c r="E2473">
        <v>20000</v>
      </c>
      <c r="F2473">
        <v>-1</v>
      </c>
      <c r="G2473">
        <v>0</v>
      </c>
      <c r="H2473">
        <v>1</v>
      </c>
      <c r="J2473" t="s">
        <v>6514</v>
      </c>
      <c r="K2473" t="str">
        <f t="shared" si="258"/>
        <v>160364</v>
      </c>
      <c r="L2473" t="str">
        <f t="shared" si="259"/>
        <v>VĂN PHÒNG PHẨM</v>
      </c>
    </row>
    <row r="2474" spans="1:12">
      <c r="A2474" t="s">
        <v>3652</v>
      </c>
      <c r="B2474" t="s">
        <v>4393</v>
      </c>
      <c r="C2474" t="s">
        <v>4384</v>
      </c>
      <c r="D2474" t="s">
        <v>4394</v>
      </c>
      <c r="E2474">
        <v>20000</v>
      </c>
      <c r="F2474">
        <v>-5</v>
      </c>
      <c r="G2474">
        <v>0</v>
      </c>
      <c r="H2474">
        <v>5</v>
      </c>
      <c r="J2474" t="s">
        <v>6514</v>
      </c>
      <c r="K2474" t="str">
        <f t="shared" si="258"/>
        <v>160364</v>
      </c>
      <c r="L2474" t="str">
        <f t="shared" si="259"/>
        <v>VĂN PHÒNG PHẨM</v>
      </c>
    </row>
    <row r="2475" spans="1:12">
      <c r="A2475" t="s">
        <v>3652</v>
      </c>
      <c r="B2475" t="s">
        <v>4393</v>
      </c>
      <c r="C2475" t="s">
        <v>4384</v>
      </c>
      <c r="D2475" t="s">
        <v>4394</v>
      </c>
      <c r="E2475">
        <v>20000</v>
      </c>
      <c r="F2475">
        <v>-1</v>
      </c>
      <c r="G2475">
        <v>0</v>
      </c>
      <c r="H2475">
        <v>1</v>
      </c>
      <c r="J2475" t="s">
        <v>6514</v>
      </c>
      <c r="K2475" t="str">
        <f t="shared" si="258"/>
        <v>160364</v>
      </c>
      <c r="L2475" t="str">
        <f t="shared" si="259"/>
        <v>VĂN PHÒNG PHẨM</v>
      </c>
    </row>
    <row r="2476" spans="1:12">
      <c r="A2476" t="s">
        <v>135</v>
      </c>
      <c r="B2476" t="s">
        <v>4393</v>
      </c>
      <c r="C2476" t="s">
        <v>4384</v>
      </c>
      <c r="D2476" t="s">
        <v>4394</v>
      </c>
      <c r="E2476">
        <v>20000</v>
      </c>
      <c r="F2476">
        <v>-4</v>
      </c>
      <c r="G2476">
        <v>0</v>
      </c>
      <c r="H2476">
        <v>4</v>
      </c>
      <c r="J2476" t="s">
        <v>6514</v>
      </c>
      <c r="K2476" t="str">
        <f t="shared" si="258"/>
        <v>160364</v>
      </c>
      <c r="L2476" t="str">
        <f t="shared" si="259"/>
        <v>NGÀNH KHÁC</v>
      </c>
    </row>
    <row r="2477" spans="1:12">
      <c r="A2477" t="s">
        <v>135</v>
      </c>
      <c r="B2477" t="s">
        <v>4393</v>
      </c>
      <c r="C2477" t="s">
        <v>4384</v>
      </c>
      <c r="D2477" t="s">
        <v>4394</v>
      </c>
      <c r="E2477">
        <v>20000</v>
      </c>
      <c r="F2477">
        <v>-21</v>
      </c>
      <c r="G2477">
        <v>0</v>
      </c>
      <c r="H2477">
        <v>21</v>
      </c>
      <c r="J2477" t="s">
        <v>6514</v>
      </c>
      <c r="K2477" t="str">
        <f t="shared" si="258"/>
        <v>160364</v>
      </c>
      <c r="L2477" t="str">
        <f t="shared" si="259"/>
        <v>NGÀNH KHÁC</v>
      </c>
    </row>
    <row r="2478" spans="1:12">
      <c r="A2478" t="s">
        <v>3652</v>
      </c>
      <c r="B2478" t="s">
        <v>4393</v>
      </c>
      <c r="C2478" t="s">
        <v>4384</v>
      </c>
      <c r="D2478" t="s">
        <v>4394</v>
      </c>
      <c r="E2478">
        <v>20000</v>
      </c>
      <c r="F2478">
        <v>-9</v>
      </c>
      <c r="G2478">
        <v>0</v>
      </c>
      <c r="H2478">
        <v>9</v>
      </c>
      <c r="J2478" t="s">
        <v>6514</v>
      </c>
      <c r="K2478" t="str">
        <f t="shared" si="258"/>
        <v>160364</v>
      </c>
      <c r="L2478" t="str">
        <f t="shared" si="259"/>
        <v>VĂN PHÒNG PHẨM</v>
      </c>
    </row>
    <row r="2479" spans="1:12">
      <c r="A2479" t="s">
        <v>135</v>
      </c>
      <c r="B2479" t="s">
        <v>4393</v>
      </c>
      <c r="C2479" t="s">
        <v>4384</v>
      </c>
      <c r="D2479" t="s">
        <v>4394</v>
      </c>
      <c r="E2479">
        <v>20000</v>
      </c>
      <c r="F2479">
        <v>-2</v>
      </c>
      <c r="G2479">
        <v>0</v>
      </c>
      <c r="H2479">
        <v>2</v>
      </c>
      <c r="J2479" t="s">
        <v>6514</v>
      </c>
      <c r="K2479" t="str">
        <f t="shared" si="258"/>
        <v>160364</v>
      </c>
      <c r="L2479" t="str">
        <f t="shared" si="259"/>
        <v>NGÀNH KHÁC</v>
      </c>
    </row>
    <row r="2480" spans="1:12">
      <c r="A2480" t="s">
        <v>135</v>
      </c>
      <c r="B2480" t="s">
        <v>4393</v>
      </c>
      <c r="C2480" t="s">
        <v>4384</v>
      </c>
      <c r="D2480" t="s">
        <v>4394</v>
      </c>
      <c r="E2480">
        <v>20000</v>
      </c>
      <c r="F2480">
        <v>-1</v>
      </c>
      <c r="G2480">
        <v>0</v>
      </c>
      <c r="H2480">
        <v>1</v>
      </c>
      <c r="J2480" t="s">
        <v>6514</v>
      </c>
      <c r="K2480" t="str">
        <f t="shared" si="258"/>
        <v>160364</v>
      </c>
      <c r="L2480" t="str">
        <f t="shared" si="259"/>
        <v>NGÀNH KHÁC</v>
      </c>
    </row>
    <row r="2481" spans="1:12">
      <c r="A2481" t="s">
        <v>3652</v>
      </c>
      <c r="B2481" t="s">
        <v>4393</v>
      </c>
      <c r="C2481" t="s">
        <v>4384</v>
      </c>
      <c r="D2481" t="s">
        <v>4394</v>
      </c>
      <c r="E2481">
        <v>20000</v>
      </c>
      <c r="F2481">
        <v>-2</v>
      </c>
      <c r="G2481">
        <v>0</v>
      </c>
      <c r="H2481">
        <v>2</v>
      </c>
      <c r="J2481" t="s">
        <v>6514</v>
      </c>
      <c r="K2481" t="str">
        <f t="shared" si="258"/>
        <v>160364</v>
      </c>
      <c r="L2481" t="str">
        <f t="shared" si="259"/>
        <v>VĂN PHÒNG PHẨM</v>
      </c>
    </row>
    <row r="2482" spans="1:12">
      <c r="A2482" t="s">
        <v>3652</v>
      </c>
      <c r="B2482" t="s">
        <v>4393</v>
      </c>
      <c r="C2482" t="s">
        <v>4384</v>
      </c>
      <c r="D2482" t="s">
        <v>4394</v>
      </c>
      <c r="E2482">
        <v>20000</v>
      </c>
      <c r="F2482">
        <v>-6</v>
      </c>
      <c r="G2482">
        <v>0</v>
      </c>
      <c r="H2482">
        <v>6</v>
      </c>
      <c r="J2482" t="s">
        <v>6514</v>
      </c>
      <c r="K2482" t="str">
        <f t="shared" si="258"/>
        <v>160364</v>
      </c>
      <c r="L2482" t="str">
        <f t="shared" si="259"/>
        <v>VĂN PHÒNG PHẨM</v>
      </c>
    </row>
    <row r="2483" spans="1:12">
      <c r="A2483" t="s">
        <v>3652</v>
      </c>
      <c r="B2483" t="s">
        <v>4393</v>
      </c>
      <c r="C2483" t="s">
        <v>4384</v>
      </c>
      <c r="D2483" t="s">
        <v>4394</v>
      </c>
      <c r="E2483">
        <v>20000</v>
      </c>
      <c r="F2483">
        <v>-3</v>
      </c>
      <c r="G2483">
        <v>0</v>
      </c>
      <c r="H2483">
        <v>3</v>
      </c>
      <c r="J2483" t="s">
        <v>6514</v>
      </c>
      <c r="K2483" t="str">
        <f t="shared" si="258"/>
        <v>160364</v>
      </c>
      <c r="L2483" t="str">
        <f t="shared" si="259"/>
        <v>VĂN PHÒNG PHẨM</v>
      </c>
    </row>
    <row r="2484" spans="1:12">
      <c r="A2484" t="s">
        <v>135</v>
      </c>
      <c r="B2484" t="s">
        <v>4393</v>
      </c>
      <c r="C2484" t="s">
        <v>4384</v>
      </c>
      <c r="D2484" t="s">
        <v>4394</v>
      </c>
      <c r="E2484">
        <v>20000</v>
      </c>
      <c r="F2484">
        <v>-5</v>
      </c>
      <c r="G2484">
        <v>0</v>
      </c>
      <c r="H2484">
        <v>5</v>
      </c>
      <c r="J2484" t="s">
        <v>6514</v>
      </c>
      <c r="K2484" t="str">
        <f t="shared" si="258"/>
        <v>160364</v>
      </c>
      <c r="L2484" t="str">
        <f t="shared" si="259"/>
        <v>NGÀNH KHÁC</v>
      </c>
    </row>
    <row r="2485" spans="1:12">
      <c r="A2485" t="s">
        <v>135</v>
      </c>
      <c r="B2485" t="s">
        <v>4393</v>
      </c>
      <c r="C2485" t="s">
        <v>4384</v>
      </c>
      <c r="D2485" t="s">
        <v>4394</v>
      </c>
      <c r="E2485">
        <v>20000</v>
      </c>
      <c r="F2485">
        <v>-15</v>
      </c>
      <c r="G2485">
        <v>0</v>
      </c>
      <c r="H2485">
        <v>15</v>
      </c>
      <c r="J2485" t="s">
        <v>6514</v>
      </c>
      <c r="K2485" t="str">
        <f t="shared" si="258"/>
        <v>160364</v>
      </c>
      <c r="L2485" t="str">
        <f t="shared" si="259"/>
        <v>NGÀNH KHÁC</v>
      </c>
    </row>
    <row r="2486" spans="1:12">
      <c r="A2486" t="s">
        <v>135</v>
      </c>
      <c r="B2486" t="s">
        <v>4393</v>
      </c>
      <c r="C2486" t="s">
        <v>4384</v>
      </c>
      <c r="D2486" t="s">
        <v>4394</v>
      </c>
      <c r="E2486">
        <v>20000</v>
      </c>
      <c r="F2486">
        <v>-24</v>
      </c>
      <c r="G2486">
        <v>0</v>
      </c>
      <c r="H2486">
        <v>24</v>
      </c>
      <c r="J2486" t="s">
        <v>6514</v>
      </c>
      <c r="K2486" t="str">
        <f t="shared" si="258"/>
        <v>160364</v>
      </c>
      <c r="L2486" t="str">
        <f t="shared" si="259"/>
        <v>NGÀNH KHÁC</v>
      </c>
    </row>
    <row r="2487" spans="1:12">
      <c r="A2487" t="s">
        <v>3652</v>
      </c>
      <c r="B2487" t="s">
        <v>4393</v>
      </c>
      <c r="C2487" t="s">
        <v>4384</v>
      </c>
      <c r="D2487" t="s">
        <v>4394</v>
      </c>
      <c r="E2487">
        <v>20000</v>
      </c>
      <c r="F2487">
        <v>-65</v>
      </c>
      <c r="G2487">
        <v>0</v>
      </c>
      <c r="H2487">
        <v>65</v>
      </c>
      <c r="J2487" t="s">
        <v>6514</v>
      </c>
      <c r="K2487" t="str">
        <f t="shared" si="258"/>
        <v>160364</v>
      </c>
      <c r="L2487" t="str">
        <f t="shared" si="259"/>
        <v>VĂN PHÒNG PHẨM</v>
      </c>
    </row>
    <row r="2488" spans="1:12">
      <c r="A2488" t="s">
        <v>3652</v>
      </c>
      <c r="B2488" t="s">
        <v>4393</v>
      </c>
      <c r="C2488" t="s">
        <v>4384</v>
      </c>
      <c r="D2488" t="s">
        <v>4394</v>
      </c>
      <c r="E2488">
        <v>20000</v>
      </c>
      <c r="F2488">
        <v>-3</v>
      </c>
      <c r="G2488">
        <v>0</v>
      </c>
      <c r="H2488">
        <v>3</v>
      </c>
      <c r="J2488" t="s">
        <v>6514</v>
      </c>
      <c r="K2488" t="str">
        <f t="shared" si="258"/>
        <v>160364</v>
      </c>
      <c r="L2488" t="str">
        <f t="shared" si="259"/>
        <v>VĂN PHÒNG PHẨM</v>
      </c>
    </row>
    <row r="2489" spans="1:12">
      <c r="A2489" t="s">
        <v>3652</v>
      </c>
      <c r="B2489" t="s">
        <v>4393</v>
      </c>
      <c r="C2489" t="s">
        <v>4384</v>
      </c>
      <c r="D2489" t="s">
        <v>4394</v>
      </c>
      <c r="E2489">
        <v>20000</v>
      </c>
      <c r="F2489">
        <v>-2</v>
      </c>
      <c r="G2489">
        <v>0</v>
      </c>
      <c r="H2489">
        <v>2</v>
      </c>
      <c r="J2489" t="s">
        <v>6514</v>
      </c>
      <c r="K2489" t="str">
        <f t="shared" si="258"/>
        <v>160364</v>
      </c>
      <c r="L2489" t="str">
        <f t="shared" si="259"/>
        <v>VĂN PHÒNG PHẨM</v>
      </c>
    </row>
    <row r="2490" spans="1:12">
      <c r="A2490" t="s">
        <v>3652</v>
      </c>
      <c r="B2490" t="s">
        <v>4393</v>
      </c>
      <c r="C2490" t="s">
        <v>4384</v>
      </c>
      <c r="D2490" t="s">
        <v>4394</v>
      </c>
      <c r="E2490">
        <v>20000</v>
      </c>
      <c r="F2490">
        <v>0</v>
      </c>
      <c r="G2490">
        <v>20</v>
      </c>
      <c r="H2490">
        <v>20</v>
      </c>
      <c r="J2490" t="s">
        <v>6514</v>
      </c>
      <c r="K2490" t="str">
        <f t="shared" si="258"/>
        <v>160364</v>
      </c>
      <c r="L2490" t="str">
        <f t="shared" si="259"/>
        <v>VĂN PHÒNG PHẨM</v>
      </c>
    </row>
    <row r="2491" spans="1:12">
      <c r="A2491" t="s">
        <v>3652</v>
      </c>
      <c r="B2491" t="s">
        <v>5095</v>
      </c>
      <c r="C2491" t="s">
        <v>5096</v>
      </c>
      <c r="D2491" t="s">
        <v>5097</v>
      </c>
      <c r="E2491">
        <v>6000</v>
      </c>
      <c r="F2491">
        <v>-16</v>
      </c>
      <c r="G2491">
        <v>0</v>
      </c>
      <c r="H2491">
        <v>16</v>
      </c>
      <c r="J2491" t="s">
        <v>6639</v>
      </c>
      <c r="K2491" t="str">
        <f t="shared" si="258"/>
        <v>160365</v>
      </c>
      <c r="L2491" t="str">
        <f t="shared" si="259"/>
        <v>VĂN PHÒNG PHẨM</v>
      </c>
    </row>
    <row r="2492" spans="1:12">
      <c r="A2492" t="s">
        <v>3652</v>
      </c>
      <c r="B2492" t="s">
        <v>5095</v>
      </c>
      <c r="C2492" t="s">
        <v>5096</v>
      </c>
      <c r="D2492" t="s">
        <v>5097</v>
      </c>
      <c r="E2492">
        <v>6000</v>
      </c>
      <c r="F2492">
        <v>-13</v>
      </c>
      <c r="G2492">
        <v>0</v>
      </c>
      <c r="H2492">
        <v>13</v>
      </c>
      <c r="J2492" t="s">
        <v>6639</v>
      </c>
      <c r="K2492" t="str">
        <f t="shared" si="258"/>
        <v>160365</v>
      </c>
      <c r="L2492" t="str">
        <f t="shared" si="259"/>
        <v>VĂN PHÒNG PHẨM</v>
      </c>
    </row>
    <row r="2493" spans="1:12">
      <c r="A2493" t="s">
        <v>135</v>
      </c>
      <c r="B2493" t="s">
        <v>5095</v>
      </c>
      <c r="C2493" t="s">
        <v>5096</v>
      </c>
      <c r="D2493" t="s">
        <v>5097</v>
      </c>
      <c r="E2493">
        <v>6000</v>
      </c>
      <c r="F2493">
        <v>-2</v>
      </c>
      <c r="G2493">
        <v>0</v>
      </c>
      <c r="H2493">
        <v>2</v>
      </c>
      <c r="J2493" t="s">
        <v>6639</v>
      </c>
      <c r="K2493" t="str">
        <f t="shared" si="258"/>
        <v>160365</v>
      </c>
      <c r="L2493" t="str">
        <f t="shared" si="259"/>
        <v>NGÀNH KHÁC</v>
      </c>
    </row>
    <row r="2494" spans="1:12">
      <c r="A2494" t="s">
        <v>135</v>
      </c>
      <c r="B2494" t="s">
        <v>5095</v>
      </c>
      <c r="C2494" t="s">
        <v>5096</v>
      </c>
      <c r="D2494" t="s">
        <v>5097</v>
      </c>
      <c r="E2494">
        <v>6000</v>
      </c>
      <c r="F2494">
        <v>-4</v>
      </c>
      <c r="G2494">
        <v>0</v>
      </c>
      <c r="H2494">
        <v>4</v>
      </c>
      <c r="J2494" t="s">
        <v>6639</v>
      </c>
      <c r="K2494" t="str">
        <f t="shared" si="258"/>
        <v>160365</v>
      </c>
      <c r="L2494" t="str">
        <f t="shared" si="259"/>
        <v>NGÀNH KHÁC</v>
      </c>
    </row>
    <row r="2495" spans="1:12">
      <c r="A2495" t="s">
        <v>3652</v>
      </c>
      <c r="B2495" t="s">
        <v>5095</v>
      </c>
      <c r="C2495" t="s">
        <v>5096</v>
      </c>
      <c r="D2495" t="s">
        <v>5097</v>
      </c>
      <c r="E2495">
        <v>6000</v>
      </c>
      <c r="F2495">
        <v>-9</v>
      </c>
      <c r="G2495">
        <v>0</v>
      </c>
      <c r="H2495">
        <v>9</v>
      </c>
      <c r="J2495" t="s">
        <v>6639</v>
      </c>
      <c r="K2495" t="str">
        <f t="shared" si="258"/>
        <v>160365</v>
      </c>
      <c r="L2495" t="str">
        <f t="shared" si="259"/>
        <v>VĂN PHÒNG PHẨM</v>
      </c>
    </row>
    <row r="2496" spans="1:12">
      <c r="A2496" t="s">
        <v>3652</v>
      </c>
      <c r="B2496" t="s">
        <v>5095</v>
      </c>
      <c r="C2496" t="s">
        <v>5096</v>
      </c>
      <c r="D2496" t="s">
        <v>5097</v>
      </c>
      <c r="E2496">
        <v>6000</v>
      </c>
      <c r="F2496">
        <v>-57</v>
      </c>
      <c r="G2496">
        <v>0</v>
      </c>
      <c r="H2496">
        <v>57</v>
      </c>
      <c r="J2496" t="s">
        <v>6639</v>
      </c>
      <c r="K2496" t="str">
        <f t="shared" si="258"/>
        <v>160365</v>
      </c>
      <c r="L2496" t="str">
        <f t="shared" si="259"/>
        <v>VĂN PHÒNG PHẨM</v>
      </c>
    </row>
    <row r="2497" spans="1:12">
      <c r="A2497" t="s">
        <v>3652</v>
      </c>
      <c r="B2497" t="s">
        <v>5095</v>
      </c>
      <c r="C2497" t="s">
        <v>5096</v>
      </c>
      <c r="D2497" t="s">
        <v>5097</v>
      </c>
      <c r="E2497">
        <v>6000</v>
      </c>
      <c r="F2497">
        <v>-20</v>
      </c>
      <c r="G2497">
        <v>0</v>
      </c>
      <c r="H2497">
        <v>20</v>
      </c>
      <c r="J2497" t="s">
        <v>6639</v>
      </c>
      <c r="K2497" t="str">
        <f t="shared" si="258"/>
        <v>160365</v>
      </c>
      <c r="L2497" t="str">
        <f t="shared" si="259"/>
        <v>VĂN PHÒNG PHẨM</v>
      </c>
    </row>
    <row r="2498" spans="1:12">
      <c r="A2498" t="s">
        <v>135</v>
      </c>
      <c r="B2498" t="s">
        <v>5095</v>
      </c>
      <c r="C2498" t="s">
        <v>5096</v>
      </c>
      <c r="D2498" t="s">
        <v>5097</v>
      </c>
      <c r="E2498">
        <v>6000</v>
      </c>
      <c r="F2498">
        <v>-34</v>
      </c>
      <c r="G2498">
        <v>0</v>
      </c>
      <c r="H2498">
        <v>34</v>
      </c>
      <c r="J2498" t="s">
        <v>6639</v>
      </c>
      <c r="K2498" t="str">
        <f t="shared" si="258"/>
        <v>160365</v>
      </c>
      <c r="L2498" t="str">
        <f t="shared" si="259"/>
        <v>NGÀNH KHÁC</v>
      </c>
    </row>
    <row r="2499" spans="1:12">
      <c r="A2499" t="s">
        <v>135</v>
      </c>
      <c r="B2499" t="s">
        <v>5095</v>
      </c>
      <c r="C2499" t="s">
        <v>5096</v>
      </c>
      <c r="D2499" t="s">
        <v>5097</v>
      </c>
      <c r="E2499">
        <v>6000</v>
      </c>
      <c r="F2499">
        <v>-57</v>
      </c>
      <c r="G2499">
        <v>0</v>
      </c>
      <c r="H2499">
        <v>57</v>
      </c>
      <c r="J2499" t="s">
        <v>6639</v>
      </c>
      <c r="K2499" t="str">
        <f t="shared" si="258"/>
        <v>160365</v>
      </c>
      <c r="L2499" t="str">
        <f t="shared" si="259"/>
        <v>NGÀNH KHÁC</v>
      </c>
    </row>
    <row r="2500" spans="1:12">
      <c r="A2500" t="s">
        <v>135</v>
      </c>
      <c r="B2500" t="s">
        <v>5095</v>
      </c>
      <c r="C2500" t="s">
        <v>5096</v>
      </c>
      <c r="D2500" t="s">
        <v>5097</v>
      </c>
      <c r="E2500">
        <v>6000</v>
      </c>
      <c r="F2500">
        <v>-4</v>
      </c>
      <c r="G2500">
        <v>0</v>
      </c>
      <c r="H2500">
        <v>4</v>
      </c>
      <c r="J2500" t="s">
        <v>6639</v>
      </c>
      <c r="K2500" t="str">
        <f t="shared" si="258"/>
        <v>160365</v>
      </c>
      <c r="L2500" t="str">
        <f t="shared" si="259"/>
        <v>NGÀNH KHÁC</v>
      </c>
    </row>
    <row r="2501" spans="1:12">
      <c r="A2501" t="s">
        <v>135</v>
      </c>
      <c r="B2501" t="s">
        <v>5095</v>
      </c>
      <c r="C2501" t="s">
        <v>5096</v>
      </c>
      <c r="D2501" t="s">
        <v>5097</v>
      </c>
      <c r="E2501">
        <v>6000</v>
      </c>
      <c r="F2501">
        <v>-3</v>
      </c>
      <c r="G2501">
        <v>0</v>
      </c>
      <c r="H2501">
        <v>3</v>
      </c>
      <c r="J2501" t="s">
        <v>6639</v>
      </c>
      <c r="K2501" t="str">
        <f t="shared" si="258"/>
        <v>160365</v>
      </c>
      <c r="L2501" t="str">
        <f t="shared" si="259"/>
        <v>NGÀNH KHÁC</v>
      </c>
    </row>
    <row r="2502" spans="1:12">
      <c r="A2502" t="s">
        <v>3652</v>
      </c>
      <c r="B2502" t="s">
        <v>5095</v>
      </c>
      <c r="C2502" t="s">
        <v>5096</v>
      </c>
      <c r="D2502" t="s">
        <v>5097</v>
      </c>
      <c r="E2502">
        <v>6000</v>
      </c>
      <c r="F2502">
        <v>-75</v>
      </c>
      <c r="G2502">
        <v>0</v>
      </c>
      <c r="H2502">
        <v>75</v>
      </c>
      <c r="J2502" t="s">
        <v>6639</v>
      </c>
      <c r="K2502" t="str">
        <f t="shared" si="258"/>
        <v>160365</v>
      </c>
      <c r="L2502" t="str">
        <f t="shared" si="259"/>
        <v>VĂN PHÒNG PHẨM</v>
      </c>
    </row>
    <row r="2503" spans="1:12">
      <c r="A2503" t="s">
        <v>3652</v>
      </c>
      <c r="B2503" t="s">
        <v>3756</v>
      </c>
      <c r="C2503" t="s">
        <v>3753</v>
      </c>
      <c r="D2503" t="s">
        <v>3757</v>
      </c>
      <c r="E2503">
        <v>15000</v>
      </c>
      <c r="F2503">
        <v>4</v>
      </c>
      <c r="G2503">
        <v>1</v>
      </c>
      <c r="H2503">
        <v>-3</v>
      </c>
      <c r="J2503" t="s">
        <v>6395</v>
      </c>
      <c r="K2503" t="str">
        <f t="shared" si="258"/>
        <v>160369</v>
      </c>
      <c r="L2503" t="str">
        <f t="shared" si="259"/>
        <v>VĂN PHÒNG PHẨM</v>
      </c>
    </row>
    <row r="2504" spans="1:12">
      <c r="A2504" t="s">
        <v>3652</v>
      </c>
      <c r="B2504" t="s">
        <v>3756</v>
      </c>
      <c r="C2504" t="s">
        <v>3753</v>
      </c>
      <c r="D2504" t="s">
        <v>3757</v>
      </c>
      <c r="E2504">
        <v>15000</v>
      </c>
      <c r="F2504">
        <v>101</v>
      </c>
      <c r="G2504">
        <v>100</v>
      </c>
      <c r="H2504">
        <v>-1</v>
      </c>
      <c r="J2504" t="s">
        <v>6395</v>
      </c>
      <c r="K2504" t="str">
        <f t="shared" si="258"/>
        <v>160369</v>
      </c>
      <c r="L2504" t="str">
        <f t="shared" si="259"/>
        <v>VĂN PHÒNG PHẨM</v>
      </c>
    </row>
    <row r="2505" spans="1:12">
      <c r="A2505" t="s">
        <v>3652</v>
      </c>
      <c r="B2505" t="s">
        <v>3756</v>
      </c>
      <c r="C2505" t="s">
        <v>3753</v>
      </c>
      <c r="D2505" t="s">
        <v>3757</v>
      </c>
      <c r="E2505">
        <v>15000</v>
      </c>
      <c r="F2505">
        <v>77</v>
      </c>
      <c r="G2505">
        <v>76</v>
      </c>
      <c r="H2505">
        <v>-1</v>
      </c>
      <c r="J2505" t="s">
        <v>6395</v>
      </c>
      <c r="K2505" t="str">
        <f t="shared" si="258"/>
        <v>160369</v>
      </c>
      <c r="L2505" t="str">
        <f t="shared" si="259"/>
        <v>VĂN PHÒNG PHẨM</v>
      </c>
    </row>
    <row r="2506" spans="1:12">
      <c r="A2506" t="s">
        <v>3652</v>
      </c>
      <c r="B2506" t="s">
        <v>3756</v>
      </c>
      <c r="C2506" t="s">
        <v>3753</v>
      </c>
      <c r="D2506" t="s">
        <v>3757</v>
      </c>
      <c r="E2506">
        <v>15000</v>
      </c>
      <c r="F2506">
        <v>55</v>
      </c>
      <c r="G2506">
        <v>51</v>
      </c>
      <c r="H2506">
        <v>-4</v>
      </c>
      <c r="J2506" t="s">
        <v>6395</v>
      </c>
      <c r="K2506" t="str">
        <f t="shared" si="258"/>
        <v>160369</v>
      </c>
      <c r="L2506" t="str">
        <f t="shared" si="259"/>
        <v>VĂN PHÒNG PHẨM</v>
      </c>
    </row>
    <row r="2507" spans="1:12">
      <c r="A2507" t="s">
        <v>3652</v>
      </c>
      <c r="B2507" t="s">
        <v>3756</v>
      </c>
      <c r="C2507" t="s">
        <v>3753</v>
      </c>
      <c r="D2507" t="s">
        <v>3757</v>
      </c>
      <c r="E2507">
        <v>15000</v>
      </c>
      <c r="F2507">
        <v>45</v>
      </c>
      <c r="G2507">
        <v>40</v>
      </c>
      <c r="H2507">
        <v>-5</v>
      </c>
      <c r="J2507" t="s">
        <v>6395</v>
      </c>
      <c r="K2507" t="str">
        <f t="shared" si="258"/>
        <v>160369</v>
      </c>
      <c r="L2507" t="str">
        <f t="shared" si="259"/>
        <v>VĂN PHÒNG PHẨM</v>
      </c>
    </row>
    <row r="2508" spans="1:12">
      <c r="A2508" t="s">
        <v>3652</v>
      </c>
      <c r="B2508" t="s">
        <v>3756</v>
      </c>
      <c r="C2508" t="s">
        <v>3753</v>
      </c>
      <c r="D2508" t="s">
        <v>3757</v>
      </c>
      <c r="E2508">
        <v>15000</v>
      </c>
      <c r="F2508">
        <v>17</v>
      </c>
      <c r="G2508">
        <v>10</v>
      </c>
      <c r="H2508">
        <v>-7</v>
      </c>
      <c r="J2508" t="s">
        <v>6395</v>
      </c>
      <c r="K2508" t="str">
        <f t="shared" si="258"/>
        <v>160369</v>
      </c>
      <c r="L2508" t="str">
        <f t="shared" si="259"/>
        <v>VĂN PHÒNG PHẨM</v>
      </c>
    </row>
    <row r="2509" spans="1:12">
      <c r="A2509" t="s">
        <v>3652</v>
      </c>
      <c r="B2509" t="s">
        <v>3756</v>
      </c>
      <c r="C2509" t="s">
        <v>3753</v>
      </c>
      <c r="D2509" t="s">
        <v>3757</v>
      </c>
      <c r="E2509">
        <v>15000</v>
      </c>
      <c r="F2509">
        <v>135</v>
      </c>
      <c r="G2509">
        <v>128</v>
      </c>
      <c r="H2509">
        <v>-7</v>
      </c>
      <c r="J2509" t="s">
        <v>6395</v>
      </c>
      <c r="K2509" t="str">
        <f t="shared" si="258"/>
        <v>160369</v>
      </c>
      <c r="L2509" t="str">
        <f t="shared" si="259"/>
        <v>VĂN PHÒNG PHẨM</v>
      </c>
    </row>
    <row r="2510" spans="1:12">
      <c r="A2510" t="s">
        <v>3652</v>
      </c>
      <c r="B2510" t="s">
        <v>3756</v>
      </c>
      <c r="C2510" t="s">
        <v>3753</v>
      </c>
      <c r="D2510" t="s">
        <v>3757</v>
      </c>
      <c r="E2510">
        <v>15000</v>
      </c>
      <c r="F2510">
        <v>1</v>
      </c>
      <c r="G2510">
        <v>0</v>
      </c>
      <c r="H2510">
        <v>-1</v>
      </c>
      <c r="J2510" t="s">
        <v>6395</v>
      </c>
      <c r="K2510" t="str">
        <f t="shared" si="258"/>
        <v>160369</v>
      </c>
      <c r="L2510" t="str">
        <f t="shared" si="259"/>
        <v>VĂN PHÒNG PHẨM</v>
      </c>
    </row>
    <row r="2511" spans="1:12">
      <c r="A2511" t="s">
        <v>3652</v>
      </c>
      <c r="B2511" t="s">
        <v>3756</v>
      </c>
      <c r="C2511" t="s">
        <v>3753</v>
      </c>
      <c r="D2511" t="s">
        <v>3757</v>
      </c>
      <c r="E2511">
        <v>15000</v>
      </c>
      <c r="F2511">
        <v>127</v>
      </c>
      <c r="G2511">
        <v>114</v>
      </c>
      <c r="H2511">
        <v>-13</v>
      </c>
      <c r="J2511" t="s">
        <v>6395</v>
      </c>
      <c r="K2511" t="str">
        <f t="shared" si="258"/>
        <v>160369</v>
      </c>
      <c r="L2511" t="str">
        <f t="shared" si="259"/>
        <v>VĂN PHÒNG PHẨM</v>
      </c>
    </row>
    <row r="2512" spans="1:12">
      <c r="A2512" t="s">
        <v>3652</v>
      </c>
      <c r="B2512" t="s">
        <v>3756</v>
      </c>
      <c r="C2512" t="s">
        <v>3753</v>
      </c>
      <c r="D2512" t="s">
        <v>3757</v>
      </c>
      <c r="E2512">
        <v>15000</v>
      </c>
      <c r="F2512">
        <v>3</v>
      </c>
      <c r="G2512">
        <v>0</v>
      </c>
      <c r="H2512">
        <v>-3</v>
      </c>
      <c r="J2512" t="s">
        <v>6395</v>
      </c>
      <c r="K2512" t="str">
        <f t="shared" si="258"/>
        <v>160369</v>
      </c>
      <c r="L2512" t="str">
        <f t="shared" si="259"/>
        <v>VĂN PHÒNG PHẨM</v>
      </c>
    </row>
    <row r="2513" spans="1:12">
      <c r="A2513" t="s">
        <v>3652</v>
      </c>
      <c r="B2513" t="s">
        <v>3756</v>
      </c>
      <c r="C2513" t="s">
        <v>3753</v>
      </c>
      <c r="D2513" t="s">
        <v>3757</v>
      </c>
      <c r="E2513">
        <v>15000</v>
      </c>
      <c r="F2513">
        <v>1</v>
      </c>
      <c r="G2513">
        <v>0</v>
      </c>
      <c r="H2513">
        <v>-1</v>
      </c>
      <c r="J2513" t="s">
        <v>6395</v>
      </c>
      <c r="K2513" t="str">
        <f t="shared" si="258"/>
        <v>160369</v>
      </c>
      <c r="L2513" t="str">
        <f t="shared" si="259"/>
        <v>VĂN PHÒNG PHẨM</v>
      </c>
    </row>
    <row r="2514" spans="1:12">
      <c r="A2514" t="s">
        <v>3652</v>
      </c>
      <c r="B2514" t="s">
        <v>3756</v>
      </c>
      <c r="C2514" t="s">
        <v>3753</v>
      </c>
      <c r="D2514" t="s">
        <v>3757</v>
      </c>
      <c r="E2514">
        <v>15000</v>
      </c>
      <c r="F2514">
        <v>110</v>
      </c>
      <c r="G2514">
        <v>74</v>
      </c>
      <c r="H2514">
        <v>-36</v>
      </c>
      <c r="J2514" t="s">
        <v>6395</v>
      </c>
      <c r="K2514" t="str">
        <f t="shared" si="258"/>
        <v>160369</v>
      </c>
      <c r="L2514" t="str">
        <f t="shared" si="259"/>
        <v>VĂN PHÒNG PHẨM</v>
      </c>
    </row>
    <row r="2515" spans="1:12">
      <c r="A2515" t="s">
        <v>3652</v>
      </c>
      <c r="B2515" t="s">
        <v>3756</v>
      </c>
      <c r="C2515" t="s">
        <v>3753</v>
      </c>
      <c r="D2515" t="s">
        <v>3757</v>
      </c>
      <c r="E2515">
        <v>15000</v>
      </c>
      <c r="F2515">
        <v>74</v>
      </c>
      <c r="G2515">
        <v>72</v>
      </c>
      <c r="H2515">
        <v>-2</v>
      </c>
      <c r="J2515" t="s">
        <v>6395</v>
      </c>
      <c r="K2515" t="str">
        <f t="shared" si="258"/>
        <v>160369</v>
      </c>
      <c r="L2515" t="str">
        <f t="shared" si="259"/>
        <v>VĂN PHÒNG PHẨM</v>
      </c>
    </row>
    <row r="2516" spans="1:12">
      <c r="A2516" t="s">
        <v>3652</v>
      </c>
      <c r="B2516" t="s">
        <v>3756</v>
      </c>
      <c r="C2516" t="s">
        <v>3753</v>
      </c>
      <c r="D2516" t="s">
        <v>3757</v>
      </c>
      <c r="E2516">
        <v>15000</v>
      </c>
      <c r="F2516">
        <v>1</v>
      </c>
      <c r="G2516">
        <v>0</v>
      </c>
      <c r="H2516">
        <v>-1</v>
      </c>
      <c r="J2516" t="s">
        <v>6395</v>
      </c>
      <c r="K2516" t="str">
        <f t="shared" si="258"/>
        <v>160369</v>
      </c>
      <c r="L2516" t="str">
        <f t="shared" si="259"/>
        <v>VĂN PHÒNG PHẨM</v>
      </c>
    </row>
    <row r="2517" spans="1:12">
      <c r="A2517" t="s">
        <v>3652</v>
      </c>
      <c r="B2517" t="s">
        <v>3756</v>
      </c>
      <c r="C2517" t="s">
        <v>3753</v>
      </c>
      <c r="D2517" t="s">
        <v>3757</v>
      </c>
      <c r="E2517">
        <v>15000</v>
      </c>
      <c r="F2517">
        <v>71</v>
      </c>
      <c r="G2517">
        <v>70</v>
      </c>
      <c r="H2517">
        <v>-1</v>
      </c>
      <c r="J2517" t="s">
        <v>6395</v>
      </c>
      <c r="K2517" t="str">
        <f t="shared" si="258"/>
        <v>160369</v>
      </c>
      <c r="L2517" t="str">
        <f t="shared" si="259"/>
        <v>VĂN PHÒNG PHẨM</v>
      </c>
    </row>
    <row r="2518" spans="1:12">
      <c r="A2518" t="s">
        <v>3652</v>
      </c>
      <c r="B2518" t="s">
        <v>3756</v>
      </c>
      <c r="C2518" t="s">
        <v>3753</v>
      </c>
      <c r="D2518" t="s">
        <v>3757</v>
      </c>
      <c r="E2518">
        <v>15000</v>
      </c>
      <c r="F2518">
        <v>2</v>
      </c>
      <c r="G2518">
        <v>0</v>
      </c>
      <c r="H2518">
        <v>-2</v>
      </c>
      <c r="J2518" t="s">
        <v>6395</v>
      </c>
      <c r="K2518" t="str">
        <f t="shared" si="258"/>
        <v>160369</v>
      </c>
      <c r="L2518" t="str">
        <f t="shared" si="259"/>
        <v>VĂN PHÒNG PHẨM</v>
      </c>
    </row>
    <row r="2519" spans="1:12">
      <c r="A2519" t="s">
        <v>3652</v>
      </c>
      <c r="B2519" t="s">
        <v>3756</v>
      </c>
      <c r="C2519" t="s">
        <v>3753</v>
      </c>
      <c r="D2519" t="s">
        <v>3757</v>
      </c>
      <c r="E2519">
        <v>15000</v>
      </c>
      <c r="F2519">
        <v>49</v>
      </c>
      <c r="G2519">
        <v>48</v>
      </c>
      <c r="H2519">
        <v>-1</v>
      </c>
      <c r="J2519" t="s">
        <v>6395</v>
      </c>
      <c r="K2519" t="str">
        <f t="shared" si="258"/>
        <v>160369</v>
      </c>
      <c r="L2519" t="str">
        <f t="shared" si="259"/>
        <v>VĂN PHÒNG PHẨM</v>
      </c>
    </row>
    <row r="2520" spans="1:12">
      <c r="A2520" t="s">
        <v>3652</v>
      </c>
      <c r="B2520" t="s">
        <v>3756</v>
      </c>
      <c r="C2520" t="s">
        <v>3753</v>
      </c>
      <c r="D2520" t="s">
        <v>3757</v>
      </c>
      <c r="E2520">
        <v>15000</v>
      </c>
      <c r="F2520">
        <v>1</v>
      </c>
      <c r="G2520">
        <v>0</v>
      </c>
      <c r="H2520">
        <v>-1</v>
      </c>
      <c r="J2520" t="s">
        <v>6395</v>
      </c>
      <c r="K2520" t="str">
        <f t="shared" si="258"/>
        <v>160369</v>
      </c>
      <c r="L2520" t="str">
        <f t="shared" si="259"/>
        <v>VĂN PHÒNG PHẨM</v>
      </c>
    </row>
    <row r="2521" spans="1:12">
      <c r="A2521" t="s">
        <v>3652</v>
      </c>
      <c r="B2521" t="s">
        <v>3756</v>
      </c>
      <c r="C2521" t="s">
        <v>3753</v>
      </c>
      <c r="D2521" t="s">
        <v>3757</v>
      </c>
      <c r="E2521">
        <v>15000</v>
      </c>
      <c r="F2521">
        <v>46</v>
      </c>
      <c r="G2521">
        <v>44</v>
      </c>
      <c r="H2521">
        <v>-2</v>
      </c>
      <c r="J2521" t="s">
        <v>6395</v>
      </c>
      <c r="K2521" t="str">
        <f t="shared" si="258"/>
        <v>160369</v>
      </c>
      <c r="L2521" t="str">
        <f t="shared" si="259"/>
        <v>VĂN PHÒNG PHẨM</v>
      </c>
    </row>
    <row r="2522" spans="1:12">
      <c r="A2522" t="s">
        <v>3652</v>
      </c>
      <c r="B2522" t="s">
        <v>3756</v>
      </c>
      <c r="C2522" t="s">
        <v>3753</v>
      </c>
      <c r="D2522" t="s">
        <v>3757</v>
      </c>
      <c r="E2522">
        <v>15000</v>
      </c>
      <c r="F2522">
        <v>2</v>
      </c>
      <c r="G2522">
        <v>0</v>
      </c>
      <c r="H2522">
        <v>-2</v>
      </c>
      <c r="J2522" t="s">
        <v>6395</v>
      </c>
      <c r="K2522" t="str">
        <f t="shared" si="258"/>
        <v>160369</v>
      </c>
      <c r="L2522" t="str">
        <f t="shared" si="259"/>
        <v>VĂN PHÒNG PHẨM</v>
      </c>
    </row>
    <row r="2523" spans="1:12">
      <c r="A2523" t="s">
        <v>3652</v>
      </c>
      <c r="B2523" t="s">
        <v>3653</v>
      </c>
      <c r="C2523" t="s">
        <v>3636</v>
      </c>
      <c r="D2523" t="s">
        <v>3654</v>
      </c>
      <c r="E2523">
        <v>30000</v>
      </c>
      <c r="F2523">
        <v>242</v>
      </c>
      <c r="G2523">
        <v>241</v>
      </c>
      <c r="H2523">
        <v>-1</v>
      </c>
      <c r="J2523" t="s">
        <v>6370</v>
      </c>
      <c r="K2523" t="str">
        <f t="shared" si="258"/>
        <v>160370</v>
      </c>
      <c r="L2523" t="str">
        <f t="shared" si="259"/>
        <v>VĂN PHÒNG PHẨM</v>
      </c>
    </row>
    <row r="2524" spans="1:12">
      <c r="A2524" t="s">
        <v>3652</v>
      </c>
      <c r="B2524" t="s">
        <v>3653</v>
      </c>
      <c r="C2524" t="s">
        <v>3636</v>
      </c>
      <c r="D2524" t="s">
        <v>3654</v>
      </c>
      <c r="E2524">
        <v>30000</v>
      </c>
      <c r="F2524">
        <v>87</v>
      </c>
      <c r="G2524">
        <v>22</v>
      </c>
      <c r="H2524">
        <v>-65</v>
      </c>
      <c r="J2524" t="s">
        <v>6370</v>
      </c>
      <c r="K2524" t="str">
        <f t="shared" si="258"/>
        <v>160370</v>
      </c>
      <c r="L2524" t="str">
        <f t="shared" si="259"/>
        <v>VĂN PHÒNG PHẨM</v>
      </c>
    </row>
    <row r="2525" spans="1:12">
      <c r="A2525" t="s">
        <v>3652</v>
      </c>
      <c r="B2525" t="s">
        <v>3653</v>
      </c>
      <c r="C2525" t="s">
        <v>3636</v>
      </c>
      <c r="D2525" t="s">
        <v>3654</v>
      </c>
      <c r="E2525">
        <v>30000</v>
      </c>
      <c r="F2525">
        <v>-1</v>
      </c>
      <c r="G2525">
        <v>0</v>
      </c>
      <c r="H2525">
        <v>1</v>
      </c>
      <c r="J2525" t="s">
        <v>6370</v>
      </c>
      <c r="K2525" t="str">
        <f t="shared" si="258"/>
        <v>160370</v>
      </c>
      <c r="L2525" t="str">
        <f t="shared" si="259"/>
        <v>VĂN PHÒNG PHẨM</v>
      </c>
    </row>
    <row r="2526" spans="1:12">
      <c r="A2526" t="s">
        <v>3652</v>
      </c>
      <c r="B2526" t="s">
        <v>3653</v>
      </c>
      <c r="C2526" t="s">
        <v>3636</v>
      </c>
      <c r="D2526" t="s">
        <v>3654</v>
      </c>
      <c r="E2526">
        <v>30000</v>
      </c>
      <c r="F2526">
        <v>-1</v>
      </c>
      <c r="G2526">
        <v>0</v>
      </c>
      <c r="H2526">
        <v>1</v>
      </c>
      <c r="J2526" t="s">
        <v>6370</v>
      </c>
      <c r="K2526" t="str">
        <f t="shared" si="258"/>
        <v>160370</v>
      </c>
      <c r="L2526" t="str">
        <f t="shared" si="259"/>
        <v>VĂN PHÒNG PHẨM</v>
      </c>
    </row>
    <row r="2527" spans="1:12">
      <c r="A2527" t="s">
        <v>3652</v>
      </c>
      <c r="B2527" t="s">
        <v>3653</v>
      </c>
      <c r="C2527" t="s">
        <v>3636</v>
      </c>
      <c r="D2527" t="s">
        <v>3654</v>
      </c>
      <c r="E2527">
        <v>30000</v>
      </c>
      <c r="F2527">
        <v>-1</v>
      </c>
      <c r="G2527">
        <v>0</v>
      </c>
      <c r="H2527">
        <v>1</v>
      </c>
      <c r="J2527" t="s">
        <v>6370</v>
      </c>
      <c r="K2527" t="str">
        <f t="shared" si="258"/>
        <v>160370</v>
      </c>
      <c r="L2527" t="str">
        <f t="shared" si="259"/>
        <v>VĂN PHÒNG PHẨM</v>
      </c>
    </row>
    <row r="2528" spans="1:12">
      <c r="A2528" t="s">
        <v>3652</v>
      </c>
      <c r="B2528" t="s">
        <v>3653</v>
      </c>
      <c r="C2528" t="s">
        <v>3636</v>
      </c>
      <c r="D2528" t="s">
        <v>3654</v>
      </c>
      <c r="E2528">
        <v>30000</v>
      </c>
      <c r="F2528">
        <v>-2</v>
      </c>
      <c r="G2528">
        <v>0</v>
      </c>
      <c r="H2528">
        <v>2</v>
      </c>
      <c r="J2528" t="s">
        <v>6370</v>
      </c>
      <c r="K2528" t="str">
        <f t="shared" si="258"/>
        <v>160370</v>
      </c>
      <c r="L2528" t="str">
        <f t="shared" si="259"/>
        <v>VĂN PHÒNG PHẨM</v>
      </c>
    </row>
    <row r="2529" spans="1:12">
      <c r="A2529" t="s">
        <v>3652</v>
      </c>
      <c r="B2529" t="s">
        <v>3653</v>
      </c>
      <c r="C2529" t="s">
        <v>3636</v>
      </c>
      <c r="D2529" t="s">
        <v>3654</v>
      </c>
      <c r="E2529">
        <v>30000</v>
      </c>
      <c r="F2529">
        <v>-1</v>
      </c>
      <c r="G2529">
        <v>0</v>
      </c>
      <c r="H2529">
        <v>1</v>
      </c>
      <c r="J2529" t="s">
        <v>6370</v>
      </c>
      <c r="K2529" t="str">
        <f t="shared" si="258"/>
        <v>160370</v>
      </c>
      <c r="L2529" t="str">
        <f t="shared" si="259"/>
        <v>VĂN PHÒNG PHẨM</v>
      </c>
    </row>
    <row r="2530" spans="1:12">
      <c r="A2530" t="s">
        <v>3652</v>
      </c>
      <c r="B2530" t="s">
        <v>3653</v>
      </c>
      <c r="C2530" t="s">
        <v>3636</v>
      </c>
      <c r="D2530" t="s">
        <v>3654</v>
      </c>
      <c r="E2530">
        <v>30000</v>
      </c>
      <c r="F2530">
        <v>-1</v>
      </c>
      <c r="G2530">
        <v>0</v>
      </c>
      <c r="H2530">
        <v>1</v>
      </c>
      <c r="J2530" t="s">
        <v>6370</v>
      </c>
      <c r="K2530" t="str">
        <f t="shared" si="258"/>
        <v>160370</v>
      </c>
      <c r="L2530" t="str">
        <f t="shared" si="259"/>
        <v>VĂN PHÒNG PHẨM</v>
      </c>
    </row>
    <row r="2531" spans="1:12">
      <c r="A2531" t="s">
        <v>3652</v>
      </c>
      <c r="B2531" t="s">
        <v>3653</v>
      </c>
      <c r="C2531" t="s">
        <v>3636</v>
      </c>
      <c r="D2531" t="s">
        <v>3654</v>
      </c>
      <c r="E2531">
        <v>30000</v>
      </c>
      <c r="F2531">
        <v>-2</v>
      </c>
      <c r="G2531">
        <v>0</v>
      </c>
      <c r="H2531">
        <v>2</v>
      </c>
      <c r="J2531" t="s">
        <v>6370</v>
      </c>
      <c r="K2531" t="str">
        <f t="shared" si="258"/>
        <v>160370</v>
      </c>
      <c r="L2531" t="str">
        <f t="shared" si="259"/>
        <v>VĂN PHÒNG PHẨM</v>
      </c>
    </row>
    <row r="2532" spans="1:12">
      <c r="A2532" t="s">
        <v>3652</v>
      </c>
      <c r="B2532" t="s">
        <v>3653</v>
      </c>
      <c r="C2532" t="s">
        <v>3636</v>
      </c>
      <c r="D2532" t="s">
        <v>3654</v>
      </c>
      <c r="E2532">
        <v>30000</v>
      </c>
      <c r="F2532">
        <v>-1</v>
      </c>
      <c r="G2532">
        <v>0</v>
      </c>
      <c r="H2532">
        <v>1</v>
      </c>
      <c r="J2532" t="s">
        <v>6370</v>
      </c>
      <c r="K2532" t="str">
        <f t="shared" si="258"/>
        <v>160370</v>
      </c>
      <c r="L2532" t="str">
        <f t="shared" si="259"/>
        <v>VĂN PHÒNG PHẨM</v>
      </c>
    </row>
    <row r="2533" spans="1:12">
      <c r="A2533" t="s">
        <v>3652</v>
      </c>
      <c r="B2533" t="s">
        <v>3653</v>
      </c>
      <c r="C2533" t="s">
        <v>3636</v>
      </c>
      <c r="D2533" t="s">
        <v>3654</v>
      </c>
      <c r="E2533">
        <v>30000</v>
      </c>
      <c r="F2533">
        <v>-1</v>
      </c>
      <c r="G2533">
        <v>0</v>
      </c>
      <c r="H2533">
        <v>1</v>
      </c>
      <c r="J2533" t="s">
        <v>6370</v>
      </c>
      <c r="K2533" t="str">
        <f t="shared" si="258"/>
        <v>160370</v>
      </c>
      <c r="L2533" t="str">
        <f t="shared" si="259"/>
        <v>VĂN PHÒNG PHẨM</v>
      </c>
    </row>
    <row r="2534" spans="1:12">
      <c r="A2534" t="s">
        <v>3652</v>
      </c>
      <c r="B2534" t="s">
        <v>3653</v>
      </c>
      <c r="C2534" t="s">
        <v>3636</v>
      </c>
      <c r="D2534" t="s">
        <v>3654</v>
      </c>
      <c r="E2534">
        <v>30000</v>
      </c>
      <c r="F2534">
        <v>-2</v>
      </c>
      <c r="G2534">
        <v>0</v>
      </c>
      <c r="H2534">
        <v>2</v>
      </c>
      <c r="J2534" t="s">
        <v>6370</v>
      </c>
      <c r="K2534" t="str">
        <f t="shared" ref="K2534:K2597" si="260">B2534</f>
        <v>160370</v>
      </c>
      <c r="L2534" t="str">
        <f t="shared" ref="L2534:L2597" si="261">A2534</f>
        <v>VĂN PHÒNG PHẨM</v>
      </c>
    </row>
    <row r="2535" spans="1:12">
      <c r="A2535" t="s">
        <v>3652</v>
      </c>
      <c r="B2535" t="s">
        <v>3653</v>
      </c>
      <c r="C2535" t="s">
        <v>3636</v>
      </c>
      <c r="D2535" t="s">
        <v>3654</v>
      </c>
      <c r="E2535">
        <v>30000</v>
      </c>
      <c r="F2535">
        <v>-1</v>
      </c>
      <c r="G2535">
        <v>0</v>
      </c>
      <c r="H2535">
        <v>1</v>
      </c>
      <c r="J2535" t="s">
        <v>6370</v>
      </c>
      <c r="K2535" t="str">
        <f t="shared" si="260"/>
        <v>160370</v>
      </c>
      <c r="L2535" t="str">
        <f t="shared" si="261"/>
        <v>VĂN PHÒNG PHẨM</v>
      </c>
    </row>
    <row r="2536" spans="1:12">
      <c r="A2536" t="s">
        <v>3652</v>
      </c>
      <c r="B2536" t="s">
        <v>3913</v>
      </c>
      <c r="C2536" t="s">
        <v>3914</v>
      </c>
      <c r="D2536" t="s">
        <v>3915</v>
      </c>
      <c r="E2536">
        <v>15000</v>
      </c>
      <c r="F2536">
        <v>-1</v>
      </c>
      <c r="G2536">
        <v>0</v>
      </c>
      <c r="H2536">
        <v>1</v>
      </c>
      <c r="J2536" t="s">
        <v>6421</v>
      </c>
      <c r="K2536" t="str">
        <f t="shared" si="260"/>
        <v>160371</v>
      </c>
      <c r="L2536" t="str">
        <f t="shared" si="261"/>
        <v>VĂN PHÒNG PHẨM</v>
      </c>
    </row>
    <row r="2537" spans="1:12">
      <c r="A2537" t="s">
        <v>3652</v>
      </c>
      <c r="B2537" t="s">
        <v>3913</v>
      </c>
      <c r="C2537" t="s">
        <v>3914</v>
      </c>
      <c r="D2537" t="s">
        <v>3915</v>
      </c>
      <c r="E2537">
        <v>15000</v>
      </c>
      <c r="F2537">
        <v>-5</v>
      </c>
      <c r="G2537">
        <v>0</v>
      </c>
      <c r="H2537">
        <v>5</v>
      </c>
      <c r="J2537" t="s">
        <v>6421</v>
      </c>
      <c r="K2537" t="str">
        <f t="shared" si="260"/>
        <v>160371</v>
      </c>
      <c r="L2537" t="str">
        <f t="shared" si="261"/>
        <v>VĂN PHÒNG PHẨM</v>
      </c>
    </row>
    <row r="2538" spans="1:12">
      <c r="A2538" t="s">
        <v>3652</v>
      </c>
      <c r="B2538" t="s">
        <v>3913</v>
      </c>
      <c r="C2538" t="s">
        <v>3914</v>
      </c>
      <c r="D2538" t="s">
        <v>3915</v>
      </c>
      <c r="E2538">
        <v>15000</v>
      </c>
      <c r="F2538">
        <v>-1</v>
      </c>
      <c r="G2538">
        <v>4</v>
      </c>
      <c r="H2538">
        <v>5</v>
      </c>
      <c r="J2538" t="s">
        <v>6421</v>
      </c>
      <c r="K2538" t="str">
        <f t="shared" si="260"/>
        <v>160371</v>
      </c>
      <c r="L2538" t="str">
        <f t="shared" si="261"/>
        <v>VĂN PHÒNG PHẨM</v>
      </c>
    </row>
    <row r="2539" spans="1:12">
      <c r="A2539" t="s">
        <v>3652</v>
      </c>
      <c r="B2539" t="s">
        <v>3913</v>
      </c>
      <c r="C2539" t="s">
        <v>3914</v>
      </c>
      <c r="D2539" t="s">
        <v>3915</v>
      </c>
      <c r="E2539">
        <v>15000</v>
      </c>
      <c r="F2539">
        <v>4</v>
      </c>
      <c r="G2539">
        <v>2</v>
      </c>
      <c r="H2539">
        <v>-2</v>
      </c>
      <c r="J2539" t="s">
        <v>6421</v>
      </c>
      <c r="K2539" t="str">
        <f t="shared" si="260"/>
        <v>160371</v>
      </c>
      <c r="L2539" t="str">
        <f t="shared" si="261"/>
        <v>VĂN PHÒNG PHẨM</v>
      </c>
    </row>
    <row r="2540" spans="1:12">
      <c r="A2540" t="s">
        <v>3652</v>
      </c>
      <c r="B2540" t="s">
        <v>4255</v>
      </c>
      <c r="C2540" t="s">
        <v>4256</v>
      </c>
      <c r="D2540" t="s">
        <v>4257</v>
      </c>
      <c r="E2540">
        <v>3000</v>
      </c>
      <c r="F2540">
        <v>-1</v>
      </c>
      <c r="G2540">
        <v>0</v>
      </c>
      <c r="H2540">
        <v>1</v>
      </c>
      <c r="J2540" t="s">
        <v>6486</v>
      </c>
      <c r="K2540" t="str">
        <f t="shared" si="260"/>
        <v>160374</v>
      </c>
      <c r="L2540" t="str">
        <f t="shared" si="261"/>
        <v>VĂN PHÒNG PHẨM</v>
      </c>
    </row>
    <row r="2541" spans="1:12">
      <c r="A2541" t="s">
        <v>3652</v>
      </c>
      <c r="B2541" t="s">
        <v>4255</v>
      </c>
      <c r="C2541" t="s">
        <v>4256</v>
      </c>
      <c r="D2541" t="s">
        <v>4257</v>
      </c>
      <c r="E2541">
        <v>3000</v>
      </c>
      <c r="F2541">
        <v>-1</v>
      </c>
      <c r="G2541">
        <v>1</v>
      </c>
      <c r="H2541">
        <v>2</v>
      </c>
      <c r="J2541" t="s">
        <v>6486</v>
      </c>
      <c r="K2541" t="str">
        <f t="shared" si="260"/>
        <v>160374</v>
      </c>
      <c r="L2541" t="str">
        <f t="shared" si="261"/>
        <v>VĂN PHÒNG PHẨM</v>
      </c>
    </row>
    <row r="2542" spans="1:12">
      <c r="A2542" t="s">
        <v>3652</v>
      </c>
      <c r="B2542" t="s">
        <v>4255</v>
      </c>
      <c r="C2542" t="s">
        <v>4256</v>
      </c>
      <c r="D2542" t="s">
        <v>4257</v>
      </c>
      <c r="E2542">
        <v>3000</v>
      </c>
      <c r="F2542">
        <v>-5</v>
      </c>
      <c r="G2542">
        <v>0</v>
      </c>
      <c r="H2542">
        <v>5</v>
      </c>
      <c r="J2542" t="s">
        <v>6486</v>
      </c>
      <c r="K2542" t="str">
        <f t="shared" si="260"/>
        <v>160374</v>
      </c>
      <c r="L2542" t="str">
        <f t="shared" si="261"/>
        <v>VĂN PHÒNG PHẨM</v>
      </c>
    </row>
    <row r="2543" spans="1:12">
      <c r="A2543" t="s">
        <v>3652</v>
      </c>
      <c r="B2543" t="s">
        <v>4255</v>
      </c>
      <c r="C2543" t="s">
        <v>4256</v>
      </c>
      <c r="D2543" t="s">
        <v>4257</v>
      </c>
      <c r="E2543">
        <v>3000</v>
      </c>
      <c r="F2543">
        <v>-1</v>
      </c>
      <c r="G2543">
        <v>4</v>
      </c>
      <c r="H2543">
        <v>5</v>
      </c>
      <c r="J2543" t="s">
        <v>6486</v>
      </c>
      <c r="K2543" t="str">
        <f t="shared" si="260"/>
        <v>160374</v>
      </c>
      <c r="L2543" t="str">
        <f t="shared" si="261"/>
        <v>VĂN PHÒNG PHẨM</v>
      </c>
    </row>
    <row r="2544" spans="1:12">
      <c r="A2544" t="s">
        <v>3652</v>
      </c>
      <c r="B2544" t="s">
        <v>4255</v>
      </c>
      <c r="C2544" t="s">
        <v>4256</v>
      </c>
      <c r="D2544" t="s">
        <v>4257</v>
      </c>
      <c r="E2544">
        <v>3000</v>
      </c>
      <c r="F2544">
        <v>-17</v>
      </c>
      <c r="G2544">
        <v>0</v>
      </c>
      <c r="H2544">
        <v>17</v>
      </c>
      <c r="J2544" t="s">
        <v>6486</v>
      </c>
      <c r="K2544" t="str">
        <f t="shared" si="260"/>
        <v>160374</v>
      </c>
      <c r="L2544" t="str">
        <f t="shared" si="261"/>
        <v>VĂN PHÒNG PHẨM</v>
      </c>
    </row>
    <row r="2545" spans="1:12">
      <c r="A2545" t="s">
        <v>3652</v>
      </c>
      <c r="B2545" t="s">
        <v>4255</v>
      </c>
      <c r="C2545" t="s">
        <v>4256</v>
      </c>
      <c r="D2545" t="s">
        <v>4257</v>
      </c>
      <c r="E2545">
        <v>3000</v>
      </c>
      <c r="F2545">
        <v>-46</v>
      </c>
      <c r="G2545">
        <v>4</v>
      </c>
      <c r="H2545">
        <v>50</v>
      </c>
      <c r="J2545" t="s">
        <v>6486</v>
      </c>
      <c r="K2545" t="str">
        <f t="shared" si="260"/>
        <v>160374</v>
      </c>
      <c r="L2545" t="str">
        <f t="shared" si="261"/>
        <v>VĂN PHÒNG PHẨM</v>
      </c>
    </row>
    <row r="2546" spans="1:12">
      <c r="A2546" t="s">
        <v>3652</v>
      </c>
      <c r="B2546" t="s">
        <v>4255</v>
      </c>
      <c r="C2546" t="s">
        <v>4256</v>
      </c>
      <c r="D2546" t="s">
        <v>4257</v>
      </c>
      <c r="E2546">
        <v>3000</v>
      </c>
      <c r="F2546">
        <v>-23</v>
      </c>
      <c r="G2546">
        <v>3</v>
      </c>
      <c r="H2546">
        <v>26</v>
      </c>
      <c r="J2546" t="s">
        <v>6486</v>
      </c>
      <c r="K2546" t="str">
        <f t="shared" si="260"/>
        <v>160374</v>
      </c>
      <c r="L2546" t="str">
        <f t="shared" si="261"/>
        <v>VĂN PHÒNG PHẨM</v>
      </c>
    </row>
    <row r="2547" spans="1:12">
      <c r="A2547" t="s">
        <v>3652</v>
      </c>
      <c r="B2547" t="s">
        <v>4255</v>
      </c>
      <c r="C2547" t="s">
        <v>4256</v>
      </c>
      <c r="D2547" t="s">
        <v>4257</v>
      </c>
      <c r="E2547">
        <v>3000</v>
      </c>
      <c r="F2547">
        <v>-1</v>
      </c>
      <c r="G2547">
        <v>3</v>
      </c>
      <c r="H2547">
        <v>4</v>
      </c>
      <c r="J2547" t="s">
        <v>6486</v>
      </c>
      <c r="K2547" t="str">
        <f t="shared" si="260"/>
        <v>160374</v>
      </c>
      <c r="L2547" t="str">
        <f t="shared" si="261"/>
        <v>VĂN PHÒNG PHẨM</v>
      </c>
    </row>
    <row r="2548" spans="1:12">
      <c r="A2548" t="s">
        <v>3652</v>
      </c>
      <c r="B2548" t="s">
        <v>4255</v>
      </c>
      <c r="C2548" t="s">
        <v>4256</v>
      </c>
      <c r="D2548" t="s">
        <v>4257</v>
      </c>
      <c r="E2548">
        <v>3000</v>
      </c>
      <c r="F2548">
        <v>-2</v>
      </c>
      <c r="G2548">
        <v>2</v>
      </c>
      <c r="H2548">
        <v>4</v>
      </c>
      <c r="J2548" t="s">
        <v>6486</v>
      </c>
      <c r="K2548" t="str">
        <f t="shared" si="260"/>
        <v>160374</v>
      </c>
      <c r="L2548" t="str">
        <f t="shared" si="261"/>
        <v>VĂN PHÒNG PHẨM</v>
      </c>
    </row>
    <row r="2549" spans="1:12">
      <c r="A2549" t="s">
        <v>3652</v>
      </c>
      <c r="B2549" t="s">
        <v>4255</v>
      </c>
      <c r="C2549" t="s">
        <v>4256</v>
      </c>
      <c r="D2549" t="s">
        <v>4257</v>
      </c>
      <c r="E2549">
        <v>3000</v>
      </c>
      <c r="F2549">
        <v>-6</v>
      </c>
      <c r="G2549">
        <v>2</v>
      </c>
      <c r="H2549">
        <v>8</v>
      </c>
      <c r="J2549" t="s">
        <v>6486</v>
      </c>
      <c r="K2549" t="str">
        <f t="shared" si="260"/>
        <v>160374</v>
      </c>
      <c r="L2549" t="str">
        <f t="shared" si="261"/>
        <v>VĂN PHÒNG PHẨM</v>
      </c>
    </row>
    <row r="2550" spans="1:12">
      <c r="A2550" t="s">
        <v>135</v>
      </c>
      <c r="B2550" t="s">
        <v>4255</v>
      </c>
      <c r="C2550" t="s">
        <v>4256</v>
      </c>
      <c r="D2550" t="s">
        <v>4257</v>
      </c>
      <c r="E2550">
        <v>3000</v>
      </c>
      <c r="F2550">
        <v>-20</v>
      </c>
      <c r="G2550">
        <v>0</v>
      </c>
      <c r="H2550">
        <v>20</v>
      </c>
      <c r="J2550" t="s">
        <v>6486</v>
      </c>
      <c r="K2550" t="str">
        <f t="shared" si="260"/>
        <v>160374</v>
      </c>
      <c r="L2550" t="str">
        <f t="shared" si="261"/>
        <v>NGÀNH KHÁC</v>
      </c>
    </row>
    <row r="2551" spans="1:12">
      <c r="A2551" t="s">
        <v>135</v>
      </c>
      <c r="B2551" t="s">
        <v>4255</v>
      </c>
      <c r="C2551" t="s">
        <v>4256</v>
      </c>
      <c r="D2551" t="s">
        <v>4257</v>
      </c>
      <c r="E2551">
        <v>3000</v>
      </c>
      <c r="F2551">
        <v>-20</v>
      </c>
      <c r="G2551">
        <v>0</v>
      </c>
      <c r="H2551">
        <v>20</v>
      </c>
      <c r="J2551" t="s">
        <v>6486</v>
      </c>
      <c r="K2551" t="str">
        <f t="shared" si="260"/>
        <v>160374</v>
      </c>
      <c r="L2551" t="str">
        <f t="shared" si="261"/>
        <v>NGÀNH KHÁC</v>
      </c>
    </row>
    <row r="2552" spans="1:12">
      <c r="A2552" t="s">
        <v>3652</v>
      </c>
      <c r="B2552" t="s">
        <v>4255</v>
      </c>
      <c r="C2552" t="s">
        <v>4256</v>
      </c>
      <c r="D2552" t="s">
        <v>4257</v>
      </c>
      <c r="E2552">
        <v>3000</v>
      </c>
      <c r="F2552">
        <v>-161</v>
      </c>
      <c r="G2552">
        <v>0</v>
      </c>
      <c r="H2552">
        <v>161</v>
      </c>
      <c r="J2552" t="s">
        <v>6486</v>
      </c>
      <c r="K2552" t="str">
        <f t="shared" si="260"/>
        <v>160374</v>
      </c>
      <c r="L2552" t="str">
        <f t="shared" si="261"/>
        <v>VĂN PHÒNG PHẨM</v>
      </c>
    </row>
    <row r="2553" spans="1:12">
      <c r="A2553" t="s">
        <v>3652</v>
      </c>
      <c r="B2553" t="s">
        <v>5039</v>
      </c>
      <c r="C2553" t="s">
        <v>5038</v>
      </c>
      <c r="D2553" t="s">
        <v>5040</v>
      </c>
      <c r="E2553">
        <v>12000</v>
      </c>
      <c r="F2553">
        <v>3</v>
      </c>
      <c r="G2553">
        <v>0</v>
      </c>
      <c r="H2553">
        <v>-3</v>
      </c>
      <c r="J2553" t="s">
        <v>6626</v>
      </c>
      <c r="K2553" t="str">
        <f t="shared" si="260"/>
        <v>160377</v>
      </c>
      <c r="L2553" t="str">
        <f t="shared" si="261"/>
        <v>VĂN PHÒNG PHẨM</v>
      </c>
    </row>
    <row r="2554" spans="1:12">
      <c r="A2554" t="s">
        <v>3652</v>
      </c>
      <c r="B2554" t="s">
        <v>5039</v>
      </c>
      <c r="C2554" t="s">
        <v>5038</v>
      </c>
      <c r="D2554" t="s">
        <v>5040</v>
      </c>
      <c r="E2554">
        <v>12000</v>
      </c>
      <c r="F2554">
        <v>8</v>
      </c>
      <c r="G2554">
        <v>0</v>
      </c>
      <c r="H2554">
        <v>-8</v>
      </c>
      <c r="J2554" t="s">
        <v>6626</v>
      </c>
      <c r="K2554" t="str">
        <f t="shared" si="260"/>
        <v>160377</v>
      </c>
      <c r="L2554" t="str">
        <f t="shared" si="261"/>
        <v>VĂN PHÒNG PHẨM</v>
      </c>
    </row>
    <row r="2555" spans="1:12">
      <c r="A2555" t="s">
        <v>3652</v>
      </c>
      <c r="B2555" t="s">
        <v>5039</v>
      </c>
      <c r="C2555" t="s">
        <v>5038</v>
      </c>
      <c r="D2555" t="s">
        <v>5040</v>
      </c>
      <c r="E2555">
        <v>12000</v>
      </c>
      <c r="F2555">
        <v>80</v>
      </c>
      <c r="G2555">
        <v>78</v>
      </c>
      <c r="H2555">
        <v>-2</v>
      </c>
      <c r="J2555" t="s">
        <v>6626</v>
      </c>
      <c r="K2555" t="str">
        <f t="shared" si="260"/>
        <v>160377</v>
      </c>
      <c r="L2555" t="str">
        <f t="shared" si="261"/>
        <v>VĂN PHÒNG PHẨM</v>
      </c>
    </row>
    <row r="2556" spans="1:12">
      <c r="A2556" t="s">
        <v>3652</v>
      </c>
      <c r="B2556" t="s">
        <v>5039</v>
      </c>
      <c r="C2556" t="s">
        <v>5038</v>
      </c>
      <c r="D2556" t="s">
        <v>5040</v>
      </c>
      <c r="E2556">
        <v>12000</v>
      </c>
      <c r="F2556">
        <v>78</v>
      </c>
      <c r="G2556">
        <v>46</v>
      </c>
      <c r="H2556">
        <v>-32</v>
      </c>
      <c r="J2556" t="s">
        <v>6626</v>
      </c>
      <c r="K2556" t="str">
        <f t="shared" si="260"/>
        <v>160377</v>
      </c>
      <c r="L2556" t="str">
        <f t="shared" si="261"/>
        <v>VĂN PHÒNG PHẨM</v>
      </c>
    </row>
    <row r="2557" spans="1:12">
      <c r="A2557" t="s">
        <v>3652</v>
      </c>
      <c r="B2557" t="s">
        <v>5039</v>
      </c>
      <c r="C2557" t="s">
        <v>5038</v>
      </c>
      <c r="D2557" t="s">
        <v>5040</v>
      </c>
      <c r="E2557">
        <v>12000</v>
      </c>
      <c r="F2557">
        <v>6</v>
      </c>
      <c r="G2557">
        <v>1</v>
      </c>
      <c r="H2557">
        <v>-5</v>
      </c>
      <c r="J2557" t="s">
        <v>6626</v>
      </c>
      <c r="K2557" t="str">
        <f t="shared" si="260"/>
        <v>160377</v>
      </c>
      <c r="L2557" t="str">
        <f t="shared" si="261"/>
        <v>VĂN PHÒNG PHẨM</v>
      </c>
    </row>
    <row r="2558" spans="1:12">
      <c r="A2558" t="s">
        <v>3652</v>
      </c>
      <c r="B2558" t="s">
        <v>5039</v>
      </c>
      <c r="C2558" t="s">
        <v>5038</v>
      </c>
      <c r="D2558" t="s">
        <v>5040</v>
      </c>
      <c r="E2558">
        <v>12000</v>
      </c>
      <c r="F2558">
        <v>8</v>
      </c>
      <c r="G2558">
        <v>0</v>
      </c>
      <c r="H2558">
        <v>-8</v>
      </c>
      <c r="J2558" t="s">
        <v>6626</v>
      </c>
      <c r="K2558" t="str">
        <f t="shared" si="260"/>
        <v>160377</v>
      </c>
      <c r="L2558" t="str">
        <f t="shared" si="261"/>
        <v>VĂN PHÒNG PHẨM</v>
      </c>
    </row>
    <row r="2559" spans="1:12">
      <c r="A2559" t="s">
        <v>3652</v>
      </c>
      <c r="B2559" t="s">
        <v>5039</v>
      </c>
      <c r="C2559" t="s">
        <v>5038</v>
      </c>
      <c r="D2559" t="s">
        <v>5040</v>
      </c>
      <c r="E2559">
        <v>12000</v>
      </c>
      <c r="F2559">
        <v>33</v>
      </c>
      <c r="G2559">
        <v>19</v>
      </c>
      <c r="H2559">
        <v>-14</v>
      </c>
      <c r="J2559" t="s">
        <v>6626</v>
      </c>
      <c r="K2559" t="str">
        <f t="shared" si="260"/>
        <v>160377</v>
      </c>
      <c r="L2559" t="str">
        <f t="shared" si="261"/>
        <v>VĂN PHÒNG PHẨM</v>
      </c>
    </row>
    <row r="2560" spans="1:12">
      <c r="A2560" t="s">
        <v>3652</v>
      </c>
      <c r="B2560" t="s">
        <v>5039</v>
      </c>
      <c r="C2560" t="s">
        <v>5038</v>
      </c>
      <c r="D2560" t="s">
        <v>5040</v>
      </c>
      <c r="E2560">
        <v>12000</v>
      </c>
      <c r="F2560">
        <v>13</v>
      </c>
      <c r="G2560">
        <v>11</v>
      </c>
      <c r="H2560">
        <v>-2</v>
      </c>
      <c r="J2560" t="s">
        <v>6626</v>
      </c>
      <c r="K2560" t="str">
        <f t="shared" si="260"/>
        <v>160377</v>
      </c>
      <c r="L2560" t="str">
        <f t="shared" si="261"/>
        <v>VĂN PHÒNG PHẨM</v>
      </c>
    </row>
    <row r="2561" spans="1:12">
      <c r="A2561" t="s">
        <v>3652</v>
      </c>
      <c r="B2561" t="s">
        <v>5039</v>
      </c>
      <c r="C2561" t="s">
        <v>5038</v>
      </c>
      <c r="D2561" t="s">
        <v>5040</v>
      </c>
      <c r="E2561">
        <v>12000</v>
      </c>
      <c r="F2561">
        <v>8</v>
      </c>
      <c r="G2561">
        <v>7</v>
      </c>
      <c r="H2561">
        <v>-1</v>
      </c>
      <c r="J2561" t="s">
        <v>6626</v>
      </c>
      <c r="K2561" t="str">
        <f t="shared" si="260"/>
        <v>160377</v>
      </c>
      <c r="L2561" t="str">
        <f t="shared" si="261"/>
        <v>VĂN PHÒNG PHẨM</v>
      </c>
    </row>
    <row r="2562" spans="1:12">
      <c r="A2562" t="s">
        <v>3652</v>
      </c>
      <c r="B2562" t="s">
        <v>5039</v>
      </c>
      <c r="C2562" t="s">
        <v>5038</v>
      </c>
      <c r="D2562" t="s">
        <v>5040</v>
      </c>
      <c r="E2562">
        <v>12000</v>
      </c>
      <c r="F2562">
        <v>1</v>
      </c>
      <c r="G2562">
        <v>0</v>
      </c>
      <c r="H2562">
        <v>-1</v>
      </c>
      <c r="J2562" t="s">
        <v>6626</v>
      </c>
      <c r="K2562" t="str">
        <f t="shared" si="260"/>
        <v>160377</v>
      </c>
      <c r="L2562" t="str">
        <f t="shared" si="261"/>
        <v>VĂN PHÒNG PHẨM</v>
      </c>
    </row>
    <row r="2563" spans="1:12">
      <c r="A2563" t="s">
        <v>3652</v>
      </c>
      <c r="B2563" t="s">
        <v>3697</v>
      </c>
      <c r="C2563" t="s">
        <v>3696</v>
      </c>
      <c r="D2563" t="s">
        <v>3698</v>
      </c>
      <c r="E2563">
        <v>20000</v>
      </c>
      <c r="F2563">
        <v>40</v>
      </c>
      <c r="G2563">
        <v>8</v>
      </c>
      <c r="H2563">
        <v>-32</v>
      </c>
      <c r="J2563" t="s">
        <v>6382</v>
      </c>
      <c r="K2563" t="str">
        <f t="shared" si="260"/>
        <v>160378</v>
      </c>
      <c r="L2563" t="str">
        <f t="shared" si="261"/>
        <v>VĂN PHÒNG PHẨM</v>
      </c>
    </row>
    <row r="2564" spans="1:12">
      <c r="A2564" t="s">
        <v>3652</v>
      </c>
      <c r="B2564" t="s">
        <v>3697</v>
      </c>
      <c r="C2564" t="s">
        <v>3696</v>
      </c>
      <c r="D2564" t="s">
        <v>3698</v>
      </c>
      <c r="E2564">
        <v>20000</v>
      </c>
      <c r="F2564">
        <v>-2</v>
      </c>
      <c r="G2564">
        <v>0</v>
      </c>
      <c r="H2564">
        <v>2</v>
      </c>
      <c r="J2564" t="s">
        <v>6382</v>
      </c>
      <c r="K2564" t="str">
        <f t="shared" si="260"/>
        <v>160378</v>
      </c>
      <c r="L2564" t="str">
        <f t="shared" si="261"/>
        <v>VĂN PHÒNG PHẨM</v>
      </c>
    </row>
    <row r="2565" spans="1:12">
      <c r="A2565" t="s">
        <v>3652</v>
      </c>
      <c r="B2565" t="s">
        <v>3697</v>
      </c>
      <c r="C2565" t="s">
        <v>3696</v>
      </c>
      <c r="D2565" t="s">
        <v>3698</v>
      </c>
      <c r="E2565">
        <v>20000</v>
      </c>
      <c r="F2565">
        <v>-11</v>
      </c>
      <c r="G2565">
        <v>0</v>
      </c>
      <c r="H2565">
        <v>11</v>
      </c>
      <c r="J2565" t="s">
        <v>6382</v>
      </c>
      <c r="K2565" t="str">
        <f t="shared" si="260"/>
        <v>160378</v>
      </c>
      <c r="L2565" t="str">
        <f t="shared" si="261"/>
        <v>VĂN PHÒNG PHẨM</v>
      </c>
    </row>
    <row r="2566" spans="1:12">
      <c r="A2566" t="s">
        <v>3652</v>
      </c>
      <c r="B2566" t="s">
        <v>3697</v>
      </c>
      <c r="C2566" t="s">
        <v>3696</v>
      </c>
      <c r="D2566" t="s">
        <v>3698</v>
      </c>
      <c r="E2566">
        <v>20000</v>
      </c>
      <c r="F2566">
        <v>-1</v>
      </c>
      <c r="G2566">
        <v>0</v>
      </c>
      <c r="H2566">
        <v>1</v>
      </c>
      <c r="J2566" t="s">
        <v>6382</v>
      </c>
      <c r="K2566" t="str">
        <f t="shared" si="260"/>
        <v>160378</v>
      </c>
      <c r="L2566" t="str">
        <f t="shared" si="261"/>
        <v>VĂN PHÒNG PHẨM</v>
      </c>
    </row>
    <row r="2567" spans="1:12">
      <c r="A2567" t="s">
        <v>3652</v>
      </c>
      <c r="B2567" t="s">
        <v>3697</v>
      </c>
      <c r="C2567" t="s">
        <v>3696</v>
      </c>
      <c r="D2567" t="s">
        <v>3698</v>
      </c>
      <c r="E2567">
        <v>20000</v>
      </c>
      <c r="F2567">
        <v>-9</v>
      </c>
      <c r="G2567">
        <v>0</v>
      </c>
      <c r="H2567">
        <v>9</v>
      </c>
      <c r="J2567" t="s">
        <v>6382</v>
      </c>
      <c r="K2567" t="str">
        <f t="shared" si="260"/>
        <v>160378</v>
      </c>
      <c r="L2567" t="str">
        <f t="shared" si="261"/>
        <v>VĂN PHÒNG PHẨM</v>
      </c>
    </row>
    <row r="2568" spans="1:12">
      <c r="A2568" t="s">
        <v>3652</v>
      </c>
      <c r="B2568" t="s">
        <v>3697</v>
      </c>
      <c r="C2568" t="s">
        <v>3696</v>
      </c>
      <c r="D2568" t="s">
        <v>3698</v>
      </c>
      <c r="E2568">
        <v>20000</v>
      </c>
      <c r="F2568">
        <v>-4</v>
      </c>
      <c r="G2568">
        <v>0</v>
      </c>
      <c r="H2568">
        <v>4</v>
      </c>
      <c r="J2568" t="s">
        <v>6382</v>
      </c>
      <c r="K2568" t="str">
        <f t="shared" si="260"/>
        <v>160378</v>
      </c>
      <c r="L2568" t="str">
        <f t="shared" si="261"/>
        <v>VĂN PHÒNG PHẨM</v>
      </c>
    </row>
    <row r="2569" spans="1:12">
      <c r="A2569" t="s">
        <v>3652</v>
      </c>
      <c r="B2569" t="s">
        <v>3697</v>
      </c>
      <c r="C2569" t="s">
        <v>3696</v>
      </c>
      <c r="D2569" t="s">
        <v>3698</v>
      </c>
      <c r="E2569">
        <v>20000</v>
      </c>
      <c r="F2569">
        <v>-51</v>
      </c>
      <c r="G2569">
        <v>8</v>
      </c>
      <c r="H2569">
        <v>59</v>
      </c>
      <c r="J2569" t="s">
        <v>6382</v>
      </c>
      <c r="K2569" t="str">
        <f t="shared" si="260"/>
        <v>160378</v>
      </c>
      <c r="L2569" t="str">
        <f t="shared" si="261"/>
        <v>VĂN PHÒNG PHẨM</v>
      </c>
    </row>
    <row r="2570" spans="1:12">
      <c r="A2570" t="s">
        <v>3652</v>
      </c>
      <c r="B2570" t="s">
        <v>3697</v>
      </c>
      <c r="C2570" t="s">
        <v>3696</v>
      </c>
      <c r="D2570" t="s">
        <v>3698</v>
      </c>
      <c r="E2570">
        <v>20000</v>
      </c>
      <c r="F2570">
        <v>-53</v>
      </c>
      <c r="G2570">
        <v>0</v>
      </c>
      <c r="H2570">
        <v>53</v>
      </c>
      <c r="J2570" t="s">
        <v>6382</v>
      </c>
      <c r="K2570" t="str">
        <f t="shared" si="260"/>
        <v>160378</v>
      </c>
      <c r="L2570" t="str">
        <f t="shared" si="261"/>
        <v>VĂN PHÒNG PHẨM</v>
      </c>
    </row>
    <row r="2571" spans="1:12">
      <c r="A2571" t="s">
        <v>3652</v>
      </c>
      <c r="B2571" t="s">
        <v>3697</v>
      </c>
      <c r="C2571" t="s">
        <v>3696</v>
      </c>
      <c r="D2571" t="s">
        <v>3698</v>
      </c>
      <c r="E2571">
        <v>20000</v>
      </c>
      <c r="F2571">
        <v>-1</v>
      </c>
      <c r="G2571">
        <v>4</v>
      </c>
      <c r="H2571">
        <v>5</v>
      </c>
      <c r="J2571" t="s">
        <v>6382</v>
      </c>
      <c r="K2571" t="str">
        <f t="shared" si="260"/>
        <v>160378</v>
      </c>
      <c r="L2571" t="str">
        <f t="shared" si="261"/>
        <v>VĂN PHÒNG PHẨM</v>
      </c>
    </row>
    <row r="2572" spans="1:12">
      <c r="A2572" t="s">
        <v>3652</v>
      </c>
      <c r="B2572" t="s">
        <v>3697</v>
      </c>
      <c r="C2572" t="s">
        <v>3696</v>
      </c>
      <c r="D2572" t="s">
        <v>3698</v>
      </c>
      <c r="E2572">
        <v>20000</v>
      </c>
      <c r="F2572">
        <v>-51</v>
      </c>
      <c r="G2572">
        <v>21</v>
      </c>
      <c r="H2572">
        <v>72</v>
      </c>
      <c r="J2572" t="s">
        <v>6382</v>
      </c>
      <c r="K2572" t="str">
        <f t="shared" si="260"/>
        <v>160378</v>
      </c>
      <c r="L2572" t="str">
        <f t="shared" si="261"/>
        <v>VĂN PHÒNG PHẨM</v>
      </c>
    </row>
    <row r="2573" spans="1:12">
      <c r="A2573" t="s">
        <v>3652</v>
      </c>
      <c r="B2573" t="s">
        <v>3697</v>
      </c>
      <c r="C2573" t="s">
        <v>3696</v>
      </c>
      <c r="D2573" t="s">
        <v>3698</v>
      </c>
      <c r="E2573">
        <v>20000</v>
      </c>
      <c r="F2573">
        <v>-1</v>
      </c>
      <c r="G2573">
        <v>5</v>
      </c>
      <c r="H2573">
        <v>6</v>
      </c>
      <c r="J2573" t="s">
        <v>6382</v>
      </c>
      <c r="K2573" t="str">
        <f t="shared" si="260"/>
        <v>160378</v>
      </c>
      <c r="L2573" t="str">
        <f t="shared" si="261"/>
        <v>VĂN PHÒNG PHẨM</v>
      </c>
    </row>
    <row r="2574" spans="1:12">
      <c r="A2574" t="s">
        <v>3652</v>
      </c>
      <c r="B2574" t="s">
        <v>3697</v>
      </c>
      <c r="C2574" t="s">
        <v>3696</v>
      </c>
      <c r="D2574" t="s">
        <v>3698</v>
      </c>
      <c r="E2574">
        <v>20000</v>
      </c>
      <c r="F2574">
        <v>-20</v>
      </c>
      <c r="G2574">
        <v>7</v>
      </c>
      <c r="H2574">
        <v>27</v>
      </c>
      <c r="J2574" t="s">
        <v>6382</v>
      </c>
      <c r="K2574" t="str">
        <f t="shared" si="260"/>
        <v>160378</v>
      </c>
      <c r="L2574" t="str">
        <f t="shared" si="261"/>
        <v>VĂN PHÒNG PHẨM</v>
      </c>
    </row>
    <row r="2575" spans="1:12">
      <c r="A2575" t="s">
        <v>3652</v>
      </c>
      <c r="B2575" t="s">
        <v>3697</v>
      </c>
      <c r="C2575" t="s">
        <v>3696</v>
      </c>
      <c r="D2575" t="s">
        <v>3698</v>
      </c>
      <c r="E2575">
        <v>20000</v>
      </c>
      <c r="F2575">
        <v>-34</v>
      </c>
      <c r="G2575">
        <v>9</v>
      </c>
      <c r="H2575">
        <v>43</v>
      </c>
      <c r="J2575" t="s">
        <v>6382</v>
      </c>
      <c r="K2575" t="str">
        <f t="shared" si="260"/>
        <v>160378</v>
      </c>
      <c r="L2575" t="str">
        <f t="shared" si="261"/>
        <v>VĂN PHÒNG PHẨM</v>
      </c>
    </row>
    <row r="2576" spans="1:12">
      <c r="A2576" t="s">
        <v>3652</v>
      </c>
      <c r="B2576" t="s">
        <v>3697</v>
      </c>
      <c r="C2576" t="s">
        <v>3696</v>
      </c>
      <c r="D2576" t="s">
        <v>3698</v>
      </c>
      <c r="E2576">
        <v>20000</v>
      </c>
      <c r="F2576">
        <v>-1</v>
      </c>
      <c r="G2576">
        <v>5</v>
      </c>
      <c r="H2576">
        <v>6</v>
      </c>
      <c r="J2576" t="s">
        <v>6382</v>
      </c>
      <c r="K2576" t="str">
        <f t="shared" si="260"/>
        <v>160378</v>
      </c>
      <c r="L2576" t="str">
        <f t="shared" si="261"/>
        <v>VĂN PHÒNG PHẨM</v>
      </c>
    </row>
    <row r="2577" spans="1:12">
      <c r="A2577" t="s">
        <v>3652</v>
      </c>
      <c r="B2577" t="s">
        <v>3697</v>
      </c>
      <c r="C2577" t="s">
        <v>3696</v>
      </c>
      <c r="D2577" t="s">
        <v>3698</v>
      </c>
      <c r="E2577">
        <v>20000</v>
      </c>
      <c r="F2577">
        <v>-1</v>
      </c>
      <c r="G2577">
        <v>0</v>
      </c>
      <c r="H2577">
        <v>1</v>
      </c>
      <c r="J2577" t="s">
        <v>6382</v>
      </c>
      <c r="K2577" t="str">
        <f t="shared" si="260"/>
        <v>160378</v>
      </c>
      <c r="L2577" t="str">
        <f t="shared" si="261"/>
        <v>VĂN PHÒNG PHẨM</v>
      </c>
    </row>
    <row r="2578" spans="1:12">
      <c r="A2578" t="s">
        <v>3652</v>
      </c>
      <c r="B2578" t="s">
        <v>3697</v>
      </c>
      <c r="C2578" t="s">
        <v>3696</v>
      </c>
      <c r="D2578" t="s">
        <v>3698</v>
      </c>
      <c r="E2578">
        <v>20000</v>
      </c>
      <c r="F2578">
        <v>-2</v>
      </c>
      <c r="G2578">
        <v>0</v>
      </c>
      <c r="H2578">
        <v>2</v>
      </c>
      <c r="J2578" t="s">
        <v>6382</v>
      </c>
      <c r="K2578" t="str">
        <f t="shared" si="260"/>
        <v>160378</v>
      </c>
      <c r="L2578" t="str">
        <f t="shared" si="261"/>
        <v>VĂN PHÒNG PHẨM</v>
      </c>
    </row>
    <row r="2579" spans="1:12">
      <c r="A2579" t="s">
        <v>3652</v>
      </c>
      <c r="B2579" t="s">
        <v>3697</v>
      </c>
      <c r="C2579" t="s">
        <v>3696</v>
      </c>
      <c r="D2579" t="s">
        <v>3698</v>
      </c>
      <c r="E2579">
        <v>20000</v>
      </c>
      <c r="F2579">
        <v>-2</v>
      </c>
      <c r="G2579">
        <v>0</v>
      </c>
      <c r="H2579">
        <v>2</v>
      </c>
      <c r="J2579" t="s">
        <v>6382</v>
      </c>
      <c r="K2579" t="str">
        <f t="shared" si="260"/>
        <v>160378</v>
      </c>
      <c r="L2579" t="str">
        <f t="shared" si="261"/>
        <v>VĂN PHÒNG PHẨM</v>
      </c>
    </row>
    <row r="2580" spans="1:12">
      <c r="A2580" t="s">
        <v>3652</v>
      </c>
      <c r="B2580" t="s">
        <v>3697</v>
      </c>
      <c r="C2580" t="s">
        <v>3696</v>
      </c>
      <c r="D2580" t="s">
        <v>3698</v>
      </c>
      <c r="E2580">
        <v>20000</v>
      </c>
      <c r="F2580">
        <v>-3</v>
      </c>
      <c r="G2580">
        <v>0</v>
      </c>
      <c r="H2580">
        <v>3</v>
      </c>
      <c r="J2580" t="s">
        <v>6382</v>
      </c>
      <c r="K2580" t="str">
        <f t="shared" si="260"/>
        <v>160378</v>
      </c>
      <c r="L2580" t="str">
        <f t="shared" si="261"/>
        <v>VĂN PHÒNG PHẨM</v>
      </c>
    </row>
    <row r="2581" spans="1:12">
      <c r="A2581" t="s">
        <v>3652</v>
      </c>
      <c r="B2581" t="s">
        <v>3697</v>
      </c>
      <c r="C2581" t="s">
        <v>3696</v>
      </c>
      <c r="D2581" t="s">
        <v>3698</v>
      </c>
      <c r="E2581">
        <v>20000</v>
      </c>
      <c r="F2581">
        <v>-2</v>
      </c>
      <c r="G2581">
        <v>0</v>
      </c>
      <c r="H2581">
        <v>2</v>
      </c>
      <c r="J2581" t="s">
        <v>6382</v>
      </c>
      <c r="K2581" t="str">
        <f t="shared" si="260"/>
        <v>160378</v>
      </c>
      <c r="L2581" t="str">
        <f t="shared" si="261"/>
        <v>VĂN PHÒNG PHẨM</v>
      </c>
    </row>
    <row r="2582" spans="1:12">
      <c r="A2582" t="s">
        <v>135</v>
      </c>
      <c r="B2582" t="s">
        <v>3697</v>
      </c>
      <c r="C2582" t="s">
        <v>3696</v>
      </c>
      <c r="D2582" t="s">
        <v>3698</v>
      </c>
      <c r="E2582">
        <v>20000</v>
      </c>
      <c r="F2582">
        <v>-1</v>
      </c>
      <c r="G2582">
        <v>0</v>
      </c>
      <c r="H2582">
        <v>1</v>
      </c>
      <c r="J2582" t="s">
        <v>6382</v>
      </c>
      <c r="K2582" t="str">
        <f t="shared" si="260"/>
        <v>160378</v>
      </c>
      <c r="L2582" t="str">
        <f t="shared" si="261"/>
        <v>NGÀNH KHÁC</v>
      </c>
    </row>
    <row r="2583" spans="1:12">
      <c r="A2583" t="s">
        <v>135</v>
      </c>
      <c r="B2583" t="s">
        <v>3697</v>
      </c>
      <c r="C2583" t="s">
        <v>3696</v>
      </c>
      <c r="D2583" t="s">
        <v>3698</v>
      </c>
      <c r="E2583">
        <v>20000</v>
      </c>
      <c r="F2583">
        <v>-2</v>
      </c>
      <c r="G2583">
        <v>0</v>
      </c>
      <c r="H2583">
        <v>2</v>
      </c>
      <c r="J2583" t="s">
        <v>6382</v>
      </c>
      <c r="K2583" t="str">
        <f t="shared" si="260"/>
        <v>160378</v>
      </c>
      <c r="L2583" t="str">
        <f t="shared" si="261"/>
        <v>NGÀNH KHÁC</v>
      </c>
    </row>
    <row r="2584" spans="1:12">
      <c r="A2584" t="s">
        <v>135</v>
      </c>
      <c r="B2584" t="s">
        <v>3697</v>
      </c>
      <c r="C2584" t="s">
        <v>3696</v>
      </c>
      <c r="D2584" t="s">
        <v>3698</v>
      </c>
      <c r="E2584">
        <v>20000</v>
      </c>
      <c r="F2584">
        <v>-1</v>
      </c>
      <c r="G2584">
        <v>0</v>
      </c>
      <c r="H2584">
        <v>1</v>
      </c>
      <c r="J2584" t="s">
        <v>6382</v>
      </c>
      <c r="K2584" t="str">
        <f t="shared" si="260"/>
        <v>160378</v>
      </c>
      <c r="L2584" t="str">
        <f t="shared" si="261"/>
        <v>NGÀNH KHÁC</v>
      </c>
    </row>
    <row r="2585" spans="1:12">
      <c r="A2585" t="s">
        <v>3652</v>
      </c>
      <c r="B2585" t="s">
        <v>3697</v>
      </c>
      <c r="C2585" t="s">
        <v>3696</v>
      </c>
      <c r="D2585" t="s">
        <v>3698</v>
      </c>
      <c r="E2585">
        <v>20000</v>
      </c>
      <c r="F2585">
        <v>-5</v>
      </c>
      <c r="G2585">
        <v>0</v>
      </c>
      <c r="H2585">
        <v>5</v>
      </c>
      <c r="J2585" t="s">
        <v>6382</v>
      </c>
      <c r="K2585" t="str">
        <f t="shared" si="260"/>
        <v>160378</v>
      </c>
      <c r="L2585" t="str">
        <f t="shared" si="261"/>
        <v>VĂN PHÒNG PHẨM</v>
      </c>
    </row>
    <row r="2586" spans="1:12">
      <c r="A2586" t="s">
        <v>3652</v>
      </c>
      <c r="B2586" t="s">
        <v>3697</v>
      </c>
      <c r="C2586" t="s">
        <v>3696</v>
      </c>
      <c r="D2586" t="s">
        <v>3698</v>
      </c>
      <c r="E2586">
        <v>20000</v>
      </c>
      <c r="F2586">
        <v>-2</v>
      </c>
      <c r="G2586">
        <v>0</v>
      </c>
      <c r="H2586">
        <v>2</v>
      </c>
      <c r="J2586" t="s">
        <v>6382</v>
      </c>
      <c r="K2586" t="str">
        <f t="shared" si="260"/>
        <v>160378</v>
      </c>
      <c r="L2586" t="str">
        <f t="shared" si="261"/>
        <v>VĂN PHÒNG PHẨM</v>
      </c>
    </row>
    <row r="2587" spans="1:12">
      <c r="A2587" t="s">
        <v>135</v>
      </c>
      <c r="B2587" t="s">
        <v>3697</v>
      </c>
      <c r="C2587" t="s">
        <v>3696</v>
      </c>
      <c r="D2587" t="s">
        <v>3698</v>
      </c>
      <c r="E2587">
        <v>20000</v>
      </c>
      <c r="F2587">
        <v>-1</v>
      </c>
      <c r="G2587">
        <v>0</v>
      </c>
      <c r="H2587">
        <v>1</v>
      </c>
      <c r="J2587" t="s">
        <v>6382</v>
      </c>
      <c r="K2587" t="str">
        <f t="shared" si="260"/>
        <v>160378</v>
      </c>
      <c r="L2587" t="str">
        <f t="shared" si="261"/>
        <v>NGÀNH KHÁC</v>
      </c>
    </row>
    <row r="2588" spans="1:12">
      <c r="A2588" t="s">
        <v>3652</v>
      </c>
      <c r="B2588" t="s">
        <v>3697</v>
      </c>
      <c r="C2588" t="s">
        <v>3696</v>
      </c>
      <c r="D2588" t="s">
        <v>3698</v>
      </c>
      <c r="E2588">
        <v>20000</v>
      </c>
      <c r="F2588">
        <v>-5</v>
      </c>
      <c r="G2588">
        <v>0</v>
      </c>
      <c r="H2588">
        <v>5</v>
      </c>
      <c r="J2588" t="s">
        <v>6382</v>
      </c>
      <c r="K2588" t="str">
        <f t="shared" si="260"/>
        <v>160378</v>
      </c>
      <c r="L2588" t="str">
        <f t="shared" si="261"/>
        <v>VĂN PHÒNG PHẨM</v>
      </c>
    </row>
    <row r="2589" spans="1:12">
      <c r="A2589" t="s">
        <v>3652</v>
      </c>
      <c r="B2589" t="s">
        <v>3697</v>
      </c>
      <c r="C2589" t="s">
        <v>3696</v>
      </c>
      <c r="D2589" t="s">
        <v>3698</v>
      </c>
      <c r="E2589">
        <v>20000</v>
      </c>
      <c r="F2589">
        <v>-2</v>
      </c>
      <c r="G2589">
        <v>0</v>
      </c>
      <c r="H2589">
        <v>2</v>
      </c>
      <c r="J2589" t="s">
        <v>6382</v>
      </c>
      <c r="K2589" t="str">
        <f t="shared" si="260"/>
        <v>160378</v>
      </c>
      <c r="L2589" t="str">
        <f t="shared" si="261"/>
        <v>VĂN PHÒNG PHẨM</v>
      </c>
    </row>
    <row r="2590" spans="1:12">
      <c r="A2590" t="s">
        <v>3652</v>
      </c>
      <c r="B2590" t="s">
        <v>3697</v>
      </c>
      <c r="C2590" t="s">
        <v>3696</v>
      </c>
      <c r="D2590" t="s">
        <v>3698</v>
      </c>
      <c r="E2590">
        <v>20000</v>
      </c>
      <c r="F2590">
        <v>-6</v>
      </c>
      <c r="G2590">
        <v>0</v>
      </c>
      <c r="H2590">
        <v>6</v>
      </c>
      <c r="J2590" t="s">
        <v>6382</v>
      </c>
      <c r="K2590" t="str">
        <f t="shared" si="260"/>
        <v>160378</v>
      </c>
      <c r="L2590" t="str">
        <f t="shared" si="261"/>
        <v>VĂN PHÒNG PHẨM</v>
      </c>
    </row>
    <row r="2591" spans="1:12">
      <c r="A2591" t="s">
        <v>3652</v>
      </c>
      <c r="B2591" t="s">
        <v>3697</v>
      </c>
      <c r="C2591" t="s">
        <v>3696</v>
      </c>
      <c r="D2591" t="s">
        <v>3698</v>
      </c>
      <c r="E2591">
        <v>20000</v>
      </c>
      <c r="F2591">
        <v>-14</v>
      </c>
      <c r="G2591">
        <v>0</v>
      </c>
      <c r="H2591">
        <v>14</v>
      </c>
      <c r="J2591" t="s">
        <v>6382</v>
      </c>
      <c r="K2591" t="str">
        <f t="shared" si="260"/>
        <v>160378</v>
      </c>
      <c r="L2591" t="str">
        <f t="shared" si="261"/>
        <v>VĂN PHÒNG PHẨM</v>
      </c>
    </row>
    <row r="2592" spans="1:12">
      <c r="A2592" t="s">
        <v>135</v>
      </c>
      <c r="B2592" t="s">
        <v>3697</v>
      </c>
      <c r="C2592" t="s">
        <v>3696</v>
      </c>
      <c r="D2592" t="s">
        <v>3698</v>
      </c>
      <c r="E2592">
        <v>20000</v>
      </c>
      <c r="F2592">
        <v>-11</v>
      </c>
      <c r="G2592">
        <v>0</v>
      </c>
      <c r="H2592">
        <v>11</v>
      </c>
      <c r="J2592" t="s">
        <v>6382</v>
      </c>
      <c r="K2592" t="str">
        <f t="shared" si="260"/>
        <v>160378</v>
      </c>
      <c r="L2592" t="str">
        <f t="shared" si="261"/>
        <v>NGÀNH KHÁC</v>
      </c>
    </row>
    <row r="2593" spans="1:12">
      <c r="A2593" t="s">
        <v>135</v>
      </c>
      <c r="B2593" t="s">
        <v>3697</v>
      </c>
      <c r="C2593" t="s">
        <v>3696</v>
      </c>
      <c r="D2593" t="s">
        <v>3698</v>
      </c>
      <c r="E2593">
        <v>20000</v>
      </c>
      <c r="F2593">
        <v>-60</v>
      </c>
      <c r="G2593">
        <v>0</v>
      </c>
      <c r="H2593">
        <v>60</v>
      </c>
      <c r="J2593" t="s">
        <v>6382</v>
      </c>
      <c r="K2593" t="str">
        <f t="shared" si="260"/>
        <v>160378</v>
      </c>
      <c r="L2593" t="str">
        <f t="shared" si="261"/>
        <v>NGÀNH KHÁC</v>
      </c>
    </row>
    <row r="2594" spans="1:12">
      <c r="A2594" t="s">
        <v>3652</v>
      </c>
      <c r="B2594" t="s">
        <v>3697</v>
      </c>
      <c r="C2594" t="s">
        <v>3696</v>
      </c>
      <c r="D2594" t="s">
        <v>3698</v>
      </c>
      <c r="E2594">
        <v>20000</v>
      </c>
      <c r="F2594">
        <v>-2</v>
      </c>
      <c r="G2594">
        <v>0</v>
      </c>
      <c r="H2594">
        <v>2</v>
      </c>
      <c r="J2594" t="s">
        <v>6382</v>
      </c>
      <c r="K2594" t="str">
        <f t="shared" si="260"/>
        <v>160378</v>
      </c>
      <c r="L2594" t="str">
        <f t="shared" si="261"/>
        <v>VĂN PHÒNG PHẨM</v>
      </c>
    </row>
    <row r="2595" spans="1:12">
      <c r="A2595" t="s">
        <v>3652</v>
      </c>
      <c r="B2595" t="s">
        <v>3697</v>
      </c>
      <c r="C2595" t="s">
        <v>3696</v>
      </c>
      <c r="D2595" t="s">
        <v>3698</v>
      </c>
      <c r="E2595">
        <v>20000</v>
      </c>
      <c r="F2595">
        <v>-1</v>
      </c>
      <c r="G2595">
        <v>0</v>
      </c>
      <c r="H2595">
        <v>1</v>
      </c>
      <c r="J2595" t="s">
        <v>6382</v>
      </c>
      <c r="K2595" t="str">
        <f t="shared" si="260"/>
        <v>160378</v>
      </c>
      <c r="L2595" t="str">
        <f t="shared" si="261"/>
        <v>VĂN PHÒNG PHẨM</v>
      </c>
    </row>
    <row r="2596" spans="1:12">
      <c r="A2596" t="s">
        <v>3652</v>
      </c>
      <c r="B2596" t="s">
        <v>3697</v>
      </c>
      <c r="C2596" t="s">
        <v>3696</v>
      </c>
      <c r="D2596" t="s">
        <v>3698</v>
      </c>
      <c r="E2596">
        <v>20000</v>
      </c>
      <c r="F2596">
        <v>-1</v>
      </c>
      <c r="G2596">
        <v>0</v>
      </c>
      <c r="H2596">
        <v>1</v>
      </c>
      <c r="J2596" t="s">
        <v>6382</v>
      </c>
      <c r="K2596" t="str">
        <f t="shared" si="260"/>
        <v>160378</v>
      </c>
      <c r="L2596" t="str">
        <f t="shared" si="261"/>
        <v>VĂN PHÒNG PHẨM</v>
      </c>
    </row>
    <row r="2597" spans="1:12">
      <c r="A2597" t="s">
        <v>135</v>
      </c>
      <c r="B2597" t="s">
        <v>5269</v>
      </c>
      <c r="C2597" t="s">
        <v>5270</v>
      </c>
      <c r="D2597" t="s">
        <v>5271</v>
      </c>
      <c r="E2597">
        <v>25000</v>
      </c>
      <c r="F2597">
        <v>-1</v>
      </c>
      <c r="G2597">
        <v>0</v>
      </c>
      <c r="H2597">
        <v>1</v>
      </c>
      <c r="J2597" t="s">
        <v>6247</v>
      </c>
      <c r="K2597" t="str">
        <f t="shared" si="260"/>
        <v>160381</v>
      </c>
      <c r="L2597" t="str">
        <f t="shared" si="261"/>
        <v>NGÀNH KHÁC</v>
      </c>
    </row>
    <row r="2598" spans="1:12">
      <c r="A2598" t="s">
        <v>3652</v>
      </c>
      <c r="B2598" t="s">
        <v>5269</v>
      </c>
      <c r="C2598" t="s">
        <v>5270</v>
      </c>
      <c r="D2598" t="s">
        <v>5271</v>
      </c>
      <c r="E2598">
        <v>25000</v>
      </c>
      <c r="F2598">
        <v>-6</v>
      </c>
      <c r="G2598">
        <v>0</v>
      </c>
      <c r="H2598">
        <v>6</v>
      </c>
      <c r="J2598" t="s">
        <v>6247</v>
      </c>
      <c r="K2598" t="str">
        <f t="shared" ref="K2598:K2661" si="262">B2598</f>
        <v>160381</v>
      </c>
      <c r="L2598" t="str">
        <f t="shared" ref="L2598:L2661" si="263">A2598</f>
        <v>VĂN PHÒNG PHẨM</v>
      </c>
    </row>
    <row r="2599" spans="1:12">
      <c r="A2599" t="s">
        <v>33</v>
      </c>
      <c r="B2599" t="s">
        <v>3655</v>
      </c>
      <c r="C2599" t="s">
        <v>3640</v>
      </c>
      <c r="D2599" t="s">
        <v>3656</v>
      </c>
      <c r="E2599">
        <v>345000</v>
      </c>
      <c r="F2599">
        <v>4</v>
      </c>
      <c r="G2599">
        <v>3</v>
      </c>
      <c r="H2599">
        <v>-1</v>
      </c>
      <c r="J2599" t="s">
        <v>6368</v>
      </c>
      <c r="K2599" t="str">
        <f t="shared" si="262"/>
        <v>170993</v>
      </c>
      <c r="L2599" t="str">
        <f t="shared" si="263"/>
        <v>NHÀ CỬA ĐỜI SỐNG</v>
      </c>
    </row>
    <row r="2600" spans="1:12">
      <c r="A2600" t="s">
        <v>33</v>
      </c>
      <c r="B2600" t="s">
        <v>3655</v>
      </c>
      <c r="C2600" t="s">
        <v>3640</v>
      </c>
      <c r="D2600" t="s">
        <v>3656</v>
      </c>
      <c r="E2600">
        <v>345000</v>
      </c>
      <c r="F2600">
        <v>-1</v>
      </c>
      <c r="G2600">
        <v>0</v>
      </c>
      <c r="H2600">
        <v>1</v>
      </c>
      <c r="J2600" t="s">
        <v>6368</v>
      </c>
      <c r="K2600" t="str">
        <f t="shared" si="262"/>
        <v>170993</v>
      </c>
      <c r="L2600" t="str">
        <f t="shared" si="263"/>
        <v>NHÀ CỬA ĐỜI SỐNG</v>
      </c>
    </row>
    <row r="2601" spans="1:12">
      <c r="A2601" t="s">
        <v>33</v>
      </c>
      <c r="B2601" t="s">
        <v>3637</v>
      </c>
      <c r="C2601" t="s">
        <v>3638</v>
      </c>
      <c r="D2601" t="s">
        <v>3639</v>
      </c>
      <c r="E2601">
        <v>365000</v>
      </c>
      <c r="F2601">
        <v>-1</v>
      </c>
      <c r="G2601">
        <v>0</v>
      </c>
      <c r="H2601">
        <v>1</v>
      </c>
      <c r="J2601" t="s">
        <v>6368</v>
      </c>
      <c r="K2601" t="str">
        <f t="shared" si="262"/>
        <v>170997</v>
      </c>
      <c r="L2601" t="str">
        <f t="shared" si="263"/>
        <v>NHÀ CỬA ĐỜI SỐNG</v>
      </c>
    </row>
    <row r="2602" spans="1:12">
      <c r="A2602" t="s">
        <v>33</v>
      </c>
      <c r="B2602" t="s">
        <v>3637</v>
      </c>
      <c r="C2602" t="s">
        <v>3638</v>
      </c>
      <c r="D2602" t="s">
        <v>3639</v>
      </c>
      <c r="E2602">
        <v>365000</v>
      </c>
      <c r="F2602">
        <v>1</v>
      </c>
      <c r="G2602">
        <v>0</v>
      </c>
      <c r="H2602">
        <v>-1</v>
      </c>
      <c r="J2602" t="s">
        <v>6368</v>
      </c>
      <c r="K2602" t="str">
        <f t="shared" si="262"/>
        <v>170997</v>
      </c>
      <c r="L2602" t="str">
        <f t="shared" si="263"/>
        <v>NHÀ CỬA ĐỜI SỐNG</v>
      </c>
    </row>
    <row r="2603" spans="1:12">
      <c r="A2603" t="s">
        <v>40</v>
      </c>
      <c r="B2603" t="s">
        <v>4491</v>
      </c>
      <c r="C2603" t="s">
        <v>4492</v>
      </c>
      <c r="D2603" t="s">
        <v>4493</v>
      </c>
      <c r="E2603">
        <v>130000</v>
      </c>
      <c r="F2603">
        <v>-1</v>
      </c>
      <c r="G2603">
        <v>0</v>
      </c>
      <c r="H2603">
        <v>1</v>
      </c>
      <c r="J2603" t="s">
        <v>6531</v>
      </c>
      <c r="K2603" t="str">
        <f t="shared" si="262"/>
        <v>171071</v>
      </c>
      <c r="L2603" t="str">
        <f t="shared" si="263"/>
        <v>ĐỒ CHO MẸ BÉ</v>
      </c>
    </row>
    <row r="2604" spans="1:12">
      <c r="A2604" t="s">
        <v>40</v>
      </c>
      <c r="B2604" t="s">
        <v>4491</v>
      </c>
      <c r="C2604" t="s">
        <v>4492</v>
      </c>
      <c r="D2604" t="s">
        <v>4493</v>
      </c>
      <c r="E2604">
        <v>130000</v>
      </c>
      <c r="F2604">
        <v>-1</v>
      </c>
      <c r="G2604">
        <v>0</v>
      </c>
      <c r="H2604">
        <v>1</v>
      </c>
      <c r="J2604" t="s">
        <v>6531</v>
      </c>
      <c r="K2604" t="str">
        <f t="shared" si="262"/>
        <v>171071</v>
      </c>
      <c r="L2604" t="str">
        <f t="shared" si="263"/>
        <v>ĐỒ CHO MẸ BÉ</v>
      </c>
    </row>
    <row r="2605" spans="1:12">
      <c r="A2605" t="s">
        <v>40</v>
      </c>
      <c r="B2605" t="s">
        <v>4491</v>
      </c>
      <c r="C2605" t="s">
        <v>4492</v>
      </c>
      <c r="D2605" t="s">
        <v>4493</v>
      </c>
      <c r="E2605">
        <v>130000</v>
      </c>
      <c r="F2605">
        <v>-1</v>
      </c>
      <c r="G2605">
        <v>0</v>
      </c>
      <c r="H2605">
        <v>1</v>
      </c>
      <c r="J2605" t="s">
        <v>6531</v>
      </c>
      <c r="K2605" t="str">
        <f t="shared" si="262"/>
        <v>171071</v>
      </c>
      <c r="L2605" t="str">
        <f t="shared" si="263"/>
        <v>ĐỒ CHO MẸ BÉ</v>
      </c>
    </row>
    <row r="2606" spans="1:12">
      <c r="A2606" t="s">
        <v>40</v>
      </c>
      <c r="B2606" t="s">
        <v>4491</v>
      </c>
      <c r="C2606" t="s">
        <v>4492</v>
      </c>
      <c r="D2606" t="s">
        <v>4493</v>
      </c>
      <c r="E2606">
        <v>130000</v>
      </c>
      <c r="F2606">
        <v>-1</v>
      </c>
      <c r="G2606">
        <v>0</v>
      </c>
      <c r="H2606">
        <v>1</v>
      </c>
      <c r="J2606" t="s">
        <v>6531</v>
      </c>
      <c r="K2606" t="str">
        <f t="shared" si="262"/>
        <v>171071</v>
      </c>
      <c r="L2606" t="str">
        <f t="shared" si="263"/>
        <v>ĐỒ CHO MẸ BÉ</v>
      </c>
    </row>
    <row r="2607" spans="1:12">
      <c r="A2607" t="s">
        <v>33</v>
      </c>
      <c r="B2607" t="s">
        <v>4050</v>
      </c>
      <c r="C2607" t="s">
        <v>4051</v>
      </c>
      <c r="D2607" t="s">
        <v>4052</v>
      </c>
      <c r="E2607">
        <v>45000</v>
      </c>
      <c r="F2607">
        <v>-1</v>
      </c>
      <c r="G2607">
        <v>0</v>
      </c>
      <c r="H2607">
        <v>1</v>
      </c>
      <c r="J2607" t="s">
        <v>6448</v>
      </c>
      <c r="K2607" t="str">
        <f t="shared" si="262"/>
        <v>171187</v>
      </c>
      <c r="L2607" t="str">
        <f t="shared" si="263"/>
        <v>NHÀ CỬA ĐỜI SỐNG</v>
      </c>
    </row>
    <row r="2608" spans="1:12">
      <c r="A2608" t="s">
        <v>33</v>
      </c>
      <c r="B2608" t="s">
        <v>4050</v>
      </c>
      <c r="C2608" t="s">
        <v>4051</v>
      </c>
      <c r="D2608" t="s">
        <v>4052</v>
      </c>
      <c r="E2608">
        <v>45000</v>
      </c>
      <c r="F2608">
        <v>-1</v>
      </c>
      <c r="G2608">
        <v>0</v>
      </c>
      <c r="H2608">
        <v>1</v>
      </c>
      <c r="J2608" t="s">
        <v>6448</v>
      </c>
      <c r="K2608" t="str">
        <f t="shared" si="262"/>
        <v>171187</v>
      </c>
      <c r="L2608" t="str">
        <f t="shared" si="263"/>
        <v>NHÀ CỬA ĐỜI SỐNG</v>
      </c>
    </row>
    <row r="2609" spans="1:12">
      <c r="A2609" t="s">
        <v>27</v>
      </c>
      <c r="B2609" t="s">
        <v>2243</v>
      </c>
      <c r="C2609" t="s">
        <v>2244</v>
      </c>
      <c r="D2609" t="s">
        <v>2245</v>
      </c>
      <c r="E2609">
        <v>350000</v>
      </c>
      <c r="F2609">
        <v>-3</v>
      </c>
      <c r="G2609">
        <v>0</v>
      </c>
      <c r="H2609">
        <v>3</v>
      </c>
      <c r="J2609" t="s">
        <v>6669</v>
      </c>
      <c r="K2609" t="str">
        <f t="shared" si="262"/>
        <v>171492</v>
      </c>
      <c r="L2609" t="str">
        <f t="shared" si="263"/>
        <v>THỰC PHẨM</v>
      </c>
    </row>
    <row r="2610" spans="1:12">
      <c r="A2610" t="s">
        <v>27</v>
      </c>
      <c r="B2610" t="s">
        <v>2243</v>
      </c>
      <c r="C2610" t="s">
        <v>2244</v>
      </c>
      <c r="D2610" t="s">
        <v>2245</v>
      </c>
      <c r="E2610">
        <v>350000</v>
      </c>
      <c r="F2610">
        <v>1</v>
      </c>
      <c r="G2610">
        <v>0</v>
      </c>
      <c r="H2610">
        <v>-1</v>
      </c>
      <c r="J2610" t="s">
        <v>6669</v>
      </c>
      <c r="K2610" t="str">
        <f t="shared" si="262"/>
        <v>171492</v>
      </c>
      <c r="L2610" t="str">
        <f t="shared" si="263"/>
        <v>THỰC PHẨM</v>
      </c>
    </row>
    <row r="2611" spans="1:12">
      <c r="A2611" t="s">
        <v>27</v>
      </c>
      <c r="B2611" t="s">
        <v>2424</v>
      </c>
      <c r="C2611" t="s">
        <v>2425</v>
      </c>
      <c r="D2611" t="s">
        <v>2426</v>
      </c>
      <c r="E2611">
        <v>290000</v>
      </c>
      <c r="F2611">
        <v>3</v>
      </c>
      <c r="G2611">
        <v>0</v>
      </c>
      <c r="I2611">
        <v>-3</v>
      </c>
      <c r="J2611" t="s">
        <v>6143</v>
      </c>
      <c r="K2611" t="str">
        <f t="shared" si="262"/>
        <v>171503</v>
      </c>
      <c r="L2611" t="str">
        <f t="shared" si="263"/>
        <v>THỰC PHẨM</v>
      </c>
    </row>
    <row r="2612" spans="1:12">
      <c r="A2612" t="s">
        <v>27</v>
      </c>
      <c r="B2612" t="s">
        <v>2424</v>
      </c>
      <c r="C2612" t="s">
        <v>2425</v>
      </c>
      <c r="D2612" t="s">
        <v>2426</v>
      </c>
      <c r="E2612">
        <v>290000</v>
      </c>
      <c r="F2612">
        <v>47</v>
      </c>
      <c r="G2612">
        <v>44</v>
      </c>
      <c r="H2612">
        <v>-3</v>
      </c>
      <c r="J2612" t="s">
        <v>6143</v>
      </c>
      <c r="K2612" t="str">
        <f t="shared" si="262"/>
        <v>171503</v>
      </c>
      <c r="L2612" t="str">
        <f t="shared" si="263"/>
        <v>THỰC PHẨM</v>
      </c>
    </row>
    <row r="2613" spans="1:12">
      <c r="A2613" t="s">
        <v>27</v>
      </c>
      <c r="B2613" t="s">
        <v>2424</v>
      </c>
      <c r="C2613" t="s">
        <v>2425</v>
      </c>
      <c r="D2613" t="s">
        <v>2426</v>
      </c>
      <c r="E2613">
        <v>290000</v>
      </c>
      <c r="F2613">
        <v>47</v>
      </c>
      <c r="G2613">
        <v>42</v>
      </c>
      <c r="H2613">
        <v>-5</v>
      </c>
      <c r="J2613" t="s">
        <v>6143</v>
      </c>
      <c r="K2613" t="str">
        <f t="shared" si="262"/>
        <v>171503</v>
      </c>
      <c r="L2613" t="str">
        <f t="shared" si="263"/>
        <v>THỰC PHẨM</v>
      </c>
    </row>
    <row r="2614" spans="1:12">
      <c r="A2614" t="s">
        <v>27</v>
      </c>
      <c r="B2614" t="s">
        <v>2424</v>
      </c>
      <c r="C2614" t="s">
        <v>2425</v>
      </c>
      <c r="D2614" t="s">
        <v>2426</v>
      </c>
      <c r="E2614">
        <v>290000</v>
      </c>
      <c r="F2614">
        <v>47</v>
      </c>
      <c r="G2614">
        <v>46</v>
      </c>
      <c r="H2614">
        <v>-1</v>
      </c>
      <c r="J2614" t="s">
        <v>6143</v>
      </c>
      <c r="K2614" t="str">
        <f t="shared" si="262"/>
        <v>171503</v>
      </c>
      <c r="L2614" t="str">
        <f t="shared" si="263"/>
        <v>THỰC PHẨM</v>
      </c>
    </row>
    <row r="2615" spans="1:12">
      <c r="A2615" t="s">
        <v>27</v>
      </c>
      <c r="B2615" t="s">
        <v>2424</v>
      </c>
      <c r="C2615" t="s">
        <v>2425</v>
      </c>
      <c r="D2615" t="s">
        <v>2426</v>
      </c>
      <c r="E2615">
        <v>290000</v>
      </c>
      <c r="F2615">
        <v>-29</v>
      </c>
      <c r="G2615">
        <v>0</v>
      </c>
      <c r="H2615">
        <v>29</v>
      </c>
      <c r="J2615" t="s">
        <v>6143</v>
      </c>
      <c r="K2615" t="str">
        <f t="shared" si="262"/>
        <v>171503</v>
      </c>
      <c r="L2615" t="str">
        <f t="shared" si="263"/>
        <v>THỰC PHẨM</v>
      </c>
    </row>
    <row r="2616" spans="1:12">
      <c r="A2616" t="s">
        <v>27</v>
      </c>
      <c r="B2616" t="s">
        <v>2424</v>
      </c>
      <c r="C2616" t="s">
        <v>2425</v>
      </c>
      <c r="D2616" t="s">
        <v>2426</v>
      </c>
      <c r="E2616">
        <v>290000</v>
      </c>
      <c r="F2616">
        <v>-1</v>
      </c>
      <c r="G2616">
        <v>0</v>
      </c>
      <c r="H2616">
        <v>1</v>
      </c>
      <c r="J2616" t="s">
        <v>6143</v>
      </c>
      <c r="K2616" t="str">
        <f t="shared" si="262"/>
        <v>171503</v>
      </c>
      <c r="L2616" t="str">
        <f t="shared" si="263"/>
        <v>THỰC PHẨM</v>
      </c>
    </row>
    <row r="2617" spans="1:12">
      <c r="A2617" t="s">
        <v>27</v>
      </c>
      <c r="B2617" t="s">
        <v>2424</v>
      </c>
      <c r="C2617" t="s">
        <v>2425</v>
      </c>
      <c r="D2617" t="s">
        <v>2426</v>
      </c>
      <c r="E2617">
        <v>290000</v>
      </c>
      <c r="F2617">
        <v>12</v>
      </c>
      <c r="G2617">
        <v>10</v>
      </c>
      <c r="H2617">
        <v>-2</v>
      </c>
      <c r="J2617" t="s">
        <v>6143</v>
      </c>
      <c r="K2617" t="str">
        <f t="shared" si="262"/>
        <v>171503</v>
      </c>
      <c r="L2617" t="str">
        <f t="shared" si="263"/>
        <v>THỰC PHẨM</v>
      </c>
    </row>
    <row r="2618" spans="1:12">
      <c r="A2618" t="s">
        <v>27</v>
      </c>
      <c r="B2618" t="s">
        <v>2424</v>
      </c>
      <c r="C2618" t="s">
        <v>2425</v>
      </c>
      <c r="D2618" t="s">
        <v>2426</v>
      </c>
      <c r="E2618">
        <v>290000</v>
      </c>
      <c r="F2618">
        <v>6</v>
      </c>
      <c r="G2618">
        <v>5</v>
      </c>
      <c r="H2618">
        <v>-1</v>
      </c>
      <c r="J2618" t="s">
        <v>6143</v>
      </c>
      <c r="K2618" t="str">
        <f t="shared" si="262"/>
        <v>171503</v>
      </c>
      <c r="L2618" t="str">
        <f t="shared" si="263"/>
        <v>THỰC PHẨM</v>
      </c>
    </row>
    <row r="2619" spans="1:12">
      <c r="A2619" t="s">
        <v>27</v>
      </c>
      <c r="B2619" t="s">
        <v>2424</v>
      </c>
      <c r="C2619" t="s">
        <v>2425</v>
      </c>
      <c r="D2619" t="s">
        <v>2426</v>
      </c>
      <c r="E2619">
        <v>290000</v>
      </c>
      <c r="F2619">
        <v>4</v>
      </c>
      <c r="G2619">
        <v>3</v>
      </c>
      <c r="H2619">
        <v>-1</v>
      </c>
      <c r="J2619" t="s">
        <v>6143</v>
      </c>
      <c r="K2619" t="str">
        <f t="shared" si="262"/>
        <v>171503</v>
      </c>
      <c r="L2619" t="str">
        <f t="shared" si="263"/>
        <v>THỰC PHẨM</v>
      </c>
    </row>
    <row r="2620" spans="1:12">
      <c r="A2620" t="s">
        <v>27</v>
      </c>
      <c r="B2620" t="s">
        <v>1752</v>
      </c>
      <c r="C2620" t="s">
        <v>1753</v>
      </c>
      <c r="D2620" t="s">
        <v>1754</v>
      </c>
      <c r="E2620">
        <v>12000</v>
      </c>
      <c r="F2620">
        <v>49</v>
      </c>
      <c r="G2620">
        <v>46</v>
      </c>
      <c r="I2620">
        <v>-3</v>
      </c>
      <c r="J2620">
        <v>46062</v>
      </c>
      <c r="K2620" t="str">
        <f t="shared" si="262"/>
        <v>172937</v>
      </c>
      <c r="L2620" t="str">
        <f t="shared" si="263"/>
        <v>THỰC PHẨM</v>
      </c>
    </row>
    <row r="2621" spans="1:12">
      <c r="A2621" t="s">
        <v>27</v>
      </c>
      <c r="B2621" t="s">
        <v>1752</v>
      </c>
      <c r="C2621" t="s">
        <v>1753</v>
      </c>
      <c r="D2621" t="s">
        <v>1754</v>
      </c>
      <c r="E2621">
        <v>12000</v>
      </c>
      <c r="F2621">
        <v>23</v>
      </c>
      <c r="G2621">
        <v>22</v>
      </c>
      <c r="H2621">
        <v>-1</v>
      </c>
      <c r="J2621">
        <v>46062</v>
      </c>
      <c r="K2621" t="str">
        <f t="shared" si="262"/>
        <v>172937</v>
      </c>
      <c r="L2621" t="str">
        <f t="shared" si="263"/>
        <v>THỰC PHẨM</v>
      </c>
    </row>
    <row r="2622" spans="1:12">
      <c r="A2622" t="s">
        <v>27</v>
      </c>
      <c r="B2622" t="s">
        <v>908</v>
      </c>
      <c r="C2622" t="s">
        <v>909</v>
      </c>
      <c r="D2622" t="s">
        <v>910</v>
      </c>
      <c r="E2622">
        <v>395000</v>
      </c>
      <c r="F2622">
        <v>8</v>
      </c>
      <c r="G2622">
        <v>12</v>
      </c>
      <c r="I2622">
        <v>4</v>
      </c>
      <c r="J2622" t="s">
        <v>6297</v>
      </c>
      <c r="K2622" t="str">
        <f t="shared" si="262"/>
        <v>173109</v>
      </c>
      <c r="L2622" t="str">
        <f t="shared" si="263"/>
        <v>THỰC PHẨM</v>
      </c>
    </row>
    <row r="2623" spans="1:12">
      <c r="A2623" t="s">
        <v>27</v>
      </c>
      <c r="B2623" t="s">
        <v>908</v>
      </c>
      <c r="C2623" t="s">
        <v>909</v>
      </c>
      <c r="D2623" t="s">
        <v>910</v>
      </c>
      <c r="E2623">
        <v>395000</v>
      </c>
      <c r="F2623">
        <v>1</v>
      </c>
      <c r="G2623">
        <v>0</v>
      </c>
      <c r="H2623">
        <v>-1</v>
      </c>
      <c r="J2623" t="s">
        <v>6297</v>
      </c>
      <c r="K2623" t="str">
        <f t="shared" si="262"/>
        <v>173109</v>
      </c>
      <c r="L2623" t="str">
        <f t="shared" si="263"/>
        <v>THỰC PHẨM</v>
      </c>
    </row>
    <row r="2624" spans="1:12">
      <c r="A2624" t="s">
        <v>27</v>
      </c>
      <c r="B2624" t="s">
        <v>908</v>
      </c>
      <c r="C2624" t="s">
        <v>909</v>
      </c>
      <c r="D2624" t="s">
        <v>910</v>
      </c>
      <c r="E2624">
        <v>395000</v>
      </c>
      <c r="F2624">
        <v>12</v>
      </c>
      <c r="G2624">
        <v>11</v>
      </c>
      <c r="H2624">
        <v>-1</v>
      </c>
      <c r="J2624" t="s">
        <v>6297</v>
      </c>
      <c r="K2624" t="str">
        <f t="shared" si="262"/>
        <v>173109</v>
      </c>
      <c r="L2624" t="str">
        <f t="shared" si="263"/>
        <v>THỰC PHẨM</v>
      </c>
    </row>
    <row r="2625" spans="1:12">
      <c r="A2625" t="s">
        <v>27</v>
      </c>
      <c r="B2625" t="s">
        <v>908</v>
      </c>
      <c r="C2625" t="s">
        <v>909</v>
      </c>
      <c r="D2625" t="s">
        <v>910</v>
      </c>
      <c r="E2625">
        <v>395000</v>
      </c>
      <c r="F2625">
        <v>11</v>
      </c>
      <c r="G2625">
        <v>9</v>
      </c>
      <c r="H2625">
        <v>-2</v>
      </c>
      <c r="J2625" t="s">
        <v>6297</v>
      </c>
      <c r="K2625" t="str">
        <f t="shared" si="262"/>
        <v>173109</v>
      </c>
      <c r="L2625" t="str">
        <f t="shared" si="263"/>
        <v>THỰC PHẨM</v>
      </c>
    </row>
    <row r="2626" spans="1:12">
      <c r="A2626" t="s">
        <v>27</v>
      </c>
      <c r="B2626" t="s">
        <v>908</v>
      </c>
      <c r="C2626" t="s">
        <v>909</v>
      </c>
      <c r="D2626" t="s">
        <v>910</v>
      </c>
      <c r="E2626">
        <v>395000</v>
      </c>
      <c r="F2626">
        <v>9</v>
      </c>
      <c r="G2626">
        <v>8</v>
      </c>
      <c r="H2626">
        <v>-1</v>
      </c>
      <c r="J2626" t="s">
        <v>6297</v>
      </c>
      <c r="K2626" t="str">
        <f t="shared" si="262"/>
        <v>173109</v>
      </c>
      <c r="L2626" t="str">
        <f t="shared" si="263"/>
        <v>THỰC PHẨM</v>
      </c>
    </row>
    <row r="2627" spans="1:12">
      <c r="A2627" t="s">
        <v>197</v>
      </c>
      <c r="B2627" t="s">
        <v>4195</v>
      </c>
      <c r="C2627" t="s">
        <v>4190</v>
      </c>
      <c r="D2627" t="s">
        <v>4196</v>
      </c>
      <c r="E2627">
        <v>40000</v>
      </c>
      <c r="F2627">
        <v>36</v>
      </c>
      <c r="G2627">
        <v>30</v>
      </c>
      <c r="H2627">
        <v>-6</v>
      </c>
      <c r="J2627" t="s">
        <v>6320</v>
      </c>
      <c r="K2627" t="str">
        <f t="shared" si="262"/>
        <v>173606</v>
      </c>
      <c r="L2627" t="str">
        <f t="shared" si="263"/>
        <v>CHĂM SÓC HÀNG NGÀY</v>
      </c>
    </row>
    <row r="2628" spans="1:12">
      <c r="A2628" t="s">
        <v>197</v>
      </c>
      <c r="B2628" t="s">
        <v>4195</v>
      </c>
      <c r="C2628" t="s">
        <v>4190</v>
      </c>
      <c r="D2628" t="s">
        <v>4196</v>
      </c>
      <c r="E2628">
        <v>40000</v>
      </c>
      <c r="F2628">
        <v>-6</v>
      </c>
      <c r="G2628">
        <v>0</v>
      </c>
      <c r="H2628">
        <v>6</v>
      </c>
      <c r="J2628" t="s">
        <v>6320</v>
      </c>
      <c r="K2628" t="str">
        <f t="shared" si="262"/>
        <v>173606</v>
      </c>
      <c r="L2628" t="str">
        <f t="shared" si="263"/>
        <v>CHĂM SÓC HÀNG NGÀY</v>
      </c>
    </row>
    <row r="2629" spans="1:12">
      <c r="A2629" t="s">
        <v>197</v>
      </c>
      <c r="B2629" t="s">
        <v>4195</v>
      </c>
      <c r="C2629" t="s">
        <v>4190</v>
      </c>
      <c r="D2629" t="s">
        <v>4196</v>
      </c>
      <c r="E2629">
        <v>40000</v>
      </c>
      <c r="F2629">
        <v>-7</v>
      </c>
      <c r="G2629">
        <v>0</v>
      </c>
      <c r="H2629">
        <v>7</v>
      </c>
      <c r="J2629" t="s">
        <v>6320</v>
      </c>
      <c r="K2629" t="str">
        <f t="shared" si="262"/>
        <v>173606</v>
      </c>
      <c r="L2629" t="str">
        <f t="shared" si="263"/>
        <v>CHĂM SÓC HÀNG NGÀY</v>
      </c>
    </row>
    <row r="2630" spans="1:12">
      <c r="A2630" t="s">
        <v>197</v>
      </c>
      <c r="B2630" t="s">
        <v>4195</v>
      </c>
      <c r="C2630" t="s">
        <v>4190</v>
      </c>
      <c r="D2630" t="s">
        <v>4196</v>
      </c>
      <c r="E2630">
        <v>40000</v>
      </c>
      <c r="F2630">
        <v>-1</v>
      </c>
      <c r="G2630">
        <v>0</v>
      </c>
      <c r="H2630">
        <v>1</v>
      </c>
      <c r="J2630" t="s">
        <v>6320</v>
      </c>
      <c r="K2630" t="str">
        <f t="shared" si="262"/>
        <v>173606</v>
      </c>
      <c r="L2630" t="str">
        <f t="shared" si="263"/>
        <v>CHĂM SÓC HÀNG NGÀY</v>
      </c>
    </row>
    <row r="2631" spans="1:12">
      <c r="A2631" t="s">
        <v>3469</v>
      </c>
      <c r="B2631" t="s">
        <v>3466</v>
      </c>
      <c r="C2631" t="s">
        <v>3467</v>
      </c>
      <c r="D2631" t="s">
        <v>3468</v>
      </c>
      <c r="E2631">
        <v>515000</v>
      </c>
      <c r="F2631">
        <v>19</v>
      </c>
      <c r="G2631">
        <v>20</v>
      </c>
      <c r="I2631">
        <v>1</v>
      </c>
      <c r="J2631">
        <v>46127</v>
      </c>
      <c r="K2631" t="str">
        <f t="shared" si="262"/>
        <v>173635</v>
      </c>
      <c r="L2631" t="str">
        <f t="shared" si="263"/>
        <v>Sữa</v>
      </c>
    </row>
    <row r="2632" spans="1:12">
      <c r="A2632" t="s">
        <v>4078</v>
      </c>
      <c r="B2632" t="s">
        <v>3466</v>
      </c>
      <c r="C2632" t="s">
        <v>3467</v>
      </c>
      <c r="D2632" t="s">
        <v>3468</v>
      </c>
      <c r="E2632">
        <v>515000</v>
      </c>
      <c r="F2632">
        <v>1</v>
      </c>
      <c r="G2632">
        <v>0</v>
      </c>
      <c r="H2632">
        <v>-1</v>
      </c>
      <c r="J2632">
        <v>46127</v>
      </c>
      <c r="K2632" t="str">
        <f t="shared" si="262"/>
        <v>173635</v>
      </c>
      <c r="L2632" t="str">
        <f t="shared" si="263"/>
        <v>SỮA</v>
      </c>
    </row>
    <row r="2633" spans="1:12">
      <c r="A2633" t="s">
        <v>4078</v>
      </c>
      <c r="B2633" t="s">
        <v>4233</v>
      </c>
      <c r="C2633" t="s">
        <v>4229</v>
      </c>
      <c r="D2633" t="s">
        <v>4234</v>
      </c>
      <c r="E2633">
        <v>225000</v>
      </c>
      <c r="F2633">
        <v>27</v>
      </c>
      <c r="G2633">
        <v>25</v>
      </c>
      <c r="H2633">
        <v>-2</v>
      </c>
      <c r="J2633" t="s">
        <v>6481</v>
      </c>
      <c r="K2633" t="str">
        <f t="shared" si="262"/>
        <v>173850</v>
      </c>
      <c r="L2633" t="str">
        <f t="shared" si="263"/>
        <v>SỮA</v>
      </c>
    </row>
    <row r="2634" spans="1:12">
      <c r="A2634" t="s">
        <v>4078</v>
      </c>
      <c r="B2634" t="s">
        <v>4233</v>
      </c>
      <c r="C2634" t="s">
        <v>4229</v>
      </c>
      <c r="D2634" t="s">
        <v>4234</v>
      </c>
      <c r="E2634">
        <v>225000</v>
      </c>
      <c r="F2634">
        <v>-1</v>
      </c>
      <c r="G2634">
        <v>0</v>
      </c>
      <c r="H2634">
        <v>1</v>
      </c>
      <c r="J2634" t="s">
        <v>6481</v>
      </c>
      <c r="K2634" t="str">
        <f t="shared" si="262"/>
        <v>173850</v>
      </c>
      <c r="L2634" t="str">
        <f t="shared" si="263"/>
        <v>SỮA</v>
      </c>
    </row>
    <row r="2635" spans="1:12">
      <c r="A2635" t="s">
        <v>4078</v>
      </c>
      <c r="B2635" t="s">
        <v>4233</v>
      </c>
      <c r="C2635" t="s">
        <v>4229</v>
      </c>
      <c r="D2635" t="s">
        <v>4234</v>
      </c>
      <c r="E2635">
        <v>225000</v>
      </c>
      <c r="F2635">
        <v>-2</v>
      </c>
      <c r="G2635">
        <v>0</v>
      </c>
      <c r="H2635">
        <v>2</v>
      </c>
      <c r="J2635" t="s">
        <v>6481</v>
      </c>
      <c r="K2635" t="str">
        <f t="shared" si="262"/>
        <v>173850</v>
      </c>
      <c r="L2635" t="str">
        <f t="shared" si="263"/>
        <v>SỮA</v>
      </c>
    </row>
    <row r="2636" spans="1:12">
      <c r="A2636" t="s">
        <v>4078</v>
      </c>
      <c r="B2636" t="s">
        <v>4233</v>
      </c>
      <c r="C2636" t="s">
        <v>4229</v>
      </c>
      <c r="D2636" t="s">
        <v>4234</v>
      </c>
      <c r="E2636">
        <v>225000</v>
      </c>
      <c r="F2636">
        <v>-1</v>
      </c>
      <c r="G2636">
        <v>0</v>
      </c>
      <c r="H2636">
        <v>1</v>
      </c>
      <c r="J2636" t="s">
        <v>6481</v>
      </c>
      <c r="K2636" t="str">
        <f t="shared" si="262"/>
        <v>173850</v>
      </c>
      <c r="L2636" t="str">
        <f t="shared" si="263"/>
        <v>SỮA</v>
      </c>
    </row>
    <row r="2637" spans="1:12">
      <c r="A2637" t="s">
        <v>4078</v>
      </c>
      <c r="B2637" t="s">
        <v>4079</v>
      </c>
      <c r="C2637" t="s">
        <v>4080</v>
      </c>
      <c r="D2637" t="s">
        <v>4081</v>
      </c>
      <c r="E2637">
        <v>225000</v>
      </c>
      <c r="F2637">
        <v>-1</v>
      </c>
      <c r="G2637">
        <v>0</v>
      </c>
      <c r="H2637">
        <v>1</v>
      </c>
      <c r="J2637" t="s">
        <v>6450</v>
      </c>
      <c r="K2637" t="str">
        <f t="shared" si="262"/>
        <v>173851</v>
      </c>
      <c r="L2637" t="str">
        <f t="shared" si="263"/>
        <v>SỮA</v>
      </c>
    </row>
    <row r="2638" spans="1:12">
      <c r="A2638" t="s">
        <v>4078</v>
      </c>
      <c r="B2638" t="s">
        <v>4079</v>
      </c>
      <c r="C2638" t="s">
        <v>4080</v>
      </c>
      <c r="D2638" t="s">
        <v>4081</v>
      </c>
      <c r="E2638">
        <v>225000</v>
      </c>
      <c r="F2638">
        <v>-1</v>
      </c>
      <c r="G2638">
        <v>0</v>
      </c>
      <c r="H2638">
        <v>1</v>
      </c>
      <c r="J2638" t="s">
        <v>6450</v>
      </c>
      <c r="K2638" t="str">
        <f t="shared" si="262"/>
        <v>173851</v>
      </c>
      <c r="L2638" t="str">
        <f t="shared" si="263"/>
        <v>SỮA</v>
      </c>
    </row>
    <row r="2639" spans="1:12">
      <c r="A2639" t="s">
        <v>197</v>
      </c>
      <c r="B2639" t="s">
        <v>300</v>
      </c>
      <c r="C2639" t="s">
        <v>301</v>
      </c>
      <c r="D2639" t="s">
        <v>302</v>
      </c>
      <c r="E2639">
        <v>40000</v>
      </c>
      <c r="F2639">
        <v>84</v>
      </c>
      <c r="G2639">
        <v>90</v>
      </c>
      <c r="I2639">
        <v>6</v>
      </c>
      <c r="J2639" t="s">
        <v>6320</v>
      </c>
      <c r="K2639" t="str">
        <f t="shared" si="262"/>
        <v>173882</v>
      </c>
      <c r="L2639" t="str">
        <f t="shared" si="263"/>
        <v>CHĂM SÓC HÀNG NGÀY</v>
      </c>
    </row>
    <row r="2640" spans="1:12">
      <c r="A2640" t="s">
        <v>197</v>
      </c>
      <c r="B2640" t="s">
        <v>300</v>
      </c>
      <c r="C2640" t="s">
        <v>301</v>
      </c>
      <c r="D2640" t="s">
        <v>302</v>
      </c>
      <c r="E2640">
        <v>40000</v>
      </c>
      <c r="F2640">
        <v>-6</v>
      </c>
      <c r="G2640">
        <v>0</v>
      </c>
      <c r="H2640">
        <v>6</v>
      </c>
      <c r="J2640" t="s">
        <v>6320</v>
      </c>
      <c r="K2640" t="str">
        <f t="shared" si="262"/>
        <v>173882</v>
      </c>
      <c r="L2640" t="str">
        <f t="shared" si="263"/>
        <v>CHĂM SÓC HÀNG NGÀY</v>
      </c>
    </row>
    <row r="2641" spans="1:12">
      <c r="A2641" t="s">
        <v>197</v>
      </c>
      <c r="B2641" t="s">
        <v>300</v>
      </c>
      <c r="C2641" t="s">
        <v>301</v>
      </c>
      <c r="D2641" t="s">
        <v>302</v>
      </c>
      <c r="E2641">
        <v>40000</v>
      </c>
      <c r="F2641">
        <v>65</v>
      </c>
      <c r="G2641">
        <v>59</v>
      </c>
      <c r="H2641">
        <v>-6</v>
      </c>
      <c r="J2641" t="s">
        <v>6320</v>
      </c>
      <c r="K2641" t="str">
        <f t="shared" si="262"/>
        <v>173882</v>
      </c>
      <c r="L2641" t="str">
        <f t="shared" si="263"/>
        <v>CHĂM SÓC HÀNG NGÀY</v>
      </c>
    </row>
    <row r="2642" spans="1:12">
      <c r="A2642" t="s">
        <v>197</v>
      </c>
      <c r="B2642" t="s">
        <v>300</v>
      </c>
      <c r="C2642" t="s">
        <v>301</v>
      </c>
      <c r="D2642" t="s">
        <v>302</v>
      </c>
      <c r="E2642">
        <v>40000</v>
      </c>
      <c r="F2642">
        <v>17</v>
      </c>
      <c r="G2642">
        <v>10</v>
      </c>
      <c r="H2642">
        <v>-7</v>
      </c>
      <c r="J2642" t="s">
        <v>6320</v>
      </c>
      <c r="K2642" t="str">
        <f t="shared" si="262"/>
        <v>173882</v>
      </c>
      <c r="L2642" t="str">
        <f t="shared" si="263"/>
        <v>CHĂM SÓC HÀNG NGÀY</v>
      </c>
    </row>
    <row r="2643" spans="1:12">
      <c r="A2643" t="s">
        <v>197</v>
      </c>
      <c r="B2643" t="s">
        <v>300</v>
      </c>
      <c r="C2643" t="s">
        <v>301</v>
      </c>
      <c r="D2643" t="s">
        <v>302</v>
      </c>
      <c r="E2643">
        <v>40000</v>
      </c>
      <c r="F2643">
        <v>1</v>
      </c>
      <c r="G2643">
        <v>0</v>
      </c>
      <c r="H2643">
        <v>-1</v>
      </c>
      <c r="J2643" t="s">
        <v>6320</v>
      </c>
      <c r="K2643" t="str">
        <f t="shared" si="262"/>
        <v>173882</v>
      </c>
      <c r="L2643" t="str">
        <f t="shared" si="263"/>
        <v>CHĂM SÓC HÀNG NGÀY</v>
      </c>
    </row>
    <row r="2644" spans="1:12">
      <c r="A2644" t="s">
        <v>197</v>
      </c>
      <c r="B2644" t="s">
        <v>2267</v>
      </c>
      <c r="C2644" t="s">
        <v>2268</v>
      </c>
      <c r="D2644" t="s">
        <v>2269</v>
      </c>
      <c r="E2644">
        <v>95000</v>
      </c>
      <c r="F2644">
        <v>4</v>
      </c>
      <c r="G2644">
        <v>0</v>
      </c>
      <c r="I2644">
        <v>-4</v>
      </c>
      <c r="J2644" t="s">
        <v>6130</v>
      </c>
      <c r="K2644" t="str">
        <f t="shared" si="262"/>
        <v>173962</v>
      </c>
      <c r="L2644" t="str">
        <f t="shared" si="263"/>
        <v>CHĂM SÓC HÀNG NGÀY</v>
      </c>
    </row>
    <row r="2645" spans="1:12">
      <c r="A2645" t="s">
        <v>197</v>
      </c>
      <c r="B2645" t="s">
        <v>2267</v>
      </c>
      <c r="C2645" t="s">
        <v>2268</v>
      </c>
      <c r="D2645" t="s">
        <v>2269</v>
      </c>
      <c r="E2645">
        <v>95000</v>
      </c>
      <c r="F2645">
        <v>-2</v>
      </c>
      <c r="G2645">
        <v>0</v>
      </c>
      <c r="H2645">
        <v>2</v>
      </c>
      <c r="J2645" t="s">
        <v>6130</v>
      </c>
      <c r="K2645" t="str">
        <f t="shared" si="262"/>
        <v>173962</v>
      </c>
      <c r="L2645" t="str">
        <f t="shared" si="263"/>
        <v>CHĂM SÓC HÀNG NGÀY</v>
      </c>
    </row>
    <row r="2646" spans="1:12">
      <c r="A2646" t="s">
        <v>197</v>
      </c>
      <c r="B2646" t="s">
        <v>2267</v>
      </c>
      <c r="C2646" t="s">
        <v>2268</v>
      </c>
      <c r="D2646" t="s">
        <v>2269</v>
      </c>
      <c r="E2646">
        <v>95000</v>
      </c>
      <c r="F2646">
        <v>-2</v>
      </c>
      <c r="G2646">
        <v>0</v>
      </c>
      <c r="H2646">
        <v>2</v>
      </c>
      <c r="J2646" t="s">
        <v>6130</v>
      </c>
      <c r="K2646" t="str">
        <f t="shared" si="262"/>
        <v>173962</v>
      </c>
      <c r="L2646" t="str">
        <f t="shared" si="263"/>
        <v>CHĂM SÓC HÀNG NGÀY</v>
      </c>
    </row>
    <row r="2647" spans="1:12">
      <c r="A2647" t="s">
        <v>27</v>
      </c>
      <c r="B2647" t="s">
        <v>761</v>
      </c>
      <c r="C2647" t="s">
        <v>762</v>
      </c>
      <c r="D2647" t="s">
        <v>763</v>
      </c>
      <c r="E2647">
        <v>270000</v>
      </c>
      <c r="F2647">
        <v>20</v>
      </c>
      <c r="G2647">
        <v>19</v>
      </c>
      <c r="I2647">
        <v>-1</v>
      </c>
      <c r="J2647">
        <v>46000</v>
      </c>
      <c r="K2647" t="str">
        <f t="shared" si="262"/>
        <v>173989</v>
      </c>
      <c r="L2647" t="str">
        <f t="shared" si="263"/>
        <v>THỰC PHẨM</v>
      </c>
    </row>
    <row r="2648" spans="1:12">
      <c r="A2648" t="s">
        <v>27</v>
      </c>
      <c r="B2648" t="s">
        <v>761</v>
      </c>
      <c r="C2648" t="s">
        <v>762</v>
      </c>
      <c r="D2648" t="s">
        <v>763</v>
      </c>
      <c r="E2648">
        <v>270000</v>
      </c>
      <c r="F2648">
        <v>-1</v>
      </c>
      <c r="G2648">
        <v>0</v>
      </c>
      <c r="H2648">
        <v>1</v>
      </c>
      <c r="J2648">
        <v>46000</v>
      </c>
      <c r="K2648" t="str">
        <f t="shared" si="262"/>
        <v>173989</v>
      </c>
      <c r="L2648" t="str">
        <f t="shared" si="263"/>
        <v>THỰC PHẨM</v>
      </c>
    </row>
    <row r="2649" spans="1:12">
      <c r="A2649" t="s">
        <v>69</v>
      </c>
      <c r="B2649" t="s">
        <v>858</v>
      </c>
      <c r="C2649" t="s">
        <v>859</v>
      </c>
      <c r="D2649" t="s">
        <v>860</v>
      </c>
      <c r="E2649">
        <v>2614500</v>
      </c>
      <c r="F2649">
        <v>7</v>
      </c>
      <c r="G2649">
        <v>8</v>
      </c>
      <c r="I2649">
        <v>1</v>
      </c>
      <c r="J2649">
        <v>46146</v>
      </c>
      <c r="K2649" t="str">
        <f t="shared" si="262"/>
        <v>174062</v>
      </c>
      <c r="L2649" t="str">
        <f t="shared" si="263"/>
        <v>CHĂM SÓC SỨC KHỎE</v>
      </c>
    </row>
    <row r="2650" spans="1:12">
      <c r="A2650" t="s">
        <v>69</v>
      </c>
      <c r="B2650" t="s">
        <v>858</v>
      </c>
      <c r="C2650" t="s">
        <v>859</v>
      </c>
      <c r="D2650" t="s">
        <v>860</v>
      </c>
      <c r="E2650">
        <v>2614500</v>
      </c>
      <c r="F2650">
        <v>1</v>
      </c>
      <c r="G2650">
        <v>0</v>
      </c>
      <c r="H2650">
        <v>-1</v>
      </c>
      <c r="J2650">
        <v>46146</v>
      </c>
      <c r="K2650" t="str">
        <f t="shared" si="262"/>
        <v>174062</v>
      </c>
      <c r="L2650" t="str">
        <f t="shared" si="263"/>
        <v>CHĂM SÓC SỨC KHỎE</v>
      </c>
    </row>
    <row r="2651" spans="1:12">
      <c r="A2651" t="s">
        <v>40</v>
      </c>
      <c r="B2651" t="s">
        <v>3677</v>
      </c>
      <c r="C2651" t="s">
        <v>3670</v>
      </c>
      <c r="D2651" t="s">
        <v>3678</v>
      </c>
      <c r="E2651">
        <v>65000</v>
      </c>
      <c r="F2651">
        <v>22</v>
      </c>
      <c r="G2651">
        <v>21</v>
      </c>
      <c r="H2651">
        <v>-1</v>
      </c>
      <c r="J2651" t="s">
        <v>6376</v>
      </c>
      <c r="K2651" t="str">
        <f t="shared" si="262"/>
        <v>174172</v>
      </c>
      <c r="L2651" t="str">
        <f t="shared" si="263"/>
        <v>ĐỒ CHO MẸ BÉ</v>
      </c>
    </row>
    <row r="2652" spans="1:12">
      <c r="A2652" t="s">
        <v>40</v>
      </c>
      <c r="B2652" t="s">
        <v>3677</v>
      </c>
      <c r="C2652" t="s">
        <v>3670</v>
      </c>
      <c r="D2652" t="s">
        <v>3678</v>
      </c>
      <c r="E2652">
        <v>65000</v>
      </c>
      <c r="F2652">
        <v>-1</v>
      </c>
      <c r="G2652">
        <v>0</v>
      </c>
      <c r="H2652">
        <v>1</v>
      </c>
      <c r="J2652" t="s">
        <v>6376</v>
      </c>
      <c r="K2652" t="str">
        <f t="shared" si="262"/>
        <v>174172</v>
      </c>
      <c r="L2652" t="str">
        <f t="shared" si="263"/>
        <v>ĐỒ CHO MẸ BÉ</v>
      </c>
    </row>
    <row r="2653" spans="1:12">
      <c r="A2653" t="s">
        <v>197</v>
      </c>
      <c r="B2653" t="s">
        <v>2602</v>
      </c>
      <c r="C2653" t="s">
        <v>2603</v>
      </c>
      <c r="D2653" t="s">
        <v>2604</v>
      </c>
      <c r="E2653">
        <v>40000</v>
      </c>
      <c r="F2653">
        <v>29</v>
      </c>
      <c r="G2653">
        <v>9</v>
      </c>
      <c r="I2653">
        <v>-20</v>
      </c>
      <c r="J2653">
        <v>46036</v>
      </c>
      <c r="K2653" t="str">
        <f t="shared" si="262"/>
        <v>174300</v>
      </c>
      <c r="L2653" t="str">
        <f t="shared" si="263"/>
        <v>CHĂM SÓC HÀNG NGÀY</v>
      </c>
    </row>
    <row r="2654" spans="1:12">
      <c r="A2654" t="s">
        <v>197</v>
      </c>
      <c r="B2654" t="s">
        <v>2602</v>
      </c>
      <c r="C2654" t="s">
        <v>2603</v>
      </c>
      <c r="D2654" t="s">
        <v>2604</v>
      </c>
      <c r="E2654">
        <v>40000</v>
      </c>
      <c r="F2654">
        <v>-1</v>
      </c>
      <c r="G2654">
        <v>0</v>
      </c>
      <c r="H2654">
        <v>1</v>
      </c>
      <c r="J2654">
        <v>46036</v>
      </c>
      <c r="K2654" t="str">
        <f t="shared" si="262"/>
        <v>174300</v>
      </c>
      <c r="L2654" t="str">
        <f t="shared" si="263"/>
        <v>CHĂM SÓC HÀNG NGÀY</v>
      </c>
    </row>
    <row r="2655" spans="1:12">
      <c r="A2655" t="s">
        <v>197</v>
      </c>
      <c r="B2655" t="s">
        <v>680</v>
      </c>
      <c r="C2655" t="s">
        <v>681</v>
      </c>
      <c r="D2655" t="s">
        <v>682</v>
      </c>
      <c r="E2655">
        <v>45000</v>
      </c>
      <c r="F2655">
        <v>19</v>
      </c>
      <c r="G2655">
        <v>22</v>
      </c>
      <c r="I2655">
        <v>3</v>
      </c>
      <c r="J2655">
        <v>46036</v>
      </c>
      <c r="K2655" t="str">
        <f t="shared" si="262"/>
        <v>174326</v>
      </c>
      <c r="L2655" t="str">
        <f t="shared" si="263"/>
        <v>CHĂM SÓC HÀNG NGÀY</v>
      </c>
    </row>
    <row r="2656" spans="1:12">
      <c r="A2656" t="s">
        <v>197</v>
      </c>
      <c r="B2656" t="s">
        <v>680</v>
      </c>
      <c r="C2656" t="s">
        <v>681</v>
      </c>
      <c r="D2656" t="s">
        <v>682</v>
      </c>
      <c r="E2656">
        <v>45000</v>
      </c>
      <c r="F2656">
        <v>1</v>
      </c>
      <c r="G2656">
        <v>0</v>
      </c>
      <c r="H2656">
        <v>-1</v>
      </c>
      <c r="J2656">
        <v>46036</v>
      </c>
      <c r="K2656" t="str">
        <f t="shared" si="262"/>
        <v>174326</v>
      </c>
      <c r="L2656" t="str">
        <f t="shared" si="263"/>
        <v>CHĂM SÓC HÀNG NGÀY</v>
      </c>
    </row>
    <row r="2657" spans="1:12">
      <c r="A2657" t="s">
        <v>197</v>
      </c>
      <c r="B2657" t="s">
        <v>1919</v>
      </c>
      <c r="C2657" t="s">
        <v>1920</v>
      </c>
      <c r="D2657" t="s">
        <v>1921</v>
      </c>
      <c r="E2657">
        <v>70000</v>
      </c>
      <c r="F2657">
        <v>1</v>
      </c>
      <c r="G2657">
        <v>0</v>
      </c>
      <c r="I2657">
        <v>-1</v>
      </c>
      <c r="J2657" t="s">
        <v>6168</v>
      </c>
      <c r="K2657" t="str">
        <f t="shared" si="262"/>
        <v>174351</v>
      </c>
      <c r="L2657" t="str">
        <f t="shared" si="263"/>
        <v>CHĂM SÓC HÀNG NGÀY</v>
      </c>
    </row>
    <row r="2658" spans="1:12">
      <c r="A2658" t="s">
        <v>197</v>
      </c>
      <c r="B2658" t="s">
        <v>1919</v>
      </c>
      <c r="C2658" t="s">
        <v>1920</v>
      </c>
      <c r="D2658" t="s">
        <v>1921</v>
      </c>
      <c r="E2658">
        <v>70000</v>
      </c>
      <c r="F2658">
        <v>69</v>
      </c>
      <c r="G2658">
        <v>70</v>
      </c>
      <c r="H2658">
        <v>1</v>
      </c>
      <c r="J2658" t="s">
        <v>6168</v>
      </c>
      <c r="K2658" t="str">
        <f t="shared" si="262"/>
        <v>174351</v>
      </c>
      <c r="L2658" t="str">
        <f t="shared" si="263"/>
        <v>CHĂM SÓC HÀNG NGÀY</v>
      </c>
    </row>
    <row r="2659" spans="1:12">
      <c r="A2659" t="s">
        <v>197</v>
      </c>
      <c r="B2659" t="s">
        <v>1919</v>
      </c>
      <c r="C2659" t="s">
        <v>1920</v>
      </c>
      <c r="D2659" t="s">
        <v>1921</v>
      </c>
      <c r="E2659">
        <v>70000</v>
      </c>
      <c r="F2659">
        <v>0</v>
      </c>
      <c r="G2659">
        <v>1</v>
      </c>
      <c r="H2659">
        <v>1</v>
      </c>
      <c r="J2659" t="s">
        <v>6168</v>
      </c>
      <c r="K2659" t="str">
        <f t="shared" si="262"/>
        <v>174351</v>
      </c>
      <c r="L2659" t="str">
        <f t="shared" si="263"/>
        <v>CHĂM SÓC HÀNG NGÀY</v>
      </c>
    </row>
    <row r="2660" spans="1:12">
      <c r="A2660" t="s">
        <v>33</v>
      </c>
      <c r="B2660" t="s">
        <v>4001</v>
      </c>
      <c r="C2660" t="s">
        <v>3990</v>
      </c>
      <c r="D2660" t="s">
        <v>4002</v>
      </c>
      <c r="E2660">
        <v>40000</v>
      </c>
      <c r="F2660">
        <v>9</v>
      </c>
      <c r="G2660">
        <v>7</v>
      </c>
      <c r="H2660">
        <v>-2</v>
      </c>
      <c r="J2660" t="s">
        <v>6440</v>
      </c>
      <c r="K2660" t="str">
        <f t="shared" si="262"/>
        <v>174470</v>
      </c>
      <c r="L2660" t="str">
        <f t="shared" si="263"/>
        <v>NHÀ CỬA ĐỜI SỐNG</v>
      </c>
    </row>
    <row r="2661" spans="1:12">
      <c r="A2661" t="s">
        <v>33</v>
      </c>
      <c r="B2661" t="s">
        <v>4001</v>
      </c>
      <c r="C2661" t="s">
        <v>3990</v>
      </c>
      <c r="D2661" t="s">
        <v>4002</v>
      </c>
      <c r="E2661">
        <v>40000</v>
      </c>
      <c r="F2661">
        <v>-1</v>
      </c>
      <c r="G2661">
        <v>0</v>
      </c>
      <c r="H2661">
        <v>1</v>
      </c>
      <c r="J2661" t="s">
        <v>6440</v>
      </c>
      <c r="K2661" t="str">
        <f t="shared" si="262"/>
        <v>174470</v>
      </c>
      <c r="L2661" t="str">
        <f t="shared" si="263"/>
        <v>NHÀ CỬA ĐỜI SỐNG</v>
      </c>
    </row>
    <row r="2662" spans="1:12">
      <c r="A2662" t="s">
        <v>33</v>
      </c>
      <c r="B2662" t="s">
        <v>4001</v>
      </c>
      <c r="C2662" t="s">
        <v>3990</v>
      </c>
      <c r="D2662" t="s">
        <v>4002</v>
      </c>
      <c r="E2662">
        <v>40000</v>
      </c>
      <c r="F2662">
        <v>48</v>
      </c>
      <c r="G2662">
        <v>47</v>
      </c>
      <c r="H2662">
        <v>-1</v>
      </c>
      <c r="J2662" t="s">
        <v>6440</v>
      </c>
      <c r="K2662" t="str">
        <f t="shared" ref="K2662:K2725" si="264">B2662</f>
        <v>174470</v>
      </c>
      <c r="L2662" t="str">
        <f t="shared" ref="L2662:L2725" si="265">A2662</f>
        <v>NHÀ CỬA ĐỜI SỐNG</v>
      </c>
    </row>
    <row r="2663" spans="1:12">
      <c r="A2663" t="s">
        <v>33</v>
      </c>
      <c r="B2663" t="s">
        <v>4001</v>
      </c>
      <c r="C2663" t="s">
        <v>3990</v>
      </c>
      <c r="D2663" t="s">
        <v>4002</v>
      </c>
      <c r="E2663">
        <v>40000</v>
      </c>
      <c r="F2663">
        <v>44</v>
      </c>
      <c r="G2663">
        <v>43</v>
      </c>
      <c r="H2663">
        <v>-1</v>
      </c>
      <c r="J2663" t="s">
        <v>6440</v>
      </c>
      <c r="K2663" t="str">
        <f t="shared" si="264"/>
        <v>174470</v>
      </c>
      <c r="L2663" t="str">
        <f t="shared" si="265"/>
        <v>NHÀ CỬA ĐỜI SỐNG</v>
      </c>
    </row>
    <row r="2664" spans="1:12">
      <c r="A2664" t="s">
        <v>33</v>
      </c>
      <c r="B2664" t="s">
        <v>4001</v>
      </c>
      <c r="C2664" t="s">
        <v>3990</v>
      </c>
      <c r="D2664" t="s">
        <v>4002</v>
      </c>
      <c r="E2664">
        <v>40000</v>
      </c>
      <c r="F2664">
        <v>44</v>
      </c>
      <c r="G2664">
        <v>42</v>
      </c>
      <c r="H2664">
        <v>-2</v>
      </c>
      <c r="J2664" t="s">
        <v>6440</v>
      </c>
      <c r="K2664" t="str">
        <f t="shared" si="264"/>
        <v>174470</v>
      </c>
      <c r="L2664" t="str">
        <f t="shared" si="265"/>
        <v>NHÀ CỬA ĐỜI SỐNG</v>
      </c>
    </row>
    <row r="2665" spans="1:12">
      <c r="A2665" t="s">
        <v>33</v>
      </c>
      <c r="B2665" t="s">
        <v>4001</v>
      </c>
      <c r="C2665" t="s">
        <v>3990</v>
      </c>
      <c r="D2665" t="s">
        <v>4002</v>
      </c>
      <c r="E2665">
        <v>40000</v>
      </c>
      <c r="F2665">
        <v>29</v>
      </c>
      <c r="G2665">
        <v>14</v>
      </c>
      <c r="H2665">
        <v>-15</v>
      </c>
      <c r="J2665" t="s">
        <v>6440</v>
      </c>
      <c r="K2665" t="str">
        <f t="shared" si="264"/>
        <v>174470</v>
      </c>
      <c r="L2665" t="str">
        <f t="shared" si="265"/>
        <v>NHÀ CỬA ĐỜI SỐNG</v>
      </c>
    </row>
    <row r="2666" spans="1:12">
      <c r="A2666" t="s">
        <v>33</v>
      </c>
      <c r="B2666" t="s">
        <v>4001</v>
      </c>
      <c r="C2666" t="s">
        <v>3990</v>
      </c>
      <c r="D2666" t="s">
        <v>4002</v>
      </c>
      <c r="E2666">
        <v>40000</v>
      </c>
      <c r="F2666">
        <v>13</v>
      </c>
      <c r="G2666">
        <v>9</v>
      </c>
      <c r="H2666">
        <v>-4</v>
      </c>
      <c r="J2666" t="s">
        <v>6440</v>
      </c>
      <c r="K2666" t="str">
        <f t="shared" si="264"/>
        <v>174470</v>
      </c>
      <c r="L2666" t="str">
        <f t="shared" si="265"/>
        <v>NHÀ CỬA ĐỜI SỐNG</v>
      </c>
    </row>
    <row r="2667" spans="1:12">
      <c r="A2667" t="s">
        <v>33</v>
      </c>
      <c r="B2667" t="s">
        <v>4001</v>
      </c>
      <c r="C2667" t="s">
        <v>3990</v>
      </c>
      <c r="D2667" t="s">
        <v>4002</v>
      </c>
      <c r="E2667">
        <v>40000</v>
      </c>
      <c r="F2667">
        <v>8</v>
      </c>
      <c r="G2667">
        <v>7</v>
      </c>
      <c r="H2667">
        <v>-1</v>
      </c>
      <c r="J2667" t="s">
        <v>6440</v>
      </c>
      <c r="K2667" t="str">
        <f t="shared" si="264"/>
        <v>174470</v>
      </c>
      <c r="L2667" t="str">
        <f t="shared" si="265"/>
        <v>NHÀ CỬA ĐỜI SỐNG</v>
      </c>
    </row>
    <row r="2668" spans="1:12">
      <c r="A2668" t="s">
        <v>33</v>
      </c>
      <c r="B2668" t="s">
        <v>4001</v>
      </c>
      <c r="C2668" t="s">
        <v>3990</v>
      </c>
      <c r="D2668" t="s">
        <v>4002</v>
      </c>
      <c r="E2668">
        <v>40000</v>
      </c>
      <c r="F2668">
        <v>1</v>
      </c>
      <c r="G2668">
        <v>0</v>
      </c>
      <c r="H2668">
        <v>-1</v>
      </c>
      <c r="J2668" t="s">
        <v>6440</v>
      </c>
      <c r="K2668" t="str">
        <f t="shared" si="264"/>
        <v>174470</v>
      </c>
      <c r="L2668" t="str">
        <f t="shared" si="265"/>
        <v>NHÀ CỬA ĐỜI SỐNG</v>
      </c>
    </row>
    <row r="2669" spans="1:12">
      <c r="A2669" t="s">
        <v>33</v>
      </c>
      <c r="B2669" t="s">
        <v>4001</v>
      </c>
      <c r="C2669" t="s">
        <v>3990</v>
      </c>
      <c r="D2669" t="s">
        <v>4002</v>
      </c>
      <c r="E2669">
        <v>40000</v>
      </c>
      <c r="F2669">
        <v>7</v>
      </c>
      <c r="G2669">
        <v>0</v>
      </c>
      <c r="H2669">
        <v>-7</v>
      </c>
      <c r="J2669" t="s">
        <v>6440</v>
      </c>
      <c r="K2669" t="str">
        <f t="shared" si="264"/>
        <v>174470</v>
      </c>
      <c r="L2669" t="str">
        <f t="shared" si="265"/>
        <v>NHÀ CỬA ĐỜI SỐNG</v>
      </c>
    </row>
    <row r="2670" spans="1:12">
      <c r="A2670" t="s">
        <v>33</v>
      </c>
      <c r="B2670" t="s">
        <v>4001</v>
      </c>
      <c r="C2670" t="s">
        <v>3990</v>
      </c>
      <c r="D2670" t="s">
        <v>4002</v>
      </c>
      <c r="E2670">
        <v>40000</v>
      </c>
      <c r="F2670">
        <v>5</v>
      </c>
      <c r="G2670">
        <v>0</v>
      </c>
      <c r="H2670">
        <v>-5</v>
      </c>
      <c r="J2670" t="s">
        <v>6440</v>
      </c>
      <c r="K2670" t="str">
        <f t="shared" si="264"/>
        <v>174470</v>
      </c>
      <c r="L2670" t="str">
        <f t="shared" si="265"/>
        <v>NHÀ CỬA ĐỜI SỐNG</v>
      </c>
    </row>
    <row r="2671" spans="1:12">
      <c r="A2671" t="s">
        <v>33</v>
      </c>
      <c r="B2671" t="s">
        <v>4001</v>
      </c>
      <c r="C2671" t="s">
        <v>3990</v>
      </c>
      <c r="D2671" t="s">
        <v>4002</v>
      </c>
      <c r="E2671">
        <v>40000</v>
      </c>
      <c r="F2671">
        <v>-1</v>
      </c>
      <c r="G2671">
        <v>0</v>
      </c>
      <c r="H2671">
        <v>1</v>
      </c>
      <c r="J2671" t="s">
        <v>6440</v>
      </c>
      <c r="K2671" t="str">
        <f t="shared" si="264"/>
        <v>174470</v>
      </c>
      <c r="L2671" t="str">
        <f t="shared" si="265"/>
        <v>NHÀ CỬA ĐỜI SỐNG</v>
      </c>
    </row>
    <row r="2672" spans="1:12">
      <c r="A2672" t="s">
        <v>33</v>
      </c>
      <c r="B2672" t="s">
        <v>4001</v>
      </c>
      <c r="C2672" t="s">
        <v>3990</v>
      </c>
      <c r="D2672" t="s">
        <v>4002</v>
      </c>
      <c r="E2672">
        <v>40000</v>
      </c>
      <c r="F2672">
        <v>-1</v>
      </c>
      <c r="G2672">
        <v>0</v>
      </c>
      <c r="H2672">
        <v>1</v>
      </c>
      <c r="J2672" t="s">
        <v>6440</v>
      </c>
      <c r="K2672" t="str">
        <f t="shared" si="264"/>
        <v>174470</v>
      </c>
      <c r="L2672" t="str">
        <f t="shared" si="265"/>
        <v>NHÀ CỬA ĐỜI SỐNG</v>
      </c>
    </row>
    <row r="2673" spans="1:12">
      <c r="A2673" t="s">
        <v>33</v>
      </c>
      <c r="B2673" t="s">
        <v>4001</v>
      </c>
      <c r="C2673" t="s">
        <v>3990</v>
      </c>
      <c r="D2673" t="s">
        <v>4002</v>
      </c>
      <c r="E2673">
        <v>40000</v>
      </c>
      <c r="F2673">
        <v>-5</v>
      </c>
      <c r="G2673">
        <v>0</v>
      </c>
      <c r="H2673">
        <v>5</v>
      </c>
      <c r="J2673" t="s">
        <v>6440</v>
      </c>
      <c r="K2673" t="str">
        <f t="shared" si="264"/>
        <v>174470</v>
      </c>
      <c r="L2673" t="str">
        <f t="shared" si="265"/>
        <v>NHÀ CỬA ĐỜI SỐNG</v>
      </c>
    </row>
    <row r="2674" spans="1:12">
      <c r="A2674" t="s">
        <v>33</v>
      </c>
      <c r="B2674" t="s">
        <v>3945</v>
      </c>
      <c r="C2674" t="s">
        <v>3946</v>
      </c>
      <c r="D2674" t="s">
        <v>3947</v>
      </c>
      <c r="E2674">
        <v>40000</v>
      </c>
      <c r="F2674">
        <v>-2</v>
      </c>
      <c r="G2674">
        <v>3</v>
      </c>
      <c r="H2674">
        <v>5</v>
      </c>
      <c r="J2674" t="s">
        <v>6429</v>
      </c>
      <c r="K2674" t="str">
        <f t="shared" si="264"/>
        <v>174471</v>
      </c>
      <c r="L2674" t="str">
        <f t="shared" si="265"/>
        <v>NHÀ CỬA ĐỜI SỐNG</v>
      </c>
    </row>
    <row r="2675" spans="1:12">
      <c r="A2675" t="s">
        <v>33</v>
      </c>
      <c r="B2675" t="s">
        <v>3945</v>
      </c>
      <c r="C2675" t="s">
        <v>3946</v>
      </c>
      <c r="D2675" t="s">
        <v>3947</v>
      </c>
      <c r="E2675">
        <v>40000</v>
      </c>
      <c r="F2675">
        <v>-2</v>
      </c>
      <c r="G2675">
        <v>0</v>
      </c>
      <c r="H2675">
        <v>2</v>
      </c>
      <c r="J2675" t="s">
        <v>6429</v>
      </c>
      <c r="K2675" t="str">
        <f t="shared" si="264"/>
        <v>174471</v>
      </c>
      <c r="L2675" t="str">
        <f t="shared" si="265"/>
        <v>NHÀ CỬA ĐỜI SỐNG</v>
      </c>
    </row>
    <row r="2676" spans="1:12">
      <c r="A2676" t="s">
        <v>33</v>
      </c>
      <c r="B2676" t="s">
        <v>3945</v>
      </c>
      <c r="C2676" t="s">
        <v>3946</v>
      </c>
      <c r="D2676" t="s">
        <v>3947</v>
      </c>
      <c r="E2676">
        <v>40000</v>
      </c>
      <c r="F2676">
        <v>-2</v>
      </c>
      <c r="G2676">
        <v>0</v>
      </c>
      <c r="H2676">
        <v>2</v>
      </c>
      <c r="J2676" t="s">
        <v>6429</v>
      </c>
      <c r="K2676" t="str">
        <f t="shared" si="264"/>
        <v>174471</v>
      </c>
      <c r="L2676" t="str">
        <f t="shared" si="265"/>
        <v>NHÀ CỬA ĐỜI SỐNG</v>
      </c>
    </row>
    <row r="2677" spans="1:12">
      <c r="A2677" t="s">
        <v>33</v>
      </c>
      <c r="B2677" t="s">
        <v>3945</v>
      </c>
      <c r="C2677" t="s">
        <v>3946</v>
      </c>
      <c r="D2677" t="s">
        <v>3947</v>
      </c>
      <c r="E2677">
        <v>40000</v>
      </c>
      <c r="F2677">
        <v>11</v>
      </c>
      <c r="G2677">
        <v>10</v>
      </c>
      <c r="H2677">
        <v>-1</v>
      </c>
      <c r="J2677" t="s">
        <v>6429</v>
      </c>
      <c r="K2677" t="str">
        <f t="shared" si="264"/>
        <v>174471</v>
      </c>
      <c r="L2677" t="str">
        <f t="shared" si="265"/>
        <v>NHÀ CỬA ĐỜI SỐNG</v>
      </c>
    </row>
    <row r="2678" spans="1:12">
      <c r="A2678" t="s">
        <v>33</v>
      </c>
      <c r="B2678" t="s">
        <v>3945</v>
      </c>
      <c r="C2678" t="s">
        <v>3946</v>
      </c>
      <c r="D2678" t="s">
        <v>3947</v>
      </c>
      <c r="E2678">
        <v>40000</v>
      </c>
      <c r="F2678">
        <v>15</v>
      </c>
      <c r="G2678">
        <v>12</v>
      </c>
      <c r="H2678">
        <v>-3</v>
      </c>
      <c r="J2678" t="s">
        <v>6429</v>
      </c>
      <c r="K2678" t="str">
        <f t="shared" si="264"/>
        <v>174471</v>
      </c>
      <c r="L2678" t="str">
        <f t="shared" si="265"/>
        <v>NHÀ CỬA ĐỜI SỐNG</v>
      </c>
    </row>
    <row r="2679" spans="1:12">
      <c r="A2679" t="s">
        <v>33</v>
      </c>
      <c r="B2679" t="s">
        <v>3945</v>
      </c>
      <c r="C2679" t="s">
        <v>3946</v>
      </c>
      <c r="D2679" t="s">
        <v>3947</v>
      </c>
      <c r="E2679">
        <v>40000</v>
      </c>
      <c r="F2679">
        <v>9</v>
      </c>
      <c r="G2679">
        <v>6</v>
      </c>
      <c r="H2679">
        <v>-3</v>
      </c>
      <c r="J2679" t="s">
        <v>6429</v>
      </c>
      <c r="K2679" t="str">
        <f t="shared" si="264"/>
        <v>174471</v>
      </c>
      <c r="L2679" t="str">
        <f t="shared" si="265"/>
        <v>NHÀ CỬA ĐỜI SỐNG</v>
      </c>
    </row>
    <row r="2680" spans="1:12">
      <c r="A2680" t="s">
        <v>33</v>
      </c>
      <c r="B2680" t="s">
        <v>3945</v>
      </c>
      <c r="C2680" t="s">
        <v>3946</v>
      </c>
      <c r="D2680" t="s">
        <v>3947</v>
      </c>
      <c r="E2680">
        <v>40000</v>
      </c>
      <c r="F2680">
        <v>3</v>
      </c>
      <c r="G2680">
        <v>0</v>
      </c>
      <c r="H2680">
        <v>-3</v>
      </c>
      <c r="J2680" t="s">
        <v>6429</v>
      </c>
      <c r="K2680" t="str">
        <f t="shared" si="264"/>
        <v>174471</v>
      </c>
      <c r="L2680" t="str">
        <f t="shared" si="265"/>
        <v>NHÀ CỬA ĐỜI SỐNG</v>
      </c>
    </row>
    <row r="2681" spans="1:12">
      <c r="A2681" t="s">
        <v>33</v>
      </c>
      <c r="B2681" t="s">
        <v>3945</v>
      </c>
      <c r="C2681" t="s">
        <v>3946</v>
      </c>
      <c r="D2681" t="s">
        <v>3947</v>
      </c>
      <c r="E2681">
        <v>40000</v>
      </c>
      <c r="F2681">
        <v>6</v>
      </c>
      <c r="G2681">
        <v>0</v>
      </c>
      <c r="H2681">
        <v>-6</v>
      </c>
      <c r="J2681" t="s">
        <v>6429</v>
      </c>
      <c r="K2681" t="str">
        <f t="shared" si="264"/>
        <v>174471</v>
      </c>
      <c r="L2681" t="str">
        <f t="shared" si="265"/>
        <v>NHÀ CỬA ĐỜI SỐNG</v>
      </c>
    </row>
    <row r="2682" spans="1:12">
      <c r="A2682" t="s">
        <v>33</v>
      </c>
      <c r="B2682" t="s">
        <v>3945</v>
      </c>
      <c r="C2682" t="s">
        <v>3946</v>
      </c>
      <c r="D2682" t="s">
        <v>3947</v>
      </c>
      <c r="E2682">
        <v>40000</v>
      </c>
      <c r="F2682">
        <v>-3</v>
      </c>
      <c r="G2682">
        <v>0</v>
      </c>
      <c r="H2682">
        <v>3</v>
      </c>
      <c r="J2682" t="s">
        <v>6429</v>
      </c>
      <c r="K2682" t="str">
        <f t="shared" si="264"/>
        <v>174471</v>
      </c>
      <c r="L2682" t="str">
        <f t="shared" si="265"/>
        <v>NHÀ CỬA ĐỜI SỐNG</v>
      </c>
    </row>
    <row r="2683" spans="1:12">
      <c r="A2683" t="s">
        <v>33</v>
      </c>
      <c r="B2683" t="s">
        <v>3874</v>
      </c>
      <c r="C2683" t="s">
        <v>3875</v>
      </c>
      <c r="D2683" t="s">
        <v>1807</v>
      </c>
      <c r="E2683">
        <v>40000</v>
      </c>
      <c r="F2683">
        <v>-1</v>
      </c>
      <c r="G2683">
        <v>0</v>
      </c>
      <c r="H2683">
        <v>1</v>
      </c>
      <c r="J2683" t="s">
        <v>6416</v>
      </c>
      <c r="K2683" t="str">
        <f t="shared" si="264"/>
        <v>174522</v>
      </c>
      <c r="L2683" t="str">
        <f t="shared" si="265"/>
        <v>NHÀ CỬA ĐỜI SỐNG</v>
      </c>
    </row>
    <row r="2684" spans="1:12">
      <c r="A2684" t="s">
        <v>33</v>
      </c>
      <c r="B2684" t="s">
        <v>3874</v>
      </c>
      <c r="C2684" t="s">
        <v>3875</v>
      </c>
      <c r="D2684" t="s">
        <v>1807</v>
      </c>
      <c r="E2684">
        <v>40000</v>
      </c>
      <c r="F2684">
        <v>-1</v>
      </c>
      <c r="G2684">
        <v>0</v>
      </c>
      <c r="H2684">
        <v>1</v>
      </c>
      <c r="J2684" t="s">
        <v>6416</v>
      </c>
      <c r="K2684" t="str">
        <f t="shared" si="264"/>
        <v>174522</v>
      </c>
      <c r="L2684" t="str">
        <f t="shared" si="265"/>
        <v>NHÀ CỬA ĐỜI SỐNG</v>
      </c>
    </row>
    <row r="2685" spans="1:12">
      <c r="A2685" t="s">
        <v>33</v>
      </c>
      <c r="B2685" t="s">
        <v>3874</v>
      </c>
      <c r="C2685" t="s">
        <v>3875</v>
      </c>
      <c r="D2685" t="s">
        <v>1807</v>
      </c>
      <c r="E2685">
        <v>40000</v>
      </c>
      <c r="F2685">
        <v>-1</v>
      </c>
      <c r="G2685">
        <v>0</v>
      </c>
      <c r="H2685">
        <v>1</v>
      </c>
      <c r="J2685" t="s">
        <v>6416</v>
      </c>
      <c r="K2685" t="str">
        <f t="shared" si="264"/>
        <v>174522</v>
      </c>
      <c r="L2685" t="str">
        <f t="shared" si="265"/>
        <v>NHÀ CỬA ĐỜI SỐNG</v>
      </c>
    </row>
    <row r="2686" spans="1:12">
      <c r="A2686" t="s">
        <v>33</v>
      </c>
      <c r="B2686" t="s">
        <v>3874</v>
      </c>
      <c r="C2686" t="s">
        <v>3875</v>
      </c>
      <c r="D2686" t="s">
        <v>1807</v>
      </c>
      <c r="E2686">
        <v>40000</v>
      </c>
      <c r="F2686">
        <v>-1</v>
      </c>
      <c r="G2686">
        <v>0</v>
      </c>
      <c r="H2686">
        <v>1</v>
      </c>
      <c r="J2686" t="s">
        <v>6416</v>
      </c>
      <c r="K2686" t="str">
        <f t="shared" si="264"/>
        <v>174522</v>
      </c>
      <c r="L2686" t="str">
        <f t="shared" si="265"/>
        <v>NHÀ CỬA ĐỜI SỐNG</v>
      </c>
    </row>
    <row r="2687" spans="1:12">
      <c r="A2687" t="s">
        <v>33</v>
      </c>
      <c r="B2687" t="s">
        <v>3874</v>
      </c>
      <c r="C2687" t="s">
        <v>3875</v>
      </c>
      <c r="D2687" t="s">
        <v>1807</v>
      </c>
      <c r="E2687">
        <v>40000</v>
      </c>
      <c r="F2687">
        <v>-1</v>
      </c>
      <c r="G2687">
        <v>0</v>
      </c>
      <c r="H2687">
        <v>1</v>
      </c>
      <c r="J2687" t="s">
        <v>6416</v>
      </c>
      <c r="K2687" t="str">
        <f t="shared" si="264"/>
        <v>174522</v>
      </c>
      <c r="L2687" t="str">
        <f t="shared" si="265"/>
        <v>NHÀ CỬA ĐỜI SỐNG</v>
      </c>
    </row>
    <row r="2688" spans="1:12">
      <c r="A2688" t="s">
        <v>33</v>
      </c>
      <c r="B2688" t="s">
        <v>3874</v>
      </c>
      <c r="C2688" t="s">
        <v>3875</v>
      </c>
      <c r="D2688" t="s">
        <v>1807</v>
      </c>
      <c r="E2688">
        <v>40000</v>
      </c>
      <c r="F2688">
        <v>-1</v>
      </c>
      <c r="G2688">
        <v>0</v>
      </c>
      <c r="H2688">
        <v>1</v>
      </c>
      <c r="J2688" t="s">
        <v>6416</v>
      </c>
      <c r="K2688" t="str">
        <f t="shared" si="264"/>
        <v>174522</v>
      </c>
      <c r="L2688" t="str">
        <f t="shared" si="265"/>
        <v>NHÀ CỬA ĐỜI SỐNG</v>
      </c>
    </row>
    <row r="2689" spans="1:12">
      <c r="A2689" t="s">
        <v>33</v>
      </c>
      <c r="B2689" t="s">
        <v>3874</v>
      </c>
      <c r="C2689" t="s">
        <v>3875</v>
      </c>
      <c r="D2689" t="s">
        <v>1807</v>
      </c>
      <c r="E2689">
        <v>40000</v>
      </c>
      <c r="F2689">
        <v>-1</v>
      </c>
      <c r="G2689">
        <v>0</v>
      </c>
      <c r="H2689">
        <v>1</v>
      </c>
      <c r="J2689" t="s">
        <v>6416</v>
      </c>
      <c r="K2689" t="str">
        <f t="shared" si="264"/>
        <v>174522</v>
      </c>
      <c r="L2689" t="str">
        <f t="shared" si="265"/>
        <v>NHÀ CỬA ĐỜI SỐNG</v>
      </c>
    </row>
    <row r="2690" spans="1:12">
      <c r="A2690" t="s">
        <v>32</v>
      </c>
      <c r="B2690" t="s">
        <v>2415</v>
      </c>
      <c r="C2690" t="s">
        <v>2416</v>
      </c>
      <c r="D2690" t="s">
        <v>2417</v>
      </c>
      <c r="E2690">
        <v>285000</v>
      </c>
      <c r="F2690">
        <v>5</v>
      </c>
      <c r="G2690">
        <v>2</v>
      </c>
      <c r="I2690">
        <v>-3</v>
      </c>
      <c r="J2690">
        <v>46153</v>
      </c>
      <c r="K2690" t="str">
        <f t="shared" si="264"/>
        <v>174526</v>
      </c>
      <c r="L2690" t="str">
        <f t="shared" si="265"/>
        <v>CHĂM SÓC SẮC ĐẸP</v>
      </c>
    </row>
    <row r="2691" spans="1:12">
      <c r="A2691" t="s">
        <v>32</v>
      </c>
      <c r="B2691" t="s">
        <v>2415</v>
      </c>
      <c r="C2691" t="s">
        <v>2416</v>
      </c>
      <c r="D2691" t="s">
        <v>2417</v>
      </c>
      <c r="E2691">
        <v>285000</v>
      </c>
      <c r="F2691">
        <v>-2</v>
      </c>
      <c r="G2691">
        <v>0</v>
      </c>
      <c r="H2691">
        <v>2</v>
      </c>
      <c r="J2691">
        <v>46153</v>
      </c>
      <c r="K2691" t="str">
        <f t="shared" si="264"/>
        <v>174526</v>
      </c>
      <c r="L2691" t="str">
        <f t="shared" si="265"/>
        <v>CHĂM SÓC SẮC ĐẸP</v>
      </c>
    </row>
    <row r="2692" spans="1:12">
      <c r="A2692" t="s">
        <v>32</v>
      </c>
      <c r="B2692" t="s">
        <v>1088</v>
      </c>
      <c r="C2692" t="s">
        <v>1089</v>
      </c>
      <c r="D2692" t="s">
        <v>1090</v>
      </c>
      <c r="E2692">
        <v>285000</v>
      </c>
      <c r="F2692">
        <v>7</v>
      </c>
      <c r="G2692">
        <v>9</v>
      </c>
      <c r="I2692">
        <v>2</v>
      </c>
      <c r="J2692">
        <v>46153</v>
      </c>
      <c r="K2692" t="str">
        <f t="shared" si="264"/>
        <v>174528</v>
      </c>
      <c r="L2692" t="str">
        <f t="shared" si="265"/>
        <v>CHĂM SÓC SẮC ĐẸP</v>
      </c>
    </row>
    <row r="2693" spans="1:12">
      <c r="A2693" t="s">
        <v>32</v>
      </c>
      <c r="B2693" t="s">
        <v>1088</v>
      </c>
      <c r="C2693" t="s">
        <v>1089</v>
      </c>
      <c r="D2693" t="s">
        <v>6076</v>
      </c>
      <c r="E2693">
        <v>285000</v>
      </c>
      <c r="F2693">
        <v>10</v>
      </c>
      <c r="G2693">
        <v>8</v>
      </c>
      <c r="H2693">
        <v>-2</v>
      </c>
      <c r="J2693">
        <v>46153</v>
      </c>
      <c r="K2693" t="str">
        <f t="shared" si="264"/>
        <v>174528</v>
      </c>
      <c r="L2693" t="str">
        <f t="shared" si="265"/>
        <v>CHĂM SÓC SẮC ĐẸP</v>
      </c>
    </row>
    <row r="2694" spans="1:12">
      <c r="A2694" t="s">
        <v>197</v>
      </c>
      <c r="B2694" t="s">
        <v>1295</v>
      </c>
      <c r="C2694" t="s">
        <v>1296</v>
      </c>
      <c r="D2694" t="s">
        <v>296</v>
      </c>
      <c r="E2694">
        <v>220000</v>
      </c>
      <c r="F2694">
        <v>8</v>
      </c>
      <c r="G2694">
        <v>9</v>
      </c>
      <c r="I2694">
        <v>1</v>
      </c>
      <c r="J2694" t="s">
        <v>6199</v>
      </c>
      <c r="K2694" t="str">
        <f t="shared" si="264"/>
        <v>174654</v>
      </c>
      <c r="L2694" t="str">
        <f t="shared" si="265"/>
        <v>CHĂM SÓC HÀNG NGÀY</v>
      </c>
    </row>
    <row r="2695" spans="1:12">
      <c r="A2695" t="s">
        <v>197</v>
      </c>
      <c r="B2695" t="s">
        <v>1295</v>
      </c>
      <c r="C2695" t="s">
        <v>1296</v>
      </c>
      <c r="D2695" t="s">
        <v>296</v>
      </c>
      <c r="E2695">
        <v>220000</v>
      </c>
      <c r="F2695">
        <v>-1</v>
      </c>
      <c r="G2695">
        <v>0</v>
      </c>
      <c r="H2695">
        <v>1</v>
      </c>
      <c r="J2695" t="s">
        <v>6199</v>
      </c>
      <c r="K2695" t="str">
        <f t="shared" si="264"/>
        <v>174654</v>
      </c>
      <c r="L2695" t="str">
        <f t="shared" si="265"/>
        <v>CHĂM SÓC HÀNG NGÀY</v>
      </c>
    </row>
    <row r="2696" spans="1:12">
      <c r="A2696" t="s">
        <v>197</v>
      </c>
      <c r="B2696" t="s">
        <v>1295</v>
      </c>
      <c r="C2696" t="s">
        <v>1296</v>
      </c>
      <c r="D2696" t="s">
        <v>296</v>
      </c>
      <c r="E2696">
        <v>220000</v>
      </c>
      <c r="F2696">
        <v>15</v>
      </c>
      <c r="G2696">
        <v>14</v>
      </c>
      <c r="H2696">
        <v>-1</v>
      </c>
      <c r="J2696" t="s">
        <v>6199</v>
      </c>
      <c r="K2696" t="str">
        <f t="shared" si="264"/>
        <v>174654</v>
      </c>
      <c r="L2696" t="str">
        <f t="shared" si="265"/>
        <v>CHĂM SÓC HÀNG NGÀY</v>
      </c>
    </row>
    <row r="2697" spans="1:12">
      <c r="A2697" t="s">
        <v>27</v>
      </c>
      <c r="B2697" t="s">
        <v>4630</v>
      </c>
      <c r="C2697" t="s">
        <v>4631</v>
      </c>
      <c r="D2697" t="s">
        <v>4632</v>
      </c>
      <c r="E2697">
        <v>156000</v>
      </c>
      <c r="F2697">
        <v>39</v>
      </c>
      <c r="G2697">
        <v>38</v>
      </c>
      <c r="H2697">
        <v>-1</v>
      </c>
      <c r="J2697" t="s">
        <v>6551</v>
      </c>
      <c r="K2697" t="str">
        <f t="shared" si="264"/>
        <v>174683</v>
      </c>
      <c r="L2697" t="str">
        <f t="shared" si="265"/>
        <v>THỰC PHẨM</v>
      </c>
    </row>
    <row r="2698" spans="1:12">
      <c r="A2698" t="s">
        <v>27</v>
      </c>
      <c r="B2698" t="s">
        <v>4630</v>
      </c>
      <c r="C2698" t="s">
        <v>4631</v>
      </c>
      <c r="D2698" t="s">
        <v>4632</v>
      </c>
      <c r="E2698">
        <v>156000</v>
      </c>
      <c r="F2698">
        <v>35</v>
      </c>
      <c r="G2698">
        <v>34</v>
      </c>
      <c r="H2698">
        <v>-1</v>
      </c>
      <c r="J2698" t="s">
        <v>6551</v>
      </c>
      <c r="K2698" t="str">
        <f t="shared" si="264"/>
        <v>174683</v>
      </c>
      <c r="L2698" t="str">
        <f t="shared" si="265"/>
        <v>THỰC PHẨM</v>
      </c>
    </row>
    <row r="2699" spans="1:12">
      <c r="A2699" t="s">
        <v>27</v>
      </c>
      <c r="B2699" t="s">
        <v>4630</v>
      </c>
      <c r="C2699" t="s">
        <v>4631</v>
      </c>
      <c r="D2699" t="s">
        <v>4632</v>
      </c>
      <c r="E2699">
        <v>156000</v>
      </c>
      <c r="F2699">
        <v>-2</v>
      </c>
      <c r="G2699">
        <v>0</v>
      </c>
      <c r="H2699">
        <v>2</v>
      </c>
      <c r="J2699" t="s">
        <v>6551</v>
      </c>
      <c r="K2699" t="str">
        <f t="shared" si="264"/>
        <v>174683</v>
      </c>
      <c r="L2699" t="str">
        <f t="shared" si="265"/>
        <v>THỰC PHẨM</v>
      </c>
    </row>
    <row r="2700" spans="1:12">
      <c r="A2700" t="s">
        <v>27</v>
      </c>
      <c r="B2700" t="s">
        <v>3158</v>
      </c>
      <c r="C2700" t="s">
        <v>3159</v>
      </c>
      <c r="D2700" t="s">
        <v>3160</v>
      </c>
      <c r="E2700">
        <v>49000</v>
      </c>
      <c r="F2700">
        <v>7</v>
      </c>
      <c r="G2700">
        <v>11</v>
      </c>
      <c r="I2700">
        <v>4</v>
      </c>
      <c r="J2700">
        <v>46000</v>
      </c>
      <c r="K2700" t="str">
        <f t="shared" si="264"/>
        <v>174761</v>
      </c>
      <c r="L2700" t="str">
        <f t="shared" si="265"/>
        <v>THỰC PHẨM</v>
      </c>
    </row>
    <row r="2701" spans="1:12">
      <c r="A2701" t="s">
        <v>27</v>
      </c>
      <c r="B2701" t="s">
        <v>3158</v>
      </c>
      <c r="C2701" t="s">
        <v>3159</v>
      </c>
      <c r="D2701" t="s">
        <v>3160</v>
      </c>
      <c r="E2701">
        <v>49000</v>
      </c>
      <c r="F2701">
        <v>-3</v>
      </c>
      <c r="G2701">
        <v>0</v>
      </c>
      <c r="H2701">
        <v>3</v>
      </c>
      <c r="J2701">
        <v>46000</v>
      </c>
      <c r="K2701" t="str">
        <f t="shared" si="264"/>
        <v>174761</v>
      </c>
      <c r="L2701" t="str">
        <f t="shared" si="265"/>
        <v>THỰC PHẨM</v>
      </c>
    </row>
    <row r="2702" spans="1:12">
      <c r="A2702" t="s">
        <v>27</v>
      </c>
      <c r="B2702" t="s">
        <v>3194</v>
      </c>
      <c r="C2702" t="s">
        <v>3195</v>
      </c>
      <c r="D2702" t="s">
        <v>3196</v>
      </c>
      <c r="E2702">
        <v>75000</v>
      </c>
      <c r="F2702">
        <v>0</v>
      </c>
      <c r="G2702">
        <v>1</v>
      </c>
      <c r="I2702">
        <v>1</v>
      </c>
      <c r="J2702" t="s">
        <v>6235</v>
      </c>
      <c r="K2702" t="str">
        <f t="shared" si="264"/>
        <v>174764</v>
      </c>
      <c r="L2702" t="str">
        <f t="shared" si="265"/>
        <v>THỰC PHẨM</v>
      </c>
    </row>
    <row r="2703" spans="1:12">
      <c r="A2703" t="s">
        <v>27</v>
      </c>
      <c r="B2703" t="s">
        <v>3194</v>
      </c>
      <c r="C2703" t="s">
        <v>3195</v>
      </c>
      <c r="D2703" t="s">
        <v>3196</v>
      </c>
      <c r="E2703">
        <v>75000</v>
      </c>
      <c r="F2703">
        <v>-1</v>
      </c>
      <c r="G2703">
        <v>0</v>
      </c>
      <c r="H2703">
        <v>1</v>
      </c>
      <c r="J2703" t="s">
        <v>6235</v>
      </c>
      <c r="K2703" t="str">
        <f t="shared" si="264"/>
        <v>174764</v>
      </c>
      <c r="L2703" t="str">
        <f t="shared" si="265"/>
        <v>THỰC PHẨM</v>
      </c>
    </row>
    <row r="2704" spans="1:12">
      <c r="A2704" t="s">
        <v>27</v>
      </c>
      <c r="B2704" t="s">
        <v>3194</v>
      </c>
      <c r="C2704" t="s">
        <v>3195</v>
      </c>
      <c r="D2704" t="s">
        <v>3196</v>
      </c>
      <c r="E2704">
        <v>75000</v>
      </c>
      <c r="F2704">
        <v>-2</v>
      </c>
      <c r="G2704">
        <v>0</v>
      </c>
      <c r="H2704">
        <v>2</v>
      </c>
      <c r="J2704" t="s">
        <v>6235</v>
      </c>
      <c r="K2704" t="str">
        <f t="shared" si="264"/>
        <v>174764</v>
      </c>
      <c r="L2704" t="str">
        <f t="shared" si="265"/>
        <v>THỰC PHẨM</v>
      </c>
    </row>
    <row r="2705" spans="1:12">
      <c r="A2705" t="s">
        <v>27</v>
      </c>
      <c r="B2705" t="s">
        <v>3221</v>
      </c>
      <c r="C2705" t="s">
        <v>3222</v>
      </c>
      <c r="D2705" t="s">
        <v>3223</v>
      </c>
      <c r="E2705">
        <v>75000</v>
      </c>
      <c r="F2705">
        <v>38</v>
      </c>
      <c r="G2705">
        <v>39</v>
      </c>
      <c r="I2705">
        <v>1</v>
      </c>
      <c r="J2705" t="s">
        <v>6235</v>
      </c>
      <c r="K2705" t="str">
        <f t="shared" si="264"/>
        <v>174766</v>
      </c>
      <c r="L2705" t="str">
        <f t="shared" si="265"/>
        <v>THỰC PHẨM</v>
      </c>
    </row>
    <row r="2706" spans="1:12">
      <c r="A2706" t="s">
        <v>27</v>
      </c>
      <c r="B2706" t="s">
        <v>3221</v>
      </c>
      <c r="C2706" t="s">
        <v>3222</v>
      </c>
      <c r="D2706" t="s">
        <v>3223</v>
      </c>
      <c r="E2706">
        <v>75000</v>
      </c>
      <c r="F2706">
        <v>25</v>
      </c>
      <c r="G2706">
        <v>24</v>
      </c>
      <c r="H2706">
        <v>-1</v>
      </c>
      <c r="J2706" t="s">
        <v>6235</v>
      </c>
      <c r="K2706" t="str">
        <f t="shared" si="264"/>
        <v>174766</v>
      </c>
      <c r="L2706" t="str">
        <f t="shared" si="265"/>
        <v>THỰC PHẨM</v>
      </c>
    </row>
    <row r="2707" spans="1:12">
      <c r="A2707" t="s">
        <v>27</v>
      </c>
      <c r="B2707" t="s">
        <v>3221</v>
      </c>
      <c r="C2707" t="s">
        <v>3222</v>
      </c>
      <c r="D2707" t="s">
        <v>3223</v>
      </c>
      <c r="E2707">
        <v>75000</v>
      </c>
      <c r="F2707">
        <v>2</v>
      </c>
      <c r="G2707">
        <v>0</v>
      </c>
      <c r="H2707">
        <v>-2</v>
      </c>
      <c r="J2707" t="s">
        <v>6235</v>
      </c>
      <c r="K2707" t="str">
        <f t="shared" si="264"/>
        <v>174766</v>
      </c>
      <c r="L2707" t="str">
        <f t="shared" si="265"/>
        <v>THỰC PHẨM</v>
      </c>
    </row>
    <row r="2708" spans="1:12">
      <c r="A2708" t="s">
        <v>27</v>
      </c>
      <c r="B2708" t="s">
        <v>5219</v>
      </c>
      <c r="C2708" t="s">
        <v>5197</v>
      </c>
      <c r="D2708" t="s">
        <v>5220</v>
      </c>
      <c r="E2708">
        <v>42000</v>
      </c>
      <c r="F2708">
        <v>3</v>
      </c>
      <c r="G2708">
        <v>1</v>
      </c>
      <c r="H2708">
        <v>-2</v>
      </c>
      <c r="J2708" t="s">
        <v>6663</v>
      </c>
      <c r="K2708" t="str">
        <f t="shared" si="264"/>
        <v>174817</v>
      </c>
      <c r="L2708" t="str">
        <f t="shared" si="265"/>
        <v>THỰC PHẨM</v>
      </c>
    </row>
    <row r="2709" spans="1:12">
      <c r="A2709" t="s">
        <v>27</v>
      </c>
      <c r="B2709" t="s">
        <v>5219</v>
      </c>
      <c r="C2709" t="s">
        <v>5197</v>
      </c>
      <c r="D2709" t="s">
        <v>5220</v>
      </c>
      <c r="E2709">
        <v>42000</v>
      </c>
      <c r="F2709">
        <v>-1</v>
      </c>
      <c r="G2709">
        <v>0</v>
      </c>
      <c r="H2709">
        <v>1</v>
      </c>
      <c r="J2709" t="s">
        <v>6663</v>
      </c>
      <c r="K2709" t="str">
        <f t="shared" si="264"/>
        <v>174817</v>
      </c>
      <c r="L2709" t="str">
        <f t="shared" si="265"/>
        <v>THỰC PHẨM</v>
      </c>
    </row>
    <row r="2710" spans="1:12">
      <c r="A2710" t="s">
        <v>27</v>
      </c>
      <c r="B2710" t="s">
        <v>5219</v>
      </c>
      <c r="C2710" t="s">
        <v>5197</v>
      </c>
      <c r="D2710" t="s">
        <v>5220</v>
      </c>
      <c r="E2710">
        <v>42000</v>
      </c>
      <c r="F2710">
        <v>-1</v>
      </c>
      <c r="G2710">
        <v>0</v>
      </c>
      <c r="H2710">
        <v>1</v>
      </c>
      <c r="J2710" t="s">
        <v>6663</v>
      </c>
      <c r="K2710" t="str">
        <f t="shared" si="264"/>
        <v>174817</v>
      </c>
      <c r="L2710" t="str">
        <f t="shared" si="265"/>
        <v>THỰC PHẨM</v>
      </c>
    </row>
    <row r="2711" spans="1:12">
      <c r="A2711" t="s">
        <v>27</v>
      </c>
      <c r="B2711" t="s">
        <v>3278</v>
      </c>
      <c r="C2711" t="s">
        <v>3279</v>
      </c>
      <c r="D2711" t="s">
        <v>3280</v>
      </c>
      <c r="E2711">
        <v>42000</v>
      </c>
      <c r="F2711">
        <v>2</v>
      </c>
      <c r="G2711">
        <v>1</v>
      </c>
      <c r="I2711">
        <v>-1</v>
      </c>
      <c r="J2711" t="s">
        <v>6190</v>
      </c>
      <c r="K2711" t="str">
        <f t="shared" si="264"/>
        <v>174818</v>
      </c>
      <c r="L2711" t="str">
        <f t="shared" si="265"/>
        <v>THỰC PHẨM</v>
      </c>
    </row>
    <row r="2712" spans="1:12">
      <c r="A2712" t="s">
        <v>27</v>
      </c>
      <c r="B2712" t="s">
        <v>3278</v>
      </c>
      <c r="C2712" t="s">
        <v>3279</v>
      </c>
      <c r="D2712" t="s">
        <v>3280</v>
      </c>
      <c r="E2712">
        <v>42000</v>
      </c>
      <c r="F2712">
        <v>1</v>
      </c>
      <c r="G2712">
        <v>0</v>
      </c>
      <c r="H2712">
        <v>-1</v>
      </c>
      <c r="J2712" t="s">
        <v>6190</v>
      </c>
      <c r="K2712" t="str">
        <f t="shared" si="264"/>
        <v>174818</v>
      </c>
      <c r="L2712" t="str">
        <f t="shared" si="265"/>
        <v>THỰC PHẨM</v>
      </c>
    </row>
    <row r="2713" spans="1:12">
      <c r="A2713" t="s">
        <v>27</v>
      </c>
      <c r="B2713" t="s">
        <v>3278</v>
      </c>
      <c r="C2713" t="s">
        <v>3279</v>
      </c>
      <c r="D2713" t="s">
        <v>3280</v>
      </c>
      <c r="E2713">
        <v>42000</v>
      </c>
      <c r="F2713">
        <v>1</v>
      </c>
      <c r="G2713">
        <v>0</v>
      </c>
      <c r="H2713">
        <v>-1</v>
      </c>
      <c r="J2713" t="s">
        <v>6190</v>
      </c>
      <c r="K2713" t="str">
        <f t="shared" si="264"/>
        <v>174818</v>
      </c>
      <c r="L2713" t="str">
        <f t="shared" si="265"/>
        <v>THỰC PHẨM</v>
      </c>
    </row>
    <row r="2714" spans="1:12">
      <c r="A2714" t="s">
        <v>27</v>
      </c>
      <c r="B2714" t="s">
        <v>3278</v>
      </c>
      <c r="C2714" t="s">
        <v>3279</v>
      </c>
      <c r="D2714" t="s">
        <v>3280</v>
      </c>
      <c r="E2714">
        <v>42000</v>
      </c>
      <c r="F2714">
        <v>3</v>
      </c>
      <c r="G2714">
        <v>2</v>
      </c>
      <c r="H2714">
        <v>-1</v>
      </c>
      <c r="J2714" t="s">
        <v>6190</v>
      </c>
      <c r="K2714" t="str">
        <f t="shared" si="264"/>
        <v>174818</v>
      </c>
      <c r="L2714" t="str">
        <f t="shared" si="265"/>
        <v>THỰC PHẨM</v>
      </c>
    </row>
    <row r="2715" spans="1:12">
      <c r="A2715" t="s">
        <v>27</v>
      </c>
      <c r="B2715" t="s">
        <v>3278</v>
      </c>
      <c r="C2715" t="s">
        <v>3279</v>
      </c>
      <c r="D2715" t="s">
        <v>3280</v>
      </c>
      <c r="E2715">
        <v>42000</v>
      </c>
      <c r="F2715">
        <v>3</v>
      </c>
      <c r="G2715">
        <v>1</v>
      </c>
      <c r="H2715">
        <v>-2</v>
      </c>
      <c r="J2715" t="s">
        <v>6190</v>
      </c>
      <c r="K2715" t="str">
        <f t="shared" si="264"/>
        <v>174818</v>
      </c>
      <c r="L2715" t="str">
        <f t="shared" si="265"/>
        <v>THỰC PHẨM</v>
      </c>
    </row>
    <row r="2716" spans="1:12">
      <c r="A2716" t="s">
        <v>27</v>
      </c>
      <c r="B2716" t="s">
        <v>3278</v>
      </c>
      <c r="C2716" t="s">
        <v>3279</v>
      </c>
      <c r="D2716" t="s">
        <v>3280</v>
      </c>
      <c r="E2716">
        <v>42000</v>
      </c>
      <c r="F2716">
        <v>-2</v>
      </c>
      <c r="G2716">
        <v>0</v>
      </c>
      <c r="H2716">
        <v>2</v>
      </c>
      <c r="J2716" t="s">
        <v>6190</v>
      </c>
      <c r="K2716" t="str">
        <f t="shared" si="264"/>
        <v>174818</v>
      </c>
      <c r="L2716" t="str">
        <f t="shared" si="265"/>
        <v>THỰC PHẨM</v>
      </c>
    </row>
    <row r="2717" spans="1:12">
      <c r="A2717" t="s">
        <v>27</v>
      </c>
      <c r="B2717" t="s">
        <v>3278</v>
      </c>
      <c r="C2717" t="s">
        <v>3279</v>
      </c>
      <c r="D2717" t="s">
        <v>3280</v>
      </c>
      <c r="E2717">
        <v>42000</v>
      </c>
      <c r="F2717">
        <v>-1</v>
      </c>
      <c r="G2717">
        <v>0</v>
      </c>
      <c r="H2717">
        <v>1</v>
      </c>
      <c r="J2717" t="s">
        <v>6190</v>
      </c>
      <c r="K2717" t="str">
        <f t="shared" si="264"/>
        <v>174818</v>
      </c>
      <c r="L2717" t="str">
        <f t="shared" si="265"/>
        <v>THỰC PHẨM</v>
      </c>
    </row>
    <row r="2718" spans="1:12">
      <c r="A2718" t="s">
        <v>27</v>
      </c>
      <c r="B2718" t="s">
        <v>3272</v>
      </c>
      <c r="C2718" t="s">
        <v>3273</v>
      </c>
      <c r="D2718" t="s">
        <v>3274</v>
      </c>
      <c r="E2718">
        <v>42000</v>
      </c>
      <c r="F2718">
        <v>2</v>
      </c>
      <c r="G2718">
        <v>3</v>
      </c>
      <c r="I2718">
        <v>1</v>
      </c>
      <c r="J2718">
        <v>46027.660694444443</v>
      </c>
      <c r="K2718" t="str">
        <f t="shared" si="264"/>
        <v>174819</v>
      </c>
      <c r="L2718" t="str">
        <f t="shared" si="265"/>
        <v>THỰC PHẨM</v>
      </c>
    </row>
    <row r="2719" spans="1:12">
      <c r="A2719" t="s">
        <v>27</v>
      </c>
      <c r="B2719" t="s">
        <v>3272</v>
      </c>
      <c r="C2719" t="s">
        <v>3273</v>
      </c>
      <c r="D2719" t="s">
        <v>3274</v>
      </c>
      <c r="E2719">
        <v>42000</v>
      </c>
      <c r="F2719">
        <v>-1</v>
      </c>
      <c r="G2719">
        <v>0</v>
      </c>
      <c r="H2719">
        <v>1</v>
      </c>
      <c r="J2719">
        <v>46027.660694444443</v>
      </c>
      <c r="K2719" t="str">
        <f t="shared" si="264"/>
        <v>174819</v>
      </c>
      <c r="L2719" t="str">
        <f t="shared" si="265"/>
        <v>THỰC PHẨM</v>
      </c>
    </row>
    <row r="2720" spans="1:12">
      <c r="A2720" t="s">
        <v>27</v>
      </c>
      <c r="B2720" t="s">
        <v>3275</v>
      </c>
      <c r="C2720" t="s">
        <v>3276</v>
      </c>
      <c r="D2720" t="s">
        <v>3277</v>
      </c>
      <c r="E2720">
        <v>42000</v>
      </c>
      <c r="F2720">
        <v>8</v>
      </c>
      <c r="G2720">
        <v>7</v>
      </c>
      <c r="I2720">
        <v>-1</v>
      </c>
      <c r="J2720" t="s">
        <v>6189</v>
      </c>
      <c r="K2720" t="str">
        <f t="shared" si="264"/>
        <v>174820</v>
      </c>
      <c r="L2720" t="str">
        <f t="shared" si="265"/>
        <v>THỰC PHẨM</v>
      </c>
    </row>
    <row r="2721" spans="1:12">
      <c r="A2721" t="s">
        <v>27</v>
      </c>
      <c r="B2721" t="s">
        <v>3275</v>
      </c>
      <c r="C2721" t="s">
        <v>3276</v>
      </c>
      <c r="D2721" t="s">
        <v>3277</v>
      </c>
      <c r="E2721">
        <v>42000</v>
      </c>
      <c r="F2721">
        <v>-1</v>
      </c>
      <c r="G2721">
        <v>0</v>
      </c>
      <c r="H2721">
        <v>1</v>
      </c>
      <c r="J2721" t="s">
        <v>6189</v>
      </c>
      <c r="K2721" t="str">
        <f t="shared" si="264"/>
        <v>174820</v>
      </c>
      <c r="L2721" t="str">
        <f t="shared" si="265"/>
        <v>THỰC PHẨM</v>
      </c>
    </row>
    <row r="2722" spans="1:12">
      <c r="A2722" t="s">
        <v>27</v>
      </c>
      <c r="B2722" t="s">
        <v>3275</v>
      </c>
      <c r="C2722" t="s">
        <v>3276</v>
      </c>
      <c r="D2722" t="s">
        <v>3277</v>
      </c>
      <c r="E2722">
        <v>42000</v>
      </c>
      <c r="F2722">
        <v>1</v>
      </c>
      <c r="G2722">
        <v>0</v>
      </c>
      <c r="H2722">
        <v>-1</v>
      </c>
      <c r="J2722" t="s">
        <v>6189</v>
      </c>
      <c r="K2722" t="str">
        <f t="shared" si="264"/>
        <v>174820</v>
      </c>
      <c r="L2722" t="str">
        <f t="shared" si="265"/>
        <v>THỰC PHẨM</v>
      </c>
    </row>
    <row r="2723" spans="1:12">
      <c r="A2723" t="s">
        <v>27</v>
      </c>
      <c r="B2723" t="s">
        <v>1416</v>
      </c>
      <c r="C2723" t="s">
        <v>1417</v>
      </c>
      <c r="D2723" t="s">
        <v>1418</v>
      </c>
      <c r="E2723">
        <v>35000</v>
      </c>
      <c r="F2723">
        <v>5</v>
      </c>
      <c r="G2723">
        <v>9</v>
      </c>
      <c r="I2723">
        <v>4</v>
      </c>
      <c r="J2723">
        <v>46077</v>
      </c>
      <c r="K2723" t="str">
        <f t="shared" si="264"/>
        <v>174948</v>
      </c>
      <c r="L2723" t="str">
        <f t="shared" si="265"/>
        <v>THỰC PHẨM</v>
      </c>
    </row>
    <row r="2724" spans="1:12">
      <c r="A2724" t="s">
        <v>27</v>
      </c>
      <c r="B2724" t="s">
        <v>1416</v>
      </c>
      <c r="C2724" t="s">
        <v>1417</v>
      </c>
      <c r="D2724" t="s">
        <v>1418</v>
      </c>
      <c r="E2724">
        <v>35000</v>
      </c>
      <c r="F2724">
        <v>11</v>
      </c>
      <c r="G2724">
        <v>7</v>
      </c>
      <c r="H2724">
        <v>-4</v>
      </c>
      <c r="J2724">
        <v>46077</v>
      </c>
      <c r="K2724" t="str">
        <f t="shared" si="264"/>
        <v>174948</v>
      </c>
      <c r="L2724" t="str">
        <f t="shared" si="265"/>
        <v>THỰC PHẨM</v>
      </c>
    </row>
    <row r="2725" spans="1:12">
      <c r="A2725" t="s">
        <v>33</v>
      </c>
      <c r="B2725" t="s">
        <v>3776</v>
      </c>
      <c r="C2725" t="s">
        <v>3769</v>
      </c>
      <c r="D2725" t="s">
        <v>3777</v>
      </c>
      <c r="E2725">
        <v>45000</v>
      </c>
      <c r="F2725">
        <v>3</v>
      </c>
      <c r="G2725">
        <v>1</v>
      </c>
      <c r="H2725">
        <v>-2</v>
      </c>
      <c r="J2725" t="s">
        <v>6400</v>
      </c>
      <c r="K2725" t="str">
        <f t="shared" si="264"/>
        <v>174987</v>
      </c>
      <c r="L2725" t="str">
        <f t="shared" si="265"/>
        <v>NHÀ CỬA ĐỜI SỐNG</v>
      </c>
    </row>
    <row r="2726" spans="1:12">
      <c r="A2726" t="s">
        <v>33</v>
      </c>
      <c r="B2726" t="s">
        <v>3776</v>
      </c>
      <c r="C2726" t="s">
        <v>3769</v>
      </c>
      <c r="D2726" t="s">
        <v>3777</v>
      </c>
      <c r="E2726">
        <v>45000</v>
      </c>
      <c r="F2726">
        <v>-2</v>
      </c>
      <c r="G2726">
        <v>0</v>
      </c>
      <c r="H2726">
        <v>2</v>
      </c>
      <c r="J2726" t="s">
        <v>6400</v>
      </c>
      <c r="K2726" t="str">
        <f t="shared" ref="K2726:K2789" si="266">B2726</f>
        <v>174987</v>
      </c>
      <c r="L2726" t="str">
        <f t="shared" ref="L2726:L2789" si="267">A2726</f>
        <v>NHÀ CỬA ĐỜI SỐNG</v>
      </c>
    </row>
    <row r="2727" spans="1:12">
      <c r="A2727" t="s">
        <v>40</v>
      </c>
      <c r="B2727" t="s">
        <v>2620</v>
      </c>
      <c r="C2727" t="s">
        <v>2621</v>
      </c>
      <c r="D2727" t="s">
        <v>2622</v>
      </c>
      <c r="E2727">
        <v>130000</v>
      </c>
      <c r="F2727">
        <v>49</v>
      </c>
      <c r="G2727">
        <v>53</v>
      </c>
      <c r="I2727">
        <v>4</v>
      </c>
      <c r="J2727" t="s">
        <v>6294</v>
      </c>
      <c r="K2727" t="str">
        <f t="shared" si="266"/>
        <v>174995</v>
      </c>
      <c r="L2727" t="str">
        <f t="shared" si="267"/>
        <v>ĐỒ CHO MẸ BÉ</v>
      </c>
    </row>
    <row r="2728" spans="1:12">
      <c r="A2728" t="s">
        <v>40</v>
      </c>
      <c r="B2728" t="s">
        <v>2620</v>
      </c>
      <c r="C2728" t="s">
        <v>2621</v>
      </c>
      <c r="D2728" t="s">
        <v>2622</v>
      </c>
      <c r="E2728">
        <v>130000</v>
      </c>
      <c r="F2728">
        <v>51</v>
      </c>
      <c r="G2728">
        <v>50</v>
      </c>
      <c r="H2728">
        <v>-1</v>
      </c>
      <c r="J2728" t="s">
        <v>6294</v>
      </c>
      <c r="K2728" t="str">
        <f t="shared" si="266"/>
        <v>174995</v>
      </c>
      <c r="L2728" t="str">
        <f t="shared" si="267"/>
        <v>ĐỒ CHO MẸ BÉ</v>
      </c>
    </row>
    <row r="2729" spans="1:12">
      <c r="A2729" t="s">
        <v>40</v>
      </c>
      <c r="B2729" t="s">
        <v>2620</v>
      </c>
      <c r="C2729" t="s">
        <v>2621</v>
      </c>
      <c r="D2729" t="s">
        <v>2622</v>
      </c>
      <c r="E2729">
        <v>130000</v>
      </c>
      <c r="F2729">
        <v>49</v>
      </c>
      <c r="G2729">
        <v>48</v>
      </c>
      <c r="H2729">
        <v>-1</v>
      </c>
      <c r="J2729" t="s">
        <v>6294</v>
      </c>
      <c r="K2729" t="str">
        <f t="shared" si="266"/>
        <v>174995</v>
      </c>
      <c r="L2729" t="str">
        <f t="shared" si="267"/>
        <v>ĐỒ CHO MẸ BÉ</v>
      </c>
    </row>
    <row r="2730" spans="1:12">
      <c r="A2730" t="s">
        <v>40</v>
      </c>
      <c r="B2730" t="s">
        <v>2620</v>
      </c>
      <c r="C2730" t="s">
        <v>2621</v>
      </c>
      <c r="D2730" t="s">
        <v>2622</v>
      </c>
      <c r="E2730">
        <v>130000</v>
      </c>
      <c r="F2730">
        <v>46</v>
      </c>
      <c r="G2730">
        <v>45</v>
      </c>
      <c r="H2730">
        <v>-1</v>
      </c>
      <c r="J2730" t="s">
        <v>6294</v>
      </c>
      <c r="K2730" t="str">
        <f t="shared" si="266"/>
        <v>174995</v>
      </c>
      <c r="L2730" t="str">
        <f t="shared" si="267"/>
        <v>ĐỒ CHO MẸ BÉ</v>
      </c>
    </row>
    <row r="2731" spans="1:12">
      <c r="A2731" t="s">
        <v>40</v>
      </c>
      <c r="B2731" t="s">
        <v>2620</v>
      </c>
      <c r="C2731" t="s">
        <v>2621</v>
      </c>
      <c r="D2731" t="s">
        <v>2622</v>
      </c>
      <c r="E2731">
        <v>130000</v>
      </c>
      <c r="F2731">
        <v>45</v>
      </c>
      <c r="G2731">
        <v>44</v>
      </c>
      <c r="H2731">
        <v>-1</v>
      </c>
      <c r="J2731" t="s">
        <v>6294</v>
      </c>
      <c r="K2731" t="str">
        <f t="shared" si="266"/>
        <v>174995</v>
      </c>
      <c r="L2731" t="str">
        <f t="shared" si="267"/>
        <v>ĐỒ CHO MẸ BÉ</v>
      </c>
    </row>
    <row r="2732" spans="1:12">
      <c r="A2732" t="s">
        <v>40</v>
      </c>
      <c r="B2732" t="s">
        <v>2614</v>
      </c>
      <c r="C2732" t="s">
        <v>2615</v>
      </c>
      <c r="D2732" t="s">
        <v>2616</v>
      </c>
      <c r="E2732">
        <v>130000</v>
      </c>
      <c r="F2732">
        <v>1</v>
      </c>
      <c r="G2732">
        <v>0</v>
      </c>
      <c r="I2732">
        <v>-1</v>
      </c>
      <c r="J2732" t="s">
        <v>6181</v>
      </c>
      <c r="K2732" t="str">
        <f t="shared" si="266"/>
        <v>175354</v>
      </c>
      <c r="L2732" t="str">
        <f t="shared" si="267"/>
        <v>ĐỒ CHO MẸ BÉ</v>
      </c>
    </row>
    <row r="2733" spans="1:12">
      <c r="A2733" t="s">
        <v>40</v>
      </c>
      <c r="B2733" t="s">
        <v>2614</v>
      </c>
      <c r="C2733" t="s">
        <v>2615</v>
      </c>
      <c r="D2733" t="s">
        <v>2616</v>
      </c>
      <c r="E2733">
        <v>130000</v>
      </c>
      <c r="F2733">
        <v>1</v>
      </c>
      <c r="G2733">
        <v>0</v>
      </c>
      <c r="H2733">
        <v>-1</v>
      </c>
      <c r="J2733" t="s">
        <v>6181</v>
      </c>
      <c r="K2733" t="str">
        <f t="shared" si="266"/>
        <v>175354</v>
      </c>
      <c r="L2733" t="str">
        <f t="shared" si="267"/>
        <v>ĐỒ CHO MẸ BÉ</v>
      </c>
    </row>
    <row r="2734" spans="1:12">
      <c r="A2734" t="s">
        <v>40</v>
      </c>
      <c r="B2734" t="s">
        <v>2614</v>
      </c>
      <c r="C2734" t="s">
        <v>2615</v>
      </c>
      <c r="D2734" t="s">
        <v>2616</v>
      </c>
      <c r="E2734">
        <v>130000</v>
      </c>
      <c r="F2734">
        <v>-1</v>
      </c>
      <c r="G2734">
        <v>0</v>
      </c>
      <c r="H2734">
        <v>1</v>
      </c>
      <c r="J2734" t="s">
        <v>6181</v>
      </c>
      <c r="K2734" t="str">
        <f t="shared" si="266"/>
        <v>175354</v>
      </c>
      <c r="L2734" t="str">
        <f t="shared" si="267"/>
        <v>ĐỒ CHO MẸ BÉ</v>
      </c>
    </row>
    <row r="2735" spans="1:12">
      <c r="A2735" t="s">
        <v>27</v>
      </c>
      <c r="B2735" t="s">
        <v>1283</v>
      </c>
      <c r="C2735" t="s">
        <v>1284</v>
      </c>
      <c r="D2735" t="s">
        <v>1285</v>
      </c>
      <c r="E2735">
        <v>76000</v>
      </c>
      <c r="F2735">
        <v>1</v>
      </c>
      <c r="G2735">
        <v>4</v>
      </c>
      <c r="I2735">
        <v>3</v>
      </c>
      <c r="J2735" t="s">
        <v>6288</v>
      </c>
      <c r="K2735" t="str">
        <f t="shared" si="266"/>
        <v>175435</v>
      </c>
      <c r="L2735" t="str">
        <f t="shared" si="267"/>
        <v>THỰC PHẨM</v>
      </c>
    </row>
    <row r="2736" spans="1:12">
      <c r="A2736" t="s">
        <v>27</v>
      </c>
      <c r="B2736" t="s">
        <v>1283</v>
      </c>
      <c r="C2736" t="s">
        <v>1284</v>
      </c>
      <c r="D2736" t="s">
        <v>1285</v>
      </c>
      <c r="E2736">
        <v>76000</v>
      </c>
      <c r="F2736">
        <v>17</v>
      </c>
      <c r="G2736">
        <v>11</v>
      </c>
      <c r="H2736">
        <v>-6</v>
      </c>
      <c r="J2736" t="s">
        <v>6288</v>
      </c>
      <c r="K2736" t="str">
        <f t="shared" si="266"/>
        <v>175435</v>
      </c>
      <c r="L2736" t="str">
        <f t="shared" si="267"/>
        <v>THỰC PHẨM</v>
      </c>
    </row>
    <row r="2737" spans="1:12">
      <c r="A2737" t="s">
        <v>27</v>
      </c>
      <c r="B2737" t="s">
        <v>1283</v>
      </c>
      <c r="C2737" t="s">
        <v>1284</v>
      </c>
      <c r="D2737" t="s">
        <v>1285</v>
      </c>
      <c r="E2737">
        <v>76000</v>
      </c>
      <c r="F2737">
        <v>1</v>
      </c>
      <c r="G2737">
        <v>0</v>
      </c>
      <c r="H2737">
        <v>-1</v>
      </c>
      <c r="J2737" t="s">
        <v>6288</v>
      </c>
      <c r="K2737" t="str">
        <f t="shared" si="266"/>
        <v>175435</v>
      </c>
      <c r="L2737" t="str">
        <f t="shared" si="267"/>
        <v>THỰC PHẨM</v>
      </c>
    </row>
    <row r="2738" spans="1:12">
      <c r="A2738" t="s">
        <v>27</v>
      </c>
      <c r="B2738" t="s">
        <v>1283</v>
      </c>
      <c r="C2738" t="s">
        <v>1284</v>
      </c>
      <c r="D2738" t="s">
        <v>1285</v>
      </c>
      <c r="E2738">
        <v>76000</v>
      </c>
      <c r="F2738">
        <v>-1</v>
      </c>
      <c r="G2738">
        <v>0</v>
      </c>
      <c r="H2738">
        <v>1</v>
      </c>
      <c r="J2738" t="s">
        <v>6288</v>
      </c>
      <c r="K2738" t="str">
        <f t="shared" si="266"/>
        <v>175435</v>
      </c>
      <c r="L2738" t="str">
        <f t="shared" si="267"/>
        <v>THỰC PHẨM</v>
      </c>
    </row>
    <row r="2739" spans="1:12">
      <c r="A2739" t="s">
        <v>40</v>
      </c>
      <c r="B2739" t="s">
        <v>1283</v>
      </c>
      <c r="C2739" t="s">
        <v>1284</v>
      </c>
      <c r="D2739" t="s">
        <v>1285</v>
      </c>
      <c r="E2739">
        <v>76000</v>
      </c>
      <c r="F2739">
        <v>-1</v>
      </c>
      <c r="G2739">
        <v>0</v>
      </c>
      <c r="H2739">
        <v>1</v>
      </c>
      <c r="J2739" t="s">
        <v>6288</v>
      </c>
      <c r="K2739" t="str">
        <f t="shared" si="266"/>
        <v>175435</v>
      </c>
      <c r="L2739" t="str">
        <f t="shared" si="267"/>
        <v>ĐỒ CHO MẸ BÉ</v>
      </c>
    </row>
    <row r="2740" spans="1:12">
      <c r="A2740" t="s">
        <v>40</v>
      </c>
      <c r="B2740" t="s">
        <v>1283</v>
      </c>
      <c r="C2740" t="s">
        <v>1284</v>
      </c>
      <c r="D2740" t="s">
        <v>1285</v>
      </c>
      <c r="E2740">
        <v>76000</v>
      </c>
      <c r="F2740">
        <v>-2</v>
      </c>
      <c r="G2740">
        <v>0</v>
      </c>
      <c r="H2740">
        <v>2</v>
      </c>
      <c r="J2740" t="s">
        <v>6288</v>
      </c>
      <c r="K2740" t="str">
        <f t="shared" si="266"/>
        <v>175435</v>
      </c>
      <c r="L2740" t="str">
        <f t="shared" si="267"/>
        <v>ĐỒ CHO MẸ BÉ</v>
      </c>
    </row>
    <row r="2741" spans="1:12">
      <c r="A2741" t="s">
        <v>32</v>
      </c>
      <c r="B2741" t="s">
        <v>1160</v>
      </c>
      <c r="C2741" t="s">
        <v>1161</v>
      </c>
      <c r="D2741" t="s">
        <v>1162</v>
      </c>
      <c r="E2741">
        <v>199000</v>
      </c>
      <c r="F2741">
        <v>10</v>
      </c>
      <c r="G2741">
        <v>12</v>
      </c>
      <c r="I2741">
        <v>2</v>
      </c>
      <c r="J2741" t="s">
        <v>6244</v>
      </c>
      <c r="K2741" t="str">
        <f t="shared" si="266"/>
        <v>175591</v>
      </c>
      <c r="L2741" t="str">
        <f t="shared" si="267"/>
        <v>CHĂM SÓC SẮC ĐẸP</v>
      </c>
    </row>
    <row r="2742" spans="1:12">
      <c r="A2742" t="s">
        <v>32</v>
      </c>
      <c r="B2742" t="s">
        <v>1160</v>
      </c>
      <c r="C2742" t="s">
        <v>1161</v>
      </c>
      <c r="D2742" t="s">
        <v>1162</v>
      </c>
      <c r="E2742">
        <v>199000</v>
      </c>
      <c r="F2742">
        <v>8</v>
      </c>
      <c r="G2742">
        <v>0</v>
      </c>
      <c r="H2742">
        <v>-8</v>
      </c>
      <c r="J2742" t="s">
        <v>6244</v>
      </c>
      <c r="K2742" t="str">
        <f t="shared" si="266"/>
        <v>175591</v>
      </c>
      <c r="L2742" t="str">
        <f t="shared" si="267"/>
        <v>CHĂM SÓC SẮC ĐẸP</v>
      </c>
    </row>
    <row r="2743" spans="1:12">
      <c r="A2743" t="s">
        <v>32</v>
      </c>
      <c r="B2743" t="s">
        <v>1160</v>
      </c>
      <c r="C2743" t="s">
        <v>1161</v>
      </c>
      <c r="D2743" t="s">
        <v>1162</v>
      </c>
      <c r="E2743">
        <v>199000</v>
      </c>
      <c r="F2743">
        <v>9</v>
      </c>
      <c r="G2743">
        <v>0</v>
      </c>
      <c r="H2743">
        <v>-9</v>
      </c>
      <c r="J2743" t="s">
        <v>6244</v>
      </c>
      <c r="K2743" t="str">
        <f t="shared" si="266"/>
        <v>175591</v>
      </c>
      <c r="L2743" t="str">
        <f t="shared" si="267"/>
        <v>CHĂM SÓC SẮC ĐẸP</v>
      </c>
    </row>
    <row r="2744" spans="1:12">
      <c r="A2744" t="s">
        <v>32</v>
      </c>
      <c r="B2744" t="s">
        <v>1160</v>
      </c>
      <c r="C2744" t="s">
        <v>1161</v>
      </c>
      <c r="D2744" t="s">
        <v>1162</v>
      </c>
      <c r="E2744">
        <v>199000</v>
      </c>
      <c r="F2744">
        <v>3</v>
      </c>
      <c r="G2744">
        <v>2</v>
      </c>
      <c r="H2744">
        <v>-1</v>
      </c>
      <c r="J2744" t="s">
        <v>6244</v>
      </c>
      <c r="K2744" t="str">
        <f t="shared" si="266"/>
        <v>175591</v>
      </c>
      <c r="L2744" t="str">
        <f t="shared" si="267"/>
        <v>CHĂM SÓC SẮC ĐẸP</v>
      </c>
    </row>
    <row r="2745" spans="1:12">
      <c r="A2745" t="s">
        <v>32</v>
      </c>
      <c r="B2745" t="s">
        <v>1160</v>
      </c>
      <c r="C2745" t="s">
        <v>1161</v>
      </c>
      <c r="D2745" t="s">
        <v>1162</v>
      </c>
      <c r="E2745">
        <v>199000</v>
      </c>
      <c r="F2745">
        <v>2</v>
      </c>
      <c r="G2745">
        <v>0</v>
      </c>
      <c r="H2745">
        <v>-2</v>
      </c>
      <c r="J2745" t="s">
        <v>6244</v>
      </c>
      <c r="K2745" t="str">
        <f t="shared" si="266"/>
        <v>175591</v>
      </c>
      <c r="L2745" t="str">
        <f t="shared" si="267"/>
        <v>CHĂM SÓC SẮC ĐẸP</v>
      </c>
    </row>
    <row r="2746" spans="1:12">
      <c r="A2746" t="s">
        <v>32</v>
      </c>
      <c r="B2746" t="s">
        <v>1160</v>
      </c>
      <c r="C2746" t="s">
        <v>1161</v>
      </c>
      <c r="D2746" t="s">
        <v>1162</v>
      </c>
      <c r="E2746">
        <v>199000</v>
      </c>
      <c r="F2746">
        <v>14</v>
      </c>
      <c r="G2746">
        <v>13</v>
      </c>
      <c r="H2746">
        <v>-1</v>
      </c>
      <c r="J2746" t="s">
        <v>6244</v>
      </c>
      <c r="K2746" t="str">
        <f t="shared" si="266"/>
        <v>175591</v>
      </c>
      <c r="L2746" t="str">
        <f t="shared" si="267"/>
        <v>CHĂM SÓC SẮC ĐẸP</v>
      </c>
    </row>
    <row r="2747" spans="1:12">
      <c r="A2747" t="s">
        <v>32</v>
      </c>
      <c r="B2747" t="s">
        <v>1160</v>
      </c>
      <c r="C2747" t="s">
        <v>1161</v>
      </c>
      <c r="D2747" t="s">
        <v>1162</v>
      </c>
      <c r="E2747">
        <v>199000</v>
      </c>
      <c r="F2747">
        <v>11</v>
      </c>
      <c r="G2747">
        <v>10</v>
      </c>
      <c r="H2747">
        <v>-1</v>
      </c>
      <c r="J2747" t="s">
        <v>6244</v>
      </c>
      <c r="K2747" t="str">
        <f t="shared" si="266"/>
        <v>175591</v>
      </c>
      <c r="L2747" t="str">
        <f t="shared" si="267"/>
        <v>CHĂM SÓC SẮC ĐẸP</v>
      </c>
    </row>
    <row r="2748" spans="1:12">
      <c r="A2748" t="s">
        <v>33</v>
      </c>
      <c r="B2748" t="s">
        <v>1112</v>
      </c>
      <c r="C2748" t="s">
        <v>1113</v>
      </c>
      <c r="D2748" t="s">
        <v>1114</v>
      </c>
      <c r="E2748">
        <v>515000</v>
      </c>
      <c r="F2748">
        <v>8</v>
      </c>
      <c r="G2748">
        <v>9</v>
      </c>
      <c r="I2748">
        <v>1</v>
      </c>
      <c r="J2748">
        <v>45997.383877314816</v>
      </c>
      <c r="K2748" t="str">
        <f t="shared" si="266"/>
        <v>176334</v>
      </c>
      <c r="L2748" t="str">
        <f t="shared" si="267"/>
        <v>NHÀ CỬA ĐỜI SỐNG</v>
      </c>
    </row>
    <row r="2749" spans="1:12">
      <c r="A2749" t="s">
        <v>33</v>
      </c>
      <c r="B2749" t="s">
        <v>1112</v>
      </c>
      <c r="C2749" t="s">
        <v>1113</v>
      </c>
      <c r="D2749" t="s">
        <v>1114</v>
      </c>
      <c r="E2749">
        <v>445500</v>
      </c>
      <c r="F2749">
        <v>7</v>
      </c>
      <c r="G2749">
        <v>6</v>
      </c>
      <c r="H2749">
        <v>-1</v>
      </c>
      <c r="J2749">
        <v>45997.383877314816</v>
      </c>
      <c r="K2749" t="str">
        <f t="shared" si="266"/>
        <v>176334</v>
      </c>
      <c r="L2749" t="str">
        <f t="shared" si="267"/>
        <v>NHÀ CỬA ĐỜI SỐNG</v>
      </c>
    </row>
    <row r="2750" spans="1:12">
      <c r="A2750" t="s">
        <v>69</v>
      </c>
      <c r="B2750" t="s">
        <v>813</v>
      </c>
      <c r="C2750" t="s">
        <v>814</v>
      </c>
      <c r="D2750" t="s">
        <v>815</v>
      </c>
      <c r="E2750">
        <v>2596000</v>
      </c>
      <c r="F2750">
        <v>11</v>
      </c>
      <c r="G2750">
        <v>9</v>
      </c>
      <c r="I2750">
        <v>-2</v>
      </c>
      <c r="J2750">
        <v>46104</v>
      </c>
      <c r="K2750" t="str">
        <f t="shared" si="266"/>
        <v>178169</v>
      </c>
      <c r="L2750" t="str">
        <f t="shared" si="267"/>
        <v>CHĂM SÓC SỨC KHỎE</v>
      </c>
    </row>
    <row r="2751" spans="1:12">
      <c r="A2751" t="s">
        <v>32</v>
      </c>
      <c r="B2751" t="s">
        <v>813</v>
      </c>
      <c r="C2751" t="s">
        <v>814</v>
      </c>
      <c r="D2751" t="s">
        <v>815</v>
      </c>
      <c r="E2751">
        <v>2596000</v>
      </c>
      <c r="F2751">
        <v>-1</v>
      </c>
      <c r="G2751">
        <v>0</v>
      </c>
      <c r="H2751">
        <v>1</v>
      </c>
      <c r="J2751">
        <v>46104</v>
      </c>
      <c r="K2751" t="str">
        <f t="shared" si="266"/>
        <v>178169</v>
      </c>
      <c r="L2751" t="str">
        <f t="shared" si="267"/>
        <v>CHĂM SÓC SẮC ĐẸP</v>
      </c>
    </row>
    <row r="2752" spans="1:12">
      <c r="A2752" t="s">
        <v>69</v>
      </c>
      <c r="B2752" t="s">
        <v>1070</v>
      </c>
      <c r="C2752" t="s">
        <v>1071</v>
      </c>
      <c r="D2752" t="s">
        <v>1072</v>
      </c>
      <c r="E2752">
        <v>595000</v>
      </c>
      <c r="F2752">
        <v>1</v>
      </c>
      <c r="G2752">
        <v>2</v>
      </c>
      <c r="I2752">
        <v>1</v>
      </c>
      <c r="J2752">
        <v>46126.435682870368</v>
      </c>
      <c r="K2752" t="str">
        <f t="shared" si="266"/>
        <v>178170</v>
      </c>
      <c r="L2752" t="str">
        <f t="shared" si="267"/>
        <v>CHĂM SÓC SỨC KHỎE</v>
      </c>
    </row>
    <row r="2753" spans="1:12">
      <c r="A2753" t="s">
        <v>69</v>
      </c>
      <c r="B2753" t="s">
        <v>1070</v>
      </c>
      <c r="C2753" t="s">
        <v>1071</v>
      </c>
      <c r="D2753" t="s">
        <v>1072</v>
      </c>
      <c r="E2753">
        <v>595000</v>
      </c>
      <c r="F2753">
        <v>1</v>
      </c>
      <c r="G2753">
        <v>0</v>
      </c>
      <c r="H2753">
        <v>-1</v>
      </c>
      <c r="J2753">
        <v>46126.435682870368</v>
      </c>
      <c r="K2753" t="str">
        <f t="shared" si="266"/>
        <v>178170</v>
      </c>
      <c r="L2753" t="str">
        <f t="shared" si="267"/>
        <v>CHĂM SÓC SỨC KHỎE</v>
      </c>
    </row>
    <row r="2754" spans="1:12">
      <c r="A2754" t="s">
        <v>135</v>
      </c>
      <c r="B2754" t="s">
        <v>3865</v>
      </c>
      <c r="C2754" t="s">
        <v>3857</v>
      </c>
      <c r="D2754" t="s">
        <v>3866</v>
      </c>
      <c r="E2754">
        <v>25000</v>
      </c>
      <c r="F2754">
        <v>16</v>
      </c>
      <c r="G2754">
        <v>15</v>
      </c>
      <c r="H2754">
        <v>-1</v>
      </c>
      <c r="J2754" t="s">
        <v>6414</v>
      </c>
      <c r="K2754" t="str">
        <f t="shared" si="266"/>
        <v>178217</v>
      </c>
      <c r="L2754" t="str">
        <f t="shared" si="267"/>
        <v>NGÀNH KHÁC</v>
      </c>
    </row>
    <row r="2755" spans="1:12">
      <c r="A2755" t="s">
        <v>135</v>
      </c>
      <c r="B2755" t="s">
        <v>3865</v>
      </c>
      <c r="C2755" t="s">
        <v>3857</v>
      </c>
      <c r="D2755" t="s">
        <v>3866</v>
      </c>
      <c r="E2755">
        <v>25000</v>
      </c>
      <c r="F2755">
        <v>15</v>
      </c>
      <c r="G2755">
        <v>13</v>
      </c>
      <c r="H2755">
        <v>-2</v>
      </c>
      <c r="J2755" t="s">
        <v>6414</v>
      </c>
      <c r="K2755" t="str">
        <f t="shared" si="266"/>
        <v>178217</v>
      </c>
      <c r="L2755" t="str">
        <f t="shared" si="267"/>
        <v>NGÀNH KHÁC</v>
      </c>
    </row>
    <row r="2756" spans="1:12">
      <c r="A2756" t="s">
        <v>135</v>
      </c>
      <c r="B2756" t="s">
        <v>3865</v>
      </c>
      <c r="C2756" t="s">
        <v>3857</v>
      </c>
      <c r="D2756" t="s">
        <v>3866</v>
      </c>
      <c r="E2756">
        <v>25000</v>
      </c>
      <c r="F2756">
        <v>28</v>
      </c>
      <c r="G2756">
        <v>13</v>
      </c>
      <c r="H2756">
        <v>-15</v>
      </c>
      <c r="J2756" t="s">
        <v>6414</v>
      </c>
      <c r="K2756" t="str">
        <f t="shared" si="266"/>
        <v>178217</v>
      </c>
      <c r="L2756" t="str">
        <f t="shared" si="267"/>
        <v>NGÀNH KHÁC</v>
      </c>
    </row>
    <row r="2757" spans="1:12">
      <c r="A2757" t="s">
        <v>135</v>
      </c>
      <c r="B2757" t="s">
        <v>3865</v>
      </c>
      <c r="C2757" t="s">
        <v>3857</v>
      </c>
      <c r="D2757" t="s">
        <v>3866</v>
      </c>
      <c r="E2757">
        <v>25000</v>
      </c>
      <c r="F2757">
        <v>6</v>
      </c>
      <c r="G2757">
        <v>0</v>
      </c>
      <c r="H2757">
        <v>-6</v>
      </c>
      <c r="J2757" t="s">
        <v>6414</v>
      </c>
      <c r="K2757" t="str">
        <f t="shared" si="266"/>
        <v>178217</v>
      </c>
      <c r="L2757" t="str">
        <f t="shared" si="267"/>
        <v>NGÀNH KHÁC</v>
      </c>
    </row>
    <row r="2758" spans="1:12">
      <c r="A2758" t="s">
        <v>135</v>
      </c>
      <c r="B2758" t="s">
        <v>5610</v>
      </c>
      <c r="C2758" t="s">
        <v>5611</v>
      </c>
      <c r="D2758" t="s">
        <v>5612</v>
      </c>
      <c r="E2758">
        <v>8000</v>
      </c>
      <c r="F2758">
        <v>-3</v>
      </c>
      <c r="G2758">
        <v>0</v>
      </c>
      <c r="H2758">
        <v>3</v>
      </c>
      <c r="J2758" t="s">
        <v>6712</v>
      </c>
      <c r="K2758" t="str">
        <f t="shared" si="266"/>
        <v>178220</v>
      </c>
      <c r="L2758" t="str">
        <f t="shared" si="267"/>
        <v>NGÀNH KHÁC</v>
      </c>
    </row>
    <row r="2759" spans="1:12">
      <c r="A2759" t="s">
        <v>135</v>
      </c>
      <c r="B2759" t="s">
        <v>5610</v>
      </c>
      <c r="C2759" t="s">
        <v>5611</v>
      </c>
      <c r="D2759" t="s">
        <v>5612</v>
      </c>
      <c r="E2759">
        <v>8000</v>
      </c>
      <c r="F2759">
        <v>-1</v>
      </c>
      <c r="G2759">
        <v>0</v>
      </c>
      <c r="H2759">
        <v>1</v>
      </c>
      <c r="J2759" t="s">
        <v>6712</v>
      </c>
      <c r="K2759" t="str">
        <f t="shared" si="266"/>
        <v>178220</v>
      </c>
      <c r="L2759" t="str">
        <f t="shared" si="267"/>
        <v>NGÀNH KHÁC</v>
      </c>
    </row>
    <row r="2760" spans="1:12">
      <c r="A2760" t="s">
        <v>135</v>
      </c>
      <c r="B2760" t="s">
        <v>5610</v>
      </c>
      <c r="C2760" t="s">
        <v>5611</v>
      </c>
      <c r="D2760" t="s">
        <v>5612</v>
      </c>
      <c r="E2760">
        <v>8000</v>
      </c>
      <c r="F2760">
        <v>-4</v>
      </c>
      <c r="G2760">
        <v>0</v>
      </c>
      <c r="H2760">
        <v>4</v>
      </c>
      <c r="J2760" t="s">
        <v>6712</v>
      </c>
      <c r="K2760" t="str">
        <f t="shared" si="266"/>
        <v>178220</v>
      </c>
      <c r="L2760" t="str">
        <f t="shared" si="267"/>
        <v>NGÀNH KHÁC</v>
      </c>
    </row>
    <row r="2761" spans="1:12">
      <c r="A2761" t="s">
        <v>135</v>
      </c>
      <c r="B2761" t="s">
        <v>5610</v>
      </c>
      <c r="C2761" t="s">
        <v>5611</v>
      </c>
      <c r="D2761" t="s">
        <v>5612</v>
      </c>
      <c r="E2761">
        <v>8000</v>
      </c>
      <c r="F2761">
        <v>-1</v>
      </c>
      <c r="G2761">
        <v>0</v>
      </c>
      <c r="H2761">
        <v>1</v>
      </c>
      <c r="J2761" t="s">
        <v>6712</v>
      </c>
      <c r="K2761" t="str">
        <f t="shared" si="266"/>
        <v>178220</v>
      </c>
      <c r="L2761" t="str">
        <f t="shared" si="267"/>
        <v>NGÀNH KHÁC</v>
      </c>
    </row>
    <row r="2762" spans="1:12">
      <c r="A2762" t="s">
        <v>135</v>
      </c>
      <c r="B2762" t="s">
        <v>4289</v>
      </c>
      <c r="C2762" t="s">
        <v>4290</v>
      </c>
      <c r="D2762" t="s">
        <v>4291</v>
      </c>
      <c r="E2762">
        <v>15000</v>
      </c>
      <c r="F2762">
        <v>-155</v>
      </c>
      <c r="G2762">
        <v>17</v>
      </c>
      <c r="H2762">
        <v>172</v>
      </c>
      <c r="J2762" t="s">
        <v>6493</v>
      </c>
      <c r="K2762" t="str">
        <f t="shared" si="266"/>
        <v>178221</v>
      </c>
      <c r="L2762" t="str">
        <f t="shared" si="267"/>
        <v>NGÀNH KHÁC</v>
      </c>
    </row>
    <row r="2763" spans="1:12">
      <c r="A2763" t="s">
        <v>135</v>
      </c>
      <c r="B2763" t="s">
        <v>4289</v>
      </c>
      <c r="C2763" t="s">
        <v>4290</v>
      </c>
      <c r="D2763" t="s">
        <v>4291</v>
      </c>
      <c r="E2763">
        <v>15000</v>
      </c>
      <c r="F2763">
        <v>-40</v>
      </c>
      <c r="G2763">
        <v>10</v>
      </c>
      <c r="H2763">
        <v>50</v>
      </c>
      <c r="J2763" t="s">
        <v>6493</v>
      </c>
      <c r="K2763" t="str">
        <f t="shared" si="266"/>
        <v>178221</v>
      </c>
      <c r="L2763" t="str">
        <f t="shared" si="267"/>
        <v>NGÀNH KHÁC</v>
      </c>
    </row>
    <row r="2764" spans="1:12">
      <c r="A2764" t="s">
        <v>135</v>
      </c>
      <c r="B2764" t="s">
        <v>4289</v>
      </c>
      <c r="C2764" t="s">
        <v>4290</v>
      </c>
      <c r="D2764" t="s">
        <v>4291</v>
      </c>
      <c r="E2764">
        <v>15000</v>
      </c>
      <c r="F2764">
        <v>-12</v>
      </c>
      <c r="G2764">
        <v>5</v>
      </c>
      <c r="H2764">
        <v>17</v>
      </c>
      <c r="J2764" t="s">
        <v>6493</v>
      </c>
      <c r="K2764" t="str">
        <f t="shared" si="266"/>
        <v>178221</v>
      </c>
      <c r="L2764" t="str">
        <f t="shared" si="267"/>
        <v>NGÀNH KHÁC</v>
      </c>
    </row>
    <row r="2765" spans="1:12">
      <c r="A2765" t="s">
        <v>135</v>
      </c>
      <c r="B2765" t="s">
        <v>4289</v>
      </c>
      <c r="C2765" t="s">
        <v>4290</v>
      </c>
      <c r="D2765" t="s">
        <v>4291</v>
      </c>
      <c r="E2765">
        <v>15000</v>
      </c>
      <c r="F2765">
        <v>-18</v>
      </c>
      <c r="G2765">
        <v>7</v>
      </c>
      <c r="H2765">
        <v>25</v>
      </c>
      <c r="J2765" t="s">
        <v>6493</v>
      </c>
      <c r="K2765" t="str">
        <f t="shared" si="266"/>
        <v>178221</v>
      </c>
      <c r="L2765" t="str">
        <f t="shared" si="267"/>
        <v>NGÀNH KHÁC</v>
      </c>
    </row>
    <row r="2766" spans="1:12">
      <c r="A2766" t="s">
        <v>135</v>
      </c>
      <c r="B2766" t="s">
        <v>4289</v>
      </c>
      <c r="C2766" t="s">
        <v>4290</v>
      </c>
      <c r="D2766" t="s">
        <v>4291</v>
      </c>
      <c r="E2766">
        <v>15000</v>
      </c>
      <c r="F2766">
        <v>-16</v>
      </c>
      <c r="G2766">
        <v>12</v>
      </c>
      <c r="H2766">
        <v>28</v>
      </c>
      <c r="J2766" t="s">
        <v>6493</v>
      </c>
      <c r="K2766" t="str">
        <f t="shared" si="266"/>
        <v>178221</v>
      </c>
      <c r="L2766" t="str">
        <f t="shared" si="267"/>
        <v>NGÀNH KHÁC</v>
      </c>
    </row>
    <row r="2767" spans="1:12">
      <c r="A2767" t="s">
        <v>135</v>
      </c>
      <c r="B2767" t="s">
        <v>4289</v>
      </c>
      <c r="C2767" t="s">
        <v>4290</v>
      </c>
      <c r="D2767" t="s">
        <v>4291</v>
      </c>
      <c r="E2767">
        <v>15000</v>
      </c>
      <c r="F2767">
        <v>-1</v>
      </c>
      <c r="G2767">
        <v>6</v>
      </c>
      <c r="H2767">
        <v>7</v>
      </c>
      <c r="J2767" t="s">
        <v>6493</v>
      </c>
      <c r="K2767" t="str">
        <f t="shared" si="266"/>
        <v>178221</v>
      </c>
      <c r="L2767" t="str">
        <f t="shared" si="267"/>
        <v>NGÀNH KHÁC</v>
      </c>
    </row>
    <row r="2768" spans="1:12">
      <c r="A2768" t="s">
        <v>135</v>
      </c>
      <c r="B2768" t="s">
        <v>4289</v>
      </c>
      <c r="C2768" t="s">
        <v>4290</v>
      </c>
      <c r="D2768" t="s">
        <v>4291</v>
      </c>
      <c r="E2768">
        <v>15000</v>
      </c>
      <c r="F2768">
        <v>5</v>
      </c>
      <c r="G2768">
        <v>2</v>
      </c>
      <c r="H2768">
        <v>-3</v>
      </c>
      <c r="J2768" t="s">
        <v>6493</v>
      </c>
      <c r="K2768" t="str">
        <f t="shared" si="266"/>
        <v>178221</v>
      </c>
      <c r="L2768" t="str">
        <f t="shared" si="267"/>
        <v>NGÀNH KHÁC</v>
      </c>
    </row>
    <row r="2769" spans="1:12">
      <c r="A2769" t="s">
        <v>135</v>
      </c>
      <c r="B2769" t="s">
        <v>4289</v>
      </c>
      <c r="C2769" t="s">
        <v>4290</v>
      </c>
      <c r="D2769" t="s">
        <v>4291</v>
      </c>
      <c r="E2769">
        <v>15000</v>
      </c>
      <c r="F2769">
        <v>13</v>
      </c>
      <c r="G2769">
        <v>10</v>
      </c>
      <c r="H2769">
        <v>-3</v>
      </c>
      <c r="J2769" t="s">
        <v>6493</v>
      </c>
      <c r="K2769" t="str">
        <f t="shared" si="266"/>
        <v>178221</v>
      </c>
      <c r="L2769" t="str">
        <f t="shared" si="267"/>
        <v>NGÀNH KHÁC</v>
      </c>
    </row>
    <row r="2770" spans="1:12">
      <c r="A2770" t="s">
        <v>135</v>
      </c>
      <c r="B2770" t="s">
        <v>4289</v>
      </c>
      <c r="C2770" t="s">
        <v>4290</v>
      </c>
      <c r="D2770" t="s">
        <v>4291</v>
      </c>
      <c r="E2770">
        <v>15000</v>
      </c>
      <c r="F2770">
        <v>-9</v>
      </c>
      <c r="G2770">
        <v>0</v>
      </c>
      <c r="H2770">
        <v>9</v>
      </c>
      <c r="J2770" t="s">
        <v>6493</v>
      </c>
      <c r="K2770" t="str">
        <f t="shared" si="266"/>
        <v>178221</v>
      </c>
      <c r="L2770" t="str">
        <f t="shared" si="267"/>
        <v>NGÀNH KHÁC</v>
      </c>
    </row>
    <row r="2771" spans="1:12">
      <c r="A2771" t="s">
        <v>135</v>
      </c>
      <c r="B2771" t="s">
        <v>4289</v>
      </c>
      <c r="C2771" t="s">
        <v>4290</v>
      </c>
      <c r="D2771" t="s">
        <v>4291</v>
      </c>
      <c r="E2771">
        <v>15000</v>
      </c>
      <c r="F2771">
        <v>4</v>
      </c>
      <c r="G2771">
        <v>0</v>
      </c>
      <c r="H2771">
        <v>-4</v>
      </c>
      <c r="J2771" t="s">
        <v>6493</v>
      </c>
      <c r="K2771" t="str">
        <f t="shared" si="266"/>
        <v>178221</v>
      </c>
      <c r="L2771" t="str">
        <f t="shared" si="267"/>
        <v>NGÀNH KHÁC</v>
      </c>
    </row>
    <row r="2772" spans="1:12">
      <c r="A2772" t="s">
        <v>135</v>
      </c>
      <c r="B2772" t="s">
        <v>4289</v>
      </c>
      <c r="C2772" t="s">
        <v>4290</v>
      </c>
      <c r="D2772" t="s">
        <v>4291</v>
      </c>
      <c r="E2772">
        <v>15000</v>
      </c>
      <c r="F2772">
        <v>259</v>
      </c>
      <c r="G2772">
        <v>258</v>
      </c>
      <c r="H2772">
        <v>-1</v>
      </c>
      <c r="J2772" t="s">
        <v>6493</v>
      </c>
      <c r="K2772" t="str">
        <f t="shared" si="266"/>
        <v>178221</v>
      </c>
      <c r="L2772" t="str">
        <f t="shared" si="267"/>
        <v>NGÀNH KHÁC</v>
      </c>
    </row>
    <row r="2773" spans="1:12">
      <c r="A2773" t="s">
        <v>135</v>
      </c>
      <c r="B2773" t="s">
        <v>3854</v>
      </c>
      <c r="C2773" t="s">
        <v>3855</v>
      </c>
      <c r="D2773" t="s">
        <v>3856</v>
      </c>
      <c r="E2773">
        <v>25000</v>
      </c>
      <c r="F2773">
        <v>-1</v>
      </c>
      <c r="G2773">
        <v>0</v>
      </c>
      <c r="H2773">
        <v>1</v>
      </c>
      <c r="J2773" t="s">
        <v>6412</v>
      </c>
      <c r="K2773" t="str">
        <f t="shared" si="266"/>
        <v>178305</v>
      </c>
      <c r="L2773" t="str">
        <f t="shared" si="267"/>
        <v>NGÀNH KHÁC</v>
      </c>
    </row>
    <row r="2774" spans="1:12">
      <c r="A2774" t="s">
        <v>135</v>
      </c>
      <c r="B2774" t="s">
        <v>3854</v>
      </c>
      <c r="C2774" t="s">
        <v>3855</v>
      </c>
      <c r="D2774" t="s">
        <v>3856</v>
      </c>
      <c r="E2774">
        <v>25000</v>
      </c>
      <c r="F2774">
        <v>-2</v>
      </c>
      <c r="G2774">
        <v>0</v>
      </c>
      <c r="H2774">
        <v>2</v>
      </c>
      <c r="J2774" t="s">
        <v>6412</v>
      </c>
      <c r="K2774" t="str">
        <f t="shared" si="266"/>
        <v>178305</v>
      </c>
      <c r="L2774" t="str">
        <f t="shared" si="267"/>
        <v>NGÀNH KHÁC</v>
      </c>
    </row>
    <row r="2775" spans="1:12">
      <c r="A2775" t="s">
        <v>135</v>
      </c>
      <c r="B2775" t="s">
        <v>3854</v>
      </c>
      <c r="C2775" t="s">
        <v>3855</v>
      </c>
      <c r="D2775" t="s">
        <v>3856</v>
      </c>
      <c r="E2775">
        <v>25000</v>
      </c>
      <c r="F2775">
        <v>-1</v>
      </c>
      <c r="G2775">
        <v>0</v>
      </c>
      <c r="H2775">
        <v>1</v>
      </c>
      <c r="J2775" t="s">
        <v>6412</v>
      </c>
      <c r="K2775" t="str">
        <f t="shared" si="266"/>
        <v>178305</v>
      </c>
      <c r="L2775" t="str">
        <f t="shared" si="267"/>
        <v>NGÀNH KHÁC</v>
      </c>
    </row>
    <row r="2776" spans="1:12">
      <c r="A2776" t="s">
        <v>69</v>
      </c>
      <c r="B2776" t="s">
        <v>2481</v>
      </c>
      <c r="C2776" t="s">
        <v>2482</v>
      </c>
      <c r="D2776" t="s">
        <v>2483</v>
      </c>
      <c r="E2776">
        <v>1350000</v>
      </c>
      <c r="F2776">
        <v>5</v>
      </c>
      <c r="G2776">
        <v>4</v>
      </c>
      <c r="I2776">
        <v>-1</v>
      </c>
      <c r="J2776">
        <v>46080</v>
      </c>
      <c r="K2776" t="str">
        <f t="shared" si="266"/>
        <v>178355</v>
      </c>
      <c r="L2776" t="str">
        <f t="shared" si="267"/>
        <v>CHĂM SÓC SỨC KHỎE</v>
      </c>
    </row>
    <row r="2777" spans="1:12">
      <c r="A2777" t="s">
        <v>69</v>
      </c>
      <c r="B2777" t="s">
        <v>2481</v>
      </c>
      <c r="C2777" t="s">
        <v>2482</v>
      </c>
      <c r="D2777" t="s">
        <v>2483</v>
      </c>
      <c r="E2777">
        <v>1350000</v>
      </c>
      <c r="F2777">
        <v>-1</v>
      </c>
      <c r="G2777">
        <v>0</v>
      </c>
      <c r="H2777">
        <v>1</v>
      </c>
      <c r="J2777">
        <v>46080</v>
      </c>
      <c r="K2777" t="str">
        <f t="shared" si="266"/>
        <v>178355</v>
      </c>
      <c r="L2777" t="str">
        <f t="shared" si="267"/>
        <v>CHĂM SÓC SỨC KHỎE</v>
      </c>
    </row>
    <row r="2778" spans="1:12">
      <c r="A2778" t="s">
        <v>135</v>
      </c>
      <c r="B2778" t="s">
        <v>4354</v>
      </c>
      <c r="C2778" t="s">
        <v>4355</v>
      </c>
      <c r="D2778" t="s">
        <v>4356</v>
      </c>
      <c r="E2778">
        <v>100000</v>
      </c>
      <c r="F2778">
        <v>1</v>
      </c>
      <c r="G2778">
        <v>5</v>
      </c>
      <c r="H2778">
        <v>4</v>
      </c>
      <c r="J2778" t="s">
        <v>6505</v>
      </c>
      <c r="K2778" t="str">
        <f t="shared" si="266"/>
        <v>178419</v>
      </c>
      <c r="L2778" t="str">
        <f t="shared" si="267"/>
        <v>NGÀNH KHÁC</v>
      </c>
    </row>
    <row r="2779" spans="1:12">
      <c r="A2779" t="s">
        <v>27</v>
      </c>
      <c r="B2779" t="s">
        <v>4354</v>
      </c>
      <c r="C2779" t="s">
        <v>4355</v>
      </c>
      <c r="D2779" t="s">
        <v>4356</v>
      </c>
      <c r="E2779">
        <v>120000</v>
      </c>
      <c r="F2779">
        <v>-6</v>
      </c>
      <c r="G2779">
        <v>0</v>
      </c>
      <c r="H2779">
        <v>6</v>
      </c>
      <c r="J2779" t="s">
        <v>6505</v>
      </c>
      <c r="K2779" t="str">
        <f t="shared" si="266"/>
        <v>178419</v>
      </c>
      <c r="L2779" t="str">
        <f t="shared" si="267"/>
        <v>THỰC PHẨM</v>
      </c>
    </row>
    <row r="2780" spans="1:12">
      <c r="A2780" t="s">
        <v>135</v>
      </c>
      <c r="B2780" t="s">
        <v>4354</v>
      </c>
      <c r="C2780" t="s">
        <v>4355</v>
      </c>
      <c r="D2780" t="s">
        <v>4356</v>
      </c>
      <c r="E2780">
        <v>120000</v>
      </c>
      <c r="F2780">
        <v>9</v>
      </c>
      <c r="G2780">
        <v>0</v>
      </c>
      <c r="H2780">
        <v>-9</v>
      </c>
      <c r="J2780" t="s">
        <v>6505</v>
      </c>
      <c r="K2780" t="str">
        <f t="shared" si="266"/>
        <v>178419</v>
      </c>
      <c r="L2780" t="str">
        <f t="shared" si="267"/>
        <v>NGÀNH KHÁC</v>
      </c>
    </row>
    <row r="2781" spans="1:12">
      <c r="A2781" t="s">
        <v>135</v>
      </c>
      <c r="B2781" t="s">
        <v>3746</v>
      </c>
      <c r="C2781" t="s">
        <v>3747</v>
      </c>
      <c r="D2781" t="s">
        <v>3748</v>
      </c>
      <c r="E2781">
        <v>60000</v>
      </c>
      <c r="F2781">
        <v>-1</v>
      </c>
      <c r="G2781">
        <v>0</v>
      </c>
      <c r="H2781">
        <v>1</v>
      </c>
      <c r="J2781" t="s">
        <v>6392</v>
      </c>
      <c r="K2781" t="str">
        <f t="shared" si="266"/>
        <v>178477</v>
      </c>
      <c r="L2781" t="str">
        <f t="shared" si="267"/>
        <v>NGÀNH KHÁC</v>
      </c>
    </row>
    <row r="2782" spans="1:12">
      <c r="A2782" t="s">
        <v>135</v>
      </c>
      <c r="B2782" t="s">
        <v>3746</v>
      </c>
      <c r="C2782" t="s">
        <v>3747</v>
      </c>
      <c r="D2782" t="s">
        <v>3748</v>
      </c>
      <c r="E2782">
        <v>60000</v>
      </c>
      <c r="F2782">
        <v>-1</v>
      </c>
      <c r="G2782">
        <v>0</v>
      </c>
      <c r="H2782">
        <v>1</v>
      </c>
      <c r="J2782" t="s">
        <v>6392</v>
      </c>
      <c r="K2782" t="str">
        <f t="shared" si="266"/>
        <v>178477</v>
      </c>
      <c r="L2782" t="str">
        <f t="shared" si="267"/>
        <v>NGÀNH KHÁC</v>
      </c>
    </row>
    <row r="2783" spans="1:12">
      <c r="A2783" t="s">
        <v>135</v>
      </c>
      <c r="B2783" t="s">
        <v>3746</v>
      </c>
      <c r="C2783" t="s">
        <v>3747</v>
      </c>
      <c r="D2783" t="s">
        <v>3748</v>
      </c>
      <c r="E2783">
        <v>60000</v>
      </c>
      <c r="F2783">
        <v>-1</v>
      </c>
      <c r="G2783">
        <v>0</v>
      </c>
      <c r="H2783">
        <v>1</v>
      </c>
      <c r="J2783" t="s">
        <v>6392</v>
      </c>
      <c r="K2783" t="str">
        <f t="shared" si="266"/>
        <v>178477</v>
      </c>
      <c r="L2783" t="str">
        <f t="shared" si="267"/>
        <v>NGÀNH KHÁC</v>
      </c>
    </row>
    <row r="2784" spans="1:12">
      <c r="A2784" t="s">
        <v>135</v>
      </c>
      <c r="B2784" t="s">
        <v>3746</v>
      </c>
      <c r="C2784" t="s">
        <v>3747</v>
      </c>
      <c r="D2784" t="s">
        <v>3748</v>
      </c>
      <c r="E2784">
        <v>60000</v>
      </c>
      <c r="F2784">
        <v>15</v>
      </c>
      <c r="G2784">
        <v>12</v>
      </c>
      <c r="H2784">
        <v>-3</v>
      </c>
      <c r="J2784" t="s">
        <v>6392</v>
      </c>
      <c r="K2784" t="str">
        <f t="shared" si="266"/>
        <v>178477</v>
      </c>
      <c r="L2784" t="str">
        <f t="shared" si="267"/>
        <v>NGÀNH KHÁC</v>
      </c>
    </row>
    <row r="2785" spans="1:12">
      <c r="A2785" t="s">
        <v>135</v>
      </c>
      <c r="B2785" t="s">
        <v>1064</v>
      </c>
      <c r="C2785" t="s">
        <v>1065</v>
      </c>
      <c r="D2785" t="s">
        <v>1066</v>
      </c>
      <c r="E2785">
        <v>300000</v>
      </c>
      <c r="F2785">
        <v>0</v>
      </c>
      <c r="G2785">
        <v>2</v>
      </c>
      <c r="I2785">
        <v>2</v>
      </c>
      <c r="J2785" t="s">
        <v>6241</v>
      </c>
      <c r="K2785" t="str">
        <f t="shared" si="266"/>
        <v>178499</v>
      </c>
      <c r="L2785" t="str">
        <f t="shared" si="267"/>
        <v>NGÀNH KHÁC</v>
      </c>
    </row>
    <row r="2786" spans="1:12">
      <c r="A2786" t="s">
        <v>135</v>
      </c>
      <c r="B2786" t="s">
        <v>1064</v>
      </c>
      <c r="C2786" t="s">
        <v>1065</v>
      </c>
      <c r="D2786" t="s">
        <v>4376</v>
      </c>
      <c r="E2786">
        <v>300000</v>
      </c>
      <c r="F2786">
        <v>3</v>
      </c>
      <c r="G2786">
        <v>2</v>
      </c>
      <c r="H2786">
        <v>-1</v>
      </c>
      <c r="J2786" t="s">
        <v>6241</v>
      </c>
      <c r="K2786" t="str">
        <f t="shared" si="266"/>
        <v>178499</v>
      </c>
      <c r="L2786" t="str">
        <f t="shared" si="267"/>
        <v>NGÀNH KHÁC</v>
      </c>
    </row>
    <row r="2787" spans="1:12">
      <c r="A2787" t="s">
        <v>135</v>
      </c>
      <c r="B2787" t="s">
        <v>1064</v>
      </c>
      <c r="C2787" t="s">
        <v>1065</v>
      </c>
      <c r="D2787" t="s">
        <v>1066</v>
      </c>
      <c r="E2787">
        <v>300000</v>
      </c>
      <c r="F2787">
        <v>2</v>
      </c>
      <c r="G2787">
        <v>0</v>
      </c>
      <c r="H2787">
        <v>-2</v>
      </c>
      <c r="J2787" t="s">
        <v>6241</v>
      </c>
      <c r="K2787" t="str">
        <f t="shared" si="266"/>
        <v>178499</v>
      </c>
      <c r="L2787" t="str">
        <f t="shared" si="267"/>
        <v>NGÀNH KHÁC</v>
      </c>
    </row>
    <row r="2788" spans="1:12">
      <c r="A2788" t="s">
        <v>135</v>
      </c>
      <c r="B2788" t="s">
        <v>980</v>
      </c>
      <c r="C2788" t="s">
        <v>981</v>
      </c>
      <c r="D2788" t="s">
        <v>982</v>
      </c>
      <c r="E2788">
        <v>450000</v>
      </c>
      <c r="F2788">
        <v>1</v>
      </c>
      <c r="G2788">
        <v>3</v>
      </c>
      <c r="I2788">
        <v>2</v>
      </c>
      <c r="J2788">
        <v>46077</v>
      </c>
      <c r="K2788" t="str">
        <f t="shared" si="266"/>
        <v>178504</v>
      </c>
      <c r="L2788" t="str">
        <f t="shared" si="267"/>
        <v>NGÀNH KHÁC</v>
      </c>
    </row>
    <row r="2789" spans="1:12">
      <c r="A2789" t="s">
        <v>135</v>
      </c>
      <c r="B2789" t="s">
        <v>980</v>
      </c>
      <c r="C2789" t="s">
        <v>981</v>
      </c>
      <c r="D2789" t="s">
        <v>982</v>
      </c>
      <c r="E2789">
        <v>450000</v>
      </c>
      <c r="F2789">
        <v>2</v>
      </c>
      <c r="G2789">
        <v>1</v>
      </c>
      <c r="H2789">
        <v>-1</v>
      </c>
      <c r="J2789">
        <v>46077</v>
      </c>
      <c r="K2789" t="str">
        <f t="shared" si="266"/>
        <v>178504</v>
      </c>
      <c r="L2789" t="str">
        <f t="shared" si="267"/>
        <v>NGÀNH KHÁC</v>
      </c>
    </row>
    <row r="2790" spans="1:12">
      <c r="A2790" t="s">
        <v>135</v>
      </c>
      <c r="B2790" t="s">
        <v>3770</v>
      </c>
      <c r="C2790" t="s">
        <v>3771</v>
      </c>
      <c r="D2790" t="s">
        <v>2654</v>
      </c>
      <c r="E2790">
        <v>35000</v>
      </c>
      <c r="F2790">
        <v>-1</v>
      </c>
      <c r="G2790">
        <v>0</v>
      </c>
      <c r="H2790">
        <v>1</v>
      </c>
      <c r="J2790" t="s">
        <v>6397</v>
      </c>
      <c r="K2790" t="str">
        <f t="shared" ref="K2790:K2853" si="268">B2790</f>
        <v>178538</v>
      </c>
      <c r="L2790" t="str">
        <f t="shared" ref="L2790:L2853" si="269">A2790</f>
        <v>NGÀNH KHÁC</v>
      </c>
    </row>
    <row r="2791" spans="1:12">
      <c r="A2791" t="s">
        <v>135</v>
      </c>
      <c r="B2791" t="s">
        <v>3770</v>
      </c>
      <c r="C2791" t="s">
        <v>3771</v>
      </c>
      <c r="D2791" t="s">
        <v>2654</v>
      </c>
      <c r="E2791">
        <v>35000</v>
      </c>
      <c r="F2791">
        <v>-2</v>
      </c>
      <c r="G2791">
        <v>0</v>
      </c>
      <c r="H2791">
        <v>2</v>
      </c>
      <c r="J2791" t="s">
        <v>6397</v>
      </c>
      <c r="K2791" t="str">
        <f t="shared" si="268"/>
        <v>178538</v>
      </c>
      <c r="L2791" t="str">
        <f t="shared" si="269"/>
        <v>NGÀNH KHÁC</v>
      </c>
    </row>
    <row r="2792" spans="1:12">
      <c r="A2792" t="s">
        <v>135</v>
      </c>
      <c r="B2792" t="s">
        <v>2671</v>
      </c>
      <c r="C2792" t="s">
        <v>2672</v>
      </c>
      <c r="D2792" t="s">
        <v>2673</v>
      </c>
      <c r="E2792">
        <v>60000</v>
      </c>
      <c r="F2792">
        <v>57</v>
      </c>
      <c r="G2792">
        <v>46</v>
      </c>
      <c r="I2792">
        <v>-11</v>
      </c>
      <c r="J2792" t="s">
        <v>6103</v>
      </c>
      <c r="K2792" t="str">
        <f t="shared" si="268"/>
        <v>178540</v>
      </c>
      <c r="L2792" t="str">
        <f t="shared" si="269"/>
        <v>NGÀNH KHÁC</v>
      </c>
    </row>
    <row r="2793" spans="1:12">
      <c r="A2793" t="s">
        <v>135</v>
      </c>
      <c r="B2793" t="s">
        <v>2671</v>
      </c>
      <c r="C2793" t="s">
        <v>2672</v>
      </c>
      <c r="D2793" t="s">
        <v>2673</v>
      </c>
      <c r="E2793">
        <v>60000</v>
      </c>
      <c r="F2793">
        <v>17</v>
      </c>
      <c r="G2793">
        <v>15</v>
      </c>
      <c r="H2793">
        <v>-2</v>
      </c>
      <c r="J2793" t="s">
        <v>6103</v>
      </c>
      <c r="K2793" t="str">
        <f t="shared" si="268"/>
        <v>178540</v>
      </c>
      <c r="L2793" t="str">
        <f t="shared" si="269"/>
        <v>NGÀNH KHÁC</v>
      </c>
    </row>
    <row r="2794" spans="1:12">
      <c r="A2794" t="s">
        <v>135</v>
      </c>
      <c r="B2794" t="s">
        <v>2671</v>
      </c>
      <c r="C2794" t="s">
        <v>2672</v>
      </c>
      <c r="D2794" t="s">
        <v>2673</v>
      </c>
      <c r="E2794">
        <v>60000</v>
      </c>
      <c r="F2794">
        <v>10</v>
      </c>
      <c r="G2794">
        <v>9</v>
      </c>
      <c r="H2794">
        <v>-1</v>
      </c>
      <c r="J2794" t="s">
        <v>6103</v>
      </c>
      <c r="K2794" t="str">
        <f t="shared" si="268"/>
        <v>178540</v>
      </c>
      <c r="L2794" t="str">
        <f t="shared" si="269"/>
        <v>NGÀNH KHÁC</v>
      </c>
    </row>
    <row r="2795" spans="1:12">
      <c r="A2795" t="s">
        <v>135</v>
      </c>
      <c r="B2795" t="s">
        <v>2637</v>
      </c>
      <c r="C2795" t="s">
        <v>2638</v>
      </c>
      <c r="D2795" t="s">
        <v>2639</v>
      </c>
      <c r="E2795">
        <v>25000</v>
      </c>
      <c r="F2795">
        <v>186</v>
      </c>
      <c r="G2795">
        <v>85</v>
      </c>
      <c r="I2795">
        <v>-101</v>
      </c>
      <c r="J2795" t="s">
        <v>6084</v>
      </c>
      <c r="K2795" t="str">
        <f t="shared" si="268"/>
        <v>178541</v>
      </c>
      <c r="L2795" t="str">
        <f t="shared" si="269"/>
        <v>NGÀNH KHÁC</v>
      </c>
    </row>
    <row r="2796" spans="1:12">
      <c r="A2796" t="s">
        <v>135</v>
      </c>
      <c r="B2796" t="s">
        <v>2637</v>
      </c>
      <c r="C2796" t="s">
        <v>2638</v>
      </c>
      <c r="D2796" t="s">
        <v>2639</v>
      </c>
      <c r="E2796">
        <v>25000</v>
      </c>
      <c r="F2796">
        <v>-1</v>
      </c>
      <c r="G2796">
        <v>0</v>
      </c>
      <c r="H2796">
        <v>1</v>
      </c>
      <c r="J2796" t="s">
        <v>6084</v>
      </c>
      <c r="K2796" t="str">
        <f t="shared" si="268"/>
        <v>178541</v>
      </c>
      <c r="L2796" t="str">
        <f t="shared" si="269"/>
        <v>NGÀNH KHÁC</v>
      </c>
    </row>
    <row r="2797" spans="1:12">
      <c r="A2797" t="s">
        <v>135</v>
      </c>
      <c r="B2797" t="s">
        <v>2637</v>
      </c>
      <c r="C2797" t="s">
        <v>2638</v>
      </c>
      <c r="D2797" t="s">
        <v>2639</v>
      </c>
      <c r="E2797">
        <v>25000</v>
      </c>
      <c r="F2797">
        <v>-1</v>
      </c>
      <c r="G2797">
        <v>0</v>
      </c>
      <c r="H2797">
        <v>1</v>
      </c>
      <c r="J2797" t="s">
        <v>6084</v>
      </c>
      <c r="K2797" t="str">
        <f t="shared" si="268"/>
        <v>178541</v>
      </c>
      <c r="L2797" t="str">
        <f t="shared" si="269"/>
        <v>NGÀNH KHÁC</v>
      </c>
    </row>
    <row r="2798" spans="1:12">
      <c r="A2798" t="s">
        <v>135</v>
      </c>
      <c r="B2798" t="s">
        <v>2637</v>
      </c>
      <c r="C2798" t="s">
        <v>2638</v>
      </c>
      <c r="D2798" t="s">
        <v>2639</v>
      </c>
      <c r="E2798">
        <v>25000</v>
      </c>
      <c r="F2798">
        <v>1</v>
      </c>
      <c r="G2798">
        <v>0</v>
      </c>
      <c r="H2798">
        <v>-1</v>
      </c>
      <c r="J2798" t="s">
        <v>6084</v>
      </c>
      <c r="K2798" t="str">
        <f t="shared" si="268"/>
        <v>178541</v>
      </c>
      <c r="L2798" t="str">
        <f t="shared" si="269"/>
        <v>NGÀNH KHÁC</v>
      </c>
    </row>
    <row r="2799" spans="1:12">
      <c r="A2799" t="s">
        <v>135</v>
      </c>
      <c r="B2799" t="s">
        <v>2684</v>
      </c>
      <c r="C2799" t="s">
        <v>2685</v>
      </c>
      <c r="D2799" t="s">
        <v>2686</v>
      </c>
      <c r="E2799">
        <v>70000</v>
      </c>
      <c r="F2799">
        <v>49</v>
      </c>
      <c r="G2799">
        <v>36</v>
      </c>
      <c r="I2799">
        <v>-13</v>
      </c>
      <c r="J2799" t="s">
        <v>6099</v>
      </c>
      <c r="K2799" t="str">
        <f t="shared" si="268"/>
        <v>178542</v>
      </c>
      <c r="L2799" t="str">
        <f t="shared" si="269"/>
        <v>NGÀNH KHÁC</v>
      </c>
    </row>
    <row r="2800" spans="1:12">
      <c r="A2800" t="s">
        <v>135</v>
      </c>
      <c r="B2800" t="s">
        <v>2684</v>
      </c>
      <c r="C2800" t="s">
        <v>2685</v>
      </c>
      <c r="D2800" t="s">
        <v>2686</v>
      </c>
      <c r="E2800">
        <v>70000</v>
      </c>
      <c r="F2800">
        <v>-1</v>
      </c>
      <c r="G2800">
        <v>0</v>
      </c>
      <c r="H2800">
        <v>1</v>
      </c>
      <c r="J2800" t="s">
        <v>6099</v>
      </c>
      <c r="K2800" t="str">
        <f t="shared" si="268"/>
        <v>178542</v>
      </c>
      <c r="L2800" t="str">
        <f t="shared" si="269"/>
        <v>NGÀNH KHÁC</v>
      </c>
    </row>
    <row r="2801" spans="1:12">
      <c r="A2801" t="s">
        <v>135</v>
      </c>
      <c r="B2801" t="s">
        <v>2684</v>
      </c>
      <c r="C2801" t="s">
        <v>2685</v>
      </c>
      <c r="D2801" t="s">
        <v>2686</v>
      </c>
      <c r="E2801">
        <v>70000</v>
      </c>
      <c r="F2801">
        <v>-1</v>
      </c>
      <c r="G2801">
        <v>0</v>
      </c>
      <c r="H2801">
        <v>1</v>
      </c>
      <c r="J2801" t="s">
        <v>6099</v>
      </c>
      <c r="K2801" t="str">
        <f t="shared" si="268"/>
        <v>178542</v>
      </c>
      <c r="L2801" t="str">
        <f t="shared" si="269"/>
        <v>NGÀNH KHÁC</v>
      </c>
    </row>
    <row r="2802" spans="1:12">
      <c r="A2802" t="s">
        <v>135</v>
      </c>
      <c r="B2802" t="s">
        <v>2684</v>
      </c>
      <c r="C2802" t="s">
        <v>2685</v>
      </c>
      <c r="D2802" t="s">
        <v>2686</v>
      </c>
      <c r="E2802">
        <v>70000</v>
      </c>
      <c r="F2802">
        <v>1</v>
      </c>
      <c r="G2802">
        <v>0</v>
      </c>
      <c r="H2802">
        <v>-1</v>
      </c>
      <c r="J2802" t="s">
        <v>6099</v>
      </c>
      <c r="K2802" t="str">
        <f t="shared" si="268"/>
        <v>178542</v>
      </c>
      <c r="L2802" t="str">
        <f t="shared" si="269"/>
        <v>NGÀNH KHÁC</v>
      </c>
    </row>
    <row r="2803" spans="1:12">
      <c r="A2803" t="s">
        <v>135</v>
      </c>
      <c r="B2803" t="s">
        <v>2679</v>
      </c>
      <c r="C2803" t="s">
        <v>2680</v>
      </c>
      <c r="D2803" t="s">
        <v>2681</v>
      </c>
      <c r="E2803">
        <v>69000</v>
      </c>
      <c r="F2803">
        <v>84</v>
      </c>
      <c r="G2803">
        <v>66</v>
      </c>
      <c r="I2803">
        <v>-18</v>
      </c>
      <c r="J2803" t="s">
        <v>6094</v>
      </c>
      <c r="K2803" t="str">
        <f t="shared" si="268"/>
        <v>178543</v>
      </c>
      <c r="L2803" t="str">
        <f t="shared" si="269"/>
        <v>NGÀNH KHÁC</v>
      </c>
    </row>
    <row r="2804" spans="1:12">
      <c r="A2804" t="s">
        <v>135</v>
      </c>
      <c r="B2804" t="s">
        <v>2679</v>
      </c>
      <c r="C2804" t="s">
        <v>2680</v>
      </c>
      <c r="D2804" t="s">
        <v>2681</v>
      </c>
      <c r="E2804">
        <v>69000</v>
      </c>
      <c r="F2804">
        <v>6</v>
      </c>
      <c r="G2804">
        <v>5</v>
      </c>
      <c r="H2804">
        <v>-1</v>
      </c>
      <c r="J2804" t="s">
        <v>6094</v>
      </c>
      <c r="K2804" t="str">
        <f t="shared" si="268"/>
        <v>178543</v>
      </c>
      <c r="L2804" t="str">
        <f t="shared" si="269"/>
        <v>NGÀNH KHÁC</v>
      </c>
    </row>
    <row r="2805" spans="1:12">
      <c r="A2805" t="s">
        <v>135</v>
      </c>
      <c r="B2805" t="s">
        <v>2679</v>
      </c>
      <c r="C2805" t="s">
        <v>2680</v>
      </c>
      <c r="D2805" t="s">
        <v>2681</v>
      </c>
      <c r="E2805">
        <v>69000</v>
      </c>
      <c r="F2805">
        <v>8</v>
      </c>
      <c r="G2805">
        <v>7</v>
      </c>
      <c r="H2805">
        <v>-1</v>
      </c>
      <c r="J2805" t="s">
        <v>6094</v>
      </c>
      <c r="K2805" t="str">
        <f t="shared" si="268"/>
        <v>178543</v>
      </c>
      <c r="L2805" t="str">
        <f t="shared" si="269"/>
        <v>NGÀNH KHÁC</v>
      </c>
    </row>
    <row r="2806" spans="1:12">
      <c r="A2806" t="s">
        <v>135</v>
      </c>
      <c r="B2806" t="s">
        <v>2679</v>
      </c>
      <c r="C2806" t="s">
        <v>2680</v>
      </c>
      <c r="D2806" t="s">
        <v>2681</v>
      </c>
      <c r="E2806">
        <v>69000</v>
      </c>
      <c r="F2806">
        <v>3</v>
      </c>
      <c r="G2806">
        <v>2</v>
      </c>
      <c r="H2806">
        <v>-1</v>
      </c>
      <c r="J2806" t="s">
        <v>6094</v>
      </c>
      <c r="K2806" t="str">
        <f t="shared" si="268"/>
        <v>178543</v>
      </c>
      <c r="L2806" t="str">
        <f t="shared" si="269"/>
        <v>NGÀNH KHÁC</v>
      </c>
    </row>
    <row r="2807" spans="1:12">
      <c r="A2807" t="s">
        <v>135</v>
      </c>
      <c r="B2807" t="s">
        <v>2663</v>
      </c>
      <c r="C2807" t="s">
        <v>2664</v>
      </c>
      <c r="D2807" t="s">
        <v>2665</v>
      </c>
      <c r="E2807">
        <v>50000</v>
      </c>
      <c r="F2807">
        <v>51</v>
      </c>
      <c r="G2807">
        <v>57</v>
      </c>
      <c r="I2807">
        <v>6</v>
      </c>
      <c r="J2807" t="s">
        <v>6322</v>
      </c>
      <c r="K2807" t="str">
        <f t="shared" si="268"/>
        <v>178544</v>
      </c>
      <c r="L2807" t="str">
        <f t="shared" si="269"/>
        <v>NGÀNH KHÁC</v>
      </c>
    </row>
    <row r="2808" spans="1:12">
      <c r="A2808" t="s">
        <v>135</v>
      </c>
      <c r="B2808" t="s">
        <v>2663</v>
      </c>
      <c r="C2808" t="s">
        <v>2664</v>
      </c>
      <c r="D2808" t="s">
        <v>2665</v>
      </c>
      <c r="E2808">
        <v>50000</v>
      </c>
      <c r="F2808">
        <v>16</v>
      </c>
      <c r="G2808">
        <v>13</v>
      </c>
      <c r="H2808">
        <v>-3</v>
      </c>
      <c r="J2808" t="s">
        <v>6322</v>
      </c>
      <c r="K2808" t="str">
        <f t="shared" si="268"/>
        <v>178544</v>
      </c>
      <c r="L2808" t="str">
        <f t="shared" si="269"/>
        <v>NGÀNH KHÁC</v>
      </c>
    </row>
    <row r="2809" spans="1:12">
      <c r="A2809" t="s">
        <v>135</v>
      </c>
      <c r="B2809" t="s">
        <v>2663</v>
      </c>
      <c r="C2809" t="s">
        <v>2664</v>
      </c>
      <c r="D2809" t="s">
        <v>2665</v>
      </c>
      <c r="E2809">
        <v>50000</v>
      </c>
      <c r="F2809">
        <v>13</v>
      </c>
      <c r="G2809">
        <v>12</v>
      </c>
      <c r="H2809">
        <v>-1</v>
      </c>
      <c r="J2809" t="s">
        <v>6322</v>
      </c>
      <c r="K2809" t="str">
        <f t="shared" si="268"/>
        <v>178544</v>
      </c>
      <c r="L2809" t="str">
        <f t="shared" si="269"/>
        <v>NGÀNH KHÁC</v>
      </c>
    </row>
    <row r="2810" spans="1:12">
      <c r="A2810" t="s">
        <v>135</v>
      </c>
      <c r="B2810" t="s">
        <v>2663</v>
      </c>
      <c r="C2810" t="s">
        <v>2664</v>
      </c>
      <c r="D2810" t="s">
        <v>2665</v>
      </c>
      <c r="E2810">
        <v>50000</v>
      </c>
      <c r="F2810">
        <v>12</v>
      </c>
      <c r="G2810">
        <v>11</v>
      </c>
      <c r="H2810">
        <v>-1</v>
      </c>
      <c r="J2810" t="s">
        <v>6322</v>
      </c>
      <c r="K2810" t="str">
        <f t="shared" si="268"/>
        <v>178544</v>
      </c>
      <c r="L2810" t="str">
        <f t="shared" si="269"/>
        <v>NGÀNH KHÁC</v>
      </c>
    </row>
    <row r="2811" spans="1:12">
      <c r="A2811" t="s">
        <v>135</v>
      </c>
      <c r="B2811" t="s">
        <v>2663</v>
      </c>
      <c r="C2811" t="s">
        <v>2664</v>
      </c>
      <c r="D2811" t="s">
        <v>2665</v>
      </c>
      <c r="E2811">
        <v>50000</v>
      </c>
      <c r="F2811">
        <v>10</v>
      </c>
      <c r="G2811">
        <v>9</v>
      </c>
      <c r="H2811">
        <v>-1</v>
      </c>
      <c r="J2811" t="s">
        <v>6322</v>
      </c>
      <c r="K2811" t="str">
        <f t="shared" si="268"/>
        <v>178544</v>
      </c>
      <c r="L2811" t="str">
        <f t="shared" si="269"/>
        <v>NGÀNH KHÁC</v>
      </c>
    </row>
    <row r="2812" spans="1:12">
      <c r="A2812" t="s">
        <v>135</v>
      </c>
      <c r="B2812" t="s">
        <v>2663</v>
      </c>
      <c r="C2812" t="s">
        <v>2664</v>
      </c>
      <c r="D2812" t="s">
        <v>2665</v>
      </c>
      <c r="E2812">
        <v>50000</v>
      </c>
      <c r="F2812">
        <v>91</v>
      </c>
      <c r="G2812">
        <v>88</v>
      </c>
      <c r="H2812">
        <v>-3</v>
      </c>
      <c r="J2812" t="s">
        <v>6322</v>
      </c>
      <c r="K2812" t="str">
        <f t="shared" si="268"/>
        <v>178544</v>
      </c>
      <c r="L2812" t="str">
        <f t="shared" si="269"/>
        <v>NGÀNH KHÁC</v>
      </c>
    </row>
    <row r="2813" spans="1:12">
      <c r="A2813" t="s">
        <v>135</v>
      </c>
      <c r="B2813" t="s">
        <v>2663</v>
      </c>
      <c r="C2813" t="s">
        <v>2664</v>
      </c>
      <c r="D2813" t="s">
        <v>2665</v>
      </c>
      <c r="E2813">
        <v>50000</v>
      </c>
      <c r="F2813">
        <v>44</v>
      </c>
      <c r="G2813">
        <v>43</v>
      </c>
      <c r="H2813">
        <v>-1</v>
      </c>
      <c r="J2813" t="s">
        <v>6322</v>
      </c>
      <c r="K2813" t="str">
        <f t="shared" si="268"/>
        <v>178544</v>
      </c>
      <c r="L2813" t="str">
        <f t="shared" si="269"/>
        <v>NGÀNH KHÁC</v>
      </c>
    </row>
    <row r="2814" spans="1:12">
      <c r="A2814" t="s">
        <v>135</v>
      </c>
      <c r="B2814" t="s">
        <v>2663</v>
      </c>
      <c r="C2814" t="s">
        <v>2664</v>
      </c>
      <c r="D2814" t="s">
        <v>2665</v>
      </c>
      <c r="E2814">
        <v>50000</v>
      </c>
      <c r="F2814">
        <v>44</v>
      </c>
      <c r="G2814">
        <v>43</v>
      </c>
      <c r="H2814">
        <v>-1</v>
      </c>
      <c r="J2814" t="s">
        <v>6322</v>
      </c>
      <c r="K2814" t="str">
        <f t="shared" si="268"/>
        <v>178544</v>
      </c>
      <c r="L2814" t="str">
        <f t="shared" si="269"/>
        <v>NGÀNH KHÁC</v>
      </c>
    </row>
    <row r="2815" spans="1:12">
      <c r="A2815" t="s">
        <v>135</v>
      </c>
      <c r="B2815" t="s">
        <v>2663</v>
      </c>
      <c r="C2815" t="s">
        <v>2664</v>
      </c>
      <c r="D2815" t="s">
        <v>2665</v>
      </c>
      <c r="E2815">
        <v>50000</v>
      </c>
      <c r="F2815">
        <v>43</v>
      </c>
      <c r="G2815">
        <v>40</v>
      </c>
      <c r="H2815">
        <v>-3</v>
      </c>
      <c r="J2815" t="s">
        <v>6322</v>
      </c>
      <c r="K2815" t="str">
        <f t="shared" si="268"/>
        <v>178544</v>
      </c>
      <c r="L2815" t="str">
        <f t="shared" si="269"/>
        <v>NGÀNH KHÁC</v>
      </c>
    </row>
    <row r="2816" spans="1:12">
      <c r="A2816" t="s">
        <v>135</v>
      </c>
      <c r="B2816" t="s">
        <v>2663</v>
      </c>
      <c r="C2816" t="s">
        <v>2664</v>
      </c>
      <c r="D2816" t="s">
        <v>2665</v>
      </c>
      <c r="E2816">
        <v>50000</v>
      </c>
      <c r="F2816">
        <v>26</v>
      </c>
      <c r="G2816">
        <v>23</v>
      </c>
      <c r="H2816">
        <v>-3</v>
      </c>
      <c r="J2816" t="s">
        <v>6322</v>
      </c>
      <c r="K2816" t="str">
        <f t="shared" si="268"/>
        <v>178544</v>
      </c>
      <c r="L2816" t="str">
        <f t="shared" si="269"/>
        <v>NGÀNH KHÁC</v>
      </c>
    </row>
    <row r="2817" spans="1:12">
      <c r="A2817" t="s">
        <v>135</v>
      </c>
      <c r="B2817" t="s">
        <v>2663</v>
      </c>
      <c r="C2817" t="s">
        <v>2664</v>
      </c>
      <c r="D2817" t="s">
        <v>2665</v>
      </c>
      <c r="E2817">
        <v>50000</v>
      </c>
      <c r="F2817">
        <v>23</v>
      </c>
      <c r="G2817">
        <v>22</v>
      </c>
      <c r="H2817">
        <v>-1</v>
      </c>
      <c r="J2817" t="s">
        <v>6322</v>
      </c>
      <c r="K2817" t="str">
        <f t="shared" si="268"/>
        <v>178544</v>
      </c>
      <c r="L2817" t="str">
        <f t="shared" si="269"/>
        <v>NGÀNH KHÁC</v>
      </c>
    </row>
    <row r="2818" spans="1:12">
      <c r="A2818" t="s">
        <v>135</v>
      </c>
      <c r="B2818" t="s">
        <v>2663</v>
      </c>
      <c r="C2818" t="s">
        <v>2664</v>
      </c>
      <c r="D2818" t="s">
        <v>2665</v>
      </c>
      <c r="E2818">
        <v>50000</v>
      </c>
      <c r="F2818">
        <v>46</v>
      </c>
      <c r="G2818">
        <v>43</v>
      </c>
      <c r="H2818">
        <v>-3</v>
      </c>
      <c r="J2818" t="s">
        <v>6322</v>
      </c>
      <c r="K2818" t="str">
        <f t="shared" si="268"/>
        <v>178544</v>
      </c>
      <c r="L2818" t="str">
        <f t="shared" si="269"/>
        <v>NGÀNH KHÁC</v>
      </c>
    </row>
    <row r="2819" spans="1:12">
      <c r="A2819" t="s">
        <v>135</v>
      </c>
      <c r="B2819" t="s">
        <v>2663</v>
      </c>
      <c r="C2819" t="s">
        <v>2664</v>
      </c>
      <c r="D2819" t="s">
        <v>2665</v>
      </c>
      <c r="E2819">
        <v>50000</v>
      </c>
      <c r="F2819">
        <v>37</v>
      </c>
      <c r="G2819">
        <v>34</v>
      </c>
      <c r="H2819">
        <v>-3</v>
      </c>
      <c r="J2819" t="s">
        <v>6322</v>
      </c>
      <c r="K2819" t="str">
        <f t="shared" si="268"/>
        <v>178544</v>
      </c>
      <c r="L2819" t="str">
        <f t="shared" si="269"/>
        <v>NGÀNH KHÁC</v>
      </c>
    </row>
    <row r="2820" spans="1:12">
      <c r="A2820" t="s">
        <v>135</v>
      </c>
      <c r="B2820" t="s">
        <v>2663</v>
      </c>
      <c r="C2820" t="s">
        <v>2664</v>
      </c>
      <c r="D2820" t="s">
        <v>2665</v>
      </c>
      <c r="E2820">
        <v>50000</v>
      </c>
      <c r="F2820">
        <v>27</v>
      </c>
      <c r="G2820">
        <v>13</v>
      </c>
      <c r="H2820">
        <v>-14</v>
      </c>
      <c r="J2820" t="s">
        <v>6322</v>
      </c>
      <c r="K2820" t="str">
        <f t="shared" si="268"/>
        <v>178544</v>
      </c>
      <c r="L2820" t="str">
        <f t="shared" si="269"/>
        <v>NGÀNH KHÁC</v>
      </c>
    </row>
    <row r="2821" spans="1:12">
      <c r="A2821" t="s">
        <v>135</v>
      </c>
      <c r="B2821" t="s">
        <v>2663</v>
      </c>
      <c r="C2821" t="s">
        <v>2664</v>
      </c>
      <c r="D2821" t="s">
        <v>2665</v>
      </c>
      <c r="E2821">
        <v>50000</v>
      </c>
      <c r="F2821">
        <v>10</v>
      </c>
      <c r="G2821">
        <v>9</v>
      </c>
      <c r="H2821">
        <v>-1</v>
      </c>
      <c r="J2821" t="s">
        <v>6322</v>
      </c>
      <c r="K2821" t="str">
        <f t="shared" si="268"/>
        <v>178544</v>
      </c>
      <c r="L2821" t="str">
        <f t="shared" si="269"/>
        <v>NGÀNH KHÁC</v>
      </c>
    </row>
    <row r="2822" spans="1:12">
      <c r="A2822" t="s">
        <v>135</v>
      </c>
      <c r="B2822" t="s">
        <v>2663</v>
      </c>
      <c r="C2822" t="s">
        <v>2664</v>
      </c>
      <c r="D2822" t="s">
        <v>2665</v>
      </c>
      <c r="E2822">
        <v>50000</v>
      </c>
      <c r="F2822">
        <v>1</v>
      </c>
      <c r="G2822">
        <v>0</v>
      </c>
      <c r="H2822">
        <v>-1</v>
      </c>
      <c r="J2822" t="s">
        <v>6322</v>
      </c>
      <c r="K2822" t="str">
        <f t="shared" si="268"/>
        <v>178544</v>
      </c>
      <c r="L2822" t="str">
        <f t="shared" si="269"/>
        <v>NGÀNH KHÁC</v>
      </c>
    </row>
    <row r="2823" spans="1:12">
      <c r="A2823" t="s">
        <v>135</v>
      </c>
      <c r="B2823" t="s">
        <v>2663</v>
      </c>
      <c r="C2823" t="s">
        <v>2664</v>
      </c>
      <c r="D2823" t="s">
        <v>2665</v>
      </c>
      <c r="E2823">
        <v>50000</v>
      </c>
      <c r="F2823">
        <v>1</v>
      </c>
      <c r="G2823">
        <v>0</v>
      </c>
      <c r="H2823">
        <v>-1</v>
      </c>
      <c r="J2823" t="s">
        <v>6322</v>
      </c>
      <c r="K2823" t="str">
        <f t="shared" si="268"/>
        <v>178544</v>
      </c>
      <c r="L2823" t="str">
        <f t="shared" si="269"/>
        <v>NGÀNH KHÁC</v>
      </c>
    </row>
    <row r="2824" spans="1:12">
      <c r="A2824" t="s">
        <v>135</v>
      </c>
      <c r="B2824" t="s">
        <v>2663</v>
      </c>
      <c r="C2824" t="s">
        <v>2664</v>
      </c>
      <c r="D2824" t="s">
        <v>2665</v>
      </c>
      <c r="E2824">
        <v>50000</v>
      </c>
      <c r="F2824">
        <v>82</v>
      </c>
      <c r="G2824">
        <v>79</v>
      </c>
      <c r="H2824">
        <v>-3</v>
      </c>
      <c r="J2824" t="s">
        <v>6322</v>
      </c>
      <c r="K2824" t="str">
        <f t="shared" si="268"/>
        <v>178544</v>
      </c>
      <c r="L2824" t="str">
        <f t="shared" si="269"/>
        <v>NGÀNH KHÁC</v>
      </c>
    </row>
    <row r="2825" spans="1:12">
      <c r="A2825" t="s">
        <v>135</v>
      </c>
      <c r="B2825" t="s">
        <v>2663</v>
      </c>
      <c r="C2825" t="s">
        <v>2664</v>
      </c>
      <c r="D2825" t="s">
        <v>2665</v>
      </c>
      <c r="E2825">
        <v>50000</v>
      </c>
      <c r="F2825">
        <v>75</v>
      </c>
      <c r="G2825">
        <v>74</v>
      </c>
      <c r="H2825">
        <v>-1</v>
      </c>
      <c r="J2825" t="s">
        <v>6322</v>
      </c>
      <c r="K2825" t="str">
        <f t="shared" si="268"/>
        <v>178544</v>
      </c>
      <c r="L2825" t="str">
        <f t="shared" si="269"/>
        <v>NGÀNH KHÁC</v>
      </c>
    </row>
    <row r="2826" spans="1:12">
      <c r="A2826" t="s">
        <v>135</v>
      </c>
      <c r="B2826" t="s">
        <v>2663</v>
      </c>
      <c r="C2826" t="s">
        <v>2664</v>
      </c>
      <c r="D2826" t="s">
        <v>2665</v>
      </c>
      <c r="E2826">
        <v>50000</v>
      </c>
      <c r="F2826">
        <v>53</v>
      </c>
      <c r="G2826">
        <v>49</v>
      </c>
      <c r="H2826">
        <v>-4</v>
      </c>
      <c r="J2826" t="s">
        <v>6322</v>
      </c>
      <c r="K2826" t="str">
        <f t="shared" si="268"/>
        <v>178544</v>
      </c>
      <c r="L2826" t="str">
        <f t="shared" si="269"/>
        <v>NGÀNH KHÁC</v>
      </c>
    </row>
    <row r="2827" spans="1:12">
      <c r="A2827" t="s">
        <v>135</v>
      </c>
      <c r="B2827" t="s">
        <v>2663</v>
      </c>
      <c r="C2827" t="s">
        <v>2664</v>
      </c>
      <c r="D2827" t="s">
        <v>2665</v>
      </c>
      <c r="E2827">
        <v>50000</v>
      </c>
      <c r="F2827">
        <v>1</v>
      </c>
      <c r="G2827">
        <v>0</v>
      </c>
      <c r="H2827">
        <v>-1</v>
      </c>
      <c r="J2827" t="s">
        <v>6322</v>
      </c>
      <c r="K2827" t="str">
        <f t="shared" si="268"/>
        <v>178544</v>
      </c>
      <c r="L2827" t="str">
        <f t="shared" si="269"/>
        <v>NGÀNH KHÁC</v>
      </c>
    </row>
    <row r="2828" spans="1:12">
      <c r="A2828" t="s">
        <v>135</v>
      </c>
      <c r="B2828" t="s">
        <v>2663</v>
      </c>
      <c r="C2828" t="s">
        <v>2664</v>
      </c>
      <c r="D2828" t="s">
        <v>2665</v>
      </c>
      <c r="E2828">
        <v>50000</v>
      </c>
      <c r="F2828">
        <v>47</v>
      </c>
      <c r="G2828">
        <v>46</v>
      </c>
      <c r="H2828">
        <v>-1</v>
      </c>
      <c r="J2828" t="s">
        <v>6322</v>
      </c>
      <c r="K2828" t="str">
        <f t="shared" si="268"/>
        <v>178544</v>
      </c>
      <c r="L2828" t="str">
        <f t="shared" si="269"/>
        <v>NGÀNH KHÁC</v>
      </c>
    </row>
    <row r="2829" spans="1:12">
      <c r="A2829" t="s">
        <v>135</v>
      </c>
      <c r="B2829" t="s">
        <v>2663</v>
      </c>
      <c r="C2829" t="s">
        <v>2664</v>
      </c>
      <c r="D2829" t="s">
        <v>2665</v>
      </c>
      <c r="E2829">
        <v>50000</v>
      </c>
      <c r="F2829">
        <v>2</v>
      </c>
      <c r="G2829">
        <v>0</v>
      </c>
      <c r="H2829">
        <v>-2</v>
      </c>
      <c r="J2829" t="s">
        <v>6322</v>
      </c>
      <c r="K2829" t="str">
        <f t="shared" si="268"/>
        <v>178544</v>
      </c>
      <c r="L2829" t="str">
        <f t="shared" si="269"/>
        <v>NGÀNH KHÁC</v>
      </c>
    </row>
    <row r="2830" spans="1:12">
      <c r="A2830" t="s">
        <v>135</v>
      </c>
      <c r="B2830" t="s">
        <v>2663</v>
      </c>
      <c r="C2830" t="s">
        <v>2664</v>
      </c>
      <c r="D2830" t="s">
        <v>2665</v>
      </c>
      <c r="E2830">
        <v>50000</v>
      </c>
      <c r="F2830">
        <v>60</v>
      </c>
      <c r="G2830">
        <v>58</v>
      </c>
      <c r="H2830">
        <v>-2</v>
      </c>
      <c r="J2830" t="s">
        <v>6322</v>
      </c>
      <c r="K2830" t="str">
        <f t="shared" si="268"/>
        <v>178544</v>
      </c>
      <c r="L2830" t="str">
        <f t="shared" si="269"/>
        <v>NGÀNH KHÁC</v>
      </c>
    </row>
    <row r="2831" spans="1:12">
      <c r="A2831" t="s">
        <v>135</v>
      </c>
      <c r="B2831" t="s">
        <v>2629</v>
      </c>
      <c r="C2831" t="s">
        <v>2630</v>
      </c>
      <c r="D2831" t="s">
        <v>2631</v>
      </c>
      <c r="E2831">
        <v>20000</v>
      </c>
      <c r="F2831">
        <v>101</v>
      </c>
      <c r="G2831">
        <v>107</v>
      </c>
      <c r="I2831">
        <v>6</v>
      </c>
      <c r="J2831" t="s">
        <v>6321</v>
      </c>
      <c r="K2831" t="str">
        <f t="shared" si="268"/>
        <v>178545</v>
      </c>
      <c r="L2831" t="str">
        <f t="shared" si="269"/>
        <v>NGÀNH KHÁC</v>
      </c>
    </row>
    <row r="2832" spans="1:12">
      <c r="A2832" t="s">
        <v>135</v>
      </c>
      <c r="B2832" t="s">
        <v>2629</v>
      </c>
      <c r="C2832" t="s">
        <v>2630</v>
      </c>
      <c r="D2832" t="s">
        <v>2631</v>
      </c>
      <c r="E2832">
        <v>20000</v>
      </c>
      <c r="F2832">
        <v>-1</v>
      </c>
      <c r="G2832">
        <v>0</v>
      </c>
      <c r="H2832">
        <v>1</v>
      </c>
      <c r="J2832" t="s">
        <v>6321</v>
      </c>
      <c r="K2832" t="str">
        <f t="shared" si="268"/>
        <v>178545</v>
      </c>
      <c r="L2832" t="str">
        <f t="shared" si="269"/>
        <v>NGÀNH KHÁC</v>
      </c>
    </row>
    <row r="2833" spans="1:12">
      <c r="A2833" t="s">
        <v>135</v>
      </c>
      <c r="B2833" t="s">
        <v>2629</v>
      </c>
      <c r="C2833" t="s">
        <v>2630</v>
      </c>
      <c r="D2833" t="s">
        <v>2631</v>
      </c>
      <c r="E2833">
        <v>20000</v>
      </c>
      <c r="F2833">
        <v>15</v>
      </c>
      <c r="G2833">
        <v>5</v>
      </c>
      <c r="H2833">
        <v>-10</v>
      </c>
      <c r="J2833" t="s">
        <v>6321</v>
      </c>
      <c r="K2833" t="str">
        <f t="shared" si="268"/>
        <v>178545</v>
      </c>
      <c r="L2833" t="str">
        <f t="shared" si="269"/>
        <v>NGÀNH KHÁC</v>
      </c>
    </row>
    <row r="2834" spans="1:12">
      <c r="A2834" t="s">
        <v>135</v>
      </c>
      <c r="B2834" t="s">
        <v>2629</v>
      </c>
      <c r="C2834" t="s">
        <v>2630</v>
      </c>
      <c r="D2834" t="s">
        <v>2631</v>
      </c>
      <c r="E2834">
        <v>20000</v>
      </c>
      <c r="F2834">
        <v>-3</v>
      </c>
      <c r="G2834">
        <v>0</v>
      </c>
      <c r="H2834">
        <v>3</v>
      </c>
      <c r="J2834" t="s">
        <v>6321</v>
      </c>
      <c r="K2834" t="str">
        <f t="shared" si="268"/>
        <v>178545</v>
      </c>
      <c r="L2834" t="str">
        <f t="shared" si="269"/>
        <v>NGÀNH KHÁC</v>
      </c>
    </row>
    <row r="2835" spans="1:12">
      <c r="A2835" t="s">
        <v>135</v>
      </c>
      <c r="B2835" t="s">
        <v>2629</v>
      </c>
      <c r="C2835" t="s">
        <v>2630</v>
      </c>
      <c r="D2835" t="s">
        <v>2631</v>
      </c>
      <c r="E2835">
        <v>20000</v>
      </c>
      <c r="F2835">
        <v>-1</v>
      </c>
      <c r="G2835">
        <v>0</v>
      </c>
      <c r="H2835">
        <v>1</v>
      </c>
      <c r="J2835" t="s">
        <v>6321</v>
      </c>
      <c r="K2835" t="str">
        <f t="shared" si="268"/>
        <v>178545</v>
      </c>
      <c r="L2835" t="str">
        <f t="shared" si="269"/>
        <v>NGÀNH KHÁC</v>
      </c>
    </row>
    <row r="2836" spans="1:12">
      <c r="A2836" t="s">
        <v>135</v>
      </c>
      <c r="B2836" t="s">
        <v>2629</v>
      </c>
      <c r="C2836" t="s">
        <v>2630</v>
      </c>
      <c r="D2836" t="s">
        <v>2631</v>
      </c>
      <c r="E2836">
        <v>20000</v>
      </c>
      <c r="F2836">
        <v>-1</v>
      </c>
      <c r="G2836">
        <v>0</v>
      </c>
      <c r="H2836">
        <v>1</v>
      </c>
      <c r="J2836" t="s">
        <v>6321</v>
      </c>
      <c r="K2836" t="str">
        <f t="shared" si="268"/>
        <v>178545</v>
      </c>
      <c r="L2836" t="str">
        <f t="shared" si="269"/>
        <v>NGÀNH KHÁC</v>
      </c>
    </row>
    <row r="2837" spans="1:12">
      <c r="A2837" t="s">
        <v>135</v>
      </c>
      <c r="B2837" t="s">
        <v>2629</v>
      </c>
      <c r="C2837" t="s">
        <v>2630</v>
      </c>
      <c r="D2837" t="s">
        <v>2631</v>
      </c>
      <c r="E2837">
        <v>20000</v>
      </c>
      <c r="F2837">
        <v>33</v>
      </c>
      <c r="G2837">
        <v>32</v>
      </c>
      <c r="H2837">
        <v>-1</v>
      </c>
      <c r="J2837" t="s">
        <v>6321</v>
      </c>
      <c r="K2837" t="str">
        <f t="shared" si="268"/>
        <v>178545</v>
      </c>
      <c r="L2837" t="str">
        <f t="shared" si="269"/>
        <v>NGÀNH KHÁC</v>
      </c>
    </row>
    <row r="2838" spans="1:12">
      <c r="A2838" t="s">
        <v>135</v>
      </c>
      <c r="B2838" t="s">
        <v>2629</v>
      </c>
      <c r="C2838" t="s">
        <v>2630</v>
      </c>
      <c r="D2838" t="s">
        <v>2631</v>
      </c>
      <c r="E2838">
        <v>20000</v>
      </c>
      <c r="F2838">
        <v>33</v>
      </c>
      <c r="G2838">
        <v>31</v>
      </c>
      <c r="H2838">
        <v>-2</v>
      </c>
      <c r="J2838" t="s">
        <v>6321</v>
      </c>
      <c r="K2838" t="str">
        <f t="shared" si="268"/>
        <v>178545</v>
      </c>
      <c r="L2838" t="str">
        <f t="shared" si="269"/>
        <v>NGÀNH KHÁC</v>
      </c>
    </row>
    <row r="2839" spans="1:12">
      <c r="A2839" t="s">
        <v>135</v>
      </c>
      <c r="B2839" t="s">
        <v>2629</v>
      </c>
      <c r="C2839" t="s">
        <v>2630</v>
      </c>
      <c r="D2839" t="s">
        <v>2631</v>
      </c>
      <c r="E2839">
        <v>20000</v>
      </c>
      <c r="F2839">
        <v>28</v>
      </c>
      <c r="G2839">
        <v>24</v>
      </c>
      <c r="H2839">
        <v>-4</v>
      </c>
      <c r="J2839" t="s">
        <v>6321</v>
      </c>
      <c r="K2839" t="str">
        <f t="shared" si="268"/>
        <v>178545</v>
      </c>
      <c r="L2839" t="str">
        <f t="shared" si="269"/>
        <v>NGÀNH KHÁC</v>
      </c>
    </row>
    <row r="2840" spans="1:12">
      <c r="A2840" t="s">
        <v>135</v>
      </c>
      <c r="B2840" t="s">
        <v>2629</v>
      </c>
      <c r="C2840" t="s">
        <v>2630</v>
      </c>
      <c r="D2840" t="s">
        <v>2631</v>
      </c>
      <c r="E2840">
        <v>20000</v>
      </c>
      <c r="F2840">
        <v>5</v>
      </c>
      <c r="G2840">
        <v>0</v>
      </c>
      <c r="H2840">
        <v>-5</v>
      </c>
      <c r="J2840" t="s">
        <v>6321</v>
      </c>
      <c r="K2840" t="str">
        <f t="shared" si="268"/>
        <v>178545</v>
      </c>
      <c r="L2840" t="str">
        <f t="shared" si="269"/>
        <v>NGÀNH KHÁC</v>
      </c>
    </row>
    <row r="2841" spans="1:12">
      <c r="A2841" t="s">
        <v>135</v>
      </c>
      <c r="B2841" t="s">
        <v>2629</v>
      </c>
      <c r="C2841" t="s">
        <v>2630</v>
      </c>
      <c r="D2841" t="s">
        <v>2631</v>
      </c>
      <c r="E2841">
        <v>20000</v>
      </c>
      <c r="F2841">
        <v>10</v>
      </c>
      <c r="G2841">
        <v>8</v>
      </c>
      <c r="H2841">
        <v>-2</v>
      </c>
      <c r="J2841" t="s">
        <v>6321</v>
      </c>
      <c r="K2841" t="str">
        <f t="shared" si="268"/>
        <v>178545</v>
      </c>
      <c r="L2841" t="str">
        <f t="shared" si="269"/>
        <v>NGÀNH KHÁC</v>
      </c>
    </row>
    <row r="2842" spans="1:12">
      <c r="A2842" t="s">
        <v>135</v>
      </c>
      <c r="B2842" t="s">
        <v>2629</v>
      </c>
      <c r="C2842" t="s">
        <v>2630</v>
      </c>
      <c r="D2842" t="s">
        <v>2631</v>
      </c>
      <c r="E2842">
        <v>20000</v>
      </c>
      <c r="F2842">
        <v>8</v>
      </c>
      <c r="G2842">
        <v>7</v>
      </c>
      <c r="H2842">
        <v>-1</v>
      </c>
      <c r="J2842" t="s">
        <v>6321</v>
      </c>
      <c r="K2842" t="str">
        <f t="shared" si="268"/>
        <v>178545</v>
      </c>
      <c r="L2842" t="str">
        <f t="shared" si="269"/>
        <v>NGÀNH KHÁC</v>
      </c>
    </row>
    <row r="2843" spans="1:12">
      <c r="A2843" t="s">
        <v>135</v>
      </c>
      <c r="B2843" t="s">
        <v>2698</v>
      </c>
      <c r="C2843" t="s">
        <v>2699</v>
      </c>
      <c r="D2843" t="s">
        <v>2697</v>
      </c>
      <c r="E2843">
        <v>80000</v>
      </c>
      <c r="F2843">
        <v>3</v>
      </c>
      <c r="G2843">
        <v>0</v>
      </c>
      <c r="I2843">
        <v>-3</v>
      </c>
      <c r="J2843" t="s">
        <v>6145</v>
      </c>
      <c r="K2843" t="str">
        <f t="shared" si="268"/>
        <v>178546</v>
      </c>
      <c r="L2843" t="str">
        <f t="shared" si="269"/>
        <v>NGÀNH KHÁC</v>
      </c>
    </row>
    <row r="2844" spans="1:12">
      <c r="A2844" t="s">
        <v>135</v>
      </c>
      <c r="B2844" t="s">
        <v>2698</v>
      </c>
      <c r="C2844" t="s">
        <v>2699</v>
      </c>
      <c r="D2844" t="s">
        <v>2697</v>
      </c>
      <c r="E2844">
        <v>80000</v>
      </c>
      <c r="F2844">
        <v>22</v>
      </c>
      <c r="G2844">
        <v>21</v>
      </c>
      <c r="H2844">
        <v>-1</v>
      </c>
      <c r="J2844" t="s">
        <v>6145</v>
      </c>
      <c r="K2844" t="str">
        <f t="shared" si="268"/>
        <v>178546</v>
      </c>
      <c r="L2844" t="str">
        <f t="shared" si="269"/>
        <v>NGÀNH KHÁC</v>
      </c>
    </row>
    <row r="2845" spans="1:12">
      <c r="A2845" t="s">
        <v>135</v>
      </c>
      <c r="B2845" t="s">
        <v>2698</v>
      </c>
      <c r="C2845" t="s">
        <v>2699</v>
      </c>
      <c r="D2845" t="s">
        <v>2697</v>
      </c>
      <c r="E2845">
        <v>80000</v>
      </c>
      <c r="F2845">
        <v>19</v>
      </c>
      <c r="G2845">
        <v>17</v>
      </c>
      <c r="H2845">
        <v>-2</v>
      </c>
      <c r="J2845" t="s">
        <v>6145</v>
      </c>
      <c r="K2845" t="str">
        <f t="shared" si="268"/>
        <v>178546</v>
      </c>
      <c r="L2845" t="str">
        <f t="shared" si="269"/>
        <v>NGÀNH KHÁC</v>
      </c>
    </row>
    <row r="2846" spans="1:12">
      <c r="A2846" t="s">
        <v>135</v>
      </c>
      <c r="B2846" t="s">
        <v>2698</v>
      </c>
      <c r="C2846" t="s">
        <v>2699</v>
      </c>
      <c r="D2846" t="s">
        <v>2697</v>
      </c>
      <c r="E2846">
        <v>80000</v>
      </c>
      <c r="F2846">
        <v>16</v>
      </c>
      <c r="G2846">
        <v>15</v>
      </c>
      <c r="H2846">
        <v>-1</v>
      </c>
      <c r="J2846" t="s">
        <v>6145</v>
      </c>
      <c r="K2846" t="str">
        <f t="shared" si="268"/>
        <v>178546</v>
      </c>
      <c r="L2846" t="str">
        <f t="shared" si="269"/>
        <v>NGÀNH KHÁC</v>
      </c>
    </row>
    <row r="2847" spans="1:12">
      <c r="A2847" t="s">
        <v>135</v>
      </c>
      <c r="B2847" t="s">
        <v>2698</v>
      </c>
      <c r="C2847" t="s">
        <v>2699</v>
      </c>
      <c r="D2847" t="s">
        <v>2697</v>
      </c>
      <c r="E2847">
        <v>80000</v>
      </c>
      <c r="F2847">
        <v>17</v>
      </c>
      <c r="G2847">
        <v>12</v>
      </c>
      <c r="H2847">
        <v>-5</v>
      </c>
      <c r="J2847" t="s">
        <v>6145</v>
      </c>
      <c r="K2847" t="str">
        <f t="shared" si="268"/>
        <v>178546</v>
      </c>
      <c r="L2847" t="str">
        <f t="shared" si="269"/>
        <v>NGÀNH KHÁC</v>
      </c>
    </row>
    <row r="2848" spans="1:12">
      <c r="A2848" t="s">
        <v>135</v>
      </c>
      <c r="B2848" t="s">
        <v>2698</v>
      </c>
      <c r="C2848" t="s">
        <v>2699</v>
      </c>
      <c r="D2848" t="s">
        <v>2697</v>
      </c>
      <c r="E2848">
        <v>80000</v>
      </c>
      <c r="F2848">
        <v>14</v>
      </c>
      <c r="G2848">
        <v>13</v>
      </c>
      <c r="H2848">
        <v>-1</v>
      </c>
      <c r="J2848" t="s">
        <v>6145</v>
      </c>
      <c r="K2848" t="str">
        <f t="shared" si="268"/>
        <v>178546</v>
      </c>
      <c r="L2848" t="str">
        <f t="shared" si="269"/>
        <v>NGÀNH KHÁC</v>
      </c>
    </row>
    <row r="2849" spans="1:12">
      <c r="A2849" t="s">
        <v>135</v>
      </c>
      <c r="B2849" t="s">
        <v>2698</v>
      </c>
      <c r="C2849" t="s">
        <v>2699</v>
      </c>
      <c r="D2849" t="s">
        <v>2697</v>
      </c>
      <c r="E2849">
        <v>80000</v>
      </c>
      <c r="F2849">
        <v>2</v>
      </c>
      <c r="G2849">
        <v>0</v>
      </c>
      <c r="H2849">
        <v>-2</v>
      </c>
      <c r="J2849" t="s">
        <v>6145</v>
      </c>
      <c r="K2849" t="str">
        <f t="shared" si="268"/>
        <v>178546</v>
      </c>
      <c r="L2849" t="str">
        <f t="shared" si="269"/>
        <v>NGÀNH KHÁC</v>
      </c>
    </row>
    <row r="2850" spans="1:12">
      <c r="A2850" t="s">
        <v>135</v>
      </c>
      <c r="B2850" t="s">
        <v>2656</v>
      </c>
      <c r="C2850" t="s">
        <v>2657</v>
      </c>
      <c r="D2850" t="s">
        <v>2658</v>
      </c>
      <c r="E2850">
        <v>40000</v>
      </c>
      <c r="F2850">
        <v>138</v>
      </c>
      <c r="G2850">
        <v>106</v>
      </c>
      <c r="I2850">
        <v>-32</v>
      </c>
      <c r="J2850" t="s">
        <v>6086</v>
      </c>
      <c r="K2850" t="str">
        <f t="shared" si="268"/>
        <v>178547</v>
      </c>
      <c r="L2850" t="str">
        <f t="shared" si="269"/>
        <v>NGÀNH KHÁC</v>
      </c>
    </row>
    <row r="2851" spans="1:12">
      <c r="A2851" t="s">
        <v>135</v>
      </c>
      <c r="B2851" t="s">
        <v>2656</v>
      </c>
      <c r="C2851" t="s">
        <v>2657</v>
      </c>
      <c r="D2851" t="s">
        <v>2658</v>
      </c>
      <c r="E2851">
        <v>40000</v>
      </c>
      <c r="F2851">
        <v>42</v>
      </c>
      <c r="G2851">
        <v>36</v>
      </c>
      <c r="H2851">
        <v>-6</v>
      </c>
      <c r="J2851" t="s">
        <v>6086</v>
      </c>
      <c r="K2851" t="str">
        <f t="shared" si="268"/>
        <v>178547</v>
      </c>
      <c r="L2851" t="str">
        <f t="shared" si="269"/>
        <v>NGÀNH KHÁC</v>
      </c>
    </row>
    <row r="2852" spans="1:12">
      <c r="A2852" t="s">
        <v>135</v>
      </c>
      <c r="B2852" t="s">
        <v>2656</v>
      </c>
      <c r="C2852" t="s">
        <v>2657</v>
      </c>
      <c r="D2852" t="s">
        <v>2658</v>
      </c>
      <c r="E2852">
        <v>40000</v>
      </c>
      <c r="F2852">
        <v>28</v>
      </c>
      <c r="G2852">
        <v>24</v>
      </c>
      <c r="H2852">
        <v>-4</v>
      </c>
      <c r="J2852" t="s">
        <v>6086</v>
      </c>
      <c r="K2852" t="str">
        <f t="shared" si="268"/>
        <v>178547</v>
      </c>
      <c r="L2852" t="str">
        <f t="shared" si="269"/>
        <v>NGÀNH KHÁC</v>
      </c>
    </row>
    <row r="2853" spans="1:12">
      <c r="A2853" t="s">
        <v>135</v>
      </c>
      <c r="B2853" t="s">
        <v>2656</v>
      </c>
      <c r="C2853" t="s">
        <v>2657</v>
      </c>
      <c r="D2853" t="s">
        <v>2658</v>
      </c>
      <c r="E2853">
        <v>40000</v>
      </c>
      <c r="F2853">
        <v>23</v>
      </c>
      <c r="G2853">
        <v>21</v>
      </c>
      <c r="H2853">
        <v>-2</v>
      </c>
      <c r="J2853" t="s">
        <v>6086</v>
      </c>
      <c r="K2853" t="str">
        <f t="shared" si="268"/>
        <v>178547</v>
      </c>
      <c r="L2853" t="str">
        <f t="shared" si="269"/>
        <v>NGÀNH KHÁC</v>
      </c>
    </row>
    <row r="2854" spans="1:12">
      <c r="A2854" t="s">
        <v>135</v>
      </c>
      <c r="B2854" t="s">
        <v>2656</v>
      </c>
      <c r="C2854" t="s">
        <v>2657</v>
      </c>
      <c r="D2854" t="s">
        <v>2658</v>
      </c>
      <c r="E2854">
        <v>40000</v>
      </c>
      <c r="F2854">
        <v>10</v>
      </c>
      <c r="G2854">
        <v>9</v>
      </c>
      <c r="H2854">
        <v>-1</v>
      </c>
      <c r="J2854" t="s">
        <v>6086</v>
      </c>
      <c r="K2854" t="str">
        <f t="shared" ref="K2854:K2917" si="270">B2854</f>
        <v>178547</v>
      </c>
      <c r="L2854" t="str">
        <f t="shared" ref="L2854:L2917" si="271">A2854</f>
        <v>NGÀNH KHÁC</v>
      </c>
    </row>
    <row r="2855" spans="1:12">
      <c r="A2855" t="s">
        <v>135</v>
      </c>
      <c r="B2855" t="s">
        <v>2656</v>
      </c>
      <c r="C2855" t="s">
        <v>2657</v>
      </c>
      <c r="D2855" t="s">
        <v>2658</v>
      </c>
      <c r="E2855">
        <v>40000</v>
      </c>
      <c r="F2855">
        <v>-1</v>
      </c>
      <c r="G2855">
        <v>0</v>
      </c>
      <c r="H2855">
        <v>1</v>
      </c>
      <c r="J2855" t="s">
        <v>6086</v>
      </c>
      <c r="K2855" t="str">
        <f t="shared" si="270"/>
        <v>178547</v>
      </c>
      <c r="L2855" t="str">
        <f t="shared" si="271"/>
        <v>NGÀNH KHÁC</v>
      </c>
    </row>
    <row r="2856" spans="1:12">
      <c r="A2856" t="s">
        <v>135</v>
      </c>
      <c r="B2856" t="s">
        <v>2656</v>
      </c>
      <c r="C2856" t="s">
        <v>2657</v>
      </c>
      <c r="D2856" t="s">
        <v>2658</v>
      </c>
      <c r="E2856">
        <v>40000</v>
      </c>
      <c r="F2856">
        <v>-1</v>
      </c>
      <c r="G2856">
        <v>0</v>
      </c>
      <c r="H2856">
        <v>1</v>
      </c>
      <c r="J2856" t="s">
        <v>6086</v>
      </c>
      <c r="K2856" t="str">
        <f t="shared" si="270"/>
        <v>178547</v>
      </c>
      <c r="L2856" t="str">
        <f t="shared" si="271"/>
        <v>NGÀNH KHÁC</v>
      </c>
    </row>
    <row r="2857" spans="1:12">
      <c r="A2857" t="s">
        <v>135</v>
      </c>
      <c r="B2857" t="s">
        <v>2656</v>
      </c>
      <c r="C2857" t="s">
        <v>2657</v>
      </c>
      <c r="D2857" t="s">
        <v>2658</v>
      </c>
      <c r="E2857">
        <v>40000</v>
      </c>
      <c r="F2857">
        <v>-1</v>
      </c>
      <c r="G2857">
        <v>2</v>
      </c>
      <c r="H2857">
        <v>3</v>
      </c>
      <c r="J2857" t="s">
        <v>6086</v>
      </c>
      <c r="K2857" t="str">
        <f t="shared" si="270"/>
        <v>178547</v>
      </c>
      <c r="L2857" t="str">
        <f t="shared" si="271"/>
        <v>NGÀNH KHÁC</v>
      </c>
    </row>
    <row r="2858" spans="1:12">
      <c r="A2858" t="s">
        <v>135</v>
      </c>
      <c r="B2858" t="s">
        <v>2656</v>
      </c>
      <c r="C2858" t="s">
        <v>2657</v>
      </c>
      <c r="D2858" t="s">
        <v>2658</v>
      </c>
      <c r="E2858">
        <v>40000</v>
      </c>
      <c r="F2858">
        <v>-1</v>
      </c>
      <c r="G2858">
        <v>0</v>
      </c>
      <c r="H2858">
        <v>1</v>
      </c>
      <c r="J2858" t="s">
        <v>6086</v>
      </c>
      <c r="K2858" t="str">
        <f t="shared" si="270"/>
        <v>178547</v>
      </c>
      <c r="L2858" t="str">
        <f t="shared" si="271"/>
        <v>NGÀNH KHÁC</v>
      </c>
    </row>
    <row r="2859" spans="1:12">
      <c r="A2859" t="s">
        <v>135</v>
      </c>
      <c r="B2859" t="s">
        <v>2656</v>
      </c>
      <c r="C2859" t="s">
        <v>2657</v>
      </c>
      <c r="D2859" t="s">
        <v>2658</v>
      </c>
      <c r="E2859">
        <v>40000</v>
      </c>
      <c r="F2859">
        <v>1</v>
      </c>
      <c r="G2859">
        <v>0</v>
      </c>
      <c r="H2859">
        <v>-1</v>
      </c>
      <c r="J2859" t="s">
        <v>6086</v>
      </c>
      <c r="K2859" t="str">
        <f t="shared" si="270"/>
        <v>178547</v>
      </c>
      <c r="L2859" t="str">
        <f t="shared" si="271"/>
        <v>NGÀNH KHÁC</v>
      </c>
    </row>
    <row r="2860" spans="1:12">
      <c r="A2860" t="s">
        <v>135</v>
      </c>
      <c r="B2860" t="s">
        <v>2656</v>
      </c>
      <c r="C2860" t="s">
        <v>2657</v>
      </c>
      <c r="D2860" t="s">
        <v>2658</v>
      </c>
      <c r="E2860">
        <v>40000</v>
      </c>
      <c r="F2860">
        <v>-1</v>
      </c>
      <c r="G2860">
        <v>0</v>
      </c>
      <c r="H2860">
        <v>1</v>
      </c>
      <c r="J2860" t="s">
        <v>6086</v>
      </c>
      <c r="K2860" t="str">
        <f t="shared" si="270"/>
        <v>178547</v>
      </c>
      <c r="L2860" t="str">
        <f t="shared" si="271"/>
        <v>NGÀNH KHÁC</v>
      </c>
    </row>
    <row r="2861" spans="1:12">
      <c r="A2861" t="s">
        <v>135</v>
      </c>
      <c r="B2861" t="s">
        <v>2645</v>
      </c>
      <c r="C2861" t="s">
        <v>2646</v>
      </c>
      <c r="D2861" t="s">
        <v>2647</v>
      </c>
      <c r="E2861">
        <v>30000</v>
      </c>
      <c r="F2861">
        <v>280</v>
      </c>
      <c r="G2861">
        <v>216</v>
      </c>
      <c r="I2861">
        <v>-64</v>
      </c>
      <c r="J2861" t="s">
        <v>6085</v>
      </c>
      <c r="K2861" t="str">
        <f t="shared" si="270"/>
        <v>178548</v>
      </c>
      <c r="L2861" t="str">
        <f t="shared" si="271"/>
        <v>NGÀNH KHÁC</v>
      </c>
    </row>
    <row r="2862" spans="1:12">
      <c r="A2862" t="s">
        <v>135</v>
      </c>
      <c r="B2862" t="s">
        <v>2645</v>
      </c>
      <c r="C2862" t="s">
        <v>2646</v>
      </c>
      <c r="D2862" t="s">
        <v>2647</v>
      </c>
      <c r="E2862">
        <v>30000</v>
      </c>
      <c r="F2862">
        <v>11</v>
      </c>
      <c r="G2862">
        <v>7</v>
      </c>
      <c r="H2862">
        <v>-4</v>
      </c>
      <c r="J2862" t="s">
        <v>6085</v>
      </c>
      <c r="K2862" t="str">
        <f t="shared" si="270"/>
        <v>178548</v>
      </c>
      <c r="L2862" t="str">
        <f t="shared" si="271"/>
        <v>NGÀNH KHÁC</v>
      </c>
    </row>
    <row r="2863" spans="1:12">
      <c r="A2863" t="s">
        <v>135</v>
      </c>
      <c r="B2863" t="s">
        <v>2645</v>
      </c>
      <c r="C2863" t="s">
        <v>2646</v>
      </c>
      <c r="D2863" t="s">
        <v>2647</v>
      </c>
      <c r="E2863">
        <v>30000</v>
      </c>
      <c r="F2863">
        <v>4</v>
      </c>
      <c r="G2863">
        <v>2</v>
      </c>
      <c r="H2863">
        <v>-2</v>
      </c>
      <c r="J2863" t="s">
        <v>6085</v>
      </c>
      <c r="K2863" t="str">
        <f t="shared" si="270"/>
        <v>178548</v>
      </c>
      <c r="L2863" t="str">
        <f t="shared" si="271"/>
        <v>NGÀNH KHÁC</v>
      </c>
    </row>
    <row r="2864" spans="1:12">
      <c r="A2864" t="s">
        <v>135</v>
      </c>
      <c r="B2864" t="s">
        <v>2645</v>
      </c>
      <c r="C2864" t="s">
        <v>2646</v>
      </c>
      <c r="D2864" t="s">
        <v>2647</v>
      </c>
      <c r="E2864">
        <v>30000</v>
      </c>
      <c r="F2864">
        <v>-5</v>
      </c>
      <c r="G2864">
        <v>0</v>
      </c>
      <c r="H2864">
        <v>5</v>
      </c>
      <c r="J2864" t="s">
        <v>6085</v>
      </c>
      <c r="K2864" t="str">
        <f t="shared" si="270"/>
        <v>178548</v>
      </c>
      <c r="L2864" t="str">
        <f t="shared" si="271"/>
        <v>NGÀNH KHÁC</v>
      </c>
    </row>
    <row r="2865" spans="1:12">
      <c r="A2865" t="s">
        <v>135</v>
      </c>
      <c r="B2865" t="s">
        <v>2645</v>
      </c>
      <c r="C2865" t="s">
        <v>2646</v>
      </c>
      <c r="D2865" t="s">
        <v>2647</v>
      </c>
      <c r="E2865">
        <v>30000</v>
      </c>
      <c r="F2865">
        <v>55</v>
      </c>
      <c r="G2865">
        <v>48</v>
      </c>
      <c r="H2865">
        <v>-7</v>
      </c>
      <c r="J2865" t="s">
        <v>6085</v>
      </c>
      <c r="K2865" t="str">
        <f t="shared" si="270"/>
        <v>178548</v>
      </c>
      <c r="L2865" t="str">
        <f t="shared" si="271"/>
        <v>NGÀNH KHÁC</v>
      </c>
    </row>
    <row r="2866" spans="1:12">
      <c r="A2866" t="s">
        <v>135</v>
      </c>
      <c r="B2866" t="s">
        <v>2705</v>
      </c>
      <c r="C2866" t="s">
        <v>2706</v>
      </c>
      <c r="D2866" t="s">
        <v>2707</v>
      </c>
      <c r="E2866">
        <v>90000</v>
      </c>
      <c r="F2866">
        <v>3</v>
      </c>
      <c r="G2866">
        <v>2</v>
      </c>
      <c r="I2866">
        <v>-1</v>
      </c>
      <c r="J2866" t="s">
        <v>6183</v>
      </c>
      <c r="K2866" t="str">
        <f t="shared" si="270"/>
        <v>178550</v>
      </c>
      <c r="L2866" t="str">
        <f t="shared" si="271"/>
        <v>NGÀNH KHÁC</v>
      </c>
    </row>
    <row r="2867" spans="1:12">
      <c r="A2867" t="s">
        <v>135</v>
      </c>
      <c r="B2867" t="s">
        <v>2705</v>
      </c>
      <c r="C2867" t="s">
        <v>2706</v>
      </c>
      <c r="D2867" t="s">
        <v>2707</v>
      </c>
      <c r="E2867">
        <v>90000</v>
      </c>
      <c r="F2867">
        <v>-1</v>
      </c>
      <c r="G2867">
        <v>0</v>
      </c>
      <c r="H2867">
        <v>1</v>
      </c>
      <c r="J2867" t="s">
        <v>6183</v>
      </c>
      <c r="K2867" t="str">
        <f t="shared" si="270"/>
        <v>178550</v>
      </c>
      <c r="L2867" t="str">
        <f t="shared" si="271"/>
        <v>NGÀNH KHÁC</v>
      </c>
    </row>
    <row r="2868" spans="1:12">
      <c r="A2868" t="s">
        <v>135</v>
      </c>
      <c r="B2868" t="s">
        <v>2705</v>
      </c>
      <c r="C2868" t="s">
        <v>2706</v>
      </c>
      <c r="D2868" t="s">
        <v>2707</v>
      </c>
      <c r="E2868">
        <v>90000</v>
      </c>
      <c r="F2868">
        <v>-1</v>
      </c>
      <c r="G2868">
        <v>0</v>
      </c>
      <c r="H2868">
        <v>1</v>
      </c>
      <c r="J2868" t="s">
        <v>6183</v>
      </c>
      <c r="K2868" t="str">
        <f t="shared" si="270"/>
        <v>178550</v>
      </c>
      <c r="L2868" t="str">
        <f t="shared" si="271"/>
        <v>NGÀNH KHÁC</v>
      </c>
    </row>
    <row r="2869" spans="1:12">
      <c r="A2869" t="s">
        <v>135</v>
      </c>
      <c r="B2869" t="s">
        <v>2705</v>
      </c>
      <c r="C2869" t="s">
        <v>2706</v>
      </c>
      <c r="D2869" t="s">
        <v>2707</v>
      </c>
      <c r="E2869">
        <v>90000</v>
      </c>
      <c r="F2869">
        <v>22</v>
      </c>
      <c r="G2869">
        <v>15</v>
      </c>
      <c r="H2869">
        <v>-7</v>
      </c>
      <c r="J2869" t="s">
        <v>6183</v>
      </c>
      <c r="K2869" t="str">
        <f t="shared" si="270"/>
        <v>178550</v>
      </c>
      <c r="L2869" t="str">
        <f t="shared" si="271"/>
        <v>NGÀNH KHÁC</v>
      </c>
    </row>
    <row r="2870" spans="1:12">
      <c r="A2870" t="s">
        <v>135</v>
      </c>
      <c r="B2870" t="s">
        <v>2705</v>
      </c>
      <c r="C2870" t="s">
        <v>2706</v>
      </c>
      <c r="D2870" t="s">
        <v>2707</v>
      </c>
      <c r="E2870">
        <v>90000</v>
      </c>
      <c r="F2870">
        <v>15</v>
      </c>
      <c r="G2870">
        <v>14</v>
      </c>
      <c r="H2870">
        <v>-1</v>
      </c>
      <c r="J2870" t="s">
        <v>6183</v>
      </c>
      <c r="K2870" t="str">
        <f t="shared" si="270"/>
        <v>178550</v>
      </c>
      <c r="L2870" t="str">
        <f t="shared" si="271"/>
        <v>NGÀNH KHÁC</v>
      </c>
    </row>
    <row r="2871" spans="1:12">
      <c r="A2871" t="s">
        <v>135</v>
      </c>
      <c r="B2871" t="s">
        <v>2705</v>
      </c>
      <c r="C2871" t="s">
        <v>2706</v>
      </c>
      <c r="D2871" t="s">
        <v>2707</v>
      </c>
      <c r="E2871">
        <v>90000</v>
      </c>
      <c r="F2871">
        <v>12</v>
      </c>
      <c r="G2871">
        <v>10</v>
      </c>
      <c r="H2871">
        <v>-2</v>
      </c>
      <c r="J2871" t="s">
        <v>6183</v>
      </c>
      <c r="K2871" t="str">
        <f t="shared" si="270"/>
        <v>178550</v>
      </c>
      <c r="L2871" t="str">
        <f t="shared" si="271"/>
        <v>NGÀNH KHÁC</v>
      </c>
    </row>
    <row r="2872" spans="1:12">
      <c r="A2872" t="s">
        <v>135</v>
      </c>
      <c r="B2872" t="s">
        <v>2705</v>
      </c>
      <c r="C2872" t="s">
        <v>2706</v>
      </c>
      <c r="D2872" t="s">
        <v>2707</v>
      </c>
      <c r="E2872">
        <v>90000</v>
      </c>
      <c r="F2872">
        <v>-9</v>
      </c>
      <c r="G2872">
        <v>0</v>
      </c>
      <c r="H2872">
        <v>9</v>
      </c>
      <c r="J2872" t="s">
        <v>6183</v>
      </c>
      <c r="K2872" t="str">
        <f t="shared" si="270"/>
        <v>178550</v>
      </c>
      <c r="L2872" t="str">
        <f t="shared" si="271"/>
        <v>NGÀNH KHÁC</v>
      </c>
    </row>
    <row r="2873" spans="1:12">
      <c r="A2873" t="s">
        <v>135</v>
      </c>
      <c r="B2873" t="s">
        <v>2705</v>
      </c>
      <c r="C2873" t="s">
        <v>2706</v>
      </c>
      <c r="D2873" t="s">
        <v>2707</v>
      </c>
      <c r="E2873">
        <v>90000</v>
      </c>
      <c r="F2873">
        <v>9</v>
      </c>
      <c r="G2873">
        <v>8</v>
      </c>
      <c r="H2873">
        <v>-1</v>
      </c>
      <c r="J2873" t="s">
        <v>6183</v>
      </c>
      <c r="K2873" t="str">
        <f t="shared" si="270"/>
        <v>178550</v>
      </c>
      <c r="L2873" t="str">
        <f t="shared" si="271"/>
        <v>NGÀNH KHÁC</v>
      </c>
    </row>
    <row r="2874" spans="1:12">
      <c r="A2874" t="s">
        <v>135</v>
      </c>
      <c r="B2874" t="s">
        <v>2705</v>
      </c>
      <c r="C2874" t="s">
        <v>2706</v>
      </c>
      <c r="D2874" t="s">
        <v>2707</v>
      </c>
      <c r="E2874">
        <v>90000</v>
      </c>
      <c r="F2874">
        <v>2</v>
      </c>
      <c r="G2874">
        <v>0</v>
      </c>
      <c r="H2874">
        <v>-2</v>
      </c>
      <c r="J2874" t="s">
        <v>6183</v>
      </c>
      <c r="K2874" t="str">
        <f t="shared" si="270"/>
        <v>178550</v>
      </c>
      <c r="L2874" t="str">
        <f t="shared" si="271"/>
        <v>NGÀNH KHÁC</v>
      </c>
    </row>
    <row r="2875" spans="1:12">
      <c r="A2875" t="s">
        <v>135</v>
      </c>
      <c r="B2875" t="s">
        <v>2705</v>
      </c>
      <c r="C2875" t="s">
        <v>2706</v>
      </c>
      <c r="D2875" t="s">
        <v>2707</v>
      </c>
      <c r="E2875">
        <v>90000</v>
      </c>
      <c r="F2875">
        <v>-5</v>
      </c>
      <c r="G2875">
        <v>0</v>
      </c>
      <c r="H2875">
        <v>5</v>
      </c>
      <c r="J2875" t="s">
        <v>6183</v>
      </c>
      <c r="K2875" t="str">
        <f t="shared" si="270"/>
        <v>178550</v>
      </c>
      <c r="L2875" t="str">
        <f t="shared" si="271"/>
        <v>NGÀNH KHÁC</v>
      </c>
    </row>
    <row r="2876" spans="1:12">
      <c r="A2876" t="s">
        <v>135</v>
      </c>
      <c r="B2876" t="s">
        <v>2729</v>
      </c>
      <c r="C2876" t="s">
        <v>2730</v>
      </c>
      <c r="D2876" t="s">
        <v>2728</v>
      </c>
      <c r="E2876">
        <v>109000</v>
      </c>
      <c r="F2876">
        <v>2</v>
      </c>
      <c r="G2876">
        <v>0</v>
      </c>
      <c r="I2876">
        <v>-2</v>
      </c>
      <c r="J2876" t="s">
        <v>6146</v>
      </c>
      <c r="K2876" t="str">
        <f t="shared" si="270"/>
        <v>178551</v>
      </c>
      <c r="L2876" t="str">
        <f t="shared" si="271"/>
        <v>NGÀNH KHÁC</v>
      </c>
    </row>
    <row r="2877" spans="1:12">
      <c r="A2877" t="s">
        <v>135</v>
      </c>
      <c r="B2877" t="s">
        <v>2729</v>
      </c>
      <c r="C2877" t="s">
        <v>2730</v>
      </c>
      <c r="D2877" t="s">
        <v>2728</v>
      </c>
      <c r="E2877">
        <v>109000</v>
      </c>
      <c r="F2877">
        <v>84</v>
      </c>
      <c r="G2877">
        <v>83</v>
      </c>
      <c r="H2877">
        <v>-1</v>
      </c>
      <c r="J2877" t="s">
        <v>6146</v>
      </c>
      <c r="K2877" t="str">
        <f t="shared" si="270"/>
        <v>178551</v>
      </c>
      <c r="L2877" t="str">
        <f t="shared" si="271"/>
        <v>NGÀNH KHÁC</v>
      </c>
    </row>
    <row r="2878" spans="1:12">
      <c r="A2878" t="s">
        <v>135</v>
      </c>
      <c r="B2878" t="s">
        <v>2729</v>
      </c>
      <c r="C2878" t="s">
        <v>2730</v>
      </c>
      <c r="D2878" t="s">
        <v>2728</v>
      </c>
      <c r="E2878">
        <v>109000</v>
      </c>
      <c r="F2878">
        <v>3</v>
      </c>
      <c r="G2878">
        <v>2</v>
      </c>
      <c r="H2878">
        <v>-1</v>
      </c>
      <c r="J2878" t="s">
        <v>6146</v>
      </c>
      <c r="K2878" t="str">
        <f t="shared" si="270"/>
        <v>178551</v>
      </c>
      <c r="L2878" t="str">
        <f t="shared" si="271"/>
        <v>NGÀNH KHÁC</v>
      </c>
    </row>
    <row r="2879" spans="1:12">
      <c r="A2879" t="s">
        <v>135</v>
      </c>
      <c r="B2879" t="s">
        <v>2700</v>
      </c>
      <c r="C2879" t="s">
        <v>2701</v>
      </c>
      <c r="D2879" t="s">
        <v>2702</v>
      </c>
      <c r="E2879">
        <v>85000</v>
      </c>
      <c r="F2879">
        <v>7</v>
      </c>
      <c r="G2879">
        <v>8</v>
      </c>
      <c r="I2879">
        <v>1</v>
      </c>
      <c r="J2879" t="s">
        <v>6226</v>
      </c>
      <c r="K2879" t="str">
        <f t="shared" si="270"/>
        <v>178552</v>
      </c>
      <c r="L2879" t="str">
        <f t="shared" si="271"/>
        <v>NGÀNH KHÁC</v>
      </c>
    </row>
    <row r="2880" spans="1:12">
      <c r="A2880" t="s">
        <v>135</v>
      </c>
      <c r="B2880" t="s">
        <v>2700</v>
      </c>
      <c r="C2880" t="s">
        <v>2701</v>
      </c>
      <c r="D2880" t="s">
        <v>2702</v>
      </c>
      <c r="E2880">
        <v>85000</v>
      </c>
      <c r="F2880">
        <v>70</v>
      </c>
      <c r="G2880">
        <v>69</v>
      </c>
      <c r="H2880">
        <v>-1</v>
      </c>
      <c r="J2880" t="s">
        <v>6226</v>
      </c>
      <c r="K2880" t="str">
        <f t="shared" si="270"/>
        <v>178552</v>
      </c>
      <c r="L2880" t="str">
        <f t="shared" si="271"/>
        <v>NGÀNH KHÁC</v>
      </c>
    </row>
    <row r="2881" spans="1:12">
      <c r="A2881" t="s">
        <v>135</v>
      </c>
      <c r="B2881" t="s">
        <v>2700</v>
      </c>
      <c r="C2881" t="s">
        <v>2701</v>
      </c>
      <c r="D2881" t="s">
        <v>2702</v>
      </c>
      <c r="E2881">
        <v>85000</v>
      </c>
      <c r="F2881">
        <v>71</v>
      </c>
      <c r="G2881">
        <v>70</v>
      </c>
      <c r="H2881">
        <v>-1</v>
      </c>
      <c r="J2881" t="s">
        <v>6226</v>
      </c>
      <c r="K2881" t="str">
        <f t="shared" si="270"/>
        <v>178552</v>
      </c>
      <c r="L2881" t="str">
        <f t="shared" si="271"/>
        <v>NGÀNH KHÁC</v>
      </c>
    </row>
    <row r="2882" spans="1:12">
      <c r="A2882" t="s">
        <v>135</v>
      </c>
      <c r="B2882" t="s">
        <v>2700</v>
      </c>
      <c r="C2882" t="s">
        <v>2701</v>
      </c>
      <c r="D2882" t="s">
        <v>2702</v>
      </c>
      <c r="E2882">
        <v>85000</v>
      </c>
      <c r="F2882">
        <v>12</v>
      </c>
      <c r="G2882">
        <v>11</v>
      </c>
      <c r="H2882">
        <v>-1</v>
      </c>
      <c r="J2882" t="s">
        <v>6226</v>
      </c>
      <c r="K2882" t="str">
        <f t="shared" si="270"/>
        <v>178552</v>
      </c>
      <c r="L2882" t="str">
        <f t="shared" si="271"/>
        <v>NGÀNH KHÁC</v>
      </c>
    </row>
    <row r="2883" spans="1:12">
      <c r="A2883" t="s">
        <v>135</v>
      </c>
      <c r="B2883" t="s">
        <v>2700</v>
      </c>
      <c r="C2883" t="s">
        <v>2701</v>
      </c>
      <c r="D2883" t="s">
        <v>2702</v>
      </c>
      <c r="E2883">
        <v>85000</v>
      </c>
      <c r="F2883">
        <v>-3</v>
      </c>
      <c r="G2883">
        <v>0</v>
      </c>
      <c r="H2883">
        <v>3</v>
      </c>
      <c r="J2883" t="s">
        <v>6226</v>
      </c>
      <c r="K2883" t="str">
        <f t="shared" si="270"/>
        <v>178552</v>
      </c>
      <c r="L2883" t="str">
        <f t="shared" si="271"/>
        <v>NGÀNH KHÁC</v>
      </c>
    </row>
    <row r="2884" spans="1:12">
      <c r="A2884" t="s">
        <v>135</v>
      </c>
      <c r="B2884" t="s">
        <v>2700</v>
      </c>
      <c r="C2884" t="s">
        <v>2701</v>
      </c>
      <c r="D2884" t="s">
        <v>2702</v>
      </c>
      <c r="E2884">
        <v>85000</v>
      </c>
      <c r="F2884">
        <v>-2</v>
      </c>
      <c r="G2884">
        <v>0</v>
      </c>
      <c r="H2884">
        <v>2</v>
      </c>
      <c r="J2884" t="s">
        <v>6226</v>
      </c>
      <c r="K2884" t="str">
        <f t="shared" si="270"/>
        <v>178552</v>
      </c>
      <c r="L2884" t="str">
        <f t="shared" si="271"/>
        <v>NGÀNH KHÁC</v>
      </c>
    </row>
    <row r="2885" spans="1:12">
      <c r="A2885" t="s">
        <v>135</v>
      </c>
      <c r="B2885" t="s">
        <v>2739</v>
      </c>
      <c r="C2885" t="s">
        <v>2740</v>
      </c>
      <c r="D2885" t="s">
        <v>2741</v>
      </c>
      <c r="E2885">
        <v>129000</v>
      </c>
      <c r="F2885">
        <v>8</v>
      </c>
      <c r="G2885">
        <v>2</v>
      </c>
      <c r="I2885">
        <v>-6</v>
      </c>
      <c r="J2885" t="s">
        <v>6125</v>
      </c>
      <c r="K2885" t="str">
        <f t="shared" si="270"/>
        <v>178553</v>
      </c>
      <c r="L2885" t="str">
        <f t="shared" si="271"/>
        <v>NGÀNH KHÁC</v>
      </c>
    </row>
    <row r="2886" spans="1:12">
      <c r="A2886" t="s">
        <v>135</v>
      </c>
      <c r="B2886" t="s">
        <v>2739</v>
      </c>
      <c r="C2886" t="s">
        <v>2740</v>
      </c>
      <c r="D2886" t="s">
        <v>2741</v>
      </c>
      <c r="E2886">
        <v>129000</v>
      </c>
      <c r="F2886">
        <v>6</v>
      </c>
      <c r="G2886">
        <v>4</v>
      </c>
      <c r="H2886">
        <v>-2</v>
      </c>
      <c r="J2886" t="s">
        <v>6125</v>
      </c>
      <c r="K2886" t="str">
        <f t="shared" si="270"/>
        <v>178553</v>
      </c>
      <c r="L2886" t="str">
        <f t="shared" si="271"/>
        <v>NGÀNH KHÁC</v>
      </c>
    </row>
    <row r="2887" spans="1:12">
      <c r="A2887" t="s">
        <v>135</v>
      </c>
      <c r="B2887" t="s">
        <v>2739</v>
      </c>
      <c r="C2887" t="s">
        <v>2740</v>
      </c>
      <c r="D2887" t="s">
        <v>2741</v>
      </c>
      <c r="E2887">
        <v>129000</v>
      </c>
      <c r="F2887">
        <v>9</v>
      </c>
      <c r="G2887">
        <v>8</v>
      </c>
      <c r="H2887">
        <v>-1</v>
      </c>
      <c r="J2887" t="s">
        <v>6125</v>
      </c>
      <c r="K2887" t="str">
        <f t="shared" si="270"/>
        <v>178553</v>
      </c>
      <c r="L2887" t="str">
        <f t="shared" si="271"/>
        <v>NGÀNH KHÁC</v>
      </c>
    </row>
    <row r="2888" spans="1:12">
      <c r="A2888" t="s">
        <v>135</v>
      </c>
      <c r="B2888" t="s">
        <v>2751</v>
      </c>
      <c r="C2888" t="s">
        <v>2752</v>
      </c>
      <c r="D2888" t="s">
        <v>2753</v>
      </c>
      <c r="E2888">
        <v>169000</v>
      </c>
      <c r="F2888">
        <v>0</v>
      </c>
      <c r="G2888">
        <v>1</v>
      </c>
      <c r="I2888">
        <v>1</v>
      </c>
      <c r="J2888" t="s">
        <v>6227</v>
      </c>
      <c r="K2888" t="str">
        <f t="shared" si="270"/>
        <v>178554</v>
      </c>
      <c r="L2888" t="str">
        <f t="shared" si="271"/>
        <v>NGÀNH KHÁC</v>
      </c>
    </row>
    <row r="2889" spans="1:12">
      <c r="A2889" t="s">
        <v>135</v>
      </c>
      <c r="B2889" t="s">
        <v>2751</v>
      </c>
      <c r="C2889" t="s">
        <v>2752</v>
      </c>
      <c r="D2889" t="s">
        <v>2753</v>
      </c>
      <c r="E2889">
        <v>169000</v>
      </c>
      <c r="F2889">
        <v>2</v>
      </c>
      <c r="G2889">
        <v>1</v>
      </c>
      <c r="H2889">
        <v>-1</v>
      </c>
      <c r="J2889" t="s">
        <v>6227</v>
      </c>
      <c r="K2889" t="str">
        <f t="shared" si="270"/>
        <v>178554</v>
      </c>
      <c r="L2889" t="str">
        <f t="shared" si="271"/>
        <v>NGÀNH KHÁC</v>
      </c>
    </row>
    <row r="2890" spans="1:12">
      <c r="A2890" t="s">
        <v>135</v>
      </c>
      <c r="B2890" t="s">
        <v>2751</v>
      </c>
      <c r="C2890" t="s">
        <v>2752</v>
      </c>
      <c r="D2890" t="s">
        <v>2753</v>
      </c>
      <c r="E2890">
        <v>169000</v>
      </c>
      <c r="F2890">
        <v>1</v>
      </c>
      <c r="G2890">
        <v>0</v>
      </c>
      <c r="H2890">
        <v>-1</v>
      </c>
      <c r="J2890" t="s">
        <v>6227</v>
      </c>
      <c r="K2890" t="str">
        <f t="shared" si="270"/>
        <v>178554</v>
      </c>
      <c r="L2890" t="str">
        <f t="shared" si="271"/>
        <v>NGÀNH KHÁC</v>
      </c>
    </row>
    <row r="2891" spans="1:12">
      <c r="A2891" t="s">
        <v>135</v>
      </c>
      <c r="B2891" t="s">
        <v>2751</v>
      </c>
      <c r="C2891" t="s">
        <v>2752</v>
      </c>
      <c r="D2891" t="s">
        <v>2753</v>
      </c>
      <c r="E2891">
        <v>169000</v>
      </c>
      <c r="F2891">
        <v>7</v>
      </c>
      <c r="G2891">
        <v>6</v>
      </c>
      <c r="H2891">
        <v>-1</v>
      </c>
      <c r="J2891" t="s">
        <v>6227</v>
      </c>
      <c r="K2891" t="str">
        <f t="shared" si="270"/>
        <v>178554</v>
      </c>
      <c r="L2891" t="str">
        <f t="shared" si="271"/>
        <v>NGÀNH KHÁC</v>
      </c>
    </row>
    <row r="2892" spans="1:12">
      <c r="A2892" t="s">
        <v>135</v>
      </c>
      <c r="B2892" t="s">
        <v>2751</v>
      </c>
      <c r="C2892" t="s">
        <v>2752</v>
      </c>
      <c r="D2892" t="s">
        <v>2753</v>
      </c>
      <c r="E2892">
        <v>169000</v>
      </c>
      <c r="F2892">
        <v>-3</v>
      </c>
      <c r="G2892">
        <v>0</v>
      </c>
      <c r="H2892">
        <v>3</v>
      </c>
      <c r="J2892" t="s">
        <v>6227</v>
      </c>
      <c r="K2892" t="str">
        <f t="shared" si="270"/>
        <v>178554</v>
      </c>
      <c r="L2892" t="str">
        <f t="shared" si="271"/>
        <v>NGÀNH KHÁC</v>
      </c>
    </row>
    <row r="2893" spans="1:12">
      <c r="A2893" t="s">
        <v>135</v>
      </c>
      <c r="B2893" t="s">
        <v>2751</v>
      </c>
      <c r="C2893" t="s">
        <v>2752</v>
      </c>
      <c r="D2893" t="s">
        <v>2753</v>
      </c>
      <c r="E2893">
        <v>169000</v>
      </c>
      <c r="F2893">
        <v>3</v>
      </c>
      <c r="G2893">
        <v>1</v>
      </c>
      <c r="H2893">
        <v>-2</v>
      </c>
      <c r="J2893" t="s">
        <v>6227</v>
      </c>
      <c r="K2893" t="str">
        <f t="shared" si="270"/>
        <v>178554</v>
      </c>
      <c r="L2893" t="str">
        <f t="shared" si="271"/>
        <v>NGÀNH KHÁC</v>
      </c>
    </row>
    <row r="2894" spans="1:12">
      <c r="A2894" t="s">
        <v>135</v>
      </c>
      <c r="B2894" t="s">
        <v>2751</v>
      </c>
      <c r="C2894" t="s">
        <v>2752</v>
      </c>
      <c r="D2894" t="s">
        <v>2753</v>
      </c>
      <c r="E2894">
        <v>169000</v>
      </c>
      <c r="F2894">
        <v>1</v>
      </c>
      <c r="G2894">
        <v>0</v>
      </c>
      <c r="H2894">
        <v>-1</v>
      </c>
      <c r="J2894" t="s">
        <v>6227</v>
      </c>
      <c r="K2894" t="str">
        <f t="shared" si="270"/>
        <v>178554</v>
      </c>
      <c r="L2894" t="str">
        <f t="shared" si="271"/>
        <v>NGÀNH KHÁC</v>
      </c>
    </row>
    <row r="2895" spans="1:12">
      <c r="A2895" t="s">
        <v>135</v>
      </c>
      <c r="B2895" t="s">
        <v>2754</v>
      </c>
      <c r="C2895" t="s">
        <v>2755</v>
      </c>
      <c r="D2895" t="s">
        <v>2756</v>
      </c>
      <c r="E2895">
        <v>189000</v>
      </c>
      <c r="F2895">
        <v>4.0049999999999999</v>
      </c>
      <c r="G2895">
        <v>4</v>
      </c>
      <c r="I2895">
        <v>-4.9999999999998934E-3</v>
      </c>
      <c r="J2895" t="s">
        <v>6195</v>
      </c>
      <c r="K2895" t="str">
        <f t="shared" si="270"/>
        <v>178555</v>
      </c>
      <c r="L2895" t="str">
        <f t="shared" si="271"/>
        <v>NGÀNH KHÁC</v>
      </c>
    </row>
    <row r="2896" spans="1:12">
      <c r="A2896" t="s">
        <v>135</v>
      </c>
      <c r="B2896" t="s">
        <v>2754</v>
      </c>
      <c r="C2896" t="s">
        <v>2755</v>
      </c>
      <c r="D2896" t="s">
        <v>2756</v>
      </c>
      <c r="E2896">
        <v>189000</v>
      </c>
      <c r="F2896">
        <v>1.01</v>
      </c>
      <c r="G2896">
        <v>0.01</v>
      </c>
      <c r="H2896">
        <v>-1</v>
      </c>
      <c r="J2896" t="s">
        <v>6195</v>
      </c>
      <c r="K2896" t="str">
        <f t="shared" si="270"/>
        <v>178555</v>
      </c>
      <c r="L2896" t="str">
        <f t="shared" si="271"/>
        <v>NGÀNH KHÁC</v>
      </c>
    </row>
    <row r="2897" spans="1:12">
      <c r="A2897" t="s">
        <v>135</v>
      </c>
      <c r="B2897" t="s">
        <v>2754</v>
      </c>
      <c r="C2897" t="s">
        <v>2755</v>
      </c>
      <c r="D2897" t="s">
        <v>2756</v>
      </c>
      <c r="E2897">
        <v>189000</v>
      </c>
      <c r="F2897">
        <v>-1</v>
      </c>
      <c r="G2897">
        <v>0</v>
      </c>
      <c r="H2897">
        <v>1</v>
      </c>
      <c r="J2897" t="s">
        <v>6195</v>
      </c>
      <c r="K2897" t="str">
        <f t="shared" si="270"/>
        <v>178555</v>
      </c>
      <c r="L2897" t="str">
        <f t="shared" si="271"/>
        <v>NGÀNH KHÁC</v>
      </c>
    </row>
    <row r="2898" spans="1:12">
      <c r="A2898" t="s">
        <v>135</v>
      </c>
      <c r="B2898" t="s">
        <v>2721</v>
      </c>
      <c r="C2898" t="s">
        <v>2722</v>
      </c>
      <c r="D2898" t="s">
        <v>2720</v>
      </c>
      <c r="E2898">
        <v>99000</v>
      </c>
      <c r="F2898">
        <v>1</v>
      </c>
      <c r="G2898">
        <v>0</v>
      </c>
      <c r="I2898">
        <v>-1</v>
      </c>
      <c r="J2898" t="s">
        <v>6124</v>
      </c>
      <c r="K2898" t="str">
        <f t="shared" si="270"/>
        <v>178557</v>
      </c>
      <c r="L2898" t="str">
        <f t="shared" si="271"/>
        <v>NGÀNH KHÁC</v>
      </c>
    </row>
    <row r="2899" spans="1:12">
      <c r="A2899" t="s">
        <v>135</v>
      </c>
      <c r="B2899" t="s">
        <v>2721</v>
      </c>
      <c r="C2899" t="s">
        <v>2722</v>
      </c>
      <c r="D2899" t="s">
        <v>2720</v>
      </c>
      <c r="E2899">
        <v>99000</v>
      </c>
      <c r="F2899">
        <v>27</v>
      </c>
      <c r="G2899">
        <v>26</v>
      </c>
      <c r="H2899">
        <v>-1</v>
      </c>
      <c r="J2899" t="s">
        <v>6124</v>
      </c>
      <c r="K2899" t="str">
        <f t="shared" si="270"/>
        <v>178557</v>
      </c>
      <c r="L2899" t="str">
        <f t="shared" si="271"/>
        <v>NGÀNH KHÁC</v>
      </c>
    </row>
    <row r="2900" spans="1:12">
      <c r="A2900" t="s">
        <v>135</v>
      </c>
      <c r="B2900" t="s">
        <v>2721</v>
      </c>
      <c r="C2900" t="s">
        <v>2722</v>
      </c>
      <c r="D2900" t="s">
        <v>2720</v>
      </c>
      <c r="E2900">
        <v>99000</v>
      </c>
      <c r="F2900">
        <v>26</v>
      </c>
      <c r="G2900">
        <v>25</v>
      </c>
      <c r="H2900">
        <v>-1</v>
      </c>
      <c r="J2900" t="s">
        <v>6124</v>
      </c>
      <c r="K2900" t="str">
        <f t="shared" si="270"/>
        <v>178557</v>
      </c>
      <c r="L2900" t="str">
        <f t="shared" si="271"/>
        <v>NGÀNH KHÁC</v>
      </c>
    </row>
    <row r="2901" spans="1:12">
      <c r="A2901" t="s">
        <v>135</v>
      </c>
      <c r="B2901" t="s">
        <v>2721</v>
      </c>
      <c r="C2901" t="s">
        <v>2722</v>
      </c>
      <c r="D2901" t="s">
        <v>2720</v>
      </c>
      <c r="E2901">
        <v>99000</v>
      </c>
      <c r="F2901">
        <v>-3</v>
      </c>
      <c r="G2901">
        <v>0</v>
      </c>
      <c r="H2901">
        <v>3</v>
      </c>
      <c r="J2901" t="s">
        <v>6124</v>
      </c>
      <c r="K2901" t="str">
        <f t="shared" si="270"/>
        <v>178557</v>
      </c>
      <c r="L2901" t="str">
        <f t="shared" si="271"/>
        <v>NGÀNH KHÁC</v>
      </c>
    </row>
    <row r="2902" spans="1:12">
      <c r="A2902" t="s">
        <v>135</v>
      </c>
      <c r="B2902" t="s">
        <v>2721</v>
      </c>
      <c r="C2902" t="s">
        <v>2722</v>
      </c>
      <c r="D2902" t="s">
        <v>2720</v>
      </c>
      <c r="E2902">
        <v>99000</v>
      </c>
      <c r="F2902">
        <v>-1</v>
      </c>
      <c r="G2902">
        <v>0</v>
      </c>
      <c r="H2902">
        <v>1</v>
      </c>
      <c r="J2902" t="s">
        <v>6124</v>
      </c>
      <c r="K2902" t="str">
        <f t="shared" si="270"/>
        <v>178557</v>
      </c>
      <c r="L2902" t="str">
        <f t="shared" si="271"/>
        <v>NGÀNH KHÁC</v>
      </c>
    </row>
    <row r="2903" spans="1:12">
      <c r="A2903" t="s">
        <v>135</v>
      </c>
      <c r="B2903" t="s">
        <v>2626</v>
      </c>
      <c r="C2903" t="s">
        <v>2627</v>
      </c>
      <c r="D2903" t="s">
        <v>2628</v>
      </c>
      <c r="E2903">
        <v>15000</v>
      </c>
      <c r="F2903">
        <v>38</v>
      </c>
      <c r="G2903">
        <v>34</v>
      </c>
      <c r="I2903">
        <v>-4</v>
      </c>
      <c r="J2903" t="s">
        <v>6132</v>
      </c>
      <c r="K2903" t="str">
        <f t="shared" si="270"/>
        <v>178562</v>
      </c>
      <c r="L2903" t="str">
        <f t="shared" si="271"/>
        <v>NGÀNH KHÁC</v>
      </c>
    </row>
    <row r="2904" spans="1:12">
      <c r="A2904" t="s">
        <v>135</v>
      </c>
      <c r="B2904" t="s">
        <v>2626</v>
      </c>
      <c r="C2904" t="s">
        <v>2627</v>
      </c>
      <c r="D2904" t="s">
        <v>2628</v>
      </c>
      <c r="E2904">
        <v>15000</v>
      </c>
      <c r="F2904">
        <v>1</v>
      </c>
      <c r="G2904">
        <v>0</v>
      </c>
      <c r="H2904">
        <v>-1</v>
      </c>
      <c r="J2904" t="s">
        <v>6132</v>
      </c>
      <c r="K2904" t="str">
        <f t="shared" si="270"/>
        <v>178562</v>
      </c>
      <c r="L2904" t="str">
        <f t="shared" si="271"/>
        <v>NGÀNH KHÁC</v>
      </c>
    </row>
    <row r="2905" spans="1:12">
      <c r="A2905" t="s">
        <v>135</v>
      </c>
      <c r="B2905" t="s">
        <v>2734</v>
      </c>
      <c r="C2905" t="s">
        <v>2735</v>
      </c>
      <c r="D2905" t="s">
        <v>2736</v>
      </c>
      <c r="E2905">
        <v>125000</v>
      </c>
      <c r="F2905">
        <v>19</v>
      </c>
      <c r="G2905">
        <v>18</v>
      </c>
      <c r="I2905">
        <v>-1</v>
      </c>
      <c r="J2905" t="s">
        <v>6184</v>
      </c>
      <c r="K2905" t="str">
        <f t="shared" si="270"/>
        <v>178563</v>
      </c>
      <c r="L2905" t="str">
        <f t="shared" si="271"/>
        <v>NGÀNH KHÁC</v>
      </c>
    </row>
    <row r="2906" spans="1:12">
      <c r="A2906" t="s">
        <v>135</v>
      </c>
      <c r="B2906" t="s">
        <v>2734</v>
      </c>
      <c r="C2906" t="s">
        <v>2735</v>
      </c>
      <c r="D2906" t="s">
        <v>2736</v>
      </c>
      <c r="E2906">
        <v>125000</v>
      </c>
      <c r="F2906">
        <v>12</v>
      </c>
      <c r="G2906">
        <v>11</v>
      </c>
      <c r="H2906">
        <v>-1</v>
      </c>
      <c r="J2906" t="s">
        <v>6184</v>
      </c>
      <c r="K2906" t="str">
        <f t="shared" si="270"/>
        <v>178563</v>
      </c>
      <c r="L2906" t="str">
        <f t="shared" si="271"/>
        <v>NGÀNH KHÁC</v>
      </c>
    </row>
    <row r="2907" spans="1:12">
      <c r="A2907" t="s">
        <v>135</v>
      </c>
      <c r="B2907" t="s">
        <v>2734</v>
      </c>
      <c r="C2907" t="s">
        <v>2735</v>
      </c>
      <c r="D2907" t="s">
        <v>2736</v>
      </c>
      <c r="E2907">
        <v>125000</v>
      </c>
      <c r="F2907">
        <v>11</v>
      </c>
      <c r="G2907">
        <v>10</v>
      </c>
      <c r="H2907">
        <v>-1</v>
      </c>
      <c r="J2907" t="s">
        <v>6184</v>
      </c>
      <c r="K2907" t="str">
        <f t="shared" si="270"/>
        <v>178563</v>
      </c>
      <c r="L2907" t="str">
        <f t="shared" si="271"/>
        <v>NGÀNH KHÁC</v>
      </c>
    </row>
    <row r="2908" spans="1:12">
      <c r="A2908" t="s">
        <v>135</v>
      </c>
      <c r="B2908" t="s">
        <v>2734</v>
      </c>
      <c r="C2908" t="s">
        <v>2735</v>
      </c>
      <c r="D2908" t="s">
        <v>2736</v>
      </c>
      <c r="E2908">
        <v>125000</v>
      </c>
      <c r="F2908">
        <v>48</v>
      </c>
      <c r="G2908">
        <v>47</v>
      </c>
      <c r="H2908">
        <v>-1</v>
      </c>
      <c r="J2908" t="s">
        <v>6184</v>
      </c>
      <c r="K2908" t="str">
        <f t="shared" si="270"/>
        <v>178563</v>
      </c>
      <c r="L2908" t="str">
        <f t="shared" si="271"/>
        <v>NGÀNH KHÁC</v>
      </c>
    </row>
    <row r="2909" spans="1:12">
      <c r="A2909" t="s">
        <v>135</v>
      </c>
      <c r="B2909" t="s">
        <v>2734</v>
      </c>
      <c r="C2909" t="s">
        <v>2735</v>
      </c>
      <c r="D2909" t="s">
        <v>2736</v>
      </c>
      <c r="E2909">
        <v>125000</v>
      </c>
      <c r="F2909">
        <v>6</v>
      </c>
      <c r="G2909">
        <v>0</v>
      </c>
      <c r="H2909">
        <v>-6</v>
      </c>
      <c r="J2909" t="s">
        <v>6184</v>
      </c>
      <c r="K2909" t="str">
        <f t="shared" si="270"/>
        <v>178563</v>
      </c>
      <c r="L2909" t="str">
        <f t="shared" si="271"/>
        <v>NGÀNH KHÁC</v>
      </c>
    </row>
    <row r="2910" spans="1:12">
      <c r="A2910" t="s">
        <v>135</v>
      </c>
      <c r="B2910" t="s">
        <v>2632</v>
      </c>
      <c r="C2910" t="s">
        <v>2633</v>
      </c>
      <c r="D2910" t="s">
        <v>2634</v>
      </c>
      <c r="E2910">
        <v>20000</v>
      </c>
      <c r="F2910">
        <v>43</v>
      </c>
      <c r="G2910">
        <v>13</v>
      </c>
      <c r="I2910">
        <v>-30</v>
      </c>
      <c r="J2910" t="s">
        <v>6087</v>
      </c>
      <c r="K2910" t="str">
        <f t="shared" si="270"/>
        <v>178564</v>
      </c>
      <c r="L2910" t="str">
        <f t="shared" si="271"/>
        <v>NGÀNH KHÁC</v>
      </c>
    </row>
    <row r="2911" spans="1:12">
      <c r="A2911" t="s">
        <v>135</v>
      </c>
      <c r="B2911" t="s">
        <v>2632</v>
      </c>
      <c r="C2911" t="s">
        <v>2633</v>
      </c>
      <c r="D2911" t="s">
        <v>2634</v>
      </c>
      <c r="E2911">
        <v>20000</v>
      </c>
      <c r="F2911">
        <v>180</v>
      </c>
      <c r="G2911">
        <v>179</v>
      </c>
      <c r="H2911">
        <v>-1</v>
      </c>
      <c r="J2911" t="s">
        <v>6087</v>
      </c>
      <c r="K2911" t="str">
        <f t="shared" si="270"/>
        <v>178564</v>
      </c>
      <c r="L2911" t="str">
        <f t="shared" si="271"/>
        <v>NGÀNH KHÁC</v>
      </c>
    </row>
    <row r="2912" spans="1:12">
      <c r="A2912" t="s">
        <v>135</v>
      </c>
      <c r="B2912" t="s">
        <v>2632</v>
      </c>
      <c r="C2912" t="s">
        <v>2633</v>
      </c>
      <c r="D2912" t="s">
        <v>2634</v>
      </c>
      <c r="E2912">
        <v>20000</v>
      </c>
      <c r="F2912">
        <v>10</v>
      </c>
      <c r="G2912">
        <v>8</v>
      </c>
      <c r="H2912">
        <v>-2</v>
      </c>
      <c r="J2912" t="s">
        <v>6087</v>
      </c>
      <c r="K2912" t="str">
        <f t="shared" si="270"/>
        <v>178564</v>
      </c>
      <c r="L2912" t="str">
        <f t="shared" si="271"/>
        <v>NGÀNH KHÁC</v>
      </c>
    </row>
    <row r="2913" spans="1:12">
      <c r="A2913" t="s">
        <v>135</v>
      </c>
      <c r="B2913" t="s">
        <v>2648</v>
      </c>
      <c r="C2913" t="s">
        <v>2649</v>
      </c>
      <c r="D2913" t="s">
        <v>2650</v>
      </c>
      <c r="E2913">
        <v>30000</v>
      </c>
      <c r="F2913">
        <v>40</v>
      </c>
      <c r="G2913">
        <v>37</v>
      </c>
      <c r="I2913">
        <v>-3</v>
      </c>
      <c r="J2913" t="s">
        <v>6133</v>
      </c>
      <c r="K2913" t="str">
        <f t="shared" si="270"/>
        <v>178566</v>
      </c>
      <c r="L2913" t="str">
        <f t="shared" si="271"/>
        <v>NGÀNH KHÁC</v>
      </c>
    </row>
    <row r="2914" spans="1:12">
      <c r="A2914" t="s">
        <v>135</v>
      </c>
      <c r="B2914" t="s">
        <v>2648</v>
      </c>
      <c r="C2914" t="s">
        <v>2649</v>
      </c>
      <c r="D2914" t="s">
        <v>2650</v>
      </c>
      <c r="E2914">
        <v>30000</v>
      </c>
      <c r="F2914">
        <v>1</v>
      </c>
      <c r="G2914">
        <v>0</v>
      </c>
      <c r="H2914">
        <v>-1</v>
      </c>
      <c r="J2914" t="s">
        <v>6133</v>
      </c>
      <c r="K2914" t="str">
        <f t="shared" si="270"/>
        <v>178566</v>
      </c>
      <c r="L2914" t="str">
        <f t="shared" si="271"/>
        <v>NGÀNH KHÁC</v>
      </c>
    </row>
    <row r="2915" spans="1:12">
      <c r="A2915" t="s">
        <v>135</v>
      </c>
      <c r="B2915" t="s">
        <v>2648</v>
      </c>
      <c r="C2915" t="s">
        <v>2649</v>
      </c>
      <c r="D2915" t="s">
        <v>2650</v>
      </c>
      <c r="E2915">
        <v>30000</v>
      </c>
      <c r="F2915">
        <v>1</v>
      </c>
      <c r="G2915">
        <v>0</v>
      </c>
      <c r="H2915">
        <v>-1</v>
      </c>
      <c r="J2915" t="s">
        <v>6133</v>
      </c>
      <c r="K2915" t="str">
        <f t="shared" si="270"/>
        <v>178566</v>
      </c>
      <c r="L2915" t="str">
        <f t="shared" si="271"/>
        <v>NGÀNH KHÁC</v>
      </c>
    </row>
    <row r="2916" spans="1:12">
      <c r="A2916" t="s">
        <v>135</v>
      </c>
      <c r="B2916" t="s">
        <v>2653</v>
      </c>
      <c r="C2916" t="s">
        <v>2654</v>
      </c>
      <c r="D2916" t="s">
        <v>2655</v>
      </c>
      <c r="E2916">
        <v>35000</v>
      </c>
      <c r="F2916">
        <v>1</v>
      </c>
      <c r="G2916">
        <v>0</v>
      </c>
      <c r="I2916">
        <v>-1</v>
      </c>
      <c r="J2916" t="s">
        <v>6182</v>
      </c>
      <c r="K2916" t="str">
        <f t="shared" si="270"/>
        <v>178567</v>
      </c>
      <c r="L2916" t="str">
        <f t="shared" si="271"/>
        <v>NGÀNH KHÁC</v>
      </c>
    </row>
    <row r="2917" spans="1:12">
      <c r="A2917" t="s">
        <v>135</v>
      </c>
      <c r="B2917" t="s">
        <v>2653</v>
      </c>
      <c r="C2917" t="s">
        <v>2654</v>
      </c>
      <c r="D2917" t="s">
        <v>2655</v>
      </c>
      <c r="E2917">
        <v>35000</v>
      </c>
      <c r="F2917">
        <v>4</v>
      </c>
      <c r="G2917">
        <v>3</v>
      </c>
      <c r="H2917">
        <v>-1</v>
      </c>
      <c r="J2917" t="s">
        <v>6182</v>
      </c>
      <c r="K2917" t="str">
        <f t="shared" si="270"/>
        <v>178567</v>
      </c>
      <c r="L2917" t="str">
        <f t="shared" si="271"/>
        <v>NGÀNH KHÁC</v>
      </c>
    </row>
    <row r="2918" spans="1:12">
      <c r="A2918" t="s">
        <v>135</v>
      </c>
      <c r="B2918" t="s">
        <v>2653</v>
      </c>
      <c r="C2918" t="s">
        <v>2654</v>
      </c>
      <c r="D2918" t="s">
        <v>2655</v>
      </c>
      <c r="E2918">
        <v>35000</v>
      </c>
      <c r="F2918">
        <v>48</v>
      </c>
      <c r="G2918">
        <v>46</v>
      </c>
      <c r="H2918">
        <v>-2</v>
      </c>
      <c r="J2918" t="s">
        <v>6182</v>
      </c>
      <c r="K2918" t="str">
        <f t="shared" ref="K2918:K2981" si="272">B2918</f>
        <v>178567</v>
      </c>
      <c r="L2918" t="str">
        <f t="shared" ref="L2918:L2981" si="273">A2918</f>
        <v>NGÀNH KHÁC</v>
      </c>
    </row>
    <row r="2919" spans="1:12">
      <c r="A2919" t="s">
        <v>135</v>
      </c>
      <c r="B2919" t="s">
        <v>2659</v>
      </c>
      <c r="C2919" t="s">
        <v>2281</v>
      </c>
      <c r="D2919" t="s">
        <v>2660</v>
      </c>
      <c r="E2919">
        <v>40000</v>
      </c>
      <c r="F2919">
        <v>20</v>
      </c>
      <c r="G2919">
        <v>13</v>
      </c>
      <c r="I2919">
        <v>-7</v>
      </c>
      <c r="J2919" t="s">
        <v>6119</v>
      </c>
      <c r="K2919" t="str">
        <f t="shared" si="272"/>
        <v>178568</v>
      </c>
      <c r="L2919" t="str">
        <f t="shared" si="273"/>
        <v>NGÀNH KHÁC</v>
      </c>
    </row>
    <row r="2920" spans="1:12">
      <c r="A2920" t="s">
        <v>135</v>
      </c>
      <c r="B2920" t="s">
        <v>2659</v>
      </c>
      <c r="C2920" t="s">
        <v>2281</v>
      </c>
      <c r="D2920" t="s">
        <v>2660</v>
      </c>
      <c r="E2920">
        <v>40000</v>
      </c>
      <c r="F2920">
        <v>-3</v>
      </c>
      <c r="G2920">
        <v>0</v>
      </c>
      <c r="H2920">
        <v>3</v>
      </c>
      <c r="J2920" t="s">
        <v>6119</v>
      </c>
      <c r="K2920" t="str">
        <f t="shared" si="272"/>
        <v>178568</v>
      </c>
      <c r="L2920" t="str">
        <f t="shared" si="273"/>
        <v>NGÀNH KHÁC</v>
      </c>
    </row>
    <row r="2921" spans="1:12">
      <c r="A2921" t="s">
        <v>135</v>
      </c>
      <c r="B2921" t="s">
        <v>2659</v>
      </c>
      <c r="C2921" t="s">
        <v>2281</v>
      </c>
      <c r="D2921" t="s">
        <v>2660</v>
      </c>
      <c r="E2921">
        <v>40000</v>
      </c>
      <c r="F2921">
        <v>-6</v>
      </c>
      <c r="G2921">
        <v>0</v>
      </c>
      <c r="H2921">
        <v>6</v>
      </c>
      <c r="J2921" t="s">
        <v>6119</v>
      </c>
      <c r="K2921" t="str">
        <f t="shared" si="272"/>
        <v>178568</v>
      </c>
      <c r="L2921" t="str">
        <f t="shared" si="273"/>
        <v>NGÀNH KHÁC</v>
      </c>
    </row>
    <row r="2922" spans="1:12">
      <c r="A2922" t="s">
        <v>135</v>
      </c>
      <c r="B2922" t="s">
        <v>2659</v>
      </c>
      <c r="C2922" t="s">
        <v>2281</v>
      </c>
      <c r="D2922" t="s">
        <v>2660</v>
      </c>
      <c r="E2922">
        <v>40000</v>
      </c>
      <c r="F2922">
        <v>-1</v>
      </c>
      <c r="G2922">
        <v>0</v>
      </c>
      <c r="H2922">
        <v>1</v>
      </c>
      <c r="J2922" t="s">
        <v>6119</v>
      </c>
      <c r="K2922" t="str">
        <f t="shared" si="272"/>
        <v>178568</v>
      </c>
      <c r="L2922" t="str">
        <f t="shared" si="273"/>
        <v>NGÀNH KHÁC</v>
      </c>
    </row>
    <row r="2923" spans="1:12">
      <c r="A2923" t="s">
        <v>135</v>
      </c>
      <c r="B2923" t="s">
        <v>2659</v>
      </c>
      <c r="C2923" t="s">
        <v>2281</v>
      </c>
      <c r="D2923" t="s">
        <v>2660</v>
      </c>
      <c r="E2923">
        <v>40000</v>
      </c>
      <c r="F2923">
        <v>-4</v>
      </c>
      <c r="G2923">
        <v>0</v>
      </c>
      <c r="H2923">
        <v>4</v>
      </c>
      <c r="J2923" t="s">
        <v>6119</v>
      </c>
      <c r="K2923" t="str">
        <f t="shared" si="272"/>
        <v>178568</v>
      </c>
      <c r="L2923" t="str">
        <f t="shared" si="273"/>
        <v>NGÀNH KHÁC</v>
      </c>
    </row>
    <row r="2924" spans="1:12">
      <c r="A2924" t="s">
        <v>135</v>
      </c>
      <c r="B2924" t="s">
        <v>2659</v>
      </c>
      <c r="C2924" t="s">
        <v>2281</v>
      </c>
      <c r="D2924" t="s">
        <v>2660</v>
      </c>
      <c r="E2924">
        <v>40000</v>
      </c>
      <c r="F2924">
        <v>-1</v>
      </c>
      <c r="G2924">
        <v>0</v>
      </c>
      <c r="H2924">
        <v>1</v>
      </c>
      <c r="J2924" t="s">
        <v>6119</v>
      </c>
      <c r="K2924" t="str">
        <f t="shared" si="272"/>
        <v>178568</v>
      </c>
      <c r="L2924" t="str">
        <f t="shared" si="273"/>
        <v>NGÀNH KHÁC</v>
      </c>
    </row>
    <row r="2925" spans="1:12">
      <c r="A2925" t="s">
        <v>135</v>
      </c>
      <c r="B2925" t="s">
        <v>2666</v>
      </c>
      <c r="C2925" t="s">
        <v>2667</v>
      </c>
      <c r="D2925" t="s">
        <v>2668</v>
      </c>
      <c r="E2925">
        <v>50000</v>
      </c>
      <c r="F2925">
        <v>53</v>
      </c>
      <c r="G2925">
        <v>33</v>
      </c>
      <c r="I2925">
        <v>-20</v>
      </c>
      <c r="J2925">
        <v>46076</v>
      </c>
      <c r="K2925" t="str">
        <f t="shared" si="272"/>
        <v>178569</v>
      </c>
      <c r="L2925" t="str">
        <f t="shared" si="273"/>
        <v>NGÀNH KHÁC</v>
      </c>
    </row>
    <row r="2926" spans="1:12">
      <c r="A2926" t="s">
        <v>135</v>
      </c>
      <c r="B2926" t="s">
        <v>2666</v>
      </c>
      <c r="C2926" t="s">
        <v>2667</v>
      </c>
      <c r="D2926" t="s">
        <v>2668</v>
      </c>
      <c r="E2926">
        <v>50000</v>
      </c>
      <c r="F2926">
        <v>34</v>
      </c>
      <c r="G2926">
        <v>31</v>
      </c>
      <c r="H2926">
        <v>-3</v>
      </c>
      <c r="J2926">
        <v>46076</v>
      </c>
      <c r="K2926" t="str">
        <f t="shared" si="272"/>
        <v>178569</v>
      </c>
      <c r="L2926" t="str">
        <f t="shared" si="273"/>
        <v>NGÀNH KHÁC</v>
      </c>
    </row>
    <row r="2927" spans="1:12">
      <c r="A2927" t="s">
        <v>135</v>
      </c>
      <c r="B2927" t="s">
        <v>2708</v>
      </c>
      <c r="C2927" t="s">
        <v>2709</v>
      </c>
      <c r="D2927" t="s">
        <v>2710</v>
      </c>
      <c r="E2927">
        <v>90000</v>
      </c>
      <c r="F2927">
        <v>13</v>
      </c>
      <c r="G2927">
        <v>3</v>
      </c>
      <c r="I2927">
        <v>-10</v>
      </c>
      <c r="J2927">
        <v>45964</v>
      </c>
      <c r="K2927" t="str">
        <f t="shared" si="272"/>
        <v>178573</v>
      </c>
      <c r="L2927" t="str">
        <f t="shared" si="273"/>
        <v>NGÀNH KHÁC</v>
      </c>
    </row>
    <row r="2928" spans="1:12">
      <c r="A2928" t="s">
        <v>135</v>
      </c>
      <c r="B2928" t="s">
        <v>2708</v>
      </c>
      <c r="C2928" t="s">
        <v>2709</v>
      </c>
      <c r="D2928" t="s">
        <v>2710</v>
      </c>
      <c r="E2928">
        <v>90000</v>
      </c>
      <c r="F2928">
        <v>-2</v>
      </c>
      <c r="G2928">
        <v>0</v>
      </c>
      <c r="H2928">
        <v>2</v>
      </c>
      <c r="J2928">
        <v>45964</v>
      </c>
      <c r="K2928" t="str">
        <f t="shared" si="272"/>
        <v>178573</v>
      </c>
      <c r="L2928" t="str">
        <f t="shared" si="273"/>
        <v>NGÀNH KHÁC</v>
      </c>
    </row>
    <row r="2929" spans="1:12">
      <c r="A2929" t="s">
        <v>135</v>
      </c>
      <c r="B2929" t="s">
        <v>2640</v>
      </c>
      <c r="C2929" t="s">
        <v>2641</v>
      </c>
      <c r="D2929" t="s">
        <v>2639</v>
      </c>
      <c r="E2929">
        <v>25000</v>
      </c>
      <c r="F2929">
        <v>50</v>
      </c>
      <c r="G2929">
        <v>27</v>
      </c>
      <c r="I2929">
        <v>-23</v>
      </c>
      <c r="J2929" t="s">
        <v>6091</v>
      </c>
      <c r="K2929" t="str">
        <f t="shared" si="272"/>
        <v>178580</v>
      </c>
      <c r="L2929" t="str">
        <f t="shared" si="273"/>
        <v>NGÀNH KHÁC</v>
      </c>
    </row>
    <row r="2930" spans="1:12">
      <c r="A2930" t="s">
        <v>135</v>
      </c>
      <c r="B2930" t="s">
        <v>2640</v>
      </c>
      <c r="C2930" t="s">
        <v>2641</v>
      </c>
      <c r="D2930" t="s">
        <v>2639</v>
      </c>
      <c r="E2930">
        <v>25000</v>
      </c>
      <c r="F2930">
        <v>12</v>
      </c>
      <c r="G2930">
        <v>11</v>
      </c>
      <c r="H2930">
        <v>-1</v>
      </c>
      <c r="J2930" t="s">
        <v>6091</v>
      </c>
      <c r="K2930" t="str">
        <f t="shared" si="272"/>
        <v>178580</v>
      </c>
      <c r="L2930" t="str">
        <f t="shared" si="273"/>
        <v>NGÀNH KHÁC</v>
      </c>
    </row>
    <row r="2931" spans="1:12">
      <c r="A2931" t="s">
        <v>135</v>
      </c>
      <c r="B2931" t="s">
        <v>2640</v>
      </c>
      <c r="C2931" t="s">
        <v>2641</v>
      </c>
      <c r="D2931" t="s">
        <v>2639</v>
      </c>
      <c r="E2931">
        <v>25000</v>
      </c>
      <c r="F2931">
        <v>2</v>
      </c>
      <c r="G2931">
        <v>0</v>
      </c>
      <c r="H2931">
        <v>-2</v>
      </c>
      <c r="J2931" t="s">
        <v>6091</v>
      </c>
      <c r="K2931" t="str">
        <f t="shared" si="272"/>
        <v>178580</v>
      </c>
      <c r="L2931" t="str">
        <f t="shared" si="273"/>
        <v>NGÀNH KHÁC</v>
      </c>
    </row>
    <row r="2932" spans="1:12">
      <c r="A2932" t="s">
        <v>135</v>
      </c>
      <c r="B2932" t="s">
        <v>2690</v>
      </c>
      <c r="C2932" t="s">
        <v>2691</v>
      </c>
      <c r="D2932" t="s">
        <v>2686</v>
      </c>
      <c r="E2932">
        <v>70000</v>
      </c>
      <c r="F2932">
        <v>21</v>
      </c>
      <c r="G2932">
        <v>13</v>
      </c>
      <c r="I2932">
        <v>-8</v>
      </c>
      <c r="J2932" t="s">
        <v>6114</v>
      </c>
      <c r="K2932" t="str">
        <f t="shared" si="272"/>
        <v>178581</v>
      </c>
      <c r="L2932" t="str">
        <f t="shared" si="273"/>
        <v>NGÀNH KHÁC</v>
      </c>
    </row>
    <row r="2933" spans="1:12">
      <c r="A2933" t="s">
        <v>135</v>
      </c>
      <c r="B2933" t="s">
        <v>2690</v>
      </c>
      <c r="C2933" t="s">
        <v>2691</v>
      </c>
      <c r="D2933" t="s">
        <v>2686</v>
      </c>
      <c r="E2933">
        <v>70000</v>
      </c>
      <c r="F2933">
        <v>2</v>
      </c>
      <c r="G2933">
        <v>1</v>
      </c>
      <c r="H2933">
        <v>-1</v>
      </c>
      <c r="J2933" t="s">
        <v>6114</v>
      </c>
      <c r="K2933" t="str">
        <f t="shared" si="272"/>
        <v>178581</v>
      </c>
      <c r="L2933" t="str">
        <f t="shared" si="273"/>
        <v>NGÀNH KHÁC</v>
      </c>
    </row>
    <row r="2934" spans="1:12">
      <c r="A2934" t="s">
        <v>135</v>
      </c>
      <c r="B2934" t="s">
        <v>2690</v>
      </c>
      <c r="C2934" t="s">
        <v>2691</v>
      </c>
      <c r="D2934" t="s">
        <v>2686</v>
      </c>
      <c r="E2934">
        <v>70000</v>
      </c>
      <c r="F2934">
        <v>-1</v>
      </c>
      <c r="G2934">
        <v>0</v>
      </c>
      <c r="H2934">
        <v>1</v>
      </c>
      <c r="J2934" t="s">
        <v>6114</v>
      </c>
      <c r="K2934" t="str">
        <f t="shared" si="272"/>
        <v>178581</v>
      </c>
      <c r="L2934" t="str">
        <f t="shared" si="273"/>
        <v>NGÀNH KHÁC</v>
      </c>
    </row>
    <row r="2935" spans="1:12">
      <c r="A2935" t="s">
        <v>135</v>
      </c>
      <c r="B2935" t="s">
        <v>2682</v>
      </c>
      <c r="C2935" t="s">
        <v>2683</v>
      </c>
      <c r="D2935" t="s">
        <v>2681</v>
      </c>
      <c r="E2935">
        <v>69000</v>
      </c>
      <c r="F2935">
        <v>2</v>
      </c>
      <c r="G2935">
        <v>0</v>
      </c>
      <c r="I2935">
        <v>-2</v>
      </c>
      <c r="J2935" t="s">
        <v>6157</v>
      </c>
      <c r="K2935" t="str">
        <f t="shared" si="272"/>
        <v>178582</v>
      </c>
      <c r="L2935" t="str">
        <f t="shared" si="273"/>
        <v>NGÀNH KHÁC</v>
      </c>
    </row>
    <row r="2936" spans="1:12">
      <c r="A2936" t="s">
        <v>135</v>
      </c>
      <c r="B2936" t="s">
        <v>2682</v>
      </c>
      <c r="C2936" t="s">
        <v>2683</v>
      </c>
      <c r="D2936" t="s">
        <v>2681</v>
      </c>
      <c r="E2936">
        <v>69000</v>
      </c>
      <c r="F2936">
        <v>-1</v>
      </c>
      <c r="G2936">
        <v>0</v>
      </c>
      <c r="H2936">
        <v>1</v>
      </c>
      <c r="J2936" t="s">
        <v>6157</v>
      </c>
      <c r="K2936" t="str">
        <f t="shared" si="272"/>
        <v>178582</v>
      </c>
      <c r="L2936" t="str">
        <f t="shared" si="273"/>
        <v>NGÀNH KHÁC</v>
      </c>
    </row>
    <row r="2937" spans="1:12">
      <c r="A2937" t="s">
        <v>135</v>
      </c>
      <c r="B2937" t="s">
        <v>2682</v>
      </c>
      <c r="C2937" t="s">
        <v>2683</v>
      </c>
      <c r="D2937" t="s">
        <v>2681</v>
      </c>
      <c r="E2937">
        <v>69000</v>
      </c>
      <c r="F2937">
        <v>15</v>
      </c>
      <c r="G2937">
        <v>13</v>
      </c>
      <c r="H2937">
        <v>-2</v>
      </c>
      <c r="J2937" t="s">
        <v>6157</v>
      </c>
      <c r="K2937" t="str">
        <f t="shared" si="272"/>
        <v>178582</v>
      </c>
      <c r="L2937" t="str">
        <f t="shared" si="273"/>
        <v>NGÀNH KHÁC</v>
      </c>
    </row>
    <row r="2938" spans="1:12">
      <c r="A2938" t="s">
        <v>135</v>
      </c>
      <c r="B2938" t="s">
        <v>2669</v>
      </c>
      <c r="C2938" t="s">
        <v>2670</v>
      </c>
      <c r="D2938" t="s">
        <v>2665</v>
      </c>
      <c r="E2938">
        <v>50000</v>
      </c>
      <c r="F2938">
        <v>0</v>
      </c>
      <c r="G2938">
        <v>1</v>
      </c>
      <c r="I2938">
        <v>1</v>
      </c>
      <c r="J2938" t="s">
        <v>6225</v>
      </c>
      <c r="K2938" t="str">
        <f t="shared" si="272"/>
        <v>178583</v>
      </c>
      <c r="L2938" t="str">
        <f t="shared" si="273"/>
        <v>NGÀNH KHÁC</v>
      </c>
    </row>
    <row r="2939" spans="1:12">
      <c r="A2939" t="s">
        <v>135</v>
      </c>
      <c r="B2939" t="s">
        <v>2669</v>
      </c>
      <c r="C2939" t="s">
        <v>2670</v>
      </c>
      <c r="D2939" t="s">
        <v>2665</v>
      </c>
      <c r="E2939">
        <v>50000</v>
      </c>
      <c r="F2939">
        <v>-3</v>
      </c>
      <c r="G2939">
        <v>0</v>
      </c>
      <c r="H2939">
        <v>3</v>
      </c>
      <c r="J2939" t="s">
        <v>6225</v>
      </c>
      <c r="K2939" t="str">
        <f t="shared" si="272"/>
        <v>178583</v>
      </c>
      <c r="L2939" t="str">
        <f t="shared" si="273"/>
        <v>NGÀNH KHÁC</v>
      </c>
    </row>
    <row r="2940" spans="1:12">
      <c r="A2940" t="s">
        <v>135</v>
      </c>
      <c r="B2940" t="s">
        <v>2669</v>
      </c>
      <c r="C2940" t="s">
        <v>2670</v>
      </c>
      <c r="D2940" t="s">
        <v>2665</v>
      </c>
      <c r="E2940">
        <v>50000</v>
      </c>
      <c r="F2940">
        <v>-1</v>
      </c>
      <c r="G2940">
        <v>0</v>
      </c>
      <c r="H2940">
        <v>1</v>
      </c>
      <c r="J2940" t="s">
        <v>6225</v>
      </c>
      <c r="K2940" t="str">
        <f t="shared" si="272"/>
        <v>178583</v>
      </c>
      <c r="L2940" t="str">
        <f t="shared" si="273"/>
        <v>NGÀNH KHÁC</v>
      </c>
    </row>
    <row r="2941" spans="1:12">
      <c r="A2941" t="s">
        <v>135</v>
      </c>
      <c r="B2941" t="s">
        <v>2669</v>
      </c>
      <c r="C2941" t="s">
        <v>2670</v>
      </c>
      <c r="D2941" t="s">
        <v>2665</v>
      </c>
      <c r="E2941">
        <v>50000</v>
      </c>
      <c r="F2941">
        <v>-1</v>
      </c>
      <c r="G2941">
        <v>0</v>
      </c>
      <c r="H2941">
        <v>1</v>
      </c>
      <c r="J2941" t="s">
        <v>6225</v>
      </c>
      <c r="K2941" t="str">
        <f t="shared" si="272"/>
        <v>178583</v>
      </c>
      <c r="L2941" t="str">
        <f t="shared" si="273"/>
        <v>NGÀNH KHÁC</v>
      </c>
    </row>
    <row r="2942" spans="1:12">
      <c r="A2942" t="s">
        <v>135</v>
      </c>
      <c r="B2942" t="s">
        <v>2669</v>
      </c>
      <c r="C2942" t="s">
        <v>2670</v>
      </c>
      <c r="D2942" t="s">
        <v>2665</v>
      </c>
      <c r="E2942">
        <v>50000</v>
      </c>
      <c r="F2942">
        <v>-1</v>
      </c>
      <c r="G2942">
        <v>0</v>
      </c>
      <c r="H2942">
        <v>1</v>
      </c>
      <c r="J2942" t="s">
        <v>6225</v>
      </c>
      <c r="K2942" t="str">
        <f t="shared" si="272"/>
        <v>178583</v>
      </c>
      <c r="L2942" t="str">
        <f t="shared" si="273"/>
        <v>NGÀNH KHÁC</v>
      </c>
    </row>
    <row r="2943" spans="1:12">
      <c r="A2943" t="s">
        <v>135</v>
      </c>
      <c r="B2943" t="s">
        <v>2669</v>
      </c>
      <c r="C2943" t="s">
        <v>2670</v>
      </c>
      <c r="D2943" t="s">
        <v>2665</v>
      </c>
      <c r="E2943">
        <v>50000</v>
      </c>
      <c r="F2943">
        <v>-3</v>
      </c>
      <c r="G2943">
        <v>0</v>
      </c>
      <c r="H2943">
        <v>3</v>
      </c>
      <c r="J2943" t="s">
        <v>6225</v>
      </c>
      <c r="K2943" t="str">
        <f t="shared" si="272"/>
        <v>178583</v>
      </c>
      <c r="L2943" t="str">
        <f t="shared" si="273"/>
        <v>NGÀNH KHÁC</v>
      </c>
    </row>
    <row r="2944" spans="1:12">
      <c r="A2944" t="s">
        <v>135</v>
      </c>
      <c r="B2944" t="s">
        <v>2669</v>
      </c>
      <c r="C2944" t="s">
        <v>2670</v>
      </c>
      <c r="D2944" t="s">
        <v>2665</v>
      </c>
      <c r="E2944">
        <v>50000</v>
      </c>
      <c r="F2944">
        <v>-3</v>
      </c>
      <c r="G2944">
        <v>0</v>
      </c>
      <c r="H2944">
        <v>3</v>
      </c>
      <c r="J2944" t="s">
        <v>6225</v>
      </c>
      <c r="K2944" t="str">
        <f t="shared" si="272"/>
        <v>178583</v>
      </c>
      <c r="L2944" t="str">
        <f t="shared" si="273"/>
        <v>NGÀNH KHÁC</v>
      </c>
    </row>
    <row r="2945" spans="1:12">
      <c r="A2945" t="s">
        <v>135</v>
      </c>
      <c r="B2945" t="s">
        <v>2669</v>
      </c>
      <c r="C2945" t="s">
        <v>2670</v>
      </c>
      <c r="D2945" t="s">
        <v>2665</v>
      </c>
      <c r="E2945">
        <v>50000</v>
      </c>
      <c r="F2945">
        <v>-3</v>
      </c>
      <c r="G2945">
        <v>0</v>
      </c>
      <c r="H2945">
        <v>3</v>
      </c>
      <c r="J2945" t="s">
        <v>6225</v>
      </c>
      <c r="K2945" t="str">
        <f t="shared" si="272"/>
        <v>178583</v>
      </c>
      <c r="L2945" t="str">
        <f t="shared" si="273"/>
        <v>NGÀNH KHÁC</v>
      </c>
    </row>
    <row r="2946" spans="1:12">
      <c r="A2946" t="s">
        <v>135</v>
      </c>
      <c r="B2946" t="s">
        <v>2669</v>
      </c>
      <c r="C2946" t="s">
        <v>2670</v>
      </c>
      <c r="D2946" t="s">
        <v>2665</v>
      </c>
      <c r="E2946">
        <v>50000</v>
      </c>
      <c r="F2946">
        <v>-14</v>
      </c>
      <c r="G2946">
        <v>0</v>
      </c>
      <c r="H2946">
        <v>14</v>
      </c>
      <c r="J2946" t="s">
        <v>6225</v>
      </c>
      <c r="K2946" t="str">
        <f t="shared" si="272"/>
        <v>178583</v>
      </c>
      <c r="L2946" t="str">
        <f t="shared" si="273"/>
        <v>NGÀNH KHÁC</v>
      </c>
    </row>
    <row r="2947" spans="1:12">
      <c r="A2947" t="s">
        <v>135</v>
      </c>
      <c r="B2947" t="s">
        <v>2669</v>
      </c>
      <c r="C2947" t="s">
        <v>2670</v>
      </c>
      <c r="D2947" t="s">
        <v>2665</v>
      </c>
      <c r="E2947">
        <v>50000</v>
      </c>
      <c r="F2947">
        <v>-1</v>
      </c>
      <c r="G2947">
        <v>0</v>
      </c>
      <c r="H2947">
        <v>1</v>
      </c>
      <c r="J2947" t="s">
        <v>6225</v>
      </c>
      <c r="K2947" t="str">
        <f t="shared" si="272"/>
        <v>178583</v>
      </c>
      <c r="L2947" t="str">
        <f t="shared" si="273"/>
        <v>NGÀNH KHÁC</v>
      </c>
    </row>
    <row r="2948" spans="1:12">
      <c r="A2948" t="s">
        <v>135</v>
      </c>
      <c r="B2948" t="s">
        <v>2669</v>
      </c>
      <c r="C2948" t="s">
        <v>2670</v>
      </c>
      <c r="D2948" t="s">
        <v>2665</v>
      </c>
      <c r="E2948">
        <v>50000</v>
      </c>
      <c r="F2948">
        <v>-1</v>
      </c>
      <c r="G2948">
        <v>0</v>
      </c>
      <c r="H2948">
        <v>1</v>
      </c>
      <c r="J2948" t="s">
        <v>6225</v>
      </c>
      <c r="K2948" t="str">
        <f t="shared" si="272"/>
        <v>178583</v>
      </c>
      <c r="L2948" t="str">
        <f t="shared" si="273"/>
        <v>NGÀNH KHÁC</v>
      </c>
    </row>
    <row r="2949" spans="1:12">
      <c r="A2949" t="s">
        <v>135</v>
      </c>
      <c r="B2949" t="s">
        <v>2669</v>
      </c>
      <c r="C2949" t="s">
        <v>2670</v>
      </c>
      <c r="D2949" t="s">
        <v>2665</v>
      </c>
      <c r="E2949">
        <v>50000</v>
      </c>
      <c r="F2949">
        <v>-1</v>
      </c>
      <c r="G2949">
        <v>0</v>
      </c>
      <c r="H2949">
        <v>1</v>
      </c>
      <c r="J2949" t="s">
        <v>6225</v>
      </c>
      <c r="K2949" t="str">
        <f t="shared" si="272"/>
        <v>178583</v>
      </c>
      <c r="L2949" t="str">
        <f t="shared" si="273"/>
        <v>NGÀNH KHÁC</v>
      </c>
    </row>
    <row r="2950" spans="1:12">
      <c r="A2950" t="s">
        <v>135</v>
      </c>
      <c r="B2950" t="s">
        <v>2669</v>
      </c>
      <c r="C2950" t="s">
        <v>2670</v>
      </c>
      <c r="D2950" t="s">
        <v>2665</v>
      </c>
      <c r="E2950">
        <v>50000</v>
      </c>
      <c r="F2950">
        <v>-3</v>
      </c>
      <c r="G2950">
        <v>0</v>
      </c>
      <c r="H2950">
        <v>3</v>
      </c>
      <c r="J2950" t="s">
        <v>6225</v>
      </c>
      <c r="K2950" t="str">
        <f t="shared" si="272"/>
        <v>178583</v>
      </c>
      <c r="L2950" t="str">
        <f t="shared" si="273"/>
        <v>NGÀNH KHÁC</v>
      </c>
    </row>
    <row r="2951" spans="1:12">
      <c r="A2951" t="s">
        <v>135</v>
      </c>
      <c r="B2951" t="s">
        <v>2669</v>
      </c>
      <c r="C2951" t="s">
        <v>2670</v>
      </c>
      <c r="D2951" t="s">
        <v>2665</v>
      </c>
      <c r="E2951">
        <v>50000</v>
      </c>
      <c r="F2951">
        <v>-1</v>
      </c>
      <c r="G2951">
        <v>0</v>
      </c>
      <c r="H2951">
        <v>1</v>
      </c>
      <c r="J2951" t="s">
        <v>6225</v>
      </c>
      <c r="K2951" t="str">
        <f t="shared" si="272"/>
        <v>178583</v>
      </c>
      <c r="L2951" t="str">
        <f t="shared" si="273"/>
        <v>NGÀNH KHÁC</v>
      </c>
    </row>
    <row r="2952" spans="1:12">
      <c r="A2952" t="s">
        <v>135</v>
      </c>
      <c r="B2952" t="s">
        <v>2669</v>
      </c>
      <c r="C2952" t="s">
        <v>2670</v>
      </c>
      <c r="D2952" t="s">
        <v>2665</v>
      </c>
      <c r="E2952">
        <v>50000</v>
      </c>
      <c r="F2952">
        <v>16</v>
      </c>
      <c r="G2952">
        <v>12</v>
      </c>
      <c r="H2952">
        <v>-4</v>
      </c>
      <c r="J2952" t="s">
        <v>6225</v>
      </c>
      <c r="K2952" t="str">
        <f t="shared" si="272"/>
        <v>178583</v>
      </c>
      <c r="L2952" t="str">
        <f t="shared" si="273"/>
        <v>NGÀNH KHÁC</v>
      </c>
    </row>
    <row r="2953" spans="1:12">
      <c r="A2953" t="s">
        <v>135</v>
      </c>
      <c r="B2953" t="s">
        <v>2669</v>
      </c>
      <c r="C2953" t="s">
        <v>2670</v>
      </c>
      <c r="D2953" t="s">
        <v>2665</v>
      </c>
      <c r="E2953">
        <v>50000</v>
      </c>
      <c r="F2953">
        <v>-4</v>
      </c>
      <c r="G2953">
        <v>0</v>
      </c>
      <c r="H2953">
        <v>4</v>
      </c>
      <c r="J2953" t="s">
        <v>6225</v>
      </c>
      <c r="K2953" t="str">
        <f t="shared" si="272"/>
        <v>178583</v>
      </c>
      <c r="L2953" t="str">
        <f t="shared" si="273"/>
        <v>NGÀNH KHÁC</v>
      </c>
    </row>
    <row r="2954" spans="1:12">
      <c r="A2954" t="s">
        <v>135</v>
      </c>
      <c r="B2954" t="s">
        <v>2669</v>
      </c>
      <c r="C2954" t="s">
        <v>2670</v>
      </c>
      <c r="D2954" t="s">
        <v>2665</v>
      </c>
      <c r="E2954">
        <v>50000</v>
      </c>
      <c r="F2954">
        <v>-1</v>
      </c>
      <c r="G2954">
        <v>0</v>
      </c>
      <c r="H2954">
        <v>1</v>
      </c>
      <c r="J2954" t="s">
        <v>6225</v>
      </c>
      <c r="K2954" t="str">
        <f t="shared" si="272"/>
        <v>178583</v>
      </c>
      <c r="L2954" t="str">
        <f t="shared" si="273"/>
        <v>NGÀNH KHÁC</v>
      </c>
    </row>
    <row r="2955" spans="1:12">
      <c r="A2955" t="s">
        <v>135</v>
      </c>
      <c r="B2955" t="s">
        <v>2669</v>
      </c>
      <c r="C2955" t="s">
        <v>2670</v>
      </c>
      <c r="D2955" t="s">
        <v>2665</v>
      </c>
      <c r="E2955">
        <v>50000</v>
      </c>
      <c r="F2955">
        <v>-1</v>
      </c>
      <c r="G2955">
        <v>0</v>
      </c>
      <c r="H2955">
        <v>1</v>
      </c>
      <c r="J2955" t="s">
        <v>6225</v>
      </c>
      <c r="K2955" t="str">
        <f t="shared" si="272"/>
        <v>178583</v>
      </c>
      <c r="L2955" t="str">
        <f t="shared" si="273"/>
        <v>NGÀNH KHÁC</v>
      </c>
    </row>
    <row r="2956" spans="1:12">
      <c r="A2956" t="s">
        <v>135</v>
      </c>
      <c r="B2956" t="s">
        <v>2669</v>
      </c>
      <c r="C2956" t="s">
        <v>2670</v>
      </c>
      <c r="D2956" t="s">
        <v>2665</v>
      </c>
      <c r="E2956">
        <v>50000</v>
      </c>
      <c r="F2956">
        <v>-2</v>
      </c>
      <c r="G2956">
        <v>0</v>
      </c>
      <c r="H2956">
        <v>2</v>
      </c>
      <c r="J2956" t="s">
        <v>6225</v>
      </c>
      <c r="K2956" t="str">
        <f t="shared" si="272"/>
        <v>178583</v>
      </c>
      <c r="L2956" t="str">
        <f t="shared" si="273"/>
        <v>NGÀNH KHÁC</v>
      </c>
    </row>
    <row r="2957" spans="1:12">
      <c r="A2957" t="s">
        <v>135</v>
      </c>
      <c r="B2957" t="s">
        <v>2669</v>
      </c>
      <c r="C2957" t="s">
        <v>2670</v>
      </c>
      <c r="D2957" t="s">
        <v>2665</v>
      </c>
      <c r="E2957">
        <v>50000</v>
      </c>
      <c r="F2957">
        <v>-2</v>
      </c>
      <c r="G2957">
        <v>0</v>
      </c>
      <c r="H2957">
        <v>2</v>
      </c>
      <c r="J2957" t="s">
        <v>6225</v>
      </c>
      <c r="K2957" t="str">
        <f t="shared" si="272"/>
        <v>178583</v>
      </c>
      <c r="L2957" t="str">
        <f t="shared" si="273"/>
        <v>NGÀNH KHÁC</v>
      </c>
    </row>
    <row r="2958" spans="1:12">
      <c r="A2958" t="s">
        <v>135</v>
      </c>
      <c r="B2958" t="s">
        <v>2677</v>
      </c>
      <c r="C2958" t="s">
        <v>2678</v>
      </c>
      <c r="D2958" t="s">
        <v>2673</v>
      </c>
      <c r="E2958">
        <v>60000</v>
      </c>
      <c r="F2958">
        <v>6</v>
      </c>
      <c r="G2958">
        <v>22</v>
      </c>
      <c r="I2958">
        <v>16</v>
      </c>
      <c r="J2958" t="s">
        <v>6103</v>
      </c>
      <c r="K2958" t="str">
        <f t="shared" si="272"/>
        <v>178584</v>
      </c>
      <c r="L2958" t="str">
        <f t="shared" si="273"/>
        <v>NGÀNH KHÁC</v>
      </c>
    </row>
    <row r="2959" spans="1:12">
      <c r="A2959" t="s">
        <v>135</v>
      </c>
      <c r="B2959" t="s">
        <v>2677</v>
      </c>
      <c r="C2959" t="s">
        <v>2678</v>
      </c>
      <c r="D2959" t="s">
        <v>2673</v>
      </c>
      <c r="E2959">
        <v>60000</v>
      </c>
      <c r="F2959">
        <v>-2</v>
      </c>
      <c r="G2959">
        <v>0</v>
      </c>
      <c r="H2959">
        <v>2</v>
      </c>
      <c r="J2959" t="s">
        <v>6103</v>
      </c>
      <c r="K2959" t="str">
        <f t="shared" si="272"/>
        <v>178584</v>
      </c>
      <c r="L2959" t="str">
        <f t="shared" si="273"/>
        <v>NGÀNH KHÁC</v>
      </c>
    </row>
    <row r="2960" spans="1:12">
      <c r="A2960" t="s">
        <v>135</v>
      </c>
      <c r="B2960" t="s">
        <v>2677</v>
      </c>
      <c r="C2960" t="s">
        <v>2678</v>
      </c>
      <c r="D2960" t="s">
        <v>2673</v>
      </c>
      <c r="E2960">
        <v>60000</v>
      </c>
      <c r="F2960">
        <v>-1</v>
      </c>
      <c r="G2960">
        <v>0</v>
      </c>
      <c r="H2960">
        <v>1</v>
      </c>
      <c r="J2960" t="s">
        <v>6103</v>
      </c>
      <c r="K2960" t="str">
        <f t="shared" si="272"/>
        <v>178584</v>
      </c>
      <c r="L2960" t="str">
        <f t="shared" si="273"/>
        <v>NGÀNH KHÁC</v>
      </c>
    </row>
    <row r="2961" spans="1:12">
      <c r="A2961" t="s">
        <v>135</v>
      </c>
      <c r="B2961" t="s">
        <v>2677</v>
      </c>
      <c r="C2961" t="s">
        <v>2678</v>
      </c>
      <c r="D2961" t="s">
        <v>2673</v>
      </c>
      <c r="E2961">
        <v>60000</v>
      </c>
      <c r="F2961">
        <v>61</v>
      </c>
      <c r="G2961">
        <v>51</v>
      </c>
      <c r="H2961">
        <v>-10</v>
      </c>
      <c r="J2961" t="s">
        <v>6103</v>
      </c>
      <c r="K2961" t="str">
        <f t="shared" si="272"/>
        <v>178584</v>
      </c>
      <c r="L2961" t="str">
        <f t="shared" si="273"/>
        <v>NGÀNH KHÁC</v>
      </c>
    </row>
    <row r="2962" spans="1:12">
      <c r="A2962" t="s">
        <v>135</v>
      </c>
      <c r="B2962" t="s">
        <v>2635</v>
      </c>
      <c r="C2962" t="s">
        <v>2636</v>
      </c>
      <c r="D2962" t="s">
        <v>2631</v>
      </c>
      <c r="E2962">
        <v>20000</v>
      </c>
      <c r="F2962">
        <v>32</v>
      </c>
      <c r="G2962">
        <v>24</v>
      </c>
      <c r="I2962">
        <v>-8</v>
      </c>
      <c r="J2962" t="s">
        <v>6113</v>
      </c>
      <c r="K2962" t="str">
        <f t="shared" si="272"/>
        <v>178585</v>
      </c>
      <c r="L2962" t="str">
        <f t="shared" si="273"/>
        <v>NGÀNH KHÁC</v>
      </c>
    </row>
    <row r="2963" spans="1:12">
      <c r="A2963" t="s">
        <v>135</v>
      </c>
      <c r="B2963" t="s">
        <v>2635</v>
      </c>
      <c r="C2963" t="s">
        <v>2636</v>
      </c>
      <c r="D2963" t="s">
        <v>2631</v>
      </c>
      <c r="E2963">
        <v>20000</v>
      </c>
      <c r="F2963">
        <v>30</v>
      </c>
      <c r="G2963">
        <v>29</v>
      </c>
      <c r="H2963">
        <v>-1</v>
      </c>
      <c r="J2963" t="s">
        <v>6113</v>
      </c>
      <c r="K2963" t="str">
        <f t="shared" si="272"/>
        <v>178585</v>
      </c>
      <c r="L2963" t="str">
        <f t="shared" si="273"/>
        <v>NGÀNH KHÁC</v>
      </c>
    </row>
    <row r="2964" spans="1:12">
      <c r="A2964" t="s">
        <v>135</v>
      </c>
      <c r="B2964" t="s">
        <v>2635</v>
      </c>
      <c r="C2964" t="s">
        <v>2636</v>
      </c>
      <c r="D2964" t="s">
        <v>2631</v>
      </c>
      <c r="E2964">
        <v>20000</v>
      </c>
      <c r="F2964">
        <v>28</v>
      </c>
      <c r="G2964">
        <v>27</v>
      </c>
      <c r="H2964">
        <v>-1</v>
      </c>
      <c r="J2964" t="s">
        <v>6113</v>
      </c>
      <c r="K2964" t="str">
        <f t="shared" si="272"/>
        <v>178585</v>
      </c>
      <c r="L2964" t="str">
        <f t="shared" si="273"/>
        <v>NGÀNH KHÁC</v>
      </c>
    </row>
    <row r="2965" spans="1:12">
      <c r="A2965" t="s">
        <v>135</v>
      </c>
      <c r="B2965" t="s">
        <v>2635</v>
      </c>
      <c r="C2965" t="s">
        <v>2636</v>
      </c>
      <c r="D2965" t="s">
        <v>2631</v>
      </c>
      <c r="E2965">
        <v>20000</v>
      </c>
      <c r="F2965">
        <v>-10</v>
      </c>
      <c r="G2965">
        <v>0</v>
      </c>
      <c r="H2965">
        <v>10</v>
      </c>
      <c r="J2965" t="s">
        <v>6113</v>
      </c>
      <c r="K2965" t="str">
        <f t="shared" si="272"/>
        <v>178585</v>
      </c>
      <c r="L2965" t="str">
        <f t="shared" si="273"/>
        <v>NGÀNH KHÁC</v>
      </c>
    </row>
    <row r="2966" spans="1:12">
      <c r="A2966" t="s">
        <v>135</v>
      </c>
      <c r="B2966" t="s">
        <v>2635</v>
      </c>
      <c r="C2966" t="s">
        <v>2636</v>
      </c>
      <c r="D2966" t="s">
        <v>2631</v>
      </c>
      <c r="E2966">
        <v>20000</v>
      </c>
      <c r="F2966">
        <v>-2</v>
      </c>
      <c r="G2966">
        <v>0</v>
      </c>
      <c r="H2966">
        <v>2</v>
      </c>
      <c r="J2966" t="s">
        <v>6113</v>
      </c>
      <c r="K2966" t="str">
        <f t="shared" si="272"/>
        <v>178585</v>
      </c>
      <c r="L2966" t="str">
        <f t="shared" si="273"/>
        <v>NGÀNH KHÁC</v>
      </c>
    </row>
    <row r="2967" spans="1:12">
      <c r="A2967" t="s">
        <v>135</v>
      </c>
      <c r="B2967" t="s">
        <v>2635</v>
      </c>
      <c r="C2967" t="s">
        <v>2636</v>
      </c>
      <c r="D2967" t="s">
        <v>2631</v>
      </c>
      <c r="E2967">
        <v>20000</v>
      </c>
      <c r="F2967">
        <v>51</v>
      </c>
      <c r="G2967">
        <v>50</v>
      </c>
      <c r="H2967">
        <v>-1</v>
      </c>
      <c r="J2967" t="s">
        <v>6113</v>
      </c>
      <c r="K2967" t="str">
        <f t="shared" si="272"/>
        <v>178585</v>
      </c>
      <c r="L2967" t="str">
        <f t="shared" si="273"/>
        <v>NGÀNH KHÁC</v>
      </c>
    </row>
    <row r="2968" spans="1:12">
      <c r="A2968" t="s">
        <v>135</v>
      </c>
      <c r="B2968" t="s">
        <v>2635</v>
      </c>
      <c r="C2968" t="s">
        <v>2636</v>
      </c>
      <c r="D2968" t="s">
        <v>2631</v>
      </c>
      <c r="E2968">
        <v>20000</v>
      </c>
      <c r="F2968">
        <v>-1</v>
      </c>
      <c r="G2968">
        <v>0</v>
      </c>
      <c r="H2968">
        <v>1</v>
      </c>
      <c r="J2968" t="s">
        <v>6113</v>
      </c>
      <c r="K2968" t="str">
        <f t="shared" si="272"/>
        <v>178585</v>
      </c>
      <c r="L2968" t="str">
        <f t="shared" si="273"/>
        <v>NGÀNH KHÁC</v>
      </c>
    </row>
    <row r="2969" spans="1:12">
      <c r="A2969" t="s">
        <v>135</v>
      </c>
      <c r="B2969" t="s">
        <v>2635</v>
      </c>
      <c r="C2969" t="s">
        <v>2636</v>
      </c>
      <c r="D2969" t="s">
        <v>2631</v>
      </c>
      <c r="E2969">
        <v>20000</v>
      </c>
      <c r="F2969">
        <v>-2</v>
      </c>
      <c r="G2969">
        <v>0</v>
      </c>
      <c r="H2969">
        <v>2</v>
      </c>
      <c r="J2969" t="s">
        <v>6113</v>
      </c>
      <c r="K2969" t="str">
        <f t="shared" si="272"/>
        <v>178585</v>
      </c>
      <c r="L2969" t="str">
        <f t="shared" si="273"/>
        <v>NGÀNH KHÁC</v>
      </c>
    </row>
    <row r="2970" spans="1:12">
      <c r="A2970" t="s">
        <v>135</v>
      </c>
      <c r="B2970" t="s">
        <v>2635</v>
      </c>
      <c r="C2970" t="s">
        <v>2636</v>
      </c>
      <c r="D2970" t="s">
        <v>2631</v>
      </c>
      <c r="E2970">
        <v>20000</v>
      </c>
      <c r="F2970">
        <v>-4</v>
      </c>
      <c r="G2970">
        <v>0</v>
      </c>
      <c r="H2970">
        <v>4</v>
      </c>
      <c r="J2970" t="s">
        <v>6113</v>
      </c>
      <c r="K2970" t="str">
        <f t="shared" si="272"/>
        <v>178585</v>
      </c>
      <c r="L2970" t="str">
        <f t="shared" si="273"/>
        <v>NGÀNH KHÁC</v>
      </c>
    </row>
    <row r="2971" spans="1:12">
      <c r="A2971" t="s">
        <v>135</v>
      </c>
      <c r="B2971" t="s">
        <v>2695</v>
      </c>
      <c r="C2971" t="s">
        <v>2696</v>
      </c>
      <c r="D2971" t="s">
        <v>2697</v>
      </c>
      <c r="E2971">
        <v>80000</v>
      </c>
      <c r="F2971">
        <v>24</v>
      </c>
      <c r="G2971">
        <v>8</v>
      </c>
      <c r="I2971">
        <v>-16</v>
      </c>
      <c r="J2971" t="s">
        <v>6096</v>
      </c>
      <c r="K2971" t="str">
        <f t="shared" si="272"/>
        <v>178586</v>
      </c>
      <c r="L2971" t="str">
        <f t="shared" si="273"/>
        <v>NGÀNH KHÁC</v>
      </c>
    </row>
    <row r="2972" spans="1:12">
      <c r="A2972" t="s">
        <v>135</v>
      </c>
      <c r="B2972" t="s">
        <v>2695</v>
      </c>
      <c r="C2972" t="s">
        <v>2696</v>
      </c>
      <c r="D2972" t="s">
        <v>2697</v>
      </c>
      <c r="E2972">
        <v>80000</v>
      </c>
      <c r="F2972">
        <v>-2</v>
      </c>
      <c r="G2972">
        <v>0</v>
      </c>
      <c r="H2972">
        <v>2</v>
      </c>
      <c r="J2972" t="s">
        <v>6096</v>
      </c>
      <c r="K2972" t="str">
        <f t="shared" si="272"/>
        <v>178586</v>
      </c>
      <c r="L2972" t="str">
        <f t="shared" si="273"/>
        <v>NGÀNH KHÁC</v>
      </c>
    </row>
    <row r="2973" spans="1:12">
      <c r="A2973" t="s">
        <v>135</v>
      </c>
      <c r="B2973" t="s">
        <v>2695</v>
      </c>
      <c r="C2973" t="s">
        <v>2696</v>
      </c>
      <c r="D2973" t="s">
        <v>2697</v>
      </c>
      <c r="E2973">
        <v>80000</v>
      </c>
      <c r="F2973">
        <v>-1</v>
      </c>
      <c r="G2973">
        <v>0</v>
      </c>
      <c r="H2973">
        <v>1</v>
      </c>
      <c r="J2973" t="s">
        <v>6096</v>
      </c>
      <c r="K2973" t="str">
        <f t="shared" si="272"/>
        <v>178586</v>
      </c>
      <c r="L2973" t="str">
        <f t="shared" si="273"/>
        <v>NGÀNH KHÁC</v>
      </c>
    </row>
    <row r="2974" spans="1:12">
      <c r="A2974" t="s">
        <v>135</v>
      </c>
      <c r="B2974" t="s">
        <v>2695</v>
      </c>
      <c r="C2974" t="s">
        <v>2696</v>
      </c>
      <c r="D2974" t="s">
        <v>2697</v>
      </c>
      <c r="E2974">
        <v>80000</v>
      </c>
      <c r="F2974">
        <v>-3</v>
      </c>
      <c r="G2974">
        <v>2</v>
      </c>
      <c r="H2974">
        <v>5</v>
      </c>
      <c r="J2974" t="s">
        <v>6096</v>
      </c>
      <c r="K2974" t="str">
        <f t="shared" si="272"/>
        <v>178586</v>
      </c>
      <c r="L2974" t="str">
        <f t="shared" si="273"/>
        <v>NGÀNH KHÁC</v>
      </c>
    </row>
    <row r="2975" spans="1:12">
      <c r="A2975" t="s">
        <v>135</v>
      </c>
      <c r="B2975" t="s">
        <v>2695</v>
      </c>
      <c r="C2975" t="s">
        <v>2696</v>
      </c>
      <c r="D2975" t="s">
        <v>2697</v>
      </c>
      <c r="E2975">
        <v>80000</v>
      </c>
      <c r="F2975">
        <v>94</v>
      </c>
      <c r="G2975">
        <v>29</v>
      </c>
      <c r="H2975">
        <v>-65</v>
      </c>
      <c r="J2975" t="s">
        <v>6096</v>
      </c>
      <c r="K2975" t="str">
        <f t="shared" si="272"/>
        <v>178586</v>
      </c>
      <c r="L2975" t="str">
        <f t="shared" si="273"/>
        <v>NGÀNH KHÁC</v>
      </c>
    </row>
    <row r="2976" spans="1:12">
      <c r="A2976" t="s">
        <v>135</v>
      </c>
      <c r="B2976" t="s">
        <v>2661</v>
      </c>
      <c r="C2976" t="s">
        <v>2662</v>
      </c>
      <c r="D2976" t="s">
        <v>2658</v>
      </c>
      <c r="E2976">
        <v>40000</v>
      </c>
      <c r="F2976">
        <v>85</v>
      </c>
      <c r="G2976">
        <v>74</v>
      </c>
      <c r="I2976">
        <v>-11</v>
      </c>
      <c r="J2976" t="s">
        <v>6102</v>
      </c>
      <c r="K2976" t="str">
        <f t="shared" si="272"/>
        <v>178587</v>
      </c>
      <c r="L2976" t="str">
        <f t="shared" si="273"/>
        <v>NGÀNH KHÁC</v>
      </c>
    </row>
    <row r="2977" spans="1:12">
      <c r="A2977" t="s">
        <v>135</v>
      </c>
      <c r="B2977" t="s">
        <v>2661</v>
      </c>
      <c r="C2977" t="s">
        <v>2662</v>
      </c>
      <c r="D2977" t="s">
        <v>2658</v>
      </c>
      <c r="E2977">
        <v>40000</v>
      </c>
      <c r="F2977">
        <v>64</v>
      </c>
      <c r="G2977">
        <v>61</v>
      </c>
      <c r="H2977">
        <v>-3</v>
      </c>
      <c r="J2977" t="s">
        <v>6102</v>
      </c>
      <c r="K2977" t="str">
        <f t="shared" si="272"/>
        <v>178587</v>
      </c>
      <c r="L2977" t="str">
        <f t="shared" si="273"/>
        <v>NGÀNH KHÁC</v>
      </c>
    </row>
    <row r="2978" spans="1:12">
      <c r="A2978" t="s">
        <v>135</v>
      </c>
      <c r="B2978" t="s">
        <v>2661</v>
      </c>
      <c r="C2978" t="s">
        <v>2662</v>
      </c>
      <c r="D2978" t="s">
        <v>2658</v>
      </c>
      <c r="E2978">
        <v>40000</v>
      </c>
      <c r="F2978">
        <v>-2</v>
      </c>
      <c r="G2978">
        <v>0</v>
      </c>
      <c r="H2978">
        <v>2</v>
      </c>
      <c r="J2978" t="s">
        <v>6102</v>
      </c>
      <c r="K2978" t="str">
        <f t="shared" si="272"/>
        <v>178587</v>
      </c>
      <c r="L2978" t="str">
        <f t="shared" si="273"/>
        <v>NGÀNH KHÁC</v>
      </c>
    </row>
    <row r="2979" spans="1:12">
      <c r="A2979" t="s">
        <v>135</v>
      </c>
      <c r="B2979" t="s">
        <v>2661</v>
      </c>
      <c r="C2979" t="s">
        <v>2662</v>
      </c>
      <c r="D2979" t="s">
        <v>2658</v>
      </c>
      <c r="E2979">
        <v>40000</v>
      </c>
      <c r="F2979">
        <v>18</v>
      </c>
      <c r="G2979">
        <v>17</v>
      </c>
      <c r="H2979">
        <v>-1</v>
      </c>
      <c r="J2979" t="s">
        <v>6102</v>
      </c>
      <c r="K2979" t="str">
        <f t="shared" si="272"/>
        <v>178587</v>
      </c>
      <c r="L2979" t="str">
        <f t="shared" si="273"/>
        <v>NGÀNH KHÁC</v>
      </c>
    </row>
    <row r="2980" spans="1:12">
      <c r="A2980" t="s">
        <v>135</v>
      </c>
      <c r="B2980" t="s">
        <v>2661</v>
      </c>
      <c r="C2980" t="s">
        <v>2662</v>
      </c>
      <c r="D2980" t="s">
        <v>2658</v>
      </c>
      <c r="E2980">
        <v>40000</v>
      </c>
      <c r="F2980">
        <v>16</v>
      </c>
      <c r="G2980">
        <v>15</v>
      </c>
      <c r="H2980">
        <v>-1</v>
      </c>
      <c r="J2980" t="s">
        <v>6102</v>
      </c>
      <c r="K2980" t="str">
        <f t="shared" si="272"/>
        <v>178587</v>
      </c>
      <c r="L2980" t="str">
        <f t="shared" si="273"/>
        <v>NGÀNH KHÁC</v>
      </c>
    </row>
    <row r="2981" spans="1:12">
      <c r="A2981" t="s">
        <v>135</v>
      </c>
      <c r="B2981" t="s">
        <v>2661</v>
      </c>
      <c r="C2981" t="s">
        <v>2662</v>
      </c>
      <c r="D2981" t="s">
        <v>2658</v>
      </c>
      <c r="E2981">
        <v>40000</v>
      </c>
      <c r="F2981">
        <v>13</v>
      </c>
      <c r="G2981">
        <v>10</v>
      </c>
      <c r="H2981">
        <v>-3</v>
      </c>
      <c r="J2981" t="s">
        <v>6102</v>
      </c>
      <c r="K2981" t="str">
        <f t="shared" si="272"/>
        <v>178587</v>
      </c>
      <c r="L2981" t="str">
        <f t="shared" si="273"/>
        <v>NGÀNH KHÁC</v>
      </c>
    </row>
    <row r="2982" spans="1:12">
      <c r="A2982" t="s">
        <v>135</v>
      </c>
      <c r="B2982" t="s">
        <v>2661</v>
      </c>
      <c r="C2982" t="s">
        <v>2662</v>
      </c>
      <c r="D2982" t="s">
        <v>2658</v>
      </c>
      <c r="E2982">
        <v>40000</v>
      </c>
      <c r="F2982">
        <v>-1</v>
      </c>
      <c r="G2982">
        <v>0</v>
      </c>
      <c r="H2982">
        <v>1</v>
      </c>
      <c r="J2982" t="s">
        <v>6102</v>
      </c>
      <c r="K2982" t="str">
        <f t="shared" ref="K2982:K3045" si="274">B2982</f>
        <v>178587</v>
      </c>
      <c r="L2982" t="str">
        <f t="shared" ref="L2982:L3045" si="275">A2982</f>
        <v>NGÀNH KHÁC</v>
      </c>
    </row>
    <row r="2983" spans="1:12">
      <c r="A2983" t="s">
        <v>135</v>
      </c>
      <c r="B2983" t="s">
        <v>2661</v>
      </c>
      <c r="C2983" t="s">
        <v>2662</v>
      </c>
      <c r="D2983" t="s">
        <v>2658</v>
      </c>
      <c r="E2983">
        <v>40000</v>
      </c>
      <c r="F2983">
        <v>-3</v>
      </c>
      <c r="G2983">
        <v>0</v>
      </c>
      <c r="H2983">
        <v>3</v>
      </c>
      <c r="J2983" t="s">
        <v>6102</v>
      </c>
      <c r="K2983" t="str">
        <f t="shared" si="274"/>
        <v>178587</v>
      </c>
      <c r="L2983" t="str">
        <f t="shared" si="275"/>
        <v>NGÀNH KHÁC</v>
      </c>
    </row>
    <row r="2984" spans="1:12">
      <c r="A2984" t="s">
        <v>135</v>
      </c>
      <c r="B2984" t="s">
        <v>2661</v>
      </c>
      <c r="C2984" t="s">
        <v>2662</v>
      </c>
      <c r="D2984" t="s">
        <v>2658</v>
      </c>
      <c r="E2984">
        <v>40000</v>
      </c>
      <c r="F2984">
        <v>-3</v>
      </c>
      <c r="G2984">
        <v>0</v>
      </c>
      <c r="H2984">
        <v>3</v>
      </c>
      <c r="J2984" t="s">
        <v>6102</v>
      </c>
      <c r="K2984" t="str">
        <f t="shared" si="274"/>
        <v>178587</v>
      </c>
      <c r="L2984" t="str">
        <f t="shared" si="275"/>
        <v>NGÀNH KHÁC</v>
      </c>
    </row>
    <row r="2985" spans="1:12">
      <c r="A2985" t="s">
        <v>135</v>
      </c>
      <c r="B2985" t="s">
        <v>2661</v>
      </c>
      <c r="C2985" t="s">
        <v>2662</v>
      </c>
      <c r="D2985" t="s">
        <v>2658</v>
      </c>
      <c r="E2985">
        <v>40000</v>
      </c>
      <c r="F2985">
        <v>-1</v>
      </c>
      <c r="G2985">
        <v>0</v>
      </c>
      <c r="H2985">
        <v>1</v>
      </c>
      <c r="J2985" t="s">
        <v>6102</v>
      </c>
      <c r="K2985" t="str">
        <f t="shared" si="274"/>
        <v>178587</v>
      </c>
      <c r="L2985" t="str">
        <f t="shared" si="275"/>
        <v>NGÀNH KHÁC</v>
      </c>
    </row>
    <row r="2986" spans="1:12">
      <c r="A2986" t="s">
        <v>135</v>
      </c>
      <c r="B2986" t="s">
        <v>2661</v>
      </c>
      <c r="C2986" t="s">
        <v>2662</v>
      </c>
      <c r="D2986" t="s">
        <v>2658</v>
      </c>
      <c r="E2986">
        <v>40000</v>
      </c>
      <c r="F2986">
        <v>30</v>
      </c>
      <c r="G2986">
        <v>29</v>
      </c>
      <c r="H2986">
        <v>-1</v>
      </c>
      <c r="J2986" t="s">
        <v>6102</v>
      </c>
      <c r="K2986" t="str">
        <f t="shared" si="274"/>
        <v>178587</v>
      </c>
      <c r="L2986" t="str">
        <f t="shared" si="275"/>
        <v>NGÀNH KHÁC</v>
      </c>
    </row>
    <row r="2987" spans="1:12">
      <c r="A2987" t="s">
        <v>135</v>
      </c>
      <c r="B2987" t="s">
        <v>2651</v>
      </c>
      <c r="C2987" t="s">
        <v>2652</v>
      </c>
      <c r="D2987" t="s">
        <v>2647</v>
      </c>
      <c r="E2987">
        <v>30000</v>
      </c>
      <c r="F2987">
        <v>26</v>
      </c>
      <c r="G2987">
        <v>19</v>
      </c>
      <c r="I2987">
        <v>-7</v>
      </c>
      <c r="J2987" t="s">
        <v>6118</v>
      </c>
      <c r="K2987" t="str">
        <f t="shared" si="274"/>
        <v>178588</v>
      </c>
      <c r="L2987" t="str">
        <f t="shared" si="275"/>
        <v>NGÀNH KHÁC</v>
      </c>
    </row>
    <row r="2988" spans="1:12">
      <c r="A2988" t="s">
        <v>135</v>
      </c>
      <c r="B2988" t="s">
        <v>2651</v>
      </c>
      <c r="C2988" t="s">
        <v>2652</v>
      </c>
      <c r="D2988" t="s">
        <v>2647</v>
      </c>
      <c r="E2988">
        <v>30000</v>
      </c>
      <c r="F2988">
        <v>-2</v>
      </c>
      <c r="G2988">
        <v>0</v>
      </c>
      <c r="H2988">
        <v>2</v>
      </c>
      <c r="J2988" t="s">
        <v>6118</v>
      </c>
      <c r="K2988" t="str">
        <f t="shared" si="274"/>
        <v>178588</v>
      </c>
      <c r="L2988" t="str">
        <f t="shared" si="275"/>
        <v>NGÀNH KHÁC</v>
      </c>
    </row>
    <row r="2989" spans="1:12">
      <c r="A2989" t="s">
        <v>135</v>
      </c>
      <c r="B2989" t="s">
        <v>2651</v>
      </c>
      <c r="C2989" t="s">
        <v>2652</v>
      </c>
      <c r="D2989" t="s">
        <v>2647</v>
      </c>
      <c r="E2989">
        <v>30000</v>
      </c>
      <c r="F2989">
        <v>91</v>
      </c>
      <c r="G2989">
        <v>66</v>
      </c>
      <c r="H2989">
        <v>-25</v>
      </c>
      <c r="J2989" t="s">
        <v>6118</v>
      </c>
      <c r="K2989" t="str">
        <f t="shared" si="274"/>
        <v>178588</v>
      </c>
      <c r="L2989" t="str">
        <f t="shared" si="275"/>
        <v>NGÀNH KHÁC</v>
      </c>
    </row>
    <row r="2990" spans="1:12">
      <c r="A2990" t="s">
        <v>135</v>
      </c>
      <c r="B2990" t="s">
        <v>2651</v>
      </c>
      <c r="C2990" t="s">
        <v>2652</v>
      </c>
      <c r="D2990" t="s">
        <v>2647</v>
      </c>
      <c r="E2990">
        <v>30000</v>
      </c>
      <c r="F2990">
        <v>-7</v>
      </c>
      <c r="G2990">
        <v>0</v>
      </c>
      <c r="H2990">
        <v>7</v>
      </c>
      <c r="J2990" t="s">
        <v>6118</v>
      </c>
      <c r="K2990" t="str">
        <f t="shared" si="274"/>
        <v>178588</v>
      </c>
      <c r="L2990" t="str">
        <f t="shared" si="275"/>
        <v>NGÀNH KHÁC</v>
      </c>
    </row>
    <row r="2991" spans="1:12">
      <c r="A2991" t="s">
        <v>135</v>
      </c>
      <c r="B2991" t="s">
        <v>2711</v>
      </c>
      <c r="C2991" t="s">
        <v>2712</v>
      </c>
      <c r="D2991" t="s">
        <v>2707</v>
      </c>
      <c r="E2991">
        <v>90000</v>
      </c>
      <c r="F2991">
        <v>21</v>
      </c>
      <c r="G2991">
        <v>0</v>
      </c>
      <c r="I2991">
        <v>-21</v>
      </c>
      <c r="J2991" t="s">
        <v>6093</v>
      </c>
      <c r="K2991" t="str">
        <f t="shared" si="274"/>
        <v>178590</v>
      </c>
      <c r="L2991" t="str">
        <f t="shared" si="275"/>
        <v>NGÀNH KHÁC</v>
      </c>
    </row>
    <row r="2992" spans="1:12">
      <c r="A2992" t="s">
        <v>135</v>
      </c>
      <c r="B2992" t="s">
        <v>2711</v>
      </c>
      <c r="C2992" t="s">
        <v>2712</v>
      </c>
      <c r="D2992" t="s">
        <v>2707</v>
      </c>
      <c r="E2992">
        <v>90000</v>
      </c>
      <c r="F2992">
        <v>7</v>
      </c>
      <c r="G2992">
        <v>6</v>
      </c>
      <c r="H2992">
        <v>-1</v>
      </c>
      <c r="J2992" t="s">
        <v>6093</v>
      </c>
      <c r="K2992" t="str">
        <f t="shared" si="274"/>
        <v>178590</v>
      </c>
      <c r="L2992" t="str">
        <f t="shared" si="275"/>
        <v>NGÀNH KHÁC</v>
      </c>
    </row>
    <row r="2993" spans="1:12">
      <c r="A2993" t="s">
        <v>135</v>
      </c>
      <c r="B2993" t="s">
        <v>2711</v>
      </c>
      <c r="C2993" t="s">
        <v>2712</v>
      </c>
      <c r="D2993" t="s">
        <v>2707</v>
      </c>
      <c r="E2993">
        <v>90000</v>
      </c>
      <c r="F2993">
        <v>73</v>
      </c>
      <c r="G2993">
        <v>72</v>
      </c>
      <c r="H2993">
        <v>-1</v>
      </c>
      <c r="J2993" t="s">
        <v>6093</v>
      </c>
      <c r="K2993" t="str">
        <f t="shared" si="274"/>
        <v>178590</v>
      </c>
      <c r="L2993" t="str">
        <f t="shared" si="275"/>
        <v>NGÀNH KHÁC</v>
      </c>
    </row>
    <row r="2994" spans="1:12">
      <c r="A2994" t="s">
        <v>135</v>
      </c>
      <c r="B2994" t="s">
        <v>2711</v>
      </c>
      <c r="C2994" t="s">
        <v>2712</v>
      </c>
      <c r="D2994" t="s">
        <v>2707</v>
      </c>
      <c r="E2994">
        <v>90000</v>
      </c>
      <c r="F2994">
        <v>-1</v>
      </c>
      <c r="G2994">
        <v>0</v>
      </c>
      <c r="H2994">
        <v>1</v>
      </c>
      <c r="J2994" t="s">
        <v>6093</v>
      </c>
      <c r="K2994" t="str">
        <f t="shared" si="274"/>
        <v>178590</v>
      </c>
      <c r="L2994" t="str">
        <f t="shared" si="275"/>
        <v>NGÀNH KHÁC</v>
      </c>
    </row>
    <row r="2995" spans="1:12">
      <c r="A2995" t="s">
        <v>135</v>
      </c>
      <c r="B2995" t="s">
        <v>2711</v>
      </c>
      <c r="C2995" t="s">
        <v>2712</v>
      </c>
      <c r="D2995" t="s">
        <v>2707</v>
      </c>
      <c r="E2995">
        <v>90000</v>
      </c>
      <c r="F2995">
        <v>-1</v>
      </c>
      <c r="G2995">
        <v>0</v>
      </c>
      <c r="H2995">
        <v>1</v>
      </c>
      <c r="J2995" t="s">
        <v>6093</v>
      </c>
      <c r="K2995" t="str">
        <f t="shared" si="274"/>
        <v>178590</v>
      </c>
      <c r="L2995" t="str">
        <f t="shared" si="275"/>
        <v>NGÀNH KHÁC</v>
      </c>
    </row>
    <row r="2996" spans="1:12">
      <c r="A2996" t="s">
        <v>135</v>
      </c>
      <c r="B2996" t="s">
        <v>2711</v>
      </c>
      <c r="C2996" t="s">
        <v>2712</v>
      </c>
      <c r="D2996" t="s">
        <v>2707</v>
      </c>
      <c r="E2996">
        <v>90000</v>
      </c>
      <c r="F2996">
        <v>3</v>
      </c>
      <c r="G2996">
        <v>1</v>
      </c>
      <c r="H2996">
        <v>-2</v>
      </c>
      <c r="J2996" t="s">
        <v>6093</v>
      </c>
      <c r="K2996" t="str">
        <f t="shared" si="274"/>
        <v>178590</v>
      </c>
      <c r="L2996" t="str">
        <f t="shared" si="275"/>
        <v>NGÀNH KHÁC</v>
      </c>
    </row>
    <row r="2997" spans="1:12">
      <c r="A2997" t="s">
        <v>135</v>
      </c>
      <c r="B2997" t="s">
        <v>2711</v>
      </c>
      <c r="C2997" t="s">
        <v>2712</v>
      </c>
      <c r="D2997" t="s">
        <v>2707</v>
      </c>
      <c r="E2997">
        <v>90000</v>
      </c>
      <c r="F2997">
        <v>-2</v>
      </c>
      <c r="G2997">
        <v>0</v>
      </c>
      <c r="H2997">
        <v>2</v>
      </c>
      <c r="J2997" t="s">
        <v>6093</v>
      </c>
      <c r="K2997" t="str">
        <f t="shared" si="274"/>
        <v>178590</v>
      </c>
      <c r="L2997" t="str">
        <f t="shared" si="275"/>
        <v>NGÀNH KHÁC</v>
      </c>
    </row>
    <row r="2998" spans="1:12">
      <c r="A2998" t="s">
        <v>135</v>
      </c>
      <c r="B2998" t="s">
        <v>2711</v>
      </c>
      <c r="C2998" t="s">
        <v>2712</v>
      </c>
      <c r="D2998" t="s">
        <v>2707</v>
      </c>
      <c r="E2998">
        <v>90000</v>
      </c>
      <c r="F2998">
        <v>3</v>
      </c>
      <c r="G2998">
        <v>0</v>
      </c>
      <c r="H2998">
        <v>-3</v>
      </c>
      <c r="J2998" t="s">
        <v>6093</v>
      </c>
      <c r="K2998" t="str">
        <f t="shared" si="274"/>
        <v>178590</v>
      </c>
      <c r="L2998" t="str">
        <f t="shared" si="275"/>
        <v>NGÀNH KHÁC</v>
      </c>
    </row>
    <row r="2999" spans="1:12">
      <c r="A2999" t="s">
        <v>135</v>
      </c>
      <c r="B2999" t="s">
        <v>2711</v>
      </c>
      <c r="C2999" t="s">
        <v>2712</v>
      </c>
      <c r="D2999" t="s">
        <v>2707</v>
      </c>
      <c r="E2999">
        <v>90000</v>
      </c>
      <c r="F2999">
        <v>-1</v>
      </c>
      <c r="G2999">
        <v>0</v>
      </c>
      <c r="H2999">
        <v>1</v>
      </c>
      <c r="J2999" t="s">
        <v>6093</v>
      </c>
      <c r="K2999" t="str">
        <f t="shared" si="274"/>
        <v>178590</v>
      </c>
      <c r="L2999" t="str">
        <f t="shared" si="275"/>
        <v>NGÀNH KHÁC</v>
      </c>
    </row>
    <row r="3000" spans="1:12">
      <c r="A3000" t="s">
        <v>135</v>
      </c>
      <c r="B3000" t="s">
        <v>2711</v>
      </c>
      <c r="C3000" t="s">
        <v>2712</v>
      </c>
      <c r="D3000" t="s">
        <v>2707</v>
      </c>
      <c r="E3000">
        <v>90000</v>
      </c>
      <c r="F3000">
        <v>-3</v>
      </c>
      <c r="G3000">
        <v>0</v>
      </c>
      <c r="H3000">
        <v>3</v>
      </c>
      <c r="J3000" t="s">
        <v>6093</v>
      </c>
      <c r="K3000" t="str">
        <f t="shared" si="274"/>
        <v>178590</v>
      </c>
      <c r="L3000" t="str">
        <f t="shared" si="275"/>
        <v>NGÀNH KHÁC</v>
      </c>
    </row>
    <row r="3001" spans="1:12">
      <c r="A3001" t="s">
        <v>135</v>
      </c>
      <c r="B3001" t="s">
        <v>2711</v>
      </c>
      <c r="C3001" t="s">
        <v>2712</v>
      </c>
      <c r="D3001" t="s">
        <v>2707</v>
      </c>
      <c r="E3001">
        <v>90000</v>
      </c>
      <c r="F3001">
        <v>5</v>
      </c>
      <c r="G3001">
        <v>0</v>
      </c>
      <c r="H3001">
        <v>-5</v>
      </c>
      <c r="J3001" t="s">
        <v>6093</v>
      </c>
      <c r="K3001" t="str">
        <f t="shared" si="274"/>
        <v>178590</v>
      </c>
      <c r="L3001" t="str">
        <f t="shared" si="275"/>
        <v>NGÀNH KHÁC</v>
      </c>
    </row>
    <row r="3002" spans="1:12">
      <c r="A3002" t="s">
        <v>135</v>
      </c>
      <c r="B3002" t="s">
        <v>2726</v>
      </c>
      <c r="C3002" t="s">
        <v>2727</v>
      </c>
      <c r="D3002" t="s">
        <v>2728</v>
      </c>
      <c r="E3002">
        <v>109000</v>
      </c>
      <c r="F3002">
        <v>3</v>
      </c>
      <c r="G3002">
        <v>0</v>
      </c>
      <c r="I3002">
        <v>-3</v>
      </c>
      <c r="J3002" t="s">
        <v>6146</v>
      </c>
      <c r="K3002" t="str">
        <f t="shared" si="274"/>
        <v>178591</v>
      </c>
      <c r="L3002" t="str">
        <f t="shared" si="275"/>
        <v>NGÀNH KHÁC</v>
      </c>
    </row>
    <row r="3003" spans="1:12">
      <c r="A3003" t="s">
        <v>135</v>
      </c>
      <c r="B3003" t="s">
        <v>2726</v>
      </c>
      <c r="C3003" t="s">
        <v>2727</v>
      </c>
      <c r="D3003" t="s">
        <v>2728</v>
      </c>
      <c r="E3003">
        <v>109000</v>
      </c>
      <c r="F3003">
        <v>-2</v>
      </c>
      <c r="G3003">
        <v>0</v>
      </c>
      <c r="H3003">
        <v>2</v>
      </c>
      <c r="J3003" t="s">
        <v>6146</v>
      </c>
      <c r="K3003" t="str">
        <f t="shared" si="274"/>
        <v>178591</v>
      </c>
      <c r="L3003" t="str">
        <f t="shared" si="275"/>
        <v>NGÀNH KHÁC</v>
      </c>
    </row>
    <row r="3004" spans="1:12">
      <c r="A3004" t="s">
        <v>135</v>
      </c>
      <c r="B3004" t="s">
        <v>2726</v>
      </c>
      <c r="C3004" t="s">
        <v>2727</v>
      </c>
      <c r="D3004" t="s">
        <v>2728</v>
      </c>
      <c r="E3004">
        <v>109000</v>
      </c>
      <c r="F3004">
        <v>-1</v>
      </c>
      <c r="G3004">
        <v>0</v>
      </c>
      <c r="H3004">
        <v>1</v>
      </c>
      <c r="J3004" t="s">
        <v>6146</v>
      </c>
      <c r="K3004" t="str">
        <f t="shared" si="274"/>
        <v>178591</v>
      </c>
      <c r="L3004" t="str">
        <f t="shared" si="275"/>
        <v>NGÀNH KHÁC</v>
      </c>
    </row>
    <row r="3005" spans="1:12">
      <c r="A3005" t="s">
        <v>135</v>
      </c>
      <c r="B3005" t="s">
        <v>2726</v>
      </c>
      <c r="C3005" t="s">
        <v>2727</v>
      </c>
      <c r="D3005" t="s">
        <v>2728</v>
      </c>
      <c r="E3005">
        <v>109000</v>
      </c>
      <c r="F3005">
        <v>-1</v>
      </c>
      <c r="G3005">
        <v>0</v>
      </c>
      <c r="H3005">
        <v>1</v>
      </c>
      <c r="J3005" t="s">
        <v>6146</v>
      </c>
      <c r="K3005" t="str">
        <f t="shared" si="274"/>
        <v>178591</v>
      </c>
      <c r="L3005" t="str">
        <f t="shared" si="275"/>
        <v>NGÀNH KHÁC</v>
      </c>
    </row>
    <row r="3006" spans="1:12">
      <c r="A3006" t="s">
        <v>135</v>
      </c>
      <c r="B3006" t="s">
        <v>2703</v>
      </c>
      <c r="C3006" t="s">
        <v>2704</v>
      </c>
      <c r="D3006" t="s">
        <v>2702</v>
      </c>
      <c r="E3006">
        <v>85000</v>
      </c>
      <c r="F3006">
        <v>10</v>
      </c>
      <c r="G3006">
        <v>0</v>
      </c>
      <c r="I3006">
        <v>-10</v>
      </c>
      <c r="J3006" t="s">
        <v>6108</v>
      </c>
      <c r="K3006" t="str">
        <f t="shared" si="274"/>
        <v>178592</v>
      </c>
      <c r="L3006" t="str">
        <f t="shared" si="275"/>
        <v>NGÀNH KHÁC</v>
      </c>
    </row>
    <row r="3007" spans="1:12">
      <c r="A3007" t="s">
        <v>135</v>
      </c>
      <c r="B3007" t="s">
        <v>2703</v>
      </c>
      <c r="C3007" t="s">
        <v>2704</v>
      </c>
      <c r="D3007" t="s">
        <v>2702</v>
      </c>
      <c r="E3007">
        <v>85000</v>
      </c>
      <c r="F3007">
        <v>-1</v>
      </c>
      <c r="G3007">
        <v>0</v>
      </c>
      <c r="H3007">
        <v>1</v>
      </c>
      <c r="J3007" t="s">
        <v>6108</v>
      </c>
      <c r="K3007" t="str">
        <f t="shared" si="274"/>
        <v>178592</v>
      </c>
      <c r="L3007" t="str">
        <f t="shared" si="275"/>
        <v>NGÀNH KHÁC</v>
      </c>
    </row>
    <row r="3008" spans="1:12">
      <c r="A3008" t="s">
        <v>135</v>
      </c>
      <c r="B3008" t="s">
        <v>2703</v>
      </c>
      <c r="C3008" t="s">
        <v>2704</v>
      </c>
      <c r="D3008" t="s">
        <v>2702</v>
      </c>
      <c r="E3008">
        <v>85000</v>
      </c>
      <c r="F3008">
        <v>-1</v>
      </c>
      <c r="G3008">
        <v>0</v>
      </c>
      <c r="H3008">
        <v>1</v>
      </c>
      <c r="J3008" t="s">
        <v>6108</v>
      </c>
      <c r="K3008" t="str">
        <f t="shared" si="274"/>
        <v>178592</v>
      </c>
      <c r="L3008" t="str">
        <f t="shared" si="275"/>
        <v>NGÀNH KHÁC</v>
      </c>
    </row>
    <row r="3009" spans="1:12">
      <c r="A3009" t="s">
        <v>135</v>
      </c>
      <c r="B3009" t="s">
        <v>2703</v>
      </c>
      <c r="C3009" t="s">
        <v>2704</v>
      </c>
      <c r="D3009" t="s">
        <v>2702</v>
      </c>
      <c r="E3009">
        <v>85000</v>
      </c>
      <c r="F3009">
        <v>-1</v>
      </c>
      <c r="G3009">
        <v>0</v>
      </c>
      <c r="H3009">
        <v>1</v>
      </c>
      <c r="J3009" t="s">
        <v>6108</v>
      </c>
      <c r="K3009" t="str">
        <f t="shared" si="274"/>
        <v>178592</v>
      </c>
      <c r="L3009" t="str">
        <f t="shared" si="275"/>
        <v>NGÀNH KHÁC</v>
      </c>
    </row>
    <row r="3010" spans="1:12">
      <c r="A3010" t="s">
        <v>135</v>
      </c>
      <c r="B3010" t="s">
        <v>2703</v>
      </c>
      <c r="C3010" t="s">
        <v>2704</v>
      </c>
      <c r="D3010" t="s">
        <v>2702</v>
      </c>
      <c r="E3010">
        <v>85000</v>
      </c>
      <c r="F3010">
        <v>2</v>
      </c>
      <c r="G3010">
        <v>0</v>
      </c>
      <c r="H3010">
        <v>-2</v>
      </c>
      <c r="J3010" t="s">
        <v>6108</v>
      </c>
      <c r="K3010" t="str">
        <f t="shared" si="274"/>
        <v>178592</v>
      </c>
      <c r="L3010" t="str">
        <f t="shared" si="275"/>
        <v>NGÀNH KHÁC</v>
      </c>
    </row>
    <row r="3011" spans="1:12">
      <c r="A3011" t="s">
        <v>135</v>
      </c>
      <c r="B3011" t="s">
        <v>2703</v>
      </c>
      <c r="C3011" t="s">
        <v>2704</v>
      </c>
      <c r="D3011" t="s">
        <v>2702</v>
      </c>
      <c r="E3011">
        <v>85000</v>
      </c>
      <c r="F3011">
        <v>6</v>
      </c>
      <c r="G3011">
        <v>4</v>
      </c>
      <c r="H3011">
        <v>-2</v>
      </c>
      <c r="J3011" t="s">
        <v>6108</v>
      </c>
      <c r="K3011" t="str">
        <f t="shared" si="274"/>
        <v>178592</v>
      </c>
      <c r="L3011" t="str">
        <f t="shared" si="275"/>
        <v>NGÀNH KHÁC</v>
      </c>
    </row>
    <row r="3012" spans="1:12">
      <c r="A3012" t="s">
        <v>135</v>
      </c>
      <c r="B3012" t="s">
        <v>2718</v>
      </c>
      <c r="C3012" t="s">
        <v>2719</v>
      </c>
      <c r="D3012" t="s">
        <v>2720</v>
      </c>
      <c r="E3012">
        <v>99000</v>
      </c>
      <c r="F3012">
        <v>12</v>
      </c>
      <c r="G3012">
        <v>6</v>
      </c>
      <c r="I3012">
        <v>-6</v>
      </c>
      <c r="J3012" t="s">
        <v>6124</v>
      </c>
      <c r="K3012" t="str">
        <f t="shared" si="274"/>
        <v>178597</v>
      </c>
      <c r="L3012" t="str">
        <f t="shared" si="275"/>
        <v>NGÀNH KHÁC</v>
      </c>
    </row>
    <row r="3013" spans="1:12">
      <c r="A3013" t="s">
        <v>135</v>
      </c>
      <c r="B3013" t="s">
        <v>2718</v>
      </c>
      <c r="C3013" t="s">
        <v>2719</v>
      </c>
      <c r="D3013" t="s">
        <v>2720</v>
      </c>
      <c r="E3013">
        <v>99000</v>
      </c>
      <c r="F3013">
        <v>-1</v>
      </c>
      <c r="G3013">
        <v>0</v>
      </c>
      <c r="H3013">
        <v>1</v>
      </c>
      <c r="J3013" t="s">
        <v>6124</v>
      </c>
      <c r="K3013" t="str">
        <f t="shared" si="274"/>
        <v>178597</v>
      </c>
      <c r="L3013" t="str">
        <f t="shared" si="275"/>
        <v>NGÀNH KHÁC</v>
      </c>
    </row>
    <row r="3014" spans="1:12">
      <c r="A3014" t="s">
        <v>135</v>
      </c>
      <c r="B3014" t="s">
        <v>2718</v>
      </c>
      <c r="C3014" t="s">
        <v>2719</v>
      </c>
      <c r="D3014" t="s">
        <v>2720</v>
      </c>
      <c r="E3014">
        <v>99000</v>
      </c>
      <c r="F3014">
        <v>-1</v>
      </c>
      <c r="G3014">
        <v>0</v>
      </c>
      <c r="H3014">
        <v>1</v>
      </c>
      <c r="J3014" t="s">
        <v>6124</v>
      </c>
      <c r="K3014" t="str">
        <f t="shared" si="274"/>
        <v>178597</v>
      </c>
      <c r="L3014" t="str">
        <f t="shared" si="275"/>
        <v>NGÀNH KHÁC</v>
      </c>
    </row>
    <row r="3015" spans="1:12">
      <c r="A3015" t="s">
        <v>135</v>
      </c>
      <c r="B3015" t="s">
        <v>2718</v>
      </c>
      <c r="C3015" t="s">
        <v>2719</v>
      </c>
      <c r="D3015" t="s">
        <v>2720</v>
      </c>
      <c r="E3015">
        <v>99000</v>
      </c>
      <c r="F3015">
        <v>4</v>
      </c>
      <c r="G3015">
        <v>1</v>
      </c>
      <c r="H3015">
        <v>-3</v>
      </c>
      <c r="J3015" t="s">
        <v>6124</v>
      </c>
      <c r="K3015" t="str">
        <f t="shared" si="274"/>
        <v>178597</v>
      </c>
      <c r="L3015" t="str">
        <f t="shared" si="275"/>
        <v>NGÀNH KHÁC</v>
      </c>
    </row>
    <row r="3016" spans="1:12">
      <c r="A3016" t="s">
        <v>135</v>
      </c>
      <c r="B3016" t="s">
        <v>2718</v>
      </c>
      <c r="C3016" t="s">
        <v>2719</v>
      </c>
      <c r="D3016" t="s">
        <v>2720</v>
      </c>
      <c r="E3016">
        <v>99000</v>
      </c>
      <c r="F3016">
        <v>-2</v>
      </c>
      <c r="G3016">
        <v>0</v>
      </c>
      <c r="H3016">
        <v>2</v>
      </c>
      <c r="J3016" t="s">
        <v>6124</v>
      </c>
      <c r="K3016" t="str">
        <f t="shared" si="274"/>
        <v>178597</v>
      </c>
      <c r="L3016" t="str">
        <f t="shared" si="275"/>
        <v>NGÀNH KHÁC</v>
      </c>
    </row>
    <row r="3017" spans="1:12">
      <c r="A3017" t="s">
        <v>135</v>
      </c>
      <c r="B3017" t="s">
        <v>2718</v>
      </c>
      <c r="C3017" t="s">
        <v>2719</v>
      </c>
      <c r="D3017" t="s">
        <v>2720</v>
      </c>
      <c r="E3017">
        <v>99000</v>
      </c>
      <c r="F3017">
        <v>-1</v>
      </c>
      <c r="G3017">
        <v>0</v>
      </c>
      <c r="H3017">
        <v>1</v>
      </c>
      <c r="J3017" t="s">
        <v>6124</v>
      </c>
      <c r="K3017" t="str">
        <f t="shared" si="274"/>
        <v>178597</v>
      </c>
      <c r="L3017" t="str">
        <f t="shared" si="275"/>
        <v>NGÀNH KHÁC</v>
      </c>
    </row>
    <row r="3018" spans="1:12">
      <c r="A3018" t="s">
        <v>135</v>
      </c>
      <c r="B3018" t="s">
        <v>2718</v>
      </c>
      <c r="C3018" t="s">
        <v>2719</v>
      </c>
      <c r="D3018" t="s">
        <v>2720</v>
      </c>
      <c r="E3018">
        <v>99000</v>
      </c>
      <c r="F3018">
        <v>-3</v>
      </c>
      <c r="G3018">
        <v>0</v>
      </c>
      <c r="H3018">
        <v>3</v>
      </c>
      <c r="J3018" t="s">
        <v>6124</v>
      </c>
      <c r="K3018" t="str">
        <f t="shared" si="274"/>
        <v>178597</v>
      </c>
      <c r="L3018" t="str">
        <f t="shared" si="275"/>
        <v>NGÀNH KHÁC</v>
      </c>
    </row>
    <row r="3019" spans="1:12">
      <c r="A3019" t="s">
        <v>135</v>
      </c>
      <c r="B3019" t="s">
        <v>2718</v>
      </c>
      <c r="C3019" t="s">
        <v>2719</v>
      </c>
      <c r="D3019" t="s">
        <v>2720</v>
      </c>
      <c r="E3019">
        <v>99000</v>
      </c>
      <c r="F3019">
        <v>-1</v>
      </c>
      <c r="G3019">
        <v>0</v>
      </c>
      <c r="H3019">
        <v>1</v>
      </c>
      <c r="J3019" t="s">
        <v>6124</v>
      </c>
      <c r="K3019" t="str">
        <f t="shared" si="274"/>
        <v>178597</v>
      </c>
      <c r="L3019" t="str">
        <f t="shared" si="275"/>
        <v>NGÀNH KHÁC</v>
      </c>
    </row>
    <row r="3020" spans="1:12">
      <c r="A3020" t="s">
        <v>135</v>
      </c>
      <c r="B3020" t="s">
        <v>2718</v>
      </c>
      <c r="C3020" t="s">
        <v>2719</v>
      </c>
      <c r="D3020" t="s">
        <v>2720</v>
      </c>
      <c r="E3020">
        <v>99000</v>
      </c>
      <c r="F3020">
        <v>2</v>
      </c>
      <c r="G3020">
        <v>1</v>
      </c>
      <c r="H3020">
        <v>-1</v>
      </c>
      <c r="J3020" t="s">
        <v>6124</v>
      </c>
      <c r="K3020" t="str">
        <f t="shared" si="274"/>
        <v>178597</v>
      </c>
      <c r="L3020" t="str">
        <f t="shared" si="275"/>
        <v>NGÀNH KHÁC</v>
      </c>
    </row>
    <row r="3021" spans="1:12">
      <c r="A3021" t="s">
        <v>135</v>
      </c>
      <c r="B3021" t="s">
        <v>2718</v>
      </c>
      <c r="C3021" t="s">
        <v>2719</v>
      </c>
      <c r="D3021" t="s">
        <v>2720</v>
      </c>
      <c r="E3021">
        <v>99000</v>
      </c>
      <c r="F3021">
        <v>-1</v>
      </c>
      <c r="G3021">
        <v>0</v>
      </c>
      <c r="H3021">
        <v>1</v>
      </c>
      <c r="J3021" t="s">
        <v>6124</v>
      </c>
      <c r="K3021" t="str">
        <f t="shared" si="274"/>
        <v>178597</v>
      </c>
      <c r="L3021" t="str">
        <f t="shared" si="275"/>
        <v>NGÀNH KHÁC</v>
      </c>
    </row>
    <row r="3022" spans="1:12">
      <c r="A3022" t="s">
        <v>135</v>
      </c>
      <c r="B3022" t="s">
        <v>3754</v>
      </c>
      <c r="C3022" t="s">
        <v>3755</v>
      </c>
      <c r="D3022" t="s">
        <v>2750</v>
      </c>
      <c r="E3022">
        <v>149000</v>
      </c>
      <c r="F3022">
        <v>-4</v>
      </c>
      <c r="G3022">
        <v>0</v>
      </c>
      <c r="H3022">
        <v>4</v>
      </c>
      <c r="J3022" t="s">
        <v>6394</v>
      </c>
      <c r="K3022" t="str">
        <f t="shared" si="274"/>
        <v>178603</v>
      </c>
      <c r="L3022" t="str">
        <f t="shared" si="275"/>
        <v>NGÀNH KHÁC</v>
      </c>
    </row>
    <row r="3023" spans="1:12">
      <c r="A3023" t="s">
        <v>135</v>
      </c>
      <c r="B3023" t="s">
        <v>3754</v>
      </c>
      <c r="C3023" t="s">
        <v>3755</v>
      </c>
      <c r="D3023" t="s">
        <v>2750</v>
      </c>
      <c r="E3023">
        <v>149000</v>
      </c>
      <c r="F3023">
        <v>-1</v>
      </c>
      <c r="G3023">
        <v>0</v>
      </c>
      <c r="H3023">
        <v>1</v>
      </c>
      <c r="J3023" t="s">
        <v>6394</v>
      </c>
      <c r="K3023" t="str">
        <f t="shared" si="274"/>
        <v>178603</v>
      </c>
      <c r="L3023" t="str">
        <f t="shared" si="275"/>
        <v>NGÀNH KHÁC</v>
      </c>
    </row>
    <row r="3024" spans="1:12">
      <c r="A3024" t="s">
        <v>135</v>
      </c>
      <c r="B3024" t="s">
        <v>3754</v>
      </c>
      <c r="C3024" t="s">
        <v>3755</v>
      </c>
      <c r="D3024" t="s">
        <v>2750</v>
      </c>
      <c r="E3024">
        <v>149000</v>
      </c>
      <c r="F3024">
        <v>-1</v>
      </c>
      <c r="G3024">
        <v>0</v>
      </c>
      <c r="H3024">
        <v>1</v>
      </c>
      <c r="J3024" t="s">
        <v>6394</v>
      </c>
      <c r="K3024" t="str">
        <f t="shared" si="274"/>
        <v>178603</v>
      </c>
      <c r="L3024" t="str">
        <f t="shared" si="275"/>
        <v>NGÀNH KHÁC</v>
      </c>
    </row>
    <row r="3025" spans="1:12">
      <c r="A3025" t="s">
        <v>135</v>
      </c>
      <c r="B3025" t="s">
        <v>3754</v>
      </c>
      <c r="C3025" t="s">
        <v>3755</v>
      </c>
      <c r="D3025" t="s">
        <v>2750</v>
      </c>
      <c r="E3025">
        <v>149000</v>
      </c>
      <c r="F3025">
        <v>-1</v>
      </c>
      <c r="G3025">
        <v>0</v>
      </c>
      <c r="H3025">
        <v>1</v>
      </c>
      <c r="J3025" t="s">
        <v>6394</v>
      </c>
      <c r="K3025" t="str">
        <f t="shared" si="274"/>
        <v>178603</v>
      </c>
      <c r="L3025" t="str">
        <f t="shared" si="275"/>
        <v>NGÀNH KHÁC</v>
      </c>
    </row>
    <row r="3026" spans="1:12">
      <c r="A3026" t="s">
        <v>135</v>
      </c>
      <c r="B3026" t="s">
        <v>3754</v>
      </c>
      <c r="C3026" t="s">
        <v>3755</v>
      </c>
      <c r="D3026" t="s">
        <v>2750</v>
      </c>
      <c r="E3026">
        <v>149000</v>
      </c>
      <c r="F3026">
        <v>-1</v>
      </c>
      <c r="G3026">
        <v>0</v>
      </c>
      <c r="H3026">
        <v>1</v>
      </c>
      <c r="J3026" t="s">
        <v>6394</v>
      </c>
      <c r="K3026" t="str">
        <f t="shared" si="274"/>
        <v>178603</v>
      </c>
      <c r="L3026" t="str">
        <f t="shared" si="275"/>
        <v>NGÀNH KHÁC</v>
      </c>
    </row>
    <row r="3027" spans="1:12">
      <c r="A3027" t="s">
        <v>135</v>
      </c>
      <c r="B3027" t="s">
        <v>3754</v>
      </c>
      <c r="C3027" t="s">
        <v>3755</v>
      </c>
      <c r="D3027" t="s">
        <v>2750</v>
      </c>
      <c r="E3027">
        <v>149000</v>
      </c>
      <c r="F3027">
        <v>-1</v>
      </c>
      <c r="G3027">
        <v>0</v>
      </c>
      <c r="H3027">
        <v>1</v>
      </c>
      <c r="J3027" t="s">
        <v>6394</v>
      </c>
      <c r="K3027" t="str">
        <f t="shared" si="274"/>
        <v>178603</v>
      </c>
      <c r="L3027" t="str">
        <f t="shared" si="275"/>
        <v>NGÀNH KHÁC</v>
      </c>
    </row>
    <row r="3028" spans="1:12">
      <c r="A3028" t="s">
        <v>135</v>
      </c>
      <c r="B3028" t="s">
        <v>3754</v>
      </c>
      <c r="C3028" t="s">
        <v>3755</v>
      </c>
      <c r="D3028" t="s">
        <v>2750</v>
      </c>
      <c r="E3028">
        <v>149000</v>
      </c>
      <c r="F3028">
        <v>3</v>
      </c>
      <c r="G3028">
        <v>1</v>
      </c>
      <c r="H3028">
        <v>-2</v>
      </c>
      <c r="J3028" t="s">
        <v>6394</v>
      </c>
      <c r="K3028" t="str">
        <f t="shared" si="274"/>
        <v>178603</v>
      </c>
      <c r="L3028" t="str">
        <f t="shared" si="275"/>
        <v>NGÀNH KHÁC</v>
      </c>
    </row>
    <row r="3029" spans="1:12">
      <c r="A3029" t="s">
        <v>135</v>
      </c>
      <c r="B3029" t="s">
        <v>3754</v>
      </c>
      <c r="C3029" t="s">
        <v>3755</v>
      </c>
      <c r="D3029" t="s">
        <v>2750</v>
      </c>
      <c r="E3029">
        <v>149000</v>
      </c>
      <c r="F3029">
        <v>-1</v>
      </c>
      <c r="G3029">
        <v>0</v>
      </c>
      <c r="H3029">
        <v>1</v>
      </c>
      <c r="J3029" t="s">
        <v>6394</v>
      </c>
      <c r="K3029" t="str">
        <f t="shared" si="274"/>
        <v>178603</v>
      </c>
      <c r="L3029" t="str">
        <f t="shared" si="275"/>
        <v>NGÀNH KHÁC</v>
      </c>
    </row>
    <row r="3030" spans="1:12">
      <c r="A3030" t="s">
        <v>135</v>
      </c>
      <c r="B3030" t="s">
        <v>3754</v>
      </c>
      <c r="C3030" t="s">
        <v>3755</v>
      </c>
      <c r="D3030" t="s">
        <v>2750</v>
      </c>
      <c r="E3030">
        <v>149000</v>
      </c>
      <c r="F3030">
        <v>-1</v>
      </c>
      <c r="G3030">
        <v>0</v>
      </c>
      <c r="H3030">
        <v>1</v>
      </c>
      <c r="J3030" t="s">
        <v>6394</v>
      </c>
      <c r="K3030" t="str">
        <f t="shared" si="274"/>
        <v>178603</v>
      </c>
      <c r="L3030" t="str">
        <f t="shared" si="275"/>
        <v>NGÀNH KHÁC</v>
      </c>
    </row>
    <row r="3031" spans="1:12">
      <c r="A3031" t="s">
        <v>135</v>
      </c>
      <c r="B3031" t="s">
        <v>3754</v>
      </c>
      <c r="C3031" t="s">
        <v>3755</v>
      </c>
      <c r="D3031" t="s">
        <v>2750</v>
      </c>
      <c r="E3031">
        <v>149000</v>
      </c>
      <c r="F3031">
        <v>-1</v>
      </c>
      <c r="G3031">
        <v>0</v>
      </c>
      <c r="H3031">
        <v>1</v>
      </c>
      <c r="J3031" t="s">
        <v>6394</v>
      </c>
      <c r="K3031" t="str">
        <f t="shared" si="274"/>
        <v>178603</v>
      </c>
      <c r="L3031" t="str">
        <f t="shared" si="275"/>
        <v>NGÀNH KHÁC</v>
      </c>
    </row>
    <row r="3032" spans="1:12">
      <c r="A3032" t="s">
        <v>135</v>
      </c>
      <c r="B3032" t="s">
        <v>2748</v>
      </c>
      <c r="C3032" t="s">
        <v>2749</v>
      </c>
      <c r="D3032" t="s">
        <v>2750</v>
      </c>
      <c r="E3032">
        <v>149000</v>
      </c>
      <c r="F3032">
        <v>1</v>
      </c>
      <c r="G3032">
        <v>0</v>
      </c>
      <c r="I3032">
        <v>-1</v>
      </c>
      <c r="J3032" t="s">
        <v>6185</v>
      </c>
      <c r="K3032" t="str">
        <f t="shared" si="274"/>
        <v>178605</v>
      </c>
      <c r="L3032" t="str">
        <f t="shared" si="275"/>
        <v>NGÀNH KHÁC</v>
      </c>
    </row>
    <row r="3033" spans="1:12">
      <c r="A3033" t="s">
        <v>135</v>
      </c>
      <c r="B3033" t="s">
        <v>2748</v>
      </c>
      <c r="C3033" t="s">
        <v>2749</v>
      </c>
      <c r="D3033" t="s">
        <v>2750</v>
      </c>
      <c r="E3033">
        <v>149000</v>
      </c>
      <c r="F3033">
        <v>12</v>
      </c>
      <c r="G3033">
        <v>11</v>
      </c>
      <c r="H3033">
        <v>-1</v>
      </c>
      <c r="J3033" t="s">
        <v>6185</v>
      </c>
      <c r="K3033" t="str">
        <f t="shared" si="274"/>
        <v>178605</v>
      </c>
      <c r="L3033" t="str">
        <f t="shared" si="275"/>
        <v>NGÀNH KHÁC</v>
      </c>
    </row>
    <row r="3034" spans="1:12">
      <c r="A3034" t="s">
        <v>135</v>
      </c>
      <c r="B3034" t="s">
        <v>2748</v>
      </c>
      <c r="C3034" t="s">
        <v>2749</v>
      </c>
      <c r="D3034" t="s">
        <v>2750</v>
      </c>
      <c r="E3034">
        <v>149000</v>
      </c>
      <c r="F3034">
        <v>12</v>
      </c>
      <c r="G3034">
        <v>8</v>
      </c>
      <c r="H3034">
        <v>-4</v>
      </c>
      <c r="J3034" t="s">
        <v>6185</v>
      </c>
      <c r="K3034" t="str">
        <f t="shared" si="274"/>
        <v>178605</v>
      </c>
      <c r="L3034" t="str">
        <f t="shared" si="275"/>
        <v>NGÀNH KHÁC</v>
      </c>
    </row>
    <row r="3035" spans="1:12">
      <c r="A3035" t="s">
        <v>135</v>
      </c>
      <c r="B3035" t="s">
        <v>2748</v>
      </c>
      <c r="C3035" t="s">
        <v>2749</v>
      </c>
      <c r="D3035" t="s">
        <v>2750</v>
      </c>
      <c r="E3035">
        <v>149000</v>
      </c>
      <c r="F3035">
        <v>7</v>
      </c>
      <c r="G3035">
        <v>6</v>
      </c>
      <c r="H3035">
        <v>-1</v>
      </c>
      <c r="J3035" t="s">
        <v>6185</v>
      </c>
      <c r="K3035" t="str">
        <f t="shared" si="274"/>
        <v>178605</v>
      </c>
      <c r="L3035" t="str">
        <f t="shared" si="275"/>
        <v>NGÀNH KHÁC</v>
      </c>
    </row>
    <row r="3036" spans="1:12">
      <c r="A3036" t="s">
        <v>135</v>
      </c>
      <c r="B3036" t="s">
        <v>2748</v>
      </c>
      <c r="C3036" t="s">
        <v>2749</v>
      </c>
      <c r="D3036" t="s">
        <v>2750</v>
      </c>
      <c r="E3036">
        <v>149000</v>
      </c>
      <c r="F3036">
        <v>1</v>
      </c>
      <c r="G3036">
        <v>0</v>
      </c>
      <c r="H3036">
        <v>-1</v>
      </c>
      <c r="J3036" t="s">
        <v>6185</v>
      </c>
      <c r="K3036" t="str">
        <f t="shared" si="274"/>
        <v>178605</v>
      </c>
      <c r="L3036" t="str">
        <f t="shared" si="275"/>
        <v>NGÀNH KHÁC</v>
      </c>
    </row>
    <row r="3037" spans="1:12">
      <c r="A3037" t="s">
        <v>135</v>
      </c>
      <c r="B3037" t="s">
        <v>2748</v>
      </c>
      <c r="C3037" t="s">
        <v>2749</v>
      </c>
      <c r="D3037" t="s">
        <v>2750</v>
      </c>
      <c r="E3037">
        <v>149000</v>
      </c>
      <c r="F3037">
        <v>-1</v>
      </c>
      <c r="G3037">
        <v>0</v>
      </c>
      <c r="H3037">
        <v>1</v>
      </c>
      <c r="J3037" t="s">
        <v>6185</v>
      </c>
      <c r="K3037" t="str">
        <f t="shared" si="274"/>
        <v>178605</v>
      </c>
      <c r="L3037" t="str">
        <f t="shared" si="275"/>
        <v>NGÀNH KHÁC</v>
      </c>
    </row>
    <row r="3038" spans="1:12">
      <c r="A3038" t="s">
        <v>135</v>
      </c>
      <c r="B3038" t="s">
        <v>2748</v>
      </c>
      <c r="C3038" t="s">
        <v>2749</v>
      </c>
      <c r="D3038" t="s">
        <v>2750</v>
      </c>
      <c r="E3038">
        <v>149000</v>
      </c>
      <c r="F3038">
        <v>-1</v>
      </c>
      <c r="G3038">
        <v>0</v>
      </c>
      <c r="H3038">
        <v>1</v>
      </c>
      <c r="J3038" t="s">
        <v>6185</v>
      </c>
      <c r="K3038" t="str">
        <f t="shared" si="274"/>
        <v>178605</v>
      </c>
      <c r="L3038" t="str">
        <f t="shared" si="275"/>
        <v>NGÀNH KHÁC</v>
      </c>
    </row>
    <row r="3039" spans="1:12">
      <c r="A3039" t="s">
        <v>135</v>
      </c>
      <c r="B3039" t="s">
        <v>2748</v>
      </c>
      <c r="C3039" t="s">
        <v>2749</v>
      </c>
      <c r="D3039" t="s">
        <v>2750</v>
      </c>
      <c r="E3039">
        <v>149000</v>
      </c>
      <c r="F3039">
        <v>-2</v>
      </c>
      <c r="G3039">
        <v>0</v>
      </c>
      <c r="H3039">
        <v>2</v>
      </c>
      <c r="J3039" t="s">
        <v>6185</v>
      </c>
      <c r="K3039" t="str">
        <f t="shared" si="274"/>
        <v>178605</v>
      </c>
      <c r="L3039" t="str">
        <f t="shared" si="275"/>
        <v>NGÀNH KHÁC</v>
      </c>
    </row>
    <row r="3040" spans="1:12">
      <c r="A3040" t="s">
        <v>135</v>
      </c>
      <c r="B3040" t="s">
        <v>4263</v>
      </c>
      <c r="C3040" t="s">
        <v>4254</v>
      </c>
      <c r="D3040" t="s">
        <v>4264</v>
      </c>
      <c r="E3040">
        <v>229000</v>
      </c>
      <c r="F3040">
        <v>2</v>
      </c>
      <c r="G3040">
        <v>1</v>
      </c>
      <c r="H3040">
        <v>-1</v>
      </c>
      <c r="J3040" t="s">
        <v>6489</v>
      </c>
      <c r="K3040" t="str">
        <f t="shared" si="274"/>
        <v>178616</v>
      </c>
      <c r="L3040" t="str">
        <f t="shared" si="275"/>
        <v>NGÀNH KHÁC</v>
      </c>
    </row>
    <row r="3041" spans="1:12">
      <c r="A3041" t="s">
        <v>135</v>
      </c>
      <c r="B3041" t="s">
        <v>4263</v>
      </c>
      <c r="C3041" t="s">
        <v>4254</v>
      </c>
      <c r="D3041" t="s">
        <v>4264</v>
      </c>
      <c r="E3041">
        <v>229000</v>
      </c>
      <c r="F3041">
        <v>7</v>
      </c>
      <c r="G3041">
        <v>6</v>
      </c>
      <c r="H3041">
        <v>-1</v>
      </c>
      <c r="J3041" t="s">
        <v>6489</v>
      </c>
      <c r="K3041" t="str">
        <f t="shared" si="274"/>
        <v>178616</v>
      </c>
      <c r="L3041" t="str">
        <f t="shared" si="275"/>
        <v>NGÀNH KHÁC</v>
      </c>
    </row>
    <row r="3042" spans="1:12">
      <c r="A3042" t="s">
        <v>32</v>
      </c>
      <c r="B3042" t="s">
        <v>4263</v>
      </c>
      <c r="C3042" t="s">
        <v>4254</v>
      </c>
      <c r="D3042" t="s">
        <v>4264</v>
      </c>
      <c r="E3042">
        <v>229000</v>
      </c>
      <c r="F3042">
        <v>-1</v>
      </c>
      <c r="G3042">
        <v>0</v>
      </c>
      <c r="H3042">
        <v>1</v>
      </c>
      <c r="J3042" t="s">
        <v>6489</v>
      </c>
      <c r="K3042" t="str">
        <f t="shared" si="274"/>
        <v>178616</v>
      </c>
      <c r="L3042" t="str">
        <f t="shared" si="275"/>
        <v>CHĂM SÓC SẮC ĐẸP</v>
      </c>
    </row>
    <row r="3043" spans="1:12">
      <c r="A3043" t="s">
        <v>135</v>
      </c>
      <c r="B3043" t="s">
        <v>4371</v>
      </c>
      <c r="C3043" t="s">
        <v>4370</v>
      </c>
      <c r="D3043" t="s">
        <v>4264</v>
      </c>
      <c r="E3043">
        <v>229000</v>
      </c>
      <c r="F3043">
        <v>2</v>
      </c>
      <c r="G3043">
        <v>0</v>
      </c>
      <c r="H3043">
        <v>-2</v>
      </c>
      <c r="J3043" t="s">
        <v>6510</v>
      </c>
      <c r="K3043" t="str">
        <f t="shared" si="274"/>
        <v>178617</v>
      </c>
      <c r="L3043" t="str">
        <f t="shared" si="275"/>
        <v>NGÀNH KHÁC</v>
      </c>
    </row>
    <row r="3044" spans="1:12">
      <c r="A3044" t="s">
        <v>135</v>
      </c>
      <c r="B3044" t="s">
        <v>4371</v>
      </c>
      <c r="C3044" t="s">
        <v>4370</v>
      </c>
      <c r="D3044" t="s">
        <v>4264</v>
      </c>
      <c r="E3044">
        <v>229000</v>
      </c>
      <c r="F3044">
        <v>-1</v>
      </c>
      <c r="G3044">
        <v>0</v>
      </c>
      <c r="H3044">
        <v>1</v>
      </c>
      <c r="J3044" t="s">
        <v>6510</v>
      </c>
      <c r="K3044" t="str">
        <f t="shared" si="274"/>
        <v>178617</v>
      </c>
      <c r="L3044" t="str">
        <f t="shared" si="275"/>
        <v>NGÀNH KHÁC</v>
      </c>
    </row>
    <row r="3045" spans="1:12">
      <c r="A3045" t="s">
        <v>135</v>
      </c>
      <c r="B3045" t="s">
        <v>4373</v>
      </c>
      <c r="C3045" t="s">
        <v>4374</v>
      </c>
      <c r="D3045" t="s">
        <v>4375</v>
      </c>
      <c r="E3045">
        <v>200000</v>
      </c>
      <c r="F3045">
        <v>-1</v>
      </c>
      <c r="G3045">
        <v>0</v>
      </c>
      <c r="H3045">
        <v>1</v>
      </c>
      <c r="J3045" t="s">
        <v>6511</v>
      </c>
      <c r="K3045" t="str">
        <f t="shared" si="274"/>
        <v>178623</v>
      </c>
      <c r="L3045" t="str">
        <f t="shared" si="275"/>
        <v>NGÀNH KHÁC</v>
      </c>
    </row>
    <row r="3046" spans="1:12">
      <c r="A3046" t="s">
        <v>135</v>
      </c>
      <c r="B3046" t="s">
        <v>4373</v>
      </c>
      <c r="C3046" t="s">
        <v>4374</v>
      </c>
      <c r="D3046" t="s">
        <v>4375</v>
      </c>
      <c r="E3046">
        <v>200000</v>
      </c>
      <c r="F3046">
        <v>-2</v>
      </c>
      <c r="G3046">
        <v>0</v>
      </c>
      <c r="H3046">
        <v>2</v>
      </c>
      <c r="J3046" t="s">
        <v>6511</v>
      </c>
      <c r="K3046" t="str">
        <f t="shared" ref="K3046:K3109" si="276">B3046</f>
        <v>178623</v>
      </c>
      <c r="L3046" t="str">
        <f t="shared" ref="L3046:L3109" si="277">A3046</f>
        <v>NGÀNH KHÁC</v>
      </c>
    </row>
    <row r="3047" spans="1:12">
      <c r="A3047" t="s">
        <v>135</v>
      </c>
      <c r="B3047" t="s">
        <v>4373</v>
      </c>
      <c r="C3047" t="s">
        <v>4374</v>
      </c>
      <c r="D3047" t="s">
        <v>4375</v>
      </c>
      <c r="E3047">
        <v>200000</v>
      </c>
      <c r="F3047">
        <v>-1</v>
      </c>
      <c r="G3047">
        <v>0</v>
      </c>
      <c r="H3047">
        <v>1</v>
      </c>
      <c r="J3047" t="s">
        <v>6511</v>
      </c>
      <c r="K3047" t="str">
        <f t="shared" si="276"/>
        <v>178623</v>
      </c>
      <c r="L3047" t="str">
        <f t="shared" si="277"/>
        <v>NGÀNH KHÁC</v>
      </c>
    </row>
    <row r="3048" spans="1:12">
      <c r="A3048" t="s">
        <v>135</v>
      </c>
      <c r="B3048" t="s">
        <v>5346</v>
      </c>
      <c r="C3048" t="s">
        <v>5315</v>
      </c>
      <c r="D3048" t="s">
        <v>2628</v>
      </c>
      <c r="E3048">
        <v>15000</v>
      </c>
      <c r="F3048">
        <v>18</v>
      </c>
      <c r="G3048">
        <v>12</v>
      </c>
      <c r="H3048">
        <v>-6</v>
      </c>
      <c r="J3048" t="s">
        <v>6132</v>
      </c>
      <c r="K3048" t="str">
        <f t="shared" si="276"/>
        <v>178625</v>
      </c>
      <c r="L3048" t="str">
        <f t="shared" si="277"/>
        <v>NGÀNH KHÁC</v>
      </c>
    </row>
    <row r="3049" spans="1:12">
      <c r="A3049" t="s">
        <v>135</v>
      </c>
      <c r="B3049" t="s">
        <v>5346</v>
      </c>
      <c r="C3049" t="s">
        <v>5315</v>
      </c>
      <c r="D3049" t="s">
        <v>2628</v>
      </c>
      <c r="E3049">
        <v>15000</v>
      </c>
      <c r="F3049">
        <v>-1</v>
      </c>
      <c r="G3049">
        <v>0</v>
      </c>
      <c r="H3049">
        <v>1</v>
      </c>
      <c r="J3049" t="s">
        <v>6132</v>
      </c>
      <c r="K3049" t="str">
        <f t="shared" si="276"/>
        <v>178625</v>
      </c>
      <c r="L3049" t="str">
        <f t="shared" si="277"/>
        <v>NGÀNH KHÁC</v>
      </c>
    </row>
    <row r="3050" spans="1:12">
      <c r="A3050" t="s">
        <v>135</v>
      </c>
      <c r="B3050" t="s">
        <v>2737</v>
      </c>
      <c r="C3050" t="s">
        <v>2738</v>
      </c>
      <c r="D3050" t="s">
        <v>2736</v>
      </c>
      <c r="E3050">
        <v>125000</v>
      </c>
      <c r="F3050">
        <v>1</v>
      </c>
      <c r="G3050">
        <v>0</v>
      </c>
      <c r="I3050">
        <v>-1</v>
      </c>
      <c r="J3050" t="s">
        <v>6184</v>
      </c>
      <c r="K3050" t="str">
        <f t="shared" si="276"/>
        <v>178626</v>
      </c>
      <c r="L3050" t="str">
        <f t="shared" si="277"/>
        <v>NGÀNH KHÁC</v>
      </c>
    </row>
    <row r="3051" spans="1:12">
      <c r="A3051" t="s">
        <v>135</v>
      </c>
      <c r="B3051" t="s">
        <v>2737</v>
      </c>
      <c r="C3051" t="s">
        <v>2738</v>
      </c>
      <c r="D3051" t="s">
        <v>2736</v>
      </c>
      <c r="E3051">
        <v>125000</v>
      </c>
      <c r="F3051">
        <v>-1</v>
      </c>
      <c r="G3051">
        <v>0</v>
      </c>
      <c r="H3051">
        <v>1</v>
      </c>
      <c r="J3051" t="s">
        <v>6184</v>
      </c>
      <c r="K3051" t="str">
        <f t="shared" si="276"/>
        <v>178626</v>
      </c>
      <c r="L3051" t="str">
        <f t="shared" si="277"/>
        <v>NGÀNH KHÁC</v>
      </c>
    </row>
    <row r="3052" spans="1:12">
      <c r="A3052" t="s">
        <v>135</v>
      </c>
      <c r="B3052" t="s">
        <v>2737</v>
      </c>
      <c r="C3052" t="s">
        <v>2738</v>
      </c>
      <c r="D3052" t="s">
        <v>2736</v>
      </c>
      <c r="E3052">
        <v>125000</v>
      </c>
      <c r="F3052">
        <v>-1</v>
      </c>
      <c r="G3052">
        <v>0</v>
      </c>
      <c r="H3052">
        <v>1</v>
      </c>
      <c r="J3052" t="s">
        <v>6184</v>
      </c>
      <c r="K3052" t="str">
        <f t="shared" si="276"/>
        <v>178626</v>
      </c>
      <c r="L3052" t="str">
        <f t="shared" si="277"/>
        <v>NGÀNH KHÁC</v>
      </c>
    </row>
    <row r="3053" spans="1:12">
      <c r="A3053" t="s">
        <v>135</v>
      </c>
      <c r="B3053" t="s">
        <v>2737</v>
      </c>
      <c r="C3053" t="s">
        <v>2738</v>
      </c>
      <c r="D3053" t="s">
        <v>2736</v>
      </c>
      <c r="E3053">
        <v>125000</v>
      </c>
      <c r="F3053">
        <v>-1</v>
      </c>
      <c r="G3053">
        <v>0</v>
      </c>
      <c r="H3053">
        <v>1</v>
      </c>
      <c r="J3053" t="s">
        <v>6184</v>
      </c>
      <c r="K3053" t="str">
        <f t="shared" si="276"/>
        <v>178626</v>
      </c>
      <c r="L3053" t="str">
        <f t="shared" si="277"/>
        <v>NGÀNH KHÁC</v>
      </c>
    </row>
    <row r="3054" spans="1:12">
      <c r="A3054" t="s">
        <v>135</v>
      </c>
      <c r="B3054" t="s">
        <v>2737</v>
      </c>
      <c r="C3054" t="s">
        <v>2738</v>
      </c>
      <c r="D3054" t="s">
        <v>2736</v>
      </c>
      <c r="E3054">
        <v>125000</v>
      </c>
      <c r="F3054">
        <v>-5</v>
      </c>
      <c r="G3054">
        <v>0</v>
      </c>
      <c r="H3054">
        <v>5</v>
      </c>
      <c r="J3054" t="s">
        <v>6184</v>
      </c>
      <c r="K3054" t="str">
        <f t="shared" si="276"/>
        <v>178626</v>
      </c>
      <c r="L3054" t="str">
        <f t="shared" si="277"/>
        <v>NGÀNH KHÁC</v>
      </c>
    </row>
    <row r="3055" spans="1:12">
      <c r="A3055" t="s">
        <v>135</v>
      </c>
      <c r="B3055" t="s">
        <v>4816</v>
      </c>
      <c r="C3055" t="s">
        <v>4814</v>
      </c>
      <c r="D3055" t="s">
        <v>4817</v>
      </c>
      <c r="E3055">
        <v>0</v>
      </c>
      <c r="F3055">
        <v>4</v>
      </c>
      <c r="G3055">
        <v>0</v>
      </c>
      <c r="H3055">
        <v>-4</v>
      </c>
      <c r="J3055" t="s">
        <v>6583</v>
      </c>
      <c r="K3055" t="str">
        <f t="shared" si="276"/>
        <v>178628</v>
      </c>
      <c r="L3055" t="str">
        <f t="shared" si="277"/>
        <v>NGÀNH KHÁC</v>
      </c>
    </row>
    <row r="3056" spans="1:12">
      <c r="A3056" t="s">
        <v>135</v>
      </c>
      <c r="B3056" t="s">
        <v>4816</v>
      </c>
      <c r="C3056" t="s">
        <v>4814</v>
      </c>
      <c r="D3056" t="s">
        <v>4817</v>
      </c>
      <c r="E3056">
        <v>0</v>
      </c>
      <c r="F3056">
        <v>2</v>
      </c>
      <c r="G3056">
        <v>0</v>
      </c>
      <c r="H3056">
        <v>-2</v>
      </c>
      <c r="J3056" t="s">
        <v>6583</v>
      </c>
      <c r="K3056" t="str">
        <f t="shared" si="276"/>
        <v>178628</v>
      </c>
      <c r="L3056" t="str">
        <f t="shared" si="277"/>
        <v>NGÀNH KHÁC</v>
      </c>
    </row>
    <row r="3057" spans="1:12">
      <c r="A3057" t="s">
        <v>135</v>
      </c>
      <c r="B3057" t="s">
        <v>5099</v>
      </c>
      <c r="C3057" t="s">
        <v>5100</v>
      </c>
      <c r="D3057" t="s">
        <v>5101</v>
      </c>
      <c r="E3057">
        <v>12000</v>
      </c>
      <c r="F3057">
        <v>-4</v>
      </c>
      <c r="G3057">
        <v>0</v>
      </c>
      <c r="H3057">
        <v>4</v>
      </c>
      <c r="J3057" t="s">
        <v>6640</v>
      </c>
      <c r="K3057" t="str">
        <f t="shared" si="276"/>
        <v>178641</v>
      </c>
      <c r="L3057" t="str">
        <f t="shared" si="277"/>
        <v>NGÀNH KHÁC</v>
      </c>
    </row>
    <row r="3058" spans="1:12">
      <c r="A3058" t="s">
        <v>135</v>
      </c>
      <c r="B3058" t="s">
        <v>5099</v>
      </c>
      <c r="C3058" t="s">
        <v>5100</v>
      </c>
      <c r="D3058" t="s">
        <v>5101</v>
      </c>
      <c r="E3058">
        <v>12000</v>
      </c>
      <c r="F3058">
        <v>-15</v>
      </c>
      <c r="G3058">
        <v>0</v>
      </c>
      <c r="H3058">
        <v>15</v>
      </c>
      <c r="J3058" t="s">
        <v>6640</v>
      </c>
      <c r="K3058" t="str">
        <f t="shared" si="276"/>
        <v>178641</v>
      </c>
      <c r="L3058" t="str">
        <f t="shared" si="277"/>
        <v>NGÀNH KHÁC</v>
      </c>
    </row>
    <row r="3059" spans="1:12">
      <c r="A3059" t="s">
        <v>135</v>
      </c>
      <c r="B3059" t="s">
        <v>5099</v>
      </c>
      <c r="C3059" t="s">
        <v>5100</v>
      </c>
      <c r="D3059" t="s">
        <v>5101</v>
      </c>
      <c r="E3059">
        <v>12000</v>
      </c>
      <c r="F3059">
        <v>-13</v>
      </c>
      <c r="G3059">
        <v>0</v>
      </c>
      <c r="H3059">
        <v>13</v>
      </c>
      <c r="J3059" t="s">
        <v>6640</v>
      </c>
      <c r="K3059" t="str">
        <f t="shared" si="276"/>
        <v>178641</v>
      </c>
      <c r="L3059" t="str">
        <f t="shared" si="277"/>
        <v>NGÀNH KHÁC</v>
      </c>
    </row>
    <row r="3060" spans="1:12">
      <c r="A3060" t="s">
        <v>135</v>
      </c>
      <c r="B3060" t="s">
        <v>5099</v>
      </c>
      <c r="C3060" t="s">
        <v>5100</v>
      </c>
      <c r="D3060" t="s">
        <v>5101</v>
      </c>
      <c r="E3060">
        <v>12000</v>
      </c>
      <c r="F3060">
        <v>-16</v>
      </c>
      <c r="G3060">
        <v>0</v>
      </c>
      <c r="H3060">
        <v>16</v>
      </c>
      <c r="J3060" t="s">
        <v>6640</v>
      </c>
      <c r="K3060" t="str">
        <f t="shared" si="276"/>
        <v>178641</v>
      </c>
      <c r="L3060" t="str">
        <f t="shared" si="277"/>
        <v>NGÀNH KHÁC</v>
      </c>
    </row>
    <row r="3061" spans="1:12">
      <c r="A3061" t="s">
        <v>135</v>
      </c>
      <c r="B3061" t="s">
        <v>5099</v>
      </c>
      <c r="C3061" t="s">
        <v>5100</v>
      </c>
      <c r="D3061" t="s">
        <v>5101</v>
      </c>
      <c r="E3061">
        <v>12000</v>
      </c>
      <c r="F3061">
        <v>-8</v>
      </c>
      <c r="G3061">
        <v>0</v>
      </c>
      <c r="H3061">
        <v>8</v>
      </c>
      <c r="J3061" t="s">
        <v>6640</v>
      </c>
      <c r="K3061" t="str">
        <f t="shared" si="276"/>
        <v>178641</v>
      </c>
      <c r="L3061" t="str">
        <f t="shared" si="277"/>
        <v>NGÀNH KHÁC</v>
      </c>
    </row>
    <row r="3062" spans="1:12">
      <c r="A3062" t="s">
        <v>135</v>
      </c>
      <c r="B3062" t="s">
        <v>5099</v>
      </c>
      <c r="C3062" t="s">
        <v>5100</v>
      </c>
      <c r="D3062" t="s">
        <v>5101</v>
      </c>
      <c r="E3062">
        <v>12000</v>
      </c>
      <c r="F3062">
        <v>-45</v>
      </c>
      <c r="G3062">
        <v>0</v>
      </c>
      <c r="H3062">
        <v>45</v>
      </c>
      <c r="J3062" t="s">
        <v>6640</v>
      </c>
      <c r="K3062" t="str">
        <f t="shared" si="276"/>
        <v>178641</v>
      </c>
      <c r="L3062" t="str">
        <f t="shared" si="277"/>
        <v>NGÀNH KHÁC</v>
      </c>
    </row>
    <row r="3063" spans="1:12">
      <c r="A3063" t="s">
        <v>135</v>
      </c>
      <c r="B3063" t="s">
        <v>5099</v>
      </c>
      <c r="C3063" t="s">
        <v>5100</v>
      </c>
      <c r="D3063" t="s">
        <v>5101</v>
      </c>
      <c r="E3063">
        <v>12000</v>
      </c>
      <c r="F3063">
        <v>-7</v>
      </c>
      <c r="G3063">
        <v>0</v>
      </c>
      <c r="H3063">
        <v>7</v>
      </c>
      <c r="J3063" t="s">
        <v>6640</v>
      </c>
      <c r="K3063" t="str">
        <f t="shared" si="276"/>
        <v>178641</v>
      </c>
      <c r="L3063" t="str">
        <f t="shared" si="277"/>
        <v>NGÀNH KHÁC</v>
      </c>
    </row>
    <row r="3064" spans="1:12">
      <c r="A3064" t="s">
        <v>135</v>
      </c>
      <c r="B3064" t="s">
        <v>5099</v>
      </c>
      <c r="C3064" t="s">
        <v>5100</v>
      </c>
      <c r="D3064" t="s">
        <v>5101</v>
      </c>
      <c r="E3064">
        <v>12000</v>
      </c>
      <c r="F3064">
        <v>-5</v>
      </c>
      <c r="G3064">
        <v>0</v>
      </c>
      <c r="H3064">
        <v>5</v>
      </c>
      <c r="J3064" t="s">
        <v>6640</v>
      </c>
      <c r="K3064" t="str">
        <f t="shared" si="276"/>
        <v>178641</v>
      </c>
      <c r="L3064" t="str">
        <f t="shared" si="277"/>
        <v>NGÀNH KHÁC</v>
      </c>
    </row>
    <row r="3065" spans="1:12">
      <c r="A3065" t="s">
        <v>135</v>
      </c>
      <c r="B3065" t="s">
        <v>5099</v>
      </c>
      <c r="C3065" t="s">
        <v>5100</v>
      </c>
      <c r="D3065" t="s">
        <v>5101</v>
      </c>
      <c r="E3065">
        <v>12000</v>
      </c>
      <c r="F3065">
        <v>-16</v>
      </c>
      <c r="G3065">
        <v>0</v>
      </c>
      <c r="H3065">
        <v>16</v>
      </c>
      <c r="J3065" t="s">
        <v>6640</v>
      </c>
      <c r="K3065" t="str">
        <f t="shared" si="276"/>
        <v>178641</v>
      </c>
      <c r="L3065" t="str">
        <f t="shared" si="277"/>
        <v>NGÀNH KHÁC</v>
      </c>
    </row>
    <row r="3066" spans="1:12">
      <c r="A3066" t="s">
        <v>135</v>
      </c>
      <c r="B3066" t="s">
        <v>5099</v>
      </c>
      <c r="C3066" t="s">
        <v>5100</v>
      </c>
      <c r="D3066" t="s">
        <v>5101</v>
      </c>
      <c r="E3066">
        <v>12000</v>
      </c>
      <c r="F3066">
        <v>-1</v>
      </c>
      <c r="G3066">
        <v>0</v>
      </c>
      <c r="H3066">
        <v>1</v>
      </c>
      <c r="J3066" t="s">
        <v>6640</v>
      </c>
      <c r="K3066" t="str">
        <f t="shared" si="276"/>
        <v>178641</v>
      </c>
      <c r="L3066" t="str">
        <f t="shared" si="277"/>
        <v>NGÀNH KHÁC</v>
      </c>
    </row>
    <row r="3067" spans="1:12">
      <c r="A3067" t="s">
        <v>135</v>
      </c>
      <c r="B3067" t="s">
        <v>5099</v>
      </c>
      <c r="C3067" t="s">
        <v>5100</v>
      </c>
      <c r="D3067" t="s">
        <v>5101</v>
      </c>
      <c r="E3067">
        <v>12000</v>
      </c>
      <c r="F3067">
        <v>-20</v>
      </c>
      <c r="G3067">
        <v>0</v>
      </c>
      <c r="H3067">
        <v>20</v>
      </c>
      <c r="J3067" t="s">
        <v>6640</v>
      </c>
      <c r="K3067" t="str">
        <f t="shared" si="276"/>
        <v>178641</v>
      </c>
      <c r="L3067" t="str">
        <f t="shared" si="277"/>
        <v>NGÀNH KHÁC</v>
      </c>
    </row>
    <row r="3068" spans="1:12">
      <c r="A3068" t="s">
        <v>135</v>
      </c>
      <c r="B3068" t="s">
        <v>4140</v>
      </c>
      <c r="C3068" t="s">
        <v>4131</v>
      </c>
      <c r="D3068" t="s">
        <v>4141</v>
      </c>
      <c r="E3068">
        <v>20000</v>
      </c>
      <c r="F3068">
        <v>20</v>
      </c>
      <c r="G3068">
        <v>13</v>
      </c>
      <c r="H3068">
        <v>-7</v>
      </c>
      <c r="J3068" t="s">
        <v>6462</v>
      </c>
      <c r="K3068" t="str">
        <f t="shared" si="276"/>
        <v>178675</v>
      </c>
      <c r="L3068" t="str">
        <f t="shared" si="277"/>
        <v>NGÀNH KHÁC</v>
      </c>
    </row>
    <row r="3069" spans="1:12">
      <c r="A3069" t="s">
        <v>135</v>
      </c>
      <c r="B3069" t="s">
        <v>4140</v>
      </c>
      <c r="C3069" t="s">
        <v>4131</v>
      </c>
      <c r="D3069" t="s">
        <v>4141</v>
      </c>
      <c r="E3069">
        <v>20000</v>
      </c>
      <c r="F3069">
        <v>12</v>
      </c>
      <c r="G3069">
        <v>10</v>
      </c>
      <c r="H3069">
        <v>-2</v>
      </c>
      <c r="J3069" t="s">
        <v>6462</v>
      </c>
      <c r="K3069" t="str">
        <f t="shared" si="276"/>
        <v>178675</v>
      </c>
      <c r="L3069" t="str">
        <f t="shared" si="277"/>
        <v>NGÀNH KHÁC</v>
      </c>
    </row>
    <row r="3070" spans="1:12">
      <c r="A3070" t="s">
        <v>135</v>
      </c>
      <c r="B3070" t="s">
        <v>4140</v>
      </c>
      <c r="C3070" t="s">
        <v>4131</v>
      </c>
      <c r="D3070" t="s">
        <v>4141</v>
      </c>
      <c r="E3070">
        <v>20000</v>
      </c>
      <c r="F3070">
        <v>10</v>
      </c>
      <c r="G3070">
        <v>0</v>
      </c>
      <c r="H3070">
        <v>-10</v>
      </c>
      <c r="J3070" t="s">
        <v>6462</v>
      </c>
      <c r="K3070" t="str">
        <f t="shared" si="276"/>
        <v>178675</v>
      </c>
      <c r="L3070" t="str">
        <f t="shared" si="277"/>
        <v>NGÀNH KHÁC</v>
      </c>
    </row>
    <row r="3071" spans="1:12">
      <c r="A3071" t="s">
        <v>135</v>
      </c>
      <c r="B3071" t="s">
        <v>4140</v>
      </c>
      <c r="C3071" t="s">
        <v>4131</v>
      </c>
      <c r="D3071" t="s">
        <v>4141</v>
      </c>
      <c r="E3071">
        <v>20000</v>
      </c>
      <c r="F3071">
        <v>-1</v>
      </c>
      <c r="G3071">
        <v>0</v>
      </c>
      <c r="H3071">
        <v>1</v>
      </c>
      <c r="J3071" t="s">
        <v>6462</v>
      </c>
      <c r="K3071" t="str">
        <f t="shared" si="276"/>
        <v>178675</v>
      </c>
      <c r="L3071" t="str">
        <f t="shared" si="277"/>
        <v>NGÀNH KHÁC</v>
      </c>
    </row>
    <row r="3072" spans="1:12">
      <c r="A3072" t="s">
        <v>135</v>
      </c>
      <c r="B3072" t="s">
        <v>4140</v>
      </c>
      <c r="C3072" t="s">
        <v>4131</v>
      </c>
      <c r="D3072" t="s">
        <v>4141</v>
      </c>
      <c r="E3072">
        <v>20000</v>
      </c>
      <c r="F3072">
        <v>-1</v>
      </c>
      <c r="G3072">
        <v>0</v>
      </c>
      <c r="H3072">
        <v>1</v>
      </c>
      <c r="J3072" t="s">
        <v>6462</v>
      </c>
      <c r="K3072" t="str">
        <f t="shared" si="276"/>
        <v>178675</v>
      </c>
      <c r="L3072" t="str">
        <f t="shared" si="277"/>
        <v>NGÀNH KHÁC</v>
      </c>
    </row>
    <row r="3073" spans="1:12">
      <c r="A3073" t="s">
        <v>135</v>
      </c>
      <c r="B3073" t="s">
        <v>4140</v>
      </c>
      <c r="C3073" t="s">
        <v>4131</v>
      </c>
      <c r="D3073" t="s">
        <v>4141</v>
      </c>
      <c r="E3073">
        <v>20000</v>
      </c>
      <c r="F3073">
        <v>-3</v>
      </c>
      <c r="G3073">
        <v>2</v>
      </c>
      <c r="H3073">
        <v>5</v>
      </c>
      <c r="J3073" t="s">
        <v>6462</v>
      </c>
      <c r="K3073" t="str">
        <f t="shared" si="276"/>
        <v>178675</v>
      </c>
      <c r="L3073" t="str">
        <f t="shared" si="277"/>
        <v>NGÀNH KHÁC</v>
      </c>
    </row>
    <row r="3074" spans="1:12">
      <c r="A3074" t="s">
        <v>135</v>
      </c>
      <c r="B3074" t="s">
        <v>4140</v>
      </c>
      <c r="C3074" t="s">
        <v>4131</v>
      </c>
      <c r="D3074" t="s">
        <v>4141</v>
      </c>
      <c r="E3074">
        <v>20000</v>
      </c>
      <c r="F3074">
        <v>1</v>
      </c>
      <c r="G3074">
        <v>0</v>
      </c>
      <c r="H3074">
        <v>-1</v>
      </c>
      <c r="J3074" t="s">
        <v>6462</v>
      </c>
      <c r="K3074" t="str">
        <f t="shared" si="276"/>
        <v>178675</v>
      </c>
      <c r="L3074" t="str">
        <f t="shared" si="277"/>
        <v>NGÀNH KHÁC</v>
      </c>
    </row>
    <row r="3075" spans="1:12">
      <c r="A3075" t="s">
        <v>135</v>
      </c>
      <c r="B3075" t="s">
        <v>4126</v>
      </c>
      <c r="C3075" t="s">
        <v>4127</v>
      </c>
      <c r="D3075" t="s">
        <v>4128</v>
      </c>
      <c r="E3075">
        <v>20000</v>
      </c>
      <c r="F3075">
        <v>-2</v>
      </c>
      <c r="G3075">
        <v>0</v>
      </c>
      <c r="H3075">
        <v>2</v>
      </c>
      <c r="J3075" t="s">
        <v>6459</v>
      </c>
      <c r="K3075" t="str">
        <f t="shared" si="276"/>
        <v>178676</v>
      </c>
      <c r="L3075" t="str">
        <f t="shared" si="277"/>
        <v>NGÀNH KHÁC</v>
      </c>
    </row>
    <row r="3076" spans="1:12">
      <c r="A3076" t="s">
        <v>135</v>
      </c>
      <c r="B3076" t="s">
        <v>4126</v>
      </c>
      <c r="C3076" t="s">
        <v>4127</v>
      </c>
      <c r="D3076" t="s">
        <v>4128</v>
      </c>
      <c r="E3076">
        <v>20000</v>
      </c>
      <c r="F3076">
        <v>-5</v>
      </c>
      <c r="G3076">
        <v>0</v>
      </c>
      <c r="H3076">
        <v>5</v>
      </c>
      <c r="J3076" t="s">
        <v>6459</v>
      </c>
      <c r="K3076" t="str">
        <f t="shared" si="276"/>
        <v>178676</v>
      </c>
      <c r="L3076" t="str">
        <f t="shared" si="277"/>
        <v>NGÀNH KHÁC</v>
      </c>
    </row>
    <row r="3077" spans="1:12">
      <c r="A3077" t="s">
        <v>135</v>
      </c>
      <c r="B3077" t="s">
        <v>4126</v>
      </c>
      <c r="C3077" t="s">
        <v>4127</v>
      </c>
      <c r="D3077" t="s">
        <v>4128</v>
      </c>
      <c r="E3077">
        <v>20000</v>
      </c>
      <c r="F3077">
        <v>-1</v>
      </c>
      <c r="G3077">
        <v>1</v>
      </c>
      <c r="H3077">
        <v>2</v>
      </c>
      <c r="J3077" t="s">
        <v>6459</v>
      </c>
      <c r="K3077" t="str">
        <f t="shared" si="276"/>
        <v>178676</v>
      </c>
      <c r="L3077" t="str">
        <f t="shared" si="277"/>
        <v>NGÀNH KHÁC</v>
      </c>
    </row>
    <row r="3078" spans="1:12">
      <c r="A3078" t="s">
        <v>135</v>
      </c>
      <c r="B3078" t="s">
        <v>4126</v>
      </c>
      <c r="C3078" t="s">
        <v>4127</v>
      </c>
      <c r="D3078" t="s">
        <v>4128</v>
      </c>
      <c r="E3078">
        <v>20000</v>
      </c>
      <c r="F3078">
        <v>1</v>
      </c>
      <c r="G3078">
        <v>0</v>
      </c>
      <c r="H3078">
        <v>-1</v>
      </c>
      <c r="J3078" t="s">
        <v>6459</v>
      </c>
      <c r="K3078" t="str">
        <f t="shared" si="276"/>
        <v>178676</v>
      </c>
      <c r="L3078" t="str">
        <f t="shared" si="277"/>
        <v>NGÀNH KHÁC</v>
      </c>
    </row>
    <row r="3079" spans="1:12">
      <c r="A3079" t="s">
        <v>135</v>
      </c>
      <c r="B3079" t="s">
        <v>4362</v>
      </c>
      <c r="C3079" t="s">
        <v>4357</v>
      </c>
      <c r="D3079" t="s">
        <v>4363</v>
      </c>
      <c r="E3079">
        <v>80000</v>
      </c>
      <c r="F3079">
        <v>5</v>
      </c>
      <c r="G3079">
        <v>1</v>
      </c>
      <c r="H3079">
        <v>-4</v>
      </c>
      <c r="J3079" t="s">
        <v>6507</v>
      </c>
      <c r="K3079" t="str">
        <f t="shared" si="276"/>
        <v>178678</v>
      </c>
      <c r="L3079" t="str">
        <f t="shared" si="277"/>
        <v>NGÀNH KHÁC</v>
      </c>
    </row>
    <row r="3080" spans="1:12">
      <c r="A3080" t="s">
        <v>135</v>
      </c>
      <c r="B3080" t="s">
        <v>4362</v>
      </c>
      <c r="C3080" t="s">
        <v>4357</v>
      </c>
      <c r="D3080" t="s">
        <v>4363</v>
      </c>
      <c r="E3080">
        <v>80000</v>
      </c>
      <c r="F3080">
        <v>1</v>
      </c>
      <c r="G3080">
        <v>0</v>
      </c>
      <c r="H3080">
        <v>-1</v>
      </c>
      <c r="J3080" t="s">
        <v>6507</v>
      </c>
      <c r="K3080" t="str">
        <f t="shared" si="276"/>
        <v>178678</v>
      </c>
      <c r="L3080" t="str">
        <f t="shared" si="277"/>
        <v>NGÀNH KHÁC</v>
      </c>
    </row>
    <row r="3081" spans="1:12">
      <c r="A3081" t="s">
        <v>135</v>
      </c>
      <c r="B3081" t="s">
        <v>4753</v>
      </c>
      <c r="C3081" t="s">
        <v>4752</v>
      </c>
      <c r="D3081" t="s">
        <v>4754</v>
      </c>
      <c r="E3081">
        <v>80000</v>
      </c>
      <c r="F3081">
        <v>1</v>
      </c>
      <c r="G3081">
        <v>0</v>
      </c>
      <c r="H3081">
        <v>-1</v>
      </c>
      <c r="J3081" t="s">
        <v>6572</v>
      </c>
      <c r="K3081" t="str">
        <f t="shared" si="276"/>
        <v>178679</v>
      </c>
      <c r="L3081" t="str">
        <f t="shared" si="277"/>
        <v>NGÀNH KHÁC</v>
      </c>
    </row>
    <row r="3082" spans="1:12">
      <c r="A3082" t="s">
        <v>135</v>
      </c>
      <c r="B3082" t="s">
        <v>4753</v>
      </c>
      <c r="C3082" t="s">
        <v>4752</v>
      </c>
      <c r="D3082" t="s">
        <v>4754</v>
      </c>
      <c r="E3082">
        <v>80000</v>
      </c>
      <c r="F3082">
        <v>-1</v>
      </c>
      <c r="G3082">
        <v>0</v>
      </c>
      <c r="H3082">
        <v>1</v>
      </c>
      <c r="J3082" t="s">
        <v>6572</v>
      </c>
      <c r="K3082" t="str">
        <f t="shared" si="276"/>
        <v>178679</v>
      </c>
      <c r="L3082" t="str">
        <f t="shared" si="277"/>
        <v>NGÀNH KHÁC</v>
      </c>
    </row>
    <row r="3083" spans="1:12">
      <c r="A3083" t="s">
        <v>135</v>
      </c>
      <c r="B3083" t="s">
        <v>3867</v>
      </c>
      <c r="C3083" t="s">
        <v>3858</v>
      </c>
      <c r="D3083" t="s">
        <v>3868</v>
      </c>
      <c r="E3083">
        <v>0</v>
      </c>
      <c r="F3083">
        <v>7</v>
      </c>
      <c r="G3083">
        <v>6</v>
      </c>
      <c r="H3083">
        <v>-1</v>
      </c>
      <c r="J3083" t="s">
        <v>6415</v>
      </c>
      <c r="K3083" t="str">
        <f t="shared" si="276"/>
        <v>178680</v>
      </c>
      <c r="L3083" t="str">
        <f t="shared" si="277"/>
        <v>NGÀNH KHÁC</v>
      </c>
    </row>
    <row r="3084" spans="1:12">
      <c r="A3084" t="s">
        <v>135</v>
      </c>
      <c r="B3084" t="s">
        <v>3867</v>
      </c>
      <c r="C3084" t="s">
        <v>3858</v>
      </c>
      <c r="D3084" t="s">
        <v>3868</v>
      </c>
      <c r="E3084">
        <v>0</v>
      </c>
      <c r="F3084">
        <v>6</v>
      </c>
      <c r="G3084">
        <v>5</v>
      </c>
      <c r="H3084">
        <v>-1</v>
      </c>
      <c r="J3084" t="s">
        <v>6415</v>
      </c>
      <c r="K3084" t="str">
        <f t="shared" si="276"/>
        <v>178680</v>
      </c>
      <c r="L3084" t="str">
        <f t="shared" si="277"/>
        <v>NGÀNH KHÁC</v>
      </c>
    </row>
    <row r="3085" spans="1:12">
      <c r="A3085" t="s">
        <v>135</v>
      </c>
      <c r="B3085" t="s">
        <v>4211</v>
      </c>
      <c r="C3085" t="s">
        <v>4212</v>
      </c>
      <c r="D3085" t="s">
        <v>4213</v>
      </c>
      <c r="E3085">
        <v>500000</v>
      </c>
      <c r="F3085">
        <v>2</v>
      </c>
      <c r="G3085">
        <v>0</v>
      </c>
      <c r="H3085">
        <v>-2</v>
      </c>
      <c r="J3085" t="s">
        <v>6478</v>
      </c>
      <c r="K3085" t="str">
        <f t="shared" si="276"/>
        <v>178686</v>
      </c>
      <c r="L3085" t="str">
        <f t="shared" si="277"/>
        <v>NGÀNH KHÁC</v>
      </c>
    </row>
    <row r="3086" spans="1:12">
      <c r="A3086" t="s">
        <v>135</v>
      </c>
      <c r="B3086" t="s">
        <v>4211</v>
      </c>
      <c r="C3086" t="s">
        <v>4212</v>
      </c>
      <c r="D3086" t="s">
        <v>4213</v>
      </c>
      <c r="E3086">
        <v>500000</v>
      </c>
      <c r="F3086">
        <v>3</v>
      </c>
      <c r="G3086">
        <v>2</v>
      </c>
      <c r="H3086">
        <v>-1</v>
      </c>
      <c r="J3086" t="s">
        <v>6478</v>
      </c>
      <c r="K3086" t="str">
        <f t="shared" si="276"/>
        <v>178686</v>
      </c>
      <c r="L3086" t="str">
        <f t="shared" si="277"/>
        <v>NGÀNH KHÁC</v>
      </c>
    </row>
    <row r="3087" spans="1:12">
      <c r="A3087" t="s">
        <v>135</v>
      </c>
      <c r="B3087" t="s">
        <v>4211</v>
      </c>
      <c r="C3087" t="s">
        <v>4212</v>
      </c>
      <c r="D3087" t="s">
        <v>4213</v>
      </c>
      <c r="E3087">
        <v>500000</v>
      </c>
      <c r="F3087">
        <v>-3</v>
      </c>
      <c r="G3087">
        <v>0</v>
      </c>
      <c r="H3087">
        <v>3</v>
      </c>
      <c r="J3087" t="s">
        <v>6478</v>
      </c>
      <c r="K3087" t="str">
        <f t="shared" si="276"/>
        <v>178686</v>
      </c>
      <c r="L3087" t="str">
        <f t="shared" si="277"/>
        <v>NGÀNH KHÁC</v>
      </c>
    </row>
    <row r="3088" spans="1:12">
      <c r="A3088" t="s">
        <v>135</v>
      </c>
      <c r="B3088" t="s">
        <v>5136</v>
      </c>
      <c r="C3088" t="s">
        <v>5121</v>
      </c>
      <c r="D3088" t="s">
        <v>5137</v>
      </c>
      <c r="E3088">
        <v>30000</v>
      </c>
      <c r="F3088">
        <v>32</v>
      </c>
      <c r="G3088">
        <v>21</v>
      </c>
      <c r="H3088">
        <v>-11</v>
      </c>
      <c r="J3088" t="s">
        <v>6647</v>
      </c>
      <c r="K3088" t="str">
        <f t="shared" si="276"/>
        <v>178707</v>
      </c>
      <c r="L3088" t="str">
        <f t="shared" si="277"/>
        <v>NGÀNH KHÁC</v>
      </c>
    </row>
    <row r="3089" spans="1:12">
      <c r="A3089" t="s">
        <v>135</v>
      </c>
      <c r="B3089" t="s">
        <v>5136</v>
      </c>
      <c r="C3089" t="s">
        <v>5121</v>
      </c>
      <c r="D3089" t="s">
        <v>5137</v>
      </c>
      <c r="E3089">
        <v>30000</v>
      </c>
      <c r="F3089">
        <v>21</v>
      </c>
      <c r="G3089">
        <v>17</v>
      </c>
      <c r="H3089">
        <v>-4</v>
      </c>
      <c r="J3089" t="s">
        <v>6647</v>
      </c>
      <c r="K3089" t="str">
        <f t="shared" si="276"/>
        <v>178707</v>
      </c>
      <c r="L3089" t="str">
        <f t="shared" si="277"/>
        <v>NGÀNH KHÁC</v>
      </c>
    </row>
    <row r="3090" spans="1:12">
      <c r="A3090" t="s">
        <v>135</v>
      </c>
      <c r="B3090" t="s">
        <v>5136</v>
      </c>
      <c r="C3090" t="s">
        <v>5121</v>
      </c>
      <c r="D3090" t="s">
        <v>5137</v>
      </c>
      <c r="E3090">
        <v>30000</v>
      </c>
      <c r="F3090">
        <v>17</v>
      </c>
      <c r="G3090">
        <v>15</v>
      </c>
      <c r="H3090">
        <v>-2</v>
      </c>
      <c r="J3090" t="s">
        <v>6647</v>
      </c>
      <c r="K3090" t="str">
        <f t="shared" si="276"/>
        <v>178707</v>
      </c>
      <c r="L3090" t="str">
        <f t="shared" si="277"/>
        <v>NGÀNH KHÁC</v>
      </c>
    </row>
    <row r="3091" spans="1:12">
      <c r="A3091" t="s">
        <v>135</v>
      </c>
      <c r="B3091" t="s">
        <v>5136</v>
      </c>
      <c r="C3091" t="s">
        <v>5121</v>
      </c>
      <c r="D3091" t="s">
        <v>5137</v>
      </c>
      <c r="E3091">
        <v>30000</v>
      </c>
      <c r="F3091">
        <v>15</v>
      </c>
      <c r="G3091">
        <v>13</v>
      </c>
      <c r="H3091">
        <v>-2</v>
      </c>
      <c r="J3091" t="s">
        <v>6647</v>
      </c>
      <c r="K3091" t="str">
        <f t="shared" si="276"/>
        <v>178707</v>
      </c>
      <c r="L3091" t="str">
        <f t="shared" si="277"/>
        <v>NGÀNH KHÁC</v>
      </c>
    </row>
    <row r="3092" spans="1:12">
      <c r="A3092" t="s">
        <v>135</v>
      </c>
      <c r="B3092" t="s">
        <v>5136</v>
      </c>
      <c r="C3092" t="s">
        <v>5121</v>
      </c>
      <c r="D3092" t="s">
        <v>5137</v>
      </c>
      <c r="E3092">
        <v>30000</v>
      </c>
      <c r="F3092">
        <v>13</v>
      </c>
      <c r="G3092">
        <v>7</v>
      </c>
      <c r="H3092">
        <v>-6</v>
      </c>
      <c r="J3092" t="s">
        <v>6647</v>
      </c>
      <c r="K3092" t="str">
        <f t="shared" si="276"/>
        <v>178707</v>
      </c>
      <c r="L3092" t="str">
        <f t="shared" si="277"/>
        <v>NGÀNH KHÁC</v>
      </c>
    </row>
    <row r="3093" spans="1:12">
      <c r="A3093" t="s">
        <v>135</v>
      </c>
      <c r="B3093" t="s">
        <v>5136</v>
      </c>
      <c r="C3093" t="s">
        <v>5121</v>
      </c>
      <c r="D3093" t="s">
        <v>5137</v>
      </c>
      <c r="E3093">
        <v>30000</v>
      </c>
      <c r="F3093">
        <v>7</v>
      </c>
      <c r="G3093">
        <v>4</v>
      </c>
      <c r="H3093">
        <v>-3</v>
      </c>
      <c r="J3093" t="s">
        <v>6647</v>
      </c>
      <c r="K3093" t="str">
        <f t="shared" si="276"/>
        <v>178707</v>
      </c>
      <c r="L3093" t="str">
        <f t="shared" si="277"/>
        <v>NGÀNH KHÁC</v>
      </c>
    </row>
    <row r="3094" spans="1:12">
      <c r="A3094" t="s">
        <v>135</v>
      </c>
      <c r="B3094" t="s">
        <v>5136</v>
      </c>
      <c r="C3094" t="s">
        <v>5121</v>
      </c>
      <c r="D3094" t="s">
        <v>5137</v>
      </c>
      <c r="E3094">
        <v>30000</v>
      </c>
      <c r="F3094">
        <v>1</v>
      </c>
      <c r="G3094">
        <v>0</v>
      </c>
      <c r="H3094">
        <v>-1</v>
      </c>
      <c r="J3094" t="s">
        <v>6647</v>
      </c>
      <c r="K3094" t="str">
        <f t="shared" si="276"/>
        <v>178707</v>
      </c>
      <c r="L3094" t="str">
        <f t="shared" si="277"/>
        <v>NGÀNH KHÁC</v>
      </c>
    </row>
    <row r="3095" spans="1:12">
      <c r="A3095" t="s">
        <v>135</v>
      </c>
      <c r="B3095" t="s">
        <v>5136</v>
      </c>
      <c r="C3095" t="s">
        <v>5121</v>
      </c>
      <c r="D3095" t="s">
        <v>5137</v>
      </c>
      <c r="E3095">
        <v>30000</v>
      </c>
      <c r="F3095">
        <v>1</v>
      </c>
      <c r="G3095">
        <v>0</v>
      </c>
      <c r="H3095">
        <v>-1</v>
      </c>
      <c r="J3095" t="s">
        <v>6647</v>
      </c>
      <c r="K3095" t="str">
        <f t="shared" si="276"/>
        <v>178707</v>
      </c>
      <c r="L3095" t="str">
        <f t="shared" si="277"/>
        <v>NGÀNH KHÁC</v>
      </c>
    </row>
    <row r="3096" spans="1:12">
      <c r="A3096" t="s">
        <v>135</v>
      </c>
      <c r="B3096" t="s">
        <v>4259</v>
      </c>
      <c r="C3096" t="s">
        <v>4252</v>
      </c>
      <c r="D3096" t="s">
        <v>4260</v>
      </c>
      <c r="E3096">
        <v>25000</v>
      </c>
      <c r="F3096">
        <v>48</v>
      </c>
      <c r="G3096">
        <v>38</v>
      </c>
      <c r="H3096">
        <v>-10</v>
      </c>
      <c r="J3096" t="s">
        <v>6487</v>
      </c>
      <c r="K3096" t="str">
        <f t="shared" si="276"/>
        <v>178708</v>
      </c>
      <c r="L3096" t="str">
        <f t="shared" si="277"/>
        <v>NGÀNH KHÁC</v>
      </c>
    </row>
    <row r="3097" spans="1:12">
      <c r="A3097" t="s">
        <v>135</v>
      </c>
      <c r="B3097" t="s">
        <v>4259</v>
      </c>
      <c r="C3097" t="s">
        <v>4252</v>
      </c>
      <c r="D3097" t="s">
        <v>4260</v>
      </c>
      <c r="E3097">
        <v>25000</v>
      </c>
      <c r="F3097">
        <v>111</v>
      </c>
      <c r="G3097">
        <v>93</v>
      </c>
      <c r="H3097">
        <v>-18</v>
      </c>
      <c r="J3097" t="s">
        <v>6487</v>
      </c>
      <c r="K3097" t="str">
        <f t="shared" si="276"/>
        <v>178708</v>
      </c>
      <c r="L3097" t="str">
        <f t="shared" si="277"/>
        <v>NGÀNH KHÁC</v>
      </c>
    </row>
    <row r="3098" spans="1:12">
      <c r="A3098" t="s">
        <v>135</v>
      </c>
      <c r="B3098" t="s">
        <v>4259</v>
      </c>
      <c r="C3098" t="s">
        <v>4252</v>
      </c>
      <c r="D3098" t="s">
        <v>4260</v>
      </c>
      <c r="E3098">
        <v>25000</v>
      </c>
      <c r="F3098">
        <v>84</v>
      </c>
      <c r="G3098">
        <v>12</v>
      </c>
      <c r="H3098">
        <v>-72</v>
      </c>
      <c r="J3098" t="s">
        <v>6487</v>
      </c>
      <c r="K3098" t="str">
        <f t="shared" si="276"/>
        <v>178708</v>
      </c>
      <c r="L3098" t="str">
        <f t="shared" si="277"/>
        <v>NGÀNH KHÁC</v>
      </c>
    </row>
    <row r="3099" spans="1:12">
      <c r="A3099" t="s">
        <v>135</v>
      </c>
      <c r="B3099" t="s">
        <v>4259</v>
      </c>
      <c r="C3099" t="s">
        <v>4252</v>
      </c>
      <c r="D3099" t="s">
        <v>4260</v>
      </c>
      <c r="E3099">
        <v>25000</v>
      </c>
      <c r="F3099">
        <v>11</v>
      </c>
      <c r="G3099">
        <v>2</v>
      </c>
      <c r="H3099">
        <v>-9</v>
      </c>
      <c r="J3099" t="s">
        <v>6487</v>
      </c>
      <c r="K3099" t="str">
        <f t="shared" si="276"/>
        <v>178708</v>
      </c>
      <c r="L3099" t="str">
        <f t="shared" si="277"/>
        <v>NGÀNH KHÁC</v>
      </c>
    </row>
    <row r="3100" spans="1:12">
      <c r="A3100" t="s">
        <v>135</v>
      </c>
      <c r="B3100" t="s">
        <v>4259</v>
      </c>
      <c r="C3100" t="s">
        <v>4252</v>
      </c>
      <c r="D3100" t="s">
        <v>4260</v>
      </c>
      <c r="E3100">
        <v>25000</v>
      </c>
      <c r="F3100">
        <v>27</v>
      </c>
      <c r="G3100">
        <v>23</v>
      </c>
      <c r="H3100">
        <v>-4</v>
      </c>
      <c r="J3100" t="s">
        <v>6487</v>
      </c>
      <c r="K3100" t="str">
        <f t="shared" si="276"/>
        <v>178708</v>
      </c>
      <c r="L3100" t="str">
        <f t="shared" si="277"/>
        <v>NGÀNH KHÁC</v>
      </c>
    </row>
    <row r="3101" spans="1:12">
      <c r="A3101" t="s">
        <v>135</v>
      </c>
      <c r="B3101" t="s">
        <v>4259</v>
      </c>
      <c r="C3101" t="s">
        <v>4252</v>
      </c>
      <c r="D3101" t="s">
        <v>4260</v>
      </c>
      <c r="E3101">
        <v>25000</v>
      </c>
      <c r="F3101">
        <v>27</v>
      </c>
      <c r="G3101">
        <v>26</v>
      </c>
      <c r="H3101">
        <v>-1</v>
      </c>
      <c r="J3101" t="s">
        <v>6487</v>
      </c>
      <c r="K3101" t="str">
        <f t="shared" si="276"/>
        <v>178708</v>
      </c>
      <c r="L3101" t="str">
        <f t="shared" si="277"/>
        <v>NGÀNH KHÁC</v>
      </c>
    </row>
    <row r="3102" spans="1:12">
      <c r="A3102" t="s">
        <v>135</v>
      </c>
      <c r="B3102" t="s">
        <v>4259</v>
      </c>
      <c r="C3102" t="s">
        <v>4252</v>
      </c>
      <c r="D3102" t="s">
        <v>4260</v>
      </c>
      <c r="E3102">
        <v>25000</v>
      </c>
      <c r="F3102">
        <v>21</v>
      </c>
      <c r="G3102">
        <v>0</v>
      </c>
      <c r="H3102">
        <v>-21</v>
      </c>
      <c r="J3102" t="s">
        <v>6487</v>
      </c>
      <c r="K3102" t="str">
        <f t="shared" si="276"/>
        <v>178708</v>
      </c>
      <c r="L3102" t="str">
        <f t="shared" si="277"/>
        <v>NGÀNH KHÁC</v>
      </c>
    </row>
    <row r="3103" spans="1:12">
      <c r="A3103" t="s">
        <v>135</v>
      </c>
      <c r="B3103" t="s">
        <v>4259</v>
      </c>
      <c r="C3103" t="s">
        <v>4252</v>
      </c>
      <c r="D3103" t="s">
        <v>4260</v>
      </c>
      <c r="E3103">
        <v>25000</v>
      </c>
      <c r="F3103">
        <v>-1</v>
      </c>
      <c r="G3103">
        <v>0</v>
      </c>
      <c r="H3103">
        <v>1</v>
      </c>
      <c r="J3103" t="s">
        <v>6487</v>
      </c>
      <c r="K3103" t="str">
        <f t="shared" si="276"/>
        <v>178708</v>
      </c>
      <c r="L3103" t="str">
        <f t="shared" si="277"/>
        <v>NGÀNH KHÁC</v>
      </c>
    </row>
    <row r="3104" spans="1:12">
      <c r="A3104" t="s">
        <v>135</v>
      </c>
      <c r="B3104" t="s">
        <v>4259</v>
      </c>
      <c r="C3104" t="s">
        <v>4252</v>
      </c>
      <c r="D3104" t="s">
        <v>4260</v>
      </c>
      <c r="E3104">
        <v>25000</v>
      </c>
      <c r="F3104">
        <v>60</v>
      </c>
      <c r="G3104">
        <v>0</v>
      </c>
      <c r="H3104">
        <v>-60</v>
      </c>
      <c r="J3104" t="s">
        <v>6487</v>
      </c>
      <c r="K3104" t="str">
        <f t="shared" si="276"/>
        <v>178708</v>
      </c>
      <c r="L3104" t="str">
        <f t="shared" si="277"/>
        <v>NGÀNH KHÁC</v>
      </c>
    </row>
    <row r="3105" spans="1:12">
      <c r="A3105" t="s">
        <v>135</v>
      </c>
      <c r="B3105" t="s">
        <v>4259</v>
      </c>
      <c r="C3105" t="s">
        <v>4252</v>
      </c>
      <c r="D3105" t="s">
        <v>4260</v>
      </c>
      <c r="E3105">
        <v>25000</v>
      </c>
      <c r="F3105">
        <v>-32</v>
      </c>
      <c r="G3105">
        <v>0</v>
      </c>
      <c r="H3105">
        <v>32</v>
      </c>
      <c r="J3105" t="s">
        <v>6487</v>
      </c>
      <c r="K3105" t="str">
        <f t="shared" si="276"/>
        <v>178708</v>
      </c>
      <c r="L3105" t="str">
        <f t="shared" si="277"/>
        <v>NGÀNH KHÁC</v>
      </c>
    </row>
    <row r="3106" spans="1:12">
      <c r="A3106" t="s">
        <v>135</v>
      </c>
      <c r="B3106" t="s">
        <v>4259</v>
      </c>
      <c r="C3106" t="s">
        <v>4252</v>
      </c>
      <c r="D3106" t="s">
        <v>4260</v>
      </c>
      <c r="E3106">
        <v>25000</v>
      </c>
      <c r="F3106">
        <v>-2</v>
      </c>
      <c r="G3106">
        <v>0</v>
      </c>
      <c r="H3106">
        <v>2</v>
      </c>
      <c r="J3106" t="s">
        <v>6487</v>
      </c>
      <c r="K3106" t="str">
        <f t="shared" si="276"/>
        <v>178708</v>
      </c>
      <c r="L3106" t="str">
        <f t="shared" si="277"/>
        <v>NGÀNH KHÁC</v>
      </c>
    </row>
    <row r="3107" spans="1:12">
      <c r="A3107" t="s">
        <v>3652</v>
      </c>
      <c r="B3107" t="s">
        <v>4259</v>
      </c>
      <c r="C3107" t="s">
        <v>4252</v>
      </c>
      <c r="D3107" t="s">
        <v>4260</v>
      </c>
      <c r="E3107">
        <v>25000</v>
      </c>
      <c r="F3107">
        <v>-5</v>
      </c>
      <c r="G3107">
        <v>0</v>
      </c>
      <c r="H3107">
        <v>5</v>
      </c>
      <c r="J3107" t="s">
        <v>6487</v>
      </c>
      <c r="K3107" t="str">
        <f t="shared" si="276"/>
        <v>178708</v>
      </c>
      <c r="L3107" t="str">
        <f t="shared" si="277"/>
        <v>VĂN PHÒNG PHẨM</v>
      </c>
    </row>
    <row r="3108" spans="1:12">
      <c r="A3108" t="s">
        <v>3652</v>
      </c>
      <c r="B3108" t="s">
        <v>4259</v>
      </c>
      <c r="C3108" t="s">
        <v>4252</v>
      </c>
      <c r="D3108" t="s">
        <v>4260</v>
      </c>
      <c r="E3108">
        <v>25000</v>
      </c>
      <c r="F3108">
        <v>-1</v>
      </c>
      <c r="G3108">
        <v>0</v>
      </c>
      <c r="H3108">
        <v>1</v>
      </c>
      <c r="J3108" t="s">
        <v>6487</v>
      </c>
      <c r="K3108" t="str">
        <f t="shared" si="276"/>
        <v>178708</v>
      </c>
      <c r="L3108" t="str">
        <f t="shared" si="277"/>
        <v>VĂN PHÒNG PHẨM</v>
      </c>
    </row>
    <row r="3109" spans="1:12">
      <c r="A3109" t="s">
        <v>3652</v>
      </c>
      <c r="B3109" t="s">
        <v>4259</v>
      </c>
      <c r="C3109" t="s">
        <v>4252</v>
      </c>
      <c r="D3109" t="s">
        <v>4260</v>
      </c>
      <c r="E3109">
        <v>25000</v>
      </c>
      <c r="F3109">
        <v>-1</v>
      </c>
      <c r="G3109">
        <v>0</v>
      </c>
      <c r="H3109">
        <v>1</v>
      </c>
      <c r="J3109" t="s">
        <v>6487</v>
      </c>
      <c r="K3109" t="str">
        <f t="shared" si="276"/>
        <v>178708</v>
      </c>
      <c r="L3109" t="str">
        <f t="shared" si="277"/>
        <v>VĂN PHÒNG PHẨM</v>
      </c>
    </row>
    <row r="3110" spans="1:12">
      <c r="A3110" t="s">
        <v>135</v>
      </c>
      <c r="B3110" t="s">
        <v>4259</v>
      </c>
      <c r="C3110" t="s">
        <v>4252</v>
      </c>
      <c r="D3110" t="s">
        <v>4260</v>
      </c>
      <c r="E3110">
        <v>25000</v>
      </c>
      <c r="F3110">
        <v>-1</v>
      </c>
      <c r="G3110">
        <v>0</v>
      </c>
      <c r="H3110">
        <v>1</v>
      </c>
      <c r="J3110" t="s">
        <v>6487</v>
      </c>
      <c r="K3110" t="str">
        <f t="shared" ref="K3110:K3173" si="278">B3110</f>
        <v>178708</v>
      </c>
      <c r="L3110" t="str">
        <f t="shared" ref="L3110:L3173" si="279">A3110</f>
        <v>NGÀNH KHÁC</v>
      </c>
    </row>
    <row r="3111" spans="1:12">
      <c r="A3111" t="s">
        <v>135</v>
      </c>
      <c r="B3111" t="s">
        <v>5205</v>
      </c>
      <c r="C3111" t="s">
        <v>5181</v>
      </c>
      <c r="D3111" t="s">
        <v>5206</v>
      </c>
      <c r="E3111">
        <v>30000</v>
      </c>
      <c r="F3111">
        <v>6</v>
      </c>
      <c r="G3111">
        <v>1</v>
      </c>
      <c r="H3111">
        <v>-5</v>
      </c>
      <c r="J3111" t="s">
        <v>6659</v>
      </c>
      <c r="K3111" t="str">
        <f t="shared" si="278"/>
        <v>178709</v>
      </c>
      <c r="L3111" t="str">
        <f t="shared" si="279"/>
        <v>NGÀNH KHÁC</v>
      </c>
    </row>
    <row r="3112" spans="1:12">
      <c r="A3112" t="s">
        <v>135</v>
      </c>
      <c r="B3112" t="s">
        <v>5205</v>
      </c>
      <c r="C3112" t="s">
        <v>5181</v>
      </c>
      <c r="D3112" t="s">
        <v>5206</v>
      </c>
      <c r="E3112">
        <v>30000</v>
      </c>
      <c r="F3112">
        <v>6</v>
      </c>
      <c r="G3112">
        <v>5</v>
      </c>
      <c r="H3112">
        <v>-1</v>
      </c>
      <c r="J3112" t="s">
        <v>6659</v>
      </c>
      <c r="K3112" t="str">
        <f t="shared" si="278"/>
        <v>178709</v>
      </c>
      <c r="L3112" t="str">
        <f t="shared" si="279"/>
        <v>NGÀNH KHÁC</v>
      </c>
    </row>
    <row r="3113" spans="1:12">
      <c r="A3113" t="s">
        <v>135</v>
      </c>
      <c r="B3113" t="s">
        <v>5205</v>
      </c>
      <c r="C3113" t="s">
        <v>5181</v>
      </c>
      <c r="D3113" t="s">
        <v>5206</v>
      </c>
      <c r="E3113">
        <v>30000</v>
      </c>
      <c r="F3113">
        <v>20</v>
      </c>
      <c r="G3113">
        <v>0</v>
      </c>
      <c r="H3113">
        <v>-20</v>
      </c>
      <c r="J3113" t="s">
        <v>6659</v>
      </c>
      <c r="K3113" t="str">
        <f t="shared" si="278"/>
        <v>178709</v>
      </c>
      <c r="L3113" t="str">
        <f t="shared" si="279"/>
        <v>NGÀNH KHÁC</v>
      </c>
    </row>
    <row r="3114" spans="1:12">
      <c r="A3114" t="s">
        <v>135</v>
      </c>
      <c r="B3114" t="s">
        <v>5205</v>
      </c>
      <c r="C3114" t="s">
        <v>5181</v>
      </c>
      <c r="D3114" t="s">
        <v>5206</v>
      </c>
      <c r="E3114">
        <v>30000</v>
      </c>
      <c r="F3114">
        <v>-1</v>
      </c>
      <c r="G3114">
        <v>0</v>
      </c>
      <c r="H3114">
        <v>1</v>
      </c>
      <c r="J3114" t="s">
        <v>6659</v>
      </c>
      <c r="K3114" t="str">
        <f t="shared" si="278"/>
        <v>178709</v>
      </c>
      <c r="L3114" t="str">
        <f t="shared" si="279"/>
        <v>NGÀNH KHÁC</v>
      </c>
    </row>
    <row r="3115" spans="1:12">
      <c r="A3115" t="s">
        <v>135</v>
      </c>
      <c r="B3115" t="s">
        <v>4177</v>
      </c>
      <c r="C3115" t="s">
        <v>4178</v>
      </c>
      <c r="D3115" t="s">
        <v>4179</v>
      </c>
      <c r="E3115">
        <v>25000</v>
      </c>
      <c r="F3115">
        <v>-1</v>
      </c>
      <c r="G3115">
        <v>0</v>
      </c>
      <c r="H3115">
        <v>1</v>
      </c>
      <c r="J3115" t="s">
        <v>6471</v>
      </c>
      <c r="K3115" t="str">
        <f t="shared" si="278"/>
        <v>178710</v>
      </c>
      <c r="L3115" t="str">
        <f t="shared" si="279"/>
        <v>NGÀNH KHÁC</v>
      </c>
    </row>
    <row r="3116" spans="1:12">
      <c r="A3116" t="s">
        <v>135</v>
      </c>
      <c r="B3116" t="s">
        <v>4177</v>
      </c>
      <c r="C3116" t="s">
        <v>4178</v>
      </c>
      <c r="D3116" t="s">
        <v>4179</v>
      </c>
      <c r="E3116">
        <v>25000</v>
      </c>
      <c r="F3116">
        <v>41</v>
      </c>
      <c r="G3116">
        <v>36</v>
      </c>
      <c r="H3116">
        <v>-5</v>
      </c>
      <c r="J3116" t="s">
        <v>6471</v>
      </c>
      <c r="K3116" t="str">
        <f t="shared" si="278"/>
        <v>178710</v>
      </c>
      <c r="L3116" t="str">
        <f t="shared" si="279"/>
        <v>NGÀNH KHÁC</v>
      </c>
    </row>
    <row r="3117" spans="1:12">
      <c r="A3117" t="s">
        <v>135</v>
      </c>
      <c r="B3117" t="s">
        <v>4177</v>
      </c>
      <c r="C3117" t="s">
        <v>4178</v>
      </c>
      <c r="D3117" t="s">
        <v>4179</v>
      </c>
      <c r="E3117">
        <v>25000</v>
      </c>
      <c r="F3117">
        <v>181</v>
      </c>
      <c r="G3117">
        <v>141</v>
      </c>
      <c r="H3117">
        <v>-40</v>
      </c>
      <c r="J3117" t="s">
        <v>6471</v>
      </c>
      <c r="K3117" t="str">
        <f t="shared" si="278"/>
        <v>178710</v>
      </c>
      <c r="L3117" t="str">
        <f t="shared" si="279"/>
        <v>NGÀNH KHÁC</v>
      </c>
    </row>
    <row r="3118" spans="1:12">
      <c r="A3118" t="s">
        <v>135</v>
      </c>
      <c r="B3118" t="s">
        <v>4177</v>
      </c>
      <c r="C3118" t="s">
        <v>4178</v>
      </c>
      <c r="D3118" t="s">
        <v>4179</v>
      </c>
      <c r="E3118">
        <v>25000</v>
      </c>
      <c r="F3118">
        <v>126</v>
      </c>
      <c r="G3118">
        <v>73</v>
      </c>
      <c r="H3118">
        <v>-53</v>
      </c>
      <c r="J3118" t="s">
        <v>6471</v>
      </c>
      <c r="K3118" t="str">
        <f t="shared" si="278"/>
        <v>178710</v>
      </c>
      <c r="L3118" t="str">
        <f t="shared" si="279"/>
        <v>NGÀNH KHÁC</v>
      </c>
    </row>
    <row r="3119" spans="1:12">
      <c r="A3119" t="s">
        <v>135</v>
      </c>
      <c r="B3119" t="s">
        <v>4177</v>
      </c>
      <c r="C3119" t="s">
        <v>4178</v>
      </c>
      <c r="D3119" t="s">
        <v>4179</v>
      </c>
      <c r="E3119">
        <v>25000</v>
      </c>
      <c r="F3119">
        <v>58</v>
      </c>
      <c r="G3119">
        <v>53</v>
      </c>
      <c r="H3119">
        <v>-5</v>
      </c>
      <c r="J3119" t="s">
        <v>6471</v>
      </c>
      <c r="K3119" t="str">
        <f t="shared" si="278"/>
        <v>178710</v>
      </c>
      <c r="L3119" t="str">
        <f t="shared" si="279"/>
        <v>NGÀNH KHÁC</v>
      </c>
    </row>
    <row r="3120" spans="1:12">
      <c r="A3120" t="s">
        <v>135</v>
      </c>
      <c r="B3120" t="s">
        <v>4177</v>
      </c>
      <c r="C3120" t="s">
        <v>4178</v>
      </c>
      <c r="D3120" t="s">
        <v>4179</v>
      </c>
      <c r="E3120">
        <v>25000</v>
      </c>
      <c r="F3120">
        <v>41</v>
      </c>
      <c r="G3120">
        <v>35</v>
      </c>
      <c r="H3120">
        <v>-6</v>
      </c>
      <c r="J3120" t="s">
        <v>6471</v>
      </c>
      <c r="K3120" t="str">
        <f t="shared" si="278"/>
        <v>178710</v>
      </c>
      <c r="L3120" t="str">
        <f t="shared" si="279"/>
        <v>NGÀNH KHÁC</v>
      </c>
    </row>
    <row r="3121" spans="1:12">
      <c r="A3121" t="s">
        <v>135</v>
      </c>
      <c r="B3121" t="s">
        <v>4177</v>
      </c>
      <c r="C3121" t="s">
        <v>4178</v>
      </c>
      <c r="D3121" t="s">
        <v>4179</v>
      </c>
      <c r="E3121">
        <v>25000</v>
      </c>
      <c r="F3121">
        <v>35</v>
      </c>
      <c r="G3121">
        <v>8</v>
      </c>
      <c r="H3121">
        <v>-27</v>
      </c>
      <c r="J3121" t="s">
        <v>6471</v>
      </c>
      <c r="K3121" t="str">
        <f t="shared" si="278"/>
        <v>178710</v>
      </c>
      <c r="L3121" t="str">
        <f t="shared" si="279"/>
        <v>NGÀNH KHÁC</v>
      </c>
    </row>
    <row r="3122" spans="1:12">
      <c r="A3122" t="s">
        <v>135</v>
      </c>
      <c r="B3122" t="s">
        <v>4177</v>
      </c>
      <c r="C3122" t="s">
        <v>4178</v>
      </c>
      <c r="D3122" t="s">
        <v>4179</v>
      </c>
      <c r="E3122">
        <v>25000</v>
      </c>
      <c r="F3122">
        <v>-2</v>
      </c>
      <c r="G3122">
        <v>7</v>
      </c>
      <c r="H3122">
        <v>9</v>
      </c>
      <c r="J3122" t="s">
        <v>6471</v>
      </c>
      <c r="K3122" t="str">
        <f t="shared" si="278"/>
        <v>178710</v>
      </c>
      <c r="L3122" t="str">
        <f t="shared" si="279"/>
        <v>NGÀNH KHÁC</v>
      </c>
    </row>
    <row r="3123" spans="1:12">
      <c r="A3123" t="s">
        <v>135</v>
      </c>
      <c r="B3123" t="s">
        <v>4177</v>
      </c>
      <c r="C3123" t="s">
        <v>4178</v>
      </c>
      <c r="D3123" t="s">
        <v>4179</v>
      </c>
      <c r="E3123">
        <v>25000</v>
      </c>
      <c r="F3123">
        <v>1</v>
      </c>
      <c r="G3123">
        <v>0</v>
      </c>
      <c r="H3123">
        <v>-1</v>
      </c>
      <c r="J3123" t="s">
        <v>6471</v>
      </c>
      <c r="K3123" t="str">
        <f t="shared" si="278"/>
        <v>178710</v>
      </c>
      <c r="L3123" t="str">
        <f t="shared" si="279"/>
        <v>NGÀNH KHÁC</v>
      </c>
    </row>
    <row r="3124" spans="1:12">
      <c r="A3124" t="s">
        <v>135</v>
      </c>
      <c r="B3124" t="s">
        <v>4177</v>
      </c>
      <c r="C3124" t="s">
        <v>4178</v>
      </c>
      <c r="D3124" t="s">
        <v>4179</v>
      </c>
      <c r="E3124">
        <v>25000</v>
      </c>
      <c r="F3124">
        <v>19</v>
      </c>
      <c r="G3124">
        <v>0</v>
      </c>
      <c r="H3124">
        <v>-19</v>
      </c>
      <c r="J3124" t="s">
        <v>6471</v>
      </c>
      <c r="K3124" t="str">
        <f t="shared" si="278"/>
        <v>178710</v>
      </c>
      <c r="L3124" t="str">
        <f t="shared" si="279"/>
        <v>NGÀNH KHÁC</v>
      </c>
    </row>
    <row r="3125" spans="1:12">
      <c r="A3125" t="s">
        <v>135</v>
      </c>
      <c r="B3125" t="s">
        <v>4177</v>
      </c>
      <c r="C3125" t="s">
        <v>4178</v>
      </c>
      <c r="D3125" t="s">
        <v>4179</v>
      </c>
      <c r="E3125">
        <v>25000</v>
      </c>
      <c r="F3125">
        <v>9</v>
      </c>
      <c r="G3125">
        <v>7</v>
      </c>
      <c r="H3125">
        <v>-2</v>
      </c>
      <c r="J3125" t="s">
        <v>6471</v>
      </c>
      <c r="K3125" t="str">
        <f t="shared" si="278"/>
        <v>178710</v>
      </c>
      <c r="L3125" t="str">
        <f t="shared" si="279"/>
        <v>NGÀNH KHÁC</v>
      </c>
    </row>
    <row r="3126" spans="1:12">
      <c r="A3126" t="s">
        <v>135</v>
      </c>
      <c r="B3126" t="s">
        <v>4177</v>
      </c>
      <c r="C3126" t="s">
        <v>4178</v>
      </c>
      <c r="D3126" t="s">
        <v>4179</v>
      </c>
      <c r="E3126">
        <v>25000</v>
      </c>
      <c r="F3126">
        <v>17</v>
      </c>
      <c r="G3126">
        <v>5</v>
      </c>
      <c r="H3126">
        <v>-12</v>
      </c>
      <c r="J3126" t="s">
        <v>6471</v>
      </c>
      <c r="K3126" t="str">
        <f t="shared" si="278"/>
        <v>178710</v>
      </c>
      <c r="L3126" t="str">
        <f t="shared" si="279"/>
        <v>NGÀNH KHÁC</v>
      </c>
    </row>
    <row r="3127" spans="1:12">
      <c r="A3127" t="s">
        <v>135</v>
      </c>
      <c r="B3127" t="s">
        <v>4177</v>
      </c>
      <c r="C3127" t="s">
        <v>4178</v>
      </c>
      <c r="D3127" t="s">
        <v>4179</v>
      </c>
      <c r="E3127">
        <v>25000</v>
      </c>
      <c r="F3127">
        <v>-4</v>
      </c>
      <c r="G3127">
        <v>0</v>
      </c>
      <c r="H3127">
        <v>4</v>
      </c>
      <c r="J3127" t="s">
        <v>6471</v>
      </c>
      <c r="K3127" t="str">
        <f t="shared" si="278"/>
        <v>178710</v>
      </c>
      <c r="L3127" t="str">
        <f t="shared" si="279"/>
        <v>NGÀNH KHÁC</v>
      </c>
    </row>
    <row r="3128" spans="1:12">
      <c r="A3128" t="s">
        <v>3652</v>
      </c>
      <c r="B3128" t="s">
        <v>4177</v>
      </c>
      <c r="C3128" t="s">
        <v>4178</v>
      </c>
      <c r="D3128" t="s">
        <v>4179</v>
      </c>
      <c r="E3128">
        <v>25000</v>
      </c>
      <c r="F3128">
        <v>-2</v>
      </c>
      <c r="G3128">
        <v>0</v>
      </c>
      <c r="H3128">
        <v>2</v>
      </c>
      <c r="J3128" t="s">
        <v>6471</v>
      </c>
      <c r="K3128" t="str">
        <f t="shared" si="278"/>
        <v>178710</v>
      </c>
      <c r="L3128" t="str">
        <f t="shared" si="279"/>
        <v>VĂN PHÒNG PHẨM</v>
      </c>
    </row>
    <row r="3129" spans="1:12">
      <c r="A3129" t="s">
        <v>135</v>
      </c>
      <c r="B3129" t="s">
        <v>4177</v>
      </c>
      <c r="C3129" t="s">
        <v>4178</v>
      </c>
      <c r="D3129" t="s">
        <v>4179</v>
      </c>
      <c r="E3129">
        <v>25000</v>
      </c>
      <c r="F3129">
        <v>-1</v>
      </c>
      <c r="G3129">
        <v>0</v>
      </c>
      <c r="H3129">
        <v>1</v>
      </c>
      <c r="J3129" t="s">
        <v>6471</v>
      </c>
      <c r="K3129" t="str">
        <f t="shared" si="278"/>
        <v>178710</v>
      </c>
      <c r="L3129" t="str">
        <f t="shared" si="279"/>
        <v>NGÀNH KHÁC</v>
      </c>
    </row>
    <row r="3130" spans="1:12">
      <c r="A3130" t="s">
        <v>3652</v>
      </c>
      <c r="B3130" t="s">
        <v>4177</v>
      </c>
      <c r="C3130" t="s">
        <v>4178</v>
      </c>
      <c r="D3130" t="s">
        <v>4179</v>
      </c>
      <c r="E3130">
        <v>25000</v>
      </c>
      <c r="F3130">
        <v>-1</v>
      </c>
      <c r="G3130">
        <v>0</v>
      </c>
      <c r="H3130">
        <v>1</v>
      </c>
      <c r="J3130" t="s">
        <v>6471</v>
      </c>
      <c r="K3130" t="str">
        <f t="shared" si="278"/>
        <v>178710</v>
      </c>
      <c r="L3130" t="str">
        <f t="shared" si="279"/>
        <v>VĂN PHÒNG PHẨM</v>
      </c>
    </row>
    <row r="3131" spans="1:12">
      <c r="A3131" t="s">
        <v>135</v>
      </c>
      <c r="B3131" t="s">
        <v>4381</v>
      </c>
      <c r="C3131" t="s">
        <v>4382</v>
      </c>
      <c r="D3131" t="s">
        <v>4383</v>
      </c>
      <c r="E3131">
        <v>15000</v>
      </c>
      <c r="F3131">
        <v>-7</v>
      </c>
      <c r="G3131">
        <v>2</v>
      </c>
      <c r="H3131">
        <v>9</v>
      </c>
      <c r="J3131" t="s">
        <v>6513</v>
      </c>
      <c r="K3131" t="str">
        <f t="shared" si="278"/>
        <v>178717</v>
      </c>
      <c r="L3131" t="str">
        <f t="shared" si="279"/>
        <v>NGÀNH KHÁC</v>
      </c>
    </row>
    <row r="3132" spans="1:12">
      <c r="A3132" t="s">
        <v>135</v>
      </c>
      <c r="B3132" t="s">
        <v>4381</v>
      </c>
      <c r="C3132" t="s">
        <v>4382</v>
      </c>
      <c r="D3132" t="s">
        <v>4383</v>
      </c>
      <c r="E3132">
        <v>15000</v>
      </c>
      <c r="F3132">
        <v>-10</v>
      </c>
      <c r="G3132">
        <v>3</v>
      </c>
      <c r="H3132">
        <v>13</v>
      </c>
      <c r="J3132" t="s">
        <v>6513</v>
      </c>
      <c r="K3132" t="str">
        <f t="shared" si="278"/>
        <v>178717</v>
      </c>
      <c r="L3132" t="str">
        <f t="shared" si="279"/>
        <v>NGÀNH KHÁC</v>
      </c>
    </row>
    <row r="3133" spans="1:12">
      <c r="A3133" t="s">
        <v>135</v>
      </c>
      <c r="B3133" t="s">
        <v>4381</v>
      </c>
      <c r="C3133" t="s">
        <v>4382</v>
      </c>
      <c r="D3133" t="s">
        <v>4383</v>
      </c>
      <c r="E3133">
        <v>15000</v>
      </c>
      <c r="F3133">
        <v>119</v>
      </c>
      <c r="G3133">
        <v>69</v>
      </c>
      <c r="H3133">
        <v>-50</v>
      </c>
      <c r="J3133" t="s">
        <v>6513</v>
      </c>
      <c r="K3133" t="str">
        <f t="shared" si="278"/>
        <v>178717</v>
      </c>
      <c r="L3133" t="str">
        <f t="shared" si="279"/>
        <v>NGÀNH KHÁC</v>
      </c>
    </row>
    <row r="3134" spans="1:12">
      <c r="A3134" t="s">
        <v>135</v>
      </c>
      <c r="B3134" t="s">
        <v>4381</v>
      </c>
      <c r="C3134" t="s">
        <v>4382</v>
      </c>
      <c r="D3134" t="s">
        <v>4383</v>
      </c>
      <c r="E3134">
        <v>15000</v>
      </c>
      <c r="F3134">
        <v>69</v>
      </c>
      <c r="G3134">
        <v>52</v>
      </c>
      <c r="H3134">
        <v>-17</v>
      </c>
      <c r="J3134" t="s">
        <v>6513</v>
      </c>
      <c r="K3134" t="str">
        <f t="shared" si="278"/>
        <v>178717</v>
      </c>
      <c r="L3134" t="str">
        <f t="shared" si="279"/>
        <v>NGÀNH KHÁC</v>
      </c>
    </row>
    <row r="3135" spans="1:12">
      <c r="A3135" t="s">
        <v>135</v>
      </c>
      <c r="B3135" t="s">
        <v>4381</v>
      </c>
      <c r="C3135" t="s">
        <v>4382</v>
      </c>
      <c r="D3135" t="s">
        <v>4383</v>
      </c>
      <c r="E3135">
        <v>15000</v>
      </c>
      <c r="F3135">
        <v>50</v>
      </c>
      <c r="G3135">
        <v>25</v>
      </c>
      <c r="H3135">
        <v>-25</v>
      </c>
      <c r="J3135" t="s">
        <v>6513</v>
      </c>
      <c r="K3135" t="str">
        <f t="shared" si="278"/>
        <v>178717</v>
      </c>
      <c r="L3135" t="str">
        <f t="shared" si="279"/>
        <v>NGÀNH KHÁC</v>
      </c>
    </row>
    <row r="3136" spans="1:12">
      <c r="A3136" t="s">
        <v>135</v>
      </c>
      <c r="B3136" t="s">
        <v>4381</v>
      </c>
      <c r="C3136" t="s">
        <v>4382</v>
      </c>
      <c r="D3136" t="s">
        <v>4383</v>
      </c>
      <c r="E3136">
        <v>15000</v>
      </c>
      <c r="F3136">
        <v>17</v>
      </c>
      <c r="G3136">
        <v>11</v>
      </c>
      <c r="H3136">
        <v>-6</v>
      </c>
      <c r="J3136" t="s">
        <v>6513</v>
      </c>
      <c r="K3136" t="str">
        <f t="shared" si="278"/>
        <v>178717</v>
      </c>
      <c r="L3136" t="str">
        <f t="shared" si="279"/>
        <v>NGÀNH KHÁC</v>
      </c>
    </row>
    <row r="3137" spans="1:12">
      <c r="A3137" t="s">
        <v>135</v>
      </c>
      <c r="B3137" t="s">
        <v>4381</v>
      </c>
      <c r="C3137" t="s">
        <v>4382</v>
      </c>
      <c r="D3137" t="s">
        <v>4383</v>
      </c>
      <c r="E3137">
        <v>15000</v>
      </c>
      <c r="F3137">
        <v>5</v>
      </c>
      <c r="G3137">
        <v>4</v>
      </c>
      <c r="H3137">
        <v>-1</v>
      </c>
      <c r="J3137" t="s">
        <v>6513</v>
      </c>
      <c r="K3137" t="str">
        <f t="shared" si="278"/>
        <v>178717</v>
      </c>
      <c r="L3137" t="str">
        <f t="shared" si="279"/>
        <v>NGÀNH KHÁC</v>
      </c>
    </row>
    <row r="3138" spans="1:12">
      <c r="A3138" t="s">
        <v>3652</v>
      </c>
      <c r="B3138" t="s">
        <v>4381</v>
      </c>
      <c r="C3138" t="s">
        <v>4382</v>
      </c>
      <c r="D3138" t="s">
        <v>4383</v>
      </c>
      <c r="E3138">
        <v>15000</v>
      </c>
      <c r="F3138">
        <v>-1</v>
      </c>
      <c r="G3138">
        <v>0</v>
      </c>
      <c r="H3138">
        <v>1</v>
      </c>
      <c r="J3138" t="s">
        <v>6513</v>
      </c>
      <c r="K3138" t="str">
        <f t="shared" si="278"/>
        <v>178717</v>
      </c>
      <c r="L3138" t="str">
        <f t="shared" si="279"/>
        <v>VĂN PHÒNG PHẨM</v>
      </c>
    </row>
    <row r="3139" spans="1:12">
      <c r="A3139" t="s">
        <v>3652</v>
      </c>
      <c r="B3139" t="s">
        <v>4381</v>
      </c>
      <c r="C3139" t="s">
        <v>4382</v>
      </c>
      <c r="D3139" t="s">
        <v>4383</v>
      </c>
      <c r="E3139">
        <v>15000</v>
      </c>
      <c r="F3139">
        <v>-3</v>
      </c>
      <c r="G3139">
        <v>0</v>
      </c>
      <c r="H3139">
        <v>3</v>
      </c>
      <c r="J3139" t="s">
        <v>6513</v>
      </c>
      <c r="K3139" t="str">
        <f t="shared" si="278"/>
        <v>178717</v>
      </c>
      <c r="L3139" t="str">
        <f t="shared" si="279"/>
        <v>VĂN PHÒNG PHẨM</v>
      </c>
    </row>
    <row r="3140" spans="1:12">
      <c r="A3140" t="s">
        <v>3652</v>
      </c>
      <c r="B3140" t="s">
        <v>4381</v>
      </c>
      <c r="C3140" t="s">
        <v>4382</v>
      </c>
      <c r="D3140" t="s">
        <v>4383</v>
      </c>
      <c r="E3140">
        <v>15000</v>
      </c>
      <c r="F3140">
        <v>-1</v>
      </c>
      <c r="G3140">
        <v>0</v>
      </c>
      <c r="H3140">
        <v>1</v>
      </c>
      <c r="J3140" t="s">
        <v>6513</v>
      </c>
      <c r="K3140" t="str">
        <f t="shared" si="278"/>
        <v>178717</v>
      </c>
      <c r="L3140" t="str">
        <f t="shared" si="279"/>
        <v>VĂN PHÒNG PHẨM</v>
      </c>
    </row>
    <row r="3141" spans="1:12">
      <c r="A3141" t="s">
        <v>135</v>
      </c>
      <c r="B3141" t="s">
        <v>5806</v>
      </c>
      <c r="C3141" t="s">
        <v>5807</v>
      </c>
      <c r="D3141" t="s">
        <v>5808</v>
      </c>
      <c r="E3141">
        <v>10000</v>
      </c>
      <c r="F3141">
        <v>-5</v>
      </c>
      <c r="G3141">
        <v>0</v>
      </c>
      <c r="H3141">
        <v>5</v>
      </c>
      <c r="J3141" t="s">
        <v>6732</v>
      </c>
      <c r="K3141" t="str">
        <f t="shared" si="278"/>
        <v>178719</v>
      </c>
      <c r="L3141" t="str">
        <f t="shared" si="279"/>
        <v>NGÀNH KHÁC</v>
      </c>
    </row>
    <row r="3142" spans="1:12">
      <c r="A3142" t="s">
        <v>135</v>
      </c>
      <c r="B3142" t="s">
        <v>5806</v>
      </c>
      <c r="C3142" t="s">
        <v>5807</v>
      </c>
      <c r="D3142" t="s">
        <v>5808</v>
      </c>
      <c r="E3142">
        <v>10000</v>
      </c>
      <c r="F3142">
        <v>-2</v>
      </c>
      <c r="G3142">
        <v>0</v>
      </c>
      <c r="H3142">
        <v>2</v>
      </c>
      <c r="J3142" t="s">
        <v>6732</v>
      </c>
      <c r="K3142" t="str">
        <f t="shared" si="278"/>
        <v>178719</v>
      </c>
      <c r="L3142" t="str">
        <f t="shared" si="279"/>
        <v>NGÀNH KHÁC</v>
      </c>
    </row>
    <row r="3143" spans="1:12">
      <c r="A3143" t="s">
        <v>135</v>
      </c>
      <c r="B3143" t="s">
        <v>5806</v>
      </c>
      <c r="C3143" t="s">
        <v>5807</v>
      </c>
      <c r="D3143" t="s">
        <v>5808</v>
      </c>
      <c r="E3143">
        <v>10000</v>
      </c>
      <c r="F3143">
        <v>-1</v>
      </c>
      <c r="G3143">
        <v>0</v>
      </c>
      <c r="H3143">
        <v>1</v>
      </c>
      <c r="J3143" t="s">
        <v>6732</v>
      </c>
      <c r="K3143" t="str">
        <f t="shared" si="278"/>
        <v>178719</v>
      </c>
      <c r="L3143" t="str">
        <f t="shared" si="279"/>
        <v>NGÀNH KHÁC</v>
      </c>
    </row>
    <row r="3144" spans="1:12">
      <c r="A3144" t="s">
        <v>135</v>
      </c>
      <c r="B3144" t="s">
        <v>5154</v>
      </c>
      <c r="C3144" t="s">
        <v>5151</v>
      </c>
      <c r="D3144" t="s">
        <v>5155</v>
      </c>
      <c r="E3144">
        <v>10000</v>
      </c>
      <c r="F3144">
        <v>633</v>
      </c>
      <c r="G3144">
        <v>618</v>
      </c>
      <c r="H3144">
        <v>-15</v>
      </c>
      <c r="J3144" t="s">
        <v>6650</v>
      </c>
      <c r="K3144" t="str">
        <f t="shared" si="278"/>
        <v>178736</v>
      </c>
      <c r="L3144" t="str">
        <f t="shared" si="279"/>
        <v>NGÀNH KHÁC</v>
      </c>
    </row>
    <row r="3145" spans="1:12">
      <c r="A3145" t="s">
        <v>135</v>
      </c>
      <c r="B3145" t="s">
        <v>5154</v>
      </c>
      <c r="C3145" t="s">
        <v>5151</v>
      </c>
      <c r="D3145" t="s">
        <v>5155</v>
      </c>
      <c r="E3145">
        <v>10000</v>
      </c>
      <c r="F3145">
        <v>315</v>
      </c>
      <c r="G3145">
        <v>295</v>
      </c>
      <c r="H3145">
        <v>-20</v>
      </c>
      <c r="J3145" t="s">
        <v>6650</v>
      </c>
      <c r="K3145" t="str">
        <f t="shared" si="278"/>
        <v>178736</v>
      </c>
      <c r="L3145" t="str">
        <f t="shared" si="279"/>
        <v>NGÀNH KHÁC</v>
      </c>
    </row>
    <row r="3146" spans="1:12">
      <c r="A3146" t="s">
        <v>135</v>
      </c>
      <c r="B3146" t="s">
        <v>5154</v>
      </c>
      <c r="C3146" t="s">
        <v>5151</v>
      </c>
      <c r="D3146" t="s">
        <v>5155</v>
      </c>
      <c r="E3146">
        <v>10000</v>
      </c>
      <c r="F3146">
        <v>292</v>
      </c>
      <c r="G3146">
        <v>275</v>
      </c>
      <c r="H3146">
        <v>-17</v>
      </c>
      <c r="J3146" t="s">
        <v>6650</v>
      </c>
      <c r="K3146" t="str">
        <f t="shared" si="278"/>
        <v>178736</v>
      </c>
      <c r="L3146" t="str">
        <f t="shared" si="279"/>
        <v>NGÀNH KHÁC</v>
      </c>
    </row>
    <row r="3147" spans="1:12">
      <c r="A3147" t="s">
        <v>135</v>
      </c>
      <c r="B3147" t="s">
        <v>5154</v>
      </c>
      <c r="C3147" t="s">
        <v>5151</v>
      </c>
      <c r="D3147" t="s">
        <v>5155</v>
      </c>
      <c r="E3147">
        <v>10000</v>
      </c>
      <c r="F3147">
        <v>267</v>
      </c>
      <c r="G3147">
        <v>165</v>
      </c>
      <c r="H3147">
        <v>-102</v>
      </c>
      <c r="J3147" t="s">
        <v>6650</v>
      </c>
      <c r="K3147" t="str">
        <f t="shared" si="278"/>
        <v>178736</v>
      </c>
      <c r="L3147" t="str">
        <f t="shared" si="279"/>
        <v>NGÀNH KHÁC</v>
      </c>
    </row>
    <row r="3148" spans="1:12">
      <c r="A3148" t="s">
        <v>135</v>
      </c>
      <c r="B3148" t="s">
        <v>5154</v>
      </c>
      <c r="C3148" t="s">
        <v>5151</v>
      </c>
      <c r="D3148" t="s">
        <v>5155</v>
      </c>
      <c r="E3148">
        <v>10000</v>
      </c>
      <c r="F3148">
        <v>163</v>
      </c>
      <c r="G3148">
        <v>136</v>
      </c>
      <c r="H3148">
        <v>-27</v>
      </c>
      <c r="J3148" t="s">
        <v>6650</v>
      </c>
      <c r="K3148" t="str">
        <f t="shared" si="278"/>
        <v>178736</v>
      </c>
      <c r="L3148" t="str">
        <f t="shared" si="279"/>
        <v>NGÀNH KHÁC</v>
      </c>
    </row>
    <row r="3149" spans="1:12">
      <c r="A3149" t="s">
        <v>135</v>
      </c>
      <c r="B3149" t="s">
        <v>5154</v>
      </c>
      <c r="C3149" t="s">
        <v>5151</v>
      </c>
      <c r="D3149" t="s">
        <v>5155</v>
      </c>
      <c r="E3149">
        <v>10000</v>
      </c>
      <c r="F3149">
        <v>130</v>
      </c>
      <c r="G3149">
        <v>91</v>
      </c>
      <c r="H3149">
        <v>-39</v>
      </c>
      <c r="J3149" t="s">
        <v>6650</v>
      </c>
      <c r="K3149" t="str">
        <f t="shared" si="278"/>
        <v>178736</v>
      </c>
      <c r="L3149" t="str">
        <f t="shared" si="279"/>
        <v>NGÀNH KHÁC</v>
      </c>
    </row>
    <row r="3150" spans="1:12">
      <c r="A3150" t="s">
        <v>135</v>
      </c>
      <c r="B3150" t="s">
        <v>5154</v>
      </c>
      <c r="C3150" t="s">
        <v>5151</v>
      </c>
      <c r="D3150" t="s">
        <v>5155</v>
      </c>
      <c r="E3150">
        <v>10000</v>
      </c>
      <c r="F3150">
        <v>88</v>
      </c>
      <c r="G3150">
        <v>15</v>
      </c>
      <c r="H3150">
        <v>-73</v>
      </c>
      <c r="J3150" t="s">
        <v>6650</v>
      </c>
      <c r="K3150" t="str">
        <f t="shared" si="278"/>
        <v>178736</v>
      </c>
      <c r="L3150" t="str">
        <f t="shared" si="279"/>
        <v>NGÀNH KHÁC</v>
      </c>
    </row>
    <row r="3151" spans="1:12">
      <c r="A3151" t="s">
        <v>135</v>
      </c>
      <c r="B3151" t="s">
        <v>5154</v>
      </c>
      <c r="C3151" t="s">
        <v>5151</v>
      </c>
      <c r="D3151" t="s">
        <v>5155</v>
      </c>
      <c r="E3151">
        <v>10000</v>
      </c>
      <c r="F3151">
        <v>-23</v>
      </c>
      <c r="G3151">
        <v>0</v>
      </c>
      <c r="H3151">
        <v>23</v>
      </c>
      <c r="J3151" t="s">
        <v>6650</v>
      </c>
      <c r="K3151" t="str">
        <f t="shared" si="278"/>
        <v>178736</v>
      </c>
      <c r="L3151" t="str">
        <f t="shared" si="279"/>
        <v>NGÀNH KHÁC</v>
      </c>
    </row>
    <row r="3152" spans="1:12">
      <c r="A3152" t="s">
        <v>135</v>
      </c>
      <c r="B3152" t="s">
        <v>5592</v>
      </c>
      <c r="C3152" t="s">
        <v>5568</v>
      </c>
      <c r="D3152" t="s">
        <v>5593</v>
      </c>
      <c r="E3152">
        <v>10000</v>
      </c>
      <c r="F3152">
        <v>2</v>
      </c>
      <c r="G3152">
        <v>0</v>
      </c>
      <c r="H3152">
        <v>-2</v>
      </c>
      <c r="J3152" t="s">
        <v>6709</v>
      </c>
      <c r="K3152" t="str">
        <f t="shared" si="278"/>
        <v>178737</v>
      </c>
      <c r="L3152" t="str">
        <f t="shared" si="279"/>
        <v>NGÀNH KHÁC</v>
      </c>
    </row>
    <row r="3153" spans="1:12">
      <c r="A3153" t="s">
        <v>135</v>
      </c>
      <c r="B3153" t="s">
        <v>5592</v>
      </c>
      <c r="C3153" t="s">
        <v>5568</v>
      </c>
      <c r="D3153" t="s">
        <v>5593</v>
      </c>
      <c r="E3153">
        <v>10000</v>
      </c>
      <c r="F3153">
        <v>35</v>
      </c>
      <c r="G3153">
        <v>6</v>
      </c>
      <c r="H3153">
        <v>-29</v>
      </c>
      <c r="J3153" t="s">
        <v>6709</v>
      </c>
      <c r="K3153" t="str">
        <f t="shared" si="278"/>
        <v>178737</v>
      </c>
      <c r="L3153" t="str">
        <f t="shared" si="279"/>
        <v>NGÀNH KHÁC</v>
      </c>
    </row>
    <row r="3154" spans="1:12">
      <c r="A3154" t="s">
        <v>135</v>
      </c>
      <c r="B3154" t="s">
        <v>5109</v>
      </c>
      <c r="C3154" t="s">
        <v>5098</v>
      </c>
      <c r="D3154" t="s">
        <v>5110</v>
      </c>
      <c r="E3154">
        <v>10000</v>
      </c>
      <c r="F3154">
        <v>117</v>
      </c>
      <c r="G3154">
        <v>101</v>
      </c>
      <c r="H3154">
        <v>-16</v>
      </c>
      <c r="J3154" t="s">
        <v>6642</v>
      </c>
      <c r="K3154" t="str">
        <f t="shared" si="278"/>
        <v>178738</v>
      </c>
      <c r="L3154" t="str">
        <f t="shared" si="279"/>
        <v>NGÀNH KHÁC</v>
      </c>
    </row>
    <row r="3155" spans="1:12">
      <c r="A3155" t="s">
        <v>135</v>
      </c>
      <c r="B3155" t="s">
        <v>5109</v>
      </c>
      <c r="C3155" t="s">
        <v>5098</v>
      </c>
      <c r="D3155" t="s">
        <v>5110</v>
      </c>
      <c r="E3155">
        <v>10000</v>
      </c>
      <c r="F3155">
        <v>117</v>
      </c>
      <c r="G3155">
        <v>113</v>
      </c>
      <c r="H3155">
        <v>-4</v>
      </c>
      <c r="J3155" t="s">
        <v>6642</v>
      </c>
      <c r="K3155" t="str">
        <f t="shared" si="278"/>
        <v>178738</v>
      </c>
      <c r="L3155" t="str">
        <f t="shared" si="279"/>
        <v>NGÀNH KHÁC</v>
      </c>
    </row>
    <row r="3156" spans="1:12">
      <c r="A3156" t="s">
        <v>135</v>
      </c>
      <c r="B3156" t="s">
        <v>5109</v>
      </c>
      <c r="C3156" t="s">
        <v>5098</v>
      </c>
      <c r="D3156" t="s">
        <v>5110</v>
      </c>
      <c r="E3156">
        <v>10000</v>
      </c>
      <c r="F3156">
        <v>70</v>
      </c>
      <c r="G3156">
        <v>69</v>
      </c>
      <c r="H3156">
        <v>-1</v>
      </c>
      <c r="J3156" t="s">
        <v>6642</v>
      </c>
      <c r="K3156" t="str">
        <f t="shared" si="278"/>
        <v>178738</v>
      </c>
      <c r="L3156" t="str">
        <f t="shared" si="279"/>
        <v>NGÀNH KHÁC</v>
      </c>
    </row>
    <row r="3157" spans="1:12">
      <c r="A3157" t="s">
        <v>135</v>
      </c>
      <c r="B3157" t="s">
        <v>5109</v>
      </c>
      <c r="C3157" t="s">
        <v>5098</v>
      </c>
      <c r="D3157" t="s">
        <v>5110</v>
      </c>
      <c r="E3157">
        <v>10000</v>
      </c>
      <c r="F3157">
        <v>70</v>
      </c>
      <c r="G3157">
        <v>66</v>
      </c>
      <c r="H3157">
        <v>-4</v>
      </c>
      <c r="J3157" t="s">
        <v>6642</v>
      </c>
      <c r="K3157" t="str">
        <f t="shared" si="278"/>
        <v>178738</v>
      </c>
      <c r="L3157" t="str">
        <f t="shared" si="279"/>
        <v>NGÀNH KHÁC</v>
      </c>
    </row>
    <row r="3158" spans="1:12">
      <c r="A3158" t="s">
        <v>135</v>
      </c>
      <c r="B3158" t="s">
        <v>5109</v>
      </c>
      <c r="C3158" t="s">
        <v>5098</v>
      </c>
      <c r="D3158" t="s">
        <v>5110</v>
      </c>
      <c r="E3158">
        <v>10000</v>
      </c>
      <c r="F3158">
        <v>61</v>
      </c>
      <c r="G3158">
        <v>58</v>
      </c>
      <c r="H3158">
        <v>-3</v>
      </c>
      <c r="J3158" t="s">
        <v>6642</v>
      </c>
      <c r="K3158" t="str">
        <f t="shared" si="278"/>
        <v>178738</v>
      </c>
      <c r="L3158" t="str">
        <f t="shared" si="279"/>
        <v>NGÀNH KHÁC</v>
      </c>
    </row>
    <row r="3159" spans="1:12">
      <c r="A3159" t="s">
        <v>135</v>
      </c>
      <c r="B3159" t="s">
        <v>5109</v>
      </c>
      <c r="C3159" t="s">
        <v>5098</v>
      </c>
      <c r="D3159" t="s">
        <v>5110</v>
      </c>
      <c r="E3159">
        <v>10000</v>
      </c>
      <c r="F3159">
        <v>58</v>
      </c>
      <c r="G3159">
        <v>31</v>
      </c>
      <c r="H3159">
        <v>-27</v>
      </c>
      <c r="J3159" t="s">
        <v>6642</v>
      </c>
      <c r="K3159" t="str">
        <f t="shared" si="278"/>
        <v>178738</v>
      </c>
      <c r="L3159" t="str">
        <f t="shared" si="279"/>
        <v>NGÀNH KHÁC</v>
      </c>
    </row>
    <row r="3160" spans="1:12">
      <c r="A3160" t="s">
        <v>135</v>
      </c>
      <c r="B3160" t="s">
        <v>5109</v>
      </c>
      <c r="C3160" t="s">
        <v>5098</v>
      </c>
      <c r="D3160" t="s">
        <v>5110</v>
      </c>
      <c r="E3160">
        <v>10000</v>
      </c>
      <c r="F3160">
        <v>31</v>
      </c>
      <c r="G3160">
        <v>11</v>
      </c>
      <c r="H3160">
        <v>-20</v>
      </c>
      <c r="J3160" t="s">
        <v>6642</v>
      </c>
      <c r="K3160" t="str">
        <f t="shared" si="278"/>
        <v>178738</v>
      </c>
      <c r="L3160" t="str">
        <f t="shared" si="279"/>
        <v>NGÀNH KHÁC</v>
      </c>
    </row>
    <row r="3161" spans="1:12">
      <c r="A3161" t="s">
        <v>135</v>
      </c>
      <c r="B3161" t="s">
        <v>5109</v>
      </c>
      <c r="C3161" t="s">
        <v>5098</v>
      </c>
      <c r="D3161" t="s">
        <v>5110</v>
      </c>
      <c r="E3161">
        <v>10000</v>
      </c>
      <c r="F3161">
        <v>11</v>
      </c>
      <c r="G3161">
        <v>10</v>
      </c>
      <c r="H3161">
        <v>-1</v>
      </c>
      <c r="J3161" t="s">
        <v>6642</v>
      </c>
      <c r="K3161" t="str">
        <f t="shared" si="278"/>
        <v>178738</v>
      </c>
      <c r="L3161" t="str">
        <f t="shared" si="279"/>
        <v>NGÀNH KHÁC</v>
      </c>
    </row>
    <row r="3162" spans="1:12">
      <c r="A3162" t="s">
        <v>135</v>
      </c>
      <c r="B3162" t="s">
        <v>5134</v>
      </c>
      <c r="C3162" t="s">
        <v>5120</v>
      </c>
      <c r="D3162" t="s">
        <v>5135</v>
      </c>
      <c r="E3162">
        <v>10000</v>
      </c>
      <c r="F3162">
        <v>79</v>
      </c>
      <c r="G3162">
        <v>51</v>
      </c>
      <c r="H3162">
        <v>-28</v>
      </c>
      <c r="J3162" t="s">
        <v>6646</v>
      </c>
      <c r="K3162" t="str">
        <f t="shared" si="278"/>
        <v>178739</v>
      </c>
      <c r="L3162" t="str">
        <f t="shared" si="279"/>
        <v>NGÀNH KHÁC</v>
      </c>
    </row>
    <row r="3163" spans="1:12">
      <c r="A3163" t="s">
        <v>135</v>
      </c>
      <c r="B3163" t="s">
        <v>5134</v>
      </c>
      <c r="C3163" t="s">
        <v>5120</v>
      </c>
      <c r="D3163" t="s">
        <v>5135</v>
      </c>
      <c r="E3163">
        <v>10000</v>
      </c>
      <c r="F3163">
        <v>20</v>
      </c>
      <c r="G3163">
        <v>0</v>
      </c>
      <c r="H3163">
        <v>-20</v>
      </c>
      <c r="J3163" t="s">
        <v>6646</v>
      </c>
      <c r="K3163" t="str">
        <f t="shared" si="278"/>
        <v>178739</v>
      </c>
      <c r="L3163" t="str">
        <f t="shared" si="279"/>
        <v>NGÀNH KHÁC</v>
      </c>
    </row>
    <row r="3164" spans="1:12">
      <c r="A3164" t="s">
        <v>135</v>
      </c>
      <c r="B3164" t="s">
        <v>5125</v>
      </c>
      <c r="C3164" t="s">
        <v>5126</v>
      </c>
      <c r="D3164" t="s">
        <v>5127</v>
      </c>
      <c r="E3164">
        <v>17000</v>
      </c>
      <c r="F3164">
        <v>-1</v>
      </c>
      <c r="G3164">
        <v>0</v>
      </c>
      <c r="H3164">
        <v>1</v>
      </c>
      <c r="J3164" t="s">
        <v>6645</v>
      </c>
      <c r="K3164" t="str">
        <f t="shared" si="278"/>
        <v>178740</v>
      </c>
      <c r="L3164" t="str">
        <f t="shared" si="279"/>
        <v>NGÀNH KHÁC</v>
      </c>
    </row>
    <row r="3165" spans="1:12">
      <c r="A3165" t="s">
        <v>3652</v>
      </c>
      <c r="B3165" t="s">
        <v>5125</v>
      </c>
      <c r="C3165" t="s">
        <v>5126</v>
      </c>
      <c r="D3165" t="s">
        <v>5127</v>
      </c>
      <c r="E3165">
        <v>17000</v>
      </c>
      <c r="F3165">
        <v>-21</v>
      </c>
      <c r="G3165">
        <v>0</v>
      </c>
      <c r="H3165">
        <v>21</v>
      </c>
      <c r="J3165" t="s">
        <v>6645</v>
      </c>
      <c r="K3165" t="str">
        <f t="shared" si="278"/>
        <v>178740</v>
      </c>
      <c r="L3165" t="str">
        <f t="shared" si="279"/>
        <v>VĂN PHÒNG PHẨM</v>
      </c>
    </row>
    <row r="3166" spans="1:12">
      <c r="A3166" t="s">
        <v>135</v>
      </c>
      <c r="B3166" t="s">
        <v>5125</v>
      </c>
      <c r="C3166" t="s">
        <v>5126</v>
      </c>
      <c r="D3166" t="s">
        <v>5127</v>
      </c>
      <c r="E3166">
        <v>17000</v>
      </c>
      <c r="F3166">
        <v>-21</v>
      </c>
      <c r="G3166">
        <v>0</v>
      </c>
      <c r="H3166">
        <v>21</v>
      </c>
      <c r="J3166" t="s">
        <v>6645</v>
      </c>
      <c r="K3166" t="str">
        <f t="shared" si="278"/>
        <v>178740</v>
      </c>
      <c r="L3166" t="str">
        <f t="shared" si="279"/>
        <v>NGÀNH KHÁC</v>
      </c>
    </row>
    <row r="3167" spans="1:12">
      <c r="A3167" t="s">
        <v>3652</v>
      </c>
      <c r="B3167" t="s">
        <v>5125</v>
      </c>
      <c r="C3167" t="s">
        <v>5126</v>
      </c>
      <c r="D3167" t="s">
        <v>5127</v>
      </c>
      <c r="E3167">
        <v>17000</v>
      </c>
      <c r="F3167">
        <v>-34</v>
      </c>
      <c r="G3167">
        <v>0</v>
      </c>
      <c r="H3167">
        <v>34</v>
      </c>
      <c r="J3167" t="s">
        <v>6645</v>
      </c>
      <c r="K3167" t="str">
        <f t="shared" si="278"/>
        <v>178740</v>
      </c>
      <c r="L3167" t="str">
        <f t="shared" si="279"/>
        <v>VĂN PHÒNG PHẨM</v>
      </c>
    </row>
    <row r="3168" spans="1:12">
      <c r="A3168" t="s">
        <v>135</v>
      </c>
      <c r="B3168" t="s">
        <v>5125</v>
      </c>
      <c r="C3168" t="s">
        <v>5126</v>
      </c>
      <c r="D3168" t="s">
        <v>5127</v>
      </c>
      <c r="E3168">
        <v>17000</v>
      </c>
      <c r="F3168">
        <v>-1</v>
      </c>
      <c r="G3168">
        <v>0</v>
      </c>
      <c r="H3168">
        <v>1</v>
      </c>
      <c r="J3168" t="s">
        <v>6645</v>
      </c>
      <c r="K3168" t="str">
        <f t="shared" si="278"/>
        <v>178740</v>
      </c>
      <c r="L3168" t="str">
        <f t="shared" si="279"/>
        <v>NGÀNH KHÁC</v>
      </c>
    </row>
    <row r="3169" spans="1:12">
      <c r="A3169" t="s">
        <v>135</v>
      </c>
      <c r="B3169" t="s">
        <v>5125</v>
      </c>
      <c r="C3169" t="s">
        <v>5126</v>
      </c>
      <c r="D3169" t="s">
        <v>5127</v>
      </c>
      <c r="E3169">
        <v>17000</v>
      </c>
      <c r="F3169">
        <v>-1</v>
      </c>
      <c r="G3169">
        <v>0</v>
      </c>
      <c r="H3169">
        <v>1</v>
      </c>
      <c r="J3169" t="s">
        <v>6645</v>
      </c>
      <c r="K3169" t="str">
        <f t="shared" si="278"/>
        <v>178740</v>
      </c>
      <c r="L3169" t="str">
        <f t="shared" si="279"/>
        <v>NGÀNH KHÁC</v>
      </c>
    </row>
    <row r="3170" spans="1:12">
      <c r="A3170" t="s">
        <v>135</v>
      </c>
      <c r="B3170" t="s">
        <v>4981</v>
      </c>
      <c r="C3170" t="s">
        <v>4965</v>
      </c>
      <c r="D3170" t="s">
        <v>4982</v>
      </c>
      <c r="E3170">
        <v>20000</v>
      </c>
      <c r="F3170">
        <v>3</v>
      </c>
      <c r="G3170">
        <v>0</v>
      </c>
      <c r="H3170">
        <v>-3</v>
      </c>
      <c r="J3170" t="s">
        <v>6611</v>
      </c>
      <c r="K3170" t="str">
        <f t="shared" si="278"/>
        <v>178741</v>
      </c>
      <c r="L3170" t="str">
        <f t="shared" si="279"/>
        <v>NGÀNH KHÁC</v>
      </c>
    </row>
    <row r="3171" spans="1:12">
      <c r="A3171" t="s">
        <v>135</v>
      </c>
      <c r="B3171" t="s">
        <v>4981</v>
      </c>
      <c r="C3171" t="s">
        <v>4965</v>
      </c>
      <c r="D3171" t="s">
        <v>4982</v>
      </c>
      <c r="E3171">
        <v>20000</v>
      </c>
      <c r="F3171">
        <v>71</v>
      </c>
      <c r="G3171">
        <v>47</v>
      </c>
      <c r="H3171">
        <v>-24</v>
      </c>
      <c r="J3171" t="s">
        <v>6611</v>
      </c>
      <c r="K3171" t="str">
        <f t="shared" si="278"/>
        <v>178741</v>
      </c>
      <c r="L3171" t="str">
        <f t="shared" si="279"/>
        <v>NGÀNH KHÁC</v>
      </c>
    </row>
    <row r="3172" spans="1:12">
      <c r="A3172" t="s">
        <v>135</v>
      </c>
      <c r="B3172" t="s">
        <v>4981</v>
      </c>
      <c r="C3172" t="s">
        <v>4965</v>
      </c>
      <c r="D3172" t="s">
        <v>4982</v>
      </c>
      <c r="E3172">
        <v>20000</v>
      </c>
      <c r="F3172">
        <v>71</v>
      </c>
      <c r="G3172">
        <v>70</v>
      </c>
      <c r="H3172">
        <v>-1</v>
      </c>
      <c r="J3172" t="s">
        <v>6611</v>
      </c>
      <c r="K3172" t="str">
        <f t="shared" si="278"/>
        <v>178741</v>
      </c>
      <c r="L3172" t="str">
        <f t="shared" si="279"/>
        <v>NGÀNH KHÁC</v>
      </c>
    </row>
    <row r="3173" spans="1:12">
      <c r="A3173" t="s">
        <v>135</v>
      </c>
      <c r="B3173" t="s">
        <v>4981</v>
      </c>
      <c r="C3173" t="s">
        <v>4965</v>
      </c>
      <c r="D3173" t="s">
        <v>4982</v>
      </c>
      <c r="E3173">
        <v>20000</v>
      </c>
      <c r="F3173">
        <v>71</v>
      </c>
      <c r="G3173">
        <v>70</v>
      </c>
      <c r="H3173">
        <v>-1</v>
      </c>
      <c r="J3173" t="s">
        <v>6611</v>
      </c>
      <c r="K3173" t="str">
        <f t="shared" si="278"/>
        <v>178741</v>
      </c>
      <c r="L3173" t="str">
        <f t="shared" si="279"/>
        <v>NGÀNH KHÁC</v>
      </c>
    </row>
    <row r="3174" spans="1:12">
      <c r="A3174" t="s">
        <v>135</v>
      </c>
      <c r="B3174" t="s">
        <v>4981</v>
      </c>
      <c r="C3174" t="s">
        <v>4965</v>
      </c>
      <c r="D3174" t="s">
        <v>4982</v>
      </c>
      <c r="E3174">
        <v>20000</v>
      </c>
      <c r="F3174">
        <v>78</v>
      </c>
      <c r="G3174">
        <v>67</v>
      </c>
      <c r="H3174">
        <v>-11</v>
      </c>
      <c r="J3174" t="s">
        <v>6611</v>
      </c>
      <c r="K3174" t="str">
        <f t="shared" ref="K3174:K3237" si="280">B3174</f>
        <v>178741</v>
      </c>
      <c r="L3174" t="str">
        <f t="shared" ref="L3174:L3237" si="281">A3174</f>
        <v>NGÀNH KHÁC</v>
      </c>
    </row>
    <row r="3175" spans="1:12">
      <c r="A3175" t="s">
        <v>135</v>
      </c>
      <c r="B3175" t="s">
        <v>4981</v>
      </c>
      <c r="C3175" t="s">
        <v>4965</v>
      </c>
      <c r="D3175" t="s">
        <v>4982</v>
      </c>
      <c r="E3175">
        <v>20000</v>
      </c>
      <c r="F3175">
        <v>67</v>
      </c>
      <c r="G3175">
        <v>26</v>
      </c>
      <c r="H3175">
        <v>-41</v>
      </c>
      <c r="J3175" t="s">
        <v>6611</v>
      </c>
      <c r="K3175" t="str">
        <f t="shared" si="280"/>
        <v>178741</v>
      </c>
      <c r="L3175" t="str">
        <f t="shared" si="281"/>
        <v>NGÀNH KHÁC</v>
      </c>
    </row>
    <row r="3176" spans="1:12">
      <c r="A3176" t="s">
        <v>135</v>
      </c>
      <c r="B3176" t="s">
        <v>4981</v>
      </c>
      <c r="C3176" t="s">
        <v>4965</v>
      </c>
      <c r="D3176" t="s">
        <v>4982</v>
      </c>
      <c r="E3176">
        <v>20000</v>
      </c>
      <c r="F3176">
        <v>1</v>
      </c>
      <c r="G3176">
        <v>0</v>
      </c>
      <c r="H3176">
        <v>-1</v>
      </c>
      <c r="J3176" t="s">
        <v>6611</v>
      </c>
      <c r="K3176" t="str">
        <f t="shared" si="280"/>
        <v>178741</v>
      </c>
      <c r="L3176" t="str">
        <f t="shared" si="281"/>
        <v>NGÀNH KHÁC</v>
      </c>
    </row>
    <row r="3177" spans="1:12">
      <c r="A3177" t="s">
        <v>135</v>
      </c>
      <c r="B3177" t="s">
        <v>4981</v>
      </c>
      <c r="C3177" t="s">
        <v>4965</v>
      </c>
      <c r="D3177" t="s">
        <v>4982</v>
      </c>
      <c r="E3177">
        <v>20000</v>
      </c>
      <c r="F3177">
        <v>1</v>
      </c>
      <c r="G3177">
        <v>0</v>
      </c>
      <c r="H3177">
        <v>-1</v>
      </c>
      <c r="J3177" t="s">
        <v>6611</v>
      </c>
      <c r="K3177" t="str">
        <f t="shared" si="280"/>
        <v>178741</v>
      </c>
      <c r="L3177" t="str">
        <f t="shared" si="281"/>
        <v>NGÀNH KHÁC</v>
      </c>
    </row>
    <row r="3178" spans="1:12">
      <c r="A3178" t="s">
        <v>3632</v>
      </c>
      <c r="B3178" t="s">
        <v>5544</v>
      </c>
      <c r="C3178" t="s">
        <v>5537</v>
      </c>
      <c r="D3178" t="s">
        <v>5545</v>
      </c>
      <c r="E3178">
        <v>350</v>
      </c>
      <c r="F3178">
        <v>871</v>
      </c>
      <c r="G3178">
        <v>855</v>
      </c>
      <c r="H3178">
        <v>-16</v>
      </c>
      <c r="J3178" t="s">
        <v>6704</v>
      </c>
      <c r="K3178" t="str">
        <f t="shared" si="280"/>
        <v>180208</v>
      </c>
      <c r="L3178" t="str">
        <f t="shared" si="281"/>
        <v>HỆ THỐNG</v>
      </c>
    </row>
    <row r="3179" spans="1:12">
      <c r="A3179" t="s">
        <v>3632</v>
      </c>
      <c r="B3179" t="s">
        <v>5544</v>
      </c>
      <c r="C3179" t="s">
        <v>5537</v>
      </c>
      <c r="D3179" t="s">
        <v>5545</v>
      </c>
      <c r="E3179">
        <v>350</v>
      </c>
      <c r="F3179">
        <v>871</v>
      </c>
      <c r="G3179">
        <v>865</v>
      </c>
      <c r="H3179">
        <v>-6</v>
      </c>
      <c r="J3179" t="s">
        <v>6704</v>
      </c>
      <c r="K3179" t="str">
        <f t="shared" si="280"/>
        <v>180208</v>
      </c>
      <c r="L3179" t="str">
        <f t="shared" si="281"/>
        <v>HỆ THỐNG</v>
      </c>
    </row>
    <row r="3180" spans="1:12">
      <c r="A3180" t="s">
        <v>3632</v>
      </c>
      <c r="B3180" t="s">
        <v>5544</v>
      </c>
      <c r="C3180" t="s">
        <v>5537</v>
      </c>
      <c r="D3180" t="s">
        <v>5545</v>
      </c>
      <c r="E3180">
        <v>350</v>
      </c>
      <c r="F3180">
        <v>123</v>
      </c>
      <c r="G3180">
        <v>27</v>
      </c>
      <c r="H3180">
        <v>-96</v>
      </c>
      <c r="J3180" t="s">
        <v>6704</v>
      </c>
      <c r="K3180" t="str">
        <f t="shared" si="280"/>
        <v>180208</v>
      </c>
      <c r="L3180" t="str">
        <f t="shared" si="281"/>
        <v>HỆ THỐNG</v>
      </c>
    </row>
    <row r="3181" spans="1:12">
      <c r="A3181" t="s">
        <v>3632</v>
      </c>
      <c r="B3181" t="s">
        <v>5544</v>
      </c>
      <c r="C3181" t="s">
        <v>5537</v>
      </c>
      <c r="D3181" t="s">
        <v>5545</v>
      </c>
      <c r="E3181">
        <v>350</v>
      </c>
      <c r="F3181">
        <v>26</v>
      </c>
      <c r="G3181">
        <v>0</v>
      </c>
      <c r="H3181">
        <v>-26</v>
      </c>
      <c r="J3181" t="s">
        <v>6704</v>
      </c>
      <c r="K3181" t="str">
        <f t="shared" si="280"/>
        <v>180208</v>
      </c>
      <c r="L3181" t="str">
        <f t="shared" si="281"/>
        <v>HỆ THỐNG</v>
      </c>
    </row>
    <row r="3182" spans="1:12">
      <c r="A3182" t="s">
        <v>3632</v>
      </c>
      <c r="B3182" t="s">
        <v>5544</v>
      </c>
      <c r="C3182" t="s">
        <v>5537</v>
      </c>
      <c r="D3182" t="s">
        <v>5545</v>
      </c>
      <c r="E3182">
        <v>350</v>
      </c>
      <c r="F3182">
        <v>676</v>
      </c>
      <c r="G3182">
        <v>658</v>
      </c>
      <c r="H3182">
        <v>-18</v>
      </c>
      <c r="J3182" t="s">
        <v>6704</v>
      </c>
      <c r="K3182" t="str">
        <f t="shared" si="280"/>
        <v>180208</v>
      </c>
      <c r="L3182" t="str">
        <f t="shared" si="281"/>
        <v>HỆ THỐNG</v>
      </c>
    </row>
    <row r="3183" spans="1:12">
      <c r="A3183" t="s">
        <v>3632</v>
      </c>
      <c r="B3183" t="s">
        <v>5544</v>
      </c>
      <c r="C3183" t="s">
        <v>5537</v>
      </c>
      <c r="D3183" t="s">
        <v>5545</v>
      </c>
      <c r="E3183">
        <v>350</v>
      </c>
      <c r="F3183">
        <v>657</v>
      </c>
      <c r="G3183">
        <v>631</v>
      </c>
      <c r="H3183">
        <v>-26</v>
      </c>
      <c r="J3183" t="s">
        <v>6704</v>
      </c>
      <c r="K3183" t="str">
        <f t="shared" si="280"/>
        <v>180208</v>
      </c>
      <c r="L3183" t="str">
        <f t="shared" si="281"/>
        <v>HỆ THỐNG</v>
      </c>
    </row>
    <row r="3184" spans="1:12">
      <c r="A3184" t="s">
        <v>3632</v>
      </c>
      <c r="B3184" t="s">
        <v>5544</v>
      </c>
      <c r="C3184" t="s">
        <v>5537</v>
      </c>
      <c r="D3184" t="s">
        <v>5545</v>
      </c>
      <c r="E3184">
        <v>350</v>
      </c>
      <c r="F3184">
        <v>631</v>
      </c>
      <c r="G3184">
        <v>597</v>
      </c>
      <c r="H3184">
        <v>-34</v>
      </c>
      <c r="J3184" t="s">
        <v>6704</v>
      </c>
      <c r="K3184" t="str">
        <f t="shared" si="280"/>
        <v>180208</v>
      </c>
      <c r="L3184" t="str">
        <f t="shared" si="281"/>
        <v>HỆ THỐNG</v>
      </c>
    </row>
    <row r="3185" spans="1:12">
      <c r="A3185" t="s">
        <v>3632</v>
      </c>
      <c r="B3185" t="s">
        <v>5544</v>
      </c>
      <c r="C3185" t="s">
        <v>5537</v>
      </c>
      <c r="D3185" t="s">
        <v>5545</v>
      </c>
      <c r="E3185">
        <v>350</v>
      </c>
      <c r="F3185">
        <v>595</v>
      </c>
      <c r="G3185">
        <v>564</v>
      </c>
      <c r="H3185">
        <v>-31</v>
      </c>
      <c r="J3185" t="s">
        <v>6704</v>
      </c>
      <c r="K3185" t="str">
        <f t="shared" si="280"/>
        <v>180208</v>
      </c>
      <c r="L3185" t="str">
        <f t="shared" si="281"/>
        <v>HỆ THỐNG</v>
      </c>
    </row>
    <row r="3186" spans="1:12">
      <c r="A3186" t="s">
        <v>3632</v>
      </c>
      <c r="B3186" t="s">
        <v>5544</v>
      </c>
      <c r="C3186" t="s">
        <v>5537</v>
      </c>
      <c r="D3186" t="s">
        <v>5545</v>
      </c>
      <c r="E3186">
        <v>350</v>
      </c>
      <c r="F3186">
        <v>595</v>
      </c>
      <c r="G3186">
        <v>516</v>
      </c>
      <c r="H3186">
        <v>-79</v>
      </c>
      <c r="J3186" t="s">
        <v>6704</v>
      </c>
      <c r="K3186" t="str">
        <f t="shared" si="280"/>
        <v>180208</v>
      </c>
      <c r="L3186" t="str">
        <f t="shared" si="281"/>
        <v>HỆ THỐNG</v>
      </c>
    </row>
    <row r="3187" spans="1:12">
      <c r="A3187" t="s">
        <v>3632</v>
      </c>
      <c r="B3187" t="s">
        <v>5544</v>
      </c>
      <c r="C3187" t="s">
        <v>5537</v>
      </c>
      <c r="D3187" t="s">
        <v>5545</v>
      </c>
      <c r="E3187">
        <v>350</v>
      </c>
      <c r="F3187">
        <v>485</v>
      </c>
      <c r="G3187">
        <v>463</v>
      </c>
      <c r="H3187">
        <v>-22</v>
      </c>
      <c r="J3187" t="s">
        <v>6704</v>
      </c>
      <c r="K3187" t="str">
        <f t="shared" si="280"/>
        <v>180208</v>
      </c>
      <c r="L3187" t="str">
        <f t="shared" si="281"/>
        <v>HỆ THỐNG</v>
      </c>
    </row>
    <row r="3188" spans="1:12">
      <c r="A3188" t="s">
        <v>3632</v>
      </c>
      <c r="B3188" t="s">
        <v>5544</v>
      </c>
      <c r="C3188" t="s">
        <v>5537</v>
      </c>
      <c r="D3188" t="s">
        <v>5545</v>
      </c>
      <c r="E3188">
        <v>350</v>
      </c>
      <c r="F3188">
        <v>463</v>
      </c>
      <c r="G3188">
        <v>446</v>
      </c>
      <c r="H3188">
        <v>-17</v>
      </c>
      <c r="J3188" t="s">
        <v>6704</v>
      </c>
      <c r="K3188" t="str">
        <f t="shared" si="280"/>
        <v>180208</v>
      </c>
      <c r="L3188" t="str">
        <f t="shared" si="281"/>
        <v>HỆ THỐNG</v>
      </c>
    </row>
    <row r="3189" spans="1:12">
      <c r="A3189" t="s">
        <v>3632</v>
      </c>
      <c r="B3189" t="s">
        <v>5544</v>
      </c>
      <c r="C3189" t="s">
        <v>5537</v>
      </c>
      <c r="D3189" t="s">
        <v>5545</v>
      </c>
      <c r="E3189">
        <v>350</v>
      </c>
      <c r="F3189">
        <v>18</v>
      </c>
      <c r="G3189">
        <v>0</v>
      </c>
      <c r="H3189">
        <v>-18</v>
      </c>
      <c r="J3189" t="s">
        <v>6704</v>
      </c>
      <c r="K3189" t="str">
        <f t="shared" si="280"/>
        <v>180208</v>
      </c>
      <c r="L3189" t="str">
        <f t="shared" si="281"/>
        <v>HỆ THỐNG</v>
      </c>
    </row>
    <row r="3190" spans="1:12">
      <c r="A3190" t="s">
        <v>3632</v>
      </c>
      <c r="B3190" t="s">
        <v>5544</v>
      </c>
      <c r="C3190" t="s">
        <v>5537</v>
      </c>
      <c r="D3190" t="s">
        <v>5545</v>
      </c>
      <c r="E3190">
        <v>350</v>
      </c>
      <c r="F3190">
        <v>35</v>
      </c>
      <c r="G3190">
        <v>0</v>
      </c>
      <c r="H3190">
        <v>-35</v>
      </c>
      <c r="J3190" t="s">
        <v>6704</v>
      </c>
      <c r="K3190" t="str">
        <f t="shared" si="280"/>
        <v>180208</v>
      </c>
      <c r="L3190" t="str">
        <f t="shared" si="281"/>
        <v>HỆ THỐNG</v>
      </c>
    </row>
    <row r="3191" spans="1:12">
      <c r="A3191" t="s">
        <v>3632</v>
      </c>
      <c r="B3191" t="s">
        <v>5544</v>
      </c>
      <c r="C3191" t="s">
        <v>5537</v>
      </c>
      <c r="D3191" t="s">
        <v>5545</v>
      </c>
      <c r="E3191">
        <v>350</v>
      </c>
      <c r="F3191">
        <v>391</v>
      </c>
      <c r="G3191">
        <v>263</v>
      </c>
      <c r="H3191">
        <v>-128</v>
      </c>
      <c r="J3191" t="s">
        <v>6704</v>
      </c>
      <c r="K3191" t="str">
        <f t="shared" si="280"/>
        <v>180208</v>
      </c>
      <c r="L3191" t="str">
        <f t="shared" si="281"/>
        <v>HỆ THỐNG</v>
      </c>
    </row>
    <row r="3192" spans="1:12">
      <c r="A3192" t="s">
        <v>3632</v>
      </c>
      <c r="B3192" t="s">
        <v>5544</v>
      </c>
      <c r="C3192" t="s">
        <v>5537</v>
      </c>
      <c r="D3192" t="s">
        <v>5545</v>
      </c>
      <c r="E3192">
        <v>350</v>
      </c>
      <c r="F3192">
        <v>22</v>
      </c>
      <c r="G3192">
        <v>0</v>
      </c>
      <c r="H3192">
        <v>-22</v>
      </c>
      <c r="J3192" t="s">
        <v>6704</v>
      </c>
      <c r="K3192" t="str">
        <f t="shared" si="280"/>
        <v>180208</v>
      </c>
      <c r="L3192" t="str">
        <f t="shared" si="281"/>
        <v>HỆ THỐNG</v>
      </c>
    </row>
    <row r="3193" spans="1:12">
      <c r="A3193" t="s">
        <v>3632</v>
      </c>
      <c r="B3193" t="s">
        <v>5544</v>
      </c>
      <c r="C3193" t="s">
        <v>5537</v>
      </c>
      <c r="D3193" t="s">
        <v>5545</v>
      </c>
      <c r="E3193">
        <v>350</v>
      </c>
      <c r="F3193">
        <v>27</v>
      </c>
      <c r="G3193">
        <v>0</v>
      </c>
      <c r="H3193">
        <v>-27</v>
      </c>
      <c r="J3193" t="s">
        <v>6704</v>
      </c>
      <c r="K3193" t="str">
        <f t="shared" si="280"/>
        <v>180208</v>
      </c>
      <c r="L3193" t="str">
        <f t="shared" si="281"/>
        <v>HỆ THỐNG</v>
      </c>
    </row>
    <row r="3194" spans="1:12">
      <c r="A3194" t="s">
        <v>3632</v>
      </c>
      <c r="B3194" t="s">
        <v>5544</v>
      </c>
      <c r="C3194" t="s">
        <v>5537</v>
      </c>
      <c r="D3194" t="s">
        <v>5545</v>
      </c>
      <c r="E3194">
        <v>350</v>
      </c>
      <c r="F3194">
        <v>212</v>
      </c>
      <c r="G3194">
        <v>198</v>
      </c>
      <c r="H3194">
        <v>-14</v>
      </c>
      <c r="J3194" t="s">
        <v>6704</v>
      </c>
      <c r="K3194" t="str">
        <f t="shared" si="280"/>
        <v>180208</v>
      </c>
      <c r="L3194" t="str">
        <f t="shared" si="281"/>
        <v>HỆ THỐNG</v>
      </c>
    </row>
    <row r="3195" spans="1:12">
      <c r="A3195" t="s">
        <v>3632</v>
      </c>
      <c r="B3195" t="s">
        <v>5239</v>
      </c>
      <c r="C3195" t="s">
        <v>5240</v>
      </c>
      <c r="D3195" t="s">
        <v>5241</v>
      </c>
      <c r="E3195">
        <v>870</v>
      </c>
      <c r="F3195">
        <v>-18</v>
      </c>
      <c r="G3195">
        <v>0</v>
      </c>
      <c r="H3195">
        <v>18</v>
      </c>
      <c r="J3195" t="s">
        <v>6668</v>
      </c>
      <c r="K3195" t="str">
        <f t="shared" si="280"/>
        <v>180209</v>
      </c>
      <c r="L3195" t="str">
        <f t="shared" si="281"/>
        <v>HỆ THỐNG</v>
      </c>
    </row>
    <row r="3196" spans="1:12">
      <c r="A3196" t="s">
        <v>3632</v>
      </c>
      <c r="B3196" t="s">
        <v>5239</v>
      </c>
      <c r="C3196" t="s">
        <v>5240</v>
      </c>
      <c r="D3196" t="s">
        <v>5241</v>
      </c>
      <c r="E3196">
        <v>870</v>
      </c>
      <c r="F3196">
        <v>-340</v>
      </c>
      <c r="G3196">
        <v>0</v>
      </c>
      <c r="H3196">
        <v>340</v>
      </c>
      <c r="J3196" t="s">
        <v>6668</v>
      </c>
      <c r="K3196" t="str">
        <f t="shared" si="280"/>
        <v>180209</v>
      </c>
      <c r="L3196" t="str">
        <f t="shared" si="281"/>
        <v>HỆ THỐNG</v>
      </c>
    </row>
    <row r="3197" spans="1:12">
      <c r="A3197" t="s">
        <v>3632</v>
      </c>
      <c r="B3197" t="s">
        <v>5239</v>
      </c>
      <c r="C3197" t="s">
        <v>5240</v>
      </c>
      <c r="D3197" t="s">
        <v>5241</v>
      </c>
      <c r="E3197">
        <v>870</v>
      </c>
      <c r="F3197">
        <v>-16</v>
      </c>
      <c r="G3197">
        <v>0</v>
      </c>
      <c r="H3197">
        <v>16</v>
      </c>
      <c r="J3197" t="s">
        <v>6668</v>
      </c>
      <c r="K3197" t="str">
        <f t="shared" si="280"/>
        <v>180209</v>
      </c>
      <c r="L3197" t="str">
        <f t="shared" si="281"/>
        <v>HỆ THỐNG</v>
      </c>
    </row>
    <row r="3198" spans="1:12">
      <c r="A3198" t="s">
        <v>3632</v>
      </c>
      <c r="B3198" t="s">
        <v>5239</v>
      </c>
      <c r="C3198" t="s">
        <v>5240</v>
      </c>
      <c r="D3198" t="s">
        <v>5241</v>
      </c>
      <c r="E3198">
        <v>870</v>
      </c>
      <c r="F3198">
        <v>-65</v>
      </c>
      <c r="G3198">
        <v>0</v>
      </c>
      <c r="H3198">
        <v>65</v>
      </c>
      <c r="J3198" t="s">
        <v>6668</v>
      </c>
      <c r="K3198" t="str">
        <f t="shared" si="280"/>
        <v>180209</v>
      </c>
      <c r="L3198" t="str">
        <f t="shared" si="281"/>
        <v>HỆ THỐNG</v>
      </c>
    </row>
    <row r="3199" spans="1:12">
      <c r="A3199" t="s">
        <v>3632</v>
      </c>
      <c r="B3199" t="s">
        <v>5239</v>
      </c>
      <c r="C3199" t="s">
        <v>5240</v>
      </c>
      <c r="D3199" t="s">
        <v>5241</v>
      </c>
      <c r="E3199">
        <v>870</v>
      </c>
      <c r="F3199">
        <v>-19</v>
      </c>
      <c r="G3199">
        <v>0</v>
      </c>
      <c r="H3199">
        <v>19</v>
      </c>
      <c r="J3199" t="s">
        <v>6668</v>
      </c>
      <c r="K3199" t="str">
        <f t="shared" si="280"/>
        <v>180209</v>
      </c>
      <c r="L3199" t="str">
        <f t="shared" si="281"/>
        <v>HỆ THỐNG</v>
      </c>
    </row>
    <row r="3200" spans="1:12">
      <c r="A3200" t="s">
        <v>3632</v>
      </c>
      <c r="B3200" t="s">
        <v>5239</v>
      </c>
      <c r="C3200" t="s">
        <v>5240</v>
      </c>
      <c r="D3200" t="s">
        <v>5241</v>
      </c>
      <c r="E3200">
        <v>870</v>
      </c>
      <c r="F3200">
        <v>-10</v>
      </c>
      <c r="G3200">
        <v>0</v>
      </c>
      <c r="H3200">
        <v>10</v>
      </c>
      <c r="J3200" t="s">
        <v>6668</v>
      </c>
      <c r="K3200" t="str">
        <f t="shared" si="280"/>
        <v>180209</v>
      </c>
      <c r="L3200" t="str">
        <f t="shared" si="281"/>
        <v>HỆ THỐNG</v>
      </c>
    </row>
    <row r="3201" spans="1:12">
      <c r="A3201" t="s">
        <v>3632</v>
      </c>
      <c r="B3201" t="s">
        <v>5239</v>
      </c>
      <c r="C3201" t="s">
        <v>5240</v>
      </c>
      <c r="D3201" t="s">
        <v>5241</v>
      </c>
      <c r="E3201">
        <v>870</v>
      </c>
      <c r="F3201">
        <v>-19</v>
      </c>
      <c r="G3201">
        <v>0</v>
      </c>
      <c r="H3201">
        <v>19</v>
      </c>
      <c r="J3201" t="s">
        <v>6668</v>
      </c>
      <c r="K3201" t="str">
        <f t="shared" si="280"/>
        <v>180209</v>
      </c>
      <c r="L3201" t="str">
        <f t="shared" si="281"/>
        <v>HỆ THỐNG</v>
      </c>
    </row>
    <row r="3202" spans="1:12">
      <c r="A3202" t="s">
        <v>3632</v>
      </c>
      <c r="B3202" t="s">
        <v>5239</v>
      </c>
      <c r="C3202" t="s">
        <v>5240</v>
      </c>
      <c r="D3202" t="s">
        <v>5241</v>
      </c>
      <c r="E3202">
        <v>870</v>
      </c>
      <c r="F3202">
        <v>-23</v>
      </c>
      <c r="G3202">
        <v>0</v>
      </c>
      <c r="H3202">
        <v>23</v>
      </c>
      <c r="J3202" t="s">
        <v>6668</v>
      </c>
      <c r="K3202" t="str">
        <f t="shared" si="280"/>
        <v>180209</v>
      </c>
      <c r="L3202" t="str">
        <f t="shared" si="281"/>
        <v>HỆ THỐNG</v>
      </c>
    </row>
    <row r="3203" spans="1:12">
      <c r="A3203" t="s">
        <v>3632</v>
      </c>
      <c r="B3203" t="s">
        <v>5239</v>
      </c>
      <c r="C3203" t="s">
        <v>5240</v>
      </c>
      <c r="D3203" t="s">
        <v>5241</v>
      </c>
      <c r="E3203">
        <v>870</v>
      </c>
      <c r="F3203">
        <v>-79</v>
      </c>
      <c r="G3203">
        <v>0</v>
      </c>
      <c r="H3203">
        <v>79</v>
      </c>
      <c r="J3203" t="s">
        <v>6668</v>
      </c>
      <c r="K3203" t="str">
        <f t="shared" si="280"/>
        <v>180209</v>
      </c>
      <c r="L3203" t="str">
        <f t="shared" si="281"/>
        <v>HỆ THỐNG</v>
      </c>
    </row>
    <row r="3204" spans="1:12">
      <c r="A3204" t="s">
        <v>3632</v>
      </c>
      <c r="B3204" t="s">
        <v>5239</v>
      </c>
      <c r="C3204" t="s">
        <v>5240</v>
      </c>
      <c r="D3204" t="s">
        <v>5241</v>
      </c>
      <c r="E3204">
        <v>870</v>
      </c>
      <c r="F3204">
        <v>-7</v>
      </c>
      <c r="G3204">
        <v>0</v>
      </c>
      <c r="H3204">
        <v>7</v>
      </c>
      <c r="J3204" t="s">
        <v>6668</v>
      </c>
      <c r="K3204" t="str">
        <f t="shared" si="280"/>
        <v>180209</v>
      </c>
      <c r="L3204" t="str">
        <f t="shared" si="281"/>
        <v>HỆ THỐNG</v>
      </c>
    </row>
    <row r="3205" spans="1:12">
      <c r="A3205" t="s">
        <v>3632</v>
      </c>
      <c r="B3205" t="s">
        <v>5239</v>
      </c>
      <c r="C3205" t="s">
        <v>5240</v>
      </c>
      <c r="D3205" t="s">
        <v>5241</v>
      </c>
      <c r="E3205">
        <v>870</v>
      </c>
      <c r="F3205">
        <v>-6</v>
      </c>
      <c r="G3205">
        <v>0</v>
      </c>
      <c r="H3205">
        <v>6</v>
      </c>
      <c r="J3205" t="s">
        <v>6668</v>
      </c>
      <c r="K3205" t="str">
        <f t="shared" si="280"/>
        <v>180209</v>
      </c>
      <c r="L3205" t="str">
        <f t="shared" si="281"/>
        <v>HỆ THỐNG</v>
      </c>
    </row>
    <row r="3206" spans="1:12">
      <c r="A3206" t="s">
        <v>3632</v>
      </c>
      <c r="B3206" t="s">
        <v>5239</v>
      </c>
      <c r="C3206" t="s">
        <v>5240</v>
      </c>
      <c r="D3206" t="s">
        <v>5241</v>
      </c>
      <c r="E3206">
        <v>870</v>
      </c>
      <c r="F3206">
        <v>-10</v>
      </c>
      <c r="G3206">
        <v>0</v>
      </c>
      <c r="H3206">
        <v>10</v>
      </c>
      <c r="J3206" t="s">
        <v>6668</v>
      </c>
      <c r="K3206" t="str">
        <f t="shared" si="280"/>
        <v>180209</v>
      </c>
      <c r="L3206" t="str">
        <f t="shared" si="281"/>
        <v>HỆ THỐNG</v>
      </c>
    </row>
    <row r="3207" spans="1:12">
      <c r="A3207" t="s">
        <v>3632</v>
      </c>
      <c r="B3207" t="s">
        <v>5239</v>
      </c>
      <c r="C3207" t="s">
        <v>5240</v>
      </c>
      <c r="D3207" t="s">
        <v>5241</v>
      </c>
      <c r="E3207">
        <v>870</v>
      </c>
      <c r="F3207">
        <v>-14</v>
      </c>
      <c r="G3207">
        <v>0</v>
      </c>
      <c r="H3207">
        <v>14</v>
      </c>
      <c r="J3207" t="s">
        <v>6668</v>
      </c>
      <c r="K3207" t="str">
        <f t="shared" si="280"/>
        <v>180209</v>
      </c>
      <c r="L3207" t="str">
        <f t="shared" si="281"/>
        <v>HỆ THỐNG</v>
      </c>
    </row>
    <row r="3208" spans="1:12">
      <c r="A3208" t="s">
        <v>3632</v>
      </c>
      <c r="B3208" t="s">
        <v>5239</v>
      </c>
      <c r="C3208" t="s">
        <v>5240</v>
      </c>
      <c r="D3208" t="s">
        <v>5241</v>
      </c>
      <c r="E3208">
        <v>870</v>
      </c>
      <c r="F3208">
        <v>-80</v>
      </c>
      <c r="G3208">
        <v>0</v>
      </c>
      <c r="H3208">
        <v>80</v>
      </c>
      <c r="J3208" t="s">
        <v>6668</v>
      </c>
      <c r="K3208" t="str">
        <f t="shared" si="280"/>
        <v>180209</v>
      </c>
      <c r="L3208" t="str">
        <f t="shared" si="281"/>
        <v>HỆ THỐNG</v>
      </c>
    </row>
    <row r="3209" spans="1:12">
      <c r="A3209" t="s">
        <v>3632</v>
      </c>
      <c r="B3209" t="s">
        <v>5239</v>
      </c>
      <c r="C3209" t="s">
        <v>5240</v>
      </c>
      <c r="D3209" t="s">
        <v>5241</v>
      </c>
      <c r="E3209">
        <v>870</v>
      </c>
      <c r="F3209">
        <v>-19</v>
      </c>
      <c r="G3209">
        <v>0</v>
      </c>
      <c r="H3209">
        <v>19</v>
      </c>
      <c r="J3209" t="s">
        <v>6668</v>
      </c>
      <c r="K3209" t="str">
        <f t="shared" si="280"/>
        <v>180209</v>
      </c>
      <c r="L3209" t="str">
        <f t="shared" si="281"/>
        <v>HỆ THỐNG</v>
      </c>
    </row>
    <row r="3210" spans="1:12">
      <c r="A3210" t="s">
        <v>3632</v>
      </c>
      <c r="B3210" t="s">
        <v>5239</v>
      </c>
      <c r="C3210" t="s">
        <v>5240</v>
      </c>
      <c r="D3210" t="s">
        <v>5241</v>
      </c>
      <c r="E3210">
        <v>870</v>
      </c>
      <c r="F3210">
        <v>-15</v>
      </c>
      <c r="G3210">
        <v>0</v>
      </c>
      <c r="H3210">
        <v>15</v>
      </c>
      <c r="J3210" t="s">
        <v>6668</v>
      </c>
      <c r="K3210" t="str">
        <f t="shared" si="280"/>
        <v>180209</v>
      </c>
      <c r="L3210" t="str">
        <f t="shared" si="281"/>
        <v>HỆ THỐNG</v>
      </c>
    </row>
    <row r="3211" spans="1:12">
      <c r="A3211" t="s">
        <v>3632</v>
      </c>
      <c r="B3211" t="s">
        <v>5239</v>
      </c>
      <c r="C3211" t="s">
        <v>5240</v>
      </c>
      <c r="D3211" t="s">
        <v>5241</v>
      </c>
      <c r="E3211">
        <v>870</v>
      </c>
      <c r="F3211">
        <v>-14</v>
      </c>
      <c r="G3211">
        <v>0</v>
      </c>
      <c r="H3211">
        <v>14</v>
      </c>
      <c r="J3211" t="s">
        <v>6668</v>
      </c>
      <c r="K3211" t="str">
        <f t="shared" si="280"/>
        <v>180209</v>
      </c>
      <c r="L3211" t="str">
        <f t="shared" si="281"/>
        <v>HỆ THỐNG</v>
      </c>
    </row>
    <row r="3212" spans="1:12">
      <c r="A3212" t="s">
        <v>3632</v>
      </c>
      <c r="B3212" t="s">
        <v>5239</v>
      </c>
      <c r="C3212" t="s">
        <v>5240</v>
      </c>
      <c r="D3212" t="s">
        <v>5241</v>
      </c>
      <c r="E3212">
        <v>870</v>
      </c>
      <c r="F3212">
        <v>-20</v>
      </c>
      <c r="G3212">
        <v>0</v>
      </c>
      <c r="H3212">
        <v>20</v>
      </c>
      <c r="J3212" t="s">
        <v>6668</v>
      </c>
      <c r="K3212" t="str">
        <f t="shared" si="280"/>
        <v>180209</v>
      </c>
      <c r="L3212" t="str">
        <f t="shared" si="281"/>
        <v>HỆ THỐNG</v>
      </c>
    </row>
    <row r="3213" spans="1:12">
      <c r="A3213" t="s">
        <v>3632</v>
      </c>
      <c r="B3213" t="s">
        <v>5239</v>
      </c>
      <c r="C3213" t="s">
        <v>5240</v>
      </c>
      <c r="D3213" t="s">
        <v>5241</v>
      </c>
      <c r="E3213">
        <v>870</v>
      </c>
      <c r="F3213">
        <v>-76</v>
      </c>
      <c r="G3213">
        <v>0</v>
      </c>
      <c r="H3213">
        <v>76</v>
      </c>
      <c r="J3213" t="s">
        <v>6668</v>
      </c>
      <c r="K3213" t="str">
        <f t="shared" si="280"/>
        <v>180209</v>
      </c>
      <c r="L3213" t="str">
        <f t="shared" si="281"/>
        <v>HỆ THỐNG</v>
      </c>
    </row>
    <row r="3214" spans="1:12">
      <c r="A3214" t="s">
        <v>3632</v>
      </c>
      <c r="B3214" t="s">
        <v>5239</v>
      </c>
      <c r="C3214" t="s">
        <v>5240</v>
      </c>
      <c r="D3214" t="s">
        <v>5241</v>
      </c>
      <c r="E3214">
        <v>870</v>
      </c>
      <c r="F3214">
        <v>-12</v>
      </c>
      <c r="G3214">
        <v>0</v>
      </c>
      <c r="H3214">
        <v>12</v>
      </c>
      <c r="J3214" t="s">
        <v>6668</v>
      </c>
      <c r="K3214" t="str">
        <f t="shared" si="280"/>
        <v>180209</v>
      </c>
      <c r="L3214" t="str">
        <f t="shared" si="281"/>
        <v>HỆ THỐNG</v>
      </c>
    </row>
    <row r="3215" spans="1:12">
      <c r="A3215" t="s">
        <v>3632</v>
      </c>
      <c r="B3215" t="s">
        <v>5239</v>
      </c>
      <c r="C3215" t="s">
        <v>5240</v>
      </c>
      <c r="D3215" t="s">
        <v>5241</v>
      </c>
      <c r="E3215">
        <v>870</v>
      </c>
      <c r="F3215">
        <v>-17</v>
      </c>
      <c r="G3215">
        <v>0</v>
      </c>
      <c r="H3215">
        <v>17</v>
      </c>
      <c r="J3215" t="s">
        <v>6668</v>
      </c>
      <c r="K3215" t="str">
        <f t="shared" si="280"/>
        <v>180209</v>
      </c>
      <c r="L3215" t="str">
        <f t="shared" si="281"/>
        <v>HỆ THỐNG</v>
      </c>
    </row>
    <row r="3216" spans="1:12">
      <c r="A3216" t="s">
        <v>3632</v>
      </c>
      <c r="B3216" t="s">
        <v>5239</v>
      </c>
      <c r="C3216" t="s">
        <v>5240</v>
      </c>
      <c r="D3216" t="s">
        <v>5241</v>
      </c>
      <c r="E3216">
        <v>870</v>
      </c>
      <c r="F3216">
        <v>-24</v>
      </c>
      <c r="G3216">
        <v>0</v>
      </c>
      <c r="H3216">
        <v>24</v>
      </c>
      <c r="J3216" t="s">
        <v>6668</v>
      </c>
      <c r="K3216" t="str">
        <f t="shared" si="280"/>
        <v>180209</v>
      </c>
      <c r="L3216" t="str">
        <f t="shared" si="281"/>
        <v>HỆ THỐNG</v>
      </c>
    </row>
    <row r="3217" spans="1:12">
      <c r="A3217" t="s">
        <v>3632</v>
      </c>
      <c r="B3217" t="s">
        <v>5239</v>
      </c>
      <c r="C3217" t="s">
        <v>5240</v>
      </c>
      <c r="D3217" t="s">
        <v>5241</v>
      </c>
      <c r="E3217">
        <v>870</v>
      </c>
      <c r="F3217">
        <v>-32</v>
      </c>
      <c r="G3217">
        <v>0</v>
      </c>
      <c r="H3217">
        <v>32</v>
      </c>
      <c r="J3217" t="s">
        <v>6668</v>
      </c>
      <c r="K3217" t="str">
        <f t="shared" si="280"/>
        <v>180209</v>
      </c>
      <c r="L3217" t="str">
        <f t="shared" si="281"/>
        <v>HỆ THỐNG</v>
      </c>
    </row>
    <row r="3218" spans="1:12">
      <c r="A3218" t="s">
        <v>3632</v>
      </c>
      <c r="B3218" t="s">
        <v>5250</v>
      </c>
      <c r="C3218" t="s">
        <v>5242</v>
      </c>
      <c r="D3218" t="s">
        <v>5251</v>
      </c>
      <c r="E3218">
        <v>1450</v>
      </c>
      <c r="F3218">
        <v>55</v>
      </c>
      <c r="G3218">
        <v>37</v>
      </c>
      <c r="H3218">
        <v>-18</v>
      </c>
      <c r="J3218" t="s">
        <v>6671</v>
      </c>
      <c r="K3218" t="str">
        <f t="shared" si="280"/>
        <v>180210</v>
      </c>
      <c r="L3218" t="str">
        <f t="shared" si="281"/>
        <v>HỆ THỐNG</v>
      </c>
    </row>
    <row r="3219" spans="1:12">
      <c r="A3219" t="s">
        <v>3632</v>
      </c>
      <c r="B3219" t="s">
        <v>5250</v>
      </c>
      <c r="C3219" t="s">
        <v>5242</v>
      </c>
      <c r="D3219" t="s">
        <v>5251</v>
      </c>
      <c r="E3219">
        <v>1450</v>
      </c>
      <c r="F3219">
        <v>-161</v>
      </c>
      <c r="G3219">
        <v>0</v>
      </c>
      <c r="H3219">
        <v>161</v>
      </c>
      <c r="J3219" t="s">
        <v>6671</v>
      </c>
      <c r="K3219" t="str">
        <f t="shared" si="280"/>
        <v>180210</v>
      </c>
      <c r="L3219" t="str">
        <f t="shared" si="281"/>
        <v>HỆ THỐNG</v>
      </c>
    </row>
    <row r="3220" spans="1:12">
      <c r="A3220" t="s">
        <v>3632</v>
      </c>
      <c r="B3220" t="s">
        <v>5250</v>
      </c>
      <c r="C3220" t="s">
        <v>5242</v>
      </c>
      <c r="D3220" t="s">
        <v>5251</v>
      </c>
      <c r="E3220">
        <v>1450</v>
      </c>
      <c r="F3220">
        <v>-6</v>
      </c>
      <c r="G3220">
        <v>0</v>
      </c>
      <c r="H3220">
        <v>6</v>
      </c>
      <c r="J3220" t="s">
        <v>6671</v>
      </c>
      <c r="K3220" t="str">
        <f t="shared" si="280"/>
        <v>180210</v>
      </c>
      <c r="L3220" t="str">
        <f t="shared" si="281"/>
        <v>HỆ THỐNG</v>
      </c>
    </row>
    <row r="3221" spans="1:12">
      <c r="A3221" t="s">
        <v>3632</v>
      </c>
      <c r="B3221" t="s">
        <v>5250</v>
      </c>
      <c r="C3221" t="s">
        <v>5242</v>
      </c>
      <c r="D3221" t="s">
        <v>5251</v>
      </c>
      <c r="E3221">
        <v>1450</v>
      </c>
      <c r="F3221">
        <v>-31</v>
      </c>
      <c r="G3221">
        <v>0</v>
      </c>
      <c r="H3221">
        <v>31</v>
      </c>
      <c r="J3221" t="s">
        <v>6671</v>
      </c>
      <c r="K3221" t="str">
        <f t="shared" si="280"/>
        <v>180210</v>
      </c>
      <c r="L3221" t="str">
        <f t="shared" si="281"/>
        <v>HỆ THỐNG</v>
      </c>
    </row>
    <row r="3222" spans="1:12">
      <c r="A3222" t="s">
        <v>3632</v>
      </c>
      <c r="B3222" t="s">
        <v>5250</v>
      </c>
      <c r="C3222" t="s">
        <v>5242</v>
      </c>
      <c r="D3222" t="s">
        <v>5251</v>
      </c>
      <c r="E3222">
        <v>1450</v>
      </c>
      <c r="F3222">
        <v>-7</v>
      </c>
      <c r="G3222">
        <v>0</v>
      </c>
      <c r="H3222">
        <v>7</v>
      </c>
      <c r="J3222" t="s">
        <v>6671</v>
      </c>
      <c r="K3222" t="str">
        <f t="shared" si="280"/>
        <v>180210</v>
      </c>
      <c r="L3222" t="str">
        <f t="shared" si="281"/>
        <v>HỆ THỐNG</v>
      </c>
    </row>
    <row r="3223" spans="1:12">
      <c r="A3223" t="s">
        <v>3632</v>
      </c>
      <c r="B3223" t="s">
        <v>5250</v>
      </c>
      <c r="C3223" t="s">
        <v>5242</v>
      </c>
      <c r="D3223" t="s">
        <v>5251</v>
      </c>
      <c r="E3223">
        <v>1450</v>
      </c>
      <c r="F3223">
        <v>-8</v>
      </c>
      <c r="G3223">
        <v>0</v>
      </c>
      <c r="H3223">
        <v>8</v>
      </c>
      <c r="J3223" t="s">
        <v>6671</v>
      </c>
      <c r="K3223" t="str">
        <f t="shared" si="280"/>
        <v>180210</v>
      </c>
      <c r="L3223" t="str">
        <f t="shared" si="281"/>
        <v>HỆ THỐNG</v>
      </c>
    </row>
    <row r="3224" spans="1:12">
      <c r="A3224" t="s">
        <v>3632</v>
      </c>
      <c r="B3224" t="s">
        <v>5250</v>
      </c>
      <c r="C3224" t="s">
        <v>5242</v>
      </c>
      <c r="D3224" t="s">
        <v>5251</v>
      </c>
      <c r="E3224">
        <v>1450</v>
      </c>
      <c r="F3224">
        <v>-7</v>
      </c>
      <c r="G3224">
        <v>0</v>
      </c>
      <c r="H3224">
        <v>7</v>
      </c>
      <c r="J3224" t="s">
        <v>6671</v>
      </c>
      <c r="K3224" t="str">
        <f t="shared" si="280"/>
        <v>180210</v>
      </c>
      <c r="L3224" t="str">
        <f t="shared" si="281"/>
        <v>HỆ THỐNG</v>
      </c>
    </row>
    <row r="3225" spans="1:12">
      <c r="A3225" t="s">
        <v>3632</v>
      </c>
      <c r="B3225" t="s">
        <v>5250</v>
      </c>
      <c r="C3225" t="s">
        <v>5242</v>
      </c>
      <c r="D3225" t="s">
        <v>5251</v>
      </c>
      <c r="E3225">
        <v>1450</v>
      </c>
      <c r="F3225">
        <v>-11</v>
      </c>
      <c r="G3225">
        <v>0</v>
      </c>
      <c r="H3225">
        <v>11</v>
      </c>
      <c r="J3225" t="s">
        <v>6671</v>
      </c>
      <c r="K3225" t="str">
        <f t="shared" si="280"/>
        <v>180210</v>
      </c>
      <c r="L3225" t="str">
        <f t="shared" si="281"/>
        <v>HỆ THỐNG</v>
      </c>
    </row>
    <row r="3226" spans="1:12">
      <c r="A3226" t="s">
        <v>3632</v>
      </c>
      <c r="B3226" t="s">
        <v>5250</v>
      </c>
      <c r="C3226" t="s">
        <v>5242</v>
      </c>
      <c r="D3226" t="s">
        <v>5251</v>
      </c>
      <c r="E3226">
        <v>1450</v>
      </c>
      <c r="F3226">
        <v>-31</v>
      </c>
      <c r="G3226">
        <v>0</v>
      </c>
      <c r="H3226">
        <v>31</v>
      </c>
      <c r="J3226" t="s">
        <v>6671</v>
      </c>
      <c r="K3226" t="str">
        <f t="shared" si="280"/>
        <v>180210</v>
      </c>
      <c r="L3226" t="str">
        <f t="shared" si="281"/>
        <v>HỆ THỐNG</v>
      </c>
    </row>
    <row r="3227" spans="1:12">
      <c r="A3227" t="s">
        <v>3632</v>
      </c>
      <c r="B3227" t="s">
        <v>5250</v>
      </c>
      <c r="C3227" t="s">
        <v>5242</v>
      </c>
      <c r="D3227" t="s">
        <v>5251</v>
      </c>
      <c r="E3227">
        <v>1450</v>
      </c>
      <c r="F3227">
        <v>-15</v>
      </c>
      <c r="G3227">
        <v>0</v>
      </c>
      <c r="H3227">
        <v>15</v>
      </c>
      <c r="J3227" t="s">
        <v>6671</v>
      </c>
      <c r="K3227" t="str">
        <f t="shared" si="280"/>
        <v>180210</v>
      </c>
      <c r="L3227" t="str">
        <f t="shared" si="281"/>
        <v>HỆ THỐNG</v>
      </c>
    </row>
    <row r="3228" spans="1:12">
      <c r="A3228" t="s">
        <v>3632</v>
      </c>
      <c r="B3228" t="s">
        <v>5250</v>
      </c>
      <c r="C3228" t="s">
        <v>5242</v>
      </c>
      <c r="D3228" t="s">
        <v>5251</v>
      </c>
      <c r="E3228">
        <v>1450</v>
      </c>
      <c r="F3228">
        <v>-11</v>
      </c>
      <c r="G3228">
        <v>0</v>
      </c>
      <c r="H3228">
        <v>11</v>
      </c>
      <c r="J3228" t="s">
        <v>6671</v>
      </c>
      <c r="K3228" t="str">
        <f t="shared" si="280"/>
        <v>180210</v>
      </c>
      <c r="L3228" t="str">
        <f t="shared" si="281"/>
        <v>HỆ THỐNG</v>
      </c>
    </row>
    <row r="3229" spans="1:12">
      <c r="A3229" t="s">
        <v>3632</v>
      </c>
      <c r="B3229" t="s">
        <v>5250</v>
      </c>
      <c r="C3229" t="s">
        <v>5242</v>
      </c>
      <c r="D3229" t="s">
        <v>5251</v>
      </c>
      <c r="E3229">
        <v>1450</v>
      </c>
      <c r="F3229">
        <v>-8</v>
      </c>
      <c r="G3229">
        <v>0</v>
      </c>
      <c r="H3229">
        <v>8</v>
      </c>
      <c r="J3229" t="s">
        <v>6671</v>
      </c>
      <c r="K3229" t="str">
        <f t="shared" si="280"/>
        <v>180210</v>
      </c>
      <c r="L3229" t="str">
        <f t="shared" si="281"/>
        <v>HỆ THỐNG</v>
      </c>
    </row>
    <row r="3230" spans="1:12">
      <c r="A3230" t="s">
        <v>3632</v>
      </c>
      <c r="B3230" t="s">
        <v>5250</v>
      </c>
      <c r="C3230" t="s">
        <v>5242</v>
      </c>
      <c r="D3230" t="s">
        <v>5251</v>
      </c>
      <c r="E3230">
        <v>1450</v>
      </c>
      <c r="F3230">
        <v>-21</v>
      </c>
      <c r="G3230">
        <v>0</v>
      </c>
      <c r="H3230">
        <v>21</v>
      </c>
      <c r="J3230" t="s">
        <v>6671</v>
      </c>
      <c r="K3230" t="str">
        <f t="shared" si="280"/>
        <v>180210</v>
      </c>
      <c r="L3230" t="str">
        <f t="shared" si="281"/>
        <v>HỆ THỐNG</v>
      </c>
    </row>
    <row r="3231" spans="1:12">
      <c r="A3231" t="s">
        <v>3632</v>
      </c>
      <c r="B3231" t="s">
        <v>5250</v>
      </c>
      <c r="C3231" t="s">
        <v>5242</v>
      </c>
      <c r="D3231" t="s">
        <v>5251</v>
      </c>
      <c r="E3231">
        <v>1450</v>
      </c>
      <c r="F3231">
        <v>-48</v>
      </c>
      <c r="G3231">
        <v>0</v>
      </c>
      <c r="H3231">
        <v>48</v>
      </c>
      <c r="J3231" t="s">
        <v>6671</v>
      </c>
      <c r="K3231" t="str">
        <f t="shared" si="280"/>
        <v>180210</v>
      </c>
      <c r="L3231" t="str">
        <f t="shared" si="281"/>
        <v>HỆ THỐNG</v>
      </c>
    </row>
    <row r="3232" spans="1:12">
      <c r="A3232" t="s">
        <v>3632</v>
      </c>
      <c r="B3232" t="s">
        <v>5250</v>
      </c>
      <c r="C3232" t="s">
        <v>5242</v>
      </c>
      <c r="D3232" t="s">
        <v>5251</v>
      </c>
      <c r="E3232">
        <v>1450</v>
      </c>
      <c r="F3232">
        <v>-3</v>
      </c>
      <c r="G3232">
        <v>0</v>
      </c>
      <c r="H3232">
        <v>3</v>
      </c>
      <c r="J3232" t="s">
        <v>6671</v>
      </c>
      <c r="K3232" t="str">
        <f t="shared" si="280"/>
        <v>180210</v>
      </c>
      <c r="L3232" t="str">
        <f t="shared" si="281"/>
        <v>HỆ THỐNG</v>
      </c>
    </row>
    <row r="3233" spans="1:12">
      <c r="A3233" t="s">
        <v>3632</v>
      </c>
      <c r="B3233" t="s">
        <v>5250</v>
      </c>
      <c r="C3233" t="s">
        <v>5242</v>
      </c>
      <c r="D3233" t="s">
        <v>5251</v>
      </c>
      <c r="E3233">
        <v>1450</v>
      </c>
      <c r="F3233">
        <v>-12</v>
      </c>
      <c r="G3233">
        <v>0</v>
      </c>
      <c r="H3233">
        <v>12</v>
      </c>
      <c r="J3233" t="s">
        <v>6671</v>
      </c>
      <c r="K3233" t="str">
        <f t="shared" si="280"/>
        <v>180210</v>
      </c>
      <c r="L3233" t="str">
        <f t="shared" si="281"/>
        <v>HỆ THỐNG</v>
      </c>
    </row>
    <row r="3234" spans="1:12">
      <c r="A3234" t="s">
        <v>3632</v>
      </c>
      <c r="B3234" t="s">
        <v>5250</v>
      </c>
      <c r="C3234" t="s">
        <v>5242</v>
      </c>
      <c r="D3234" t="s">
        <v>5251</v>
      </c>
      <c r="E3234">
        <v>1450</v>
      </c>
      <c r="F3234">
        <v>20</v>
      </c>
      <c r="G3234">
        <v>0</v>
      </c>
      <c r="H3234">
        <v>-20</v>
      </c>
      <c r="J3234" t="s">
        <v>6671</v>
      </c>
      <c r="K3234" t="str">
        <f t="shared" si="280"/>
        <v>180210</v>
      </c>
      <c r="L3234" t="str">
        <f t="shared" si="281"/>
        <v>HỆ THỐNG</v>
      </c>
    </row>
    <row r="3235" spans="1:12">
      <c r="A3235" t="s">
        <v>3632</v>
      </c>
      <c r="B3235" t="s">
        <v>5250</v>
      </c>
      <c r="C3235" t="s">
        <v>5242</v>
      </c>
      <c r="D3235" t="s">
        <v>5251</v>
      </c>
      <c r="E3235">
        <v>1450</v>
      </c>
      <c r="F3235">
        <v>1836</v>
      </c>
      <c r="G3235">
        <v>1760</v>
      </c>
      <c r="H3235">
        <v>-76</v>
      </c>
      <c r="J3235" t="s">
        <v>6671</v>
      </c>
      <c r="K3235" t="str">
        <f t="shared" si="280"/>
        <v>180210</v>
      </c>
      <c r="L3235" t="str">
        <f t="shared" si="281"/>
        <v>HỆ THỐNG</v>
      </c>
    </row>
    <row r="3236" spans="1:12">
      <c r="A3236" t="s">
        <v>3632</v>
      </c>
      <c r="B3236" t="s">
        <v>5250</v>
      </c>
      <c r="C3236" t="s">
        <v>5242</v>
      </c>
      <c r="D3236" t="s">
        <v>5251</v>
      </c>
      <c r="E3236">
        <v>1450</v>
      </c>
      <c r="F3236">
        <v>12</v>
      </c>
      <c r="G3236">
        <v>0</v>
      </c>
      <c r="H3236">
        <v>-12</v>
      </c>
      <c r="J3236" t="s">
        <v>6671</v>
      </c>
      <c r="K3236" t="str">
        <f t="shared" si="280"/>
        <v>180210</v>
      </c>
      <c r="L3236" t="str">
        <f t="shared" si="281"/>
        <v>HỆ THỐNG</v>
      </c>
    </row>
    <row r="3237" spans="1:12">
      <c r="A3237" t="s">
        <v>3632</v>
      </c>
      <c r="B3237" t="s">
        <v>5250</v>
      </c>
      <c r="C3237" t="s">
        <v>5242</v>
      </c>
      <c r="D3237" t="s">
        <v>5251</v>
      </c>
      <c r="E3237">
        <v>1450</v>
      </c>
      <c r="F3237">
        <v>17</v>
      </c>
      <c r="G3237">
        <v>0</v>
      </c>
      <c r="H3237">
        <v>-17</v>
      </c>
      <c r="J3237" t="s">
        <v>6671</v>
      </c>
      <c r="K3237" t="str">
        <f t="shared" si="280"/>
        <v>180210</v>
      </c>
      <c r="L3237" t="str">
        <f t="shared" si="281"/>
        <v>HỆ THỐNG</v>
      </c>
    </row>
    <row r="3238" spans="1:12">
      <c r="A3238" t="s">
        <v>3632</v>
      </c>
      <c r="B3238" t="s">
        <v>5250</v>
      </c>
      <c r="C3238" t="s">
        <v>5242</v>
      </c>
      <c r="D3238" t="s">
        <v>5251</v>
      </c>
      <c r="E3238">
        <v>1450</v>
      </c>
      <c r="F3238">
        <v>32</v>
      </c>
      <c r="G3238">
        <v>0</v>
      </c>
      <c r="H3238">
        <v>-32</v>
      </c>
      <c r="J3238" t="s">
        <v>6671</v>
      </c>
      <c r="K3238" t="str">
        <f t="shared" ref="K3238:K3301" si="282">B3238</f>
        <v>180210</v>
      </c>
      <c r="L3238" t="str">
        <f t="shared" ref="L3238:L3301" si="283">A3238</f>
        <v>HỆ THỐNG</v>
      </c>
    </row>
    <row r="3239" spans="1:12">
      <c r="A3239" t="s">
        <v>3632</v>
      </c>
      <c r="B3239" t="s">
        <v>5250</v>
      </c>
      <c r="C3239" t="s">
        <v>5242</v>
      </c>
      <c r="D3239" t="s">
        <v>5251</v>
      </c>
      <c r="E3239">
        <v>1450</v>
      </c>
      <c r="F3239">
        <v>1605</v>
      </c>
      <c r="G3239">
        <v>1581</v>
      </c>
      <c r="H3239">
        <v>-24</v>
      </c>
      <c r="J3239" t="s">
        <v>6671</v>
      </c>
      <c r="K3239" t="str">
        <f t="shared" si="282"/>
        <v>180210</v>
      </c>
      <c r="L3239" t="str">
        <f t="shared" si="283"/>
        <v>HỆ THỐNG</v>
      </c>
    </row>
    <row r="3240" spans="1:12">
      <c r="A3240" t="s">
        <v>3632</v>
      </c>
      <c r="B3240" t="s">
        <v>5250</v>
      </c>
      <c r="C3240" t="s">
        <v>5242</v>
      </c>
      <c r="D3240" t="s">
        <v>5251</v>
      </c>
      <c r="E3240">
        <v>1450</v>
      </c>
      <c r="F3240">
        <v>14</v>
      </c>
      <c r="G3240">
        <v>0</v>
      </c>
      <c r="H3240">
        <v>-14</v>
      </c>
      <c r="J3240" t="s">
        <v>6671</v>
      </c>
      <c r="K3240" t="str">
        <f t="shared" si="282"/>
        <v>180210</v>
      </c>
      <c r="L3240" t="str">
        <f t="shared" si="283"/>
        <v>HỆ THỐNG</v>
      </c>
    </row>
    <row r="3241" spans="1:12">
      <c r="A3241" t="s">
        <v>3632</v>
      </c>
      <c r="B3241" t="s">
        <v>5250</v>
      </c>
      <c r="C3241" t="s">
        <v>5242</v>
      </c>
      <c r="D3241" t="s">
        <v>5251</v>
      </c>
      <c r="E3241">
        <v>1450</v>
      </c>
      <c r="F3241">
        <v>1</v>
      </c>
      <c r="G3241">
        <v>0</v>
      </c>
      <c r="H3241">
        <v>-1</v>
      </c>
      <c r="J3241" t="s">
        <v>6671</v>
      </c>
      <c r="K3241" t="str">
        <f t="shared" si="282"/>
        <v>180210</v>
      </c>
      <c r="L3241" t="str">
        <f t="shared" si="283"/>
        <v>HỆ THỐNG</v>
      </c>
    </row>
    <row r="3242" spans="1:12">
      <c r="A3242" t="s">
        <v>3632</v>
      </c>
      <c r="B3242" t="s">
        <v>5250</v>
      </c>
      <c r="C3242" t="s">
        <v>5242</v>
      </c>
      <c r="D3242" t="s">
        <v>5251</v>
      </c>
      <c r="E3242">
        <v>1450</v>
      </c>
      <c r="F3242">
        <v>952</v>
      </c>
      <c r="G3242">
        <v>945</v>
      </c>
      <c r="H3242">
        <v>-7</v>
      </c>
      <c r="J3242" t="s">
        <v>6671</v>
      </c>
      <c r="K3242" t="str">
        <f t="shared" si="282"/>
        <v>180210</v>
      </c>
      <c r="L3242" t="str">
        <f t="shared" si="283"/>
        <v>HỆ THỐNG</v>
      </c>
    </row>
    <row r="3243" spans="1:12">
      <c r="A3243" t="s">
        <v>3632</v>
      </c>
      <c r="B3243" t="s">
        <v>4395</v>
      </c>
      <c r="C3243" t="s">
        <v>4385</v>
      </c>
      <c r="D3243" t="s">
        <v>4396</v>
      </c>
      <c r="E3243">
        <v>2680</v>
      </c>
      <c r="F3243">
        <v>331</v>
      </c>
      <c r="G3243">
        <v>327</v>
      </c>
      <c r="H3243">
        <v>-4</v>
      </c>
      <c r="J3243" t="s">
        <v>6515</v>
      </c>
      <c r="K3243" t="str">
        <f t="shared" si="282"/>
        <v>180211</v>
      </c>
      <c r="L3243" t="str">
        <f t="shared" si="283"/>
        <v>HỆ THỐNG</v>
      </c>
    </row>
    <row r="3244" spans="1:12">
      <c r="A3244" t="s">
        <v>3632</v>
      </c>
      <c r="B3244" t="s">
        <v>4395</v>
      </c>
      <c r="C3244" t="s">
        <v>4385</v>
      </c>
      <c r="D3244" t="s">
        <v>4396</v>
      </c>
      <c r="E3244">
        <v>2680</v>
      </c>
      <c r="F3244">
        <v>-14</v>
      </c>
      <c r="G3244">
        <v>0</v>
      </c>
      <c r="H3244">
        <v>14</v>
      </c>
      <c r="J3244" t="s">
        <v>6515</v>
      </c>
      <c r="K3244" t="str">
        <f t="shared" si="282"/>
        <v>180211</v>
      </c>
      <c r="L3244" t="str">
        <f t="shared" si="283"/>
        <v>HỆ THỐNG</v>
      </c>
    </row>
    <row r="3245" spans="1:12">
      <c r="A3245" t="s">
        <v>3632</v>
      </c>
      <c r="B3245" t="s">
        <v>4395</v>
      </c>
      <c r="C3245" t="s">
        <v>4385</v>
      </c>
      <c r="D3245" t="s">
        <v>4396</v>
      </c>
      <c r="E3245">
        <v>2680</v>
      </c>
      <c r="F3245">
        <v>-1</v>
      </c>
      <c r="G3245">
        <v>0</v>
      </c>
      <c r="H3245">
        <v>1</v>
      </c>
      <c r="J3245" t="s">
        <v>6515</v>
      </c>
      <c r="K3245" t="str">
        <f t="shared" si="282"/>
        <v>180211</v>
      </c>
      <c r="L3245" t="str">
        <f t="shared" si="283"/>
        <v>HỆ THỐNG</v>
      </c>
    </row>
    <row r="3246" spans="1:12">
      <c r="A3246" t="s">
        <v>3632</v>
      </c>
      <c r="B3246" t="s">
        <v>4395</v>
      </c>
      <c r="C3246" t="s">
        <v>4385</v>
      </c>
      <c r="D3246" t="s">
        <v>4396</v>
      </c>
      <c r="E3246">
        <v>2680</v>
      </c>
      <c r="F3246">
        <v>-7</v>
      </c>
      <c r="G3246">
        <v>0</v>
      </c>
      <c r="H3246">
        <v>7</v>
      </c>
      <c r="J3246" t="s">
        <v>6515</v>
      </c>
      <c r="K3246" t="str">
        <f t="shared" si="282"/>
        <v>180211</v>
      </c>
      <c r="L3246" t="str">
        <f t="shared" si="283"/>
        <v>HỆ THỐNG</v>
      </c>
    </row>
    <row r="3247" spans="1:12">
      <c r="A3247" t="s">
        <v>3469</v>
      </c>
      <c r="B3247" t="s">
        <v>3450</v>
      </c>
      <c r="C3247" t="s">
        <v>3451</v>
      </c>
      <c r="D3247" t="s">
        <v>3452</v>
      </c>
      <c r="E3247">
        <v>920000</v>
      </c>
      <c r="F3247">
        <v>2</v>
      </c>
      <c r="G3247">
        <v>8</v>
      </c>
      <c r="I3247">
        <v>6</v>
      </c>
      <c r="J3247" t="s">
        <v>6120</v>
      </c>
      <c r="K3247" t="str">
        <f t="shared" si="282"/>
        <v>210000</v>
      </c>
      <c r="L3247" t="str">
        <f t="shared" si="283"/>
        <v>Sữa</v>
      </c>
    </row>
    <row r="3248" spans="1:12">
      <c r="A3248" t="s">
        <v>4078</v>
      </c>
      <c r="B3248" t="s">
        <v>3450</v>
      </c>
      <c r="C3248" t="s">
        <v>3451</v>
      </c>
      <c r="D3248" t="s">
        <v>3452</v>
      </c>
      <c r="E3248">
        <v>920000</v>
      </c>
      <c r="F3248">
        <v>8</v>
      </c>
      <c r="G3248">
        <v>6</v>
      </c>
      <c r="H3248">
        <v>-2</v>
      </c>
      <c r="J3248" t="s">
        <v>6120</v>
      </c>
      <c r="K3248" t="str">
        <f t="shared" si="282"/>
        <v>210000</v>
      </c>
      <c r="L3248" t="str">
        <f t="shared" si="283"/>
        <v>SỮA</v>
      </c>
    </row>
    <row r="3249" spans="1:12">
      <c r="A3249" t="s">
        <v>4078</v>
      </c>
      <c r="B3249" t="s">
        <v>3450</v>
      </c>
      <c r="C3249" t="s">
        <v>3451</v>
      </c>
      <c r="D3249" t="s">
        <v>3452</v>
      </c>
      <c r="E3249">
        <v>920000</v>
      </c>
      <c r="G3249">
        <v>-1</v>
      </c>
      <c r="H3249">
        <v>-1</v>
      </c>
      <c r="J3249" t="s">
        <v>6120</v>
      </c>
      <c r="K3249" t="str">
        <f t="shared" si="282"/>
        <v>210000</v>
      </c>
      <c r="L3249" t="str">
        <f t="shared" si="283"/>
        <v>SỮA</v>
      </c>
    </row>
    <row r="3250" spans="1:12">
      <c r="A3250" t="s">
        <v>4078</v>
      </c>
      <c r="B3250" t="s">
        <v>3450</v>
      </c>
      <c r="C3250" t="s">
        <v>3451</v>
      </c>
      <c r="D3250" t="s">
        <v>3452</v>
      </c>
      <c r="E3250">
        <v>920000</v>
      </c>
      <c r="F3250">
        <v>1</v>
      </c>
      <c r="G3250">
        <v>0</v>
      </c>
      <c r="H3250">
        <v>-1</v>
      </c>
      <c r="J3250" t="s">
        <v>6120</v>
      </c>
      <c r="K3250" t="str">
        <f t="shared" si="282"/>
        <v>210000</v>
      </c>
      <c r="L3250" t="str">
        <f t="shared" si="283"/>
        <v>SỮA</v>
      </c>
    </row>
    <row r="3251" spans="1:12">
      <c r="A3251" t="s">
        <v>4078</v>
      </c>
      <c r="B3251" t="s">
        <v>3450</v>
      </c>
      <c r="C3251" t="s">
        <v>3451</v>
      </c>
      <c r="D3251" t="s">
        <v>3452</v>
      </c>
      <c r="E3251">
        <v>920000</v>
      </c>
      <c r="F3251">
        <v>4</v>
      </c>
      <c r="G3251">
        <v>2</v>
      </c>
      <c r="H3251">
        <v>-2</v>
      </c>
      <c r="J3251" t="s">
        <v>6120</v>
      </c>
      <c r="K3251" t="str">
        <f t="shared" si="282"/>
        <v>210000</v>
      </c>
      <c r="L3251" t="str">
        <f t="shared" si="283"/>
        <v>SỮA</v>
      </c>
    </row>
    <row r="3252" spans="1:12">
      <c r="A3252" t="s">
        <v>3469</v>
      </c>
      <c r="B3252" t="s">
        <v>3459</v>
      </c>
      <c r="C3252" t="s">
        <v>3460</v>
      </c>
      <c r="D3252" t="s">
        <v>3461</v>
      </c>
      <c r="E3252">
        <v>625000</v>
      </c>
      <c r="F3252">
        <v>9</v>
      </c>
      <c r="G3252">
        <v>7</v>
      </c>
      <c r="I3252">
        <v>-2</v>
      </c>
      <c r="J3252">
        <v>46077</v>
      </c>
      <c r="K3252" t="str">
        <f t="shared" si="282"/>
        <v>210015</v>
      </c>
      <c r="L3252" t="str">
        <f t="shared" si="283"/>
        <v>Sữa</v>
      </c>
    </row>
    <row r="3253" spans="1:12">
      <c r="A3253" t="s">
        <v>4078</v>
      </c>
      <c r="B3253" t="s">
        <v>3459</v>
      </c>
      <c r="C3253" t="s">
        <v>3460</v>
      </c>
      <c r="D3253" t="s">
        <v>3461</v>
      </c>
      <c r="E3253">
        <v>625000</v>
      </c>
      <c r="F3253">
        <v>3</v>
      </c>
      <c r="G3253">
        <v>1</v>
      </c>
      <c r="H3253">
        <v>-2</v>
      </c>
      <c r="J3253">
        <v>46077</v>
      </c>
      <c r="K3253" t="str">
        <f t="shared" si="282"/>
        <v>210015</v>
      </c>
      <c r="L3253" t="str">
        <f t="shared" si="283"/>
        <v>SỮA</v>
      </c>
    </row>
    <row r="3254" spans="1:12">
      <c r="A3254" t="s">
        <v>3469</v>
      </c>
      <c r="B3254" t="s">
        <v>3441</v>
      </c>
      <c r="C3254" t="s">
        <v>3442</v>
      </c>
      <c r="D3254" t="s">
        <v>3443</v>
      </c>
      <c r="E3254">
        <v>535000</v>
      </c>
      <c r="F3254">
        <v>3</v>
      </c>
      <c r="G3254">
        <v>12</v>
      </c>
      <c r="I3254">
        <v>9</v>
      </c>
      <c r="J3254">
        <v>46028.671770833331</v>
      </c>
      <c r="K3254" t="str">
        <f t="shared" si="282"/>
        <v>210018</v>
      </c>
      <c r="L3254" t="str">
        <f t="shared" si="283"/>
        <v>Sữa</v>
      </c>
    </row>
    <row r="3255" spans="1:12">
      <c r="A3255" t="s">
        <v>4078</v>
      </c>
      <c r="B3255" t="s">
        <v>3441</v>
      </c>
      <c r="C3255" t="s">
        <v>3442</v>
      </c>
      <c r="D3255" t="s">
        <v>3443</v>
      </c>
      <c r="E3255">
        <v>535000</v>
      </c>
      <c r="F3255">
        <v>3</v>
      </c>
      <c r="G3255">
        <v>0</v>
      </c>
      <c r="H3255">
        <v>-3</v>
      </c>
      <c r="J3255">
        <v>46028.671770833331</v>
      </c>
      <c r="K3255" t="str">
        <f t="shared" si="282"/>
        <v>210018</v>
      </c>
      <c r="L3255" t="str">
        <f t="shared" si="283"/>
        <v>SỮA</v>
      </c>
    </row>
    <row r="3256" spans="1:12">
      <c r="A3256" t="s">
        <v>3469</v>
      </c>
      <c r="B3256" t="s">
        <v>480</v>
      </c>
      <c r="C3256" t="s">
        <v>481</v>
      </c>
      <c r="D3256" t="s">
        <v>482</v>
      </c>
      <c r="E3256">
        <v>445000</v>
      </c>
      <c r="F3256">
        <v>23</v>
      </c>
      <c r="G3256">
        <v>45</v>
      </c>
      <c r="I3256">
        <v>22</v>
      </c>
      <c r="J3256">
        <v>46028.671770833331</v>
      </c>
      <c r="K3256" t="str">
        <f t="shared" si="282"/>
        <v>210019</v>
      </c>
      <c r="L3256" t="str">
        <f t="shared" si="283"/>
        <v>Sữa</v>
      </c>
    </row>
    <row r="3257" spans="1:12">
      <c r="A3257" t="s">
        <v>4078</v>
      </c>
      <c r="B3257" t="s">
        <v>480</v>
      </c>
      <c r="C3257" t="s">
        <v>481</v>
      </c>
      <c r="D3257" t="s">
        <v>482</v>
      </c>
      <c r="E3257">
        <v>445000</v>
      </c>
      <c r="F3257">
        <v>-3</v>
      </c>
      <c r="G3257">
        <v>0</v>
      </c>
      <c r="H3257">
        <v>3</v>
      </c>
      <c r="J3257">
        <v>46028.671770833331</v>
      </c>
      <c r="K3257" t="str">
        <f t="shared" si="282"/>
        <v>210019</v>
      </c>
      <c r="L3257" t="str">
        <f t="shared" si="283"/>
        <v>SỮA</v>
      </c>
    </row>
    <row r="3258" spans="1:12">
      <c r="A3258" t="s">
        <v>4078</v>
      </c>
      <c r="B3258" t="s">
        <v>4556</v>
      </c>
      <c r="C3258" t="s">
        <v>4557</v>
      </c>
      <c r="D3258" t="s">
        <v>4558</v>
      </c>
      <c r="E3258">
        <v>225000</v>
      </c>
      <c r="F3258">
        <v>29</v>
      </c>
      <c r="G3258">
        <v>28</v>
      </c>
      <c r="H3258">
        <v>-1</v>
      </c>
      <c r="J3258" t="s">
        <v>6537</v>
      </c>
      <c r="K3258" t="str">
        <f t="shared" si="282"/>
        <v>210021</v>
      </c>
      <c r="L3258" t="str">
        <f t="shared" si="283"/>
        <v>SỮA</v>
      </c>
    </row>
    <row r="3259" spans="1:12">
      <c r="A3259" t="s">
        <v>4078</v>
      </c>
      <c r="B3259" t="s">
        <v>4556</v>
      </c>
      <c r="C3259" t="s">
        <v>4557</v>
      </c>
      <c r="D3259" t="s">
        <v>4558</v>
      </c>
      <c r="E3259">
        <v>225000</v>
      </c>
      <c r="F3259">
        <v>28</v>
      </c>
      <c r="G3259">
        <v>26</v>
      </c>
      <c r="H3259">
        <v>-2</v>
      </c>
      <c r="J3259" t="s">
        <v>6537</v>
      </c>
      <c r="K3259" t="str">
        <f t="shared" si="282"/>
        <v>210021</v>
      </c>
      <c r="L3259" t="str">
        <f t="shared" si="283"/>
        <v>SỮA</v>
      </c>
    </row>
    <row r="3260" spans="1:12">
      <c r="A3260" t="s">
        <v>4078</v>
      </c>
      <c r="B3260" t="s">
        <v>4556</v>
      </c>
      <c r="C3260" t="s">
        <v>4557</v>
      </c>
      <c r="D3260" t="s">
        <v>4558</v>
      </c>
      <c r="E3260">
        <v>225000</v>
      </c>
      <c r="F3260">
        <v>26</v>
      </c>
      <c r="G3260">
        <v>25</v>
      </c>
      <c r="H3260">
        <v>-1</v>
      </c>
      <c r="J3260" t="s">
        <v>6537</v>
      </c>
      <c r="K3260" t="str">
        <f t="shared" si="282"/>
        <v>210021</v>
      </c>
      <c r="L3260" t="str">
        <f t="shared" si="283"/>
        <v>SỮA</v>
      </c>
    </row>
    <row r="3261" spans="1:12">
      <c r="A3261" t="s">
        <v>4078</v>
      </c>
      <c r="B3261" t="s">
        <v>4556</v>
      </c>
      <c r="C3261" t="s">
        <v>4557</v>
      </c>
      <c r="D3261" t="s">
        <v>4558</v>
      </c>
      <c r="E3261">
        <v>225000</v>
      </c>
      <c r="F3261">
        <v>-2</v>
      </c>
      <c r="G3261">
        <v>0</v>
      </c>
      <c r="H3261">
        <v>2</v>
      </c>
      <c r="J3261" t="s">
        <v>6537</v>
      </c>
      <c r="K3261" t="str">
        <f t="shared" si="282"/>
        <v>210021</v>
      </c>
      <c r="L3261" t="str">
        <f t="shared" si="283"/>
        <v>SỮA</v>
      </c>
    </row>
    <row r="3262" spans="1:12">
      <c r="A3262" t="s">
        <v>4078</v>
      </c>
      <c r="B3262" t="s">
        <v>4556</v>
      </c>
      <c r="C3262" t="s">
        <v>4557</v>
      </c>
      <c r="D3262" t="s">
        <v>4558</v>
      </c>
      <c r="E3262">
        <v>225000</v>
      </c>
      <c r="F3262">
        <v>-1</v>
      </c>
      <c r="G3262">
        <v>0</v>
      </c>
      <c r="H3262">
        <v>1</v>
      </c>
      <c r="J3262" t="s">
        <v>6537</v>
      </c>
      <c r="K3262" t="str">
        <f t="shared" si="282"/>
        <v>210021</v>
      </c>
      <c r="L3262" t="str">
        <f t="shared" si="283"/>
        <v>SỮA</v>
      </c>
    </row>
    <row r="3263" spans="1:12">
      <c r="A3263" t="s">
        <v>4078</v>
      </c>
      <c r="B3263" t="s">
        <v>4093</v>
      </c>
      <c r="C3263" t="s">
        <v>4082</v>
      </c>
      <c r="D3263" t="s">
        <v>4094</v>
      </c>
      <c r="E3263">
        <v>225000</v>
      </c>
      <c r="F3263">
        <v>13</v>
      </c>
      <c r="G3263">
        <v>12</v>
      </c>
      <c r="H3263">
        <v>-1</v>
      </c>
      <c r="J3263" t="s">
        <v>6453</v>
      </c>
      <c r="K3263" t="str">
        <f t="shared" si="282"/>
        <v>210023</v>
      </c>
      <c r="L3263" t="str">
        <f t="shared" si="283"/>
        <v>SỮA</v>
      </c>
    </row>
    <row r="3264" spans="1:12">
      <c r="A3264" t="s">
        <v>4078</v>
      </c>
      <c r="B3264" t="s">
        <v>4093</v>
      </c>
      <c r="C3264" t="s">
        <v>4082</v>
      </c>
      <c r="D3264" t="s">
        <v>4094</v>
      </c>
      <c r="E3264">
        <v>225000</v>
      </c>
      <c r="F3264">
        <v>12</v>
      </c>
      <c r="G3264">
        <v>11</v>
      </c>
      <c r="H3264">
        <v>-1</v>
      </c>
      <c r="J3264" t="s">
        <v>6453</v>
      </c>
      <c r="K3264" t="str">
        <f t="shared" si="282"/>
        <v>210023</v>
      </c>
      <c r="L3264" t="str">
        <f t="shared" si="283"/>
        <v>SỮA</v>
      </c>
    </row>
    <row r="3265" spans="1:12">
      <c r="A3265" t="s">
        <v>4078</v>
      </c>
      <c r="B3265" t="s">
        <v>4093</v>
      </c>
      <c r="C3265" t="s">
        <v>4082</v>
      </c>
      <c r="D3265" t="s">
        <v>4094</v>
      </c>
      <c r="E3265">
        <v>225000</v>
      </c>
      <c r="F3265">
        <v>-2</v>
      </c>
      <c r="G3265">
        <v>0</v>
      </c>
      <c r="H3265">
        <v>2</v>
      </c>
      <c r="J3265" t="s">
        <v>6453</v>
      </c>
      <c r="K3265" t="str">
        <f t="shared" si="282"/>
        <v>210023</v>
      </c>
      <c r="L3265" t="str">
        <f t="shared" si="283"/>
        <v>SỮA</v>
      </c>
    </row>
    <row r="3266" spans="1:12">
      <c r="A3266" t="s">
        <v>4078</v>
      </c>
      <c r="B3266" t="s">
        <v>4811</v>
      </c>
      <c r="C3266" t="s">
        <v>4812</v>
      </c>
      <c r="D3266" t="s">
        <v>4813</v>
      </c>
      <c r="E3266">
        <v>120000</v>
      </c>
      <c r="F3266">
        <v>-4</v>
      </c>
      <c r="G3266">
        <v>0</v>
      </c>
      <c r="H3266">
        <v>4</v>
      </c>
      <c r="J3266" t="s">
        <v>6583</v>
      </c>
      <c r="K3266" t="str">
        <f t="shared" si="282"/>
        <v>210027</v>
      </c>
      <c r="L3266" t="str">
        <f t="shared" si="283"/>
        <v>SỮA</v>
      </c>
    </row>
    <row r="3267" spans="1:12">
      <c r="A3267" t="s">
        <v>4078</v>
      </c>
      <c r="B3267" t="s">
        <v>4811</v>
      </c>
      <c r="C3267" t="s">
        <v>4812</v>
      </c>
      <c r="D3267" t="s">
        <v>4813</v>
      </c>
      <c r="E3267">
        <v>120000</v>
      </c>
      <c r="F3267">
        <v>-2</v>
      </c>
      <c r="G3267">
        <v>0</v>
      </c>
      <c r="H3267">
        <v>2</v>
      </c>
      <c r="J3267" t="s">
        <v>6583</v>
      </c>
      <c r="K3267" t="str">
        <f t="shared" si="282"/>
        <v>210027</v>
      </c>
      <c r="L3267" t="str">
        <f t="shared" si="283"/>
        <v>SỮA</v>
      </c>
    </row>
    <row r="3268" spans="1:12">
      <c r="A3268" t="s">
        <v>3469</v>
      </c>
      <c r="B3268" t="s">
        <v>3444</v>
      </c>
      <c r="C3268" t="s">
        <v>3445</v>
      </c>
      <c r="D3268" t="s">
        <v>3446</v>
      </c>
      <c r="E3268">
        <v>535000</v>
      </c>
      <c r="F3268">
        <v>8</v>
      </c>
      <c r="I3268">
        <v>-8</v>
      </c>
      <c r="J3268">
        <v>46028.671770833331</v>
      </c>
      <c r="K3268" t="str">
        <f t="shared" si="282"/>
        <v>210030</v>
      </c>
      <c r="L3268" t="str">
        <f t="shared" si="283"/>
        <v>Sữa</v>
      </c>
    </row>
    <row r="3269" spans="1:12">
      <c r="A3269" t="s">
        <v>4078</v>
      </c>
      <c r="B3269" t="s">
        <v>3444</v>
      </c>
      <c r="C3269" t="s">
        <v>3445</v>
      </c>
      <c r="D3269" t="s">
        <v>3446</v>
      </c>
      <c r="E3269">
        <v>535000</v>
      </c>
      <c r="F3269">
        <v>1</v>
      </c>
      <c r="G3269">
        <v>0</v>
      </c>
      <c r="H3269">
        <v>-1</v>
      </c>
      <c r="J3269">
        <v>46028.671770833331</v>
      </c>
      <c r="K3269" t="str">
        <f t="shared" si="282"/>
        <v>210030</v>
      </c>
      <c r="L3269" t="str">
        <f t="shared" si="283"/>
        <v>SỮA</v>
      </c>
    </row>
    <row r="3270" spans="1:12">
      <c r="A3270" t="s">
        <v>3469</v>
      </c>
      <c r="B3270" t="s">
        <v>3447</v>
      </c>
      <c r="C3270" t="s">
        <v>3448</v>
      </c>
      <c r="D3270" t="s">
        <v>3449</v>
      </c>
      <c r="E3270">
        <v>445000</v>
      </c>
      <c r="F3270">
        <v>24</v>
      </c>
      <c r="G3270">
        <v>1</v>
      </c>
      <c r="I3270">
        <v>-23</v>
      </c>
      <c r="J3270">
        <v>46028.671770833331</v>
      </c>
      <c r="K3270" t="str">
        <f t="shared" si="282"/>
        <v>210031</v>
      </c>
      <c r="L3270" t="str">
        <f t="shared" si="283"/>
        <v>Sữa</v>
      </c>
    </row>
    <row r="3271" spans="1:12">
      <c r="A3271" t="s">
        <v>4078</v>
      </c>
      <c r="B3271" t="s">
        <v>3447</v>
      </c>
      <c r="C3271" t="s">
        <v>3448</v>
      </c>
      <c r="D3271" t="s">
        <v>3449</v>
      </c>
      <c r="E3271">
        <v>445000</v>
      </c>
      <c r="F3271">
        <v>-1</v>
      </c>
      <c r="G3271">
        <v>0</v>
      </c>
      <c r="H3271">
        <v>1</v>
      </c>
      <c r="J3271">
        <v>46028.671770833331</v>
      </c>
      <c r="K3271" t="str">
        <f t="shared" si="282"/>
        <v>210031</v>
      </c>
      <c r="L3271" t="str">
        <f t="shared" si="283"/>
        <v>SỮA</v>
      </c>
    </row>
    <row r="3272" spans="1:12">
      <c r="A3272" t="s">
        <v>3469</v>
      </c>
      <c r="B3272" t="s">
        <v>3453</v>
      </c>
      <c r="C3272" t="s">
        <v>3454</v>
      </c>
      <c r="D3272" t="s">
        <v>3455</v>
      </c>
      <c r="E3272">
        <v>920000</v>
      </c>
      <c r="F3272">
        <v>7</v>
      </c>
      <c r="G3272">
        <v>1</v>
      </c>
      <c r="I3272">
        <v>-6</v>
      </c>
      <c r="J3272" t="s">
        <v>6120</v>
      </c>
      <c r="K3272" t="str">
        <f t="shared" si="282"/>
        <v>210032</v>
      </c>
      <c r="L3272" t="str">
        <f t="shared" si="283"/>
        <v>Sữa</v>
      </c>
    </row>
    <row r="3273" spans="1:12">
      <c r="A3273" t="s">
        <v>4078</v>
      </c>
      <c r="B3273" t="s">
        <v>3453</v>
      </c>
      <c r="C3273" t="s">
        <v>3454</v>
      </c>
      <c r="D3273" t="s">
        <v>3455</v>
      </c>
      <c r="E3273">
        <v>920000</v>
      </c>
      <c r="F3273">
        <v>-2</v>
      </c>
      <c r="G3273">
        <v>0</v>
      </c>
      <c r="H3273">
        <v>2</v>
      </c>
      <c r="J3273" t="s">
        <v>6120</v>
      </c>
      <c r="K3273" t="str">
        <f t="shared" si="282"/>
        <v>210032</v>
      </c>
      <c r="L3273" t="str">
        <f t="shared" si="283"/>
        <v>SỮA</v>
      </c>
    </row>
    <row r="3274" spans="1:12">
      <c r="A3274" t="s">
        <v>4078</v>
      </c>
      <c r="B3274" t="s">
        <v>3453</v>
      </c>
      <c r="C3274" t="s">
        <v>3454</v>
      </c>
      <c r="D3274" t="s">
        <v>3455</v>
      </c>
      <c r="E3274">
        <v>920000</v>
      </c>
      <c r="F3274">
        <v>-1</v>
      </c>
      <c r="G3274">
        <v>0</v>
      </c>
      <c r="H3274">
        <v>1</v>
      </c>
      <c r="J3274" t="s">
        <v>6120</v>
      </c>
      <c r="K3274" t="str">
        <f t="shared" si="282"/>
        <v>210032</v>
      </c>
      <c r="L3274" t="str">
        <f t="shared" si="283"/>
        <v>SỮA</v>
      </c>
    </row>
    <row r="3275" spans="1:12">
      <c r="A3275" t="s">
        <v>4078</v>
      </c>
      <c r="B3275" t="s">
        <v>3453</v>
      </c>
      <c r="C3275" t="s">
        <v>3454</v>
      </c>
      <c r="D3275" t="s">
        <v>3455</v>
      </c>
      <c r="E3275">
        <v>920000</v>
      </c>
      <c r="F3275">
        <v>-1</v>
      </c>
      <c r="G3275">
        <v>0</v>
      </c>
      <c r="H3275">
        <v>1</v>
      </c>
      <c r="J3275" t="s">
        <v>6120</v>
      </c>
      <c r="K3275" t="str">
        <f t="shared" si="282"/>
        <v>210032</v>
      </c>
      <c r="L3275" t="str">
        <f t="shared" si="283"/>
        <v>SỮA</v>
      </c>
    </row>
    <row r="3276" spans="1:12">
      <c r="A3276" t="s">
        <v>4078</v>
      </c>
      <c r="B3276" t="s">
        <v>3453</v>
      </c>
      <c r="C3276" t="s">
        <v>3454</v>
      </c>
      <c r="D3276" t="s">
        <v>3455</v>
      </c>
      <c r="E3276">
        <v>920000</v>
      </c>
      <c r="F3276">
        <v>-2</v>
      </c>
      <c r="G3276">
        <v>0</v>
      </c>
      <c r="H3276">
        <v>2</v>
      </c>
      <c r="J3276" t="s">
        <v>6120</v>
      </c>
      <c r="K3276" t="str">
        <f t="shared" si="282"/>
        <v>210032</v>
      </c>
      <c r="L3276" t="str">
        <f t="shared" si="283"/>
        <v>SỮA</v>
      </c>
    </row>
    <row r="3277" spans="1:12">
      <c r="A3277" t="s">
        <v>3622</v>
      </c>
      <c r="B3277" t="s">
        <v>3787</v>
      </c>
      <c r="C3277" t="s">
        <v>3788</v>
      </c>
      <c r="D3277" t="s">
        <v>3789</v>
      </c>
      <c r="E3277">
        <v>350000</v>
      </c>
      <c r="F3277">
        <v>-2</v>
      </c>
      <c r="G3277">
        <v>0</v>
      </c>
      <c r="H3277">
        <v>2</v>
      </c>
      <c r="J3277" t="s">
        <v>6401</v>
      </c>
      <c r="K3277" t="str">
        <f t="shared" si="282"/>
        <v>220027</v>
      </c>
      <c r="L3277" t="str">
        <f t="shared" si="283"/>
        <v>BỈM</v>
      </c>
    </row>
    <row r="3278" spans="1:12">
      <c r="A3278" t="s">
        <v>3622</v>
      </c>
      <c r="B3278" t="s">
        <v>3787</v>
      </c>
      <c r="C3278" t="s">
        <v>3788</v>
      </c>
      <c r="D3278" t="s">
        <v>3789</v>
      </c>
      <c r="E3278">
        <v>350000</v>
      </c>
      <c r="F3278">
        <v>-4</v>
      </c>
      <c r="G3278">
        <v>0</v>
      </c>
      <c r="H3278">
        <v>4</v>
      </c>
      <c r="J3278" t="s">
        <v>6401</v>
      </c>
      <c r="K3278" t="str">
        <f t="shared" si="282"/>
        <v>220027</v>
      </c>
      <c r="L3278" t="str">
        <f t="shared" si="283"/>
        <v>BỈM</v>
      </c>
    </row>
    <row r="3279" spans="1:12">
      <c r="A3279" t="s">
        <v>3622</v>
      </c>
      <c r="B3279" t="s">
        <v>3787</v>
      </c>
      <c r="C3279" t="s">
        <v>3788</v>
      </c>
      <c r="D3279" t="s">
        <v>3789</v>
      </c>
      <c r="E3279">
        <v>350000</v>
      </c>
      <c r="F3279">
        <v>-5</v>
      </c>
      <c r="G3279">
        <v>0</v>
      </c>
      <c r="H3279">
        <v>5</v>
      </c>
      <c r="J3279" t="s">
        <v>6401</v>
      </c>
      <c r="K3279" t="str">
        <f t="shared" si="282"/>
        <v>220027</v>
      </c>
      <c r="L3279" t="str">
        <f t="shared" si="283"/>
        <v>BỈM</v>
      </c>
    </row>
    <row r="3280" spans="1:12">
      <c r="A3280" t="s">
        <v>3622</v>
      </c>
      <c r="B3280" t="s">
        <v>5077</v>
      </c>
      <c r="C3280" t="s">
        <v>5078</v>
      </c>
      <c r="D3280" t="s">
        <v>5079</v>
      </c>
      <c r="E3280">
        <v>269000</v>
      </c>
      <c r="F3280">
        <v>-2</v>
      </c>
      <c r="G3280">
        <v>0</v>
      </c>
      <c r="H3280">
        <v>2</v>
      </c>
      <c r="J3280" t="s">
        <v>6635</v>
      </c>
      <c r="K3280" t="str">
        <f t="shared" si="282"/>
        <v>220040</v>
      </c>
      <c r="L3280" t="str">
        <f t="shared" si="283"/>
        <v>BỈM</v>
      </c>
    </row>
    <row r="3281" spans="1:12">
      <c r="A3281" t="s">
        <v>3622</v>
      </c>
      <c r="B3281" t="s">
        <v>5077</v>
      </c>
      <c r="C3281" t="s">
        <v>5078</v>
      </c>
      <c r="D3281" t="s">
        <v>5079</v>
      </c>
      <c r="E3281">
        <v>269000</v>
      </c>
      <c r="F3281">
        <v>-1</v>
      </c>
      <c r="G3281">
        <v>0</v>
      </c>
      <c r="H3281">
        <v>1</v>
      </c>
      <c r="J3281" t="s">
        <v>6635</v>
      </c>
      <c r="K3281" t="str">
        <f t="shared" si="282"/>
        <v>220040</v>
      </c>
      <c r="L3281" t="str">
        <f t="shared" si="283"/>
        <v>BỈM</v>
      </c>
    </row>
    <row r="3282" spans="1:12">
      <c r="A3282" t="s">
        <v>3622</v>
      </c>
      <c r="B3282" t="s">
        <v>3641</v>
      </c>
      <c r="C3282" t="s">
        <v>3642</v>
      </c>
      <c r="D3282" t="s">
        <v>3643</v>
      </c>
      <c r="E3282">
        <v>350000</v>
      </c>
      <c r="F3282">
        <v>-1</v>
      </c>
      <c r="G3282">
        <v>0</v>
      </c>
      <c r="H3282">
        <v>1</v>
      </c>
      <c r="J3282" t="s">
        <v>6369</v>
      </c>
      <c r="K3282" t="str">
        <f t="shared" si="282"/>
        <v>220045</v>
      </c>
      <c r="L3282" t="str">
        <f t="shared" si="283"/>
        <v>BỈM</v>
      </c>
    </row>
    <row r="3283" spans="1:12">
      <c r="A3283" t="s">
        <v>3622</v>
      </c>
      <c r="B3283" t="s">
        <v>3641</v>
      </c>
      <c r="C3283" t="s">
        <v>3642</v>
      </c>
      <c r="D3283" t="s">
        <v>3643</v>
      </c>
      <c r="E3283">
        <v>350000</v>
      </c>
      <c r="F3283">
        <v>-3</v>
      </c>
      <c r="G3283">
        <v>0</v>
      </c>
      <c r="H3283">
        <v>3</v>
      </c>
      <c r="J3283" t="s">
        <v>6369</v>
      </c>
      <c r="K3283" t="str">
        <f t="shared" si="282"/>
        <v>220045</v>
      </c>
      <c r="L3283" t="str">
        <f t="shared" si="283"/>
        <v>BỈM</v>
      </c>
    </row>
    <row r="3284" spans="1:12">
      <c r="A3284" t="s">
        <v>3622</v>
      </c>
      <c r="B3284" t="s">
        <v>3623</v>
      </c>
      <c r="C3284" t="s">
        <v>3624</v>
      </c>
      <c r="D3284" t="s">
        <v>3625</v>
      </c>
      <c r="E3284">
        <v>350000</v>
      </c>
      <c r="F3284">
        <v>-1</v>
      </c>
      <c r="G3284">
        <v>0</v>
      </c>
      <c r="H3284">
        <v>1</v>
      </c>
      <c r="J3284" t="s">
        <v>6367</v>
      </c>
      <c r="K3284" t="str">
        <f t="shared" si="282"/>
        <v>220046</v>
      </c>
      <c r="L3284" t="str">
        <f t="shared" si="283"/>
        <v>BỈM</v>
      </c>
    </row>
    <row r="3285" spans="1:12">
      <c r="A3285" t="s">
        <v>3622</v>
      </c>
      <c r="B3285" t="s">
        <v>3623</v>
      </c>
      <c r="C3285" t="s">
        <v>3624</v>
      </c>
      <c r="D3285" t="s">
        <v>3625</v>
      </c>
      <c r="E3285">
        <v>350000</v>
      </c>
      <c r="F3285">
        <v>34</v>
      </c>
      <c r="G3285">
        <v>30</v>
      </c>
      <c r="H3285">
        <v>-4</v>
      </c>
      <c r="J3285" t="s">
        <v>6367</v>
      </c>
      <c r="K3285" t="str">
        <f t="shared" si="282"/>
        <v>220046</v>
      </c>
      <c r="L3285" t="str">
        <f t="shared" si="283"/>
        <v>BỈM</v>
      </c>
    </row>
    <row r="3286" spans="1:12">
      <c r="A3286" t="s">
        <v>3622</v>
      </c>
      <c r="B3286" t="s">
        <v>3623</v>
      </c>
      <c r="C3286" t="s">
        <v>3624</v>
      </c>
      <c r="D3286" t="s">
        <v>3625</v>
      </c>
      <c r="E3286">
        <v>350000</v>
      </c>
      <c r="F3286">
        <v>22</v>
      </c>
      <c r="G3286">
        <v>17</v>
      </c>
      <c r="H3286">
        <v>-5</v>
      </c>
      <c r="J3286" t="s">
        <v>6367</v>
      </c>
      <c r="K3286" t="str">
        <f t="shared" si="282"/>
        <v>220046</v>
      </c>
      <c r="L3286" t="str">
        <f t="shared" si="283"/>
        <v>BỈM</v>
      </c>
    </row>
    <row r="3287" spans="1:12">
      <c r="A3287" t="s">
        <v>3622</v>
      </c>
      <c r="B3287" t="s">
        <v>3623</v>
      </c>
      <c r="C3287" t="s">
        <v>3624</v>
      </c>
      <c r="D3287" t="s">
        <v>3625</v>
      </c>
      <c r="E3287">
        <v>350000</v>
      </c>
      <c r="F3287">
        <v>9</v>
      </c>
      <c r="G3287">
        <v>6</v>
      </c>
      <c r="H3287">
        <v>-3</v>
      </c>
      <c r="J3287" t="s">
        <v>6367</v>
      </c>
      <c r="K3287" t="str">
        <f t="shared" si="282"/>
        <v>220046</v>
      </c>
      <c r="L3287" t="str">
        <f t="shared" si="283"/>
        <v>BỈM</v>
      </c>
    </row>
    <row r="3288" spans="1:12">
      <c r="A3288" t="s">
        <v>3622</v>
      </c>
      <c r="B3288" t="s">
        <v>3623</v>
      </c>
      <c r="C3288" t="s">
        <v>3624</v>
      </c>
      <c r="D3288" t="s">
        <v>3625</v>
      </c>
      <c r="E3288">
        <v>350000</v>
      </c>
      <c r="F3288">
        <v>1</v>
      </c>
      <c r="G3288">
        <v>0</v>
      </c>
      <c r="H3288">
        <v>-1</v>
      </c>
      <c r="J3288" t="s">
        <v>6367</v>
      </c>
      <c r="K3288" t="str">
        <f t="shared" si="282"/>
        <v>220046</v>
      </c>
      <c r="L3288" t="str">
        <f t="shared" si="283"/>
        <v>BỈM</v>
      </c>
    </row>
    <row r="3289" spans="1:12">
      <c r="A3289" t="s">
        <v>3622</v>
      </c>
      <c r="B3289" t="s">
        <v>3623</v>
      </c>
      <c r="C3289" t="s">
        <v>3624</v>
      </c>
      <c r="D3289" t="s">
        <v>3625</v>
      </c>
      <c r="E3289">
        <v>350000</v>
      </c>
      <c r="F3289">
        <v>-1</v>
      </c>
      <c r="G3289">
        <v>0</v>
      </c>
      <c r="H3289">
        <v>1</v>
      </c>
      <c r="J3289" t="s">
        <v>6367</v>
      </c>
      <c r="K3289" t="str">
        <f t="shared" si="282"/>
        <v>220046</v>
      </c>
      <c r="L3289" t="str">
        <f t="shared" si="283"/>
        <v>BỈM</v>
      </c>
    </row>
    <row r="3290" spans="1:12">
      <c r="A3290" t="s">
        <v>3622</v>
      </c>
      <c r="B3290" t="s">
        <v>3623</v>
      </c>
      <c r="C3290" t="s">
        <v>3624</v>
      </c>
      <c r="D3290" t="s">
        <v>3625</v>
      </c>
      <c r="E3290">
        <v>350000</v>
      </c>
      <c r="F3290">
        <v>-2</v>
      </c>
      <c r="G3290">
        <v>0</v>
      </c>
      <c r="H3290">
        <v>2</v>
      </c>
      <c r="J3290" t="s">
        <v>6367</v>
      </c>
      <c r="K3290" t="str">
        <f t="shared" si="282"/>
        <v>220046</v>
      </c>
      <c r="L3290" t="str">
        <f t="shared" si="283"/>
        <v>BỈM</v>
      </c>
    </row>
    <row r="3291" spans="1:12">
      <c r="A3291" t="s">
        <v>3498</v>
      </c>
      <c r="B3291" t="s">
        <v>3492</v>
      </c>
      <c r="C3291" t="s">
        <v>3493</v>
      </c>
      <c r="D3291" t="s">
        <v>3494</v>
      </c>
      <c r="E3291">
        <v>350000</v>
      </c>
      <c r="F3291">
        <v>0</v>
      </c>
      <c r="G3291">
        <v>3</v>
      </c>
      <c r="I3291">
        <v>3</v>
      </c>
      <c r="J3291">
        <v>46077</v>
      </c>
      <c r="K3291" t="str">
        <f t="shared" si="282"/>
        <v>220047</v>
      </c>
      <c r="L3291" t="str">
        <f t="shared" si="283"/>
        <v>Bỉm</v>
      </c>
    </row>
    <row r="3292" spans="1:12">
      <c r="A3292" t="s">
        <v>3622</v>
      </c>
      <c r="B3292" t="s">
        <v>3492</v>
      </c>
      <c r="C3292" t="s">
        <v>3493</v>
      </c>
      <c r="D3292" t="s">
        <v>3494</v>
      </c>
      <c r="E3292">
        <v>350000</v>
      </c>
      <c r="F3292">
        <v>-1</v>
      </c>
      <c r="G3292">
        <v>0</v>
      </c>
      <c r="H3292">
        <v>1</v>
      </c>
      <c r="J3292">
        <v>46077</v>
      </c>
      <c r="K3292" t="str">
        <f t="shared" si="282"/>
        <v>220047</v>
      </c>
      <c r="L3292" t="str">
        <f t="shared" si="283"/>
        <v>BỈM</v>
      </c>
    </row>
    <row r="3293" spans="1:12">
      <c r="A3293" t="s">
        <v>3498</v>
      </c>
      <c r="B3293" t="s">
        <v>465</v>
      </c>
      <c r="C3293" t="s">
        <v>466</v>
      </c>
      <c r="D3293" t="s">
        <v>467</v>
      </c>
      <c r="E3293">
        <v>289000</v>
      </c>
      <c r="F3293">
        <v>50</v>
      </c>
      <c r="G3293">
        <v>51</v>
      </c>
      <c r="I3293">
        <v>1</v>
      </c>
      <c r="J3293" t="s">
        <v>6237</v>
      </c>
      <c r="K3293" t="str">
        <f t="shared" si="282"/>
        <v>220059</v>
      </c>
      <c r="L3293" t="str">
        <f t="shared" si="283"/>
        <v>Bỉm</v>
      </c>
    </row>
    <row r="3294" spans="1:12">
      <c r="A3294" t="s">
        <v>3622</v>
      </c>
      <c r="B3294" t="s">
        <v>465</v>
      </c>
      <c r="C3294" t="s">
        <v>466</v>
      </c>
      <c r="D3294" t="s">
        <v>467</v>
      </c>
      <c r="E3294">
        <v>289000</v>
      </c>
      <c r="F3294">
        <v>-6</v>
      </c>
      <c r="G3294">
        <v>2</v>
      </c>
      <c r="H3294">
        <v>8</v>
      </c>
      <c r="J3294" t="s">
        <v>6237</v>
      </c>
      <c r="K3294" t="str">
        <f t="shared" si="282"/>
        <v>220059</v>
      </c>
      <c r="L3294" t="str">
        <f t="shared" si="283"/>
        <v>BỈM</v>
      </c>
    </row>
    <row r="3295" spans="1:12">
      <c r="A3295" t="s">
        <v>3622</v>
      </c>
      <c r="B3295" t="s">
        <v>465</v>
      </c>
      <c r="C3295" t="s">
        <v>466</v>
      </c>
      <c r="D3295" t="s">
        <v>467</v>
      </c>
      <c r="E3295">
        <v>289000</v>
      </c>
      <c r="F3295">
        <v>-2</v>
      </c>
      <c r="G3295">
        <v>0</v>
      </c>
      <c r="H3295">
        <v>2</v>
      </c>
      <c r="J3295" t="s">
        <v>6237</v>
      </c>
      <c r="K3295" t="str">
        <f t="shared" si="282"/>
        <v>220059</v>
      </c>
      <c r="L3295" t="str">
        <f t="shared" si="283"/>
        <v>BỈM</v>
      </c>
    </row>
    <row r="3296" spans="1:12">
      <c r="A3296" t="s">
        <v>3622</v>
      </c>
      <c r="B3296" t="s">
        <v>465</v>
      </c>
      <c r="C3296" t="s">
        <v>466</v>
      </c>
      <c r="D3296" t="s">
        <v>467</v>
      </c>
      <c r="E3296">
        <v>289000</v>
      </c>
      <c r="F3296">
        <v>-3</v>
      </c>
      <c r="G3296">
        <v>0</v>
      </c>
      <c r="H3296">
        <v>3</v>
      </c>
      <c r="J3296" t="s">
        <v>6237</v>
      </c>
      <c r="K3296" t="str">
        <f t="shared" si="282"/>
        <v>220059</v>
      </c>
      <c r="L3296" t="str">
        <f t="shared" si="283"/>
        <v>BỈM</v>
      </c>
    </row>
    <row r="3297" spans="1:12">
      <c r="A3297" t="s">
        <v>3622</v>
      </c>
      <c r="B3297" t="s">
        <v>465</v>
      </c>
      <c r="C3297" t="s">
        <v>466</v>
      </c>
      <c r="D3297" t="s">
        <v>467</v>
      </c>
      <c r="E3297">
        <v>289000</v>
      </c>
      <c r="F3297">
        <v>-2</v>
      </c>
      <c r="G3297">
        <v>0</v>
      </c>
      <c r="H3297">
        <v>2</v>
      </c>
      <c r="J3297" t="s">
        <v>6237</v>
      </c>
      <c r="K3297" t="str">
        <f t="shared" si="282"/>
        <v>220059</v>
      </c>
      <c r="L3297" t="str">
        <f t="shared" si="283"/>
        <v>BỈM</v>
      </c>
    </row>
    <row r="3298" spans="1:12">
      <c r="A3298" t="s">
        <v>3622</v>
      </c>
      <c r="B3298" t="s">
        <v>4397</v>
      </c>
      <c r="C3298" t="s">
        <v>4389</v>
      </c>
      <c r="D3298" t="s">
        <v>4398</v>
      </c>
      <c r="E3298">
        <v>289000</v>
      </c>
      <c r="F3298">
        <v>48</v>
      </c>
      <c r="G3298">
        <v>40</v>
      </c>
      <c r="H3298">
        <v>-8</v>
      </c>
      <c r="J3298" t="s">
        <v>6516</v>
      </c>
      <c r="K3298" t="str">
        <f t="shared" si="282"/>
        <v>220060</v>
      </c>
      <c r="L3298" t="str">
        <f t="shared" si="283"/>
        <v>BỈM</v>
      </c>
    </row>
    <row r="3299" spans="1:12">
      <c r="A3299" t="s">
        <v>3622</v>
      </c>
      <c r="B3299" t="s">
        <v>4397</v>
      </c>
      <c r="C3299" t="s">
        <v>4389</v>
      </c>
      <c r="D3299" t="s">
        <v>4398</v>
      </c>
      <c r="E3299">
        <v>289000</v>
      </c>
      <c r="F3299">
        <v>37</v>
      </c>
      <c r="G3299">
        <v>35</v>
      </c>
      <c r="H3299">
        <v>-2</v>
      </c>
      <c r="J3299" t="s">
        <v>6516</v>
      </c>
      <c r="K3299" t="str">
        <f t="shared" si="282"/>
        <v>220060</v>
      </c>
      <c r="L3299" t="str">
        <f t="shared" si="283"/>
        <v>BỈM</v>
      </c>
    </row>
    <row r="3300" spans="1:12">
      <c r="A3300" t="s">
        <v>3622</v>
      </c>
      <c r="B3300" t="s">
        <v>4397</v>
      </c>
      <c r="C3300" t="s">
        <v>4389</v>
      </c>
      <c r="D3300" t="s">
        <v>4398</v>
      </c>
      <c r="E3300">
        <v>289000</v>
      </c>
      <c r="F3300">
        <v>35</v>
      </c>
      <c r="G3300">
        <v>32</v>
      </c>
      <c r="H3300">
        <v>-3</v>
      </c>
      <c r="J3300" t="s">
        <v>6516</v>
      </c>
      <c r="K3300" t="str">
        <f t="shared" si="282"/>
        <v>220060</v>
      </c>
      <c r="L3300" t="str">
        <f t="shared" si="283"/>
        <v>BỈM</v>
      </c>
    </row>
    <row r="3301" spans="1:12">
      <c r="A3301" t="s">
        <v>3622</v>
      </c>
      <c r="B3301" t="s">
        <v>4397</v>
      </c>
      <c r="C3301" t="s">
        <v>4389</v>
      </c>
      <c r="D3301" t="s">
        <v>4398</v>
      </c>
      <c r="E3301">
        <v>289000</v>
      </c>
      <c r="F3301">
        <v>2</v>
      </c>
      <c r="G3301">
        <v>0</v>
      </c>
      <c r="H3301">
        <v>-2</v>
      </c>
      <c r="J3301" t="s">
        <v>6516</v>
      </c>
      <c r="K3301" t="str">
        <f t="shared" si="282"/>
        <v>220060</v>
      </c>
      <c r="L3301" t="str">
        <f t="shared" si="283"/>
        <v>BỈM</v>
      </c>
    </row>
    <row r="3302" spans="1:12">
      <c r="A3302" t="s">
        <v>3622</v>
      </c>
      <c r="B3302" t="s">
        <v>4397</v>
      </c>
      <c r="C3302" t="s">
        <v>4389</v>
      </c>
      <c r="D3302" t="s">
        <v>4398</v>
      </c>
      <c r="E3302">
        <v>289000</v>
      </c>
      <c r="F3302">
        <v>1</v>
      </c>
      <c r="G3302">
        <v>0</v>
      </c>
      <c r="H3302">
        <v>-1</v>
      </c>
      <c r="J3302" t="s">
        <v>6516</v>
      </c>
      <c r="K3302" t="str">
        <f t="shared" ref="K3302:K3365" si="284">B3302</f>
        <v>220060</v>
      </c>
      <c r="L3302" t="str">
        <f t="shared" ref="L3302:L3365" si="285">A3302</f>
        <v>BỈM</v>
      </c>
    </row>
    <row r="3303" spans="1:12">
      <c r="A3303" t="s">
        <v>3498</v>
      </c>
      <c r="B3303" t="s">
        <v>474</v>
      </c>
      <c r="C3303" t="s">
        <v>475</v>
      </c>
      <c r="D3303" t="s">
        <v>476</v>
      </c>
      <c r="E3303">
        <v>350000</v>
      </c>
      <c r="F3303">
        <v>27</v>
      </c>
      <c r="G3303">
        <v>32</v>
      </c>
      <c r="I3303">
        <v>5</v>
      </c>
      <c r="J3303">
        <v>46079</v>
      </c>
      <c r="K3303" t="str">
        <f t="shared" si="284"/>
        <v>220072</v>
      </c>
      <c r="L3303" t="str">
        <f t="shared" si="285"/>
        <v>Bỉm</v>
      </c>
    </row>
    <row r="3304" spans="1:12">
      <c r="A3304" t="s">
        <v>3622</v>
      </c>
      <c r="B3304" t="s">
        <v>474</v>
      </c>
      <c r="C3304" t="s">
        <v>475</v>
      </c>
      <c r="D3304" t="s">
        <v>476</v>
      </c>
      <c r="E3304">
        <v>350000</v>
      </c>
      <c r="F3304">
        <v>35</v>
      </c>
      <c r="G3304">
        <v>33</v>
      </c>
      <c r="H3304">
        <v>-2</v>
      </c>
      <c r="J3304">
        <v>46079</v>
      </c>
      <c r="K3304" t="str">
        <f t="shared" si="284"/>
        <v>220072</v>
      </c>
      <c r="L3304" t="str">
        <f t="shared" si="285"/>
        <v>BỈM</v>
      </c>
    </row>
    <row r="3305" spans="1:12">
      <c r="A3305" t="s">
        <v>3498</v>
      </c>
      <c r="B3305" t="s">
        <v>3486</v>
      </c>
      <c r="C3305" t="s">
        <v>3487</v>
      </c>
      <c r="D3305" t="s">
        <v>3488</v>
      </c>
      <c r="E3305">
        <v>350000</v>
      </c>
      <c r="F3305">
        <v>15</v>
      </c>
      <c r="G3305">
        <v>13</v>
      </c>
      <c r="I3305">
        <v>-2</v>
      </c>
      <c r="J3305" t="s">
        <v>6160</v>
      </c>
      <c r="K3305" t="str">
        <f t="shared" si="284"/>
        <v>220074</v>
      </c>
      <c r="L3305" t="str">
        <f t="shared" si="285"/>
        <v>Bỉm</v>
      </c>
    </row>
    <row r="3306" spans="1:12">
      <c r="A3306" t="s">
        <v>3622</v>
      </c>
      <c r="B3306" t="s">
        <v>3486</v>
      </c>
      <c r="C3306" t="s">
        <v>3487</v>
      </c>
      <c r="D3306" t="s">
        <v>3488</v>
      </c>
      <c r="E3306">
        <v>350000</v>
      </c>
      <c r="F3306">
        <v>8</v>
      </c>
      <c r="G3306">
        <v>3</v>
      </c>
      <c r="H3306">
        <v>-5</v>
      </c>
      <c r="J3306" t="s">
        <v>6160</v>
      </c>
      <c r="K3306" t="str">
        <f t="shared" si="284"/>
        <v>220074</v>
      </c>
      <c r="L3306" t="str">
        <f t="shared" si="285"/>
        <v>BỈM</v>
      </c>
    </row>
    <row r="3307" spans="1:12">
      <c r="A3307" t="s">
        <v>3622</v>
      </c>
      <c r="B3307" t="s">
        <v>3486</v>
      </c>
      <c r="C3307" t="s">
        <v>3487</v>
      </c>
      <c r="D3307" t="s">
        <v>3488</v>
      </c>
      <c r="E3307">
        <v>350000</v>
      </c>
      <c r="G3307">
        <v>-3</v>
      </c>
      <c r="H3307">
        <v>-3</v>
      </c>
      <c r="J3307" t="s">
        <v>6160</v>
      </c>
      <c r="K3307" t="str">
        <f t="shared" si="284"/>
        <v>220074</v>
      </c>
      <c r="L3307" t="str">
        <f t="shared" si="285"/>
        <v>BỈM</v>
      </c>
    </row>
    <row r="3308" spans="1:12">
      <c r="A3308" t="s">
        <v>3622</v>
      </c>
      <c r="B3308" t="s">
        <v>3486</v>
      </c>
      <c r="C3308" t="s">
        <v>3487</v>
      </c>
      <c r="D3308" t="s">
        <v>3488</v>
      </c>
      <c r="E3308">
        <v>350000</v>
      </c>
      <c r="F3308">
        <v>-1</v>
      </c>
      <c r="G3308">
        <v>0</v>
      </c>
      <c r="H3308">
        <v>1</v>
      </c>
      <c r="J3308" t="s">
        <v>6160</v>
      </c>
      <c r="K3308" t="str">
        <f t="shared" si="284"/>
        <v>220074</v>
      </c>
      <c r="L3308" t="str">
        <f t="shared" si="285"/>
        <v>BỈM</v>
      </c>
    </row>
    <row r="3309" spans="1:12">
      <c r="A3309" t="s">
        <v>3622</v>
      </c>
      <c r="B3309" t="s">
        <v>3486</v>
      </c>
      <c r="C3309" t="s">
        <v>3487</v>
      </c>
      <c r="D3309" t="s">
        <v>3488</v>
      </c>
      <c r="E3309">
        <v>350000</v>
      </c>
      <c r="F3309">
        <v>6</v>
      </c>
      <c r="G3309">
        <v>5</v>
      </c>
      <c r="H3309">
        <v>-1</v>
      </c>
      <c r="J3309" t="s">
        <v>6160</v>
      </c>
      <c r="K3309" t="str">
        <f t="shared" si="284"/>
        <v>220074</v>
      </c>
      <c r="L3309" t="str">
        <f t="shared" si="285"/>
        <v>BỈM</v>
      </c>
    </row>
    <row r="3310" spans="1:12">
      <c r="A3310" t="s">
        <v>3498</v>
      </c>
      <c r="B3310" t="s">
        <v>477</v>
      </c>
      <c r="C3310" t="s">
        <v>478</v>
      </c>
      <c r="D3310" t="s">
        <v>479</v>
      </c>
      <c r="E3310">
        <v>350000</v>
      </c>
      <c r="F3310">
        <v>15</v>
      </c>
      <c r="G3310">
        <v>17</v>
      </c>
      <c r="I3310">
        <v>2</v>
      </c>
      <c r="J3310" t="s">
        <v>6277</v>
      </c>
      <c r="K3310" t="str">
        <f t="shared" si="284"/>
        <v>220075</v>
      </c>
      <c r="L3310" t="str">
        <f t="shared" si="285"/>
        <v>Bỉm</v>
      </c>
    </row>
    <row r="3311" spans="1:12">
      <c r="A3311" t="s">
        <v>3622</v>
      </c>
      <c r="B3311" t="s">
        <v>477</v>
      </c>
      <c r="C3311" t="s">
        <v>478</v>
      </c>
      <c r="D3311" t="s">
        <v>479</v>
      </c>
      <c r="E3311">
        <v>350000</v>
      </c>
      <c r="F3311">
        <v>4</v>
      </c>
      <c r="G3311">
        <v>2</v>
      </c>
      <c r="H3311">
        <v>-2</v>
      </c>
      <c r="J3311" t="s">
        <v>6277</v>
      </c>
      <c r="K3311" t="str">
        <f t="shared" si="284"/>
        <v>220075</v>
      </c>
      <c r="L3311" t="str">
        <f t="shared" si="285"/>
        <v>BỈM</v>
      </c>
    </row>
    <row r="3312" spans="1:12">
      <c r="A3312" t="s">
        <v>3622</v>
      </c>
      <c r="B3312" t="s">
        <v>477</v>
      </c>
      <c r="C3312" t="s">
        <v>478</v>
      </c>
      <c r="D3312" t="s">
        <v>479</v>
      </c>
      <c r="E3312">
        <v>350000</v>
      </c>
      <c r="F3312">
        <v>-2</v>
      </c>
      <c r="G3312">
        <v>0</v>
      </c>
      <c r="H3312">
        <v>2</v>
      </c>
      <c r="J3312" t="s">
        <v>6277</v>
      </c>
      <c r="K3312" t="str">
        <f t="shared" si="284"/>
        <v>220075</v>
      </c>
      <c r="L3312" t="str">
        <f t="shared" si="285"/>
        <v>BỈM</v>
      </c>
    </row>
    <row r="3313" spans="1:12">
      <c r="A3313" t="s">
        <v>3498</v>
      </c>
      <c r="B3313" t="s">
        <v>3495</v>
      </c>
      <c r="C3313" t="s">
        <v>3496</v>
      </c>
      <c r="D3313" t="s">
        <v>3497</v>
      </c>
      <c r="E3313">
        <v>350000</v>
      </c>
      <c r="F3313">
        <v>21</v>
      </c>
      <c r="G3313">
        <v>29</v>
      </c>
      <c r="I3313">
        <v>8</v>
      </c>
      <c r="J3313">
        <v>46076</v>
      </c>
      <c r="K3313" t="str">
        <f t="shared" si="284"/>
        <v>220076</v>
      </c>
      <c r="L3313" t="str">
        <f t="shared" si="285"/>
        <v>Bỉm</v>
      </c>
    </row>
    <row r="3314" spans="1:12">
      <c r="A3314" t="s">
        <v>3622</v>
      </c>
      <c r="B3314" t="s">
        <v>3495</v>
      </c>
      <c r="C3314" t="s">
        <v>3496</v>
      </c>
      <c r="D3314" t="s">
        <v>3497</v>
      </c>
      <c r="E3314">
        <v>350000</v>
      </c>
      <c r="F3314">
        <v>12</v>
      </c>
      <c r="G3314">
        <v>10</v>
      </c>
      <c r="H3314">
        <v>-2</v>
      </c>
      <c r="J3314">
        <v>46076</v>
      </c>
      <c r="K3314" t="str">
        <f t="shared" si="284"/>
        <v>220076</v>
      </c>
      <c r="L3314" t="str">
        <f t="shared" si="285"/>
        <v>BỈM</v>
      </c>
    </row>
    <row r="3315" spans="1:12">
      <c r="A3315" t="s">
        <v>3498</v>
      </c>
      <c r="B3315" t="s">
        <v>3489</v>
      </c>
      <c r="C3315" t="s">
        <v>3490</v>
      </c>
      <c r="D3315" t="s">
        <v>3491</v>
      </c>
      <c r="E3315">
        <v>350000</v>
      </c>
      <c r="F3315">
        <v>36</v>
      </c>
      <c r="G3315">
        <v>25</v>
      </c>
      <c r="I3315">
        <v>-11</v>
      </c>
      <c r="J3315" t="s">
        <v>6104</v>
      </c>
      <c r="K3315" t="str">
        <f t="shared" si="284"/>
        <v>220077</v>
      </c>
      <c r="L3315" t="str">
        <f t="shared" si="285"/>
        <v>Bỉm</v>
      </c>
    </row>
    <row r="3316" spans="1:12">
      <c r="A3316" t="s">
        <v>3622</v>
      </c>
      <c r="B3316" t="s">
        <v>3489</v>
      </c>
      <c r="C3316" t="s">
        <v>3490</v>
      </c>
      <c r="D3316" t="s">
        <v>3491</v>
      </c>
      <c r="E3316">
        <v>350000</v>
      </c>
      <c r="F3316">
        <v>79</v>
      </c>
      <c r="G3316">
        <v>78</v>
      </c>
      <c r="H3316">
        <v>-1</v>
      </c>
      <c r="J3316" t="s">
        <v>6104</v>
      </c>
      <c r="K3316" t="str">
        <f t="shared" si="284"/>
        <v>220077</v>
      </c>
      <c r="L3316" t="str">
        <f t="shared" si="285"/>
        <v>BỈM</v>
      </c>
    </row>
    <row r="3317" spans="1:12">
      <c r="A3317" t="s">
        <v>3622</v>
      </c>
      <c r="B3317" t="s">
        <v>3489</v>
      </c>
      <c r="C3317" t="s">
        <v>3490</v>
      </c>
      <c r="D3317" t="s">
        <v>3491</v>
      </c>
      <c r="E3317">
        <v>350000</v>
      </c>
      <c r="F3317">
        <v>75</v>
      </c>
      <c r="G3317">
        <v>74</v>
      </c>
      <c r="H3317">
        <v>-1</v>
      </c>
      <c r="J3317" t="s">
        <v>6104</v>
      </c>
      <c r="K3317" t="str">
        <f t="shared" si="284"/>
        <v>220077</v>
      </c>
      <c r="L3317" t="str">
        <f t="shared" si="285"/>
        <v>BỈM</v>
      </c>
    </row>
    <row r="3318" spans="1:12">
      <c r="A3318" t="s">
        <v>3622</v>
      </c>
      <c r="B3318" t="s">
        <v>3489</v>
      </c>
      <c r="C3318" t="s">
        <v>3490</v>
      </c>
      <c r="D3318" t="s">
        <v>3491</v>
      </c>
      <c r="E3318">
        <v>350000</v>
      </c>
      <c r="F3318">
        <v>-4</v>
      </c>
      <c r="G3318">
        <v>0</v>
      </c>
      <c r="H3318">
        <v>4</v>
      </c>
      <c r="J3318" t="s">
        <v>6104</v>
      </c>
      <c r="K3318" t="str">
        <f t="shared" si="284"/>
        <v>220077</v>
      </c>
      <c r="L3318" t="str">
        <f t="shared" si="285"/>
        <v>BỈM</v>
      </c>
    </row>
    <row r="3319" spans="1:12">
      <c r="A3319" t="s">
        <v>3622</v>
      </c>
      <c r="B3319" t="s">
        <v>3489</v>
      </c>
      <c r="C3319" t="s">
        <v>3490</v>
      </c>
      <c r="D3319" t="s">
        <v>3491</v>
      </c>
      <c r="E3319">
        <v>350000</v>
      </c>
      <c r="F3319">
        <v>-3</v>
      </c>
      <c r="G3319">
        <v>0</v>
      </c>
      <c r="H3319">
        <v>3</v>
      </c>
      <c r="J3319" t="s">
        <v>6104</v>
      </c>
      <c r="K3319" t="str">
        <f t="shared" si="284"/>
        <v>220077</v>
      </c>
      <c r="L3319" t="str">
        <f t="shared" si="285"/>
        <v>BỈM</v>
      </c>
    </row>
    <row r="3320" spans="1:12">
      <c r="A3320" t="s">
        <v>3622</v>
      </c>
      <c r="B3320" t="s">
        <v>3489</v>
      </c>
      <c r="C3320" t="s">
        <v>3490</v>
      </c>
      <c r="D3320" t="s">
        <v>3491</v>
      </c>
      <c r="E3320">
        <v>350000</v>
      </c>
      <c r="F3320">
        <v>-2</v>
      </c>
      <c r="G3320">
        <v>0</v>
      </c>
      <c r="H3320">
        <v>2</v>
      </c>
      <c r="J3320" t="s">
        <v>6104</v>
      </c>
      <c r="K3320" t="str">
        <f t="shared" si="284"/>
        <v>220077</v>
      </c>
      <c r="L3320" t="str">
        <f t="shared" si="285"/>
        <v>BỈM</v>
      </c>
    </row>
    <row r="3321" spans="1:12">
      <c r="A3321" t="s">
        <v>3622</v>
      </c>
      <c r="B3321" t="s">
        <v>3489</v>
      </c>
      <c r="C3321" t="s">
        <v>3490</v>
      </c>
      <c r="D3321" t="s">
        <v>3491</v>
      </c>
      <c r="E3321">
        <v>350000</v>
      </c>
      <c r="F3321">
        <v>-7</v>
      </c>
      <c r="G3321">
        <v>0</v>
      </c>
      <c r="H3321">
        <v>7</v>
      </c>
      <c r="J3321" t="s">
        <v>6104</v>
      </c>
      <c r="K3321" t="str">
        <f t="shared" si="284"/>
        <v>220077</v>
      </c>
      <c r="L3321" t="str">
        <f t="shared" si="285"/>
        <v>BỈM</v>
      </c>
    </row>
    <row r="3322" spans="1:12">
      <c r="A3322" t="s">
        <v>3622</v>
      </c>
      <c r="B3322" t="s">
        <v>3489</v>
      </c>
      <c r="C3322" t="s">
        <v>3490</v>
      </c>
      <c r="D3322" t="s">
        <v>3491</v>
      </c>
      <c r="E3322">
        <v>350000</v>
      </c>
      <c r="F3322">
        <v>30</v>
      </c>
      <c r="G3322">
        <v>28</v>
      </c>
      <c r="H3322">
        <v>-2</v>
      </c>
      <c r="J3322" t="s">
        <v>6104</v>
      </c>
      <c r="K3322" t="str">
        <f t="shared" si="284"/>
        <v>220077</v>
      </c>
      <c r="L3322" t="str">
        <f t="shared" si="285"/>
        <v>BỈM</v>
      </c>
    </row>
    <row r="3323" spans="1:12">
      <c r="A3323" t="s">
        <v>32</v>
      </c>
      <c r="B3323" t="s">
        <v>5668</v>
      </c>
      <c r="C3323" t="s">
        <v>5663</v>
      </c>
      <c r="D3323" t="s">
        <v>5669</v>
      </c>
      <c r="E3323">
        <v>260000</v>
      </c>
      <c r="F3323">
        <v>1</v>
      </c>
      <c r="G3323">
        <v>0</v>
      </c>
      <c r="H3323">
        <v>-1</v>
      </c>
      <c r="J3323" t="s">
        <v>6721</v>
      </c>
      <c r="K3323" t="str">
        <f t="shared" si="284"/>
        <v>230110</v>
      </c>
      <c r="L3323" t="str">
        <f t="shared" si="285"/>
        <v>CHĂM SÓC SẮC ĐẸP</v>
      </c>
    </row>
    <row r="3324" spans="1:12">
      <c r="A3324" t="s">
        <v>32</v>
      </c>
      <c r="B3324" t="s">
        <v>5668</v>
      </c>
      <c r="C3324" t="s">
        <v>5663</v>
      </c>
      <c r="D3324" t="s">
        <v>5669</v>
      </c>
      <c r="E3324">
        <v>260000</v>
      </c>
      <c r="F3324">
        <v>-1</v>
      </c>
      <c r="G3324">
        <v>0</v>
      </c>
      <c r="H3324">
        <v>1</v>
      </c>
      <c r="J3324" t="s">
        <v>6721</v>
      </c>
      <c r="K3324" t="str">
        <f t="shared" si="284"/>
        <v>230110</v>
      </c>
      <c r="L3324" t="str">
        <f t="shared" si="285"/>
        <v>CHĂM SÓC SẮC ĐẸP</v>
      </c>
    </row>
    <row r="3325" spans="1:12">
      <c r="A3325" t="s">
        <v>69</v>
      </c>
      <c r="B3325" t="s">
        <v>2216</v>
      </c>
      <c r="C3325" t="s">
        <v>2217</v>
      </c>
      <c r="D3325" t="s">
        <v>2218</v>
      </c>
      <c r="E3325">
        <v>315000</v>
      </c>
      <c r="F3325">
        <v>12</v>
      </c>
      <c r="G3325">
        <v>11</v>
      </c>
      <c r="I3325">
        <v>-1</v>
      </c>
      <c r="J3325">
        <v>46101</v>
      </c>
      <c r="K3325" t="str">
        <f t="shared" si="284"/>
        <v>230261</v>
      </c>
      <c r="L3325" t="str">
        <f t="shared" si="285"/>
        <v>CHĂM SÓC SỨC KHỎE</v>
      </c>
    </row>
    <row r="3326" spans="1:12">
      <c r="A3326" t="s">
        <v>69</v>
      </c>
      <c r="B3326" t="s">
        <v>2216</v>
      </c>
      <c r="C3326" t="s">
        <v>2217</v>
      </c>
      <c r="D3326" t="s">
        <v>2218</v>
      </c>
      <c r="E3326">
        <v>280000</v>
      </c>
      <c r="F3326">
        <v>-1</v>
      </c>
      <c r="G3326">
        <v>0</v>
      </c>
      <c r="H3326">
        <v>1</v>
      </c>
      <c r="J3326">
        <v>46101</v>
      </c>
      <c r="K3326" t="str">
        <f t="shared" si="284"/>
        <v>230261</v>
      </c>
      <c r="L3326" t="str">
        <f t="shared" si="285"/>
        <v>CHĂM SÓC SỨC KHỎE</v>
      </c>
    </row>
    <row r="3327" spans="1:12">
      <c r="A3327" t="s">
        <v>32</v>
      </c>
      <c r="B3327" t="s">
        <v>5692</v>
      </c>
      <c r="C3327" t="s">
        <v>5688</v>
      </c>
      <c r="D3327" t="s">
        <v>5693</v>
      </c>
      <c r="E3327">
        <v>610000</v>
      </c>
      <c r="F3327">
        <v>2</v>
      </c>
      <c r="G3327">
        <v>0</v>
      </c>
      <c r="H3327">
        <v>-2</v>
      </c>
      <c r="J3327" t="s">
        <v>6724</v>
      </c>
      <c r="K3327" t="str">
        <f t="shared" si="284"/>
        <v>230283</v>
      </c>
      <c r="L3327" t="str">
        <f t="shared" si="285"/>
        <v>CHĂM SÓC SẮC ĐẸP</v>
      </c>
    </row>
    <row r="3328" spans="1:12">
      <c r="A3328" t="s">
        <v>32</v>
      </c>
      <c r="B3328" t="s">
        <v>5692</v>
      </c>
      <c r="C3328" t="s">
        <v>5688</v>
      </c>
      <c r="D3328" t="s">
        <v>5693</v>
      </c>
      <c r="E3328">
        <v>610000</v>
      </c>
      <c r="F3328">
        <v>-1</v>
      </c>
      <c r="G3328">
        <v>0</v>
      </c>
      <c r="H3328">
        <v>1</v>
      </c>
      <c r="J3328" t="s">
        <v>6724</v>
      </c>
      <c r="K3328" t="str">
        <f t="shared" si="284"/>
        <v>230283</v>
      </c>
      <c r="L3328" t="str">
        <f t="shared" si="285"/>
        <v>CHĂM SÓC SẮC ĐẸP</v>
      </c>
    </row>
    <row r="3329" spans="1:12">
      <c r="A3329" t="s">
        <v>32</v>
      </c>
      <c r="B3329" t="s">
        <v>5692</v>
      </c>
      <c r="C3329" t="s">
        <v>5688</v>
      </c>
      <c r="D3329" t="s">
        <v>5693</v>
      </c>
      <c r="E3329">
        <v>610000</v>
      </c>
      <c r="F3329">
        <v>-1</v>
      </c>
      <c r="G3329">
        <v>0</v>
      </c>
      <c r="H3329">
        <v>1</v>
      </c>
      <c r="J3329" t="s">
        <v>6724</v>
      </c>
      <c r="K3329" t="str">
        <f t="shared" si="284"/>
        <v>230283</v>
      </c>
      <c r="L3329" t="str">
        <f t="shared" si="285"/>
        <v>CHĂM SÓC SẮC ĐẸP</v>
      </c>
    </row>
    <row r="3330" spans="1:12">
      <c r="A3330" t="s">
        <v>69</v>
      </c>
      <c r="B3330" t="s">
        <v>828</v>
      </c>
      <c r="C3330" t="s">
        <v>829</v>
      </c>
      <c r="D3330" t="s">
        <v>830</v>
      </c>
      <c r="E3330">
        <v>575000</v>
      </c>
      <c r="F3330">
        <v>1</v>
      </c>
      <c r="G3330">
        <v>0</v>
      </c>
      <c r="H3330">
        <v>-1</v>
      </c>
      <c r="J3330" t="s">
        <v>6595</v>
      </c>
      <c r="K3330" t="str">
        <f t="shared" si="284"/>
        <v>230334</v>
      </c>
      <c r="L3330" t="str">
        <f t="shared" si="285"/>
        <v>CHĂM SÓC SỨC KHỎE</v>
      </c>
    </row>
    <row r="3331" spans="1:12">
      <c r="A3331" t="s">
        <v>69</v>
      </c>
      <c r="B3331" t="s">
        <v>828</v>
      </c>
      <c r="C3331" t="s">
        <v>829</v>
      </c>
      <c r="D3331" t="s">
        <v>830</v>
      </c>
      <c r="E3331">
        <v>575000</v>
      </c>
      <c r="F3331">
        <v>1</v>
      </c>
      <c r="G3331">
        <v>0</v>
      </c>
      <c r="H3331">
        <v>-1</v>
      </c>
      <c r="J3331" t="s">
        <v>6595</v>
      </c>
      <c r="K3331" t="str">
        <f t="shared" si="284"/>
        <v>230334</v>
      </c>
      <c r="L3331" t="str">
        <f t="shared" si="285"/>
        <v>CHĂM SÓC SỨC KHỎE</v>
      </c>
    </row>
    <row r="3332" spans="1:12">
      <c r="A3332" t="s">
        <v>69</v>
      </c>
      <c r="B3332" t="s">
        <v>5111</v>
      </c>
      <c r="C3332" t="s">
        <v>5105</v>
      </c>
      <c r="D3332" t="s">
        <v>5112</v>
      </c>
      <c r="E3332">
        <v>295000</v>
      </c>
      <c r="F3332">
        <v>5</v>
      </c>
      <c r="G3332">
        <v>4</v>
      </c>
      <c r="H3332">
        <v>-1</v>
      </c>
      <c r="J3332" t="s">
        <v>6643</v>
      </c>
      <c r="K3332" t="str">
        <f t="shared" si="284"/>
        <v>230361</v>
      </c>
      <c r="L3332" t="str">
        <f t="shared" si="285"/>
        <v>CHĂM SÓC SỨC KHỎE</v>
      </c>
    </row>
    <row r="3333" spans="1:12">
      <c r="A3333" t="s">
        <v>69</v>
      </c>
      <c r="B3333" t="s">
        <v>5111</v>
      </c>
      <c r="C3333" t="s">
        <v>5105</v>
      </c>
      <c r="D3333" t="s">
        <v>5112</v>
      </c>
      <c r="E3333">
        <v>295000</v>
      </c>
      <c r="F3333">
        <v>-2</v>
      </c>
      <c r="G3333">
        <v>0</v>
      </c>
      <c r="H3333">
        <v>2</v>
      </c>
      <c r="J3333" t="s">
        <v>6643</v>
      </c>
      <c r="K3333" t="str">
        <f t="shared" si="284"/>
        <v>230361</v>
      </c>
      <c r="L3333" t="str">
        <f t="shared" si="285"/>
        <v>CHĂM SÓC SỨC KHỎE</v>
      </c>
    </row>
    <row r="3334" spans="1:12">
      <c r="A3334" t="s">
        <v>69</v>
      </c>
      <c r="B3334" t="s">
        <v>917</v>
      </c>
      <c r="C3334" t="s">
        <v>918</v>
      </c>
      <c r="D3334" t="s">
        <v>919</v>
      </c>
      <c r="E3334">
        <v>750000</v>
      </c>
      <c r="F3334">
        <v>0</v>
      </c>
      <c r="G3334">
        <v>2</v>
      </c>
      <c r="I3334">
        <v>2</v>
      </c>
      <c r="J3334" t="s">
        <v>6239</v>
      </c>
      <c r="K3334" t="str">
        <f t="shared" si="284"/>
        <v>230374</v>
      </c>
      <c r="L3334" t="str">
        <f t="shared" si="285"/>
        <v>CHĂM SÓC SỨC KHỎE</v>
      </c>
    </row>
    <row r="3335" spans="1:12">
      <c r="A3335" t="s">
        <v>69</v>
      </c>
      <c r="B3335" t="s">
        <v>917</v>
      </c>
      <c r="C3335" t="s">
        <v>918</v>
      </c>
      <c r="D3335" t="s">
        <v>919</v>
      </c>
      <c r="E3335">
        <v>750000</v>
      </c>
      <c r="F3335">
        <v>-1</v>
      </c>
      <c r="G3335">
        <v>0</v>
      </c>
      <c r="H3335">
        <v>1</v>
      </c>
      <c r="J3335" t="s">
        <v>6239</v>
      </c>
      <c r="K3335" t="str">
        <f t="shared" si="284"/>
        <v>230374</v>
      </c>
      <c r="L3335" t="str">
        <f t="shared" si="285"/>
        <v>CHĂM SÓC SỨC KHỎE</v>
      </c>
    </row>
    <row r="3336" spans="1:12">
      <c r="A3336" t="s">
        <v>69</v>
      </c>
      <c r="B3336" t="s">
        <v>917</v>
      </c>
      <c r="C3336" t="s">
        <v>918</v>
      </c>
      <c r="D3336" t="s">
        <v>919</v>
      </c>
      <c r="E3336">
        <v>750000</v>
      </c>
      <c r="F3336">
        <v>-2</v>
      </c>
      <c r="G3336">
        <v>0</v>
      </c>
      <c r="H3336">
        <v>2</v>
      </c>
      <c r="J3336" t="s">
        <v>6239</v>
      </c>
      <c r="K3336" t="str">
        <f t="shared" si="284"/>
        <v>230374</v>
      </c>
      <c r="L3336" t="str">
        <f t="shared" si="285"/>
        <v>CHĂM SÓC SỨC KHỎE</v>
      </c>
    </row>
    <row r="3337" spans="1:12">
      <c r="A3337" t="s">
        <v>69</v>
      </c>
      <c r="B3337" t="s">
        <v>5113</v>
      </c>
      <c r="C3337" t="s">
        <v>5106</v>
      </c>
      <c r="D3337" t="s">
        <v>5114</v>
      </c>
      <c r="E3337">
        <v>750000</v>
      </c>
      <c r="F3337">
        <v>6</v>
      </c>
      <c r="G3337">
        <v>4</v>
      </c>
      <c r="H3337">
        <v>-2</v>
      </c>
      <c r="J3337" t="s">
        <v>6644</v>
      </c>
      <c r="K3337" t="str">
        <f t="shared" si="284"/>
        <v>230375</v>
      </c>
      <c r="L3337" t="str">
        <f t="shared" si="285"/>
        <v>CHĂM SÓC SỨC KHỎE</v>
      </c>
    </row>
    <row r="3338" spans="1:12">
      <c r="A3338" t="s">
        <v>69</v>
      </c>
      <c r="B3338" t="s">
        <v>5113</v>
      </c>
      <c r="C3338" t="s">
        <v>5106</v>
      </c>
      <c r="D3338" t="s">
        <v>5114</v>
      </c>
      <c r="E3338">
        <v>750000</v>
      </c>
      <c r="F3338">
        <v>7</v>
      </c>
      <c r="G3338">
        <v>6</v>
      </c>
      <c r="H3338">
        <v>-1</v>
      </c>
      <c r="J3338" t="s">
        <v>6644</v>
      </c>
      <c r="K3338" t="str">
        <f t="shared" si="284"/>
        <v>230375</v>
      </c>
      <c r="L3338" t="str">
        <f t="shared" si="285"/>
        <v>CHĂM SÓC SỨC KHỎE</v>
      </c>
    </row>
    <row r="3339" spans="1:12">
      <c r="A3339" t="s">
        <v>69</v>
      </c>
      <c r="B3339" t="s">
        <v>5113</v>
      </c>
      <c r="C3339" t="s">
        <v>5106</v>
      </c>
      <c r="D3339" t="s">
        <v>5114</v>
      </c>
      <c r="E3339">
        <v>750000</v>
      </c>
      <c r="F3339">
        <v>1</v>
      </c>
      <c r="G3339">
        <v>0</v>
      </c>
      <c r="H3339">
        <v>-1</v>
      </c>
      <c r="J3339" t="s">
        <v>6644</v>
      </c>
      <c r="K3339" t="str">
        <f t="shared" si="284"/>
        <v>230375</v>
      </c>
      <c r="L3339" t="str">
        <f t="shared" si="285"/>
        <v>CHĂM SÓC SỨC KHỎE</v>
      </c>
    </row>
    <row r="3340" spans="1:12">
      <c r="A3340" t="s">
        <v>69</v>
      </c>
      <c r="B3340" t="s">
        <v>5113</v>
      </c>
      <c r="C3340" t="s">
        <v>5106</v>
      </c>
      <c r="D3340" t="s">
        <v>5114</v>
      </c>
      <c r="E3340">
        <v>750000</v>
      </c>
      <c r="F3340">
        <v>-1</v>
      </c>
      <c r="G3340">
        <v>0</v>
      </c>
      <c r="H3340">
        <v>1</v>
      </c>
      <c r="J3340" t="s">
        <v>6644</v>
      </c>
      <c r="K3340" t="str">
        <f t="shared" si="284"/>
        <v>230375</v>
      </c>
      <c r="L3340" t="str">
        <f t="shared" si="285"/>
        <v>CHĂM SÓC SỨC KHỎE</v>
      </c>
    </row>
    <row r="3341" spans="1:12">
      <c r="A3341" t="s">
        <v>69</v>
      </c>
      <c r="B3341" t="s">
        <v>5113</v>
      </c>
      <c r="C3341" t="s">
        <v>5106</v>
      </c>
      <c r="D3341" t="s">
        <v>5114</v>
      </c>
      <c r="E3341">
        <v>750000</v>
      </c>
      <c r="F3341">
        <v>-1</v>
      </c>
      <c r="G3341">
        <v>0</v>
      </c>
      <c r="H3341">
        <v>1</v>
      </c>
      <c r="J3341" t="s">
        <v>6644</v>
      </c>
      <c r="K3341" t="str">
        <f t="shared" si="284"/>
        <v>230375</v>
      </c>
      <c r="L3341" t="str">
        <f t="shared" si="285"/>
        <v>CHĂM SÓC SỨC KHỎE</v>
      </c>
    </row>
    <row r="3342" spans="1:12">
      <c r="A3342" t="s">
        <v>32</v>
      </c>
      <c r="B3342" t="s">
        <v>1094</v>
      </c>
      <c r="C3342" t="s">
        <v>1095</v>
      </c>
      <c r="D3342" t="s">
        <v>1096</v>
      </c>
      <c r="E3342">
        <v>550000</v>
      </c>
      <c r="F3342">
        <v>0</v>
      </c>
      <c r="G3342">
        <v>1</v>
      </c>
      <c r="I3342">
        <v>1</v>
      </c>
      <c r="J3342">
        <v>46113</v>
      </c>
      <c r="K3342" t="str">
        <f t="shared" si="284"/>
        <v>230430</v>
      </c>
      <c r="L3342" t="str">
        <f t="shared" si="285"/>
        <v>CHĂM SÓC SẮC ĐẸP</v>
      </c>
    </row>
    <row r="3343" spans="1:12">
      <c r="A3343" t="s">
        <v>32</v>
      </c>
      <c r="B3343" t="s">
        <v>1094</v>
      </c>
      <c r="C3343" t="s">
        <v>1095</v>
      </c>
      <c r="D3343" t="s">
        <v>1096</v>
      </c>
      <c r="E3343">
        <v>550000</v>
      </c>
      <c r="F3343">
        <v>1</v>
      </c>
      <c r="G3343">
        <v>0</v>
      </c>
      <c r="H3343">
        <v>-1</v>
      </c>
      <c r="J3343">
        <v>46113</v>
      </c>
      <c r="K3343" t="str">
        <f t="shared" si="284"/>
        <v>230430</v>
      </c>
      <c r="L3343" t="str">
        <f t="shared" si="285"/>
        <v>CHĂM SÓC SẮC ĐẸP</v>
      </c>
    </row>
    <row r="3344" spans="1:12">
      <c r="A3344" t="s">
        <v>33</v>
      </c>
      <c r="B3344" t="s">
        <v>3909</v>
      </c>
      <c r="C3344" t="s">
        <v>3910</v>
      </c>
      <c r="D3344" t="s">
        <v>3911</v>
      </c>
      <c r="E3344">
        <v>1550000</v>
      </c>
      <c r="F3344">
        <v>-1</v>
      </c>
      <c r="G3344">
        <v>0</v>
      </c>
      <c r="H3344">
        <v>1</v>
      </c>
      <c r="J3344" t="s">
        <v>6420</v>
      </c>
      <c r="K3344" t="str">
        <f t="shared" si="284"/>
        <v>230452</v>
      </c>
      <c r="L3344" t="str">
        <f t="shared" si="285"/>
        <v>NHÀ CỬA ĐỜI SỐNG</v>
      </c>
    </row>
    <row r="3345" spans="1:12">
      <c r="A3345" t="s">
        <v>33</v>
      </c>
      <c r="B3345" t="s">
        <v>3909</v>
      </c>
      <c r="C3345" t="s">
        <v>3910</v>
      </c>
      <c r="D3345" t="s">
        <v>4059</v>
      </c>
      <c r="E3345">
        <v>1590000</v>
      </c>
      <c r="F3345">
        <v>1</v>
      </c>
      <c r="G3345">
        <v>0</v>
      </c>
      <c r="H3345">
        <v>-1</v>
      </c>
      <c r="J3345" t="s">
        <v>6420</v>
      </c>
      <c r="K3345" t="str">
        <f t="shared" si="284"/>
        <v>230452</v>
      </c>
      <c r="L3345" t="str">
        <f t="shared" si="285"/>
        <v>NHÀ CỬA ĐỜI SỐNG</v>
      </c>
    </row>
    <row r="3346" spans="1:12">
      <c r="A3346" t="s">
        <v>33</v>
      </c>
      <c r="B3346" t="s">
        <v>3909</v>
      </c>
      <c r="C3346" t="s">
        <v>3910</v>
      </c>
      <c r="D3346" t="s">
        <v>3911</v>
      </c>
      <c r="E3346">
        <v>1590000</v>
      </c>
      <c r="F3346">
        <v>-1</v>
      </c>
      <c r="G3346">
        <v>0</v>
      </c>
      <c r="H3346">
        <v>1</v>
      </c>
      <c r="J3346" t="s">
        <v>6420</v>
      </c>
      <c r="K3346" t="str">
        <f t="shared" si="284"/>
        <v>230452</v>
      </c>
      <c r="L3346" t="str">
        <f t="shared" si="285"/>
        <v>NHÀ CỬA ĐỜI SỐNG</v>
      </c>
    </row>
    <row r="3347" spans="1:12">
      <c r="A3347" t="s">
        <v>33</v>
      </c>
      <c r="B3347" t="s">
        <v>3909</v>
      </c>
      <c r="C3347" t="s">
        <v>3910</v>
      </c>
      <c r="D3347" t="s">
        <v>3911</v>
      </c>
      <c r="E3347">
        <v>1590000</v>
      </c>
      <c r="F3347">
        <v>-1</v>
      </c>
      <c r="G3347">
        <v>0</v>
      </c>
      <c r="H3347">
        <v>1</v>
      </c>
      <c r="J3347" t="s">
        <v>6420</v>
      </c>
      <c r="K3347" t="str">
        <f t="shared" si="284"/>
        <v>230452</v>
      </c>
      <c r="L3347" t="str">
        <f t="shared" si="285"/>
        <v>NHÀ CỬA ĐỜI SỐNG</v>
      </c>
    </row>
    <row r="3348" spans="1:12">
      <c r="A3348" t="s">
        <v>32</v>
      </c>
      <c r="B3348" t="s">
        <v>4743</v>
      </c>
      <c r="C3348" t="s">
        <v>4738</v>
      </c>
      <c r="D3348" t="s">
        <v>4744</v>
      </c>
      <c r="E3348">
        <v>240000</v>
      </c>
      <c r="F3348">
        <v>1</v>
      </c>
      <c r="G3348">
        <v>0</v>
      </c>
      <c r="H3348">
        <v>-1</v>
      </c>
      <c r="J3348" t="s">
        <v>6571</v>
      </c>
      <c r="K3348" t="str">
        <f t="shared" si="284"/>
        <v>230468</v>
      </c>
      <c r="L3348" t="str">
        <f t="shared" si="285"/>
        <v>CHĂM SÓC SẮC ĐẸP</v>
      </c>
    </row>
    <row r="3349" spans="1:12">
      <c r="A3349" t="s">
        <v>32</v>
      </c>
      <c r="B3349" t="s">
        <v>4743</v>
      </c>
      <c r="C3349" t="s">
        <v>4738</v>
      </c>
      <c r="D3349" t="s">
        <v>4744</v>
      </c>
      <c r="E3349">
        <v>240000</v>
      </c>
      <c r="F3349">
        <v>-1</v>
      </c>
      <c r="G3349">
        <v>0</v>
      </c>
      <c r="H3349">
        <v>1</v>
      </c>
      <c r="J3349" t="s">
        <v>6571</v>
      </c>
      <c r="K3349" t="str">
        <f t="shared" si="284"/>
        <v>230468</v>
      </c>
      <c r="L3349" t="str">
        <f t="shared" si="285"/>
        <v>CHĂM SÓC SẮC ĐẸP</v>
      </c>
    </row>
    <row r="3350" spans="1:12">
      <c r="A3350" t="s">
        <v>32</v>
      </c>
      <c r="B3350" t="s">
        <v>4743</v>
      </c>
      <c r="C3350" t="s">
        <v>4738</v>
      </c>
      <c r="D3350" t="s">
        <v>4744</v>
      </c>
      <c r="E3350">
        <v>240000</v>
      </c>
      <c r="F3350">
        <v>-1</v>
      </c>
      <c r="G3350">
        <v>0</v>
      </c>
      <c r="H3350">
        <v>1</v>
      </c>
      <c r="J3350" t="s">
        <v>6571</v>
      </c>
      <c r="K3350" t="str">
        <f t="shared" si="284"/>
        <v>230468</v>
      </c>
      <c r="L3350" t="str">
        <f t="shared" si="285"/>
        <v>CHĂM SÓC SẮC ĐẸP</v>
      </c>
    </row>
    <row r="3351" spans="1:12">
      <c r="A3351" t="s">
        <v>32</v>
      </c>
      <c r="B3351" t="s">
        <v>4743</v>
      </c>
      <c r="C3351" t="s">
        <v>4738</v>
      </c>
      <c r="D3351" t="s">
        <v>4744</v>
      </c>
      <c r="E3351">
        <v>240000</v>
      </c>
      <c r="F3351">
        <v>-1</v>
      </c>
      <c r="G3351">
        <v>0</v>
      </c>
      <c r="H3351">
        <v>1</v>
      </c>
      <c r="J3351" t="s">
        <v>6571</v>
      </c>
      <c r="K3351" t="str">
        <f t="shared" si="284"/>
        <v>230468</v>
      </c>
      <c r="L3351" t="str">
        <f t="shared" si="285"/>
        <v>CHĂM SÓC SẮC ĐẸP</v>
      </c>
    </row>
    <row r="3352" spans="1:12">
      <c r="A3352" t="s">
        <v>32</v>
      </c>
      <c r="B3352" t="s">
        <v>4743</v>
      </c>
      <c r="C3352" t="s">
        <v>4738</v>
      </c>
      <c r="D3352" t="s">
        <v>4744</v>
      </c>
      <c r="E3352">
        <v>240000</v>
      </c>
      <c r="F3352">
        <v>-1</v>
      </c>
      <c r="G3352">
        <v>0</v>
      </c>
      <c r="H3352">
        <v>1</v>
      </c>
      <c r="J3352" t="s">
        <v>6571</v>
      </c>
      <c r="K3352" t="str">
        <f t="shared" si="284"/>
        <v>230468</v>
      </c>
      <c r="L3352" t="str">
        <f t="shared" si="285"/>
        <v>CHĂM SÓC SẮC ĐẸP</v>
      </c>
    </row>
    <row r="3353" spans="1:12">
      <c r="A3353" t="s">
        <v>32</v>
      </c>
      <c r="B3353" t="s">
        <v>4818</v>
      </c>
      <c r="C3353" t="s">
        <v>4815</v>
      </c>
      <c r="D3353" t="s">
        <v>4819</v>
      </c>
      <c r="E3353">
        <v>240000</v>
      </c>
      <c r="F3353">
        <v>2</v>
      </c>
      <c r="G3353">
        <v>0</v>
      </c>
      <c r="H3353">
        <v>-2</v>
      </c>
      <c r="J3353" t="s">
        <v>6584</v>
      </c>
      <c r="K3353" t="str">
        <f t="shared" si="284"/>
        <v>230469</v>
      </c>
      <c r="L3353" t="str">
        <f t="shared" si="285"/>
        <v>CHĂM SÓC SẮC ĐẸP</v>
      </c>
    </row>
    <row r="3354" spans="1:12">
      <c r="A3354" t="s">
        <v>32</v>
      </c>
      <c r="B3354" t="s">
        <v>4818</v>
      </c>
      <c r="C3354" t="s">
        <v>4815</v>
      </c>
      <c r="D3354" t="s">
        <v>4819</v>
      </c>
      <c r="E3354">
        <v>240000</v>
      </c>
      <c r="F3354">
        <v>-2</v>
      </c>
      <c r="G3354">
        <v>0</v>
      </c>
      <c r="H3354">
        <v>2</v>
      </c>
      <c r="J3354" t="s">
        <v>6584</v>
      </c>
      <c r="K3354" t="str">
        <f t="shared" si="284"/>
        <v>230469</v>
      </c>
      <c r="L3354" t="str">
        <f t="shared" si="285"/>
        <v>CHĂM SÓC SẮC ĐẸP</v>
      </c>
    </row>
    <row r="3355" spans="1:12">
      <c r="A3355" t="s">
        <v>32</v>
      </c>
      <c r="B3355" t="s">
        <v>4818</v>
      </c>
      <c r="C3355" t="s">
        <v>4815</v>
      </c>
      <c r="D3355" t="s">
        <v>4819</v>
      </c>
      <c r="E3355">
        <v>240000</v>
      </c>
      <c r="F3355">
        <v>-1</v>
      </c>
      <c r="G3355">
        <v>0</v>
      </c>
      <c r="H3355">
        <v>1</v>
      </c>
      <c r="J3355" t="s">
        <v>6584</v>
      </c>
      <c r="K3355" t="str">
        <f t="shared" si="284"/>
        <v>230469</v>
      </c>
      <c r="L3355" t="str">
        <f t="shared" si="285"/>
        <v>CHĂM SÓC SẮC ĐẸP</v>
      </c>
    </row>
    <row r="3356" spans="1:12">
      <c r="A3356" t="s">
        <v>32</v>
      </c>
      <c r="B3356" t="s">
        <v>4818</v>
      </c>
      <c r="C3356" t="s">
        <v>4815</v>
      </c>
      <c r="D3356" t="s">
        <v>4819</v>
      </c>
      <c r="E3356">
        <v>240000</v>
      </c>
      <c r="F3356">
        <v>-1</v>
      </c>
      <c r="G3356">
        <v>0</v>
      </c>
      <c r="H3356">
        <v>1</v>
      </c>
      <c r="J3356" t="s">
        <v>6584</v>
      </c>
      <c r="K3356" t="str">
        <f t="shared" si="284"/>
        <v>230469</v>
      </c>
      <c r="L3356" t="str">
        <f t="shared" si="285"/>
        <v>CHĂM SÓC SẮC ĐẸP</v>
      </c>
    </row>
    <row r="3357" spans="1:12">
      <c r="A3357" t="s">
        <v>32</v>
      </c>
      <c r="B3357" t="s">
        <v>4818</v>
      </c>
      <c r="C3357" t="s">
        <v>4815</v>
      </c>
      <c r="D3357" t="s">
        <v>4819</v>
      </c>
      <c r="E3357">
        <v>240000</v>
      </c>
      <c r="F3357">
        <v>-1</v>
      </c>
      <c r="G3357">
        <v>0</v>
      </c>
      <c r="H3357">
        <v>1</v>
      </c>
      <c r="J3357" t="s">
        <v>6584</v>
      </c>
      <c r="K3357" t="str">
        <f t="shared" si="284"/>
        <v>230469</v>
      </c>
      <c r="L3357" t="str">
        <f t="shared" si="285"/>
        <v>CHĂM SÓC SẮC ĐẸP</v>
      </c>
    </row>
    <row r="3358" spans="1:12">
      <c r="A3358" t="s">
        <v>32</v>
      </c>
      <c r="B3358" t="s">
        <v>4818</v>
      </c>
      <c r="C3358" t="s">
        <v>4815</v>
      </c>
      <c r="D3358" t="s">
        <v>4819</v>
      </c>
      <c r="E3358">
        <v>240000</v>
      </c>
      <c r="F3358">
        <v>-3</v>
      </c>
      <c r="G3358">
        <v>0</v>
      </c>
      <c r="H3358">
        <v>3</v>
      </c>
      <c r="J3358" t="s">
        <v>6584</v>
      </c>
      <c r="K3358" t="str">
        <f t="shared" si="284"/>
        <v>230469</v>
      </c>
      <c r="L3358" t="str">
        <f t="shared" si="285"/>
        <v>CHĂM SÓC SẮC ĐẸP</v>
      </c>
    </row>
    <row r="3359" spans="1:12">
      <c r="A3359" t="s">
        <v>32</v>
      </c>
      <c r="B3359" t="s">
        <v>4818</v>
      </c>
      <c r="C3359" t="s">
        <v>4815</v>
      </c>
      <c r="D3359" t="s">
        <v>4819</v>
      </c>
      <c r="E3359">
        <v>240000</v>
      </c>
      <c r="F3359">
        <v>-1</v>
      </c>
      <c r="G3359">
        <v>0</v>
      </c>
      <c r="H3359">
        <v>1</v>
      </c>
      <c r="J3359" t="s">
        <v>6584</v>
      </c>
      <c r="K3359" t="str">
        <f t="shared" si="284"/>
        <v>230469</v>
      </c>
      <c r="L3359" t="str">
        <f t="shared" si="285"/>
        <v>CHĂM SÓC SẮC ĐẸP</v>
      </c>
    </row>
    <row r="3360" spans="1:12">
      <c r="A3360" t="s">
        <v>32</v>
      </c>
      <c r="B3360" t="s">
        <v>4735</v>
      </c>
      <c r="C3360" t="s">
        <v>4736</v>
      </c>
      <c r="D3360" t="s">
        <v>4737</v>
      </c>
      <c r="E3360">
        <v>240000</v>
      </c>
      <c r="F3360">
        <v>-1</v>
      </c>
      <c r="G3360">
        <v>0</v>
      </c>
      <c r="H3360">
        <v>1</v>
      </c>
      <c r="J3360" t="s">
        <v>6569</v>
      </c>
      <c r="K3360" t="str">
        <f t="shared" si="284"/>
        <v>230479</v>
      </c>
      <c r="L3360" t="str">
        <f t="shared" si="285"/>
        <v>CHĂM SÓC SẮC ĐẸP</v>
      </c>
    </row>
    <row r="3361" spans="1:12">
      <c r="A3361" t="s">
        <v>32</v>
      </c>
      <c r="B3361" t="s">
        <v>4735</v>
      </c>
      <c r="C3361" t="s">
        <v>4736</v>
      </c>
      <c r="D3361" t="s">
        <v>4737</v>
      </c>
      <c r="E3361">
        <v>240000</v>
      </c>
      <c r="F3361">
        <v>-2</v>
      </c>
      <c r="G3361">
        <v>0</v>
      </c>
      <c r="H3361">
        <v>2</v>
      </c>
      <c r="J3361" t="s">
        <v>6569</v>
      </c>
      <c r="K3361" t="str">
        <f t="shared" si="284"/>
        <v>230479</v>
      </c>
      <c r="L3361" t="str">
        <f t="shared" si="285"/>
        <v>CHĂM SÓC SẮC ĐẸP</v>
      </c>
    </row>
    <row r="3362" spans="1:12">
      <c r="A3362" t="s">
        <v>69</v>
      </c>
      <c r="B3362" t="s">
        <v>923</v>
      </c>
      <c r="C3362" t="s">
        <v>924</v>
      </c>
      <c r="D3362" t="s">
        <v>925</v>
      </c>
      <c r="E3362">
        <v>720000</v>
      </c>
      <c r="F3362">
        <v>2</v>
      </c>
      <c r="G3362">
        <v>4</v>
      </c>
      <c r="I3362">
        <v>2</v>
      </c>
      <c r="J3362">
        <v>46006.630983796298</v>
      </c>
      <c r="K3362" t="str">
        <f t="shared" si="284"/>
        <v>230616</v>
      </c>
      <c r="L3362" t="str">
        <f t="shared" si="285"/>
        <v>CHĂM SÓC SỨC KHỎE</v>
      </c>
    </row>
    <row r="3363" spans="1:12">
      <c r="A3363" t="s">
        <v>69</v>
      </c>
      <c r="B3363" t="s">
        <v>923</v>
      </c>
      <c r="C3363" t="s">
        <v>924</v>
      </c>
      <c r="D3363" t="s">
        <v>925</v>
      </c>
      <c r="E3363">
        <v>720000</v>
      </c>
      <c r="F3363">
        <v>2</v>
      </c>
      <c r="G3363">
        <v>0</v>
      </c>
      <c r="H3363">
        <v>-2</v>
      </c>
      <c r="J3363">
        <v>46006.630983796298</v>
      </c>
      <c r="K3363" t="str">
        <f t="shared" si="284"/>
        <v>230616</v>
      </c>
      <c r="L3363" t="str">
        <f t="shared" si="285"/>
        <v>CHĂM SÓC SỨC KHỎE</v>
      </c>
    </row>
    <row r="3364" spans="1:12">
      <c r="A3364" t="s">
        <v>69</v>
      </c>
      <c r="B3364" t="s">
        <v>2502</v>
      </c>
      <c r="C3364" t="s">
        <v>2503</v>
      </c>
      <c r="D3364" t="s">
        <v>2504</v>
      </c>
      <c r="E3364">
        <v>1690000</v>
      </c>
      <c r="F3364">
        <v>20</v>
      </c>
      <c r="G3364">
        <v>19</v>
      </c>
      <c r="I3364">
        <v>-1</v>
      </c>
      <c r="J3364" t="s">
        <v>6180</v>
      </c>
      <c r="K3364" t="str">
        <f t="shared" si="284"/>
        <v>230651</v>
      </c>
      <c r="L3364" t="str">
        <f t="shared" si="285"/>
        <v>CHĂM SÓC SỨC KHỎE</v>
      </c>
    </row>
    <row r="3365" spans="1:12">
      <c r="A3365" t="s">
        <v>69</v>
      </c>
      <c r="B3365" t="s">
        <v>2502</v>
      </c>
      <c r="C3365" t="s">
        <v>2503</v>
      </c>
      <c r="D3365" t="s">
        <v>2504</v>
      </c>
      <c r="E3365">
        <v>1690000</v>
      </c>
      <c r="F3365">
        <v>-2</v>
      </c>
      <c r="G3365">
        <v>0</v>
      </c>
      <c r="H3365">
        <v>2</v>
      </c>
      <c r="J3365" t="s">
        <v>6180</v>
      </c>
      <c r="K3365" t="str">
        <f t="shared" si="284"/>
        <v>230651</v>
      </c>
      <c r="L3365" t="str">
        <f t="shared" si="285"/>
        <v>CHĂM SÓC SỨC KHỎE</v>
      </c>
    </row>
    <row r="3366" spans="1:12">
      <c r="A3366" t="s">
        <v>69</v>
      </c>
      <c r="B3366" t="s">
        <v>2502</v>
      </c>
      <c r="C3366" t="s">
        <v>2503</v>
      </c>
      <c r="D3366" t="s">
        <v>2504</v>
      </c>
      <c r="E3366">
        <v>1690000</v>
      </c>
      <c r="F3366">
        <v>-1</v>
      </c>
      <c r="G3366">
        <v>0</v>
      </c>
      <c r="H3366">
        <v>1</v>
      </c>
      <c r="J3366" t="s">
        <v>6180</v>
      </c>
      <c r="K3366" t="str">
        <f t="shared" ref="K3366:K3429" si="286">B3366</f>
        <v>230651</v>
      </c>
      <c r="L3366" t="str">
        <f t="shared" ref="L3366:L3429" si="287">A3366</f>
        <v>CHĂM SÓC SỨC KHỎE</v>
      </c>
    </row>
    <row r="3367" spans="1:12">
      <c r="A3367" t="s">
        <v>69</v>
      </c>
      <c r="B3367" t="s">
        <v>2502</v>
      </c>
      <c r="C3367" t="s">
        <v>2503</v>
      </c>
      <c r="D3367" t="s">
        <v>2504</v>
      </c>
      <c r="E3367">
        <v>1690000</v>
      </c>
      <c r="F3367">
        <v>-1</v>
      </c>
      <c r="G3367">
        <v>0</v>
      </c>
      <c r="H3367">
        <v>1</v>
      </c>
      <c r="J3367" t="s">
        <v>6180</v>
      </c>
      <c r="K3367" t="str">
        <f t="shared" si="286"/>
        <v>230651</v>
      </c>
      <c r="L3367" t="str">
        <f t="shared" si="287"/>
        <v>CHĂM SÓC SỨC KHỎE</v>
      </c>
    </row>
    <row r="3368" spans="1:12">
      <c r="A3368" t="s">
        <v>69</v>
      </c>
      <c r="B3368" t="s">
        <v>2502</v>
      </c>
      <c r="C3368" t="s">
        <v>2503</v>
      </c>
      <c r="D3368" t="s">
        <v>2504</v>
      </c>
      <c r="E3368">
        <v>1690000</v>
      </c>
      <c r="F3368">
        <v>-1</v>
      </c>
      <c r="G3368">
        <v>0</v>
      </c>
      <c r="H3368">
        <v>1</v>
      </c>
      <c r="J3368" t="s">
        <v>6180</v>
      </c>
      <c r="K3368" t="str">
        <f t="shared" si="286"/>
        <v>230651</v>
      </c>
      <c r="L3368" t="str">
        <f t="shared" si="287"/>
        <v>CHĂM SÓC SỨC KHỎE</v>
      </c>
    </row>
    <row r="3369" spans="1:12">
      <c r="A3369" t="s">
        <v>32</v>
      </c>
      <c r="B3369" t="s">
        <v>2294</v>
      </c>
      <c r="C3369" t="s">
        <v>2295</v>
      </c>
      <c r="D3369" t="s">
        <v>2296</v>
      </c>
      <c r="E3369">
        <v>450000</v>
      </c>
      <c r="F3369">
        <v>10</v>
      </c>
      <c r="G3369">
        <v>9</v>
      </c>
      <c r="I3369">
        <v>-1</v>
      </c>
      <c r="J3369" t="s">
        <v>6177</v>
      </c>
      <c r="K3369" t="str">
        <f t="shared" si="286"/>
        <v>230699</v>
      </c>
      <c r="L3369" t="str">
        <f t="shared" si="287"/>
        <v>CHĂM SÓC SẮC ĐẸP</v>
      </c>
    </row>
    <row r="3370" spans="1:12">
      <c r="A3370" t="s">
        <v>32</v>
      </c>
      <c r="B3370" t="s">
        <v>2294</v>
      </c>
      <c r="C3370" t="s">
        <v>2295</v>
      </c>
      <c r="D3370" t="s">
        <v>2296</v>
      </c>
      <c r="E3370">
        <v>450000</v>
      </c>
      <c r="F3370">
        <v>1</v>
      </c>
      <c r="G3370">
        <v>0</v>
      </c>
      <c r="H3370">
        <v>-1</v>
      </c>
      <c r="J3370" t="s">
        <v>6177</v>
      </c>
      <c r="K3370" t="str">
        <f t="shared" si="286"/>
        <v>230699</v>
      </c>
      <c r="L3370" t="str">
        <f t="shared" si="287"/>
        <v>CHĂM SÓC SẮC ĐẸP</v>
      </c>
    </row>
    <row r="3371" spans="1:12">
      <c r="A3371" t="s">
        <v>32</v>
      </c>
      <c r="B3371" t="s">
        <v>2294</v>
      </c>
      <c r="C3371" t="s">
        <v>2295</v>
      </c>
      <c r="D3371" t="s">
        <v>2296</v>
      </c>
      <c r="E3371">
        <v>450000</v>
      </c>
      <c r="F3371">
        <v>10</v>
      </c>
      <c r="G3371">
        <v>8</v>
      </c>
      <c r="H3371">
        <v>-2</v>
      </c>
      <c r="J3371" t="s">
        <v>6177</v>
      </c>
      <c r="K3371" t="str">
        <f t="shared" si="286"/>
        <v>230699</v>
      </c>
      <c r="L3371" t="str">
        <f t="shared" si="287"/>
        <v>CHĂM SÓC SẮC ĐẸP</v>
      </c>
    </row>
    <row r="3372" spans="1:12">
      <c r="A3372" t="s">
        <v>32</v>
      </c>
      <c r="B3372" t="s">
        <v>5487</v>
      </c>
      <c r="C3372" t="s">
        <v>5418</v>
      </c>
      <c r="D3372" t="s">
        <v>5488</v>
      </c>
      <c r="E3372">
        <v>450000</v>
      </c>
      <c r="F3372">
        <v>20</v>
      </c>
      <c r="G3372">
        <v>17</v>
      </c>
      <c r="H3372">
        <v>-3</v>
      </c>
      <c r="J3372" t="s">
        <v>6697</v>
      </c>
      <c r="K3372" t="str">
        <f t="shared" si="286"/>
        <v>230700</v>
      </c>
      <c r="L3372" t="str">
        <f t="shared" si="287"/>
        <v>CHĂM SÓC SẮC ĐẸP</v>
      </c>
    </row>
    <row r="3373" spans="1:12">
      <c r="A3373" t="s">
        <v>32</v>
      </c>
      <c r="B3373" t="s">
        <v>5487</v>
      </c>
      <c r="C3373" t="s">
        <v>5418</v>
      </c>
      <c r="D3373" t="s">
        <v>5488</v>
      </c>
      <c r="E3373">
        <v>450000</v>
      </c>
      <c r="F3373">
        <v>17</v>
      </c>
      <c r="G3373">
        <v>16</v>
      </c>
      <c r="H3373">
        <v>-1</v>
      </c>
      <c r="J3373" t="s">
        <v>6697</v>
      </c>
      <c r="K3373" t="str">
        <f t="shared" si="286"/>
        <v>230700</v>
      </c>
      <c r="L3373" t="str">
        <f t="shared" si="287"/>
        <v>CHĂM SÓC SẮC ĐẸP</v>
      </c>
    </row>
    <row r="3374" spans="1:12">
      <c r="A3374" t="s">
        <v>32</v>
      </c>
      <c r="B3374" t="s">
        <v>5487</v>
      </c>
      <c r="C3374" t="s">
        <v>5418</v>
      </c>
      <c r="D3374" t="s">
        <v>5488</v>
      </c>
      <c r="E3374">
        <v>450000</v>
      </c>
      <c r="F3374">
        <v>16</v>
      </c>
      <c r="G3374">
        <v>15</v>
      </c>
      <c r="H3374">
        <v>-1</v>
      </c>
      <c r="J3374" t="s">
        <v>6697</v>
      </c>
      <c r="K3374" t="str">
        <f t="shared" si="286"/>
        <v>230700</v>
      </c>
      <c r="L3374" t="str">
        <f t="shared" si="287"/>
        <v>CHĂM SÓC SẮC ĐẸP</v>
      </c>
    </row>
    <row r="3375" spans="1:12">
      <c r="A3375" t="s">
        <v>32</v>
      </c>
      <c r="B3375" t="s">
        <v>5487</v>
      </c>
      <c r="C3375" t="s">
        <v>5418</v>
      </c>
      <c r="D3375" t="s">
        <v>5488</v>
      </c>
      <c r="E3375">
        <v>450000</v>
      </c>
      <c r="F3375">
        <v>16</v>
      </c>
      <c r="G3375">
        <v>15</v>
      </c>
      <c r="H3375">
        <v>-1</v>
      </c>
      <c r="J3375" t="s">
        <v>6697</v>
      </c>
      <c r="K3375" t="str">
        <f t="shared" si="286"/>
        <v>230700</v>
      </c>
      <c r="L3375" t="str">
        <f t="shared" si="287"/>
        <v>CHĂM SÓC SẮC ĐẸP</v>
      </c>
    </row>
    <row r="3376" spans="1:12">
      <c r="A3376" t="s">
        <v>32</v>
      </c>
      <c r="B3376" t="s">
        <v>5487</v>
      </c>
      <c r="C3376" t="s">
        <v>5418</v>
      </c>
      <c r="D3376" t="s">
        <v>5488</v>
      </c>
      <c r="E3376">
        <v>450000</v>
      </c>
      <c r="F3376">
        <v>14</v>
      </c>
      <c r="G3376">
        <v>13</v>
      </c>
      <c r="H3376">
        <v>-1</v>
      </c>
      <c r="J3376" t="s">
        <v>6697</v>
      </c>
      <c r="K3376" t="str">
        <f t="shared" si="286"/>
        <v>230700</v>
      </c>
      <c r="L3376" t="str">
        <f t="shared" si="287"/>
        <v>CHĂM SÓC SẮC ĐẸP</v>
      </c>
    </row>
    <row r="3377" spans="1:12">
      <c r="A3377" t="s">
        <v>32</v>
      </c>
      <c r="B3377" t="s">
        <v>5487</v>
      </c>
      <c r="C3377" t="s">
        <v>5418</v>
      </c>
      <c r="D3377" t="s">
        <v>5488</v>
      </c>
      <c r="E3377">
        <v>450000</v>
      </c>
      <c r="F3377">
        <v>-1</v>
      </c>
      <c r="G3377">
        <v>0</v>
      </c>
      <c r="H3377">
        <v>1</v>
      </c>
      <c r="J3377" t="s">
        <v>6697</v>
      </c>
      <c r="K3377" t="str">
        <f t="shared" si="286"/>
        <v>230700</v>
      </c>
      <c r="L3377" t="str">
        <f t="shared" si="287"/>
        <v>CHĂM SÓC SẮC ĐẸP</v>
      </c>
    </row>
    <row r="3378" spans="1:12">
      <c r="A3378" t="s">
        <v>32</v>
      </c>
      <c r="B3378" t="s">
        <v>4609</v>
      </c>
      <c r="C3378" t="s">
        <v>4610</v>
      </c>
      <c r="D3378" t="s">
        <v>4611</v>
      </c>
      <c r="E3378">
        <v>595000</v>
      </c>
      <c r="F3378">
        <v>-3</v>
      </c>
      <c r="G3378">
        <v>0</v>
      </c>
      <c r="H3378">
        <v>3</v>
      </c>
      <c r="J3378" t="s">
        <v>6547</v>
      </c>
      <c r="K3378" t="str">
        <f t="shared" si="286"/>
        <v>230776</v>
      </c>
      <c r="L3378" t="str">
        <f t="shared" si="287"/>
        <v>CHĂM SÓC SẮC ĐẸP</v>
      </c>
    </row>
    <row r="3379" spans="1:12">
      <c r="A3379" t="s">
        <v>32</v>
      </c>
      <c r="B3379" t="s">
        <v>4609</v>
      </c>
      <c r="C3379" t="s">
        <v>4610</v>
      </c>
      <c r="D3379" t="s">
        <v>4611</v>
      </c>
      <c r="E3379">
        <v>595000</v>
      </c>
      <c r="F3379">
        <v>-1</v>
      </c>
      <c r="G3379">
        <v>0</v>
      </c>
      <c r="H3379">
        <v>1</v>
      </c>
      <c r="J3379" t="s">
        <v>6547</v>
      </c>
      <c r="K3379" t="str">
        <f t="shared" si="286"/>
        <v>230776</v>
      </c>
      <c r="L3379" t="str">
        <f t="shared" si="287"/>
        <v>CHĂM SÓC SẮC ĐẸP</v>
      </c>
    </row>
    <row r="3380" spans="1:12">
      <c r="A3380" t="s">
        <v>32</v>
      </c>
      <c r="B3380" t="s">
        <v>4609</v>
      </c>
      <c r="C3380" t="s">
        <v>4610</v>
      </c>
      <c r="D3380" t="s">
        <v>4611</v>
      </c>
      <c r="E3380">
        <v>595000</v>
      </c>
      <c r="F3380">
        <v>-1</v>
      </c>
      <c r="G3380">
        <v>0</v>
      </c>
      <c r="H3380">
        <v>1</v>
      </c>
      <c r="J3380" t="s">
        <v>6547</v>
      </c>
      <c r="K3380" t="str">
        <f t="shared" si="286"/>
        <v>230776</v>
      </c>
      <c r="L3380" t="str">
        <f t="shared" si="287"/>
        <v>CHĂM SÓC SẮC ĐẸP</v>
      </c>
    </row>
    <row r="3381" spans="1:12">
      <c r="A3381" t="s">
        <v>32</v>
      </c>
      <c r="B3381" t="s">
        <v>4609</v>
      </c>
      <c r="C3381" t="s">
        <v>4610</v>
      </c>
      <c r="D3381" t="s">
        <v>4611</v>
      </c>
      <c r="E3381">
        <v>595000</v>
      </c>
      <c r="F3381">
        <v>-2</v>
      </c>
      <c r="G3381">
        <v>0</v>
      </c>
      <c r="H3381">
        <v>2</v>
      </c>
      <c r="J3381" t="s">
        <v>6547</v>
      </c>
      <c r="K3381" t="str">
        <f t="shared" si="286"/>
        <v>230776</v>
      </c>
      <c r="L3381" t="str">
        <f t="shared" si="287"/>
        <v>CHĂM SÓC SẮC ĐẸP</v>
      </c>
    </row>
    <row r="3382" spans="1:12">
      <c r="A3382" t="s">
        <v>32</v>
      </c>
      <c r="B3382" t="s">
        <v>4609</v>
      </c>
      <c r="C3382" t="s">
        <v>4610</v>
      </c>
      <c r="D3382" t="s">
        <v>4611</v>
      </c>
      <c r="E3382">
        <v>595000</v>
      </c>
      <c r="F3382">
        <v>-1</v>
      </c>
      <c r="G3382">
        <v>0</v>
      </c>
      <c r="H3382">
        <v>1</v>
      </c>
      <c r="J3382" t="s">
        <v>6547</v>
      </c>
      <c r="K3382" t="str">
        <f t="shared" si="286"/>
        <v>230776</v>
      </c>
      <c r="L3382" t="str">
        <f t="shared" si="287"/>
        <v>CHĂM SÓC SẮC ĐẸP</v>
      </c>
    </row>
    <row r="3383" spans="1:12">
      <c r="A3383" t="s">
        <v>32</v>
      </c>
      <c r="B3383" t="s">
        <v>4609</v>
      </c>
      <c r="C3383" t="s">
        <v>4610</v>
      </c>
      <c r="D3383" t="s">
        <v>4611</v>
      </c>
      <c r="E3383">
        <v>595000</v>
      </c>
      <c r="F3383">
        <v>-1</v>
      </c>
      <c r="G3383">
        <v>0</v>
      </c>
      <c r="H3383">
        <v>1</v>
      </c>
      <c r="J3383" t="s">
        <v>6547</v>
      </c>
      <c r="K3383" t="str">
        <f t="shared" si="286"/>
        <v>230776</v>
      </c>
      <c r="L3383" t="str">
        <f t="shared" si="287"/>
        <v>CHĂM SÓC SẮC ĐẸP</v>
      </c>
    </row>
    <row r="3384" spans="1:12">
      <c r="A3384" t="s">
        <v>32</v>
      </c>
      <c r="B3384" t="s">
        <v>4609</v>
      </c>
      <c r="C3384" t="s">
        <v>4610</v>
      </c>
      <c r="D3384" t="s">
        <v>4611</v>
      </c>
      <c r="E3384">
        <v>595000</v>
      </c>
      <c r="F3384">
        <v>-1</v>
      </c>
      <c r="G3384">
        <v>0</v>
      </c>
      <c r="H3384">
        <v>1</v>
      </c>
      <c r="J3384" t="s">
        <v>6547</v>
      </c>
      <c r="K3384" t="str">
        <f t="shared" si="286"/>
        <v>230776</v>
      </c>
      <c r="L3384" t="str">
        <f t="shared" si="287"/>
        <v>CHĂM SÓC SẮC ĐẸP</v>
      </c>
    </row>
    <row r="3385" spans="1:12">
      <c r="A3385" t="s">
        <v>33</v>
      </c>
      <c r="B3385" t="s">
        <v>4422</v>
      </c>
      <c r="C3385" t="s">
        <v>4415</v>
      </c>
      <c r="D3385" t="s">
        <v>4423</v>
      </c>
      <c r="E3385">
        <v>790000</v>
      </c>
      <c r="F3385">
        <v>4</v>
      </c>
      <c r="G3385">
        <v>3</v>
      </c>
      <c r="H3385">
        <v>-1</v>
      </c>
      <c r="J3385" t="s">
        <v>6523</v>
      </c>
      <c r="K3385" t="str">
        <f t="shared" si="286"/>
        <v>230796</v>
      </c>
      <c r="L3385" t="str">
        <f t="shared" si="287"/>
        <v>NHÀ CỬA ĐỜI SỐNG</v>
      </c>
    </row>
    <row r="3386" spans="1:12">
      <c r="A3386" t="s">
        <v>33</v>
      </c>
      <c r="B3386" t="s">
        <v>4422</v>
      </c>
      <c r="C3386" t="s">
        <v>4415</v>
      </c>
      <c r="D3386" t="s">
        <v>4423</v>
      </c>
      <c r="E3386">
        <v>790000</v>
      </c>
      <c r="F3386">
        <v>-1</v>
      </c>
      <c r="G3386">
        <v>0</v>
      </c>
      <c r="H3386">
        <v>1</v>
      </c>
      <c r="J3386" t="s">
        <v>6523</v>
      </c>
      <c r="K3386" t="str">
        <f t="shared" si="286"/>
        <v>230796</v>
      </c>
      <c r="L3386" t="str">
        <f t="shared" si="287"/>
        <v>NHÀ CỬA ĐỜI SỐNG</v>
      </c>
    </row>
    <row r="3387" spans="1:12">
      <c r="A3387" t="s">
        <v>33</v>
      </c>
      <c r="B3387" t="s">
        <v>4484</v>
      </c>
      <c r="C3387" t="s">
        <v>4485</v>
      </c>
      <c r="D3387" t="s">
        <v>4486</v>
      </c>
      <c r="E3387">
        <v>810000</v>
      </c>
      <c r="F3387">
        <v>3</v>
      </c>
      <c r="G3387">
        <v>2</v>
      </c>
      <c r="H3387">
        <v>-1</v>
      </c>
      <c r="J3387" t="s">
        <v>6530</v>
      </c>
      <c r="K3387" t="str">
        <f t="shared" si="286"/>
        <v>230797</v>
      </c>
      <c r="L3387" t="str">
        <f t="shared" si="287"/>
        <v>NHÀ CỬA ĐỜI SỐNG</v>
      </c>
    </row>
    <row r="3388" spans="1:12">
      <c r="A3388" t="s">
        <v>33</v>
      </c>
      <c r="B3388" t="s">
        <v>4484</v>
      </c>
      <c r="C3388" t="s">
        <v>4485</v>
      </c>
      <c r="D3388" t="s">
        <v>4486</v>
      </c>
      <c r="E3388">
        <v>810000</v>
      </c>
      <c r="F3388">
        <v>-1</v>
      </c>
      <c r="G3388">
        <v>0</v>
      </c>
      <c r="H3388">
        <v>1</v>
      </c>
      <c r="J3388" t="s">
        <v>6530</v>
      </c>
      <c r="K3388" t="str">
        <f t="shared" si="286"/>
        <v>230797</v>
      </c>
      <c r="L3388" t="str">
        <f t="shared" si="287"/>
        <v>NHÀ CỬA ĐỜI SỐNG</v>
      </c>
    </row>
    <row r="3389" spans="1:12">
      <c r="A3389" t="s">
        <v>33</v>
      </c>
      <c r="B3389" t="s">
        <v>4837</v>
      </c>
      <c r="C3389" t="s">
        <v>4838</v>
      </c>
      <c r="D3389" t="s">
        <v>4839</v>
      </c>
      <c r="E3389">
        <v>790000</v>
      </c>
      <c r="F3389">
        <v>-1</v>
      </c>
      <c r="G3389">
        <v>0</v>
      </c>
      <c r="H3389">
        <v>1</v>
      </c>
      <c r="J3389" t="s">
        <v>6586</v>
      </c>
      <c r="K3389" t="str">
        <f t="shared" si="286"/>
        <v>230847</v>
      </c>
      <c r="L3389" t="str">
        <f t="shared" si="287"/>
        <v>NHÀ CỬA ĐỜI SỐNG</v>
      </c>
    </row>
    <row r="3390" spans="1:12">
      <c r="A3390" t="s">
        <v>33</v>
      </c>
      <c r="B3390" t="s">
        <v>4837</v>
      </c>
      <c r="C3390" t="s">
        <v>4838</v>
      </c>
      <c r="D3390" t="s">
        <v>4839</v>
      </c>
      <c r="E3390">
        <v>790000</v>
      </c>
      <c r="F3390">
        <v>1</v>
      </c>
      <c r="G3390">
        <v>0</v>
      </c>
      <c r="H3390">
        <v>-1</v>
      </c>
      <c r="J3390" t="s">
        <v>6586</v>
      </c>
      <c r="K3390" t="str">
        <f t="shared" si="286"/>
        <v>230847</v>
      </c>
      <c r="L3390" t="str">
        <f t="shared" si="287"/>
        <v>NHÀ CỬA ĐỜI SỐNG</v>
      </c>
    </row>
    <row r="3391" spans="1:12">
      <c r="A3391" t="s">
        <v>32</v>
      </c>
      <c r="B3391" t="s">
        <v>1386</v>
      </c>
      <c r="C3391" t="s">
        <v>1387</v>
      </c>
      <c r="D3391" t="s">
        <v>1388</v>
      </c>
      <c r="E3391">
        <v>155000</v>
      </c>
      <c r="F3391">
        <v>9</v>
      </c>
      <c r="G3391">
        <v>10</v>
      </c>
      <c r="I3391">
        <v>1</v>
      </c>
      <c r="J3391">
        <v>46009</v>
      </c>
      <c r="K3391" t="str">
        <f t="shared" si="286"/>
        <v>230869</v>
      </c>
      <c r="L3391" t="str">
        <f t="shared" si="287"/>
        <v>CHĂM SÓC SẮC ĐẸP</v>
      </c>
    </row>
    <row r="3392" spans="1:12">
      <c r="A3392" t="s">
        <v>32</v>
      </c>
      <c r="B3392" t="s">
        <v>1386</v>
      </c>
      <c r="C3392" t="s">
        <v>1387</v>
      </c>
      <c r="D3392" t="s">
        <v>1388</v>
      </c>
      <c r="E3392">
        <v>155000</v>
      </c>
      <c r="F3392">
        <v>1</v>
      </c>
      <c r="G3392">
        <v>0</v>
      </c>
      <c r="H3392">
        <v>-1</v>
      </c>
      <c r="J3392">
        <v>46009</v>
      </c>
      <c r="K3392" t="str">
        <f t="shared" si="286"/>
        <v>230869</v>
      </c>
      <c r="L3392" t="str">
        <f t="shared" si="287"/>
        <v>CHĂM SÓC SẮC ĐẸP</v>
      </c>
    </row>
    <row r="3393" spans="1:12">
      <c r="A3393" t="s">
        <v>32</v>
      </c>
      <c r="B3393" t="s">
        <v>1389</v>
      </c>
      <c r="C3393" t="s">
        <v>1390</v>
      </c>
      <c r="D3393" t="s">
        <v>1391</v>
      </c>
      <c r="E3393">
        <v>155000</v>
      </c>
      <c r="F3393">
        <v>0</v>
      </c>
      <c r="G3393">
        <v>1</v>
      </c>
      <c r="I3393">
        <v>1</v>
      </c>
      <c r="J3393">
        <v>46035</v>
      </c>
      <c r="K3393" t="str">
        <f t="shared" si="286"/>
        <v>230870</v>
      </c>
      <c r="L3393" t="str">
        <f t="shared" si="287"/>
        <v>CHĂM SÓC SẮC ĐẸP</v>
      </c>
    </row>
    <row r="3394" spans="1:12">
      <c r="A3394" t="s">
        <v>32</v>
      </c>
      <c r="B3394" t="s">
        <v>1389</v>
      </c>
      <c r="C3394" t="s">
        <v>1390</v>
      </c>
      <c r="D3394" t="s">
        <v>1391</v>
      </c>
      <c r="E3394">
        <v>155000</v>
      </c>
      <c r="F3394">
        <v>-1</v>
      </c>
      <c r="G3394">
        <v>0</v>
      </c>
      <c r="H3394">
        <v>1</v>
      </c>
      <c r="J3394">
        <v>46035</v>
      </c>
      <c r="K3394" t="str">
        <f t="shared" si="286"/>
        <v>230870</v>
      </c>
      <c r="L3394" t="str">
        <f t="shared" si="287"/>
        <v>CHĂM SÓC SẮC ĐẸP</v>
      </c>
    </row>
    <row r="3395" spans="1:12">
      <c r="A3395" t="s">
        <v>32</v>
      </c>
      <c r="B3395" t="s">
        <v>2193</v>
      </c>
      <c r="C3395" t="s">
        <v>2194</v>
      </c>
      <c r="D3395" t="s">
        <v>2195</v>
      </c>
      <c r="E3395">
        <v>139000</v>
      </c>
      <c r="F3395">
        <v>-1</v>
      </c>
      <c r="G3395">
        <v>0</v>
      </c>
      <c r="H3395">
        <v>1</v>
      </c>
      <c r="J3395" t="s">
        <v>6590</v>
      </c>
      <c r="K3395" t="str">
        <f t="shared" si="286"/>
        <v>230956</v>
      </c>
      <c r="L3395" t="str">
        <f t="shared" si="287"/>
        <v>CHĂM SÓC SẮC ĐẸP</v>
      </c>
    </row>
    <row r="3396" spans="1:12">
      <c r="A3396" t="s">
        <v>32</v>
      </c>
      <c r="B3396" t="s">
        <v>2193</v>
      </c>
      <c r="C3396" t="s">
        <v>2194</v>
      </c>
      <c r="D3396" t="s">
        <v>2195</v>
      </c>
      <c r="E3396">
        <v>139000</v>
      </c>
      <c r="F3396">
        <v>-1</v>
      </c>
      <c r="G3396">
        <v>0</v>
      </c>
      <c r="H3396">
        <v>1</v>
      </c>
      <c r="J3396" t="s">
        <v>6590</v>
      </c>
      <c r="K3396" t="str">
        <f t="shared" si="286"/>
        <v>230956</v>
      </c>
      <c r="L3396" t="str">
        <f t="shared" si="287"/>
        <v>CHĂM SÓC SẮC ĐẸP</v>
      </c>
    </row>
    <row r="3397" spans="1:12">
      <c r="A3397" t="s">
        <v>33</v>
      </c>
      <c r="B3397" t="s">
        <v>2516</v>
      </c>
      <c r="C3397" t="s">
        <v>2517</v>
      </c>
      <c r="D3397" t="s">
        <v>2518</v>
      </c>
      <c r="E3397">
        <v>149000</v>
      </c>
      <c r="F3397">
        <v>13</v>
      </c>
      <c r="G3397">
        <v>0</v>
      </c>
      <c r="I3397">
        <v>-13</v>
      </c>
      <c r="J3397" t="s">
        <v>6097</v>
      </c>
      <c r="K3397" t="str">
        <f t="shared" si="286"/>
        <v>230982</v>
      </c>
      <c r="L3397" t="str">
        <f t="shared" si="287"/>
        <v>NHÀ CỬA ĐỜI SỐNG</v>
      </c>
    </row>
    <row r="3398" spans="1:12">
      <c r="A3398" t="s">
        <v>33</v>
      </c>
      <c r="B3398" t="s">
        <v>2516</v>
      </c>
      <c r="C3398" t="s">
        <v>2517</v>
      </c>
      <c r="D3398" t="s">
        <v>2518</v>
      </c>
      <c r="E3398">
        <v>129000</v>
      </c>
      <c r="F3398">
        <v>-5</v>
      </c>
      <c r="G3398">
        <v>0</v>
      </c>
      <c r="H3398">
        <v>5</v>
      </c>
      <c r="J3398" t="s">
        <v>6097</v>
      </c>
      <c r="K3398" t="str">
        <f t="shared" si="286"/>
        <v>230982</v>
      </c>
      <c r="L3398" t="str">
        <f t="shared" si="287"/>
        <v>NHÀ CỬA ĐỜI SỐNG</v>
      </c>
    </row>
    <row r="3399" spans="1:12">
      <c r="A3399" t="s">
        <v>33</v>
      </c>
      <c r="B3399" t="s">
        <v>2516</v>
      </c>
      <c r="C3399" t="s">
        <v>2517</v>
      </c>
      <c r="D3399" t="s">
        <v>2518</v>
      </c>
      <c r="E3399">
        <v>129000</v>
      </c>
      <c r="F3399">
        <v>-4</v>
      </c>
      <c r="G3399">
        <v>0</v>
      </c>
      <c r="H3399">
        <v>4</v>
      </c>
      <c r="J3399" t="s">
        <v>6097</v>
      </c>
      <c r="K3399" t="str">
        <f t="shared" si="286"/>
        <v>230982</v>
      </c>
      <c r="L3399" t="str">
        <f t="shared" si="287"/>
        <v>NHÀ CỬA ĐỜI SỐNG</v>
      </c>
    </row>
    <row r="3400" spans="1:12">
      <c r="A3400" t="s">
        <v>33</v>
      </c>
      <c r="B3400" t="s">
        <v>2516</v>
      </c>
      <c r="C3400" t="s">
        <v>2517</v>
      </c>
      <c r="D3400" t="s">
        <v>2518</v>
      </c>
      <c r="E3400">
        <v>129000</v>
      </c>
      <c r="F3400">
        <v>-3</v>
      </c>
      <c r="G3400">
        <v>0</v>
      </c>
      <c r="H3400">
        <v>3</v>
      </c>
      <c r="J3400" t="s">
        <v>6097</v>
      </c>
      <c r="K3400" t="str">
        <f t="shared" si="286"/>
        <v>230982</v>
      </c>
      <c r="L3400" t="str">
        <f t="shared" si="287"/>
        <v>NHÀ CỬA ĐỜI SỐNG</v>
      </c>
    </row>
    <row r="3401" spans="1:12">
      <c r="A3401" t="s">
        <v>33</v>
      </c>
      <c r="B3401" t="s">
        <v>2516</v>
      </c>
      <c r="C3401" t="s">
        <v>2517</v>
      </c>
      <c r="D3401" t="s">
        <v>2518</v>
      </c>
      <c r="E3401">
        <v>129000</v>
      </c>
      <c r="F3401">
        <v>-3</v>
      </c>
      <c r="G3401">
        <v>0</v>
      </c>
      <c r="H3401">
        <v>3</v>
      </c>
      <c r="J3401" t="s">
        <v>6097</v>
      </c>
      <c r="K3401" t="str">
        <f t="shared" si="286"/>
        <v>230982</v>
      </c>
      <c r="L3401" t="str">
        <f t="shared" si="287"/>
        <v>NHÀ CỬA ĐỜI SỐNG</v>
      </c>
    </row>
    <row r="3402" spans="1:12">
      <c r="A3402" t="s">
        <v>33</v>
      </c>
      <c r="B3402" t="s">
        <v>2516</v>
      </c>
      <c r="C3402" t="s">
        <v>2517</v>
      </c>
      <c r="D3402" t="s">
        <v>2518</v>
      </c>
      <c r="E3402">
        <v>129000</v>
      </c>
      <c r="F3402">
        <v>-1</v>
      </c>
      <c r="G3402">
        <v>0</v>
      </c>
      <c r="H3402">
        <v>1</v>
      </c>
      <c r="J3402" t="s">
        <v>6097</v>
      </c>
      <c r="K3402" t="str">
        <f t="shared" si="286"/>
        <v>230982</v>
      </c>
      <c r="L3402" t="str">
        <f t="shared" si="287"/>
        <v>NHÀ CỬA ĐỜI SỐNG</v>
      </c>
    </row>
    <row r="3403" spans="1:12">
      <c r="A3403" t="s">
        <v>33</v>
      </c>
      <c r="B3403" t="s">
        <v>2516</v>
      </c>
      <c r="C3403" t="s">
        <v>2517</v>
      </c>
      <c r="D3403" t="s">
        <v>2518</v>
      </c>
      <c r="E3403">
        <v>129000</v>
      </c>
      <c r="F3403">
        <v>16</v>
      </c>
      <c r="G3403">
        <v>15</v>
      </c>
      <c r="H3403">
        <v>-1</v>
      </c>
      <c r="J3403" t="s">
        <v>6097</v>
      </c>
      <c r="K3403" t="str">
        <f t="shared" si="286"/>
        <v>230982</v>
      </c>
      <c r="L3403" t="str">
        <f t="shared" si="287"/>
        <v>NHÀ CỬA ĐỜI SỐNG</v>
      </c>
    </row>
    <row r="3404" spans="1:12">
      <c r="A3404" t="s">
        <v>33</v>
      </c>
      <c r="B3404" t="s">
        <v>2516</v>
      </c>
      <c r="C3404" t="s">
        <v>2517</v>
      </c>
      <c r="D3404" t="s">
        <v>2518</v>
      </c>
      <c r="E3404">
        <v>129000</v>
      </c>
      <c r="F3404">
        <v>15</v>
      </c>
      <c r="G3404">
        <v>14</v>
      </c>
      <c r="H3404">
        <v>-1</v>
      </c>
      <c r="J3404" t="s">
        <v>6097</v>
      </c>
      <c r="K3404" t="str">
        <f t="shared" si="286"/>
        <v>230982</v>
      </c>
      <c r="L3404" t="str">
        <f t="shared" si="287"/>
        <v>NHÀ CỬA ĐỜI SỐNG</v>
      </c>
    </row>
    <row r="3405" spans="1:12">
      <c r="A3405" t="s">
        <v>33</v>
      </c>
      <c r="B3405" t="s">
        <v>2516</v>
      </c>
      <c r="C3405" t="s">
        <v>2517</v>
      </c>
      <c r="D3405" t="s">
        <v>2518</v>
      </c>
      <c r="E3405">
        <v>129000</v>
      </c>
      <c r="F3405">
        <v>14</v>
      </c>
      <c r="G3405">
        <v>13</v>
      </c>
      <c r="H3405">
        <v>-1</v>
      </c>
      <c r="J3405" t="s">
        <v>6097</v>
      </c>
      <c r="K3405" t="str">
        <f t="shared" si="286"/>
        <v>230982</v>
      </c>
      <c r="L3405" t="str">
        <f t="shared" si="287"/>
        <v>NHÀ CỬA ĐỜI SỐNG</v>
      </c>
    </row>
    <row r="3406" spans="1:12">
      <c r="A3406" t="s">
        <v>32</v>
      </c>
      <c r="B3406" t="s">
        <v>5426</v>
      </c>
      <c r="C3406" t="s">
        <v>5427</v>
      </c>
      <c r="D3406" t="s">
        <v>5428</v>
      </c>
      <c r="E3406">
        <v>610000</v>
      </c>
      <c r="F3406">
        <v>-4</v>
      </c>
      <c r="G3406">
        <v>0</v>
      </c>
      <c r="H3406">
        <v>4</v>
      </c>
      <c r="J3406" t="s">
        <v>6688</v>
      </c>
      <c r="K3406" t="str">
        <f t="shared" si="286"/>
        <v>231020</v>
      </c>
      <c r="L3406" t="str">
        <f t="shared" si="287"/>
        <v>CHĂM SÓC SẮC ĐẸP</v>
      </c>
    </row>
    <row r="3407" spans="1:12">
      <c r="A3407" t="s">
        <v>32</v>
      </c>
      <c r="B3407" t="s">
        <v>5426</v>
      </c>
      <c r="C3407" t="s">
        <v>5427</v>
      </c>
      <c r="D3407" t="s">
        <v>5428</v>
      </c>
      <c r="E3407">
        <v>610000</v>
      </c>
      <c r="F3407">
        <v>-2</v>
      </c>
      <c r="G3407">
        <v>0</v>
      </c>
      <c r="H3407">
        <v>2</v>
      </c>
      <c r="J3407" t="s">
        <v>6688</v>
      </c>
      <c r="K3407" t="str">
        <f t="shared" si="286"/>
        <v>231020</v>
      </c>
      <c r="L3407" t="str">
        <f t="shared" si="287"/>
        <v>CHĂM SÓC SẮC ĐẸP</v>
      </c>
    </row>
    <row r="3408" spans="1:12">
      <c r="A3408" t="s">
        <v>27</v>
      </c>
      <c r="B3408" t="s">
        <v>4940</v>
      </c>
      <c r="C3408" t="s">
        <v>4912</v>
      </c>
      <c r="D3408" t="s">
        <v>4941</v>
      </c>
      <c r="E3408">
        <v>47000</v>
      </c>
      <c r="F3408">
        <v>1</v>
      </c>
      <c r="G3408">
        <v>0</v>
      </c>
      <c r="H3408">
        <v>-1</v>
      </c>
      <c r="J3408" t="s">
        <v>6605</v>
      </c>
      <c r="K3408" t="str">
        <f t="shared" si="286"/>
        <v>231026</v>
      </c>
      <c r="L3408" t="str">
        <f t="shared" si="287"/>
        <v>THỰC PHẨM</v>
      </c>
    </row>
    <row r="3409" spans="1:12">
      <c r="A3409" t="s">
        <v>27</v>
      </c>
      <c r="B3409" t="s">
        <v>4940</v>
      </c>
      <c r="C3409" t="s">
        <v>4912</v>
      </c>
      <c r="D3409" t="s">
        <v>4941</v>
      </c>
      <c r="E3409">
        <v>47000</v>
      </c>
      <c r="F3409">
        <v>12</v>
      </c>
      <c r="G3409">
        <v>10</v>
      </c>
      <c r="H3409">
        <v>-2</v>
      </c>
      <c r="J3409" t="s">
        <v>6605</v>
      </c>
      <c r="K3409" t="str">
        <f t="shared" si="286"/>
        <v>231026</v>
      </c>
      <c r="L3409" t="str">
        <f t="shared" si="287"/>
        <v>THỰC PHẨM</v>
      </c>
    </row>
    <row r="3410" spans="1:12">
      <c r="A3410" t="s">
        <v>27</v>
      </c>
      <c r="B3410" t="s">
        <v>4940</v>
      </c>
      <c r="C3410" t="s">
        <v>4912</v>
      </c>
      <c r="D3410" t="s">
        <v>4941</v>
      </c>
      <c r="E3410">
        <v>47000</v>
      </c>
      <c r="F3410">
        <v>-1</v>
      </c>
      <c r="G3410">
        <v>0</v>
      </c>
      <c r="H3410">
        <v>1</v>
      </c>
      <c r="J3410" t="s">
        <v>6605</v>
      </c>
      <c r="K3410" t="str">
        <f t="shared" si="286"/>
        <v>231026</v>
      </c>
      <c r="L3410" t="str">
        <f t="shared" si="287"/>
        <v>THỰC PHẨM</v>
      </c>
    </row>
    <row r="3411" spans="1:12">
      <c r="A3411" t="s">
        <v>27</v>
      </c>
      <c r="B3411" t="s">
        <v>1530</v>
      </c>
      <c r="C3411" t="s">
        <v>1531</v>
      </c>
      <c r="D3411" t="s">
        <v>1532</v>
      </c>
      <c r="E3411">
        <v>80000</v>
      </c>
      <c r="F3411">
        <v>7</v>
      </c>
      <c r="G3411">
        <v>8</v>
      </c>
      <c r="I3411">
        <v>1</v>
      </c>
      <c r="J3411" t="s">
        <v>6209</v>
      </c>
      <c r="K3411" t="str">
        <f t="shared" si="286"/>
        <v>231027</v>
      </c>
      <c r="L3411" t="str">
        <f t="shared" si="287"/>
        <v>THỰC PHẨM</v>
      </c>
    </row>
    <row r="3412" spans="1:12">
      <c r="A3412" t="s">
        <v>27</v>
      </c>
      <c r="B3412" t="s">
        <v>1530</v>
      </c>
      <c r="C3412" t="s">
        <v>1531</v>
      </c>
      <c r="D3412" t="s">
        <v>1532</v>
      </c>
      <c r="E3412">
        <v>80000</v>
      </c>
      <c r="F3412">
        <v>1</v>
      </c>
      <c r="G3412">
        <v>0</v>
      </c>
      <c r="H3412">
        <v>-1</v>
      </c>
      <c r="J3412" t="s">
        <v>6209</v>
      </c>
      <c r="K3412" t="str">
        <f t="shared" si="286"/>
        <v>231027</v>
      </c>
      <c r="L3412" t="str">
        <f t="shared" si="287"/>
        <v>THỰC PHẨM</v>
      </c>
    </row>
    <row r="3413" spans="1:12">
      <c r="A3413" t="s">
        <v>27</v>
      </c>
      <c r="B3413" t="s">
        <v>1530</v>
      </c>
      <c r="C3413" t="s">
        <v>1531</v>
      </c>
      <c r="D3413" t="s">
        <v>1532</v>
      </c>
      <c r="E3413">
        <v>80000</v>
      </c>
      <c r="F3413">
        <v>8</v>
      </c>
      <c r="G3413">
        <v>7</v>
      </c>
      <c r="H3413">
        <v>-1</v>
      </c>
      <c r="J3413" t="s">
        <v>6209</v>
      </c>
      <c r="K3413" t="str">
        <f t="shared" si="286"/>
        <v>231027</v>
      </c>
      <c r="L3413" t="str">
        <f t="shared" si="287"/>
        <v>THỰC PHẨM</v>
      </c>
    </row>
    <row r="3414" spans="1:12">
      <c r="A3414" t="s">
        <v>33</v>
      </c>
      <c r="B3414" t="s">
        <v>2073</v>
      </c>
      <c r="C3414" t="s">
        <v>2074</v>
      </c>
      <c r="D3414" t="s">
        <v>2075</v>
      </c>
      <c r="E3414">
        <v>159000</v>
      </c>
      <c r="F3414">
        <v>1</v>
      </c>
      <c r="G3414">
        <v>0</v>
      </c>
      <c r="I3414">
        <v>-1</v>
      </c>
      <c r="J3414">
        <v>45885</v>
      </c>
      <c r="K3414" t="str">
        <f t="shared" si="286"/>
        <v>231082</v>
      </c>
      <c r="L3414" t="str">
        <f t="shared" si="287"/>
        <v>NHÀ CỬA ĐỜI SỐNG</v>
      </c>
    </row>
    <row r="3415" spans="1:12">
      <c r="A3415" t="s">
        <v>33</v>
      </c>
      <c r="B3415" t="s">
        <v>2073</v>
      </c>
      <c r="C3415" t="s">
        <v>2074</v>
      </c>
      <c r="D3415" t="s">
        <v>2075</v>
      </c>
      <c r="E3415">
        <v>159000</v>
      </c>
      <c r="F3415">
        <v>-1</v>
      </c>
      <c r="G3415">
        <v>0</v>
      </c>
      <c r="H3415">
        <v>1</v>
      </c>
      <c r="J3415">
        <v>45885</v>
      </c>
      <c r="K3415" t="str">
        <f t="shared" si="286"/>
        <v>231082</v>
      </c>
      <c r="L3415" t="str">
        <f t="shared" si="287"/>
        <v>NHÀ CỬA ĐỜI SỐNG</v>
      </c>
    </row>
    <row r="3416" spans="1:12">
      <c r="A3416" t="s">
        <v>32</v>
      </c>
      <c r="B3416" t="s">
        <v>1130</v>
      </c>
      <c r="C3416" t="s">
        <v>1131</v>
      </c>
      <c r="D3416" t="s">
        <v>1132</v>
      </c>
      <c r="E3416">
        <v>165000</v>
      </c>
      <c r="F3416">
        <v>12</v>
      </c>
      <c r="G3416">
        <v>15</v>
      </c>
      <c r="I3416">
        <v>3</v>
      </c>
      <c r="J3416">
        <v>46076</v>
      </c>
      <c r="K3416" t="str">
        <f t="shared" si="286"/>
        <v>231117</v>
      </c>
      <c r="L3416" t="str">
        <f t="shared" si="287"/>
        <v>CHĂM SÓC SẮC ĐẸP</v>
      </c>
    </row>
    <row r="3417" spans="1:12">
      <c r="A3417" t="s">
        <v>32</v>
      </c>
      <c r="B3417" t="s">
        <v>1130</v>
      </c>
      <c r="C3417" t="s">
        <v>1131</v>
      </c>
      <c r="D3417" t="s">
        <v>1132</v>
      </c>
      <c r="E3417">
        <v>159000</v>
      </c>
      <c r="F3417">
        <v>8</v>
      </c>
      <c r="G3417">
        <v>5</v>
      </c>
      <c r="H3417">
        <v>-3</v>
      </c>
      <c r="J3417">
        <v>46076</v>
      </c>
      <c r="K3417" t="str">
        <f t="shared" si="286"/>
        <v>231117</v>
      </c>
      <c r="L3417" t="str">
        <f t="shared" si="287"/>
        <v>CHĂM SÓC SẮC ĐẸP</v>
      </c>
    </row>
    <row r="3418" spans="1:12">
      <c r="A3418" t="s">
        <v>32</v>
      </c>
      <c r="B3418" t="s">
        <v>5491</v>
      </c>
      <c r="C3418" t="s">
        <v>5429</v>
      </c>
      <c r="D3418" t="s">
        <v>5492</v>
      </c>
      <c r="E3418">
        <v>610000</v>
      </c>
      <c r="F3418">
        <v>5</v>
      </c>
      <c r="G3418">
        <v>1</v>
      </c>
      <c r="H3418">
        <v>-4</v>
      </c>
      <c r="J3418" t="s">
        <v>6699</v>
      </c>
      <c r="K3418" t="str">
        <f t="shared" si="286"/>
        <v>231134</v>
      </c>
      <c r="L3418" t="str">
        <f t="shared" si="287"/>
        <v>CHĂM SÓC SẮC ĐẸP</v>
      </c>
    </row>
    <row r="3419" spans="1:12">
      <c r="A3419" t="s">
        <v>32</v>
      </c>
      <c r="B3419" t="s">
        <v>5491</v>
      </c>
      <c r="C3419" t="s">
        <v>5429</v>
      </c>
      <c r="D3419" t="s">
        <v>5492</v>
      </c>
      <c r="E3419">
        <v>610000</v>
      </c>
      <c r="F3419">
        <v>0</v>
      </c>
      <c r="G3419">
        <v>-1</v>
      </c>
      <c r="H3419">
        <v>-1</v>
      </c>
      <c r="J3419" t="s">
        <v>6699</v>
      </c>
      <c r="K3419" t="str">
        <f t="shared" si="286"/>
        <v>231134</v>
      </c>
      <c r="L3419" t="str">
        <f t="shared" si="287"/>
        <v>CHĂM SÓC SẮC ĐẸP</v>
      </c>
    </row>
    <row r="3420" spans="1:12">
      <c r="A3420" t="s">
        <v>32</v>
      </c>
      <c r="B3420" t="s">
        <v>5491</v>
      </c>
      <c r="C3420" t="s">
        <v>5429</v>
      </c>
      <c r="D3420" t="s">
        <v>5492</v>
      </c>
      <c r="E3420">
        <v>610000</v>
      </c>
      <c r="F3420">
        <v>-1</v>
      </c>
      <c r="G3420">
        <v>0</v>
      </c>
      <c r="H3420">
        <v>1</v>
      </c>
      <c r="J3420" t="s">
        <v>6699</v>
      </c>
      <c r="K3420" t="str">
        <f t="shared" si="286"/>
        <v>231134</v>
      </c>
      <c r="L3420" t="str">
        <f t="shared" si="287"/>
        <v>CHĂM SÓC SẮC ĐẸP</v>
      </c>
    </row>
    <row r="3421" spans="1:12">
      <c r="A3421" t="s">
        <v>32</v>
      </c>
      <c r="B3421" t="s">
        <v>4983</v>
      </c>
      <c r="C3421" t="s">
        <v>4972</v>
      </c>
      <c r="D3421" t="s">
        <v>4984</v>
      </c>
      <c r="E3421">
        <v>209000</v>
      </c>
      <c r="F3421">
        <v>1</v>
      </c>
      <c r="G3421">
        <v>0</v>
      </c>
      <c r="H3421">
        <v>-1</v>
      </c>
      <c r="J3421" t="s">
        <v>6612</v>
      </c>
      <c r="K3421" t="str">
        <f t="shared" si="286"/>
        <v>231188</v>
      </c>
      <c r="L3421" t="str">
        <f t="shared" si="287"/>
        <v>CHĂM SÓC SẮC ĐẸP</v>
      </c>
    </row>
    <row r="3422" spans="1:12">
      <c r="A3422" t="s">
        <v>32</v>
      </c>
      <c r="B3422" t="s">
        <v>4983</v>
      </c>
      <c r="C3422" t="s">
        <v>4972</v>
      </c>
      <c r="D3422" t="s">
        <v>4984</v>
      </c>
      <c r="E3422">
        <v>209000</v>
      </c>
      <c r="F3422">
        <v>-1</v>
      </c>
      <c r="G3422">
        <v>0</v>
      </c>
      <c r="H3422">
        <v>1</v>
      </c>
      <c r="J3422" t="s">
        <v>6612</v>
      </c>
      <c r="K3422" t="str">
        <f t="shared" si="286"/>
        <v>231188</v>
      </c>
      <c r="L3422" t="str">
        <f t="shared" si="287"/>
        <v>CHĂM SÓC SẮC ĐẸP</v>
      </c>
    </row>
    <row r="3423" spans="1:12">
      <c r="A3423" t="s">
        <v>27</v>
      </c>
      <c r="B3423" t="s">
        <v>1518</v>
      </c>
      <c r="C3423" t="s">
        <v>1519</v>
      </c>
      <c r="D3423" t="s">
        <v>1520</v>
      </c>
      <c r="E3423">
        <v>89000</v>
      </c>
      <c r="F3423">
        <v>0</v>
      </c>
      <c r="G3423">
        <v>1</v>
      </c>
      <c r="I3423">
        <v>1</v>
      </c>
      <c r="J3423" t="s">
        <v>6208</v>
      </c>
      <c r="K3423" t="str">
        <f t="shared" si="286"/>
        <v>231212</v>
      </c>
      <c r="L3423" t="str">
        <f t="shared" si="287"/>
        <v>THỰC PHẨM</v>
      </c>
    </row>
    <row r="3424" spans="1:12">
      <c r="A3424" t="s">
        <v>27</v>
      </c>
      <c r="B3424" t="s">
        <v>1518</v>
      </c>
      <c r="C3424" t="s">
        <v>1519</v>
      </c>
      <c r="D3424" t="s">
        <v>1520</v>
      </c>
      <c r="E3424">
        <v>89000</v>
      </c>
      <c r="F3424">
        <v>3</v>
      </c>
      <c r="G3424">
        <v>0</v>
      </c>
      <c r="H3424">
        <v>-3</v>
      </c>
      <c r="J3424" t="s">
        <v>6208</v>
      </c>
      <c r="K3424" t="str">
        <f t="shared" si="286"/>
        <v>231212</v>
      </c>
      <c r="L3424" t="str">
        <f t="shared" si="287"/>
        <v>THỰC PHẨM</v>
      </c>
    </row>
    <row r="3425" spans="1:12">
      <c r="A3425" t="s">
        <v>27</v>
      </c>
      <c r="B3425" t="s">
        <v>1518</v>
      </c>
      <c r="C3425" t="s">
        <v>1519</v>
      </c>
      <c r="D3425" t="s">
        <v>1520</v>
      </c>
      <c r="E3425">
        <v>89000</v>
      </c>
      <c r="F3425">
        <v>-1</v>
      </c>
      <c r="G3425">
        <v>0</v>
      </c>
      <c r="H3425">
        <v>1</v>
      </c>
      <c r="J3425" t="s">
        <v>6208</v>
      </c>
      <c r="K3425" t="str">
        <f t="shared" si="286"/>
        <v>231212</v>
      </c>
      <c r="L3425" t="str">
        <f t="shared" si="287"/>
        <v>THỰC PHẨM</v>
      </c>
    </row>
    <row r="3426" spans="1:12">
      <c r="A3426" t="s">
        <v>27</v>
      </c>
      <c r="B3426" t="s">
        <v>1518</v>
      </c>
      <c r="C3426" t="s">
        <v>1519</v>
      </c>
      <c r="D3426" t="s">
        <v>1520</v>
      </c>
      <c r="E3426">
        <v>89000</v>
      </c>
      <c r="F3426">
        <v>-1</v>
      </c>
      <c r="G3426">
        <v>0</v>
      </c>
      <c r="H3426">
        <v>1</v>
      </c>
      <c r="J3426" t="s">
        <v>6208</v>
      </c>
      <c r="K3426" t="str">
        <f t="shared" si="286"/>
        <v>231212</v>
      </c>
      <c r="L3426" t="str">
        <f t="shared" si="287"/>
        <v>THỰC PHẨM</v>
      </c>
    </row>
    <row r="3427" spans="1:12">
      <c r="A3427" t="s">
        <v>33</v>
      </c>
      <c r="B3427" t="s">
        <v>2362</v>
      </c>
      <c r="C3427" t="s">
        <v>2363</v>
      </c>
      <c r="D3427" t="s">
        <v>2364</v>
      </c>
      <c r="E3427">
        <v>199000</v>
      </c>
      <c r="F3427">
        <v>3</v>
      </c>
      <c r="G3427">
        <v>0</v>
      </c>
      <c r="I3427">
        <v>-3</v>
      </c>
      <c r="J3427" t="s">
        <v>6141</v>
      </c>
      <c r="K3427" t="str">
        <f t="shared" si="286"/>
        <v>231265</v>
      </c>
      <c r="L3427" t="str">
        <f t="shared" si="287"/>
        <v>NHÀ CỬA ĐỜI SỐNG</v>
      </c>
    </row>
    <row r="3428" spans="1:12">
      <c r="A3428" t="s">
        <v>33</v>
      </c>
      <c r="B3428" t="s">
        <v>2362</v>
      </c>
      <c r="C3428" t="s">
        <v>2363</v>
      </c>
      <c r="D3428" t="s">
        <v>2364</v>
      </c>
      <c r="E3428">
        <v>199000</v>
      </c>
      <c r="F3428">
        <v>-1</v>
      </c>
      <c r="G3428">
        <v>0</v>
      </c>
      <c r="H3428">
        <v>1</v>
      </c>
      <c r="J3428" t="s">
        <v>6141</v>
      </c>
      <c r="K3428" t="str">
        <f t="shared" si="286"/>
        <v>231265</v>
      </c>
      <c r="L3428" t="str">
        <f t="shared" si="287"/>
        <v>NHÀ CỬA ĐỜI SỐNG</v>
      </c>
    </row>
    <row r="3429" spans="1:12">
      <c r="A3429" t="s">
        <v>33</v>
      </c>
      <c r="B3429" t="s">
        <v>2362</v>
      </c>
      <c r="C3429" t="s">
        <v>2363</v>
      </c>
      <c r="D3429" t="s">
        <v>2364</v>
      </c>
      <c r="E3429">
        <v>199000</v>
      </c>
      <c r="F3429">
        <v>-1</v>
      </c>
      <c r="G3429">
        <v>0</v>
      </c>
      <c r="H3429">
        <v>1</v>
      </c>
      <c r="J3429" t="s">
        <v>6141</v>
      </c>
      <c r="K3429" t="str">
        <f t="shared" si="286"/>
        <v>231265</v>
      </c>
      <c r="L3429" t="str">
        <f t="shared" si="287"/>
        <v>NHÀ CỬA ĐỜI SỐNG</v>
      </c>
    </row>
    <row r="3430" spans="1:12">
      <c r="A3430" t="s">
        <v>33</v>
      </c>
      <c r="B3430" t="s">
        <v>4316</v>
      </c>
      <c r="C3430" t="s">
        <v>4317</v>
      </c>
      <c r="D3430" t="s">
        <v>4318</v>
      </c>
      <c r="E3430">
        <v>199000</v>
      </c>
      <c r="F3430">
        <v>-1</v>
      </c>
      <c r="G3430">
        <v>0</v>
      </c>
      <c r="H3430">
        <v>1</v>
      </c>
      <c r="J3430" t="s">
        <v>6497</v>
      </c>
      <c r="K3430" t="str">
        <f t="shared" ref="K3430:K3493" si="288">B3430</f>
        <v>231266</v>
      </c>
      <c r="L3430" t="str">
        <f t="shared" ref="L3430:L3493" si="289">A3430</f>
        <v>NHÀ CỬA ĐỜI SỐNG</v>
      </c>
    </row>
    <row r="3431" spans="1:12">
      <c r="A3431" t="s">
        <v>33</v>
      </c>
      <c r="B3431" t="s">
        <v>4316</v>
      </c>
      <c r="C3431" t="s">
        <v>4317</v>
      </c>
      <c r="D3431" t="s">
        <v>4318</v>
      </c>
      <c r="E3431">
        <v>199000</v>
      </c>
      <c r="F3431">
        <v>1</v>
      </c>
      <c r="G3431">
        <v>0</v>
      </c>
      <c r="H3431">
        <v>-1</v>
      </c>
      <c r="J3431" t="s">
        <v>6497</v>
      </c>
      <c r="K3431" t="str">
        <f t="shared" si="288"/>
        <v>231266</v>
      </c>
      <c r="L3431" t="str">
        <f t="shared" si="289"/>
        <v>NHÀ CỬA ĐỜI SỐNG</v>
      </c>
    </row>
    <row r="3432" spans="1:12">
      <c r="A3432" t="s">
        <v>33</v>
      </c>
      <c r="B3432" t="s">
        <v>4316</v>
      </c>
      <c r="C3432" t="s">
        <v>4317</v>
      </c>
      <c r="D3432" t="s">
        <v>4318</v>
      </c>
      <c r="E3432">
        <v>199000</v>
      </c>
      <c r="F3432">
        <v>13</v>
      </c>
      <c r="G3432">
        <v>12</v>
      </c>
      <c r="H3432">
        <v>-1</v>
      </c>
      <c r="J3432" t="s">
        <v>6497</v>
      </c>
      <c r="K3432" t="str">
        <f t="shared" si="288"/>
        <v>231266</v>
      </c>
      <c r="L3432" t="str">
        <f t="shared" si="289"/>
        <v>NHÀ CỬA ĐỜI SỐNG</v>
      </c>
    </row>
    <row r="3433" spans="1:12">
      <c r="A3433" t="s">
        <v>33</v>
      </c>
      <c r="B3433" t="s">
        <v>4316</v>
      </c>
      <c r="C3433" t="s">
        <v>4317</v>
      </c>
      <c r="D3433" t="s">
        <v>4318</v>
      </c>
      <c r="E3433">
        <v>199000</v>
      </c>
      <c r="F3433">
        <v>1</v>
      </c>
      <c r="G3433">
        <v>0</v>
      </c>
      <c r="H3433">
        <v>-1</v>
      </c>
      <c r="J3433" t="s">
        <v>6497</v>
      </c>
      <c r="K3433" t="str">
        <f t="shared" si="288"/>
        <v>231266</v>
      </c>
      <c r="L3433" t="str">
        <f t="shared" si="289"/>
        <v>NHÀ CỬA ĐỜI SỐNG</v>
      </c>
    </row>
    <row r="3434" spans="1:12">
      <c r="A3434" t="s">
        <v>27</v>
      </c>
      <c r="B3434" t="s">
        <v>1521</v>
      </c>
      <c r="C3434" t="s">
        <v>1522</v>
      </c>
      <c r="D3434" t="s">
        <v>1523</v>
      </c>
      <c r="E3434">
        <v>29000</v>
      </c>
      <c r="F3434">
        <v>0</v>
      </c>
      <c r="G3434">
        <v>3</v>
      </c>
      <c r="I3434">
        <v>3</v>
      </c>
      <c r="J3434" t="s">
        <v>6292</v>
      </c>
      <c r="K3434" t="str">
        <f t="shared" si="288"/>
        <v>231279</v>
      </c>
      <c r="L3434" t="str">
        <f t="shared" si="289"/>
        <v>THỰC PHẨM</v>
      </c>
    </row>
    <row r="3435" spans="1:12">
      <c r="A3435" t="s">
        <v>27</v>
      </c>
      <c r="B3435" t="s">
        <v>1521</v>
      </c>
      <c r="C3435" t="s">
        <v>1522</v>
      </c>
      <c r="D3435" t="s">
        <v>1523</v>
      </c>
      <c r="E3435">
        <v>26000</v>
      </c>
      <c r="F3435">
        <v>29</v>
      </c>
      <c r="G3435">
        <v>0</v>
      </c>
      <c r="H3435">
        <v>-29</v>
      </c>
      <c r="J3435" t="s">
        <v>6292</v>
      </c>
      <c r="K3435" t="str">
        <f t="shared" si="288"/>
        <v>231279</v>
      </c>
      <c r="L3435" t="str">
        <f t="shared" si="289"/>
        <v>THỰC PHẨM</v>
      </c>
    </row>
    <row r="3436" spans="1:12">
      <c r="A3436" t="s">
        <v>27</v>
      </c>
      <c r="B3436" t="s">
        <v>1521</v>
      </c>
      <c r="C3436" t="s">
        <v>1522</v>
      </c>
      <c r="D3436" t="s">
        <v>1523</v>
      </c>
      <c r="E3436">
        <v>29000</v>
      </c>
      <c r="F3436">
        <v>-15</v>
      </c>
      <c r="G3436">
        <v>0</v>
      </c>
      <c r="H3436">
        <v>15</v>
      </c>
      <c r="J3436" t="s">
        <v>6292</v>
      </c>
      <c r="K3436" t="str">
        <f t="shared" si="288"/>
        <v>231279</v>
      </c>
      <c r="L3436" t="str">
        <f t="shared" si="289"/>
        <v>THỰC PHẨM</v>
      </c>
    </row>
    <row r="3437" spans="1:12">
      <c r="A3437" t="s">
        <v>27</v>
      </c>
      <c r="B3437" t="s">
        <v>1521</v>
      </c>
      <c r="C3437" t="s">
        <v>1522</v>
      </c>
      <c r="D3437" t="s">
        <v>1523</v>
      </c>
      <c r="E3437">
        <v>29000</v>
      </c>
      <c r="F3437">
        <v>-16</v>
      </c>
      <c r="G3437">
        <v>0</v>
      </c>
      <c r="H3437">
        <v>16</v>
      </c>
      <c r="J3437" t="s">
        <v>6292</v>
      </c>
      <c r="K3437" t="str">
        <f t="shared" si="288"/>
        <v>231279</v>
      </c>
      <c r="L3437" t="str">
        <f t="shared" si="289"/>
        <v>THỰC PHẨM</v>
      </c>
    </row>
    <row r="3438" spans="1:12">
      <c r="A3438" t="s">
        <v>27</v>
      </c>
      <c r="B3438" t="s">
        <v>1521</v>
      </c>
      <c r="C3438" t="s">
        <v>1522</v>
      </c>
      <c r="D3438" t="s">
        <v>1523</v>
      </c>
      <c r="E3438">
        <v>29000</v>
      </c>
      <c r="F3438">
        <v>-4</v>
      </c>
      <c r="G3438">
        <v>0</v>
      </c>
      <c r="H3438">
        <v>4</v>
      </c>
      <c r="J3438" t="s">
        <v>6292</v>
      </c>
      <c r="K3438" t="str">
        <f t="shared" si="288"/>
        <v>231279</v>
      </c>
      <c r="L3438" t="str">
        <f t="shared" si="289"/>
        <v>THỰC PHẨM</v>
      </c>
    </row>
    <row r="3439" spans="1:12">
      <c r="A3439" t="s">
        <v>27</v>
      </c>
      <c r="B3439" t="s">
        <v>1521</v>
      </c>
      <c r="C3439" t="s">
        <v>1522</v>
      </c>
      <c r="D3439" t="s">
        <v>1523</v>
      </c>
      <c r="E3439">
        <v>29000</v>
      </c>
      <c r="F3439">
        <v>-1</v>
      </c>
      <c r="G3439">
        <v>0</v>
      </c>
      <c r="H3439">
        <v>1</v>
      </c>
      <c r="J3439" t="s">
        <v>6292</v>
      </c>
      <c r="K3439" t="str">
        <f t="shared" si="288"/>
        <v>231279</v>
      </c>
      <c r="L3439" t="str">
        <f t="shared" si="289"/>
        <v>THỰC PHẨM</v>
      </c>
    </row>
    <row r="3440" spans="1:12">
      <c r="A3440" t="s">
        <v>27</v>
      </c>
      <c r="B3440" t="s">
        <v>1521</v>
      </c>
      <c r="C3440" t="s">
        <v>1522</v>
      </c>
      <c r="D3440" t="s">
        <v>1523</v>
      </c>
      <c r="E3440">
        <v>29000</v>
      </c>
      <c r="F3440">
        <v>-1</v>
      </c>
      <c r="G3440">
        <v>0</v>
      </c>
      <c r="H3440">
        <v>1</v>
      </c>
      <c r="J3440" t="s">
        <v>6292</v>
      </c>
      <c r="K3440" t="str">
        <f t="shared" si="288"/>
        <v>231279</v>
      </c>
      <c r="L3440" t="str">
        <f t="shared" si="289"/>
        <v>THỰC PHẨM</v>
      </c>
    </row>
    <row r="3441" spans="1:12">
      <c r="A3441" t="s">
        <v>27</v>
      </c>
      <c r="B3441" t="s">
        <v>1521</v>
      </c>
      <c r="C3441" t="s">
        <v>1522</v>
      </c>
      <c r="D3441" t="s">
        <v>1523</v>
      </c>
      <c r="E3441">
        <v>29000</v>
      </c>
      <c r="F3441">
        <v>-1</v>
      </c>
      <c r="G3441">
        <v>0</v>
      </c>
      <c r="H3441">
        <v>1</v>
      </c>
      <c r="J3441" t="s">
        <v>6292</v>
      </c>
      <c r="K3441" t="str">
        <f t="shared" si="288"/>
        <v>231279</v>
      </c>
      <c r="L3441" t="str">
        <f t="shared" si="289"/>
        <v>THỰC PHẨM</v>
      </c>
    </row>
    <row r="3442" spans="1:12">
      <c r="A3442" t="s">
        <v>27</v>
      </c>
      <c r="B3442" t="s">
        <v>1554</v>
      </c>
      <c r="C3442" t="s">
        <v>1555</v>
      </c>
      <c r="D3442" t="s">
        <v>1556</v>
      </c>
      <c r="E3442">
        <v>75000</v>
      </c>
      <c r="F3442">
        <v>13</v>
      </c>
      <c r="G3442">
        <v>14</v>
      </c>
      <c r="I3442">
        <v>1</v>
      </c>
      <c r="J3442">
        <v>46094</v>
      </c>
      <c r="K3442" t="str">
        <f t="shared" si="288"/>
        <v>231305</v>
      </c>
      <c r="L3442" t="str">
        <f t="shared" si="289"/>
        <v>THỰC PHẨM</v>
      </c>
    </row>
    <row r="3443" spans="1:12">
      <c r="A3443" t="s">
        <v>27</v>
      </c>
      <c r="B3443" t="s">
        <v>1554</v>
      </c>
      <c r="C3443" t="s">
        <v>1555</v>
      </c>
      <c r="D3443" t="s">
        <v>1556</v>
      </c>
      <c r="E3443">
        <v>75000</v>
      </c>
      <c r="F3443">
        <v>1</v>
      </c>
      <c r="G3443">
        <v>0</v>
      </c>
      <c r="H3443">
        <v>-1</v>
      </c>
      <c r="J3443">
        <v>46094</v>
      </c>
      <c r="K3443" t="str">
        <f t="shared" si="288"/>
        <v>231305</v>
      </c>
      <c r="L3443" t="str">
        <f t="shared" si="289"/>
        <v>THỰC PHẨM</v>
      </c>
    </row>
    <row r="3444" spans="1:12">
      <c r="A3444" t="s">
        <v>27</v>
      </c>
      <c r="B3444" t="s">
        <v>1395</v>
      </c>
      <c r="C3444" t="s">
        <v>1396</v>
      </c>
      <c r="D3444" t="s">
        <v>1397</v>
      </c>
      <c r="E3444">
        <v>75000</v>
      </c>
      <c r="F3444">
        <v>26</v>
      </c>
      <c r="G3444">
        <v>28</v>
      </c>
      <c r="I3444">
        <v>2</v>
      </c>
      <c r="J3444">
        <v>46027.660694444443</v>
      </c>
      <c r="K3444" t="str">
        <f t="shared" si="288"/>
        <v>231358</v>
      </c>
      <c r="L3444" t="str">
        <f t="shared" si="289"/>
        <v>THỰC PHẨM</v>
      </c>
    </row>
    <row r="3445" spans="1:12">
      <c r="A3445" t="s">
        <v>27</v>
      </c>
      <c r="B3445" t="s">
        <v>1395</v>
      </c>
      <c r="C3445" t="s">
        <v>1396</v>
      </c>
      <c r="D3445" t="s">
        <v>1397</v>
      </c>
      <c r="E3445">
        <v>75000</v>
      </c>
      <c r="F3445">
        <v>-1</v>
      </c>
      <c r="G3445">
        <v>0</v>
      </c>
      <c r="H3445">
        <v>1</v>
      </c>
      <c r="J3445">
        <v>46027.660694444443</v>
      </c>
      <c r="K3445" t="str">
        <f t="shared" si="288"/>
        <v>231358</v>
      </c>
      <c r="L3445" t="str">
        <f t="shared" si="289"/>
        <v>THỰC PHẨM</v>
      </c>
    </row>
    <row r="3446" spans="1:12">
      <c r="A3446" t="s">
        <v>33</v>
      </c>
      <c r="B3446" t="s">
        <v>2386</v>
      </c>
      <c r="C3446" t="s">
        <v>2387</v>
      </c>
      <c r="D3446" t="s">
        <v>2388</v>
      </c>
      <c r="E3446">
        <v>700000</v>
      </c>
      <c r="F3446">
        <v>4</v>
      </c>
      <c r="G3446">
        <v>3</v>
      </c>
      <c r="I3446">
        <v>-1</v>
      </c>
      <c r="J3446" t="s">
        <v>6179</v>
      </c>
      <c r="K3446" t="str">
        <f t="shared" si="288"/>
        <v>231417</v>
      </c>
      <c r="L3446" t="str">
        <f t="shared" si="289"/>
        <v>NHÀ CỬA ĐỜI SỐNG</v>
      </c>
    </row>
    <row r="3447" spans="1:12">
      <c r="A3447" t="s">
        <v>33</v>
      </c>
      <c r="B3447" t="s">
        <v>2386</v>
      </c>
      <c r="C3447" t="s">
        <v>2387</v>
      </c>
      <c r="D3447" t="s">
        <v>2388</v>
      </c>
      <c r="E3447">
        <v>700000</v>
      </c>
      <c r="F3447">
        <v>-1</v>
      </c>
      <c r="G3447">
        <v>0</v>
      </c>
      <c r="H3447">
        <v>1</v>
      </c>
      <c r="J3447" t="s">
        <v>6179</v>
      </c>
      <c r="K3447" t="str">
        <f t="shared" si="288"/>
        <v>231417</v>
      </c>
      <c r="L3447" t="str">
        <f t="shared" si="289"/>
        <v>NHÀ CỬA ĐỜI SỐNG</v>
      </c>
    </row>
    <row r="3448" spans="1:12">
      <c r="A3448" t="s">
        <v>33</v>
      </c>
      <c r="B3448" t="s">
        <v>2386</v>
      </c>
      <c r="C3448" t="s">
        <v>2387</v>
      </c>
      <c r="D3448" t="s">
        <v>2388</v>
      </c>
      <c r="E3448">
        <v>700000</v>
      </c>
      <c r="F3448">
        <v>-1</v>
      </c>
      <c r="G3448">
        <v>0</v>
      </c>
      <c r="H3448">
        <v>1</v>
      </c>
      <c r="J3448" t="s">
        <v>6179</v>
      </c>
      <c r="K3448" t="str">
        <f t="shared" si="288"/>
        <v>231417</v>
      </c>
      <c r="L3448" t="str">
        <f t="shared" si="289"/>
        <v>NHÀ CỬA ĐỜI SỐNG</v>
      </c>
    </row>
    <row r="3449" spans="1:12">
      <c r="A3449" t="s">
        <v>69</v>
      </c>
      <c r="B3449" t="s">
        <v>1241</v>
      </c>
      <c r="C3449" t="s">
        <v>1242</v>
      </c>
      <c r="D3449" t="s">
        <v>1243</v>
      </c>
      <c r="E3449">
        <v>285000</v>
      </c>
      <c r="F3449">
        <v>2</v>
      </c>
      <c r="G3449">
        <v>3</v>
      </c>
      <c r="I3449">
        <v>1</v>
      </c>
      <c r="J3449">
        <v>46101</v>
      </c>
      <c r="K3449" t="str">
        <f t="shared" si="288"/>
        <v>231433</v>
      </c>
      <c r="L3449" t="str">
        <f t="shared" si="289"/>
        <v>CHĂM SÓC SỨC KHỎE</v>
      </c>
    </row>
    <row r="3450" spans="1:12">
      <c r="A3450" t="s">
        <v>69</v>
      </c>
      <c r="B3450" t="s">
        <v>1241</v>
      </c>
      <c r="C3450" t="s">
        <v>1242</v>
      </c>
      <c r="D3450" t="s">
        <v>1243</v>
      </c>
      <c r="E3450">
        <v>260000</v>
      </c>
      <c r="F3450">
        <v>1</v>
      </c>
      <c r="G3450">
        <v>0</v>
      </c>
      <c r="H3450">
        <v>-1</v>
      </c>
      <c r="J3450">
        <v>46101</v>
      </c>
      <c r="K3450" t="str">
        <f t="shared" si="288"/>
        <v>231433</v>
      </c>
      <c r="L3450" t="str">
        <f t="shared" si="289"/>
        <v>CHĂM SÓC SỨC KHỎE</v>
      </c>
    </row>
    <row r="3451" spans="1:12">
      <c r="A3451" t="s">
        <v>33</v>
      </c>
      <c r="B3451" t="s">
        <v>4950</v>
      </c>
      <c r="C3451" t="s">
        <v>4935</v>
      </c>
      <c r="D3451" t="s">
        <v>4951</v>
      </c>
      <c r="E3451">
        <v>690000</v>
      </c>
      <c r="F3451">
        <v>1</v>
      </c>
      <c r="G3451">
        <v>0</v>
      </c>
      <c r="H3451">
        <v>-1</v>
      </c>
      <c r="J3451" t="s">
        <v>6609</v>
      </c>
      <c r="K3451" t="str">
        <f t="shared" si="288"/>
        <v>231447</v>
      </c>
      <c r="L3451" t="str">
        <f t="shared" si="289"/>
        <v>NHÀ CỬA ĐỜI SỐNG</v>
      </c>
    </row>
    <row r="3452" spans="1:12">
      <c r="A3452" t="s">
        <v>33</v>
      </c>
      <c r="B3452" t="s">
        <v>4950</v>
      </c>
      <c r="C3452" t="s">
        <v>4935</v>
      </c>
      <c r="D3452" t="s">
        <v>4951</v>
      </c>
      <c r="E3452">
        <v>690000</v>
      </c>
      <c r="F3452">
        <v>7</v>
      </c>
      <c r="G3452">
        <v>6</v>
      </c>
      <c r="H3452">
        <v>-1</v>
      </c>
      <c r="J3452" t="s">
        <v>6609</v>
      </c>
      <c r="K3452" t="str">
        <f t="shared" si="288"/>
        <v>231447</v>
      </c>
      <c r="L3452" t="str">
        <f t="shared" si="289"/>
        <v>NHÀ CỬA ĐỜI SỐNG</v>
      </c>
    </row>
    <row r="3453" spans="1:12">
      <c r="A3453" t="s">
        <v>33</v>
      </c>
      <c r="B3453" t="s">
        <v>4950</v>
      </c>
      <c r="C3453" t="s">
        <v>4935</v>
      </c>
      <c r="D3453" t="s">
        <v>4951</v>
      </c>
      <c r="E3453">
        <v>690000</v>
      </c>
      <c r="F3453">
        <v>-1</v>
      </c>
      <c r="G3453">
        <v>0</v>
      </c>
      <c r="H3453">
        <v>1</v>
      </c>
      <c r="J3453" t="s">
        <v>6609</v>
      </c>
      <c r="K3453" t="str">
        <f t="shared" si="288"/>
        <v>231447</v>
      </c>
      <c r="L3453" t="str">
        <f t="shared" si="289"/>
        <v>NHÀ CỬA ĐỜI SỐNG</v>
      </c>
    </row>
    <row r="3454" spans="1:12">
      <c r="A3454" t="s">
        <v>33</v>
      </c>
      <c r="B3454" t="s">
        <v>4950</v>
      </c>
      <c r="C3454" t="s">
        <v>4935</v>
      </c>
      <c r="D3454" t="s">
        <v>4951</v>
      </c>
      <c r="E3454">
        <v>690000</v>
      </c>
      <c r="F3454">
        <v>-1</v>
      </c>
      <c r="G3454">
        <v>0</v>
      </c>
      <c r="H3454">
        <v>1</v>
      </c>
      <c r="J3454" t="s">
        <v>6609</v>
      </c>
      <c r="K3454" t="str">
        <f t="shared" si="288"/>
        <v>231447</v>
      </c>
      <c r="L3454" t="str">
        <f t="shared" si="289"/>
        <v>NHÀ CỬA ĐỜI SỐNG</v>
      </c>
    </row>
    <row r="3455" spans="1:12">
      <c r="A3455" t="s">
        <v>27</v>
      </c>
      <c r="B3455" t="s">
        <v>5434</v>
      </c>
      <c r="C3455" t="s">
        <v>5435</v>
      </c>
      <c r="D3455" t="s">
        <v>5436</v>
      </c>
      <c r="E3455">
        <v>159000</v>
      </c>
      <c r="F3455">
        <v>-1</v>
      </c>
      <c r="G3455">
        <v>0</v>
      </c>
      <c r="H3455">
        <v>1</v>
      </c>
      <c r="J3455" t="s">
        <v>6690</v>
      </c>
      <c r="K3455" t="str">
        <f t="shared" si="288"/>
        <v>231449</v>
      </c>
      <c r="L3455" t="str">
        <f t="shared" si="289"/>
        <v>THỰC PHẨM</v>
      </c>
    </row>
    <row r="3456" spans="1:12">
      <c r="A3456" t="s">
        <v>27</v>
      </c>
      <c r="B3456" t="s">
        <v>5434</v>
      </c>
      <c r="C3456" t="s">
        <v>5435</v>
      </c>
      <c r="D3456" t="s">
        <v>5436</v>
      </c>
      <c r="E3456">
        <v>159000</v>
      </c>
      <c r="F3456">
        <v>-1</v>
      </c>
      <c r="G3456">
        <v>0</v>
      </c>
      <c r="H3456">
        <v>1</v>
      </c>
      <c r="J3456" t="s">
        <v>6690</v>
      </c>
      <c r="K3456" t="str">
        <f t="shared" si="288"/>
        <v>231449</v>
      </c>
      <c r="L3456" t="str">
        <f t="shared" si="289"/>
        <v>THỰC PHẨM</v>
      </c>
    </row>
    <row r="3457" spans="1:12">
      <c r="A3457" t="s">
        <v>32</v>
      </c>
      <c r="B3457" t="s">
        <v>5015</v>
      </c>
      <c r="C3457" t="s">
        <v>5016</v>
      </c>
      <c r="D3457" t="s">
        <v>5017</v>
      </c>
      <c r="E3457">
        <v>129000</v>
      </c>
      <c r="F3457">
        <v>-1</v>
      </c>
      <c r="G3457">
        <v>0</v>
      </c>
      <c r="H3457">
        <v>1</v>
      </c>
      <c r="J3457" t="s">
        <v>6620</v>
      </c>
      <c r="K3457" t="str">
        <f t="shared" si="288"/>
        <v>231502</v>
      </c>
      <c r="L3457" t="str">
        <f t="shared" si="289"/>
        <v>CHĂM SÓC SẮC ĐẸP</v>
      </c>
    </row>
    <row r="3458" spans="1:12">
      <c r="A3458" t="s">
        <v>32</v>
      </c>
      <c r="B3458" t="s">
        <v>5015</v>
      </c>
      <c r="C3458" t="s">
        <v>5016</v>
      </c>
      <c r="D3458" t="s">
        <v>5017</v>
      </c>
      <c r="E3458">
        <v>129000</v>
      </c>
      <c r="F3458">
        <v>-2</v>
      </c>
      <c r="G3458">
        <v>0</v>
      </c>
      <c r="H3458">
        <v>2</v>
      </c>
      <c r="J3458" t="s">
        <v>6620</v>
      </c>
      <c r="K3458" t="str">
        <f t="shared" si="288"/>
        <v>231502</v>
      </c>
      <c r="L3458" t="str">
        <f t="shared" si="289"/>
        <v>CHĂM SÓC SẮC ĐẸP</v>
      </c>
    </row>
    <row r="3459" spans="1:12">
      <c r="A3459" t="s">
        <v>32</v>
      </c>
      <c r="B3459" t="s">
        <v>5015</v>
      </c>
      <c r="C3459" t="s">
        <v>5016</v>
      </c>
      <c r="D3459" t="s">
        <v>5017</v>
      </c>
      <c r="E3459">
        <v>129000</v>
      </c>
      <c r="F3459">
        <v>-1</v>
      </c>
      <c r="G3459">
        <v>0</v>
      </c>
      <c r="H3459">
        <v>1</v>
      </c>
      <c r="J3459" t="s">
        <v>6620</v>
      </c>
      <c r="K3459" t="str">
        <f t="shared" si="288"/>
        <v>231502</v>
      </c>
      <c r="L3459" t="str">
        <f t="shared" si="289"/>
        <v>CHĂM SÓC SẮC ĐẸP</v>
      </c>
    </row>
    <row r="3460" spans="1:12">
      <c r="A3460" t="s">
        <v>32</v>
      </c>
      <c r="B3460" t="s">
        <v>5035</v>
      </c>
      <c r="C3460" t="s">
        <v>5036</v>
      </c>
      <c r="D3460" t="s">
        <v>5037</v>
      </c>
      <c r="E3460">
        <v>129000</v>
      </c>
      <c r="F3460">
        <v>-1</v>
      </c>
      <c r="G3460">
        <v>0</v>
      </c>
      <c r="H3460">
        <v>1</v>
      </c>
      <c r="J3460" t="s">
        <v>6625</v>
      </c>
      <c r="K3460" t="str">
        <f t="shared" si="288"/>
        <v>231503</v>
      </c>
      <c r="L3460" t="str">
        <f t="shared" si="289"/>
        <v>CHĂM SÓC SẮC ĐẸP</v>
      </c>
    </row>
    <row r="3461" spans="1:12">
      <c r="A3461" t="s">
        <v>32</v>
      </c>
      <c r="B3461" t="s">
        <v>5035</v>
      </c>
      <c r="C3461" t="s">
        <v>5036</v>
      </c>
      <c r="D3461" t="s">
        <v>5037</v>
      </c>
      <c r="E3461">
        <v>129000</v>
      </c>
      <c r="F3461">
        <v>-1</v>
      </c>
      <c r="G3461">
        <v>0</v>
      </c>
      <c r="H3461">
        <v>1</v>
      </c>
      <c r="J3461" t="s">
        <v>6625</v>
      </c>
      <c r="K3461" t="str">
        <f t="shared" si="288"/>
        <v>231503</v>
      </c>
      <c r="L3461" t="str">
        <f t="shared" si="289"/>
        <v>CHĂM SÓC SẮC ĐẸP</v>
      </c>
    </row>
    <row r="3462" spans="1:12">
      <c r="A3462" t="s">
        <v>32</v>
      </c>
      <c r="B3462" t="s">
        <v>5035</v>
      </c>
      <c r="C3462" t="s">
        <v>5036</v>
      </c>
      <c r="D3462" t="s">
        <v>5037</v>
      </c>
      <c r="E3462">
        <v>129000</v>
      </c>
      <c r="F3462">
        <v>-1</v>
      </c>
      <c r="G3462">
        <v>0</v>
      </c>
      <c r="H3462">
        <v>1</v>
      </c>
      <c r="J3462" t="s">
        <v>6625</v>
      </c>
      <c r="K3462" t="str">
        <f t="shared" si="288"/>
        <v>231503</v>
      </c>
      <c r="L3462" t="str">
        <f t="shared" si="289"/>
        <v>CHĂM SÓC SẮC ĐẸP</v>
      </c>
    </row>
    <row r="3463" spans="1:12">
      <c r="A3463" t="s">
        <v>33</v>
      </c>
      <c r="B3463" t="s">
        <v>2990</v>
      </c>
      <c r="C3463" t="s">
        <v>2991</v>
      </c>
      <c r="D3463" t="s">
        <v>2992</v>
      </c>
      <c r="E3463">
        <v>289000</v>
      </c>
      <c r="F3463">
        <v>0</v>
      </c>
      <c r="G3463">
        <v>1</v>
      </c>
      <c r="I3463">
        <v>1</v>
      </c>
      <c r="J3463">
        <v>45967</v>
      </c>
      <c r="K3463" t="str">
        <f t="shared" si="288"/>
        <v>231535</v>
      </c>
      <c r="L3463" t="str">
        <f t="shared" si="289"/>
        <v>NHÀ CỬA ĐỜI SỐNG</v>
      </c>
    </row>
    <row r="3464" spans="1:12">
      <c r="A3464" t="s">
        <v>33</v>
      </c>
      <c r="B3464" t="s">
        <v>2990</v>
      </c>
      <c r="C3464" t="s">
        <v>2991</v>
      </c>
      <c r="D3464" t="s">
        <v>2992</v>
      </c>
      <c r="E3464">
        <v>289000</v>
      </c>
      <c r="F3464">
        <v>-3</v>
      </c>
      <c r="G3464">
        <v>0</v>
      </c>
      <c r="H3464">
        <v>3</v>
      </c>
      <c r="J3464">
        <v>45967</v>
      </c>
      <c r="K3464" t="str">
        <f t="shared" si="288"/>
        <v>231535</v>
      </c>
      <c r="L3464" t="str">
        <f t="shared" si="289"/>
        <v>NHÀ CỬA ĐỜI SỐNG</v>
      </c>
    </row>
    <row r="3465" spans="1:12">
      <c r="A3465" t="s">
        <v>33</v>
      </c>
      <c r="B3465" t="s">
        <v>2993</v>
      </c>
      <c r="C3465" t="s">
        <v>2994</v>
      </c>
      <c r="D3465" t="s">
        <v>2995</v>
      </c>
      <c r="E3465">
        <v>289000</v>
      </c>
      <c r="F3465">
        <v>0</v>
      </c>
      <c r="G3465">
        <v>1</v>
      </c>
      <c r="I3465">
        <v>1</v>
      </c>
      <c r="J3465" t="s">
        <v>6231</v>
      </c>
      <c r="K3465" t="str">
        <f t="shared" si="288"/>
        <v>231536</v>
      </c>
      <c r="L3465" t="str">
        <f t="shared" si="289"/>
        <v>NHÀ CỬA ĐỜI SỐNG</v>
      </c>
    </row>
    <row r="3466" spans="1:12">
      <c r="A3466" t="s">
        <v>33</v>
      </c>
      <c r="B3466" t="s">
        <v>2993</v>
      </c>
      <c r="C3466" t="s">
        <v>2994</v>
      </c>
      <c r="D3466" t="s">
        <v>2995</v>
      </c>
      <c r="E3466">
        <v>289000</v>
      </c>
      <c r="F3466">
        <v>2</v>
      </c>
      <c r="G3466">
        <v>0</v>
      </c>
      <c r="H3466">
        <v>-2</v>
      </c>
      <c r="J3466" t="s">
        <v>6231</v>
      </c>
      <c r="K3466" t="str">
        <f t="shared" si="288"/>
        <v>231536</v>
      </c>
      <c r="L3466" t="str">
        <f t="shared" si="289"/>
        <v>NHÀ CỬA ĐỜI SỐNG</v>
      </c>
    </row>
    <row r="3467" spans="1:12">
      <c r="A3467" t="s">
        <v>33</v>
      </c>
      <c r="B3467" t="s">
        <v>2993</v>
      </c>
      <c r="C3467" t="s">
        <v>2994</v>
      </c>
      <c r="D3467" t="s">
        <v>2995</v>
      </c>
      <c r="E3467">
        <v>289000</v>
      </c>
      <c r="F3467">
        <v>-1</v>
      </c>
      <c r="G3467">
        <v>0</v>
      </c>
      <c r="H3467">
        <v>1</v>
      </c>
      <c r="J3467" t="s">
        <v>6231</v>
      </c>
      <c r="K3467" t="str">
        <f t="shared" si="288"/>
        <v>231536</v>
      </c>
      <c r="L3467" t="str">
        <f t="shared" si="289"/>
        <v>NHÀ CỬA ĐỜI SỐNG</v>
      </c>
    </row>
    <row r="3468" spans="1:12">
      <c r="A3468" t="s">
        <v>27</v>
      </c>
      <c r="B3468" t="s">
        <v>5285</v>
      </c>
      <c r="C3468" t="s">
        <v>5286</v>
      </c>
      <c r="D3468" t="s">
        <v>5287</v>
      </c>
      <c r="E3468">
        <v>235000</v>
      </c>
      <c r="F3468">
        <v>-18</v>
      </c>
      <c r="G3468">
        <v>0</v>
      </c>
      <c r="H3468">
        <v>18</v>
      </c>
      <c r="J3468" t="s">
        <v>6677</v>
      </c>
      <c r="K3468" t="str">
        <f t="shared" si="288"/>
        <v>231576</v>
      </c>
      <c r="L3468" t="str">
        <f t="shared" si="289"/>
        <v>THỰC PHẨM</v>
      </c>
    </row>
    <row r="3469" spans="1:12">
      <c r="A3469" t="s">
        <v>27</v>
      </c>
      <c r="B3469" t="s">
        <v>5285</v>
      </c>
      <c r="C3469" t="s">
        <v>5286</v>
      </c>
      <c r="D3469" t="s">
        <v>5287</v>
      </c>
      <c r="E3469">
        <v>235000</v>
      </c>
      <c r="F3469">
        <v>-6</v>
      </c>
      <c r="G3469">
        <v>0</v>
      </c>
      <c r="H3469">
        <v>6</v>
      </c>
      <c r="J3469" t="s">
        <v>6677</v>
      </c>
      <c r="K3469" t="str">
        <f t="shared" si="288"/>
        <v>231576</v>
      </c>
      <c r="L3469" t="str">
        <f t="shared" si="289"/>
        <v>THỰC PHẨM</v>
      </c>
    </row>
    <row r="3470" spans="1:12">
      <c r="A3470" t="s">
        <v>32</v>
      </c>
      <c r="B3470" t="s">
        <v>5780</v>
      </c>
      <c r="C3470" t="s">
        <v>5781</v>
      </c>
      <c r="D3470" t="s">
        <v>5782</v>
      </c>
      <c r="E3470">
        <v>249000</v>
      </c>
      <c r="F3470">
        <v>-1</v>
      </c>
      <c r="G3470">
        <v>0</v>
      </c>
      <c r="H3470">
        <v>1</v>
      </c>
      <c r="J3470" t="s">
        <v>6240</v>
      </c>
      <c r="K3470" t="str">
        <f t="shared" si="288"/>
        <v>231592</v>
      </c>
      <c r="L3470" t="str">
        <f t="shared" si="289"/>
        <v>CHĂM SÓC SẮC ĐẸP</v>
      </c>
    </row>
    <row r="3471" spans="1:12">
      <c r="A3471" t="s">
        <v>32</v>
      </c>
      <c r="B3471" t="s">
        <v>5780</v>
      </c>
      <c r="C3471" t="s">
        <v>5781</v>
      </c>
      <c r="D3471" t="s">
        <v>5782</v>
      </c>
      <c r="E3471">
        <v>249000</v>
      </c>
      <c r="F3471">
        <v>-2</v>
      </c>
      <c r="G3471">
        <v>0</v>
      </c>
      <c r="H3471">
        <v>2</v>
      </c>
      <c r="J3471" t="s">
        <v>6240</v>
      </c>
      <c r="K3471" t="str">
        <f t="shared" si="288"/>
        <v>231592</v>
      </c>
      <c r="L3471" t="str">
        <f t="shared" si="289"/>
        <v>CHĂM SÓC SẮC ĐẸP</v>
      </c>
    </row>
    <row r="3472" spans="1:12">
      <c r="A3472" t="s">
        <v>392</v>
      </c>
      <c r="B3472" t="s">
        <v>2214</v>
      </c>
      <c r="C3472" t="s">
        <v>2214</v>
      </c>
      <c r="D3472" t="s">
        <v>2215</v>
      </c>
      <c r="E3472">
        <v>145000</v>
      </c>
      <c r="F3472">
        <v>2.165</v>
      </c>
      <c r="G3472">
        <v>0</v>
      </c>
      <c r="I3472">
        <v>-2.165</v>
      </c>
      <c r="K3472" t="str">
        <f t="shared" si="288"/>
        <v>25000</v>
      </c>
      <c r="L3472" t="str">
        <f t="shared" si="289"/>
        <v>Thực phẩm Fresh</v>
      </c>
    </row>
    <row r="3473" spans="1:12">
      <c r="A3473" t="s">
        <v>392</v>
      </c>
      <c r="B3473" t="s">
        <v>2410</v>
      </c>
      <c r="C3473" t="s">
        <v>2410</v>
      </c>
      <c r="D3473" t="s">
        <v>2411</v>
      </c>
      <c r="E3473">
        <v>80000</v>
      </c>
      <c r="F3473">
        <v>9.9</v>
      </c>
      <c r="G3473">
        <v>0</v>
      </c>
      <c r="I3473">
        <v>-9.9</v>
      </c>
      <c r="K3473" t="str">
        <f t="shared" si="288"/>
        <v>25002</v>
      </c>
      <c r="L3473" t="str">
        <f t="shared" si="289"/>
        <v>Thực phẩm Fresh</v>
      </c>
    </row>
    <row r="3474" spans="1:12">
      <c r="A3474" t="s">
        <v>392</v>
      </c>
      <c r="B3474" t="s">
        <v>2323</v>
      </c>
      <c r="C3474" t="s">
        <v>2323</v>
      </c>
      <c r="D3474" t="s">
        <v>2324</v>
      </c>
      <c r="E3474">
        <v>185000</v>
      </c>
      <c r="F3474">
        <v>2.6850000000000001</v>
      </c>
      <c r="G3474">
        <v>0</v>
      </c>
      <c r="I3474">
        <v>-2.6850000000000001</v>
      </c>
      <c r="K3474" t="str">
        <f t="shared" si="288"/>
        <v>25003</v>
      </c>
      <c r="L3474" t="str">
        <f t="shared" si="289"/>
        <v>Thực phẩm Fresh</v>
      </c>
    </row>
    <row r="3475" spans="1:12">
      <c r="A3475" t="s">
        <v>392</v>
      </c>
      <c r="B3475" t="s">
        <v>2312</v>
      </c>
      <c r="C3475" t="s">
        <v>2312</v>
      </c>
      <c r="D3475" t="s">
        <v>2313</v>
      </c>
      <c r="E3475">
        <v>135000</v>
      </c>
      <c r="F3475">
        <v>3.55</v>
      </c>
      <c r="G3475">
        <v>0</v>
      </c>
      <c r="I3475">
        <v>-3.55</v>
      </c>
      <c r="K3475" t="str">
        <f t="shared" si="288"/>
        <v>25180</v>
      </c>
      <c r="L3475" t="str">
        <f t="shared" si="289"/>
        <v>Thực phẩm Fresh</v>
      </c>
    </row>
    <row r="3476" spans="1:12">
      <c r="A3476" t="s">
        <v>197</v>
      </c>
      <c r="B3476" t="s">
        <v>375</v>
      </c>
      <c r="C3476" t="s">
        <v>376</v>
      </c>
      <c r="D3476" t="s">
        <v>296</v>
      </c>
      <c r="E3476">
        <v>220000</v>
      </c>
      <c r="F3476">
        <v>6</v>
      </c>
      <c r="G3476">
        <v>5</v>
      </c>
      <c r="I3476">
        <v>-1</v>
      </c>
      <c r="J3476">
        <v>45877</v>
      </c>
      <c r="K3476" t="str">
        <f t="shared" si="288"/>
        <v>30015</v>
      </c>
      <c r="L3476" t="str">
        <f t="shared" si="289"/>
        <v>CHĂM SÓC HÀNG NGÀY</v>
      </c>
    </row>
    <row r="3477" spans="1:12">
      <c r="A3477" t="s">
        <v>197</v>
      </c>
      <c r="B3477" t="s">
        <v>375</v>
      </c>
      <c r="C3477" t="s">
        <v>376</v>
      </c>
      <c r="D3477" t="s">
        <v>296</v>
      </c>
      <c r="E3477">
        <v>220000</v>
      </c>
      <c r="F3477">
        <v>2</v>
      </c>
      <c r="G3477">
        <v>1</v>
      </c>
      <c r="H3477">
        <v>-1</v>
      </c>
      <c r="J3477">
        <v>45877</v>
      </c>
      <c r="K3477" t="str">
        <f t="shared" si="288"/>
        <v>30015</v>
      </c>
      <c r="L3477" t="str">
        <f t="shared" si="289"/>
        <v>CHĂM SÓC HÀNG NGÀY</v>
      </c>
    </row>
    <row r="3478" spans="1:12">
      <c r="A3478" t="s">
        <v>197</v>
      </c>
      <c r="B3478" t="s">
        <v>1342</v>
      </c>
      <c r="C3478" t="s">
        <v>1343</v>
      </c>
      <c r="D3478" t="s">
        <v>1344</v>
      </c>
      <c r="E3478">
        <v>89000</v>
      </c>
      <c r="F3478">
        <v>13</v>
      </c>
      <c r="G3478">
        <v>15</v>
      </c>
      <c r="I3478">
        <v>2</v>
      </c>
      <c r="J3478" t="s">
        <v>6256</v>
      </c>
      <c r="K3478" t="str">
        <f t="shared" si="288"/>
        <v>30024</v>
      </c>
      <c r="L3478" t="str">
        <f t="shared" si="289"/>
        <v>CHĂM SÓC HÀNG NGÀY</v>
      </c>
    </row>
    <row r="3479" spans="1:12">
      <c r="A3479" t="s">
        <v>197</v>
      </c>
      <c r="B3479" t="s">
        <v>1342</v>
      </c>
      <c r="C3479" t="s">
        <v>1343</v>
      </c>
      <c r="D3479" t="s">
        <v>1344</v>
      </c>
      <c r="E3479">
        <v>89000</v>
      </c>
      <c r="F3479">
        <v>53</v>
      </c>
      <c r="G3479">
        <v>52</v>
      </c>
      <c r="H3479">
        <v>-1</v>
      </c>
      <c r="J3479" t="s">
        <v>6256</v>
      </c>
      <c r="K3479" t="str">
        <f t="shared" si="288"/>
        <v>30024</v>
      </c>
      <c r="L3479" t="str">
        <f t="shared" si="289"/>
        <v>CHĂM SÓC HÀNG NGÀY</v>
      </c>
    </row>
    <row r="3480" spans="1:12">
      <c r="A3480" t="s">
        <v>197</v>
      </c>
      <c r="B3480" t="s">
        <v>1342</v>
      </c>
      <c r="C3480" t="s">
        <v>1343</v>
      </c>
      <c r="D3480" t="s">
        <v>1344</v>
      </c>
      <c r="E3480">
        <v>89000</v>
      </c>
      <c r="F3480">
        <v>1</v>
      </c>
      <c r="G3480">
        <v>0</v>
      </c>
      <c r="H3480">
        <v>-1</v>
      </c>
      <c r="J3480" t="s">
        <v>6256</v>
      </c>
      <c r="K3480" t="str">
        <f t="shared" si="288"/>
        <v>30024</v>
      </c>
      <c r="L3480" t="str">
        <f t="shared" si="289"/>
        <v>CHĂM SÓC HÀNG NGÀY</v>
      </c>
    </row>
    <row r="3481" spans="1:12">
      <c r="A3481" t="s">
        <v>197</v>
      </c>
      <c r="B3481" t="s">
        <v>4209</v>
      </c>
      <c r="C3481" t="s">
        <v>4206</v>
      </c>
      <c r="D3481" t="s">
        <v>4210</v>
      </c>
      <c r="E3481">
        <v>89000</v>
      </c>
      <c r="F3481">
        <v>3</v>
      </c>
      <c r="G3481">
        <v>0</v>
      </c>
      <c r="H3481">
        <v>-3</v>
      </c>
      <c r="J3481" t="s">
        <v>6477</v>
      </c>
      <c r="K3481" t="str">
        <f t="shared" si="288"/>
        <v>30026</v>
      </c>
      <c r="L3481" t="str">
        <f t="shared" si="289"/>
        <v>CHĂM SÓC HÀNG NGÀY</v>
      </c>
    </row>
    <row r="3482" spans="1:12">
      <c r="A3482" t="s">
        <v>197</v>
      </c>
      <c r="B3482" t="s">
        <v>4209</v>
      </c>
      <c r="C3482" t="s">
        <v>4206</v>
      </c>
      <c r="D3482" t="s">
        <v>4210</v>
      </c>
      <c r="E3482">
        <v>89000</v>
      </c>
      <c r="F3482">
        <v>-1</v>
      </c>
      <c r="G3482">
        <v>0</v>
      </c>
      <c r="H3482">
        <v>1</v>
      </c>
      <c r="J3482" t="s">
        <v>6477</v>
      </c>
      <c r="K3482" t="str">
        <f t="shared" si="288"/>
        <v>30026</v>
      </c>
      <c r="L3482" t="str">
        <f t="shared" si="289"/>
        <v>CHĂM SÓC HÀNG NGÀY</v>
      </c>
    </row>
    <row r="3483" spans="1:12">
      <c r="A3483" t="s">
        <v>197</v>
      </c>
      <c r="B3483" t="s">
        <v>1539</v>
      </c>
      <c r="C3483" t="s">
        <v>1540</v>
      </c>
      <c r="D3483" t="s">
        <v>1541</v>
      </c>
      <c r="E3483">
        <v>79000</v>
      </c>
      <c r="F3483">
        <v>3</v>
      </c>
      <c r="G3483">
        <v>4</v>
      </c>
      <c r="I3483">
        <v>1</v>
      </c>
      <c r="J3483" t="s">
        <v>6211</v>
      </c>
      <c r="K3483" t="str">
        <f t="shared" si="288"/>
        <v>30028</v>
      </c>
      <c r="L3483" t="str">
        <f t="shared" si="289"/>
        <v>CHĂM SÓC HÀNG NGÀY</v>
      </c>
    </row>
    <row r="3484" spans="1:12">
      <c r="A3484" t="s">
        <v>197</v>
      </c>
      <c r="B3484" t="s">
        <v>1539</v>
      </c>
      <c r="C3484" t="s">
        <v>1540</v>
      </c>
      <c r="D3484" t="s">
        <v>1541</v>
      </c>
      <c r="E3484">
        <v>79000</v>
      </c>
      <c r="F3484">
        <v>18</v>
      </c>
      <c r="G3484">
        <v>16</v>
      </c>
      <c r="H3484">
        <v>-2</v>
      </c>
      <c r="J3484" t="s">
        <v>6211</v>
      </c>
      <c r="K3484" t="str">
        <f t="shared" si="288"/>
        <v>30028</v>
      </c>
      <c r="L3484" t="str">
        <f t="shared" si="289"/>
        <v>CHĂM SÓC HÀNG NGÀY</v>
      </c>
    </row>
    <row r="3485" spans="1:12">
      <c r="A3485" t="s">
        <v>197</v>
      </c>
      <c r="B3485" t="s">
        <v>1539</v>
      </c>
      <c r="C3485" t="s">
        <v>1540</v>
      </c>
      <c r="D3485" t="s">
        <v>1541</v>
      </c>
      <c r="E3485">
        <v>79000</v>
      </c>
      <c r="F3485">
        <v>-3</v>
      </c>
      <c r="G3485">
        <v>0</v>
      </c>
      <c r="H3485">
        <v>3</v>
      </c>
      <c r="J3485" t="s">
        <v>6211</v>
      </c>
      <c r="K3485" t="str">
        <f t="shared" si="288"/>
        <v>30028</v>
      </c>
      <c r="L3485" t="str">
        <f t="shared" si="289"/>
        <v>CHĂM SÓC HÀNG NGÀY</v>
      </c>
    </row>
    <row r="3486" spans="1:12">
      <c r="A3486" t="s">
        <v>197</v>
      </c>
      <c r="B3486" t="s">
        <v>1539</v>
      </c>
      <c r="C3486" t="s">
        <v>1540</v>
      </c>
      <c r="D3486" t="s">
        <v>1541</v>
      </c>
      <c r="E3486">
        <v>79000</v>
      </c>
      <c r="F3486">
        <v>10</v>
      </c>
      <c r="G3486">
        <v>9</v>
      </c>
      <c r="H3486">
        <v>-1</v>
      </c>
      <c r="J3486" t="s">
        <v>6211</v>
      </c>
      <c r="K3486" t="str">
        <f t="shared" si="288"/>
        <v>30028</v>
      </c>
      <c r="L3486" t="str">
        <f t="shared" si="289"/>
        <v>CHĂM SÓC HÀNG NGÀY</v>
      </c>
    </row>
    <row r="3487" spans="1:12">
      <c r="A3487" t="s">
        <v>197</v>
      </c>
      <c r="B3487" t="s">
        <v>2608</v>
      </c>
      <c r="C3487" t="s">
        <v>2609</v>
      </c>
      <c r="D3487" t="s">
        <v>2610</v>
      </c>
      <c r="E3487">
        <v>58000</v>
      </c>
      <c r="F3487">
        <v>5</v>
      </c>
      <c r="G3487">
        <v>0</v>
      </c>
      <c r="I3487">
        <v>-5</v>
      </c>
      <c r="J3487" t="s">
        <v>6128</v>
      </c>
      <c r="K3487" t="str">
        <f t="shared" si="288"/>
        <v>30037</v>
      </c>
      <c r="L3487" t="str">
        <f t="shared" si="289"/>
        <v>CHĂM SÓC HÀNG NGÀY</v>
      </c>
    </row>
    <row r="3488" spans="1:12">
      <c r="A3488" t="s">
        <v>197</v>
      </c>
      <c r="B3488" t="s">
        <v>2608</v>
      </c>
      <c r="C3488" t="s">
        <v>2609</v>
      </c>
      <c r="D3488" t="s">
        <v>2610</v>
      </c>
      <c r="E3488">
        <v>58000</v>
      </c>
      <c r="F3488">
        <v>19</v>
      </c>
      <c r="G3488">
        <v>16</v>
      </c>
      <c r="H3488">
        <v>-3</v>
      </c>
      <c r="J3488" t="s">
        <v>6128</v>
      </c>
      <c r="K3488" t="str">
        <f t="shared" si="288"/>
        <v>30037</v>
      </c>
      <c r="L3488" t="str">
        <f t="shared" si="289"/>
        <v>CHĂM SÓC HÀNG NGÀY</v>
      </c>
    </row>
    <row r="3489" spans="1:12">
      <c r="A3489" t="s">
        <v>197</v>
      </c>
      <c r="B3489" t="s">
        <v>2608</v>
      </c>
      <c r="C3489" t="s">
        <v>2609</v>
      </c>
      <c r="D3489" t="s">
        <v>2610</v>
      </c>
      <c r="E3489">
        <v>58000</v>
      </c>
      <c r="F3489">
        <v>14</v>
      </c>
      <c r="G3489">
        <v>12</v>
      </c>
      <c r="H3489">
        <v>-2</v>
      </c>
      <c r="J3489" t="s">
        <v>6128</v>
      </c>
      <c r="K3489" t="str">
        <f t="shared" si="288"/>
        <v>30037</v>
      </c>
      <c r="L3489" t="str">
        <f t="shared" si="289"/>
        <v>CHĂM SÓC HÀNG NGÀY</v>
      </c>
    </row>
    <row r="3490" spans="1:12">
      <c r="A3490" t="s">
        <v>197</v>
      </c>
      <c r="B3490" t="s">
        <v>4517</v>
      </c>
      <c r="C3490" t="s">
        <v>4518</v>
      </c>
      <c r="D3490" t="s">
        <v>2562</v>
      </c>
      <c r="E3490">
        <v>58000</v>
      </c>
      <c r="F3490">
        <v>-1</v>
      </c>
      <c r="G3490">
        <v>0</v>
      </c>
      <c r="H3490">
        <v>1</v>
      </c>
      <c r="J3490" t="s">
        <v>6271</v>
      </c>
      <c r="K3490" t="str">
        <f t="shared" si="288"/>
        <v>30038</v>
      </c>
      <c r="L3490" t="str">
        <f t="shared" si="289"/>
        <v>CHĂM SÓC HÀNG NGÀY</v>
      </c>
    </row>
    <row r="3491" spans="1:12">
      <c r="A3491" t="s">
        <v>197</v>
      </c>
      <c r="B3491" t="s">
        <v>4517</v>
      </c>
      <c r="C3491" t="s">
        <v>4518</v>
      </c>
      <c r="D3491" t="s">
        <v>2562</v>
      </c>
      <c r="E3491">
        <v>58000</v>
      </c>
      <c r="F3491">
        <v>-1</v>
      </c>
      <c r="G3491">
        <v>0</v>
      </c>
      <c r="H3491">
        <v>1</v>
      </c>
      <c r="J3491" t="s">
        <v>6271</v>
      </c>
      <c r="K3491" t="str">
        <f t="shared" si="288"/>
        <v>30038</v>
      </c>
      <c r="L3491" t="str">
        <f t="shared" si="289"/>
        <v>CHĂM SÓC HÀNG NGÀY</v>
      </c>
    </row>
    <row r="3492" spans="1:12">
      <c r="A3492" t="s">
        <v>197</v>
      </c>
      <c r="B3492" t="s">
        <v>3086</v>
      </c>
      <c r="C3492" t="s">
        <v>3087</v>
      </c>
      <c r="D3492" t="s">
        <v>3088</v>
      </c>
      <c r="E3492">
        <v>99000</v>
      </c>
      <c r="F3492">
        <v>10</v>
      </c>
      <c r="G3492">
        <v>7</v>
      </c>
      <c r="I3492">
        <v>-3</v>
      </c>
      <c r="J3492" t="s">
        <v>6147</v>
      </c>
      <c r="K3492" t="str">
        <f t="shared" si="288"/>
        <v>30053</v>
      </c>
      <c r="L3492" t="str">
        <f t="shared" si="289"/>
        <v>CHĂM SÓC HÀNG NGÀY</v>
      </c>
    </row>
    <row r="3493" spans="1:12">
      <c r="A3493" t="s">
        <v>197</v>
      </c>
      <c r="B3493" t="s">
        <v>3086</v>
      </c>
      <c r="C3493" t="s">
        <v>3087</v>
      </c>
      <c r="D3493" t="s">
        <v>3088</v>
      </c>
      <c r="E3493">
        <v>99000</v>
      </c>
      <c r="F3493">
        <v>-1</v>
      </c>
      <c r="G3493">
        <v>0</v>
      </c>
      <c r="H3493">
        <v>1</v>
      </c>
      <c r="J3493" t="s">
        <v>6147</v>
      </c>
      <c r="K3493" t="str">
        <f t="shared" si="288"/>
        <v>30053</v>
      </c>
      <c r="L3493" t="str">
        <f t="shared" si="289"/>
        <v>CHĂM SÓC HÀNG NGÀY</v>
      </c>
    </row>
    <row r="3494" spans="1:12">
      <c r="A3494" t="s">
        <v>197</v>
      </c>
      <c r="B3494" t="s">
        <v>3086</v>
      </c>
      <c r="C3494" t="s">
        <v>3087</v>
      </c>
      <c r="D3494" t="s">
        <v>3088</v>
      </c>
      <c r="E3494">
        <v>99000</v>
      </c>
      <c r="F3494">
        <v>-2</v>
      </c>
      <c r="G3494">
        <v>0</v>
      </c>
      <c r="H3494">
        <v>2</v>
      </c>
      <c r="J3494" t="s">
        <v>6147</v>
      </c>
      <c r="K3494" t="str">
        <f t="shared" ref="K3494:K3557" si="290">B3494</f>
        <v>30053</v>
      </c>
      <c r="L3494" t="str">
        <f t="shared" ref="L3494:L3557" si="291">A3494</f>
        <v>CHĂM SÓC HÀNG NGÀY</v>
      </c>
    </row>
    <row r="3495" spans="1:12">
      <c r="A3495" t="s">
        <v>197</v>
      </c>
      <c r="B3495" t="s">
        <v>3092</v>
      </c>
      <c r="C3495" t="s">
        <v>3093</v>
      </c>
      <c r="D3495" t="s">
        <v>3094</v>
      </c>
      <c r="E3495">
        <v>109000</v>
      </c>
      <c r="F3495">
        <v>6</v>
      </c>
      <c r="G3495">
        <v>8</v>
      </c>
      <c r="I3495">
        <v>2</v>
      </c>
      <c r="J3495">
        <v>46100</v>
      </c>
      <c r="K3495" t="str">
        <f t="shared" si="290"/>
        <v>30055</v>
      </c>
      <c r="L3495" t="str">
        <f t="shared" si="291"/>
        <v>CHĂM SÓC HÀNG NGÀY</v>
      </c>
    </row>
    <row r="3496" spans="1:12">
      <c r="A3496" t="s">
        <v>197</v>
      </c>
      <c r="B3496" t="s">
        <v>3092</v>
      </c>
      <c r="C3496" t="s">
        <v>3093</v>
      </c>
      <c r="D3496" t="s">
        <v>3094</v>
      </c>
      <c r="E3496">
        <v>109000</v>
      </c>
      <c r="F3496">
        <v>4</v>
      </c>
      <c r="G3496">
        <v>2</v>
      </c>
      <c r="H3496">
        <v>-2</v>
      </c>
      <c r="J3496">
        <v>46100</v>
      </c>
      <c r="K3496" t="str">
        <f t="shared" si="290"/>
        <v>30055</v>
      </c>
      <c r="L3496" t="str">
        <f t="shared" si="291"/>
        <v>CHĂM SÓC HÀNG NGÀY</v>
      </c>
    </row>
    <row r="3497" spans="1:12">
      <c r="A3497" t="s">
        <v>197</v>
      </c>
      <c r="B3497" t="s">
        <v>2587</v>
      </c>
      <c r="C3497" t="s">
        <v>2588</v>
      </c>
      <c r="D3497" t="s">
        <v>2589</v>
      </c>
      <c r="E3497">
        <v>58000</v>
      </c>
      <c r="F3497">
        <v>38</v>
      </c>
      <c r="G3497">
        <v>40</v>
      </c>
      <c r="I3497">
        <v>2</v>
      </c>
      <c r="J3497">
        <v>46006.630983796298</v>
      </c>
      <c r="K3497" t="str">
        <f t="shared" si="290"/>
        <v>30056</v>
      </c>
      <c r="L3497" t="str">
        <f t="shared" si="291"/>
        <v>CHĂM SÓC HÀNG NGÀY</v>
      </c>
    </row>
    <row r="3498" spans="1:12">
      <c r="A3498" t="s">
        <v>197</v>
      </c>
      <c r="B3498" t="s">
        <v>2587</v>
      </c>
      <c r="C3498" t="s">
        <v>2588</v>
      </c>
      <c r="D3498" t="s">
        <v>2589</v>
      </c>
      <c r="E3498">
        <v>58000</v>
      </c>
      <c r="F3498">
        <v>1</v>
      </c>
      <c r="G3498">
        <v>0</v>
      </c>
      <c r="H3498">
        <v>-1</v>
      </c>
      <c r="J3498">
        <v>46006.630983796298</v>
      </c>
      <c r="K3498" t="str">
        <f t="shared" si="290"/>
        <v>30056</v>
      </c>
      <c r="L3498" t="str">
        <f t="shared" si="291"/>
        <v>CHĂM SÓC HÀNG NGÀY</v>
      </c>
    </row>
    <row r="3499" spans="1:12">
      <c r="A3499" t="s">
        <v>197</v>
      </c>
      <c r="B3499" t="s">
        <v>3098</v>
      </c>
      <c r="C3499" t="s">
        <v>3099</v>
      </c>
      <c r="D3499" t="s">
        <v>3100</v>
      </c>
      <c r="E3499">
        <v>79500</v>
      </c>
      <c r="F3499">
        <v>3</v>
      </c>
      <c r="G3499">
        <v>4</v>
      </c>
      <c r="I3499">
        <v>1</v>
      </c>
      <c r="J3499">
        <v>46031.628055555557</v>
      </c>
      <c r="K3499" t="str">
        <f t="shared" si="290"/>
        <v>30060</v>
      </c>
      <c r="L3499" t="str">
        <f t="shared" si="291"/>
        <v>CHĂM SÓC HÀNG NGÀY</v>
      </c>
    </row>
    <row r="3500" spans="1:12">
      <c r="A3500" t="s">
        <v>197</v>
      </c>
      <c r="B3500" t="s">
        <v>3098</v>
      </c>
      <c r="C3500" t="s">
        <v>3099</v>
      </c>
      <c r="D3500" t="s">
        <v>3100</v>
      </c>
      <c r="E3500">
        <v>79500</v>
      </c>
      <c r="F3500">
        <v>-1</v>
      </c>
      <c r="G3500">
        <v>0</v>
      </c>
      <c r="H3500">
        <v>1</v>
      </c>
      <c r="J3500">
        <v>46031.628055555557</v>
      </c>
      <c r="K3500" t="str">
        <f t="shared" si="290"/>
        <v>30060</v>
      </c>
      <c r="L3500" t="str">
        <f t="shared" si="291"/>
        <v>CHĂM SÓC HÀNG NGÀY</v>
      </c>
    </row>
    <row r="3501" spans="1:12">
      <c r="A3501" t="s">
        <v>197</v>
      </c>
      <c r="B3501" t="s">
        <v>4987</v>
      </c>
      <c r="C3501" t="s">
        <v>4979</v>
      </c>
      <c r="D3501" t="s">
        <v>4988</v>
      </c>
      <c r="E3501">
        <v>82500</v>
      </c>
      <c r="F3501">
        <v>1</v>
      </c>
      <c r="G3501">
        <v>0</v>
      </c>
      <c r="H3501">
        <v>-1</v>
      </c>
      <c r="J3501" t="s">
        <v>6614</v>
      </c>
      <c r="K3501" t="str">
        <f t="shared" si="290"/>
        <v>30061</v>
      </c>
      <c r="L3501" t="str">
        <f t="shared" si="291"/>
        <v>CHĂM SÓC HÀNG NGÀY</v>
      </c>
    </row>
    <row r="3502" spans="1:12">
      <c r="A3502" t="s">
        <v>197</v>
      </c>
      <c r="B3502" t="s">
        <v>4987</v>
      </c>
      <c r="C3502" t="s">
        <v>4979</v>
      </c>
      <c r="D3502" t="s">
        <v>4988</v>
      </c>
      <c r="E3502">
        <v>82500</v>
      </c>
      <c r="F3502">
        <v>-1</v>
      </c>
      <c r="G3502">
        <v>0</v>
      </c>
      <c r="H3502">
        <v>1</v>
      </c>
      <c r="J3502" t="s">
        <v>6614</v>
      </c>
      <c r="K3502" t="str">
        <f t="shared" si="290"/>
        <v>30061</v>
      </c>
      <c r="L3502" t="str">
        <f t="shared" si="291"/>
        <v>CHĂM SÓC HÀNG NGÀY</v>
      </c>
    </row>
    <row r="3503" spans="1:12">
      <c r="A3503" t="s">
        <v>197</v>
      </c>
      <c r="B3503" t="s">
        <v>3104</v>
      </c>
      <c r="C3503" t="s">
        <v>3105</v>
      </c>
      <c r="D3503" t="s">
        <v>3106</v>
      </c>
      <c r="E3503">
        <v>115000</v>
      </c>
      <c r="F3503">
        <v>5</v>
      </c>
      <c r="G3503">
        <v>6</v>
      </c>
      <c r="I3503">
        <v>1</v>
      </c>
      <c r="J3503">
        <v>46140</v>
      </c>
      <c r="K3503" t="str">
        <f t="shared" si="290"/>
        <v>30064</v>
      </c>
      <c r="L3503" t="str">
        <f t="shared" si="291"/>
        <v>CHĂM SÓC HÀNG NGÀY</v>
      </c>
    </row>
    <row r="3504" spans="1:12">
      <c r="A3504" t="s">
        <v>197</v>
      </c>
      <c r="B3504" t="s">
        <v>3104</v>
      </c>
      <c r="C3504" t="s">
        <v>3105</v>
      </c>
      <c r="D3504" t="s">
        <v>3106</v>
      </c>
      <c r="E3504">
        <v>115000</v>
      </c>
      <c r="F3504">
        <v>8</v>
      </c>
      <c r="G3504">
        <v>7</v>
      </c>
      <c r="H3504">
        <v>-1</v>
      </c>
      <c r="J3504">
        <v>46140</v>
      </c>
      <c r="K3504" t="str">
        <f t="shared" si="290"/>
        <v>30064</v>
      </c>
      <c r="L3504" t="str">
        <f t="shared" si="291"/>
        <v>CHĂM SÓC HÀNG NGÀY</v>
      </c>
    </row>
    <row r="3505" spans="1:12">
      <c r="A3505" t="s">
        <v>197</v>
      </c>
      <c r="B3505" t="s">
        <v>3107</v>
      </c>
      <c r="C3505" t="s">
        <v>3108</v>
      </c>
      <c r="D3505" t="s">
        <v>3109</v>
      </c>
      <c r="E3505">
        <v>90000</v>
      </c>
      <c r="F3505">
        <v>2</v>
      </c>
      <c r="G3505">
        <v>3</v>
      </c>
      <c r="I3505">
        <v>1</v>
      </c>
      <c r="J3505">
        <v>46146</v>
      </c>
      <c r="K3505" t="str">
        <f t="shared" si="290"/>
        <v>30066</v>
      </c>
      <c r="L3505" t="str">
        <f t="shared" si="291"/>
        <v>CHĂM SÓC HÀNG NGÀY</v>
      </c>
    </row>
    <row r="3506" spans="1:12">
      <c r="A3506" t="s">
        <v>197</v>
      </c>
      <c r="B3506" t="s">
        <v>3107</v>
      </c>
      <c r="C3506" t="s">
        <v>3108</v>
      </c>
      <c r="D3506" t="s">
        <v>3109</v>
      </c>
      <c r="E3506">
        <v>90000</v>
      </c>
      <c r="F3506">
        <v>1</v>
      </c>
      <c r="G3506">
        <v>0</v>
      </c>
      <c r="H3506">
        <v>-1</v>
      </c>
      <c r="J3506">
        <v>46146</v>
      </c>
      <c r="K3506" t="str">
        <f t="shared" si="290"/>
        <v>30066</v>
      </c>
      <c r="L3506" t="str">
        <f t="shared" si="291"/>
        <v>CHĂM SÓC HÀNG NGÀY</v>
      </c>
    </row>
    <row r="3507" spans="1:12">
      <c r="A3507" t="s">
        <v>197</v>
      </c>
      <c r="B3507" t="s">
        <v>1079</v>
      </c>
      <c r="C3507" t="s">
        <v>1080</v>
      </c>
      <c r="D3507" t="s">
        <v>1081</v>
      </c>
      <c r="E3507">
        <v>590000</v>
      </c>
      <c r="F3507">
        <v>3</v>
      </c>
      <c r="G3507">
        <v>4</v>
      </c>
      <c r="I3507">
        <v>1</v>
      </c>
      <c r="J3507">
        <v>46126.435682870368</v>
      </c>
      <c r="K3507" t="str">
        <f t="shared" si="290"/>
        <v>30083</v>
      </c>
      <c r="L3507" t="str">
        <f t="shared" si="291"/>
        <v>CHĂM SÓC HÀNG NGÀY</v>
      </c>
    </row>
    <row r="3508" spans="1:12">
      <c r="A3508" t="s">
        <v>197</v>
      </c>
      <c r="B3508" t="s">
        <v>1079</v>
      </c>
      <c r="C3508" t="s">
        <v>1080</v>
      </c>
      <c r="D3508" t="s">
        <v>1081</v>
      </c>
      <c r="E3508">
        <v>590000</v>
      </c>
      <c r="F3508">
        <v>1</v>
      </c>
      <c r="G3508">
        <v>0</v>
      </c>
      <c r="H3508">
        <v>-1</v>
      </c>
      <c r="J3508">
        <v>46126.435682870368</v>
      </c>
      <c r="K3508" t="str">
        <f t="shared" si="290"/>
        <v>30083</v>
      </c>
      <c r="L3508" t="str">
        <f t="shared" si="291"/>
        <v>CHĂM SÓC HÀNG NGÀY</v>
      </c>
    </row>
    <row r="3509" spans="1:12">
      <c r="A3509" t="s">
        <v>197</v>
      </c>
      <c r="B3509" t="s">
        <v>5860</v>
      </c>
      <c r="C3509" t="s">
        <v>5863</v>
      </c>
      <c r="D3509" t="s">
        <v>5864</v>
      </c>
      <c r="E3509">
        <v>590000</v>
      </c>
      <c r="F3509">
        <v>1</v>
      </c>
      <c r="G3509">
        <v>0</v>
      </c>
      <c r="H3509">
        <v>-1</v>
      </c>
      <c r="J3509" t="s">
        <v>6736</v>
      </c>
      <c r="K3509" t="str">
        <f t="shared" si="290"/>
        <v>30084</v>
      </c>
      <c r="L3509" t="str">
        <f t="shared" si="291"/>
        <v>CHĂM SÓC HÀNG NGÀY</v>
      </c>
    </row>
    <row r="3510" spans="1:12">
      <c r="A3510" t="s">
        <v>197</v>
      </c>
      <c r="B3510" t="s">
        <v>5860</v>
      </c>
      <c r="C3510" t="s">
        <v>5863</v>
      </c>
      <c r="D3510" t="s">
        <v>5864</v>
      </c>
      <c r="E3510">
        <v>590000</v>
      </c>
      <c r="F3510">
        <v>-1</v>
      </c>
      <c r="G3510">
        <v>0</v>
      </c>
      <c r="H3510">
        <v>1</v>
      </c>
      <c r="J3510" t="s">
        <v>6736</v>
      </c>
      <c r="K3510" t="str">
        <f t="shared" si="290"/>
        <v>30084</v>
      </c>
      <c r="L3510" t="str">
        <f t="shared" si="291"/>
        <v>CHĂM SÓC HÀNG NGÀY</v>
      </c>
    </row>
    <row r="3511" spans="1:12">
      <c r="A3511" t="s">
        <v>197</v>
      </c>
      <c r="B3511" t="s">
        <v>773</v>
      </c>
      <c r="C3511" t="s">
        <v>774</v>
      </c>
      <c r="D3511" t="s">
        <v>775</v>
      </c>
      <c r="E3511">
        <v>295000</v>
      </c>
      <c r="F3511">
        <v>46</v>
      </c>
      <c r="G3511">
        <v>38</v>
      </c>
      <c r="I3511">
        <v>-8</v>
      </c>
      <c r="J3511">
        <v>46087</v>
      </c>
      <c r="K3511" t="str">
        <f t="shared" si="290"/>
        <v>30099</v>
      </c>
      <c r="L3511" t="str">
        <f t="shared" si="291"/>
        <v>CHĂM SÓC HÀNG NGÀY</v>
      </c>
    </row>
    <row r="3512" spans="1:12">
      <c r="A3512" t="s">
        <v>197</v>
      </c>
      <c r="B3512" t="s">
        <v>773</v>
      </c>
      <c r="C3512" t="s">
        <v>774</v>
      </c>
      <c r="D3512" t="s">
        <v>775</v>
      </c>
      <c r="E3512">
        <v>295000</v>
      </c>
      <c r="F3512">
        <v>44</v>
      </c>
      <c r="G3512">
        <v>43</v>
      </c>
      <c r="H3512">
        <v>-1</v>
      </c>
      <c r="J3512">
        <v>46087</v>
      </c>
      <c r="K3512" t="str">
        <f t="shared" si="290"/>
        <v>30099</v>
      </c>
      <c r="L3512" t="str">
        <f t="shared" si="291"/>
        <v>CHĂM SÓC HÀNG NGÀY</v>
      </c>
    </row>
    <row r="3513" spans="1:12">
      <c r="A3513" t="s">
        <v>197</v>
      </c>
      <c r="B3513" t="s">
        <v>1971</v>
      </c>
      <c r="C3513" t="s">
        <v>1972</v>
      </c>
      <c r="D3513" t="s">
        <v>1973</v>
      </c>
      <c r="E3513">
        <v>45000</v>
      </c>
      <c r="F3513">
        <v>11</v>
      </c>
      <c r="G3513">
        <v>9</v>
      </c>
      <c r="I3513">
        <v>-2</v>
      </c>
      <c r="J3513" t="s">
        <v>6152</v>
      </c>
      <c r="K3513" t="str">
        <f t="shared" si="290"/>
        <v>30110</v>
      </c>
      <c r="L3513" t="str">
        <f t="shared" si="291"/>
        <v>CHĂM SÓC HÀNG NGÀY</v>
      </c>
    </row>
    <row r="3514" spans="1:12">
      <c r="A3514" t="s">
        <v>197</v>
      </c>
      <c r="B3514" t="s">
        <v>1971</v>
      </c>
      <c r="C3514" t="s">
        <v>1972</v>
      </c>
      <c r="D3514" t="s">
        <v>1973</v>
      </c>
      <c r="E3514">
        <v>40000</v>
      </c>
      <c r="F3514">
        <v>4</v>
      </c>
      <c r="G3514">
        <v>2</v>
      </c>
      <c r="H3514">
        <v>-2</v>
      </c>
      <c r="J3514" t="s">
        <v>6152</v>
      </c>
      <c r="K3514" t="str">
        <f t="shared" si="290"/>
        <v>30110</v>
      </c>
      <c r="L3514" t="str">
        <f t="shared" si="291"/>
        <v>CHĂM SÓC HÀNG NGÀY</v>
      </c>
    </row>
    <row r="3515" spans="1:12">
      <c r="A3515" t="s">
        <v>32</v>
      </c>
      <c r="B3515" t="s">
        <v>1971</v>
      </c>
      <c r="C3515" t="s">
        <v>1972</v>
      </c>
      <c r="D3515" t="s">
        <v>1973</v>
      </c>
      <c r="E3515">
        <v>40000</v>
      </c>
      <c r="F3515">
        <v>-2</v>
      </c>
      <c r="G3515">
        <v>0</v>
      </c>
      <c r="H3515">
        <v>2</v>
      </c>
      <c r="J3515" t="s">
        <v>6152</v>
      </c>
      <c r="K3515" t="str">
        <f t="shared" si="290"/>
        <v>30110</v>
      </c>
      <c r="L3515" t="str">
        <f t="shared" si="291"/>
        <v>CHĂM SÓC SẮC ĐẸP</v>
      </c>
    </row>
    <row r="3516" spans="1:12">
      <c r="A3516" t="s">
        <v>32</v>
      </c>
      <c r="B3516" t="s">
        <v>4771</v>
      </c>
      <c r="C3516" t="s">
        <v>4772</v>
      </c>
      <c r="D3516" t="s">
        <v>4773</v>
      </c>
      <c r="E3516">
        <v>170000</v>
      </c>
      <c r="F3516">
        <v>-1</v>
      </c>
      <c r="G3516">
        <v>0</v>
      </c>
      <c r="H3516">
        <v>1</v>
      </c>
      <c r="J3516">
        <v>46013.467986111114</v>
      </c>
      <c r="K3516" t="str">
        <f t="shared" si="290"/>
        <v>100018</v>
      </c>
      <c r="L3516" t="str">
        <f t="shared" si="291"/>
        <v>CHĂM SÓC SẮC ĐẸP</v>
      </c>
    </row>
    <row r="3517" spans="1:12">
      <c r="A3517" t="s">
        <v>32</v>
      </c>
      <c r="B3517" t="s">
        <v>2133</v>
      </c>
      <c r="C3517" t="s">
        <v>2134</v>
      </c>
      <c r="D3517" t="s">
        <v>2135</v>
      </c>
      <c r="E3517">
        <v>225000</v>
      </c>
      <c r="F3517">
        <v>1</v>
      </c>
      <c r="G3517">
        <v>0</v>
      </c>
      <c r="I3517">
        <v>-1</v>
      </c>
      <c r="K3517" t="str">
        <f t="shared" si="290"/>
        <v>100061</v>
      </c>
      <c r="L3517" t="str">
        <f t="shared" si="291"/>
        <v>CHĂM SÓC SẮC ĐẸP</v>
      </c>
    </row>
    <row r="3518" spans="1:12">
      <c r="A3518" t="s">
        <v>32</v>
      </c>
      <c r="B3518" t="s">
        <v>2130</v>
      </c>
      <c r="C3518" t="s">
        <v>2131</v>
      </c>
      <c r="D3518" t="s">
        <v>2132</v>
      </c>
      <c r="E3518">
        <v>225000</v>
      </c>
      <c r="F3518">
        <v>2</v>
      </c>
      <c r="G3518">
        <v>1</v>
      </c>
      <c r="I3518">
        <v>-1</v>
      </c>
      <c r="K3518" t="str">
        <f t="shared" si="290"/>
        <v>100062</v>
      </c>
      <c r="L3518" t="str">
        <f t="shared" si="291"/>
        <v>CHĂM SÓC SẮC ĐẸP</v>
      </c>
    </row>
    <row r="3519" spans="1:12">
      <c r="A3519" t="s">
        <v>32</v>
      </c>
      <c r="B3519" t="s">
        <v>777</v>
      </c>
      <c r="C3519" t="s">
        <v>778</v>
      </c>
      <c r="D3519" t="s">
        <v>779</v>
      </c>
      <c r="E3519">
        <v>209000</v>
      </c>
      <c r="F3519">
        <v>5</v>
      </c>
      <c r="G3519">
        <v>4</v>
      </c>
      <c r="I3519">
        <v>-1</v>
      </c>
      <c r="K3519" t="str">
        <f t="shared" si="290"/>
        <v>100091</v>
      </c>
      <c r="L3519" t="str">
        <f t="shared" si="291"/>
        <v>CHĂM SÓC SẮC ĐẸP</v>
      </c>
    </row>
    <row r="3520" spans="1:12">
      <c r="A3520" t="s">
        <v>32</v>
      </c>
      <c r="B3520" t="s">
        <v>1832</v>
      </c>
      <c r="C3520" t="s">
        <v>1833</v>
      </c>
      <c r="D3520" t="s">
        <v>1834</v>
      </c>
      <c r="E3520">
        <v>49000</v>
      </c>
      <c r="F3520">
        <v>7</v>
      </c>
      <c r="G3520">
        <v>6</v>
      </c>
      <c r="I3520">
        <v>-1</v>
      </c>
      <c r="K3520" t="str">
        <f t="shared" si="290"/>
        <v>100171</v>
      </c>
      <c r="L3520" t="str">
        <f t="shared" si="291"/>
        <v>CHĂM SÓC SẮC ĐẸP</v>
      </c>
    </row>
    <row r="3521" spans="1:12">
      <c r="A3521" t="s">
        <v>32</v>
      </c>
      <c r="B3521" t="s">
        <v>1968</v>
      </c>
      <c r="C3521" t="s">
        <v>1969</v>
      </c>
      <c r="D3521" t="s">
        <v>1970</v>
      </c>
      <c r="E3521">
        <v>90000</v>
      </c>
      <c r="F3521">
        <v>2</v>
      </c>
      <c r="G3521">
        <v>1</v>
      </c>
      <c r="I3521">
        <v>-1</v>
      </c>
      <c r="K3521" t="str">
        <f t="shared" si="290"/>
        <v>100173</v>
      </c>
      <c r="L3521" t="str">
        <f t="shared" si="291"/>
        <v>CHĂM SÓC SẮC ĐẸP</v>
      </c>
    </row>
    <row r="3522" spans="1:12">
      <c r="A3522" t="s">
        <v>32</v>
      </c>
      <c r="B3522" t="s">
        <v>2314</v>
      </c>
      <c r="C3522" t="s">
        <v>2315</v>
      </c>
      <c r="D3522" t="s">
        <v>2316</v>
      </c>
      <c r="E3522">
        <v>480000</v>
      </c>
      <c r="F3522">
        <v>22</v>
      </c>
      <c r="G3522">
        <v>21</v>
      </c>
      <c r="I3522">
        <v>-1</v>
      </c>
      <c r="K3522" t="str">
        <f t="shared" si="290"/>
        <v>100332</v>
      </c>
      <c r="L3522" t="str">
        <f t="shared" si="291"/>
        <v>CHĂM SÓC SẮC ĐẸP</v>
      </c>
    </row>
    <row r="3523" spans="1:12">
      <c r="A3523" t="s">
        <v>32</v>
      </c>
      <c r="B3523" t="s">
        <v>312</v>
      </c>
      <c r="C3523" t="s">
        <v>313</v>
      </c>
      <c r="D3523" t="s">
        <v>314</v>
      </c>
      <c r="E3523">
        <v>65000</v>
      </c>
      <c r="F3523">
        <v>8</v>
      </c>
      <c r="G3523">
        <v>9</v>
      </c>
      <c r="I3523">
        <v>1</v>
      </c>
      <c r="K3523" t="str">
        <f t="shared" si="290"/>
        <v>100344</v>
      </c>
      <c r="L3523" t="str">
        <f t="shared" si="291"/>
        <v>CHĂM SÓC SẮC ĐẸP</v>
      </c>
    </row>
    <row r="3524" spans="1:12">
      <c r="A3524" t="s">
        <v>32</v>
      </c>
      <c r="B3524" t="s">
        <v>752</v>
      </c>
      <c r="C3524" t="s">
        <v>753</v>
      </c>
      <c r="D3524" t="s">
        <v>754</v>
      </c>
      <c r="E3524">
        <v>95000</v>
      </c>
      <c r="F3524">
        <v>128</v>
      </c>
      <c r="G3524">
        <v>127</v>
      </c>
      <c r="I3524">
        <v>-1</v>
      </c>
      <c r="K3524" t="str">
        <f t="shared" si="290"/>
        <v>100348</v>
      </c>
      <c r="L3524" t="str">
        <f t="shared" si="291"/>
        <v>CHĂM SÓC SẮC ĐẸP</v>
      </c>
    </row>
    <row r="3525" spans="1:12">
      <c r="A3525" t="s">
        <v>197</v>
      </c>
      <c r="B3525" t="s">
        <v>2560</v>
      </c>
      <c r="C3525" t="s">
        <v>2561</v>
      </c>
      <c r="D3525" t="s">
        <v>2562</v>
      </c>
      <c r="E3525">
        <v>58000</v>
      </c>
      <c r="F3525">
        <v>36</v>
      </c>
      <c r="G3525">
        <v>35</v>
      </c>
      <c r="I3525">
        <v>-1</v>
      </c>
      <c r="K3525" t="str">
        <f t="shared" si="290"/>
        <v>101006</v>
      </c>
      <c r="L3525" t="str">
        <f t="shared" si="291"/>
        <v>CHĂM SÓC HÀNG NGÀY</v>
      </c>
    </row>
    <row r="3526" spans="1:12">
      <c r="A3526" t="s">
        <v>197</v>
      </c>
      <c r="B3526" t="s">
        <v>303</v>
      </c>
      <c r="C3526" t="s">
        <v>304</v>
      </c>
      <c r="D3526" t="s">
        <v>305</v>
      </c>
      <c r="E3526">
        <v>25000</v>
      </c>
      <c r="F3526">
        <v>59</v>
      </c>
      <c r="G3526">
        <v>60</v>
      </c>
      <c r="I3526">
        <v>1</v>
      </c>
      <c r="K3526" t="str">
        <f t="shared" si="290"/>
        <v>101010</v>
      </c>
      <c r="L3526" t="str">
        <f t="shared" si="291"/>
        <v>CHĂM SÓC HÀNG NGÀY</v>
      </c>
    </row>
    <row r="3527" spans="1:12">
      <c r="A3527" t="s">
        <v>197</v>
      </c>
      <c r="B3527" t="s">
        <v>380</v>
      </c>
      <c r="C3527" t="s">
        <v>381</v>
      </c>
      <c r="D3527" t="s">
        <v>382</v>
      </c>
      <c r="E3527">
        <v>25000</v>
      </c>
      <c r="F3527">
        <v>49</v>
      </c>
      <c r="G3527">
        <v>48</v>
      </c>
      <c r="I3527">
        <v>-1</v>
      </c>
      <c r="K3527" t="str">
        <f t="shared" si="290"/>
        <v>101011</v>
      </c>
      <c r="L3527" t="str">
        <f t="shared" si="291"/>
        <v>CHĂM SÓC HÀNG NGÀY</v>
      </c>
    </row>
    <row r="3528" spans="1:12">
      <c r="A3528" t="s">
        <v>32</v>
      </c>
      <c r="B3528" t="s">
        <v>281</v>
      </c>
      <c r="C3528" t="s">
        <v>282</v>
      </c>
      <c r="D3528" t="s">
        <v>283</v>
      </c>
      <c r="E3528">
        <v>196000</v>
      </c>
      <c r="F3528">
        <v>9</v>
      </c>
      <c r="G3528">
        <v>8</v>
      </c>
      <c r="I3528">
        <v>-1</v>
      </c>
      <c r="K3528" t="str">
        <f t="shared" si="290"/>
        <v>101308</v>
      </c>
      <c r="L3528" t="str">
        <f t="shared" si="291"/>
        <v>CHĂM SÓC SẮC ĐẸP</v>
      </c>
    </row>
    <row r="3529" spans="1:12">
      <c r="A3529" t="s">
        <v>32</v>
      </c>
      <c r="B3529" t="s">
        <v>789</v>
      </c>
      <c r="C3529" t="s">
        <v>790</v>
      </c>
      <c r="D3529" t="s">
        <v>791</v>
      </c>
      <c r="E3529">
        <v>196000</v>
      </c>
      <c r="F3529">
        <v>15</v>
      </c>
      <c r="G3529">
        <v>13</v>
      </c>
      <c r="I3529">
        <v>-2</v>
      </c>
      <c r="K3529" t="str">
        <f t="shared" si="290"/>
        <v>101309</v>
      </c>
      <c r="L3529" t="str">
        <f t="shared" si="291"/>
        <v>CHĂM SÓC SẮC ĐẸP</v>
      </c>
    </row>
    <row r="3530" spans="1:12">
      <c r="A3530" t="s">
        <v>32</v>
      </c>
      <c r="B3530" t="s">
        <v>1333</v>
      </c>
      <c r="C3530" t="s">
        <v>1334</v>
      </c>
      <c r="D3530" t="s">
        <v>1335</v>
      </c>
      <c r="E3530">
        <v>180000</v>
      </c>
      <c r="F3530">
        <v>6</v>
      </c>
      <c r="G3530">
        <v>7</v>
      </c>
      <c r="I3530">
        <v>1</v>
      </c>
      <c r="K3530" t="str">
        <f t="shared" si="290"/>
        <v>101403</v>
      </c>
      <c r="L3530" t="str">
        <f t="shared" si="291"/>
        <v>CHĂM SÓC SẮC ĐẸP</v>
      </c>
    </row>
    <row r="3531" spans="1:12">
      <c r="A3531" t="s">
        <v>32</v>
      </c>
      <c r="B3531" t="s">
        <v>2351</v>
      </c>
      <c r="C3531" t="s">
        <v>2352</v>
      </c>
      <c r="D3531" t="s">
        <v>2353</v>
      </c>
      <c r="E3531">
        <v>95000</v>
      </c>
      <c r="F3531">
        <v>67</v>
      </c>
      <c r="G3531">
        <v>61</v>
      </c>
      <c r="I3531">
        <v>-6</v>
      </c>
      <c r="K3531" t="str">
        <f t="shared" si="290"/>
        <v>101448</v>
      </c>
      <c r="L3531" t="str">
        <f t="shared" si="291"/>
        <v>CHĂM SÓC SẮC ĐẸP</v>
      </c>
    </row>
    <row r="3532" spans="1:12">
      <c r="A3532" t="s">
        <v>32</v>
      </c>
      <c r="B3532" t="s">
        <v>2537</v>
      </c>
      <c r="C3532" t="s">
        <v>2538</v>
      </c>
      <c r="D3532" t="s">
        <v>2539</v>
      </c>
      <c r="E3532">
        <v>295000</v>
      </c>
      <c r="F3532">
        <v>10</v>
      </c>
      <c r="G3532">
        <v>0</v>
      </c>
      <c r="I3532">
        <v>-10</v>
      </c>
      <c r="K3532" t="str">
        <f t="shared" si="290"/>
        <v>101532</v>
      </c>
      <c r="L3532" t="str">
        <f t="shared" si="291"/>
        <v>CHĂM SÓC SẮC ĐẸP</v>
      </c>
    </row>
    <row r="3533" spans="1:12">
      <c r="A3533" t="s">
        <v>32</v>
      </c>
      <c r="B3533" t="s">
        <v>4696</v>
      </c>
      <c r="C3533" t="s">
        <v>4697</v>
      </c>
      <c r="D3533" t="s">
        <v>4698</v>
      </c>
      <c r="E3533">
        <v>130000</v>
      </c>
      <c r="F3533">
        <v>-1</v>
      </c>
      <c r="G3533">
        <v>0</v>
      </c>
      <c r="H3533">
        <v>1</v>
      </c>
      <c r="J3533">
        <v>46009</v>
      </c>
      <c r="K3533" t="str">
        <f t="shared" si="290"/>
        <v>101534</v>
      </c>
      <c r="L3533" t="str">
        <f t="shared" si="291"/>
        <v>CHĂM SÓC SẮC ĐẸP</v>
      </c>
    </row>
    <row r="3534" spans="1:12">
      <c r="A3534" t="s">
        <v>32</v>
      </c>
      <c r="B3534" t="s">
        <v>2064</v>
      </c>
      <c r="C3534" t="s">
        <v>2065</v>
      </c>
      <c r="D3534" t="s">
        <v>2066</v>
      </c>
      <c r="E3534">
        <v>155000</v>
      </c>
      <c r="F3534">
        <v>10</v>
      </c>
      <c r="G3534">
        <v>9</v>
      </c>
      <c r="I3534">
        <v>-1</v>
      </c>
      <c r="K3534" t="str">
        <f t="shared" si="290"/>
        <v>101555</v>
      </c>
      <c r="L3534" t="str">
        <f t="shared" si="291"/>
        <v>CHĂM SÓC SẮC ĐẸP</v>
      </c>
    </row>
    <row r="3535" spans="1:12">
      <c r="A3535" t="s">
        <v>32</v>
      </c>
      <c r="B3535" t="s">
        <v>5503</v>
      </c>
      <c r="C3535" t="s">
        <v>5446</v>
      </c>
      <c r="D3535" t="s">
        <v>5504</v>
      </c>
      <c r="E3535">
        <v>195000</v>
      </c>
      <c r="F3535">
        <v>19</v>
      </c>
      <c r="G3535">
        <v>17</v>
      </c>
      <c r="H3535">
        <v>-2</v>
      </c>
      <c r="J3535">
        <v>46077</v>
      </c>
      <c r="K3535" t="str">
        <f t="shared" si="290"/>
        <v>101564</v>
      </c>
      <c r="L3535" t="str">
        <f t="shared" si="291"/>
        <v>CHĂM SÓC SẮC ĐẸP</v>
      </c>
    </row>
    <row r="3536" spans="1:12">
      <c r="A3536" t="s">
        <v>32</v>
      </c>
      <c r="B3536" t="s">
        <v>2151</v>
      </c>
      <c r="C3536" t="s">
        <v>2152</v>
      </c>
      <c r="D3536" t="s">
        <v>2153</v>
      </c>
      <c r="E3536">
        <v>230000</v>
      </c>
      <c r="F3536">
        <v>1</v>
      </c>
      <c r="G3536">
        <v>0</v>
      </c>
      <c r="I3536">
        <v>-1</v>
      </c>
      <c r="K3536" t="str">
        <f t="shared" si="290"/>
        <v>101591</v>
      </c>
      <c r="L3536" t="str">
        <f t="shared" si="291"/>
        <v>CHĂM SÓC SẮC ĐẸP</v>
      </c>
    </row>
    <row r="3537" spans="1:12">
      <c r="A3537" t="s">
        <v>32</v>
      </c>
      <c r="B3537" t="s">
        <v>2007</v>
      </c>
      <c r="C3537" t="s">
        <v>2008</v>
      </c>
      <c r="D3537" t="s">
        <v>2009</v>
      </c>
      <c r="E3537">
        <v>115000</v>
      </c>
      <c r="F3537">
        <v>1</v>
      </c>
      <c r="G3537">
        <v>0</v>
      </c>
      <c r="I3537">
        <v>-1</v>
      </c>
      <c r="K3537" t="str">
        <f t="shared" si="290"/>
        <v>101618</v>
      </c>
      <c r="L3537" t="str">
        <f t="shared" si="291"/>
        <v>CHĂM SÓC SẮC ĐẸP</v>
      </c>
    </row>
    <row r="3538" spans="1:12">
      <c r="A3538" t="s">
        <v>32</v>
      </c>
      <c r="B3538" t="s">
        <v>2127</v>
      </c>
      <c r="C3538" t="s">
        <v>2128</v>
      </c>
      <c r="D3538" t="s">
        <v>2129</v>
      </c>
      <c r="E3538">
        <v>215000</v>
      </c>
      <c r="F3538">
        <v>17</v>
      </c>
      <c r="G3538">
        <v>16</v>
      </c>
      <c r="I3538">
        <v>-1</v>
      </c>
      <c r="K3538" t="str">
        <f t="shared" si="290"/>
        <v>101706</v>
      </c>
      <c r="L3538" t="str">
        <f t="shared" si="291"/>
        <v>CHĂM SÓC SẮC ĐẸP</v>
      </c>
    </row>
    <row r="3539" spans="1:12">
      <c r="A3539" t="s">
        <v>32</v>
      </c>
      <c r="B3539" t="s">
        <v>2337</v>
      </c>
      <c r="C3539" t="s">
        <v>2338</v>
      </c>
      <c r="D3539" t="s">
        <v>2339</v>
      </c>
      <c r="E3539">
        <v>520000</v>
      </c>
      <c r="F3539">
        <v>5</v>
      </c>
      <c r="G3539">
        <v>4</v>
      </c>
      <c r="I3539">
        <v>-1</v>
      </c>
      <c r="K3539" t="str">
        <f t="shared" si="290"/>
        <v>101714</v>
      </c>
      <c r="L3539" t="str">
        <f t="shared" si="291"/>
        <v>CHĂM SÓC SẮC ĐẸP</v>
      </c>
    </row>
    <row r="3540" spans="1:12">
      <c r="A3540" t="s">
        <v>32</v>
      </c>
      <c r="B3540" t="s">
        <v>2211</v>
      </c>
      <c r="C3540" t="s">
        <v>2212</v>
      </c>
      <c r="D3540" t="s">
        <v>2213</v>
      </c>
      <c r="E3540">
        <v>299000</v>
      </c>
      <c r="F3540">
        <v>17</v>
      </c>
      <c r="G3540">
        <v>16</v>
      </c>
      <c r="I3540">
        <v>-1</v>
      </c>
      <c r="K3540" t="str">
        <f t="shared" si="290"/>
        <v>101734</v>
      </c>
      <c r="L3540" t="str">
        <f t="shared" si="291"/>
        <v>CHĂM SÓC SẮC ĐẸP</v>
      </c>
    </row>
    <row r="3541" spans="1:12">
      <c r="A3541" t="s">
        <v>32</v>
      </c>
      <c r="B3541" t="s">
        <v>2067</v>
      </c>
      <c r="C3541" t="s">
        <v>2068</v>
      </c>
      <c r="D3541" t="s">
        <v>2069</v>
      </c>
      <c r="E3541">
        <v>155000</v>
      </c>
      <c r="F3541">
        <v>20</v>
      </c>
      <c r="G3541">
        <v>19</v>
      </c>
      <c r="I3541">
        <v>-1</v>
      </c>
      <c r="K3541" t="str">
        <f t="shared" si="290"/>
        <v>101750</v>
      </c>
      <c r="L3541" t="str">
        <f t="shared" si="291"/>
        <v>CHĂM SÓC SẮC ĐẸP</v>
      </c>
    </row>
    <row r="3542" spans="1:12">
      <c r="A3542" t="s">
        <v>32</v>
      </c>
      <c r="B3542" t="s">
        <v>1362</v>
      </c>
      <c r="C3542" t="s">
        <v>1363</v>
      </c>
      <c r="D3542" t="s">
        <v>1364</v>
      </c>
      <c r="E3542">
        <v>165000</v>
      </c>
      <c r="F3542">
        <v>0</v>
      </c>
      <c r="G3542">
        <v>1</v>
      </c>
      <c r="I3542">
        <v>1</v>
      </c>
      <c r="K3542" t="str">
        <f t="shared" si="290"/>
        <v>101766</v>
      </c>
      <c r="L3542" t="str">
        <f t="shared" si="291"/>
        <v>CHĂM SÓC SẮC ĐẸP</v>
      </c>
    </row>
    <row r="3543" spans="1:12">
      <c r="A3543" t="s">
        <v>32</v>
      </c>
      <c r="B3543" t="s">
        <v>5770</v>
      </c>
      <c r="C3543" t="s">
        <v>5771</v>
      </c>
      <c r="D3543" t="s">
        <v>5772</v>
      </c>
      <c r="E3543">
        <v>170000</v>
      </c>
      <c r="F3543">
        <v>-1</v>
      </c>
      <c r="G3543">
        <v>0</v>
      </c>
      <c r="H3543">
        <v>1</v>
      </c>
      <c r="J3543">
        <v>46105</v>
      </c>
      <c r="K3543" t="str">
        <f t="shared" si="290"/>
        <v>101785</v>
      </c>
      <c r="L3543" t="str">
        <f t="shared" si="291"/>
        <v>CHĂM SÓC SẮC ĐẸP</v>
      </c>
    </row>
    <row r="3544" spans="1:12">
      <c r="A3544" t="s">
        <v>32</v>
      </c>
      <c r="B3544" t="s">
        <v>4643</v>
      </c>
      <c r="C3544" t="s">
        <v>4644</v>
      </c>
      <c r="D3544" t="s">
        <v>4645</v>
      </c>
      <c r="E3544">
        <v>225000</v>
      </c>
      <c r="F3544">
        <v>-1</v>
      </c>
      <c r="G3544">
        <v>0</v>
      </c>
      <c r="H3544">
        <v>1</v>
      </c>
      <c r="J3544">
        <v>46001</v>
      </c>
      <c r="K3544" t="str">
        <f t="shared" si="290"/>
        <v>101799</v>
      </c>
      <c r="L3544" t="str">
        <f t="shared" si="291"/>
        <v>CHĂM SÓC SẮC ĐẸP</v>
      </c>
    </row>
    <row r="3545" spans="1:12">
      <c r="A3545" t="s">
        <v>32</v>
      </c>
      <c r="B3545" t="s">
        <v>2166</v>
      </c>
      <c r="C3545" t="s">
        <v>2167</v>
      </c>
      <c r="D3545" t="s">
        <v>2168</v>
      </c>
      <c r="E3545">
        <v>245000</v>
      </c>
      <c r="F3545">
        <v>13</v>
      </c>
      <c r="G3545">
        <v>12</v>
      </c>
      <c r="I3545">
        <v>-1</v>
      </c>
      <c r="K3545" t="str">
        <f t="shared" si="290"/>
        <v>101800</v>
      </c>
      <c r="L3545" t="str">
        <f t="shared" si="291"/>
        <v>CHĂM SÓC SẮC ĐẸP</v>
      </c>
    </row>
    <row r="3546" spans="1:12">
      <c r="A3546" t="s">
        <v>32</v>
      </c>
      <c r="B3546" t="s">
        <v>2169</v>
      </c>
      <c r="C3546" t="s">
        <v>2170</v>
      </c>
      <c r="D3546" t="s">
        <v>2171</v>
      </c>
      <c r="E3546">
        <v>245000</v>
      </c>
      <c r="F3546">
        <v>8</v>
      </c>
      <c r="G3546">
        <v>7</v>
      </c>
      <c r="I3546">
        <v>-1</v>
      </c>
      <c r="K3546" t="str">
        <f t="shared" si="290"/>
        <v>101802</v>
      </c>
      <c r="L3546" t="str">
        <f t="shared" si="291"/>
        <v>CHĂM SÓC SẮC ĐẸP</v>
      </c>
    </row>
    <row r="3547" spans="1:12">
      <c r="A3547" t="s">
        <v>32</v>
      </c>
      <c r="B3547" t="s">
        <v>998</v>
      </c>
      <c r="C3547" t="s">
        <v>999</v>
      </c>
      <c r="D3547" t="s">
        <v>1000</v>
      </c>
      <c r="E3547">
        <v>845000</v>
      </c>
      <c r="F3547">
        <v>1</v>
      </c>
      <c r="G3547">
        <v>2</v>
      </c>
      <c r="I3547">
        <v>1</v>
      </c>
      <c r="K3547" t="str">
        <f t="shared" si="290"/>
        <v>101811</v>
      </c>
      <c r="L3547" t="str">
        <f t="shared" si="291"/>
        <v>CHĂM SÓC SẮC ĐẸP</v>
      </c>
    </row>
    <row r="3548" spans="1:12">
      <c r="A3548" t="s">
        <v>32</v>
      </c>
      <c r="B3548" t="s">
        <v>870</v>
      </c>
      <c r="C3548" t="s">
        <v>871</v>
      </c>
      <c r="D3548" t="s">
        <v>872</v>
      </c>
      <c r="E3548">
        <v>720000</v>
      </c>
      <c r="F3548">
        <v>13</v>
      </c>
      <c r="G3548">
        <v>16</v>
      </c>
      <c r="I3548">
        <v>3</v>
      </c>
      <c r="K3548" t="str">
        <f t="shared" si="290"/>
        <v>101826</v>
      </c>
      <c r="L3548" t="str">
        <f t="shared" si="291"/>
        <v>CHĂM SÓC SẮC ĐẸP</v>
      </c>
    </row>
    <row r="3549" spans="1:12">
      <c r="A3549" t="s">
        <v>32</v>
      </c>
      <c r="B3549" t="s">
        <v>786</v>
      </c>
      <c r="C3549" t="s">
        <v>787</v>
      </c>
      <c r="D3549" t="s">
        <v>788</v>
      </c>
      <c r="E3549">
        <v>270000</v>
      </c>
      <c r="F3549">
        <v>1</v>
      </c>
      <c r="G3549">
        <v>0</v>
      </c>
      <c r="H3549">
        <v>-1</v>
      </c>
      <c r="J3549">
        <v>46146</v>
      </c>
      <c r="K3549" t="str">
        <f t="shared" si="290"/>
        <v>101835</v>
      </c>
      <c r="L3549" t="str">
        <f t="shared" si="291"/>
        <v>CHĂM SÓC SẮC ĐẸP</v>
      </c>
    </row>
    <row r="3550" spans="1:12">
      <c r="A3550" t="s">
        <v>32</v>
      </c>
      <c r="B3550" t="s">
        <v>6010</v>
      </c>
      <c r="C3550" t="s">
        <v>6011</v>
      </c>
      <c r="D3550" t="s">
        <v>6012</v>
      </c>
      <c r="E3550">
        <v>270000</v>
      </c>
      <c r="F3550">
        <v>-1</v>
      </c>
      <c r="G3550">
        <v>0</v>
      </c>
      <c r="H3550">
        <v>1</v>
      </c>
      <c r="J3550">
        <v>46146</v>
      </c>
      <c r="K3550" t="str">
        <f t="shared" si="290"/>
        <v>101836</v>
      </c>
      <c r="L3550" t="str">
        <f t="shared" si="291"/>
        <v>CHĂM SÓC SẮC ĐẸP</v>
      </c>
    </row>
    <row r="3551" spans="1:12">
      <c r="A3551" t="s">
        <v>32</v>
      </c>
      <c r="B3551" t="s">
        <v>1115</v>
      </c>
      <c r="C3551" t="s">
        <v>1116</v>
      </c>
      <c r="D3551" t="s">
        <v>1117</v>
      </c>
      <c r="E3551">
        <v>255000</v>
      </c>
      <c r="F3551">
        <v>67</v>
      </c>
      <c r="G3551">
        <v>69</v>
      </c>
      <c r="I3551">
        <v>2</v>
      </c>
      <c r="K3551" t="str">
        <f t="shared" si="290"/>
        <v>101851</v>
      </c>
      <c r="L3551" t="str">
        <f t="shared" si="291"/>
        <v>CHĂM SÓC SẮC ĐẸP</v>
      </c>
    </row>
    <row r="3552" spans="1:12">
      <c r="A3552" t="s">
        <v>32</v>
      </c>
      <c r="B3552" t="s">
        <v>764</v>
      </c>
      <c r="C3552" t="s">
        <v>765</v>
      </c>
      <c r="D3552" t="s">
        <v>766</v>
      </c>
      <c r="E3552">
        <v>139000</v>
      </c>
      <c r="F3552">
        <v>37</v>
      </c>
      <c r="G3552">
        <v>39</v>
      </c>
      <c r="I3552">
        <v>2</v>
      </c>
      <c r="K3552" t="str">
        <f t="shared" si="290"/>
        <v>101864</v>
      </c>
      <c r="L3552" t="str">
        <f t="shared" si="291"/>
        <v>CHĂM SÓC SẮC ĐẸP</v>
      </c>
    </row>
    <row r="3553" spans="1:12">
      <c r="A3553" t="s">
        <v>32</v>
      </c>
      <c r="B3553" t="s">
        <v>4913</v>
      </c>
      <c r="C3553" t="s">
        <v>4914</v>
      </c>
      <c r="D3553" t="s">
        <v>4915</v>
      </c>
      <c r="E3553">
        <v>29000</v>
      </c>
      <c r="F3553">
        <v>-1</v>
      </c>
      <c r="G3553">
        <v>0</v>
      </c>
      <c r="H3553">
        <v>1</v>
      </c>
      <c r="J3553">
        <v>46027.660694444443</v>
      </c>
      <c r="K3553" t="str">
        <f t="shared" si="290"/>
        <v>101866</v>
      </c>
      <c r="L3553" t="str">
        <f t="shared" si="291"/>
        <v>CHĂM SÓC SẮC ĐẸP</v>
      </c>
    </row>
    <row r="3554" spans="1:12">
      <c r="A3554" t="s">
        <v>32</v>
      </c>
      <c r="B3554" t="s">
        <v>318</v>
      </c>
      <c r="C3554" t="s">
        <v>319</v>
      </c>
      <c r="D3554" t="s">
        <v>320</v>
      </c>
      <c r="E3554">
        <v>29000</v>
      </c>
      <c r="F3554">
        <v>30</v>
      </c>
      <c r="G3554">
        <v>27</v>
      </c>
      <c r="I3554">
        <v>-3</v>
      </c>
      <c r="K3554" t="str">
        <f t="shared" si="290"/>
        <v>101867</v>
      </c>
      <c r="L3554" t="str">
        <f t="shared" si="291"/>
        <v>CHĂM SÓC SẮC ĐẸP</v>
      </c>
    </row>
    <row r="3555" spans="1:12">
      <c r="A3555" t="s">
        <v>32</v>
      </c>
      <c r="B3555" t="s">
        <v>1680</v>
      </c>
      <c r="C3555" t="s">
        <v>1681</v>
      </c>
      <c r="D3555" t="s">
        <v>1682</v>
      </c>
      <c r="E3555">
        <v>35000</v>
      </c>
      <c r="F3555">
        <v>5</v>
      </c>
      <c r="G3555">
        <v>6</v>
      </c>
      <c r="I3555">
        <v>1</v>
      </c>
      <c r="K3555" t="str">
        <f t="shared" si="290"/>
        <v>101872</v>
      </c>
      <c r="L3555" t="str">
        <f t="shared" si="291"/>
        <v>CHĂM SÓC SẮC ĐẸP</v>
      </c>
    </row>
    <row r="3556" spans="1:12">
      <c r="A3556" t="s">
        <v>32</v>
      </c>
      <c r="B3556" t="s">
        <v>5594</v>
      </c>
      <c r="C3556" t="s">
        <v>5569</v>
      </c>
      <c r="D3556" t="s">
        <v>5595</v>
      </c>
      <c r="E3556">
        <v>125000</v>
      </c>
      <c r="F3556">
        <v>1</v>
      </c>
      <c r="G3556">
        <v>0</v>
      </c>
      <c r="H3556">
        <v>-1</v>
      </c>
      <c r="J3556">
        <v>46083</v>
      </c>
      <c r="K3556" t="str">
        <f t="shared" si="290"/>
        <v>101875</v>
      </c>
      <c r="L3556" t="str">
        <f t="shared" si="291"/>
        <v>CHĂM SÓC SẮC ĐẸP</v>
      </c>
    </row>
    <row r="3557" spans="1:12">
      <c r="A3557" t="s">
        <v>32</v>
      </c>
      <c r="B3557" t="s">
        <v>1838</v>
      </c>
      <c r="C3557" t="s">
        <v>1839</v>
      </c>
      <c r="D3557" t="s">
        <v>1840</v>
      </c>
      <c r="E3557">
        <v>50000</v>
      </c>
      <c r="F3557">
        <v>2</v>
      </c>
      <c r="G3557">
        <v>1</v>
      </c>
      <c r="I3557">
        <v>-1</v>
      </c>
      <c r="K3557" t="str">
        <f t="shared" si="290"/>
        <v>101879</v>
      </c>
      <c r="L3557" t="str">
        <f t="shared" si="291"/>
        <v>CHĂM SÓC SẮC ĐẸP</v>
      </c>
    </row>
    <row r="3558" spans="1:12">
      <c r="A3558" t="s">
        <v>32</v>
      </c>
      <c r="B3558" t="s">
        <v>1578</v>
      </c>
      <c r="C3558" t="s">
        <v>1579</v>
      </c>
      <c r="D3558" t="s">
        <v>1580</v>
      </c>
      <c r="E3558">
        <v>52000</v>
      </c>
      <c r="F3558">
        <v>18</v>
      </c>
      <c r="G3558">
        <v>19</v>
      </c>
      <c r="I3558">
        <v>1</v>
      </c>
      <c r="K3558" t="str">
        <f t="shared" ref="K3558:K3621" si="292">B3558</f>
        <v>101886</v>
      </c>
      <c r="L3558" t="str">
        <f t="shared" ref="L3558:L3621" si="293">A3558</f>
        <v>CHĂM SÓC SẮC ĐẸP</v>
      </c>
    </row>
    <row r="3559" spans="1:12">
      <c r="A3559" t="s">
        <v>32</v>
      </c>
      <c r="B3559" t="s">
        <v>1862</v>
      </c>
      <c r="C3559" t="s">
        <v>1863</v>
      </c>
      <c r="D3559" t="s">
        <v>1864</v>
      </c>
      <c r="E3559">
        <v>52000</v>
      </c>
      <c r="F3559">
        <v>25</v>
      </c>
      <c r="G3559">
        <v>24</v>
      </c>
      <c r="I3559">
        <v>-1</v>
      </c>
      <c r="K3559" t="str">
        <f t="shared" si="292"/>
        <v>101888</v>
      </c>
      <c r="L3559" t="str">
        <f t="shared" si="293"/>
        <v>CHĂM SÓC SẮC ĐẸP</v>
      </c>
    </row>
    <row r="3560" spans="1:12">
      <c r="A3560" t="s">
        <v>32</v>
      </c>
      <c r="B3560" t="s">
        <v>4921</v>
      </c>
      <c r="C3560" t="s">
        <v>4922</v>
      </c>
      <c r="D3560" t="s">
        <v>4923</v>
      </c>
      <c r="E3560">
        <v>150000</v>
      </c>
      <c r="F3560">
        <v>-1</v>
      </c>
      <c r="G3560">
        <v>0</v>
      </c>
      <c r="H3560">
        <v>1</v>
      </c>
      <c r="J3560">
        <v>46027.660694444443</v>
      </c>
      <c r="K3560" t="str">
        <f t="shared" si="292"/>
        <v>101892</v>
      </c>
      <c r="L3560" t="str">
        <f t="shared" si="293"/>
        <v>CHĂM SÓC SẮC ĐẸP</v>
      </c>
    </row>
    <row r="3561" spans="1:12">
      <c r="A3561" t="s">
        <v>32</v>
      </c>
      <c r="B3561" t="s">
        <v>5765</v>
      </c>
      <c r="C3561" t="s">
        <v>5755</v>
      </c>
      <c r="D3561" t="s">
        <v>5766</v>
      </c>
      <c r="E3561">
        <v>325000</v>
      </c>
      <c r="F3561">
        <v>3</v>
      </c>
      <c r="G3561">
        <v>2</v>
      </c>
      <c r="H3561">
        <v>-1</v>
      </c>
      <c r="J3561">
        <v>46104</v>
      </c>
      <c r="K3561" t="str">
        <f t="shared" si="292"/>
        <v>101897</v>
      </c>
      <c r="L3561" t="str">
        <f t="shared" si="293"/>
        <v>CHĂM SÓC SẮC ĐẸP</v>
      </c>
    </row>
    <row r="3562" spans="1:12">
      <c r="A3562" t="s">
        <v>32</v>
      </c>
      <c r="B3562" t="s">
        <v>5923</v>
      </c>
      <c r="C3562" t="s">
        <v>5902</v>
      </c>
      <c r="D3562" t="s">
        <v>5924</v>
      </c>
      <c r="E3562">
        <v>270000</v>
      </c>
      <c r="F3562">
        <v>1</v>
      </c>
      <c r="G3562">
        <v>0</v>
      </c>
      <c r="H3562">
        <v>-1</v>
      </c>
      <c r="J3562">
        <v>46125.370937500003</v>
      </c>
      <c r="K3562" t="str">
        <f t="shared" si="292"/>
        <v>101902</v>
      </c>
      <c r="L3562" t="str">
        <f t="shared" si="293"/>
        <v>CHĂM SÓC SẮC ĐẸP</v>
      </c>
    </row>
    <row r="3563" spans="1:12">
      <c r="A3563" t="s">
        <v>32</v>
      </c>
      <c r="B3563" t="s">
        <v>6001</v>
      </c>
      <c r="C3563" t="s">
        <v>6002</v>
      </c>
      <c r="D3563" t="s">
        <v>6003</v>
      </c>
      <c r="E3563">
        <v>115000</v>
      </c>
      <c r="F3563">
        <v>-5</v>
      </c>
      <c r="G3563">
        <v>0</v>
      </c>
      <c r="H3563">
        <v>5</v>
      </c>
      <c r="J3563">
        <v>46146</v>
      </c>
      <c r="K3563" t="str">
        <f t="shared" si="292"/>
        <v>101922</v>
      </c>
      <c r="L3563" t="str">
        <f t="shared" si="293"/>
        <v>CHĂM SÓC SẮC ĐẸP</v>
      </c>
    </row>
    <row r="3564" spans="1:12">
      <c r="A3564" t="s">
        <v>32</v>
      </c>
      <c r="B3564" t="s">
        <v>567</v>
      </c>
      <c r="C3564" t="s">
        <v>568</v>
      </c>
      <c r="D3564" t="s">
        <v>569</v>
      </c>
      <c r="E3564">
        <v>210000</v>
      </c>
      <c r="F3564">
        <v>12</v>
      </c>
      <c r="G3564">
        <v>13</v>
      </c>
      <c r="I3564">
        <v>1</v>
      </c>
      <c r="K3564" t="str">
        <f t="shared" si="292"/>
        <v>101925</v>
      </c>
      <c r="L3564" t="str">
        <f t="shared" si="293"/>
        <v>CHĂM SÓC SẮC ĐẸP</v>
      </c>
    </row>
    <row r="3565" spans="1:12">
      <c r="A3565" t="s">
        <v>32</v>
      </c>
      <c r="B3565" t="s">
        <v>2121</v>
      </c>
      <c r="C3565" t="s">
        <v>2122</v>
      </c>
      <c r="D3565" t="s">
        <v>2123</v>
      </c>
      <c r="E3565">
        <v>210000</v>
      </c>
      <c r="F3565">
        <v>12</v>
      </c>
      <c r="G3565">
        <v>11</v>
      </c>
      <c r="I3565">
        <v>-1</v>
      </c>
      <c r="K3565" t="str">
        <f t="shared" si="292"/>
        <v>101949</v>
      </c>
      <c r="L3565" t="str">
        <f t="shared" si="293"/>
        <v>CHĂM SÓC SẮC ĐẸP</v>
      </c>
    </row>
    <row r="3566" spans="1:12">
      <c r="A3566" t="s">
        <v>32</v>
      </c>
      <c r="B3566" t="s">
        <v>504</v>
      </c>
      <c r="C3566" t="s">
        <v>505</v>
      </c>
      <c r="D3566" t="s">
        <v>506</v>
      </c>
      <c r="E3566">
        <v>750000</v>
      </c>
      <c r="F3566">
        <v>9</v>
      </c>
      <c r="G3566">
        <v>8</v>
      </c>
      <c r="I3566">
        <v>-1</v>
      </c>
      <c r="K3566" t="str">
        <f t="shared" si="292"/>
        <v>101952</v>
      </c>
      <c r="L3566" t="str">
        <f t="shared" si="293"/>
        <v>CHĂM SÓC SẮC ĐẸP</v>
      </c>
    </row>
    <row r="3567" spans="1:12">
      <c r="A3567" t="s">
        <v>32</v>
      </c>
      <c r="B3567" t="s">
        <v>1127</v>
      </c>
      <c r="C3567" t="s">
        <v>1128</v>
      </c>
      <c r="D3567" t="s">
        <v>1129</v>
      </c>
      <c r="E3567">
        <v>250000</v>
      </c>
      <c r="F3567">
        <v>2</v>
      </c>
      <c r="G3567">
        <v>4</v>
      </c>
      <c r="I3567">
        <v>2</v>
      </c>
      <c r="K3567" t="str">
        <f t="shared" si="292"/>
        <v>101955</v>
      </c>
      <c r="L3567" t="str">
        <f t="shared" si="293"/>
        <v>CHĂM SÓC SẮC ĐẸP</v>
      </c>
    </row>
    <row r="3568" spans="1:12">
      <c r="A3568" t="s">
        <v>32</v>
      </c>
      <c r="B3568" t="s">
        <v>959</v>
      </c>
      <c r="C3568" t="s">
        <v>960</v>
      </c>
      <c r="D3568" t="s">
        <v>961</v>
      </c>
      <c r="E3568">
        <v>350000</v>
      </c>
      <c r="F3568">
        <v>0</v>
      </c>
      <c r="G3568">
        <v>3</v>
      </c>
      <c r="I3568">
        <v>3</v>
      </c>
      <c r="K3568" t="str">
        <f t="shared" si="292"/>
        <v>101959</v>
      </c>
      <c r="L3568" t="str">
        <f t="shared" si="293"/>
        <v>CHĂM SÓC SẮC ĐẸP</v>
      </c>
    </row>
    <row r="3569" spans="1:12">
      <c r="A3569" t="s">
        <v>32</v>
      </c>
      <c r="B3569" t="s">
        <v>309</v>
      </c>
      <c r="C3569" t="s">
        <v>310</v>
      </c>
      <c r="D3569" t="s">
        <v>311</v>
      </c>
      <c r="E3569">
        <v>285000</v>
      </c>
      <c r="F3569">
        <v>66</v>
      </c>
      <c r="G3569">
        <v>71</v>
      </c>
      <c r="I3569">
        <v>5</v>
      </c>
      <c r="K3569" t="str">
        <f t="shared" si="292"/>
        <v>101962</v>
      </c>
      <c r="L3569" t="str">
        <f t="shared" si="293"/>
        <v>CHĂM SÓC SẮC ĐẸP</v>
      </c>
    </row>
    <row r="3570" spans="1:12">
      <c r="A3570" t="s">
        <v>32</v>
      </c>
      <c r="B3570" t="s">
        <v>2088</v>
      </c>
      <c r="C3570" t="s">
        <v>2089</v>
      </c>
      <c r="D3570" t="s">
        <v>2090</v>
      </c>
      <c r="E3570">
        <v>185000</v>
      </c>
      <c r="F3570">
        <v>12</v>
      </c>
      <c r="G3570">
        <v>11</v>
      </c>
      <c r="I3570">
        <v>-1</v>
      </c>
      <c r="K3570" t="str">
        <f t="shared" si="292"/>
        <v>101973</v>
      </c>
      <c r="L3570" t="str">
        <f t="shared" si="293"/>
        <v>CHĂM SÓC SẮC ĐẸP</v>
      </c>
    </row>
    <row r="3571" spans="1:12">
      <c r="A3571" t="s">
        <v>32</v>
      </c>
      <c r="B3571" t="s">
        <v>2091</v>
      </c>
      <c r="C3571" t="s">
        <v>2092</v>
      </c>
      <c r="D3571" t="s">
        <v>2093</v>
      </c>
      <c r="E3571">
        <v>185000</v>
      </c>
      <c r="F3571">
        <v>2</v>
      </c>
      <c r="G3571">
        <v>1</v>
      </c>
      <c r="I3571">
        <v>-1</v>
      </c>
      <c r="K3571" t="str">
        <f t="shared" si="292"/>
        <v>101974</v>
      </c>
      <c r="L3571" t="str">
        <f t="shared" si="293"/>
        <v>CHĂM SÓC SẮC ĐẸP</v>
      </c>
    </row>
    <row r="3572" spans="1:12">
      <c r="A3572" t="s">
        <v>32</v>
      </c>
      <c r="B3572" t="s">
        <v>2094</v>
      </c>
      <c r="C3572" t="s">
        <v>2095</v>
      </c>
      <c r="D3572" t="s">
        <v>2096</v>
      </c>
      <c r="E3572">
        <v>185000</v>
      </c>
      <c r="F3572">
        <v>14</v>
      </c>
      <c r="G3572">
        <v>13</v>
      </c>
      <c r="I3572">
        <v>-1</v>
      </c>
      <c r="K3572" t="str">
        <f t="shared" si="292"/>
        <v>101975</v>
      </c>
      <c r="L3572" t="str">
        <f t="shared" si="293"/>
        <v>CHĂM SÓC SẮC ĐẸP</v>
      </c>
    </row>
    <row r="3573" spans="1:12">
      <c r="A3573" t="s">
        <v>32</v>
      </c>
      <c r="B3573" t="s">
        <v>1190</v>
      </c>
      <c r="C3573" t="s">
        <v>1191</v>
      </c>
      <c r="D3573" t="s">
        <v>1192</v>
      </c>
      <c r="E3573">
        <v>185000</v>
      </c>
      <c r="F3573">
        <v>21</v>
      </c>
      <c r="G3573">
        <v>23</v>
      </c>
      <c r="I3573">
        <v>2</v>
      </c>
      <c r="K3573" t="str">
        <f t="shared" si="292"/>
        <v>101976</v>
      </c>
      <c r="L3573" t="str">
        <f t="shared" si="293"/>
        <v>CHĂM SÓC SẮC ĐẸP</v>
      </c>
    </row>
    <row r="3574" spans="1:12">
      <c r="A3574" t="s">
        <v>32</v>
      </c>
      <c r="B3574" t="s">
        <v>5899</v>
      </c>
      <c r="C3574" t="s">
        <v>5900</v>
      </c>
      <c r="D3574" t="s">
        <v>5901</v>
      </c>
      <c r="E3574">
        <v>178000</v>
      </c>
      <c r="F3574">
        <v>-1</v>
      </c>
      <c r="G3574">
        <v>0</v>
      </c>
      <c r="H3574">
        <v>1</v>
      </c>
      <c r="J3574">
        <v>46125.370937500003</v>
      </c>
      <c r="K3574" t="str">
        <f t="shared" si="292"/>
        <v>101977</v>
      </c>
      <c r="L3574" t="str">
        <f t="shared" si="293"/>
        <v>CHĂM SÓC SẮC ĐẸP</v>
      </c>
    </row>
    <row r="3575" spans="1:12">
      <c r="A3575" t="s">
        <v>32</v>
      </c>
      <c r="B3575" t="s">
        <v>1235</v>
      </c>
      <c r="C3575" t="s">
        <v>1236</v>
      </c>
      <c r="D3575" t="s">
        <v>1237</v>
      </c>
      <c r="E3575">
        <v>290000</v>
      </c>
      <c r="F3575">
        <v>21</v>
      </c>
      <c r="G3575">
        <v>22</v>
      </c>
      <c r="I3575">
        <v>1</v>
      </c>
      <c r="K3575" t="str">
        <f t="shared" si="292"/>
        <v>101983</v>
      </c>
      <c r="L3575" t="str">
        <f t="shared" si="293"/>
        <v>CHĂM SÓC SẮC ĐẸP</v>
      </c>
    </row>
    <row r="3576" spans="1:12">
      <c r="A3576" t="s">
        <v>32</v>
      </c>
      <c r="B3576" t="s">
        <v>5917</v>
      </c>
      <c r="C3576" t="s">
        <v>5893</v>
      </c>
      <c r="D3576" t="s">
        <v>5918</v>
      </c>
      <c r="E3576">
        <v>205000</v>
      </c>
      <c r="F3576">
        <v>3</v>
      </c>
      <c r="G3576">
        <v>2</v>
      </c>
      <c r="H3576">
        <v>-1</v>
      </c>
      <c r="J3576">
        <v>46125.370937500003</v>
      </c>
      <c r="K3576" t="str">
        <f t="shared" si="292"/>
        <v>101990</v>
      </c>
      <c r="L3576" t="str">
        <f t="shared" si="293"/>
        <v>CHĂM SÓC SẮC ĐẸP</v>
      </c>
    </row>
    <row r="3577" spans="1:12">
      <c r="A3577" t="s">
        <v>32</v>
      </c>
      <c r="B3577" t="s">
        <v>665</v>
      </c>
      <c r="C3577" t="s">
        <v>666</v>
      </c>
      <c r="D3577" t="s">
        <v>667</v>
      </c>
      <c r="E3577">
        <v>33000</v>
      </c>
      <c r="F3577">
        <v>0</v>
      </c>
      <c r="G3577">
        <v>1</v>
      </c>
      <c r="I3577">
        <v>1</v>
      </c>
      <c r="K3577" t="str">
        <f t="shared" si="292"/>
        <v>101998</v>
      </c>
      <c r="L3577" t="str">
        <f t="shared" si="293"/>
        <v>CHĂM SÓC SẮC ĐẸP</v>
      </c>
    </row>
    <row r="3578" spans="1:12">
      <c r="A3578" t="s">
        <v>32</v>
      </c>
      <c r="B3578" t="s">
        <v>801</v>
      </c>
      <c r="C3578" t="s">
        <v>802</v>
      </c>
      <c r="D3578" t="s">
        <v>803</v>
      </c>
      <c r="E3578">
        <v>155000</v>
      </c>
      <c r="F3578">
        <v>27</v>
      </c>
      <c r="G3578">
        <v>26</v>
      </c>
      <c r="I3578">
        <v>-1</v>
      </c>
      <c r="K3578" t="str">
        <f t="shared" si="292"/>
        <v>102008</v>
      </c>
      <c r="L3578" t="str">
        <f t="shared" si="293"/>
        <v>CHĂM SÓC SẮC ĐẸP</v>
      </c>
    </row>
    <row r="3579" spans="1:12">
      <c r="A3579" t="s">
        <v>32</v>
      </c>
      <c r="B3579" t="s">
        <v>1345</v>
      </c>
      <c r="C3579" t="s">
        <v>1346</v>
      </c>
      <c r="D3579" t="s">
        <v>1347</v>
      </c>
      <c r="E3579">
        <v>175000</v>
      </c>
      <c r="F3579">
        <v>54</v>
      </c>
      <c r="G3579">
        <v>55</v>
      </c>
      <c r="I3579">
        <v>1</v>
      </c>
      <c r="K3579" t="str">
        <f t="shared" si="292"/>
        <v>102019</v>
      </c>
      <c r="L3579" t="str">
        <f t="shared" si="293"/>
        <v>CHĂM SÓC SẮC ĐẸP</v>
      </c>
    </row>
    <row r="3580" spans="1:12">
      <c r="A3580" t="s">
        <v>32</v>
      </c>
      <c r="B3580" t="s">
        <v>2545</v>
      </c>
      <c r="C3580" t="s">
        <v>2546</v>
      </c>
      <c r="D3580" t="s">
        <v>2547</v>
      </c>
      <c r="E3580">
        <v>245000</v>
      </c>
      <c r="F3580">
        <v>35</v>
      </c>
      <c r="G3580">
        <v>34</v>
      </c>
      <c r="I3580">
        <v>-1</v>
      </c>
      <c r="K3580" t="str">
        <f t="shared" si="292"/>
        <v>102020</v>
      </c>
      <c r="L3580" t="str">
        <f t="shared" si="293"/>
        <v>CHĂM SÓC SẮC ĐẸP</v>
      </c>
    </row>
    <row r="3581" spans="1:12">
      <c r="A3581" t="s">
        <v>32</v>
      </c>
      <c r="B3581" t="s">
        <v>725</v>
      </c>
      <c r="C3581" t="s">
        <v>726</v>
      </c>
      <c r="D3581" t="s">
        <v>727</v>
      </c>
      <c r="E3581">
        <v>135000</v>
      </c>
      <c r="F3581">
        <v>10</v>
      </c>
      <c r="G3581">
        <v>9</v>
      </c>
      <c r="I3581">
        <v>-1</v>
      </c>
      <c r="K3581" t="str">
        <f t="shared" si="292"/>
        <v>102061</v>
      </c>
      <c r="L3581" t="str">
        <f t="shared" si="293"/>
        <v>CHĂM SÓC SẮC ĐẸP</v>
      </c>
    </row>
    <row r="3582" spans="1:12">
      <c r="A3582" t="s">
        <v>32</v>
      </c>
      <c r="B3582" t="s">
        <v>947</v>
      </c>
      <c r="C3582" t="s">
        <v>948</v>
      </c>
      <c r="D3582" t="s">
        <v>949</v>
      </c>
      <c r="E3582">
        <v>255000</v>
      </c>
      <c r="F3582">
        <v>100</v>
      </c>
      <c r="G3582">
        <v>103</v>
      </c>
      <c r="I3582">
        <v>3</v>
      </c>
      <c r="K3582" t="str">
        <f t="shared" si="292"/>
        <v>102065</v>
      </c>
      <c r="L3582" t="str">
        <f t="shared" si="293"/>
        <v>CHĂM SÓC SẮC ĐẸP</v>
      </c>
    </row>
    <row r="3583" spans="1:12">
      <c r="A3583" t="s">
        <v>32</v>
      </c>
      <c r="B3583" t="s">
        <v>4687</v>
      </c>
      <c r="C3583" t="s">
        <v>4688</v>
      </c>
      <c r="D3583" t="s">
        <v>4689</v>
      </c>
      <c r="E3583">
        <v>595000</v>
      </c>
      <c r="F3583">
        <v>1</v>
      </c>
      <c r="G3583">
        <v>0</v>
      </c>
      <c r="H3583">
        <v>-1</v>
      </c>
      <c r="J3583">
        <v>46006.630983796298</v>
      </c>
      <c r="K3583" t="str">
        <f t="shared" si="292"/>
        <v>102077</v>
      </c>
      <c r="L3583" t="str">
        <f t="shared" si="293"/>
        <v>CHĂM SÓC SẮC ĐẸP</v>
      </c>
    </row>
    <row r="3584" spans="1:12">
      <c r="A3584" t="s">
        <v>32</v>
      </c>
      <c r="B3584" t="s">
        <v>2713</v>
      </c>
      <c r="C3584" t="s">
        <v>2714</v>
      </c>
      <c r="D3584" t="s">
        <v>2715</v>
      </c>
      <c r="E3584">
        <v>99000</v>
      </c>
      <c r="F3584">
        <v>7</v>
      </c>
      <c r="G3584">
        <v>9</v>
      </c>
      <c r="I3584">
        <v>2</v>
      </c>
      <c r="K3584" t="str">
        <f t="shared" si="292"/>
        <v>102111</v>
      </c>
      <c r="L3584" t="str">
        <f t="shared" si="293"/>
        <v>CHĂM SÓC SẮC ĐẸP</v>
      </c>
    </row>
    <row r="3585" spans="1:12">
      <c r="A3585" t="s">
        <v>32</v>
      </c>
      <c r="B3585" t="s">
        <v>2742</v>
      </c>
      <c r="C3585" t="s">
        <v>2743</v>
      </c>
      <c r="D3585" t="s">
        <v>2744</v>
      </c>
      <c r="E3585">
        <v>129000</v>
      </c>
      <c r="F3585">
        <v>9</v>
      </c>
      <c r="G3585">
        <v>1</v>
      </c>
      <c r="I3585">
        <v>-8</v>
      </c>
      <c r="K3585" t="str">
        <f t="shared" si="292"/>
        <v>102112</v>
      </c>
      <c r="L3585" t="str">
        <f t="shared" si="293"/>
        <v>CHĂM SÓC SẮC ĐẸP</v>
      </c>
    </row>
    <row r="3586" spans="1:12">
      <c r="A3586" t="s">
        <v>32</v>
      </c>
      <c r="B3586" t="s">
        <v>2757</v>
      </c>
      <c r="C3586" t="s">
        <v>2758</v>
      </c>
      <c r="D3586" t="s">
        <v>2759</v>
      </c>
      <c r="E3586">
        <v>199000</v>
      </c>
      <c r="F3586">
        <v>9</v>
      </c>
      <c r="G3586">
        <v>2</v>
      </c>
      <c r="I3586">
        <v>-7</v>
      </c>
      <c r="K3586" t="str">
        <f t="shared" si="292"/>
        <v>102115</v>
      </c>
      <c r="L3586" t="str">
        <f t="shared" si="293"/>
        <v>CHĂM SÓC SẮC ĐẸP</v>
      </c>
    </row>
    <row r="3587" spans="1:12">
      <c r="A3587" t="s">
        <v>32</v>
      </c>
      <c r="B3587" t="s">
        <v>2716</v>
      </c>
      <c r="C3587" t="s">
        <v>2717</v>
      </c>
      <c r="D3587" t="s">
        <v>2715</v>
      </c>
      <c r="E3587">
        <v>99000</v>
      </c>
      <c r="F3587">
        <v>10</v>
      </c>
      <c r="G3587">
        <v>6</v>
      </c>
      <c r="I3587">
        <v>-4</v>
      </c>
      <c r="K3587" t="str">
        <f t="shared" si="292"/>
        <v>102129</v>
      </c>
      <c r="L3587" t="str">
        <f t="shared" si="293"/>
        <v>CHĂM SÓC SẮC ĐẸP</v>
      </c>
    </row>
    <row r="3588" spans="1:12">
      <c r="A3588" t="s">
        <v>32</v>
      </c>
      <c r="B3588" t="s">
        <v>2534</v>
      </c>
      <c r="C3588" t="s">
        <v>2535</v>
      </c>
      <c r="D3588" t="s">
        <v>2536</v>
      </c>
      <c r="E3588">
        <v>225000</v>
      </c>
      <c r="F3588">
        <v>12</v>
      </c>
      <c r="G3588">
        <v>11</v>
      </c>
      <c r="I3588">
        <v>-1</v>
      </c>
      <c r="K3588" t="str">
        <f t="shared" si="292"/>
        <v>102160</v>
      </c>
      <c r="L3588" t="str">
        <f t="shared" si="293"/>
        <v>CHĂM SÓC SẮC ĐẸP</v>
      </c>
    </row>
    <row r="3589" spans="1:12">
      <c r="A3589" t="s">
        <v>32</v>
      </c>
      <c r="B3589" t="s">
        <v>531</v>
      </c>
      <c r="C3589" t="s">
        <v>532</v>
      </c>
      <c r="D3589" t="s">
        <v>533</v>
      </c>
      <c r="E3589">
        <v>199000</v>
      </c>
      <c r="F3589">
        <v>32</v>
      </c>
      <c r="G3589">
        <v>33</v>
      </c>
      <c r="I3589">
        <v>1</v>
      </c>
      <c r="K3589" t="str">
        <f t="shared" si="292"/>
        <v>102173</v>
      </c>
      <c r="L3589" t="str">
        <f t="shared" si="293"/>
        <v>CHĂM SÓC SẮC ĐẸP</v>
      </c>
    </row>
    <row r="3590" spans="1:12">
      <c r="A3590" t="s">
        <v>32</v>
      </c>
      <c r="B3590" t="s">
        <v>1458</v>
      </c>
      <c r="C3590" t="s">
        <v>1459</v>
      </c>
      <c r="D3590" t="s">
        <v>1460</v>
      </c>
      <c r="E3590">
        <v>39000</v>
      </c>
      <c r="F3590">
        <v>58</v>
      </c>
      <c r="G3590">
        <v>61</v>
      </c>
      <c r="I3590">
        <v>3</v>
      </c>
      <c r="K3590" t="str">
        <f t="shared" si="292"/>
        <v>102209</v>
      </c>
      <c r="L3590" t="str">
        <f t="shared" si="293"/>
        <v>CHĂM SÓC SẮC ĐẸP</v>
      </c>
    </row>
    <row r="3591" spans="1:12">
      <c r="A3591" t="s">
        <v>32</v>
      </c>
      <c r="B3591" t="s">
        <v>1383</v>
      </c>
      <c r="C3591" t="s">
        <v>1384</v>
      </c>
      <c r="D3591" t="s">
        <v>1385</v>
      </c>
      <c r="E3591">
        <v>39000</v>
      </c>
      <c r="F3591">
        <v>0</v>
      </c>
      <c r="G3591">
        <v>4</v>
      </c>
      <c r="I3591">
        <v>4</v>
      </c>
      <c r="K3591" t="str">
        <f t="shared" si="292"/>
        <v>102212</v>
      </c>
      <c r="L3591" t="str">
        <f t="shared" si="293"/>
        <v>CHĂM SÓC SẮC ĐẸP</v>
      </c>
    </row>
    <row r="3592" spans="1:12">
      <c r="A3592" t="s">
        <v>32</v>
      </c>
      <c r="B3592" t="s">
        <v>1001</v>
      </c>
      <c r="C3592" t="s">
        <v>1002</v>
      </c>
      <c r="D3592" t="s">
        <v>1003</v>
      </c>
      <c r="E3592">
        <v>279000</v>
      </c>
      <c r="F3592">
        <v>2</v>
      </c>
      <c r="G3592">
        <v>5</v>
      </c>
      <c r="I3592">
        <v>3</v>
      </c>
      <c r="K3592" t="str">
        <f t="shared" si="292"/>
        <v>102225</v>
      </c>
      <c r="L3592" t="str">
        <f t="shared" si="293"/>
        <v>CHĂM SÓC SẮC ĐẸP</v>
      </c>
    </row>
    <row r="3593" spans="1:12">
      <c r="A3593" t="s">
        <v>32</v>
      </c>
      <c r="B3593" t="s">
        <v>956</v>
      </c>
      <c r="C3593" t="s">
        <v>957</v>
      </c>
      <c r="D3593" t="s">
        <v>958</v>
      </c>
      <c r="E3593">
        <v>279000</v>
      </c>
      <c r="F3593">
        <v>0</v>
      </c>
      <c r="G3593">
        <v>4</v>
      </c>
      <c r="I3593">
        <v>4</v>
      </c>
      <c r="K3593" t="str">
        <f t="shared" si="292"/>
        <v>102226</v>
      </c>
      <c r="L3593" t="str">
        <f t="shared" si="293"/>
        <v>CHĂM SÓC SẮC ĐẸP</v>
      </c>
    </row>
    <row r="3594" spans="1:12">
      <c r="A3594" t="s">
        <v>32</v>
      </c>
      <c r="B3594" t="s">
        <v>1280</v>
      </c>
      <c r="C3594" t="s">
        <v>1281</v>
      </c>
      <c r="D3594" t="s">
        <v>1282</v>
      </c>
      <c r="E3594">
        <v>230000</v>
      </c>
      <c r="F3594">
        <v>44</v>
      </c>
      <c r="G3594">
        <v>45</v>
      </c>
      <c r="I3594">
        <v>1</v>
      </c>
      <c r="K3594" t="str">
        <f t="shared" si="292"/>
        <v>102229</v>
      </c>
      <c r="L3594" t="str">
        <f t="shared" si="293"/>
        <v>CHĂM SÓC SẮC ĐẸP</v>
      </c>
    </row>
    <row r="3595" spans="1:12">
      <c r="A3595" t="s">
        <v>32</v>
      </c>
      <c r="B3595" t="s">
        <v>2543</v>
      </c>
      <c r="C3595" t="s">
        <v>2544</v>
      </c>
      <c r="D3595" t="s">
        <v>845</v>
      </c>
      <c r="E3595">
        <v>269000</v>
      </c>
      <c r="F3595">
        <v>12</v>
      </c>
      <c r="G3595">
        <v>0</v>
      </c>
      <c r="I3595">
        <v>-12</v>
      </c>
      <c r="K3595" t="str">
        <f t="shared" si="292"/>
        <v>102241</v>
      </c>
      <c r="L3595" t="str">
        <f t="shared" si="293"/>
        <v>CHĂM SÓC SẮC ĐẸP</v>
      </c>
    </row>
    <row r="3596" spans="1:12">
      <c r="A3596" t="s">
        <v>32</v>
      </c>
      <c r="B3596" t="s">
        <v>843</v>
      </c>
      <c r="C3596" t="s">
        <v>844</v>
      </c>
      <c r="D3596" t="s">
        <v>845</v>
      </c>
      <c r="E3596">
        <v>269000</v>
      </c>
      <c r="F3596">
        <v>7</v>
      </c>
      <c r="G3596">
        <v>19</v>
      </c>
      <c r="I3596">
        <v>12</v>
      </c>
      <c r="K3596" t="str">
        <f t="shared" si="292"/>
        <v>102251</v>
      </c>
      <c r="L3596" t="str">
        <f t="shared" si="293"/>
        <v>CHĂM SÓC SẮC ĐẸP</v>
      </c>
    </row>
    <row r="3597" spans="1:12">
      <c r="A3597" t="s">
        <v>32</v>
      </c>
      <c r="B3597" t="s">
        <v>4796</v>
      </c>
      <c r="C3597" t="s">
        <v>4768</v>
      </c>
      <c r="D3597" t="s">
        <v>4797</v>
      </c>
      <c r="E3597">
        <v>315000</v>
      </c>
      <c r="F3597">
        <v>1</v>
      </c>
      <c r="G3597">
        <v>0</v>
      </c>
      <c r="H3597">
        <v>-1</v>
      </c>
      <c r="J3597">
        <v>46013.467986111114</v>
      </c>
      <c r="K3597" t="str">
        <f t="shared" si="292"/>
        <v>102255</v>
      </c>
      <c r="L3597" t="str">
        <f t="shared" si="293"/>
        <v>CHĂM SÓC SẮC ĐẸP</v>
      </c>
    </row>
    <row r="3598" spans="1:12">
      <c r="A3598" t="s">
        <v>32</v>
      </c>
      <c r="B3598" t="s">
        <v>2112</v>
      </c>
      <c r="C3598" t="s">
        <v>2113</v>
      </c>
      <c r="D3598" t="s">
        <v>2114</v>
      </c>
      <c r="E3598">
        <v>200000</v>
      </c>
      <c r="F3598">
        <v>5</v>
      </c>
      <c r="G3598">
        <v>4</v>
      </c>
      <c r="I3598">
        <v>-1</v>
      </c>
      <c r="K3598" t="str">
        <f t="shared" si="292"/>
        <v>102270</v>
      </c>
      <c r="L3598" t="str">
        <f t="shared" si="293"/>
        <v>CHĂM SÓC SẮC ĐẸP</v>
      </c>
    </row>
    <row r="3599" spans="1:12">
      <c r="A3599" t="s">
        <v>32</v>
      </c>
      <c r="B3599" t="s">
        <v>1124</v>
      </c>
      <c r="C3599" t="s">
        <v>1125</v>
      </c>
      <c r="D3599" t="s">
        <v>1126</v>
      </c>
      <c r="E3599">
        <v>250000</v>
      </c>
      <c r="F3599">
        <v>6</v>
      </c>
      <c r="G3599">
        <v>3</v>
      </c>
      <c r="I3599">
        <v>-3</v>
      </c>
      <c r="K3599" t="str">
        <f t="shared" si="292"/>
        <v>102274</v>
      </c>
      <c r="L3599" t="str">
        <f t="shared" si="293"/>
        <v>CHĂM SÓC SẮC ĐẸP</v>
      </c>
    </row>
    <row r="3600" spans="1:12">
      <c r="A3600" t="s">
        <v>32</v>
      </c>
      <c r="B3600" t="s">
        <v>2445</v>
      </c>
      <c r="C3600" t="s">
        <v>2446</v>
      </c>
      <c r="D3600" t="s">
        <v>2447</v>
      </c>
      <c r="E3600">
        <v>920000</v>
      </c>
      <c r="F3600">
        <v>11</v>
      </c>
      <c r="G3600">
        <v>10</v>
      </c>
      <c r="I3600">
        <v>-1</v>
      </c>
      <c r="K3600" t="str">
        <f t="shared" si="292"/>
        <v>102306</v>
      </c>
      <c r="L3600" t="str">
        <f t="shared" si="293"/>
        <v>CHĂM SÓC SẮC ĐẸP</v>
      </c>
    </row>
    <row r="3601" spans="1:12">
      <c r="A3601" t="s">
        <v>33</v>
      </c>
      <c r="B3601" t="s">
        <v>2148</v>
      </c>
      <c r="C3601" t="s">
        <v>2149</v>
      </c>
      <c r="D3601" t="s">
        <v>2150</v>
      </c>
      <c r="E3601">
        <v>228000</v>
      </c>
      <c r="F3601">
        <v>5</v>
      </c>
      <c r="G3601">
        <v>4</v>
      </c>
      <c r="I3601">
        <v>-1</v>
      </c>
      <c r="K3601" t="str">
        <f t="shared" si="292"/>
        <v>102309</v>
      </c>
      <c r="L3601" t="str">
        <f t="shared" si="293"/>
        <v>NHÀ CỬA ĐỜI SỐNG</v>
      </c>
    </row>
    <row r="3602" spans="1:12">
      <c r="A3602" t="s">
        <v>32</v>
      </c>
      <c r="B3602" t="s">
        <v>2348</v>
      </c>
      <c r="C3602" t="s">
        <v>2349</v>
      </c>
      <c r="D3602" t="s">
        <v>2350</v>
      </c>
      <c r="E3602">
        <v>39000</v>
      </c>
      <c r="F3602">
        <v>14</v>
      </c>
      <c r="G3602">
        <v>0</v>
      </c>
      <c r="I3602">
        <v>-14</v>
      </c>
      <c r="K3602" t="str">
        <f t="shared" si="292"/>
        <v>102324</v>
      </c>
      <c r="L3602" t="str">
        <f t="shared" si="293"/>
        <v>CHĂM SÓC SẮC ĐẸP</v>
      </c>
    </row>
    <row r="3603" spans="1:12">
      <c r="A3603" t="s">
        <v>32</v>
      </c>
      <c r="B3603" t="s">
        <v>2427</v>
      </c>
      <c r="C3603" t="s">
        <v>2428</v>
      </c>
      <c r="D3603" t="s">
        <v>2429</v>
      </c>
      <c r="E3603">
        <v>880000</v>
      </c>
      <c r="F3603">
        <v>6</v>
      </c>
      <c r="G3603">
        <v>5</v>
      </c>
      <c r="I3603">
        <v>-1</v>
      </c>
      <c r="K3603" t="str">
        <f t="shared" si="292"/>
        <v>102327</v>
      </c>
      <c r="L3603" t="str">
        <f t="shared" si="293"/>
        <v>CHĂM SÓC SẮC ĐẸP</v>
      </c>
    </row>
    <row r="3604" spans="1:12">
      <c r="A3604" t="s">
        <v>32</v>
      </c>
      <c r="B3604" t="s">
        <v>1959</v>
      </c>
      <c r="C3604" t="s">
        <v>1960</v>
      </c>
      <c r="D3604" t="s">
        <v>1961</v>
      </c>
      <c r="E3604">
        <v>85000</v>
      </c>
      <c r="F3604">
        <v>7</v>
      </c>
      <c r="G3604">
        <v>6</v>
      </c>
      <c r="I3604">
        <v>-1</v>
      </c>
      <c r="K3604" t="str">
        <f t="shared" si="292"/>
        <v>102341</v>
      </c>
      <c r="L3604" t="str">
        <f t="shared" si="293"/>
        <v>CHĂM SÓC SẮC ĐẸP</v>
      </c>
    </row>
    <row r="3605" spans="1:12">
      <c r="A3605" t="s">
        <v>32</v>
      </c>
      <c r="B3605" t="s">
        <v>6049</v>
      </c>
      <c r="C3605" t="s">
        <v>6050</v>
      </c>
      <c r="D3605" t="s">
        <v>6051</v>
      </c>
      <c r="E3605">
        <v>99000</v>
      </c>
      <c r="F3605">
        <v>-1</v>
      </c>
      <c r="G3605">
        <v>0</v>
      </c>
      <c r="H3605">
        <v>1</v>
      </c>
      <c r="J3605">
        <v>46153</v>
      </c>
      <c r="K3605" t="str">
        <f t="shared" si="292"/>
        <v>102348</v>
      </c>
      <c r="L3605" t="str">
        <f t="shared" si="293"/>
        <v>CHĂM SÓC SẮC ĐẸP</v>
      </c>
    </row>
    <row r="3606" spans="1:12">
      <c r="A3606" t="s">
        <v>32</v>
      </c>
      <c r="B3606" t="s">
        <v>5846</v>
      </c>
      <c r="C3606" t="s">
        <v>5861</v>
      </c>
      <c r="D3606" t="s">
        <v>5862</v>
      </c>
      <c r="E3606">
        <v>99000</v>
      </c>
      <c r="F3606">
        <v>1</v>
      </c>
      <c r="G3606">
        <v>0</v>
      </c>
      <c r="H3606">
        <v>-1</v>
      </c>
      <c r="J3606">
        <v>46120.377395833333</v>
      </c>
      <c r="K3606" t="str">
        <f t="shared" si="292"/>
        <v>102352</v>
      </c>
      <c r="L3606" t="str">
        <f t="shared" si="293"/>
        <v>CHĂM SÓC SẮC ĐẸP</v>
      </c>
    </row>
    <row r="3607" spans="1:12">
      <c r="A3607" t="s">
        <v>32</v>
      </c>
      <c r="B3607" t="s">
        <v>5843</v>
      </c>
      <c r="C3607" t="s">
        <v>5844</v>
      </c>
      <c r="D3607" t="s">
        <v>5845</v>
      </c>
      <c r="E3607">
        <v>99000</v>
      </c>
      <c r="F3607">
        <v>-1</v>
      </c>
      <c r="G3607">
        <v>0</v>
      </c>
      <c r="H3607">
        <v>1</v>
      </c>
      <c r="J3607">
        <v>46120.377395833333</v>
      </c>
      <c r="K3607" t="str">
        <f t="shared" si="292"/>
        <v>102353</v>
      </c>
      <c r="L3607" t="str">
        <f t="shared" si="293"/>
        <v>CHĂM SÓC SẮC ĐẸP</v>
      </c>
    </row>
    <row r="3608" spans="1:12">
      <c r="A3608" t="s">
        <v>32</v>
      </c>
      <c r="B3608" t="s">
        <v>2354</v>
      </c>
      <c r="C3608" t="s">
        <v>2355</v>
      </c>
      <c r="D3608" t="s">
        <v>2356</v>
      </c>
      <c r="E3608">
        <v>575000</v>
      </c>
      <c r="F3608">
        <v>12</v>
      </c>
      <c r="G3608">
        <v>11</v>
      </c>
      <c r="I3608">
        <v>-1</v>
      </c>
      <c r="K3608" t="str">
        <f t="shared" si="292"/>
        <v>102378</v>
      </c>
      <c r="L3608" t="str">
        <f t="shared" si="293"/>
        <v>CHĂM SÓC SẮC ĐẸP</v>
      </c>
    </row>
    <row r="3609" spans="1:12">
      <c r="A3609" t="s">
        <v>32</v>
      </c>
      <c r="B3609" t="s">
        <v>5978</v>
      </c>
      <c r="C3609" t="s">
        <v>5979</v>
      </c>
      <c r="D3609" t="s">
        <v>5980</v>
      </c>
      <c r="E3609">
        <v>495000</v>
      </c>
      <c r="F3609">
        <v>-2</v>
      </c>
      <c r="G3609">
        <v>0</v>
      </c>
      <c r="H3609">
        <v>2</v>
      </c>
      <c r="J3609">
        <v>46140</v>
      </c>
      <c r="K3609" t="str">
        <f t="shared" si="292"/>
        <v>102382</v>
      </c>
      <c r="L3609" t="str">
        <f t="shared" si="293"/>
        <v>CHĂM SÓC SẮC ĐẸP</v>
      </c>
    </row>
    <row r="3610" spans="1:12">
      <c r="A3610" t="s">
        <v>69</v>
      </c>
      <c r="B3610" t="s">
        <v>1073</v>
      </c>
      <c r="C3610" t="s">
        <v>1074</v>
      </c>
      <c r="D3610" t="s">
        <v>1075</v>
      </c>
      <c r="E3610">
        <v>590000</v>
      </c>
      <c r="F3610">
        <v>24</v>
      </c>
      <c r="G3610">
        <v>25</v>
      </c>
      <c r="I3610">
        <v>1</v>
      </c>
      <c r="K3610" t="str">
        <f t="shared" si="292"/>
        <v>110016</v>
      </c>
      <c r="L3610" t="str">
        <f t="shared" si="293"/>
        <v>CHĂM SÓC SỨC KHỎE</v>
      </c>
    </row>
    <row r="3611" spans="1:12">
      <c r="A3611" t="s">
        <v>69</v>
      </c>
      <c r="B3611" t="s">
        <v>76</v>
      </c>
      <c r="C3611" t="s">
        <v>77</v>
      </c>
      <c r="D3611" t="s">
        <v>78</v>
      </c>
      <c r="E3611">
        <v>565000</v>
      </c>
      <c r="F3611">
        <v>18</v>
      </c>
      <c r="G3611">
        <v>16</v>
      </c>
      <c r="I3611">
        <v>-2</v>
      </c>
      <c r="K3611" t="str">
        <f t="shared" si="292"/>
        <v>110081</v>
      </c>
      <c r="L3611" t="str">
        <f t="shared" si="293"/>
        <v>CHĂM SÓC SỨC KHỎE</v>
      </c>
    </row>
    <row r="3612" spans="1:12">
      <c r="A3612" t="s">
        <v>69</v>
      </c>
      <c r="B3612" t="s">
        <v>1091</v>
      </c>
      <c r="C3612" t="s">
        <v>1092</v>
      </c>
      <c r="D3612" t="s">
        <v>1093</v>
      </c>
      <c r="E3612">
        <v>550000</v>
      </c>
      <c r="F3612">
        <v>21</v>
      </c>
      <c r="G3612">
        <v>22</v>
      </c>
      <c r="I3612">
        <v>1</v>
      </c>
      <c r="K3612" t="str">
        <f t="shared" si="292"/>
        <v>110082</v>
      </c>
      <c r="L3612" t="str">
        <f t="shared" si="293"/>
        <v>CHĂM SÓC SỨC KHỎE</v>
      </c>
    </row>
    <row r="3613" spans="1:12">
      <c r="A3613" t="s">
        <v>197</v>
      </c>
      <c r="B3613" t="s">
        <v>4192</v>
      </c>
      <c r="C3613" t="s">
        <v>4193</v>
      </c>
      <c r="D3613" t="s">
        <v>4194</v>
      </c>
      <c r="E3613">
        <v>220000</v>
      </c>
      <c r="F3613">
        <v>-1</v>
      </c>
      <c r="G3613">
        <v>0</v>
      </c>
      <c r="H3613">
        <v>1</v>
      </c>
      <c r="J3613">
        <v>45930</v>
      </c>
      <c r="K3613" t="str">
        <f t="shared" si="292"/>
        <v>110208</v>
      </c>
      <c r="L3613" t="str">
        <f t="shared" si="293"/>
        <v>CHĂM SÓC HÀNG NGÀY</v>
      </c>
    </row>
    <row r="3614" spans="1:12">
      <c r="A3614" t="s">
        <v>197</v>
      </c>
      <c r="B3614" t="s">
        <v>3065</v>
      </c>
      <c r="C3614" t="s">
        <v>3066</v>
      </c>
      <c r="D3614" t="s">
        <v>3067</v>
      </c>
      <c r="E3614">
        <v>90000</v>
      </c>
      <c r="F3614">
        <v>21</v>
      </c>
      <c r="G3614">
        <v>22</v>
      </c>
      <c r="I3614">
        <v>1</v>
      </c>
      <c r="K3614" t="str">
        <f t="shared" si="292"/>
        <v>110225</v>
      </c>
      <c r="L3614" t="str">
        <f t="shared" si="293"/>
        <v>CHĂM SÓC HÀNG NGÀY</v>
      </c>
    </row>
    <row r="3615" spans="1:12">
      <c r="A3615" t="s">
        <v>69</v>
      </c>
      <c r="B3615" t="s">
        <v>5041</v>
      </c>
      <c r="C3615" t="s">
        <v>5033</v>
      </c>
      <c r="D3615" t="s">
        <v>5042</v>
      </c>
      <c r="E3615">
        <v>650000</v>
      </c>
      <c r="F3615">
        <v>2</v>
      </c>
      <c r="G3615">
        <v>0</v>
      </c>
      <c r="H3615">
        <v>-2</v>
      </c>
      <c r="J3615">
        <v>46037</v>
      </c>
      <c r="K3615" t="str">
        <f t="shared" si="292"/>
        <v>110245</v>
      </c>
      <c r="L3615" t="str">
        <f t="shared" si="293"/>
        <v>CHĂM SÓC SỨC KHỎE</v>
      </c>
    </row>
    <row r="3616" spans="1:12">
      <c r="A3616" t="s">
        <v>69</v>
      </c>
      <c r="B3616" t="s">
        <v>5102</v>
      </c>
      <c r="C3616" t="s">
        <v>5103</v>
      </c>
      <c r="D3616" t="s">
        <v>5104</v>
      </c>
      <c r="E3616">
        <v>185000</v>
      </c>
      <c r="F3616">
        <v>-1</v>
      </c>
      <c r="G3616">
        <v>0</v>
      </c>
      <c r="H3616">
        <v>1</v>
      </c>
      <c r="J3616">
        <v>46045</v>
      </c>
      <c r="K3616" t="str">
        <f t="shared" si="292"/>
        <v>110265</v>
      </c>
      <c r="L3616" t="str">
        <f t="shared" si="293"/>
        <v>CHĂM SÓC SỨC KHỎE</v>
      </c>
    </row>
    <row r="3617" spans="1:12">
      <c r="A3617" t="s">
        <v>69</v>
      </c>
      <c r="B3617" t="s">
        <v>2433</v>
      </c>
      <c r="C3617" t="s">
        <v>2434</v>
      </c>
      <c r="D3617" t="s">
        <v>2435</v>
      </c>
      <c r="E3617">
        <v>880000</v>
      </c>
      <c r="F3617">
        <v>1</v>
      </c>
      <c r="G3617">
        <v>0</v>
      </c>
      <c r="I3617">
        <v>-1</v>
      </c>
      <c r="K3617" t="str">
        <f t="shared" si="292"/>
        <v>110406</v>
      </c>
      <c r="L3617" t="str">
        <f t="shared" si="293"/>
        <v>CHĂM SÓC SỨC KHỎE</v>
      </c>
    </row>
    <row r="3618" spans="1:12">
      <c r="A3618" t="s">
        <v>69</v>
      </c>
      <c r="B3618" t="s">
        <v>6053</v>
      </c>
      <c r="C3618" t="s">
        <v>6054</v>
      </c>
      <c r="D3618" t="s">
        <v>6055</v>
      </c>
      <c r="E3618">
        <v>80000</v>
      </c>
      <c r="F3618">
        <v>-5</v>
      </c>
      <c r="G3618">
        <v>0</v>
      </c>
      <c r="H3618">
        <v>5</v>
      </c>
      <c r="J3618">
        <v>46153</v>
      </c>
      <c r="K3618" t="str">
        <f t="shared" si="292"/>
        <v>110411</v>
      </c>
      <c r="L3618" t="str">
        <f t="shared" si="293"/>
        <v>CHĂM SÓC SỨC KHỎE</v>
      </c>
    </row>
    <row r="3619" spans="1:12">
      <c r="A3619" t="s">
        <v>69</v>
      </c>
      <c r="B3619" t="s">
        <v>2430</v>
      </c>
      <c r="C3619" t="s">
        <v>2431</v>
      </c>
      <c r="D3619" t="s">
        <v>2432</v>
      </c>
      <c r="E3619">
        <v>880000</v>
      </c>
      <c r="F3619">
        <v>6</v>
      </c>
      <c r="G3619">
        <v>5</v>
      </c>
      <c r="I3619">
        <v>-1</v>
      </c>
      <c r="K3619" t="str">
        <f t="shared" si="292"/>
        <v>110459</v>
      </c>
      <c r="L3619" t="str">
        <f t="shared" si="293"/>
        <v>CHĂM SÓC SỨC KHỎE</v>
      </c>
    </row>
    <row r="3620" spans="1:12">
      <c r="A3620" t="s">
        <v>69</v>
      </c>
      <c r="B3620" t="s">
        <v>2097</v>
      </c>
      <c r="C3620" t="s">
        <v>2098</v>
      </c>
      <c r="D3620" t="s">
        <v>2099</v>
      </c>
      <c r="E3620">
        <v>185000</v>
      </c>
      <c r="F3620">
        <v>12</v>
      </c>
      <c r="G3620">
        <v>11</v>
      </c>
      <c r="I3620">
        <v>-1</v>
      </c>
      <c r="K3620" t="str">
        <f t="shared" si="292"/>
        <v>110474</v>
      </c>
      <c r="L3620" t="str">
        <f t="shared" si="293"/>
        <v>CHĂM SÓC SỨC KHỎE</v>
      </c>
    </row>
    <row r="3621" spans="1:12">
      <c r="A3621" t="s">
        <v>69</v>
      </c>
      <c r="B3621" t="s">
        <v>5767</v>
      </c>
      <c r="C3621" t="s">
        <v>5759</v>
      </c>
      <c r="D3621" t="s">
        <v>5768</v>
      </c>
      <c r="E3621">
        <v>850000</v>
      </c>
      <c r="F3621">
        <v>2</v>
      </c>
      <c r="G3621">
        <v>1</v>
      </c>
      <c r="H3621">
        <v>-1</v>
      </c>
      <c r="J3621">
        <v>46104</v>
      </c>
      <c r="K3621" t="str">
        <f t="shared" si="292"/>
        <v>110485</v>
      </c>
      <c r="L3621" t="str">
        <f t="shared" si="293"/>
        <v>CHĂM SÓC SỨC KHỎE</v>
      </c>
    </row>
    <row r="3622" spans="1:12">
      <c r="A3622" t="s">
        <v>69</v>
      </c>
      <c r="B3622" t="s">
        <v>2487</v>
      </c>
      <c r="C3622" t="s">
        <v>2488</v>
      </c>
      <c r="D3622" t="s">
        <v>2489</v>
      </c>
      <c r="E3622">
        <v>475000</v>
      </c>
      <c r="F3622">
        <v>60</v>
      </c>
      <c r="G3622">
        <v>57</v>
      </c>
      <c r="I3622">
        <v>-3</v>
      </c>
      <c r="K3622" t="str">
        <f t="shared" ref="K3622:K3685" si="294">B3622</f>
        <v>110503</v>
      </c>
      <c r="L3622" t="str">
        <f t="shared" ref="L3622:L3685" si="295">A3622</f>
        <v>CHĂM SÓC SỨC KHỎE</v>
      </c>
    </row>
    <row r="3623" spans="1:12">
      <c r="A3623" t="s">
        <v>197</v>
      </c>
      <c r="B3623" t="s">
        <v>297</v>
      </c>
      <c r="C3623" t="s">
        <v>298</v>
      </c>
      <c r="D3623" t="s">
        <v>299</v>
      </c>
      <c r="E3623">
        <v>110000</v>
      </c>
      <c r="F3623">
        <v>67</v>
      </c>
      <c r="G3623">
        <v>46</v>
      </c>
      <c r="I3623">
        <v>-21</v>
      </c>
      <c r="K3623" t="str">
        <f t="shared" si="294"/>
        <v>110509</v>
      </c>
      <c r="L3623" t="str">
        <f t="shared" si="295"/>
        <v>CHĂM SÓC HÀNG NGÀY</v>
      </c>
    </row>
    <row r="3624" spans="1:12">
      <c r="A3624" t="s">
        <v>197</v>
      </c>
      <c r="B3624" t="s">
        <v>2343</v>
      </c>
      <c r="C3624" t="s">
        <v>2344</v>
      </c>
      <c r="D3624" t="s">
        <v>2345</v>
      </c>
      <c r="E3624">
        <v>130000</v>
      </c>
      <c r="F3624">
        <v>8</v>
      </c>
      <c r="G3624">
        <v>4</v>
      </c>
      <c r="I3624">
        <v>-4</v>
      </c>
      <c r="K3624" t="str">
        <f t="shared" si="294"/>
        <v>110535</v>
      </c>
      <c r="L3624" t="str">
        <f t="shared" si="295"/>
        <v>CHĂM SÓC HÀNG NGÀY</v>
      </c>
    </row>
    <row r="3625" spans="1:12">
      <c r="A3625" t="s">
        <v>69</v>
      </c>
      <c r="B3625" t="s">
        <v>5582</v>
      </c>
      <c r="C3625" t="s">
        <v>5583</v>
      </c>
      <c r="D3625" t="s">
        <v>5584</v>
      </c>
      <c r="E3625">
        <v>765000</v>
      </c>
      <c r="F3625">
        <v>-1</v>
      </c>
      <c r="G3625">
        <v>0</v>
      </c>
      <c r="H3625">
        <v>1</v>
      </c>
      <c r="J3625">
        <v>46083</v>
      </c>
      <c r="K3625" t="str">
        <f t="shared" si="294"/>
        <v>110540</v>
      </c>
      <c r="L3625" t="str">
        <f t="shared" si="295"/>
        <v>CHĂM SÓC SỨC KHỎE</v>
      </c>
    </row>
    <row r="3626" spans="1:12">
      <c r="A3626" t="s">
        <v>197</v>
      </c>
      <c r="B3626" t="s">
        <v>3116</v>
      </c>
      <c r="C3626" t="s">
        <v>3117</v>
      </c>
      <c r="D3626" t="s">
        <v>3118</v>
      </c>
      <c r="E3626">
        <v>110000</v>
      </c>
      <c r="F3626">
        <v>1</v>
      </c>
      <c r="G3626">
        <v>0</v>
      </c>
      <c r="I3626">
        <v>-1</v>
      </c>
      <c r="K3626" t="str">
        <f t="shared" si="294"/>
        <v>110601</v>
      </c>
      <c r="L3626" t="str">
        <f t="shared" si="295"/>
        <v>CHĂM SÓC HÀNG NGÀY</v>
      </c>
    </row>
    <row r="3627" spans="1:12">
      <c r="A3627" t="s">
        <v>69</v>
      </c>
      <c r="B3627" t="s">
        <v>5756</v>
      </c>
      <c r="C3627" t="s">
        <v>5757</v>
      </c>
      <c r="D3627" t="s">
        <v>5758</v>
      </c>
      <c r="E3627">
        <v>900000</v>
      </c>
      <c r="F3627">
        <v>-1</v>
      </c>
      <c r="G3627">
        <v>0</v>
      </c>
      <c r="H3627">
        <v>1</v>
      </c>
      <c r="J3627">
        <v>46104</v>
      </c>
      <c r="K3627" t="str">
        <f t="shared" si="294"/>
        <v>110604</v>
      </c>
      <c r="L3627" t="str">
        <f t="shared" si="295"/>
        <v>CHĂM SÓC SỨC KHỎE</v>
      </c>
    </row>
    <row r="3628" spans="1:12">
      <c r="A3628" t="s">
        <v>69</v>
      </c>
      <c r="B3628" t="s">
        <v>2359</v>
      </c>
      <c r="C3628" t="s">
        <v>2360</v>
      </c>
      <c r="D3628" t="s">
        <v>2361</v>
      </c>
      <c r="E3628">
        <v>580000</v>
      </c>
      <c r="F3628">
        <v>3</v>
      </c>
      <c r="G3628">
        <v>0</v>
      </c>
      <c r="I3628">
        <v>-3</v>
      </c>
      <c r="K3628" t="str">
        <f t="shared" si="294"/>
        <v>110607</v>
      </c>
      <c r="L3628" t="str">
        <f t="shared" si="295"/>
        <v>CHĂM SÓC SỨC KHỎE</v>
      </c>
    </row>
    <row r="3629" spans="1:12">
      <c r="A3629" t="s">
        <v>197</v>
      </c>
      <c r="B3629" t="s">
        <v>5945</v>
      </c>
      <c r="C3629" t="s">
        <v>5946</v>
      </c>
      <c r="D3629" t="s">
        <v>5947</v>
      </c>
      <c r="E3629">
        <v>65000</v>
      </c>
      <c r="F3629">
        <v>-1</v>
      </c>
      <c r="G3629">
        <v>0</v>
      </c>
      <c r="H3629">
        <v>1</v>
      </c>
      <c r="J3629">
        <v>46132</v>
      </c>
      <c r="K3629" t="str">
        <f t="shared" si="294"/>
        <v>110625</v>
      </c>
      <c r="L3629" t="str">
        <f t="shared" si="295"/>
        <v>CHĂM SÓC HÀNG NGÀY</v>
      </c>
    </row>
    <row r="3630" spans="1:12">
      <c r="A3630" t="s">
        <v>69</v>
      </c>
      <c r="B3630" t="s">
        <v>6074</v>
      </c>
      <c r="C3630" t="s">
        <v>6052</v>
      </c>
      <c r="D3630" t="s">
        <v>6075</v>
      </c>
      <c r="E3630">
        <v>295000</v>
      </c>
      <c r="F3630">
        <v>2</v>
      </c>
      <c r="G3630">
        <v>0</v>
      </c>
      <c r="H3630">
        <v>-2</v>
      </c>
      <c r="J3630">
        <v>46153</v>
      </c>
      <c r="K3630" t="str">
        <f t="shared" si="294"/>
        <v>110645</v>
      </c>
      <c r="L3630" t="str">
        <f t="shared" si="295"/>
        <v>CHĂM SÓC SỨC KHỎE</v>
      </c>
    </row>
    <row r="3631" spans="1:12">
      <c r="A3631" t="s">
        <v>69</v>
      </c>
      <c r="B3631" t="s">
        <v>2085</v>
      </c>
      <c r="C3631" t="s">
        <v>2086</v>
      </c>
      <c r="D3631" t="s">
        <v>2087</v>
      </c>
      <c r="E3631">
        <v>60000</v>
      </c>
      <c r="F3631">
        <v>66</v>
      </c>
      <c r="G3631">
        <v>63</v>
      </c>
      <c r="I3631">
        <v>-3</v>
      </c>
      <c r="K3631" t="str">
        <f t="shared" si="294"/>
        <v>110649</v>
      </c>
      <c r="L3631" t="str">
        <f t="shared" si="295"/>
        <v>CHĂM SÓC SỨC KHỎE</v>
      </c>
    </row>
    <row r="3632" spans="1:12">
      <c r="A3632" t="s">
        <v>69</v>
      </c>
      <c r="B3632" t="s">
        <v>5694</v>
      </c>
      <c r="C3632" t="s">
        <v>5689</v>
      </c>
      <c r="D3632" t="s">
        <v>5695</v>
      </c>
      <c r="E3632">
        <v>1650000</v>
      </c>
      <c r="F3632">
        <v>1</v>
      </c>
      <c r="G3632">
        <v>0</v>
      </c>
      <c r="H3632">
        <v>-1</v>
      </c>
      <c r="J3632">
        <v>46094</v>
      </c>
      <c r="K3632" t="str">
        <f t="shared" si="294"/>
        <v>110660</v>
      </c>
      <c r="L3632" t="str">
        <f t="shared" si="295"/>
        <v>CHĂM SÓC SỨC KHỎE</v>
      </c>
    </row>
    <row r="3633" spans="1:12">
      <c r="A3633" t="s">
        <v>40</v>
      </c>
      <c r="B3633" t="s">
        <v>2019</v>
      </c>
      <c r="C3633" t="s">
        <v>2020</v>
      </c>
      <c r="D3633" t="s">
        <v>2021</v>
      </c>
      <c r="E3633">
        <v>125000</v>
      </c>
      <c r="F3633">
        <v>1</v>
      </c>
      <c r="G3633">
        <v>0</v>
      </c>
      <c r="I3633">
        <v>-1</v>
      </c>
      <c r="K3633" t="str">
        <f t="shared" si="294"/>
        <v>110675</v>
      </c>
      <c r="L3633" t="str">
        <f t="shared" si="295"/>
        <v>ĐỒ CHO MẸ BÉ</v>
      </c>
    </row>
    <row r="3634" spans="1:12">
      <c r="A3634" t="s">
        <v>197</v>
      </c>
      <c r="B3634" t="s">
        <v>1524</v>
      </c>
      <c r="C3634" t="s">
        <v>1525</v>
      </c>
      <c r="D3634" t="s">
        <v>1526</v>
      </c>
      <c r="E3634">
        <v>85000</v>
      </c>
      <c r="F3634">
        <v>21</v>
      </c>
      <c r="G3634">
        <v>22</v>
      </c>
      <c r="I3634">
        <v>1</v>
      </c>
      <c r="K3634" t="str">
        <f t="shared" si="294"/>
        <v>110683</v>
      </c>
      <c r="L3634" t="str">
        <f t="shared" si="295"/>
        <v>CHĂM SÓC HÀNG NGÀY</v>
      </c>
    </row>
    <row r="3635" spans="1:12">
      <c r="A3635" t="s">
        <v>197</v>
      </c>
      <c r="B3635" t="s">
        <v>1300</v>
      </c>
      <c r="C3635" t="s">
        <v>1301</v>
      </c>
      <c r="D3635" t="s">
        <v>1302</v>
      </c>
      <c r="E3635">
        <v>105000</v>
      </c>
      <c r="F3635">
        <v>8</v>
      </c>
      <c r="G3635">
        <v>10</v>
      </c>
      <c r="I3635">
        <v>2</v>
      </c>
      <c r="K3635" t="str">
        <f t="shared" si="294"/>
        <v>110684</v>
      </c>
      <c r="L3635" t="str">
        <f t="shared" si="295"/>
        <v>CHĂM SÓC HÀNG NGÀY</v>
      </c>
    </row>
    <row r="3636" spans="1:12">
      <c r="A3636" t="s">
        <v>197</v>
      </c>
      <c r="B3636" t="s">
        <v>3071</v>
      </c>
      <c r="C3636" t="s">
        <v>3072</v>
      </c>
      <c r="D3636" t="s">
        <v>3073</v>
      </c>
      <c r="E3636">
        <v>110000</v>
      </c>
      <c r="F3636">
        <v>6</v>
      </c>
      <c r="G3636">
        <v>8</v>
      </c>
      <c r="I3636">
        <v>2</v>
      </c>
      <c r="K3636" t="str">
        <f t="shared" si="294"/>
        <v>110723</v>
      </c>
      <c r="L3636" t="str">
        <f t="shared" si="295"/>
        <v>CHĂM SÓC HÀNG NGÀY</v>
      </c>
    </row>
    <row r="3637" spans="1:12">
      <c r="A3637" t="s">
        <v>197</v>
      </c>
      <c r="B3637" t="s">
        <v>3077</v>
      </c>
      <c r="C3637" t="s">
        <v>3078</v>
      </c>
      <c r="D3637" t="s">
        <v>3079</v>
      </c>
      <c r="E3637">
        <v>120000</v>
      </c>
      <c r="F3637">
        <v>22</v>
      </c>
      <c r="G3637">
        <v>20</v>
      </c>
      <c r="I3637">
        <v>-2</v>
      </c>
      <c r="K3637" t="str">
        <f t="shared" si="294"/>
        <v>110729</v>
      </c>
      <c r="L3637" t="str">
        <f t="shared" si="295"/>
        <v>CHĂM SÓC HÀNG NGÀY</v>
      </c>
    </row>
    <row r="3638" spans="1:12">
      <c r="A3638" t="s">
        <v>197</v>
      </c>
      <c r="B3638" t="s">
        <v>237</v>
      </c>
      <c r="C3638" t="s">
        <v>238</v>
      </c>
      <c r="D3638" t="s">
        <v>239</v>
      </c>
      <c r="E3638">
        <v>145000</v>
      </c>
      <c r="F3638">
        <v>16</v>
      </c>
      <c r="G3638">
        <v>15</v>
      </c>
      <c r="I3638">
        <v>-1</v>
      </c>
      <c r="K3638" t="str">
        <f t="shared" si="294"/>
        <v>110733</v>
      </c>
      <c r="L3638" t="str">
        <f t="shared" si="295"/>
        <v>CHĂM SÓC HÀNG NGÀY</v>
      </c>
    </row>
    <row r="3639" spans="1:12">
      <c r="A3639" t="s">
        <v>69</v>
      </c>
      <c r="B3639" t="s">
        <v>929</v>
      </c>
      <c r="C3639" t="s">
        <v>930</v>
      </c>
      <c r="D3639" t="s">
        <v>931</v>
      </c>
      <c r="E3639">
        <v>680000</v>
      </c>
      <c r="F3639">
        <v>1</v>
      </c>
      <c r="G3639">
        <v>3</v>
      </c>
      <c r="I3639">
        <v>2</v>
      </c>
      <c r="K3639" t="str">
        <f t="shared" si="294"/>
        <v>110744</v>
      </c>
      <c r="L3639" t="str">
        <f t="shared" si="295"/>
        <v>CHĂM SÓC SỨC KHỎE</v>
      </c>
    </row>
    <row r="3640" spans="1:12">
      <c r="A3640" t="s">
        <v>69</v>
      </c>
      <c r="B3640" t="s">
        <v>2258</v>
      </c>
      <c r="C3640" t="s">
        <v>2259</v>
      </c>
      <c r="D3640" t="s">
        <v>2260</v>
      </c>
      <c r="E3640">
        <v>369000</v>
      </c>
      <c r="F3640">
        <v>6</v>
      </c>
      <c r="G3640">
        <v>5</v>
      </c>
      <c r="I3640">
        <v>-1</v>
      </c>
      <c r="K3640" t="str">
        <f t="shared" si="294"/>
        <v>110747</v>
      </c>
      <c r="L3640" t="str">
        <f t="shared" si="295"/>
        <v>CHĂM SÓC SỨC KHỎE</v>
      </c>
    </row>
    <row r="3641" spans="1:12">
      <c r="A3641" t="s">
        <v>69</v>
      </c>
      <c r="B3641" t="s">
        <v>5623</v>
      </c>
      <c r="C3641" t="s">
        <v>5616</v>
      </c>
      <c r="D3641" t="s">
        <v>5624</v>
      </c>
      <c r="E3641">
        <v>2350000</v>
      </c>
      <c r="F3641">
        <v>2</v>
      </c>
      <c r="G3641">
        <v>1</v>
      </c>
      <c r="H3641">
        <v>-1</v>
      </c>
      <c r="J3641">
        <v>46085</v>
      </c>
      <c r="K3641" t="str">
        <f t="shared" si="294"/>
        <v>110750</v>
      </c>
      <c r="L3641" t="str">
        <f t="shared" si="295"/>
        <v>CHĂM SÓC SỨC KHỎE</v>
      </c>
    </row>
    <row r="3642" spans="1:12">
      <c r="A3642" t="s">
        <v>197</v>
      </c>
      <c r="B3642" t="s">
        <v>1995</v>
      </c>
      <c r="C3642" t="s">
        <v>1996</v>
      </c>
      <c r="D3642" t="s">
        <v>1997</v>
      </c>
      <c r="E3642">
        <v>105000</v>
      </c>
      <c r="F3642">
        <v>16</v>
      </c>
      <c r="G3642">
        <v>15</v>
      </c>
      <c r="I3642">
        <v>-1</v>
      </c>
      <c r="K3642" t="str">
        <f t="shared" si="294"/>
        <v>110757</v>
      </c>
      <c r="L3642" t="str">
        <f t="shared" si="295"/>
        <v>CHĂM SÓC HÀNG NGÀY</v>
      </c>
    </row>
    <row r="3643" spans="1:12">
      <c r="A3643" t="s">
        <v>197</v>
      </c>
      <c r="B3643" t="s">
        <v>372</v>
      </c>
      <c r="C3643" t="s">
        <v>373</v>
      </c>
      <c r="D3643" t="s">
        <v>374</v>
      </c>
      <c r="E3643">
        <v>105000</v>
      </c>
      <c r="F3643">
        <v>13</v>
      </c>
      <c r="G3643">
        <v>14</v>
      </c>
      <c r="I3643">
        <v>1</v>
      </c>
      <c r="K3643" t="str">
        <f t="shared" si="294"/>
        <v>110758</v>
      </c>
      <c r="L3643" t="str">
        <f t="shared" si="295"/>
        <v>CHĂM SÓC HÀNG NGÀY</v>
      </c>
    </row>
    <row r="3644" spans="1:12">
      <c r="A3644" t="s">
        <v>69</v>
      </c>
      <c r="B3644" t="s">
        <v>1202</v>
      </c>
      <c r="C3644" t="s">
        <v>1203</v>
      </c>
      <c r="D3644" t="s">
        <v>1204</v>
      </c>
      <c r="E3644">
        <v>350000</v>
      </c>
      <c r="F3644">
        <v>17</v>
      </c>
      <c r="G3644">
        <v>18</v>
      </c>
      <c r="I3644">
        <v>1</v>
      </c>
      <c r="K3644" t="str">
        <f t="shared" si="294"/>
        <v>110771</v>
      </c>
      <c r="L3644" t="str">
        <f t="shared" si="295"/>
        <v>CHĂM SÓC SỨC KHỎE</v>
      </c>
    </row>
    <row r="3645" spans="1:12">
      <c r="A3645" t="s">
        <v>197</v>
      </c>
      <c r="B3645" t="s">
        <v>713</v>
      </c>
      <c r="C3645" t="s">
        <v>714</v>
      </c>
      <c r="D3645" t="s">
        <v>715</v>
      </c>
      <c r="E3645">
        <v>115000</v>
      </c>
      <c r="F3645">
        <v>45</v>
      </c>
      <c r="G3645">
        <v>44</v>
      </c>
      <c r="I3645">
        <v>-1</v>
      </c>
      <c r="K3645" t="str">
        <f t="shared" si="294"/>
        <v>110784</v>
      </c>
      <c r="L3645" t="str">
        <f t="shared" si="295"/>
        <v>CHĂM SÓC HÀNG NGÀY</v>
      </c>
    </row>
    <row r="3646" spans="1:12">
      <c r="A3646" t="s">
        <v>69</v>
      </c>
      <c r="B3646" t="s">
        <v>932</v>
      </c>
      <c r="C3646" t="s">
        <v>933</v>
      </c>
      <c r="D3646" t="s">
        <v>934</v>
      </c>
      <c r="E3646">
        <v>650000</v>
      </c>
      <c r="F3646">
        <v>1</v>
      </c>
      <c r="G3646">
        <v>3</v>
      </c>
      <c r="I3646">
        <v>2</v>
      </c>
      <c r="K3646" t="str">
        <f t="shared" si="294"/>
        <v>110797</v>
      </c>
      <c r="L3646" t="str">
        <f t="shared" si="295"/>
        <v>CHĂM SÓC SỨC KHỎE</v>
      </c>
    </row>
    <row r="3647" spans="1:12">
      <c r="A3647" t="s">
        <v>197</v>
      </c>
      <c r="B3647" t="s">
        <v>4427</v>
      </c>
      <c r="C3647" t="s">
        <v>4428</v>
      </c>
      <c r="D3647" t="s">
        <v>4429</v>
      </c>
      <c r="E3647">
        <v>295000</v>
      </c>
      <c r="F3647">
        <v>2</v>
      </c>
      <c r="G3647">
        <v>0</v>
      </c>
      <c r="H3647">
        <v>-2</v>
      </c>
      <c r="J3647">
        <v>45968</v>
      </c>
      <c r="K3647" t="str">
        <f t="shared" si="294"/>
        <v>110817</v>
      </c>
      <c r="L3647" t="str">
        <f t="shared" si="295"/>
        <v>CHĂM SÓC HÀNG NGÀY</v>
      </c>
    </row>
    <row r="3648" spans="1:12">
      <c r="A3648" t="s">
        <v>69</v>
      </c>
      <c r="B3648" t="s">
        <v>849</v>
      </c>
      <c r="C3648" t="s">
        <v>850</v>
      </c>
      <c r="D3648" t="s">
        <v>851</v>
      </c>
      <c r="E3648">
        <v>2800000</v>
      </c>
      <c r="F3648">
        <v>2</v>
      </c>
      <c r="G3648">
        <v>3</v>
      </c>
      <c r="I3648">
        <v>1</v>
      </c>
      <c r="K3648" t="str">
        <f t="shared" si="294"/>
        <v>110829</v>
      </c>
      <c r="L3648" t="str">
        <f t="shared" si="295"/>
        <v>CHĂM SÓC SỨC KHỎE</v>
      </c>
    </row>
    <row r="3649" spans="1:12">
      <c r="A3649" t="s">
        <v>69</v>
      </c>
      <c r="B3649" t="s">
        <v>5493</v>
      </c>
      <c r="C3649" t="s">
        <v>5430</v>
      </c>
      <c r="D3649" t="s">
        <v>5494</v>
      </c>
      <c r="E3649">
        <v>235000</v>
      </c>
      <c r="F3649">
        <v>1</v>
      </c>
      <c r="G3649">
        <v>0</v>
      </c>
      <c r="H3649">
        <v>-1</v>
      </c>
      <c r="J3649">
        <v>46077</v>
      </c>
      <c r="K3649" t="str">
        <f t="shared" si="294"/>
        <v>110870</v>
      </c>
      <c r="L3649" t="str">
        <f t="shared" si="295"/>
        <v>CHĂM SÓC SỨC KHỎE</v>
      </c>
    </row>
    <row r="3650" spans="1:12">
      <c r="A3650" t="s">
        <v>69</v>
      </c>
      <c r="B3650" t="s">
        <v>4669</v>
      </c>
      <c r="C3650" t="s">
        <v>4670</v>
      </c>
      <c r="D3650" t="s">
        <v>4671</v>
      </c>
      <c r="E3650">
        <v>1350000</v>
      </c>
      <c r="F3650">
        <v>-2</v>
      </c>
      <c r="G3650">
        <v>0</v>
      </c>
      <c r="H3650">
        <v>2</v>
      </c>
      <c r="J3650">
        <v>46006.630983796298</v>
      </c>
      <c r="K3650" t="str">
        <f t="shared" si="294"/>
        <v>110876</v>
      </c>
      <c r="L3650" t="str">
        <f t="shared" si="295"/>
        <v>CHĂM SÓC SỨC KHỎE</v>
      </c>
    </row>
    <row r="3651" spans="1:12">
      <c r="A3651" t="s">
        <v>69</v>
      </c>
      <c r="B3651" t="s">
        <v>5030</v>
      </c>
      <c r="C3651" t="s">
        <v>5031</v>
      </c>
      <c r="D3651" t="s">
        <v>5032</v>
      </c>
      <c r="E3651">
        <v>700000</v>
      </c>
      <c r="F3651">
        <v>-2</v>
      </c>
      <c r="G3651">
        <v>0</v>
      </c>
      <c r="H3651">
        <v>2</v>
      </c>
      <c r="J3651">
        <v>46037</v>
      </c>
      <c r="K3651" t="str">
        <f t="shared" si="294"/>
        <v>110888</v>
      </c>
      <c r="L3651" t="str">
        <f t="shared" si="295"/>
        <v>CHĂM SÓC SỨC KHỎE</v>
      </c>
    </row>
    <row r="3652" spans="1:12">
      <c r="A3652" t="s">
        <v>69</v>
      </c>
      <c r="B3652" t="s">
        <v>5879</v>
      </c>
      <c r="C3652" t="s">
        <v>5866</v>
      </c>
      <c r="D3652" t="s">
        <v>5880</v>
      </c>
      <c r="E3652">
        <v>270000</v>
      </c>
      <c r="F3652">
        <v>24</v>
      </c>
      <c r="G3652">
        <v>23</v>
      </c>
      <c r="H3652">
        <v>-1</v>
      </c>
      <c r="J3652">
        <v>46121</v>
      </c>
      <c r="K3652" t="str">
        <f t="shared" si="294"/>
        <v>110906</v>
      </c>
      <c r="L3652" t="str">
        <f t="shared" si="295"/>
        <v>CHĂM SÓC SỨC KHỎE</v>
      </c>
    </row>
    <row r="3653" spans="1:12">
      <c r="A3653" t="s">
        <v>69</v>
      </c>
      <c r="B3653" t="s">
        <v>1193</v>
      </c>
      <c r="C3653" t="s">
        <v>1194</v>
      </c>
      <c r="D3653" t="s">
        <v>1195</v>
      </c>
      <c r="E3653">
        <v>185000</v>
      </c>
      <c r="F3653">
        <v>8</v>
      </c>
      <c r="G3653">
        <v>10</v>
      </c>
      <c r="I3653">
        <v>2</v>
      </c>
      <c r="K3653" t="str">
        <f t="shared" si="294"/>
        <v>110920</v>
      </c>
      <c r="L3653" t="str">
        <f t="shared" si="295"/>
        <v>CHĂM SÓC SỨC KHỎE</v>
      </c>
    </row>
    <row r="3654" spans="1:12">
      <c r="A3654" t="s">
        <v>69</v>
      </c>
      <c r="B3654" t="s">
        <v>1049</v>
      </c>
      <c r="C3654" t="s">
        <v>1050</v>
      </c>
      <c r="D3654" t="s">
        <v>1051</v>
      </c>
      <c r="E3654">
        <v>656000</v>
      </c>
      <c r="F3654">
        <v>9</v>
      </c>
      <c r="G3654">
        <v>10</v>
      </c>
      <c r="I3654">
        <v>1</v>
      </c>
      <c r="K3654" t="str">
        <f t="shared" si="294"/>
        <v>110951</v>
      </c>
      <c r="L3654" t="str">
        <f t="shared" si="295"/>
        <v>CHĂM SÓC SỨC KHỎE</v>
      </c>
    </row>
    <row r="3655" spans="1:12">
      <c r="A3655" t="s">
        <v>69</v>
      </c>
      <c r="B3655" t="s">
        <v>1022</v>
      </c>
      <c r="C3655" t="s">
        <v>1023</v>
      </c>
      <c r="D3655" t="s">
        <v>1024</v>
      </c>
      <c r="E3655">
        <v>751000</v>
      </c>
      <c r="F3655">
        <v>0</v>
      </c>
      <c r="G3655">
        <v>1</v>
      </c>
      <c r="I3655">
        <v>1</v>
      </c>
      <c r="K3655" t="str">
        <f t="shared" si="294"/>
        <v>110952</v>
      </c>
      <c r="L3655" t="str">
        <f t="shared" si="295"/>
        <v>CHĂM SÓC SỨC KHỎE</v>
      </c>
    </row>
    <row r="3656" spans="1:12">
      <c r="A3656" t="s">
        <v>69</v>
      </c>
      <c r="B3656" t="s">
        <v>1010</v>
      </c>
      <c r="C3656" t="s">
        <v>1011</v>
      </c>
      <c r="D3656" t="s">
        <v>1012</v>
      </c>
      <c r="E3656">
        <v>780000</v>
      </c>
      <c r="F3656">
        <v>2</v>
      </c>
      <c r="G3656">
        <v>3</v>
      </c>
      <c r="I3656">
        <v>1</v>
      </c>
      <c r="K3656" t="str">
        <f t="shared" si="294"/>
        <v>110953</v>
      </c>
      <c r="L3656" t="str">
        <f t="shared" si="295"/>
        <v>CHĂM SÓC SỨC KHỎE</v>
      </c>
    </row>
    <row r="3657" spans="1:12">
      <c r="A3657" t="s">
        <v>69</v>
      </c>
      <c r="B3657" t="s">
        <v>1100</v>
      </c>
      <c r="C3657" t="s">
        <v>1101</v>
      </c>
      <c r="D3657" t="s">
        <v>1102</v>
      </c>
      <c r="E3657">
        <v>541000</v>
      </c>
      <c r="F3657">
        <v>5</v>
      </c>
      <c r="G3657">
        <v>6</v>
      </c>
      <c r="I3657">
        <v>1</v>
      </c>
      <c r="K3657" t="str">
        <f t="shared" si="294"/>
        <v>110954</v>
      </c>
      <c r="L3657" t="str">
        <f t="shared" si="295"/>
        <v>CHĂM SÓC SỨC KHỎE</v>
      </c>
    </row>
    <row r="3658" spans="1:12">
      <c r="A3658" t="s">
        <v>69</v>
      </c>
      <c r="B3658" t="s">
        <v>977</v>
      </c>
      <c r="C3658" t="s">
        <v>978</v>
      </c>
      <c r="D3658" t="s">
        <v>979</v>
      </c>
      <c r="E3658">
        <v>940000</v>
      </c>
      <c r="F3658">
        <v>3</v>
      </c>
      <c r="G3658">
        <v>4</v>
      </c>
      <c r="I3658">
        <v>1</v>
      </c>
      <c r="K3658" t="str">
        <f t="shared" si="294"/>
        <v>110955</v>
      </c>
      <c r="L3658" t="str">
        <f t="shared" si="295"/>
        <v>CHĂM SÓC SỨC KHỎE</v>
      </c>
    </row>
    <row r="3659" spans="1:12">
      <c r="A3659" t="s">
        <v>69</v>
      </c>
      <c r="B3659" t="s">
        <v>5361</v>
      </c>
      <c r="C3659" t="s">
        <v>5362</v>
      </c>
      <c r="D3659" t="s">
        <v>5363</v>
      </c>
      <c r="E3659">
        <v>1190000</v>
      </c>
      <c r="F3659">
        <v>-1</v>
      </c>
      <c r="G3659">
        <v>0</v>
      </c>
      <c r="H3659">
        <v>1</v>
      </c>
      <c r="J3659">
        <v>46077</v>
      </c>
      <c r="K3659" t="str">
        <f t="shared" si="294"/>
        <v>110959</v>
      </c>
      <c r="L3659" t="str">
        <f t="shared" si="295"/>
        <v>CHĂM SÓC SỨC KHỎE</v>
      </c>
    </row>
    <row r="3660" spans="1:12">
      <c r="A3660" t="s">
        <v>69</v>
      </c>
      <c r="B3660" t="s">
        <v>816</v>
      </c>
      <c r="C3660" t="s">
        <v>817</v>
      </c>
      <c r="D3660" t="s">
        <v>818</v>
      </c>
      <c r="E3660">
        <v>1790000</v>
      </c>
      <c r="F3660">
        <v>18</v>
      </c>
      <c r="G3660">
        <v>17</v>
      </c>
      <c r="H3660">
        <v>-1</v>
      </c>
      <c r="J3660">
        <v>46077</v>
      </c>
      <c r="K3660" t="str">
        <f t="shared" si="294"/>
        <v>110962</v>
      </c>
      <c r="L3660" t="str">
        <f t="shared" si="295"/>
        <v>CHĂM SÓC SỨC KHỎE</v>
      </c>
    </row>
    <row r="3661" spans="1:12">
      <c r="A3661" t="s">
        <v>135</v>
      </c>
      <c r="B3661" t="s">
        <v>5312</v>
      </c>
      <c r="C3661" t="s">
        <v>5313</v>
      </c>
      <c r="D3661" t="s">
        <v>5314</v>
      </c>
      <c r="E3661">
        <v>65000</v>
      </c>
      <c r="F3661">
        <v>-3</v>
      </c>
      <c r="G3661">
        <v>0</v>
      </c>
      <c r="H3661">
        <v>3</v>
      </c>
      <c r="J3661">
        <v>46076</v>
      </c>
      <c r="K3661" t="str">
        <f t="shared" si="294"/>
        <v>120201</v>
      </c>
      <c r="L3661" t="str">
        <f t="shared" si="295"/>
        <v>NGÀNH KHÁC</v>
      </c>
    </row>
    <row r="3662" spans="1:12">
      <c r="A3662" t="s">
        <v>40</v>
      </c>
      <c r="B3662" t="s">
        <v>4660</v>
      </c>
      <c r="C3662" t="s">
        <v>4661</v>
      </c>
      <c r="D3662" t="s">
        <v>4662</v>
      </c>
      <c r="E3662">
        <v>137000</v>
      </c>
      <c r="F3662">
        <v>-1</v>
      </c>
      <c r="G3662">
        <v>0</v>
      </c>
      <c r="H3662">
        <v>1</v>
      </c>
      <c r="J3662">
        <v>46006.630983796298</v>
      </c>
      <c r="K3662" t="str">
        <f t="shared" si="294"/>
        <v>120271</v>
      </c>
      <c r="L3662" t="str">
        <f t="shared" si="295"/>
        <v>ĐỒ CHO MẸ BÉ</v>
      </c>
    </row>
    <row r="3663" spans="1:12">
      <c r="A3663" t="s">
        <v>40</v>
      </c>
      <c r="B3663" t="s">
        <v>4672</v>
      </c>
      <c r="C3663" t="s">
        <v>4673</v>
      </c>
      <c r="D3663" t="s">
        <v>4674</v>
      </c>
      <c r="E3663">
        <v>137000</v>
      </c>
      <c r="F3663">
        <v>1</v>
      </c>
      <c r="G3663">
        <v>0</v>
      </c>
      <c r="H3663">
        <v>-1</v>
      </c>
      <c r="J3663">
        <v>46006.630983796298</v>
      </c>
      <c r="K3663" t="str">
        <f t="shared" si="294"/>
        <v>120273</v>
      </c>
      <c r="L3663" t="str">
        <f t="shared" si="295"/>
        <v>ĐỒ CHO MẸ BÉ</v>
      </c>
    </row>
    <row r="3664" spans="1:12">
      <c r="A3664" t="s">
        <v>40</v>
      </c>
      <c r="B3664" t="s">
        <v>2404</v>
      </c>
      <c r="C3664" t="s">
        <v>2405</v>
      </c>
      <c r="D3664" t="s">
        <v>2406</v>
      </c>
      <c r="E3664">
        <v>378000</v>
      </c>
      <c r="F3664">
        <v>2</v>
      </c>
      <c r="G3664">
        <v>1</v>
      </c>
      <c r="I3664">
        <v>-1</v>
      </c>
      <c r="K3664" t="str">
        <f t="shared" si="294"/>
        <v>120595</v>
      </c>
      <c r="L3664" t="str">
        <f t="shared" si="295"/>
        <v>ĐỒ CHO MẸ BÉ</v>
      </c>
    </row>
    <row r="3665" spans="1:12">
      <c r="A3665" t="s">
        <v>40</v>
      </c>
      <c r="B3665" t="s">
        <v>1271</v>
      </c>
      <c r="C3665" t="s">
        <v>1272</v>
      </c>
      <c r="D3665" t="s">
        <v>1273</v>
      </c>
      <c r="E3665">
        <v>240000</v>
      </c>
      <c r="F3665">
        <v>27</v>
      </c>
      <c r="G3665">
        <v>28</v>
      </c>
      <c r="I3665">
        <v>1</v>
      </c>
      <c r="K3665" t="str">
        <f t="shared" si="294"/>
        <v>120600</v>
      </c>
      <c r="L3665" t="str">
        <f t="shared" si="295"/>
        <v>ĐỒ CHO MẸ BÉ</v>
      </c>
    </row>
    <row r="3666" spans="1:12">
      <c r="A3666" t="s">
        <v>40</v>
      </c>
      <c r="B3666" t="s">
        <v>2160</v>
      </c>
      <c r="C3666" t="s">
        <v>2161</v>
      </c>
      <c r="D3666" t="s">
        <v>2162</v>
      </c>
      <c r="E3666">
        <v>240000</v>
      </c>
      <c r="F3666">
        <v>3</v>
      </c>
      <c r="G3666">
        <v>2</v>
      </c>
      <c r="I3666">
        <v>-1</v>
      </c>
      <c r="K3666" t="str">
        <f t="shared" si="294"/>
        <v>120602</v>
      </c>
      <c r="L3666" t="str">
        <f t="shared" si="295"/>
        <v>ĐỒ CHO MẸ BÉ</v>
      </c>
    </row>
    <row r="3667" spans="1:12">
      <c r="A3667" t="s">
        <v>40</v>
      </c>
      <c r="B3667" t="s">
        <v>1898</v>
      </c>
      <c r="C3667" t="s">
        <v>1899</v>
      </c>
      <c r="D3667" t="s">
        <v>1900</v>
      </c>
      <c r="E3667">
        <v>69000</v>
      </c>
      <c r="F3667">
        <v>1</v>
      </c>
      <c r="G3667">
        <v>0</v>
      </c>
      <c r="I3667">
        <v>-1</v>
      </c>
      <c r="K3667" t="str">
        <f t="shared" si="294"/>
        <v>120745</v>
      </c>
      <c r="L3667" t="str">
        <f t="shared" si="295"/>
        <v>ĐỒ CHO MẸ BÉ</v>
      </c>
    </row>
    <row r="3668" spans="1:12">
      <c r="A3668" t="s">
        <v>40</v>
      </c>
      <c r="B3668" t="s">
        <v>4656</v>
      </c>
      <c r="C3668" t="s">
        <v>4657</v>
      </c>
      <c r="D3668" t="s">
        <v>4658</v>
      </c>
      <c r="E3668">
        <v>50000</v>
      </c>
      <c r="F3668">
        <v>-1</v>
      </c>
      <c r="G3668">
        <v>0</v>
      </c>
      <c r="H3668">
        <v>1</v>
      </c>
      <c r="J3668">
        <v>46006.630983796298</v>
      </c>
      <c r="K3668" t="str">
        <f t="shared" si="294"/>
        <v>120790</v>
      </c>
      <c r="L3668" t="str">
        <f t="shared" si="295"/>
        <v>ĐỒ CHO MẸ BÉ</v>
      </c>
    </row>
    <row r="3669" spans="1:12">
      <c r="A3669" t="s">
        <v>40</v>
      </c>
      <c r="B3669" t="s">
        <v>5783</v>
      </c>
      <c r="C3669" t="s">
        <v>5784</v>
      </c>
      <c r="D3669" t="s">
        <v>5785</v>
      </c>
      <c r="E3669">
        <v>65000</v>
      </c>
      <c r="F3669">
        <v>-1</v>
      </c>
      <c r="G3669">
        <v>0</v>
      </c>
      <c r="H3669">
        <v>1</v>
      </c>
      <c r="J3669">
        <v>46108</v>
      </c>
      <c r="K3669" t="str">
        <f t="shared" si="294"/>
        <v>120819</v>
      </c>
      <c r="L3669" t="str">
        <f t="shared" si="295"/>
        <v>ĐỒ CHO MẸ BÉ</v>
      </c>
    </row>
    <row r="3670" spans="1:12">
      <c r="A3670" t="s">
        <v>40</v>
      </c>
      <c r="B3670" t="s">
        <v>2566</v>
      </c>
      <c r="C3670" t="s">
        <v>2567</v>
      </c>
      <c r="D3670" t="s">
        <v>2568</v>
      </c>
      <c r="E3670">
        <v>35000</v>
      </c>
      <c r="F3670">
        <v>14</v>
      </c>
      <c r="G3670">
        <v>12</v>
      </c>
      <c r="I3670">
        <v>-2</v>
      </c>
      <c r="K3670" t="str">
        <f t="shared" si="294"/>
        <v>120833</v>
      </c>
      <c r="L3670" t="str">
        <f t="shared" si="295"/>
        <v>ĐỒ CHO MẸ BÉ</v>
      </c>
    </row>
    <row r="3671" spans="1:12">
      <c r="A3671" t="s">
        <v>40</v>
      </c>
      <c r="B3671" t="s">
        <v>671</v>
      </c>
      <c r="C3671" t="s">
        <v>672</v>
      </c>
      <c r="D3671" t="s">
        <v>673</v>
      </c>
      <c r="E3671">
        <v>35000</v>
      </c>
      <c r="F3671">
        <v>20</v>
      </c>
      <c r="G3671">
        <v>24</v>
      </c>
      <c r="I3671">
        <v>4</v>
      </c>
      <c r="K3671" t="str">
        <f t="shared" si="294"/>
        <v>120834</v>
      </c>
      <c r="L3671" t="str">
        <f t="shared" si="295"/>
        <v>ĐỒ CHO MẸ BÉ</v>
      </c>
    </row>
    <row r="3672" spans="1:12">
      <c r="A3672" t="s">
        <v>40</v>
      </c>
      <c r="B3672" t="s">
        <v>393</v>
      </c>
      <c r="C3672" t="s">
        <v>394</v>
      </c>
      <c r="D3672" t="s">
        <v>395</v>
      </c>
      <c r="E3672">
        <v>195000</v>
      </c>
      <c r="F3672">
        <v>18</v>
      </c>
      <c r="G3672">
        <v>16</v>
      </c>
      <c r="I3672">
        <v>-2</v>
      </c>
      <c r="K3672" t="str">
        <f t="shared" si="294"/>
        <v>120931</v>
      </c>
      <c r="L3672" t="str">
        <f t="shared" si="295"/>
        <v>ĐỒ CHO MẸ BÉ</v>
      </c>
    </row>
    <row r="3673" spans="1:12">
      <c r="A3673" t="s">
        <v>40</v>
      </c>
      <c r="B3673" t="s">
        <v>6069</v>
      </c>
      <c r="C3673" t="s">
        <v>1137</v>
      </c>
      <c r="D3673" t="s">
        <v>6070</v>
      </c>
      <c r="E3673">
        <v>70000</v>
      </c>
      <c r="F3673">
        <v>13</v>
      </c>
      <c r="G3673">
        <v>11</v>
      </c>
      <c r="H3673">
        <v>-2</v>
      </c>
      <c r="J3673" t="s">
        <v>6328</v>
      </c>
      <c r="K3673" t="str">
        <f t="shared" si="294"/>
        <v>121128,121128</v>
      </c>
      <c r="L3673" t="str">
        <f t="shared" si="295"/>
        <v>ĐỒ CHO MẸ BÉ</v>
      </c>
    </row>
    <row r="3674" spans="1:12">
      <c r="A3674" t="s">
        <v>40</v>
      </c>
      <c r="B3674" t="s">
        <v>2109</v>
      </c>
      <c r="C3674" t="s">
        <v>2110</v>
      </c>
      <c r="D3674" t="s">
        <v>2111</v>
      </c>
      <c r="E3674">
        <v>99000</v>
      </c>
      <c r="F3674">
        <v>2</v>
      </c>
      <c r="G3674">
        <v>0</v>
      </c>
      <c r="I3674">
        <v>-2</v>
      </c>
      <c r="K3674" t="str">
        <f t="shared" si="294"/>
        <v>121220</v>
      </c>
      <c r="L3674" t="str">
        <f t="shared" si="295"/>
        <v>ĐỒ CHO MẸ BÉ</v>
      </c>
    </row>
    <row r="3675" spans="1:12">
      <c r="A3675" t="s">
        <v>40</v>
      </c>
      <c r="B3675" t="s">
        <v>698</v>
      </c>
      <c r="C3675" t="s">
        <v>699</v>
      </c>
      <c r="D3675" t="s">
        <v>700</v>
      </c>
      <c r="E3675">
        <v>80000</v>
      </c>
      <c r="F3675">
        <v>27</v>
      </c>
      <c r="G3675">
        <v>28</v>
      </c>
      <c r="I3675">
        <v>1</v>
      </c>
      <c r="K3675" t="str">
        <f t="shared" si="294"/>
        <v>121324</v>
      </c>
      <c r="L3675" t="str">
        <f t="shared" si="295"/>
        <v>ĐỒ CHO MẸ BÉ</v>
      </c>
    </row>
    <row r="3676" spans="1:12">
      <c r="A3676" t="s">
        <v>40</v>
      </c>
      <c r="B3676" t="s">
        <v>1895</v>
      </c>
      <c r="C3676" t="s">
        <v>1896</v>
      </c>
      <c r="D3676" t="s">
        <v>1897</v>
      </c>
      <c r="E3676">
        <v>69000</v>
      </c>
      <c r="F3676">
        <v>8</v>
      </c>
      <c r="G3676">
        <v>7</v>
      </c>
      <c r="I3676">
        <v>-1</v>
      </c>
      <c r="K3676" t="str">
        <f t="shared" si="294"/>
        <v>121365</v>
      </c>
      <c r="L3676" t="str">
        <f t="shared" si="295"/>
        <v>ĐỒ CHO MẸ BÉ</v>
      </c>
    </row>
    <row r="3677" spans="1:12">
      <c r="A3677" t="s">
        <v>40</v>
      </c>
      <c r="B3677" t="s">
        <v>5800</v>
      </c>
      <c r="C3677" t="s">
        <v>5789</v>
      </c>
      <c r="D3677" t="s">
        <v>5801</v>
      </c>
      <c r="E3677">
        <v>65000</v>
      </c>
      <c r="F3677">
        <v>1</v>
      </c>
      <c r="G3677">
        <v>0</v>
      </c>
      <c r="H3677">
        <v>-1</v>
      </c>
      <c r="J3677">
        <v>46111</v>
      </c>
      <c r="K3677" t="str">
        <f t="shared" si="294"/>
        <v>121384</v>
      </c>
      <c r="L3677" t="str">
        <f t="shared" si="295"/>
        <v>ĐỒ CHO MẸ BÉ</v>
      </c>
    </row>
    <row r="3678" spans="1:12">
      <c r="A3678" t="s">
        <v>40</v>
      </c>
      <c r="B3678" t="s">
        <v>4231</v>
      </c>
      <c r="C3678" t="s">
        <v>4228</v>
      </c>
      <c r="D3678" t="s">
        <v>4232</v>
      </c>
      <c r="E3678">
        <v>75000</v>
      </c>
      <c r="F3678">
        <v>4</v>
      </c>
      <c r="G3678">
        <v>1</v>
      </c>
      <c r="H3678">
        <v>-3</v>
      </c>
      <c r="J3678">
        <v>45936</v>
      </c>
      <c r="K3678" t="str">
        <f t="shared" si="294"/>
        <v>121404</v>
      </c>
      <c r="L3678" t="str">
        <f t="shared" si="295"/>
        <v>ĐỒ CHO MẸ BÉ</v>
      </c>
    </row>
    <row r="3679" spans="1:12">
      <c r="A3679" t="s">
        <v>40</v>
      </c>
      <c r="B3679" t="s">
        <v>2331</v>
      </c>
      <c r="C3679" t="s">
        <v>2332</v>
      </c>
      <c r="D3679" t="s">
        <v>2333</v>
      </c>
      <c r="E3679">
        <v>250000</v>
      </c>
      <c r="F3679">
        <v>2</v>
      </c>
      <c r="G3679">
        <v>0</v>
      </c>
      <c r="I3679">
        <v>-2</v>
      </c>
      <c r="K3679" t="str">
        <f t="shared" si="294"/>
        <v>121429</v>
      </c>
      <c r="L3679" t="str">
        <f t="shared" si="295"/>
        <v>ĐỒ CHO MẸ BÉ</v>
      </c>
    </row>
    <row r="3680" spans="1:12">
      <c r="A3680" t="s">
        <v>40</v>
      </c>
      <c r="B3680" t="s">
        <v>552</v>
      </c>
      <c r="C3680" t="s">
        <v>553</v>
      </c>
      <c r="D3680" t="s">
        <v>554</v>
      </c>
      <c r="E3680">
        <v>240000</v>
      </c>
      <c r="F3680">
        <v>5</v>
      </c>
      <c r="G3680">
        <v>4</v>
      </c>
      <c r="I3680">
        <v>-1</v>
      </c>
      <c r="K3680" t="str">
        <f t="shared" si="294"/>
        <v>121449</v>
      </c>
      <c r="L3680" t="str">
        <f t="shared" si="295"/>
        <v>ĐỒ CHO MẸ BÉ</v>
      </c>
    </row>
    <row r="3681" spans="1:12">
      <c r="A3681" t="s">
        <v>40</v>
      </c>
      <c r="B3681" t="s">
        <v>1034</v>
      </c>
      <c r="C3681" t="s">
        <v>1035</v>
      </c>
      <c r="D3681" t="s">
        <v>1036</v>
      </c>
      <c r="E3681">
        <v>240000</v>
      </c>
      <c r="F3681">
        <v>3</v>
      </c>
      <c r="G3681">
        <v>6</v>
      </c>
      <c r="I3681">
        <v>3</v>
      </c>
      <c r="K3681" t="str">
        <f t="shared" si="294"/>
        <v>121451</v>
      </c>
      <c r="L3681" t="str">
        <f t="shared" si="295"/>
        <v>ĐỒ CHO MẸ BÉ</v>
      </c>
    </row>
    <row r="3682" spans="1:12">
      <c r="A3682" t="s">
        <v>69</v>
      </c>
      <c r="B3682" t="s">
        <v>2519</v>
      </c>
      <c r="C3682" t="s">
        <v>2520</v>
      </c>
      <c r="D3682" t="s">
        <v>2521</v>
      </c>
      <c r="E3682">
        <v>325000</v>
      </c>
      <c r="F3682">
        <v>17</v>
      </c>
      <c r="G3682">
        <v>11</v>
      </c>
      <c r="I3682">
        <v>-6</v>
      </c>
      <c r="K3682" t="str">
        <f t="shared" si="294"/>
        <v>121457</v>
      </c>
      <c r="L3682" t="str">
        <f t="shared" si="295"/>
        <v>CHĂM SÓC SỨC KHỎE</v>
      </c>
    </row>
    <row r="3683" spans="1:12">
      <c r="A3683" t="s">
        <v>40</v>
      </c>
      <c r="B3683" t="s">
        <v>3738</v>
      </c>
      <c r="C3683" t="s">
        <v>3739</v>
      </c>
      <c r="D3683" t="s">
        <v>3740</v>
      </c>
      <c r="E3683">
        <v>60000</v>
      </c>
      <c r="F3683">
        <v>-1</v>
      </c>
      <c r="G3683">
        <v>0</v>
      </c>
      <c r="H3683">
        <v>1</v>
      </c>
      <c r="J3683">
        <v>45826</v>
      </c>
      <c r="K3683" t="str">
        <f t="shared" si="294"/>
        <v>121465</v>
      </c>
      <c r="L3683" t="str">
        <f t="shared" si="295"/>
        <v>ĐỒ CHO MẸ BÉ</v>
      </c>
    </row>
    <row r="3684" spans="1:12">
      <c r="A3684" t="s">
        <v>40</v>
      </c>
      <c r="B3684" t="s">
        <v>3849</v>
      </c>
      <c r="C3684" t="s">
        <v>3848</v>
      </c>
      <c r="D3684" t="s">
        <v>3850</v>
      </c>
      <c r="E3684">
        <v>285000</v>
      </c>
      <c r="F3684">
        <v>14</v>
      </c>
      <c r="G3684">
        <v>13</v>
      </c>
      <c r="H3684">
        <v>-1</v>
      </c>
      <c r="J3684">
        <v>45847</v>
      </c>
      <c r="K3684" t="str">
        <f t="shared" si="294"/>
        <v>121477</v>
      </c>
      <c r="L3684" t="str">
        <f t="shared" si="295"/>
        <v>ĐỒ CHO MẸ BÉ</v>
      </c>
    </row>
    <row r="3685" spans="1:12">
      <c r="A3685" t="s">
        <v>40</v>
      </c>
      <c r="B3685" t="s">
        <v>4012</v>
      </c>
      <c r="C3685" t="s">
        <v>4013</v>
      </c>
      <c r="D3685" t="s">
        <v>4014</v>
      </c>
      <c r="E3685">
        <v>125000</v>
      </c>
      <c r="F3685">
        <v>-1</v>
      </c>
      <c r="G3685">
        <v>0</v>
      </c>
      <c r="H3685">
        <v>1</v>
      </c>
      <c r="J3685">
        <v>45882</v>
      </c>
      <c r="K3685" t="str">
        <f t="shared" si="294"/>
        <v>121478</v>
      </c>
      <c r="L3685" t="str">
        <f t="shared" si="295"/>
        <v>ĐỒ CHO MẸ BÉ</v>
      </c>
    </row>
    <row r="3686" spans="1:12">
      <c r="A3686" t="s">
        <v>40</v>
      </c>
      <c r="B3686" t="s">
        <v>3845</v>
      </c>
      <c r="C3686" t="s">
        <v>3846</v>
      </c>
      <c r="D3686" t="s">
        <v>3847</v>
      </c>
      <c r="E3686">
        <v>285000</v>
      </c>
      <c r="F3686">
        <v>-1</v>
      </c>
      <c r="G3686">
        <v>0</v>
      </c>
      <c r="H3686">
        <v>1</v>
      </c>
      <c r="J3686">
        <v>45847</v>
      </c>
      <c r="K3686" t="str">
        <f t="shared" ref="K3686:K3749" si="296">B3686</f>
        <v>121484</v>
      </c>
      <c r="L3686" t="str">
        <f t="shared" ref="L3686:L3749" si="297">A3686</f>
        <v>ĐỒ CHO MẸ BÉ</v>
      </c>
    </row>
    <row r="3687" spans="1:12">
      <c r="A3687" t="s">
        <v>40</v>
      </c>
      <c r="B3687" t="s">
        <v>5715</v>
      </c>
      <c r="C3687" t="s">
        <v>5709</v>
      </c>
      <c r="D3687" t="s">
        <v>5716</v>
      </c>
      <c r="E3687">
        <v>175000</v>
      </c>
      <c r="F3687">
        <v>1</v>
      </c>
      <c r="G3687">
        <v>0</v>
      </c>
      <c r="H3687">
        <v>-1</v>
      </c>
      <c r="J3687">
        <v>46097</v>
      </c>
      <c r="K3687" t="str">
        <f t="shared" si="296"/>
        <v>121485</v>
      </c>
      <c r="L3687" t="str">
        <f t="shared" si="297"/>
        <v>ĐỒ CHO MẸ BÉ</v>
      </c>
    </row>
    <row r="3688" spans="1:12">
      <c r="A3688" t="s">
        <v>40</v>
      </c>
      <c r="B3688" t="s">
        <v>1992</v>
      </c>
      <c r="C3688" t="s">
        <v>1993</v>
      </c>
      <c r="D3688" t="s">
        <v>1994</v>
      </c>
      <c r="E3688">
        <v>98500</v>
      </c>
      <c r="F3688">
        <v>2</v>
      </c>
      <c r="G3688">
        <v>1</v>
      </c>
      <c r="I3688">
        <v>-1</v>
      </c>
      <c r="K3688" t="str">
        <f t="shared" si="296"/>
        <v>121498</v>
      </c>
      <c r="L3688" t="str">
        <f t="shared" si="297"/>
        <v>ĐỒ CHO MẸ BÉ</v>
      </c>
    </row>
    <row r="3689" spans="1:12">
      <c r="A3689" t="s">
        <v>40</v>
      </c>
      <c r="B3689" t="s">
        <v>1491</v>
      </c>
      <c r="C3689" t="s">
        <v>1492</v>
      </c>
      <c r="D3689" t="s">
        <v>1493</v>
      </c>
      <c r="E3689">
        <v>98500</v>
      </c>
      <c r="F3689">
        <v>11</v>
      </c>
      <c r="G3689">
        <v>12</v>
      </c>
      <c r="I3689">
        <v>1</v>
      </c>
      <c r="K3689" t="str">
        <f t="shared" si="296"/>
        <v>121499</v>
      </c>
      <c r="L3689" t="str">
        <f t="shared" si="297"/>
        <v>ĐỒ CHO MẸ BÉ</v>
      </c>
    </row>
    <row r="3690" spans="1:12">
      <c r="A3690" t="s">
        <v>40</v>
      </c>
      <c r="B3690" t="s">
        <v>41</v>
      </c>
      <c r="C3690" t="s">
        <v>42</v>
      </c>
      <c r="D3690" t="s">
        <v>43</v>
      </c>
      <c r="E3690">
        <v>25000</v>
      </c>
      <c r="F3690">
        <v>-1</v>
      </c>
      <c r="G3690">
        <v>0</v>
      </c>
      <c r="H3690">
        <v>1</v>
      </c>
      <c r="J3690">
        <v>45975</v>
      </c>
      <c r="K3690" t="str">
        <f t="shared" si="296"/>
        <v>121520</v>
      </c>
      <c r="L3690" t="str">
        <f t="shared" si="297"/>
        <v>ĐỒ CHO MẸ BÉ</v>
      </c>
    </row>
    <row r="3691" spans="1:12">
      <c r="A3691" t="s">
        <v>40</v>
      </c>
      <c r="B3691" t="s">
        <v>2401</v>
      </c>
      <c r="C3691" t="s">
        <v>2402</v>
      </c>
      <c r="D3691" t="s">
        <v>2403</v>
      </c>
      <c r="E3691">
        <v>250000</v>
      </c>
      <c r="F3691">
        <v>4</v>
      </c>
      <c r="G3691">
        <v>2</v>
      </c>
      <c r="I3691">
        <v>-2</v>
      </c>
      <c r="K3691" t="str">
        <f t="shared" si="296"/>
        <v>121525</v>
      </c>
      <c r="L3691" t="str">
        <f t="shared" si="297"/>
        <v>ĐỒ CHO MẸ BÉ</v>
      </c>
    </row>
    <row r="3692" spans="1:12">
      <c r="A3692" t="s">
        <v>40</v>
      </c>
      <c r="B3692" t="s">
        <v>522</v>
      </c>
      <c r="C3692" t="s">
        <v>523</v>
      </c>
      <c r="D3692" t="s">
        <v>524</v>
      </c>
      <c r="E3692">
        <v>235000</v>
      </c>
      <c r="F3692">
        <v>16</v>
      </c>
      <c r="G3692">
        <v>14</v>
      </c>
      <c r="I3692">
        <v>-2</v>
      </c>
      <c r="K3692" t="str">
        <f t="shared" si="296"/>
        <v>121536</v>
      </c>
      <c r="L3692" t="str">
        <f t="shared" si="297"/>
        <v>ĐỒ CHO MẸ BÉ</v>
      </c>
    </row>
    <row r="3693" spans="1:12">
      <c r="A3693" t="s">
        <v>40</v>
      </c>
      <c r="B3693" t="s">
        <v>4459</v>
      </c>
      <c r="C3693" t="s">
        <v>4460</v>
      </c>
      <c r="D3693" t="s">
        <v>4461</v>
      </c>
      <c r="E3693">
        <v>95000</v>
      </c>
      <c r="F3693">
        <v>7</v>
      </c>
      <c r="G3693">
        <v>6</v>
      </c>
      <c r="H3693">
        <v>-1</v>
      </c>
      <c r="J3693">
        <v>45975</v>
      </c>
      <c r="K3693" t="str">
        <f t="shared" si="296"/>
        <v>121548</v>
      </c>
      <c r="L3693" t="str">
        <f t="shared" si="297"/>
        <v>ĐỒ CHO MẸ BÉ</v>
      </c>
    </row>
    <row r="3694" spans="1:12">
      <c r="A3694" t="s">
        <v>40</v>
      </c>
      <c r="B3694" t="s">
        <v>4099</v>
      </c>
      <c r="C3694" t="s">
        <v>4100</v>
      </c>
      <c r="D3694" t="s">
        <v>4101</v>
      </c>
      <c r="E3694">
        <v>45000</v>
      </c>
      <c r="F3694">
        <v>-1</v>
      </c>
      <c r="G3694">
        <v>0</v>
      </c>
      <c r="H3694">
        <v>1</v>
      </c>
      <c r="J3694">
        <v>45905</v>
      </c>
      <c r="K3694" t="str">
        <f t="shared" si="296"/>
        <v>121557</v>
      </c>
      <c r="L3694" t="str">
        <f t="shared" si="297"/>
        <v>ĐỒ CHO MẸ BÉ</v>
      </c>
    </row>
    <row r="3695" spans="1:12">
      <c r="A3695" t="s">
        <v>40</v>
      </c>
      <c r="B3695" t="s">
        <v>4103</v>
      </c>
      <c r="C3695" t="s">
        <v>4102</v>
      </c>
      <c r="D3695" t="s">
        <v>4104</v>
      </c>
      <c r="E3695">
        <v>45000</v>
      </c>
      <c r="F3695">
        <v>1</v>
      </c>
      <c r="G3695">
        <v>0</v>
      </c>
      <c r="H3695">
        <v>-1</v>
      </c>
      <c r="J3695">
        <v>45905</v>
      </c>
      <c r="K3695" t="str">
        <f t="shared" si="296"/>
        <v>121558</v>
      </c>
      <c r="L3695" t="str">
        <f t="shared" si="297"/>
        <v>ĐỒ CHO MẸ BÉ</v>
      </c>
    </row>
    <row r="3696" spans="1:12">
      <c r="A3696" t="s">
        <v>40</v>
      </c>
      <c r="B3696" t="s">
        <v>1877</v>
      </c>
      <c r="C3696" t="s">
        <v>1878</v>
      </c>
      <c r="D3696" t="s">
        <v>1879</v>
      </c>
      <c r="E3696">
        <v>62000</v>
      </c>
      <c r="F3696">
        <v>5</v>
      </c>
      <c r="G3696">
        <v>4</v>
      </c>
      <c r="I3696">
        <v>-1</v>
      </c>
      <c r="K3696" t="str">
        <f t="shared" si="296"/>
        <v>121559</v>
      </c>
      <c r="L3696" t="str">
        <f t="shared" si="297"/>
        <v>ĐỒ CHO MẸ BÉ</v>
      </c>
    </row>
    <row r="3697" spans="1:12">
      <c r="A3697" t="s">
        <v>40</v>
      </c>
      <c r="B3697" t="s">
        <v>4144</v>
      </c>
      <c r="C3697" t="s">
        <v>4145</v>
      </c>
      <c r="D3697" t="s">
        <v>4146</v>
      </c>
      <c r="E3697">
        <v>45000</v>
      </c>
      <c r="F3697">
        <v>-1</v>
      </c>
      <c r="G3697">
        <v>0</v>
      </c>
      <c r="H3697">
        <v>1</v>
      </c>
      <c r="J3697">
        <v>45916</v>
      </c>
      <c r="K3697" t="str">
        <f t="shared" si="296"/>
        <v>121577</v>
      </c>
      <c r="L3697" t="str">
        <f t="shared" si="297"/>
        <v>ĐỒ CHO MẸ BÉ</v>
      </c>
    </row>
    <row r="3698" spans="1:12">
      <c r="A3698" t="s">
        <v>40</v>
      </c>
      <c r="B3698" t="s">
        <v>2205</v>
      </c>
      <c r="C3698" t="s">
        <v>2206</v>
      </c>
      <c r="D3698" t="s">
        <v>2207</v>
      </c>
      <c r="E3698">
        <v>290000</v>
      </c>
      <c r="F3698">
        <v>1</v>
      </c>
      <c r="G3698">
        <v>0</v>
      </c>
      <c r="I3698">
        <v>-1</v>
      </c>
      <c r="K3698" t="str">
        <f t="shared" si="296"/>
        <v>121580</v>
      </c>
      <c r="L3698" t="str">
        <f t="shared" si="297"/>
        <v>ĐỒ CHO MẸ BÉ</v>
      </c>
    </row>
    <row r="3699" spans="1:12">
      <c r="A3699" t="s">
        <v>40</v>
      </c>
      <c r="B3699" t="s">
        <v>1043</v>
      </c>
      <c r="C3699" t="s">
        <v>1044</v>
      </c>
      <c r="D3699" t="s">
        <v>1045</v>
      </c>
      <c r="E3699">
        <v>230000</v>
      </c>
      <c r="F3699">
        <v>3</v>
      </c>
      <c r="G3699">
        <v>6</v>
      </c>
      <c r="I3699">
        <v>3</v>
      </c>
      <c r="K3699" t="str">
        <f t="shared" si="296"/>
        <v>121614</v>
      </c>
      <c r="L3699" t="str">
        <f t="shared" si="297"/>
        <v>ĐỒ CHO MẸ BÉ</v>
      </c>
    </row>
    <row r="3700" spans="1:12">
      <c r="A3700" t="s">
        <v>40</v>
      </c>
      <c r="B3700" t="s">
        <v>6018</v>
      </c>
      <c r="C3700" t="s">
        <v>6009</v>
      </c>
      <c r="D3700" t="s">
        <v>6019</v>
      </c>
      <c r="E3700">
        <v>50000</v>
      </c>
      <c r="F3700">
        <v>1</v>
      </c>
      <c r="G3700">
        <v>0</v>
      </c>
      <c r="H3700">
        <v>-1</v>
      </c>
      <c r="J3700">
        <v>46146</v>
      </c>
      <c r="K3700" t="str">
        <f t="shared" si="296"/>
        <v>121643</v>
      </c>
      <c r="L3700" t="str">
        <f t="shared" si="297"/>
        <v>ĐỒ CHO MẸ BÉ</v>
      </c>
    </row>
    <row r="3701" spans="1:12">
      <c r="A3701" t="s">
        <v>33</v>
      </c>
      <c r="B3701" t="s">
        <v>420</v>
      </c>
      <c r="C3701" t="s">
        <v>421</v>
      </c>
      <c r="D3701" t="s">
        <v>422</v>
      </c>
      <c r="E3701">
        <v>62000</v>
      </c>
      <c r="F3701">
        <v>26</v>
      </c>
      <c r="G3701">
        <v>19</v>
      </c>
      <c r="I3701">
        <v>-7</v>
      </c>
      <c r="K3701" t="str">
        <f t="shared" si="296"/>
        <v>130001</v>
      </c>
      <c r="L3701" t="str">
        <f t="shared" si="297"/>
        <v>NHÀ CỬA ĐỜI SỐNG</v>
      </c>
    </row>
    <row r="3702" spans="1:12">
      <c r="A3702" t="s">
        <v>33</v>
      </c>
      <c r="B3702" t="s">
        <v>3941</v>
      </c>
      <c r="C3702" t="s">
        <v>3938</v>
      </c>
      <c r="D3702" t="s">
        <v>3942</v>
      </c>
      <c r="E3702">
        <v>128000</v>
      </c>
      <c r="F3702">
        <v>10</v>
      </c>
      <c r="G3702">
        <v>9</v>
      </c>
      <c r="H3702">
        <v>-1</v>
      </c>
      <c r="J3702">
        <v>45870</v>
      </c>
      <c r="K3702" t="str">
        <f t="shared" si="296"/>
        <v>130018</v>
      </c>
      <c r="L3702" t="str">
        <f t="shared" si="297"/>
        <v>NHÀ CỬA ĐỜI SỐNG</v>
      </c>
    </row>
    <row r="3703" spans="1:12">
      <c r="A3703" t="s">
        <v>33</v>
      </c>
      <c r="B3703" t="s">
        <v>1790</v>
      </c>
      <c r="C3703" t="s">
        <v>1791</v>
      </c>
      <c r="D3703" t="s">
        <v>1792</v>
      </c>
      <c r="E3703">
        <v>45000</v>
      </c>
      <c r="F3703">
        <v>1</v>
      </c>
      <c r="G3703">
        <v>0</v>
      </c>
      <c r="I3703">
        <v>-1</v>
      </c>
      <c r="K3703" t="str">
        <f t="shared" si="296"/>
        <v>130065</v>
      </c>
      <c r="L3703" t="str">
        <f t="shared" si="297"/>
        <v>NHÀ CỬA ĐỜI SỐNG</v>
      </c>
    </row>
    <row r="3704" spans="1:12">
      <c r="A3704" t="s">
        <v>33</v>
      </c>
      <c r="B3704" t="s">
        <v>1859</v>
      </c>
      <c r="C3704" t="s">
        <v>1860</v>
      </c>
      <c r="D3704" t="s">
        <v>1861</v>
      </c>
      <c r="E3704">
        <v>50000</v>
      </c>
      <c r="F3704">
        <v>12</v>
      </c>
      <c r="G3704">
        <v>11</v>
      </c>
      <c r="I3704">
        <v>-1</v>
      </c>
      <c r="K3704" t="str">
        <f t="shared" si="296"/>
        <v>130072</v>
      </c>
      <c r="L3704" t="str">
        <f t="shared" si="297"/>
        <v>NHÀ CỬA ĐỜI SỐNG</v>
      </c>
    </row>
    <row r="3705" spans="1:12">
      <c r="A3705" t="s">
        <v>33</v>
      </c>
      <c r="B3705" t="s">
        <v>1761</v>
      </c>
      <c r="C3705" t="s">
        <v>1762</v>
      </c>
      <c r="D3705" t="s">
        <v>1763</v>
      </c>
      <c r="E3705">
        <v>40000</v>
      </c>
      <c r="F3705">
        <v>4</v>
      </c>
      <c r="G3705">
        <v>3</v>
      </c>
      <c r="I3705">
        <v>-1</v>
      </c>
      <c r="K3705" t="str">
        <f t="shared" si="296"/>
        <v>130175</v>
      </c>
      <c r="L3705" t="str">
        <f t="shared" si="297"/>
        <v>NHÀ CỬA ĐỜI SỐNG</v>
      </c>
    </row>
    <row r="3706" spans="1:12">
      <c r="A3706" t="s">
        <v>33</v>
      </c>
      <c r="B3706" t="s">
        <v>1695</v>
      </c>
      <c r="C3706" t="s">
        <v>1696</v>
      </c>
      <c r="D3706" t="s">
        <v>1697</v>
      </c>
      <c r="E3706">
        <v>32000</v>
      </c>
      <c r="F3706">
        <v>23</v>
      </c>
      <c r="G3706">
        <v>24</v>
      </c>
      <c r="I3706">
        <v>1</v>
      </c>
      <c r="K3706" t="str">
        <f t="shared" si="296"/>
        <v>130194</v>
      </c>
      <c r="L3706" t="str">
        <f t="shared" si="297"/>
        <v>NHÀ CỬA ĐỜI SỐNG</v>
      </c>
    </row>
    <row r="3707" spans="1:12">
      <c r="A3707" t="s">
        <v>33</v>
      </c>
      <c r="B3707" t="s">
        <v>4095</v>
      </c>
      <c r="C3707" t="s">
        <v>4083</v>
      </c>
      <c r="D3707" t="s">
        <v>4096</v>
      </c>
      <c r="E3707">
        <v>40000</v>
      </c>
      <c r="F3707">
        <v>1</v>
      </c>
      <c r="G3707">
        <v>0</v>
      </c>
      <c r="H3707">
        <v>-1</v>
      </c>
      <c r="J3707">
        <v>45903</v>
      </c>
      <c r="K3707" t="str">
        <f t="shared" si="296"/>
        <v>130225</v>
      </c>
      <c r="L3707" t="str">
        <f t="shared" si="297"/>
        <v>NHÀ CỬA ĐỜI SỐNG</v>
      </c>
    </row>
    <row r="3708" spans="1:12">
      <c r="A3708" t="s">
        <v>33</v>
      </c>
      <c r="B3708" t="s">
        <v>4522</v>
      </c>
      <c r="C3708" t="s">
        <v>4523</v>
      </c>
      <c r="D3708" t="s">
        <v>4524</v>
      </c>
      <c r="E3708">
        <v>158000</v>
      </c>
      <c r="F3708">
        <v>2</v>
      </c>
      <c r="G3708">
        <v>0</v>
      </c>
      <c r="H3708">
        <v>-2</v>
      </c>
      <c r="J3708">
        <v>45992</v>
      </c>
      <c r="K3708" t="str">
        <f t="shared" si="296"/>
        <v>130333</v>
      </c>
      <c r="L3708" t="str">
        <f t="shared" si="297"/>
        <v>NHÀ CỬA ĐỜI SỐNG</v>
      </c>
    </row>
    <row r="3709" spans="1:12">
      <c r="A3709" t="s">
        <v>33</v>
      </c>
      <c r="B3709" t="s">
        <v>1817</v>
      </c>
      <c r="C3709" t="s">
        <v>1818</v>
      </c>
      <c r="D3709" t="s">
        <v>1819</v>
      </c>
      <c r="E3709">
        <v>45000</v>
      </c>
      <c r="F3709">
        <v>6</v>
      </c>
      <c r="G3709">
        <v>5</v>
      </c>
      <c r="I3709">
        <v>-1</v>
      </c>
      <c r="K3709" t="str">
        <f t="shared" si="296"/>
        <v>130364</v>
      </c>
      <c r="L3709" t="str">
        <f t="shared" si="297"/>
        <v>NHÀ CỬA ĐỜI SỐNG</v>
      </c>
    </row>
    <row r="3710" spans="1:12">
      <c r="A3710" t="s">
        <v>33</v>
      </c>
      <c r="B3710" t="s">
        <v>1668</v>
      </c>
      <c r="C3710" t="s">
        <v>1669</v>
      </c>
      <c r="D3710" t="s">
        <v>1670</v>
      </c>
      <c r="E3710">
        <v>40000</v>
      </c>
      <c r="F3710">
        <v>8</v>
      </c>
      <c r="G3710">
        <v>9</v>
      </c>
      <c r="I3710">
        <v>1</v>
      </c>
      <c r="K3710" t="str">
        <f t="shared" si="296"/>
        <v>130435</v>
      </c>
      <c r="L3710" t="str">
        <f t="shared" si="297"/>
        <v>NHÀ CỬA ĐỜI SỐNG</v>
      </c>
    </row>
    <row r="3711" spans="1:12">
      <c r="A3711" t="s">
        <v>33</v>
      </c>
      <c r="B3711" t="s">
        <v>4540</v>
      </c>
      <c r="C3711" t="s">
        <v>4541</v>
      </c>
      <c r="D3711" t="s">
        <v>4542</v>
      </c>
      <c r="E3711">
        <v>50000</v>
      </c>
      <c r="F3711">
        <v>56</v>
      </c>
      <c r="G3711">
        <v>55</v>
      </c>
      <c r="H3711">
        <v>-1</v>
      </c>
      <c r="J3711">
        <v>45994</v>
      </c>
      <c r="K3711" t="str">
        <f t="shared" si="296"/>
        <v>130439</v>
      </c>
      <c r="L3711" t="str">
        <f t="shared" si="297"/>
        <v>NHÀ CỬA ĐỜI SỐNG</v>
      </c>
    </row>
    <row r="3712" spans="1:12">
      <c r="A3712" t="s">
        <v>33</v>
      </c>
      <c r="B3712" t="s">
        <v>4046</v>
      </c>
      <c r="C3712" t="s">
        <v>4041</v>
      </c>
      <c r="D3712" t="s">
        <v>4047</v>
      </c>
      <c r="E3712">
        <v>40000</v>
      </c>
      <c r="F3712">
        <v>3</v>
      </c>
      <c r="G3712">
        <v>0</v>
      </c>
      <c r="H3712">
        <v>-3</v>
      </c>
      <c r="J3712">
        <v>45887</v>
      </c>
      <c r="K3712" t="str">
        <f t="shared" si="296"/>
        <v>130466</v>
      </c>
      <c r="L3712" t="str">
        <f t="shared" si="297"/>
        <v>NHÀ CỬA ĐỜI SỐNG</v>
      </c>
    </row>
    <row r="3713" spans="1:12">
      <c r="A3713" t="s">
        <v>33</v>
      </c>
      <c r="B3713" t="s">
        <v>1671</v>
      </c>
      <c r="C3713" t="s">
        <v>1672</v>
      </c>
      <c r="D3713" t="s">
        <v>1673</v>
      </c>
      <c r="E3713">
        <v>40000</v>
      </c>
      <c r="F3713">
        <v>19</v>
      </c>
      <c r="G3713">
        <v>20</v>
      </c>
      <c r="I3713">
        <v>1</v>
      </c>
      <c r="K3713" t="str">
        <f t="shared" si="296"/>
        <v>130483</v>
      </c>
      <c r="L3713" t="str">
        <f t="shared" si="297"/>
        <v>NHÀ CỬA ĐỜI SỐNG</v>
      </c>
    </row>
    <row r="3714" spans="1:12">
      <c r="A3714" t="s">
        <v>33</v>
      </c>
      <c r="B3714" t="s">
        <v>1889</v>
      </c>
      <c r="C3714" t="s">
        <v>1890</v>
      </c>
      <c r="D3714" t="s">
        <v>1891</v>
      </c>
      <c r="E3714">
        <v>68000</v>
      </c>
      <c r="F3714">
        <v>1</v>
      </c>
      <c r="G3714">
        <v>0</v>
      </c>
      <c r="I3714">
        <v>-1</v>
      </c>
      <c r="K3714" t="str">
        <f t="shared" si="296"/>
        <v>130513</v>
      </c>
      <c r="L3714" t="str">
        <f t="shared" si="297"/>
        <v>NHÀ CỬA ĐỜI SỐNG</v>
      </c>
    </row>
    <row r="3715" spans="1:12">
      <c r="A3715" t="s">
        <v>33</v>
      </c>
      <c r="B3715" t="s">
        <v>1665</v>
      </c>
      <c r="C3715" t="s">
        <v>1666</v>
      </c>
      <c r="D3715" t="s">
        <v>1667</v>
      </c>
      <c r="E3715">
        <v>40000</v>
      </c>
      <c r="F3715">
        <v>1</v>
      </c>
      <c r="G3715">
        <v>2</v>
      </c>
      <c r="I3715">
        <v>1</v>
      </c>
      <c r="K3715" t="str">
        <f t="shared" si="296"/>
        <v>130634</v>
      </c>
      <c r="L3715" t="str">
        <f t="shared" si="297"/>
        <v>NHÀ CỬA ĐỜI SỐNG</v>
      </c>
    </row>
    <row r="3716" spans="1:12">
      <c r="A3716" t="s">
        <v>33</v>
      </c>
      <c r="B3716" t="s">
        <v>1944</v>
      </c>
      <c r="C3716" t="s">
        <v>1945</v>
      </c>
      <c r="D3716" t="s">
        <v>1946</v>
      </c>
      <c r="E3716">
        <v>78000</v>
      </c>
      <c r="F3716">
        <v>1</v>
      </c>
      <c r="G3716">
        <v>0</v>
      </c>
      <c r="I3716">
        <v>-1</v>
      </c>
      <c r="K3716" t="str">
        <f t="shared" si="296"/>
        <v>130685</v>
      </c>
      <c r="L3716" t="str">
        <f t="shared" si="297"/>
        <v>NHÀ CỬA ĐỜI SỐNG</v>
      </c>
    </row>
    <row r="3717" spans="1:12">
      <c r="A3717" t="s">
        <v>33</v>
      </c>
      <c r="B3717" t="s">
        <v>278</v>
      </c>
      <c r="C3717" t="s">
        <v>279</v>
      </c>
      <c r="D3717" t="s">
        <v>280</v>
      </c>
      <c r="E3717">
        <v>65000</v>
      </c>
      <c r="F3717">
        <v>28</v>
      </c>
      <c r="G3717">
        <v>16</v>
      </c>
      <c r="I3717">
        <v>-12</v>
      </c>
      <c r="K3717" t="str">
        <f t="shared" si="296"/>
        <v>130747</v>
      </c>
      <c r="L3717" t="str">
        <f t="shared" si="297"/>
        <v>NHÀ CỬA ĐỜI SỐNG</v>
      </c>
    </row>
    <row r="3718" spans="1:12">
      <c r="A3718" t="s">
        <v>33</v>
      </c>
      <c r="B3718" t="s">
        <v>5598</v>
      </c>
      <c r="C3718" t="s">
        <v>5577</v>
      </c>
      <c r="D3718" t="s">
        <v>5599</v>
      </c>
      <c r="E3718">
        <v>39000</v>
      </c>
      <c r="F3718">
        <v>1</v>
      </c>
      <c r="G3718">
        <v>0</v>
      </c>
      <c r="H3718">
        <v>-1</v>
      </c>
      <c r="J3718">
        <v>46083</v>
      </c>
      <c r="K3718" t="str">
        <f t="shared" si="296"/>
        <v>130758</v>
      </c>
      <c r="L3718" t="str">
        <f t="shared" si="297"/>
        <v>NHÀ CỬA ĐỜI SỐNG</v>
      </c>
    </row>
    <row r="3719" spans="1:12">
      <c r="A3719" t="s">
        <v>33</v>
      </c>
      <c r="B3719" t="s">
        <v>5574</v>
      </c>
      <c r="C3719" t="s">
        <v>5575</v>
      </c>
      <c r="D3719" t="s">
        <v>5576</v>
      </c>
      <c r="E3719">
        <v>50000</v>
      </c>
      <c r="F3719">
        <v>-1</v>
      </c>
      <c r="G3719">
        <v>0</v>
      </c>
      <c r="H3719">
        <v>1</v>
      </c>
      <c r="J3719">
        <v>46083</v>
      </c>
      <c r="K3719" t="str">
        <f t="shared" si="296"/>
        <v>130765</v>
      </c>
      <c r="L3719" t="str">
        <f t="shared" si="297"/>
        <v>NHÀ CỬA ĐỜI SỐNG</v>
      </c>
    </row>
    <row r="3720" spans="1:12">
      <c r="A3720" t="s">
        <v>33</v>
      </c>
      <c r="B3720" t="s">
        <v>722</v>
      </c>
      <c r="C3720" t="s">
        <v>723</v>
      </c>
      <c r="D3720" t="s">
        <v>724</v>
      </c>
      <c r="E3720">
        <v>45000</v>
      </c>
      <c r="F3720">
        <v>17</v>
      </c>
      <c r="G3720">
        <v>16</v>
      </c>
      <c r="I3720">
        <v>-1</v>
      </c>
      <c r="K3720" t="str">
        <f t="shared" si="296"/>
        <v>130796</v>
      </c>
      <c r="L3720" t="str">
        <f t="shared" si="297"/>
        <v>NHÀ CỬA ĐỜI SỐNG</v>
      </c>
    </row>
    <row r="3721" spans="1:12">
      <c r="A3721" t="s">
        <v>33</v>
      </c>
      <c r="B3721" t="s">
        <v>3783</v>
      </c>
      <c r="C3721" t="s">
        <v>3784</v>
      </c>
      <c r="D3721" t="s">
        <v>3785</v>
      </c>
      <c r="E3721">
        <v>99000</v>
      </c>
      <c r="F3721">
        <v>-1</v>
      </c>
      <c r="G3721">
        <v>0</v>
      </c>
      <c r="H3721">
        <v>1</v>
      </c>
      <c r="J3721">
        <v>45833</v>
      </c>
      <c r="K3721" t="str">
        <f t="shared" si="296"/>
        <v>130813</v>
      </c>
      <c r="L3721" t="str">
        <f t="shared" si="297"/>
        <v>NHÀ CỬA ĐỜI SỐNG</v>
      </c>
    </row>
    <row r="3722" spans="1:12">
      <c r="A3722" t="s">
        <v>33</v>
      </c>
      <c r="B3722" t="s">
        <v>1330</v>
      </c>
      <c r="C3722" t="s">
        <v>1331</v>
      </c>
      <c r="D3722" t="s">
        <v>1332</v>
      </c>
      <c r="E3722">
        <v>185000</v>
      </c>
      <c r="F3722">
        <v>4</v>
      </c>
      <c r="G3722">
        <v>5</v>
      </c>
      <c r="I3722">
        <v>1</v>
      </c>
      <c r="K3722" t="str">
        <f t="shared" si="296"/>
        <v>131013</v>
      </c>
      <c r="L3722" t="str">
        <f t="shared" si="297"/>
        <v>NHÀ CỬA ĐỜI SỐNG</v>
      </c>
    </row>
    <row r="3723" spans="1:12">
      <c r="A3723" t="s">
        <v>33</v>
      </c>
      <c r="B3723" t="s">
        <v>1632</v>
      </c>
      <c r="C3723" t="s">
        <v>1633</v>
      </c>
      <c r="D3723" t="s">
        <v>1634</v>
      </c>
      <c r="E3723">
        <v>45000</v>
      </c>
      <c r="F3723">
        <v>25</v>
      </c>
      <c r="G3723">
        <v>26</v>
      </c>
      <c r="I3723">
        <v>1</v>
      </c>
      <c r="K3723" t="str">
        <f t="shared" si="296"/>
        <v>131169</v>
      </c>
      <c r="L3723" t="str">
        <f t="shared" si="297"/>
        <v>NHÀ CỬA ĐỜI SỐNG</v>
      </c>
    </row>
    <row r="3724" spans="1:12">
      <c r="A3724" t="s">
        <v>33</v>
      </c>
      <c r="B3724" t="s">
        <v>1853</v>
      </c>
      <c r="C3724" t="s">
        <v>1854</v>
      </c>
      <c r="D3724" t="s">
        <v>1855</v>
      </c>
      <c r="E3724">
        <v>50000</v>
      </c>
      <c r="F3724">
        <v>2</v>
      </c>
      <c r="G3724">
        <v>1</v>
      </c>
      <c r="I3724">
        <v>-1</v>
      </c>
      <c r="K3724" t="str">
        <f t="shared" si="296"/>
        <v>131313</v>
      </c>
      <c r="L3724" t="str">
        <f t="shared" si="297"/>
        <v>NHÀ CỬA ĐỜI SỐNG</v>
      </c>
    </row>
    <row r="3725" spans="1:12">
      <c r="A3725" t="s">
        <v>33</v>
      </c>
      <c r="B3725" t="s">
        <v>5797</v>
      </c>
      <c r="C3725" t="s">
        <v>5798</v>
      </c>
      <c r="D3725" t="s">
        <v>5799</v>
      </c>
      <c r="E3725">
        <v>40000</v>
      </c>
      <c r="F3725">
        <v>-1</v>
      </c>
      <c r="G3725">
        <v>0</v>
      </c>
      <c r="H3725">
        <v>1</v>
      </c>
      <c r="J3725">
        <v>46111</v>
      </c>
      <c r="K3725" t="str">
        <f t="shared" si="296"/>
        <v>131348</v>
      </c>
      <c r="L3725" t="str">
        <f t="shared" si="297"/>
        <v>NHÀ CỬA ĐỜI SỐNG</v>
      </c>
    </row>
    <row r="3726" spans="1:12">
      <c r="A3726" t="s">
        <v>33</v>
      </c>
      <c r="B3726" t="s">
        <v>4896</v>
      </c>
      <c r="C3726" t="s">
        <v>4871</v>
      </c>
      <c r="D3726" t="s">
        <v>4897</v>
      </c>
      <c r="E3726">
        <v>89000</v>
      </c>
      <c r="F3726">
        <v>1</v>
      </c>
      <c r="G3726">
        <v>0</v>
      </c>
      <c r="H3726">
        <v>-1</v>
      </c>
      <c r="J3726">
        <v>46020.667037037034</v>
      </c>
      <c r="K3726" t="str">
        <f t="shared" si="296"/>
        <v>131453</v>
      </c>
      <c r="L3726" t="str">
        <f t="shared" si="297"/>
        <v>NHÀ CỬA ĐỜI SỐNG</v>
      </c>
    </row>
    <row r="3727" spans="1:12">
      <c r="A3727" t="s">
        <v>33</v>
      </c>
      <c r="B3727" t="s">
        <v>3935</v>
      </c>
      <c r="C3727" t="s">
        <v>3936</v>
      </c>
      <c r="D3727" t="s">
        <v>3937</v>
      </c>
      <c r="E3727">
        <v>126000</v>
      </c>
      <c r="F3727">
        <v>-1</v>
      </c>
      <c r="G3727">
        <v>0</v>
      </c>
      <c r="H3727">
        <v>1</v>
      </c>
      <c r="J3727">
        <v>45870</v>
      </c>
      <c r="K3727" t="str">
        <f t="shared" si="296"/>
        <v>131609</v>
      </c>
      <c r="L3727" t="str">
        <f t="shared" si="297"/>
        <v>NHÀ CỬA ĐỜI SỐNG</v>
      </c>
    </row>
    <row r="3728" spans="1:12">
      <c r="A3728" t="s">
        <v>33</v>
      </c>
      <c r="B3728" t="s">
        <v>4854</v>
      </c>
      <c r="C3728" t="s">
        <v>4849</v>
      </c>
      <c r="D3728" t="s">
        <v>4855</v>
      </c>
      <c r="E3728">
        <v>60000</v>
      </c>
      <c r="F3728">
        <v>1</v>
      </c>
      <c r="G3728">
        <v>0</v>
      </c>
      <c r="H3728">
        <v>-1</v>
      </c>
      <c r="J3728">
        <v>46017.654803240737</v>
      </c>
      <c r="K3728" t="str">
        <f t="shared" si="296"/>
        <v>132700</v>
      </c>
      <c r="L3728" t="str">
        <f t="shared" si="297"/>
        <v>NHÀ CỬA ĐỜI SỐNG</v>
      </c>
    </row>
    <row r="3729" spans="1:12">
      <c r="A3729" t="s">
        <v>33</v>
      </c>
      <c r="B3729" t="s">
        <v>5825</v>
      </c>
      <c r="C3729" t="s">
        <v>5822</v>
      </c>
      <c r="D3729" t="s">
        <v>5821</v>
      </c>
      <c r="E3729">
        <v>40000</v>
      </c>
      <c r="F3729">
        <v>3</v>
      </c>
      <c r="G3729">
        <v>0</v>
      </c>
      <c r="H3729">
        <v>-3</v>
      </c>
      <c r="J3729">
        <v>46116</v>
      </c>
      <c r="K3729" t="str">
        <f t="shared" si="296"/>
        <v>132723</v>
      </c>
      <c r="L3729" t="str">
        <f t="shared" si="297"/>
        <v>NHÀ CỬA ĐỜI SỐNG</v>
      </c>
    </row>
    <row r="3730" spans="1:12">
      <c r="A3730" t="s">
        <v>33</v>
      </c>
      <c r="B3730" t="s">
        <v>2320</v>
      </c>
      <c r="C3730" t="s">
        <v>2321</v>
      </c>
      <c r="D3730" t="s">
        <v>2322</v>
      </c>
      <c r="E3730">
        <v>495000</v>
      </c>
      <c r="F3730">
        <v>6</v>
      </c>
      <c r="G3730">
        <v>5</v>
      </c>
      <c r="I3730">
        <v>-1</v>
      </c>
      <c r="K3730" t="str">
        <f t="shared" si="296"/>
        <v>133120</v>
      </c>
      <c r="L3730" t="str">
        <f t="shared" si="297"/>
        <v>NHÀ CỬA ĐỜI SỐNG</v>
      </c>
    </row>
    <row r="3731" spans="1:12">
      <c r="A3731" t="s">
        <v>33</v>
      </c>
      <c r="B3731" t="s">
        <v>5948</v>
      </c>
      <c r="C3731" t="s">
        <v>5949</v>
      </c>
      <c r="D3731" t="s">
        <v>5950</v>
      </c>
      <c r="E3731">
        <v>39000</v>
      </c>
      <c r="F3731">
        <v>-1</v>
      </c>
      <c r="G3731">
        <v>0</v>
      </c>
      <c r="H3731">
        <v>1</v>
      </c>
      <c r="J3731">
        <v>46132</v>
      </c>
      <c r="K3731" t="str">
        <f t="shared" si="296"/>
        <v>133126</v>
      </c>
      <c r="L3731" t="str">
        <f t="shared" si="297"/>
        <v>NHÀ CỬA ĐỜI SỐNG</v>
      </c>
    </row>
    <row r="3732" spans="1:12">
      <c r="A3732" t="s">
        <v>33</v>
      </c>
      <c r="B3732" t="s">
        <v>1865</v>
      </c>
      <c r="C3732" t="s">
        <v>1866</v>
      </c>
      <c r="D3732" t="s">
        <v>1867</v>
      </c>
      <c r="E3732">
        <v>55000</v>
      </c>
      <c r="F3732">
        <v>1</v>
      </c>
      <c r="G3732">
        <v>0</v>
      </c>
      <c r="I3732">
        <v>-1</v>
      </c>
      <c r="K3732" t="str">
        <f t="shared" si="296"/>
        <v>133128</v>
      </c>
      <c r="L3732" t="str">
        <f t="shared" si="297"/>
        <v>NHÀ CỬA ĐỜI SỐNG</v>
      </c>
    </row>
    <row r="3733" spans="1:12">
      <c r="A3733" t="s">
        <v>33</v>
      </c>
      <c r="B3733" t="s">
        <v>2184</v>
      </c>
      <c r="C3733" t="s">
        <v>2185</v>
      </c>
      <c r="D3733" t="s">
        <v>2186</v>
      </c>
      <c r="E3733">
        <v>265000</v>
      </c>
      <c r="F3733">
        <v>8</v>
      </c>
      <c r="G3733">
        <v>7</v>
      </c>
      <c r="I3733">
        <v>-1</v>
      </c>
      <c r="K3733" t="str">
        <f t="shared" si="296"/>
        <v>133270</v>
      </c>
      <c r="L3733" t="str">
        <f t="shared" si="297"/>
        <v>NHÀ CỬA ĐỜI SỐNG</v>
      </c>
    </row>
    <row r="3734" spans="1:12">
      <c r="A3734" t="s">
        <v>33</v>
      </c>
      <c r="B3734" t="s">
        <v>2028</v>
      </c>
      <c r="C3734" t="s">
        <v>2029</v>
      </c>
      <c r="D3734" t="s">
        <v>2030</v>
      </c>
      <c r="E3734">
        <v>45000</v>
      </c>
      <c r="F3734">
        <v>5</v>
      </c>
      <c r="G3734">
        <v>2</v>
      </c>
      <c r="I3734">
        <v>-3</v>
      </c>
      <c r="K3734" t="str">
        <f t="shared" si="296"/>
        <v>133278</v>
      </c>
      <c r="L3734" t="str">
        <f t="shared" si="297"/>
        <v>NHÀ CỬA ĐỜI SỐNG</v>
      </c>
    </row>
    <row r="3735" spans="1:12">
      <c r="A3735" t="s">
        <v>33</v>
      </c>
      <c r="B3735" t="s">
        <v>3766</v>
      </c>
      <c r="C3735" t="s">
        <v>3767</v>
      </c>
      <c r="D3735" t="s">
        <v>3768</v>
      </c>
      <c r="E3735">
        <v>45000</v>
      </c>
      <c r="F3735">
        <v>-2</v>
      </c>
      <c r="G3735">
        <v>0</v>
      </c>
      <c r="H3735">
        <v>2</v>
      </c>
      <c r="J3735">
        <v>45831</v>
      </c>
      <c r="K3735" t="str">
        <f t="shared" si="296"/>
        <v>133331</v>
      </c>
      <c r="L3735" t="str">
        <f t="shared" si="297"/>
        <v>NHÀ CỬA ĐỜI SỐNG</v>
      </c>
    </row>
    <row r="3736" spans="1:12">
      <c r="A3736" t="s">
        <v>33</v>
      </c>
      <c r="B3736" t="s">
        <v>1823</v>
      </c>
      <c r="C3736" t="s">
        <v>1824</v>
      </c>
      <c r="D3736" t="s">
        <v>1825</v>
      </c>
      <c r="E3736">
        <v>45000</v>
      </c>
      <c r="F3736">
        <v>20</v>
      </c>
      <c r="G3736">
        <v>19</v>
      </c>
      <c r="I3736">
        <v>-1</v>
      </c>
      <c r="K3736" t="str">
        <f t="shared" si="296"/>
        <v>133368</v>
      </c>
      <c r="L3736" t="str">
        <f t="shared" si="297"/>
        <v>NHÀ CỬA ĐỜI SỐNG</v>
      </c>
    </row>
    <row r="3737" spans="1:12">
      <c r="A3737" t="s">
        <v>33</v>
      </c>
      <c r="B3737" t="s">
        <v>1953</v>
      </c>
      <c r="C3737" t="s">
        <v>1954</v>
      </c>
      <c r="D3737" t="s">
        <v>1955</v>
      </c>
      <c r="E3737">
        <v>40000</v>
      </c>
      <c r="F3737">
        <v>2</v>
      </c>
      <c r="G3737">
        <v>0</v>
      </c>
      <c r="I3737">
        <v>-2</v>
      </c>
      <c r="K3737" t="str">
        <f t="shared" si="296"/>
        <v>133399</v>
      </c>
      <c r="L3737" t="str">
        <f t="shared" si="297"/>
        <v>NHÀ CỬA ĐỜI SỐNG</v>
      </c>
    </row>
    <row r="3738" spans="1:12">
      <c r="A3738" t="s">
        <v>33</v>
      </c>
      <c r="B3738" t="s">
        <v>1977</v>
      </c>
      <c r="C3738" t="s">
        <v>1978</v>
      </c>
      <c r="D3738" t="s">
        <v>1979</v>
      </c>
      <c r="E3738">
        <v>45000</v>
      </c>
      <c r="F3738">
        <v>2</v>
      </c>
      <c r="G3738">
        <v>0</v>
      </c>
      <c r="I3738">
        <v>-2</v>
      </c>
      <c r="K3738" t="str">
        <f t="shared" si="296"/>
        <v>133410</v>
      </c>
      <c r="L3738" t="str">
        <f t="shared" si="297"/>
        <v>NHÀ CỬA ĐỜI SỐNG</v>
      </c>
    </row>
    <row r="3739" spans="1:12">
      <c r="A3739" t="s">
        <v>33</v>
      </c>
      <c r="B3739" t="s">
        <v>5364</v>
      </c>
      <c r="C3739" t="s">
        <v>5365</v>
      </c>
      <c r="D3739" t="s">
        <v>5366</v>
      </c>
      <c r="E3739">
        <v>150000</v>
      </c>
      <c r="F3739">
        <v>-1</v>
      </c>
      <c r="G3739">
        <v>0</v>
      </c>
      <c r="H3739">
        <v>1</v>
      </c>
      <c r="J3739">
        <v>46077</v>
      </c>
      <c r="K3739" t="str">
        <f t="shared" si="296"/>
        <v>133453</v>
      </c>
      <c r="L3739" t="str">
        <f t="shared" si="297"/>
        <v>NHÀ CỬA ĐỜI SỐNG</v>
      </c>
    </row>
    <row r="3740" spans="1:12">
      <c r="A3740" t="s">
        <v>33</v>
      </c>
      <c r="B3740" t="s">
        <v>3062</v>
      </c>
      <c r="C3740" t="s">
        <v>3063</v>
      </c>
      <c r="D3740" t="s">
        <v>3064</v>
      </c>
      <c r="E3740">
        <v>70000</v>
      </c>
      <c r="F3740">
        <v>3</v>
      </c>
      <c r="G3740">
        <v>0</v>
      </c>
      <c r="I3740">
        <v>-3</v>
      </c>
      <c r="K3740" t="str">
        <f t="shared" si="296"/>
        <v>133555</v>
      </c>
      <c r="L3740" t="str">
        <f t="shared" si="297"/>
        <v>NHÀ CỬA ĐỜI SỐNG</v>
      </c>
    </row>
    <row r="3741" spans="1:12">
      <c r="A3741" t="s">
        <v>33</v>
      </c>
      <c r="B3741" t="s">
        <v>3059</v>
      </c>
      <c r="C3741" t="s">
        <v>3060</v>
      </c>
      <c r="D3741" t="s">
        <v>3061</v>
      </c>
      <c r="E3741">
        <v>70000</v>
      </c>
      <c r="F3741">
        <v>4</v>
      </c>
      <c r="G3741">
        <v>0</v>
      </c>
      <c r="I3741">
        <v>-4</v>
      </c>
      <c r="K3741" t="str">
        <f t="shared" si="296"/>
        <v>133558</v>
      </c>
      <c r="L3741" t="str">
        <f t="shared" si="297"/>
        <v>NHÀ CỬA ĐỜI SỐNG</v>
      </c>
    </row>
    <row r="3742" spans="1:12">
      <c r="A3742" t="s">
        <v>33</v>
      </c>
      <c r="B3742" t="s">
        <v>3053</v>
      </c>
      <c r="C3742" t="s">
        <v>3054</v>
      </c>
      <c r="D3742" t="s">
        <v>3055</v>
      </c>
      <c r="E3742">
        <v>70000</v>
      </c>
      <c r="F3742">
        <v>6</v>
      </c>
      <c r="G3742">
        <v>0</v>
      </c>
      <c r="I3742">
        <v>-6</v>
      </c>
      <c r="K3742" t="str">
        <f t="shared" si="296"/>
        <v>133565</v>
      </c>
      <c r="L3742" t="str">
        <f t="shared" si="297"/>
        <v>NHÀ CỬA ĐỜI SỐNG</v>
      </c>
    </row>
    <row r="3743" spans="1:12">
      <c r="A3743" t="s">
        <v>33</v>
      </c>
      <c r="B3743" t="s">
        <v>4300</v>
      </c>
      <c r="C3743" t="s">
        <v>4301</v>
      </c>
      <c r="D3743" t="s">
        <v>4302</v>
      </c>
      <c r="E3743">
        <v>203500</v>
      </c>
      <c r="F3743">
        <v>-1</v>
      </c>
      <c r="G3743">
        <v>0</v>
      </c>
      <c r="H3743">
        <v>1</v>
      </c>
      <c r="J3743">
        <v>45951</v>
      </c>
      <c r="K3743" t="str">
        <f t="shared" si="296"/>
        <v>133585</v>
      </c>
      <c r="L3743" t="str">
        <f t="shared" si="297"/>
        <v>NHÀ CỬA ĐỜI SỐNG</v>
      </c>
    </row>
    <row r="3744" spans="1:12">
      <c r="A3744" t="s">
        <v>33</v>
      </c>
      <c r="B3744" t="s">
        <v>4303</v>
      </c>
      <c r="C3744" t="s">
        <v>4308</v>
      </c>
      <c r="D3744" t="s">
        <v>4309</v>
      </c>
      <c r="E3744">
        <v>165000</v>
      </c>
      <c r="F3744">
        <v>2</v>
      </c>
      <c r="G3744">
        <v>1</v>
      </c>
      <c r="H3744">
        <v>-1</v>
      </c>
      <c r="J3744">
        <v>45951</v>
      </c>
      <c r="K3744" t="str">
        <f t="shared" si="296"/>
        <v>133587</v>
      </c>
      <c r="L3744" t="str">
        <f t="shared" si="297"/>
        <v>NHÀ CỬA ĐỜI SỐNG</v>
      </c>
    </row>
    <row r="3745" spans="1:12">
      <c r="A3745" t="s">
        <v>33</v>
      </c>
      <c r="B3745" t="s">
        <v>1587</v>
      </c>
      <c r="C3745" t="s">
        <v>1588</v>
      </c>
      <c r="D3745" t="s">
        <v>1589</v>
      </c>
      <c r="E3745">
        <v>50000</v>
      </c>
      <c r="F3745">
        <v>7</v>
      </c>
      <c r="G3745">
        <v>8</v>
      </c>
      <c r="I3745">
        <v>1</v>
      </c>
      <c r="K3745" t="str">
        <f t="shared" si="296"/>
        <v>133627</v>
      </c>
      <c r="L3745" t="str">
        <f t="shared" si="297"/>
        <v>NHÀ CỬA ĐỜI SỐNG</v>
      </c>
    </row>
    <row r="3746" spans="1:12">
      <c r="A3746" t="s">
        <v>33</v>
      </c>
      <c r="B3746" t="s">
        <v>1799</v>
      </c>
      <c r="C3746" t="s">
        <v>1800</v>
      </c>
      <c r="D3746" t="s">
        <v>1801</v>
      </c>
      <c r="E3746">
        <v>45000</v>
      </c>
      <c r="F3746">
        <v>4</v>
      </c>
      <c r="G3746">
        <v>3</v>
      </c>
      <c r="I3746">
        <v>-1</v>
      </c>
      <c r="K3746" t="str">
        <f t="shared" si="296"/>
        <v>133644</v>
      </c>
      <c r="L3746" t="str">
        <f t="shared" si="297"/>
        <v>NHÀ CỬA ĐỜI SỐNG</v>
      </c>
    </row>
    <row r="3747" spans="1:12">
      <c r="A3747" t="s">
        <v>33</v>
      </c>
      <c r="B3747" t="s">
        <v>1796</v>
      </c>
      <c r="C3747" t="s">
        <v>1797</v>
      </c>
      <c r="D3747" t="s">
        <v>1798</v>
      </c>
      <c r="E3747">
        <v>40000</v>
      </c>
      <c r="F3747">
        <v>-1</v>
      </c>
      <c r="G3747">
        <v>0</v>
      </c>
      <c r="H3747">
        <v>1</v>
      </c>
      <c r="J3747">
        <v>46013.467986111114</v>
      </c>
      <c r="K3747" t="str">
        <f t="shared" si="296"/>
        <v>133650</v>
      </c>
      <c r="L3747" t="str">
        <f t="shared" si="297"/>
        <v>NHÀ CỬA ĐỜI SỐNG</v>
      </c>
    </row>
    <row r="3748" spans="1:12">
      <c r="A3748" t="s">
        <v>33</v>
      </c>
      <c r="B3748" t="s">
        <v>3834</v>
      </c>
      <c r="C3748" t="s">
        <v>3835</v>
      </c>
      <c r="D3748" t="s">
        <v>3836</v>
      </c>
      <c r="E3748">
        <v>40000</v>
      </c>
      <c r="F3748">
        <v>-1</v>
      </c>
      <c r="G3748">
        <v>0</v>
      </c>
      <c r="H3748">
        <v>1</v>
      </c>
      <c r="J3748">
        <v>45845</v>
      </c>
      <c r="K3748" t="str">
        <f t="shared" si="296"/>
        <v>133714</v>
      </c>
      <c r="L3748" t="str">
        <f t="shared" si="297"/>
        <v>NHÀ CỬA ĐỜI SỐNG</v>
      </c>
    </row>
    <row r="3749" spans="1:12">
      <c r="A3749" t="s">
        <v>33</v>
      </c>
      <c r="B3749" t="s">
        <v>3894</v>
      </c>
      <c r="C3749" t="s">
        <v>3890</v>
      </c>
      <c r="D3749" t="s">
        <v>3895</v>
      </c>
      <c r="E3749">
        <v>75000</v>
      </c>
      <c r="F3749">
        <v>1</v>
      </c>
      <c r="G3749">
        <v>0</v>
      </c>
      <c r="H3749">
        <v>-1</v>
      </c>
      <c r="J3749">
        <v>45859</v>
      </c>
      <c r="K3749" t="str">
        <f t="shared" si="296"/>
        <v>133723</v>
      </c>
      <c r="L3749" t="str">
        <f t="shared" si="297"/>
        <v>NHÀ CỬA ĐỜI SỐNG</v>
      </c>
    </row>
    <row r="3750" spans="1:12">
      <c r="A3750" t="s">
        <v>33</v>
      </c>
      <c r="B3750" t="s">
        <v>1659</v>
      </c>
      <c r="C3750" t="s">
        <v>1660</v>
      </c>
      <c r="D3750" t="s">
        <v>1661</v>
      </c>
      <c r="E3750">
        <v>40000</v>
      </c>
      <c r="F3750">
        <v>0</v>
      </c>
      <c r="G3750">
        <v>1</v>
      </c>
      <c r="I3750">
        <v>1</v>
      </c>
      <c r="K3750" t="str">
        <f t="shared" ref="K3750:K3813" si="298">B3750</f>
        <v>133732</v>
      </c>
      <c r="L3750" t="str">
        <f t="shared" ref="L3750:L3813" si="299">A3750</f>
        <v>NHÀ CỬA ĐỜI SỐNG</v>
      </c>
    </row>
    <row r="3751" spans="1:12">
      <c r="A3751" t="s">
        <v>33</v>
      </c>
      <c r="B3751" t="s">
        <v>1980</v>
      </c>
      <c r="C3751" t="s">
        <v>1981</v>
      </c>
      <c r="D3751" t="s">
        <v>1982</v>
      </c>
      <c r="E3751">
        <v>45000</v>
      </c>
      <c r="F3751">
        <v>6</v>
      </c>
      <c r="G3751">
        <v>4</v>
      </c>
      <c r="I3751">
        <v>-2</v>
      </c>
      <c r="K3751" t="str">
        <f t="shared" si="298"/>
        <v>133743</v>
      </c>
      <c r="L3751" t="str">
        <f t="shared" si="299"/>
        <v>NHÀ CỬA ĐỜI SỐNG</v>
      </c>
    </row>
    <row r="3752" spans="1:12">
      <c r="A3752" t="s">
        <v>33</v>
      </c>
      <c r="B3752" t="s">
        <v>1811</v>
      </c>
      <c r="C3752" t="s">
        <v>1812</v>
      </c>
      <c r="D3752" t="s">
        <v>1813</v>
      </c>
      <c r="E3752">
        <v>45000</v>
      </c>
      <c r="F3752">
        <v>4</v>
      </c>
      <c r="G3752">
        <v>3</v>
      </c>
      <c r="I3752">
        <v>-1</v>
      </c>
      <c r="K3752" t="str">
        <f t="shared" si="298"/>
        <v>133744</v>
      </c>
      <c r="L3752" t="str">
        <f t="shared" si="299"/>
        <v>NHÀ CỬA ĐỜI SỐNG</v>
      </c>
    </row>
    <row r="3753" spans="1:12">
      <c r="A3753" t="s">
        <v>33</v>
      </c>
      <c r="B3753" t="s">
        <v>1229</v>
      </c>
      <c r="C3753" t="s">
        <v>1230</v>
      </c>
      <c r="D3753" t="s">
        <v>1231</v>
      </c>
      <c r="E3753">
        <v>300000</v>
      </c>
      <c r="F3753">
        <v>4</v>
      </c>
      <c r="G3753">
        <v>5</v>
      </c>
      <c r="I3753">
        <v>1</v>
      </c>
      <c r="K3753" t="str">
        <f t="shared" si="298"/>
        <v>133769</v>
      </c>
      <c r="L3753" t="str">
        <f t="shared" si="299"/>
        <v>NHÀ CỬA ĐỜI SỐNG</v>
      </c>
    </row>
    <row r="3754" spans="1:12">
      <c r="A3754" t="s">
        <v>33</v>
      </c>
      <c r="B3754" t="s">
        <v>528</v>
      </c>
      <c r="C3754" t="s">
        <v>529</v>
      </c>
      <c r="D3754" t="s">
        <v>530</v>
      </c>
      <c r="E3754">
        <v>50000</v>
      </c>
      <c r="F3754">
        <v>1</v>
      </c>
      <c r="G3754">
        <v>0</v>
      </c>
      <c r="I3754">
        <v>-1</v>
      </c>
      <c r="K3754" t="str">
        <f t="shared" si="298"/>
        <v>133778</v>
      </c>
      <c r="L3754" t="str">
        <f t="shared" si="299"/>
        <v>NHÀ CỬA ĐỜI SỐNG</v>
      </c>
    </row>
    <row r="3755" spans="1:12">
      <c r="A3755" t="s">
        <v>33</v>
      </c>
      <c r="B3755" t="s">
        <v>1515</v>
      </c>
      <c r="C3755" t="s">
        <v>1516</v>
      </c>
      <c r="D3755" t="s">
        <v>1517</v>
      </c>
      <c r="E3755">
        <v>90000</v>
      </c>
      <c r="F3755">
        <v>3</v>
      </c>
      <c r="G3755">
        <v>4</v>
      </c>
      <c r="I3755">
        <v>1</v>
      </c>
      <c r="K3755" t="str">
        <f t="shared" si="298"/>
        <v>133788</v>
      </c>
      <c r="L3755" t="str">
        <f t="shared" si="299"/>
        <v>NHÀ CỬA ĐỜI SỐNG</v>
      </c>
    </row>
    <row r="3756" spans="1:12">
      <c r="A3756" t="s">
        <v>33</v>
      </c>
      <c r="B3756" t="s">
        <v>1662</v>
      </c>
      <c r="C3756" t="s">
        <v>1663</v>
      </c>
      <c r="D3756" t="s">
        <v>1664</v>
      </c>
      <c r="E3756">
        <v>40000</v>
      </c>
      <c r="F3756">
        <v>5</v>
      </c>
      <c r="G3756">
        <v>6</v>
      </c>
      <c r="I3756">
        <v>1</v>
      </c>
      <c r="K3756" t="str">
        <f t="shared" si="298"/>
        <v>133800</v>
      </c>
      <c r="L3756" t="str">
        <f t="shared" si="299"/>
        <v>NHÀ CỬA ĐỜI SỐNG</v>
      </c>
    </row>
    <row r="3757" spans="1:12">
      <c r="A3757" t="s">
        <v>33</v>
      </c>
      <c r="B3757" t="s">
        <v>2016</v>
      </c>
      <c r="C3757" t="s">
        <v>2017</v>
      </c>
      <c r="D3757" t="s">
        <v>2018</v>
      </c>
      <c r="E3757">
        <v>40000</v>
      </c>
      <c r="F3757">
        <v>5</v>
      </c>
      <c r="G3757">
        <v>2</v>
      </c>
      <c r="I3757">
        <v>-3</v>
      </c>
      <c r="K3757" t="str">
        <f t="shared" si="298"/>
        <v>133801</v>
      </c>
      <c r="L3757" t="str">
        <f t="shared" si="299"/>
        <v>NHÀ CỬA ĐỜI SỐNG</v>
      </c>
    </row>
    <row r="3758" spans="1:12">
      <c r="A3758" t="s">
        <v>33</v>
      </c>
      <c r="B3758" t="s">
        <v>1620</v>
      </c>
      <c r="C3758" t="s">
        <v>1621</v>
      </c>
      <c r="D3758" t="s">
        <v>1622</v>
      </c>
      <c r="E3758">
        <v>40000</v>
      </c>
      <c r="F3758">
        <v>10</v>
      </c>
      <c r="G3758">
        <v>9</v>
      </c>
      <c r="H3758">
        <v>-1</v>
      </c>
      <c r="J3758">
        <v>45923</v>
      </c>
      <c r="K3758" t="str">
        <f t="shared" si="298"/>
        <v>133824</v>
      </c>
      <c r="L3758" t="str">
        <f t="shared" si="299"/>
        <v>NHÀ CỬA ĐỜI SỐNG</v>
      </c>
    </row>
    <row r="3759" spans="1:12">
      <c r="A3759" t="s">
        <v>33</v>
      </c>
      <c r="B3759" t="s">
        <v>4710</v>
      </c>
      <c r="C3759" t="s">
        <v>4711</v>
      </c>
      <c r="D3759" t="s">
        <v>4712</v>
      </c>
      <c r="E3759">
        <v>40000</v>
      </c>
      <c r="F3759">
        <v>-1</v>
      </c>
      <c r="G3759">
        <v>0</v>
      </c>
      <c r="H3759">
        <v>1</v>
      </c>
      <c r="J3759">
        <v>46009</v>
      </c>
      <c r="K3759" t="str">
        <f t="shared" si="298"/>
        <v>133855</v>
      </c>
      <c r="L3759" t="str">
        <f t="shared" si="299"/>
        <v>NHÀ CỬA ĐỜI SỐNG</v>
      </c>
    </row>
    <row r="3760" spans="1:12">
      <c r="A3760" t="s">
        <v>33</v>
      </c>
      <c r="B3760" t="s">
        <v>2975</v>
      </c>
      <c r="C3760" t="s">
        <v>2976</v>
      </c>
      <c r="D3760" t="s">
        <v>2977</v>
      </c>
      <c r="E3760">
        <v>250000</v>
      </c>
      <c r="F3760">
        <v>0</v>
      </c>
      <c r="G3760">
        <v>1</v>
      </c>
      <c r="I3760">
        <v>1</v>
      </c>
      <c r="K3760" t="str">
        <f t="shared" si="298"/>
        <v>133908</v>
      </c>
      <c r="L3760" t="str">
        <f t="shared" si="299"/>
        <v>NHÀ CỬA ĐỜI SỐNG</v>
      </c>
    </row>
    <row r="3761" spans="1:12">
      <c r="A3761" t="s">
        <v>33</v>
      </c>
      <c r="B3761" t="s">
        <v>1196</v>
      </c>
      <c r="C3761" t="s">
        <v>1197</v>
      </c>
      <c r="D3761" t="s">
        <v>1198</v>
      </c>
      <c r="E3761">
        <v>365000</v>
      </c>
      <c r="F3761">
        <v>16</v>
      </c>
      <c r="G3761">
        <v>17</v>
      </c>
      <c r="I3761">
        <v>1</v>
      </c>
      <c r="K3761" t="str">
        <f t="shared" si="298"/>
        <v>133973</v>
      </c>
      <c r="L3761" t="str">
        <f t="shared" si="299"/>
        <v>NHÀ CỬA ĐỜI SỐNG</v>
      </c>
    </row>
    <row r="3762" spans="1:12">
      <c r="A3762" t="s">
        <v>33</v>
      </c>
      <c r="B3762" t="s">
        <v>2273</v>
      </c>
      <c r="C3762" t="s">
        <v>2274</v>
      </c>
      <c r="D3762" t="s">
        <v>2275</v>
      </c>
      <c r="E3762">
        <v>395000</v>
      </c>
      <c r="F3762">
        <v>1</v>
      </c>
      <c r="G3762">
        <v>0</v>
      </c>
      <c r="I3762">
        <v>-1</v>
      </c>
      <c r="K3762" t="str">
        <f t="shared" si="298"/>
        <v>133974</v>
      </c>
      <c r="L3762" t="str">
        <f t="shared" si="299"/>
        <v>NHÀ CỬA ĐỜI SỐNG</v>
      </c>
    </row>
    <row r="3763" spans="1:12">
      <c r="A3763" t="s">
        <v>33</v>
      </c>
      <c r="B3763" t="s">
        <v>5738</v>
      </c>
      <c r="C3763" t="s">
        <v>5745</v>
      </c>
      <c r="D3763" t="s">
        <v>5746</v>
      </c>
      <c r="E3763">
        <v>149000</v>
      </c>
      <c r="F3763">
        <v>1</v>
      </c>
      <c r="G3763">
        <v>0</v>
      </c>
      <c r="H3763">
        <v>-1</v>
      </c>
      <c r="J3763">
        <v>46100</v>
      </c>
      <c r="K3763" t="str">
        <f t="shared" si="298"/>
        <v>133977</v>
      </c>
      <c r="L3763" t="str">
        <f t="shared" si="299"/>
        <v>NHÀ CỬA ĐỜI SỐNG</v>
      </c>
    </row>
    <row r="3764" spans="1:12">
      <c r="A3764" t="s">
        <v>33</v>
      </c>
      <c r="B3764" t="s">
        <v>5735</v>
      </c>
      <c r="C3764" t="s">
        <v>5736</v>
      </c>
      <c r="D3764" t="s">
        <v>5737</v>
      </c>
      <c r="E3764">
        <v>149000</v>
      </c>
      <c r="F3764">
        <v>-1</v>
      </c>
      <c r="G3764">
        <v>0</v>
      </c>
      <c r="H3764">
        <v>1</v>
      </c>
      <c r="J3764">
        <v>46100</v>
      </c>
      <c r="K3764" t="str">
        <f t="shared" si="298"/>
        <v>133978</v>
      </c>
      <c r="L3764" t="str">
        <f t="shared" si="299"/>
        <v>NHÀ CỬA ĐỜI SỐNG</v>
      </c>
    </row>
    <row r="3765" spans="1:12">
      <c r="A3765" t="s">
        <v>33</v>
      </c>
      <c r="B3765" t="s">
        <v>4528</v>
      </c>
      <c r="C3765" t="s">
        <v>4529</v>
      </c>
      <c r="D3765" t="s">
        <v>4392</v>
      </c>
      <c r="E3765">
        <v>98000</v>
      </c>
      <c r="F3765">
        <v>1</v>
      </c>
      <c r="G3765">
        <v>0</v>
      </c>
      <c r="H3765">
        <v>-1</v>
      </c>
      <c r="J3765">
        <v>45992</v>
      </c>
      <c r="K3765" t="str">
        <f t="shared" si="298"/>
        <v>133998</v>
      </c>
      <c r="L3765" t="str">
        <f t="shared" si="299"/>
        <v>NHÀ CỬA ĐỜI SỐNG</v>
      </c>
    </row>
    <row r="3766" spans="1:12">
      <c r="A3766" t="s">
        <v>33</v>
      </c>
      <c r="B3766" t="s">
        <v>4482</v>
      </c>
      <c r="C3766" t="s">
        <v>4483</v>
      </c>
      <c r="D3766" t="s">
        <v>1496</v>
      </c>
      <c r="E3766">
        <v>98000</v>
      </c>
      <c r="F3766">
        <v>-2</v>
      </c>
      <c r="G3766">
        <v>0</v>
      </c>
      <c r="H3766">
        <v>2</v>
      </c>
      <c r="J3766">
        <v>45985</v>
      </c>
      <c r="K3766" t="str">
        <f t="shared" si="298"/>
        <v>133999</v>
      </c>
      <c r="L3766" t="str">
        <f t="shared" si="299"/>
        <v>NHÀ CỬA ĐỜI SỐNG</v>
      </c>
    </row>
    <row r="3767" spans="1:12">
      <c r="A3767" t="s">
        <v>33</v>
      </c>
      <c r="B3767" t="s">
        <v>4520</v>
      </c>
      <c r="C3767" t="s">
        <v>4521</v>
      </c>
      <c r="D3767" t="s">
        <v>391</v>
      </c>
      <c r="E3767">
        <v>98000</v>
      </c>
      <c r="F3767">
        <v>-1</v>
      </c>
      <c r="G3767">
        <v>0</v>
      </c>
      <c r="H3767">
        <v>1</v>
      </c>
      <c r="J3767">
        <v>45992</v>
      </c>
      <c r="K3767" t="str">
        <f t="shared" si="298"/>
        <v>134000</v>
      </c>
      <c r="L3767" t="str">
        <f t="shared" si="299"/>
        <v>NHÀ CỬA ĐỜI SỐNG</v>
      </c>
    </row>
    <row r="3768" spans="1:12">
      <c r="A3768" t="s">
        <v>33</v>
      </c>
      <c r="B3768" t="s">
        <v>1653</v>
      </c>
      <c r="C3768" t="s">
        <v>1654</v>
      </c>
      <c r="D3768" t="s">
        <v>1655</v>
      </c>
      <c r="E3768">
        <v>40000</v>
      </c>
      <c r="F3768">
        <v>0</v>
      </c>
      <c r="G3768">
        <v>1</v>
      </c>
      <c r="I3768">
        <v>1</v>
      </c>
      <c r="K3768" t="str">
        <f t="shared" si="298"/>
        <v>134008</v>
      </c>
      <c r="L3768" t="str">
        <f t="shared" si="299"/>
        <v>NHÀ CỬA ĐỜI SỐNG</v>
      </c>
    </row>
    <row r="3769" spans="1:12">
      <c r="A3769" t="s">
        <v>33</v>
      </c>
      <c r="B3769" t="s">
        <v>5510</v>
      </c>
      <c r="C3769" t="s">
        <v>5511</v>
      </c>
      <c r="D3769" t="s">
        <v>5512</v>
      </c>
      <c r="E3769">
        <v>155000</v>
      </c>
      <c r="F3769">
        <v>-1</v>
      </c>
      <c r="G3769">
        <v>0</v>
      </c>
      <c r="H3769">
        <v>1</v>
      </c>
      <c r="J3769">
        <v>46078</v>
      </c>
      <c r="K3769" t="str">
        <f t="shared" si="298"/>
        <v>134013</v>
      </c>
      <c r="L3769" t="str">
        <f t="shared" si="299"/>
        <v>NHÀ CỬA ĐỜI SỐNG</v>
      </c>
    </row>
    <row r="3770" spans="1:12">
      <c r="A3770" t="s">
        <v>33</v>
      </c>
      <c r="B3770" t="s">
        <v>3949</v>
      </c>
      <c r="C3770" t="s">
        <v>3950</v>
      </c>
      <c r="D3770" t="s">
        <v>3951</v>
      </c>
      <c r="E3770">
        <v>90000</v>
      </c>
      <c r="F3770">
        <v>0</v>
      </c>
      <c r="G3770">
        <v>1</v>
      </c>
      <c r="H3770">
        <v>1</v>
      </c>
      <c r="J3770">
        <v>45873</v>
      </c>
      <c r="K3770" t="str">
        <f t="shared" si="298"/>
        <v>134025</v>
      </c>
      <c r="L3770" t="str">
        <f t="shared" si="299"/>
        <v>NHÀ CỬA ĐỜI SỐNG</v>
      </c>
    </row>
    <row r="3771" spans="1:12">
      <c r="A3771" t="s">
        <v>33</v>
      </c>
      <c r="B3771" t="s">
        <v>3800</v>
      </c>
      <c r="C3771" t="s">
        <v>3799</v>
      </c>
      <c r="D3771" t="s">
        <v>3801</v>
      </c>
      <c r="E3771">
        <v>75000</v>
      </c>
      <c r="F3771">
        <v>5</v>
      </c>
      <c r="G3771">
        <v>4</v>
      </c>
      <c r="H3771">
        <v>-1</v>
      </c>
      <c r="J3771">
        <v>45838</v>
      </c>
      <c r="K3771" t="str">
        <f t="shared" si="298"/>
        <v>134032</v>
      </c>
      <c r="L3771" t="str">
        <f t="shared" si="299"/>
        <v>NHÀ CỬA ĐỜI SỐNG</v>
      </c>
    </row>
    <row r="3772" spans="1:12">
      <c r="A3772" t="s">
        <v>33</v>
      </c>
      <c r="B3772" t="s">
        <v>1479</v>
      </c>
      <c r="C3772" t="s">
        <v>1480</v>
      </c>
      <c r="D3772" t="s">
        <v>1481</v>
      </c>
      <c r="E3772">
        <v>115000</v>
      </c>
      <c r="F3772">
        <v>14</v>
      </c>
      <c r="G3772">
        <v>15</v>
      </c>
      <c r="I3772">
        <v>1</v>
      </c>
      <c r="K3772" t="str">
        <f t="shared" si="298"/>
        <v>134036</v>
      </c>
      <c r="L3772" t="str">
        <f t="shared" si="299"/>
        <v>NHÀ CỬA ĐỜI SỐNG</v>
      </c>
    </row>
    <row r="3773" spans="1:12">
      <c r="A3773" t="s">
        <v>33</v>
      </c>
      <c r="B3773" t="s">
        <v>1476</v>
      </c>
      <c r="C3773" t="s">
        <v>1477</v>
      </c>
      <c r="D3773" t="s">
        <v>1478</v>
      </c>
      <c r="E3773">
        <v>115000</v>
      </c>
      <c r="F3773">
        <v>9</v>
      </c>
      <c r="G3773">
        <v>10</v>
      </c>
      <c r="I3773">
        <v>1</v>
      </c>
      <c r="K3773" t="str">
        <f t="shared" si="298"/>
        <v>134041</v>
      </c>
      <c r="L3773" t="str">
        <f t="shared" si="299"/>
        <v>NHÀ CỬA ĐỜI SỐNG</v>
      </c>
    </row>
    <row r="3774" spans="1:12">
      <c r="A3774" t="s">
        <v>33</v>
      </c>
      <c r="B3774" t="s">
        <v>1473</v>
      </c>
      <c r="C3774" t="s">
        <v>1474</v>
      </c>
      <c r="D3774" t="s">
        <v>1475</v>
      </c>
      <c r="E3774">
        <v>115000</v>
      </c>
      <c r="F3774">
        <v>9</v>
      </c>
      <c r="G3774">
        <v>10</v>
      </c>
      <c r="I3774">
        <v>1</v>
      </c>
      <c r="K3774" t="str">
        <f t="shared" si="298"/>
        <v>134042</v>
      </c>
      <c r="L3774" t="str">
        <f t="shared" si="299"/>
        <v>NHÀ CỬA ĐỜI SỐNG</v>
      </c>
    </row>
    <row r="3775" spans="1:12">
      <c r="A3775" t="s">
        <v>33</v>
      </c>
      <c r="B3775" t="s">
        <v>3002</v>
      </c>
      <c r="C3775" t="s">
        <v>3003</v>
      </c>
      <c r="D3775" t="s">
        <v>3004</v>
      </c>
      <c r="E3775">
        <v>45000</v>
      </c>
      <c r="F3775">
        <v>1</v>
      </c>
      <c r="G3775">
        <v>0</v>
      </c>
      <c r="I3775">
        <v>-1</v>
      </c>
      <c r="K3775" t="str">
        <f t="shared" si="298"/>
        <v>134050</v>
      </c>
      <c r="L3775" t="str">
        <f t="shared" si="299"/>
        <v>NHÀ CỬA ĐỜI SỐNG</v>
      </c>
    </row>
    <row r="3776" spans="1:12">
      <c r="A3776" t="s">
        <v>33</v>
      </c>
      <c r="B3776" t="s">
        <v>5370</v>
      </c>
      <c r="C3776" t="s">
        <v>5371</v>
      </c>
      <c r="D3776" t="s">
        <v>5372</v>
      </c>
      <c r="E3776">
        <v>220000</v>
      </c>
      <c r="F3776">
        <v>-3</v>
      </c>
      <c r="G3776">
        <v>0</v>
      </c>
      <c r="H3776">
        <v>3</v>
      </c>
      <c r="J3776">
        <v>46077</v>
      </c>
      <c r="K3776" t="str">
        <f t="shared" si="298"/>
        <v>134061</v>
      </c>
      <c r="L3776" t="str">
        <f t="shared" si="299"/>
        <v>NHÀ CỬA ĐỜI SỐNG</v>
      </c>
    </row>
    <row r="3777" spans="1:12">
      <c r="A3777" t="s">
        <v>33</v>
      </c>
      <c r="B3777" t="s">
        <v>2996</v>
      </c>
      <c r="C3777" t="s">
        <v>2997</v>
      </c>
      <c r="D3777" t="s">
        <v>2998</v>
      </c>
      <c r="E3777">
        <v>95000</v>
      </c>
      <c r="F3777">
        <v>2</v>
      </c>
      <c r="G3777">
        <v>0</v>
      </c>
      <c r="I3777">
        <v>-2</v>
      </c>
      <c r="K3777" t="str">
        <f t="shared" si="298"/>
        <v>134064</v>
      </c>
      <c r="L3777" t="str">
        <f t="shared" si="299"/>
        <v>NHÀ CỬA ĐỜI SỐNG</v>
      </c>
    </row>
    <row r="3778" spans="1:12">
      <c r="A3778" t="s">
        <v>33</v>
      </c>
      <c r="B3778" t="s">
        <v>1770</v>
      </c>
      <c r="C3778" t="s">
        <v>1771</v>
      </c>
      <c r="D3778" t="s">
        <v>631</v>
      </c>
      <c r="E3778">
        <v>40000</v>
      </c>
      <c r="F3778">
        <v>1</v>
      </c>
      <c r="G3778">
        <v>0</v>
      </c>
      <c r="I3778">
        <v>-1</v>
      </c>
      <c r="K3778" t="str">
        <f t="shared" si="298"/>
        <v>134070</v>
      </c>
      <c r="L3778" t="str">
        <f t="shared" si="299"/>
        <v>NHÀ CỬA ĐỜI SỐNG</v>
      </c>
    </row>
    <row r="3779" spans="1:12">
      <c r="A3779" t="s">
        <v>33</v>
      </c>
      <c r="B3779" t="s">
        <v>5895</v>
      </c>
      <c r="C3779" t="s">
        <v>5896</v>
      </c>
      <c r="D3779" t="s">
        <v>5897</v>
      </c>
      <c r="E3779">
        <v>40000</v>
      </c>
      <c r="F3779">
        <v>-1</v>
      </c>
      <c r="G3779">
        <v>0</v>
      </c>
      <c r="H3779">
        <v>1</v>
      </c>
      <c r="J3779">
        <v>46125.370937500003</v>
      </c>
      <c r="K3779" t="str">
        <f t="shared" si="298"/>
        <v>134071</v>
      </c>
      <c r="L3779" t="str">
        <f t="shared" si="299"/>
        <v>NHÀ CỬA ĐỜI SỐNG</v>
      </c>
    </row>
    <row r="3780" spans="1:12">
      <c r="A3780" t="s">
        <v>33</v>
      </c>
      <c r="B3780" t="s">
        <v>3047</v>
      </c>
      <c r="C3780" t="s">
        <v>3048</v>
      </c>
      <c r="D3780" t="s">
        <v>3049</v>
      </c>
      <c r="E3780">
        <v>70000</v>
      </c>
      <c r="F3780">
        <v>9</v>
      </c>
      <c r="G3780">
        <v>8</v>
      </c>
      <c r="I3780">
        <v>-1</v>
      </c>
      <c r="K3780" t="str">
        <f t="shared" si="298"/>
        <v>134090</v>
      </c>
      <c r="L3780" t="str">
        <f t="shared" si="299"/>
        <v>NHÀ CỬA ĐỜI SỐNG</v>
      </c>
    </row>
    <row r="3781" spans="1:12">
      <c r="A3781" t="s">
        <v>33</v>
      </c>
      <c r="B3781" t="s">
        <v>4547</v>
      </c>
      <c r="C3781" t="s">
        <v>4548</v>
      </c>
      <c r="D3781" t="s">
        <v>4549</v>
      </c>
      <c r="E3781">
        <v>70000</v>
      </c>
      <c r="F3781">
        <v>-1</v>
      </c>
      <c r="G3781">
        <v>0</v>
      </c>
      <c r="H3781">
        <v>1</v>
      </c>
      <c r="J3781">
        <v>45995</v>
      </c>
      <c r="K3781" t="str">
        <f t="shared" si="298"/>
        <v>134092</v>
      </c>
      <c r="L3781" t="str">
        <f t="shared" si="299"/>
        <v>NHÀ CỬA ĐỜI SỐNG</v>
      </c>
    </row>
    <row r="3782" spans="1:12">
      <c r="A3782" t="s">
        <v>33</v>
      </c>
      <c r="B3782" t="s">
        <v>3044</v>
      </c>
      <c r="C3782" t="s">
        <v>3045</v>
      </c>
      <c r="D3782" t="s">
        <v>3046</v>
      </c>
      <c r="E3782">
        <v>60000</v>
      </c>
      <c r="F3782">
        <v>14</v>
      </c>
      <c r="G3782">
        <v>0</v>
      </c>
      <c r="I3782">
        <v>-14</v>
      </c>
      <c r="K3782" t="str">
        <f t="shared" si="298"/>
        <v>134096</v>
      </c>
      <c r="L3782" t="str">
        <f t="shared" si="299"/>
        <v>NHÀ CỬA ĐỜI SỐNG</v>
      </c>
    </row>
    <row r="3783" spans="1:12">
      <c r="A3783" t="s">
        <v>33</v>
      </c>
      <c r="B3783" t="s">
        <v>417</v>
      </c>
      <c r="C3783" t="s">
        <v>418</v>
      </c>
      <c r="D3783" t="s">
        <v>419</v>
      </c>
      <c r="E3783">
        <v>60000</v>
      </c>
      <c r="F3783">
        <v>27</v>
      </c>
      <c r="G3783">
        <v>29</v>
      </c>
      <c r="I3783">
        <v>2</v>
      </c>
      <c r="K3783" t="str">
        <f t="shared" si="298"/>
        <v>134099</v>
      </c>
      <c r="L3783" t="str">
        <f t="shared" si="299"/>
        <v>NHÀ CỬA ĐỜI SỐNG</v>
      </c>
    </row>
    <row r="3784" spans="1:12">
      <c r="A3784" t="s">
        <v>33</v>
      </c>
      <c r="B3784" t="s">
        <v>3032</v>
      </c>
      <c r="C3784" t="s">
        <v>3033</v>
      </c>
      <c r="D3784" t="s">
        <v>3034</v>
      </c>
      <c r="E3784">
        <v>60000</v>
      </c>
      <c r="F3784">
        <v>23</v>
      </c>
      <c r="G3784">
        <v>24</v>
      </c>
      <c r="I3784">
        <v>1</v>
      </c>
      <c r="K3784" t="str">
        <f t="shared" si="298"/>
        <v>134104</v>
      </c>
      <c r="L3784" t="str">
        <f t="shared" si="299"/>
        <v>NHÀ CỬA ĐỜI SỐNG</v>
      </c>
    </row>
    <row r="3785" spans="1:12">
      <c r="A3785" t="s">
        <v>33</v>
      </c>
      <c r="B3785" t="s">
        <v>555</v>
      </c>
      <c r="C3785" t="s">
        <v>556</v>
      </c>
      <c r="D3785" t="s">
        <v>557</v>
      </c>
      <c r="E3785">
        <v>60000</v>
      </c>
      <c r="F3785">
        <v>10</v>
      </c>
      <c r="G3785">
        <v>11</v>
      </c>
      <c r="I3785">
        <v>1</v>
      </c>
      <c r="K3785" t="str">
        <f t="shared" si="298"/>
        <v>134108</v>
      </c>
      <c r="L3785" t="str">
        <f t="shared" si="299"/>
        <v>NHÀ CỬA ĐỜI SỐNG</v>
      </c>
    </row>
    <row r="3786" spans="1:12">
      <c r="A3786" t="s">
        <v>33</v>
      </c>
      <c r="B3786" t="s">
        <v>3038</v>
      </c>
      <c r="C3786" t="s">
        <v>3039</v>
      </c>
      <c r="D3786" t="s">
        <v>3040</v>
      </c>
      <c r="E3786">
        <v>60000</v>
      </c>
      <c r="F3786">
        <v>-1</v>
      </c>
      <c r="G3786">
        <v>0</v>
      </c>
      <c r="H3786">
        <v>1</v>
      </c>
      <c r="J3786">
        <v>46056</v>
      </c>
      <c r="K3786" t="str">
        <f t="shared" si="298"/>
        <v>134109</v>
      </c>
      <c r="L3786" t="str">
        <f t="shared" si="299"/>
        <v>NHÀ CỬA ĐỜI SỐNG</v>
      </c>
    </row>
    <row r="3787" spans="1:12">
      <c r="A3787" t="s">
        <v>33</v>
      </c>
      <c r="B3787" t="s">
        <v>579</v>
      </c>
      <c r="C3787" t="s">
        <v>580</v>
      </c>
      <c r="D3787" t="s">
        <v>581</v>
      </c>
      <c r="E3787">
        <v>60000</v>
      </c>
      <c r="F3787">
        <v>5</v>
      </c>
      <c r="G3787">
        <v>6</v>
      </c>
      <c r="I3787">
        <v>1</v>
      </c>
      <c r="K3787" t="str">
        <f t="shared" si="298"/>
        <v>134110</v>
      </c>
      <c r="L3787" t="str">
        <f t="shared" si="299"/>
        <v>NHÀ CỬA ĐỜI SỐNG</v>
      </c>
    </row>
    <row r="3788" spans="1:12">
      <c r="A3788" t="s">
        <v>33</v>
      </c>
      <c r="B3788" t="s">
        <v>4273</v>
      </c>
      <c r="C3788" t="s">
        <v>4270</v>
      </c>
      <c r="D3788" t="s">
        <v>4274</v>
      </c>
      <c r="E3788">
        <v>160000</v>
      </c>
      <c r="F3788">
        <v>10</v>
      </c>
      <c r="G3788">
        <v>9</v>
      </c>
      <c r="H3788">
        <v>-1</v>
      </c>
      <c r="J3788">
        <v>45944</v>
      </c>
      <c r="K3788" t="str">
        <f t="shared" si="298"/>
        <v>134128</v>
      </c>
      <c r="L3788" t="str">
        <f t="shared" si="299"/>
        <v>NHÀ CỬA ĐỜI SỐNG</v>
      </c>
    </row>
    <row r="3789" spans="1:12">
      <c r="A3789" t="s">
        <v>33</v>
      </c>
      <c r="B3789" t="s">
        <v>2004</v>
      </c>
      <c r="C3789" t="s">
        <v>2005</v>
      </c>
      <c r="D3789" t="s">
        <v>2006</v>
      </c>
      <c r="E3789">
        <v>110000</v>
      </c>
      <c r="F3789">
        <v>1</v>
      </c>
      <c r="G3789">
        <v>0</v>
      </c>
      <c r="I3789">
        <v>-1</v>
      </c>
      <c r="K3789" t="str">
        <f t="shared" si="298"/>
        <v>134133</v>
      </c>
      <c r="L3789" t="str">
        <f t="shared" si="299"/>
        <v>NHÀ CỬA ĐỜI SỐNG</v>
      </c>
    </row>
    <row r="3790" spans="1:12">
      <c r="A3790" t="s">
        <v>33</v>
      </c>
      <c r="B3790" t="s">
        <v>5377</v>
      </c>
      <c r="C3790" t="s">
        <v>5378</v>
      </c>
      <c r="D3790" t="s">
        <v>5379</v>
      </c>
      <c r="E3790">
        <v>90000</v>
      </c>
      <c r="F3790">
        <v>-1</v>
      </c>
      <c r="G3790">
        <v>0</v>
      </c>
      <c r="H3790">
        <v>1</v>
      </c>
      <c r="J3790">
        <v>46077</v>
      </c>
      <c r="K3790" t="str">
        <f t="shared" si="298"/>
        <v>134141</v>
      </c>
      <c r="L3790" t="str">
        <f t="shared" si="299"/>
        <v>NHÀ CỬA ĐỜI SỐNG</v>
      </c>
    </row>
    <row r="3791" spans="1:12">
      <c r="A3791" t="s">
        <v>33</v>
      </c>
      <c r="B3791" t="s">
        <v>4442</v>
      </c>
      <c r="C3791" t="s">
        <v>4443</v>
      </c>
      <c r="D3791" t="s">
        <v>4444</v>
      </c>
      <c r="E3791">
        <v>45000</v>
      </c>
      <c r="F3791">
        <v>2</v>
      </c>
      <c r="G3791">
        <v>3</v>
      </c>
      <c r="H3791">
        <v>1</v>
      </c>
      <c r="J3791">
        <v>45975</v>
      </c>
      <c r="K3791" t="str">
        <f t="shared" si="298"/>
        <v>134177</v>
      </c>
      <c r="L3791" t="str">
        <f t="shared" si="299"/>
        <v>NHÀ CỬA ĐỜI SỐNG</v>
      </c>
    </row>
    <row r="3792" spans="1:12">
      <c r="A3792" t="s">
        <v>33</v>
      </c>
      <c r="B3792" t="s">
        <v>3005</v>
      </c>
      <c r="C3792" t="s">
        <v>3006</v>
      </c>
      <c r="D3792" t="s">
        <v>3007</v>
      </c>
      <c r="E3792">
        <v>45000</v>
      </c>
      <c r="F3792">
        <v>1</v>
      </c>
      <c r="G3792">
        <v>0</v>
      </c>
      <c r="I3792">
        <v>-1</v>
      </c>
      <c r="K3792" t="str">
        <f t="shared" si="298"/>
        <v>134183</v>
      </c>
      <c r="L3792" t="str">
        <f t="shared" si="299"/>
        <v>NHÀ CỬA ĐỜI SỐNG</v>
      </c>
    </row>
    <row r="3793" spans="1:12">
      <c r="A3793" t="s">
        <v>33</v>
      </c>
      <c r="B3793" t="s">
        <v>4446</v>
      </c>
      <c r="C3793" t="s">
        <v>4447</v>
      </c>
      <c r="D3793" t="s">
        <v>4448</v>
      </c>
      <c r="E3793">
        <v>45000</v>
      </c>
      <c r="F3793">
        <v>35</v>
      </c>
      <c r="G3793">
        <v>34</v>
      </c>
      <c r="H3793">
        <v>-1</v>
      </c>
      <c r="J3793">
        <v>45975</v>
      </c>
      <c r="K3793" t="str">
        <f t="shared" si="298"/>
        <v>134184</v>
      </c>
      <c r="L3793" t="str">
        <f t="shared" si="299"/>
        <v>NHÀ CỬA ĐỜI SỐNG</v>
      </c>
    </row>
    <row r="3794" spans="1:12">
      <c r="A3794" t="s">
        <v>33</v>
      </c>
      <c r="B3794" t="s">
        <v>3646</v>
      </c>
      <c r="C3794" t="s">
        <v>3647</v>
      </c>
      <c r="D3794" t="s">
        <v>3648</v>
      </c>
      <c r="E3794">
        <v>205000</v>
      </c>
      <c r="F3794">
        <v>-1</v>
      </c>
      <c r="G3794">
        <v>0</v>
      </c>
      <c r="H3794">
        <v>1</v>
      </c>
      <c r="J3794">
        <v>45815</v>
      </c>
      <c r="K3794" t="str">
        <f t="shared" si="298"/>
        <v>134201</v>
      </c>
      <c r="L3794" t="str">
        <f t="shared" si="299"/>
        <v>NHÀ CỬA ĐỜI SỐNG</v>
      </c>
    </row>
    <row r="3795" spans="1:12">
      <c r="A3795" t="s">
        <v>33</v>
      </c>
      <c r="B3795" t="s">
        <v>2070</v>
      </c>
      <c r="C3795" t="s">
        <v>2071</v>
      </c>
      <c r="D3795" t="s">
        <v>2072</v>
      </c>
      <c r="E3795">
        <v>155000</v>
      </c>
      <c r="F3795">
        <v>6</v>
      </c>
      <c r="G3795">
        <v>5</v>
      </c>
      <c r="I3795">
        <v>-1</v>
      </c>
      <c r="K3795" t="str">
        <f t="shared" si="298"/>
        <v>134204</v>
      </c>
      <c r="L3795" t="str">
        <f t="shared" si="299"/>
        <v>NHÀ CỬA ĐỜI SỐNG</v>
      </c>
    </row>
    <row r="3796" spans="1:12">
      <c r="A3796" t="s">
        <v>33</v>
      </c>
      <c r="B3796" t="s">
        <v>1998</v>
      </c>
      <c r="C3796" t="s">
        <v>1999</v>
      </c>
      <c r="D3796" t="s">
        <v>2000</v>
      </c>
      <c r="E3796">
        <v>105000</v>
      </c>
      <c r="F3796">
        <v>1</v>
      </c>
      <c r="G3796">
        <v>0</v>
      </c>
      <c r="I3796">
        <v>-1</v>
      </c>
      <c r="K3796" t="str">
        <f t="shared" si="298"/>
        <v>134214</v>
      </c>
      <c r="L3796" t="str">
        <f t="shared" si="299"/>
        <v>NHÀ CỬA ĐỜI SỐNG</v>
      </c>
    </row>
    <row r="3797" spans="1:12">
      <c r="A3797" t="s">
        <v>33</v>
      </c>
      <c r="B3797" t="s">
        <v>4866</v>
      </c>
      <c r="C3797" t="s">
        <v>4867</v>
      </c>
      <c r="D3797" t="s">
        <v>4868</v>
      </c>
      <c r="E3797">
        <v>110000</v>
      </c>
      <c r="F3797">
        <v>-1</v>
      </c>
      <c r="G3797">
        <v>0</v>
      </c>
      <c r="H3797">
        <v>1</v>
      </c>
      <c r="J3797">
        <v>46020.667037037034</v>
      </c>
      <c r="K3797" t="str">
        <f t="shared" si="298"/>
        <v>134215</v>
      </c>
      <c r="L3797" t="str">
        <f t="shared" si="299"/>
        <v>NHÀ CỬA ĐỜI SỐNG</v>
      </c>
    </row>
    <row r="3798" spans="1:12">
      <c r="A3798" t="s">
        <v>33</v>
      </c>
      <c r="B3798" t="s">
        <v>2306</v>
      </c>
      <c r="C3798" t="s">
        <v>2307</v>
      </c>
      <c r="D3798" t="s">
        <v>2308</v>
      </c>
      <c r="E3798">
        <v>155000</v>
      </c>
      <c r="F3798">
        <v>7</v>
      </c>
      <c r="G3798">
        <v>4</v>
      </c>
      <c r="I3798">
        <v>-3</v>
      </c>
      <c r="K3798" t="str">
        <f t="shared" si="298"/>
        <v>134221</v>
      </c>
      <c r="L3798" t="str">
        <f t="shared" si="299"/>
        <v>NHÀ CỬA ĐỜI SỐNG</v>
      </c>
    </row>
    <row r="3799" spans="1:12">
      <c r="A3799" t="s">
        <v>33</v>
      </c>
      <c r="B3799" t="s">
        <v>450</v>
      </c>
      <c r="C3799" t="s">
        <v>451</v>
      </c>
      <c r="D3799" t="s">
        <v>452</v>
      </c>
      <c r="E3799">
        <v>135000</v>
      </c>
      <c r="F3799">
        <v>15</v>
      </c>
      <c r="G3799">
        <v>16</v>
      </c>
      <c r="I3799">
        <v>1</v>
      </c>
      <c r="K3799" t="str">
        <f t="shared" si="298"/>
        <v>134224</v>
      </c>
      <c r="L3799" t="str">
        <f t="shared" si="299"/>
        <v>NHÀ CỬA ĐỜI SỐNG</v>
      </c>
    </row>
    <row r="3800" spans="1:12">
      <c r="A3800" t="s">
        <v>33</v>
      </c>
      <c r="B3800" t="s">
        <v>4171</v>
      </c>
      <c r="C3800" t="s">
        <v>4161</v>
      </c>
      <c r="D3800" t="s">
        <v>4172</v>
      </c>
      <c r="E3800">
        <v>188000</v>
      </c>
      <c r="F3800">
        <v>73</v>
      </c>
      <c r="G3800">
        <v>72</v>
      </c>
      <c r="H3800">
        <v>-1</v>
      </c>
      <c r="J3800">
        <v>45922</v>
      </c>
      <c r="K3800" t="str">
        <f t="shared" si="298"/>
        <v>134231</v>
      </c>
      <c r="L3800" t="str">
        <f t="shared" si="299"/>
        <v>NHÀ CỬA ĐỜI SỐNG</v>
      </c>
    </row>
    <row r="3801" spans="1:12">
      <c r="A3801" t="s">
        <v>33</v>
      </c>
      <c r="B3801" t="s">
        <v>4061</v>
      </c>
      <c r="C3801" t="s">
        <v>4062</v>
      </c>
      <c r="D3801" t="s">
        <v>4063</v>
      </c>
      <c r="E3801">
        <v>370000</v>
      </c>
      <c r="F3801">
        <v>-1</v>
      </c>
      <c r="G3801">
        <v>0</v>
      </c>
      <c r="H3801">
        <v>1</v>
      </c>
      <c r="J3801">
        <v>45897</v>
      </c>
      <c r="K3801" t="str">
        <f t="shared" si="298"/>
        <v>134248</v>
      </c>
      <c r="L3801" t="str">
        <f t="shared" si="299"/>
        <v>NHÀ CỬA ĐỜI SỐNG</v>
      </c>
    </row>
    <row r="3802" spans="1:12">
      <c r="A3802" t="s">
        <v>33</v>
      </c>
      <c r="B3802" t="s">
        <v>3307</v>
      </c>
      <c r="C3802" t="s">
        <v>3308</v>
      </c>
      <c r="D3802" t="s">
        <v>3309</v>
      </c>
      <c r="E3802">
        <v>750000</v>
      </c>
      <c r="F3802">
        <v>5</v>
      </c>
      <c r="G3802">
        <v>4</v>
      </c>
      <c r="I3802">
        <v>-1</v>
      </c>
      <c r="K3802" t="str">
        <f t="shared" si="298"/>
        <v>134263</v>
      </c>
      <c r="L3802" t="str">
        <f t="shared" si="299"/>
        <v>NHÀ CỬA ĐỜI SỐNG</v>
      </c>
    </row>
    <row r="3803" spans="1:12">
      <c r="A3803" t="s">
        <v>33</v>
      </c>
      <c r="B3803" t="s">
        <v>3333</v>
      </c>
      <c r="C3803" t="s">
        <v>3334</v>
      </c>
      <c r="D3803" t="s">
        <v>3335</v>
      </c>
      <c r="E3803">
        <v>550000</v>
      </c>
      <c r="F3803">
        <v>7</v>
      </c>
      <c r="G3803">
        <v>5</v>
      </c>
      <c r="I3803">
        <v>-2</v>
      </c>
      <c r="K3803" t="str">
        <f t="shared" si="298"/>
        <v>134266</v>
      </c>
      <c r="L3803" t="str">
        <f t="shared" si="299"/>
        <v>NHÀ CỬA ĐỜI SỐNG</v>
      </c>
    </row>
    <row r="3804" spans="1:12">
      <c r="A3804" t="s">
        <v>33</v>
      </c>
      <c r="B3804" t="s">
        <v>459</v>
      </c>
      <c r="C3804" t="s">
        <v>460</v>
      </c>
      <c r="D3804" t="s">
        <v>461</v>
      </c>
      <c r="E3804">
        <v>650000</v>
      </c>
      <c r="F3804">
        <v>8</v>
      </c>
      <c r="G3804">
        <v>2</v>
      </c>
      <c r="I3804">
        <v>-6</v>
      </c>
      <c r="K3804" t="str">
        <f t="shared" si="298"/>
        <v>134269</v>
      </c>
      <c r="L3804" t="str">
        <f t="shared" si="299"/>
        <v>NHÀ CỬA ĐỜI SỐNG</v>
      </c>
    </row>
    <row r="3805" spans="1:12">
      <c r="A3805" t="s">
        <v>33</v>
      </c>
      <c r="B3805" t="s">
        <v>3342</v>
      </c>
      <c r="C3805" t="s">
        <v>3343</v>
      </c>
      <c r="D3805" t="s">
        <v>3344</v>
      </c>
      <c r="E3805">
        <v>1200000</v>
      </c>
      <c r="F3805">
        <v>3</v>
      </c>
      <c r="G3805">
        <v>2</v>
      </c>
      <c r="I3805">
        <v>-1</v>
      </c>
      <c r="K3805" t="str">
        <f t="shared" si="298"/>
        <v>134272</v>
      </c>
      <c r="L3805" t="str">
        <f t="shared" si="299"/>
        <v>NHÀ CỬA ĐỜI SỐNG</v>
      </c>
    </row>
    <row r="3806" spans="1:12">
      <c r="A3806" t="s">
        <v>33</v>
      </c>
      <c r="B3806" t="s">
        <v>3336</v>
      </c>
      <c r="C3806" t="s">
        <v>3337</v>
      </c>
      <c r="D3806" t="s">
        <v>3338</v>
      </c>
      <c r="E3806">
        <v>1500000</v>
      </c>
      <c r="F3806">
        <v>3</v>
      </c>
      <c r="G3806">
        <v>4</v>
      </c>
      <c r="I3806">
        <v>1</v>
      </c>
      <c r="K3806" t="str">
        <f t="shared" si="298"/>
        <v>134273</v>
      </c>
      <c r="L3806" t="str">
        <f t="shared" si="299"/>
        <v>NHÀ CỬA ĐỜI SỐNG</v>
      </c>
    </row>
    <row r="3807" spans="1:12">
      <c r="A3807" t="s">
        <v>33</v>
      </c>
      <c r="B3807" t="s">
        <v>3302</v>
      </c>
      <c r="C3807" t="s">
        <v>3303</v>
      </c>
      <c r="D3807" t="s">
        <v>3301</v>
      </c>
      <c r="E3807">
        <v>350000</v>
      </c>
      <c r="F3807">
        <v>6</v>
      </c>
      <c r="G3807">
        <v>0</v>
      </c>
      <c r="I3807">
        <v>-6</v>
      </c>
      <c r="K3807" t="str">
        <f t="shared" si="298"/>
        <v>134274</v>
      </c>
      <c r="L3807" t="str">
        <f t="shared" si="299"/>
        <v>NHÀ CỬA ĐỜI SỐNG</v>
      </c>
    </row>
    <row r="3808" spans="1:12">
      <c r="A3808" t="s">
        <v>33</v>
      </c>
      <c r="B3808" t="s">
        <v>4503</v>
      </c>
      <c r="C3808" t="s">
        <v>4504</v>
      </c>
      <c r="D3808" t="s">
        <v>3301</v>
      </c>
      <c r="E3808">
        <v>350000</v>
      </c>
      <c r="F3808">
        <v>-1</v>
      </c>
      <c r="G3808">
        <v>0</v>
      </c>
      <c r="H3808">
        <v>1</v>
      </c>
      <c r="J3808">
        <v>45989</v>
      </c>
      <c r="K3808" t="str">
        <f t="shared" si="298"/>
        <v>134276</v>
      </c>
      <c r="L3808" t="str">
        <f t="shared" si="299"/>
        <v>NHÀ CỬA ĐỜI SỐNG</v>
      </c>
    </row>
    <row r="3809" spans="1:12">
      <c r="A3809" t="s">
        <v>33</v>
      </c>
      <c r="B3809" t="s">
        <v>3659</v>
      </c>
      <c r="C3809" t="s">
        <v>3660</v>
      </c>
      <c r="D3809" t="s">
        <v>3661</v>
      </c>
      <c r="E3809">
        <v>500000</v>
      </c>
      <c r="F3809">
        <v>-1</v>
      </c>
      <c r="G3809">
        <v>0</v>
      </c>
      <c r="H3809">
        <v>1</v>
      </c>
      <c r="J3809">
        <v>45817</v>
      </c>
      <c r="K3809" t="str">
        <f t="shared" si="298"/>
        <v>134290</v>
      </c>
      <c r="L3809" t="str">
        <f t="shared" si="299"/>
        <v>NHÀ CỬA ĐỜI SỐNG</v>
      </c>
    </row>
    <row r="3810" spans="1:12">
      <c r="A3810" t="s">
        <v>33</v>
      </c>
      <c r="B3810" t="s">
        <v>3319</v>
      </c>
      <c r="C3810" t="s">
        <v>3320</v>
      </c>
      <c r="D3810" t="s">
        <v>3321</v>
      </c>
      <c r="E3810">
        <v>95000</v>
      </c>
      <c r="F3810">
        <v>5</v>
      </c>
      <c r="G3810">
        <v>4</v>
      </c>
      <c r="I3810">
        <v>-1</v>
      </c>
      <c r="K3810" t="str">
        <f t="shared" si="298"/>
        <v>134306</v>
      </c>
      <c r="L3810" t="str">
        <f t="shared" si="299"/>
        <v>NHÀ CỬA ĐỜI SỐNG</v>
      </c>
    </row>
    <row r="3811" spans="1:12">
      <c r="A3811" t="s">
        <v>33</v>
      </c>
      <c r="B3811" t="s">
        <v>435</v>
      </c>
      <c r="C3811" t="s">
        <v>436</v>
      </c>
      <c r="D3811" t="s">
        <v>437</v>
      </c>
      <c r="E3811">
        <v>95000</v>
      </c>
      <c r="F3811">
        <v>4</v>
      </c>
      <c r="G3811">
        <v>2</v>
      </c>
      <c r="I3811">
        <v>-2</v>
      </c>
      <c r="K3811" t="str">
        <f t="shared" si="298"/>
        <v>134307</v>
      </c>
      <c r="L3811" t="str">
        <f t="shared" si="299"/>
        <v>NHÀ CỬA ĐỜI SỐNG</v>
      </c>
    </row>
    <row r="3812" spans="1:12">
      <c r="A3812" t="s">
        <v>33</v>
      </c>
      <c r="B3812" t="s">
        <v>3310</v>
      </c>
      <c r="C3812" t="s">
        <v>3311</v>
      </c>
      <c r="D3812" t="s">
        <v>3312</v>
      </c>
      <c r="E3812">
        <v>79000</v>
      </c>
      <c r="F3812">
        <v>6</v>
      </c>
      <c r="G3812">
        <v>1</v>
      </c>
      <c r="I3812">
        <v>-5</v>
      </c>
      <c r="K3812" t="str">
        <f t="shared" si="298"/>
        <v>134311</v>
      </c>
      <c r="L3812" t="str">
        <f t="shared" si="299"/>
        <v>NHÀ CỬA ĐỜI SỐNG</v>
      </c>
    </row>
    <row r="3813" spans="1:12">
      <c r="A3813" t="s">
        <v>33</v>
      </c>
      <c r="B3813" t="s">
        <v>3313</v>
      </c>
      <c r="C3813" t="s">
        <v>3314</v>
      </c>
      <c r="D3813" t="s">
        <v>3315</v>
      </c>
      <c r="E3813">
        <v>79000</v>
      </c>
      <c r="F3813">
        <v>27</v>
      </c>
      <c r="G3813">
        <v>23</v>
      </c>
      <c r="I3813">
        <v>-4</v>
      </c>
      <c r="K3813" t="str">
        <f t="shared" si="298"/>
        <v>134312</v>
      </c>
      <c r="L3813" t="str">
        <f t="shared" si="299"/>
        <v>NHÀ CỬA ĐỜI SỐNG</v>
      </c>
    </row>
    <row r="3814" spans="1:12">
      <c r="A3814" t="s">
        <v>33</v>
      </c>
      <c r="B3814" t="s">
        <v>3316</v>
      </c>
      <c r="C3814" t="s">
        <v>3317</v>
      </c>
      <c r="D3814" t="s">
        <v>3318</v>
      </c>
      <c r="E3814">
        <v>79000</v>
      </c>
      <c r="F3814">
        <v>1</v>
      </c>
      <c r="G3814">
        <v>0</v>
      </c>
      <c r="I3814">
        <v>-1</v>
      </c>
      <c r="K3814" t="str">
        <f t="shared" ref="K3814:K3877" si="300">B3814</f>
        <v>134313</v>
      </c>
      <c r="L3814" t="str">
        <f t="shared" ref="L3814:L3877" si="301">A3814</f>
        <v>NHÀ CỬA ĐỜI SỐNG</v>
      </c>
    </row>
    <row r="3815" spans="1:12">
      <c r="A3815" t="s">
        <v>33</v>
      </c>
      <c r="B3815" t="s">
        <v>3296</v>
      </c>
      <c r="C3815" t="s">
        <v>3297</v>
      </c>
      <c r="D3815" t="s">
        <v>3298</v>
      </c>
      <c r="E3815">
        <v>350000</v>
      </c>
      <c r="F3815">
        <v>3</v>
      </c>
      <c r="G3815">
        <v>4</v>
      </c>
      <c r="I3815">
        <v>1</v>
      </c>
      <c r="K3815" t="str">
        <f t="shared" si="300"/>
        <v>134315</v>
      </c>
      <c r="L3815" t="str">
        <f t="shared" si="301"/>
        <v>NHÀ CỬA ĐỜI SỐNG</v>
      </c>
    </row>
    <row r="3816" spans="1:12">
      <c r="A3816" t="s">
        <v>33</v>
      </c>
      <c r="B3816" t="s">
        <v>5367</v>
      </c>
      <c r="C3816" t="s">
        <v>5368</v>
      </c>
      <c r="D3816" t="s">
        <v>5369</v>
      </c>
      <c r="E3816">
        <v>450000</v>
      </c>
      <c r="F3816">
        <v>-1</v>
      </c>
      <c r="G3816">
        <v>0</v>
      </c>
      <c r="H3816">
        <v>1</v>
      </c>
      <c r="J3816">
        <v>46077</v>
      </c>
      <c r="K3816" t="str">
        <f t="shared" si="300"/>
        <v>134316</v>
      </c>
      <c r="L3816" t="str">
        <f t="shared" si="301"/>
        <v>NHÀ CỬA ĐỜI SỐNG</v>
      </c>
    </row>
    <row r="3817" spans="1:12">
      <c r="A3817" t="s">
        <v>33</v>
      </c>
      <c r="B3817" t="s">
        <v>3304</v>
      </c>
      <c r="C3817" t="s">
        <v>3305</v>
      </c>
      <c r="D3817" t="s">
        <v>3306</v>
      </c>
      <c r="E3817">
        <v>850000</v>
      </c>
      <c r="F3817">
        <v>5</v>
      </c>
      <c r="G3817">
        <v>8</v>
      </c>
      <c r="I3817">
        <v>3</v>
      </c>
      <c r="K3817" t="str">
        <f t="shared" si="300"/>
        <v>134317</v>
      </c>
      <c r="L3817" t="str">
        <f t="shared" si="301"/>
        <v>NHÀ CỬA ĐỜI SỐNG</v>
      </c>
    </row>
    <row r="3818" spans="1:12">
      <c r="A3818" t="s">
        <v>33</v>
      </c>
      <c r="B3818" t="s">
        <v>5276</v>
      </c>
      <c r="C3818" t="s">
        <v>5277</v>
      </c>
      <c r="D3818" t="s">
        <v>5278</v>
      </c>
      <c r="E3818">
        <v>850000</v>
      </c>
      <c r="F3818">
        <v>-1</v>
      </c>
      <c r="G3818">
        <v>0</v>
      </c>
      <c r="H3818">
        <v>1</v>
      </c>
      <c r="J3818">
        <v>46062</v>
      </c>
      <c r="K3818" t="str">
        <f t="shared" si="300"/>
        <v>134319</v>
      </c>
      <c r="L3818" t="str">
        <f t="shared" si="301"/>
        <v>NHÀ CỬA ĐỜI SỐNG</v>
      </c>
    </row>
    <row r="3819" spans="1:12">
      <c r="A3819" t="s">
        <v>33</v>
      </c>
      <c r="B3819" t="s">
        <v>3764</v>
      </c>
      <c r="C3819" t="s">
        <v>3765</v>
      </c>
      <c r="D3819" t="s">
        <v>3295</v>
      </c>
      <c r="E3819">
        <v>450000</v>
      </c>
      <c r="F3819">
        <v>-1</v>
      </c>
      <c r="G3819">
        <v>0</v>
      </c>
      <c r="H3819">
        <v>1</v>
      </c>
      <c r="J3819">
        <v>45831</v>
      </c>
      <c r="K3819" t="str">
        <f t="shared" si="300"/>
        <v>134324</v>
      </c>
      <c r="L3819" t="str">
        <f t="shared" si="301"/>
        <v>NHÀ CỬA ĐỜI SỐNG</v>
      </c>
    </row>
    <row r="3820" spans="1:12">
      <c r="A3820" t="s">
        <v>33</v>
      </c>
      <c r="B3820" t="s">
        <v>3644</v>
      </c>
      <c r="C3820" t="s">
        <v>3645</v>
      </c>
      <c r="D3820" t="s">
        <v>3295</v>
      </c>
      <c r="E3820">
        <v>450000</v>
      </c>
      <c r="F3820">
        <v>-1</v>
      </c>
      <c r="G3820">
        <v>0</v>
      </c>
      <c r="H3820">
        <v>1</v>
      </c>
      <c r="J3820">
        <v>45815</v>
      </c>
      <c r="K3820" t="str">
        <f t="shared" si="300"/>
        <v>134325</v>
      </c>
      <c r="L3820" t="str">
        <f t="shared" si="301"/>
        <v>NHÀ CỬA ĐỜI SỐNG</v>
      </c>
    </row>
    <row r="3821" spans="1:12">
      <c r="A3821" t="s">
        <v>33</v>
      </c>
      <c r="B3821" t="s">
        <v>438</v>
      </c>
      <c r="C3821" t="s">
        <v>439</v>
      </c>
      <c r="D3821" t="s">
        <v>440</v>
      </c>
      <c r="E3821">
        <v>250000</v>
      </c>
      <c r="F3821">
        <v>3</v>
      </c>
      <c r="G3821">
        <v>2</v>
      </c>
      <c r="I3821">
        <v>-1</v>
      </c>
      <c r="K3821" t="str">
        <f t="shared" si="300"/>
        <v>134328</v>
      </c>
      <c r="L3821" t="str">
        <f t="shared" si="301"/>
        <v>NHÀ CỬA ĐỜI SỐNG</v>
      </c>
    </row>
    <row r="3822" spans="1:12">
      <c r="A3822" t="s">
        <v>33</v>
      </c>
      <c r="B3822" t="s">
        <v>441</v>
      </c>
      <c r="C3822" t="s">
        <v>442</v>
      </c>
      <c r="D3822" t="s">
        <v>443</v>
      </c>
      <c r="E3822">
        <v>550000</v>
      </c>
      <c r="F3822">
        <v>2</v>
      </c>
      <c r="G3822">
        <v>0</v>
      </c>
      <c r="I3822">
        <v>-2</v>
      </c>
      <c r="K3822" t="str">
        <f t="shared" si="300"/>
        <v>134329</v>
      </c>
      <c r="L3822" t="str">
        <f t="shared" si="301"/>
        <v>NHÀ CỬA ĐỜI SỐNG</v>
      </c>
    </row>
    <row r="3823" spans="1:12">
      <c r="A3823" t="s">
        <v>33</v>
      </c>
      <c r="B3823" t="s">
        <v>3325</v>
      </c>
      <c r="C3823" t="s">
        <v>3326</v>
      </c>
      <c r="D3823" t="s">
        <v>3327</v>
      </c>
      <c r="E3823">
        <v>350000</v>
      </c>
      <c r="F3823">
        <v>0</v>
      </c>
      <c r="G3823">
        <v>1</v>
      </c>
      <c r="I3823">
        <v>1</v>
      </c>
      <c r="K3823" t="str">
        <f t="shared" si="300"/>
        <v>134330</v>
      </c>
      <c r="L3823" t="str">
        <f t="shared" si="301"/>
        <v>NHÀ CỬA ĐỜI SỐNG</v>
      </c>
    </row>
    <row r="3824" spans="1:12">
      <c r="A3824" t="s">
        <v>33</v>
      </c>
      <c r="B3824" t="s">
        <v>3322</v>
      </c>
      <c r="C3824" t="s">
        <v>3323</v>
      </c>
      <c r="D3824" t="s">
        <v>3324</v>
      </c>
      <c r="E3824">
        <v>69000</v>
      </c>
      <c r="F3824">
        <v>2</v>
      </c>
      <c r="G3824">
        <v>4</v>
      </c>
      <c r="I3824">
        <v>2</v>
      </c>
      <c r="K3824" t="str">
        <f t="shared" si="300"/>
        <v>134331</v>
      </c>
      <c r="L3824" t="str">
        <f t="shared" si="301"/>
        <v>NHÀ CỬA ĐỜI SỐNG</v>
      </c>
    </row>
    <row r="3825" spans="1:12">
      <c r="A3825" t="s">
        <v>33</v>
      </c>
      <c r="B3825" t="s">
        <v>3900</v>
      </c>
      <c r="C3825" t="s">
        <v>3901</v>
      </c>
      <c r="D3825" t="s">
        <v>3902</v>
      </c>
      <c r="E3825">
        <v>215000</v>
      </c>
      <c r="F3825">
        <v>-1</v>
      </c>
      <c r="G3825">
        <v>0</v>
      </c>
      <c r="H3825">
        <v>1</v>
      </c>
      <c r="J3825">
        <v>45862</v>
      </c>
      <c r="K3825" t="str">
        <f t="shared" si="300"/>
        <v>134332</v>
      </c>
      <c r="L3825" t="str">
        <f t="shared" si="301"/>
        <v>NHÀ CỬA ĐỜI SỐNG</v>
      </c>
    </row>
    <row r="3826" spans="1:12">
      <c r="A3826" t="s">
        <v>33</v>
      </c>
      <c r="B3826" t="s">
        <v>5811</v>
      </c>
      <c r="C3826" t="s">
        <v>5812</v>
      </c>
      <c r="D3826" t="s">
        <v>5813</v>
      </c>
      <c r="E3826">
        <v>135000</v>
      </c>
      <c r="F3826">
        <v>-1</v>
      </c>
      <c r="G3826">
        <v>0</v>
      </c>
      <c r="H3826">
        <v>1</v>
      </c>
      <c r="J3826">
        <v>46115</v>
      </c>
      <c r="K3826" t="str">
        <f t="shared" si="300"/>
        <v>134336</v>
      </c>
      <c r="L3826" t="str">
        <f t="shared" si="301"/>
        <v>NHÀ CỬA ĐỜI SỐNG</v>
      </c>
    </row>
    <row r="3827" spans="1:12">
      <c r="A3827" t="s">
        <v>33</v>
      </c>
      <c r="B3827" t="s">
        <v>1584</v>
      </c>
      <c r="C3827" t="s">
        <v>1585</v>
      </c>
      <c r="D3827" t="s">
        <v>1586</v>
      </c>
      <c r="E3827">
        <v>25000</v>
      </c>
      <c r="F3827">
        <v>47</v>
      </c>
      <c r="G3827">
        <v>49</v>
      </c>
      <c r="I3827">
        <v>2</v>
      </c>
      <c r="K3827" t="str">
        <f t="shared" si="300"/>
        <v>134343</v>
      </c>
      <c r="L3827" t="str">
        <f t="shared" si="301"/>
        <v>NHÀ CỬA ĐỜI SỐNG</v>
      </c>
    </row>
    <row r="3828" spans="1:12">
      <c r="A3828" t="s">
        <v>33</v>
      </c>
      <c r="B3828" t="s">
        <v>1419</v>
      </c>
      <c r="C3828" t="s">
        <v>1420</v>
      </c>
      <c r="D3828" t="s">
        <v>1421</v>
      </c>
      <c r="E3828">
        <v>35000</v>
      </c>
      <c r="F3828">
        <v>23</v>
      </c>
      <c r="G3828">
        <v>27</v>
      </c>
      <c r="I3828">
        <v>4</v>
      </c>
      <c r="K3828" t="str">
        <f t="shared" si="300"/>
        <v>134344</v>
      </c>
      <c r="L3828" t="str">
        <f t="shared" si="301"/>
        <v>NHÀ CỬA ĐỜI SỐNG</v>
      </c>
    </row>
    <row r="3829" spans="1:12">
      <c r="A3829" t="s">
        <v>33</v>
      </c>
      <c r="B3829" t="s">
        <v>3290</v>
      </c>
      <c r="C3829" t="s">
        <v>3291</v>
      </c>
      <c r="D3829" t="s">
        <v>3292</v>
      </c>
      <c r="E3829">
        <v>39000</v>
      </c>
      <c r="F3829">
        <v>4</v>
      </c>
      <c r="G3829">
        <v>1</v>
      </c>
      <c r="I3829">
        <v>-3</v>
      </c>
      <c r="K3829" t="str">
        <f t="shared" si="300"/>
        <v>134347</v>
      </c>
      <c r="L3829" t="str">
        <f t="shared" si="301"/>
        <v>NHÀ CỬA ĐỜI SỐNG</v>
      </c>
    </row>
    <row r="3830" spans="1:12">
      <c r="A3830" t="s">
        <v>33</v>
      </c>
      <c r="B3830" t="s">
        <v>4222</v>
      </c>
      <c r="C3830" t="s">
        <v>4217</v>
      </c>
      <c r="D3830" t="s">
        <v>4223</v>
      </c>
      <c r="E3830">
        <v>289000</v>
      </c>
      <c r="F3830">
        <v>4</v>
      </c>
      <c r="G3830">
        <v>3</v>
      </c>
      <c r="H3830">
        <v>-1</v>
      </c>
      <c r="J3830">
        <v>45932</v>
      </c>
      <c r="K3830" t="str">
        <f t="shared" si="300"/>
        <v>134364</v>
      </c>
      <c r="L3830" t="str">
        <f t="shared" si="301"/>
        <v>NHÀ CỬA ĐỜI SỐNG</v>
      </c>
    </row>
    <row r="3831" spans="1:12">
      <c r="A3831" t="s">
        <v>33</v>
      </c>
      <c r="B3831" t="s">
        <v>4214</v>
      </c>
      <c r="C3831" t="s">
        <v>4215</v>
      </c>
      <c r="D3831" t="s">
        <v>4216</v>
      </c>
      <c r="E3831">
        <v>289000</v>
      </c>
      <c r="F3831">
        <v>-1</v>
      </c>
      <c r="G3831">
        <v>0</v>
      </c>
      <c r="H3831">
        <v>1</v>
      </c>
      <c r="J3831">
        <v>45932</v>
      </c>
      <c r="K3831" t="str">
        <f t="shared" si="300"/>
        <v>134365</v>
      </c>
      <c r="L3831" t="str">
        <f t="shared" si="301"/>
        <v>NHÀ CỬA ĐỜI SỐNG</v>
      </c>
    </row>
    <row r="3832" spans="1:12">
      <c r="A3832" t="s">
        <v>33</v>
      </c>
      <c r="B3832" t="s">
        <v>4534</v>
      </c>
      <c r="C3832" t="s">
        <v>4535</v>
      </c>
      <c r="D3832" t="s">
        <v>4536</v>
      </c>
      <c r="E3832">
        <v>49000</v>
      </c>
      <c r="F3832">
        <v>-1</v>
      </c>
      <c r="G3832">
        <v>0</v>
      </c>
      <c r="H3832">
        <v>1</v>
      </c>
      <c r="J3832">
        <v>45994</v>
      </c>
      <c r="K3832" t="str">
        <f t="shared" si="300"/>
        <v>134370</v>
      </c>
      <c r="L3832" t="str">
        <f t="shared" si="301"/>
        <v>NHÀ CỬA ĐỜI SỐNG</v>
      </c>
    </row>
    <row r="3833" spans="1:12">
      <c r="A3833" t="s">
        <v>33</v>
      </c>
      <c r="B3833" t="s">
        <v>5347</v>
      </c>
      <c r="C3833" t="s">
        <v>5348</v>
      </c>
      <c r="D3833" t="s">
        <v>5349</v>
      </c>
      <c r="E3833">
        <v>250000</v>
      </c>
      <c r="F3833">
        <v>-1</v>
      </c>
      <c r="G3833">
        <v>0</v>
      </c>
      <c r="H3833">
        <v>1</v>
      </c>
      <c r="J3833">
        <v>46077</v>
      </c>
      <c r="K3833" t="str">
        <f t="shared" si="300"/>
        <v>134371</v>
      </c>
      <c r="L3833" t="str">
        <f t="shared" si="301"/>
        <v>NHÀ CỬA ĐỜI SỐNG</v>
      </c>
    </row>
    <row r="3834" spans="1:12">
      <c r="A3834" t="s">
        <v>33</v>
      </c>
      <c r="B3834" t="s">
        <v>249</v>
      </c>
      <c r="C3834" t="s">
        <v>250</v>
      </c>
      <c r="D3834" t="s">
        <v>251</v>
      </c>
      <c r="E3834">
        <v>150000</v>
      </c>
      <c r="F3834">
        <v>10</v>
      </c>
      <c r="G3834">
        <v>9</v>
      </c>
      <c r="I3834">
        <v>-1</v>
      </c>
      <c r="K3834" t="str">
        <f t="shared" si="300"/>
        <v>134372</v>
      </c>
      <c r="L3834" t="str">
        <f t="shared" si="301"/>
        <v>NHÀ CỬA ĐỜI SỐNG</v>
      </c>
    </row>
    <row r="3835" spans="1:12">
      <c r="A3835" t="s">
        <v>33</v>
      </c>
      <c r="B3835" t="s">
        <v>4553</v>
      </c>
      <c r="C3835" t="s">
        <v>4554</v>
      </c>
      <c r="D3835" t="s">
        <v>4555</v>
      </c>
      <c r="E3835">
        <v>49000</v>
      </c>
      <c r="F3835">
        <v>2</v>
      </c>
      <c r="G3835">
        <v>0</v>
      </c>
      <c r="H3835">
        <v>-2</v>
      </c>
      <c r="J3835">
        <v>45995</v>
      </c>
      <c r="K3835" t="str">
        <f t="shared" si="300"/>
        <v>134373</v>
      </c>
      <c r="L3835" t="str">
        <f t="shared" si="301"/>
        <v>NHÀ CỬA ĐỜI SỐNG</v>
      </c>
    </row>
    <row r="3836" spans="1:12">
      <c r="A3836" t="s">
        <v>33</v>
      </c>
      <c r="B3836" t="s">
        <v>4537</v>
      </c>
      <c r="C3836" t="s">
        <v>4538</v>
      </c>
      <c r="D3836" t="s">
        <v>4539</v>
      </c>
      <c r="E3836">
        <v>49000</v>
      </c>
      <c r="F3836">
        <v>1</v>
      </c>
      <c r="G3836">
        <v>0</v>
      </c>
      <c r="H3836">
        <v>-1</v>
      </c>
      <c r="J3836">
        <v>45994</v>
      </c>
      <c r="K3836" t="str">
        <f t="shared" si="300"/>
        <v>134376</v>
      </c>
      <c r="L3836" t="str">
        <f t="shared" si="301"/>
        <v>NHÀ CỬA ĐỜI SỐNG</v>
      </c>
    </row>
    <row r="3837" spans="1:12">
      <c r="A3837" t="s">
        <v>33</v>
      </c>
      <c r="B3837" t="s">
        <v>5995</v>
      </c>
      <c r="C3837" t="s">
        <v>5994</v>
      </c>
      <c r="D3837" t="s">
        <v>5996</v>
      </c>
      <c r="E3837">
        <v>150000</v>
      </c>
      <c r="F3837">
        <v>1</v>
      </c>
      <c r="G3837">
        <v>0</v>
      </c>
      <c r="H3837">
        <v>-1</v>
      </c>
      <c r="J3837">
        <v>46141</v>
      </c>
      <c r="K3837" t="str">
        <f t="shared" si="300"/>
        <v>134378</v>
      </c>
      <c r="L3837" t="str">
        <f t="shared" si="301"/>
        <v>NHÀ CỬA ĐỜI SỐNG</v>
      </c>
    </row>
    <row r="3838" spans="1:12">
      <c r="A3838" t="s">
        <v>33</v>
      </c>
      <c r="B3838" t="s">
        <v>4544</v>
      </c>
      <c r="C3838" t="s">
        <v>4545</v>
      </c>
      <c r="D3838" t="s">
        <v>4546</v>
      </c>
      <c r="E3838">
        <v>49000</v>
      </c>
      <c r="F3838">
        <v>-2</v>
      </c>
      <c r="G3838">
        <v>0</v>
      </c>
      <c r="H3838">
        <v>2</v>
      </c>
      <c r="J3838">
        <v>45995</v>
      </c>
      <c r="K3838" t="str">
        <f t="shared" si="300"/>
        <v>134379</v>
      </c>
      <c r="L3838" t="str">
        <f t="shared" si="301"/>
        <v>NHÀ CỬA ĐỜI SỐNG</v>
      </c>
    </row>
    <row r="3839" spans="1:12">
      <c r="A3839" t="s">
        <v>33</v>
      </c>
      <c r="B3839" t="s">
        <v>4453</v>
      </c>
      <c r="C3839" t="s">
        <v>4454</v>
      </c>
      <c r="D3839" t="s">
        <v>4455</v>
      </c>
      <c r="E3839">
        <v>350000</v>
      </c>
      <c r="F3839">
        <v>1</v>
      </c>
      <c r="G3839">
        <v>0</v>
      </c>
      <c r="H3839">
        <v>-1</v>
      </c>
      <c r="J3839">
        <v>45975</v>
      </c>
      <c r="K3839" t="str">
        <f t="shared" si="300"/>
        <v>134395</v>
      </c>
      <c r="L3839" t="str">
        <f t="shared" si="301"/>
        <v>NHÀ CỬA ĐỜI SỐNG</v>
      </c>
    </row>
    <row r="3840" spans="1:12">
      <c r="A3840" t="s">
        <v>33</v>
      </c>
      <c r="B3840" t="s">
        <v>2999</v>
      </c>
      <c r="C3840" t="s">
        <v>3000</v>
      </c>
      <c r="D3840" t="s">
        <v>3001</v>
      </c>
      <c r="E3840">
        <v>49000</v>
      </c>
      <c r="F3840">
        <v>1</v>
      </c>
      <c r="G3840">
        <v>0</v>
      </c>
      <c r="I3840">
        <v>-1</v>
      </c>
      <c r="K3840" t="str">
        <f t="shared" si="300"/>
        <v>134436</v>
      </c>
      <c r="L3840" t="str">
        <f t="shared" si="301"/>
        <v>NHÀ CỬA ĐỜI SỐNG</v>
      </c>
    </row>
    <row r="3841" spans="1:12">
      <c r="A3841" t="s">
        <v>33</v>
      </c>
      <c r="B3841" t="s">
        <v>2334</v>
      </c>
      <c r="C3841" t="s">
        <v>2335</v>
      </c>
      <c r="D3841" t="s">
        <v>2336</v>
      </c>
      <c r="E3841">
        <v>510000</v>
      </c>
      <c r="F3841">
        <v>1</v>
      </c>
      <c r="G3841">
        <v>0</v>
      </c>
      <c r="I3841">
        <v>-1</v>
      </c>
      <c r="K3841" t="str">
        <f t="shared" si="300"/>
        <v>134471</v>
      </c>
      <c r="L3841" t="str">
        <f t="shared" si="301"/>
        <v>NHÀ CỬA ĐỜI SỐNG</v>
      </c>
    </row>
    <row r="3842" spans="1:12">
      <c r="A3842" t="s">
        <v>33</v>
      </c>
      <c r="B3842" t="s">
        <v>1061</v>
      </c>
      <c r="C3842" t="s">
        <v>1062</v>
      </c>
      <c r="D3842" t="s">
        <v>1063</v>
      </c>
      <c r="E3842">
        <v>610000</v>
      </c>
      <c r="F3842">
        <v>9</v>
      </c>
      <c r="G3842">
        <v>10</v>
      </c>
      <c r="I3842">
        <v>1</v>
      </c>
      <c r="K3842" t="str">
        <f t="shared" si="300"/>
        <v>134472</v>
      </c>
      <c r="L3842" t="str">
        <f t="shared" si="301"/>
        <v>NHÀ CỬA ĐỜI SỐNG</v>
      </c>
    </row>
    <row r="3843" spans="1:12">
      <c r="A3843" t="s">
        <v>32</v>
      </c>
      <c r="B3843" t="s">
        <v>5653</v>
      </c>
      <c r="C3843" t="s">
        <v>5654</v>
      </c>
      <c r="D3843" t="s">
        <v>5655</v>
      </c>
      <c r="E3843">
        <v>135000</v>
      </c>
      <c r="F3843">
        <v>-1</v>
      </c>
      <c r="G3843">
        <v>0</v>
      </c>
      <c r="H3843">
        <v>1</v>
      </c>
      <c r="J3843">
        <v>46090</v>
      </c>
      <c r="K3843" t="str">
        <f t="shared" si="300"/>
        <v>134473</v>
      </c>
      <c r="L3843" t="str">
        <f t="shared" si="301"/>
        <v>CHĂM SÓC SẮC ĐẸP</v>
      </c>
    </row>
    <row r="3844" spans="1:12">
      <c r="A3844" t="s">
        <v>33</v>
      </c>
      <c r="B3844" t="s">
        <v>4784</v>
      </c>
      <c r="C3844" t="s">
        <v>4785</v>
      </c>
      <c r="D3844" t="s">
        <v>4786</v>
      </c>
      <c r="E3844">
        <v>450000</v>
      </c>
      <c r="F3844">
        <v>-1</v>
      </c>
      <c r="G3844">
        <v>0</v>
      </c>
      <c r="H3844">
        <v>1</v>
      </c>
      <c r="J3844">
        <v>46013.467986111114</v>
      </c>
      <c r="K3844" t="str">
        <f t="shared" si="300"/>
        <v>134476</v>
      </c>
      <c r="L3844" t="str">
        <f t="shared" si="301"/>
        <v>NHÀ CỬA ĐỜI SỐNG</v>
      </c>
    </row>
    <row r="3845" spans="1:12">
      <c r="A3845" t="s">
        <v>33</v>
      </c>
      <c r="B3845" t="s">
        <v>2154</v>
      </c>
      <c r="C3845" t="s">
        <v>2155</v>
      </c>
      <c r="D3845" t="s">
        <v>2156</v>
      </c>
      <c r="E3845">
        <v>239000</v>
      </c>
      <c r="F3845">
        <v>9</v>
      </c>
      <c r="G3845">
        <v>8</v>
      </c>
      <c r="I3845">
        <v>-1</v>
      </c>
      <c r="K3845" t="str">
        <f t="shared" si="300"/>
        <v>134479</v>
      </c>
      <c r="L3845" t="str">
        <f t="shared" si="301"/>
        <v>NHÀ CỬA ĐỜI SỐNG</v>
      </c>
    </row>
    <row r="3846" spans="1:12">
      <c r="A3846" t="s">
        <v>33</v>
      </c>
      <c r="B3846" t="s">
        <v>5144</v>
      </c>
      <c r="C3846" t="s">
        <v>5131</v>
      </c>
      <c r="D3846" t="s">
        <v>5145</v>
      </c>
      <c r="E3846">
        <v>715000</v>
      </c>
      <c r="F3846">
        <v>1</v>
      </c>
      <c r="G3846">
        <v>0</v>
      </c>
      <c r="H3846">
        <v>-1</v>
      </c>
      <c r="J3846">
        <v>46049</v>
      </c>
      <c r="K3846" t="str">
        <f t="shared" si="300"/>
        <v>134482</v>
      </c>
      <c r="L3846" t="str">
        <f t="shared" si="301"/>
        <v>NHÀ CỬA ĐỜI SỐNG</v>
      </c>
    </row>
    <row r="3847" spans="1:12">
      <c r="A3847" t="s">
        <v>33</v>
      </c>
      <c r="B3847" t="s">
        <v>389</v>
      </c>
      <c r="C3847" t="s">
        <v>390</v>
      </c>
      <c r="D3847" t="s">
        <v>391</v>
      </c>
      <c r="E3847">
        <v>98000</v>
      </c>
      <c r="F3847">
        <v>21</v>
      </c>
      <c r="G3847">
        <v>20</v>
      </c>
      <c r="I3847">
        <v>-1</v>
      </c>
      <c r="K3847" t="str">
        <f t="shared" si="300"/>
        <v>134500</v>
      </c>
      <c r="L3847" t="str">
        <f t="shared" si="301"/>
        <v>NHÀ CỬA ĐỜI SỐNG</v>
      </c>
    </row>
    <row r="3848" spans="1:12">
      <c r="A3848" t="s">
        <v>33</v>
      </c>
      <c r="B3848" t="s">
        <v>4390</v>
      </c>
      <c r="C3848" t="s">
        <v>4391</v>
      </c>
      <c r="D3848" t="s">
        <v>4392</v>
      </c>
      <c r="E3848">
        <v>98000</v>
      </c>
      <c r="F3848">
        <v>-1</v>
      </c>
      <c r="G3848">
        <v>0</v>
      </c>
      <c r="H3848">
        <v>1</v>
      </c>
      <c r="J3848">
        <v>45964</v>
      </c>
      <c r="K3848" t="str">
        <f t="shared" si="300"/>
        <v>134501</v>
      </c>
      <c r="L3848" t="str">
        <f t="shared" si="301"/>
        <v>NHÀ CỬA ĐỜI SỐNG</v>
      </c>
    </row>
    <row r="3849" spans="1:12">
      <c r="A3849" t="s">
        <v>33</v>
      </c>
      <c r="B3849" t="s">
        <v>414</v>
      </c>
      <c r="C3849" t="s">
        <v>415</v>
      </c>
      <c r="D3849" t="s">
        <v>416</v>
      </c>
      <c r="E3849">
        <v>29000</v>
      </c>
      <c r="F3849">
        <v>25</v>
      </c>
      <c r="G3849">
        <v>23</v>
      </c>
      <c r="I3849">
        <v>-2</v>
      </c>
      <c r="K3849" t="str">
        <f t="shared" si="300"/>
        <v>134530</v>
      </c>
      <c r="L3849" t="str">
        <f t="shared" si="301"/>
        <v>NHÀ CỬA ĐỜI SỐNG</v>
      </c>
    </row>
    <row r="3850" spans="1:12">
      <c r="A3850" t="s">
        <v>33</v>
      </c>
      <c r="B3850" t="s">
        <v>1707</v>
      </c>
      <c r="C3850" t="s">
        <v>1708</v>
      </c>
      <c r="D3850" t="s">
        <v>1709</v>
      </c>
      <c r="E3850">
        <v>25000</v>
      </c>
      <c r="F3850">
        <v>1</v>
      </c>
      <c r="G3850">
        <v>2</v>
      </c>
      <c r="I3850">
        <v>1</v>
      </c>
      <c r="K3850" t="str">
        <f t="shared" si="300"/>
        <v>134532</v>
      </c>
      <c r="L3850" t="str">
        <f t="shared" si="301"/>
        <v>NHÀ CỬA ĐỜI SỐNG</v>
      </c>
    </row>
    <row r="3851" spans="1:12">
      <c r="A3851" t="s">
        <v>33</v>
      </c>
      <c r="B3851" t="s">
        <v>653</v>
      </c>
      <c r="C3851" t="s">
        <v>654</v>
      </c>
      <c r="D3851" t="s">
        <v>655</v>
      </c>
      <c r="E3851">
        <v>25000</v>
      </c>
      <c r="F3851">
        <v>10</v>
      </c>
      <c r="G3851">
        <v>9</v>
      </c>
      <c r="I3851">
        <v>-1</v>
      </c>
      <c r="K3851" t="str">
        <f t="shared" si="300"/>
        <v>134533</v>
      </c>
      <c r="L3851" t="str">
        <f t="shared" si="301"/>
        <v>NHÀ CỬA ĐỜI SỐNG</v>
      </c>
    </row>
    <row r="3852" spans="1:12">
      <c r="A3852" t="s">
        <v>33</v>
      </c>
      <c r="B3852" t="s">
        <v>5519</v>
      </c>
      <c r="C3852" t="s">
        <v>5520</v>
      </c>
      <c r="D3852" t="s">
        <v>5521</v>
      </c>
      <c r="E3852">
        <v>279000</v>
      </c>
      <c r="F3852">
        <v>-1</v>
      </c>
      <c r="G3852">
        <v>0</v>
      </c>
      <c r="H3852">
        <v>1</v>
      </c>
      <c r="J3852">
        <v>46079</v>
      </c>
      <c r="K3852" t="str">
        <f t="shared" si="300"/>
        <v>134563</v>
      </c>
      <c r="L3852" t="str">
        <f t="shared" si="301"/>
        <v>NHÀ CỬA ĐỜI SỐNG</v>
      </c>
    </row>
    <row r="3853" spans="1:12">
      <c r="A3853" t="s">
        <v>33</v>
      </c>
      <c r="B3853" t="s">
        <v>4875</v>
      </c>
      <c r="C3853" t="s">
        <v>4876</v>
      </c>
      <c r="D3853" t="s">
        <v>4877</v>
      </c>
      <c r="E3853">
        <v>290000</v>
      </c>
      <c r="F3853">
        <v>-1</v>
      </c>
      <c r="G3853">
        <v>0</v>
      </c>
      <c r="H3853">
        <v>1</v>
      </c>
      <c r="J3853">
        <v>46020.667037037034</v>
      </c>
      <c r="K3853" t="str">
        <f t="shared" si="300"/>
        <v>134564</v>
      </c>
      <c r="L3853" t="str">
        <f t="shared" si="301"/>
        <v>NHÀ CỬA ĐỜI SỐNG</v>
      </c>
    </row>
    <row r="3854" spans="1:12">
      <c r="A3854" t="s">
        <v>33</v>
      </c>
      <c r="B3854" t="s">
        <v>4505</v>
      </c>
      <c r="C3854" t="s">
        <v>4506</v>
      </c>
      <c r="D3854" t="s">
        <v>4507</v>
      </c>
      <c r="E3854">
        <v>499000</v>
      </c>
      <c r="F3854">
        <v>-1</v>
      </c>
      <c r="G3854">
        <v>0</v>
      </c>
      <c r="H3854">
        <v>1</v>
      </c>
      <c r="J3854">
        <v>45989</v>
      </c>
      <c r="K3854" t="str">
        <f t="shared" si="300"/>
        <v>134569</v>
      </c>
      <c r="L3854" t="str">
        <f t="shared" si="301"/>
        <v>NHÀ CỬA ĐỜI SỐNG</v>
      </c>
    </row>
    <row r="3855" spans="1:12">
      <c r="A3855" t="s">
        <v>33</v>
      </c>
      <c r="B3855" t="s">
        <v>4514</v>
      </c>
      <c r="C3855" t="s">
        <v>4515</v>
      </c>
      <c r="D3855" t="s">
        <v>4516</v>
      </c>
      <c r="E3855">
        <v>499000</v>
      </c>
      <c r="F3855">
        <v>2</v>
      </c>
      <c r="G3855">
        <v>1</v>
      </c>
      <c r="H3855">
        <v>-1</v>
      </c>
      <c r="J3855">
        <v>45989</v>
      </c>
      <c r="K3855" t="str">
        <f t="shared" si="300"/>
        <v>134570</v>
      </c>
      <c r="L3855" t="str">
        <f t="shared" si="301"/>
        <v>NHÀ CỬA ĐỜI SỐNG</v>
      </c>
    </row>
    <row r="3856" spans="1:12">
      <c r="A3856" t="s">
        <v>33</v>
      </c>
      <c r="B3856" t="s">
        <v>5585</v>
      </c>
      <c r="C3856" t="s">
        <v>5586</v>
      </c>
      <c r="D3856" t="s">
        <v>5587</v>
      </c>
      <c r="E3856">
        <v>490000</v>
      </c>
      <c r="F3856">
        <v>-1</v>
      </c>
      <c r="G3856">
        <v>0</v>
      </c>
      <c r="H3856">
        <v>1</v>
      </c>
      <c r="J3856">
        <v>46083</v>
      </c>
      <c r="K3856" t="str">
        <f t="shared" si="300"/>
        <v>134584</v>
      </c>
      <c r="L3856" t="str">
        <f t="shared" si="301"/>
        <v>NHÀ CỬA ĐỜI SỐNG</v>
      </c>
    </row>
    <row r="3857" spans="1:12">
      <c r="A3857" t="s">
        <v>33</v>
      </c>
      <c r="B3857" t="s">
        <v>5546</v>
      </c>
      <c r="C3857" t="s">
        <v>5541</v>
      </c>
      <c r="D3857" t="s">
        <v>5547</v>
      </c>
      <c r="E3857">
        <v>490000</v>
      </c>
      <c r="F3857">
        <v>1</v>
      </c>
      <c r="G3857">
        <v>0</v>
      </c>
      <c r="H3857">
        <v>-1</v>
      </c>
      <c r="J3857">
        <v>46080</v>
      </c>
      <c r="K3857" t="str">
        <f t="shared" si="300"/>
        <v>134586</v>
      </c>
      <c r="L3857" t="str">
        <f t="shared" si="301"/>
        <v>NHÀ CỬA ĐỜI SỐNG</v>
      </c>
    </row>
    <row r="3858" spans="1:12">
      <c r="A3858" t="s">
        <v>33</v>
      </c>
      <c r="B3858" t="s">
        <v>5538</v>
      </c>
      <c r="C3858" t="s">
        <v>5539</v>
      </c>
      <c r="D3858" t="s">
        <v>5540</v>
      </c>
      <c r="E3858">
        <v>490000</v>
      </c>
      <c r="F3858">
        <v>-1</v>
      </c>
      <c r="G3858">
        <v>0</v>
      </c>
      <c r="H3858">
        <v>1</v>
      </c>
      <c r="J3858">
        <v>46080</v>
      </c>
      <c r="K3858" t="str">
        <f t="shared" si="300"/>
        <v>134587</v>
      </c>
      <c r="L3858" t="str">
        <f t="shared" si="301"/>
        <v>NHÀ CỬA ĐỜI SỐNG</v>
      </c>
    </row>
    <row r="3859" spans="1:12">
      <c r="A3859" t="s">
        <v>33</v>
      </c>
      <c r="B3859" t="s">
        <v>1793</v>
      </c>
      <c r="C3859" t="s">
        <v>1794</v>
      </c>
      <c r="D3859" t="s">
        <v>1795</v>
      </c>
      <c r="E3859">
        <v>45000</v>
      </c>
      <c r="F3859">
        <v>10</v>
      </c>
      <c r="G3859">
        <v>9</v>
      </c>
      <c r="I3859">
        <v>-1</v>
      </c>
      <c r="K3859" t="str">
        <f t="shared" si="300"/>
        <v>134633</v>
      </c>
      <c r="L3859" t="str">
        <f t="shared" si="301"/>
        <v>NHÀ CỬA ĐỜI SỐNG</v>
      </c>
    </row>
    <row r="3860" spans="1:12">
      <c r="A3860" t="s">
        <v>33</v>
      </c>
      <c r="B3860" t="s">
        <v>5064</v>
      </c>
      <c r="C3860" t="s">
        <v>5057</v>
      </c>
      <c r="D3860" t="s">
        <v>5065</v>
      </c>
      <c r="E3860">
        <v>43000</v>
      </c>
      <c r="F3860">
        <v>8</v>
      </c>
      <c r="G3860">
        <v>7</v>
      </c>
      <c r="H3860">
        <v>-1</v>
      </c>
      <c r="J3860">
        <v>46039</v>
      </c>
      <c r="K3860" t="str">
        <f t="shared" si="300"/>
        <v>134637</v>
      </c>
      <c r="L3860" t="str">
        <f t="shared" si="301"/>
        <v>NHÀ CỬA ĐỜI SỐNG</v>
      </c>
    </row>
    <row r="3861" spans="1:12">
      <c r="A3861" t="s">
        <v>33</v>
      </c>
      <c r="B3861" t="s">
        <v>5054</v>
      </c>
      <c r="C3861" t="s">
        <v>5055</v>
      </c>
      <c r="D3861" t="s">
        <v>5056</v>
      </c>
      <c r="E3861">
        <v>43000</v>
      </c>
      <c r="F3861">
        <v>-1</v>
      </c>
      <c r="G3861">
        <v>0</v>
      </c>
      <c r="H3861">
        <v>1</v>
      </c>
      <c r="J3861">
        <v>46039</v>
      </c>
      <c r="K3861" t="str">
        <f t="shared" si="300"/>
        <v>134638</v>
      </c>
      <c r="L3861" t="str">
        <f t="shared" si="301"/>
        <v>NHÀ CỬA ĐỜI SỐNG</v>
      </c>
    </row>
    <row r="3862" spans="1:12">
      <c r="A3862" t="s">
        <v>33</v>
      </c>
      <c r="B3862" t="s">
        <v>4494</v>
      </c>
      <c r="C3862" t="s">
        <v>4495</v>
      </c>
      <c r="D3862" t="s">
        <v>4496</v>
      </c>
      <c r="E3862">
        <v>76000</v>
      </c>
      <c r="F3862">
        <v>5</v>
      </c>
      <c r="G3862">
        <v>4</v>
      </c>
      <c r="H3862">
        <v>-1</v>
      </c>
      <c r="J3862">
        <v>45986</v>
      </c>
      <c r="K3862" t="str">
        <f t="shared" si="300"/>
        <v>134645</v>
      </c>
      <c r="L3862" t="str">
        <f t="shared" si="301"/>
        <v>NHÀ CỬA ĐỜI SỐNG</v>
      </c>
    </row>
    <row r="3863" spans="1:12">
      <c r="A3863" t="s">
        <v>33</v>
      </c>
      <c r="B3863" t="s">
        <v>4488</v>
      </c>
      <c r="C3863" t="s">
        <v>4489</v>
      </c>
      <c r="D3863" t="s">
        <v>4490</v>
      </c>
      <c r="E3863">
        <v>76000</v>
      </c>
      <c r="F3863">
        <v>-1</v>
      </c>
      <c r="G3863">
        <v>0</v>
      </c>
      <c r="H3863">
        <v>1</v>
      </c>
      <c r="J3863">
        <v>45986</v>
      </c>
      <c r="K3863" t="str">
        <f t="shared" si="300"/>
        <v>134647</v>
      </c>
      <c r="L3863" t="str">
        <f t="shared" si="301"/>
        <v>NHÀ CỬA ĐỜI SỐNG</v>
      </c>
    </row>
    <row r="3864" spans="1:12">
      <c r="A3864" t="s">
        <v>33</v>
      </c>
      <c r="B3864" t="s">
        <v>1814</v>
      </c>
      <c r="C3864" t="s">
        <v>1815</v>
      </c>
      <c r="D3864" t="s">
        <v>1816</v>
      </c>
      <c r="E3864">
        <v>45000</v>
      </c>
      <c r="F3864">
        <v>3</v>
      </c>
      <c r="G3864">
        <v>2</v>
      </c>
      <c r="I3864">
        <v>-1</v>
      </c>
      <c r="K3864" t="str">
        <f t="shared" si="300"/>
        <v>134659</v>
      </c>
      <c r="L3864" t="str">
        <f t="shared" si="301"/>
        <v>NHÀ CỬA ĐỜI SỐNG</v>
      </c>
    </row>
    <row r="3865" spans="1:12">
      <c r="A3865" t="s">
        <v>33</v>
      </c>
      <c r="B3865" t="s">
        <v>1500</v>
      </c>
      <c r="C3865" t="s">
        <v>1501</v>
      </c>
      <c r="D3865" t="s">
        <v>1502</v>
      </c>
      <c r="E3865">
        <v>46000</v>
      </c>
      <c r="F3865">
        <v>13</v>
      </c>
      <c r="G3865">
        <v>15</v>
      </c>
      <c r="I3865">
        <v>2</v>
      </c>
      <c r="K3865" t="str">
        <f t="shared" si="300"/>
        <v>134660</v>
      </c>
      <c r="L3865" t="str">
        <f t="shared" si="301"/>
        <v>NHÀ CỬA ĐỜI SỐNG</v>
      </c>
    </row>
    <row r="3866" spans="1:12">
      <c r="A3866" t="s">
        <v>33</v>
      </c>
      <c r="B3866" t="s">
        <v>4798</v>
      </c>
      <c r="C3866" t="s">
        <v>4769</v>
      </c>
      <c r="D3866" t="s">
        <v>4799</v>
      </c>
      <c r="E3866">
        <v>40000</v>
      </c>
      <c r="F3866">
        <v>1</v>
      </c>
      <c r="G3866">
        <v>0</v>
      </c>
      <c r="H3866">
        <v>-1</v>
      </c>
      <c r="J3866">
        <v>46013.467986111114</v>
      </c>
      <c r="K3866" t="str">
        <f t="shared" si="300"/>
        <v>134699</v>
      </c>
      <c r="L3866" t="str">
        <f t="shared" si="301"/>
        <v>NHÀ CỬA ĐỜI SỐNG</v>
      </c>
    </row>
    <row r="3867" spans="1:12">
      <c r="A3867" t="s">
        <v>32</v>
      </c>
      <c r="B3867" t="s">
        <v>4618</v>
      </c>
      <c r="C3867" t="s">
        <v>4619</v>
      </c>
      <c r="D3867" t="s">
        <v>4620</v>
      </c>
      <c r="E3867">
        <v>0</v>
      </c>
      <c r="F3867">
        <v>-1</v>
      </c>
      <c r="G3867">
        <v>0</v>
      </c>
      <c r="H3867">
        <v>1</v>
      </c>
      <c r="J3867">
        <v>46000</v>
      </c>
      <c r="K3867" t="str">
        <f t="shared" si="300"/>
        <v>134733</v>
      </c>
      <c r="L3867" t="str">
        <f t="shared" si="301"/>
        <v>CHĂM SÓC SẮC ĐẸP</v>
      </c>
    </row>
    <row r="3868" spans="1:12">
      <c r="A3868" t="s">
        <v>33</v>
      </c>
      <c r="B3868" t="s">
        <v>1286</v>
      </c>
      <c r="C3868" t="s">
        <v>1287</v>
      </c>
      <c r="D3868" t="s">
        <v>1288</v>
      </c>
      <c r="E3868">
        <v>228000</v>
      </c>
      <c r="F3868">
        <v>5</v>
      </c>
      <c r="G3868">
        <v>6</v>
      </c>
      <c r="I3868">
        <v>1</v>
      </c>
      <c r="K3868" t="str">
        <f t="shared" si="300"/>
        <v>134745</v>
      </c>
      <c r="L3868" t="str">
        <f t="shared" si="301"/>
        <v>NHÀ CỬA ĐỜI SỐNG</v>
      </c>
    </row>
    <row r="3869" spans="1:12">
      <c r="A3869" t="s">
        <v>33</v>
      </c>
      <c r="B3869" t="s">
        <v>5142</v>
      </c>
      <c r="C3869" t="s">
        <v>5130</v>
      </c>
      <c r="D3869" t="s">
        <v>5143</v>
      </c>
      <c r="E3869">
        <v>493000</v>
      </c>
      <c r="F3869">
        <v>1</v>
      </c>
      <c r="G3869">
        <v>0</v>
      </c>
      <c r="H3869">
        <v>-1</v>
      </c>
      <c r="J3869">
        <v>46049</v>
      </c>
      <c r="K3869" t="str">
        <f t="shared" si="300"/>
        <v>134768</v>
      </c>
      <c r="L3869" t="str">
        <f t="shared" si="301"/>
        <v>NHÀ CỬA ĐỜI SỐNG</v>
      </c>
    </row>
    <row r="3870" spans="1:12">
      <c r="A3870" t="s">
        <v>33</v>
      </c>
      <c r="B3870" t="s">
        <v>4780</v>
      </c>
      <c r="C3870" t="s">
        <v>4781</v>
      </c>
      <c r="D3870" t="s">
        <v>4782</v>
      </c>
      <c r="E3870">
        <v>765000</v>
      </c>
      <c r="F3870">
        <v>-1</v>
      </c>
      <c r="G3870">
        <v>0</v>
      </c>
      <c r="H3870">
        <v>1</v>
      </c>
      <c r="J3870">
        <v>46013.467986111114</v>
      </c>
      <c r="K3870" t="str">
        <f t="shared" si="300"/>
        <v>134771</v>
      </c>
      <c r="L3870" t="str">
        <f t="shared" si="301"/>
        <v>NHÀ CỬA ĐỜI SỐNG</v>
      </c>
    </row>
    <row r="3871" spans="1:12">
      <c r="A3871" t="s">
        <v>33</v>
      </c>
      <c r="B3871" t="s">
        <v>275</v>
      </c>
      <c r="C3871" t="s">
        <v>276</v>
      </c>
      <c r="D3871" t="s">
        <v>277</v>
      </c>
      <c r="E3871">
        <v>45000</v>
      </c>
      <c r="F3871">
        <v>1</v>
      </c>
      <c r="G3871">
        <v>0</v>
      </c>
      <c r="I3871">
        <v>-1</v>
      </c>
      <c r="K3871" t="str">
        <f t="shared" si="300"/>
        <v>134797</v>
      </c>
      <c r="L3871" t="str">
        <f t="shared" si="301"/>
        <v>NHÀ CỬA ĐỜI SỐNG</v>
      </c>
    </row>
    <row r="3872" spans="1:12">
      <c r="A3872" t="s">
        <v>33</v>
      </c>
      <c r="B3872" t="s">
        <v>2031</v>
      </c>
      <c r="C3872" t="s">
        <v>2032</v>
      </c>
      <c r="D3872" t="s">
        <v>2033</v>
      </c>
      <c r="E3872">
        <v>45000</v>
      </c>
      <c r="F3872">
        <v>7</v>
      </c>
      <c r="G3872">
        <v>4</v>
      </c>
      <c r="I3872">
        <v>-3</v>
      </c>
      <c r="K3872" t="str">
        <f t="shared" si="300"/>
        <v>134799</v>
      </c>
      <c r="L3872" t="str">
        <f t="shared" si="301"/>
        <v>NHÀ CỬA ĐỜI SỐNG</v>
      </c>
    </row>
    <row r="3873" spans="1:12">
      <c r="A3873" t="s">
        <v>33</v>
      </c>
      <c r="B3873" t="s">
        <v>5458</v>
      </c>
      <c r="C3873" t="s">
        <v>5459</v>
      </c>
      <c r="D3873" t="s">
        <v>5460</v>
      </c>
      <c r="E3873">
        <v>720000</v>
      </c>
      <c r="F3873">
        <v>-1</v>
      </c>
      <c r="G3873">
        <v>0</v>
      </c>
      <c r="H3873">
        <v>1</v>
      </c>
      <c r="J3873">
        <v>46077</v>
      </c>
      <c r="K3873" t="str">
        <f t="shared" si="300"/>
        <v>134814</v>
      </c>
      <c r="L3873" t="str">
        <f t="shared" si="301"/>
        <v>NHÀ CỬA ĐỜI SỐNG</v>
      </c>
    </row>
    <row r="3874" spans="1:12">
      <c r="A3874" t="s">
        <v>33</v>
      </c>
      <c r="B3874" t="s">
        <v>2100</v>
      </c>
      <c r="C3874" t="s">
        <v>2101</v>
      </c>
      <c r="D3874" t="s">
        <v>2102</v>
      </c>
      <c r="E3874">
        <v>96000</v>
      </c>
      <c r="F3874">
        <v>26</v>
      </c>
      <c r="G3874">
        <v>24</v>
      </c>
      <c r="I3874">
        <v>-2</v>
      </c>
      <c r="K3874" t="str">
        <f t="shared" si="300"/>
        <v>134852</v>
      </c>
      <c r="L3874" t="str">
        <f t="shared" si="301"/>
        <v>NHÀ CỬA ĐỜI SỐNG</v>
      </c>
    </row>
    <row r="3875" spans="1:12">
      <c r="A3875" t="s">
        <v>33</v>
      </c>
      <c r="B3875" t="s">
        <v>1175</v>
      </c>
      <c r="C3875" t="s">
        <v>1176</v>
      </c>
      <c r="D3875" t="s">
        <v>1177</v>
      </c>
      <c r="E3875">
        <v>126000</v>
      </c>
      <c r="F3875">
        <v>18</v>
      </c>
      <c r="G3875">
        <v>21</v>
      </c>
      <c r="I3875">
        <v>3</v>
      </c>
      <c r="K3875" t="str">
        <f t="shared" si="300"/>
        <v>134853</v>
      </c>
      <c r="L3875" t="str">
        <f t="shared" si="301"/>
        <v>NHÀ CỬA ĐỜI SỐNG</v>
      </c>
    </row>
    <row r="3876" spans="1:12">
      <c r="A3876" t="s">
        <v>33</v>
      </c>
      <c r="B3876" t="s">
        <v>719</v>
      </c>
      <c r="C3876" t="s">
        <v>720</v>
      </c>
      <c r="D3876" t="s">
        <v>721</v>
      </c>
      <c r="E3876">
        <v>115000</v>
      </c>
      <c r="F3876">
        <v>36</v>
      </c>
      <c r="G3876">
        <v>40</v>
      </c>
      <c r="I3876">
        <v>4</v>
      </c>
      <c r="K3876" t="str">
        <f t="shared" si="300"/>
        <v>134860</v>
      </c>
      <c r="L3876" t="str">
        <f t="shared" si="301"/>
        <v>NHÀ CỬA ĐỜI SỐNG</v>
      </c>
    </row>
    <row r="3877" spans="1:12">
      <c r="A3877" t="s">
        <v>33</v>
      </c>
      <c r="B3877" t="s">
        <v>2225</v>
      </c>
      <c r="C3877" t="s">
        <v>2226</v>
      </c>
      <c r="D3877" t="s">
        <v>2227</v>
      </c>
      <c r="E3877">
        <v>85000</v>
      </c>
      <c r="F3877">
        <v>4</v>
      </c>
      <c r="G3877">
        <v>0</v>
      </c>
      <c r="I3877">
        <v>-4</v>
      </c>
      <c r="K3877" t="str">
        <f t="shared" si="300"/>
        <v>134861</v>
      </c>
      <c r="L3877" t="str">
        <f t="shared" si="301"/>
        <v>NHÀ CỬA ĐỜI SỐNG</v>
      </c>
    </row>
    <row r="3878" spans="1:12">
      <c r="A3878" t="s">
        <v>33</v>
      </c>
      <c r="B3878" t="s">
        <v>4707</v>
      </c>
      <c r="C3878" t="s">
        <v>4708</v>
      </c>
      <c r="D3878" t="s">
        <v>4709</v>
      </c>
      <c r="E3878">
        <v>168000</v>
      </c>
      <c r="F3878">
        <v>-1</v>
      </c>
      <c r="G3878">
        <v>0</v>
      </c>
      <c r="H3878">
        <v>1</v>
      </c>
      <c r="J3878">
        <v>46009</v>
      </c>
      <c r="K3878" t="str">
        <f t="shared" ref="K3878:K3941" si="302">B3878</f>
        <v>134862</v>
      </c>
      <c r="L3878" t="str">
        <f t="shared" ref="L3878:L3941" si="303">A3878</f>
        <v>NHÀ CỬA ĐỜI SỐNG</v>
      </c>
    </row>
    <row r="3879" spans="1:12">
      <c r="A3879" t="s">
        <v>33</v>
      </c>
      <c r="B3879" t="s">
        <v>5971</v>
      </c>
      <c r="C3879" t="s">
        <v>5972</v>
      </c>
      <c r="D3879" t="s">
        <v>5973</v>
      </c>
      <c r="E3879">
        <v>46000</v>
      </c>
      <c r="F3879">
        <v>-1</v>
      </c>
      <c r="G3879">
        <v>0</v>
      </c>
      <c r="H3879">
        <v>1</v>
      </c>
      <c r="J3879">
        <v>46136</v>
      </c>
      <c r="K3879" t="str">
        <f t="shared" si="302"/>
        <v>134878</v>
      </c>
      <c r="L3879" t="str">
        <f t="shared" si="303"/>
        <v>NHÀ CỬA ĐỜI SỐNG</v>
      </c>
    </row>
    <row r="3880" spans="1:12">
      <c r="A3880" t="s">
        <v>33</v>
      </c>
      <c r="B3880" t="s">
        <v>5967</v>
      </c>
      <c r="C3880" t="s">
        <v>5968</v>
      </c>
      <c r="D3880" t="s">
        <v>5969</v>
      </c>
      <c r="E3880">
        <v>550000</v>
      </c>
      <c r="F3880">
        <v>-2</v>
      </c>
      <c r="G3880">
        <v>0</v>
      </c>
      <c r="H3880">
        <v>2</v>
      </c>
      <c r="J3880">
        <v>46136</v>
      </c>
      <c r="K3880" t="str">
        <f t="shared" si="302"/>
        <v>134897</v>
      </c>
      <c r="L3880" t="str">
        <f t="shared" si="303"/>
        <v>NHÀ CỬA ĐỜI SỐNG</v>
      </c>
    </row>
    <row r="3881" spans="1:12">
      <c r="A3881" t="s">
        <v>33</v>
      </c>
      <c r="B3881" t="s">
        <v>2457</v>
      </c>
      <c r="C3881" t="s">
        <v>2458</v>
      </c>
      <c r="D3881" t="s">
        <v>2459</v>
      </c>
      <c r="E3881">
        <v>550000</v>
      </c>
      <c r="F3881">
        <v>2</v>
      </c>
      <c r="G3881">
        <v>0</v>
      </c>
      <c r="I3881">
        <v>-2</v>
      </c>
      <c r="K3881" t="str">
        <f t="shared" si="302"/>
        <v>134898</v>
      </c>
      <c r="L3881" t="str">
        <f t="shared" si="303"/>
        <v>NHÀ CỬA ĐỜI SỐNG</v>
      </c>
    </row>
    <row r="3882" spans="1:12">
      <c r="A3882" t="s">
        <v>33</v>
      </c>
      <c r="B3882" t="s">
        <v>6065</v>
      </c>
      <c r="C3882" t="s">
        <v>6039</v>
      </c>
      <c r="D3882" t="s">
        <v>6066</v>
      </c>
      <c r="E3882">
        <v>550000</v>
      </c>
      <c r="F3882">
        <v>1</v>
      </c>
      <c r="G3882">
        <v>0</v>
      </c>
      <c r="H3882">
        <v>-1</v>
      </c>
      <c r="J3882">
        <v>46153</v>
      </c>
      <c r="K3882" t="str">
        <f t="shared" si="302"/>
        <v>134902</v>
      </c>
      <c r="L3882" t="str">
        <f t="shared" si="303"/>
        <v>NHÀ CỬA ĐỜI SỐNG</v>
      </c>
    </row>
    <row r="3883" spans="1:12">
      <c r="A3883" t="s">
        <v>33</v>
      </c>
      <c r="B3883" t="s">
        <v>6014</v>
      </c>
      <c r="C3883" t="s">
        <v>6004</v>
      </c>
      <c r="D3883" t="s">
        <v>6015</v>
      </c>
      <c r="E3883">
        <v>550000</v>
      </c>
      <c r="F3883">
        <v>1</v>
      </c>
      <c r="G3883">
        <v>0</v>
      </c>
      <c r="H3883">
        <v>-1</v>
      </c>
      <c r="J3883">
        <v>46146</v>
      </c>
      <c r="K3883" t="str">
        <f t="shared" si="302"/>
        <v>134903</v>
      </c>
      <c r="L3883" t="str">
        <f t="shared" si="303"/>
        <v>NHÀ CỬA ĐỜI SỐNG</v>
      </c>
    </row>
    <row r="3884" spans="1:12">
      <c r="A3884" t="s">
        <v>33</v>
      </c>
      <c r="B3884" t="s">
        <v>1989</v>
      </c>
      <c r="C3884" t="s">
        <v>1990</v>
      </c>
      <c r="D3884" t="s">
        <v>1991</v>
      </c>
      <c r="E3884">
        <v>95000</v>
      </c>
      <c r="F3884">
        <v>20</v>
      </c>
      <c r="G3884">
        <v>19</v>
      </c>
      <c r="I3884">
        <v>-1</v>
      </c>
      <c r="K3884" t="str">
        <f t="shared" si="302"/>
        <v>134926</v>
      </c>
      <c r="L3884" t="str">
        <f t="shared" si="303"/>
        <v>NHÀ CỬA ĐỜI SỐNG</v>
      </c>
    </row>
    <row r="3885" spans="1:12">
      <c r="A3885" t="s">
        <v>33</v>
      </c>
      <c r="B3885" t="s">
        <v>4759</v>
      </c>
      <c r="C3885" t="s">
        <v>4760</v>
      </c>
      <c r="D3885" t="s">
        <v>4761</v>
      </c>
      <c r="E3885">
        <v>99000</v>
      </c>
      <c r="F3885">
        <v>-1</v>
      </c>
      <c r="G3885">
        <v>0</v>
      </c>
      <c r="H3885">
        <v>1</v>
      </c>
      <c r="J3885">
        <v>46013.467986111114</v>
      </c>
      <c r="K3885" t="str">
        <f t="shared" si="302"/>
        <v>134928</v>
      </c>
      <c r="L3885" t="str">
        <f t="shared" si="303"/>
        <v>NHÀ CỬA ĐỜI SỐNG</v>
      </c>
    </row>
    <row r="3886" spans="1:12">
      <c r="A3886" t="s">
        <v>33</v>
      </c>
      <c r="B3886" t="s">
        <v>4791</v>
      </c>
      <c r="C3886" t="s">
        <v>4762</v>
      </c>
      <c r="D3886" t="s">
        <v>4761</v>
      </c>
      <c r="E3886">
        <v>99000</v>
      </c>
      <c r="F3886">
        <v>1</v>
      </c>
      <c r="G3886">
        <v>0</v>
      </c>
      <c r="H3886">
        <v>-1</v>
      </c>
      <c r="J3886">
        <v>46013.467986111114</v>
      </c>
      <c r="K3886" t="str">
        <f t="shared" si="302"/>
        <v>134929</v>
      </c>
      <c r="L3886" t="str">
        <f t="shared" si="303"/>
        <v>NHÀ CỬA ĐỜI SỐNG</v>
      </c>
    </row>
    <row r="3887" spans="1:12">
      <c r="A3887" t="s">
        <v>33</v>
      </c>
      <c r="B3887" t="s">
        <v>2463</v>
      </c>
      <c r="C3887" t="s">
        <v>2464</v>
      </c>
      <c r="D3887" t="s">
        <v>2465</v>
      </c>
      <c r="E3887">
        <v>225000</v>
      </c>
      <c r="F3887">
        <v>5</v>
      </c>
      <c r="G3887">
        <v>0</v>
      </c>
      <c r="I3887">
        <v>-5</v>
      </c>
      <c r="K3887" t="str">
        <f t="shared" si="302"/>
        <v>134987</v>
      </c>
      <c r="L3887" t="str">
        <f t="shared" si="303"/>
        <v>NHÀ CỬA ĐỜI SỐNG</v>
      </c>
    </row>
    <row r="3888" spans="1:12">
      <c r="A3888" t="s">
        <v>33</v>
      </c>
      <c r="B3888" t="s">
        <v>5819</v>
      </c>
      <c r="C3888" t="s">
        <v>5820</v>
      </c>
      <c r="D3888" t="s">
        <v>5821</v>
      </c>
      <c r="E3888">
        <v>40000</v>
      </c>
      <c r="F3888">
        <v>-3</v>
      </c>
      <c r="G3888">
        <v>0</v>
      </c>
      <c r="H3888">
        <v>3</v>
      </c>
      <c r="J3888">
        <v>46116</v>
      </c>
      <c r="K3888" t="str">
        <f t="shared" si="302"/>
        <v>134993</v>
      </c>
      <c r="L3888" t="str">
        <f t="shared" si="303"/>
        <v>NHÀ CỬA ĐỜI SỐNG</v>
      </c>
    </row>
    <row r="3889" spans="1:12">
      <c r="A3889" t="s">
        <v>33</v>
      </c>
      <c r="B3889" t="s">
        <v>1829</v>
      </c>
      <c r="C3889" t="s">
        <v>1830</v>
      </c>
      <c r="D3889" t="s">
        <v>1831</v>
      </c>
      <c r="E3889">
        <v>45000</v>
      </c>
      <c r="F3889">
        <v>6</v>
      </c>
      <c r="G3889">
        <v>5</v>
      </c>
      <c r="I3889">
        <v>-1</v>
      </c>
      <c r="K3889" t="str">
        <f t="shared" si="302"/>
        <v>134994</v>
      </c>
      <c r="L3889" t="str">
        <f t="shared" si="303"/>
        <v>NHÀ CỬA ĐỜI SỐNG</v>
      </c>
    </row>
    <row r="3890" spans="1:12">
      <c r="A3890" t="s">
        <v>2772</v>
      </c>
      <c r="B3890" t="s">
        <v>2930</v>
      </c>
      <c r="C3890" t="s">
        <v>2931</v>
      </c>
      <c r="D3890" t="s">
        <v>2932</v>
      </c>
      <c r="E3890">
        <v>175000</v>
      </c>
      <c r="F3890">
        <v>29</v>
      </c>
      <c r="G3890">
        <v>26</v>
      </c>
      <c r="I3890">
        <v>-3</v>
      </c>
      <c r="K3890" t="str">
        <f t="shared" si="302"/>
        <v>141919</v>
      </c>
      <c r="L3890" t="str">
        <f t="shared" si="303"/>
        <v>THỜI TRANG</v>
      </c>
    </row>
    <row r="3891" spans="1:12">
      <c r="A3891" t="s">
        <v>2772</v>
      </c>
      <c r="B3891" t="s">
        <v>2939</v>
      </c>
      <c r="C3891" t="s">
        <v>2940</v>
      </c>
      <c r="D3891" t="s">
        <v>2941</v>
      </c>
      <c r="E3891">
        <v>405000</v>
      </c>
      <c r="F3891">
        <v>4</v>
      </c>
      <c r="G3891">
        <v>3</v>
      </c>
      <c r="I3891">
        <v>-1</v>
      </c>
      <c r="K3891" t="str">
        <f t="shared" si="302"/>
        <v>141921</v>
      </c>
      <c r="L3891" t="str">
        <f t="shared" si="303"/>
        <v>THỜI TRANG</v>
      </c>
    </row>
    <row r="3892" spans="1:12">
      <c r="A3892" t="s">
        <v>2772</v>
      </c>
      <c r="B3892" t="s">
        <v>3583</v>
      </c>
      <c r="C3892" t="s">
        <v>3589</v>
      </c>
      <c r="D3892" t="s">
        <v>3590</v>
      </c>
      <c r="E3892">
        <v>150000</v>
      </c>
      <c r="F3892">
        <v>8</v>
      </c>
      <c r="G3892">
        <v>0</v>
      </c>
      <c r="I3892">
        <v>-8</v>
      </c>
      <c r="K3892" t="str">
        <f t="shared" si="302"/>
        <v>142038</v>
      </c>
      <c r="L3892" t="str">
        <f t="shared" si="303"/>
        <v>THỜI TRANG</v>
      </c>
    </row>
    <row r="3893" spans="1:12">
      <c r="A3893" t="s">
        <v>2772</v>
      </c>
      <c r="B3893" t="s">
        <v>3582</v>
      </c>
      <c r="C3893" t="s">
        <v>3587</v>
      </c>
      <c r="D3893" t="s">
        <v>3588</v>
      </c>
      <c r="E3893">
        <v>85000</v>
      </c>
      <c r="F3893">
        <v>28</v>
      </c>
      <c r="G3893">
        <v>0</v>
      </c>
      <c r="I3893">
        <v>-28</v>
      </c>
      <c r="K3893" t="str">
        <f t="shared" si="302"/>
        <v>142041</v>
      </c>
      <c r="L3893" t="str">
        <f t="shared" si="303"/>
        <v>THỜI TRANG</v>
      </c>
    </row>
    <row r="3894" spans="1:12">
      <c r="A3894" t="s">
        <v>2772</v>
      </c>
      <c r="B3894" t="s">
        <v>6032</v>
      </c>
      <c r="C3894" t="s">
        <v>6033</v>
      </c>
      <c r="D3894" t="s">
        <v>6034</v>
      </c>
      <c r="E3894">
        <v>390000</v>
      </c>
      <c r="F3894">
        <v>-1</v>
      </c>
      <c r="G3894">
        <v>0</v>
      </c>
      <c r="H3894">
        <v>1</v>
      </c>
      <c r="J3894">
        <v>46153</v>
      </c>
      <c r="K3894" t="str">
        <f t="shared" si="302"/>
        <v>142137</v>
      </c>
      <c r="L3894" t="str">
        <f t="shared" si="303"/>
        <v>THỜI TRANG</v>
      </c>
    </row>
    <row r="3895" spans="1:12">
      <c r="A3895" t="s">
        <v>2772</v>
      </c>
      <c r="B3895" t="s">
        <v>4910</v>
      </c>
      <c r="C3895" t="s">
        <v>4911</v>
      </c>
      <c r="D3895" t="s">
        <v>3592</v>
      </c>
      <c r="E3895">
        <v>120000</v>
      </c>
      <c r="F3895">
        <v>-2</v>
      </c>
      <c r="G3895">
        <v>0</v>
      </c>
      <c r="H3895">
        <v>2</v>
      </c>
      <c r="J3895">
        <v>46027.660694444443</v>
      </c>
      <c r="K3895" t="str">
        <f t="shared" si="302"/>
        <v>142281</v>
      </c>
      <c r="L3895" t="str">
        <f t="shared" si="303"/>
        <v>THỜI TRANG</v>
      </c>
    </row>
    <row r="3896" spans="1:12">
      <c r="A3896" t="s">
        <v>2772</v>
      </c>
      <c r="B3896" t="s">
        <v>3586</v>
      </c>
      <c r="C3896" t="s">
        <v>3594</v>
      </c>
      <c r="D3896" t="s">
        <v>3595</v>
      </c>
      <c r="E3896">
        <v>150000</v>
      </c>
      <c r="F3896">
        <v>5</v>
      </c>
      <c r="G3896">
        <v>0</v>
      </c>
      <c r="I3896">
        <v>-5</v>
      </c>
      <c r="K3896" t="str">
        <f t="shared" si="302"/>
        <v>142282</v>
      </c>
      <c r="L3896" t="str">
        <f t="shared" si="303"/>
        <v>THỜI TRANG</v>
      </c>
    </row>
    <row r="3897" spans="1:12">
      <c r="A3897" t="s">
        <v>2772</v>
      </c>
      <c r="B3897" t="s">
        <v>2803</v>
      </c>
      <c r="C3897" t="s">
        <v>2804</v>
      </c>
      <c r="D3897" t="s">
        <v>2802</v>
      </c>
      <c r="E3897">
        <v>109000</v>
      </c>
      <c r="F3897">
        <v>6</v>
      </c>
      <c r="G3897">
        <v>4</v>
      </c>
      <c r="I3897">
        <v>-2</v>
      </c>
      <c r="K3897" t="str">
        <f t="shared" si="302"/>
        <v>142420</v>
      </c>
      <c r="L3897" t="str">
        <f t="shared" si="303"/>
        <v>THỜI TRANG</v>
      </c>
    </row>
    <row r="3898" spans="1:12">
      <c r="A3898" t="s">
        <v>2772</v>
      </c>
      <c r="B3898" t="s">
        <v>2835</v>
      </c>
      <c r="C3898" t="s">
        <v>2836</v>
      </c>
      <c r="D3898" t="s">
        <v>2837</v>
      </c>
      <c r="E3898">
        <v>149000</v>
      </c>
      <c r="F3898">
        <v>3</v>
      </c>
      <c r="G3898">
        <v>0</v>
      </c>
      <c r="I3898">
        <v>-3</v>
      </c>
      <c r="K3898" t="str">
        <f t="shared" si="302"/>
        <v>142424</v>
      </c>
      <c r="L3898" t="str">
        <f t="shared" si="303"/>
        <v>THỜI TRANG</v>
      </c>
    </row>
    <row r="3899" spans="1:12">
      <c r="A3899" t="s">
        <v>2772</v>
      </c>
      <c r="B3899" t="s">
        <v>2840</v>
      </c>
      <c r="C3899" t="s">
        <v>2841</v>
      </c>
      <c r="D3899" t="s">
        <v>2842</v>
      </c>
      <c r="E3899">
        <v>149000</v>
      </c>
      <c r="F3899">
        <v>0</v>
      </c>
      <c r="G3899">
        <v>1</v>
      </c>
      <c r="I3899">
        <v>1</v>
      </c>
      <c r="K3899" t="str">
        <f t="shared" si="302"/>
        <v>142425</v>
      </c>
      <c r="L3899" t="str">
        <f t="shared" si="303"/>
        <v>THỜI TRANG</v>
      </c>
    </row>
    <row r="3900" spans="1:12">
      <c r="A3900" t="s">
        <v>2772</v>
      </c>
      <c r="B3900" t="s">
        <v>2779</v>
      </c>
      <c r="C3900" t="s">
        <v>2780</v>
      </c>
      <c r="D3900" t="s">
        <v>2781</v>
      </c>
      <c r="E3900">
        <v>149000</v>
      </c>
      <c r="F3900">
        <v>0</v>
      </c>
      <c r="G3900">
        <v>1</v>
      </c>
      <c r="I3900">
        <v>1</v>
      </c>
      <c r="K3900" t="str">
        <f t="shared" si="302"/>
        <v>142426</v>
      </c>
      <c r="L3900" t="str">
        <f t="shared" si="303"/>
        <v>THỜI TRANG</v>
      </c>
    </row>
    <row r="3901" spans="1:12">
      <c r="A3901" t="s">
        <v>2772</v>
      </c>
      <c r="B3901" t="s">
        <v>2826</v>
      </c>
      <c r="C3901" t="s">
        <v>2827</v>
      </c>
      <c r="D3901" t="s">
        <v>2828</v>
      </c>
      <c r="E3901">
        <v>149000</v>
      </c>
      <c r="F3901">
        <v>0</v>
      </c>
      <c r="G3901">
        <v>1</v>
      </c>
      <c r="I3901">
        <v>1</v>
      </c>
      <c r="K3901" t="str">
        <f t="shared" si="302"/>
        <v>142432</v>
      </c>
      <c r="L3901" t="str">
        <f t="shared" si="303"/>
        <v>THỜI TRANG</v>
      </c>
    </row>
    <row r="3902" spans="1:12">
      <c r="A3902" t="s">
        <v>2772</v>
      </c>
      <c r="B3902" t="s">
        <v>2823</v>
      </c>
      <c r="C3902" t="s">
        <v>2824</v>
      </c>
      <c r="D3902" t="s">
        <v>2825</v>
      </c>
      <c r="E3902">
        <v>149000</v>
      </c>
      <c r="F3902">
        <v>5</v>
      </c>
      <c r="G3902">
        <v>6</v>
      </c>
      <c r="I3902">
        <v>1</v>
      </c>
      <c r="K3902" t="str">
        <f t="shared" si="302"/>
        <v>142433</v>
      </c>
      <c r="L3902" t="str">
        <f t="shared" si="303"/>
        <v>THỜI TRANG</v>
      </c>
    </row>
    <row r="3903" spans="1:12">
      <c r="A3903" t="s">
        <v>2772</v>
      </c>
      <c r="B3903" t="s">
        <v>2805</v>
      </c>
      <c r="C3903" t="s">
        <v>2806</v>
      </c>
      <c r="D3903" t="s">
        <v>2807</v>
      </c>
      <c r="E3903">
        <v>149000</v>
      </c>
      <c r="F3903">
        <v>0</v>
      </c>
      <c r="G3903">
        <v>2</v>
      </c>
      <c r="I3903">
        <v>2</v>
      </c>
      <c r="K3903" t="str">
        <f t="shared" si="302"/>
        <v>142438</v>
      </c>
      <c r="L3903" t="str">
        <f t="shared" si="303"/>
        <v>THỜI TRANG</v>
      </c>
    </row>
    <row r="3904" spans="1:12">
      <c r="A3904" t="s">
        <v>2772</v>
      </c>
      <c r="B3904" t="s">
        <v>2800</v>
      </c>
      <c r="C3904" t="s">
        <v>2801</v>
      </c>
      <c r="D3904" t="s">
        <v>2802</v>
      </c>
      <c r="E3904">
        <v>109000</v>
      </c>
      <c r="F3904">
        <v>1</v>
      </c>
      <c r="G3904">
        <v>0</v>
      </c>
      <c r="I3904">
        <v>-1</v>
      </c>
      <c r="K3904" t="str">
        <f t="shared" si="302"/>
        <v>142440</v>
      </c>
      <c r="L3904" t="str">
        <f t="shared" si="303"/>
        <v>THỜI TRANG</v>
      </c>
    </row>
    <row r="3905" spans="1:12">
      <c r="A3905" t="s">
        <v>2772</v>
      </c>
      <c r="B3905" t="s">
        <v>6063</v>
      </c>
      <c r="C3905" t="s">
        <v>6035</v>
      </c>
      <c r="D3905" t="s">
        <v>6064</v>
      </c>
      <c r="E3905">
        <v>390000</v>
      </c>
      <c r="F3905">
        <v>1</v>
      </c>
      <c r="G3905">
        <v>0</v>
      </c>
      <c r="H3905">
        <v>-1</v>
      </c>
      <c r="J3905">
        <v>46153</v>
      </c>
      <c r="K3905" t="str">
        <f t="shared" si="302"/>
        <v>142443</v>
      </c>
      <c r="L3905" t="str">
        <f t="shared" si="303"/>
        <v>THỜI TRANG</v>
      </c>
    </row>
    <row r="3906" spans="1:12">
      <c r="A3906" t="s">
        <v>2772</v>
      </c>
      <c r="B3906" t="s">
        <v>4328</v>
      </c>
      <c r="C3906" t="s">
        <v>4322</v>
      </c>
      <c r="D3906" t="s">
        <v>4329</v>
      </c>
      <c r="E3906">
        <v>495000</v>
      </c>
      <c r="F3906">
        <v>1</v>
      </c>
      <c r="G3906">
        <v>0</v>
      </c>
      <c r="H3906">
        <v>-1</v>
      </c>
      <c r="J3906">
        <v>45954</v>
      </c>
      <c r="K3906" t="str">
        <f t="shared" si="302"/>
        <v>142459</v>
      </c>
      <c r="L3906" t="str">
        <f t="shared" si="303"/>
        <v>THỜI TRANG</v>
      </c>
    </row>
    <row r="3907" spans="1:12">
      <c r="A3907" t="s">
        <v>2772</v>
      </c>
      <c r="B3907" t="s">
        <v>2933</v>
      </c>
      <c r="C3907" t="s">
        <v>2934</v>
      </c>
      <c r="D3907" t="s">
        <v>2935</v>
      </c>
      <c r="E3907">
        <v>405000</v>
      </c>
      <c r="F3907">
        <v>1</v>
      </c>
      <c r="G3907">
        <v>0</v>
      </c>
      <c r="I3907">
        <v>-1</v>
      </c>
      <c r="K3907" t="str">
        <f t="shared" si="302"/>
        <v>142492</v>
      </c>
      <c r="L3907" t="str">
        <f t="shared" si="303"/>
        <v>THỜI TRANG</v>
      </c>
    </row>
    <row r="3908" spans="1:12">
      <c r="A3908" t="s">
        <v>2772</v>
      </c>
      <c r="B3908" t="s">
        <v>5646</v>
      </c>
      <c r="C3908" t="s">
        <v>5647</v>
      </c>
      <c r="D3908" t="s">
        <v>5648</v>
      </c>
      <c r="E3908">
        <v>405000</v>
      </c>
      <c r="F3908">
        <v>-1</v>
      </c>
      <c r="G3908">
        <v>0</v>
      </c>
      <c r="H3908">
        <v>1</v>
      </c>
      <c r="J3908">
        <v>46090</v>
      </c>
      <c r="K3908" t="str">
        <f t="shared" si="302"/>
        <v>142496</v>
      </c>
      <c r="L3908" t="str">
        <f t="shared" si="303"/>
        <v>THỜI TRANG</v>
      </c>
    </row>
    <row r="3909" spans="1:12">
      <c r="A3909" t="s">
        <v>2772</v>
      </c>
      <c r="B3909" t="s">
        <v>2820</v>
      </c>
      <c r="C3909" t="s">
        <v>2821</v>
      </c>
      <c r="D3909" t="s">
        <v>2822</v>
      </c>
      <c r="E3909">
        <v>149000</v>
      </c>
      <c r="F3909">
        <v>0</v>
      </c>
      <c r="G3909">
        <v>1</v>
      </c>
      <c r="I3909">
        <v>1</v>
      </c>
      <c r="K3909" t="str">
        <f t="shared" si="302"/>
        <v>142539</v>
      </c>
      <c r="L3909" t="str">
        <f t="shared" si="303"/>
        <v>THỜI TRANG</v>
      </c>
    </row>
    <row r="3910" spans="1:12">
      <c r="A3910" t="s">
        <v>2772</v>
      </c>
      <c r="B3910" t="s">
        <v>2811</v>
      </c>
      <c r="C3910" t="s">
        <v>2812</v>
      </c>
      <c r="D3910" t="s">
        <v>2813</v>
      </c>
      <c r="E3910">
        <v>149000</v>
      </c>
      <c r="F3910">
        <v>1</v>
      </c>
      <c r="G3910">
        <v>0</v>
      </c>
      <c r="I3910">
        <v>-1</v>
      </c>
      <c r="K3910" t="str">
        <f t="shared" si="302"/>
        <v>142540</v>
      </c>
      <c r="L3910" t="str">
        <f t="shared" si="303"/>
        <v>THỜI TRANG</v>
      </c>
    </row>
    <row r="3911" spans="1:12">
      <c r="A3911" t="s">
        <v>2772</v>
      </c>
      <c r="B3911" t="s">
        <v>2782</v>
      </c>
      <c r="C3911" t="s">
        <v>2783</v>
      </c>
      <c r="D3911" t="s">
        <v>2784</v>
      </c>
      <c r="E3911">
        <v>149000</v>
      </c>
      <c r="F3911">
        <v>1</v>
      </c>
      <c r="G3911">
        <v>0</v>
      </c>
      <c r="I3911">
        <v>-1</v>
      </c>
      <c r="K3911" t="str">
        <f t="shared" si="302"/>
        <v>142546</v>
      </c>
      <c r="L3911" t="str">
        <f t="shared" si="303"/>
        <v>THỜI TRANG</v>
      </c>
    </row>
    <row r="3912" spans="1:12">
      <c r="A3912" t="s">
        <v>2772</v>
      </c>
      <c r="B3912" t="s">
        <v>2785</v>
      </c>
      <c r="C3912" t="s">
        <v>2786</v>
      </c>
      <c r="D3912" t="s">
        <v>2787</v>
      </c>
      <c r="E3912">
        <v>149000</v>
      </c>
      <c r="F3912">
        <v>0</v>
      </c>
      <c r="G3912">
        <v>1</v>
      </c>
      <c r="I3912">
        <v>1</v>
      </c>
      <c r="K3912" t="str">
        <f t="shared" si="302"/>
        <v>142547</v>
      </c>
      <c r="L3912" t="str">
        <f t="shared" si="303"/>
        <v>THỜI TRANG</v>
      </c>
    </row>
    <row r="3913" spans="1:12">
      <c r="A3913" t="s">
        <v>2772</v>
      </c>
      <c r="B3913" t="s">
        <v>4559</v>
      </c>
      <c r="C3913" t="s">
        <v>4560</v>
      </c>
      <c r="D3913" t="s">
        <v>4561</v>
      </c>
      <c r="E3913">
        <v>280000</v>
      </c>
      <c r="F3913">
        <v>1</v>
      </c>
      <c r="G3913">
        <v>0</v>
      </c>
      <c r="H3913">
        <v>-1</v>
      </c>
      <c r="J3913">
        <v>45995</v>
      </c>
      <c r="K3913" t="str">
        <f t="shared" si="302"/>
        <v>142551</v>
      </c>
      <c r="L3913" t="str">
        <f t="shared" si="303"/>
        <v>THỜI TRANG</v>
      </c>
    </row>
    <row r="3914" spans="1:12">
      <c r="A3914" t="s">
        <v>2772</v>
      </c>
      <c r="B3914" t="s">
        <v>3627</v>
      </c>
      <c r="C3914" t="s">
        <v>3628</v>
      </c>
      <c r="D3914" t="s">
        <v>3629</v>
      </c>
      <c r="E3914">
        <v>1390000</v>
      </c>
      <c r="F3914">
        <v>-1</v>
      </c>
      <c r="G3914">
        <v>0</v>
      </c>
      <c r="H3914">
        <v>1</v>
      </c>
      <c r="J3914">
        <v>45815</v>
      </c>
      <c r="K3914" t="str">
        <f t="shared" si="302"/>
        <v>142585</v>
      </c>
      <c r="L3914" t="str">
        <f t="shared" si="303"/>
        <v>THỜI TRANG</v>
      </c>
    </row>
    <row r="3915" spans="1:12">
      <c r="A3915" t="s">
        <v>2772</v>
      </c>
      <c r="B3915" t="s">
        <v>3650</v>
      </c>
      <c r="C3915" t="s">
        <v>3630</v>
      </c>
      <c r="D3915" t="s">
        <v>3651</v>
      </c>
      <c r="E3915">
        <v>1390000</v>
      </c>
      <c r="F3915">
        <v>1</v>
      </c>
      <c r="G3915">
        <v>0</v>
      </c>
      <c r="H3915">
        <v>-1</v>
      </c>
      <c r="J3915">
        <v>45815</v>
      </c>
      <c r="K3915" t="str">
        <f t="shared" si="302"/>
        <v>142599</v>
      </c>
      <c r="L3915" t="str">
        <f t="shared" si="303"/>
        <v>THỜI TRANG</v>
      </c>
    </row>
    <row r="3916" spans="1:12">
      <c r="A3916" t="s">
        <v>2772</v>
      </c>
      <c r="B3916" t="s">
        <v>4825</v>
      </c>
      <c r="C3916" t="s">
        <v>4821</v>
      </c>
      <c r="D3916" t="s">
        <v>4826</v>
      </c>
      <c r="E3916">
        <v>1490000</v>
      </c>
      <c r="F3916">
        <v>1</v>
      </c>
      <c r="G3916">
        <v>0</v>
      </c>
      <c r="H3916">
        <v>-1</v>
      </c>
      <c r="J3916">
        <v>46015.609710648147</v>
      </c>
      <c r="K3916" t="str">
        <f t="shared" si="302"/>
        <v>142622</v>
      </c>
      <c r="L3916" t="str">
        <f t="shared" si="303"/>
        <v>THỜI TRANG</v>
      </c>
    </row>
    <row r="3917" spans="1:12">
      <c r="A3917" t="s">
        <v>2772</v>
      </c>
      <c r="B3917" t="s">
        <v>3699</v>
      </c>
      <c r="C3917" t="s">
        <v>3700</v>
      </c>
      <c r="D3917" t="s">
        <v>3701</v>
      </c>
      <c r="E3917">
        <v>1490000</v>
      </c>
      <c r="F3917">
        <v>-2</v>
      </c>
      <c r="G3917">
        <v>0</v>
      </c>
      <c r="H3917">
        <v>2</v>
      </c>
      <c r="J3917">
        <v>45820</v>
      </c>
      <c r="K3917" t="str">
        <f t="shared" si="302"/>
        <v>142623</v>
      </c>
      <c r="L3917" t="str">
        <f t="shared" si="303"/>
        <v>THỜI TRANG</v>
      </c>
    </row>
    <row r="3918" spans="1:12">
      <c r="A3918" t="s">
        <v>2772</v>
      </c>
      <c r="B3918" t="s">
        <v>3704</v>
      </c>
      <c r="C3918" t="s">
        <v>3705</v>
      </c>
      <c r="D3918" t="s">
        <v>3706</v>
      </c>
      <c r="E3918">
        <v>1490000</v>
      </c>
      <c r="F3918">
        <v>-2</v>
      </c>
      <c r="G3918">
        <v>0</v>
      </c>
      <c r="H3918">
        <v>2</v>
      </c>
      <c r="J3918">
        <v>45820</v>
      </c>
      <c r="K3918" t="str">
        <f t="shared" si="302"/>
        <v>142624</v>
      </c>
      <c r="L3918" t="str">
        <f t="shared" si="303"/>
        <v>THỜI TRANG</v>
      </c>
    </row>
    <row r="3919" spans="1:12">
      <c r="A3919" t="s">
        <v>2772</v>
      </c>
      <c r="B3919" t="s">
        <v>4008</v>
      </c>
      <c r="C3919" t="s">
        <v>4009</v>
      </c>
      <c r="D3919" t="s">
        <v>4010</v>
      </c>
      <c r="E3919">
        <v>1990000</v>
      </c>
      <c r="F3919">
        <v>-2</v>
      </c>
      <c r="G3919">
        <v>0</v>
      </c>
      <c r="H3919">
        <v>2</v>
      </c>
      <c r="J3919">
        <v>45882</v>
      </c>
      <c r="K3919" t="str">
        <f t="shared" si="302"/>
        <v>142630</v>
      </c>
      <c r="L3919" t="str">
        <f t="shared" si="303"/>
        <v>THỜI TRANG</v>
      </c>
    </row>
    <row r="3920" spans="1:12">
      <c r="A3920" t="s">
        <v>2772</v>
      </c>
      <c r="B3920" t="s">
        <v>3778</v>
      </c>
      <c r="C3920" t="s">
        <v>3779</v>
      </c>
      <c r="D3920" t="s">
        <v>3780</v>
      </c>
      <c r="E3920">
        <v>1990000</v>
      </c>
      <c r="F3920">
        <v>-1</v>
      </c>
      <c r="G3920">
        <v>0</v>
      </c>
      <c r="H3920">
        <v>1</v>
      </c>
      <c r="J3920">
        <v>45833</v>
      </c>
      <c r="K3920" t="str">
        <f t="shared" si="302"/>
        <v>142633</v>
      </c>
      <c r="L3920" t="str">
        <f t="shared" si="303"/>
        <v>THỜI TRANG</v>
      </c>
    </row>
    <row r="3921" spans="1:12">
      <c r="A3921" t="s">
        <v>2772</v>
      </c>
      <c r="B3921" t="s">
        <v>3987</v>
      </c>
      <c r="C3921" t="s">
        <v>3988</v>
      </c>
      <c r="D3921" t="s">
        <v>3989</v>
      </c>
      <c r="E3921">
        <v>1990000</v>
      </c>
      <c r="F3921">
        <v>-2</v>
      </c>
      <c r="G3921">
        <v>0</v>
      </c>
      <c r="H3921">
        <v>2</v>
      </c>
      <c r="J3921">
        <v>45880</v>
      </c>
      <c r="K3921" t="str">
        <f t="shared" si="302"/>
        <v>142634</v>
      </c>
      <c r="L3921" t="str">
        <f t="shared" si="303"/>
        <v>THỜI TRANG</v>
      </c>
    </row>
    <row r="3922" spans="1:12">
      <c r="A3922" t="s">
        <v>2772</v>
      </c>
      <c r="B3922" t="s">
        <v>3707</v>
      </c>
      <c r="C3922" t="s">
        <v>3708</v>
      </c>
      <c r="D3922" t="s">
        <v>3709</v>
      </c>
      <c r="E3922">
        <v>1990000</v>
      </c>
      <c r="F3922">
        <v>-3</v>
      </c>
      <c r="G3922">
        <v>0</v>
      </c>
      <c r="H3922">
        <v>3</v>
      </c>
      <c r="J3922">
        <v>45820</v>
      </c>
      <c r="K3922" t="str">
        <f t="shared" si="302"/>
        <v>142639</v>
      </c>
      <c r="L3922" t="str">
        <f t="shared" si="303"/>
        <v>THỜI TRANG</v>
      </c>
    </row>
    <row r="3923" spans="1:12">
      <c r="A3923" t="s">
        <v>2772</v>
      </c>
      <c r="B3923" t="s">
        <v>3793</v>
      </c>
      <c r="C3923" t="s">
        <v>3781</v>
      </c>
      <c r="D3923" t="s">
        <v>3794</v>
      </c>
      <c r="E3923">
        <v>1990000</v>
      </c>
      <c r="F3923">
        <v>1</v>
      </c>
      <c r="G3923">
        <v>0</v>
      </c>
      <c r="H3923">
        <v>-1</v>
      </c>
      <c r="J3923">
        <v>45833</v>
      </c>
      <c r="K3923" t="str">
        <f t="shared" si="302"/>
        <v>142641</v>
      </c>
      <c r="L3923" t="str">
        <f t="shared" si="303"/>
        <v>THỜI TRANG</v>
      </c>
    </row>
    <row r="3924" spans="1:12">
      <c r="A3924" t="s">
        <v>2772</v>
      </c>
      <c r="B3924" t="s">
        <v>3959</v>
      </c>
      <c r="C3924" t="s">
        <v>3957</v>
      </c>
      <c r="D3924" t="s">
        <v>3960</v>
      </c>
      <c r="E3924">
        <v>1990000</v>
      </c>
      <c r="F3924">
        <v>1</v>
      </c>
      <c r="G3924">
        <v>0</v>
      </c>
      <c r="H3924">
        <v>-1</v>
      </c>
      <c r="J3924">
        <v>45874</v>
      </c>
      <c r="K3924" t="str">
        <f t="shared" si="302"/>
        <v>142643</v>
      </c>
      <c r="L3924" t="str">
        <f t="shared" si="303"/>
        <v>THỜI TRANG</v>
      </c>
    </row>
    <row r="3925" spans="1:12">
      <c r="A3925" t="s">
        <v>2772</v>
      </c>
      <c r="B3925" t="s">
        <v>4841</v>
      </c>
      <c r="C3925" t="s">
        <v>4827</v>
      </c>
      <c r="D3925" t="s">
        <v>4842</v>
      </c>
      <c r="E3925">
        <v>20000</v>
      </c>
      <c r="F3925">
        <v>1</v>
      </c>
      <c r="G3925">
        <v>0</v>
      </c>
      <c r="H3925">
        <v>-1</v>
      </c>
      <c r="J3925">
        <v>46016.639340277776</v>
      </c>
      <c r="K3925" t="str">
        <f t="shared" si="302"/>
        <v>142665</v>
      </c>
      <c r="L3925" t="str">
        <f t="shared" si="303"/>
        <v>THỜI TRANG</v>
      </c>
    </row>
    <row r="3926" spans="1:12">
      <c r="A3926" t="s">
        <v>2772</v>
      </c>
      <c r="B3926" t="s">
        <v>4044</v>
      </c>
      <c r="C3926" t="s">
        <v>4039</v>
      </c>
      <c r="D3926" t="s">
        <v>4045</v>
      </c>
      <c r="E3926">
        <v>1990000</v>
      </c>
      <c r="F3926">
        <v>1</v>
      </c>
      <c r="G3926">
        <v>0</v>
      </c>
      <c r="H3926">
        <v>-1</v>
      </c>
      <c r="J3926">
        <v>45887</v>
      </c>
      <c r="K3926" t="str">
        <f t="shared" si="302"/>
        <v>142667</v>
      </c>
      <c r="L3926" t="str">
        <f t="shared" si="303"/>
        <v>THỜI TRANG</v>
      </c>
    </row>
    <row r="3927" spans="1:12">
      <c r="A3927" t="s">
        <v>2772</v>
      </c>
      <c r="B3927" t="s">
        <v>4025</v>
      </c>
      <c r="C3927" t="s">
        <v>4011</v>
      </c>
      <c r="D3927" t="s">
        <v>4026</v>
      </c>
      <c r="E3927">
        <v>1990000</v>
      </c>
      <c r="F3927">
        <v>5</v>
      </c>
      <c r="G3927">
        <v>3</v>
      </c>
      <c r="H3927">
        <v>-2</v>
      </c>
      <c r="J3927">
        <v>45882</v>
      </c>
      <c r="K3927" t="str">
        <f t="shared" si="302"/>
        <v>142670</v>
      </c>
      <c r="L3927" t="str">
        <f t="shared" si="303"/>
        <v>THỜI TRANG</v>
      </c>
    </row>
    <row r="3928" spans="1:12">
      <c r="A3928" t="s">
        <v>2772</v>
      </c>
      <c r="B3928" t="s">
        <v>3811</v>
      </c>
      <c r="C3928" t="s">
        <v>3808</v>
      </c>
      <c r="D3928" t="s">
        <v>3812</v>
      </c>
      <c r="E3928">
        <v>1990000</v>
      </c>
      <c r="F3928">
        <v>5</v>
      </c>
      <c r="G3928">
        <v>3</v>
      </c>
      <c r="H3928">
        <v>-2</v>
      </c>
      <c r="J3928">
        <v>45840</v>
      </c>
      <c r="K3928" t="str">
        <f t="shared" si="302"/>
        <v>142671</v>
      </c>
      <c r="L3928" t="str">
        <f t="shared" si="303"/>
        <v>THỜI TRANG</v>
      </c>
    </row>
    <row r="3929" spans="1:12">
      <c r="A3929" t="s">
        <v>2772</v>
      </c>
      <c r="B3929" t="s">
        <v>5998</v>
      </c>
      <c r="C3929" t="s">
        <v>5999</v>
      </c>
      <c r="D3929" t="s">
        <v>6000</v>
      </c>
      <c r="E3929">
        <v>525000</v>
      </c>
      <c r="F3929">
        <v>-1</v>
      </c>
      <c r="G3929">
        <v>0</v>
      </c>
      <c r="H3929">
        <v>1</v>
      </c>
      <c r="J3929">
        <v>46146</v>
      </c>
      <c r="K3929" t="str">
        <f t="shared" si="302"/>
        <v>142721</v>
      </c>
      <c r="L3929" t="str">
        <f t="shared" si="303"/>
        <v>THỜI TRANG</v>
      </c>
    </row>
    <row r="3930" spans="1:12">
      <c r="A3930" t="s">
        <v>2772</v>
      </c>
      <c r="B3930" t="s">
        <v>3904</v>
      </c>
      <c r="C3930" t="s">
        <v>3905</v>
      </c>
      <c r="D3930" t="s">
        <v>3906</v>
      </c>
      <c r="E3930">
        <v>525000</v>
      </c>
      <c r="F3930">
        <v>-1</v>
      </c>
      <c r="G3930">
        <v>0</v>
      </c>
      <c r="H3930">
        <v>1</v>
      </c>
      <c r="J3930">
        <v>45866</v>
      </c>
      <c r="K3930" t="str">
        <f t="shared" si="302"/>
        <v>142729</v>
      </c>
      <c r="L3930" t="str">
        <f t="shared" si="303"/>
        <v>THỜI TRANG</v>
      </c>
    </row>
    <row r="3931" spans="1:12">
      <c r="A3931" t="s">
        <v>2772</v>
      </c>
      <c r="B3931" t="s">
        <v>2846</v>
      </c>
      <c r="C3931" t="s">
        <v>2847</v>
      </c>
      <c r="D3931" t="s">
        <v>2848</v>
      </c>
      <c r="E3931">
        <v>60000</v>
      </c>
      <c r="F3931">
        <v>16</v>
      </c>
      <c r="G3931">
        <v>14</v>
      </c>
      <c r="I3931">
        <v>-2</v>
      </c>
      <c r="K3931" t="str">
        <f t="shared" si="302"/>
        <v>142758</v>
      </c>
      <c r="L3931" t="str">
        <f t="shared" si="303"/>
        <v>THỜI TRANG</v>
      </c>
    </row>
    <row r="3932" spans="1:12">
      <c r="A3932" t="s">
        <v>2772</v>
      </c>
      <c r="B3932" t="s">
        <v>2843</v>
      </c>
      <c r="C3932" t="s">
        <v>2844</v>
      </c>
      <c r="D3932" t="s">
        <v>2845</v>
      </c>
      <c r="E3932">
        <v>60000</v>
      </c>
      <c r="F3932">
        <v>124</v>
      </c>
      <c r="G3932">
        <v>131</v>
      </c>
      <c r="I3932">
        <v>7</v>
      </c>
      <c r="K3932" t="str">
        <f t="shared" si="302"/>
        <v>142759</v>
      </c>
      <c r="L3932" t="str">
        <f t="shared" si="303"/>
        <v>THỜI TRANG</v>
      </c>
    </row>
    <row r="3933" spans="1:12">
      <c r="A3933" t="s">
        <v>2772</v>
      </c>
      <c r="B3933" t="s">
        <v>2849</v>
      </c>
      <c r="C3933" t="s">
        <v>2850</v>
      </c>
      <c r="D3933" t="s">
        <v>2851</v>
      </c>
      <c r="E3933">
        <v>60000</v>
      </c>
      <c r="F3933">
        <v>16</v>
      </c>
      <c r="G3933">
        <v>15</v>
      </c>
      <c r="I3933">
        <v>-1</v>
      </c>
      <c r="K3933" t="str">
        <f t="shared" si="302"/>
        <v>142760</v>
      </c>
      <c r="L3933" t="str">
        <f t="shared" si="303"/>
        <v>THỜI TRANG</v>
      </c>
    </row>
    <row r="3934" spans="1:12">
      <c r="A3934" t="s">
        <v>2772</v>
      </c>
      <c r="B3934" t="s">
        <v>5152</v>
      </c>
      <c r="C3934" t="s">
        <v>5149</v>
      </c>
      <c r="D3934" t="s">
        <v>5153</v>
      </c>
      <c r="E3934">
        <v>85000</v>
      </c>
      <c r="F3934">
        <v>1</v>
      </c>
      <c r="G3934">
        <v>0</v>
      </c>
      <c r="H3934">
        <v>-1</v>
      </c>
      <c r="J3934">
        <v>46050</v>
      </c>
      <c r="K3934" t="str">
        <f t="shared" si="302"/>
        <v>142818</v>
      </c>
      <c r="L3934" t="str">
        <f t="shared" si="303"/>
        <v>THỜI TRANG</v>
      </c>
    </row>
    <row r="3935" spans="1:12">
      <c r="A3935" t="s">
        <v>2772</v>
      </c>
      <c r="B3935" t="s">
        <v>2894</v>
      </c>
      <c r="C3935" t="s">
        <v>2895</v>
      </c>
      <c r="D3935" t="s">
        <v>2896</v>
      </c>
      <c r="E3935">
        <v>295000</v>
      </c>
      <c r="F3935">
        <v>5</v>
      </c>
      <c r="G3935">
        <v>4</v>
      </c>
      <c r="I3935">
        <v>-1</v>
      </c>
      <c r="K3935" t="str">
        <f t="shared" si="302"/>
        <v>142866</v>
      </c>
      <c r="L3935" t="str">
        <f t="shared" si="303"/>
        <v>THỜI TRANG</v>
      </c>
    </row>
    <row r="3936" spans="1:12">
      <c r="A3936" t="s">
        <v>2772</v>
      </c>
      <c r="B3936" t="s">
        <v>2900</v>
      </c>
      <c r="C3936" t="s">
        <v>2901</v>
      </c>
      <c r="D3936" t="s">
        <v>2902</v>
      </c>
      <c r="E3936">
        <v>295000</v>
      </c>
      <c r="F3936">
        <v>5</v>
      </c>
      <c r="G3936">
        <v>4</v>
      </c>
      <c r="I3936">
        <v>-1</v>
      </c>
      <c r="K3936" t="str">
        <f t="shared" si="302"/>
        <v>142869</v>
      </c>
      <c r="L3936" t="str">
        <f t="shared" si="303"/>
        <v>THỜI TRANG</v>
      </c>
    </row>
    <row r="3937" spans="1:12">
      <c r="A3937" t="s">
        <v>2772</v>
      </c>
      <c r="B3937" t="s">
        <v>2903</v>
      </c>
      <c r="C3937" t="s">
        <v>2904</v>
      </c>
      <c r="D3937" t="s">
        <v>2905</v>
      </c>
      <c r="E3937">
        <v>295000</v>
      </c>
      <c r="F3937">
        <v>5</v>
      </c>
      <c r="G3937">
        <v>4</v>
      </c>
      <c r="I3937">
        <v>-1</v>
      </c>
      <c r="K3937" t="str">
        <f t="shared" si="302"/>
        <v>142870</v>
      </c>
      <c r="L3937" t="str">
        <f t="shared" si="303"/>
        <v>THỜI TRANG</v>
      </c>
    </row>
    <row r="3938" spans="1:12">
      <c r="A3938" t="s">
        <v>2772</v>
      </c>
      <c r="B3938" t="s">
        <v>2906</v>
      </c>
      <c r="C3938" t="s">
        <v>2907</v>
      </c>
      <c r="D3938" t="s">
        <v>2908</v>
      </c>
      <c r="E3938">
        <v>295000</v>
      </c>
      <c r="F3938">
        <v>5</v>
      </c>
      <c r="G3938">
        <v>4</v>
      </c>
      <c r="I3938">
        <v>-1</v>
      </c>
      <c r="K3938" t="str">
        <f t="shared" si="302"/>
        <v>142871</v>
      </c>
      <c r="L3938" t="str">
        <f t="shared" si="303"/>
        <v>THỜI TRANG</v>
      </c>
    </row>
    <row r="3939" spans="1:12">
      <c r="A3939" t="s">
        <v>2772</v>
      </c>
      <c r="B3939" t="s">
        <v>2912</v>
      </c>
      <c r="C3939" t="s">
        <v>2913</v>
      </c>
      <c r="D3939" t="s">
        <v>2914</v>
      </c>
      <c r="E3939">
        <v>295000</v>
      </c>
      <c r="F3939">
        <v>4</v>
      </c>
      <c r="G3939">
        <v>3</v>
      </c>
      <c r="I3939">
        <v>-1</v>
      </c>
      <c r="K3939" t="str">
        <f t="shared" si="302"/>
        <v>142873</v>
      </c>
      <c r="L3939" t="str">
        <f t="shared" si="303"/>
        <v>THỜI TRANG</v>
      </c>
    </row>
    <row r="3940" spans="1:12">
      <c r="A3940" t="s">
        <v>2772</v>
      </c>
      <c r="B3940" t="s">
        <v>2918</v>
      </c>
      <c r="C3940" t="s">
        <v>2919</v>
      </c>
      <c r="D3940" t="s">
        <v>2920</v>
      </c>
      <c r="E3940">
        <v>295000</v>
      </c>
      <c r="F3940">
        <v>4</v>
      </c>
      <c r="G3940">
        <v>3</v>
      </c>
      <c r="I3940">
        <v>-1</v>
      </c>
      <c r="K3940" t="str">
        <f t="shared" si="302"/>
        <v>142875</v>
      </c>
      <c r="L3940" t="str">
        <f t="shared" si="303"/>
        <v>THỜI TRANG</v>
      </c>
    </row>
    <row r="3941" spans="1:12">
      <c r="A3941" t="s">
        <v>2772</v>
      </c>
      <c r="B3941" t="s">
        <v>2864</v>
      </c>
      <c r="C3941" t="s">
        <v>2865</v>
      </c>
      <c r="D3941" t="s">
        <v>2866</v>
      </c>
      <c r="E3941">
        <v>250000</v>
      </c>
      <c r="F3941">
        <v>1</v>
      </c>
      <c r="G3941">
        <v>0</v>
      </c>
      <c r="I3941">
        <v>-1</v>
      </c>
      <c r="K3941" t="str">
        <f t="shared" si="302"/>
        <v>142889</v>
      </c>
      <c r="L3941" t="str">
        <f t="shared" si="303"/>
        <v>THỜI TRANG</v>
      </c>
    </row>
    <row r="3942" spans="1:12">
      <c r="A3942" t="s">
        <v>2772</v>
      </c>
      <c r="B3942" t="s">
        <v>2879</v>
      </c>
      <c r="C3942" t="s">
        <v>2880</v>
      </c>
      <c r="D3942" t="s">
        <v>2881</v>
      </c>
      <c r="E3942">
        <v>250000</v>
      </c>
      <c r="F3942">
        <v>2</v>
      </c>
      <c r="G3942">
        <v>0</v>
      </c>
      <c r="I3942">
        <v>-2</v>
      </c>
      <c r="K3942" t="str">
        <f t="shared" ref="K3942:K4005" si="304">B3942</f>
        <v>142897</v>
      </c>
      <c r="L3942" t="str">
        <f t="shared" ref="L3942:L4005" si="305">A3942</f>
        <v>THỜI TRANG</v>
      </c>
    </row>
    <row r="3943" spans="1:12">
      <c r="A3943" t="s">
        <v>2772</v>
      </c>
      <c r="B3943" t="s">
        <v>2876</v>
      </c>
      <c r="C3943" t="s">
        <v>2877</v>
      </c>
      <c r="D3943" t="s">
        <v>2878</v>
      </c>
      <c r="E3943">
        <v>250000</v>
      </c>
      <c r="F3943">
        <v>1</v>
      </c>
      <c r="G3943">
        <v>0</v>
      </c>
      <c r="I3943">
        <v>-1</v>
      </c>
      <c r="K3943" t="str">
        <f t="shared" si="304"/>
        <v>142900</v>
      </c>
      <c r="L3943" t="str">
        <f t="shared" si="305"/>
        <v>THỜI TRANG</v>
      </c>
    </row>
    <row r="3944" spans="1:12">
      <c r="A3944" t="s">
        <v>2772</v>
      </c>
      <c r="B3944" t="s">
        <v>2870</v>
      </c>
      <c r="C3944" t="s">
        <v>2871</v>
      </c>
      <c r="D3944" t="s">
        <v>2872</v>
      </c>
      <c r="E3944">
        <v>250000</v>
      </c>
      <c r="F3944">
        <v>6</v>
      </c>
      <c r="G3944">
        <v>5</v>
      </c>
      <c r="I3944">
        <v>-1</v>
      </c>
      <c r="K3944" t="str">
        <f t="shared" si="304"/>
        <v>142902</v>
      </c>
      <c r="L3944" t="str">
        <f t="shared" si="305"/>
        <v>THỜI TRANG</v>
      </c>
    </row>
    <row r="3945" spans="1:12">
      <c r="A3945" t="s">
        <v>2772</v>
      </c>
      <c r="B3945" t="s">
        <v>6036</v>
      </c>
      <c r="C3945" t="s">
        <v>6037</v>
      </c>
      <c r="D3945" t="s">
        <v>6038</v>
      </c>
      <c r="E3945">
        <v>250000</v>
      </c>
      <c r="F3945">
        <v>-1</v>
      </c>
      <c r="G3945">
        <v>0</v>
      </c>
      <c r="H3945">
        <v>1</v>
      </c>
      <c r="J3945">
        <v>46153</v>
      </c>
      <c r="K3945" t="str">
        <f t="shared" si="304"/>
        <v>142912</v>
      </c>
      <c r="L3945" t="str">
        <f t="shared" si="305"/>
        <v>THỜI TRANG</v>
      </c>
    </row>
    <row r="3946" spans="1:12">
      <c r="A3946" t="s">
        <v>2772</v>
      </c>
      <c r="B3946" t="s">
        <v>2873</v>
      </c>
      <c r="C3946" t="s">
        <v>2874</v>
      </c>
      <c r="D3946" t="s">
        <v>2875</v>
      </c>
      <c r="E3946">
        <v>250000</v>
      </c>
      <c r="F3946">
        <v>1</v>
      </c>
      <c r="G3946">
        <v>0</v>
      </c>
      <c r="I3946">
        <v>-1</v>
      </c>
      <c r="K3946" t="str">
        <f t="shared" si="304"/>
        <v>142915</v>
      </c>
      <c r="L3946" t="str">
        <f t="shared" si="305"/>
        <v>THỜI TRANG</v>
      </c>
    </row>
    <row r="3947" spans="1:12">
      <c r="A3947" t="s">
        <v>2772</v>
      </c>
      <c r="B3947" t="s">
        <v>2888</v>
      </c>
      <c r="C3947" t="s">
        <v>2889</v>
      </c>
      <c r="D3947" t="s">
        <v>2890</v>
      </c>
      <c r="E3947">
        <v>345000</v>
      </c>
      <c r="F3947">
        <v>1</v>
      </c>
      <c r="G3947">
        <v>0</v>
      </c>
      <c r="I3947">
        <v>-1</v>
      </c>
      <c r="K3947" t="str">
        <f t="shared" si="304"/>
        <v>142919</v>
      </c>
      <c r="L3947" t="str">
        <f t="shared" si="305"/>
        <v>THỜI TRANG</v>
      </c>
    </row>
    <row r="3948" spans="1:12">
      <c r="A3948" t="s">
        <v>2772</v>
      </c>
      <c r="B3948" t="s">
        <v>2885</v>
      </c>
      <c r="C3948" t="s">
        <v>2886</v>
      </c>
      <c r="D3948" t="s">
        <v>2887</v>
      </c>
      <c r="E3948">
        <v>345000</v>
      </c>
      <c r="F3948">
        <v>1</v>
      </c>
      <c r="G3948">
        <v>0</v>
      </c>
      <c r="I3948">
        <v>-1</v>
      </c>
      <c r="K3948" t="str">
        <f t="shared" si="304"/>
        <v>142921</v>
      </c>
      <c r="L3948" t="str">
        <f t="shared" si="305"/>
        <v>THỜI TRANG</v>
      </c>
    </row>
    <row r="3949" spans="1:12">
      <c r="A3949" t="s">
        <v>2772</v>
      </c>
      <c r="B3949" t="s">
        <v>2882</v>
      </c>
      <c r="C3949" t="s">
        <v>2883</v>
      </c>
      <c r="D3949" t="s">
        <v>2884</v>
      </c>
      <c r="E3949">
        <v>345000</v>
      </c>
      <c r="F3949">
        <v>2</v>
      </c>
      <c r="G3949">
        <v>0</v>
      </c>
      <c r="I3949">
        <v>-2</v>
      </c>
      <c r="K3949" t="str">
        <f t="shared" si="304"/>
        <v>142922</v>
      </c>
      <c r="L3949" t="str">
        <f t="shared" si="305"/>
        <v>THỜI TRANG</v>
      </c>
    </row>
    <row r="3950" spans="1:12">
      <c r="A3950" t="s">
        <v>2772</v>
      </c>
      <c r="B3950" t="s">
        <v>4699</v>
      </c>
      <c r="C3950" t="s">
        <v>4700</v>
      </c>
      <c r="D3950" t="s">
        <v>4701</v>
      </c>
      <c r="E3950">
        <v>345000</v>
      </c>
      <c r="F3950">
        <v>-1</v>
      </c>
      <c r="G3950">
        <v>0</v>
      </c>
      <c r="H3950">
        <v>1</v>
      </c>
      <c r="J3950">
        <v>46009</v>
      </c>
      <c r="K3950" t="str">
        <f t="shared" si="304"/>
        <v>142923</v>
      </c>
      <c r="L3950" t="str">
        <f t="shared" si="305"/>
        <v>THỜI TRANG</v>
      </c>
    </row>
    <row r="3951" spans="1:12">
      <c r="A3951" t="s">
        <v>2772</v>
      </c>
      <c r="B3951" t="s">
        <v>2942</v>
      </c>
      <c r="C3951" t="s">
        <v>2943</v>
      </c>
      <c r="D3951" t="s">
        <v>2944</v>
      </c>
      <c r="E3951">
        <v>345000</v>
      </c>
      <c r="F3951">
        <v>2</v>
      </c>
      <c r="G3951">
        <v>3</v>
      </c>
      <c r="I3951">
        <v>1</v>
      </c>
      <c r="K3951" t="str">
        <f t="shared" si="304"/>
        <v>142930</v>
      </c>
      <c r="L3951" t="str">
        <f t="shared" si="305"/>
        <v>THỜI TRANG</v>
      </c>
    </row>
    <row r="3952" spans="1:12">
      <c r="A3952" t="s">
        <v>2772</v>
      </c>
      <c r="B3952" t="s">
        <v>4474</v>
      </c>
      <c r="C3952" t="s">
        <v>4475</v>
      </c>
      <c r="D3952" t="s">
        <v>4476</v>
      </c>
      <c r="E3952">
        <v>345000</v>
      </c>
      <c r="F3952">
        <v>-1</v>
      </c>
      <c r="G3952">
        <v>0</v>
      </c>
      <c r="H3952">
        <v>1</v>
      </c>
      <c r="J3952">
        <v>45981</v>
      </c>
      <c r="K3952" t="str">
        <f t="shared" si="304"/>
        <v>142932</v>
      </c>
      <c r="L3952" t="str">
        <f t="shared" si="305"/>
        <v>THỜI TRANG</v>
      </c>
    </row>
    <row r="3953" spans="1:12">
      <c r="A3953" t="s">
        <v>2772</v>
      </c>
      <c r="B3953" t="s">
        <v>5814</v>
      </c>
      <c r="C3953" t="s">
        <v>5815</v>
      </c>
      <c r="D3953" t="s">
        <v>5816</v>
      </c>
      <c r="E3953">
        <v>240000</v>
      </c>
      <c r="F3953">
        <v>-1</v>
      </c>
      <c r="G3953">
        <v>0</v>
      </c>
      <c r="H3953">
        <v>1</v>
      </c>
      <c r="J3953">
        <v>46116</v>
      </c>
      <c r="K3953" t="str">
        <f t="shared" si="304"/>
        <v>142938</v>
      </c>
      <c r="L3953" t="str">
        <f t="shared" si="305"/>
        <v>THỜI TRANG</v>
      </c>
    </row>
    <row r="3954" spans="1:12">
      <c r="A3954" t="s">
        <v>2772</v>
      </c>
      <c r="B3954" t="s">
        <v>2924</v>
      </c>
      <c r="C3954" t="s">
        <v>2925</v>
      </c>
      <c r="D3954" t="s">
        <v>2926</v>
      </c>
      <c r="E3954">
        <v>240000</v>
      </c>
      <c r="F3954">
        <v>5</v>
      </c>
      <c r="G3954">
        <v>4</v>
      </c>
      <c r="I3954">
        <v>-1</v>
      </c>
      <c r="K3954" t="str">
        <f t="shared" si="304"/>
        <v>142943</v>
      </c>
      <c r="L3954" t="str">
        <f t="shared" si="305"/>
        <v>THỜI TRANG</v>
      </c>
    </row>
    <row r="3955" spans="1:12">
      <c r="A3955" t="s">
        <v>2772</v>
      </c>
      <c r="B3955" t="s">
        <v>2861</v>
      </c>
      <c r="C3955" t="s">
        <v>2862</v>
      </c>
      <c r="D3955" t="s">
        <v>2863</v>
      </c>
      <c r="E3955">
        <v>405000</v>
      </c>
      <c r="F3955">
        <v>1</v>
      </c>
      <c r="G3955">
        <v>2</v>
      </c>
      <c r="I3955">
        <v>1</v>
      </c>
      <c r="K3955" t="str">
        <f t="shared" si="304"/>
        <v>142950</v>
      </c>
      <c r="L3955" t="str">
        <f t="shared" si="305"/>
        <v>THỜI TRANG</v>
      </c>
    </row>
    <row r="3956" spans="1:12">
      <c r="A3956" t="s">
        <v>2772</v>
      </c>
      <c r="B3956" t="s">
        <v>2927</v>
      </c>
      <c r="C3956" t="s">
        <v>2928</v>
      </c>
      <c r="D3956" t="s">
        <v>2929</v>
      </c>
      <c r="E3956">
        <v>295000</v>
      </c>
      <c r="F3956">
        <v>1</v>
      </c>
      <c r="G3956">
        <v>0</v>
      </c>
      <c r="I3956">
        <v>-1</v>
      </c>
      <c r="K3956" t="str">
        <f t="shared" si="304"/>
        <v>142955</v>
      </c>
      <c r="L3956" t="str">
        <f t="shared" si="305"/>
        <v>THỜI TRANG</v>
      </c>
    </row>
    <row r="3957" spans="1:12">
      <c r="A3957" t="s">
        <v>2772</v>
      </c>
      <c r="B3957" t="s">
        <v>2966</v>
      </c>
      <c r="C3957" t="s">
        <v>2967</v>
      </c>
      <c r="D3957" t="s">
        <v>2968</v>
      </c>
      <c r="E3957">
        <v>685000</v>
      </c>
      <c r="F3957">
        <v>2</v>
      </c>
      <c r="G3957">
        <v>3</v>
      </c>
      <c r="I3957">
        <v>1</v>
      </c>
      <c r="K3957" t="str">
        <f t="shared" si="304"/>
        <v>142974</v>
      </c>
      <c r="L3957" t="str">
        <f t="shared" si="305"/>
        <v>THỜI TRANG</v>
      </c>
    </row>
    <row r="3958" spans="1:12">
      <c r="A3958" t="s">
        <v>2772</v>
      </c>
      <c r="B3958" t="s">
        <v>2969</v>
      </c>
      <c r="C3958" t="s">
        <v>2970</v>
      </c>
      <c r="D3958" t="s">
        <v>2971</v>
      </c>
      <c r="E3958">
        <v>685000</v>
      </c>
      <c r="F3958">
        <v>1</v>
      </c>
      <c r="G3958">
        <v>0</v>
      </c>
      <c r="I3958">
        <v>-1</v>
      </c>
      <c r="K3958" t="str">
        <f t="shared" si="304"/>
        <v>142976</v>
      </c>
      <c r="L3958" t="str">
        <f t="shared" si="305"/>
        <v>THỜI TRANG</v>
      </c>
    </row>
    <row r="3959" spans="1:12">
      <c r="A3959" t="s">
        <v>2772</v>
      </c>
      <c r="B3959" t="s">
        <v>2773</v>
      </c>
      <c r="C3959" t="s">
        <v>2774</v>
      </c>
      <c r="D3959" t="s">
        <v>2775</v>
      </c>
      <c r="E3959">
        <v>185000</v>
      </c>
      <c r="F3959">
        <v>2</v>
      </c>
      <c r="G3959">
        <v>0</v>
      </c>
      <c r="I3959">
        <v>-2</v>
      </c>
      <c r="K3959" t="str">
        <f t="shared" si="304"/>
        <v>142987</v>
      </c>
      <c r="L3959" t="str">
        <f t="shared" si="305"/>
        <v>THỜI TRANG</v>
      </c>
    </row>
    <row r="3960" spans="1:12">
      <c r="A3960" t="s">
        <v>2772</v>
      </c>
      <c r="B3960" t="s">
        <v>2794</v>
      </c>
      <c r="C3960" t="s">
        <v>2795</v>
      </c>
      <c r="D3960" t="s">
        <v>2796</v>
      </c>
      <c r="E3960">
        <v>149000</v>
      </c>
      <c r="F3960">
        <v>0</v>
      </c>
      <c r="G3960">
        <v>3</v>
      </c>
      <c r="I3960">
        <v>3</v>
      </c>
      <c r="K3960" t="str">
        <f t="shared" si="304"/>
        <v>142988</v>
      </c>
      <c r="L3960" t="str">
        <f t="shared" si="305"/>
        <v>THỜI TRANG</v>
      </c>
    </row>
    <row r="3961" spans="1:12">
      <c r="A3961" t="s">
        <v>2772</v>
      </c>
      <c r="B3961" t="s">
        <v>2832</v>
      </c>
      <c r="C3961" t="s">
        <v>2833</v>
      </c>
      <c r="D3961" t="s">
        <v>2834</v>
      </c>
      <c r="E3961">
        <v>149000</v>
      </c>
      <c r="F3961">
        <v>8</v>
      </c>
      <c r="G3961">
        <v>0</v>
      </c>
      <c r="I3961">
        <v>-8</v>
      </c>
      <c r="K3961" t="str">
        <f t="shared" si="304"/>
        <v>142989</v>
      </c>
      <c r="L3961" t="str">
        <f t="shared" si="305"/>
        <v>THỜI TRANG</v>
      </c>
    </row>
    <row r="3962" spans="1:12">
      <c r="A3962" t="s">
        <v>2772</v>
      </c>
      <c r="B3962" t="s">
        <v>2788</v>
      </c>
      <c r="C3962" t="s">
        <v>2789</v>
      </c>
      <c r="D3962" t="s">
        <v>2790</v>
      </c>
      <c r="E3962">
        <v>149000</v>
      </c>
      <c r="F3962">
        <v>1</v>
      </c>
      <c r="G3962">
        <v>0</v>
      </c>
      <c r="I3962">
        <v>-1</v>
      </c>
      <c r="K3962" t="str">
        <f t="shared" si="304"/>
        <v>142991</v>
      </c>
      <c r="L3962" t="str">
        <f t="shared" si="305"/>
        <v>THỜI TRANG</v>
      </c>
    </row>
    <row r="3963" spans="1:12">
      <c r="A3963" t="s">
        <v>2772</v>
      </c>
      <c r="B3963" t="s">
        <v>2798</v>
      </c>
      <c r="C3963" t="s">
        <v>2799</v>
      </c>
      <c r="D3963" t="s">
        <v>2797</v>
      </c>
      <c r="E3963">
        <v>149000</v>
      </c>
      <c r="F3963">
        <v>0</v>
      </c>
      <c r="G3963">
        <v>2</v>
      </c>
      <c r="I3963">
        <v>2</v>
      </c>
      <c r="K3963" t="str">
        <f t="shared" si="304"/>
        <v>142994</v>
      </c>
      <c r="L3963" t="str">
        <f t="shared" si="305"/>
        <v>THỜI TRANG</v>
      </c>
    </row>
    <row r="3964" spans="1:12">
      <c r="A3964" t="s">
        <v>2772</v>
      </c>
      <c r="B3964" t="s">
        <v>2838</v>
      </c>
      <c r="C3964" t="s">
        <v>2839</v>
      </c>
      <c r="D3964" t="s">
        <v>2837</v>
      </c>
      <c r="E3964">
        <v>149000</v>
      </c>
      <c r="F3964">
        <v>0</v>
      </c>
      <c r="G3964">
        <v>4</v>
      </c>
      <c r="I3964">
        <v>4</v>
      </c>
      <c r="K3964" t="str">
        <f t="shared" si="304"/>
        <v>142995</v>
      </c>
      <c r="L3964" t="str">
        <f t="shared" si="305"/>
        <v>THỜI TRANG</v>
      </c>
    </row>
    <row r="3965" spans="1:12">
      <c r="A3965" t="s">
        <v>2772</v>
      </c>
      <c r="B3965" t="s">
        <v>5841</v>
      </c>
      <c r="C3965" t="s">
        <v>5838</v>
      </c>
      <c r="D3965" t="s">
        <v>5842</v>
      </c>
      <c r="E3965">
        <v>145000</v>
      </c>
      <c r="F3965">
        <v>1</v>
      </c>
      <c r="G3965">
        <v>0</v>
      </c>
      <c r="H3965">
        <v>-1</v>
      </c>
      <c r="J3965">
        <v>46119.442986111113</v>
      </c>
      <c r="K3965" t="str">
        <f t="shared" si="304"/>
        <v>143000</v>
      </c>
      <c r="L3965" t="str">
        <f t="shared" si="305"/>
        <v>THỜI TRANG</v>
      </c>
    </row>
    <row r="3966" spans="1:12">
      <c r="A3966" t="s">
        <v>2772</v>
      </c>
      <c r="B3966" t="s">
        <v>5934</v>
      </c>
      <c r="C3966" t="s">
        <v>5930</v>
      </c>
      <c r="D3966" t="s">
        <v>5935</v>
      </c>
      <c r="E3966">
        <v>145000</v>
      </c>
      <c r="F3966">
        <v>1</v>
      </c>
      <c r="G3966">
        <v>0</v>
      </c>
      <c r="H3966">
        <v>-1</v>
      </c>
      <c r="J3966">
        <v>46127</v>
      </c>
      <c r="K3966" t="str">
        <f t="shared" si="304"/>
        <v>143006</v>
      </c>
      <c r="L3966" t="str">
        <f t="shared" si="305"/>
        <v>THỜI TRANG</v>
      </c>
    </row>
    <row r="3967" spans="1:12">
      <c r="A3967" t="s">
        <v>2772</v>
      </c>
      <c r="B3967" t="s">
        <v>3125</v>
      </c>
      <c r="C3967" t="s">
        <v>3126</v>
      </c>
      <c r="D3967" t="s">
        <v>3127</v>
      </c>
      <c r="E3967">
        <v>1090000</v>
      </c>
      <c r="F3967">
        <v>1</v>
      </c>
      <c r="G3967">
        <v>2</v>
      </c>
      <c r="I3967">
        <v>1</v>
      </c>
      <c r="K3967" t="str">
        <f t="shared" si="304"/>
        <v>143027</v>
      </c>
      <c r="L3967" t="str">
        <f t="shared" si="305"/>
        <v>THỜI TRANG</v>
      </c>
    </row>
    <row r="3968" spans="1:12">
      <c r="A3968" t="s">
        <v>2772</v>
      </c>
      <c r="B3968" t="s">
        <v>3128</v>
      </c>
      <c r="C3968" t="s">
        <v>3129</v>
      </c>
      <c r="D3968" t="s">
        <v>3130</v>
      </c>
      <c r="E3968">
        <v>1090000</v>
      </c>
      <c r="F3968">
        <v>0</v>
      </c>
      <c r="G3968">
        <v>1</v>
      </c>
      <c r="I3968">
        <v>1</v>
      </c>
      <c r="K3968" t="str">
        <f t="shared" si="304"/>
        <v>143030</v>
      </c>
      <c r="L3968" t="str">
        <f t="shared" si="305"/>
        <v>THỜI TRANG</v>
      </c>
    </row>
    <row r="3969" spans="1:12">
      <c r="A3969" t="s">
        <v>2772</v>
      </c>
      <c r="B3969" t="s">
        <v>6058</v>
      </c>
      <c r="C3969" t="s">
        <v>6059</v>
      </c>
      <c r="D3969" t="s">
        <v>6060</v>
      </c>
      <c r="E3969">
        <v>1090000</v>
      </c>
      <c r="F3969">
        <v>-1</v>
      </c>
      <c r="G3969">
        <v>0</v>
      </c>
      <c r="H3969">
        <v>1</v>
      </c>
      <c r="J3969">
        <v>46153</v>
      </c>
      <c r="K3969" t="str">
        <f t="shared" si="304"/>
        <v>143032</v>
      </c>
      <c r="L3969" t="str">
        <f t="shared" si="305"/>
        <v>THỜI TRANG</v>
      </c>
    </row>
    <row r="3970" spans="1:12">
      <c r="A3970" t="s">
        <v>2772</v>
      </c>
      <c r="B3970" t="s">
        <v>3131</v>
      </c>
      <c r="C3970" t="s">
        <v>3132</v>
      </c>
      <c r="D3970" t="s">
        <v>3133</v>
      </c>
      <c r="E3970">
        <v>1090000</v>
      </c>
      <c r="F3970">
        <v>2</v>
      </c>
      <c r="G3970">
        <v>1</v>
      </c>
      <c r="I3970">
        <v>-1</v>
      </c>
      <c r="K3970" t="str">
        <f t="shared" si="304"/>
        <v>143033</v>
      </c>
      <c r="L3970" t="str">
        <f t="shared" si="305"/>
        <v>THỜI TRANG</v>
      </c>
    </row>
    <row r="3971" spans="1:12">
      <c r="A3971" t="s">
        <v>2772</v>
      </c>
      <c r="B3971" t="s">
        <v>6078</v>
      </c>
      <c r="C3971" t="s">
        <v>6061</v>
      </c>
      <c r="D3971" t="s">
        <v>6079</v>
      </c>
      <c r="E3971">
        <v>1090000</v>
      </c>
      <c r="F3971">
        <v>2</v>
      </c>
      <c r="G3971">
        <v>1</v>
      </c>
      <c r="H3971">
        <v>-1</v>
      </c>
      <c r="J3971">
        <v>46153</v>
      </c>
      <c r="K3971" t="str">
        <f t="shared" si="304"/>
        <v>143037</v>
      </c>
      <c r="L3971" t="str">
        <f t="shared" si="305"/>
        <v>THỜI TRANG</v>
      </c>
    </row>
    <row r="3972" spans="1:12">
      <c r="A3972" t="s">
        <v>2772</v>
      </c>
      <c r="B3972" t="s">
        <v>3143</v>
      </c>
      <c r="C3972" t="s">
        <v>3144</v>
      </c>
      <c r="D3972" t="s">
        <v>3145</v>
      </c>
      <c r="E3972">
        <v>1090000</v>
      </c>
      <c r="F3972">
        <v>1</v>
      </c>
      <c r="G3972">
        <v>2</v>
      </c>
      <c r="I3972">
        <v>1</v>
      </c>
      <c r="K3972" t="str">
        <f t="shared" si="304"/>
        <v>143054</v>
      </c>
      <c r="L3972" t="str">
        <f t="shared" si="305"/>
        <v>THỜI TRANG</v>
      </c>
    </row>
    <row r="3973" spans="1:12">
      <c r="A3973" t="s">
        <v>2772</v>
      </c>
      <c r="B3973" t="s">
        <v>3140</v>
      </c>
      <c r="C3973" t="s">
        <v>3141</v>
      </c>
      <c r="D3973" t="s">
        <v>3142</v>
      </c>
      <c r="E3973">
        <v>1090000</v>
      </c>
      <c r="F3973">
        <v>1</v>
      </c>
      <c r="G3973">
        <v>0</v>
      </c>
      <c r="I3973">
        <v>-1</v>
      </c>
      <c r="K3973" t="str">
        <f t="shared" si="304"/>
        <v>143058</v>
      </c>
      <c r="L3973" t="str">
        <f t="shared" si="305"/>
        <v>THỜI TRANG</v>
      </c>
    </row>
    <row r="3974" spans="1:12">
      <c r="A3974" t="s">
        <v>2772</v>
      </c>
      <c r="B3974" t="s">
        <v>3146</v>
      </c>
      <c r="C3974" t="s">
        <v>3147</v>
      </c>
      <c r="D3974" t="s">
        <v>3148</v>
      </c>
      <c r="E3974">
        <v>1090000</v>
      </c>
      <c r="F3974">
        <v>1</v>
      </c>
      <c r="G3974">
        <v>0</v>
      </c>
      <c r="I3974">
        <v>-1</v>
      </c>
      <c r="K3974" t="str">
        <f t="shared" si="304"/>
        <v>143059</v>
      </c>
      <c r="L3974" t="str">
        <f t="shared" si="305"/>
        <v>THỜI TRANG</v>
      </c>
    </row>
    <row r="3975" spans="1:12">
      <c r="A3975" t="s">
        <v>2772</v>
      </c>
      <c r="B3975" t="s">
        <v>3137</v>
      </c>
      <c r="C3975" t="s">
        <v>3138</v>
      </c>
      <c r="D3975" t="s">
        <v>3139</v>
      </c>
      <c r="E3975">
        <v>1090000</v>
      </c>
      <c r="F3975">
        <v>-1</v>
      </c>
      <c r="G3975">
        <v>0</v>
      </c>
      <c r="H3975">
        <v>1</v>
      </c>
      <c r="J3975">
        <v>46153</v>
      </c>
      <c r="K3975" t="str">
        <f t="shared" si="304"/>
        <v>143067</v>
      </c>
      <c r="L3975" t="str">
        <f t="shared" si="305"/>
        <v>THỜI TRANG</v>
      </c>
    </row>
    <row r="3976" spans="1:12">
      <c r="A3976" t="s">
        <v>2772</v>
      </c>
      <c r="B3976" t="s">
        <v>6080</v>
      </c>
      <c r="C3976" t="s">
        <v>6062</v>
      </c>
      <c r="D3976" t="s">
        <v>6081</v>
      </c>
      <c r="E3976">
        <v>1090000</v>
      </c>
      <c r="F3976">
        <v>1</v>
      </c>
      <c r="G3976">
        <v>0</v>
      </c>
      <c r="H3976">
        <v>-1</v>
      </c>
      <c r="J3976">
        <v>46153</v>
      </c>
      <c r="K3976" t="str">
        <f t="shared" si="304"/>
        <v>143069</v>
      </c>
      <c r="L3976" t="str">
        <f t="shared" si="305"/>
        <v>THỜI TRANG</v>
      </c>
    </row>
    <row r="3977" spans="1:12">
      <c r="A3977" t="s">
        <v>2772</v>
      </c>
      <c r="B3977" t="s">
        <v>3134</v>
      </c>
      <c r="C3977" t="s">
        <v>3135</v>
      </c>
      <c r="D3977" t="s">
        <v>3136</v>
      </c>
      <c r="E3977">
        <v>1295000</v>
      </c>
      <c r="F3977">
        <v>1</v>
      </c>
      <c r="G3977">
        <v>2</v>
      </c>
      <c r="I3977">
        <v>1</v>
      </c>
      <c r="K3977" t="str">
        <f t="shared" si="304"/>
        <v>143117</v>
      </c>
      <c r="L3977" t="str">
        <f t="shared" si="305"/>
        <v>THỜI TRANG</v>
      </c>
    </row>
    <row r="3978" spans="1:12">
      <c r="A3978" t="s">
        <v>2772</v>
      </c>
      <c r="B3978" t="s">
        <v>3119</v>
      </c>
      <c r="C3978" t="s">
        <v>3120</v>
      </c>
      <c r="D3978" t="s">
        <v>3121</v>
      </c>
      <c r="E3978">
        <v>1295000</v>
      </c>
      <c r="F3978">
        <v>2</v>
      </c>
      <c r="G3978">
        <v>1</v>
      </c>
      <c r="I3978">
        <v>-1</v>
      </c>
      <c r="K3978" t="str">
        <f t="shared" si="304"/>
        <v>143123</v>
      </c>
      <c r="L3978" t="str">
        <f t="shared" si="305"/>
        <v>THỜI TRANG</v>
      </c>
    </row>
    <row r="3979" spans="1:12">
      <c r="A3979" t="s">
        <v>27</v>
      </c>
      <c r="B3979" t="s">
        <v>5295</v>
      </c>
      <c r="C3979" t="s">
        <v>5296</v>
      </c>
      <c r="D3979" t="s">
        <v>5297</v>
      </c>
      <c r="E3979">
        <v>150000</v>
      </c>
      <c r="F3979">
        <v>-3</v>
      </c>
      <c r="G3979">
        <v>0</v>
      </c>
      <c r="H3979">
        <v>3</v>
      </c>
      <c r="J3979">
        <v>46076</v>
      </c>
      <c r="K3979" t="str">
        <f t="shared" si="304"/>
        <v>150043</v>
      </c>
      <c r="L3979" t="str">
        <f t="shared" si="305"/>
        <v>THỰC PHẨM</v>
      </c>
    </row>
    <row r="3980" spans="1:12">
      <c r="A3980" t="s">
        <v>27</v>
      </c>
      <c r="B3980" t="s">
        <v>4997</v>
      </c>
      <c r="C3980" t="s">
        <v>4998</v>
      </c>
      <c r="D3980" t="s">
        <v>4999</v>
      </c>
      <c r="E3980">
        <v>250000</v>
      </c>
      <c r="F3980">
        <v>-1</v>
      </c>
      <c r="G3980">
        <v>0</v>
      </c>
      <c r="H3980">
        <v>1</v>
      </c>
      <c r="J3980">
        <v>46035</v>
      </c>
      <c r="K3980" t="str">
        <f t="shared" si="304"/>
        <v>150137</v>
      </c>
      <c r="L3980" t="str">
        <f t="shared" si="305"/>
        <v>THỰC PHẨM</v>
      </c>
    </row>
    <row r="3981" spans="1:12">
      <c r="A3981" t="s">
        <v>27</v>
      </c>
      <c r="B3981" t="s">
        <v>638</v>
      </c>
      <c r="C3981" t="s">
        <v>639</v>
      </c>
      <c r="D3981" t="s">
        <v>640</v>
      </c>
      <c r="E3981">
        <v>35000</v>
      </c>
      <c r="F3981">
        <v>1</v>
      </c>
      <c r="G3981">
        <v>0</v>
      </c>
      <c r="I3981">
        <v>-1</v>
      </c>
      <c r="K3981" t="str">
        <f t="shared" si="304"/>
        <v>150180</v>
      </c>
      <c r="L3981" t="str">
        <f t="shared" si="305"/>
        <v>THỰC PHẨM</v>
      </c>
    </row>
    <row r="3982" spans="1:12">
      <c r="A3982" t="s">
        <v>27</v>
      </c>
      <c r="B3982" t="s">
        <v>5672</v>
      </c>
      <c r="C3982" t="s">
        <v>5673</v>
      </c>
      <c r="D3982" t="s">
        <v>5674</v>
      </c>
      <c r="E3982">
        <v>140000</v>
      </c>
      <c r="F3982">
        <v>-3</v>
      </c>
      <c r="G3982">
        <v>0</v>
      </c>
      <c r="H3982">
        <v>3</v>
      </c>
      <c r="J3982">
        <v>46091</v>
      </c>
      <c r="K3982" t="str">
        <f t="shared" si="304"/>
        <v>150204</v>
      </c>
      <c r="L3982" t="str">
        <f t="shared" si="305"/>
        <v>THỰC PHẨM</v>
      </c>
    </row>
    <row r="3983" spans="1:12">
      <c r="A3983" t="s">
        <v>27</v>
      </c>
      <c r="B3983" t="s">
        <v>852</v>
      </c>
      <c r="C3983" t="s">
        <v>853</v>
      </c>
      <c r="D3983" t="s">
        <v>854</v>
      </c>
      <c r="E3983">
        <v>90000</v>
      </c>
      <c r="F3983">
        <v>4</v>
      </c>
      <c r="G3983">
        <v>35</v>
      </c>
      <c r="I3983">
        <v>31</v>
      </c>
      <c r="K3983" t="str">
        <f t="shared" si="304"/>
        <v>150366</v>
      </c>
      <c r="L3983" t="str">
        <f t="shared" si="305"/>
        <v>THỰC PHẨM</v>
      </c>
    </row>
    <row r="3984" spans="1:12">
      <c r="A3984" t="s">
        <v>27</v>
      </c>
      <c r="B3984" t="s">
        <v>5802</v>
      </c>
      <c r="C3984" t="s">
        <v>5796</v>
      </c>
      <c r="D3984" t="s">
        <v>5803</v>
      </c>
      <c r="E3984">
        <v>115000</v>
      </c>
      <c r="F3984">
        <v>12</v>
      </c>
      <c r="G3984">
        <v>11</v>
      </c>
      <c r="H3984">
        <v>-1</v>
      </c>
      <c r="J3984">
        <v>46111</v>
      </c>
      <c r="K3984" t="str">
        <f t="shared" si="304"/>
        <v>150391</v>
      </c>
      <c r="L3984" t="str">
        <f t="shared" si="305"/>
        <v>THỰC PHẨM</v>
      </c>
    </row>
    <row r="3985" spans="1:12">
      <c r="A3985" t="s">
        <v>27</v>
      </c>
      <c r="B3985" t="s">
        <v>2439</v>
      </c>
      <c r="C3985" t="s">
        <v>2440</v>
      </c>
      <c r="D3985" t="s">
        <v>2441</v>
      </c>
      <c r="E3985">
        <v>450000</v>
      </c>
      <c r="F3985">
        <v>32</v>
      </c>
      <c r="G3985">
        <v>30</v>
      </c>
      <c r="I3985">
        <v>-2</v>
      </c>
      <c r="K3985" t="str">
        <f t="shared" si="304"/>
        <v>150449</v>
      </c>
      <c r="L3985" t="str">
        <f t="shared" si="305"/>
        <v>THỰC PHẨM</v>
      </c>
    </row>
    <row r="3986" spans="1:12">
      <c r="A3986" t="s">
        <v>4078</v>
      </c>
      <c r="B3986" t="s">
        <v>5927</v>
      </c>
      <c r="C3986" t="s">
        <v>5928</v>
      </c>
      <c r="D3986" t="s">
        <v>5929</v>
      </c>
      <c r="E3986">
        <v>525000</v>
      </c>
      <c r="F3986">
        <v>-1</v>
      </c>
      <c r="G3986">
        <v>0</v>
      </c>
      <c r="H3986">
        <v>1</v>
      </c>
      <c r="J3986">
        <v>46127</v>
      </c>
      <c r="K3986" t="str">
        <f t="shared" si="304"/>
        <v>150458</v>
      </c>
      <c r="L3986" t="str">
        <f t="shared" si="305"/>
        <v>SỮA</v>
      </c>
    </row>
    <row r="3987" spans="1:12">
      <c r="A3987" t="s">
        <v>27</v>
      </c>
      <c r="B3987" t="s">
        <v>1593</v>
      </c>
      <c r="C3987" t="s">
        <v>1594</v>
      </c>
      <c r="D3987" t="s">
        <v>1595</v>
      </c>
      <c r="E3987">
        <v>48000</v>
      </c>
      <c r="F3987">
        <v>88</v>
      </c>
      <c r="G3987">
        <v>89</v>
      </c>
      <c r="I3987">
        <v>1</v>
      </c>
      <c r="K3987" t="str">
        <f t="shared" si="304"/>
        <v>150471</v>
      </c>
      <c r="L3987" t="str">
        <f t="shared" si="305"/>
        <v>THỰC PHẨM</v>
      </c>
    </row>
    <row r="3988" spans="1:12">
      <c r="A3988" t="s">
        <v>135</v>
      </c>
      <c r="B3988" t="s">
        <v>5328</v>
      </c>
      <c r="C3988" t="s">
        <v>5329</v>
      </c>
      <c r="D3988" t="s">
        <v>5330</v>
      </c>
      <c r="E3988">
        <v>110000</v>
      </c>
      <c r="F3988">
        <v>-15</v>
      </c>
      <c r="G3988">
        <v>0</v>
      </c>
      <c r="H3988">
        <v>15</v>
      </c>
      <c r="J3988">
        <v>46076</v>
      </c>
      <c r="K3988" t="str">
        <f t="shared" si="304"/>
        <v>150479</v>
      </c>
      <c r="L3988" t="str">
        <f t="shared" si="305"/>
        <v>NGÀNH KHÁC</v>
      </c>
    </row>
    <row r="3989" spans="1:12">
      <c r="A3989" t="s">
        <v>27</v>
      </c>
      <c r="B3989" t="s">
        <v>609</v>
      </c>
      <c r="C3989" t="s">
        <v>610</v>
      </c>
      <c r="D3989" t="s">
        <v>611</v>
      </c>
      <c r="E3989">
        <v>65000</v>
      </c>
      <c r="F3989">
        <v>40</v>
      </c>
      <c r="G3989">
        <v>37</v>
      </c>
      <c r="I3989">
        <v>-3</v>
      </c>
      <c r="K3989" t="str">
        <f t="shared" si="304"/>
        <v>150813</v>
      </c>
      <c r="L3989" t="str">
        <f t="shared" si="305"/>
        <v>THỰC PHẨM</v>
      </c>
    </row>
    <row r="3990" spans="1:12">
      <c r="A3990" t="s">
        <v>27</v>
      </c>
      <c r="B3990" t="s">
        <v>225</v>
      </c>
      <c r="C3990" t="s">
        <v>226</v>
      </c>
      <c r="D3990" t="s">
        <v>227</v>
      </c>
      <c r="E3990">
        <v>75000</v>
      </c>
      <c r="F3990">
        <v>87</v>
      </c>
      <c r="G3990">
        <v>104</v>
      </c>
      <c r="I3990">
        <v>17</v>
      </c>
      <c r="K3990" t="str">
        <f t="shared" si="304"/>
        <v>150953</v>
      </c>
      <c r="L3990" t="str">
        <f t="shared" si="305"/>
        <v>THỰC PHẨM</v>
      </c>
    </row>
    <row r="3991" spans="1:12">
      <c r="A3991" t="s">
        <v>27</v>
      </c>
      <c r="B3991" t="s">
        <v>3167</v>
      </c>
      <c r="C3991" t="s">
        <v>3168</v>
      </c>
      <c r="D3991" t="s">
        <v>3169</v>
      </c>
      <c r="E3991">
        <v>44000</v>
      </c>
      <c r="F3991">
        <v>58</v>
      </c>
      <c r="G3991">
        <v>61</v>
      </c>
      <c r="I3991">
        <v>3</v>
      </c>
      <c r="K3991" t="str">
        <f t="shared" si="304"/>
        <v>151051</v>
      </c>
      <c r="L3991" t="str">
        <f t="shared" si="305"/>
        <v>THỰC PHẨM</v>
      </c>
    </row>
    <row r="3992" spans="1:12">
      <c r="A3992" t="s">
        <v>135</v>
      </c>
      <c r="B3992" t="s">
        <v>5334</v>
      </c>
      <c r="C3992" t="s">
        <v>5335</v>
      </c>
      <c r="D3992" t="s">
        <v>5336</v>
      </c>
      <c r="E3992">
        <v>65000</v>
      </c>
      <c r="F3992">
        <v>-2</v>
      </c>
      <c r="G3992">
        <v>0</v>
      </c>
      <c r="H3992">
        <v>2</v>
      </c>
      <c r="J3992">
        <v>46076</v>
      </c>
      <c r="K3992" t="str">
        <f t="shared" si="304"/>
        <v>151232</v>
      </c>
      <c r="L3992" t="str">
        <f t="shared" si="305"/>
        <v>NGÀNH KHÁC</v>
      </c>
    </row>
    <row r="3993" spans="1:12">
      <c r="A3993" t="s">
        <v>27</v>
      </c>
      <c r="B3993" t="s">
        <v>1743</v>
      </c>
      <c r="C3993" t="s">
        <v>1744</v>
      </c>
      <c r="D3993" t="s">
        <v>1745</v>
      </c>
      <c r="E3993">
        <v>35000</v>
      </c>
      <c r="F3993">
        <v>10</v>
      </c>
      <c r="G3993">
        <v>9</v>
      </c>
      <c r="I3993">
        <v>-1</v>
      </c>
      <c r="K3993" t="str">
        <f t="shared" si="304"/>
        <v>151258</v>
      </c>
      <c r="L3993" t="str">
        <f t="shared" si="305"/>
        <v>THỰC PHẨM</v>
      </c>
    </row>
    <row r="3994" spans="1:12">
      <c r="A3994" t="s">
        <v>27</v>
      </c>
      <c r="B3994" t="s">
        <v>1683</v>
      </c>
      <c r="C3994" t="s">
        <v>1684</v>
      </c>
      <c r="D3994" t="s">
        <v>1685</v>
      </c>
      <c r="E3994">
        <v>35000</v>
      </c>
      <c r="F3994">
        <v>11</v>
      </c>
      <c r="G3994">
        <v>12</v>
      </c>
      <c r="I3994">
        <v>1</v>
      </c>
      <c r="K3994" t="str">
        <f t="shared" si="304"/>
        <v>151259</v>
      </c>
      <c r="L3994" t="str">
        <f t="shared" si="305"/>
        <v>THỰC PHẨM</v>
      </c>
    </row>
    <row r="3995" spans="1:12">
      <c r="A3995" t="s">
        <v>27</v>
      </c>
      <c r="B3995" t="s">
        <v>3191</v>
      </c>
      <c r="C3995" t="s">
        <v>3192</v>
      </c>
      <c r="D3995" t="s">
        <v>3193</v>
      </c>
      <c r="E3995">
        <v>40000</v>
      </c>
      <c r="F3995">
        <v>2</v>
      </c>
      <c r="G3995">
        <v>1</v>
      </c>
      <c r="I3995">
        <v>-1</v>
      </c>
      <c r="K3995" t="str">
        <f t="shared" si="304"/>
        <v>151724</v>
      </c>
      <c r="L3995" t="str">
        <f t="shared" si="305"/>
        <v>THỰC PHẨM</v>
      </c>
    </row>
    <row r="3996" spans="1:12">
      <c r="A3996" t="s">
        <v>27</v>
      </c>
      <c r="B3996" t="s">
        <v>4948</v>
      </c>
      <c r="C3996" t="s">
        <v>4934</v>
      </c>
      <c r="D3996" t="s">
        <v>4949</v>
      </c>
      <c r="E3996">
        <v>250000</v>
      </c>
      <c r="F3996">
        <v>1</v>
      </c>
      <c r="G3996">
        <v>0</v>
      </c>
      <c r="H3996">
        <v>-1</v>
      </c>
      <c r="J3996">
        <v>46027.660694444443</v>
      </c>
      <c r="K3996" t="str">
        <f t="shared" si="304"/>
        <v>151809</v>
      </c>
      <c r="L3996" t="str">
        <f t="shared" si="305"/>
        <v>THỰC PHẨM</v>
      </c>
    </row>
    <row r="3997" spans="1:12">
      <c r="A3997" t="s">
        <v>27</v>
      </c>
      <c r="B3997" t="s">
        <v>360</v>
      </c>
      <c r="C3997" t="s">
        <v>361</v>
      </c>
      <c r="D3997" t="s">
        <v>362</v>
      </c>
      <c r="E3997">
        <v>74000</v>
      </c>
      <c r="F3997">
        <v>13</v>
      </c>
      <c r="G3997">
        <v>15</v>
      </c>
      <c r="I3997">
        <v>2</v>
      </c>
      <c r="K3997" t="str">
        <f t="shared" si="304"/>
        <v>151916</v>
      </c>
      <c r="L3997" t="str">
        <f t="shared" si="305"/>
        <v>THỰC PHẨM</v>
      </c>
    </row>
    <row r="3998" spans="1:12">
      <c r="A3998" t="s">
        <v>27</v>
      </c>
      <c r="B3998" t="s">
        <v>5000</v>
      </c>
      <c r="C3998" t="s">
        <v>5001</v>
      </c>
      <c r="D3998" t="s">
        <v>5002</v>
      </c>
      <c r="E3998">
        <v>75000</v>
      </c>
      <c r="F3998">
        <v>-2</v>
      </c>
      <c r="G3998">
        <v>0</v>
      </c>
      <c r="H3998">
        <v>2</v>
      </c>
      <c r="J3998">
        <v>46035</v>
      </c>
      <c r="K3998" t="str">
        <f t="shared" si="304"/>
        <v>151928</v>
      </c>
      <c r="L3998" t="str">
        <f t="shared" si="305"/>
        <v>THỰC PHẨM</v>
      </c>
    </row>
    <row r="3999" spans="1:12">
      <c r="A3999" t="s">
        <v>27</v>
      </c>
      <c r="B3999" t="s">
        <v>5010</v>
      </c>
      <c r="C3999" t="s">
        <v>5003</v>
      </c>
      <c r="D3999" t="s">
        <v>5011</v>
      </c>
      <c r="E3999">
        <v>75000</v>
      </c>
      <c r="F3999">
        <v>2</v>
      </c>
      <c r="G3999">
        <v>0</v>
      </c>
      <c r="H3999">
        <v>-2</v>
      </c>
      <c r="J3999">
        <v>46035</v>
      </c>
      <c r="K3999" t="str">
        <f t="shared" si="304"/>
        <v>151929</v>
      </c>
      <c r="L3999" t="str">
        <f t="shared" si="305"/>
        <v>THỰC PHẨM</v>
      </c>
    </row>
    <row r="4000" spans="1:12">
      <c r="A4000" t="s">
        <v>27</v>
      </c>
      <c r="B4000" t="s">
        <v>4829</v>
      </c>
      <c r="C4000" t="s">
        <v>4830</v>
      </c>
      <c r="D4000" t="s">
        <v>4831</v>
      </c>
      <c r="E4000">
        <v>195000</v>
      </c>
      <c r="F4000">
        <v>-1</v>
      </c>
      <c r="G4000">
        <v>0</v>
      </c>
      <c r="H4000">
        <v>1</v>
      </c>
      <c r="J4000">
        <v>46016.639340277776</v>
      </c>
      <c r="K4000" t="str">
        <f t="shared" si="304"/>
        <v>152079</v>
      </c>
      <c r="L4000" t="str">
        <f t="shared" si="305"/>
        <v>THỰC PHẨM</v>
      </c>
    </row>
    <row r="4001" spans="1:12">
      <c r="A4001" t="s">
        <v>27</v>
      </c>
      <c r="B4001" t="s">
        <v>5559</v>
      </c>
      <c r="C4001" t="s">
        <v>5560</v>
      </c>
      <c r="D4001" t="s">
        <v>5561</v>
      </c>
      <c r="E4001">
        <v>95000</v>
      </c>
      <c r="F4001">
        <v>-5</v>
      </c>
      <c r="G4001">
        <v>0</v>
      </c>
      <c r="H4001">
        <v>5</v>
      </c>
      <c r="J4001">
        <v>46083</v>
      </c>
      <c r="K4001" t="str">
        <f t="shared" si="304"/>
        <v>152111</v>
      </c>
      <c r="L4001" t="str">
        <f t="shared" si="305"/>
        <v>THỰC PHẨM</v>
      </c>
    </row>
    <row r="4002" spans="1:12">
      <c r="A4002" t="s">
        <v>27</v>
      </c>
      <c r="B4002" t="s">
        <v>3408</v>
      </c>
      <c r="C4002" t="s">
        <v>3409</v>
      </c>
      <c r="D4002" t="s">
        <v>3410</v>
      </c>
      <c r="E4002">
        <v>195000</v>
      </c>
      <c r="F4002">
        <v>0</v>
      </c>
      <c r="G4002">
        <v>1</v>
      </c>
      <c r="I4002">
        <v>1</v>
      </c>
      <c r="K4002" t="str">
        <f t="shared" si="304"/>
        <v>152133</v>
      </c>
      <c r="L4002" t="str">
        <f t="shared" si="305"/>
        <v>THỰC PHẨM</v>
      </c>
    </row>
    <row r="4003" spans="1:12">
      <c r="A4003" t="s">
        <v>27</v>
      </c>
      <c r="B4003" t="s">
        <v>5955</v>
      </c>
      <c r="C4003" t="s">
        <v>5954</v>
      </c>
      <c r="D4003" t="s">
        <v>5956</v>
      </c>
      <c r="E4003">
        <v>95000</v>
      </c>
      <c r="F4003">
        <v>1</v>
      </c>
      <c r="G4003">
        <v>0</v>
      </c>
      <c r="H4003">
        <v>-1</v>
      </c>
      <c r="J4003">
        <v>46132</v>
      </c>
      <c r="K4003" t="str">
        <f t="shared" si="304"/>
        <v>152138</v>
      </c>
      <c r="L4003" t="str">
        <f t="shared" si="305"/>
        <v>THỰC PHẨM</v>
      </c>
    </row>
    <row r="4004" spans="1:12">
      <c r="A4004" t="s">
        <v>27</v>
      </c>
      <c r="B4004" t="s">
        <v>5165</v>
      </c>
      <c r="C4004" t="s">
        <v>5166</v>
      </c>
      <c r="D4004" t="s">
        <v>5167</v>
      </c>
      <c r="E4004">
        <v>140000</v>
      </c>
      <c r="F4004">
        <v>-1</v>
      </c>
      <c r="G4004">
        <v>0</v>
      </c>
      <c r="H4004">
        <v>1</v>
      </c>
      <c r="J4004">
        <v>46052</v>
      </c>
      <c r="K4004" t="str">
        <f t="shared" si="304"/>
        <v>152223</v>
      </c>
      <c r="L4004" t="str">
        <f t="shared" si="305"/>
        <v>THỰC PHẨM</v>
      </c>
    </row>
    <row r="4005" spans="1:12">
      <c r="A4005" t="s">
        <v>3652</v>
      </c>
      <c r="B4005" t="s">
        <v>5115</v>
      </c>
      <c r="C4005" t="s">
        <v>5116</v>
      </c>
      <c r="D4005" t="s">
        <v>5117</v>
      </c>
      <c r="E4005">
        <v>10000</v>
      </c>
      <c r="F4005">
        <v>-1</v>
      </c>
      <c r="G4005">
        <v>0</v>
      </c>
      <c r="H4005">
        <v>1</v>
      </c>
      <c r="J4005">
        <v>46049</v>
      </c>
      <c r="K4005" t="str">
        <f t="shared" si="304"/>
        <v>152238</v>
      </c>
      <c r="L4005" t="str">
        <f t="shared" si="305"/>
        <v>VĂN PHÒNG PHẨM</v>
      </c>
    </row>
    <row r="4006" spans="1:12">
      <c r="A4006" t="s">
        <v>27</v>
      </c>
      <c r="B4006" t="s">
        <v>3248</v>
      </c>
      <c r="C4006" t="s">
        <v>3249</v>
      </c>
      <c r="D4006" t="s">
        <v>3250</v>
      </c>
      <c r="E4006">
        <v>85000</v>
      </c>
      <c r="F4006">
        <v>112</v>
      </c>
      <c r="G4006">
        <v>118</v>
      </c>
      <c r="I4006">
        <v>6</v>
      </c>
      <c r="K4006" t="str">
        <f t="shared" ref="K4006:K4069" si="306">B4006</f>
        <v>152240</v>
      </c>
      <c r="L4006" t="str">
        <f t="shared" ref="L4006:L4069" si="307">A4006</f>
        <v>THỰC PHẨM</v>
      </c>
    </row>
    <row r="4007" spans="1:12">
      <c r="A4007" t="s">
        <v>27</v>
      </c>
      <c r="B4007" t="s">
        <v>3257</v>
      </c>
      <c r="C4007" t="s">
        <v>3258</v>
      </c>
      <c r="D4007" t="s">
        <v>3259</v>
      </c>
      <c r="E4007">
        <v>85000</v>
      </c>
      <c r="F4007">
        <v>89</v>
      </c>
      <c r="G4007">
        <v>114</v>
      </c>
      <c r="I4007">
        <v>25</v>
      </c>
      <c r="K4007" t="str">
        <f t="shared" si="306"/>
        <v>152242</v>
      </c>
      <c r="L4007" t="str">
        <f t="shared" si="307"/>
        <v>THỰC PHẨM</v>
      </c>
    </row>
    <row r="4008" spans="1:12">
      <c r="A4008" t="s">
        <v>27</v>
      </c>
      <c r="B4008" t="s">
        <v>3266</v>
      </c>
      <c r="C4008" t="s">
        <v>3267</v>
      </c>
      <c r="D4008" t="s">
        <v>3268</v>
      </c>
      <c r="E4008">
        <v>85000</v>
      </c>
      <c r="F4008">
        <v>92</v>
      </c>
      <c r="G4008">
        <v>65</v>
      </c>
      <c r="I4008">
        <v>-27</v>
      </c>
      <c r="K4008" t="str">
        <f t="shared" si="306"/>
        <v>152244</v>
      </c>
      <c r="L4008" t="str">
        <f t="shared" si="307"/>
        <v>THỰC PHẨM</v>
      </c>
    </row>
    <row r="4009" spans="1:12">
      <c r="A4009" t="s">
        <v>27</v>
      </c>
      <c r="B4009" t="s">
        <v>4594</v>
      </c>
      <c r="C4009" t="s">
        <v>4595</v>
      </c>
      <c r="D4009" t="s">
        <v>4596</v>
      </c>
      <c r="E4009">
        <v>74000</v>
      </c>
      <c r="F4009">
        <v>-4</v>
      </c>
      <c r="G4009">
        <v>0</v>
      </c>
      <c r="H4009">
        <v>4</v>
      </c>
      <c r="J4009">
        <v>46000</v>
      </c>
      <c r="K4009" t="str">
        <f t="shared" si="306"/>
        <v>152250</v>
      </c>
      <c r="L4009" t="str">
        <f t="shared" si="307"/>
        <v>THỰC PHẨM</v>
      </c>
    </row>
    <row r="4010" spans="1:12">
      <c r="A4010" t="s">
        <v>27</v>
      </c>
      <c r="B4010" t="s">
        <v>3230</v>
      </c>
      <c r="C4010" t="s">
        <v>3231</v>
      </c>
      <c r="D4010" t="s">
        <v>3232</v>
      </c>
      <c r="E4010">
        <v>68000</v>
      </c>
      <c r="F4010">
        <v>9</v>
      </c>
      <c r="G4010">
        <v>12</v>
      </c>
      <c r="I4010">
        <v>3</v>
      </c>
      <c r="K4010" t="str">
        <f t="shared" si="306"/>
        <v>152392</v>
      </c>
      <c r="L4010" t="str">
        <f t="shared" si="307"/>
        <v>THỰC PHẨM</v>
      </c>
    </row>
    <row r="4011" spans="1:12">
      <c r="A4011" t="s">
        <v>27</v>
      </c>
      <c r="B4011" t="s">
        <v>1925</v>
      </c>
      <c r="C4011" t="s">
        <v>1926</v>
      </c>
      <c r="D4011" t="s">
        <v>1927</v>
      </c>
      <c r="E4011">
        <v>74000</v>
      </c>
      <c r="F4011">
        <v>22</v>
      </c>
      <c r="G4011">
        <v>21</v>
      </c>
      <c r="I4011">
        <v>-1</v>
      </c>
      <c r="K4011" t="str">
        <f t="shared" si="306"/>
        <v>152410</v>
      </c>
      <c r="L4011" t="str">
        <f t="shared" si="307"/>
        <v>THỰC PHẨM</v>
      </c>
    </row>
    <row r="4012" spans="1:12">
      <c r="A4012" t="s">
        <v>27</v>
      </c>
      <c r="B4012" t="s">
        <v>3417</v>
      </c>
      <c r="C4012" t="s">
        <v>3418</v>
      </c>
      <c r="D4012" t="s">
        <v>3419</v>
      </c>
      <c r="E4012">
        <v>40000</v>
      </c>
      <c r="F4012">
        <v>4</v>
      </c>
      <c r="G4012">
        <v>5</v>
      </c>
      <c r="I4012">
        <v>1</v>
      </c>
      <c r="K4012" t="str">
        <f t="shared" si="306"/>
        <v>152415</v>
      </c>
      <c r="L4012" t="str">
        <f t="shared" si="307"/>
        <v>THỰC PHẨM</v>
      </c>
    </row>
    <row r="4013" spans="1:12">
      <c r="A4013" t="s">
        <v>27</v>
      </c>
      <c r="B4013" t="s">
        <v>561</v>
      </c>
      <c r="C4013" t="s">
        <v>562</v>
      </c>
      <c r="D4013" t="s">
        <v>563</v>
      </c>
      <c r="E4013">
        <v>115000</v>
      </c>
      <c r="F4013">
        <v>18</v>
      </c>
      <c r="G4013">
        <v>16</v>
      </c>
      <c r="I4013">
        <v>-2</v>
      </c>
      <c r="K4013" t="str">
        <f t="shared" si="306"/>
        <v>152452</v>
      </c>
      <c r="L4013" t="str">
        <f t="shared" si="307"/>
        <v>THỰC PHẨM</v>
      </c>
    </row>
    <row r="4014" spans="1:12">
      <c r="A4014" t="s">
        <v>27</v>
      </c>
      <c r="B4014" t="s">
        <v>1274</v>
      </c>
      <c r="C4014" t="s">
        <v>1275</v>
      </c>
      <c r="D4014" t="s">
        <v>1276</v>
      </c>
      <c r="E4014">
        <v>48000</v>
      </c>
      <c r="F4014">
        <v>14</v>
      </c>
      <c r="G4014">
        <v>19</v>
      </c>
      <c r="I4014">
        <v>5</v>
      </c>
      <c r="K4014" t="str">
        <f t="shared" si="306"/>
        <v>152495</v>
      </c>
      <c r="L4014" t="str">
        <f t="shared" si="307"/>
        <v>THỰC PHẨM</v>
      </c>
    </row>
    <row r="4015" spans="1:12">
      <c r="A4015" t="s">
        <v>27</v>
      </c>
      <c r="B4015" t="s">
        <v>3420</v>
      </c>
      <c r="C4015" t="s">
        <v>3421</v>
      </c>
      <c r="D4015" t="s">
        <v>3422</v>
      </c>
      <c r="E4015">
        <v>250000</v>
      </c>
      <c r="F4015">
        <v>7.0000000000000215E-2</v>
      </c>
      <c r="G4015">
        <v>0</v>
      </c>
      <c r="I4015">
        <v>-7.0000000000000215E-2</v>
      </c>
      <c r="K4015" t="str">
        <f t="shared" si="306"/>
        <v>152532</v>
      </c>
      <c r="L4015" t="str">
        <f t="shared" si="307"/>
        <v>THỰC PHẨM</v>
      </c>
    </row>
    <row r="4016" spans="1:12">
      <c r="A4016" t="s">
        <v>27</v>
      </c>
      <c r="B4016" t="s">
        <v>5888</v>
      </c>
      <c r="C4016" t="s">
        <v>5889</v>
      </c>
      <c r="D4016" t="s">
        <v>5890</v>
      </c>
      <c r="E4016">
        <v>115000</v>
      </c>
      <c r="F4016">
        <v>-1</v>
      </c>
      <c r="G4016">
        <v>0</v>
      </c>
      <c r="H4016">
        <v>1</v>
      </c>
      <c r="J4016">
        <v>46122.454444444447</v>
      </c>
      <c r="K4016" t="str">
        <f t="shared" si="306"/>
        <v>152539</v>
      </c>
      <c r="L4016" t="str">
        <f t="shared" si="307"/>
        <v>THỰC PHẨM</v>
      </c>
    </row>
    <row r="4017" spans="1:12">
      <c r="A4017" t="s">
        <v>27</v>
      </c>
      <c r="B4017" t="s">
        <v>5739</v>
      </c>
      <c r="C4017" t="s">
        <v>5747</v>
      </c>
      <c r="D4017" t="s">
        <v>5748</v>
      </c>
      <c r="E4017">
        <v>125000</v>
      </c>
      <c r="F4017">
        <v>2</v>
      </c>
      <c r="G4017">
        <v>0</v>
      </c>
      <c r="H4017">
        <v>-2</v>
      </c>
      <c r="J4017">
        <v>46100</v>
      </c>
      <c r="K4017" t="str">
        <f t="shared" si="306"/>
        <v>152557</v>
      </c>
      <c r="L4017" t="str">
        <f t="shared" si="307"/>
        <v>THỰC PHẨM</v>
      </c>
    </row>
    <row r="4018" spans="1:12">
      <c r="A4018" t="s">
        <v>135</v>
      </c>
      <c r="B4018" t="s">
        <v>5325</v>
      </c>
      <c r="C4018" t="s">
        <v>5326</v>
      </c>
      <c r="D4018" t="s">
        <v>5327</v>
      </c>
      <c r="E4018">
        <v>110000</v>
      </c>
      <c r="F4018">
        <v>-3</v>
      </c>
      <c r="G4018">
        <v>0</v>
      </c>
      <c r="H4018">
        <v>3</v>
      </c>
      <c r="J4018">
        <v>46076</v>
      </c>
      <c r="K4018" t="str">
        <f t="shared" si="306"/>
        <v>152580</v>
      </c>
      <c r="L4018" t="str">
        <f t="shared" si="307"/>
        <v>NGÀNH KHÁC</v>
      </c>
    </row>
    <row r="4019" spans="1:12">
      <c r="A4019" t="s">
        <v>27</v>
      </c>
      <c r="B4019" t="s">
        <v>5158</v>
      </c>
      <c r="C4019" t="s">
        <v>5159</v>
      </c>
      <c r="D4019" t="s">
        <v>5160</v>
      </c>
      <c r="E4019">
        <v>275000</v>
      </c>
      <c r="F4019">
        <v>-8</v>
      </c>
      <c r="G4019">
        <v>0</v>
      </c>
      <c r="H4019">
        <v>8</v>
      </c>
      <c r="J4019">
        <v>46051</v>
      </c>
      <c r="K4019" t="str">
        <f t="shared" si="306"/>
        <v>152656</v>
      </c>
      <c r="L4019" t="str">
        <f t="shared" si="307"/>
        <v>THỰC PHẨM</v>
      </c>
    </row>
    <row r="4020" spans="1:12">
      <c r="A4020" t="s">
        <v>27</v>
      </c>
      <c r="B4020" t="s">
        <v>1413</v>
      </c>
      <c r="C4020" t="s">
        <v>1414</v>
      </c>
      <c r="D4020" t="s">
        <v>1415</v>
      </c>
      <c r="E4020">
        <v>48000</v>
      </c>
      <c r="F4020">
        <v>0</v>
      </c>
      <c r="G4020">
        <v>3</v>
      </c>
      <c r="I4020">
        <v>3</v>
      </c>
      <c r="K4020" t="str">
        <f t="shared" si="306"/>
        <v>152699</v>
      </c>
      <c r="L4020" t="str">
        <f t="shared" si="307"/>
        <v>THỰC PHẨM</v>
      </c>
    </row>
    <row r="4021" spans="1:12">
      <c r="A4021" t="s">
        <v>27</v>
      </c>
      <c r="B4021" t="s">
        <v>1596</v>
      </c>
      <c r="C4021" t="s">
        <v>1597</v>
      </c>
      <c r="D4021" t="s">
        <v>1598</v>
      </c>
      <c r="E4021">
        <v>47000</v>
      </c>
      <c r="F4021">
        <v>0</v>
      </c>
      <c r="G4021">
        <v>1</v>
      </c>
      <c r="I4021">
        <v>1</v>
      </c>
      <c r="K4021" t="str">
        <f t="shared" si="306"/>
        <v>152739</v>
      </c>
      <c r="L4021" t="str">
        <f t="shared" si="307"/>
        <v>THỰC PHẨM</v>
      </c>
    </row>
    <row r="4022" spans="1:12">
      <c r="A4022" t="s">
        <v>27</v>
      </c>
      <c r="B4022" t="s">
        <v>5790</v>
      </c>
      <c r="C4022" t="s">
        <v>5791</v>
      </c>
      <c r="D4022" t="s">
        <v>5792</v>
      </c>
      <c r="E4022">
        <v>130000</v>
      </c>
      <c r="F4022">
        <v>-11</v>
      </c>
      <c r="G4022">
        <v>0</v>
      </c>
      <c r="H4022">
        <v>11</v>
      </c>
      <c r="J4022">
        <v>46111</v>
      </c>
      <c r="K4022" t="str">
        <f t="shared" si="306"/>
        <v>152765</v>
      </c>
      <c r="L4022" t="str">
        <f t="shared" si="307"/>
        <v>THỰC PHẨM</v>
      </c>
    </row>
    <row r="4023" spans="1:12">
      <c r="A4023" t="s">
        <v>27</v>
      </c>
      <c r="B4023" t="s">
        <v>5793</v>
      </c>
      <c r="C4023" t="s">
        <v>5794</v>
      </c>
      <c r="D4023" t="s">
        <v>5795</v>
      </c>
      <c r="E4023">
        <v>130000</v>
      </c>
      <c r="F4023">
        <v>-13</v>
      </c>
      <c r="G4023">
        <v>0</v>
      </c>
      <c r="H4023">
        <v>13</v>
      </c>
      <c r="J4023">
        <v>46111</v>
      </c>
      <c r="K4023" t="str">
        <f t="shared" si="306"/>
        <v>152767</v>
      </c>
      <c r="L4023" t="str">
        <f t="shared" si="307"/>
        <v>THỰC PHẨM</v>
      </c>
    </row>
    <row r="4024" spans="1:12">
      <c r="A4024" t="s">
        <v>27</v>
      </c>
      <c r="B4024" t="s">
        <v>5272</v>
      </c>
      <c r="C4024" t="s">
        <v>5273</v>
      </c>
      <c r="D4024" t="s">
        <v>5274</v>
      </c>
      <c r="E4024">
        <v>70000</v>
      </c>
      <c r="F4024">
        <v>-1</v>
      </c>
      <c r="G4024">
        <v>0</v>
      </c>
      <c r="H4024">
        <v>1</v>
      </c>
      <c r="J4024">
        <v>46062</v>
      </c>
      <c r="K4024" t="str">
        <f t="shared" si="306"/>
        <v>152786</v>
      </c>
      <c r="L4024" t="str">
        <f t="shared" si="307"/>
        <v>THỰC PHẨM</v>
      </c>
    </row>
    <row r="4025" spans="1:12">
      <c r="A4025" t="s">
        <v>27</v>
      </c>
      <c r="B4025" t="s">
        <v>1560</v>
      </c>
      <c r="C4025" t="s">
        <v>1561</v>
      </c>
      <c r="D4025" t="s">
        <v>1562</v>
      </c>
      <c r="E4025">
        <v>65000</v>
      </c>
      <c r="F4025">
        <v>5</v>
      </c>
      <c r="G4025">
        <v>6</v>
      </c>
      <c r="I4025">
        <v>1</v>
      </c>
      <c r="K4025" t="str">
        <f t="shared" si="306"/>
        <v>152796</v>
      </c>
      <c r="L4025" t="str">
        <f t="shared" si="307"/>
        <v>THỰC PHẨM</v>
      </c>
    </row>
    <row r="4026" spans="1:12">
      <c r="A4026" t="s">
        <v>27</v>
      </c>
      <c r="B4026" t="s">
        <v>612</v>
      </c>
      <c r="C4026" t="s">
        <v>613</v>
      </c>
      <c r="D4026" t="s">
        <v>614</v>
      </c>
      <c r="E4026">
        <v>64000</v>
      </c>
      <c r="F4026">
        <v>3</v>
      </c>
      <c r="G4026">
        <v>0</v>
      </c>
      <c r="I4026">
        <v>-3</v>
      </c>
      <c r="K4026" t="str">
        <f t="shared" si="306"/>
        <v>152804</v>
      </c>
      <c r="L4026" t="str">
        <f t="shared" si="307"/>
        <v>THỰC PHẨM</v>
      </c>
    </row>
    <row r="4027" spans="1:12">
      <c r="A4027" t="s">
        <v>27</v>
      </c>
      <c r="B4027" t="s">
        <v>507</v>
      </c>
      <c r="C4027" t="s">
        <v>508</v>
      </c>
      <c r="D4027" t="s">
        <v>509</v>
      </c>
      <c r="E4027">
        <v>700000</v>
      </c>
      <c r="F4027">
        <v>17</v>
      </c>
      <c r="G4027">
        <v>16</v>
      </c>
      <c r="I4027">
        <v>-1</v>
      </c>
      <c r="K4027" t="str">
        <f t="shared" si="306"/>
        <v>152821</v>
      </c>
      <c r="L4027" t="str">
        <f t="shared" si="307"/>
        <v>THỰC PHẨM</v>
      </c>
    </row>
    <row r="4028" spans="1:12">
      <c r="A4028" t="s">
        <v>27</v>
      </c>
      <c r="B4028" t="s">
        <v>4591</v>
      </c>
      <c r="C4028" t="s">
        <v>4592</v>
      </c>
      <c r="D4028" t="s">
        <v>4593</v>
      </c>
      <c r="E4028">
        <v>45000</v>
      </c>
      <c r="F4028">
        <v>-1</v>
      </c>
      <c r="G4028">
        <v>0</v>
      </c>
      <c r="H4028">
        <v>1</v>
      </c>
      <c r="J4028">
        <v>46000</v>
      </c>
      <c r="K4028" t="str">
        <f t="shared" si="306"/>
        <v>152873</v>
      </c>
      <c r="L4028" t="str">
        <f t="shared" si="307"/>
        <v>THỰC PHẨM</v>
      </c>
    </row>
    <row r="4029" spans="1:12">
      <c r="A4029" t="s">
        <v>27</v>
      </c>
      <c r="B4029" t="s">
        <v>5525</v>
      </c>
      <c r="C4029" t="s">
        <v>5515</v>
      </c>
      <c r="D4029" t="s">
        <v>5526</v>
      </c>
      <c r="E4029">
        <v>280000</v>
      </c>
      <c r="F4029">
        <v>3</v>
      </c>
      <c r="G4029">
        <v>0</v>
      </c>
      <c r="H4029">
        <v>-3</v>
      </c>
      <c r="J4029">
        <v>46079</v>
      </c>
      <c r="K4029" t="str">
        <f t="shared" si="306"/>
        <v>152883</v>
      </c>
      <c r="L4029" t="str">
        <f t="shared" si="307"/>
        <v>THỰC PHẨM</v>
      </c>
    </row>
    <row r="4030" spans="1:12">
      <c r="A4030" t="s">
        <v>27</v>
      </c>
      <c r="B4030" t="s">
        <v>5516</v>
      </c>
      <c r="C4030" t="s">
        <v>5517</v>
      </c>
      <c r="D4030" t="s">
        <v>5518</v>
      </c>
      <c r="E4030">
        <v>135000</v>
      </c>
      <c r="F4030">
        <v>-2</v>
      </c>
      <c r="G4030">
        <v>0</v>
      </c>
      <c r="H4030">
        <v>2</v>
      </c>
      <c r="J4030">
        <v>46079</v>
      </c>
      <c r="K4030" t="str">
        <f t="shared" si="306"/>
        <v>152890</v>
      </c>
      <c r="L4030" t="str">
        <f t="shared" si="307"/>
        <v>THỰC PHẨM</v>
      </c>
    </row>
    <row r="4031" spans="1:12">
      <c r="A4031" t="s">
        <v>27</v>
      </c>
      <c r="B4031" t="s">
        <v>5387</v>
      </c>
      <c r="C4031" t="s">
        <v>5388</v>
      </c>
      <c r="D4031" t="s">
        <v>5389</v>
      </c>
      <c r="E4031">
        <v>40000</v>
      </c>
      <c r="F4031">
        <v>-1</v>
      </c>
      <c r="G4031">
        <v>0</v>
      </c>
      <c r="H4031">
        <v>1</v>
      </c>
      <c r="J4031">
        <v>46077</v>
      </c>
      <c r="K4031" t="str">
        <f t="shared" si="306"/>
        <v>152893</v>
      </c>
      <c r="L4031" t="str">
        <f t="shared" si="307"/>
        <v>THỰC PHẨM</v>
      </c>
    </row>
    <row r="4032" spans="1:12">
      <c r="A4032" t="s">
        <v>27</v>
      </c>
      <c r="B4032" t="s">
        <v>2540</v>
      </c>
      <c r="C4032" t="s">
        <v>2541</v>
      </c>
      <c r="D4032" t="s">
        <v>2542</v>
      </c>
      <c r="E4032">
        <v>600000</v>
      </c>
      <c r="F4032">
        <v>7</v>
      </c>
      <c r="G4032">
        <v>2</v>
      </c>
      <c r="I4032">
        <v>-5</v>
      </c>
      <c r="K4032" t="str">
        <f t="shared" si="306"/>
        <v>152952</v>
      </c>
      <c r="L4032" t="str">
        <f t="shared" si="307"/>
        <v>THỰC PHẨM</v>
      </c>
    </row>
    <row r="4033" spans="1:12">
      <c r="A4033" t="s">
        <v>27</v>
      </c>
      <c r="B4033" t="s">
        <v>6024</v>
      </c>
      <c r="C4033" t="s">
        <v>6025</v>
      </c>
      <c r="D4033" t="s">
        <v>6026</v>
      </c>
      <c r="E4033">
        <v>1850000</v>
      </c>
      <c r="F4033">
        <v>-0.155</v>
      </c>
      <c r="G4033">
        <v>0</v>
      </c>
      <c r="H4033">
        <v>0.155</v>
      </c>
      <c r="J4033">
        <v>46148</v>
      </c>
      <c r="K4033" t="str">
        <f t="shared" si="306"/>
        <v>152961</v>
      </c>
      <c r="L4033" t="str">
        <f t="shared" si="307"/>
        <v>THỰC PHẨM</v>
      </c>
    </row>
    <row r="4034" spans="1:12">
      <c r="A4034" t="s">
        <v>27</v>
      </c>
      <c r="B4034" t="s">
        <v>1566</v>
      </c>
      <c r="C4034" t="s">
        <v>1567</v>
      </c>
      <c r="D4034" t="s">
        <v>1568</v>
      </c>
      <c r="E4034">
        <v>60000</v>
      </c>
      <c r="F4034">
        <v>2</v>
      </c>
      <c r="G4034">
        <v>3</v>
      </c>
      <c r="I4034">
        <v>1</v>
      </c>
      <c r="K4034" t="str">
        <f t="shared" si="306"/>
        <v>152972</v>
      </c>
      <c r="L4034" t="str">
        <f t="shared" si="307"/>
        <v>THỰC PHẨM</v>
      </c>
    </row>
    <row r="4035" spans="1:12">
      <c r="A4035" t="s">
        <v>40</v>
      </c>
      <c r="B4035" t="s">
        <v>5451</v>
      </c>
      <c r="C4035" t="s">
        <v>5452</v>
      </c>
      <c r="D4035" t="s">
        <v>5453</v>
      </c>
      <c r="E4035">
        <v>75000</v>
      </c>
      <c r="F4035">
        <v>-1</v>
      </c>
      <c r="G4035">
        <v>0</v>
      </c>
      <c r="H4035">
        <v>1</v>
      </c>
      <c r="J4035">
        <v>46077</v>
      </c>
      <c r="K4035" t="str">
        <f t="shared" si="306"/>
        <v>153011</v>
      </c>
      <c r="L4035" t="str">
        <f t="shared" si="307"/>
        <v>ĐỒ CHO MẸ BÉ</v>
      </c>
    </row>
    <row r="4036" spans="1:12">
      <c r="A4036" t="s">
        <v>27</v>
      </c>
      <c r="B4036" t="s">
        <v>5407</v>
      </c>
      <c r="C4036" t="s">
        <v>5408</v>
      </c>
      <c r="D4036" t="s">
        <v>5409</v>
      </c>
      <c r="E4036">
        <v>85000</v>
      </c>
      <c r="F4036">
        <v>-1</v>
      </c>
      <c r="G4036">
        <v>0</v>
      </c>
      <c r="H4036">
        <v>1</v>
      </c>
      <c r="J4036">
        <v>46077</v>
      </c>
      <c r="K4036" t="str">
        <f t="shared" si="306"/>
        <v>153059</v>
      </c>
      <c r="L4036" t="str">
        <f t="shared" si="307"/>
        <v>THỰC PHẨM</v>
      </c>
    </row>
    <row r="4037" spans="1:12">
      <c r="A4037" t="s">
        <v>27</v>
      </c>
      <c r="B4037" t="s">
        <v>4917</v>
      </c>
      <c r="C4037" t="s">
        <v>4918</v>
      </c>
      <c r="D4037" t="s">
        <v>4919</v>
      </c>
      <c r="E4037">
        <v>67000</v>
      </c>
      <c r="F4037">
        <v>-14</v>
      </c>
      <c r="G4037">
        <v>0</v>
      </c>
      <c r="H4037">
        <v>14</v>
      </c>
      <c r="J4037">
        <v>46027.660694444443</v>
      </c>
      <c r="K4037" t="str">
        <f t="shared" si="306"/>
        <v>153068</v>
      </c>
      <c r="L4037" t="str">
        <f t="shared" si="307"/>
        <v>THỰC PHẨM</v>
      </c>
    </row>
    <row r="4038" spans="1:12">
      <c r="A4038" t="s">
        <v>27</v>
      </c>
      <c r="B4038" t="s">
        <v>5906</v>
      </c>
      <c r="C4038" t="s">
        <v>5907</v>
      </c>
      <c r="D4038" t="s">
        <v>5908</v>
      </c>
      <c r="E4038">
        <v>135000</v>
      </c>
      <c r="F4038">
        <v>-1</v>
      </c>
      <c r="G4038">
        <v>0</v>
      </c>
      <c r="H4038">
        <v>1</v>
      </c>
      <c r="J4038">
        <v>46125.370937500003</v>
      </c>
      <c r="K4038" t="str">
        <f t="shared" si="306"/>
        <v>153071</v>
      </c>
      <c r="L4038" t="str">
        <f t="shared" si="307"/>
        <v>THỰC PHẨM</v>
      </c>
    </row>
    <row r="4039" spans="1:12">
      <c r="A4039" t="s">
        <v>27</v>
      </c>
      <c r="B4039" t="s">
        <v>4907</v>
      </c>
      <c r="C4039" t="s">
        <v>4908</v>
      </c>
      <c r="D4039" t="s">
        <v>4909</v>
      </c>
      <c r="E4039">
        <v>120000</v>
      </c>
      <c r="F4039">
        <v>-4</v>
      </c>
      <c r="G4039">
        <v>0</v>
      </c>
      <c r="H4039">
        <v>4</v>
      </c>
      <c r="J4039">
        <v>46027.660694444443</v>
      </c>
      <c r="K4039" t="str">
        <f t="shared" si="306"/>
        <v>153078</v>
      </c>
      <c r="L4039" t="str">
        <f t="shared" si="307"/>
        <v>THỰC PHẨM</v>
      </c>
    </row>
    <row r="4040" spans="1:12">
      <c r="A4040" t="s">
        <v>27</v>
      </c>
      <c r="B4040" t="s">
        <v>6040</v>
      </c>
      <c r="C4040" t="s">
        <v>6041</v>
      </c>
      <c r="D4040" t="s">
        <v>6042</v>
      </c>
      <c r="E4040">
        <v>45000</v>
      </c>
      <c r="F4040">
        <v>-5</v>
      </c>
      <c r="G4040">
        <v>0</v>
      </c>
      <c r="H4040">
        <v>5</v>
      </c>
      <c r="J4040">
        <v>46153</v>
      </c>
      <c r="K4040" t="str">
        <f t="shared" si="306"/>
        <v>153089</v>
      </c>
      <c r="L4040" t="str">
        <f t="shared" si="307"/>
        <v>THỰC PHẨM</v>
      </c>
    </row>
    <row r="4041" spans="1:12">
      <c r="A4041" t="s">
        <v>27</v>
      </c>
      <c r="B4041" t="s">
        <v>6046</v>
      </c>
      <c r="C4041" t="s">
        <v>6047</v>
      </c>
      <c r="D4041" t="s">
        <v>6048</v>
      </c>
      <c r="E4041">
        <v>45000</v>
      </c>
      <c r="F4041">
        <v>-1</v>
      </c>
      <c r="G4041">
        <v>0</v>
      </c>
      <c r="H4041">
        <v>1</v>
      </c>
      <c r="J4041">
        <v>46153</v>
      </c>
      <c r="K4041" t="str">
        <f t="shared" si="306"/>
        <v>153092</v>
      </c>
      <c r="L4041" t="str">
        <f t="shared" si="307"/>
        <v>THỰC PHẨM</v>
      </c>
    </row>
    <row r="4042" spans="1:12">
      <c r="A4042" t="s">
        <v>27</v>
      </c>
      <c r="B4042" t="s">
        <v>5868</v>
      </c>
      <c r="C4042" t="s">
        <v>5869</v>
      </c>
      <c r="D4042" t="s">
        <v>5870</v>
      </c>
      <c r="E4042">
        <v>28000</v>
      </c>
      <c r="F4042">
        <v>-1</v>
      </c>
      <c r="G4042">
        <v>0</v>
      </c>
      <c r="H4042">
        <v>1</v>
      </c>
      <c r="J4042">
        <v>46121</v>
      </c>
      <c r="K4042" t="str">
        <f t="shared" si="306"/>
        <v>153094</v>
      </c>
      <c r="L4042" t="str">
        <f t="shared" si="307"/>
        <v>THỰC PHẨM</v>
      </c>
    </row>
    <row r="4043" spans="1:12">
      <c r="A4043" t="s">
        <v>27</v>
      </c>
      <c r="B4043" t="s">
        <v>5596</v>
      </c>
      <c r="C4043" t="s">
        <v>5573</v>
      </c>
      <c r="D4043" t="s">
        <v>5597</v>
      </c>
      <c r="E4043">
        <v>165000</v>
      </c>
      <c r="F4043">
        <v>1</v>
      </c>
      <c r="G4043">
        <v>0</v>
      </c>
      <c r="H4043">
        <v>-1</v>
      </c>
      <c r="J4043">
        <v>46083</v>
      </c>
      <c r="K4043" t="str">
        <f t="shared" si="306"/>
        <v>153097</v>
      </c>
      <c r="L4043" t="str">
        <f t="shared" si="307"/>
        <v>THỰC PHẨM</v>
      </c>
    </row>
    <row r="4044" spans="1:12">
      <c r="A4044" t="s">
        <v>27</v>
      </c>
      <c r="B4044" t="s">
        <v>4600</v>
      </c>
      <c r="C4044" t="s">
        <v>4601</v>
      </c>
      <c r="D4044" t="s">
        <v>4602</v>
      </c>
      <c r="E4044">
        <v>80000</v>
      </c>
      <c r="F4044">
        <v>-1</v>
      </c>
      <c r="G4044">
        <v>0</v>
      </c>
      <c r="H4044">
        <v>1</v>
      </c>
      <c r="J4044">
        <v>46000</v>
      </c>
      <c r="K4044" t="str">
        <f t="shared" si="306"/>
        <v>153111</v>
      </c>
      <c r="L4044" t="str">
        <f t="shared" si="307"/>
        <v>THỰC PHẨM</v>
      </c>
    </row>
    <row r="4045" spans="1:12">
      <c r="A4045" t="s">
        <v>27</v>
      </c>
      <c r="B4045" t="s">
        <v>2037</v>
      </c>
      <c r="C4045" t="s">
        <v>2038</v>
      </c>
      <c r="D4045" t="s">
        <v>2039</v>
      </c>
      <c r="E4045">
        <v>70000</v>
      </c>
      <c r="F4045">
        <v>2</v>
      </c>
      <c r="G4045">
        <v>0</v>
      </c>
      <c r="I4045">
        <v>-2</v>
      </c>
      <c r="K4045" t="str">
        <f t="shared" si="306"/>
        <v>153164</v>
      </c>
      <c r="L4045" t="str">
        <f t="shared" si="307"/>
        <v>THỰC PHẨM</v>
      </c>
    </row>
    <row r="4046" spans="1:12">
      <c r="A4046" t="s">
        <v>27</v>
      </c>
      <c r="B4046" t="s">
        <v>5403</v>
      </c>
      <c r="C4046" t="s">
        <v>5404</v>
      </c>
      <c r="D4046" t="s">
        <v>5405</v>
      </c>
      <c r="E4046">
        <v>40000</v>
      </c>
      <c r="F4046">
        <v>-1</v>
      </c>
      <c r="G4046">
        <v>0</v>
      </c>
      <c r="H4046">
        <v>1</v>
      </c>
      <c r="J4046">
        <v>46077</v>
      </c>
      <c r="K4046" t="str">
        <f t="shared" si="306"/>
        <v>153168</v>
      </c>
      <c r="L4046" t="str">
        <f t="shared" si="307"/>
        <v>THỰC PHẨM</v>
      </c>
    </row>
    <row r="4047" spans="1:12">
      <c r="A4047" t="s">
        <v>27</v>
      </c>
      <c r="B4047" t="s">
        <v>510</v>
      </c>
      <c r="C4047" t="s">
        <v>511</v>
      </c>
      <c r="D4047" t="s">
        <v>512</v>
      </c>
      <c r="E4047">
        <v>690000</v>
      </c>
      <c r="F4047">
        <v>27</v>
      </c>
      <c r="G4047">
        <v>25</v>
      </c>
      <c r="I4047">
        <v>-2</v>
      </c>
      <c r="K4047" t="str">
        <f t="shared" si="306"/>
        <v>153235</v>
      </c>
      <c r="L4047" t="str">
        <f t="shared" si="307"/>
        <v>THỰC PHẨM</v>
      </c>
    </row>
    <row r="4048" spans="1:12">
      <c r="A4048" t="s">
        <v>27</v>
      </c>
      <c r="B4048" t="s">
        <v>5633</v>
      </c>
      <c r="C4048" t="s">
        <v>5634</v>
      </c>
      <c r="D4048" t="s">
        <v>5635</v>
      </c>
      <c r="E4048">
        <v>145000</v>
      </c>
      <c r="F4048">
        <v>-1</v>
      </c>
      <c r="G4048">
        <v>0</v>
      </c>
      <c r="H4048">
        <v>1</v>
      </c>
      <c r="J4048">
        <v>46087</v>
      </c>
      <c r="K4048" t="str">
        <f t="shared" si="306"/>
        <v>153248</v>
      </c>
      <c r="L4048" t="str">
        <f t="shared" si="307"/>
        <v>THỰC PHẨM</v>
      </c>
    </row>
    <row r="4049" spans="1:12">
      <c r="A4049" t="s">
        <v>27</v>
      </c>
      <c r="B4049" t="s">
        <v>5942</v>
      </c>
      <c r="C4049" t="s">
        <v>5941</v>
      </c>
      <c r="D4049" t="s">
        <v>5943</v>
      </c>
      <c r="E4049">
        <v>115000</v>
      </c>
      <c r="F4049">
        <v>1</v>
      </c>
      <c r="G4049">
        <v>0</v>
      </c>
      <c r="H4049">
        <v>-1</v>
      </c>
      <c r="J4049">
        <v>46129</v>
      </c>
      <c r="K4049" t="str">
        <f t="shared" si="306"/>
        <v>153259</v>
      </c>
      <c r="L4049" t="str">
        <f t="shared" si="307"/>
        <v>THỰC PHẨM</v>
      </c>
    </row>
    <row r="4050" spans="1:12">
      <c r="A4050" t="s">
        <v>27</v>
      </c>
      <c r="B4050" t="s">
        <v>4937</v>
      </c>
      <c r="C4050" t="s">
        <v>4938</v>
      </c>
      <c r="D4050" t="s">
        <v>4939</v>
      </c>
      <c r="E4050">
        <v>165000</v>
      </c>
      <c r="F4050">
        <v>-9</v>
      </c>
      <c r="G4050">
        <v>0</v>
      </c>
      <c r="H4050">
        <v>9</v>
      </c>
      <c r="J4050">
        <v>46027.660694444443</v>
      </c>
      <c r="K4050" t="str">
        <f t="shared" si="306"/>
        <v>153269</v>
      </c>
      <c r="L4050" t="str">
        <f t="shared" si="307"/>
        <v>THỰC PHẨM</v>
      </c>
    </row>
    <row r="4051" spans="1:12">
      <c r="A4051" t="s">
        <v>135</v>
      </c>
      <c r="B4051" t="s">
        <v>5316</v>
      </c>
      <c r="C4051" t="s">
        <v>5317</v>
      </c>
      <c r="D4051" t="s">
        <v>5318</v>
      </c>
      <c r="E4051">
        <v>38000</v>
      </c>
      <c r="F4051">
        <v>-2</v>
      </c>
      <c r="G4051">
        <v>0</v>
      </c>
      <c r="H4051">
        <v>2</v>
      </c>
      <c r="J4051">
        <v>46076</v>
      </c>
      <c r="K4051" t="str">
        <f t="shared" si="306"/>
        <v>153272</v>
      </c>
      <c r="L4051" t="str">
        <f t="shared" si="307"/>
        <v>NGÀNH KHÁC</v>
      </c>
    </row>
    <row r="4052" spans="1:12">
      <c r="A4052" t="s">
        <v>27</v>
      </c>
      <c r="B4052" t="s">
        <v>2058</v>
      </c>
      <c r="C4052" t="s">
        <v>2059</v>
      </c>
      <c r="D4052" t="s">
        <v>2060</v>
      </c>
      <c r="E4052">
        <v>75000</v>
      </c>
      <c r="F4052">
        <v>2</v>
      </c>
      <c r="G4052">
        <v>0</v>
      </c>
      <c r="I4052">
        <v>-2</v>
      </c>
      <c r="K4052" t="str">
        <f t="shared" si="306"/>
        <v>153281</v>
      </c>
      <c r="L4052" t="str">
        <f t="shared" si="307"/>
        <v>THỰC PHẨM</v>
      </c>
    </row>
    <row r="4053" spans="1:12">
      <c r="A4053" t="s">
        <v>27</v>
      </c>
      <c r="B4053" t="s">
        <v>5763</v>
      </c>
      <c r="C4053" t="s">
        <v>5754</v>
      </c>
      <c r="D4053" t="s">
        <v>5764</v>
      </c>
      <c r="E4053">
        <v>80000</v>
      </c>
      <c r="F4053">
        <v>1</v>
      </c>
      <c r="G4053">
        <v>0</v>
      </c>
      <c r="H4053">
        <v>-1</v>
      </c>
      <c r="J4053">
        <v>46104</v>
      </c>
      <c r="K4053" t="str">
        <f t="shared" si="306"/>
        <v>153283</v>
      </c>
      <c r="L4053" t="str">
        <f t="shared" si="307"/>
        <v>THỰC PHẨM</v>
      </c>
    </row>
    <row r="4054" spans="1:12">
      <c r="A4054" t="s">
        <v>27</v>
      </c>
      <c r="B4054" t="s">
        <v>5184</v>
      </c>
      <c r="C4054" t="s">
        <v>5185</v>
      </c>
      <c r="D4054" t="s">
        <v>5186</v>
      </c>
      <c r="E4054">
        <v>80000</v>
      </c>
      <c r="F4054">
        <v>-3</v>
      </c>
      <c r="G4054">
        <v>0</v>
      </c>
      <c r="H4054">
        <v>3</v>
      </c>
      <c r="J4054">
        <v>46056</v>
      </c>
      <c r="K4054" t="str">
        <f t="shared" si="306"/>
        <v>153288</v>
      </c>
      <c r="L4054" t="str">
        <f t="shared" si="307"/>
        <v>THỰC PHẨM</v>
      </c>
    </row>
    <row r="4055" spans="1:12">
      <c r="A4055" t="s">
        <v>27</v>
      </c>
      <c r="B4055" t="s">
        <v>4702</v>
      </c>
      <c r="C4055" t="s">
        <v>4703</v>
      </c>
      <c r="D4055" t="s">
        <v>4704</v>
      </c>
      <c r="E4055">
        <v>63000</v>
      </c>
      <c r="F4055">
        <v>-1</v>
      </c>
      <c r="G4055">
        <v>0</v>
      </c>
      <c r="H4055">
        <v>1</v>
      </c>
      <c r="J4055">
        <v>46009</v>
      </c>
      <c r="K4055" t="str">
        <f t="shared" si="306"/>
        <v>153292</v>
      </c>
      <c r="L4055" t="str">
        <f t="shared" si="307"/>
        <v>THỰC PHẨM</v>
      </c>
    </row>
    <row r="4056" spans="1:12">
      <c r="A4056" t="s">
        <v>27</v>
      </c>
      <c r="B4056" t="s">
        <v>3269</v>
      </c>
      <c r="C4056" t="s">
        <v>3270</v>
      </c>
      <c r="D4056" t="s">
        <v>3271</v>
      </c>
      <c r="E4056">
        <v>85000</v>
      </c>
      <c r="F4056">
        <v>74</v>
      </c>
      <c r="G4056">
        <v>72</v>
      </c>
      <c r="I4056">
        <v>-2</v>
      </c>
      <c r="K4056" t="str">
        <f t="shared" si="306"/>
        <v>153301</v>
      </c>
      <c r="L4056" t="str">
        <f t="shared" si="307"/>
        <v>THỰC PHẨM</v>
      </c>
    </row>
    <row r="4057" spans="1:12">
      <c r="A4057" t="s">
        <v>27</v>
      </c>
      <c r="B4057" t="s">
        <v>4615</v>
      </c>
      <c r="C4057" t="s">
        <v>4616</v>
      </c>
      <c r="D4057" t="s">
        <v>4617</v>
      </c>
      <c r="E4057">
        <v>22000</v>
      </c>
      <c r="F4057">
        <v>-1</v>
      </c>
      <c r="G4057">
        <v>0</v>
      </c>
      <c r="H4057">
        <v>1</v>
      </c>
      <c r="J4057">
        <v>46000</v>
      </c>
      <c r="K4057" t="str">
        <f t="shared" si="306"/>
        <v>153302</v>
      </c>
      <c r="L4057" t="str">
        <f t="shared" si="307"/>
        <v>THỰC PHẨM</v>
      </c>
    </row>
    <row r="4058" spans="1:12">
      <c r="A4058" t="s">
        <v>27</v>
      </c>
      <c r="B4058" t="s">
        <v>4639</v>
      </c>
      <c r="C4058" t="s">
        <v>4640</v>
      </c>
      <c r="D4058" t="s">
        <v>4641</v>
      </c>
      <c r="E4058">
        <v>22000</v>
      </c>
      <c r="F4058">
        <v>1</v>
      </c>
      <c r="G4058">
        <v>0</v>
      </c>
      <c r="H4058">
        <v>-1</v>
      </c>
      <c r="J4058">
        <v>46000</v>
      </c>
      <c r="K4058" t="str">
        <f t="shared" si="306"/>
        <v>153303</v>
      </c>
      <c r="L4058" t="str">
        <f t="shared" si="307"/>
        <v>THỰC PHẨM</v>
      </c>
    </row>
    <row r="4059" spans="1:12">
      <c r="A4059" t="s">
        <v>27</v>
      </c>
      <c r="B4059" t="s">
        <v>5909</v>
      </c>
      <c r="C4059" t="s">
        <v>5910</v>
      </c>
      <c r="D4059" t="s">
        <v>5911</v>
      </c>
      <c r="E4059">
        <v>75000</v>
      </c>
      <c r="F4059">
        <v>-1</v>
      </c>
      <c r="G4059">
        <v>0</v>
      </c>
      <c r="H4059">
        <v>1</v>
      </c>
      <c r="J4059">
        <v>46125.370937500003</v>
      </c>
      <c r="K4059" t="str">
        <f t="shared" si="306"/>
        <v>153304</v>
      </c>
      <c r="L4059" t="str">
        <f t="shared" si="307"/>
        <v>THỰC PHẨM</v>
      </c>
    </row>
    <row r="4060" spans="1:12">
      <c r="A4060" t="s">
        <v>27</v>
      </c>
      <c r="B4060" t="s">
        <v>695</v>
      </c>
      <c r="C4060" t="s">
        <v>696</v>
      </c>
      <c r="D4060" t="s">
        <v>697</v>
      </c>
      <c r="E4060">
        <v>80000</v>
      </c>
      <c r="F4060">
        <v>26</v>
      </c>
      <c r="G4060">
        <v>20</v>
      </c>
      <c r="I4060">
        <v>-6</v>
      </c>
      <c r="K4060" t="str">
        <f t="shared" si="306"/>
        <v>153319</v>
      </c>
      <c r="L4060" t="str">
        <f t="shared" si="307"/>
        <v>THỰC PHẨM</v>
      </c>
    </row>
    <row r="4061" spans="1:12">
      <c r="A4061" t="s">
        <v>27</v>
      </c>
      <c r="B4061" t="s">
        <v>5553</v>
      </c>
      <c r="C4061" t="s">
        <v>5554</v>
      </c>
      <c r="D4061" t="s">
        <v>5555</v>
      </c>
      <c r="E4061">
        <v>69000</v>
      </c>
      <c r="F4061">
        <v>3</v>
      </c>
      <c r="G4061">
        <v>0</v>
      </c>
      <c r="H4061">
        <v>-3</v>
      </c>
      <c r="J4061">
        <v>46083</v>
      </c>
      <c r="K4061" t="str">
        <f t="shared" si="306"/>
        <v>153361</v>
      </c>
      <c r="L4061" t="str">
        <f t="shared" si="307"/>
        <v>THỰC PHẨM</v>
      </c>
    </row>
    <row r="4062" spans="1:12">
      <c r="A4062" t="s">
        <v>27</v>
      </c>
      <c r="B4062" t="s">
        <v>1701</v>
      </c>
      <c r="C4062" t="s">
        <v>1702</v>
      </c>
      <c r="D4062" t="s">
        <v>1703</v>
      </c>
      <c r="E4062">
        <v>29000</v>
      </c>
      <c r="F4062">
        <v>3</v>
      </c>
      <c r="G4062">
        <v>4</v>
      </c>
      <c r="I4062">
        <v>1</v>
      </c>
      <c r="K4062" t="str">
        <f t="shared" si="306"/>
        <v>153373</v>
      </c>
      <c r="L4062" t="str">
        <f t="shared" si="307"/>
        <v>THỰC PHẨM</v>
      </c>
    </row>
    <row r="4063" spans="1:12">
      <c r="A4063" t="s">
        <v>27</v>
      </c>
      <c r="B4063" t="s">
        <v>1734</v>
      </c>
      <c r="C4063" t="s">
        <v>1735</v>
      </c>
      <c r="D4063" t="s">
        <v>1736</v>
      </c>
      <c r="E4063">
        <v>29000</v>
      </c>
      <c r="F4063">
        <v>8</v>
      </c>
      <c r="G4063">
        <v>7</v>
      </c>
      <c r="I4063">
        <v>-1</v>
      </c>
      <c r="K4063" t="str">
        <f t="shared" si="306"/>
        <v>153374</v>
      </c>
      <c r="L4063" t="str">
        <f t="shared" si="307"/>
        <v>THỰC PHẨM</v>
      </c>
    </row>
    <row r="4064" spans="1:12">
      <c r="A4064" t="s">
        <v>27</v>
      </c>
      <c r="B4064" t="s">
        <v>1737</v>
      </c>
      <c r="C4064" t="s">
        <v>1738</v>
      </c>
      <c r="D4064" t="s">
        <v>1739</v>
      </c>
      <c r="E4064">
        <v>29000</v>
      </c>
      <c r="F4064">
        <v>3</v>
      </c>
      <c r="G4064">
        <v>2</v>
      </c>
      <c r="I4064">
        <v>-1</v>
      </c>
      <c r="K4064" t="str">
        <f t="shared" si="306"/>
        <v>153440</v>
      </c>
      <c r="L4064" t="str">
        <f t="shared" si="307"/>
        <v>THỰC PHẨM</v>
      </c>
    </row>
    <row r="4065" spans="1:12">
      <c r="A4065" t="s">
        <v>27</v>
      </c>
      <c r="B4065" t="s">
        <v>1356</v>
      </c>
      <c r="C4065" t="s">
        <v>1357</v>
      </c>
      <c r="D4065" t="s">
        <v>1358</v>
      </c>
      <c r="E4065">
        <v>170000</v>
      </c>
      <c r="F4065">
        <v>13</v>
      </c>
      <c r="G4065">
        <v>14</v>
      </c>
      <c r="I4065">
        <v>1</v>
      </c>
      <c r="K4065" t="str">
        <f t="shared" si="306"/>
        <v>153441</v>
      </c>
      <c r="L4065" t="str">
        <f t="shared" si="307"/>
        <v>THỰC PHẨM</v>
      </c>
    </row>
    <row r="4066" spans="1:12">
      <c r="A4066" t="s">
        <v>27</v>
      </c>
      <c r="B4066" t="s">
        <v>659</v>
      </c>
      <c r="C4066" t="s">
        <v>660</v>
      </c>
      <c r="D4066" t="s">
        <v>661</v>
      </c>
      <c r="E4066">
        <v>20000</v>
      </c>
      <c r="F4066">
        <v>13</v>
      </c>
      <c r="G4066">
        <v>15</v>
      </c>
      <c r="I4066">
        <v>2</v>
      </c>
      <c r="K4066" t="str">
        <f t="shared" si="306"/>
        <v>153640</v>
      </c>
      <c r="L4066" t="str">
        <f t="shared" si="307"/>
        <v>THỰC PHẨM</v>
      </c>
    </row>
    <row r="4067" spans="1:12">
      <c r="A4067" t="s">
        <v>27</v>
      </c>
      <c r="B4067" t="s">
        <v>258</v>
      </c>
      <c r="C4067" t="s">
        <v>259</v>
      </c>
      <c r="D4067" t="s">
        <v>260</v>
      </c>
      <c r="E4067">
        <v>8000</v>
      </c>
      <c r="F4067">
        <v>13</v>
      </c>
      <c r="G4067">
        <v>0</v>
      </c>
      <c r="I4067">
        <v>-13</v>
      </c>
      <c r="K4067" t="str">
        <f t="shared" si="306"/>
        <v>153688</v>
      </c>
      <c r="L4067" t="str">
        <f t="shared" si="307"/>
        <v>THỰC PHẨM</v>
      </c>
    </row>
    <row r="4068" spans="1:12">
      <c r="A4068" t="s">
        <v>27</v>
      </c>
      <c r="B4068" t="s">
        <v>5188</v>
      </c>
      <c r="C4068" t="s">
        <v>5189</v>
      </c>
      <c r="D4068" t="s">
        <v>5190</v>
      </c>
      <c r="E4068">
        <v>105000</v>
      </c>
      <c r="F4068">
        <v>-1</v>
      </c>
      <c r="G4068">
        <v>0</v>
      </c>
      <c r="H4068">
        <v>1</v>
      </c>
      <c r="J4068">
        <v>46056</v>
      </c>
      <c r="K4068" t="str">
        <f t="shared" si="306"/>
        <v>153691</v>
      </c>
      <c r="L4068" t="str">
        <f t="shared" si="307"/>
        <v>THỰC PHẨM</v>
      </c>
    </row>
    <row r="4069" spans="1:12">
      <c r="A4069" t="s">
        <v>27</v>
      </c>
      <c r="B4069" t="s">
        <v>5438</v>
      </c>
      <c r="C4069" t="s">
        <v>5439</v>
      </c>
      <c r="D4069" t="s">
        <v>5440</v>
      </c>
      <c r="E4069">
        <v>105000</v>
      </c>
      <c r="F4069">
        <v>-2</v>
      </c>
      <c r="G4069">
        <v>0</v>
      </c>
      <c r="H4069">
        <v>2</v>
      </c>
      <c r="J4069">
        <v>46077</v>
      </c>
      <c r="K4069" t="str">
        <f t="shared" si="306"/>
        <v>153692</v>
      </c>
      <c r="L4069" t="str">
        <f t="shared" si="307"/>
        <v>THỰC PHẨM</v>
      </c>
    </row>
    <row r="4070" spans="1:12">
      <c r="A4070" t="s">
        <v>135</v>
      </c>
      <c r="B4070" t="s">
        <v>5337</v>
      </c>
      <c r="C4070" t="s">
        <v>5338</v>
      </c>
      <c r="D4070" t="s">
        <v>5339</v>
      </c>
      <c r="E4070">
        <v>105000</v>
      </c>
      <c r="F4070">
        <v>-3</v>
      </c>
      <c r="G4070">
        <v>0</v>
      </c>
      <c r="H4070">
        <v>3</v>
      </c>
      <c r="J4070">
        <v>46076</v>
      </c>
      <c r="K4070" t="str">
        <f t="shared" ref="K4070:K4133" si="308">B4070</f>
        <v>153693</v>
      </c>
      <c r="L4070" t="str">
        <f t="shared" ref="L4070:L4133" si="309">A4070</f>
        <v>NGÀNH KHÁC</v>
      </c>
    </row>
    <row r="4071" spans="1:12">
      <c r="A4071" t="s">
        <v>27</v>
      </c>
      <c r="B4071" t="s">
        <v>1886</v>
      </c>
      <c r="C4071" t="s">
        <v>1887</v>
      </c>
      <c r="D4071" t="s">
        <v>1888</v>
      </c>
      <c r="E4071">
        <v>67000</v>
      </c>
      <c r="F4071">
        <v>1</v>
      </c>
      <c r="G4071">
        <v>0</v>
      </c>
      <c r="I4071">
        <v>-1</v>
      </c>
      <c r="K4071" t="str">
        <f t="shared" si="308"/>
        <v>153743</v>
      </c>
      <c r="L4071" t="str">
        <f t="shared" si="309"/>
        <v>THỰC PHẨM</v>
      </c>
    </row>
    <row r="4072" spans="1:12">
      <c r="A4072" t="s">
        <v>27</v>
      </c>
      <c r="B4072" t="s">
        <v>5871</v>
      </c>
      <c r="C4072" t="s">
        <v>5872</v>
      </c>
      <c r="D4072" t="s">
        <v>5873</v>
      </c>
      <c r="E4072">
        <v>25000</v>
      </c>
      <c r="F4072">
        <v>-3</v>
      </c>
      <c r="G4072">
        <v>0</v>
      </c>
      <c r="H4072">
        <v>3</v>
      </c>
      <c r="J4072">
        <v>46121</v>
      </c>
      <c r="K4072" t="str">
        <f t="shared" si="308"/>
        <v>153828</v>
      </c>
      <c r="L4072" t="str">
        <f t="shared" si="309"/>
        <v>THỰC PHẨM</v>
      </c>
    </row>
    <row r="4073" spans="1:12">
      <c r="A4073" t="s">
        <v>27</v>
      </c>
      <c r="B4073" t="s">
        <v>5305</v>
      </c>
      <c r="C4073" t="s">
        <v>5306</v>
      </c>
      <c r="D4073" t="s">
        <v>5307</v>
      </c>
      <c r="E4073">
        <v>85000</v>
      </c>
      <c r="F4073">
        <v>-1</v>
      </c>
      <c r="G4073">
        <v>0</v>
      </c>
      <c r="H4073">
        <v>1</v>
      </c>
      <c r="J4073">
        <v>46076</v>
      </c>
      <c r="K4073" t="str">
        <f t="shared" si="308"/>
        <v>153840</v>
      </c>
      <c r="L4073" t="str">
        <f t="shared" si="309"/>
        <v>THỰC PHẨM</v>
      </c>
    </row>
    <row r="4074" spans="1:12">
      <c r="A4074" t="s">
        <v>27</v>
      </c>
      <c r="B4074" t="s">
        <v>1841</v>
      </c>
      <c r="C4074" t="s">
        <v>1842</v>
      </c>
      <c r="D4074" t="s">
        <v>1843</v>
      </c>
      <c r="E4074">
        <v>50000</v>
      </c>
      <c r="F4074">
        <v>9</v>
      </c>
      <c r="G4074">
        <v>8</v>
      </c>
      <c r="I4074">
        <v>-1</v>
      </c>
      <c r="K4074" t="str">
        <f t="shared" si="308"/>
        <v>153841</v>
      </c>
      <c r="L4074" t="str">
        <f t="shared" si="309"/>
        <v>THỰC PHẨM</v>
      </c>
    </row>
    <row r="4075" spans="1:12">
      <c r="A4075" t="s">
        <v>27</v>
      </c>
      <c r="B4075" t="s">
        <v>1220</v>
      </c>
      <c r="C4075" t="s">
        <v>1221</v>
      </c>
      <c r="D4075" t="s">
        <v>1222</v>
      </c>
      <c r="E4075">
        <v>40000</v>
      </c>
      <c r="F4075">
        <v>10</v>
      </c>
      <c r="G4075">
        <v>18</v>
      </c>
      <c r="I4075">
        <v>8</v>
      </c>
      <c r="K4075" t="str">
        <f t="shared" si="308"/>
        <v>153843</v>
      </c>
      <c r="L4075" t="str">
        <f t="shared" si="309"/>
        <v>THỰC PHẨM</v>
      </c>
    </row>
    <row r="4076" spans="1:12">
      <c r="A4076" t="s">
        <v>27</v>
      </c>
      <c r="B4076" t="s">
        <v>2115</v>
      </c>
      <c r="C4076" t="s">
        <v>2116</v>
      </c>
      <c r="D4076" t="s">
        <v>2117</v>
      </c>
      <c r="E4076">
        <v>40000</v>
      </c>
      <c r="F4076">
        <v>24</v>
      </c>
      <c r="G4076">
        <v>19</v>
      </c>
      <c r="I4076">
        <v>-5</v>
      </c>
      <c r="K4076" t="str">
        <f t="shared" si="308"/>
        <v>153844</v>
      </c>
      <c r="L4076" t="str">
        <f t="shared" si="309"/>
        <v>THỰC PHẨM</v>
      </c>
    </row>
    <row r="4077" spans="1:12">
      <c r="A4077" t="s">
        <v>27</v>
      </c>
      <c r="B4077" t="s">
        <v>4975</v>
      </c>
      <c r="C4077" t="s">
        <v>4976</v>
      </c>
      <c r="D4077" t="s">
        <v>4977</v>
      </c>
      <c r="E4077">
        <v>40000</v>
      </c>
      <c r="F4077">
        <v>-1</v>
      </c>
      <c r="G4077">
        <v>0</v>
      </c>
      <c r="H4077">
        <v>1</v>
      </c>
      <c r="J4077">
        <v>46031.628055555557</v>
      </c>
      <c r="K4077" t="str">
        <f t="shared" si="308"/>
        <v>153847</v>
      </c>
      <c r="L4077" t="str">
        <f t="shared" si="309"/>
        <v>THỰC PHẨM</v>
      </c>
    </row>
    <row r="4078" spans="1:12">
      <c r="A4078" t="s">
        <v>27</v>
      </c>
      <c r="B4078" t="s">
        <v>1704</v>
      </c>
      <c r="C4078" t="s">
        <v>1705</v>
      </c>
      <c r="D4078" t="s">
        <v>1706</v>
      </c>
      <c r="E4078">
        <v>25000</v>
      </c>
      <c r="F4078">
        <v>21</v>
      </c>
      <c r="G4078">
        <v>22</v>
      </c>
      <c r="I4078">
        <v>1</v>
      </c>
      <c r="K4078" t="str">
        <f t="shared" si="308"/>
        <v>153854</v>
      </c>
      <c r="L4078" t="str">
        <f t="shared" si="309"/>
        <v>THỰC PHẨM</v>
      </c>
    </row>
    <row r="4079" spans="1:12">
      <c r="A4079" t="s">
        <v>27</v>
      </c>
      <c r="B4079" t="s">
        <v>6005</v>
      </c>
      <c r="C4079" t="s">
        <v>6006</v>
      </c>
      <c r="D4079" t="s">
        <v>6007</v>
      </c>
      <c r="E4079">
        <v>37000</v>
      </c>
      <c r="F4079">
        <v>-1</v>
      </c>
      <c r="G4079">
        <v>0</v>
      </c>
      <c r="H4079">
        <v>1</v>
      </c>
      <c r="J4079">
        <v>46146</v>
      </c>
      <c r="K4079" t="str">
        <f t="shared" si="308"/>
        <v>153863</v>
      </c>
      <c r="L4079" t="str">
        <f t="shared" si="309"/>
        <v>THỰC PHẨM</v>
      </c>
    </row>
    <row r="4080" spans="1:12">
      <c r="A4080" t="s">
        <v>27</v>
      </c>
      <c r="B4080" t="s">
        <v>1677</v>
      </c>
      <c r="C4080" t="s">
        <v>1678</v>
      </c>
      <c r="D4080" t="s">
        <v>1679</v>
      </c>
      <c r="E4080">
        <v>37000</v>
      </c>
      <c r="F4080">
        <v>0</v>
      </c>
      <c r="G4080">
        <v>1</v>
      </c>
      <c r="I4080">
        <v>1</v>
      </c>
      <c r="K4080" t="str">
        <f t="shared" si="308"/>
        <v>153866</v>
      </c>
      <c r="L4080" t="str">
        <f t="shared" si="309"/>
        <v>THỰC PHẨM</v>
      </c>
    </row>
    <row r="4081" spans="1:12">
      <c r="A4081" t="s">
        <v>27</v>
      </c>
      <c r="B4081" t="s">
        <v>6016</v>
      </c>
      <c r="C4081" t="s">
        <v>6008</v>
      </c>
      <c r="D4081" t="s">
        <v>6017</v>
      </c>
      <c r="E4081">
        <v>37000</v>
      </c>
      <c r="F4081">
        <v>1</v>
      </c>
      <c r="G4081">
        <v>0</v>
      </c>
      <c r="H4081">
        <v>-1</v>
      </c>
      <c r="J4081">
        <v>46146</v>
      </c>
      <c r="K4081" t="str">
        <f t="shared" si="308"/>
        <v>153867</v>
      </c>
      <c r="L4081" t="str">
        <f t="shared" si="309"/>
        <v>THỰC PHẨM</v>
      </c>
    </row>
    <row r="4082" spans="1:12">
      <c r="A4082" t="s">
        <v>27</v>
      </c>
      <c r="B4082" t="s">
        <v>5381</v>
      </c>
      <c r="C4082" t="s">
        <v>5382</v>
      </c>
      <c r="D4082" t="s">
        <v>5383</v>
      </c>
      <c r="E4082">
        <v>25000</v>
      </c>
      <c r="F4082">
        <v>-3</v>
      </c>
      <c r="G4082">
        <v>0</v>
      </c>
      <c r="H4082">
        <v>3</v>
      </c>
      <c r="J4082">
        <v>46077</v>
      </c>
      <c r="K4082" t="str">
        <f t="shared" si="308"/>
        <v>153869</v>
      </c>
      <c r="L4082" t="str">
        <f t="shared" si="309"/>
        <v>THỰC PHẨM</v>
      </c>
    </row>
    <row r="4083" spans="1:12">
      <c r="A4083" t="s">
        <v>27</v>
      </c>
      <c r="B4083" t="s">
        <v>1904</v>
      </c>
      <c r="C4083" t="s">
        <v>1905</v>
      </c>
      <c r="D4083" t="s">
        <v>1906</v>
      </c>
      <c r="E4083">
        <v>70000</v>
      </c>
      <c r="F4083">
        <v>2</v>
      </c>
      <c r="G4083">
        <v>1</v>
      </c>
      <c r="I4083">
        <v>-1</v>
      </c>
      <c r="K4083" t="str">
        <f t="shared" si="308"/>
        <v>153877</v>
      </c>
      <c r="L4083" t="str">
        <f t="shared" si="309"/>
        <v>THỰC PHẨM</v>
      </c>
    </row>
    <row r="4084" spans="1:12">
      <c r="A4084" t="s">
        <v>27</v>
      </c>
      <c r="B4084" t="s">
        <v>1004</v>
      </c>
      <c r="C4084" t="s">
        <v>1005</v>
      </c>
      <c r="D4084" t="s">
        <v>1006</v>
      </c>
      <c r="E4084">
        <v>47000</v>
      </c>
      <c r="F4084">
        <v>6</v>
      </c>
      <c r="G4084">
        <v>23</v>
      </c>
      <c r="I4084">
        <v>17</v>
      </c>
      <c r="K4084" t="str">
        <f t="shared" si="308"/>
        <v>153883</v>
      </c>
      <c r="L4084" t="str">
        <f t="shared" si="309"/>
        <v>THỰC PHẨM</v>
      </c>
    </row>
    <row r="4085" spans="1:12">
      <c r="A4085" t="s">
        <v>27</v>
      </c>
      <c r="B4085" t="s">
        <v>2288</v>
      </c>
      <c r="C4085" t="s">
        <v>2289</v>
      </c>
      <c r="D4085" t="s">
        <v>2290</v>
      </c>
      <c r="E4085">
        <v>47000</v>
      </c>
      <c r="F4085">
        <v>24</v>
      </c>
      <c r="G4085">
        <v>15</v>
      </c>
      <c r="I4085">
        <v>-9</v>
      </c>
      <c r="K4085" t="str">
        <f t="shared" si="308"/>
        <v>153885</v>
      </c>
      <c r="L4085" t="str">
        <f t="shared" si="309"/>
        <v>THỰC PHẨM</v>
      </c>
    </row>
    <row r="4086" spans="1:12">
      <c r="A4086" t="s">
        <v>27</v>
      </c>
      <c r="B4086" t="s">
        <v>2199</v>
      </c>
      <c r="C4086" t="s">
        <v>2200</v>
      </c>
      <c r="D4086" t="s">
        <v>2201</v>
      </c>
      <c r="E4086">
        <v>95000</v>
      </c>
      <c r="F4086">
        <v>3</v>
      </c>
      <c r="G4086">
        <v>0</v>
      </c>
      <c r="I4086">
        <v>-3</v>
      </c>
      <c r="K4086" t="str">
        <f t="shared" si="308"/>
        <v>153886</v>
      </c>
      <c r="L4086" t="str">
        <f t="shared" si="309"/>
        <v>THỰC PHẨM</v>
      </c>
    </row>
    <row r="4087" spans="1:12">
      <c r="A4087" t="s">
        <v>27</v>
      </c>
      <c r="B4087" t="s">
        <v>5497</v>
      </c>
      <c r="C4087" t="s">
        <v>5437</v>
      </c>
      <c r="D4087" t="s">
        <v>5498</v>
      </c>
      <c r="E4087">
        <v>159000</v>
      </c>
      <c r="F4087">
        <v>21</v>
      </c>
      <c r="G4087">
        <v>20</v>
      </c>
      <c r="H4087">
        <v>-1</v>
      </c>
      <c r="J4087">
        <v>46077</v>
      </c>
      <c r="K4087" t="str">
        <f t="shared" si="308"/>
        <v>153913</v>
      </c>
      <c r="L4087" t="str">
        <f t="shared" si="309"/>
        <v>THỰC PHẨM</v>
      </c>
    </row>
    <row r="4088" spans="1:12">
      <c r="A4088" t="s">
        <v>27</v>
      </c>
      <c r="B4088" t="s">
        <v>5550</v>
      </c>
      <c r="C4088" t="s">
        <v>5543</v>
      </c>
      <c r="D4088" t="s">
        <v>5551</v>
      </c>
      <c r="E4088">
        <v>159000</v>
      </c>
      <c r="F4088">
        <v>19</v>
      </c>
      <c r="G4088">
        <v>18</v>
      </c>
      <c r="H4088">
        <v>-1</v>
      </c>
      <c r="J4088">
        <v>46080</v>
      </c>
      <c r="K4088" t="str">
        <f t="shared" si="308"/>
        <v>153914</v>
      </c>
      <c r="L4088" t="str">
        <f t="shared" si="309"/>
        <v>THỰC PHẨM</v>
      </c>
    </row>
    <row r="4089" spans="1:12">
      <c r="A4089" t="s">
        <v>27</v>
      </c>
      <c r="B4089" t="s">
        <v>2145</v>
      </c>
      <c r="C4089" t="s">
        <v>2146</v>
      </c>
      <c r="D4089" t="s">
        <v>2147</v>
      </c>
      <c r="E4089">
        <v>113000</v>
      </c>
      <c r="F4089">
        <v>2</v>
      </c>
      <c r="G4089">
        <v>0</v>
      </c>
      <c r="I4089">
        <v>-2</v>
      </c>
      <c r="K4089" t="str">
        <f t="shared" si="308"/>
        <v>153918</v>
      </c>
      <c r="L4089" t="str">
        <f t="shared" si="309"/>
        <v>THỰC PHẨM</v>
      </c>
    </row>
    <row r="4090" spans="1:12">
      <c r="A4090" t="s">
        <v>27</v>
      </c>
      <c r="B4090" t="s">
        <v>2106</v>
      </c>
      <c r="C4090" t="s">
        <v>2107</v>
      </c>
      <c r="D4090" t="s">
        <v>2108</v>
      </c>
      <c r="E4090">
        <v>195000</v>
      </c>
      <c r="F4090">
        <v>89</v>
      </c>
      <c r="G4090">
        <v>84</v>
      </c>
      <c r="I4090">
        <v>-5</v>
      </c>
      <c r="K4090" t="str">
        <f t="shared" si="308"/>
        <v>153939</v>
      </c>
      <c r="L4090" t="str">
        <f t="shared" si="309"/>
        <v>THỰC PHẨM</v>
      </c>
    </row>
    <row r="4091" spans="1:12">
      <c r="A4091" t="s">
        <v>27</v>
      </c>
      <c r="B4091" t="s">
        <v>1913</v>
      </c>
      <c r="C4091" t="s">
        <v>1914</v>
      </c>
      <c r="D4091" t="s">
        <v>1915</v>
      </c>
      <c r="E4091">
        <v>35000</v>
      </c>
      <c r="F4091">
        <v>18</v>
      </c>
      <c r="G4091">
        <v>16</v>
      </c>
      <c r="I4091">
        <v>-2</v>
      </c>
      <c r="K4091" t="str">
        <f t="shared" si="308"/>
        <v>153940</v>
      </c>
      <c r="L4091" t="str">
        <f t="shared" si="309"/>
        <v>THỰC PHẨM</v>
      </c>
    </row>
    <row r="4092" spans="1:12">
      <c r="A4092" t="s">
        <v>27</v>
      </c>
      <c r="B4092" t="s">
        <v>1749</v>
      </c>
      <c r="C4092" t="s">
        <v>1750</v>
      </c>
      <c r="D4092" t="s">
        <v>1751</v>
      </c>
      <c r="E4092">
        <v>35000</v>
      </c>
      <c r="F4092">
        <v>15</v>
      </c>
      <c r="G4092">
        <v>14</v>
      </c>
      <c r="I4092">
        <v>-1</v>
      </c>
      <c r="K4092" t="str">
        <f t="shared" si="308"/>
        <v>153945</v>
      </c>
      <c r="L4092" t="str">
        <f t="shared" si="309"/>
        <v>THỰC PHẨM</v>
      </c>
    </row>
    <row r="4093" spans="1:12">
      <c r="A4093" t="s">
        <v>27</v>
      </c>
      <c r="B4093" t="s">
        <v>5373</v>
      </c>
      <c r="C4093" t="s">
        <v>5374</v>
      </c>
      <c r="D4093" t="s">
        <v>5375</v>
      </c>
      <c r="E4093">
        <v>100000</v>
      </c>
      <c r="F4093">
        <v>-1</v>
      </c>
      <c r="G4093">
        <v>0</v>
      </c>
      <c r="H4093">
        <v>1</v>
      </c>
      <c r="J4093">
        <v>46077</v>
      </c>
      <c r="K4093" t="str">
        <f t="shared" si="308"/>
        <v>153950</v>
      </c>
      <c r="L4093" t="str">
        <f t="shared" si="309"/>
        <v>THỰC PHẨM</v>
      </c>
    </row>
    <row r="4094" spans="1:12">
      <c r="A4094" t="s">
        <v>27</v>
      </c>
      <c r="B4094" t="s">
        <v>5384</v>
      </c>
      <c r="C4094" t="s">
        <v>5385</v>
      </c>
      <c r="D4094" t="s">
        <v>5386</v>
      </c>
      <c r="E4094">
        <v>80000</v>
      </c>
      <c r="F4094">
        <v>-1</v>
      </c>
      <c r="G4094">
        <v>0</v>
      </c>
      <c r="H4094">
        <v>1</v>
      </c>
      <c r="J4094">
        <v>46077</v>
      </c>
      <c r="K4094" t="str">
        <f t="shared" si="308"/>
        <v>153952</v>
      </c>
      <c r="L4094" t="str">
        <f t="shared" si="309"/>
        <v>THỰC PHẨM</v>
      </c>
    </row>
    <row r="4095" spans="1:12">
      <c r="A4095" t="s">
        <v>27</v>
      </c>
      <c r="B4095" t="s">
        <v>1037</v>
      </c>
      <c r="C4095" t="s">
        <v>1038</v>
      </c>
      <c r="D4095" t="s">
        <v>1039</v>
      </c>
      <c r="E4095">
        <v>40000</v>
      </c>
      <c r="F4095">
        <v>5</v>
      </c>
      <c r="G4095">
        <v>23</v>
      </c>
      <c r="I4095">
        <v>18</v>
      </c>
      <c r="K4095" t="str">
        <f t="shared" si="308"/>
        <v>153955</v>
      </c>
      <c r="L4095" t="str">
        <f t="shared" si="309"/>
        <v>THỰC PHẨM</v>
      </c>
    </row>
    <row r="4096" spans="1:12">
      <c r="A4096" t="s">
        <v>27</v>
      </c>
      <c r="B4096" t="s">
        <v>336</v>
      </c>
      <c r="C4096" t="s">
        <v>337</v>
      </c>
      <c r="D4096" t="s">
        <v>338</v>
      </c>
      <c r="E4096">
        <v>40000</v>
      </c>
      <c r="F4096">
        <v>3</v>
      </c>
      <c r="G4096">
        <v>24</v>
      </c>
      <c r="I4096">
        <v>21</v>
      </c>
      <c r="K4096" t="str">
        <f t="shared" si="308"/>
        <v>153958</v>
      </c>
      <c r="L4096" t="str">
        <f t="shared" si="309"/>
        <v>THỰC PHẨM</v>
      </c>
    </row>
    <row r="4097" spans="1:12">
      <c r="A4097" t="s">
        <v>27</v>
      </c>
      <c r="B4097" t="s">
        <v>2010</v>
      </c>
      <c r="C4097" t="s">
        <v>2011</v>
      </c>
      <c r="D4097" t="s">
        <v>2012</v>
      </c>
      <c r="E4097">
        <v>115000</v>
      </c>
      <c r="F4097">
        <v>16</v>
      </c>
      <c r="G4097">
        <v>15</v>
      </c>
      <c r="I4097">
        <v>-1</v>
      </c>
      <c r="K4097" t="str">
        <f t="shared" si="308"/>
        <v>153964</v>
      </c>
      <c r="L4097" t="str">
        <f t="shared" si="309"/>
        <v>THỰC PHẨM</v>
      </c>
    </row>
    <row r="4098" spans="1:12">
      <c r="A4098" t="s">
        <v>27</v>
      </c>
      <c r="B4098" t="s">
        <v>525</v>
      </c>
      <c r="C4098" t="s">
        <v>526</v>
      </c>
      <c r="D4098" t="s">
        <v>527</v>
      </c>
      <c r="E4098">
        <v>45000</v>
      </c>
      <c r="F4098">
        <v>3</v>
      </c>
      <c r="G4098">
        <v>4</v>
      </c>
      <c r="I4098">
        <v>1</v>
      </c>
      <c r="K4098" t="str">
        <f t="shared" si="308"/>
        <v>153968</v>
      </c>
      <c r="L4098" t="str">
        <f t="shared" si="309"/>
        <v>THỰC PHẨM</v>
      </c>
    </row>
    <row r="4099" spans="1:12">
      <c r="A4099" t="s">
        <v>27</v>
      </c>
      <c r="B4099" t="s">
        <v>6043</v>
      </c>
      <c r="C4099" t="s">
        <v>6044</v>
      </c>
      <c r="D4099" t="s">
        <v>6045</v>
      </c>
      <c r="E4099">
        <v>32000</v>
      </c>
      <c r="F4099">
        <v>-1</v>
      </c>
      <c r="G4099">
        <v>0</v>
      </c>
      <c r="H4099">
        <v>1</v>
      </c>
      <c r="J4099">
        <v>46153</v>
      </c>
      <c r="K4099" t="str">
        <f t="shared" si="308"/>
        <v>153974</v>
      </c>
      <c r="L4099" t="str">
        <f t="shared" si="309"/>
        <v>THỰC PHẨM</v>
      </c>
    </row>
    <row r="4100" spans="1:12">
      <c r="A4100" t="s">
        <v>27</v>
      </c>
      <c r="B4100" t="s">
        <v>1755</v>
      </c>
      <c r="C4100" t="s">
        <v>1756</v>
      </c>
      <c r="D4100" t="s">
        <v>1757</v>
      </c>
      <c r="E4100">
        <v>40000</v>
      </c>
      <c r="F4100">
        <v>13</v>
      </c>
      <c r="G4100">
        <v>12</v>
      </c>
      <c r="I4100">
        <v>-1</v>
      </c>
      <c r="K4100" t="str">
        <f t="shared" si="308"/>
        <v>153984</v>
      </c>
      <c r="L4100" t="str">
        <f t="shared" si="309"/>
        <v>THỰC PHẨM</v>
      </c>
    </row>
    <row r="4101" spans="1:12">
      <c r="A4101" t="s">
        <v>27</v>
      </c>
      <c r="B4101" t="s">
        <v>1722</v>
      </c>
      <c r="C4101" t="s">
        <v>1723</v>
      </c>
      <c r="D4101" t="s">
        <v>1724</v>
      </c>
      <c r="E4101">
        <v>15000</v>
      </c>
      <c r="F4101">
        <v>1</v>
      </c>
      <c r="G4101">
        <v>0</v>
      </c>
      <c r="I4101">
        <v>-1</v>
      </c>
      <c r="K4101" t="str">
        <f t="shared" si="308"/>
        <v>153985</v>
      </c>
      <c r="L4101" t="str">
        <f t="shared" si="309"/>
        <v>THỰC PHẨM</v>
      </c>
    </row>
    <row r="4102" spans="1:12">
      <c r="A4102" t="s">
        <v>27</v>
      </c>
      <c r="B4102" t="s">
        <v>1740</v>
      </c>
      <c r="C4102" t="s">
        <v>1741</v>
      </c>
      <c r="D4102" t="s">
        <v>1742</v>
      </c>
      <c r="E4102">
        <v>30000</v>
      </c>
      <c r="F4102">
        <v>1</v>
      </c>
      <c r="G4102">
        <v>0</v>
      </c>
      <c r="I4102">
        <v>-1</v>
      </c>
      <c r="K4102" t="str">
        <f t="shared" si="308"/>
        <v>153986</v>
      </c>
      <c r="L4102" t="str">
        <f t="shared" si="309"/>
        <v>THỰC PHẨM</v>
      </c>
    </row>
    <row r="4103" spans="1:12">
      <c r="A4103" t="s">
        <v>27</v>
      </c>
      <c r="B4103" t="s">
        <v>5501</v>
      </c>
      <c r="C4103" t="s">
        <v>5445</v>
      </c>
      <c r="D4103" t="s">
        <v>5502</v>
      </c>
      <c r="E4103">
        <v>80000</v>
      </c>
      <c r="F4103">
        <v>1</v>
      </c>
      <c r="G4103">
        <v>0</v>
      </c>
      <c r="H4103">
        <v>-1</v>
      </c>
      <c r="J4103">
        <v>46077</v>
      </c>
      <c r="K4103" t="str">
        <f t="shared" si="308"/>
        <v>153988</v>
      </c>
      <c r="L4103" t="str">
        <f t="shared" si="309"/>
        <v>THỰC PHẨM</v>
      </c>
    </row>
    <row r="4104" spans="1:12">
      <c r="A4104" t="s">
        <v>27</v>
      </c>
      <c r="B4104" t="s">
        <v>5442</v>
      </c>
      <c r="C4104" t="s">
        <v>5443</v>
      </c>
      <c r="D4104" t="s">
        <v>5444</v>
      </c>
      <c r="E4104">
        <v>80000</v>
      </c>
      <c r="F4104">
        <v>-1</v>
      </c>
      <c r="G4104">
        <v>0</v>
      </c>
      <c r="H4104">
        <v>1</v>
      </c>
      <c r="J4104">
        <v>46077</v>
      </c>
      <c r="K4104" t="str">
        <f t="shared" si="308"/>
        <v>153989</v>
      </c>
      <c r="L4104" t="str">
        <f t="shared" si="309"/>
        <v>THỰC PHẨM</v>
      </c>
    </row>
    <row r="4105" spans="1:12">
      <c r="A4105" t="s">
        <v>27</v>
      </c>
      <c r="B4105" t="s">
        <v>3197</v>
      </c>
      <c r="C4105" t="s">
        <v>3198</v>
      </c>
      <c r="D4105" t="s">
        <v>3199</v>
      </c>
      <c r="E4105">
        <v>850000</v>
      </c>
      <c r="F4105">
        <v>29</v>
      </c>
      <c r="G4105">
        <v>28</v>
      </c>
      <c r="I4105">
        <v>-1</v>
      </c>
      <c r="K4105" t="str">
        <f t="shared" si="308"/>
        <v>154018</v>
      </c>
      <c r="L4105" t="str">
        <f t="shared" si="309"/>
        <v>THỰC PHẨM</v>
      </c>
    </row>
    <row r="4106" spans="1:12">
      <c r="A4106" t="s">
        <v>27</v>
      </c>
      <c r="B4106" t="s">
        <v>5724</v>
      </c>
      <c r="C4106" t="s">
        <v>5725</v>
      </c>
      <c r="D4106" t="s">
        <v>5726</v>
      </c>
      <c r="E4106">
        <v>760000</v>
      </c>
      <c r="F4106">
        <v>-1</v>
      </c>
      <c r="G4106">
        <v>0</v>
      </c>
      <c r="H4106">
        <v>1</v>
      </c>
      <c r="J4106">
        <v>46098</v>
      </c>
      <c r="K4106" t="str">
        <f t="shared" si="308"/>
        <v>154019</v>
      </c>
      <c r="L4106" t="str">
        <f t="shared" si="309"/>
        <v>THỰC PHẨM</v>
      </c>
    </row>
    <row r="4107" spans="1:12">
      <c r="A4107" t="s">
        <v>27</v>
      </c>
      <c r="B4107" t="s">
        <v>3170</v>
      </c>
      <c r="C4107" t="s">
        <v>3171</v>
      </c>
      <c r="D4107" t="s">
        <v>3172</v>
      </c>
      <c r="E4107">
        <v>225000</v>
      </c>
      <c r="F4107">
        <v>8</v>
      </c>
      <c r="G4107">
        <v>7</v>
      </c>
      <c r="I4107">
        <v>-1</v>
      </c>
      <c r="K4107" t="str">
        <f t="shared" si="308"/>
        <v>154024</v>
      </c>
      <c r="L4107" t="str">
        <f t="shared" si="309"/>
        <v>THỰC PHẨM</v>
      </c>
    </row>
    <row r="4108" spans="1:12">
      <c r="A4108" t="s">
        <v>27</v>
      </c>
      <c r="B4108" t="s">
        <v>5938</v>
      </c>
      <c r="C4108" t="s">
        <v>5939</v>
      </c>
      <c r="D4108" t="s">
        <v>5940</v>
      </c>
      <c r="E4108">
        <v>195000</v>
      </c>
      <c r="F4108">
        <v>-1</v>
      </c>
      <c r="G4108">
        <v>0</v>
      </c>
      <c r="H4108">
        <v>1</v>
      </c>
      <c r="J4108">
        <v>46129</v>
      </c>
      <c r="K4108" t="str">
        <f t="shared" si="308"/>
        <v>154037</v>
      </c>
      <c r="L4108" t="str">
        <f t="shared" si="309"/>
        <v>THỰC PHẨM</v>
      </c>
    </row>
    <row r="4109" spans="1:12">
      <c r="A4109" t="s">
        <v>27</v>
      </c>
      <c r="B4109" t="s">
        <v>5720</v>
      </c>
      <c r="C4109" t="s">
        <v>5721</v>
      </c>
      <c r="D4109" t="s">
        <v>5722</v>
      </c>
      <c r="E4109">
        <v>85000</v>
      </c>
      <c r="F4109">
        <v>-1</v>
      </c>
      <c r="G4109">
        <v>0</v>
      </c>
      <c r="H4109">
        <v>1</v>
      </c>
      <c r="J4109">
        <v>46098</v>
      </c>
      <c r="K4109" t="str">
        <f t="shared" si="308"/>
        <v>154049</v>
      </c>
      <c r="L4109" t="str">
        <f t="shared" si="309"/>
        <v>THỰC PHẨM</v>
      </c>
    </row>
    <row r="4110" spans="1:12">
      <c r="A4110" t="s">
        <v>27</v>
      </c>
      <c r="B4110" t="s">
        <v>1775</v>
      </c>
      <c r="C4110" t="s">
        <v>1776</v>
      </c>
      <c r="D4110" t="s">
        <v>1777</v>
      </c>
      <c r="E4110">
        <v>45000</v>
      </c>
      <c r="F4110">
        <v>26</v>
      </c>
      <c r="G4110">
        <v>25</v>
      </c>
      <c r="I4110">
        <v>-1</v>
      </c>
      <c r="K4110" t="str">
        <f t="shared" si="308"/>
        <v>154051</v>
      </c>
      <c r="L4110" t="str">
        <f t="shared" si="309"/>
        <v>THỰC PHẨM</v>
      </c>
    </row>
    <row r="4111" spans="1:12">
      <c r="A4111" t="s">
        <v>27</v>
      </c>
      <c r="B4111" t="s">
        <v>4585</v>
      </c>
      <c r="C4111" t="s">
        <v>4586</v>
      </c>
      <c r="D4111" t="s">
        <v>4587</v>
      </c>
      <c r="E4111">
        <v>60000</v>
      </c>
      <c r="F4111">
        <v>-1</v>
      </c>
      <c r="G4111">
        <v>0</v>
      </c>
      <c r="H4111">
        <v>1</v>
      </c>
      <c r="J4111">
        <v>46000</v>
      </c>
      <c r="K4111" t="str">
        <f t="shared" si="308"/>
        <v>154066</v>
      </c>
      <c r="L4111" t="str">
        <f t="shared" si="309"/>
        <v>THỰC PHẨM</v>
      </c>
    </row>
    <row r="4112" spans="1:12">
      <c r="A4112" t="s">
        <v>27</v>
      </c>
      <c r="B4112" t="s">
        <v>1109</v>
      </c>
      <c r="C4112" t="s">
        <v>1110</v>
      </c>
      <c r="D4112" t="s">
        <v>1111</v>
      </c>
      <c r="E4112">
        <v>75000</v>
      </c>
      <c r="F4112">
        <v>11</v>
      </c>
      <c r="G4112">
        <v>18</v>
      </c>
      <c r="I4112">
        <v>7</v>
      </c>
      <c r="K4112" t="str">
        <f t="shared" si="308"/>
        <v>154071</v>
      </c>
      <c r="L4112" t="str">
        <f t="shared" si="309"/>
        <v>THỰC PHẨM</v>
      </c>
    </row>
    <row r="4113" spans="1:12">
      <c r="A4113" t="s">
        <v>27</v>
      </c>
      <c r="B4113" t="s">
        <v>1916</v>
      </c>
      <c r="C4113" t="s">
        <v>1917</v>
      </c>
      <c r="D4113" t="s">
        <v>1918</v>
      </c>
      <c r="E4113">
        <v>35000</v>
      </c>
      <c r="F4113">
        <v>9</v>
      </c>
      <c r="G4113">
        <v>7</v>
      </c>
      <c r="I4113">
        <v>-2</v>
      </c>
      <c r="K4113" t="str">
        <f t="shared" si="308"/>
        <v>154086</v>
      </c>
      <c r="L4113" t="str">
        <f t="shared" si="309"/>
        <v>THỰC PHẨM</v>
      </c>
    </row>
    <row r="4114" spans="1:12">
      <c r="A4114" t="s">
        <v>27</v>
      </c>
      <c r="B4114" t="s">
        <v>369</v>
      </c>
      <c r="C4114" t="s">
        <v>370</v>
      </c>
      <c r="D4114" t="s">
        <v>371</v>
      </c>
      <c r="E4114">
        <v>35000</v>
      </c>
      <c r="F4114">
        <v>6</v>
      </c>
      <c r="G4114">
        <v>7</v>
      </c>
      <c r="I4114">
        <v>1</v>
      </c>
      <c r="K4114" t="str">
        <f t="shared" si="308"/>
        <v>154087</v>
      </c>
      <c r="L4114" t="str">
        <f t="shared" si="309"/>
        <v>THỰC PHẨM</v>
      </c>
    </row>
    <row r="4115" spans="1:12">
      <c r="A4115" t="s">
        <v>27</v>
      </c>
      <c r="B4115" t="s">
        <v>1910</v>
      </c>
      <c r="C4115" t="s">
        <v>1911</v>
      </c>
      <c r="D4115" t="s">
        <v>1912</v>
      </c>
      <c r="E4115">
        <v>35000</v>
      </c>
      <c r="F4115">
        <v>2</v>
      </c>
      <c r="G4115">
        <v>0</v>
      </c>
      <c r="I4115">
        <v>-2</v>
      </c>
      <c r="K4115" t="str">
        <f t="shared" si="308"/>
        <v>154088</v>
      </c>
      <c r="L4115" t="str">
        <f t="shared" si="309"/>
        <v>THỰC PHẨM</v>
      </c>
    </row>
    <row r="4116" spans="1:12">
      <c r="A4116" t="s">
        <v>27</v>
      </c>
      <c r="B4116" t="s">
        <v>635</v>
      </c>
      <c r="C4116" t="s">
        <v>636</v>
      </c>
      <c r="D4116" t="s">
        <v>637</v>
      </c>
      <c r="E4116">
        <v>35000</v>
      </c>
      <c r="F4116">
        <v>21</v>
      </c>
      <c r="G4116">
        <v>20</v>
      </c>
      <c r="I4116">
        <v>-1</v>
      </c>
      <c r="K4116" t="str">
        <f t="shared" si="308"/>
        <v>154089</v>
      </c>
      <c r="L4116" t="str">
        <f t="shared" si="309"/>
        <v>THỰC PHẨM</v>
      </c>
    </row>
    <row r="4117" spans="1:12">
      <c r="A4117" t="s">
        <v>27</v>
      </c>
      <c r="B4117" t="s">
        <v>689</v>
      </c>
      <c r="C4117" t="s">
        <v>690</v>
      </c>
      <c r="D4117" t="s">
        <v>691</v>
      </c>
      <c r="E4117">
        <v>35000</v>
      </c>
      <c r="F4117">
        <v>23</v>
      </c>
      <c r="G4117">
        <v>22</v>
      </c>
      <c r="I4117">
        <v>-1</v>
      </c>
      <c r="K4117" t="str">
        <f t="shared" si="308"/>
        <v>154090</v>
      </c>
      <c r="L4117" t="str">
        <f t="shared" si="309"/>
        <v>THỰC PHẨM</v>
      </c>
    </row>
    <row r="4118" spans="1:12">
      <c r="A4118" t="s">
        <v>27</v>
      </c>
      <c r="B4118" t="s">
        <v>501</v>
      </c>
      <c r="C4118" t="s">
        <v>502</v>
      </c>
      <c r="D4118" t="s">
        <v>503</v>
      </c>
      <c r="E4118">
        <v>48000</v>
      </c>
      <c r="F4118">
        <v>52</v>
      </c>
      <c r="G4118">
        <v>53</v>
      </c>
      <c r="I4118">
        <v>1</v>
      </c>
      <c r="K4118" t="str">
        <f t="shared" si="308"/>
        <v>154162</v>
      </c>
      <c r="L4118" t="str">
        <f t="shared" si="309"/>
        <v>THỰC PHẨM</v>
      </c>
    </row>
    <row r="4119" spans="1:12">
      <c r="A4119" t="s">
        <v>27</v>
      </c>
      <c r="B4119" t="s">
        <v>1731</v>
      </c>
      <c r="C4119" t="s">
        <v>1732</v>
      </c>
      <c r="D4119" t="s">
        <v>1733</v>
      </c>
      <c r="E4119">
        <v>25000</v>
      </c>
      <c r="F4119">
        <v>7</v>
      </c>
      <c r="G4119">
        <v>6</v>
      </c>
      <c r="I4119">
        <v>-1</v>
      </c>
      <c r="K4119" t="str">
        <f t="shared" si="308"/>
        <v>154163</v>
      </c>
      <c r="L4119" t="str">
        <f t="shared" si="309"/>
        <v>THỰC PHẨM</v>
      </c>
    </row>
    <row r="4120" spans="1:12">
      <c r="A4120" t="s">
        <v>27</v>
      </c>
      <c r="B4120" t="s">
        <v>5298</v>
      </c>
      <c r="C4120" t="s">
        <v>5299</v>
      </c>
      <c r="D4120" t="s">
        <v>5300</v>
      </c>
      <c r="E4120">
        <v>90000</v>
      </c>
      <c r="F4120">
        <v>-1</v>
      </c>
      <c r="G4120">
        <v>0</v>
      </c>
      <c r="H4120">
        <v>1</v>
      </c>
      <c r="J4120">
        <v>46076</v>
      </c>
      <c r="K4120" t="str">
        <f t="shared" si="308"/>
        <v>154167</v>
      </c>
      <c r="L4120" t="str">
        <f t="shared" si="309"/>
        <v>THỰC PHẨM</v>
      </c>
    </row>
    <row r="4121" spans="1:12">
      <c r="A4121" t="s">
        <v>27</v>
      </c>
      <c r="B4121" t="s">
        <v>3149</v>
      </c>
      <c r="C4121" t="s">
        <v>3150</v>
      </c>
      <c r="D4121" t="s">
        <v>3151</v>
      </c>
      <c r="E4121">
        <v>45000</v>
      </c>
      <c r="F4121">
        <v>9</v>
      </c>
      <c r="G4121">
        <v>38</v>
      </c>
      <c r="I4121">
        <v>29</v>
      </c>
      <c r="K4121" t="str">
        <f t="shared" si="308"/>
        <v>154170</v>
      </c>
      <c r="L4121" t="str">
        <f t="shared" si="309"/>
        <v>THỰC PHẨM</v>
      </c>
    </row>
    <row r="4122" spans="1:12">
      <c r="A4122" t="s">
        <v>27</v>
      </c>
      <c r="B4122" t="s">
        <v>5727</v>
      </c>
      <c r="C4122" t="s">
        <v>5730</v>
      </c>
      <c r="D4122" t="s">
        <v>5731</v>
      </c>
      <c r="E4122">
        <v>115000</v>
      </c>
      <c r="F4122">
        <v>1</v>
      </c>
      <c r="G4122">
        <v>0</v>
      </c>
      <c r="H4122">
        <v>-1</v>
      </c>
      <c r="J4122">
        <v>46098</v>
      </c>
      <c r="K4122" t="str">
        <f t="shared" si="308"/>
        <v>154173</v>
      </c>
      <c r="L4122" t="str">
        <f t="shared" si="309"/>
        <v>THỰC PHẨM</v>
      </c>
    </row>
    <row r="4123" spans="1:12">
      <c r="A4123" t="s">
        <v>27</v>
      </c>
      <c r="B4123" t="s">
        <v>4989</v>
      </c>
      <c r="C4123" t="s">
        <v>4980</v>
      </c>
      <c r="D4123" t="s">
        <v>4990</v>
      </c>
      <c r="E4123">
        <v>49000</v>
      </c>
      <c r="F4123">
        <v>1</v>
      </c>
      <c r="G4123">
        <v>0</v>
      </c>
      <c r="H4123">
        <v>-1</v>
      </c>
      <c r="J4123">
        <v>46031.628055555557</v>
      </c>
      <c r="K4123" t="str">
        <f t="shared" si="308"/>
        <v>154179</v>
      </c>
      <c r="L4123" t="str">
        <f t="shared" si="309"/>
        <v>THỰC PHẨM</v>
      </c>
    </row>
    <row r="4124" spans="1:12">
      <c r="A4124" t="s">
        <v>27</v>
      </c>
      <c r="B4124" t="s">
        <v>4603</v>
      </c>
      <c r="C4124" t="s">
        <v>4604</v>
      </c>
      <c r="D4124" t="s">
        <v>4605</v>
      </c>
      <c r="E4124">
        <v>45000</v>
      </c>
      <c r="F4124">
        <v>-2</v>
      </c>
      <c r="G4124">
        <v>0</v>
      </c>
      <c r="H4124">
        <v>2</v>
      </c>
      <c r="J4124">
        <v>46000</v>
      </c>
      <c r="K4124" t="str">
        <f t="shared" si="308"/>
        <v>154182</v>
      </c>
      <c r="L4124" t="str">
        <f t="shared" si="309"/>
        <v>THỰC PHẨM</v>
      </c>
    </row>
    <row r="4125" spans="1:12">
      <c r="A4125" t="s">
        <v>27</v>
      </c>
      <c r="B4125" t="s">
        <v>5395</v>
      </c>
      <c r="C4125" t="s">
        <v>5396</v>
      </c>
      <c r="D4125" t="s">
        <v>5397</v>
      </c>
      <c r="E4125">
        <v>85000</v>
      </c>
      <c r="F4125">
        <v>-1</v>
      </c>
      <c r="G4125">
        <v>0</v>
      </c>
      <c r="H4125">
        <v>1</v>
      </c>
      <c r="J4125">
        <v>46077</v>
      </c>
      <c r="K4125" t="str">
        <f t="shared" si="308"/>
        <v>154183</v>
      </c>
      <c r="L4125" t="str">
        <f t="shared" si="309"/>
        <v>THỰC PHẨM</v>
      </c>
    </row>
    <row r="4126" spans="1:12">
      <c r="A4126" t="s">
        <v>27</v>
      </c>
      <c r="B4126" t="s">
        <v>1965</v>
      </c>
      <c r="C4126" t="s">
        <v>1966</v>
      </c>
      <c r="D4126" t="s">
        <v>1967</v>
      </c>
      <c r="E4126">
        <v>89000</v>
      </c>
      <c r="F4126">
        <v>8</v>
      </c>
      <c r="G4126">
        <v>7</v>
      </c>
      <c r="I4126">
        <v>-1</v>
      </c>
      <c r="K4126" t="str">
        <f t="shared" si="308"/>
        <v>154186</v>
      </c>
      <c r="L4126" t="str">
        <f t="shared" si="309"/>
        <v>THỰC PHẨM</v>
      </c>
    </row>
    <row r="4127" spans="1:12">
      <c r="A4127" t="s">
        <v>27</v>
      </c>
      <c r="B4127" t="s">
        <v>1781</v>
      </c>
      <c r="C4127" t="s">
        <v>1782</v>
      </c>
      <c r="D4127" t="s">
        <v>1783</v>
      </c>
      <c r="E4127">
        <v>45000</v>
      </c>
      <c r="F4127">
        <v>1</v>
      </c>
      <c r="G4127">
        <v>0</v>
      </c>
      <c r="I4127">
        <v>-1</v>
      </c>
      <c r="K4127" t="str">
        <f t="shared" si="308"/>
        <v>154191</v>
      </c>
      <c r="L4127" t="str">
        <f t="shared" si="309"/>
        <v>THỰC PHẨM</v>
      </c>
    </row>
    <row r="4128" spans="1:12">
      <c r="A4128" t="s">
        <v>27</v>
      </c>
      <c r="B4128" t="s">
        <v>5854</v>
      </c>
      <c r="C4128" t="s">
        <v>5855</v>
      </c>
      <c r="D4128" t="s">
        <v>5856</v>
      </c>
      <c r="E4128">
        <v>99000</v>
      </c>
      <c r="F4128">
        <v>-1</v>
      </c>
      <c r="G4128">
        <v>0</v>
      </c>
      <c r="H4128">
        <v>1</v>
      </c>
      <c r="J4128">
        <v>46120.377395833333</v>
      </c>
      <c r="K4128" t="str">
        <f t="shared" si="308"/>
        <v>154198</v>
      </c>
      <c r="L4128" t="str">
        <f t="shared" si="309"/>
        <v>THỰC PHẨM</v>
      </c>
    </row>
    <row r="4129" spans="1:12">
      <c r="A4129" t="s">
        <v>27</v>
      </c>
      <c r="B4129" t="s">
        <v>5975</v>
      </c>
      <c r="C4129" t="s">
        <v>5976</v>
      </c>
      <c r="D4129" t="s">
        <v>5977</v>
      </c>
      <c r="E4129">
        <v>119000</v>
      </c>
      <c r="F4129">
        <v>-1</v>
      </c>
      <c r="G4129">
        <v>0</v>
      </c>
      <c r="H4129">
        <v>1</v>
      </c>
      <c r="J4129">
        <v>46140</v>
      </c>
      <c r="K4129" t="str">
        <f t="shared" si="308"/>
        <v>154202</v>
      </c>
      <c r="L4129" t="str">
        <f t="shared" si="309"/>
        <v>THỰC PHẨM</v>
      </c>
    </row>
    <row r="4130" spans="1:12">
      <c r="A4130" t="s">
        <v>27</v>
      </c>
      <c r="B4130" t="s">
        <v>5680</v>
      </c>
      <c r="C4130" t="s">
        <v>5681</v>
      </c>
      <c r="D4130" t="s">
        <v>5682</v>
      </c>
      <c r="E4130">
        <v>119000</v>
      </c>
      <c r="F4130">
        <v>-1</v>
      </c>
      <c r="G4130">
        <v>0</v>
      </c>
      <c r="H4130">
        <v>1</v>
      </c>
      <c r="J4130">
        <v>46092</v>
      </c>
      <c r="K4130" t="str">
        <f t="shared" si="308"/>
        <v>154203</v>
      </c>
      <c r="L4130" t="str">
        <f t="shared" si="309"/>
        <v>THỰC PHẨM</v>
      </c>
    </row>
    <row r="4131" spans="1:12">
      <c r="A4131" t="s">
        <v>27</v>
      </c>
      <c r="B4131" t="s">
        <v>5342</v>
      </c>
      <c r="C4131" t="s">
        <v>5304</v>
      </c>
      <c r="D4131" t="s">
        <v>5343</v>
      </c>
      <c r="E4131">
        <v>79000</v>
      </c>
      <c r="F4131">
        <v>1</v>
      </c>
      <c r="G4131">
        <v>0</v>
      </c>
      <c r="H4131">
        <v>-1</v>
      </c>
      <c r="J4131">
        <v>46076</v>
      </c>
      <c r="K4131" t="str">
        <f t="shared" si="308"/>
        <v>154204</v>
      </c>
      <c r="L4131" t="str">
        <f t="shared" si="309"/>
        <v>THỰC PHẨM</v>
      </c>
    </row>
    <row r="4132" spans="1:12">
      <c r="A4132" t="s">
        <v>27</v>
      </c>
      <c r="B4132" t="s">
        <v>5301</v>
      </c>
      <c r="C4132" t="s">
        <v>5302</v>
      </c>
      <c r="D4132" t="s">
        <v>5303</v>
      </c>
      <c r="E4132">
        <v>79000</v>
      </c>
      <c r="F4132">
        <v>-1</v>
      </c>
      <c r="G4132">
        <v>0</v>
      </c>
      <c r="H4132">
        <v>1</v>
      </c>
      <c r="J4132">
        <v>46076</v>
      </c>
      <c r="K4132" t="str">
        <f t="shared" si="308"/>
        <v>154205</v>
      </c>
      <c r="L4132" t="str">
        <f t="shared" si="309"/>
        <v>THỰC PHẨM</v>
      </c>
    </row>
    <row r="4133" spans="1:12">
      <c r="A4133" t="s">
        <v>27</v>
      </c>
      <c r="B4133" t="s">
        <v>5391</v>
      </c>
      <c r="C4133" t="s">
        <v>5392</v>
      </c>
      <c r="D4133" t="s">
        <v>5393</v>
      </c>
      <c r="E4133">
        <v>77000</v>
      </c>
      <c r="F4133">
        <v>-2</v>
      </c>
      <c r="G4133">
        <v>0</v>
      </c>
      <c r="H4133">
        <v>2</v>
      </c>
      <c r="J4133">
        <v>46077</v>
      </c>
      <c r="K4133" t="str">
        <f t="shared" si="308"/>
        <v>154227</v>
      </c>
      <c r="L4133" t="str">
        <f t="shared" si="309"/>
        <v>THỰC PHẨM</v>
      </c>
    </row>
    <row r="4134" spans="1:12">
      <c r="A4134" t="s">
        <v>27</v>
      </c>
      <c r="B4134" t="s">
        <v>1728</v>
      </c>
      <c r="C4134" t="s">
        <v>1729</v>
      </c>
      <c r="D4134" t="s">
        <v>1730</v>
      </c>
      <c r="E4134">
        <v>25000</v>
      </c>
      <c r="F4134">
        <v>6</v>
      </c>
      <c r="G4134">
        <v>5</v>
      </c>
      <c r="I4134">
        <v>-1</v>
      </c>
      <c r="K4134" t="str">
        <f t="shared" ref="K4134:K4197" si="310">B4134</f>
        <v>154270</v>
      </c>
      <c r="L4134" t="str">
        <f t="shared" ref="L4134:L4197" si="311">A4134</f>
        <v>THỰC PHẨM</v>
      </c>
    </row>
    <row r="4135" spans="1:12">
      <c r="A4135" t="s">
        <v>135</v>
      </c>
      <c r="B4135" t="s">
        <v>5319</v>
      </c>
      <c r="C4135" t="s">
        <v>5320</v>
      </c>
      <c r="D4135" t="s">
        <v>5321</v>
      </c>
      <c r="E4135">
        <v>83000</v>
      </c>
      <c r="F4135">
        <v>-2</v>
      </c>
      <c r="G4135">
        <v>0</v>
      </c>
      <c r="H4135">
        <v>2</v>
      </c>
      <c r="J4135">
        <v>46076</v>
      </c>
      <c r="K4135" t="str">
        <f t="shared" si="310"/>
        <v>154276</v>
      </c>
      <c r="L4135" t="str">
        <f t="shared" si="311"/>
        <v>NGÀNH KHÁC</v>
      </c>
    </row>
    <row r="4136" spans="1:12">
      <c r="A4136" t="s">
        <v>27</v>
      </c>
      <c r="B4136" t="s">
        <v>252</v>
      </c>
      <c r="C4136" t="s">
        <v>253</v>
      </c>
      <c r="D4136" t="s">
        <v>254</v>
      </c>
      <c r="E4136">
        <v>65000</v>
      </c>
      <c r="F4136">
        <v>-23</v>
      </c>
      <c r="G4136">
        <v>0</v>
      </c>
      <c r="I4136">
        <v>23</v>
      </c>
      <c r="K4136" t="str">
        <f t="shared" si="310"/>
        <v>154278</v>
      </c>
      <c r="L4136" t="str">
        <f t="shared" si="311"/>
        <v>THỰC PHẨM</v>
      </c>
    </row>
    <row r="4137" spans="1:12">
      <c r="A4137" t="s">
        <v>27</v>
      </c>
      <c r="B4137" t="s">
        <v>1551</v>
      </c>
      <c r="C4137" t="s">
        <v>1552</v>
      </c>
      <c r="D4137" t="s">
        <v>1553</v>
      </c>
      <c r="E4137">
        <v>75000</v>
      </c>
      <c r="F4137">
        <v>5</v>
      </c>
      <c r="G4137">
        <v>6</v>
      </c>
      <c r="I4137">
        <v>1</v>
      </c>
      <c r="K4137" t="str">
        <f t="shared" si="310"/>
        <v>154294</v>
      </c>
      <c r="L4137" t="str">
        <f t="shared" si="311"/>
        <v>THỰC PHẨM</v>
      </c>
    </row>
    <row r="4138" spans="1:12">
      <c r="A4138" t="s">
        <v>27</v>
      </c>
      <c r="B4138" t="s">
        <v>2412</v>
      </c>
      <c r="C4138" t="s">
        <v>2413</v>
      </c>
      <c r="D4138" t="s">
        <v>2414</v>
      </c>
      <c r="E4138">
        <v>800000</v>
      </c>
      <c r="F4138">
        <v>2</v>
      </c>
      <c r="G4138">
        <v>1</v>
      </c>
      <c r="I4138">
        <v>-1</v>
      </c>
      <c r="K4138" t="str">
        <f t="shared" si="310"/>
        <v>154313</v>
      </c>
      <c r="L4138" t="str">
        <f t="shared" si="311"/>
        <v>THỰC PHẨM</v>
      </c>
    </row>
    <row r="4139" spans="1:12">
      <c r="A4139" t="s">
        <v>27</v>
      </c>
      <c r="B4139" t="s">
        <v>5702</v>
      </c>
      <c r="C4139" t="s">
        <v>5703</v>
      </c>
      <c r="D4139" t="s">
        <v>5704</v>
      </c>
      <c r="E4139">
        <v>110000</v>
      </c>
      <c r="F4139">
        <v>-1</v>
      </c>
      <c r="G4139">
        <v>0</v>
      </c>
      <c r="H4139">
        <v>1</v>
      </c>
      <c r="J4139">
        <v>46097</v>
      </c>
      <c r="K4139" t="str">
        <f t="shared" si="310"/>
        <v>154319</v>
      </c>
      <c r="L4139" t="str">
        <f t="shared" si="311"/>
        <v>THỰC PHẨM</v>
      </c>
    </row>
    <row r="4140" spans="1:12">
      <c r="A4140" t="s">
        <v>27</v>
      </c>
      <c r="B4140" t="s">
        <v>5848</v>
      </c>
      <c r="C4140" t="s">
        <v>5849</v>
      </c>
      <c r="D4140" t="s">
        <v>5850</v>
      </c>
      <c r="E4140">
        <v>61000</v>
      </c>
      <c r="F4140">
        <v>-2</v>
      </c>
      <c r="G4140">
        <v>0</v>
      </c>
      <c r="H4140">
        <v>2</v>
      </c>
      <c r="J4140">
        <v>46120.377395833333</v>
      </c>
      <c r="K4140" t="str">
        <f t="shared" si="310"/>
        <v>154325</v>
      </c>
      <c r="L4140" t="str">
        <f t="shared" si="311"/>
        <v>THỰC PHẨM</v>
      </c>
    </row>
    <row r="4141" spans="1:12">
      <c r="A4141" t="s">
        <v>27</v>
      </c>
      <c r="B4141" t="s">
        <v>5851</v>
      </c>
      <c r="C4141" t="s">
        <v>5852</v>
      </c>
      <c r="D4141" t="s">
        <v>5853</v>
      </c>
      <c r="E4141">
        <v>61000</v>
      </c>
      <c r="F4141">
        <v>-2</v>
      </c>
      <c r="G4141">
        <v>0</v>
      </c>
      <c r="H4141">
        <v>2</v>
      </c>
      <c r="J4141">
        <v>46120.377395833333</v>
      </c>
      <c r="K4141" t="str">
        <f t="shared" si="310"/>
        <v>154326</v>
      </c>
      <c r="L4141" t="str">
        <f t="shared" si="311"/>
        <v>THỰC PHẨM</v>
      </c>
    </row>
    <row r="4142" spans="1:12">
      <c r="A4142" t="s">
        <v>27</v>
      </c>
      <c r="B4142" t="s">
        <v>4588</v>
      </c>
      <c r="C4142" t="s">
        <v>4589</v>
      </c>
      <c r="D4142" t="s">
        <v>4590</v>
      </c>
      <c r="E4142">
        <v>50000</v>
      </c>
      <c r="F4142">
        <v>-1</v>
      </c>
      <c r="G4142">
        <v>0</v>
      </c>
      <c r="H4142">
        <v>1</v>
      </c>
      <c r="J4142">
        <v>46000</v>
      </c>
      <c r="K4142" t="str">
        <f t="shared" si="310"/>
        <v>154327</v>
      </c>
      <c r="L4142" t="str">
        <f t="shared" si="311"/>
        <v>THỰC PHẨM</v>
      </c>
    </row>
    <row r="4143" spans="1:12">
      <c r="A4143" t="s">
        <v>27</v>
      </c>
      <c r="B4143" t="s">
        <v>2285</v>
      </c>
      <c r="C4143" t="s">
        <v>2286</v>
      </c>
      <c r="D4143" t="s">
        <v>2287</v>
      </c>
      <c r="E4143">
        <v>45000</v>
      </c>
      <c r="F4143">
        <v>25</v>
      </c>
      <c r="G4143">
        <v>16</v>
      </c>
      <c r="I4143">
        <v>-9</v>
      </c>
      <c r="K4143" t="str">
        <f t="shared" si="310"/>
        <v>154345</v>
      </c>
      <c r="L4143" t="str">
        <f t="shared" si="311"/>
        <v>THỰC PHẨM</v>
      </c>
    </row>
    <row r="4144" spans="1:12">
      <c r="A4144" t="s">
        <v>27</v>
      </c>
      <c r="B4144" t="s">
        <v>519</v>
      </c>
      <c r="C4144" t="s">
        <v>520</v>
      </c>
      <c r="D4144" t="s">
        <v>521</v>
      </c>
      <c r="E4144">
        <v>95000</v>
      </c>
      <c r="F4144">
        <v>22</v>
      </c>
      <c r="G4144">
        <v>27</v>
      </c>
      <c r="I4144">
        <v>5</v>
      </c>
      <c r="K4144" t="str">
        <f t="shared" si="310"/>
        <v>154348</v>
      </c>
      <c r="L4144" t="str">
        <f t="shared" si="311"/>
        <v>THỰC PHẨM</v>
      </c>
    </row>
    <row r="4145" spans="1:12">
      <c r="A4145" t="s">
        <v>27</v>
      </c>
      <c r="B4145" t="s">
        <v>1324</v>
      </c>
      <c r="C4145" t="s">
        <v>1325</v>
      </c>
      <c r="D4145" t="s">
        <v>1326</v>
      </c>
      <c r="E4145">
        <v>186000</v>
      </c>
      <c r="F4145">
        <v>5</v>
      </c>
      <c r="G4145">
        <v>6</v>
      </c>
      <c r="I4145">
        <v>1</v>
      </c>
      <c r="K4145" t="str">
        <f t="shared" si="310"/>
        <v>154357</v>
      </c>
      <c r="L4145" t="str">
        <f t="shared" si="311"/>
        <v>THỰC PHẨM</v>
      </c>
    </row>
    <row r="4146" spans="1:12">
      <c r="A4146" t="s">
        <v>27</v>
      </c>
      <c r="B4146" t="s">
        <v>4944</v>
      </c>
      <c r="C4146" t="s">
        <v>4920</v>
      </c>
      <c r="D4146" t="s">
        <v>4945</v>
      </c>
      <c r="E4146">
        <v>59000</v>
      </c>
      <c r="F4146">
        <v>3</v>
      </c>
      <c r="G4146">
        <v>0</v>
      </c>
      <c r="H4146">
        <v>-3</v>
      </c>
      <c r="J4146">
        <v>46027.660694444443</v>
      </c>
      <c r="K4146" t="str">
        <f t="shared" si="310"/>
        <v>154361</v>
      </c>
      <c r="L4146" t="str">
        <f t="shared" si="311"/>
        <v>THỰC PHẨM</v>
      </c>
    </row>
    <row r="4147" spans="1:12">
      <c r="A4147" t="s">
        <v>27</v>
      </c>
      <c r="B4147" t="s">
        <v>5723</v>
      </c>
      <c r="C4147" t="s">
        <v>5728</v>
      </c>
      <c r="D4147" t="s">
        <v>5729</v>
      </c>
      <c r="E4147">
        <v>60000</v>
      </c>
      <c r="F4147">
        <v>1</v>
      </c>
      <c r="G4147">
        <v>0</v>
      </c>
      <c r="H4147">
        <v>-1</v>
      </c>
      <c r="J4147">
        <v>46098</v>
      </c>
      <c r="K4147" t="str">
        <f t="shared" si="310"/>
        <v>154378</v>
      </c>
      <c r="L4147" t="str">
        <f t="shared" si="311"/>
        <v>THỰC PHẨM</v>
      </c>
    </row>
    <row r="4148" spans="1:12">
      <c r="A4148" t="s">
        <v>27</v>
      </c>
      <c r="B4148" t="s">
        <v>621</v>
      </c>
      <c r="C4148" t="s">
        <v>622</v>
      </c>
      <c r="D4148" t="s">
        <v>623</v>
      </c>
      <c r="E4148">
        <v>12000</v>
      </c>
      <c r="F4148">
        <v>0</v>
      </c>
      <c r="G4148">
        <v>1</v>
      </c>
      <c r="I4148">
        <v>1</v>
      </c>
      <c r="K4148" t="str">
        <f t="shared" si="310"/>
        <v>154382</v>
      </c>
      <c r="L4148" t="str">
        <f t="shared" si="311"/>
        <v>THỰC PHẨM</v>
      </c>
    </row>
    <row r="4149" spans="1:12">
      <c r="A4149" t="s">
        <v>27</v>
      </c>
      <c r="B4149" t="s">
        <v>1929</v>
      </c>
      <c r="C4149" t="s">
        <v>1930</v>
      </c>
      <c r="D4149" t="s">
        <v>1931</v>
      </c>
      <c r="E4149">
        <v>75000</v>
      </c>
      <c r="F4149">
        <v>16</v>
      </c>
      <c r="G4149">
        <v>15</v>
      </c>
      <c r="I4149">
        <v>-1</v>
      </c>
      <c r="K4149" t="str">
        <f t="shared" si="310"/>
        <v>154386</v>
      </c>
      <c r="L4149" t="str">
        <f t="shared" si="311"/>
        <v>THỰC PHẨM</v>
      </c>
    </row>
    <row r="4150" spans="1:12">
      <c r="A4150" t="s">
        <v>27</v>
      </c>
      <c r="B4150" t="s">
        <v>603</v>
      </c>
      <c r="C4150" t="s">
        <v>604</v>
      </c>
      <c r="D4150" t="s">
        <v>605</v>
      </c>
      <c r="E4150">
        <v>90000</v>
      </c>
      <c r="F4150">
        <v>3</v>
      </c>
      <c r="G4150">
        <v>0</v>
      </c>
      <c r="I4150">
        <v>-3</v>
      </c>
      <c r="K4150" t="str">
        <f t="shared" si="310"/>
        <v>154390</v>
      </c>
      <c r="L4150" t="str">
        <f t="shared" si="311"/>
        <v>THỰC PHẨM</v>
      </c>
    </row>
    <row r="4151" spans="1:12">
      <c r="A4151" t="s">
        <v>27</v>
      </c>
      <c r="B4151" t="s">
        <v>345</v>
      </c>
      <c r="C4151" t="s">
        <v>346</v>
      </c>
      <c r="D4151" t="s">
        <v>347</v>
      </c>
      <c r="E4151">
        <v>45000</v>
      </c>
      <c r="F4151">
        <v>1</v>
      </c>
      <c r="G4151">
        <v>11</v>
      </c>
      <c r="I4151">
        <v>10</v>
      </c>
      <c r="K4151" t="str">
        <f t="shared" si="310"/>
        <v>154397</v>
      </c>
      <c r="L4151" t="str">
        <f t="shared" si="311"/>
        <v>THỰC PHẨM</v>
      </c>
    </row>
    <row r="4152" spans="1:12">
      <c r="A4152" t="s">
        <v>27</v>
      </c>
      <c r="B4152" t="s">
        <v>2022</v>
      </c>
      <c r="C4152" t="s">
        <v>2023</v>
      </c>
      <c r="D4152" t="s">
        <v>2024</v>
      </c>
      <c r="E4152">
        <v>65000</v>
      </c>
      <c r="F4152">
        <v>2</v>
      </c>
      <c r="G4152">
        <v>0</v>
      </c>
      <c r="I4152">
        <v>-2</v>
      </c>
      <c r="K4152" t="str">
        <f t="shared" si="310"/>
        <v>154400</v>
      </c>
      <c r="L4152" t="str">
        <f t="shared" si="311"/>
        <v>THỰC PHẨM</v>
      </c>
    </row>
    <row r="4153" spans="1:12">
      <c r="A4153" t="s">
        <v>27</v>
      </c>
      <c r="B4153" t="s">
        <v>2317</v>
      </c>
      <c r="C4153" t="s">
        <v>2318</v>
      </c>
      <c r="D4153" t="s">
        <v>2319</v>
      </c>
      <c r="E4153">
        <v>490000</v>
      </c>
      <c r="F4153">
        <v>4</v>
      </c>
      <c r="G4153">
        <v>3</v>
      </c>
      <c r="I4153">
        <v>-1</v>
      </c>
      <c r="K4153" t="str">
        <f t="shared" si="310"/>
        <v>154412</v>
      </c>
      <c r="L4153" t="str">
        <f t="shared" si="311"/>
        <v>THỰC PHẨM</v>
      </c>
    </row>
    <row r="4154" spans="1:12">
      <c r="A4154" t="s">
        <v>27</v>
      </c>
      <c r="B4154" t="s">
        <v>968</v>
      </c>
      <c r="C4154" t="s">
        <v>969</v>
      </c>
      <c r="D4154" t="s">
        <v>970</v>
      </c>
      <c r="E4154">
        <v>980000</v>
      </c>
      <c r="F4154">
        <v>11</v>
      </c>
      <c r="G4154">
        <v>12</v>
      </c>
      <c r="I4154">
        <v>1</v>
      </c>
      <c r="K4154" t="str">
        <f t="shared" si="310"/>
        <v>154416</v>
      </c>
      <c r="L4154" t="str">
        <f t="shared" si="311"/>
        <v>THỰC PHẨM</v>
      </c>
    </row>
    <row r="4155" spans="1:12">
      <c r="A4155" t="s">
        <v>27</v>
      </c>
      <c r="B4155" t="s">
        <v>792</v>
      </c>
      <c r="C4155" t="s">
        <v>793</v>
      </c>
      <c r="D4155" t="s">
        <v>794</v>
      </c>
      <c r="E4155">
        <v>980000</v>
      </c>
      <c r="F4155">
        <v>61</v>
      </c>
      <c r="G4155">
        <v>60</v>
      </c>
      <c r="I4155">
        <v>-1</v>
      </c>
      <c r="K4155" t="str">
        <f t="shared" si="310"/>
        <v>154417</v>
      </c>
      <c r="L4155" t="str">
        <f t="shared" si="311"/>
        <v>THỰC PHẨM</v>
      </c>
    </row>
    <row r="4156" spans="1:12">
      <c r="A4156" t="s">
        <v>27</v>
      </c>
      <c r="B4156" t="s">
        <v>264</v>
      </c>
      <c r="C4156" t="s">
        <v>265</v>
      </c>
      <c r="D4156" t="s">
        <v>266</v>
      </c>
      <c r="E4156">
        <v>800000</v>
      </c>
      <c r="F4156">
        <v>44</v>
      </c>
      <c r="G4156">
        <v>49</v>
      </c>
      <c r="I4156">
        <v>5</v>
      </c>
      <c r="K4156" t="str">
        <f t="shared" si="310"/>
        <v>154434</v>
      </c>
      <c r="L4156" t="str">
        <f t="shared" si="311"/>
        <v>THỰC PHẨM</v>
      </c>
    </row>
    <row r="4157" spans="1:12">
      <c r="A4157" t="s">
        <v>27</v>
      </c>
      <c r="B4157" t="s">
        <v>5760</v>
      </c>
      <c r="C4157" t="s">
        <v>5761</v>
      </c>
      <c r="D4157" t="s">
        <v>5762</v>
      </c>
      <c r="E4157">
        <v>115000</v>
      </c>
      <c r="F4157">
        <v>1</v>
      </c>
      <c r="G4157">
        <v>0</v>
      </c>
      <c r="H4157">
        <v>-1</v>
      </c>
      <c r="J4157">
        <v>46104</v>
      </c>
      <c r="K4157" t="str">
        <f t="shared" si="310"/>
        <v>154438</v>
      </c>
      <c r="L4157" t="str">
        <f t="shared" si="311"/>
        <v>THỰC PHẨM</v>
      </c>
    </row>
    <row r="4158" spans="1:12">
      <c r="A4158" t="s">
        <v>27</v>
      </c>
      <c r="B4158" t="s">
        <v>5533</v>
      </c>
      <c r="C4158" t="s">
        <v>5156</v>
      </c>
      <c r="D4158" t="s">
        <v>5534</v>
      </c>
      <c r="E4158">
        <v>120000</v>
      </c>
      <c r="F4158">
        <v>-39</v>
      </c>
      <c r="G4158">
        <v>0</v>
      </c>
      <c r="H4158">
        <v>39</v>
      </c>
      <c r="J4158">
        <v>46080</v>
      </c>
      <c r="K4158" t="str">
        <f t="shared" si="310"/>
        <v>154450</v>
      </c>
      <c r="L4158" t="str">
        <f t="shared" si="311"/>
        <v>THỰC PHẨM</v>
      </c>
    </row>
    <row r="4159" spans="1:12">
      <c r="A4159" t="s">
        <v>27</v>
      </c>
      <c r="B4159" t="s">
        <v>5291</v>
      </c>
      <c r="C4159" t="s">
        <v>5292</v>
      </c>
      <c r="D4159" t="s">
        <v>5293</v>
      </c>
      <c r="E4159">
        <v>115000</v>
      </c>
      <c r="F4159">
        <v>-1</v>
      </c>
      <c r="G4159">
        <v>0</v>
      </c>
      <c r="H4159">
        <v>1</v>
      </c>
      <c r="J4159">
        <v>46076</v>
      </c>
      <c r="K4159" t="str">
        <f t="shared" si="310"/>
        <v>154474</v>
      </c>
      <c r="L4159" t="str">
        <f t="shared" si="311"/>
        <v>THỰC PHẨM</v>
      </c>
    </row>
    <row r="4160" spans="1:12">
      <c r="A4160" t="s">
        <v>27</v>
      </c>
      <c r="B4160" t="s">
        <v>1265</v>
      </c>
      <c r="C4160" t="s">
        <v>1266</v>
      </c>
      <c r="D4160" t="s">
        <v>1267</v>
      </c>
      <c r="E4160">
        <v>125000</v>
      </c>
      <c r="F4160">
        <v>9</v>
      </c>
      <c r="G4160">
        <v>11</v>
      </c>
      <c r="I4160">
        <v>2</v>
      </c>
      <c r="K4160" t="str">
        <f t="shared" si="310"/>
        <v>154475</v>
      </c>
      <c r="L4160" t="str">
        <f t="shared" si="311"/>
        <v>THỰC PHẨM</v>
      </c>
    </row>
    <row r="4161" spans="1:12">
      <c r="A4161" t="s">
        <v>27</v>
      </c>
      <c r="B4161" t="s">
        <v>1452</v>
      </c>
      <c r="C4161" t="s">
        <v>1453</v>
      </c>
      <c r="D4161" t="s">
        <v>1454</v>
      </c>
      <c r="E4161">
        <v>125000</v>
      </c>
      <c r="F4161">
        <v>13</v>
      </c>
      <c r="G4161">
        <v>14</v>
      </c>
      <c r="I4161">
        <v>1</v>
      </c>
      <c r="K4161" t="str">
        <f t="shared" si="310"/>
        <v>154477</v>
      </c>
      <c r="L4161" t="str">
        <f t="shared" si="311"/>
        <v>THỰC PHẨM</v>
      </c>
    </row>
    <row r="4162" spans="1:12">
      <c r="A4162" t="s">
        <v>27</v>
      </c>
      <c r="B4162" t="s">
        <v>5495</v>
      </c>
      <c r="C4162" t="s">
        <v>5431</v>
      </c>
      <c r="D4162" t="s">
        <v>5496</v>
      </c>
      <c r="E4162">
        <v>144000</v>
      </c>
      <c r="F4162">
        <v>4</v>
      </c>
      <c r="G4162">
        <v>3</v>
      </c>
      <c r="H4162">
        <v>-1</v>
      </c>
      <c r="J4162">
        <v>46077</v>
      </c>
      <c r="K4162" t="str">
        <f t="shared" si="310"/>
        <v>154483</v>
      </c>
      <c r="L4162" t="str">
        <f t="shared" si="311"/>
        <v>THỰC PHẨM</v>
      </c>
    </row>
    <row r="4163" spans="1:12">
      <c r="A4163" t="s">
        <v>27</v>
      </c>
      <c r="B4163" t="s">
        <v>3354</v>
      </c>
      <c r="C4163" t="s">
        <v>3355</v>
      </c>
      <c r="D4163" t="s">
        <v>3356</v>
      </c>
      <c r="E4163">
        <v>1350000</v>
      </c>
      <c r="F4163">
        <v>0.24</v>
      </c>
      <c r="G4163">
        <v>0</v>
      </c>
      <c r="I4163">
        <v>-0.24</v>
      </c>
      <c r="K4163" t="str">
        <f t="shared" si="310"/>
        <v>154486</v>
      </c>
      <c r="L4163" t="str">
        <f t="shared" si="311"/>
        <v>THỰC PHẨM</v>
      </c>
    </row>
    <row r="4164" spans="1:12">
      <c r="A4164" t="s">
        <v>27</v>
      </c>
      <c r="B4164" t="s">
        <v>2398</v>
      </c>
      <c r="C4164" t="s">
        <v>2399</v>
      </c>
      <c r="D4164" t="s">
        <v>2400</v>
      </c>
      <c r="E4164">
        <v>125000</v>
      </c>
      <c r="F4164">
        <v>6</v>
      </c>
      <c r="G4164">
        <v>0</v>
      </c>
      <c r="I4164">
        <v>-6</v>
      </c>
      <c r="K4164" t="str">
        <f t="shared" si="310"/>
        <v>154489</v>
      </c>
      <c r="L4164" t="str">
        <f t="shared" si="311"/>
        <v>THỰC PHẨM</v>
      </c>
    </row>
    <row r="4165" spans="1:12">
      <c r="A4165" t="s">
        <v>27</v>
      </c>
      <c r="B4165" t="s">
        <v>255</v>
      </c>
      <c r="C4165" t="s">
        <v>256</v>
      </c>
      <c r="D4165" t="s">
        <v>257</v>
      </c>
      <c r="E4165">
        <v>35000</v>
      </c>
      <c r="F4165">
        <v>23</v>
      </c>
      <c r="G4165">
        <v>22</v>
      </c>
      <c r="I4165">
        <v>-1</v>
      </c>
      <c r="K4165" t="str">
        <f t="shared" si="310"/>
        <v>154493</v>
      </c>
      <c r="L4165" t="str">
        <f t="shared" si="311"/>
        <v>THỰC PHẨM</v>
      </c>
    </row>
    <row r="4166" spans="1:12">
      <c r="A4166" t="s">
        <v>27</v>
      </c>
      <c r="B4166" t="s">
        <v>1901</v>
      </c>
      <c r="C4166" t="s">
        <v>1902</v>
      </c>
      <c r="D4166" t="s">
        <v>1903</v>
      </c>
      <c r="E4166">
        <v>35000</v>
      </c>
      <c r="F4166">
        <v>12</v>
      </c>
      <c r="G4166">
        <v>10</v>
      </c>
      <c r="I4166">
        <v>-2</v>
      </c>
      <c r="K4166" t="str">
        <f t="shared" si="310"/>
        <v>154494</v>
      </c>
      <c r="L4166" t="str">
        <f t="shared" si="311"/>
        <v>THỰC PHẨM</v>
      </c>
    </row>
    <row r="4167" spans="1:12">
      <c r="A4167" t="s">
        <v>27</v>
      </c>
      <c r="B4167" t="s">
        <v>5454</v>
      </c>
      <c r="C4167" t="s">
        <v>5455</v>
      </c>
      <c r="D4167" t="s">
        <v>5456</v>
      </c>
      <c r="E4167">
        <v>360000</v>
      </c>
      <c r="F4167">
        <v>-1</v>
      </c>
      <c r="G4167">
        <v>0</v>
      </c>
      <c r="H4167">
        <v>1</v>
      </c>
      <c r="J4167">
        <v>46077</v>
      </c>
      <c r="K4167" t="str">
        <f t="shared" si="310"/>
        <v>154497</v>
      </c>
      <c r="L4167" t="str">
        <f t="shared" si="311"/>
        <v>THỰC PHẨM</v>
      </c>
    </row>
    <row r="4168" spans="1:12">
      <c r="A4168" t="s">
        <v>27</v>
      </c>
      <c r="B4168" t="s">
        <v>5507</v>
      </c>
      <c r="C4168" t="s">
        <v>5457</v>
      </c>
      <c r="D4168" t="s">
        <v>5508</v>
      </c>
      <c r="E4168">
        <v>360000</v>
      </c>
      <c r="F4168">
        <v>1</v>
      </c>
      <c r="G4168">
        <v>0</v>
      </c>
      <c r="H4168">
        <v>-1</v>
      </c>
      <c r="J4168">
        <v>46077</v>
      </c>
      <c r="K4168" t="str">
        <f t="shared" si="310"/>
        <v>154498</v>
      </c>
      <c r="L4168" t="str">
        <f t="shared" si="311"/>
        <v>THỰC PHẨM</v>
      </c>
    </row>
    <row r="4169" spans="1:12">
      <c r="A4169" t="s">
        <v>27</v>
      </c>
      <c r="B4169" t="s">
        <v>1250</v>
      </c>
      <c r="C4169" t="s">
        <v>1251</v>
      </c>
      <c r="D4169" t="s">
        <v>1252</v>
      </c>
      <c r="E4169">
        <v>90000</v>
      </c>
      <c r="F4169">
        <v>2</v>
      </c>
      <c r="G4169">
        <v>5</v>
      </c>
      <c r="I4169">
        <v>3</v>
      </c>
      <c r="K4169" t="str">
        <f t="shared" si="310"/>
        <v>154504</v>
      </c>
      <c r="L4169" t="str">
        <f t="shared" si="311"/>
        <v>THỰC PHẨM</v>
      </c>
    </row>
    <row r="4170" spans="1:12">
      <c r="A4170" t="s">
        <v>27</v>
      </c>
      <c r="B4170" t="s">
        <v>2190</v>
      </c>
      <c r="C4170" t="s">
        <v>2191</v>
      </c>
      <c r="D4170" t="s">
        <v>2192</v>
      </c>
      <c r="E4170">
        <v>69000</v>
      </c>
      <c r="F4170">
        <v>4</v>
      </c>
      <c r="G4170">
        <v>0</v>
      </c>
      <c r="I4170">
        <v>-4</v>
      </c>
      <c r="K4170" t="str">
        <f t="shared" si="310"/>
        <v>154509</v>
      </c>
      <c r="L4170" t="str">
        <f t="shared" si="311"/>
        <v>THỰC PHẨM</v>
      </c>
    </row>
    <row r="4171" spans="1:12">
      <c r="A4171" t="s">
        <v>27</v>
      </c>
      <c r="B4171" t="s">
        <v>2261</v>
      </c>
      <c r="C4171" t="s">
        <v>2262</v>
      </c>
      <c r="D4171" t="s">
        <v>2263</v>
      </c>
      <c r="E4171">
        <v>74000</v>
      </c>
      <c r="F4171">
        <v>5</v>
      </c>
      <c r="G4171">
        <v>0</v>
      </c>
      <c r="I4171">
        <v>-5</v>
      </c>
      <c r="K4171" t="str">
        <f t="shared" si="310"/>
        <v>154510</v>
      </c>
      <c r="L4171" t="str">
        <f t="shared" si="311"/>
        <v>THỰC PHẨM</v>
      </c>
    </row>
    <row r="4172" spans="1:12">
      <c r="A4172" t="s">
        <v>27</v>
      </c>
      <c r="B4172" t="s">
        <v>1784</v>
      </c>
      <c r="C4172" t="s">
        <v>1785</v>
      </c>
      <c r="D4172" t="s">
        <v>1786</v>
      </c>
      <c r="E4172">
        <v>45000</v>
      </c>
      <c r="F4172">
        <v>1</v>
      </c>
      <c r="G4172">
        <v>0</v>
      </c>
      <c r="I4172">
        <v>-1</v>
      </c>
      <c r="K4172" t="str">
        <f t="shared" si="310"/>
        <v>154514</v>
      </c>
      <c r="L4172" t="str">
        <f t="shared" si="311"/>
        <v>THỰC PHẨM</v>
      </c>
    </row>
    <row r="4173" spans="1:12">
      <c r="A4173" t="s">
        <v>27</v>
      </c>
      <c r="B4173" t="s">
        <v>1778</v>
      </c>
      <c r="C4173" t="s">
        <v>1779</v>
      </c>
      <c r="D4173" t="s">
        <v>1780</v>
      </c>
      <c r="E4173">
        <v>45000</v>
      </c>
      <c r="F4173">
        <v>48</v>
      </c>
      <c r="G4173">
        <v>47</v>
      </c>
      <c r="I4173">
        <v>-1</v>
      </c>
      <c r="K4173" t="str">
        <f t="shared" si="310"/>
        <v>154515</v>
      </c>
      <c r="L4173" t="str">
        <f t="shared" si="311"/>
        <v>THỰC PHẨM</v>
      </c>
    </row>
    <row r="4174" spans="1:12">
      <c r="A4174" t="s">
        <v>27</v>
      </c>
      <c r="B4174" t="s">
        <v>2472</v>
      </c>
      <c r="C4174" t="s">
        <v>2473</v>
      </c>
      <c r="D4174" t="s">
        <v>2474</v>
      </c>
      <c r="E4174">
        <v>145000</v>
      </c>
      <c r="F4174">
        <v>8</v>
      </c>
      <c r="G4174">
        <v>0</v>
      </c>
      <c r="I4174">
        <v>-8</v>
      </c>
      <c r="K4174" t="str">
        <f t="shared" si="310"/>
        <v>154523</v>
      </c>
      <c r="L4174" t="str">
        <f t="shared" si="311"/>
        <v>THỰC PHẨM</v>
      </c>
    </row>
    <row r="4175" spans="1:12">
      <c r="A4175" t="s">
        <v>27</v>
      </c>
      <c r="B4175" t="s">
        <v>2325</v>
      </c>
      <c r="C4175" t="s">
        <v>2326</v>
      </c>
      <c r="D4175" t="s">
        <v>2327</v>
      </c>
      <c r="E4175">
        <v>125000</v>
      </c>
      <c r="F4175">
        <v>4</v>
      </c>
      <c r="G4175">
        <v>0</v>
      </c>
      <c r="I4175">
        <v>-4</v>
      </c>
      <c r="K4175" t="str">
        <f t="shared" si="310"/>
        <v>154524</v>
      </c>
      <c r="L4175" t="str">
        <f t="shared" si="311"/>
        <v>THỰC PHẨM</v>
      </c>
    </row>
    <row r="4176" spans="1:12">
      <c r="A4176" t="s">
        <v>27</v>
      </c>
      <c r="B4176" t="s">
        <v>2451</v>
      </c>
      <c r="C4176" t="s">
        <v>2452</v>
      </c>
      <c r="D4176" t="s">
        <v>2453</v>
      </c>
      <c r="E4176">
        <v>145000</v>
      </c>
      <c r="F4176">
        <v>8</v>
      </c>
      <c r="G4176">
        <v>1</v>
      </c>
      <c r="I4176">
        <v>-7</v>
      </c>
      <c r="K4176" t="str">
        <f t="shared" si="310"/>
        <v>154526</v>
      </c>
      <c r="L4176" t="str">
        <f t="shared" si="311"/>
        <v>THỰC PHẨM</v>
      </c>
    </row>
    <row r="4177" spans="1:12">
      <c r="A4177" t="s">
        <v>27</v>
      </c>
      <c r="B4177" t="s">
        <v>5570</v>
      </c>
      <c r="C4177" t="s">
        <v>5571</v>
      </c>
      <c r="D4177" t="s">
        <v>5572</v>
      </c>
      <c r="E4177">
        <v>165000</v>
      </c>
      <c r="F4177">
        <v>-1</v>
      </c>
      <c r="G4177">
        <v>0</v>
      </c>
      <c r="H4177">
        <v>1</v>
      </c>
      <c r="J4177">
        <v>46083</v>
      </c>
      <c r="K4177" t="str">
        <f t="shared" si="310"/>
        <v>154528</v>
      </c>
      <c r="L4177" t="str">
        <f t="shared" si="311"/>
        <v>THỰC PHẨM</v>
      </c>
    </row>
    <row r="4178" spans="1:12">
      <c r="A4178" t="s">
        <v>27</v>
      </c>
      <c r="B4178" t="s">
        <v>1172</v>
      </c>
      <c r="C4178" t="s">
        <v>1173</v>
      </c>
      <c r="D4178" t="s">
        <v>1174</v>
      </c>
      <c r="E4178">
        <v>65000</v>
      </c>
      <c r="F4178">
        <v>2</v>
      </c>
      <c r="G4178">
        <v>8</v>
      </c>
      <c r="I4178">
        <v>6</v>
      </c>
      <c r="K4178" t="str">
        <f t="shared" si="310"/>
        <v>154531</v>
      </c>
      <c r="L4178" t="str">
        <f t="shared" si="311"/>
        <v>THỰC PHẨM</v>
      </c>
    </row>
    <row r="4179" spans="1:12">
      <c r="A4179" t="s">
        <v>27</v>
      </c>
      <c r="B4179" t="s">
        <v>1259</v>
      </c>
      <c r="C4179" t="s">
        <v>1260</v>
      </c>
      <c r="D4179" t="s">
        <v>1261</v>
      </c>
      <c r="E4179">
        <v>65000</v>
      </c>
      <c r="F4179">
        <v>0</v>
      </c>
      <c r="G4179">
        <v>4</v>
      </c>
      <c r="I4179">
        <v>4</v>
      </c>
      <c r="K4179" t="str">
        <f t="shared" si="310"/>
        <v>154534</v>
      </c>
      <c r="L4179" t="str">
        <f t="shared" si="311"/>
        <v>THỰC PHẨM</v>
      </c>
    </row>
    <row r="4180" spans="1:12">
      <c r="A4180" t="s">
        <v>27</v>
      </c>
      <c r="B4180" t="s">
        <v>342</v>
      </c>
      <c r="C4180" t="s">
        <v>343</v>
      </c>
      <c r="D4180" t="s">
        <v>344</v>
      </c>
      <c r="E4180">
        <v>45000</v>
      </c>
      <c r="F4180">
        <v>18</v>
      </c>
      <c r="G4180">
        <v>8</v>
      </c>
      <c r="I4180">
        <v>-10</v>
      </c>
      <c r="K4180" t="str">
        <f t="shared" si="310"/>
        <v>154538</v>
      </c>
      <c r="L4180" t="str">
        <f t="shared" si="311"/>
        <v>THỰC PHẨM</v>
      </c>
    </row>
    <row r="4181" spans="1:12">
      <c r="A4181" t="s">
        <v>27</v>
      </c>
      <c r="B4181" t="s">
        <v>1692</v>
      </c>
      <c r="C4181" t="s">
        <v>1693</v>
      </c>
      <c r="D4181" t="s">
        <v>1694</v>
      </c>
      <c r="E4181">
        <v>32000</v>
      </c>
      <c r="F4181">
        <v>4</v>
      </c>
      <c r="G4181">
        <v>5</v>
      </c>
      <c r="I4181">
        <v>1</v>
      </c>
      <c r="K4181" t="str">
        <f t="shared" si="310"/>
        <v>154558</v>
      </c>
      <c r="L4181" t="str">
        <f t="shared" si="311"/>
        <v>THỰC PHẨM</v>
      </c>
    </row>
    <row r="4182" spans="1:12">
      <c r="A4182" t="s">
        <v>27</v>
      </c>
      <c r="B4182" t="s">
        <v>1883</v>
      </c>
      <c r="C4182" t="s">
        <v>1884</v>
      </c>
      <c r="D4182" t="s">
        <v>1885</v>
      </c>
      <c r="E4182">
        <v>65000</v>
      </c>
      <c r="F4182">
        <v>1</v>
      </c>
      <c r="G4182">
        <v>0</v>
      </c>
      <c r="I4182">
        <v>-1</v>
      </c>
      <c r="K4182" t="str">
        <f t="shared" si="310"/>
        <v>154565</v>
      </c>
      <c r="L4182" t="str">
        <f t="shared" si="311"/>
        <v>THỰC PHẨM</v>
      </c>
    </row>
    <row r="4183" spans="1:12">
      <c r="A4183" t="s">
        <v>27</v>
      </c>
      <c r="B4183" t="s">
        <v>2052</v>
      </c>
      <c r="C4183" t="s">
        <v>2053</v>
      </c>
      <c r="D4183" t="s">
        <v>2054</v>
      </c>
      <c r="E4183">
        <v>145000</v>
      </c>
      <c r="F4183">
        <v>1</v>
      </c>
      <c r="G4183">
        <v>0</v>
      </c>
      <c r="I4183">
        <v>-1</v>
      </c>
      <c r="K4183" t="str">
        <f t="shared" si="310"/>
        <v>154593</v>
      </c>
      <c r="L4183" t="str">
        <f t="shared" si="311"/>
        <v>THỰC PHẨM</v>
      </c>
    </row>
    <row r="4184" spans="1:12">
      <c r="A4184" t="s">
        <v>27</v>
      </c>
      <c r="B4184" t="s">
        <v>5399</v>
      </c>
      <c r="C4184" t="s">
        <v>5400</v>
      </c>
      <c r="D4184" t="s">
        <v>5401</v>
      </c>
      <c r="E4184">
        <v>135000</v>
      </c>
      <c r="F4184">
        <v>-1</v>
      </c>
      <c r="G4184">
        <v>0</v>
      </c>
      <c r="H4184">
        <v>1</v>
      </c>
      <c r="J4184">
        <v>46077</v>
      </c>
      <c r="K4184" t="str">
        <f t="shared" si="310"/>
        <v>154602</v>
      </c>
      <c r="L4184" t="str">
        <f t="shared" si="311"/>
        <v>THỰC PHẨM</v>
      </c>
    </row>
    <row r="4185" spans="1:12">
      <c r="A4185" t="s">
        <v>27</v>
      </c>
      <c r="B4185" t="s">
        <v>405</v>
      </c>
      <c r="C4185" t="s">
        <v>406</v>
      </c>
      <c r="D4185" t="s">
        <v>407</v>
      </c>
      <c r="E4185">
        <v>175000</v>
      </c>
      <c r="F4185">
        <v>1</v>
      </c>
      <c r="G4185">
        <v>0</v>
      </c>
      <c r="I4185">
        <v>-1</v>
      </c>
      <c r="K4185" t="str">
        <f t="shared" si="310"/>
        <v>154604</v>
      </c>
      <c r="L4185" t="str">
        <f t="shared" si="311"/>
        <v>THỰC PHẨM</v>
      </c>
    </row>
    <row r="4186" spans="1:12">
      <c r="A4186" t="s">
        <v>27</v>
      </c>
      <c r="B4186" t="s">
        <v>2264</v>
      </c>
      <c r="C4186" t="s">
        <v>2265</v>
      </c>
      <c r="D4186" t="s">
        <v>2266</v>
      </c>
      <c r="E4186">
        <v>125000</v>
      </c>
      <c r="F4186">
        <v>3</v>
      </c>
      <c r="G4186">
        <v>0</v>
      </c>
      <c r="I4186">
        <v>-3</v>
      </c>
      <c r="K4186" t="str">
        <f t="shared" si="310"/>
        <v>154605</v>
      </c>
      <c r="L4186" t="str">
        <f t="shared" si="311"/>
        <v>THỰC PHẨM</v>
      </c>
    </row>
    <row r="4187" spans="1:12">
      <c r="A4187" t="s">
        <v>27</v>
      </c>
      <c r="B4187" t="s">
        <v>5750</v>
      </c>
      <c r="C4187" t="s">
        <v>5751</v>
      </c>
      <c r="D4187" t="s">
        <v>5752</v>
      </c>
      <c r="E4187">
        <v>69000</v>
      </c>
      <c r="F4187">
        <v>1</v>
      </c>
      <c r="G4187">
        <v>0</v>
      </c>
      <c r="H4187">
        <v>-1</v>
      </c>
      <c r="J4187">
        <v>46101</v>
      </c>
      <c r="K4187" t="str">
        <f t="shared" si="310"/>
        <v>154607</v>
      </c>
      <c r="L4187" t="str">
        <f t="shared" si="311"/>
        <v>THỰC PHẨM</v>
      </c>
    </row>
    <row r="4188" spans="1:12">
      <c r="A4188" t="s">
        <v>27</v>
      </c>
      <c r="B4188" t="s">
        <v>1868</v>
      </c>
      <c r="C4188" t="s">
        <v>1869</v>
      </c>
      <c r="D4188" t="s">
        <v>1870</v>
      </c>
      <c r="E4188">
        <v>58000</v>
      </c>
      <c r="F4188">
        <v>10</v>
      </c>
      <c r="G4188">
        <v>9</v>
      </c>
      <c r="I4188">
        <v>-1</v>
      </c>
      <c r="K4188" t="str">
        <f t="shared" si="310"/>
        <v>154616</v>
      </c>
      <c r="L4188" t="str">
        <f t="shared" si="311"/>
        <v>THỰC PHẨM</v>
      </c>
    </row>
    <row r="4189" spans="1:12">
      <c r="A4189" t="s">
        <v>27</v>
      </c>
      <c r="B4189" t="s">
        <v>1605</v>
      </c>
      <c r="C4189" t="s">
        <v>1606</v>
      </c>
      <c r="D4189" t="s">
        <v>1607</v>
      </c>
      <c r="E4189">
        <v>45000</v>
      </c>
      <c r="F4189">
        <v>0</v>
      </c>
      <c r="G4189">
        <v>1</v>
      </c>
      <c r="I4189">
        <v>1</v>
      </c>
      <c r="K4189" t="str">
        <f t="shared" si="310"/>
        <v>154620</v>
      </c>
      <c r="L4189" t="str">
        <f t="shared" si="311"/>
        <v>THỰC PHẨM</v>
      </c>
    </row>
    <row r="4190" spans="1:12">
      <c r="A4190" t="s">
        <v>27</v>
      </c>
      <c r="B4190" t="s">
        <v>3432</v>
      </c>
      <c r="C4190" t="s">
        <v>3433</v>
      </c>
      <c r="D4190" t="s">
        <v>3434</v>
      </c>
      <c r="E4190">
        <v>3315000</v>
      </c>
      <c r="F4190">
        <v>3.33</v>
      </c>
      <c r="G4190">
        <v>3.5700000000000003</v>
      </c>
      <c r="I4190">
        <v>0.24000000000000021</v>
      </c>
      <c r="K4190" t="str">
        <f t="shared" si="310"/>
        <v>154627</v>
      </c>
      <c r="L4190" t="str">
        <f t="shared" si="311"/>
        <v>THỰC PHẨM</v>
      </c>
    </row>
    <row r="4191" spans="1:12">
      <c r="A4191" t="s">
        <v>27</v>
      </c>
      <c r="B4191" t="s">
        <v>423</v>
      </c>
      <c r="C4191" t="s">
        <v>424</v>
      </c>
      <c r="D4191" t="s">
        <v>425</v>
      </c>
      <c r="E4191">
        <v>375000</v>
      </c>
      <c r="F4191">
        <v>5</v>
      </c>
      <c r="G4191">
        <v>4.8499999999999996</v>
      </c>
      <c r="I4191">
        <v>-0.15000000000000036</v>
      </c>
      <c r="K4191" t="str">
        <f t="shared" si="310"/>
        <v>154628</v>
      </c>
      <c r="L4191" t="str">
        <f t="shared" si="311"/>
        <v>THỰC PHẨM</v>
      </c>
    </row>
    <row r="4192" spans="1:12">
      <c r="A4192" t="s">
        <v>27</v>
      </c>
      <c r="B4192" t="s">
        <v>3384</v>
      </c>
      <c r="C4192" t="s">
        <v>3385</v>
      </c>
      <c r="D4192" t="s">
        <v>3386</v>
      </c>
      <c r="E4192">
        <v>150000</v>
      </c>
      <c r="F4192">
        <v>58</v>
      </c>
      <c r="G4192">
        <v>57</v>
      </c>
      <c r="I4192">
        <v>-1</v>
      </c>
      <c r="K4192" t="str">
        <f t="shared" si="310"/>
        <v>154641</v>
      </c>
      <c r="L4192" t="str">
        <f t="shared" si="311"/>
        <v>THỰC PHẨM</v>
      </c>
    </row>
    <row r="4193" spans="1:12">
      <c r="A4193" t="s">
        <v>27</v>
      </c>
      <c r="B4193" t="s">
        <v>2118</v>
      </c>
      <c r="C4193" t="s">
        <v>2119</v>
      </c>
      <c r="D4193" t="s">
        <v>2120</v>
      </c>
      <c r="E4193">
        <v>50000</v>
      </c>
      <c r="F4193">
        <v>12</v>
      </c>
      <c r="G4193">
        <v>8</v>
      </c>
      <c r="I4193">
        <v>-4</v>
      </c>
      <c r="K4193" t="str">
        <f t="shared" si="310"/>
        <v>154659</v>
      </c>
      <c r="L4193" t="str">
        <f t="shared" si="311"/>
        <v>THỰC PHẨM</v>
      </c>
    </row>
    <row r="4194" spans="1:12">
      <c r="A4194" t="s">
        <v>27</v>
      </c>
      <c r="B4194" t="s">
        <v>3242</v>
      </c>
      <c r="C4194" t="s">
        <v>3243</v>
      </c>
      <c r="D4194" t="s">
        <v>3244</v>
      </c>
      <c r="E4194">
        <v>122000</v>
      </c>
      <c r="F4194">
        <v>6</v>
      </c>
      <c r="G4194">
        <v>1</v>
      </c>
      <c r="I4194">
        <v>-5</v>
      </c>
      <c r="K4194" t="str">
        <f t="shared" si="310"/>
        <v>154662</v>
      </c>
      <c r="L4194" t="str">
        <f t="shared" si="311"/>
        <v>THỰC PHẨM</v>
      </c>
    </row>
    <row r="4195" spans="1:12">
      <c r="A4195" t="s">
        <v>27</v>
      </c>
      <c r="B4195" t="s">
        <v>3188</v>
      </c>
      <c r="C4195" t="s">
        <v>3189</v>
      </c>
      <c r="D4195" t="s">
        <v>3190</v>
      </c>
      <c r="E4195">
        <v>122000</v>
      </c>
      <c r="F4195">
        <v>6</v>
      </c>
      <c r="G4195">
        <v>17</v>
      </c>
      <c r="I4195">
        <v>11</v>
      </c>
      <c r="K4195" t="str">
        <f t="shared" si="310"/>
        <v>154663</v>
      </c>
      <c r="L4195" t="str">
        <f t="shared" si="311"/>
        <v>THỰC PHẨM</v>
      </c>
    </row>
    <row r="4196" spans="1:12">
      <c r="A4196" t="s">
        <v>27</v>
      </c>
      <c r="B4196" t="s">
        <v>3176</v>
      </c>
      <c r="C4196" t="s">
        <v>3177</v>
      </c>
      <c r="D4196" t="s">
        <v>3178</v>
      </c>
      <c r="E4196">
        <v>122000</v>
      </c>
      <c r="F4196">
        <v>6</v>
      </c>
      <c r="G4196">
        <v>0</v>
      </c>
      <c r="I4196">
        <v>-6</v>
      </c>
      <c r="K4196" t="str">
        <f t="shared" si="310"/>
        <v>154664</v>
      </c>
      <c r="L4196" t="str">
        <f t="shared" si="311"/>
        <v>THỰC PHẨM</v>
      </c>
    </row>
    <row r="4197" spans="1:12">
      <c r="A4197" t="s">
        <v>27</v>
      </c>
      <c r="B4197" t="s">
        <v>3179</v>
      </c>
      <c r="C4197" t="s">
        <v>3180</v>
      </c>
      <c r="D4197" t="s">
        <v>3181</v>
      </c>
      <c r="E4197">
        <v>90000</v>
      </c>
      <c r="F4197">
        <v>2</v>
      </c>
      <c r="G4197">
        <v>0</v>
      </c>
      <c r="I4197">
        <v>-2</v>
      </c>
      <c r="K4197" t="str">
        <f t="shared" si="310"/>
        <v>154668</v>
      </c>
      <c r="L4197" t="str">
        <f t="shared" si="311"/>
        <v>THỰC PHẨM</v>
      </c>
    </row>
    <row r="4198" spans="1:12">
      <c r="A4198" t="s">
        <v>27</v>
      </c>
      <c r="B4198" t="s">
        <v>3224</v>
      </c>
      <c r="C4198" t="s">
        <v>3225</v>
      </c>
      <c r="D4198" t="s">
        <v>3226</v>
      </c>
      <c r="E4198">
        <v>90000</v>
      </c>
      <c r="F4198">
        <v>4</v>
      </c>
      <c r="G4198">
        <v>1</v>
      </c>
      <c r="I4198">
        <v>-3</v>
      </c>
      <c r="K4198" t="str">
        <f t="shared" ref="K4198:K4261" si="312">B4198</f>
        <v>154669</v>
      </c>
      <c r="L4198" t="str">
        <f t="shared" ref="L4198:L4261" si="313">A4198</f>
        <v>THỰC PHẨM</v>
      </c>
    </row>
    <row r="4199" spans="1:12">
      <c r="A4199" t="s">
        <v>27</v>
      </c>
      <c r="B4199" t="s">
        <v>3182</v>
      </c>
      <c r="C4199" t="s">
        <v>3183</v>
      </c>
      <c r="D4199" t="s">
        <v>3184</v>
      </c>
      <c r="E4199">
        <v>90000</v>
      </c>
      <c r="F4199">
        <v>5</v>
      </c>
      <c r="G4199">
        <v>0</v>
      </c>
      <c r="I4199">
        <v>-5</v>
      </c>
      <c r="K4199" t="str">
        <f t="shared" si="312"/>
        <v>154670</v>
      </c>
      <c r="L4199" t="str">
        <f t="shared" si="313"/>
        <v>THỰC PHẨM</v>
      </c>
    </row>
    <row r="4200" spans="1:12">
      <c r="A4200" t="s">
        <v>27</v>
      </c>
      <c r="B4200" t="s">
        <v>3152</v>
      </c>
      <c r="C4200" t="s">
        <v>3153</v>
      </c>
      <c r="D4200" t="s">
        <v>3154</v>
      </c>
      <c r="E4200">
        <v>90000</v>
      </c>
      <c r="F4200">
        <v>5</v>
      </c>
      <c r="G4200">
        <v>0</v>
      </c>
      <c r="I4200">
        <v>-5</v>
      </c>
      <c r="K4200" t="str">
        <f t="shared" si="312"/>
        <v>154672</v>
      </c>
      <c r="L4200" t="str">
        <f t="shared" si="313"/>
        <v>THỰC PHẨM</v>
      </c>
    </row>
    <row r="4201" spans="1:12">
      <c r="A4201" t="s">
        <v>27</v>
      </c>
      <c r="B4201" t="s">
        <v>6029</v>
      </c>
      <c r="C4201" t="s">
        <v>6030</v>
      </c>
      <c r="D4201" t="s">
        <v>6031</v>
      </c>
      <c r="E4201">
        <v>90000</v>
      </c>
      <c r="F4201">
        <v>-1</v>
      </c>
      <c r="G4201">
        <v>0</v>
      </c>
      <c r="H4201">
        <v>1</v>
      </c>
      <c r="J4201">
        <v>46153</v>
      </c>
      <c r="K4201" t="str">
        <f t="shared" si="312"/>
        <v>154673</v>
      </c>
      <c r="L4201" t="str">
        <f t="shared" si="313"/>
        <v>THỰC PHẨM</v>
      </c>
    </row>
    <row r="4202" spans="1:12">
      <c r="A4202" t="s">
        <v>27</v>
      </c>
      <c r="B4202" t="s">
        <v>3185</v>
      </c>
      <c r="C4202" t="s">
        <v>3186</v>
      </c>
      <c r="D4202" t="s">
        <v>3187</v>
      </c>
      <c r="E4202">
        <v>25000</v>
      </c>
      <c r="F4202">
        <v>6</v>
      </c>
      <c r="G4202">
        <v>4</v>
      </c>
      <c r="I4202">
        <v>-2</v>
      </c>
      <c r="K4202" t="str">
        <f t="shared" si="312"/>
        <v>154678</v>
      </c>
      <c r="L4202" t="str">
        <f t="shared" si="313"/>
        <v>THỰC PHẨM</v>
      </c>
    </row>
    <row r="4203" spans="1:12">
      <c r="A4203" t="s">
        <v>27</v>
      </c>
      <c r="B4203" t="s">
        <v>3209</v>
      </c>
      <c r="C4203" t="s">
        <v>3210</v>
      </c>
      <c r="D4203" t="s">
        <v>3211</v>
      </c>
      <c r="E4203">
        <v>25000</v>
      </c>
      <c r="F4203">
        <v>4</v>
      </c>
      <c r="G4203">
        <v>2</v>
      </c>
      <c r="I4203">
        <v>-2</v>
      </c>
      <c r="K4203" t="str">
        <f t="shared" si="312"/>
        <v>154679</v>
      </c>
      <c r="L4203" t="str">
        <f t="shared" si="313"/>
        <v>THỰC PHẨM</v>
      </c>
    </row>
    <row r="4204" spans="1:12">
      <c r="A4204" t="s">
        <v>27</v>
      </c>
      <c r="B4204" t="s">
        <v>662</v>
      </c>
      <c r="C4204" t="s">
        <v>663</v>
      </c>
      <c r="D4204" t="s">
        <v>664</v>
      </c>
      <c r="E4204">
        <v>25000</v>
      </c>
      <c r="F4204">
        <v>4</v>
      </c>
      <c r="G4204">
        <v>2</v>
      </c>
      <c r="I4204">
        <v>-2</v>
      </c>
      <c r="K4204" t="str">
        <f t="shared" si="312"/>
        <v>154680</v>
      </c>
      <c r="L4204" t="str">
        <f t="shared" si="313"/>
        <v>THỰC PHẨM</v>
      </c>
    </row>
    <row r="4205" spans="1:12">
      <c r="A4205" t="s">
        <v>27</v>
      </c>
      <c r="B4205" t="s">
        <v>3212</v>
      </c>
      <c r="C4205" t="s">
        <v>3213</v>
      </c>
      <c r="D4205" t="s">
        <v>3214</v>
      </c>
      <c r="E4205">
        <v>30000</v>
      </c>
      <c r="F4205">
        <v>6</v>
      </c>
      <c r="G4205">
        <v>2</v>
      </c>
      <c r="I4205">
        <v>-4</v>
      </c>
      <c r="K4205" t="str">
        <f t="shared" si="312"/>
        <v>154681</v>
      </c>
      <c r="L4205" t="str">
        <f t="shared" si="313"/>
        <v>THỰC PHẨM</v>
      </c>
    </row>
    <row r="4206" spans="1:12">
      <c r="A4206" t="s">
        <v>27</v>
      </c>
      <c r="B4206" t="s">
        <v>3155</v>
      </c>
      <c r="C4206" t="s">
        <v>3156</v>
      </c>
      <c r="D4206" t="s">
        <v>3157</v>
      </c>
      <c r="E4206">
        <v>30000</v>
      </c>
      <c r="F4206">
        <v>6</v>
      </c>
      <c r="G4206">
        <v>0</v>
      </c>
      <c r="I4206">
        <v>-6</v>
      </c>
      <c r="K4206" t="str">
        <f t="shared" si="312"/>
        <v>154682</v>
      </c>
      <c r="L4206" t="str">
        <f t="shared" si="313"/>
        <v>THỰC PHẨM</v>
      </c>
    </row>
    <row r="4207" spans="1:12">
      <c r="A4207" t="s">
        <v>27</v>
      </c>
      <c r="B4207" t="s">
        <v>3164</v>
      </c>
      <c r="C4207" t="s">
        <v>3165</v>
      </c>
      <c r="D4207" t="s">
        <v>3166</v>
      </c>
      <c r="E4207">
        <v>30000</v>
      </c>
      <c r="F4207">
        <v>6</v>
      </c>
      <c r="G4207">
        <v>0</v>
      </c>
      <c r="I4207">
        <v>-6</v>
      </c>
      <c r="K4207" t="str">
        <f t="shared" si="312"/>
        <v>154683</v>
      </c>
      <c r="L4207" t="str">
        <f t="shared" si="313"/>
        <v>THỰC PHẨM</v>
      </c>
    </row>
    <row r="4208" spans="1:12">
      <c r="A4208" t="s">
        <v>3652</v>
      </c>
      <c r="B4208" t="s">
        <v>5465</v>
      </c>
      <c r="C4208" t="s">
        <v>5359</v>
      </c>
      <c r="D4208" t="s">
        <v>5466</v>
      </c>
      <c r="E4208">
        <v>10000</v>
      </c>
      <c r="F4208">
        <v>75</v>
      </c>
      <c r="G4208">
        <v>0</v>
      </c>
      <c r="H4208">
        <v>-75</v>
      </c>
      <c r="J4208">
        <v>46077</v>
      </c>
      <c r="K4208" t="str">
        <f t="shared" si="312"/>
        <v>160337</v>
      </c>
      <c r="L4208" t="str">
        <f t="shared" si="313"/>
        <v>VĂN PHÒNG PHẨM</v>
      </c>
    </row>
    <row r="4209" spans="1:12">
      <c r="A4209" t="s">
        <v>3652</v>
      </c>
      <c r="B4209" t="s">
        <v>4297</v>
      </c>
      <c r="C4209" t="s">
        <v>4292</v>
      </c>
      <c r="D4209" t="s">
        <v>4298</v>
      </c>
      <c r="E4209">
        <v>25000</v>
      </c>
      <c r="F4209">
        <v>277</v>
      </c>
      <c r="G4209">
        <v>105</v>
      </c>
      <c r="H4209">
        <v>-172</v>
      </c>
      <c r="J4209">
        <v>45950</v>
      </c>
      <c r="K4209" t="str">
        <f t="shared" si="312"/>
        <v>160379</v>
      </c>
      <c r="L4209" t="str">
        <f t="shared" si="313"/>
        <v>VĂN PHÒNG PHẨM</v>
      </c>
    </row>
    <row r="4210" spans="1:12">
      <c r="A4210" t="s">
        <v>3652</v>
      </c>
      <c r="B4210" t="s">
        <v>4242</v>
      </c>
      <c r="C4210" t="s">
        <v>4241</v>
      </c>
      <c r="D4210" t="s">
        <v>4243</v>
      </c>
      <c r="E4210">
        <v>20000</v>
      </c>
      <c r="F4210">
        <v>95</v>
      </c>
      <c r="G4210">
        <v>94</v>
      </c>
      <c r="H4210">
        <v>-1</v>
      </c>
      <c r="J4210">
        <v>45938</v>
      </c>
      <c r="K4210" t="str">
        <f t="shared" si="312"/>
        <v>160382</v>
      </c>
      <c r="L4210" t="str">
        <f t="shared" si="313"/>
        <v>VĂN PHÒNG PHẨM</v>
      </c>
    </row>
    <row r="4211" spans="1:12">
      <c r="A4211" t="s">
        <v>27</v>
      </c>
      <c r="B4211" t="s">
        <v>5617</v>
      </c>
      <c r="C4211" t="s">
        <v>5618</v>
      </c>
      <c r="D4211" t="s">
        <v>5619</v>
      </c>
      <c r="E4211">
        <v>45000</v>
      </c>
      <c r="F4211">
        <v>-1</v>
      </c>
      <c r="G4211">
        <v>0</v>
      </c>
      <c r="H4211">
        <v>1</v>
      </c>
      <c r="J4211">
        <v>46085</v>
      </c>
      <c r="K4211" t="str">
        <f t="shared" si="312"/>
        <v>173358</v>
      </c>
      <c r="L4211" t="str">
        <f t="shared" si="313"/>
        <v>THỰC PHẨM</v>
      </c>
    </row>
    <row r="4212" spans="1:12">
      <c r="A4212" t="s">
        <v>33</v>
      </c>
      <c r="B4212" t="s">
        <v>5903</v>
      </c>
      <c r="C4212" t="s">
        <v>5904</v>
      </c>
      <c r="D4212" t="s">
        <v>5905</v>
      </c>
      <c r="E4212">
        <v>40000</v>
      </c>
      <c r="F4212">
        <v>-1</v>
      </c>
      <c r="G4212">
        <v>0</v>
      </c>
      <c r="H4212">
        <v>1</v>
      </c>
      <c r="J4212">
        <v>46125.370937500003</v>
      </c>
      <c r="K4212" t="str">
        <f t="shared" si="312"/>
        <v>173629</v>
      </c>
      <c r="L4212" t="str">
        <f t="shared" si="313"/>
        <v>NHÀ CỬA ĐỜI SỐNG</v>
      </c>
    </row>
    <row r="4213" spans="1:12">
      <c r="A4213" t="s">
        <v>27</v>
      </c>
      <c r="B4213" t="s">
        <v>1686</v>
      </c>
      <c r="C4213" t="s">
        <v>1687</v>
      </c>
      <c r="D4213" t="s">
        <v>1688</v>
      </c>
      <c r="E4213">
        <v>35000</v>
      </c>
      <c r="F4213">
        <v>10</v>
      </c>
      <c r="G4213">
        <v>11</v>
      </c>
      <c r="I4213">
        <v>1</v>
      </c>
      <c r="K4213" t="str">
        <f t="shared" si="312"/>
        <v>173801</v>
      </c>
      <c r="L4213" t="str">
        <f t="shared" si="313"/>
        <v>THỰC PHẨM</v>
      </c>
    </row>
    <row r="4214" spans="1:12">
      <c r="A4214" t="s">
        <v>27</v>
      </c>
      <c r="B4214" t="s">
        <v>1689</v>
      </c>
      <c r="C4214" t="s">
        <v>1690</v>
      </c>
      <c r="D4214" t="s">
        <v>1691</v>
      </c>
      <c r="E4214">
        <v>35000</v>
      </c>
      <c r="F4214">
        <v>1</v>
      </c>
      <c r="G4214">
        <v>2</v>
      </c>
      <c r="I4214">
        <v>1</v>
      </c>
      <c r="K4214" t="str">
        <f t="shared" si="312"/>
        <v>173802</v>
      </c>
      <c r="L4214" t="str">
        <f t="shared" si="313"/>
        <v>THỰC PHẨM</v>
      </c>
    </row>
    <row r="4215" spans="1:12">
      <c r="A4215" t="s">
        <v>4078</v>
      </c>
      <c r="B4215" t="s">
        <v>5921</v>
      </c>
      <c r="C4215" t="s">
        <v>5898</v>
      </c>
      <c r="D4215" t="s">
        <v>5922</v>
      </c>
      <c r="E4215">
        <v>225000</v>
      </c>
      <c r="F4215">
        <v>1</v>
      </c>
      <c r="G4215">
        <v>0</v>
      </c>
      <c r="H4215">
        <v>-1</v>
      </c>
      <c r="J4215">
        <v>46125.370937500003</v>
      </c>
      <c r="K4215" t="str">
        <f t="shared" si="312"/>
        <v>173877</v>
      </c>
      <c r="L4215" t="str">
        <f t="shared" si="313"/>
        <v>SỮA</v>
      </c>
    </row>
    <row r="4216" spans="1:12">
      <c r="A4216" t="s">
        <v>2772</v>
      </c>
      <c r="B4216" t="s">
        <v>2957</v>
      </c>
      <c r="C4216" t="s">
        <v>2958</v>
      </c>
      <c r="D4216" t="s">
        <v>2959</v>
      </c>
      <c r="E4216">
        <v>35000</v>
      </c>
      <c r="F4216">
        <v>2</v>
      </c>
      <c r="G4216">
        <v>0</v>
      </c>
      <c r="I4216">
        <v>-2</v>
      </c>
      <c r="K4216" t="str">
        <f t="shared" si="312"/>
        <v>173884</v>
      </c>
      <c r="L4216" t="str">
        <f t="shared" si="313"/>
        <v>THỜI TRANG</v>
      </c>
    </row>
    <row r="4217" spans="1:12">
      <c r="A4217" t="s">
        <v>33</v>
      </c>
      <c r="B4217" t="s">
        <v>2490</v>
      </c>
      <c r="C4217" t="s">
        <v>2491</v>
      </c>
      <c r="D4217" t="s">
        <v>2492</v>
      </c>
      <c r="E4217">
        <v>245000</v>
      </c>
      <c r="F4217">
        <v>6</v>
      </c>
      <c r="G4217">
        <v>0</v>
      </c>
      <c r="I4217">
        <v>-6</v>
      </c>
      <c r="K4217" t="str">
        <f t="shared" si="312"/>
        <v>174015</v>
      </c>
      <c r="L4217" t="str">
        <f t="shared" si="313"/>
        <v>NHÀ CỬA ĐỜI SỐNG</v>
      </c>
    </row>
    <row r="4218" spans="1:12">
      <c r="A4218" t="s">
        <v>135</v>
      </c>
      <c r="B4218" t="s">
        <v>1983</v>
      </c>
      <c r="C4218" t="s">
        <v>1984</v>
      </c>
      <c r="D4218" t="s">
        <v>1985</v>
      </c>
      <c r="E4218">
        <v>15000</v>
      </c>
      <c r="F4218">
        <v>10</v>
      </c>
      <c r="G4218">
        <v>4</v>
      </c>
      <c r="I4218">
        <v>-6</v>
      </c>
      <c r="K4218" t="str">
        <f t="shared" si="312"/>
        <v>174035</v>
      </c>
      <c r="L4218" t="str">
        <f t="shared" si="313"/>
        <v>NGÀNH KHÁC</v>
      </c>
    </row>
    <row r="4219" spans="1:12">
      <c r="A4219" t="s">
        <v>197</v>
      </c>
      <c r="B4219" t="s">
        <v>625</v>
      </c>
      <c r="C4219" t="s">
        <v>626</v>
      </c>
      <c r="D4219" t="s">
        <v>627</v>
      </c>
      <c r="E4219">
        <v>45000</v>
      </c>
      <c r="F4219">
        <v>8</v>
      </c>
      <c r="G4219">
        <v>4</v>
      </c>
      <c r="I4219">
        <v>-4</v>
      </c>
      <c r="K4219" t="str">
        <f t="shared" si="312"/>
        <v>174298</v>
      </c>
      <c r="L4219" t="str">
        <f t="shared" si="313"/>
        <v>CHĂM SÓC HÀNG NGÀY</v>
      </c>
    </row>
    <row r="4220" spans="1:12">
      <c r="A4220" t="s">
        <v>197</v>
      </c>
      <c r="B4220" t="s">
        <v>2569</v>
      </c>
      <c r="C4220" t="s">
        <v>2570</v>
      </c>
      <c r="D4220" t="s">
        <v>2571</v>
      </c>
      <c r="E4220">
        <v>45000</v>
      </c>
      <c r="F4220">
        <v>4</v>
      </c>
      <c r="G4220">
        <v>22</v>
      </c>
      <c r="I4220">
        <v>18</v>
      </c>
      <c r="K4220" t="str">
        <f t="shared" si="312"/>
        <v>174299</v>
      </c>
      <c r="L4220" t="str">
        <f t="shared" si="313"/>
        <v>CHĂM SÓC HÀNG NGÀY</v>
      </c>
    </row>
    <row r="4221" spans="1:12">
      <c r="A4221" t="s">
        <v>27</v>
      </c>
      <c r="B4221" t="s">
        <v>3203</v>
      </c>
      <c r="C4221" t="s">
        <v>3204</v>
      </c>
      <c r="D4221" t="s">
        <v>3205</v>
      </c>
      <c r="E4221">
        <v>75000</v>
      </c>
      <c r="F4221">
        <v>1</v>
      </c>
      <c r="G4221">
        <v>5</v>
      </c>
      <c r="I4221">
        <v>4</v>
      </c>
      <c r="K4221" t="str">
        <f t="shared" si="312"/>
        <v>174765</v>
      </c>
      <c r="L4221" t="str">
        <f t="shared" si="313"/>
        <v>THỰC PHẨM</v>
      </c>
    </row>
    <row r="4222" spans="1:12">
      <c r="A4222" t="s">
        <v>69</v>
      </c>
      <c r="B4222" t="s">
        <v>2383</v>
      </c>
      <c r="C4222" t="s">
        <v>2384</v>
      </c>
      <c r="D4222" t="s">
        <v>2385</v>
      </c>
      <c r="E4222">
        <v>690000</v>
      </c>
      <c r="F4222">
        <v>1</v>
      </c>
      <c r="G4222">
        <v>0</v>
      </c>
      <c r="I4222">
        <v>-1</v>
      </c>
      <c r="K4222" t="str">
        <f t="shared" si="312"/>
        <v>174787</v>
      </c>
      <c r="L4222" t="str">
        <f t="shared" si="313"/>
        <v>CHĂM SÓC SỨC KHỎE</v>
      </c>
    </row>
    <row r="4223" spans="1:12">
      <c r="A4223" t="s">
        <v>27</v>
      </c>
      <c r="B4223" t="s">
        <v>4806</v>
      </c>
      <c r="C4223" t="s">
        <v>4779</v>
      </c>
      <c r="D4223" t="s">
        <v>4807</v>
      </c>
      <c r="E4223">
        <v>75000</v>
      </c>
      <c r="F4223">
        <v>1</v>
      </c>
      <c r="G4223">
        <v>0</v>
      </c>
      <c r="H4223">
        <v>-1</v>
      </c>
      <c r="J4223">
        <v>46013.467986111114</v>
      </c>
      <c r="K4223" t="str">
        <f t="shared" si="312"/>
        <v>174812</v>
      </c>
      <c r="L4223" t="str">
        <f t="shared" si="313"/>
        <v>THỰC PHẨM</v>
      </c>
    </row>
    <row r="4224" spans="1:12">
      <c r="A4224" t="s">
        <v>40</v>
      </c>
      <c r="B4224" t="s">
        <v>2572</v>
      </c>
      <c r="C4224" t="s">
        <v>2573</v>
      </c>
      <c r="D4224" t="s">
        <v>2574</v>
      </c>
      <c r="E4224">
        <v>130000</v>
      </c>
      <c r="F4224">
        <v>25</v>
      </c>
      <c r="G4224">
        <v>28</v>
      </c>
      <c r="I4224">
        <v>3</v>
      </c>
      <c r="K4224" t="str">
        <f t="shared" si="312"/>
        <v>174994</v>
      </c>
      <c r="L4224" t="str">
        <f t="shared" si="313"/>
        <v>ĐỒ CHO MẸ BÉ</v>
      </c>
    </row>
    <row r="4225" spans="1:12">
      <c r="A4225" t="s">
        <v>40</v>
      </c>
      <c r="B4225" t="s">
        <v>2617</v>
      </c>
      <c r="C4225" t="s">
        <v>2618</v>
      </c>
      <c r="D4225" t="s">
        <v>2619</v>
      </c>
      <c r="E4225">
        <v>130000</v>
      </c>
      <c r="F4225">
        <v>7</v>
      </c>
      <c r="G4225">
        <v>8</v>
      </c>
      <c r="I4225">
        <v>1</v>
      </c>
      <c r="K4225" t="str">
        <f t="shared" si="312"/>
        <v>175351</v>
      </c>
      <c r="L4225" t="str">
        <f t="shared" si="313"/>
        <v>ĐỒ CHO MẸ BÉ</v>
      </c>
    </row>
    <row r="4226" spans="1:12">
      <c r="A4226" t="s">
        <v>27</v>
      </c>
      <c r="B4226" t="s">
        <v>165</v>
      </c>
      <c r="C4226" t="s">
        <v>166</v>
      </c>
      <c r="D4226" t="s">
        <v>167</v>
      </c>
      <c r="E4226">
        <v>125000</v>
      </c>
      <c r="F4226">
        <v>-47</v>
      </c>
      <c r="G4226">
        <v>0</v>
      </c>
      <c r="H4226">
        <v>47</v>
      </c>
      <c r="J4226">
        <v>46051</v>
      </c>
      <c r="K4226" t="str">
        <f t="shared" si="312"/>
        <v>175600</v>
      </c>
      <c r="L4226" t="str">
        <f t="shared" si="313"/>
        <v>THỰC PHẨM</v>
      </c>
    </row>
    <row r="4227" spans="1:12">
      <c r="A4227" t="s">
        <v>40</v>
      </c>
      <c r="B4227" t="s">
        <v>2436</v>
      </c>
      <c r="C4227" t="s">
        <v>2437</v>
      </c>
      <c r="D4227" t="s">
        <v>2438</v>
      </c>
      <c r="E4227">
        <v>295000</v>
      </c>
      <c r="F4227">
        <v>17</v>
      </c>
      <c r="G4227">
        <v>15</v>
      </c>
      <c r="I4227">
        <v>-2</v>
      </c>
      <c r="K4227" t="str">
        <f t="shared" si="312"/>
        <v>176207</v>
      </c>
      <c r="L4227" t="str">
        <f t="shared" si="313"/>
        <v>ĐỒ CHO MẸ BÉ</v>
      </c>
    </row>
    <row r="4228" spans="1:12">
      <c r="A4228" t="s">
        <v>40</v>
      </c>
      <c r="B4228" t="s">
        <v>1962</v>
      </c>
      <c r="C4228" t="s">
        <v>1963</v>
      </c>
      <c r="D4228" t="s">
        <v>1964</v>
      </c>
      <c r="E4228">
        <v>85000</v>
      </c>
      <c r="F4228">
        <v>8</v>
      </c>
      <c r="G4228">
        <v>7</v>
      </c>
      <c r="I4228">
        <v>-1</v>
      </c>
      <c r="K4228" t="str">
        <f t="shared" si="312"/>
        <v>176216</v>
      </c>
      <c r="L4228" t="str">
        <f t="shared" si="313"/>
        <v>ĐỒ CHO MẸ BÉ</v>
      </c>
    </row>
    <row r="4229" spans="1:12">
      <c r="A4229" t="s">
        <v>33</v>
      </c>
      <c r="B4229" t="s">
        <v>2043</v>
      </c>
      <c r="C4229" t="s">
        <v>2044</v>
      </c>
      <c r="D4229" t="s">
        <v>2045</v>
      </c>
      <c r="E4229">
        <v>47000</v>
      </c>
      <c r="F4229">
        <v>8</v>
      </c>
      <c r="G4229">
        <v>5</v>
      </c>
      <c r="I4229">
        <v>-3</v>
      </c>
      <c r="K4229" t="str">
        <f t="shared" si="312"/>
        <v>176327</v>
      </c>
      <c r="L4229" t="str">
        <f t="shared" si="313"/>
        <v>NHÀ CỬA ĐỜI SỐNG</v>
      </c>
    </row>
    <row r="4230" spans="1:12">
      <c r="A4230" t="s">
        <v>33</v>
      </c>
      <c r="B4230" t="s">
        <v>2513</v>
      </c>
      <c r="C4230" t="s">
        <v>2514</v>
      </c>
      <c r="D4230" t="s">
        <v>2515</v>
      </c>
      <c r="E4230">
        <v>465000</v>
      </c>
      <c r="F4230">
        <v>4</v>
      </c>
      <c r="G4230">
        <v>0</v>
      </c>
      <c r="I4230">
        <v>-4</v>
      </c>
      <c r="K4230" t="str">
        <f t="shared" si="312"/>
        <v>176331</v>
      </c>
      <c r="L4230" t="str">
        <f t="shared" si="313"/>
        <v>NHÀ CỬA ĐỜI SỐNG</v>
      </c>
    </row>
    <row r="4231" spans="1:12">
      <c r="A4231" t="s">
        <v>3652</v>
      </c>
      <c r="B4231" t="s">
        <v>5132</v>
      </c>
      <c r="C4231" t="s">
        <v>5118</v>
      </c>
      <c r="D4231" t="s">
        <v>5133</v>
      </c>
      <c r="E4231">
        <v>20000</v>
      </c>
      <c r="F4231">
        <v>195</v>
      </c>
      <c r="G4231">
        <v>194</v>
      </c>
      <c r="H4231">
        <v>-1</v>
      </c>
      <c r="J4231">
        <v>46049</v>
      </c>
      <c r="K4231" t="str">
        <f t="shared" si="312"/>
        <v>176336</v>
      </c>
      <c r="L4231" t="str">
        <f t="shared" si="313"/>
        <v>VĂN PHÒNG PHẨM</v>
      </c>
    </row>
    <row r="4232" spans="1:12">
      <c r="A4232" t="s">
        <v>27</v>
      </c>
      <c r="B4232" t="s">
        <v>710</v>
      </c>
      <c r="C4232" t="s">
        <v>711</v>
      </c>
      <c r="D4232" t="s">
        <v>712</v>
      </c>
      <c r="E4232">
        <v>110000</v>
      </c>
      <c r="F4232">
        <v>1</v>
      </c>
      <c r="G4232">
        <v>0</v>
      </c>
      <c r="I4232">
        <v>-1</v>
      </c>
      <c r="K4232" t="str">
        <f t="shared" si="312"/>
        <v>176339</v>
      </c>
      <c r="L4232" t="str">
        <f t="shared" si="313"/>
        <v>THỰC PHẨM</v>
      </c>
    </row>
    <row r="4233" spans="1:12">
      <c r="A4233" t="s">
        <v>135</v>
      </c>
      <c r="B4233" t="s">
        <v>3886</v>
      </c>
      <c r="C4233" t="s">
        <v>3887</v>
      </c>
      <c r="D4233" t="s">
        <v>3888</v>
      </c>
      <c r="E4233">
        <v>30000</v>
      </c>
      <c r="F4233">
        <v>-1</v>
      </c>
      <c r="G4233">
        <v>0</v>
      </c>
      <c r="H4233">
        <v>1</v>
      </c>
      <c r="J4233">
        <v>45859</v>
      </c>
      <c r="K4233" t="str">
        <f t="shared" si="312"/>
        <v>178218</v>
      </c>
      <c r="L4233" t="str">
        <f t="shared" si="313"/>
        <v>NGÀNH KHÁC</v>
      </c>
    </row>
    <row r="4234" spans="1:12">
      <c r="A4234" t="s">
        <v>69</v>
      </c>
      <c r="B4234" t="s">
        <v>513</v>
      </c>
      <c r="C4234" t="s">
        <v>514</v>
      </c>
      <c r="D4234" t="s">
        <v>515</v>
      </c>
      <c r="E4234">
        <v>299000</v>
      </c>
      <c r="F4234">
        <v>7</v>
      </c>
      <c r="G4234">
        <v>6</v>
      </c>
      <c r="I4234">
        <v>-1</v>
      </c>
      <c r="K4234" t="str">
        <f t="shared" si="312"/>
        <v>178245</v>
      </c>
      <c r="L4234" t="str">
        <f t="shared" si="313"/>
        <v>CHĂM SÓC SỨC KHỎE</v>
      </c>
    </row>
    <row r="4235" spans="1:12">
      <c r="A4235" t="s">
        <v>135</v>
      </c>
      <c r="B4235" t="s">
        <v>5352</v>
      </c>
      <c r="C4235" t="s">
        <v>5353</v>
      </c>
      <c r="D4235" t="s">
        <v>5354</v>
      </c>
      <c r="E4235">
        <v>65000</v>
      </c>
      <c r="F4235">
        <v>-1</v>
      </c>
      <c r="G4235">
        <v>0</v>
      </c>
      <c r="H4235">
        <v>1</v>
      </c>
      <c r="J4235">
        <v>46077</v>
      </c>
      <c r="K4235" t="str">
        <f t="shared" si="312"/>
        <v>178294</v>
      </c>
      <c r="L4235" t="str">
        <f t="shared" si="313"/>
        <v>NGÀNH KHÁC</v>
      </c>
    </row>
    <row r="4236" spans="1:12">
      <c r="A4236" t="s">
        <v>135</v>
      </c>
      <c r="B4236" t="s">
        <v>4089</v>
      </c>
      <c r="C4236" t="s">
        <v>4076</v>
      </c>
      <c r="D4236" t="s">
        <v>4090</v>
      </c>
      <c r="E4236">
        <v>15000</v>
      </c>
      <c r="F4236">
        <v>167</v>
      </c>
      <c r="G4236">
        <v>165</v>
      </c>
      <c r="H4236">
        <v>-2</v>
      </c>
      <c r="J4236">
        <v>45903</v>
      </c>
      <c r="K4236" t="str">
        <f t="shared" si="312"/>
        <v>178307</v>
      </c>
      <c r="L4236" t="str">
        <f t="shared" si="313"/>
        <v>NGÀNH KHÁC</v>
      </c>
    </row>
    <row r="4237" spans="1:12">
      <c r="A4237" t="s">
        <v>135</v>
      </c>
      <c r="B4237" t="s">
        <v>5463</v>
      </c>
      <c r="C4237" t="s">
        <v>5355</v>
      </c>
      <c r="D4237" t="s">
        <v>5464</v>
      </c>
      <c r="E4237">
        <v>800000</v>
      </c>
      <c r="F4237">
        <v>2</v>
      </c>
      <c r="G4237">
        <v>1</v>
      </c>
      <c r="H4237">
        <v>-1</v>
      </c>
      <c r="J4237">
        <v>46077</v>
      </c>
      <c r="K4237" t="str">
        <f t="shared" si="312"/>
        <v>178326</v>
      </c>
      <c r="L4237" t="str">
        <f t="shared" si="313"/>
        <v>NGÀNH KHÁC</v>
      </c>
    </row>
    <row r="4238" spans="1:12">
      <c r="A4238" t="s">
        <v>135</v>
      </c>
      <c r="B4238" t="s">
        <v>162</v>
      </c>
      <c r="C4238" t="s">
        <v>163</v>
      </c>
      <c r="D4238" t="s">
        <v>164</v>
      </c>
      <c r="E4238">
        <v>100000</v>
      </c>
      <c r="F4238">
        <v>16</v>
      </c>
      <c r="G4238">
        <v>5</v>
      </c>
      <c r="H4238">
        <v>-11</v>
      </c>
      <c r="J4238">
        <v>46090</v>
      </c>
      <c r="K4238" t="str">
        <f t="shared" si="312"/>
        <v>178409</v>
      </c>
      <c r="L4238" t="str">
        <f t="shared" si="313"/>
        <v>NGÀNH KHÁC</v>
      </c>
    </row>
    <row r="4239" spans="1:12">
      <c r="A4239" t="s">
        <v>135</v>
      </c>
      <c r="B4239" t="s">
        <v>4745</v>
      </c>
      <c r="C4239" t="s">
        <v>4746</v>
      </c>
      <c r="D4239" t="s">
        <v>4747</v>
      </c>
      <c r="E4239">
        <v>100000</v>
      </c>
      <c r="F4239">
        <v>-2</v>
      </c>
      <c r="G4239">
        <v>0</v>
      </c>
      <c r="H4239">
        <v>2</v>
      </c>
      <c r="J4239">
        <v>46013.467986111114</v>
      </c>
      <c r="K4239" t="str">
        <f t="shared" si="312"/>
        <v>178410</v>
      </c>
      <c r="L4239" t="str">
        <f t="shared" si="313"/>
        <v>NGÀNH KHÁC</v>
      </c>
    </row>
    <row r="4240" spans="1:12">
      <c r="A4240" t="s">
        <v>69</v>
      </c>
      <c r="B4240" t="s">
        <v>2001</v>
      </c>
      <c r="C4240" t="s">
        <v>2002</v>
      </c>
      <c r="D4240" t="s">
        <v>2003</v>
      </c>
      <c r="E4240">
        <v>110000</v>
      </c>
      <c r="F4240">
        <v>1</v>
      </c>
      <c r="G4240">
        <v>0</v>
      </c>
      <c r="I4240">
        <v>-1</v>
      </c>
      <c r="K4240" t="str">
        <f t="shared" si="312"/>
        <v>178424</v>
      </c>
      <c r="L4240" t="str">
        <f t="shared" si="313"/>
        <v>CHĂM SÓC SỨC KHỎE</v>
      </c>
    </row>
    <row r="4241" spans="1:12">
      <c r="A4241" t="s">
        <v>135</v>
      </c>
      <c r="B4241" t="s">
        <v>3970</v>
      </c>
      <c r="C4241" t="s">
        <v>3971</v>
      </c>
      <c r="D4241" t="s">
        <v>3972</v>
      </c>
      <c r="E4241">
        <v>30000</v>
      </c>
      <c r="F4241">
        <v>-1</v>
      </c>
      <c r="G4241">
        <v>0</v>
      </c>
      <c r="H4241">
        <v>1</v>
      </c>
      <c r="J4241">
        <v>45877</v>
      </c>
      <c r="K4241" t="str">
        <f t="shared" si="312"/>
        <v>178428</v>
      </c>
      <c r="L4241" t="str">
        <f t="shared" si="313"/>
        <v>NGÀNH KHÁC</v>
      </c>
    </row>
    <row r="4242" spans="1:12">
      <c r="A4242" t="s">
        <v>135</v>
      </c>
      <c r="B4242" t="s">
        <v>3892</v>
      </c>
      <c r="C4242" t="s">
        <v>3889</v>
      </c>
      <c r="D4242" t="s">
        <v>3893</v>
      </c>
      <c r="E4242">
        <v>30000</v>
      </c>
      <c r="F4242">
        <v>1</v>
      </c>
      <c r="G4242">
        <v>0</v>
      </c>
      <c r="H4242">
        <v>-1</v>
      </c>
      <c r="J4242">
        <v>45859</v>
      </c>
      <c r="K4242" t="str">
        <f t="shared" si="312"/>
        <v>178434</v>
      </c>
      <c r="L4242" t="str">
        <f t="shared" si="313"/>
        <v>NGÀNH KHÁC</v>
      </c>
    </row>
    <row r="4243" spans="1:12">
      <c r="A4243" t="s">
        <v>135</v>
      </c>
      <c r="B4243" t="s">
        <v>4267</v>
      </c>
      <c r="C4243" t="s">
        <v>4268</v>
      </c>
      <c r="D4243" t="s">
        <v>4269</v>
      </c>
      <c r="E4243">
        <v>150000</v>
      </c>
      <c r="F4243">
        <v>-1</v>
      </c>
      <c r="G4243">
        <v>0</v>
      </c>
      <c r="H4243">
        <v>1</v>
      </c>
      <c r="J4243">
        <v>45944</v>
      </c>
      <c r="K4243" t="str">
        <f t="shared" si="312"/>
        <v>178475</v>
      </c>
      <c r="L4243" t="str">
        <f t="shared" si="313"/>
        <v>NGÀNH KHÁC</v>
      </c>
    </row>
    <row r="4244" spans="1:12">
      <c r="A4244" t="s">
        <v>135</v>
      </c>
      <c r="B4244" t="s">
        <v>3977</v>
      </c>
      <c r="C4244" t="s">
        <v>3973</v>
      </c>
      <c r="D4244" t="s">
        <v>3978</v>
      </c>
      <c r="E4244">
        <v>20000</v>
      </c>
      <c r="F4244">
        <v>10</v>
      </c>
      <c r="G4244">
        <v>9</v>
      </c>
      <c r="H4244">
        <v>-1</v>
      </c>
      <c r="J4244">
        <v>45877</v>
      </c>
      <c r="K4244" t="str">
        <f t="shared" si="312"/>
        <v>178483</v>
      </c>
      <c r="L4244" t="str">
        <f t="shared" si="313"/>
        <v>NGÀNH KHÁC</v>
      </c>
    </row>
    <row r="4245" spans="1:12">
      <c r="A4245" t="s">
        <v>135</v>
      </c>
      <c r="B4245" t="s">
        <v>1922</v>
      </c>
      <c r="C4245" t="s">
        <v>1923</v>
      </c>
      <c r="D4245" t="s">
        <v>1924</v>
      </c>
      <c r="E4245">
        <v>10000</v>
      </c>
      <c r="F4245">
        <v>7</v>
      </c>
      <c r="G4245">
        <v>0</v>
      </c>
      <c r="I4245">
        <v>-7</v>
      </c>
      <c r="K4245" t="str">
        <f t="shared" si="312"/>
        <v>178516</v>
      </c>
      <c r="L4245" t="str">
        <f t="shared" si="313"/>
        <v>NGÀNH KHÁC</v>
      </c>
    </row>
    <row r="4246" spans="1:12">
      <c r="A4246" t="s">
        <v>135</v>
      </c>
      <c r="B4246" t="s">
        <v>4003</v>
      </c>
      <c r="C4246" t="s">
        <v>4004</v>
      </c>
      <c r="D4246" t="s">
        <v>4005</v>
      </c>
      <c r="E4246">
        <v>35000</v>
      </c>
      <c r="F4246">
        <v>-5</v>
      </c>
      <c r="G4246">
        <v>0</v>
      </c>
      <c r="H4246">
        <v>5</v>
      </c>
      <c r="J4246">
        <v>45882</v>
      </c>
      <c r="K4246" t="str">
        <f t="shared" si="312"/>
        <v>178523</v>
      </c>
      <c r="L4246" t="str">
        <f t="shared" si="313"/>
        <v>NGÀNH KHÁC</v>
      </c>
    </row>
    <row r="4247" spans="1:12">
      <c r="A4247" t="s">
        <v>135</v>
      </c>
      <c r="B4247" t="s">
        <v>4335</v>
      </c>
      <c r="C4247" t="s">
        <v>4333</v>
      </c>
      <c r="D4247" t="s">
        <v>4336</v>
      </c>
      <c r="E4247">
        <v>250000</v>
      </c>
      <c r="F4247">
        <v>9</v>
      </c>
      <c r="G4247">
        <v>8</v>
      </c>
      <c r="H4247">
        <v>-1</v>
      </c>
      <c r="J4247">
        <v>45957</v>
      </c>
      <c r="K4247" t="str">
        <f t="shared" si="312"/>
        <v>178524</v>
      </c>
      <c r="L4247" t="str">
        <f t="shared" si="313"/>
        <v>NGÀNH KHÁC</v>
      </c>
    </row>
    <row r="4248" spans="1:12">
      <c r="A4248" t="s">
        <v>135</v>
      </c>
      <c r="B4248" t="s">
        <v>2279</v>
      </c>
      <c r="C4248" t="s">
        <v>2280</v>
      </c>
      <c r="D4248" t="s">
        <v>2281</v>
      </c>
      <c r="E4248">
        <v>20000</v>
      </c>
      <c r="F4248">
        <v>20</v>
      </c>
      <c r="G4248">
        <v>0</v>
      </c>
      <c r="I4248">
        <v>-20</v>
      </c>
      <c r="K4248" t="str">
        <f t="shared" si="312"/>
        <v>178530</v>
      </c>
      <c r="L4248" t="str">
        <f t="shared" si="313"/>
        <v>NGÀNH KHÁC</v>
      </c>
    </row>
    <row r="4249" spans="1:12">
      <c r="A4249" t="s">
        <v>135</v>
      </c>
      <c r="B4249" t="s">
        <v>2623</v>
      </c>
      <c r="C4249" t="s">
        <v>2624</v>
      </c>
      <c r="D4249" t="s">
        <v>2625</v>
      </c>
      <c r="E4249">
        <v>10000</v>
      </c>
      <c r="F4249">
        <v>20</v>
      </c>
      <c r="G4249">
        <v>19</v>
      </c>
      <c r="I4249">
        <v>-1</v>
      </c>
      <c r="K4249" t="str">
        <f t="shared" si="312"/>
        <v>178549</v>
      </c>
      <c r="L4249" t="str">
        <f t="shared" si="313"/>
        <v>NGÀNH KHÁC</v>
      </c>
    </row>
    <row r="4250" spans="1:12">
      <c r="A4250" t="s">
        <v>135</v>
      </c>
      <c r="B4250" t="s">
        <v>2642</v>
      </c>
      <c r="C4250" t="s">
        <v>2643</v>
      </c>
      <c r="D4250" t="s">
        <v>2644</v>
      </c>
      <c r="E4250">
        <v>25000</v>
      </c>
      <c r="F4250">
        <v>6</v>
      </c>
      <c r="G4250">
        <v>0</v>
      </c>
      <c r="I4250">
        <v>-6</v>
      </c>
      <c r="K4250" t="str">
        <f t="shared" si="312"/>
        <v>178565</v>
      </c>
      <c r="L4250" t="str">
        <f t="shared" si="313"/>
        <v>NGÀNH KHÁC</v>
      </c>
    </row>
    <row r="4251" spans="1:12">
      <c r="A4251" t="s">
        <v>135</v>
      </c>
      <c r="B4251" t="s">
        <v>2674</v>
      </c>
      <c r="C4251" t="s">
        <v>2675</v>
      </c>
      <c r="D4251" t="s">
        <v>2676</v>
      </c>
      <c r="E4251">
        <v>60000</v>
      </c>
      <c r="F4251">
        <v>51</v>
      </c>
      <c r="G4251">
        <v>44</v>
      </c>
      <c r="I4251">
        <v>-7</v>
      </c>
      <c r="K4251" t="str">
        <f t="shared" si="312"/>
        <v>178570</v>
      </c>
      <c r="L4251" t="str">
        <f t="shared" si="313"/>
        <v>NGÀNH KHÁC</v>
      </c>
    </row>
    <row r="4252" spans="1:12">
      <c r="A4252" t="s">
        <v>135</v>
      </c>
      <c r="B4252" t="s">
        <v>2687</v>
      </c>
      <c r="C4252" t="s">
        <v>2688</v>
      </c>
      <c r="D4252" t="s">
        <v>2689</v>
      </c>
      <c r="E4252">
        <v>70000</v>
      </c>
      <c r="F4252">
        <v>12</v>
      </c>
      <c r="G4252">
        <v>14</v>
      </c>
      <c r="I4252">
        <v>2</v>
      </c>
      <c r="K4252" t="str">
        <f t="shared" si="312"/>
        <v>178571</v>
      </c>
      <c r="L4252" t="str">
        <f t="shared" si="313"/>
        <v>NGÀNH KHÁC</v>
      </c>
    </row>
    <row r="4253" spans="1:12">
      <c r="A4253" t="s">
        <v>135</v>
      </c>
      <c r="B4253" t="s">
        <v>2692</v>
      </c>
      <c r="C4253" t="s">
        <v>2693</v>
      </c>
      <c r="D4253" t="s">
        <v>2694</v>
      </c>
      <c r="E4253">
        <v>80000</v>
      </c>
      <c r="F4253">
        <v>21</v>
      </c>
      <c r="G4253">
        <v>2</v>
      </c>
      <c r="I4253">
        <v>-19</v>
      </c>
      <c r="K4253" t="str">
        <f t="shared" si="312"/>
        <v>178572</v>
      </c>
      <c r="L4253" t="str">
        <f t="shared" si="313"/>
        <v>NGÀNH KHÁC</v>
      </c>
    </row>
    <row r="4254" spans="1:12">
      <c r="A4254" t="s">
        <v>135</v>
      </c>
      <c r="B4254" t="s">
        <v>2723</v>
      </c>
      <c r="C4254" t="s">
        <v>2724</v>
      </c>
      <c r="D4254" t="s">
        <v>2725</v>
      </c>
      <c r="E4254">
        <v>100000</v>
      </c>
      <c r="F4254">
        <v>8</v>
      </c>
      <c r="G4254">
        <v>2</v>
      </c>
      <c r="I4254">
        <v>-6</v>
      </c>
      <c r="K4254" t="str">
        <f t="shared" si="312"/>
        <v>178574</v>
      </c>
      <c r="L4254" t="str">
        <f t="shared" si="313"/>
        <v>NGÀNH KHÁC</v>
      </c>
    </row>
    <row r="4255" spans="1:12">
      <c r="A4255" t="s">
        <v>135</v>
      </c>
      <c r="B4255" t="s">
        <v>4042</v>
      </c>
      <c r="C4255" t="s">
        <v>4043</v>
      </c>
      <c r="D4255" t="s">
        <v>2625</v>
      </c>
      <c r="E4255">
        <v>10000</v>
      </c>
      <c r="F4255">
        <v>-1</v>
      </c>
      <c r="G4255">
        <v>0</v>
      </c>
      <c r="H4255">
        <v>1</v>
      </c>
      <c r="J4255">
        <v>45887</v>
      </c>
      <c r="K4255" t="str">
        <f t="shared" si="312"/>
        <v>178589</v>
      </c>
      <c r="L4255" t="str">
        <f t="shared" si="313"/>
        <v>NGÀNH KHÁC</v>
      </c>
    </row>
    <row r="4256" spans="1:12">
      <c r="A4256" t="s">
        <v>135</v>
      </c>
      <c r="B4256" t="s">
        <v>6056</v>
      </c>
      <c r="C4256" t="s">
        <v>6057</v>
      </c>
      <c r="D4256" t="s">
        <v>2741</v>
      </c>
      <c r="E4256">
        <v>129000</v>
      </c>
      <c r="F4256">
        <v>-1</v>
      </c>
      <c r="G4256">
        <v>0</v>
      </c>
      <c r="H4256">
        <v>1</v>
      </c>
      <c r="J4256">
        <v>46153</v>
      </c>
      <c r="K4256" t="str">
        <f t="shared" si="312"/>
        <v>178593</v>
      </c>
      <c r="L4256" t="str">
        <f t="shared" si="313"/>
        <v>NGÀNH KHÁC</v>
      </c>
    </row>
    <row r="4257" spans="1:12">
      <c r="A4257" t="s">
        <v>135</v>
      </c>
      <c r="B4257" t="s">
        <v>4346</v>
      </c>
      <c r="C4257" t="s">
        <v>4344</v>
      </c>
      <c r="D4257" t="s">
        <v>4347</v>
      </c>
      <c r="E4257">
        <v>459000</v>
      </c>
      <c r="F4257">
        <v>3</v>
      </c>
      <c r="G4257">
        <v>0</v>
      </c>
      <c r="H4257">
        <v>-3</v>
      </c>
      <c r="J4257">
        <v>45958</v>
      </c>
      <c r="K4257" t="str">
        <f t="shared" si="312"/>
        <v>178599</v>
      </c>
      <c r="L4257" t="str">
        <f t="shared" si="313"/>
        <v>NGÀNH KHÁC</v>
      </c>
    </row>
    <row r="4258" spans="1:12">
      <c r="A4258" t="s">
        <v>135</v>
      </c>
      <c r="B4258" t="s">
        <v>4368</v>
      </c>
      <c r="C4258" t="s">
        <v>4369</v>
      </c>
      <c r="D4258" t="s">
        <v>3826</v>
      </c>
      <c r="E4258">
        <v>299000</v>
      </c>
      <c r="F4258">
        <v>-2</v>
      </c>
      <c r="G4258">
        <v>0</v>
      </c>
      <c r="H4258">
        <v>2</v>
      </c>
      <c r="J4258" t="s">
        <v>6509</v>
      </c>
      <c r="K4258" t="str">
        <f t="shared" si="312"/>
        <v>178602</v>
      </c>
      <c r="L4258" t="str">
        <f t="shared" si="313"/>
        <v>NGÀNH KHÁC</v>
      </c>
    </row>
    <row r="4259" spans="1:12">
      <c r="A4259" t="s">
        <v>135</v>
      </c>
      <c r="B4259" t="s">
        <v>3824</v>
      </c>
      <c r="C4259" t="s">
        <v>3825</v>
      </c>
      <c r="D4259" t="s">
        <v>3826</v>
      </c>
      <c r="E4259">
        <v>299000</v>
      </c>
      <c r="F4259">
        <v>2</v>
      </c>
      <c r="G4259">
        <v>1</v>
      </c>
      <c r="H4259">
        <v>-1</v>
      </c>
      <c r="J4259">
        <v>45842</v>
      </c>
      <c r="K4259" t="str">
        <f t="shared" si="312"/>
        <v>178604</v>
      </c>
      <c r="L4259" t="str">
        <f t="shared" si="313"/>
        <v>NGÀNH KHÁC</v>
      </c>
    </row>
    <row r="4260" spans="1:12">
      <c r="A4260" t="s">
        <v>135</v>
      </c>
      <c r="B4260" t="s">
        <v>4307</v>
      </c>
      <c r="C4260" t="s">
        <v>4310</v>
      </c>
      <c r="D4260" t="s">
        <v>4306</v>
      </c>
      <c r="E4260">
        <v>959000</v>
      </c>
      <c r="F4260">
        <v>13</v>
      </c>
      <c r="G4260">
        <v>0</v>
      </c>
      <c r="H4260">
        <v>-13</v>
      </c>
      <c r="J4260">
        <v>45951</v>
      </c>
      <c r="K4260" t="str">
        <f t="shared" si="312"/>
        <v>178609</v>
      </c>
      <c r="L4260" t="str">
        <f t="shared" si="313"/>
        <v>NGÀNH KHÁC</v>
      </c>
    </row>
    <row r="4261" spans="1:12">
      <c r="A4261" t="s">
        <v>135</v>
      </c>
      <c r="B4261" t="s">
        <v>4304</v>
      </c>
      <c r="C4261" t="s">
        <v>4305</v>
      </c>
      <c r="D4261" t="s">
        <v>4306</v>
      </c>
      <c r="E4261">
        <v>959000</v>
      </c>
      <c r="F4261">
        <v>-13</v>
      </c>
      <c r="G4261">
        <v>0</v>
      </c>
      <c r="H4261">
        <v>13</v>
      </c>
      <c r="J4261">
        <v>45951</v>
      </c>
      <c r="K4261" t="str">
        <f t="shared" si="312"/>
        <v>178614</v>
      </c>
      <c r="L4261" t="str">
        <f t="shared" si="313"/>
        <v>NGÀNH KHÁC</v>
      </c>
    </row>
    <row r="4262" spans="1:12">
      <c r="A4262" t="s">
        <v>135</v>
      </c>
      <c r="B4262" t="s">
        <v>5467</v>
      </c>
      <c r="C4262" t="s">
        <v>5360</v>
      </c>
      <c r="D4262" t="s">
        <v>5468</v>
      </c>
      <c r="E4262">
        <v>100000</v>
      </c>
      <c r="F4262">
        <v>10</v>
      </c>
      <c r="G4262">
        <v>6</v>
      </c>
      <c r="H4262">
        <v>-4</v>
      </c>
      <c r="J4262">
        <v>46077</v>
      </c>
      <c r="K4262" t="str">
        <f t="shared" ref="K4262:K4325" si="314">B4262</f>
        <v>178644</v>
      </c>
      <c r="L4262" t="str">
        <f t="shared" ref="L4262:L4325" si="315">A4262</f>
        <v>NGÀNH KHÁC</v>
      </c>
    </row>
    <row r="4263" spans="1:12">
      <c r="A4263" t="s">
        <v>135</v>
      </c>
      <c r="B4263" t="s">
        <v>4962</v>
      </c>
      <c r="C4263" t="s">
        <v>4963</v>
      </c>
      <c r="D4263" t="s">
        <v>4964</v>
      </c>
      <c r="E4263">
        <v>25000</v>
      </c>
      <c r="F4263">
        <v>-1</v>
      </c>
      <c r="G4263">
        <v>0</v>
      </c>
      <c r="H4263">
        <v>1</v>
      </c>
      <c r="J4263">
        <v>46031.628055555557</v>
      </c>
      <c r="K4263" t="str">
        <f t="shared" si="314"/>
        <v>178672</v>
      </c>
      <c r="L4263" t="str">
        <f t="shared" si="315"/>
        <v>NGÀNH KHÁC</v>
      </c>
    </row>
    <row r="4264" spans="1:12">
      <c r="A4264" t="s">
        <v>135</v>
      </c>
      <c r="B4264" t="s">
        <v>4750</v>
      </c>
      <c r="C4264" t="s">
        <v>4748</v>
      </c>
      <c r="D4264" t="s">
        <v>4751</v>
      </c>
      <c r="E4264">
        <v>20000</v>
      </c>
      <c r="F4264">
        <v>1</v>
      </c>
      <c r="G4264">
        <v>0</v>
      </c>
      <c r="H4264">
        <v>-1</v>
      </c>
      <c r="J4264">
        <v>46013.467986111114</v>
      </c>
      <c r="K4264" t="str">
        <f t="shared" si="314"/>
        <v>178673</v>
      </c>
      <c r="L4264" t="str">
        <f t="shared" si="315"/>
        <v>NGÀNH KHÁC</v>
      </c>
    </row>
    <row r="4265" spans="1:12">
      <c r="A4265" t="s">
        <v>135</v>
      </c>
      <c r="B4265" t="s">
        <v>4530</v>
      </c>
      <c r="C4265" t="s">
        <v>4531</v>
      </c>
      <c r="D4265" t="s">
        <v>4532</v>
      </c>
      <c r="E4265">
        <v>70000</v>
      </c>
      <c r="F4265">
        <v>-1</v>
      </c>
      <c r="G4265">
        <v>2</v>
      </c>
      <c r="H4265">
        <v>3</v>
      </c>
      <c r="J4265">
        <v>45994</v>
      </c>
      <c r="K4265" t="str">
        <f t="shared" si="314"/>
        <v>178674</v>
      </c>
      <c r="L4265" t="str">
        <f t="shared" si="315"/>
        <v>NGÀNH KHÁC</v>
      </c>
    </row>
    <row r="4266" spans="1:12">
      <c r="A4266" t="s">
        <v>135</v>
      </c>
      <c r="B4266" t="s">
        <v>2766</v>
      </c>
      <c r="C4266" t="s">
        <v>2767</v>
      </c>
      <c r="D4266" t="s">
        <v>2768</v>
      </c>
      <c r="E4266">
        <v>400000</v>
      </c>
      <c r="F4266">
        <v>2</v>
      </c>
      <c r="G4266">
        <v>3</v>
      </c>
      <c r="I4266">
        <v>1</v>
      </c>
      <c r="K4266" t="str">
        <f t="shared" si="314"/>
        <v>178687</v>
      </c>
      <c r="L4266" t="str">
        <f t="shared" si="315"/>
        <v>NGÀNH KHÁC</v>
      </c>
    </row>
    <row r="4267" spans="1:12">
      <c r="A4267" t="s">
        <v>135</v>
      </c>
      <c r="B4267" t="s">
        <v>2764</v>
      </c>
      <c r="C4267" t="s">
        <v>2765</v>
      </c>
      <c r="D4267" t="s">
        <v>2763</v>
      </c>
      <c r="E4267">
        <v>300000</v>
      </c>
      <c r="F4267">
        <v>10</v>
      </c>
      <c r="G4267">
        <v>1</v>
      </c>
      <c r="I4267">
        <v>-9</v>
      </c>
      <c r="K4267" t="str">
        <f t="shared" si="314"/>
        <v>178689</v>
      </c>
      <c r="L4267" t="str">
        <f t="shared" si="315"/>
        <v>NGÀNH KHÁC</v>
      </c>
    </row>
    <row r="4268" spans="1:12">
      <c r="A4268" t="s">
        <v>135</v>
      </c>
      <c r="B4268" t="s">
        <v>4199</v>
      </c>
      <c r="C4268" t="s">
        <v>4200</v>
      </c>
      <c r="D4268" t="s">
        <v>4201</v>
      </c>
      <c r="E4268">
        <v>100000</v>
      </c>
      <c r="F4268">
        <v>-1</v>
      </c>
      <c r="G4268">
        <v>0</v>
      </c>
      <c r="H4268">
        <v>1</v>
      </c>
      <c r="J4268">
        <v>45930</v>
      </c>
      <c r="K4268" t="str">
        <f t="shared" si="314"/>
        <v>178702</v>
      </c>
      <c r="L4268" t="str">
        <f t="shared" si="315"/>
        <v>NGÀNH KHÁC</v>
      </c>
    </row>
    <row r="4269" spans="1:12">
      <c r="A4269" t="s">
        <v>135</v>
      </c>
      <c r="B4269" t="s">
        <v>4203</v>
      </c>
      <c r="C4269" t="s">
        <v>4204</v>
      </c>
      <c r="D4269" t="s">
        <v>4205</v>
      </c>
      <c r="E4269">
        <v>100000</v>
      </c>
      <c r="F4269">
        <v>-2</v>
      </c>
      <c r="G4269">
        <v>0</v>
      </c>
      <c r="H4269">
        <v>2</v>
      </c>
      <c r="J4269">
        <v>45930</v>
      </c>
      <c r="K4269" t="str">
        <f t="shared" si="314"/>
        <v>178703</v>
      </c>
      <c r="L4269" t="str">
        <f t="shared" si="315"/>
        <v>NGÀNH KHÁC</v>
      </c>
    </row>
    <row r="4270" spans="1:12">
      <c r="A4270" t="s">
        <v>135</v>
      </c>
      <c r="B4270" t="s">
        <v>2769</v>
      </c>
      <c r="C4270" t="s">
        <v>2770</v>
      </c>
      <c r="D4270" t="s">
        <v>2771</v>
      </c>
      <c r="E4270">
        <v>499000</v>
      </c>
      <c r="F4270">
        <v>1</v>
      </c>
      <c r="G4270">
        <v>0</v>
      </c>
      <c r="I4270">
        <v>-1</v>
      </c>
      <c r="K4270" t="str">
        <f t="shared" si="314"/>
        <v>178713</v>
      </c>
      <c r="L4270" t="str">
        <f t="shared" si="315"/>
        <v>NGÀNH KHÁC</v>
      </c>
    </row>
    <row r="4271" spans="1:12">
      <c r="A4271" t="s">
        <v>135</v>
      </c>
      <c r="B4271" t="s">
        <v>4450</v>
      </c>
      <c r="C4271" t="s">
        <v>4451</v>
      </c>
      <c r="D4271" t="s">
        <v>4452</v>
      </c>
      <c r="E4271">
        <v>350000</v>
      </c>
      <c r="F4271">
        <v>-1</v>
      </c>
      <c r="G4271">
        <v>0</v>
      </c>
      <c r="H4271">
        <v>1</v>
      </c>
      <c r="J4271">
        <v>45975</v>
      </c>
      <c r="K4271" t="str">
        <f t="shared" si="314"/>
        <v>178718</v>
      </c>
      <c r="L4271" t="str">
        <f t="shared" si="315"/>
        <v>NGÀNH KHÁC</v>
      </c>
    </row>
    <row r="4272" spans="1:12">
      <c r="A4272" t="s">
        <v>135</v>
      </c>
      <c r="B4272" t="s">
        <v>2731</v>
      </c>
      <c r="C4272" t="s">
        <v>2732</v>
      </c>
      <c r="D4272" t="s">
        <v>2733</v>
      </c>
      <c r="E4272">
        <v>120000</v>
      </c>
      <c r="F4272">
        <v>3</v>
      </c>
      <c r="G4272">
        <v>2</v>
      </c>
      <c r="I4272">
        <v>-1</v>
      </c>
      <c r="K4272" t="str">
        <f t="shared" si="314"/>
        <v>178723</v>
      </c>
      <c r="L4272" t="str">
        <f t="shared" si="315"/>
        <v>NGÀNH KHÁC</v>
      </c>
    </row>
    <row r="4273" spans="1:12">
      <c r="A4273" t="s">
        <v>135</v>
      </c>
      <c r="B4273" t="s">
        <v>2745</v>
      </c>
      <c r="C4273" t="s">
        <v>2746</v>
      </c>
      <c r="D4273" t="s">
        <v>2747</v>
      </c>
      <c r="E4273">
        <v>140000</v>
      </c>
      <c r="F4273">
        <v>2</v>
      </c>
      <c r="G4273">
        <v>0</v>
      </c>
      <c r="I4273">
        <v>-2</v>
      </c>
      <c r="K4273" t="str">
        <f t="shared" si="314"/>
        <v>178724</v>
      </c>
      <c r="L4273" t="str">
        <f t="shared" si="315"/>
        <v>NGÀNH KHÁC</v>
      </c>
    </row>
    <row r="4274" spans="1:12">
      <c r="A4274" t="s">
        <v>135</v>
      </c>
      <c r="B4274" t="s">
        <v>5122</v>
      </c>
      <c r="C4274" t="s">
        <v>5123</v>
      </c>
      <c r="D4274" t="s">
        <v>5124</v>
      </c>
      <c r="E4274">
        <v>0</v>
      </c>
      <c r="F4274">
        <v>-1</v>
      </c>
      <c r="G4274">
        <v>0</v>
      </c>
      <c r="H4274">
        <v>1</v>
      </c>
      <c r="J4274">
        <v>46049</v>
      </c>
      <c r="K4274" t="str">
        <f t="shared" si="314"/>
        <v>178744</v>
      </c>
      <c r="L4274" t="str">
        <f t="shared" si="315"/>
        <v>NGÀNH KHÁC</v>
      </c>
    </row>
    <row r="4275" spans="1:12">
      <c r="A4275" t="s">
        <v>3632</v>
      </c>
      <c r="B4275" t="s">
        <v>3633</v>
      </c>
      <c r="C4275" t="s">
        <v>3634</v>
      </c>
      <c r="D4275" t="s">
        <v>3635</v>
      </c>
      <c r="E4275">
        <v>30000</v>
      </c>
      <c r="F4275">
        <v>-1</v>
      </c>
      <c r="G4275">
        <v>0</v>
      </c>
      <c r="H4275">
        <v>1</v>
      </c>
      <c r="J4275">
        <v>45815</v>
      </c>
      <c r="K4275" t="str">
        <f t="shared" si="314"/>
        <v>180213</v>
      </c>
      <c r="L4275" t="str">
        <f t="shared" si="315"/>
        <v>HỆ THỐNG</v>
      </c>
    </row>
    <row r="4276" spans="1:12">
      <c r="A4276" t="s">
        <v>3469</v>
      </c>
      <c r="B4276" t="s">
        <v>3462</v>
      </c>
      <c r="C4276" t="s">
        <v>3463</v>
      </c>
      <c r="D4276" t="s">
        <v>3458</v>
      </c>
      <c r="E4276">
        <v>575000</v>
      </c>
      <c r="F4276">
        <v>1</v>
      </c>
      <c r="G4276">
        <v>0</v>
      </c>
      <c r="I4276">
        <v>-1</v>
      </c>
      <c r="K4276" t="str">
        <f t="shared" si="314"/>
        <v>210014</v>
      </c>
      <c r="L4276" t="str">
        <f t="shared" si="315"/>
        <v>Sữa</v>
      </c>
    </row>
    <row r="4277" spans="1:12">
      <c r="A4277" t="s">
        <v>4078</v>
      </c>
      <c r="B4277" t="s">
        <v>5883</v>
      </c>
      <c r="C4277" t="s">
        <v>5877</v>
      </c>
      <c r="D4277" t="s">
        <v>5884</v>
      </c>
      <c r="E4277">
        <v>225000</v>
      </c>
      <c r="F4277">
        <v>24</v>
      </c>
      <c r="G4277">
        <v>22</v>
      </c>
      <c r="H4277">
        <v>-2</v>
      </c>
      <c r="J4277">
        <v>46121</v>
      </c>
      <c r="K4277" t="str">
        <f t="shared" si="314"/>
        <v>210022</v>
      </c>
      <c r="L4277" t="str">
        <f t="shared" si="315"/>
        <v>SỮA</v>
      </c>
    </row>
    <row r="4278" spans="1:12">
      <c r="A4278" t="s">
        <v>4078</v>
      </c>
      <c r="B4278" t="s">
        <v>3464</v>
      </c>
      <c r="C4278" t="s">
        <v>3465</v>
      </c>
      <c r="D4278" t="s">
        <v>3461</v>
      </c>
      <c r="E4278">
        <v>625000</v>
      </c>
      <c r="F4278">
        <v>-2</v>
      </c>
      <c r="G4278">
        <v>0</v>
      </c>
      <c r="H4278">
        <v>2</v>
      </c>
      <c r="J4278">
        <v>46077</v>
      </c>
      <c r="K4278" t="str">
        <f t="shared" si="314"/>
        <v>210034</v>
      </c>
      <c r="L4278" t="str">
        <f t="shared" si="315"/>
        <v>SỮA</v>
      </c>
    </row>
    <row r="4279" spans="1:12">
      <c r="A4279" t="s">
        <v>3469</v>
      </c>
      <c r="B4279" t="s">
        <v>3456</v>
      </c>
      <c r="C4279" t="s">
        <v>3457</v>
      </c>
      <c r="D4279" t="s">
        <v>3458</v>
      </c>
      <c r="E4279">
        <v>595000</v>
      </c>
      <c r="F4279">
        <v>7</v>
      </c>
      <c r="G4279">
        <v>9</v>
      </c>
      <c r="I4279">
        <v>2</v>
      </c>
      <c r="K4279" t="str">
        <f t="shared" si="314"/>
        <v>210035</v>
      </c>
      <c r="L4279" t="str">
        <f t="shared" si="315"/>
        <v>Sữa</v>
      </c>
    </row>
    <row r="4280" spans="1:12">
      <c r="A4280" t="s">
        <v>3622</v>
      </c>
      <c r="B4280" t="s">
        <v>5548</v>
      </c>
      <c r="C4280" t="s">
        <v>5542</v>
      </c>
      <c r="D4280" t="s">
        <v>5549</v>
      </c>
      <c r="E4280">
        <v>350000</v>
      </c>
      <c r="F4280">
        <v>10</v>
      </c>
      <c r="G4280">
        <v>3</v>
      </c>
      <c r="H4280">
        <v>-7</v>
      </c>
      <c r="J4280">
        <v>46080</v>
      </c>
      <c r="K4280" t="str">
        <f t="shared" si="314"/>
        <v>220044</v>
      </c>
      <c r="L4280" t="str">
        <f t="shared" si="315"/>
        <v>BỈM</v>
      </c>
    </row>
    <row r="4281" spans="1:12">
      <c r="A4281" t="s">
        <v>3622</v>
      </c>
      <c r="B4281" t="s">
        <v>5082</v>
      </c>
      <c r="C4281" t="s">
        <v>5080</v>
      </c>
      <c r="D4281" t="s">
        <v>5083</v>
      </c>
      <c r="E4281">
        <v>269000</v>
      </c>
      <c r="F4281">
        <v>49</v>
      </c>
      <c r="G4281">
        <v>47</v>
      </c>
      <c r="H4281">
        <v>-2</v>
      </c>
      <c r="J4281">
        <v>46043</v>
      </c>
      <c r="K4281" t="str">
        <f t="shared" si="314"/>
        <v>220054</v>
      </c>
      <c r="L4281" t="str">
        <f t="shared" si="315"/>
        <v>BỈM</v>
      </c>
    </row>
    <row r="4282" spans="1:12">
      <c r="A4282" t="s">
        <v>3498</v>
      </c>
      <c r="B4282" t="s">
        <v>468</v>
      </c>
      <c r="C4282" t="s">
        <v>469</v>
      </c>
      <c r="D4282" t="s">
        <v>470</v>
      </c>
      <c r="E4282">
        <v>269000</v>
      </c>
      <c r="F4282">
        <v>11</v>
      </c>
      <c r="G4282">
        <v>10</v>
      </c>
      <c r="I4282">
        <v>-1</v>
      </c>
      <c r="K4282" t="str">
        <f t="shared" si="314"/>
        <v>220056</v>
      </c>
      <c r="L4282" t="str">
        <f t="shared" si="315"/>
        <v>Bỉm</v>
      </c>
    </row>
    <row r="4283" spans="1:12">
      <c r="A4283" t="s">
        <v>3498</v>
      </c>
      <c r="B4283" t="s">
        <v>471</v>
      </c>
      <c r="C4283" t="s">
        <v>472</v>
      </c>
      <c r="D4283" t="s">
        <v>473</v>
      </c>
      <c r="E4283">
        <v>289000</v>
      </c>
      <c r="F4283">
        <v>35</v>
      </c>
      <c r="G4283">
        <v>38</v>
      </c>
      <c r="I4283">
        <v>3</v>
      </c>
      <c r="K4283" t="str">
        <f t="shared" si="314"/>
        <v>220057</v>
      </c>
      <c r="L4283" t="str">
        <f t="shared" si="315"/>
        <v>Bỉm</v>
      </c>
    </row>
    <row r="4284" spans="1:12">
      <c r="A4284" t="s">
        <v>3498</v>
      </c>
      <c r="B4284" t="s">
        <v>462</v>
      </c>
      <c r="C4284" t="s">
        <v>463</v>
      </c>
      <c r="D4284" t="s">
        <v>464</v>
      </c>
      <c r="E4284">
        <v>289000</v>
      </c>
      <c r="F4284">
        <v>20</v>
      </c>
      <c r="G4284">
        <v>18</v>
      </c>
      <c r="I4284">
        <v>-2</v>
      </c>
      <c r="K4284" t="str">
        <f t="shared" si="314"/>
        <v>220058</v>
      </c>
      <c r="L4284" t="str">
        <f t="shared" si="315"/>
        <v>Bỉm</v>
      </c>
    </row>
    <row r="4285" spans="1:12">
      <c r="A4285" t="s">
        <v>3498</v>
      </c>
      <c r="B4285" t="s">
        <v>3470</v>
      </c>
      <c r="C4285" t="s">
        <v>3471</v>
      </c>
      <c r="D4285" t="s">
        <v>3472</v>
      </c>
      <c r="E4285">
        <v>260000</v>
      </c>
      <c r="F4285">
        <v>12</v>
      </c>
      <c r="G4285">
        <v>11</v>
      </c>
      <c r="I4285">
        <v>-1</v>
      </c>
      <c r="K4285" t="str">
        <f t="shared" si="314"/>
        <v>220061</v>
      </c>
      <c r="L4285" t="str">
        <f t="shared" si="315"/>
        <v>Bỉm</v>
      </c>
    </row>
    <row r="4286" spans="1:12">
      <c r="A4286" t="s">
        <v>3498</v>
      </c>
      <c r="B4286" t="s">
        <v>3473</v>
      </c>
      <c r="C4286" t="s">
        <v>3474</v>
      </c>
      <c r="D4286" t="s">
        <v>3475</v>
      </c>
      <c r="E4286">
        <v>260000</v>
      </c>
      <c r="F4286">
        <v>2</v>
      </c>
      <c r="G4286">
        <v>3</v>
      </c>
      <c r="I4286">
        <v>1</v>
      </c>
      <c r="K4286" t="str">
        <f t="shared" si="314"/>
        <v>220062</v>
      </c>
      <c r="L4286" t="str">
        <f t="shared" si="315"/>
        <v>Bỉm</v>
      </c>
    </row>
    <row r="4287" spans="1:12">
      <c r="A4287" t="s">
        <v>3498</v>
      </c>
      <c r="B4287" t="s">
        <v>3483</v>
      </c>
      <c r="C4287" t="s">
        <v>3484</v>
      </c>
      <c r="D4287" t="s">
        <v>3485</v>
      </c>
      <c r="E4287">
        <v>350000</v>
      </c>
      <c r="F4287">
        <v>15</v>
      </c>
      <c r="G4287">
        <v>14</v>
      </c>
      <c r="I4287">
        <v>-1</v>
      </c>
      <c r="K4287" t="str">
        <f t="shared" si="314"/>
        <v>220071</v>
      </c>
      <c r="L4287" t="str">
        <f t="shared" si="315"/>
        <v>Bỉm</v>
      </c>
    </row>
    <row r="4288" spans="1:12">
      <c r="A4288" t="s">
        <v>3498</v>
      </c>
      <c r="B4288" t="s">
        <v>3478</v>
      </c>
      <c r="C4288" t="s">
        <v>3479</v>
      </c>
      <c r="D4288" t="s">
        <v>3480</v>
      </c>
      <c r="E4288">
        <v>350000</v>
      </c>
      <c r="F4288">
        <v>2</v>
      </c>
      <c r="G4288">
        <v>1</v>
      </c>
      <c r="I4288">
        <v>-1</v>
      </c>
      <c r="K4288" t="str">
        <f t="shared" si="314"/>
        <v>220073</v>
      </c>
      <c r="L4288" t="str">
        <f t="shared" si="315"/>
        <v>Bỉm</v>
      </c>
    </row>
    <row r="4289" spans="1:12">
      <c r="A4289" t="s">
        <v>3498</v>
      </c>
      <c r="B4289" t="s">
        <v>3481</v>
      </c>
      <c r="C4289" t="s">
        <v>3482</v>
      </c>
      <c r="D4289" t="s">
        <v>3480</v>
      </c>
      <c r="E4289">
        <v>350000</v>
      </c>
      <c r="F4289">
        <v>12</v>
      </c>
      <c r="G4289">
        <v>13</v>
      </c>
      <c r="I4289">
        <v>1</v>
      </c>
      <c r="K4289" t="str">
        <f t="shared" si="314"/>
        <v>220078</v>
      </c>
      <c r="L4289" t="str">
        <f t="shared" si="315"/>
        <v>Bỉm</v>
      </c>
    </row>
    <row r="4290" spans="1:12">
      <c r="A4290" t="s">
        <v>3498</v>
      </c>
      <c r="B4290" t="s">
        <v>3476</v>
      </c>
      <c r="C4290" t="s">
        <v>3477</v>
      </c>
      <c r="D4290" t="s">
        <v>476</v>
      </c>
      <c r="E4290">
        <v>350000</v>
      </c>
      <c r="F4290">
        <v>6</v>
      </c>
      <c r="G4290">
        <v>2</v>
      </c>
      <c r="I4290">
        <v>-4</v>
      </c>
      <c r="K4290" t="str">
        <f t="shared" si="314"/>
        <v>220079</v>
      </c>
      <c r="L4290" t="str">
        <f t="shared" si="315"/>
        <v>Bỉm</v>
      </c>
    </row>
    <row r="4291" spans="1:12">
      <c r="A4291" t="s">
        <v>2772</v>
      </c>
      <c r="B4291" t="s">
        <v>2960</v>
      </c>
      <c r="C4291" t="s">
        <v>2961</v>
      </c>
      <c r="D4291" t="s">
        <v>2962</v>
      </c>
      <c r="E4291">
        <v>355000</v>
      </c>
      <c r="F4291">
        <v>1</v>
      </c>
      <c r="G4291">
        <v>2</v>
      </c>
      <c r="I4291">
        <v>1</v>
      </c>
      <c r="K4291" t="str">
        <f t="shared" si="314"/>
        <v>230020</v>
      </c>
      <c r="L4291" t="str">
        <f t="shared" si="315"/>
        <v>THỜI TRANG</v>
      </c>
    </row>
    <row r="4292" spans="1:12">
      <c r="A4292" t="s">
        <v>32</v>
      </c>
      <c r="B4292" t="s">
        <v>5660</v>
      </c>
      <c r="C4292" t="s">
        <v>5661</v>
      </c>
      <c r="D4292" t="s">
        <v>5662</v>
      </c>
      <c r="E4292">
        <v>260000</v>
      </c>
      <c r="F4292">
        <v>-1</v>
      </c>
      <c r="G4292">
        <v>0</v>
      </c>
      <c r="H4292">
        <v>1</v>
      </c>
      <c r="J4292">
        <v>46090</v>
      </c>
      <c r="K4292" t="str">
        <f t="shared" si="314"/>
        <v>230112</v>
      </c>
      <c r="L4292" t="str">
        <f t="shared" si="315"/>
        <v>CHĂM SÓC SẮC ĐẸP</v>
      </c>
    </row>
    <row r="4293" spans="1:12">
      <c r="A4293" t="s">
        <v>33</v>
      </c>
      <c r="B4293" t="s">
        <v>2187</v>
      </c>
      <c r="C4293" t="s">
        <v>2188</v>
      </c>
      <c r="D4293" t="s">
        <v>2189</v>
      </c>
      <c r="E4293">
        <v>270000</v>
      </c>
      <c r="F4293">
        <v>1</v>
      </c>
      <c r="G4293">
        <v>0</v>
      </c>
      <c r="I4293">
        <v>-1</v>
      </c>
      <c r="K4293" t="str">
        <f t="shared" si="314"/>
        <v>230117</v>
      </c>
      <c r="L4293" t="str">
        <f t="shared" si="315"/>
        <v>NHÀ CỬA ĐỜI SỐNG</v>
      </c>
    </row>
    <row r="4294" spans="1:12">
      <c r="A4294" t="s">
        <v>33</v>
      </c>
      <c r="B4294" t="s">
        <v>2163</v>
      </c>
      <c r="C4294" t="s">
        <v>2164</v>
      </c>
      <c r="D4294" t="s">
        <v>2165</v>
      </c>
      <c r="E4294">
        <v>120000</v>
      </c>
      <c r="F4294">
        <v>2</v>
      </c>
      <c r="G4294">
        <v>0</v>
      </c>
      <c r="I4294">
        <v>-2</v>
      </c>
      <c r="K4294" t="str">
        <f t="shared" si="314"/>
        <v>230118</v>
      </c>
      <c r="L4294" t="str">
        <f t="shared" si="315"/>
        <v>NHÀ CỬA ĐỜI SỐNG</v>
      </c>
    </row>
    <row r="4295" spans="1:12">
      <c r="A4295" t="s">
        <v>32</v>
      </c>
      <c r="B4295" t="s">
        <v>819</v>
      </c>
      <c r="C4295" t="s">
        <v>820</v>
      </c>
      <c r="D4295" t="s">
        <v>821</v>
      </c>
      <c r="E4295">
        <v>290000</v>
      </c>
      <c r="F4295">
        <v>1</v>
      </c>
      <c r="G4295">
        <v>0</v>
      </c>
      <c r="I4295">
        <v>-1</v>
      </c>
      <c r="K4295" t="str">
        <f t="shared" si="314"/>
        <v>230134</v>
      </c>
      <c r="L4295" t="str">
        <f t="shared" si="315"/>
        <v>CHĂM SÓC SẮC ĐẸP</v>
      </c>
    </row>
    <row r="4296" spans="1:12">
      <c r="A4296" t="s">
        <v>69</v>
      </c>
      <c r="B4296" t="s">
        <v>1256</v>
      </c>
      <c r="C4296" t="s">
        <v>1257</v>
      </c>
      <c r="D4296" t="s">
        <v>1258</v>
      </c>
      <c r="E4296">
        <v>265000</v>
      </c>
      <c r="F4296">
        <v>5</v>
      </c>
      <c r="G4296">
        <v>6</v>
      </c>
      <c r="I4296">
        <v>1</v>
      </c>
      <c r="K4296" t="str">
        <f t="shared" si="314"/>
        <v>230265</v>
      </c>
      <c r="L4296" t="str">
        <f t="shared" si="315"/>
        <v>CHĂM SÓC SỨC KHỎE</v>
      </c>
    </row>
    <row r="4297" spans="1:12">
      <c r="A4297" t="s">
        <v>2772</v>
      </c>
      <c r="B4297" t="s">
        <v>5146</v>
      </c>
      <c r="C4297" t="s">
        <v>5147</v>
      </c>
      <c r="D4297" t="s">
        <v>5148</v>
      </c>
      <c r="E4297">
        <v>85000</v>
      </c>
      <c r="F4297">
        <v>-1</v>
      </c>
      <c r="G4297">
        <v>0</v>
      </c>
      <c r="H4297">
        <v>1</v>
      </c>
      <c r="J4297">
        <v>46050</v>
      </c>
      <c r="K4297" t="str">
        <f t="shared" si="314"/>
        <v>230320</v>
      </c>
      <c r="L4297" t="str">
        <f t="shared" si="315"/>
        <v>THỜI TRANG</v>
      </c>
    </row>
    <row r="4298" spans="1:12">
      <c r="A4298" t="s">
        <v>32</v>
      </c>
      <c r="B4298" t="s">
        <v>2460</v>
      </c>
      <c r="C4298" t="s">
        <v>2461</v>
      </c>
      <c r="D4298" t="s">
        <v>2462</v>
      </c>
      <c r="E4298">
        <v>279000</v>
      </c>
      <c r="F4298">
        <v>4</v>
      </c>
      <c r="G4298">
        <v>0</v>
      </c>
      <c r="I4298">
        <v>-4</v>
      </c>
      <c r="K4298" t="str">
        <f t="shared" si="314"/>
        <v>230331</v>
      </c>
      <c r="L4298" t="str">
        <f t="shared" si="315"/>
        <v>CHĂM SÓC SẮC ĐẸP</v>
      </c>
    </row>
    <row r="4299" spans="1:12">
      <c r="A4299" t="s">
        <v>69</v>
      </c>
      <c r="B4299" t="s">
        <v>2240</v>
      </c>
      <c r="C4299" t="s">
        <v>2241</v>
      </c>
      <c r="D4299" t="s">
        <v>2242</v>
      </c>
      <c r="E4299">
        <v>350000</v>
      </c>
      <c r="F4299">
        <v>2</v>
      </c>
      <c r="G4299">
        <v>1</v>
      </c>
      <c r="I4299">
        <v>-1</v>
      </c>
      <c r="K4299" t="str">
        <f t="shared" si="314"/>
        <v>230440</v>
      </c>
      <c r="L4299" t="str">
        <f t="shared" si="315"/>
        <v>CHĂM SÓC SỨC KHỎE</v>
      </c>
    </row>
    <row r="4300" spans="1:12">
      <c r="A4300" t="s">
        <v>40</v>
      </c>
      <c r="B4300" t="s">
        <v>1986</v>
      </c>
      <c r="C4300" t="s">
        <v>1987</v>
      </c>
      <c r="D4300" t="s">
        <v>1988</v>
      </c>
      <c r="E4300">
        <v>90000</v>
      </c>
      <c r="F4300">
        <v>3</v>
      </c>
      <c r="G4300">
        <v>2</v>
      </c>
      <c r="I4300">
        <v>-1</v>
      </c>
      <c r="K4300" t="str">
        <f t="shared" si="314"/>
        <v>230443</v>
      </c>
      <c r="L4300" t="str">
        <f t="shared" si="315"/>
        <v>ĐỒ CHO MẸ BÉ</v>
      </c>
    </row>
    <row r="4301" spans="1:12">
      <c r="A4301" t="s">
        <v>33</v>
      </c>
      <c r="B4301" t="s">
        <v>4055</v>
      </c>
      <c r="C4301" t="s">
        <v>4056</v>
      </c>
      <c r="D4301" t="s">
        <v>4057</v>
      </c>
      <c r="E4301">
        <v>1590000</v>
      </c>
      <c r="F4301">
        <v>-1</v>
      </c>
      <c r="G4301">
        <v>0</v>
      </c>
      <c r="H4301">
        <v>1</v>
      </c>
      <c r="J4301">
        <v>45894</v>
      </c>
      <c r="K4301" t="str">
        <f t="shared" si="314"/>
        <v>230455</v>
      </c>
      <c r="L4301" t="str">
        <f t="shared" si="315"/>
        <v>NHÀ CỬA ĐỜI SỐNG</v>
      </c>
    </row>
    <row r="4302" spans="1:12">
      <c r="A4302" t="s">
        <v>27</v>
      </c>
      <c r="B4302" t="s">
        <v>2172</v>
      </c>
      <c r="C4302" t="s">
        <v>2173</v>
      </c>
      <c r="D4302" t="s">
        <v>2174</v>
      </c>
      <c r="E4302">
        <v>250000</v>
      </c>
      <c r="F4302">
        <v>1</v>
      </c>
      <c r="G4302">
        <v>0</v>
      </c>
      <c r="I4302">
        <v>-1</v>
      </c>
      <c r="K4302" t="str">
        <f t="shared" si="314"/>
        <v>230549</v>
      </c>
      <c r="L4302" t="str">
        <f t="shared" si="315"/>
        <v>THỰC PHẨM</v>
      </c>
    </row>
    <row r="4303" spans="1:12">
      <c r="A4303" t="s">
        <v>69</v>
      </c>
      <c r="B4303" t="s">
        <v>2418</v>
      </c>
      <c r="C4303" t="s">
        <v>2419</v>
      </c>
      <c r="D4303" t="s">
        <v>2420</v>
      </c>
      <c r="E4303">
        <v>860000</v>
      </c>
      <c r="F4303">
        <v>6</v>
      </c>
      <c r="G4303">
        <v>5</v>
      </c>
      <c r="I4303">
        <v>-1</v>
      </c>
      <c r="K4303" t="str">
        <f t="shared" si="314"/>
        <v>230633</v>
      </c>
      <c r="L4303" t="str">
        <f t="shared" si="315"/>
        <v>CHĂM SÓC SỨC KHỎE</v>
      </c>
    </row>
    <row r="4304" spans="1:12">
      <c r="A4304" t="s">
        <v>32</v>
      </c>
      <c r="B4304" t="s">
        <v>4969</v>
      </c>
      <c r="C4304" t="s">
        <v>4970</v>
      </c>
      <c r="D4304" t="s">
        <v>4971</v>
      </c>
      <c r="E4304">
        <v>245000</v>
      </c>
      <c r="F4304">
        <v>-1</v>
      </c>
      <c r="G4304">
        <v>0</v>
      </c>
      <c r="H4304">
        <v>1</v>
      </c>
      <c r="J4304">
        <v>46031.628055555557</v>
      </c>
      <c r="K4304" t="str">
        <f t="shared" si="314"/>
        <v>230762</v>
      </c>
      <c r="L4304" t="str">
        <f t="shared" si="315"/>
        <v>CHĂM SÓC SẮC ĐẸP</v>
      </c>
    </row>
    <row r="4305" spans="1:12">
      <c r="A4305" t="s">
        <v>197</v>
      </c>
      <c r="B4305" t="s">
        <v>5857</v>
      </c>
      <c r="C4305" t="s">
        <v>5858</v>
      </c>
      <c r="D4305" t="s">
        <v>5859</v>
      </c>
      <c r="E4305">
        <v>730000</v>
      </c>
      <c r="F4305">
        <v>-1</v>
      </c>
      <c r="G4305">
        <v>0</v>
      </c>
      <c r="H4305">
        <v>1</v>
      </c>
      <c r="J4305">
        <v>46120.377395833333</v>
      </c>
      <c r="K4305" t="str">
        <f t="shared" si="314"/>
        <v>230767</v>
      </c>
      <c r="L4305" t="str">
        <f t="shared" si="315"/>
        <v>CHĂM SÓC HÀNG NGÀY</v>
      </c>
    </row>
    <row r="4306" spans="1:12">
      <c r="A4306" t="s">
        <v>69</v>
      </c>
      <c r="B4306" t="s">
        <v>5613</v>
      </c>
      <c r="C4306" t="s">
        <v>5614</v>
      </c>
      <c r="D4306" t="s">
        <v>5615</v>
      </c>
      <c r="E4306">
        <v>1960000</v>
      </c>
      <c r="F4306">
        <v>-1</v>
      </c>
      <c r="G4306">
        <v>0</v>
      </c>
      <c r="H4306">
        <v>1</v>
      </c>
      <c r="J4306">
        <v>46085</v>
      </c>
      <c r="K4306" t="str">
        <f t="shared" si="314"/>
        <v>230817</v>
      </c>
      <c r="L4306" t="str">
        <f t="shared" si="315"/>
        <v>CHĂM SÓC SỨC KHỎE</v>
      </c>
    </row>
    <row r="4307" spans="1:12">
      <c r="A4307" t="s">
        <v>33</v>
      </c>
      <c r="B4307" t="s">
        <v>5912</v>
      </c>
      <c r="C4307" t="s">
        <v>5913</v>
      </c>
      <c r="D4307" t="s">
        <v>5914</v>
      </c>
      <c r="E4307">
        <v>790000</v>
      </c>
      <c r="F4307">
        <v>-1</v>
      </c>
      <c r="G4307">
        <v>0</v>
      </c>
      <c r="H4307">
        <v>1</v>
      </c>
      <c r="J4307">
        <v>46125.370937500003</v>
      </c>
      <c r="K4307" t="str">
        <f t="shared" si="314"/>
        <v>230862</v>
      </c>
      <c r="L4307" t="str">
        <f t="shared" si="315"/>
        <v>NHÀ CỬA ĐỜI SỐNG</v>
      </c>
    </row>
    <row r="4308" spans="1:12">
      <c r="A4308" t="s">
        <v>32</v>
      </c>
      <c r="B4308" t="s">
        <v>1359</v>
      </c>
      <c r="C4308" t="s">
        <v>1360</v>
      </c>
      <c r="D4308" t="s">
        <v>1361</v>
      </c>
      <c r="E4308">
        <v>169000</v>
      </c>
      <c r="F4308">
        <v>31</v>
      </c>
      <c r="G4308">
        <v>32</v>
      </c>
      <c r="I4308">
        <v>1</v>
      </c>
      <c r="K4308" t="str">
        <f t="shared" si="314"/>
        <v>230867</v>
      </c>
      <c r="L4308" t="str">
        <f t="shared" si="315"/>
        <v>CHĂM SÓC SẮC ĐẸP</v>
      </c>
    </row>
    <row r="4309" spans="1:12">
      <c r="A4309" t="s">
        <v>32</v>
      </c>
      <c r="B4309" t="s">
        <v>2103</v>
      </c>
      <c r="C4309" t="s">
        <v>2104</v>
      </c>
      <c r="D4309" t="s">
        <v>2105</v>
      </c>
      <c r="E4309">
        <v>195000</v>
      </c>
      <c r="F4309">
        <v>11</v>
      </c>
      <c r="G4309">
        <v>10</v>
      </c>
      <c r="I4309">
        <v>-1</v>
      </c>
      <c r="K4309" t="str">
        <f t="shared" si="314"/>
        <v>230871</v>
      </c>
      <c r="L4309" t="str">
        <f t="shared" si="315"/>
        <v>CHĂM SÓC SẮC ĐẸP</v>
      </c>
    </row>
    <row r="4310" spans="1:12">
      <c r="A4310" t="s">
        <v>32</v>
      </c>
      <c r="B4310" t="s">
        <v>1312</v>
      </c>
      <c r="C4310" t="s">
        <v>1313</v>
      </c>
      <c r="D4310" t="s">
        <v>1314</v>
      </c>
      <c r="E4310">
        <v>195000</v>
      </c>
      <c r="F4310">
        <v>11</v>
      </c>
      <c r="G4310">
        <v>12</v>
      </c>
      <c r="I4310">
        <v>1</v>
      </c>
      <c r="K4310" t="str">
        <f t="shared" si="314"/>
        <v>230872</v>
      </c>
      <c r="L4310" t="str">
        <f t="shared" si="315"/>
        <v>CHĂM SÓC SẮC ĐẸP</v>
      </c>
    </row>
    <row r="4311" spans="1:12">
      <c r="A4311" t="s">
        <v>32</v>
      </c>
      <c r="B4311" t="s">
        <v>1306</v>
      </c>
      <c r="C4311" t="s">
        <v>1307</v>
      </c>
      <c r="D4311" t="s">
        <v>1308</v>
      </c>
      <c r="E4311">
        <v>195000</v>
      </c>
      <c r="F4311">
        <v>12</v>
      </c>
      <c r="G4311">
        <v>13</v>
      </c>
      <c r="I4311">
        <v>1</v>
      </c>
      <c r="K4311" t="str">
        <f t="shared" si="314"/>
        <v>230873</v>
      </c>
      <c r="L4311" t="str">
        <f t="shared" si="315"/>
        <v>CHĂM SÓC SẮC ĐẸP</v>
      </c>
    </row>
    <row r="4312" spans="1:12">
      <c r="A4312" t="s">
        <v>32</v>
      </c>
      <c r="B4312" t="s">
        <v>1309</v>
      </c>
      <c r="C4312" t="s">
        <v>1310</v>
      </c>
      <c r="D4312" t="s">
        <v>1311</v>
      </c>
      <c r="E4312">
        <v>195000</v>
      </c>
      <c r="F4312">
        <v>11</v>
      </c>
      <c r="G4312">
        <v>12</v>
      </c>
      <c r="I4312">
        <v>1</v>
      </c>
      <c r="K4312" t="str">
        <f t="shared" si="314"/>
        <v>230874</v>
      </c>
      <c r="L4312" t="str">
        <f t="shared" si="315"/>
        <v>CHĂM SÓC SẮC ĐẸP</v>
      </c>
    </row>
    <row r="4313" spans="1:12">
      <c r="A4313" t="s">
        <v>32</v>
      </c>
      <c r="B4313" t="s">
        <v>1214</v>
      </c>
      <c r="C4313" t="s">
        <v>1215</v>
      </c>
      <c r="D4313" t="s">
        <v>1216</v>
      </c>
      <c r="E4313">
        <v>30000</v>
      </c>
      <c r="F4313">
        <v>186</v>
      </c>
      <c r="G4313">
        <v>197</v>
      </c>
      <c r="I4313">
        <v>11</v>
      </c>
      <c r="K4313" t="str">
        <f t="shared" si="314"/>
        <v>230980</v>
      </c>
      <c r="L4313" t="str">
        <f t="shared" si="315"/>
        <v>CHĂM SÓC SẮC ĐẸP</v>
      </c>
    </row>
    <row r="4314" spans="1:12">
      <c r="A4314" t="s">
        <v>32</v>
      </c>
      <c r="B4314" t="s">
        <v>2046</v>
      </c>
      <c r="C4314" t="s">
        <v>2047</v>
      </c>
      <c r="D4314" t="s">
        <v>2048</v>
      </c>
      <c r="E4314">
        <v>142000</v>
      </c>
      <c r="F4314">
        <v>16</v>
      </c>
      <c r="G4314">
        <v>15</v>
      </c>
      <c r="I4314">
        <v>-1</v>
      </c>
      <c r="K4314" t="str">
        <f t="shared" si="314"/>
        <v>231050</v>
      </c>
      <c r="L4314" t="str">
        <f t="shared" si="315"/>
        <v>CHĂM SÓC SẮC ĐẸP</v>
      </c>
    </row>
    <row r="4315" spans="1:12">
      <c r="A4315" t="s">
        <v>32</v>
      </c>
      <c r="B4315" t="s">
        <v>4802</v>
      </c>
      <c r="C4315" t="s">
        <v>4774</v>
      </c>
      <c r="D4315" t="s">
        <v>4803</v>
      </c>
      <c r="E4315">
        <v>159000</v>
      </c>
      <c r="F4315">
        <v>1</v>
      </c>
      <c r="G4315">
        <v>0</v>
      </c>
      <c r="H4315">
        <v>-1</v>
      </c>
      <c r="J4315">
        <v>46013.467986111114</v>
      </c>
      <c r="K4315" t="str">
        <f t="shared" si="314"/>
        <v>231074</v>
      </c>
      <c r="L4315" t="str">
        <f t="shared" si="315"/>
        <v>CHĂM SÓC SẮC ĐẸP</v>
      </c>
    </row>
    <row r="4316" spans="1:12">
      <c r="A4316" t="s">
        <v>32</v>
      </c>
      <c r="B4316" t="s">
        <v>5281</v>
      </c>
      <c r="C4316" t="s">
        <v>5275</v>
      </c>
      <c r="D4316" t="s">
        <v>5282</v>
      </c>
      <c r="E4316">
        <v>159000</v>
      </c>
      <c r="F4316">
        <v>15</v>
      </c>
      <c r="G4316">
        <v>14</v>
      </c>
      <c r="H4316">
        <v>-1</v>
      </c>
      <c r="J4316">
        <v>46062</v>
      </c>
      <c r="K4316" t="str">
        <f t="shared" si="314"/>
        <v>231116</v>
      </c>
      <c r="L4316" t="str">
        <f t="shared" si="315"/>
        <v>CHĂM SÓC SẮC ĐẸP</v>
      </c>
    </row>
    <row r="4317" spans="1:12">
      <c r="A4317" t="s">
        <v>33</v>
      </c>
      <c r="B4317" t="s">
        <v>4847</v>
      </c>
      <c r="C4317" t="s">
        <v>4840</v>
      </c>
      <c r="D4317" t="s">
        <v>4848</v>
      </c>
      <c r="E4317">
        <v>750000</v>
      </c>
      <c r="F4317">
        <v>1</v>
      </c>
      <c r="G4317">
        <v>0</v>
      </c>
      <c r="H4317">
        <v>-1</v>
      </c>
      <c r="J4317">
        <v>46016.639340277776</v>
      </c>
      <c r="K4317" t="str">
        <f t="shared" si="314"/>
        <v>231136</v>
      </c>
      <c r="L4317" t="str">
        <f t="shared" si="315"/>
        <v>NHÀ CỬA ĐỜI SỐNG</v>
      </c>
    </row>
    <row r="4318" spans="1:12">
      <c r="A4318" t="s">
        <v>27</v>
      </c>
      <c r="B4318" t="s">
        <v>1935</v>
      </c>
      <c r="C4318" t="s">
        <v>1936</v>
      </c>
      <c r="D4318" t="s">
        <v>1937</v>
      </c>
      <c r="E4318">
        <v>75000</v>
      </c>
      <c r="F4318">
        <v>1</v>
      </c>
      <c r="G4318">
        <v>0</v>
      </c>
      <c r="I4318">
        <v>-1</v>
      </c>
      <c r="K4318" t="str">
        <f t="shared" si="314"/>
        <v>231222</v>
      </c>
      <c r="L4318" t="str">
        <f t="shared" si="315"/>
        <v>THỰC PHẨM</v>
      </c>
    </row>
    <row r="4319" spans="1:12">
      <c r="A4319" t="s">
        <v>27</v>
      </c>
      <c r="B4319" t="s">
        <v>1932</v>
      </c>
      <c r="C4319" t="s">
        <v>1933</v>
      </c>
      <c r="D4319" t="s">
        <v>1934</v>
      </c>
      <c r="E4319">
        <v>75000</v>
      </c>
      <c r="F4319">
        <v>13</v>
      </c>
      <c r="G4319">
        <v>12</v>
      </c>
      <c r="I4319">
        <v>-1</v>
      </c>
      <c r="K4319" t="str">
        <f t="shared" si="314"/>
        <v>231303</v>
      </c>
      <c r="L4319" t="str">
        <f t="shared" si="315"/>
        <v>THỰC PHẨM</v>
      </c>
    </row>
    <row r="4320" spans="1:12">
      <c r="A4320" t="s">
        <v>33</v>
      </c>
      <c r="B4320" t="s">
        <v>4724</v>
      </c>
      <c r="C4320" t="s">
        <v>4717</v>
      </c>
      <c r="D4320" t="s">
        <v>4725</v>
      </c>
      <c r="E4320">
        <v>650000</v>
      </c>
      <c r="F4320">
        <v>1</v>
      </c>
      <c r="G4320">
        <v>0</v>
      </c>
      <c r="H4320">
        <v>-1</v>
      </c>
      <c r="J4320">
        <v>46009</v>
      </c>
      <c r="K4320" t="str">
        <f t="shared" si="314"/>
        <v>231389</v>
      </c>
      <c r="L4320" t="str">
        <f t="shared" si="315"/>
        <v>NHÀ CỬA ĐỜI SỐNG</v>
      </c>
    </row>
    <row r="4321" spans="1:12">
      <c r="A4321" t="s">
        <v>32</v>
      </c>
      <c r="B4321" t="s">
        <v>5834</v>
      </c>
      <c r="C4321" t="s">
        <v>5835</v>
      </c>
      <c r="D4321" t="s">
        <v>5836</v>
      </c>
      <c r="E4321">
        <v>180000</v>
      </c>
      <c r="F4321">
        <v>-1</v>
      </c>
      <c r="G4321">
        <v>0</v>
      </c>
      <c r="H4321">
        <v>1</v>
      </c>
      <c r="J4321">
        <v>46119.442986111113</v>
      </c>
      <c r="K4321" t="str">
        <f t="shared" si="314"/>
        <v>231438</v>
      </c>
      <c r="L4321" t="str">
        <f t="shared" si="315"/>
        <v>CHĂM SÓC SẮC ĐẸP</v>
      </c>
    </row>
    <row r="4322" spans="1:12">
      <c r="A4322" t="s">
        <v>197</v>
      </c>
      <c r="B4322" t="s">
        <v>2196</v>
      </c>
      <c r="C4322" t="s">
        <v>2197</v>
      </c>
      <c r="D4322" t="s">
        <v>2198</v>
      </c>
      <c r="E4322">
        <v>280000</v>
      </c>
      <c r="F4322">
        <v>1</v>
      </c>
      <c r="G4322">
        <v>0</v>
      </c>
      <c r="I4322">
        <v>-1</v>
      </c>
      <c r="K4322" t="str">
        <f t="shared" si="314"/>
        <v>231440</v>
      </c>
      <c r="L4322" t="str">
        <f t="shared" si="315"/>
        <v>CHĂM SÓC HÀNG NGÀY</v>
      </c>
    </row>
    <row r="4323" spans="1:12">
      <c r="A4323" t="s">
        <v>33</v>
      </c>
      <c r="B4323" t="s">
        <v>4880</v>
      </c>
      <c r="C4323" t="s">
        <v>4881</v>
      </c>
      <c r="D4323" t="s">
        <v>4882</v>
      </c>
      <c r="E4323">
        <v>920000</v>
      </c>
      <c r="F4323">
        <v>-1</v>
      </c>
      <c r="G4323">
        <v>0</v>
      </c>
      <c r="H4323">
        <v>1</v>
      </c>
      <c r="J4323">
        <v>46020.667037037034</v>
      </c>
      <c r="K4323" t="str">
        <f t="shared" si="314"/>
        <v>231448</v>
      </c>
      <c r="L4323" t="str">
        <f t="shared" si="315"/>
        <v>NHÀ CỬA ĐỜI SỐNG</v>
      </c>
    </row>
    <row r="4324" spans="1:12">
      <c r="A4324" t="s">
        <v>33</v>
      </c>
      <c r="B4324" t="s">
        <v>2222</v>
      </c>
      <c r="C4324" t="s">
        <v>2223</v>
      </c>
      <c r="D4324" t="s">
        <v>2224</v>
      </c>
      <c r="E4324">
        <v>335000</v>
      </c>
      <c r="F4324">
        <v>6</v>
      </c>
      <c r="G4324">
        <v>5</v>
      </c>
      <c r="I4324">
        <v>-1</v>
      </c>
      <c r="K4324" t="str">
        <f t="shared" si="314"/>
        <v>231488</v>
      </c>
      <c r="L4324" t="str">
        <f t="shared" si="315"/>
        <v>NHÀ CỬA ĐỜI SỐNG</v>
      </c>
    </row>
    <row r="4325" spans="1:12">
      <c r="A4325" t="s">
        <v>2772</v>
      </c>
      <c r="B4325" t="s">
        <v>4066</v>
      </c>
      <c r="C4325" t="s">
        <v>4067</v>
      </c>
      <c r="D4325" t="s">
        <v>4068</v>
      </c>
      <c r="E4325">
        <v>120000</v>
      </c>
      <c r="F4325">
        <v>-1</v>
      </c>
      <c r="G4325">
        <v>0</v>
      </c>
      <c r="H4325">
        <v>1</v>
      </c>
      <c r="J4325">
        <v>45897</v>
      </c>
      <c r="K4325" t="str">
        <f t="shared" si="314"/>
        <v>231532</v>
      </c>
      <c r="L4325" t="str">
        <f t="shared" si="315"/>
        <v>THỜI TRANG</v>
      </c>
    </row>
    <row r="4326" spans="1:12">
      <c r="A4326" t="s">
        <v>33</v>
      </c>
      <c r="B4326" t="s">
        <v>4966</v>
      </c>
      <c r="C4326" t="s">
        <v>4967</v>
      </c>
      <c r="D4326" t="s">
        <v>4968</v>
      </c>
      <c r="E4326">
        <v>289000</v>
      </c>
      <c r="F4326">
        <v>-2</v>
      </c>
      <c r="G4326">
        <v>0</v>
      </c>
      <c r="H4326">
        <v>2</v>
      </c>
      <c r="J4326">
        <v>46031.628055555557</v>
      </c>
      <c r="K4326" t="str">
        <f t="shared" ref="K4326:K4358" si="316">B4326</f>
        <v>231538</v>
      </c>
      <c r="L4326" t="str">
        <f t="shared" ref="L4326:L4358" si="317">A4326</f>
        <v>NHÀ CỬA ĐỜI SỐNG</v>
      </c>
    </row>
    <row r="4327" spans="1:12">
      <c r="A4327" t="s">
        <v>32</v>
      </c>
      <c r="B4327" t="s">
        <v>974</v>
      </c>
      <c r="C4327" t="s">
        <v>975</v>
      </c>
      <c r="D4327" t="s">
        <v>976</v>
      </c>
      <c r="E4327">
        <v>319000</v>
      </c>
      <c r="F4327">
        <v>9</v>
      </c>
      <c r="G4327">
        <v>12</v>
      </c>
      <c r="I4327">
        <v>3</v>
      </c>
      <c r="K4327" t="str">
        <f t="shared" si="316"/>
        <v>231548</v>
      </c>
      <c r="L4327" t="str">
        <f t="shared" si="317"/>
        <v>CHĂM SÓC SẮC ĐẸP</v>
      </c>
    </row>
    <row r="4328" spans="1:12">
      <c r="A4328" t="s">
        <v>27</v>
      </c>
      <c r="B4328" t="s">
        <v>1277</v>
      </c>
      <c r="C4328" t="s">
        <v>1278</v>
      </c>
      <c r="D4328" t="s">
        <v>1279</v>
      </c>
      <c r="E4328">
        <v>235000</v>
      </c>
      <c r="F4328">
        <v>1</v>
      </c>
      <c r="G4328">
        <v>2</v>
      </c>
      <c r="I4328">
        <v>1</v>
      </c>
      <c r="K4328" t="str">
        <f t="shared" si="316"/>
        <v>231566</v>
      </c>
      <c r="L4328" t="str">
        <f t="shared" si="317"/>
        <v>THỰC PHẨM</v>
      </c>
    </row>
    <row r="4329" spans="1:12">
      <c r="A4329" t="s">
        <v>33</v>
      </c>
      <c r="B4329" t="s">
        <v>4833</v>
      </c>
      <c r="C4329" t="s">
        <v>4834</v>
      </c>
      <c r="D4329" t="s">
        <v>4835</v>
      </c>
      <c r="E4329">
        <v>715000</v>
      </c>
      <c r="F4329">
        <v>-1</v>
      </c>
      <c r="G4329">
        <v>0</v>
      </c>
      <c r="H4329">
        <v>1</v>
      </c>
      <c r="J4329">
        <v>46016.639340277776</v>
      </c>
      <c r="K4329" t="str">
        <f t="shared" si="316"/>
        <v>231594</v>
      </c>
      <c r="L4329" t="str">
        <f t="shared" si="317"/>
        <v>NHÀ CỬA ĐỜI SỐNG</v>
      </c>
    </row>
    <row r="4330" spans="1:12">
      <c r="A4330" t="s">
        <v>33</v>
      </c>
      <c r="B4330" t="s">
        <v>4714</v>
      </c>
      <c r="C4330" t="s">
        <v>4715</v>
      </c>
      <c r="D4330" t="s">
        <v>4716</v>
      </c>
      <c r="E4330">
        <v>650000</v>
      </c>
      <c r="F4330">
        <v>-1</v>
      </c>
      <c r="G4330">
        <v>0</v>
      </c>
      <c r="H4330">
        <v>1</v>
      </c>
      <c r="J4330">
        <v>46009</v>
      </c>
      <c r="K4330" t="str">
        <f t="shared" si="316"/>
        <v>231595</v>
      </c>
      <c r="L4330" t="str">
        <f t="shared" si="317"/>
        <v>NHÀ CỬA ĐỜI SỐNG</v>
      </c>
    </row>
    <row r="4331" spans="1:12">
      <c r="A4331" t="s">
        <v>33</v>
      </c>
      <c r="B4331" t="s">
        <v>5602</v>
      </c>
      <c r="C4331" t="s">
        <v>5591</v>
      </c>
      <c r="D4331" t="s">
        <v>5603</v>
      </c>
      <c r="E4331">
        <v>149000</v>
      </c>
      <c r="F4331">
        <v>1</v>
      </c>
      <c r="G4331">
        <v>0</v>
      </c>
      <c r="H4331">
        <v>-1</v>
      </c>
      <c r="J4331">
        <v>46083</v>
      </c>
      <c r="K4331" t="str">
        <f t="shared" si="316"/>
        <v>231596</v>
      </c>
      <c r="L4331" t="str">
        <f t="shared" si="317"/>
        <v>NHÀ CỬA ĐỜI SỐNG</v>
      </c>
    </row>
    <row r="4332" spans="1:12">
      <c r="A4332" t="s">
        <v>33</v>
      </c>
      <c r="B4332" t="s">
        <v>5588</v>
      </c>
      <c r="C4332" t="s">
        <v>5589</v>
      </c>
      <c r="D4332" t="s">
        <v>5590</v>
      </c>
      <c r="E4332">
        <v>149000</v>
      </c>
      <c r="F4332">
        <v>-1</v>
      </c>
      <c r="G4332">
        <v>0</v>
      </c>
      <c r="H4332">
        <v>1</v>
      </c>
      <c r="J4332">
        <v>46083</v>
      </c>
      <c r="K4332" t="str">
        <f t="shared" si="316"/>
        <v>231597</v>
      </c>
      <c r="L4332" t="str">
        <f t="shared" si="317"/>
        <v>NHÀ CỬA ĐỜI SỐNG</v>
      </c>
    </row>
    <row r="4333" spans="1:12">
      <c r="A4333" t="s">
        <v>197</v>
      </c>
      <c r="B4333" t="s">
        <v>3083</v>
      </c>
      <c r="C4333" t="s">
        <v>3084</v>
      </c>
      <c r="D4333" t="s">
        <v>3085</v>
      </c>
      <c r="E4333">
        <v>120000</v>
      </c>
      <c r="F4333">
        <v>3</v>
      </c>
      <c r="G4333">
        <v>4</v>
      </c>
      <c r="I4333">
        <v>1</v>
      </c>
      <c r="K4333" t="str">
        <f t="shared" si="316"/>
        <v>30014</v>
      </c>
      <c r="L4333" t="str">
        <f t="shared" si="317"/>
        <v>CHĂM SÓC HÀNG NGÀY</v>
      </c>
    </row>
    <row r="4334" spans="1:12">
      <c r="A4334" t="s">
        <v>197</v>
      </c>
      <c r="B4334" t="s">
        <v>1713</v>
      </c>
      <c r="C4334" t="s">
        <v>1714</v>
      </c>
      <c r="D4334" t="s">
        <v>1715</v>
      </c>
      <c r="E4334">
        <v>0</v>
      </c>
      <c r="F4334">
        <v>31</v>
      </c>
      <c r="G4334">
        <v>30</v>
      </c>
      <c r="I4334">
        <v>-1</v>
      </c>
      <c r="K4334" t="str">
        <f t="shared" si="316"/>
        <v>30016</v>
      </c>
      <c r="L4334" t="str">
        <f t="shared" si="317"/>
        <v>CHĂM SÓC HÀNG NGÀY</v>
      </c>
    </row>
    <row r="4335" spans="1:12">
      <c r="A4335" t="s">
        <v>197</v>
      </c>
      <c r="B4335" t="s">
        <v>4479</v>
      </c>
      <c r="C4335" t="s">
        <v>4480</v>
      </c>
      <c r="D4335" t="s">
        <v>4481</v>
      </c>
      <c r="E4335">
        <v>110000</v>
      </c>
      <c r="F4335">
        <v>-1</v>
      </c>
      <c r="G4335">
        <v>0</v>
      </c>
      <c r="H4335">
        <v>1</v>
      </c>
      <c r="J4335">
        <v>45985</v>
      </c>
      <c r="K4335" t="str">
        <f t="shared" si="316"/>
        <v>30017</v>
      </c>
      <c r="L4335" t="str">
        <f t="shared" si="317"/>
        <v>CHĂM SÓC HÀNG NGÀY</v>
      </c>
    </row>
    <row r="4336" spans="1:12">
      <c r="A4336" t="s">
        <v>197</v>
      </c>
      <c r="B4336" t="s">
        <v>4465</v>
      </c>
      <c r="C4336" t="s">
        <v>4466</v>
      </c>
      <c r="D4336" t="s">
        <v>4467</v>
      </c>
      <c r="E4336">
        <v>59000</v>
      </c>
      <c r="F4336">
        <v>-1</v>
      </c>
      <c r="G4336">
        <v>0</v>
      </c>
      <c r="H4336">
        <v>1</v>
      </c>
      <c r="J4336">
        <v>45978</v>
      </c>
      <c r="K4336" t="str">
        <f t="shared" si="316"/>
        <v>30031</v>
      </c>
      <c r="L4336" t="str">
        <f t="shared" si="317"/>
        <v>CHĂM SÓC HÀNG NGÀY</v>
      </c>
    </row>
    <row r="4337" spans="1:12">
      <c r="A4337" t="s">
        <v>197</v>
      </c>
      <c r="B4337" t="s">
        <v>5263</v>
      </c>
      <c r="C4337" t="s">
        <v>5264</v>
      </c>
      <c r="D4337" t="s">
        <v>5265</v>
      </c>
      <c r="E4337">
        <v>59000</v>
      </c>
      <c r="F4337">
        <v>-1</v>
      </c>
      <c r="G4337">
        <v>0</v>
      </c>
      <c r="H4337">
        <v>1</v>
      </c>
      <c r="J4337">
        <v>46062</v>
      </c>
      <c r="K4337" t="str">
        <f t="shared" si="316"/>
        <v>30032</v>
      </c>
      <c r="L4337" t="str">
        <f t="shared" si="317"/>
        <v>CHĂM SÓC HÀNG NGÀY</v>
      </c>
    </row>
    <row r="4338" spans="1:12">
      <c r="A4338" t="s">
        <v>197</v>
      </c>
      <c r="B4338" t="s">
        <v>4149</v>
      </c>
      <c r="C4338" t="s">
        <v>4147</v>
      </c>
      <c r="D4338" t="s">
        <v>4150</v>
      </c>
      <c r="E4338">
        <v>59000</v>
      </c>
      <c r="F4338">
        <v>3</v>
      </c>
      <c r="G4338">
        <v>2</v>
      </c>
      <c r="H4338">
        <v>-1</v>
      </c>
      <c r="J4338">
        <v>45916</v>
      </c>
      <c r="K4338" t="str">
        <f t="shared" si="316"/>
        <v>30033</v>
      </c>
      <c r="L4338" t="str">
        <f t="shared" si="317"/>
        <v>CHĂM SÓC HÀNG NGÀY</v>
      </c>
    </row>
    <row r="4339" spans="1:12">
      <c r="A4339" t="s">
        <v>197</v>
      </c>
      <c r="B4339" t="s">
        <v>2575</v>
      </c>
      <c r="C4339" t="s">
        <v>2576</v>
      </c>
      <c r="D4339" t="s">
        <v>2577</v>
      </c>
      <c r="E4339">
        <v>59000</v>
      </c>
      <c r="F4339">
        <v>35</v>
      </c>
      <c r="G4339">
        <v>36</v>
      </c>
      <c r="I4339">
        <v>1</v>
      </c>
      <c r="K4339" t="str">
        <f t="shared" si="316"/>
        <v>30044</v>
      </c>
      <c r="L4339" t="str">
        <f t="shared" si="317"/>
        <v>CHĂM SÓC HÀNG NGÀY</v>
      </c>
    </row>
    <row r="4340" spans="1:12">
      <c r="A4340" t="s">
        <v>197</v>
      </c>
      <c r="B4340" t="s">
        <v>2605</v>
      </c>
      <c r="C4340" t="s">
        <v>2606</v>
      </c>
      <c r="D4340" t="s">
        <v>2607</v>
      </c>
      <c r="E4340">
        <v>59000</v>
      </c>
      <c r="F4340">
        <v>28</v>
      </c>
      <c r="G4340">
        <v>15</v>
      </c>
      <c r="I4340">
        <v>-13</v>
      </c>
      <c r="K4340" t="str">
        <f t="shared" si="316"/>
        <v>30045</v>
      </c>
      <c r="L4340" t="str">
        <f t="shared" si="317"/>
        <v>CHĂM SÓC HÀNG NGÀY</v>
      </c>
    </row>
    <row r="4341" spans="1:12">
      <c r="A4341" t="s">
        <v>197</v>
      </c>
      <c r="B4341" t="s">
        <v>2578</v>
      </c>
      <c r="C4341" t="s">
        <v>2579</v>
      </c>
      <c r="D4341" t="s">
        <v>2580</v>
      </c>
      <c r="E4341">
        <v>59000</v>
      </c>
      <c r="F4341">
        <v>34</v>
      </c>
      <c r="G4341">
        <v>46</v>
      </c>
      <c r="I4341">
        <v>12</v>
      </c>
      <c r="K4341" t="str">
        <f t="shared" si="316"/>
        <v>30046</v>
      </c>
      <c r="L4341" t="str">
        <f t="shared" si="317"/>
        <v>CHĂM SÓC HÀNG NGÀY</v>
      </c>
    </row>
    <row r="4342" spans="1:12">
      <c r="A4342" t="s">
        <v>197</v>
      </c>
      <c r="B4342" t="s">
        <v>2581</v>
      </c>
      <c r="C4342" t="s">
        <v>2582</v>
      </c>
      <c r="D4342" t="s">
        <v>2583</v>
      </c>
      <c r="E4342">
        <v>59000</v>
      </c>
      <c r="F4342">
        <v>33</v>
      </c>
      <c r="G4342">
        <v>37</v>
      </c>
      <c r="I4342">
        <v>4</v>
      </c>
      <c r="K4342" t="str">
        <f t="shared" si="316"/>
        <v>30047</v>
      </c>
      <c r="L4342" t="str">
        <f t="shared" si="317"/>
        <v>CHĂM SÓC HÀNG NGÀY</v>
      </c>
    </row>
    <row r="4343" spans="1:12">
      <c r="A4343" t="s">
        <v>197</v>
      </c>
      <c r="B4343" t="s">
        <v>2584</v>
      </c>
      <c r="C4343" t="s">
        <v>2585</v>
      </c>
      <c r="D4343" t="s">
        <v>2586</v>
      </c>
      <c r="E4343">
        <v>59000</v>
      </c>
      <c r="F4343">
        <v>43</v>
      </c>
      <c r="G4343">
        <v>40</v>
      </c>
      <c r="I4343">
        <v>-3</v>
      </c>
      <c r="K4343" t="str">
        <f t="shared" si="316"/>
        <v>30048</v>
      </c>
      <c r="L4343" t="str">
        <f t="shared" si="317"/>
        <v>CHĂM SÓC HÀNG NGÀY</v>
      </c>
    </row>
    <row r="4344" spans="1:12">
      <c r="A4344" t="s">
        <v>197</v>
      </c>
      <c r="B4344" t="s">
        <v>5713</v>
      </c>
      <c r="C4344" t="s">
        <v>5705</v>
      </c>
      <c r="D4344" t="s">
        <v>5714</v>
      </c>
      <c r="E4344">
        <v>99000</v>
      </c>
      <c r="F4344">
        <v>1</v>
      </c>
      <c r="G4344">
        <v>0</v>
      </c>
      <c r="H4344">
        <v>-1</v>
      </c>
      <c r="J4344">
        <v>46097</v>
      </c>
      <c r="K4344" t="str">
        <f t="shared" si="316"/>
        <v>30052</v>
      </c>
      <c r="L4344" t="str">
        <f t="shared" si="317"/>
        <v>CHĂM SÓC HÀNG NGÀY</v>
      </c>
    </row>
    <row r="4345" spans="1:12">
      <c r="A4345" t="s">
        <v>197</v>
      </c>
      <c r="B4345" t="s">
        <v>3089</v>
      </c>
      <c r="C4345" t="s">
        <v>3090</v>
      </c>
      <c r="D4345" t="s">
        <v>3091</v>
      </c>
      <c r="E4345">
        <v>109000</v>
      </c>
      <c r="F4345">
        <v>12</v>
      </c>
      <c r="G4345">
        <v>13</v>
      </c>
      <c r="I4345">
        <v>1</v>
      </c>
      <c r="K4345" t="str">
        <f t="shared" si="316"/>
        <v>30054</v>
      </c>
      <c r="L4345" t="str">
        <f t="shared" si="317"/>
        <v>CHĂM SÓC HÀNG NGÀY</v>
      </c>
    </row>
    <row r="4346" spans="1:12">
      <c r="A4346" t="s">
        <v>197</v>
      </c>
      <c r="B4346" t="s">
        <v>284</v>
      </c>
      <c r="C4346" t="s">
        <v>285</v>
      </c>
      <c r="D4346" t="s">
        <v>286</v>
      </c>
      <c r="E4346">
        <v>58000</v>
      </c>
      <c r="F4346">
        <v>24</v>
      </c>
      <c r="G4346">
        <v>21</v>
      </c>
      <c r="I4346">
        <v>-3</v>
      </c>
      <c r="K4346" t="str">
        <f t="shared" si="316"/>
        <v>30057</v>
      </c>
      <c r="L4346" t="str">
        <f t="shared" si="317"/>
        <v>CHĂM SÓC HÀNG NGÀY</v>
      </c>
    </row>
    <row r="4347" spans="1:12">
      <c r="A4347" t="s">
        <v>197</v>
      </c>
      <c r="B4347" t="s">
        <v>306</v>
      </c>
      <c r="C4347" t="s">
        <v>307</v>
      </c>
      <c r="D4347" t="s">
        <v>308</v>
      </c>
      <c r="E4347">
        <v>58000</v>
      </c>
      <c r="F4347">
        <v>15</v>
      </c>
      <c r="G4347">
        <v>16</v>
      </c>
      <c r="I4347">
        <v>1</v>
      </c>
      <c r="K4347" t="str">
        <f t="shared" si="316"/>
        <v>30058</v>
      </c>
      <c r="L4347" t="str">
        <f t="shared" si="317"/>
        <v>CHĂM SÓC HÀNG NGÀY</v>
      </c>
    </row>
    <row r="4348" spans="1:12">
      <c r="A4348" t="s">
        <v>197</v>
      </c>
      <c r="B4348" t="s">
        <v>3095</v>
      </c>
      <c r="C4348" t="s">
        <v>3096</v>
      </c>
      <c r="D4348" t="s">
        <v>3097</v>
      </c>
      <c r="E4348">
        <v>64500</v>
      </c>
      <c r="F4348">
        <v>9</v>
      </c>
      <c r="G4348">
        <v>7</v>
      </c>
      <c r="I4348">
        <v>-2</v>
      </c>
      <c r="K4348" t="str">
        <f t="shared" si="316"/>
        <v>30059</v>
      </c>
      <c r="L4348" t="str">
        <f t="shared" si="317"/>
        <v>CHĂM SÓC HÀNG NGÀY</v>
      </c>
    </row>
    <row r="4349" spans="1:12">
      <c r="A4349" t="s">
        <v>197</v>
      </c>
      <c r="B4349" t="s">
        <v>3101</v>
      </c>
      <c r="C4349" t="s">
        <v>3102</v>
      </c>
      <c r="D4349" t="s">
        <v>3103</v>
      </c>
      <c r="E4349">
        <v>105000</v>
      </c>
      <c r="F4349">
        <v>4</v>
      </c>
      <c r="G4349">
        <v>3</v>
      </c>
      <c r="I4349">
        <v>-1</v>
      </c>
      <c r="K4349" t="str">
        <f t="shared" si="316"/>
        <v>30062</v>
      </c>
      <c r="L4349" t="str">
        <f t="shared" si="317"/>
        <v>CHĂM SÓC HÀNG NGÀY</v>
      </c>
    </row>
    <row r="4350" spans="1:12">
      <c r="A4350" t="s">
        <v>197</v>
      </c>
      <c r="B4350" t="s">
        <v>5982</v>
      </c>
      <c r="C4350" t="s">
        <v>5983</v>
      </c>
      <c r="D4350" t="s">
        <v>5984</v>
      </c>
      <c r="E4350">
        <v>115000</v>
      </c>
      <c r="F4350">
        <v>-1</v>
      </c>
      <c r="G4350">
        <v>0</v>
      </c>
      <c r="H4350">
        <v>1</v>
      </c>
      <c r="J4350">
        <v>46140</v>
      </c>
      <c r="K4350" t="str">
        <f t="shared" si="316"/>
        <v>30063</v>
      </c>
      <c r="L4350" t="str">
        <f t="shared" si="317"/>
        <v>CHĂM SÓC HÀNG NGÀY</v>
      </c>
    </row>
    <row r="4351" spans="1:12">
      <c r="A4351" t="s">
        <v>197</v>
      </c>
      <c r="B4351" t="s">
        <v>641</v>
      </c>
      <c r="C4351" t="s">
        <v>642</v>
      </c>
      <c r="D4351" t="s">
        <v>643</v>
      </c>
      <c r="E4351">
        <v>35000</v>
      </c>
      <c r="F4351">
        <v>34</v>
      </c>
      <c r="G4351">
        <v>30</v>
      </c>
      <c r="I4351">
        <v>-4</v>
      </c>
      <c r="K4351" t="str">
        <f t="shared" si="316"/>
        <v>30094</v>
      </c>
      <c r="L4351" t="str">
        <f t="shared" si="317"/>
        <v>CHĂM SÓC HÀNG NGÀY</v>
      </c>
    </row>
    <row r="4352" spans="1:12">
      <c r="A4352" t="s">
        <v>197</v>
      </c>
      <c r="B4352" t="s">
        <v>2590</v>
      </c>
      <c r="C4352" t="s">
        <v>2591</v>
      </c>
      <c r="D4352" t="s">
        <v>2592</v>
      </c>
      <c r="E4352">
        <v>35000</v>
      </c>
      <c r="F4352">
        <v>28</v>
      </c>
      <c r="G4352">
        <v>29</v>
      </c>
      <c r="I4352">
        <v>1</v>
      </c>
      <c r="K4352" t="str">
        <f t="shared" si="316"/>
        <v>30095</v>
      </c>
      <c r="L4352" t="str">
        <f t="shared" si="317"/>
        <v>CHĂM SÓC HÀNG NGÀY</v>
      </c>
    </row>
    <row r="4353" spans="1:12">
      <c r="A4353" t="s">
        <v>197</v>
      </c>
      <c r="B4353" t="s">
        <v>2593</v>
      </c>
      <c r="C4353" t="s">
        <v>2594</v>
      </c>
      <c r="D4353" t="s">
        <v>2595</v>
      </c>
      <c r="E4353">
        <v>29000</v>
      </c>
      <c r="F4353">
        <v>17</v>
      </c>
      <c r="G4353">
        <v>18</v>
      </c>
      <c r="I4353">
        <v>1</v>
      </c>
      <c r="K4353" t="str">
        <f t="shared" si="316"/>
        <v>30096</v>
      </c>
      <c r="L4353" t="str">
        <f t="shared" si="317"/>
        <v>CHĂM SÓC HÀNG NGÀY</v>
      </c>
    </row>
    <row r="4354" spans="1:12">
      <c r="A4354" t="s">
        <v>197</v>
      </c>
      <c r="B4354" t="s">
        <v>2596</v>
      </c>
      <c r="C4354" t="s">
        <v>2597</v>
      </c>
      <c r="D4354" t="s">
        <v>2598</v>
      </c>
      <c r="E4354">
        <v>29000</v>
      </c>
      <c r="F4354">
        <v>39</v>
      </c>
      <c r="G4354">
        <v>37</v>
      </c>
      <c r="I4354">
        <v>-2</v>
      </c>
      <c r="K4354" t="str">
        <f t="shared" si="316"/>
        <v>30097</v>
      </c>
      <c r="L4354" t="str">
        <f t="shared" si="317"/>
        <v>CHĂM SÓC HÀNG NGÀY</v>
      </c>
    </row>
    <row r="4355" spans="1:12">
      <c r="A4355" t="s">
        <v>197</v>
      </c>
      <c r="B4355" t="s">
        <v>2548</v>
      </c>
      <c r="C4355" t="s">
        <v>2549</v>
      </c>
      <c r="D4355" t="s">
        <v>2550</v>
      </c>
      <c r="E4355">
        <v>295000</v>
      </c>
      <c r="F4355">
        <v>23</v>
      </c>
      <c r="G4355">
        <v>11</v>
      </c>
      <c r="I4355">
        <v>-12</v>
      </c>
      <c r="K4355" t="str">
        <f t="shared" si="316"/>
        <v>30098</v>
      </c>
      <c r="L4355" t="str">
        <f t="shared" si="317"/>
        <v>CHĂM SÓC HÀNG NGÀY</v>
      </c>
    </row>
    <row r="4356" spans="1:12">
      <c r="A4356" t="s">
        <v>197</v>
      </c>
      <c r="B4356" t="s">
        <v>377</v>
      </c>
      <c r="C4356" t="s">
        <v>378</v>
      </c>
      <c r="D4356" t="s">
        <v>379</v>
      </c>
      <c r="E4356">
        <v>55000</v>
      </c>
      <c r="F4356">
        <v>15</v>
      </c>
      <c r="G4356">
        <v>13</v>
      </c>
      <c r="I4356">
        <v>-2</v>
      </c>
      <c r="K4356" t="str">
        <f t="shared" si="316"/>
        <v>30102</v>
      </c>
      <c r="L4356" t="str">
        <f t="shared" si="317"/>
        <v>CHĂM SÓC HÀNG NGÀY</v>
      </c>
    </row>
    <row r="4357" spans="1:12">
      <c r="A4357" t="s">
        <v>197</v>
      </c>
      <c r="B4357" t="s">
        <v>2599</v>
      </c>
      <c r="C4357" t="s">
        <v>2600</v>
      </c>
      <c r="D4357" t="s">
        <v>2601</v>
      </c>
      <c r="E4357">
        <v>55000</v>
      </c>
      <c r="F4357">
        <v>16</v>
      </c>
      <c r="G4357">
        <v>18</v>
      </c>
      <c r="I4357">
        <v>2</v>
      </c>
      <c r="K4357" t="str">
        <f t="shared" si="316"/>
        <v>30103</v>
      </c>
      <c r="L4357" t="str">
        <f t="shared" si="317"/>
        <v>CHĂM SÓC HÀNG NGÀY</v>
      </c>
    </row>
    <row r="4358" spans="1:12">
      <c r="A4358" t="s">
        <v>197</v>
      </c>
      <c r="B4358" t="s">
        <v>5636</v>
      </c>
      <c r="C4358" t="s">
        <v>5637</v>
      </c>
      <c r="D4358" t="s">
        <v>5638</v>
      </c>
      <c r="E4358">
        <v>40000</v>
      </c>
      <c r="F4358">
        <v>-2</v>
      </c>
      <c r="G4358">
        <v>0</v>
      </c>
      <c r="H4358">
        <v>2</v>
      </c>
      <c r="J4358">
        <v>46087</v>
      </c>
      <c r="K4358" t="str">
        <f t="shared" si="316"/>
        <v>30109</v>
      </c>
      <c r="L4358" t="str">
        <f t="shared" si="317"/>
        <v>CHĂM SÓC HÀNG NGÀY</v>
      </c>
    </row>
  </sheetData>
  <autoFilter ref="A1:AA4358"/>
  <dataConsolidate topLabels="1">
    <dataRefs count="1">
      <dataRef ref="C1:I1048576" sheet="Sheet1"/>
    </dataRefs>
  </dataConsolidate>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667"/>
  <sheetViews>
    <sheetView zoomScale="85" zoomScaleNormal="85" workbookViewId="0">
      <selection activeCell="O1" sqref="O1:O1048576"/>
    </sheetView>
  </sheetViews>
  <sheetFormatPr defaultColWidth="9.140625" defaultRowHeight="14.25"/>
  <cols>
    <col min="1" max="1" width="11.28515625" style="93" bestFit="1" customWidth="1"/>
    <col min="2" max="2" width="21.7109375" style="93" customWidth="1"/>
    <col min="3" max="3" width="16" style="93" bestFit="1" customWidth="1"/>
    <col min="4" max="4" width="23" style="93" bestFit="1" customWidth="1"/>
    <col min="5" max="5" width="56.85546875" style="93" customWidth="1"/>
    <col min="6" max="6" width="11.7109375" style="93" bestFit="1" customWidth="1"/>
    <col min="7" max="7" width="9.42578125" style="93" bestFit="1" customWidth="1"/>
    <col min="8" max="8" width="12.5703125" style="93" bestFit="1" customWidth="1"/>
    <col min="9" max="10" width="21.7109375" style="93" customWidth="1"/>
    <col min="11" max="11" width="6.7109375" style="93" bestFit="1" customWidth="1"/>
    <col min="12" max="12" width="11.28515625" style="93" bestFit="1" customWidth="1"/>
    <col min="13" max="13" width="7.42578125" style="93" bestFit="1" customWidth="1"/>
    <col min="14" max="14" width="12" style="93" bestFit="1" customWidth="1"/>
    <col min="15" max="15" width="38.5703125" style="93" customWidth="1"/>
    <col min="16" max="22" width="21.7109375" style="93" customWidth="1"/>
    <col min="23" max="16384" width="9.140625" style="93"/>
  </cols>
  <sheetData>
    <row r="1" spans="1:22" ht="31.5" customHeight="1">
      <c r="A1" s="91" t="s">
        <v>3596</v>
      </c>
      <c r="B1" s="91" t="s">
        <v>3597</v>
      </c>
      <c r="C1" s="91" t="s">
        <v>3598</v>
      </c>
      <c r="D1" s="91" t="s">
        <v>3599</v>
      </c>
      <c r="E1" s="91" t="s">
        <v>3600</v>
      </c>
      <c r="F1" s="91" t="s">
        <v>7</v>
      </c>
      <c r="G1" s="91" t="s">
        <v>3601</v>
      </c>
      <c r="H1" s="91" t="s">
        <v>3602</v>
      </c>
      <c r="I1" s="92">
        <f>SUBTOTAL(9,I2:I3667)</f>
        <v>19016640</v>
      </c>
      <c r="J1" s="92"/>
      <c r="K1" s="91" t="s">
        <v>3603</v>
      </c>
      <c r="L1" s="91" t="s">
        <v>3604</v>
      </c>
      <c r="M1" s="91" t="s">
        <v>3605</v>
      </c>
      <c r="N1" s="91" t="s">
        <v>3606</v>
      </c>
      <c r="O1" s="91"/>
      <c r="P1" s="91" t="s">
        <v>3607</v>
      </c>
      <c r="Q1" s="91" t="s">
        <v>3608</v>
      </c>
      <c r="R1" s="91" t="s">
        <v>3609</v>
      </c>
      <c r="S1" s="91" t="s">
        <v>3610</v>
      </c>
      <c r="T1" s="91" t="s">
        <v>3611</v>
      </c>
      <c r="U1" s="91" t="s">
        <v>3612</v>
      </c>
      <c r="V1" s="91" t="s">
        <v>3613</v>
      </c>
    </row>
    <row r="2" spans="1:22" ht="25.5" customHeight="1">
      <c r="A2" s="94">
        <v>45811</v>
      </c>
      <c r="B2" s="93" t="s">
        <v>33</v>
      </c>
      <c r="C2" s="93" t="s">
        <v>758</v>
      </c>
      <c r="D2" s="93" t="s">
        <v>759</v>
      </c>
      <c r="E2" s="93" t="s">
        <v>760</v>
      </c>
      <c r="F2" s="93">
        <v>40000</v>
      </c>
      <c r="G2" s="93">
        <v>-3</v>
      </c>
      <c r="H2" s="93">
        <v>0</v>
      </c>
      <c r="I2" s="92">
        <f>(H2-G2)*F2</f>
        <v>120000</v>
      </c>
      <c r="J2" s="92" t="str">
        <f>VLOOKUP(D2,[1]Sheet0!$C$1:$H$65536,6,0)</f>
        <v>XÀ PHÒNG, CHẤT TẨY RỬA</v>
      </c>
      <c r="K2" s="93">
        <v>3</v>
      </c>
      <c r="L2" s="95">
        <v>120000</v>
      </c>
      <c r="P2" s="93" t="s">
        <v>3614</v>
      </c>
      <c r="Q2" s="93" t="s">
        <v>3615</v>
      </c>
    </row>
    <row r="3" spans="1:22" ht="25.5" customHeight="1">
      <c r="A3" s="94">
        <v>45811</v>
      </c>
      <c r="B3" s="93" t="s">
        <v>33</v>
      </c>
      <c r="C3" s="93" t="s">
        <v>3616</v>
      </c>
      <c r="D3" s="93" t="s">
        <v>3617</v>
      </c>
      <c r="E3" s="93" t="s">
        <v>3618</v>
      </c>
      <c r="F3" s="93">
        <v>40000</v>
      </c>
      <c r="G3" s="93">
        <v>-1</v>
      </c>
      <c r="H3" s="93">
        <v>0</v>
      </c>
      <c r="I3" s="92">
        <f t="shared" ref="I3:I66" si="0">(H3-G3)*F3</f>
        <v>40000</v>
      </c>
      <c r="J3" s="92" t="str">
        <f>VLOOKUP(D3,[1]Sheet0!$C$1:$H$65536,6,0)</f>
        <v>XÀ PHÒNG, CHẤT TẨY RỬA</v>
      </c>
      <c r="K3" s="93">
        <v>1</v>
      </c>
      <c r="L3" s="95">
        <v>40000</v>
      </c>
      <c r="P3" s="93" t="s">
        <v>3614</v>
      </c>
      <c r="Q3" s="93" t="s">
        <v>3615</v>
      </c>
    </row>
    <row r="4" spans="1:22" ht="25.5" customHeight="1">
      <c r="A4" s="94">
        <v>45811</v>
      </c>
      <c r="B4" s="93" t="s">
        <v>33</v>
      </c>
      <c r="C4" s="93" t="s">
        <v>798</v>
      </c>
      <c r="D4" s="93" t="s">
        <v>799</v>
      </c>
      <c r="E4" s="93" t="s">
        <v>800</v>
      </c>
      <c r="F4" s="93">
        <v>40000</v>
      </c>
      <c r="G4" s="93">
        <v>36</v>
      </c>
      <c r="H4" s="93">
        <v>32</v>
      </c>
      <c r="I4" s="92">
        <f t="shared" si="0"/>
        <v>-160000</v>
      </c>
      <c r="J4" s="92" t="str">
        <f>VLOOKUP(D4,[1]Sheet0!$C$1:$H$65536,6,0)</f>
        <v>XÀ PHÒNG, CHẤT TẨY RỬA</v>
      </c>
      <c r="M4" s="93">
        <v>-4</v>
      </c>
      <c r="N4" s="95">
        <v>-160000</v>
      </c>
      <c r="P4" s="93" t="s">
        <v>3614</v>
      </c>
      <c r="Q4" s="93" t="s">
        <v>3615</v>
      </c>
      <c r="V4" s="93" t="s">
        <v>3619</v>
      </c>
    </row>
    <row r="5" spans="1:22" ht="25.5" customHeight="1">
      <c r="A5" s="94">
        <v>45812</v>
      </c>
      <c r="B5" s="93" t="s">
        <v>33</v>
      </c>
      <c r="C5" s="93" t="s">
        <v>3616</v>
      </c>
      <c r="D5" s="93" t="s">
        <v>3617</v>
      </c>
      <c r="E5" s="93" t="s">
        <v>3618</v>
      </c>
      <c r="F5" s="93">
        <v>40000</v>
      </c>
      <c r="G5" s="93">
        <v>-1</v>
      </c>
      <c r="H5" s="93">
        <v>0</v>
      </c>
      <c r="I5" s="92">
        <f t="shared" si="0"/>
        <v>40000</v>
      </c>
      <c r="J5" s="92" t="str">
        <f>VLOOKUP(D5,[1]Sheet0!$C$1:$H$65536,6,0)</f>
        <v>XÀ PHÒNG, CHẤT TẨY RỬA</v>
      </c>
      <c r="K5" s="93">
        <v>1</v>
      </c>
      <c r="L5" s="95">
        <v>40000</v>
      </c>
      <c r="P5" s="93" t="s">
        <v>3614</v>
      </c>
      <c r="Q5" s="93" t="s">
        <v>3620</v>
      </c>
    </row>
    <row r="6" spans="1:22" ht="25.5" customHeight="1">
      <c r="A6" s="94">
        <v>45812</v>
      </c>
      <c r="B6" s="93" t="s">
        <v>33</v>
      </c>
      <c r="C6" s="93" t="s">
        <v>798</v>
      </c>
      <c r="D6" s="93" t="s">
        <v>799</v>
      </c>
      <c r="E6" s="93" t="s">
        <v>800</v>
      </c>
      <c r="F6" s="93">
        <v>40000</v>
      </c>
      <c r="G6" s="93">
        <v>37</v>
      </c>
      <c r="H6" s="93">
        <v>36</v>
      </c>
      <c r="I6" s="92">
        <f t="shared" si="0"/>
        <v>-40000</v>
      </c>
      <c r="J6" s="92" t="str">
        <f>VLOOKUP(D6,[1]Sheet0!$C$1:$H$65536,6,0)</f>
        <v>XÀ PHÒNG, CHẤT TẨY RỬA</v>
      </c>
      <c r="M6" s="93">
        <v>-1</v>
      </c>
      <c r="N6" s="95">
        <v>-40000</v>
      </c>
      <c r="P6" s="93" t="s">
        <v>3614</v>
      </c>
      <c r="Q6" s="93" t="s">
        <v>3620</v>
      </c>
      <c r="V6" s="93" t="s">
        <v>3619</v>
      </c>
    </row>
    <row r="7" spans="1:22" ht="25.5" customHeight="1">
      <c r="A7" s="94">
        <v>45813</v>
      </c>
      <c r="B7" s="93" t="s">
        <v>33</v>
      </c>
      <c r="C7" s="93" t="s">
        <v>3616</v>
      </c>
      <c r="D7" s="93" t="s">
        <v>3617</v>
      </c>
      <c r="E7" s="93" t="s">
        <v>3618</v>
      </c>
      <c r="F7" s="93">
        <v>40000</v>
      </c>
      <c r="G7" s="93">
        <v>-1</v>
      </c>
      <c r="H7" s="93">
        <v>0</v>
      </c>
      <c r="I7" s="92">
        <f t="shared" si="0"/>
        <v>40000</v>
      </c>
      <c r="J7" s="92" t="str">
        <f>VLOOKUP(D7,[1]Sheet0!$C$1:$H$65536,6,0)</f>
        <v>XÀ PHÒNG, CHẤT TẨY RỬA</v>
      </c>
      <c r="K7" s="93">
        <v>1</v>
      </c>
      <c r="L7" s="95">
        <v>40000</v>
      </c>
      <c r="P7" s="93" t="s">
        <v>3614</v>
      </c>
      <c r="Q7" s="93" t="s">
        <v>3621</v>
      </c>
    </row>
    <row r="8" spans="1:22" ht="25.5" customHeight="1">
      <c r="A8" s="94">
        <v>45813</v>
      </c>
      <c r="B8" s="93" t="s">
        <v>33</v>
      </c>
      <c r="C8" s="93" t="s">
        <v>798</v>
      </c>
      <c r="D8" s="93" t="s">
        <v>799</v>
      </c>
      <c r="E8" s="93" t="s">
        <v>800</v>
      </c>
      <c r="F8" s="93">
        <v>40000</v>
      </c>
      <c r="G8" s="93">
        <v>36</v>
      </c>
      <c r="H8" s="93">
        <v>35</v>
      </c>
      <c r="I8" s="92">
        <f t="shared" si="0"/>
        <v>-40000</v>
      </c>
      <c r="J8" s="92" t="str">
        <f>VLOOKUP(D8,[1]Sheet0!$C$1:$H$65536,6,0)</f>
        <v>XÀ PHÒNG, CHẤT TẨY RỬA</v>
      </c>
      <c r="M8" s="93">
        <v>-1</v>
      </c>
      <c r="N8" s="95">
        <v>-40000</v>
      </c>
      <c r="P8" s="93" t="s">
        <v>3614</v>
      </c>
      <c r="Q8" s="93" t="s">
        <v>3621</v>
      </c>
      <c r="V8" s="93" t="s">
        <v>3619</v>
      </c>
    </row>
    <row r="9" spans="1:22" ht="25.5" customHeight="1">
      <c r="A9" s="94">
        <v>45814</v>
      </c>
      <c r="B9" s="93" t="s">
        <v>3622</v>
      </c>
      <c r="C9" s="93" t="s">
        <v>3623</v>
      </c>
      <c r="D9" s="93" t="s">
        <v>3624</v>
      </c>
      <c r="E9" s="93" t="s">
        <v>3625</v>
      </c>
      <c r="F9" s="93">
        <v>350000</v>
      </c>
      <c r="G9" s="93">
        <v>-1</v>
      </c>
      <c r="H9" s="93">
        <v>0</v>
      </c>
      <c r="I9" s="92">
        <f t="shared" si="0"/>
        <v>350000</v>
      </c>
      <c r="J9" s="92" t="str">
        <f>VLOOKUP(D9,[1]Sheet0!$C$1:$H$65536,6,0)</f>
        <v>MERRIES</v>
      </c>
      <c r="K9" s="93">
        <v>1</v>
      </c>
      <c r="L9" s="95">
        <v>350000</v>
      </c>
      <c r="P9" s="93" t="s">
        <v>3614</v>
      </c>
      <c r="Q9" s="93" t="s">
        <v>3626</v>
      </c>
    </row>
    <row r="10" spans="1:22" ht="25.5" customHeight="1">
      <c r="A10" s="94">
        <v>45814</v>
      </c>
      <c r="B10" s="93" t="s">
        <v>33</v>
      </c>
      <c r="C10" s="93" t="s">
        <v>3616</v>
      </c>
      <c r="D10" s="93" t="s">
        <v>3617</v>
      </c>
      <c r="E10" s="93" t="s">
        <v>3618</v>
      </c>
      <c r="F10" s="93">
        <v>40000</v>
      </c>
      <c r="G10" s="93">
        <v>-1</v>
      </c>
      <c r="H10" s="93">
        <v>0</v>
      </c>
      <c r="I10" s="92">
        <f t="shared" si="0"/>
        <v>40000</v>
      </c>
      <c r="J10" s="92" t="str">
        <f>VLOOKUP(D10,[1]Sheet0!$C$1:$H$65536,6,0)</f>
        <v>XÀ PHÒNG, CHẤT TẨY RỬA</v>
      </c>
      <c r="K10" s="93">
        <v>1</v>
      </c>
      <c r="L10" s="95">
        <v>40000</v>
      </c>
      <c r="P10" s="93" t="s">
        <v>3614</v>
      </c>
      <c r="Q10" s="93" t="s">
        <v>3626</v>
      </c>
    </row>
    <row r="11" spans="1:22" ht="25.5" customHeight="1">
      <c r="A11" s="94">
        <v>45814</v>
      </c>
      <c r="B11" s="93" t="s">
        <v>3622</v>
      </c>
      <c r="C11" s="93" t="s">
        <v>3489</v>
      </c>
      <c r="D11" s="93" t="s">
        <v>3490</v>
      </c>
      <c r="E11" s="93" t="s">
        <v>3491</v>
      </c>
      <c r="F11" s="93">
        <v>350000</v>
      </c>
      <c r="G11" s="93">
        <v>79</v>
      </c>
      <c r="H11" s="93">
        <v>78</v>
      </c>
      <c r="I11" s="92">
        <f t="shared" si="0"/>
        <v>-350000</v>
      </c>
      <c r="J11" s="92" t="str">
        <f>VLOOKUP(D11,[1]Sheet0!$C$1:$H$65536,6,0)</f>
        <v>MERRIES</v>
      </c>
      <c r="M11" s="93">
        <v>-1</v>
      </c>
      <c r="N11" s="95">
        <v>-350000</v>
      </c>
      <c r="P11" s="93" t="s">
        <v>3614</v>
      </c>
      <c r="Q11" s="93" t="s">
        <v>3626</v>
      </c>
      <c r="V11" s="93" t="s">
        <v>3619</v>
      </c>
    </row>
    <row r="12" spans="1:22" ht="25.5" customHeight="1">
      <c r="A12" s="94">
        <v>45814</v>
      </c>
      <c r="B12" s="93" t="s">
        <v>33</v>
      </c>
      <c r="C12" s="93" t="s">
        <v>798</v>
      </c>
      <c r="D12" s="93" t="s">
        <v>799</v>
      </c>
      <c r="E12" s="93" t="s">
        <v>800</v>
      </c>
      <c r="F12" s="93">
        <v>40000</v>
      </c>
      <c r="G12" s="93">
        <v>35</v>
      </c>
      <c r="H12" s="93">
        <v>34</v>
      </c>
      <c r="I12" s="92">
        <f t="shared" si="0"/>
        <v>-40000</v>
      </c>
      <c r="J12" s="92" t="str">
        <f>VLOOKUP(D12,[1]Sheet0!$C$1:$H$65536,6,0)</f>
        <v>XÀ PHÒNG, CHẤT TẨY RỬA</v>
      </c>
      <c r="M12" s="93">
        <v>-1</v>
      </c>
      <c r="N12" s="95">
        <v>-40000</v>
      </c>
      <c r="P12" s="93" t="s">
        <v>3614</v>
      </c>
      <c r="Q12" s="93" t="s">
        <v>3626</v>
      </c>
      <c r="V12" s="93" t="s">
        <v>3619</v>
      </c>
    </row>
    <row r="13" spans="1:22" ht="25.5" customHeight="1">
      <c r="A13" s="94">
        <v>45815</v>
      </c>
      <c r="B13" s="93" t="s">
        <v>2772</v>
      </c>
      <c r="C13" s="93" t="s">
        <v>3627</v>
      </c>
      <c r="D13" s="93" t="s">
        <v>3628</v>
      </c>
      <c r="E13" s="93" t="s">
        <v>3629</v>
      </c>
      <c r="F13" s="93">
        <v>1390000</v>
      </c>
      <c r="G13" s="93">
        <v>-1</v>
      </c>
      <c r="H13" s="93">
        <v>0</v>
      </c>
      <c r="I13" s="92">
        <f t="shared" si="0"/>
        <v>1390000</v>
      </c>
      <c r="J13" s="92" t="str">
        <f>VLOOKUP(D13,[1]Sheet0!$C$1:$H$65536,6,0)</f>
        <v>GIÀY</v>
      </c>
      <c r="K13" s="93">
        <v>1</v>
      </c>
      <c r="L13" s="95">
        <v>1390000</v>
      </c>
      <c r="P13" s="93" t="s">
        <v>3614</v>
      </c>
      <c r="Q13" s="93" t="s">
        <v>3631</v>
      </c>
    </row>
    <row r="14" spans="1:22" ht="25.5" customHeight="1">
      <c r="A14" s="94">
        <v>45815</v>
      </c>
      <c r="B14" s="93" t="s">
        <v>3632</v>
      </c>
      <c r="C14" s="93" t="s">
        <v>3633</v>
      </c>
      <c r="D14" s="93" t="s">
        <v>3634</v>
      </c>
      <c r="E14" s="93" t="s">
        <v>3635</v>
      </c>
      <c r="F14" s="93">
        <v>30000</v>
      </c>
      <c r="G14" s="93">
        <v>-1</v>
      </c>
      <c r="H14" s="93">
        <v>0</v>
      </c>
      <c r="I14" s="92">
        <f t="shared" si="0"/>
        <v>30000</v>
      </c>
      <c r="J14" s="92" t="str">
        <f>VLOOKUP(D14,[1]Sheet0!$C$1:$H$65536,6,0)</f>
        <v>HỆ THỐNG</v>
      </c>
      <c r="K14" s="93">
        <v>1</v>
      </c>
      <c r="L14" s="95">
        <v>30000</v>
      </c>
      <c r="P14" s="93" t="s">
        <v>3614</v>
      </c>
      <c r="Q14" s="93" t="s">
        <v>3631</v>
      </c>
    </row>
    <row r="15" spans="1:22" ht="25.5" customHeight="1">
      <c r="A15" s="94">
        <v>45815</v>
      </c>
      <c r="B15" s="93" t="s">
        <v>33</v>
      </c>
      <c r="C15" s="93" t="s">
        <v>3637</v>
      </c>
      <c r="D15" s="93" t="s">
        <v>3638</v>
      </c>
      <c r="E15" s="93" t="s">
        <v>3639</v>
      </c>
      <c r="F15" s="93">
        <v>365000</v>
      </c>
      <c r="G15" s="93">
        <v>-1</v>
      </c>
      <c r="H15" s="93">
        <v>0</v>
      </c>
      <c r="I15" s="92">
        <f t="shared" si="0"/>
        <v>365000</v>
      </c>
      <c r="J15" s="92" t="str">
        <f>VLOOKUP(D15,[1]Sheet0!$C$1:$H$65536,6,0)</f>
        <v>BẾP VÀ PHÒNG ĂN</v>
      </c>
      <c r="K15" s="93">
        <v>1</v>
      </c>
      <c r="L15" s="95">
        <v>365000</v>
      </c>
      <c r="P15" s="93" t="s">
        <v>3614</v>
      </c>
      <c r="Q15" s="93" t="s">
        <v>3631</v>
      </c>
    </row>
    <row r="16" spans="1:22" ht="25.5" customHeight="1">
      <c r="A16" s="94">
        <v>45815</v>
      </c>
      <c r="B16" s="93" t="s">
        <v>3622</v>
      </c>
      <c r="C16" s="93" t="s">
        <v>3641</v>
      </c>
      <c r="D16" s="93" t="s">
        <v>3642</v>
      </c>
      <c r="E16" s="93" t="s">
        <v>3643</v>
      </c>
      <c r="F16" s="93">
        <v>350000</v>
      </c>
      <c r="G16" s="93">
        <v>-1</v>
      </c>
      <c r="H16" s="93">
        <v>0</v>
      </c>
      <c r="I16" s="92">
        <f t="shared" si="0"/>
        <v>350000</v>
      </c>
      <c r="J16" s="92" t="str">
        <f>VLOOKUP(D16,[1]Sheet0!$C$1:$H$65536,6,0)</f>
        <v>MERRIES</v>
      </c>
      <c r="K16" s="93">
        <v>1</v>
      </c>
      <c r="L16" s="95">
        <v>350000</v>
      </c>
      <c r="P16" s="93" t="s">
        <v>3614</v>
      </c>
      <c r="Q16" s="93" t="s">
        <v>3631</v>
      </c>
    </row>
    <row r="17" spans="1:22" ht="25.5" customHeight="1">
      <c r="A17" s="94">
        <v>45815</v>
      </c>
      <c r="B17" s="93" t="s">
        <v>33</v>
      </c>
      <c r="C17" s="93" t="s">
        <v>1635</v>
      </c>
      <c r="D17" s="93" t="s">
        <v>1636</v>
      </c>
      <c r="E17" s="93" t="s">
        <v>1637</v>
      </c>
      <c r="F17" s="93">
        <v>40000</v>
      </c>
      <c r="G17" s="93">
        <v>-1</v>
      </c>
      <c r="H17" s="93">
        <v>0</v>
      </c>
      <c r="I17" s="92">
        <f t="shared" si="0"/>
        <v>40000</v>
      </c>
      <c r="J17" s="92" t="str">
        <f>VLOOKUP(D17,[1]Sheet0!$C$1:$H$65536,6,0)</f>
        <v>BẾP VÀ PHÒNG ĂN</v>
      </c>
      <c r="K17" s="93">
        <v>1</v>
      </c>
      <c r="L17" s="95">
        <v>40000</v>
      </c>
      <c r="P17" s="93" t="s">
        <v>3614</v>
      </c>
      <c r="Q17" s="93" t="s">
        <v>3631</v>
      </c>
    </row>
    <row r="18" spans="1:22" ht="25.5" customHeight="1">
      <c r="A18" s="94">
        <v>45815</v>
      </c>
      <c r="B18" s="93" t="s">
        <v>33</v>
      </c>
      <c r="C18" s="93" t="s">
        <v>3644</v>
      </c>
      <c r="D18" s="93" t="s">
        <v>3645</v>
      </c>
      <c r="E18" s="93" t="s">
        <v>3295</v>
      </c>
      <c r="F18" s="93">
        <v>450000</v>
      </c>
      <c r="G18" s="93">
        <v>-1</v>
      </c>
      <c r="H18" s="93">
        <v>0</v>
      </c>
      <c r="I18" s="92">
        <f t="shared" si="0"/>
        <v>450000</v>
      </c>
      <c r="J18" s="92" t="str">
        <f>VLOOKUP(D18,[1]Sheet0!$C$1:$H$65536,6,0)</f>
        <v>GIA DỤNG SKK</v>
      </c>
      <c r="K18" s="93">
        <v>1</v>
      </c>
      <c r="L18" s="95">
        <v>450000</v>
      </c>
      <c r="P18" s="93" t="s">
        <v>3614</v>
      </c>
      <c r="Q18" s="93" t="s">
        <v>3631</v>
      </c>
    </row>
    <row r="19" spans="1:22" ht="25.5" customHeight="1">
      <c r="A19" s="94">
        <v>45815</v>
      </c>
      <c r="B19" s="93" t="s">
        <v>33</v>
      </c>
      <c r="C19" s="93" t="s">
        <v>3646</v>
      </c>
      <c r="D19" s="93" t="s">
        <v>3647</v>
      </c>
      <c r="E19" s="93" t="s">
        <v>3648</v>
      </c>
      <c r="F19" s="93">
        <v>205000</v>
      </c>
      <c r="G19" s="93">
        <v>-1</v>
      </c>
      <c r="H19" s="93">
        <v>0</v>
      </c>
      <c r="I19" s="92">
        <f t="shared" si="0"/>
        <v>205000</v>
      </c>
      <c r="J19" s="92" t="str">
        <f>VLOOKUP(D19,[1]Sheet0!$C$1:$H$65536,6,0)</f>
        <v>GIẶT, XẢ QUẦN ÁO</v>
      </c>
      <c r="K19" s="93">
        <v>1</v>
      </c>
      <c r="L19" s="95">
        <v>205000</v>
      </c>
      <c r="P19" s="93" t="s">
        <v>3614</v>
      </c>
      <c r="Q19" s="93" t="s">
        <v>3631</v>
      </c>
    </row>
    <row r="20" spans="1:22" ht="25.5" customHeight="1">
      <c r="A20" s="94">
        <v>45815</v>
      </c>
      <c r="B20" s="93" t="s">
        <v>33</v>
      </c>
      <c r="C20" s="93" t="s">
        <v>2139</v>
      </c>
      <c r="D20" s="93" t="s">
        <v>2140</v>
      </c>
      <c r="E20" s="93" t="s">
        <v>2141</v>
      </c>
      <c r="F20" s="93">
        <v>205000</v>
      </c>
      <c r="G20" s="93">
        <v>-3</v>
      </c>
      <c r="H20" s="93">
        <v>0</v>
      </c>
      <c r="I20" s="92">
        <f t="shared" si="0"/>
        <v>615000</v>
      </c>
      <c r="J20" s="92" t="str">
        <f>VLOOKUP(D20,[1]Sheet0!$C$1:$H$65536,6,0)</f>
        <v>GIẶT, XẢ QUẦN ÁO</v>
      </c>
      <c r="K20" s="93">
        <v>3</v>
      </c>
      <c r="L20" s="95">
        <v>615000</v>
      </c>
      <c r="P20" s="93" t="s">
        <v>3614</v>
      </c>
      <c r="Q20" s="93" t="s">
        <v>3631</v>
      </c>
    </row>
    <row r="21" spans="1:22" ht="25.5" customHeight="1">
      <c r="A21" s="94">
        <v>45815</v>
      </c>
      <c r="B21" s="93" t="s">
        <v>135</v>
      </c>
      <c r="C21" s="93" t="s">
        <v>2705</v>
      </c>
      <c r="D21" s="93" t="s">
        <v>2706</v>
      </c>
      <c r="E21" s="93" t="s">
        <v>2707</v>
      </c>
      <c r="F21" s="93">
        <v>90000</v>
      </c>
      <c r="G21" s="93">
        <v>-1</v>
      </c>
      <c r="H21" s="93">
        <v>0</v>
      </c>
      <c r="I21" s="92">
        <f t="shared" si="0"/>
        <v>90000</v>
      </c>
      <c r="J21" s="92" t="str">
        <f>VLOOKUP(D21,[1]Sheet0!$C$1:$H$65536,6,0)</f>
        <v>ĐỒNG GIÁ DATE</v>
      </c>
      <c r="K21" s="93">
        <v>1</v>
      </c>
      <c r="L21" s="95">
        <v>90000</v>
      </c>
      <c r="P21" s="93" t="s">
        <v>3614</v>
      </c>
      <c r="Q21" s="93" t="s">
        <v>3631</v>
      </c>
    </row>
    <row r="22" spans="1:22" ht="25.5" customHeight="1">
      <c r="A22" s="94">
        <v>45815</v>
      </c>
      <c r="B22" s="93" t="s">
        <v>2772</v>
      </c>
      <c r="C22" s="93" t="s">
        <v>3650</v>
      </c>
      <c r="D22" s="93" t="s">
        <v>3630</v>
      </c>
      <c r="E22" s="93" t="s">
        <v>3651</v>
      </c>
      <c r="F22" s="93">
        <v>1390000</v>
      </c>
      <c r="G22" s="93">
        <v>1</v>
      </c>
      <c r="H22" s="93">
        <v>0</v>
      </c>
      <c r="I22" s="92">
        <f t="shared" si="0"/>
        <v>-1390000</v>
      </c>
      <c r="J22" s="92" t="str">
        <f>VLOOKUP(D22,[1]Sheet0!$C$1:$H$65536,6,0)</f>
        <v>GIÀY</v>
      </c>
      <c r="M22" s="93">
        <v>-1</v>
      </c>
      <c r="N22" s="95">
        <v>-1390000</v>
      </c>
      <c r="P22" s="93" t="s">
        <v>3614</v>
      </c>
      <c r="Q22" s="93" t="s">
        <v>3631</v>
      </c>
      <c r="V22" s="93" t="s">
        <v>3619</v>
      </c>
    </row>
    <row r="23" spans="1:22" ht="25.5" customHeight="1">
      <c r="A23" s="94">
        <v>45815</v>
      </c>
      <c r="B23" s="93" t="s">
        <v>3652</v>
      </c>
      <c r="C23" s="93" t="s">
        <v>3653</v>
      </c>
      <c r="D23" s="93" t="s">
        <v>3636</v>
      </c>
      <c r="E23" s="93" t="s">
        <v>3654</v>
      </c>
      <c r="F23" s="93">
        <v>30000</v>
      </c>
      <c r="G23" s="93">
        <v>242</v>
      </c>
      <c r="H23" s="93">
        <v>241</v>
      </c>
      <c r="I23" s="92">
        <f t="shared" si="0"/>
        <v>-30000</v>
      </c>
      <c r="J23" s="92" t="str">
        <f>VLOOKUP(D23,[1]Sheet0!$C$1:$H$65536,6,0)</f>
        <v>ĐỒ DÙNG VPP</v>
      </c>
      <c r="M23" s="93">
        <v>-1</v>
      </c>
      <c r="N23" s="95">
        <v>-30000</v>
      </c>
      <c r="P23" s="93" t="s">
        <v>3614</v>
      </c>
      <c r="Q23" s="93" t="s">
        <v>3631</v>
      </c>
      <c r="V23" s="93" t="s">
        <v>3619</v>
      </c>
    </row>
    <row r="24" spans="1:22" ht="25.5" customHeight="1">
      <c r="A24" s="94">
        <v>45815</v>
      </c>
      <c r="B24" s="93" t="s">
        <v>33</v>
      </c>
      <c r="C24" s="93" t="s">
        <v>3655</v>
      </c>
      <c r="D24" s="93" t="s">
        <v>3640</v>
      </c>
      <c r="E24" s="93" t="s">
        <v>3656</v>
      </c>
      <c r="F24" s="93">
        <v>345000</v>
      </c>
      <c r="G24" s="93">
        <v>4</v>
      </c>
      <c r="H24" s="93">
        <v>3</v>
      </c>
      <c r="I24" s="92">
        <f t="shared" si="0"/>
        <v>-345000</v>
      </c>
      <c r="J24" s="92" t="str">
        <f>VLOOKUP(D24,[1]Sheet0!$C$1:$H$65536,6,0)</f>
        <v>BẾP VÀ PHÒNG ĂN</v>
      </c>
      <c r="M24" s="93">
        <v>-1</v>
      </c>
      <c r="N24" s="95">
        <v>-345000</v>
      </c>
      <c r="P24" s="93" t="s">
        <v>3614</v>
      </c>
      <c r="Q24" s="93" t="s">
        <v>3631</v>
      </c>
      <c r="V24" s="93" t="s">
        <v>3619</v>
      </c>
    </row>
    <row r="25" spans="1:22" ht="25.5" customHeight="1">
      <c r="A25" s="94">
        <v>45815</v>
      </c>
      <c r="B25" s="93" t="s">
        <v>3622</v>
      </c>
      <c r="C25" s="93" t="s">
        <v>3489</v>
      </c>
      <c r="D25" s="93" t="s">
        <v>3490</v>
      </c>
      <c r="E25" s="93" t="s">
        <v>3491</v>
      </c>
      <c r="F25" s="93">
        <v>350000</v>
      </c>
      <c r="G25" s="93">
        <v>75</v>
      </c>
      <c r="H25" s="93">
        <v>74</v>
      </c>
      <c r="I25" s="92">
        <f t="shared" si="0"/>
        <v>-350000</v>
      </c>
      <c r="J25" s="92" t="str">
        <f>VLOOKUP(D25,[1]Sheet0!$C$1:$H$65536,6,0)</f>
        <v>MERRIES</v>
      </c>
      <c r="M25" s="93">
        <v>-1</v>
      </c>
      <c r="N25" s="95">
        <v>-350000</v>
      </c>
      <c r="P25" s="93" t="s">
        <v>3614</v>
      </c>
      <c r="Q25" s="93" t="s">
        <v>3631</v>
      </c>
      <c r="V25" s="93" t="s">
        <v>3619</v>
      </c>
    </row>
    <row r="26" spans="1:22" ht="25.5" customHeight="1">
      <c r="A26" s="94">
        <v>45815</v>
      </c>
      <c r="B26" s="93" t="s">
        <v>33</v>
      </c>
      <c r="C26" s="93" t="s">
        <v>1826</v>
      </c>
      <c r="D26" s="93" t="s">
        <v>1827</v>
      </c>
      <c r="E26" s="93" t="s">
        <v>1828</v>
      </c>
      <c r="F26" s="93">
        <v>40000</v>
      </c>
      <c r="G26" s="93">
        <v>6</v>
      </c>
      <c r="H26" s="93">
        <v>5</v>
      </c>
      <c r="I26" s="92">
        <f t="shared" si="0"/>
        <v>-40000</v>
      </c>
      <c r="J26" s="92" t="str">
        <f>VLOOKUP(D26,[1]Sheet0!$C$1:$H$65536,6,0)</f>
        <v>BẾP VÀ PHÒNG ĂN</v>
      </c>
      <c r="M26" s="93">
        <v>-1</v>
      </c>
      <c r="N26" s="95">
        <v>-40000</v>
      </c>
      <c r="P26" s="93" t="s">
        <v>3614</v>
      </c>
      <c r="Q26" s="93" t="s">
        <v>3631</v>
      </c>
      <c r="V26" s="93" t="s">
        <v>3619</v>
      </c>
    </row>
    <row r="27" spans="1:22" ht="25.5" customHeight="1">
      <c r="A27" s="94">
        <v>45815</v>
      </c>
      <c r="B27" s="93" t="s">
        <v>33</v>
      </c>
      <c r="C27" s="93" t="s">
        <v>3293</v>
      </c>
      <c r="D27" s="93" t="s">
        <v>3294</v>
      </c>
      <c r="E27" s="93" t="s">
        <v>3295</v>
      </c>
      <c r="F27" s="93">
        <v>450000</v>
      </c>
      <c r="G27" s="93">
        <v>7</v>
      </c>
      <c r="H27" s="93">
        <v>6</v>
      </c>
      <c r="I27" s="92">
        <f t="shared" si="0"/>
        <v>-450000</v>
      </c>
      <c r="J27" s="92" t="str">
        <f>VLOOKUP(D27,[1]Sheet0!$C$1:$H$65536,6,0)</f>
        <v>GIA DỤNG SKK</v>
      </c>
      <c r="M27" s="93">
        <v>-1</v>
      </c>
      <c r="N27" s="95">
        <v>-450000</v>
      </c>
      <c r="P27" s="93" t="s">
        <v>3614</v>
      </c>
      <c r="Q27" s="93" t="s">
        <v>3631</v>
      </c>
      <c r="V27" s="93" t="s">
        <v>3619</v>
      </c>
    </row>
    <row r="28" spans="1:22" ht="25.5" customHeight="1">
      <c r="A28" s="94">
        <v>45815</v>
      </c>
      <c r="B28" s="93" t="s">
        <v>33</v>
      </c>
      <c r="C28" s="93" t="s">
        <v>3657</v>
      </c>
      <c r="D28" s="93" t="s">
        <v>3649</v>
      </c>
      <c r="E28" s="93" t="s">
        <v>3658</v>
      </c>
      <c r="F28" s="93">
        <v>205000</v>
      </c>
      <c r="G28" s="93">
        <v>143</v>
      </c>
      <c r="H28" s="93">
        <v>139</v>
      </c>
      <c r="I28" s="92">
        <f t="shared" si="0"/>
        <v>-820000</v>
      </c>
      <c r="J28" s="92" t="str">
        <f>VLOOKUP(D28,[1]Sheet0!$C$1:$H$65536,6,0)</f>
        <v>GIẶT, XẢ QUẦN ÁO</v>
      </c>
      <c r="M28" s="93">
        <v>-4</v>
      </c>
      <c r="N28" s="95">
        <v>-820000</v>
      </c>
      <c r="P28" s="93" t="s">
        <v>3614</v>
      </c>
      <c r="Q28" s="93" t="s">
        <v>3631</v>
      </c>
      <c r="V28" s="93" t="s">
        <v>3619</v>
      </c>
    </row>
    <row r="29" spans="1:22" ht="25.5" customHeight="1">
      <c r="A29" s="94">
        <v>45815</v>
      </c>
      <c r="B29" s="93" t="s">
        <v>135</v>
      </c>
      <c r="C29" s="93" t="s">
        <v>2711</v>
      </c>
      <c r="D29" s="93" t="s">
        <v>2712</v>
      </c>
      <c r="E29" s="93" t="s">
        <v>2707</v>
      </c>
      <c r="F29" s="93">
        <v>90000</v>
      </c>
      <c r="G29" s="93">
        <v>7</v>
      </c>
      <c r="H29" s="93">
        <v>6</v>
      </c>
      <c r="I29" s="92">
        <f t="shared" si="0"/>
        <v>-90000</v>
      </c>
      <c r="J29" s="92" t="e">
        <f>VLOOKUP(D29,[1]Sheet0!$C$1:$H$65536,6,0)</f>
        <v>#N/A</v>
      </c>
      <c r="M29" s="93">
        <v>-1</v>
      </c>
      <c r="N29" s="95">
        <v>-90000</v>
      </c>
      <c r="P29" s="93" t="s">
        <v>3614</v>
      </c>
      <c r="Q29" s="93" t="s">
        <v>3631</v>
      </c>
      <c r="V29" s="93" t="s">
        <v>3619</v>
      </c>
    </row>
    <row r="30" spans="1:22" ht="25.5" customHeight="1">
      <c r="A30" s="94">
        <v>45817</v>
      </c>
      <c r="B30" s="93" t="s">
        <v>33</v>
      </c>
      <c r="C30" s="93" t="s">
        <v>3659</v>
      </c>
      <c r="D30" s="93" t="s">
        <v>3660</v>
      </c>
      <c r="E30" s="93" t="s">
        <v>3661</v>
      </c>
      <c r="F30" s="93">
        <v>500000</v>
      </c>
      <c r="G30" s="93">
        <v>-1</v>
      </c>
      <c r="H30" s="93">
        <v>0</v>
      </c>
      <c r="I30" s="92">
        <f t="shared" si="0"/>
        <v>500000</v>
      </c>
      <c r="J30" s="92" t="str">
        <f>VLOOKUP(D30,[1]Sheet0!$C$1:$H$65536,6,0)</f>
        <v>GIA DỤNG SKK</v>
      </c>
      <c r="K30" s="93">
        <v>1</v>
      </c>
      <c r="L30" s="95">
        <v>500000</v>
      </c>
      <c r="P30" s="93" t="s">
        <v>3614</v>
      </c>
      <c r="Q30" s="93" t="s">
        <v>3662</v>
      </c>
    </row>
    <row r="31" spans="1:22" ht="25.5" customHeight="1">
      <c r="A31" s="94">
        <v>45817</v>
      </c>
      <c r="B31" s="93" t="s">
        <v>2772</v>
      </c>
      <c r="C31" s="93" t="s">
        <v>3663</v>
      </c>
      <c r="D31" s="93" t="s">
        <v>3664</v>
      </c>
      <c r="E31" s="93" t="s">
        <v>3665</v>
      </c>
      <c r="F31" s="93">
        <v>129000</v>
      </c>
      <c r="G31" s="93">
        <v>-5</v>
      </c>
      <c r="H31" s="93">
        <v>0</v>
      </c>
      <c r="I31" s="92">
        <f t="shared" si="0"/>
        <v>645000</v>
      </c>
      <c r="J31" s="92" t="str">
        <f>VLOOKUP(D31,[1]Sheet0!$C$1:$H$65536,6,0)</f>
        <v>NSM MÙA ĐÔNG</v>
      </c>
      <c r="K31" s="93">
        <v>5</v>
      </c>
      <c r="L31" s="95">
        <v>645000</v>
      </c>
      <c r="P31" s="93" t="s">
        <v>3614</v>
      </c>
      <c r="Q31" s="93" t="s">
        <v>3662</v>
      </c>
    </row>
    <row r="32" spans="1:22" ht="25.5" customHeight="1">
      <c r="A32" s="94">
        <v>45817</v>
      </c>
      <c r="B32" s="93" t="s">
        <v>40</v>
      </c>
      <c r="C32" s="93" t="s">
        <v>3667</v>
      </c>
      <c r="D32" s="93" t="s">
        <v>3668</v>
      </c>
      <c r="E32" s="93" t="s">
        <v>3669</v>
      </c>
      <c r="F32" s="93">
        <v>65000</v>
      </c>
      <c r="G32" s="93">
        <v>-1</v>
      </c>
      <c r="H32" s="93">
        <v>0</v>
      </c>
      <c r="I32" s="92">
        <f t="shared" si="0"/>
        <v>65000</v>
      </c>
      <c r="J32" s="92" t="str">
        <f>VLOOKUP(D32,[1]Sheet0!$C$1:$H$65536,6,0)</f>
        <v>THỰC PHẨM CHO BÉ</v>
      </c>
      <c r="K32" s="93">
        <v>1</v>
      </c>
      <c r="L32" s="95">
        <v>65000</v>
      </c>
      <c r="P32" s="93" t="s">
        <v>3614</v>
      </c>
      <c r="Q32" s="93" t="s">
        <v>3662</v>
      </c>
    </row>
    <row r="33" spans="1:22" ht="25.5" customHeight="1">
      <c r="A33" s="94">
        <v>45817</v>
      </c>
      <c r="B33" s="93" t="s">
        <v>33</v>
      </c>
      <c r="C33" s="93" t="s">
        <v>1635</v>
      </c>
      <c r="D33" s="93" t="s">
        <v>1636</v>
      </c>
      <c r="E33" s="93" t="s">
        <v>1637</v>
      </c>
      <c r="F33" s="93">
        <v>40000</v>
      </c>
      <c r="G33" s="93">
        <v>-1</v>
      </c>
      <c r="H33" s="93">
        <v>0</v>
      </c>
      <c r="I33" s="92">
        <f t="shared" si="0"/>
        <v>40000</v>
      </c>
      <c r="J33" s="92" t="str">
        <f>VLOOKUP(D33,[1]Sheet0!$C$1:$H$65536,6,0)</f>
        <v>BẾP VÀ PHÒNG ĂN</v>
      </c>
      <c r="K33" s="93">
        <v>1</v>
      </c>
      <c r="L33" s="95">
        <v>40000</v>
      </c>
      <c r="P33" s="93" t="s">
        <v>3614</v>
      </c>
      <c r="Q33" s="93" t="s">
        <v>3662</v>
      </c>
    </row>
    <row r="34" spans="1:22" ht="25.5" customHeight="1">
      <c r="A34" s="94">
        <v>45817</v>
      </c>
      <c r="B34" s="93" t="s">
        <v>33</v>
      </c>
      <c r="C34" s="93" t="s">
        <v>3671</v>
      </c>
      <c r="D34" s="93" t="s">
        <v>3672</v>
      </c>
      <c r="E34" s="93" t="s">
        <v>3673</v>
      </c>
      <c r="F34" s="93">
        <v>40000</v>
      </c>
      <c r="G34" s="93">
        <v>-1</v>
      </c>
      <c r="H34" s="93">
        <v>0</v>
      </c>
      <c r="I34" s="92">
        <f t="shared" si="0"/>
        <v>40000</v>
      </c>
      <c r="J34" s="92" t="str">
        <f>VLOOKUP(D34,[1]Sheet0!$C$1:$H$65536,6,0)</f>
        <v>HÀNG ĐỒNG GIÁ 40K</v>
      </c>
      <c r="K34" s="93">
        <v>1</v>
      </c>
      <c r="L34" s="95">
        <v>40000</v>
      </c>
      <c r="P34" s="93" t="s">
        <v>3614</v>
      </c>
      <c r="Q34" s="93" t="s">
        <v>3662</v>
      </c>
    </row>
    <row r="35" spans="1:22" ht="25.5" customHeight="1">
      <c r="A35" s="94">
        <v>45817</v>
      </c>
      <c r="B35" s="93" t="s">
        <v>33</v>
      </c>
      <c r="C35" s="93" t="s">
        <v>3345</v>
      </c>
      <c r="D35" s="93" t="s">
        <v>3346</v>
      </c>
      <c r="E35" s="93" t="s">
        <v>3347</v>
      </c>
      <c r="F35" s="93">
        <v>500000</v>
      </c>
      <c r="G35" s="93">
        <v>5</v>
      </c>
      <c r="H35" s="93">
        <v>4</v>
      </c>
      <c r="I35" s="92">
        <f t="shared" si="0"/>
        <v>-500000</v>
      </c>
      <c r="J35" s="92" t="str">
        <f>VLOOKUP(D35,[1]Sheet0!$C$1:$H$65536,6,0)</f>
        <v>GIA DỤNG SKK</v>
      </c>
      <c r="M35" s="93">
        <v>-1</v>
      </c>
      <c r="N35" s="95">
        <v>-500000</v>
      </c>
      <c r="P35" s="93" t="s">
        <v>3614</v>
      </c>
      <c r="Q35" s="93" t="s">
        <v>3662</v>
      </c>
      <c r="V35" s="93" t="s">
        <v>3619</v>
      </c>
    </row>
    <row r="36" spans="1:22" ht="25.5" customHeight="1">
      <c r="A36" s="94">
        <v>45817</v>
      </c>
      <c r="B36" s="93" t="s">
        <v>2772</v>
      </c>
      <c r="C36" s="93" t="s">
        <v>3675</v>
      </c>
      <c r="D36" s="93" t="s">
        <v>3666</v>
      </c>
      <c r="E36" s="93" t="s">
        <v>3676</v>
      </c>
      <c r="F36" s="93">
        <v>129000</v>
      </c>
      <c r="G36" s="93">
        <v>126</v>
      </c>
      <c r="H36" s="93">
        <v>121</v>
      </c>
      <c r="I36" s="92">
        <f t="shared" si="0"/>
        <v>-645000</v>
      </c>
      <c r="J36" s="92" t="str">
        <f>VLOOKUP(D36,[1]Sheet0!$C$1:$H$65536,6,0)</f>
        <v>NSM MÙA HÈ</v>
      </c>
      <c r="M36" s="93">
        <v>-5</v>
      </c>
      <c r="N36" s="95">
        <v>-645000</v>
      </c>
      <c r="P36" s="93" t="s">
        <v>3614</v>
      </c>
      <c r="Q36" s="93" t="s">
        <v>3662</v>
      </c>
      <c r="V36" s="93" t="s">
        <v>3619</v>
      </c>
    </row>
    <row r="37" spans="1:22" ht="25.5" customHeight="1">
      <c r="A37" s="94">
        <v>45817</v>
      </c>
      <c r="B37" s="93" t="s">
        <v>40</v>
      </c>
      <c r="C37" s="93" t="s">
        <v>3677</v>
      </c>
      <c r="D37" s="93" t="s">
        <v>3670</v>
      </c>
      <c r="E37" s="93" t="s">
        <v>3678</v>
      </c>
      <c r="F37" s="93">
        <v>65000</v>
      </c>
      <c r="G37" s="93">
        <v>22</v>
      </c>
      <c r="H37" s="93">
        <v>21</v>
      </c>
      <c r="I37" s="92">
        <f t="shared" si="0"/>
        <v>-65000</v>
      </c>
      <c r="J37" s="92" t="str">
        <f>VLOOKUP(D37,[1]Sheet0!$C$1:$H$65536,6,0)</f>
        <v>THỰC PHẨM CHO BÉ</v>
      </c>
      <c r="M37" s="93">
        <v>-1</v>
      </c>
      <c r="N37" s="95">
        <v>-65000</v>
      </c>
      <c r="P37" s="93" t="s">
        <v>3614</v>
      </c>
      <c r="Q37" s="93" t="s">
        <v>3662</v>
      </c>
      <c r="V37" s="93" t="s">
        <v>3619</v>
      </c>
    </row>
    <row r="38" spans="1:22" ht="25.5" customHeight="1">
      <c r="A38" s="94">
        <v>45817</v>
      </c>
      <c r="B38" s="93" t="s">
        <v>33</v>
      </c>
      <c r="C38" s="93" t="s">
        <v>1826</v>
      </c>
      <c r="D38" s="93" t="s">
        <v>1827</v>
      </c>
      <c r="E38" s="93" t="s">
        <v>1828</v>
      </c>
      <c r="F38" s="93">
        <v>40000</v>
      </c>
      <c r="G38" s="93">
        <v>4</v>
      </c>
      <c r="H38" s="93">
        <v>3</v>
      </c>
      <c r="I38" s="92">
        <f t="shared" si="0"/>
        <v>-40000</v>
      </c>
      <c r="J38" s="92" t="str">
        <f>VLOOKUP(D38,[1]Sheet0!$C$1:$H$65536,6,0)</f>
        <v>BẾP VÀ PHÒNG ĂN</v>
      </c>
      <c r="M38" s="93">
        <v>-1</v>
      </c>
      <c r="N38" s="95">
        <v>-40000</v>
      </c>
      <c r="P38" s="93" t="s">
        <v>3614</v>
      </c>
      <c r="Q38" s="93" t="s">
        <v>3662</v>
      </c>
      <c r="V38" s="93" t="s">
        <v>3619</v>
      </c>
    </row>
    <row r="39" spans="1:22" ht="25.5" customHeight="1">
      <c r="A39" s="94">
        <v>45817</v>
      </c>
      <c r="B39" s="93" t="s">
        <v>33</v>
      </c>
      <c r="C39" s="93" t="s">
        <v>3679</v>
      </c>
      <c r="D39" s="93" t="s">
        <v>3674</v>
      </c>
      <c r="E39" s="93" t="s">
        <v>3680</v>
      </c>
      <c r="F39" s="93">
        <v>40000</v>
      </c>
      <c r="G39" s="93">
        <v>8</v>
      </c>
      <c r="H39" s="93">
        <v>7</v>
      </c>
      <c r="I39" s="92">
        <f t="shared" si="0"/>
        <v>-40000</v>
      </c>
      <c r="J39" s="92" t="str">
        <f>VLOOKUP(D39,[1]Sheet0!$C$1:$H$65536,6,0)</f>
        <v>BẾP VÀ PHÒNG ĂN</v>
      </c>
      <c r="M39" s="93">
        <v>-1</v>
      </c>
      <c r="N39" s="95">
        <v>-40000</v>
      </c>
      <c r="P39" s="93" t="s">
        <v>3614</v>
      </c>
      <c r="Q39" s="93" t="s">
        <v>3662</v>
      </c>
      <c r="V39" s="93" t="s">
        <v>3619</v>
      </c>
    </row>
    <row r="40" spans="1:22" ht="25.5" customHeight="1">
      <c r="A40" s="94">
        <v>45818</v>
      </c>
      <c r="B40" s="93" t="s">
        <v>2772</v>
      </c>
      <c r="C40" s="93" t="s">
        <v>3663</v>
      </c>
      <c r="D40" s="93" t="s">
        <v>3664</v>
      </c>
      <c r="E40" s="93" t="s">
        <v>3665</v>
      </c>
      <c r="F40" s="93">
        <v>129000</v>
      </c>
      <c r="G40" s="93">
        <v>-1</v>
      </c>
      <c r="H40" s="93">
        <v>0</v>
      </c>
      <c r="I40" s="92">
        <f t="shared" si="0"/>
        <v>129000</v>
      </c>
      <c r="J40" s="92" t="str">
        <f>VLOOKUP(D40,[1]Sheet0!$C$1:$H$65536,6,0)</f>
        <v>NSM MÙA ĐÔNG</v>
      </c>
      <c r="K40" s="93">
        <v>1</v>
      </c>
      <c r="L40" s="95">
        <v>129000</v>
      </c>
      <c r="P40" s="93" t="s">
        <v>3614</v>
      </c>
      <c r="Q40" s="93" t="s">
        <v>3681</v>
      </c>
    </row>
    <row r="41" spans="1:22" ht="25.5" customHeight="1">
      <c r="A41" s="94">
        <v>45818</v>
      </c>
      <c r="B41" s="93" t="s">
        <v>2772</v>
      </c>
      <c r="C41" s="93" t="s">
        <v>3682</v>
      </c>
      <c r="D41" s="93" t="s">
        <v>3683</v>
      </c>
      <c r="E41" s="93" t="s">
        <v>3684</v>
      </c>
      <c r="F41" s="93">
        <v>185000</v>
      </c>
      <c r="G41" s="93">
        <v>-1</v>
      </c>
      <c r="H41" s="93">
        <v>0</v>
      </c>
      <c r="I41" s="92">
        <f t="shared" si="0"/>
        <v>185000</v>
      </c>
      <c r="J41" s="92" t="str">
        <f>VLOOKUP(D41,[1]Sheet0!$C$1:$H$65536,6,0)</f>
        <v>NSM MÙA ĐÔNG</v>
      </c>
      <c r="K41" s="93">
        <v>1</v>
      </c>
      <c r="L41" s="95">
        <v>185000</v>
      </c>
      <c r="P41" s="93" t="s">
        <v>3614</v>
      </c>
      <c r="Q41" s="93" t="s">
        <v>3681</v>
      </c>
    </row>
    <row r="42" spans="1:22" ht="25.5" customHeight="1">
      <c r="A42" s="94">
        <v>45818</v>
      </c>
      <c r="B42" s="93" t="s">
        <v>33</v>
      </c>
      <c r="C42" s="93" t="s">
        <v>198</v>
      </c>
      <c r="D42" s="93" t="s">
        <v>199</v>
      </c>
      <c r="E42" s="93" t="s">
        <v>200</v>
      </c>
      <c r="F42" s="93">
        <v>120000</v>
      </c>
      <c r="G42" s="93">
        <v>40</v>
      </c>
      <c r="H42" s="93">
        <v>50</v>
      </c>
      <c r="I42" s="92">
        <f t="shared" si="0"/>
        <v>1200000</v>
      </c>
      <c r="J42" s="92" t="str">
        <f>VLOOKUP(D42,[1]Sheet0!$C$1:$H$65536,6,0)</f>
        <v>SẢN PHẨM TỪ GIẤY</v>
      </c>
      <c r="K42" s="93">
        <v>10</v>
      </c>
      <c r="L42" s="95">
        <v>1200000</v>
      </c>
      <c r="P42" s="93" t="s">
        <v>3614</v>
      </c>
      <c r="Q42" s="93" t="s">
        <v>3681</v>
      </c>
      <c r="S42" s="93" t="s">
        <v>3687</v>
      </c>
    </row>
    <row r="43" spans="1:22" ht="25.5" customHeight="1">
      <c r="A43" s="94">
        <v>45818</v>
      </c>
      <c r="B43" s="93" t="s">
        <v>2772</v>
      </c>
      <c r="C43" s="93" t="s">
        <v>3675</v>
      </c>
      <c r="D43" s="93" t="s">
        <v>3666</v>
      </c>
      <c r="E43" s="93" t="s">
        <v>3676</v>
      </c>
      <c r="F43" s="93">
        <v>129000</v>
      </c>
      <c r="G43" s="93">
        <v>309</v>
      </c>
      <c r="H43" s="93">
        <v>308</v>
      </c>
      <c r="I43" s="92">
        <f t="shared" si="0"/>
        <v>-129000</v>
      </c>
      <c r="J43" s="92" t="str">
        <f>VLOOKUP(D43,[1]Sheet0!$C$1:$H$65536,6,0)</f>
        <v>NSM MÙA HÈ</v>
      </c>
      <c r="M43" s="93">
        <v>-1</v>
      </c>
      <c r="N43" s="95">
        <v>-129000</v>
      </c>
      <c r="P43" s="93" t="s">
        <v>3614</v>
      </c>
      <c r="Q43" s="93" t="s">
        <v>3681</v>
      </c>
      <c r="V43" s="93" t="s">
        <v>3619</v>
      </c>
    </row>
    <row r="44" spans="1:22" ht="25.5" customHeight="1">
      <c r="A44" s="94">
        <v>45818</v>
      </c>
      <c r="B44" s="93" t="s">
        <v>2772</v>
      </c>
      <c r="C44" s="93" t="s">
        <v>3688</v>
      </c>
      <c r="D44" s="93" t="s">
        <v>3685</v>
      </c>
      <c r="E44" s="93" t="s">
        <v>3689</v>
      </c>
      <c r="F44" s="93">
        <v>189000</v>
      </c>
      <c r="G44" s="93">
        <v>522</v>
      </c>
      <c r="H44" s="93">
        <v>521</v>
      </c>
      <c r="I44" s="92">
        <f t="shared" si="0"/>
        <v>-189000</v>
      </c>
      <c r="J44" s="92" t="str">
        <f>VLOOKUP(D44,[1]Sheet0!$C$1:$H$65536,6,0)</f>
        <v>NSM MÙA HÈ</v>
      </c>
      <c r="M44" s="93">
        <v>-1</v>
      </c>
      <c r="N44" s="95">
        <v>-189000</v>
      </c>
      <c r="P44" s="93" t="s">
        <v>3614</v>
      </c>
      <c r="Q44" s="93" t="s">
        <v>3681</v>
      </c>
      <c r="V44" s="93" t="s">
        <v>3619</v>
      </c>
    </row>
    <row r="45" spans="1:22" ht="25.5" customHeight="1">
      <c r="A45" s="94">
        <v>45818</v>
      </c>
      <c r="B45" s="93" t="s">
        <v>33</v>
      </c>
      <c r="C45" s="93" t="s">
        <v>3690</v>
      </c>
      <c r="D45" s="93" t="s">
        <v>3686</v>
      </c>
      <c r="E45" s="93" t="s">
        <v>3691</v>
      </c>
      <c r="F45" s="93">
        <v>120000</v>
      </c>
      <c r="G45" s="93">
        <v>83</v>
      </c>
      <c r="H45" s="93">
        <v>73</v>
      </c>
      <c r="I45" s="92">
        <f t="shared" si="0"/>
        <v>-1200000</v>
      </c>
      <c r="J45" s="92" t="str">
        <f>VLOOKUP(D45,[1]Sheet0!$C$1:$H$65536,6,0)</f>
        <v>SẢN PHẨM TỪ GIẤY</v>
      </c>
      <c r="M45" s="93">
        <v>-10</v>
      </c>
      <c r="N45" s="95">
        <v>-1200000</v>
      </c>
      <c r="P45" s="93" t="s">
        <v>3614</v>
      </c>
      <c r="Q45" s="93" t="s">
        <v>3681</v>
      </c>
      <c r="S45" s="93" t="s">
        <v>3687</v>
      </c>
      <c r="V45" s="93" t="s">
        <v>3619</v>
      </c>
    </row>
    <row r="46" spans="1:22" ht="25.5" customHeight="1">
      <c r="A46" s="94">
        <v>45819</v>
      </c>
      <c r="B46" s="93" t="s">
        <v>33</v>
      </c>
      <c r="C46" s="93" t="s">
        <v>198</v>
      </c>
      <c r="D46" s="93" t="s">
        <v>199</v>
      </c>
      <c r="E46" s="93" t="s">
        <v>200</v>
      </c>
      <c r="F46" s="93">
        <v>120000</v>
      </c>
      <c r="G46" s="93">
        <v>-3</v>
      </c>
      <c r="H46" s="93">
        <v>0</v>
      </c>
      <c r="I46" s="92">
        <f t="shared" si="0"/>
        <v>360000</v>
      </c>
      <c r="J46" s="92" t="str">
        <f>VLOOKUP(D46,[1]Sheet0!$C$1:$H$65536,6,0)</f>
        <v>SẢN PHẨM TỪ GIẤY</v>
      </c>
      <c r="K46" s="93">
        <v>3</v>
      </c>
      <c r="L46" s="95">
        <v>360000</v>
      </c>
      <c r="P46" s="93" t="s">
        <v>3614</v>
      </c>
      <c r="Q46" s="93" t="s">
        <v>3692</v>
      </c>
    </row>
    <row r="47" spans="1:22" ht="25.5" customHeight="1">
      <c r="A47" s="94">
        <v>45819</v>
      </c>
      <c r="B47" s="93" t="s">
        <v>3652</v>
      </c>
      <c r="C47" s="93" t="s">
        <v>3693</v>
      </c>
      <c r="D47" s="93" t="s">
        <v>3694</v>
      </c>
      <c r="E47" s="93" t="s">
        <v>3695</v>
      </c>
      <c r="F47" s="93">
        <v>15000</v>
      </c>
      <c r="G47" s="93">
        <v>-32</v>
      </c>
      <c r="H47" s="93">
        <v>0</v>
      </c>
      <c r="I47" s="92">
        <f t="shared" si="0"/>
        <v>480000</v>
      </c>
      <c r="J47" s="92" t="str">
        <f>VLOOKUP(D47,[1]Sheet0!$C$1:$H$65536,6,0)</f>
        <v>ĐỒ DÙNG VPP</v>
      </c>
      <c r="K47" s="93">
        <v>32</v>
      </c>
      <c r="L47" s="95">
        <v>480000</v>
      </c>
      <c r="P47" s="93" t="s">
        <v>3614</v>
      </c>
      <c r="Q47" s="93" t="s">
        <v>3692</v>
      </c>
    </row>
    <row r="48" spans="1:22" ht="25.5" customHeight="1">
      <c r="A48" s="94">
        <v>45819</v>
      </c>
      <c r="B48" s="93" t="s">
        <v>3652</v>
      </c>
      <c r="C48" s="93" t="s">
        <v>3697</v>
      </c>
      <c r="D48" s="93" t="s">
        <v>3696</v>
      </c>
      <c r="E48" s="93" t="s">
        <v>3698</v>
      </c>
      <c r="F48" s="93">
        <v>20000</v>
      </c>
      <c r="G48" s="93">
        <v>40</v>
      </c>
      <c r="H48" s="93">
        <v>8</v>
      </c>
      <c r="I48" s="92">
        <f t="shared" si="0"/>
        <v>-640000</v>
      </c>
      <c r="J48" s="92" t="str">
        <f>VLOOKUP(D48,[1]Sheet0!$C$1:$H$65536,6,0)</f>
        <v>ĐỒ DÙNG VPP</v>
      </c>
      <c r="M48" s="93">
        <v>-32</v>
      </c>
      <c r="N48" s="95">
        <v>-640000</v>
      </c>
      <c r="P48" s="93" t="s">
        <v>3614</v>
      </c>
      <c r="Q48" s="93" t="s">
        <v>3692</v>
      </c>
      <c r="V48" s="93" t="s">
        <v>3619</v>
      </c>
    </row>
    <row r="49" spans="1:22" ht="25.5" customHeight="1">
      <c r="A49" s="94">
        <v>45820</v>
      </c>
      <c r="B49" s="93" t="s">
        <v>2772</v>
      </c>
      <c r="C49" s="93" t="s">
        <v>3699</v>
      </c>
      <c r="D49" s="93" t="s">
        <v>3700</v>
      </c>
      <c r="E49" s="93" t="s">
        <v>3701</v>
      </c>
      <c r="F49" s="93">
        <v>1490000</v>
      </c>
      <c r="G49" s="93">
        <v>-2</v>
      </c>
      <c r="H49" s="93">
        <v>0</v>
      </c>
      <c r="I49" s="92">
        <f t="shared" si="0"/>
        <v>2980000</v>
      </c>
      <c r="J49" s="92" t="str">
        <f>VLOOKUP(D49,[1]Sheet0!$C$1:$H$65536,6,0)</f>
        <v>GIÀY</v>
      </c>
      <c r="K49" s="93">
        <v>2</v>
      </c>
      <c r="L49" s="95">
        <v>2980000</v>
      </c>
      <c r="P49" s="93" t="s">
        <v>3614</v>
      </c>
      <c r="Q49" s="93" t="s">
        <v>3703</v>
      </c>
    </row>
    <row r="50" spans="1:22" ht="25.5" customHeight="1">
      <c r="A50" s="94">
        <v>45820</v>
      </c>
      <c r="B50" s="93" t="s">
        <v>2772</v>
      </c>
      <c r="C50" s="93" t="s">
        <v>3704</v>
      </c>
      <c r="D50" s="93" t="s">
        <v>3705</v>
      </c>
      <c r="E50" s="93" t="s">
        <v>3706</v>
      </c>
      <c r="F50" s="93">
        <v>1490000</v>
      </c>
      <c r="G50" s="93">
        <v>-2</v>
      </c>
      <c r="H50" s="93">
        <v>0</v>
      </c>
      <c r="I50" s="92">
        <f t="shared" si="0"/>
        <v>2980000</v>
      </c>
      <c r="J50" s="92" t="str">
        <f>VLOOKUP(D50,[1]Sheet0!$C$1:$H$65536,6,0)</f>
        <v>GIÀY</v>
      </c>
      <c r="K50" s="93">
        <v>2</v>
      </c>
      <c r="L50" s="95">
        <v>2980000</v>
      </c>
      <c r="P50" s="93" t="s">
        <v>3614</v>
      </c>
      <c r="Q50" s="93" t="s">
        <v>3703</v>
      </c>
    </row>
    <row r="51" spans="1:22" ht="25.5" customHeight="1">
      <c r="A51" s="94">
        <v>45820</v>
      </c>
      <c r="B51" s="93" t="s">
        <v>2772</v>
      </c>
      <c r="C51" s="93" t="s">
        <v>3707</v>
      </c>
      <c r="D51" s="93" t="s">
        <v>3708</v>
      </c>
      <c r="E51" s="93" t="s">
        <v>3709</v>
      </c>
      <c r="F51" s="93">
        <v>1990000</v>
      </c>
      <c r="G51" s="93">
        <v>-3</v>
      </c>
      <c r="H51" s="93">
        <v>0</v>
      </c>
      <c r="I51" s="92">
        <f t="shared" si="0"/>
        <v>5970000</v>
      </c>
      <c r="J51" s="92" t="str">
        <f>VLOOKUP(D51,[1]Sheet0!$C$1:$H$65536,6,0)</f>
        <v>GIÀY</v>
      </c>
      <c r="K51" s="93">
        <v>3</v>
      </c>
      <c r="L51" s="95">
        <v>5970000</v>
      </c>
      <c r="P51" s="93" t="s">
        <v>3614</v>
      </c>
      <c r="Q51" s="93" t="s">
        <v>3703</v>
      </c>
    </row>
    <row r="52" spans="1:22" ht="25.5" customHeight="1">
      <c r="A52" s="94">
        <v>45820</v>
      </c>
      <c r="B52" s="93" t="s">
        <v>2772</v>
      </c>
      <c r="C52" s="93" t="s">
        <v>3711</v>
      </c>
      <c r="D52" s="93" t="s">
        <v>3712</v>
      </c>
      <c r="E52" s="93" t="s">
        <v>3713</v>
      </c>
      <c r="F52" s="93">
        <v>1990000</v>
      </c>
      <c r="G52" s="93">
        <v>-1</v>
      </c>
      <c r="H52" s="93">
        <v>0</v>
      </c>
      <c r="I52" s="92">
        <f t="shared" si="0"/>
        <v>1990000</v>
      </c>
      <c r="J52" s="92" t="str">
        <f>VLOOKUP(D52,[1]Sheet0!$C$1:$H$65536,6,0)</f>
        <v>GIÀY</v>
      </c>
      <c r="K52" s="93">
        <v>1</v>
      </c>
      <c r="L52" s="95">
        <v>1990000</v>
      </c>
      <c r="P52" s="93" t="s">
        <v>3614</v>
      </c>
      <c r="Q52" s="93" t="s">
        <v>3703</v>
      </c>
    </row>
    <row r="53" spans="1:22" ht="25.5" customHeight="1">
      <c r="A53" s="94">
        <v>45820</v>
      </c>
      <c r="B53" s="93" t="s">
        <v>33</v>
      </c>
      <c r="C53" s="93" t="s">
        <v>198</v>
      </c>
      <c r="D53" s="93" t="s">
        <v>199</v>
      </c>
      <c r="E53" s="93" t="s">
        <v>200</v>
      </c>
      <c r="F53" s="93">
        <v>120000</v>
      </c>
      <c r="G53" s="93">
        <v>-4</v>
      </c>
      <c r="H53" s="93">
        <v>0</v>
      </c>
      <c r="I53" s="92">
        <f t="shared" si="0"/>
        <v>480000</v>
      </c>
      <c r="J53" s="92" t="str">
        <f>VLOOKUP(D53,[1]Sheet0!$C$1:$H$65536,6,0)</f>
        <v>SẢN PHẨM TỪ GIẤY</v>
      </c>
      <c r="K53" s="93">
        <v>4</v>
      </c>
      <c r="L53" s="95">
        <v>480000</v>
      </c>
      <c r="P53" s="93" t="s">
        <v>3614</v>
      </c>
      <c r="Q53" s="93" t="s">
        <v>3703</v>
      </c>
    </row>
    <row r="54" spans="1:22" ht="25.5" customHeight="1">
      <c r="A54" s="94">
        <v>45820</v>
      </c>
      <c r="B54" s="93" t="s">
        <v>2772</v>
      </c>
      <c r="C54" s="93" t="s">
        <v>3714</v>
      </c>
      <c r="D54" s="93" t="s">
        <v>3702</v>
      </c>
      <c r="E54" s="93" t="s">
        <v>3715</v>
      </c>
      <c r="F54" s="93">
        <v>1490000</v>
      </c>
      <c r="G54" s="93">
        <v>4</v>
      </c>
      <c r="H54" s="93">
        <v>0</v>
      </c>
      <c r="I54" s="92">
        <f t="shared" si="0"/>
        <v>-5960000</v>
      </c>
      <c r="J54" s="92" t="str">
        <f>VLOOKUP(D54,[1]Sheet0!$C$1:$H$65536,6,0)</f>
        <v>GIÀY</v>
      </c>
      <c r="M54" s="93">
        <v>-4</v>
      </c>
      <c r="N54" s="95">
        <v>-5960000</v>
      </c>
      <c r="P54" s="93" t="s">
        <v>3614</v>
      </c>
      <c r="Q54" s="93" t="s">
        <v>3703</v>
      </c>
      <c r="V54" s="93" t="s">
        <v>3619</v>
      </c>
    </row>
    <row r="55" spans="1:22" ht="25.5" customHeight="1">
      <c r="A55" s="94">
        <v>45820</v>
      </c>
      <c r="B55" s="93" t="s">
        <v>2772</v>
      </c>
      <c r="C55" s="93" t="s">
        <v>3716</v>
      </c>
      <c r="D55" s="93" t="s">
        <v>3710</v>
      </c>
      <c r="E55" s="93" t="s">
        <v>3717</v>
      </c>
      <c r="F55" s="93">
        <v>1990000</v>
      </c>
      <c r="G55" s="93">
        <v>6</v>
      </c>
      <c r="H55" s="93">
        <v>2</v>
      </c>
      <c r="I55" s="92">
        <f t="shared" si="0"/>
        <v>-7960000</v>
      </c>
      <c r="J55" s="92" t="str">
        <f>VLOOKUP(D55,[1]Sheet0!$C$1:$H$65536,6,0)</f>
        <v>GIÀY</v>
      </c>
      <c r="M55" s="93">
        <v>-4</v>
      </c>
      <c r="N55" s="95">
        <v>-7960000</v>
      </c>
      <c r="P55" s="93" t="s">
        <v>3614</v>
      </c>
      <c r="Q55" s="93" t="s">
        <v>3703</v>
      </c>
      <c r="V55" s="93" t="s">
        <v>3619</v>
      </c>
    </row>
    <row r="56" spans="1:22" ht="25.5" customHeight="1">
      <c r="A56" s="94">
        <v>45820</v>
      </c>
      <c r="B56" s="93" t="s">
        <v>33</v>
      </c>
      <c r="C56" s="93" t="s">
        <v>3690</v>
      </c>
      <c r="D56" s="93" t="s">
        <v>3686</v>
      </c>
      <c r="E56" s="93" t="s">
        <v>3691</v>
      </c>
      <c r="F56" s="93">
        <v>120000</v>
      </c>
      <c r="G56" s="93">
        <v>52</v>
      </c>
      <c r="H56" s="93">
        <v>48</v>
      </c>
      <c r="I56" s="92">
        <f t="shared" si="0"/>
        <v>-480000</v>
      </c>
      <c r="J56" s="92" t="str">
        <f>VLOOKUP(D56,[1]Sheet0!$C$1:$H$65536,6,0)</f>
        <v>SẢN PHẨM TỪ GIẤY</v>
      </c>
      <c r="M56" s="93">
        <v>-4</v>
      </c>
      <c r="N56" s="95">
        <v>-480000</v>
      </c>
      <c r="P56" s="93" t="s">
        <v>3614</v>
      </c>
      <c r="Q56" s="93" t="s">
        <v>3703</v>
      </c>
      <c r="V56" s="93" t="s">
        <v>3619</v>
      </c>
    </row>
    <row r="57" spans="1:22" ht="25.5" customHeight="1">
      <c r="A57" s="94">
        <v>45821</v>
      </c>
      <c r="B57" s="93" t="s">
        <v>33</v>
      </c>
      <c r="C57" s="93" t="s">
        <v>198</v>
      </c>
      <c r="D57" s="93" t="s">
        <v>199</v>
      </c>
      <c r="E57" s="93" t="s">
        <v>200</v>
      </c>
      <c r="F57" s="93">
        <v>120000</v>
      </c>
      <c r="G57" s="93">
        <v>-2</v>
      </c>
      <c r="H57" s="93">
        <v>0</v>
      </c>
      <c r="I57" s="92">
        <f t="shared" si="0"/>
        <v>240000</v>
      </c>
      <c r="J57" s="92" t="str">
        <f>VLOOKUP(D57,[1]Sheet0!$C$1:$H$65536,6,0)</f>
        <v>SẢN PHẨM TỪ GIẤY</v>
      </c>
      <c r="K57" s="93">
        <v>2</v>
      </c>
      <c r="L57" s="95">
        <v>240000</v>
      </c>
      <c r="P57" s="93" t="s">
        <v>3614</v>
      </c>
      <c r="Q57" s="93" t="s">
        <v>3718</v>
      </c>
    </row>
    <row r="58" spans="1:22" ht="25.5" customHeight="1">
      <c r="A58" s="94">
        <v>45821</v>
      </c>
      <c r="B58" s="93" t="s">
        <v>2772</v>
      </c>
      <c r="C58" s="93" t="s">
        <v>3663</v>
      </c>
      <c r="D58" s="93" t="s">
        <v>3664</v>
      </c>
      <c r="E58" s="93" t="s">
        <v>3665</v>
      </c>
      <c r="F58" s="93">
        <v>129000</v>
      </c>
      <c r="G58" s="93">
        <v>-1</v>
      </c>
      <c r="H58" s="93">
        <v>0</v>
      </c>
      <c r="I58" s="92">
        <f t="shared" si="0"/>
        <v>129000</v>
      </c>
      <c r="J58" s="92" t="str">
        <f>VLOOKUP(D58,[1]Sheet0!$C$1:$H$65536,6,0)</f>
        <v>NSM MÙA ĐÔNG</v>
      </c>
      <c r="K58" s="93">
        <v>1</v>
      </c>
      <c r="L58" s="95">
        <v>129000</v>
      </c>
      <c r="P58" s="93" t="s">
        <v>3614</v>
      </c>
      <c r="Q58" s="93" t="s">
        <v>3718</v>
      </c>
    </row>
    <row r="59" spans="1:22" ht="25.5" customHeight="1">
      <c r="A59" s="94">
        <v>45821</v>
      </c>
      <c r="B59" s="93" t="s">
        <v>40</v>
      </c>
      <c r="C59" s="93" t="s">
        <v>2124</v>
      </c>
      <c r="D59" s="93" t="s">
        <v>2125</v>
      </c>
      <c r="E59" s="93" t="s">
        <v>2126</v>
      </c>
      <c r="F59" s="93">
        <v>71000</v>
      </c>
      <c r="G59" s="93">
        <v>-1</v>
      </c>
      <c r="H59" s="93">
        <v>0</v>
      </c>
      <c r="I59" s="92">
        <f t="shared" si="0"/>
        <v>71000</v>
      </c>
      <c r="J59" s="92" t="str">
        <f>VLOOKUP(D59,[1]Sheet0!$C$1:$H$65536,6,0)</f>
        <v>CHĂM SÓC CƠ THỂ BÉ</v>
      </c>
      <c r="K59" s="93">
        <v>1</v>
      </c>
      <c r="L59" s="95">
        <v>71000</v>
      </c>
      <c r="P59" s="93" t="s">
        <v>3614</v>
      </c>
      <c r="Q59" s="93" t="s">
        <v>3718</v>
      </c>
    </row>
    <row r="60" spans="1:22" ht="25.5" customHeight="1">
      <c r="A60" s="94">
        <v>45821</v>
      </c>
      <c r="B60" s="93" t="s">
        <v>33</v>
      </c>
      <c r="C60" s="93" t="s">
        <v>3720</v>
      </c>
      <c r="D60" s="93" t="s">
        <v>3721</v>
      </c>
      <c r="E60" s="93" t="s">
        <v>3722</v>
      </c>
      <c r="F60" s="93">
        <v>40000</v>
      </c>
      <c r="G60" s="93">
        <v>-1</v>
      </c>
      <c r="H60" s="93">
        <v>0</v>
      </c>
      <c r="I60" s="92">
        <f t="shared" si="0"/>
        <v>40000</v>
      </c>
      <c r="J60" s="92" t="str">
        <f>VLOOKUP(D60,[1]Sheet0!$C$1:$H$65536,6,0)</f>
        <v>BẾP VÀ PHÒNG ĂN</v>
      </c>
      <c r="K60" s="93">
        <v>1</v>
      </c>
      <c r="L60" s="95">
        <v>40000</v>
      </c>
      <c r="P60" s="93" t="s">
        <v>3614</v>
      </c>
      <c r="Q60" s="93" t="s">
        <v>3718</v>
      </c>
    </row>
    <row r="61" spans="1:22" ht="25.5" customHeight="1">
      <c r="A61" s="94">
        <v>45821</v>
      </c>
      <c r="B61" s="93" t="s">
        <v>135</v>
      </c>
      <c r="C61" s="93" t="s">
        <v>2659</v>
      </c>
      <c r="D61" s="93" t="s">
        <v>2281</v>
      </c>
      <c r="E61" s="93" t="s">
        <v>2660</v>
      </c>
      <c r="F61" s="93">
        <v>40000</v>
      </c>
      <c r="G61" s="93">
        <v>-3</v>
      </c>
      <c r="H61" s="93">
        <v>0</v>
      </c>
      <c r="I61" s="92">
        <f t="shared" si="0"/>
        <v>120000</v>
      </c>
      <c r="J61" s="92" t="str">
        <f>VLOOKUP(D61,[1]Sheet0!$C$1:$H$65536,6,0)</f>
        <v>ĐỒNG GIÁ MUA HÀNG</v>
      </c>
      <c r="K61" s="93">
        <v>3</v>
      </c>
      <c r="L61" s="95">
        <v>120000</v>
      </c>
      <c r="P61" s="93" t="s">
        <v>3614</v>
      </c>
      <c r="Q61" s="93" t="s">
        <v>3718</v>
      </c>
    </row>
    <row r="62" spans="1:22" ht="25.5" customHeight="1">
      <c r="A62" s="94">
        <v>45821</v>
      </c>
      <c r="B62" s="93" t="s">
        <v>33</v>
      </c>
      <c r="C62" s="93" t="s">
        <v>3690</v>
      </c>
      <c r="D62" s="93" t="s">
        <v>3686</v>
      </c>
      <c r="E62" s="93" t="s">
        <v>3691</v>
      </c>
      <c r="F62" s="93">
        <v>120000</v>
      </c>
      <c r="G62" s="93">
        <v>48</v>
      </c>
      <c r="H62" s="93">
        <v>46</v>
      </c>
      <c r="I62" s="92">
        <f t="shared" si="0"/>
        <v>-240000</v>
      </c>
      <c r="J62" s="92" t="str">
        <f>VLOOKUP(D62,[1]Sheet0!$C$1:$H$65536,6,0)</f>
        <v>SẢN PHẨM TỪ GIẤY</v>
      </c>
      <c r="M62" s="93">
        <v>-2</v>
      </c>
      <c r="N62" s="95">
        <v>-240000</v>
      </c>
      <c r="P62" s="93" t="s">
        <v>3614</v>
      </c>
      <c r="Q62" s="93" t="s">
        <v>3718</v>
      </c>
      <c r="V62" s="93" t="s">
        <v>3619</v>
      </c>
    </row>
    <row r="63" spans="1:22" ht="25.5" customHeight="1">
      <c r="A63" s="94">
        <v>45821</v>
      </c>
      <c r="B63" s="93" t="s">
        <v>2772</v>
      </c>
      <c r="C63" s="93" t="s">
        <v>3723</v>
      </c>
      <c r="D63" s="93" t="s">
        <v>3719</v>
      </c>
      <c r="E63" s="93" t="s">
        <v>3724</v>
      </c>
      <c r="F63" s="93">
        <v>129000</v>
      </c>
      <c r="G63" s="93">
        <v>662</v>
      </c>
      <c r="H63" s="93">
        <v>661</v>
      </c>
      <c r="I63" s="92">
        <f t="shared" si="0"/>
        <v>-129000</v>
      </c>
      <c r="J63" s="92" t="str">
        <f>VLOOKUP(D63,[1]Sheet0!$C$1:$H$65536,6,0)</f>
        <v>NSM MÙA HÈ</v>
      </c>
      <c r="M63" s="93">
        <v>-1</v>
      </c>
      <c r="N63" s="95">
        <v>-129000</v>
      </c>
      <c r="P63" s="93" t="s">
        <v>3614</v>
      </c>
      <c r="Q63" s="93" t="s">
        <v>3718</v>
      </c>
      <c r="V63" s="93" t="s">
        <v>3619</v>
      </c>
    </row>
    <row r="64" spans="1:22" ht="25.5" customHeight="1">
      <c r="A64" s="94">
        <v>45821</v>
      </c>
      <c r="B64" s="93" t="s">
        <v>40</v>
      </c>
      <c r="C64" s="93" t="s">
        <v>2049</v>
      </c>
      <c r="D64" s="93" t="s">
        <v>2050</v>
      </c>
      <c r="E64" s="93" t="s">
        <v>2051</v>
      </c>
      <c r="F64" s="93">
        <v>71000</v>
      </c>
      <c r="G64" s="93">
        <v>29</v>
      </c>
      <c r="H64" s="93">
        <v>28</v>
      </c>
      <c r="I64" s="92">
        <f t="shared" si="0"/>
        <v>-71000</v>
      </c>
      <c r="J64" s="92" t="str">
        <f>VLOOKUP(D64,[1]Sheet0!$C$1:$H$65536,6,0)</f>
        <v>CHĂM SÓC CƠ THỂ BÉ</v>
      </c>
      <c r="M64" s="93">
        <v>-1</v>
      </c>
      <c r="N64" s="95">
        <v>-71000</v>
      </c>
      <c r="P64" s="93" t="s">
        <v>3614</v>
      </c>
      <c r="Q64" s="93" t="s">
        <v>3718</v>
      </c>
      <c r="V64" s="93" t="s">
        <v>3619</v>
      </c>
    </row>
    <row r="65" spans="1:22" ht="25.5" customHeight="1">
      <c r="A65" s="94">
        <v>45821</v>
      </c>
      <c r="B65" s="93" t="s">
        <v>33</v>
      </c>
      <c r="C65" s="93" t="s">
        <v>632</v>
      </c>
      <c r="D65" s="93" t="s">
        <v>633</v>
      </c>
      <c r="E65" s="93" t="s">
        <v>634</v>
      </c>
      <c r="F65" s="93">
        <v>40000</v>
      </c>
      <c r="G65" s="93">
        <v>11</v>
      </c>
      <c r="H65" s="93">
        <v>10</v>
      </c>
      <c r="I65" s="92">
        <f t="shared" si="0"/>
        <v>-40000</v>
      </c>
      <c r="J65" s="92" t="str">
        <f>VLOOKUP(D65,[1]Sheet0!$C$1:$H$65536,6,0)</f>
        <v>BẾP VÀ PHÒNG ĂN</v>
      </c>
      <c r="M65" s="93">
        <v>-1</v>
      </c>
      <c r="N65" s="95">
        <v>-40000</v>
      </c>
      <c r="P65" s="93" t="s">
        <v>3614</v>
      </c>
      <c r="Q65" s="93" t="s">
        <v>3718</v>
      </c>
      <c r="V65" s="93" t="s">
        <v>3619</v>
      </c>
    </row>
    <row r="66" spans="1:22" ht="25.5" customHeight="1">
      <c r="A66" s="94">
        <v>45821</v>
      </c>
      <c r="B66" s="93" t="s">
        <v>135</v>
      </c>
      <c r="C66" s="93" t="s">
        <v>2661</v>
      </c>
      <c r="D66" s="93" t="s">
        <v>2662</v>
      </c>
      <c r="E66" s="93" t="s">
        <v>2658</v>
      </c>
      <c r="F66" s="93">
        <v>40000</v>
      </c>
      <c r="G66" s="93">
        <v>64</v>
      </c>
      <c r="H66" s="93">
        <v>61</v>
      </c>
      <c r="I66" s="92">
        <f t="shared" si="0"/>
        <v>-120000</v>
      </c>
      <c r="J66" s="92" t="e">
        <f>VLOOKUP(D66,[1]Sheet0!$C$1:$H$65536,6,0)</f>
        <v>#N/A</v>
      </c>
      <c r="M66" s="93">
        <v>-3</v>
      </c>
      <c r="N66" s="95">
        <v>-120000</v>
      </c>
      <c r="P66" s="93" t="s">
        <v>3614</v>
      </c>
      <c r="Q66" s="93" t="s">
        <v>3718</v>
      </c>
      <c r="V66" s="93" t="s">
        <v>3619</v>
      </c>
    </row>
    <row r="67" spans="1:22" ht="25.5" customHeight="1">
      <c r="A67" s="94">
        <v>45824</v>
      </c>
      <c r="B67" s="93" t="s">
        <v>2772</v>
      </c>
      <c r="C67" s="93" t="s">
        <v>3725</v>
      </c>
      <c r="D67" s="93" t="s">
        <v>3726</v>
      </c>
      <c r="E67" s="93" t="s">
        <v>3727</v>
      </c>
      <c r="F67" s="93">
        <v>50000</v>
      </c>
      <c r="G67" s="93">
        <v>-1</v>
      </c>
      <c r="H67" s="93">
        <v>0</v>
      </c>
      <c r="I67" s="92">
        <f t="shared" ref="I67:I130" si="1">(H67-G67)*F67</f>
        <v>50000</v>
      </c>
      <c r="J67" s="92" t="str">
        <f>VLOOKUP(D67,[1]Sheet0!$C$1:$H$65536,6,0)</f>
        <v>NSM MÙA ĐÔNG</v>
      </c>
      <c r="K67" s="93">
        <v>1</v>
      </c>
      <c r="L67" s="95">
        <v>50000</v>
      </c>
      <c r="P67" s="93" t="s">
        <v>3614</v>
      </c>
      <c r="Q67" s="93" t="s">
        <v>3728</v>
      </c>
    </row>
    <row r="68" spans="1:22" ht="25.5" customHeight="1">
      <c r="A68" s="94">
        <v>45824</v>
      </c>
      <c r="B68" s="93" t="s">
        <v>33</v>
      </c>
      <c r="C68" s="93" t="s">
        <v>198</v>
      </c>
      <c r="D68" s="93" t="s">
        <v>199</v>
      </c>
      <c r="E68" s="93" t="s">
        <v>200</v>
      </c>
      <c r="F68" s="93">
        <v>120000</v>
      </c>
      <c r="G68" s="93">
        <v>-18</v>
      </c>
      <c r="H68" s="93">
        <v>0</v>
      </c>
      <c r="I68" s="92">
        <f t="shared" si="1"/>
        <v>2160000</v>
      </c>
      <c r="J68" s="92" t="str">
        <f>VLOOKUP(D68,[1]Sheet0!$C$1:$H$65536,6,0)</f>
        <v>SẢN PHẨM TỪ GIẤY</v>
      </c>
      <c r="K68" s="93">
        <v>18</v>
      </c>
      <c r="L68" s="95">
        <v>2160000</v>
      </c>
      <c r="P68" s="93" t="s">
        <v>3614</v>
      </c>
      <c r="Q68" s="93" t="s">
        <v>3728</v>
      </c>
    </row>
    <row r="69" spans="1:22" ht="25.5" customHeight="1">
      <c r="A69" s="94">
        <v>45824</v>
      </c>
      <c r="B69" s="93" t="s">
        <v>135</v>
      </c>
      <c r="C69" s="93" t="s">
        <v>2705</v>
      </c>
      <c r="D69" s="93" t="s">
        <v>2706</v>
      </c>
      <c r="E69" s="93" t="s">
        <v>2707</v>
      </c>
      <c r="F69" s="93">
        <v>90000</v>
      </c>
      <c r="G69" s="93">
        <v>-1</v>
      </c>
      <c r="H69" s="93">
        <v>0</v>
      </c>
      <c r="I69" s="92">
        <f t="shared" si="1"/>
        <v>90000</v>
      </c>
      <c r="J69" s="92" t="str">
        <f>VLOOKUP(D69,[1]Sheet0!$C$1:$H$65536,6,0)</f>
        <v>ĐỒNG GIÁ DATE</v>
      </c>
      <c r="K69" s="93">
        <v>1</v>
      </c>
      <c r="L69" s="95">
        <v>90000</v>
      </c>
      <c r="P69" s="93" t="s">
        <v>3614</v>
      </c>
      <c r="Q69" s="93" t="s">
        <v>3728</v>
      </c>
    </row>
    <row r="70" spans="1:22" ht="25.5" customHeight="1">
      <c r="A70" s="94">
        <v>45824</v>
      </c>
      <c r="B70" s="93" t="s">
        <v>135</v>
      </c>
      <c r="C70" s="93" t="s">
        <v>2718</v>
      </c>
      <c r="D70" s="93" t="s">
        <v>2719</v>
      </c>
      <c r="E70" s="93" t="s">
        <v>2720</v>
      </c>
      <c r="F70" s="93">
        <v>99000</v>
      </c>
      <c r="G70" s="93">
        <v>-1</v>
      </c>
      <c r="H70" s="93">
        <v>0</v>
      </c>
      <c r="I70" s="92">
        <f t="shared" si="1"/>
        <v>99000</v>
      </c>
      <c r="J70" s="92" t="e">
        <f>VLOOKUP(D70,[1]Sheet0!$C$1:$H$65536,6,0)</f>
        <v>#N/A</v>
      </c>
      <c r="K70" s="93">
        <v>1</v>
      </c>
      <c r="L70" s="95">
        <v>99000</v>
      </c>
      <c r="P70" s="93" t="s">
        <v>3614</v>
      </c>
      <c r="Q70" s="93" t="s">
        <v>3728</v>
      </c>
    </row>
    <row r="71" spans="1:22" ht="25.5" customHeight="1">
      <c r="A71" s="94">
        <v>45824</v>
      </c>
      <c r="B71" s="93" t="s">
        <v>2772</v>
      </c>
      <c r="C71" s="93" t="s">
        <v>3675</v>
      </c>
      <c r="D71" s="93" t="s">
        <v>3666</v>
      </c>
      <c r="E71" s="93" t="s">
        <v>3676</v>
      </c>
      <c r="F71" s="93">
        <v>129000</v>
      </c>
      <c r="G71" s="93">
        <v>334</v>
      </c>
      <c r="H71" s="93">
        <v>333</v>
      </c>
      <c r="I71" s="92">
        <f t="shared" si="1"/>
        <v>-129000</v>
      </c>
      <c r="J71" s="92" t="str">
        <f>VLOOKUP(D71,[1]Sheet0!$C$1:$H$65536,6,0)</f>
        <v>NSM MÙA HÈ</v>
      </c>
      <c r="M71" s="93">
        <v>-1</v>
      </c>
      <c r="N71" s="95">
        <v>-129000</v>
      </c>
      <c r="P71" s="93" t="s">
        <v>3614</v>
      </c>
      <c r="Q71" s="93" t="s">
        <v>3728</v>
      </c>
      <c r="V71" s="93" t="s">
        <v>3619</v>
      </c>
    </row>
    <row r="72" spans="1:22" ht="25.5" customHeight="1">
      <c r="A72" s="94">
        <v>45824</v>
      </c>
      <c r="B72" s="93" t="s">
        <v>33</v>
      </c>
      <c r="C72" s="93" t="s">
        <v>3690</v>
      </c>
      <c r="D72" s="93" t="s">
        <v>3686</v>
      </c>
      <c r="E72" s="93" t="s">
        <v>3691</v>
      </c>
      <c r="F72" s="93">
        <v>120000</v>
      </c>
      <c r="G72" s="93">
        <v>38</v>
      </c>
      <c r="H72" s="93">
        <v>20</v>
      </c>
      <c r="I72" s="92">
        <f t="shared" si="1"/>
        <v>-2160000</v>
      </c>
      <c r="J72" s="92" t="str">
        <f>VLOOKUP(D72,[1]Sheet0!$C$1:$H$65536,6,0)</f>
        <v>SẢN PHẨM TỪ GIẤY</v>
      </c>
      <c r="M72" s="93">
        <v>-18</v>
      </c>
      <c r="N72" s="95">
        <v>-2160000</v>
      </c>
      <c r="P72" s="93" t="s">
        <v>3614</v>
      </c>
      <c r="Q72" s="93" t="s">
        <v>3728</v>
      </c>
      <c r="V72" s="93" t="s">
        <v>3619</v>
      </c>
    </row>
    <row r="73" spans="1:22" ht="25.5" customHeight="1">
      <c r="A73" s="94">
        <v>45824</v>
      </c>
      <c r="B73" s="93" t="s">
        <v>135</v>
      </c>
      <c r="C73" s="93" t="s">
        <v>2711</v>
      </c>
      <c r="D73" s="93" t="s">
        <v>2712</v>
      </c>
      <c r="E73" s="93" t="s">
        <v>2707</v>
      </c>
      <c r="F73" s="93">
        <v>90000</v>
      </c>
      <c r="G73" s="93">
        <v>73</v>
      </c>
      <c r="H73" s="93">
        <v>72</v>
      </c>
      <c r="I73" s="92">
        <f t="shared" si="1"/>
        <v>-90000</v>
      </c>
      <c r="J73" s="92" t="e">
        <f>VLOOKUP(D73,[1]Sheet0!$C$1:$H$65536,6,0)</f>
        <v>#N/A</v>
      </c>
      <c r="M73" s="93">
        <v>-1</v>
      </c>
      <c r="N73" s="95">
        <v>-90000</v>
      </c>
      <c r="P73" s="93" t="s">
        <v>3614</v>
      </c>
      <c r="Q73" s="93" t="s">
        <v>3728</v>
      </c>
      <c r="V73" s="93" t="s">
        <v>3619</v>
      </c>
    </row>
    <row r="74" spans="1:22" ht="25.5" customHeight="1">
      <c r="A74" s="94">
        <v>45824</v>
      </c>
      <c r="B74" s="93" t="s">
        <v>135</v>
      </c>
      <c r="C74" s="93" t="s">
        <v>2721</v>
      </c>
      <c r="D74" s="93" t="s">
        <v>2722</v>
      </c>
      <c r="E74" s="93" t="s">
        <v>2720</v>
      </c>
      <c r="F74" s="93">
        <v>99000</v>
      </c>
      <c r="G74" s="93">
        <v>27</v>
      </c>
      <c r="H74" s="93">
        <v>26</v>
      </c>
      <c r="I74" s="92">
        <f t="shared" si="1"/>
        <v>-99000</v>
      </c>
      <c r="J74" s="92" t="str">
        <f>VLOOKUP(D74,[1]Sheet0!$C$1:$H$65536,6,0)</f>
        <v>ĐỒNG GIÁ DATE</v>
      </c>
      <c r="M74" s="93">
        <v>-1</v>
      </c>
      <c r="N74" s="95">
        <v>-99000</v>
      </c>
      <c r="P74" s="93" t="s">
        <v>3614</v>
      </c>
      <c r="Q74" s="93" t="s">
        <v>3728</v>
      </c>
      <c r="V74" s="93" t="s">
        <v>3619</v>
      </c>
    </row>
    <row r="75" spans="1:22" ht="25.5" customHeight="1">
      <c r="A75" s="94">
        <v>45824</v>
      </c>
      <c r="B75" s="93" t="s">
        <v>135</v>
      </c>
      <c r="C75" s="93" t="s">
        <v>2748</v>
      </c>
      <c r="D75" s="93" t="s">
        <v>2749</v>
      </c>
      <c r="E75" s="93" t="s">
        <v>2750</v>
      </c>
      <c r="F75" s="93">
        <v>149000</v>
      </c>
      <c r="G75" s="93">
        <v>12</v>
      </c>
      <c r="H75" s="93">
        <v>11</v>
      </c>
      <c r="I75" s="92">
        <f t="shared" si="1"/>
        <v>-149000</v>
      </c>
      <c r="J75" s="92" t="e">
        <f>VLOOKUP(D75,[1]Sheet0!$C$1:$H$65536,6,0)</f>
        <v>#N/A</v>
      </c>
      <c r="M75" s="93">
        <v>-1</v>
      </c>
      <c r="N75" s="95">
        <v>-149000</v>
      </c>
      <c r="P75" s="93" t="s">
        <v>3614</v>
      </c>
      <c r="Q75" s="93" t="s">
        <v>3728</v>
      </c>
      <c r="V75" s="93" t="s">
        <v>3619</v>
      </c>
    </row>
    <row r="76" spans="1:22" ht="25.5" customHeight="1">
      <c r="A76" s="94">
        <v>45825</v>
      </c>
      <c r="B76" s="93" t="s">
        <v>33</v>
      </c>
      <c r="C76" s="93" t="s">
        <v>198</v>
      </c>
      <c r="D76" s="93" t="s">
        <v>199</v>
      </c>
      <c r="E76" s="93" t="s">
        <v>200</v>
      </c>
      <c r="F76" s="93">
        <v>120000</v>
      </c>
      <c r="G76" s="93">
        <v>-3</v>
      </c>
      <c r="H76" s="93">
        <v>0</v>
      </c>
      <c r="I76" s="92">
        <f t="shared" si="1"/>
        <v>360000</v>
      </c>
      <c r="J76" s="92" t="str">
        <f>VLOOKUP(D76,[1]Sheet0!$C$1:$H$65536,6,0)</f>
        <v>SẢN PHẨM TỪ GIẤY</v>
      </c>
      <c r="K76" s="93">
        <v>3</v>
      </c>
      <c r="L76" s="95">
        <v>360000</v>
      </c>
      <c r="P76" s="93" t="s">
        <v>3614</v>
      </c>
      <c r="Q76" s="93" t="s">
        <v>3729</v>
      </c>
    </row>
    <row r="77" spans="1:22" ht="25.5" customHeight="1">
      <c r="A77" s="94">
        <v>45825</v>
      </c>
      <c r="B77" s="93" t="s">
        <v>33</v>
      </c>
      <c r="C77" s="93" t="s">
        <v>3690</v>
      </c>
      <c r="D77" s="93" t="s">
        <v>3686</v>
      </c>
      <c r="E77" s="93" t="s">
        <v>3691</v>
      </c>
      <c r="F77" s="93">
        <v>120000</v>
      </c>
      <c r="G77" s="93">
        <v>23</v>
      </c>
      <c r="H77" s="93">
        <v>20</v>
      </c>
      <c r="I77" s="92">
        <f t="shared" si="1"/>
        <v>-360000</v>
      </c>
      <c r="J77" s="92" t="str">
        <f>VLOOKUP(D77,[1]Sheet0!$C$1:$H$65536,6,0)</f>
        <v>SẢN PHẨM TỪ GIẤY</v>
      </c>
      <c r="M77" s="93">
        <v>-3</v>
      </c>
      <c r="N77" s="95">
        <v>-360000</v>
      </c>
      <c r="P77" s="93" t="s">
        <v>3614</v>
      </c>
      <c r="Q77" s="93" t="s">
        <v>3729</v>
      </c>
      <c r="V77" s="93" t="s">
        <v>3619</v>
      </c>
    </row>
    <row r="78" spans="1:22" ht="25.5" customHeight="1">
      <c r="A78" s="94">
        <v>45825</v>
      </c>
      <c r="B78" s="93" t="s">
        <v>40</v>
      </c>
      <c r="C78" s="93" t="s">
        <v>3730</v>
      </c>
      <c r="D78" s="93" t="s">
        <v>3731</v>
      </c>
      <c r="E78" s="93" t="s">
        <v>3732</v>
      </c>
      <c r="F78" s="93">
        <v>79000</v>
      </c>
      <c r="G78" s="93">
        <v>20</v>
      </c>
      <c r="H78" s="93">
        <v>18</v>
      </c>
      <c r="I78" s="92">
        <f t="shared" si="1"/>
        <v>-158000</v>
      </c>
      <c r="J78" s="92" t="str">
        <f>VLOOKUP(D78,[1]Sheet0!$C$1:$H$65536,6,0)</f>
        <v>THỰC PHẨM CHO BÉ</v>
      </c>
      <c r="M78" s="93">
        <v>-2</v>
      </c>
      <c r="N78" s="95">
        <v>-158000</v>
      </c>
      <c r="P78" s="93" t="s">
        <v>3614</v>
      </c>
      <c r="Q78" s="93" t="s">
        <v>3729</v>
      </c>
      <c r="V78" s="93" t="s">
        <v>3619</v>
      </c>
    </row>
    <row r="79" spans="1:22" ht="25.5" customHeight="1">
      <c r="A79" s="94">
        <v>45826</v>
      </c>
      <c r="B79" s="93" t="s">
        <v>33</v>
      </c>
      <c r="C79" s="93" t="s">
        <v>198</v>
      </c>
      <c r="D79" s="93" t="s">
        <v>199</v>
      </c>
      <c r="E79" s="93" t="s">
        <v>200</v>
      </c>
      <c r="F79" s="93">
        <v>120000</v>
      </c>
      <c r="G79" s="93">
        <v>-9</v>
      </c>
      <c r="H79" s="93">
        <v>0</v>
      </c>
      <c r="I79" s="92">
        <f t="shared" si="1"/>
        <v>1080000</v>
      </c>
      <c r="J79" s="92" t="str">
        <f>VLOOKUP(D79,[1]Sheet0!$C$1:$H$65536,6,0)</f>
        <v>SẢN PHẨM TỪ GIẤY</v>
      </c>
      <c r="K79" s="93">
        <v>9</v>
      </c>
      <c r="L79" s="95">
        <v>1080000</v>
      </c>
      <c r="P79" s="93" t="s">
        <v>3614</v>
      </c>
      <c r="Q79" s="93" t="s">
        <v>3733</v>
      </c>
    </row>
    <row r="80" spans="1:22" ht="25.5" customHeight="1">
      <c r="A80" s="94">
        <v>45826</v>
      </c>
      <c r="B80" s="93" t="s">
        <v>33</v>
      </c>
      <c r="C80" s="93" t="s">
        <v>3734</v>
      </c>
      <c r="D80" s="93" t="s">
        <v>3735</v>
      </c>
      <c r="E80" s="93" t="s">
        <v>3736</v>
      </c>
      <c r="F80" s="93">
        <v>100000</v>
      </c>
      <c r="G80" s="93">
        <v>-1</v>
      </c>
      <c r="H80" s="93">
        <v>0</v>
      </c>
      <c r="I80" s="92">
        <f t="shared" si="1"/>
        <v>100000</v>
      </c>
      <c r="J80" s="92" t="str">
        <f>VLOOKUP(D80,[1]Sheet0!$C$1:$H$65536,6,0)</f>
        <v>GIẶT, XẢ QUẦN ÁO</v>
      </c>
      <c r="K80" s="93">
        <v>1</v>
      </c>
      <c r="L80" s="95">
        <v>100000</v>
      </c>
      <c r="P80" s="93" t="s">
        <v>3614</v>
      </c>
      <c r="Q80" s="93" t="s">
        <v>3733</v>
      </c>
    </row>
    <row r="81" spans="1:22" ht="25.5" customHeight="1">
      <c r="A81" s="94">
        <v>45826</v>
      </c>
      <c r="B81" s="93" t="s">
        <v>40</v>
      </c>
      <c r="C81" s="93" t="s">
        <v>3738</v>
      </c>
      <c r="D81" s="93" t="s">
        <v>3739</v>
      </c>
      <c r="E81" s="93" t="s">
        <v>3740</v>
      </c>
      <c r="F81" s="93">
        <v>60000</v>
      </c>
      <c r="G81" s="93">
        <v>-1</v>
      </c>
      <c r="H81" s="93">
        <v>0</v>
      </c>
      <c r="I81" s="92">
        <f t="shared" si="1"/>
        <v>60000</v>
      </c>
      <c r="J81" s="92" t="str">
        <f>VLOOKUP(D81,[1]Sheet0!$C$1:$H$65536,6,0)</f>
        <v>THỰC PHẨM CHO BÉ</v>
      </c>
      <c r="K81" s="93">
        <v>1</v>
      </c>
      <c r="L81" s="95">
        <v>60000</v>
      </c>
      <c r="P81" s="93" t="s">
        <v>3614</v>
      </c>
      <c r="Q81" s="93" t="s">
        <v>3733</v>
      </c>
    </row>
    <row r="82" spans="1:22" ht="25.5" customHeight="1">
      <c r="A82" s="94">
        <v>45826</v>
      </c>
      <c r="B82" s="93" t="s">
        <v>33</v>
      </c>
      <c r="C82" s="93" t="s">
        <v>3690</v>
      </c>
      <c r="D82" s="93" t="s">
        <v>3686</v>
      </c>
      <c r="E82" s="93" t="s">
        <v>3691</v>
      </c>
      <c r="F82" s="93">
        <v>120000</v>
      </c>
      <c r="G82" s="93">
        <v>15</v>
      </c>
      <c r="H82" s="93">
        <v>6</v>
      </c>
      <c r="I82" s="92">
        <f t="shared" si="1"/>
        <v>-1080000</v>
      </c>
      <c r="J82" s="92" t="str">
        <f>VLOOKUP(D82,[1]Sheet0!$C$1:$H$65536,6,0)</f>
        <v>SẢN PHẨM TỪ GIẤY</v>
      </c>
      <c r="M82" s="93">
        <v>-9</v>
      </c>
      <c r="N82" s="95">
        <v>-1080000</v>
      </c>
      <c r="P82" s="93" t="s">
        <v>3614</v>
      </c>
      <c r="Q82" s="93" t="s">
        <v>3733</v>
      </c>
      <c r="V82" s="93" t="s">
        <v>3619</v>
      </c>
    </row>
    <row r="83" spans="1:22" ht="25.5" customHeight="1">
      <c r="A83" s="94">
        <v>45826</v>
      </c>
      <c r="B83" s="93" t="s">
        <v>33</v>
      </c>
      <c r="C83" s="93" t="s">
        <v>3742</v>
      </c>
      <c r="D83" s="93" t="s">
        <v>3737</v>
      </c>
      <c r="E83" s="93" t="s">
        <v>3743</v>
      </c>
      <c r="F83" s="93">
        <v>120000</v>
      </c>
      <c r="G83" s="93">
        <v>5</v>
      </c>
      <c r="H83" s="93">
        <v>4</v>
      </c>
      <c r="I83" s="92">
        <f t="shared" si="1"/>
        <v>-120000</v>
      </c>
      <c r="J83" s="92" t="str">
        <f>VLOOKUP(D83,[1]Sheet0!$C$1:$H$65536,6,0)</f>
        <v>GIẶT, XẢ QUẦN ÁO</v>
      </c>
      <c r="M83" s="93">
        <v>-1</v>
      </c>
      <c r="N83" s="95">
        <v>-120000</v>
      </c>
      <c r="P83" s="93" t="s">
        <v>3614</v>
      </c>
      <c r="Q83" s="93" t="s">
        <v>3733</v>
      </c>
      <c r="V83" s="93" t="s">
        <v>3619</v>
      </c>
    </row>
    <row r="84" spans="1:22" ht="25.5" customHeight="1">
      <c r="A84" s="94">
        <v>45826</v>
      </c>
      <c r="B84" s="93" t="s">
        <v>40</v>
      </c>
      <c r="C84" s="93" t="s">
        <v>3744</v>
      </c>
      <c r="D84" s="93" t="s">
        <v>3741</v>
      </c>
      <c r="E84" s="93" t="s">
        <v>3745</v>
      </c>
      <c r="F84" s="93">
        <v>60000</v>
      </c>
      <c r="G84" s="93">
        <v>2</v>
      </c>
      <c r="H84" s="93">
        <v>1</v>
      </c>
      <c r="I84" s="92">
        <f t="shared" si="1"/>
        <v>-60000</v>
      </c>
      <c r="J84" s="92" t="str">
        <f>VLOOKUP(D84,[1]Sheet0!$C$1:$H$65536,6,0)</f>
        <v>THỰC PHẨM CHO BÉ</v>
      </c>
      <c r="M84" s="93">
        <v>-1</v>
      </c>
      <c r="N84" s="95">
        <v>-60000</v>
      </c>
      <c r="P84" s="93" t="s">
        <v>3614</v>
      </c>
      <c r="Q84" s="93" t="s">
        <v>3733</v>
      </c>
      <c r="V84" s="93" t="s">
        <v>3619</v>
      </c>
    </row>
    <row r="85" spans="1:22" ht="25.5" customHeight="1">
      <c r="A85" s="94">
        <v>45828</v>
      </c>
      <c r="B85" s="93" t="s">
        <v>135</v>
      </c>
      <c r="C85" s="93" t="s">
        <v>3746</v>
      </c>
      <c r="D85" s="93" t="s">
        <v>3747</v>
      </c>
      <c r="E85" s="93" t="s">
        <v>3748</v>
      </c>
      <c r="F85" s="93">
        <v>60000</v>
      </c>
      <c r="G85" s="93">
        <v>-1</v>
      </c>
      <c r="H85" s="93">
        <v>0</v>
      </c>
      <c r="I85" s="92">
        <f t="shared" si="1"/>
        <v>60000</v>
      </c>
      <c r="J85" s="92" t="str">
        <f>VLOOKUP(D85,[1]Sheet0!$C$1:$H$65536,6,0)</f>
        <v>HÀNG MARKETING</v>
      </c>
      <c r="K85" s="93">
        <v>1</v>
      </c>
      <c r="L85" s="95">
        <v>60000</v>
      </c>
      <c r="P85" s="93" t="s">
        <v>3614</v>
      </c>
      <c r="Q85" s="93" t="s">
        <v>3749</v>
      </c>
    </row>
    <row r="86" spans="1:22" ht="25.5" customHeight="1">
      <c r="A86" s="94">
        <v>45828</v>
      </c>
      <c r="B86" s="93" t="s">
        <v>2772</v>
      </c>
      <c r="C86" s="93" t="s">
        <v>3663</v>
      </c>
      <c r="D86" s="93" t="s">
        <v>3664</v>
      </c>
      <c r="E86" s="93" t="s">
        <v>3665</v>
      </c>
      <c r="F86" s="93">
        <v>129000</v>
      </c>
      <c r="G86" s="93">
        <v>-2</v>
      </c>
      <c r="H86" s="93">
        <v>0</v>
      </c>
      <c r="I86" s="92">
        <f t="shared" si="1"/>
        <v>258000</v>
      </c>
      <c r="J86" s="92" t="str">
        <f>VLOOKUP(D86,[1]Sheet0!$C$1:$H$65536,6,0)</f>
        <v>NSM MÙA ĐÔNG</v>
      </c>
      <c r="K86" s="93">
        <v>2</v>
      </c>
      <c r="L86" s="95">
        <v>258000</v>
      </c>
      <c r="P86" s="93" t="s">
        <v>3614</v>
      </c>
      <c r="Q86" s="93" t="s">
        <v>3749</v>
      </c>
    </row>
    <row r="87" spans="1:22" ht="25.5" customHeight="1">
      <c r="A87" s="94">
        <v>45828</v>
      </c>
      <c r="B87" s="93" t="s">
        <v>2772</v>
      </c>
      <c r="C87" s="93" t="s">
        <v>3750</v>
      </c>
      <c r="D87" s="93" t="s">
        <v>3751</v>
      </c>
      <c r="E87" s="93" t="s">
        <v>3752</v>
      </c>
      <c r="F87" s="93">
        <v>1990000</v>
      </c>
      <c r="G87" s="93">
        <v>-1</v>
      </c>
      <c r="H87" s="93">
        <v>0</v>
      </c>
      <c r="I87" s="92">
        <f t="shared" si="1"/>
        <v>1990000</v>
      </c>
      <c r="J87" s="92" t="str">
        <f>VLOOKUP(D87,[1]Sheet0!$C$1:$H$65536,6,0)</f>
        <v>GIÀY</v>
      </c>
      <c r="K87" s="93">
        <v>1</v>
      </c>
      <c r="L87" s="95">
        <v>1990000</v>
      </c>
      <c r="P87" s="93" t="s">
        <v>3614</v>
      </c>
      <c r="Q87" s="93" t="s">
        <v>3749</v>
      </c>
    </row>
    <row r="88" spans="1:22" ht="25.5" customHeight="1">
      <c r="A88" s="94">
        <v>45828</v>
      </c>
      <c r="B88" s="93" t="s">
        <v>3652</v>
      </c>
      <c r="C88" s="93" t="s">
        <v>3693</v>
      </c>
      <c r="D88" s="93" t="s">
        <v>3694</v>
      </c>
      <c r="E88" s="93" t="s">
        <v>3695</v>
      </c>
      <c r="F88" s="93">
        <v>15000</v>
      </c>
      <c r="G88" s="93">
        <v>-3</v>
      </c>
      <c r="H88" s="93">
        <v>0</v>
      </c>
      <c r="I88" s="92">
        <f t="shared" si="1"/>
        <v>45000</v>
      </c>
      <c r="J88" s="92" t="str">
        <f>VLOOKUP(D88,[1]Sheet0!$C$1:$H$65536,6,0)</f>
        <v>ĐỒ DÙNG VPP</v>
      </c>
      <c r="K88" s="93">
        <v>3</v>
      </c>
      <c r="L88" s="95">
        <v>45000</v>
      </c>
      <c r="P88" s="93" t="s">
        <v>3614</v>
      </c>
      <c r="Q88" s="93" t="s">
        <v>3749</v>
      </c>
    </row>
    <row r="89" spans="1:22" ht="25.5" customHeight="1">
      <c r="A89" s="94">
        <v>45828</v>
      </c>
      <c r="B89" s="93" t="s">
        <v>33</v>
      </c>
      <c r="C89" s="93" t="s">
        <v>198</v>
      </c>
      <c r="D89" s="93" t="s">
        <v>199</v>
      </c>
      <c r="E89" s="93" t="s">
        <v>200</v>
      </c>
      <c r="F89" s="93">
        <v>120000</v>
      </c>
      <c r="G89" s="93">
        <v>-8</v>
      </c>
      <c r="H89" s="93">
        <v>0</v>
      </c>
      <c r="I89" s="92">
        <f t="shared" si="1"/>
        <v>960000</v>
      </c>
      <c r="J89" s="92" t="str">
        <f>VLOOKUP(D89,[1]Sheet0!$C$1:$H$65536,6,0)</f>
        <v>SẢN PHẨM TỪ GIẤY</v>
      </c>
      <c r="K89" s="93">
        <v>8</v>
      </c>
      <c r="L89" s="95">
        <v>960000</v>
      </c>
      <c r="P89" s="93" t="s">
        <v>3614</v>
      </c>
      <c r="Q89" s="93" t="s">
        <v>3749</v>
      </c>
    </row>
    <row r="90" spans="1:22" ht="25.5" customHeight="1">
      <c r="A90" s="94">
        <v>45828</v>
      </c>
      <c r="B90" s="93" t="s">
        <v>135</v>
      </c>
      <c r="C90" s="93" t="s">
        <v>2718</v>
      </c>
      <c r="D90" s="93" t="s">
        <v>2719</v>
      </c>
      <c r="E90" s="93" t="s">
        <v>2720</v>
      </c>
      <c r="F90" s="93">
        <v>99000</v>
      </c>
      <c r="G90" s="93">
        <v>-1</v>
      </c>
      <c r="H90" s="93">
        <v>0</v>
      </c>
      <c r="I90" s="92">
        <f t="shared" si="1"/>
        <v>99000</v>
      </c>
      <c r="J90" s="92" t="e">
        <f>VLOOKUP(D90,[1]Sheet0!$C$1:$H$65536,6,0)</f>
        <v>#N/A</v>
      </c>
      <c r="K90" s="93">
        <v>1</v>
      </c>
      <c r="L90" s="95">
        <v>99000</v>
      </c>
      <c r="P90" s="93" t="s">
        <v>3614</v>
      </c>
      <c r="Q90" s="93" t="s">
        <v>3749</v>
      </c>
    </row>
    <row r="91" spans="1:22" ht="25.5" customHeight="1">
      <c r="A91" s="94">
        <v>45828</v>
      </c>
      <c r="B91" s="93" t="s">
        <v>135</v>
      </c>
      <c r="C91" s="93" t="s">
        <v>2737</v>
      </c>
      <c r="D91" s="93" t="s">
        <v>2738</v>
      </c>
      <c r="E91" s="93" t="s">
        <v>2736</v>
      </c>
      <c r="F91" s="93">
        <v>125000</v>
      </c>
      <c r="G91" s="93">
        <v>-1</v>
      </c>
      <c r="H91" s="93">
        <v>0</v>
      </c>
      <c r="I91" s="92">
        <f t="shared" si="1"/>
        <v>125000</v>
      </c>
      <c r="J91" s="92" t="e">
        <f>VLOOKUP(D91,[1]Sheet0!$C$1:$H$65536,6,0)</f>
        <v>#N/A</v>
      </c>
      <c r="K91" s="93">
        <v>1</v>
      </c>
      <c r="L91" s="95">
        <v>125000</v>
      </c>
      <c r="P91" s="93" t="s">
        <v>3614</v>
      </c>
      <c r="Q91" s="93" t="s">
        <v>3749</v>
      </c>
    </row>
    <row r="92" spans="1:22" ht="25.5" customHeight="1">
      <c r="A92" s="94">
        <v>45828</v>
      </c>
      <c r="B92" s="93" t="s">
        <v>135</v>
      </c>
      <c r="C92" s="93" t="s">
        <v>3754</v>
      </c>
      <c r="D92" s="93" t="s">
        <v>3755</v>
      </c>
      <c r="E92" s="93" t="s">
        <v>2750</v>
      </c>
      <c r="F92" s="93">
        <v>149000</v>
      </c>
      <c r="G92" s="93">
        <v>-4</v>
      </c>
      <c r="H92" s="93">
        <v>0</v>
      </c>
      <c r="I92" s="92">
        <f t="shared" si="1"/>
        <v>596000</v>
      </c>
      <c r="J92" s="92" t="str">
        <f>VLOOKUP(D92,[1]Sheet0!$C$1:$H$65536,6,0)</f>
        <v>ĐỒNG GIÁ DATE</v>
      </c>
      <c r="K92" s="93">
        <v>4</v>
      </c>
      <c r="L92" s="95">
        <v>596000</v>
      </c>
      <c r="P92" s="93" t="s">
        <v>3614</v>
      </c>
      <c r="Q92" s="93" t="s">
        <v>3749</v>
      </c>
    </row>
    <row r="93" spans="1:22" ht="25.5" customHeight="1">
      <c r="A93" s="94">
        <v>45828</v>
      </c>
      <c r="B93" s="93" t="s">
        <v>33</v>
      </c>
      <c r="C93" s="93" t="s">
        <v>2346</v>
      </c>
      <c r="D93" s="93" t="s">
        <v>2347</v>
      </c>
      <c r="E93" s="93" t="s">
        <v>624</v>
      </c>
      <c r="F93" s="93">
        <v>60000</v>
      </c>
      <c r="G93" s="93">
        <v>10</v>
      </c>
      <c r="H93" s="93">
        <v>9</v>
      </c>
      <c r="I93" s="92">
        <f t="shared" si="1"/>
        <v>-60000</v>
      </c>
      <c r="J93" s="92" t="str">
        <f>VLOOKUP(D93,[1]Sheet0!$C$1:$H$65536,6,0)</f>
        <v>ĐỒ DÙNG SINH HOẠT GIA ĐÌNH</v>
      </c>
      <c r="M93" s="93">
        <v>-1</v>
      </c>
      <c r="N93" s="95">
        <v>-60000</v>
      </c>
      <c r="P93" s="93" t="s">
        <v>3614</v>
      </c>
      <c r="Q93" s="93" t="s">
        <v>3749</v>
      </c>
      <c r="V93" s="93" t="s">
        <v>3619</v>
      </c>
    </row>
    <row r="94" spans="1:22" ht="25.5" customHeight="1">
      <c r="A94" s="94">
        <v>45828</v>
      </c>
      <c r="B94" s="93" t="s">
        <v>2772</v>
      </c>
      <c r="C94" s="93" t="s">
        <v>3723</v>
      </c>
      <c r="D94" s="93" t="s">
        <v>3719</v>
      </c>
      <c r="E94" s="93" t="s">
        <v>3724</v>
      </c>
      <c r="F94" s="93">
        <v>129000</v>
      </c>
      <c r="G94" s="93">
        <v>1123</v>
      </c>
      <c r="H94" s="96">
        <v>1121</v>
      </c>
      <c r="I94" s="92">
        <f t="shared" si="1"/>
        <v>-258000</v>
      </c>
      <c r="J94" s="92" t="str">
        <f>VLOOKUP(D94,[1]Sheet0!$C$1:$H$65536,6,0)</f>
        <v>NSM MÙA HÈ</v>
      </c>
      <c r="M94" s="93">
        <v>-2</v>
      </c>
      <c r="N94" s="95">
        <v>-258000</v>
      </c>
      <c r="P94" s="93" t="s">
        <v>3614</v>
      </c>
      <c r="Q94" s="93" t="s">
        <v>3749</v>
      </c>
      <c r="V94" s="93" t="s">
        <v>3619</v>
      </c>
    </row>
    <row r="95" spans="1:22" ht="25.5" customHeight="1">
      <c r="A95" s="94">
        <v>45828</v>
      </c>
      <c r="B95" s="93" t="s">
        <v>2772</v>
      </c>
      <c r="C95" s="93" t="s">
        <v>3716</v>
      </c>
      <c r="D95" s="93" t="s">
        <v>3710</v>
      </c>
      <c r="E95" s="93" t="s">
        <v>3717</v>
      </c>
      <c r="F95" s="93">
        <v>1990000</v>
      </c>
      <c r="G95" s="93">
        <v>2</v>
      </c>
      <c r="H95" s="93">
        <v>1</v>
      </c>
      <c r="I95" s="92">
        <f t="shared" si="1"/>
        <v>-1990000</v>
      </c>
      <c r="J95" s="92" t="str">
        <f>VLOOKUP(D95,[1]Sheet0!$C$1:$H$65536,6,0)</f>
        <v>GIÀY</v>
      </c>
      <c r="M95" s="93">
        <v>-1</v>
      </c>
      <c r="N95" s="95">
        <v>-1990000</v>
      </c>
      <c r="P95" s="93" t="s">
        <v>3614</v>
      </c>
      <c r="Q95" s="93" t="s">
        <v>3749</v>
      </c>
      <c r="V95" s="93" t="s">
        <v>3619</v>
      </c>
    </row>
    <row r="96" spans="1:22" ht="25.5" customHeight="1">
      <c r="A96" s="94">
        <v>45828</v>
      </c>
      <c r="B96" s="93" t="s">
        <v>3652</v>
      </c>
      <c r="C96" s="93" t="s">
        <v>3756</v>
      </c>
      <c r="D96" s="93" t="s">
        <v>3753</v>
      </c>
      <c r="E96" s="93" t="s">
        <v>3757</v>
      </c>
      <c r="F96" s="93">
        <v>15000</v>
      </c>
      <c r="G96" s="93">
        <v>4</v>
      </c>
      <c r="H96" s="93">
        <v>1</v>
      </c>
      <c r="I96" s="92">
        <f t="shared" si="1"/>
        <v>-45000</v>
      </c>
      <c r="J96" s="92" t="str">
        <f>VLOOKUP(D96,[1]Sheet0!$C$1:$H$65536,6,0)</f>
        <v>ĐỒ DÙNG VPP</v>
      </c>
      <c r="M96" s="93">
        <v>-3</v>
      </c>
      <c r="N96" s="95">
        <v>-45000</v>
      </c>
      <c r="P96" s="93" t="s">
        <v>3614</v>
      </c>
      <c r="Q96" s="93" t="s">
        <v>3749</v>
      </c>
      <c r="V96" s="93" t="s">
        <v>3619</v>
      </c>
    </row>
    <row r="97" spans="1:22" ht="25.5" customHeight="1">
      <c r="A97" s="94">
        <v>45828</v>
      </c>
      <c r="B97" s="93" t="s">
        <v>33</v>
      </c>
      <c r="C97" s="93" t="s">
        <v>3690</v>
      </c>
      <c r="D97" s="93" t="s">
        <v>3686</v>
      </c>
      <c r="E97" s="93" t="s">
        <v>3691</v>
      </c>
      <c r="F97" s="93">
        <v>120000</v>
      </c>
      <c r="G97" s="93">
        <v>5</v>
      </c>
      <c r="H97" s="93">
        <v>0</v>
      </c>
      <c r="I97" s="92">
        <f t="shared" si="1"/>
        <v>-600000</v>
      </c>
      <c r="J97" s="92" t="str">
        <f>VLOOKUP(D97,[1]Sheet0!$C$1:$H$65536,6,0)</f>
        <v>SẢN PHẨM TỪ GIẤY</v>
      </c>
      <c r="M97" s="93">
        <v>-5</v>
      </c>
      <c r="N97" s="95">
        <v>-600000</v>
      </c>
      <c r="P97" s="93" t="s">
        <v>3614</v>
      </c>
      <c r="Q97" s="93" t="s">
        <v>3749</v>
      </c>
      <c r="V97" s="93" t="s">
        <v>3619</v>
      </c>
    </row>
    <row r="98" spans="1:22" ht="25.5" customHeight="1">
      <c r="A98" s="94">
        <v>45828</v>
      </c>
      <c r="B98" s="93" t="s">
        <v>33</v>
      </c>
      <c r="C98" s="93" t="s">
        <v>3758</v>
      </c>
      <c r="D98" s="93" t="s">
        <v>3759</v>
      </c>
      <c r="E98" s="93" t="s">
        <v>3760</v>
      </c>
      <c r="F98" s="93">
        <v>125000</v>
      </c>
      <c r="G98" s="93">
        <v>12</v>
      </c>
      <c r="H98" s="93">
        <v>9</v>
      </c>
      <c r="I98" s="92">
        <f t="shared" si="1"/>
        <v>-375000</v>
      </c>
      <c r="J98" s="92" t="str">
        <f>VLOOKUP(D98,[1]Sheet0!$C$1:$H$65536,6,0)</f>
        <v>SẢN PHẨM TỪ GIẤY</v>
      </c>
      <c r="M98" s="93">
        <v>-3</v>
      </c>
      <c r="N98" s="95">
        <v>-375000</v>
      </c>
      <c r="P98" s="93" t="s">
        <v>3614</v>
      </c>
      <c r="Q98" s="93" t="s">
        <v>3749</v>
      </c>
      <c r="V98" s="93" t="s">
        <v>3619</v>
      </c>
    </row>
    <row r="99" spans="1:22" ht="25.5" customHeight="1">
      <c r="A99" s="94">
        <v>45828</v>
      </c>
      <c r="B99" s="93" t="s">
        <v>135</v>
      </c>
      <c r="C99" s="93" t="s">
        <v>2721</v>
      </c>
      <c r="D99" s="93" t="s">
        <v>2722</v>
      </c>
      <c r="E99" s="93" t="s">
        <v>2720</v>
      </c>
      <c r="F99" s="93">
        <v>99000</v>
      </c>
      <c r="G99" s="93">
        <v>26</v>
      </c>
      <c r="H99" s="93">
        <v>25</v>
      </c>
      <c r="I99" s="92">
        <f t="shared" si="1"/>
        <v>-99000</v>
      </c>
      <c r="J99" s="92" t="str">
        <f>VLOOKUP(D99,[1]Sheet0!$C$1:$H$65536,6,0)</f>
        <v>ĐỒNG GIÁ DATE</v>
      </c>
      <c r="M99" s="93">
        <v>-1</v>
      </c>
      <c r="N99" s="95">
        <v>-99000</v>
      </c>
      <c r="P99" s="93" t="s">
        <v>3614</v>
      </c>
      <c r="Q99" s="93" t="s">
        <v>3749</v>
      </c>
      <c r="V99" s="93" t="s">
        <v>3619</v>
      </c>
    </row>
    <row r="100" spans="1:22" ht="25.5" customHeight="1">
      <c r="A100" s="94">
        <v>45828</v>
      </c>
      <c r="B100" s="93" t="s">
        <v>135</v>
      </c>
      <c r="C100" s="93" t="s">
        <v>2734</v>
      </c>
      <c r="D100" s="93" t="s">
        <v>2735</v>
      </c>
      <c r="E100" s="93" t="s">
        <v>2736</v>
      </c>
      <c r="F100" s="93">
        <v>125000</v>
      </c>
      <c r="G100" s="93">
        <v>12</v>
      </c>
      <c r="H100" s="93">
        <v>11</v>
      </c>
      <c r="I100" s="92">
        <f t="shared" si="1"/>
        <v>-125000</v>
      </c>
      <c r="J100" s="92" t="str">
        <f>VLOOKUP(D100,[1]Sheet0!$C$1:$H$65536,6,0)</f>
        <v>ĐỒNG GIÁ DATE</v>
      </c>
      <c r="M100" s="93">
        <v>-1</v>
      </c>
      <c r="N100" s="95">
        <v>-125000</v>
      </c>
      <c r="P100" s="93" t="s">
        <v>3614</v>
      </c>
      <c r="Q100" s="93" t="s">
        <v>3749</v>
      </c>
      <c r="V100" s="93" t="s">
        <v>3619</v>
      </c>
    </row>
    <row r="101" spans="1:22" ht="25.5" customHeight="1">
      <c r="A101" s="94">
        <v>45828</v>
      </c>
      <c r="B101" s="93" t="s">
        <v>135</v>
      </c>
      <c r="C101" s="93" t="s">
        <v>2748</v>
      </c>
      <c r="D101" s="93" t="s">
        <v>2749</v>
      </c>
      <c r="E101" s="93" t="s">
        <v>2750</v>
      </c>
      <c r="F101" s="93">
        <v>149000</v>
      </c>
      <c r="G101" s="93">
        <v>12</v>
      </c>
      <c r="H101" s="93">
        <v>8</v>
      </c>
      <c r="I101" s="92">
        <f t="shared" si="1"/>
        <v>-596000</v>
      </c>
      <c r="J101" s="92" t="e">
        <f>VLOOKUP(D101,[1]Sheet0!$C$1:$H$65536,6,0)</f>
        <v>#N/A</v>
      </c>
      <c r="M101" s="93">
        <v>-4</v>
      </c>
      <c r="N101" s="95">
        <v>-596000</v>
      </c>
      <c r="P101" s="93" t="s">
        <v>3614</v>
      </c>
      <c r="Q101" s="93" t="s">
        <v>3749</v>
      </c>
      <c r="V101" s="93" t="s">
        <v>3619</v>
      </c>
    </row>
    <row r="102" spans="1:22" ht="25.5" customHeight="1">
      <c r="A102" s="94">
        <v>45831</v>
      </c>
      <c r="B102" s="93" t="s">
        <v>2772</v>
      </c>
      <c r="C102" s="93" t="s">
        <v>3663</v>
      </c>
      <c r="D102" s="93" t="s">
        <v>3664</v>
      </c>
      <c r="E102" s="93" t="s">
        <v>3665</v>
      </c>
      <c r="F102" s="93">
        <v>129000</v>
      </c>
      <c r="G102" s="93">
        <v>-1</v>
      </c>
      <c r="H102" s="93">
        <v>0</v>
      </c>
      <c r="I102" s="92">
        <f t="shared" si="1"/>
        <v>129000</v>
      </c>
      <c r="J102" s="92" t="str">
        <f>VLOOKUP(D102,[1]Sheet0!$C$1:$H$65536,6,0)</f>
        <v>NSM MÙA ĐÔNG</v>
      </c>
      <c r="K102" s="93">
        <v>1</v>
      </c>
      <c r="L102" s="95">
        <v>129000</v>
      </c>
      <c r="P102" s="93" t="s">
        <v>3614</v>
      </c>
      <c r="Q102" s="93" t="s">
        <v>3761</v>
      </c>
    </row>
    <row r="103" spans="1:22" ht="25.5" customHeight="1">
      <c r="A103" s="94">
        <v>45831</v>
      </c>
      <c r="B103" s="93" t="s">
        <v>33</v>
      </c>
      <c r="C103" s="93" t="s">
        <v>198</v>
      </c>
      <c r="D103" s="93" t="s">
        <v>199</v>
      </c>
      <c r="E103" s="93" t="s">
        <v>200</v>
      </c>
      <c r="F103" s="93">
        <v>120000</v>
      </c>
      <c r="G103" s="93">
        <v>-1</v>
      </c>
      <c r="H103" s="93">
        <v>0</v>
      </c>
      <c r="I103" s="92">
        <f t="shared" si="1"/>
        <v>120000</v>
      </c>
      <c r="J103" s="92" t="str">
        <f>VLOOKUP(D103,[1]Sheet0!$C$1:$H$65536,6,0)</f>
        <v>SẢN PHẨM TỪ GIẤY</v>
      </c>
      <c r="K103" s="93">
        <v>1</v>
      </c>
      <c r="L103" s="95">
        <v>120000</v>
      </c>
      <c r="P103" s="93" t="s">
        <v>3614</v>
      </c>
      <c r="Q103" s="93" t="s">
        <v>3761</v>
      </c>
    </row>
    <row r="104" spans="1:22" ht="25.5" customHeight="1">
      <c r="A104" s="94">
        <v>45831</v>
      </c>
      <c r="B104" s="93" t="s">
        <v>40</v>
      </c>
      <c r="C104" s="93" t="s">
        <v>3730</v>
      </c>
      <c r="D104" s="93" t="s">
        <v>3731</v>
      </c>
      <c r="E104" s="93" t="s">
        <v>3732</v>
      </c>
      <c r="F104" s="93">
        <v>79000</v>
      </c>
      <c r="G104" s="93">
        <v>-5</v>
      </c>
      <c r="H104" s="93">
        <v>0</v>
      </c>
      <c r="I104" s="92">
        <f t="shared" si="1"/>
        <v>395000</v>
      </c>
      <c r="J104" s="92" t="str">
        <f>VLOOKUP(D104,[1]Sheet0!$C$1:$H$65536,6,0)</f>
        <v>THỰC PHẨM CHO BÉ</v>
      </c>
      <c r="K104" s="93">
        <v>5</v>
      </c>
      <c r="L104" s="95">
        <v>395000</v>
      </c>
      <c r="P104" s="93" t="s">
        <v>3614</v>
      </c>
      <c r="Q104" s="93" t="s">
        <v>3761</v>
      </c>
    </row>
    <row r="105" spans="1:22" ht="25.5" customHeight="1">
      <c r="A105" s="94">
        <v>45831</v>
      </c>
      <c r="B105" s="93" t="s">
        <v>33</v>
      </c>
      <c r="C105" s="93" t="s">
        <v>3764</v>
      </c>
      <c r="D105" s="93" t="s">
        <v>3765</v>
      </c>
      <c r="E105" s="93" t="s">
        <v>3295</v>
      </c>
      <c r="F105" s="93">
        <v>450000</v>
      </c>
      <c r="G105" s="93">
        <v>-1</v>
      </c>
      <c r="H105" s="93">
        <v>0</v>
      </c>
      <c r="I105" s="92">
        <f t="shared" si="1"/>
        <v>450000</v>
      </c>
      <c r="J105" s="92" t="str">
        <f>VLOOKUP(D105,[1]Sheet0!$C$1:$H$65536,6,0)</f>
        <v>GIA DỤNG SKK</v>
      </c>
      <c r="K105" s="93">
        <v>1</v>
      </c>
      <c r="L105" s="95">
        <v>450000</v>
      </c>
      <c r="P105" s="93" t="s">
        <v>3614</v>
      </c>
      <c r="Q105" s="93" t="s">
        <v>3761</v>
      </c>
    </row>
    <row r="106" spans="1:22" ht="25.5" customHeight="1">
      <c r="A106" s="94">
        <v>45831</v>
      </c>
      <c r="B106" s="93" t="s">
        <v>33</v>
      </c>
      <c r="C106" s="93" t="s">
        <v>3766</v>
      </c>
      <c r="D106" s="93" t="s">
        <v>3767</v>
      </c>
      <c r="E106" s="93" t="s">
        <v>3768</v>
      </c>
      <c r="F106" s="93">
        <v>45000</v>
      </c>
      <c r="G106" s="93">
        <v>-2</v>
      </c>
      <c r="H106" s="93">
        <v>0</v>
      </c>
      <c r="I106" s="92">
        <f t="shared" si="1"/>
        <v>90000</v>
      </c>
      <c r="J106" s="92" t="str">
        <f>VLOOKUP(D106,[1]Sheet0!$C$1:$H$65536,6,0)</f>
        <v>XÀ PHÒNG, CHẤT TẨY RỬA</v>
      </c>
      <c r="K106" s="93">
        <v>2</v>
      </c>
      <c r="L106" s="95">
        <v>90000</v>
      </c>
      <c r="P106" s="93" t="s">
        <v>3614</v>
      </c>
      <c r="Q106" s="93" t="s">
        <v>3761</v>
      </c>
    </row>
    <row r="107" spans="1:22" ht="25.5" customHeight="1">
      <c r="A107" s="94">
        <v>45831</v>
      </c>
      <c r="B107" s="93" t="s">
        <v>135</v>
      </c>
      <c r="C107" s="93" t="s">
        <v>3770</v>
      </c>
      <c r="D107" s="93" t="s">
        <v>3771</v>
      </c>
      <c r="E107" s="93" t="s">
        <v>2654</v>
      </c>
      <c r="F107" s="93">
        <v>35000</v>
      </c>
      <c r="G107" s="93">
        <v>-1</v>
      </c>
      <c r="H107" s="93">
        <v>0</v>
      </c>
      <c r="I107" s="92">
        <f t="shared" si="1"/>
        <v>35000</v>
      </c>
      <c r="J107" s="92" t="str">
        <f>VLOOKUP(D107,[1]Sheet0!$C$1:$H$65536,6,0)</f>
        <v>ĐỒNG GIÁ MUA HÀNG</v>
      </c>
      <c r="K107" s="93">
        <v>1</v>
      </c>
      <c r="L107" s="95">
        <v>35000</v>
      </c>
      <c r="P107" s="93" t="s">
        <v>3614</v>
      </c>
      <c r="Q107" s="93" t="s">
        <v>3761</v>
      </c>
    </row>
    <row r="108" spans="1:22" ht="25.5" customHeight="1">
      <c r="A108" s="94">
        <v>45831</v>
      </c>
      <c r="B108" s="93" t="s">
        <v>2772</v>
      </c>
      <c r="C108" s="93" t="s">
        <v>3723</v>
      </c>
      <c r="D108" s="93" t="s">
        <v>3719</v>
      </c>
      <c r="E108" s="93" t="s">
        <v>3724</v>
      </c>
      <c r="F108" s="93">
        <v>129000</v>
      </c>
      <c r="G108" s="93">
        <v>1087</v>
      </c>
      <c r="H108" s="96">
        <v>1086</v>
      </c>
      <c r="I108" s="92">
        <f t="shared" si="1"/>
        <v>-129000</v>
      </c>
      <c r="J108" s="92" t="str">
        <f>VLOOKUP(D108,[1]Sheet0!$C$1:$H$65536,6,0)</f>
        <v>NSM MÙA HÈ</v>
      </c>
      <c r="M108" s="93">
        <v>-1</v>
      </c>
      <c r="N108" s="95">
        <v>-129000</v>
      </c>
      <c r="P108" s="93" t="s">
        <v>3614</v>
      </c>
      <c r="Q108" s="93" t="s">
        <v>3761</v>
      </c>
      <c r="V108" s="93" t="s">
        <v>3619</v>
      </c>
    </row>
    <row r="109" spans="1:22" ht="25.5" customHeight="1">
      <c r="A109" s="94">
        <v>45831</v>
      </c>
      <c r="B109" s="93" t="s">
        <v>33</v>
      </c>
      <c r="C109" s="93" t="s">
        <v>3772</v>
      </c>
      <c r="D109" s="93" t="s">
        <v>3762</v>
      </c>
      <c r="E109" s="93" t="s">
        <v>3773</v>
      </c>
      <c r="F109" s="93">
        <v>105000</v>
      </c>
      <c r="G109" s="93">
        <v>4</v>
      </c>
      <c r="H109" s="93">
        <v>3</v>
      </c>
      <c r="I109" s="92">
        <f t="shared" si="1"/>
        <v>-105000</v>
      </c>
      <c r="J109" s="92" t="str">
        <f>VLOOKUP(D109,[1]Sheet0!$C$1:$H$65536,6,0)</f>
        <v>SẢN PHẨM TỪ GIẤY</v>
      </c>
      <c r="M109" s="93">
        <v>-1</v>
      </c>
      <c r="N109" s="95">
        <v>-105000</v>
      </c>
      <c r="P109" s="93" t="s">
        <v>3614</v>
      </c>
      <c r="Q109" s="93" t="s">
        <v>3761</v>
      </c>
      <c r="V109" s="93" t="s">
        <v>3619</v>
      </c>
    </row>
    <row r="110" spans="1:22" ht="25.5" customHeight="1">
      <c r="A110" s="94">
        <v>45831</v>
      </c>
      <c r="B110" s="93" t="s">
        <v>40</v>
      </c>
      <c r="C110" s="93" t="s">
        <v>3774</v>
      </c>
      <c r="D110" s="93" t="s">
        <v>3763</v>
      </c>
      <c r="E110" s="93" t="s">
        <v>3775</v>
      </c>
      <c r="F110" s="93">
        <v>79000</v>
      </c>
      <c r="G110" s="93">
        <v>34</v>
      </c>
      <c r="H110" s="93">
        <v>29</v>
      </c>
      <c r="I110" s="92">
        <f t="shared" si="1"/>
        <v>-395000</v>
      </c>
      <c r="J110" s="92" t="str">
        <f>VLOOKUP(D110,[1]Sheet0!$C$1:$H$65536,6,0)</f>
        <v>THỰC PHẨM CHO BÉ</v>
      </c>
      <c r="M110" s="93">
        <v>-5</v>
      </c>
      <c r="N110" s="95">
        <v>-395000</v>
      </c>
      <c r="P110" s="93" t="s">
        <v>3614</v>
      </c>
      <c r="Q110" s="93" t="s">
        <v>3761</v>
      </c>
      <c r="V110" s="93" t="s">
        <v>3619</v>
      </c>
    </row>
    <row r="111" spans="1:22" ht="25.5" customHeight="1">
      <c r="A111" s="94">
        <v>45831</v>
      </c>
      <c r="B111" s="93" t="s">
        <v>33</v>
      </c>
      <c r="C111" s="93" t="s">
        <v>3293</v>
      </c>
      <c r="D111" s="93" t="s">
        <v>3294</v>
      </c>
      <c r="E111" s="93" t="s">
        <v>3295</v>
      </c>
      <c r="F111" s="93">
        <v>450000</v>
      </c>
      <c r="G111" s="93">
        <v>6</v>
      </c>
      <c r="H111" s="93">
        <v>5</v>
      </c>
      <c r="I111" s="92">
        <f t="shared" si="1"/>
        <v>-450000</v>
      </c>
      <c r="J111" s="92" t="str">
        <f>VLOOKUP(D111,[1]Sheet0!$C$1:$H$65536,6,0)</f>
        <v>GIA DỤNG SKK</v>
      </c>
      <c r="M111" s="93">
        <v>-1</v>
      </c>
      <c r="N111" s="95">
        <v>-450000</v>
      </c>
      <c r="P111" s="93" t="s">
        <v>3614</v>
      </c>
      <c r="Q111" s="93" t="s">
        <v>3761</v>
      </c>
      <c r="V111" s="93" t="s">
        <v>3619</v>
      </c>
    </row>
    <row r="112" spans="1:22" ht="25.5" customHeight="1">
      <c r="A112" s="94">
        <v>45831</v>
      </c>
      <c r="B112" s="93" t="s">
        <v>33</v>
      </c>
      <c r="C112" s="93" t="s">
        <v>3776</v>
      </c>
      <c r="D112" s="93" t="s">
        <v>3769</v>
      </c>
      <c r="E112" s="93" t="s">
        <v>3777</v>
      </c>
      <c r="F112" s="93">
        <v>45000</v>
      </c>
      <c r="G112" s="93">
        <v>3</v>
      </c>
      <c r="H112" s="93">
        <v>1</v>
      </c>
      <c r="I112" s="92">
        <f t="shared" si="1"/>
        <v>-90000</v>
      </c>
      <c r="J112" s="92" t="str">
        <f>VLOOKUP(D112,[1]Sheet0!$C$1:$H$65536,6,0)</f>
        <v>KHỬ MÙI</v>
      </c>
      <c r="M112" s="93">
        <v>-2</v>
      </c>
      <c r="N112" s="95">
        <v>-90000</v>
      </c>
      <c r="P112" s="93" t="s">
        <v>3614</v>
      </c>
      <c r="Q112" s="93" t="s">
        <v>3761</v>
      </c>
      <c r="V112" s="93" t="s">
        <v>3619</v>
      </c>
    </row>
    <row r="113" spans="1:22" ht="25.5" customHeight="1">
      <c r="A113" s="94">
        <v>45831</v>
      </c>
      <c r="B113" s="93" t="s">
        <v>135</v>
      </c>
      <c r="C113" s="93" t="s">
        <v>2648</v>
      </c>
      <c r="D113" s="93" t="s">
        <v>2649</v>
      </c>
      <c r="E113" s="93" t="s">
        <v>2650</v>
      </c>
      <c r="F113" s="93">
        <v>30000</v>
      </c>
      <c r="G113" s="93">
        <v>1</v>
      </c>
      <c r="H113" s="93">
        <v>0</v>
      </c>
      <c r="I113" s="92">
        <f t="shared" si="1"/>
        <v>-30000</v>
      </c>
      <c r="J113" s="92" t="str">
        <f>VLOOKUP(D113,[1]Sheet0!$C$1:$H$65536,6,0)</f>
        <v>ĐỒNG GIÁ MUA HÀNG</v>
      </c>
      <c r="M113" s="93">
        <v>-1</v>
      </c>
      <c r="N113" s="95">
        <v>-30000</v>
      </c>
      <c r="P113" s="93" t="s">
        <v>3614</v>
      </c>
      <c r="Q113" s="93" t="s">
        <v>3761</v>
      </c>
      <c r="V113" s="93" t="s">
        <v>3619</v>
      </c>
    </row>
    <row r="114" spans="1:22" ht="25.5" customHeight="1">
      <c r="A114" s="94">
        <v>45833</v>
      </c>
      <c r="B114" s="93" t="s">
        <v>2772</v>
      </c>
      <c r="C114" s="93" t="s">
        <v>3778</v>
      </c>
      <c r="D114" s="93" t="s">
        <v>3779</v>
      </c>
      <c r="E114" s="93" t="s">
        <v>3780</v>
      </c>
      <c r="F114" s="93">
        <v>1990000</v>
      </c>
      <c r="G114" s="93">
        <v>-1</v>
      </c>
      <c r="H114" s="93">
        <v>0</v>
      </c>
      <c r="I114" s="92">
        <f t="shared" si="1"/>
        <v>1990000</v>
      </c>
      <c r="J114" s="92" t="str">
        <f>VLOOKUP(D114,[1]Sheet0!$C$1:$H$65536,6,0)</f>
        <v>GIÀY</v>
      </c>
      <c r="K114" s="93">
        <v>1</v>
      </c>
      <c r="L114" s="95">
        <v>1990000</v>
      </c>
      <c r="P114" s="93" t="s">
        <v>3614</v>
      </c>
      <c r="Q114" s="93" t="s">
        <v>3782</v>
      </c>
    </row>
    <row r="115" spans="1:22" ht="25.5" customHeight="1">
      <c r="A115" s="94">
        <v>45833</v>
      </c>
      <c r="B115" s="93" t="s">
        <v>33</v>
      </c>
      <c r="C115" s="93" t="s">
        <v>3783</v>
      </c>
      <c r="D115" s="93" t="s">
        <v>3784</v>
      </c>
      <c r="E115" s="93" t="s">
        <v>3785</v>
      </c>
      <c r="F115" s="93">
        <v>99000</v>
      </c>
      <c r="G115" s="93">
        <v>-1</v>
      </c>
      <c r="H115" s="93">
        <v>0</v>
      </c>
      <c r="I115" s="92">
        <f t="shared" si="1"/>
        <v>99000</v>
      </c>
      <c r="J115" s="92" t="str">
        <f>VLOOKUP(D115,[1]Sheet0!$C$1:$H$65536,6,0)</f>
        <v>XÀ PHÒNG, CHẤT TẨY RỬA</v>
      </c>
      <c r="K115" s="93">
        <v>1</v>
      </c>
      <c r="L115" s="95">
        <v>99000</v>
      </c>
      <c r="P115" s="93" t="s">
        <v>3614</v>
      </c>
      <c r="Q115" s="93" t="s">
        <v>3782</v>
      </c>
    </row>
    <row r="116" spans="1:22" ht="25.5" customHeight="1">
      <c r="A116" s="94">
        <v>45833</v>
      </c>
      <c r="B116" s="93" t="s">
        <v>3622</v>
      </c>
      <c r="C116" s="93" t="s">
        <v>3787</v>
      </c>
      <c r="D116" s="93" t="s">
        <v>3788</v>
      </c>
      <c r="E116" s="93" t="s">
        <v>3789</v>
      </c>
      <c r="F116" s="93">
        <v>350000</v>
      </c>
      <c r="G116" s="93">
        <v>-2</v>
      </c>
      <c r="H116" s="93">
        <v>0</v>
      </c>
      <c r="I116" s="92">
        <f t="shared" si="1"/>
        <v>700000</v>
      </c>
      <c r="J116" s="92" t="str">
        <f>VLOOKUP(D116,[1]Sheet0!$C$1:$H$65536,6,0)</f>
        <v>MERRIES</v>
      </c>
      <c r="K116" s="93">
        <v>2</v>
      </c>
      <c r="L116" s="95">
        <v>700000</v>
      </c>
      <c r="P116" s="93" t="s">
        <v>3614</v>
      </c>
      <c r="Q116" s="93" t="s">
        <v>3782</v>
      </c>
    </row>
    <row r="117" spans="1:22" ht="25.5" customHeight="1">
      <c r="A117" s="94">
        <v>45833</v>
      </c>
      <c r="B117" s="93" t="s">
        <v>40</v>
      </c>
      <c r="C117" s="93" t="s">
        <v>3790</v>
      </c>
      <c r="D117" s="93" t="s">
        <v>3791</v>
      </c>
      <c r="E117" s="93" t="s">
        <v>3792</v>
      </c>
      <c r="F117" s="93">
        <v>75000</v>
      </c>
      <c r="G117" s="93">
        <v>-1</v>
      </c>
      <c r="H117" s="93">
        <v>0</v>
      </c>
      <c r="I117" s="92">
        <f t="shared" si="1"/>
        <v>75000</v>
      </c>
      <c r="J117" s="92" t="str">
        <f>VLOOKUP(D117,[1]Sheet0!$C$1:$H$65536,6,0)</f>
        <v>THỰC PHẨM CHO BÉ</v>
      </c>
      <c r="K117" s="93">
        <v>1</v>
      </c>
      <c r="L117" s="95">
        <v>75000</v>
      </c>
      <c r="P117" s="93" t="s">
        <v>3614</v>
      </c>
      <c r="Q117" s="93" t="s">
        <v>3782</v>
      </c>
    </row>
    <row r="118" spans="1:22" ht="25.5" customHeight="1">
      <c r="A118" s="94">
        <v>45833</v>
      </c>
      <c r="B118" s="93" t="s">
        <v>2772</v>
      </c>
      <c r="C118" s="93" t="s">
        <v>3793</v>
      </c>
      <c r="D118" s="93" t="s">
        <v>3781</v>
      </c>
      <c r="E118" s="93" t="s">
        <v>3794</v>
      </c>
      <c r="F118" s="93">
        <v>1990000</v>
      </c>
      <c r="G118" s="93">
        <v>1</v>
      </c>
      <c r="H118" s="93">
        <v>0</v>
      </c>
      <c r="I118" s="92">
        <f t="shared" si="1"/>
        <v>-1990000</v>
      </c>
      <c r="J118" s="92" t="str">
        <f>VLOOKUP(D118,[1]Sheet0!$C$1:$H$65536,6,0)</f>
        <v>GIÀY</v>
      </c>
      <c r="M118" s="93">
        <v>-1</v>
      </c>
      <c r="N118" s="95">
        <v>-1990000</v>
      </c>
      <c r="P118" s="93" t="s">
        <v>3614</v>
      </c>
      <c r="Q118" s="93" t="s">
        <v>3782</v>
      </c>
      <c r="V118" s="93" t="s">
        <v>3619</v>
      </c>
    </row>
    <row r="119" spans="1:22" ht="25.5" customHeight="1">
      <c r="A119" s="94">
        <v>45833</v>
      </c>
      <c r="B119" s="93" t="s">
        <v>33</v>
      </c>
      <c r="C119" s="93" t="s">
        <v>3795</v>
      </c>
      <c r="D119" s="93" t="s">
        <v>3786</v>
      </c>
      <c r="E119" s="93" t="s">
        <v>3796</v>
      </c>
      <c r="F119" s="93">
        <v>99000</v>
      </c>
      <c r="G119" s="93">
        <v>3</v>
      </c>
      <c r="H119" s="93">
        <v>2</v>
      </c>
      <c r="I119" s="92">
        <f t="shared" si="1"/>
        <v>-99000</v>
      </c>
      <c r="J119" s="92" t="str">
        <f>VLOOKUP(D119,[1]Sheet0!$C$1:$H$65536,6,0)</f>
        <v>XÀ PHÒNG, CHẤT TẨY RỬA</v>
      </c>
      <c r="M119" s="93">
        <v>-1</v>
      </c>
      <c r="N119" s="95">
        <v>-99000</v>
      </c>
      <c r="P119" s="93" t="s">
        <v>3614</v>
      </c>
      <c r="Q119" s="93" t="s">
        <v>3782</v>
      </c>
      <c r="V119" s="93" t="s">
        <v>3619</v>
      </c>
    </row>
    <row r="120" spans="1:22" ht="25.5" customHeight="1">
      <c r="A120" s="94">
        <v>45833</v>
      </c>
      <c r="B120" s="93" t="s">
        <v>3622</v>
      </c>
      <c r="C120" s="93" t="s">
        <v>477</v>
      </c>
      <c r="D120" s="93" t="s">
        <v>478</v>
      </c>
      <c r="E120" s="93" t="s">
        <v>479</v>
      </c>
      <c r="F120" s="93">
        <v>350000</v>
      </c>
      <c r="G120" s="93">
        <v>4</v>
      </c>
      <c r="H120" s="93">
        <v>2</v>
      </c>
      <c r="I120" s="92">
        <f t="shared" si="1"/>
        <v>-700000</v>
      </c>
      <c r="J120" s="92" t="str">
        <f>VLOOKUP(D120,[1]Sheet0!$C$1:$H$65536,6,0)</f>
        <v>MERRIES</v>
      </c>
      <c r="M120" s="93">
        <v>-2</v>
      </c>
      <c r="N120" s="95">
        <v>-700000</v>
      </c>
      <c r="P120" s="93" t="s">
        <v>3614</v>
      </c>
      <c r="Q120" s="93" t="s">
        <v>3782</v>
      </c>
      <c r="V120" s="93" t="s">
        <v>3619</v>
      </c>
    </row>
    <row r="121" spans="1:22" ht="25.5" customHeight="1">
      <c r="A121" s="94">
        <v>45833</v>
      </c>
      <c r="B121" s="93" t="s">
        <v>40</v>
      </c>
      <c r="C121" s="93" t="s">
        <v>692</v>
      </c>
      <c r="D121" s="93" t="s">
        <v>693</v>
      </c>
      <c r="E121" s="93" t="s">
        <v>694</v>
      </c>
      <c r="F121" s="93">
        <v>75000</v>
      </c>
      <c r="G121" s="93">
        <v>21</v>
      </c>
      <c r="H121" s="93">
        <v>20</v>
      </c>
      <c r="I121" s="92">
        <f t="shared" si="1"/>
        <v>-75000</v>
      </c>
      <c r="J121" s="92" t="str">
        <f>VLOOKUP(D121,[1]Sheet0!$C$1:$H$65536,6,0)</f>
        <v>THỰC PHẨM CHO BÉ</v>
      </c>
      <c r="M121" s="93">
        <v>-1</v>
      </c>
      <c r="N121" s="95">
        <v>-75000</v>
      </c>
      <c r="P121" s="93" t="s">
        <v>3614</v>
      </c>
      <c r="Q121" s="93" t="s">
        <v>3782</v>
      </c>
      <c r="V121" s="93" t="s">
        <v>3619</v>
      </c>
    </row>
    <row r="122" spans="1:22" ht="25.5" customHeight="1">
      <c r="A122" s="94">
        <v>45834</v>
      </c>
      <c r="B122" s="93" t="s">
        <v>2772</v>
      </c>
      <c r="C122" s="93" t="s">
        <v>3725</v>
      </c>
      <c r="D122" s="93" t="s">
        <v>3726</v>
      </c>
      <c r="E122" s="93" t="s">
        <v>3727</v>
      </c>
      <c r="F122" s="93">
        <v>50000</v>
      </c>
      <c r="G122" s="93">
        <v>-1</v>
      </c>
      <c r="H122" s="93">
        <v>0</v>
      </c>
      <c r="I122" s="92">
        <f t="shared" si="1"/>
        <v>50000</v>
      </c>
      <c r="J122" s="92" t="str">
        <f>VLOOKUP(D122,[1]Sheet0!$C$1:$H$65536,6,0)</f>
        <v>NSM MÙA ĐÔNG</v>
      </c>
      <c r="K122" s="93">
        <v>1</v>
      </c>
      <c r="L122" s="95">
        <v>50000</v>
      </c>
      <c r="P122" s="93" t="s">
        <v>3614</v>
      </c>
      <c r="Q122" s="93" t="s">
        <v>3797</v>
      </c>
    </row>
    <row r="123" spans="1:22" ht="25.5" customHeight="1">
      <c r="A123" s="94">
        <v>45834</v>
      </c>
      <c r="B123" s="93" t="s">
        <v>2772</v>
      </c>
      <c r="C123" s="93" t="s">
        <v>3663</v>
      </c>
      <c r="D123" s="93" t="s">
        <v>3664</v>
      </c>
      <c r="E123" s="93" t="s">
        <v>3665</v>
      </c>
      <c r="F123" s="93">
        <v>129000</v>
      </c>
      <c r="G123" s="93">
        <v>-2</v>
      </c>
      <c r="H123" s="93">
        <v>0</v>
      </c>
      <c r="I123" s="92">
        <f t="shared" si="1"/>
        <v>258000</v>
      </c>
      <c r="J123" s="92" t="str">
        <f>VLOOKUP(D123,[1]Sheet0!$C$1:$H$65536,6,0)</f>
        <v>NSM MÙA ĐÔNG</v>
      </c>
      <c r="K123" s="93">
        <v>2</v>
      </c>
      <c r="L123" s="95">
        <v>258000</v>
      </c>
      <c r="P123" s="93" t="s">
        <v>3614</v>
      </c>
      <c r="Q123" s="93" t="s">
        <v>3797</v>
      </c>
    </row>
    <row r="124" spans="1:22" ht="25.5" customHeight="1">
      <c r="A124" s="94">
        <v>45834</v>
      </c>
      <c r="B124" s="93" t="s">
        <v>2772</v>
      </c>
      <c r="C124" s="93" t="s">
        <v>3675</v>
      </c>
      <c r="D124" s="93" t="s">
        <v>3666</v>
      </c>
      <c r="E124" s="93" t="s">
        <v>3676</v>
      </c>
      <c r="F124" s="93">
        <v>129000</v>
      </c>
      <c r="G124" s="93">
        <v>267</v>
      </c>
      <c r="H124" s="93">
        <v>264</v>
      </c>
      <c r="I124" s="92">
        <f t="shared" si="1"/>
        <v>-387000</v>
      </c>
      <c r="J124" s="92" t="str">
        <f>VLOOKUP(D124,[1]Sheet0!$C$1:$H$65536,6,0)</f>
        <v>NSM MÙA HÈ</v>
      </c>
      <c r="M124" s="93">
        <v>-3</v>
      </c>
      <c r="N124" s="95">
        <v>-387000</v>
      </c>
      <c r="P124" s="93" t="s">
        <v>3614</v>
      </c>
      <c r="Q124" s="93" t="s">
        <v>3797</v>
      </c>
      <c r="V124" s="93" t="s">
        <v>3619</v>
      </c>
    </row>
    <row r="125" spans="1:22" ht="25.5" customHeight="1">
      <c r="A125" s="94">
        <v>45838</v>
      </c>
      <c r="B125" s="93" t="s">
        <v>2772</v>
      </c>
      <c r="C125" s="93" t="s">
        <v>3663</v>
      </c>
      <c r="D125" s="93" t="s">
        <v>3664</v>
      </c>
      <c r="E125" s="93" t="s">
        <v>3665</v>
      </c>
      <c r="F125" s="93">
        <v>129000</v>
      </c>
      <c r="G125" s="93">
        <v>-2</v>
      </c>
      <c r="H125" s="93">
        <v>0</v>
      </c>
      <c r="I125" s="92">
        <f t="shared" si="1"/>
        <v>258000</v>
      </c>
      <c r="J125" s="92" t="str">
        <f>VLOOKUP(D125,[1]Sheet0!$C$1:$H$65536,6,0)</f>
        <v>NSM MÙA ĐÔNG</v>
      </c>
      <c r="K125" s="93">
        <v>2</v>
      </c>
      <c r="L125" s="95">
        <v>258000</v>
      </c>
      <c r="P125" s="93" t="s">
        <v>3614</v>
      </c>
      <c r="Q125" s="93" t="s">
        <v>3798</v>
      </c>
    </row>
    <row r="126" spans="1:22" ht="25.5" customHeight="1">
      <c r="A126" s="94">
        <v>45838</v>
      </c>
      <c r="B126" s="93" t="s">
        <v>33</v>
      </c>
      <c r="C126" s="93" t="s">
        <v>1941</v>
      </c>
      <c r="D126" s="93" t="s">
        <v>1942</v>
      </c>
      <c r="E126" s="93" t="s">
        <v>1943</v>
      </c>
      <c r="F126" s="93">
        <v>75000</v>
      </c>
      <c r="G126" s="93">
        <v>-1</v>
      </c>
      <c r="H126" s="93">
        <v>0</v>
      </c>
      <c r="I126" s="92">
        <f t="shared" si="1"/>
        <v>75000</v>
      </c>
      <c r="J126" s="92" t="str">
        <f>VLOOKUP(D126,[1]Sheet0!$C$1:$H$65536,6,0)</f>
        <v>ĐỒ DÙNG SINH HOẠT GIA ĐÌNH</v>
      </c>
      <c r="K126" s="93">
        <v>1</v>
      </c>
      <c r="L126" s="95">
        <v>75000</v>
      </c>
      <c r="P126" s="93" t="s">
        <v>3614</v>
      </c>
      <c r="Q126" s="93" t="s">
        <v>3798</v>
      </c>
    </row>
    <row r="127" spans="1:22" ht="25.5" customHeight="1">
      <c r="A127" s="94">
        <v>45838</v>
      </c>
      <c r="B127" s="93" t="s">
        <v>3622</v>
      </c>
      <c r="C127" s="93" t="s">
        <v>3787</v>
      </c>
      <c r="D127" s="93" t="s">
        <v>3788</v>
      </c>
      <c r="E127" s="93" t="s">
        <v>3789</v>
      </c>
      <c r="F127" s="93">
        <v>350000</v>
      </c>
      <c r="G127" s="93">
        <v>-4</v>
      </c>
      <c r="H127" s="93">
        <v>0</v>
      </c>
      <c r="I127" s="92">
        <f t="shared" si="1"/>
        <v>1400000</v>
      </c>
      <c r="J127" s="92" t="str">
        <f>VLOOKUP(D127,[1]Sheet0!$C$1:$H$65536,6,0)</f>
        <v>MERRIES</v>
      </c>
      <c r="K127" s="93">
        <v>4</v>
      </c>
      <c r="L127" s="95">
        <v>1400000</v>
      </c>
      <c r="P127" s="93" t="s">
        <v>3614</v>
      </c>
      <c r="Q127" s="93" t="s">
        <v>3798</v>
      </c>
    </row>
    <row r="128" spans="1:22" ht="25.5" customHeight="1">
      <c r="A128" s="94">
        <v>45838</v>
      </c>
      <c r="B128" s="93" t="s">
        <v>135</v>
      </c>
      <c r="C128" s="93" t="s">
        <v>2659</v>
      </c>
      <c r="D128" s="93" t="s">
        <v>2281</v>
      </c>
      <c r="E128" s="93" t="s">
        <v>2660</v>
      </c>
      <c r="F128" s="93">
        <v>40000</v>
      </c>
      <c r="G128" s="93">
        <v>-6</v>
      </c>
      <c r="H128" s="93">
        <v>0</v>
      </c>
      <c r="I128" s="92">
        <f t="shared" si="1"/>
        <v>240000</v>
      </c>
      <c r="J128" s="92" t="str">
        <f>VLOOKUP(D128,[1]Sheet0!$C$1:$H$65536,6,0)</f>
        <v>ĐỒNG GIÁ MUA HÀNG</v>
      </c>
      <c r="K128" s="93">
        <v>6</v>
      </c>
      <c r="L128" s="95">
        <v>240000</v>
      </c>
      <c r="P128" s="93" t="s">
        <v>3614</v>
      </c>
      <c r="Q128" s="93" t="s">
        <v>3798</v>
      </c>
    </row>
    <row r="129" spans="1:22" ht="25.5" customHeight="1">
      <c r="A129" s="94">
        <v>45838</v>
      </c>
      <c r="B129" s="93" t="s">
        <v>2772</v>
      </c>
      <c r="C129" s="93" t="s">
        <v>3723</v>
      </c>
      <c r="D129" s="93" t="s">
        <v>3719</v>
      </c>
      <c r="E129" s="93" t="s">
        <v>3724</v>
      </c>
      <c r="F129" s="93">
        <v>129000</v>
      </c>
      <c r="G129" s="93">
        <v>1007</v>
      </c>
      <c r="H129" s="96">
        <v>1005</v>
      </c>
      <c r="I129" s="92">
        <f t="shared" si="1"/>
        <v>-258000</v>
      </c>
      <c r="J129" s="92" t="str">
        <f>VLOOKUP(D129,[1]Sheet0!$C$1:$H$65536,6,0)</f>
        <v>NSM MÙA HÈ</v>
      </c>
      <c r="M129" s="93">
        <v>-2</v>
      </c>
      <c r="N129" s="95">
        <v>-258000</v>
      </c>
      <c r="P129" s="93" t="s">
        <v>3614</v>
      </c>
      <c r="Q129" s="93" t="s">
        <v>3798</v>
      </c>
      <c r="V129" s="93" t="s">
        <v>3619</v>
      </c>
    </row>
    <row r="130" spans="1:22" ht="25.5" customHeight="1">
      <c r="A130" s="94">
        <v>45838</v>
      </c>
      <c r="B130" s="93" t="s">
        <v>33</v>
      </c>
      <c r="C130" s="93" t="s">
        <v>3800</v>
      </c>
      <c r="D130" s="93" t="s">
        <v>3799</v>
      </c>
      <c r="E130" s="93" t="s">
        <v>3801</v>
      </c>
      <c r="F130" s="93">
        <v>75000</v>
      </c>
      <c r="G130" s="93">
        <v>5</v>
      </c>
      <c r="H130" s="93">
        <v>4</v>
      </c>
      <c r="I130" s="92">
        <f t="shared" si="1"/>
        <v>-75000</v>
      </c>
      <c r="J130" s="92" t="str">
        <f>VLOOKUP(D130,[1]Sheet0!$C$1:$H$65536,6,0)</f>
        <v>ĐỒ DÙNG SINH HOẠT GIA ĐÌNH</v>
      </c>
      <c r="M130" s="93">
        <v>-1</v>
      </c>
      <c r="N130" s="95">
        <v>-75000</v>
      </c>
      <c r="P130" s="93" t="s">
        <v>3614</v>
      </c>
      <c r="Q130" s="93" t="s">
        <v>3798</v>
      </c>
      <c r="V130" s="93" t="s">
        <v>3619</v>
      </c>
    </row>
    <row r="131" spans="1:22" ht="25.5" customHeight="1">
      <c r="A131" s="94">
        <v>45838</v>
      </c>
      <c r="B131" s="93" t="s">
        <v>3622</v>
      </c>
      <c r="C131" s="93" t="s">
        <v>3623</v>
      </c>
      <c r="D131" s="93" t="s">
        <v>3624</v>
      </c>
      <c r="E131" s="93" t="s">
        <v>3625</v>
      </c>
      <c r="F131" s="93">
        <v>350000</v>
      </c>
      <c r="G131" s="93">
        <v>34</v>
      </c>
      <c r="H131" s="93">
        <v>30</v>
      </c>
      <c r="I131" s="92">
        <f t="shared" ref="I131:I194" si="2">(H131-G131)*F131</f>
        <v>-1400000</v>
      </c>
      <c r="J131" s="92" t="str">
        <f>VLOOKUP(D131,[1]Sheet0!$C$1:$H$65536,6,0)</f>
        <v>MERRIES</v>
      </c>
      <c r="M131" s="93">
        <v>-4</v>
      </c>
      <c r="N131" s="95">
        <v>-1400000</v>
      </c>
      <c r="P131" s="93" t="s">
        <v>3614</v>
      </c>
      <c r="Q131" s="93" t="s">
        <v>3798</v>
      </c>
      <c r="V131" s="93" t="s">
        <v>3619</v>
      </c>
    </row>
    <row r="132" spans="1:22" ht="25.5" customHeight="1">
      <c r="A132" s="94">
        <v>45838</v>
      </c>
      <c r="B132" s="93" t="s">
        <v>135</v>
      </c>
      <c r="C132" s="93" t="s">
        <v>2656</v>
      </c>
      <c r="D132" s="93" t="s">
        <v>2657</v>
      </c>
      <c r="E132" s="93" t="s">
        <v>2658</v>
      </c>
      <c r="F132" s="93">
        <v>40000</v>
      </c>
      <c r="G132" s="93">
        <v>42</v>
      </c>
      <c r="H132" s="93">
        <v>36</v>
      </c>
      <c r="I132" s="92">
        <f t="shared" si="2"/>
        <v>-240000</v>
      </c>
      <c r="J132" s="92" t="str">
        <f>VLOOKUP(D132,[1]Sheet0!$C$1:$H$65536,6,0)</f>
        <v>ĐỒNG GIÁ DATE</v>
      </c>
      <c r="M132" s="93">
        <v>-6</v>
      </c>
      <c r="N132" s="95">
        <v>-240000</v>
      </c>
      <c r="P132" s="93" t="s">
        <v>3614</v>
      </c>
      <c r="Q132" s="93" t="s">
        <v>3798</v>
      </c>
      <c r="V132" s="93" t="s">
        <v>3619</v>
      </c>
    </row>
    <row r="133" spans="1:22" ht="25.5" customHeight="1">
      <c r="A133" s="94">
        <v>45839</v>
      </c>
      <c r="B133" s="93" t="s">
        <v>40</v>
      </c>
      <c r="C133" s="93" t="s">
        <v>1318</v>
      </c>
      <c r="D133" s="93" t="s">
        <v>1319</v>
      </c>
      <c r="E133" s="93" t="s">
        <v>1320</v>
      </c>
      <c r="F133" s="93">
        <v>95000</v>
      </c>
      <c r="G133" s="93">
        <v>-1</v>
      </c>
      <c r="H133" s="93">
        <v>0</v>
      </c>
      <c r="I133" s="92">
        <f t="shared" si="2"/>
        <v>95000</v>
      </c>
      <c r="J133" s="92" t="str">
        <f>VLOOKUP(D133,[1]Sheet0!$C$1:$H$65536,6,0)</f>
        <v>THỰC PHẨM CHO BÉ</v>
      </c>
      <c r="K133" s="93">
        <v>1</v>
      </c>
      <c r="L133" s="95">
        <v>95000</v>
      </c>
      <c r="P133" s="93" t="s">
        <v>3614</v>
      </c>
      <c r="Q133" s="93" t="s">
        <v>3803</v>
      </c>
    </row>
    <row r="134" spans="1:22" ht="25.5" customHeight="1">
      <c r="A134" s="94">
        <v>45839</v>
      </c>
      <c r="B134" s="93" t="s">
        <v>40</v>
      </c>
      <c r="C134" s="93" t="s">
        <v>3804</v>
      </c>
      <c r="D134" s="93" t="s">
        <v>3802</v>
      </c>
      <c r="E134" s="93" t="s">
        <v>3805</v>
      </c>
      <c r="F134" s="93">
        <v>95000</v>
      </c>
      <c r="G134" s="93">
        <v>2</v>
      </c>
      <c r="H134" s="93">
        <v>1</v>
      </c>
      <c r="I134" s="92">
        <f t="shared" si="2"/>
        <v>-95000</v>
      </c>
      <c r="J134" s="92" t="str">
        <f>VLOOKUP(D134,[1]Sheet0!$C$1:$H$65536,6,0)</f>
        <v>THỰC PHẨM CHO BÉ</v>
      </c>
      <c r="M134" s="93">
        <v>-1</v>
      </c>
      <c r="N134" s="95">
        <v>-95000</v>
      </c>
      <c r="P134" s="93" t="s">
        <v>3614</v>
      </c>
      <c r="Q134" s="93" t="s">
        <v>3803</v>
      </c>
      <c r="V134" s="93" t="s">
        <v>3619</v>
      </c>
    </row>
    <row r="135" spans="1:22" ht="25.5" customHeight="1">
      <c r="A135" s="94">
        <v>45840</v>
      </c>
      <c r="B135" s="93" t="s">
        <v>2772</v>
      </c>
      <c r="C135" s="93" t="s">
        <v>3714</v>
      </c>
      <c r="D135" s="93" t="s">
        <v>3702</v>
      </c>
      <c r="E135" s="93" t="s">
        <v>3715</v>
      </c>
      <c r="F135" s="93">
        <v>1490000</v>
      </c>
      <c r="G135" s="93">
        <v>-1</v>
      </c>
      <c r="H135" s="93">
        <v>0</v>
      </c>
      <c r="I135" s="92">
        <f t="shared" si="2"/>
        <v>1490000</v>
      </c>
      <c r="J135" s="92" t="str">
        <f>VLOOKUP(D135,[1]Sheet0!$C$1:$H$65536,6,0)</f>
        <v>GIÀY</v>
      </c>
      <c r="K135" s="93">
        <v>1</v>
      </c>
      <c r="L135" s="95">
        <v>1490000</v>
      </c>
      <c r="P135" s="93" t="s">
        <v>3614</v>
      </c>
      <c r="Q135" s="93" t="s">
        <v>3807</v>
      </c>
    </row>
    <row r="136" spans="1:22" ht="25.5" customHeight="1">
      <c r="A136" s="94">
        <v>45840</v>
      </c>
      <c r="B136" s="93" t="s">
        <v>2772</v>
      </c>
      <c r="C136" s="93" t="s">
        <v>3711</v>
      </c>
      <c r="D136" s="93" t="s">
        <v>3712</v>
      </c>
      <c r="E136" s="93" t="s">
        <v>3713</v>
      </c>
      <c r="F136" s="93">
        <v>1990000</v>
      </c>
      <c r="G136" s="93">
        <v>-1</v>
      </c>
      <c r="H136" s="93">
        <v>0</v>
      </c>
      <c r="I136" s="92">
        <f t="shared" si="2"/>
        <v>1990000</v>
      </c>
      <c r="J136" s="92" t="str">
        <f>VLOOKUP(D136,[1]Sheet0!$C$1:$H$65536,6,0)</f>
        <v>GIÀY</v>
      </c>
      <c r="K136" s="93">
        <v>1</v>
      </c>
      <c r="L136" s="95">
        <v>1990000</v>
      </c>
      <c r="P136" s="93" t="s">
        <v>3614</v>
      </c>
      <c r="Q136" s="93" t="s">
        <v>3807</v>
      </c>
    </row>
    <row r="137" spans="1:22" ht="25.5" customHeight="1">
      <c r="A137" s="94">
        <v>45840</v>
      </c>
      <c r="B137" s="93" t="s">
        <v>2772</v>
      </c>
      <c r="C137" s="93" t="s">
        <v>3750</v>
      </c>
      <c r="D137" s="93" t="s">
        <v>3751</v>
      </c>
      <c r="E137" s="93" t="s">
        <v>3752</v>
      </c>
      <c r="F137" s="93">
        <v>1990000</v>
      </c>
      <c r="G137" s="93">
        <v>-1</v>
      </c>
      <c r="H137" s="93">
        <v>0</v>
      </c>
      <c r="I137" s="92">
        <f t="shared" si="2"/>
        <v>1990000</v>
      </c>
      <c r="J137" s="92" t="str">
        <f>VLOOKUP(D137,[1]Sheet0!$C$1:$H$65536,6,0)</f>
        <v>GIÀY</v>
      </c>
      <c r="K137" s="93">
        <v>1</v>
      </c>
      <c r="L137" s="95">
        <v>1990000</v>
      </c>
      <c r="P137" s="93" t="s">
        <v>3614</v>
      </c>
      <c r="Q137" s="93" t="s">
        <v>3807</v>
      </c>
    </row>
    <row r="138" spans="1:22" ht="25.5" customHeight="1">
      <c r="A138" s="94">
        <v>45840</v>
      </c>
      <c r="B138" s="93" t="s">
        <v>33</v>
      </c>
      <c r="C138" s="93" t="s">
        <v>3690</v>
      </c>
      <c r="D138" s="93" t="s">
        <v>3686</v>
      </c>
      <c r="E138" s="93" t="s">
        <v>3691</v>
      </c>
      <c r="F138" s="93">
        <v>120000</v>
      </c>
      <c r="G138" s="93">
        <v>-4</v>
      </c>
      <c r="H138" s="93">
        <v>0</v>
      </c>
      <c r="I138" s="92">
        <f t="shared" si="2"/>
        <v>480000</v>
      </c>
      <c r="J138" s="92" t="str">
        <f>VLOOKUP(D138,[1]Sheet0!$C$1:$H$65536,6,0)</f>
        <v>SẢN PHẨM TỪ GIẤY</v>
      </c>
      <c r="K138" s="93">
        <v>4</v>
      </c>
      <c r="L138" s="95">
        <v>480000</v>
      </c>
      <c r="P138" s="93" t="s">
        <v>3614</v>
      </c>
      <c r="Q138" s="93" t="s">
        <v>3807</v>
      </c>
    </row>
    <row r="139" spans="1:22" ht="25.5" customHeight="1">
      <c r="A139" s="94">
        <v>45840</v>
      </c>
      <c r="B139" s="93" t="s">
        <v>40</v>
      </c>
      <c r="C139" s="93" t="s">
        <v>3804</v>
      </c>
      <c r="D139" s="93" t="s">
        <v>3802</v>
      </c>
      <c r="E139" s="93" t="s">
        <v>3805</v>
      </c>
      <c r="F139" s="93">
        <v>95000</v>
      </c>
      <c r="G139" s="93">
        <v>-1</v>
      </c>
      <c r="H139" s="93">
        <v>0</v>
      </c>
      <c r="I139" s="92">
        <f t="shared" si="2"/>
        <v>95000</v>
      </c>
      <c r="J139" s="92" t="str">
        <f>VLOOKUP(D139,[1]Sheet0!$C$1:$H$65536,6,0)</f>
        <v>THỰC PHẨM CHO BÉ</v>
      </c>
      <c r="K139" s="93">
        <v>1</v>
      </c>
      <c r="L139" s="95">
        <v>95000</v>
      </c>
      <c r="P139" s="93" t="s">
        <v>3614</v>
      </c>
      <c r="Q139" s="93" t="s">
        <v>3807</v>
      </c>
    </row>
    <row r="140" spans="1:22" ht="25.5" customHeight="1">
      <c r="A140" s="94">
        <v>45840</v>
      </c>
      <c r="B140" s="93" t="s">
        <v>33</v>
      </c>
      <c r="C140" s="93" t="s">
        <v>3657</v>
      </c>
      <c r="D140" s="93" t="s">
        <v>3649</v>
      </c>
      <c r="E140" s="93" t="s">
        <v>3658</v>
      </c>
      <c r="F140" s="93">
        <v>205000</v>
      </c>
      <c r="G140" s="93">
        <v>-1</v>
      </c>
      <c r="H140" s="93">
        <v>0</v>
      </c>
      <c r="I140" s="92">
        <f t="shared" si="2"/>
        <v>205000</v>
      </c>
      <c r="J140" s="92" t="str">
        <f>VLOOKUP(D140,[1]Sheet0!$C$1:$H$65536,6,0)</f>
        <v>GIẶT, XẢ QUẦN ÁO</v>
      </c>
      <c r="K140" s="93">
        <v>1</v>
      </c>
      <c r="L140" s="95">
        <v>205000</v>
      </c>
      <c r="P140" s="93" t="s">
        <v>3614</v>
      </c>
      <c r="Q140" s="93" t="s">
        <v>3807</v>
      </c>
    </row>
    <row r="141" spans="1:22" ht="25.5" customHeight="1">
      <c r="A141" s="94">
        <v>45840</v>
      </c>
      <c r="B141" s="93" t="s">
        <v>135</v>
      </c>
      <c r="C141" s="93" t="s">
        <v>2669</v>
      </c>
      <c r="D141" s="93" t="s">
        <v>2670</v>
      </c>
      <c r="E141" s="93" t="s">
        <v>2665</v>
      </c>
      <c r="F141" s="93">
        <v>50000</v>
      </c>
      <c r="G141" s="93">
        <v>-3</v>
      </c>
      <c r="H141" s="93">
        <v>0</v>
      </c>
      <c r="I141" s="92">
        <f t="shared" si="2"/>
        <v>150000</v>
      </c>
      <c r="J141" s="92" t="e">
        <f>VLOOKUP(D141,[1]Sheet0!$C$1:$H$65536,6,0)</f>
        <v>#N/A</v>
      </c>
      <c r="K141" s="93">
        <v>3</v>
      </c>
      <c r="L141" s="95">
        <v>150000</v>
      </c>
      <c r="P141" s="93" t="s">
        <v>3614</v>
      </c>
      <c r="Q141" s="93" t="s">
        <v>3807</v>
      </c>
    </row>
    <row r="142" spans="1:22" ht="25.5" customHeight="1">
      <c r="A142" s="94">
        <v>45840</v>
      </c>
      <c r="B142" s="93" t="s">
        <v>2772</v>
      </c>
      <c r="C142" s="93" t="s">
        <v>3809</v>
      </c>
      <c r="D142" s="93" t="s">
        <v>3806</v>
      </c>
      <c r="E142" s="93" t="s">
        <v>3810</v>
      </c>
      <c r="F142" s="93">
        <v>1490000</v>
      </c>
      <c r="G142" s="93">
        <v>2</v>
      </c>
      <c r="H142" s="93">
        <v>1</v>
      </c>
      <c r="I142" s="92">
        <f t="shared" si="2"/>
        <v>-1490000</v>
      </c>
      <c r="J142" s="92" t="str">
        <f>VLOOKUP(D142,[1]Sheet0!$C$1:$H$65536,6,0)</f>
        <v>GIÀY</v>
      </c>
      <c r="M142" s="93">
        <v>-1</v>
      </c>
      <c r="N142" s="95">
        <v>-1490000</v>
      </c>
      <c r="P142" s="93" t="s">
        <v>3614</v>
      </c>
      <c r="Q142" s="93" t="s">
        <v>3807</v>
      </c>
      <c r="V142" s="93" t="s">
        <v>3619</v>
      </c>
    </row>
    <row r="143" spans="1:22" ht="25.5" customHeight="1">
      <c r="A143" s="94">
        <v>45840</v>
      </c>
      <c r="B143" s="93" t="s">
        <v>2772</v>
      </c>
      <c r="C143" s="93" t="s">
        <v>3811</v>
      </c>
      <c r="D143" s="93" t="s">
        <v>3808</v>
      </c>
      <c r="E143" s="93" t="s">
        <v>3812</v>
      </c>
      <c r="F143" s="93">
        <v>1990000</v>
      </c>
      <c r="G143" s="93">
        <v>5</v>
      </c>
      <c r="H143" s="93">
        <v>3</v>
      </c>
      <c r="I143" s="92">
        <f t="shared" si="2"/>
        <v>-3980000</v>
      </c>
      <c r="J143" s="92" t="str">
        <f>VLOOKUP(D143,[1]Sheet0!$C$1:$H$65536,6,0)</f>
        <v>GIÀY</v>
      </c>
      <c r="M143" s="93">
        <v>-2</v>
      </c>
      <c r="N143" s="95">
        <v>-3980000</v>
      </c>
      <c r="P143" s="93" t="s">
        <v>3614</v>
      </c>
      <c r="Q143" s="93" t="s">
        <v>3807</v>
      </c>
      <c r="V143" s="93" t="s">
        <v>3619</v>
      </c>
    </row>
    <row r="144" spans="1:22" ht="25.5" customHeight="1">
      <c r="A144" s="94">
        <v>45840</v>
      </c>
      <c r="B144" s="93" t="s">
        <v>33</v>
      </c>
      <c r="C144" s="93" t="s">
        <v>198</v>
      </c>
      <c r="D144" s="93" t="s">
        <v>199</v>
      </c>
      <c r="E144" s="93" t="s">
        <v>200</v>
      </c>
      <c r="F144" s="93">
        <v>120000</v>
      </c>
      <c r="G144" s="93">
        <v>5</v>
      </c>
      <c r="H144" s="93">
        <v>1</v>
      </c>
      <c r="I144" s="92">
        <f t="shared" si="2"/>
        <v>-480000</v>
      </c>
      <c r="J144" s="92" t="str">
        <f>VLOOKUP(D144,[1]Sheet0!$C$1:$H$65536,6,0)</f>
        <v>SẢN PHẨM TỪ GIẤY</v>
      </c>
      <c r="M144" s="93">
        <v>-4</v>
      </c>
      <c r="N144" s="95">
        <v>-480000</v>
      </c>
      <c r="P144" s="93" t="s">
        <v>3614</v>
      </c>
      <c r="Q144" s="93" t="s">
        <v>3807</v>
      </c>
      <c r="V144" s="93" t="s">
        <v>3619</v>
      </c>
    </row>
    <row r="145" spans="1:22" ht="25.5" customHeight="1">
      <c r="A145" s="94">
        <v>45840</v>
      </c>
      <c r="B145" s="93" t="s">
        <v>40</v>
      </c>
      <c r="C145" s="93" t="s">
        <v>770</v>
      </c>
      <c r="D145" s="93" t="s">
        <v>771</v>
      </c>
      <c r="E145" s="93" t="s">
        <v>772</v>
      </c>
      <c r="F145" s="93">
        <v>95000</v>
      </c>
      <c r="G145" s="93">
        <v>8</v>
      </c>
      <c r="H145" s="93">
        <v>7</v>
      </c>
      <c r="I145" s="92">
        <f t="shared" si="2"/>
        <v>-95000</v>
      </c>
      <c r="J145" s="92" t="str">
        <f>VLOOKUP(D145,[1]Sheet0!$C$1:$H$65536,6,0)</f>
        <v>THỰC PHẨM CHO BÉ</v>
      </c>
      <c r="M145" s="93">
        <v>-1</v>
      </c>
      <c r="N145" s="95">
        <v>-95000</v>
      </c>
      <c r="P145" s="93" t="s">
        <v>3614</v>
      </c>
      <c r="Q145" s="93" t="s">
        <v>3807</v>
      </c>
      <c r="V145" s="93" t="s">
        <v>3619</v>
      </c>
    </row>
    <row r="146" spans="1:22" ht="25.5" customHeight="1">
      <c r="A146" s="94">
        <v>45840</v>
      </c>
      <c r="B146" s="93" t="s">
        <v>33</v>
      </c>
      <c r="C146" s="93" t="s">
        <v>2139</v>
      </c>
      <c r="D146" s="93" t="s">
        <v>2140</v>
      </c>
      <c r="E146" s="93" t="s">
        <v>2141</v>
      </c>
      <c r="F146" s="93">
        <v>205000</v>
      </c>
      <c r="G146" s="93">
        <v>42</v>
      </c>
      <c r="H146" s="93">
        <v>41</v>
      </c>
      <c r="I146" s="92">
        <f t="shared" si="2"/>
        <v>-205000</v>
      </c>
      <c r="J146" s="92" t="str">
        <f>VLOOKUP(D146,[1]Sheet0!$C$1:$H$65536,6,0)</f>
        <v>GIẶT, XẢ QUẦN ÁO</v>
      </c>
      <c r="M146" s="93">
        <v>-1</v>
      </c>
      <c r="N146" s="95">
        <v>-205000</v>
      </c>
      <c r="P146" s="93" t="s">
        <v>3614</v>
      </c>
      <c r="Q146" s="93" t="s">
        <v>3807</v>
      </c>
      <c r="V146" s="93" t="s">
        <v>3619</v>
      </c>
    </row>
    <row r="147" spans="1:22" ht="25.5" customHeight="1">
      <c r="A147" s="94">
        <v>45840</v>
      </c>
      <c r="B147" s="93" t="s">
        <v>135</v>
      </c>
      <c r="C147" s="93" t="s">
        <v>2663</v>
      </c>
      <c r="D147" s="93" t="s">
        <v>2664</v>
      </c>
      <c r="E147" s="93" t="s">
        <v>2665</v>
      </c>
      <c r="F147" s="93">
        <v>50000</v>
      </c>
      <c r="G147" s="93">
        <v>16</v>
      </c>
      <c r="H147" s="93">
        <v>13</v>
      </c>
      <c r="I147" s="92">
        <f t="shared" si="2"/>
        <v>-150000</v>
      </c>
      <c r="J147" s="92" t="str">
        <f>VLOOKUP(D147,[1]Sheet0!$C$1:$H$65536,6,0)</f>
        <v>ĐỒNG GIÁ DATE</v>
      </c>
      <c r="M147" s="93">
        <v>-3</v>
      </c>
      <c r="N147" s="95">
        <v>-150000</v>
      </c>
      <c r="P147" s="93" t="s">
        <v>3614</v>
      </c>
      <c r="Q147" s="93" t="s">
        <v>3807</v>
      </c>
      <c r="V147" s="93" t="s">
        <v>3619</v>
      </c>
    </row>
    <row r="148" spans="1:22" ht="25.5" customHeight="1">
      <c r="A148" s="94">
        <v>45841</v>
      </c>
      <c r="B148" s="93" t="s">
        <v>33</v>
      </c>
      <c r="C148" s="93" t="s">
        <v>3657</v>
      </c>
      <c r="D148" s="93" t="s">
        <v>3649</v>
      </c>
      <c r="E148" s="93" t="s">
        <v>3658</v>
      </c>
      <c r="F148" s="93">
        <v>205000</v>
      </c>
      <c r="G148" s="93">
        <v>-1</v>
      </c>
      <c r="H148" s="93">
        <v>0</v>
      </c>
      <c r="I148" s="92">
        <f t="shared" si="2"/>
        <v>205000</v>
      </c>
      <c r="J148" s="92" t="str">
        <f>VLOOKUP(D148,[1]Sheet0!$C$1:$H$65536,6,0)</f>
        <v>GIẶT, XẢ QUẦN ÁO</v>
      </c>
      <c r="K148" s="93">
        <v>1</v>
      </c>
      <c r="L148" s="95">
        <v>205000</v>
      </c>
      <c r="P148" s="93" t="s">
        <v>3614</v>
      </c>
      <c r="Q148" s="93" t="s">
        <v>3813</v>
      </c>
    </row>
    <row r="149" spans="1:22" ht="25.5" customHeight="1">
      <c r="A149" s="94">
        <v>45841</v>
      </c>
      <c r="B149" s="93" t="s">
        <v>135</v>
      </c>
      <c r="C149" s="93" t="s">
        <v>2669</v>
      </c>
      <c r="D149" s="93" t="s">
        <v>2670</v>
      </c>
      <c r="E149" s="93" t="s">
        <v>2665</v>
      </c>
      <c r="F149" s="93">
        <v>50000</v>
      </c>
      <c r="G149" s="93">
        <v>-1</v>
      </c>
      <c r="H149" s="93">
        <v>0</v>
      </c>
      <c r="I149" s="92">
        <f t="shared" si="2"/>
        <v>50000</v>
      </c>
      <c r="J149" s="92" t="e">
        <f>VLOOKUP(D149,[1]Sheet0!$C$1:$H$65536,6,0)</f>
        <v>#N/A</v>
      </c>
      <c r="K149" s="93">
        <v>1</v>
      </c>
      <c r="L149" s="95">
        <v>50000</v>
      </c>
      <c r="P149" s="93" t="s">
        <v>3614</v>
      </c>
      <c r="Q149" s="93" t="s">
        <v>3813</v>
      </c>
    </row>
    <row r="150" spans="1:22" ht="25.5" customHeight="1">
      <c r="A150" s="94">
        <v>45841</v>
      </c>
      <c r="B150" s="93" t="s">
        <v>33</v>
      </c>
      <c r="C150" s="93" t="s">
        <v>2139</v>
      </c>
      <c r="D150" s="93" t="s">
        <v>2140</v>
      </c>
      <c r="E150" s="93" t="s">
        <v>2141</v>
      </c>
      <c r="F150" s="93">
        <v>205000</v>
      </c>
      <c r="G150" s="93">
        <v>40</v>
      </c>
      <c r="H150" s="93">
        <v>39</v>
      </c>
      <c r="I150" s="92">
        <f t="shared" si="2"/>
        <v>-205000</v>
      </c>
      <c r="J150" s="92" t="str">
        <f>VLOOKUP(D150,[1]Sheet0!$C$1:$H$65536,6,0)</f>
        <v>GIẶT, XẢ QUẦN ÁO</v>
      </c>
      <c r="M150" s="93">
        <v>-1</v>
      </c>
      <c r="N150" s="95">
        <v>-205000</v>
      </c>
      <c r="P150" s="93" t="s">
        <v>3614</v>
      </c>
      <c r="Q150" s="93" t="s">
        <v>3813</v>
      </c>
      <c r="V150" s="93" t="s">
        <v>3619</v>
      </c>
    </row>
    <row r="151" spans="1:22" ht="25.5" customHeight="1">
      <c r="A151" s="94">
        <v>45841</v>
      </c>
      <c r="B151" s="93" t="s">
        <v>135</v>
      </c>
      <c r="C151" s="93" t="s">
        <v>2663</v>
      </c>
      <c r="D151" s="93" t="s">
        <v>2664</v>
      </c>
      <c r="E151" s="93" t="s">
        <v>2665</v>
      </c>
      <c r="F151" s="93">
        <v>50000</v>
      </c>
      <c r="G151" s="93">
        <v>13</v>
      </c>
      <c r="H151" s="93">
        <v>12</v>
      </c>
      <c r="I151" s="92">
        <f t="shared" si="2"/>
        <v>-50000</v>
      </c>
      <c r="J151" s="92" t="str">
        <f>VLOOKUP(D151,[1]Sheet0!$C$1:$H$65536,6,0)</f>
        <v>ĐỒNG GIÁ DATE</v>
      </c>
      <c r="M151" s="93">
        <v>-1</v>
      </c>
      <c r="N151" s="95">
        <v>-50000</v>
      </c>
      <c r="P151" s="93" t="s">
        <v>3614</v>
      </c>
      <c r="Q151" s="93" t="s">
        <v>3813</v>
      </c>
      <c r="V151" s="93" t="s">
        <v>3619</v>
      </c>
    </row>
    <row r="152" spans="1:22" ht="25.5" customHeight="1">
      <c r="A152" s="94">
        <v>45842</v>
      </c>
      <c r="B152" s="93" t="s">
        <v>33</v>
      </c>
      <c r="C152" s="93" t="s">
        <v>3734</v>
      </c>
      <c r="D152" s="93" t="s">
        <v>3735</v>
      </c>
      <c r="E152" s="93" t="s">
        <v>3736</v>
      </c>
      <c r="F152" s="93">
        <v>100000</v>
      </c>
      <c r="G152" s="93">
        <v>-2</v>
      </c>
      <c r="H152" s="93">
        <v>0</v>
      </c>
      <c r="I152" s="92">
        <f t="shared" si="2"/>
        <v>200000</v>
      </c>
      <c r="J152" s="92" t="str">
        <f>VLOOKUP(D152,[1]Sheet0!$C$1:$H$65536,6,0)</f>
        <v>GIẶT, XẢ QUẦN ÁO</v>
      </c>
      <c r="K152" s="93">
        <v>2</v>
      </c>
      <c r="L152" s="95">
        <v>200000</v>
      </c>
      <c r="P152" s="93" t="s">
        <v>3614</v>
      </c>
      <c r="Q152" s="93" t="s">
        <v>3814</v>
      </c>
    </row>
    <row r="153" spans="1:22" ht="25.5" customHeight="1">
      <c r="A153" s="94">
        <v>45842</v>
      </c>
      <c r="B153" s="93" t="s">
        <v>33</v>
      </c>
      <c r="C153" s="93" t="s">
        <v>3657</v>
      </c>
      <c r="D153" s="93" t="s">
        <v>3649</v>
      </c>
      <c r="E153" s="93" t="s">
        <v>3658</v>
      </c>
      <c r="F153" s="93">
        <v>205000</v>
      </c>
      <c r="G153" s="93">
        <v>-2</v>
      </c>
      <c r="H153" s="93">
        <v>0</v>
      </c>
      <c r="I153" s="92">
        <f t="shared" si="2"/>
        <v>410000</v>
      </c>
      <c r="J153" s="92" t="str">
        <f>VLOOKUP(D153,[1]Sheet0!$C$1:$H$65536,6,0)</f>
        <v>GIẶT, XẢ QUẦN ÁO</v>
      </c>
      <c r="K153" s="93">
        <v>2</v>
      </c>
      <c r="L153" s="95">
        <v>410000</v>
      </c>
      <c r="P153" s="93" t="s">
        <v>3614</v>
      </c>
      <c r="Q153" s="93" t="s">
        <v>3814</v>
      </c>
    </row>
    <row r="154" spans="1:22" ht="25.5" customHeight="1">
      <c r="A154" s="94">
        <v>45842</v>
      </c>
      <c r="B154" s="93" t="s">
        <v>135</v>
      </c>
      <c r="C154" s="93" t="s">
        <v>2669</v>
      </c>
      <c r="D154" s="93" t="s">
        <v>2670</v>
      </c>
      <c r="E154" s="93" t="s">
        <v>2665</v>
      </c>
      <c r="F154" s="93">
        <v>50000</v>
      </c>
      <c r="G154" s="93">
        <v>-1</v>
      </c>
      <c r="H154" s="93">
        <v>0</v>
      </c>
      <c r="I154" s="92">
        <f t="shared" si="2"/>
        <v>50000</v>
      </c>
      <c r="J154" s="92" t="e">
        <f>VLOOKUP(D154,[1]Sheet0!$C$1:$H$65536,6,0)</f>
        <v>#N/A</v>
      </c>
      <c r="K154" s="93">
        <v>1</v>
      </c>
      <c r="L154" s="95">
        <v>50000</v>
      </c>
      <c r="P154" s="93" t="s">
        <v>3614</v>
      </c>
      <c r="Q154" s="93" t="s">
        <v>3814</v>
      </c>
    </row>
    <row r="155" spans="1:22" ht="25.5" customHeight="1">
      <c r="A155" s="94">
        <v>45842</v>
      </c>
      <c r="B155" s="93" t="s">
        <v>135</v>
      </c>
      <c r="C155" s="93" t="s">
        <v>2684</v>
      </c>
      <c r="D155" s="93" t="s">
        <v>2685</v>
      </c>
      <c r="E155" s="93" t="s">
        <v>2686</v>
      </c>
      <c r="F155" s="93">
        <v>70000</v>
      </c>
      <c r="G155" s="93">
        <v>-1</v>
      </c>
      <c r="H155" s="93">
        <v>0</v>
      </c>
      <c r="I155" s="92">
        <f t="shared" si="2"/>
        <v>70000</v>
      </c>
      <c r="J155" s="92" t="str">
        <f>VLOOKUP(D155,[1]Sheet0!$C$1:$H$65536,6,0)</f>
        <v>ĐỒNG GIÁ DATE</v>
      </c>
      <c r="K155" s="93">
        <v>1</v>
      </c>
      <c r="L155" s="95">
        <v>70000</v>
      </c>
      <c r="P155" s="93" t="s">
        <v>3614</v>
      </c>
      <c r="Q155" s="93" t="s">
        <v>3814</v>
      </c>
    </row>
    <row r="156" spans="1:22" ht="25.5" customHeight="1">
      <c r="A156" s="94">
        <v>45842</v>
      </c>
      <c r="B156" s="93" t="s">
        <v>135</v>
      </c>
      <c r="C156" s="93" t="s">
        <v>2737</v>
      </c>
      <c r="D156" s="93" t="s">
        <v>2738</v>
      </c>
      <c r="E156" s="93" t="s">
        <v>2736</v>
      </c>
      <c r="F156" s="93">
        <v>125000</v>
      </c>
      <c r="G156" s="93">
        <v>-1</v>
      </c>
      <c r="H156" s="93">
        <v>0</v>
      </c>
      <c r="I156" s="92">
        <f t="shared" si="2"/>
        <v>125000</v>
      </c>
      <c r="J156" s="92" t="e">
        <f>VLOOKUP(D156,[1]Sheet0!$C$1:$H$65536,6,0)</f>
        <v>#N/A</v>
      </c>
      <c r="K156" s="93">
        <v>1</v>
      </c>
      <c r="L156" s="95">
        <v>125000</v>
      </c>
      <c r="P156" s="93" t="s">
        <v>3614</v>
      </c>
      <c r="Q156" s="93" t="s">
        <v>3814</v>
      </c>
    </row>
    <row r="157" spans="1:22" ht="25.5" customHeight="1">
      <c r="A157" s="94">
        <v>45842</v>
      </c>
      <c r="B157" s="93" t="s">
        <v>135</v>
      </c>
      <c r="C157" s="93" t="s">
        <v>2659</v>
      </c>
      <c r="D157" s="93" t="s">
        <v>2281</v>
      </c>
      <c r="E157" s="93" t="s">
        <v>2660</v>
      </c>
      <c r="F157" s="93">
        <v>40000</v>
      </c>
      <c r="G157" s="93">
        <v>-1</v>
      </c>
      <c r="H157" s="93">
        <v>0</v>
      </c>
      <c r="I157" s="92">
        <f t="shared" si="2"/>
        <v>40000</v>
      </c>
      <c r="J157" s="92" t="str">
        <f>VLOOKUP(D157,[1]Sheet0!$C$1:$H$65536,6,0)</f>
        <v>ĐỒNG GIÁ MUA HÀNG</v>
      </c>
      <c r="K157" s="93">
        <v>1</v>
      </c>
      <c r="L157" s="95">
        <v>40000</v>
      </c>
      <c r="P157" s="93" t="s">
        <v>3614</v>
      </c>
      <c r="Q157" s="93" t="s">
        <v>3814</v>
      </c>
    </row>
    <row r="158" spans="1:22" ht="25.5" customHeight="1">
      <c r="A158" s="94">
        <v>45842</v>
      </c>
      <c r="B158" s="93" t="s">
        <v>33</v>
      </c>
      <c r="C158" s="93" t="s">
        <v>3816</v>
      </c>
      <c r="D158" s="93" t="s">
        <v>3817</v>
      </c>
      <c r="E158" s="93" t="s">
        <v>3818</v>
      </c>
      <c r="F158" s="93">
        <v>100000</v>
      </c>
      <c r="G158" s="93">
        <v>1</v>
      </c>
      <c r="H158" s="93">
        <v>0</v>
      </c>
      <c r="I158" s="92">
        <f t="shared" si="2"/>
        <v>-100000</v>
      </c>
      <c r="J158" s="92" t="str">
        <f>VLOOKUP(D158,[1]Sheet0!$C$1:$H$65536,6,0)</f>
        <v>GIẶT, XẢ QUẦN ÁO</v>
      </c>
      <c r="M158" s="93">
        <v>-1</v>
      </c>
      <c r="N158" s="95">
        <v>-100000</v>
      </c>
      <c r="P158" s="93" t="s">
        <v>3614</v>
      </c>
      <c r="Q158" s="93" t="s">
        <v>3814</v>
      </c>
      <c r="V158" s="93" t="s">
        <v>3619</v>
      </c>
    </row>
    <row r="159" spans="1:22" ht="25.5" customHeight="1">
      <c r="A159" s="94">
        <v>45842</v>
      </c>
      <c r="B159" s="93" t="s">
        <v>33</v>
      </c>
      <c r="C159" s="93" t="s">
        <v>3819</v>
      </c>
      <c r="D159" s="93" t="s">
        <v>3820</v>
      </c>
      <c r="E159" s="93" t="s">
        <v>3821</v>
      </c>
      <c r="F159" s="93">
        <v>110000</v>
      </c>
      <c r="G159" s="93">
        <v>47</v>
      </c>
      <c r="H159" s="93">
        <v>46</v>
      </c>
      <c r="I159" s="92">
        <f t="shared" si="2"/>
        <v>-110000</v>
      </c>
      <c r="J159" s="92" t="str">
        <f>VLOOKUP(D159,[1]Sheet0!$C$1:$H$65536,6,0)</f>
        <v>GIẶT, XẢ QUẦN ÁO</v>
      </c>
      <c r="M159" s="93">
        <v>-1</v>
      </c>
      <c r="N159" s="95">
        <v>-110000</v>
      </c>
      <c r="P159" s="93" t="s">
        <v>3614</v>
      </c>
      <c r="Q159" s="93" t="s">
        <v>3814</v>
      </c>
      <c r="V159" s="93" t="s">
        <v>3619</v>
      </c>
    </row>
    <row r="160" spans="1:22" ht="25.5" customHeight="1">
      <c r="A160" s="94">
        <v>45842</v>
      </c>
      <c r="B160" s="93" t="s">
        <v>33</v>
      </c>
      <c r="C160" s="93" t="s">
        <v>3822</v>
      </c>
      <c r="D160" s="93" t="s">
        <v>3815</v>
      </c>
      <c r="E160" s="93" t="s">
        <v>3823</v>
      </c>
      <c r="F160" s="93">
        <v>205000</v>
      </c>
      <c r="G160" s="93">
        <v>53</v>
      </c>
      <c r="H160" s="93">
        <v>51</v>
      </c>
      <c r="I160" s="92">
        <f t="shared" si="2"/>
        <v>-410000</v>
      </c>
      <c r="J160" s="92" t="str">
        <f>VLOOKUP(D160,[1]Sheet0!$C$1:$H$65536,6,0)</f>
        <v>GIẶT, XẢ QUẦN ÁO</v>
      </c>
      <c r="M160" s="93">
        <v>-2</v>
      </c>
      <c r="N160" s="95">
        <v>-410000</v>
      </c>
      <c r="P160" s="93" t="s">
        <v>3614</v>
      </c>
      <c r="Q160" s="93" t="s">
        <v>3814</v>
      </c>
      <c r="V160" s="93" t="s">
        <v>3619</v>
      </c>
    </row>
    <row r="161" spans="1:22" ht="25.5" customHeight="1">
      <c r="A161" s="94">
        <v>45842</v>
      </c>
      <c r="B161" s="93" t="s">
        <v>135</v>
      </c>
      <c r="C161" s="93" t="s">
        <v>2663</v>
      </c>
      <c r="D161" s="93" t="s">
        <v>2664</v>
      </c>
      <c r="E161" s="93" t="s">
        <v>2665</v>
      </c>
      <c r="F161" s="93">
        <v>50000</v>
      </c>
      <c r="G161" s="93">
        <v>12</v>
      </c>
      <c r="H161" s="93">
        <v>11</v>
      </c>
      <c r="I161" s="92">
        <f t="shared" si="2"/>
        <v>-50000</v>
      </c>
      <c r="J161" s="92" t="str">
        <f>VLOOKUP(D161,[1]Sheet0!$C$1:$H$65536,6,0)</f>
        <v>ĐỒNG GIÁ DATE</v>
      </c>
      <c r="M161" s="93">
        <v>-1</v>
      </c>
      <c r="N161" s="95">
        <v>-50000</v>
      </c>
      <c r="P161" s="93" t="s">
        <v>3614</v>
      </c>
      <c r="Q161" s="93" t="s">
        <v>3814</v>
      </c>
      <c r="V161" s="93" t="s">
        <v>3619</v>
      </c>
    </row>
    <row r="162" spans="1:22" ht="25.5" customHeight="1">
      <c r="A162" s="94">
        <v>45842</v>
      </c>
      <c r="B162" s="93" t="s">
        <v>135</v>
      </c>
      <c r="C162" s="93" t="s">
        <v>2690</v>
      </c>
      <c r="D162" s="93" t="s">
        <v>2691</v>
      </c>
      <c r="E162" s="93" t="s">
        <v>2686</v>
      </c>
      <c r="F162" s="93">
        <v>70000</v>
      </c>
      <c r="G162" s="93">
        <v>2</v>
      </c>
      <c r="H162" s="93">
        <v>1</v>
      </c>
      <c r="I162" s="92">
        <f t="shared" si="2"/>
        <v>-70000</v>
      </c>
      <c r="J162" s="92" t="e">
        <f>VLOOKUP(D162,[1]Sheet0!$C$1:$H$65536,6,0)</f>
        <v>#N/A</v>
      </c>
      <c r="M162" s="93">
        <v>-1</v>
      </c>
      <c r="N162" s="95">
        <v>-70000</v>
      </c>
      <c r="P162" s="93" t="s">
        <v>3614</v>
      </c>
      <c r="Q162" s="93" t="s">
        <v>3814</v>
      </c>
      <c r="V162" s="93" t="s">
        <v>3619</v>
      </c>
    </row>
    <row r="163" spans="1:22" ht="25.5" customHeight="1">
      <c r="A163" s="94">
        <v>45842</v>
      </c>
      <c r="B163" s="93" t="s">
        <v>135</v>
      </c>
      <c r="C163" s="93" t="s">
        <v>2734</v>
      </c>
      <c r="D163" s="93" t="s">
        <v>2735</v>
      </c>
      <c r="E163" s="93" t="s">
        <v>2736</v>
      </c>
      <c r="F163" s="93">
        <v>125000</v>
      </c>
      <c r="G163" s="93">
        <v>11</v>
      </c>
      <c r="H163" s="93">
        <v>10</v>
      </c>
      <c r="I163" s="92">
        <f t="shared" si="2"/>
        <v>-125000</v>
      </c>
      <c r="J163" s="92" t="str">
        <f>VLOOKUP(D163,[1]Sheet0!$C$1:$H$65536,6,0)</f>
        <v>ĐỒNG GIÁ DATE</v>
      </c>
      <c r="M163" s="93">
        <v>-1</v>
      </c>
      <c r="N163" s="95">
        <v>-125000</v>
      </c>
      <c r="P163" s="93" t="s">
        <v>3614</v>
      </c>
      <c r="Q163" s="93" t="s">
        <v>3814</v>
      </c>
      <c r="V163" s="93" t="s">
        <v>3619</v>
      </c>
    </row>
    <row r="164" spans="1:22" ht="25.5" customHeight="1">
      <c r="A164" s="94">
        <v>45842</v>
      </c>
      <c r="B164" s="93" t="s">
        <v>135</v>
      </c>
      <c r="C164" s="93" t="s">
        <v>3824</v>
      </c>
      <c r="D164" s="93" t="s">
        <v>3825</v>
      </c>
      <c r="E164" s="93" t="s">
        <v>3826</v>
      </c>
      <c r="F164" s="93">
        <v>299000</v>
      </c>
      <c r="G164" s="93">
        <v>2</v>
      </c>
      <c r="H164" s="93">
        <v>1</v>
      </c>
      <c r="I164" s="92">
        <f t="shared" si="2"/>
        <v>-299000</v>
      </c>
      <c r="J164" s="92" t="e">
        <f>VLOOKUP(D164,[1]Sheet0!$C$1:$H$65536,6,0)</f>
        <v>#N/A</v>
      </c>
      <c r="M164" s="93">
        <v>-1</v>
      </c>
      <c r="N164" s="95">
        <v>-299000</v>
      </c>
      <c r="P164" s="93" t="s">
        <v>3614</v>
      </c>
      <c r="Q164" s="93" t="s">
        <v>3814</v>
      </c>
      <c r="V164" s="93" t="s">
        <v>3619</v>
      </c>
    </row>
    <row r="165" spans="1:22" ht="25.5" customHeight="1">
      <c r="A165" s="94">
        <v>45842</v>
      </c>
      <c r="B165" s="93" t="s">
        <v>135</v>
      </c>
      <c r="C165" s="93" t="s">
        <v>2653</v>
      </c>
      <c r="D165" s="93" t="s">
        <v>2654</v>
      </c>
      <c r="E165" s="93" t="s">
        <v>2655</v>
      </c>
      <c r="F165" s="93">
        <v>35000</v>
      </c>
      <c r="G165" s="93">
        <v>4</v>
      </c>
      <c r="H165" s="93">
        <v>3</v>
      </c>
      <c r="I165" s="92">
        <f t="shared" si="2"/>
        <v>-35000</v>
      </c>
      <c r="J165" s="92" t="str">
        <f>VLOOKUP(D165,[1]Sheet0!$C$1:$H$65536,6,0)</f>
        <v>ĐỒNG GIÁ MUA HÀNG</v>
      </c>
      <c r="M165" s="93">
        <v>-1</v>
      </c>
      <c r="N165" s="95">
        <v>-35000</v>
      </c>
      <c r="P165" s="93" t="s">
        <v>3614</v>
      </c>
      <c r="Q165" s="93" t="s">
        <v>3814</v>
      </c>
      <c r="V165" s="93" t="s">
        <v>3619</v>
      </c>
    </row>
    <row r="166" spans="1:22" ht="25.5" customHeight="1">
      <c r="A166" s="94">
        <v>45845</v>
      </c>
      <c r="B166" s="93" t="s">
        <v>33</v>
      </c>
      <c r="C166" s="93" t="s">
        <v>3827</v>
      </c>
      <c r="D166" s="93" t="s">
        <v>3828</v>
      </c>
      <c r="E166" s="93" t="s">
        <v>3829</v>
      </c>
      <c r="F166" s="93">
        <v>290000</v>
      </c>
      <c r="G166" s="93">
        <v>-3</v>
      </c>
      <c r="H166" s="93">
        <v>0</v>
      </c>
      <c r="I166" s="92">
        <f t="shared" si="2"/>
        <v>870000</v>
      </c>
      <c r="J166" s="92" t="str">
        <f>VLOOKUP(D166,[1]Sheet0!$C$1:$H$65536,6,0)</f>
        <v>KHĂN</v>
      </c>
      <c r="K166" s="93">
        <v>3</v>
      </c>
      <c r="L166" s="95">
        <v>870000</v>
      </c>
      <c r="P166" s="93" t="s">
        <v>3614</v>
      </c>
      <c r="Q166" s="93" t="s">
        <v>3831</v>
      </c>
    </row>
    <row r="167" spans="1:22" ht="25.5" customHeight="1">
      <c r="A167" s="94">
        <v>45845</v>
      </c>
      <c r="B167" s="93" t="s">
        <v>33</v>
      </c>
      <c r="C167" s="93" t="s">
        <v>3758</v>
      </c>
      <c r="D167" s="93" t="s">
        <v>3759</v>
      </c>
      <c r="E167" s="93" t="s">
        <v>3760</v>
      </c>
      <c r="F167" s="93">
        <v>125000</v>
      </c>
      <c r="G167" s="93">
        <v>-1</v>
      </c>
      <c r="H167" s="93">
        <v>0</v>
      </c>
      <c r="I167" s="92">
        <f t="shared" si="2"/>
        <v>125000</v>
      </c>
      <c r="J167" s="92" t="str">
        <f>VLOOKUP(D167,[1]Sheet0!$C$1:$H$65536,6,0)</f>
        <v>SẢN PHẨM TỪ GIẤY</v>
      </c>
      <c r="K167" s="93">
        <v>1</v>
      </c>
      <c r="L167" s="95">
        <v>125000</v>
      </c>
      <c r="P167" s="93" t="s">
        <v>3614</v>
      </c>
      <c r="Q167" s="93" t="s">
        <v>3831</v>
      </c>
    </row>
    <row r="168" spans="1:22" ht="25.5" customHeight="1">
      <c r="A168" s="94">
        <v>45845</v>
      </c>
      <c r="B168" s="93" t="s">
        <v>33</v>
      </c>
      <c r="C168" s="93" t="s">
        <v>3772</v>
      </c>
      <c r="D168" s="93" t="s">
        <v>3762</v>
      </c>
      <c r="E168" s="93" t="s">
        <v>3773</v>
      </c>
      <c r="F168" s="93">
        <v>105000</v>
      </c>
      <c r="G168" s="93">
        <v>-1</v>
      </c>
      <c r="H168" s="93">
        <v>0</v>
      </c>
      <c r="I168" s="92">
        <f t="shared" si="2"/>
        <v>105000</v>
      </c>
      <c r="J168" s="92" t="str">
        <f>VLOOKUP(D168,[1]Sheet0!$C$1:$H$65536,6,0)</f>
        <v>SẢN PHẨM TỪ GIẤY</v>
      </c>
      <c r="K168" s="93">
        <v>1</v>
      </c>
      <c r="L168" s="95">
        <v>105000</v>
      </c>
      <c r="P168" s="93" t="s">
        <v>3614</v>
      </c>
      <c r="Q168" s="93" t="s">
        <v>3831</v>
      </c>
    </row>
    <row r="169" spans="1:22" ht="25.5" customHeight="1">
      <c r="A169" s="94">
        <v>45845</v>
      </c>
      <c r="B169" s="93" t="s">
        <v>40</v>
      </c>
      <c r="C169" s="93" t="s">
        <v>3804</v>
      </c>
      <c r="D169" s="93" t="s">
        <v>3802</v>
      </c>
      <c r="E169" s="93" t="s">
        <v>3805</v>
      </c>
      <c r="F169" s="93">
        <v>95000</v>
      </c>
      <c r="G169" s="93">
        <v>-2</v>
      </c>
      <c r="H169" s="93">
        <v>0</v>
      </c>
      <c r="I169" s="92">
        <f t="shared" si="2"/>
        <v>190000</v>
      </c>
      <c r="J169" s="92" t="str">
        <f>VLOOKUP(D169,[1]Sheet0!$C$1:$H$65536,6,0)</f>
        <v>THỰC PHẨM CHO BÉ</v>
      </c>
      <c r="K169" s="93">
        <v>2</v>
      </c>
      <c r="L169" s="95">
        <v>190000</v>
      </c>
      <c r="P169" s="93" t="s">
        <v>3614</v>
      </c>
      <c r="Q169" s="93" t="s">
        <v>3831</v>
      </c>
    </row>
    <row r="170" spans="1:22" ht="25.5" customHeight="1">
      <c r="A170" s="94">
        <v>45845</v>
      </c>
      <c r="B170" s="93" t="s">
        <v>40</v>
      </c>
      <c r="C170" s="93" t="s">
        <v>3774</v>
      </c>
      <c r="D170" s="93" t="s">
        <v>3763</v>
      </c>
      <c r="E170" s="93" t="s">
        <v>3775</v>
      </c>
      <c r="F170" s="93">
        <v>69000</v>
      </c>
      <c r="G170" s="93">
        <v>-3</v>
      </c>
      <c r="H170" s="93">
        <v>0</v>
      </c>
      <c r="I170" s="92">
        <f t="shared" si="2"/>
        <v>207000</v>
      </c>
      <c r="J170" s="92" t="str">
        <f>VLOOKUP(D170,[1]Sheet0!$C$1:$H$65536,6,0)</f>
        <v>THỰC PHẨM CHO BÉ</v>
      </c>
      <c r="K170" s="93">
        <v>3</v>
      </c>
      <c r="L170" s="95">
        <v>207000</v>
      </c>
      <c r="P170" s="93" t="s">
        <v>3614</v>
      </c>
      <c r="Q170" s="93" t="s">
        <v>3831</v>
      </c>
    </row>
    <row r="171" spans="1:22" ht="25.5" customHeight="1">
      <c r="A171" s="94">
        <v>45845</v>
      </c>
      <c r="B171" s="93" t="s">
        <v>33</v>
      </c>
      <c r="C171" s="93" t="s">
        <v>3834</v>
      </c>
      <c r="D171" s="93" t="s">
        <v>3835</v>
      </c>
      <c r="E171" s="93" t="s">
        <v>3836</v>
      </c>
      <c r="F171" s="93">
        <v>40000</v>
      </c>
      <c r="G171" s="93">
        <v>-1</v>
      </c>
      <c r="H171" s="93">
        <v>0</v>
      </c>
      <c r="I171" s="92">
        <f t="shared" si="2"/>
        <v>40000</v>
      </c>
      <c r="J171" s="92" t="str">
        <f>VLOOKUP(D171,[1]Sheet0!$C$1:$H$65536,6,0)</f>
        <v>XÀ PHÒNG, CHẤT TẨY RỬA</v>
      </c>
      <c r="K171" s="93">
        <v>1</v>
      </c>
      <c r="L171" s="95">
        <v>40000</v>
      </c>
      <c r="P171" s="93" t="s">
        <v>3614</v>
      </c>
      <c r="Q171" s="93" t="s">
        <v>3831</v>
      </c>
    </row>
    <row r="172" spans="1:22" ht="25.5" customHeight="1">
      <c r="A172" s="94">
        <v>45845</v>
      </c>
      <c r="B172" s="93" t="s">
        <v>33</v>
      </c>
      <c r="C172" s="93" t="s">
        <v>3657</v>
      </c>
      <c r="D172" s="93" t="s">
        <v>3649</v>
      </c>
      <c r="E172" s="93" t="s">
        <v>3658</v>
      </c>
      <c r="F172" s="93">
        <v>205000</v>
      </c>
      <c r="G172" s="93">
        <v>-12</v>
      </c>
      <c r="H172" s="93">
        <v>0</v>
      </c>
      <c r="I172" s="92">
        <f t="shared" si="2"/>
        <v>2460000</v>
      </c>
      <c r="J172" s="92" t="str">
        <f>VLOOKUP(D172,[1]Sheet0!$C$1:$H$65536,6,0)</f>
        <v>GIẶT, XẢ QUẦN ÁO</v>
      </c>
      <c r="K172" s="93">
        <v>12</v>
      </c>
      <c r="L172" s="95">
        <v>2460000</v>
      </c>
      <c r="P172" s="93" t="s">
        <v>3614</v>
      </c>
      <c r="Q172" s="93" t="s">
        <v>3831</v>
      </c>
    </row>
    <row r="173" spans="1:22" ht="25.5" customHeight="1">
      <c r="A173" s="94">
        <v>45845</v>
      </c>
      <c r="B173" s="93" t="s">
        <v>135</v>
      </c>
      <c r="C173" s="93" t="s">
        <v>2659</v>
      </c>
      <c r="D173" s="93" t="s">
        <v>2281</v>
      </c>
      <c r="E173" s="93" t="s">
        <v>2660</v>
      </c>
      <c r="F173" s="93">
        <v>40000</v>
      </c>
      <c r="G173" s="93">
        <v>-4</v>
      </c>
      <c r="H173" s="93">
        <v>0</v>
      </c>
      <c r="I173" s="92">
        <f t="shared" si="2"/>
        <v>160000</v>
      </c>
      <c r="J173" s="92" t="str">
        <f>VLOOKUP(D173,[1]Sheet0!$C$1:$H$65536,6,0)</f>
        <v>ĐỒNG GIÁ MUA HÀNG</v>
      </c>
      <c r="K173" s="93">
        <v>4</v>
      </c>
      <c r="L173" s="95">
        <v>160000</v>
      </c>
      <c r="P173" s="93" t="s">
        <v>3614</v>
      </c>
      <c r="Q173" s="93" t="s">
        <v>3831</v>
      </c>
    </row>
    <row r="174" spans="1:22" ht="25.5" customHeight="1">
      <c r="A174" s="94">
        <v>45845</v>
      </c>
      <c r="B174" s="93" t="s">
        <v>135</v>
      </c>
      <c r="C174" s="93" t="s">
        <v>2669</v>
      </c>
      <c r="D174" s="93" t="s">
        <v>2670</v>
      </c>
      <c r="E174" s="93" t="s">
        <v>2665</v>
      </c>
      <c r="F174" s="93">
        <v>50000</v>
      </c>
      <c r="G174" s="93">
        <v>-1</v>
      </c>
      <c r="H174" s="93">
        <v>0</v>
      </c>
      <c r="I174" s="92">
        <f t="shared" si="2"/>
        <v>50000</v>
      </c>
      <c r="J174" s="92" t="e">
        <f>VLOOKUP(D174,[1]Sheet0!$C$1:$H$65536,6,0)</f>
        <v>#N/A</v>
      </c>
      <c r="K174" s="93">
        <v>1</v>
      </c>
      <c r="L174" s="95">
        <v>50000</v>
      </c>
      <c r="P174" s="93" t="s">
        <v>3614</v>
      </c>
      <c r="Q174" s="93" t="s">
        <v>3831</v>
      </c>
    </row>
    <row r="175" spans="1:22" ht="25.5" customHeight="1">
      <c r="A175" s="94">
        <v>45845</v>
      </c>
      <c r="B175" s="93" t="s">
        <v>33</v>
      </c>
      <c r="C175" s="93" t="s">
        <v>3837</v>
      </c>
      <c r="D175" s="93" t="s">
        <v>3830</v>
      </c>
      <c r="E175" s="93" t="s">
        <v>3838</v>
      </c>
      <c r="F175" s="93">
        <v>290000</v>
      </c>
      <c r="G175" s="93">
        <v>11</v>
      </c>
      <c r="H175" s="93">
        <v>8</v>
      </c>
      <c r="I175" s="92">
        <f t="shared" si="2"/>
        <v>-870000</v>
      </c>
      <c r="J175" s="92" t="str">
        <f>VLOOKUP(D175,[1]Sheet0!$C$1:$H$65536,6,0)</f>
        <v>KHĂN</v>
      </c>
      <c r="M175" s="93">
        <v>-3</v>
      </c>
      <c r="N175" s="95">
        <v>-870000</v>
      </c>
      <c r="P175" s="93" t="s">
        <v>3614</v>
      </c>
      <c r="Q175" s="93" t="s">
        <v>3831</v>
      </c>
      <c r="V175" s="93" t="s">
        <v>3619</v>
      </c>
    </row>
    <row r="176" spans="1:22" ht="25.5" customHeight="1">
      <c r="A176" s="94">
        <v>45845</v>
      </c>
      <c r="B176" s="93" t="s">
        <v>33</v>
      </c>
      <c r="C176" s="93" t="s">
        <v>3839</v>
      </c>
      <c r="D176" s="93" t="s">
        <v>3832</v>
      </c>
      <c r="E176" s="93" t="s">
        <v>3840</v>
      </c>
      <c r="F176" s="93">
        <v>135000</v>
      </c>
      <c r="G176" s="93">
        <v>1</v>
      </c>
      <c r="H176" s="93">
        <v>0</v>
      </c>
      <c r="I176" s="92">
        <f t="shared" si="2"/>
        <v>-135000</v>
      </c>
      <c r="J176" s="92" t="str">
        <f>VLOOKUP(D176,[1]Sheet0!$C$1:$H$65536,6,0)</f>
        <v>SẢN PHẨM TỪ GIẤY</v>
      </c>
      <c r="M176" s="93">
        <v>-1</v>
      </c>
      <c r="N176" s="95">
        <v>-135000</v>
      </c>
      <c r="P176" s="93" t="s">
        <v>3614</v>
      </c>
      <c r="Q176" s="93" t="s">
        <v>3831</v>
      </c>
      <c r="V176" s="93" t="s">
        <v>3619</v>
      </c>
    </row>
    <row r="177" spans="1:22" ht="25.5" customHeight="1">
      <c r="A177" s="94">
        <v>45845</v>
      </c>
      <c r="B177" s="93" t="s">
        <v>33</v>
      </c>
      <c r="C177" s="93" t="s">
        <v>198</v>
      </c>
      <c r="D177" s="93" t="s">
        <v>199</v>
      </c>
      <c r="E177" s="93" t="s">
        <v>200</v>
      </c>
      <c r="F177" s="93">
        <v>120000</v>
      </c>
      <c r="G177" s="93">
        <v>1</v>
      </c>
      <c r="H177" s="93">
        <v>0</v>
      </c>
      <c r="I177" s="92">
        <f t="shared" si="2"/>
        <v>-120000</v>
      </c>
      <c r="J177" s="92" t="str">
        <f>VLOOKUP(D177,[1]Sheet0!$C$1:$H$65536,6,0)</f>
        <v>SẢN PHẨM TỪ GIẤY</v>
      </c>
      <c r="M177" s="93">
        <v>-1</v>
      </c>
      <c r="N177" s="95">
        <v>-120000</v>
      </c>
      <c r="P177" s="93" t="s">
        <v>3614</v>
      </c>
      <c r="Q177" s="93" t="s">
        <v>3831</v>
      </c>
      <c r="V177" s="93" t="s">
        <v>3619</v>
      </c>
    </row>
    <row r="178" spans="1:22" ht="25.5" customHeight="1">
      <c r="A178" s="94">
        <v>45845</v>
      </c>
      <c r="B178" s="93" t="s">
        <v>40</v>
      </c>
      <c r="C178" s="93" t="s">
        <v>1497</v>
      </c>
      <c r="D178" s="93" t="s">
        <v>1498</v>
      </c>
      <c r="E178" s="93" t="s">
        <v>1499</v>
      </c>
      <c r="F178" s="93">
        <v>95000</v>
      </c>
      <c r="G178" s="93">
        <v>7</v>
      </c>
      <c r="H178" s="93">
        <v>5</v>
      </c>
      <c r="I178" s="92">
        <f t="shared" si="2"/>
        <v>-190000</v>
      </c>
      <c r="J178" s="92" t="str">
        <f>VLOOKUP(D178,[1]Sheet0!$C$1:$H$65536,6,0)</f>
        <v>THỰC PHẨM CHO BÉ</v>
      </c>
      <c r="M178" s="93">
        <v>-2</v>
      </c>
      <c r="N178" s="95">
        <v>-190000</v>
      </c>
      <c r="P178" s="93" t="s">
        <v>3614</v>
      </c>
      <c r="Q178" s="93" t="s">
        <v>3831</v>
      </c>
      <c r="V178" s="93" t="s">
        <v>3619</v>
      </c>
    </row>
    <row r="179" spans="1:22" ht="25.5" customHeight="1">
      <c r="A179" s="94">
        <v>45845</v>
      </c>
      <c r="B179" s="93" t="s">
        <v>40</v>
      </c>
      <c r="C179" s="93" t="s">
        <v>3841</v>
      </c>
      <c r="D179" s="93" t="s">
        <v>3833</v>
      </c>
      <c r="E179" s="93" t="s">
        <v>3842</v>
      </c>
      <c r="F179" s="93">
        <v>70000</v>
      </c>
      <c r="G179" s="93">
        <v>14</v>
      </c>
      <c r="H179" s="93">
        <v>11</v>
      </c>
      <c r="I179" s="92">
        <f t="shared" si="2"/>
        <v>-210000</v>
      </c>
      <c r="J179" s="92" t="str">
        <f>VLOOKUP(D179,[1]Sheet0!$C$1:$H$65536,6,0)</f>
        <v>THỰC PHẨM CHO BÉ</v>
      </c>
      <c r="M179" s="93">
        <v>-3</v>
      </c>
      <c r="N179" s="95">
        <v>-210000</v>
      </c>
      <c r="P179" s="93" t="s">
        <v>3614</v>
      </c>
      <c r="Q179" s="93" t="s">
        <v>3831</v>
      </c>
      <c r="V179" s="93" t="s">
        <v>3619</v>
      </c>
    </row>
    <row r="180" spans="1:22" ht="25.5" customHeight="1">
      <c r="A180" s="94">
        <v>45845</v>
      </c>
      <c r="B180" s="93" t="s">
        <v>33</v>
      </c>
      <c r="C180" s="93" t="s">
        <v>677</v>
      </c>
      <c r="D180" s="93" t="s">
        <v>678</v>
      </c>
      <c r="E180" s="93" t="s">
        <v>679</v>
      </c>
      <c r="F180" s="93">
        <v>40000</v>
      </c>
      <c r="G180" s="93">
        <v>1</v>
      </c>
      <c r="H180" s="93">
        <v>0</v>
      </c>
      <c r="I180" s="92">
        <f t="shared" si="2"/>
        <v>-40000</v>
      </c>
      <c r="J180" s="92" t="str">
        <f>VLOOKUP(D180,[1]Sheet0!$C$1:$H$65536,6,0)</f>
        <v>XÀ PHÒNG, CHẤT TẨY RỬA</v>
      </c>
      <c r="M180" s="93">
        <v>-1</v>
      </c>
      <c r="N180" s="95">
        <v>-40000</v>
      </c>
      <c r="P180" s="93" t="s">
        <v>3614</v>
      </c>
      <c r="Q180" s="93" t="s">
        <v>3831</v>
      </c>
      <c r="V180" s="93" t="s">
        <v>3619</v>
      </c>
    </row>
    <row r="181" spans="1:22" ht="25.5" customHeight="1">
      <c r="A181" s="94">
        <v>45845</v>
      </c>
      <c r="B181" s="93" t="s">
        <v>33</v>
      </c>
      <c r="C181" s="93" t="s">
        <v>3822</v>
      </c>
      <c r="D181" s="93" t="s">
        <v>3815</v>
      </c>
      <c r="E181" s="93" t="s">
        <v>3823</v>
      </c>
      <c r="F181" s="93">
        <v>205000</v>
      </c>
      <c r="G181" s="93">
        <v>45</v>
      </c>
      <c r="H181" s="93">
        <v>33</v>
      </c>
      <c r="I181" s="92">
        <f t="shared" si="2"/>
        <v>-2460000</v>
      </c>
      <c r="J181" s="92" t="str">
        <f>VLOOKUP(D181,[1]Sheet0!$C$1:$H$65536,6,0)</f>
        <v>GIẶT, XẢ QUẦN ÁO</v>
      </c>
      <c r="M181" s="93">
        <v>-12</v>
      </c>
      <c r="N181" s="95">
        <v>-2460000</v>
      </c>
      <c r="P181" s="93" t="s">
        <v>3614</v>
      </c>
      <c r="Q181" s="93" t="s">
        <v>3831</v>
      </c>
      <c r="V181" s="93" t="s">
        <v>3619</v>
      </c>
    </row>
    <row r="182" spans="1:22" ht="25.5" customHeight="1">
      <c r="A182" s="94">
        <v>45845</v>
      </c>
      <c r="B182" s="93" t="s">
        <v>135</v>
      </c>
      <c r="C182" s="93" t="s">
        <v>2656</v>
      </c>
      <c r="D182" s="93" t="s">
        <v>2657</v>
      </c>
      <c r="E182" s="93" t="s">
        <v>2658</v>
      </c>
      <c r="F182" s="93">
        <v>40000</v>
      </c>
      <c r="G182" s="93">
        <v>28</v>
      </c>
      <c r="H182" s="93">
        <v>24</v>
      </c>
      <c r="I182" s="92">
        <f t="shared" si="2"/>
        <v>-160000</v>
      </c>
      <c r="J182" s="92" t="str">
        <f>VLOOKUP(D182,[1]Sheet0!$C$1:$H$65536,6,0)</f>
        <v>ĐỒNG GIÁ DATE</v>
      </c>
      <c r="M182" s="93">
        <v>-4</v>
      </c>
      <c r="N182" s="95">
        <v>-160000</v>
      </c>
      <c r="P182" s="93" t="s">
        <v>3614</v>
      </c>
      <c r="Q182" s="93" t="s">
        <v>3831</v>
      </c>
      <c r="V182" s="93" t="s">
        <v>3619</v>
      </c>
    </row>
    <row r="183" spans="1:22" ht="25.5" customHeight="1">
      <c r="A183" s="94">
        <v>45845</v>
      </c>
      <c r="B183" s="93" t="s">
        <v>135</v>
      </c>
      <c r="C183" s="93" t="s">
        <v>2663</v>
      </c>
      <c r="D183" s="93" t="s">
        <v>2664</v>
      </c>
      <c r="E183" s="93" t="s">
        <v>2665</v>
      </c>
      <c r="F183" s="93">
        <v>50000</v>
      </c>
      <c r="G183" s="93">
        <v>10</v>
      </c>
      <c r="H183" s="93">
        <v>9</v>
      </c>
      <c r="I183" s="92">
        <f t="shared" si="2"/>
        <v>-50000</v>
      </c>
      <c r="J183" s="92" t="str">
        <f>VLOOKUP(D183,[1]Sheet0!$C$1:$H$65536,6,0)</f>
        <v>ĐỒNG GIÁ DATE</v>
      </c>
      <c r="M183" s="93">
        <v>-1</v>
      </c>
      <c r="N183" s="95">
        <v>-50000</v>
      </c>
      <c r="P183" s="93" t="s">
        <v>3614</v>
      </c>
      <c r="Q183" s="93" t="s">
        <v>3831</v>
      </c>
      <c r="V183" s="93" t="s">
        <v>3619</v>
      </c>
    </row>
    <row r="184" spans="1:22" ht="25.5" customHeight="1">
      <c r="A184" s="94">
        <v>45846</v>
      </c>
      <c r="B184" s="93" t="s">
        <v>40</v>
      </c>
      <c r="C184" s="93" t="s">
        <v>3774</v>
      </c>
      <c r="D184" s="93" t="s">
        <v>3763</v>
      </c>
      <c r="E184" s="93" t="s">
        <v>3775</v>
      </c>
      <c r="F184" s="93">
        <v>69000</v>
      </c>
      <c r="G184" s="93">
        <v>-6</v>
      </c>
      <c r="H184" s="93">
        <v>0</v>
      </c>
      <c r="I184" s="92">
        <f t="shared" si="2"/>
        <v>414000</v>
      </c>
      <c r="J184" s="92" t="str">
        <f>VLOOKUP(D184,[1]Sheet0!$C$1:$H$65536,6,0)</f>
        <v>THỰC PHẨM CHO BÉ</v>
      </c>
      <c r="K184" s="93">
        <v>6</v>
      </c>
      <c r="L184" s="95">
        <v>414000</v>
      </c>
      <c r="P184" s="93" t="s">
        <v>3614</v>
      </c>
      <c r="Q184" s="93" t="s">
        <v>3843</v>
      </c>
    </row>
    <row r="185" spans="1:22" ht="25.5" customHeight="1">
      <c r="A185" s="94">
        <v>45846</v>
      </c>
      <c r="B185" s="93" t="s">
        <v>40</v>
      </c>
      <c r="C185" s="93" t="s">
        <v>3841</v>
      </c>
      <c r="D185" s="93" t="s">
        <v>3833</v>
      </c>
      <c r="E185" s="93" t="s">
        <v>3842</v>
      </c>
      <c r="F185" s="93">
        <v>70000</v>
      </c>
      <c r="G185" s="93">
        <v>9</v>
      </c>
      <c r="H185" s="93">
        <v>3</v>
      </c>
      <c r="I185" s="92">
        <f t="shared" si="2"/>
        <v>-420000</v>
      </c>
      <c r="J185" s="92" t="str">
        <f>VLOOKUP(D185,[1]Sheet0!$C$1:$H$65536,6,0)</f>
        <v>THỰC PHẨM CHO BÉ</v>
      </c>
      <c r="M185" s="93">
        <v>-6</v>
      </c>
      <c r="N185" s="95">
        <v>-420000</v>
      </c>
      <c r="P185" s="93" t="s">
        <v>3614</v>
      </c>
      <c r="Q185" s="93" t="s">
        <v>3843</v>
      </c>
      <c r="V185" s="93" t="s">
        <v>3619</v>
      </c>
    </row>
    <row r="186" spans="1:22" ht="25.5" customHeight="1">
      <c r="A186" s="94">
        <v>45847</v>
      </c>
      <c r="B186" s="93" t="s">
        <v>33</v>
      </c>
      <c r="C186" s="93" t="s">
        <v>3655</v>
      </c>
      <c r="D186" s="93" t="s">
        <v>3640</v>
      </c>
      <c r="E186" s="93" t="s">
        <v>3656</v>
      </c>
      <c r="F186" s="93">
        <v>345000</v>
      </c>
      <c r="G186" s="93">
        <v>-1</v>
      </c>
      <c r="H186" s="93">
        <v>0</v>
      </c>
      <c r="I186" s="92">
        <f t="shared" si="2"/>
        <v>345000</v>
      </c>
      <c r="J186" s="92" t="str">
        <f>VLOOKUP(D186,[1]Sheet0!$C$1:$H$65536,6,0)</f>
        <v>BẾP VÀ PHÒNG ĂN</v>
      </c>
      <c r="K186" s="93">
        <v>1</v>
      </c>
      <c r="L186" s="95">
        <v>345000</v>
      </c>
      <c r="P186" s="93" t="s">
        <v>3614</v>
      </c>
      <c r="Q186" s="93" t="s">
        <v>3844</v>
      </c>
    </row>
    <row r="187" spans="1:22" ht="25.5" customHeight="1">
      <c r="A187" s="94">
        <v>45847</v>
      </c>
      <c r="B187" s="93" t="s">
        <v>3622</v>
      </c>
      <c r="C187" s="93" t="s">
        <v>3787</v>
      </c>
      <c r="D187" s="93" t="s">
        <v>3788</v>
      </c>
      <c r="E187" s="93" t="s">
        <v>3789</v>
      </c>
      <c r="F187" s="93">
        <v>350000</v>
      </c>
      <c r="G187" s="93">
        <v>-5</v>
      </c>
      <c r="H187" s="93">
        <v>0</v>
      </c>
      <c r="I187" s="92">
        <f t="shared" si="2"/>
        <v>1750000</v>
      </c>
      <c r="J187" s="92" t="str">
        <f>VLOOKUP(D187,[1]Sheet0!$C$1:$H$65536,6,0)</f>
        <v>MERRIES</v>
      </c>
      <c r="K187" s="93">
        <v>5</v>
      </c>
      <c r="L187" s="95">
        <v>1750000</v>
      </c>
      <c r="P187" s="93" t="s">
        <v>3614</v>
      </c>
      <c r="Q187" s="93" t="s">
        <v>3844</v>
      </c>
    </row>
    <row r="188" spans="1:22" ht="25.5" customHeight="1">
      <c r="A188" s="94">
        <v>45847</v>
      </c>
      <c r="B188" s="93" t="s">
        <v>33</v>
      </c>
      <c r="C188" s="93" t="s">
        <v>3734</v>
      </c>
      <c r="D188" s="93" t="s">
        <v>3735</v>
      </c>
      <c r="E188" s="93" t="s">
        <v>3736</v>
      </c>
      <c r="F188" s="93">
        <v>100000</v>
      </c>
      <c r="G188" s="93">
        <v>-1</v>
      </c>
      <c r="H188" s="93">
        <v>0</v>
      </c>
      <c r="I188" s="92">
        <f t="shared" si="2"/>
        <v>100000</v>
      </c>
      <c r="J188" s="92" t="str">
        <f>VLOOKUP(D188,[1]Sheet0!$C$1:$H$65536,6,0)</f>
        <v>GIẶT, XẢ QUẦN ÁO</v>
      </c>
      <c r="K188" s="93">
        <v>1</v>
      </c>
      <c r="L188" s="95">
        <v>100000</v>
      </c>
      <c r="P188" s="93" t="s">
        <v>3614</v>
      </c>
      <c r="Q188" s="93" t="s">
        <v>3844</v>
      </c>
    </row>
    <row r="189" spans="1:22" ht="25.5" customHeight="1">
      <c r="A189" s="94">
        <v>45847</v>
      </c>
      <c r="B189" s="93" t="s">
        <v>40</v>
      </c>
      <c r="C189" s="93" t="s">
        <v>3845</v>
      </c>
      <c r="D189" s="93" t="s">
        <v>3846</v>
      </c>
      <c r="E189" s="93" t="s">
        <v>3847</v>
      </c>
      <c r="F189" s="93">
        <v>285000</v>
      </c>
      <c r="G189" s="93">
        <v>-1</v>
      </c>
      <c r="H189" s="93">
        <v>0</v>
      </c>
      <c r="I189" s="92">
        <f t="shared" si="2"/>
        <v>285000</v>
      </c>
      <c r="J189" s="92" t="str">
        <f>VLOOKUP(D189,[1]Sheet0!$C$1:$H$65536,6,0)</f>
        <v>CHĂM SÓC CƠ THỂ BÉ</v>
      </c>
      <c r="K189" s="93">
        <v>1</v>
      </c>
      <c r="L189" s="95">
        <v>285000</v>
      </c>
      <c r="P189" s="93" t="s">
        <v>3614</v>
      </c>
      <c r="Q189" s="93" t="s">
        <v>3844</v>
      </c>
    </row>
    <row r="190" spans="1:22" ht="25.5" customHeight="1">
      <c r="A190" s="94">
        <v>45847</v>
      </c>
      <c r="B190" s="93" t="s">
        <v>33</v>
      </c>
      <c r="C190" s="93" t="s">
        <v>3776</v>
      </c>
      <c r="D190" s="93" t="s">
        <v>3769</v>
      </c>
      <c r="E190" s="93" t="s">
        <v>3777</v>
      </c>
      <c r="F190" s="93">
        <v>45000</v>
      </c>
      <c r="G190" s="93">
        <v>-2</v>
      </c>
      <c r="H190" s="93">
        <v>0</v>
      </c>
      <c r="I190" s="92">
        <f t="shared" si="2"/>
        <v>90000</v>
      </c>
      <c r="J190" s="92" t="str">
        <f>VLOOKUP(D190,[1]Sheet0!$C$1:$H$65536,6,0)</f>
        <v>KHỬ MÙI</v>
      </c>
      <c r="K190" s="93">
        <v>2</v>
      </c>
      <c r="L190" s="95">
        <v>90000</v>
      </c>
      <c r="P190" s="93" t="s">
        <v>3614</v>
      </c>
      <c r="Q190" s="93" t="s">
        <v>3844</v>
      </c>
    </row>
    <row r="191" spans="1:22" ht="25.5" customHeight="1">
      <c r="A191" s="94">
        <v>45847</v>
      </c>
      <c r="B191" s="93" t="s">
        <v>33</v>
      </c>
      <c r="C191" s="93" t="s">
        <v>3657</v>
      </c>
      <c r="D191" s="93" t="s">
        <v>3649</v>
      </c>
      <c r="E191" s="93" t="s">
        <v>3658</v>
      </c>
      <c r="F191" s="93">
        <v>205000</v>
      </c>
      <c r="G191" s="93">
        <v>-1</v>
      </c>
      <c r="H191" s="93">
        <v>0</v>
      </c>
      <c r="I191" s="92">
        <f t="shared" si="2"/>
        <v>205000</v>
      </c>
      <c r="J191" s="92" t="str">
        <f>VLOOKUP(D191,[1]Sheet0!$C$1:$H$65536,6,0)</f>
        <v>GIẶT, XẢ QUẦN ÁO</v>
      </c>
      <c r="K191" s="93">
        <v>1</v>
      </c>
      <c r="L191" s="95">
        <v>205000</v>
      </c>
      <c r="P191" s="93" t="s">
        <v>3614</v>
      </c>
      <c r="Q191" s="93" t="s">
        <v>3844</v>
      </c>
    </row>
    <row r="192" spans="1:22" ht="25.5" customHeight="1">
      <c r="A192" s="94">
        <v>45847</v>
      </c>
      <c r="B192" s="93" t="s">
        <v>33</v>
      </c>
      <c r="C192" s="93" t="s">
        <v>3637</v>
      </c>
      <c r="D192" s="93" t="s">
        <v>3638</v>
      </c>
      <c r="E192" s="93" t="s">
        <v>3639</v>
      </c>
      <c r="F192" s="93">
        <v>365000</v>
      </c>
      <c r="G192" s="93">
        <v>1</v>
      </c>
      <c r="H192" s="93">
        <v>0</v>
      </c>
      <c r="I192" s="92">
        <f t="shared" si="2"/>
        <v>-365000</v>
      </c>
      <c r="J192" s="92" t="str">
        <f>VLOOKUP(D192,[1]Sheet0!$C$1:$H$65536,6,0)</f>
        <v>BẾP VÀ PHÒNG ĂN</v>
      </c>
      <c r="M192" s="93">
        <v>-1</v>
      </c>
      <c r="N192" s="95">
        <v>-365000</v>
      </c>
      <c r="P192" s="93" t="s">
        <v>3614</v>
      </c>
      <c r="Q192" s="93" t="s">
        <v>3844</v>
      </c>
      <c r="V192" s="93" t="s">
        <v>3619</v>
      </c>
    </row>
    <row r="193" spans="1:22" ht="25.5" customHeight="1">
      <c r="A193" s="94">
        <v>45847</v>
      </c>
      <c r="B193" s="93" t="s">
        <v>3622</v>
      </c>
      <c r="C193" s="93" t="s">
        <v>3623</v>
      </c>
      <c r="D193" s="93" t="s">
        <v>3624</v>
      </c>
      <c r="E193" s="93" t="s">
        <v>3625</v>
      </c>
      <c r="F193" s="93">
        <v>350000</v>
      </c>
      <c r="G193" s="93">
        <v>22</v>
      </c>
      <c r="H193" s="93">
        <v>17</v>
      </c>
      <c r="I193" s="92">
        <f t="shared" si="2"/>
        <v>-1750000</v>
      </c>
      <c r="J193" s="92" t="str">
        <f>VLOOKUP(D193,[1]Sheet0!$C$1:$H$65536,6,0)</f>
        <v>MERRIES</v>
      </c>
      <c r="M193" s="93">
        <v>-5</v>
      </c>
      <c r="N193" s="95">
        <v>-1750000</v>
      </c>
      <c r="P193" s="93" t="s">
        <v>3614</v>
      </c>
      <c r="Q193" s="93" t="s">
        <v>3844</v>
      </c>
      <c r="V193" s="93" t="s">
        <v>3619</v>
      </c>
    </row>
    <row r="194" spans="1:22" ht="25.5" customHeight="1">
      <c r="A194" s="94">
        <v>45847</v>
      </c>
      <c r="B194" s="93" t="s">
        <v>33</v>
      </c>
      <c r="C194" s="93" t="s">
        <v>3742</v>
      </c>
      <c r="D194" s="93" t="s">
        <v>3737</v>
      </c>
      <c r="E194" s="93" t="s">
        <v>3743</v>
      </c>
      <c r="F194" s="93">
        <v>120000</v>
      </c>
      <c r="G194" s="93">
        <v>2</v>
      </c>
      <c r="H194" s="93">
        <v>1</v>
      </c>
      <c r="I194" s="92">
        <f t="shared" si="2"/>
        <v>-120000</v>
      </c>
      <c r="J194" s="92" t="str">
        <f>VLOOKUP(D194,[1]Sheet0!$C$1:$H$65536,6,0)</f>
        <v>GIẶT, XẢ QUẦN ÁO</v>
      </c>
      <c r="M194" s="93">
        <v>-1</v>
      </c>
      <c r="N194" s="95">
        <v>-120000</v>
      </c>
      <c r="P194" s="93" t="s">
        <v>3614</v>
      </c>
      <c r="Q194" s="93" t="s">
        <v>3844</v>
      </c>
      <c r="V194" s="93" t="s">
        <v>3619</v>
      </c>
    </row>
    <row r="195" spans="1:22" ht="25.5" customHeight="1">
      <c r="A195" s="94">
        <v>45847</v>
      </c>
      <c r="B195" s="93" t="s">
        <v>40</v>
      </c>
      <c r="C195" s="93" t="s">
        <v>3849</v>
      </c>
      <c r="D195" s="93" t="s">
        <v>3848</v>
      </c>
      <c r="E195" s="93" t="s">
        <v>3850</v>
      </c>
      <c r="F195" s="93">
        <v>285000</v>
      </c>
      <c r="G195" s="93">
        <v>14</v>
      </c>
      <c r="H195" s="93">
        <v>13</v>
      </c>
      <c r="I195" s="92">
        <f t="shared" ref="I195:I258" si="3">(H195-G195)*F195</f>
        <v>-285000</v>
      </c>
      <c r="J195" s="92" t="str">
        <f>VLOOKUP(D195,[1]Sheet0!$C$1:$H$65536,6,0)</f>
        <v>CHĂM SÓC CƠ THỂ BÉ</v>
      </c>
      <c r="M195" s="93">
        <v>-1</v>
      </c>
      <c r="N195" s="95">
        <v>-285000</v>
      </c>
      <c r="P195" s="93" t="s">
        <v>3614</v>
      </c>
      <c r="Q195" s="93" t="s">
        <v>3844</v>
      </c>
      <c r="V195" s="93" t="s">
        <v>3619</v>
      </c>
    </row>
    <row r="196" spans="1:22" ht="25.5" customHeight="1">
      <c r="A196" s="94">
        <v>45847</v>
      </c>
      <c r="B196" s="93" t="s">
        <v>33</v>
      </c>
      <c r="C196" s="93" t="s">
        <v>1611</v>
      </c>
      <c r="D196" s="93" t="s">
        <v>1612</v>
      </c>
      <c r="E196" s="93" t="s">
        <v>1613</v>
      </c>
      <c r="F196" s="93">
        <v>40000</v>
      </c>
      <c r="G196" s="93">
        <v>4</v>
      </c>
      <c r="H196" s="93">
        <v>2</v>
      </c>
      <c r="I196" s="92">
        <f t="shared" si="3"/>
        <v>-80000</v>
      </c>
      <c r="J196" s="92" t="str">
        <f>VLOOKUP(D196,[1]Sheet0!$C$1:$H$65536,6,0)</f>
        <v>HÀNG ĐỒNG GIÁ 40K</v>
      </c>
      <c r="M196" s="93">
        <v>-2</v>
      </c>
      <c r="N196" s="95">
        <v>-80000</v>
      </c>
      <c r="P196" s="93" t="s">
        <v>3614</v>
      </c>
      <c r="Q196" s="93" t="s">
        <v>3844</v>
      </c>
      <c r="V196" s="93" t="s">
        <v>3619</v>
      </c>
    </row>
    <row r="197" spans="1:22" ht="25.5" customHeight="1">
      <c r="A197" s="94">
        <v>45847</v>
      </c>
      <c r="B197" s="93" t="s">
        <v>33</v>
      </c>
      <c r="C197" s="93" t="s">
        <v>3822</v>
      </c>
      <c r="D197" s="93" t="s">
        <v>3815</v>
      </c>
      <c r="E197" s="93" t="s">
        <v>3823</v>
      </c>
      <c r="F197" s="93">
        <v>205000</v>
      </c>
      <c r="G197" s="93">
        <v>32</v>
      </c>
      <c r="H197" s="93">
        <v>31</v>
      </c>
      <c r="I197" s="92">
        <f t="shared" si="3"/>
        <v>-205000</v>
      </c>
      <c r="J197" s="92" t="str">
        <f>VLOOKUP(D197,[1]Sheet0!$C$1:$H$65536,6,0)</f>
        <v>GIẶT, XẢ QUẦN ÁO</v>
      </c>
      <c r="M197" s="93">
        <v>-1</v>
      </c>
      <c r="N197" s="95">
        <v>-205000</v>
      </c>
      <c r="P197" s="93" t="s">
        <v>3614</v>
      </c>
      <c r="Q197" s="93" t="s">
        <v>3844</v>
      </c>
      <c r="V197" s="93" t="s">
        <v>3619</v>
      </c>
    </row>
    <row r="198" spans="1:22" ht="25.5" customHeight="1">
      <c r="A198" s="94">
        <v>45848</v>
      </c>
      <c r="B198" s="93" t="s">
        <v>33</v>
      </c>
      <c r="C198" s="93" t="s">
        <v>3758</v>
      </c>
      <c r="D198" s="93" t="s">
        <v>3759</v>
      </c>
      <c r="E198" s="93" t="s">
        <v>3760</v>
      </c>
      <c r="F198" s="93">
        <v>125000</v>
      </c>
      <c r="G198" s="93">
        <v>-1</v>
      </c>
      <c r="H198" s="93">
        <v>0</v>
      </c>
      <c r="I198" s="92">
        <f t="shared" si="3"/>
        <v>125000</v>
      </c>
      <c r="J198" s="92" t="str">
        <f>VLOOKUP(D198,[1]Sheet0!$C$1:$H$65536,6,0)</f>
        <v>SẢN PHẨM TỪ GIẤY</v>
      </c>
      <c r="K198" s="93">
        <v>1</v>
      </c>
      <c r="L198" s="95">
        <v>125000</v>
      </c>
      <c r="P198" s="93" t="s">
        <v>3614</v>
      </c>
      <c r="Q198" s="93" t="s">
        <v>3851</v>
      </c>
    </row>
    <row r="199" spans="1:22" ht="25.5" customHeight="1">
      <c r="A199" s="94">
        <v>45848</v>
      </c>
      <c r="B199" s="93" t="s">
        <v>40</v>
      </c>
      <c r="C199" s="93" t="s">
        <v>3744</v>
      </c>
      <c r="D199" s="93" t="s">
        <v>3741</v>
      </c>
      <c r="E199" s="93" t="s">
        <v>3745</v>
      </c>
      <c r="F199" s="93">
        <v>60000</v>
      </c>
      <c r="G199" s="93">
        <v>-1</v>
      </c>
      <c r="H199" s="93">
        <v>0</v>
      </c>
      <c r="I199" s="92">
        <f t="shared" si="3"/>
        <v>60000</v>
      </c>
      <c r="J199" s="92" t="str">
        <f>VLOOKUP(D199,[1]Sheet0!$C$1:$H$65536,6,0)</f>
        <v>THỰC PHẨM CHO BÉ</v>
      </c>
      <c r="K199" s="93">
        <v>1</v>
      </c>
      <c r="L199" s="95">
        <v>60000</v>
      </c>
      <c r="P199" s="93" t="s">
        <v>3614</v>
      </c>
      <c r="Q199" s="93" t="s">
        <v>3851</v>
      </c>
    </row>
    <row r="200" spans="1:22" ht="25.5" customHeight="1">
      <c r="A200" s="94">
        <v>45848</v>
      </c>
      <c r="B200" s="93" t="s">
        <v>197</v>
      </c>
      <c r="C200" s="93" t="s">
        <v>1938</v>
      </c>
      <c r="D200" s="93" t="s">
        <v>1939</v>
      </c>
      <c r="E200" s="93" t="s">
        <v>1940</v>
      </c>
      <c r="F200" s="93">
        <v>65000</v>
      </c>
      <c r="G200" s="93">
        <v>-6</v>
      </c>
      <c r="H200" s="93">
        <v>0</v>
      </c>
      <c r="I200" s="92">
        <f t="shared" si="3"/>
        <v>390000</v>
      </c>
      <c r="J200" s="92" t="str">
        <f>VLOOKUP(D200,[1]Sheet0!$C$1:$H$65536,6,0)</f>
        <v>CHĂM SÓC RĂNG MIỆNG</v>
      </c>
      <c r="K200" s="93">
        <v>6</v>
      </c>
      <c r="L200" s="95">
        <v>390000</v>
      </c>
      <c r="P200" s="93" t="s">
        <v>3614</v>
      </c>
      <c r="Q200" s="93" t="s">
        <v>3851</v>
      </c>
    </row>
    <row r="201" spans="1:22" ht="25.5" customHeight="1">
      <c r="A201" s="94">
        <v>45848</v>
      </c>
      <c r="B201" s="93" t="s">
        <v>33</v>
      </c>
      <c r="C201" s="93" t="s">
        <v>3657</v>
      </c>
      <c r="D201" s="93" t="s">
        <v>3649</v>
      </c>
      <c r="E201" s="93" t="s">
        <v>3658</v>
      </c>
      <c r="F201" s="93">
        <v>205000</v>
      </c>
      <c r="G201" s="93">
        <v>-2</v>
      </c>
      <c r="H201" s="93">
        <v>0</v>
      </c>
      <c r="I201" s="92">
        <f t="shared" si="3"/>
        <v>410000</v>
      </c>
      <c r="J201" s="92" t="str">
        <f>VLOOKUP(D201,[1]Sheet0!$C$1:$H$65536,6,0)</f>
        <v>GIẶT, XẢ QUẦN ÁO</v>
      </c>
      <c r="K201" s="93">
        <v>2</v>
      </c>
      <c r="L201" s="95">
        <v>410000</v>
      </c>
      <c r="P201" s="93" t="s">
        <v>3614</v>
      </c>
      <c r="Q201" s="93" t="s">
        <v>3851</v>
      </c>
    </row>
    <row r="202" spans="1:22" ht="25.5" customHeight="1">
      <c r="A202" s="94">
        <v>45848</v>
      </c>
      <c r="B202" s="93" t="s">
        <v>33</v>
      </c>
      <c r="C202" s="93" t="s">
        <v>734</v>
      </c>
      <c r="D202" s="93" t="s">
        <v>735</v>
      </c>
      <c r="E202" s="93" t="s">
        <v>736</v>
      </c>
      <c r="F202" s="93">
        <v>135000</v>
      </c>
      <c r="G202" s="93">
        <v>17</v>
      </c>
      <c r="H202" s="93">
        <v>16</v>
      </c>
      <c r="I202" s="92">
        <f t="shared" si="3"/>
        <v>-135000</v>
      </c>
      <c r="J202" s="92" t="str">
        <f>VLOOKUP(D202,[1]Sheet0!$C$1:$H$65536,6,0)</f>
        <v>SẢN PHẨM TỪ GIẤY</v>
      </c>
      <c r="M202" s="93">
        <v>-1</v>
      </c>
      <c r="N202" s="95">
        <v>-135000</v>
      </c>
      <c r="P202" s="93" t="s">
        <v>3614</v>
      </c>
      <c r="Q202" s="93" t="s">
        <v>3851</v>
      </c>
      <c r="V202" s="93" t="s">
        <v>3619</v>
      </c>
    </row>
    <row r="203" spans="1:22" ht="25.5" customHeight="1">
      <c r="A203" s="94">
        <v>45848</v>
      </c>
      <c r="B203" s="93" t="s">
        <v>197</v>
      </c>
      <c r="C203" s="93" t="s">
        <v>213</v>
      </c>
      <c r="D203" s="93" t="s">
        <v>214</v>
      </c>
      <c r="E203" s="93" t="s">
        <v>215</v>
      </c>
      <c r="F203" s="93">
        <v>75000</v>
      </c>
      <c r="G203" s="93">
        <v>80</v>
      </c>
      <c r="H203" s="93">
        <v>74</v>
      </c>
      <c r="I203" s="92">
        <f t="shared" si="3"/>
        <v>-450000</v>
      </c>
      <c r="J203" s="92" t="str">
        <f>VLOOKUP(D203,[1]Sheet0!$C$1:$H$65536,6,0)</f>
        <v>CHĂM SÓC RĂNG MIỆNG</v>
      </c>
      <c r="M203" s="93">
        <v>-6</v>
      </c>
      <c r="N203" s="95">
        <v>-450000</v>
      </c>
      <c r="P203" s="93" t="s">
        <v>3614</v>
      </c>
      <c r="Q203" s="93" t="s">
        <v>3851</v>
      </c>
      <c r="V203" s="93" t="s">
        <v>3619</v>
      </c>
    </row>
    <row r="204" spans="1:22" ht="25.5" customHeight="1">
      <c r="A204" s="94">
        <v>45848</v>
      </c>
      <c r="B204" s="93" t="s">
        <v>33</v>
      </c>
      <c r="C204" s="93" t="s">
        <v>3822</v>
      </c>
      <c r="D204" s="93" t="s">
        <v>3815</v>
      </c>
      <c r="E204" s="93" t="s">
        <v>3823</v>
      </c>
      <c r="F204" s="93">
        <v>205000</v>
      </c>
      <c r="G204" s="93">
        <v>30</v>
      </c>
      <c r="H204" s="93">
        <v>28</v>
      </c>
      <c r="I204" s="92">
        <f t="shared" si="3"/>
        <v>-410000</v>
      </c>
      <c r="J204" s="92" t="str">
        <f>VLOOKUP(D204,[1]Sheet0!$C$1:$H$65536,6,0)</f>
        <v>GIẶT, XẢ QUẦN ÁO</v>
      </c>
      <c r="M204" s="93">
        <v>-2</v>
      </c>
      <c r="N204" s="95">
        <v>-410000</v>
      </c>
      <c r="P204" s="93" t="s">
        <v>3614</v>
      </c>
      <c r="Q204" s="93" t="s">
        <v>3851</v>
      </c>
      <c r="V204" s="93" t="s">
        <v>3619</v>
      </c>
    </row>
    <row r="205" spans="1:22" ht="25.5" customHeight="1">
      <c r="A205" s="94">
        <v>45849</v>
      </c>
      <c r="B205" s="93" t="s">
        <v>33</v>
      </c>
      <c r="C205" s="93" t="s">
        <v>1178</v>
      </c>
      <c r="D205" s="93" t="s">
        <v>1179</v>
      </c>
      <c r="E205" s="93" t="s">
        <v>1180</v>
      </c>
      <c r="F205" s="93">
        <v>175000</v>
      </c>
      <c r="G205" s="93">
        <v>-2</v>
      </c>
      <c r="H205" s="93">
        <v>0</v>
      </c>
      <c r="I205" s="92">
        <f t="shared" si="3"/>
        <v>350000</v>
      </c>
      <c r="J205" s="92" t="str">
        <f>VLOOKUP(D205,[1]Sheet0!$C$1:$H$65536,6,0)</f>
        <v>XÀ PHÒNG, CHẤT TẨY RỬA</v>
      </c>
      <c r="K205" s="93">
        <v>2</v>
      </c>
      <c r="L205" s="95">
        <v>350000</v>
      </c>
      <c r="P205" s="93" t="s">
        <v>3614</v>
      </c>
      <c r="Q205" s="93" t="s">
        <v>3852</v>
      </c>
    </row>
    <row r="206" spans="1:22" ht="25.5" customHeight="1">
      <c r="A206" s="94">
        <v>45849</v>
      </c>
      <c r="B206" s="93" t="s">
        <v>197</v>
      </c>
      <c r="C206" s="93" t="s">
        <v>1938</v>
      </c>
      <c r="D206" s="93" t="s">
        <v>1939</v>
      </c>
      <c r="E206" s="93" t="s">
        <v>1940</v>
      </c>
      <c r="F206" s="93">
        <v>65000</v>
      </c>
      <c r="G206" s="93">
        <v>-9</v>
      </c>
      <c r="H206" s="93">
        <v>0</v>
      </c>
      <c r="I206" s="92">
        <f t="shared" si="3"/>
        <v>585000</v>
      </c>
      <c r="J206" s="92" t="str">
        <f>VLOOKUP(D206,[1]Sheet0!$C$1:$H$65536,6,0)</f>
        <v>CHĂM SÓC RĂNG MIỆNG</v>
      </c>
      <c r="K206" s="93">
        <v>9</v>
      </c>
      <c r="L206" s="95">
        <v>585000</v>
      </c>
      <c r="P206" s="93" t="s">
        <v>3614</v>
      </c>
      <c r="Q206" s="93" t="s">
        <v>3852</v>
      </c>
    </row>
    <row r="207" spans="1:22" ht="25.5" customHeight="1">
      <c r="A207" s="94">
        <v>45849</v>
      </c>
      <c r="B207" s="93" t="s">
        <v>33</v>
      </c>
      <c r="C207" s="93" t="s">
        <v>3657</v>
      </c>
      <c r="D207" s="93" t="s">
        <v>3649</v>
      </c>
      <c r="E207" s="93" t="s">
        <v>3658</v>
      </c>
      <c r="F207" s="93">
        <v>205000</v>
      </c>
      <c r="G207" s="93">
        <v>-1</v>
      </c>
      <c r="H207" s="93">
        <v>0</v>
      </c>
      <c r="I207" s="92">
        <f t="shared" si="3"/>
        <v>205000</v>
      </c>
      <c r="J207" s="92" t="str">
        <f>VLOOKUP(D207,[1]Sheet0!$C$1:$H$65536,6,0)</f>
        <v>GIẶT, XẢ QUẦN ÁO</v>
      </c>
      <c r="K207" s="93">
        <v>1</v>
      </c>
      <c r="L207" s="95">
        <v>205000</v>
      </c>
      <c r="P207" s="93" t="s">
        <v>3614</v>
      </c>
      <c r="Q207" s="93" t="s">
        <v>3852</v>
      </c>
    </row>
    <row r="208" spans="1:22" ht="25.5" customHeight="1">
      <c r="A208" s="94">
        <v>45849</v>
      </c>
      <c r="B208" s="93" t="s">
        <v>135</v>
      </c>
      <c r="C208" s="93" t="s">
        <v>2669</v>
      </c>
      <c r="D208" s="93" t="s">
        <v>2670</v>
      </c>
      <c r="E208" s="93" t="s">
        <v>2665</v>
      </c>
      <c r="F208" s="93">
        <v>50000</v>
      </c>
      <c r="G208" s="93">
        <v>-3</v>
      </c>
      <c r="H208" s="93">
        <v>0</v>
      </c>
      <c r="I208" s="92">
        <f t="shared" si="3"/>
        <v>150000</v>
      </c>
      <c r="J208" s="92" t="e">
        <f>VLOOKUP(D208,[1]Sheet0!$C$1:$H$65536,6,0)</f>
        <v>#N/A</v>
      </c>
      <c r="K208" s="93">
        <v>3</v>
      </c>
      <c r="L208" s="95">
        <v>150000</v>
      </c>
      <c r="P208" s="93" t="s">
        <v>3614</v>
      </c>
      <c r="Q208" s="93" t="s">
        <v>3852</v>
      </c>
    </row>
    <row r="209" spans="1:22" ht="25.5" customHeight="1">
      <c r="A209" s="94">
        <v>45849</v>
      </c>
      <c r="B209" s="93" t="s">
        <v>33</v>
      </c>
      <c r="C209" s="93" t="s">
        <v>210</v>
      </c>
      <c r="D209" s="93" t="s">
        <v>211</v>
      </c>
      <c r="E209" s="93" t="s">
        <v>212</v>
      </c>
      <c r="F209" s="93">
        <v>175000</v>
      </c>
      <c r="G209" s="93">
        <v>16</v>
      </c>
      <c r="H209" s="93">
        <v>14</v>
      </c>
      <c r="I209" s="92">
        <f t="shared" si="3"/>
        <v>-350000</v>
      </c>
      <c r="J209" s="92" t="str">
        <f>VLOOKUP(D209,[1]Sheet0!$C$1:$H$65536,6,0)</f>
        <v>XÀ PHÒNG, CHẤT TẨY RỬA</v>
      </c>
      <c r="M209" s="93">
        <v>-2</v>
      </c>
      <c r="N209" s="95">
        <v>-350000</v>
      </c>
      <c r="P209" s="93" t="s">
        <v>3614</v>
      </c>
      <c r="Q209" s="93" t="s">
        <v>3852</v>
      </c>
      <c r="V209" s="93" t="s">
        <v>3619</v>
      </c>
    </row>
    <row r="210" spans="1:22" ht="25.5" customHeight="1">
      <c r="A210" s="94">
        <v>45849</v>
      </c>
      <c r="B210" s="93" t="s">
        <v>197</v>
      </c>
      <c r="C210" s="93" t="s">
        <v>408</v>
      </c>
      <c r="D210" s="93" t="s">
        <v>409</v>
      </c>
      <c r="E210" s="93" t="s">
        <v>410</v>
      </c>
      <c r="F210" s="93">
        <v>60000</v>
      </c>
      <c r="G210" s="93">
        <v>57</v>
      </c>
      <c r="H210" s="93">
        <v>48</v>
      </c>
      <c r="I210" s="92">
        <f t="shared" si="3"/>
        <v>-540000</v>
      </c>
      <c r="J210" s="92" t="str">
        <f>VLOOKUP(D210,[1]Sheet0!$C$1:$H$65536,6,0)</f>
        <v>CHĂM SÓC RĂNG MIỆNG</v>
      </c>
      <c r="M210" s="93">
        <v>-9</v>
      </c>
      <c r="N210" s="95">
        <v>-540000</v>
      </c>
      <c r="P210" s="93" t="s">
        <v>3614</v>
      </c>
      <c r="Q210" s="93" t="s">
        <v>3852</v>
      </c>
      <c r="V210" s="93" t="s">
        <v>3619</v>
      </c>
    </row>
    <row r="211" spans="1:22" ht="25.5" customHeight="1">
      <c r="A211" s="94">
        <v>45849</v>
      </c>
      <c r="B211" s="93" t="s">
        <v>33</v>
      </c>
      <c r="C211" s="93" t="s">
        <v>3822</v>
      </c>
      <c r="D211" s="93" t="s">
        <v>3815</v>
      </c>
      <c r="E211" s="93" t="s">
        <v>3823</v>
      </c>
      <c r="F211" s="93">
        <v>205000</v>
      </c>
      <c r="G211" s="93">
        <v>25</v>
      </c>
      <c r="H211" s="93">
        <v>24</v>
      </c>
      <c r="I211" s="92">
        <f t="shared" si="3"/>
        <v>-205000</v>
      </c>
      <c r="J211" s="92" t="str">
        <f>VLOOKUP(D211,[1]Sheet0!$C$1:$H$65536,6,0)</f>
        <v>GIẶT, XẢ QUẦN ÁO</v>
      </c>
      <c r="M211" s="93">
        <v>-1</v>
      </c>
      <c r="N211" s="95">
        <v>-205000</v>
      </c>
      <c r="P211" s="93" t="s">
        <v>3614</v>
      </c>
      <c r="Q211" s="93" t="s">
        <v>3852</v>
      </c>
      <c r="V211" s="93" t="s">
        <v>3619</v>
      </c>
    </row>
    <row r="212" spans="1:22" ht="25.5" customHeight="1">
      <c r="A212" s="94">
        <v>45849</v>
      </c>
      <c r="B212" s="93" t="s">
        <v>135</v>
      </c>
      <c r="C212" s="93" t="s">
        <v>2663</v>
      </c>
      <c r="D212" s="93" t="s">
        <v>2664</v>
      </c>
      <c r="E212" s="93" t="s">
        <v>2665</v>
      </c>
      <c r="F212" s="93">
        <v>50000</v>
      </c>
      <c r="G212" s="93">
        <v>91</v>
      </c>
      <c r="H212" s="93">
        <v>88</v>
      </c>
      <c r="I212" s="92">
        <f t="shared" si="3"/>
        <v>-150000</v>
      </c>
      <c r="J212" s="92" t="str">
        <f>VLOOKUP(D212,[1]Sheet0!$C$1:$H$65536,6,0)</f>
        <v>ĐỒNG GIÁ DATE</v>
      </c>
      <c r="M212" s="93">
        <v>-3</v>
      </c>
      <c r="N212" s="95">
        <v>-150000</v>
      </c>
      <c r="P212" s="93" t="s">
        <v>3614</v>
      </c>
      <c r="Q212" s="93" t="s">
        <v>3852</v>
      </c>
      <c r="V212" s="93" t="s">
        <v>3619</v>
      </c>
    </row>
    <row r="213" spans="1:22" ht="25.5" customHeight="1">
      <c r="A213" s="94">
        <v>45852</v>
      </c>
      <c r="B213" s="93" t="s">
        <v>2772</v>
      </c>
      <c r="C213" s="93" t="s">
        <v>3663</v>
      </c>
      <c r="D213" s="93" t="s">
        <v>3664</v>
      </c>
      <c r="E213" s="93" t="s">
        <v>3665</v>
      </c>
      <c r="F213" s="93">
        <v>129000</v>
      </c>
      <c r="G213" s="93">
        <v>-2</v>
      </c>
      <c r="H213" s="93">
        <v>0</v>
      </c>
      <c r="I213" s="92">
        <f t="shared" si="3"/>
        <v>258000</v>
      </c>
      <c r="J213" s="92" t="str">
        <f>VLOOKUP(D213,[1]Sheet0!$C$1:$H$65536,6,0)</f>
        <v>NSM MÙA ĐÔNG</v>
      </c>
      <c r="K213" s="93">
        <v>2</v>
      </c>
      <c r="L213" s="95">
        <v>258000</v>
      </c>
      <c r="P213" s="93" t="s">
        <v>3614</v>
      </c>
      <c r="Q213" s="93" t="s">
        <v>3853</v>
      </c>
    </row>
    <row r="214" spans="1:22" ht="25.5" customHeight="1">
      <c r="A214" s="94">
        <v>45852</v>
      </c>
      <c r="B214" s="93" t="s">
        <v>135</v>
      </c>
      <c r="C214" s="93" t="s">
        <v>3854</v>
      </c>
      <c r="D214" s="93" t="s">
        <v>3855</v>
      </c>
      <c r="E214" s="93" t="s">
        <v>3856</v>
      </c>
      <c r="F214" s="93">
        <v>25000</v>
      </c>
      <c r="G214" s="93">
        <v>-1</v>
      </c>
      <c r="H214" s="93">
        <v>0</v>
      </c>
      <c r="I214" s="92">
        <f t="shared" si="3"/>
        <v>25000</v>
      </c>
      <c r="J214" s="92" t="str">
        <f>VLOOKUP(D214,[1]Sheet0!$C$1:$H$65536,6,0)</f>
        <v>FRANCHISE</v>
      </c>
      <c r="K214" s="93">
        <v>1</v>
      </c>
      <c r="L214" s="95">
        <v>25000</v>
      </c>
      <c r="P214" s="93" t="s">
        <v>3614</v>
      </c>
      <c r="Q214" s="93" t="s">
        <v>3853</v>
      </c>
    </row>
    <row r="215" spans="1:22" ht="25.5" customHeight="1">
      <c r="A215" s="94">
        <v>45852</v>
      </c>
      <c r="B215" s="93" t="s">
        <v>135</v>
      </c>
      <c r="C215" s="93" t="s">
        <v>3746</v>
      </c>
      <c r="D215" s="93" t="s">
        <v>3747</v>
      </c>
      <c r="E215" s="93" t="s">
        <v>3748</v>
      </c>
      <c r="F215" s="93">
        <v>60000</v>
      </c>
      <c r="G215" s="93">
        <v>-1</v>
      </c>
      <c r="H215" s="93">
        <v>0</v>
      </c>
      <c r="I215" s="92">
        <f t="shared" si="3"/>
        <v>60000</v>
      </c>
      <c r="J215" s="92" t="str">
        <f>VLOOKUP(D215,[1]Sheet0!$C$1:$H$65536,6,0)</f>
        <v>HÀNG MARKETING</v>
      </c>
      <c r="K215" s="93">
        <v>1</v>
      </c>
      <c r="L215" s="95">
        <v>60000</v>
      </c>
      <c r="P215" s="93" t="s">
        <v>3614</v>
      </c>
      <c r="Q215" s="93" t="s">
        <v>3853</v>
      </c>
    </row>
    <row r="216" spans="1:22" ht="25.5" customHeight="1">
      <c r="A216" s="94">
        <v>45852</v>
      </c>
      <c r="B216" s="93" t="s">
        <v>33</v>
      </c>
      <c r="C216" s="93" t="s">
        <v>3795</v>
      </c>
      <c r="D216" s="93" t="s">
        <v>3786</v>
      </c>
      <c r="E216" s="93" t="s">
        <v>3796</v>
      </c>
      <c r="F216" s="93">
        <v>99000</v>
      </c>
      <c r="G216" s="93">
        <v>-1</v>
      </c>
      <c r="H216" s="93">
        <v>0</v>
      </c>
      <c r="I216" s="92">
        <f t="shared" si="3"/>
        <v>99000</v>
      </c>
      <c r="J216" s="92" t="str">
        <f>VLOOKUP(D216,[1]Sheet0!$C$1:$H$65536,6,0)</f>
        <v>XÀ PHÒNG, CHẤT TẨY RỬA</v>
      </c>
      <c r="K216" s="93">
        <v>1</v>
      </c>
      <c r="L216" s="95">
        <v>99000</v>
      </c>
      <c r="P216" s="93" t="s">
        <v>3614</v>
      </c>
      <c r="Q216" s="93" t="s">
        <v>3853</v>
      </c>
      <c r="T216" s="93" t="s">
        <v>3859</v>
      </c>
    </row>
    <row r="217" spans="1:22" ht="25.5" customHeight="1">
      <c r="A217" s="94">
        <v>45852</v>
      </c>
      <c r="B217" s="93" t="s">
        <v>197</v>
      </c>
      <c r="C217" s="93" t="s">
        <v>2040</v>
      </c>
      <c r="D217" s="93" t="s">
        <v>2041</v>
      </c>
      <c r="E217" s="93" t="s">
        <v>2042</v>
      </c>
      <c r="F217" s="93">
        <v>70000</v>
      </c>
      <c r="G217" s="93">
        <v>-2</v>
      </c>
      <c r="H217" s="93">
        <v>0</v>
      </c>
      <c r="I217" s="92">
        <f t="shared" si="3"/>
        <v>140000</v>
      </c>
      <c r="J217" s="92" t="str">
        <f>VLOOKUP(D217,[1]Sheet0!$C$1:$H$65536,6,0)</f>
        <v>CHĂM SÓC RĂNG MIỆNG</v>
      </c>
      <c r="K217" s="93">
        <v>2</v>
      </c>
      <c r="L217" s="95">
        <v>140000</v>
      </c>
      <c r="P217" s="93" t="s">
        <v>3614</v>
      </c>
      <c r="Q217" s="93" t="s">
        <v>3853</v>
      </c>
    </row>
    <row r="218" spans="1:22" ht="25.5" customHeight="1">
      <c r="A218" s="94">
        <v>45852</v>
      </c>
      <c r="B218" s="93" t="s">
        <v>33</v>
      </c>
      <c r="C218" s="93" t="s">
        <v>3758</v>
      </c>
      <c r="D218" s="93" t="s">
        <v>3759</v>
      </c>
      <c r="E218" s="93" t="s">
        <v>3760</v>
      </c>
      <c r="F218" s="93">
        <v>125000</v>
      </c>
      <c r="G218" s="93">
        <v>-1</v>
      </c>
      <c r="H218" s="93">
        <v>0</v>
      </c>
      <c r="I218" s="92">
        <f t="shared" si="3"/>
        <v>125000</v>
      </c>
      <c r="J218" s="92" t="str">
        <f>VLOOKUP(D218,[1]Sheet0!$C$1:$H$65536,6,0)</f>
        <v>SẢN PHẨM TỪ GIẤY</v>
      </c>
      <c r="K218" s="93">
        <v>1</v>
      </c>
      <c r="L218" s="95">
        <v>125000</v>
      </c>
      <c r="P218" s="93" t="s">
        <v>3614</v>
      </c>
      <c r="Q218" s="93" t="s">
        <v>3853</v>
      </c>
    </row>
    <row r="219" spans="1:22" ht="25.5" customHeight="1">
      <c r="A219" s="94">
        <v>45852</v>
      </c>
      <c r="B219" s="93" t="s">
        <v>40</v>
      </c>
      <c r="C219" s="93" t="s">
        <v>3841</v>
      </c>
      <c r="D219" s="93" t="s">
        <v>3833</v>
      </c>
      <c r="E219" s="93" t="s">
        <v>3842</v>
      </c>
      <c r="F219" s="93">
        <v>70000</v>
      </c>
      <c r="G219" s="93">
        <v>-2</v>
      </c>
      <c r="H219" s="93">
        <v>0</v>
      </c>
      <c r="I219" s="92">
        <f t="shared" si="3"/>
        <v>140000</v>
      </c>
      <c r="J219" s="92" t="str">
        <f>VLOOKUP(D219,[1]Sheet0!$C$1:$H$65536,6,0)</f>
        <v>THỰC PHẨM CHO BÉ</v>
      </c>
      <c r="K219" s="93">
        <v>2</v>
      </c>
      <c r="L219" s="95">
        <v>140000</v>
      </c>
      <c r="P219" s="93" t="s">
        <v>3614</v>
      </c>
      <c r="Q219" s="93" t="s">
        <v>3853</v>
      </c>
    </row>
    <row r="220" spans="1:22" ht="25.5" customHeight="1">
      <c r="A220" s="94">
        <v>45852</v>
      </c>
      <c r="B220" s="93" t="s">
        <v>40</v>
      </c>
      <c r="C220" s="93" t="s">
        <v>3774</v>
      </c>
      <c r="D220" s="93" t="s">
        <v>3763</v>
      </c>
      <c r="E220" s="93" t="s">
        <v>3775</v>
      </c>
      <c r="F220" s="93">
        <v>69000</v>
      </c>
      <c r="G220" s="93">
        <v>-1</v>
      </c>
      <c r="H220" s="93">
        <v>0</v>
      </c>
      <c r="I220" s="92">
        <f t="shared" si="3"/>
        <v>69000</v>
      </c>
      <c r="J220" s="92" t="str">
        <f>VLOOKUP(D220,[1]Sheet0!$C$1:$H$65536,6,0)</f>
        <v>THỰC PHẨM CHO BÉ</v>
      </c>
      <c r="K220" s="93">
        <v>1</v>
      </c>
      <c r="L220" s="95">
        <v>69000</v>
      </c>
      <c r="P220" s="93" t="s">
        <v>3614</v>
      </c>
      <c r="Q220" s="93" t="s">
        <v>3853</v>
      </c>
    </row>
    <row r="221" spans="1:22" ht="25.5" customHeight="1">
      <c r="A221" s="94">
        <v>45852</v>
      </c>
      <c r="B221" s="93" t="s">
        <v>197</v>
      </c>
      <c r="C221" s="93" t="s">
        <v>1938</v>
      </c>
      <c r="D221" s="93" t="s">
        <v>1939</v>
      </c>
      <c r="E221" s="93" t="s">
        <v>1940</v>
      </c>
      <c r="F221" s="93">
        <v>65000</v>
      </c>
      <c r="G221" s="93">
        <v>-6</v>
      </c>
      <c r="H221" s="93">
        <v>0</v>
      </c>
      <c r="I221" s="92">
        <f t="shared" si="3"/>
        <v>390000</v>
      </c>
      <c r="J221" s="92" t="str">
        <f>VLOOKUP(D221,[1]Sheet0!$C$1:$H$65536,6,0)</f>
        <v>CHĂM SÓC RĂNG MIỆNG</v>
      </c>
      <c r="K221" s="93">
        <v>6</v>
      </c>
      <c r="L221" s="95">
        <v>390000</v>
      </c>
      <c r="P221" s="93" t="s">
        <v>3614</v>
      </c>
      <c r="Q221" s="93" t="s">
        <v>3853</v>
      </c>
    </row>
    <row r="222" spans="1:22" ht="25.5" customHeight="1">
      <c r="A222" s="94">
        <v>45852</v>
      </c>
      <c r="B222" s="93" t="s">
        <v>33</v>
      </c>
      <c r="C222" s="93" t="s">
        <v>3720</v>
      </c>
      <c r="D222" s="93" t="s">
        <v>3721</v>
      </c>
      <c r="E222" s="93" t="s">
        <v>3722</v>
      </c>
      <c r="F222" s="93">
        <v>40000</v>
      </c>
      <c r="G222" s="93">
        <v>-1</v>
      </c>
      <c r="H222" s="93">
        <v>0</v>
      </c>
      <c r="I222" s="92">
        <f t="shared" si="3"/>
        <v>40000</v>
      </c>
      <c r="J222" s="92" t="str">
        <f>VLOOKUP(D222,[1]Sheet0!$C$1:$H$65536,6,0)</f>
        <v>BẾP VÀ PHÒNG ĂN</v>
      </c>
      <c r="K222" s="93">
        <v>1</v>
      </c>
      <c r="L222" s="95">
        <v>40000</v>
      </c>
      <c r="P222" s="93" t="s">
        <v>3614</v>
      </c>
      <c r="Q222" s="93" t="s">
        <v>3853</v>
      </c>
    </row>
    <row r="223" spans="1:22" ht="25.5" customHeight="1">
      <c r="A223" s="94">
        <v>45852</v>
      </c>
      <c r="B223" s="93" t="s">
        <v>33</v>
      </c>
      <c r="C223" s="93" t="s">
        <v>3862</v>
      </c>
      <c r="D223" s="93" t="s">
        <v>3863</v>
      </c>
      <c r="E223" s="93" t="s">
        <v>3864</v>
      </c>
      <c r="F223" s="93">
        <v>49000</v>
      </c>
      <c r="G223" s="93">
        <v>-1</v>
      </c>
      <c r="H223" s="93">
        <v>0</v>
      </c>
      <c r="I223" s="92">
        <f t="shared" si="3"/>
        <v>49000</v>
      </c>
      <c r="J223" s="92" t="str">
        <f>VLOOKUP(D223,[1]Sheet0!$C$1:$H$65536,6,0)</f>
        <v>BẾP VÀ PHÒNG ĂN</v>
      </c>
      <c r="K223" s="93">
        <v>1</v>
      </c>
      <c r="L223" s="95">
        <v>49000</v>
      </c>
      <c r="P223" s="93" t="s">
        <v>3614</v>
      </c>
      <c r="Q223" s="93" t="s">
        <v>3853</v>
      </c>
    </row>
    <row r="224" spans="1:22" ht="25.5" customHeight="1">
      <c r="A224" s="94">
        <v>45852</v>
      </c>
      <c r="B224" s="93" t="s">
        <v>197</v>
      </c>
      <c r="C224" s="93" t="s">
        <v>1919</v>
      </c>
      <c r="D224" s="93" t="s">
        <v>1920</v>
      </c>
      <c r="E224" s="93" t="s">
        <v>1921</v>
      </c>
      <c r="F224" s="93">
        <v>70000</v>
      </c>
      <c r="G224" s="93">
        <v>69</v>
      </c>
      <c r="H224" s="93">
        <v>70</v>
      </c>
      <c r="I224" s="92">
        <f t="shared" si="3"/>
        <v>70000</v>
      </c>
      <c r="J224" s="92" t="str">
        <f>VLOOKUP(D224,[1]Sheet0!$C$1:$H$65536,6,0)</f>
        <v>CHĂM SÓC RĂNG MIỆNG</v>
      </c>
      <c r="K224" s="93">
        <v>1</v>
      </c>
      <c r="L224" s="95">
        <v>70000</v>
      </c>
      <c r="P224" s="93" t="s">
        <v>3614</v>
      </c>
      <c r="Q224" s="93" t="s">
        <v>3853</v>
      </c>
      <c r="T224" s="93" t="s">
        <v>3687</v>
      </c>
    </row>
    <row r="225" spans="1:22" ht="25.5" customHeight="1">
      <c r="A225" s="94">
        <v>45852</v>
      </c>
      <c r="B225" s="93" t="s">
        <v>135</v>
      </c>
      <c r="C225" s="93" t="s">
        <v>2661</v>
      </c>
      <c r="D225" s="93" t="s">
        <v>2662</v>
      </c>
      <c r="E225" s="93" t="s">
        <v>2658</v>
      </c>
      <c r="F225" s="93">
        <v>40000</v>
      </c>
      <c r="G225" s="93">
        <v>-2</v>
      </c>
      <c r="H225" s="93">
        <v>0</v>
      </c>
      <c r="I225" s="92">
        <f t="shared" si="3"/>
        <v>80000</v>
      </c>
      <c r="J225" s="92" t="e">
        <f>VLOOKUP(D225,[1]Sheet0!$C$1:$H$65536,6,0)</f>
        <v>#N/A</v>
      </c>
      <c r="K225" s="93">
        <v>2</v>
      </c>
      <c r="L225" s="95">
        <v>80000</v>
      </c>
      <c r="P225" s="93" t="s">
        <v>3614</v>
      </c>
      <c r="Q225" s="93" t="s">
        <v>3853</v>
      </c>
    </row>
    <row r="226" spans="1:22" ht="25.5" customHeight="1">
      <c r="A226" s="94">
        <v>45852</v>
      </c>
      <c r="B226" s="93" t="s">
        <v>135</v>
      </c>
      <c r="C226" s="93" t="s">
        <v>2703</v>
      </c>
      <c r="D226" s="93" t="s">
        <v>2704</v>
      </c>
      <c r="E226" s="93" t="s">
        <v>2702</v>
      </c>
      <c r="F226" s="93">
        <v>85000</v>
      </c>
      <c r="G226" s="93">
        <v>-1</v>
      </c>
      <c r="H226" s="93">
        <v>0</v>
      </c>
      <c r="I226" s="92">
        <f t="shared" si="3"/>
        <v>85000</v>
      </c>
      <c r="J226" s="92" t="e">
        <f>VLOOKUP(D226,[1]Sheet0!$C$1:$H$65536,6,0)</f>
        <v>#N/A</v>
      </c>
      <c r="K226" s="93">
        <v>1</v>
      </c>
      <c r="L226" s="95">
        <v>85000</v>
      </c>
      <c r="P226" s="93" t="s">
        <v>3614</v>
      </c>
      <c r="Q226" s="93" t="s">
        <v>3853</v>
      </c>
    </row>
    <row r="227" spans="1:22" ht="25.5" customHeight="1">
      <c r="A227" s="94">
        <v>45852</v>
      </c>
      <c r="B227" s="93" t="s">
        <v>2772</v>
      </c>
      <c r="C227" s="93" t="s">
        <v>3723</v>
      </c>
      <c r="D227" s="93" t="s">
        <v>3719</v>
      </c>
      <c r="E227" s="93" t="s">
        <v>3724</v>
      </c>
      <c r="F227" s="93">
        <v>129000</v>
      </c>
      <c r="G227" s="93">
        <v>882</v>
      </c>
      <c r="H227" s="93">
        <v>880</v>
      </c>
      <c r="I227" s="92">
        <f t="shared" si="3"/>
        <v>-258000</v>
      </c>
      <c r="J227" s="92" t="str">
        <f>VLOOKUP(D227,[1]Sheet0!$C$1:$H$65536,6,0)</f>
        <v>NSM MÙA HÈ</v>
      </c>
      <c r="M227" s="93">
        <v>-2</v>
      </c>
      <c r="N227" s="95">
        <v>-258000</v>
      </c>
      <c r="P227" s="93" t="s">
        <v>3614</v>
      </c>
      <c r="Q227" s="93" t="s">
        <v>3853</v>
      </c>
      <c r="V227" s="93" t="s">
        <v>3619</v>
      </c>
    </row>
    <row r="228" spans="1:22" ht="25.5" customHeight="1">
      <c r="A228" s="94">
        <v>45852</v>
      </c>
      <c r="B228" s="93" t="s">
        <v>135</v>
      </c>
      <c r="C228" s="93" t="s">
        <v>3865</v>
      </c>
      <c r="D228" s="93" t="s">
        <v>3857</v>
      </c>
      <c r="E228" s="93" t="s">
        <v>3866</v>
      </c>
      <c r="F228" s="93">
        <v>25000</v>
      </c>
      <c r="G228" s="93">
        <v>16</v>
      </c>
      <c r="H228" s="93">
        <v>15</v>
      </c>
      <c r="I228" s="92">
        <f t="shared" si="3"/>
        <v>-25000</v>
      </c>
      <c r="J228" s="92" t="str">
        <f>VLOOKUP(D228,[1]Sheet0!$C$1:$H$65536,6,0)</f>
        <v>HÀNG MARKETING</v>
      </c>
      <c r="M228" s="93">
        <v>-1</v>
      </c>
      <c r="N228" s="95">
        <v>-25000</v>
      </c>
      <c r="P228" s="93" t="s">
        <v>3614</v>
      </c>
      <c r="Q228" s="93" t="s">
        <v>3853</v>
      </c>
      <c r="V228" s="93" t="s">
        <v>3619</v>
      </c>
    </row>
    <row r="229" spans="1:22" ht="25.5" customHeight="1">
      <c r="A229" s="94">
        <v>45852</v>
      </c>
      <c r="B229" s="93" t="s">
        <v>135</v>
      </c>
      <c r="C229" s="93" t="s">
        <v>3867</v>
      </c>
      <c r="D229" s="93" t="s">
        <v>3858</v>
      </c>
      <c r="E229" s="93" t="s">
        <v>3868</v>
      </c>
      <c r="F229" s="93">
        <v>0</v>
      </c>
      <c r="G229" s="93">
        <v>7</v>
      </c>
      <c r="H229" s="93">
        <v>6</v>
      </c>
      <c r="I229" s="92">
        <f t="shared" si="3"/>
        <v>0</v>
      </c>
      <c r="J229" s="92" t="str">
        <f>VLOOKUP(D229,[1]Sheet0!$C$1:$H$65536,6,0)</f>
        <v>ĐỒNG GIÁ DATE</v>
      </c>
      <c r="M229" s="93">
        <v>-1</v>
      </c>
      <c r="N229" s="93">
        <v>0</v>
      </c>
      <c r="P229" s="93" t="s">
        <v>3614</v>
      </c>
      <c r="Q229" s="93" t="s">
        <v>3853</v>
      </c>
      <c r="V229" s="93" t="s">
        <v>3619</v>
      </c>
    </row>
    <row r="230" spans="1:22" ht="25.5" customHeight="1">
      <c r="A230" s="94">
        <v>45852</v>
      </c>
      <c r="B230" s="93" t="s">
        <v>197</v>
      </c>
      <c r="C230" s="93" t="s">
        <v>3869</v>
      </c>
      <c r="D230" s="93" t="s">
        <v>3860</v>
      </c>
      <c r="E230" s="93" t="s">
        <v>3870</v>
      </c>
      <c r="F230" s="93">
        <v>70000</v>
      </c>
      <c r="G230" s="93">
        <v>10</v>
      </c>
      <c r="H230" s="93">
        <v>8</v>
      </c>
      <c r="I230" s="92">
        <f t="shared" si="3"/>
        <v>-140000</v>
      </c>
      <c r="J230" s="92" t="str">
        <f>VLOOKUP(D230,[1]Sheet0!$C$1:$H$65536,6,0)</f>
        <v>CHĂM SÓC RĂNG MIỆNG</v>
      </c>
      <c r="M230" s="93">
        <v>-2</v>
      </c>
      <c r="N230" s="95">
        <v>-140000</v>
      </c>
      <c r="P230" s="93" t="s">
        <v>3614</v>
      </c>
      <c r="Q230" s="93" t="s">
        <v>3853</v>
      </c>
      <c r="V230" s="93" t="s">
        <v>3619</v>
      </c>
    </row>
    <row r="231" spans="1:22" ht="25.5" customHeight="1">
      <c r="A231" s="94">
        <v>45852</v>
      </c>
      <c r="B231" s="93" t="s">
        <v>33</v>
      </c>
      <c r="C231" s="93" t="s">
        <v>3871</v>
      </c>
      <c r="D231" s="93" t="s">
        <v>3861</v>
      </c>
      <c r="E231" s="93" t="s">
        <v>3872</v>
      </c>
      <c r="F231" s="93">
        <v>70000</v>
      </c>
      <c r="G231" s="93">
        <v>1</v>
      </c>
      <c r="H231" s="93">
        <v>0</v>
      </c>
      <c r="I231" s="92">
        <f t="shared" si="3"/>
        <v>-70000</v>
      </c>
      <c r="J231" s="92" t="str">
        <f>VLOOKUP(D231,[1]Sheet0!$C$1:$H$65536,6,0)</f>
        <v>SẢN PHẨM TỪ GIẤY</v>
      </c>
      <c r="M231" s="93">
        <v>-1</v>
      </c>
      <c r="N231" s="95">
        <v>-70000</v>
      </c>
      <c r="P231" s="93" t="s">
        <v>3614</v>
      </c>
      <c r="Q231" s="93" t="s">
        <v>3853</v>
      </c>
      <c r="V231" s="93" t="s">
        <v>3619</v>
      </c>
    </row>
    <row r="232" spans="1:22" ht="25.5" customHeight="1">
      <c r="A232" s="94">
        <v>45852</v>
      </c>
      <c r="B232" s="93" t="s">
        <v>40</v>
      </c>
      <c r="C232" s="93" t="s">
        <v>3730</v>
      </c>
      <c r="D232" s="93" t="s">
        <v>3731</v>
      </c>
      <c r="E232" s="93" t="s">
        <v>3732</v>
      </c>
      <c r="F232" s="93">
        <v>79000</v>
      </c>
      <c r="G232" s="93">
        <v>35</v>
      </c>
      <c r="H232" s="93">
        <v>32</v>
      </c>
      <c r="I232" s="92">
        <f t="shared" si="3"/>
        <v>-237000</v>
      </c>
      <c r="J232" s="92" t="str">
        <f>VLOOKUP(D232,[1]Sheet0!$C$1:$H$65536,6,0)</f>
        <v>THỰC PHẨM CHO BÉ</v>
      </c>
      <c r="M232" s="93">
        <v>-3</v>
      </c>
      <c r="N232" s="95">
        <v>-237000</v>
      </c>
      <c r="P232" s="93" t="s">
        <v>3614</v>
      </c>
      <c r="Q232" s="93" t="s">
        <v>3853</v>
      </c>
      <c r="V232" s="93" t="s">
        <v>3619</v>
      </c>
    </row>
    <row r="233" spans="1:22" ht="25.5" customHeight="1">
      <c r="A233" s="94">
        <v>45852</v>
      </c>
      <c r="B233" s="93" t="s">
        <v>197</v>
      </c>
      <c r="C233" s="93" t="s">
        <v>213</v>
      </c>
      <c r="D233" s="93" t="s">
        <v>214</v>
      </c>
      <c r="E233" s="93" t="s">
        <v>215</v>
      </c>
      <c r="F233" s="93">
        <v>75000</v>
      </c>
      <c r="G233" s="93">
        <v>67</v>
      </c>
      <c r="H233" s="93">
        <v>61</v>
      </c>
      <c r="I233" s="92">
        <f t="shared" si="3"/>
        <v>-450000</v>
      </c>
      <c r="J233" s="92" t="str">
        <f>VLOOKUP(D233,[1]Sheet0!$C$1:$H$65536,6,0)</f>
        <v>CHĂM SÓC RĂNG MIỆNG</v>
      </c>
      <c r="M233" s="93">
        <v>-6</v>
      </c>
      <c r="N233" s="95">
        <v>-450000</v>
      </c>
      <c r="P233" s="93" t="s">
        <v>3614</v>
      </c>
      <c r="Q233" s="93" t="s">
        <v>3853</v>
      </c>
      <c r="V233" s="93" t="s">
        <v>3619</v>
      </c>
    </row>
    <row r="234" spans="1:22" ht="25.5" customHeight="1">
      <c r="A234" s="94">
        <v>45852</v>
      </c>
      <c r="B234" s="93" t="s">
        <v>33</v>
      </c>
      <c r="C234" s="93" t="s">
        <v>632</v>
      </c>
      <c r="D234" s="93" t="s">
        <v>633</v>
      </c>
      <c r="E234" s="93" t="s">
        <v>634</v>
      </c>
      <c r="F234" s="93">
        <v>40000</v>
      </c>
      <c r="G234" s="93">
        <v>8</v>
      </c>
      <c r="H234" s="93">
        <v>7</v>
      </c>
      <c r="I234" s="92">
        <f t="shared" si="3"/>
        <v>-40000</v>
      </c>
      <c r="J234" s="92" t="str">
        <f>VLOOKUP(D234,[1]Sheet0!$C$1:$H$65536,6,0)</f>
        <v>BẾP VÀ PHÒNG ĂN</v>
      </c>
      <c r="M234" s="93">
        <v>-1</v>
      </c>
      <c r="N234" s="95">
        <v>-40000</v>
      </c>
      <c r="P234" s="93" t="s">
        <v>3614</v>
      </c>
      <c r="Q234" s="93" t="s">
        <v>3853</v>
      </c>
      <c r="V234" s="93" t="s">
        <v>3619</v>
      </c>
    </row>
    <row r="235" spans="1:22" ht="25.5" customHeight="1">
      <c r="A235" s="94">
        <v>45852</v>
      </c>
      <c r="B235" s="93" t="s">
        <v>33</v>
      </c>
      <c r="C235" s="93" t="s">
        <v>1850</v>
      </c>
      <c r="D235" s="93" t="s">
        <v>1851</v>
      </c>
      <c r="E235" s="93" t="s">
        <v>1852</v>
      </c>
      <c r="F235" s="93">
        <v>40000</v>
      </c>
      <c r="G235" s="93">
        <v>21</v>
      </c>
      <c r="H235" s="93">
        <v>20</v>
      </c>
      <c r="I235" s="92">
        <f t="shared" si="3"/>
        <v>-40000</v>
      </c>
      <c r="J235" s="92" t="str">
        <f>VLOOKUP(D235,[1]Sheet0!$C$1:$H$65536,6,0)</f>
        <v>HÀNG ĐỒNG GIÁ 40K</v>
      </c>
      <c r="M235" s="93">
        <v>-1</v>
      </c>
      <c r="N235" s="95">
        <v>-40000</v>
      </c>
      <c r="P235" s="93" t="s">
        <v>3614</v>
      </c>
      <c r="Q235" s="93" t="s">
        <v>3853</v>
      </c>
      <c r="V235" s="93" t="s">
        <v>3619</v>
      </c>
    </row>
    <row r="236" spans="1:22" ht="25.5" customHeight="1">
      <c r="A236" s="94">
        <v>45852</v>
      </c>
      <c r="B236" s="93" t="s">
        <v>197</v>
      </c>
      <c r="C236" s="93" t="s">
        <v>213</v>
      </c>
      <c r="D236" s="93" t="s">
        <v>214</v>
      </c>
      <c r="E236" s="93" t="s">
        <v>215</v>
      </c>
      <c r="F236" s="93">
        <v>75000</v>
      </c>
      <c r="G236" s="93">
        <v>67</v>
      </c>
      <c r="H236" s="93">
        <v>66</v>
      </c>
      <c r="I236" s="92">
        <f t="shared" si="3"/>
        <v>-75000</v>
      </c>
      <c r="J236" s="92" t="str">
        <f>VLOOKUP(D236,[1]Sheet0!$C$1:$H$65536,6,0)</f>
        <v>CHĂM SÓC RĂNG MIỆNG</v>
      </c>
      <c r="M236" s="93">
        <v>-1</v>
      </c>
      <c r="N236" s="95">
        <v>-75000</v>
      </c>
      <c r="P236" s="93" t="s">
        <v>3614</v>
      </c>
      <c r="Q236" s="93" t="s">
        <v>3853</v>
      </c>
      <c r="T236" s="93" t="s">
        <v>3687</v>
      </c>
      <c r="V236" s="93" t="s">
        <v>3619</v>
      </c>
    </row>
    <row r="237" spans="1:22" ht="25.5" customHeight="1">
      <c r="A237" s="94">
        <v>45852</v>
      </c>
      <c r="B237" s="93" t="s">
        <v>135</v>
      </c>
      <c r="C237" s="93" t="s">
        <v>2656</v>
      </c>
      <c r="D237" s="93" t="s">
        <v>2657</v>
      </c>
      <c r="E237" s="93" t="s">
        <v>2658</v>
      </c>
      <c r="F237" s="93">
        <v>40000</v>
      </c>
      <c r="G237" s="93">
        <v>23</v>
      </c>
      <c r="H237" s="93">
        <v>21</v>
      </c>
      <c r="I237" s="92">
        <f t="shared" si="3"/>
        <v>-80000</v>
      </c>
      <c r="J237" s="92" t="str">
        <f>VLOOKUP(D237,[1]Sheet0!$C$1:$H$65536,6,0)</f>
        <v>ĐỒNG GIÁ DATE</v>
      </c>
      <c r="M237" s="93">
        <v>-2</v>
      </c>
      <c r="N237" s="95">
        <v>-80000</v>
      </c>
      <c r="P237" s="93" t="s">
        <v>3614</v>
      </c>
      <c r="Q237" s="93" t="s">
        <v>3853</v>
      </c>
      <c r="V237" s="93" t="s">
        <v>3619</v>
      </c>
    </row>
    <row r="238" spans="1:22" ht="25.5" customHeight="1">
      <c r="A238" s="94">
        <v>45852</v>
      </c>
      <c r="B238" s="93" t="s">
        <v>135</v>
      </c>
      <c r="C238" s="93" t="s">
        <v>2679</v>
      </c>
      <c r="D238" s="93" t="s">
        <v>2680</v>
      </c>
      <c r="E238" s="93" t="s">
        <v>2681</v>
      </c>
      <c r="F238" s="93">
        <v>69000</v>
      </c>
      <c r="G238" s="93">
        <v>6</v>
      </c>
      <c r="H238" s="93">
        <v>5</v>
      </c>
      <c r="I238" s="92">
        <f t="shared" si="3"/>
        <v>-69000</v>
      </c>
      <c r="J238" s="92" t="str">
        <f>VLOOKUP(D238,[1]Sheet0!$C$1:$H$65536,6,0)</f>
        <v>ĐỒNG GIÁ DATE</v>
      </c>
      <c r="M238" s="93">
        <v>-1</v>
      </c>
      <c r="N238" s="95">
        <v>-69000</v>
      </c>
      <c r="P238" s="93" t="s">
        <v>3614</v>
      </c>
      <c r="Q238" s="93" t="s">
        <v>3853</v>
      </c>
      <c r="V238" s="93" t="s">
        <v>3619</v>
      </c>
    </row>
    <row r="239" spans="1:22" ht="25.5" customHeight="1">
      <c r="A239" s="94">
        <v>45852</v>
      </c>
      <c r="B239" s="93" t="s">
        <v>135</v>
      </c>
      <c r="C239" s="93" t="s">
        <v>2700</v>
      </c>
      <c r="D239" s="93" t="s">
        <v>2701</v>
      </c>
      <c r="E239" s="93" t="s">
        <v>2702</v>
      </c>
      <c r="F239" s="93">
        <v>85000</v>
      </c>
      <c r="G239" s="93">
        <v>70</v>
      </c>
      <c r="H239" s="93">
        <v>69</v>
      </c>
      <c r="I239" s="92">
        <f t="shared" si="3"/>
        <v>-85000</v>
      </c>
      <c r="J239" s="92" t="str">
        <f>VLOOKUP(D239,[1]Sheet0!$C$1:$H$65536,6,0)</f>
        <v>ĐỒNG GIÁ DATE</v>
      </c>
      <c r="M239" s="93">
        <v>-1</v>
      </c>
      <c r="N239" s="95">
        <v>-85000</v>
      </c>
      <c r="P239" s="93" t="s">
        <v>3614</v>
      </c>
      <c r="Q239" s="93" t="s">
        <v>3853</v>
      </c>
      <c r="V239" s="93" t="s">
        <v>3619</v>
      </c>
    </row>
    <row r="240" spans="1:22" ht="25.5" customHeight="1">
      <c r="A240" s="94">
        <v>45853</v>
      </c>
      <c r="B240" s="93" t="s">
        <v>40</v>
      </c>
      <c r="C240" s="93" t="s">
        <v>3677</v>
      </c>
      <c r="D240" s="93" t="s">
        <v>3670</v>
      </c>
      <c r="E240" s="93" t="s">
        <v>3678</v>
      </c>
      <c r="F240" s="93">
        <v>65000</v>
      </c>
      <c r="G240" s="93">
        <v>-1</v>
      </c>
      <c r="H240" s="93">
        <v>0</v>
      </c>
      <c r="I240" s="92">
        <f t="shared" si="3"/>
        <v>65000</v>
      </c>
      <c r="J240" s="92" t="str">
        <f>VLOOKUP(D240,[1]Sheet0!$C$1:$H$65536,6,0)</f>
        <v>THỰC PHẨM CHO BÉ</v>
      </c>
      <c r="K240" s="93">
        <v>1</v>
      </c>
      <c r="L240" s="95">
        <v>65000</v>
      </c>
      <c r="P240" s="93" t="s">
        <v>3614</v>
      </c>
      <c r="Q240" s="93" t="s">
        <v>3873</v>
      </c>
    </row>
    <row r="241" spans="1:22" ht="25.5" customHeight="1">
      <c r="A241" s="94">
        <v>45853</v>
      </c>
      <c r="B241" s="93" t="s">
        <v>33</v>
      </c>
      <c r="C241" s="93" t="s">
        <v>3874</v>
      </c>
      <c r="D241" s="93" t="s">
        <v>3875</v>
      </c>
      <c r="E241" s="93" t="s">
        <v>1807</v>
      </c>
      <c r="F241" s="93">
        <v>40000</v>
      </c>
      <c r="G241" s="93">
        <v>-1</v>
      </c>
      <c r="H241" s="93">
        <v>0</v>
      </c>
      <c r="I241" s="92">
        <f t="shared" si="3"/>
        <v>40000</v>
      </c>
      <c r="J241" s="92" t="str">
        <f>VLOOKUP(D241,[1]Sheet0!$C$1:$H$65536,6,0)</f>
        <v>XÀ PHÒNG, CHẤT TẨY RỬA</v>
      </c>
      <c r="K241" s="93">
        <v>1</v>
      </c>
      <c r="L241" s="95">
        <v>40000</v>
      </c>
      <c r="P241" s="93" t="s">
        <v>3614</v>
      </c>
      <c r="Q241" s="93" t="s">
        <v>3873</v>
      </c>
    </row>
    <row r="242" spans="1:22" ht="25.5" customHeight="1">
      <c r="A242" s="94">
        <v>45853</v>
      </c>
      <c r="B242" s="93" t="s">
        <v>33</v>
      </c>
      <c r="C242" s="93" t="s">
        <v>3742</v>
      </c>
      <c r="D242" s="93" t="s">
        <v>3737</v>
      </c>
      <c r="E242" s="93" t="s">
        <v>3743</v>
      </c>
      <c r="F242" s="93">
        <v>120000</v>
      </c>
      <c r="G242" s="93">
        <v>-1</v>
      </c>
      <c r="H242" s="93">
        <v>0</v>
      </c>
      <c r="I242" s="92">
        <f t="shared" si="3"/>
        <v>120000</v>
      </c>
      <c r="J242" s="92" t="str">
        <f>VLOOKUP(D242,[1]Sheet0!$C$1:$H$65536,6,0)</f>
        <v>GIẶT, XẢ QUẦN ÁO</v>
      </c>
      <c r="K242" s="93">
        <v>1</v>
      </c>
      <c r="L242" s="95">
        <v>120000</v>
      </c>
      <c r="P242" s="93" t="s">
        <v>3614</v>
      </c>
      <c r="Q242" s="93" t="s">
        <v>3873</v>
      </c>
    </row>
    <row r="243" spans="1:22" ht="25.5" customHeight="1">
      <c r="A243" s="94">
        <v>45853</v>
      </c>
      <c r="B243" s="93" t="s">
        <v>40</v>
      </c>
      <c r="C243" s="93" t="s">
        <v>1443</v>
      </c>
      <c r="D243" s="93" t="s">
        <v>1444</v>
      </c>
      <c r="E243" s="93" t="s">
        <v>1445</v>
      </c>
      <c r="F243" s="93">
        <v>65000</v>
      </c>
      <c r="G243" s="93">
        <v>35</v>
      </c>
      <c r="H243" s="93">
        <v>34</v>
      </c>
      <c r="I243" s="92">
        <f t="shared" si="3"/>
        <v>-65000</v>
      </c>
      <c r="J243" s="92" t="str">
        <f>VLOOKUP(D243,[1]Sheet0!$C$1:$H$65536,6,0)</f>
        <v>THỰC PHẨM CHO BÉ</v>
      </c>
      <c r="M243" s="93">
        <v>-1</v>
      </c>
      <c r="N243" s="95">
        <v>-65000</v>
      </c>
      <c r="P243" s="93" t="s">
        <v>3614</v>
      </c>
      <c r="Q243" s="93" t="s">
        <v>3873</v>
      </c>
      <c r="V243" s="93" t="s">
        <v>3619</v>
      </c>
    </row>
    <row r="244" spans="1:22" ht="25.5" customHeight="1">
      <c r="A244" s="94">
        <v>45853</v>
      </c>
      <c r="B244" s="93" t="s">
        <v>33</v>
      </c>
      <c r="C244" s="93" t="s">
        <v>1805</v>
      </c>
      <c r="D244" s="93" t="s">
        <v>1806</v>
      </c>
      <c r="E244" s="93" t="s">
        <v>1807</v>
      </c>
      <c r="F244" s="93">
        <v>40000</v>
      </c>
      <c r="G244" s="93">
        <v>54</v>
      </c>
      <c r="H244" s="93">
        <v>53</v>
      </c>
      <c r="I244" s="92">
        <f t="shared" si="3"/>
        <v>-40000</v>
      </c>
      <c r="J244" s="92" t="str">
        <f>VLOOKUP(D244,[1]Sheet0!$C$1:$H$65536,6,0)</f>
        <v>XÀ PHÒNG, CHẤT TẨY RỬA</v>
      </c>
      <c r="M244" s="93">
        <v>-1</v>
      </c>
      <c r="N244" s="95">
        <v>-40000</v>
      </c>
      <c r="P244" s="93" t="s">
        <v>3614</v>
      </c>
      <c r="Q244" s="93" t="s">
        <v>3873</v>
      </c>
      <c r="V244" s="93" t="s">
        <v>3619</v>
      </c>
    </row>
    <row r="245" spans="1:22" ht="25.5" customHeight="1">
      <c r="A245" s="94">
        <v>45853</v>
      </c>
      <c r="B245" s="93" t="s">
        <v>33</v>
      </c>
      <c r="C245" s="93" t="s">
        <v>3877</v>
      </c>
      <c r="D245" s="93" t="s">
        <v>3876</v>
      </c>
      <c r="E245" s="93" t="s">
        <v>3878</v>
      </c>
      <c r="F245" s="93">
        <v>110000</v>
      </c>
      <c r="G245" s="93">
        <v>17</v>
      </c>
      <c r="H245" s="93">
        <v>16</v>
      </c>
      <c r="I245" s="92">
        <f t="shared" si="3"/>
        <v>-110000</v>
      </c>
      <c r="J245" s="92" t="str">
        <f>VLOOKUP(D245,[1]Sheet0!$C$1:$H$65536,6,0)</f>
        <v>GIẶT, XẢ QUẦN ÁO</v>
      </c>
      <c r="M245" s="93">
        <v>-1</v>
      </c>
      <c r="N245" s="95">
        <v>-110000</v>
      </c>
      <c r="P245" s="93" t="s">
        <v>3614</v>
      </c>
      <c r="Q245" s="93" t="s">
        <v>3873</v>
      </c>
      <c r="V245" s="93" t="s">
        <v>3619</v>
      </c>
    </row>
    <row r="246" spans="1:22" ht="25.5" customHeight="1">
      <c r="A246" s="94">
        <v>45854</v>
      </c>
      <c r="B246" s="93" t="s">
        <v>33</v>
      </c>
      <c r="C246" s="93" t="s">
        <v>3871</v>
      </c>
      <c r="D246" s="93" t="s">
        <v>3861</v>
      </c>
      <c r="E246" s="93" t="s">
        <v>3872</v>
      </c>
      <c r="F246" s="93">
        <v>70000</v>
      </c>
      <c r="G246" s="93">
        <v>-1</v>
      </c>
      <c r="H246" s="93">
        <v>0</v>
      </c>
      <c r="I246" s="92">
        <f t="shared" si="3"/>
        <v>70000</v>
      </c>
      <c r="J246" s="92" t="str">
        <f>VLOOKUP(D246,[1]Sheet0!$C$1:$H$65536,6,0)</f>
        <v>SẢN PHẨM TỪ GIẤY</v>
      </c>
      <c r="K246" s="93">
        <v>1</v>
      </c>
      <c r="L246" s="95">
        <v>70000</v>
      </c>
      <c r="P246" s="93" t="s">
        <v>3614</v>
      </c>
      <c r="Q246" s="93" t="s">
        <v>3879</v>
      </c>
    </row>
    <row r="247" spans="1:22" ht="25.5" customHeight="1">
      <c r="A247" s="94">
        <v>45854</v>
      </c>
      <c r="B247" s="93" t="s">
        <v>197</v>
      </c>
      <c r="C247" s="93" t="s">
        <v>1919</v>
      </c>
      <c r="D247" s="93" t="s">
        <v>1920</v>
      </c>
      <c r="E247" s="93" t="s">
        <v>1921</v>
      </c>
      <c r="F247" s="93">
        <v>70000</v>
      </c>
      <c r="G247" s="93">
        <v>0</v>
      </c>
      <c r="H247" s="93">
        <v>1</v>
      </c>
      <c r="I247" s="92">
        <f t="shared" si="3"/>
        <v>70000</v>
      </c>
      <c r="J247" s="92" t="str">
        <f>VLOOKUP(D247,[1]Sheet0!$C$1:$H$65536,6,0)</f>
        <v>CHĂM SÓC RĂNG MIỆNG</v>
      </c>
      <c r="K247" s="93">
        <v>1</v>
      </c>
      <c r="L247" s="95">
        <v>70000</v>
      </c>
      <c r="P247" s="93" t="s">
        <v>3614</v>
      </c>
      <c r="Q247" s="93" t="s">
        <v>3879</v>
      </c>
      <c r="T247" s="93" t="s">
        <v>3687</v>
      </c>
    </row>
    <row r="248" spans="1:22" ht="25.5" customHeight="1">
      <c r="A248" s="94">
        <v>45854</v>
      </c>
      <c r="B248" s="93" t="s">
        <v>33</v>
      </c>
      <c r="C248" s="93" t="s">
        <v>198</v>
      </c>
      <c r="D248" s="93" t="s">
        <v>199</v>
      </c>
      <c r="E248" s="93" t="s">
        <v>200</v>
      </c>
      <c r="F248" s="93">
        <v>120000</v>
      </c>
      <c r="G248" s="93">
        <v>31</v>
      </c>
      <c r="H248" s="93">
        <v>30</v>
      </c>
      <c r="I248" s="92">
        <f t="shared" si="3"/>
        <v>-120000</v>
      </c>
      <c r="J248" s="92" t="str">
        <f>VLOOKUP(D248,[1]Sheet0!$C$1:$H$65536,6,0)</f>
        <v>SẢN PHẨM TỪ GIẤY</v>
      </c>
      <c r="M248" s="93">
        <v>-1</v>
      </c>
      <c r="N248" s="95">
        <v>-120000</v>
      </c>
      <c r="P248" s="93" t="s">
        <v>3614</v>
      </c>
      <c r="Q248" s="93" t="s">
        <v>3879</v>
      </c>
      <c r="V248" s="93" t="s">
        <v>3619</v>
      </c>
    </row>
    <row r="249" spans="1:22" ht="25.5" customHeight="1">
      <c r="A249" s="94">
        <v>45854</v>
      </c>
      <c r="B249" s="93" t="s">
        <v>197</v>
      </c>
      <c r="C249" s="93" t="s">
        <v>213</v>
      </c>
      <c r="D249" s="93" t="s">
        <v>214</v>
      </c>
      <c r="E249" s="93" t="s">
        <v>215</v>
      </c>
      <c r="F249" s="93">
        <v>75000</v>
      </c>
      <c r="G249" s="93">
        <v>60</v>
      </c>
      <c r="H249" s="93">
        <v>59</v>
      </c>
      <c r="I249" s="92">
        <f t="shared" si="3"/>
        <v>-75000</v>
      </c>
      <c r="J249" s="92" t="str">
        <f>VLOOKUP(D249,[1]Sheet0!$C$1:$H$65536,6,0)</f>
        <v>CHĂM SÓC RĂNG MIỆNG</v>
      </c>
      <c r="M249" s="93">
        <v>-1</v>
      </c>
      <c r="N249" s="95">
        <v>-75000</v>
      </c>
      <c r="P249" s="93" t="s">
        <v>3614</v>
      </c>
      <c r="Q249" s="93" t="s">
        <v>3879</v>
      </c>
      <c r="T249" s="93" t="s">
        <v>3687</v>
      </c>
      <c r="V249" s="93" t="s">
        <v>3619</v>
      </c>
    </row>
    <row r="250" spans="1:22" ht="25.5" customHeight="1">
      <c r="A250" s="94">
        <v>45855</v>
      </c>
      <c r="B250" s="93" t="s">
        <v>33</v>
      </c>
      <c r="C250" s="93" t="s">
        <v>677</v>
      </c>
      <c r="D250" s="93" t="s">
        <v>678</v>
      </c>
      <c r="E250" s="93" t="s">
        <v>679</v>
      </c>
      <c r="F250" s="93">
        <v>40000</v>
      </c>
      <c r="G250" s="93">
        <v>-1</v>
      </c>
      <c r="H250" s="93">
        <v>0</v>
      </c>
      <c r="I250" s="92">
        <f t="shared" si="3"/>
        <v>40000</v>
      </c>
      <c r="J250" s="92" t="str">
        <f>VLOOKUP(D250,[1]Sheet0!$C$1:$H$65536,6,0)</f>
        <v>XÀ PHÒNG, CHẤT TẨY RỬA</v>
      </c>
      <c r="K250" s="93">
        <v>1</v>
      </c>
      <c r="L250" s="95">
        <v>40000</v>
      </c>
      <c r="P250" s="93" t="s">
        <v>3614</v>
      </c>
      <c r="Q250" s="93" t="s">
        <v>3881</v>
      </c>
    </row>
    <row r="251" spans="1:22" ht="25.5" customHeight="1">
      <c r="A251" s="94">
        <v>45855</v>
      </c>
      <c r="B251" s="93" t="s">
        <v>33</v>
      </c>
      <c r="C251" s="93" t="s">
        <v>3882</v>
      </c>
      <c r="D251" s="93" t="s">
        <v>3880</v>
      </c>
      <c r="E251" s="93" t="s">
        <v>3883</v>
      </c>
      <c r="F251" s="93">
        <v>55000</v>
      </c>
      <c r="G251" s="93">
        <v>37</v>
      </c>
      <c r="H251" s="93">
        <v>36</v>
      </c>
      <c r="I251" s="92">
        <f t="shared" si="3"/>
        <v>-55000</v>
      </c>
      <c r="J251" s="92" t="str">
        <f>VLOOKUP(D251,[1]Sheet0!$C$1:$H$65536,6,0)</f>
        <v>XÀ PHÒNG, CHẤT TẨY RỬA</v>
      </c>
      <c r="M251" s="93">
        <v>-1</v>
      </c>
      <c r="N251" s="95">
        <v>-55000</v>
      </c>
      <c r="P251" s="93" t="s">
        <v>3614</v>
      </c>
      <c r="Q251" s="93" t="s">
        <v>3881</v>
      </c>
      <c r="V251" s="93" t="s">
        <v>3619</v>
      </c>
    </row>
    <row r="252" spans="1:22" ht="25.5" customHeight="1">
      <c r="A252" s="94">
        <v>45856</v>
      </c>
      <c r="B252" s="93" t="s">
        <v>135</v>
      </c>
      <c r="C252" s="93" t="s">
        <v>2711</v>
      </c>
      <c r="D252" s="93" t="s">
        <v>2712</v>
      </c>
      <c r="E252" s="93" t="s">
        <v>2707</v>
      </c>
      <c r="F252" s="93">
        <v>90000</v>
      </c>
      <c r="G252" s="93">
        <v>-1</v>
      </c>
      <c r="H252" s="93">
        <v>0</v>
      </c>
      <c r="I252" s="92">
        <f t="shared" si="3"/>
        <v>90000</v>
      </c>
      <c r="J252" s="92" t="e">
        <f>VLOOKUP(D252,[1]Sheet0!$C$1:$H$65536,6,0)</f>
        <v>#N/A</v>
      </c>
      <c r="K252" s="93">
        <v>1</v>
      </c>
      <c r="L252" s="95">
        <v>90000</v>
      </c>
      <c r="P252" s="93" t="s">
        <v>3614</v>
      </c>
      <c r="Q252" s="93" t="s">
        <v>3884</v>
      </c>
    </row>
    <row r="253" spans="1:22" ht="25.5" customHeight="1">
      <c r="A253" s="94">
        <v>45856</v>
      </c>
      <c r="B253" s="93" t="s">
        <v>135</v>
      </c>
      <c r="C253" s="93" t="s">
        <v>2698</v>
      </c>
      <c r="D253" s="93" t="s">
        <v>2699</v>
      </c>
      <c r="E253" s="93" t="s">
        <v>2697</v>
      </c>
      <c r="F253" s="93">
        <v>80000</v>
      </c>
      <c r="G253" s="93">
        <v>22</v>
      </c>
      <c r="H253" s="93">
        <v>21</v>
      </c>
      <c r="I253" s="92">
        <f t="shared" si="3"/>
        <v>-80000</v>
      </c>
      <c r="J253" s="92" t="str">
        <f>VLOOKUP(D253,[1]Sheet0!$C$1:$H$65536,6,0)</f>
        <v>ĐỒNG GIÁ DATE</v>
      </c>
      <c r="M253" s="93">
        <v>-1</v>
      </c>
      <c r="N253" s="95">
        <v>-80000</v>
      </c>
      <c r="P253" s="93" t="s">
        <v>3614</v>
      </c>
      <c r="Q253" s="93" t="s">
        <v>3884</v>
      </c>
      <c r="V253" s="93" t="s">
        <v>3619</v>
      </c>
    </row>
    <row r="254" spans="1:22" ht="25.5" customHeight="1">
      <c r="A254" s="94">
        <v>45859</v>
      </c>
      <c r="B254" s="93" t="s">
        <v>33</v>
      </c>
      <c r="C254" s="93" t="s">
        <v>3690</v>
      </c>
      <c r="D254" s="93" t="s">
        <v>3686</v>
      </c>
      <c r="E254" s="93" t="s">
        <v>3691</v>
      </c>
      <c r="F254" s="93">
        <v>120000</v>
      </c>
      <c r="G254" s="93">
        <v>-3</v>
      </c>
      <c r="H254" s="93">
        <v>0</v>
      </c>
      <c r="I254" s="92">
        <f t="shared" si="3"/>
        <v>360000</v>
      </c>
      <c r="J254" s="92" t="str">
        <f>VLOOKUP(D254,[1]Sheet0!$C$1:$H$65536,6,0)</f>
        <v>SẢN PHẨM TỪ GIẤY</v>
      </c>
      <c r="K254" s="93">
        <v>3</v>
      </c>
      <c r="L254" s="95">
        <v>360000</v>
      </c>
      <c r="P254" s="93" t="s">
        <v>3614</v>
      </c>
      <c r="Q254" s="93" t="s">
        <v>3885</v>
      </c>
    </row>
    <row r="255" spans="1:22" ht="25.5" customHeight="1">
      <c r="A255" s="94">
        <v>45859</v>
      </c>
      <c r="B255" s="93" t="s">
        <v>135</v>
      </c>
      <c r="C255" s="93" t="s">
        <v>3886</v>
      </c>
      <c r="D255" s="93" t="s">
        <v>3887</v>
      </c>
      <c r="E255" s="93" t="s">
        <v>3888</v>
      </c>
      <c r="F255" s="93">
        <v>30000</v>
      </c>
      <c r="G255" s="93">
        <v>-1</v>
      </c>
      <c r="H255" s="93">
        <v>0</v>
      </c>
      <c r="I255" s="92">
        <f t="shared" si="3"/>
        <v>30000</v>
      </c>
      <c r="J255" s="92" t="str">
        <f>VLOOKUP(D255,[1]Sheet0!$C$1:$H$65536,6,0)</f>
        <v>HÀNG MARKETING</v>
      </c>
      <c r="K255" s="93">
        <v>1</v>
      </c>
      <c r="L255" s="95">
        <v>30000</v>
      </c>
      <c r="P255" s="93" t="s">
        <v>3614</v>
      </c>
      <c r="Q255" s="93" t="s">
        <v>3885</v>
      </c>
    </row>
    <row r="256" spans="1:22" ht="25.5" customHeight="1">
      <c r="A256" s="94">
        <v>45859</v>
      </c>
      <c r="B256" s="93" t="s">
        <v>2772</v>
      </c>
      <c r="C256" s="93" t="s">
        <v>3663</v>
      </c>
      <c r="D256" s="93" t="s">
        <v>3664</v>
      </c>
      <c r="E256" s="93" t="s">
        <v>3665</v>
      </c>
      <c r="F256" s="93">
        <v>129000</v>
      </c>
      <c r="G256" s="93">
        <v>-1</v>
      </c>
      <c r="H256" s="93">
        <v>0</v>
      </c>
      <c r="I256" s="92">
        <f t="shared" si="3"/>
        <v>129000</v>
      </c>
      <c r="J256" s="92" t="str">
        <f>VLOOKUP(D256,[1]Sheet0!$C$1:$H$65536,6,0)</f>
        <v>NSM MÙA ĐÔNG</v>
      </c>
      <c r="K256" s="93">
        <v>1</v>
      </c>
      <c r="L256" s="95">
        <v>129000</v>
      </c>
      <c r="P256" s="93" t="s">
        <v>3614</v>
      </c>
      <c r="Q256" s="93" t="s">
        <v>3885</v>
      </c>
    </row>
    <row r="257" spans="1:22" ht="25.5" customHeight="1">
      <c r="A257" s="94">
        <v>45859</v>
      </c>
      <c r="B257" s="93" t="s">
        <v>3652</v>
      </c>
      <c r="C257" s="93" t="s">
        <v>3693</v>
      </c>
      <c r="D257" s="93" t="s">
        <v>3694</v>
      </c>
      <c r="E257" s="93" t="s">
        <v>3695</v>
      </c>
      <c r="F257" s="93">
        <v>15000</v>
      </c>
      <c r="G257" s="93">
        <v>-1</v>
      </c>
      <c r="H257" s="93">
        <v>0</v>
      </c>
      <c r="I257" s="92">
        <f t="shared" si="3"/>
        <v>15000</v>
      </c>
      <c r="J257" s="92" t="str">
        <f>VLOOKUP(D257,[1]Sheet0!$C$1:$H$65536,6,0)</f>
        <v>ĐỒ DÙNG VPP</v>
      </c>
      <c r="K257" s="93">
        <v>1</v>
      </c>
      <c r="L257" s="95">
        <v>15000</v>
      </c>
      <c r="P257" s="93" t="s">
        <v>3614</v>
      </c>
      <c r="Q257" s="93" t="s">
        <v>3885</v>
      </c>
    </row>
    <row r="258" spans="1:22" ht="25.5" customHeight="1">
      <c r="A258" s="94">
        <v>45859</v>
      </c>
      <c r="B258" s="93" t="s">
        <v>33</v>
      </c>
      <c r="C258" s="93" t="s">
        <v>3862</v>
      </c>
      <c r="D258" s="93" t="s">
        <v>3863</v>
      </c>
      <c r="E258" s="93" t="s">
        <v>3864</v>
      </c>
      <c r="F258" s="93">
        <v>49000</v>
      </c>
      <c r="G258" s="93">
        <v>-1</v>
      </c>
      <c r="H258" s="93">
        <v>0</v>
      </c>
      <c r="I258" s="92">
        <f t="shared" si="3"/>
        <v>49000</v>
      </c>
      <c r="J258" s="92" t="str">
        <f>VLOOKUP(D258,[1]Sheet0!$C$1:$H$65536,6,0)</f>
        <v>BẾP VÀ PHÒNG ĂN</v>
      </c>
      <c r="K258" s="93">
        <v>1</v>
      </c>
      <c r="L258" s="95">
        <v>49000</v>
      </c>
      <c r="P258" s="93" t="s">
        <v>3614</v>
      </c>
      <c r="Q258" s="93" t="s">
        <v>3885</v>
      </c>
    </row>
    <row r="259" spans="1:22" ht="25.5" customHeight="1">
      <c r="A259" s="94">
        <v>45859</v>
      </c>
      <c r="B259" s="93" t="s">
        <v>40</v>
      </c>
      <c r="C259" s="93" t="s">
        <v>1392</v>
      </c>
      <c r="D259" s="93" t="s">
        <v>1393</v>
      </c>
      <c r="E259" s="93" t="s">
        <v>1394</v>
      </c>
      <c r="F259" s="93">
        <v>155000</v>
      </c>
      <c r="G259" s="93">
        <v>-1</v>
      </c>
      <c r="H259" s="93">
        <v>0</v>
      </c>
      <c r="I259" s="92">
        <f t="shared" ref="I259:I322" si="4">(H259-G259)*F259</f>
        <v>155000</v>
      </c>
      <c r="J259" s="92" t="str">
        <f>VLOOKUP(D259,[1]Sheet0!$C$1:$H$65536,6,0)</f>
        <v>CHĂM SÓC CƠ THỂ BÉ</v>
      </c>
      <c r="K259" s="93">
        <v>1</v>
      </c>
      <c r="L259" s="95">
        <v>155000</v>
      </c>
      <c r="P259" s="93" t="s">
        <v>3614</v>
      </c>
      <c r="Q259" s="93" t="s">
        <v>3885</v>
      </c>
    </row>
    <row r="260" spans="1:22" ht="25.5" customHeight="1">
      <c r="A260" s="94">
        <v>45859</v>
      </c>
      <c r="B260" s="93" t="s">
        <v>33</v>
      </c>
      <c r="C260" s="93" t="s">
        <v>198</v>
      </c>
      <c r="D260" s="93" t="s">
        <v>199</v>
      </c>
      <c r="E260" s="93" t="s">
        <v>200</v>
      </c>
      <c r="F260" s="93">
        <v>120000</v>
      </c>
      <c r="G260" s="93">
        <v>5</v>
      </c>
      <c r="H260" s="93">
        <v>2</v>
      </c>
      <c r="I260" s="92">
        <f t="shared" si="4"/>
        <v>-360000</v>
      </c>
      <c r="J260" s="92" t="str">
        <f>VLOOKUP(D260,[1]Sheet0!$C$1:$H$65536,6,0)</f>
        <v>SẢN PHẨM TỪ GIẤY</v>
      </c>
      <c r="M260" s="93">
        <v>-3</v>
      </c>
      <c r="N260" s="95">
        <v>-360000</v>
      </c>
      <c r="P260" s="93" t="s">
        <v>3614</v>
      </c>
      <c r="Q260" s="93" t="s">
        <v>3885</v>
      </c>
      <c r="V260" s="93" t="s">
        <v>3619</v>
      </c>
    </row>
    <row r="261" spans="1:22" ht="25.5" customHeight="1">
      <c r="A261" s="94">
        <v>45859</v>
      </c>
      <c r="B261" s="93" t="s">
        <v>135</v>
      </c>
      <c r="C261" s="93" t="s">
        <v>3892</v>
      </c>
      <c r="D261" s="93" t="s">
        <v>3889</v>
      </c>
      <c r="E261" s="93" t="s">
        <v>3893</v>
      </c>
      <c r="F261" s="93">
        <v>30000</v>
      </c>
      <c r="G261" s="93">
        <v>1</v>
      </c>
      <c r="H261" s="93">
        <v>0</v>
      </c>
      <c r="I261" s="92">
        <f t="shared" si="4"/>
        <v>-30000</v>
      </c>
      <c r="J261" s="92" t="e">
        <f>VLOOKUP(D261,[1]Sheet0!$C$1:$H$65536,6,0)</f>
        <v>#N/A</v>
      </c>
      <c r="M261" s="93">
        <v>-1</v>
      </c>
      <c r="N261" s="95">
        <v>-30000</v>
      </c>
      <c r="P261" s="93" t="s">
        <v>3614</v>
      </c>
      <c r="Q261" s="93" t="s">
        <v>3885</v>
      </c>
      <c r="V261" s="93" t="s">
        <v>3619</v>
      </c>
    </row>
    <row r="262" spans="1:22" ht="25.5" customHeight="1">
      <c r="A262" s="94">
        <v>45859</v>
      </c>
      <c r="B262" s="93" t="s">
        <v>2772</v>
      </c>
      <c r="C262" s="93" t="s">
        <v>3675</v>
      </c>
      <c r="D262" s="93" t="s">
        <v>3666</v>
      </c>
      <c r="E262" s="93" t="s">
        <v>3676</v>
      </c>
      <c r="F262" s="93">
        <v>129000</v>
      </c>
      <c r="G262" s="93">
        <v>190</v>
      </c>
      <c r="H262" s="93">
        <v>189</v>
      </c>
      <c r="I262" s="92">
        <f t="shared" si="4"/>
        <v>-129000</v>
      </c>
      <c r="J262" s="92" t="str">
        <f>VLOOKUP(D262,[1]Sheet0!$C$1:$H$65536,6,0)</f>
        <v>NSM MÙA HÈ</v>
      </c>
      <c r="M262" s="93">
        <v>-1</v>
      </c>
      <c r="N262" s="95">
        <v>-129000</v>
      </c>
      <c r="P262" s="93" t="s">
        <v>3614</v>
      </c>
      <c r="Q262" s="93" t="s">
        <v>3885</v>
      </c>
      <c r="V262" s="93" t="s">
        <v>3619</v>
      </c>
    </row>
    <row r="263" spans="1:22" ht="25.5" customHeight="1">
      <c r="A263" s="94">
        <v>45859</v>
      </c>
      <c r="B263" s="93" t="s">
        <v>3652</v>
      </c>
      <c r="C263" s="93" t="s">
        <v>3756</v>
      </c>
      <c r="D263" s="93" t="s">
        <v>3753</v>
      </c>
      <c r="E263" s="93" t="s">
        <v>3757</v>
      </c>
      <c r="F263" s="93">
        <v>15000</v>
      </c>
      <c r="G263" s="93">
        <v>101</v>
      </c>
      <c r="H263" s="93">
        <v>100</v>
      </c>
      <c r="I263" s="92">
        <f t="shared" si="4"/>
        <v>-15000</v>
      </c>
      <c r="J263" s="92" t="str">
        <f>VLOOKUP(D263,[1]Sheet0!$C$1:$H$65536,6,0)</f>
        <v>ĐỒ DÙNG VPP</v>
      </c>
      <c r="M263" s="93">
        <v>-1</v>
      </c>
      <c r="N263" s="95">
        <v>-15000</v>
      </c>
      <c r="P263" s="93" t="s">
        <v>3614</v>
      </c>
      <c r="Q263" s="93" t="s">
        <v>3885</v>
      </c>
      <c r="V263" s="93" t="s">
        <v>3619</v>
      </c>
    </row>
    <row r="264" spans="1:22" ht="25.5" customHeight="1">
      <c r="A264" s="94">
        <v>45859</v>
      </c>
      <c r="B264" s="93" t="s">
        <v>33</v>
      </c>
      <c r="C264" s="93" t="s">
        <v>3894</v>
      </c>
      <c r="D264" s="93" t="s">
        <v>3890</v>
      </c>
      <c r="E264" s="93" t="s">
        <v>3895</v>
      </c>
      <c r="F264" s="93">
        <v>75000</v>
      </c>
      <c r="G264" s="93">
        <v>1</v>
      </c>
      <c r="H264" s="93">
        <v>0</v>
      </c>
      <c r="I264" s="92">
        <f t="shared" si="4"/>
        <v>-75000</v>
      </c>
      <c r="J264" s="92" t="str">
        <f>VLOOKUP(D264,[1]Sheet0!$C$1:$H$65536,6,0)</f>
        <v>BẾP VÀ PHÒNG ĂN</v>
      </c>
      <c r="M264" s="93">
        <v>-1</v>
      </c>
      <c r="N264" s="95">
        <v>-75000</v>
      </c>
      <c r="P264" s="93" t="s">
        <v>3614</v>
      </c>
      <c r="Q264" s="93" t="s">
        <v>3885</v>
      </c>
      <c r="V264" s="93" t="s">
        <v>3619</v>
      </c>
    </row>
    <row r="265" spans="1:22" ht="25.5" customHeight="1">
      <c r="A265" s="94">
        <v>45859</v>
      </c>
      <c r="B265" s="93" t="s">
        <v>40</v>
      </c>
      <c r="C265" s="93" t="s">
        <v>3896</v>
      </c>
      <c r="D265" s="93" t="s">
        <v>3891</v>
      </c>
      <c r="E265" s="93" t="s">
        <v>3897</v>
      </c>
      <c r="F265" s="93">
        <v>145000</v>
      </c>
      <c r="G265" s="93">
        <v>1</v>
      </c>
      <c r="H265" s="93">
        <v>0</v>
      </c>
      <c r="I265" s="92">
        <f t="shared" si="4"/>
        <v>-145000</v>
      </c>
      <c r="J265" s="92" t="str">
        <f>VLOOKUP(D265,[1]Sheet0!$C$1:$H$65536,6,0)</f>
        <v>CHĂM SÓC CƠ THỂ BÉ</v>
      </c>
      <c r="M265" s="93">
        <v>-1</v>
      </c>
      <c r="N265" s="95">
        <v>-145000</v>
      </c>
      <c r="P265" s="93" t="s">
        <v>3614</v>
      </c>
      <c r="Q265" s="93" t="s">
        <v>3885</v>
      </c>
      <c r="V265" s="93" t="s">
        <v>3619</v>
      </c>
    </row>
    <row r="266" spans="1:22" ht="25.5" customHeight="1">
      <c r="A266" s="94">
        <v>45860</v>
      </c>
      <c r="B266" s="93" t="s">
        <v>2772</v>
      </c>
      <c r="C266" s="93" t="s">
        <v>3663</v>
      </c>
      <c r="D266" s="93" t="s">
        <v>3664</v>
      </c>
      <c r="E266" s="93" t="s">
        <v>3665</v>
      </c>
      <c r="F266" s="93">
        <v>129000</v>
      </c>
      <c r="G266" s="93">
        <v>-1</v>
      </c>
      <c r="H266" s="93">
        <v>0</v>
      </c>
      <c r="I266" s="92">
        <f t="shared" si="4"/>
        <v>129000</v>
      </c>
      <c r="J266" s="92" t="str">
        <f>VLOOKUP(D266,[1]Sheet0!$C$1:$H$65536,6,0)</f>
        <v>NSM MÙA ĐÔNG</v>
      </c>
      <c r="K266" s="93">
        <v>1</v>
      </c>
      <c r="L266" s="95">
        <v>129000</v>
      </c>
      <c r="P266" s="93" t="s">
        <v>3614</v>
      </c>
      <c r="Q266" s="93" t="s">
        <v>3898</v>
      </c>
    </row>
    <row r="267" spans="1:22" ht="25.5" customHeight="1">
      <c r="A267" s="94">
        <v>45860</v>
      </c>
      <c r="B267" s="93" t="s">
        <v>2772</v>
      </c>
      <c r="C267" s="93" t="s">
        <v>3675</v>
      </c>
      <c r="D267" s="93" t="s">
        <v>3666</v>
      </c>
      <c r="E267" s="93" t="s">
        <v>3676</v>
      </c>
      <c r="F267" s="93">
        <v>129000</v>
      </c>
      <c r="G267" s="93">
        <v>189</v>
      </c>
      <c r="H267" s="93">
        <v>188</v>
      </c>
      <c r="I267" s="92">
        <f t="shared" si="4"/>
        <v>-129000</v>
      </c>
      <c r="J267" s="92" t="str">
        <f>VLOOKUP(D267,[1]Sheet0!$C$1:$H$65536,6,0)</f>
        <v>NSM MÙA HÈ</v>
      </c>
      <c r="M267" s="93">
        <v>-1</v>
      </c>
      <c r="N267" s="95">
        <v>-129000</v>
      </c>
      <c r="P267" s="93" t="s">
        <v>3614</v>
      </c>
      <c r="Q267" s="93" t="s">
        <v>3898</v>
      </c>
      <c r="V267" s="93" t="s">
        <v>3619</v>
      </c>
    </row>
    <row r="268" spans="1:22" ht="25.5" customHeight="1">
      <c r="A268" s="94">
        <v>45861</v>
      </c>
      <c r="B268" s="93" t="s">
        <v>33</v>
      </c>
      <c r="C268" s="93" t="s">
        <v>198</v>
      </c>
      <c r="D268" s="93" t="s">
        <v>199</v>
      </c>
      <c r="E268" s="93" t="s">
        <v>200</v>
      </c>
      <c r="F268" s="93">
        <v>120000</v>
      </c>
      <c r="G268" s="93">
        <v>-1</v>
      </c>
      <c r="H268" s="93">
        <v>0</v>
      </c>
      <c r="I268" s="92">
        <f t="shared" si="4"/>
        <v>120000</v>
      </c>
      <c r="J268" s="92" t="str">
        <f>VLOOKUP(D268,[1]Sheet0!$C$1:$H$65536,6,0)</f>
        <v>SẢN PHẨM TỪ GIẤY</v>
      </c>
      <c r="K268" s="93">
        <v>1</v>
      </c>
      <c r="L268" s="95">
        <v>120000</v>
      </c>
      <c r="P268" s="93" t="s">
        <v>3614</v>
      </c>
      <c r="Q268" s="93" t="s">
        <v>3899</v>
      </c>
    </row>
    <row r="269" spans="1:22" ht="25.5" customHeight="1">
      <c r="A269" s="94">
        <v>45862</v>
      </c>
      <c r="B269" s="93" t="s">
        <v>33</v>
      </c>
      <c r="C269" s="93" t="s">
        <v>3900</v>
      </c>
      <c r="D269" s="93" t="s">
        <v>3901</v>
      </c>
      <c r="E269" s="93" t="s">
        <v>3902</v>
      </c>
      <c r="F269" s="93">
        <v>215000</v>
      </c>
      <c r="G269" s="93">
        <v>-1</v>
      </c>
      <c r="H269" s="93">
        <v>0</v>
      </c>
      <c r="I269" s="92">
        <f t="shared" si="4"/>
        <v>215000</v>
      </c>
      <c r="J269" s="92" t="str">
        <f>VLOOKUP(D269,[1]Sheet0!$C$1:$H$65536,6,0)</f>
        <v>GIẶT, XẢ QUẦN ÁO</v>
      </c>
      <c r="K269" s="93">
        <v>1</v>
      </c>
      <c r="L269" s="95">
        <v>215000</v>
      </c>
      <c r="P269" s="93" t="s">
        <v>3614</v>
      </c>
      <c r="Q269" s="93" t="s">
        <v>3903</v>
      </c>
    </row>
    <row r="270" spans="1:22" ht="25.5" customHeight="1">
      <c r="A270" s="94">
        <v>45862</v>
      </c>
      <c r="B270" s="93" t="s">
        <v>33</v>
      </c>
      <c r="C270" s="93" t="s">
        <v>914</v>
      </c>
      <c r="D270" s="93" t="s">
        <v>915</v>
      </c>
      <c r="E270" s="93" t="s">
        <v>916</v>
      </c>
      <c r="F270" s="93">
        <v>215000</v>
      </c>
      <c r="G270" s="93">
        <v>19</v>
      </c>
      <c r="H270" s="93">
        <v>18</v>
      </c>
      <c r="I270" s="92">
        <f t="shared" si="4"/>
        <v>-215000</v>
      </c>
      <c r="J270" s="92" t="str">
        <f>VLOOKUP(D270,[1]Sheet0!$C$1:$H$65536,6,0)</f>
        <v>GIẶT, XẢ QUẦN ÁO</v>
      </c>
      <c r="M270" s="93">
        <v>-1</v>
      </c>
      <c r="N270" s="95">
        <v>-215000</v>
      </c>
      <c r="P270" s="93" t="s">
        <v>3614</v>
      </c>
      <c r="Q270" s="93" t="s">
        <v>3903</v>
      </c>
      <c r="V270" s="93" t="s">
        <v>3619</v>
      </c>
    </row>
    <row r="271" spans="1:22" ht="25.5" customHeight="1">
      <c r="A271" s="94">
        <v>45866</v>
      </c>
      <c r="B271" s="93" t="s">
        <v>2772</v>
      </c>
      <c r="C271" s="93" t="s">
        <v>3904</v>
      </c>
      <c r="D271" s="93" t="s">
        <v>3905</v>
      </c>
      <c r="E271" s="93" t="s">
        <v>3906</v>
      </c>
      <c r="F271" s="93">
        <v>525000</v>
      </c>
      <c r="G271" s="93">
        <v>-1</v>
      </c>
      <c r="H271" s="93">
        <v>0</v>
      </c>
      <c r="I271" s="92">
        <f t="shared" si="4"/>
        <v>525000</v>
      </c>
      <c r="J271" s="92" t="str">
        <f>VLOOKUP(D271,[1]Sheet0!$C$1:$H$65536,6,0)</f>
        <v>THỜI TRANG NỮ</v>
      </c>
      <c r="K271" s="93">
        <v>1</v>
      </c>
      <c r="L271" s="95">
        <v>525000</v>
      </c>
      <c r="P271" s="93" t="s">
        <v>3614</v>
      </c>
      <c r="Q271" s="93" t="s">
        <v>3908</v>
      </c>
    </row>
    <row r="272" spans="1:22" ht="25.5" customHeight="1">
      <c r="A272" s="94">
        <v>45866</v>
      </c>
      <c r="B272" s="93" t="s">
        <v>2772</v>
      </c>
      <c r="C272" s="93" t="s">
        <v>3663</v>
      </c>
      <c r="D272" s="93" t="s">
        <v>3664</v>
      </c>
      <c r="E272" s="93" t="s">
        <v>3665</v>
      </c>
      <c r="F272" s="93">
        <v>129000</v>
      </c>
      <c r="G272" s="93">
        <v>-3</v>
      </c>
      <c r="H272" s="93">
        <v>0</v>
      </c>
      <c r="I272" s="92">
        <f t="shared" si="4"/>
        <v>387000</v>
      </c>
      <c r="J272" s="92" t="str">
        <f>VLOOKUP(D272,[1]Sheet0!$C$1:$H$65536,6,0)</f>
        <v>NSM MÙA ĐÔNG</v>
      </c>
      <c r="K272" s="93">
        <v>3</v>
      </c>
      <c r="L272" s="95">
        <v>387000</v>
      </c>
      <c r="P272" s="93" t="s">
        <v>3614</v>
      </c>
      <c r="Q272" s="93" t="s">
        <v>3908</v>
      </c>
    </row>
    <row r="273" spans="1:22" ht="25.5" customHeight="1">
      <c r="A273" s="94">
        <v>45866</v>
      </c>
      <c r="B273" s="93" t="s">
        <v>33</v>
      </c>
      <c r="C273" s="93" t="s">
        <v>3909</v>
      </c>
      <c r="D273" s="93" t="s">
        <v>3910</v>
      </c>
      <c r="E273" s="93" t="s">
        <v>3911</v>
      </c>
      <c r="F273" s="93">
        <v>1550000</v>
      </c>
      <c r="G273" s="93">
        <v>-1</v>
      </c>
      <c r="H273" s="93">
        <v>0</v>
      </c>
      <c r="I273" s="92">
        <f t="shared" si="4"/>
        <v>1550000</v>
      </c>
      <c r="J273" s="92" t="str">
        <f>VLOOKUP(D273,[1]Sheet0!$C$1:$H$65536,6,0)</f>
        <v>ĐỒ DÙNG SINH HOẠT GIA ĐÌNH</v>
      </c>
      <c r="K273" s="93">
        <v>1</v>
      </c>
      <c r="L273" s="95">
        <v>1550000</v>
      </c>
      <c r="P273" s="93" t="s">
        <v>3614</v>
      </c>
      <c r="Q273" s="93" t="s">
        <v>3908</v>
      </c>
    </row>
    <row r="274" spans="1:22" ht="25.5" customHeight="1">
      <c r="A274" s="94">
        <v>45866</v>
      </c>
      <c r="B274" s="93" t="s">
        <v>3652</v>
      </c>
      <c r="C274" s="93" t="s">
        <v>3913</v>
      </c>
      <c r="D274" s="93" t="s">
        <v>3914</v>
      </c>
      <c r="E274" s="93" t="s">
        <v>3915</v>
      </c>
      <c r="F274" s="93">
        <v>15000</v>
      </c>
      <c r="G274" s="93">
        <v>-1</v>
      </c>
      <c r="H274" s="93">
        <v>0</v>
      </c>
      <c r="I274" s="92">
        <f t="shared" si="4"/>
        <v>15000</v>
      </c>
      <c r="J274" s="92" t="str">
        <f>VLOOKUP(D274,[1]Sheet0!$C$1:$H$65536,6,0)</f>
        <v>ĐỒ DÙNG VPP</v>
      </c>
      <c r="K274" s="93">
        <v>1</v>
      </c>
      <c r="L274" s="95">
        <v>15000</v>
      </c>
      <c r="P274" s="93" t="s">
        <v>3614</v>
      </c>
      <c r="Q274" s="93" t="s">
        <v>3908</v>
      </c>
    </row>
    <row r="275" spans="1:22" ht="25.5" customHeight="1">
      <c r="A275" s="94">
        <v>45866</v>
      </c>
      <c r="B275" s="93" t="s">
        <v>33</v>
      </c>
      <c r="C275" s="93" t="s">
        <v>210</v>
      </c>
      <c r="D275" s="93" t="s">
        <v>211</v>
      </c>
      <c r="E275" s="93" t="s">
        <v>212</v>
      </c>
      <c r="F275" s="93">
        <v>175000</v>
      </c>
      <c r="G275" s="93">
        <v>-1</v>
      </c>
      <c r="H275" s="93">
        <v>0</v>
      </c>
      <c r="I275" s="92">
        <f t="shared" si="4"/>
        <v>175000</v>
      </c>
      <c r="J275" s="92" t="str">
        <f>VLOOKUP(D275,[1]Sheet0!$C$1:$H$65536,6,0)</f>
        <v>XÀ PHÒNG, CHẤT TẨY RỬA</v>
      </c>
      <c r="K275" s="93">
        <v>1</v>
      </c>
      <c r="L275" s="95">
        <v>175000</v>
      </c>
      <c r="P275" s="93" t="s">
        <v>3614</v>
      </c>
      <c r="Q275" s="93" t="s">
        <v>3908</v>
      </c>
    </row>
    <row r="276" spans="1:22" ht="25.5" customHeight="1">
      <c r="A276" s="94">
        <v>45866</v>
      </c>
      <c r="B276" s="93" t="s">
        <v>40</v>
      </c>
      <c r="C276" s="93" t="s">
        <v>3841</v>
      </c>
      <c r="D276" s="93" t="s">
        <v>3833</v>
      </c>
      <c r="E276" s="93" t="s">
        <v>3842</v>
      </c>
      <c r="F276" s="93">
        <v>70000</v>
      </c>
      <c r="G276" s="93">
        <v>-7</v>
      </c>
      <c r="H276" s="93">
        <v>0</v>
      </c>
      <c r="I276" s="92">
        <f t="shared" si="4"/>
        <v>490000</v>
      </c>
      <c r="J276" s="92" t="str">
        <f>VLOOKUP(D276,[1]Sheet0!$C$1:$H$65536,6,0)</f>
        <v>THỰC PHẨM CHO BÉ</v>
      </c>
      <c r="K276" s="93">
        <v>7</v>
      </c>
      <c r="L276" s="95">
        <v>490000</v>
      </c>
      <c r="P276" s="93" t="s">
        <v>3614</v>
      </c>
      <c r="Q276" s="93" t="s">
        <v>3908</v>
      </c>
    </row>
    <row r="277" spans="1:22" ht="25.5" customHeight="1">
      <c r="A277" s="94">
        <v>45866</v>
      </c>
      <c r="B277" s="93" t="s">
        <v>33</v>
      </c>
      <c r="C277" s="93" t="s">
        <v>3742</v>
      </c>
      <c r="D277" s="93" t="s">
        <v>3737</v>
      </c>
      <c r="E277" s="93" t="s">
        <v>3743</v>
      </c>
      <c r="F277" s="93">
        <v>120000</v>
      </c>
      <c r="G277" s="93">
        <v>-1</v>
      </c>
      <c r="H277" s="93">
        <v>0</v>
      </c>
      <c r="I277" s="92">
        <f t="shared" si="4"/>
        <v>120000</v>
      </c>
      <c r="J277" s="92" t="str">
        <f>VLOOKUP(D277,[1]Sheet0!$C$1:$H$65536,6,0)</f>
        <v>GIẶT, XẢ QUẦN ÁO</v>
      </c>
      <c r="K277" s="93">
        <v>1</v>
      </c>
      <c r="L277" s="95">
        <v>120000</v>
      </c>
      <c r="P277" s="93" t="s">
        <v>3614</v>
      </c>
      <c r="Q277" s="93" t="s">
        <v>3908</v>
      </c>
    </row>
    <row r="278" spans="1:22" ht="25.5" customHeight="1">
      <c r="A278" s="94">
        <v>45866</v>
      </c>
      <c r="B278" s="93" t="s">
        <v>33</v>
      </c>
      <c r="C278" s="93" t="s">
        <v>3877</v>
      </c>
      <c r="D278" s="93" t="s">
        <v>3876</v>
      </c>
      <c r="E278" s="93" t="s">
        <v>3878</v>
      </c>
      <c r="F278" s="93">
        <v>110000</v>
      </c>
      <c r="G278" s="93">
        <v>-1</v>
      </c>
      <c r="H278" s="93">
        <v>0</v>
      </c>
      <c r="I278" s="92">
        <f t="shared" si="4"/>
        <v>110000</v>
      </c>
      <c r="J278" s="92" t="str">
        <f>VLOOKUP(D278,[1]Sheet0!$C$1:$H$65536,6,0)</f>
        <v>GIẶT, XẢ QUẦN ÁO</v>
      </c>
      <c r="K278" s="93">
        <v>1</v>
      </c>
      <c r="L278" s="95">
        <v>110000</v>
      </c>
      <c r="P278" s="93" t="s">
        <v>3614</v>
      </c>
      <c r="Q278" s="93" t="s">
        <v>3908</v>
      </c>
    </row>
    <row r="279" spans="1:22" ht="25.5" customHeight="1">
      <c r="A279" s="94">
        <v>45866</v>
      </c>
      <c r="B279" s="93" t="s">
        <v>40</v>
      </c>
      <c r="C279" s="93" t="s">
        <v>3896</v>
      </c>
      <c r="D279" s="93" t="s">
        <v>3891</v>
      </c>
      <c r="E279" s="93" t="s">
        <v>3897</v>
      </c>
      <c r="F279" s="93">
        <v>145000</v>
      </c>
      <c r="G279" s="93">
        <v>-1</v>
      </c>
      <c r="H279" s="93">
        <v>0</v>
      </c>
      <c r="I279" s="92">
        <f t="shared" si="4"/>
        <v>145000</v>
      </c>
      <c r="J279" s="92" t="str">
        <f>VLOOKUP(D279,[1]Sheet0!$C$1:$H$65536,6,0)</f>
        <v>CHĂM SÓC CƠ THỂ BÉ</v>
      </c>
      <c r="K279" s="93">
        <v>1</v>
      </c>
      <c r="L279" s="95">
        <v>145000</v>
      </c>
      <c r="P279" s="93" t="s">
        <v>3614</v>
      </c>
      <c r="Q279" s="93" t="s">
        <v>3908</v>
      </c>
    </row>
    <row r="280" spans="1:22" ht="25.5" customHeight="1">
      <c r="A280" s="94">
        <v>45866</v>
      </c>
      <c r="B280" s="93" t="s">
        <v>135</v>
      </c>
      <c r="C280" s="93" t="s">
        <v>2659</v>
      </c>
      <c r="D280" s="93" t="s">
        <v>2281</v>
      </c>
      <c r="E280" s="93" t="s">
        <v>2660</v>
      </c>
      <c r="F280" s="93">
        <v>40000</v>
      </c>
      <c r="G280" s="93">
        <v>-1</v>
      </c>
      <c r="H280" s="93">
        <v>0</v>
      </c>
      <c r="I280" s="92">
        <f t="shared" si="4"/>
        <v>40000</v>
      </c>
      <c r="J280" s="92" t="str">
        <f>VLOOKUP(D280,[1]Sheet0!$C$1:$H$65536,6,0)</f>
        <v>ĐỒNG GIÁ MUA HÀNG</v>
      </c>
      <c r="K280" s="93">
        <v>1</v>
      </c>
      <c r="L280" s="95">
        <v>40000</v>
      </c>
      <c r="P280" s="93" t="s">
        <v>3614</v>
      </c>
      <c r="Q280" s="93" t="s">
        <v>3908</v>
      </c>
    </row>
    <row r="281" spans="1:22" ht="25.5" customHeight="1">
      <c r="A281" s="94">
        <v>45866</v>
      </c>
      <c r="B281" s="93" t="s">
        <v>135</v>
      </c>
      <c r="C281" s="93" t="s">
        <v>2682</v>
      </c>
      <c r="D281" s="93" t="s">
        <v>2683</v>
      </c>
      <c r="E281" s="93" t="s">
        <v>2681</v>
      </c>
      <c r="F281" s="93">
        <v>69000</v>
      </c>
      <c r="G281" s="93">
        <v>-1</v>
      </c>
      <c r="H281" s="93">
        <v>0</v>
      </c>
      <c r="I281" s="92">
        <f t="shared" si="4"/>
        <v>69000</v>
      </c>
      <c r="J281" s="92" t="e">
        <f>VLOOKUP(D281,[1]Sheet0!$C$1:$H$65536,6,0)</f>
        <v>#N/A</v>
      </c>
      <c r="K281" s="93">
        <v>1</v>
      </c>
      <c r="L281" s="95">
        <v>69000</v>
      </c>
      <c r="P281" s="93" t="s">
        <v>3614</v>
      </c>
      <c r="Q281" s="93" t="s">
        <v>3908</v>
      </c>
    </row>
    <row r="282" spans="1:22" ht="25.5" customHeight="1">
      <c r="A282" s="94">
        <v>45866</v>
      </c>
      <c r="B282" s="93" t="s">
        <v>135</v>
      </c>
      <c r="C282" s="93" t="s">
        <v>2695</v>
      </c>
      <c r="D282" s="93" t="s">
        <v>2696</v>
      </c>
      <c r="E282" s="93" t="s">
        <v>2697</v>
      </c>
      <c r="F282" s="93">
        <v>80000</v>
      </c>
      <c r="G282" s="93">
        <v>-2</v>
      </c>
      <c r="H282" s="93">
        <v>0</v>
      </c>
      <c r="I282" s="92">
        <f t="shared" si="4"/>
        <v>160000</v>
      </c>
      <c r="J282" s="92" t="e">
        <f>VLOOKUP(D282,[1]Sheet0!$C$1:$H$65536,6,0)</f>
        <v>#N/A</v>
      </c>
      <c r="K282" s="93">
        <v>2</v>
      </c>
      <c r="L282" s="95">
        <v>160000</v>
      </c>
      <c r="P282" s="93" t="s">
        <v>3614</v>
      </c>
      <c r="Q282" s="93" t="s">
        <v>3908</v>
      </c>
    </row>
    <row r="283" spans="1:22" ht="25.5" customHeight="1">
      <c r="A283" s="94">
        <v>45866</v>
      </c>
      <c r="B283" s="93" t="s">
        <v>2772</v>
      </c>
      <c r="C283" s="93" t="s">
        <v>3917</v>
      </c>
      <c r="D283" s="93" t="s">
        <v>3907</v>
      </c>
      <c r="E283" s="93" t="s">
        <v>3918</v>
      </c>
      <c r="F283" s="93">
        <v>525000</v>
      </c>
      <c r="G283" s="93">
        <v>2</v>
      </c>
      <c r="H283" s="93">
        <v>1</v>
      </c>
      <c r="I283" s="92">
        <f t="shared" si="4"/>
        <v>-525000</v>
      </c>
      <c r="J283" s="92" t="str">
        <f>VLOOKUP(D283,[1]Sheet0!$C$1:$H$65536,6,0)</f>
        <v>THỜI TRANG NỮ</v>
      </c>
      <c r="M283" s="93">
        <v>-1</v>
      </c>
      <c r="N283" s="95">
        <v>-525000</v>
      </c>
      <c r="P283" s="93" t="s">
        <v>3614</v>
      </c>
      <c r="Q283" s="93" t="s">
        <v>3908</v>
      </c>
      <c r="V283" s="93" t="s">
        <v>3619</v>
      </c>
    </row>
    <row r="284" spans="1:22" ht="25.5" customHeight="1">
      <c r="A284" s="94">
        <v>45866</v>
      </c>
      <c r="B284" s="93" t="s">
        <v>2772</v>
      </c>
      <c r="C284" s="93" t="s">
        <v>3723</v>
      </c>
      <c r="D284" s="93" t="s">
        <v>3719</v>
      </c>
      <c r="E284" s="93" t="s">
        <v>3724</v>
      </c>
      <c r="F284" s="93">
        <v>129000</v>
      </c>
      <c r="G284" s="93">
        <v>993</v>
      </c>
      <c r="H284" s="93">
        <v>990</v>
      </c>
      <c r="I284" s="92">
        <f t="shared" si="4"/>
        <v>-387000</v>
      </c>
      <c r="J284" s="92" t="str">
        <f>VLOOKUP(D284,[1]Sheet0!$C$1:$H$65536,6,0)</f>
        <v>NSM MÙA HÈ</v>
      </c>
      <c r="M284" s="93">
        <v>-3</v>
      </c>
      <c r="N284" s="95">
        <v>-387000</v>
      </c>
      <c r="P284" s="93" t="s">
        <v>3614</v>
      </c>
      <c r="Q284" s="93" t="s">
        <v>3908</v>
      </c>
      <c r="V284" s="93" t="s">
        <v>3619</v>
      </c>
    </row>
    <row r="285" spans="1:22" ht="25.5" customHeight="1">
      <c r="A285" s="94">
        <v>45866</v>
      </c>
      <c r="B285" s="93" t="s">
        <v>33</v>
      </c>
      <c r="C285" s="93" t="s">
        <v>3919</v>
      </c>
      <c r="D285" s="93" t="s">
        <v>3912</v>
      </c>
      <c r="E285" s="93" t="s">
        <v>3920</v>
      </c>
      <c r="F285" s="93">
        <v>1550000</v>
      </c>
      <c r="G285" s="93">
        <v>2</v>
      </c>
      <c r="H285" s="93">
        <v>1</v>
      </c>
      <c r="I285" s="92">
        <f t="shared" si="4"/>
        <v>-1550000</v>
      </c>
      <c r="J285" s="92" t="str">
        <f>VLOOKUP(D285,[1]Sheet0!$C$1:$H$65536,6,0)</f>
        <v>ĐỒ DÙNG SINH HOẠT GIA ĐÌNH</v>
      </c>
      <c r="M285" s="93">
        <v>-1</v>
      </c>
      <c r="N285" s="95">
        <v>-1550000</v>
      </c>
      <c r="P285" s="93" t="s">
        <v>3614</v>
      </c>
      <c r="Q285" s="93" t="s">
        <v>3908</v>
      </c>
      <c r="V285" s="93" t="s">
        <v>3619</v>
      </c>
    </row>
    <row r="286" spans="1:22" ht="25.5" customHeight="1">
      <c r="A286" s="94">
        <v>45866</v>
      </c>
      <c r="B286" s="93" t="s">
        <v>3652</v>
      </c>
      <c r="C286" s="93" t="s">
        <v>3756</v>
      </c>
      <c r="D286" s="93" t="s">
        <v>3753</v>
      </c>
      <c r="E286" s="93" t="s">
        <v>3757</v>
      </c>
      <c r="F286" s="93">
        <v>15000</v>
      </c>
      <c r="G286" s="93">
        <v>77</v>
      </c>
      <c r="H286" s="93">
        <v>76</v>
      </c>
      <c r="I286" s="92">
        <f t="shared" si="4"/>
        <v>-15000</v>
      </c>
      <c r="J286" s="92" t="str">
        <f>VLOOKUP(D286,[1]Sheet0!$C$1:$H$65536,6,0)</f>
        <v>ĐỒ DÙNG VPP</v>
      </c>
      <c r="M286" s="93">
        <v>-1</v>
      </c>
      <c r="N286" s="95">
        <v>-15000</v>
      </c>
      <c r="P286" s="93" t="s">
        <v>3614</v>
      </c>
      <c r="Q286" s="93" t="s">
        <v>3908</v>
      </c>
      <c r="V286" s="93" t="s">
        <v>3619</v>
      </c>
    </row>
    <row r="287" spans="1:22" ht="25.5" customHeight="1">
      <c r="A287" s="94">
        <v>45866</v>
      </c>
      <c r="B287" s="93" t="s">
        <v>33</v>
      </c>
      <c r="C287" s="93" t="s">
        <v>746</v>
      </c>
      <c r="D287" s="93" t="s">
        <v>747</v>
      </c>
      <c r="E287" s="93" t="s">
        <v>748</v>
      </c>
      <c r="F287" s="93">
        <v>175000</v>
      </c>
      <c r="G287" s="93">
        <v>12</v>
      </c>
      <c r="H287" s="93">
        <v>11</v>
      </c>
      <c r="I287" s="92">
        <f t="shared" si="4"/>
        <v>-175000</v>
      </c>
      <c r="J287" s="92" t="str">
        <f>VLOOKUP(D287,[1]Sheet0!$C$1:$H$65536,6,0)</f>
        <v>XÀ PHÒNG, CHẤT TẨY RỬA</v>
      </c>
      <c r="M287" s="93">
        <v>-1</v>
      </c>
      <c r="N287" s="95">
        <v>-175000</v>
      </c>
      <c r="P287" s="93" t="s">
        <v>3614</v>
      </c>
      <c r="Q287" s="93" t="s">
        <v>3908</v>
      </c>
      <c r="V287" s="93" t="s">
        <v>3619</v>
      </c>
    </row>
    <row r="288" spans="1:22" ht="25.5" customHeight="1">
      <c r="A288" s="94">
        <v>45866</v>
      </c>
      <c r="B288" s="93" t="s">
        <v>40</v>
      </c>
      <c r="C288" s="93" t="s">
        <v>3730</v>
      </c>
      <c r="D288" s="93" t="s">
        <v>3731</v>
      </c>
      <c r="E288" s="93" t="s">
        <v>3732</v>
      </c>
      <c r="F288" s="93">
        <v>79000</v>
      </c>
      <c r="G288" s="93">
        <v>70</v>
      </c>
      <c r="H288" s="93">
        <v>63</v>
      </c>
      <c r="I288" s="92">
        <f t="shared" si="4"/>
        <v>-553000</v>
      </c>
      <c r="J288" s="92" t="str">
        <f>VLOOKUP(D288,[1]Sheet0!$C$1:$H$65536,6,0)</f>
        <v>THỰC PHẨM CHO BÉ</v>
      </c>
      <c r="M288" s="93">
        <v>-7</v>
      </c>
      <c r="N288" s="95">
        <v>-553000</v>
      </c>
      <c r="P288" s="93" t="s">
        <v>3614</v>
      </c>
      <c r="Q288" s="93" t="s">
        <v>3908</v>
      </c>
      <c r="V288" s="93" t="s">
        <v>3619</v>
      </c>
    </row>
    <row r="289" spans="1:22" ht="25.5" customHeight="1">
      <c r="A289" s="94">
        <v>45866</v>
      </c>
      <c r="B289" s="93" t="s">
        <v>33</v>
      </c>
      <c r="C289" s="93" t="s">
        <v>3819</v>
      </c>
      <c r="D289" s="93" t="s">
        <v>3820</v>
      </c>
      <c r="E289" s="93" t="s">
        <v>3821</v>
      </c>
      <c r="F289" s="93">
        <v>110000</v>
      </c>
      <c r="G289" s="93">
        <v>27</v>
      </c>
      <c r="H289" s="93">
        <v>25</v>
      </c>
      <c r="I289" s="92">
        <f t="shared" si="4"/>
        <v>-220000</v>
      </c>
      <c r="J289" s="92" t="str">
        <f>VLOOKUP(D289,[1]Sheet0!$C$1:$H$65536,6,0)</f>
        <v>GIẶT, XẢ QUẦN ÁO</v>
      </c>
      <c r="M289" s="93">
        <v>-2</v>
      </c>
      <c r="N289" s="95">
        <v>-220000</v>
      </c>
      <c r="P289" s="93" t="s">
        <v>3614</v>
      </c>
      <c r="Q289" s="93" t="s">
        <v>3908</v>
      </c>
      <c r="V289" s="93" t="s">
        <v>3619</v>
      </c>
    </row>
    <row r="290" spans="1:22" ht="25.5" customHeight="1">
      <c r="A290" s="94">
        <v>45866</v>
      </c>
      <c r="B290" s="93" t="s">
        <v>40</v>
      </c>
      <c r="C290" s="93" t="s">
        <v>3921</v>
      </c>
      <c r="D290" s="93" t="s">
        <v>3916</v>
      </c>
      <c r="E290" s="93" t="s">
        <v>3922</v>
      </c>
      <c r="F290" s="93">
        <v>230000</v>
      </c>
      <c r="G290" s="93">
        <v>3</v>
      </c>
      <c r="H290" s="93">
        <v>2</v>
      </c>
      <c r="I290" s="92">
        <f t="shared" si="4"/>
        <v>-230000</v>
      </c>
      <c r="J290" s="92" t="str">
        <f>VLOOKUP(D290,[1]Sheet0!$C$1:$H$65536,6,0)</f>
        <v>CHĂM SÓC CƠ THỂ BÉ</v>
      </c>
      <c r="M290" s="93">
        <v>-1</v>
      </c>
      <c r="N290" s="95">
        <v>-230000</v>
      </c>
      <c r="P290" s="93" t="s">
        <v>3614</v>
      </c>
      <c r="Q290" s="93" t="s">
        <v>3908</v>
      </c>
      <c r="V290" s="93" t="s">
        <v>3619</v>
      </c>
    </row>
    <row r="291" spans="1:22" ht="25.5" customHeight="1">
      <c r="A291" s="94">
        <v>45866</v>
      </c>
      <c r="B291" s="93" t="s">
        <v>135</v>
      </c>
      <c r="C291" s="93" t="s">
        <v>2656</v>
      </c>
      <c r="D291" s="93" t="s">
        <v>2657</v>
      </c>
      <c r="E291" s="93" t="s">
        <v>2658</v>
      </c>
      <c r="F291" s="93">
        <v>40000</v>
      </c>
      <c r="G291" s="93">
        <v>10</v>
      </c>
      <c r="H291" s="93">
        <v>9</v>
      </c>
      <c r="I291" s="92">
        <f t="shared" si="4"/>
        <v>-40000</v>
      </c>
      <c r="J291" s="92" t="str">
        <f>VLOOKUP(D291,[1]Sheet0!$C$1:$H$65536,6,0)</f>
        <v>ĐỒNG GIÁ DATE</v>
      </c>
      <c r="M291" s="93">
        <v>-1</v>
      </c>
      <c r="N291" s="95">
        <v>-40000</v>
      </c>
      <c r="P291" s="93" t="s">
        <v>3614</v>
      </c>
      <c r="Q291" s="93" t="s">
        <v>3908</v>
      </c>
      <c r="V291" s="93" t="s">
        <v>3619</v>
      </c>
    </row>
    <row r="292" spans="1:22" ht="25.5" customHeight="1">
      <c r="A292" s="94">
        <v>45866</v>
      </c>
      <c r="B292" s="93" t="s">
        <v>135</v>
      </c>
      <c r="C292" s="93" t="s">
        <v>2679</v>
      </c>
      <c r="D292" s="93" t="s">
        <v>2680</v>
      </c>
      <c r="E292" s="93" t="s">
        <v>2681</v>
      </c>
      <c r="F292" s="93">
        <v>69000</v>
      </c>
      <c r="G292" s="93">
        <v>8</v>
      </c>
      <c r="H292" s="93">
        <v>7</v>
      </c>
      <c r="I292" s="92">
        <f t="shared" si="4"/>
        <v>-69000</v>
      </c>
      <c r="J292" s="92" t="str">
        <f>VLOOKUP(D292,[1]Sheet0!$C$1:$H$65536,6,0)</f>
        <v>ĐỒNG GIÁ DATE</v>
      </c>
      <c r="M292" s="93">
        <v>-1</v>
      </c>
      <c r="N292" s="95">
        <v>-69000</v>
      </c>
      <c r="P292" s="93" t="s">
        <v>3614</v>
      </c>
      <c r="Q292" s="93" t="s">
        <v>3908</v>
      </c>
      <c r="V292" s="93" t="s">
        <v>3619</v>
      </c>
    </row>
    <row r="293" spans="1:22" ht="25.5" customHeight="1">
      <c r="A293" s="94">
        <v>45866</v>
      </c>
      <c r="B293" s="93" t="s">
        <v>135</v>
      </c>
      <c r="C293" s="93" t="s">
        <v>2698</v>
      </c>
      <c r="D293" s="93" t="s">
        <v>2699</v>
      </c>
      <c r="E293" s="93" t="s">
        <v>2697</v>
      </c>
      <c r="F293" s="93">
        <v>80000</v>
      </c>
      <c r="G293" s="93">
        <v>19</v>
      </c>
      <c r="H293" s="93">
        <v>17</v>
      </c>
      <c r="I293" s="92">
        <f t="shared" si="4"/>
        <v>-160000</v>
      </c>
      <c r="J293" s="92" t="str">
        <f>VLOOKUP(D293,[1]Sheet0!$C$1:$H$65536,6,0)</f>
        <v>ĐỒNG GIÁ DATE</v>
      </c>
      <c r="M293" s="93">
        <v>-2</v>
      </c>
      <c r="N293" s="95">
        <v>-160000</v>
      </c>
      <c r="P293" s="93" t="s">
        <v>3614</v>
      </c>
      <c r="Q293" s="93" t="s">
        <v>3908</v>
      </c>
      <c r="V293" s="93" t="s">
        <v>3619</v>
      </c>
    </row>
    <row r="294" spans="1:22" ht="25.5" customHeight="1">
      <c r="A294" s="94">
        <v>45867</v>
      </c>
      <c r="B294" s="93" t="s">
        <v>33</v>
      </c>
      <c r="C294" s="93" t="s">
        <v>210</v>
      </c>
      <c r="D294" s="93" t="s">
        <v>211</v>
      </c>
      <c r="E294" s="93" t="s">
        <v>212</v>
      </c>
      <c r="F294" s="93">
        <v>175000</v>
      </c>
      <c r="G294" s="93">
        <v>-1</v>
      </c>
      <c r="H294" s="93">
        <v>0</v>
      </c>
      <c r="I294" s="92">
        <f t="shared" si="4"/>
        <v>175000</v>
      </c>
      <c r="J294" s="92" t="str">
        <f>VLOOKUP(D294,[1]Sheet0!$C$1:$H$65536,6,0)</f>
        <v>XÀ PHÒNG, CHẤT TẨY RỬA</v>
      </c>
      <c r="K294" s="93">
        <v>1</v>
      </c>
      <c r="L294" s="95">
        <v>175000</v>
      </c>
      <c r="P294" s="93" t="s">
        <v>3614</v>
      </c>
      <c r="Q294" s="93" t="s">
        <v>3923</v>
      </c>
    </row>
    <row r="295" spans="1:22" ht="25.5" customHeight="1">
      <c r="A295" s="94">
        <v>45867</v>
      </c>
      <c r="B295" s="93" t="s">
        <v>33</v>
      </c>
      <c r="C295" s="93" t="s">
        <v>746</v>
      </c>
      <c r="D295" s="93" t="s">
        <v>747</v>
      </c>
      <c r="E295" s="93" t="s">
        <v>748</v>
      </c>
      <c r="F295" s="93">
        <v>175000</v>
      </c>
      <c r="G295" s="93">
        <v>10</v>
      </c>
      <c r="H295" s="93">
        <v>9</v>
      </c>
      <c r="I295" s="92">
        <f t="shared" si="4"/>
        <v>-175000</v>
      </c>
      <c r="J295" s="92" t="str">
        <f>VLOOKUP(D295,[1]Sheet0!$C$1:$H$65536,6,0)</f>
        <v>XÀ PHÒNG, CHẤT TẨY RỬA</v>
      </c>
      <c r="M295" s="93">
        <v>-1</v>
      </c>
      <c r="N295" s="95">
        <v>-175000</v>
      </c>
      <c r="P295" s="93" t="s">
        <v>3614</v>
      </c>
      <c r="Q295" s="93" t="s">
        <v>3923</v>
      </c>
      <c r="V295" s="93" t="s">
        <v>3619</v>
      </c>
    </row>
    <row r="296" spans="1:22" ht="25.5" customHeight="1">
      <c r="A296" s="94">
        <v>45868</v>
      </c>
      <c r="B296" s="93" t="s">
        <v>33</v>
      </c>
      <c r="C296" s="93" t="s">
        <v>3924</v>
      </c>
      <c r="D296" s="93" t="s">
        <v>3925</v>
      </c>
      <c r="E296" s="93" t="s">
        <v>3926</v>
      </c>
      <c r="F296" s="93">
        <v>180000</v>
      </c>
      <c r="G296" s="93">
        <v>-1</v>
      </c>
      <c r="H296" s="93">
        <v>0</v>
      </c>
      <c r="I296" s="92">
        <f t="shared" si="4"/>
        <v>180000</v>
      </c>
      <c r="J296" s="92" t="str">
        <f>VLOOKUP(D296,[1]Sheet0!$C$1:$H$65536,6,0)</f>
        <v>ĐỒ DÙNG SINH HOẠT GIA ĐÌNH</v>
      </c>
      <c r="K296" s="93">
        <v>1</v>
      </c>
      <c r="L296" s="95">
        <v>180000</v>
      </c>
      <c r="P296" s="93" t="s">
        <v>3614</v>
      </c>
      <c r="Q296" s="93" t="s">
        <v>3928</v>
      </c>
    </row>
    <row r="297" spans="1:22" ht="25.5" customHeight="1">
      <c r="A297" s="94">
        <v>45868</v>
      </c>
      <c r="B297" s="93" t="s">
        <v>2772</v>
      </c>
      <c r="C297" s="93" t="s">
        <v>3663</v>
      </c>
      <c r="D297" s="93" t="s">
        <v>3664</v>
      </c>
      <c r="E297" s="93" t="s">
        <v>3665</v>
      </c>
      <c r="F297" s="93">
        <v>129000</v>
      </c>
      <c r="G297" s="93">
        <v>-1</v>
      </c>
      <c r="H297" s="93">
        <v>0</v>
      </c>
      <c r="I297" s="92">
        <f t="shared" si="4"/>
        <v>129000</v>
      </c>
      <c r="J297" s="92" t="str">
        <f>VLOOKUP(D297,[1]Sheet0!$C$1:$H$65536,6,0)</f>
        <v>NSM MÙA ĐÔNG</v>
      </c>
      <c r="K297" s="93">
        <v>1</v>
      </c>
      <c r="L297" s="95">
        <v>129000</v>
      </c>
      <c r="P297" s="93" t="s">
        <v>3614</v>
      </c>
      <c r="Q297" s="93" t="s">
        <v>3928</v>
      </c>
    </row>
    <row r="298" spans="1:22" ht="25.5" customHeight="1">
      <c r="A298" s="94">
        <v>45868</v>
      </c>
      <c r="B298" s="93" t="s">
        <v>33</v>
      </c>
      <c r="C298" s="93" t="s">
        <v>210</v>
      </c>
      <c r="D298" s="93" t="s">
        <v>211</v>
      </c>
      <c r="E298" s="93" t="s">
        <v>212</v>
      </c>
      <c r="F298" s="93">
        <v>175000</v>
      </c>
      <c r="G298" s="93">
        <v>-1</v>
      </c>
      <c r="H298" s="93">
        <v>0</v>
      </c>
      <c r="I298" s="92">
        <f t="shared" si="4"/>
        <v>175000</v>
      </c>
      <c r="J298" s="92" t="str">
        <f>VLOOKUP(D298,[1]Sheet0!$C$1:$H$65536,6,0)</f>
        <v>XÀ PHÒNG, CHẤT TẨY RỬA</v>
      </c>
      <c r="K298" s="93">
        <v>1</v>
      </c>
      <c r="L298" s="95">
        <v>175000</v>
      </c>
      <c r="P298" s="93" t="s">
        <v>3614</v>
      </c>
      <c r="Q298" s="93" t="s">
        <v>3928</v>
      </c>
    </row>
    <row r="299" spans="1:22" ht="25.5" customHeight="1">
      <c r="A299" s="94">
        <v>45868</v>
      </c>
      <c r="B299" s="93" t="s">
        <v>33</v>
      </c>
      <c r="C299" s="93" t="s">
        <v>3816</v>
      </c>
      <c r="D299" s="93" t="s">
        <v>3817</v>
      </c>
      <c r="E299" s="93" t="s">
        <v>3818</v>
      </c>
      <c r="F299" s="93">
        <v>100000</v>
      </c>
      <c r="G299" s="93">
        <v>-1</v>
      </c>
      <c r="H299" s="93">
        <v>0</v>
      </c>
      <c r="I299" s="92">
        <f t="shared" si="4"/>
        <v>100000</v>
      </c>
      <c r="J299" s="92" t="str">
        <f>VLOOKUP(D299,[1]Sheet0!$C$1:$H$65536,6,0)</f>
        <v>GIẶT, XẢ QUẦN ÁO</v>
      </c>
      <c r="K299" s="93">
        <v>1</v>
      </c>
      <c r="L299" s="95">
        <v>100000</v>
      </c>
      <c r="P299" s="93" t="s">
        <v>3614</v>
      </c>
      <c r="Q299" s="93" t="s">
        <v>3928</v>
      </c>
    </row>
    <row r="300" spans="1:22" ht="25.5" customHeight="1">
      <c r="A300" s="94">
        <v>45868</v>
      </c>
      <c r="B300" s="93" t="s">
        <v>40</v>
      </c>
      <c r="C300" s="93" t="s">
        <v>3841</v>
      </c>
      <c r="D300" s="93" t="s">
        <v>3833</v>
      </c>
      <c r="E300" s="93" t="s">
        <v>3842</v>
      </c>
      <c r="F300" s="93">
        <v>70000</v>
      </c>
      <c r="G300" s="93">
        <v>-1</v>
      </c>
      <c r="H300" s="93">
        <v>0</v>
      </c>
      <c r="I300" s="92">
        <f t="shared" si="4"/>
        <v>70000</v>
      </c>
      <c r="J300" s="92" t="str">
        <f>VLOOKUP(D300,[1]Sheet0!$C$1:$H$65536,6,0)</f>
        <v>THỰC PHẨM CHO BÉ</v>
      </c>
      <c r="K300" s="93">
        <v>1</v>
      </c>
      <c r="L300" s="95">
        <v>70000</v>
      </c>
      <c r="P300" s="93" t="s">
        <v>3614</v>
      </c>
      <c r="Q300" s="93" t="s">
        <v>3928</v>
      </c>
    </row>
    <row r="301" spans="1:22" ht="25.5" customHeight="1">
      <c r="A301" s="94">
        <v>45868</v>
      </c>
      <c r="B301" s="93" t="s">
        <v>33</v>
      </c>
      <c r="C301" s="93" t="s">
        <v>3930</v>
      </c>
      <c r="D301" s="93" t="s">
        <v>3927</v>
      </c>
      <c r="E301" s="93" t="s">
        <v>3931</v>
      </c>
      <c r="F301" s="93">
        <v>180000</v>
      </c>
      <c r="G301" s="93">
        <v>2</v>
      </c>
      <c r="H301" s="93">
        <v>1</v>
      </c>
      <c r="I301" s="92">
        <f t="shared" si="4"/>
        <v>-180000</v>
      </c>
      <c r="J301" s="92" t="str">
        <f>VLOOKUP(D301,[1]Sheet0!$C$1:$H$65536,6,0)</f>
        <v>ĐỒ DÙNG SINH HOẠT GIA ĐÌNH</v>
      </c>
      <c r="M301" s="93">
        <v>-1</v>
      </c>
      <c r="N301" s="95">
        <v>-180000</v>
      </c>
      <c r="P301" s="93" t="s">
        <v>3614</v>
      </c>
      <c r="Q301" s="93" t="s">
        <v>3928</v>
      </c>
      <c r="V301" s="93" t="s">
        <v>3619</v>
      </c>
    </row>
    <row r="302" spans="1:22" ht="25.5" customHeight="1">
      <c r="A302" s="94">
        <v>45868</v>
      </c>
      <c r="B302" s="93" t="s">
        <v>2772</v>
      </c>
      <c r="C302" s="93" t="s">
        <v>3723</v>
      </c>
      <c r="D302" s="93" t="s">
        <v>3719</v>
      </c>
      <c r="E302" s="93" t="s">
        <v>3724</v>
      </c>
      <c r="F302" s="93">
        <v>129000</v>
      </c>
      <c r="G302" s="93">
        <v>973</v>
      </c>
      <c r="H302" s="93">
        <v>972</v>
      </c>
      <c r="I302" s="92">
        <f t="shared" si="4"/>
        <v>-129000</v>
      </c>
      <c r="J302" s="92" t="str">
        <f>VLOOKUP(D302,[1]Sheet0!$C$1:$H$65536,6,0)</f>
        <v>NSM MÙA HÈ</v>
      </c>
      <c r="M302" s="93">
        <v>-1</v>
      </c>
      <c r="N302" s="95">
        <v>-129000</v>
      </c>
      <c r="P302" s="93" t="s">
        <v>3614</v>
      </c>
      <c r="Q302" s="93" t="s">
        <v>3928</v>
      </c>
      <c r="V302" s="93" t="s">
        <v>3619</v>
      </c>
    </row>
    <row r="303" spans="1:22" ht="25.5" customHeight="1">
      <c r="A303" s="94">
        <v>45868</v>
      </c>
      <c r="B303" s="93" t="s">
        <v>33</v>
      </c>
      <c r="C303" s="93" t="s">
        <v>746</v>
      </c>
      <c r="D303" s="93" t="s">
        <v>747</v>
      </c>
      <c r="E303" s="93" t="s">
        <v>748</v>
      </c>
      <c r="F303" s="93">
        <v>175000</v>
      </c>
      <c r="G303" s="93">
        <v>9</v>
      </c>
      <c r="H303" s="93">
        <v>8</v>
      </c>
      <c r="I303" s="92">
        <f t="shared" si="4"/>
        <v>-175000</v>
      </c>
      <c r="J303" s="92" t="str">
        <f>VLOOKUP(D303,[1]Sheet0!$C$1:$H$65536,6,0)</f>
        <v>XÀ PHÒNG, CHẤT TẨY RỬA</v>
      </c>
      <c r="M303" s="93">
        <v>-1</v>
      </c>
      <c r="N303" s="95">
        <v>-175000</v>
      </c>
      <c r="P303" s="93" t="s">
        <v>3614</v>
      </c>
      <c r="Q303" s="93" t="s">
        <v>3928</v>
      </c>
      <c r="V303" s="93" t="s">
        <v>3619</v>
      </c>
    </row>
    <row r="304" spans="1:22" ht="25.5" customHeight="1">
      <c r="A304" s="94">
        <v>45868</v>
      </c>
      <c r="B304" s="93" t="s">
        <v>33</v>
      </c>
      <c r="C304" s="93" t="s">
        <v>3932</v>
      </c>
      <c r="D304" s="93" t="s">
        <v>3929</v>
      </c>
      <c r="E304" s="93" t="s">
        <v>3933</v>
      </c>
      <c r="F304" s="93">
        <v>90000</v>
      </c>
      <c r="G304" s="93">
        <v>1</v>
      </c>
      <c r="H304" s="93">
        <v>0</v>
      </c>
      <c r="I304" s="92">
        <f t="shared" si="4"/>
        <v>-90000</v>
      </c>
      <c r="J304" s="92" t="str">
        <f>VLOOKUP(D304,[1]Sheet0!$C$1:$H$65536,6,0)</f>
        <v>GIẶT, XẢ QUẦN ÁO</v>
      </c>
      <c r="M304" s="93">
        <v>-1</v>
      </c>
      <c r="N304" s="95">
        <v>-90000</v>
      </c>
      <c r="P304" s="93" t="s">
        <v>3614</v>
      </c>
      <c r="Q304" s="93" t="s">
        <v>3928</v>
      </c>
      <c r="V304" s="93" t="s">
        <v>3619</v>
      </c>
    </row>
    <row r="305" spans="1:22" ht="25.5" customHeight="1">
      <c r="A305" s="94">
        <v>45869</v>
      </c>
      <c r="B305" s="93" t="s">
        <v>135</v>
      </c>
      <c r="C305" s="93" t="s">
        <v>2711</v>
      </c>
      <c r="D305" s="93" t="s">
        <v>2712</v>
      </c>
      <c r="E305" s="93" t="s">
        <v>2707</v>
      </c>
      <c r="F305" s="93">
        <v>90000</v>
      </c>
      <c r="G305" s="93">
        <v>-1</v>
      </c>
      <c r="H305" s="93">
        <v>0</v>
      </c>
      <c r="I305" s="92">
        <f t="shared" si="4"/>
        <v>90000</v>
      </c>
      <c r="J305" s="92" t="e">
        <f>VLOOKUP(D305,[1]Sheet0!$C$1:$H$65536,6,0)</f>
        <v>#N/A</v>
      </c>
      <c r="K305" s="93">
        <v>1</v>
      </c>
      <c r="L305" s="95">
        <v>90000</v>
      </c>
      <c r="P305" s="93" t="s">
        <v>3614</v>
      </c>
      <c r="Q305" s="93" t="s">
        <v>3934</v>
      </c>
    </row>
    <row r="306" spans="1:22" ht="25.5" customHeight="1">
      <c r="A306" s="94">
        <v>45869</v>
      </c>
      <c r="B306" s="93" t="s">
        <v>135</v>
      </c>
      <c r="C306" s="93" t="s">
        <v>3754</v>
      </c>
      <c r="D306" s="93" t="s">
        <v>3755</v>
      </c>
      <c r="E306" s="93" t="s">
        <v>2750</v>
      </c>
      <c r="F306" s="93">
        <v>149000</v>
      </c>
      <c r="G306" s="93">
        <v>-1</v>
      </c>
      <c r="H306" s="93">
        <v>0</v>
      </c>
      <c r="I306" s="92">
        <f t="shared" si="4"/>
        <v>149000</v>
      </c>
      <c r="J306" s="92" t="str">
        <f>VLOOKUP(D306,[1]Sheet0!$C$1:$H$65536,6,0)</f>
        <v>ĐỒNG GIÁ DATE</v>
      </c>
      <c r="K306" s="93">
        <v>1</v>
      </c>
      <c r="L306" s="95">
        <v>149000</v>
      </c>
      <c r="P306" s="93" t="s">
        <v>3614</v>
      </c>
      <c r="Q306" s="93" t="s">
        <v>3934</v>
      </c>
    </row>
    <row r="307" spans="1:22" ht="25.5" customHeight="1">
      <c r="A307" s="94">
        <v>45869</v>
      </c>
      <c r="B307" s="93" t="s">
        <v>135</v>
      </c>
      <c r="C307" s="93" t="s">
        <v>2700</v>
      </c>
      <c r="D307" s="93" t="s">
        <v>2701</v>
      </c>
      <c r="E307" s="93" t="s">
        <v>2702</v>
      </c>
      <c r="F307" s="93">
        <v>85000</v>
      </c>
      <c r="G307" s="93">
        <v>71</v>
      </c>
      <c r="H307" s="93">
        <v>70</v>
      </c>
      <c r="I307" s="92">
        <f t="shared" si="4"/>
        <v>-85000</v>
      </c>
      <c r="J307" s="92" t="str">
        <f>VLOOKUP(D307,[1]Sheet0!$C$1:$H$65536,6,0)</f>
        <v>ĐỒNG GIÁ DATE</v>
      </c>
      <c r="M307" s="93">
        <v>-1</v>
      </c>
      <c r="N307" s="95">
        <v>-85000</v>
      </c>
      <c r="P307" s="93" t="s">
        <v>3614</v>
      </c>
      <c r="Q307" s="93" t="s">
        <v>3934</v>
      </c>
      <c r="V307" s="93" t="s">
        <v>3619</v>
      </c>
    </row>
    <row r="308" spans="1:22" ht="25.5" customHeight="1">
      <c r="A308" s="94">
        <v>45869</v>
      </c>
      <c r="B308" s="93" t="s">
        <v>135</v>
      </c>
      <c r="C308" s="93" t="s">
        <v>2748</v>
      </c>
      <c r="D308" s="93" t="s">
        <v>2749</v>
      </c>
      <c r="E308" s="93" t="s">
        <v>2750</v>
      </c>
      <c r="F308" s="93">
        <v>149000</v>
      </c>
      <c r="G308" s="93">
        <v>7</v>
      </c>
      <c r="H308" s="93">
        <v>6</v>
      </c>
      <c r="I308" s="92">
        <f t="shared" si="4"/>
        <v>-149000</v>
      </c>
      <c r="J308" s="92" t="e">
        <f>VLOOKUP(D308,[1]Sheet0!$C$1:$H$65536,6,0)</f>
        <v>#N/A</v>
      </c>
      <c r="M308" s="93">
        <v>-1</v>
      </c>
      <c r="N308" s="95">
        <v>-149000</v>
      </c>
      <c r="P308" s="93" t="s">
        <v>3614</v>
      </c>
      <c r="Q308" s="93" t="s">
        <v>3934</v>
      </c>
      <c r="V308" s="93" t="s">
        <v>3619</v>
      </c>
    </row>
    <row r="309" spans="1:22" ht="25.5" customHeight="1">
      <c r="A309" s="94">
        <v>45870</v>
      </c>
      <c r="B309" s="93" t="s">
        <v>33</v>
      </c>
      <c r="C309" s="93" t="s">
        <v>3935</v>
      </c>
      <c r="D309" s="93" t="s">
        <v>3936</v>
      </c>
      <c r="E309" s="93" t="s">
        <v>3937</v>
      </c>
      <c r="F309" s="93">
        <v>126000</v>
      </c>
      <c r="G309" s="93">
        <v>-1</v>
      </c>
      <c r="H309" s="93">
        <v>0</v>
      </c>
      <c r="I309" s="92">
        <f t="shared" si="4"/>
        <v>126000</v>
      </c>
      <c r="J309" s="92" t="str">
        <f>VLOOKUP(D309,[1]Sheet0!$C$1:$H$65536,6,0)</f>
        <v>XÀ PHÒNG, CHẤT TẨY RỬA</v>
      </c>
      <c r="K309" s="93">
        <v>1</v>
      </c>
      <c r="L309" s="95">
        <v>126000</v>
      </c>
      <c r="P309" s="93" t="s">
        <v>3614</v>
      </c>
      <c r="Q309" s="93" t="s">
        <v>3939</v>
      </c>
    </row>
    <row r="310" spans="1:22" ht="25.5" customHeight="1">
      <c r="A310" s="94">
        <v>45870</v>
      </c>
      <c r="B310" s="93" t="s">
        <v>33</v>
      </c>
      <c r="C310" s="93" t="s">
        <v>3932</v>
      </c>
      <c r="D310" s="93" t="s">
        <v>3929</v>
      </c>
      <c r="E310" s="93" t="s">
        <v>3933</v>
      </c>
      <c r="F310" s="93">
        <v>90000</v>
      </c>
      <c r="G310" s="93">
        <v>-1</v>
      </c>
      <c r="H310" s="93">
        <v>0</v>
      </c>
      <c r="I310" s="92">
        <f t="shared" si="4"/>
        <v>90000</v>
      </c>
      <c r="J310" s="92" t="str">
        <f>VLOOKUP(D310,[1]Sheet0!$C$1:$H$65536,6,0)</f>
        <v>GIẶT, XẢ QUẦN ÁO</v>
      </c>
      <c r="K310" s="93">
        <v>1</v>
      </c>
      <c r="L310" s="95">
        <v>90000</v>
      </c>
      <c r="P310" s="93" t="s">
        <v>3614</v>
      </c>
      <c r="Q310" s="93" t="s">
        <v>3939</v>
      </c>
    </row>
    <row r="311" spans="1:22" ht="25.5" customHeight="1">
      <c r="A311" s="94">
        <v>45870</v>
      </c>
      <c r="B311" s="93" t="s">
        <v>33</v>
      </c>
      <c r="C311" s="93" t="s">
        <v>3941</v>
      </c>
      <c r="D311" s="93" t="s">
        <v>3938</v>
      </c>
      <c r="E311" s="93" t="s">
        <v>3942</v>
      </c>
      <c r="F311" s="93">
        <v>128000</v>
      </c>
      <c r="G311" s="93">
        <v>10</v>
      </c>
      <c r="H311" s="93">
        <v>9</v>
      </c>
      <c r="I311" s="92">
        <f t="shared" si="4"/>
        <v>-128000</v>
      </c>
      <c r="J311" s="92" t="str">
        <f>VLOOKUP(D311,[1]Sheet0!$C$1:$H$65536,6,0)</f>
        <v>XÀ PHÒNG, CHẤT TẨY RỬA</v>
      </c>
      <c r="M311" s="93">
        <v>-1</v>
      </c>
      <c r="N311" s="95">
        <v>-128000</v>
      </c>
      <c r="P311" s="93" t="s">
        <v>3614</v>
      </c>
      <c r="Q311" s="93" t="s">
        <v>3939</v>
      </c>
      <c r="V311" s="93" t="s">
        <v>3619</v>
      </c>
    </row>
    <row r="312" spans="1:22" ht="25.5" customHeight="1">
      <c r="A312" s="94">
        <v>45870</v>
      </c>
      <c r="B312" s="93" t="s">
        <v>33</v>
      </c>
      <c r="C312" s="93" t="s">
        <v>3943</v>
      </c>
      <c r="D312" s="93" t="s">
        <v>3940</v>
      </c>
      <c r="E312" s="93" t="s">
        <v>3944</v>
      </c>
      <c r="F312" s="93">
        <v>90000</v>
      </c>
      <c r="G312" s="93">
        <v>9</v>
      </c>
      <c r="H312" s="93">
        <v>8</v>
      </c>
      <c r="I312" s="92">
        <f t="shared" si="4"/>
        <v>-90000</v>
      </c>
      <c r="J312" s="92" t="str">
        <f>VLOOKUP(D312,[1]Sheet0!$C$1:$H$65536,6,0)</f>
        <v>GIẶT, XẢ QUẦN ÁO</v>
      </c>
      <c r="M312" s="93">
        <v>-1</v>
      </c>
      <c r="N312" s="95">
        <v>-90000</v>
      </c>
      <c r="P312" s="93" t="s">
        <v>3614</v>
      </c>
      <c r="Q312" s="93" t="s">
        <v>3939</v>
      </c>
      <c r="V312" s="93" t="s">
        <v>3619</v>
      </c>
    </row>
    <row r="313" spans="1:22" ht="25.5" customHeight="1">
      <c r="A313" s="94">
        <v>45873</v>
      </c>
      <c r="B313" s="93" t="s">
        <v>33</v>
      </c>
      <c r="C313" s="93" t="s">
        <v>3945</v>
      </c>
      <c r="D313" s="93" t="s">
        <v>3946</v>
      </c>
      <c r="E313" s="93" t="s">
        <v>3947</v>
      </c>
      <c r="F313" s="93">
        <v>40000</v>
      </c>
      <c r="G313" s="93">
        <v>-2</v>
      </c>
      <c r="H313" s="93">
        <v>3</v>
      </c>
      <c r="I313" s="92">
        <f t="shared" si="4"/>
        <v>200000</v>
      </c>
      <c r="J313" s="92" t="str">
        <f>VLOOKUP(D313,[1]Sheet0!$C$1:$H$65536,6,0)</f>
        <v>XÀ PHÒNG, CHẤT TẨY RỬA</v>
      </c>
      <c r="K313" s="93">
        <v>5</v>
      </c>
      <c r="L313" s="95">
        <v>200000</v>
      </c>
      <c r="P313" s="93" t="s">
        <v>3614</v>
      </c>
      <c r="Q313" s="93" t="s">
        <v>3948</v>
      </c>
      <c r="S313" s="93" t="s">
        <v>3687</v>
      </c>
    </row>
    <row r="314" spans="1:22" ht="25.5" customHeight="1">
      <c r="A314" s="94">
        <v>45873</v>
      </c>
      <c r="B314" s="93" t="s">
        <v>197</v>
      </c>
      <c r="C314" s="93" t="s">
        <v>1938</v>
      </c>
      <c r="D314" s="93" t="s">
        <v>1939</v>
      </c>
      <c r="E314" s="93" t="s">
        <v>1940</v>
      </c>
      <c r="F314" s="93">
        <v>65000</v>
      </c>
      <c r="G314" s="93">
        <v>5</v>
      </c>
      <c r="H314" s="93">
        <v>9</v>
      </c>
      <c r="I314" s="92">
        <f t="shared" si="4"/>
        <v>260000</v>
      </c>
      <c r="J314" s="92" t="str">
        <f>VLOOKUP(D314,[1]Sheet0!$C$1:$H$65536,6,0)</f>
        <v>CHĂM SÓC RĂNG MIỆNG</v>
      </c>
      <c r="K314" s="93">
        <v>4</v>
      </c>
      <c r="L314" s="95">
        <v>260000</v>
      </c>
      <c r="P314" s="93" t="s">
        <v>3614</v>
      </c>
      <c r="Q314" s="93" t="s">
        <v>3948</v>
      </c>
      <c r="S314" s="93" t="s">
        <v>3687</v>
      </c>
    </row>
    <row r="315" spans="1:22" ht="25.5" customHeight="1">
      <c r="A315" s="94">
        <v>45873</v>
      </c>
      <c r="B315" s="93" t="s">
        <v>33</v>
      </c>
      <c r="C315" s="93" t="s">
        <v>3949</v>
      </c>
      <c r="D315" s="93" t="s">
        <v>3950</v>
      </c>
      <c r="E315" s="93" t="s">
        <v>3951</v>
      </c>
      <c r="F315" s="93">
        <v>90000</v>
      </c>
      <c r="G315" s="93">
        <v>0</v>
      </c>
      <c r="H315" s="93">
        <v>1</v>
      </c>
      <c r="I315" s="92">
        <f t="shared" si="4"/>
        <v>90000</v>
      </c>
      <c r="J315" s="92" t="str">
        <f>VLOOKUP(D315,[1]Sheet0!$C$1:$H$65536,6,0)</f>
        <v>ĐỒ DÙNG SINH HOẠT GIA ĐÌNH</v>
      </c>
      <c r="K315" s="93">
        <v>1</v>
      </c>
      <c r="L315" s="95">
        <v>90000</v>
      </c>
      <c r="P315" s="93" t="s">
        <v>3614</v>
      </c>
      <c r="Q315" s="93" t="s">
        <v>3948</v>
      </c>
      <c r="S315" s="93" t="s">
        <v>3687</v>
      </c>
    </row>
    <row r="316" spans="1:22" ht="25.5" customHeight="1">
      <c r="A316" s="94">
        <v>45873</v>
      </c>
      <c r="B316" s="93" t="s">
        <v>33</v>
      </c>
      <c r="C316" s="93" t="s">
        <v>983</v>
      </c>
      <c r="D316" s="93" t="s">
        <v>984</v>
      </c>
      <c r="E316" s="93" t="s">
        <v>985</v>
      </c>
      <c r="F316" s="93">
        <v>180000</v>
      </c>
      <c r="G316" s="93">
        <v>0</v>
      </c>
      <c r="H316" s="93">
        <v>1</v>
      </c>
      <c r="I316" s="92">
        <f t="shared" si="4"/>
        <v>180000</v>
      </c>
      <c r="J316" s="92" t="str">
        <f>VLOOKUP(D316,[1]Sheet0!$C$1:$H$65536,6,0)</f>
        <v>ĐỒ DÙNG SINH HOẠT GIA ĐÌNH</v>
      </c>
      <c r="K316" s="93">
        <v>1</v>
      </c>
      <c r="L316" s="95">
        <v>180000</v>
      </c>
      <c r="P316" s="93" t="s">
        <v>3614</v>
      </c>
      <c r="Q316" s="93" t="s">
        <v>3948</v>
      </c>
      <c r="S316" s="93" t="s">
        <v>3687</v>
      </c>
    </row>
    <row r="317" spans="1:22" ht="25.5" customHeight="1">
      <c r="A317" s="94">
        <v>45873</v>
      </c>
      <c r="B317" s="93" t="s">
        <v>33</v>
      </c>
      <c r="C317" s="93" t="s">
        <v>1805</v>
      </c>
      <c r="D317" s="93" t="s">
        <v>1806</v>
      </c>
      <c r="E317" s="93" t="s">
        <v>1807</v>
      </c>
      <c r="F317" s="93">
        <v>40000</v>
      </c>
      <c r="G317" s="93">
        <v>40</v>
      </c>
      <c r="H317" s="93">
        <v>35</v>
      </c>
      <c r="I317" s="92">
        <f t="shared" si="4"/>
        <v>-200000</v>
      </c>
      <c r="J317" s="92" t="str">
        <f>VLOOKUP(D317,[1]Sheet0!$C$1:$H$65536,6,0)</f>
        <v>XÀ PHÒNG, CHẤT TẨY RỬA</v>
      </c>
      <c r="M317" s="93">
        <v>-5</v>
      </c>
      <c r="N317" s="95">
        <v>-200000</v>
      </c>
      <c r="P317" s="93" t="s">
        <v>3614</v>
      </c>
      <c r="Q317" s="93" t="s">
        <v>3948</v>
      </c>
      <c r="S317" s="93" t="s">
        <v>3687</v>
      </c>
      <c r="V317" s="93" t="s">
        <v>3619</v>
      </c>
    </row>
    <row r="318" spans="1:22" ht="25.5" customHeight="1">
      <c r="A318" s="94">
        <v>45873</v>
      </c>
      <c r="B318" s="93" t="s">
        <v>197</v>
      </c>
      <c r="C318" s="93" t="s">
        <v>213</v>
      </c>
      <c r="D318" s="93" t="s">
        <v>214</v>
      </c>
      <c r="E318" s="93" t="s">
        <v>215</v>
      </c>
      <c r="F318" s="93">
        <v>75000</v>
      </c>
      <c r="G318" s="93">
        <v>22</v>
      </c>
      <c r="H318" s="93">
        <v>18</v>
      </c>
      <c r="I318" s="92">
        <f t="shared" si="4"/>
        <v>-300000</v>
      </c>
      <c r="J318" s="92" t="str">
        <f>VLOOKUP(D318,[1]Sheet0!$C$1:$H$65536,6,0)</f>
        <v>CHĂM SÓC RĂNG MIỆNG</v>
      </c>
      <c r="M318" s="93">
        <v>-4</v>
      </c>
      <c r="N318" s="95">
        <v>-300000</v>
      </c>
      <c r="P318" s="93" t="s">
        <v>3614</v>
      </c>
      <c r="Q318" s="93" t="s">
        <v>3948</v>
      </c>
      <c r="S318" s="93" t="s">
        <v>3687</v>
      </c>
      <c r="V318" s="93" t="s">
        <v>3619</v>
      </c>
    </row>
    <row r="319" spans="1:22" ht="25.5" customHeight="1">
      <c r="A319" s="94">
        <v>45873</v>
      </c>
      <c r="B319" s="93" t="s">
        <v>33</v>
      </c>
      <c r="C319" s="93" t="s">
        <v>992</v>
      </c>
      <c r="D319" s="93" t="s">
        <v>993</v>
      </c>
      <c r="E319" s="93" t="s">
        <v>994</v>
      </c>
      <c r="F319" s="93">
        <v>145000</v>
      </c>
      <c r="G319" s="93">
        <v>17</v>
      </c>
      <c r="H319" s="93">
        <v>15</v>
      </c>
      <c r="I319" s="92">
        <f t="shared" si="4"/>
        <v>-290000</v>
      </c>
      <c r="J319" s="92" t="str">
        <f>VLOOKUP(D319,[1]Sheet0!$C$1:$H$65536,6,0)</f>
        <v>ĐỒ DÙNG SINH HOẠT GIA ĐÌNH</v>
      </c>
      <c r="M319" s="93">
        <v>-2</v>
      </c>
      <c r="N319" s="95">
        <v>-290000</v>
      </c>
      <c r="P319" s="93" t="s">
        <v>3614</v>
      </c>
      <c r="Q319" s="93" t="s">
        <v>3948</v>
      </c>
      <c r="S319" s="93" t="s">
        <v>3687</v>
      </c>
      <c r="V319" s="93" t="s">
        <v>3619</v>
      </c>
    </row>
    <row r="320" spans="1:22" ht="25.5" customHeight="1">
      <c r="A320" s="94">
        <v>45873</v>
      </c>
      <c r="B320" s="93" t="s">
        <v>33</v>
      </c>
      <c r="C320" s="93" t="s">
        <v>3945</v>
      </c>
      <c r="D320" s="93" t="s">
        <v>3946</v>
      </c>
      <c r="E320" s="93" t="s">
        <v>3947</v>
      </c>
      <c r="F320" s="93">
        <v>40000</v>
      </c>
      <c r="G320" s="93">
        <v>-2</v>
      </c>
      <c r="H320" s="93">
        <v>0</v>
      </c>
      <c r="I320" s="92">
        <f t="shared" si="4"/>
        <v>80000</v>
      </c>
      <c r="J320" s="92" t="str">
        <f>VLOOKUP(D320,[1]Sheet0!$C$1:$H$65536,6,0)</f>
        <v>XÀ PHÒNG, CHẤT TẨY RỬA</v>
      </c>
      <c r="K320" s="93">
        <v>2</v>
      </c>
      <c r="L320" s="95">
        <v>80000</v>
      </c>
      <c r="P320" s="93" t="s">
        <v>3614</v>
      </c>
      <c r="Q320" s="93" t="s">
        <v>3952</v>
      </c>
    </row>
    <row r="321" spans="1:22" ht="25.5" customHeight="1">
      <c r="A321" s="94">
        <v>45873</v>
      </c>
      <c r="B321" s="93" t="s">
        <v>135</v>
      </c>
      <c r="C321" s="93" t="s">
        <v>2737</v>
      </c>
      <c r="D321" s="93" t="s">
        <v>2738</v>
      </c>
      <c r="E321" s="93" t="s">
        <v>2736</v>
      </c>
      <c r="F321" s="93">
        <v>125000</v>
      </c>
      <c r="G321" s="93">
        <v>-1</v>
      </c>
      <c r="H321" s="93">
        <v>0</v>
      </c>
      <c r="I321" s="92">
        <f t="shared" si="4"/>
        <v>125000</v>
      </c>
      <c r="J321" s="92" t="e">
        <f>VLOOKUP(D321,[1]Sheet0!$C$1:$H$65536,6,0)</f>
        <v>#N/A</v>
      </c>
      <c r="K321" s="93">
        <v>1</v>
      </c>
      <c r="L321" s="95">
        <v>125000</v>
      </c>
      <c r="P321" s="93" t="s">
        <v>3614</v>
      </c>
      <c r="Q321" s="93" t="s">
        <v>3952</v>
      </c>
    </row>
    <row r="322" spans="1:22" ht="25.5" customHeight="1">
      <c r="A322" s="94">
        <v>45873</v>
      </c>
      <c r="B322" s="93" t="s">
        <v>33</v>
      </c>
      <c r="C322" s="93" t="s">
        <v>1805</v>
      </c>
      <c r="D322" s="93" t="s">
        <v>1806</v>
      </c>
      <c r="E322" s="93" t="s">
        <v>1807</v>
      </c>
      <c r="F322" s="93">
        <v>40000</v>
      </c>
      <c r="G322" s="93">
        <v>40</v>
      </c>
      <c r="H322" s="93">
        <v>38</v>
      </c>
      <c r="I322" s="92">
        <f t="shared" si="4"/>
        <v>-80000</v>
      </c>
      <c r="J322" s="92" t="str">
        <f>VLOOKUP(D322,[1]Sheet0!$C$1:$H$65536,6,0)</f>
        <v>XÀ PHÒNG, CHẤT TẨY RỬA</v>
      </c>
      <c r="M322" s="93">
        <v>-2</v>
      </c>
      <c r="N322" s="95">
        <v>-80000</v>
      </c>
      <c r="P322" s="93" t="s">
        <v>3614</v>
      </c>
      <c r="Q322" s="93" t="s">
        <v>3952</v>
      </c>
      <c r="R322" s="93" t="s">
        <v>3953</v>
      </c>
      <c r="V322" s="93" t="s">
        <v>3619</v>
      </c>
    </row>
    <row r="323" spans="1:22" ht="25.5" customHeight="1">
      <c r="A323" s="94">
        <v>45873</v>
      </c>
      <c r="B323" s="93" t="s">
        <v>135</v>
      </c>
      <c r="C323" s="93" t="s">
        <v>2734</v>
      </c>
      <c r="D323" s="93" t="s">
        <v>2735</v>
      </c>
      <c r="E323" s="93" t="s">
        <v>2736</v>
      </c>
      <c r="F323" s="93">
        <v>125000</v>
      </c>
      <c r="G323" s="93">
        <v>48</v>
      </c>
      <c r="H323" s="93">
        <v>47</v>
      </c>
      <c r="I323" s="92">
        <f t="shared" ref="I323:I386" si="5">(H323-G323)*F323</f>
        <v>-125000</v>
      </c>
      <c r="J323" s="92" t="str">
        <f>VLOOKUP(D323,[1]Sheet0!$C$1:$H$65536,6,0)</f>
        <v>ĐỒNG GIÁ DATE</v>
      </c>
      <c r="M323" s="93">
        <v>-1</v>
      </c>
      <c r="N323" s="95">
        <v>-125000</v>
      </c>
      <c r="P323" s="93" t="s">
        <v>3614</v>
      </c>
      <c r="Q323" s="93" t="s">
        <v>3952</v>
      </c>
      <c r="V323" s="93" t="s">
        <v>3619</v>
      </c>
    </row>
    <row r="324" spans="1:22" ht="25.5" customHeight="1">
      <c r="A324" s="94">
        <v>45874</v>
      </c>
      <c r="B324" s="93" t="s">
        <v>2772</v>
      </c>
      <c r="C324" s="93" t="s">
        <v>3954</v>
      </c>
      <c r="D324" s="93" t="s">
        <v>3955</v>
      </c>
      <c r="E324" s="93" t="s">
        <v>3956</v>
      </c>
      <c r="F324" s="93">
        <v>1990000</v>
      </c>
      <c r="G324" s="93">
        <v>-1</v>
      </c>
      <c r="H324" s="93">
        <v>0</v>
      </c>
      <c r="I324" s="92">
        <f t="shared" si="5"/>
        <v>1990000</v>
      </c>
      <c r="J324" s="92" t="str">
        <f>VLOOKUP(D324,[1]Sheet0!$C$1:$H$65536,6,0)</f>
        <v>GIÀY</v>
      </c>
      <c r="K324" s="93">
        <v>1</v>
      </c>
      <c r="L324" s="95">
        <v>1990000</v>
      </c>
      <c r="P324" s="93" t="s">
        <v>3614</v>
      </c>
      <c r="Q324" s="93" t="s">
        <v>3958</v>
      </c>
    </row>
    <row r="325" spans="1:22" ht="25.5" customHeight="1">
      <c r="A325" s="94">
        <v>45874</v>
      </c>
      <c r="B325" s="93" t="s">
        <v>2772</v>
      </c>
      <c r="C325" s="93" t="s">
        <v>3959</v>
      </c>
      <c r="D325" s="93" t="s">
        <v>3957</v>
      </c>
      <c r="E325" s="93" t="s">
        <v>3960</v>
      </c>
      <c r="F325" s="93">
        <v>1990000</v>
      </c>
      <c r="G325" s="93">
        <v>1</v>
      </c>
      <c r="H325" s="93">
        <v>0</v>
      </c>
      <c r="I325" s="92">
        <f t="shared" si="5"/>
        <v>-1990000</v>
      </c>
      <c r="J325" s="92" t="str">
        <f>VLOOKUP(D325,[1]Sheet0!$C$1:$H$65536,6,0)</f>
        <v>GIÀY</v>
      </c>
      <c r="M325" s="93">
        <v>-1</v>
      </c>
      <c r="N325" s="95">
        <v>-1990000</v>
      </c>
      <c r="P325" s="93" t="s">
        <v>3614</v>
      </c>
      <c r="Q325" s="93" t="s">
        <v>3958</v>
      </c>
      <c r="V325" s="93" t="s">
        <v>3619</v>
      </c>
    </row>
    <row r="326" spans="1:22" ht="25.5" customHeight="1">
      <c r="A326" s="94">
        <v>45875</v>
      </c>
      <c r="B326" s="93" t="s">
        <v>33</v>
      </c>
      <c r="C326" s="93" t="s">
        <v>3961</v>
      </c>
      <c r="D326" s="93" t="s">
        <v>3962</v>
      </c>
      <c r="E326" s="93" t="s">
        <v>3963</v>
      </c>
      <c r="F326" s="93">
        <v>145000</v>
      </c>
      <c r="G326" s="93">
        <v>-1</v>
      </c>
      <c r="H326" s="93">
        <v>0</v>
      </c>
      <c r="I326" s="92">
        <f t="shared" si="5"/>
        <v>145000</v>
      </c>
      <c r="J326" s="92" t="str">
        <f>VLOOKUP(D326,[1]Sheet0!$C$1:$H$65536,6,0)</f>
        <v>ĐỒ DÙNG SINH HOẠT GIA ĐÌNH</v>
      </c>
      <c r="K326" s="93">
        <v>1</v>
      </c>
      <c r="L326" s="95">
        <v>145000</v>
      </c>
      <c r="P326" s="93" t="s">
        <v>3614</v>
      </c>
      <c r="Q326" s="93" t="s">
        <v>3964</v>
      </c>
    </row>
    <row r="327" spans="1:22" ht="25.5" customHeight="1">
      <c r="A327" s="94">
        <v>45875</v>
      </c>
      <c r="B327" s="93" t="s">
        <v>33</v>
      </c>
      <c r="C327" s="93" t="s">
        <v>1238</v>
      </c>
      <c r="D327" s="93" t="s">
        <v>1239</v>
      </c>
      <c r="E327" s="93" t="s">
        <v>1240</v>
      </c>
      <c r="F327" s="93">
        <v>145000</v>
      </c>
      <c r="G327" s="93">
        <v>5</v>
      </c>
      <c r="H327" s="93">
        <v>4</v>
      </c>
      <c r="I327" s="92">
        <f t="shared" si="5"/>
        <v>-145000</v>
      </c>
      <c r="J327" s="92" t="str">
        <f>VLOOKUP(D327,[1]Sheet0!$C$1:$H$65536,6,0)</f>
        <v>ĐỒ DÙNG SINH HOẠT GIA ĐÌNH</v>
      </c>
      <c r="M327" s="93">
        <v>-1</v>
      </c>
      <c r="N327" s="95">
        <v>-145000</v>
      </c>
      <c r="P327" s="93" t="s">
        <v>3614</v>
      </c>
      <c r="Q327" s="93" t="s">
        <v>3964</v>
      </c>
      <c r="V327" s="93" t="s">
        <v>3619</v>
      </c>
    </row>
    <row r="328" spans="1:22" ht="25.5" customHeight="1">
      <c r="A328" s="94">
        <v>45877</v>
      </c>
      <c r="B328" s="93" t="s">
        <v>2772</v>
      </c>
      <c r="C328" s="93" t="s">
        <v>3965</v>
      </c>
      <c r="D328" s="93" t="s">
        <v>3966</v>
      </c>
      <c r="E328" s="93" t="s">
        <v>3967</v>
      </c>
      <c r="F328" s="93">
        <v>1990000</v>
      </c>
      <c r="G328" s="93">
        <v>-2</v>
      </c>
      <c r="H328" s="93">
        <v>0</v>
      </c>
      <c r="I328" s="92">
        <f t="shared" si="5"/>
        <v>3980000</v>
      </c>
      <c r="J328" s="92" t="str">
        <f>VLOOKUP(D328,[1]Sheet0!$C$1:$H$65536,6,0)</f>
        <v>GIÀY</v>
      </c>
      <c r="K328" s="93">
        <v>2</v>
      </c>
      <c r="L328" s="95">
        <v>3980000</v>
      </c>
      <c r="P328" s="93" t="s">
        <v>3614</v>
      </c>
      <c r="Q328" s="93" t="s">
        <v>3969</v>
      </c>
    </row>
    <row r="329" spans="1:22" ht="25.5" customHeight="1">
      <c r="A329" s="94">
        <v>45877</v>
      </c>
      <c r="B329" s="93" t="s">
        <v>135</v>
      </c>
      <c r="C329" s="93" t="s">
        <v>3970</v>
      </c>
      <c r="D329" s="93" t="s">
        <v>3971</v>
      </c>
      <c r="E329" s="93" t="s">
        <v>3972</v>
      </c>
      <c r="F329" s="93">
        <v>30000</v>
      </c>
      <c r="G329" s="93">
        <v>-1</v>
      </c>
      <c r="H329" s="93">
        <v>0</v>
      </c>
      <c r="I329" s="92">
        <f t="shared" si="5"/>
        <v>30000</v>
      </c>
      <c r="J329" s="92" t="e">
        <f>VLOOKUP(D329,[1]Sheet0!$C$1:$H$65536,6,0)</f>
        <v>#N/A</v>
      </c>
      <c r="K329" s="93">
        <v>1</v>
      </c>
      <c r="L329" s="95">
        <v>30000</v>
      </c>
      <c r="P329" s="93" t="s">
        <v>3614</v>
      </c>
      <c r="Q329" s="93" t="s">
        <v>3969</v>
      </c>
    </row>
    <row r="330" spans="1:22" ht="25.5" customHeight="1">
      <c r="A330" s="94">
        <v>45877</v>
      </c>
      <c r="B330" s="93" t="s">
        <v>33</v>
      </c>
      <c r="C330" s="93" t="s">
        <v>1941</v>
      </c>
      <c r="D330" s="93" t="s">
        <v>1942</v>
      </c>
      <c r="E330" s="93" t="s">
        <v>1943</v>
      </c>
      <c r="F330" s="93">
        <v>75000</v>
      </c>
      <c r="G330" s="93">
        <v>-1</v>
      </c>
      <c r="H330" s="93">
        <v>0</v>
      </c>
      <c r="I330" s="92">
        <f t="shared" si="5"/>
        <v>75000</v>
      </c>
      <c r="J330" s="92" t="str">
        <f>VLOOKUP(D330,[1]Sheet0!$C$1:$H$65536,6,0)</f>
        <v>ĐỒ DÙNG SINH HOẠT GIA ĐÌNH</v>
      </c>
      <c r="K330" s="93">
        <v>1</v>
      </c>
      <c r="L330" s="95">
        <v>75000</v>
      </c>
      <c r="P330" s="93" t="s">
        <v>3614</v>
      </c>
      <c r="Q330" s="93" t="s">
        <v>3969</v>
      </c>
    </row>
    <row r="331" spans="1:22" ht="25.5" customHeight="1">
      <c r="A331" s="94">
        <v>45877</v>
      </c>
      <c r="B331" s="93" t="s">
        <v>33</v>
      </c>
      <c r="C331" s="93" t="s">
        <v>3924</v>
      </c>
      <c r="D331" s="93" t="s">
        <v>3925</v>
      </c>
      <c r="E331" s="93" t="s">
        <v>3926</v>
      </c>
      <c r="F331" s="93">
        <v>180000</v>
      </c>
      <c r="G331" s="93">
        <v>-1</v>
      </c>
      <c r="H331" s="93">
        <v>0</v>
      </c>
      <c r="I331" s="92">
        <f t="shared" si="5"/>
        <v>180000</v>
      </c>
      <c r="J331" s="92" t="str">
        <f>VLOOKUP(D331,[1]Sheet0!$C$1:$H$65536,6,0)</f>
        <v>ĐỒ DÙNG SINH HOẠT GIA ĐÌNH</v>
      </c>
      <c r="K331" s="93">
        <v>1</v>
      </c>
      <c r="L331" s="95">
        <v>180000</v>
      </c>
      <c r="P331" s="93" t="s">
        <v>3614</v>
      </c>
      <c r="Q331" s="93" t="s">
        <v>3969</v>
      </c>
    </row>
    <row r="332" spans="1:22" ht="25.5" customHeight="1">
      <c r="A332" s="94">
        <v>45877</v>
      </c>
      <c r="B332" s="93" t="s">
        <v>197</v>
      </c>
      <c r="C332" s="93" t="s">
        <v>1295</v>
      </c>
      <c r="D332" s="93" t="s">
        <v>1296</v>
      </c>
      <c r="E332" s="93" t="s">
        <v>296</v>
      </c>
      <c r="F332" s="93">
        <v>220000</v>
      </c>
      <c r="G332" s="93">
        <v>-1</v>
      </c>
      <c r="H332" s="93">
        <v>0</v>
      </c>
      <c r="I332" s="92">
        <f t="shared" si="5"/>
        <v>220000</v>
      </c>
      <c r="J332" s="92" t="str">
        <f>VLOOKUP(D332,[1]Sheet0!$C$1:$H$65536,6,0)</f>
        <v>CHĂM SÓC RĂNG MIỆNG</v>
      </c>
      <c r="K332" s="93">
        <v>1</v>
      </c>
      <c r="L332" s="95">
        <v>220000</v>
      </c>
      <c r="P332" s="93" t="s">
        <v>3614</v>
      </c>
      <c r="Q332" s="93" t="s">
        <v>3969</v>
      </c>
    </row>
    <row r="333" spans="1:22" ht="25.5" customHeight="1">
      <c r="A333" s="94">
        <v>45877</v>
      </c>
      <c r="B333" s="93" t="s">
        <v>33</v>
      </c>
      <c r="C333" s="93" t="s">
        <v>3720</v>
      </c>
      <c r="D333" s="93" t="s">
        <v>3721</v>
      </c>
      <c r="E333" s="93" t="s">
        <v>3722</v>
      </c>
      <c r="F333" s="93">
        <v>40000</v>
      </c>
      <c r="G333" s="93">
        <v>-1</v>
      </c>
      <c r="H333" s="93">
        <v>0</v>
      </c>
      <c r="I333" s="92">
        <f t="shared" si="5"/>
        <v>40000</v>
      </c>
      <c r="J333" s="92" t="str">
        <f>VLOOKUP(D333,[1]Sheet0!$C$1:$H$65536,6,0)</f>
        <v>BẾP VÀ PHÒNG ĂN</v>
      </c>
      <c r="K333" s="93">
        <v>1</v>
      </c>
      <c r="L333" s="95">
        <v>40000</v>
      </c>
      <c r="P333" s="93" t="s">
        <v>3614</v>
      </c>
      <c r="Q333" s="93" t="s">
        <v>3969</v>
      </c>
    </row>
    <row r="334" spans="1:22" ht="25.5" customHeight="1">
      <c r="A334" s="94">
        <v>45877</v>
      </c>
      <c r="B334" s="93" t="s">
        <v>2772</v>
      </c>
      <c r="C334" s="93" t="s">
        <v>3975</v>
      </c>
      <c r="D334" s="93" t="s">
        <v>3968</v>
      </c>
      <c r="E334" s="93" t="s">
        <v>3976</v>
      </c>
      <c r="F334" s="93">
        <v>1990000</v>
      </c>
      <c r="G334" s="93">
        <v>4</v>
      </c>
      <c r="H334" s="93">
        <v>2</v>
      </c>
      <c r="I334" s="92">
        <f t="shared" si="5"/>
        <v>-3980000</v>
      </c>
      <c r="J334" s="92" t="str">
        <f>VLOOKUP(D334,[1]Sheet0!$C$1:$H$65536,6,0)</f>
        <v>GIÀY</v>
      </c>
      <c r="M334" s="93">
        <v>-2</v>
      </c>
      <c r="N334" s="95">
        <v>-3980000</v>
      </c>
      <c r="P334" s="93" t="s">
        <v>3614</v>
      </c>
      <c r="Q334" s="93" t="s">
        <v>3969</v>
      </c>
      <c r="V334" s="93" t="s">
        <v>3619</v>
      </c>
    </row>
    <row r="335" spans="1:22" ht="25.5" customHeight="1">
      <c r="A335" s="94">
        <v>45877</v>
      </c>
      <c r="B335" s="93" t="s">
        <v>135</v>
      </c>
      <c r="C335" s="93" t="s">
        <v>3977</v>
      </c>
      <c r="D335" s="93" t="s">
        <v>3973</v>
      </c>
      <c r="E335" s="93" t="s">
        <v>3978</v>
      </c>
      <c r="F335" s="93">
        <v>20000</v>
      </c>
      <c r="G335" s="93">
        <v>10</v>
      </c>
      <c r="H335" s="93">
        <v>9</v>
      </c>
      <c r="I335" s="92">
        <f t="shared" si="5"/>
        <v>-20000</v>
      </c>
      <c r="J335" s="92" t="e">
        <f>VLOOKUP(D335,[1]Sheet0!$C$1:$H$65536,6,0)</f>
        <v>#N/A</v>
      </c>
      <c r="M335" s="93">
        <v>-1</v>
      </c>
      <c r="N335" s="95">
        <v>-20000</v>
      </c>
      <c r="P335" s="93" t="s">
        <v>3614</v>
      </c>
      <c r="Q335" s="93" t="s">
        <v>3969</v>
      </c>
      <c r="V335" s="93" t="s">
        <v>3619</v>
      </c>
    </row>
    <row r="336" spans="1:22" ht="25.5" customHeight="1">
      <c r="A336" s="94">
        <v>45877</v>
      </c>
      <c r="B336" s="93" t="s">
        <v>33</v>
      </c>
      <c r="C336" s="93" t="s">
        <v>3979</v>
      </c>
      <c r="D336" s="93" t="s">
        <v>3974</v>
      </c>
      <c r="E336" s="93" t="s">
        <v>3980</v>
      </c>
      <c r="F336" s="93">
        <v>150000</v>
      </c>
      <c r="G336" s="93">
        <v>4</v>
      </c>
      <c r="H336" s="93">
        <v>2</v>
      </c>
      <c r="I336" s="92">
        <f t="shared" si="5"/>
        <v>-300000</v>
      </c>
      <c r="J336" s="92" t="str">
        <f>VLOOKUP(D336,[1]Sheet0!$C$1:$H$65536,6,0)</f>
        <v>ĐỒ DÙNG SINH HOẠT GIA ĐÌNH</v>
      </c>
      <c r="M336" s="93">
        <v>-2</v>
      </c>
      <c r="N336" s="95">
        <v>-300000</v>
      </c>
      <c r="P336" s="93" t="s">
        <v>3614</v>
      </c>
      <c r="Q336" s="93" t="s">
        <v>3969</v>
      </c>
      <c r="V336" s="93" t="s">
        <v>3619</v>
      </c>
    </row>
    <row r="337" spans="1:22" ht="25.5" customHeight="1">
      <c r="A337" s="94">
        <v>45877</v>
      </c>
      <c r="B337" s="93" t="s">
        <v>197</v>
      </c>
      <c r="C337" s="93" t="s">
        <v>375</v>
      </c>
      <c r="D337" s="93" t="s">
        <v>376</v>
      </c>
      <c r="E337" s="93" t="s">
        <v>296</v>
      </c>
      <c r="F337" s="93">
        <v>220000</v>
      </c>
      <c r="G337" s="93">
        <v>2</v>
      </c>
      <c r="H337" s="93">
        <v>1</v>
      </c>
      <c r="I337" s="92">
        <f t="shared" si="5"/>
        <v>-220000</v>
      </c>
      <c r="J337" s="92" t="str">
        <f>VLOOKUP(D337,[1]Sheet0!$C$1:$H$65536,6,0)</f>
        <v>CHĂM SÓC RĂNG MIỆNG</v>
      </c>
      <c r="M337" s="93">
        <v>-1</v>
      </c>
      <c r="N337" s="95">
        <v>-220000</v>
      </c>
      <c r="P337" s="93" t="s">
        <v>3614</v>
      </c>
      <c r="Q337" s="93" t="s">
        <v>3969</v>
      </c>
      <c r="V337" s="93" t="s">
        <v>3619</v>
      </c>
    </row>
    <row r="338" spans="1:22" ht="25.5" customHeight="1">
      <c r="A338" s="94">
        <v>45877</v>
      </c>
      <c r="B338" s="93" t="s">
        <v>33</v>
      </c>
      <c r="C338" s="93" t="s">
        <v>632</v>
      </c>
      <c r="D338" s="93" t="s">
        <v>633</v>
      </c>
      <c r="E338" s="93" t="s">
        <v>634</v>
      </c>
      <c r="F338" s="93">
        <v>40000</v>
      </c>
      <c r="G338" s="93">
        <v>5</v>
      </c>
      <c r="H338" s="93">
        <v>4</v>
      </c>
      <c r="I338" s="92">
        <f t="shared" si="5"/>
        <v>-40000</v>
      </c>
      <c r="J338" s="92" t="str">
        <f>VLOOKUP(D338,[1]Sheet0!$C$1:$H$65536,6,0)</f>
        <v>BẾP VÀ PHÒNG ĂN</v>
      </c>
      <c r="M338" s="93">
        <v>-1</v>
      </c>
      <c r="N338" s="95">
        <v>-40000</v>
      </c>
      <c r="P338" s="93" t="s">
        <v>3614</v>
      </c>
      <c r="Q338" s="93" t="s">
        <v>3969</v>
      </c>
      <c r="V338" s="93" t="s">
        <v>3619</v>
      </c>
    </row>
    <row r="339" spans="1:22" ht="25.5" customHeight="1">
      <c r="A339" s="94">
        <v>45880</v>
      </c>
      <c r="B339" s="93" t="s">
        <v>2772</v>
      </c>
      <c r="C339" s="93" t="s">
        <v>3981</v>
      </c>
      <c r="D339" s="93" t="s">
        <v>3982</v>
      </c>
      <c r="E339" s="93" t="s">
        <v>3983</v>
      </c>
      <c r="F339" s="93">
        <v>159000</v>
      </c>
      <c r="G339" s="93">
        <v>-5</v>
      </c>
      <c r="H339" s="93">
        <v>0</v>
      </c>
      <c r="I339" s="92">
        <f t="shared" si="5"/>
        <v>795000</v>
      </c>
      <c r="J339" s="92" t="str">
        <f>VLOOKUP(D339,[1]Sheet0!$C$1:$H$65536,6,0)</f>
        <v>NSM MÙA HÈ</v>
      </c>
      <c r="K339" s="93">
        <v>5</v>
      </c>
      <c r="L339" s="95">
        <v>795000</v>
      </c>
      <c r="P339" s="93" t="s">
        <v>3614</v>
      </c>
      <c r="Q339" s="93" t="s">
        <v>3985</v>
      </c>
    </row>
    <row r="340" spans="1:22" ht="25.5" customHeight="1">
      <c r="A340" s="94">
        <v>45880</v>
      </c>
      <c r="B340" s="93" t="s">
        <v>2772</v>
      </c>
      <c r="C340" s="93" t="s">
        <v>3954</v>
      </c>
      <c r="D340" s="93" t="s">
        <v>3955</v>
      </c>
      <c r="E340" s="93" t="s">
        <v>3956</v>
      </c>
      <c r="F340" s="93">
        <v>1990000</v>
      </c>
      <c r="G340" s="93">
        <v>-3</v>
      </c>
      <c r="H340" s="93">
        <v>0</v>
      </c>
      <c r="I340" s="92">
        <f t="shared" si="5"/>
        <v>5970000</v>
      </c>
      <c r="J340" s="92" t="str">
        <f>VLOOKUP(D340,[1]Sheet0!$C$1:$H$65536,6,0)</f>
        <v>GIÀY</v>
      </c>
      <c r="K340" s="93">
        <v>3</v>
      </c>
      <c r="L340" s="95">
        <v>5970000</v>
      </c>
      <c r="P340" s="93" t="s">
        <v>3614</v>
      </c>
      <c r="Q340" s="93" t="s">
        <v>3985</v>
      </c>
    </row>
    <row r="341" spans="1:22" ht="25.5" customHeight="1">
      <c r="A341" s="94">
        <v>45880</v>
      </c>
      <c r="B341" s="93" t="s">
        <v>2772</v>
      </c>
      <c r="C341" s="93" t="s">
        <v>3750</v>
      </c>
      <c r="D341" s="93" t="s">
        <v>3751</v>
      </c>
      <c r="E341" s="93" t="s">
        <v>3752</v>
      </c>
      <c r="F341" s="93">
        <v>1990000</v>
      </c>
      <c r="G341" s="93">
        <v>-2</v>
      </c>
      <c r="H341" s="93">
        <v>0</v>
      </c>
      <c r="I341" s="92">
        <f t="shared" si="5"/>
        <v>3980000</v>
      </c>
      <c r="J341" s="92" t="str">
        <f>VLOOKUP(D341,[1]Sheet0!$C$1:$H$65536,6,0)</f>
        <v>GIÀY</v>
      </c>
      <c r="K341" s="93">
        <v>2</v>
      </c>
      <c r="L341" s="95">
        <v>3980000</v>
      </c>
      <c r="P341" s="93" t="s">
        <v>3614</v>
      </c>
      <c r="Q341" s="93" t="s">
        <v>3985</v>
      </c>
    </row>
    <row r="342" spans="1:22" ht="25.5" customHeight="1">
      <c r="A342" s="94">
        <v>45880</v>
      </c>
      <c r="B342" s="93" t="s">
        <v>2772</v>
      </c>
      <c r="C342" s="93" t="s">
        <v>3987</v>
      </c>
      <c r="D342" s="93" t="s">
        <v>3988</v>
      </c>
      <c r="E342" s="93" t="s">
        <v>3989</v>
      </c>
      <c r="F342" s="93">
        <v>1990000</v>
      </c>
      <c r="G342" s="93">
        <v>-2</v>
      </c>
      <c r="H342" s="93">
        <v>0</v>
      </c>
      <c r="I342" s="92">
        <f t="shared" si="5"/>
        <v>3980000</v>
      </c>
      <c r="J342" s="92" t="str">
        <f>VLOOKUP(D342,[1]Sheet0!$C$1:$H$65536,6,0)</f>
        <v>GIÀY</v>
      </c>
      <c r="K342" s="93">
        <v>2</v>
      </c>
      <c r="L342" s="95">
        <v>3980000</v>
      </c>
      <c r="P342" s="93" t="s">
        <v>3614</v>
      </c>
      <c r="Q342" s="93" t="s">
        <v>3985</v>
      </c>
    </row>
    <row r="343" spans="1:22" ht="25.5" customHeight="1">
      <c r="A343" s="94">
        <v>45880</v>
      </c>
      <c r="B343" s="93" t="s">
        <v>33</v>
      </c>
      <c r="C343" s="93" t="s">
        <v>3945</v>
      </c>
      <c r="D343" s="93" t="s">
        <v>3946</v>
      </c>
      <c r="E343" s="93" t="s">
        <v>3947</v>
      </c>
      <c r="F343" s="93">
        <v>40000</v>
      </c>
      <c r="G343" s="93">
        <v>-2</v>
      </c>
      <c r="H343" s="93">
        <v>0</v>
      </c>
      <c r="I343" s="92">
        <f t="shared" si="5"/>
        <v>80000</v>
      </c>
      <c r="J343" s="92" t="str">
        <f>VLOOKUP(D343,[1]Sheet0!$C$1:$H$65536,6,0)</f>
        <v>XÀ PHÒNG, CHẤT TẨY RỬA</v>
      </c>
      <c r="K343" s="93">
        <v>2</v>
      </c>
      <c r="L343" s="95">
        <v>80000</v>
      </c>
      <c r="P343" s="93" t="s">
        <v>3614</v>
      </c>
      <c r="Q343" s="93" t="s">
        <v>3985</v>
      </c>
    </row>
    <row r="344" spans="1:22" ht="25.5" customHeight="1">
      <c r="A344" s="94">
        <v>45880</v>
      </c>
      <c r="B344" s="93" t="s">
        <v>135</v>
      </c>
      <c r="C344" s="93" t="s">
        <v>2695</v>
      </c>
      <c r="D344" s="93" t="s">
        <v>2696</v>
      </c>
      <c r="E344" s="93" t="s">
        <v>2697</v>
      </c>
      <c r="F344" s="93">
        <v>80000</v>
      </c>
      <c r="G344" s="93">
        <v>-1</v>
      </c>
      <c r="H344" s="93">
        <v>0</v>
      </c>
      <c r="I344" s="92">
        <f t="shared" si="5"/>
        <v>80000</v>
      </c>
      <c r="J344" s="92" t="e">
        <f>VLOOKUP(D344,[1]Sheet0!$C$1:$H$65536,6,0)</f>
        <v>#N/A</v>
      </c>
      <c r="K344" s="93">
        <v>1</v>
      </c>
      <c r="L344" s="95">
        <v>80000</v>
      </c>
      <c r="P344" s="93" t="s">
        <v>3614</v>
      </c>
      <c r="Q344" s="93" t="s">
        <v>3985</v>
      </c>
    </row>
    <row r="345" spans="1:22" ht="25.5" customHeight="1">
      <c r="A345" s="94">
        <v>45880</v>
      </c>
      <c r="B345" s="93" t="s">
        <v>135</v>
      </c>
      <c r="C345" s="93" t="s">
        <v>3754</v>
      </c>
      <c r="D345" s="93" t="s">
        <v>3755</v>
      </c>
      <c r="E345" s="93" t="s">
        <v>2750</v>
      </c>
      <c r="F345" s="93">
        <v>149000</v>
      </c>
      <c r="G345" s="93">
        <v>-1</v>
      </c>
      <c r="H345" s="93">
        <v>0</v>
      </c>
      <c r="I345" s="92">
        <f t="shared" si="5"/>
        <v>149000</v>
      </c>
      <c r="J345" s="92" t="str">
        <f>VLOOKUP(D345,[1]Sheet0!$C$1:$H$65536,6,0)</f>
        <v>ĐỒNG GIÁ DATE</v>
      </c>
      <c r="K345" s="93">
        <v>1</v>
      </c>
      <c r="L345" s="95">
        <v>149000</v>
      </c>
      <c r="P345" s="93" t="s">
        <v>3614</v>
      </c>
      <c r="Q345" s="93" t="s">
        <v>3985</v>
      </c>
    </row>
    <row r="346" spans="1:22" ht="25.5" customHeight="1">
      <c r="A346" s="94">
        <v>45880</v>
      </c>
      <c r="B346" s="93" t="s">
        <v>2772</v>
      </c>
      <c r="C346" s="93" t="s">
        <v>3991</v>
      </c>
      <c r="D346" s="93" t="s">
        <v>3984</v>
      </c>
      <c r="E346" s="93" t="s">
        <v>3992</v>
      </c>
      <c r="F346" s="93">
        <v>159000</v>
      </c>
      <c r="G346" s="93">
        <v>5</v>
      </c>
      <c r="H346" s="93">
        <v>0</v>
      </c>
      <c r="I346" s="92">
        <f t="shared" si="5"/>
        <v>-795000</v>
      </c>
      <c r="J346" s="92" t="str">
        <f>VLOOKUP(D346,[1]Sheet0!$C$1:$H$65536,6,0)</f>
        <v>NSM MÙA HÈ</v>
      </c>
      <c r="M346" s="93">
        <v>-5</v>
      </c>
      <c r="N346" s="95">
        <v>-795000</v>
      </c>
      <c r="P346" s="93" t="s">
        <v>3614</v>
      </c>
      <c r="Q346" s="93" t="s">
        <v>3985</v>
      </c>
      <c r="V346" s="93" t="s">
        <v>3619</v>
      </c>
    </row>
    <row r="347" spans="1:22" ht="25.5" customHeight="1">
      <c r="A347" s="94">
        <v>45880</v>
      </c>
      <c r="B347" s="93" t="s">
        <v>2772</v>
      </c>
      <c r="C347" s="93" t="s">
        <v>3993</v>
      </c>
      <c r="D347" s="93" t="s">
        <v>3986</v>
      </c>
      <c r="E347" s="93" t="s">
        <v>3994</v>
      </c>
      <c r="F347" s="93">
        <v>1990000</v>
      </c>
      <c r="G347" s="93">
        <v>5</v>
      </c>
      <c r="H347" s="93">
        <v>4</v>
      </c>
      <c r="I347" s="92">
        <f t="shared" si="5"/>
        <v>-1990000</v>
      </c>
      <c r="J347" s="92" t="str">
        <f>VLOOKUP(D347,[1]Sheet0!$C$1:$H$65536,6,0)</f>
        <v>GIÀY</v>
      </c>
      <c r="M347" s="93">
        <v>-1</v>
      </c>
      <c r="N347" s="95">
        <v>-1990000</v>
      </c>
      <c r="P347" s="93" t="s">
        <v>3614</v>
      </c>
      <c r="Q347" s="93" t="s">
        <v>3985</v>
      </c>
      <c r="V347" s="93" t="s">
        <v>3619</v>
      </c>
    </row>
    <row r="348" spans="1:22" ht="25.5" customHeight="1">
      <c r="A348" s="94">
        <v>45880</v>
      </c>
      <c r="B348" s="93" t="s">
        <v>2772</v>
      </c>
      <c r="C348" s="93" t="s">
        <v>3975</v>
      </c>
      <c r="D348" s="93" t="s">
        <v>3968</v>
      </c>
      <c r="E348" s="93" t="s">
        <v>3976</v>
      </c>
      <c r="F348" s="93">
        <v>1990000</v>
      </c>
      <c r="G348" s="93">
        <v>1</v>
      </c>
      <c r="H348" s="93">
        <v>0</v>
      </c>
      <c r="I348" s="92">
        <f t="shared" si="5"/>
        <v>-1990000</v>
      </c>
      <c r="J348" s="92" t="str">
        <f>VLOOKUP(D348,[1]Sheet0!$C$1:$H$65536,6,0)</f>
        <v>GIÀY</v>
      </c>
      <c r="M348" s="93">
        <v>-1</v>
      </c>
      <c r="N348" s="95">
        <v>-1990000</v>
      </c>
      <c r="P348" s="93" t="s">
        <v>3614</v>
      </c>
      <c r="Q348" s="93" t="s">
        <v>3985</v>
      </c>
      <c r="V348" s="93" t="s">
        <v>3619</v>
      </c>
    </row>
    <row r="349" spans="1:22" ht="25.5" customHeight="1">
      <c r="A349" s="94">
        <v>45880</v>
      </c>
      <c r="B349" s="93" t="s">
        <v>2772</v>
      </c>
      <c r="C349" s="93" t="s">
        <v>3995</v>
      </c>
      <c r="D349" s="93" t="s">
        <v>3996</v>
      </c>
      <c r="E349" s="93" t="s">
        <v>3997</v>
      </c>
      <c r="F349" s="93">
        <v>1990000</v>
      </c>
      <c r="G349" s="93">
        <v>1</v>
      </c>
      <c r="H349" s="93">
        <v>0</v>
      </c>
      <c r="I349" s="92">
        <f t="shared" si="5"/>
        <v>-1990000</v>
      </c>
      <c r="J349" s="92" t="str">
        <f>VLOOKUP(D349,[1]Sheet0!$C$1:$H$65536,6,0)</f>
        <v>GIÀY</v>
      </c>
      <c r="M349" s="93">
        <v>-1</v>
      </c>
      <c r="N349" s="95">
        <v>-1990000</v>
      </c>
      <c r="P349" s="93" t="s">
        <v>3614</v>
      </c>
      <c r="Q349" s="93" t="s">
        <v>3985</v>
      </c>
      <c r="V349" s="93" t="s">
        <v>3619</v>
      </c>
    </row>
    <row r="350" spans="1:22" ht="25.5" customHeight="1">
      <c r="A350" s="94">
        <v>45880</v>
      </c>
      <c r="B350" s="93" t="s">
        <v>40</v>
      </c>
      <c r="C350" s="93" t="s">
        <v>3998</v>
      </c>
      <c r="D350" s="93" t="s">
        <v>3999</v>
      </c>
      <c r="E350" s="93" t="s">
        <v>4000</v>
      </c>
      <c r="F350" s="93">
        <v>55000</v>
      </c>
      <c r="G350" s="93">
        <v>8</v>
      </c>
      <c r="H350" s="93">
        <v>7</v>
      </c>
      <c r="I350" s="92">
        <f t="shared" si="5"/>
        <v>-55000</v>
      </c>
      <c r="J350" s="92" t="str">
        <f>VLOOKUP(D350,[1]Sheet0!$C$1:$H$65536,6,0)</f>
        <v>THỰC PHẨM CHO BÉ</v>
      </c>
      <c r="M350" s="93">
        <v>-1</v>
      </c>
      <c r="N350" s="95">
        <v>-55000</v>
      </c>
      <c r="P350" s="93" t="s">
        <v>3614</v>
      </c>
      <c r="Q350" s="93" t="s">
        <v>3985</v>
      </c>
      <c r="V350" s="93" t="s">
        <v>3619</v>
      </c>
    </row>
    <row r="351" spans="1:22" ht="25.5" customHeight="1">
      <c r="A351" s="94">
        <v>45880</v>
      </c>
      <c r="B351" s="93" t="s">
        <v>33</v>
      </c>
      <c r="C351" s="93" t="s">
        <v>4001</v>
      </c>
      <c r="D351" s="93" t="s">
        <v>3990</v>
      </c>
      <c r="E351" s="93" t="s">
        <v>4002</v>
      </c>
      <c r="F351" s="93">
        <v>40000</v>
      </c>
      <c r="G351" s="93">
        <v>9</v>
      </c>
      <c r="H351" s="93">
        <v>7</v>
      </c>
      <c r="I351" s="92">
        <f t="shared" si="5"/>
        <v>-80000</v>
      </c>
      <c r="J351" s="92" t="str">
        <f>VLOOKUP(D351,[1]Sheet0!$C$1:$H$65536,6,0)</f>
        <v>XÀ PHÒNG, CHẤT TẨY RỬA</v>
      </c>
      <c r="M351" s="93">
        <v>-2</v>
      </c>
      <c r="N351" s="95">
        <v>-80000</v>
      </c>
      <c r="P351" s="93" t="s">
        <v>3614</v>
      </c>
      <c r="Q351" s="93" t="s">
        <v>3985</v>
      </c>
      <c r="V351" s="93" t="s">
        <v>3619</v>
      </c>
    </row>
    <row r="352" spans="1:22" ht="25.5" customHeight="1">
      <c r="A352" s="94">
        <v>45880</v>
      </c>
      <c r="B352" s="93" t="s">
        <v>135</v>
      </c>
      <c r="C352" s="93" t="s">
        <v>2698</v>
      </c>
      <c r="D352" s="93" t="s">
        <v>2699</v>
      </c>
      <c r="E352" s="93" t="s">
        <v>2697</v>
      </c>
      <c r="F352" s="93">
        <v>80000</v>
      </c>
      <c r="G352" s="93">
        <v>16</v>
      </c>
      <c r="H352" s="93">
        <v>15</v>
      </c>
      <c r="I352" s="92">
        <f t="shared" si="5"/>
        <v>-80000</v>
      </c>
      <c r="J352" s="92" t="str">
        <f>VLOOKUP(D352,[1]Sheet0!$C$1:$H$65536,6,0)</f>
        <v>ĐỒNG GIÁ DATE</v>
      </c>
      <c r="M352" s="93">
        <v>-1</v>
      </c>
      <c r="N352" s="95">
        <v>-80000</v>
      </c>
      <c r="P352" s="93" t="s">
        <v>3614</v>
      </c>
      <c r="Q352" s="93" t="s">
        <v>3985</v>
      </c>
      <c r="V352" s="93" t="s">
        <v>3619</v>
      </c>
    </row>
    <row r="353" spans="1:22" ht="25.5" customHeight="1">
      <c r="A353" s="94">
        <v>45880</v>
      </c>
      <c r="B353" s="93" t="s">
        <v>135</v>
      </c>
      <c r="C353" s="93" t="s">
        <v>2748</v>
      </c>
      <c r="D353" s="93" t="s">
        <v>2749</v>
      </c>
      <c r="E353" s="93" t="s">
        <v>2750</v>
      </c>
      <c r="F353" s="93">
        <v>149000</v>
      </c>
      <c r="G353" s="93">
        <v>1</v>
      </c>
      <c r="H353" s="93">
        <v>0</v>
      </c>
      <c r="I353" s="92">
        <f t="shared" si="5"/>
        <v>-149000</v>
      </c>
      <c r="J353" s="92" t="e">
        <f>VLOOKUP(D353,[1]Sheet0!$C$1:$H$65536,6,0)</f>
        <v>#N/A</v>
      </c>
      <c r="M353" s="93">
        <v>-1</v>
      </c>
      <c r="N353" s="95">
        <v>-149000</v>
      </c>
      <c r="P353" s="93" t="s">
        <v>3614</v>
      </c>
      <c r="Q353" s="93" t="s">
        <v>3985</v>
      </c>
      <c r="V353" s="93" t="s">
        <v>3619</v>
      </c>
    </row>
    <row r="354" spans="1:22" ht="25.5" customHeight="1">
      <c r="A354" s="94">
        <v>45882</v>
      </c>
      <c r="B354" s="93" t="s">
        <v>135</v>
      </c>
      <c r="C354" s="93" t="s">
        <v>4003</v>
      </c>
      <c r="D354" s="93" t="s">
        <v>4004</v>
      </c>
      <c r="E354" s="93" t="s">
        <v>4005</v>
      </c>
      <c r="F354" s="93">
        <v>35000</v>
      </c>
      <c r="G354" s="93">
        <v>-5</v>
      </c>
      <c r="H354" s="93">
        <v>0</v>
      </c>
      <c r="I354" s="92">
        <f t="shared" si="5"/>
        <v>175000</v>
      </c>
      <c r="J354" s="92" t="str">
        <f>VLOOKUP(D354,[1]Sheet0!$C$1:$H$65536,6,0)</f>
        <v>HÀNG MẪU</v>
      </c>
      <c r="K354" s="93">
        <v>5</v>
      </c>
      <c r="L354" s="95">
        <v>175000</v>
      </c>
      <c r="P354" s="93" t="s">
        <v>3614</v>
      </c>
      <c r="Q354" s="93" t="s">
        <v>4006</v>
      </c>
    </row>
    <row r="355" spans="1:22" ht="25.5" customHeight="1">
      <c r="A355" s="94">
        <v>45882</v>
      </c>
      <c r="B355" s="93" t="s">
        <v>2772</v>
      </c>
      <c r="C355" s="93" t="s">
        <v>3991</v>
      </c>
      <c r="D355" s="93" t="s">
        <v>3984</v>
      </c>
      <c r="E355" s="93" t="s">
        <v>3992</v>
      </c>
      <c r="F355" s="93">
        <v>159000</v>
      </c>
      <c r="G355" s="93">
        <v>-2</v>
      </c>
      <c r="H355" s="93">
        <v>0</v>
      </c>
      <c r="I355" s="92">
        <f t="shared" si="5"/>
        <v>318000</v>
      </c>
      <c r="J355" s="92" t="str">
        <f>VLOOKUP(D355,[1]Sheet0!$C$1:$H$65536,6,0)</f>
        <v>NSM MÙA HÈ</v>
      </c>
      <c r="K355" s="93">
        <v>2</v>
      </c>
      <c r="L355" s="95">
        <v>318000</v>
      </c>
      <c r="P355" s="93" t="s">
        <v>3614</v>
      </c>
      <c r="Q355" s="93" t="s">
        <v>4006</v>
      </c>
    </row>
    <row r="356" spans="1:22" ht="25.5" customHeight="1">
      <c r="A356" s="94">
        <v>45882</v>
      </c>
      <c r="B356" s="93" t="s">
        <v>2772</v>
      </c>
      <c r="C356" s="93" t="s">
        <v>3663</v>
      </c>
      <c r="D356" s="93" t="s">
        <v>3664</v>
      </c>
      <c r="E356" s="93" t="s">
        <v>3665</v>
      </c>
      <c r="F356" s="93">
        <v>129000</v>
      </c>
      <c r="G356" s="93">
        <v>-5</v>
      </c>
      <c r="H356" s="93">
        <v>0</v>
      </c>
      <c r="I356" s="92">
        <f t="shared" si="5"/>
        <v>645000</v>
      </c>
      <c r="J356" s="92" t="str">
        <f>VLOOKUP(D356,[1]Sheet0!$C$1:$H$65536,6,0)</f>
        <v>NSM MÙA ĐÔNG</v>
      </c>
      <c r="K356" s="93">
        <v>5</v>
      </c>
      <c r="L356" s="95">
        <v>645000</v>
      </c>
      <c r="P356" s="93" t="s">
        <v>3614</v>
      </c>
      <c r="Q356" s="93" t="s">
        <v>4006</v>
      </c>
    </row>
    <row r="357" spans="1:22" ht="25.5" customHeight="1">
      <c r="A357" s="94">
        <v>45882</v>
      </c>
      <c r="B357" s="93" t="s">
        <v>2772</v>
      </c>
      <c r="C357" s="93" t="s">
        <v>4008</v>
      </c>
      <c r="D357" s="93" t="s">
        <v>4009</v>
      </c>
      <c r="E357" s="93" t="s">
        <v>4010</v>
      </c>
      <c r="F357" s="93">
        <v>1990000</v>
      </c>
      <c r="G357" s="93">
        <v>-2</v>
      </c>
      <c r="H357" s="93">
        <v>0</v>
      </c>
      <c r="I357" s="92">
        <f t="shared" si="5"/>
        <v>3980000</v>
      </c>
      <c r="J357" s="92" t="str">
        <f>VLOOKUP(D357,[1]Sheet0!$C$1:$H$65536,6,0)</f>
        <v>GIÀY</v>
      </c>
      <c r="K357" s="93">
        <v>2</v>
      </c>
      <c r="L357" s="95">
        <v>3980000</v>
      </c>
      <c r="P357" s="93" t="s">
        <v>3614</v>
      </c>
      <c r="Q357" s="93" t="s">
        <v>4006</v>
      </c>
    </row>
    <row r="358" spans="1:22" ht="25.5" customHeight="1">
      <c r="A358" s="94">
        <v>45882</v>
      </c>
      <c r="B358" s="93" t="s">
        <v>2772</v>
      </c>
      <c r="C358" s="93" t="s">
        <v>3954</v>
      </c>
      <c r="D358" s="93" t="s">
        <v>3955</v>
      </c>
      <c r="E358" s="93" t="s">
        <v>3956</v>
      </c>
      <c r="F358" s="93">
        <v>1990000</v>
      </c>
      <c r="G358" s="93">
        <v>-1</v>
      </c>
      <c r="H358" s="93">
        <v>0</v>
      </c>
      <c r="I358" s="92">
        <f t="shared" si="5"/>
        <v>1990000</v>
      </c>
      <c r="J358" s="92" t="str">
        <f>VLOOKUP(D358,[1]Sheet0!$C$1:$H$65536,6,0)</f>
        <v>GIÀY</v>
      </c>
      <c r="K358" s="93">
        <v>1</v>
      </c>
      <c r="L358" s="95">
        <v>1990000</v>
      </c>
      <c r="P358" s="93" t="s">
        <v>3614</v>
      </c>
      <c r="Q358" s="93" t="s">
        <v>4006</v>
      </c>
    </row>
    <row r="359" spans="1:22" ht="25.5" customHeight="1">
      <c r="A359" s="94">
        <v>45882</v>
      </c>
      <c r="B359" s="93" t="s">
        <v>2772</v>
      </c>
      <c r="C359" s="93" t="s">
        <v>3995</v>
      </c>
      <c r="D359" s="93" t="s">
        <v>3996</v>
      </c>
      <c r="E359" s="93" t="s">
        <v>3997</v>
      </c>
      <c r="F359" s="93">
        <v>1990000</v>
      </c>
      <c r="G359" s="93">
        <v>-2</v>
      </c>
      <c r="H359" s="93">
        <v>0</v>
      </c>
      <c r="I359" s="92">
        <f t="shared" si="5"/>
        <v>3980000</v>
      </c>
      <c r="J359" s="92" t="str">
        <f>VLOOKUP(D359,[1]Sheet0!$C$1:$H$65536,6,0)</f>
        <v>GIÀY</v>
      </c>
      <c r="K359" s="93">
        <v>2</v>
      </c>
      <c r="L359" s="95">
        <v>3980000</v>
      </c>
      <c r="P359" s="93" t="s">
        <v>3614</v>
      </c>
      <c r="Q359" s="93" t="s">
        <v>4006</v>
      </c>
    </row>
    <row r="360" spans="1:22" ht="25.5" customHeight="1">
      <c r="A360" s="94">
        <v>45882</v>
      </c>
      <c r="B360" s="93" t="s">
        <v>40</v>
      </c>
      <c r="C360" s="93" t="s">
        <v>4012</v>
      </c>
      <c r="D360" s="93" t="s">
        <v>4013</v>
      </c>
      <c r="E360" s="93" t="s">
        <v>4014</v>
      </c>
      <c r="F360" s="93">
        <v>125000</v>
      </c>
      <c r="G360" s="93">
        <v>-1</v>
      </c>
      <c r="H360" s="93">
        <v>0</v>
      </c>
      <c r="I360" s="92">
        <f t="shared" si="5"/>
        <v>125000</v>
      </c>
      <c r="J360" s="92" t="str">
        <f>VLOOKUP(D360,[1]Sheet0!$C$1:$H$65536,6,0)</f>
        <v>CHĂM SÓC CƠ THỂ BÉ</v>
      </c>
      <c r="K360" s="93">
        <v>1</v>
      </c>
      <c r="L360" s="95">
        <v>125000</v>
      </c>
      <c r="P360" s="93" t="s">
        <v>3614</v>
      </c>
      <c r="Q360" s="93" t="s">
        <v>4006</v>
      </c>
    </row>
    <row r="361" spans="1:22" ht="25.5" customHeight="1">
      <c r="A361" s="94">
        <v>45882</v>
      </c>
      <c r="B361" s="93" t="s">
        <v>33</v>
      </c>
      <c r="C361" s="93" t="s">
        <v>4016</v>
      </c>
      <c r="D361" s="93" t="s">
        <v>4017</v>
      </c>
      <c r="E361" s="93" t="s">
        <v>4018</v>
      </c>
      <c r="F361" s="93">
        <v>40000</v>
      </c>
      <c r="G361" s="93">
        <v>-1</v>
      </c>
      <c r="H361" s="93">
        <v>0</v>
      </c>
      <c r="I361" s="92">
        <f t="shared" si="5"/>
        <v>40000</v>
      </c>
      <c r="J361" s="92" t="str">
        <f>VLOOKUP(D361,[1]Sheet0!$C$1:$H$65536,6,0)</f>
        <v>BẾP VÀ PHÒNG ĂN</v>
      </c>
      <c r="K361" s="93">
        <v>1</v>
      </c>
      <c r="L361" s="95">
        <v>40000</v>
      </c>
      <c r="P361" s="93" t="s">
        <v>3614</v>
      </c>
      <c r="Q361" s="93" t="s">
        <v>4006</v>
      </c>
    </row>
    <row r="362" spans="1:22" ht="25.5" customHeight="1">
      <c r="A362" s="94">
        <v>45882</v>
      </c>
      <c r="B362" s="93" t="s">
        <v>33</v>
      </c>
      <c r="C362" s="93" t="s">
        <v>1611</v>
      </c>
      <c r="D362" s="93" t="s">
        <v>1612</v>
      </c>
      <c r="E362" s="93" t="s">
        <v>1613</v>
      </c>
      <c r="F362" s="93">
        <v>40000</v>
      </c>
      <c r="G362" s="93">
        <v>-1</v>
      </c>
      <c r="H362" s="93">
        <v>0</v>
      </c>
      <c r="I362" s="92">
        <f t="shared" si="5"/>
        <v>40000</v>
      </c>
      <c r="J362" s="92" t="str">
        <f>VLOOKUP(D362,[1]Sheet0!$C$1:$H$65536,6,0)</f>
        <v>HÀNG ĐỒNG GIÁ 40K</v>
      </c>
      <c r="K362" s="93">
        <v>1</v>
      </c>
      <c r="L362" s="95">
        <v>40000</v>
      </c>
      <c r="P362" s="93" t="s">
        <v>3614</v>
      </c>
      <c r="Q362" s="93" t="s">
        <v>4006</v>
      </c>
    </row>
    <row r="363" spans="1:22" ht="25.5" customHeight="1">
      <c r="A363" s="94">
        <v>45882</v>
      </c>
      <c r="B363" s="93" t="s">
        <v>197</v>
      </c>
      <c r="C363" s="93" t="s">
        <v>4020</v>
      </c>
      <c r="D363" s="93" t="s">
        <v>4021</v>
      </c>
      <c r="E363" s="93" t="s">
        <v>4022</v>
      </c>
      <c r="F363" s="93">
        <v>125000</v>
      </c>
      <c r="G363" s="93">
        <v>0</v>
      </c>
      <c r="H363" s="93">
        <v>1</v>
      </c>
      <c r="I363" s="92">
        <f t="shared" si="5"/>
        <v>125000</v>
      </c>
      <c r="J363" s="92" t="str">
        <f>VLOOKUP(D363,[1]Sheet0!$C$1:$H$65536,6,0)</f>
        <v>KHẨU TRANG</v>
      </c>
      <c r="K363" s="93">
        <v>1</v>
      </c>
      <c r="L363" s="95">
        <v>125000</v>
      </c>
      <c r="P363" s="93" t="s">
        <v>3614</v>
      </c>
      <c r="Q363" s="93" t="s">
        <v>4006</v>
      </c>
      <c r="S363" s="93" t="s">
        <v>3687</v>
      </c>
    </row>
    <row r="364" spans="1:22" ht="25.5" customHeight="1">
      <c r="A364" s="94">
        <v>45882</v>
      </c>
      <c r="B364" s="93" t="s">
        <v>40</v>
      </c>
      <c r="C364" s="93" t="s">
        <v>668</v>
      </c>
      <c r="D364" s="93" t="s">
        <v>669</v>
      </c>
      <c r="E364" s="93" t="s">
        <v>670</v>
      </c>
      <c r="F364" s="93">
        <v>35000</v>
      </c>
      <c r="G364" s="93">
        <v>62</v>
      </c>
      <c r="H364" s="93">
        <v>57</v>
      </c>
      <c r="I364" s="92">
        <f t="shared" si="5"/>
        <v>-175000</v>
      </c>
      <c r="J364" s="92" t="str">
        <f>VLOOKUP(D364,[1]Sheet0!$C$1:$H$65536,6,0)</f>
        <v>GIẤY ƯỚT</v>
      </c>
      <c r="M364" s="93">
        <v>-5</v>
      </c>
      <c r="N364" s="95">
        <v>-175000</v>
      </c>
      <c r="P364" s="93" t="s">
        <v>3614</v>
      </c>
      <c r="Q364" s="93" t="s">
        <v>4006</v>
      </c>
      <c r="V364" s="93" t="s">
        <v>3619</v>
      </c>
    </row>
    <row r="365" spans="1:22" ht="25.5" customHeight="1">
      <c r="A365" s="94">
        <v>45882</v>
      </c>
      <c r="B365" s="93" t="s">
        <v>2772</v>
      </c>
      <c r="C365" s="93" t="s">
        <v>4023</v>
      </c>
      <c r="D365" s="93" t="s">
        <v>4007</v>
      </c>
      <c r="E365" s="93" t="s">
        <v>4024</v>
      </c>
      <c r="F365" s="93">
        <v>159000</v>
      </c>
      <c r="G365" s="93">
        <v>555</v>
      </c>
      <c r="H365" s="93">
        <v>553</v>
      </c>
      <c r="I365" s="92">
        <f t="shared" si="5"/>
        <v>-318000</v>
      </c>
      <c r="J365" s="92" t="str">
        <f>VLOOKUP(D365,[1]Sheet0!$C$1:$H$65536,6,0)</f>
        <v>NSM MÙA HÈ</v>
      </c>
      <c r="M365" s="93">
        <v>-2</v>
      </c>
      <c r="N365" s="95">
        <v>-318000</v>
      </c>
      <c r="P365" s="93" t="s">
        <v>3614</v>
      </c>
      <c r="Q365" s="93" t="s">
        <v>4006</v>
      </c>
      <c r="V365" s="93" t="s">
        <v>3619</v>
      </c>
    </row>
    <row r="366" spans="1:22" ht="25.5" customHeight="1">
      <c r="A366" s="94">
        <v>45882</v>
      </c>
      <c r="B366" s="93" t="s">
        <v>2772</v>
      </c>
      <c r="C366" s="93" t="s">
        <v>3723</v>
      </c>
      <c r="D366" s="93" t="s">
        <v>3719</v>
      </c>
      <c r="E366" s="93" t="s">
        <v>3724</v>
      </c>
      <c r="F366" s="93">
        <v>129000</v>
      </c>
      <c r="G366" s="93">
        <v>1041</v>
      </c>
      <c r="H366" s="96">
        <v>1036</v>
      </c>
      <c r="I366" s="92">
        <f t="shared" si="5"/>
        <v>-645000</v>
      </c>
      <c r="J366" s="92" t="str">
        <f>VLOOKUP(D366,[1]Sheet0!$C$1:$H$65536,6,0)</f>
        <v>NSM MÙA HÈ</v>
      </c>
      <c r="M366" s="93">
        <v>-5</v>
      </c>
      <c r="N366" s="95">
        <v>-645000</v>
      </c>
      <c r="P366" s="93" t="s">
        <v>3614</v>
      </c>
      <c r="Q366" s="93" t="s">
        <v>4006</v>
      </c>
      <c r="V366" s="93" t="s">
        <v>3619</v>
      </c>
    </row>
    <row r="367" spans="1:22" ht="25.5" customHeight="1">
      <c r="A367" s="94">
        <v>45882</v>
      </c>
      <c r="B367" s="93" t="s">
        <v>2772</v>
      </c>
      <c r="C367" s="93" t="s">
        <v>3993</v>
      </c>
      <c r="D367" s="93" t="s">
        <v>3986</v>
      </c>
      <c r="E367" s="93" t="s">
        <v>3994</v>
      </c>
      <c r="F367" s="93">
        <v>1990000</v>
      </c>
      <c r="G367" s="93">
        <v>4</v>
      </c>
      <c r="H367" s="93">
        <v>1</v>
      </c>
      <c r="I367" s="92">
        <f t="shared" si="5"/>
        <v>-5970000</v>
      </c>
      <c r="J367" s="92" t="str">
        <f>VLOOKUP(D367,[1]Sheet0!$C$1:$H$65536,6,0)</f>
        <v>GIÀY</v>
      </c>
      <c r="M367" s="93">
        <v>-3</v>
      </c>
      <c r="N367" s="95">
        <v>-5970000</v>
      </c>
      <c r="P367" s="93" t="s">
        <v>3614</v>
      </c>
      <c r="Q367" s="93" t="s">
        <v>4006</v>
      </c>
      <c r="V367" s="93" t="s">
        <v>3619</v>
      </c>
    </row>
    <row r="368" spans="1:22" ht="25.5" customHeight="1">
      <c r="A368" s="94">
        <v>45882</v>
      </c>
      <c r="B368" s="93" t="s">
        <v>2772</v>
      </c>
      <c r="C368" s="93" t="s">
        <v>4025</v>
      </c>
      <c r="D368" s="93" t="s">
        <v>4011</v>
      </c>
      <c r="E368" s="93" t="s">
        <v>4026</v>
      </c>
      <c r="F368" s="93">
        <v>1990000</v>
      </c>
      <c r="G368" s="93">
        <v>5</v>
      </c>
      <c r="H368" s="93">
        <v>3</v>
      </c>
      <c r="I368" s="92">
        <f t="shared" si="5"/>
        <v>-3980000</v>
      </c>
      <c r="J368" s="92" t="str">
        <f>VLOOKUP(D368,[1]Sheet0!$C$1:$H$65536,6,0)</f>
        <v>GIÀY</v>
      </c>
      <c r="M368" s="93">
        <v>-2</v>
      </c>
      <c r="N368" s="95">
        <v>-3980000</v>
      </c>
      <c r="P368" s="93" t="s">
        <v>3614</v>
      </c>
      <c r="Q368" s="93" t="s">
        <v>4006</v>
      </c>
      <c r="V368" s="93" t="s">
        <v>3619</v>
      </c>
    </row>
    <row r="369" spans="1:22" ht="25.5" customHeight="1">
      <c r="A369" s="94">
        <v>45882</v>
      </c>
      <c r="B369" s="93" t="s">
        <v>40</v>
      </c>
      <c r="C369" s="93" t="s">
        <v>4027</v>
      </c>
      <c r="D369" s="93" t="s">
        <v>4015</v>
      </c>
      <c r="E369" s="93" t="s">
        <v>4028</v>
      </c>
      <c r="F369" s="93">
        <v>125000</v>
      </c>
      <c r="G369" s="93">
        <v>24</v>
      </c>
      <c r="H369" s="93">
        <v>23</v>
      </c>
      <c r="I369" s="92">
        <f t="shared" si="5"/>
        <v>-125000</v>
      </c>
      <c r="J369" s="92" t="str">
        <f>VLOOKUP(D369,[1]Sheet0!$C$1:$H$65536,6,0)</f>
        <v>CHĂM SÓC CƠ THỂ BÉ</v>
      </c>
      <c r="M369" s="93">
        <v>-1</v>
      </c>
      <c r="N369" s="95">
        <v>-125000</v>
      </c>
      <c r="P369" s="93" t="s">
        <v>3614</v>
      </c>
      <c r="Q369" s="93" t="s">
        <v>4006</v>
      </c>
      <c r="V369" s="93" t="s">
        <v>3619</v>
      </c>
    </row>
    <row r="370" spans="1:22" ht="25.5" customHeight="1">
      <c r="A370" s="94">
        <v>45882</v>
      </c>
      <c r="B370" s="93" t="s">
        <v>33</v>
      </c>
      <c r="C370" s="93" t="s">
        <v>3671</v>
      </c>
      <c r="D370" s="93" t="s">
        <v>3672</v>
      </c>
      <c r="E370" s="93" t="s">
        <v>3673</v>
      </c>
      <c r="F370" s="93">
        <v>40000</v>
      </c>
      <c r="G370" s="93">
        <v>1</v>
      </c>
      <c r="H370" s="93">
        <v>0</v>
      </c>
      <c r="I370" s="92">
        <f t="shared" si="5"/>
        <v>-40000</v>
      </c>
      <c r="J370" s="92" t="str">
        <f>VLOOKUP(D370,[1]Sheet0!$C$1:$H$65536,6,0)</f>
        <v>HÀNG ĐỒNG GIÁ 40K</v>
      </c>
      <c r="M370" s="93">
        <v>-1</v>
      </c>
      <c r="N370" s="95">
        <v>-40000</v>
      </c>
      <c r="P370" s="93" t="s">
        <v>3614</v>
      </c>
      <c r="Q370" s="93" t="s">
        <v>4006</v>
      </c>
      <c r="V370" s="93" t="s">
        <v>3619</v>
      </c>
    </row>
    <row r="371" spans="1:22" ht="25.5" customHeight="1">
      <c r="A371" s="94">
        <v>45882</v>
      </c>
      <c r="B371" s="93" t="s">
        <v>33</v>
      </c>
      <c r="C371" s="93" t="s">
        <v>4029</v>
      </c>
      <c r="D371" s="93" t="s">
        <v>4019</v>
      </c>
      <c r="E371" s="93" t="s">
        <v>4030</v>
      </c>
      <c r="F371" s="93">
        <v>40000</v>
      </c>
      <c r="G371" s="93">
        <v>7</v>
      </c>
      <c r="H371" s="93">
        <v>6</v>
      </c>
      <c r="I371" s="92">
        <f t="shared" si="5"/>
        <v>-40000</v>
      </c>
      <c r="J371" s="92" t="str">
        <f>VLOOKUP(D371,[1]Sheet0!$C$1:$H$65536,6,0)</f>
        <v>HÀNG ĐỒNG GIÁ 40K</v>
      </c>
      <c r="M371" s="93">
        <v>-1</v>
      </c>
      <c r="N371" s="95">
        <v>-40000</v>
      </c>
      <c r="P371" s="93" t="s">
        <v>3614</v>
      </c>
      <c r="Q371" s="93" t="s">
        <v>4006</v>
      </c>
      <c r="V371" s="93" t="s">
        <v>3619</v>
      </c>
    </row>
    <row r="372" spans="1:22" ht="25.5" customHeight="1">
      <c r="A372" s="94">
        <v>45882</v>
      </c>
      <c r="B372" s="93" t="s">
        <v>197</v>
      </c>
      <c r="C372" s="93" t="s">
        <v>1455</v>
      </c>
      <c r="D372" s="93" t="s">
        <v>1456</v>
      </c>
      <c r="E372" s="93" t="s">
        <v>1457</v>
      </c>
      <c r="F372" s="93">
        <v>125000</v>
      </c>
      <c r="G372" s="93">
        <v>31</v>
      </c>
      <c r="H372" s="93">
        <v>30</v>
      </c>
      <c r="I372" s="92">
        <f t="shared" si="5"/>
        <v>-125000</v>
      </c>
      <c r="J372" s="92" t="str">
        <f>VLOOKUP(D372,[1]Sheet0!$C$1:$H$65536,6,0)</f>
        <v>KHẨU TRANG</v>
      </c>
      <c r="M372" s="93">
        <v>-1</v>
      </c>
      <c r="N372" s="95">
        <v>-125000</v>
      </c>
      <c r="P372" s="93" t="s">
        <v>3614</v>
      </c>
      <c r="Q372" s="93" t="s">
        <v>4006</v>
      </c>
      <c r="S372" s="93" t="s">
        <v>3687</v>
      </c>
      <c r="V372" s="93" t="s">
        <v>3619</v>
      </c>
    </row>
    <row r="373" spans="1:22" ht="25.5" customHeight="1">
      <c r="A373" s="94">
        <v>45883</v>
      </c>
      <c r="B373" s="93" t="s">
        <v>2772</v>
      </c>
      <c r="C373" s="93" t="s">
        <v>3663</v>
      </c>
      <c r="D373" s="93" t="s">
        <v>3664</v>
      </c>
      <c r="E373" s="93" t="s">
        <v>3665</v>
      </c>
      <c r="F373" s="93">
        <v>129000</v>
      </c>
      <c r="G373" s="93">
        <v>-2</v>
      </c>
      <c r="H373" s="93">
        <v>0</v>
      </c>
      <c r="I373" s="92">
        <f t="shared" si="5"/>
        <v>258000</v>
      </c>
      <c r="J373" s="92" t="str">
        <f>VLOOKUP(D373,[1]Sheet0!$C$1:$H$65536,6,0)</f>
        <v>NSM MÙA ĐÔNG</v>
      </c>
      <c r="K373" s="93">
        <v>2</v>
      </c>
      <c r="L373" s="95">
        <v>258000</v>
      </c>
      <c r="P373" s="93" t="s">
        <v>3614</v>
      </c>
      <c r="Q373" s="93" t="s">
        <v>4031</v>
      </c>
    </row>
    <row r="374" spans="1:22" ht="25.5" customHeight="1">
      <c r="A374" s="94">
        <v>45883</v>
      </c>
      <c r="B374" s="93" t="s">
        <v>2772</v>
      </c>
      <c r="C374" s="93" t="s">
        <v>3723</v>
      </c>
      <c r="D374" s="93" t="s">
        <v>3719</v>
      </c>
      <c r="E374" s="93" t="s">
        <v>3724</v>
      </c>
      <c r="F374" s="93">
        <v>129000</v>
      </c>
      <c r="G374" s="93">
        <v>1010</v>
      </c>
      <c r="H374" s="96">
        <v>1008</v>
      </c>
      <c r="I374" s="92">
        <f t="shared" si="5"/>
        <v>-258000</v>
      </c>
      <c r="J374" s="92" t="str">
        <f>VLOOKUP(D374,[1]Sheet0!$C$1:$H$65536,6,0)</f>
        <v>NSM MÙA HÈ</v>
      </c>
      <c r="M374" s="93">
        <v>-2</v>
      </c>
      <c r="N374" s="95">
        <v>-258000</v>
      </c>
      <c r="P374" s="93" t="s">
        <v>3614</v>
      </c>
      <c r="Q374" s="93" t="s">
        <v>4031</v>
      </c>
      <c r="V374" s="93" t="s">
        <v>3619</v>
      </c>
    </row>
    <row r="375" spans="1:22" ht="25.5" customHeight="1">
      <c r="A375" s="94">
        <v>45885</v>
      </c>
      <c r="B375" s="93" t="s">
        <v>197</v>
      </c>
      <c r="C375" s="93" t="s">
        <v>2267</v>
      </c>
      <c r="D375" s="93" t="s">
        <v>2268</v>
      </c>
      <c r="E375" s="93" t="s">
        <v>2269</v>
      </c>
      <c r="F375" s="93">
        <v>95000</v>
      </c>
      <c r="G375" s="93">
        <v>-2</v>
      </c>
      <c r="H375" s="93">
        <v>0</v>
      </c>
      <c r="I375" s="92">
        <f t="shared" si="5"/>
        <v>190000</v>
      </c>
      <c r="J375" s="92" t="str">
        <f>VLOOKUP(D375,[1]Sheet0!$C$1:$H$65536,6,0)</f>
        <v>CHĂM SÓC RĂNG MIỆNG</v>
      </c>
      <c r="K375" s="93">
        <v>2</v>
      </c>
      <c r="L375" s="95">
        <v>190000</v>
      </c>
      <c r="P375" s="93" t="s">
        <v>3614</v>
      </c>
      <c r="Q375" s="93" t="s">
        <v>4032</v>
      </c>
    </row>
    <row r="376" spans="1:22" ht="25.5" customHeight="1">
      <c r="A376" s="94">
        <v>45885</v>
      </c>
      <c r="B376" s="93" t="s">
        <v>33</v>
      </c>
      <c r="C376" s="93" t="s">
        <v>3679</v>
      </c>
      <c r="D376" s="93" t="s">
        <v>3674</v>
      </c>
      <c r="E376" s="93" t="s">
        <v>3680</v>
      </c>
      <c r="F376" s="93">
        <v>40000</v>
      </c>
      <c r="G376" s="93">
        <v>-1</v>
      </c>
      <c r="H376" s="93">
        <v>0</v>
      </c>
      <c r="I376" s="92">
        <f t="shared" si="5"/>
        <v>40000</v>
      </c>
      <c r="J376" s="92" t="str">
        <f>VLOOKUP(D376,[1]Sheet0!$C$1:$H$65536,6,0)</f>
        <v>BẾP VÀ PHÒNG ĂN</v>
      </c>
      <c r="K376" s="93">
        <v>1</v>
      </c>
      <c r="L376" s="95">
        <v>40000</v>
      </c>
      <c r="P376" s="93" t="s">
        <v>3614</v>
      </c>
      <c r="Q376" s="93" t="s">
        <v>4032</v>
      </c>
    </row>
    <row r="377" spans="1:22" ht="25.5" customHeight="1">
      <c r="A377" s="94">
        <v>45885</v>
      </c>
      <c r="B377" s="93" t="s">
        <v>33</v>
      </c>
      <c r="C377" s="93" t="s">
        <v>3882</v>
      </c>
      <c r="D377" s="93" t="s">
        <v>3880</v>
      </c>
      <c r="E377" s="93" t="s">
        <v>3883</v>
      </c>
      <c r="F377" s="93">
        <v>55000</v>
      </c>
      <c r="G377" s="93">
        <v>-1</v>
      </c>
      <c r="H377" s="93">
        <v>0</v>
      </c>
      <c r="I377" s="92">
        <f t="shared" si="5"/>
        <v>55000</v>
      </c>
      <c r="J377" s="92" t="str">
        <f>VLOOKUP(D377,[1]Sheet0!$C$1:$H$65536,6,0)</f>
        <v>XÀ PHÒNG, CHẤT TẨY RỬA</v>
      </c>
      <c r="K377" s="93">
        <v>1</v>
      </c>
      <c r="L377" s="95">
        <v>55000</v>
      </c>
      <c r="P377" s="93" t="s">
        <v>3614</v>
      </c>
      <c r="Q377" s="93" t="s">
        <v>4032</v>
      </c>
    </row>
    <row r="378" spans="1:22" ht="25.5" customHeight="1">
      <c r="A378" s="94">
        <v>45885</v>
      </c>
      <c r="B378" s="93" t="s">
        <v>33</v>
      </c>
      <c r="C378" s="93" t="s">
        <v>677</v>
      </c>
      <c r="D378" s="93" t="s">
        <v>678</v>
      </c>
      <c r="E378" s="93" t="s">
        <v>679</v>
      </c>
      <c r="F378" s="93">
        <v>40000</v>
      </c>
      <c r="G378" s="93">
        <v>-1</v>
      </c>
      <c r="H378" s="93">
        <v>0</v>
      </c>
      <c r="I378" s="92">
        <f t="shared" si="5"/>
        <v>40000</v>
      </c>
      <c r="J378" s="92" t="str">
        <f>VLOOKUP(D378,[1]Sheet0!$C$1:$H$65536,6,0)</f>
        <v>XÀ PHÒNG, CHẤT TẨY RỬA</v>
      </c>
      <c r="K378" s="93">
        <v>1</v>
      </c>
      <c r="L378" s="95">
        <v>40000</v>
      </c>
      <c r="P378" s="93" t="s">
        <v>3614</v>
      </c>
      <c r="Q378" s="93" t="s">
        <v>4032</v>
      </c>
    </row>
    <row r="379" spans="1:22" ht="25.5" customHeight="1">
      <c r="A379" s="94">
        <v>45885</v>
      </c>
      <c r="B379" s="93" t="s">
        <v>33</v>
      </c>
      <c r="C379" s="93" t="s">
        <v>2073</v>
      </c>
      <c r="D379" s="93" t="s">
        <v>2074</v>
      </c>
      <c r="E379" s="93" t="s">
        <v>2075</v>
      </c>
      <c r="F379" s="93">
        <v>159000</v>
      </c>
      <c r="G379" s="93">
        <v>-1</v>
      </c>
      <c r="H379" s="93">
        <v>0</v>
      </c>
      <c r="I379" s="92">
        <f t="shared" si="5"/>
        <v>159000</v>
      </c>
      <c r="J379" s="92" t="str">
        <f>VLOOKUP(D379,[1]Sheet0!$C$1:$H$65536,6,0)</f>
        <v>KHỬ MÙI</v>
      </c>
      <c r="K379" s="93">
        <v>1</v>
      </c>
      <c r="L379" s="95">
        <v>159000</v>
      </c>
      <c r="P379" s="93" t="s">
        <v>3614</v>
      </c>
      <c r="Q379" s="93" t="s">
        <v>4032</v>
      </c>
    </row>
    <row r="380" spans="1:22" ht="25.5" customHeight="1">
      <c r="A380" s="94">
        <v>45885</v>
      </c>
      <c r="B380" s="93" t="s">
        <v>2772</v>
      </c>
      <c r="C380" s="93" t="s">
        <v>3675</v>
      </c>
      <c r="D380" s="93" t="s">
        <v>3666</v>
      </c>
      <c r="E380" s="93" t="s">
        <v>3676</v>
      </c>
      <c r="F380" s="93">
        <v>129000</v>
      </c>
      <c r="G380" s="93">
        <v>151</v>
      </c>
      <c r="H380" s="93">
        <v>148</v>
      </c>
      <c r="I380" s="92">
        <f t="shared" si="5"/>
        <v>-387000</v>
      </c>
      <c r="J380" s="92" t="str">
        <f>VLOOKUP(D380,[1]Sheet0!$C$1:$H$65536,6,0)</f>
        <v>NSM MÙA HÈ</v>
      </c>
      <c r="M380" s="93">
        <v>-3</v>
      </c>
      <c r="N380" s="95">
        <v>-387000</v>
      </c>
      <c r="P380" s="93" t="s">
        <v>3614</v>
      </c>
      <c r="Q380" s="93" t="s">
        <v>4032</v>
      </c>
      <c r="V380" s="93" t="s">
        <v>3619</v>
      </c>
    </row>
    <row r="381" spans="1:22" ht="25.5" customHeight="1">
      <c r="A381" s="94">
        <v>45885</v>
      </c>
      <c r="B381" s="93" t="s">
        <v>197</v>
      </c>
      <c r="C381" s="93" t="s">
        <v>3068</v>
      </c>
      <c r="D381" s="93" t="s">
        <v>3069</v>
      </c>
      <c r="E381" s="93" t="s">
        <v>3070</v>
      </c>
      <c r="F381" s="93">
        <v>95000</v>
      </c>
      <c r="G381" s="93">
        <v>26</v>
      </c>
      <c r="H381" s="93">
        <v>23</v>
      </c>
      <c r="I381" s="92">
        <f t="shared" si="5"/>
        <v>-285000</v>
      </c>
      <c r="J381" s="92" t="str">
        <f>VLOOKUP(D381,[1]Sheet0!$C$1:$H$65536,6,0)</f>
        <v>BĂNG VỆ SINH</v>
      </c>
      <c r="M381" s="93">
        <v>-3</v>
      </c>
      <c r="N381" s="95">
        <v>-285000</v>
      </c>
      <c r="P381" s="93" t="s">
        <v>3614</v>
      </c>
      <c r="Q381" s="93" t="s">
        <v>4032</v>
      </c>
      <c r="V381" s="93" t="s">
        <v>3619</v>
      </c>
    </row>
    <row r="382" spans="1:22" ht="25.5" customHeight="1">
      <c r="A382" s="94">
        <v>45885</v>
      </c>
      <c r="B382" s="93" t="s">
        <v>197</v>
      </c>
      <c r="C382" s="93" t="s">
        <v>408</v>
      </c>
      <c r="D382" s="93" t="s">
        <v>409</v>
      </c>
      <c r="E382" s="93" t="s">
        <v>410</v>
      </c>
      <c r="F382" s="93">
        <v>60000</v>
      </c>
      <c r="G382" s="93">
        <v>18</v>
      </c>
      <c r="H382" s="93">
        <v>16</v>
      </c>
      <c r="I382" s="92">
        <f t="shared" si="5"/>
        <v>-120000</v>
      </c>
      <c r="J382" s="92" t="str">
        <f>VLOOKUP(D382,[1]Sheet0!$C$1:$H$65536,6,0)</f>
        <v>CHĂM SÓC RĂNG MIỆNG</v>
      </c>
      <c r="M382" s="93">
        <v>-2</v>
      </c>
      <c r="N382" s="95">
        <v>-120000</v>
      </c>
      <c r="P382" s="93" t="s">
        <v>3614</v>
      </c>
      <c r="Q382" s="93" t="s">
        <v>4032</v>
      </c>
      <c r="V382" s="93" t="s">
        <v>3619</v>
      </c>
    </row>
    <row r="383" spans="1:22" ht="25.5" customHeight="1">
      <c r="A383" s="94">
        <v>45885</v>
      </c>
      <c r="B383" s="93" t="s">
        <v>33</v>
      </c>
      <c r="C383" s="93" t="s">
        <v>4035</v>
      </c>
      <c r="D383" s="93" t="s">
        <v>4033</v>
      </c>
      <c r="E383" s="93" t="s">
        <v>4036</v>
      </c>
      <c r="F383" s="93">
        <v>40000</v>
      </c>
      <c r="G383" s="93">
        <v>1</v>
      </c>
      <c r="H383" s="93">
        <v>0</v>
      </c>
      <c r="I383" s="92">
        <f t="shared" si="5"/>
        <v>-40000</v>
      </c>
      <c r="J383" s="92" t="str">
        <f>VLOOKUP(D383,[1]Sheet0!$C$1:$H$65536,6,0)</f>
        <v>BẾP VÀ PHÒNG ĂN</v>
      </c>
      <c r="M383" s="93">
        <v>-1</v>
      </c>
      <c r="N383" s="95">
        <v>-40000</v>
      </c>
      <c r="P383" s="93" t="s">
        <v>3614</v>
      </c>
      <c r="Q383" s="93" t="s">
        <v>4032</v>
      </c>
      <c r="V383" s="93" t="s">
        <v>3619</v>
      </c>
    </row>
    <row r="384" spans="1:22" ht="25.5" customHeight="1">
      <c r="A384" s="94">
        <v>45885</v>
      </c>
      <c r="B384" s="93" t="s">
        <v>33</v>
      </c>
      <c r="C384" s="93" t="s">
        <v>1644</v>
      </c>
      <c r="D384" s="93" t="s">
        <v>1645</v>
      </c>
      <c r="E384" s="93" t="s">
        <v>1646</v>
      </c>
      <c r="F384" s="93">
        <v>40000</v>
      </c>
      <c r="G384" s="93">
        <v>36</v>
      </c>
      <c r="H384" s="93">
        <v>35</v>
      </c>
      <c r="I384" s="92">
        <f t="shared" si="5"/>
        <v>-40000</v>
      </c>
      <c r="J384" s="92" t="str">
        <f>VLOOKUP(D384,[1]Sheet0!$C$1:$H$65536,6,0)</f>
        <v>XÀ PHÒNG, CHẤT TẨY RỬA</v>
      </c>
      <c r="M384" s="93">
        <v>-1</v>
      </c>
      <c r="N384" s="95">
        <v>-40000</v>
      </c>
      <c r="P384" s="93" t="s">
        <v>3614</v>
      </c>
      <c r="Q384" s="93" t="s">
        <v>4032</v>
      </c>
      <c r="V384" s="93" t="s">
        <v>3619</v>
      </c>
    </row>
    <row r="385" spans="1:22" ht="25.5" customHeight="1">
      <c r="A385" s="94">
        <v>45885</v>
      </c>
      <c r="B385" s="93" t="s">
        <v>33</v>
      </c>
      <c r="C385" s="93" t="s">
        <v>411</v>
      </c>
      <c r="D385" s="93" t="s">
        <v>412</v>
      </c>
      <c r="E385" s="93" t="s">
        <v>413</v>
      </c>
      <c r="F385" s="93">
        <v>40000</v>
      </c>
      <c r="G385" s="93">
        <v>5</v>
      </c>
      <c r="H385" s="93">
        <v>4</v>
      </c>
      <c r="I385" s="92">
        <f t="shared" si="5"/>
        <v>-40000</v>
      </c>
      <c r="J385" s="92" t="str">
        <f>VLOOKUP(D385,[1]Sheet0!$C$1:$H$65536,6,0)</f>
        <v>XÀ PHÒNG, CHẤT TẨY RỬA</v>
      </c>
      <c r="M385" s="93">
        <v>-1</v>
      </c>
      <c r="N385" s="95">
        <v>-40000</v>
      </c>
      <c r="P385" s="93" t="s">
        <v>3614</v>
      </c>
      <c r="Q385" s="93" t="s">
        <v>4032</v>
      </c>
      <c r="V385" s="93" t="s">
        <v>3619</v>
      </c>
    </row>
    <row r="386" spans="1:22" ht="25.5" customHeight="1">
      <c r="A386" s="94">
        <v>45885</v>
      </c>
      <c r="B386" s="93" t="s">
        <v>33</v>
      </c>
      <c r="C386" s="93" t="s">
        <v>4037</v>
      </c>
      <c r="D386" s="93" t="s">
        <v>4034</v>
      </c>
      <c r="E386" s="93" t="s">
        <v>4038</v>
      </c>
      <c r="F386" s="93">
        <v>158000</v>
      </c>
      <c r="G386" s="93">
        <v>10</v>
      </c>
      <c r="H386" s="93">
        <v>9</v>
      </c>
      <c r="I386" s="92">
        <f t="shared" si="5"/>
        <v>-158000</v>
      </c>
      <c r="J386" s="92" t="str">
        <f>VLOOKUP(D386,[1]Sheet0!$C$1:$H$65536,6,0)</f>
        <v>KHỬ MÙI</v>
      </c>
      <c r="M386" s="93">
        <v>-1</v>
      </c>
      <c r="N386" s="95">
        <v>-158000</v>
      </c>
      <c r="P386" s="93" t="s">
        <v>3614</v>
      </c>
      <c r="Q386" s="93" t="s">
        <v>4032</v>
      </c>
      <c r="V386" s="93" t="s">
        <v>3619</v>
      </c>
    </row>
    <row r="387" spans="1:22" ht="25.5" customHeight="1">
      <c r="A387" s="94">
        <v>45887</v>
      </c>
      <c r="B387" s="93" t="s">
        <v>2772</v>
      </c>
      <c r="C387" s="93" t="s">
        <v>3995</v>
      </c>
      <c r="D387" s="93" t="s">
        <v>3996</v>
      </c>
      <c r="E387" s="93" t="s">
        <v>3997</v>
      </c>
      <c r="F387" s="93">
        <v>1990000</v>
      </c>
      <c r="G387" s="93">
        <v>-1</v>
      </c>
      <c r="H387" s="93">
        <v>0</v>
      </c>
      <c r="I387" s="92">
        <f t="shared" ref="I387:I450" si="6">(H387-G387)*F387</f>
        <v>1990000</v>
      </c>
      <c r="J387" s="92" t="str">
        <f>VLOOKUP(D387,[1]Sheet0!$C$1:$H$65536,6,0)</f>
        <v>GIÀY</v>
      </c>
      <c r="K387" s="93">
        <v>1</v>
      </c>
      <c r="L387" s="95">
        <v>1990000</v>
      </c>
      <c r="P387" s="93" t="s">
        <v>3614</v>
      </c>
      <c r="Q387" s="93" t="s">
        <v>4040</v>
      </c>
    </row>
    <row r="388" spans="1:22" ht="25.5" customHeight="1">
      <c r="A388" s="94">
        <v>45887</v>
      </c>
      <c r="B388" s="93" t="s">
        <v>33</v>
      </c>
      <c r="C388" s="93" t="s">
        <v>1638</v>
      </c>
      <c r="D388" s="93" t="s">
        <v>1639</v>
      </c>
      <c r="E388" s="93" t="s">
        <v>1640</v>
      </c>
      <c r="F388" s="93">
        <v>40000</v>
      </c>
      <c r="G388" s="93">
        <v>-3</v>
      </c>
      <c r="H388" s="93">
        <v>0</v>
      </c>
      <c r="I388" s="92">
        <f t="shared" si="6"/>
        <v>120000</v>
      </c>
      <c r="J388" s="92" t="str">
        <f>VLOOKUP(D388,[1]Sheet0!$C$1:$H$65536,6,0)</f>
        <v>BẾP VÀ PHÒNG ĂN</v>
      </c>
      <c r="K388" s="93">
        <v>3</v>
      </c>
      <c r="L388" s="95">
        <v>120000</v>
      </c>
      <c r="P388" s="93" t="s">
        <v>3614</v>
      </c>
      <c r="Q388" s="93" t="s">
        <v>4040</v>
      </c>
    </row>
    <row r="389" spans="1:22" ht="25.5" customHeight="1">
      <c r="A389" s="94">
        <v>45887</v>
      </c>
      <c r="B389" s="93" t="s">
        <v>197</v>
      </c>
      <c r="C389" s="93" t="s">
        <v>213</v>
      </c>
      <c r="D389" s="93" t="s">
        <v>214</v>
      </c>
      <c r="E389" s="93" t="s">
        <v>215</v>
      </c>
      <c r="F389" s="93">
        <v>75000</v>
      </c>
      <c r="G389" s="93">
        <v>-2</v>
      </c>
      <c r="H389" s="93">
        <v>0</v>
      </c>
      <c r="I389" s="92">
        <f t="shared" si="6"/>
        <v>150000</v>
      </c>
      <c r="J389" s="92" t="str">
        <f>VLOOKUP(D389,[1]Sheet0!$C$1:$H$65536,6,0)</f>
        <v>CHĂM SÓC RĂNG MIỆNG</v>
      </c>
      <c r="K389" s="93">
        <v>2</v>
      </c>
      <c r="L389" s="95">
        <v>150000</v>
      </c>
      <c r="P389" s="93" t="s">
        <v>3614</v>
      </c>
      <c r="Q389" s="93" t="s">
        <v>4040</v>
      </c>
    </row>
    <row r="390" spans="1:22" ht="25.5" customHeight="1">
      <c r="A390" s="94">
        <v>45887</v>
      </c>
      <c r="B390" s="93" t="s">
        <v>135</v>
      </c>
      <c r="C390" s="93" t="s">
        <v>4042</v>
      </c>
      <c r="D390" s="93" t="s">
        <v>4043</v>
      </c>
      <c r="E390" s="93" t="s">
        <v>2625</v>
      </c>
      <c r="F390" s="93">
        <v>10000</v>
      </c>
      <c r="G390" s="93">
        <v>-1</v>
      </c>
      <c r="H390" s="93">
        <v>0</v>
      </c>
      <c r="I390" s="92">
        <f t="shared" si="6"/>
        <v>10000</v>
      </c>
      <c r="J390" s="92" t="e">
        <f>VLOOKUP(D390,[1]Sheet0!$C$1:$H$65536,6,0)</f>
        <v>#N/A</v>
      </c>
      <c r="K390" s="93">
        <v>1</v>
      </c>
      <c r="L390" s="95">
        <v>10000</v>
      </c>
      <c r="P390" s="93" t="s">
        <v>3614</v>
      </c>
      <c r="Q390" s="93" t="s">
        <v>4040</v>
      </c>
    </row>
    <row r="391" spans="1:22" ht="25.5" customHeight="1">
      <c r="A391" s="94">
        <v>45887</v>
      </c>
      <c r="B391" s="93" t="s">
        <v>135</v>
      </c>
      <c r="C391" s="93" t="s">
        <v>2721</v>
      </c>
      <c r="D391" s="93" t="s">
        <v>2722</v>
      </c>
      <c r="E391" s="93" t="s">
        <v>2720</v>
      </c>
      <c r="F391" s="93">
        <v>99000</v>
      </c>
      <c r="G391" s="93">
        <v>-3</v>
      </c>
      <c r="H391" s="93">
        <v>0</v>
      </c>
      <c r="I391" s="92">
        <f t="shared" si="6"/>
        <v>297000</v>
      </c>
      <c r="J391" s="92" t="str">
        <f>VLOOKUP(D391,[1]Sheet0!$C$1:$H$65536,6,0)</f>
        <v>ĐỒNG GIÁ DATE</v>
      </c>
      <c r="K391" s="93">
        <v>3</v>
      </c>
      <c r="L391" s="95">
        <v>297000</v>
      </c>
      <c r="P391" s="93" t="s">
        <v>3614</v>
      </c>
      <c r="Q391" s="93" t="s">
        <v>4040</v>
      </c>
    </row>
    <row r="392" spans="1:22" ht="25.5" customHeight="1">
      <c r="A392" s="94">
        <v>45887</v>
      </c>
      <c r="B392" s="93" t="s">
        <v>2772</v>
      </c>
      <c r="C392" s="93" t="s">
        <v>4044</v>
      </c>
      <c r="D392" s="93" t="s">
        <v>4039</v>
      </c>
      <c r="E392" s="93" t="s">
        <v>4045</v>
      </c>
      <c r="F392" s="93">
        <v>1990000</v>
      </c>
      <c r="G392" s="93">
        <v>1</v>
      </c>
      <c r="H392" s="93">
        <v>0</v>
      </c>
      <c r="I392" s="92">
        <f t="shared" si="6"/>
        <v>-1990000</v>
      </c>
      <c r="J392" s="92" t="str">
        <f>VLOOKUP(D392,[1]Sheet0!$C$1:$H$65536,6,0)</f>
        <v>GIÀY</v>
      </c>
      <c r="M392" s="93">
        <v>-1</v>
      </c>
      <c r="N392" s="95">
        <v>-1990000</v>
      </c>
      <c r="P392" s="93" t="s">
        <v>3614</v>
      </c>
      <c r="Q392" s="93" t="s">
        <v>4040</v>
      </c>
      <c r="V392" s="93" t="s">
        <v>3619</v>
      </c>
    </row>
    <row r="393" spans="1:22" ht="25.5" customHeight="1">
      <c r="A393" s="94">
        <v>45887</v>
      </c>
      <c r="B393" s="93" t="s">
        <v>33</v>
      </c>
      <c r="C393" s="93" t="s">
        <v>4046</v>
      </c>
      <c r="D393" s="93" t="s">
        <v>4041</v>
      </c>
      <c r="E393" s="93" t="s">
        <v>4047</v>
      </c>
      <c r="F393" s="93">
        <v>40000</v>
      </c>
      <c r="G393" s="93">
        <v>3</v>
      </c>
      <c r="H393" s="93">
        <v>0</v>
      </c>
      <c r="I393" s="92">
        <f t="shared" si="6"/>
        <v>-120000</v>
      </c>
      <c r="J393" s="92" t="str">
        <f>VLOOKUP(D393,[1]Sheet0!$C$1:$H$65536,6,0)</f>
        <v>BẾP VÀ PHÒNG ĂN</v>
      </c>
      <c r="M393" s="93">
        <v>-3</v>
      </c>
      <c r="N393" s="95">
        <v>-120000</v>
      </c>
      <c r="P393" s="93" t="s">
        <v>3614</v>
      </c>
      <c r="Q393" s="93" t="s">
        <v>4040</v>
      </c>
      <c r="V393" s="93" t="s">
        <v>3619</v>
      </c>
    </row>
    <row r="394" spans="1:22" ht="25.5" customHeight="1">
      <c r="A394" s="94">
        <v>45887</v>
      </c>
      <c r="B394" s="93" t="s">
        <v>197</v>
      </c>
      <c r="C394" s="93" t="s">
        <v>1539</v>
      </c>
      <c r="D394" s="93" t="s">
        <v>1540</v>
      </c>
      <c r="E394" s="93" t="s">
        <v>1541</v>
      </c>
      <c r="F394" s="93">
        <v>79000</v>
      </c>
      <c r="G394" s="93">
        <v>18</v>
      </c>
      <c r="H394" s="93">
        <v>16</v>
      </c>
      <c r="I394" s="92">
        <f t="shared" si="6"/>
        <v>-158000</v>
      </c>
      <c r="J394" s="92" t="str">
        <f>VLOOKUP(D394,[1]Sheet0!$C$1:$H$65536,6,0)</f>
        <v>CHĂM SÓC RĂNG MIỆNG</v>
      </c>
      <c r="M394" s="93">
        <v>-2</v>
      </c>
      <c r="N394" s="95">
        <v>-158000</v>
      </c>
      <c r="P394" s="93" t="s">
        <v>3614</v>
      </c>
      <c r="Q394" s="93" t="s">
        <v>4040</v>
      </c>
      <c r="V394" s="93" t="s">
        <v>3619</v>
      </c>
    </row>
    <row r="395" spans="1:22" ht="25.5" customHeight="1">
      <c r="A395" s="94">
        <v>45887</v>
      </c>
      <c r="B395" s="93" t="s">
        <v>135</v>
      </c>
      <c r="C395" s="93" t="s">
        <v>2635</v>
      </c>
      <c r="D395" s="93" t="s">
        <v>2636</v>
      </c>
      <c r="E395" s="93" t="s">
        <v>2631</v>
      </c>
      <c r="F395" s="93">
        <v>20000</v>
      </c>
      <c r="G395" s="93">
        <v>30</v>
      </c>
      <c r="H395" s="93">
        <v>29</v>
      </c>
      <c r="I395" s="92">
        <f t="shared" si="6"/>
        <v>-20000</v>
      </c>
      <c r="J395" s="92" t="e">
        <f>VLOOKUP(D395,[1]Sheet0!$C$1:$H$65536,6,0)</f>
        <v>#N/A</v>
      </c>
      <c r="M395" s="93">
        <v>-1</v>
      </c>
      <c r="N395" s="95">
        <v>-20000</v>
      </c>
      <c r="P395" s="93" t="s">
        <v>3614</v>
      </c>
      <c r="Q395" s="93" t="s">
        <v>4040</v>
      </c>
      <c r="V395" s="93" t="s">
        <v>3619</v>
      </c>
    </row>
    <row r="396" spans="1:22" ht="25.5" customHeight="1">
      <c r="A396" s="94">
        <v>45887</v>
      </c>
      <c r="B396" s="93" t="s">
        <v>135</v>
      </c>
      <c r="C396" s="93" t="s">
        <v>2718</v>
      </c>
      <c r="D396" s="93" t="s">
        <v>2719</v>
      </c>
      <c r="E396" s="93" t="s">
        <v>2720</v>
      </c>
      <c r="F396" s="93">
        <v>99000</v>
      </c>
      <c r="G396" s="93">
        <v>4</v>
      </c>
      <c r="H396" s="93">
        <v>1</v>
      </c>
      <c r="I396" s="92">
        <f t="shared" si="6"/>
        <v>-297000</v>
      </c>
      <c r="J396" s="92" t="e">
        <f>VLOOKUP(D396,[1]Sheet0!$C$1:$H$65536,6,0)</f>
        <v>#N/A</v>
      </c>
      <c r="M396" s="93">
        <v>-3</v>
      </c>
      <c r="N396" s="95">
        <v>-297000</v>
      </c>
      <c r="P396" s="93" t="s">
        <v>3614</v>
      </c>
      <c r="Q396" s="93" t="s">
        <v>4040</v>
      </c>
      <c r="V396" s="93" t="s">
        <v>3619</v>
      </c>
    </row>
    <row r="397" spans="1:22" ht="25.5" customHeight="1">
      <c r="A397" s="94">
        <v>45888</v>
      </c>
      <c r="B397" s="93" t="s">
        <v>197</v>
      </c>
      <c r="C397" s="93" t="s">
        <v>408</v>
      </c>
      <c r="D397" s="93" t="s">
        <v>409</v>
      </c>
      <c r="E397" s="93" t="s">
        <v>410</v>
      </c>
      <c r="F397" s="93">
        <v>60000</v>
      </c>
      <c r="G397" s="93">
        <v>16</v>
      </c>
      <c r="H397" s="93">
        <v>23</v>
      </c>
      <c r="I397" s="92">
        <f t="shared" si="6"/>
        <v>420000</v>
      </c>
      <c r="J397" s="92" t="str">
        <f>VLOOKUP(D397,[1]Sheet0!$C$1:$H$65536,6,0)</f>
        <v>CHĂM SÓC RĂNG MIỆNG</v>
      </c>
      <c r="K397" s="93">
        <v>7</v>
      </c>
      <c r="L397" s="95">
        <v>420000</v>
      </c>
      <c r="P397" s="93" t="s">
        <v>3614</v>
      </c>
      <c r="Q397" s="93" t="s">
        <v>4048</v>
      </c>
      <c r="S397" s="93" t="s">
        <v>3687</v>
      </c>
    </row>
    <row r="398" spans="1:22" ht="25.5" customHeight="1">
      <c r="A398" s="94">
        <v>45888</v>
      </c>
      <c r="B398" s="93" t="s">
        <v>197</v>
      </c>
      <c r="C398" s="93" t="s">
        <v>1938</v>
      </c>
      <c r="D398" s="93" t="s">
        <v>1939</v>
      </c>
      <c r="E398" s="93" t="s">
        <v>1940</v>
      </c>
      <c r="F398" s="93">
        <v>65000</v>
      </c>
      <c r="G398" s="93">
        <v>10</v>
      </c>
      <c r="H398" s="93">
        <v>3</v>
      </c>
      <c r="I398" s="92">
        <f t="shared" si="6"/>
        <v>-455000</v>
      </c>
      <c r="J398" s="92" t="str">
        <f>VLOOKUP(D398,[1]Sheet0!$C$1:$H$65536,6,0)</f>
        <v>CHĂM SÓC RĂNG MIỆNG</v>
      </c>
      <c r="M398" s="93">
        <v>-7</v>
      </c>
      <c r="N398" s="95">
        <v>-455000</v>
      </c>
      <c r="P398" s="93" t="s">
        <v>3614</v>
      </c>
      <c r="Q398" s="93" t="s">
        <v>4048</v>
      </c>
      <c r="S398" s="93" t="s">
        <v>3687</v>
      </c>
      <c r="V398" s="93" t="s">
        <v>3619</v>
      </c>
    </row>
    <row r="399" spans="1:22" ht="25.5" customHeight="1">
      <c r="A399" s="94">
        <v>45888</v>
      </c>
      <c r="B399" s="93" t="s">
        <v>2772</v>
      </c>
      <c r="C399" s="93" t="s">
        <v>3725</v>
      </c>
      <c r="D399" s="93" t="s">
        <v>3726</v>
      </c>
      <c r="E399" s="93" t="s">
        <v>3727</v>
      </c>
      <c r="F399" s="93">
        <v>50000</v>
      </c>
      <c r="G399" s="93">
        <v>-3</v>
      </c>
      <c r="H399" s="93">
        <v>0</v>
      </c>
      <c r="I399" s="92">
        <f t="shared" si="6"/>
        <v>150000</v>
      </c>
      <c r="J399" s="92" t="str">
        <f>VLOOKUP(D399,[1]Sheet0!$C$1:$H$65536,6,0)</f>
        <v>NSM MÙA ĐÔNG</v>
      </c>
      <c r="K399" s="93">
        <v>3</v>
      </c>
      <c r="L399" s="95">
        <v>150000</v>
      </c>
      <c r="P399" s="93" t="s">
        <v>3614</v>
      </c>
      <c r="Q399" s="93" t="s">
        <v>4049</v>
      </c>
    </row>
    <row r="400" spans="1:22" ht="25.5" customHeight="1">
      <c r="A400" s="94">
        <v>45888</v>
      </c>
      <c r="B400" s="93" t="s">
        <v>2772</v>
      </c>
      <c r="C400" s="93" t="s">
        <v>3965</v>
      </c>
      <c r="D400" s="93" t="s">
        <v>3966</v>
      </c>
      <c r="E400" s="93" t="s">
        <v>3967</v>
      </c>
      <c r="F400" s="93">
        <v>1990000</v>
      </c>
      <c r="G400" s="93">
        <v>-1</v>
      </c>
      <c r="H400" s="93">
        <v>0</v>
      </c>
      <c r="I400" s="92">
        <f t="shared" si="6"/>
        <v>1990000</v>
      </c>
      <c r="J400" s="92" t="str">
        <f>VLOOKUP(D400,[1]Sheet0!$C$1:$H$65536,6,0)</f>
        <v>GIÀY</v>
      </c>
      <c r="K400" s="93">
        <v>1</v>
      </c>
      <c r="L400" s="95">
        <v>1990000</v>
      </c>
      <c r="P400" s="93" t="s">
        <v>3614</v>
      </c>
      <c r="Q400" s="93" t="s">
        <v>4049</v>
      </c>
    </row>
    <row r="401" spans="1:22" ht="25.5" customHeight="1">
      <c r="A401" s="94">
        <v>45888</v>
      </c>
      <c r="B401" s="93" t="s">
        <v>197</v>
      </c>
      <c r="C401" s="93" t="s">
        <v>2267</v>
      </c>
      <c r="D401" s="93" t="s">
        <v>2268</v>
      </c>
      <c r="E401" s="93" t="s">
        <v>2269</v>
      </c>
      <c r="F401" s="93">
        <v>95000</v>
      </c>
      <c r="G401" s="93">
        <v>-2</v>
      </c>
      <c r="H401" s="93">
        <v>0</v>
      </c>
      <c r="I401" s="92">
        <f t="shared" si="6"/>
        <v>190000</v>
      </c>
      <c r="J401" s="92" t="str">
        <f>VLOOKUP(D401,[1]Sheet0!$C$1:$H$65536,6,0)</f>
        <v>CHĂM SÓC RĂNG MIỆNG</v>
      </c>
      <c r="K401" s="93">
        <v>2</v>
      </c>
      <c r="L401" s="95">
        <v>190000</v>
      </c>
      <c r="P401" s="93" t="s">
        <v>3614</v>
      </c>
      <c r="Q401" s="93" t="s">
        <v>4049</v>
      </c>
    </row>
    <row r="402" spans="1:22" ht="25.5" customHeight="1">
      <c r="A402" s="94">
        <v>45888</v>
      </c>
      <c r="B402" s="93" t="s">
        <v>33</v>
      </c>
      <c r="C402" s="93" t="s">
        <v>4050</v>
      </c>
      <c r="D402" s="93" t="s">
        <v>4051</v>
      </c>
      <c r="E402" s="93" t="s">
        <v>4052</v>
      </c>
      <c r="F402" s="93">
        <v>45000</v>
      </c>
      <c r="G402" s="93">
        <v>-1</v>
      </c>
      <c r="H402" s="93">
        <v>0</v>
      </c>
      <c r="I402" s="92">
        <f t="shared" si="6"/>
        <v>45000</v>
      </c>
      <c r="J402" s="92" t="str">
        <f>VLOOKUP(D402,[1]Sheet0!$C$1:$H$65536,6,0)</f>
        <v>BẾP VÀ PHÒNG ĂN</v>
      </c>
      <c r="K402" s="93">
        <v>1</v>
      </c>
      <c r="L402" s="95">
        <v>45000</v>
      </c>
      <c r="P402" s="93" t="s">
        <v>3614</v>
      </c>
      <c r="Q402" s="93" t="s">
        <v>4049</v>
      </c>
    </row>
    <row r="403" spans="1:22" ht="25.5" customHeight="1">
      <c r="A403" s="94">
        <v>45888</v>
      </c>
      <c r="B403" s="93" t="s">
        <v>2772</v>
      </c>
      <c r="C403" s="93" t="s">
        <v>3675</v>
      </c>
      <c r="D403" s="93" t="s">
        <v>3666</v>
      </c>
      <c r="E403" s="93" t="s">
        <v>3676</v>
      </c>
      <c r="F403" s="93">
        <v>129000</v>
      </c>
      <c r="G403" s="93">
        <v>144</v>
      </c>
      <c r="H403" s="93">
        <v>141</v>
      </c>
      <c r="I403" s="92">
        <f t="shared" si="6"/>
        <v>-387000</v>
      </c>
      <c r="J403" s="92" t="str">
        <f>VLOOKUP(D403,[1]Sheet0!$C$1:$H$65536,6,0)</f>
        <v>NSM MÙA HÈ</v>
      </c>
      <c r="M403" s="93">
        <v>-3</v>
      </c>
      <c r="N403" s="95">
        <v>-387000</v>
      </c>
      <c r="P403" s="93" t="s">
        <v>3614</v>
      </c>
      <c r="Q403" s="93" t="s">
        <v>4049</v>
      </c>
      <c r="V403" s="93" t="s">
        <v>3619</v>
      </c>
    </row>
    <row r="404" spans="1:22" ht="25.5" customHeight="1">
      <c r="A404" s="94">
        <v>45888</v>
      </c>
      <c r="B404" s="93" t="s">
        <v>2772</v>
      </c>
      <c r="C404" s="93" t="s">
        <v>3809</v>
      </c>
      <c r="D404" s="93" t="s">
        <v>3806</v>
      </c>
      <c r="E404" s="93" t="s">
        <v>3810</v>
      </c>
      <c r="F404" s="93">
        <v>1490000</v>
      </c>
      <c r="G404" s="93">
        <v>1</v>
      </c>
      <c r="H404" s="93">
        <v>0</v>
      </c>
      <c r="I404" s="92">
        <f t="shared" si="6"/>
        <v>-1490000</v>
      </c>
      <c r="J404" s="92" t="str">
        <f>VLOOKUP(D404,[1]Sheet0!$C$1:$H$65536,6,0)</f>
        <v>GIÀY</v>
      </c>
      <c r="M404" s="93">
        <v>-1</v>
      </c>
      <c r="N404" s="95">
        <v>-1490000</v>
      </c>
      <c r="P404" s="93" t="s">
        <v>3614</v>
      </c>
      <c r="Q404" s="93" t="s">
        <v>4049</v>
      </c>
      <c r="V404" s="93" t="s">
        <v>3619</v>
      </c>
    </row>
    <row r="405" spans="1:22" ht="25.5" customHeight="1">
      <c r="A405" s="94">
        <v>45888</v>
      </c>
      <c r="B405" s="93" t="s">
        <v>197</v>
      </c>
      <c r="C405" s="93" t="s">
        <v>408</v>
      </c>
      <c r="D405" s="93" t="s">
        <v>409</v>
      </c>
      <c r="E405" s="93" t="s">
        <v>410</v>
      </c>
      <c r="F405" s="93">
        <v>60000</v>
      </c>
      <c r="G405" s="93">
        <v>96</v>
      </c>
      <c r="H405" s="93">
        <v>94</v>
      </c>
      <c r="I405" s="92">
        <f t="shared" si="6"/>
        <v>-120000</v>
      </c>
      <c r="J405" s="92" t="str">
        <f>VLOOKUP(D405,[1]Sheet0!$C$1:$H$65536,6,0)</f>
        <v>CHĂM SÓC RĂNG MIỆNG</v>
      </c>
      <c r="M405" s="93">
        <v>-2</v>
      </c>
      <c r="N405" s="95">
        <v>-120000</v>
      </c>
      <c r="P405" s="93" t="s">
        <v>3614</v>
      </c>
      <c r="Q405" s="93" t="s">
        <v>4049</v>
      </c>
      <c r="V405" s="93" t="s">
        <v>3619</v>
      </c>
    </row>
    <row r="406" spans="1:22" ht="25.5" customHeight="1">
      <c r="A406" s="94">
        <v>45888</v>
      </c>
      <c r="B406" s="93" t="s">
        <v>33</v>
      </c>
      <c r="C406" s="93" t="s">
        <v>495</v>
      </c>
      <c r="D406" s="93" t="s">
        <v>496</v>
      </c>
      <c r="E406" s="93" t="s">
        <v>497</v>
      </c>
      <c r="F406" s="93">
        <v>40000</v>
      </c>
      <c r="G406" s="93">
        <v>37</v>
      </c>
      <c r="H406" s="93">
        <v>36</v>
      </c>
      <c r="I406" s="92">
        <f t="shared" si="6"/>
        <v>-40000</v>
      </c>
      <c r="J406" s="92" t="str">
        <f>VLOOKUP(D406,[1]Sheet0!$C$1:$H$65536,6,0)</f>
        <v>ĐỒ DÙNG NHÀ TẮM, TOILET</v>
      </c>
      <c r="M406" s="93">
        <v>-1</v>
      </c>
      <c r="N406" s="95">
        <v>-40000</v>
      </c>
      <c r="P406" s="93" t="s">
        <v>3614</v>
      </c>
      <c r="Q406" s="93" t="s">
        <v>4049</v>
      </c>
      <c r="V406" s="93" t="s">
        <v>3619</v>
      </c>
    </row>
    <row r="407" spans="1:22" ht="25.5" customHeight="1">
      <c r="A407" s="94">
        <v>45889</v>
      </c>
      <c r="B407" s="93" t="s">
        <v>2772</v>
      </c>
      <c r="C407" s="93" t="s">
        <v>3981</v>
      </c>
      <c r="D407" s="93" t="s">
        <v>3982</v>
      </c>
      <c r="E407" s="93" t="s">
        <v>3983</v>
      </c>
      <c r="F407" s="93">
        <v>159000</v>
      </c>
      <c r="G407" s="93">
        <v>-8</v>
      </c>
      <c r="H407" s="93">
        <v>0</v>
      </c>
      <c r="I407" s="92">
        <f t="shared" si="6"/>
        <v>1272000</v>
      </c>
      <c r="J407" s="92" t="str">
        <f>VLOOKUP(D407,[1]Sheet0!$C$1:$H$65536,6,0)</f>
        <v>NSM MÙA HÈ</v>
      </c>
      <c r="K407" s="93">
        <v>8</v>
      </c>
      <c r="L407" s="95">
        <v>1272000</v>
      </c>
      <c r="P407" s="93" t="s">
        <v>3614</v>
      </c>
      <c r="Q407" s="93" t="s">
        <v>4053</v>
      </c>
    </row>
    <row r="408" spans="1:22" ht="25.5" customHeight="1">
      <c r="A408" s="94">
        <v>45889</v>
      </c>
      <c r="B408" s="93" t="s">
        <v>197</v>
      </c>
      <c r="C408" s="93" t="s">
        <v>213</v>
      </c>
      <c r="D408" s="93" t="s">
        <v>214</v>
      </c>
      <c r="E408" s="93" t="s">
        <v>215</v>
      </c>
      <c r="F408" s="93">
        <v>75000</v>
      </c>
      <c r="G408" s="93">
        <v>-6</v>
      </c>
      <c r="H408" s="93">
        <v>0</v>
      </c>
      <c r="I408" s="92">
        <f t="shared" si="6"/>
        <v>450000</v>
      </c>
      <c r="J408" s="92" t="str">
        <f>VLOOKUP(D408,[1]Sheet0!$C$1:$H$65536,6,0)</f>
        <v>CHĂM SÓC RĂNG MIỆNG</v>
      </c>
      <c r="K408" s="93">
        <v>6</v>
      </c>
      <c r="L408" s="95">
        <v>450000</v>
      </c>
      <c r="P408" s="93" t="s">
        <v>3614</v>
      </c>
      <c r="Q408" s="93" t="s">
        <v>4053</v>
      </c>
    </row>
    <row r="409" spans="1:22" ht="25.5" customHeight="1">
      <c r="A409" s="94">
        <v>45889</v>
      </c>
      <c r="B409" s="93" t="s">
        <v>2772</v>
      </c>
      <c r="C409" s="93" t="s">
        <v>4023</v>
      </c>
      <c r="D409" s="93" t="s">
        <v>4007</v>
      </c>
      <c r="E409" s="93" t="s">
        <v>4024</v>
      </c>
      <c r="F409" s="93">
        <v>159000</v>
      </c>
      <c r="G409" s="93">
        <v>367</v>
      </c>
      <c r="H409" s="93">
        <v>359</v>
      </c>
      <c r="I409" s="92">
        <f t="shared" si="6"/>
        <v>-1272000</v>
      </c>
      <c r="J409" s="92" t="str">
        <f>VLOOKUP(D409,[1]Sheet0!$C$1:$H$65536,6,0)</f>
        <v>NSM MÙA HÈ</v>
      </c>
      <c r="M409" s="93">
        <v>-8</v>
      </c>
      <c r="N409" s="95">
        <v>-1272000</v>
      </c>
      <c r="P409" s="93" t="s">
        <v>3614</v>
      </c>
      <c r="Q409" s="93" t="s">
        <v>4053</v>
      </c>
      <c r="V409" s="93" t="s">
        <v>3619</v>
      </c>
    </row>
    <row r="410" spans="1:22" ht="25.5" customHeight="1">
      <c r="A410" s="94">
        <v>45889</v>
      </c>
      <c r="B410" s="93" t="s">
        <v>197</v>
      </c>
      <c r="C410" s="93" t="s">
        <v>408</v>
      </c>
      <c r="D410" s="93" t="s">
        <v>409</v>
      </c>
      <c r="E410" s="93" t="s">
        <v>410</v>
      </c>
      <c r="F410" s="93">
        <v>60000</v>
      </c>
      <c r="G410" s="93">
        <v>21</v>
      </c>
      <c r="H410" s="93">
        <v>15</v>
      </c>
      <c r="I410" s="92">
        <f t="shared" si="6"/>
        <v>-360000</v>
      </c>
      <c r="J410" s="92" t="str">
        <f>VLOOKUP(D410,[1]Sheet0!$C$1:$H$65536,6,0)</f>
        <v>CHĂM SÓC RĂNG MIỆNG</v>
      </c>
      <c r="M410" s="93">
        <v>-6</v>
      </c>
      <c r="N410" s="95">
        <v>-360000</v>
      </c>
      <c r="P410" s="93" t="s">
        <v>3614</v>
      </c>
      <c r="Q410" s="93" t="s">
        <v>4053</v>
      </c>
      <c r="V410" s="93" t="s">
        <v>3619</v>
      </c>
    </row>
    <row r="411" spans="1:22" ht="25.5" customHeight="1">
      <c r="A411" s="94">
        <v>45891</v>
      </c>
      <c r="B411" s="93" t="s">
        <v>135</v>
      </c>
      <c r="C411" s="93" t="s">
        <v>3746</v>
      </c>
      <c r="D411" s="93" t="s">
        <v>3747</v>
      </c>
      <c r="E411" s="93" t="s">
        <v>3748</v>
      </c>
      <c r="F411" s="93">
        <v>60000</v>
      </c>
      <c r="G411" s="93">
        <v>-1</v>
      </c>
      <c r="H411" s="93">
        <v>0</v>
      </c>
      <c r="I411" s="92">
        <f t="shared" si="6"/>
        <v>60000</v>
      </c>
      <c r="J411" s="92" t="str">
        <f>VLOOKUP(D411,[1]Sheet0!$C$1:$H$65536,6,0)</f>
        <v>HÀNG MARKETING</v>
      </c>
      <c r="K411" s="93">
        <v>1</v>
      </c>
      <c r="L411" s="95">
        <v>60000</v>
      </c>
      <c r="P411" s="93" t="s">
        <v>3614</v>
      </c>
      <c r="Q411" s="93" t="s">
        <v>4054</v>
      </c>
    </row>
    <row r="412" spans="1:22" ht="25.5" customHeight="1">
      <c r="A412" s="94">
        <v>45891</v>
      </c>
      <c r="B412" s="93" t="s">
        <v>33</v>
      </c>
      <c r="C412" s="93" t="s">
        <v>210</v>
      </c>
      <c r="D412" s="93" t="s">
        <v>211</v>
      </c>
      <c r="E412" s="93" t="s">
        <v>212</v>
      </c>
      <c r="F412" s="93">
        <v>188000</v>
      </c>
      <c r="G412" s="93">
        <v>-1</v>
      </c>
      <c r="H412" s="93">
        <v>0</v>
      </c>
      <c r="I412" s="92">
        <f t="shared" si="6"/>
        <v>188000</v>
      </c>
      <c r="J412" s="92" t="str">
        <f>VLOOKUP(D412,[1]Sheet0!$C$1:$H$65536,6,0)</f>
        <v>XÀ PHÒNG, CHẤT TẨY RỬA</v>
      </c>
      <c r="K412" s="93">
        <v>1</v>
      </c>
      <c r="L412" s="95">
        <v>188000</v>
      </c>
      <c r="P412" s="93" t="s">
        <v>3614</v>
      </c>
      <c r="Q412" s="93" t="s">
        <v>4054</v>
      </c>
    </row>
    <row r="413" spans="1:22" ht="25.5" customHeight="1">
      <c r="A413" s="94">
        <v>45891</v>
      </c>
      <c r="B413" s="93" t="s">
        <v>197</v>
      </c>
      <c r="C413" s="93" t="s">
        <v>213</v>
      </c>
      <c r="D413" s="93" t="s">
        <v>214</v>
      </c>
      <c r="E413" s="93" t="s">
        <v>215</v>
      </c>
      <c r="F413" s="93">
        <v>75000</v>
      </c>
      <c r="G413" s="93">
        <v>-8</v>
      </c>
      <c r="H413" s="93">
        <v>0</v>
      </c>
      <c r="I413" s="92">
        <f t="shared" si="6"/>
        <v>600000</v>
      </c>
      <c r="J413" s="92" t="str">
        <f>VLOOKUP(D413,[1]Sheet0!$C$1:$H$65536,6,0)</f>
        <v>CHĂM SÓC RĂNG MIỆNG</v>
      </c>
      <c r="K413" s="93">
        <v>8</v>
      </c>
      <c r="L413" s="95">
        <v>600000</v>
      </c>
      <c r="P413" s="93" t="s">
        <v>3614</v>
      </c>
      <c r="Q413" s="93" t="s">
        <v>4054</v>
      </c>
    </row>
    <row r="414" spans="1:22" ht="25.5" customHeight="1">
      <c r="A414" s="94">
        <v>45891</v>
      </c>
      <c r="B414" s="93" t="s">
        <v>33</v>
      </c>
      <c r="C414" s="93" t="s">
        <v>4035</v>
      </c>
      <c r="D414" s="93" t="s">
        <v>4033</v>
      </c>
      <c r="E414" s="93" t="s">
        <v>4036</v>
      </c>
      <c r="F414" s="93">
        <v>40000</v>
      </c>
      <c r="G414" s="93">
        <v>-1</v>
      </c>
      <c r="H414" s="93">
        <v>0</v>
      </c>
      <c r="I414" s="92">
        <f t="shared" si="6"/>
        <v>40000</v>
      </c>
      <c r="J414" s="92" t="str">
        <f>VLOOKUP(D414,[1]Sheet0!$C$1:$H$65536,6,0)</f>
        <v>BẾP VÀ PHÒNG ĂN</v>
      </c>
      <c r="K414" s="93">
        <v>1</v>
      </c>
      <c r="L414" s="95">
        <v>40000</v>
      </c>
      <c r="P414" s="93" t="s">
        <v>3614</v>
      </c>
      <c r="Q414" s="93" t="s">
        <v>4054</v>
      </c>
    </row>
    <row r="415" spans="1:22" ht="25.5" customHeight="1">
      <c r="A415" s="94">
        <v>45891</v>
      </c>
      <c r="B415" s="93" t="s">
        <v>33</v>
      </c>
      <c r="C415" s="93" t="s">
        <v>396</v>
      </c>
      <c r="D415" s="93" t="s">
        <v>397</v>
      </c>
      <c r="E415" s="93" t="s">
        <v>398</v>
      </c>
      <c r="F415" s="93">
        <v>60000</v>
      </c>
      <c r="G415" s="93">
        <v>-1</v>
      </c>
      <c r="H415" s="93">
        <v>0</v>
      </c>
      <c r="I415" s="92">
        <f t="shared" si="6"/>
        <v>60000</v>
      </c>
      <c r="J415" s="92" t="str">
        <f>VLOOKUP(D415,[1]Sheet0!$C$1:$H$65536,6,0)</f>
        <v>BẾP VÀ PHÒNG ĂN</v>
      </c>
      <c r="K415" s="93">
        <v>1</v>
      </c>
      <c r="L415" s="95">
        <v>60000</v>
      </c>
      <c r="P415" s="93" t="s">
        <v>3614</v>
      </c>
      <c r="Q415" s="93" t="s">
        <v>4054</v>
      </c>
    </row>
    <row r="416" spans="1:22" ht="25.5" customHeight="1">
      <c r="A416" s="94">
        <v>45891</v>
      </c>
      <c r="B416" s="93" t="s">
        <v>135</v>
      </c>
      <c r="C416" s="93" t="s">
        <v>3867</v>
      </c>
      <c r="D416" s="93" t="s">
        <v>3858</v>
      </c>
      <c r="E416" s="93" t="s">
        <v>3868</v>
      </c>
      <c r="F416" s="93">
        <v>0</v>
      </c>
      <c r="G416" s="93">
        <v>6</v>
      </c>
      <c r="H416" s="93">
        <v>5</v>
      </c>
      <c r="I416" s="92">
        <f t="shared" si="6"/>
        <v>0</v>
      </c>
      <c r="J416" s="92" t="str">
        <f>VLOOKUP(D416,[1]Sheet0!$C$1:$H$65536,6,0)</f>
        <v>ĐỒNG GIÁ DATE</v>
      </c>
      <c r="M416" s="93">
        <v>-1</v>
      </c>
      <c r="N416" s="93">
        <v>0</v>
      </c>
      <c r="P416" s="93" t="s">
        <v>3614</v>
      </c>
      <c r="Q416" s="93" t="s">
        <v>4054</v>
      </c>
      <c r="V416" s="93" t="s">
        <v>3619</v>
      </c>
    </row>
    <row r="417" spans="1:22" ht="25.5" customHeight="1">
      <c r="A417" s="94">
        <v>45891</v>
      </c>
      <c r="B417" s="93" t="s">
        <v>33</v>
      </c>
      <c r="C417" s="93" t="s">
        <v>1178</v>
      </c>
      <c r="D417" s="93" t="s">
        <v>1179</v>
      </c>
      <c r="E417" s="93" t="s">
        <v>1180</v>
      </c>
      <c r="F417" s="93">
        <v>188000</v>
      </c>
      <c r="G417" s="93">
        <v>11</v>
      </c>
      <c r="H417" s="93">
        <v>10</v>
      </c>
      <c r="I417" s="92">
        <f t="shared" si="6"/>
        <v>-188000</v>
      </c>
      <c r="J417" s="92" t="str">
        <f>VLOOKUP(D417,[1]Sheet0!$C$1:$H$65536,6,0)</f>
        <v>XÀ PHÒNG, CHẤT TẨY RỬA</v>
      </c>
      <c r="M417" s="93">
        <v>-1</v>
      </c>
      <c r="N417" s="95">
        <v>-188000</v>
      </c>
      <c r="P417" s="93" t="s">
        <v>3614</v>
      </c>
      <c r="Q417" s="93" t="s">
        <v>4054</v>
      </c>
      <c r="V417" s="93" t="s">
        <v>3619</v>
      </c>
    </row>
    <row r="418" spans="1:22" ht="25.5" customHeight="1">
      <c r="A418" s="94">
        <v>45891</v>
      </c>
      <c r="B418" s="93" t="s">
        <v>33</v>
      </c>
      <c r="C418" s="93" t="s">
        <v>3671</v>
      </c>
      <c r="D418" s="93" t="s">
        <v>3672</v>
      </c>
      <c r="E418" s="93" t="s">
        <v>3673</v>
      </c>
      <c r="F418" s="93">
        <v>40000</v>
      </c>
      <c r="G418" s="93">
        <v>3</v>
      </c>
      <c r="H418" s="93">
        <v>2</v>
      </c>
      <c r="I418" s="92">
        <f t="shared" si="6"/>
        <v>-40000</v>
      </c>
      <c r="J418" s="92" t="str">
        <f>VLOOKUP(D418,[1]Sheet0!$C$1:$H$65536,6,0)</f>
        <v>HÀNG ĐỒNG GIÁ 40K</v>
      </c>
      <c r="M418" s="93">
        <v>-1</v>
      </c>
      <c r="N418" s="95">
        <v>-40000</v>
      </c>
      <c r="P418" s="93" t="s">
        <v>3614</v>
      </c>
      <c r="Q418" s="93" t="s">
        <v>4054</v>
      </c>
      <c r="V418" s="93" t="s">
        <v>3619</v>
      </c>
    </row>
    <row r="419" spans="1:22" ht="25.5" customHeight="1">
      <c r="A419" s="94">
        <v>45891</v>
      </c>
      <c r="B419" s="93" t="s">
        <v>33</v>
      </c>
      <c r="C419" s="93" t="s">
        <v>3020</v>
      </c>
      <c r="D419" s="93" t="s">
        <v>3021</v>
      </c>
      <c r="E419" s="93" t="s">
        <v>3022</v>
      </c>
      <c r="F419" s="93">
        <v>60000</v>
      </c>
      <c r="G419" s="93">
        <v>3</v>
      </c>
      <c r="H419" s="93">
        <v>2</v>
      </c>
      <c r="I419" s="92">
        <f t="shared" si="6"/>
        <v>-60000</v>
      </c>
      <c r="J419" s="92" t="str">
        <f>VLOOKUP(D419,[1]Sheet0!$C$1:$H$65536,6,0)</f>
        <v>BẾP VÀ PHÒNG ĂN</v>
      </c>
      <c r="M419" s="93">
        <v>-1</v>
      </c>
      <c r="N419" s="95">
        <v>-60000</v>
      </c>
      <c r="P419" s="93" t="s">
        <v>3614</v>
      </c>
      <c r="Q419" s="93" t="s">
        <v>4054</v>
      </c>
      <c r="V419" s="93" t="s">
        <v>3619</v>
      </c>
    </row>
    <row r="420" spans="1:22" ht="25.5" customHeight="1">
      <c r="A420" s="94">
        <v>45894</v>
      </c>
      <c r="B420" s="93" t="s">
        <v>33</v>
      </c>
      <c r="C420" s="93" t="s">
        <v>4055</v>
      </c>
      <c r="D420" s="93" t="s">
        <v>4056</v>
      </c>
      <c r="E420" s="93" t="s">
        <v>4057</v>
      </c>
      <c r="F420" s="93">
        <v>1590000</v>
      </c>
      <c r="G420" s="93">
        <v>-1</v>
      </c>
      <c r="H420" s="93">
        <v>0</v>
      </c>
      <c r="I420" s="92">
        <f t="shared" si="6"/>
        <v>1590000</v>
      </c>
      <c r="J420" s="92" t="str">
        <f>VLOOKUP(D420,[1]Sheet0!$C$1:$H$65536,6,0)</f>
        <v>ĐỒ DÙNG SINH HOẠT GIA ĐÌNH</v>
      </c>
      <c r="K420" s="93">
        <v>1</v>
      </c>
      <c r="L420" s="95">
        <v>1590000</v>
      </c>
      <c r="P420" s="93" t="s">
        <v>3614</v>
      </c>
      <c r="Q420" s="93" t="s">
        <v>4058</v>
      </c>
    </row>
    <row r="421" spans="1:22" ht="25.5" customHeight="1">
      <c r="A421" s="94">
        <v>45894</v>
      </c>
      <c r="B421" s="93" t="s">
        <v>197</v>
      </c>
      <c r="C421" s="93" t="s">
        <v>3869</v>
      </c>
      <c r="D421" s="93" t="s">
        <v>3860</v>
      </c>
      <c r="E421" s="93" t="s">
        <v>3870</v>
      </c>
      <c r="F421" s="93">
        <v>70000</v>
      </c>
      <c r="G421" s="93">
        <v>-2</v>
      </c>
      <c r="H421" s="93">
        <v>0</v>
      </c>
      <c r="I421" s="92">
        <f t="shared" si="6"/>
        <v>140000</v>
      </c>
      <c r="J421" s="92" t="str">
        <f>VLOOKUP(D421,[1]Sheet0!$C$1:$H$65536,6,0)</f>
        <v>CHĂM SÓC RĂNG MIỆNG</v>
      </c>
      <c r="K421" s="93">
        <v>2</v>
      </c>
      <c r="L421" s="95">
        <v>140000</v>
      </c>
      <c r="P421" s="93" t="s">
        <v>3614</v>
      </c>
      <c r="Q421" s="93" t="s">
        <v>4058</v>
      </c>
    </row>
    <row r="422" spans="1:22" ht="25.5" customHeight="1">
      <c r="A422" s="94">
        <v>45894</v>
      </c>
      <c r="B422" s="93" t="s">
        <v>33</v>
      </c>
      <c r="C422" s="93" t="s">
        <v>3720</v>
      </c>
      <c r="D422" s="93" t="s">
        <v>3721</v>
      </c>
      <c r="E422" s="93" t="s">
        <v>3722</v>
      </c>
      <c r="F422" s="93">
        <v>40000</v>
      </c>
      <c r="G422" s="93">
        <v>-1</v>
      </c>
      <c r="H422" s="93">
        <v>0</v>
      </c>
      <c r="I422" s="92">
        <f t="shared" si="6"/>
        <v>40000</v>
      </c>
      <c r="J422" s="92" t="str">
        <f>VLOOKUP(D422,[1]Sheet0!$C$1:$H$65536,6,0)</f>
        <v>BẾP VÀ PHÒNG ĂN</v>
      </c>
      <c r="K422" s="93">
        <v>1</v>
      </c>
      <c r="L422" s="95">
        <v>40000</v>
      </c>
      <c r="P422" s="93" t="s">
        <v>3614</v>
      </c>
      <c r="Q422" s="93" t="s">
        <v>4058</v>
      </c>
    </row>
    <row r="423" spans="1:22" ht="25.5" customHeight="1">
      <c r="A423" s="94">
        <v>45894</v>
      </c>
      <c r="B423" s="93" t="s">
        <v>135</v>
      </c>
      <c r="C423" s="93" t="s">
        <v>2629</v>
      </c>
      <c r="D423" s="93" t="s">
        <v>2630</v>
      </c>
      <c r="E423" s="93" t="s">
        <v>2631</v>
      </c>
      <c r="F423" s="93">
        <v>20000</v>
      </c>
      <c r="G423" s="93">
        <v>-1</v>
      </c>
      <c r="H423" s="93">
        <v>0</v>
      </c>
      <c r="I423" s="92">
        <f t="shared" si="6"/>
        <v>20000</v>
      </c>
      <c r="J423" s="92" t="str">
        <f>VLOOKUP(D423,[1]Sheet0!$C$1:$H$65536,6,0)</f>
        <v>ĐỒNG GIÁ DATE</v>
      </c>
      <c r="K423" s="93">
        <v>1</v>
      </c>
      <c r="L423" s="95">
        <v>20000</v>
      </c>
      <c r="P423" s="93" t="s">
        <v>3614</v>
      </c>
      <c r="Q423" s="93" t="s">
        <v>4058</v>
      </c>
    </row>
    <row r="424" spans="1:22" ht="25.5" customHeight="1">
      <c r="A424" s="94">
        <v>45894</v>
      </c>
      <c r="B424" s="93" t="s">
        <v>135</v>
      </c>
      <c r="C424" s="93" t="s">
        <v>2695</v>
      </c>
      <c r="D424" s="93" t="s">
        <v>2696</v>
      </c>
      <c r="E424" s="93" t="s">
        <v>2697</v>
      </c>
      <c r="F424" s="93">
        <v>80000</v>
      </c>
      <c r="G424" s="93">
        <v>-3</v>
      </c>
      <c r="H424" s="93">
        <v>2</v>
      </c>
      <c r="I424" s="92">
        <f t="shared" si="6"/>
        <v>400000</v>
      </c>
      <c r="J424" s="92" t="e">
        <f>VLOOKUP(D424,[1]Sheet0!$C$1:$H$65536,6,0)</f>
        <v>#N/A</v>
      </c>
      <c r="K424" s="93">
        <v>5</v>
      </c>
      <c r="L424" s="95">
        <v>400000</v>
      </c>
      <c r="P424" s="93" t="s">
        <v>3614</v>
      </c>
      <c r="Q424" s="93" t="s">
        <v>4058</v>
      </c>
    </row>
    <row r="425" spans="1:22" ht="25.5" customHeight="1">
      <c r="A425" s="94">
        <v>45894</v>
      </c>
      <c r="B425" s="93" t="s">
        <v>135</v>
      </c>
      <c r="C425" s="93" t="s">
        <v>3754</v>
      </c>
      <c r="D425" s="93" t="s">
        <v>3755</v>
      </c>
      <c r="E425" s="93" t="s">
        <v>2750</v>
      </c>
      <c r="F425" s="93">
        <v>149000</v>
      </c>
      <c r="G425" s="93">
        <v>-1</v>
      </c>
      <c r="H425" s="93">
        <v>0</v>
      </c>
      <c r="I425" s="92">
        <f t="shared" si="6"/>
        <v>149000</v>
      </c>
      <c r="J425" s="92" t="str">
        <f>VLOOKUP(D425,[1]Sheet0!$C$1:$H$65536,6,0)</f>
        <v>ĐỒNG GIÁ DATE</v>
      </c>
      <c r="K425" s="93">
        <v>1</v>
      </c>
      <c r="L425" s="95">
        <v>149000</v>
      </c>
      <c r="P425" s="93" t="s">
        <v>3614</v>
      </c>
      <c r="Q425" s="93" t="s">
        <v>4058</v>
      </c>
    </row>
    <row r="426" spans="1:22" ht="25.5" customHeight="1">
      <c r="A426" s="94">
        <v>45894</v>
      </c>
      <c r="B426" s="93" t="s">
        <v>33</v>
      </c>
      <c r="C426" s="93" t="s">
        <v>3909</v>
      </c>
      <c r="D426" s="93" t="s">
        <v>3910</v>
      </c>
      <c r="E426" s="93" t="s">
        <v>4059</v>
      </c>
      <c r="F426" s="93">
        <v>1590000</v>
      </c>
      <c r="G426" s="93">
        <v>1</v>
      </c>
      <c r="H426" s="93">
        <v>0</v>
      </c>
      <c r="I426" s="92">
        <f t="shared" si="6"/>
        <v>-1590000</v>
      </c>
      <c r="J426" s="92" t="str">
        <f>VLOOKUP(D426,[1]Sheet0!$C$1:$H$65536,6,0)</f>
        <v>ĐỒ DÙNG SINH HOẠT GIA ĐÌNH</v>
      </c>
      <c r="M426" s="93">
        <v>-1</v>
      </c>
      <c r="N426" s="95">
        <v>-1590000</v>
      </c>
      <c r="P426" s="93" t="s">
        <v>3614</v>
      </c>
      <c r="Q426" s="93" t="s">
        <v>4058</v>
      </c>
      <c r="V426" s="93" t="s">
        <v>3619</v>
      </c>
    </row>
    <row r="427" spans="1:22" ht="25.5" customHeight="1">
      <c r="A427" s="94">
        <v>45894</v>
      </c>
      <c r="B427" s="93" t="s">
        <v>197</v>
      </c>
      <c r="C427" s="93" t="s">
        <v>2040</v>
      </c>
      <c r="D427" s="93" t="s">
        <v>2041</v>
      </c>
      <c r="E427" s="93" t="s">
        <v>4060</v>
      </c>
      <c r="F427" s="93">
        <v>70000</v>
      </c>
      <c r="G427" s="93">
        <v>2</v>
      </c>
      <c r="H427" s="93">
        <v>0</v>
      </c>
      <c r="I427" s="92">
        <f t="shared" si="6"/>
        <v>-140000</v>
      </c>
      <c r="J427" s="92" t="str">
        <f>VLOOKUP(D427,[1]Sheet0!$C$1:$H$65536,6,0)</f>
        <v>CHĂM SÓC RĂNG MIỆNG</v>
      </c>
      <c r="M427" s="93">
        <v>-2</v>
      </c>
      <c r="N427" s="95">
        <v>-140000</v>
      </c>
      <c r="P427" s="93" t="s">
        <v>3614</v>
      </c>
      <c r="Q427" s="93" t="s">
        <v>4058</v>
      </c>
      <c r="V427" s="93" t="s">
        <v>3619</v>
      </c>
    </row>
    <row r="428" spans="1:22" ht="25.5" customHeight="1">
      <c r="A428" s="94">
        <v>45894</v>
      </c>
      <c r="B428" s="93" t="s">
        <v>33</v>
      </c>
      <c r="C428" s="93" t="s">
        <v>632</v>
      </c>
      <c r="D428" s="93" t="s">
        <v>633</v>
      </c>
      <c r="E428" s="93" t="s">
        <v>634</v>
      </c>
      <c r="F428" s="93">
        <v>40000</v>
      </c>
      <c r="G428" s="93">
        <v>4</v>
      </c>
      <c r="H428" s="93">
        <v>3</v>
      </c>
      <c r="I428" s="92">
        <f t="shared" si="6"/>
        <v>-40000</v>
      </c>
      <c r="J428" s="92" t="str">
        <f>VLOOKUP(D428,[1]Sheet0!$C$1:$H$65536,6,0)</f>
        <v>BẾP VÀ PHÒNG ĂN</v>
      </c>
      <c r="M428" s="93">
        <v>-1</v>
      </c>
      <c r="N428" s="95">
        <v>-40000</v>
      </c>
      <c r="P428" s="93" t="s">
        <v>3614</v>
      </c>
      <c r="Q428" s="93" t="s">
        <v>4058</v>
      </c>
      <c r="V428" s="93" t="s">
        <v>3619</v>
      </c>
    </row>
    <row r="429" spans="1:22" ht="25.5" customHeight="1">
      <c r="A429" s="94">
        <v>45894</v>
      </c>
      <c r="B429" s="93" t="s">
        <v>135</v>
      </c>
      <c r="C429" s="93" t="s">
        <v>2635</v>
      </c>
      <c r="D429" s="93" t="s">
        <v>2636</v>
      </c>
      <c r="E429" s="93" t="s">
        <v>2631</v>
      </c>
      <c r="F429" s="93">
        <v>20000</v>
      </c>
      <c r="G429" s="93">
        <v>28</v>
      </c>
      <c r="H429" s="93">
        <v>27</v>
      </c>
      <c r="I429" s="92">
        <f t="shared" si="6"/>
        <v>-20000</v>
      </c>
      <c r="J429" s="92" t="e">
        <f>VLOOKUP(D429,[1]Sheet0!$C$1:$H$65536,6,0)</f>
        <v>#N/A</v>
      </c>
      <c r="M429" s="93">
        <v>-1</v>
      </c>
      <c r="N429" s="95">
        <v>-20000</v>
      </c>
      <c r="P429" s="93" t="s">
        <v>3614</v>
      </c>
      <c r="Q429" s="93" t="s">
        <v>4058</v>
      </c>
      <c r="V429" s="93" t="s">
        <v>3619</v>
      </c>
    </row>
    <row r="430" spans="1:22" ht="25.5" customHeight="1">
      <c r="A430" s="94">
        <v>45894</v>
      </c>
      <c r="B430" s="93" t="s">
        <v>135</v>
      </c>
      <c r="C430" s="93" t="s">
        <v>2698</v>
      </c>
      <c r="D430" s="93" t="s">
        <v>2699</v>
      </c>
      <c r="E430" s="93" t="s">
        <v>2697</v>
      </c>
      <c r="F430" s="93">
        <v>80000</v>
      </c>
      <c r="G430" s="93">
        <v>17</v>
      </c>
      <c r="H430" s="93">
        <v>12</v>
      </c>
      <c r="I430" s="92">
        <f t="shared" si="6"/>
        <v>-400000</v>
      </c>
      <c r="J430" s="92" t="str">
        <f>VLOOKUP(D430,[1]Sheet0!$C$1:$H$65536,6,0)</f>
        <v>ĐỒNG GIÁ DATE</v>
      </c>
      <c r="M430" s="93">
        <v>-5</v>
      </c>
      <c r="N430" s="95">
        <v>-400000</v>
      </c>
      <c r="P430" s="93" t="s">
        <v>3614</v>
      </c>
      <c r="Q430" s="93" t="s">
        <v>4058</v>
      </c>
      <c r="V430" s="93" t="s">
        <v>3619</v>
      </c>
    </row>
    <row r="431" spans="1:22" ht="25.5" customHeight="1">
      <c r="A431" s="94">
        <v>45894</v>
      </c>
      <c r="B431" s="93" t="s">
        <v>135</v>
      </c>
      <c r="C431" s="93" t="s">
        <v>2751</v>
      </c>
      <c r="D431" s="93" t="s">
        <v>2752</v>
      </c>
      <c r="E431" s="93" t="s">
        <v>2753</v>
      </c>
      <c r="F431" s="93">
        <v>169000</v>
      </c>
      <c r="G431" s="93">
        <v>2</v>
      </c>
      <c r="H431" s="93">
        <v>1</v>
      </c>
      <c r="I431" s="92">
        <f t="shared" si="6"/>
        <v>-169000</v>
      </c>
      <c r="J431" s="92" t="str">
        <f>VLOOKUP(D431,[1]Sheet0!$C$1:$H$65536,6,0)</f>
        <v>ĐỒNG GIÁ DATE</v>
      </c>
      <c r="M431" s="93">
        <v>-1</v>
      </c>
      <c r="N431" s="95">
        <v>-169000</v>
      </c>
      <c r="P431" s="93" t="s">
        <v>3614</v>
      </c>
      <c r="Q431" s="93" t="s">
        <v>4058</v>
      </c>
      <c r="V431" s="93" t="s">
        <v>3619</v>
      </c>
    </row>
    <row r="432" spans="1:22" ht="25.5" customHeight="1">
      <c r="A432" s="94">
        <v>45897</v>
      </c>
      <c r="B432" s="93" t="s">
        <v>33</v>
      </c>
      <c r="C432" s="93" t="s">
        <v>4061</v>
      </c>
      <c r="D432" s="93" t="s">
        <v>4062</v>
      </c>
      <c r="E432" s="93" t="s">
        <v>4063</v>
      </c>
      <c r="F432" s="93">
        <v>370000</v>
      </c>
      <c r="G432" s="93">
        <v>-1</v>
      </c>
      <c r="H432" s="93">
        <v>0</v>
      </c>
      <c r="I432" s="92">
        <f t="shared" si="6"/>
        <v>370000</v>
      </c>
      <c r="J432" s="92" t="str">
        <f>VLOOKUP(D432,[1]Sheet0!$C$1:$H$65536,6,0)</f>
        <v>ĐỒ DÙNG SINH HOẠT GIA ĐÌNH</v>
      </c>
      <c r="K432" s="93">
        <v>1</v>
      </c>
      <c r="L432" s="95">
        <v>370000</v>
      </c>
      <c r="P432" s="93" t="s">
        <v>3614</v>
      </c>
      <c r="Q432" s="93" t="s">
        <v>4065</v>
      </c>
    </row>
    <row r="433" spans="1:22" ht="25.5" customHeight="1">
      <c r="A433" s="94">
        <v>45897</v>
      </c>
      <c r="B433" s="93" t="s">
        <v>2772</v>
      </c>
      <c r="C433" s="93" t="s">
        <v>4066</v>
      </c>
      <c r="D433" s="93" t="s">
        <v>4067</v>
      </c>
      <c r="E433" s="93" t="s">
        <v>4068</v>
      </c>
      <c r="F433" s="93">
        <v>120000</v>
      </c>
      <c r="G433" s="93">
        <v>-1</v>
      </c>
      <c r="H433" s="93">
        <v>0</v>
      </c>
      <c r="I433" s="92">
        <f t="shared" si="6"/>
        <v>120000</v>
      </c>
      <c r="J433" s="92" t="str">
        <f>VLOOKUP(D433,[1]Sheet0!$C$1:$H$65536,6,0)</f>
        <v>THỜI TRANG NỮ</v>
      </c>
      <c r="K433" s="93">
        <v>1</v>
      </c>
      <c r="L433" s="95">
        <v>120000</v>
      </c>
      <c r="P433" s="93" t="s">
        <v>3614</v>
      </c>
      <c r="Q433" s="93" t="s">
        <v>4065</v>
      </c>
    </row>
    <row r="434" spans="1:22" ht="25.5" customHeight="1">
      <c r="A434" s="94">
        <v>45897</v>
      </c>
      <c r="B434" s="93" t="s">
        <v>197</v>
      </c>
      <c r="C434" s="93" t="s">
        <v>3110</v>
      </c>
      <c r="D434" s="93" t="s">
        <v>3111</v>
      </c>
      <c r="E434" s="93" t="s">
        <v>3112</v>
      </c>
      <c r="F434" s="93">
        <v>120000</v>
      </c>
      <c r="G434" s="93">
        <v>-3</v>
      </c>
      <c r="H434" s="93">
        <v>0</v>
      </c>
      <c r="I434" s="92">
        <f t="shared" si="6"/>
        <v>360000</v>
      </c>
      <c r="J434" s="92" t="str">
        <f>VLOOKUP(D434,[1]Sheet0!$C$1:$H$65536,6,0)</f>
        <v>BĂNG VỆ SINH</v>
      </c>
      <c r="K434" s="93">
        <v>3</v>
      </c>
      <c r="L434" s="95">
        <v>360000</v>
      </c>
      <c r="P434" s="93" t="s">
        <v>3614</v>
      </c>
      <c r="Q434" s="93" t="s">
        <v>4065</v>
      </c>
    </row>
    <row r="435" spans="1:22" ht="25.5" customHeight="1">
      <c r="A435" s="94">
        <v>45897</v>
      </c>
      <c r="B435" s="93" t="s">
        <v>33</v>
      </c>
      <c r="C435" s="93" t="s">
        <v>3930</v>
      </c>
      <c r="D435" s="93" t="s">
        <v>3927</v>
      </c>
      <c r="E435" s="93" t="s">
        <v>3931</v>
      </c>
      <c r="F435" s="93">
        <v>180000</v>
      </c>
      <c r="G435" s="93">
        <v>-1</v>
      </c>
      <c r="H435" s="93">
        <v>0</v>
      </c>
      <c r="I435" s="92">
        <f t="shared" si="6"/>
        <v>180000</v>
      </c>
      <c r="J435" s="92" t="str">
        <f>VLOOKUP(D435,[1]Sheet0!$C$1:$H$65536,6,0)</f>
        <v>ĐỒ DÙNG SINH HOẠT GIA ĐÌNH</v>
      </c>
      <c r="K435" s="93">
        <v>1</v>
      </c>
      <c r="L435" s="95">
        <v>180000</v>
      </c>
      <c r="P435" s="93" t="s">
        <v>3614</v>
      </c>
      <c r="Q435" s="93" t="s">
        <v>4065</v>
      </c>
    </row>
    <row r="436" spans="1:22" ht="25.5" customHeight="1">
      <c r="A436" s="94">
        <v>45897</v>
      </c>
      <c r="B436" s="93" t="s">
        <v>135</v>
      </c>
      <c r="C436" s="93" t="s">
        <v>3754</v>
      </c>
      <c r="D436" s="93" t="s">
        <v>3755</v>
      </c>
      <c r="E436" s="93" t="s">
        <v>2750</v>
      </c>
      <c r="F436" s="93">
        <v>149000</v>
      </c>
      <c r="G436" s="93">
        <v>-1</v>
      </c>
      <c r="H436" s="93">
        <v>0</v>
      </c>
      <c r="I436" s="92">
        <f t="shared" si="6"/>
        <v>149000</v>
      </c>
      <c r="J436" s="92" t="str">
        <f>VLOOKUP(D436,[1]Sheet0!$C$1:$H$65536,6,0)</f>
        <v>ĐỒNG GIÁ DATE</v>
      </c>
      <c r="K436" s="93">
        <v>1</v>
      </c>
      <c r="L436" s="95">
        <v>149000</v>
      </c>
      <c r="P436" s="93" t="s">
        <v>3614</v>
      </c>
      <c r="Q436" s="93" t="s">
        <v>4065</v>
      </c>
    </row>
    <row r="437" spans="1:22" ht="25.5" customHeight="1">
      <c r="A437" s="94">
        <v>45897</v>
      </c>
      <c r="B437" s="93" t="s">
        <v>135</v>
      </c>
      <c r="C437" s="93" t="s">
        <v>2748</v>
      </c>
      <c r="D437" s="93" t="s">
        <v>2749</v>
      </c>
      <c r="E437" s="93" t="s">
        <v>2750</v>
      </c>
      <c r="F437" s="93">
        <v>149000</v>
      </c>
      <c r="G437" s="93">
        <v>-1</v>
      </c>
      <c r="H437" s="93">
        <v>0</v>
      </c>
      <c r="I437" s="92">
        <f t="shared" si="6"/>
        <v>149000</v>
      </c>
      <c r="J437" s="92" t="e">
        <f>VLOOKUP(D437,[1]Sheet0!$C$1:$H$65536,6,0)</f>
        <v>#N/A</v>
      </c>
      <c r="K437" s="93">
        <v>1</v>
      </c>
      <c r="L437" s="95">
        <v>149000</v>
      </c>
      <c r="P437" s="93" t="s">
        <v>3614</v>
      </c>
      <c r="Q437" s="93" t="s">
        <v>4065</v>
      </c>
    </row>
    <row r="438" spans="1:22" ht="25.5" customHeight="1">
      <c r="A438" s="94">
        <v>45897</v>
      </c>
      <c r="B438" s="93" t="s">
        <v>33</v>
      </c>
      <c r="C438" s="93" t="s">
        <v>4070</v>
      </c>
      <c r="D438" s="93" t="s">
        <v>4064</v>
      </c>
      <c r="E438" s="93" t="s">
        <v>4071</v>
      </c>
      <c r="F438" s="93">
        <v>350000</v>
      </c>
      <c r="G438" s="93">
        <v>2</v>
      </c>
      <c r="H438" s="93">
        <v>1</v>
      </c>
      <c r="I438" s="92">
        <f t="shared" si="6"/>
        <v>-350000</v>
      </c>
      <c r="J438" s="92" t="str">
        <f>VLOOKUP(D438,[1]Sheet0!$C$1:$H$65536,6,0)</f>
        <v>ĐỒ DÙNG SINH HOẠT GIA ĐÌNH</v>
      </c>
      <c r="M438" s="93">
        <v>-1</v>
      </c>
      <c r="N438" s="95">
        <v>-350000</v>
      </c>
      <c r="P438" s="93" t="s">
        <v>3614</v>
      </c>
      <c r="Q438" s="93" t="s">
        <v>4065</v>
      </c>
      <c r="V438" s="93" t="s">
        <v>3619</v>
      </c>
    </row>
    <row r="439" spans="1:22" ht="25.5" customHeight="1">
      <c r="A439" s="94">
        <v>45897</v>
      </c>
      <c r="B439" s="93" t="s">
        <v>2772</v>
      </c>
      <c r="C439" s="93" t="s">
        <v>2776</v>
      </c>
      <c r="D439" s="93" t="s">
        <v>2777</v>
      </c>
      <c r="E439" s="93" t="s">
        <v>2778</v>
      </c>
      <c r="F439" s="93">
        <v>109000</v>
      </c>
      <c r="G439" s="93">
        <v>17</v>
      </c>
      <c r="H439" s="93">
        <v>16</v>
      </c>
      <c r="I439" s="92">
        <f t="shared" si="6"/>
        <v>-109000</v>
      </c>
      <c r="J439" s="92" t="str">
        <f>VLOOKUP(D439,[1]Sheet0!$C$1:$H$65536,6,0)</f>
        <v>THỜI TRANG NỮ</v>
      </c>
      <c r="M439" s="93">
        <v>-1</v>
      </c>
      <c r="N439" s="95">
        <v>-109000</v>
      </c>
      <c r="P439" s="93" t="s">
        <v>3614</v>
      </c>
      <c r="Q439" s="93" t="s">
        <v>4065</v>
      </c>
      <c r="V439" s="93" t="s">
        <v>3619</v>
      </c>
    </row>
    <row r="440" spans="1:22" ht="25.5" customHeight="1">
      <c r="A440" s="94">
        <v>45897</v>
      </c>
      <c r="B440" s="93" t="s">
        <v>197</v>
      </c>
      <c r="C440" s="93" t="s">
        <v>3080</v>
      </c>
      <c r="D440" s="93" t="s">
        <v>3081</v>
      </c>
      <c r="E440" s="93" t="s">
        <v>3082</v>
      </c>
      <c r="F440" s="93">
        <v>120000</v>
      </c>
      <c r="G440" s="93">
        <v>67</v>
      </c>
      <c r="H440" s="93">
        <v>64</v>
      </c>
      <c r="I440" s="92">
        <f t="shared" si="6"/>
        <v>-360000</v>
      </c>
      <c r="J440" s="92" t="str">
        <f>VLOOKUP(D440,[1]Sheet0!$C$1:$H$65536,6,0)</f>
        <v>BĂNG VỆ SINH</v>
      </c>
      <c r="M440" s="93">
        <v>-3</v>
      </c>
      <c r="N440" s="95">
        <v>-360000</v>
      </c>
      <c r="P440" s="93" t="s">
        <v>3614</v>
      </c>
      <c r="Q440" s="93" t="s">
        <v>4065</v>
      </c>
      <c r="V440" s="93" t="s">
        <v>3619</v>
      </c>
    </row>
    <row r="441" spans="1:22" ht="25.5" customHeight="1">
      <c r="A441" s="94">
        <v>45897</v>
      </c>
      <c r="B441" s="93" t="s">
        <v>33</v>
      </c>
      <c r="C441" s="93" t="s">
        <v>4072</v>
      </c>
      <c r="D441" s="93" t="s">
        <v>4069</v>
      </c>
      <c r="E441" s="93" t="s">
        <v>4073</v>
      </c>
      <c r="F441" s="93">
        <v>180000</v>
      </c>
      <c r="G441" s="93">
        <v>1</v>
      </c>
      <c r="H441" s="93">
        <v>0</v>
      </c>
      <c r="I441" s="92">
        <f t="shared" si="6"/>
        <v>-180000</v>
      </c>
      <c r="J441" s="92" t="str">
        <f>VLOOKUP(D441,[1]Sheet0!$C$1:$H$65536,6,0)</f>
        <v>ĐỒ DÙNG SINH HOẠT GIA ĐÌNH</v>
      </c>
      <c r="M441" s="93">
        <v>-1</v>
      </c>
      <c r="N441" s="95">
        <v>-180000</v>
      </c>
      <c r="P441" s="93" t="s">
        <v>3614</v>
      </c>
      <c r="Q441" s="93" t="s">
        <v>4065</v>
      </c>
      <c r="V441" s="93" t="s">
        <v>3619</v>
      </c>
    </row>
    <row r="442" spans="1:22" ht="25.5" customHeight="1">
      <c r="A442" s="94">
        <v>45897</v>
      </c>
      <c r="B442" s="93" t="s">
        <v>135</v>
      </c>
      <c r="C442" s="93" t="s">
        <v>2751</v>
      </c>
      <c r="D442" s="93" t="s">
        <v>2752</v>
      </c>
      <c r="E442" s="93" t="s">
        <v>2753</v>
      </c>
      <c r="F442" s="93">
        <v>169000</v>
      </c>
      <c r="G442" s="93">
        <v>1</v>
      </c>
      <c r="H442" s="93">
        <v>0</v>
      </c>
      <c r="I442" s="92">
        <f t="shared" si="6"/>
        <v>-169000</v>
      </c>
      <c r="J442" s="92" t="str">
        <f>VLOOKUP(D442,[1]Sheet0!$C$1:$H$65536,6,0)</f>
        <v>ĐỒNG GIÁ DATE</v>
      </c>
      <c r="M442" s="93">
        <v>-1</v>
      </c>
      <c r="N442" s="95">
        <v>-169000</v>
      </c>
      <c r="P442" s="93" t="s">
        <v>3614</v>
      </c>
      <c r="Q442" s="93" t="s">
        <v>4065</v>
      </c>
      <c r="V442" s="93" t="s">
        <v>3619</v>
      </c>
    </row>
    <row r="443" spans="1:22" ht="25.5" customHeight="1">
      <c r="A443" s="94">
        <v>45897</v>
      </c>
      <c r="B443" s="93" t="s">
        <v>135</v>
      </c>
      <c r="C443" s="93" t="s">
        <v>2754</v>
      </c>
      <c r="D443" s="93" t="s">
        <v>2755</v>
      </c>
      <c r="E443" s="93" t="s">
        <v>2756</v>
      </c>
      <c r="F443" s="93">
        <v>189000</v>
      </c>
      <c r="G443" s="93">
        <v>1.01</v>
      </c>
      <c r="H443" s="93">
        <v>0.01</v>
      </c>
      <c r="I443" s="92">
        <f t="shared" si="6"/>
        <v>-189000</v>
      </c>
      <c r="J443" s="92" t="str">
        <f>VLOOKUP(D443,[1]Sheet0!$C$1:$H$65536,6,0)</f>
        <v>ĐỒNG GIÁ DATE</v>
      </c>
      <c r="M443" s="93">
        <v>-1</v>
      </c>
      <c r="N443" s="95">
        <v>-189000</v>
      </c>
      <c r="P443" s="93" t="s">
        <v>3614</v>
      </c>
      <c r="Q443" s="93" t="s">
        <v>4065</v>
      </c>
      <c r="V443" s="93" t="s">
        <v>3619</v>
      </c>
    </row>
    <row r="444" spans="1:22" ht="25.5" customHeight="1">
      <c r="A444" s="94">
        <v>45903</v>
      </c>
      <c r="B444" s="93" t="s">
        <v>2772</v>
      </c>
      <c r="C444" s="93" t="s">
        <v>3991</v>
      </c>
      <c r="D444" s="93" t="s">
        <v>3984</v>
      </c>
      <c r="E444" s="93" t="s">
        <v>3992</v>
      </c>
      <c r="F444" s="93">
        <v>159000</v>
      </c>
      <c r="G444" s="93">
        <v>-2</v>
      </c>
      <c r="H444" s="93">
        <v>0</v>
      </c>
      <c r="I444" s="92">
        <f t="shared" si="6"/>
        <v>318000</v>
      </c>
      <c r="J444" s="92" t="str">
        <f>VLOOKUP(D444,[1]Sheet0!$C$1:$H$65536,6,0)</f>
        <v>NSM MÙA HÈ</v>
      </c>
      <c r="K444" s="93">
        <v>2</v>
      </c>
      <c r="L444" s="95">
        <v>318000</v>
      </c>
      <c r="P444" s="93" t="s">
        <v>3614</v>
      </c>
      <c r="Q444" s="93" t="s">
        <v>4074</v>
      </c>
    </row>
    <row r="445" spans="1:22" ht="25.5" customHeight="1">
      <c r="A445" s="94">
        <v>45903</v>
      </c>
      <c r="B445" s="93" t="s">
        <v>2772</v>
      </c>
      <c r="C445" s="93" t="s">
        <v>3995</v>
      </c>
      <c r="D445" s="93" t="s">
        <v>3996</v>
      </c>
      <c r="E445" s="93" t="s">
        <v>3997</v>
      </c>
      <c r="F445" s="93">
        <v>1990000</v>
      </c>
      <c r="G445" s="93">
        <v>-1</v>
      </c>
      <c r="H445" s="93">
        <v>0</v>
      </c>
      <c r="I445" s="92">
        <f t="shared" si="6"/>
        <v>1990000</v>
      </c>
      <c r="J445" s="92" t="str">
        <f>VLOOKUP(D445,[1]Sheet0!$C$1:$H$65536,6,0)</f>
        <v>GIÀY</v>
      </c>
      <c r="K445" s="93">
        <v>1</v>
      </c>
      <c r="L445" s="95">
        <v>1990000</v>
      </c>
      <c r="P445" s="93" t="s">
        <v>3614</v>
      </c>
      <c r="Q445" s="93" t="s">
        <v>4074</v>
      </c>
    </row>
    <row r="446" spans="1:22" ht="25.5" customHeight="1">
      <c r="A446" s="94">
        <v>45903</v>
      </c>
      <c r="B446" s="93" t="s">
        <v>135</v>
      </c>
      <c r="C446" s="93" t="s">
        <v>3854</v>
      </c>
      <c r="D446" s="93" t="s">
        <v>3855</v>
      </c>
      <c r="E446" s="93" t="s">
        <v>3856</v>
      </c>
      <c r="F446" s="93">
        <v>25000</v>
      </c>
      <c r="G446" s="93">
        <v>-2</v>
      </c>
      <c r="H446" s="93">
        <v>0</v>
      </c>
      <c r="I446" s="92">
        <f t="shared" si="6"/>
        <v>50000</v>
      </c>
      <c r="J446" s="92" t="str">
        <f>VLOOKUP(D446,[1]Sheet0!$C$1:$H$65536,6,0)</f>
        <v>FRANCHISE</v>
      </c>
      <c r="K446" s="93">
        <v>2</v>
      </c>
      <c r="L446" s="95">
        <v>50000</v>
      </c>
      <c r="P446" s="93" t="s">
        <v>3614</v>
      </c>
      <c r="Q446" s="93" t="s">
        <v>4074</v>
      </c>
    </row>
    <row r="447" spans="1:22" ht="25.5" customHeight="1">
      <c r="A447" s="94">
        <v>45903</v>
      </c>
      <c r="B447" s="93" t="s">
        <v>33</v>
      </c>
      <c r="C447" s="93" t="s">
        <v>4070</v>
      </c>
      <c r="D447" s="93" t="s">
        <v>4064</v>
      </c>
      <c r="E447" s="93" t="s">
        <v>4071</v>
      </c>
      <c r="F447" s="93">
        <v>350000</v>
      </c>
      <c r="G447" s="93">
        <v>-1</v>
      </c>
      <c r="H447" s="93">
        <v>0</v>
      </c>
      <c r="I447" s="92">
        <f t="shared" si="6"/>
        <v>350000</v>
      </c>
      <c r="J447" s="92" t="str">
        <f>VLOOKUP(D447,[1]Sheet0!$C$1:$H$65536,6,0)</f>
        <v>ĐỒ DÙNG SINH HOẠT GIA ĐÌNH</v>
      </c>
      <c r="K447" s="93">
        <v>1</v>
      </c>
      <c r="L447" s="95">
        <v>350000</v>
      </c>
      <c r="P447" s="93" t="s">
        <v>3614</v>
      </c>
      <c r="Q447" s="93" t="s">
        <v>4074</v>
      </c>
    </row>
    <row r="448" spans="1:22" ht="25.5" customHeight="1">
      <c r="A448" s="94">
        <v>45903</v>
      </c>
      <c r="B448" s="93" t="s">
        <v>40</v>
      </c>
      <c r="C448" s="93" t="s">
        <v>3841</v>
      </c>
      <c r="D448" s="93" t="s">
        <v>3833</v>
      </c>
      <c r="E448" s="93" t="s">
        <v>3842</v>
      </c>
      <c r="F448" s="93">
        <v>70000</v>
      </c>
      <c r="G448" s="93">
        <v>-1</v>
      </c>
      <c r="H448" s="93">
        <v>0</v>
      </c>
      <c r="I448" s="92">
        <f t="shared" si="6"/>
        <v>70000</v>
      </c>
      <c r="J448" s="92" t="str">
        <f>VLOOKUP(D448,[1]Sheet0!$C$1:$H$65536,6,0)</f>
        <v>THỰC PHẨM CHO BÉ</v>
      </c>
      <c r="K448" s="93">
        <v>1</v>
      </c>
      <c r="L448" s="95">
        <v>70000</v>
      </c>
      <c r="P448" s="93" t="s">
        <v>3614</v>
      </c>
      <c r="Q448" s="93" t="s">
        <v>4074</v>
      </c>
    </row>
    <row r="449" spans="1:22" ht="25.5" customHeight="1">
      <c r="A449" s="94">
        <v>45903</v>
      </c>
      <c r="B449" s="93" t="s">
        <v>4078</v>
      </c>
      <c r="C449" s="93" t="s">
        <v>4079</v>
      </c>
      <c r="D449" s="93" t="s">
        <v>4080</v>
      </c>
      <c r="E449" s="93" t="s">
        <v>4081</v>
      </c>
      <c r="F449" s="93">
        <v>225000</v>
      </c>
      <c r="G449" s="93">
        <v>-1</v>
      </c>
      <c r="H449" s="93">
        <v>0</v>
      </c>
      <c r="I449" s="92">
        <f t="shared" si="6"/>
        <v>225000</v>
      </c>
      <c r="J449" s="92" t="str">
        <f>VLOOKUP(D449,[1]Sheet0!$C$1:$H$65536,6,0)</f>
        <v>SỮA BẦU</v>
      </c>
      <c r="K449" s="93">
        <v>1</v>
      </c>
      <c r="L449" s="95">
        <v>225000</v>
      </c>
      <c r="P449" s="93" t="s">
        <v>3614</v>
      </c>
      <c r="Q449" s="93" t="s">
        <v>4074</v>
      </c>
    </row>
    <row r="450" spans="1:22" ht="25.5" customHeight="1">
      <c r="A450" s="94">
        <v>45903</v>
      </c>
      <c r="B450" s="93" t="s">
        <v>33</v>
      </c>
      <c r="C450" s="93" t="s">
        <v>1826</v>
      </c>
      <c r="D450" s="93" t="s">
        <v>1827</v>
      </c>
      <c r="E450" s="93" t="s">
        <v>1828</v>
      </c>
      <c r="F450" s="93">
        <v>40000</v>
      </c>
      <c r="G450" s="93">
        <v>-1</v>
      </c>
      <c r="H450" s="93">
        <v>0</v>
      </c>
      <c r="I450" s="92">
        <f t="shared" si="6"/>
        <v>40000</v>
      </c>
      <c r="J450" s="92" t="str">
        <f>VLOOKUP(D450,[1]Sheet0!$C$1:$H$65536,6,0)</f>
        <v>BẾP VÀ PHÒNG ĂN</v>
      </c>
      <c r="K450" s="93">
        <v>1</v>
      </c>
      <c r="L450" s="95">
        <v>40000</v>
      </c>
      <c r="P450" s="93" t="s">
        <v>3614</v>
      </c>
      <c r="Q450" s="93" t="s">
        <v>4074</v>
      </c>
    </row>
    <row r="451" spans="1:22" ht="25.5" customHeight="1">
      <c r="A451" s="94">
        <v>45903</v>
      </c>
      <c r="B451" s="93" t="s">
        <v>33</v>
      </c>
      <c r="C451" s="93" t="s">
        <v>4072</v>
      </c>
      <c r="D451" s="93" t="s">
        <v>4069</v>
      </c>
      <c r="E451" s="93" t="s">
        <v>4073</v>
      </c>
      <c r="F451" s="93">
        <v>180000</v>
      </c>
      <c r="G451" s="93">
        <v>-1</v>
      </c>
      <c r="H451" s="93">
        <v>0</v>
      </c>
      <c r="I451" s="92">
        <f t="shared" ref="I451:I514" si="7">(H451-G451)*F451</f>
        <v>180000</v>
      </c>
      <c r="J451" s="92" t="str">
        <f>VLOOKUP(D451,[1]Sheet0!$C$1:$H$65536,6,0)</f>
        <v>ĐỒ DÙNG SINH HOẠT GIA ĐÌNH</v>
      </c>
      <c r="K451" s="93">
        <v>1</v>
      </c>
      <c r="L451" s="95">
        <v>180000</v>
      </c>
      <c r="P451" s="93" t="s">
        <v>3614</v>
      </c>
      <c r="Q451" s="93" t="s">
        <v>4074</v>
      </c>
    </row>
    <row r="452" spans="1:22" ht="25.5" customHeight="1">
      <c r="A452" s="94">
        <v>45903</v>
      </c>
      <c r="B452" s="93" t="s">
        <v>33</v>
      </c>
      <c r="C452" s="93" t="s">
        <v>1315</v>
      </c>
      <c r="D452" s="93" t="s">
        <v>1316</v>
      </c>
      <c r="E452" s="93" t="s">
        <v>1317</v>
      </c>
      <c r="F452" s="93">
        <v>40000</v>
      </c>
      <c r="G452" s="93">
        <v>-1</v>
      </c>
      <c r="H452" s="93">
        <v>0</v>
      </c>
      <c r="I452" s="92">
        <f t="shared" si="7"/>
        <v>40000</v>
      </c>
      <c r="J452" s="92" t="str">
        <f>VLOOKUP(D452,[1]Sheet0!$C$1:$H$65536,6,0)</f>
        <v>XÀ PHÒNG, CHẤT TẨY RỬA</v>
      </c>
      <c r="K452" s="93">
        <v>1</v>
      </c>
      <c r="L452" s="95">
        <v>40000</v>
      </c>
      <c r="P452" s="93" t="s">
        <v>3614</v>
      </c>
      <c r="Q452" s="93" t="s">
        <v>4074</v>
      </c>
    </row>
    <row r="453" spans="1:22" ht="25.5" customHeight="1">
      <c r="A453" s="94">
        <v>45903</v>
      </c>
      <c r="B453" s="93" t="s">
        <v>33</v>
      </c>
      <c r="C453" s="93" t="s">
        <v>4084</v>
      </c>
      <c r="D453" s="93" t="s">
        <v>4085</v>
      </c>
      <c r="E453" s="93" t="s">
        <v>4086</v>
      </c>
      <c r="F453" s="93">
        <v>116000</v>
      </c>
      <c r="G453" s="93">
        <v>-1</v>
      </c>
      <c r="H453" s="93">
        <v>0</v>
      </c>
      <c r="I453" s="92">
        <f t="shared" si="7"/>
        <v>116000</v>
      </c>
      <c r="J453" s="92" t="str">
        <f>VLOOKUP(D453,[1]Sheet0!$C$1:$H$65536,6,0)</f>
        <v>XÀ PHÒNG, CHẤT TẨY RỬA</v>
      </c>
      <c r="K453" s="93">
        <v>1</v>
      </c>
      <c r="L453" s="95">
        <v>116000</v>
      </c>
      <c r="P453" s="93" t="s">
        <v>3614</v>
      </c>
      <c r="Q453" s="93" t="s">
        <v>4074</v>
      </c>
    </row>
    <row r="454" spans="1:22" ht="25.5" customHeight="1">
      <c r="A454" s="94">
        <v>45903</v>
      </c>
      <c r="B454" s="93" t="s">
        <v>33</v>
      </c>
      <c r="C454" s="93" t="s">
        <v>3287</v>
      </c>
      <c r="D454" s="93" t="s">
        <v>3288</v>
      </c>
      <c r="E454" s="93" t="s">
        <v>3289</v>
      </c>
      <c r="F454" s="93">
        <v>26000</v>
      </c>
      <c r="G454" s="93">
        <v>-1</v>
      </c>
      <c r="H454" s="93">
        <v>0</v>
      </c>
      <c r="I454" s="92">
        <f t="shared" si="7"/>
        <v>26000</v>
      </c>
      <c r="J454" s="92" t="str">
        <f>VLOOKUP(D454,[1]Sheet0!$C$1:$H$65536,6,0)</f>
        <v>BẾP VÀ PHÒNG ĂN</v>
      </c>
      <c r="K454" s="93">
        <v>1</v>
      </c>
      <c r="L454" s="95">
        <v>26000</v>
      </c>
      <c r="P454" s="93" t="s">
        <v>3614</v>
      </c>
      <c r="Q454" s="93" t="s">
        <v>4074</v>
      </c>
    </row>
    <row r="455" spans="1:22" ht="25.5" customHeight="1">
      <c r="A455" s="94">
        <v>45903</v>
      </c>
      <c r="B455" s="93" t="s">
        <v>135</v>
      </c>
      <c r="C455" s="93" t="s">
        <v>2718</v>
      </c>
      <c r="D455" s="93" t="s">
        <v>2719</v>
      </c>
      <c r="E455" s="93" t="s">
        <v>2720</v>
      </c>
      <c r="F455" s="93">
        <v>99000</v>
      </c>
      <c r="G455" s="93">
        <v>-2</v>
      </c>
      <c r="H455" s="93">
        <v>0</v>
      </c>
      <c r="I455" s="92">
        <f t="shared" si="7"/>
        <v>198000</v>
      </c>
      <c r="J455" s="92" t="e">
        <f>VLOOKUP(D455,[1]Sheet0!$C$1:$H$65536,6,0)</f>
        <v>#N/A</v>
      </c>
      <c r="K455" s="93">
        <v>2</v>
      </c>
      <c r="L455" s="95">
        <v>198000</v>
      </c>
      <c r="P455" s="93" t="s">
        <v>3614</v>
      </c>
      <c r="Q455" s="93" t="s">
        <v>4074</v>
      </c>
    </row>
    <row r="456" spans="1:22" ht="25.5" customHeight="1">
      <c r="A456" s="94">
        <v>45903</v>
      </c>
      <c r="B456" s="93" t="s">
        <v>135</v>
      </c>
      <c r="C456" s="93" t="s">
        <v>3754</v>
      </c>
      <c r="D456" s="93" t="s">
        <v>3755</v>
      </c>
      <c r="E456" s="93" t="s">
        <v>2750</v>
      </c>
      <c r="F456" s="93">
        <v>149000</v>
      </c>
      <c r="G456" s="93">
        <v>-1</v>
      </c>
      <c r="H456" s="93">
        <v>0</v>
      </c>
      <c r="I456" s="92">
        <f t="shared" si="7"/>
        <v>149000</v>
      </c>
      <c r="J456" s="92" t="str">
        <f>VLOOKUP(D456,[1]Sheet0!$C$1:$H$65536,6,0)</f>
        <v>ĐỒNG GIÁ DATE</v>
      </c>
      <c r="K456" s="93">
        <v>1</v>
      </c>
      <c r="L456" s="95">
        <v>149000</v>
      </c>
      <c r="P456" s="93" t="s">
        <v>3614</v>
      </c>
      <c r="Q456" s="93" t="s">
        <v>4074</v>
      </c>
    </row>
    <row r="457" spans="1:22" ht="25.5" customHeight="1">
      <c r="A457" s="94">
        <v>45903</v>
      </c>
      <c r="B457" s="93" t="s">
        <v>135</v>
      </c>
      <c r="C457" s="93" t="s">
        <v>2748</v>
      </c>
      <c r="D457" s="93" t="s">
        <v>2749</v>
      </c>
      <c r="E457" s="93" t="s">
        <v>2750</v>
      </c>
      <c r="F457" s="93">
        <v>149000</v>
      </c>
      <c r="G457" s="93">
        <v>-1</v>
      </c>
      <c r="H457" s="93">
        <v>0</v>
      </c>
      <c r="I457" s="92">
        <f t="shared" si="7"/>
        <v>149000</v>
      </c>
      <c r="J457" s="92" t="e">
        <f>VLOOKUP(D457,[1]Sheet0!$C$1:$H$65536,6,0)</f>
        <v>#N/A</v>
      </c>
      <c r="K457" s="93">
        <v>1</v>
      </c>
      <c r="L457" s="95">
        <v>149000</v>
      </c>
      <c r="P457" s="93" t="s">
        <v>3614</v>
      </c>
      <c r="Q457" s="93" t="s">
        <v>4074</v>
      </c>
    </row>
    <row r="458" spans="1:22" ht="25.5" customHeight="1">
      <c r="A458" s="94">
        <v>45903</v>
      </c>
      <c r="B458" s="93" t="s">
        <v>2772</v>
      </c>
      <c r="C458" s="93" t="s">
        <v>3981</v>
      </c>
      <c r="D458" s="93" t="s">
        <v>3982</v>
      </c>
      <c r="E458" s="93" t="s">
        <v>3983</v>
      </c>
      <c r="F458" s="93">
        <v>159000</v>
      </c>
      <c r="G458" s="93">
        <v>2</v>
      </c>
      <c r="H458" s="93">
        <v>0</v>
      </c>
      <c r="I458" s="92">
        <f t="shared" si="7"/>
        <v>-318000</v>
      </c>
      <c r="J458" s="92" t="str">
        <f>VLOOKUP(D458,[1]Sheet0!$C$1:$H$65536,6,0)</f>
        <v>NSM MÙA HÈ</v>
      </c>
      <c r="M458" s="93">
        <v>-2</v>
      </c>
      <c r="N458" s="95">
        <v>-318000</v>
      </c>
      <c r="P458" s="93" t="s">
        <v>3614</v>
      </c>
      <c r="Q458" s="93" t="s">
        <v>4074</v>
      </c>
      <c r="V458" s="93" t="s">
        <v>3619</v>
      </c>
    </row>
    <row r="459" spans="1:22" ht="25.5" customHeight="1">
      <c r="A459" s="94">
        <v>45903</v>
      </c>
      <c r="B459" s="93" t="s">
        <v>2772</v>
      </c>
      <c r="C459" s="93" t="s">
        <v>4087</v>
      </c>
      <c r="D459" s="93" t="s">
        <v>4075</v>
      </c>
      <c r="E459" s="93" t="s">
        <v>4088</v>
      </c>
      <c r="F459" s="93">
        <v>1990000</v>
      </c>
      <c r="G459" s="93">
        <v>3</v>
      </c>
      <c r="H459" s="93">
        <v>2</v>
      </c>
      <c r="I459" s="92">
        <f t="shared" si="7"/>
        <v>-1990000</v>
      </c>
      <c r="J459" s="92" t="str">
        <f>VLOOKUP(D459,[1]Sheet0!$C$1:$H$65536,6,0)</f>
        <v>GIÀY</v>
      </c>
      <c r="M459" s="93">
        <v>-1</v>
      </c>
      <c r="N459" s="95">
        <v>-1990000</v>
      </c>
      <c r="P459" s="93" t="s">
        <v>3614</v>
      </c>
      <c r="Q459" s="93" t="s">
        <v>4074</v>
      </c>
      <c r="V459" s="93" t="s">
        <v>3619</v>
      </c>
    </row>
    <row r="460" spans="1:22" ht="25.5" customHeight="1">
      <c r="A460" s="94">
        <v>45903</v>
      </c>
      <c r="B460" s="93" t="s">
        <v>135</v>
      </c>
      <c r="C460" s="93" t="s">
        <v>4089</v>
      </c>
      <c r="D460" s="93" t="s">
        <v>4076</v>
      </c>
      <c r="E460" s="93" t="s">
        <v>4090</v>
      </c>
      <c r="F460" s="93">
        <v>15000</v>
      </c>
      <c r="G460" s="93">
        <v>167</v>
      </c>
      <c r="H460" s="93">
        <v>165</v>
      </c>
      <c r="I460" s="92">
        <f t="shared" si="7"/>
        <v>-30000</v>
      </c>
      <c r="J460" s="92" t="str">
        <f>VLOOKUP(D460,[1]Sheet0!$C$1:$H$65536,6,0)</f>
        <v>FRANCHISE</v>
      </c>
      <c r="M460" s="93">
        <v>-2</v>
      </c>
      <c r="N460" s="95">
        <v>-30000</v>
      </c>
      <c r="P460" s="93" t="s">
        <v>3614</v>
      </c>
      <c r="Q460" s="93" t="s">
        <v>4074</v>
      </c>
      <c r="V460" s="93" t="s">
        <v>3619</v>
      </c>
    </row>
    <row r="461" spans="1:22" ht="25.5" customHeight="1">
      <c r="A461" s="94">
        <v>45903</v>
      </c>
      <c r="B461" s="93" t="s">
        <v>33</v>
      </c>
      <c r="C461" s="93" t="s">
        <v>944</v>
      </c>
      <c r="D461" s="93" t="s">
        <v>945</v>
      </c>
      <c r="E461" s="93" t="s">
        <v>946</v>
      </c>
      <c r="F461" s="93">
        <v>215000</v>
      </c>
      <c r="G461" s="93">
        <v>8</v>
      </c>
      <c r="H461" s="93">
        <v>7</v>
      </c>
      <c r="I461" s="92">
        <f t="shared" si="7"/>
        <v>-215000</v>
      </c>
      <c r="J461" s="92" t="str">
        <f>VLOOKUP(D461,[1]Sheet0!$C$1:$H$65536,6,0)</f>
        <v>ĐỒ DÙNG SINH HOẠT GIA ĐÌNH</v>
      </c>
      <c r="M461" s="93">
        <v>-1</v>
      </c>
      <c r="N461" s="95">
        <v>-215000</v>
      </c>
      <c r="P461" s="93" t="s">
        <v>3614</v>
      </c>
      <c r="Q461" s="93" t="s">
        <v>4074</v>
      </c>
      <c r="V461" s="93" t="s">
        <v>3619</v>
      </c>
    </row>
    <row r="462" spans="1:22" ht="25.5" customHeight="1">
      <c r="A462" s="94">
        <v>45903</v>
      </c>
      <c r="B462" s="93" t="s">
        <v>40</v>
      </c>
      <c r="C462" s="93" t="s">
        <v>4091</v>
      </c>
      <c r="D462" s="93" t="s">
        <v>4077</v>
      </c>
      <c r="E462" s="93" t="s">
        <v>4092</v>
      </c>
      <c r="F462" s="93">
        <v>70000</v>
      </c>
      <c r="G462" s="93">
        <v>1</v>
      </c>
      <c r="H462" s="93">
        <v>0</v>
      </c>
      <c r="I462" s="92">
        <f t="shared" si="7"/>
        <v>-70000</v>
      </c>
      <c r="J462" s="92" t="str">
        <f>VLOOKUP(D462,[1]Sheet0!$C$1:$H$65536,6,0)</f>
        <v>THỰC PHẨM CHO BÉ</v>
      </c>
      <c r="M462" s="93">
        <v>-1</v>
      </c>
      <c r="N462" s="95">
        <v>-70000</v>
      </c>
      <c r="P462" s="93" t="s">
        <v>3614</v>
      </c>
      <c r="Q462" s="93" t="s">
        <v>4074</v>
      </c>
      <c r="V462" s="93" t="s">
        <v>3619</v>
      </c>
    </row>
    <row r="463" spans="1:22" ht="25.5" customHeight="1">
      <c r="A463" s="94">
        <v>45903</v>
      </c>
      <c r="B463" s="93" t="s">
        <v>4078</v>
      </c>
      <c r="C463" s="93" t="s">
        <v>4093</v>
      </c>
      <c r="D463" s="93" t="s">
        <v>4082</v>
      </c>
      <c r="E463" s="93" t="s">
        <v>4094</v>
      </c>
      <c r="F463" s="93">
        <v>225000</v>
      </c>
      <c r="G463" s="93">
        <v>13</v>
      </c>
      <c r="H463" s="93">
        <v>12</v>
      </c>
      <c r="I463" s="92">
        <f t="shared" si="7"/>
        <v>-225000</v>
      </c>
      <c r="J463" s="92" t="str">
        <f>VLOOKUP(D463,[1]Sheet0!$C$1:$H$65536,6,0)</f>
        <v>SỮA BẦU</v>
      </c>
      <c r="M463" s="93">
        <v>-1</v>
      </c>
      <c r="N463" s="95">
        <v>-225000</v>
      </c>
      <c r="P463" s="93" t="s">
        <v>3614</v>
      </c>
      <c r="Q463" s="93" t="s">
        <v>4074</v>
      </c>
      <c r="V463" s="93" t="s">
        <v>3619</v>
      </c>
    </row>
    <row r="464" spans="1:22" ht="25.5" customHeight="1">
      <c r="A464" s="94">
        <v>45903</v>
      </c>
      <c r="B464" s="93" t="s">
        <v>33</v>
      </c>
      <c r="C464" s="93" t="s">
        <v>4095</v>
      </c>
      <c r="D464" s="93" t="s">
        <v>4083</v>
      </c>
      <c r="E464" s="93" t="s">
        <v>4096</v>
      </c>
      <c r="F464" s="93">
        <v>40000</v>
      </c>
      <c r="G464" s="93">
        <v>1</v>
      </c>
      <c r="H464" s="93">
        <v>0</v>
      </c>
      <c r="I464" s="92">
        <f t="shared" si="7"/>
        <v>-40000</v>
      </c>
      <c r="J464" s="92" t="str">
        <f>VLOOKUP(D464,[1]Sheet0!$C$1:$H$65536,6,0)</f>
        <v>BẾP VÀ PHÒNG ĂN</v>
      </c>
      <c r="M464" s="93">
        <v>-1</v>
      </c>
      <c r="N464" s="95">
        <v>-40000</v>
      </c>
      <c r="P464" s="93" t="s">
        <v>3614</v>
      </c>
      <c r="Q464" s="93" t="s">
        <v>4074</v>
      </c>
      <c r="V464" s="93" t="s">
        <v>3619</v>
      </c>
    </row>
    <row r="465" spans="1:22" ht="25.5" customHeight="1">
      <c r="A465" s="94">
        <v>45903</v>
      </c>
      <c r="B465" s="93" t="s">
        <v>33</v>
      </c>
      <c r="C465" s="93" t="s">
        <v>3961</v>
      </c>
      <c r="D465" s="93" t="s">
        <v>3962</v>
      </c>
      <c r="E465" s="93" t="s">
        <v>3963</v>
      </c>
      <c r="F465" s="93">
        <v>145000</v>
      </c>
      <c r="G465" s="93">
        <v>1</v>
      </c>
      <c r="H465" s="93">
        <v>0</v>
      </c>
      <c r="I465" s="92">
        <f t="shared" si="7"/>
        <v>-145000</v>
      </c>
      <c r="J465" s="92" t="str">
        <f>VLOOKUP(D465,[1]Sheet0!$C$1:$H$65536,6,0)</f>
        <v>ĐỒ DÙNG SINH HOẠT GIA ĐÌNH</v>
      </c>
      <c r="M465" s="93">
        <v>-1</v>
      </c>
      <c r="N465" s="95">
        <v>-145000</v>
      </c>
      <c r="P465" s="93" t="s">
        <v>3614</v>
      </c>
      <c r="Q465" s="93" t="s">
        <v>4074</v>
      </c>
      <c r="V465" s="93" t="s">
        <v>3619</v>
      </c>
    </row>
    <row r="466" spans="1:22" ht="25.5" customHeight="1">
      <c r="A466" s="94">
        <v>45903</v>
      </c>
      <c r="B466" s="93" t="s">
        <v>33</v>
      </c>
      <c r="C466" s="93" t="s">
        <v>3616</v>
      </c>
      <c r="D466" s="93" t="s">
        <v>3617</v>
      </c>
      <c r="E466" s="93" t="s">
        <v>3618</v>
      </c>
      <c r="F466" s="93">
        <v>44000</v>
      </c>
      <c r="G466" s="93">
        <v>6</v>
      </c>
      <c r="H466" s="93">
        <v>5</v>
      </c>
      <c r="I466" s="92">
        <f t="shared" si="7"/>
        <v>-44000</v>
      </c>
      <c r="J466" s="92" t="str">
        <f>VLOOKUP(D466,[1]Sheet0!$C$1:$H$65536,6,0)</f>
        <v>XÀ PHÒNG, CHẤT TẨY RỬA</v>
      </c>
      <c r="M466" s="93">
        <v>-1</v>
      </c>
      <c r="N466" s="95">
        <v>-44000</v>
      </c>
      <c r="P466" s="93" t="s">
        <v>3614</v>
      </c>
      <c r="Q466" s="93" t="s">
        <v>4074</v>
      </c>
      <c r="V466" s="93" t="s">
        <v>3619</v>
      </c>
    </row>
    <row r="467" spans="1:22" ht="25.5" customHeight="1">
      <c r="A467" s="94">
        <v>45903</v>
      </c>
      <c r="B467" s="93" t="s">
        <v>33</v>
      </c>
      <c r="C467" s="93" t="s">
        <v>1461</v>
      </c>
      <c r="D467" s="93" t="s">
        <v>1462</v>
      </c>
      <c r="E467" s="93" t="s">
        <v>1463</v>
      </c>
      <c r="F467" s="93">
        <v>116000</v>
      </c>
      <c r="G467" s="93">
        <v>38</v>
      </c>
      <c r="H467" s="93">
        <v>37</v>
      </c>
      <c r="I467" s="92">
        <f t="shared" si="7"/>
        <v>-116000</v>
      </c>
      <c r="J467" s="92" t="str">
        <f>VLOOKUP(D467,[1]Sheet0!$C$1:$H$65536,6,0)</f>
        <v>XÀ PHÒNG, CHẤT TẨY RỬA</v>
      </c>
      <c r="M467" s="93">
        <v>-1</v>
      </c>
      <c r="N467" s="95">
        <v>-116000</v>
      </c>
      <c r="P467" s="93" t="s">
        <v>3614</v>
      </c>
      <c r="Q467" s="93" t="s">
        <v>4074</v>
      </c>
      <c r="V467" s="93" t="s">
        <v>3619</v>
      </c>
    </row>
    <row r="468" spans="1:22" ht="25.5" customHeight="1">
      <c r="A468" s="94">
        <v>45903</v>
      </c>
      <c r="B468" s="93" t="s">
        <v>33</v>
      </c>
      <c r="C468" s="93" t="s">
        <v>1647</v>
      </c>
      <c r="D468" s="93" t="s">
        <v>1648</v>
      </c>
      <c r="E468" s="93" t="s">
        <v>1649</v>
      </c>
      <c r="F468" s="93">
        <v>40000</v>
      </c>
      <c r="G468" s="93">
        <v>1</v>
      </c>
      <c r="H468" s="93">
        <v>0</v>
      </c>
      <c r="I468" s="92">
        <f t="shared" si="7"/>
        <v>-40000</v>
      </c>
      <c r="J468" s="92" t="str">
        <f>VLOOKUP(D468,[1]Sheet0!$C$1:$H$65536,6,0)</f>
        <v>BẾP VÀ PHÒNG ĂN</v>
      </c>
      <c r="M468" s="93">
        <v>-1</v>
      </c>
      <c r="N468" s="95">
        <v>-40000</v>
      </c>
      <c r="P468" s="93" t="s">
        <v>3614</v>
      </c>
      <c r="Q468" s="93" t="s">
        <v>4074</v>
      </c>
      <c r="V468" s="93" t="s">
        <v>3619</v>
      </c>
    </row>
    <row r="469" spans="1:22" ht="25.5" customHeight="1">
      <c r="A469" s="94">
        <v>45903</v>
      </c>
      <c r="B469" s="93" t="s">
        <v>135</v>
      </c>
      <c r="C469" s="93" t="s">
        <v>2711</v>
      </c>
      <c r="D469" s="93" t="s">
        <v>2712</v>
      </c>
      <c r="E469" s="93" t="s">
        <v>2707</v>
      </c>
      <c r="F469" s="93">
        <v>90000</v>
      </c>
      <c r="G469" s="93">
        <v>3</v>
      </c>
      <c r="H469" s="93">
        <v>1</v>
      </c>
      <c r="I469" s="92">
        <f t="shared" si="7"/>
        <v>-180000</v>
      </c>
      <c r="J469" s="92" t="e">
        <f>VLOOKUP(D469,[1]Sheet0!$C$1:$H$65536,6,0)</f>
        <v>#N/A</v>
      </c>
      <c r="M469" s="93">
        <v>-2</v>
      </c>
      <c r="N469" s="95">
        <v>-180000</v>
      </c>
      <c r="P469" s="93" t="s">
        <v>3614</v>
      </c>
      <c r="Q469" s="93" t="s">
        <v>4074</v>
      </c>
      <c r="V469" s="93" t="s">
        <v>3619</v>
      </c>
    </row>
    <row r="470" spans="1:22" ht="25.5" customHeight="1">
      <c r="A470" s="94">
        <v>45903</v>
      </c>
      <c r="B470" s="93" t="s">
        <v>135</v>
      </c>
      <c r="C470" s="93" t="s">
        <v>2739</v>
      </c>
      <c r="D470" s="93" t="s">
        <v>2740</v>
      </c>
      <c r="E470" s="93" t="s">
        <v>2741</v>
      </c>
      <c r="F470" s="93">
        <v>129000</v>
      </c>
      <c r="G470" s="93">
        <v>6</v>
      </c>
      <c r="H470" s="93">
        <v>4</v>
      </c>
      <c r="I470" s="92">
        <f t="shared" si="7"/>
        <v>-258000</v>
      </c>
      <c r="J470" s="92" t="str">
        <f>VLOOKUP(D470,[1]Sheet0!$C$1:$H$65536,6,0)</f>
        <v>ĐỒNG GIÁ DATE</v>
      </c>
      <c r="M470" s="93">
        <v>-2</v>
      </c>
      <c r="N470" s="95">
        <v>-258000</v>
      </c>
      <c r="P470" s="93" t="s">
        <v>3614</v>
      </c>
      <c r="Q470" s="93" t="s">
        <v>4074</v>
      </c>
      <c r="V470" s="93" t="s">
        <v>3619</v>
      </c>
    </row>
    <row r="471" spans="1:22" ht="25.5" customHeight="1">
      <c r="A471" s="94">
        <v>45904</v>
      </c>
      <c r="B471" s="93" t="s">
        <v>2772</v>
      </c>
      <c r="C471" s="93" t="s">
        <v>3725</v>
      </c>
      <c r="D471" s="93" t="s">
        <v>3726</v>
      </c>
      <c r="E471" s="93" t="s">
        <v>3727</v>
      </c>
      <c r="F471" s="93">
        <v>50000</v>
      </c>
      <c r="G471" s="93">
        <v>-3</v>
      </c>
      <c r="H471" s="93">
        <v>0</v>
      </c>
      <c r="I471" s="92">
        <f t="shared" si="7"/>
        <v>150000</v>
      </c>
      <c r="J471" s="92" t="str">
        <f>VLOOKUP(D471,[1]Sheet0!$C$1:$H$65536,6,0)</f>
        <v>NSM MÙA ĐÔNG</v>
      </c>
      <c r="K471" s="93">
        <v>3</v>
      </c>
      <c r="L471" s="95">
        <v>150000</v>
      </c>
      <c r="P471" s="93" t="s">
        <v>3614</v>
      </c>
      <c r="Q471" s="93" t="s">
        <v>4097</v>
      </c>
    </row>
    <row r="472" spans="1:22" ht="25.5" customHeight="1">
      <c r="A472" s="94">
        <v>45904</v>
      </c>
      <c r="B472" s="93" t="s">
        <v>197</v>
      </c>
      <c r="C472" s="93" t="s">
        <v>3113</v>
      </c>
      <c r="D472" s="93" t="s">
        <v>3114</v>
      </c>
      <c r="E472" s="93" t="s">
        <v>3115</v>
      </c>
      <c r="F472" s="93">
        <v>95000</v>
      </c>
      <c r="G472" s="93">
        <v>-3</v>
      </c>
      <c r="H472" s="93">
        <v>0</v>
      </c>
      <c r="I472" s="92">
        <f t="shared" si="7"/>
        <v>285000</v>
      </c>
      <c r="J472" s="92" t="str">
        <f>VLOOKUP(D472,[1]Sheet0!$C$1:$H$65536,6,0)</f>
        <v>BĂNG VỆ SINH</v>
      </c>
      <c r="K472" s="93">
        <v>3</v>
      </c>
      <c r="L472" s="95">
        <v>285000</v>
      </c>
      <c r="P472" s="93" t="s">
        <v>3614</v>
      </c>
      <c r="Q472" s="93" t="s">
        <v>4097</v>
      </c>
    </row>
    <row r="473" spans="1:22" ht="25.5" customHeight="1">
      <c r="A473" s="94">
        <v>45904</v>
      </c>
      <c r="B473" s="93" t="s">
        <v>197</v>
      </c>
      <c r="C473" s="93" t="s">
        <v>408</v>
      </c>
      <c r="D473" s="93" t="s">
        <v>409</v>
      </c>
      <c r="E473" s="93" t="s">
        <v>410</v>
      </c>
      <c r="F473" s="93">
        <v>60000</v>
      </c>
      <c r="G473" s="93">
        <v>48</v>
      </c>
      <c r="H473" s="93">
        <v>40</v>
      </c>
      <c r="I473" s="92">
        <f t="shared" si="7"/>
        <v>-480000</v>
      </c>
      <c r="J473" s="92" t="str">
        <f>VLOOKUP(D473,[1]Sheet0!$C$1:$H$65536,6,0)</f>
        <v>CHĂM SÓC RĂNG MIỆNG</v>
      </c>
      <c r="M473" s="93">
        <v>-8</v>
      </c>
      <c r="N473" s="95">
        <v>-480000</v>
      </c>
      <c r="P473" s="93" t="s">
        <v>3614</v>
      </c>
      <c r="Q473" s="93" t="s">
        <v>4097</v>
      </c>
      <c r="V473" s="93" t="s">
        <v>3619</v>
      </c>
    </row>
    <row r="474" spans="1:22" ht="25.5" customHeight="1">
      <c r="A474" s="94">
        <v>45905</v>
      </c>
      <c r="B474" s="93" t="s">
        <v>2772</v>
      </c>
      <c r="C474" s="93" t="s">
        <v>3981</v>
      </c>
      <c r="D474" s="93" t="s">
        <v>3982</v>
      </c>
      <c r="E474" s="93" t="s">
        <v>3983</v>
      </c>
      <c r="F474" s="93">
        <v>159000</v>
      </c>
      <c r="G474" s="93">
        <v>-1</v>
      </c>
      <c r="H474" s="93">
        <v>2</v>
      </c>
      <c r="I474" s="92">
        <f t="shared" si="7"/>
        <v>477000</v>
      </c>
      <c r="J474" s="92" t="str">
        <f>VLOOKUP(D474,[1]Sheet0!$C$1:$H$65536,6,0)</f>
        <v>NSM MÙA HÈ</v>
      </c>
      <c r="K474" s="93">
        <v>3</v>
      </c>
      <c r="L474" s="95">
        <v>477000</v>
      </c>
      <c r="P474" s="93" t="s">
        <v>3614</v>
      </c>
      <c r="Q474" s="93" t="s">
        <v>4098</v>
      </c>
    </row>
    <row r="475" spans="1:22" ht="25.5" customHeight="1">
      <c r="A475" s="94">
        <v>45905</v>
      </c>
      <c r="B475" s="93" t="s">
        <v>40</v>
      </c>
      <c r="C475" s="93" t="s">
        <v>4099</v>
      </c>
      <c r="D475" s="93" t="s">
        <v>4100</v>
      </c>
      <c r="E475" s="93" t="s">
        <v>4101</v>
      </c>
      <c r="F475" s="93">
        <v>45000</v>
      </c>
      <c r="G475" s="93">
        <v>-1</v>
      </c>
      <c r="H475" s="93">
        <v>0</v>
      </c>
      <c r="I475" s="92">
        <f t="shared" si="7"/>
        <v>45000</v>
      </c>
      <c r="J475" s="92" t="str">
        <f>VLOOKUP(D475,[1]Sheet0!$C$1:$H$65536,6,0)</f>
        <v>THỰC PHẨM CHO BÉ</v>
      </c>
      <c r="K475" s="93">
        <v>1</v>
      </c>
      <c r="L475" s="95">
        <v>45000</v>
      </c>
      <c r="P475" s="93" t="s">
        <v>3614</v>
      </c>
      <c r="Q475" s="93" t="s">
        <v>4098</v>
      </c>
    </row>
    <row r="476" spans="1:22" ht="25.5" customHeight="1">
      <c r="A476" s="94">
        <v>45905</v>
      </c>
      <c r="B476" s="93" t="s">
        <v>33</v>
      </c>
      <c r="C476" s="93" t="s">
        <v>4029</v>
      </c>
      <c r="D476" s="93" t="s">
        <v>4019</v>
      </c>
      <c r="E476" s="93" t="s">
        <v>4030</v>
      </c>
      <c r="F476" s="93">
        <v>40000</v>
      </c>
      <c r="G476" s="93">
        <v>-11</v>
      </c>
      <c r="H476" s="93">
        <v>0</v>
      </c>
      <c r="I476" s="92">
        <f t="shared" si="7"/>
        <v>440000</v>
      </c>
      <c r="J476" s="92" t="str">
        <f>VLOOKUP(D476,[1]Sheet0!$C$1:$H$65536,6,0)</f>
        <v>HÀNG ĐỒNG GIÁ 40K</v>
      </c>
      <c r="K476" s="93">
        <v>11</v>
      </c>
      <c r="L476" s="95">
        <v>440000</v>
      </c>
      <c r="P476" s="93" t="s">
        <v>3614</v>
      </c>
      <c r="Q476" s="93" t="s">
        <v>4098</v>
      </c>
    </row>
    <row r="477" spans="1:22" ht="25.5" customHeight="1">
      <c r="A477" s="94">
        <v>45905</v>
      </c>
      <c r="B477" s="93" t="s">
        <v>33</v>
      </c>
      <c r="C477" s="93" t="s">
        <v>2516</v>
      </c>
      <c r="D477" s="93" t="s">
        <v>2517</v>
      </c>
      <c r="E477" s="93" t="s">
        <v>2518</v>
      </c>
      <c r="F477" s="93">
        <v>129000</v>
      </c>
      <c r="G477" s="93">
        <v>-5</v>
      </c>
      <c r="H477" s="93">
        <v>0</v>
      </c>
      <c r="I477" s="92">
        <f t="shared" si="7"/>
        <v>645000</v>
      </c>
      <c r="J477" s="92" t="str">
        <f>VLOOKUP(D477,[1]Sheet0!$C$1:$H$65536,6,0)</f>
        <v>XÀ PHÒNG, CHẤT TẨY RỬA</v>
      </c>
      <c r="K477" s="93">
        <v>5</v>
      </c>
      <c r="L477" s="95">
        <v>645000</v>
      </c>
      <c r="P477" s="93" t="s">
        <v>3614</v>
      </c>
      <c r="Q477" s="93" t="s">
        <v>4098</v>
      </c>
    </row>
    <row r="478" spans="1:22" ht="25.5" customHeight="1">
      <c r="A478" s="94">
        <v>45905</v>
      </c>
      <c r="B478" s="93" t="s">
        <v>33</v>
      </c>
      <c r="C478" s="93" t="s">
        <v>411</v>
      </c>
      <c r="D478" s="93" t="s">
        <v>412</v>
      </c>
      <c r="E478" s="93" t="s">
        <v>413</v>
      </c>
      <c r="F478" s="93">
        <v>40000</v>
      </c>
      <c r="G478" s="93">
        <v>-1</v>
      </c>
      <c r="H478" s="93">
        <v>0</v>
      </c>
      <c r="I478" s="92">
        <f t="shared" si="7"/>
        <v>40000</v>
      </c>
      <c r="J478" s="92" t="str">
        <f>VLOOKUP(D478,[1]Sheet0!$C$1:$H$65536,6,0)</f>
        <v>XÀ PHÒNG, CHẤT TẨY RỬA</v>
      </c>
      <c r="K478" s="93">
        <v>1</v>
      </c>
      <c r="L478" s="95">
        <v>40000</v>
      </c>
      <c r="P478" s="93" t="s">
        <v>3614</v>
      </c>
      <c r="Q478" s="93" t="s">
        <v>4098</v>
      </c>
    </row>
    <row r="479" spans="1:22" ht="25.5" customHeight="1">
      <c r="A479" s="94">
        <v>45905</v>
      </c>
      <c r="B479" s="93" t="s">
        <v>135</v>
      </c>
      <c r="C479" s="93" t="s">
        <v>2718</v>
      </c>
      <c r="D479" s="93" t="s">
        <v>2719</v>
      </c>
      <c r="E479" s="93" t="s">
        <v>2720</v>
      </c>
      <c r="F479" s="93">
        <v>99000</v>
      </c>
      <c r="G479" s="93">
        <v>-1</v>
      </c>
      <c r="H479" s="93">
        <v>0</v>
      </c>
      <c r="I479" s="92">
        <f t="shared" si="7"/>
        <v>99000</v>
      </c>
      <c r="J479" s="92" t="e">
        <f>VLOOKUP(D479,[1]Sheet0!$C$1:$H$65536,6,0)</f>
        <v>#N/A</v>
      </c>
      <c r="K479" s="93">
        <v>1</v>
      </c>
      <c r="L479" s="95">
        <v>99000</v>
      </c>
      <c r="P479" s="93" t="s">
        <v>3614</v>
      </c>
      <c r="Q479" s="93" t="s">
        <v>4098</v>
      </c>
    </row>
    <row r="480" spans="1:22" ht="25.5" customHeight="1">
      <c r="A480" s="94">
        <v>45905</v>
      </c>
      <c r="B480" s="93" t="s">
        <v>2772</v>
      </c>
      <c r="C480" s="93" t="s">
        <v>4023</v>
      </c>
      <c r="D480" s="93" t="s">
        <v>4007</v>
      </c>
      <c r="E480" s="93" t="s">
        <v>4024</v>
      </c>
      <c r="F480" s="93">
        <v>159000</v>
      </c>
      <c r="G480" s="93">
        <v>170</v>
      </c>
      <c r="H480" s="93">
        <v>167</v>
      </c>
      <c r="I480" s="92">
        <f t="shared" si="7"/>
        <v>-477000</v>
      </c>
      <c r="J480" s="92" t="str">
        <f>VLOOKUP(D480,[1]Sheet0!$C$1:$H$65536,6,0)</f>
        <v>NSM MÙA HÈ</v>
      </c>
      <c r="M480" s="93">
        <v>-3</v>
      </c>
      <c r="N480" s="95">
        <v>-477000</v>
      </c>
      <c r="P480" s="93" t="s">
        <v>3614</v>
      </c>
      <c r="Q480" s="93" t="s">
        <v>4098</v>
      </c>
      <c r="V480" s="93" t="s">
        <v>3619</v>
      </c>
    </row>
    <row r="481" spans="1:22" ht="25.5" customHeight="1">
      <c r="A481" s="94">
        <v>45905</v>
      </c>
      <c r="B481" s="93" t="s">
        <v>40</v>
      </c>
      <c r="C481" s="93" t="s">
        <v>4103</v>
      </c>
      <c r="D481" s="93" t="s">
        <v>4102</v>
      </c>
      <c r="E481" s="93" t="s">
        <v>4104</v>
      </c>
      <c r="F481" s="93">
        <v>45000</v>
      </c>
      <c r="G481" s="93">
        <v>1</v>
      </c>
      <c r="H481" s="93">
        <v>0</v>
      </c>
      <c r="I481" s="92">
        <f t="shared" si="7"/>
        <v>-45000</v>
      </c>
      <c r="J481" s="92" t="str">
        <f>VLOOKUP(D481,[1]Sheet0!$C$1:$H$65536,6,0)</f>
        <v>THỰC PHẨM CHO BÉ</v>
      </c>
      <c r="M481" s="93">
        <v>-1</v>
      </c>
      <c r="N481" s="95">
        <v>-45000</v>
      </c>
      <c r="P481" s="93" t="s">
        <v>3614</v>
      </c>
      <c r="Q481" s="93" t="s">
        <v>4098</v>
      </c>
      <c r="V481" s="93" t="s">
        <v>3619</v>
      </c>
    </row>
    <row r="482" spans="1:22" ht="25.5" customHeight="1">
      <c r="A482" s="94">
        <v>45905</v>
      </c>
      <c r="B482" s="93" t="s">
        <v>33</v>
      </c>
      <c r="C482" s="93" t="s">
        <v>4105</v>
      </c>
      <c r="D482" s="93" t="s">
        <v>4106</v>
      </c>
      <c r="E482" s="93" t="s">
        <v>4107</v>
      </c>
      <c r="F482" s="93">
        <v>40000</v>
      </c>
      <c r="G482" s="93">
        <v>7</v>
      </c>
      <c r="H482" s="93">
        <v>0</v>
      </c>
      <c r="I482" s="92">
        <f t="shared" si="7"/>
        <v>-280000</v>
      </c>
      <c r="J482" s="92" t="str">
        <f>VLOOKUP(D482,[1]Sheet0!$C$1:$H$65536,6,0)</f>
        <v>HÀNG ĐỒNG GIÁ 40K</v>
      </c>
      <c r="M482" s="93">
        <v>-7</v>
      </c>
      <c r="N482" s="95">
        <v>-280000</v>
      </c>
      <c r="P482" s="93" t="s">
        <v>3614</v>
      </c>
      <c r="Q482" s="93" t="s">
        <v>4098</v>
      </c>
      <c r="V482" s="93" t="s">
        <v>3619</v>
      </c>
    </row>
    <row r="483" spans="1:22" ht="25.5" customHeight="1">
      <c r="A483" s="94">
        <v>45905</v>
      </c>
      <c r="B483" s="93" t="s">
        <v>33</v>
      </c>
      <c r="C483" s="93" t="s">
        <v>4108</v>
      </c>
      <c r="D483" s="93" t="s">
        <v>4109</v>
      </c>
      <c r="E483" s="93" t="s">
        <v>4110</v>
      </c>
      <c r="F483" s="93">
        <v>40000</v>
      </c>
      <c r="G483" s="93">
        <v>8</v>
      </c>
      <c r="H483" s="93">
        <v>4</v>
      </c>
      <c r="I483" s="92">
        <f t="shared" si="7"/>
        <v>-160000</v>
      </c>
      <c r="J483" s="92" t="str">
        <f>VLOOKUP(D483,[1]Sheet0!$C$1:$H$65536,6,0)</f>
        <v>HÀNG ĐỒNG GIÁ 40K</v>
      </c>
      <c r="M483" s="93">
        <v>-4</v>
      </c>
      <c r="N483" s="95">
        <v>-160000</v>
      </c>
      <c r="P483" s="93" t="s">
        <v>3614</v>
      </c>
      <c r="Q483" s="93" t="s">
        <v>4098</v>
      </c>
      <c r="V483" s="93" t="s">
        <v>3619</v>
      </c>
    </row>
    <row r="484" spans="1:22" ht="25.5" customHeight="1">
      <c r="A484" s="94">
        <v>45905</v>
      </c>
      <c r="B484" s="93" t="s">
        <v>40</v>
      </c>
      <c r="C484" s="93" t="s">
        <v>905</v>
      </c>
      <c r="D484" s="93" t="s">
        <v>906</v>
      </c>
      <c r="E484" s="93" t="s">
        <v>907</v>
      </c>
      <c r="F484" s="93">
        <v>199000</v>
      </c>
      <c r="G484" s="93">
        <v>14</v>
      </c>
      <c r="H484" s="93">
        <v>9</v>
      </c>
      <c r="I484" s="92">
        <f t="shared" si="7"/>
        <v>-995000</v>
      </c>
      <c r="J484" s="92" t="str">
        <f>VLOOKUP(D484,[1]Sheet0!$C$1:$H$65536,6,0)</f>
        <v>BÉ UỐNG SỮA</v>
      </c>
      <c r="M484" s="93">
        <v>-5</v>
      </c>
      <c r="N484" s="95">
        <v>-995000</v>
      </c>
      <c r="P484" s="93" t="s">
        <v>3614</v>
      </c>
      <c r="Q484" s="93" t="s">
        <v>4098</v>
      </c>
      <c r="V484" s="93" t="s">
        <v>3619</v>
      </c>
    </row>
    <row r="485" spans="1:22" ht="25.5" customHeight="1">
      <c r="A485" s="94">
        <v>45905</v>
      </c>
      <c r="B485" s="93" t="s">
        <v>33</v>
      </c>
      <c r="C485" s="93" t="s">
        <v>1644</v>
      </c>
      <c r="D485" s="93" t="s">
        <v>1645</v>
      </c>
      <c r="E485" s="93" t="s">
        <v>1646</v>
      </c>
      <c r="F485" s="93">
        <v>40000</v>
      </c>
      <c r="G485" s="93">
        <v>27</v>
      </c>
      <c r="H485" s="93">
        <v>26</v>
      </c>
      <c r="I485" s="92">
        <f t="shared" si="7"/>
        <v>-40000</v>
      </c>
      <c r="J485" s="92" t="str">
        <f>VLOOKUP(D485,[1]Sheet0!$C$1:$H$65536,6,0)</f>
        <v>XÀ PHÒNG, CHẤT TẨY RỬA</v>
      </c>
      <c r="M485" s="93">
        <v>-1</v>
      </c>
      <c r="N485" s="95">
        <v>-40000</v>
      </c>
      <c r="P485" s="93" t="s">
        <v>3614</v>
      </c>
      <c r="Q485" s="93" t="s">
        <v>4098</v>
      </c>
      <c r="V485" s="93" t="s">
        <v>3619</v>
      </c>
    </row>
    <row r="486" spans="1:22" ht="25.5" customHeight="1">
      <c r="A486" s="94">
        <v>45905</v>
      </c>
      <c r="B486" s="93" t="s">
        <v>135</v>
      </c>
      <c r="C486" s="93" t="s">
        <v>2700</v>
      </c>
      <c r="D486" s="93" t="s">
        <v>2701</v>
      </c>
      <c r="E486" s="93" t="s">
        <v>2702</v>
      </c>
      <c r="F486" s="93">
        <v>85000</v>
      </c>
      <c r="G486" s="93">
        <v>12</v>
      </c>
      <c r="H486" s="93">
        <v>11</v>
      </c>
      <c r="I486" s="92">
        <f t="shared" si="7"/>
        <v>-85000</v>
      </c>
      <c r="J486" s="92" t="str">
        <f>VLOOKUP(D486,[1]Sheet0!$C$1:$H$65536,6,0)</f>
        <v>ĐỒNG GIÁ DATE</v>
      </c>
      <c r="M486" s="93">
        <v>-1</v>
      </c>
      <c r="N486" s="95">
        <v>-85000</v>
      </c>
      <c r="P486" s="93" t="s">
        <v>3614</v>
      </c>
      <c r="Q486" s="93" t="s">
        <v>4098</v>
      </c>
      <c r="V486" s="93" t="s">
        <v>3619</v>
      </c>
    </row>
    <row r="487" spans="1:22" ht="25.5" customHeight="1">
      <c r="A487" s="94">
        <v>45906</v>
      </c>
      <c r="B487" s="93" t="s">
        <v>33</v>
      </c>
      <c r="C487" s="93" t="s">
        <v>3827</v>
      </c>
      <c r="D487" s="93" t="s">
        <v>3828</v>
      </c>
      <c r="E487" s="93" t="s">
        <v>3829</v>
      </c>
      <c r="F487" s="93">
        <v>290000</v>
      </c>
      <c r="G487" s="93">
        <v>-2</v>
      </c>
      <c r="H487" s="93">
        <v>0</v>
      </c>
      <c r="I487" s="92">
        <f t="shared" si="7"/>
        <v>580000</v>
      </c>
      <c r="J487" s="92" t="str">
        <f>VLOOKUP(D487,[1]Sheet0!$C$1:$H$65536,6,0)</f>
        <v>KHĂN</v>
      </c>
      <c r="K487" s="93">
        <v>2</v>
      </c>
      <c r="L487" s="95">
        <v>580000</v>
      </c>
      <c r="P487" s="93" t="s">
        <v>3614</v>
      </c>
      <c r="Q487" s="93" t="s">
        <v>4111</v>
      </c>
    </row>
    <row r="488" spans="1:22" ht="25.5" customHeight="1">
      <c r="A488" s="94">
        <v>45906</v>
      </c>
      <c r="B488" s="93" t="s">
        <v>33</v>
      </c>
      <c r="C488" s="93" t="s">
        <v>2516</v>
      </c>
      <c r="D488" s="93" t="s">
        <v>2517</v>
      </c>
      <c r="E488" s="93" t="s">
        <v>2518</v>
      </c>
      <c r="F488" s="93">
        <v>129000</v>
      </c>
      <c r="G488" s="93">
        <v>-4</v>
      </c>
      <c r="H488" s="93">
        <v>0</v>
      </c>
      <c r="I488" s="92">
        <f t="shared" si="7"/>
        <v>516000</v>
      </c>
      <c r="J488" s="92" t="str">
        <f>VLOOKUP(D488,[1]Sheet0!$C$1:$H$65536,6,0)</f>
        <v>XÀ PHÒNG, CHẤT TẨY RỬA</v>
      </c>
      <c r="K488" s="93">
        <v>4</v>
      </c>
      <c r="L488" s="95">
        <v>516000</v>
      </c>
      <c r="P488" s="93" t="s">
        <v>3614</v>
      </c>
      <c r="Q488" s="93" t="s">
        <v>4111</v>
      </c>
    </row>
    <row r="489" spans="1:22" ht="25.5" customHeight="1">
      <c r="A489" s="94">
        <v>45906</v>
      </c>
      <c r="B489" s="93" t="s">
        <v>33</v>
      </c>
      <c r="C489" s="93" t="s">
        <v>1635</v>
      </c>
      <c r="D489" s="93" t="s">
        <v>1636</v>
      </c>
      <c r="E489" s="93" t="s">
        <v>1637</v>
      </c>
      <c r="F489" s="93">
        <v>40000</v>
      </c>
      <c r="G489" s="93">
        <v>-1</v>
      </c>
      <c r="H489" s="93">
        <v>0</v>
      </c>
      <c r="I489" s="92">
        <f t="shared" si="7"/>
        <v>40000</v>
      </c>
      <c r="J489" s="92" t="str">
        <f>VLOOKUP(D489,[1]Sheet0!$C$1:$H$65536,6,0)</f>
        <v>BẾP VÀ PHÒNG ĂN</v>
      </c>
      <c r="K489" s="93">
        <v>1</v>
      </c>
      <c r="L489" s="95">
        <v>40000</v>
      </c>
      <c r="P489" s="93" t="s">
        <v>3614</v>
      </c>
      <c r="Q489" s="93" t="s">
        <v>4111</v>
      </c>
    </row>
    <row r="490" spans="1:22" ht="25.5" customHeight="1">
      <c r="A490" s="94">
        <v>45906</v>
      </c>
      <c r="B490" s="93" t="s">
        <v>33</v>
      </c>
      <c r="C490" s="93" t="s">
        <v>432</v>
      </c>
      <c r="D490" s="93" t="s">
        <v>433</v>
      </c>
      <c r="E490" s="93" t="s">
        <v>434</v>
      </c>
      <c r="F490" s="93">
        <v>290000</v>
      </c>
      <c r="G490" s="93">
        <v>9</v>
      </c>
      <c r="H490" s="93">
        <v>7</v>
      </c>
      <c r="I490" s="92">
        <f t="shared" si="7"/>
        <v>-580000</v>
      </c>
      <c r="J490" s="92" t="str">
        <f>VLOOKUP(D490,[1]Sheet0!$C$1:$H$65536,6,0)</f>
        <v>KHĂN</v>
      </c>
      <c r="M490" s="93">
        <v>-2</v>
      </c>
      <c r="N490" s="95">
        <v>-580000</v>
      </c>
      <c r="P490" s="93" t="s">
        <v>3614</v>
      </c>
      <c r="Q490" s="93" t="s">
        <v>4111</v>
      </c>
      <c r="V490" s="93" t="s">
        <v>3619</v>
      </c>
    </row>
    <row r="491" spans="1:22" ht="25.5" customHeight="1">
      <c r="A491" s="94">
        <v>45906</v>
      </c>
      <c r="B491" s="93" t="s">
        <v>40</v>
      </c>
      <c r="C491" s="93" t="s">
        <v>905</v>
      </c>
      <c r="D491" s="93" t="s">
        <v>906</v>
      </c>
      <c r="E491" s="93" t="s">
        <v>907</v>
      </c>
      <c r="F491" s="93">
        <v>199000</v>
      </c>
      <c r="G491" s="93">
        <v>9</v>
      </c>
      <c r="H491" s="93">
        <v>5</v>
      </c>
      <c r="I491" s="92">
        <f t="shared" si="7"/>
        <v>-796000</v>
      </c>
      <c r="J491" s="92" t="str">
        <f>VLOOKUP(D491,[1]Sheet0!$C$1:$H$65536,6,0)</f>
        <v>BÉ UỐNG SỮA</v>
      </c>
      <c r="M491" s="93">
        <v>-4</v>
      </c>
      <c r="N491" s="95">
        <v>-796000</v>
      </c>
      <c r="P491" s="93" t="s">
        <v>3614</v>
      </c>
      <c r="Q491" s="93" t="s">
        <v>4111</v>
      </c>
      <c r="V491" s="93" t="s">
        <v>3619</v>
      </c>
    </row>
    <row r="492" spans="1:22" ht="25.5" customHeight="1">
      <c r="A492" s="94">
        <v>45906</v>
      </c>
      <c r="B492" s="93" t="s">
        <v>33</v>
      </c>
      <c r="C492" s="93" t="s">
        <v>4113</v>
      </c>
      <c r="D492" s="93" t="s">
        <v>4112</v>
      </c>
      <c r="E492" s="93" t="s">
        <v>4114</v>
      </c>
      <c r="F492" s="93">
        <v>42000</v>
      </c>
      <c r="G492" s="93">
        <v>3</v>
      </c>
      <c r="H492" s="93">
        <v>2</v>
      </c>
      <c r="I492" s="92">
        <f t="shared" si="7"/>
        <v>-42000</v>
      </c>
      <c r="J492" s="92" t="str">
        <f>VLOOKUP(D492,[1]Sheet0!$C$1:$H$65536,6,0)</f>
        <v>BẾP VÀ PHÒNG ĂN</v>
      </c>
      <c r="M492" s="93">
        <v>-1</v>
      </c>
      <c r="N492" s="95">
        <v>-42000</v>
      </c>
      <c r="P492" s="93" t="s">
        <v>3614</v>
      </c>
      <c r="Q492" s="93" t="s">
        <v>4111</v>
      </c>
      <c r="V492" s="93" t="s">
        <v>3619</v>
      </c>
    </row>
    <row r="493" spans="1:22" ht="25.5" customHeight="1">
      <c r="A493" s="94">
        <v>45908</v>
      </c>
      <c r="B493" s="93" t="s">
        <v>2772</v>
      </c>
      <c r="C493" s="93" t="s">
        <v>3981</v>
      </c>
      <c r="D493" s="93" t="s">
        <v>3982</v>
      </c>
      <c r="E493" s="93" t="s">
        <v>3983</v>
      </c>
      <c r="F493" s="93">
        <v>159000</v>
      </c>
      <c r="G493" s="93">
        <v>-2</v>
      </c>
      <c r="H493" s="93">
        <v>0</v>
      </c>
      <c r="I493" s="92">
        <f t="shared" si="7"/>
        <v>318000</v>
      </c>
      <c r="J493" s="92" t="str">
        <f>VLOOKUP(D493,[1]Sheet0!$C$1:$H$65536,6,0)</f>
        <v>NSM MÙA HÈ</v>
      </c>
      <c r="K493" s="93">
        <v>2</v>
      </c>
      <c r="L493" s="95">
        <v>318000</v>
      </c>
      <c r="P493" s="93" t="s">
        <v>3614</v>
      </c>
      <c r="Q493" s="93" t="s">
        <v>4116</v>
      </c>
    </row>
    <row r="494" spans="1:22" ht="25.5" customHeight="1">
      <c r="A494" s="94">
        <v>45908</v>
      </c>
      <c r="B494" s="93" t="s">
        <v>33</v>
      </c>
      <c r="C494" s="93" t="s">
        <v>3720</v>
      </c>
      <c r="D494" s="93" t="s">
        <v>3721</v>
      </c>
      <c r="E494" s="93" t="s">
        <v>3722</v>
      </c>
      <c r="F494" s="93">
        <v>40000</v>
      </c>
      <c r="G494" s="93">
        <v>-1</v>
      </c>
      <c r="H494" s="93">
        <v>0</v>
      </c>
      <c r="I494" s="92">
        <f t="shared" si="7"/>
        <v>40000</v>
      </c>
      <c r="J494" s="92" t="str">
        <f>VLOOKUP(D494,[1]Sheet0!$C$1:$H$65536,6,0)</f>
        <v>BẾP VÀ PHÒNG ĂN</v>
      </c>
      <c r="K494" s="93">
        <v>1</v>
      </c>
      <c r="L494" s="95">
        <v>40000</v>
      </c>
      <c r="P494" s="93" t="s">
        <v>3614</v>
      </c>
      <c r="Q494" s="93" t="s">
        <v>4116</v>
      </c>
    </row>
    <row r="495" spans="1:22" ht="25.5" customHeight="1">
      <c r="A495" s="94">
        <v>45908</v>
      </c>
      <c r="B495" s="93" t="s">
        <v>33</v>
      </c>
      <c r="C495" s="93" t="s">
        <v>2516</v>
      </c>
      <c r="D495" s="93" t="s">
        <v>2517</v>
      </c>
      <c r="E495" s="93" t="s">
        <v>2518</v>
      </c>
      <c r="F495" s="93">
        <v>129000</v>
      </c>
      <c r="G495" s="93">
        <v>-3</v>
      </c>
      <c r="H495" s="93">
        <v>0</v>
      </c>
      <c r="I495" s="92">
        <f t="shared" si="7"/>
        <v>387000</v>
      </c>
      <c r="J495" s="92" t="str">
        <f>VLOOKUP(D495,[1]Sheet0!$C$1:$H$65536,6,0)</f>
        <v>XÀ PHÒNG, CHẤT TẨY RỬA</v>
      </c>
      <c r="K495" s="93">
        <v>3</v>
      </c>
      <c r="L495" s="95">
        <v>387000</v>
      </c>
      <c r="P495" s="93" t="s">
        <v>3614</v>
      </c>
      <c r="Q495" s="93" t="s">
        <v>4116</v>
      </c>
    </row>
    <row r="496" spans="1:22" ht="25.5" customHeight="1">
      <c r="A496" s="94">
        <v>45908</v>
      </c>
      <c r="B496" s="93" t="s">
        <v>135</v>
      </c>
      <c r="C496" s="93" t="s">
        <v>2684</v>
      </c>
      <c r="D496" s="93" t="s">
        <v>2685</v>
      </c>
      <c r="E496" s="93" t="s">
        <v>2686</v>
      </c>
      <c r="F496" s="93">
        <v>70000</v>
      </c>
      <c r="G496" s="93">
        <v>-1</v>
      </c>
      <c r="H496" s="93">
        <v>0</v>
      </c>
      <c r="I496" s="92">
        <f t="shared" si="7"/>
        <v>70000</v>
      </c>
      <c r="J496" s="92" t="str">
        <f>VLOOKUP(D496,[1]Sheet0!$C$1:$H$65536,6,0)</f>
        <v>ĐỒNG GIÁ DATE</v>
      </c>
      <c r="K496" s="93">
        <v>1</v>
      </c>
      <c r="L496" s="95">
        <v>70000</v>
      </c>
      <c r="P496" s="93" t="s">
        <v>3614</v>
      </c>
      <c r="Q496" s="93" t="s">
        <v>4116</v>
      </c>
    </row>
    <row r="497" spans="1:22" ht="25.5" customHeight="1">
      <c r="A497" s="94">
        <v>45908</v>
      </c>
      <c r="B497" s="93" t="s">
        <v>2772</v>
      </c>
      <c r="C497" s="93" t="s">
        <v>4117</v>
      </c>
      <c r="D497" s="93" t="s">
        <v>4115</v>
      </c>
      <c r="E497" s="93" t="s">
        <v>4118</v>
      </c>
      <c r="F497" s="93">
        <v>159000</v>
      </c>
      <c r="G497" s="93">
        <v>40</v>
      </c>
      <c r="H497" s="93">
        <v>38</v>
      </c>
      <c r="I497" s="92">
        <f t="shared" si="7"/>
        <v>-318000</v>
      </c>
      <c r="J497" s="92" t="str">
        <f>VLOOKUP(D497,[1]Sheet0!$C$1:$H$65536,6,0)</f>
        <v>NSM MÙA HÈ</v>
      </c>
      <c r="M497" s="93">
        <v>-2</v>
      </c>
      <c r="N497" s="95">
        <v>-318000</v>
      </c>
      <c r="P497" s="93" t="s">
        <v>3614</v>
      </c>
      <c r="Q497" s="93" t="s">
        <v>4116</v>
      </c>
      <c r="V497" s="93" t="s">
        <v>3619</v>
      </c>
    </row>
    <row r="498" spans="1:22" ht="25.5" customHeight="1">
      <c r="A498" s="94">
        <v>45908</v>
      </c>
      <c r="B498" s="93" t="s">
        <v>33</v>
      </c>
      <c r="C498" s="93" t="s">
        <v>632</v>
      </c>
      <c r="D498" s="93" t="s">
        <v>633</v>
      </c>
      <c r="E498" s="93" t="s">
        <v>634</v>
      </c>
      <c r="F498" s="93">
        <v>40000</v>
      </c>
      <c r="G498" s="93">
        <v>3</v>
      </c>
      <c r="H498" s="93">
        <v>2</v>
      </c>
      <c r="I498" s="92">
        <f t="shared" si="7"/>
        <v>-40000</v>
      </c>
      <c r="J498" s="92" t="str">
        <f>VLOOKUP(D498,[1]Sheet0!$C$1:$H$65536,6,0)</f>
        <v>BẾP VÀ PHÒNG ĂN</v>
      </c>
      <c r="M498" s="93">
        <v>-1</v>
      </c>
      <c r="N498" s="95">
        <v>-40000</v>
      </c>
      <c r="P498" s="93" t="s">
        <v>3614</v>
      </c>
      <c r="Q498" s="93" t="s">
        <v>4116</v>
      </c>
      <c r="V498" s="93" t="s">
        <v>3619</v>
      </c>
    </row>
    <row r="499" spans="1:22" ht="25.5" customHeight="1">
      <c r="A499" s="94">
        <v>45908</v>
      </c>
      <c r="B499" s="93" t="s">
        <v>40</v>
      </c>
      <c r="C499" s="93" t="s">
        <v>594</v>
      </c>
      <c r="D499" s="93" t="s">
        <v>595</v>
      </c>
      <c r="E499" s="93" t="s">
        <v>596</v>
      </c>
      <c r="F499" s="93">
        <v>129000</v>
      </c>
      <c r="G499" s="93">
        <v>3</v>
      </c>
      <c r="H499" s="93">
        <v>0</v>
      </c>
      <c r="I499" s="92">
        <f t="shared" si="7"/>
        <v>-387000</v>
      </c>
      <c r="J499" s="92" t="str">
        <f>VLOOKUP(D499,[1]Sheet0!$C$1:$H$65536,6,0)</f>
        <v>BÉ UỐNG SỮA</v>
      </c>
      <c r="M499" s="93">
        <v>-3</v>
      </c>
      <c r="N499" s="95">
        <v>-387000</v>
      </c>
      <c r="P499" s="93" t="s">
        <v>3614</v>
      </c>
      <c r="Q499" s="93" t="s">
        <v>4116</v>
      </c>
      <c r="V499" s="93" t="s">
        <v>3619</v>
      </c>
    </row>
    <row r="500" spans="1:22" ht="25.5" customHeight="1">
      <c r="A500" s="94">
        <v>45908</v>
      </c>
      <c r="B500" s="93" t="s">
        <v>135</v>
      </c>
      <c r="C500" s="93" t="s">
        <v>2679</v>
      </c>
      <c r="D500" s="93" t="s">
        <v>2680</v>
      </c>
      <c r="E500" s="93" t="s">
        <v>2681</v>
      </c>
      <c r="F500" s="93">
        <v>69000</v>
      </c>
      <c r="G500" s="93">
        <v>3</v>
      </c>
      <c r="H500" s="93">
        <v>2</v>
      </c>
      <c r="I500" s="92">
        <f t="shared" si="7"/>
        <v>-69000</v>
      </c>
      <c r="J500" s="92" t="str">
        <f>VLOOKUP(D500,[1]Sheet0!$C$1:$H$65536,6,0)</f>
        <v>ĐỒNG GIÁ DATE</v>
      </c>
      <c r="M500" s="93">
        <v>-1</v>
      </c>
      <c r="N500" s="95">
        <v>-69000</v>
      </c>
      <c r="P500" s="93" t="s">
        <v>3614</v>
      </c>
      <c r="Q500" s="93" t="s">
        <v>4116</v>
      </c>
      <c r="V500" s="93" t="s">
        <v>3619</v>
      </c>
    </row>
    <row r="501" spans="1:22" ht="25.5" customHeight="1">
      <c r="A501" s="94">
        <v>45909</v>
      </c>
      <c r="B501" s="93" t="s">
        <v>4078</v>
      </c>
      <c r="C501" s="93" t="s">
        <v>4079</v>
      </c>
      <c r="D501" s="93" t="s">
        <v>4080</v>
      </c>
      <c r="E501" s="93" t="s">
        <v>4081</v>
      </c>
      <c r="F501" s="93">
        <v>225000</v>
      </c>
      <c r="G501" s="93">
        <v>-1</v>
      </c>
      <c r="H501" s="93">
        <v>0</v>
      </c>
      <c r="I501" s="92">
        <f t="shared" si="7"/>
        <v>225000</v>
      </c>
      <c r="J501" s="92" t="str">
        <f>VLOOKUP(D501,[1]Sheet0!$C$1:$H$65536,6,0)</f>
        <v>SỮA BẦU</v>
      </c>
      <c r="K501" s="93">
        <v>1</v>
      </c>
      <c r="L501" s="95">
        <v>225000</v>
      </c>
      <c r="P501" s="93" t="s">
        <v>3614</v>
      </c>
      <c r="Q501" s="93" t="s">
        <v>4119</v>
      </c>
    </row>
    <row r="502" spans="1:22" ht="25.5" customHeight="1">
      <c r="A502" s="94">
        <v>45909</v>
      </c>
      <c r="B502" s="93" t="s">
        <v>33</v>
      </c>
      <c r="C502" s="93" t="s">
        <v>2516</v>
      </c>
      <c r="D502" s="93" t="s">
        <v>2517</v>
      </c>
      <c r="E502" s="93" t="s">
        <v>2518</v>
      </c>
      <c r="F502" s="93">
        <v>129000</v>
      </c>
      <c r="G502" s="93">
        <v>-3</v>
      </c>
      <c r="H502" s="93">
        <v>0</v>
      </c>
      <c r="I502" s="92">
        <f t="shared" si="7"/>
        <v>387000</v>
      </c>
      <c r="J502" s="92" t="str">
        <f>VLOOKUP(D502,[1]Sheet0!$C$1:$H$65536,6,0)</f>
        <v>XÀ PHÒNG, CHẤT TẨY RỬA</v>
      </c>
      <c r="K502" s="93">
        <v>3</v>
      </c>
      <c r="L502" s="95">
        <v>387000</v>
      </c>
      <c r="P502" s="93" t="s">
        <v>3614</v>
      </c>
      <c r="Q502" s="93" t="s">
        <v>4119</v>
      </c>
    </row>
    <row r="503" spans="1:22" ht="25.5" customHeight="1">
      <c r="A503" s="94">
        <v>45909</v>
      </c>
      <c r="B503" s="93" t="s">
        <v>33</v>
      </c>
      <c r="C503" s="93" t="s">
        <v>628</v>
      </c>
      <c r="D503" s="93" t="s">
        <v>629</v>
      </c>
      <c r="E503" s="93" t="s">
        <v>630</v>
      </c>
      <c r="F503" s="93">
        <v>40000</v>
      </c>
      <c r="G503" s="93">
        <v>-1</v>
      </c>
      <c r="H503" s="93">
        <v>0</v>
      </c>
      <c r="I503" s="92">
        <f t="shared" si="7"/>
        <v>40000</v>
      </c>
      <c r="J503" s="92" t="str">
        <f>VLOOKUP(D503,[1]Sheet0!$C$1:$H$65536,6,0)</f>
        <v>XÀ PHÒNG, CHẤT TẨY RỬA</v>
      </c>
      <c r="K503" s="93">
        <v>1</v>
      </c>
      <c r="L503" s="95">
        <v>40000</v>
      </c>
      <c r="P503" s="93" t="s">
        <v>3614</v>
      </c>
      <c r="Q503" s="93" t="s">
        <v>4119</v>
      </c>
    </row>
    <row r="504" spans="1:22" ht="25.5" customHeight="1">
      <c r="A504" s="94">
        <v>45909</v>
      </c>
      <c r="B504" s="93" t="s">
        <v>33</v>
      </c>
      <c r="C504" s="93" t="s">
        <v>4120</v>
      </c>
      <c r="D504" s="93" t="s">
        <v>4121</v>
      </c>
      <c r="E504" s="93" t="s">
        <v>4122</v>
      </c>
      <c r="F504" s="93">
        <v>75200</v>
      </c>
      <c r="G504" s="93">
        <v>-1</v>
      </c>
      <c r="H504" s="93">
        <v>0</v>
      </c>
      <c r="I504" s="92">
        <f t="shared" si="7"/>
        <v>75200</v>
      </c>
      <c r="J504" s="92" t="str">
        <f>VLOOKUP(D504,[1]Sheet0!$C$1:$H$65536,6,0)</f>
        <v>PHÒNG CHỐNG CÔN TRÙNG</v>
      </c>
      <c r="K504" s="93">
        <v>1</v>
      </c>
      <c r="L504" s="95">
        <v>75200</v>
      </c>
      <c r="P504" s="93" t="s">
        <v>3614</v>
      </c>
      <c r="Q504" s="93" t="s">
        <v>4119</v>
      </c>
    </row>
    <row r="505" spans="1:22" ht="25.5" customHeight="1">
      <c r="A505" s="94">
        <v>45909</v>
      </c>
      <c r="B505" s="93" t="s">
        <v>2772</v>
      </c>
      <c r="C505" s="93" t="s">
        <v>3981</v>
      </c>
      <c r="D505" s="93" t="s">
        <v>3982</v>
      </c>
      <c r="E505" s="93" t="s">
        <v>3983</v>
      </c>
      <c r="F505" s="93">
        <v>159000</v>
      </c>
      <c r="G505" s="93">
        <v>-2</v>
      </c>
      <c r="H505" s="93">
        <v>0</v>
      </c>
      <c r="I505" s="92">
        <f t="shared" si="7"/>
        <v>318000</v>
      </c>
      <c r="J505" s="92" t="str">
        <f>VLOOKUP(D505,[1]Sheet0!$C$1:$H$65536,6,0)</f>
        <v>NSM MÙA HÈ</v>
      </c>
      <c r="K505" s="93">
        <v>2</v>
      </c>
      <c r="L505" s="95">
        <v>318000</v>
      </c>
      <c r="P505" s="93" t="s">
        <v>3614</v>
      </c>
      <c r="Q505" s="93" t="s">
        <v>4119</v>
      </c>
    </row>
    <row r="506" spans="1:22" ht="25.5" customHeight="1">
      <c r="A506" s="94">
        <v>45909</v>
      </c>
      <c r="B506" s="93" t="s">
        <v>135</v>
      </c>
      <c r="C506" s="93" t="s">
        <v>3770</v>
      </c>
      <c r="D506" s="93" t="s">
        <v>3771</v>
      </c>
      <c r="E506" s="93" t="s">
        <v>2654</v>
      </c>
      <c r="F506" s="93">
        <v>35000</v>
      </c>
      <c r="G506" s="93">
        <v>-2</v>
      </c>
      <c r="H506" s="93">
        <v>0</v>
      </c>
      <c r="I506" s="92">
        <f t="shared" si="7"/>
        <v>70000</v>
      </c>
      <c r="J506" s="92" t="str">
        <f>VLOOKUP(D506,[1]Sheet0!$C$1:$H$65536,6,0)</f>
        <v>ĐỒNG GIÁ MUA HÀNG</v>
      </c>
      <c r="K506" s="93">
        <v>2</v>
      </c>
      <c r="L506" s="95">
        <v>70000</v>
      </c>
      <c r="P506" s="93" t="s">
        <v>3614</v>
      </c>
      <c r="Q506" s="93" t="s">
        <v>4119</v>
      </c>
    </row>
    <row r="507" spans="1:22" ht="25.5" customHeight="1">
      <c r="A507" s="94">
        <v>45909</v>
      </c>
      <c r="B507" s="93" t="s">
        <v>4078</v>
      </c>
      <c r="C507" s="93" t="s">
        <v>4093</v>
      </c>
      <c r="D507" s="93" t="s">
        <v>4082</v>
      </c>
      <c r="E507" s="93" t="s">
        <v>4094</v>
      </c>
      <c r="F507" s="93">
        <v>225000</v>
      </c>
      <c r="G507" s="93">
        <v>12</v>
      </c>
      <c r="H507" s="93">
        <v>11</v>
      </c>
      <c r="I507" s="92">
        <f t="shared" si="7"/>
        <v>-225000</v>
      </c>
      <c r="J507" s="92" t="str">
        <f>VLOOKUP(D507,[1]Sheet0!$C$1:$H$65536,6,0)</f>
        <v>SỮA BẦU</v>
      </c>
      <c r="M507" s="93">
        <v>-1</v>
      </c>
      <c r="N507" s="95">
        <v>-225000</v>
      </c>
      <c r="P507" s="93" t="s">
        <v>3614</v>
      </c>
      <c r="Q507" s="93" t="s">
        <v>4119</v>
      </c>
      <c r="V507" s="93" t="s">
        <v>3619</v>
      </c>
    </row>
    <row r="508" spans="1:22" ht="25.5" customHeight="1">
      <c r="A508" s="94">
        <v>45909</v>
      </c>
      <c r="B508" s="93" t="s">
        <v>40</v>
      </c>
      <c r="C508" s="93" t="s">
        <v>905</v>
      </c>
      <c r="D508" s="93" t="s">
        <v>906</v>
      </c>
      <c r="E508" s="93" t="s">
        <v>907</v>
      </c>
      <c r="F508" s="93">
        <v>199000</v>
      </c>
      <c r="G508" s="93">
        <v>5</v>
      </c>
      <c r="H508" s="93">
        <v>2</v>
      </c>
      <c r="I508" s="92">
        <f t="shared" si="7"/>
        <v>-597000</v>
      </c>
      <c r="J508" s="92" t="str">
        <f>VLOOKUP(D508,[1]Sheet0!$C$1:$H$65536,6,0)</f>
        <v>BÉ UỐNG SỮA</v>
      </c>
      <c r="M508" s="93">
        <v>-3</v>
      </c>
      <c r="N508" s="95">
        <v>-597000</v>
      </c>
      <c r="P508" s="93" t="s">
        <v>3614</v>
      </c>
      <c r="Q508" s="93" t="s">
        <v>4119</v>
      </c>
      <c r="V508" s="93" t="s">
        <v>3619</v>
      </c>
    </row>
    <row r="509" spans="1:22" ht="25.5" customHeight="1">
      <c r="A509" s="94">
        <v>45909</v>
      </c>
      <c r="B509" s="93" t="s">
        <v>33</v>
      </c>
      <c r="C509" s="93" t="s">
        <v>1437</v>
      </c>
      <c r="D509" s="93" t="s">
        <v>1438</v>
      </c>
      <c r="E509" s="93" t="s">
        <v>1439</v>
      </c>
      <c r="F509" s="93">
        <v>40000</v>
      </c>
      <c r="G509" s="93">
        <v>31</v>
      </c>
      <c r="H509" s="93">
        <v>30</v>
      </c>
      <c r="I509" s="92">
        <f t="shared" si="7"/>
        <v>-40000</v>
      </c>
      <c r="J509" s="92" t="str">
        <f>VLOOKUP(D509,[1]Sheet0!$C$1:$H$65536,6,0)</f>
        <v>XÀ PHÒNG, CHẤT TẨY RỬA</v>
      </c>
      <c r="M509" s="93">
        <v>-1</v>
      </c>
      <c r="N509" s="95">
        <v>-40000</v>
      </c>
      <c r="P509" s="93" t="s">
        <v>3614</v>
      </c>
      <c r="Q509" s="93" t="s">
        <v>4119</v>
      </c>
      <c r="V509" s="93" t="s">
        <v>3619</v>
      </c>
    </row>
    <row r="510" spans="1:22" ht="25.5" customHeight="1">
      <c r="A510" s="94">
        <v>45909</v>
      </c>
      <c r="B510" s="93" t="s">
        <v>33</v>
      </c>
      <c r="C510" s="93" t="s">
        <v>4124</v>
      </c>
      <c r="D510" s="93" t="s">
        <v>4123</v>
      </c>
      <c r="E510" s="93" t="s">
        <v>4125</v>
      </c>
      <c r="F510" s="93">
        <v>75200</v>
      </c>
      <c r="G510" s="93">
        <v>11</v>
      </c>
      <c r="H510" s="93">
        <v>10</v>
      </c>
      <c r="I510" s="92">
        <f t="shared" si="7"/>
        <v>-75200</v>
      </c>
      <c r="J510" s="92" t="str">
        <f>VLOOKUP(D510,[1]Sheet0!$C$1:$H$65536,6,0)</f>
        <v>PHÒNG CHỐNG CÔN TRÙNG</v>
      </c>
      <c r="M510" s="93">
        <v>-1</v>
      </c>
      <c r="N510" s="95">
        <v>-75200</v>
      </c>
      <c r="P510" s="93" t="s">
        <v>3614</v>
      </c>
      <c r="Q510" s="93" t="s">
        <v>4119</v>
      </c>
      <c r="V510" s="93" t="s">
        <v>3619</v>
      </c>
    </row>
    <row r="511" spans="1:22" ht="25.5" customHeight="1">
      <c r="A511" s="94">
        <v>45909</v>
      </c>
      <c r="B511" s="93" t="s">
        <v>2772</v>
      </c>
      <c r="C511" s="93" t="s">
        <v>4023</v>
      </c>
      <c r="D511" s="93" t="s">
        <v>4007</v>
      </c>
      <c r="E511" s="93" t="s">
        <v>4024</v>
      </c>
      <c r="F511" s="93">
        <v>159000</v>
      </c>
      <c r="G511" s="93">
        <v>80</v>
      </c>
      <c r="H511" s="93">
        <v>78</v>
      </c>
      <c r="I511" s="92">
        <f t="shared" si="7"/>
        <v>-318000</v>
      </c>
      <c r="J511" s="92" t="str">
        <f>VLOOKUP(D511,[1]Sheet0!$C$1:$H$65536,6,0)</f>
        <v>NSM MÙA HÈ</v>
      </c>
      <c r="M511" s="93">
        <v>-2</v>
      </c>
      <c r="N511" s="95">
        <v>-318000</v>
      </c>
      <c r="P511" s="93" t="s">
        <v>3614</v>
      </c>
      <c r="Q511" s="93" t="s">
        <v>4119</v>
      </c>
      <c r="V511" s="93" t="s">
        <v>3619</v>
      </c>
    </row>
    <row r="512" spans="1:22" ht="25.5" customHeight="1">
      <c r="A512" s="94">
        <v>45909</v>
      </c>
      <c r="B512" s="93" t="s">
        <v>135</v>
      </c>
      <c r="C512" s="93" t="s">
        <v>2653</v>
      </c>
      <c r="D512" s="93" t="s">
        <v>2654</v>
      </c>
      <c r="E512" s="93" t="s">
        <v>2655</v>
      </c>
      <c r="F512" s="93">
        <v>35000</v>
      </c>
      <c r="G512" s="93">
        <v>48</v>
      </c>
      <c r="H512" s="93">
        <v>46</v>
      </c>
      <c r="I512" s="92">
        <f t="shared" si="7"/>
        <v>-70000</v>
      </c>
      <c r="J512" s="92" t="str">
        <f>VLOOKUP(D512,[1]Sheet0!$C$1:$H$65536,6,0)</f>
        <v>ĐỒNG GIÁ MUA HÀNG</v>
      </c>
      <c r="M512" s="93">
        <v>-2</v>
      </c>
      <c r="N512" s="95">
        <v>-70000</v>
      </c>
      <c r="P512" s="93" t="s">
        <v>3614</v>
      </c>
      <c r="Q512" s="93" t="s">
        <v>4119</v>
      </c>
      <c r="V512" s="93" t="s">
        <v>3619</v>
      </c>
    </row>
    <row r="513" spans="1:22" ht="25.5" customHeight="1">
      <c r="A513" s="94">
        <v>45911</v>
      </c>
      <c r="B513" s="93" t="s">
        <v>135</v>
      </c>
      <c r="C513" s="93" t="s">
        <v>4126</v>
      </c>
      <c r="D513" s="93" t="s">
        <v>4127</v>
      </c>
      <c r="E513" s="93" t="s">
        <v>4128</v>
      </c>
      <c r="F513" s="93">
        <v>20000</v>
      </c>
      <c r="G513" s="93">
        <v>-2</v>
      </c>
      <c r="H513" s="93">
        <v>0</v>
      </c>
      <c r="I513" s="92">
        <f t="shared" si="7"/>
        <v>40000</v>
      </c>
      <c r="J513" s="92" t="str">
        <f>VLOOKUP(D513,[1]Sheet0!$C$1:$H$65536,6,0)</f>
        <v>HÀNG MARKETING</v>
      </c>
      <c r="K513" s="93">
        <v>2</v>
      </c>
      <c r="L513" s="95">
        <v>40000</v>
      </c>
      <c r="P513" s="93" t="s">
        <v>3614</v>
      </c>
      <c r="Q513" s="93" t="s">
        <v>4129</v>
      </c>
    </row>
    <row r="514" spans="1:22" ht="25.5" customHeight="1">
      <c r="A514" s="94">
        <v>45911</v>
      </c>
      <c r="B514" s="93" t="s">
        <v>33</v>
      </c>
      <c r="C514" s="93" t="s">
        <v>3909</v>
      </c>
      <c r="D514" s="93" t="s">
        <v>3910</v>
      </c>
      <c r="E514" s="93" t="s">
        <v>3911</v>
      </c>
      <c r="F514" s="93">
        <v>1590000</v>
      </c>
      <c r="G514" s="93">
        <v>-1</v>
      </c>
      <c r="H514" s="93">
        <v>0</v>
      </c>
      <c r="I514" s="92">
        <f t="shared" si="7"/>
        <v>1590000</v>
      </c>
      <c r="J514" s="92" t="str">
        <f>VLOOKUP(D514,[1]Sheet0!$C$1:$H$65536,6,0)</f>
        <v>ĐỒ DÙNG SINH HOẠT GIA ĐÌNH</v>
      </c>
      <c r="K514" s="93">
        <v>1</v>
      </c>
      <c r="L514" s="95">
        <v>1590000</v>
      </c>
      <c r="P514" s="93" t="s">
        <v>3614</v>
      </c>
      <c r="Q514" s="93" t="s">
        <v>4129</v>
      </c>
    </row>
    <row r="515" spans="1:22" ht="25.5" customHeight="1">
      <c r="A515" s="94">
        <v>45911</v>
      </c>
      <c r="B515" s="93" t="s">
        <v>33</v>
      </c>
      <c r="C515" s="93" t="s">
        <v>4001</v>
      </c>
      <c r="D515" s="93" t="s">
        <v>3990</v>
      </c>
      <c r="E515" s="93" t="s">
        <v>4002</v>
      </c>
      <c r="F515" s="93">
        <v>40000</v>
      </c>
      <c r="G515" s="93">
        <v>-1</v>
      </c>
      <c r="H515" s="93">
        <v>0</v>
      </c>
      <c r="I515" s="92">
        <f t="shared" ref="I515:I578" si="8">(H515-G515)*F515</f>
        <v>40000</v>
      </c>
      <c r="J515" s="92" t="str">
        <f>VLOOKUP(D515,[1]Sheet0!$C$1:$H$65536,6,0)</f>
        <v>XÀ PHÒNG, CHẤT TẨY RỬA</v>
      </c>
      <c r="K515" s="93">
        <v>1</v>
      </c>
      <c r="L515" s="95">
        <v>40000</v>
      </c>
      <c r="P515" s="93" t="s">
        <v>3614</v>
      </c>
      <c r="Q515" s="93" t="s">
        <v>4129</v>
      </c>
    </row>
    <row r="516" spans="1:22" ht="25.5" customHeight="1">
      <c r="A516" s="94">
        <v>45911</v>
      </c>
      <c r="B516" s="93" t="s">
        <v>33</v>
      </c>
      <c r="C516" s="93" t="s">
        <v>2516</v>
      </c>
      <c r="D516" s="93" t="s">
        <v>2517</v>
      </c>
      <c r="E516" s="93" t="s">
        <v>2518</v>
      </c>
      <c r="F516" s="93">
        <v>129000</v>
      </c>
      <c r="G516" s="93">
        <v>-1</v>
      </c>
      <c r="H516" s="93">
        <v>0</v>
      </c>
      <c r="I516" s="92">
        <f t="shared" si="8"/>
        <v>129000</v>
      </c>
      <c r="J516" s="92" t="str">
        <f>VLOOKUP(D516,[1]Sheet0!$C$1:$H$65536,6,0)</f>
        <v>XÀ PHÒNG, CHẤT TẨY RỬA</v>
      </c>
      <c r="K516" s="93">
        <v>1</v>
      </c>
      <c r="L516" s="95">
        <v>129000</v>
      </c>
      <c r="P516" s="93" t="s">
        <v>3614</v>
      </c>
      <c r="Q516" s="93" t="s">
        <v>4129</v>
      </c>
    </row>
    <row r="517" spans="1:22" ht="25.5" customHeight="1">
      <c r="A517" s="94">
        <v>45911</v>
      </c>
      <c r="B517" s="93" t="s">
        <v>135</v>
      </c>
      <c r="C517" s="93" t="s">
        <v>2718</v>
      </c>
      <c r="D517" s="93" t="s">
        <v>2719</v>
      </c>
      <c r="E517" s="93" t="s">
        <v>2720</v>
      </c>
      <c r="F517" s="93">
        <v>99000</v>
      </c>
      <c r="G517" s="93">
        <v>-3</v>
      </c>
      <c r="H517" s="93">
        <v>0</v>
      </c>
      <c r="I517" s="92">
        <f t="shared" si="8"/>
        <v>297000</v>
      </c>
      <c r="J517" s="92" t="e">
        <f>VLOOKUP(D517,[1]Sheet0!$C$1:$H$65536,6,0)</f>
        <v>#N/A</v>
      </c>
      <c r="K517" s="93">
        <v>3</v>
      </c>
      <c r="L517" s="95">
        <v>297000</v>
      </c>
      <c r="P517" s="93" t="s">
        <v>3614</v>
      </c>
      <c r="Q517" s="93" t="s">
        <v>4129</v>
      </c>
    </row>
    <row r="518" spans="1:22" ht="25.5" customHeight="1">
      <c r="A518" s="94">
        <v>45911</v>
      </c>
      <c r="B518" s="93" t="s">
        <v>135</v>
      </c>
      <c r="C518" s="93" t="s">
        <v>2700</v>
      </c>
      <c r="D518" s="93" t="s">
        <v>2701</v>
      </c>
      <c r="E518" s="93" t="s">
        <v>2702</v>
      </c>
      <c r="F518" s="93">
        <v>85000</v>
      </c>
      <c r="G518" s="93">
        <v>-3</v>
      </c>
      <c r="H518" s="93">
        <v>0</v>
      </c>
      <c r="I518" s="92">
        <f t="shared" si="8"/>
        <v>255000</v>
      </c>
      <c r="J518" s="92" t="str">
        <f>VLOOKUP(D518,[1]Sheet0!$C$1:$H$65536,6,0)</f>
        <v>ĐỒNG GIÁ DATE</v>
      </c>
      <c r="K518" s="93">
        <v>3</v>
      </c>
      <c r="L518" s="95">
        <v>255000</v>
      </c>
      <c r="P518" s="93" t="s">
        <v>3614</v>
      </c>
      <c r="Q518" s="93" t="s">
        <v>4129</v>
      </c>
    </row>
    <row r="519" spans="1:22" ht="25.5" customHeight="1">
      <c r="A519" s="94">
        <v>45911</v>
      </c>
      <c r="B519" s="93" t="s">
        <v>135</v>
      </c>
      <c r="C519" s="93" t="s">
        <v>2703</v>
      </c>
      <c r="D519" s="93" t="s">
        <v>2704</v>
      </c>
      <c r="E519" s="93" t="s">
        <v>2702</v>
      </c>
      <c r="F519" s="93">
        <v>85000</v>
      </c>
      <c r="G519" s="93">
        <v>-1</v>
      </c>
      <c r="H519" s="93">
        <v>0</v>
      </c>
      <c r="I519" s="92">
        <f t="shared" si="8"/>
        <v>85000</v>
      </c>
      <c r="J519" s="92" t="e">
        <f>VLOOKUP(D519,[1]Sheet0!$C$1:$H$65536,6,0)</f>
        <v>#N/A</v>
      </c>
      <c r="K519" s="93">
        <v>1</v>
      </c>
      <c r="L519" s="95">
        <v>85000</v>
      </c>
      <c r="P519" s="93" t="s">
        <v>3614</v>
      </c>
      <c r="Q519" s="93" t="s">
        <v>4129</v>
      </c>
    </row>
    <row r="520" spans="1:22" ht="25.5" customHeight="1">
      <c r="A520" s="94">
        <v>45911</v>
      </c>
      <c r="B520" s="93" t="s">
        <v>135</v>
      </c>
      <c r="C520" s="93" t="s">
        <v>3865</v>
      </c>
      <c r="D520" s="93" t="s">
        <v>3857</v>
      </c>
      <c r="E520" s="93" t="s">
        <v>3866</v>
      </c>
      <c r="F520" s="93">
        <v>25000</v>
      </c>
      <c r="G520" s="93">
        <v>15</v>
      </c>
      <c r="H520" s="93">
        <v>13</v>
      </c>
      <c r="I520" s="92">
        <f t="shared" si="8"/>
        <v>-50000</v>
      </c>
      <c r="J520" s="92" t="str">
        <f>VLOOKUP(D520,[1]Sheet0!$C$1:$H$65536,6,0)</f>
        <v>HÀNG MARKETING</v>
      </c>
      <c r="M520" s="93">
        <v>-2</v>
      </c>
      <c r="N520" s="95">
        <v>-50000</v>
      </c>
      <c r="P520" s="93" t="s">
        <v>3614</v>
      </c>
      <c r="Q520" s="93" t="s">
        <v>4129</v>
      </c>
      <c r="V520" s="93" t="s">
        <v>3619</v>
      </c>
    </row>
    <row r="521" spans="1:22" ht="25.5" customHeight="1">
      <c r="A521" s="94">
        <v>45911</v>
      </c>
      <c r="B521" s="93" t="s">
        <v>33</v>
      </c>
      <c r="C521" s="93" t="s">
        <v>3919</v>
      </c>
      <c r="D521" s="93" t="s">
        <v>3912</v>
      </c>
      <c r="E521" s="93" t="s">
        <v>3920</v>
      </c>
      <c r="F521" s="93">
        <v>1550000</v>
      </c>
      <c r="G521" s="93">
        <v>2</v>
      </c>
      <c r="H521" s="93">
        <v>1</v>
      </c>
      <c r="I521" s="92">
        <f t="shared" si="8"/>
        <v>-1550000</v>
      </c>
      <c r="J521" s="92" t="str">
        <f>VLOOKUP(D521,[1]Sheet0!$C$1:$H$65536,6,0)</f>
        <v>ĐỒ DÙNG SINH HOẠT GIA ĐÌNH</v>
      </c>
      <c r="M521" s="93">
        <v>-1</v>
      </c>
      <c r="N521" s="95">
        <v>-1550000</v>
      </c>
      <c r="P521" s="93" t="s">
        <v>3614</v>
      </c>
      <c r="Q521" s="93" t="s">
        <v>4129</v>
      </c>
      <c r="V521" s="93" t="s">
        <v>3619</v>
      </c>
    </row>
    <row r="522" spans="1:22" ht="25.5" customHeight="1">
      <c r="A522" s="94">
        <v>45911</v>
      </c>
      <c r="B522" s="93" t="s">
        <v>33</v>
      </c>
      <c r="C522" s="93" t="s">
        <v>3945</v>
      </c>
      <c r="D522" s="93" t="s">
        <v>3946</v>
      </c>
      <c r="E522" s="93" t="s">
        <v>3947</v>
      </c>
      <c r="F522" s="93">
        <v>40000</v>
      </c>
      <c r="G522" s="93">
        <v>11</v>
      </c>
      <c r="H522" s="93">
        <v>10</v>
      </c>
      <c r="I522" s="92">
        <f t="shared" si="8"/>
        <v>-40000</v>
      </c>
      <c r="J522" s="92" t="str">
        <f>VLOOKUP(D522,[1]Sheet0!$C$1:$H$65536,6,0)</f>
        <v>XÀ PHÒNG, CHẤT TẨY RỬA</v>
      </c>
      <c r="M522" s="93">
        <v>-1</v>
      </c>
      <c r="N522" s="95">
        <v>-40000</v>
      </c>
      <c r="P522" s="93" t="s">
        <v>3614</v>
      </c>
      <c r="Q522" s="93" t="s">
        <v>4129</v>
      </c>
      <c r="V522" s="93" t="s">
        <v>3619</v>
      </c>
    </row>
    <row r="523" spans="1:22" ht="25.5" customHeight="1">
      <c r="A523" s="94">
        <v>45911</v>
      </c>
      <c r="B523" s="93" t="s">
        <v>40</v>
      </c>
      <c r="C523" s="93" t="s">
        <v>905</v>
      </c>
      <c r="D523" s="93" t="s">
        <v>906</v>
      </c>
      <c r="E523" s="93" t="s">
        <v>907</v>
      </c>
      <c r="F523" s="93">
        <v>199000</v>
      </c>
      <c r="G523" s="93">
        <v>2</v>
      </c>
      <c r="H523" s="93">
        <v>1</v>
      </c>
      <c r="I523" s="92">
        <f t="shared" si="8"/>
        <v>-199000</v>
      </c>
      <c r="J523" s="92" t="str">
        <f>VLOOKUP(D523,[1]Sheet0!$C$1:$H$65536,6,0)</f>
        <v>BÉ UỐNG SỮA</v>
      </c>
      <c r="M523" s="93">
        <v>-1</v>
      </c>
      <c r="N523" s="95">
        <v>-199000</v>
      </c>
      <c r="P523" s="93" t="s">
        <v>3614</v>
      </c>
      <c r="Q523" s="93" t="s">
        <v>4129</v>
      </c>
      <c r="V523" s="93" t="s">
        <v>3619</v>
      </c>
    </row>
    <row r="524" spans="1:22" ht="25.5" customHeight="1">
      <c r="A524" s="94">
        <v>45911</v>
      </c>
      <c r="B524" s="93" t="s">
        <v>135</v>
      </c>
      <c r="C524" s="93" t="s">
        <v>2705</v>
      </c>
      <c r="D524" s="93" t="s">
        <v>2706</v>
      </c>
      <c r="E524" s="93" t="s">
        <v>2707</v>
      </c>
      <c r="F524" s="93">
        <v>90000</v>
      </c>
      <c r="G524" s="93">
        <v>22</v>
      </c>
      <c r="H524" s="93">
        <v>15</v>
      </c>
      <c r="I524" s="92">
        <f t="shared" si="8"/>
        <v>-630000</v>
      </c>
      <c r="J524" s="92" t="str">
        <f>VLOOKUP(D524,[1]Sheet0!$C$1:$H$65536,6,0)</f>
        <v>ĐỒNG GIÁ DATE</v>
      </c>
      <c r="M524" s="93">
        <v>-7</v>
      </c>
      <c r="N524" s="95">
        <v>-630000</v>
      </c>
      <c r="P524" s="93" t="s">
        <v>3614</v>
      </c>
      <c r="Q524" s="93" t="s">
        <v>4129</v>
      </c>
      <c r="V524" s="93" t="s">
        <v>3619</v>
      </c>
    </row>
    <row r="525" spans="1:22" ht="25.5" customHeight="1">
      <c r="A525" s="94">
        <v>45912</v>
      </c>
      <c r="B525" s="93" t="s">
        <v>135</v>
      </c>
      <c r="C525" s="93" t="s">
        <v>2703</v>
      </c>
      <c r="D525" s="93" t="s">
        <v>2704</v>
      </c>
      <c r="E525" s="93" t="s">
        <v>2702</v>
      </c>
      <c r="F525" s="93">
        <v>85000</v>
      </c>
      <c r="G525" s="93">
        <v>-1</v>
      </c>
      <c r="H525" s="93">
        <v>0</v>
      </c>
      <c r="I525" s="92">
        <f t="shared" si="8"/>
        <v>85000</v>
      </c>
      <c r="J525" s="92" t="e">
        <f>VLOOKUP(D525,[1]Sheet0!$C$1:$H$65536,6,0)</f>
        <v>#N/A</v>
      </c>
      <c r="K525" s="93">
        <v>1</v>
      </c>
      <c r="L525" s="95">
        <v>85000</v>
      </c>
      <c r="P525" s="93" t="s">
        <v>3614</v>
      </c>
      <c r="Q525" s="93" t="s">
        <v>4130</v>
      </c>
    </row>
    <row r="526" spans="1:22" ht="25.5" customHeight="1">
      <c r="A526" s="94">
        <v>45912</v>
      </c>
      <c r="B526" s="93" t="s">
        <v>135</v>
      </c>
      <c r="C526" s="93" t="s">
        <v>2705</v>
      </c>
      <c r="D526" s="93" t="s">
        <v>2706</v>
      </c>
      <c r="E526" s="93" t="s">
        <v>2707</v>
      </c>
      <c r="F526" s="93">
        <v>90000</v>
      </c>
      <c r="G526" s="93">
        <v>15</v>
      </c>
      <c r="H526" s="93">
        <v>14</v>
      </c>
      <c r="I526" s="92">
        <f t="shared" si="8"/>
        <v>-90000</v>
      </c>
      <c r="J526" s="92" t="str">
        <f>VLOOKUP(D526,[1]Sheet0!$C$1:$H$65536,6,0)</f>
        <v>ĐỒNG GIÁ DATE</v>
      </c>
      <c r="M526" s="93">
        <v>-1</v>
      </c>
      <c r="N526" s="95">
        <v>-90000</v>
      </c>
      <c r="P526" s="93" t="s">
        <v>3614</v>
      </c>
      <c r="Q526" s="93" t="s">
        <v>4130</v>
      </c>
      <c r="V526" s="93" t="s">
        <v>3619</v>
      </c>
    </row>
    <row r="527" spans="1:22" ht="25.5" customHeight="1">
      <c r="A527" s="94">
        <v>45915</v>
      </c>
      <c r="B527" s="93" t="s">
        <v>3652</v>
      </c>
      <c r="C527" s="93" t="s">
        <v>3693</v>
      </c>
      <c r="D527" s="93" t="s">
        <v>3694</v>
      </c>
      <c r="E527" s="93" t="s">
        <v>3695</v>
      </c>
      <c r="F527" s="93">
        <v>15000</v>
      </c>
      <c r="G527" s="93">
        <v>-1</v>
      </c>
      <c r="H527" s="93">
        <v>1</v>
      </c>
      <c r="I527" s="92">
        <f t="shared" si="8"/>
        <v>30000</v>
      </c>
      <c r="J527" s="92" t="str">
        <f>VLOOKUP(D527,[1]Sheet0!$C$1:$H$65536,6,0)</f>
        <v>ĐỒ DÙNG VPP</v>
      </c>
      <c r="K527" s="93">
        <v>2</v>
      </c>
      <c r="L527" s="95">
        <v>30000</v>
      </c>
      <c r="P527" s="93" t="s">
        <v>3614</v>
      </c>
      <c r="Q527" s="93" t="s">
        <v>4132</v>
      </c>
    </row>
    <row r="528" spans="1:22" ht="25.5" customHeight="1">
      <c r="A528" s="94">
        <v>45915</v>
      </c>
      <c r="B528" s="93" t="s">
        <v>135</v>
      </c>
      <c r="C528" s="93" t="s">
        <v>4126</v>
      </c>
      <c r="D528" s="93" t="s">
        <v>4127</v>
      </c>
      <c r="E528" s="93" t="s">
        <v>4128</v>
      </c>
      <c r="F528" s="93">
        <v>20000</v>
      </c>
      <c r="G528" s="93">
        <v>-5</v>
      </c>
      <c r="H528" s="93">
        <v>0</v>
      </c>
      <c r="I528" s="92">
        <f t="shared" si="8"/>
        <v>100000</v>
      </c>
      <c r="J528" s="92" t="str">
        <f>VLOOKUP(D528,[1]Sheet0!$C$1:$H$65536,6,0)</f>
        <v>HÀNG MARKETING</v>
      </c>
      <c r="K528" s="93">
        <v>5</v>
      </c>
      <c r="L528" s="95">
        <v>100000</v>
      </c>
      <c r="P528" s="93" t="s">
        <v>3614</v>
      </c>
      <c r="Q528" s="93" t="s">
        <v>4132</v>
      </c>
    </row>
    <row r="529" spans="1:22" ht="25.5" customHeight="1">
      <c r="A529" s="94">
        <v>45915</v>
      </c>
      <c r="B529" s="93" t="s">
        <v>40</v>
      </c>
      <c r="C529" s="93" t="s">
        <v>4133</v>
      </c>
      <c r="D529" s="93" t="s">
        <v>4134</v>
      </c>
      <c r="E529" s="93" t="s">
        <v>4135</v>
      </c>
      <c r="F529" s="93">
        <v>95000</v>
      </c>
      <c r="G529" s="93">
        <v>-2</v>
      </c>
      <c r="H529" s="93">
        <v>0</v>
      </c>
      <c r="I529" s="92">
        <f t="shared" si="8"/>
        <v>190000</v>
      </c>
      <c r="J529" s="92" t="str">
        <f>VLOOKUP(D529,[1]Sheet0!$C$1:$H$65536,6,0)</f>
        <v>THỰC PHẨM CHO BÉ</v>
      </c>
      <c r="K529" s="93">
        <v>2</v>
      </c>
      <c r="L529" s="95">
        <v>190000</v>
      </c>
      <c r="P529" s="93" t="s">
        <v>3614</v>
      </c>
      <c r="Q529" s="93" t="s">
        <v>4132</v>
      </c>
    </row>
    <row r="530" spans="1:22" ht="25.5" customHeight="1">
      <c r="A530" s="94">
        <v>45915</v>
      </c>
      <c r="B530" s="93" t="s">
        <v>33</v>
      </c>
      <c r="C530" s="93" t="s">
        <v>4136</v>
      </c>
      <c r="D530" s="93" t="s">
        <v>4137</v>
      </c>
      <c r="E530" s="93" t="s">
        <v>4138</v>
      </c>
      <c r="F530" s="93">
        <v>35000</v>
      </c>
      <c r="G530" s="93">
        <v>-3</v>
      </c>
      <c r="H530" s="93">
        <v>0</v>
      </c>
      <c r="I530" s="92">
        <f t="shared" si="8"/>
        <v>105000</v>
      </c>
      <c r="J530" s="92" t="str">
        <f>VLOOKUP(D530,[1]Sheet0!$C$1:$H$65536,6,0)</f>
        <v>ĐỒ DÙNG NHÀ TẮM, TOILET</v>
      </c>
      <c r="K530" s="93">
        <v>3</v>
      </c>
      <c r="L530" s="95">
        <v>105000</v>
      </c>
      <c r="P530" s="93" t="s">
        <v>3614</v>
      </c>
      <c r="Q530" s="93" t="s">
        <v>4132</v>
      </c>
    </row>
    <row r="531" spans="1:22" ht="25.5" customHeight="1">
      <c r="A531" s="94">
        <v>45915</v>
      </c>
      <c r="B531" s="93" t="s">
        <v>33</v>
      </c>
      <c r="C531" s="93" t="s">
        <v>3720</v>
      </c>
      <c r="D531" s="93" t="s">
        <v>3721</v>
      </c>
      <c r="E531" s="93" t="s">
        <v>3722</v>
      </c>
      <c r="F531" s="93">
        <v>40000</v>
      </c>
      <c r="G531" s="93">
        <v>-2</v>
      </c>
      <c r="H531" s="93">
        <v>0</v>
      </c>
      <c r="I531" s="92">
        <f t="shared" si="8"/>
        <v>80000</v>
      </c>
      <c r="J531" s="92" t="str">
        <f>VLOOKUP(D531,[1]Sheet0!$C$1:$H$65536,6,0)</f>
        <v>BẾP VÀ PHÒNG ĂN</v>
      </c>
      <c r="K531" s="93">
        <v>2</v>
      </c>
      <c r="L531" s="95">
        <v>80000</v>
      </c>
      <c r="P531" s="93" t="s">
        <v>3614</v>
      </c>
      <c r="Q531" s="93" t="s">
        <v>4132</v>
      </c>
    </row>
    <row r="532" spans="1:22" ht="25.5" customHeight="1">
      <c r="A532" s="94">
        <v>45915</v>
      </c>
      <c r="B532" s="93" t="s">
        <v>33</v>
      </c>
      <c r="C532" s="93" t="s">
        <v>4120</v>
      </c>
      <c r="D532" s="93" t="s">
        <v>4121</v>
      </c>
      <c r="E532" s="93" t="s">
        <v>4122</v>
      </c>
      <c r="F532" s="93">
        <v>75200</v>
      </c>
      <c r="G532" s="93">
        <v>-1</v>
      </c>
      <c r="H532" s="93">
        <v>0</v>
      </c>
      <c r="I532" s="92">
        <f t="shared" si="8"/>
        <v>75200</v>
      </c>
      <c r="J532" s="92" t="str">
        <f>VLOOKUP(D532,[1]Sheet0!$C$1:$H$65536,6,0)</f>
        <v>PHÒNG CHỐNG CÔN TRÙNG</v>
      </c>
      <c r="K532" s="93">
        <v>1</v>
      </c>
      <c r="L532" s="95">
        <v>75200</v>
      </c>
      <c r="P532" s="93" t="s">
        <v>3614</v>
      </c>
      <c r="Q532" s="93" t="s">
        <v>4132</v>
      </c>
    </row>
    <row r="533" spans="1:22" ht="25.5" customHeight="1">
      <c r="A533" s="94">
        <v>45915</v>
      </c>
      <c r="B533" s="93" t="s">
        <v>135</v>
      </c>
      <c r="C533" s="93" t="s">
        <v>2656</v>
      </c>
      <c r="D533" s="93" t="s">
        <v>2657</v>
      </c>
      <c r="E533" s="93" t="s">
        <v>2658</v>
      </c>
      <c r="F533" s="93">
        <v>40000</v>
      </c>
      <c r="G533" s="93">
        <v>-1</v>
      </c>
      <c r="H533" s="93">
        <v>0</v>
      </c>
      <c r="I533" s="92">
        <f t="shared" si="8"/>
        <v>40000</v>
      </c>
      <c r="J533" s="92" t="str">
        <f>VLOOKUP(D533,[1]Sheet0!$C$1:$H$65536,6,0)</f>
        <v>ĐỒNG GIÁ DATE</v>
      </c>
      <c r="K533" s="93">
        <v>1</v>
      </c>
      <c r="L533" s="95">
        <v>40000</v>
      </c>
      <c r="P533" s="93" t="s">
        <v>3614</v>
      </c>
      <c r="Q533" s="93" t="s">
        <v>4132</v>
      </c>
    </row>
    <row r="534" spans="1:22" ht="25.5" customHeight="1">
      <c r="A534" s="94">
        <v>45915</v>
      </c>
      <c r="B534" s="93" t="s">
        <v>135</v>
      </c>
      <c r="C534" s="93" t="s">
        <v>2711</v>
      </c>
      <c r="D534" s="93" t="s">
        <v>2712</v>
      </c>
      <c r="E534" s="93" t="s">
        <v>2707</v>
      </c>
      <c r="F534" s="93">
        <v>90000</v>
      </c>
      <c r="G534" s="93">
        <v>-2</v>
      </c>
      <c r="H534" s="93">
        <v>0</v>
      </c>
      <c r="I534" s="92">
        <f t="shared" si="8"/>
        <v>180000</v>
      </c>
      <c r="J534" s="92" t="e">
        <f>VLOOKUP(D534,[1]Sheet0!$C$1:$H$65536,6,0)</f>
        <v>#N/A</v>
      </c>
      <c r="K534" s="93">
        <v>2</v>
      </c>
      <c r="L534" s="95">
        <v>180000</v>
      </c>
      <c r="P534" s="93" t="s">
        <v>3614</v>
      </c>
      <c r="Q534" s="93" t="s">
        <v>4132</v>
      </c>
    </row>
    <row r="535" spans="1:22" ht="25.5" customHeight="1">
      <c r="A535" s="94">
        <v>45915</v>
      </c>
      <c r="B535" s="93" t="s">
        <v>135</v>
      </c>
      <c r="C535" s="93" t="s">
        <v>4140</v>
      </c>
      <c r="D535" s="93" t="s">
        <v>4131</v>
      </c>
      <c r="E535" s="93" t="s">
        <v>4141</v>
      </c>
      <c r="F535" s="93">
        <v>20000</v>
      </c>
      <c r="G535" s="93">
        <v>20</v>
      </c>
      <c r="H535" s="93">
        <v>13</v>
      </c>
      <c r="I535" s="92">
        <f t="shared" si="8"/>
        <v>-140000</v>
      </c>
      <c r="J535" s="92" t="str">
        <f>VLOOKUP(D535,[1]Sheet0!$C$1:$H$65536,6,0)</f>
        <v>HÀNG MARKETING</v>
      </c>
      <c r="M535" s="93">
        <v>-7</v>
      </c>
      <c r="N535" s="95">
        <v>-140000</v>
      </c>
      <c r="P535" s="93" t="s">
        <v>3614</v>
      </c>
      <c r="Q535" s="93" t="s">
        <v>4132</v>
      </c>
      <c r="V535" s="93" t="s">
        <v>3619</v>
      </c>
    </row>
    <row r="536" spans="1:22" ht="25.5" customHeight="1">
      <c r="A536" s="94">
        <v>45915</v>
      </c>
      <c r="B536" s="93" t="s">
        <v>40</v>
      </c>
      <c r="C536" s="93" t="s">
        <v>770</v>
      </c>
      <c r="D536" s="93" t="s">
        <v>771</v>
      </c>
      <c r="E536" s="93" t="s">
        <v>772</v>
      </c>
      <c r="F536" s="93">
        <v>95000</v>
      </c>
      <c r="G536" s="93">
        <v>15</v>
      </c>
      <c r="H536" s="93">
        <v>13</v>
      </c>
      <c r="I536" s="92">
        <f t="shared" si="8"/>
        <v>-190000</v>
      </c>
      <c r="J536" s="92" t="str">
        <f>VLOOKUP(D536,[1]Sheet0!$C$1:$H$65536,6,0)</f>
        <v>THỰC PHẨM CHO BÉ</v>
      </c>
      <c r="M536" s="93">
        <v>-2</v>
      </c>
      <c r="N536" s="95">
        <v>-190000</v>
      </c>
      <c r="P536" s="93" t="s">
        <v>3614</v>
      </c>
      <c r="Q536" s="93" t="s">
        <v>4132</v>
      </c>
      <c r="V536" s="93" t="s">
        <v>3619</v>
      </c>
    </row>
    <row r="537" spans="1:22" ht="25.5" customHeight="1">
      <c r="A537" s="94">
        <v>45915</v>
      </c>
      <c r="B537" s="93" t="s">
        <v>33</v>
      </c>
      <c r="C537" s="93" t="s">
        <v>4142</v>
      </c>
      <c r="D537" s="93" t="s">
        <v>4139</v>
      </c>
      <c r="E537" s="93" t="s">
        <v>4143</v>
      </c>
      <c r="F537" s="93">
        <v>40000</v>
      </c>
      <c r="G537" s="93">
        <v>5</v>
      </c>
      <c r="H537" s="93">
        <v>2</v>
      </c>
      <c r="I537" s="92">
        <f t="shared" si="8"/>
        <v>-120000</v>
      </c>
      <c r="J537" s="92" t="str">
        <f>VLOOKUP(D537,[1]Sheet0!$C$1:$H$65536,6,0)</f>
        <v>ĐỒ DÙNG NHÀ TẮM, TOILET</v>
      </c>
      <c r="M537" s="93">
        <v>-3</v>
      </c>
      <c r="N537" s="95">
        <v>-120000</v>
      </c>
      <c r="P537" s="93" t="s">
        <v>3614</v>
      </c>
      <c r="Q537" s="93" t="s">
        <v>4132</v>
      </c>
      <c r="V537" s="93" t="s">
        <v>3619</v>
      </c>
    </row>
    <row r="538" spans="1:22" ht="25.5" customHeight="1">
      <c r="A538" s="94">
        <v>45915</v>
      </c>
      <c r="B538" s="93" t="s">
        <v>33</v>
      </c>
      <c r="C538" s="93" t="s">
        <v>632</v>
      </c>
      <c r="D538" s="93" t="s">
        <v>633</v>
      </c>
      <c r="E538" s="93" t="s">
        <v>634</v>
      </c>
      <c r="F538" s="93">
        <v>40000</v>
      </c>
      <c r="G538" s="93">
        <v>2</v>
      </c>
      <c r="H538" s="93">
        <v>0</v>
      </c>
      <c r="I538" s="92">
        <f t="shared" si="8"/>
        <v>-80000</v>
      </c>
      <c r="J538" s="92" t="str">
        <f>VLOOKUP(D538,[1]Sheet0!$C$1:$H$65536,6,0)</f>
        <v>BẾP VÀ PHÒNG ĂN</v>
      </c>
      <c r="M538" s="93">
        <v>-2</v>
      </c>
      <c r="N538" s="95">
        <v>-80000</v>
      </c>
      <c r="P538" s="93" t="s">
        <v>3614</v>
      </c>
      <c r="Q538" s="93" t="s">
        <v>4132</v>
      </c>
      <c r="V538" s="93" t="s">
        <v>3619</v>
      </c>
    </row>
    <row r="539" spans="1:22" ht="25.5" customHeight="1">
      <c r="A539" s="94">
        <v>45915</v>
      </c>
      <c r="B539" s="93" t="s">
        <v>33</v>
      </c>
      <c r="C539" s="93" t="s">
        <v>4124</v>
      </c>
      <c r="D539" s="93" t="s">
        <v>4123</v>
      </c>
      <c r="E539" s="93" t="s">
        <v>4125</v>
      </c>
      <c r="F539" s="93">
        <v>75200</v>
      </c>
      <c r="G539" s="93">
        <v>8</v>
      </c>
      <c r="H539" s="93">
        <v>7</v>
      </c>
      <c r="I539" s="92">
        <f t="shared" si="8"/>
        <v>-75200</v>
      </c>
      <c r="J539" s="92" t="str">
        <f>VLOOKUP(D539,[1]Sheet0!$C$1:$H$65536,6,0)</f>
        <v>PHÒNG CHỐNG CÔN TRÙNG</v>
      </c>
      <c r="M539" s="93">
        <v>-1</v>
      </c>
      <c r="N539" s="95">
        <v>-75200</v>
      </c>
      <c r="P539" s="93" t="s">
        <v>3614</v>
      </c>
      <c r="Q539" s="93" t="s">
        <v>4132</v>
      </c>
      <c r="V539" s="93" t="s">
        <v>3619</v>
      </c>
    </row>
    <row r="540" spans="1:22" ht="25.5" customHeight="1">
      <c r="A540" s="94">
        <v>45915</v>
      </c>
      <c r="B540" s="93" t="s">
        <v>135</v>
      </c>
      <c r="C540" s="93" t="s">
        <v>2661</v>
      </c>
      <c r="D540" s="93" t="s">
        <v>2662</v>
      </c>
      <c r="E540" s="93" t="s">
        <v>2658</v>
      </c>
      <c r="F540" s="93">
        <v>40000</v>
      </c>
      <c r="G540" s="93">
        <v>18</v>
      </c>
      <c r="H540" s="93">
        <v>17</v>
      </c>
      <c r="I540" s="92">
        <f t="shared" si="8"/>
        <v>-40000</v>
      </c>
      <c r="J540" s="92" t="e">
        <f>VLOOKUP(D540,[1]Sheet0!$C$1:$H$65536,6,0)</f>
        <v>#N/A</v>
      </c>
      <c r="M540" s="93">
        <v>-1</v>
      </c>
      <c r="N540" s="95">
        <v>-40000</v>
      </c>
      <c r="P540" s="93" t="s">
        <v>3614</v>
      </c>
      <c r="Q540" s="93" t="s">
        <v>4132</v>
      </c>
      <c r="V540" s="93" t="s">
        <v>3619</v>
      </c>
    </row>
    <row r="541" spans="1:22" ht="25.5" customHeight="1">
      <c r="A541" s="94">
        <v>45915</v>
      </c>
      <c r="B541" s="93" t="s">
        <v>135</v>
      </c>
      <c r="C541" s="93" t="s">
        <v>2705</v>
      </c>
      <c r="D541" s="93" t="s">
        <v>2706</v>
      </c>
      <c r="E541" s="93" t="s">
        <v>2707</v>
      </c>
      <c r="F541" s="93">
        <v>90000</v>
      </c>
      <c r="G541" s="93">
        <v>12</v>
      </c>
      <c r="H541" s="93">
        <v>10</v>
      </c>
      <c r="I541" s="92">
        <f t="shared" si="8"/>
        <v>-180000</v>
      </c>
      <c r="J541" s="92" t="str">
        <f>VLOOKUP(D541,[1]Sheet0!$C$1:$H$65536,6,0)</f>
        <v>ĐỒNG GIÁ DATE</v>
      </c>
      <c r="M541" s="93">
        <v>-2</v>
      </c>
      <c r="N541" s="95">
        <v>-180000</v>
      </c>
      <c r="P541" s="93" t="s">
        <v>3614</v>
      </c>
      <c r="Q541" s="93" t="s">
        <v>4132</v>
      </c>
      <c r="V541" s="93" t="s">
        <v>3619</v>
      </c>
    </row>
    <row r="542" spans="1:22" ht="25.5" customHeight="1">
      <c r="A542" s="94">
        <v>45916</v>
      </c>
      <c r="B542" s="93" t="s">
        <v>40</v>
      </c>
      <c r="C542" s="93" t="s">
        <v>4144</v>
      </c>
      <c r="D542" s="93" t="s">
        <v>4145</v>
      </c>
      <c r="E542" s="93" t="s">
        <v>4146</v>
      </c>
      <c r="F542" s="93">
        <v>45000</v>
      </c>
      <c r="G542" s="93">
        <v>-1</v>
      </c>
      <c r="H542" s="93">
        <v>0</v>
      </c>
      <c r="I542" s="92">
        <f t="shared" si="8"/>
        <v>45000</v>
      </c>
      <c r="J542" s="92" t="str">
        <f>VLOOKUP(D542,[1]Sheet0!$C$1:$H$65536,6,0)</f>
        <v>CHĂM SÓC CƠ THỂ BÉ</v>
      </c>
      <c r="K542" s="93">
        <v>1</v>
      </c>
      <c r="L542" s="95">
        <v>45000</v>
      </c>
      <c r="P542" s="93" t="s">
        <v>3614</v>
      </c>
      <c r="Q542" s="93" t="s">
        <v>4148</v>
      </c>
    </row>
    <row r="543" spans="1:22" ht="25.5" customHeight="1">
      <c r="A543" s="94">
        <v>45916</v>
      </c>
      <c r="B543" s="93" t="s">
        <v>135</v>
      </c>
      <c r="C543" s="93" t="s">
        <v>4126</v>
      </c>
      <c r="D543" s="93" t="s">
        <v>4127</v>
      </c>
      <c r="E543" s="93" t="s">
        <v>4128</v>
      </c>
      <c r="F543" s="93">
        <v>20000</v>
      </c>
      <c r="G543" s="93">
        <v>-1</v>
      </c>
      <c r="H543" s="93">
        <v>1</v>
      </c>
      <c r="I543" s="92">
        <f t="shared" si="8"/>
        <v>40000</v>
      </c>
      <c r="J543" s="92" t="str">
        <f>VLOOKUP(D543,[1]Sheet0!$C$1:$H$65536,6,0)</f>
        <v>HÀNG MARKETING</v>
      </c>
      <c r="K543" s="93">
        <v>2</v>
      </c>
      <c r="L543" s="95">
        <v>40000</v>
      </c>
      <c r="P543" s="93" t="s">
        <v>3614</v>
      </c>
      <c r="Q543" s="93" t="s">
        <v>4148</v>
      </c>
    </row>
    <row r="544" spans="1:22" ht="25.5" customHeight="1">
      <c r="A544" s="94">
        <v>45916</v>
      </c>
      <c r="B544" s="93" t="s">
        <v>33</v>
      </c>
      <c r="C544" s="93" t="s">
        <v>3979</v>
      </c>
      <c r="D544" s="93" t="s">
        <v>3974</v>
      </c>
      <c r="E544" s="93" t="s">
        <v>3980</v>
      </c>
      <c r="F544" s="93">
        <v>150000</v>
      </c>
      <c r="G544" s="93">
        <v>-1</v>
      </c>
      <c r="H544" s="93">
        <v>0</v>
      </c>
      <c r="I544" s="92">
        <f t="shared" si="8"/>
        <v>150000</v>
      </c>
      <c r="J544" s="92" t="str">
        <f>VLOOKUP(D544,[1]Sheet0!$C$1:$H$65536,6,0)</f>
        <v>ĐỒ DÙNG SINH HOẠT GIA ĐÌNH</v>
      </c>
      <c r="K544" s="93">
        <v>1</v>
      </c>
      <c r="L544" s="95">
        <v>150000</v>
      </c>
      <c r="P544" s="93" t="s">
        <v>3614</v>
      </c>
      <c r="Q544" s="93" t="s">
        <v>4148</v>
      </c>
    </row>
    <row r="545" spans="1:22" ht="25.5" customHeight="1">
      <c r="A545" s="94">
        <v>45916</v>
      </c>
      <c r="B545" s="93" t="s">
        <v>135</v>
      </c>
      <c r="C545" s="93" t="s">
        <v>2718</v>
      </c>
      <c r="D545" s="93" t="s">
        <v>2719</v>
      </c>
      <c r="E545" s="93" t="s">
        <v>2720</v>
      </c>
      <c r="F545" s="93">
        <v>99000</v>
      </c>
      <c r="G545" s="93">
        <v>-1</v>
      </c>
      <c r="H545" s="93">
        <v>0</v>
      </c>
      <c r="I545" s="92">
        <f t="shared" si="8"/>
        <v>99000</v>
      </c>
      <c r="J545" s="92" t="e">
        <f>VLOOKUP(D545,[1]Sheet0!$C$1:$H$65536,6,0)</f>
        <v>#N/A</v>
      </c>
      <c r="K545" s="93">
        <v>1</v>
      </c>
      <c r="L545" s="95">
        <v>99000</v>
      </c>
      <c r="P545" s="93" t="s">
        <v>3614</v>
      </c>
      <c r="Q545" s="93" t="s">
        <v>4148</v>
      </c>
    </row>
    <row r="546" spans="1:22" ht="25.5" customHeight="1">
      <c r="A546" s="94">
        <v>45916</v>
      </c>
      <c r="B546" s="93" t="s">
        <v>197</v>
      </c>
      <c r="C546" s="93" t="s">
        <v>4149</v>
      </c>
      <c r="D546" s="93" t="s">
        <v>4147</v>
      </c>
      <c r="E546" s="93" t="s">
        <v>4150</v>
      </c>
      <c r="F546" s="93">
        <v>59000</v>
      </c>
      <c r="G546" s="93">
        <v>3</v>
      </c>
      <c r="H546" s="93">
        <v>2</v>
      </c>
      <c r="I546" s="92">
        <f t="shared" si="8"/>
        <v>-59000</v>
      </c>
      <c r="J546" s="92" t="str">
        <f>VLOOKUP(D546,[1]Sheet0!$C$1:$H$65536,6,0)</f>
        <v>CHĂM SÓC RĂNG MIỆNG</v>
      </c>
      <c r="M546" s="93">
        <v>-1</v>
      </c>
      <c r="N546" s="95">
        <v>-59000</v>
      </c>
      <c r="P546" s="93" t="s">
        <v>3614</v>
      </c>
      <c r="Q546" s="93" t="s">
        <v>4148</v>
      </c>
      <c r="V546" s="93" t="s">
        <v>3619</v>
      </c>
    </row>
    <row r="547" spans="1:22" ht="25.5" customHeight="1">
      <c r="A547" s="94">
        <v>45916</v>
      </c>
      <c r="B547" s="93" t="s">
        <v>33</v>
      </c>
      <c r="C547" s="93" t="s">
        <v>1238</v>
      </c>
      <c r="D547" s="93" t="s">
        <v>1239</v>
      </c>
      <c r="E547" s="93" t="s">
        <v>1240</v>
      </c>
      <c r="F547" s="93">
        <v>145000</v>
      </c>
      <c r="G547" s="93">
        <v>9</v>
      </c>
      <c r="H547" s="93">
        <v>8</v>
      </c>
      <c r="I547" s="92">
        <f t="shared" si="8"/>
        <v>-145000</v>
      </c>
      <c r="J547" s="92" t="str">
        <f>VLOOKUP(D547,[1]Sheet0!$C$1:$H$65536,6,0)</f>
        <v>ĐỒ DÙNG SINH HOẠT GIA ĐÌNH</v>
      </c>
      <c r="M547" s="93">
        <v>-1</v>
      </c>
      <c r="N547" s="95">
        <v>-145000</v>
      </c>
      <c r="P547" s="93" t="s">
        <v>3614</v>
      </c>
      <c r="Q547" s="93" t="s">
        <v>4148</v>
      </c>
      <c r="V547" s="93" t="s">
        <v>3619</v>
      </c>
    </row>
    <row r="548" spans="1:22" ht="25.5" customHeight="1">
      <c r="A548" s="94">
        <v>45916</v>
      </c>
      <c r="B548" s="93" t="s">
        <v>135</v>
      </c>
      <c r="C548" s="93" t="s">
        <v>2698</v>
      </c>
      <c r="D548" s="93" t="s">
        <v>2699</v>
      </c>
      <c r="E548" s="93" t="s">
        <v>2697</v>
      </c>
      <c r="F548" s="93">
        <v>80000</v>
      </c>
      <c r="G548" s="93">
        <v>14</v>
      </c>
      <c r="H548" s="93">
        <v>13</v>
      </c>
      <c r="I548" s="92">
        <f t="shared" si="8"/>
        <v>-80000</v>
      </c>
      <c r="J548" s="92" t="str">
        <f>VLOOKUP(D548,[1]Sheet0!$C$1:$H$65536,6,0)</f>
        <v>ĐỒNG GIÁ DATE</v>
      </c>
      <c r="M548" s="93">
        <v>-1</v>
      </c>
      <c r="N548" s="95">
        <v>-80000</v>
      </c>
      <c r="P548" s="93" t="s">
        <v>3614</v>
      </c>
      <c r="Q548" s="93" t="s">
        <v>4148</v>
      </c>
      <c r="V548" s="93" t="s">
        <v>3619</v>
      </c>
    </row>
    <row r="549" spans="1:22" ht="25.5" customHeight="1">
      <c r="A549" s="94">
        <v>45917</v>
      </c>
      <c r="B549" s="93" t="s">
        <v>33</v>
      </c>
      <c r="C549" s="93" t="s">
        <v>647</v>
      </c>
      <c r="D549" s="93" t="s">
        <v>648</v>
      </c>
      <c r="E549" s="93" t="s">
        <v>649</v>
      </c>
      <c r="F549" s="93">
        <v>27500</v>
      </c>
      <c r="G549" s="93">
        <v>-2</v>
      </c>
      <c r="H549" s="93">
        <v>0</v>
      </c>
      <c r="I549" s="92">
        <f t="shared" si="8"/>
        <v>55000</v>
      </c>
      <c r="J549" s="92" t="str">
        <f>VLOOKUP(D549,[1]Sheet0!$C$1:$H$65536,6,0)</f>
        <v>PHÒNG CHỐNG CÔN TRÙNG</v>
      </c>
      <c r="K549" s="93">
        <v>2</v>
      </c>
      <c r="L549" s="95">
        <v>55000</v>
      </c>
      <c r="P549" s="93" t="s">
        <v>3614</v>
      </c>
      <c r="Q549" s="93" t="s">
        <v>4151</v>
      </c>
    </row>
    <row r="550" spans="1:22" ht="25.5" customHeight="1">
      <c r="A550" s="94">
        <v>45917</v>
      </c>
      <c r="B550" s="93" t="s">
        <v>33</v>
      </c>
      <c r="C550" s="93" t="s">
        <v>3720</v>
      </c>
      <c r="D550" s="93" t="s">
        <v>3721</v>
      </c>
      <c r="E550" s="93" t="s">
        <v>3722</v>
      </c>
      <c r="F550" s="93">
        <v>40000</v>
      </c>
      <c r="G550" s="93">
        <v>-1</v>
      </c>
      <c r="H550" s="93">
        <v>0</v>
      </c>
      <c r="I550" s="92">
        <f t="shared" si="8"/>
        <v>40000</v>
      </c>
      <c r="J550" s="92" t="str">
        <f>VLOOKUP(D550,[1]Sheet0!$C$1:$H$65536,6,0)</f>
        <v>BẾP VÀ PHÒNG ĂN</v>
      </c>
      <c r="K550" s="93">
        <v>1</v>
      </c>
      <c r="L550" s="95">
        <v>40000</v>
      </c>
      <c r="P550" s="93" t="s">
        <v>3614</v>
      </c>
      <c r="Q550" s="93" t="s">
        <v>4151</v>
      </c>
    </row>
    <row r="551" spans="1:22" ht="25.5" customHeight="1">
      <c r="A551" s="94">
        <v>45917</v>
      </c>
      <c r="B551" s="93" t="s">
        <v>33</v>
      </c>
      <c r="C551" s="93" t="s">
        <v>1563</v>
      </c>
      <c r="D551" s="93" t="s">
        <v>1564</v>
      </c>
      <c r="E551" s="93" t="s">
        <v>1565</v>
      </c>
      <c r="F551" s="93">
        <v>50100</v>
      </c>
      <c r="G551" s="93">
        <v>1</v>
      </c>
      <c r="H551" s="93">
        <v>0</v>
      </c>
      <c r="I551" s="92">
        <f t="shared" si="8"/>
        <v>-50100</v>
      </c>
      <c r="J551" s="92" t="str">
        <f>VLOOKUP(D551,[1]Sheet0!$C$1:$H$65536,6,0)</f>
        <v>PHÒNG CHỐNG CÔN TRÙNG</v>
      </c>
      <c r="M551" s="93">
        <v>-1</v>
      </c>
      <c r="N551" s="95">
        <v>-50100</v>
      </c>
      <c r="P551" s="93" t="s">
        <v>3614</v>
      </c>
      <c r="Q551" s="93" t="s">
        <v>4151</v>
      </c>
      <c r="V551" s="93" t="s">
        <v>3619</v>
      </c>
    </row>
    <row r="552" spans="1:22" ht="25.5" customHeight="1">
      <c r="A552" s="94">
        <v>45917</v>
      </c>
      <c r="B552" s="93" t="s">
        <v>33</v>
      </c>
      <c r="C552" s="93" t="s">
        <v>780</v>
      </c>
      <c r="D552" s="93" t="s">
        <v>781</v>
      </c>
      <c r="E552" s="93" t="s">
        <v>782</v>
      </c>
      <c r="F552" s="93">
        <v>50000</v>
      </c>
      <c r="G552" s="93">
        <v>75</v>
      </c>
      <c r="H552" s="93">
        <v>74</v>
      </c>
      <c r="I552" s="92">
        <f t="shared" si="8"/>
        <v>-50000</v>
      </c>
      <c r="J552" s="92" t="str">
        <f>VLOOKUP(D552,[1]Sheet0!$C$1:$H$65536,6,0)</f>
        <v>PHÒNG CHỐNG CÔN TRÙNG</v>
      </c>
      <c r="M552" s="93">
        <v>-1</v>
      </c>
      <c r="N552" s="95">
        <v>-50000</v>
      </c>
      <c r="P552" s="93" t="s">
        <v>3614</v>
      </c>
      <c r="Q552" s="93" t="s">
        <v>4151</v>
      </c>
      <c r="V552" s="93" t="s">
        <v>3619</v>
      </c>
    </row>
    <row r="553" spans="1:22" ht="25.5" customHeight="1">
      <c r="A553" s="94">
        <v>45917</v>
      </c>
      <c r="B553" s="93" t="s">
        <v>33</v>
      </c>
      <c r="C553" s="93" t="s">
        <v>4153</v>
      </c>
      <c r="D553" s="93" t="s">
        <v>4152</v>
      </c>
      <c r="E553" s="93" t="s">
        <v>4154</v>
      </c>
      <c r="F553" s="93">
        <v>40000</v>
      </c>
      <c r="G553" s="93">
        <v>2</v>
      </c>
      <c r="H553" s="93">
        <v>1</v>
      </c>
      <c r="I553" s="92">
        <f t="shared" si="8"/>
        <v>-40000</v>
      </c>
      <c r="J553" s="92" t="str">
        <f>VLOOKUP(D553,[1]Sheet0!$C$1:$H$65536,6,0)</f>
        <v>BẾP VÀ PHÒNG ĂN</v>
      </c>
      <c r="M553" s="93">
        <v>-1</v>
      </c>
      <c r="N553" s="95">
        <v>-40000</v>
      </c>
      <c r="P553" s="93" t="s">
        <v>3614</v>
      </c>
      <c r="Q553" s="93" t="s">
        <v>4151</v>
      </c>
      <c r="V553" s="93" t="s">
        <v>3619</v>
      </c>
    </row>
    <row r="554" spans="1:22" ht="25.5" customHeight="1">
      <c r="A554" s="94">
        <v>45922</v>
      </c>
      <c r="B554" s="93" t="s">
        <v>33</v>
      </c>
      <c r="C554" s="93" t="s">
        <v>3961</v>
      </c>
      <c r="D554" s="93" t="s">
        <v>3962</v>
      </c>
      <c r="E554" s="93" t="s">
        <v>3963</v>
      </c>
      <c r="F554" s="93">
        <v>145000</v>
      </c>
      <c r="G554" s="93">
        <v>-1</v>
      </c>
      <c r="H554" s="93">
        <v>0</v>
      </c>
      <c r="I554" s="92">
        <f t="shared" si="8"/>
        <v>145000</v>
      </c>
      <c r="J554" s="92" t="str">
        <f>VLOOKUP(D554,[1]Sheet0!$C$1:$H$65536,6,0)</f>
        <v>ĐỒ DÙNG SINH HOẠT GIA ĐÌNH</v>
      </c>
      <c r="K554" s="93">
        <v>1</v>
      </c>
      <c r="L554" s="95">
        <v>145000</v>
      </c>
      <c r="P554" s="93" t="s">
        <v>3614</v>
      </c>
      <c r="Q554" s="93" t="s">
        <v>4155</v>
      </c>
    </row>
    <row r="555" spans="1:22" ht="25.5" customHeight="1">
      <c r="A555" s="94">
        <v>45922</v>
      </c>
      <c r="B555" s="93" t="s">
        <v>33</v>
      </c>
      <c r="C555" s="93" t="s">
        <v>50</v>
      </c>
      <c r="D555" s="93" t="s">
        <v>51</v>
      </c>
      <c r="E555" s="93" t="s">
        <v>52</v>
      </c>
      <c r="F555" s="93">
        <v>250000</v>
      </c>
      <c r="G555" s="93">
        <v>-2</v>
      </c>
      <c r="H555" s="93">
        <v>0</v>
      </c>
      <c r="I555" s="92">
        <f t="shared" si="8"/>
        <v>500000</v>
      </c>
      <c r="J555" s="92" t="str">
        <f>VLOOKUP(D555,[1]Sheet0!$C$1:$H$65536,6,0)</f>
        <v>BẾP VÀ PHÒNG ĂN</v>
      </c>
      <c r="K555" s="93">
        <v>2</v>
      </c>
      <c r="L555" s="95">
        <v>500000</v>
      </c>
      <c r="P555" s="93" t="s">
        <v>3614</v>
      </c>
      <c r="Q555" s="93" t="s">
        <v>4155</v>
      </c>
    </row>
    <row r="556" spans="1:22" ht="25.5" customHeight="1">
      <c r="A556" s="94">
        <v>45922</v>
      </c>
      <c r="B556" s="93" t="s">
        <v>33</v>
      </c>
      <c r="C556" s="93" t="s">
        <v>4157</v>
      </c>
      <c r="D556" s="93" t="s">
        <v>4158</v>
      </c>
      <c r="E556" s="93" t="s">
        <v>4159</v>
      </c>
      <c r="F556" s="93">
        <v>3200000</v>
      </c>
      <c r="G556" s="93">
        <v>-1</v>
      </c>
      <c r="H556" s="93">
        <v>0</v>
      </c>
      <c r="I556" s="92">
        <f t="shared" si="8"/>
        <v>3200000</v>
      </c>
      <c r="J556" s="92" t="str">
        <f>VLOOKUP(D556,[1]Sheet0!$C$1:$H$65536,6,0)</f>
        <v>ĐỒ DÙNG SINH HOẠT GIA ĐÌNH</v>
      </c>
      <c r="K556" s="93">
        <v>1</v>
      </c>
      <c r="L556" s="95">
        <v>3200000</v>
      </c>
      <c r="P556" s="93" t="s">
        <v>3614</v>
      </c>
      <c r="Q556" s="93" t="s">
        <v>4155</v>
      </c>
    </row>
    <row r="557" spans="1:22" ht="25.5" customHeight="1">
      <c r="A557" s="94">
        <v>45922</v>
      </c>
      <c r="B557" s="93" t="s">
        <v>33</v>
      </c>
      <c r="C557" s="93" t="s">
        <v>647</v>
      </c>
      <c r="D557" s="93" t="s">
        <v>648</v>
      </c>
      <c r="E557" s="93" t="s">
        <v>649</v>
      </c>
      <c r="F557" s="93">
        <v>27500</v>
      </c>
      <c r="G557" s="93">
        <v>-8</v>
      </c>
      <c r="H557" s="93">
        <v>0</v>
      </c>
      <c r="I557" s="92">
        <f t="shared" si="8"/>
        <v>220000</v>
      </c>
      <c r="J557" s="92" t="str">
        <f>VLOOKUP(D557,[1]Sheet0!$C$1:$H$65536,6,0)</f>
        <v>PHÒNG CHỐNG CÔN TRÙNG</v>
      </c>
      <c r="K557" s="93">
        <v>8</v>
      </c>
      <c r="L557" s="95">
        <v>220000</v>
      </c>
      <c r="P557" s="93" t="s">
        <v>3614</v>
      </c>
      <c r="Q557" s="93" t="s">
        <v>4155</v>
      </c>
    </row>
    <row r="558" spans="1:22" ht="25.5" customHeight="1">
      <c r="A558" s="94">
        <v>45922</v>
      </c>
      <c r="B558" s="93" t="s">
        <v>33</v>
      </c>
      <c r="C558" s="93" t="s">
        <v>222</v>
      </c>
      <c r="D558" s="93" t="s">
        <v>223</v>
      </c>
      <c r="E558" s="93" t="s">
        <v>224</v>
      </c>
      <c r="F558" s="93">
        <v>188000</v>
      </c>
      <c r="G558" s="93">
        <v>-2</v>
      </c>
      <c r="H558" s="93">
        <v>0</v>
      </c>
      <c r="I558" s="92">
        <f t="shared" si="8"/>
        <v>376000</v>
      </c>
      <c r="J558" s="92" t="str">
        <f>VLOOKUP(D558,[1]Sheet0!$C$1:$H$65536,6,0)</f>
        <v>XÀ PHÒNG, CHẤT TẨY RỬA</v>
      </c>
      <c r="K558" s="93">
        <v>2</v>
      </c>
      <c r="L558" s="95">
        <v>376000</v>
      </c>
      <c r="P558" s="93" t="s">
        <v>3614</v>
      </c>
      <c r="Q558" s="93" t="s">
        <v>4155</v>
      </c>
    </row>
    <row r="559" spans="1:22" ht="25.5" customHeight="1">
      <c r="A559" s="94">
        <v>45922</v>
      </c>
      <c r="B559" s="93" t="s">
        <v>33</v>
      </c>
      <c r="C559" s="93" t="s">
        <v>1178</v>
      </c>
      <c r="D559" s="93" t="s">
        <v>1179</v>
      </c>
      <c r="E559" s="93" t="s">
        <v>1180</v>
      </c>
      <c r="F559" s="93">
        <v>188000</v>
      </c>
      <c r="G559" s="93">
        <v>-1</v>
      </c>
      <c r="H559" s="93">
        <v>0</v>
      </c>
      <c r="I559" s="92">
        <f t="shared" si="8"/>
        <v>188000</v>
      </c>
      <c r="J559" s="92" t="str">
        <f>VLOOKUP(D559,[1]Sheet0!$C$1:$H$65536,6,0)</f>
        <v>XÀ PHÒNG, CHẤT TẨY RỬA</v>
      </c>
      <c r="K559" s="93">
        <v>1</v>
      </c>
      <c r="L559" s="95">
        <v>188000</v>
      </c>
      <c r="P559" s="93" t="s">
        <v>3614</v>
      </c>
      <c r="Q559" s="93" t="s">
        <v>4155</v>
      </c>
    </row>
    <row r="560" spans="1:22" ht="25.5" customHeight="1">
      <c r="A560" s="94">
        <v>45922</v>
      </c>
      <c r="B560" s="93" t="s">
        <v>33</v>
      </c>
      <c r="C560" s="93" t="s">
        <v>1805</v>
      </c>
      <c r="D560" s="93" t="s">
        <v>1806</v>
      </c>
      <c r="E560" s="93" t="s">
        <v>1807</v>
      </c>
      <c r="F560" s="93">
        <v>40000</v>
      </c>
      <c r="G560" s="93">
        <v>-9</v>
      </c>
      <c r="H560" s="93">
        <v>0</v>
      </c>
      <c r="I560" s="92">
        <f t="shared" si="8"/>
        <v>360000</v>
      </c>
      <c r="J560" s="92" t="str">
        <f>VLOOKUP(D560,[1]Sheet0!$C$1:$H$65536,6,0)</f>
        <v>XÀ PHÒNG, CHẤT TẨY RỬA</v>
      </c>
      <c r="K560" s="93">
        <v>9</v>
      </c>
      <c r="L560" s="95">
        <v>360000</v>
      </c>
      <c r="P560" s="93" t="s">
        <v>3614</v>
      </c>
      <c r="Q560" s="93" t="s">
        <v>4155</v>
      </c>
    </row>
    <row r="561" spans="1:22" ht="25.5" customHeight="1">
      <c r="A561" s="94">
        <v>45922</v>
      </c>
      <c r="B561" s="93" t="s">
        <v>33</v>
      </c>
      <c r="C561" s="93" t="s">
        <v>4162</v>
      </c>
      <c r="D561" s="93" t="s">
        <v>4163</v>
      </c>
      <c r="E561" s="93" t="s">
        <v>4164</v>
      </c>
      <c r="F561" s="93">
        <v>109000</v>
      </c>
      <c r="G561" s="93">
        <v>-1</v>
      </c>
      <c r="H561" s="93">
        <v>0</v>
      </c>
      <c r="I561" s="92">
        <f t="shared" si="8"/>
        <v>109000</v>
      </c>
      <c r="J561" s="92" t="str">
        <f>VLOOKUP(D561,[1]Sheet0!$C$1:$H$65536,6,0)</f>
        <v>ĐỒ DÙNG SINH HOẠT GIA ĐÌNH</v>
      </c>
      <c r="K561" s="93">
        <v>1</v>
      </c>
      <c r="L561" s="95">
        <v>109000</v>
      </c>
      <c r="P561" s="93" t="s">
        <v>3614</v>
      </c>
      <c r="Q561" s="93" t="s">
        <v>4155</v>
      </c>
    </row>
    <row r="562" spans="1:22" ht="25.5" customHeight="1">
      <c r="A562" s="94">
        <v>45922</v>
      </c>
      <c r="B562" s="93" t="s">
        <v>33</v>
      </c>
      <c r="C562" s="93" t="s">
        <v>632</v>
      </c>
      <c r="D562" s="93" t="s">
        <v>633</v>
      </c>
      <c r="E562" s="93" t="s">
        <v>634</v>
      </c>
      <c r="F562" s="93">
        <v>40000</v>
      </c>
      <c r="G562" s="93">
        <v>-1</v>
      </c>
      <c r="H562" s="93">
        <v>0</v>
      </c>
      <c r="I562" s="92">
        <f t="shared" si="8"/>
        <v>40000</v>
      </c>
      <c r="J562" s="92" t="str">
        <f>VLOOKUP(D562,[1]Sheet0!$C$1:$H$65536,6,0)</f>
        <v>BẾP VÀ PHÒNG ĂN</v>
      </c>
      <c r="K562" s="93">
        <v>1</v>
      </c>
      <c r="L562" s="95">
        <v>40000</v>
      </c>
      <c r="P562" s="93" t="s">
        <v>3614</v>
      </c>
      <c r="Q562" s="93" t="s">
        <v>4155</v>
      </c>
    </row>
    <row r="563" spans="1:22" ht="25.5" customHeight="1">
      <c r="A563" s="94">
        <v>45922</v>
      </c>
      <c r="B563" s="93" t="s">
        <v>33</v>
      </c>
      <c r="C563" s="93" t="s">
        <v>1644</v>
      </c>
      <c r="D563" s="93" t="s">
        <v>1645</v>
      </c>
      <c r="E563" s="93" t="s">
        <v>1646</v>
      </c>
      <c r="F563" s="93">
        <v>40000</v>
      </c>
      <c r="G563" s="93">
        <v>-2</v>
      </c>
      <c r="H563" s="93">
        <v>0</v>
      </c>
      <c r="I563" s="92">
        <f t="shared" si="8"/>
        <v>80000</v>
      </c>
      <c r="J563" s="92" t="str">
        <f>VLOOKUP(D563,[1]Sheet0!$C$1:$H$65536,6,0)</f>
        <v>XÀ PHÒNG, CHẤT TẨY RỬA</v>
      </c>
      <c r="K563" s="93">
        <v>2</v>
      </c>
      <c r="L563" s="95">
        <v>80000</v>
      </c>
      <c r="P563" s="93" t="s">
        <v>3614</v>
      </c>
      <c r="Q563" s="93" t="s">
        <v>4155</v>
      </c>
    </row>
    <row r="564" spans="1:22" ht="25.5" customHeight="1">
      <c r="A564" s="94">
        <v>45922</v>
      </c>
      <c r="B564" s="93" t="s">
        <v>33</v>
      </c>
      <c r="C564" s="93" t="s">
        <v>4120</v>
      </c>
      <c r="D564" s="93" t="s">
        <v>4121</v>
      </c>
      <c r="E564" s="93" t="s">
        <v>4122</v>
      </c>
      <c r="F564" s="93">
        <v>75200</v>
      </c>
      <c r="G564" s="93">
        <v>-3</v>
      </c>
      <c r="H564" s="93">
        <v>0</v>
      </c>
      <c r="I564" s="92">
        <f t="shared" si="8"/>
        <v>225600</v>
      </c>
      <c r="J564" s="92" t="str">
        <f>VLOOKUP(D564,[1]Sheet0!$C$1:$H$65536,6,0)</f>
        <v>PHÒNG CHỐNG CÔN TRÙNG</v>
      </c>
      <c r="K564" s="93">
        <v>3</v>
      </c>
      <c r="L564" s="95">
        <v>225600</v>
      </c>
      <c r="P564" s="93" t="s">
        <v>3614</v>
      </c>
      <c r="Q564" s="93" t="s">
        <v>4155</v>
      </c>
    </row>
    <row r="565" spans="1:22" ht="25.5" customHeight="1">
      <c r="A565" s="94">
        <v>45922</v>
      </c>
      <c r="B565" s="93" t="s">
        <v>135</v>
      </c>
      <c r="C565" s="93" t="s">
        <v>2656</v>
      </c>
      <c r="D565" s="93" t="s">
        <v>2657</v>
      </c>
      <c r="E565" s="93" t="s">
        <v>2658</v>
      </c>
      <c r="F565" s="93">
        <v>40000</v>
      </c>
      <c r="G565" s="93">
        <v>-1</v>
      </c>
      <c r="H565" s="93">
        <v>0</v>
      </c>
      <c r="I565" s="92">
        <f t="shared" si="8"/>
        <v>40000</v>
      </c>
      <c r="J565" s="92" t="str">
        <f>VLOOKUP(D565,[1]Sheet0!$C$1:$H$65536,6,0)</f>
        <v>ĐỒNG GIÁ DATE</v>
      </c>
      <c r="K565" s="93">
        <v>1</v>
      </c>
      <c r="L565" s="95">
        <v>40000</v>
      </c>
      <c r="P565" s="93" t="s">
        <v>3614</v>
      </c>
      <c r="Q565" s="93" t="s">
        <v>4155</v>
      </c>
    </row>
    <row r="566" spans="1:22" ht="25.5" customHeight="1">
      <c r="A566" s="94">
        <v>45922</v>
      </c>
      <c r="B566" s="93" t="s">
        <v>135</v>
      </c>
      <c r="C566" s="93" t="s">
        <v>2748</v>
      </c>
      <c r="D566" s="93" t="s">
        <v>2749</v>
      </c>
      <c r="E566" s="93" t="s">
        <v>2750</v>
      </c>
      <c r="F566" s="93">
        <v>149000</v>
      </c>
      <c r="G566" s="93">
        <v>-2</v>
      </c>
      <c r="H566" s="93">
        <v>0</v>
      </c>
      <c r="I566" s="92">
        <f t="shared" si="8"/>
        <v>298000</v>
      </c>
      <c r="J566" s="92" t="e">
        <f>VLOOKUP(D566,[1]Sheet0!$C$1:$H$65536,6,0)</f>
        <v>#N/A</v>
      </c>
      <c r="K566" s="93">
        <v>2</v>
      </c>
      <c r="L566" s="95">
        <v>298000</v>
      </c>
      <c r="P566" s="93" t="s">
        <v>3614</v>
      </c>
      <c r="Q566" s="93" t="s">
        <v>4155</v>
      </c>
    </row>
    <row r="567" spans="1:22" ht="25.5" customHeight="1">
      <c r="A567" s="94">
        <v>45922</v>
      </c>
      <c r="B567" s="93" t="s">
        <v>33</v>
      </c>
      <c r="C567" s="93" t="s">
        <v>1238</v>
      </c>
      <c r="D567" s="93" t="s">
        <v>1239</v>
      </c>
      <c r="E567" s="93" t="s">
        <v>1240</v>
      </c>
      <c r="F567" s="93">
        <v>145000</v>
      </c>
      <c r="G567" s="93">
        <v>8</v>
      </c>
      <c r="H567" s="93">
        <v>7</v>
      </c>
      <c r="I567" s="92">
        <f t="shared" si="8"/>
        <v>-145000</v>
      </c>
      <c r="J567" s="92" t="str">
        <f>VLOOKUP(D567,[1]Sheet0!$C$1:$H$65536,6,0)</f>
        <v>ĐỒ DÙNG SINH HOẠT GIA ĐÌNH</v>
      </c>
      <c r="M567" s="93">
        <v>-1</v>
      </c>
      <c r="N567" s="95">
        <v>-145000</v>
      </c>
      <c r="P567" s="93" t="s">
        <v>3614</v>
      </c>
      <c r="Q567" s="93" t="s">
        <v>4155</v>
      </c>
      <c r="V567" s="93" t="s">
        <v>3619</v>
      </c>
    </row>
    <row r="568" spans="1:22" ht="25.5" customHeight="1">
      <c r="A568" s="94">
        <v>45922</v>
      </c>
      <c r="B568" s="93" t="s">
        <v>33</v>
      </c>
      <c r="C568" s="93" t="s">
        <v>4167</v>
      </c>
      <c r="D568" s="93" t="s">
        <v>4156</v>
      </c>
      <c r="E568" s="93" t="s">
        <v>4168</v>
      </c>
      <c r="F568" s="93">
        <v>250000</v>
      </c>
      <c r="G568" s="93">
        <v>7</v>
      </c>
      <c r="H568" s="93">
        <v>5</v>
      </c>
      <c r="I568" s="92">
        <f t="shared" si="8"/>
        <v>-500000</v>
      </c>
      <c r="J568" s="92" t="str">
        <f>VLOOKUP(D568,[1]Sheet0!$C$1:$H$65536,6,0)</f>
        <v>BẾP VÀ PHÒNG ĂN</v>
      </c>
      <c r="M568" s="93">
        <v>-2</v>
      </c>
      <c r="N568" s="95">
        <v>-500000</v>
      </c>
      <c r="P568" s="93" t="s">
        <v>3614</v>
      </c>
      <c r="Q568" s="93" t="s">
        <v>4155</v>
      </c>
      <c r="V568" s="93" t="s">
        <v>3619</v>
      </c>
    </row>
    <row r="569" spans="1:22" ht="25.5" customHeight="1">
      <c r="A569" s="94">
        <v>45922</v>
      </c>
      <c r="B569" s="93" t="s">
        <v>33</v>
      </c>
      <c r="C569" s="93" t="s">
        <v>4169</v>
      </c>
      <c r="D569" s="93" t="s">
        <v>4160</v>
      </c>
      <c r="E569" s="93" t="s">
        <v>4170</v>
      </c>
      <c r="F569" s="93">
        <v>3200000</v>
      </c>
      <c r="G569" s="93">
        <v>3</v>
      </c>
      <c r="H569" s="93">
        <v>2</v>
      </c>
      <c r="I569" s="92">
        <f t="shared" si="8"/>
        <v>-3200000</v>
      </c>
      <c r="J569" s="92" t="str">
        <f>VLOOKUP(D569,[1]Sheet0!$C$1:$H$65536,6,0)</f>
        <v>ĐỒ DÙNG SINH HOẠT GIA ĐÌNH</v>
      </c>
      <c r="M569" s="93">
        <v>-1</v>
      </c>
      <c r="N569" s="95">
        <v>-3200000</v>
      </c>
      <c r="P569" s="93" t="s">
        <v>3614</v>
      </c>
      <c r="Q569" s="93" t="s">
        <v>4155</v>
      </c>
      <c r="V569" s="93" t="s">
        <v>3619</v>
      </c>
    </row>
    <row r="570" spans="1:22" ht="25.5" customHeight="1">
      <c r="A570" s="94">
        <v>45922</v>
      </c>
      <c r="B570" s="93" t="s">
        <v>33</v>
      </c>
      <c r="C570" s="93" t="s">
        <v>1545</v>
      </c>
      <c r="D570" s="93" t="s">
        <v>1546</v>
      </c>
      <c r="E570" s="93" t="s">
        <v>1547</v>
      </c>
      <c r="F570" s="93">
        <v>56000</v>
      </c>
      <c r="G570" s="93">
        <v>10</v>
      </c>
      <c r="H570" s="93">
        <v>2</v>
      </c>
      <c r="I570" s="92">
        <f t="shared" si="8"/>
        <v>-448000</v>
      </c>
      <c r="J570" s="92" t="str">
        <f>VLOOKUP(D570,[1]Sheet0!$C$1:$H$65536,6,0)</f>
        <v>PHÒNG CHỐNG CÔN TRÙNG</v>
      </c>
      <c r="M570" s="93">
        <v>-8</v>
      </c>
      <c r="N570" s="95">
        <v>-448000</v>
      </c>
      <c r="P570" s="93" t="s">
        <v>3614</v>
      </c>
      <c r="Q570" s="93" t="s">
        <v>4155</v>
      </c>
      <c r="V570" s="93" t="s">
        <v>3619</v>
      </c>
    </row>
    <row r="571" spans="1:22" ht="25.5" customHeight="1">
      <c r="A571" s="94">
        <v>45922</v>
      </c>
      <c r="B571" s="93" t="s">
        <v>33</v>
      </c>
      <c r="C571" s="93" t="s">
        <v>746</v>
      </c>
      <c r="D571" s="93" t="s">
        <v>747</v>
      </c>
      <c r="E571" s="93" t="s">
        <v>748</v>
      </c>
      <c r="F571" s="93">
        <v>188000</v>
      </c>
      <c r="G571" s="93">
        <v>1</v>
      </c>
      <c r="H571" s="93">
        <v>0</v>
      </c>
      <c r="I571" s="92">
        <f t="shared" si="8"/>
        <v>-188000</v>
      </c>
      <c r="J571" s="92" t="str">
        <f>VLOOKUP(D571,[1]Sheet0!$C$1:$H$65536,6,0)</f>
        <v>XÀ PHÒNG, CHẤT TẨY RỬA</v>
      </c>
      <c r="M571" s="93">
        <v>-1</v>
      </c>
      <c r="N571" s="95">
        <v>-188000</v>
      </c>
      <c r="P571" s="93" t="s">
        <v>3614</v>
      </c>
      <c r="Q571" s="93" t="s">
        <v>4155</v>
      </c>
      <c r="V571" s="93" t="s">
        <v>3619</v>
      </c>
    </row>
    <row r="572" spans="1:22" ht="25.5" customHeight="1">
      <c r="A572" s="94">
        <v>45922</v>
      </c>
      <c r="B572" s="93" t="s">
        <v>33</v>
      </c>
      <c r="C572" s="93" t="s">
        <v>1019</v>
      </c>
      <c r="D572" s="93" t="s">
        <v>1020</v>
      </c>
      <c r="E572" s="93" t="s">
        <v>1021</v>
      </c>
      <c r="F572" s="93">
        <v>188000</v>
      </c>
      <c r="G572" s="93">
        <v>1</v>
      </c>
      <c r="H572" s="93">
        <v>0</v>
      </c>
      <c r="I572" s="92">
        <f t="shared" si="8"/>
        <v>-188000</v>
      </c>
      <c r="J572" s="92" t="str">
        <f>VLOOKUP(D572,[1]Sheet0!$C$1:$H$65536,6,0)</f>
        <v>XÀ PHÒNG, CHẤT TẨY RỬA</v>
      </c>
      <c r="M572" s="93">
        <v>-1</v>
      </c>
      <c r="N572" s="95">
        <v>-188000</v>
      </c>
      <c r="P572" s="93" t="s">
        <v>3614</v>
      </c>
      <c r="Q572" s="93" t="s">
        <v>4155</v>
      </c>
      <c r="V572" s="93" t="s">
        <v>3619</v>
      </c>
    </row>
    <row r="573" spans="1:22" ht="25.5" customHeight="1">
      <c r="A573" s="94">
        <v>45922</v>
      </c>
      <c r="B573" s="93" t="s">
        <v>33</v>
      </c>
      <c r="C573" s="93" t="s">
        <v>4171</v>
      </c>
      <c r="D573" s="93" t="s">
        <v>4161</v>
      </c>
      <c r="E573" s="93" t="s">
        <v>4172</v>
      </c>
      <c r="F573" s="93">
        <v>188000</v>
      </c>
      <c r="G573" s="93">
        <v>73</v>
      </c>
      <c r="H573" s="93">
        <v>72</v>
      </c>
      <c r="I573" s="92">
        <f t="shared" si="8"/>
        <v>-188000</v>
      </c>
      <c r="J573" s="92" t="str">
        <f>VLOOKUP(D573,[1]Sheet0!$C$1:$H$65536,6,0)</f>
        <v>XÀ PHÒNG, CHẤT TẨY RỬA</v>
      </c>
      <c r="M573" s="93">
        <v>-1</v>
      </c>
      <c r="N573" s="95">
        <v>-188000</v>
      </c>
      <c r="P573" s="93" t="s">
        <v>3614</v>
      </c>
      <c r="Q573" s="93" t="s">
        <v>4155</v>
      </c>
      <c r="V573" s="93" t="s">
        <v>3619</v>
      </c>
    </row>
    <row r="574" spans="1:22" ht="25.5" customHeight="1">
      <c r="A574" s="94">
        <v>45922</v>
      </c>
      <c r="B574" s="93" t="s">
        <v>33</v>
      </c>
      <c r="C574" s="93" t="s">
        <v>201</v>
      </c>
      <c r="D574" s="93" t="s">
        <v>202</v>
      </c>
      <c r="E574" s="93" t="s">
        <v>203</v>
      </c>
      <c r="F574" s="93">
        <v>35000</v>
      </c>
      <c r="G574" s="93">
        <v>14</v>
      </c>
      <c r="H574" s="93">
        <v>5</v>
      </c>
      <c r="I574" s="92">
        <f t="shared" si="8"/>
        <v>-315000</v>
      </c>
      <c r="J574" s="92" t="str">
        <f>VLOOKUP(D574,[1]Sheet0!$C$1:$H$65536,6,0)</f>
        <v>XÀ PHÒNG, CHẤT TẨY RỬA</v>
      </c>
      <c r="M574" s="93">
        <v>-9</v>
      </c>
      <c r="N574" s="95">
        <v>-315000</v>
      </c>
      <c r="P574" s="93" t="s">
        <v>3614</v>
      </c>
      <c r="Q574" s="93" t="s">
        <v>4155</v>
      </c>
      <c r="V574" s="93" t="s">
        <v>3619</v>
      </c>
    </row>
    <row r="575" spans="1:22" ht="25.5" customHeight="1">
      <c r="A575" s="94">
        <v>45922</v>
      </c>
      <c r="B575" s="93" t="s">
        <v>33</v>
      </c>
      <c r="C575" s="93" t="s">
        <v>4173</v>
      </c>
      <c r="D575" s="93" t="s">
        <v>4165</v>
      </c>
      <c r="E575" s="93" t="s">
        <v>4174</v>
      </c>
      <c r="F575" s="93">
        <v>109000</v>
      </c>
      <c r="G575" s="93">
        <v>1</v>
      </c>
      <c r="H575" s="93">
        <v>0</v>
      </c>
      <c r="I575" s="92">
        <f t="shared" si="8"/>
        <v>-109000</v>
      </c>
      <c r="J575" s="92" t="str">
        <f>VLOOKUP(D575,[1]Sheet0!$C$1:$H$65536,6,0)</f>
        <v>ĐỒ DÙNG SINH HOẠT GIA ĐÌNH</v>
      </c>
      <c r="M575" s="93">
        <v>-1</v>
      </c>
      <c r="N575" s="95">
        <v>-109000</v>
      </c>
      <c r="P575" s="93" t="s">
        <v>3614</v>
      </c>
      <c r="Q575" s="93" t="s">
        <v>4155</v>
      </c>
      <c r="V575" s="93" t="s">
        <v>3619</v>
      </c>
    </row>
    <row r="576" spans="1:22" ht="25.5" customHeight="1">
      <c r="A576" s="94">
        <v>45922</v>
      </c>
      <c r="B576" s="93" t="s">
        <v>33</v>
      </c>
      <c r="C576" s="93" t="s">
        <v>4175</v>
      </c>
      <c r="D576" s="93" t="s">
        <v>4166</v>
      </c>
      <c r="E576" s="93" t="s">
        <v>4176</v>
      </c>
      <c r="F576" s="93">
        <v>40000</v>
      </c>
      <c r="G576" s="93">
        <v>2</v>
      </c>
      <c r="H576" s="93">
        <v>1</v>
      </c>
      <c r="I576" s="92">
        <f t="shared" si="8"/>
        <v>-40000</v>
      </c>
      <c r="J576" s="92" t="str">
        <f>VLOOKUP(D576,[1]Sheet0!$C$1:$H$65536,6,0)</f>
        <v>BẾP VÀ PHÒNG ĂN</v>
      </c>
      <c r="M576" s="93">
        <v>-1</v>
      </c>
      <c r="N576" s="95">
        <v>-40000</v>
      </c>
      <c r="P576" s="93" t="s">
        <v>3614</v>
      </c>
      <c r="Q576" s="93" t="s">
        <v>4155</v>
      </c>
      <c r="V576" s="93" t="s">
        <v>3619</v>
      </c>
    </row>
    <row r="577" spans="1:22" ht="25.5" customHeight="1">
      <c r="A577" s="94">
        <v>45922</v>
      </c>
      <c r="B577" s="93" t="s">
        <v>33</v>
      </c>
      <c r="C577" s="93" t="s">
        <v>1437</v>
      </c>
      <c r="D577" s="93" t="s">
        <v>1438</v>
      </c>
      <c r="E577" s="93" t="s">
        <v>1439</v>
      </c>
      <c r="F577" s="93">
        <v>40000</v>
      </c>
      <c r="G577" s="93">
        <v>27</v>
      </c>
      <c r="H577" s="93">
        <v>25</v>
      </c>
      <c r="I577" s="92">
        <f t="shared" si="8"/>
        <v>-80000</v>
      </c>
      <c r="J577" s="92" t="str">
        <f>VLOOKUP(D577,[1]Sheet0!$C$1:$H$65536,6,0)</f>
        <v>XÀ PHÒNG, CHẤT TẨY RỬA</v>
      </c>
      <c r="M577" s="93">
        <v>-2</v>
      </c>
      <c r="N577" s="95">
        <v>-80000</v>
      </c>
      <c r="P577" s="93" t="s">
        <v>3614</v>
      </c>
      <c r="Q577" s="93" t="s">
        <v>4155</v>
      </c>
      <c r="V577" s="93" t="s">
        <v>3619</v>
      </c>
    </row>
    <row r="578" spans="1:22" ht="25.5" customHeight="1">
      <c r="A578" s="94">
        <v>45922</v>
      </c>
      <c r="B578" s="93" t="s">
        <v>33</v>
      </c>
      <c r="C578" s="93" t="s">
        <v>4124</v>
      </c>
      <c r="D578" s="93" t="s">
        <v>4123</v>
      </c>
      <c r="E578" s="93" t="s">
        <v>4125</v>
      </c>
      <c r="F578" s="93">
        <v>75200</v>
      </c>
      <c r="G578" s="93">
        <v>12</v>
      </c>
      <c r="H578" s="93">
        <v>9</v>
      </c>
      <c r="I578" s="92">
        <f t="shared" si="8"/>
        <v>-225600</v>
      </c>
      <c r="J578" s="92" t="str">
        <f>VLOOKUP(D578,[1]Sheet0!$C$1:$H$65536,6,0)</f>
        <v>PHÒNG CHỐNG CÔN TRÙNG</v>
      </c>
      <c r="M578" s="93">
        <v>-3</v>
      </c>
      <c r="N578" s="95">
        <v>-225600</v>
      </c>
      <c r="P578" s="93" t="s">
        <v>3614</v>
      </c>
      <c r="Q578" s="93" t="s">
        <v>4155</v>
      </c>
      <c r="V578" s="93" t="s">
        <v>3619</v>
      </c>
    </row>
    <row r="579" spans="1:22" ht="25.5" customHeight="1">
      <c r="A579" s="94">
        <v>45922</v>
      </c>
      <c r="B579" s="93" t="s">
        <v>135</v>
      </c>
      <c r="C579" s="93" t="s">
        <v>2661</v>
      </c>
      <c r="D579" s="93" t="s">
        <v>2662</v>
      </c>
      <c r="E579" s="93" t="s">
        <v>2658</v>
      </c>
      <c r="F579" s="93">
        <v>40000</v>
      </c>
      <c r="G579" s="93">
        <v>16</v>
      </c>
      <c r="H579" s="93">
        <v>15</v>
      </c>
      <c r="I579" s="92">
        <f t="shared" ref="I579:I642" si="9">(H579-G579)*F579</f>
        <v>-40000</v>
      </c>
      <c r="J579" s="92" t="e">
        <f>VLOOKUP(D579,[1]Sheet0!$C$1:$H$65536,6,0)</f>
        <v>#N/A</v>
      </c>
      <c r="M579" s="93">
        <v>-1</v>
      </c>
      <c r="N579" s="95">
        <v>-40000</v>
      </c>
      <c r="P579" s="93" t="s">
        <v>3614</v>
      </c>
      <c r="Q579" s="93" t="s">
        <v>4155</v>
      </c>
      <c r="V579" s="93" t="s">
        <v>3619</v>
      </c>
    </row>
    <row r="580" spans="1:22" ht="25.5" customHeight="1">
      <c r="A580" s="94">
        <v>45922</v>
      </c>
      <c r="B580" s="93" t="s">
        <v>135</v>
      </c>
      <c r="C580" s="93" t="s">
        <v>3754</v>
      </c>
      <c r="D580" s="93" t="s">
        <v>3755</v>
      </c>
      <c r="E580" s="93" t="s">
        <v>2750</v>
      </c>
      <c r="F580" s="93">
        <v>149000</v>
      </c>
      <c r="G580" s="93">
        <v>3</v>
      </c>
      <c r="H580" s="93">
        <v>1</v>
      </c>
      <c r="I580" s="92">
        <f t="shared" si="9"/>
        <v>-298000</v>
      </c>
      <c r="J580" s="92" t="str">
        <f>VLOOKUP(D580,[1]Sheet0!$C$1:$H$65536,6,0)</f>
        <v>ĐỒNG GIÁ DATE</v>
      </c>
      <c r="M580" s="93">
        <v>-2</v>
      </c>
      <c r="N580" s="95">
        <v>-298000</v>
      </c>
      <c r="P580" s="93" t="s">
        <v>3614</v>
      </c>
      <c r="Q580" s="93" t="s">
        <v>4155</v>
      </c>
      <c r="V580" s="93" t="s">
        <v>3619</v>
      </c>
    </row>
    <row r="581" spans="1:22" ht="25.5" customHeight="1">
      <c r="A581" s="94">
        <v>45923</v>
      </c>
      <c r="B581" s="93" t="s">
        <v>135</v>
      </c>
      <c r="C581" s="93" t="s">
        <v>4177</v>
      </c>
      <c r="D581" s="93" t="s">
        <v>4178</v>
      </c>
      <c r="E581" s="93" t="s">
        <v>4179</v>
      </c>
      <c r="F581" s="93">
        <v>25000</v>
      </c>
      <c r="G581" s="93">
        <v>-1</v>
      </c>
      <c r="H581" s="93">
        <v>0</v>
      </c>
      <c r="I581" s="92">
        <f t="shared" si="9"/>
        <v>25000</v>
      </c>
      <c r="J581" s="92" t="str">
        <f>VLOOKUP(D581,[1]Sheet0!$C$1:$H$65536,6,0)</f>
        <v>HÀNG MARKETING</v>
      </c>
      <c r="K581" s="93">
        <v>1</v>
      </c>
      <c r="L581" s="95">
        <v>25000</v>
      </c>
      <c r="P581" s="93" t="s">
        <v>3614</v>
      </c>
      <c r="Q581" s="93" t="s">
        <v>4180</v>
      </c>
    </row>
    <row r="582" spans="1:22" ht="25.5" customHeight="1">
      <c r="A582" s="94">
        <v>45923</v>
      </c>
      <c r="B582" s="93" t="s">
        <v>33</v>
      </c>
      <c r="C582" s="93" t="s">
        <v>647</v>
      </c>
      <c r="D582" s="93" t="s">
        <v>648</v>
      </c>
      <c r="E582" s="93" t="s">
        <v>649</v>
      </c>
      <c r="F582" s="93">
        <v>27500</v>
      </c>
      <c r="G582" s="93">
        <v>-2</v>
      </c>
      <c r="H582" s="93">
        <v>0</v>
      </c>
      <c r="I582" s="92">
        <f t="shared" si="9"/>
        <v>55000</v>
      </c>
      <c r="J582" s="92" t="str">
        <f>VLOOKUP(D582,[1]Sheet0!$C$1:$H$65536,6,0)</f>
        <v>PHÒNG CHỐNG CÔN TRÙNG</v>
      </c>
      <c r="K582" s="93">
        <v>2</v>
      </c>
      <c r="L582" s="95">
        <v>55000</v>
      </c>
      <c r="P582" s="93" t="s">
        <v>3614</v>
      </c>
      <c r="Q582" s="93" t="s">
        <v>4180</v>
      </c>
    </row>
    <row r="583" spans="1:22" ht="25.5" customHeight="1">
      <c r="A583" s="94">
        <v>45923</v>
      </c>
      <c r="B583" s="93" t="s">
        <v>33</v>
      </c>
      <c r="C583" s="93" t="s">
        <v>3671</v>
      </c>
      <c r="D583" s="93" t="s">
        <v>3672</v>
      </c>
      <c r="E583" s="93" t="s">
        <v>3673</v>
      </c>
      <c r="F583" s="93">
        <v>40000</v>
      </c>
      <c r="G583" s="93">
        <v>-1</v>
      </c>
      <c r="H583" s="93">
        <v>0</v>
      </c>
      <c r="I583" s="92">
        <f t="shared" si="9"/>
        <v>40000</v>
      </c>
      <c r="J583" s="92" t="str">
        <f>VLOOKUP(D583,[1]Sheet0!$C$1:$H$65536,6,0)</f>
        <v>HÀNG ĐỒNG GIÁ 40K</v>
      </c>
      <c r="K583" s="93">
        <v>1</v>
      </c>
      <c r="L583" s="95">
        <v>40000</v>
      </c>
      <c r="P583" s="93" t="s">
        <v>3614</v>
      </c>
      <c r="Q583" s="93" t="s">
        <v>4180</v>
      </c>
    </row>
    <row r="584" spans="1:22" ht="25.5" customHeight="1">
      <c r="A584" s="94">
        <v>45923</v>
      </c>
      <c r="B584" s="93" t="s">
        <v>33</v>
      </c>
      <c r="C584" s="93" t="s">
        <v>4108</v>
      </c>
      <c r="D584" s="93" t="s">
        <v>4109</v>
      </c>
      <c r="E584" s="93" t="s">
        <v>4110</v>
      </c>
      <c r="F584" s="93">
        <v>40000</v>
      </c>
      <c r="G584" s="93">
        <v>-3</v>
      </c>
      <c r="H584" s="93">
        <v>0</v>
      </c>
      <c r="I584" s="92">
        <f t="shared" si="9"/>
        <v>120000</v>
      </c>
      <c r="J584" s="92" t="str">
        <f>VLOOKUP(D584,[1]Sheet0!$C$1:$H$65536,6,0)</f>
        <v>HÀNG ĐỒNG GIÁ 40K</v>
      </c>
      <c r="K584" s="93">
        <v>3</v>
      </c>
      <c r="L584" s="95">
        <v>120000</v>
      </c>
      <c r="P584" s="93" t="s">
        <v>3614</v>
      </c>
      <c r="Q584" s="93" t="s">
        <v>4180</v>
      </c>
    </row>
    <row r="585" spans="1:22" ht="25.5" customHeight="1">
      <c r="A585" s="94">
        <v>45923</v>
      </c>
      <c r="B585" s="93" t="s">
        <v>135</v>
      </c>
      <c r="C585" s="93" t="s">
        <v>2656</v>
      </c>
      <c r="D585" s="93" t="s">
        <v>2657</v>
      </c>
      <c r="E585" s="93" t="s">
        <v>2658</v>
      </c>
      <c r="F585" s="93">
        <v>40000</v>
      </c>
      <c r="G585" s="93">
        <v>-1</v>
      </c>
      <c r="H585" s="93">
        <v>2</v>
      </c>
      <c r="I585" s="92">
        <f t="shared" si="9"/>
        <v>120000</v>
      </c>
      <c r="J585" s="92" t="str">
        <f>VLOOKUP(D585,[1]Sheet0!$C$1:$H$65536,6,0)</f>
        <v>ĐỒNG GIÁ DATE</v>
      </c>
      <c r="K585" s="93">
        <v>3</v>
      </c>
      <c r="L585" s="95">
        <v>120000</v>
      </c>
      <c r="P585" s="93" t="s">
        <v>3614</v>
      </c>
      <c r="Q585" s="93" t="s">
        <v>4180</v>
      </c>
    </row>
    <row r="586" spans="1:22" ht="25.5" customHeight="1">
      <c r="A586" s="94">
        <v>45923</v>
      </c>
      <c r="B586" s="93" t="s">
        <v>135</v>
      </c>
      <c r="C586" s="93" t="s">
        <v>4126</v>
      </c>
      <c r="D586" s="93" t="s">
        <v>4127</v>
      </c>
      <c r="E586" s="93" t="s">
        <v>4128</v>
      </c>
      <c r="F586" s="93">
        <v>20000</v>
      </c>
      <c r="G586" s="93">
        <v>1</v>
      </c>
      <c r="H586" s="93">
        <v>0</v>
      </c>
      <c r="I586" s="92">
        <f t="shared" si="9"/>
        <v>-20000</v>
      </c>
      <c r="J586" s="92" t="str">
        <f>VLOOKUP(D586,[1]Sheet0!$C$1:$H$65536,6,0)</f>
        <v>HÀNG MARKETING</v>
      </c>
      <c r="M586" s="93">
        <v>-1</v>
      </c>
      <c r="N586" s="95">
        <v>-20000</v>
      </c>
      <c r="P586" s="93" t="s">
        <v>3614</v>
      </c>
      <c r="Q586" s="93" t="s">
        <v>4180</v>
      </c>
      <c r="V586" s="93" t="s">
        <v>3619</v>
      </c>
    </row>
    <row r="587" spans="1:22" ht="25.5" customHeight="1">
      <c r="A587" s="94">
        <v>45923</v>
      </c>
      <c r="B587" s="93" t="s">
        <v>33</v>
      </c>
      <c r="C587" s="93" t="s">
        <v>1545</v>
      </c>
      <c r="D587" s="93" t="s">
        <v>1546</v>
      </c>
      <c r="E587" s="93" t="s">
        <v>1547</v>
      </c>
      <c r="F587" s="93">
        <v>56000</v>
      </c>
      <c r="G587" s="93">
        <v>2</v>
      </c>
      <c r="H587" s="93">
        <v>0</v>
      </c>
      <c r="I587" s="92">
        <f t="shared" si="9"/>
        <v>-112000</v>
      </c>
      <c r="J587" s="92" t="str">
        <f>VLOOKUP(D587,[1]Sheet0!$C$1:$H$65536,6,0)</f>
        <v>PHÒNG CHỐNG CÔN TRÙNG</v>
      </c>
      <c r="M587" s="93">
        <v>-2</v>
      </c>
      <c r="N587" s="95">
        <v>-112000</v>
      </c>
      <c r="P587" s="93" t="s">
        <v>3614</v>
      </c>
      <c r="Q587" s="93" t="s">
        <v>4180</v>
      </c>
      <c r="V587" s="93" t="s">
        <v>3619</v>
      </c>
    </row>
    <row r="588" spans="1:22" ht="25.5" customHeight="1">
      <c r="A588" s="94">
        <v>45923</v>
      </c>
      <c r="B588" s="93" t="s">
        <v>40</v>
      </c>
      <c r="C588" s="93" t="s">
        <v>4091</v>
      </c>
      <c r="D588" s="93" t="s">
        <v>4077</v>
      </c>
      <c r="E588" s="93" t="s">
        <v>4092</v>
      </c>
      <c r="F588" s="93">
        <v>70000</v>
      </c>
      <c r="G588" s="93">
        <v>5</v>
      </c>
      <c r="H588" s="93">
        <v>4</v>
      </c>
      <c r="I588" s="92">
        <f t="shared" si="9"/>
        <v>-70000</v>
      </c>
      <c r="J588" s="92" t="str">
        <f>VLOOKUP(D588,[1]Sheet0!$C$1:$H$65536,6,0)</f>
        <v>THỰC PHẨM CHO BÉ</v>
      </c>
      <c r="M588" s="93">
        <v>-1</v>
      </c>
      <c r="N588" s="95">
        <v>-70000</v>
      </c>
      <c r="P588" s="93" t="s">
        <v>3614</v>
      </c>
      <c r="Q588" s="93" t="s">
        <v>4180</v>
      </c>
      <c r="V588" s="93" t="s">
        <v>3619</v>
      </c>
    </row>
    <row r="589" spans="1:22" ht="25.5" customHeight="1">
      <c r="A589" s="94">
        <v>45923</v>
      </c>
      <c r="B589" s="93" t="s">
        <v>33</v>
      </c>
      <c r="C589" s="93" t="s">
        <v>1620</v>
      </c>
      <c r="D589" s="93" t="s">
        <v>1621</v>
      </c>
      <c r="E589" s="93" t="s">
        <v>1622</v>
      </c>
      <c r="F589" s="93">
        <v>40000</v>
      </c>
      <c r="G589" s="93">
        <v>10</v>
      </c>
      <c r="H589" s="93">
        <v>9</v>
      </c>
      <c r="I589" s="92">
        <f t="shared" si="9"/>
        <v>-40000</v>
      </c>
      <c r="J589" s="92" t="str">
        <f>VLOOKUP(D589,[1]Sheet0!$C$1:$H$65536,6,0)</f>
        <v>HÀNG ĐỒNG GIÁ 40K</v>
      </c>
      <c r="M589" s="93">
        <v>-1</v>
      </c>
      <c r="N589" s="95">
        <v>-40000</v>
      </c>
      <c r="P589" s="93" t="s">
        <v>3614</v>
      </c>
      <c r="Q589" s="93" t="s">
        <v>4180</v>
      </c>
      <c r="V589" s="93" t="s">
        <v>3619</v>
      </c>
    </row>
    <row r="590" spans="1:22" ht="25.5" customHeight="1">
      <c r="A590" s="94">
        <v>45923</v>
      </c>
      <c r="B590" s="93" t="s">
        <v>33</v>
      </c>
      <c r="C590" s="93" t="s">
        <v>4182</v>
      </c>
      <c r="D590" s="93" t="s">
        <v>4181</v>
      </c>
      <c r="E590" s="93" t="s">
        <v>4183</v>
      </c>
      <c r="F590" s="93">
        <v>40000</v>
      </c>
      <c r="G590" s="93">
        <v>3</v>
      </c>
      <c r="H590" s="93">
        <v>0</v>
      </c>
      <c r="I590" s="92">
        <f t="shared" si="9"/>
        <v>-120000</v>
      </c>
      <c r="J590" s="92" t="str">
        <f>VLOOKUP(D590,[1]Sheet0!$C$1:$H$65536,6,0)</f>
        <v>HÀNG ĐỒNG GIÁ 40K</v>
      </c>
      <c r="M590" s="93">
        <v>-3</v>
      </c>
      <c r="N590" s="95">
        <v>-120000</v>
      </c>
      <c r="P590" s="93" t="s">
        <v>3614</v>
      </c>
      <c r="Q590" s="93" t="s">
        <v>4180</v>
      </c>
      <c r="V590" s="93" t="s">
        <v>3619</v>
      </c>
    </row>
    <row r="591" spans="1:22" ht="25.5" customHeight="1">
      <c r="A591" s="94">
        <v>45923</v>
      </c>
      <c r="B591" s="93" t="s">
        <v>135</v>
      </c>
      <c r="C591" s="93" t="s">
        <v>2661</v>
      </c>
      <c r="D591" s="93" t="s">
        <v>2662</v>
      </c>
      <c r="E591" s="93" t="s">
        <v>2658</v>
      </c>
      <c r="F591" s="93">
        <v>40000</v>
      </c>
      <c r="G591" s="93">
        <v>13</v>
      </c>
      <c r="H591" s="93">
        <v>10</v>
      </c>
      <c r="I591" s="92">
        <f t="shared" si="9"/>
        <v>-120000</v>
      </c>
      <c r="J591" s="92" t="e">
        <f>VLOOKUP(D591,[1]Sheet0!$C$1:$H$65536,6,0)</f>
        <v>#N/A</v>
      </c>
      <c r="M591" s="93">
        <v>-3</v>
      </c>
      <c r="N591" s="95">
        <v>-120000</v>
      </c>
      <c r="P591" s="93" t="s">
        <v>3614</v>
      </c>
      <c r="Q591" s="93" t="s">
        <v>4180</v>
      </c>
      <c r="V591" s="93" t="s">
        <v>3619</v>
      </c>
    </row>
    <row r="592" spans="1:22" ht="25.5" customHeight="1">
      <c r="A592" s="94">
        <v>45924</v>
      </c>
      <c r="B592" s="93" t="s">
        <v>33</v>
      </c>
      <c r="C592" s="93" t="s">
        <v>4108</v>
      </c>
      <c r="D592" s="93" t="s">
        <v>4109</v>
      </c>
      <c r="E592" s="93" t="s">
        <v>4110</v>
      </c>
      <c r="F592" s="93">
        <v>40000</v>
      </c>
      <c r="G592" s="93">
        <v>-1</v>
      </c>
      <c r="H592" s="93">
        <v>0</v>
      </c>
      <c r="I592" s="92">
        <f t="shared" si="9"/>
        <v>40000</v>
      </c>
      <c r="J592" s="92" t="str">
        <f>VLOOKUP(D592,[1]Sheet0!$C$1:$H$65536,6,0)</f>
        <v>HÀNG ĐỒNG GIÁ 40K</v>
      </c>
      <c r="K592" s="93">
        <v>1</v>
      </c>
      <c r="L592" s="95">
        <v>40000</v>
      </c>
      <c r="P592" s="93" t="s">
        <v>3614</v>
      </c>
      <c r="Q592" s="93" t="s">
        <v>4184</v>
      </c>
    </row>
    <row r="593" spans="1:22" ht="25.5" customHeight="1">
      <c r="A593" s="94">
        <v>45924</v>
      </c>
      <c r="B593" s="93" t="s">
        <v>33</v>
      </c>
      <c r="C593" s="93" t="s">
        <v>4182</v>
      </c>
      <c r="D593" s="93" t="s">
        <v>4181</v>
      </c>
      <c r="E593" s="93" t="s">
        <v>4183</v>
      </c>
      <c r="F593" s="93">
        <v>40000</v>
      </c>
      <c r="G593" s="93">
        <v>-4</v>
      </c>
      <c r="H593" s="93">
        <v>0</v>
      </c>
      <c r="I593" s="92">
        <f t="shared" si="9"/>
        <v>160000</v>
      </c>
      <c r="J593" s="92" t="str">
        <f>VLOOKUP(D593,[1]Sheet0!$C$1:$H$65536,6,0)</f>
        <v>HÀNG ĐỒNG GIÁ 40K</v>
      </c>
      <c r="K593" s="93">
        <v>4</v>
      </c>
      <c r="L593" s="95">
        <v>160000</v>
      </c>
      <c r="P593" s="93" t="s">
        <v>3614</v>
      </c>
      <c r="Q593" s="93" t="s">
        <v>4184</v>
      </c>
    </row>
    <row r="594" spans="1:22" ht="25.5" customHeight="1">
      <c r="A594" s="94">
        <v>45924</v>
      </c>
      <c r="B594" s="93" t="s">
        <v>33</v>
      </c>
      <c r="C594" s="93" t="s">
        <v>1545</v>
      </c>
      <c r="D594" s="93" t="s">
        <v>1546</v>
      </c>
      <c r="E594" s="93" t="s">
        <v>1547</v>
      </c>
      <c r="F594" s="93">
        <v>56000</v>
      </c>
      <c r="G594" s="93">
        <v>-1</v>
      </c>
      <c r="H594" s="93">
        <v>0</v>
      </c>
      <c r="I594" s="92">
        <f t="shared" si="9"/>
        <v>56000</v>
      </c>
      <c r="J594" s="92" t="str">
        <f>VLOOKUP(D594,[1]Sheet0!$C$1:$H$65536,6,0)</f>
        <v>PHÒNG CHỐNG CÔN TRÙNG</v>
      </c>
      <c r="K594" s="93">
        <v>1</v>
      </c>
      <c r="L594" s="95">
        <v>56000</v>
      </c>
      <c r="P594" s="93" t="s">
        <v>3614</v>
      </c>
      <c r="Q594" s="93" t="s">
        <v>4184</v>
      </c>
    </row>
    <row r="595" spans="1:22" ht="25.5" customHeight="1">
      <c r="A595" s="94">
        <v>45924</v>
      </c>
      <c r="B595" s="93" t="s">
        <v>33</v>
      </c>
      <c r="C595" s="93" t="s">
        <v>4105</v>
      </c>
      <c r="D595" s="93" t="s">
        <v>4106</v>
      </c>
      <c r="E595" s="93" t="s">
        <v>4107</v>
      </c>
      <c r="F595" s="93">
        <v>40000</v>
      </c>
      <c r="G595" s="93">
        <v>8</v>
      </c>
      <c r="H595" s="93">
        <v>7</v>
      </c>
      <c r="I595" s="92">
        <f t="shared" si="9"/>
        <v>-40000</v>
      </c>
      <c r="J595" s="92" t="str">
        <f>VLOOKUP(D595,[1]Sheet0!$C$1:$H$65536,6,0)</f>
        <v>HÀNG ĐỒNG GIÁ 40K</v>
      </c>
      <c r="M595" s="93">
        <v>-1</v>
      </c>
      <c r="N595" s="95">
        <v>-40000</v>
      </c>
      <c r="P595" s="93" t="s">
        <v>3614</v>
      </c>
      <c r="Q595" s="93" t="s">
        <v>4184</v>
      </c>
      <c r="V595" s="93" t="s">
        <v>3619</v>
      </c>
    </row>
    <row r="596" spans="1:22" ht="25.5" customHeight="1">
      <c r="A596" s="94">
        <v>45924</v>
      </c>
      <c r="B596" s="93" t="s">
        <v>33</v>
      </c>
      <c r="C596" s="93" t="s">
        <v>4105</v>
      </c>
      <c r="D596" s="93" t="s">
        <v>4106</v>
      </c>
      <c r="E596" s="93" t="s">
        <v>4107</v>
      </c>
      <c r="F596" s="93">
        <v>40000</v>
      </c>
      <c r="G596" s="93">
        <v>8</v>
      </c>
      <c r="H596" s="93">
        <v>4</v>
      </c>
      <c r="I596" s="92">
        <f t="shared" si="9"/>
        <v>-160000</v>
      </c>
      <c r="J596" s="92" t="str">
        <f>VLOOKUP(D596,[1]Sheet0!$C$1:$H$65536,6,0)</f>
        <v>HÀNG ĐỒNG GIÁ 40K</v>
      </c>
      <c r="M596" s="93">
        <v>-4</v>
      </c>
      <c r="N596" s="95">
        <v>-160000</v>
      </c>
      <c r="P596" s="93" t="s">
        <v>3614</v>
      </c>
      <c r="Q596" s="93" t="s">
        <v>4184</v>
      </c>
      <c r="V596" s="93" t="s">
        <v>3619</v>
      </c>
    </row>
    <row r="597" spans="1:22" ht="25.5" customHeight="1">
      <c r="A597" s="94">
        <v>45924</v>
      </c>
      <c r="B597" s="93" t="s">
        <v>33</v>
      </c>
      <c r="C597" s="93" t="s">
        <v>1223</v>
      </c>
      <c r="D597" s="93" t="s">
        <v>1224</v>
      </c>
      <c r="E597" s="93" t="s">
        <v>1225</v>
      </c>
      <c r="F597" s="93">
        <v>56000</v>
      </c>
      <c r="G597" s="93">
        <v>6</v>
      </c>
      <c r="H597" s="93">
        <v>5</v>
      </c>
      <c r="I597" s="92">
        <f t="shared" si="9"/>
        <v>-56000</v>
      </c>
      <c r="J597" s="92" t="str">
        <f>VLOOKUP(D597,[1]Sheet0!$C$1:$H$65536,6,0)</f>
        <v>PHÒNG CHỐNG CÔN TRÙNG</v>
      </c>
      <c r="M597" s="93">
        <v>-1</v>
      </c>
      <c r="N597" s="95">
        <v>-56000</v>
      </c>
      <c r="P597" s="93" t="s">
        <v>3614</v>
      </c>
      <c r="Q597" s="93" t="s">
        <v>4184</v>
      </c>
      <c r="V597" s="93" t="s">
        <v>3619</v>
      </c>
    </row>
    <row r="598" spans="1:22" ht="25.5" customHeight="1">
      <c r="A598" s="94">
        <v>45925</v>
      </c>
      <c r="B598" s="93" t="s">
        <v>33</v>
      </c>
      <c r="C598" s="93" t="s">
        <v>647</v>
      </c>
      <c r="D598" s="93" t="s">
        <v>648</v>
      </c>
      <c r="E598" s="93" t="s">
        <v>649</v>
      </c>
      <c r="F598" s="93">
        <v>27500</v>
      </c>
      <c r="G598" s="93">
        <v>-1</v>
      </c>
      <c r="H598" s="93">
        <v>0</v>
      </c>
      <c r="I598" s="92">
        <f t="shared" si="9"/>
        <v>27500</v>
      </c>
      <c r="J598" s="92" t="str">
        <f>VLOOKUP(D598,[1]Sheet0!$C$1:$H$65536,6,0)</f>
        <v>PHÒNG CHỐNG CÔN TRÙNG</v>
      </c>
      <c r="K598" s="93">
        <v>1</v>
      </c>
      <c r="L598" s="95">
        <v>27500</v>
      </c>
      <c r="P598" s="93" t="s">
        <v>3614</v>
      </c>
      <c r="Q598" s="93" t="s">
        <v>4186</v>
      </c>
    </row>
    <row r="599" spans="1:22" ht="25.5" customHeight="1">
      <c r="A599" s="94">
        <v>45925</v>
      </c>
      <c r="B599" s="93" t="s">
        <v>33</v>
      </c>
      <c r="C599" s="93" t="s">
        <v>4187</v>
      </c>
      <c r="D599" s="93" t="s">
        <v>4185</v>
      </c>
      <c r="E599" s="93" t="s">
        <v>4188</v>
      </c>
      <c r="F599" s="93">
        <v>51100</v>
      </c>
      <c r="G599" s="93">
        <v>13</v>
      </c>
      <c r="H599" s="93">
        <v>12</v>
      </c>
      <c r="I599" s="92">
        <f t="shared" si="9"/>
        <v>-51100</v>
      </c>
      <c r="J599" s="92" t="str">
        <f>VLOOKUP(D599,[1]Sheet0!$C$1:$H$65536,6,0)</f>
        <v>PHÒNG CHỐNG CÔN TRÙNG</v>
      </c>
      <c r="M599" s="93">
        <v>-1</v>
      </c>
      <c r="N599" s="95">
        <v>-51100</v>
      </c>
      <c r="P599" s="93" t="s">
        <v>3614</v>
      </c>
      <c r="Q599" s="93" t="s">
        <v>4186</v>
      </c>
      <c r="V599" s="93" t="s">
        <v>3619</v>
      </c>
    </row>
    <row r="600" spans="1:22" ht="25.5" customHeight="1">
      <c r="A600" s="94">
        <v>45930</v>
      </c>
      <c r="B600" s="93" t="s">
        <v>3652</v>
      </c>
      <c r="C600" s="93" t="s">
        <v>3697</v>
      </c>
      <c r="D600" s="93" t="s">
        <v>3696</v>
      </c>
      <c r="E600" s="93" t="s">
        <v>3698</v>
      </c>
      <c r="F600" s="93">
        <v>20000</v>
      </c>
      <c r="G600" s="93">
        <v>-2</v>
      </c>
      <c r="H600" s="93">
        <v>0</v>
      </c>
      <c r="I600" s="92">
        <f t="shared" si="9"/>
        <v>40000</v>
      </c>
      <c r="J600" s="92" t="str">
        <f>VLOOKUP(D600,[1]Sheet0!$C$1:$H$65536,6,0)</f>
        <v>ĐỒ DÙNG VPP</v>
      </c>
      <c r="K600" s="93">
        <v>2</v>
      </c>
      <c r="L600" s="95">
        <v>40000</v>
      </c>
      <c r="P600" s="93" t="s">
        <v>3614</v>
      </c>
      <c r="Q600" s="93" t="s">
        <v>4189</v>
      </c>
    </row>
    <row r="601" spans="1:22" ht="25.5" customHeight="1">
      <c r="A601" s="94">
        <v>45930</v>
      </c>
      <c r="B601" s="93" t="s">
        <v>197</v>
      </c>
      <c r="C601" s="93" t="s">
        <v>300</v>
      </c>
      <c r="D601" s="93" t="s">
        <v>301</v>
      </c>
      <c r="E601" s="93" t="s">
        <v>302</v>
      </c>
      <c r="F601" s="93">
        <v>40000</v>
      </c>
      <c r="G601" s="93">
        <v>-6</v>
      </c>
      <c r="H601" s="93">
        <v>0</v>
      </c>
      <c r="I601" s="92">
        <f t="shared" si="9"/>
        <v>240000</v>
      </c>
      <c r="J601" s="92" t="str">
        <f>VLOOKUP(D601,[1]Sheet0!$C$1:$H$65536,6,0)</f>
        <v>CHĂM SÓC RĂNG MIỆNG</v>
      </c>
      <c r="K601" s="93">
        <v>6</v>
      </c>
      <c r="L601" s="95">
        <v>240000</v>
      </c>
      <c r="P601" s="93" t="s">
        <v>3614</v>
      </c>
      <c r="Q601" s="93" t="s">
        <v>4189</v>
      </c>
    </row>
    <row r="602" spans="1:22" ht="25.5" customHeight="1">
      <c r="A602" s="94">
        <v>45930</v>
      </c>
      <c r="B602" s="93" t="s">
        <v>33</v>
      </c>
      <c r="C602" s="93" t="s">
        <v>4173</v>
      </c>
      <c r="D602" s="93" t="s">
        <v>4165</v>
      </c>
      <c r="E602" s="93" t="s">
        <v>4174</v>
      </c>
      <c r="F602" s="93">
        <v>109000</v>
      </c>
      <c r="G602" s="93">
        <v>-1</v>
      </c>
      <c r="H602" s="93">
        <v>0</v>
      </c>
      <c r="I602" s="92">
        <f t="shared" si="9"/>
        <v>109000</v>
      </c>
      <c r="J602" s="92" t="str">
        <f>VLOOKUP(D602,[1]Sheet0!$C$1:$H$65536,6,0)</f>
        <v>ĐỒ DÙNG SINH HOẠT GIA ĐÌNH</v>
      </c>
      <c r="K602" s="93">
        <v>1</v>
      </c>
      <c r="L602" s="95">
        <v>109000</v>
      </c>
      <c r="P602" s="93" t="s">
        <v>3614</v>
      </c>
      <c r="Q602" s="93" t="s">
        <v>4189</v>
      </c>
    </row>
    <row r="603" spans="1:22" ht="25.5" customHeight="1">
      <c r="A603" s="94">
        <v>45930</v>
      </c>
      <c r="B603" s="93" t="s">
        <v>197</v>
      </c>
      <c r="C603" s="93" t="s">
        <v>4192</v>
      </c>
      <c r="D603" s="93" t="s">
        <v>4193</v>
      </c>
      <c r="E603" s="93" t="s">
        <v>4194</v>
      </c>
      <c r="F603" s="93">
        <v>220000</v>
      </c>
      <c r="G603" s="93">
        <v>-1</v>
      </c>
      <c r="H603" s="93">
        <v>0</v>
      </c>
      <c r="I603" s="92">
        <f t="shared" si="9"/>
        <v>220000</v>
      </c>
      <c r="J603" s="92" t="str">
        <f>VLOOKUP(D603,[1]Sheet0!$C$1:$H$65536,6,0)</f>
        <v>CHĂM SÓC RĂNG MIỆNG</v>
      </c>
      <c r="K603" s="93">
        <v>1</v>
      </c>
      <c r="L603" s="95">
        <v>220000</v>
      </c>
      <c r="P603" s="93" t="s">
        <v>3614</v>
      </c>
      <c r="Q603" s="93" t="s">
        <v>4189</v>
      </c>
    </row>
    <row r="604" spans="1:22" ht="25.5" customHeight="1">
      <c r="A604" s="94">
        <v>45930</v>
      </c>
      <c r="B604" s="93" t="s">
        <v>33</v>
      </c>
      <c r="C604" s="93" t="s">
        <v>4182</v>
      </c>
      <c r="D604" s="93" t="s">
        <v>4181</v>
      </c>
      <c r="E604" s="93" t="s">
        <v>4183</v>
      </c>
      <c r="F604" s="93">
        <v>40000</v>
      </c>
      <c r="G604" s="93">
        <v>-1</v>
      </c>
      <c r="H604" s="93">
        <v>0</v>
      </c>
      <c r="I604" s="92">
        <f t="shared" si="9"/>
        <v>40000</v>
      </c>
      <c r="J604" s="92" t="str">
        <f>VLOOKUP(D604,[1]Sheet0!$C$1:$H$65536,6,0)</f>
        <v>HÀNG ĐỒNG GIÁ 40K</v>
      </c>
      <c r="K604" s="93">
        <v>1</v>
      </c>
      <c r="L604" s="95">
        <v>40000</v>
      </c>
      <c r="P604" s="93" t="s">
        <v>3614</v>
      </c>
      <c r="Q604" s="93" t="s">
        <v>4189</v>
      </c>
    </row>
    <row r="605" spans="1:22" ht="25.5" customHeight="1">
      <c r="A605" s="94">
        <v>45930</v>
      </c>
      <c r="B605" s="93" t="s">
        <v>33</v>
      </c>
      <c r="C605" s="93" t="s">
        <v>1545</v>
      </c>
      <c r="D605" s="93" t="s">
        <v>1546</v>
      </c>
      <c r="E605" s="93" t="s">
        <v>1547</v>
      </c>
      <c r="F605" s="93">
        <v>56000</v>
      </c>
      <c r="G605" s="93">
        <v>-2</v>
      </c>
      <c r="H605" s="93">
        <v>0</v>
      </c>
      <c r="I605" s="92">
        <f t="shared" si="9"/>
        <v>112000</v>
      </c>
      <c r="J605" s="92" t="str">
        <f>VLOOKUP(D605,[1]Sheet0!$C$1:$H$65536,6,0)</f>
        <v>PHÒNG CHỐNG CÔN TRÙNG</v>
      </c>
      <c r="K605" s="93">
        <v>2</v>
      </c>
      <c r="L605" s="95">
        <v>112000</v>
      </c>
      <c r="P605" s="93" t="s">
        <v>3614</v>
      </c>
      <c r="Q605" s="93" t="s">
        <v>4189</v>
      </c>
    </row>
    <row r="606" spans="1:22" ht="25.5" customHeight="1">
      <c r="A606" s="94">
        <v>45930</v>
      </c>
      <c r="B606" s="93" t="s">
        <v>33</v>
      </c>
      <c r="C606" s="93" t="s">
        <v>647</v>
      </c>
      <c r="D606" s="93" t="s">
        <v>648</v>
      </c>
      <c r="E606" s="93" t="s">
        <v>649</v>
      </c>
      <c r="F606" s="93">
        <v>27500</v>
      </c>
      <c r="G606" s="93">
        <v>-4</v>
      </c>
      <c r="H606" s="93">
        <v>0</v>
      </c>
      <c r="I606" s="92">
        <f t="shared" si="9"/>
        <v>110000</v>
      </c>
      <c r="J606" s="92" t="str">
        <f>VLOOKUP(D606,[1]Sheet0!$C$1:$H$65536,6,0)</f>
        <v>PHÒNG CHỐNG CÔN TRÙNG</v>
      </c>
      <c r="K606" s="93">
        <v>4</v>
      </c>
      <c r="L606" s="95">
        <v>110000</v>
      </c>
      <c r="P606" s="93" t="s">
        <v>3614</v>
      </c>
      <c r="Q606" s="93" t="s">
        <v>4189</v>
      </c>
    </row>
    <row r="607" spans="1:22" ht="25.5" customHeight="1">
      <c r="A607" s="94">
        <v>45930</v>
      </c>
      <c r="B607" s="93" t="s">
        <v>135</v>
      </c>
      <c r="C607" s="93" t="s">
        <v>2635</v>
      </c>
      <c r="D607" s="93" t="s">
        <v>2636</v>
      </c>
      <c r="E607" s="93" t="s">
        <v>2631</v>
      </c>
      <c r="F607" s="93">
        <v>20000</v>
      </c>
      <c r="G607" s="93">
        <v>-10</v>
      </c>
      <c r="H607" s="93">
        <v>0</v>
      </c>
      <c r="I607" s="92">
        <f t="shared" si="9"/>
        <v>200000</v>
      </c>
      <c r="J607" s="92" t="e">
        <f>VLOOKUP(D607,[1]Sheet0!$C$1:$H$65536,6,0)</f>
        <v>#N/A</v>
      </c>
      <c r="K607" s="93">
        <v>10</v>
      </c>
      <c r="L607" s="95">
        <v>200000</v>
      </c>
      <c r="P607" s="93" t="s">
        <v>3614</v>
      </c>
      <c r="Q607" s="93" t="s">
        <v>4189</v>
      </c>
    </row>
    <row r="608" spans="1:22" ht="25.5" customHeight="1">
      <c r="A608" s="94">
        <v>45930</v>
      </c>
      <c r="B608" s="93" t="s">
        <v>135</v>
      </c>
      <c r="C608" s="93" t="s">
        <v>2661</v>
      </c>
      <c r="D608" s="93" t="s">
        <v>2662</v>
      </c>
      <c r="E608" s="93" t="s">
        <v>2658</v>
      </c>
      <c r="F608" s="93">
        <v>40000</v>
      </c>
      <c r="G608" s="93">
        <v>-1</v>
      </c>
      <c r="H608" s="93">
        <v>0</v>
      </c>
      <c r="I608" s="92">
        <f t="shared" si="9"/>
        <v>40000</v>
      </c>
      <c r="J608" s="92" t="e">
        <f>VLOOKUP(D608,[1]Sheet0!$C$1:$H$65536,6,0)</f>
        <v>#N/A</v>
      </c>
      <c r="K608" s="93">
        <v>1</v>
      </c>
      <c r="L608" s="95">
        <v>40000</v>
      </c>
      <c r="P608" s="93" t="s">
        <v>3614</v>
      </c>
      <c r="Q608" s="93" t="s">
        <v>4189</v>
      </c>
    </row>
    <row r="609" spans="1:22" ht="25.5" customHeight="1">
      <c r="A609" s="94">
        <v>45930</v>
      </c>
      <c r="B609" s="93" t="s">
        <v>135</v>
      </c>
      <c r="C609" s="93" t="s">
        <v>2656</v>
      </c>
      <c r="D609" s="93" t="s">
        <v>2657</v>
      </c>
      <c r="E609" s="93" t="s">
        <v>2658</v>
      </c>
      <c r="F609" s="93">
        <v>40000</v>
      </c>
      <c r="G609" s="93">
        <v>-1</v>
      </c>
      <c r="H609" s="93">
        <v>0</v>
      </c>
      <c r="I609" s="92">
        <f t="shared" si="9"/>
        <v>40000</v>
      </c>
      <c r="J609" s="92" t="str">
        <f>VLOOKUP(D609,[1]Sheet0!$C$1:$H$65536,6,0)</f>
        <v>ĐỒNG GIÁ DATE</v>
      </c>
      <c r="K609" s="93">
        <v>1</v>
      </c>
      <c r="L609" s="95">
        <v>40000</v>
      </c>
      <c r="P609" s="93" t="s">
        <v>3614</v>
      </c>
      <c r="Q609" s="93" t="s">
        <v>4189</v>
      </c>
    </row>
    <row r="610" spans="1:22" ht="25.5" customHeight="1">
      <c r="A610" s="94">
        <v>45930</v>
      </c>
      <c r="B610" s="93" t="s">
        <v>135</v>
      </c>
      <c r="C610" s="93" t="s">
        <v>4140</v>
      </c>
      <c r="D610" s="93" t="s">
        <v>4131</v>
      </c>
      <c r="E610" s="93" t="s">
        <v>4141</v>
      </c>
      <c r="F610" s="93">
        <v>20000</v>
      </c>
      <c r="G610" s="93">
        <v>12</v>
      </c>
      <c r="H610" s="93">
        <v>10</v>
      </c>
      <c r="I610" s="92">
        <f t="shared" si="9"/>
        <v>-40000</v>
      </c>
      <c r="J610" s="92" t="str">
        <f>VLOOKUP(D610,[1]Sheet0!$C$1:$H$65536,6,0)</f>
        <v>HÀNG MARKETING</v>
      </c>
      <c r="M610" s="93">
        <v>-2</v>
      </c>
      <c r="N610" s="95">
        <v>-40000</v>
      </c>
      <c r="P610" s="93" t="s">
        <v>3614</v>
      </c>
      <c r="Q610" s="93" t="s">
        <v>4189</v>
      </c>
      <c r="V610" s="93" t="s">
        <v>3619</v>
      </c>
    </row>
    <row r="611" spans="1:22" ht="25.5" customHeight="1">
      <c r="A611" s="94">
        <v>45930</v>
      </c>
      <c r="B611" s="93" t="s">
        <v>197</v>
      </c>
      <c r="C611" s="93" t="s">
        <v>4195</v>
      </c>
      <c r="D611" s="93" t="s">
        <v>4190</v>
      </c>
      <c r="E611" s="93" t="s">
        <v>4196</v>
      </c>
      <c r="F611" s="93">
        <v>40000</v>
      </c>
      <c r="G611" s="93">
        <v>36</v>
      </c>
      <c r="H611" s="93">
        <v>30</v>
      </c>
      <c r="I611" s="92">
        <f t="shared" si="9"/>
        <v>-240000</v>
      </c>
      <c r="J611" s="92" t="str">
        <f>VLOOKUP(D611,[1]Sheet0!$C$1:$H$65536,6,0)</f>
        <v>CHĂM SÓC RĂNG MIỆNG</v>
      </c>
      <c r="M611" s="93">
        <v>-6</v>
      </c>
      <c r="N611" s="95">
        <v>-240000</v>
      </c>
      <c r="P611" s="93" t="s">
        <v>3614</v>
      </c>
      <c r="Q611" s="93" t="s">
        <v>4189</v>
      </c>
      <c r="V611" s="93" t="s">
        <v>3619</v>
      </c>
    </row>
    <row r="612" spans="1:22" ht="25.5" customHeight="1">
      <c r="A612" s="94">
        <v>45930</v>
      </c>
      <c r="B612" s="93" t="s">
        <v>40</v>
      </c>
      <c r="C612" s="93" t="s">
        <v>4091</v>
      </c>
      <c r="D612" s="93" t="s">
        <v>4077</v>
      </c>
      <c r="E612" s="93" t="s">
        <v>4092</v>
      </c>
      <c r="F612" s="93">
        <v>70000</v>
      </c>
      <c r="G612" s="93">
        <v>4</v>
      </c>
      <c r="H612" s="93">
        <v>2</v>
      </c>
      <c r="I612" s="92">
        <f t="shared" si="9"/>
        <v>-140000</v>
      </c>
      <c r="J612" s="92" t="str">
        <f>VLOOKUP(D612,[1]Sheet0!$C$1:$H$65536,6,0)</f>
        <v>THỰC PHẨM CHO BÉ</v>
      </c>
      <c r="M612" s="93">
        <v>-2</v>
      </c>
      <c r="N612" s="95">
        <v>-140000</v>
      </c>
      <c r="P612" s="93" t="s">
        <v>3614</v>
      </c>
      <c r="Q612" s="93" t="s">
        <v>4189</v>
      </c>
      <c r="V612" s="93" t="s">
        <v>3619</v>
      </c>
    </row>
    <row r="613" spans="1:22" ht="25.5" customHeight="1">
      <c r="A613" s="94">
        <v>45930</v>
      </c>
      <c r="B613" s="93" t="s">
        <v>33</v>
      </c>
      <c r="C613" s="93" t="s">
        <v>4197</v>
      </c>
      <c r="D613" s="93" t="s">
        <v>4191</v>
      </c>
      <c r="E613" s="93" t="s">
        <v>4198</v>
      </c>
      <c r="F613" s="93">
        <v>109000</v>
      </c>
      <c r="G613" s="93">
        <v>3</v>
      </c>
      <c r="H613" s="93">
        <v>2</v>
      </c>
      <c r="I613" s="92">
        <f t="shared" si="9"/>
        <v>-109000</v>
      </c>
      <c r="J613" s="92" t="str">
        <f>VLOOKUP(D613,[1]Sheet0!$C$1:$H$65536,6,0)</f>
        <v>ĐỒ DÙNG SINH HOẠT GIA ĐÌNH</v>
      </c>
      <c r="M613" s="93">
        <v>-1</v>
      </c>
      <c r="N613" s="95">
        <v>-109000</v>
      </c>
      <c r="P613" s="93" t="s">
        <v>3614</v>
      </c>
      <c r="Q613" s="93" t="s">
        <v>4189</v>
      </c>
      <c r="V613" s="93" t="s">
        <v>3619</v>
      </c>
    </row>
    <row r="614" spans="1:22" ht="25.5" customHeight="1">
      <c r="A614" s="94">
        <v>45930</v>
      </c>
      <c r="B614" s="93" t="s">
        <v>197</v>
      </c>
      <c r="C614" s="93" t="s">
        <v>1295</v>
      </c>
      <c r="D614" s="93" t="s">
        <v>1296</v>
      </c>
      <c r="E614" s="93" t="s">
        <v>296</v>
      </c>
      <c r="F614" s="93">
        <v>220000</v>
      </c>
      <c r="G614" s="93">
        <v>15</v>
      </c>
      <c r="H614" s="93">
        <v>14</v>
      </c>
      <c r="I614" s="92">
        <f t="shared" si="9"/>
        <v>-220000</v>
      </c>
      <c r="J614" s="92" t="str">
        <f>VLOOKUP(D614,[1]Sheet0!$C$1:$H$65536,6,0)</f>
        <v>CHĂM SÓC RĂNG MIỆNG</v>
      </c>
      <c r="M614" s="93">
        <v>-1</v>
      </c>
      <c r="N614" s="95">
        <v>-220000</v>
      </c>
      <c r="P614" s="93" t="s">
        <v>3614</v>
      </c>
      <c r="Q614" s="93" t="s">
        <v>4189</v>
      </c>
      <c r="V614" s="93" t="s">
        <v>3619</v>
      </c>
    </row>
    <row r="615" spans="1:22" ht="25.5" customHeight="1">
      <c r="A615" s="94">
        <v>45930</v>
      </c>
      <c r="B615" s="93" t="s">
        <v>33</v>
      </c>
      <c r="C615" s="93" t="s">
        <v>4105</v>
      </c>
      <c r="D615" s="93" t="s">
        <v>4106</v>
      </c>
      <c r="E615" s="93" t="s">
        <v>4107</v>
      </c>
      <c r="F615" s="93">
        <v>40000</v>
      </c>
      <c r="G615" s="93">
        <v>4</v>
      </c>
      <c r="H615" s="93">
        <v>3</v>
      </c>
      <c r="I615" s="92">
        <f t="shared" si="9"/>
        <v>-40000</v>
      </c>
      <c r="J615" s="92" t="str">
        <f>VLOOKUP(D615,[1]Sheet0!$C$1:$H$65536,6,0)</f>
        <v>HÀNG ĐỒNG GIÁ 40K</v>
      </c>
      <c r="M615" s="93">
        <v>-1</v>
      </c>
      <c r="N615" s="95">
        <v>-40000</v>
      </c>
      <c r="P615" s="93" t="s">
        <v>3614</v>
      </c>
      <c r="Q615" s="93" t="s">
        <v>4189</v>
      </c>
      <c r="V615" s="93" t="s">
        <v>3619</v>
      </c>
    </row>
    <row r="616" spans="1:22" ht="25.5" customHeight="1">
      <c r="A616" s="94">
        <v>45930</v>
      </c>
      <c r="B616" s="93" t="s">
        <v>33</v>
      </c>
      <c r="C616" s="93" t="s">
        <v>4187</v>
      </c>
      <c r="D616" s="93" t="s">
        <v>4185</v>
      </c>
      <c r="E616" s="93" t="s">
        <v>4188</v>
      </c>
      <c r="F616" s="93">
        <v>51100</v>
      </c>
      <c r="G616" s="93">
        <v>11</v>
      </c>
      <c r="H616" s="93">
        <v>5</v>
      </c>
      <c r="I616" s="92">
        <f t="shared" si="9"/>
        <v>-306600</v>
      </c>
      <c r="J616" s="92" t="str">
        <f>VLOOKUP(D616,[1]Sheet0!$C$1:$H$65536,6,0)</f>
        <v>PHÒNG CHỐNG CÔN TRÙNG</v>
      </c>
      <c r="M616" s="93">
        <v>-6</v>
      </c>
      <c r="N616" s="95">
        <v>-306600</v>
      </c>
      <c r="P616" s="93" t="s">
        <v>3614</v>
      </c>
      <c r="Q616" s="93" t="s">
        <v>4189</v>
      </c>
      <c r="V616" s="93" t="s">
        <v>3619</v>
      </c>
    </row>
    <row r="617" spans="1:22" ht="25.5" customHeight="1">
      <c r="A617" s="94">
        <v>45930</v>
      </c>
      <c r="B617" s="93" t="s">
        <v>135</v>
      </c>
      <c r="C617" s="93" t="s">
        <v>2629</v>
      </c>
      <c r="D617" s="93" t="s">
        <v>2630</v>
      </c>
      <c r="E617" s="93" t="s">
        <v>2631</v>
      </c>
      <c r="F617" s="93">
        <v>20000</v>
      </c>
      <c r="G617" s="93">
        <v>15</v>
      </c>
      <c r="H617" s="93">
        <v>5</v>
      </c>
      <c r="I617" s="92">
        <f t="shared" si="9"/>
        <v>-200000</v>
      </c>
      <c r="J617" s="92" t="str">
        <f>VLOOKUP(D617,[1]Sheet0!$C$1:$H$65536,6,0)</f>
        <v>ĐỒNG GIÁ DATE</v>
      </c>
      <c r="M617" s="93">
        <v>-10</v>
      </c>
      <c r="N617" s="95">
        <v>-200000</v>
      </c>
      <c r="P617" s="93" t="s">
        <v>3614</v>
      </c>
      <c r="Q617" s="93" t="s">
        <v>4189</v>
      </c>
      <c r="V617" s="93" t="s">
        <v>3619</v>
      </c>
    </row>
    <row r="618" spans="1:22" ht="25.5" customHeight="1">
      <c r="A618" s="94">
        <v>45930</v>
      </c>
      <c r="B618" s="93" t="s">
        <v>135</v>
      </c>
      <c r="C618" s="93" t="s">
        <v>2663</v>
      </c>
      <c r="D618" s="93" t="s">
        <v>2664</v>
      </c>
      <c r="E618" s="93" t="s">
        <v>2665</v>
      </c>
      <c r="F618" s="93">
        <v>50000</v>
      </c>
      <c r="G618" s="93">
        <v>44</v>
      </c>
      <c r="H618" s="93">
        <v>43</v>
      </c>
      <c r="I618" s="92">
        <f t="shared" si="9"/>
        <v>-50000</v>
      </c>
      <c r="J618" s="92" t="str">
        <f>VLOOKUP(D618,[1]Sheet0!$C$1:$H$65536,6,0)</f>
        <v>ĐỒNG GIÁ DATE</v>
      </c>
      <c r="M618" s="93">
        <v>-1</v>
      </c>
      <c r="N618" s="95">
        <v>-50000</v>
      </c>
      <c r="P618" s="93" t="s">
        <v>3614</v>
      </c>
      <c r="Q618" s="93" t="s">
        <v>4189</v>
      </c>
      <c r="V618" s="93" t="s">
        <v>3619</v>
      </c>
    </row>
    <row r="619" spans="1:22" ht="25.5" customHeight="1">
      <c r="A619" s="94">
        <v>45930</v>
      </c>
      <c r="B619" s="93" t="s">
        <v>135</v>
      </c>
      <c r="C619" s="93" t="s">
        <v>2663</v>
      </c>
      <c r="D619" s="93" t="s">
        <v>2664</v>
      </c>
      <c r="E619" s="93" t="s">
        <v>2665</v>
      </c>
      <c r="F619" s="93">
        <v>50000</v>
      </c>
      <c r="G619" s="93">
        <v>44</v>
      </c>
      <c r="H619" s="93">
        <v>43</v>
      </c>
      <c r="I619" s="92">
        <f t="shared" si="9"/>
        <v>-50000</v>
      </c>
      <c r="J619" s="92" t="str">
        <f>VLOOKUP(D619,[1]Sheet0!$C$1:$H$65536,6,0)</f>
        <v>ĐỒNG GIÁ DATE</v>
      </c>
      <c r="M619" s="93">
        <v>-1</v>
      </c>
      <c r="N619" s="95">
        <v>-50000</v>
      </c>
      <c r="P619" s="93" t="s">
        <v>3614</v>
      </c>
      <c r="Q619" s="93" t="s">
        <v>4189</v>
      </c>
      <c r="V619" s="93" t="s">
        <v>3619</v>
      </c>
    </row>
    <row r="620" spans="1:22" ht="25.5" customHeight="1">
      <c r="A620" s="94">
        <v>45930</v>
      </c>
      <c r="B620" s="93" t="s">
        <v>135</v>
      </c>
      <c r="C620" s="93" t="s">
        <v>4199</v>
      </c>
      <c r="D620" s="93" t="s">
        <v>4200</v>
      </c>
      <c r="E620" s="93" t="s">
        <v>4201</v>
      </c>
      <c r="F620" s="93">
        <v>100000</v>
      </c>
      <c r="G620" s="93">
        <v>-1</v>
      </c>
      <c r="H620" s="93">
        <v>0</v>
      </c>
      <c r="I620" s="92">
        <f t="shared" si="9"/>
        <v>100000</v>
      </c>
      <c r="J620" s="92" t="str">
        <f>VLOOKUP(D620,[1]Sheet0!$C$1:$H$65536,6,0)</f>
        <v>HÀNG MARKETING</v>
      </c>
      <c r="K620" s="93">
        <v>1</v>
      </c>
      <c r="L620" s="95">
        <v>100000</v>
      </c>
      <c r="P620" s="93" t="s">
        <v>3614</v>
      </c>
      <c r="Q620" s="93" t="s">
        <v>4189</v>
      </c>
    </row>
    <row r="621" spans="1:22" ht="25.5" customHeight="1">
      <c r="A621" s="94">
        <v>45930</v>
      </c>
      <c r="B621" s="93" t="s">
        <v>135</v>
      </c>
      <c r="C621" s="93" t="s">
        <v>4203</v>
      </c>
      <c r="D621" s="93" t="s">
        <v>4204</v>
      </c>
      <c r="E621" s="93" t="s">
        <v>4205</v>
      </c>
      <c r="F621" s="93">
        <v>100000</v>
      </c>
      <c r="G621" s="93">
        <v>-2</v>
      </c>
      <c r="H621" s="93">
        <v>0</v>
      </c>
      <c r="I621" s="92">
        <f t="shared" si="9"/>
        <v>200000</v>
      </c>
      <c r="J621" s="92" t="str">
        <f>VLOOKUP(D621,[1]Sheet0!$C$1:$H$65536,6,0)</f>
        <v>HÀNG MARKETING</v>
      </c>
      <c r="K621" s="93">
        <v>2</v>
      </c>
      <c r="L621" s="95">
        <v>200000</v>
      </c>
      <c r="P621" s="93" t="s">
        <v>3614</v>
      </c>
      <c r="Q621" s="93" t="s">
        <v>4189</v>
      </c>
    </row>
    <row r="622" spans="1:22" ht="25.5" customHeight="1">
      <c r="A622" s="94">
        <v>45930</v>
      </c>
      <c r="B622" s="93" t="s">
        <v>33</v>
      </c>
      <c r="C622" s="93" t="s">
        <v>201</v>
      </c>
      <c r="D622" s="93" t="s">
        <v>202</v>
      </c>
      <c r="E622" s="93" t="s">
        <v>203</v>
      </c>
      <c r="F622" s="93">
        <v>35000</v>
      </c>
      <c r="G622" s="93">
        <v>-2</v>
      </c>
      <c r="H622" s="93">
        <v>0</v>
      </c>
      <c r="I622" s="92">
        <f t="shared" si="9"/>
        <v>70000</v>
      </c>
      <c r="J622" s="92" t="str">
        <f>VLOOKUP(D622,[1]Sheet0!$C$1:$H$65536,6,0)</f>
        <v>XÀ PHÒNG, CHẤT TẨY RỬA</v>
      </c>
      <c r="K622" s="93">
        <v>2</v>
      </c>
      <c r="L622" s="95">
        <v>70000</v>
      </c>
      <c r="P622" s="93" t="s">
        <v>3614</v>
      </c>
      <c r="Q622" s="93" t="s">
        <v>4189</v>
      </c>
    </row>
    <row r="623" spans="1:22" ht="25.5" customHeight="1">
      <c r="A623" s="94">
        <v>45930</v>
      </c>
      <c r="B623" s="93" t="s">
        <v>197</v>
      </c>
      <c r="C623" s="93" t="s">
        <v>1539</v>
      </c>
      <c r="D623" s="93" t="s">
        <v>1540</v>
      </c>
      <c r="E623" s="93" t="s">
        <v>1541</v>
      </c>
      <c r="F623" s="93">
        <v>79000</v>
      </c>
      <c r="G623" s="93">
        <v>-3</v>
      </c>
      <c r="H623" s="93">
        <v>0</v>
      </c>
      <c r="I623" s="92">
        <f t="shared" si="9"/>
        <v>237000</v>
      </c>
      <c r="J623" s="92" t="str">
        <f>VLOOKUP(D623,[1]Sheet0!$C$1:$H$65536,6,0)</f>
        <v>CHĂM SÓC RĂNG MIỆNG</v>
      </c>
      <c r="K623" s="93">
        <v>3</v>
      </c>
      <c r="L623" s="95">
        <v>237000</v>
      </c>
      <c r="P623" s="93" t="s">
        <v>3614</v>
      </c>
      <c r="Q623" s="93" t="s">
        <v>4189</v>
      </c>
    </row>
    <row r="624" spans="1:22" ht="25.5" customHeight="1">
      <c r="A624" s="94">
        <v>45930</v>
      </c>
      <c r="B624" s="93" t="s">
        <v>33</v>
      </c>
      <c r="C624" s="93" t="s">
        <v>4207</v>
      </c>
      <c r="D624" s="93" t="s">
        <v>4202</v>
      </c>
      <c r="E624" s="93" t="s">
        <v>4208</v>
      </c>
      <c r="F624" s="93">
        <v>60000</v>
      </c>
      <c r="G624" s="93">
        <v>1</v>
      </c>
      <c r="H624" s="93">
        <v>0</v>
      </c>
      <c r="I624" s="92">
        <f t="shared" si="9"/>
        <v>-60000</v>
      </c>
      <c r="J624" s="92" t="str">
        <f>VLOOKUP(D624,[1]Sheet0!$C$1:$H$65536,6,0)</f>
        <v>HÀNG MARKETING</v>
      </c>
      <c r="M624" s="93">
        <v>-1</v>
      </c>
      <c r="N624" s="95">
        <v>-60000</v>
      </c>
      <c r="P624" s="93" t="s">
        <v>3614</v>
      </c>
      <c r="Q624" s="93" t="s">
        <v>4189</v>
      </c>
      <c r="V624" s="93" t="s">
        <v>3619</v>
      </c>
    </row>
    <row r="625" spans="1:22" ht="25.5" customHeight="1">
      <c r="A625" s="94">
        <v>45930</v>
      </c>
      <c r="B625" s="93" t="s">
        <v>33</v>
      </c>
      <c r="C625" s="93" t="s">
        <v>4207</v>
      </c>
      <c r="D625" s="93" t="s">
        <v>4202</v>
      </c>
      <c r="E625" s="93" t="s">
        <v>4208</v>
      </c>
      <c r="F625" s="93">
        <v>60000</v>
      </c>
      <c r="G625" s="93">
        <v>2</v>
      </c>
      <c r="H625" s="93">
        <v>0</v>
      </c>
      <c r="I625" s="92">
        <f t="shared" si="9"/>
        <v>-120000</v>
      </c>
      <c r="J625" s="92" t="str">
        <f>VLOOKUP(D625,[1]Sheet0!$C$1:$H$65536,6,0)</f>
        <v>HÀNG MARKETING</v>
      </c>
      <c r="M625" s="93">
        <v>-2</v>
      </c>
      <c r="N625" s="95">
        <v>-120000</v>
      </c>
      <c r="P625" s="93" t="s">
        <v>3614</v>
      </c>
      <c r="Q625" s="93" t="s">
        <v>4189</v>
      </c>
      <c r="V625" s="93" t="s">
        <v>3619</v>
      </c>
    </row>
    <row r="626" spans="1:22" ht="25.5" customHeight="1">
      <c r="A626" s="94">
        <v>45930</v>
      </c>
      <c r="B626" s="93" t="s">
        <v>33</v>
      </c>
      <c r="C626" s="93" t="s">
        <v>3616</v>
      </c>
      <c r="D626" s="93" t="s">
        <v>3617</v>
      </c>
      <c r="E626" s="93" t="s">
        <v>3618</v>
      </c>
      <c r="F626" s="93">
        <v>44000</v>
      </c>
      <c r="G626" s="93">
        <v>1</v>
      </c>
      <c r="H626" s="93">
        <v>0</v>
      </c>
      <c r="I626" s="92">
        <f t="shared" si="9"/>
        <v>-44000</v>
      </c>
      <c r="J626" s="92" t="str">
        <f>VLOOKUP(D626,[1]Sheet0!$C$1:$H$65536,6,0)</f>
        <v>XÀ PHÒNG, CHẤT TẨY RỬA</v>
      </c>
      <c r="M626" s="93">
        <v>-1</v>
      </c>
      <c r="N626" s="95">
        <v>-44000</v>
      </c>
      <c r="P626" s="93" t="s">
        <v>3614</v>
      </c>
      <c r="Q626" s="93" t="s">
        <v>4189</v>
      </c>
      <c r="V626" s="93" t="s">
        <v>3619</v>
      </c>
    </row>
    <row r="627" spans="1:22" ht="25.5" customHeight="1">
      <c r="A627" s="94">
        <v>45930</v>
      </c>
      <c r="B627" s="93" t="s">
        <v>33</v>
      </c>
      <c r="C627" s="93" t="s">
        <v>1348</v>
      </c>
      <c r="D627" s="93" t="s">
        <v>1349</v>
      </c>
      <c r="E627" s="93" t="s">
        <v>1350</v>
      </c>
      <c r="F627" s="93">
        <v>35000</v>
      </c>
      <c r="G627" s="93">
        <v>1</v>
      </c>
      <c r="H627" s="93">
        <v>0</v>
      </c>
      <c r="I627" s="92">
        <f t="shared" si="9"/>
        <v>-35000</v>
      </c>
      <c r="J627" s="92" t="str">
        <f>VLOOKUP(D627,[1]Sheet0!$C$1:$H$65536,6,0)</f>
        <v>XÀ PHÒNG, CHẤT TẨY RỬA</v>
      </c>
      <c r="M627" s="93">
        <v>-1</v>
      </c>
      <c r="N627" s="95">
        <v>-35000</v>
      </c>
      <c r="P627" s="93" t="s">
        <v>3614</v>
      </c>
      <c r="Q627" s="93" t="s">
        <v>4189</v>
      </c>
      <c r="V627" s="93" t="s">
        <v>3619</v>
      </c>
    </row>
    <row r="628" spans="1:22" ht="25.5" customHeight="1">
      <c r="A628" s="94">
        <v>45930</v>
      </c>
      <c r="B628" s="93" t="s">
        <v>197</v>
      </c>
      <c r="C628" s="93" t="s">
        <v>4209</v>
      </c>
      <c r="D628" s="93" t="s">
        <v>4206</v>
      </c>
      <c r="E628" s="93" t="s">
        <v>4210</v>
      </c>
      <c r="F628" s="93">
        <v>89000</v>
      </c>
      <c r="G628" s="93">
        <v>3</v>
      </c>
      <c r="H628" s="93">
        <v>0</v>
      </c>
      <c r="I628" s="92">
        <f t="shared" si="9"/>
        <v>-267000</v>
      </c>
      <c r="J628" s="92" t="str">
        <f>VLOOKUP(D628,[1]Sheet0!$C$1:$H$65536,6,0)</f>
        <v>CHĂM SÓC RĂNG MIỆNG</v>
      </c>
      <c r="M628" s="93">
        <v>-3</v>
      </c>
      <c r="N628" s="95">
        <v>-267000</v>
      </c>
      <c r="P628" s="93" t="s">
        <v>3614</v>
      </c>
      <c r="Q628" s="93" t="s">
        <v>4189</v>
      </c>
      <c r="V628" s="93" t="s">
        <v>3619</v>
      </c>
    </row>
    <row r="629" spans="1:22" ht="25.5" customHeight="1">
      <c r="A629" s="94">
        <v>45930</v>
      </c>
      <c r="B629" s="93" t="s">
        <v>135</v>
      </c>
      <c r="C629" s="93" t="s">
        <v>4211</v>
      </c>
      <c r="D629" s="93" t="s">
        <v>4212</v>
      </c>
      <c r="E629" s="93" t="s">
        <v>4213</v>
      </c>
      <c r="F629" s="93">
        <v>500000</v>
      </c>
      <c r="G629" s="93">
        <v>2</v>
      </c>
      <c r="H629" s="93">
        <v>0</v>
      </c>
      <c r="I629" s="92">
        <f t="shared" si="9"/>
        <v>-1000000</v>
      </c>
      <c r="J629" s="92" t="e">
        <f>VLOOKUP(D629,[1]Sheet0!$C$1:$H$65536,6,0)</f>
        <v>#N/A</v>
      </c>
      <c r="M629" s="93">
        <v>-2</v>
      </c>
      <c r="N629" s="95">
        <v>-1000000</v>
      </c>
      <c r="P629" s="93" t="s">
        <v>3614</v>
      </c>
      <c r="Q629" s="93" t="s">
        <v>4189</v>
      </c>
      <c r="V629" s="93" t="s">
        <v>3619</v>
      </c>
    </row>
    <row r="630" spans="1:22" ht="25.5" customHeight="1">
      <c r="A630" s="94">
        <v>45932</v>
      </c>
      <c r="B630" s="93" t="s">
        <v>33</v>
      </c>
      <c r="C630" s="93" t="s">
        <v>4214</v>
      </c>
      <c r="D630" s="93" t="s">
        <v>4215</v>
      </c>
      <c r="E630" s="93" t="s">
        <v>4216</v>
      </c>
      <c r="F630" s="93">
        <v>289000</v>
      </c>
      <c r="G630" s="93">
        <v>-1</v>
      </c>
      <c r="H630" s="93">
        <v>0</v>
      </c>
      <c r="I630" s="92">
        <f t="shared" si="9"/>
        <v>289000</v>
      </c>
      <c r="J630" s="92" t="str">
        <f>VLOOKUP(D630,[1]Sheet0!$C$1:$H$65536,6,0)</f>
        <v>KHĂN</v>
      </c>
      <c r="K630" s="93">
        <v>1</v>
      </c>
      <c r="L630" s="95">
        <v>289000</v>
      </c>
      <c r="P630" s="93" t="s">
        <v>3614</v>
      </c>
      <c r="Q630" s="93" t="s">
        <v>4218</v>
      </c>
    </row>
    <row r="631" spans="1:22" ht="25.5" customHeight="1">
      <c r="A631" s="94">
        <v>45932</v>
      </c>
      <c r="B631" s="93" t="s">
        <v>2772</v>
      </c>
      <c r="C631" s="93" t="s">
        <v>4219</v>
      </c>
      <c r="D631" s="93" t="s">
        <v>4220</v>
      </c>
      <c r="E631" s="93" t="s">
        <v>4221</v>
      </c>
      <c r="F631" s="93">
        <v>70000</v>
      </c>
      <c r="G631" s="93">
        <v>-1</v>
      </c>
      <c r="H631" s="93">
        <v>0</v>
      </c>
      <c r="I631" s="92">
        <f t="shared" si="9"/>
        <v>70000</v>
      </c>
      <c r="J631" s="92" t="str">
        <f>VLOOKUP(D631,[1]Sheet0!$C$1:$H$65536,6,0)</f>
        <v>THỜI TRANG NAM</v>
      </c>
      <c r="K631" s="93">
        <v>1</v>
      </c>
      <c r="L631" s="95">
        <v>70000</v>
      </c>
      <c r="P631" s="93" t="s">
        <v>3614</v>
      </c>
      <c r="Q631" s="93" t="s">
        <v>4218</v>
      </c>
    </row>
    <row r="632" spans="1:22" ht="25.5" customHeight="1">
      <c r="A632" s="94">
        <v>45932</v>
      </c>
      <c r="B632" s="93" t="s">
        <v>33</v>
      </c>
      <c r="C632" s="93" t="s">
        <v>4222</v>
      </c>
      <c r="D632" s="93" t="s">
        <v>4217</v>
      </c>
      <c r="E632" s="93" t="s">
        <v>4223</v>
      </c>
      <c r="F632" s="93">
        <v>289000</v>
      </c>
      <c r="G632" s="93">
        <v>4</v>
      </c>
      <c r="H632" s="93">
        <v>3</v>
      </c>
      <c r="I632" s="92">
        <f t="shared" si="9"/>
        <v>-289000</v>
      </c>
      <c r="J632" s="92" t="str">
        <f>VLOOKUP(D632,[1]Sheet0!$C$1:$H$65536,6,0)</f>
        <v>KHĂN</v>
      </c>
      <c r="M632" s="93">
        <v>-1</v>
      </c>
      <c r="N632" s="95">
        <v>-289000</v>
      </c>
      <c r="P632" s="93" t="s">
        <v>3614</v>
      </c>
      <c r="Q632" s="93" t="s">
        <v>4218</v>
      </c>
      <c r="V632" s="93" t="s">
        <v>3619</v>
      </c>
    </row>
    <row r="633" spans="1:22" ht="25.5" customHeight="1">
      <c r="A633" s="94">
        <v>45932</v>
      </c>
      <c r="B633" s="93" t="s">
        <v>2772</v>
      </c>
      <c r="C633" s="93" t="s">
        <v>2852</v>
      </c>
      <c r="D633" s="93" t="s">
        <v>2853</v>
      </c>
      <c r="E633" s="93" t="s">
        <v>2854</v>
      </c>
      <c r="F633" s="93">
        <v>70000</v>
      </c>
      <c r="G633" s="93">
        <v>56</v>
      </c>
      <c r="H633" s="93">
        <v>55</v>
      </c>
      <c r="I633" s="92">
        <f t="shared" si="9"/>
        <v>-70000</v>
      </c>
      <c r="J633" s="92" t="str">
        <f>VLOOKUP(D633,[1]Sheet0!$C$1:$H$65536,6,0)</f>
        <v>THỜI TRANG NAM</v>
      </c>
      <c r="M633" s="93">
        <v>-1</v>
      </c>
      <c r="N633" s="95">
        <v>-70000</v>
      </c>
      <c r="P633" s="93" t="s">
        <v>3614</v>
      </c>
      <c r="Q633" s="93" t="s">
        <v>4218</v>
      </c>
      <c r="V633" s="93" t="s">
        <v>3619</v>
      </c>
    </row>
    <row r="634" spans="1:22" ht="25.5" customHeight="1">
      <c r="A634" s="94">
        <v>45936</v>
      </c>
      <c r="B634" s="93" t="s">
        <v>33</v>
      </c>
      <c r="C634" s="93" t="s">
        <v>3930</v>
      </c>
      <c r="D634" s="93" t="s">
        <v>3927</v>
      </c>
      <c r="E634" s="93" t="s">
        <v>3931</v>
      </c>
      <c r="F634" s="93">
        <v>180000</v>
      </c>
      <c r="G634" s="93">
        <v>-1</v>
      </c>
      <c r="H634" s="93">
        <v>0</v>
      </c>
      <c r="I634" s="92">
        <f t="shared" si="9"/>
        <v>180000</v>
      </c>
      <c r="J634" s="92" t="str">
        <f>VLOOKUP(D634,[1]Sheet0!$C$1:$H$65536,6,0)</f>
        <v>ĐỒ DÙNG SINH HOẠT GIA ĐÌNH</v>
      </c>
      <c r="K634" s="93">
        <v>1</v>
      </c>
      <c r="L634" s="95">
        <v>180000</v>
      </c>
      <c r="P634" s="93" t="s">
        <v>3614</v>
      </c>
      <c r="Q634" s="93" t="s">
        <v>4224</v>
      </c>
    </row>
    <row r="635" spans="1:22" ht="25.5" customHeight="1">
      <c r="A635" s="94">
        <v>45936</v>
      </c>
      <c r="B635" s="93" t="s">
        <v>2772</v>
      </c>
      <c r="C635" s="93" t="s">
        <v>3981</v>
      </c>
      <c r="D635" s="93" t="s">
        <v>3982</v>
      </c>
      <c r="E635" s="93" t="s">
        <v>3983</v>
      </c>
      <c r="F635" s="93">
        <v>159000</v>
      </c>
      <c r="G635" s="93">
        <v>-2</v>
      </c>
      <c r="H635" s="93">
        <v>0</v>
      </c>
      <c r="I635" s="92">
        <f t="shared" si="9"/>
        <v>318000</v>
      </c>
      <c r="J635" s="92" t="str">
        <f>VLOOKUP(D635,[1]Sheet0!$C$1:$H$65536,6,0)</f>
        <v>NSM MÙA HÈ</v>
      </c>
      <c r="K635" s="93">
        <v>2</v>
      </c>
      <c r="L635" s="95">
        <v>318000</v>
      </c>
      <c r="P635" s="93" t="s">
        <v>3614</v>
      </c>
      <c r="Q635" s="93" t="s">
        <v>4224</v>
      </c>
    </row>
    <row r="636" spans="1:22" ht="25.5" customHeight="1">
      <c r="A636" s="94">
        <v>45936</v>
      </c>
      <c r="B636" s="93" t="s">
        <v>3652</v>
      </c>
      <c r="C636" s="93" t="s">
        <v>3697</v>
      </c>
      <c r="D636" s="93" t="s">
        <v>3696</v>
      </c>
      <c r="E636" s="93" t="s">
        <v>3698</v>
      </c>
      <c r="F636" s="93">
        <v>20000</v>
      </c>
      <c r="G636" s="93">
        <v>-11</v>
      </c>
      <c r="H636" s="93">
        <v>0</v>
      </c>
      <c r="I636" s="92">
        <f t="shared" si="9"/>
        <v>220000</v>
      </c>
      <c r="J636" s="92" t="str">
        <f>VLOOKUP(D636,[1]Sheet0!$C$1:$H$65536,6,0)</f>
        <v>ĐỒ DÙNG VPP</v>
      </c>
      <c r="K636" s="93">
        <v>11</v>
      </c>
      <c r="L636" s="95">
        <v>220000</v>
      </c>
      <c r="P636" s="93" t="s">
        <v>3614</v>
      </c>
      <c r="Q636" s="93" t="s">
        <v>4224</v>
      </c>
    </row>
    <row r="637" spans="1:22" ht="25.5" customHeight="1">
      <c r="A637" s="94">
        <v>45936</v>
      </c>
      <c r="B637" s="93" t="s">
        <v>33</v>
      </c>
      <c r="C637" s="93" t="s">
        <v>4225</v>
      </c>
      <c r="D637" s="93" t="s">
        <v>4226</v>
      </c>
      <c r="E637" s="93" t="s">
        <v>4227</v>
      </c>
      <c r="F637" s="93">
        <v>220000</v>
      </c>
      <c r="G637" s="93">
        <v>-1</v>
      </c>
      <c r="H637" s="93">
        <v>0</v>
      </c>
      <c r="I637" s="92">
        <f t="shared" si="9"/>
        <v>220000</v>
      </c>
      <c r="J637" s="92" t="str">
        <f>VLOOKUP(D637,[1]Sheet0!$C$1:$H$65536,6,0)</f>
        <v>KHĂN</v>
      </c>
      <c r="K637" s="93">
        <v>1</v>
      </c>
      <c r="L637" s="95">
        <v>220000</v>
      </c>
      <c r="P637" s="93" t="s">
        <v>3614</v>
      </c>
      <c r="Q637" s="93" t="s">
        <v>4224</v>
      </c>
    </row>
    <row r="638" spans="1:22" ht="25.5" customHeight="1">
      <c r="A638" s="94">
        <v>45936</v>
      </c>
      <c r="B638" s="93" t="s">
        <v>40</v>
      </c>
      <c r="C638" s="93" t="s">
        <v>905</v>
      </c>
      <c r="D638" s="93" t="s">
        <v>906</v>
      </c>
      <c r="E638" s="93" t="s">
        <v>907</v>
      </c>
      <c r="F638" s="93">
        <v>199000</v>
      </c>
      <c r="G638" s="93">
        <v>-1</v>
      </c>
      <c r="H638" s="93">
        <v>0</v>
      </c>
      <c r="I638" s="92">
        <f t="shared" si="9"/>
        <v>199000</v>
      </c>
      <c r="J638" s="92" t="str">
        <f>VLOOKUP(D638,[1]Sheet0!$C$1:$H$65536,6,0)</f>
        <v>BÉ UỐNG SỮA</v>
      </c>
      <c r="K638" s="93">
        <v>1</v>
      </c>
      <c r="L638" s="95">
        <v>199000</v>
      </c>
      <c r="P638" s="93" t="s">
        <v>3614</v>
      </c>
      <c r="Q638" s="93" t="s">
        <v>4224</v>
      </c>
    </row>
    <row r="639" spans="1:22" ht="25.5" customHeight="1">
      <c r="A639" s="94">
        <v>45936</v>
      </c>
      <c r="B639" s="93" t="s">
        <v>40</v>
      </c>
      <c r="C639" s="93" t="s">
        <v>3790</v>
      </c>
      <c r="D639" s="93" t="s">
        <v>3791</v>
      </c>
      <c r="E639" s="93" t="s">
        <v>3792</v>
      </c>
      <c r="F639" s="93">
        <v>75000</v>
      </c>
      <c r="G639" s="93">
        <v>-3</v>
      </c>
      <c r="H639" s="93">
        <v>0</v>
      </c>
      <c r="I639" s="92">
        <f t="shared" si="9"/>
        <v>225000</v>
      </c>
      <c r="J639" s="92" t="str">
        <f>VLOOKUP(D639,[1]Sheet0!$C$1:$H$65536,6,0)</f>
        <v>THỰC PHẨM CHO BÉ</v>
      </c>
      <c r="K639" s="93">
        <v>3</v>
      </c>
      <c r="L639" s="95">
        <v>225000</v>
      </c>
      <c r="P639" s="93" t="s">
        <v>3614</v>
      </c>
      <c r="Q639" s="93" t="s">
        <v>4224</v>
      </c>
    </row>
    <row r="640" spans="1:22" ht="25.5" customHeight="1">
      <c r="A640" s="94">
        <v>45936</v>
      </c>
      <c r="B640" s="93" t="s">
        <v>4078</v>
      </c>
      <c r="C640" s="93" t="s">
        <v>4093</v>
      </c>
      <c r="D640" s="93" t="s">
        <v>4082</v>
      </c>
      <c r="E640" s="93" t="s">
        <v>4094</v>
      </c>
      <c r="F640" s="93">
        <v>225000</v>
      </c>
      <c r="G640" s="93">
        <v>-2</v>
      </c>
      <c r="H640" s="93">
        <v>0</v>
      </c>
      <c r="I640" s="92">
        <f t="shared" si="9"/>
        <v>450000</v>
      </c>
      <c r="J640" s="92" t="str">
        <f>VLOOKUP(D640,[1]Sheet0!$C$1:$H$65536,6,0)</f>
        <v>SỮA BẦU</v>
      </c>
      <c r="K640" s="93">
        <v>2</v>
      </c>
      <c r="L640" s="95">
        <v>450000</v>
      </c>
      <c r="P640" s="93" t="s">
        <v>3614</v>
      </c>
      <c r="Q640" s="93" t="s">
        <v>4224</v>
      </c>
    </row>
    <row r="641" spans="1:22" ht="25.5" customHeight="1">
      <c r="A641" s="94">
        <v>45936</v>
      </c>
      <c r="B641" s="93" t="s">
        <v>33</v>
      </c>
      <c r="C641" s="93" t="s">
        <v>4105</v>
      </c>
      <c r="D641" s="93" t="s">
        <v>4106</v>
      </c>
      <c r="E641" s="93" t="s">
        <v>4107</v>
      </c>
      <c r="F641" s="93">
        <v>40000</v>
      </c>
      <c r="G641" s="93">
        <v>-3</v>
      </c>
      <c r="H641" s="93">
        <v>0</v>
      </c>
      <c r="I641" s="92">
        <f t="shared" si="9"/>
        <v>120000</v>
      </c>
      <c r="J641" s="92" t="str">
        <f>VLOOKUP(D641,[1]Sheet0!$C$1:$H$65536,6,0)</f>
        <v>HÀNG ĐỒNG GIÁ 40K</v>
      </c>
      <c r="K641" s="93">
        <v>3</v>
      </c>
      <c r="L641" s="95">
        <v>120000</v>
      </c>
      <c r="P641" s="93" t="s">
        <v>3614</v>
      </c>
      <c r="Q641" s="93" t="s">
        <v>4224</v>
      </c>
    </row>
    <row r="642" spans="1:22" ht="25.5" customHeight="1">
      <c r="A642" s="94">
        <v>45936</v>
      </c>
      <c r="B642" s="93" t="s">
        <v>33</v>
      </c>
      <c r="C642" s="93" t="s">
        <v>3943</v>
      </c>
      <c r="D642" s="93" t="s">
        <v>3940</v>
      </c>
      <c r="E642" s="93" t="s">
        <v>3944</v>
      </c>
      <c r="F642" s="93">
        <v>110000</v>
      </c>
      <c r="G642" s="93">
        <v>-1</v>
      </c>
      <c r="H642" s="93">
        <v>0</v>
      </c>
      <c r="I642" s="92">
        <f t="shared" si="9"/>
        <v>110000</v>
      </c>
      <c r="J642" s="92" t="str">
        <f>VLOOKUP(D642,[1]Sheet0!$C$1:$H$65536,6,0)</f>
        <v>GIẶT, XẢ QUẦN ÁO</v>
      </c>
      <c r="K642" s="93">
        <v>1</v>
      </c>
      <c r="L642" s="95">
        <v>110000</v>
      </c>
      <c r="P642" s="93" t="s">
        <v>3614</v>
      </c>
      <c r="Q642" s="93" t="s">
        <v>4224</v>
      </c>
    </row>
    <row r="643" spans="1:22" ht="25.5" customHeight="1">
      <c r="A643" s="94">
        <v>45936</v>
      </c>
      <c r="B643" s="93" t="s">
        <v>33</v>
      </c>
      <c r="C643" s="93" t="s">
        <v>4037</v>
      </c>
      <c r="D643" s="93" t="s">
        <v>4034</v>
      </c>
      <c r="E643" s="93" t="s">
        <v>4038</v>
      </c>
      <c r="F643" s="93">
        <v>158000</v>
      </c>
      <c r="G643" s="93">
        <v>-1</v>
      </c>
      <c r="H643" s="93">
        <v>0</v>
      </c>
      <c r="I643" s="92">
        <f t="shared" ref="I643:I706" si="10">(H643-G643)*F643</f>
        <v>158000</v>
      </c>
      <c r="J643" s="92" t="str">
        <f>VLOOKUP(D643,[1]Sheet0!$C$1:$H$65536,6,0)</f>
        <v>KHỬ MÙI</v>
      </c>
      <c r="K643" s="93">
        <v>1</v>
      </c>
      <c r="L643" s="95">
        <v>158000</v>
      </c>
      <c r="P643" s="93" t="s">
        <v>3614</v>
      </c>
      <c r="Q643" s="93" t="s">
        <v>4224</v>
      </c>
    </row>
    <row r="644" spans="1:22" ht="25.5" customHeight="1">
      <c r="A644" s="94">
        <v>45936</v>
      </c>
      <c r="B644" s="93" t="s">
        <v>33</v>
      </c>
      <c r="C644" s="93" t="s">
        <v>1545</v>
      </c>
      <c r="D644" s="93" t="s">
        <v>1546</v>
      </c>
      <c r="E644" s="93" t="s">
        <v>1547</v>
      </c>
      <c r="F644" s="93">
        <v>56000</v>
      </c>
      <c r="G644" s="93">
        <v>-3</v>
      </c>
      <c r="H644" s="93">
        <v>0</v>
      </c>
      <c r="I644" s="92">
        <f t="shared" si="10"/>
        <v>168000</v>
      </c>
      <c r="J644" s="92" t="str">
        <f>VLOOKUP(D644,[1]Sheet0!$C$1:$H$65536,6,0)</f>
        <v>PHÒNG CHỐNG CÔN TRÙNG</v>
      </c>
      <c r="K644" s="93">
        <v>3</v>
      </c>
      <c r="L644" s="95">
        <v>168000</v>
      </c>
      <c r="P644" s="93" t="s">
        <v>3614</v>
      </c>
      <c r="Q644" s="93" t="s">
        <v>4224</v>
      </c>
    </row>
    <row r="645" spans="1:22" ht="25.5" customHeight="1">
      <c r="A645" s="94">
        <v>45936</v>
      </c>
      <c r="B645" s="93" t="s">
        <v>135</v>
      </c>
      <c r="C645" s="93" t="s">
        <v>2661</v>
      </c>
      <c r="D645" s="93" t="s">
        <v>2662</v>
      </c>
      <c r="E645" s="93" t="s">
        <v>2658</v>
      </c>
      <c r="F645" s="93">
        <v>40000</v>
      </c>
      <c r="G645" s="93">
        <v>-3</v>
      </c>
      <c r="H645" s="93">
        <v>0</v>
      </c>
      <c r="I645" s="92">
        <f t="shared" si="10"/>
        <v>120000</v>
      </c>
      <c r="J645" s="92" t="e">
        <f>VLOOKUP(D645,[1]Sheet0!$C$1:$H$65536,6,0)</f>
        <v>#N/A</v>
      </c>
      <c r="K645" s="93">
        <v>3</v>
      </c>
      <c r="L645" s="95">
        <v>120000</v>
      </c>
      <c r="P645" s="93" t="s">
        <v>3614</v>
      </c>
      <c r="Q645" s="93" t="s">
        <v>4224</v>
      </c>
    </row>
    <row r="646" spans="1:22" ht="25.5" customHeight="1">
      <c r="A646" s="94">
        <v>45936</v>
      </c>
      <c r="B646" s="93" t="s">
        <v>33</v>
      </c>
      <c r="C646" s="93" t="s">
        <v>1238</v>
      </c>
      <c r="D646" s="93" t="s">
        <v>1239</v>
      </c>
      <c r="E646" s="93" t="s">
        <v>1240</v>
      </c>
      <c r="F646" s="93">
        <v>145000</v>
      </c>
      <c r="G646" s="93">
        <v>7</v>
      </c>
      <c r="H646" s="93">
        <v>6</v>
      </c>
      <c r="I646" s="92">
        <f t="shared" si="10"/>
        <v>-145000</v>
      </c>
      <c r="J646" s="92" t="str">
        <f>VLOOKUP(D646,[1]Sheet0!$C$1:$H$65536,6,0)</f>
        <v>ĐỒ DÙNG SINH HOẠT GIA ĐÌNH</v>
      </c>
      <c r="M646" s="93">
        <v>-1</v>
      </c>
      <c r="N646" s="95">
        <v>-145000</v>
      </c>
      <c r="P646" s="93" t="s">
        <v>3614</v>
      </c>
      <c r="Q646" s="93" t="s">
        <v>4224</v>
      </c>
      <c r="V646" s="93" t="s">
        <v>3619</v>
      </c>
    </row>
    <row r="647" spans="1:22" ht="25.5" customHeight="1">
      <c r="A647" s="94">
        <v>45936</v>
      </c>
      <c r="B647" s="93" t="s">
        <v>2772</v>
      </c>
      <c r="C647" s="93" t="s">
        <v>3991</v>
      </c>
      <c r="D647" s="93" t="s">
        <v>3984</v>
      </c>
      <c r="E647" s="93" t="s">
        <v>3992</v>
      </c>
      <c r="F647" s="93">
        <v>159000</v>
      </c>
      <c r="G647" s="93">
        <v>18</v>
      </c>
      <c r="H647" s="93">
        <v>16</v>
      </c>
      <c r="I647" s="92">
        <f t="shared" si="10"/>
        <v>-318000</v>
      </c>
      <c r="J647" s="92" t="str">
        <f>VLOOKUP(D647,[1]Sheet0!$C$1:$H$65536,6,0)</f>
        <v>NSM MÙA HÈ</v>
      </c>
      <c r="M647" s="93">
        <v>-2</v>
      </c>
      <c r="N647" s="95">
        <v>-318000</v>
      </c>
      <c r="P647" s="93" t="s">
        <v>3614</v>
      </c>
      <c r="Q647" s="93" t="s">
        <v>4224</v>
      </c>
      <c r="V647" s="93" t="s">
        <v>3619</v>
      </c>
    </row>
    <row r="648" spans="1:22" ht="25.5" customHeight="1">
      <c r="A648" s="94">
        <v>45936</v>
      </c>
      <c r="B648" s="93" t="s">
        <v>135</v>
      </c>
      <c r="C648" s="93" t="s">
        <v>4140</v>
      </c>
      <c r="D648" s="93" t="s">
        <v>4131</v>
      </c>
      <c r="E648" s="93" t="s">
        <v>4141</v>
      </c>
      <c r="F648" s="93">
        <v>20000</v>
      </c>
      <c r="G648" s="93">
        <v>10</v>
      </c>
      <c r="H648" s="93">
        <v>0</v>
      </c>
      <c r="I648" s="92">
        <f t="shared" si="10"/>
        <v>-200000</v>
      </c>
      <c r="J648" s="92" t="str">
        <f>VLOOKUP(D648,[1]Sheet0!$C$1:$H$65536,6,0)</f>
        <v>HÀNG MARKETING</v>
      </c>
      <c r="M648" s="93">
        <v>-10</v>
      </c>
      <c r="N648" s="95">
        <v>-200000</v>
      </c>
      <c r="P648" s="93" t="s">
        <v>3614</v>
      </c>
      <c r="Q648" s="93" t="s">
        <v>4224</v>
      </c>
      <c r="V648" s="93" t="s">
        <v>3619</v>
      </c>
    </row>
    <row r="649" spans="1:22" ht="25.5" customHeight="1">
      <c r="A649" s="94">
        <v>45936</v>
      </c>
      <c r="B649" s="93" t="s">
        <v>33</v>
      </c>
      <c r="C649" s="93" t="s">
        <v>2984</v>
      </c>
      <c r="D649" s="93" t="s">
        <v>2985</v>
      </c>
      <c r="E649" s="93" t="s">
        <v>2986</v>
      </c>
      <c r="F649" s="93">
        <v>220000</v>
      </c>
      <c r="G649" s="93">
        <v>6</v>
      </c>
      <c r="H649" s="93">
        <v>5</v>
      </c>
      <c r="I649" s="92">
        <f t="shared" si="10"/>
        <v>-220000</v>
      </c>
      <c r="J649" s="92" t="str">
        <f>VLOOKUP(D649,[1]Sheet0!$C$1:$H$65536,6,0)</f>
        <v>KHĂN</v>
      </c>
      <c r="M649" s="93">
        <v>-1</v>
      </c>
      <c r="N649" s="95">
        <v>-220000</v>
      </c>
      <c r="P649" s="93" t="s">
        <v>3614</v>
      </c>
      <c r="Q649" s="93" t="s">
        <v>4224</v>
      </c>
      <c r="V649" s="93" t="s">
        <v>3619</v>
      </c>
    </row>
    <row r="650" spans="1:22" ht="25.5" customHeight="1">
      <c r="A650" s="94">
        <v>45936</v>
      </c>
      <c r="B650" s="93" t="s">
        <v>33</v>
      </c>
      <c r="C650" s="93" t="s">
        <v>2516</v>
      </c>
      <c r="D650" s="93" t="s">
        <v>2517</v>
      </c>
      <c r="E650" s="93" t="s">
        <v>2518</v>
      </c>
      <c r="F650" s="93">
        <v>129000</v>
      </c>
      <c r="G650" s="93">
        <v>16</v>
      </c>
      <c r="H650" s="93">
        <v>15</v>
      </c>
      <c r="I650" s="92">
        <f t="shared" si="10"/>
        <v>-129000</v>
      </c>
      <c r="J650" s="92" t="str">
        <f>VLOOKUP(D650,[1]Sheet0!$C$1:$H$65536,6,0)</f>
        <v>XÀ PHÒNG, CHẤT TẨY RỬA</v>
      </c>
      <c r="M650" s="93">
        <v>-1</v>
      </c>
      <c r="N650" s="95">
        <v>-129000</v>
      </c>
      <c r="P650" s="93" t="s">
        <v>3614</v>
      </c>
      <c r="Q650" s="93" t="s">
        <v>4224</v>
      </c>
      <c r="V650" s="93" t="s">
        <v>3619</v>
      </c>
    </row>
    <row r="651" spans="1:22" ht="25.5" customHeight="1">
      <c r="A651" s="94">
        <v>45936</v>
      </c>
      <c r="B651" s="93" t="s">
        <v>40</v>
      </c>
      <c r="C651" s="93" t="s">
        <v>4231</v>
      </c>
      <c r="D651" s="93" t="s">
        <v>4228</v>
      </c>
      <c r="E651" s="93" t="s">
        <v>4232</v>
      </c>
      <c r="F651" s="93">
        <v>75000</v>
      </c>
      <c r="G651" s="93">
        <v>4</v>
      </c>
      <c r="H651" s="93">
        <v>1</v>
      </c>
      <c r="I651" s="92">
        <f t="shared" si="10"/>
        <v>-225000</v>
      </c>
      <c r="J651" s="92" t="str">
        <f>VLOOKUP(D651,[1]Sheet0!$C$1:$H$65536,6,0)</f>
        <v>THỰC PHẨM CHO BÉ</v>
      </c>
      <c r="M651" s="93">
        <v>-3</v>
      </c>
      <c r="N651" s="95">
        <v>-225000</v>
      </c>
      <c r="P651" s="93" t="s">
        <v>3614</v>
      </c>
      <c r="Q651" s="93" t="s">
        <v>4224</v>
      </c>
      <c r="V651" s="93" t="s">
        <v>3619</v>
      </c>
    </row>
    <row r="652" spans="1:22" ht="25.5" customHeight="1">
      <c r="A652" s="94">
        <v>45936</v>
      </c>
      <c r="B652" s="93" t="s">
        <v>4078</v>
      </c>
      <c r="C652" s="93" t="s">
        <v>4233</v>
      </c>
      <c r="D652" s="93" t="s">
        <v>4229</v>
      </c>
      <c r="E652" s="93" t="s">
        <v>4234</v>
      </c>
      <c r="F652" s="93">
        <v>225000</v>
      </c>
      <c r="G652" s="93">
        <v>27</v>
      </c>
      <c r="H652" s="93">
        <v>25</v>
      </c>
      <c r="I652" s="92">
        <f t="shared" si="10"/>
        <v>-450000</v>
      </c>
      <c r="J652" s="92" t="str">
        <f>VLOOKUP(D652,[1]Sheet0!$C$1:$H$65536,6,0)</f>
        <v>SỮA BẦU</v>
      </c>
      <c r="M652" s="93">
        <v>-2</v>
      </c>
      <c r="N652" s="95">
        <v>-450000</v>
      </c>
      <c r="P652" s="93" t="s">
        <v>3614</v>
      </c>
      <c r="Q652" s="93" t="s">
        <v>4224</v>
      </c>
      <c r="V652" s="93" t="s">
        <v>3619</v>
      </c>
    </row>
    <row r="653" spans="1:22" ht="25.5" customHeight="1">
      <c r="A653" s="94">
        <v>45936</v>
      </c>
      <c r="B653" s="93" t="s">
        <v>33</v>
      </c>
      <c r="C653" s="93" t="s">
        <v>4029</v>
      </c>
      <c r="D653" s="93" t="s">
        <v>4019</v>
      </c>
      <c r="E653" s="93" t="s">
        <v>4030</v>
      </c>
      <c r="F653" s="93">
        <v>40000</v>
      </c>
      <c r="G653" s="93">
        <v>6</v>
      </c>
      <c r="H653" s="93">
        <v>3</v>
      </c>
      <c r="I653" s="92">
        <f t="shared" si="10"/>
        <v>-120000</v>
      </c>
      <c r="J653" s="92" t="str">
        <f>VLOOKUP(D653,[1]Sheet0!$C$1:$H$65536,6,0)</f>
        <v>HÀNG ĐỒNG GIÁ 40K</v>
      </c>
      <c r="M653" s="93">
        <v>-3</v>
      </c>
      <c r="N653" s="95">
        <v>-120000</v>
      </c>
      <c r="P653" s="93" t="s">
        <v>3614</v>
      </c>
      <c r="Q653" s="93" t="s">
        <v>4224</v>
      </c>
      <c r="V653" s="93" t="s">
        <v>3619</v>
      </c>
    </row>
    <row r="654" spans="1:22" ht="25.5" customHeight="1">
      <c r="A654" s="94">
        <v>45936</v>
      </c>
      <c r="B654" s="93" t="s">
        <v>33</v>
      </c>
      <c r="C654" s="93" t="s">
        <v>3819</v>
      </c>
      <c r="D654" s="93" t="s">
        <v>3820</v>
      </c>
      <c r="E654" s="93" t="s">
        <v>3821</v>
      </c>
      <c r="F654" s="93">
        <v>110000</v>
      </c>
      <c r="G654" s="93">
        <v>33</v>
      </c>
      <c r="H654" s="93">
        <v>32</v>
      </c>
      <c r="I654" s="92">
        <f t="shared" si="10"/>
        <v>-110000</v>
      </c>
      <c r="J654" s="92" t="str">
        <f>VLOOKUP(D654,[1]Sheet0!$C$1:$H$65536,6,0)</f>
        <v>GIẶT, XẢ QUẦN ÁO</v>
      </c>
      <c r="M654" s="93">
        <v>-1</v>
      </c>
      <c r="N654" s="95">
        <v>-110000</v>
      </c>
      <c r="P654" s="93" t="s">
        <v>3614</v>
      </c>
      <c r="Q654" s="93" t="s">
        <v>4224</v>
      </c>
      <c r="V654" s="93" t="s">
        <v>3619</v>
      </c>
    </row>
    <row r="655" spans="1:22" ht="25.5" customHeight="1">
      <c r="A655" s="94">
        <v>45936</v>
      </c>
      <c r="B655" s="93" t="s">
        <v>33</v>
      </c>
      <c r="C655" s="93" t="s">
        <v>4235</v>
      </c>
      <c r="D655" s="93" t="s">
        <v>4230</v>
      </c>
      <c r="E655" s="93" t="s">
        <v>4236</v>
      </c>
      <c r="F655" s="93">
        <v>158000</v>
      </c>
      <c r="G655" s="93">
        <v>17</v>
      </c>
      <c r="H655" s="93">
        <v>16</v>
      </c>
      <c r="I655" s="92">
        <f t="shared" si="10"/>
        <v>-158000</v>
      </c>
      <c r="J655" s="92" t="str">
        <f>VLOOKUP(D655,[1]Sheet0!$C$1:$H$65536,6,0)</f>
        <v>KHỬ MÙI</v>
      </c>
      <c r="M655" s="93">
        <v>-1</v>
      </c>
      <c r="N655" s="95">
        <v>-158000</v>
      </c>
      <c r="P655" s="93" t="s">
        <v>3614</v>
      </c>
      <c r="Q655" s="93" t="s">
        <v>4224</v>
      </c>
      <c r="V655" s="93" t="s">
        <v>3619</v>
      </c>
    </row>
    <row r="656" spans="1:22" ht="25.5" customHeight="1">
      <c r="A656" s="94">
        <v>45936</v>
      </c>
      <c r="B656" s="93" t="s">
        <v>33</v>
      </c>
      <c r="C656" s="93" t="s">
        <v>1223</v>
      </c>
      <c r="D656" s="93" t="s">
        <v>1224</v>
      </c>
      <c r="E656" s="93" t="s">
        <v>1225</v>
      </c>
      <c r="F656" s="93">
        <v>56000</v>
      </c>
      <c r="G656" s="93">
        <v>12</v>
      </c>
      <c r="H656" s="93">
        <v>9</v>
      </c>
      <c r="I656" s="92">
        <f t="shared" si="10"/>
        <v>-168000</v>
      </c>
      <c r="J656" s="92" t="str">
        <f>VLOOKUP(D656,[1]Sheet0!$C$1:$H$65536,6,0)</f>
        <v>PHÒNG CHỐNG CÔN TRÙNG</v>
      </c>
      <c r="M656" s="93">
        <v>-3</v>
      </c>
      <c r="N656" s="95">
        <v>-168000</v>
      </c>
      <c r="P656" s="93" t="s">
        <v>3614</v>
      </c>
      <c r="Q656" s="93" t="s">
        <v>4224</v>
      </c>
      <c r="V656" s="93" t="s">
        <v>3619</v>
      </c>
    </row>
    <row r="657" spans="1:22" ht="25.5" customHeight="1">
      <c r="A657" s="94">
        <v>45936</v>
      </c>
      <c r="B657" s="93" t="s">
        <v>135</v>
      </c>
      <c r="C657" s="93" t="s">
        <v>2663</v>
      </c>
      <c r="D657" s="93" t="s">
        <v>2664</v>
      </c>
      <c r="E657" s="93" t="s">
        <v>2665</v>
      </c>
      <c r="F657" s="93">
        <v>50000</v>
      </c>
      <c r="G657" s="93">
        <v>43</v>
      </c>
      <c r="H657" s="93">
        <v>40</v>
      </c>
      <c r="I657" s="92">
        <f t="shared" si="10"/>
        <v>-150000</v>
      </c>
      <c r="J657" s="92" t="str">
        <f>VLOOKUP(D657,[1]Sheet0!$C$1:$H$65536,6,0)</f>
        <v>ĐỒNG GIÁ DATE</v>
      </c>
      <c r="M657" s="93">
        <v>-3</v>
      </c>
      <c r="N657" s="95">
        <v>-150000</v>
      </c>
      <c r="P657" s="93" t="s">
        <v>3614</v>
      </c>
      <c r="Q657" s="93" t="s">
        <v>4224</v>
      </c>
      <c r="V657" s="93" t="s">
        <v>3619</v>
      </c>
    </row>
    <row r="658" spans="1:22" ht="25.5" customHeight="1">
      <c r="A658" s="94">
        <v>45938</v>
      </c>
      <c r="B658" s="93" t="s">
        <v>33</v>
      </c>
      <c r="C658" s="93" t="s">
        <v>3979</v>
      </c>
      <c r="D658" s="93" t="s">
        <v>3974</v>
      </c>
      <c r="E658" s="93" t="s">
        <v>3980</v>
      </c>
      <c r="F658" s="93">
        <v>150000</v>
      </c>
      <c r="G658" s="93">
        <v>-1</v>
      </c>
      <c r="H658" s="93">
        <v>0</v>
      </c>
      <c r="I658" s="92">
        <f t="shared" si="10"/>
        <v>150000</v>
      </c>
      <c r="J658" s="92" t="str">
        <f>VLOOKUP(D658,[1]Sheet0!$C$1:$H$65536,6,0)</f>
        <v>ĐỒ DÙNG SINH HOẠT GIA ĐÌNH</v>
      </c>
      <c r="K658" s="93">
        <v>1</v>
      </c>
      <c r="L658" s="95">
        <v>150000</v>
      </c>
      <c r="P658" s="93" t="s">
        <v>3614</v>
      </c>
      <c r="Q658" s="93" t="s">
        <v>4237</v>
      </c>
    </row>
    <row r="659" spans="1:22" ht="25.5" customHeight="1">
      <c r="A659" s="94">
        <v>45938</v>
      </c>
      <c r="B659" s="93" t="s">
        <v>2772</v>
      </c>
      <c r="C659" s="93" t="s">
        <v>3981</v>
      </c>
      <c r="D659" s="93" t="s">
        <v>3982</v>
      </c>
      <c r="E659" s="93" t="s">
        <v>3983</v>
      </c>
      <c r="F659" s="93">
        <v>159000</v>
      </c>
      <c r="G659" s="93">
        <v>-1</v>
      </c>
      <c r="H659" s="93">
        <v>0</v>
      </c>
      <c r="I659" s="92">
        <f t="shared" si="10"/>
        <v>159000</v>
      </c>
      <c r="J659" s="92" t="str">
        <f>VLOOKUP(D659,[1]Sheet0!$C$1:$H$65536,6,0)</f>
        <v>NSM MÙA HÈ</v>
      </c>
      <c r="K659" s="93">
        <v>1</v>
      </c>
      <c r="L659" s="95">
        <v>159000</v>
      </c>
      <c r="P659" s="93" t="s">
        <v>3614</v>
      </c>
      <c r="Q659" s="93" t="s">
        <v>4237</v>
      </c>
    </row>
    <row r="660" spans="1:22" ht="25.5" customHeight="1">
      <c r="A660" s="94">
        <v>45938</v>
      </c>
      <c r="B660" s="93" t="s">
        <v>2772</v>
      </c>
      <c r="C660" s="93" t="s">
        <v>4238</v>
      </c>
      <c r="D660" s="93" t="s">
        <v>4239</v>
      </c>
      <c r="E660" s="93" t="s">
        <v>4240</v>
      </c>
      <c r="F660" s="93">
        <v>189000</v>
      </c>
      <c r="G660" s="93">
        <v>-5</v>
      </c>
      <c r="H660" s="93">
        <v>0</v>
      </c>
      <c r="I660" s="92">
        <f t="shared" si="10"/>
        <v>945000</v>
      </c>
      <c r="J660" s="92" t="str">
        <f>VLOOKUP(D660,[1]Sheet0!$C$1:$H$65536,6,0)</f>
        <v>NSM MÙA HÈ</v>
      </c>
      <c r="K660" s="93">
        <v>5</v>
      </c>
      <c r="L660" s="95">
        <v>945000</v>
      </c>
      <c r="P660" s="93" t="s">
        <v>3614</v>
      </c>
      <c r="Q660" s="93" t="s">
        <v>4237</v>
      </c>
    </row>
    <row r="661" spans="1:22" ht="25.5" customHeight="1">
      <c r="A661" s="94">
        <v>45938</v>
      </c>
      <c r="B661" s="93" t="s">
        <v>33</v>
      </c>
      <c r="C661" s="93" t="s">
        <v>4162</v>
      </c>
      <c r="D661" s="93" t="s">
        <v>4163</v>
      </c>
      <c r="E661" s="93" t="s">
        <v>4164</v>
      </c>
      <c r="F661" s="93">
        <v>109000</v>
      </c>
      <c r="G661" s="93">
        <v>-1</v>
      </c>
      <c r="H661" s="93">
        <v>0</v>
      </c>
      <c r="I661" s="92">
        <f t="shared" si="10"/>
        <v>109000</v>
      </c>
      <c r="J661" s="92" t="str">
        <f>VLOOKUP(D661,[1]Sheet0!$C$1:$H$65536,6,0)</f>
        <v>ĐỒ DÙNG SINH HOẠT GIA ĐÌNH</v>
      </c>
      <c r="K661" s="93">
        <v>1</v>
      </c>
      <c r="L661" s="95">
        <v>109000</v>
      </c>
      <c r="P661" s="93" t="s">
        <v>3614</v>
      </c>
      <c r="Q661" s="93" t="s">
        <v>4237</v>
      </c>
    </row>
    <row r="662" spans="1:22" ht="25.5" customHeight="1">
      <c r="A662" s="94">
        <v>45938</v>
      </c>
      <c r="B662" s="93" t="s">
        <v>33</v>
      </c>
      <c r="C662" s="93" t="s">
        <v>1617</v>
      </c>
      <c r="D662" s="93" t="s">
        <v>1618</v>
      </c>
      <c r="E662" s="93" t="s">
        <v>1619</v>
      </c>
      <c r="F662" s="93">
        <v>40000</v>
      </c>
      <c r="G662" s="93">
        <v>-1</v>
      </c>
      <c r="H662" s="93">
        <v>0</v>
      </c>
      <c r="I662" s="92">
        <f t="shared" si="10"/>
        <v>40000</v>
      </c>
      <c r="J662" s="92" t="str">
        <f>VLOOKUP(D662,[1]Sheet0!$C$1:$H$65536,6,0)</f>
        <v>XÀ PHÒNG, CHẤT TẨY RỬA</v>
      </c>
      <c r="K662" s="93">
        <v>1</v>
      </c>
      <c r="L662" s="95">
        <v>40000</v>
      </c>
      <c r="P662" s="93" t="s">
        <v>3614</v>
      </c>
      <c r="Q662" s="93" t="s">
        <v>4237</v>
      </c>
    </row>
    <row r="663" spans="1:22" ht="25.5" customHeight="1">
      <c r="A663" s="94">
        <v>45938</v>
      </c>
      <c r="B663" s="93" t="s">
        <v>3652</v>
      </c>
      <c r="C663" s="93" t="s">
        <v>3697</v>
      </c>
      <c r="D663" s="93" t="s">
        <v>3696</v>
      </c>
      <c r="E663" s="93" t="s">
        <v>3698</v>
      </c>
      <c r="F663" s="93">
        <v>20000</v>
      </c>
      <c r="G663" s="93">
        <v>-1</v>
      </c>
      <c r="H663" s="93">
        <v>0</v>
      </c>
      <c r="I663" s="92">
        <f t="shared" si="10"/>
        <v>20000</v>
      </c>
      <c r="J663" s="92" t="str">
        <f>VLOOKUP(D663,[1]Sheet0!$C$1:$H$65536,6,0)</f>
        <v>ĐỒ DÙNG VPP</v>
      </c>
      <c r="K663" s="93">
        <v>1</v>
      </c>
      <c r="L663" s="95">
        <v>20000</v>
      </c>
      <c r="P663" s="93" t="s">
        <v>3614</v>
      </c>
      <c r="Q663" s="93" t="s">
        <v>4237</v>
      </c>
    </row>
    <row r="664" spans="1:22" ht="25.5" customHeight="1">
      <c r="A664" s="94">
        <v>45938</v>
      </c>
      <c r="B664" s="93" t="s">
        <v>33</v>
      </c>
      <c r="C664" s="93" t="s">
        <v>1238</v>
      </c>
      <c r="D664" s="93" t="s">
        <v>1239</v>
      </c>
      <c r="E664" s="93" t="s">
        <v>1240</v>
      </c>
      <c r="F664" s="93">
        <v>145000</v>
      </c>
      <c r="G664" s="93">
        <v>5</v>
      </c>
      <c r="H664" s="93">
        <v>4</v>
      </c>
      <c r="I664" s="92">
        <f t="shared" si="10"/>
        <v>-145000</v>
      </c>
      <c r="J664" s="92" t="str">
        <f>VLOOKUP(D664,[1]Sheet0!$C$1:$H$65536,6,0)</f>
        <v>ĐỒ DÙNG SINH HOẠT GIA ĐÌNH</v>
      </c>
      <c r="M664" s="93">
        <v>-1</v>
      </c>
      <c r="N664" s="95">
        <v>-145000</v>
      </c>
      <c r="P664" s="93" t="s">
        <v>3614</v>
      </c>
      <c r="Q664" s="93" t="s">
        <v>4237</v>
      </c>
      <c r="V664" s="93" t="s">
        <v>3619</v>
      </c>
    </row>
    <row r="665" spans="1:22" ht="25.5" customHeight="1">
      <c r="A665" s="94">
        <v>45938</v>
      </c>
      <c r="B665" s="93" t="s">
        <v>2772</v>
      </c>
      <c r="C665" s="93" t="s">
        <v>3991</v>
      </c>
      <c r="D665" s="93" t="s">
        <v>3984</v>
      </c>
      <c r="E665" s="93" t="s">
        <v>3992</v>
      </c>
      <c r="F665" s="93">
        <v>159000</v>
      </c>
      <c r="G665" s="93">
        <v>16</v>
      </c>
      <c r="H665" s="93">
        <v>15</v>
      </c>
      <c r="I665" s="92">
        <f t="shared" si="10"/>
        <v>-159000</v>
      </c>
      <c r="J665" s="92" t="str">
        <f>VLOOKUP(D665,[1]Sheet0!$C$1:$H$65536,6,0)</f>
        <v>NSM MÙA HÈ</v>
      </c>
      <c r="M665" s="93">
        <v>-1</v>
      </c>
      <c r="N665" s="95">
        <v>-159000</v>
      </c>
      <c r="P665" s="93" t="s">
        <v>3614</v>
      </c>
      <c r="Q665" s="93" t="s">
        <v>4237</v>
      </c>
      <c r="V665" s="93" t="s">
        <v>3619</v>
      </c>
    </row>
    <row r="666" spans="1:22" ht="25.5" customHeight="1">
      <c r="A666" s="94">
        <v>45938</v>
      </c>
      <c r="B666" s="93" t="s">
        <v>2772</v>
      </c>
      <c r="C666" s="93" t="s">
        <v>3688</v>
      </c>
      <c r="D666" s="93" t="s">
        <v>3685</v>
      </c>
      <c r="E666" s="93" t="s">
        <v>3689</v>
      </c>
      <c r="F666" s="93">
        <v>189000</v>
      </c>
      <c r="G666" s="93">
        <v>293</v>
      </c>
      <c r="H666" s="93">
        <v>288</v>
      </c>
      <c r="I666" s="92">
        <f t="shared" si="10"/>
        <v>-945000</v>
      </c>
      <c r="J666" s="92" t="str">
        <f>VLOOKUP(D666,[1]Sheet0!$C$1:$H$65536,6,0)</f>
        <v>NSM MÙA HÈ</v>
      </c>
      <c r="M666" s="93">
        <v>-5</v>
      </c>
      <c r="N666" s="95">
        <v>-945000</v>
      </c>
      <c r="P666" s="93" t="s">
        <v>3614</v>
      </c>
      <c r="Q666" s="93" t="s">
        <v>4237</v>
      </c>
      <c r="V666" s="93" t="s">
        <v>3619</v>
      </c>
    </row>
    <row r="667" spans="1:22" ht="25.5" customHeight="1">
      <c r="A667" s="94">
        <v>45938</v>
      </c>
      <c r="B667" s="93" t="s">
        <v>33</v>
      </c>
      <c r="C667" s="93" t="s">
        <v>4197</v>
      </c>
      <c r="D667" s="93" t="s">
        <v>4191</v>
      </c>
      <c r="E667" s="93" t="s">
        <v>4198</v>
      </c>
      <c r="F667" s="93">
        <v>109000</v>
      </c>
      <c r="G667" s="93">
        <v>2</v>
      </c>
      <c r="H667" s="93">
        <v>1</v>
      </c>
      <c r="I667" s="92">
        <f t="shared" si="10"/>
        <v>-109000</v>
      </c>
      <c r="J667" s="92" t="str">
        <f>VLOOKUP(D667,[1]Sheet0!$C$1:$H$65536,6,0)</f>
        <v>ĐỒ DÙNG SINH HOẠT GIA ĐÌNH</v>
      </c>
      <c r="M667" s="93">
        <v>-1</v>
      </c>
      <c r="N667" s="95">
        <v>-109000</v>
      </c>
      <c r="P667" s="93" t="s">
        <v>3614</v>
      </c>
      <c r="Q667" s="93" t="s">
        <v>4237</v>
      </c>
      <c r="V667" s="93" t="s">
        <v>3619</v>
      </c>
    </row>
    <row r="668" spans="1:22" ht="25.5" customHeight="1">
      <c r="A668" s="94">
        <v>45938</v>
      </c>
      <c r="B668" s="93" t="s">
        <v>33</v>
      </c>
      <c r="C668" s="93" t="s">
        <v>1802</v>
      </c>
      <c r="D668" s="93" t="s">
        <v>1803</v>
      </c>
      <c r="E668" s="93" t="s">
        <v>1804</v>
      </c>
      <c r="F668" s="93">
        <v>40000</v>
      </c>
      <c r="G668" s="93">
        <v>21</v>
      </c>
      <c r="H668" s="93">
        <v>20</v>
      </c>
      <c r="I668" s="92">
        <f t="shared" si="10"/>
        <v>-40000</v>
      </c>
      <c r="J668" s="92" t="str">
        <f>VLOOKUP(D668,[1]Sheet0!$C$1:$H$65536,6,0)</f>
        <v>XÀ PHÒNG, CHẤT TẨY RỬA</v>
      </c>
      <c r="M668" s="93">
        <v>-1</v>
      </c>
      <c r="N668" s="95">
        <v>-40000</v>
      </c>
      <c r="P668" s="93" t="s">
        <v>3614</v>
      </c>
      <c r="Q668" s="93" t="s">
        <v>4237</v>
      </c>
      <c r="V668" s="93" t="s">
        <v>3619</v>
      </c>
    </row>
    <row r="669" spans="1:22" ht="25.5" customHeight="1">
      <c r="A669" s="94">
        <v>45938</v>
      </c>
      <c r="B669" s="93" t="s">
        <v>3652</v>
      </c>
      <c r="C669" s="93" t="s">
        <v>4242</v>
      </c>
      <c r="D669" s="93" t="s">
        <v>4241</v>
      </c>
      <c r="E669" s="93" t="s">
        <v>4243</v>
      </c>
      <c r="F669" s="93">
        <v>20000</v>
      </c>
      <c r="G669" s="93">
        <v>95</v>
      </c>
      <c r="H669" s="93">
        <v>94</v>
      </c>
      <c r="I669" s="92">
        <f t="shared" si="10"/>
        <v>-20000</v>
      </c>
      <c r="J669" s="92" t="str">
        <f>VLOOKUP(D669,[1]Sheet0!$C$1:$H$65536,6,0)</f>
        <v>ĐỒ DÙNG VPP</v>
      </c>
      <c r="M669" s="93">
        <v>-1</v>
      </c>
      <c r="N669" s="95">
        <v>-20000</v>
      </c>
      <c r="P669" s="93" t="s">
        <v>3614</v>
      </c>
      <c r="Q669" s="93" t="s">
        <v>4237</v>
      </c>
      <c r="V669" s="93" t="s">
        <v>3619</v>
      </c>
    </row>
    <row r="670" spans="1:22" ht="25.5" customHeight="1">
      <c r="A670" s="94">
        <v>45939</v>
      </c>
      <c r="B670" s="93" t="s">
        <v>2772</v>
      </c>
      <c r="C670" s="93" t="s">
        <v>3981</v>
      </c>
      <c r="D670" s="93" t="s">
        <v>3982</v>
      </c>
      <c r="E670" s="93" t="s">
        <v>3983</v>
      </c>
      <c r="F670" s="93">
        <v>159000</v>
      </c>
      <c r="G670" s="93">
        <v>-4</v>
      </c>
      <c r="H670" s="93">
        <v>4</v>
      </c>
      <c r="I670" s="92">
        <f t="shared" si="10"/>
        <v>1272000</v>
      </c>
      <c r="J670" s="92" t="str">
        <f>VLOOKUP(D670,[1]Sheet0!$C$1:$H$65536,6,0)</f>
        <v>NSM MÙA HÈ</v>
      </c>
      <c r="K670" s="93">
        <v>8</v>
      </c>
      <c r="L670" s="95">
        <v>1272000</v>
      </c>
      <c r="P670" s="93" t="s">
        <v>3614</v>
      </c>
      <c r="Q670" s="93" t="s">
        <v>4245</v>
      </c>
    </row>
    <row r="671" spans="1:22" ht="25.5" customHeight="1">
      <c r="A671" s="94">
        <v>45939</v>
      </c>
      <c r="B671" s="93" t="s">
        <v>2772</v>
      </c>
      <c r="C671" s="93" t="s">
        <v>4023</v>
      </c>
      <c r="D671" s="93" t="s">
        <v>4007</v>
      </c>
      <c r="E671" s="93" t="s">
        <v>4024</v>
      </c>
      <c r="F671" s="93">
        <v>159000</v>
      </c>
      <c r="G671" s="93">
        <v>-53</v>
      </c>
      <c r="H671" s="93">
        <v>2</v>
      </c>
      <c r="I671" s="92">
        <f t="shared" si="10"/>
        <v>8745000</v>
      </c>
      <c r="J671" s="92" t="str">
        <f>VLOOKUP(D671,[1]Sheet0!$C$1:$H$65536,6,0)</f>
        <v>NSM MÙA HÈ</v>
      </c>
      <c r="K671" s="93">
        <v>55</v>
      </c>
      <c r="L671" s="95">
        <v>8745000</v>
      </c>
      <c r="P671" s="93" t="s">
        <v>3614</v>
      </c>
      <c r="Q671" s="93" t="s">
        <v>4245</v>
      </c>
    </row>
    <row r="672" spans="1:22" ht="25.5" customHeight="1">
      <c r="A672" s="94">
        <v>45939</v>
      </c>
      <c r="B672" s="93" t="s">
        <v>2772</v>
      </c>
      <c r="C672" s="93" t="s">
        <v>4246</v>
      </c>
      <c r="D672" s="93" t="s">
        <v>4244</v>
      </c>
      <c r="E672" s="93" t="s">
        <v>4247</v>
      </c>
      <c r="F672" s="93">
        <v>189000</v>
      </c>
      <c r="G672" s="93">
        <v>85</v>
      </c>
      <c r="H672" s="93">
        <v>74</v>
      </c>
      <c r="I672" s="92">
        <f t="shared" si="10"/>
        <v>-2079000</v>
      </c>
      <c r="J672" s="92" t="str">
        <f>VLOOKUP(D672,[1]Sheet0!$C$1:$H$65536,6,0)</f>
        <v>NSM MÙA HÈ</v>
      </c>
      <c r="M672" s="93">
        <v>-11</v>
      </c>
      <c r="N672" s="95">
        <v>-2079000</v>
      </c>
      <c r="P672" s="93" t="s">
        <v>3614</v>
      </c>
      <c r="Q672" s="93" t="s">
        <v>4245</v>
      </c>
      <c r="V672" s="93" t="s">
        <v>3619</v>
      </c>
    </row>
    <row r="673" spans="1:22" ht="25.5" customHeight="1">
      <c r="A673" s="94">
        <v>45939</v>
      </c>
      <c r="B673" s="93" t="s">
        <v>2772</v>
      </c>
      <c r="C673" s="93" t="s">
        <v>4117</v>
      </c>
      <c r="D673" s="93" t="s">
        <v>4115</v>
      </c>
      <c r="E673" s="93" t="s">
        <v>4118</v>
      </c>
      <c r="F673" s="93">
        <v>159000</v>
      </c>
      <c r="G673" s="93">
        <v>52</v>
      </c>
      <c r="H673" s="93">
        <v>0</v>
      </c>
      <c r="I673" s="92">
        <f t="shared" si="10"/>
        <v>-8268000</v>
      </c>
      <c r="J673" s="92" t="str">
        <f>VLOOKUP(D673,[1]Sheet0!$C$1:$H$65536,6,0)</f>
        <v>NSM MÙA HÈ</v>
      </c>
      <c r="M673" s="93">
        <v>-52</v>
      </c>
      <c r="N673" s="95">
        <v>-8268000</v>
      </c>
      <c r="P673" s="93" t="s">
        <v>3614</v>
      </c>
      <c r="Q673" s="93" t="s">
        <v>4245</v>
      </c>
      <c r="V673" s="93" t="s">
        <v>3619</v>
      </c>
    </row>
    <row r="674" spans="1:22" ht="25.5" customHeight="1">
      <c r="A674" s="94">
        <v>45943</v>
      </c>
      <c r="B674" s="93" t="s">
        <v>2772</v>
      </c>
      <c r="C674" s="93" t="s">
        <v>4023</v>
      </c>
      <c r="D674" s="93" t="s">
        <v>4007</v>
      </c>
      <c r="E674" s="93" t="s">
        <v>4024</v>
      </c>
      <c r="F674" s="93">
        <v>159000</v>
      </c>
      <c r="G674" s="93">
        <v>-143</v>
      </c>
      <c r="H674" s="93">
        <v>10</v>
      </c>
      <c r="I674" s="92">
        <f t="shared" si="10"/>
        <v>24327000</v>
      </c>
      <c r="J674" s="92" t="str">
        <f>VLOOKUP(D674,[1]Sheet0!$C$1:$H$65536,6,0)</f>
        <v>NSM MÙA HÈ</v>
      </c>
      <c r="K674" s="93">
        <v>153</v>
      </c>
      <c r="L674" s="95">
        <v>24327000</v>
      </c>
      <c r="P674" s="93" t="s">
        <v>3614</v>
      </c>
      <c r="Q674" s="93" t="s">
        <v>4248</v>
      </c>
    </row>
    <row r="675" spans="1:22" ht="25.5" customHeight="1">
      <c r="A675" s="94">
        <v>45943</v>
      </c>
      <c r="B675" s="93" t="s">
        <v>2772</v>
      </c>
      <c r="C675" s="93" t="s">
        <v>4249</v>
      </c>
      <c r="D675" s="93" t="s">
        <v>4250</v>
      </c>
      <c r="E675" s="93" t="s">
        <v>4251</v>
      </c>
      <c r="F675" s="93">
        <v>90000</v>
      </c>
      <c r="G675" s="93">
        <v>-1</v>
      </c>
      <c r="H675" s="93">
        <v>3</v>
      </c>
      <c r="I675" s="92">
        <f t="shared" si="10"/>
        <v>360000</v>
      </c>
      <c r="J675" s="92" t="str">
        <f>VLOOKUP(D675,[1]Sheet0!$C$1:$H$65536,6,0)</f>
        <v>NSM MÙA ĐÔNG</v>
      </c>
      <c r="K675" s="93">
        <v>4</v>
      </c>
      <c r="L675" s="95">
        <v>360000</v>
      </c>
      <c r="P675" s="93" t="s">
        <v>3614</v>
      </c>
      <c r="Q675" s="93" t="s">
        <v>4248</v>
      </c>
    </row>
    <row r="676" spans="1:22" ht="25.5" customHeight="1">
      <c r="A676" s="94">
        <v>45943</v>
      </c>
      <c r="B676" s="93" t="s">
        <v>2772</v>
      </c>
      <c r="C676" s="93" t="s">
        <v>3991</v>
      </c>
      <c r="D676" s="93" t="s">
        <v>3984</v>
      </c>
      <c r="E676" s="93" t="s">
        <v>3992</v>
      </c>
      <c r="F676" s="93">
        <v>159000</v>
      </c>
      <c r="G676" s="93">
        <v>-2</v>
      </c>
      <c r="H676" s="93">
        <v>6</v>
      </c>
      <c r="I676" s="92">
        <f t="shared" si="10"/>
        <v>1272000</v>
      </c>
      <c r="J676" s="92" t="str">
        <f>VLOOKUP(D676,[1]Sheet0!$C$1:$H$65536,6,0)</f>
        <v>NSM MÙA HÈ</v>
      </c>
      <c r="K676" s="93">
        <v>8</v>
      </c>
      <c r="L676" s="95">
        <v>1272000</v>
      </c>
      <c r="P676" s="93" t="s">
        <v>3614</v>
      </c>
      <c r="Q676" s="93" t="s">
        <v>4248</v>
      </c>
    </row>
    <row r="677" spans="1:22" ht="25.5" customHeight="1">
      <c r="A677" s="94">
        <v>45943</v>
      </c>
      <c r="B677" s="93" t="s">
        <v>2772</v>
      </c>
      <c r="C677" s="93" t="s">
        <v>4238</v>
      </c>
      <c r="D677" s="93" t="s">
        <v>4239</v>
      </c>
      <c r="E677" s="93" t="s">
        <v>4240</v>
      </c>
      <c r="F677" s="93">
        <v>189000</v>
      </c>
      <c r="G677" s="93">
        <v>-19</v>
      </c>
      <c r="H677" s="93">
        <v>1</v>
      </c>
      <c r="I677" s="92">
        <f t="shared" si="10"/>
        <v>3780000</v>
      </c>
      <c r="J677" s="92" t="str">
        <f>VLOOKUP(D677,[1]Sheet0!$C$1:$H$65536,6,0)</f>
        <v>NSM MÙA HÈ</v>
      </c>
      <c r="K677" s="93">
        <v>20</v>
      </c>
      <c r="L677" s="95">
        <v>3780000</v>
      </c>
      <c r="P677" s="93" t="s">
        <v>3614</v>
      </c>
      <c r="Q677" s="93" t="s">
        <v>4248</v>
      </c>
    </row>
    <row r="678" spans="1:22" ht="25.5" customHeight="1">
      <c r="A678" s="94">
        <v>45943</v>
      </c>
      <c r="B678" s="93" t="s">
        <v>2772</v>
      </c>
      <c r="C678" s="93" t="s">
        <v>3981</v>
      </c>
      <c r="D678" s="93" t="s">
        <v>3982</v>
      </c>
      <c r="E678" s="93" t="s">
        <v>3983</v>
      </c>
      <c r="F678" s="93">
        <v>159000</v>
      </c>
      <c r="G678" s="93">
        <v>-23</v>
      </c>
      <c r="H678" s="93">
        <v>1</v>
      </c>
      <c r="I678" s="92">
        <f t="shared" si="10"/>
        <v>3816000</v>
      </c>
      <c r="J678" s="92" t="str">
        <f>VLOOKUP(D678,[1]Sheet0!$C$1:$H$65536,6,0)</f>
        <v>NSM MÙA HÈ</v>
      </c>
      <c r="K678" s="93">
        <v>24</v>
      </c>
      <c r="L678" s="95">
        <v>3816000</v>
      </c>
      <c r="P678" s="93" t="s">
        <v>3614</v>
      </c>
      <c r="Q678" s="93" t="s">
        <v>4248</v>
      </c>
    </row>
    <row r="679" spans="1:22" ht="25.5" customHeight="1">
      <c r="A679" s="94">
        <v>45943</v>
      </c>
      <c r="B679" s="93" t="s">
        <v>3652</v>
      </c>
      <c r="C679" s="93" t="s">
        <v>3697</v>
      </c>
      <c r="D679" s="93" t="s">
        <v>3696</v>
      </c>
      <c r="E679" s="93" t="s">
        <v>3698</v>
      </c>
      <c r="F679" s="93">
        <v>20000</v>
      </c>
      <c r="G679" s="93">
        <v>-9</v>
      </c>
      <c r="H679" s="93">
        <v>0</v>
      </c>
      <c r="I679" s="92">
        <f t="shared" si="10"/>
        <v>180000</v>
      </c>
      <c r="J679" s="92" t="str">
        <f>VLOOKUP(D679,[1]Sheet0!$C$1:$H$65536,6,0)</f>
        <v>ĐỒ DÙNG VPP</v>
      </c>
      <c r="K679" s="93">
        <v>9</v>
      </c>
      <c r="L679" s="95">
        <v>180000</v>
      </c>
      <c r="P679" s="93" t="s">
        <v>3614</v>
      </c>
      <c r="Q679" s="93" t="s">
        <v>4248</v>
      </c>
    </row>
    <row r="680" spans="1:22" ht="25.5" customHeight="1">
      <c r="A680" s="94">
        <v>45943</v>
      </c>
      <c r="B680" s="93" t="s">
        <v>135</v>
      </c>
      <c r="C680" s="93" t="s">
        <v>4140</v>
      </c>
      <c r="D680" s="93" t="s">
        <v>4131</v>
      </c>
      <c r="E680" s="93" t="s">
        <v>4141</v>
      </c>
      <c r="F680" s="93">
        <v>20000</v>
      </c>
      <c r="G680" s="93">
        <v>-1</v>
      </c>
      <c r="H680" s="93">
        <v>0</v>
      </c>
      <c r="I680" s="92">
        <f t="shared" si="10"/>
        <v>20000</v>
      </c>
      <c r="J680" s="92" t="str">
        <f>VLOOKUP(D680,[1]Sheet0!$C$1:$H$65536,6,0)</f>
        <v>HÀNG MARKETING</v>
      </c>
      <c r="K680" s="93">
        <v>1</v>
      </c>
      <c r="L680" s="95">
        <v>20000</v>
      </c>
      <c r="P680" s="93" t="s">
        <v>3614</v>
      </c>
      <c r="Q680" s="93" t="s">
        <v>4248</v>
      </c>
    </row>
    <row r="681" spans="1:22" ht="25.5" customHeight="1">
      <c r="A681" s="94">
        <v>45943</v>
      </c>
      <c r="B681" s="93" t="s">
        <v>40</v>
      </c>
      <c r="C681" s="93" t="s">
        <v>905</v>
      </c>
      <c r="D681" s="93" t="s">
        <v>906</v>
      </c>
      <c r="E681" s="93" t="s">
        <v>907</v>
      </c>
      <c r="F681" s="93">
        <v>199000</v>
      </c>
      <c r="G681" s="93">
        <v>-1</v>
      </c>
      <c r="H681" s="93">
        <v>0</v>
      </c>
      <c r="I681" s="92">
        <f t="shared" si="10"/>
        <v>199000</v>
      </c>
      <c r="J681" s="92" t="str">
        <f>VLOOKUP(D681,[1]Sheet0!$C$1:$H$65536,6,0)</f>
        <v>BÉ UỐNG SỮA</v>
      </c>
      <c r="K681" s="93">
        <v>1</v>
      </c>
      <c r="L681" s="95">
        <v>199000</v>
      </c>
      <c r="P681" s="93" t="s">
        <v>3614</v>
      </c>
      <c r="Q681" s="93" t="s">
        <v>4248</v>
      </c>
    </row>
    <row r="682" spans="1:22" ht="25.5" customHeight="1">
      <c r="A682" s="94">
        <v>45943</v>
      </c>
      <c r="B682" s="93" t="s">
        <v>197</v>
      </c>
      <c r="C682" s="93" t="s">
        <v>4195</v>
      </c>
      <c r="D682" s="93" t="s">
        <v>4190</v>
      </c>
      <c r="E682" s="93" t="s">
        <v>4196</v>
      </c>
      <c r="F682" s="93">
        <v>40000</v>
      </c>
      <c r="G682" s="93">
        <v>-6</v>
      </c>
      <c r="H682" s="93">
        <v>0</v>
      </c>
      <c r="I682" s="92">
        <f t="shared" si="10"/>
        <v>240000</v>
      </c>
      <c r="J682" s="92" t="str">
        <f>VLOOKUP(D682,[1]Sheet0!$C$1:$H$65536,6,0)</f>
        <v>CHĂM SÓC RĂNG MIỆNG</v>
      </c>
      <c r="K682" s="93">
        <v>6</v>
      </c>
      <c r="L682" s="95">
        <v>240000</v>
      </c>
      <c r="P682" s="93" t="s">
        <v>3614</v>
      </c>
      <c r="Q682" s="93" t="s">
        <v>4248</v>
      </c>
    </row>
    <row r="683" spans="1:22" ht="25.5" customHeight="1">
      <c r="A683" s="94">
        <v>45943</v>
      </c>
      <c r="B683" s="93" t="s">
        <v>33</v>
      </c>
      <c r="C683" s="93" t="s">
        <v>4142</v>
      </c>
      <c r="D683" s="93" t="s">
        <v>4139</v>
      </c>
      <c r="E683" s="93" t="s">
        <v>4143</v>
      </c>
      <c r="F683" s="93">
        <v>50000</v>
      </c>
      <c r="G683" s="93">
        <v>-1</v>
      </c>
      <c r="H683" s="93">
        <v>0</v>
      </c>
      <c r="I683" s="92">
        <f t="shared" si="10"/>
        <v>50000</v>
      </c>
      <c r="J683" s="92" t="str">
        <f>VLOOKUP(D683,[1]Sheet0!$C$1:$H$65536,6,0)</f>
        <v>ĐỒ DÙNG NHÀ TẮM, TOILET</v>
      </c>
      <c r="K683" s="93">
        <v>1</v>
      </c>
      <c r="L683" s="95">
        <v>50000</v>
      </c>
      <c r="P683" s="93" t="s">
        <v>3614</v>
      </c>
      <c r="Q683" s="93" t="s">
        <v>4248</v>
      </c>
    </row>
    <row r="684" spans="1:22" ht="25.5" customHeight="1">
      <c r="A684" s="94">
        <v>45943</v>
      </c>
      <c r="B684" s="93" t="s">
        <v>33</v>
      </c>
      <c r="C684" s="93" t="s">
        <v>4105</v>
      </c>
      <c r="D684" s="93" t="s">
        <v>4106</v>
      </c>
      <c r="E684" s="93" t="s">
        <v>4107</v>
      </c>
      <c r="F684" s="93">
        <v>40000</v>
      </c>
      <c r="G684" s="93">
        <v>-1</v>
      </c>
      <c r="H684" s="93">
        <v>0</v>
      </c>
      <c r="I684" s="92">
        <f t="shared" si="10"/>
        <v>40000</v>
      </c>
      <c r="J684" s="92" t="str">
        <f>VLOOKUP(D684,[1]Sheet0!$C$1:$H$65536,6,0)</f>
        <v>HÀNG ĐỒNG GIÁ 40K</v>
      </c>
      <c r="K684" s="93">
        <v>1</v>
      </c>
      <c r="L684" s="95">
        <v>40000</v>
      </c>
      <c r="P684" s="93" t="s">
        <v>3614</v>
      </c>
      <c r="Q684" s="93" t="s">
        <v>4248</v>
      </c>
    </row>
    <row r="685" spans="1:22" ht="25.5" customHeight="1">
      <c r="A685" s="94">
        <v>45943</v>
      </c>
      <c r="B685" s="93" t="s">
        <v>33</v>
      </c>
      <c r="C685" s="93" t="s">
        <v>647</v>
      </c>
      <c r="D685" s="93" t="s">
        <v>648</v>
      </c>
      <c r="E685" s="93" t="s">
        <v>649</v>
      </c>
      <c r="F685" s="93">
        <v>27500</v>
      </c>
      <c r="G685" s="93">
        <v>-1</v>
      </c>
      <c r="H685" s="93">
        <v>0</v>
      </c>
      <c r="I685" s="92">
        <f t="shared" si="10"/>
        <v>27500</v>
      </c>
      <c r="J685" s="92" t="str">
        <f>VLOOKUP(D685,[1]Sheet0!$C$1:$H$65536,6,0)</f>
        <v>PHÒNG CHỐNG CÔN TRÙNG</v>
      </c>
      <c r="K685" s="93">
        <v>1</v>
      </c>
      <c r="L685" s="95">
        <v>27500</v>
      </c>
      <c r="P685" s="93" t="s">
        <v>3614</v>
      </c>
      <c r="Q685" s="93" t="s">
        <v>4248</v>
      </c>
    </row>
    <row r="686" spans="1:22" ht="25.5" customHeight="1">
      <c r="A686" s="94">
        <v>45943</v>
      </c>
      <c r="B686" s="93" t="s">
        <v>135</v>
      </c>
      <c r="C686" s="93" t="s">
        <v>2754</v>
      </c>
      <c r="D686" s="93" t="s">
        <v>2755</v>
      </c>
      <c r="E686" s="93" t="s">
        <v>2756</v>
      </c>
      <c r="F686" s="93">
        <v>189000</v>
      </c>
      <c r="G686" s="93">
        <v>-1</v>
      </c>
      <c r="H686" s="93">
        <v>0</v>
      </c>
      <c r="I686" s="92">
        <f t="shared" si="10"/>
        <v>189000</v>
      </c>
      <c r="J686" s="92" t="str">
        <f>VLOOKUP(D686,[1]Sheet0!$C$1:$H$65536,6,0)</f>
        <v>ĐỒNG GIÁ DATE</v>
      </c>
      <c r="K686" s="93">
        <v>1</v>
      </c>
      <c r="L686" s="95">
        <v>189000</v>
      </c>
      <c r="P686" s="93" t="s">
        <v>3614</v>
      </c>
      <c r="Q686" s="93" t="s">
        <v>4248</v>
      </c>
    </row>
    <row r="687" spans="1:22" ht="25.5" customHeight="1">
      <c r="A687" s="94">
        <v>45943</v>
      </c>
      <c r="B687" s="93" t="s">
        <v>135</v>
      </c>
      <c r="C687" s="93" t="s">
        <v>3754</v>
      </c>
      <c r="D687" s="93" t="s">
        <v>3755</v>
      </c>
      <c r="E687" s="93" t="s">
        <v>2750</v>
      </c>
      <c r="F687" s="93">
        <v>149000</v>
      </c>
      <c r="G687" s="93">
        <v>-1</v>
      </c>
      <c r="H687" s="93">
        <v>0</v>
      </c>
      <c r="I687" s="92">
        <f t="shared" si="10"/>
        <v>149000</v>
      </c>
      <c r="J687" s="92" t="str">
        <f>VLOOKUP(D687,[1]Sheet0!$C$1:$H$65536,6,0)</f>
        <v>ĐỒNG GIÁ DATE</v>
      </c>
      <c r="K687" s="93">
        <v>1</v>
      </c>
      <c r="L687" s="95">
        <v>149000</v>
      </c>
      <c r="P687" s="93" t="s">
        <v>3614</v>
      </c>
      <c r="Q687" s="93" t="s">
        <v>4248</v>
      </c>
    </row>
    <row r="688" spans="1:22" ht="25.5" customHeight="1">
      <c r="A688" s="94">
        <v>45943</v>
      </c>
      <c r="B688" s="93" t="s">
        <v>3652</v>
      </c>
      <c r="C688" s="93" t="s">
        <v>4255</v>
      </c>
      <c r="D688" s="93" t="s">
        <v>4256</v>
      </c>
      <c r="E688" s="93" t="s">
        <v>4257</v>
      </c>
      <c r="F688" s="93">
        <v>3000</v>
      </c>
      <c r="G688" s="93">
        <v>-1</v>
      </c>
      <c r="H688" s="93">
        <v>0</v>
      </c>
      <c r="I688" s="92">
        <f t="shared" si="10"/>
        <v>3000</v>
      </c>
      <c r="J688" s="92" t="str">
        <f>VLOOKUP(D688,[1]Sheet0!$C$1:$H$65536,6,0)</f>
        <v>ĐỒ DÙNG VPP</v>
      </c>
      <c r="K688" s="93">
        <v>1</v>
      </c>
      <c r="L688" s="95">
        <v>3000</v>
      </c>
      <c r="P688" s="93" t="s">
        <v>3614</v>
      </c>
      <c r="Q688" s="93" t="s">
        <v>4248</v>
      </c>
    </row>
    <row r="689" spans="1:22" ht="25.5" customHeight="1">
      <c r="A689" s="94">
        <v>45943</v>
      </c>
      <c r="B689" s="93" t="s">
        <v>2772</v>
      </c>
      <c r="C689" s="93" t="s">
        <v>3723</v>
      </c>
      <c r="D689" s="93" t="s">
        <v>3719</v>
      </c>
      <c r="E689" s="93" t="s">
        <v>3724</v>
      </c>
      <c r="F689" s="93">
        <v>129000</v>
      </c>
      <c r="G689" s="93">
        <v>544</v>
      </c>
      <c r="H689" s="93">
        <v>379</v>
      </c>
      <c r="I689" s="92">
        <f t="shared" si="10"/>
        <v>-21285000</v>
      </c>
      <c r="J689" s="92" t="str">
        <f>VLOOKUP(D689,[1]Sheet0!$C$1:$H$65536,6,0)</f>
        <v>NSM MÙA HÈ</v>
      </c>
      <c r="M689" s="93">
        <v>-165</v>
      </c>
      <c r="N689" s="95">
        <v>-21285000</v>
      </c>
      <c r="P689" s="93" t="s">
        <v>3614</v>
      </c>
      <c r="Q689" s="93" t="s">
        <v>4248</v>
      </c>
      <c r="V689" s="93" t="s">
        <v>3619</v>
      </c>
    </row>
    <row r="690" spans="1:22" ht="25.5" customHeight="1">
      <c r="A690" s="94">
        <v>45943</v>
      </c>
      <c r="B690" s="93" t="s">
        <v>2772</v>
      </c>
      <c r="C690" s="93" t="s">
        <v>4246</v>
      </c>
      <c r="D690" s="93" t="s">
        <v>4244</v>
      </c>
      <c r="E690" s="93" t="s">
        <v>4247</v>
      </c>
      <c r="F690" s="93">
        <v>189000</v>
      </c>
      <c r="G690" s="93">
        <v>44</v>
      </c>
      <c r="H690" s="93">
        <v>0</v>
      </c>
      <c r="I690" s="92">
        <f t="shared" si="10"/>
        <v>-8316000</v>
      </c>
      <c r="J690" s="92" t="str">
        <f>VLOOKUP(D690,[1]Sheet0!$C$1:$H$65536,6,0)</f>
        <v>NSM MÙA HÈ</v>
      </c>
      <c r="M690" s="93">
        <v>-44</v>
      </c>
      <c r="N690" s="95">
        <v>-8316000</v>
      </c>
      <c r="P690" s="93" t="s">
        <v>3614</v>
      </c>
      <c r="Q690" s="93" t="s">
        <v>4248</v>
      </c>
      <c r="V690" s="93" t="s">
        <v>3619</v>
      </c>
    </row>
    <row r="691" spans="1:22" ht="25.5" customHeight="1">
      <c r="A691" s="94">
        <v>45943</v>
      </c>
      <c r="B691" s="93" t="s">
        <v>135</v>
      </c>
      <c r="C691" s="93" t="s">
        <v>4259</v>
      </c>
      <c r="D691" s="93" t="s">
        <v>4252</v>
      </c>
      <c r="E691" s="93" t="s">
        <v>4260</v>
      </c>
      <c r="F691" s="93">
        <v>25000</v>
      </c>
      <c r="G691" s="93">
        <v>48</v>
      </c>
      <c r="H691" s="93">
        <v>38</v>
      </c>
      <c r="I691" s="92">
        <f t="shared" si="10"/>
        <v>-250000</v>
      </c>
      <c r="J691" s="92" t="str">
        <f>VLOOKUP(D691,[1]Sheet0!$C$1:$H$65536,6,0)</f>
        <v>HÀNG MARKETING</v>
      </c>
      <c r="M691" s="93">
        <v>-10</v>
      </c>
      <c r="N691" s="95">
        <v>-250000</v>
      </c>
      <c r="P691" s="93" t="s">
        <v>3614</v>
      </c>
      <c r="Q691" s="93" t="s">
        <v>4248</v>
      </c>
      <c r="V691" s="93" t="s">
        <v>3619</v>
      </c>
    </row>
    <row r="692" spans="1:22" ht="25.5" customHeight="1">
      <c r="A692" s="94">
        <v>45943</v>
      </c>
      <c r="B692" s="93" t="s">
        <v>33</v>
      </c>
      <c r="C692" s="93" t="s">
        <v>2516</v>
      </c>
      <c r="D692" s="93" t="s">
        <v>2517</v>
      </c>
      <c r="E692" s="93" t="s">
        <v>2518</v>
      </c>
      <c r="F692" s="93">
        <v>129000</v>
      </c>
      <c r="G692" s="93">
        <v>15</v>
      </c>
      <c r="H692" s="93">
        <v>14</v>
      </c>
      <c r="I692" s="92">
        <f t="shared" si="10"/>
        <v>-129000</v>
      </c>
      <c r="J692" s="92" t="str">
        <f>VLOOKUP(D692,[1]Sheet0!$C$1:$H$65536,6,0)</f>
        <v>XÀ PHÒNG, CHẤT TẨY RỬA</v>
      </c>
      <c r="M692" s="93">
        <v>-1</v>
      </c>
      <c r="N692" s="95">
        <v>-129000</v>
      </c>
      <c r="P692" s="93" t="s">
        <v>3614</v>
      </c>
      <c r="Q692" s="93" t="s">
        <v>4248</v>
      </c>
      <c r="V692" s="93" t="s">
        <v>3619</v>
      </c>
    </row>
    <row r="693" spans="1:22" ht="25.5" customHeight="1">
      <c r="A693" s="94">
        <v>45943</v>
      </c>
      <c r="B693" s="93" t="s">
        <v>197</v>
      </c>
      <c r="C693" s="93" t="s">
        <v>300</v>
      </c>
      <c r="D693" s="93" t="s">
        <v>301</v>
      </c>
      <c r="E693" s="93" t="s">
        <v>302</v>
      </c>
      <c r="F693" s="93">
        <v>40000</v>
      </c>
      <c r="G693" s="93">
        <v>65</v>
      </c>
      <c r="H693" s="93">
        <v>59</v>
      </c>
      <c r="I693" s="92">
        <f t="shared" si="10"/>
        <v>-240000</v>
      </c>
      <c r="J693" s="92" t="str">
        <f>VLOOKUP(D693,[1]Sheet0!$C$1:$H$65536,6,0)</f>
        <v>CHĂM SÓC RĂNG MIỆNG</v>
      </c>
      <c r="M693" s="93">
        <v>-6</v>
      </c>
      <c r="N693" s="95">
        <v>-240000</v>
      </c>
      <c r="P693" s="93" t="s">
        <v>3614</v>
      </c>
      <c r="Q693" s="93" t="s">
        <v>4248</v>
      </c>
      <c r="V693" s="93" t="s">
        <v>3619</v>
      </c>
    </row>
    <row r="694" spans="1:22" ht="25.5" customHeight="1">
      <c r="A694" s="94">
        <v>45943</v>
      </c>
      <c r="B694" s="93" t="s">
        <v>33</v>
      </c>
      <c r="C694" s="93" t="s">
        <v>4261</v>
      </c>
      <c r="D694" s="93" t="s">
        <v>4253</v>
      </c>
      <c r="E694" s="93" t="s">
        <v>4262</v>
      </c>
      <c r="F694" s="93">
        <v>50000</v>
      </c>
      <c r="G694" s="93">
        <v>3</v>
      </c>
      <c r="H694" s="93">
        <v>2</v>
      </c>
      <c r="I694" s="92">
        <f t="shared" si="10"/>
        <v>-50000</v>
      </c>
      <c r="J694" s="92" t="str">
        <f>VLOOKUP(D694,[1]Sheet0!$C$1:$H$65536,6,0)</f>
        <v>ĐỒ DÙNG NHÀ TẮM, TOILET</v>
      </c>
      <c r="M694" s="93">
        <v>-1</v>
      </c>
      <c r="N694" s="95">
        <v>-50000</v>
      </c>
      <c r="P694" s="93" t="s">
        <v>3614</v>
      </c>
      <c r="Q694" s="93" t="s">
        <v>4248</v>
      </c>
      <c r="V694" s="93" t="s">
        <v>3619</v>
      </c>
    </row>
    <row r="695" spans="1:22" ht="25.5" customHeight="1">
      <c r="A695" s="94">
        <v>45943</v>
      </c>
      <c r="B695" s="93" t="s">
        <v>33</v>
      </c>
      <c r="C695" s="93" t="s">
        <v>4029</v>
      </c>
      <c r="D695" s="93" t="s">
        <v>4019</v>
      </c>
      <c r="E695" s="93" t="s">
        <v>4030</v>
      </c>
      <c r="F695" s="93">
        <v>40000</v>
      </c>
      <c r="G695" s="93">
        <v>3</v>
      </c>
      <c r="H695" s="93">
        <v>2</v>
      </c>
      <c r="I695" s="92">
        <f t="shared" si="10"/>
        <v>-40000</v>
      </c>
      <c r="J695" s="92" t="str">
        <f>VLOOKUP(D695,[1]Sheet0!$C$1:$H$65536,6,0)</f>
        <v>HÀNG ĐỒNG GIÁ 40K</v>
      </c>
      <c r="M695" s="93">
        <v>-1</v>
      </c>
      <c r="N695" s="95">
        <v>-40000</v>
      </c>
      <c r="P695" s="93" t="s">
        <v>3614</v>
      </c>
      <c r="Q695" s="93" t="s">
        <v>4248</v>
      </c>
      <c r="V695" s="93" t="s">
        <v>3619</v>
      </c>
    </row>
    <row r="696" spans="1:22" ht="25.5" customHeight="1">
      <c r="A696" s="94">
        <v>45943</v>
      </c>
      <c r="B696" s="93" t="s">
        <v>33</v>
      </c>
      <c r="C696" s="93" t="s">
        <v>4187</v>
      </c>
      <c r="D696" s="93" t="s">
        <v>4185</v>
      </c>
      <c r="E696" s="93" t="s">
        <v>4188</v>
      </c>
      <c r="F696" s="93">
        <v>51100</v>
      </c>
      <c r="G696" s="93">
        <v>3</v>
      </c>
      <c r="H696" s="93">
        <v>2</v>
      </c>
      <c r="I696" s="92">
        <f t="shared" si="10"/>
        <v>-51100</v>
      </c>
      <c r="J696" s="92" t="str">
        <f>VLOOKUP(D696,[1]Sheet0!$C$1:$H$65536,6,0)</f>
        <v>PHÒNG CHỐNG CÔN TRÙNG</v>
      </c>
      <c r="M696" s="93">
        <v>-1</v>
      </c>
      <c r="N696" s="95">
        <v>-51100</v>
      </c>
      <c r="P696" s="93" t="s">
        <v>3614</v>
      </c>
      <c r="Q696" s="93" t="s">
        <v>4248</v>
      </c>
      <c r="V696" s="93" t="s">
        <v>3619</v>
      </c>
    </row>
    <row r="697" spans="1:22" ht="25.5" customHeight="1">
      <c r="A697" s="94">
        <v>45943</v>
      </c>
      <c r="B697" s="93" t="s">
        <v>135</v>
      </c>
      <c r="C697" s="93" t="s">
        <v>4211</v>
      </c>
      <c r="D697" s="93" t="s">
        <v>4212</v>
      </c>
      <c r="E697" s="93" t="s">
        <v>4213</v>
      </c>
      <c r="F697" s="93">
        <v>500000</v>
      </c>
      <c r="G697" s="93">
        <v>3</v>
      </c>
      <c r="H697" s="93">
        <v>2</v>
      </c>
      <c r="I697" s="92">
        <f t="shared" si="10"/>
        <v>-500000</v>
      </c>
      <c r="J697" s="92" t="e">
        <f>VLOOKUP(D697,[1]Sheet0!$C$1:$H$65536,6,0)</f>
        <v>#N/A</v>
      </c>
      <c r="M697" s="93">
        <v>-1</v>
      </c>
      <c r="N697" s="95">
        <v>-500000</v>
      </c>
      <c r="P697" s="93" t="s">
        <v>3614</v>
      </c>
      <c r="Q697" s="93" t="s">
        <v>4248</v>
      </c>
      <c r="V697" s="93" t="s">
        <v>3619</v>
      </c>
    </row>
    <row r="698" spans="1:22" ht="25.5" customHeight="1">
      <c r="A698" s="94">
        <v>45943</v>
      </c>
      <c r="B698" s="93" t="s">
        <v>135</v>
      </c>
      <c r="C698" s="93" t="s">
        <v>2751</v>
      </c>
      <c r="D698" s="93" t="s">
        <v>2752</v>
      </c>
      <c r="E698" s="93" t="s">
        <v>2753</v>
      </c>
      <c r="F698" s="93">
        <v>169000</v>
      </c>
      <c r="G698" s="93">
        <v>7</v>
      </c>
      <c r="H698" s="93">
        <v>6</v>
      </c>
      <c r="I698" s="92">
        <f t="shared" si="10"/>
        <v>-169000</v>
      </c>
      <c r="J698" s="92" t="str">
        <f>VLOOKUP(D698,[1]Sheet0!$C$1:$H$65536,6,0)</f>
        <v>ĐỒNG GIÁ DATE</v>
      </c>
      <c r="M698" s="93">
        <v>-1</v>
      </c>
      <c r="N698" s="95">
        <v>-169000</v>
      </c>
      <c r="P698" s="93" t="s">
        <v>3614</v>
      </c>
      <c r="Q698" s="93" t="s">
        <v>4248</v>
      </c>
      <c r="V698" s="93" t="s">
        <v>3619</v>
      </c>
    </row>
    <row r="699" spans="1:22" ht="25.5" customHeight="1">
      <c r="A699" s="94">
        <v>45943</v>
      </c>
      <c r="B699" s="93" t="s">
        <v>135</v>
      </c>
      <c r="C699" s="93" t="s">
        <v>4263</v>
      </c>
      <c r="D699" s="93" t="s">
        <v>4254</v>
      </c>
      <c r="E699" s="93" t="s">
        <v>4264</v>
      </c>
      <c r="F699" s="93">
        <v>229000</v>
      </c>
      <c r="G699" s="93">
        <v>2</v>
      </c>
      <c r="H699" s="93">
        <v>1</v>
      </c>
      <c r="I699" s="92">
        <f t="shared" si="10"/>
        <v>-229000</v>
      </c>
      <c r="J699" s="92" t="str">
        <f>VLOOKUP(D699,[1]Sheet0!$C$1:$H$65536,6,0)</f>
        <v>ĐỒNG GIÁ DATE</v>
      </c>
      <c r="M699" s="93">
        <v>-1</v>
      </c>
      <c r="N699" s="95">
        <v>-229000</v>
      </c>
      <c r="P699" s="93" t="s">
        <v>3614</v>
      </c>
      <c r="Q699" s="93" t="s">
        <v>4248</v>
      </c>
      <c r="V699" s="93" t="s">
        <v>3619</v>
      </c>
    </row>
    <row r="700" spans="1:22" ht="25.5" customHeight="1">
      <c r="A700" s="94">
        <v>45944</v>
      </c>
      <c r="B700" s="93" t="s">
        <v>2772</v>
      </c>
      <c r="C700" s="93" t="s">
        <v>4246</v>
      </c>
      <c r="D700" s="93" t="s">
        <v>4244</v>
      </c>
      <c r="E700" s="93" t="s">
        <v>4247</v>
      </c>
      <c r="F700" s="93">
        <v>189000</v>
      </c>
      <c r="G700" s="93">
        <v>-21</v>
      </c>
      <c r="H700" s="93">
        <v>0</v>
      </c>
      <c r="I700" s="92">
        <f t="shared" si="10"/>
        <v>3969000</v>
      </c>
      <c r="J700" s="92" t="str">
        <f>VLOOKUP(D700,[1]Sheet0!$C$1:$H$65536,6,0)</f>
        <v>NSM MÙA HÈ</v>
      </c>
      <c r="K700" s="93">
        <v>21</v>
      </c>
      <c r="L700" s="95">
        <v>3969000</v>
      </c>
      <c r="P700" s="93" t="s">
        <v>3614</v>
      </c>
      <c r="Q700" s="93" t="s">
        <v>4265</v>
      </c>
    </row>
    <row r="701" spans="1:22" ht="25.5" customHeight="1">
      <c r="A701" s="94">
        <v>45944</v>
      </c>
      <c r="B701" s="93" t="s">
        <v>3652</v>
      </c>
      <c r="C701" s="93" t="s">
        <v>3913</v>
      </c>
      <c r="D701" s="93" t="s">
        <v>3914</v>
      </c>
      <c r="E701" s="93" t="s">
        <v>3915</v>
      </c>
      <c r="F701" s="93">
        <v>15000</v>
      </c>
      <c r="G701" s="93">
        <v>-5</v>
      </c>
      <c r="H701" s="93">
        <v>0</v>
      </c>
      <c r="I701" s="92">
        <f t="shared" si="10"/>
        <v>75000</v>
      </c>
      <c r="J701" s="92" t="str">
        <f>VLOOKUP(D701,[1]Sheet0!$C$1:$H$65536,6,0)</f>
        <v>ĐỒ DÙNG VPP</v>
      </c>
      <c r="K701" s="93">
        <v>5</v>
      </c>
      <c r="L701" s="95">
        <v>75000</v>
      </c>
      <c r="P701" s="93" t="s">
        <v>3614</v>
      </c>
      <c r="Q701" s="93" t="s">
        <v>4265</v>
      </c>
    </row>
    <row r="702" spans="1:22" ht="25.5" customHeight="1">
      <c r="A702" s="94">
        <v>45944</v>
      </c>
      <c r="B702" s="93" t="s">
        <v>33</v>
      </c>
      <c r="C702" s="93" t="s">
        <v>3827</v>
      </c>
      <c r="D702" s="93" t="s">
        <v>3828</v>
      </c>
      <c r="E702" s="93" t="s">
        <v>3829</v>
      </c>
      <c r="F702" s="93">
        <v>290000</v>
      </c>
      <c r="G702" s="93">
        <v>-1</v>
      </c>
      <c r="H702" s="93">
        <v>0</v>
      </c>
      <c r="I702" s="92">
        <f t="shared" si="10"/>
        <v>290000</v>
      </c>
      <c r="J702" s="92" t="str">
        <f>VLOOKUP(D702,[1]Sheet0!$C$1:$H$65536,6,0)</f>
        <v>KHĂN</v>
      </c>
      <c r="K702" s="93">
        <v>1</v>
      </c>
      <c r="L702" s="95">
        <v>290000</v>
      </c>
      <c r="P702" s="93" t="s">
        <v>3614</v>
      </c>
      <c r="Q702" s="93" t="s">
        <v>4265</v>
      </c>
    </row>
    <row r="703" spans="1:22" ht="25.5" customHeight="1">
      <c r="A703" s="94">
        <v>45944</v>
      </c>
      <c r="B703" s="93" t="s">
        <v>135</v>
      </c>
      <c r="C703" s="93" t="s">
        <v>4267</v>
      </c>
      <c r="D703" s="93" t="s">
        <v>4268</v>
      </c>
      <c r="E703" s="93" t="s">
        <v>4269</v>
      </c>
      <c r="F703" s="93">
        <v>150000</v>
      </c>
      <c r="G703" s="93">
        <v>-1</v>
      </c>
      <c r="H703" s="93">
        <v>0</v>
      </c>
      <c r="I703" s="92">
        <f t="shared" si="10"/>
        <v>150000</v>
      </c>
      <c r="J703" s="92" t="str">
        <f>VLOOKUP(D703,[1]Sheet0!$C$1:$H$65536,6,0)</f>
        <v>HÀNG MARKETING</v>
      </c>
      <c r="K703" s="93">
        <v>1</v>
      </c>
      <c r="L703" s="95">
        <v>150000</v>
      </c>
      <c r="P703" s="93" t="s">
        <v>3614</v>
      </c>
      <c r="Q703" s="93" t="s">
        <v>4265</v>
      </c>
    </row>
    <row r="704" spans="1:22" ht="25.5" customHeight="1">
      <c r="A704" s="94">
        <v>45944</v>
      </c>
      <c r="B704" s="93" t="s">
        <v>33</v>
      </c>
      <c r="C704" s="93" t="s">
        <v>4120</v>
      </c>
      <c r="D704" s="93" t="s">
        <v>4121</v>
      </c>
      <c r="E704" s="93" t="s">
        <v>4122</v>
      </c>
      <c r="F704" s="93">
        <v>75200</v>
      </c>
      <c r="G704" s="93">
        <v>-1</v>
      </c>
      <c r="H704" s="93">
        <v>0</v>
      </c>
      <c r="I704" s="92">
        <f t="shared" si="10"/>
        <v>75200</v>
      </c>
      <c r="J704" s="92" t="str">
        <f>VLOOKUP(D704,[1]Sheet0!$C$1:$H$65536,6,0)</f>
        <v>PHÒNG CHỐNG CÔN TRÙNG</v>
      </c>
      <c r="K704" s="93">
        <v>1</v>
      </c>
      <c r="L704" s="95">
        <v>75200</v>
      </c>
      <c r="P704" s="93" t="s">
        <v>3614</v>
      </c>
      <c r="Q704" s="93" t="s">
        <v>4265</v>
      </c>
    </row>
    <row r="705" spans="1:22" ht="25.5" customHeight="1">
      <c r="A705" s="94">
        <v>45944</v>
      </c>
      <c r="B705" s="93" t="s">
        <v>3652</v>
      </c>
      <c r="C705" s="93" t="s">
        <v>4255</v>
      </c>
      <c r="D705" s="93" t="s">
        <v>4256</v>
      </c>
      <c r="E705" s="93" t="s">
        <v>4257</v>
      </c>
      <c r="F705" s="93">
        <v>3000</v>
      </c>
      <c r="G705" s="93">
        <v>-1</v>
      </c>
      <c r="H705" s="93">
        <v>1</v>
      </c>
      <c r="I705" s="92">
        <f t="shared" si="10"/>
        <v>6000</v>
      </c>
      <c r="J705" s="92" t="str">
        <f>VLOOKUP(D705,[1]Sheet0!$C$1:$H$65536,6,0)</f>
        <v>ĐỒ DÙNG VPP</v>
      </c>
      <c r="K705" s="93">
        <v>2</v>
      </c>
      <c r="L705" s="95">
        <v>6000</v>
      </c>
      <c r="P705" s="93" t="s">
        <v>3614</v>
      </c>
      <c r="Q705" s="93" t="s">
        <v>4265</v>
      </c>
    </row>
    <row r="706" spans="1:22" ht="25.5" customHeight="1">
      <c r="A706" s="94">
        <v>45944</v>
      </c>
      <c r="B706" s="93" t="s">
        <v>2772</v>
      </c>
      <c r="C706" s="93" t="s">
        <v>3688</v>
      </c>
      <c r="D706" s="93" t="s">
        <v>3685</v>
      </c>
      <c r="E706" s="93" t="s">
        <v>3689</v>
      </c>
      <c r="F706" s="93">
        <v>189000</v>
      </c>
      <c r="G706" s="93">
        <v>288</v>
      </c>
      <c r="H706" s="93">
        <v>267</v>
      </c>
      <c r="I706" s="92">
        <f t="shared" si="10"/>
        <v>-3969000</v>
      </c>
      <c r="J706" s="92" t="str">
        <f>VLOOKUP(D706,[1]Sheet0!$C$1:$H$65536,6,0)</f>
        <v>NSM MÙA HÈ</v>
      </c>
      <c r="M706" s="93">
        <v>-21</v>
      </c>
      <c r="N706" s="95">
        <v>-3969000</v>
      </c>
      <c r="P706" s="93" t="s">
        <v>3614</v>
      </c>
      <c r="Q706" s="93" t="s">
        <v>4265</v>
      </c>
      <c r="V706" s="93" t="s">
        <v>3619</v>
      </c>
    </row>
    <row r="707" spans="1:22" ht="25.5" customHeight="1">
      <c r="A707" s="94">
        <v>45944</v>
      </c>
      <c r="B707" s="93" t="s">
        <v>3652</v>
      </c>
      <c r="C707" s="93" t="s">
        <v>3693</v>
      </c>
      <c r="D707" s="93" t="s">
        <v>3694</v>
      </c>
      <c r="E707" s="93" t="s">
        <v>3695</v>
      </c>
      <c r="F707" s="93">
        <v>15000</v>
      </c>
      <c r="G707" s="93">
        <v>1</v>
      </c>
      <c r="H707" s="93">
        <v>0</v>
      </c>
      <c r="I707" s="92">
        <f t="shared" ref="I707:I770" si="11">(H707-G707)*F707</f>
        <v>-15000</v>
      </c>
      <c r="J707" s="92" t="str">
        <f>VLOOKUP(D707,[1]Sheet0!$C$1:$H$65536,6,0)</f>
        <v>ĐỒ DÙNG VPP</v>
      </c>
      <c r="M707" s="93">
        <v>-1</v>
      </c>
      <c r="N707" s="95">
        <v>-15000</v>
      </c>
      <c r="P707" s="93" t="s">
        <v>3614</v>
      </c>
      <c r="Q707" s="93" t="s">
        <v>4265</v>
      </c>
      <c r="V707" s="93" t="s">
        <v>3619</v>
      </c>
    </row>
    <row r="708" spans="1:22" ht="25.5" customHeight="1">
      <c r="A708" s="94">
        <v>45944</v>
      </c>
      <c r="B708" s="93" t="s">
        <v>3652</v>
      </c>
      <c r="C708" s="93" t="s">
        <v>3756</v>
      </c>
      <c r="D708" s="93" t="s">
        <v>3753</v>
      </c>
      <c r="E708" s="93" t="s">
        <v>3757</v>
      </c>
      <c r="F708" s="93">
        <v>15000</v>
      </c>
      <c r="G708" s="93">
        <v>55</v>
      </c>
      <c r="H708" s="93">
        <v>51</v>
      </c>
      <c r="I708" s="92">
        <f t="shared" si="11"/>
        <v>-60000</v>
      </c>
      <c r="J708" s="92" t="str">
        <f>VLOOKUP(D708,[1]Sheet0!$C$1:$H$65536,6,0)</f>
        <v>ĐỒ DÙNG VPP</v>
      </c>
      <c r="M708" s="93">
        <v>-4</v>
      </c>
      <c r="N708" s="95">
        <v>-60000</v>
      </c>
      <c r="P708" s="93" t="s">
        <v>3614</v>
      </c>
      <c r="Q708" s="93" t="s">
        <v>4265</v>
      </c>
      <c r="V708" s="93" t="s">
        <v>3619</v>
      </c>
    </row>
    <row r="709" spans="1:22" ht="25.5" customHeight="1">
      <c r="A709" s="94">
        <v>45944</v>
      </c>
      <c r="B709" s="93" t="s">
        <v>33</v>
      </c>
      <c r="C709" s="93" t="s">
        <v>4271</v>
      </c>
      <c r="D709" s="93" t="s">
        <v>4266</v>
      </c>
      <c r="E709" s="93" t="s">
        <v>4272</v>
      </c>
      <c r="F709" s="93">
        <v>290000</v>
      </c>
      <c r="G709" s="93">
        <v>1</v>
      </c>
      <c r="H709" s="93">
        <v>0</v>
      </c>
      <c r="I709" s="92">
        <f t="shared" si="11"/>
        <v>-290000</v>
      </c>
      <c r="J709" s="92" t="str">
        <f>VLOOKUP(D709,[1]Sheet0!$C$1:$H$65536,6,0)</f>
        <v>KHĂN</v>
      </c>
      <c r="M709" s="93">
        <v>-1</v>
      </c>
      <c r="N709" s="95">
        <v>-290000</v>
      </c>
      <c r="P709" s="93" t="s">
        <v>3614</v>
      </c>
      <c r="Q709" s="93" t="s">
        <v>4265</v>
      </c>
      <c r="V709" s="93" t="s">
        <v>3619</v>
      </c>
    </row>
    <row r="710" spans="1:22" ht="25.5" customHeight="1">
      <c r="A710" s="94">
        <v>45944</v>
      </c>
      <c r="B710" s="93" t="s">
        <v>33</v>
      </c>
      <c r="C710" s="93" t="s">
        <v>4273</v>
      </c>
      <c r="D710" s="93" t="s">
        <v>4270</v>
      </c>
      <c r="E710" s="93" t="s">
        <v>4274</v>
      </c>
      <c r="F710" s="93">
        <v>160000</v>
      </c>
      <c r="G710" s="93">
        <v>10</v>
      </c>
      <c r="H710" s="93">
        <v>9</v>
      </c>
      <c r="I710" s="92">
        <f t="shared" si="11"/>
        <v>-160000</v>
      </c>
      <c r="J710" s="92" t="str">
        <f>VLOOKUP(D710,[1]Sheet0!$C$1:$H$65536,6,0)</f>
        <v>HÀNG MARKETING</v>
      </c>
      <c r="M710" s="93">
        <v>-1</v>
      </c>
      <c r="N710" s="95">
        <v>-160000</v>
      </c>
      <c r="P710" s="93" t="s">
        <v>3614</v>
      </c>
      <c r="Q710" s="93" t="s">
        <v>4265</v>
      </c>
      <c r="V710" s="93" t="s">
        <v>3619</v>
      </c>
    </row>
    <row r="711" spans="1:22" ht="25.5" customHeight="1">
      <c r="A711" s="94">
        <v>45944</v>
      </c>
      <c r="B711" s="93" t="s">
        <v>33</v>
      </c>
      <c r="C711" s="93" t="s">
        <v>4124</v>
      </c>
      <c r="D711" s="93" t="s">
        <v>4123</v>
      </c>
      <c r="E711" s="93" t="s">
        <v>4125</v>
      </c>
      <c r="F711" s="93">
        <v>75200</v>
      </c>
      <c r="G711" s="93">
        <v>3</v>
      </c>
      <c r="H711" s="93">
        <v>2</v>
      </c>
      <c r="I711" s="92">
        <f t="shared" si="11"/>
        <v>-75200</v>
      </c>
      <c r="J711" s="92" t="str">
        <f>VLOOKUP(D711,[1]Sheet0!$C$1:$H$65536,6,0)</f>
        <v>PHÒNG CHỐNG CÔN TRÙNG</v>
      </c>
      <c r="M711" s="93">
        <v>-1</v>
      </c>
      <c r="N711" s="95">
        <v>-75200</v>
      </c>
      <c r="P711" s="93" t="s">
        <v>3614</v>
      </c>
      <c r="Q711" s="93" t="s">
        <v>4265</v>
      </c>
      <c r="V711" s="93" t="s">
        <v>3619</v>
      </c>
    </row>
    <row r="712" spans="1:22" ht="25.5" customHeight="1">
      <c r="A712" s="94">
        <v>45945</v>
      </c>
      <c r="B712" s="93" t="s">
        <v>2772</v>
      </c>
      <c r="C712" s="93" t="s">
        <v>3981</v>
      </c>
      <c r="D712" s="93" t="s">
        <v>3982</v>
      </c>
      <c r="E712" s="93" t="s">
        <v>3983</v>
      </c>
      <c r="F712" s="93">
        <v>159000</v>
      </c>
      <c r="G712" s="93">
        <v>-1</v>
      </c>
      <c r="H712" s="93">
        <v>0</v>
      </c>
      <c r="I712" s="92">
        <f t="shared" si="11"/>
        <v>159000</v>
      </c>
      <c r="J712" s="92" t="str">
        <f>VLOOKUP(D712,[1]Sheet0!$C$1:$H$65536,6,0)</f>
        <v>NSM MÙA HÈ</v>
      </c>
      <c r="K712" s="93">
        <v>1</v>
      </c>
      <c r="L712" s="95">
        <v>159000</v>
      </c>
      <c r="P712" s="93" t="s">
        <v>3614</v>
      </c>
      <c r="Q712" s="93" t="s">
        <v>4275</v>
      </c>
    </row>
    <row r="713" spans="1:22" ht="25.5" customHeight="1">
      <c r="A713" s="94">
        <v>45945</v>
      </c>
      <c r="B713" s="93" t="s">
        <v>2772</v>
      </c>
      <c r="C713" s="93" t="s">
        <v>4246</v>
      </c>
      <c r="D713" s="93" t="s">
        <v>4244</v>
      </c>
      <c r="E713" s="93" t="s">
        <v>4247</v>
      </c>
      <c r="F713" s="93">
        <v>189000</v>
      </c>
      <c r="G713" s="93">
        <v>-8</v>
      </c>
      <c r="H713" s="93">
        <v>0</v>
      </c>
      <c r="I713" s="92">
        <f t="shared" si="11"/>
        <v>1512000</v>
      </c>
      <c r="J713" s="92" t="str">
        <f>VLOOKUP(D713,[1]Sheet0!$C$1:$H$65536,6,0)</f>
        <v>NSM MÙA HÈ</v>
      </c>
      <c r="K713" s="93">
        <v>8</v>
      </c>
      <c r="L713" s="95">
        <v>1512000</v>
      </c>
      <c r="P713" s="93" t="s">
        <v>3614</v>
      </c>
      <c r="Q713" s="93" t="s">
        <v>4275</v>
      </c>
    </row>
    <row r="714" spans="1:22" ht="25.5" customHeight="1">
      <c r="A714" s="94">
        <v>45945</v>
      </c>
      <c r="B714" s="93" t="s">
        <v>2772</v>
      </c>
      <c r="C714" s="93" t="s">
        <v>4023</v>
      </c>
      <c r="D714" s="93" t="s">
        <v>4007</v>
      </c>
      <c r="E714" s="93" t="s">
        <v>4024</v>
      </c>
      <c r="F714" s="93">
        <v>159000</v>
      </c>
      <c r="G714" s="93">
        <v>-15</v>
      </c>
      <c r="H714" s="93">
        <v>0</v>
      </c>
      <c r="I714" s="92">
        <f t="shared" si="11"/>
        <v>2385000</v>
      </c>
      <c r="J714" s="92" t="str">
        <f>VLOOKUP(D714,[1]Sheet0!$C$1:$H$65536,6,0)</f>
        <v>NSM MÙA HÈ</v>
      </c>
      <c r="K714" s="93">
        <v>15</v>
      </c>
      <c r="L714" s="95">
        <v>2385000</v>
      </c>
      <c r="P714" s="93" t="s">
        <v>3614</v>
      </c>
      <c r="Q714" s="93" t="s">
        <v>4275</v>
      </c>
    </row>
    <row r="715" spans="1:22" ht="25.5" customHeight="1">
      <c r="A715" s="94">
        <v>45945</v>
      </c>
      <c r="B715" s="93" t="s">
        <v>3652</v>
      </c>
      <c r="C715" s="93" t="s">
        <v>4255</v>
      </c>
      <c r="D715" s="93" t="s">
        <v>4256</v>
      </c>
      <c r="E715" s="93" t="s">
        <v>4257</v>
      </c>
      <c r="F715" s="93">
        <v>3000</v>
      </c>
      <c r="G715" s="93">
        <v>-5</v>
      </c>
      <c r="H715" s="93">
        <v>0</v>
      </c>
      <c r="I715" s="92">
        <f t="shared" si="11"/>
        <v>15000</v>
      </c>
      <c r="J715" s="92" t="str">
        <f>VLOOKUP(D715,[1]Sheet0!$C$1:$H$65536,6,0)</f>
        <v>ĐỒ DÙNG VPP</v>
      </c>
      <c r="K715" s="93">
        <v>5</v>
      </c>
      <c r="L715" s="95">
        <v>15000</v>
      </c>
      <c r="P715" s="93" t="s">
        <v>3614</v>
      </c>
      <c r="Q715" s="93" t="s">
        <v>4277</v>
      </c>
    </row>
    <row r="716" spans="1:22" ht="25.5" customHeight="1">
      <c r="A716" s="94">
        <v>45945</v>
      </c>
      <c r="B716" s="93" t="s">
        <v>2772</v>
      </c>
      <c r="C716" s="93" t="s">
        <v>3991</v>
      </c>
      <c r="D716" s="93" t="s">
        <v>3984</v>
      </c>
      <c r="E716" s="93" t="s">
        <v>3992</v>
      </c>
      <c r="F716" s="93">
        <v>159000</v>
      </c>
      <c r="G716" s="93">
        <v>2</v>
      </c>
      <c r="H716" s="93">
        <v>1</v>
      </c>
      <c r="I716" s="92">
        <f t="shared" si="11"/>
        <v>-159000</v>
      </c>
      <c r="J716" s="92" t="str">
        <f>VLOOKUP(D716,[1]Sheet0!$C$1:$H$65536,6,0)</f>
        <v>NSM MÙA HÈ</v>
      </c>
      <c r="M716" s="93">
        <v>-1</v>
      </c>
      <c r="N716" s="95">
        <v>-159000</v>
      </c>
      <c r="P716" s="93" t="s">
        <v>3614</v>
      </c>
      <c r="Q716" s="93" t="s">
        <v>4275</v>
      </c>
      <c r="V716" s="93" t="s">
        <v>3619</v>
      </c>
    </row>
    <row r="717" spans="1:22" ht="25.5" customHeight="1">
      <c r="A717" s="94">
        <v>45945</v>
      </c>
      <c r="B717" s="93" t="s">
        <v>2772</v>
      </c>
      <c r="C717" s="93" t="s">
        <v>3688</v>
      </c>
      <c r="D717" s="93" t="s">
        <v>3685</v>
      </c>
      <c r="E717" s="93" t="s">
        <v>3689</v>
      </c>
      <c r="F717" s="93">
        <v>189000</v>
      </c>
      <c r="G717" s="93">
        <v>267</v>
      </c>
      <c r="H717" s="93">
        <v>259</v>
      </c>
      <c r="I717" s="92">
        <f t="shared" si="11"/>
        <v>-1512000</v>
      </c>
      <c r="J717" s="92" t="str">
        <f>VLOOKUP(D717,[1]Sheet0!$C$1:$H$65536,6,0)</f>
        <v>NSM MÙA HÈ</v>
      </c>
      <c r="M717" s="93">
        <v>-8</v>
      </c>
      <c r="N717" s="95">
        <v>-1512000</v>
      </c>
      <c r="P717" s="93" t="s">
        <v>3614</v>
      </c>
      <c r="Q717" s="93" t="s">
        <v>4275</v>
      </c>
      <c r="V717" s="93" t="s">
        <v>3619</v>
      </c>
    </row>
    <row r="718" spans="1:22" ht="25.5" customHeight="1">
      <c r="A718" s="94">
        <v>45945</v>
      </c>
      <c r="B718" s="93" t="s">
        <v>2772</v>
      </c>
      <c r="C718" s="93" t="s">
        <v>4278</v>
      </c>
      <c r="D718" s="93" t="s">
        <v>4276</v>
      </c>
      <c r="E718" s="93" t="s">
        <v>4279</v>
      </c>
      <c r="F718" s="93">
        <v>160000</v>
      </c>
      <c r="G718" s="93">
        <v>147</v>
      </c>
      <c r="H718" s="93">
        <v>132</v>
      </c>
      <c r="I718" s="92">
        <f t="shared" si="11"/>
        <v>-2400000</v>
      </c>
      <c r="J718" s="92" t="str">
        <f>VLOOKUP(D718,[1]Sheet0!$C$1:$H$65536,6,0)</f>
        <v>NSM MÙA ĐÔNG</v>
      </c>
      <c r="M718" s="93">
        <v>-15</v>
      </c>
      <c r="N718" s="95">
        <v>-2400000</v>
      </c>
      <c r="P718" s="93" t="s">
        <v>3614</v>
      </c>
      <c r="Q718" s="93" t="s">
        <v>4275</v>
      </c>
      <c r="V718" s="93" t="s">
        <v>3619</v>
      </c>
    </row>
    <row r="719" spans="1:22" ht="25.5" customHeight="1">
      <c r="A719" s="94">
        <v>45945</v>
      </c>
      <c r="B719" s="93" t="s">
        <v>2772</v>
      </c>
      <c r="C719" s="93" t="s">
        <v>4023</v>
      </c>
      <c r="D719" s="93" t="s">
        <v>4007</v>
      </c>
      <c r="E719" s="93" t="s">
        <v>4024</v>
      </c>
      <c r="F719" s="93">
        <v>159000</v>
      </c>
      <c r="G719" s="93">
        <v>-4</v>
      </c>
      <c r="H719" s="93">
        <v>8</v>
      </c>
      <c r="I719" s="92">
        <f t="shared" si="11"/>
        <v>1908000</v>
      </c>
      <c r="J719" s="92" t="str">
        <f>VLOOKUP(D719,[1]Sheet0!$C$1:$H$65536,6,0)</f>
        <v>NSM MÙA HÈ</v>
      </c>
      <c r="K719" s="93">
        <v>12</v>
      </c>
      <c r="L719" s="95">
        <v>1908000</v>
      </c>
      <c r="P719" s="93" t="s">
        <v>3614</v>
      </c>
      <c r="Q719" s="93" t="s">
        <v>4277</v>
      </c>
    </row>
    <row r="720" spans="1:22" ht="25.5" customHeight="1">
      <c r="A720" s="94">
        <v>45945</v>
      </c>
      <c r="B720" s="93" t="s">
        <v>3652</v>
      </c>
      <c r="C720" s="93" t="s">
        <v>4255</v>
      </c>
      <c r="D720" s="93" t="s">
        <v>4256</v>
      </c>
      <c r="E720" s="93" t="s">
        <v>4257</v>
      </c>
      <c r="F720" s="93">
        <v>3000</v>
      </c>
      <c r="G720" s="93">
        <v>-1</v>
      </c>
      <c r="H720" s="93">
        <v>4</v>
      </c>
      <c r="I720" s="92">
        <f t="shared" si="11"/>
        <v>15000</v>
      </c>
      <c r="J720" s="92" t="str">
        <f>VLOOKUP(D720,[1]Sheet0!$C$1:$H$65536,6,0)</f>
        <v>ĐỒ DÙNG VPP</v>
      </c>
      <c r="K720" s="93">
        <v>5</v>
      </c>
      <c r="L720" s="95">
        <v>15000</v>
      </c>
      <c r="P720" s="93" t="s">
        <v>3614</v>
      </c>
      <c r="Q720" s="93" t="s">
        <v>4277</v>
      </c>
    </row>
    <row r="721" spans="1:22" ht="25.5" customHeight="1">
      <c r="A721" s="94">
        <v>45945</v>
      </c>
      <c r="B721" s="93" t="s">
        <v>2772</v>
      </c>
      <c r="C721" s="93" t="s">
        <v>4278</v>
      </c>
      <c r="D721" s="93" t="s">
        <v>4276</v>
      </c>
      <c r="E721" s="93" t="s">
        <v>4279</v>
      </c>
      <c r="F721" s="93">
        <v>160000</v>
      </c>
      <c r="G721" s="93">
        <v>132</v>
      </c>
      <c r="H721" s="93">
        <v>120</v>
      </c>
      <c r="I721" s="92">
        <f t="shared" si="11"/>
        <v>-1920000</v>
      </c>
      <c r="J721" s="92" t="str">
        <f>VLOOKUP(D721,[1]Sheet0!$C$1:$H$65536,6,0)</f>
        <v>NSM MÙA ĐÔNG</v>
      </c>
      <c r="M721" s="93">
        <v>-12</v>
      </c>
      <c r="N721" s="95">
        <v>-1920000</v>
      </c>
      <c r="P721" s="93" t="s">
        <v>3614</v>
      </c>
      <c r="Q721" s="93" t="s">
        <v>4277</v>
      </c>
      <c r="V721" s="93" t="s">
        <v>3619</v>
      </c>
    </row>
    <row r="722" spans="1:22" ht="25.5" customHeight="1">
      <c r="A722" s="94">
        <v>45946</v>
      </c>
      <c r="B722" s="93" t="s">
        <v>2772</v>
      </c>
      <c r="C722" s="93" t="s">
        <v>4023</v>
      </c>
      <c r="D722" s="93" t="s">
        <v>4007</v>
      </c>
      <c r="E722" s="93" t="s">
        <v>4024</v>
      </c>
      <c r="F722" s="93">
        <v>159000</v>
      </c>
      <c r="G722" s="93">
        <v>-13</v>
      </c>
      <c r="H722" s="93">
        <v>0</v>
      </c>
      <c r="I722" s="92">
        <f t="shared" si="11"/>
        <v>2067000</v>
      </c>
      <c r="J722" s="92" t="str">
        <f>VLOOKUP(D722,[1]Sheet0!$C$1:$H$65536,6,0)</f>
        <v>NSM MÙA HÈ</v>
      </c>
      <c r="K722" s="93">
        <v>13</v>
      </c>
      <c r="L722" s="95">
        <v>2067000</v>
      </c>
      <c r="P722" s="93" t="s">
        <v>3614</v>
      </c>
      <c r="Q722" s="93" t="s">
        <v>4280</v>
      </c>
    </row>
    <row r="723" spans="1:22" ht="25.5" customHeight="1">
      <c r="A723" s="94">
        <v>45946</v>
      </c>
      <c r="B723" s="93" t="s">
        <v>2772</v>
      </c>
      <c r="C723" s="93" t="s">
        <v>4246</v>
      </c>
      <c r="D723" s="93" t="s">
        <v>4244</v>
      </c>
      <c r="E723" s="93" t="s">
        <v>4247</v>
      </c>
      <c r="F723" s="93">
        <v>189000</v>
      </c>
      <c r="G723" s="93">
        <v>-23</v>
      </c>
      <c r="H723" s="93">
        <v>0</v>
      </c>
      <c r="I723" s="92">
        <f t="shared" si="11"/>
        <v>4347000</v>
      </c>
      <c r="J723" s="92" t="str">
        <f>VLOOKUP(D723,[1]Sheet0!$C$1:$H$65536,6,0)</f>
        <v>NSM MÙA HÈ</v>
      </c>
      <c r="K723" s="93">
        <v>23</v>
      </c>
      <c r="L723" s="95">
        <v>4347000</v>
      </c>
      <c r="P723" s="93" t="s">
        <v>3614</v>
      </c>
      <c r="Q723" s="93" t="s">
        <v>4280</v>
      </c>
    </row>
    <row r="724" spans="1:22" ht="25.5" customHeight="1">
      <c r="A724" s="94">
        <v>45946</v>
      </c>
      <c r="B724" s="93" t="s">
        <v>135</v>
      </c>
      <c r="C724" s="93" t="s">
        <v>4140</v>
      </c>
      <c r="D724" s="93" t="s">
        <v>4131</v>
      </c>
      <c r="E724" s="93" t="s">
        <v>4141</v>
      </c>
      <c r="F724" s="93">
        <v>20000</v>
      </c>
      <c r="G724" s="93">
        <v>-1</v>
      </c>
      <c r="H724" s="93">
        <v>0</v>
      </c>
      <c r="I724" s="92">
        <f t="shared" si="11"/>
        <v>20000</v>
      </c>
      <c r="J724" s="92" t="str">
        <f>VLOOKUP(D724,[1]Sheet0!$C$1:$H$65536,6,0)</f>
        <v>HÀNG MARKETING</v>
      </c>
      <c r="K724" s="93">
        <v>1</v>
      </c>
      <c r="L724" s="95">
        <v>20000</v>
      </c>
      <c r="P724" s="93" t="s">
        <v>3614</v>
      </c>
      <c r="Q724" s="93" t="s">
        <v>4280</v>
      </c>
    </row>
    <row r="725" spans="1:22" ht="25.5" customHeight="1">
      <c r="A725" s="94">
        <v>45946</v>
      </c>
      <c r="B725" s="93" t="s">
        <v>3652</v>
      </c>
      <c r="C725" s="93" t="s">
        <v>3697</v>
      </c>
      <c r="D725" s="93" t="s">
        <v>3696</v>
      </c>
      <c r="E725" s="93" t="s">
        <v>3698</v>
      </c>
      <c r="F725" s="93">
        <v>20000</v>
      </c>
      <c r="G725" s="93">
        <v>-4</v>
      </c>
      <c r="H725" s="93">
        <v>0</v>
      </c>
      <c r="I725" s="92">
        <f t="shared" si="11"/>
        <v>80000</v>
      </c>
      <c r="J725" s="92" t="str">
        <f>VLOOKUP(D725,[1]Sheet0!$C$1:$H$65536,6,0)</f>
        <v>ĐỒ DÙNG VPP</v>
      </c>
      <c r="K725" s="93">
        <v>4</v>
      </c>
      <c r="L725" s="95">
        <v>80000</v>
      </c>
      <c r="P725" s="93" t="s">
        <v>3614</v>
      </c>
      <c r="Q725" s="93" t="s">
        <v>4280</v>
      </c>
    </row>
    <row r="726" spans="1:22" ht="25.5" customHeight="1">
      <c r="A726" s="94">
        <v>45946</v>
      </c>
      <c r="B726" s="93" t="s">
        <v>3652</v>
      </c>
      <c r="C726" s="93" t="s">
        <v>4255</v>
      </c>
      <c r="D726" s="93" t="s">
        <v>4256</v>
      </c>
      <c r="E726" s="93" t="s">
        <v>4257</v>
      </c>
      <c r="F726" s="93">
        <v>3000</v>
      </c>
      <c r="G726" s="93">
        <v>-17</v>
      </c>
      <c r="H726" s="93">
        <v>0</v>
      </c>
      <c r="I726" s="92">
        <f t="shared" si="11"/>
        <v>51000</v>
      </c>
      <c r="J726" s="92" t="str">
        <f>VLOOKUP(D726,[1]Sheet0!$C$1:$H$65536,6,0)</f>
        <v>ĐỒ DÙNG VPP</v>
      </c>
      <c r="K726" s="93">
        <v>17</v>
      </c>
      <c r="L726" s="95">
        <v>51000</v>
      </c>
      <c r="P726" s="93" t="s">
        <v>3614</v>
      </c>
      <c r="Q726" s="93" t="s">
        <v>4280</v>
      </c>
    </row>
    <row r="727" spans="1:22" ht="25.5" customHeight="1">
      <c r="A727" s="94">
        <v>45946</v>
      </c>
      <c r="B727" s="93" t="s">
        <v>2772</v>
      </c>
      <c r="C727" s="93" t="s">
        <v>3688</v>
      </c>
      <c r="D727" s="93" t="s">
        <v>3685</v>
      </c>
      <c r="E727" s="93" t="s">
        <v>3689</v>
      </c>
      <c r="F727" s="93">
        <v>189000</v>
      </c>
      <c r="G727" s="93">
        <v>259</v>
      </c>
      <c r="H727" s="93">
        <v>223</v>
      </c>
      <c r="I727" s="92">
        <f t="shared" si="11"/>
        <v>-6804000</v>
      </c>
      <c r="J727" s="92" t="str">
        <f>VLOOKUP(D727,[1]Sheet0!$C$1:$H$65536,6,0)</f>
        <v>NSM MÙA HÈ</v>
      </c>
      <c r="M727" s="93">
        <v>-36</v>
      </c>
      <c r="N727" s="95">
        <v>-6804000</v>
      </c>
      <c r="P727" s="93" t="s">
        <v>3614</v>
      </c>
      <c r="Q727" s="93" t="s">
        <v>4280</v>
      </c>
      <c r="V727" s="93" t="s">
        <v>3619</v>
      </c>
    </row>
    <row r="728" spans="1:22" ht="25.5" customHeight="1">
      <c r="A728" s="94">
        <v>45946</v>
      </c>
      <c r="B728" s="93" t="s">
        <v>135</v>
      </c>
      <c r="C728" s="93" t="s">
        <v>4177</v>
      </c>
      <c r="D728" s="93" t="s">
        <v>4178</v>
      </c>
      <c r="E728" s="93" t="s">
        <v>4179</v>
      </c>
      <c r="F728" s="93">
        <v>25000</v>
      </c>
      <c r="G728" s="93">
        <v>41</v>
      </c>
      <c r="H728" s="93">
        <v>36</v>
      </c>
      <c r="I728" s="92">
        <f t="shared" si="11"/>
        <v>-125000</v>
      </c>
      <c r="J728" s="92" t="str">
        <f>VLOOKUP(D728,[1]Sheet0!$C$1:$H$65536,6,0)</f>
        <v>HÀNG MARKETING</v>
      </c>
      <c r="M728" s="93">
        <v>-5</v>
      </c>
      <c r="N728" s="95">
        <v>-125000</v>
      </c>
      <c r="P728" s="93" t="s">
        <v>3614</v>
      </c>
      <c r="Q728" s="93" t="s">
        <v>4280</v>
      </c>
      <c r="V728" s="93" t="s">
        <v>3619</v>
      </c>
    </row>
    <row r="729" spans="1:22" ht="25.5" customHeight="1">
      <c r="A729" s="94">
        <v>45947</v>
      </c>
      <c r="B729" s="93" t="s">
        <v>2772</v>
      </c>
      <c r="C729" s="93" t="s">
        <v>4023</v>
      </c>
      <c r="D729" s="93" t="s">
        <v>4007</v>
      </c>
      <c r="E729" s="93" t="s">
        <v>4024</v>
      </c>
      <c r="F729" s="93">
        <v>159000</v>
      </c>
      <c r="G729" s="93">
        <v>-13</v>
      </c>
      <c r="H729" s="93">
        <v>4</v>
      </c>
      <c r="I729" s="92">
        <f t="shared" si="11"/>
        <v>2703000</v>
      </c>
      <c r="J729" s="92" t="str">
        <f>VLOOKUP(D729,[1]Sheet0!$C$1:$H$65536,6,0)</f>
        <v>NSM MÙA HÈ</v>
      </c>
      <c r="K729" s="93">
        <v>17</v>
      </c>
      <c r="L729" s="95">
        <v>2703000</v>
      </c>
      <c r="P729" s="93" t="s">
        <v>3614</v>
      </c>
      <c r="Q729" s="93" t="s">
        <v>4281</v>
      </c>
    </row>
    <row r="730" spans="1:22" ht="25.5" customHeight="1">
      <c r="A730" s="94">
        <v>45947</v>
      </c>
      <c r="B730" s="93" t="s">
        <v>3652</v>
      </c>
      <c r="C730" s="93" t="s">
        <v>3697</v>
      </c>
      <c r="D730" s="93" t="s">
        <v>3696</v>
      </c>
      <c r="E730" s="93" t="s">
        <v>3698</v>
      </c>
      <c r="F730" s="93">
        <v>20000</v>
      </c>
      <c r="G730" s="93">
        <v>-51</v>
      </c>
      <c r="H730" s="93">
        <v>8</v>
      </c>
      <c r="I730" s="92">
        <f t="shared" si="11"/>
        <v>1180000</v>
      </c>
      <c r="J730" s="92" t="str">
        <f>VLOOKUP(D730,[1]Sheet0!$C$1:$H$65536,6,0)</f>
        <v>ĐỒ DÙNG VPP</v>
      </c>
      <c r="K730" s="93">
        <v>59</v>
      </c>
      <c r="L730" s="95">
        <v>1180000</v>
      </c>
      <c r="P730" s="93" t="s">
        <v>3614</v>
      </c>
      <c r="Q730" s="93" t="s">
        <v>4281</v>
      </c>
    </row>
    <row r="731" spans="1:22" ht="25.5" customHeight="1">
      <c r="A731" s="94">
        <v>45947</v>
      </c>
      <c r="B731" s="93" t="s">
        <v>2772</v>
      </c>
      <c r="C731" s="93" t="s">
        <v>3688</v>
      </c>
      <c r="D731" s="93" t="s">
        <v>3685</v>
      </c>
      <c r="E731" s="93" t="s">
        <v>3689</v>
      </c>
      <c r="F731" s="93">
        <v>189000</v>
      </c>
      <c r="G731" s="93">
        <v>223</v>
      </c>
      <c r="H731" s="93">
        <v>206</v>
      </c>
      <c r="I731" s="92">
        <f t="shared" si="11"/>
        <v>-3213000</v>
      </c>
      <c r="J731" s="92" t="str">
        <f>VLOOKUP(D731,[1]Sheet0!$C$1:$H$65536,6,0)</f>
        <v>NSM MÙA HÈ</v>
      </c>
      <c r="M731" s="93">
        <v>-17</v>
      </c>
      <c r="N731" s="95">
        <v>-3213000</v>
      </c>
      <c r="P731" s="93" t="s">
        <v>3614</v>
      </c>
      <c r="Q731" s="93" t="s">
        <v>4281</v>
      </c>
      <c r="V731" s="93" t="s">
        <v>3619</v>
      </c>
    </row>
    <row r="732" spans="1:22" ht="25.5" customHeight="1">
      <c r="A732" s="94">
        <v>45947</v>
      </c>
      <c r="B732" s="93" t="s">
        <v>135</v>
      </c>
      <c r="C732" s="93" t="s">
        <v>4177</v>
      </c>
      <c r="D732" s="93" t="s">
        <v>4178</v>
      </c>
      <c r="E732" s="93" t="s">
        <v>4179</v>
      </c>
      <c r="F732" s="93">
        <v>25000</v>
      </c>
      <c r="G732" s="93">
        <v>181</v>
      </c>
      <c r="H732" s="93">
        <v>141</v>
      </c>
      <c r="I732" s="92">
        <f t="shared" si="11"/>
        <v>-1000000</v>
      </c>
      <c r="J732" s="92" t="str">
        <f>VLOOKUP(D732,[1]Sheet0!$C$1:$H$65536,6,0)</f>
        <v>HÀNG MARKETING</v>
      </c>
      <c r="M732" s="93">
        <v>-40</v>
      </c>
      <c r="N732" s="95">
        <v>-1000000</v>
      </c>
      <c r="P732" s="93" t="s">
        <v>3614</v>
      </c>
      <c r="Q732" s="93" t="s">
        <v>4281</v>
      </c>
      <c r="R732" s="93" t="s">
        <v>4282</v>
      </c>
      <c r="V732" s="93" t="s">
        <v>3619</v>
      </c>
    </row>
    <row r="733" spans="1:22" ht="25.5" customHeight="1">
      <c r="A733" s="94">
        <v>45950</v>
      </c>
      <c r="B733" s="93" t="s">
        <v>2772</v>
      </c>
      <c r="C733" s="93" t="s">
        <v>3981</v>
      </c>
      <c r="D733" s="93" t="s">
        <v>3982</v>
      </c>
      <c r="E733" s="93" t="s">
        <v>3983</v>
      </c>
      <c r="F733" s="93">
        <v>159000</v>
      </c>
      <c r="G733" s="93">
        <v>-55</v>
      </c>
      <c r="H733" s="93">
        <v>7</v>
      </c>
      <c r="I733" s="92">
        <f t="shared" si="11"/>
        <v>9858000</v>
      </c>
      <c r="J733" s="92" t="str">
        <f>VLOOKUP(D733,[1]Sheet0!$C$1:$H$65536,6,0)</f>
        <v>NSM MÙA HÈ</v>
      </c>
      <c r="K733" s="93">
        <v>62</v>
      </c>
      <c r="L733" s="95">
        <v>9858000</v>
      </c>
      <c r="P733" s="93" t="s">
        <v>3614</v>
      </c>
      <c r="Q733" s="93" t="s">
        <v>4283</v>
      </c>
    </row>
    <row r="734" spans="1:22" ht="25.5" customHeight="1">
      <c r="A734" s="94">
        <v>45950</v>
      </c>
      <c r="B734" s="93" t="s">
        <v>2772</v>
      </c>
      <c r="C734" s="93" t="s">
        <v>3991</v>
      </c>
      <c r="D734" s="93" t="s">
        <v>3984</v>
      </c>
      <c r="E734" s="93" t="s">
        <v>3992</v>
      </c>
      <c r="F734" s="93">
        <v>159000</v>
      </c>
      <c r="G734" s="93">
        <v>-18</v>
      </c>
      <c r="H734" s="93">
        <v>6</v>
      </c>
      <c r="I734" s="92">
        <f t="shared" si="11"/>
        <v>3816000</v>
      </c>
      <c r="J734" s="92" t="str">
        <f>VLOOKUP(D734,[1]Sheet0!$C$1:$H$65536,6,0)</f>
        <v>NSM MÙA HÈ</v>
      </c>
      <c r="K734" s="93">
        <v>24</v>
      </c>
      <c r="L734" s="95">
        <v>3816000</v>
      </c>
      <c r="P734" s="93" t="s">
        <v>3614</v>
      </c>
      <c r="Q734" s="93" t="s">
        <v>4283</v>
      </c>
    </row>
    <row r="735" spans="1:22" ht="25.5" customHeight="1">
      <c r="A735" s="94">
        <v>45950</v>
      </c>
      <c r="B735" s="93" t="s">
        <v>2772</v>
      </c>
      <c r="C735" s="93" t="s">
        <v>4246</v>
      </c>
      <c r="D735" s="93" t="s">
        <v>4244</v>
      </c>
      <c r="E735" s="93" t="s">
        <v>4247</v>
      </c>
      <c r="F735" s="93">
        <v>189000</v>
      </c>
      <c r="G735" s="93">
        <v>-11</v>
      </c>
      <c r="H735" s="93">
        <v>4</v>
      </c>
      <c r="I735" s="92">
        <f t="shared" si="11"/>
        <v>2835000</v>
      </c>
      <c r="J735" s="92" t="str">
        <f>VLOOKUP(D735,[1]Sheet0!$C$1:$H$65536,6,0)</f>
        <v>NSM MÙA HÈ</v>
      </c>
      <c r="K735" s="93">
        <v>15</v>
      </c>
      <c r="L735" s="95">
        <v>2835000</v>
      </c>
      <c r="P735" s="93" t="s">
        <v>3614</v>
      </c>
      <c r="Q735" s="93" t="s">
        <v>4283</v>
      </c>
    </row>
    <row r="736" spans="1:22" ht="25.5" customHeight="1">
      <c r="A736" s="94">
        <v>45950</v>
      </c>
      <c r="B736" s="93" t="s">
        <v>2772</v>
      </c>
      <c r="C736" s="93" t="s">
        <v>4023</v>
      </c>
      <c r="D736" s="93" t="s">
        <v>4007</v>
      </c>
      <c r="E736" s="93" t="s">
        <v>4024</v>
      </c>
      <c r="F736" s="93">
        <v>159000</v>
      </c>
      <c r="G736" s="93">
        <v>-72</v>
      </c>
      <c r="H736" s="93">
        <v>7</v>
      </c>
      <c r="I736" s="92">
        <f t="shared" si="11"/>
        <v>12561000</v>
      </c>
      <c r="J736" s="92" t="str">
        <f>VLOOKUP(D736,[1]Sheet0!$C$1:$H$65536,6,0)</f>
        <v>NSM MÙA HÈ</v>
      </c>
      <c r="K736" s="93">
        <v>79</v>
      </c>
      <c r="L736" s="95">
        <v>12561000</v>
      </c>
      <c r="P736" s="93" t="s">
        <v>3614</v>
      </c>
      <c r="Q736" s="93" t="s">
        <v>4283</v>
      </c>
    </row>
    <row r="737" spans="1:22" ht="25.5" customHeight="1">
      <c r="A737" s="94">
        <v>45950</v>
      </c>
      <c r="B737" s="93" t="s">
        <v>2772</v>
      </c>
      <c r="C737" s="93" t="s">
        <v>4238</v>
      </c>
      <c r="D737" s="93" t="s">
        <v>4239</v>
      </c>
      <c r="E737" s="93" t="s">
        <v>4240</v>
      </c>
      <c r="F737" s="93">
        <v>189000</v>
      </c>
      <c r="G737" s="93">
        <v>-42</v>
      </c>
      <c r="H737" s="93">
        <v>3</v>
      </c>
      <c r="I737" s="92">
        <f t="shared" si="11"/>
        <v>8505000</v>
      </c>
      <c r="J737" s="92" t="str">
        <f>VLOOKUP(D737,[1]Sheet0!$C$1:$H$65536,6,0)</f>
        <v>NSM MÙA HÈ</v>
      </c>
      <c r="K737" s="93">
        <v>45</v>
      </c>
      <c r="L737" s="95">
        <v>8505000</v>
      </c>
      <c r="P737" s="93" t="s">
        <v>3614</v>
      </c>
      <c r="Q737" s="93" t="s">
        <v>4283</v>
      </c>
    </row>
    <row r="738" spans="1:22" ht="25.5" customHeight="1">
      <c r="A738" s="94">
        <v>45950</v>
      </c>
      <c r="B738" s="93" t="s">
        <v>33</v>
      </c>
      <c r="C738" s="93" t="s">
        <v>4207</v>
      </c>
      <c r="D738" s="93" t="s">
        <v>4202</v>
      </c>
      <c r="E738" s="93" t="s">
        <v>4208</v>
      </c>
      <c r="F738" s="93">
        <v>60000</v>
      </c>
      <c r="G738" s="93">
        <v>-3</v>
      </c>
      <c r="H738" s="93">
        <v>0</v>
      </c>
      <c r="I738" s="92">
        <f t="shared" si="11"/>
        <v>180000</v>
      </c>
      <c r="J738" s="92" t="str">
        <f>VLOOKUP(D738,[1]Sheet0!$C$1:$H$65536,6,0)</f>
        <v>HÀNG MARKETING</v>
      </c>
      <c r="K738" s="93">
        <v>3</v>
      </c>
      <c r="L738" s="95">
        <v>180000</v>
      </c>
      <c r="P738" s="93" t="s">
        <v>3614</v>
      </c>
      <c r="Q738" s="93" t="s">
        <v>4283</v>
      </c>
    </row>
    <row r="739" spans="1:22" ht="25.5" customHeight="1">
      <c r="A739" s="94">
        <v>45950</v>
      </c>
      <c r="B739" s="93" t="s">
        <v>3652</v>
      </c>
      <c r="C739" s="93" t="s">
        <v>3697</v>
      </c>
      <c r="D739" s="93" t="s">
        <v>3696</v>
      </c>
      <c r="E739" s="93" t="s">
        <v>3698</v>
      </c>
      <c r="F739" s="93">
        <v>20000</v>
      </c>
      <c r="G739" s="93">
        <v>-53</v>
      </c>
      <c r="H739" s="93">
        <v>0</v>
      </c>
      <c r="I739" s="92">
        <f t="shared" si="11"/>
        <v>1060000</v>
      </c>
      <c r="J739" s="92" t="str">
        <f>VLOOKUP(D739,[1]Sheet0!$C$1:$H$65536,6,0)</f>
        <v>ĐỒ DÙNG VPP</v>
      </c>
      <c r="K739" s="93">
        <v>53</v>
      </c>
      <c r="L739" s="95">
        <v>1060000</v>
      </c>
      <c r="P739" s="93" t="s">
        <v>3614</v>
      </c>
      <c r="Q739" s="93" t="s">
        <v>4283</v>
      </c>
    </row>
    <row r="740" spans="1:22" ht="25.5" customHeight="1">
      <c r="A740" s="94">
        <v>45950</v>
      </c>
      <c r="B740" s="93" t="s">
        <v>33</v>
      </c>
      <c r="C740" s="93" t="s">
        <v>4113</v>
      </c>
      <c r="D740" s="93" t="s">
        <v>4112</v>
      </c>
      <c r="E740" s="93" t="s">
        <v>4114</v>
      </c>
      <c r="F740" s="93">
        <v>42000</v>
      </c>
      <c r="G740" s="93">
        <v>-1</v>
      </c>
      <c r="H740" s="93">
        <v>0</v>
      </c>
      <c r="I740" s="92">
        <f t="shared" si="11"/>
        <v>42000</v>
      </c>
      <c r="J740" s="92" t="str">
        <f>VLOOKUP(D740,[1]Sheet0!$C$1:$H$65536,6,0)</f>
        <v>BẾP VÀ PHÒNG ĂN</v>
      </c>
      <c r="K740" s="93">
        <v>1</v>
      </c>
      <c r="L740" s="95">
        <v>42000</v>
      </c>
      <c r="P740" s="93" t="s">
        <v>3614</v>
      </c>
      <c r="Q740" s="93" t="s">
        <v>4283</v>
      </c>
    </row>
    <row r="741" spans="1:22" ht="25.5" customHeight="1">
      <c r="A741" s="94">
        <v>45950</v>
      </c>
      <c r="B741" s="93" t="s">
        <v>40</v>
      </c>
      <c r="C741" s="93" t="s">
        <v>4285</v>
      </c>
      <c r="D741" s="93" t="s">
        <v>4286</v>
      </c>
      <c r="E741" s="93" t="s">
        <v>4287</v>
      </c>
      <c r="F741" s="93">
        <v>250000</v>
      </c>
      <c r="G741" s="93">
        <v>-1</v>
      </c>
      <c r="H741" s="93">
        <v>0</v>
      </c>
      <c r="I741" s="92">
        <f t="shared" si="11"/>
        <v>250000</v>
      </c>
      <c r="J741" s="92" t="str">
        <f>VLOOKUP(D741,[1]Sheet0!$C$1:$H$65536,6,0)</f>
        <v>DỤNG CỤ ĂN</v>
      </c>
      <c r="K741" s="93">
        <v>1</v>
      </c>
      <c r="L741" s="95">
        <v>250000</v>
      </c>
      <c r="P741" s="93" t="s">
        <v>3614</v>
      </c>
      <c r="Q741" s="93" t="s">
        <v>4283</v>
      </c>
    </row>
    <row r="742" spans="1:22" ht="25.5" customHeight="1">
      <c r="A742" s="94">
        <v>45950</v>
      </c>
      <c r="B742" s="93" t="s">
        <v>33</v>
      </c>
      <c r="C742" s="93" t="s">
        <v>2079</v>
      </c>
      <c r="D742" s="93" t="s">
        <v>2080</v>
      </c>
      <c r="E742" s="93" t="s">
        <v>2081</v>
      </c>
      <c r="F742" s="93">
        <v>165000</v>
      </c>
      <c r="G742" s="93">
        <v>-1</v>
      </c>
      <c r="H742" s="93">
        <v>0</v>
      </c>
      <c r="I742" s="92">
        <f t="shared" si="11"/>
        <v>165000</v>
      </c>
      <c r="J742" s="92" t="str">
        <f>VLOOKUP(D742,[1]Sheet0!$C$1:$H$65536,6,0)</f>
        <v>BẾP VÀ PHÒNG ĂN</v>
      </c>
      <c r="K742" s="93">
        <v>1</v>
      </c>
      <c r="L742" s="95">
        <v>165000</v>
      </c>
      <c r="P742" s="93" t="s">
        <v>3614</v>
      </c>
      <c r="Q742" s="93" t="s">
        <v>4283</v>
      </c>
    </row>
    <row r="743" spans="1:22" ht="25.5" customHeight="1">
      <c r="A743" s="94">
        <v>45950</v>
      </c>
      <c r="B743" s="93" t="s">
        <v>135</v>
      </c>
      <c r="C743" s="93" t="s">
        <v>4289</v>
      </c>
      <c r="D743" s="93" t="s">
        <v>4290</v>
      </c>
      <c r="E743" s="93" t="s">
        <v>4291</v>
      </c>
      <c r="F743" s="93">
        <v>15000</v>
      </c>
      <c r="G743" s="93">
        <v>-155</v>
      </c>
      <c r="H743" s="93">
        <v>17</v>
      </c>
      <c r="I743" s="92">
        <f t="shared" si="11"/>
        <v>2580000</v>
      </c>
      <c r="J743" s="92" t="str">
        <f>VLOOKUP(D743,[1]Sheet0!$C$1:$H$65536,6,0)</f>
        <v>HÀNG MARKETING</v>
      </c>
      <c r="K743" s="93">
        <v>172</v>
      </c>
      <c r="L743" s="95">
        <v>2580000</v>
      </c>
      <c r="P743" s="93" t="s">
        <v>3614</v>
      </c>
      <c r="Q743" s="93" t="s">
        <v>4283</v>
      </c>
    </row>
    <row r="744" spans="1:22" ht="25.5" customHeight="1">
      <c r="A744" s="94">
        <v>45950</v>
      </c>
      <c r="B744" s="93" t="s">
        <v>33</v>
      </c>
      <c r="C744" s="93" t="s">
        <v>3720</v>
      </c>
      <c r="D744" s="93" t="s">
        <v>3721</v>
      </c>
      <c r="E744" s="93" t="s">
        <v>3722</v>
      </c>
      <c r="F744" s="93">
        <v>40000</v>
      </c>
      <c r="G744" s="93">
        <v>-1</v>
      </c>
      <c r="H744" s="93">
        <v>0</v>
      </c>
      <c r="I744" s="92">
        <f t="shared" si="11"/>
        <v>40000</v>
      </c>
      <c r="J744" s="92" t="str">
        <f>VLOOKUP(D744,[1]Sheet0!$C$1:$H$65536,6,0)</f>
        <v>BẾP VÀ PHÒNG ĂN</v>
      </c>
      <c r="K744" s="93">
        <v>1</v>
      </c>
      <c r="L744" s="95">
        <v>40000</v>
      </c>
      <c r="P744" s="93" t="s">
        <v>3614</v>
      </c>
      <c r="Q744" s="93" t="s">
        <v>4283</v>
      </c>
    </row>
    <row r="745" spans="1:22" ht="25.5" customHeight="1">
      <c r="A745" s="94">
        <v>45950</v>
      </c>
      <c r="B745" s="93" t="s">
        <v>33</v>
      </c>
      <c r="C745" s="93" t="s">
        <v>4084</v>
      </c>
      <c r="D745" s="93" t="s">
        <v>4085</v>
      </c>
      <c r="E745" s="93" t="s">
        <v>4086</v>
      </c>
      <c r="F745" s="93">
        <v>116000</v>
      </c>
      <c r="G745" s="93">
        <v>-1</v>
      </c>
      <c r="H745" s="93">
        <v>0</v>
      </c>
      <c r="I745" s="92">
        <f t="shared" si="11"/>
        <v>116000</v>
      </c>
      <c r="J745" s="92" t="str">
        <f>VLOOKUP(D745,[1]Sheet0!$C$1:$H$65536,6,0)</f>
        <v>XÀ PHÒNG, CHẤT TẨY RỬA</v>
      </c>
      <c r="K745" s="93">
        <v>1</v>
      </c>
      <c r="L745" s="95">
        <v>116000</v>
      </c>
      <c r="P745" s="93" t="s">
        <v>3614</v>
      </c>
      <c r="Q745" s="93" t="s">
        <v>4283</v>
      </c>
    </row>
    <row r="746" spans="1:22" ht="25.5" customHeight="1">
      <c r="A746" s="94">
        <v>45950</v>
      </c>
      <c r="B746" s="93" t="s">
        <v>33</v>
      </c>
      <c r="C746" s="93" t="s">
        <v>1545</v>
      </c>
      <c r="D746" s="93" t="s">
        <v>1546</v>
      </c>
      <c r="E746" s="93" t="s">
        <v>1547</v>
      </c>
      <c r="F746" s="93">
        <v>56000</v>
      </c>
      <c r="G746" s="93">
        <v>-3</v>
      </c>
      <c r="H746" s="93">
        <v>0</v>
      </c>
      <c r="I746" s="92">
        <f t="shared" si="11"/>
        <v>168000</v>
      </c>
      <c r="J746" s="92" t="str">
        <f>VLOOKUP(D746,[1]Sheet0!$C$1:$H$65536,6,0)</f>
        <v>PHÒNG CHỐNG CÔN TRÙNG</v>
      </c>
      <c r="K746" s="93">
        <v>3</v>
      </c>
      <c r="L746" s="95">
        <v>168000</v>
      </c>
      <c r="P746" s="93" t="s">
        <v>3614</v>
      </c>
      <c r="Q746" s="93" t="s">
        <v>4283</v>
      </c>
    </row>
    <row r="747" spans="1:22" ht="25.5" customHeight="1">
      <c r="A747" s="94">
        <v>45950</v>
      </c>
      <c r="B747" s="93" t="s">
        <v>135</v>
      </c>
      <c r="C747" s="93" t="s">
        <v>2705</v>
      </c>
      <c r="D747" s="93" t="s">
        <v>2706</v>
      </c>
      <c r="E747" s="93" t="s">
        <v>2707</v>
      </c>
      <c r="F747" s="93">
        <v>90000</v>
      </c>
      <c r="G747" s="93">
        <v>-9</v>
      </c>
      <c r="H747" s="93">
        <v>0</v>
      </c>
      <c r="I747" s="92">
        <f t="shared" si="11"/>
        <v>810000</v>
      </c>
      <c r="J747" s="92" t="str">
        <f>VLOOKUP(D747,[1]Sheet0!$C$1:$H$65536,6,0)</f>
        <v>ĐỒNG GIÁ DATE</v>
      </c>
      <c r="K747" s="93">
        <v>9</v>
      </c>
      <c r="L747" s="95">
        <v>810000</v>
      </c>
      <c r="P747" s="93" t="s">
        <v>3614</v>
      </c>
      <c r="Q747" s="93" t="s">
        <v>4283</v>
      </c>
    </row>
    <row r="748" spans="1:22" ht="25.5" customHeight="1">
      <c r="A748" s="94">
        <v>45950</v>
      </c>
      <c r="B748" s="93" t="s">
        <v>135</v>
      </c>
      <c r="C748" s="93" t="s">
        <v>2721</v>
      </c>
      <c r="D748" s="93" t="s">
        <v>2722</v>
      </c>
      <c r="E748" s="93" t="s">
        <v>2720</v>
      </c>
      <c r="F748" s="93">
        <v>99000</v>
      </c>
      <c r="G748" s="93">
        <v>-1</v>
      </c>
      <c r="H748" s="93">
        <v>0</v>
      </c>
      <c r="I748" s="92">
        <f t="shared" si="11"/>
        <v>99000</v>
      </c>
      <c r="J748" s="92" t="str">
        <f>VLOOKUP(D748,[1]Sheet0!$C$1:$H$65536,6,0)</f>
        <v>ĐỒNG GIÁ DATE</v>
      </c>
      <c r="K748" s="93">
        <v>1</v>
      </c>
      <c r="L748" s="95">
        <v>99000</v>
      </c>
      <c r="P748" s="93" t="s">
        <v>3614</v>
      </c>
      <c r="Q748" s="93" t="s">
        <v>4283</v>
      </c>
    </row>
    <row r="749" spans="1:22" ht="25.5" customHeight="1">
      <c r="A749" s="94">
        <v>45950</v>
      </c>
      <c r="B749" s="93" t="s">
        <v>3652</v>
      </c>
      <c r="C749" s="93" t="s">
        <v>4255</v>
      </c>
      <c r="D749" s="93" t="s">
        <v>4256</v>
      </c>
      <c r="E749" s="93" t="s">
        <v>4257</v>
      </c>
      <c r="F749" s="93">
        <v>3000</v>
      </c>
      <c r="G749" s="93">
        <v>-46</v>
      </c>
      <c r="H749" s="93">
        <v>4</v>
      </c>
      <c r="I749" s="92">
        <f t="shared" si="11"/>
        <v>150000</v>
      </c>
      <c r="J749" s="92" t="str">
        <f>VLOOKUP(D749,[1]Sheet0!$C$1:$H$65536,6,0)</f>
        <v>ĐỒ DÙNG VPP</v>
      </c>
      <c r="K749" s="93">
        <v>50</v>
      </c>
      <c r="L749" s="95">
        <v>150000</v>
      </c>
      <c r="P749" s="93" t="s">
        <v>3614</v>
      </c>
      <c r="Q749" s="93" t="s">
        <v>4283</v>
      </c>
    </row>
    <row r="750" spans="1:22" ht="25.5" customHeight="1">
      <c r="A750" s="94">
        <v>45950</v>
      </c>
      <c r="B750" s="93" t="s">
        <v>2772</v>
      </c>
      <c r="C750" s="93" t="s">
        <v>3723</v>
      </c>
      <c r="D750" s="93" t="s">
        <v>3719</v>
      </c>
      <c r="E750" s="93" t="s">
        <v>3724</v>
      </c>
      <c r="F750" s="93">
        <v>129000</v>
      </c>
      <c r="G750" s="93">
        <v>312</v>
      </c>
      <c r="H750" s="93">
        <v>226</v>
      </c>
      <c r="I750" s="92">
        <f t="shared" si="11"/>
        <v>-11094000</v>
      </c>
      <c r="J750" s="92" t="str">
        <f>VLOOKUP(D750,[1]Sheet0!$C$1:$H$65536,6,0)</f>
        <v>NSM MÙA HÈ</v>
      </c>
      <c r="M750" s="93">
        <v>-86</v>
      </c>
      <c r="N750" s="95">
        <v>-11094000</v>
      </c>
      <c r="P750" s="93" t="s">
        <v>3614</v>
      </c>
      <c r="Q750" s="93" t="s">
        <v>4283</v>
      </c>
      <c r="V750" s="93" t="s">
        <v>3619</v>
      </c>
    </row>
    <row r="751" spans="1:22" ht="25.5" customHeight="1">
      <c r="A751" s="94">
        <v>45950</v>
      </c>
      <c r="B751" s="93" t="s">
        <v>2772</v>
      </c>
      <c r="C751" s="93" t="s">
        <v>3688</v>
      </c>
      <c r="D751" s="93" t="s">
        <v>3685</v>
      </c>
      <c r="E751" s="93" t="s">
        <v>3689</v>
      </c>
      <c r="F751" s="93">
        <v>189000</v>
      </c>
      <c r="G751" s="93">
        <v>206</v>
      </c>
      <c r="H751" s="93">
        <v>67</v>
      </c>
      <c r="I751" s="92">
        <f t="shared" si="11"/>
        <v>-26271000</v>
      </c>
      <c r="J751" s="92" t="str">
        <f>VLOOKUP(D751,[1]Sheet0!$C$1:$H$65536,6,0)</f>
        <v>NSM MÙA HÈ</v>
      </c>
      <c r="M751" s="93">
        <v>-139</v>
      </c>
      <c r="N751" s="95">
        <v>-26271000</v>
      </c>
      <c r="P751" s="93" t="s">
        <v>3614</v>
      </c>
      <c r="Q751" s="93" t="s">
        <v>4283</v>
      </c>
      <c r="V751" s="93" t="s">
        <v>3619</v>
      </c>
    </row>
    <row r="752" spans="1:22" ht="25.5" customHeight="1">
      <c r="A752" s="94">
        <v>45950</v>
      </c>
      <c r="B752" s="93" t="s">
        <v>135</v>
      </c>
      <c r="C752" s="93" t="s">
        <v>3746</v>
      </c>
      <c r="D752" s="93" t="s">
        <v>3747</v>
      </c>
      <c r="E752" s="93" t="s">
        <v>3748</v>
      </c>
      <c r="F752" s="93">
        <v>60000</v>
      </c>
      <c r="G752" s="93">
        <v>15</v>
      </c>
      <c r="H752" s="93">
        <v>12</v>
      </c>
      <c r="I752" s="92">
        <f t="shared" si="11"/>
        <v>-180000</v>
      </c>
      <c r="J752" s="92" t="str">
        <f>VLOOKUP(D752,[1]Sheet0!$C$1:$H$65536,6,0)</f>
        <v>HÀNG MARKETING</v>
      </c>
      <c r="M752" s="93">
        <v>-3</v>
      </c>
      <c r="N752" s="95">
        <v>-180000</v>
      </c>
      <c r="P752" s="93" t="s">
        <v>3614</v>
      </c>
      <c r="Q752" s="93" t="s">
        <v>4283</v>
      </c>
      <c r="V752" s="93" t="s">
        <v>3619</v>
      </c>
    </row>
    <row r="753" spans="1:22" ht="25.5" customHeight="1">
      <c r="A753" s="94">
        <v>45950</v>
      </c>
      <c r="B753" s="93" t="s">
        <v>135</v>
      </c>
      <c r="C753" s="93" t="s">
        <v>4177</v>
      </c>
      <c r="D753" s="93" t="s">
        <v>4178</v>
      </c>
      <c r="E753" s="93" t="s">
        <v>4179</v>
      </c>
      <c r="F753" s="93">
        <v>25000</v>
      </c>
      <c r="G753" s="93">
        <v>126</v>
      </c>
      <c r="H753" s="93">
        <v>73</v>
      </c>
      <c r="I753" s="92">
        <f t="shared" si="11"/>
        <v>-1325000</v>
      </c>
      <c r="J753" s="92" t="str">
        <f>VLOOKUP(D753,[1]Sheet0!$C$1:$H$65536,6,0)</f>
        <v>HÀNG MARKETING</v>
      </c>
      <c r="M753" s="93">
        <v>-53</v>
      </c>
      <c r="N753" s="95">
        <v>-1325000</v>
      </c>
      <c r="P753" s="93" t="s">
        <v>3614</v>
      </c>
      <c r="Q753" s="93" t="s">
        <v>4283</v>
      </c>
      <c r="V753" s="93" t="s">
        <v>3619</v>
      </c>
    </row>
    <row r="754" spans="1:22" ht="25.5" customHeight="1">
      <c r="A754" s="94">
        <v>45950</v>
      </c>
      <c r="B754" s="93" t="s">
        <v>33</v>
      </c>
      <c r="C754" s="93" t="s">
        <v>4293</v>
      </c>
      <c r="D754" s="93" t="s">
        <v>4284</v>
      </c>
      <c r="E754" s="93" t="s">
        <v>4294</v>
      </c>
      <c r="F754" s="93">
        <v>50000</v>
      </c>
      <c r="G754" s="93">
        <v>11</v>
      </c>
      <c r="H754" s="93">
        <v>10</v>
      </c>
      <c r="I754" s="92">
        <f t="shared" si="11"/>
        <v>-50000</v>
      </c>
      <c r="J754" s="92" t="str">
        <f>VLOOKUP(D754,[1]Sheet0!$C$1:$H$65536,6,0)</f>
        <v>BẾP VÀ PHÒNG ĂN</v>
      </c>
      <c r="M754" s="93">
        <v>-1</v>
      </c>
      <c r="N754" s="95">
        <v>-50000</v>
      </c>
      <c r="P754" s="93" t="s">
        <v>3614</v>
      </c>
      <c r="Q754" s="93" t="s">
        <v>4283</v>
      </c>
      <c r="V754" s="93" t="s">
        <v>3619</v>
      </c>
    </row>
    <row r="755" spans="1:22" ht="25.5" customHeight="1">
      <c r="A755" s="94">
        <v>45950</v>
      </c>
      <c r="B755" s="93" t="s">
        <v>40</v>
      </c>
      <c r="C755" s="93" t="s">
        <v>4295</v>
      </c>
      <c r="D755" s="93" t="s">
        <v>4288</v>
      </c>
      <c r="E755" s="93" t="s">
        <v>4296</v>
      </c>
      <c r="F755" s="93">
        <v>250000</v>
      </c>
      <c r="G755" s="93">
        <v>2</v>
      </c>
      <c r="H755" s="93">
        <v>1</v>
      </c>
      <c r="I755" s="92">
        <f t="shared" si="11"/>
        <v>-250000</v>
      </c>
      <c r="J755" s="92" t="str">
        <f>VLOOKUP(D755,[1]Sheet0!$C$1:$H$65536,6,0)</f>
        <v>DỤNG CỤ ĂN</v>
      </c>
      <c r="M755" s="93">
        <v>-1</v>
      </c>
      <c r="N755" s="95">
        <v>-250000</v>
      </c>
      <c r="P755" s="93" t="s">
        <v>3614</v>
      </c>
      <c r="Q755" s="93" t="s">
        <v>4283</v>
      </c>
      <c r="V755" s="93" t="s">
        <v>3619</v>
      </c>
    </row>
    <row r="756" spans="1:22" ht="25.5" customHeight="1">
      <c r="A756" s="94">
        <v>45950</v>
      </c>
      <c r="B756" s="93" t="s">
        <v>33</v>
      </c>
      <c r="C756" s="93" t="s">
        <v>1297</v>
      </c>
      <c r="D756" s="93" t="s">
        <v>1298</v>
      </c>
      <c r="E756" s="93" t="s">
        <v>1299</v>
      </c>
      <c r="F756" s="93">
        <v>199000</v>
      </c>
      <c r="G756" s="93">
        <v>7</v>
      </c>
      <c r="H756" s="93">
        <v>6</v>
      </c>
      <c r="I756" s="92">
        <f t="shared" si="11"/>
        <v>-199000</v>
      </c>
      <c r="J756" s="92" t="str">
        <f>VLOOKUP(D756,[1]Sheet0!$C$1:$H$65536,6,0)</f>
        <v>BẾP VÀ PHÒNG ĂN</v>
      </c>
      <c r="M756" s="93">
        <v>-1</v>
      </c>
      <c r="N756" s="95">
        <v>-199000</v>
      </c>
      <c r="P756" s="93" t="s">
        <v>3614</v>
      </c>
      <c r="Q756" s="93" t="s">
        <v>4283</v>
      </c>
      <c r="V756" s="93" t="s">
        <v>3619</v>
      </c>
    </row>
    <row r="757" spans="1:22" ht="25.5" customHeight="1">
      <c r="A757" s="94">
        <v>45950</v>
      </c>
      <c r="B757" s="93" t="s">
        <v>40</v>
      </c>
      <c r="C757" s="93" t="s">
        <v>4091</v>
      </c>
      <c r="D757" s="93" t="s">
        <v>4077</v>
      </c>
      <c r="E757" s="93" t="s">
        <v>4092</v>
      </c>
      <c r="F757" s="93">
        <v>70000</v>
      </c>
      <c r="G757" s="93">
        <v>26</v>
      </c>
      <c r="H757" s="93">
        <v>24</v>
      </c>
      <c r="I757" s="92">
        <f t="shared" si="11"/>
        <v>-140000</v>
      </c>
      <c r="J757" s="92" t="str">
        <f>VLOOKUP(D757,[1]Sheet0!$C$1:$H$65536,6,0)</f>
        <v>THỰC PHẨM CHO BÉ</v>
      </c>
      <c r="M757" s="93">
        <v>-2</v>
      </c>
      <c r="N757" s="95">
        <v>-140000</v>
      </c>
      <c r="P757" s="93" t="s">
        <v>3614</v>
      </c>
      <c r="Q757" s="93" t="s">
        <v>4283</v>
      </c>
      <c r="V757" s="93" t="s">
        <v>3619</v>
      </c>
    </row>
    <row r="758" spans="1:22" ht="25.5" customHeight="1">
      <c r="A758" s="94">
        <v>45950</v>
      </c>
      <c r="B758" s="93" t="s">
        <v>3652</v>
      </c>
      <c r="C758" s="93" t="s">
        <v>4297</v>
      </c>
      <c r="D758" s="93" t="s">
        <v>4292</v>
      </c>
      <c r="E758" s="93" t="s">
        <v>4298</v>
      </c>
      <c r="F758" s="93">
        <v>25000</v>
      </c>
      <c r="G758" s="93">
        <v>277</v>
      </c>
      <c r="H758" s="93">
        <v>105</v>
      </c>
      <c r="I758" s="92">
        <f t="shared" si="11"/>
        <v>-4300000</v>
      </c>
      <c r="J758" s="92" t="str">
        <f>VLOOKUP(D758,[1]Sheet0!$C$1:$H$65536,6,0)</f>
        <v>ĐỒ DÙNG VPP</v>
      </c>
      <c r="M758" s="93">
        <v>-172</v>
      </c>
      <c r="N758" s="95">
        <v>-4300000</v>
      </c>
      <c r="P758" s="93" t="s">
        <v>3614</v>
      </c>
      <c r="Q758" s="93" t="s">
        <v>4283</v>
      </c>
      <c r="V758" s="93" t="s">
        <v>3619</v>
      </c>
    </row>
    <row r="759" spans="1:22" ht="25.5" customHeight="1">
      <c r="A759" s="94">
        <v>45950</v>
      </c>
      <c r="B759" s="93" t="s">
        <v>33</v>
      </c>
      <c r="C759" s="93" t="s">
        <v>4175</v>
      </c>
      <c r="D759" s="93" t="s">
        <v>4166</v>
      </c>
      <c r="E759" s="93" t="s">
        <v>4176</v>
      </c>
      <c r="F759" s="93">
        <v>40000</v>
      </c>
      <c r="G759" s="93">
        <v>1</v>
      </c>
      <c r="H759" s="93">
        <v>0</v>
      </c>
      <c r="I759" s="92">
        <f t="shared" si="11"/>
        <v>-40000</v>
      </c>
      <c r="J759" s="92" t="str">
        <f>VLOOKUP(D759,[1]Sheet0!$C$1:$H$65536,6,0)</f>
        <v>BẾP VÀ PHÒNG ĂN</v>
      </c>
      <c r="M759" s="93">
        <v>-1</v>
      </c>
      <c r="N759" s="95">
        <v>-40000</v>
      </c>
      <c r="P759" s="93" t="s">
        <v>3614</v>
      </c>
      <c r="Q759" s="93" t="s">
        <v>4283</v>
      </c>
      <c r="V759" s="93" t="s">
        <v>3619</v>
      </c>
    </row>
    <row r="760" spans="1:22" ht="25.5" customHeight="1">
      <c r="A760" s="94">
        <v>45950</v>
      </c>
      <c r="B760" s="93" t="s">
        <v>33</v>
      </c>
      <c r="C760" s="93" t="s">
        <v>1461</v>
      </c>
      <c r="D760" s="93" t="s">
        <v>1462</v>
      </c>
      <c r="E760" s="93" t="s">
        <v>1463</v>
      </c>
      <c r="F760" s="93">
        <v>116000</v>
      </c>
      <c r="G760" s="93">
        <v>37</v>
      </c>
      <c r="H760" s="93">
        <v>36</v>
      </c>
      <c r="I760" s="92">
        <f t="shared" si="11"/>
        <v>-116000</v>
      </c>
      <c r="J760" s="92" t="str">
        <f>VLOOKUP(D760,[1]Sheet0!$C$1:$H$65536,6,0)</f>
        <v>XÀ PHÒNG, CHẤT TẨY RỬA</v>
      </c>
      <c r="M760" s="93">
        <v>-1</v>
      </c>
      <c r="N760" s="95">
        <v>-116000</v>
      </c>
      <c r="P760" s="93" t="s">
        <v>3614</v>
      </c>
      <c r="Q760" s="93" t="s">
        <v>4283</v>
      </c>
      <c r="V760" s="93" t="s">
        <v>3619</v>
      </c>
    </row>
    <row r="761" spans="1:22" ht="25.5" customHeight="1">
      <c r="A761" s="94">
        <v>45950</v>
      </c>
      <c r="B761" s="93" t="s">
        <v>33</v>
      </c>
      <c r="C761" s="93" t="s">
        <v>1223</v>
      </c>
      <c r="D761" s="93" t="s">
        <v>1224</v>
      </c>
      <c r="E761" s="93" t="s">
        <v>1225</v>
      </c>
      <c r="F761" s="93">
        <v>56000</v>
      </c>
      <c r="G761" s="93">
        <v>7</v>
      </c>
      <c r="H761" s="93">
        <v>4</v>
      </c>
      <c r="I761" s="92">
        <f t="shared" si="11"/>
        <v>-168000</v>
      </c>
      <c r="J761" s="92" t="str">
        <f>VLOOKUP(D761,[1]Sheet0!$C$1:$H$65536,6,0)</f>
        <v>PHÒNG CHỐNG CÔN TRÙNG</v>
      </c>
      <c r="M761" s="93">
        <v>-3</v>
      </c>
      <c r="N761" s="95">
        <v>-168000</v>
      </c>
      <c r="P761" s="93" t="s">
        <v>3614</v>
      </c>
      <c r="Q761" s="93" t="s">
        <v>4283</v>
      </c>
      <c r="V761" s="93" t="s">
        <v>3619</v>
      </c>
    </row>
    <row r="762" spans="1:22" ht="25.5" customHeight="1">
      <c r="A762" s="94">
        <v>45950</v>
      </c>
      <c r="B762" s="93" t="s">
        <v>135</v>
      </c>
      <c r="C762" s="93" t="s">
        <v>2711</v>
      </c>
      <c r="D762" s="93" t="s">
        <v>2712</v>
      </c>
      <c r="E762" s="93" t="s">
        <v>2707</v>
      </c>
      <c r="F762" s="93">
        <v>90000</v>
      </c>
      <c r="G762" s="93">
        <v>3</v>
      </c>
      <c r="H762" s="93">
        <v>0</v>
      </c>
      <c r="I762" s="92">
        <f t="shared" si="11"/>
        <v>-270000</v>
      </c>
      <c r="J762" s="92" t="e">
        <f>VLOOKUP(D762,[1]Sheet0!$C$1:$H$65536,6,0)</f>
        <v>#N/A</v>
      </c>
      <c r="M762" s="93">
        <v>-3</v>
      </c>
      <c r="N762" s="95">
        <v>-270000</v>
      </c>
      <c r="P762" s="93" t="s">
        <v>3614</v>
      </c>
      <c r="Q762" s="93" t="s">
        <v>4283</v>
      </c>
      <c r="V762" s="93" t="s">
        <v>3619</v>
      </c>
    </row>
    <row r="763" spans="1:22" ht="25.5" customHeight="1">
      <c r="A763" s="94">
        <v>45950</v>
      </c>
      <c r="B763" s="93" t="s">
        <v>135</v>
      </c>
      <c r="C763" s="93" t="s">
        <v>2718</v>
      </c>
      <c r="D763" s="93" t="s">
        <v>2719</v>
      </c>
      <c r="E763" s="93" t="s">
        <v>2720</v>
      </c>
      <c r="F763" s="93">
        <v>99000</v>
      </c>
      <c r="G763" s="93">
        <v>2</v>
      </c>
      <c r="H763" s="93">
        <v>1</v>
      </c>
      <c r="I763" s="92">
        <f t="shared" si="11"/>
        <v>-99000</v>
      </c>
      <c r="J763" s="92" t="e">
        <f>VLOOKUP(D763,[1]Sheet0!$C$1:$H$65536,6,0)</f>
        <v>#N/A</v>
      </c>
      <c r="M763" s="93">
        <v>-1</v>
      </c>
      <c r="N763" s="95">
        <v>-99000</v>
      </c>
      <c r="P763" s="93" t="s">
        <v>3614</v>
      </c>
      <c r="Q763" s="93" t="s">
        <v>4283</v>
      </c>
      <c r="V763" s="93" t="s">
        <v>3619</v>
      </c>
    </row>
    <row r="764" spans="1:22" ht="25.5" customHeight="1">
      <c r="A764" s="94">
        <v>45951</v>
      </c>
      <c r="B764" s="93" t="s">
        <v>40</v>
      </c>
      <c r="C764" s="93" t="s">
        <v>905</v>
      </c>
      <c r="D764" s="93" t="s">
        <v>906</v>
      </c>
      <c r="E764" s="93" t="s">
        <v>907</v>
      </c>
      <c r="F764" s="93">
        <v>199000</v>
      </c>
      <c r="G764" s="93">
        <v>-1</v>
      </c>
      <c r="H764" s="93">
        <v>0</v>
      </c>
      <c r="I764" s="92">
        <f t="shared" si="11"/>
        <v>199000</v>
      </c>
      <c r="J764" s="92" t="str">
        <f>VLOOKUP(D764,[1]Sheet0!$C$1:$H$65536,6,0)</f>
        <v>BÉ UỐNG SỮA</v>
      </c>
      <c r="K764" s="93">
        <v>1</v>
      </c>
      <c r="L764" s="95">
        <v>199000</v>
      </c>
      <c r="P764" s="93" t="s">
        <v>3614</v>
      </c>
      <c r="Q764" s="93" t="s">
        <v>4299</v>
      </c>
    </row>
    <row r="765" spans="1:22" ht="25.5" customHeight="1">
      <c r="A765" s="94">
        <v>45951</v>
      </c>
      <c r="B765" s="93" t="s">
        <v>33</v>
      </c>
      <c r="C765" s="93" t="s">
        <v>4300</v>
      </c>
      <c r="D765" s="93" t="s">
        <v>4301</v>
      </c>
      <c r="E765" s="93" t="s">
        <v>4302</v>
      </c>
      <c r="F765" s="93">
        <v>203500</v>
      </c>
      <c r="G765" s="93">
        <v>-1</v>
      </c>
      <c r="H765" s="93">
        <v>0</v>
      </c>
      <c r="I765" s="92">
        <f t="shared" si="11"/>
        <v>203500</v>
      </c>
      <c r="J765" s="92" t="str">
        <f>VLOOKUP(D765,[1]Sheet0!$C$1:$H$65536,6,0)</f>
        <v>BẾP VÀ PHÒNG ĂN</v>
      </c>
      <c r="K765" s="93">
        <v>1</v>
      </c>
      <c r="L765" s="95">
        <v>203500</v>
      </c>
      <c r="P765" s="93" t="s">
        <v>3614</v>
      </c>
      <c r="Q765" s="93" t="s">
        <v>4299</v>
      </c>
    </row>
    <row r="766" spans="1:22" ht="25.5" customHeight="1">
      <c r="A766" s="94">
        <v>45951</v>
      </c>
      <c r="B766" s="93" t="s">
        <v>2772</v>
      </c>
      <c r="C766" s="93" t="s">
        <v>4246</v>
      </c>
      <c r="D766" s="93" t="s">
        <v>4244</v>
      </c>
      <c r="E766" s="93" t="s">
        <v>4247</v>
      </c>
      <c r="F766" s="93">
        <v>189000</v>
      </c>
      <c r="G766" s="93">
        <v>-4</v>
      </c>
      <c r="H766" s="93">
        <v>0</v>
      </c>
      <c r="I766" s="92">
        <f t="shared" si="11"/>
        <v>756000</v>
      </c>
      <c r="J766" s="92" t="str">
        <f>VLOOKUP(D766,[1]Sheet0!$C$1:$H$65536,6,0)</f>
        <v>NSM MÙA HÈ</v>
      </c>
      <c r="K766" s="93">
        <v>4</v>
      </c>
      <c r="L766" s="95">
        <v>756000</v>
      </c>
      <c r="P766" s="93" t="s">
        <v>3614</v>
      </c>
      <c r="Q766" s="93" t="s">
        <v>4299</v>
      </c>
    </row>
    <row r="767" spans="1:22" ht="25.5" customHeight="1">
      <c r="A767" s="94">
        <v>45951</v>
      </c>
      <c r="B767" s="93" t="s">
        <v>3652</v>
      </c>
      <c r="C767" s="93" t="s">
        <v>3913</v>
      </c>
      <c r="D767" s="93" t="s">
        <v>3914</v>
      </c>
      <c r="E767" s="93" t="s">
        <v>3915</v>
      </c>
      <c r="F767" s="93">
        <v>15000</v>
      </c>
      <c r="G767" s="93">
        <v>-1</v>
      </c>
      <c r="H767" s="93">
        <v>4</v>
      </c>
      <c r="I767" s="92">
        <f t="shared" si="11"/>
        <v>75000</v>
      </c>
      <c r="J767" s="92" t="str">
        <f>VLOOKUP(D767,[1]Sheet0!$C$1:$H$65536,6,0)</f>
        <v>ĐỒ DÙNG VPP</v>
      </c>
      <c r="K767" s="93">
        <v>5</v>
      </c>
      <c r="L767" s="95">
        <v>75000</v>
      </c>
      <c r="P767" s="93" t="s">
        <v>3614</v>
      </c>
      <c r="Q767" s="93" t="s">
        <v>4299</v>
      </c>
    </row>
    <row r="768" spans="1:22" ht="25.5" customHeight="1">
      <c r="A768" s="94">
        <v>45951</v>
      </c>
      <c r="B768" s="93" t="s">
        <v>135</v>
      </c>
      <c r="C768" s="93" t="s">
        <v>4304</v>
      </c>
      <c r="D768" s="93" t="s">
        <v>4305</v>
      </c>
      <c r="E768" s="93" t="s">
        <v>4306</v>
      </c>
      <c r="F768" s="93">
        <v>959000</v>
      </c>
      <c r="G768" s="93">
        <v>-13</v>
      </c>
      <c r="H768" s="93">
        <v>0</v>
      </c>
      <c r="I768" s="92">
        <f t="shared" si="11"/>
        <v>12467000</v>
      </c>
      <c r="J768" s="92" t="e">
        <f>VLOOKUP(D768,[1]Sheet0!$C$1:$H$65536,6,0)</f>
        <v>#N/A</v>
      </c>
      <c r="K768" s="93">
        <v>13</v>
      </c>
      <c r="L768" s="95">
        <v>12467000</v>
      </c>
      <c r="P768" s="93" t="s">
        <v>3614</v>
      </c>
      <c r="Q768" s="93" t="s">
        <v>4299</v>
      </c>
    </row>
    <row r="769" spans="1:22" ht="25.5" customHeight="1">
      <c r="A769" s="94">
        <v>45951</v>
      </c>
      <c r="B769" s="93" t="s">
        <v>3652</v>
      </c>
      <c r="C769" s="93" t="s">
        <v>3697</v>
      </c>
      <c r="D769" s="93" t="s">
        <v>3696</v>
      </c>
      <c r="E769" s="93" t="s">
        <v>3698</v>
      </c>
      <c r="F769" s="93">
        <v>20000</v>
      </c>
      <c r="G769" s="93">
        <v>-1</v>
      </c>
      <c r="H769" s="93">
        <v>4</v>
      </c>
      <c r="I769" s="92">
        <f t="shared" si="11"/>
        <v>100000</v>
      </c>
      <c r="J769" s="92" t="str">
        <f>VLOOKUP(D769,[1]Sheet0!$C$1:$H$65536,6,0)</f>
        <v>ĐỒ DÙNG VPP</v>
      </c>
      <c r="K769" s="93">
        <v>5</v>
      </c>
      <c r="L769" s="95">
        <v>100000</v>
      </c>
      <c r="P769" s="93" t="s">
        <v>3614</v>
      </c>
      <c r="Q769" s="93" t="s">
        <v>4299</v>
      </c>
    </row>
    <row r="770" spans="1:22" ht="25.5" customHeight="1">
      <c r="A770" s="94">
        <v>45951</v>
      </c>
      <c r="B770" s="93" t="s">
        <v>3652</v>
      </c>
      <c r="C770" s="93" t="s">
        <v>4255</v>
      </c>
      <c r="D770" s="93" t="s">
        <v>4256</v>
      </c>
      <c r="E770" s="93" t="s">
        <v>4257</v>
      </c>
      <c r="F770" s="93">
        <v>3000</v>
      </c>
      <c r="G770" s="93">
        <v>-23</v>
      </c>
      <c r="H770" s="93">
        <v>3</v>
      </c>
      <c r="I770" s="92">
        <f t="shared" si="11"/>
        <v>78000</v>
      </c>
      <c r="J770" s="92" t="str">
        <f>VLOOKUP(D770,[1]Sheet0!$C$1:$H$65536,6,0)</f>
        <v>ĐỒ DÙNG VPP</v>
      </c>
      <c r="K770" s="93">
        <v>26</v>
      </c>
      <c r="L770" s="95">
        <v>78000</v>
      </c>
      <c r="P770" s="93" t="s">
        <v>3614</v>
      </c>
      <c r="Q770" s="93" t="s">
        <v>4299</v>
      </c>
    </row>
    <row r="771" spans="1:22" ht="25.5" customHeight="1">
      <c r="A771" s="94">
        <v>45951</v>
      </c>
      <c r="B771" s="93" t="s">
        <v>40</v>
      </c>
      <c r="C771" s="93" t="s">
        <v>363</v>
      </c>
      <c r="D771" s="93" t="s">
        <v>364</v>
      </c>
      <c r="E771" s="93" t="s">
        <v>365</v>
      </c>
      <c r="F771" s="93">
        <v>199000</v>
      </c>
      <c r="G771" s="93">
        <v>9</v>
      </c>
      <c r="H771" s="93">
        <v>8</v>
      </c>
      <c r="I771" s="92">
        <f t="shared" ref="I771:I834" si="12">(H771-G771)*F771</f>
        <v>-199000</v>
      </c>
      <c r="J771" s="92" t="str">
        <f>VLOOKUP(D771,[1]Sheet0!$C$1:$H$65536,6,0)</f>
        <v>CHĂM SÓC CƠ THỂ BÉ</v>
      </c>
      <c r="M771" s="93">
        <v>-1</v>
      </c>
      <c r="N771" s="95">
        <v>-199000</v>
      </c>
      <c r="P771" s="93" t="s">
        <v>3614</v>
      </c>
      <c r="Q771" s="93" t="s">
        <v>4299</v>
      </c>
      <c r="V771" s="93" t="s">
        <v>3619</v>
      </c>
    </row>
    <row r="772" spans="1:22" ht="25.5" customHeight="1">
      <c r="A772" s="94">
        <v>45951</v>
      </c>
      <c r="B772" s="93" t="s">
        <v>33</v>
      </c>
      <c r="C772" s="93" t="s">
        <v>4303</v>
      </c>
      <c r="D772" s="93" t="s">
        <v>4308</v>
      </c>
      <c r="E772" s="93" t="s">
        <v>4309</v>
      </c>
      <c r="F772" s="93">
        <v>165000</v>
      </c>
      <c r="G772" s="93">
        <v>2</v>
      </c>
      <c r="H772" s="93">
        <v>1</v>
      </c>
      <c r="I772" s="92">
        <f t="shared" si="12"/>
        <v>-165000</v>
      </c>
      <c r="J772" s="92" t="str">
        <f>VLOOKUP(D772,[1]Sheet0!$C$1:$H$65536,6,0)</f>
        <v>BẾP VÀ PHÒNG ĂN</v>
      </c>
      <c r="M772" s="93">
        <v>-1</v>
      </c>
      <c r="N772" s="95">
        <v>-165000</v>
      </c>
      <c r="P772" s="93" t="s">
        <v>3614</v>
      </c>
      <c r="Q772" s="93" t="s">
        <v>4299</v>
      </c>
      <c r="V772" s="93" t="s">
        <v>3619</v>
      </c>
    </row>
    <row r="773" spans="1:22" ht="25.5" customHeight="1">
      <c r="A773" s="94">
        <v>45951</v>
      </c>
      <c r="B773" s="93" t="s">
        <v>2772</v>
      </c>
      <c r="C773" s="93" t="s">
        <v>3688</v>
      </c>
      <c r="D773" s="93" t="s">
        <v>3685</v>
      </c>
      <c r="E773" s="93" t="s">
        <v>3689</v>
      </c>
      <c r="F773" s="93">
        <v>189000</v>
      </c>
      <c r="G773" s="93">
        <v>67</v>
      </c>
      <c r="H773" s="93">
        <v>63</v>
      </c>
      <c r="I773" s="92">
        <f t="shared" si="12"/>
        <v>-756000</v>
      </c>
      <c r="J773" s="92" t="str">
        <f>VLOOKUP(D773,[1]Sheet0!$C$1:$H$65536,6,0)</f>
        <v>NSM MÙA HÈ</v>
      </c>
      <c r="M773" s="93">
        <v>-4</v>
      </c>
      <c r="N773" s="95">
        <v>-756000</v>
      </c>
      <c r="P773" s="93" t="s">
        <v>3614</v>
      </c>
      <c r="Q773" s="93" t="s">
        <v>4299</v>
      </c>
      <c r="V773" s="93" t="s">
        <v>3619</v>
      </c>
    </row>
    <row r="774" spans="1:22" ht="25.5" customHeight="1">
      <c r="A774" s="94">
        <v>45951</v>
      </c>
      <c r="B774" s="93" t="s">
        <v>3652</v>
      </c>
      <c r="C774" s="93" t="s">
        <v>3756</v>
      </c>
      <c r="D774" s="93" t="s">
        <v>3753</v>
      </c>
      <c r="E774" s="93" t="s">
        <v>3757</v>
      </c>
      <c r="F774" s="93">
        <v>15000</v>
      </c>
      <c r="G774" s="93">
        <v>45</v>
      </c>
      <c r="H774" s="93">
        <v>40</v>
      </c>
      <c r="I774" s="92">
        <f t="shared" si="12"/>
        <v>-75000</v>
      </c>
      <c r="J774" s="92" t="str">
        <f>VLOOKUP(D774,[1]Sheet0!$C$1:$H$65536,6,0)</f>
        <v>ĐỒ DÙNG VPP</v>
      </c>
      <c r="M774" s="93">
        <v>-5</v>
      </c>
      <c r="N774" s="95">
        <v>-75000</v>
      </c>
      <c r="P774" s="93" t="s">
        <v>3614</v>
      </c>
      <c r="Q774" s="93" t="s">
        <v>4299</v>
      </c>
      <c r="V774" s="93" t="s">
        <v>3619</v>
      </c>
    </row>
    <row r="775" spans="1:22" ht="25.5" customHeight="1">
      <c r="A775" s="94">
        <v>45951</v>
      </c>
      <c r="B775" s="93" t="s">
        <v>135</v>
      </c>
      <c r="C775" s="93" t="s">
        <v>4307</v>
      </c>
      <c r="D775" s="93" t="s">
        <v>4310</v>
      </c>
      <c r="E775" s="93" t="s">
        <v>4306</v>
      </c>
      <c r="F775" s="93">
        <v>959000</v>
      </c>
      <c r="G775" s="93">
        <v>13</v>
      </c>
      <c r="H775" s="93">
        <v>0</v>
      </c>
      <c r="I775" s="92">
        <f t="shared" si="12"/>
        <v>-12467000</v>
      </c>
      <c r="J775" s="92" t="str">
        <f>VLOOKUP(D775,[1]Sheet0!$C$1:$H$65536,6,0)</f>
        <v>ĐỒNG GIÁ DATE</v>
      </c>
      <c r="M775" s="93">
        <v>-13</v>
      </c>
      <c r="N775" s="95">
        <v>-12467000</v>
      </c>
      <c r="P775" s="93" t="s">
        <v>3614</v>
      </c>
      <c r="Q775" s="93" t="s">
        <v>4299</v>
      </c>
      <c r="V775" s="93" t="s">
        <v>3619</v>
      </c>
    </row>
    <row r="776" spans="1:22" ht="25.5" customHeight="1">
      <c r="A776" s="94">
        <v>45951</v>
      </c>
      <c r="B776" s="93" t="s">
        <v>135</v>
      </c>
      <c r="C776" s="93" t="s">
        <v>4177</v>
      </c>
      <c r="D776" s="93" t="s">
        <v>4178</v>
      </c>
      <c r="E776" s="93" t="s">
        <v>4179</v>
      </c>
      <c r="F776" s="93">
        <v>25000</v>
      </c>
      <c r="G776" s="93">
        <v>58</v>
      </c>
      <c r="H776" s="93">
        <v>53</v>
      </c>
      <c r="I776" s="92">
        <f t="shared" si="12"/>
        <v>-125000</v>
      </c>
      <c r="J776" s="92" t="str">
        <f>VLOOKUP(D776,[1]Sheet0!$C$1:$H$65536,6,0)</f>
        <v>HÀNG MARKETING</v>
      </c>
      <c r="M776" s="93">
        <v>-5</v>
      </c>
      <c r="N776" s="95">
        <v>-125000</v>
      </c>
      <c r="P776" s="93" t="s">
        <v>3614</v>
      </c>
      <c r="Q776" s="93" t="s">
        <v>4299</v>
      </c>
      <c r="V776" s="93" t="s">
        <v>3619</v>
      </c>
    </row>
    <row r="777" spans="1:22" ht="25.5" customHeight="1">
      <c r="A777" s="94">
        <v>45951</v>
      </c>
      <c r="B777" s="93" t="s">
        <v>40</v>
      </c>
      <c r="C777" s="93" t="s">
        <v>4311</v>
      </c>
      <c r="D777" s="93" t="s">
        <v>4312</v>
      </c>
      <c r="E777" s="93" t="s">
        <v>4313</v>
      </c>
      <c r="F777" s="93">
        <v>150000</v>
      </c>
      <c r="G777" s="93">
        <v>2</v>
      </c>
      <c r="H777" s="93">
        <v>1</v>
      </c>
      <c r="I777" s="92">
        <f t="shared" si="12"/>
        <v>-150000</v>
      </c>
      <c r="J777" s="92" t="str">
        <f>VLOOKUP(D777,[1]Sheet0!$C$1:$H$65536,6,0)</f>
        <v>CHĂM SÓC CƠ THỂ BÉ</v>
      </c>
      <c r="M777" s="93">
        <v>-1</v>
      </c>
      <c r="N777" s="95">
        <v>-150000</v>
      </c>
      <c r="P777" s="93" t="s">
        <v>3614</v>
      </c>
      <c r="Q777" s="93" t="s">
        <v>4299</v>
      </c>
      <c r="V777" s="93" t="s">
        <v>3619</v>
      </c>
    </row>
    <row r="778" spans="1:22" ht="25.5" customHeight="1">
      <c r="A778" s="94">
        <v>45952</v>
      </c>
      <c r="B778" s="93" t="s">
        <v>2772</v>
      </c>
      <c r="C778" s="93" t="s">
        <v>4246</v>
      </c>
      <c r="D778" s="93" t="s">
        <v>4244</v>
      </c>
      <c r="E778" s="93" t="s">
        <v>4247</v>
      </c>
      <c r="F778" s="93">
        <v>189000</v>
      </c>
      <c r="G778" s="93">
        <v>-1</v>
      </c>
      <c r="H778" s="93">
        <v>4</v>
      </c>
      <c r="I778" s="92">
        <f t="shared" si="12"/>
        <v>945000</v>
      </c>
      <c r="J778" s="92" t="str">
        <f>VLOOKUP(D778,[1]Sheet0!$C$1:$H$65536,6,0)</f>
        <v>NSM MÙA HÈ</v>
      </c>
      <c r="K778" s="93">
        <v>5</v>
      </c>
      <c r="L778" s="95">
        <v>945000</v>
      </c>
      <c r="P778" s="93" t="s">
        <v>3614</v>
      </c>
      <c r="Q778" s="93" t="s">
        <v>4314</v>
      </c>
    </row>
    <row r="779" spans="1:22" ht="25.5" customHeight="1">
      <c r="A779" s="94">
        <v>45952</v>
      </c>
      <c r="B779" s="93" t="s">
        <v>40</v>
      </c>
      <c r="C779" s="93" t="s">
        <v>4285</v>
      </c>
      <c r="D779" s="93" t="s">
        <v>4286</v>
      </c>
      <c r="E779" s="93" t="s">
        <v>4287</v>
      </c>
      <c r="F779" s="93">
        <v>250000</v>
      </c>
      <c r="G779" s="93">
        <v>-1</v>
      </c>
      <c r="H779" s="93">
        <v>0</v>
      </c>
      <c r="I779" s="92">
        <f t="shared" si="12"/>
        <v>250000</v>
      </c>
      <c r="J779" s="92" t="str">
        <f>VLOOKUP(D779,[1]Sheet0!$C$1:$H$65536,6,0)</f>
        <v>DỤNG CỤ ĂN</v>
      </c>
      <c r="K779" s="93">
        <v>1</v>
      </c>
      <c r="L779" s="95">
        <v>250000</v>
      </c>
      <c r="P779" s="93" t="s">
        <v>3614</v>
      </c>
      <c r="Q779" s="93" t="s">
        <v>4314</v>
      </c>
    </row>
    <row r="780" spans="1:22" ht="25.5" customHeight="1">
      <c r="A780" s="94">
        <v>45952</v>
      </c>
      <c r="B780" s="93" t="s">
        <v>40</v>
      </c>
      <c r="C780" s="93" t="s">
        <v>4133</v>
      </c>
      <c r="D780" s="93" t="s">
        <v>4134</v>
      </c>
      <c r="E780" s="93" t="s">
        <v>4135</v>
      </c>
      <c r="F780" s="93">
        <v>95000</v>
      </c>
      <c r="G780" s="93">
        <v>-1</v>
      </c>
      <c r="H780" s="93">
        <v>0</v>
      </c>
      <c r="I780" s="92">
        <f t="shared" si="12"/>
        <v>95000</v>
      </c>
      <c r="J780" s="92" t="str">
        <f>VLOOKUP(D780,[1]Sheet0!$C$1:$H$65536,6,0)</f>
        <v>THỰC PHẨM CHO BÉ</v>
      </c>
      <c r="K780" s="93">
        <v>1</v>
      </c>
      <c r="L780" s="95">
        <v>95000</v>
      </c>
      <c r="P780" s="93" t="s">
        <v>3614</v>
      </c>
      <c r="Q780" s="93" t="s">
        <v>4314</v>
      </c>
    </row>
    <row r="781" spans="1:22" ht="25.5" customHeight="1">
      <c r="A781" s="94">
        <v>45952</v>
      </c>
      <c r="B781" s="93" t="s">
        <v>2772</v>
      </c>
      <c r="C781" s="93" t="s">
        <v>3688</v>
      </c>
      <c r="D781" s="93" t="s">
        <v>3685</v>
      </c>
      <c r="E781" s="93" t="s">
        <v>3689</v>
      </c>
      <c r="F781" s="93">
        <v>189000</v>
      </c>
      <c r="G781" s="93">
        <v>63</v>
      </c>
      <c r="H781" s="93">
        <v>58</v>
      </c>
      <c r="I781" s="92">
        <f t="shared" si="12"/>
        <v>-945000</v>
      </c>
      <c r="J781" s="92" t="str">
        <f>VLOOKUP(D781,[1]Sheet0!$C$1:$H$65536,6,0)</f>
        <v>NSM MÙA HÈ</v>
      </c>
      <c r="M781" s="93">
        <v>-5</v>
      </c>
      <c r="N781" s="95">
        <v>-945000</v>
      </c>
      <c r="P781" s="93" t="s">
        <v>3614</v>
      </c>
      <c r="Q781" s="93" t="s">
        <v>4314</v>
      </c>
      <c r="V781" s="93" t="s">
        <v>3619</v>
      </c>
    </row>
    <row r="782" spans="1:22" ht="25.5" customHeight="1">
      <c r="A782" s="94">
        <v>45952</v>
      </c>
      <c r="B782" s="93" t="s">
        <v>40</v>
      </c>
      <c r="C782" s="93" t="s">
        <v>4295</v>
      </c>
      <c r="D782" s="93" t="s">
        <v>4288</v>
      </c>
      <c r="E782" s="93" t="s">
        <v>4296</v>
      </c>
      <c r="F782" s="93">
        <v>250000</v>
      </c>
      <c r="G782" s="93">
        <v>1</v>
      </c>
      <c r="H782" s="93">
        <v>0</v>
      </c>
      <c r="I782" s="92">
        <f t="shared" si="12"/>
        <v>-250000</v>
      </c>
      <c r="J782" s="92" t="str">
        <f>VLOOKUP(D782,[1]Sheet0!$C$1:$H$65536,6,0)</f>
        <v>DỤNG CỤ ĂN</v>
      </c>
      <c r="M782" s="93">
        <v>-1</v>
      </c>
      <c r="N782" s="95">
        <v>-250000</v>
      </c>
      <c r="P782" s="93" t="s">
        <v>3614</v>
      </c>
      <c r="Q782" s="93" t="s">
        <v>4314</v>
      </c>
      <c r="V782" s="93" t="s">
        <v>3619</v>
      </c>
    </row>
    <row r="783" spans="1:22" ht="25.5" customHeight="1">
      <c r="A783" s="94">
        <v>45952</v>
      </c>
      <c r="B783" s="93" t="s">
        <v>40</v>
      </c>
      <c r="C783" s="93" t="s">
        <v>770</v>
      </c>
      <c r="D783" s="93" t="s">
        <v>771</v>
      </c>
      <c r="E783" s="93" t="s">
        <v>772</v>
      </c>
      <c r="F783" s="93">
        <v>95000</v>
      </c>
      <c r="G783" s="93">
        <v>8</v>
      </c>
      <c r="H783" s="93">
        <v>7</v>
      </c>
      <c r="I783" s="92">
        <f t="shared" si="12"/>
        <v>-95000</v>
      </c>
      <c r="J783" s="92" t="str">
        <f>VLOOKUP(D783,[1]Sheet0!$C$1:$H$65536,6,0)</f>
        <v>THỰC PHẨM CHO BÉ</v>
      </c>
      <c r="M783" s="93">
        <v>-1</v>
      </c>
      <c r="N783" s="95">
        <v>-95000</v>
      </c>
      <c r="P783" s="93" t="s">
        <v>3614</v>
      </c>
      <c r="Q783" s="93" t="s">
        <v>4314</v>
      </c>
      <c r="V783" s="93" t="s">
        <v>3619</v>
      </c>
    </row>
    <row r="784" spans="1:22" ht="25.5" customHeight="1">
      <c r="A784" s="94">
        <v>45953</v>
      </c>
      <c r="B784" s="93" t="s">
        <v>2772</v>
      </c>
      <c r="C784" s="93" t="s">
        <v>3981</v>
      </c>
      <c r="D784" s="93" t="s">
        <v>3982</v>
      </c>
      <c r="E784" s="93" t="s">
        <v>3983</v>
      </c>
      <c r="F784" s="93">
        <v>159000</v>
      </c>
      <c r="G784" s="93">
        <v>-1</v>
      </c>
      <c r="H784" s="93">
        <v>0</v>
      </c>
      <c r="I784" s="92">
        <f t="shared" si="12"/>
        <v>159000</v>
      </c>
      <c r="J784" s="92" t="str">
        <f>VLOOKUP(D784,[1]Sheet0!$C$1:$H$65536,6,0)</f>
        <v>NSM MÙA HÈ</v>
      </c>
      <c r="K784" s="93">
        <v>1</v>
      </c>
      <c r="L784" s="95">
        <v>159000</v>
      </c>
      <c r="P784" s="93" t="s">
        <v>3614</v>
      </c>
      <c r="Q784" s="93" t="s">
        <v>4315</v>
      </c>
    </row>
    <row r="785" spans="1:22" ht="25.5" customHeight="1">
      <c r="A785" s="94">
        <v>45953</v>
      </c>
      <c r="B785" s="93" t="s">
        <v>2772</v>
      </c>
      <c r="C785" s="93" t="s">
        <v>4023</v>
      </c>
      <c r="D785" s="93" t="s">
        <v>4007</v>
      </c>
      <c r="E785" s="93" t="s">
        <v>4024</v>
      </c>
      <c r="F785" s="93">
        <v>159000</v>
      </c>
      <c r="G785" s="93">
        <v>-2</v>
      </c>
      <c r="H785" s="93">
        <v>0</v>
      </c>
      <c r="I785" s="92">
        <f t="shared" si="12"/>
        <v>318000</v>
      </c>
      <c r="J785" s="92" t="str">
        <f>VLOOKUP(D785,[1]Sheet0!$C$1:$H$65536,6,0)</f>
        <v>NSM MÙA HÈ</v>
      </c>
      <c r="K785" s="93">
        <v>2</v>
      </c>
      <c r="L785" s="95">
        <v>318000</v>
      </c>
      <c r="P785" s="93" t="s">
        <v>3614</v>
      </c>
      <c r="Q785" s="93" t="s">
        <v>4315</v>
      </c>
    </row>
    <row r="786" spans="1:22" ht="25.5" customHeight="1">
      <c r="A786" s="94">
        <v>45953</v>
      </c>
      <c r="B786" s="93" t="s">
        <v>33</v>
      </c>
      <c r="C786" s="93" t="s">
        <v>4316</v>
      </c>
      <c r="D786" s="93" t="s">
        <v>4317</v>
      </c>
      <c r="E786" s="93" t="s">
        <v>4318</v>
      </c>
      <c r="F786" s="93">
        <v>199000</v>
      </c>
      <c r="G786" s="93">
        <v>-1</v>
      </c>
      <c r="H786" s="93">
        <v>0</v>
      </c>
      <c r="I786" s="92">
        <f t="shared" si="12"/>
        <v>199000</v>
      </c>
      <c r="J786" s="92" t="str">
        <f>VLOOKUP(D786,[1]Sheet0!$C$1:$H$65536,6,0)</f>
        <v>ĐỒ DÙNG SINH HOẠT GIA ĐÌNH</v>
      </c>
      <c r="K786" s="93">
        <v>1</v>
      </c>
      <c r="L786" s="95">
        <v>199000</v>
      </c>
      <c r="P786" s="93" t="s">
        <v>3614</v>
      </c>
      <c r="Q786" s="93" t="s">
        <v>4315</v>
      </c>
    </row>
    <row r="787" spans="1:22" ht="25.5" customHeight="1">
      <c r="A787" s="94">
        <v>45953</v>
      </c>
      <c r="B787" s="93" t="s">
        <v>33</v>
      </c>
      <c r="C787" s="93" t="s">
        <v>4050</v>
      </c>
      <c r="D787" s="93" t="s">
        <v>4051</v>
      </c>
      <c r="E787" s="93" t="s">
        <v>4052</v>
      </c>
      <c r="F787" s="93">
        <v>45000</v>
      </c>
      <c r="G787" s="93">
        <v>-1</v>
      </c>
      <c r="H787" s="93">
        <v>0</v>
      </c>
      <c r="I787" s="92">
        <f t="shared" si="12"/>
        <v>45000</v>
      </c>
      <c r="J787" s="92" t="str">
        <f>VLOOKUP(D787,[1]Sheet0!$C$1:$H$65536,6,0)</f>
        <v>BẾP VÀ PHÒNG ĂN</v>
      </c>
      <c r="K787" s="93">
        <v>1</v>
      </c>
      <c r="L787" s="95">
        <v>45000</v>
      </c>
      <c r="P787" s="93" t="s">
        <v>3614</v>
      </c>
      <c r="Q787" s="93" t="s">
        <v>4315</v>
      </c>
    </row>
    <row r="788" spans="1:22" ht="25.5" customHeight="1">
      <c r="A788" s="94">
        <v>45953</v>
      </c>
      <c r="B788" s="93" t="s">
        <v>33</v>
      </c>
      <c r="C788" s="93" t="s">
        <v>746</v>
      </c>
      <c r="D788" s="93" t="s">
        <v>747</v>
      </c>
      <c r="E788" s="93" t="s">
        <v>748</v>
      </c>
      <c r="F788" s="93">
        <v>188000</v>
      </c>
      <c r="G788" s="93">
        <v>-1</v>
      </c>
      <c r="H788" s="93">
        <v>0</v>
      </c>
      <c r="I788" s="92">
        <f t="shared" si="12"/>
        <v>188000</v>
      </c>
      <c r="J788" s="92" t="str">
        <f>VLOOKUP(D788,[1]Sheet0!$C$1:$H$65536,6,0)</f>
        <v>XÀ PHÒNG, CHẤT TẨY RỬA</v>
      </c>
      <c r="K788" s="93">
        <v>1</v>
      </c>
      <c r="L788" s="95">
        <v>188000</v>
      </c>
      <c r="P788" s="93" t="s">
        <v>3614</v>
      </c>
      <c r="Q788" s="93" t="s">
        <v>4315</v>
      </c>
    </row>
    <row r="789" spans="1:22" ht="25.5" customHeight="1">
      <c r="A789" s="94">
        <v>45953</v>
      </c>
      <c r="B789" s="93" t="s">
        <v>135</v>
      </c>
      <c r="C789" s="93" t="s">
        <v>2661</v>
      </c>
      <c r="D789" s="93" t="s">
        <v>2662</v>
      </c>
      <c r="E789" s="93" t="s">
        <v>2658</v>
      </c>
      <c r="F789" s="93">
        <v>40000</v>
      </c>
      <c r="G789" s="93">
        <v>-3</v>
      </c>
      <c r="H789" s="93">
        <v>0</v>
      </c>
      <c r="I789" s="92">
        <f t="shared" si="12"/>
        <v>120000</v>
      </c>
      <c r="J789" s="92" t="e">
        <f>VLOOKUP(D789,[1]Sheet0!$C$1:$H$65536,6,0)</f>
        <v>#N/A</v>
      </c>
      <c r="K789" s="93">
        <v>3</v>
      </c>
      <c r="L789" s="95">
        <v>120000</v>
      </c>
      <c r="P789" s="93" t="s">
        <v>3614</v>
      </c>
      <c r="Q789" s="93" t="s">
        <v>4315</v>
      </c>
    </row>
    <row r="790" spans="1:22" ht="25.5" customHeight="1">
      <c r="A790" s="94">
        <v>45953</v>
      </c>
      <c r="B790" s="93" t="s">
        <v>135</v>
      </c>
      <c r="C790" s="93" t="s">
        <v>2737</v>
      </c>
      <c r="D790" s="93" t="s">
        <v>2738</v>
      </c>
      <c r="E790" s="93" t="s">
        <v>2736</v>
      </c>
      <c r="F790" s="93">
        <v>125000</v>
      </c>
      <c r="G790" s="93">
        <v>-5</v>
      </c>
      <c r="H790" s="93">
        <v>0</v>
      </c>
      <c r="I790" s="92">
        <f t="shared" si="12"/>
        <v>625000</v>
      </c>
      <c r="J790" s="92" t="e">
        <f>VLOOKUP(D790,[1]Sheet0!$C$1:$H$65536,6,0)</f>
        <v>#N/A</v>
      </c>
      <c r="K790" s="93">
        <v>5</v>
      </c>
      <c r="L790" s="95">
        <v>625000</v>
      </c>
      <c r="P790" s="93" t="s">
        <v>3614</v>
      </c>
      <c r="Q790" s="93" t="s">
        <v>4315</v>
      </c>
    </row>
    <row r="791" spans="1:22" ht="25.5" customHeight="1">
      <c r="A791" s="94">
        <v>45953</v>
      </c>
      <c r="B791" s="93" t="s">
        <v>135</v>
      </c>
      <c r="C791" s="93" t="s">
        <v>2726</v>
      </c>
      <c r="D791" s="93" t="s">
        <v>2727</v>
      </c>
      <c r="E791" s="93" t="s">
        <v>2728</v>
      </c>
      <c r="F791" s="93">
        <v>109000</v>
      </c>
      <c r="G791" s="93">
        <v>-2</v>
      </c>
      <c r="H791" s="93">
        <v>0</v>
      </c>
      <c r="I791" s="92">
        <f t="shared" si="12"/>
        <v>218000</v>
      </c>
      <c r="J791" s="92" t="e">
        <f>VLOOKUP(D791,[1]Sheet0!$C$1:$H$65536,6,0)</f>
        <v>#N/A</v>
      </c>
      <c r="K791" s="93">
        <v>2</v>
      </c>
      <c r="L791" s="95">
        <v>218000</v>
      </c>
      <c r="P791" s="93" t="s">
        <v>3614</v>
      </c>
      <c r="Q791" s="93" t="s">
        <v>4315</v>
      </c>
    </row>
    <row r="792" spans="1:22" ht="25.5" customHeight="1">
      <c r="A792" s="94">
        <v>45953</v>
      </c>
      <c r="B792" s="93" t="s">
        <v>2772</v>
      </c>
      <c r="C792" s="93" t="s">
        <v>4238</v>
      </c>
      <c r="D792" s="93" t="s">
        <v>4239</v>
      </c>
      <c r="E792" s="93" t="s">
        <v>4240</v>
      </c>
      <c r="F792" s="93">
        <v>189000</v>
      </c>
      <c r="G792" s="93">
        <v>3</v>
      </c>
      <c r="H792" s="93">
        <v>0</v>
      </c>
      <c r="I792" s="92">
        <f t="shared" si="12"/>
        <v>-567000</v>
      </c>
      <c r="J792" s="92" t="str">
        <f>VLOOKUP(D792,[1]Sheet0!$C$1:$H$65536,6,0)</f>
        <v>NSM MÙA HÈ</v>
      </c>
      <c r="M792" s="93">
        <v>-3</v>
      </c>
      <c r="N792" s="95">
        <v>-567000</v>
      </c>
      <c r="P792" s="93" t="s">
        <v>3614</v>
      </c>
      <c r="Q792" s="93" t="s">
        <v>4315</v>
      </c>
      <c r="V792" s="93" t="s">
        <v>3619</v>
      </c>
    </row>
    <row r="793" spans="1:22" ht="25.5" customHeight="1">
      <c r="A793" s="94">
        <v>45953</v>
      </c>
      <c r="B793" s="93" t="s">
        <v>33</v>
      </c>
      <c r="C793" s="93" t="s">
        <v>944</v>
      </c>
      <c r="D793" s="93" t="s">
        <v>945</v>
      </c>
      <c r="E793" s="93" t="s">
        <v>946</v>
      </c>
      <c r="F793" s="93">
        <v>215000</v>
      </c>
      <c r="G793" s="93">
        <v>17</v>
      </c>
      <c r="H793" s="93">
        <v>16</v>
      </c>
      <c r="I793" s="92">
        <f t="shared" si="12"/>
        <v>-215000</v>
      </c>
      <c r="J793" s="92" t="str">
        <f>VLOOKUP(D793,[1]Sheet0!$C$1:$H$65536,6,0)</f>
        <v>ĐỒ DÙNG SINH HOẠT GIA ĐÌNH</v>
      </c>
      <c r="M793" s="93">
        <v>-1</v>
      </c>
      <c r="N793" s="95">
        <v>-215000</v>
      </c>
      <c r="P793" s="93" t="s">
        <v>3614</v>
      </c>
      <c r="Q793" s="93" t="s">
        <v>4315</v>
      </c>
      <c r="V793" s="93" t="s">
        <v>3619</v>
      </c>
    </row>
    <row r="794" spans="1:22" ht="25.5" customHeight="1">
      <c r="A794" s="94">
        <v>45953</v>
      </c>
      <c r="B794" s="93" t="s">
        <v>33</v>
      </c>
      <c r="C794" s="93" t="s">
        <v>4320</v>
      </c>
      <c r="D794" s="93" t="s">
        <v>4319</v>
      </c>
      <c r="E794" s="93" t="s">
        <v>4321</v>
      </c>
      <c r="F794" s="93">
        <v>29000</v>
      </c>
      <c r="G794" s="93">
        <v>5</v>
      </c>
      <c r="H794" s="93">
        <v>4</v>
      </c>
      <c r="I794" s="92">
        <f t="shared" si="12"/>
        <v>-29000</v>
      </c>
      <c r="J794" s="92" t="str">
        <f>VLOOKUP(D794,[1]Sheet0!$C$1:$H$65536,6,0)</f>
        <v>BẾP VÀ PHÒNG ĂN</v>
      </c>
      <c r="M794" s="93">
        <v>-1</v>
      </c>
      <c r="N794" s="95">
        <v>-29000</v>
      </c>
      <c r="P794" s="93" t="s">
        <v>3614</v>
      </c>
      <c r="Q794" s="93" t="s">
        <v>4315</v>
      </c>
      <c r="V794" s="93" t="s">
        <v>3619</v>
      </c>
    </row>
    <row r="795" spans="1:22" ht="25.5" customHeight="1">
      <c r="A795" s="94">
        <v>45953</v>
      </c>
      <c r="B795" s="93" t="s">
        <v>33</v>
      </c>
      <c r="C795" s="93" t="s">
        <v>222</v>
      </c>
      <c r="D795" s="93" t="s">
        <v>223</v>
      </c>
      <c r="E795" s="93" t="s">
        <v>224</v>
      </c>
      <c r="F795" s="93">
        <v>188000</v>
      </c>
      <c r="G795" s="93">
        <v>11</v>
      </c>
      <c r="H795" s="93">
        <v>10</v>
      </c>
      <c r="I795" s="92">
        <f t="shared" si="12"/>
        <v>-188000</v>
      </c>
      <c r="J795" s="92" t="str">
        <f>VLOOKUP(D795,[1]Sheet0!$C$1:$H$65536,6,0)</f>
        <v>XÀ PHÒNG, CHẤT TẨY RỬA</v>
      </c>
      <c r="M795" s="93">
        <v>-1</v>
      </c>
      <c r="N795" s="95">
        <v>-188000</v>
      </c>
      <c r="P795" s="93" t="s">
        <v>3614</v>
      </c>
      <c r="Q795" s="93" t="s">
        <v>4315</v>
      </c>
      <c r="V795" s="93" t="s">
        <v>3619</v>
      </c>
    </row>
    <row r="796" spans="1:22" ht="25.5" customHeight="1">
      <c r="A796" s="94">
        <v>45953</v>
      </c>
      <c r="B796" s="93" t="s">
        <v>135</v>
      </c>
      <c r="C796" s="93" t="s">
        <v>2663</v>
      </c>
      <c r="D796" s="93" t="s">
        <v>2664</v>
      </c>
      <c r="E796" s="93" t="s">
        <v>2665</v>
      </c>
      <c r="F796" s="93">
        <v>50000</v>
      </c>
      <c r="G796" s="93">
        <v>26</v>
      </c>
      <c r="H796" s="93">
        <v>23</v>
      </c>
      <c r="I796" s="92">
        <f t="shared" si="12"/>
        <v>-150000</v>
      </c>
      <c r="J796" s="92" t="str">
        <f>VLOOKUP(D796,[1]Sheet0!$C$1:$H$65536,6,0)</f>
        <v>ĐỒNG GIÁ DATE</v>
      </c>
      <c r="M796" s="93">
        <v>-3</v>
      </c>
      <c r="N796" s="95">
        <v>-150000</v>
      </c>
      <c r="P796" s="93" t="s">
        <v>3614</v>
      </c>
      <c r="Q796" s="93" t="s">
        <v>4315</v>
      </c>
      <c r="V796" s="93" t="s">
        <v>3619</v>
      </c>
    </row>
    <row r="797" spans="1:22" ht="25.5" customHeight="1">
      <c r="A797" s="94">
        <v>45953</v>
      </c>
      <c r="B797" s="93" t="s">
        <v>135</v>
      </c>
      <c r="C797" s="93" t="s">
        <v>2734</v>
      </c>
      <c r="D797" s="93" t="s">
        <v>2735</v>
      </c>
      <c r="E797" s="93" t="s">
        <v>2736</v>
      </c>
      <c r="F797" s="93">
        <v>125000</v>
      </c>
      <c r="G797" s="93">
        <v>6</v>
      </c>
      <c r="H797" s="93">
        <v>0</v>
      </c>
      <c r="I797" s="92">
        <f t="shared" si="12"/>
        <v>-750000</v>
      </c>
      <c r="J797" s="92" t="str">
        <f>VLOOKUP(D797,[1]Sheet0!$C$1:$H$65536,6,0)</f>
        <v>ĐỒNG GIÁ DATE</v>
      </c>
      <c r="M797" s="93">
        <v>-6</v>
      </c>
      <c r="N797" s="95">
        <v>-750000</v>
      </c>
      <c r="P797" s="93" t="s">
        <v>3614</v>
      </c>
      <c r="Q797" s="93" t="s">
        <v>4315</v>
      </c>
      <c r="V797" s="93" t="s">
        <v>3619</v>
      </c>
    </row>
    <row r="798" spans="1:22" ht="25.5" customHeight="1">
      <c r="A798" s="94">
        <v>45954</v>
      </c>
      <c r="B798" s="93" t="s">
        <v>2772</v>
      </c>
      <c r="C798" s="93" t="s">
        <v>3917</v>
      </c>
      <c r="D798" s="93" t="s">
        <v>3907</v>
      </c>
      <c r="E798" s="93" t="s">
        <v>3918</v>
      </c>
      <c r="F798" s="93">
        <v>525000</v>
      </c>
      <c r="G798" s="93">
        <v>-1</v>
      </c>
      <c r="H798" s="93">
        <v>0</v>
      </c>
      <c r="I798" s="92">
        <f t="shared" si="12"/>
        <v>525000</v>
      </c>
      <c r="J798" s="92" t="str">
        <f>VLOOKUP(D798,[1]Sheet0!$C$1:$H$65536,6,0)</f>
        <v>THỜI TRANG NỮ</v>
      </c>
      <c r="K798" s="93">
        <v>1</v>
      </c>
      <c r="L798" s="95">
        <v>525000</v>
      </c>
      <c r="P798" s="93" t="s">
        <v>3614</v>
      </c>
      <c r="Q798" s="93" t="s">
        <v>4323</v>
      </c>
    </row>
    <row r="799" spans="1:22" ht="25.5" customHeight="1">
      <c r="A799" s="94">
        <v>45954</v>
      </c>
      <c r="B799" s="93" t="s">
        <v>33</v>
      </c>
      <c r="C799" s="93" t="s">
        <v>4324</v>
      </c>
      <c r="D799" s="93" t="s">
        <v>4325</v>
      </c>
      <c r="E799" s="93" t="s">
        <v>4326</v>
      </c>
      <c r="F799" s="93">
        <v>40000</v>
      </c>
      <c r="G799" s="93">
        <v>-1</v>
      </c>
      <c r="H799" s="93">
        <v>0</v>
      </c>
      <c r="I799" s="92">
        <f t="shared" si="12"/>
        <v>40000</v>
      </c>
      <c r="J799" s="92" t="str">
        <f>VLOOKUP(D799,[1]Sheet0!$C$1:$H$65536,6,0)</f>
        <v>BẾP VÀ PHÒNG ĂN</v>
      </c>
      <c r="K799" s="93">
        <v>1</v>
      </c>
      <c r="L799" s="95">
        <v>40000</v>
      </c>
      <c r="P799" s="93" t="s">
        <v>3614</v>
      </c>
      <c r="Q799" s="93" t="s">
        <v>4323</v>
      </c>
    </row>
    <row r="800" spans="1:22" ht="25.5" customHeight="1">
      <c r="A800" s="94">
        <v>45954</v>
      </c>
      <c r="B800" s="93" t="s">
        <v>197</v>
      </c>
      <c r="C800" s="93" t="s">
        <v>3068</v>
      </c>
      <c r="D800" s="93" t="s">
        <v>3069</v>
      </c>
      <c r="E800" s="93" t="s">
        <v>3070</v>
      </c>
      <c r="F800" s="93">
        <v>95000</v>
      </c>
      <c r="G800" s="93">
        <v>-1</v>
      </c>
      <c r="H800" s="93">
        <v>0</v>
      </c>
      <c r="I800" s="92">
        <f t="shared" si="12"/>
        <v>95000</v>
      </c>
      <c r="J800" s="92" t="str">
        <f>VLOOKUP(D800,[1]Sheet0!$C$1:$H$65536,6,0)</f>
        <v>BĂNG VỆ SINH</v>
      </c>
      <c r="K800" s="93">
        <v>1</v>
      </c>
      <c r="L800" s="95">
        <v>95000</v>
      </c>
      <c r="P800" s="93" t="s">
        <v>3614</v>
      </c>
      <c r="Q800" s="93" t="s">
        <v>4323</v>
      </c>
    </row>
    <row r="801" spans="1:22" ht="25.5" customHeight="1">
      <c r="A801" s="94">
        <v>45954</v>
      </c>
      <c r="B801" s="93" t="s">
        <v>135</v>
      </c>
      <c r="C801" s="93" t="s">
        <v>2661</v>
      </c>
      <c r="D801" s="93" t="s">
        <v>2662</v>
      </c>
      <c r="E801" s="93" t="s">
        <v>2658</v>
      </c>
      <c r="F801" s="93">
        <v>40000</v>
      </c>
      <c r="G801" s="93">
        <v>-1</v>
      </c>
      <c r="H801" s="93">
        <v>0</v>
      </c>
      <c r="I801" s="92">
        <f t="shared" si="12"/>
        <v>40000</v>
      </c>
      <c r="J801" s="92" t="e">
        <f>VLOOKUP(D801,[1]Sheet0!$C$1:$H$65536,6,0)</f>
        <v>#N/A</v>
      </c>
      <c r="K801" s="93">
        <v>1</v>
      </c>
      <c r="L801" s="95">
        <v>40000</v>
      </c>
      <c r="P801" s="93" t="s">
        <v>3614</v>
      </c>
      <c r="Q801" s="93" t="s">
        <v>4323</v>
      </c>
    </row>
    <row r="802" spans="1:22" ht="25.5" customHeight="1">
      <c r="A802" s="94">
        <v>45954</v>
      </c>
      <c r="B802" s="93" t="s">
        <v>135</v>
      </c>
      <c r="C802" s="93" t="s">
        <v>2718</v>
      </c>
      <c r="D802" s="93" t="s">
        <v>2719</v>
      </c>
      <c r="E802" s="93" t="s">
        <v>2720</v>
      </c>
      <c r="F802" s="93">
        <v>99000</v>
      </c>
      <c r="G802" s="93">
        <v>-1</v>
      </c>
      <c r="H802" s="93">
        <v>0</v>
      </c>
      <c r="I802" s="92">
        <f t="shared" si="12"/>
        <v>99000</v>
      </c>
      <c r="J802" s="92" t="e">
        <f>VLOOKUP(D802,[1]Sheet0!$C$1:$H$65536,6,0)</f>
        <v>#N/A</v>
      </c>
      <c r="K802" s="93">
        <v>1</v>
      </c>
      <c r="L802" s="95">
        <v>99000</v>
      </c>
      <c r="P802" s="93" t="s">
        <v>3614</v>
      </c>
      <c r="Q802" s="93" t="s">
        <v>4323</v>
      </c>
    </row>
    <row r="803" spans="1:22" ht="25.5" customHeight="1">
      <c r="A803" s="94">
        <v>45954</v>
      </c>
      <c r="B803" s="93" t="s">
        <v>3652</v>
      </c>
      <c r="C803" s="93" t="s">
        <v>4255</v>
      </c>
      <c r="D803" s="93" t="s">
        <v>4256</v>
      </c>
      <c r="E803" s="93" t="s">
        <v>4257</v>
      </c>
      <c r="F803" s="93">
        <v>3000</v>
      </c>
      <c r="G803" s="93">
        <v>-1</v>
      </c>
      <c r="H803" s="93">
        <v>3</v>
      </c>
      <c r="I803" s="92">
        <f t="shared" si="12"/>
        <v>12000</v>
      </c>
      <c r="J803" s="92" t="str">
        <f>VLOOKUP(D803,[1]Sheet0!$C$1:$H$65536,6,0)</f>
        <v>ĐỒ DÙNG VPP</v>
      </c>
      <c r="K803" s="93">
        <v>4</v>
      </c>
      <c r="L803" s="95">
        <v>12000</v>
      </c>
      <c r="P803" s="93" t="s">
        <v>3614</v>
      </c>
      <c r="Q803" s="93" t="s">
        <v>4323</v>
      </c>
    </row>
    <row r="804" spans="1:22" ht="25.5" customHeight="1">
      <c r="A804" s="94">
        <v>45954</v>
      </c>
      <c r="B804" s="93" t="s">
        <v>2772</v>
      </c>
      <c r="C804" s="93" t="s">
        <v>4328</v>
      </c>
      <c r="D804" s="93" t="s">
        <v>4322</v>
      </c>
      <c r="E804" s="93" t="s">
        <v>4329</v>
      </c>
      <c r="F804" s="93">
        <v>495000</v>
      </c>
      <c r="G804" s="93">
        <v>1</v>
      </c>
      <c r="H804" s="93">
        <v>0</v>
      </c>
      <c r="I804" s="92">
        <f t="shared" si="12"/>
        <v>-495000</v>
      </c>
      <c r="J804" s="92" t="str">
        <f>VLOOKUP(D804,[1]Sheet0!$C$1:$H$65536,6,0)</f>
        <v>THỜI TRANG NỮ</v>
      </c>
      <c r="M804" s="93">
        <v>-1</v>
      </c>
      <c r="N804" s="95">
        <v>-495000</v>
      </c>
      <c r="P804" s="93" t="s">
        <v>3614</v>
      </c>
      <c r="Q804" s="93" t="s">
        <v>4323</v>
      </c>
      <c r="V804" s="93" t="s">
        <v>3619</v>
      </c>
    </row>
    <row r="805" spans="1:22" ht="25.5" customHeight="1">
      <c r="A805" s="94">
        <v>45954</v>
      </c>
      <c r="B805" s="93" t="s">
        <v>33</v>
      </c>
      <c r="C805" s="93" t="s">
        <v>4293</v>
      </c>
      <c r="D805" s="93" t="s">
        <v>4284</v>
      </c>
      <c r="E805" s="93" t="s">
        <v>4294</v>
      </c>
      <c r="F805" s="93">
        <v>50000</v>
      </c>
      <c r="G805" s="93">
        <v>5</v>
      </c>
      <c r="H805" s="93">
        <v>4</v>
      </c>
      <c r="I805" s="92">
        <f t="shared" si="12"/>
        <v>-50000</v>
      </c>
      <c r="J805" s="92" t="str">
        <f>VLOOKUP(D805,[1]Sheet0!$C$1:$H$65536,6,0)</f>
        <v>BẾP VÀ PHÒNG ĂN</v>
      </c>
      <c r="M805" s="93">
        <v>-1</v>
      </c>
      <c r="N805" s="95">
        <v>-50000</v>
      </c>
      <c r="P805" s="93" t="s">
        <v>3614</v>
      </c>
      <c r="Q805" s="93" t="s">
        <v>4323</v>
      </c>
      <c r="V805" s="93" t="s">
        <v>3619</v>
      </c>
    </row>
    <row r="806" spans="1:22" ht="25.5" customHeight="1">
      <c r="A806" s="94">
        <v>45954</v>
      </c>
      <c r="B806" s="93" t="s">
        <v>197</v>
      </c>
      <c r="C806" s="93" t="s">
        <v>4330</v>
      </c>
      <c r="D806" s="93" t="s">
        <v>4327</v>
      </c>
      <c r="E806" s="93" t="s">
        <v>4331</v>
      </c>
      <c r="F806" s="93">
        <v>95000</v>
      </c>
      <c r="G806" s="93">
        <v>2</v>
      </c>
      <c r="H806" s="93">
        <v>1</v>
      </c>
      <c r="I806" s="92">
        <f t="shared" si="12"/>
        <v>-95000</v>
      </c>
      <c r="J806" s="92" t="str">
        <f>VLOOKUP(D806,[1]Sheet0!$C$1:$H$65536,6,0)</f>
        <v>BĂNG VỆ SINH</v>
      </c>
      <c r="M806" s="93">
        <v>-1</v>
      </c>
      <c r="N806" s="95">
        <v>-95000</v>
      </c>
      <c r="P806" s="93" t="s">
        <v>3614</v>
      </c>
      <c r="Q806" s="93" t="s">
        <v>4323</v>
      </c>
      <c r="V806" s="93" t="s">
        <v>3619</v>
      </c>
    </row>
    <row r="807" spans="1:22" ht="25.5" customHeight="1">
      <c r="A807" s="94">
        <v>45954</v>
      </c>
      <c r="B807" s="93" t="s">
        <v>135</v>
      </c>
      <c r="C807" s="93" t="s">
        <v>2663</v>
      </c>
      <c r="D807" s="93" t="s">
        <v>2664</v>
      </c>
      <c r="E807" s="93" t="s">
        <v>2665</v>
      </c>
      <c r="F807" s="93">
        <v>50000</v>
      </c>
      <c r="G807" s="93">
        <v>23</v>
      </c>
      <c r="H807" s="93">
        <v>22</v>
      </c>
      <c r="I807" s="92">
        <f t="shared" si="12"/>
        <v>-50000</v>
      </c>
      <c r="J807" s="92" t="str">
        <f>VLOOKUP(D807,[1]Sheet0!$C$1:$H$65536,6,0)</f>
        <v>ĐỒNG GIÁ DATE</v>
      </c>
      <c r="M807" s="93">
        <v>-1</v>
      </c>
      <c r="N807" s="95">
        <v>-50000</v>
      </c>
      <c r="P807" s="93" t="s">
        <v>3614</v>
      </c>
      <c r="Q807" s="93" t="s">
        <v>4323</v>
      </c>
      <c r="V807" s="93" t="s">
        <v>3619</v>
      </c>
    </row>
    <row r="808" spans="1:22" ht="25.5" customHeight="1">
      <c r="A808" s="94">
        <v>45957</v>
      </c>
      <c r="B808" s="93" t="s">
        <v>2772</v>
      </c>
      <c r="C808" s="93" t="s">
        <v>4023</v>
      </c>
      <c r="D808" s="93" t="s">
        <v>4007</v>
      </c>
      <c r="E808" s="93" t="s">
        <v>4024</v>
      </c>
      <c r="F808" s="93">
        <v>159000</v>
      </c>
      <c r="G808" s="93">
        <v>-6</v>
      </c>
      <c r="H808" s="93">
        <v>6</v>
      </c>
      <c r="I808" s="92">
        <f t="shared" si="12"/>
        <v>1908000</v>
      </c>
      <c r="J808" s="92" t="str">
        <f>VLOOKUP(D808,[1]Sheet0!$C$1:$H$65536,6,0)</f>
        <v>NSM MÙA HÈ</v>
      </c>
      <c r="K808" s="93">
        <v>12</v>
      </c>
      <c r="L808" s="95">
        <v>1908000</v>
      </c>
      <c r="P808" s="93" t="s">
        <v>3614</v>
      </c>
      <c r="Q808" s="93" t="s">
        <v>4332</v>
      </c>
    </row>
    <row r="809" spans="1:22" ht="25.5" customHeight="1">
      <c r="A809" s="94">
        <v>45957</v>
      </c>
      <c r="B809" s="93" t="s">
        <v>2772</v>
      </c>
      <c r="C809" s="93" t="s">
        <v>3585</v>
      </c>
      <c r="D809" s="93" t="s">
        <v>3593</v>
      </c>
      <c r="E809" s="93" t="s">
        <v>3592</v>
      </c>
      <c r="F809" s="93">
        <v>105000</v>
      </c>
      <c r="G809" s="93">
        <v>-1</v>
      </c>
      <c r="H809" s="93">
        <v>5</v>
      </c>
      <c r="I809" s="92">
        <f t="shared" si="12"/>
        <v>630000</v>
      </c>
      <c r="J809" s="92" t="str">
        <f>VLOOKUP(D809,[1]Sheet0!$C$1:$H$65536,6,0)</f>
        <v>NSM MÙA ĐÔNG</v>
      </c>
      <c r="K809" s="93">
        <v>6</v>
      </c>
      <c r="L809" s="95">
        <v>630000</v>
      </c>
      <c r="P809" s="93" t="s">
        <v>3614</v>
      </c>
      <c r="Q809" s="93" t="s">
        <v>4332</v>
      </c>
    </row>
    <row r="810" spans="1:22" ht="25.5" customHeight="1">
      <c r="A810" s="94">
        <v>45957</v>
      </c>
      <c r="B810" s="93" t="s">
        <v>40</v>
      </c>
      <c r="C810" s="93" t="s">
        <v>4295</v>
      </c>
      <c r="D810" s="93" t="s">
        <v>4288</v>
      </c>
      <c r="E810" s="93" t="s">
        <v>4296</v>
      </c>
      <c r="F810" s="93">
        <v>250000</v>
      </c>
      <c r="G810" s="93">
        <v>-1</v>
      </c>
      <c r="H810" s="93">
        <v>0</v>
      </c>
      <c r="I810" s="92">
        <f t="shared" si="12"/>
        <v>250000</v>
      </c>
      <c r="J810" s="92" t="str">
        <f>VLOOKUP(D810,[1]Sheet0!$C$1:$H$65536,6,0)</f>
        <v>DỤNG CỤ ĂN</v>
      </c>
      <c r="K810" s="93">
        <v>1</v>
      </c>
      <c r="L810" s="95">
        <v>250000</v>
      </c>
      <c r="P810" s="93" t="s">
        <v>3614</v>
      </c>
      <c r="Q810" s="93" t="s">
        <v>4332</v>
      </c>
    </row>
    <row r="811" spans="1:22" ht="25.5" customHeight="1">
      <c r="A811" s="94">
        <v>45957</v>
      </c>
      <c r="B811" s="93" t="s">
        <v>197</v>
      </c>
      <c r="C811" s="93" t="s">
        <v>3068</v>
      </c>
      <c r="D811" s="93" t="s">
        <v>3069</v>
      </c>
      <c r="E811" s="93" t="s">
        <v>3070</v>
      </c>
      <c r="F811" s="93">
        <v>95000</v>
      </c>
      <c r="G811" s="93">
        <v>-2</v>
      </c>
      <c r="H811" s="93">
        <v>0</v>
      </c>
      <c r="I811" s="92">
        <f t="shared" si="12"/>
        <v>190000</v>
      </c>
      <c r="J811" s="92" t="str">
        <f>VLOOKUP(D811,[1]Sheet0!$C$1:$H$65536,6,0)</f>
        <v>BĂNG VỆ SINH</v>
      </c>
      <c r="K811" s="93">
        <v>2</v>
      </c>
      <c r="L811" s="95">
        <v>190000</v>
      </c>
      <c r="P811" s="93" t="s">
        <v>3614</v>
      </c>
      <c r="Q811" s="93" t="s">
        <v>4332</v>
      </c>
    </row>
    <row r="812" spans="1:22" ht="25.5" customHeight="1">
      <c r="A812" s="94">
        <v>45957</v>
      </c>
      <c r="B812" s="93" t="s">
        <v>33</v>
      </c>
      <c r="C812" s="93" t="s">
        <v>1178</v>
      </c>
      <c r="D812" s="93" t="s">
        <v>1179</v>
      </c>
      <c r="E812" s="93" t="s">
        <v>1180</v>
      </c>
      <c r="F812" s="93">
        <v>188000</v>
      </c>
      <c r="G812" s="93">
        <v>-5</v>
      </c>
      <c r="H812" s="93">
        <v>0</v>
      </c>
      <c r="I812" s="92">
        <f t="shared" si="12"/>
        <v>940000</v>
      </c>
      <c r="J812" s="92" t="str">
        <f>VLOOKUP(D812,[1]Sheet0!$C$1:$H$65536,6,0)</f>
        <v>XÀ PHÒNG, CHẤT TẨY RỬA</v>
      </c>
      <c r="K812" s="93">
        <v>5</v>
      </c>
      <c r="L812" s="95">
        <v>940000</v>
      </c>
      <c r="P812" s="93" t="s">
        <v>3614</v>
      </c>
      <c r="Q812" s="93" t="s">
        <v>4332</v>
      </c>
    </row>
    <row r="813" spans="1:22" ht="25.5" customHeight="1">
      <c r="A813" s="94">
        <v>45957</v>
      </c>
      <c r="B813" s="93" t="s">
        <v>135</v>
      </c>
      <c r="C813" s="93" t="s">
        <v>2637</v>
      </c>
      <c r="D813" s="93" t="s">
        <v>2638</v>
      </c>
      <c r="E813" s="93" t="s">
        <v>2639</v>
      </c>
      <c r="F813" s="93">
        <v>25000</v>
      </c>
      <c r="G813" s="93">
        <v>-1</v>
      </c>
      <c r="H813" s="93">
        <v>0</v>
      </c>
      <c r="I813" s="92">
        <f t="shared" si="12"/>
        <v>25000</v>
      </c>
      <c r="J813" s="92" t="str">
        <f>VLOOKUP(D813,[1]Sheet0!$C$1:$H$65536,6,0)</f>
        <v>ĐỒNG GIÁ DATE</v>
      </c>
      <c r="K813" s="93">
        <v>1</v>
      </c>
      <c r="L813" s="95">
        <v>25000</v>
      </c>
      <c r="P813" s="93" t="s">
        <v>3614</v>
      </c>
      <c r="Q813" s="93" t="s">
        <v>4332</v>
      </c>
    </row>
    <row r="814" spans="1:22" ht="25.5" customHeight="1">
      <c r="A814" s="94">
        <v>45957</v>
      </c>
      <c r="B814" s="93" t="s">
        <v>2772</v>
      </c>
      <c r="C814" s="93" t="s">
        <v>3723</v>
      </c>
      <c r="D814" s="93" t="s">
        <v>3719</v>
      </c>
      <c r="E814" s="93" t="s">
        <v>3724</v>
      </c>
      <c r="F814" s="93">
        <v>129000</v>
      </c>
      <c r="G814" s="93">
        <v>220</v>
      </c>
      <c r="H814" s="93">
        <v>208</v>
      </c>
      <c r="I814" s="92">
        <f t="shared" si="12"/>
        <v>-1548000</v>
      </c>
      <c r="J814" s="92" t="str">
        <f>VLOOKUP(D814,[1]Sheet0!$C$1:$H$65536,6,0)</f>
        <v>NSM MÙA HÈ</v>
      </c>
      <c r="M814" s="93">
        <v>-12</v>
      </c>
      <c r="N814" s="95">
        <v>-1548000</v>
      </c>
      <c r="P814" s="93" t="s">
        <v>3614</v>
      </c>
      <c r="Q814" s="93" t="s">
        <v>4332</v>
      </c>
      <c r="V814" s="93" t="s">
        <v>3619</v>
      </c>
    </row>
    <row r="815" spans="1:22" ht="25.5" customHeight="1">
      <c r="A815" s="94">
        <v>45957</v>
      </c>
      <c r="B815" s="93" t="s">
        <v>2772</v>
      </c>
      <c r="C815" s="93" t="s">
        <v>3584</v>
      </c>
      <c r="D815" s="93" t="s">
        <v>3591</v>
      </c>
      <c r="E815" s="93" t="s">
        <v>3592</v>
      </c>
      <c r="F815" s="93">
        <v>105000</v>
      </c>
      <c r="G815" s="93">
        <v>295</v>
      </c>
      <c r="H815" s="93">
        <v>289</v>
      </c>
      <c r="I815" s="92">
        <f t="shared" si="12"/>
        <v>-630000</v>
      </c>
      <c r="J815" s="92" t="str">
        <f>VLOOKUP(D815,[1]Sheet0!$C$1:$H$65536,6,0)</f>
        <v>NSM MÙA ĐÔNG</v>
      </c>
      <c r="M815" s="93">
        <v>-6</v>
      </c>
      <c r="N815" s="95">
        <v>-630000</v>
      </c>
      <c r="P815" s="93" t="s">
        <v>3614</v>
      </c>
      <c r="Q815" s="93" t="s">
        <v>4332</v>
      </c>
      <c r="V815" s="93" t="s">
        <v>3619</v>
      </c>
    </row>
    <row r="816" spans="1:22" ht="25.5" customHeight="1">
      <c r="A816" s="94">
        <v>45957</v>
      </c>
      <c r="B816" s="93" t="s">
        <v>135</v>
      </c>
      <c r="C816" s="93" t="s">
        <v>4335</v>
      </c>
      <c r="D816" s="93" t="s">
        <v>4333</v>
      </c>
      <c r="E816" s="93" t="s">
        <v>4336</v>
      </c>
      <c r="F816" s="93">
        <v>250000</v>
      </c>
      <c r="G816" s="93">
        <v>9</v>
      </c>
      <c r="H816" s="93">
        <v>8</v>
      </c>
      <c r="I816" s="92">
        <f t="shared" si="12"/>
        <v>-250000</v>
      </c>
      <c r="J816" s="92" t="str">
        <f>VLOOKUP(D816,[1]Sheet0!$C$1:$H$65536,6,0)</f>
        <v>HÀNG MARKETING</v>
      </c>
      <c r="M816" s="93">
        <v>-1</v>
      </c>
      <c r="N816" s="95">
        <v>-250000</v>
      </c>
      <c r="P816" s="93" t="s">
        <v>3614</v>
      </c>
      <c r="Q816" s="93" t="s">
        <v>4332</v>
      </c>
      <c r="V816" s="93" t="s">
        <v>3619</v>
      </c>
    </row>
    <row r="817" spans="1:22" ht="25.5" customHeight="1">
      <c r="A817" s="94">
        <v>45957</v>
      </c>
      <c r="B817" s="93" t="s">
        <v>197</v>
      </c>
      <c r="C817" s="93" t="s">
        <v>4337</v>
      </c>
      <c r="D817" s="93" t="s">
        <v>4334</v>
      </c>
      <c r="E817" s="93" t="s">
        <v>4338</v>
      </c>
      <c r="F817" s="93">
        <v>95000</v>
      </c>
      <c r="G817" s="93">
        <v>7</v>
      </c>
      <c r="H817" s="93">
        <v>5</v>
      </c>
      <c r="I817" s="92">
        <f t="shared" si="12"/>
        <v>-190000</v>
      </c>
      <c r="J817" s="92" t="str">
        <f>VLOOKUP(D817,[1]Sheet0!$C$1:$H$65536,6,0)</f>
        <v>BĂNG VỆ SINH</v>
      </c>
      <c r="M817" s="93">
        <v>-2</v>
      </c>
      <c r="N817" s="95">
        <v>-190000</v>
      </c>
      <c r="P817" s="93" t="s">
        <v>3614</v>
      </c>
      <c r="Q817" s="93" t="s">
        <v>4332</v>
      </c>
      <c r="V817" s="93" t="s">
        <v>3619</v>
      </c>
    </row>
    <row r="818" spans="1:22" ht="25.5" customHeight="1">
      <c r="A818" s="94">
        <v>45957</v>
      </c>
      <c r="B818" s="93" t="s">
        <v>33</v>
      </c>
      <c r="C818" s="93" t="s">
        <v>210</v>
      </c>
      <c r="D818" s="93" t="s">
        <v>211</v>
      </c>
      <c r="E818" s="93" t="s">
        <v>212</v>
      </c>
      <c r="F818" s="93">
        <v>188000</v>
      </c>
      <c r="G818" s="93">
        <v>38</v>
      </c>
      <c r="H818" s="93">
        <v>33</v>
      </c>
      <c r="I818" s="92">
        <f t="shared" si="12"/>
        <v>-940000</v>
      </c>
      <c r="J818" s="92" t="str">
        <f>VLOOKUP(D818,[1]Sheet0!$C$1:$H$65536,6,0)</f>
        <v>XÀ PHÒNG, CHẤT TẨY RỬA</v>
      </c>
      <c r="M818" s="93">
        <v>-5</v>
      </c>
      <c r="N818" s="95">
        <v>-940000</v>
      </c>
      <c r="P818" s="93" t="s">
        <v>3614</v>
      </c>
      <c r="Q818" s="93" t="s">
        <v>4332</v>
      </c>
      <c r="V818" s="93" t="s">
        <v>3619</v>
      </c>
    </row>
    <row r="819" spans="1:22" ht="25.5" customHeight="1">
      <c r="A819" s="94">
        <v>45957</v>
      </c>
      <c r="B819" s="93" t="s">
        <v>135</v>
      </c>
      <c r="C819" s="93" t="s">
        <v>2640</v>
      </c>
      <c r="D819" s="93" t="s">
        <v>2641</v>
      </c>
      <c r="E819" s="93" t="s">
        <v>2639</v>
      </c>
      <c r="F819" s="93">
        <v>25000</v>
      </c>
      <c r="G819" s="93">
        <v>12</v>
      </c>
      <c r="H819" s="93">
        <v>11</v>
      </c>
      <c r="I819" s="92">
        <f t="shared" si="12"/>
        <v>-25000</v>
      </c>
      <c r="J819" s="92" t="e">
        <f>VLOOKUP(D819,[1]Sheet0!$C$1:$H$65536,6,0)</f>
        <v>#N/A</v>
      </c>
      <c r="M819" s="93">
        <v>-1</v>
      </c>
      <c r="N819" s="95">
        <v>-25000</v>
      </c>
      <c r="P819" s="93" t="s">
        <v>3614</v>
      </c>
      <c r="Q819" s="93" t="s">
        <v>4332</v>
      </c>
      <c r="V819" s="93" t="s">
        <v>3619</v>
      </c>
    </row>
    <row r="820" spans="1:22" ht="25.5" customHeight="1">
      <c r="A820" s="94">
        <v>45958</v>
      </c>
      <c r="B820" s="93" t="s">
        <v>2772</v>
      </c>
      <c r="C820" s="93" t="s">
        <v>4339</v>
      </c>
      <c r="D820" s="93" t="s">
        <v>4340</v>
      </c>
      <c r="E820" s="93" t="s">
        <v>4341</v>
      </c>
      <c r="F820" s="93">
        <v>150000</v>
      </c>
      <c r="G820" s="93">
        <v>-6</v>
      </c>
      <c r="H820" s="93">
        <v>0</v>
      </c>
      <c r="I820" s="92">
        <f t="shared" si="12"/>
        <v>900000</v>
      </c>
      <c r="J820" s="92" t="str">
        <f>VLOOKUP(D820,[1]Sheet0!$C$1:$H$65536,6,0)</f>
        <v>NSM MÙA ĐÔNG</v>
      </c>
      <c r="K820" s="93">
        <v>6</v>
      </c>
      <c r="L820" s="95">
        <v>900000</v>
      </c>
      <c r="P820" s="93" t="s">
        <v>3614</v>
      </c>
      <c r="Q820" s="93" t="s">
        <v>4343</v>
      </c>
    </row>
    <row r="821" spans="1:22" ht="25.5" customHeight="1">
      <c r="A821" s="94">
        <v>45958</v>
      </c>
      <c r="B821" s="93" t="s">
        <v>40</v>
      </c>
      <c r="C821" s="93" t="s">
        <v>3998</v>
      </c>
      <c r="D821" s="93" t="s">
        <v>3999</v>
      </c>
      <c r="E821" s="93" t="s">
        <v>4000</v>
      </c>
      <c r="F821" s="93">
        <v>55000</v>
      </c>
      <c r="G821" s="93">
        <v>-1</v>
      </c>
      <c r="H821" s="93">
        <v>0</v>
      </c>
      <c r="I821" s="92">
        <f t="shared" si="12"/>
        <v>55000</v>
      </c>
      <c r="J821" s="92" t="str">
        <f>VLOOKUP(D821,[1]Sheet0!$C$1:$H$65536,6,0)</f>
        <v>THỰC PHẨM CHO BÉ</v>
      </c>
      <c r="K821" s="93">
        <v>1</v>
      </c>
      <c r="L821" s="95">
        <v>55000</v>
      </c>
      <c r="P821" s="93" t="s">
        <v>3614</v>
      </c>
      <c r="Q821" s="93" t="s">
        <v>4343</v>
      </c>
    </row>
    <row r="822" spans="1:22" ht="25.5" customHeight="1">
      <c r="A822" s="94">
        <v>45958</v>
      </c>
      <c r="B822" s="93" t="s">
        <v>135</v>
      </c>
      <c r="C822" s="93" t="s">
        <v>2751</v>
      </c>
      <c r="D822" s="93" t="s">
        <v>2752</v>
      </c>
      <c r="E822" s="93" t="s">
        <v>2753</v>
      </c>
      <c r="F822" s="93">
        <v>169000</v>
      </c>
      <c r="G822" s="93">
        <v>-3</v>
      </c>
      <c r="H822" s="93">
        <v>0</v>
      </c>
      <c r="I822" s="92">
        <f t="shared" si="12"/>
        <v>507000</v>
      </c>
      <c r="J822" s="92" t="str">
        <f>VLOOKUP(D822,[1]Sheet0!$C$1:$H$65536,6,0)</f>
        <v>ĐỒNG GIÁ DATE</v>
      </c>
      <c r="K822" s="93">
        <v>3</v>
      </c>
      <c r="L822" s="95">
        <v>507000</v>
      </c>
      <c r="P822" s="93" t="s">
        <v>3614</v>
      </c>
      <c r="Q822" s="93" t="s">
        <v>4343</v>
      </c>
    </row>
    <row r="823" spans="1:22" ht="25.5" customHeight="1">
      <c r="A823" s="94">
        <v>45958</v>
      </c>
      <c r="B823" s="93" t="s">
        <v>135</v>
      </c>
      <c r="C823" s="93" t="s">
        <v>4211</v>
      </c>
      <c r="D823" s="93" t="s">
        <v>4212</v>
      </c>
      <c r="E823" s="93" t="s">
        <v>4213</v>
      </c>
      <c r="F823" s="93">
        <v>500000</v>
      </c>
      <c r="G823" s="93">
        <v>-3</v>
      </c>
      <c r="H823" s="93">
        <v>0</v>
      </c>
      <c r="I823" s="92">
        <f t="shared" si="12"/>
        <v>1500000</v>
      </c>
      <c r="J823" s="92" t="e">
        <f>VLOOKUP(D823,[1]Sheet0!$C$1:$H$65536,6,0)</f>
        <v>#N/A</v>
      </c>
      <c r="K823" s="93">
        <v>3</v>
      </c>
      <c r="L823" s="95">
        <v>1500000</v>
      </c>
      <c r="P823" s="93" t="s">
        <v>3614</v>
      </c>
      <c r="Q823" s="93" t="s">
        <v>4343</v>
      </c>
    </row>
    <row r="824" spans="1:22" ht="25.5" customHeight="1">
      <c r="A824" s="94">
        <v>45958</v>
      </c>
      <c r="B824" s="93" t="s">
        <v>2772</v>
      </c>
      <c r="C824" s="93" t="s">
        <v>4345</v>
      </c>
      <c r="D824" s="93" t="s">
        <v>4342</v>
      </c>
      <c r="E824" s="93" t="s">
        <v>4341</v>
      </c>
      <c r="F824" s="93">
        <v>150000</v>
      </c>
      <c r="G824" s="93">
        <v>590</v>
      </c>
      <c r="H824" s="93">
        <v>584</v>
      </c>
      <c r="I824" s="92">
        <f t="shared" si="12"/>
        <v>-900000</v>
      </c>
      <c r="J824" s="92" t="str">
        <f>VLOOKUP(D824,[1]Sheet0!$C$1:$H$65536,6,0)</f>
        <v>NSM MÙA ĐÔNG</v>
      </c>
      <c r="M824" s="93">
        <v>-6</v>
      </c>
      <c r="N824" s="95">
        <v>-900000</v>
      </c>
      <c r="P824" s="93" t="s">
        <v>3614</v>
      </c>
      <c r="Q824" s="93" t="s">
        <v>4343</v>
      </c>
      <c r="V824" s="93" t="s">
        <v>3619</v>
      </c>
    </row>
    <row r="825" spans="1:22" ht="25.5" customHeight="1">
      <c r="A825" s="94">
        <v>45958</v>
      </c>
      <c r="B825" s="93" t="s">
        <v>135</v>
      </c>
      <c r="C825" s="93" t="s">
        <v>4346</v>
      </c>
      <c r="D825" s="93" t="s">
        <v>4344</v>
      </c>
      <c r="E825" s="93" t="s">
        <v>4347</v>
      </c>
      <c r="F825" s="93">
        <v>459000</v>
      </c>
      <c r="G825" s="93">
        <v>3</v>
      </c>
      <c r="H825" s="93">
        <v>0</v>
      </c>
      <c r="I825" s="92">
        <f t="shared" si="12"/>
        <v>-1377000</v>
      </c>
      <c r="J825" s="92" t="e">
        <f>VLOOKUP(D825,[1]Sheet0!$C$1:$H$65536,6,0)</f>
        <v>#N/A</v>
      </c>
      <c r="M825" s="93">
        <v>-3</v>
      </c>
      <c r="N825" s="95">
        <v>-1377000</v>
      </c>
      <c r="P825" s="93" t="s">
        <v>3614</v>
      </c>
      <c r="Q825" s="93" t="s">
        <v>4343</v>
      </c>
      <c r="V825" s="93" t="s">
        <v>3619</v>
      </c>
    </row>
    <row r="826" spans="1:22" ht="25.5" customHeight="1">
      <c r="A826" s="94">
        <v>45959</v>
      </c>
      <c r="B826" s="93" t="s">
        <v>2772</v>
      </c>
      <c r="C826" s="93" t="s">
        <v>4339</v>
      </c>
      <c r="D826" s="93" t="s">
        <v>4340</v>
      </c>
      <c r="E826" s="93" t="s">
        <v>4341</v>
      </c>
      <c r="F826" s="93">
        <v>150000</v>
      </c>
      <c r="G826" s="93">
        <v>-2</v>
      </c>
      <c r="H826" s="93">
        <v>0</v>
      </c>
      <c r="I826" s="92">
        <f t="shared" si="12"/>
        <v>300000</v>
      </c>
      <c r="J826" s="92" t="str">
        <f>VLOOKUP(D826,[1]Sheet0!$C$1:$H$65536,6,0)</f>
        <v>NSM MÙA ĐÔNG</v>
      </c>
      <c r="K826" s="93">
        <v>2</v>
      </c>
      <c r="L826" s="95">
        <v>300000</v>
      </c>
      <c r="P826" s="93" t="s">
        <v>3614</v>
      </c>
      <c r="Q826" s="93" t="s">
        <v>4348</v>
      </c>
    </row>
    <row r="827" spans="1:22" ht="25.5" customHeight="1">
      <c r="A827" s="94">
        <v>45959</v>
      </c>
      <c r="B827" s="93" t="s">
        <v>2772</v>
      </c>
      <c r="C827" s="93" t="s">
        <v>4349</v>
      </c>
      <c r="D827" s="93" t="s">
        <v>4350</v>
      </c>
      <c r="E827" s="93" t="s">
        <v>4351</v>
      </c>
      <c r="F827" s="93">
        <v>345000</v>
      </c>
      <c r="G827" s="93">
        <v>-1</v>
      </c>
      <c r="H827" s="93">
        <v>0</v>
      </c>
      <c r="I827" s="92">
        <f t="shared" si="12"/>
        <v>345000</v>
      </c>
      <c r="J827" s="92" t="str">
        <f>VLOOKUP(D827,[1]Sheet0!$C$1:$H$65536,6,0)</f>
        <v>THỜI TRANG NỮ</v>
      </c>
      <c r="K827" s="93">
        <v>1</v>
      </c>
      <c r="L827" s="95">
        <v>345000</v>
      </c>
      <c r="P827" s="93" t="s">
        <v>3614</v>
      </c>
      <c r="Q827" s="93" t="s">
        <v>4348</v>
      </c>
    </row>
    <row r="828" spans="1:22" ht="25.5" customHeight="1">
      <c r="A828" s="94">
        <v>45959</v>
      </c>
      <c r="B828" s="93" t="s">
        <v>33</v>
      </c>
      <c r="C828" s="93" t="s">
        <v>4261</v>
      </c>
      <c r="D828" s="93" t="s">
        <v>4253</v>
      </c>
      <c r="E828" s="93" t="s">
        <v>4262</v>
      </c>
      <c r="F828" s="93">
        <v>50000</v>
      </c>
      <c r="G828" s="93">
        <v>-1</v>
      </c>
      <c r="H828" s="93">
        <v>0</v>
      </c>
      <c r="I828" s="92">
        <f t="shared" si="12"/>
        <v>50000</v>
      </c>
      <c r="J828" s="92" t="str">
        <f>VLOOKUP(D828,[1]Sheet0!$C$1:$H$65536,6,0)</f>
        <v>ĐỒ DÙNG NHÀ TẮM, TOILET</v>
      </c>
      <c r="K828" s="93">
        <v>1</v>
      </c>
      <c r="L828" s="95">
        <v>50000</v>
      </c>
      <c r="P828" s="93" t="s">
        <v>3614</v>
      </c>
      <c r="Q828" s="93" t="s">
        <v>4348</v>
      </c>
    </row>
    <row r="829" spans="1:22" ht="25.5" customHeight="1">
      <c r="A829" s="94">
        <v>45959</v>
      </c>
      <c r="B829" s="93" t="s">
        <v>135</v>
      </c>
      <c r="C829" s="93" t="s">
        <v>4354</v>
      </c>
      <c r="D829" s="93" t="s">
        <v>4355</v>
      </c>
      <c r="E829" s="93" t="s">
        <v>4356</v>
      </c>
      <c r="F829" s="93">
        <v>100000</v>
      </c>
      <c r="G829" s="93">
        <v>1</v>
      </c>
      <c r="H829" s="93">
        <v>5</v>
      </c>
      <c r="I829" s="92">
        <f t="shared" si="12"/>
        <v>400000</v>
      </c>
      <c r="J829" s="92" t="str">
        <f>VLOOKUP(D829,[1]Sheet0!$C$1:$H$65536,6,0)</f>
        <v>HÀNG MARKETING</v>
      </c>
      <c r="K829" s="93">
        <v>4</v>
      </c>
      <c r="L829" s="95">
        <v>400000</v>
      </c>
      <c r="P829" s="93" t="s">
        <v>3614</v>
      </c>
      <c r="Q829" s="93" t="s">
        <v>4348</v>
      </c>
    </row>
    <row r="830" spans="1:22" ht="25.5" customHeight="1">
      <c r="A830" s="94">
        <v>45959</v>
      </c>
      <c r="B830" s="93" t="s">
        <v>2772</v>
      </c>
      <c r="C830" s="93" t="s">
        <v>4345</v>
      </c>
      <c r="D830" s="93" t="s">
        <v>4342</v>
      </c>
      <c r="E830" s="93" t="s">
        <v>4341</v>
      </c>
      <c r="F830" s="93">
        <v>150000</v>
      </c>
      <c r="G830" s="93">
        <v>583</v>
      </c>
      <c r="H830" s="93">
        <v>581</v>
      </c>
      <c r="I830" s="92">
        <f t="shared" si="12"/>
        <v>-300000</v>
      </c>
      <c r="J830" s="92" t="str">
        <f>VLOOKUP(D830,[1]Sheet0!$C$1:$H$65536,6,0)</f>
        <v>NSM MÙA ĐÔNG</v>
      </c>
      <c r="M830" s="93">
        <v>-2</v>
      </c>
      <c r="N830" s="95">
        <v>-300000</v>
      </c>
      <c r="P830" s="93" t="s">
        <v>3614</v>
      </c>
      <c r="Q830" s="93" t="s">
        <v>4348</v>
      </c>
      <c r="V830" s="93" t="s">
        <v>3619</v>
      </c>
    </row>
    <row r="831" spans="1:22" ht="25.5" customHeight="1">
      <c r="A831" s="94">
        <v>45959</v>
      </c>
      <c r="B831" s="93" t="s">
        <v>2772</v>
      </c>
      <c r="C831" s="93" t="s">
        <v>4358</v>
      </c>
      <c r="D831" s="93" t="s">
        <v>4352</v>
      </c>
      <c r="E831" s="93" t="s">
        <v>4359</v>
      </c>
      <c r="F831" s="93">
        <v>345000</v>
      </c>
      <c r="G831" s="93">
        <v>1</v>
      </c>
      <c r="H831" s="93">
        <v>0</v>
      </c>
      <c r="I831" s="92">
        <f t="shared" si="12"/>
        <v>-345000</v>
      </c>
      <c r="J831" s="92" t="str">
        <f>VLOOKUP(D831,[1]Sheet0!$C$1:$H$65536,6,0)</f>
        <v>THỜI TRANG NỮ</v>
      </c>
      <c r="M831" s="93">
        <v>-1</v>
      </c>
      <c r="N831" s="95">
        <v>-345000</v>
      </c>
      <c r="P831" s="93" t="s">
        <v>3614</v>
      </c>
      <c r="Q831" s="93" t="s">
        <v>4348</v>
      </c>
      <c r="V831" s="93" t="s">
        <v>3619</v>
      </c>
    </row>
    <row r="832" spans="1:22" ht="25.5" customHeight="1">
      <c r="A832" s="94">
        <v>45959</v>
      </c>
      <c r="B832" s="93" t="s">
        <v>33</v>
      </c>
      <c r="C832" s="93" t="s">
        <v>4360</v>
      </c>
      <c r="D832" s="93" t="s">
        <v>4353</v>
      </c>
      <c r="E832" s="93" t="s">
        <v>4361</v>
      </c>
      <c r="F832" s="93">
        <v>50000</v>
      </c>
      <c r="G832" s="93">
        <v>1</v>
      </c>
      <c r="H832" s="93">
        <v>0</v>
      </c>
      <c r="I832" s="92">
        <f t="shared" si="12"/>
        <v>-50000</v>
      </c>
      <c r="J832" s="92" t="str">
        <f>VLOOKUP(D832,[1]Sheet0!$C$1:$H$65536,6,0)</f>
        <v>HÀNG ĐỒNG GIÁ 40K</v>
      </c>
      <c r="M832" s="93">
        <v>-1</v>
      </c>
      <c r="N832" s="95">
        <v>-50000</v>
      </c>
      <c r="P832" s="93" t="s">
        <v>3614</v>
      </c>
      <c r="Q832" s="93" t="s">
        <v>4348</v>
      </c>
      <c r="V832" s="93" t="s">
        <v>3619</v>
      </c>
    </row>
    <row r="833" spans="1:22" ht="25.5" customHeight="1">
      <c r="A833" s="94">
        <v>45959</v>
      </c>
      <c r="B833" s="93" t="s">
        <v>135</v>
      </c>
      <c r="C833" s="93" t="s">
        <v>4362</v>
      </c>
      <c r="D833" s="93" t="s">
        <v>4357</v>
      </c>
      <c r="E833" s="93" t="s">
        <v>4363</v>
      </c>
      <c r="F833" s="93">
        <v>80000</v>
      </c>
      <c r="G833" s="93">
        <v>5</v>
      </c>
      <c r="H833" s="93">
        <v>1</v>
      </c>
      <c r="I833" s="92">
        <f t="shared" si="12"/>
        <v>-320000</v>
      </c>
      <c r="J833" s="92" t="str">
        <f>VLOOKUP(D833,[1]Sheet0!$C$1:$H$65536,6,0)</f>
        <v>HÀNG MARKETING</v>
      </c>
      <c r="M833" s="93">
        <v>-4</v>
      </c>
      <c r="N833" s="95">
        <v>-320000</v>
      </c>
      <c r="P833" s="93" t="s">
        <v>3614</v>
      </c>
      <c r="Q833" s="93" t="s">
        <v>4348</v>
      </c>
      <c r="V833" s="93" t="s">
        <v>3619</v>
      </c>
    </row>
    <row r="834" spans="1:22" ht="25.5" customHeight="1">
      <c r="A834" s="94">
        <v>45960</v>
      </c>
      <c r="B834" s="93" t="s">
        <v>2772</v>
      </c>
      <c r="C834" s="93" t="s">
        <v>4339</v>
      </c>
      <c r="D834" s="93" t="s">
        <v>4340</v>
      </c>
      <c r="E834" s="93" t="s">
        <v>4341</v>
      </c>
      <c r="F834" s="93">
        <v>150000</v>
      </c>
      <c r="G834" s="93">
        <v>-3</v>
      </c>
      <c r="H834" s="93">
        <v>53</v>
      </c>
      <c r="I834" s="92">
        <f t="shared" si="12"/>
        <v>8400000</v>
      </c>
      <c r="J834" s="92" t="str">
        <f>VLOOKUP(D834,[1]Sheet0!$C$1:$H$65536,6,0)</f>
        <v>NSM MÙA ĐÔNG</v>
      </c>
      <c r="K834" s="93">
        <v>56</v>
      </c>
      <c r="L834" s="95">
        <v>8400000</v>
      </c>
      <c r="P834" s="93" t="s">
        <v>3614</v>
      </c>
      <c r="Q834" s="93" t="s">
        <v>4364</v>
      </c>
    </row>
    <row r="835" spans="1:22" ht="25.5" customHeight="1">
      <c r="A835" s="94">
        <v>45960</v>
      </c>
      <c r="B835" s="93" t="s">
        <v>33</v>
      </c>
      <c r="C835" s="93" t="s">
        <v>4365</v>
      </c>
      <c r="D835" s="93" t="s">
        <v>4366</v>
      </c>
      <c r="E835" s="93" t="s">
        <v>4367</v>
      </c>
      <c r="F835" s="93">
        <v>95000</v>
      </c>
      <c r="G835" s="93">
        <v>-1</v>
      </c>
      <c r="H835" s="93">
        <v>0</v>
      </c>
      <c r="I835" s="92">
        <f t="shared" ref="I835:I898" si="13">(H835-G835)*F835</f>
        <v>95000</v>
      </c>
      <c r="J835" s="92" t="str">
        <f>VLOOKUP(D835,[1]Sheet0!$C$1:$H$65536,6,0)</f>
        <v>KHĂN</v>
      </c>
      <c r="K835" s="93">
        <v>1</v>
      </c>
      <c r="L835" s="95">
        <v>95000</v>
      </c>
      <c r="P835" s="93" t="s">
        <v>3614</v>
      </c>
      <c r="Q835" s="93" t="s">
        <v>4364</v>
      </c>
    </row>
    <row r="836" spans="1:22" ht="25.5" customHeight="1">
      <c r="A836" s="94">
        <v>45960</v>
      </c>
      <c r="B836" s="93" t="s">
        <v>135</v>
      </c>
      <c r="C836" s="93" t="s">
        <v>4368</v>
      </c>
      <c r="D836" s="93" t="s">
        <v>4369</v>
      </c>
      <c r="E836" s="93" t="s">
        <v>3826</v>
      </c>
      <c r="F836" s="93">
        <v>299000</v>
      </c>
      <c r="G836" s="93">
        <v>-2</v>
      </c>
      <c r="H836" s="93">
        <v>0</v>
      </c>
      <c r="I836" s="92">
        <f t="shared" si="13"/>
        <v>598000</v>
      </c>
      <c r="J836" s="92" t="str">
        <f>VLOOKUP(D836,[1]Sheet0!$C$1:$H$65536,6,0)</f>
        <v>ĐỒNG GIÁ DATE</v>
      </c>
      <c r="K836" s="93">
        <v>2</v>
      </c>
      <c r="L836" s="95">
        <v>598000</v>
      </c>
      <c r="P836" s="93" t="s">
        <v>3614</v>
      </c>
      <c r="Q836" s="93" t="s">
        <v>4364</v>
      </c>
    </row>
    <row r="837" spans="1:22" ht="25.5" customHeight="1">
      <c r="A837" s="94">
        <v>45960</v>
      </c>
      <c r="B837" s="93" t="s">
        <v>2772</v>
      </c>
      <c r="C837" s="93" t="s">
        <v>4345</v>
      </c>
      <c r="D837" s="93" t="s">
        <v>4342</v>
      </c>
      <c r="E837" s="93" t="s">
        <v>4341</v>
      </c>
      <c r="F837" s="93">
        <v>150000</v>
      </c>
      <c r="G837" s="93">
        <v>581</v>
      </c>
      <c r="H837" s="93">
        <v>525</v>
      </c>
      <c r="I837" s="92">
        <f t="shared" si="13"/>
        <v>-8400000</v>
      </c>
      <c r="J837" s="92" t="str">
        <f>VLOOKUP(D837,[1]Sheet0!$C$1:$H$65536,6,0)</f>
        <v>NSM MÙA ĐÔNG</v>
      </c>
      <c r="M837" s="93">
        <v>-56</v>
      </c>
      <c r="N837" s="95">
        <v>-8400000</v>
      </c>
      <c r="P837" s="93" t="s">
        <v>3614</v>
      </c>
      <c r="Q837" s="93" t="s">
        <v>4364</v>
      </c>
      <c r="V837" s="93" t="s">
        <v>3619</v>
      </c>
    </row>
    <row r="838" spans="1:22" ht="25.5" customHeight="1">
      <c r="A838" s="94">
        <v>45960</v>
      </c>
      <c r="B838" s="93" t="s">
        <v>33</v>
      </c>
      <c r="C838" s="93" t="s">
        <v>3008</v>
      </c>
      <c r="D838" s="93" t="s">
        <v>3009</v>
      </c>
      <c r="E838" s="93" t="s">
        <v>3010</v>
      </c>
      <c r="F838" s="93">
        <v>95000</v>
      </c>
      <c r="G838" s="93">
        <v>8</v>
      </c>
      <c r="H838" s="93">
        <v>7</v>
      </c>
      <c r="I838" s="92">
        <f t="shared" si="13"/>
        <v>-95000</v>
      </c>
      <c r="J838" s="92" t="str">
        <f>VLOOKUP(D838,[1]Sheet0!$C$1:$H$65536,6,0)</f>
        <v>KHĂN</v>
      </c>
      <c r="M838" s="93">
        <v>-1</v>
      </c>
      <c r="N838" s="95">
        <v>-95000</v>
      </c>
      <c r="P838" s="93" t="s">
        <v>3614</v>
      </c>
      <c r="Q838" s="93" t="s">
        <v>4364</v>
      </c>
      <c r="V838" s="93" t="s">
        <v>3619</v>
      </c>
    </row>
    <row r="839" spans="1:22" ht="25.5" customHeight="1">
      <c r="A839" s="94">
        <v>45960</v>
      </c>
      <c r="B839" s="93" t="s">
        <v>135</v>
      </c>
      <c r="C839" s="93" t="s">
        <v>4371</v>
      </c>
      <c r="D839" s="93" t="s">
        <v>4370</v>
      </c>
      <c r="E839" s="93" t="s">
        <v>4264</v>
      </c>
      <c r="F839" s="93">
        <v>229000</v>
      </c>
      <c r="G839" s="93">
        <v>2</v>
      </c>
      <c r="H839" s="93">
        <v>0</v>
      </c>
      <c r="I839" s="92">
        <f t="shared" si="13"/>
        <v>-458000</v>
      </c>
      <c r="J839" s="92" t="e">
        <f>VLOOKUP(D839,[1]Sheet0!$C$1:$H$65536,6,0)</f>
        <v>#N/A</v>
      </c>
      <c r="M839" s="93">
        <v>-2</v>
      </c>
      <c r="N839" s="95">
        <v>-458000</v>
      </c>
      <c r="P839" s="93" t="s">
        <v>3614</v>
      </c>
      <c r="Q839" s="93" t="s">
        <v>4364</v>
      </c>
      <c r="V839" s="93" t="s">
        <v>3619</v>
      </c>
    </row>
    <row r="840" spans="1:22" ht="25.5" customHeight="1">
      <c r="A840" s="94">
        <v>45961</v>
      </c>
      <c r="B840" s="93" t="s">
        <v>40</v>
      </c>
      <c r="C840" s="93" t="s">
        <v>4285</v>
      </c>
      <c r="D840" s="93" t="s">
        <v>4286</v>
      </c>
      <c r="E840" s="93" t="s">
        <v>4287</v>
      </c>
      <c r="F840" s="93">
        <v>250000</v>
      </c>
      <c r="G840" s="93">
        <v>-1</v>
      </c>
      <c r="H840" s="93">
        <v>0</v>
      </c>
      <c r="I840" s="92">
        <f t="shared" si="13"/>
        <v>250000</v>
      </c>
      <c r="J840" s="92" t="str">
        <f>VLOOKUP(D840,[1]Sheet0!$C$1:$H$65536,6,0)</f>
        <v>DỤNG CỤ ĂN</v>
      </c>
      <c r="K840" s="93">
        <v>1</v>
      </c>
      <c r="L840" s="95">
        <v>250000</v>
      </c>
      <c r="P840" s="93" t="s">
        <v>3614</v>
      </c>
      <c r="Q840" s="93" t="s">
        <v>4372</v>
      </c>
    </row>
    <row r="841" spans="1:22" ht="25.5" customHeight="1">
      <c r="A841" s="94">
        <v>45961</v>
      </c>
      <c r="B841" s="93" t="s">
        <v>135</v>
      </c>
      <c r="C841" s="93" t="s">
        <v>4373</v>
      </c>
      <c r="D841" s="93" t="s">
        <v>4374</v>
      </c>
      <c r="E841" s="93" t="s">
        <v>4375</v>
      </c>
      <c r="F841" s="93">
        <v>200000</v>
      </c>
      <c r="G841" s="93">
        <v>-1</v>
      </c>
      <c r="H841" s="93">
        <v>0</v>
      </c>
      <c r="I841" s="92">
        <f t="shared" si="13"/>
        <v>200000</v>
      </c>
      <c r="J841" s="92" t="str">
        <f>VLOOKUP(D841,[1]Sheet0!$C$1:$H$65536,6,0)</f>
        <v>SẢN PHẨM MẪU</v>
      </c>
      <c r="K841" s="93">
        <v>1</v>
      </c>
      <c r="L841" s="95">
        <v>200000</v>
      </c>
      <c r="P841" s="93" t="s">
        <v>3614</v>
      </c>
      <c r="Q841" s="93" t="s">
        <v>4372</v>
      </c>
    </row>
    <row r="842" spans="1:22" ht="25.5" customHeight="1">
      <c r="A842" s="94">
        <v>45961</v>
      </c>
      <c r="B842" s="93" t="s">
        <v>40</v>
      </c>
      <c r="C842" s="93" t="s">
        <v>2175</v>
      </c>
      <c r="D842" s="93" t="s">
        <v>2176</v>
      </c>
      <c r="E842" s="93" t="s">
        <v>2177</v>
      </c>
      <c r="F842" s="93">
        <v>250000</v>
      </c>
      <c r="G842" s="93">
        <v>4</v>
      </c>
      <c r="H842" s="93">
        <v>3</v>
      </c>
      <c r="I842" s="92">
        <f t="shared" si="13"/>
        <v>-250000</v>
      </c>
      <c r="J842" s="92" t="str">
        <f>VLOOKUP(D842,[1]Sheet0!$C$1:$H$65536,6,0)</f>
        <v>DỤNG CỤ ĂN</v>
      </c>
      <c r="M842" s="93">
        <v>-1</v>
      </c>
      <c r="N842" s="95">
        <v>-250000</v>
      </c>
      <c r="P842" s="93" t="s">
        <v>3614</v>
      </c>
      <c r="Q842" s="93" t="s">
        <v>4372</v>
      </c>
      <c r="V842" s="93" t="s">
        <v>3619</v>
      </c>
    </row>
    <row r="843" spans="1:22" ht="25.5" customHeight="1">
      <c r="A843" s="94">
        <v>45961</v>
      </c>
      <c r="B843" s="93" t="s">
        <v>135</v>
      </c>
      <c r="C843" s="93" t="s">
        <v>1064</v>
      </c>
      <c r="D843" s="93" t="s">
        <v>1065</v>
      </c>
      <c r="E843" s="93" t="s">
        <v>4376</v>
      </c>
      <c r="F843" s="93">
        <v>300000</v>
      </c>
      <c r="G843" s="93">
        <v>3</v>
      </c>
      <c r="H843" s="93">
        <v>2</v>
      </c>
      <c r="I843" s="92">
        <f t="shared" si="13"/>
        <v>-300000</v>
      </c>
      <c r="J843" s="92" t="str">
        <f>VLOOKUP(D843,[1]Sheet0!$C$1:$H$65536,6,0)</f>
        <v>SẢN PHẨM MẪU</v>
      </c>
      <c r="M843" s="93">
        <v>-1</v>
      </c>
      <c r="N843" s="95">
        <v>-300000</v>
      </c>
      <c r="P843" s="93" t="s">
        <v>3614</v>
      </c>
      <c r="Q843" s="93" t="s">
        <v>4372</v>
      </c>
      <c r="V843" s="93" t="s">
        <v>3619</v>
      </c>
    </row>
    <row r="844" spans="1:22" ht="25.5" customHeight="1">
      <c r="A844" s="94">
        <v>45964</v>
      </c>
      <c r="B844" s="93" t="s">
        <v>2772</v>
      </c>
      <c r="C844" s="93" t="s">
        <v>4377</v>
      </c>
      <c r="D844" s="93" t="s">
        <v>4378</v>
      </c>
      <c r="E844" s="93" t="s">
        <v>4379</v>
      </c>
      <c r="F844" s="93">
        <v>20000</v>
      </c>
      <c r="G844" s="93">
        <v>-1</v>
      </c>
      <c r="H844" s="93">
        <v>0</v>
      </c>
      <c r="I844" s="92">
        <f t="shared" si="13"/>
        <v>20000</v>
      </c>
      <c r="J844" s="92" t="str">
        <f>VLOOKUP(D844,[1]Sheet0!$C$1:$H$65536,6,0)</f>
        <v>THỜI TRANG NỮ</v>
      </c>
      <c r="K844" s="93">
        <v>1</v>
      </c>
      <c r="L844" s="95">
        <v>20000</v>
      </c>
      <c r="P844" s="93" t="s">
        <v>3614</v>
      </c>
      <c r="Q844" s="93" t="s">
        <v>4380</v>
      </c>
    </row>
    <row r="845" spans="1:22" ht="25.5" customHeight="1">
      <c r="A845" s="94">
        <v>45964</v>
      </c>
      <c r="B845" s="93" t="s">
        <v>135</v>
      </c>
      <c r="C845" s="93" t="s">
        <v>4381</v>
      </c>
      <c r="D845" s="93" t="s">
        <v>4382</v>
      </c>
      <c r="E845" s="93" t="s">
        <v>4383</v>
      </c>
      <c r="F845" s="93">
        <v>15000</v>
      </c>
      <c r="G845" s="93">
        <v>-7</v>
      </c>
      <c r="H845" s="93">
        <v>2</v>
      </c>
      <c r="I845" s="92">
        <f t="shared" si="13"/>
        <v>135000</v>
      </c>
      <c r="J845" s="92" t="str">
        <f>VLOOKUP(D845,[1]Sheet0!$C$1:$H$65536,6,0)</f>
        <v>HÀNG MARKETING</v>
      </c>
      <c r="K845" s="93">
        <v>9</v>
      </c>
      <c r="L845" s="95">
        <v>135000</v>
      </c>
      <c r="P845" s="93" t="s">
        <v>3614</v>
      </c>
      <c r="Q845" s="93" t="s">
        <v>4380</v>
      </c>
    </row>
    <row r="846" spans="1:22" ht="25.5" customHeight="1">
      <c r="A846" s="94">
        <v>45964</v>
      </c>
      <c r="B846" s="93" t="s">
        <v>3652</v>
      </c>
      <c r="C846" s="93" t="s">
        <v>4255</v>
      </c>
      <c r="D846" s="93" t="s">
        <v>4256</v>
      </c>
      <c r="E846" s="93" t="s">
        <v>4257</v>
      </c>
      <c r="F846" s="93">
        <v>3000</v>
      </c>
      <c r="G846" s="93">
        <v>-2</v>
      </c>
      <c r="H846" s="93">
        <v>2</v>
      </c>
      <c r="I846" s="92">
        <f t="shared" si="13"/>
        <v>12000</v>
      </c>
      <c r="J846" s="92" t="str">
        <f>VLOOKUP(D846,[1]Sheet0!$C$1:$H$65536,6,0)</f>
        <v>ĐỒ DÙNG VPP</v>
      </c>
      <c r="K846" s="93">
        <v>4</v>
      </c>
      <c r="L846" s="95">
        <v>12000</v>
      </c>
      <c r="P846" s="93" t="s">
        <v>3614</v>
      </c>
      <c r="Q846" s="93" t="s">
        <v>4380</v>
      </c>
    </row>
    <row r="847" spans="1:22" ht="25.5" customHeight="1">
      <c r="A847" s="94">
        <v>45964</v>
      </c>
      <c r="B847" s="93" t="s">
        <v>197</v>
      </c>
      <c r="C847" s="93" t="s">
        <v>4386</v>
      </c>
      <c r="D847" s="93" t="s">
        <v>4387</v>
      </c>
      <c r="E847" s="93" t="s">
        <v>4388</v>
      </c>
      <c r="F847" s="93">
        <v>58000</v>
      </c>
      <c r="G847" s="93">
        <v>-3</v>
      </c>
      <c r="H847" s="93">
        <v>0</v>
      </c>
      <c r="I847" s="92">
        <f t="shared" si="13"/>
        <v>174000</v>
      </c>
      <c r="J847" s="92" t="str">
        <f>VLOOKUP(D847,[1]Sheet0!$C$1:$H$65536,6,0)</f>
        <v>CHĂM SÓC RĂNG MIỆNG</v>
      </c>
      <c r="K847" s="93">
        <v>3</v>
      </c>
      <c r="L847" s="95">
        <v>174000</v>
      </c>
      <c r="P847" s="93" t="s">
        <v>3614</v>
      </c>
      <c r="Q847" s="93" t="s">
        <v>4380</v>
      </c>
    </row>
    <row r="848" spans="1:22" ht="25.5" customHeight="1">
      <c r="A848" s="94">
        <v>45964</v>
      </c>
      <c r="B848" s="93" t="s">
        <v>3622</v>
      </c>
      <c r="C848" s="93" t="s">
        <v>465</v>
      </c>
      <c r="D848" s="93" t="s">
        <v>466</v>
      </c>
      <c r="E848" s="93" t="s">
        <v>467</v>
      </c>
      <c r="F848" s="93">
        <v>289000</v>
      </c>
      <c r="G848" s="93">
        <v>-6</v>
      </c>
      <c r="H848" s="93">
        <v>2</v>
      </c>
      <c r="I848" s="92">
        <f t="shared" si="13"/>
        <v>2312000</v>
      </c>
      <c r="J848" s="92" t="str">
        <f>VLOOKUP(D848,[1]Sheet0!$C$1:$H$65536,6,0)</f>
        <v>ANYZOO</v>
      </c>
      <c r="K848" s="93">
        <v>8</v>
      </c>
      <c r="L848" s="95">
        <v>2312000</v>
      </c>
      <c r="P848" s="93" t="s">
        <v>3614</v>
      </c>
      <c r="Q848" s="93" t="s">
        <v>4380</v>
      </c>
    </row>
    <row r="849" spans="1:22" ht="25.5" customHeight="1">
      <c r="A849" s="94">
        <v>45964</v>
      </c>
      <c r="B849" s="93" t="s">
        <v>33</v>
      </c>
      <c r="C849" s="93" t="s">
        <v>4390</v>
      </c>
      <c r="D849" s="93" t="s">
        <v>4391</v>
      </c>
      <c r="E849" s="93" t="s">
        <v>4392</v>
      </c>
      <c r="F849" s="93">
        <v>98000</v>
      </c>
      <c r="G849" s="93">
        <v>-1</v>
      </c>
      <c r="H849" s="93">
        <v>0</v>
      </c>
      <c r="I849" s="92">
        <f t="shared" si="13"/>
        <v>98000</v>
      </c>
      <c r="J849" s="92" t="str">
        <f>VLOOKUP(D849,[1]Sheet0!$C$1:$H$65536,6,0)</f>
        <v>GIẶT, XẢ QUẦN ÁO</v>
      </c>
      <c r="K849" s="93">
        <v>1</v>
      </c>
      <c r="L849" s="95">
        <v>98000</v>
      </c>
      <c r="P849" s="93" t="s">
        <v>3614</v>
      </c>
      <c r="Q849" s="93" t="s">
        <v>4380</v>
      </c>
    </row>
    <row r="850" spans="1:22" ht="25.5" customHeight="1">
      <c r="A850" s="94">
        <v>45964</v>
      </c>
      <c r="B850" s="93" t="s">
        <v>135</v>
      </c>
      <c r="C850" s="93" t="s">
        <v>2708</v>
      </c>
      <c r="D850" s="93" t="s">
        <v>2709</v>
      </c>
      <c r="E850" s="93" t="s">
        <v>2710</v>
      </c>
      <c r="F850" s="93">
        <v>90000</v>
      </c>
      <c r="G850" s="93">
        <v>-2</v>
      </c>
      <c r="H850" s="93">
        <v>0</v>
      </c>
      <c r="I850" s="92">
        <f t="shared" si="13"/>
        <v>180000</v>
      </c>
      <c r="J850" s="92" t="str">
        <f>VLOOKUP(D850,[1]Sheet0!$C$1:$H$65536,6,0)</f>
        <v>ĐỒNG GIÁ MUA HÀNG</v>
      </c>
      <c r="K850" s="93">
        <v>2</v>
      </c>
      <c r="L850" s="95">
        <v>180000</v>
      </c>
      <c r="P850" s="93" t="s">
        <v>3614</v>
      </c>
      <c r="Q850" s="93" t="s">
        <v>4380</v>
      </c>
    </row>
    <row r="851" spans="1:22" ht="25.5" customHeight="1">
      <c r="A851" s="94">
        <v>45964</v>
      </c>
      <c r="B851" s="93" t="s">
        <v>2772</v>
      </c>
      <c r="C851" s="93" t="s">
        <v>2963</v>
      </c>
      <c r="D851" s="93" t="s">
        <v>2964</v>
      </c>
      <c r="E851" s="93" t="s">
        <v>2965</v>
      </c>
      <c r="F851" s="93">
        <v>20000</v>
      </c>
      <c r="G851" s="93">
        <v>2</v>
      </c>
      <c r="H851" s="93">
        <v>1</v>
      </c>
      <c r="I851" s="92">
        <f t="shared" si="13"/>
        <v>-20000</v>
      </c>
      <c r="J851" s="92" t="str">
        <f>VLOOKUP(D851,[1]Sheet0!$C$1:$H$65536,6,0)</f>
        <v>THỜI TRANG NỮ</v>
      </c>
      <c r="M851" s="93">
        <v>-1</v>
      </c>
      <c r="N851" s="95">
        <v>-20000</v>
      </c>
      <c r="P851" s="93" t="s">
        <v>3614</v>
      </c>
      <c r="Q851" s="93" t="s">
        <v>4380</v>
      </c>
      <c r="V851" s="93" t="s">
        <v>3619</v>
      </c>
    </row>
    <row r="852" spans="1:22" ht="25.5" customHeight="1">
      <c r="A852" s="94">
        <v>45964</v>
      </c>
      <c r="B852" s="93" t="s">
        <v>3652</v>
      </c>
      <c r="C852" s="93" t="s">
        <v>4393</v>
      </c>
      <c r="D852" s="93" t="s">
        <v>4384</v>
      </c>
      <c r="E852" s="93" t="s">
        <v>4394</v>
      </c>
      <c r="F852" s="93">
        <v>20000</v>
      </c>
      <c r="G852" s="93">
        <v>38</v>
      </c>
      <c r="H852" s="93">
        <v>29</v>
      </c>
      <c r="I852" s="92">
        <f t="shared" si="13"/>
        <v>-180000</v>
      </c>
      <c r="J852" s="92" t="str">
        <f>VLOOKUP(D852,[1]Sheet0!$C$1:$H$65536,6,0)</f>
        <v>ĐỒ DÙNG VPP</v>
      </c>
      <c r="M852" s="93">
        <v>-9</v>
      </c>
      <c r="N852" s="95">
        <v>-180000</v>
      </c>
      <c r="P852" s="93" t="s">
        <v>3614</v>
      </c>
      <c r="Q852" s="93" t="s">
        <v>4380</v>
      </c>
      <c r="V852" s="93" t="s">
        <v>3619</v>
      </c>
    </row>
    <row r="853" spans="1:22" ht="25.5" customHeight="1">
      <c r="A853" s="94">
        <v>45964</v>
      </c>
      <c r="B853" s="93" t="s">
        <v>3632</v>
      </c>
      <c r="C853" s="93" t="s">
        <v>4395</v>
      </c>
      <c r="D853" s="93" t="s">
        <v>4385</v>
      </c>
      <c r="E853" s="93" t="s">
        <v>4396</v>
      </c>
      <c r="F853" s="93">
        <v>2680</v>
      </c>
      <c r="G853" s="93">
        <v>331</v>
      </c>
      <c r="H853" s="93">
        <v>327</v>
      </c>
      <c r="I853" s="92">
        <f t="shared" si="13"/>
        <v>-10720</v>
      </c>
      <c r="J853" s="92" t="str">
        <f>VLOOKUP(D853,[1]Sheet0!$C$1:$H$65536,6,0)</f>
        <v>HỆ THỐNG</v>
      </c>
      <c r="M853" s="93">
        <v>-4</v>
      </c>
      <c r="N853" s="95">
        <v>-10720</v>
      </c>
      <c r="P853" s="93" t="s">
        <v>3614</v>
      </c>
      <c r="Q853" s="93" t="s">
        <v>4380</v>
      </c>
      <c r="V853" s="93" t="s">
        <v>3619</v>
      </c>
    </row>
    <row r="854" spans="1:22" ht="25.5" customHeight="1">
      <c r="A854" s="94">
        <v>45964</v>
      </c>
      <c r="B854" s="93" t="s">
        <v>197</v>
      </c>
      <c r="C854" s="93" t="s">
        <v>2608</v>
      </c>
      <c r="D854" s="93" t="s">
        <v>2609</v>
      </c>
      <c r="E854" s="93" t="s">
        <v>2610</v>
      </c>
      <c r="F854" s="93">
        <v>58000</v>
      </c>
      <c r="G854" s="93">
        <v>19</v>
      </c>
      <c r="H854" s="93">
        <v>16</v>
      </c>
      <c r="I854" s="92">
        <f t="shared" si="13"/>
        <v>-174000</v>
      </c>
      <c r="J854" s="92" t="str">
        <f>VLOOKUP(D854,[1]Sheet0!$C$1:$H$65536,6,0)</f>
        <v>CHĂM SÓC RĂNG MIỆNG</v>
      </c>
      <c r="M854" s="93">
        <v>-3</v>
      </c>
      <c r="N854" s="95">
        <v>-174000</v>
      </c>
      <c r="P854" s="93" t="s">
        <v>3614</v>
      </c>
      <c r="Q854" s="93" t="s">
        <v>4380</v>
      </c>
      <c r="V854" s="93" t="s">
        <v>3619</v>
      </c>
    </row>
    <row r="855" spans="1:22" ht="25.5" customHeight="1">
      <c r="A855" s="94">
        <v>45964</v>
      </c>
      <c r="B855" s="93" t="s">
        <v>3622</v>
      </c>
      <c r="C855" s="93" t="s">
        <v>4397</v>
      </c>
      <c r="D855" s="93" t="s">
        <v>4389</v>
      </c>
      <c r="E855" s="93" t="s">
        <v>4398</v>
      </c>
      <c r="F855" s="93">
        <v>289000</v>
      </c>
      <c r="G855" s="93">
        <v>48</v>
      </c>
      <c r="H855" s="93">
        <v>40</v>
      </c>
      <c r="I855" s="92">
        <f t="shared" si="13"/>
        <v>-2312000</v>
      </c>
      <c r="J855" s="92" t="str">
        <f>VLOOKUP(D855,[1]Sheet0!$C$1:$H$65536,6,0)</f>
        <v>ANYZOO</v>
      </c>
      <c r="M855" s="93">
        <v>-8</v>
      </c>
      <c r="N855" s="95">
        <v>-2312000</v>
      </c>
      <c r="P855" s="93" t="s">
        <v>3614</v>
      </c>
      <c r="Q855" s="93" t="s">
        <v>4380</v>
      </c>
      <c r="V855" s="93" t="s">
        <v>3619</v>
      </c>
    </row>
    <row r="856" spans="1:22" ht="25.5" customHeight="1">
      <c r="A856" s="94">
        <v>45964</v>
      </c>
      <c r="B856" s="93" t="s">
        <v>33</v>
      </c>
      <c r="C856" s="93" t="s">
        <v>2303</v>
      </c>
      <c r="D856" s="93" t="s">
        <v>2304</v>
      </c>
      <c r="E856" s="93" t="s">
        <v>2305</v>
      </c>
      <c r="F856" s="93">
        <v>45000</v>
      </c>
      <c r="G856" s="93">
        <v>11</v>
      </c>
      <c r="H856" s="93">
        <v>10</v>
      </c>
      <c r="I856" s="92">
        <f t="shared" si="13"/>
        <v>-45000</v>
      </c>
      <c r="J856" s="92" t="str">
        <f>VLOOKUP(D856,[1]Sheet0!$C$1:$H$65536,6,0)</f>
        <v>XÀ PHÒNG, CHẤT TẨY RỬA</v>
      </c>
      <c r="M856" s="93">
        <v>-1</v>
      </c>
      <c r="N856" s="95">
        <v>-45000</v>
      </c>
      <c r="P856" s="93" t="s">
        <v>3614</v>
      </c>
      <c r="Q856" s="93" t="s">
        <v>4380</v>
      </c>
      <c r="V856" s="93" t="s">
        <v>3619</v>
      </c>
    </row>
    <row r="857" spans="1:22" ht="25.5" customHeight="1">
      <c r="A857" s="94">
        <v>45964</v>
      </c>
      <c r="B857" s="93" t="s">
        <v>33</v>
      </c>
      <c r="C857" s="93" t="s">
        <v>1494</v>
      </c>
      <c r="D857" s="93" t="s">
        <v>1495</v>
      </c>
      <c r="E857" s="93" t="s">
        <v>1496</v>
      </c>
      <c r="F857" s="93">
        <v>98000</v>
      </c>
      <c r="G857" s="93">
        <v>19</v>
      </c>
      <c r="H857" s="93">
        <v>18</v>
      </c>
      <c r="I857" s="92">
        <f t="shared" si="13"/>
        <v>-98000</v>
      </c>
      <c r="J857" s="92" t="str">
        <f>VLOOKUP(D857,[1]Sheet0!$C$1:$H$65536,6,0)</f>
        <v>GIẶT, XẢ QUẦN ÁO</v>
      </c>
      <c r="M857" s="93">
        <v>-1</v>
      </c>
      <c r="N857" s="95">
        <v>-98000</v>
      </c>
      <c r="P857" s="93" t="s">
        <v>3614</v>
      </c>
      <c r="Q857" s="93" t="s">
        <v>4380</v>
      </c>
      <c r="V857" s="93" t="s">
        <v>3619</v>
      </c>
    </row>
    <row r="858" spans="1:22" ht="25.5" customHeight="1">
      <c r="A858" s="94">
        <v>45964</v>
      </c>
      <c r="B858" s="93" t="s">
        <v>135</v>
      </c>
      <c r="C858" s="93" t="s">
        <v>2703</v>
      </c>
      <c r="D858" s="93" t="s">
        <v>2704</v>
      </c>
      <c r="E858" s="93" t="s">
        <v>2702</v>
      </c>
      <c r="F858" s="93">
        <v>85000</v>
      </c>
      <c r="G858" s="93">
        <v>2</v>
      </c>
      <c r="H858" s="93">
        <v>0</v>
      </c>
      <c r="I858" s="92">
        <f t="shared" si="13"/>
        <v>-170000</v>
      </c>
      <c r="J858" s="92" t="e">
        <f>VLOOKUP(D858,[1]Sheet0!$C$1:$H$65536,6,0)</f>
        <v>#N/A</v>
      </c>
      <c r="M858" s="93">
        <v>-2</v>
      </c>
      <c r="N858" s="95">
        <v>-170000</v>
      </c>
      <c r="P858" s="93" t="s">
        <v>3614</v>
      </c>
      <c r="Q858" s="93" t="s">
        <v>4380</v>
      </c>
      <c r="V858" s="93" t="s">
        <v>3619</v>
      </c>
    </row>
    <row r="859" spans="1:22" ht="25.5" customHeight="1">
      <c r="A859" s="94">
        <v>45965</v>
      </c>
      <c r="B859" s="93" t="s">
        <v>2772</v>
      </c>
      <c r="C859" s="93" t="s">
        <v>4377</v>
      </c>
      <c r="D859" s="93" t="s">
        <v>4378</v>
      </c>
      <c r="E859" s="93" t="s">
        <v>4379</v>
      </c>
      <c r="F859" s="93">
        <v>20000</v>
      </c>
      <c r="G859" s="93">
        <v>-1</v>
      </c>
      <c r="H859" s="93">
        <v>0</v>
      </c>
      <c r="I859" s="92">
        <f t="shared" si="13"/>
        <v>20000</v>
      </c>
      <c r="J859" s="92" t="str">
        <f>VLOOKUP(D859,[1]Sheet0!$C$1:$H$65536,6,0)</f>
        <v>THỜI TRANG NỮ</v>
      </c>
      <c r="K859" s="93">
        <v>1</v>
      </c>
      <c r="L859" s="95">
        <v>20000</v>
      </c>
      <c r="P859" s="93" t="s">
        <v>3614</v>
      </c>
      <c r="Q859" s="93" t="s">
        <v>4399</v>
      </c>
    </row>
    <row r="860" spans="1:22" ht="25.5" customHeight="1">
      <c r="A860" s="94">
        <v>45965</v>
      </c>
      <c r="B860" s="93" t="s">
        <v>2772</v>
      </c>
      <c r="C860" s="93" t="s">
        <v>2814</v>
      </c>
      <c r="D860" s="93" t="s">
        <v>2815</v>
      </c>
      <c r="E860" s="93" t="s">
        <v>2816</v>
      </c>
      <c r="F860" s="93">
        <v>149000</v>
      </c>
      <c r="G860" s="93">
        <v>-2</v>
      </c>
      <c r="H860" s="93">
        <v>0</v>
      </c>
      <c r="I860" s="92">
        <f t="shared" si="13"/>
        <v>298000</v>
      </c>
      <c r="J860" s="92" t="str">
        <f>VLOOKUP(D860,[1]Sheet0!$C$1:$H$65536,6,0)</f>
        <v>THỜI TRANG NỮ</v>
      </c>
      <c r="K860" s="93">
        <v>2</v>
      </c>
      <c r="L860" s="95">
        <v>298000</v>
      </c>
      <c r="P860" s="93" t="s">
        <v>3614</v>
      </c>
      <c r="Q860" s="93" t="s">
        <v>4399</v>
      </c>
    </row>
    <row r="861" spans="1:22" ht="25.5" customHeight="1">
      <c r="A861" s="94">
        <v>45965</v>
      </c>
      <c r="B861" s="93" t="s">
        <v>33</v>
      </c>
      <c r="C861" s="93" t="s">
        <v>198</v>
      </c>
      <c r="D861" s="93" t="s">
        <v>199</v>
      </c>
      <c r="E861" s="93" t="s">
        <v>200</v>
      </c>
      <c r="F861" s="93">
        <v>120000</v>
      </c>
      <c r="G861" s="93">
        <v>-1</v>
      </c>
      <c r="H861" s="93">
        <v>0</v>
      </c>
      <c r="I861" s="92">
        <f t="shared" si="13"/>
        <v>120000</v>
      </c>
      <c r="J861" s="92" t="str">
        <f>VLOOKUP(D861,[1]Sheet0!$C$1:$H$65536,6,0)</f>
        <v>SẢN PHẨM TỪ GIẤY</v>
      </c>
      <c r="K861" s="93">
        <v>1</v>
      </c>
      <c r="L861" s="95">
        <v>120000</v>
      </c>
      <c r="P861" s="93" t="s">
        <v>3614</v>
      </c>
      <c r="Q861" s="93" t="s">
        <v>4399</v>
      </c>
    </row>
    <row r="862" spans="1:22" ht="25.5" customHeight="1">
      <c r="A862" s="94">
        <v>45965</v>
      </c>
      <c r="B862" s="93" t="s">
        <v>33</v>
      </c>
      <c r="C862" s="93" t="s">
        <v>4105</v>
      </c>
      <c r="D862" s="93" t="s">
        <v>4106</v>
      </c>
      <c r="E862" s="93" t="s">
        <v>4107</v>
      </c>
      <c r="F862" s="93">
        <v>40000</v>
      </c>
      <c r="G862" s="93">
        <v>-1</v>
      </c>
      <c r="H862" s="93">
        <v>0</v>
      </c>
      <c r="I862" s="92">
        <f t="shared" si="13"/>
        <v>40000</v>
      </c>
      <c r="J862" s="92" t="str">
        <f>VLOOKUP(D862,[1]Sheet0!$C$1:$H$65536,6,0)</f>
        <v>HÀNG ĐỒNG GIÁ 40K</v>
      </c>
      <c r="K862" s="93">
        <v>1</v>
      </c>
      <c r="L862" s="95">
        <v>40000</v>
      </c>
      <c r="P862" s="93" t="s">
        <v>3614</v>
      </c>
      <c r="Q862" s="93" t="s">
        <v>4399</v>
      </c>
    </row>
    <row r="863" spans="1:22" ht="25.5" customHeight="1">
      <c r="A863" s="94">
        <v>45965</v>
      </c>
      <c r="B863" s="93" t="s">
        <v>2772</v>
      </c>
      <c r="C863" s="93" t="s">
        <v>2963</v>
      </c>
      <c r="D863" s="93" t="s">
        <v>2964</v>
      </c>
      <c r="E863" s="93" t="s">
        <v>2965</v>
      </c>
      <c r="F863" s="93">
        <v>20000</v>
      </c>
      <c r="G863" s="93">
        <v>1</v>
      </c>
      <c r="H863" s="93">
        <v>0</v>
      </c>
      <c r="I863" s="92">
        <f t="shared" si="13"/>
        <v>-20000</v>
      </c>
      <c r="J863" s="92" t="str">
        <f>VLOOKUP(D863,[1]Sheet0!$C$1:$H$65536,6,0)</f>
        <v>THỜI TRANG NỮ</v>
      </c>
      <c r="M863" s="93">
        <v>-1</v>
      </c>
      <c r="N863" s="95">
        <v>-20000</v>
      </c>
      <c r="P863" s="93" t="s">
        <v>3614</v>
      </c>
      <c r="Q863" s="93" t="s">
        <v>4399</v>
      </c>
      <c r="V863" s="93" t="s">
        <v>3619</v>
      </c>
    </row>
    <row r="864" spans="1:22" ht="25.5" customHeight="1">
      <c r="A864" s="94">
        <v>45965</v>
      </c>
      <c r="B864" s="93" t="s">
        <v>2772</v>
      </c>
      <c r="C864" s="93" t="s">
        <v>2817</v>
      </c>
      <c r="D864" s="93" t="s">
        <v>2818</v>
      </c>
      <c r="E864" s="93" t="s">
        <v>2819</v>
      </c>
      <c r="F864" s="93">
        <v>149000</v>
      </c>
      <c r="G864" s="93">
        <v>23</v>
      </c>
      <c r="H864" s="93">
        <v>21</v>
      </c>
      <c r="I864" s="92">
        <f t="shared" si="13"/>
        <v>-298000</v>
      </c>
      <c r="J864" s="92" t="str">
        <f>VLOOKUP(D864,[1]Sheet0!$C$1:$H$65536,6,0)</f>
        <v>THỜI TRANG NỮ</v>
      </c>
      <c r="M864" s="93">
        <v>-2</v>
      </c>
      <c r="N864" s="95">
        <v>-298000</v>
      </c>
      <c r="P864" s="93" t="s">
        <v>3614</v>
      </c>
      <c r="Q864" s="93" t="s">
        <v>4399</v>
      </c>
      <c r="V864" s="93" t="s">
        <v>3619</v>
      </c>
    </row>
    <row r="865" spans="1:22" ht="25.5" customHeight="1">
      <c r="A865" s="94">
        <v>45965</v>
      </c>
      <c r="B865" s="93" t="s">
        <v>33</v>
      </c>
      <c r="C865" s="93" t="s">
        <v>3839</v>
      </c>
      <c r="D865" s="93" t="s">
        <v>3832</v>
      </c>
      <c r="E865" s="93" t="s">
        <v>3840</v>
      </c>
      <c r="F865" s="93">
        <v>135000</v>
      </c>
      <c r="G865" s="93">
        <v>30</v>
      </c>
      <c r="H865" s="93">
        <v>29</v>
      </c>
      <c r="I865" s="92">
        <f t="shared" si="13"/>
        <v>-135000</v>
      </c>
      <c r="J865" s="92" t="str">
        <f>VLOOKUP(D865,[1]Sheet0!$C$1:$H$65536,6,0)</f>
        <v>SẢN PHẨM TỪ GIẤY</v>
      </c>
      <c r="M865" s="93">
        <v>-1</v>
      </c>
      <c r="N865" s="95">
        <v>-135000</v>
      </c>
      <c r="P865" s="93" t="s">
        <v>3614</v>
      </c>
      <c r="Q865" s="93" t="s">
        <v>4399</v>
      </c>
      <c r="V865" s="93" t="s">
        <v>3619</v>
      </c>
    </row>
    <row r="866" spans="1:22" ht="25.5" customHeight="1">
      <c r="A866" s="94">
        <v>45965</v>
      </c>
      <c r="B866" s="93" t="s">
        <v>33</v>
      </c>
      <c r="C866" s="93" t="s">
        <v>4401</v>
      </c>
      <c r="D866" s="93" t="s">
        <v>4400</v>
      </c>
      <c r="E866" s="93" t="s">
        <v>4402</v>
      </c>
      <c r="F866" s="93">
        <v>45000</v>
      </c>
      <c r="G866" s="93">
        <v>10</v>
      </c>
      <c r="H866" s="93">
        <v>9</v>
      </c>
      <c r="I866" s="92">
        <f t="shared" si="13"/>
        <v>-45000</v>
      </c>
      <c r="J866" s="92" t="str">
        <f>VLOOKUP(D866,[1]Sheet0!$C$1:$H$65536,6,0)</f>
        <v>BẾP VÀ PHÒNG ĂN</v>
      </c>
      <c r="M866" s="93">
        <v>-1</v>
      </c>
      <c r="N866" s="95">
        <v>-45000</v>
      </c>
      <c r="P866" s="93" t="s">
        <v>3614</v>
      </c>
      <c r="Q866" s="93" t="s">
        <v>4399</v>
      </c>
      <c r="V866" s="93" t="s">
        <v>3619</v>
      </c>
    </row>
    <row r="867" spans="1:22" ht="25.5" customHeight="1">
      <c r="A867" s="94">
        <v>45966</v>
      </c>
      <c r="B867" s="93" t="s">
        <v>2772</v>
      </c>
      <c r="C867" s="93" t="s">
        <v>4403</v>
      </c>
      <c r="D867" s="93" t="s">
        <v>4404</v>
      </c>
      <c r="E867" s="93" t="s">
        <v>4405</v>
      </c>
      <c r="F867" s="93">
        <v>200000</v>
      </c>
      <c r="G867" s="93">
        <v>-1</v>
      </c>
      <c r="H867" s="93">
        <v>0</v>
      </c>
      <c r="I867" s="92">
        <f t="shared" si="13"/>
        <v>200000</v>
      </c>
      <c r="J867" s="92" t="str">
        <f>VLOOKUP(D867,[1]Sheet0!$C$1:$H$65536,6,0)</f>
        <v>NSM MÙA ĐÔNG</v>
      </c>
      <c r="K867" s="93">
        <v>1</v>
      </c>
      <c r="L867" s="95">
        <v>200000</v>
      </c>
      <c r="P867" s="93" t="s">
        <v>3614</v>
      </c>
      <c r="Q867" s="93" t="s">
        <v>4407</v>
      </c>
    </row>
    <row r="868" spans="1:22" ht="25.5" customHeight="1">
      <c r="A868" s="94">
        <v>45966</v>
      </c>
      <c r="B868" s="93" t="s">
        <v>135</v>
      </c>
      <c r="C868" s="93" t="s">
        <v>4381</v>
      </c>
      <c r="D868" s="93" t="s">
        <v>4382</v>
      </c>
      <c r="E868" s="93" t="s">
        <v>4383</v>
      </c>
      <c r="F868" s="93">
        <v>15000</v>
      </c>
      <c r="G868" s="93">
        <v>-10</v>
      </c>
      <c r="H868" s="93">
        <v>3</v>
      </c>
      <c r="I868" s="92">
        <f t="shared" si="13"/>
        <v>195000</v>
      </c>
      <c r="J868" s="92" t="str">
        <f>VLOOKUP(D868,[1]Sheet0!$C$1:$H$65536,6,0)</f>
        <v>HÀNG MARKETING</v>
      </c>
      <c r="K868" s="93">
        <v>13</v>
      </c>
      <c r="L868" s="95">
        <v>195000</v>
      </c>
      <c r="P868" s="93" t="s">
        <v>3614</v>
      </c>
      <c r="Q868" s="93" t="s">
        <v>4407</v>
      </c>
    </row>
    <row r="869" spans="1:22" ht="25.5" customHeight="1">
      <c r="A869" s="94">
        <v>45966</v>
      </c>
      <c r="B869" s="93" t="s">
        <v>135</v>
      </c>
      <c r="C869" s="93" t="s">
        <v>4140</v>
      </c>
      <c r="D869" s="93" t="s">
        <v>4131</v>
      </c>
      <c r="E869" s="93" t="s">
        <v>4141</v>
      </c>
      <c r="F869" s="93">
        <v>20000</v>
      </c>
      <c r="G869" s="93">
        <v>-3</v>
      </c>
      <c r="H869" s="93">
        <v>2</v>
      </c>
      <c r="I869" s="92">
        <f t="shared" si="13"/>
        <v>100000</v>
      </c>
      <c r="J869" s="92" t="str">
        <f>VLOOKUP(D869,[1]Sheet0!$C$1:$H$65536,6,0)</f>
        <v>HÀNG MARKETING</v>
      </c>
      <c r="K869" s="93">
        <v>5</v>
      </c>
      <c r="L869" s="95">
        <v>100000</v>
      </c>
      <c r="P869" s="93" t="s">
        <v>3614</v>
      </c>
      <c r="Q869" s="93" t="s">
        <v>4407</v>
      </c>
    </row>
    <row r="870" spans="1:22" ht="25.5" customHeight="1">
      <c r="A870" s="94">
        <v>45966</v>
      </c>
      <c r="B870" s="93" t="s">
        <v>197</v>
      </c>
      <c r="C870" s="93" t="s">
        <v>4386</v>
      </c>
      <c r="D870" s="93" t="s">
        <v>4387</v>
      </c>
      <c r="E870" s="93" t="s">
        <v>4388</v>
      </c>
      <c r="F870" s="93">
        <v>58000</v>
      </c>
      <c r="G870" s="93">
        <v>-2</v>
      </c>
      <c r="H870" s="93">
        <v>0</v>
      </c>
      <c r="I870" s="92">
        <f t="shared" si="13"/>
        <v>116000</v>
      </c>
      <c r="J870" s="92" t="str">
        <f>VLOOKUP(D870,[1]Sheet0!$C$1:$H$65536,6,0)</f>
        <v>CHĂM SÓC RĂNG MIỆNG</v>
      </c>
      <c r="K870" s="93">
        <v>2</v>
      </c>
      <c r="L870" s="95">
        <v>116000</v>
      </c>
      <c r="P870" s="93" t="s">
        <v>3614</v>
      </c>
      <c r="Q870" s="93" t="s">
        <v>4407</v>
      </c>
    </row>
    <row r="871" spans="1:22" ht="25.5" customHeight="1">
      <c r="A871" s="94">
        <v>45966</v>
      </c>
      <c r="B871" s="93" t="s">
        <v>3622</v>
      </c>
      <c r="C871" s="93" t="s">
        <v>465</v>
      </c>
      <c r="D871" s="93" t="s">
        <v>466</v>
      </c>
      <c r="E871" s="93" t="s">
        <v>467</v>
      </c>
      <c r="F871" s="93">
        <v>289000</v>
      </c>
      <c r="G871" s="93">
        <v>-2</v>
      </c>
      <c r="H871" s="93">
        <v>0</v>
      </c>
      <c r="I871" s="92">
        <f t="shared" si="13"/>
        <v>578000</v>
      </c>
      <c r="J871" s="92" t="str">
        <f>VLOOKUP(D871,[1]Sheet0!$C$1:$H$65536,6,0)</f>
        <v>ANYZOO</v>
      </c>
      <c r="K871" s="93">
        <v>2</v>
      </c>
      <c r="L871" s="95">
        <v>578000</v>
      </c>
      <c r="P871" s="93" t="s">
        <v>3614</v>
      </c>
      <c r="Q871" s="93" t="s">
        <v>4407</v>
      </c>
    </row>
    <row r="872" spans="1:22" ht="25.5" customHeight="1">
      <c r="A872" s="94">
        <v>45966</v>
      </c>
      <c r="B872" s="93" t="s">
        <v>33</v>
      </c>
      <c r="C872" s="93" t="s">
        <v>4162</v>
      </c>
      <c r="D872" s="93" t="s">
        <v>4163</v>
      </c>
      <c r="E872" s="93" t="s">
        <v>4164</v>
      </c>
      <c r="F872" s="93">
        <v>109000</v>
      </c>
      <c r="G872" s="93">
        <v>-1</v>
      </c>
      <c r="H872" s="93">
        <v>0</v>
      </c>
      <c r="I872" s="92">
        <f t="shared" si="13"/>
        <v>109000</v>
      </c>
      <c r="J872" s="92" t="str">
        <f>VLOOKUP(D872,[1]Sheet0!$C$1:$H$65536,6,0)</f>
        <v>ĐỒ DÙNG SINH HOẠT GIA ĐÌNH</v>
      </c>
      <c r="K872" s="93">
        <v>1</v>
      </c>
      <c r="L872" s="95">
        <v>109000</v>
      </c>
      <c r="P872" s="93" t="s">
        <v>3614</v>
      </c>
      <c r="Q872" s="93" t="s">
        <v>4407</v>
      </c>
    </row>
    <row r="873" spans="1:22" ht="25.5" customHeight="1">
      <c r="A873" s="94">
        <v>45966</v>
      </c>
      <c r="B873" s="93" t="s">
        <v>2772</v>
      </c>
      <c r="C873" s="93" t="s">
        <v>4409</v>
      </c>
      <c r="D873" s="93" t="s">
        <v>4406</v>
      </c>
      <c r="E873" s="93" t="s">
        <v>4410</v>
      </c>
      <c r="F873" s="93">
        <v>200000</v>
      </c>
      <c r="G873" s="93">
        <v>227</v>
      </c>
      <c r="H873" s="93">
        <v>226</v>
      </c>
      <c r="I873" s="92">
        <f t="shared" si="13"/>
        <v>-200000</v>
      </c>
      <c r="J873" s="92" t="str">
        <f>VLOOKUP(D873,[1]Sheet0!$C$1:$H$65536,6,0)</f>
        <v>NSM MÙA ĐÔNG</v>
      </c>
      <c r="M873" s="93">
        <v>-1</v>
      </c>
      <c r="N873" s="95">
        <v>-200000</v>
      </c>
      <c r="P873" s="93" t="s">
        <v>3614</v>
      </c>
      <c r="Q873" s="93" t="s">
        <v>4407</v>
      </c>
      <c r="V873" s="93" t="s">
        <v>3619</v>
      </c>
    </row>
    <row r="874" spans="1:22" ht="25.5" customHeight="1">
      <c r="A874" s="94">
        <v>45966</v>
      </c>
      <c r="B874" s="93" t="s">
        <v>135</v>
      </c>
      <c r="C874" s="93" t="s">
        <v>4259</v>
      </c>
      <c r="D874" s="93" t="s">
        <v>4252</v>
      </c>
      <c r="E874" s="93" t="s">
        <v>4260</v>
      </c>
      <c r="F874" s="93">
        <v>25000</v>
      </c>
      <c r="G874" s="93">
        <v>111</v>
      </c>
      <c r="H874" s="93">
        <v>93</v>
      </c>
      <c r="I874" s="92">
        <f t="shared" si="13"/>
        <v>-450000</v>
      </c>
      <c r="J874" s="92" t="str">
        <f>VLOOKUP(D874,[1]Sheet0!$C$1:$H$65536,6,0)</f>
        <v>HÀNG MARKETING</v>
      </c>
      <c r="M874" s="93">
        <v>-18</v>
      </c>
      <c r="N874" s="95">
        <v>-450000</v>
      </c>
      <c r="P874" s="93" t="s">
        <v>3614</v>
      </c>
      <c r="Q874" s="93" t="s">
        <v>4407</v>
      </c>
      <c r="V874" s="93" t="s">
        <v>3619</v>
      </c>
    </row>
    <row r="875" spans="1:22" ht="25.5" customHeight="1">
      <c r="A875" s="94">
        <v>45966</v>
      </c>
      <c r="B875" s="93" t="s">
        <v>197</v>
      </c>
      <c r="C875" s="93" t="s">
        <v>2608</v>
      </c>
      <c r="D875" s="93" t="s">
        <v>2609</v>
      </c>
      <c r="E875" s="93" t="s">
        <v>2610</v>
      </c>
      <c r="F875" s="93">
        <v>58000</v>
      </c>
      <c r="G875" s="93">
        <v>14</v>
      </c>
      <c r="H875" s="93">
        <v>12</v>
      </c>
      <c r="I875" s="92">
        <f t="shared" si="13"/>
        <v>-116000</v>
      </c>
      <c r="J875" s="92" t="str">
        <f>VLOOKUP(D875,[1]Sheet0!$C$1:$H$65536,6,0)</f>
        <v>CHĂM SÓC RĂNG MIỆNG</v>
      </c>
      <c r="M875" s="93">
        <v>-2</v>
      </c>
      <c r="N875" s="95">
        <v>-116000</v>
      </c>
      <c r="P875" s="93" t="s">
        <v>3614</v>
      </c>
      <c r="Q875" s="93" t="s">
        <v>4407</v>
      </c>
      <c r="V875" s="93" t="s">
        <v>3619</v>
      </c>
    </row>
    <row r="876" spans="1:22" ht="25.5" customHeight="1">
      <c r="A876" s="94">
        <v>45966</v>
      </c>
      <c r="B876" s="93" t="s">
        <v>3622</v>
      </c>
      <c r="C876" s="93" t="s">
        <v>4397</v>
      </c>
      <c r="D876" s="93" t="s">
        <v>4389</v>
      </c>
      <c r="E876" s="93" t="s">
        <v>4398</v>
      </c>
      <c r="F876" s="93">
        <v>289000</v>
      </c>
      <c r="G876" s="93">
        <v>37</v>
      </c>
      <c r="H876" s="93">
        <v>35</v>
      </c>
      <c r="I876" s="92">
        <f t="shared" si="13"/>
        <v>-578000</v>
      </c>
      <c r="J876" s="92" t="str">
        <f>VLOOKUP(D876,[1]Sheet0!$C$1:$H$65536,6,0)</f>
        <v>ANYZOO</v>
      </c>
      <c r="M876" s="93">
        <v>-2</v>
      </c>
      <c r="N876" s="95">
        <v>-578000</v>
      </c>
      <c r="P876" s="93" t="s">
        <v>3614</v>
      </c>
      <c r="Q876" s="93" t="s">
        <v>4407</v>
      </c>
      <c r="V876" s="93" t="s">
        <v>3619</v>
      </c>
    </row>
    <row r="877" spans="1:22" ht="25.5" customHeight="1">
      <c r="A877" s="94">
        <v>45966</v>
      </c>
      <c r="B877" s="93" t="s">
        <v>33</v>
      </c>
      <c r="C877" s="93" t="s">
        <v>4411</v>
      </c>
      <c r="D877" s="93" t="s">
        <v>4408</v>
      </c>
      <c r="E877" s="93" t="s">
        <v>4412</v>
      </c>
      <c r="F877" s="93">
        <v>173000</v>
      </c>
      <c r="G877" s="93">
        <v>3</v>
      </c>
      <c r="H877" s="93">
        <v>2</v>
      </c>
      <c r="I877" s="92">
        <f t="shared" si="13"/>
        <v>-173000</v>
      </c>
      <c r="J877" s="92" t="str">
        <f>VLOOKUP(D877,[1]Sheet0!$C$1:$H$65536,6,0)</f>
        <v>ĐỒ DÙNG SINH HOẠT GIA ĐÌNH</v>
      </c>
      <c r="M877" s="93">
        <v>-1</v>
      </c>
      <c r="N877" s="95">
        <v>-173000</v>
      </c>
      <c r="P877" s="93" t="s">
        <v>3614</v>
      </c>
      <c r="Q877" s="93" t="s">
        <v>4407</v>
      </c>
      <c r="V877" s="93" t="s">
        <v>3619</v>
      </c>
    </row>
    <row r="878" spans="1:22" ht="25.5" customHeight="1">
      <c r="A878" s="94">
        <v>45967</v>
      </c>
      <c r="B878" s="93" t="s">
        <v>33</v>
      </c>
      <c r="C878" s="93" t="s">
        <v>2990</v>
      </c>
      <c r="D878" s="93" t="s">
        <v>2991</v>
      </c>
      <c r="E878" s="93" t="s">
        <v>2992</v>
      </c>
      <c r="F878" s="93">
        <v>289000</v>
      </c>
      <c r="G878" s="93">
        <v>-3</v>
      </c>
      <c r="H878" s="93">
        <v>0</v>
      </c>
      <c r="I878" s="92">
        <f t="shared" si="13"/>
        <v>867000</v>
      </c>
      <c r="J878" s="92" t="str">
        <f>VLOOKUP(D878,[1]Sheet0!$C$1:$H$65536,6,0)</f>
        <v>KHĂN</v>
      </c>
      <c r="K878" s="93">
        <v>3</v>
      </c>
      <c r="L878" s="95">
        <v>867000</v>
      </c>
      <c r="P878" s="93" t="s">
        <v>3614</v>
      </c>
      <c r="Q878" s="93" t="s">
        <v>4414</v>
      </c>
    </row>
    <row r="879" spans="1:22" ht="25.5" customHeight="1">
      <c r="A879" s="94">
        <v>45967</v>
      </c>
      <c r="B879" s="93" t="s">
        <v>3622</v>
      </c>
      <c r="C879" s="93" t="s">
        <v>465</v>
      </c>
      <c r="D879" s="93" t="s">
        <v>466</v>
      </c>
      <c r="E879" s="93" t="s">
        <v>467</v>
      </c>
      <c r="F879" s="93">
        <v>289000</v>
      </c>
      <c r="G879" s="93">
        <v>-3</v>
      </c>
      <c r="H879" s="93">
        <v>0</v>
      </c>
      <c r="I879" s="92">
        <f t="shared" si="13"/>
        <v>867000</v>
      </c>
      <c r="J879" s="92" t="str">
        <f>VLOOKUP(D879,[1]Sheet0!$C$1:$H$65536,6,0)</f>
        <v>ANYZOO</v>
      </c>
      <c r="K879" s="93">
        <v>3</v>
      </c>
      <c r="L879" s="95">
        <v>867000</v>
      </c>
      <c r="P879" s="93" t="s">
        <v>3614</v>
      </c>
      <c r="Q879" s="93" t="s">
        <v>4414</v>
      </c>
    </row>
    <row r="880" spans="1:22" ht="25.5" customHeight="1">
      <c r="A880" s="94">
        <v>45967</v>
      </c>
      <c r="B880" s="93" t="s">
        <v>197</v>
      </c>
      <c r="C880" s="93" t="s">
        <v>4337</v>
      </c>
      <c r="D880" s="93" t="s">
        <v>4334</v>
      </c>
      <c r="E880" s="93" t="s">
        <v>4338</v>
      </c>
      <c r="F880" s="93">
        <v>95000</v>
      </c>
      <c r="G880" s="93">
        <v>-2</v>
      </c>
      <c r="H880" s="93">
        <v>0</v>
      </c>
      <c r="I880" s="92">
        <f t="shared" si="13"/>
        <v>190000</v>
      </c>
      <c r="J880" s="92" t="str">
        <f>VLOOKUP(D880,[1]Sheet0!$C$1:$H$65536,6,0)</f>
        <v>BĂNG VỆ SINH</v>
      </c>
      <c r="K880" s="93">
        <v>2</v>
      </c>
      <c r="L880" s="95">
        <v>190000</v>
      </c>
      <c r="P880" s="93" t="s">
        <v>3614</v>
      </c>
      <c r="Q880" s="93" t="s">
        <v>4414</v>
      </c>
    </row>
    <row r="881" spans="1:22" ht="25.5" customHeight="1">
      <c r="A881" s="94">
        <v>45967</v>
      </c>
      <c r="B881" s="93" t="s">
        <v>33</v>
      </c>
      <c r="C881" s="93" t="s">
        <v>2386</v>
      </c>
      <c r="D881" s="93" t="s">
        <v>2387</v>
      </c>
      <c r="E881" s="93" t="s">
        <v>2388</v>
      </c>
      <c r="F881" s="93">
        <v>700000</v>
      </c>
      <c r="G881" s="93">
        <v>-1</v>
      </c>
      <c r="H881" s="93">
        <v>0</v>
      </c>
      <c r="I881" s="92">
        <f t="shared" si="13"/>
        <v>700000</v>
      </c>
      <c r="J881" s="92" t="str">
        <f>VLOOKUP(D881,[1]Sheet0!$C$1:$H$65536,6,0)</f>
        <v>BẾP VÀ PHÒNG ĂN</v>
      </c>
      <c r="K881" s="93">
        <v>1</v>
      </c>
      <c r="L881" s="95">
        <v>700000</v>
      </c>
      <c r="P881" s="93" t="s">
        <v>3614</v>
      </c>
      <c r="Q881" s="93" t="s">
        <v>4414</v>
      </c>
    </row>
    <row r="882" spans="1:22" ht="25.5" customHeight="1">
      <c r="A882" s="94">
        <v>45967</v>
      </c>
      <c r="B882" s="93" t="s">
        <v>2772</v>
      </c>
      <c r="C882" s="93" t="s">
        <v>2963</v>
      </c>
      <c r="D882" s="93" t="s">
        <v>2964</v>
      </c>
      <c r="E882" s="93" t="s">
        <v>2965</v>
      </c>
      <c r="F882" s="93">
        <v>20000</v>
      </c>
      <c r="G882" s="93">
        <v>-2</v>
      </c>
      <c r="H882" s="93">
        <v>0</v>
      </c>
      <c r="I882" s="92">
        <f t="shared" si="13"/>
        <v>40000</v>
      </c>
      <c r="J882" s="92" t="str">
        <f>VLOOKUP(D882,[1]Sheet0!$C$1:$H$65536,6,0)</f>
        <v>THỜI TRANG NỮ</v>
      </c>
      <c r="K882" s="93">
        <v>2</v>
      </c>
      <c r="L882" s="95">
        <v>40000</v>
      </c>
      <c r="P882" s="93" t="s">
        <v>3614</v>
      </c>
      <c r="Q882" s="93" t="s">
        <v>4414</v>
      </c>
    </row>
    <row r="883" spans="1:22" ht="25.5" customHeight="1">
      <c r="A883" s="94">
        <v>45967</v>
      </c>
      <c r="B883" s="93" t="s">
        <v>33</v>
      </c>
      <c r="C883" s="93" t="s">
        <v>3874</v>
      </c>
      <c r="D883" s="93" t="s">
        <v>3875</v>
      </c>
      <c r="E883" s="93" t="s">
        <v>1807</v>
      </c>
      <c r="F883" s="93">
        <v>40000</v>
      </c>
      <c r="G883" s="93">
        <v>-1</v>
      </c>
      <c r="H883" s="93">
        <v>0</v>
      </c>
      <c r="I883" s="92">
        <f t="shared" si="13"/>
        <v>40000</v>
      </c>
      <c r="J883" s="92" t="str">
        <f>VLOOKUP(D883,[1]Sheet0!$C$1:$H$65536,6,0)</f>
        <v>XÀ PHÒNG, CHẤT TẨY RỬA</v>
      </c>
      <c r="K883" s="93">
        <v>1</v>
      </c>
      <c r="L883" s="95">
        <v>40000</v>
      </c>
      <c r="P883" s="93" t="s">
        <v>3614</v>
      </c>
      <c r="Q883" s="93" t="s">
        <v>4414</v>
      </c>
    </row>
    <row r="884" spans="1:22" ht="25.5" customHeight="1">
      <c r="A884" s="94">
        <v>45967</v>
      </c>
      <c r="B884" s="93" t="s">
        <v>2772</v>
      </c>
      <c r="C884" s="93" t="s">
        <v>4416</v>
      </c>
      <c r="D884" s="93" t="s">
        <v>4417</v>
      </c>
      <c r="E884" s="93" t="s">
        <v>4418</v>
      </c>
      <c r="F884" s="93">
        <v>280000</v>
      </c>
      <c r="G884" s="93">
        <v>-1</v>
      </c>
      <c r="H884" s="93">
        <v>0</v>
      </c>
      <c r="I884" s="92">
        <f t="shared" si="13"/>
        <v>280000</v>
      </c>
      <c r="J884" s="92" t="str">
        <f>VLOOKUP(D884,[1]Sheet0!$C$1:$H$65536,6,0)</f>
        <v>THỜI TRANG NỮ</v>
      </c>
      <c r="K884" s="93">
        <v>1</v>
      </c>
      <c r="L884" s="95">
        <v>280000</v>
      </c>
      <c r="P884" s="93" t="s">
        <v>3614</v>
      </c>
      <c r="Q884" s="93" t="s">
        <v>4414</v>
      </c>
    </row>
    <row r="885" spans="1:22" ht="25.5" customHeight="1">
      <c r="A885" s="94">
        <v>45967</v>
      </c>
      <c r="B885" s="93" t="s">
        <v>33</v>
      </c>
      <c r="C885" s="93" t="s">
        <v>4420</v>
      </c>
      <c r="D885" s="93" t="s">
        <v>4413</v>
      </c>
      <c r="E885" s="93" t="s">
        <v>4421</v>
      </c>
      <c r="F885" s="93">
        <v>289000</v>
      </c>
      <c r="G885" s="93">
        <v>8</v>
      </c>
      <c r="H885" s="93">
        <v>5</v>
      </c>
      <c r="I885" s="92">
        <f t="shared" si="13"/>
        <v>-867000</v>
      </c>
      <c r="J885" s="92" t="str">
        <f>VLOOKUP(D885,[1]Sheet0!$C$1:$H$65536,6,0)</f>
        <v>KHĂN</v>
      </c>
      <c r="M885" s="93">
        <v>-3</v>
      </c>
      <c r="N885" s="95">
        <v>-867000</v>
      </c>
      <c r="P885" s="93" t="s">
        <v>3614</v>
      </c>
      <c r="Q885" s="93" t="s">
        <v>4414</v>
      </c>
      <c r="V885" s="93" t="s">
        <v>3619</v>
      </c>
    </row>
    <row r="886" spans="1:22" ht="25.5" customHeight="1">
      <c r="A886" s="94">
        <v>45967</v>
      </c>
      <c r="B886" s="93" t="s">
        <v>3622</v>
      </c>
      <c r="C886" s="93" t="s">
        <v>4397</v>
      </c>
      <c r="D886" s="93" t="s">
        <v>4389</v>
      </c>
      <c r="E886" s="93" t="s">
        <v>4398</v>
      </c>
      <c r="F886" s="93">
        <v>289000</v>
      </c>
      <c r="G886" s="93">
        <v>35</v>
      </c>
      <c r="H886" s="93">
        <v>32</v>
      </c>
      <c r="I886" s="92">
        <f t="shared" si="13"/>
        <v>-867000</v>
      </c>
      <c r="J886" s="92" t="str">
        <f>VLOOKUP(D886,[1]Sheet0!$C$1:$H$65536,6,0)</f>
        <v>ANYZOO</v>
      </c>
      <c r="M886" s="93">
        <v>-3</v>
      </c>
      <c r="N886" s="95">
        <v>-867000</v>
      </c>
      <c r="P886" s="93" t="s">
        <v>3614</v>
      </c>
      <c r="Q886" s="93" t="s">
        <v>4414</v>
      </c>
      <c r="V886" s="93" t="s">
        <v>3619</v>
      </c>
    </row>
    <row r="887" spans="1:22" ht="25.5" customHeight="1">
      <c r="A887" s="94">
        <v>45967</v>
      </c>
      <c r="B887" s="93" t="s">
        <v>197</v>
      </c>
      <c r="C887" s="93" t="s">
        <v>3113</v>
      </c>
      <c r="D887" s="93" t="s">
        <v>3114</v>
      </c>
      <c r="E887" s="93" t="s">
        <v>3115</v>
      </c>
      <c r="F887" s="93">
        <v>95000</v>
      </c>
      <c r="G887" s="93">
        <v>24</v>
      </c>
      <c r="H887" s="93">
        <v>22</v>
      </c>
      <c r="I887" s="92">
        <f t="shared" si="13"/>
        <v>-190000</v>
      </c>
      <c r="J887" s="92" t="str">
        <f>VLOOKUP(D887,[1]Sheet0!$C$1:$H$65536,6,0)</f>
        <v>BĂNG VỆ SINH</v>
      </c>
      <c r="M887" s="93">
        <v>-2</v>
      </c>
      <c r="N887" s="95">
        <v>-190000</v>
      </c>
      <c r="P887" s="93" t="s">
        <v>3614</v>
      </c>
      <c r="Q887" s="93" t="s">
        <v>4414</v>
      </c>
      <c r="V887" s="93" t="s">
        <v>3619</v>
      </c>
    </row>
    <row r="888" spans="1:22" ht="25.5" customHeight="1">
      <c r="A888" s="94">
        <v>45967</v>
      </c>
      <c r="B888" s="93" t="s">
        <v>33</v>
      </c>
      <c r="C888" s="93" t="s">
        <v>4422</v>
      </c>
      <c r="D888" s="93" t="s">
        <v>4415</v>
      </c>
      <c r="E888" s="93" t="s">
        <v>4423</v>
      </c>
      <c r="F888" s="93">
        <v>790000</v>
      </c>
      <c r="G888" s="93">
        <v>4</v>
      </c>
      <c r="H888" s="93">
        <v>3</v>
      </c>
      <c r="I888" s="92">
        <f t="shared" si="13"/>
        <v>-790000</v>
      </c>
      <c r="J888" s="92" t="str">
        <f>VLOOKUP(D888,[1]Sheet0!$C$1:$H$65536,6,0)</f>
        <v>BẾP VÀ PHÒNG ĂN</v>
      </c>
      <c r="M888" s="93">
        <v>-1</v>
      </c>
      <c r="N888" s="95">
        <v>-790000</v>
      </c>
      <c r="P888" s="93" t="s">
        <v>3614</v>
      </c>
      <c r="Q888" s="93" t="s">
        <v>4414</v>
      </c>
      <c r="V888" s="93" t="s">
        <v>3619</v>
      </c>
    </row>
    <row r="889" spans="1:22" ht="25.5" customHeight="1">
      <c r="A889" s="94">
        <v>45967</v>
      </c>
      <c r="B889" s="93" t="s">
        <v>2772</v>
      </c>
      <c r="C889" s="93" t="s">
        <v>4377</v>
      </c>
      <c r="D889" s="93" t="s">
        <v>4378</v>
      </c>
      <c r="E889" s="93" t="s">
        <v>4379</v>
      </c>
      <c r="F889" s="93">
        <v>20000</v>
      </c>
      <c r="G889" s="93">
        <v>3</v>
      </c>
      <c r="H889" s="93">
        <v>1</v>
      </c>
      <c r="I889" s="92">
        <f t="shared" si="13"/>
        <v>-40000</v>
      </c>
      <c r="J889" s="92" t="str">
        <f>VLOOKUP(D889,[1]Sheet0!$C$1:$H$65536,6,0)</f>
        <v>THỜI TRANG NỮ</v>
      </c>
      <c r="M889" s="93">
        <v>-2</v>
      </c>
      <c r="N889" s="95">
        <v>-40000</v>
      </c>
      <c r="P889" s="93" t="s">
        <v>3614</v>
      </c>
      <c r="Q889" s="93" t="s">
        <v>4414</v>
      </c>
      <c r="V889" s="93" t="s">
        <v>3619</v>
      </c>
    </row>
    <row r="890" spans="1:22" ht="25.5" customHeight="1">
      <c r="A890" s="94">
        <v>45967</v>
      </c>
      <c r="B890" s="93" t="s">
        <v>33</v>
      </c>
      <c r="C890" s="93" t="s">
        <v>1805</v>
      </c>
      <c r="D890" s="93" t="s">
        <v>1806</v>
      </c>
      <c r="E890" s="93" t="s">
        <v>1807</v>
      </c>
      <c r="F890" s="93">
        <v>40000</v>
      </c>
      <c r="G890" s="93">
        <v>33</v>
      </c>
      <c r="H890" s="93">
        <v>32</v>
      </c>
      <c r="I890" s="92">
        <f t="shared" si="13"/>
        <v>-40000</v>
      </c>
      <c r="J890" s="92" t="str">
        <f>VLOOKUP(D890,[1]Sheet0!$C$1:$H$65536,6,0)</f>
        <v>XÀ PHÒNG, CHẤT TẨY RỬA</v>
      </c>
      <c r="M890" s="93">
        <v>-1</v>
      </c>
      <c r="N890" s="95">
        <v>-40000</v>
      </c>
      <c r="P890" s="93" t="s">
        <v>3614</v>
      </c>
      <c r="Q890" s="93" t="s">
        <v>4414</v>
      </c>
      <c r="V890" s="93" t="s">
        <v>3619</v>
      </c>
    </row>
    <row r="891" spans="1:22" ht="25.5" customHeight="1">
      <c r="A891" s="94">
        <v>45967</v>
      </c>
      <c r="B891" s="93" t="s">
        <v>2772</v>
      </c>
      <c r="C891" s="93" t="s">
        <v>4424</v>
      </c>
      <c r="D891" s="93" t="s">
        <v>4419</v>
      </c>
      <c r="E891" s="93" t="s">
        <v>4425</v>
      </c>
      <c r="F891" s="93">
        <v>280000</v>
      </c>
      <c r="G891" s="93">
        <v>4</v>
      </c>
      <c r="H891" s="93">
        <v>3</v>
      </c>
      <c r="I891" s="92">
        <f t="shared" si="13"/>
        <v>-280000</v>
      </c>
      <c r="J891" s="92" t="str">
        <f>VLOOKUP(D891,[1]Sheet0!$C$1:$H$65536,6,0)</f>
        <v>THỜI TRANG NỮ</v>
      </c>
      <c r="M891" s="93">
        <v>-1</v>
      </c>
      <c r="N891" s="95">
        <v>-280000</v>
      </c>
      <c r="P891" s="93" t="s">
        <v>3614</v>
      </c>
      <c r="Q891" s="93" t="s">
        <v>4414</v>
      </c>
      <c r="V891" s="93" t="s">
        <v>3619</v>
      </c>
    </row>
    <row r="892" spans="1:22" ht="25.5" customHeight="1">
      <c r="A892" s="94">
        <v>45968</v>
      </c>
      <c r="B892" s="93" t="s">
        <v>197</v>
      </c>
      <c r="C892" s="93" t="s">
        <v>2208</v>
      </c>
      <c r="D892" s="93" t="s">
        <v>2209</v>
      </c>
      <c r="E892" s="93" t="s">
        <v>2210</v>
      </c>
      <c r="F892" s="93">
        <v>295000</v>
      </c>
      <c r="G892" s="93">
        <v>-2</v>
      </c>
      <c r="H892" s="93">
        <v>0</v>
      </c>
      <c r="I892" s="92">
        <f t="shared" si="13"/>
        <v>590000</v>
      </c>
      <c r="J892" s="92" t="str">
        <f>VLOOKUP(D892,[1]Sheet0!$C$1:$H$65536,6,0)</f>
        <v>KHẨU TRANG</v>
      </c>
      <c r="K892" s="93">
        <v>2</v>
      </c>
      <c r="L892" s="95">
        <v>590000</v>
      </c>
      <c r="P892" s="93" t="s">
        <v>3614</v>
      </c>
      <c r="Q892" s="93" t="s">
        <v>4426</v>
      </c>
    </row>
    <row r="893" spans="1:22" ht="25.5" customHeight="1">
      <c r="A893" s="94">
        <v>45968</v>
      </c>
      <c r="B893" s="93" t="s">
        <v>135</v>
      </c>
      <c r="C893" s="93" t="s">
        <v>2629</v>
      </c>
      <c r="D893" s="93" t="s">
        <v>2630</v>
      </c>
      <c r="E893" s="93" t="s">
        <v>2631</v>
      </c>
      <c r="F893" s="93">
        <v>20000</v>
      </c>
      <c r="G893" s="93">
        <v>-3</v>
      </c>
      <c r="H893" s="93">
        <v>0</v>
      </c>
      <c r="I893" s="92">
        <f t="shared" si="13"/>
        <v>60000</v>
      </c>
      <c r="J893" s="92" t="str">
        <f>VLOOKUP(D893,[1]Sheet0!$C$1:$H$65536,6,0)</f>
        <v>ĐỒNG GIÁ DATE</v>
      </c>
      <c r="K893" s="93">
        <v>3</v>
      </c>
      <c r="L893" s="95">
        <v>60000</v>
      </c>
      <c r="P893" s="93" t="s">
        <v>3614</v>
      </c>
      <c r="Q893" s="93" t="s">
        <v>4426</v>
      </c>
    </row>
    <row r="894" spans="1:22" ht="25.5" customHeight="1">
      <c r="A894" s="94">
        <v>45968</v>
      </c>
      <c r="B894" s="93" t="s">
        <v>135</v>
      </c>
      <c r="C894" s="93" t="s">
        <v>2637</v>
      </c>
      <c r="D894" s="93" t="s">
        <v>2638</v>
      </c>
      <c r="E894" s="93" t="s">
        <v>2639</v>
      </c>
      <c r="F894" s="93">
        <v>25000</v>
      </c>
      <c r="G894" s="93">
        <v>-1</v>
      </c>
      <c r="H894" s="93">
        <v>0</v>
      </c>
      <c r="I894" s="92">
        <f t="shared" si="13"/>
        <v>25000</v>
      </c>
      <c r="J894" s="92" t="str">
        <f>VLOOKUP(D894,[1]Sheet0!$C$1:$H$65536,6,0)</f>
        <v>ĐỒNG GIÁ DATE</v>
      </c>
      <c r="K894" s="93">
        <v>1</v>
      </c>
      <c r="L894" s="95">
        <v>25000</v>
      </c>
      <c r="P894" s="93" t="s">
        <v>3614</v>
      </c>
      <c r="Q894" s="93" t="s">
        <v>4426</v>
      </c>
    </row>
    <row r="895" spans="1:22" ht="25.5" customHeight="1">
      <c r="A895" s="94">
        <v>45968</v>
      </c>
      <c r="B895" s="93" t="s">
        <v>40</v>
      </c>
      <c r="C895" s="93" t="s">
        <v>1407</v>
      </c>
      <c r="D895" s="93" t="s">
        <v>1408</v>
      </c>
      <c r="E895" s="93" t="s">
        <v>1409</v>
      </c>
      <c r="F895" s="93">
        <v>29000</v>
      </c>
      <c r="G895" s="93">
        <v>20</v>
      </c>
      <c r="H895" s="93">
        <v>17</v>
      </c>
      <c r="I895" s="92">
        <f t="shared" si="13"/>
        <v>-87000</v>
      </c>
      <c r="J895" s="92" t="str">
        <f>VLOOKUP(D895,[1]Sheet0!$C$1:$H$65536,6,0)</f>
        <v>CHĂM SÓC CƠ THỂ BÉ</v>
      </c>
      <c r="M895" s="93">
        <v>-3</v>
      </c>
      <c r="N895" s="95">
        <v>-87000</v>
      </c>
      <c r="P895" s="93" t="s">
        <v>3614</v>
      </c>
      <c r="Q895" s="93" t="s">
        <v>4426</v>
      </c>
      <c r="V895" s="93" t="s">
        <v>3619</v>
      </c>
    </row>
    <row r="896" spans="1:22" ht="25.5" customHeight="1">
      <c r="A896" s="94">
        <v>45968</v>
      </c>
      <c r="B896" s="93" t="s">
        <v>197</v>
      </c>
      <c r="C896" s="93" t="s">
        <v>4427</v>
      </c>
      <c r="D896" s="93" t="s">
        <v>4428</v>
      </c>
      <c r="E896" s="93" t="s">
        <v>4429</v>
      </c>
      <c r="F896" s="93">
        <v>295000</v>
      </c>
      <c r="G896" s="93">
        <v>2</v>
      </c>
      <c r="H896" s="93">
        <v>0</v>
      </c>
      <c r="I896" s="92">
        <f t="shared" si="13"/>
        <v>-590000</v>
      </c>
      <c r="J896" s="92" t="str">
        <f>VLOOKUP(D896,[1]Sheet0!$C$1:$H$65536,6,0)</f>
        <v>KHẨU TRANG</v>
      </c>
      <c r="M896" s="93">
        <v>-2</v>
      </c>
      <c r="N896" s="95">
        <v>-590000</v>
      </c>
      <c r="P896" s="93" t="s">
        <v>3614</v>
      </c>
      <c r="Q896" s="93" t="s">
        <v>4426</v>
      </c>
      <c r="V896" s="93" t="s">
        <v>3619</v>
      </c>
    </row>
    <row r="897" spans="1:22" ht="25.5" customHeight="1">
      <c r="A897" s="94">
        <v>45968</v>
      </c>
      <c r="B897" s="93" t="s">
        <v>135</v>
      </c>
      <c r="C897" s="93" t="s">
        <v>2645</v>
      </c>
      <c r="D897" s="93" t="s">
        <v>2646</v>
      </c>
      <c r="E897" s="93" t="s">
        <v>2647</v>
      </c>
      <c r="F897" s="93">
        <v>30000</v>
      </c>
      <c r="G897" s="93">
        <v>11</v>
      </c>
      <c r="H897" s="93">
        <v>7</v>
      </c>
      <c r="I897" s="92">
        <f t="shared" si="13"/>
        <v>-120000</v>
      </c>
      <c r="J897" s="92" t="str">
        <f>VLOOKUP(D897,[1]Sheet0!$C$1:$H$65536,6,0)</f>
        <v>ĐỒNG GIÁ DATE</v>
      </c>
      <c r="M897" s="93">
        <v>-4</v>
      </c>
      <c r="N897" s="95">
        <v>-120000</v>
      </c>
      <c r="P897" s="93" t="s">
        <v>3614</v>
      </c>
      <c r="Q897" s="93" t="s">
        <v>4426</v>
      </c>
      <c r="V897" s="93" t="s">
        <v>3619</v>
      </c>
    </row>
    <row r="898" spans="1:22" ht="25.5" customHeight="1">
      <c r="A898" s="94">
        <v>45971</v>
      </c>
      <c r="B898" s="93" t="s">
        <v>33</v>
      </c>
      <c r="C898" s="93" t="s">
        <v>4175</v>
      </c>
      <c r="D898" s="93" t="s">
        <v>4166</v>
      </c>
      <c r="E898" s="93" t="s">
        <v>4176</v>
      </c>
      <c r="F898" s="93">
        <v>40000</v>
      </c>
      <c r="G898" s="93">
        <v>-1</v>
      </c>
      <c r="H898" s="93">
        <v>0</v>
      </c>
      <c r="I898" s="92">
        <f t="shared" si="13"/>
        <v>40000</v>
      </c>
      <c r="J898" s="92" t="str">
        <f>VLOOKUP(D898,[1]Sheet0!$C$1:$H$65536,6,0)</f>
        <v>BẾP VÀ PHÒNG ĂN</v>
      </c>
      <c r="K898" s="93">
        <v>1</v>
      </c>
      <c r="L898" s="95">
        <v>40000</v>
      </c>
      <c r="P898" s="93" t="s">
        <v>3614</v>
      </c>
      <c r="Q898" s="93" t="s">
        <v>4430</v>
      </c>
    </row>
    <row r="899" spans="1:22" ht="25.5" customHeight="1">
      <c r="A899" s="94">
        <v>45971</v>
      </c>
      <c r="B899" s="93" t="s">
        <v>40</v>
      </c>
      <c r="C899" s="93" t="s">
        <v>3730</v>
      </c>
      <c r="D899" s="93" t="s">
        <v>3731</v>
      </c>
      <c r="E899" s="93" t="s">
        <v>3732</v>
      </c>
      <c r="F899" s="93">
        <v>79000</v>
      </c>
      <c r="G899" s="93">
        <v>-2</v>
      </c>
      <c r="H899" s="93">
        <v>0</v>
      </c>
      <c r="I899" s="92">
        <f t="shared" ref="I899:I962" si="14">(H899-G899)*F899</f>
        <v>158000</v>
      </c>
      <c r="J899" s="92" t="str">
        <f>VLOOKUP(D899,[1]Sheet0!$C$1:$H$65536,6,0)</f>
        <v>THỰC PHẨM CHO BÉ</v>
      </c>
      <c r="K899" s="93">
        <v>2</v>
      </c>
      <c r="L899" s="95">
        <v>158000</v>
      </c>
      <c r="P899" s="93" t="s">
        <v>3614</v>
      </c>
      <c r="Q899" s="93" t="s">
        <v>4430</v>
      </c>
    </row>
    <row r="900" spans="1:22" ht="25.5" customHeight="1">
      <c r="A900" s="94">
        <v>45971</v>
      </c>
      <c r="B900" s="93" t="s">
        <v>2772</v>
      </c>
      <c r="C900" s="93" t="s">
        <v>4416</v>
      </c>
      <c r="D900" s="93" t="s">
        <v>4417</v>
      </c>
      <c r="E900" s="93" t="s">
        <v>4418</v>
      </c>
      <c r="F900" s="93">
        <v>280000</v>
      </c>
      <c r="G900" s="93">
        <v>-1</v>
      </c>
      <c r="H900" s="93">
        <v>0</v>
      </c>
      <c r="I900" s="92">
        <f t="shared" si="14"/>
        <v>280000</v>
      </c>
      <c r="J900" s="92" t="str">
        <f>VLOOKUP(D900,[1]Sheet0!$C$1:$H$65536,6,0)</f>
        <v>THỜI TRANG NỮ</v>
      </c>
      <c r="K900" s="93">
        <v>1</v>
      </c>
      <c r="L900" s="95">
        <v>280000</v>
      </c>
      <c r="P900" s="93" t="s">
        <v>3614</v>
      </c>
      <c r="Q900" s="93" t="s">
        <v>4430</v>
      </c>
    </row>
    <row r="901" spans="1:22" ht="25.5" customHeight="1">
      <c r="A901" s="94">
        <v>45971</v>
      </c>
      <c r="B901" s="93" t="s">
        <v>33</v>
      </c>
      <c r="C901" s="93" t="s">
        <v>4187</v>
      </c>
      <c r="D901" s="93" t="s">
        <v>4185</v>
      </c>
      <c r="E901" s="93" t="s">
        <v>4188</v>
      </c>
      <c r="F901" s="93">
        <v>51100</v>
      </c>
      <c r="G901" s="93">
        <v>-7</v>
      </c>
      <c r="H901" s="93">
        <v>0</v>
      </c>
      <c r="I901" s="92">
        <f t="shared" si="14"/>
        <v>357700</v>
      </c>
      <c r="J901" s="92" t="str">
        <f>VLOOKUP(D901,[1]Sheet0!$C$1:$H$65536,6,0)</f>
        <v>PHÒNG CHỐNG CÔN TRÙNG</v>
      </c>
      <c r="K901" s="93">
        <v>7</v>
      </c>
      <c r="L901" s="95">
        <v>357700</v>
      </c>
      <c r="P901" s="93" t="s">
        <v>3614</v>
      </c>
      <c r="Q901" s="93" t="s">
        <v>4430</v>
      </c>
    </row>
    <row r="902" spans="1:22" ht="25.5" customHeight="1">
      <c r="A902" s="94">
        <v>45971</v>
      </c>
      <c r="B902" s="93" t="s">
        <v>135</v>
      </c>
      <c r="C902" s="93" t="s">
        <v>2635</v>
      </c>
      <c r="D902" s="93" t="s">
        <v>2636</v>
      </c>
      <c r="E902" s="93" t="s">
        <v>2631</v>
      </c>
      <c r="F902" s="93">
        <v>20000</v>
      </c>
      <c r="G902" s="93">
        <v>-2</v>
      </c>
      <c r="H902" s="93">
        <v>0</v>
      </c>
      <c r="I902" s="92">
        <f t="shared" si="14"/>
        <v>40000</v>
      </c>
      <c r="J902" s="92" t="e">
        <f>VLOOKUP(D902,[1]Sheet0!$C$1:$H$65536,6,0)</f>
        <v>#N/A</v>
      </c>
      <c r="K902" s="93">
        <v>2</v>
      </c>
      <c r="L902" s="95">
        <v>40000</v>
      </c>
      <c r="P902" s="93" t="s">
        <v>3614</v>
      </c>
      <c r="Q902" s="93" t="s">
        <v>4430</v>
      </c>
    </row>
    <row r="903" spans="1:22" ht="25.5" customHeight="1">
      <c r="A903" s="94">
        <v>45971</v>
      </c>
      <c r="B903" s="93" t="s">
        <v>33</v>
      </c>
      <c r="C903" s="93" t="s">
        <v>4431</v>
      </c>
      <c r="D903" s="93" t="s">
        <v>4432</v>
      </c>
      <c r="E903" s="93" t="s">
        <v>4433</v>
      </c>
      <c r="F903" s="93">
        <v>40000</v>
      </c>
      <c r="G903" s="93">
        <v>2</v>
      </c>
      <c r="H903" s="93">
        <v>1</v>
      </c>
      <c r="I903" s="92">
        <f t="shared" si="14"/>
        <v>-40000</v>
      </c>
      <c r="J903" s="92" t="str">
        <f>VLOOKUP(D903,[1]Sheet0!$C$1:$H$65536,6,0)</f>
        <v>BẾP VÀ PHÒNG ĂN</v>
      </c>
      <c r="M903" s="93">
        <v>-1</v>
      </c>
      <c r="N903" s="95">
        <v>-40000</v>
      </c>
      <c r="P903" s="93" t="s">
        <v>3614</v>
      </c>
      <c r="Q903" s="93" t="s">
        <v>4430</v>
      </c>
      <c r="V903" s="93" t="s">
        <v>3619</v>
      </c>
    </row>
    <row r="904" spans="1:22" ht="25.5" customHeight="1">
      <c r="A904" s="94">
        <v>45971</v>
      </c>
      <c r="B904" s="93" t="s">
        <v>40</v>
      </c>
      <c r="C904" s="93" t="s">
        <v>3774</v>
      </c>
      <c r="D904" s="93" t="s">
        <v>3763</v>
      </c>
      <c r="E904" s="93" t="s">
        <v>3775</v>
      </c>
      <c r="F904" s="93">
        <v>79000</v>
      </c>
      <c r="G904" s="93">
        <v>39</v>
      </c>
      <c r="H904" s="93">
        <v>37</v>
      </c>
      <c r="I904" s="92">
        <f t="shared" si="14"/>
        <v>-158000</v>
      </c>
      <c r="J904" s="92" t="str">
        <f>VLOOKUP(D904,[1]Sheet0!$C$1:$H$65536,6,0)</f>
        <v>THỰC PHẨM CHO BÉ</v>
      </c>
      <c r="M904" s="93">
        <v>-2</v>
      </c>
      <c r="N904" s="95">
        <v>-158000</v>
      </c>
      <c r="P904" s="93" t="s">
        <v>3614</v>
      </c>
      <c r="Q904" s="93" t="s">
        <v>4430</v>
      </c>
      <c r="V904" s="93" t="s">
        <v>3619</v>
      </c>
    </row>
    <row r="905" spans="1:22" ht="25.5" customHeight="1">
      <c r="A905" s="94">
        <v>45971</v>
      </c>
      <c r="B905" s="93" t="s">
        <v>2772</v>
      </c>
      <c r="C905" s="93" t="s">
        <v>4434</v>
      </c>
      <c r="D905" s="93" t="s">
        <v>4435</v>
      </c>
      <c r="E905" s="93" t="s">
        <v>4436</v>
      </c>
      <c r="F905" s="93">
        <v>280000</v>
      </c>
      <c r="G905" s="93">
        <v>1</v>
      </c>
      <c r="H905" s="93">
        <v>0</v>
      </c>
      <c r="I905" s="92">
        <f t="shared" si="14"/>
        <v>-280000</v>
      </c>
      <c r="J905" s="92" t="str">
        <f>VLOOKUP(D905,[1]Sheet0!$C$1:$H$65536,6,0)</f>
        <v>THỜI TRANG NỮ</v>
      </c>
      <c r="M905" s="93">
        <v>-1</v>
      </c>
      <c r="N905" s="95">
        <v>-280000</v>
      </c>
      <c r="P905" s="93" t="s">
        <v>3614</v>
      </c>
      <c r="Q905" s="93" t="s">
        <v>4430</v>
      </c>
      <c r="V905" s="93" t="s">
        <v>3619</v>
      </c>
    </row>
    <row r="906" spans="1:22" ht="25.5" customHeight="1">
      <c r="A906" s="94">
        <v>45971</v>
      </c>
      <c r="B906" s="93" t="s">
        <v>33</v>
      </c>
      <c r="C906" s="93" t="s">
        <v>780</v>
      </c>
      <c r="D906" s="93" t="s">
        <v>781</v>
      </c>
      <c r="E906" s="93" t="s">
        <v>782</v>
      </c>
      <c r="F906" s="93">
        <v>50000</v>
      </c>
      <c r="G906" s="93">
        <v>45</v>
      </c>
      <c r="H906" s="93">
        <v>38</v>
      </c>
      <c r="I906" s="92">
        <f t="shared" si="14"/>
        <v>-350000</v>
      </c>
      <c r="J906" s="92" t="str">
        <f>VLOOKUP(D906,[1]Sheet0!$C$1:$H$65536,6,0)</f>
        <v>PHÒNG CHỐNG CÔN TRÙNG</v>
      </c>
      <c r="M906" s="93">
        <v>-7</v>
      </c>
      <c r="N906" s="95">
        <v>-350000</v>
      </c>
      <c r="P906" s="93" t="s">
        <v>3614</v>
      </c>
      <c r="Q906" s="93" t="s">
        <v>4430</v>
      </c>
      <c r="V906" s="93" t="s">
        <v>3619</v>
      </c>
    </row>
    <row r="907" spans="1:22" ht="25.5" customHeight="1">
      <c r="A907" s="94">
        <v>45971</v>
      </c>
      <c r="B907" s="93" t="s">
        <v>135</v>
      </c>
      <c r="C907" s="93" t="s">
        <v>2640</v>
      </c>
      <c r="D907" s="93" t="s">
        <v>2641</v>
      </c>
      <c r="E907" s="93" t="s">
        <v>2639</v>
      </c>
      <c r="F907" s="93">
        <v>25000</v>
      </c>
      <c r="G907" s="93">
        <v>2</v>
      </c>
      <c r="H907" s="93">
        <v>0</v>
      </c>
      <c r="I907" s="92">
        <f t="shared" si="14"/>
        <v>-50000</v>
      </c>
      <c r="J907" s="92" t="e">
        <f>VLOOKUP(D907,[1]Sheet0!$C$1:$H$65536,6,0)</f>
        <v>#N/A</v>
      </c>
      <c r="M907" s="93">
        <v>-2</v>
      </c>
      <c r="N907" s="95">
        <v>-50000</v>
      </c>
      <c r="P907" s="93" t="s">
        <v>3614</v>
      </c>
      <c r="Q907" s="93" t="s">
        <v>4430</v>
      </c>
      <c r="V907" s="93" t="s">
        <v>3619</v>
      </c>
    </row>
    <row r="908" spans="1:22" ht="25.5" customHeight="1">
      <c r="A908" s="94">
        <v>45972</v>
      </c>
      <c r="B908" s="93" t="s">
        <v>2772</v>
      </c>
      <c r="C908" s="93" t="s">
        <v>4416</v>
      </c>
      <c r="D908" s="93" t="s">
        <v>4417</v>
      </c>
      <c r="E908" s="93" t="s">
        <v>4418</v>
      </c>
      <c r="F908" s="93">
        <v>280000</v>
      </c>
      <c r="G908" s="93">
        <v>-1</v>
      </c>
      <c r="H908" s="93">
        <v>0</v>
      </c>
      <c r="I908" s="92">
        <f t="shared" si="14"/>
        <v>280000</v>
      </c>
      <c r="J908" s="92" t="str">
        <f>VLOOKUP(D908,[1]Sheet0!$C$1:$H$65536,6,0)</f>
        <v>THỜI TRANG NỮ</v>
      </c>
      <c r="K908" s="93">
        <v>1</v>
      </c>
      <c r="L908" s="95">
        <v>280000</v>
      </c>
      <c r="P908" s="93" t="s">
        <v>3614</v>
      </c>
      <c r="Q908" s="93" t="s">
        <v>4437</v>
      </c>
    </row>
    <row r="909" spans="1:22" ht="25.5" customHeight="1">
      <c r="A909" s="94">
        <v>45972</v>
      </c>
      <c r="B909" s="93" t="s">
        <v>33</v>
      </c>
      <c r="C909" s="93" t="s">
        <v>4187</v>
      </c>
      <c r="D909" s="93" t="s">
        <v>4185</v>
      </c>
      <c r="E909" s="93" t="s">
        <v>4188</v>
      </c>
      <c r="F909" s="93">
        <v>51100</v>
      </c>
      <c r="G909" s="93">
        <v>-1</v>
      </c>
      <c r="H909" s="93">
        <v>0</v>
      </c>
      <c r="I909" s="92">
        <f t="shared" si="14"/>
        <v>51100</v>
      </c>
      <c r="J909" s="92" t="str">
        <f>VLOOKUP(D909,[1]Sheet0!$C$1:$H$65536,6,0)</f>
        <v>PHÒNG CHỐNG CÔN TRÙNG</v>
      </c>
      <c r="K909" s="93">
        <v>1</v>
      </c>
      <c r="L909" s="95">
        <v>51100</v>
      </c>
      <c r="P909" s="93" t="s">
        <v>3614</v>
      </c>
      <c r="Q909" s="93" t="s">
        <v>4437</v>
      </c>
    </row>
    <row r="910" spans="1:22" ht="25.5" customHeight="1">
      <c r="A910" s="94">
        <v>45972</v>
      </c>
      <c r="B910" s="93" t="s">
        <v>2772</v>
      </c>
      <c r="C910" s="93" t="s">
        <v>4438</v>
      </c>
      <c r="D910" s="93" t="s">
        <v>4439</v>
      </c>
      <c r="E910" s="93" t="s">
        <v>4440</v>
      </c>
      <c r="F910" s="93">
        <v>280000</v>
      </c>
      <c r="G910" s="93">
        <v>10</v>
      </c>
      <c r="H910" s="93">
        <v>9</v>
      </c>
      <c r="I910" s="92">
        <f t="shared" si="14"/>
        <v>-280000</v>
      </c>
      <c r="J910" s="92" t="str">
        <f>VLOOKUP(D910,[1]Sheet0!$C$1:$H$65536,6,0)</f>
        <v>THỜI TRANG NỮ</v>
      </c>
      <c r="M910" s="93">
        <v>-1</v>
      </c>
      <c r="N910" s="95">
        <v>-280000</v>
      </c>
      <c r="P910" s="93" t="s">
        <v>3614</v>
      </c>
      <c r="Q910" s="93" t="s">
        <v>4437</v>
      </c>
      <c r="V910" s="93" t="s">
        <v>3619</v>
      </c>
    </row>
    <row r="911" spans="1:22" ht="25.5" customHeight="1">
      <c r="A911" s="94">
        <v>45972</v>
      </c>
      <c r="B911" s="93" t="s">
        <v>33</v>
      </c>
      <c r="C911" s="93" t="s">
        <v>780</v>
      </c>
      <c r="D911" s="93" t="s">
        <v>781</v>
      </c>
      <c r="E911" s="93" t="s">
        <v>782</v>
      </c>
      <c r="F911" s="93">
        <v>50000</v>
      </c>
      <c r="G911" s="93">
        <v>38</v>
      </c>
      <c r="H911" s="93">
        <v>37</v>
      </c>
      <c r="I911" s="92">
        <f t="shared" si="14"/>
        <v>-50000</v>
      </c>
      <c r="J911" s="92" t="str">
        <f>VLOOKUP(D911,[1]Sheet0!$C$1:$H$65536,6,0)</f>
        <v>PHÒNG CHỐNG CÔN TRÙNG</v>
      </c>
      <c r="M911" s="93">
        <v>-1</v>
      </c>
      <c r="N911" s="95">
        <v>-50000</v>
      </c>
      <c r="P911" s="93" t="s">
        <v>3614</v>
      </c>
      <c r="Q911" s="93" t="s">
        <v>4437</v>
      </c>
      <c r="V911" s="93" t="s">
        <v>3619</v>
      </c>
    </row>
    <row r="912" spans="1:22" ht="25.5" customHeight="1">
      <c r="A912" s="94">
        <v>45973</v>
      </c>
      <c r="B912" s="93" t="s">
        <v>2772</v>
      </c>
      <c r="C912" s="93" t="s">
        <v>4434</v>
      </c>
      <c r="D912" s="93" t="s">
        <v>4435</v>
      </c>
      <c r="E912" s="93" t="s">
        <v>4436</v>
      </c>
      <c r="F912" s="93">
        <v>280000</v>
      </c>
      <c r="G912" s="93">
        <v>-2</v>
      </c>
      <c r="H912" s="93">
        <v>0</v>
      </c>
      <c r="I912" s="92">
        <f t="shared" si="14"/>
        <v>560000</v>
      </c>
      <c r="J912" s="92" t="str">
        <f>VLOOKUP(D912,[1]Sheet0!$C$1:$H$65536,6,0)</f>
        <v>THỜI TRANG NỮ</v>
      </c>
      <c r="K912" s="93">
        <v>2</v>
      </c>
      <c r="L912" s="95">
        <v>560000</v>
      </c>
      <c r="P912" s="93" t="s">
        <v>3614</v>
      </c>
      <c r="Q912" s="93" t="s">
        <v>4441</v>
      </c>
    </row>
    <row r="913" spans="1:22" ht="25.5" customHeight="1">
      <c r="A913" s="94">
        <v>45973</v>
      </c>
      <c r="B913" s="93" t="s">
        <v>2772</v>
      </c>
      <c r="C913" s="93" t="s">
        <v>4424</v>
      </c>
      <c r="D913" s="93" t="s">
        <v>4419</v>
      </c>
      <c r="E913" s="93" t="s">
        <v>4425</v>
      </c>
      <c r="F913" s="93">
        <v>280000</v>
      </c>
      <c r="G913" s="93">
        <v>3</v>
      </c>
      <c r="H913" s="93">
        <v>1</v>
      </c>
      <c r="I913" s="92">
        <f t="shared" si="14"/>
        <v>-560000</v>
      </c>
      <c r="J913" s="92" t="str">
        <f>VLOOKUP(D913,[1]Sheet0!$C$1:$H$65536,6,0)</f>
        <v>THỜI TRANG NỮ</v>
      </c>
      <c r="M913" s="93">
        <v>-2</v>
      </c>
      <c r="N913" s="95">
        <v>-560000</v>
      </c>
      <c r="P913" s="93" t="s">
        <v>3614</v>
      </c>
      <c r="Q913" s="93" t="s">
        <v>4441</v>
      </c>
      <c r="V913" s="93" t="s">
        <v>3619</v>
      </c>
    </row>
    <row r="914" spans="1:22" ht="25.5" customHeight="1">
      <c r="A914" s="94">
        <v>45975</v>
      </c>
      <c r="B914" s="93" t="s">
        <v>33</v>
      </c>
      <c r="C914" s="93" t="s">
        <v>4442</v>
      </c>
      <c r="D914" s="93" t="s">
        <v>4443</v>
      </c>
      <c r="E914" s="93" t="s">
        <v>4444</v>
      </c>
      <c r="F914" s="93">
        <v>45000</v>
      </c>
      <c r="G914" s="93">
        <v>2</v>
      </c>
      <c r="H914" s="93">
        <v>3</v>
      </c>
      <c r="I914" s="92">
        <f t="shared" si="14"/>
        <v>45000</v>
      </c>
      <c r="J914" s="92" t="str">
        <f>VLOOKUP(D914,[1]Sheet0!$C$1:$H$65536,6,0)</f>
        <v>KHĂN</v>
      </c>
      <c r="K914" s="93">
        <v>1</v>
      </c>
      <c r="L914" s="95">
        <v>45000</v>
      </c>
      <c r="P914" s="93" t="s">
        <v>3614</v>
      </c>
      <c r="Q914" s="93" t="s">
        <v>4445</v>
      </c>
    </row>
    <row r="915" spans="1:22" ht="25.5" customHeight="1">
      <c r="A915" s="94">
        <v>45975</v>
      </c>
      <c r="B915" s="93" t="s">
        <v>33</v>
      </c>
      <c r="C915" s="93" t="s">
        <v>4446</v>
      </c>
      <c r="D915" s="93" t="s">
        <v>4447</v>
      </c>
      <c r="E915" s="93" t="s">
        <v>4448</v>
      </c>
      <c r="F915" s="93">
        <v>45000</v>
      </c>
      <c r="G915" s="93">
        <v>35</v>
      </c>
      <c r="H915" s="93">
        <v>34</v>
      </c>
      <c r="I915" s="92">
        <f t="shared" si="14"/>
        <v>-45000</v>
      </c>
      <c r="J915" s="92" t="str">
        <f>VLOOKUP(D915,[1]Sheet0!$C$1:$H$65536,6,0)</f>
        <v>KHĂN</v>
      </c>
      <c r="M915" s="93">
        <v>-1</v>
      </c>
      <c r="N915" s="95">
        <v>-45000</v>
      </c>
      <c r="P915" s="93" t="s">
        <v>3614</v>
      </c>
      <c r="Q915" s="93" t="s">
        <v>4445</v>
      </c>
      <c r="V915" s="93" t="s">
        <v>3619</v>
      </c>
    </row>
    <row r="916" spans="1:22" ht="25.5" customHeight="1">
      <c r="A916" s="94">
        <v>45975</v>
      </c>
      <c r="B916" s="93" t="s">
        <v>40</v>
      </c>
      <c r="C916" s="93" t="s">
        <v>41</v>
      </c>
      <c r="D916" s="93" t="s">
        <v>42</v>
      </c>
      <c r="E916" s="93" t="s">
        <v>43</v>
      </c>
      <c r="F916" s="93">
        <v>25000</v>
      </c>
      <c r="G916" s="93">
        <v>-1</v>
      </c>
      <c r="H916" s="93">
        <v>0</v>
      </c>
      <c r="I916" s="92">
        <f t="shared" si="14"/>
        <v>25000</v>
      </c>
      <c r="J916" s="92" t="str">
        <f>VLOOKUP(D916,[1]Sheet0!$C$1:$H$65536,6,0)</f>
        <v>DỤNG CỤ ĂN</v>
      </c>
      <c r="K916" s="93">
        <v>1</v>
      </c>
      <c r="L916" s="95">
        <v>25000</v>
      </c>
      <c r="P916" s="93" t="s">
        <v>3614</v>
      </c>
      <c r="Q916" s="93" t="s">
        <v>4449</v>
      </c>
    </row>
    <row r="917" spans="1:22" ht="25.5" customHeight="1">
      <c r="A917" s="94">
        <v>45975</v>
      </c>
      <c r="B917" s="93" t="s">
        <v>135</v>
      </c>
      <c r="C917" s="93" t="s">
        <v>4450</v>
      </c>
      <c r="D917" s="93" t="s">
        <v>4451</v>
      </c>
      <c r="E917" s="93" t="s">
        <v>4452</v>
      </c>
      <c r="F917" s="93">
        <v>350000</v>
      </c>
      <c r="G917" s="93">
        <v>-1</v>
      </c>
      <c r="H917" s="93">
        <v>0</v>
      </c>
      <c r="I917" s="92">
        <f t="shared" si="14"/>
        <v>350000</v>
      </c>
      <c r="J917" s="92" t="str">
        <f>VLOOKUP(D917,[1]Sheet0!$C$1:$H$65536,6,0)</f>
        <v>HÀNG MARKETING</v>
      </c>
      <c r="K917" s="93">
        <v>1</v>
      </c>
      <c r="L917" s="95">
        <v>350000</v>
      </c>
      <c r="P917" s="93" t="s">
        <v>3614</v>
      </c>
      <c r="Q917" s="93" t="s">
        <v>4449</v>
      </c>
    </row>
    <row r="918" spans="1:22" ht="25.5" customHeight="1">
      <c r="A918" s="94">
        <v>45975</v>
      </c>
      <c r="B918" s="93" t="s">
        <v>3652</v>
      </c>
      <c r="C918" s="93" t="s">
        <v>3693</v>
      </c>
      <c r="D918" s="93" t="s">
        <v>3694</v>
      </c>
      <c r="E918" s="93" t="s">
        <v>3695</v>
      </c>
      <c r="F918" s="93">
        <v>15000</v>
      </c>
      <c r="G918" s="93">
        <v>-2</v>
      </c>
      <c r="H918" s="93">
        <v>0</v>
      </c>
      <c r="I918" s="92">
        <f t="shared" si="14"/>
        <v>30000</v>
      </c>
      <c r="J918" s="92" t="str">
        <f>VLOOKUP(D918,[1]Sheet0!$C$1:$H$65536,6,0)</f>
        <v>ĐỒ DÙNG VPP</v>
      </c>
      <c r="K918" s="93">
        <v>2</v>
      </c>
      <c r="L918" s="95">
        <v>30000</v>
      </c>
      <c r="P918" s="93" t="s">
        <v>3614</v>
      </c>
      <c r="Q918" s="93" t="s">
        <v>4449</v>
      </c>
    </row>
    <row r="919" spans="1:22" ht="25.5" customHeight="1">
      <c r="A919" s="94">
        <v>45975</v>
      </c>
      <c r="B919" s="93" t="s">
        <v>2772</v>
      </c>
      <c r="C919" s="93" t="s">
        <v>4358</v>
      </c>
      <c r="D919" s="93" t="s">
        <v>4352</v>
      </c>
      <c r="E919" s="93" t="s">
        <v>4359</v>
      </c>
      <c r="F919" s="93">
        <v>345000</v>
      </c>
      <c r="G919" s="93">
        <v>-1</v>
      </c>
      <c r="H919" s="93">
        <v>0</v>
      </c>
      <c r="I919" s="92">
        <f t="shared" si="14"/>
        <v>345000</v>
      </c>
      <c r="J919" s="92" t="str">
        <f>VLOOKUP(D919,[1]Sheet0!$C$1:$H$65536,6,0)</f>
        <v>THỜI TRANG NỮ</v>
      </c>
      <c r="K919" s="93">
        <v>1</v>
      </c>
      <c r="L919" s="95">
        <v>345000</v>
      </c>
      <c r="P919" s="93" t="s">
        <v>3614</v>
      </c>
      <c r="Q919" s="93" t="s">
        <v>4449</v>
      </c>
    </row>
    <row r="920" spans="1:22" ht="25.5" customHeight="1">
      <c r="A920" s="94">
        <v>45975</v>
      </c>
      <c r="B920" s="93" t="s">
        <v>33</v>
      </c>
      <c r="C920" s="93" t="s">
        <v>3837</v>
      </c>
      <c r="D920" s="93" t="s">
        <v>3830</v>
      </c>
      <c r="E920" s="93" t="s">
        <v>3838</v>
      </c>
      <c r="F920" s="93">
        <v>290000</v>
      </c>
      <c r="G920" s="93">
        <v>-2</v>
      </c>
      <c r="H920" s="93">
        <v>0</v>
      </c>
      <c r="I920" s="92">
        <f t="shared" si="14"/>
        <v>580000</v>
      </c>
      <c r="J920" s="92" t="str">
        <f>VLOOKUP(D920,[1]Sheet0!$C$1:$H$65536,6,0)</f>
        <v>KHĂN</v>
      </c>
      <c r="K920" s="93">
        <v>2</v>
      </c>
      <c r="L920" s="95">
        <v>580000</v>
      </c>
      <c r="P920" s="93" t="s">
        <v>3614</v>
      </c>
      <c r="Q920" s="93" t="s">
        <v>4449</v>
      </c>
    </row>
    <row r="921" spans="1:22" ht="25.5" customHeight="1">
      <c r="A921" s="94">
        <v>45975</v>
      </c>
      <c r="B921" s="93" t="s">
        <v>33</v>
      </c>
      <c r="C921" s="93" t="s">
        <v>4271</v>
      </c>
      <c r="D921" s="93" t="s">
        <v>4266</v>
      </c>
      <c r="E921" s="93" t="s">
        <v>4272</v>
      </c>
      <c r="F921" s="93">
        <v>290000</v>
      </c>
      <c r="G921" s="93">
        <v>-1</v>
      </c>
      <c r="H921" s="93">
        <v>0</v>
      </c>
      <c r="I921" s="92">
        <f t="shared" si="14"/>
        <v>290000</v>
      </c>
      <c r="J921" s="92" t="str">
        <f>VLOOKUP(D921,[1]Sheet0!$C$1:$H$65536,6,0)</f>
        <v>KHĂN</v>
      </c>
      <c r="K921" s="93">
        <v>1</v>
      </c>
      <c r="L921" s="95">
        <v>290000</v>
      </c>
      <c r="P921" s="93" t="s">
        <v>3614</v>
      </c>
      <c r="Q921" s="93" t="s">
        <v>4449</v>
      </c>
    </row>
    <row r="922" spans="1:22" ht="25.5" customHeight="1">
      <c r="A922" s="94">
        <v>45975</v>
      </c>
      <c r="B922" s="93" t="s">
        <v>33</v>
      </c>
      <c r="C922" s="93" t="s">
        <v>4153</v>
      </c>
      <c r="D922" s="93" t="s">
        <v>4152</v>
      </c>
      <c r="E922" s="93" t="s">
        <v>4154</v>
      </c>
      <c r="F922" s="93">
        <v>40000</v>
      </c>
      <c r="G922" s="93">
        <v>-1</v>
      </c>
      <c r="H922" s="93">
        <v>0</v>
      </c>
      <c r="I922" s="92">
        <f t="shared" si="14"/>
        <v>40000</v>
      </c>
      <c r="J922" s="92" t="str">
        <f>VLOOKUP(D922,[1]Sheet0!$C$1:$H$65536,6,0)</f>
        <v>BẾP VÀ PHÒNG ĂN</v>
      </c>
      <c r="K922" s="93">
        <v>1</v>
      </c>
      <c r="L922" s="95">
        <v>40000</v>
      </c>
      <c r="P922" s="93" t="s">
        <v>3614</v>
      </c>
      <c r="Q922" s="93" t="s">
        <v>4449</v>
      </c>
    </row>
    <row r="923" spans="1:22" ht="25.5" customHeight="1">
      <c r="A923" s="94">
        <v>45975</v>
      </c>
      <c r="B923" s="93" t="s">
        <v>33</v>
      </c>
      <c r="C923" s="93" t="s">
        <v>746</v>
      </c>
      <c r="D923" s="93" t="s">
        <v>747</v>
      </c>
      <c r="E923" s="93" t="s">
        <v>748</v>
      </c>
      <c r="F923" s="93">
        <v>188000</v>
      </c>
      <c r="G923" s="93">
        <v>-1</v>
      </c>
      <c r="H923" s="93">
        <v>0</v>
      </c>
      <c r="I923" s="92">
        <f t="shared" si="14"/>
        <v>188000</v>
      </c>
      <c r="J923" s="92" t="str">
        <f>VLOOKUP(D923,[1]Sheet0!$C$1:$H$65536,6,0)</f>
        <v>XÀ PHÒNG, CHẤT TẨY RỬA</v>
      </c>
      <c r="K923" s="93">
        <v>1</v>
      </c>
      <c r="L923" s="95">
        <v>188000</v>
      </c>
      <c r="P923" s="93" t="s">
        <v>3614</v>
      </c>
      <c r="Q923" s="93" t="s">
        <v>4449</v>
      </c>
    </row>
    <row r="924" spans="1:22" ht="25.5" customHeight="1">
      <c r="A924" s="94">
        <v>45975</v>
      </c>
      <c r="B924" s="93" t="s">
        <v>33</v>
      </c>
      <c r="C924" s="93" t="s">
        <v>201</v>
      </c>
      <c r="D924" s="93" t="s">
        <v>202</v>
      </c>
      <c r="E924" s="93" t="s">
        <v>203</v>
      </c>
      <c r="F924" s="93">
        <v>40000</v>
      </c>
      <c r="G924" s="93">
        <v>-6</v>
      </c>
      <c r="H924" s="93">
        <v>0</v>
      </c>
      <c r="I924" s="92">
        <f t="shared" si="14"/>
        <v>240000</v>
      </c>
      <c r="J924" s="92" t="str">
        <f>VLOOKUP(D924,[1]Sheet0!$C$1:$H$65536,6,0)</f>
        <v>XÀ PHÒNG, CHẤT TẨY RỬA</v>
      </c>
      <c r="K924" s="93">
        <v>6</v>
      </c>
      <c r="L924" s="95">
        <v>240000</v>
      </c>
      <c r="P924" s="93" t="s">
        <v>3614</v>
      </c>
      <c r="Q924" s="93" t="s">
        <v>4449</v>
      </c>
    </row>
    <row r="925" spans="1:22" ht="25.5" customHeight="1">
      <c r="A925" s="94">
        <v>45975</v>
      </c>
      <c r="B925" s="93" t="s">
        <v>33</v>
      </c>
      <c r="C925" s="93" t="s">
        <v>4142</v>
      </c>
      <c r="D925" s="93" t="s">
        <v>4139</v>
      </c>
      <c r="E925" s="93" t="s">
        <v>4143</v>
      </c>
      <c r="F925" s="93">
        <v>50000</v>
      </c>
      <c r="G925" s="93">
        <v>-1</v>
      </c>
      <c r="H925" s="93">
        <v>0</v>
      </c>
      <c r="I925" s="92">
        <f t="shared" si="14"/>
        <v>50000</v>
      </c>
      <c r="J925" s="92" t="str">
        <f>VLOOKUP(D925,[1]Sheet0!$C$1:$H$65536,6,0)</f>
        <v>ĐỒ DÙNG NHÀ TẮM, TOILET</v>
      </c>
      <c r="K925" s="93">
        <v>1</v>
      </c>
      <c r="L925" s="95">
        <v>50000</v>
      </c>
      <c r="P925" s="93" t="s">
        <v>3614</v>
      </c>
      <c r="Q925" s="93" t="s">
        <v>4449</v>
      </c>
    </row>
    <row r="926" spans="1:22" ht="25.5" customHeight="1">
      <c r="A926" s="94">
        <v>45975</v>
      </c>
      <c r="B926" s="93" t="s">
        <v>40</v>
      </c>
      <c r="C926" s="93" t="s">
        <v>4311</v>
      </c>
      <c r="D926" s="93" t="s">
        <v>4312</v>
      </c>
      <c r="E926" s="93" t="s">
        <v>4313</v>
      </c>
      <c r="F926" s="93">
        <v>150000</v>
      </c>
      <c r="G926" s="93">
        <v>-1</v>
      </c>
      <c r="H926" s="93">
        <v>0</v>
      </c>
      <c r="I926" s="92">
        <f t="shared" si="14"/>
        <v>150000</v>
      </c>
      <c r="J926" s="92" t="str">
        <f>VLOOKUP(D926,[1]Sheet0!$C$1:$H$65536,6,0)</f>
        <v>CHĂM SÓC CƠ THỂ BÉ</v>
      </c>
      <c r="K926" s="93">
        <v>1</v>
      </c>
      <c r="L926" s="95">
        <v>150000</v>
      </c>
      <c r="P926" s="93" t="s">
        <v>3614</v>
      </c>
      <c r="Q926" s="93" t="s">
        <v>4449</v>
      </c>
    </row>
    <row r="927" spans="1:22" ht="25.5" customHeight="1">
      <c r="A927" s="94">
        <v>45975</v>
      </c>
      <c r="B927" s="93" t="s">
        <v>40</v>
      </c>
      <c r="C927" s="93" t="s">
        <v>1497</v>
      </c>
      <c r="D927" s="93" t="s">
        <v>1498</v>
      </c>
      <c r="E927" s="93" t="s">
        <v>1499</v>
      </c>
      <c r="F927" s="93">
        <v>95000</v>
      </c>
      <c r="G927" s="93">
        <v>-1</v>
      </c>
      <c r="H927" s="93">
        <v>0</v>
      </c>
      <c r="I927" s="92">
        <f t="shared" si="14"/>
        <v>95000</v>
      </c>
      <c r="J927" s="92" t="str">
        <f>VLOOKUP(D927,[1]Sheet0!$C$1:$H$65536,6,0)</f>
        <v>THỰC PHẨM CHO BÉ</v>
      </c>
      <c r="K927" s="93">
        <v>1</v>
      </c>
      <c r="L927" s="95">
        <v>95000</v>
      </c>
      <c r="P927" s="93" t="s">
        <v>3614</v>
      </c>
      <c r="Q927" s="93" t="s">
        <v>4449</v>
      </c>
    </row>
    <row r="928" spans="1:22" ht="25.5" customHeight="1">
      <c r="A928" s="94">
        <v>45975</v>
      </c>
      <c r="B928" s="93" t="s">
        <v>40</v>
      </c>
      <c r="C928" s="93" t="s">
        <v>1974</v>
      </c>
      <c r="D928" s="93" t="s">
        <v>1975</v>
      </c>
      <c r="E928" s="93" t="s">
        <v>1976</v>
      </c>
      <c r="F928" s="93">
        <v>15000</v>
      </c>
      <c r="G928" s="93">
        <v>9</v>
      </c>
      <c r="H928" s="93">
        <v>8</v>
      </c>
      <c r="I928" s="92">
        <f t="shared" si="14"/>
        <v>-15000</v>
      </c>
      <c r="J928" s="92" t="str">
        <f>VLOOKUP(D928,[1]Sheet0!$C$1:$H$65536,6,0)</f>
        <v>BÉ UỐNG SỮA</v>
      </c>
      <c r="M928" s="93">
        <v>-1</v>
      </c>
      <c r="N928" s="95">
        <v>-15000</v>
      </c>
      <c r="P928" s="93" t="s">
        <v>3614</v>
      </c>
      <c r="Q928" s="93" t="s">
        <v>4449</v>
      </c>
      <c r="V928" s="93" t="s">
        <v>3619</v>
      </c>
    </row>
    <row r="929" spans="1:22" ht="25.5" customHeight="1">
      <c r="A929" s="94">
        <v>45975</v>
      </c>
      <c r="B929" s="93" t="s">
        <v>33</v>
      </c>
      <c r="C929" s="93" t="s">
        <v>4453</v>
      </c>
      <c r="D929" s="93" t="s">
        <v>4454</v>
      </c>
      <c r="E929" s="93" t="s">
        <v>4455</v>
      </c>
      <c r="F929" s="93">
        <v>350000</v>
      </c>
      <c r="G929" s="93">
        <v>1</v>
      </c>
      <c r="H929" s="93">
        <v>0</v>
      </c>
      <c r="I929" s="92">
        <f t="shared" si="14"/>
        <v>-350000</v>
      </c>
      <c r="J929" s="92" t="str">
        <f>VLOOKUP(D929,[1]Sheet0!$C$1:$H$65536,6,0)</f>
        <v>ĐỒ DÙNG SINH HOẠT GIA ĐÌNH</v>
      </c>
      <c r="M929" s="93">
        <v>-1</v>
      </c>
      <c r="N929" s="95">
        <v>-350000</v>
      </c>
      <c r="P929" s="93" t="s">
        <v>3614</v>
      </c>
      <c r="Q929" s="93" t="s">
        <v>4449</v>
      </c>
      <c r="V929" s="93" t="s">
        <v>3619</v>
      </c>
    </row>
    <row r="930" spans="1:22" ht="25.5" customHeight="1">
      <c r="A930" s="94">
        <v>45975</v>
      </c>
      <c r="B930" s="93" t="s">
        <v>3652</v>
      </c>
      <c r="C930" s="93" t="s">
        <v>3913</v>
      </c>
      <c r="D930" s="93" t="s">
        <v>3914</v>
      </c>
      <c r="E930" s="93" t="s">
        <v>3915</v>
      </c>
      <c r="F930" s="93">
        <v>15000</v>
      </c>
      <c r="G930" s="93">
        <v>4</v>
      </c>
      <c r="H930" s="93">
        <v>2</v>
      </c>
      <c r="I930" s="92">
        <f t="shared" si="14"/>
        <v>-30000</v>
      </c>
      <c r="J930" s="92" t="str">
        <f>VLOOKUP(D930,[1]Sheet0!$C$1:$H$65536,6,0)</f>
        <v>ĐỒ DÙNG VPP</v>
      </c>
      <c r="M930" s="93">
        <v>-2</v>
      </c>
      <c r="N930" s="95">
        <v>-30000</v>
      </c>
      <c r="P930" s="93" t="s">
        <v>3614</v>
      </c>
      <c r="Q930" s="93" t="s">
        <v>4449</v>
      </c>
      <c r="V930" s="93" t="s">
        <v>3619</v>
      </c>
    </row>
    <row r="931" spans="1:22" ht="25.5" customHeight="1">
      <c r="A931" s="94">
        <v>45975</v>
      </c>
      <c r="B931" s="93" t="s">
        <v>2772</v>
      </c>
      <c r="C931" s="93" t="s">
        <v>4456</v>
      </c>
      <c r="D931" s="93" t="s">
        <v>4457</v>
      </c>
      <c r="E931" s="93" t="s">
        <v>4458</v>
      </c>
      <c r="F931" s="93">
        <v>345000</v>
      </c>
      <c r="G931" s="93">
        <v>4</v>
      </c>
      <c r="H931" s="93">
        <v>3</v>
      </c>
      <c r="I931" s="92">
        <f t="shared" si="14"/>
        <v>-345000</v>
      </c>
      <c r="J931" s="92" t="str">
        <f>VLOOKUP(D931,[1]Sheet0!$C$1:$H$65536,6,0)</f>
        <v>THỜI TRANG NỮ</v>
      </c>
      <c r="M931" s="93">
        <v>-1</v>
      </c>
      <c r="N931" s="95">
        <v>-345000</v>
      </c>
      <c r="P931" s="93" t="s">
        <v>3614</v>
      </c>
      <c r="Q931" s="93" t="s">
        <v>4449</v>
      </c>
      <c r="V931" s="93" t="s">
        <v>3619</v>
      </c>
    </row>
    <row r="932" spans="1:22" ht="25.5" customHeight="1">
      <c r="A932" s="94">
        <v>45975</v>
      </c>
      <c r="B932" s="93" t="s">
        <v>33</v>
      </c>
      <c r="C932" s="93" t="s">
        <v>432</v>
      </c>
      <c r="D932" s="93" t="s">
        <v>433</v>
      </c>
      <c r="E932" s="93" t="s">
        <v>434</v>
      </c>
      <c r="F932" s="93">
        <v>290000</v>
      </c>
      <c r="G932" s="93">
        <v>5</v>
      </c>
      <c r="H932" s="93">
        <v>2</v>
      </c>
      <c r="I932" s="92">
        <f t="shared" si="14"/>
        <v>-870000</v>
      </c>
      <c r="J932" s="92" t="str">
        <f>VLOOKUP(D932,[1]Sheet0!$C$1:$H$65536,6,0)</f>
        <v>KHĂN</v>
      </c>
      <c r="M932" s="93">
        <v>-3</v>
      </c>
      <c r="N932" s="95">
        <v>-870000</v>
      </c>
      <c r="P932" s="93" t="s">
        <v>3614</v>
      </c>
      <c r="Q932" s="93" t="s">
        <v>4449</v>
      </c>
      <c r="V932" s="93" t="s">
        <v>3619</v>
      </c>
    </row>
    <row r="933" spans="1:22" ht="25.5" customHeight="1">
      <c r="A933" s="94">
        <v>45975</v>
      </c>
      <c r="B933" s="93" t="s">
        <v>33</v>
      </c>
      <c r="C933" s="93" t="s">
        <v>4431</v>
      </c>
      <c r="D933" s="93" t="s">
        <v>4432</v>
      </c>
      <c r="E933" s="93" t="s">
        <v>4433</v>
      </c>
      <c r="F933" s="93">
        <v>40000</v>
      </c>
      <c r="G933" s="93">
        <v>1</v>
      </c>
      <c r="H933" s="93">
        <v>0</v>
      </c>
      <c r="I933" s="92">
        <f t="shared" si="14"/>
        <v>-40000</v>
      </c>
      <c r="J933" s="92" t="str">
        <f>VLOOKUP(D933,[1]Sheet0!$C$1:$H$65536,6,0)</f>
        <v>BẾP VÀ PHÒNG ĂN</v>
      </c>
      <c r="M933" s="93">
        <v>-1</v>
      </c>
      <c r="N933" s="95">
        <v>-40000</v>
      </c>
      <c r="P933" s="93" t="s">
        <v>3614</v>
      </c>
      <c r="Q933" s="93" t="s">
        <v>4449</v>
      </c>
      <c r="V933" s="93" t="s">
        <v>3619</v>
      </c>
    </row>
    <row r="934" spans="1:22" ht="25.5" customHeight="1">
      <c r="A934" s="94">
        <v>45975</v>
      </c>
      <c r="B934" s="93" t="s">
        <v>33</v>
      </c>
      <c r="C934" s="93" t="s">
        <v>366</v>
      </c>
      <c r="D934" s="93" t="s">
        <v>367</v>
      </c>
      <c r="E934" s="93" t="s">
        <v>368</v>
      </c>
      <c r="F934" s="93">
        <v>188000</v>
      </c>
      <c r="G934" s="93">
        <v>1</v>
      </c>
      <c r="H934" s="93">
        <v>0</v>
      </c>
      <c r="I934" s="92">
        <f t="shared" si="14"/>
        <v>-188000</v>
      </c>
      <c r="J934" s="92" t="str">
        <f>VLOOKUP(D934,[1]Sheet0!$C$1:$H$65536,6,0)</f>
        <v>XÀ PHÒNG, CHẤT TẨY RỬA</v>
      </c>
      <c r="M934" s="93">
        <v>-1</v>
      </c>
      <c r="N934" s="95">
        <v>-188000</v>
      </c>
      <c r="P934" s="93" t="s">
        <v>3614</v>
      </c>
      <c r="Q934" s="93" t="s">
        <v>4449</v>
      </c>
      <c r="V934" s="93" t="s">
        <v>3619</v>
      </c>
    </row>
    <row r="935" spans="1:22" ht="25.5" customHeight="1">
      <c r="A935" s="94">
        <v>45975</v>
      </c>
      <c r="B935" s="93" t="s">
        <v>33</v>
      </c>
      <c r="C935" s="93" t="s">
        <v>1805</v>
      </c>
      <c r="D935" s="93" t="s">
        <v>1806</v>
      </c>
      <c r="E935" s="93" t="s">
        <v>1807</v>
      </c>
      <c r="F935" s="93">
        <v>40000</v>
      </c>
      <c r="G935" s="93">
        <v>29</v>
      </c>
      <c r="H935" s="93">
        <v>23</v>
      </c>
      <c r="I935" s="92">
        <f t="shared" si="14"/>
        <v>-240000</v>
      </c>
      <c r="J935" s="92" t="str">
        <f>VLOOKUP(D935,[1]Sheet0!$C$1:$H$65536,6,0)</f>
        <v>XÀ PHÒNG, CHẤT TẨY RỬA</v>
      </c>
      <c r="M935" s="93">
        <v>-6</v>
      </c>
      <c r="N935" s="95">
        <v>-240000</v>
      </c>
      <c r="P935" s="93" t="s">
        <v>3614</v>
      </c>
      <c r="Q935" s="93" t="s">
        <v>4449</v>
      </c>
      <c r="V935" s="93" t="s">
        <v>3619</v>
      </c>
    </row>
    <row r="936" spans="1:22" ht="25.5" customHeight="1">
      <c r="A936" s="94">
        <v>45975</v>
      </c>
      <c r="B936" s="93" t="s">
        <v>33</v>
      </c>
      <c r="C936" s="93" t="s">
        <v>4136</v>
      </c>
      <c r="D936" s="93" t="s">
        <v>4137</v>
      </c>
      <c r="E936" s="93" t="s">
        <v>4138</v>
      </c>
      <c r="F936" s="93">
        <v>50000</v>
      </c>
      <c r="G936" s="93">
        <v>4</v>
      </c>
      <c r="H936" s="93">
        <v>3</v>
      </c>
      <c r="I936" s="92">
        <f t="shared" si="14"/>
        <v>-50000</v>
      </c>
      <c r="J936" s="92" t="str">
        <f>VLOOKUP(D936,[1]Sheet0!$C$1:$H$65536,6,0)</f>
        <v>ĐỒ DÙNG NHÀ TẮM, TOILET</v>
      </c>
      <c r="M936" s="93">
        <v>-1</v>
      </c>
      <c r="N936" s="95">
        <v>-50000</v>
      </c>
      <c r="P936" s="93" t="s">
        <v>3614</v>
      </c>
      <c r="Q936" s="93" t="s">
        <v>4449</v>
      </c>
      <c r="V936" s="93" t="s">
        <v>3619</v>
      </c>
    </row>
    <row r="937" spans="1:22" ht="25.5" customHeight="1">
      <c r="A937" s="94">
        <v>45975</v>
      </c>
      <c r="B937" s="93" t="s">
        <v>40</v>
      </c>
      <c r="C937" s="93" t="s">
        <v>3896</v>
      </c>
      <c r="D937" s="93" t="s">
        <v>3891</v>
      </c>
      <c r="E937" s="93" t="s">
        <v>3897</v>
      </c>
      <c r="F937" s="93">
        <v>145000</v>
      </c>
      <c r="G937" s="93">
        <v>13</v>
      </c>
      <c r="H937" s="93">
        <v>12</v>
      </c>
      <c r="I937" s="92">
        <f t="shared" si="14"/>
        <v>-145000</v>
      </c>
      <c r="J937" s="92" t="str">
        <f>VLOOKUP(D937,[1]Sheet0!$C$1:$H$65536,6,0)</f>
        <v>CHĂM SÓC CƠ THỂ BÉ</v>
      </c>
      <c r="M937" s="93">
        <v>-1</v>
      </c>
      <c r="N937" s="95">
        <v>-145000</v>
      </c>
      <c r="P937" s="93" t="s">
        <v>3614</v>
      </c>
      <c r="Q937" s="93" t="s">
        <v>4449</v>
      </c>
      <c r="V937" s="93" t="s">
        <v>3619</v>
      </c>
    </row>
    <row r="938" spans="1:22" ht="25.5" customHeight="1">
      <c r="A938" s="94">
        <v>45975</v>
      </c>
      <c r="B938" s="93" t="s">
        <v>40</v>
      </c>
      <c r="C938" s="93" t="s">
        <v>4459</v>
      </c>
      <c r="D938" s="93" t="s">
        <v>4460</v>
      </c>
      <c r="E938" s="93" t="s">
        <v>4461</v>
      </c>
      <c r="F938" s="93">
        <v>95000</v>
      </c>
      <c r="G938" s="93">
        <v>7</v>
      </c>
      <c r="H938" s="93">
        <v>6</v>
      </c>
      <c r="I938" s="92">
        <f t="shared" si="14"/>
        <v>-95000</v>
      </c>
      <c r="J938" s="92" t="str">
        <f>VLOOKUP(D938,[1]Sheet0!$C$1:$H$65536,6,0)</f>
        <v>THỰC PHẨM CHO BÉ</v>
      </c>
      <c r="M938" s="93">
        <v>-1</v>
      </c>
      <c r="N938" s="95">
        <v>-95000</v>
      </c>
      <c r="P938" s="93" t="s">
        <v>3614</v>
      </c>
      <c r="Q938" s="93" t="s">
        <v>4449</v>
      </c>
      <c r="V938" s="93" t="s">
        <v>3619</v>
      </c>
    </row>
    <row r="939" spans="1:22" ht="25.5" customHeight="1">
      <c r="A939" s="94">
        <v>45976</v>
      </c>
      <c r="B939" s="93" t="s">
        <v>33</v>
      </c>
      <c r="C939" s="93" t="s">
        <v>201</v>
      </c>
      <c r="D939" s="93" t="s">
        <v>202</v>
      </c>
      <c r="E939" s="93" t="s">
        <v>203</v>
      </c>
      <c r="F939" s="93">
        <v>40000</v>
      </c>
      <c r="G939" s="93">
        <v>-5</v>
      </c>
      <c r="H939" s="93">
        <v>2</v>
      </c>
      <c r="I939" s="92">
        <f t="shared" si="14"/>
        <v>280000</v>
      </c>
      <c r="J939" s="92" t="str">
        <f>VLOOKUP(D939,[1]Sheet0!$C$1:$H$65536,6,0)</f>
        <v>XÀ PHÒNG, CHẤT TẨY RỬA</v>
      </c>
      <c r="K939" s="93">
        <v>7</v>
      </c>
      <c r="L939" s="95">
        <v>280000</v>
      </c>
      <c r="P939" s="93" t="s">
        <v>3614</v>
      </c>
      <c r="Q939" s="93" t="s">
        <v>4462</v>
      </c>
    </row>
    <row r="940" spans="1:22" ht="25.5" customHeight="1">
      <c r="A940" s="94">
        <v>45976</v>
      </c>
      <c r="B940" s="93" t="s">
        <v>33</v>
      </c>
      <c r="C940" s="93" t="s">
        <v>1805</v>
      </c>
      <c r="D940" s="93" t="s">
        <v>1806</v>
      </c>
      <c r="E940" s="93" t="s">
        <v>1807</v>
      </c>
      <c r="F940" s="93">
        <v>40000</v>
      </c>
      <c r="G940" s="93">
        <v>22</v>
      </c>
      <c r="H940" s="93">
        <v>15</v>
      </c>
      <c r="I940" s="92">
        <f t="shared" si="14"/>
        <v>-280000</v>
      </c>
      <c r="J940" s="92" t="str">
        <f>VLOOKUP(D940,[1]Sheet0!$C$1:$H$65536,6,0)</f>
        <v>XÀ PHÒNG, CHẤT TẨY RỬA</v>
      </c>
      <c r="M940" s="93">
        <v>-7</v>
      </c>
      <c r="N940" s="95">
        <v>-280000</v>
      </c>
      <c r="P940" s="93" t="s">
        <v>3614</v>
      </c>
      <c r="Q940" s="93" t="s">
        <v>4462</v>
      </c>
      <c r="V940" s="93" t="s">
        <v>3619</v>
      </c>
    </row>
    <row r="941" spans="1:22" ht="25.5" customHeight="1">
      <c r="A941" s="94">
        <v>45978</v>
      </c>
      <c r="B941" s="93" t="s">
        <v>135</v>
      </c>
      <c r="C941" s="93" t="s">
        <v>4289</v>
      </c>
      <c r="D941" s="93" t="s">
        <v>4290</v>
      </c>
      <c r="E941" s="93" t="s">
        <v>4291</v>
      </c>
      <c r="F941" s="93">
        <v>15000</v>
      </c>
      <c r="G941" s="93">
        <v>-40</v>
      </c>
      <c r="H941" s="93">
        <v>10</v>
      </c>
      <c r="I941" s="92">
        <f t="shared" si="14"/>
        <v>750000</v>
      </c>
      <c r="J941" s="92" t="str">
        <f>VLOOKUP(D941,[1]Sheet0!$C$1:$H$65536,6,0)</f>
        <v>HÀNG MARKETING</v>
      </c>
      <c r="K941" s="93">
        <v>50</v>
      </c>
      <c r="L941" s="95">
        <v>750000</v>
      </c>
      <c r="P941" s="93" t="s">
        <v>3614</v>
      </c>
      <c r="Q941" s="93" t="s">
        <v>4463</v>
      </c>
    </row>
    <row r="942" spans="1:22" ht="25.5" customHeight="1">
      <c r="A942" s="94">
        <v>45978</v>
      </c>
      <c r="B942" s="93" t="s">
        <v>2772</v>
      </c>
      <c r="C942" s="93" t="s">
        <v>4339</v>
      </c>
      <c r="D942" s="93" t="s">
        <v>4340</v>
      </c>
      <c r="E942" s="93" t="s">
        <v>4341</v>
      </c>
      <c r="F942" s="93">
        <v>150000</v>
      </c>
      <c r="G942" s="93">
        <v>-9</v>
      </c>
      <c r="H942" s="93">
        <v>47</v>
      </c>
      <c r="I942" s="92">
        <f t="shared" si="14"/>
        <v>8400000</v>
      </c>
      <c r="J942" s="92" t="str">
        <f>VLOOKUP(D942,[1]Sheet0!$C$1:$H$65536,6,0)</f>
        <v>NSM MÙA ĐÔNG</v>
      </c>
      <c r="K942" s="93">
        <v>56</v>
      </c>
      <c r="L942" s="95">
        <v>8400000</v>
      </c>
      <c r="P942" s="93" t="s">
        <v>3614</v>
      </c>
      <c r="Q942" s="93" t="s">
        <v>4463</v>
      </c>
      <c r="U942" s="93" t="s">
        <v>4464</v>
      </c>
    </row>
    <row r="943" spans="1:22" ht="25.5" customHeight="1">
      <c r="A943" s="94">
        <v>45978</v>
      </c>
      <c r="B943" s="93" t="s">
        <v>3652</v>
      </c>
      <c r="C943" s="93" t="s">
        <v>3697</v>
      </c>
      <c r="D943" s="93" t="s">
        <v>3696</v>
      </c>
      <c r="E943" s="93" t="s">
        <v>3698</v>
      </c>
      <c r="F943" s="93">
        <v>20000</v>
      </c>
      <c r="G943" s="93">
        <v>-51</v>
      </c>
      <c r="H943" s="93">
        <v>21</v>
      </c>
      <c r="I943" s="92">
        <f t="shared" si="14"/>
        <v>1440000</v>
      </c>
      <c r="J943" s="92" t="str">
        <f>VLOOKUP(D943,[1]Sheet0!$C$1:$H$65536,6,0)</f>
        <v>ĐỒ DÙNG VPP</v>
      </c>
      <c r="K943" s="93">
        <v>72</v>
      </c>
      <c r="L943" s="95">
        <v>1440000</v>
      </c>
      <c r="P943" s="93" t="s">
        <v>3614</v>
      </c>
      <c r="Q943" s="93" t="s">
        <v>4463</v>
      </c>
    </row>
    <row r="944" spans="1:22" ht="25.5" customHeight="1">
      <c r="A944" s="94">
        <v>45978</v>
      </c>
      <c r="B944" s="93" t="s">
        <v>33</v>
      </c>
      <c r="C944" s="93" t="s">
        <v>4365</v>
      </c>
      <c r="D944" s="93" t="s">
        <v>4366</v>
      </c>
      <c r="E944" s="93" t="s">
        <v>4367</v>
      </c>
      <c r="F944" s="93">
        <v>95000</v>
      </c>
      <c r="G944" s="93">
        <v>-2</v>
      </c>
      <c r="H944" s="93">
        <v>0</v>
      </c>
      <c r="I944" s="92">
        <f t="shared" si="14"/>
        <v>190000</v>
      </c>
      <c r="J944" s="92" t="str">
        <f>VLOOKUP(D944,[1]Sheet0!$C$1:$H$65536,6,0)</f>
        <v>KHĂN</v>
      </c>
      <c r="K944" s="93">
        <v>2</v>
      </c>
      <c r="L944" s="95">
        <v>190000</v>
      </c>
      <c r="P944" s="93" t="s">
        <v>3614</v>
      </c>
      <c r="Q944" s="93" t="s">
        <v>4463</v>
      </c>
    </row>
    <row r="945" spans="1:22" ht="25.5" customHeight="1">
      <c r="A945" s="94">
        <v>45978</v>
      </c>
      <c r="B945" s="93" t="s">
        <v>33</v>
      </c>
      <c r="C945" s="93" t="s">
        <v>3874</v>
      </c>
      <c r="D945" s="93" t="s">
        <v>3875</v>
      </c>
      <c r="E945" s="93" t="s">
        <v>1807</v>
      </c>
      <c r="F945" s="93">
        <v>40000</v>
      </c>
      <c r="G945" s="93">
        <v>-1</v>
      </c>
      <c r="H945" s="93">
        <v>0</v>
      </c>
      <c r="I945" s="92">
        <f t="shared" si="14"/>
        <v>40000</v>
      </c>
      <c r="J945" s="92" t="str">
        <f>VLOOKUP(D945,[1]Sheet0!$C$1:$H$65536,6,0)</f>
        <v>XÀ PHÒNG, CHẤT TẨY RỬA</v>
      </c>
      <c r="K945" s="93">
        <v>1</v>
      </c>
      <c r="L945" s="95">
        <v>40000</v>
      </c>
      <c r="P945" s="93" t="s">
        <v>3614</v>
      </c>
      <c r="Q945" s="93" t="s">
        <v>4463</v>
      </c>
    </row>
    <row r="946" spans="1:22" ht="25.5" customHeight="1">
      <c r="A946" s="94">
        <v>45978</v>
      </c>
      <c r="B946" s="93" t="s">
        <v>33</v>
      </c>
      <c r="C946" s="93" t="s">
        <v>201</v>
      </c>
      <c r="D946" s="93" t="s">
        <v>202</v>
      </c>
      <c r="E946" s="93" t="s">
        <v>203</v>
      </c>
      <c r="F946" s="93">
        <v>40000</v>
      </c>
      <c r="G946" s="93">
        <v>-11</v>
      </c>
      <c r="H946" s="93">
        <v>3</v>
      </c>
      <c r="I946" s="92">
        <f t="shared" si="14"/>
        <v>560000</v>
      </c>
      <c r="J946" s="92" t="str">
        <f>VLOOKUP(D946,[1]Sheet0!$C$1:$H$65536,6,0)</f>
        <v>XÀ PHÒNG, CHẤT TẨY RỬA</v>
      </c>
      <c r="K946" s="93">
        <v>14</v>
      </c>
      <c r="L946" s="95">
        <v>560000</v>
      </c>
      <c r="P946" s="93" t="s">
        <v>3614</v>
      </c>
      <c r="Q946" s="93" t="s">
        <v>4463</v>
      </c>
    </row>
    <row r="947" spans="1:22" ht="25.5" customHeight="1">
      <c r="A947" s="94">
        <v>45978</v>
      </c>
      <c r="B947" s="93" t="s">
        <v>2772</v>
      </c>
      <c r="C947" s="93" t="s">
        <v>4424</v>
      </c>
      <c r="D947" s="93" t="s">
        <v>4419</v>
      </c>
      <c r="E947" s="93" t="s">
        <v>4425</v>
      </c>
      <c r="F947" s="93">
        <v>280000</v>
      </c>
      <c r="G947" s="93">
        <v>-1</v>
      </c>
      <c r="H947" s="93">
        <v>0</v>
      </c>
      <c r="I947" s="92">
        <f t="shared" si="14"/>
        <v>280000</v>
      </c>
      <c r="J947" s="92" t="str">
        <f>VLOOKUP(D947,[1]Sheet0!$C$1:$H$65536,6,0)</f>
        <v>THỜI TRANG NỮ</v>
      </c>
      <c r="K947" s="93">
        <v>1</v>
      </c>
      <c r="L947" s="95">
        <v>280000</v>
      </c>
      <c r="P947" s="93" t="s">
        <v>3614</v>
      </c>
      <c r="Q947" s="93" t="s">
        <v>4463</v>
      </c>
    </row>
    <row r="948" spans="1:22" ht="25.5" customHeight="1">
      <c r="A948" s="94">
        <v>45978</v>
      </c>
      <c r="B948" s="93" t="s">
        <v>197</v>
      </c>
      <c r="C948" s="93" t="s">
        <v>4465</v>
      </c>
      <c r="D948" s="93" t="s">
        <v>4466</v>
      </c>
      <c r="E948" s="93" t="s">
        <v>4467</v>
      </c>
      <c r="F948" s="93">
        <v>59000</v>
      </c>
      <c r="G948" s="93">
        <v>-1</v>
      </c>
      <c r="H948" s="93">
        <v>0</v>
      </c>
      <c r="I948" s="92">
        <f t="shared" si="14"/>
        <v>59000</v>
      </c>
      <c r="J948" s="92" t="str">
        <f>VLOOKUP(D948,[1]Sheet0!$C$1:$H$65536,6,0)</f>
        <v>CHĂM SÓC RĂNG MIỆNG</v>
      </c>
      <c r="K948" s="93">
        <v>1</v>
      </c>
      <c r="L948" s="95">
        <v>59000</v>
      </c>
      <c r="P948" s="93" t="s">
        <v>3614</v>
      </c>
      <c r="Q948" s="93" t="s">
        <v>4463</v>
      </c>
    </row>
    <row r="949" spans="1:22" ht="25.5" customHeight="1">
      <c r="A949" s="94">
        <v>45978</v>
      </c>
      <c r="B949" s="93" t="s">
        <v>33</v>
      </c>
      <c r="C949" s="93" t="s">
        <v>3837</v>
      </c>
      <c r="D949" s="93" t="s">
        <v>3830</v>
      </c>
      <c r="E949" s="93" t="s">
        <v>3838</v>
      </c>
      <c r="F949" s="93">
        <v>290000</v>
      </c>
      <c r="G949" s="93">
        <v>-1</v>
      </c>
      <c r="H949" s="93">
        <v>0</v>
      </c>
      <c r="I949" s="92">
        <f t="shared" si="14"/>
        <v>290000</v>
      </c>
      <c r="J949" s="92" t="str">
        <f>VLOOKUP(D949,[1]Sheet0!$C$1:$H$65536,6,0)</f>
        <v>KHĂN</v>
      </c>
      <c r="K949" s="93">
        <v>1</v>
      </c>
      <c r="L949" s="95">
        <v>290000</v>
      </c>
      <c r="P949" s="93" t="s">
        <v>3614</v>
      </c>
      <c r="Q949" s="93" t="s">
        <v>4463</v>
      </c>
    </row>
    <row r="950" spans="1:22" ht="25.5" customHeight="1">
      <c r="A950" s="94">
        <v>45978</v>
      </c>
      <c r="B950" s="93" t="s">
        <v>33</v>
      </c>
      <c r="C950" s="93" t="s">
        <v>1545</v>
      </c>
      <c r="D950" s="93" t="s">
        <v>1546</v>
      </c>
      <c r="E950" s="93" t="s">
        <v>1547</v>
      </c>
      <c r="F950" s="93">
        <v>56000</v>
      </c>
      <c r="G950" s="93">
        <v>-1</v>
      </c>
      <c r="H950" s="93">
        <v>0</v>
      </c>
      <c r="I950" s="92">
        <f t="shared" si="14"/>
        <v>56000</v>
      </c>
      <c r="J950" s="92" t="str">
        <f>VLOOKUP(D950,[1]Sheet0!$C$1:$H$65536,6,0)</f>
        <v>PHÒNG CHỐNG CÔN TRÙNG</v>
      </c>
      <c r="K950" s="93">
        <v>1</v>
      </c>
      <c r="L950" s="95">
        <v>56000</v>
      </c>
      <c r="P950" s="93" t="s">
        <v>3614</v>
      </c>
      <c r="Q950" s="93" t="s">
        <v>4463</v>
      </c>
    </row>
    <row r="951" spans="1:22" ht="25.5" customHeight="1">
      <c r="A951" s="94">
        <v>45978</v>
      </c>
      <c r="B951" s="93" t="s">
        <v>135</v>
      </c>
      <c r="C951" s="93" t="s">
        <v>2711</v>
      </c>
      <c r="D951" s="93" t="s">
        <v>2712</v>
      </c>
      <c r="E951" s="93" t="s">
        <v>2707</v>
      </c>
      <c r="F951" s="93">
        <v>90000</v>
      </c>
      <c r="G951" s="93">
        <v>-1</v>
      </c>
      <c r="H951" s="93">
        <v>0</v>
      </c>
      <c r="I951" s="92">
        <f t="shared" si="14"/>
        <v>90000</v>
      </c>
      <c r="J951" s="92" t="e">
        <f>VLOOKUP(D951,[1]Sheet0!$C$1:$H$65536,6,0)</f>
        <v>#N/A</v>
      </c>
      <c r="K951" s="93">
        <v>1</v>
      </c>
      <c r="L951" s="95">
        <v>90000</v>
      </c>
      <c r="P951" s="93" t="s">
        <v>3614</v>
      </c>
      <c r="Q951" s="93" t="s">
        <v>4463</v>
      </c>
    </row>
    <row r="952" spans="1:22" ht="25.5" customHeight="1">
      <c r="A952" s="94">
        <v>45978</v>
      </c>
      <c r="B952" s="93" t="s">
        <v>135</v>
      </c>
      <c r="C952" s="93" t="s">
        <v>4381</v>
      </c>
      <c r="D952" s="93" t="s">
        <v>4382</v>
      </c>
      <c r="E952" s="93" t="s">
        <v>4383</v>
      </c>
      <c r="F952" s="93">
        <v>15000</v>
      </c>
      <c r="G952" s="93">
        <v>119</v>
      </c>
      <c r="H952" s="93">
        <v>69</v>
      </c>
      <c r="I952" s="92">
        <f t="shared" si="14"/>
        <v>-750000</v>
      </c>
      <c r="J952" s="92" t="str">
        <f>VLOOKUP(D952,[1]Sheet0!$C$1:$H$65536,6,0)</f>
        <v>HÀNG MARKETING</v>
      </c>
      <c r="M952" s="93">
        <v>-50</v>
      </c>
      <c r="N952" s="95">
        <v>-750000</v>
      </c>
      <c r="P952" s="93" t="s">
        <v>3614</v>
      </c>
      <c r="Q952" s="93" t="s">
        <v>4463</v>
      </c>
      <c r="V952" s="93" t="s">
        <v>3619</v>
      </c>
    </row>
    <row r="953" spans="1:22" ht="25.5" customHeight="1">
      <c r="A953" s="94">
        <v>45978</v>
      </c>
      <c r="B953" s="93" t="s">
        <v>2772</v>
      </c>
      <c r="C953" s="93" t="s">
        <v>4345</v>
      </c>
      <c r="D953" s="93" t="s">
        <v>4342</v>
      </c>
      <c r="E953" s="93" t="s">
        <v>4341</v>
      </c>
      <c r="F953" s="93">
        <v>150000</v>
      </c>
      <c r="G953" s="93">
        <v>757</v>
      </c>
      <c r="H953" s="93">
        <v>701</v>
      </c>
      <c r="I953" s="92">
        <f t="shared" si="14"/>
        <v>-8400000</v>
      </c>
      <c r="J953" s="92" t="str">
        <f>VLOOKUP(D953,[1]Sheet0!$C$1:$H$65536,6,0)</f>
        <v>NSM MÙA ĐÔNG</v>
      </c>
      <c r="M953" s="93">
        <v>-56</v>
      </c>
      <c r="N953" s="95">
        <v>-8400000</v>
      </c>
      <c r="P953" s="93" t="s">
        <v>3614</v>
      </c>
      <c r="Q953" s="93" t="s">
        <v>4463</v>
      </c>
      <c r="V953" s="93" t="s">
        <v>3619</v>
      </c>
    </row>
    <row r="954" spans="1:22" ht="25.5" customHeight="1">
      <c r="A954" s="94">
        <v>45978</v>
      </c>
      <c r="B954" s="93" t="s">
        <v>135</v>
      </c>
      <c r="C954" s="93" t="s">
        <v>4259</v>
      </c>
      <c r="D954" s="93" t="s">
        <v>4252</v>
      </c>
      <c r="E954" s="93" t="s">
        <v>4260</v>
      </c>
      <c r="F954" s="93">
        <v>25000</v>
      </c>
      <c r="G954" s="93">
        <v>84</v>
      </c>
      <c r="H954" s="93">
        <v>12</v>
      </c>
      <c r="I954" s="92">
        <f t="shared" si="14"/>
        <v>-1800000</v>
      </c>
      <c r="J954" s="92" t="str">
        <f>VLOOKUP(D954,[1]Sheet0!$C$1:$H$65536,6,0)</f>
        <v>HÀNG MARKETING</v>
      </c>
      <c r="M954" s="93">
        <v>-72</v>
      </c>
      <c r="N954" s="95">
        <v>-1800000</v>
      </c>
      <c r="P954" s="93" t="s">
        <v>3614</v>
      </c>
      <c r="Q954" s="93" t="s">
        <v>4463</v>
      </c>
      <c r="V954" s="93" t="s">
        <v>3619</v>
      </c>
    </row>
    <row r="955" spans="1:22" ht="25.5" customHeight="1">
      <c r="A955" s="94">
        <v>45978</v>
      </c>
      <c r="B955" s="93" t="s">
        <v>33</v>
      </c>
      <c r="C955" s="93" t="s">
        <v>4468</v>
      </c>
      <c r="D955" s="93" t="s">
        <v>4469</v>
      </c>
      <c r="E955" s="93" t="s">
        <v>4470</v>
      </c>
      <c r="F955" s="93">
        <v>95000</v>
      </c>
      <c r="G955" s="93">
        <v>7</v>
      </c>
      <c r="H955" s="93">
        <v>5</v>
      </c>
      <c r="I955" s="92">
        <f t="shared" si="14"/>
        <v>-190000</v>
      </c>
      <c r="J955" s="92" t="str">
        <f>VLOOKUP(D955,[1]Sheet0!$C$1:$H$65536,6,0)</f>
        <v>KHĂN</v>
      </c>
      <c r="M955" s="93">
        <v>-2</v>
      </c>
      <c r="N955" s="95">
        <v>-190000</v>
      </c>
      <c r="P955" s="93" t="s">
        <v>3614</v>
      </c>
      <c r="Q955" s="93" t="s">
        <v>4463</v>
      </c>
      <c r="V955" s="93" t="s">
        <v>3619</v>
      </c>
    </row>
    <row r="956" spans="1:22" ht="25.5" customHeight="1">
      <c r="A956" s="94">
        <v>45978</v>
      </c>
      <c r="B956" s="93" t="s">
        <v>40</v>
      </c>
      <c r="C956" s="93" t="s">
        <v>1407</v>
      </c>
      <c r="D956" s="93" t="s">
        <v>1408</v>
      </c>
      <c r="E956" s="93" t="s">
        <v>1409</v>
      </c>
      <c r="F956" s="93">
        <v>29000</v>
      </c>
      <c r="G956" s="93">
        <v>17</v>
      </c>
      <c r="H956" s="93">
        <v>16</v>
      </c>
      <c r="I956" s="92">
        <f t="shared" si="14"/>
        <v>-29000</v>
      </c>
      <c r="J956" s="92" t="str">
        <f>VLOOKUP(D956,[1]Sheet0!$C$1:$H$65536,6,0)</f>
        <v>CHĂM SÓC CƠ THỂ BÉ</v>
      </c>
      <c r="M956" s="93">
        <v>-1</v>
      </c>
      <c r="N956" s="95">
        <v>-29000</v>
      </c>
      <c r="P956" s="93" t="s">
        <v>3614</v>
      </c>
      <c r="Q956" s="93" t="s">
        <v>4463</v>
      </c>
      <c r="V956" s="93" t="s">
        <v>3619</v>
      </c>
    </row>
    <row r="957" spans="1:22" ht="25.5" customHeight="1">
      <c r="A957" s="94">
        <v>45978</v>
      </c>
      <c r="B957" s="93" t="s">
        <v>33</v>
      </c>
      <c r="C957" s="93" t="s">
        <v>3945</v>
      </c>
      <c r="D957" s="93" t="s">
        <v>3946</v>
      </c>
      <c r="E957" s="93" t="s">
        <v>3947</v>
      </c>
      <c r="F957" s="93">
        <v>40000</v>
      </c>
      <c r="G957" s="93">
        <v>15</v>
      </c>
      <c r="H957" s="93">
        <v>12</v>
      </c>
      <c r="I957" s="92">
        <f t="shared" si="14"/>
        <v>-120000</v>
      </c>
      <c r="J957" s="92" t="str">
        <f>VLOOKUP(D957,[1]Sheet0!$C$1:$H$65536,6,0)</f>
        <v>XÀ PHÒNG, CHẤT TẨY RỬA</v>
      </c>
      <c r="M957" s="93">
        <v>-3</v>
      </c>
      <c r="N957" s="95">
        <v>-120000</v>
      </c>
      <c r="P957" s="93" t="s">
        <v>3614</v>
      </c>
      <c r="Q957" s="93" t="s">
        <v>4463</v>
      </c>
      <c r="V957" s="93" t="s">
        <v>3619</v>
      </c>
    </row>
    <row r="958" spans="1:22" ht="25.5" customHeight="1">
      <c r="A958" s="94">
        <v>45978</v>
      </c>
      <c r="B958" s="93" t="s">
        <v>33</v>
      </c>
      <c r="C958" s="93" t="s">
        <v>1805</v>
      </c>
      <c r="D958" s="93" t="s">
        <v>1806</v>
      </c>
      <c r="E958" s="93" t="s">
        <v>1807</v>
      </c>
      <c r="F958" s="93">
        <v>40000</v>
      </c>
      <c r="G958" s="93">
        <v>13</v>
      </c>
      <c r="H958" s="93">
        <v>1</v>
      </c>
      <c r="I958" s="92">
        <f t="shared" si="14"/>
        <v>-480000</v>
      </c>
      <c r="J958" s="92" t="str">
        <f>VLOOKUP(D958,[1]Sheet0!$C$1:$H$65536,6,0)</f>
        <v>XÀ PHÒNG, CHẤT TẨY RỬA</v>
      </c>
      <c r="M958" s="93">
        <v>-12</v>
      </c>
      <c r="N958" s="95">
        <v>-480000</v>
      </c>
      <c r="P958" s="93" t="s">
        <v>3614</v>
      </c>
      <c r="Q958" s="93" t="s">
        <v>4463</v>
      </c>
      <c r="V958" s="93" t="s">
        <v>3619</v>
      </c>
    </row>
    <row r="959" spans="1:22" ht="25.5" customHeight="1">
      <c r="A959" s="94">
        <v>45978</v>
      </c>
      <c r="B959" s="93" t="s">
        <v>2772</v>
      </c>
      <c r="C959" s="93" t="s">
        <v>2791</v>
      </c>
      <c r="D959" s="93" t="s">
        <v>2792</v>
      </c>
      <c r="E959" s="93" t="s">
        <v>2793</v>
      </c>
      <c r="F959" s="93">
        <v>280000</v>
      </c>
      <c r="G959" s="93">
        <v>22</v>
      </c>
      <c r="H959" s="93">
        <v>21</v>
      </c>
      <c r="I959" s="92">
        <f t="shared" si="14"/>
        <v>-280000</v>
      </c>
      <c r="J959" s="92" t="str">
        <f>VLOOKUP(D959,[1]Sheet0!$C$1:$H$65536,6,0)</f>
        <v>THỜI TRANG NỮ</v>
      </c>
      <c r="M959" s="93">
        <v>-1</v>
      </c>
      <c r="N959" s="95">
        <v>-280000</v>
      </c>
      <c r="P959" s="93" t="s">
        <v>3614</v>
      </c>
      <c r="Q959" s="93" t="s">
        <v>4463</v>
      </c>
      <c r="V959" s="93" t="s">
        <v>3619</v>
      </c>
    </row>
    <row r="960" spans="1:22" ht="25.5" customHeight="1">
      <c r="A960" s="94">
        <v>45978</v>
      </c>
      <c r="B960" s="93" t="s">
        <v>197</v>
      </c>
      <c r="C960" s="93" t="s">
        <v>1342</v>
      </c>
      <c r="D960" s="93" t="s">
        <v>1343</v>
      </c>
      <c r="E960" s="93" t="s">
        <v>1344</v>
      </c>
      <c r="F960" s="93">
        <v>89000</v>
      </c>
      <c r="G960" s="93">
        <v>53</v>
      </c>
      <c r="H960" s="93">
        <v>52</v>
      </c>
      <c r="I960" s="92">
        <f t="shared" si="14"/>
        <v>-89000</v>
      </c>
      <c r="J960" s="92" t="str">
        <f>VLOOKUP(D960,[1]Sheet0!$C$1:$H$65536,6,0)</f>
        <v>CHĂM SÓC RĂNG MIỆNG</v>
      </c>
      <c r="M960" s="93">
        <v>-1</v>
      </c>
      <c r="N960" s="95">
        <v>-89000</v>
      </c>
      <c r="P960" s="93" t="s">
        <v>3614</v>
      </c>
      <c r="Q960" s="93" t="s">
        <v>4463</v>
      </c>
      <c r="V960" s="93" t="s">
        <v>3619</v>
      </c>
    </row>
    <row r="961" spans="1:22" ht="25.5" customHeight="1">
      <c r="A961" s="94">
        <v>45978</v>
      </c>
      <c r="B961" s="93" t="s">
        <v>33</v>
      </c>
      <c r="C961" s="93" t="s">
        <v>432</v>
      </c>
      <c r="D961" s="93" t="s">
        <v>433</v>
      </c>
      <c r="E961" s="93" t="s">
        <v>434</v>
      </c>
      <c r="F961" s="93">
        <v>290000</v>
      </c>
      <c r="G961" s="93">
        <v>2</v>
      </c>
      <c r="H961" s="93">
        <v>1</v>
      </c>
      <c r="I961" s="92">
        <f t="shared" si="14"/>
        <v>-290000</v>
      </c>
      <c r="J961" s="92" t="str">
        <f>VLOOKUP(D961,[1]Sheet0!$C$1:$H$65536,6,0)</f>
        <v>KHĂN</v>
      </c>
      <c r="M961" s="93">
        <v>-1</v>
      </c>
      <c r="N961" s="95">
        <v>-290000</v>
      </c>
      <c r="P961" s="93" t="s">
        <v>3614</v>
      </c>
      <c r="Q961" s="93" t="s">
        <v>4463</v>
      </c>
      <c r="V961" s="93" t="s">
        <v>3619</v>
      </c>
    </row>
    <row r="962" spans="1:22" ht="25.5" customHeight="1">
      <c r="A962" s="94">
        <v>45978</v>
      </c>
      <c r="B962" s="93" t="s">
        <v>33</v>
      </c>
      <c r="C962" s="93" t="s">
        <v>1563</v>
      </c>
      <c r="D962" s="93" t="s">
        <v>1564</v>
      </c>
      <c r="E962" s="93" t="s">
        <v>1565</v>
      </c>
      <c r="F962" s="93">
        <v>50100</v>
      </c>
      <c r="G962" s="93">
        <v>20</v>
      </c>
      <c r="H962" s="93">
        <v>19</v>
      </c>
      <c r="I962" s="92">
        <f t="shared" si="14"/>
        <v>-50100</v>
      </c>
      <c r="J962" s="92" t="str">
        <f>VLOOKUP(D962,[1]Sheet0!$C$1:$H$65536,6,0)</f>
        <v>PHÒNG CHỐNG CÔN TRÙNG</v>
      </c>
      <c r="M962" s="93">
        <v>-1</v>
      </c>
      <c r="N962" s="95">
        <v>-50100</v>
      </c>
      <c r="P962" s="93" t="s">
        <v>3614</v>
      </c>
      <c r="Q962" s="93" t="s">
        <v>4463</v>
      </c>
      <c r="V962" s="93" t="s">
        <v>3619</v>
      </c>
    </row>
    <row r="963" spans="1:22" ht="25.5" customHeight="1">
      <c r="A963" s="94">
        <v>45978</v>
      </c>
      <c r="B963" s="93" t="s">
        <v>135</v>
      </c>
      <c r="C963" s="93" t="s">
        <v>2705</v>
      </c>
      <c r="D963" s="93" t="s">
        <v>2706</v>
      </c>
      <c r="E963" s="93" t="s">
        <v>2707</v>
      </c>
      <c r="F963" s="93">
        <v>90000</v>
      </c>
      <c r="G963" s="93">
        <v>9</v>
      </c>
      <c r="H963" s="93">
        <v>8</v>
      </c>
      <c r="I963" s="92">
        <f t="shared" ref="I963:I1026" si="15">(H963-G963)*F963</f>
        <v>-90000</v>
      </c>
      <c r="J963" s="92" t="str">
        <f>VLOOKUP(D963,[1]Sheet0!$C$1:$H$65536,6,0)</f>
        <v>ĐỒNG GIÁ DATE</v>
      </c>
      <c r="M963" s="93">
        <v>-1</v>
      </c>
      <c r="N963" s="95">
        <v>-90000</v>
      </c>
      <c r="P963" s="93" t="s">
        <v>3614</v>
      </c>
      <c r="Q963" s="93" t="s">
        <v>4463</v>
      </c>
      <c r="V963" s="93" t="s">
        <v>3619</v>
      </c>
    </row>
    <row r="964" spans="1:22" ht="25.5" customHeight="1">
      <c r="A964" s="94">
        <v>45979</v>
      </c>
      <c r="B964" s="93" t="s">
        <v>135</v>
      </c>
      <c r="C964" s="93" t="s">
        <v>4289</v>
      </c>
      <c r="D964" s="93" t="s">
        <v>4290</v>
      </c>
      <c r="E964" s="93" t="s">
        <v>4291</v>
      </c>
      <c r="F964" s="93">
        <v>15000</v>
      </c>
      <c r="G964" s="93">
        <v>-12</v>
      </c>
      <c r="H964" s="93">
        <v>5</v>
      </c>
      <c r="I964" s="92">
        <f t="shared" si="15"/>
        <v>255000</v>
      </c>
      <c r="J964" s="92" t="str">
        <f>VLOOKUP(D964,[1]Sheet0!$C$1:$H$65536,6,0)</f>
        <v>HÀNG MARKETING</v>
      </c>
      <c r="K964" s="93">
        <v>17</v>
      </c>
      <c r="L964" s="95">
        <v>255000</v>
      </c>
      <c r="P964" s="93" t="s">
        <v>3614</v>
      </c>
      <c r="Q964" s="93" t="s">
        <v>4471</v>
      </c>
    </row>
    <row r="965" spans="1:22" ht="25.5" customHeight="1">
      <c r="A965" s="94">
        <v>45979</v>
      </c>
      <c r="B965" s="93" t="s">
        <v>3652</v>
      </c>
      <c r="C965" s="93" t="s">
        <v>3697</v>
      </c>
      <c r="D965" s="93" t="s">
        <v>3696</v>
      </c>
      <c r="E965" s="93" t="s">
        <v>3698</v>
      </c>
      <c r="F965" s="93">
        <v>20000</v>
      </c>
      <c r="G965" s="93">
        <v>-1</v>
      </c>
      <c r="H965" s="93">
        <v>5</v>
      </c>
      <c r="I965" s="92">
        <f t="shared" si="15"/>
        <v>120000</v>
      </c>
      <c r="J965" s="92" t="str">
        <f>VLOOKUP(D965,[1]Sheet0!$C$1:$H$65536,6,0)</f>
        <v>ĐỒ DÙNG VPP</v>
      </c>
      <c r="K965" s="93">
        <v>6</v>
      </c>
      <c r="L965" s="95">
        <v>120000</v>
      </c>
      <c r="P965" s="93" t="s">
        <v>3614</v>
      </c>
      <c r="Q965" s="93" t="s">
        <v>4471</v>
      </c>
    </row>
    <row r="966" spans="1:22" ht="25.5" customHeight="1">
      <c r="A966" s="94">
        <v>45979</v>
      </c>
      <c r="B966" s="93" t="s">
        <v>135</v>
      </c>
      <c r="C966" s="93" t="s">
        <v>4381</v>
      </c>
      <c r="D966" s="93" t="s">
        <v>4382</v>
      </c>
      <c r="E966" s="93" t="s">
        <v>4383</v>
      </c>
      <c r="F966" s="93">
        <v>15000</v>
      </c>
      <c r="G966" s="93">
        <v>69</v>
      </c>
      <c r="H966" s="93">
        <v>52</v>
      </c>
      <c r="I966" s="92">
        <f t="shared" si="15"/>
        <v>-255000</v>
      </c>
      <c r="J966" s="92" t="str">
        <f>VLOOKUP(D966,[1]Sheet0!$C$1:$H$65536,6,0)</f>
        <v>HÀNG MARKETING</v>
      </c>
      <c r="M966" s="93">
        <v>-17</v>
      </c>
      <c r="N966" s="95">
        <v>-255000</v>
      </c>
      <c r="P966" s="93" t="s">
        <v>3614</v>
      </c>
      <c r="Q966" s="93" t="s">
        <v>4471</v>
      </c>
      <c r="V966" s="93" t="s">
        <v>3619</v>
      </c>
    </row>
    <row r="967" spans="1:22" ht="25.5" customHeight="1">
      <c r="A967" s="94">
        <v>45979</v>
      </c>
      <c r="B967" s="93" t="s">
        <v>135</v>
      </c>
      <c r="C967" s="93" t="s">
        <v>4177</v>
      </c>
      <c r="D967" s="93" t="s">
        <v>4178</v>
      </c>
      <c r="E967" s="93" t="s">
        <v>4179</v>
      </c>
      <c r="F967" s="93">
        <v>25000</v>
      </c>
      <c r="G967" s="93">
        <v>41</v>
      </c>
      <c r="H967" s="93">
        <v>35</v>
      </c>
      <c r="I967" s="92">
        <f t="shared" si="15"/>
        <v>-150000</v>
      </c>
      <c r="J967" s="92" t="str">
        <f>VLOOKUP(D967,[1]Sheet0!$C$1:$H$65536,6,0)</f>
        <v>HÀNG MARKETING</v>
      </c>
      <c r="M967" s="93">
        <v>-6</v>
      </c>
      <c r="N967" s="95">
        <v>-150000</v>
      </c>
      <c r="P967" s="93" t="s">
        <v>3614</v>
      </c>
      <c r="Q967" s="93" t="s">
        <v>4471</v>
      </c>
      <c r="V967" s="93" t="s">
        <v>3619</v>
      </c>
    </row>
    <row r="968" spans="1:22" ht="25.5" customHeight="1">
      <c r="A968" s="94">
        <v>45980</v>
      </c>
      <c r="B968" s="93" t="s">
        <v>135</v>
      </c>
      <c r="C968" s="93" t="s">
        <v>4289</v>
      </c>
      <c r="D968" s="93" t="s">
        <v>4290</v>
      </c>
      <c r="E968" s="93" t="s">
        <v>4291</v>
      </c>
      <c r="F968" s="93">
        <v>15000</v>
      </c>
      <c r="G968" s="93">
        <v>-18</v>
      </c>
      <c r="H968" s="93">
        <v>7</v>
      </c>
      <c r="I968" s="92">
        <f t="shared" si="15"/>
        <v>375000</v>
      </c>
      <c r="J968" s="92" t="str">
        <f>VLOOKUP(D968,[1]Sheet0!$C$1:$H$65536,6,0)</f>
        <v>HÀNG MARKETING</v>
      </c>
      <c r="K968" s="93">
        <v>25</v>
      </c>
      <c r="L968" s="95">
        <v>375000</v>
      </c>
      <c r="P968" s="93" t="s">
        <v>3614</v>
      </c>
      <c r="Q968" s="93" t="s">
        <v>4472</v>
      </c>
    </row>
    <row r="969" spans="1:22" ht="25.5" customHeight="1">
      <c r="A969" s="94">
        <v>45980</v>
      </c>
      <c r="B969" s="93" t="s">
        <v>3652</v>
      </c>
      <c r="C969" s="93" t="s">
        <v>3697</v>
      </c>
      <c r="D969" s="93" t="s">
        <v>3696</v>
      </c>
      <c r="E969" s="93" t="s">
        <v>3698</v>
      </c>
      <c r="F969" s="93">
        <v>20000</v>
      </c>
      <c r="G969" s="93">
        <v>-20</v>
      </c>
      <c r="H969" s="93">
        <v>7</v>
      </c>
      <c r="I969" s="92">
        <f t="shared" si="15"/>
        <v>540000</v>
      </c>
      <c r="J969" s="92" t="str">
        <f>VLOOKUP(D969,[1]Sheet0!$C$1:$H$65536,6,0)</f>
        <v>ĐỒ DÙNG VPP</v>
      </c>
      <c r="K969" s="93">
        <v>27</v>
      </c>
      <c r="L969" s="95">
        <v>540000</v>
      </c>
      <c r="P969" s="93" t="s">
        <v>3614</v>
      </c>
      <c r="Q969" s="93" t="s">
        <v>4472</v>
      </c>
    </row>
    <row r="970" spans="1:22" ht="25.5" customHeight="1">
      <c r="A970" s="94">
        <v>45980</v>
      </c>
      <c r="B970" s="93" t="s">
        <v>3652</v>
      </c>
      <c r="C970" s="93" t="s">
        <v>4255</v>
      </c>
      <c r="D970" s="93" t="s">
        <v>4256</v>
      </c>
      <c r="E970" s="93" t="s">
        <v>4257</v>
      </c>
      <c r="F970" s="93">
        <v>3000</v>
      </c>
      <c r="G970" s="93">
        <v>-6</v>
      </c>
      <c r="H970" s="93">
        <v>2</v>
      </c>
      <c r="I970" s="92">
        <f t="shared" si="15"/>
        <v>24000</v>
      </c>
      <c r="J970" s="92" t="str">
        <f>VLOOKUP(D970,[1]Sheet0!$C$1:$H$65536,6,0)</f>
        <v>ĐỒ DÙNG VPP</v>
      </c>
      <c r="K970" s="93">
        <v>8</v>
      </c>
      <c r="L970" s="95">
        <v>24000</v>
      </c>
      <c r="P970" s="93" t="s">
        <v>3614</v>
      </c>
      <c r="Q970" s="93" t="s">
        <v>4472</v>
      </c>
    </row>
    <row r="971" spans="1:22" ht="25.5" customHeight="1">
      <c r="A971" s="94">
        <v>45980</v>
      </c>
      <c r="B971" s="93" t="s">
        <v>135</v>
      </c>
      <c r="C971" s="93" t="s">
        <v>4381</v>
      </c>
      <c r="D971" s="93" t="s">
        <v>4382</v>
      </c>
      <c r="E971" s="93" t="s">
        <v>4383</v>
      </c>
      <c r="F971" s="93">
        <v>15000</v>
      </c>
      <c r="G971" s="93">
        <v>50</v>
      </c>
      <c r="H971" s="93">
        <v>25</v>
      </c>
      <c r="I971" s="92">
        <f t="shared" si="15"/>
        <v>-375000</v>
      </c>
      <c r="J971" s="92" t="str">
        <f>VLOOKUP(D971,[1]Sheet0!$C$1:$H$65536,6,0)</f>
        <v>HÀNG MARKETING</v>
      </c>
      <c r="M971" s="93">
        <v>-25</v>
      </c>
      <c r="N971" s="95">
        <v>-375000</v>
      </c>
      <c r="P971" s="93" t="s">
        <v>3614</v>
      </c>
      <c r="Q971" s="93" t="s">
        <v>4472</v>
      </c>
      <c r="V971" s="93" t="s">
        <v>3619</v>
      </c>
    </row>
    <row r="972" spans="1:22" ht="25.5" customHeight="1">
      <c r="A972" s="94">
        <v>45980</v>
      </c>
      <c r="B972" s="93" t="s">
        <v>135</v>
      </c>
      <c r="C972" s="93" t="s">
        <v>4177</v>
      </c>
      <c r="D972" s="93" t="s">
        <v>4178</v>
      </c>
      <c r="E972" s="93" t="s">
        <v>4179</v>
      </c>
      <c r="F972" s="93">
        <v>25000</v>
      </c>
      <c r="G972" s="93">
        <v>35</v>
      </c>
      <c r="H972" s="93">
        <v>8</v>
      </c>
      <c r="I972" s="92">
        <f t="shared" si="15"/>
        <v>-675000</v>
      </c>
      <c r="J972" s="92" t="str">
        <f>VLOOKUP(D972,[1]Sheet0!$C$1:$H$65536,6,0)</f>
        <v>HÀNG MARKETING</v>
      </c>
      <c r="M972" s="93">
        <v>-27</v>
      </c>
      <c r="N972" s="95">
        <v>-675000</v>
      </c>
      <c r="P972" s="93" t="s">
        <v>3614</v>
      </c>
      <c r="Q972" s="93" t="s">
        <v>4472</v>
      </c>
      <c r="V972" s="93" t="s">
        <v>3619</v>
      </c>
    </row>
    <row r="973" spans="1:22" ht="25.5" customHeight="1">
      <c r="A973" s="94">
        <v>45981</v>
      </c>
      <c r="B973" s="93" t="s">
        <v>135</v>
      </c>
      <c r="C973" s="93" t="s">
        <v>4289</v>
      </c>
      <c r="D973" s="93" t="s">
        <v>4290</v>
      </c>
      <c r="E973" s="93" t="s">
        <v>4291</v>
      </c>
      <c r="F973" s="93">
        <v>15000</v>
      </c>
      <c r="G973" s="93">
        <v>-16</v>
      </c>
      <c r="H973" s="93">
        <v>12</v>
      </c>
      <c r="I973" s="92">
        <f t="shared" si="15"/>
        <v>420000</v>
      </c>
      <c r="J973" s="92" t="str">
        <f>VLOOKUP(D973,[1]Sheet0!$C$1:$H$65536,6,0)</f>
        <v>HÀNG MARKETING</v>
      </c>
      <c r="K973" s="93">
        <v>28</v>
      </c>
      <c r="L973" s="95">
        <v>420000</v>
      </c>
      <c r="P973" s="93" t="s">
        <v>3614</v>
      </c>
      <c r="Q973" s="93" t="s">
        <v>4473</v>
      </c>
    </row>
    <row r="974" spans="1:22" ht="25.5" customHeight="1">
      <c r="A974" s="94">
        <v>45981</v>
      </c>
      <c r="B974" s="93" t="s">
        <v>3652</v>
      </c>
      <c r="C974" s="93" t="s">
        <v>3697</v>
      </c>
      <c r="D974" s="93" t="s">
        <v>3696</v>
      </c>
      <c r="E974" s="93" t="s">
        <v>3698</v>
      </c>
      <c r="F974" s="93">
        <v>20000</v>
      </c>
      <c r="G974" s="93">
        <v>-34</v>
      </c>
      <c r="H974" s="93">
        <v>9</v>
      </c>
      <c r="I974" s="92">
        <f t="shared" si="15"/>
        <v>860000</v>
      </c>
      <c r="J974" s="92" t="str">
        <f>VLOOKUP(D974,[1]Sheet0!$C$1:$H$65536,6,0)</f>
        <v>ĐỒ DÙNG VPP</v>
      </c>
      <c r="K974" s="93">
        <v>43</v>
      </c>
      <c r="L974" s="95">
        <v>860000</v>
      </c>
      <c r="P974" s="93" t="s">
        <v>3614</v>
      </c>
      <c r="Q974" s="93" t="s">
        <v>4473</v>
      </c>
    </row>
    <row r="975" spans="1:22" ht="25.5" customHeight="1">
      <c r="A975" s="94">
        <v>45981</v>
      </c>
      <c r="B975" s="93" t="s">
        <v>33</v>
      </c>
      <c r="C975" s="93" t="s">
        <v>4293</v>
      </c>
      <c r="D975" s="93" t="s">
        <v>4284</v>
      </c>
      <c r="E975" s="93" t="s">
        <v>4294</v>
      </c>
      <c r="F975" s="93">
        <v>40000</v>
      </c>
      <c r="G975" s="93">
        <v>-1</v>
      </c>
      <c r="H975" s="93">
        <v>0</v>
      </c>
      <c r="I975" s="92">
        <f t="shared" si="15"/>
        <v>40000</v>
      </c>
      <c r="J975" s="92" t="str">
        <f>VLOOKUP(D975,[1]Sheet0!$C$1:$H$65536,6,0)</f>
        <v>BẾP VÀ PHÒNG ĂN</v>
      </c>
      <c r="K975" s="93">
        <v>1</v>
      </c>
      <c r="L975" s="95">
        <v>40000</v>
      </c>
      <c r="P975" s="93" t="s">
        <v>3614</v>
      </c>
      <c r="Q975" s="93" t="s">
        <v>4473</v>
      </c>
    </row>
    <row r="976" spans="1:22" ht="25.5" customHeight="1">
      <c r="A976" s="94">
        <v>45981</v>
      </c>
      <c r="B976" s="93" t="s">
        <v>2772</v>
      </c>
      <c r="C976" s="93" t="s">
        <v>4474</v>
      </c>
      <c r="D976" s="93" t="s">
        <v>4475</v>
      </c>
      <c r="E976" s="93" t="s">
        <v>4476</v>
      </c>
      <c r="F976" s="93">
        <v>345000</v>
      </c>
      <c r="G976" s="93">
        <v>-1</v>
      </c>
      <c r="H976" s="93">
        <v>0</v>
      </c>
      <c r="I976" s="92">
        <f t="shared" si="15"/>
        <v>345000</v>
      </c>
      <c r="J976" s="92" t="str">
        <f>VLOOKUP(D976,[1]Sheet0!$C$1:$H$65536,6,0)</f>
        <v>THỜI TRANG NỮ</v>
      </c>
      <c r="K976" s="93">
        <v>1</v>
      </c>
      <c r="L976" s="95">
        <v>345000</v>
      </c>
      <c r="P976" s="93" t="s">
        <v>3614</v>
      </c>
      <c r="Q976" s="93" t="s">
        <v>4473</v>
      </c>
    </row>
    <row r="977" spans="1:22" ht="25.5" customHeight="1">
      <c r="A977" s="94">
        <v>45981</v>
      </c>
      <c r="B977" s="93" t="s">
        <v>33</v>
      </c>
      <c r="C977" s="93" t="s">
        <v>4320</v>
      </c>
      <c r="D977" s="93" t="s">
        <v>4319</v>
      </c>
      <c r="E977" s="93" t="s">
        <v>4321</v>
      </c>
      <c r="F977" s="93">
        <v>29000</v>
      </c>
      <c r="G977" s="93">
        <v>-1</v>
      </c>
      <c r="H977" s="93">
        <v>0</v>
      </c>
      <c r="I977" s="92">
        <f t="shared" si="15"/>
        <v>29000</v>
      </c>
      <c r="J977" s="92" t="str">
        <f>VLOOKUP(D977,[1]Sheet0!$C$1:$H$65536,6,0)</f>
        <v>BẾP VÀ PHÒNG ĂN</v>
      </c>
      <c r="K977" s="93">
        <v>1</v>
      </c>
      <c r="L977" s="95">
        <v>29000</v>
      </c>
      <c r="P977" s="93" t="s">
        <v>3614</v>
      </c>
      <c r="Q977" s="93" t="s">
        <v>4473</v>
      </c>
    </row>
    <row r="978" spans="1:22" ht="25.5" customHeight="1">
      <c r="A978" s="94">
        <v>45981</v>
      </c>
      <c r="B978" s="93" t="s">
        <v>33</v>
      </c>
      <c r="C978" s="93" t="s">
        <v>4431</v>
      </c>
      <c r="D978" s="93" t="s">
        <v>4432</v>
      </c>
      <c r="E978" s="93" t="s">
        <v>4433</v>
      </c>
      <c r="F978" s="93">
        <v>40000</v>
      </c>
      <c r="G978" s="93">
        <v>-1</v>
      </c>
      <c r="H978" s="93">
        <v>0</v>
      </c>
      <c r="I978" s="92">
        <f t="shared" si="15"/>
        <v>40000</v>
      </c>
      <c r="J978" s="92" t="str">
        <f>VLOOKUP(D978,[1]Sheet0!$C$1:$H$65536,6,0)</f>
        <v>BẾP VÀ PHÒNG ĂN</v>
      </c>
      <c r="K978" s="93">
        <v>1</v>
      </c>
      <c r="L978" s="95">
        <v>40000</v>
      </c>
      <c r="P978" s="93" t="s">
        <v>3614</v>
      </c>
      <c r="Q978" s="93" t="s">
        <v>4473</v>
      </c>
    </row>
    <row r="979" spans="1:22" ht="25.5" customHeight="1">
      <c r="A979" s="94">
        <v>45981</v>
      </c>
      <c r="B979" s="93" t="s">
        <v>135</v>
      </c>
      <c r="C979" s="93" t="s">
        <v>3754</v>
      </c>
      <c r="D979" s="93" t="s">
        <v>3755</v>
      </c>
      <c r="E979" s="93" t="s">
        <v>2750</v>
      </c>
      <c r="F979" s="93">
        <v>149000</v>
      </c>
      <c r="G979" s="93">
        <v>-1</v>
      </c>
      <c r="H979" s="93">
        <v>0</v>
      </c>
      <c r="I979" s="92">
        <f t="shared" si="15"/>
        <v>149000</v>
      </c>
      <c r="J979" s="92" t="str">
        <f>VLOOKUP(D979,[1]Sheet0!$C$1:$H$65536,6,0)</f>
        <v>ĐỒNG GIÁ DATE</v>
      </c>
      <c r="K979" s="93">
        <v>1</v>
      </c>
      <c r="L979" s="95">
        <v>149000</v>
      </c>
      <c r="P979" s="93" t="s">
        <v>3614</v>
      </c>
      <c r="Q979" s="93" t="s">
        <v>4473</v>
      </c>
    </row>
    <row r="980" spans="1:22" ht="25.5" customHeight="1">
      <c r="A980" s="94">
        <v>45981</v>
      </c>
      <c r="B980" s="93" t="s">
        <v>33</v>
      </c>
      <c r="C980" s="93" t="s">
        <v>1575</v>
      </c>
      <c r="D980" s="93" t="s">
        <v>1576</v>
      </c>
      <c r="E980" s="93" t="s">
        <v>1577</v>
      </c>
      <c r="F980" s="93">
        <v>40000</v>
      </c>
      <c r="G980" s="93">
        <v>3</v>
      </c>
      <c r="H980" s="93">
        <v>2</v>
      </c>
      <c r="I980" s="92">
        <f t="shared" si="15"/>
        <v>-40000</v>
      </c>
      <c r="J980" s="92" t="str">
        <f>VLOOKUP(D980,[1]Sheet0!$C$1:$H$65536,6,0)</f>
        <v>BẾP VÀ PHÒNG ĂN</v>
      </c>
      <c r="M980" s="93">
        <v>-1</v>
      </c>
      <c r="N980" s="95">
        <v>-40000</v>
      </c>
      <c r="P980" s="93" t="s">
        <v>3614</v>
      </c>
      <c r="Q980" s="93" t="s">
        <v>4473</v>
      </c>
      <c r="V980" s="93" t="s">
        <v>3619</v>
      </c>
    </row>
    <row r="981" spans="1:22" ht="25.5" customHeight="1">
      <c r="A981" s="94">
        <v>45981</v>
      </c>
      <c r="B981" s="93" t="s">
        <v>2772</v>
      </c>
      <c r="C981" s="93" t="s">
        <v>2945</v>
      </c>
      <c r="D981" s="93" t="s">
        <v>2946</v>
      </c>
      <c r="E981" s="93" t="s">
        <v>2947</v>
      </c>
      <c r="F981" s="93">
        <v>345000</v>
      </c>
      <c r="G981" s="93">
        <v>4</v>
      </c>
      <c r="H981" s="93">
        <v>3</v>
      </c>
      <c r="I981" s="92">
        <f t="shared" si="15"/>
        <v>-345000</v>
      </c>
      <c r="J981" s="92" t="str">
        <f>VLOOKUP(D981,[1]Sheet0!$C$1:$H$65536,6,0)</f>
        <v>THỜI TRANG NỮ</v>
      </c>
      <c r="M981" s="93">
        <v>-1</v>
      </c>
      <c r="N981" s="95">
        <v>-345000</v>
      </c>
      <c r="P981" s="93" t="s">
        <v>3614</v>
      </c>
      <c r="Q981" s="93" t="s">
        <v>4473</v>
      </c>
      <c r="V981" s="93" t="s">
        <v>3619</v>
      </c>
    </row>
    <row r="982" spans="1:22" ht="25.5" customHeight="1">
      <c r="A982" s="94">
        <v>45981</v>
      </c>
      <c r="B982" s="93" t="s">
        <v>33</v>
      </c>
      <c r="C982" s="93" t="s">
        <v>1572</v>
      </c>
      <c r="D982" s="93" t="s">
        <v>1573</v>
      </c>
      <c r="E982" s="93" t="s">
        <v>1574</v>
      </c>
      <c r="F982" s="93">
        <v>29000</v>
      </c>
      <c r="G982" s="93">
        <v>23</v>
      </c>
      <c r="H982" s="93">
        <v>22</v>
      </c>
      <c r="I982" s="92">
        <f t="shared" si="15"/>
        <v>-29000</v>
      </c>
      <c r="J982" s="92" t="str">
        <f>VLOOKUP(D982,[1]Sheet0!$C$1:$H$65536,6,0)</f>
        <v>ĐỒ DÙNG NHÀ TẮM, TOILET</v>
      </c>
      <c r="M982" s="93">
        <v>-1</v>
      </c>
      <c r="N982" s="95">
        <v>-29000</v>
      </c>
      <c r="P982" s="93" t="s">
        <v>3614</v>
      </c>
      <c r="Q982" s="93" t="s">
        <v>4473</v>
      </c>
      <c r="V982" s="93" t="s">
        <v>3619</v>
      </c>
    </row>
    <row r="983" spans="1:22" ht="25.5" customHeight="1">
      <c r="A983" s="94">
        <v>45981</v>
      </c>
      <c r="B983" s="93" t="s">
        <v>40</v>
      </c>
      <c r="C983" s="93" t="s">
        <v>1407</v>
      </c>
      <c r="D983" s="93" t="s">
        <v>1408</v>
      </c>
      <c r="E983" s="93" t="s">
        <v>1409</v>
      </c>
      <c r="F983" s="93">
        <v>29000</v>
      </c>
      <c r="G983" s="93">
        <v>16</v>
      </c>
      <c r="H983" s="93">
        <v>15</v>
      </c>
      <c r="I983" s="92">
        <f t="shared" si="15"/>
        <v>-29000</v>
      </c>
      <c r="J983" s="92" t="str">
        <f>VLOOKUP(D983,[1]Sheet0!$C$1:$H$65536,6,0)</f>
        <v>CHĂM SÓC CƠ THỂ BÉ</v>
      </c>
      <c r="M983" s="93">
        <v>-1</v>
      </c>
      <c r="N983" s="95">
        <v>-29000</v>
      </c>
      <c r="P983" s="93" t="s">
        <v>3614</v>
      </c>
      <c r="Q983" s="93" t="s">
        <v>4473</v>
      </c>
      <c r="V983" s="93" t="s">
        <v>3619</v>
      </c>
    </row>
    <row r="984" spans="1:22" ht="25.5" customHeight="1">
      <c r="A984" s="94">
        <v>45981</v>
      </c>
      <c r="B984" s="93" t="s">
        <v>33</v>
      </c>
      <c r="C984" s="93" t="s">
        <v>495</v>
      </c>
      <c r="D984" s="93" t="s">
        <v>496</v>
      </c>
      <c r="E984" s="93" t="s">
        <v>497</v>
      </c>
      <c r="F984" s="93">
        <v>40000</v>
      </c>
      <c r="G984" s="93">
        <v>30</v>
      </c>
      <c r="H984" s="93">
        <v>29</v>
      </c>
      <c r="I984" s="92">
        <f t="shared" si="15"/>
        <v>-40000</v>
      </c>
      <c r="J984" s="92" t="str">
        <f>VLOOKUP(D984,[1]Sheet0!$C$1:$H$65536,6,0)</f>
        <v>ĐỒ DÙNG NHÀ TẮM, TOILET</v>
      </c>
      <c r="M984" s="93">
        <v>-1</v>
      </c>
      <c r="N984" s="95">
        <v>-40000</v>
      </c>
      <c r="P984" s="93" t="s">
        <v>3614</v>
      </c>
      <c r="Q984" s="93" t="s">
        <v>4473</v>
      </c>
      <c r="V984" s="93" t="s">
        <v>3619</v>
      </c>
    </row>
    <row r="985" spans="1:22" ht="25.5" customHeight="1">
      <c r="A985" s="94">
        <v>45981</v>
      </c>
      <c r="B985" s="93" t="s">
        <v>135</v>
      </c>
      <c r="C985" s="93" t="s">
        <v>2751</v>
      </c>
      <c r="D985" s="93" t="s">
        <v>2752</v>
      </c>
      <c r="E985" s="93" t="s">
        <v>2753</v>
      </c>
      <c r="F985" s="93">
        <v>169000</v>
      </c>
      <c r="G985" s="93">
        <v>3</v>
      </c>
      <c r="H985" s="93">
        <v>1</v>
      </c>
      <c r="I985" s="92">
        <f t="shared" si="15"/>
        <v>-338000</v>
      </c>
      <c r="J985" s="92" t="str">
        <f>VLOOKUP(D985,[1]Sheet0!$C$1:$H$65536,6,0)</f>
        <v>ĐỒNG GIÁ DATE</v>
      </c>
      <c r="M985" s="93">
        <v>-2</v>
      </c>
      <c r="N985" s="95">
        <v>-338000</v>
      </c>
      <c r="P985" s="93" t="s">
        <v>3614</v>
      </c>
      <c r="Q985" s="93" t="s">
        <v>4473</v>
      </c>
      <c r="V985" s="93" t="s">
        <v>3619</v>
      </c>
    </row>
    <row r="986" spans="1:22" ht="25.5" customHeight="1">
      <c r="A986" s="94">
        <v>45982</v>
      </c>
      <c r="B986" s="93" t="s">
        <v>33</v>
      </c>
      <c r="C986" s="93" t="s">
        <v>50</v>
      </c>
      <c r="D986" s="93" t="s">
        <v>51</v>
      </c>
      <c r="E986" s="93" t="s">
        <v>52</v>
      </c>
      <c r="F986" s="93">
        <v>250000</v>
      </c>
      <c r="G986" s="93">
        <v>-1</v>
      </c>
      <c r="H986" s="93">
        <v>0</v>
      </c>
      <c r="I986" s="92">
        <f t="shared" si="15"/>
        <v>250000</v>
      </c>
      <c r="J986" s="92" t="str">
        <f>VLOOKUP(D986,[1]Sheet0!$C$1:$H$65536,6,0)</f>
        <v>BẾP VÀ PHÒNG ĂN</v>
      </c>
      <c r="K986" s="93">
        <v>1</v>
      </c>
      <c r="L986" s="95">
        <v>250000</v>
      </c>
      <c r="P986" s="93" t="s">
        <v>3614</v>
      </c>
      <c r="Q986" s="93" t="s">
        <v>4477</v>
      </c>
    </row>
    <row r="987" spans="1:22" ht="25.5" customHeight="1">
      <c r="A987" s="94">
        <v>45982</v>
      </c>
      <c r="B987" s="93" t="s">
        <v>33</v>
      </c>
      <c r="C987" s="93" t="s">
        <v>3874</v>
      </c>
      <c r="D987" s="93" t="s">
        <v>3875</v>
      </c>
      <c r="E987" s="93" t="s">
        <v>1807</v>
      </c>
      <c r="F987" s="93">
        <v>40000</v>
      </c>
      <c r="G987" s="93">
        <v>-1</v>
      </c>
      <c r="H987" s="93">
        <v>0</v>
      </c>
      <c r="I987" s="92">
        <f t="shared" si="15"/>
        <v>40000</v>
      </c>
      <c r="J987" s="92" t="str">
        <f>VLOOKUP(D987,[1]Sheet0!$C$1:$H$65536,6,0)</f>
        <v>XÀ PHÒNG, CHẤT TẨY RỬA</v>
      </c>
      <c r="K987" s="93">
        <v>1</v>
      </c>
      <c r="L987" s="95">
        <v>40000</v>
      </c>
      <c r="P987" s="93" t="s">
        <v>3614</v>
      </c>
      <c r="Q987" s="93" t="s">
        <v>4477</v>
      </c>
    </row>
    <row r="988" spans="1:22" ht="25.5" customHeight="1">
      <c r="A988" s="94">
        <v>45982</v>
      </c>
      <c r="B988" s="93" t="s">
        <v>33</v>
      </c>
      <c r="C988" s="93" t="s">
        <v>4411</v>
      </c>
      <c r="D988" s="93" t="s">
        <v>4408</v>
      </c>
      <c r="E988" s="93" t="s">
        <v>4412</v>
      </c>
      <c r="F988" s="93">
        <v>173000</v>
      </c>
      <c r="G988" s="93">
        <v>-1</v>
      </c>
      <c r="H988" s="93">
        <v>0</v>
      </c>
      <c r="I988" s="92">
        <f t="shared" si="15"/>
        <v>173000</v>
      </c>
      <c r="J988" s="92" t="str">
        <f>VLOOKUP(D988,[1]Sheet0!$C$1:$H$65536,6,0)</f>
        <v>ĐỒ DÙNG SINH HOẠT GIA ĐÌNH</v>
      </c>
      <c r="K988" s="93">
        <v>1</v>
      </c>
      <c r="L988" s="95">
        <v>173000</v>
      </c>
      <c r="P988" s="93" t="s">
        <v>3614</v>
      </c>
      <c r="Q988" s="93" t="s">
        <v>4477</v>
      </c>
    </row>
    <row r="989" spans="1:22" ht="25.5" customHeight="1">
      <c r="A989" s="94">
        <v>45982</v>
      </c>
      <c r="B989" s="93" t="s">
        <v>3652</v>
      </c>
      <c r="C989" s="93" t="s">
        <v>3697</v>
      </c>
      <c r="D989" s="93" t="s">
        <v>3696</v>
      </c>
      <c r="E989" s="93" t="s">
        <v>3698</v>
      </c>
      <c r="F989" s="93">
        <v>20000</v>
      </c>
      <c r="G989" s="93">
        <v>-1</v>
      </c>
      <c r="H989" s="93">
        <v>5</v>
      </c>
      <c r="I989" s="92">
        <f t="shared" si="15"/>
        <v>120000</v>
      </c>
      <c r="J989" s="92" t="str">
        <f>VLOOKUP(D989,[1]Sheet0!$C$1:$H$65536,6,0)</f>
        <v>ĐỒ DÙNG VPP</v>
      </c>
      <c r="K989" s="93">
        <v>6</v>
      </c>
      <c r="L989" s="95">
        <v>120000</v>
      </c>
      <c r="P989" s="93" t="s">
        <v>3614</v>
      </c>
      <c r="Q989" s="93" t="s">
        <v>4477</v>
      </c>
    </row>
    <row r="990" spans="1:22" ht="25.5" customHeight="1">
      <c r="A990" s="94">
        <v>45982</v>
      </c>
      <c r="B990" s="93" t="s">
        <v>33</v>
      </c>
      <c r="C990" s="93" t="s">
        <v>1575</v>
      </c>
      <c r="D990" s="93" t="s">
        <v>1576</v>
      </c>
      <c r="E990" s="93" t="s">
        <v>1577</v>
      </c>
      <c r="F990" s="93">
        <v>40000</v>
      </c>
      <c r="G990" s="93">
        <v>2</v>
      </c>
      <c r="H990" s="93">
        <v>1</v>
      </c>
      <c r="I990" s="92">
        <f t="shared" si="15"/>
        <v>-40000</v>
      </c>
      <c r="J990" s="92" t="str">
        <f>VLOOKUP(D990,[1]Sheet0!$C$1:$H$65536,6,0)</f>
        <v>BẾP VÀ PHÒNG ĂN</v>
      </c>
      <c r="M990" s="93">
        <v>-1</v>
      </c>
      <c r="N990" s="95">
        <v>-40000</v>
      </c>
      <c r="P990" s="93" t="s">
        <v>3614</v>
      </c>
      <c r="Q990" s="93" t="s">
        <v>4477</v>
      </c>
      <c r="V990" s="93" t="s">
        <v>3619</v>
      </c>
    </row>
    <row r="991" spans="1:22" ht="25.5" customHeight="1">
      <c r="A991" s="94">
        <v>45982</v>
      </c>
      <c r="B991" s="93" t="s">
        <v>33</v>
      </c>
      <c r="C991" s="93" t="s">
        <v>4167</v>
      </c>
      <c r="D991" s="93" t="s">
        <v>4156</v>
      </c>
      <c r="E991" s="93" t="s">
        <v>4168</v>
      </c>
      <c r="F991" s="93">
        <v>250000</v>
      </c>
      <c r="G991" s="93">
        <v>3</v>
      </c>
      <c r="H991" s="93">
        <v>2</v>
      </c>
      <c r="I991" s="92">
        <f t="shared" si="15"/>
        <v>-250000</v>
      </c>
      <c r="J991" s="92" t="str">
        <f>VLOOKUP(D991,[1]Sheet0!$C$1:$H$65536,6,0)</f>
        <v>BẾP VÀ PHÒNG ĂN</v>
      </c>
      <c r="M991" s="93">
        <v>-1</v>
      </c>
      <c r="N991" s="95">
        <v>-250000</v>
      </c>
      <c r="P991" s="93" t="s">
        <v>3614</v>
      </c>
      <c r="Q991" s="93" t="s">
        <v>4477</v>
      </c>
      <c r="V991" s="93" t="s">
        <v>3619</v>
      </c>
    </row>
    <row r="992" spans="1:22" ht="25.5" customHeight="1">
      <c r="A992" s="94">
        <v>45982</v>
      </c>
      <c r="B992" s="93" t="s">
        <v>33</v>
      </c>
      <c r="C992" s="93" t="s">
        <v>4001</v>
      </c>
      <c r="D992" s="93" t="s">
        <v>3990</v>
      </c>
      <c r="E992" s="93" t="s">
        <v>4002</v>
      </c>
      <c r="F992" s="93">
        <v>40000</v>
      </c>
      <c r="G992" s="93">
        <v>48</v>
      </c>
      <c r="H992" s="93">
        <v>47</v>
      </c>
      <c r="I992" s="92">
        <f t="shared" si="15"/>
        <v>-40000</v>
      </c>
      <c r="J992" s="92" t="str">
        <f>VLOOKUP(D992,[1]Sheet0!$C$1:$H$65536,6,0)</f>
        <v>XÀ PHÒNG, CHẤT TẨY RỬA</v>
      </c>
      <c r="M992" s="93">
        <v>-1</v>
      </c>
      <c r="N992" s="95">
        <v>-40000</v>
      </c>
      <c r="P992" s="93" t="s">
        <v>3614</v>
      </c>
      <c r="Q992" s="93" t="s">
        <v>4477</v>
      </c>
      <c r="V992" s="93" t="s">
        <v>3619</v>
      </c>
    </row>
    <row r="993" spans="1:22" ht="25.5" customHeight="1">
      <c r="A993" s="94">
        <v>45982</v>
      </c>
      <c r="B993" s="93" t="s">
        <v>33</v>
      </c>
      <c r="C993" s="93" t="s">
        <v>4197</v>
      </c>
      <c r="D993" s="93" t="s">
        <v>4191</v>
      </c>
      <c r="E993" s="93" t="s">
        <v>4198</v>
      </c>
      <c r="F993" s="93">
        <v>109000</v>
      </c>
      <c r="G993" s="93">
        <v>1</v>
      </c>
      <c r="H993" s="93">
        <v>0</v>
      </c>
      <c r="I993" s="92">
        <f t="shared" si="15"/>
        <v>-109000</v>
      </c>
      <c r="J993" s="92" t="str">
        <f>VLOOKUP(D993,[1]Sheet0!$C$1:$H$65536,6,0)</f>
        <v>ĐỒ DÙNG SINH HOẠT GIA ĐÌNH</v>
      </c>
      <c r="M993" s="93">
        <v>-1</v>
      </c>
      <c r="N993" s="95">
        <v>-109000</v>
      </c>
      <c r="P993" s="93" t="s">
        <v>3614</v>
      </c>
      <c r="Q993" s="93" t="s">
        <v>4477</v>
      </c>
      <c r="V993" s="93" t="s">
        <v>3619</v>
      </c>
    </row>
    <row r="994" spans="1:22" ht="25.5" customHeight="1">
      <c r="A994" s="94">
        <v>45982</v>
      </c>
      <c r="B994" s="93" t="s">
        <v>135</v>
      </c>
      <c r="C994" s="93" t="s">
        <v>4381</v>
      </c>
      <c r="D994" s="93" t="s">
        <v>4382</v>
      </c>
      <c r="E994" s="93" t="s">
        <v>4383</v>
      </c>
      <c r="F994" s="93">
        <v>15000</v>
      </c>
      <c r="G994" s="93">
        <v>17</v>
      </c>
      <c r="H994" s="93">
        <v>11</v>
      </c>
      <c r="I994" s="92">
        <f t="shared" si="15"/>
        <v>-90000</v>
      </c>
      <c r="J994" s="92" t="str">
        <f>VLOOKUP(D994,[1]Sheet0!$C$1:$H$65536,6,0)</f>
        <v>HÀNG MARKETING</v>
      </c>
      <c r="M994" s="93">
        <v>-6</v>
      </c>
      <c r="N994" s="95">
        <v>-90000</v>
      </c>
      <c r="P994" s="93" t="s">
        <v>3614</v>
      </c>
      <c r="Q994" s="93" t="s">
        <v>4477</v>
      </c>
      <c r="V994" s="93" t="s">
        <v>3619</v>
      </c>
    </row>
    <row r="995" spans="1:22" ht="25.5" customHeight="1">
      <c r="A995" s="94">
        <v>45985</v>
      </c>
      <c r="B995" s="93" t="s">
        <v>2772</v>
      </c>
      <c r="C995" s="93" t="s">
        <v>3682</v>
      </c>
      <c r="D995" s="93" t="s">
        <v>3683</v>
      </c>
      <c r="E995" s="93" t="s">
        <v>3684</v>
      </c>
      <c r="F995" s="93">
        <v>185000</v>
      </c>
      <c r="G995" s="93">
        <v>-1</v>
      </c>
      <c r="H995" s="93">
        <v>2</v>
      </c>
      <c r="I995" s="92">
        <f t="shared" si="15"/>
        <v>555000</v>
      </c>
      <c r="J995" s="92" t="str">
        <f>VLOOKUP(D995,[1]Sheet0!$C$1:$H$65536,6,0)</f>
        <v>NSM MÙA ĐÔNG</v>
      </c>
      <c r="K995" s="93">
        <v>3</v>
      </c>
      <c r="L995" s="95">
        <v>555000</v>
      </c>
      <c r="P995" s="93" t="s">
        <v>3614</v>
      </c>
      <c r="Q995" s="93" t="s">
        <v>4478</v>
      </c>
    </row>
    <row r="996" spans="1:22" ht="25.5" customHeight="1">
      <c r="A996" s="94">
        <v>45985</v>
      </c>
      <c r="B996" s="93" t="s">
        <v>135</v>
      </c>
      <c r="C996" s="93" t="s">
        <v>4289</v>
      </c>
      <c r="D996" s="93" t="s">
        <v>4290</v>
      </c>
      <c r="E996" s="93" t="s">
        <v>4291</v>
      </c>
      <c r="F996" s="93">
        <v>15000</v>
      </c>
      <c r="G996" s="93">
        <v>-1</v>
      </c>
      <c r="H996" s="93">
        <v>6</v>
      </c>
      <c r="I996" s="92">
        <f t="shared" si="15"/>
        <v>105000</v>
      </c>
      <c r="J996" s="92" t="str">
        <f>VLOOKUP(D996,[1]Sheet0!$C$1:$H$65536,6,0)</f>
        <v>HÀNG MARKETING</v>
      </c>
      <c r="K996" s="93">
        <v>7</v>
      </c>
      <c r="L996" s="95">
        <v>105000</v>
      </c>
      <c r="P996" s="93" t="s">
        <v>3614</v>
      </c>
      <c r="Q996" s="93" t="s">
        <v>4478</v>
      </c>
    </row>
    <row r="997" spans="1:22" ht="25.5" customHeight="1">
      <c r="A997" s="94">
        <v>45985</v>
      </c>
      <c r="B997" s="93" t="s">
        <v>33</v>
      </c>
      <c r="C997" s="93" t="s">
        <v>3837</v>
      </c>
      <c r="D997" s="93" t="s">
        <v>3830</v>
      </c>
      <c r="E997" s="93" t="s">
        <v>3838</v>
      </c>
      <c r="F997" s="93">
        <v>290000</v>
      </c>
      <c r="G997" s="93">
        <v>-1</v>
      </c>
      <c r="H997" s="93">
        <v>0</v>
      </c>
      <c r="I997" s="92">
        <f t="shared" si="15"/>
        <v>290000</v>
      </c>
      <c r="J997" s="92" t="str">
        <f>VLOOKUP(D997,[1]Sheet0!$C$1:$H$65536,6,0)</f>
        <v>KHĂN</v>
      </c>
      <c r="K997" s="93">
        <v>1</v>
      </c>
      <c r="L997" s="95">
        <v>290000</v>
      </c>
      <c r="P997" s="93" t="s">
        <v>3614</v>
      </c>
      <c r="Q997" s="93" t="s">
        <v>4478</v>
      </c>
    </row>
    <row r="998" spans="1:22" ht="25.5" customHeight="1">
      <c r="A998" s="94">
        <v>45985</v>
      </c>
      <c r="B998" s="93" t="s">
        <v>40</v>
      </c>
      <c r="C998" s="93" t="s">
        <v>1497</v>
      </c>
      <c r="D998" s="93" t="s">
        <v>1498</v>
      </c>
      <c r="E998" s="93" t="s">
        <v>1499</v>
      </c>
      <c r="F998" s="93">
        <v>95000</v>
      </c>
      <c r="G998" s="93">
        <v>-2</v>
      </c>
      <c r="H998" s="93">
        <v>0</v>
      </c>
      <c r="I998" s="92">
        <f t="shared" si="15"/>
        <v>190000</v>
      </c>
      <c r="J998" s="92" t="str">
        <f>VLOOKUP(D998,[1]Sheet0!$C$1:$H$65536,6,0)</f>
        <v>THỰC PHẨM CHO BÉ</v>
      </c>
      <c r="K998" s="93">
        <v>2</v>
      </c>
      <c r="L998" s="95">
        <v>190000</v>
      </c>
      <c r="P998" s="93" t="s">
        <v>3614</v>
      </c>
      <c r="Q998" s="93" t="s">
        <v>4478</v>
      </c>
    </row>
    <row r="999" spans="1:22" ht="25.5" customHeight="1">
      <c r="A999" s="94">
        <v>45985</v>
      </c>
      <c r="B999" s="93" t="s">
        <v>197</v>
      </c>
      <c r="C999" s="93" t="s">
        <v>4479</v>
      </c>
      <c r="D999" s="93" t="s">
        <v>4480</v>
      </c>
      <c r="E999" s="93" t="s">
        <v>4481</v>
      </c>
      <c r="F999" s="93">
        <v>110000</v>
      </c>
      <c r="G999" s="93">
        <v>-1</v>
      </c>
      <c r="H999" s="93">
        <v>0</v>
      </c>
      <c r="I999" s="92">
        <f t="shared" si="15"/>
        <v>110000</v>
      </c>
      <c r="J999" s="92" t="str">
        <f>VLOOKUP(D999,[1]Sheet0!$C$1:$H$65536,6,0)</f>
        <v>BĂNG VỆ SINH</v>
      </c>
      <c r="K999" s="93">
        <v>1</v>
      </c>
      <c r="L999" s="95">
        <v>110000</v>
      </c>
      <c r="P999" s="93" t="s">
        <v>3614</v>
      </c>
      <c r="Q999" s="93" t="s">
        <v>4478</v>
      </c>
    </row>
    <row r="1000" spans="1:22" ht="25.5" customHeight="1">
      <c r="A1000" s="94">
        <v>45985</v>
      </c>
      <c r="B1000" s="93" t="s">
        <v>197</v>
      </c>
      <c r="C1000" s="93" t="s">
        <v>408</v>
      </c>
      <c r="D1000" s="93" t="s">
        <v>409</v>
      </c>
      <c r="E1000" s="93" t="s">
        <v>410</v>
      </c>
      <c r="F1000" s="93">
        <v>75000</v>
      </c>
      <c r="G1000" s="93">
        <v>-5</v>
      </c>
      <c r="H1000" s="93">
        <v>0</v>
      </c>
      <c r="I1000" s="92">
        <f t="shared" si="15"/>
        <v>375000</v>
      </c>
      <c r="J1000" s="92" t="str">
        <f>VLOOKUP(D1000,[1]Sheet0!$C$1:$H$65536,6,0)</f>
        <v>CHĂM SÓC RĂNG MIỆNG</v>
      </c>
      <c r="K1000" s="93">
        <v>5</v>
      </c>
      <c r="L1000" s="95">
        <v>375000</v>
      </c>
      <c r="P1000" s="93" t="s">
        <v>3614</v>
      </c>
      <c r="Q1000" s="93" t="s">
        <v>4478</v>
      </c>
    </row>
    <row r="1001" spans="1:22" ht="25.5" customHeight="1">
      <c r="A1001" s="94">
        <v>45985</v>
      </c>
      <c r="B1001" s="93" t="s">
        <v>33</v>
      </c>
      <c r="C1001" s="93" t="s">
        <v>4293</v>
      </c>
      <c r="D1001" s="93" t="s">
        <v>4284</v>
      </c>
      <c r="E1001" s="93" t="s">
        <v>4294</v>
      </c>
      <c r="F1001" s="93">
        <v>40000</v>
      </c>
      <c r="G1001" s="93">
        <v>-2</v>
      </c>
      <c r="H1001" s="93">
        <v>0</v>
      </c>
      <c r="I1001" s="92">
        <f t="shared" si="15"/>
        <v>80000</v>
      </c>
      <c r="J1001" s="92" t="str">
        <f>VLOOKUP(D1001,[1]Sheet0!$C$1:$H$65536,6,0)</f>
        <v>BẾP VÀ PHÒNG ĂN</v>
      </c>
      <c r="K1001" s="93">
        <v>2</v>
      </c>
      <c r="L1001" s="95">
        <v>80000</v>
      </c>
      <c r="P1001" s="93" t="s">
        <v>3614</v>
      </c>
      <c r="Q1001" s="93" t="s">
        <v>4478</v>
      </c>
    </row>
    <row r="1002" spans="1:22" ht="25.5" customHeight="1">
      <c r="A1002" s="94">
        <v>45985</v>
      </c>
      <c r="B1002" s="93" t="s">
        <v>33</v>
      </c>
      <c r="C1002" s="93" t="s">
        <v>4029</v>
      </c>
      <c r="D1002" s="93" t="s">
        <v>4019</v>
      </c>
      <c r="E1002" s="93" t="s">
        <v>4030</v>
      </c>
      <c r="F1002" s="93">
        <v>40000</v>
      </c>
      <c r="G1002" s="93">
        <v>-1</v>
      </c>
      <c r="H1002" s="93">
        <v>0</v>
      </c>
      <c r="I1002" s="92">
        <f t="shared" si="15"/>
        <v>40000</v>
      </c>
      <c r="J1002" s="92" t="str">
        <f>VLOOKUP(D1002,[1]Sheet0!$C$1:$H$65536,6,0)</f>
        <v>HÀNG ĐỒNG GIÁ 40K</v>
      </c>
      <c r="K1002" s="93">
        <v>1</v>
      </c>
      <c r="L1002" s="95">
        <v>40000</v>
      </c>
      <c r="P1002" s="93" t="s">
        <v>3614</v>
      </c>
      <c r="Q1002" s="93" t="s">
        <v>4478</v>
      </c>
    </row>
    <row r="1003" spans="1:22" ht="25.5" customHeight="1">
      <c r="A1003" s="94">
        <v>45985</v>
      </c>
      <c r="B1003" s="93" t="s">
        <v>33</v>
      </c>
      <c r="C1003" s="93" t="s">
        <v>4482</v>
      </c>
      <c r="D1003" s="93" t="s">
        <v>4483</v>
      </c>
      <c r="E1003" s="93" t="s">
        <v>1496</v>
      </c>
      <c r="F1003" s="93">
        <v>98000</v>
      </c>
      <c r="G1003" s="93">
        <v>-2</v>
      </c>
      <c r="H1003" s="93">
        <v>0</v>
      </c>
      <c r="I1003" s="92">
        <f t="shared" si="15"/>
        <v>196000</v>
      </c>
      <c r="J1003" s="92" t="str">
        <f>VLOOKUP(D1003,[1]Sheet0!$C$1:$H$65536,6,0)</f>
        <v>GIẶT, XẢ QUẦN ÁO</v>
      </c>
      <c r="K1003" s="93">
        <v>2</v>
      </c>
      <c r="L1003" s="95">
        <v>196000</v>
      </c>
      <c r="P1003" s="93" t="s">
        <v>3614</v>
      </c>
      <c r="Q1003" s="93" t="s">
        <v>4478</v>
      </c>
    </row>
    <row r="1004" spans="1:22" ht="25.5" customHeight="1">
      <c r="A1004" s="94">
        <v>45985</v>
      </c>
      <c r="B1004" s="93" t="s">
        <v>33</v>
      </c>
      <c r="C1004" s="93" t="s">
        <v>4422</v>
      </c>
      <c r="D1004" s="93" t="s">
        <v>4415</v>
      </c>
      <c r="E1004" s="93" t="s">
        <v>4423</v>
      </c>
      <c r="F1004" s="93">
        <v>790000</v>
      </c>
      <c r="G1004" s="93">
        <v>-1</v>
      </c>
      <c r="H1004" s="93">
        <v>0</v>
      </c>
      <c r="I1004" s="92">
        <f t="shared" si="15"/>
        <v>790000</v>
      </c>
      <c r="J1004" s="92" t="str">
        <f>VLOOKUP(D1004,[1]Sheet0!$C$1:$H$65536,6,0)</f>
        <v>BẾP VÀ PHÒNG ĂN</v>
      </c>
      <c r="K1004" s="93">
        <v>1</v>
      </c>
      <c r="L1004" s="95">
        <v>790000</v>
      </c>
      <c r="P1004" s="93" t="s">
        <v>3614</v>
      </c>
      <c r="Q1004" s="93" t="s">
        <v>4478</v>
      </c>
    </row>
    <row r="1005" spans="1:22" ht="25.5" customHeight="1">
      <c r="A1005" s="94">
        <v>45985</v>
      </c>
      <c r="B1005" s="93" t="s">
        <v>135</v>
      </c>
      <c r="C1005" s="93" t="s">
        <v>2669</v>
      </c>
      <c r="D1005" s="93" t="s">
        <v>2670</v>
      </c>
      <c r="E1005" s="93" t="s">
        <v>2665</v>
      </c>
      <c r="F1005" s="93">
        <v>50000</v>
      </c>
      <c r="G1005" s="93">
        <v>-3</v>
      </c>
      <c r="H1005" s="93">
        <v>0</v>
      </c>
      <c r="I1005" s="92">
        <f t="shared" si="15"/>
        <v>150000</v>
      </c>
      <c r="J1005" s="92" t="e">
        <f>VLOOKUP(D1005,[1]Sheet0!$C$1:$H$65536,6,0)</f>
        <v>#N/A</v>
      </c>
      <c r="K1005" s="93">
        <v>3</v>
      </c>
      <c r="L1005" s="95">
        <v>150000</v>
      </c>
      <c r="P1005" s="93" t="s">
        <v>3614</v>
      </c>
      <c r="Q1005" s="93" t="s">
        <v>4478</v>
      </c>
    </row>
    <row r="1006" spans="1:22" ht="25.5" customHeight="1">
      <c r="A1006" s="94">
        <v>45985</v>
      </c>
      <c r="B1006" s="93" t="s">
        <v>135</v>
      </c>
      <c r="C1006" s="93" t="s">
        <v>2726</v>
      </c>
      <c r="D1006" s="93" t="s">
        <v>2727</v>
      </c>
      <c r="E1006" s="93" t="s">
        <v>2728</v>
      </c>
      <c r="F1006" s="93">
        <v>109000</v>
      </c>
      <c r="G1006" s="93">
        <v>-1</v>
      </c>
      <c r="H1006" s="93">
        <v>0</v>
      </c>
      <c r="I1006" s="92">
        <f t="shared" si="15"/>
        <v>109000</v>
      </c>
      <c r="J1006" s="92" t="e">
        <f>VLOOKUP(D1006,[1]Sheet0!$C$1:$H$65536,6,0)</f>
        <v>#N/A</v>
      </c>
      <c r="K1006" s="93">
        <v>1</v>
      </c>
      <c r="L1006" s="95">
        <v>109000</v>
      </c>
      <c r="P1006" s="93" t="s">
        <v>3614</v>
      </c>
      <c r="Q1006" s="93" t="s">
        <v>4478</v>
      </c>
    </row>
    <row r="1007" spans="1:22" ht="25.5" customHeight="1">
      <c r="A1007" s="94">
        <v>45985</v>
      </c>
      <c r="B1007" s="93" t="s">
        <v>135</v>
      </c>
      <c r="C1007" s="93" t="s">
        <v>4371</v>
      </c>
      <c r="D1007" s="93" t="s">
        <v>4370</v>
      </c>
      <c r="E1007" s="93" t="s">
        <v>4264</v>
      </c>
      <c r="F1007" s="93">
        <v>229000</v>
      </c>
      <c r="G1007" s="93">
        <v>-1</v>
      </c>
      <c r="H1007" s="93">
        <v>0</v>
      </c>
      <c r="I1007" s="92">
        <f t="shared" si="15"/>
        <v>229000</v>
      </c>
      <c r="J1007" s="92" t="e">
        <f>VLOOKUP(D1007,[1]Sheet0!$C$1:$H$65536,6,0)</f>
        <v>#N/A</v>
      </c>
      <c r="K1007" s="93">
        <v>1</v>
      </c>
      <c r="L1007" s="95">
        <v>229000</v>
      </c>
      <c r="P1007" s="93" t="s">
        <v>3614</v>
      </c>
      <c r="Q1007" s="93" t="s">
        <v>4478</v>
      </c>
    </row>
    <row r="1008" spans="1:22" ht="25.5" customHeight="1">
      <c r="A1008" s="94">
        <v>45985</v>
      </c>
      <c r="B1008" s="93" t="s">
        <v>2772</v>
      </c>
      <c r="C1008" s="93" t="s">
        <v>4409</v>
      </c>
      <c r="D1008" s="93" t="s">
        <v>4406</v>
      </c>
      <c r="E1008" s="93" t="s">
        <v>4410</v>
      </c>
      <c r="F1008" s="93">
        <v>200000</v>
      </c>
      <c r="G1008" s="93">
        <v>176</v>
      </c>
      <c r="H1008" s="93">
        <v>173</v>
      </c>
      <c r="I1008" s="92">
        <f t="shared" si="15"/>
        <v>-600000</v>
      </c>
      <c r="J1008" s="92" t="str">
        <f>VLOOKUP(D1008,[1]Sheet0!$C$1:$H$65536,6,0)</f>
        <v>NSM MÙA ĐÔNG</v>
      </c>
      <c r="M1008" s="93">
        <v>-3</v>
      </c>
      <c r="N1008" s="95">
        <v>-600000</v>
      </c>
      <c r="P1008" s="93" t="s">
        <v>3614</v>
      </c>
      <c r="Q1008" s="93" t="s">
        <v>4478</v>
      </c>
      <c r="V1008" s="93" t="s">
        <v>3619</v>
      </c>
    </row>
    <row r="1009" spans="1:22" ht="25.5" customHeight="1">
      <c r="A1009" s="94">
        <v>45985</v>
      </c>
      <c r="B1009" s="93" t="s">
        <v>3652</v>
      </c>
      <c r="C1009" s="93" t="s">
        <v>3756</v>
      </c>
      <c r="D1009" s="93" t="s">
        <v>3753</v>
      </c>
      <c r="E1009" s="93" t="s">
        <v>3757</v>
      </c>
      <c r="F1009" s="93">
        <v>15000</v>
      </c>
      <c r="G1009" s="93">
        <v>17</v>
      </c>
      <c r="H1009" s="93">
        <v>10</v>
      </c>
      <c r="I1009" s="92">
        <f t="shared" si="15"/>
        <v>-105000</v>
      </c>
      <c r="J1009" s="92" t="str">
        <f>VLOOKUP(D1009,[1]Sheet0!$C$1:$H$65536,6,0)</f>
        <v>ĐỒ DÙNG VPP</v>
      </c>
      <c r="M1009" s="93">
        <v>-7</v>
      </c>
      <c r="N1009" s="95">
        <v>-105000</v>
      </c>
      <c r="P1009" s="93" t="s">
        <v>3614</v>
      </c>
      <c r="Q1009" s="93" t="s">
        <v>4478</v>
      </c>
      <c r="V1009" s="93" t="s">
        <v>3619</v>
      </c>
    </row>
    <row r="1010" spans="1:22" ht="25.5" customHeight="1">
      <c r="A1010" s="94">
        <v>45985</v>
      </c>
      <c r="B1010" s="93" t="s">
        <v>33</v>
      </c>
      <c r="C1010" s="93" t="s">
        <v>432</v>
      </c>
      <c r="D1010" s="93" t="s">
        <v>433</v>
      </c>
      <c r="E1010" s="93" t="s">
        <v>434</v>
      </c>
      <c r="F1010" s="93">
        <v>290000</v>
      </c>
      <c r="G1010" s="93">
        <v>1</v>
      </c>
      <c r="H1010" s="93">
        <v>0</v>
      </c>
      <c r="I1010" s="92">
        <f t="shared" si="15"/>
        <v>-290000</v>
      </c>
      <c r="J1010" s="92" t="str">
        <f>VLOOKUP(D1010,[1]Sheet0!$C$1:$H$65536,6,0)</f>
        <v>KHĂN</v>
      </c>
      <c r="M1010" s="93">
        <v>-1</v>
      </c>
      <c r="N1010" s="95">
        <v>-290000</v>
      </c>
      <c r="P1010" s="93" t="s">
        <v>3614</v>
      </c>
      <c r="Q1010" s="93" t="s">
        <v>4478</v>
      </c>
      <c r="V1010" s="93" t="s">
        <v>3619</v>
      </c>
    </row>
    <row r="1011" spans="1:22" ht="25.5" customHeight="1">
      <c r="A1011" s="94">
        <v>45985</v>
      </c>
      <c r="B1011" s="93" t="s">
        <v>40</v>
      </c>
      <c r="C1011" s="93" t="s">
        <v>3804</v>
      </c>
      <c r="D1011" s="93" t="s">
        <v>3802</v>
      </c>
      <c r="E1011" s="93" t="s">
        <v>3805</v>
      </c>
      <c r="F1011" s="93">
        <v>95000</v>
      </c>
      <c r="G1011" s="93">
        <v>8</v>
      </c>
      <c r="H1011" s="93">
        <v>6</v>
      </c>
      <c r="I1011" s="92">
        <f t="shared" si="15"/>
        <v>-190000</v>
      </c>
      <c r="J1011" s="92" t="str">
        <f>VLOOKUP(D1011,[1]Sheet0!$C$1:$H$65536,6,0)</f>
        <v>THỰC PHẨM CHO BÉ</v>
      </c>
      <c r="M1011" s="93">
        <v>-2</v>
      </c>
      <c r="N1011" s="95">
        <v>-190000</v>
      </c>
      <c r="P1011" s="93" t="s">
        <v>3614</v>
      </c>
      <c r="Q1011" s="93" t="s">
        <v>4478</v>
      </c>
      <c r="V1011" s="93" t="s">
        <v>3619</v>
      </c>
    </row>
    <row r="1012" spans="1:22" ht="25.5" customHeight="1">
      <c r="A1012" s="94">
        <v>45985</v>
      </c>
      <c r="B1012" s="93" t="s">
        <v>40</v>
      </c>
      <c r="C1012" s="93" t="s">
        <v>3998</v>
      </c>
      <c r="D1012" s="93" t="s">
        <v>3999</v>
      </c>
      <c r="E1012" s="93" t="s">
        <v>4000</v>
      </c>
      <c r="F1012" s="93">
        <v>55000</v>
      </c>
      <c r="G1012" s="93">
        <v>10</v>
      </c>
      <c r="H1012" s="93">
        <v>9</v>
      </c>
      <c r="I1012" s="92">
        <f t="shared" si="15"/>
        <v>-55000</v>
      </c>
      <c r="J1012" s="92" t="str">
        <f>VLOOKUP(D1012,[1]Sheet0!$C$1:$H$65536,6,0)</f>
        <v>THỰC PHẨM CHO BÉ</v>
      </c>
      <c r="M1012" s="93">
        <v>-1</v>
      </c>
      <c r="N1012" s="95">
        <v>-55000</v>
      </c>
      <c r="P1012" s="93" t="s">
        <v>3614</v>
      </c>
      <c r="Q1012" s="93" t="s">
        <v>4478</v>
      </c>
      <c r="V1012" s="93" t="s">
        <v>3619</v>
      </c>
    </row>
    <row r="1013" spans="1:22" ht="25.5" customHeight="1">
      <c r="A1013" s="94">
        <v>45985</v>
      </c>
      <c r="B1013" s="93" t="s">
        <v>197</v>
      </c>
      <c r="C1013" s="93" t="s">
        <v>3074</v>
      </c>
      <c r="D1013" s="93" t="s">
        <v>3075</v>
      </c>
      <c r="E1013" s="93" t="s">
        <v>3076</v>
      </c>
      <c r="F1013" s="93">
        <v>110000</v>
      </c>
      <c r="G1013" s="93">
        <v>16</v>
      </c>
      <c r="H1013" s="93">
        <v>15</v>
      </c>
      <c r="I1013" s="92">
        <f t="shared" si="15"/>
        <v>-110000</v>
      </c>
      <c r="J1013" s="92" t="str">
        <f>VLOOKUP(D1013,[1]Sheet0!$C$1:$H$65536,6,0)</f>
        <v>BĂNG VỆ SINH</v>
      </c>
      <c r="M1013" s="93">
        <v>-1</v>
      </c>
      <c r="N1013" s="95">
        <v>-110000</v>
      </c>
      <c r="P1013" s="93" t="s">
        <v>3614</v>
      </c>
      <c r="Q1013" s="93" t="s">
        <v>4478</v>
      </c>
      <c r="V1013" s="93" t="s">
        <v>3619</v>
      </c>
    </row>
    <row r="1014" spans="1:22" ht="25.5" customHeight="1">
      <c r="A1014" s="94">
        <v>45985</v>
      </c>
      <c r="B1014" s="93" t="s">
        <v>197</v>
      </c>
      <c r="C1014" s="93" t="s">
        <v>213</v>
      </c>
      <c r="D1014" s="93" t="s">
        <v>214</v>
      </c>
      <c r="E1014" s="93" t="s">
        <v>215</v>
      </c>
      <c r="F1014" s="93">
        <v>75000</v>
      </c>
      <c r="G1014" s="93">
        <v>109</v>
      </c>
      <c r="H1014" s="93">
        <v>104</v>
      </c>
      <c r="I1014" s="92">
        <f t="shared" si="15"/>
        <v>-375000</v>
      </c>
      <c r="J1014" s="92" t="str">
        <f>VLOOKUP(D1014,[1]Sheet0!$C$1:$H$65536,6,0)</f>
        <v>CHĂM SÓC RĂNG MIỆNG</v>
      </c>
      <c r="M1014" s="93">
        <v>-5</v>
      </c>
      <c r="N1014" s="95">
        <v>-375000</v>
      </c>
      <c r="P1014" s="93" t="s">
        <v>3614</v>
      </c>
      <c r="Q1014" s="93" t="s">
        <v>4478</v>
      </c>
      <c r="V1014" s="93" t="s">
        <v>3619</v>
      </c>
    </row>
    <row r="1015" spans="1:22" ht="25.5" customHeight="1">
      <c r="A1015" s="94">
        <v>45985</v>
      </c>
      <c r="B1015" s="93" t="s">
        <v>33</v>
      </c>
      <c r="C1015" s="93" t="s">
        <v>1772</v>
      </c>
      <c r="D1015" s="93" t="s">
        <v>1773</v>
      </c>
      <c r="E1015" s="93" t="s">
        <v>1774</v>
      </c>
      <c r="F1015" s="93">
        <v>34000</v>
      </c>
      <c r="G1015" s="93">
        <v>14</v>
      </c>
      <c r="H1015" s="93">
        <v>12</v>
      </c>
      <c r="I1015" s="92">
        <f t="shared" si="15"/>
        <v>-68000</v>
      </c>
      <c r="J1015" s="92" t="str">
        <f>VLOOKUP(D1015,[1]Sheet0!$C$1:$H$65536,6,0)</f>
        <v>GIA DỤNG KHÁC</v>
      </c>
      <c r="M1015" s="93">
        <v>-2</v>
      </c>
      <c r="N1015" s="95">
        <v>-68000</v>
      </c>
      <c r="P1015" s="93" t="s">
        <v>3614</v>
      </c>
      <c r="Q1015" s="93" t="s">
        <v>4478</v>
      </c>
      <c r="V1015" s="93" t="s">
        <v>3619</v>
      </c>
    </row>
    <row r="1016" spans="1:22" ht="25.5" customHeight="1">
      <c r="A1016" s="94">
        <v>45985</v>
      </c>
      <c r="B1016" s="93" t="s">
        <v>33</v>
      </c>
      <c r="C1016" s="93" t="s">
        <v>4108</v>
      </c>
      <c r="D1016" s="93" t="s">
        <v>4109</v>
      </c>
      <c r="E1016" s="93" t="s">
        <v>4110</v>
      </c>
      <c r="F1016" s="93">
        <v>40000</v>
      </c>
      <c r="G1016" s="93">
        <v>5</v>
      </c>
      <c r="H1016" s="93">
        <v>4</v>
      </c>
      <c r="I1016" s="92">
        <f t="shared" si="15"/>
        <v>-40000</v>
      </c>
      <c r="J1016" s="92" t="str">
        <f>VLOOKUP(D1016,[1]Sheet0!$C$1:$H$65536,6,0)</f>
        <v>HÀNG ĐỒNG GIÁ 40K</v>
      </c>
      <c r="M1016" s="93">
        <v>-1</v>
      </c>
      <c r="N1016" s="95">
        <v>-40000</v>
      </c>
      <c r="P1016" s="93" t="s">
        <v>3614</v>
      </c>
      <c r="Q1016" s="93" t="s">
        <v>4478</v>
      </c>
      <c r="V1016" s="93" t="s">
        <v>3619</v>
      </c>
    </row>
    <row r="1017" spans="1:22" ht="25.5" customHeight="1">
      <c r="A1017" s="94">
        <v>45985</v>
      </c>
      <c r="B1017" s="93" t="s">
        <v>33</v>
      </c>
      <c r="C1017" s="93" t="s">
        <v>1494</v>
      </c>
      <c r="D1017" s="93" t="s">
        <v>1495</v>
      </c>
      <c r="E1017" s="93" t="s">
        <v>1496</v>
      </c>
      <c r="F1017" s="93">
        <v>98000</v>
      </c>
      <c r="G1017" s="93">
        <v>7</v>
      </c>
      <c r="H1017" s="93">
        <v>5</v>
      </c>
      <c r="I1017" s="92">
        <f t="shared" si="15"/>
        <v>-196000</v>
      </c>
      <c r="J1017" s="92" t="str">
        <f>VLOOKUP(D1017,[1]Sheet0!$C$1:$H$65536,6,0)</f>
        <v>GIẶT, XẢ QUẦN ÁO</v>
      </c>
      <c r="M1017" s="93">
        <v>-2</v>
      </c>
      <c r="N1017" s="95">
        <v>-196000</v>
      </c>
      <c r="P1017" s="93" t="s">
        <v>3614</v>
      </c>
      <c r="Q1017" s="93" t="s">
        <v>4478</v>
      </c>
      <c r="V1017" s="93" t="s">
        <v>3619</v>
      </c>
    </row>
    <row r="1018" spans="1:22" ht="25.5" customHeight="1">
      <c r="A1018" s="94">
        <v>45985</v>
      </c>
      <c r="B1018" s="93" t="s">
        <v>33</v>
      </c>
      <c r="C1018" s="93" t="s">
        <v>4484</v>
      </c>
      <c r="D1018" s="93" t="s">
        <v>4485</v>
      </c>
      <c r="E1018" s="93" t="s">
        <v>4486</v>
      </c>
      <c r="F1018" s="93">
        <v>810000</v>
      </c>
      <c r="G1018" s="93">
        <v>3</v>
      </c>
      <c r="H1018" s="93">
        <v>2</v>
      </c>
      <c r="I1018" s="92">
        <f t="shared" si="15"/>
        <v>-810000</v>
      </c>
      <c r="J1018" s="92" t="str">
        <f>VLOOKUP(D1018,[1]Sheet0!$C$1:$H$65536,6,0)</f>
        <v>BẾP VÀ PHÒNG ĂN</v>
      </c>
      <c r="M1018" s="93">
        <v>-1</v>
      </c>
      <c r="N1018" s="95">
        <v>-810000</v>
      </c>
      <c r="P1018" s="93" t="s">
        <v>3614</v>
      </c>
      <c r="Q1018" s="93" t="s">
        <v>4478</v>
      </c>
      <c r="V1018" s="93" t="s">
        <v>3619</v>
      </c>
    </row>
    <row r="1019" spans="1:22" ht="25.5" customHeight="1">
      <c r="A1019" s="94">
        <v>45985</v>
      </c>
      <c r="B1019" s="93" t="s">
        <v>135</v>
      </c>
      <c r="C1019" s="93" t="s">
        <v>2663</v>
      </c>
      <c r="D1019" s="93" t="s">
        <v>2664</v>
      </c>
      <c r="E1019" s="93" t="s">
        <v>2665</v>
      </c>
      <c r="F1019" s="93">
        <v>50000</v>
      </c>
      <c r="G1019" s="93">
        <v>46</v>
      </c>
      <c r="H1019" s="93">
        <v>43</v>
      </c>
      <c r="I1019" s="92">
        <f t="shared" si="15"/>
        <v>-150000</v>
      </c>
      <c r="J1019" s="92" t="str">
        <f>VLOOKUP(D1019,[1]Sheet0!$C$1:$H$65536,6,0)</f>
        <v>ĐỒNG GIÁ DATE</v>
      </c>
      <c r="M1019" s="93">
        <v>-3</v>
      </c>
      <c r="N1019" s="95">
        <v>-150000</v>
      </c>
      <c r="P1019" s="93" t="s">
        <v>3614</v>
      </c>
      <c r="Q1019" s="93" t="s">
        <v>4478</v>
      </c>
      <c r="V1019" s="93" t="s">
        <v>3619</v>
      </c>
    </row>
    <row r="1020" spans="1:22" ht="25.5" customHeight="1">
      <c r="A1020" s="94">
        <v>45985</v>
      </c>
      <c r="B1020" s="93" t="s">
        <v>135</v>
      </c>
      <c r="C1020" s="93" t="s">
        <v>2729</v>
      </c>
      <c r="D1020" s="93" t="s">
        <v>2730</v>
      </c>
      <c r="E1020" s="93" t="s">
        <v>2728</v>
      </c>
      <c r="F1020" s="93">
        <v>109000</v>
      </c>
      <c r="G1020" s="93">
        <v>84</v>
      </c>
      <c r="H1020" s="93">
        <v>83</v>
      </c>
      <c r="I1020" s="92">
        <f t="shared" si="15"/>
        <v>-109000</v>
      </c>
      <c r="J1020" s="92" t="str">
        <f>VLOOKUP(D1020,[1]Sheet0!$C$1:$H$65536,6,0)</f>
        <v>ĐỒNG GIÁ DATE</v>
      </c>
      <c r="M1020" s="93">
        <v>-1</v>
      </c>
      <c r="N1020" s="95">
        <v>-109000</v>
      </c>
      <c r="P1020" s="93" t="s">
        <v>3614</v>
      </c>
      <c r="Q1020" s="93" t="s">
        <v>4478</v>
      </c>
      <c r="V1020" s="93" t="s">
        <v>3619</v>
      </c>
    </row>
    <row r="1021" spans="1:22" ht="25.5" customHeight="1">
      <c r="A1021" s="94">
        <v>45985</v>
      </c>
      <c r="B1021" s="93" t="s">
        <v>135</v>
      </c>
      <c r="C1021" s="93" t="s">
        <v>4263</v>
      </c>
      <c r="D1021" s="93" t="s">
        <v>4254</v>
      </c>
      <c r="E1021" s="93" t="s">
        <v>4264</v>
      </c>
      <c r="F1021" s="93">
        <v>229000</v>
      </c>
      <c r="G1021" s="93">
        <v>7</v>
      </c>
      <c r="H1021" s="93">
        <v>6</v>
      </c>
      <c r="I1021" s="92">
        <f t="shared" si="15"/>
        <v>-229000</v>
      </c>
      <c r="J1021" s="92" t="str">
        <f>VLOOKUP(D1021,[1]Sheet0!$C$1:$H$65536,6,0)</f>
        <v>ĐỒNG GIÁ DATE</v>
      </c>
      <c r="M1021" s="93">
        <v>-1</v>
      </c>
      <c r="N1021" s="95">
        <v>-229000</v>
      </c>
      <c r="P1021" s="93" t="s">
        <v>3614</v>
      </c>
      <c r="Q1021" s="93" t="s">
        <v>4478</v>
      </c>
      <c r="V1021" s="93" t="s">
        <v>3619</v>
      </c>
    </row>
    <row r="1022" spans="1:22" ht="25.5" customHeight="1">
      <c r="A1022" s="94">
        <v>45986</v>
      </c>
      <c r="B1022" s="93" t="s">
        <v>33</v>
      </c>
      <c r="C1022" s="93" t="s">
        <v>632</v>
      </c>
      <c r="D1022" s="93" t="s">
        <v>633</v>
      </c>
      <c r="E1022" s="93" t="s">
        <v>634</v>
      </c>
      <c r="F1022" s="93">
        <v>40000</v>
      </c>
      <c r="G1022" s="93">
        <v>-1</v>
      </c>
      <c r="H1022" s="93">
        <v>0</v>
      </c>
      <c r="I1022" s="92">
        <f t="shared" si="15"/>
        <v>40000</v>
      </c>
      <c r="J1022" s="92" t="str">
        <f>VLOOKUP(D1022,[1]Sheet0!$C$1:$H$65536,6,0)</f>
        <v>BẾP VÀ PHÒNG ĂN</v>
      </c>
      <c r="K1022" s="93">
        <v>1</v>
      </c>
      <c r="L1022" s="95">
        <v>40000</v>
      </c>
      <c r="P1022" s="93" t="s">
        <v>3614</v>
      </c>
      <c r="Q1022" s="93" t="s">
        <v>4487</v>
      </c>
    </row>
    <row r="1023" spans="1:22" ht="25.5" customHeight="1">
      <c r="A1023" s="94">
        <v>45986</v>
      </c>
      <c r="B1023" s="93" t="s">
        <v>33</v>
      </c>
      <c r="C1023" s="93" t="s">
        <v>4488</v>
      </c>
      <c r="D1023" s="93" t="s">
        <v>4489</v>
      </c>
      <c r="E1023" s="93" t="s">
        <v>4490</v>
      </c>
      <c r="F1023" s="93">
        <v>76000</v>
      </c>
      <c r="G1023" s="93">
        <v>-1</v>
      </c>
      <c r="H1023" s="93">
        <v>0</v>
      </c>
      <c r="I1023" s="92">
        <f t="shared" si="15"/>
        <v>76000</v>
      </c>
      <c r="J1023" s="92" t="str">
        <f>VLOOKUP(D1023,[1]Sheet0!$C$1:$H$65536,6,0)</f>
        <v>ĐỒ DÙNG SINH HOẠT GIA ĐÌNH</v>
      </c>
      <c r="K1023" s="93">
        <v>1</v>
      </c>
      <c r="L1023" s="95">
        <v>76000</v>
      </c>
      <c r="P1023" s="93" t="s">
        <v>3614</v>
      </c>
      <c r="Q1023" s="93" t="s">
        <v>4487</v>
      </c>
    </row>
    <row r="1024" spans="1:22" ht="25.5" customHeight="1">
      <c r="A1024" s="94">
        <v>45986</v>
      </c>
      <c r="B1024" s="93" t="s">
        <v>40</v>
      </c>
      <c r="C1024" s="93" t="s">
        <v>4491</v>
      </c>
      <c r="D1024" s="93" t="s">
        <v>4492</v>
      </c>
      <c r="E1024" s="93" t="s">
        <v>4493</v>
      </c>
      <c r="F1024" s="93">
        <v>130000</v>
      </c>
      <c r="G1024" s="93">
        <v>-1</v>
      </c>
      <c r="H1024" s="93">
        <v>0</v>
      </c>
      <c r="I1024" s="92">
        <f t="shared" si="15"/>
        <v>130000</v>
      </c>
      <c r="J1024" s="92" t="str">
        <f>VLOOKUP(D1024,[1]Sheet0!$C$1:$H$65536,6,0)</f>
        <v>CHĂM SÓC CƠ THỂ BÉ</v>
      </c>
      <c r="K1024" s="93">
        <v>1</v>
      </c>
      <c r="L1024" s="95">
        <v>130000</v>
      </c>
      <c r="P1024" s="93" t="s">
        <v>3614</v>
      </c>
      <c r="Q1024" s="93" t="s">
        <v>4487</v>
      </c>
    </row>
    <row r="1025" spans="1:22" ht="25.5" customHeight="1">
      <c r="A1025" s="94">
        <v>45986</v>
      </c>
      <c r="B1025" s="93" t="s">
        <v>33</v>
      </c>
      <c r="C1025" s="93" t="s">
        <v>758</v>
      </c>
      <c r="D1025" s="93" t="s">
        <v>759</v>
      </c>
      <c r="E1025" s="93" t="s">
        <v>760</v>
      </c>
      <c r="F1025" s="93">
        <v>40000</v>
      </c>
      <c r="G1025" s="93">
        <v>3</v>
      </c>
      <c r="H1025" s="93">
        <v>2</v>
      </c>
      <c r="I1025" s="92">
        <f t="shared" si="15"/>
        <v>-40000</v>
      </c>
      <c r="J1025" s="92" t="str">
        <f>VLOOKUP(D1025,[1]Sheet0!$C$1:$H$65536,6,0)</f>
        <v>XÀ PHÒNG, CHẤT TẨY RỬA</v>
      </c>
      <c r="M1025" s="93">
        <v>-1</v>
      </c>
      <c r="N1025" s="95">
        <v>-40000</v>
      </c>
      <c r="P1025" s="93" t="s">
        <v>3614</v>
      </c>
      <c r="Q1025" s="93" t="s">
        <v>4487</v>
      </c>
      <c r="V1025" s="93" t="s">
        <v>3619</v>
      </c>
    </row>
    <row r="1026" spans="1:22" ht="25.5" customHeight="1">
      <c r="A1026" s="94">
        <v>45986</v>
      </c>
      <c r="B1026" s="93" t="s">
        <v>33</v>
      </c>
      <c r="C1026" s="93" t="s">
        <v>4494</v>
      </c>
      <c r="D1026" s="93" t="s">
        <v>4495</v>
      </c>
      <c r="E1026" s="93" t="s">
        <v>4496</v>
      </c>
      <c r="F1026" s="93">
        <v>76000</v>
      </c>
      <c r="G1026" s="93">
        <v>5</v>
      </c>
      <c r="H1026" s="93">
        <v>4</v>
      </c>
      <c r="I1026" s="92">
        <f t="shared" si="15"/>
        <v>-76000</v>
      </c>
      <c r="J1026" s="92" t="str">
        <f>VLOOKUP(D1026,[1]Sheet0!$C$1:$H$65536,6,0)</f>
        <v>ĐỒ DÙNG SINH HOẠT GIA ĐÌNH</v>
      </c>
      <c r="M1026" s="93">
        <v>-1</v>
      </c>
      <c r="N1026" s="95">
        <v>-76000</v>
      </c>
      <c r="P1026" s="93" t="s">
        <v>3614</v>
      </c>
      <c r="Q1026" s="93" t="s">
        <v>4487</v>
      </c>
      <c r="V1026" s="93" t="s">
        <v>3619</v>
      </c>
    </row>
    <row r="1027" spans="1:22" ht="25.5" customHeight="1">
      <c r="A1027" s="94">
        <v>45986</v>
      </c>
      <c r="B1027" s="93" t="s">
        <v>40</v>
      </c>
      <c r="C1027" s="93" t="s">
        <v>2620</v>
      </c>
      <c r="D1027" s="93" t="s">
        <v>2621</v>
      </c>
      <c r="E1027" s="93" t="s">
        <v>2622</v>
      </c>
      <c r="F1027" s="93">
        <v>130000</v>
      </c>
      <c r="G1027" s="93">
        <v>51</v>
      </c>
      <c r="H1027" s="93">
        <v>50</v>
      </c>
      <c r="I1027" s="92">
        <f t="shared" ref="I1027:I1090" si="16">(H1027-G1027)*F1027</f>
        <v>-130000</v>
      </c>
      <c r="J1027" s="92" t="str">
        <f>VLOOKUP(D1027,[1]Sheet0!$C$1:$H$65536,6,0)</f>
        <v>CHĂM SÓC CƠ THỂ BÉ</v>
      </c>
      <c r="M1027" s="93">
        <v>-1</v>
      </c>
      <c r="N1027" s="95">
        <v>-130000</v>
      </c>
      <c r="P1027" s="93" t="s">
        <v>3614</v>
      </c>
      <c r="Q1027" s="93" t="s">
        <v>4487</v>
      </c>
      <c r="V1027" s="93" t="s">
        <v>3619</v>
      </c>
    </row>
    <row r="1028" spans="1:22" ht="25.5" customHeight="1">
      <c r="A1028" s="94">
        <v>45987</v>
      </c>
      <c r="B1028" s="93" t="s">
        <v>2772</v>
      </c>
      <c r="C1028" s="93" t="s">
        <v>4339</v>
      </c>
      <c r="D1028" s="93" t="s">
        <v>4340</v>
      </c>
      <c r="E1028" s="93" t="s">
        <v>4341</v>
      </c>
      <c r="F1028" s="93">
        <v>150000</v>
      </c>
      <c r="G1028" s="93">
        <v>-1</v>
      </c>
      <c r="H1028" s="93">
        <v>33</v>
      </c>
      <c r="I1028" s="92">
        <f t="shared" si="16"/>
        <v>5100000</v>
      </c>
      <c r="J1028" s="92" t="str">
        <f>VLOOKUP(D1028,[1]Sheet0!$C$1:$H$65536,6,0)</f>
        <v>NSM MÙA ĐÔNG</v>
      </c>
      <c r="K1028" s="93">
        <v>34</v>
      </c>
      <c r="L1028" s="95">
        <v>5100000</v>
      </c>
      <c r="P1028" s="93" t="s">
        <v>3614</v>
      </c>
      <c r="Q1028" s="93" t="s">
        <v>4497</v>
      </c>
      <c r="U1028" s="93" t="s">
        <v>4464</v>
      </c>
    </row>
    <row r="1029" spans="1:22" ht="25.5" customHeight="1">
      <c r="A1029" s="94">
        <v>45987</v>
      </c>
      <c r="B1029" s="93" t="s">
        <v>135</v>
      </c>
      <c r="C1029" s="93" t="s">
        <v>4177</v>
      </c>
      <c r="D1029" s="93" t="s">
        <v>4178</v>
      </c>
      <c r="E1029" s="93" t="s">
        <v>4179</v>
      </c>
      <c r="F1029" s="93">
        <v>25000</v>
      </c>
      <c r="G1029" s="93">
        <v>-2</v>
      </c>
      <c r="H1029" s="93">
        <v>7</v>
      </c>
      <c r="I1029" s="92">
        <f t="shared" si="16"/>
        <v>225000</v>
      </c>
      <c r="J1029" s="92" t="str">
        <f>VLOOKUP(D1029,[1]Sheet0!$C$1:$H$65536,6,0)</f>
        <v>HÀNG MARKETING</v>
      </c>
      <c r="K1029" s="93">
        <v>9</v>
      </c>
      <c r="L1029" s="95">
        <v>225000</v>
      </c>
      <c r="P1029" s="93" t="s">
        <v>3614</v>
      </c>
      <c r="Q1029" s="93" t="s">
        <v>4497</v>
      </c>
    </row>
    <row r="1030" spans="1:22" ht="25.5" customHeight="1">
      <c r="A1030" s="94">
        <v>45987</v>
      </c>
      <c r="B1030" s="93" t="s">
        <v>33</v>
      </c>
      <c r="C1030" s="93" t="s">
        <v>3874</v>
      </c>
      <c r="D1030" s="93" t="s">
        <v>3875</v>
      </c>
      <c r="E1030" s="93" t="s">
        <v>1807</v>
      </c>
      <c r="F1030" s="93">
        <v>40000</v>
      </c>
      <c r="G1030" s="93">
        <v>-1</v>
      </c>
      <c r="H1030" s="93">
        <v>0</v>
      </c>
      <c r="I1030" s="92">
        <f t="shared" si="16"/>
        <v>40000</v>
      </c>
      <c r="J1030" s="92" t="str">
        <f>VLOOKUP(D1030,[1]Sheet0!$C$1:$H$65536,6,0)</f>
        <v>XÀ PHÒNG, CHẤT TẨY RỬA</v>
      </c>
      <c r="K1030" s="93">
        <v>1</v>
      </c>
      <c r="L1030" s="95">
        <v>40000</v>
      </c>
      <c r="P1030" s="93" t="s">
        <v>3614</v>
      </c>
      <c r="Q1030" s="93" t="s">
        <v>4497</v>
      </c>
    </row>
    <row r="1031" spans="1:22" ht="25.5" customHeight="1">
      <c r="A1031" s="94">
        <v>45987</v>
      </c>
      <c r="B1031" s="93" t="s">
        <v>33</v>
      </c>
      <c r="C1031" s="93" t="s">
        <v>4142</v>
      </c>
      <c r="D1031" s="93" t="s">
        <v>4139</v>
      </c>
      <c r="E1031" s="93" t="s">
        <v>4143</v>
      </c>
      <c r="F1031" s="93">
        <v>50000</v>
      </c>
      <c r="G1031" s="93">
        <v>-2</v>
      </c>
      <c r="H1031" s="93">
        <v>0</v>
      </c>
      <c r="I1031" s="92">
        <f t="shared" si="16"/>
        <v>100000</v>
      </c>
      <c r="J1031" s="92" t="str">
        <f>VLOOKUP(D1031,[1]Sheet0!$C$1:$H$65536,6,0)</f>
        <v>ĐỒ DÙNG NHÀ TẮM, TOILET</v>
      </c>
      <c r="K1031" s="93">
        <v>2</v>
      </c>
      <c r="L1031" s="95">
        <v>100000</v>
      </c>
      <c r="P1031" s="93" t="s">
        <v>3614</v>
      </c>
      <c r="Q1031" s="93" t="s">
        <v>4497</v>
      </c>
    </row>
    <row r="1032" spans="1:22" ht="25.5" customHeight="1">
      <c r="A1032" s="94">
        <v>45987</v>
      </c>
      <c r="B1032" s="93" t="s">
        <v>33</v>
      </c>
      <c r="C1032" s="93" t="s">
        <v>3657</v>
      </c>
      <c r="D1032" s="93" t="s">
        <v>3649</v>
      </c>
      <c r="E1032" s="93" t="s">
        <v>3658</v>
      </c>
      <c r="F1032" s="93">
        <v>225000</v>
      </c>
      <c r="G1032" s="93">
        <v>-1</v>
      </c>
      <c r="H1032" s="93">
        <v>0</v>
      </c>
      <c r="I1032" s="92">
        <f t="shared" si="16"/>
        <v>225000</v>
      </c>
      <c r="J1032" s="92" t="str">
        <f>VLOOKUP(D1032,[1]Sheet0!$C$1:$H$65536,6,0)</f>
        <v>GIẶT, XẢ QUẦN ÁO</v>
      </c>
      <c r="K1032" s="93">
        <v>1</v>
      </c>
      <c r="L1032" s="95">
        <v>225000</v>
      </c>
      <c r="P1032" s="93" t="s">
        <v>3614</v>
      </c>
      <c r="Q1032" s="93" t="s">
        <v>4497</v>
      </c>
    </row>
    <row r="1033" spans="1:22" ht="25.5" customHeight="1">
      <c r="A1033" s="94">
        <v>45987</v>
      </c>
      <c r="B1033" s="93" t="s">
        <v>40</v>
      </c>
      <c r="C1033" s="93" t="s">
        <v>668</v>
      </c>
      <c r="D1033" s="93" t="s">
        <v>669</v>
      </c>
      <c r="E1033" s="93" t="s">
        <v>670</v>
      </c>
      <c r="F1033" s="93">
        <v>35000</v>
      </c>
      <c r="G1033" s="93">
        <v>-4</v>
      </c>
      <c r="H1033" s="93">
        <v>0</v>
      </c>
      <c r="I1033" s="92">
        <f t="shared" si="16"/>
        <v>140000</v>
      </c>
      <c r="J1033" s="92" t="str">
        <f>VLOOKUP(D1033,[1]Sheet0!$C$1:$H$65536,6,0)</f>
        <v>GIẤY ƯỚT</v>
      </c>
      <c r="K1033" s="93">
        <v>4</v>
      </c>
      <c r="L1033" s="95">
        <v>140000</v>
      </c>
      <c r="P1033" s="93" t="s">
        <v>3614</v>
      </c>
      <c r="Q1033" s="93" t="s">
        <v>4497</v>
      </c>
    </row>
    <row r="1034" spans="1:22" ht="25.5" customHeight="1">
      <c r="A1034" s="94">
        <v>45987</v>
      </c>
      <c r="B1034" s="93" t="s">
        <v>33</v>
      </c>
      <c r="C1034" s="93" t="s">
        <v>1805</v>
      </c>
      <c r="D1034" s="93" t="s">
        <v>1806</v>
      </c>
      <c r="E1034" s="93" t="s">
        <v>1807</v>
      </c>
      <c r="F1034" s="93">
        <v>40000</v>
      </c>
      <c r="G1034" s="93">
        <v>-2</v>
      </c>
      <c r="H1034" s="93">
        <v>0</v>
      </c>
      <c r="I1034" s="92">
        <f t="shared" si="16"/>
        <v>80000</v>
      </c>
      <c r="J1034" s="92" t="str">
        <f>VLOOKUP(D1034,[1]Sheet0!$C$1:$H$65536,6,0)</f>
        <v>XÀ PHÒNG, CHẤT TẨY RỬA</v>
      </c>
      <c r="K1034" s="93">
        <v>2</v>
      </c>
      <c r="L1034" s="95">
        <v>80000</v>
      </c>
      <c r="P1034" s="93" t="s">
        <v>3614</v>
      </c>
      <c r="Q1034" s="93" t="s">
        <v>4497</v>
      </c>
    </row>
    <row r="1035" spans="1:22" ht="25.5" customHeight="1">
      <c r="A1035" s="94">
        <v>45987</v>
      </c>
      <c r="B1035" s="93" t="s">
        <v>2772</v>
      </c>
      <c r="C1035" s="93" t="s">
        <v>4345</v>
      </c>
      <c r="D1035" s="93" t="s">
        <v>4342</v>
      </c>
      <c r="E1035" s="93" t="s">
        <v>4341</v>
      </c>
      <c r="F1035" s="93">
        <v>150000</v>
      </c>
      <c r="G1035" s="93">
        <v>895</v>
      </c>
      <c r="H1035" s="93">
        <v>861</v>
      </c>
      <c r="I1035" s="92">
        <f t="shared" si="16"/>
        <v>-5100000</v>
      </c>
      <c r="J1035" s="92" t="str">
        <f>VLOOKUP(D1035,[1]Sheet0!$C$1:$H$65536,6,0)</f>
        <v>NSM MÙA ĐÔNG</v>
      </c>
      <c r="M1035" s="93">
        <v>-34</v>
      </c>
      <c r="N1035" s="95">
        <v>-5100000</v>
      </c>
      <c r="P1035" s="93" t="s">
        <v>3614</v>
      </c>
      <c r="Q1035" s="93" t="s">
        <v>4497</v>
      </c>
      <c r="V1035" s="93" t="s">
        <v>3619</v>
      </c>
    </row>
    <row r="1036" spans="1:22" ht="25.5" customHeight="1">
      <c r="A1036" s="94">
        <v>45987</v>
      </c>
      <c r="B1036" s="93" t="s">
        <v>135</v>
      </c>
      <c r="C1036" s="93" t="s">
        <v>4259</v>
      </c>
      <c r="D1036" s="93" t="s">
        <v>4252</v>
      </c>
      <c r="E1036" s="93" t="s">
        <v>4260</v>
      </c>
      <c r="F1036" s="93">
        <v>25000</v>
      </c>
      <c r="G1036" s="93">
        <v>11</v>
      </c>
      <c r="H1036" s="93">
        <v>2</v>
      </c>
      <c r="I1036" s="92">
        <f t="shared" si="16"/>
        <v>-225000</v>
      </c>
      <c r="J1036" s="92" t="str">
        <f>VLOOKUP(D1036,[1]Sheet0!$C$1:$H$65536,6,0)</f>
        <v>HÀNG MARKETING</v>
      </c>
      <c r="M1036" s="93">
        <v>-9</v>
      </c>
      <c r="N1036" s="95">
        <v>-225000</v>
      </c>
      <c r="P1036" s="93" t="s">
        <v>3614</v>
      </c>
      <c r="Q1036" s="93" t="s">
        <v>4497</v>
      </c>
      <c r="V1036" s="93" t="s">
        <v>3619</v>
      </c>
    </row>
    <row r="1037" spans="1:22" ht="25.5" customHeight="1">
      <c r="A1037" s="94">
        <v>45987</v>
      </c>
      <c r="B1037" s="93" t="s">
        <v>33</v>
      </c>
      <c r="C1037" s="93" t="s">
        <v>4001</v>
      </c>
      <c r="D1037" s="93" t="s">
        <v>3990</v>
      </c>
      <c r="E1037" s="93" t="s">
        <v>4002</v>
      </c>
      <c r="F1037" s="93">
        <v>40000</v>
      </c>
      <c r="G1037" s="93">
        <v>44</v>
      </c>
      <c r="H1037" s="93">
        <v>43</v>
      </c>
      <c r="I1037" s="92">
        <f t="shared" si="16"/>
        <v>-40000</v>
      </c>
      <c r="J1037" s="92" t="str">
        <f>VLOOKUP(D1037,[1]Sheet0!$C$1:$H$65536,6,0)</f>
        <v>XÀ PHÒNG, CHẤT TẨY RỬA</v>
      </c>
      <c r="M1037" s="93">
        <v>-1</v>
      </c>
      <c r="N1037" s="95">
        <v>-40000</v>
      </c>
      <c r="P1037" s="93" t="s">
        <v>3614</v>
      </c>
      <c r="Q1037" s="93" t="s">
        <v>4497</v>
      </c>
      <c r="V1037" s="93" t="s">
        <v>3619</v>
      </c>
    </row>
    <row r="1038" spans="1:22" ht="25.5" customHeight="1">
      <c r="A1038" s="94">
        <v>45987</v>
      </c>
      <c r="B1038" s="93" t="s">
        <v>33</v>
      </c>
      <c r="C1038" s="93" t="s">
        <v>4136</v>
      </c>
      <c r="D1038" s="93" t="s">
        <v>4137</v>
      </c>
      <c r="E1038" s="93" t="s">
        <v>4138</v>
      </c>
      <c r="F1038" s="93">
        <v>50000</v>
      </c>
      <c r="G1038" s="93">
        <v>3</v>
      </c>
      <c r="H1038" s="93">
        <v>1</v>
      </c>
      <c r="I1038" s="92">
        <f t="shared" si="16"/>
        <v>-100000</v>
      </c>
      <c r="J1038" s="92" t="str">
        <f>VLOOKUP(D1038,[1]Sheet0!$C$1:$H$65536,6,0)</f>
        <v>ĐỒ DÙNG NHÀ TẮM, TOILET</v>
      </c>
      <c r="M1038" s="93">
        <v>-2</v>
      </c>
      <c r="N1038" s="95">
        <v>-100000</v>
      </c>
      <c r="P1038" s="93" t="s">
        <v>3614</v>
      </c>
      <c r="Q1038" s="93" t="s">
        <v>4497</v>
      </c>
      <c r="V1038" s="93" t="s">
        <v>3619</v>
      </c>
    </row>
    <row r="1039" spans="1:22" ht="25.5" customHeight="1">
      <c r="A1039" s="94">
        <v>45987</v>
      </c>
      <c r="B1039" s="93" t="s">
        <v>33</v>
      </c>
      <c r="C1039" s="93" t="s">
        <v>2139</v>
      </c>
      <c r="D1039" s="93" t="s">
        <v>2140</v>
      </c>
      <c r="E1039" s="93" t="s">
        <v>2141</v>
      </c>
      <c r="F1039" s="93">
        <v>225000</v>
      </c>
      <c r="G1039" s="93">
        <v>5</v>
      </c>
      <c r="H1039" s="93">
        <v>4</v>
      </c>
      <c r="I1039" s="92">
        <f t="shared" si="16"/>
        <v>-225000</v>
      </c>
      <c r="J1039" s="92" t="str">
        <f>VLOOKUP(D1039,[1]Sheet0!$C$1:$H$65536,6,0)</f>
        <v>GIẶT, XẢ QUẦN ÁO</v>
      </c>
      <c r="M1039" s="93">
        <v>-1</v>
      </c>
      <c r="N1039" s="95">
        <v>-225000</v>
      </c>
      <c r="P1039" s="93" t="s">
        <v>3614</v>
      </c>
      <c r="Q1039" s="93" t="s">
        <v>4497</v>
      </c>
      <c r="V1039" s="93" t="s">
        <v>3619</v>
      </c>
    </row>
    <row r="1040" spans="1:22" ht="25.5" customHeight="1">
      <c r="A1040" s="94">
        <v>45987</v>
      </c>
      <c r="B1040" s="93" t="s">
        <v>40</v>
      </c>
      <c r="C1040" s="93" t="s">
        <v>4498</v>
      </c>
      <c r="D1040" s="93" t="s">
        <v>4499</v>
      </c>
      <c r="E1040" s="93" t="s">
        <v>4500</v>
      </c>
      <c r="F1040" s="93">
        <v>45000</v>
      </c>
      <c r="G1040" s="93">
        <v>27</v>
      </c>
      <c r="H1040" s="93">
        <v>23</v>
      </c>
      <c r="I1040" s="92">
        <f t="shared" si="16"/>
        <v>-180000</v>
      </c>
      <c r="J1040" s="92" t="str">
        <f>VLOOKUP(D1040,[1]Sheet0!$C$1:$H$65536,6,0)</f>
        <v>GIẤY ƯỚT</v>
      </c>
      <c r="M1040" s="93">
        <v>-4</v>
      </c>
      <c r="N1040" s="95">
        <v>-180000</v>
      </c>
      <c r="P1040" s="93" t="s">
        <v>3614</v>
      </c>
      <c r="Q1040" s="93" t="s">
        <v>4497</v>
      </c>
      <c r="V1040" s="93" t="s">
        <v>3619</v>
      </c>
    </row>
    <row r="1041" spans="1:22" ht="25.5" customHeight="1">
      <c r="A1041" s="94">
        <v>45987</v>
      </c>
      <c r="B1041" s="93" t="s">
        <v>33</v>
      </c>
      <c r="C1041" s="93" t="s">
        <v>4001</v>
      </c>
      <c r="D1041" s="93" t="s">
        <v>3990</v>
      </c>
      <c r="E1041" s="93" t="s">
        <v>4002</v>
      </c>
      <c r="F1041" s="93">
        <v>40000</v>
      </c>
      <c r="G1041" s="93">
        <v>44</v>
      </c>
      <c r="H1041" s="93">
        <v>42</v>
      </c>
      <c r="I1041" s="92">
        <f t="shared" si="16"/>
        <v>-80000</v>
      </c>
      <c r="J1041" s="92" t="str">
        <f>VLOOKUP(D1041,[1]Sheet0!$C$1:$H$65536,6,0)</f>
        <v>XÀ PHÒNG, CHẤT TẨY RỬA</v>
      </c>
      <c r="M1041" s="93">
        <v>-2</v>
      </c>
      <c r="N1041" s="95">
        <v>-80000</v>
      </c>
      <c r="P1041" s="93" t="s">
        <v>3614</v>
      </c>
      <c r="Q1041" s="93" t="s">
        <v>4497</v>
      </c>
      <c r="V1041" s="93" t="s">
        <v>3619</v>
      </c>
    </row>
    <row r="1042" spans="1:22" ht="25.5" customHeight="1">
      <c r="A1042" s="94">
        <v>45988</v>
      </c>
      <c r="B1042" s="93" t="s">
        <v>33</v>
      </c>
      <c r="C1042" s="93" t="s">
        <v>3657</v>
      </c>
      <c r="D1042" s="93" t="s">
        <v>3649</v>
      </c>
      <c r="E1042" s="93" t="s">
        <v>3658</v>
      </c>
      <c r="F1042" s="93">
        <v>225000</v>
      </c>
      <c r="G1042" s="93">
        <v>-1</v>
      </c>
      <c r="H1042" s="93">
        <v>0</v>
      </c>
      <c r="I1042" s="92">
        <f t="shared" si="16"/>
        <v>225000</v>
      </c>
      <c r="J1042" s="92" t="str">
        <f>VLOOKUP(D1042,[1]Sheet0!$C$1:$H$65536,6,0)</f>
        <v>GIẶT, XẢ QUẦN ÁO</v>
      </c>
      <c r="K1042" s="93">
        <v>1</v>
      </c>
      <c r="L1042" s="95">
        <v>225000</v>
      </c>
      <c r="P1042" s="93" t="s">
        <v>3614</v>
      </c>
      <c r="Q1042" s="93" t="s">
        <v>4501</v>
      </c>
    </row>
    <row r="1043" spans="1:22" ht="25.5" customHeight="1">
      <c r="A1043" s="94">
        <v>45988</v>
      </c>
      <c r="B1043" s="93" t="s">
        <v>33</v>
      </c>
      <c r="C1043" s="93" t="s">
        <v>2139</v>
      </c>
      <c r="D1043" s="93" t="s">
        <v>2140</v>
      </c>
      <c r="E1043" s="93" t="s">
        <v>2141</v>
      </c>
      <c r="F1043" s="93">
        <v>225000</v>
      </c>
      <c r="G1043" s="93">
        <v>4</v>
      </c>
      <c r="H1043" s="93">
        <v>3</v>
      </c>
      <c r="I1043" s="92">
        <f t="shared" si="16"/>
        <v>-225000</v>
      </c>
      <c r="J1043" s="92" t="str">
        <f>VLOOKUP(D1043,[1]Sheet0!$C$1:$H$65536,6,0)</f>
        <v>GIẶT, XẢ QUẦN ÁO</v>
      </c>
      <c r="M1043" s="93">
        <v>-1</v>
      </c>
      <c r="N1043" s="95">
        <v>-225000</v>
      </c>
      <c r="P1043" s="93" t="s">
        <v>3614</v>
      </c>
      <c r="Q1043" s="93" t="s">
        <v>4501</v>
      </c>
      <c r="V1043" s="93" t="s">
        <v>3619</v>
      </c>
    </row>
    <row r="1044" spans="1:22" ht="25.5" customHeight="1">
      <c r="A1044" s="94">
        <v>45989</v>
      </c>
      <c r="B1044" s="93" t="s">
        <v>33</v>
      </c>
      <c r="C1044" s="93" t="s">
        <v>1856</v>
      </c>
      <c r="D1044" s="93" t="s">
        <v>1857</v>
      </c>
      <c r="E1044" s="93" t="s">
        <v>1858</v>
      </c>
      <c r="F1044" s="93">
        <v>19000</v>
      </c>
      <c r="G1044" s="93">
        <v>-1</v>
      </c>
      <c r="H1044" s="93">
        <v>0</v>
      </c>
      <c r="I1044" s="92">
        <f t="shared" si="16"/>
        <v>19000</v>
      </c>
      <c r="J1044" s="92" t="str">
        <f>VLOOKUP(D1044,[1]Sheet0!$C$1:$H$65536,6,0)</f>
        <v>BẾP VÀ PHÒNG ĂN</v>
      </c>
      <c r="K1044" s="93">
        <v>1</v>
      </c>
      <c r="L1044" s="95">
        <v>19000</v>
      </c>
      <c r="P1044" s="93" t="s">
        <v>3614</v>
      </c>
      <c r="Q1044" s="93" t="s">
        <v>4502</v>
      </c>
    </row>
    <row r="1045" spans="1:22" ht="25.5" customHeight="1">
      <c r="A1045" s="94">
        <v>45989</v>
      </c>
      <c r="B1045" s="93" t="s">
        <v>40</v>
      </c>
      <c r="C1045" s="93" t="s">
        <v>4027</v>
      </c>
      <c r="D1045" s="93" t="s">
        <v>4015</v>
      </c>
      <c r="E1045" s="93" t="s">
        <v>4028</v>
      </c>
      <c r="F1045" s="93">
        <v>125000</v>
      </c>
      <c r="G1045" s="93">
        <v>-1</v>
      </c>
      <c r="H1045" s="93">
        <v>0</v>
      </c>
      <c r="I1045" s="92">
        <f t="shared" si="16"/>
        <v>125000</v>
      </c>
      <c r="J1045" s="92" t="str">
        <f>VLOOKUP(D1045,[1]Sheet0!$C$1:$H$65536,6,0)</f>
        <v>CHĂM SÓC CƠ THỂ BÉ</v>
      </c>
      <c r="K1045" s="93">
        <v>1</v>
      </c>
      <c r="L1045" s="95">
        <v>125000</v>
      </c>
      <c r="P1045" s="93" t="s">
        <v>3614</v>
      </c>
      <c r="Q1045" s="93" t="s">
        <v>4502</v>
      </c>
    </row>
    <row r="1046" spans="1:22" ht="25.5" customHeight="1">
      <c r="A1046" s="94">
        <v>45989</v>
      </c>
      <c r="B1046" s="93" t="s">
        <v>33</v>
      </c>
      <c r="C1046" s="93" t="s">
        <v>4503</v>
      </c>
      <c r="D1046" s="93" t="s">
        <v>4504</v>
      </c>
      <c r="E1046" s="93" t="s">
        <v>3301</v>
      </c>
      <c r="F1046" s="93">
        <v>0</v>
      </c>
      <c r="G1046" s="93">
        <v>-1</v>
      </c>
      <c r="H1046" s="93">
        <v>0</v>
      </c>
      <c r="I1046" s="92">
        <f t="shared" si="16"/>
        <v>0</v>
      </c>
      <c r="J1046" s="92" t="str">
        <f>VLOOKUP(D1046,[1]Sheet0!$C$1:$H$65536,6,0)</f>
        <v>GIA DỤNG SKK</v>
      </c>
      <c r="K1046" s="93">
        <v>1</v>
      </c>
      <c r="L1046" s="93">
        <v>0</v>
      </c>
      <c r="P1046" s="93" t="s">
        <v>3614</v>
      </c>
      <c r="Q1046" s="93" t="s">
        <v>4502</v>
      </c>
    </row>
    <row r="1047" spans="1:22" ht="25.5" customHeight="1">
      <c r="A1047" s="94">
        <v>45989</v>
      </c>
      <c r="B1047" s="93" t="s">
        <v>33</v>
      </c>
      <c r="C1047" s="93" t="s">
        <v>1802</v>
      </c>
      <c r="D1047" s="93" t="s">
        <v>1803</v>
      </c>
      <c r="E1047" s="93" t="s">
        <v>1804</v>
      </c>
      <c r="F1047" s="93">
        <v>40000</v>
      </c>
      <c r="G1047" s="93">
        <v>-1</v>
      </c>
      <c r="H1047" s="93">
        <v>0</v>
      </c>
      <c r="I1047" s="92">
        <f t="shared" si="16"/>
        <v>40000</v>
      </c>
      <c r="J1047" s="92" t="str">
        <f>VLOOKUP(D1047,[1]Sheet0!$C$1:$H$65536,6,0)</f>
        <v>XÀ PHÒNG, CHẤT TẨY RỬA</v>
      </c>
      <c r="K1047" s="93">
        <v>1</v>
      </c>
      <c r="L1047" s="95">
        <v>40000</v>
      </c>
      <c r="P1047" s="93" t="s">
        <v>3614</v>
      </c>
      <c r="Q1047" s="93" t="s">
        <v>4502</v>
      </c>
    </row>
    <row r="1048" spans="1:22" ht="25.5" customHeight="1">
      <c r="A1048" s="94">
        <v>45989</v>
      </c>
      <c r="B1048" s="93" t="s">
        <v>33</v>
      </c>
      <c r="C1048" s="93" t="s">
        <v>4505</v>
      </c>
      <c r="D1048" s="93" t="s">
        <v>4506</v>
      </c>
      <c r="E1048" s="93" t="s">
        <v>4507</v>
      </c>
      <c r="F1048" s="93">
        <v>499000</v>
      </c>
      <c r="G1048" s="93">
        <v>-1</v>
      </c>
      <c r="H1048" s="93">
        <v>0</v>
      </c>
      <c r="I1048" s="92">
        <f t="shared" si="16"/>
        <v>499000</v>
      </c>
      <c r="J1048" s="92" t="str">
        <f>VLOOKUP(D1048,[1]Sheet0!$C$1:$H$65536,6,0)</f>
        <v>BẾP VÀ PHÒNG ĂN</v>
      </c>
      <c r="K1048" s="93">
        <v>1</v>
      </c>
      <c r="L1048" s="95">
        <v>499000</v>
      </c>
      <c r="P1048" s="93" t="s">
        <v>3614</v>
      </c>
      <c r="Q1048" s="93" t="s">
        <v>4502</v>
      </c>
    </row>
    <row r="1049" spans="1:22" ht="25.5" customHeight="1">
      <c r="A1049" s="94">
        <v>45989</v>
      </c>
      <c r="B1049" s="93" t="s">
        <v>33</v>
      </c>
      <c r="C1049" s="93" t="s">
        <v>650</v>
      </c>
      <c r="D1049" s="93" t="s">
        <v>651</v>
      </c>
      <c r="E1049" s="93" t="s">
        <v>652</v>
      </c>
      <c r="F1049" s="93">
        <v>19000</v>
      </c>
      <c r="G1049" s="93">
        <v>19</v>
      </c>
      <c r="H1049" s="93">
        <v>18</v>
      </c>
      <c r="I1049" s="92">
        <f t="shared" si="16"/>
        <v>-19000</v>
      </c>
      <c r="J1049" s="92" t="str">
        <f>VLOOKUP(D1049,[1]Sheet0!$C$1:$H$65536,6,0)</f>
        <v>BẾP VÀ PHÒNG ĂN</v>
      </c>
      <c r="M1049" s="93">
        <v>-1</v>
      </c>
      <c r="N1049" s="95">
        <v>-19000</v>
      </c>
      <c r="P1049" s="93" t="s">
        <v>3614</v>
      </c>
      <c r="Q1049" s="93" t="s">
        <v>4502</v>
      </c>
      <c r="V1049" s="93" t="s">
        <v>3619</v>
      </c>
    </row>
    <row r="1050" spans="1:22" ht="25.5" customHeight="1">
      <c r="A1050" s="94">
        <v>45989</v>
      </c>
      <c r="B1050" s="93" t="s">
        <v>197</v>
      </c>
      <c r="C1050" s="93" t="s">
        <v>4020</v>
      </c>
      <c r="D1050" s="93" t="s">
        <v>4021</v>
      </c>
      <c r="E1050" s="93" t="s">
        <v>4022</v>
      </c>
      <c r="F1050" s="93">
        <v>125000</v>
      </c>
      <c r="G1050" s="93">
        <v>1</v>
      </c>
      <c r="H1050" s="93">
        <v>0</v>
      </c>
      <c r="I1050" s="92">
        <f t="shared" si="16"/>
        <v>-125000</v>
      </c>
      <c r="J1050" s="92" t="str">
        <f>VLOOKUP(D1050,[1]Sheet0!$C$1:$H$65536,6,0)</f>
        <v>KHẨU TRANG</v>
      </c>
      <c r="M1050" s="93">
        <v>-1</v>
      </c>
      <c r="N1050" s="95">
        <v>-125000</v>
      </c>
      <c r="P1050" s="93" t="s">
        <v>3614</v>
      </c>
      <c r="Q1050" s="93" t="s">
        <v>4502</v>
      </c>
      <c r="V1050" s="93" t="s">
        <v>3619</v>
      </c>
    </row>
    <row r="1051" spans="1:22" ht="25.5" customHeight="1">
      <c r="A1051" s="94">
        <v>45989</v>
      </c>
      <c r="B1051" s="93" t="s">
        <v>33</v>
      </c>
      <c r="C1051" s="93" t="s">
        <v>4508</v>
      </c>
      <c r="D1051" s="93" t="s">
        <v>4509</v>
      </c>
      <c r="E1051" s="93" t="s">
        <v>4510</v>
      </c>
      <c r="F1051" s="93">
        <v>450000</v>
      </c>
      <c r="G1051" s="93">
        <v>1</v>
      </c>
      <c r="H1051" s="93">
        <v>0</v>
      </c>
      <c r="I1051" s="92">
        <f t="shared" si="16"/>
        <v>-450000</v>
      </c>
      <c r="J1051" s="92" t="str">
        <f>VLOOKUP(D1051,[1]Sheet0!$C$1:$H$65536,6,0)</f>
        <v>GIA DỤNG SKK</v>
      </c>
      <c r="M1051" s="93">
        <v>-1</v>
      </c>
      <c r="N1051" s="95">
        <v>-450000</v>
      </c>
      <c r="P1051" s="93" t="s">
        <v>3614</v>
      </c>
      <c r="Q1051" s="93" t="s">
        <v>4502</v>
      </c>
      <c r="V1051" s="93" t="s">
        <v>3619</v>
      </c>
    </row>
    <row r="1052" spans="1:22" ht="25.5" customHeight="1">
      <c r="A1052" s="94">
        <v>45989</v>
      </c>
      <c r="B1052" s="93" t="s">
        <v>33</v>
      </c>
      <c r="C1052" s="93" t="s">
        <v>4511</v>
      </c>
      <c r="D1052" s="93" t="s">
        <v>4512</v>
      </c>
      <c r="E1052" s="93" t="s">
        <v>4513</v>
      </c>
      <c r="F1052" s="93">
        <v>54000</v>
      </c>
      <c r="G1052" s="93">
        <v>25</v>
      </c>
      <c r="H1052" s="93">
        <v>24</v>
      </c>
      <c r="I1052" s="92">
        <f t="shared" si="16"/>
        <v>-54000</v>
      </c>
      <c r="J1052" s="92" t="str">
        <f>VLOOKUP(D1052,[1]Sheet0!$C$1:$H$65536,6,0)</f>
        <v>XÀ PHÒNG, CHẤT TẨY RỬA</v>
      </c>
      <c r="M1052" s="93">
        <v>-1</v>
      </c>
      <c r="N1052" s="95">
        <v>-54000</v>
      </c>
      <c r="P1052" s="93" t="s">
        <v>3614</v>
      </c>
      <c r="Q1052" s="93" t="s">
        <v>4502</v>
      </c>
      <c r="V1052" s="93" t="s">
        <v>3619</v>
      </c>
    </row>
    <row r="1053" spans="1:22" ht="25.5" customHeight="1">
      <c r="A1053" s="94">
        <v>45989</v>
      </c>
      <c r="B1053" s="93" t="s">
        <v>33</v>
      </c>
      <c r="C1053" s="93" t="s">
        <v>4514</v>
      </c>
      <c r="D1053" s="93" t="s">
        <v>4515</v>
      </c>
      <c r="E1053" s="93" t="s">
        <v>4516</v>
      </c>
      <c r="F1053" s="93">
        <v>499000</v>
      </c>
      <c r="G1053" s="93">
        <v>2</v>
      </c>
      <c r="H1053" s="93">
        <v>1</v>
      </c>
      <c r="I1053" s="92">
        <f t="shared" si="16"/>
        <v>-499000</v>
      </c>
      <c r="J1053" s="92" t="str">
        <f>VLOOKUP(D1053,[1]Sheet0!$C$1:$H$65536,6,0)</f>
        <v>BẾP VÀ PHÒNG ĂN</v>
      </c>
      <c r="M1053" s="93">
        <v>-1</v>
      </c>
      <c r="N1053" s="95">
        <v>-499000</v>
      </c>
      <c r="P1053" s="93" t="s">
        <v>3614</v>
      </c>
      <c r="Q1053" s="93" t="s">
        <v>4502</v>
      </c>
      <c r="V1053" s="93" t="s">
        <v>3619</v>
      </c>
    </row>
    <row r="1054" spans="1:22" ht="25.5" customHeight="1">
      <c r="A1054" s="94">
        <v>45992</v>
      </c>
      <c r="B1054" s="93" t="s">
        <v>197</v>
      </c>
      <c r="C1054" s="93" t="s">
        <v>4517</v>
      </c>
      <c r="D1054" s="93" t="s">
        <v>4518</v>
      </c>
      <c r="E1054" s="93" t="s">
        <v>2562</v>
      </c>
      <c r="F1054" s="93">
        <v>58000</v>
      </c>
      <c r="G1054" s="93">
        <v>-1</v>
      </c>
      <c r="H1054" s="93">
        <v>0</v>
      </c>
      <c r="I1054" s="92">
        <f t="shared" si="16"/>
        <v>58000</v>
      </c>
      <c r="J1054" s="92" t="str">
        <f>VLOOKUP(D1054,[1]Sheet0!$C$1:$H$65536,6,0)</f>
        <v>CHĂM SÓC RĂNG MIỆNG</v>
      </c>
      <c r="K1054" s="93">
        <v>1</v>
      </c>
      <c r="L1054" s="95">
        <v>58000</v>
      </c>
      <c r="P1054" s="93" t="s">
        <v>3614</v>
      </c>
      <c r="Q1054" s="93" t="s">
        <v>4519</v>
      </c>
    </row>
    <row r="1055" spans="1:22" ht="25.5" customHeight="1">
      <c r="A1055" s="94">
        <v>45992</v>
      </c>
      <c r="B1055" s="93" t="s">
        <v>33</v>
      </c>
      <c r="C1055" s="93" t="s">
        <v>4235</v>
      </c>
      <c r="D1055" s="93" t="s">
        <v>4230</v>
      </c>
      <c r="E1055" s="93" t="s">
        <v>4236</v>
      </c>
      <c r="F1055" s="93">
        <v>158000</v>
      </c>
      <c r="G1055" s="93">
        <v>-3</v>
      </c>
      <c r="H1055" s="93">
        <v>0</v>
      </c>
      <c r="I1055" s="92">
        <f t="shared" si="16"/>
        <v>474000</v>
      </c>
      <c r="J1055" s="92" t="str">
        <f>VLOOKUP(D1055,[1]Sheet0!$C$1:$H$65536,6,0)</f>
        <v>KHỬ MÙI</v>
      </c>
      <c r="K1055" s="93">
        <v>3</v>
      </c>
      <c r="L1055" s="95">
        <v>474000</v>
      </c>
      <c r="P1055" s="93" t="s">
        <v>3614</v>
      </c>
      <c r="Q1055" s="93" t="s">
        <v>4519</v>
      </c>
    </row>
    <row r="1056" spans="1:22" ht="25.5" customHeight="1">
      <c r="A1056" s="94">
        <v>45992</v>
      </c>
      <c r="B1056" s="93" t="s">
        <v>33</v>
      </c>
      <c r="C1056" s="93" t="s">
        <v>1805</v>
      </c>
      <c r="D1056" s="93" t="s">
        <v>1806</v>
      </c>
      <c r="E1056" s="93" t="s">
        <v>1807</v>
      </c>
      <c r="F1056" s="93">
        <v>40000</v>
      </c>
      <c r="G1056" s="93">
        <v>-3</v>
      </c>
      <c r="H1056" s="93">
        <v>0</v>
      </c>
      <c r="I1056" s="92">
        <f t="shared" si="16"/>
        <v>120000</v>
      </c>
      <c r="J1056" s="92" t="str">
        <f>VLOOKUP(D1056,[1]Sheet0!$C$1:$H$65536,6,0)</f>
        <v>XÀ PHÒNG, CHẤT TẨY RỬA</v>
      </c>
      <c r="K1056" s="93">
        <v>3</v>
      </c>
      <c r="L1056" s="95">
        <v>120000</v>
      </c>
      <c r="P1056" s="93" t="s">
        <v>3614</v>
      </c>
      <c r="Q1056" s="93" t="s">
        <v>4519</v>
      </c>
    </row>
    <row r="1057" spans="1:22" ht="25.5" customHeight="1">
      <c r="A1057" s="94">
        <v>45992</v>
      </c>
      <c r="B1057" s="93" t="s">
        <v>33</v>
      </c>
      <c r="C1057" s="93" t="s">
        <v>201</v>
      </c>
      <c r="D1057" s="93" t="s">
        <v>202</v>
      </c>
      <c r="E1057" s="93" t="s">
        <v>203</v>
      </c>
      <c r="F1057" s="93">
        <v>40000</v>
      </c>
      <c r="G1057" s="93">
        <v>-12</v>
      </c>
      <c r="H1057" s="93">
        <v>0</v>
      </c>
      <c r="I1057" s="92">
        <f t="shared" si="16"/>
        <v>480000</v>
      </c>
      <c r="J1057" s="92" t="str">
        <f>VLOOKUP(D1057,[1]Sheet0!$C$1:$H$65536,6,0)</f>
        <v>XÀ PHÒNG, CHẤT TẨY RỬA</v>
      </c>
      <c r="K1057" s="93">
        <v>12</v>
      </c>
      <c r="L1057" s="95">
        <v>480000</v>
      </c>
      <c r="P1057" s="93" t="s">
        <v>3614</v>
      </c>
      <c r="Q1057" s="93" t="s">
        <v>4519</v>
      </c>
    </row>
    <row r="1058" spans="1:22" ht="25.5" customHeight="1">
      <c r="A1058" s="94">
        <v>45992</v>
      </c>
      <c r="B1058" s="93" t="s">
        <v>33</v>
      </c>
      <c r="C1058" s="93" t="s">
        <v>4520</v>
      </c>
      <c r="D1058" s="93" t="s">
        <v>4521</v>
      </c>
      <c r="E1058" s="93" t="s">
        <v>391</v>
      </c>
      <c r="F1058" s="93">
        <v>98000</v>
      </c>
      <c r="G1058" s="93">
        <v>-1</v>
      </c>
      <c r="H1058" s="93">
        <v>0</v>
      </c>
      <c r="I1058" s="92">
        <f t="shared" si="16"/>
        <v>98000</v>
      </c>
      <c r="J1058" s="92" t="str">
        <f>VLOOKUP(D1058,[1]Sheet0!$C$1:$H$65536,6,0)</f>
        <v>GIẶT, XẢ QUẦN ÁO</v>
      </c>
      <c r="K1058" s="93">
        <v>1</v>
      </c>
      <c r="L1058" s="95">
        <v>98000</v>
      </c>
      <c r="P1058" s="93" t="s">
        <v>3614</v>
      </c>
      <c r="Q1058" s="93" t="s">
        <v>4519</v>
      </c>
    </row>
    <row r="1059" spans="1:22" ht="25.5" customHeight="1">
      <c r="A1059" s="94">
        <v>45992</v>
      </c>
      <c r="B1059" s="93" t="s">
        <v>197</v>
      </c>
      <c r="C1059" s="93" t="s">
        <v>737</v>
      </c>
      <c r="D1059" s="93" t="s">
        <v>738</v>
      </c>
      <c r="E1059" s="93" t="s">
        <v>739</v>
      </c>
      <c r="F1059" s="93">
        <v>58000</v>
      </c>
      <c r="G1059" s="93">
        <v>36</v>
      </c>
      <c r="H1059" s="93">
        <v>35</v>
      </c>
      <c r="I1059" s="92">
        <f t="shared" si="16"/>
        <v>-58000</v>
      </c>
      <c r="J1059" s="92" t="str">
        <f>VLOOKUP(D1059,[1]Sheet0!$C$1:$H$65536,6,0)</f>
        <v>CHĂM SÓC RĂNG MIỆNG</v>
      </c>
      <c r="M1059" s="93">
        <v>-1</v>
      </c>
      <c r="N1059" s="95">
        <v>-58000</v>
      </c>
      <c r="P1059" s="93" t="s">
        <v>3614</v>
      </c>
      <c r="Q1059" s="93" t="s">
        <v>4519</v>
      </c>
      <c r="V1059" s="93" t="s">
        <v>3619</v>
      </c>
    </row>
    <row r="1060" spans="1:22" ht="25.5" customHeight="1">
      <c r="A1060" s="94">
        <v>45992</v>
      </c>
      <c r="B1060" s="93" t="s">
        <v>33</v>
      </c>
      <c r="C1060" s="93" t="s">
        <v>4522</v>
      </c>
      <c r="D1060" s="93" t="s">
        <v>4523</v>
      </c>
      <c r="E1060" s="93" t="s">
        <v>4524</v>
      </c>
      <c r="F1060" s="93">
        <v>158000</v>
      </c>
      <c r="G1060" s="93">
        <v>2</v>
      </c>
      <c r="H1060" s="93">
        <v>0</v>
      </c>
      <c r="I1060" s="92">
        <f t="shared" si="16"/>
        <v>-316000</v>
      </c>
      <c r="J1060" s="92" t="str">
        <f>VLOOKUP(D1060,[1]Sheet0!$C$1:$H$65536,6,0)</f>
        <v>KHỬ MÙI</v>
      </c>
      <c r="M1060" s="93">
        <v>-2</v>
      </c>
      <c r="N1060" s="95">
        <v>-316000</v>
      </c>
      <c r="P1060" s="93" t="s">
        <v>3614</v>
      </c>
      <c r="Q1060" s="93" t="s">
        <v>4519</v>
      </c>
      <c r="V1060" s="93" t="s">
        <v>3619</v>
      </c>
    </row>
    <row r="1061" spans="1:22" ht="25.5" customHeight="1">
      <c r="A1061" s="94">
        <v>45992</v>
      </c>
      <c r="B1061" s="93" t="s">
        <v>33</v>
      </c>
      <c r="C1061" s="93" t="s">
        <v>4525</v>
      </c>
      <c r="D1061" s="93" t="s">
        <v>4526</v>
      </c>
      <c r="E1061" s="93" t="s">
        <v>4527</v>
      </c>
      <c r="F1061" s="93">
        <v>110000</v>
      </c>
      <c r="G1061" s="93">
        <v>2</v>
      </c>
      <c r="H1061" s="93">
        <v>1</v>
      </c>
      <c r="I1061" s="92">
        <f t="shared" si="16"/>
        <v>-110000</v>
      </c>
      <c r="J1061" s="92" t="str">
        <f>VLOOKUP(D1061,[1]Sheet0!$C$1:$H$65536,6,0)</f>
        <v>KHỬ MÙI</v>
      </c>
      <c r="M1061" s="93">
        <v>-1</v>
      </c>
      <c r="N1061" s="95">
        <v>-110000</v>
      </c>
      <c r="P1061" s="93" t="s">
        <v>3614</v>
      </c>
      <c r="Q1061" s="93" t="s">
        <v>4519</v>
      </c>
      <c r="V1061" s="93" t="s">
        <v>3619</v>
      </c>
    </row>
    <row r="1062" spans="1:22" ht="25.5" customHeight="1">
      <c r="A1062" s="94">
        <v>45992</v>
      </c>
      <c r="B1062" s="93" t="s">
        <v>33</v>
      </c>
      <c r="C1062" s="93" t="s">
        <v>4001</v>
      </c>
      <c r="D1062" s="93" t="s">
        <v>3990</v>
      </c>
      <c r="E1062" s="93" t="s">
        <v>4002</v>
      </c>
      <c r="F1062" s="93">
        <v>40000</v>
      </c>
      <c r="G1062" s="93">
        <v>29</v>
      </c>
      <c r="H1062" s="93">
        <v>14</v>
      </c>
      <c r="I1062" s="92">
        <f t="shared" si="16"/>
        <v>-600000</v>
      </c>
      <c r="J1062" s="92" t="str">
        <f>VLOOKUP(D1062,[1]Sheet0!$C$1:$H$65536,6,0)</f>
        <v>XÀ PHÒNG, CHẤT TẨY RỬA</v>
      </c>
      <c r="M1062" s="93">
        <v>-15</v>
      </c>
      <c r="N1062" s="95">
        <v>-600000</v>
      </c>
      <c r="P1062" s="93" t="s">
        <v>3614</v>
      </c>
      <c r="Q1062" s="93" t="s">
        <v>4519</v>
      </c>
      <c r="V1062" s="93" t="s">
        <v>3619</v>
      </c>
    </row>
    <row r="1063" spans="1:22" ht="25.5" customHeight="1">
      <c r="A1063" s="94">
        <v>45992</v>
      </c>
      <c r="B1063" s="93" t="s">
        <v>33</v>
      </c>
      <c r="C1063" s="93" t="s">
        <v>4528</v>
      </c>
      <c r="D1063" s="93" t="s">
        <v>4529</v>
      </c>
      <c r="E1063" s="93" t="s">
        <v>4392</v>
      </c>
      <c r="F1063" s="93">
        <v>98000</v>
      </c>
      <c r="G1063" s="93">
        <v>1</v>
      </c>
      <c r="H1063" s="93">
        <v>0</v>
      </c>
      <c r="I1063" s="92">
        <f t="shared" si="16"/>
        <v>-98000</v>
      </c>
      <c r="J1063" s="92" t="str">
        <f>VLOOKUP(D1063,[1]Sheet0!$C$1:$H$65536,6,0)</f>
        <v>GIẶT, XẢ QUẦN ÁO</v>
      </c>
      <c r="M1063" s="93">
        <v>-1</v>
      </c>
      <c r="N1063" s="95">
        <v>-98000</v>
      </c>
      <c r="P1063" s="93" t="s">
        <v>3614</v>
      </c>
      <c r="Q1063" s="93" t="s">
        <v>4519</v>
      </c>
      <c r="V1063" s="93" t="s">
        <v>3619</v>
      </c>
    </row>
    <row r="1064" spans="1:22" ht="25.5" customHeight="1">
      <c r="A1064" s="94">
        <v>45994</v>
      </c>
      <c r="B1064" s="93" t="s">
        <v>135</v>
      </c>
      <c r="C1064" s="93" t="s">
        <v>4530</v>
      </c>
      <c r="D1064" s="93" t="s">
        <v>4531</v>
      </c>
      <c r="E1064" s="93" t="s">
        <v>4532</v>
      </c>
      <c r="F1064" s="93">
        <v>70000</v>
      </c>
      <c r="G1064" s="93">
        <v>-1</v>
      </c>
      <c r="H1064" s="93">
        <v>2</v>
      </c>
      <c r="I1064" s="92">
        <f t="shared" si="16"/>
        <v>210000</v>
      </c>
      <c r="J1064" s="92" t="str">
        <f>VLOOKUP(D1064,[1]Sheet0!$C$1:$H$65536,6,0)</f>
        <v>HÀNG MARKETING</v>
      </c>
      <c r="K1064" s="93">
        <v>3</v>
      </c>
      <c r="L1064" s="95">
        <v>210000</v>
      </c>
      <c r="P1064" s="93" t="s">
        <v>3614</v>
      </c>
      <c r="Q1064" s="93" t="s">
        <v>4533</v>
      </c>
    </row>
    <row r="1065" spans="1:22" ht="25.5" customHeight="1">
      <c r="A1065" s="94">
        <v>45994</v>
      </c>
      <c r="B1065" s="93" t="s">
        <v>2772</v>
      </c>
      <c r="C1065" s="93" t="s">
        <v>4339</v>
      </c>
      <c r="D1065" s="93" t="s">
        <v>4340</v>
      </c>
      <c r="E1065" s="93" t="s">
        <v>4341</v>
      </c>
      <c r="F1065" s="93">
        <v>150000</v>
      </c>
      <c r="G1065" s="93">
        <v>-42</v>
      </c>
      <c r="H1065" s="93">
        <v>27</v>
      </c>
      <c r="I1065" s="92">
        <f t="shared" si="16"/>
        <v>10350000</v>
      </c>
      <c r="J1065" s="92" t="str">
        <f>VLOOKUP(D1065,[1]Sheet0!$C$1:$H$65536,6,0)</f>
        <v>NSM MÙA ĐÔNG</v>
      </c>
      <c r="K1065" s="93">
        <v>69</v>
      </c>
      <c r="L1065" s="95">
        <v>10350000</v>
      </c>
      <c r="P1065" s="93" t="s">
        <v>3614</v>
      </c>
      <c r="Q1065" s="93" t="s">
        <v>4533</v>
      </c>
    </row>
    <row r="1066" spans="1:22" ht="25.5" customHeight="1">
      <c r="A1066" s="94">
        <v>45994</v>
      </c>
      <c r="B1066" s="93" t="s">
        <v>2772</v>
      </c>
      <c r="C1066" s="93" t="s">
        <v>4349</v>
      </c>
      <c r="D1066" s="93" t="s">
        <v>4350</v>
      </c>
      <c r="E1066" s="93" t="s">
        <v>4351</v>
      </c>
      <c r="F1066" s="93">
        <v>345000</v>
      </c>
      <c r="G1066" s="93">
        <v>-1</v>
      </c>
      <c r="H1066" s="93">
        <v>0</v>
      </c>
      <c r="I1066" s="92">
        <f t="shared" si="16"/>
        <v>345000</v>
      </c>
      <c r="J1066" s="92" t="str">
        <f>VLOOKUP(D1066,[1]Sheet0!$C$1:$H$65536,6,0)</f>
        <v>THỜI TRANG NỮ</v>
      </c>
      <c r="K1066" s="93">
        <v>1</v>
      </c>
      <c r="L1066" s="95">
        <v>345000</v>
      </c>
      <c r="P1066" s="93" t="s">
        <v>3614</v>
      </c>
      <c r="Q1066" s="93" t="s">
        <v>4533</v>
      </c>
    </row>
    <row r="1067" spans="1:22" ht="25.5" customHeight="1">
      <c r="A1067" s="94">
        <v>45994</v>
      </c>
      <c r="B1067" s="93" t="s">
        <v>33</v>
      </c>
      <c r="C1067" s="93" t="s">
        <v>4534</v>
      </c>
      <c r="D1067" s="93" t="s">
        <v>4535</v>
      </c>
      <c r="E1067" s="93" t="s">
        <v>4536</v>
      </c>
      <c r="F1067" s="93">
        <v>49000</v>
      </c>
      <c r="G1067" s="93">
        <v>-1</v>
      </c>
      <c r="H1067" s="93">
        <v>0</v>
      </c>
      <c r="I1067" s="92">
        <f t="shared" si="16"/>
        <v>49000</v>
      </c>
      <c r="J1067" s="92" t="str">
        <f>VLOOKUP(D1067,[1]Sheet0!$C$1:$H$65536,6,0)</f>
        <v>KHĂN</v>
      </c>
      <c r="K1067" s="93">
        <v>1</v>
      </c>
      <c r="L1067" s="95">
        <v>49000</v>
      </c>
      <c r="P1067" s="93" t="s">
        <v>3614</v>
      </c>
      <c r="Q1067" s="93" t="s">
        <v>4533</v>
      </c>
    </row>
    <row r="1068" spans="1:22" ht="25.5" customHeight="1">
      <c r="A1068" s="94">
        <v>45994</v>
      </c>
      <c r="B1068" s="93" t="s">
        <v>33</v>
      </c>
      <c r="C1068" s="93" t="s">
        <v>1575</v>
      </c>
      <c r="D1068" s="93" t="s">
        <v>1576</v>
      </c>
      <c r="E1068" s="93" t="s">
        <v>1577</v>
      </c>
      <c r="F1068" s="93">
        <v>40000</v>
      </c>
      <c r="G1068" s="93">
        <v>-1</v>
      </c>
      <c r="H1068" s="93">
        <v>0</v>
      </c>
      <c r="I1068" s="92">
        <f t="shared" si="16"/>
        <v>40000</v>
      </c>
      <c r="J1068" s="92" t="str">
        <f>VLOOKUP(D1068,[1]Sheet0!$C$1:$H$65536,6,0)</f>
        <v>BẾP VÀ PHÒNG ĂN</v>
      </c>
      <c r="K1068" s="93">
        <v>1</v>
      </c>
      <c r="L1068" s="95">
        <v>40000</v>
      </c>
      <c r="P1068" s="93" t="s">
        <v>3614</v>
      </c>
      <c r="Q1068" s="93" t="s">
        <v>4533</v>
      </c>
    </row>
    <row r="1069" spans="1:22" ht="25.5" customHeight="1">
      <c r="A1069" s="94">
        <v>45994</v>
      </c>
      <c r="B1069" s="93" t="s">
        <v>33</v>
      </c>
      <c r="C1069" s="93" t="s">
        <v>4360</v>
      </c>
      <c r="D1069" s="93" t="s">
        <v>4353</v>
      </c>
      <c r="E1069" s="93" t="s">
        <v>4361</v>
      </c>
      <c r="F1069" s="93">
        <v>50000</v>
      </c>
      <c r="G1069" s="93">
        <v>-1</v>
      </c>
      <c r="H1069" s="93">
        <v>0</v>
      </c>
      <c r="I1069" s="92">
        <f t="shared" si="16"/>
        <v>50000</v>
      </c>
      <c r="J1069" s="92" t="str">
        <f>VLOOKUP(D1069,[1]Sheet0!$C$1:$H$65536,6,0)</f>
        <v>HÀNG ĐỒNG GIÁ 40K</v>
      </c>
      <c r="K1069" s="93">
        <v>1</v>
      </c>
      <c r="L1069" s="95">
        <v>50000</v>
      </c>
      <c r="P1069" s="93" t="s">
        <v>3614</v>
      </c>
      <c r="Q1069" s="93" t="s">
        <v>4533</v>
      </c>
    </row>
    <row r="1070" spans="1:22" ht="25.5" customHeight="1">
      <c r="A1070" s="94">
        <v>45994</v>
      </c>
      <c r="B1070" s="93" t="s">
        <v>135</v>
      </c>
      <c r="C1070" s="93" t="s">
        <v>2651</v>
      </c>
      <c r="D1070" s="93" t="s">
        <v>2652</v>
      </c>
      <c r="E1070" s="93" t="s">
        <v>2647</v>
      </c>
      <c r="F1070" s="93">
        <v>30000</v>
      </c>
      <c r="G1070" s="93">
        <v>-2</v>
      </c>
      <c r="H1070" s="93">
        <v>0</v>
      </c>
      <c r="I1070" s="92">
        <f t="shared" si="16"/>
        <v>60000</v>
      </c>
      <c r="J1070" s="92" t="e">
        <f>VLOOKUP(D1070,[1]Sheet0!$C$1:$H$65536,6,0)</f>
        <v>#N/A</v>
      </c>
      <c r="K1070" s="93">
        <v>2</v>
      </c>
      <c r="L1070" s="95">
        <v>60000</v>
      </c>
      <c r="P1070" s="93" t="s">
        <v>3614</v>
      </c>
      <c r="Q1070" s="93" t="s">
        <v>4533</v>
      </c>
    </row>
    <row r="1071" spans="1:22" ht="25.5" customHeight="1">
      <c r="A1071" s="94">
        <v>45994</v>
      </c>
      <c r="B1071" s="93" t="s">
        <v>135</v>
      </c>
      <c r="C1071" s="93" t="s">
        <v>2669</v>
      </c>
      <c r="D1071" s="93" t="s">
        <v>2670</v>
      </c>
      <c r="E1071" s="93" t="s">
        <v>2665</v>
      </c>
      <c r="F1071" s="93">
        <v>50000</v>
      </c>
      <c r="G1071" s="93">
        <v>-3</v>
      </c>
      <c r="H1071" s="93">
        <v>0</v>
      </c>
      <c r="I1071" s="92">
        <f t="shared" si="16"/>
        <v>150000</v>
      </c>
      <c r="J1071" s="92" t="e">
        <f>VLOOKUP(D1071,[1]Sheet0!$C$1:$H$65536,6,0)</f>
        <v>#N/A</v>
      </c>
      <c r="K1071" s="93">
        <v>3</v>
      </c>
      <c r="L1071" s="95">
        <v>150000</v>
      </c>
      <c r="P1071" s="93" t="s">
        <v>3614</v>
      </c>
      <c r="Q1071" s="93" t="s">
        <v>4533</v>
      </c>
    </row>
    <row r="1072" spans="1:22" ht="25.5" customHeight="1">
      <c r="A1072" s="94">
        <v>45994</v>
      </c>
      <c r="B1072" s="93" t="s">
        <v>135</v>
      </c>
      <c r="C1072" s="93" t="s">
        <v>4289</v>
      </c>
      <c r="D1072" s="93" t="s">
        <v>4290</v>
      </c>
      <c r="E1072" s="93" t="s">
        <v>4291</v>
      </c>
      <c r="F1072" s="93">
        <v>15000</v>
      </c>
      <c r="G1072" s="93">
        <v>5</v>
      </c>
      <c r="H1072" s="93">
        <v>2</v>
      </c>
      <c r="I1072" s="92">
        <f t="shared" si="16"/>
        <v>-45000</v>
      </c>
      <c r="J1072" s="92" t="str">
        <f>VLOOKUP(D1072,[1]Sheet0!$C$1:$H$65536,6,0)</f>
        <v>HÀNG MARKETING</v>
      </c>
      <c r="M1072" s="93">
        <v>-3</v>
      </c>
      <c r="N1072" s="95">
        <v>-45000</v>
      </c>
      <c r="P1072" s="93" t="s">
        <v>3614</v>
      </c>
      <c r="Q1072" s="93" t="s">
        <v>4533</v>
      </c>
      <c r="V1072" s="93" t="s">
        <v>3619</v>
      </c>
    </row>
    <row r="1073" spans="1:22" ht="25.5" customHeight="1">
      <c r="A1073" s="94">
        <v>45994</v>
      </c>
      <c r="B1073" s="93" t="s">
        <v>2772</v>
      </c>
      <c r="C1073" s="93" t="s">
        <v>4345</v>
      </c>
      <c r="D1073" s="93" t="s">
        <v>4342</v>
      </c>
      <c r="E1073" s="93" t="s">
        <v>4341</v>
      </c>
      <c r="F1073" s="93">
        <v>150000</v>
      </c>
      <c r="G1073" s="93">
        <v>852</v>
      </c>
      <c r="H1073" s="93">
        <v>783</v>
      </c>
      <c r="I1073" s="92">
        <f t="shared" si="16"/>
        <v>-10350000</v>
      </c>
      <c r="J1073" s="92" t="str">
        <f>VLOOKUP(D1073,[1]Sheet0!$C$1:$H$65536,6,0)</f>
        <v>NSM MÙA ĐÔNG</v>
      </c>
      <c r="M1073" s="93">
        <v>-69</v>
      </c>
      <c r="N1073" s="95">
        <v>-10350000</v>
      </c>
      <c r="P1073" s="93" t="s">
        <v>3614</v>
      </c>
      <c r="Q1073" s="93" t="s">
        <v>4533</v>
      </c>
      <c r="V1073" s="93" t="s">
        <v>3619</v>
      </c>
    </row>
    <row r="1074" spans="1:22" ht="25.5" customHeight="1">
      <c r="A1074" s="94">
        <v>45994</v>
      </c>
      <c r="B1074" s="93" t="s">
        <v>2772</v>
      </c>
      <c r="C1074" s="93" t="s">
        <v>4456</v>
      </c>
      <c r="D1074" s="93" t="s">
        <v>4457</v>
      </c>
      <c r="E1074" s="93" t="s">
        <v>4458</v>
      </c>
      <c r="F1074" s="93">
        <v>345000</v>
      </c>
      <c r="G1074" s="93">
        <v>1</v>
      </c>
      <c r="H1074" s="93">
        <v>0</v>
      </c>
      <c r="I1074" s="92">
        <f t="shared" si="16"/>
        <v>-345000</v>
      </c>
      <c r="J1074" s="92" t="str">
        <f>VLOOKUP(D1074,[1]Sheet0!$C$1:$H$65536,6,0)</f>
        <v>THỜI TRANG NỮ</v>
      </c>
      <c r="M1074" s="93">
        <v>-1</v>
      </c>
      <c r="N1074" s="95">
        <v>-345000</v>
      </c>
      <c r="P1074" s="93" t="s">
        <v>3614</v>
      </c>
      <c r="Q1074" s="93" t="s">
        <v>4533</v>
      </c>
      <c r="V1074" s="93" t="s">
        <v>3619</v>
      </c>
    </row>
    <row r="1075" spans="1:22" ht="25.5" customHeight="1">
      <c r="A1075" s="94">
        <v>45994</v>
      </c>
      <c r="B1075" s="93" t="s">
        <v>33</v>
      </c>
      <c r="C1075" s="93" t="s">
        <v>4537</v>
      </c>
      <c r="D1075" s="93" t="s">
        <v>4538</v>
      </c>
      <c r="E1075" s="93" t="s">
        <v>4539</v>
      </c>
      <c r="F1075" s="93">
        <v>49000</v>
      </c>
      <c r="G1075" s="93">
        <v>1</v>
      </c>
      <c r="H1075" s="93">
        <v>0</v>
      </c>
      <c r="I1075" s="92">
        <f t="shared" si="16"/>
        <v>-49000</v>
      </c>
      <c r="J1075" s="92" t="str">
        <f>VLOOKUP(D1075,[1]Sheet0!$C$1:$H$65536,6,0)</f>
        <v>KHĂN</v>
      </c>
      <c r="M1075" s="93">
        <v>-1</v>
      </c>
      <c r="N1075" s="95">
        <v>-49000</v>
      </c>
      <c r="P1075" s="93" t="s">
        <v>3614</v>
      </c>
      <c r="Q1075" s="93" t="s">
        <v>4533</v>
      </c>
      <c r="V1075" s="93" t="s">
        <v>3619</v>
      </c>
    </row>
    <row r="1076" spans="1:22" ht="25.5" customHeight="1">
      <c r="A1076" s="94">
        <v>45994</v>
      </c>
      <c r="B1076" s="93" t="s">
        <v>33</v>
      </c>
      <c r="C1076" s="93" t="s">
        <v>1772</v>
      </c>
      <c r="D1076" s="93" t="s">
        <v>1773</v>
      </c>
      <c r="E1076" s="93" t="s">
        <v>1774</v>
      </c>
      <c r="F1076" s="93">
        <v>34000</v>
      </c>
      <c r="G1076" s="93">
        <v>3</v>
      </c>
      <c r="H1076" s="93">
        <v>2</v>
      </c>
      <c r="I1076" s="92">
        <f t="shared" si="16"/>
        <v>-34000</v>
      </c>
      <c r="J1076" s="92" t="str">
        <f>VLOOKUP(D1076,[1]Sheet0!$C$1:$H$65536,6,0)</f>
        <v>GIA DỤNG KHÁC</v>
      </c>
      <c r="M1076" s="93">
        <v>-1</v>
      </c>
      <c r="N1076" s="95">
        <v>-34000</v>
      </c>
      <c r="P1076" s="93" t="s">
        <v>3614</v>
      </c>
      <c r="Q1076" s="93" t="s">
        <v>4533</v>
      </c>
      <c r="V1076" s="93" t="s">
        <v>3619</v>
      </c>
    </row>
    <row r="1077" spans="1:22" ht="25.5" customHeight="1">
      <c r="A1077" s="94">
        <v>45994</v>
      </c>
      <c r="B1077" s="93" t="s">
        <v>33</v>
      </c>
      <c r="C1077" s="93" t="s">
        <v>4540</v>
      </c>
      <c r="D1077" s="93" t="s">
        <v>4541</v>
      </c>
      <c r="E1077" s="93" t="s">
        <v>4542</v>
      </c>
      <c r="F1077" s="93">
        <v>50000</v>
      </c>
      <c r="G1077" s="93">
        <v>56</v>
      </c>
      <c r="H1077" s="93">
        <v>55</v>
      </c>
      <c r="I1077" s="92">
        <f t="shared" si="16"/>
        <v>-50000</v>
      </c>
      <c r="J1077" s="92" t="str">
        <f>VLOOKUP(D1077,[1]Sheet0!$C$1:$H$65536,6,0)</f>
        <v>HÀNG ĐỒNG GIÁ 40K</v>
      </c>
      <c r="M1077" s="93">
        <v>-1</v>
      </c>
      <c r="N1077" s="95">
        <v>-50000</v>
      </c>
      <c r="P1077" s="93" t="s">
        <v>3614</v>
      </c>
      <c r="Q1077" s="93" t="s">
        <v>4533</v>
      </c>
      <c r="V1077" s="93" t="s">
        <v>3619</v>
      </c>
    </row>
    <row r="1078" spans="1:22" ht="25.5" customHeight="1">
      <c r="A1078" s="94">
        <v>45994</v>
      </c>
      <c r="B1078" s="93" t="s">
        <v>135</v>
      </c>
      <c r="C1078" s="93" t="s">
        <v>2645</v>
      </c>
      <c r="D1078" s="93" t="s">
        <v>2646</v>
      </c>
      <c r="E1078" s="93" t="s">
        <v>2647</v>
      </c>
      <c r="F1078" s="93">
        <v>30000</v>
      </c>
      <c r="G1078" s="93">
        <v>4</v>
      </c>
      <c r="H1078" s="93">
        <v>2</v>
      </c>
      <c r="I1078" s="92">
        <f t="shared" si="16"/>
        <v>-60000</v>
      </c>
      <c r="J1078" s="92" t="str">
        <f>VLOOKUP(D1078,[1]Sheet0!$C$1:$H$65536,6,0)</f>
        <v>ĐỒNG GIÁ DATE</v>
      </c>
      <c r="M1078" s="93">
        <v>-2</v>
      </c>
      <c r="N1078" s="95">
        <v>-60000</v>
      </c>
      <c r="P1078" s="93" t="s">
        <v>3614</v>
      </c>
      <c r="Q1078" s="93" t="s">
        <v>4533</v>
      </c>
      <c r="V1078" s="93" t="s">
        <v>3619</v>
      </c>
    </row>
    <row r="1079" spans="1:22" ht="25.5" customHeight="1">
      <c r="A1079" s="94">
        <v>45994</v>
      </c>
      <c r="B1079" s="93" t="s">
        <v>135</v>
      </c>
      <c r="C1079" s="93" t="s">
        <v>2663</v>
      </c>
      <c r="D1079" s="93" t="s">
        <v>2664</v>
      </c>
      <c r="E1079" s="93" t="s">
        <v>2665</v>
      </c>
      <c r="F1079" s="93">
        <v>50000</v>
      </c>
      <c r="G1079" s="93">
        <v>37</v>
      </c>
      <c r="H1079" s="93">
        <v>34</v>
      </c>
      <c r="I1079" s="92">
        <f t="shared" si="16"/>
        <v>-150000</v>
      </c>
      <c r="J1079" s="92" t="str">
        <f>VLOOKUP(D1079,[1]Sheet0!$C$1:$H$65536,6,0)</f>
        <v>ĐỒNG GIÁ DATE</v>
      </c>
      <c r="M1079" s="93">
        <v>-3</v>
      </c>
      <c r="N1079" s="95">
        <v>-150000</v>
      </c>
      <c r="P1079" s="93" t="s">
        <v>3614</v>
      </c>
      <c r="Q1079" s="93" t="s">
        <v>4533</v>
      </c>
      <c r="V1079" s="93" t="s">
        <v>3619</v>
      </c>
    </row>
    <row r="1080" spans="1:22" ht="25.5" customHeight="1">
      <c r="A1080" s="94">
        <v>45995</v>
      </c>
      <c r="B1080" s="93" t="s">
        <v>2772</v>
      </c>
      <c r="C1080" s="93" t="s">
        <v>4456</v>
      </c>
      <c r="D1080" s="93" t="s">
        <v>4457</v>
      </c>
      <c r="E1080" s="93" t="s">
        <v>4458</v>
      </c>
      <c r="F1080" s="93">
        <v>345000</v>
      </c>
      <c r="G1080" s="93">
        <v>-1</v>
      </c>
      <c r="H1080" s="93">
        <v>0</v>
      </c>
      <c r="I1080" s="92">
        <f t="shared" si="16"/>
        <v>345000</v>
      </c>
      <c r="J1080" s="92" t="str">
        <f>VLOOKUP(D1080,[1]Sheet0!$C$1:$H$65536,6,0)</f>
        <v>THỜI TRANG NỮ</v>
      </c>
      <c r="K1080" s="93">
        <v>1</v>
      </c>
      <c r="L1080" s="95">
        <v>345000</v>
      </c>
      <c r="P1080" s="93" t="s">
        <v>3614</v>
      </c>
      <c r="Q1080" s="93" t="s">
        <v>4543</v>
      </c>
    </row>
    <row r="1081" spans="1:22" ht="25.5" customHeight="1">
      <c r="A1081" s="94">
        <v>45995</v>
      </c>
      <c r="B1081" s="93" t="s">
        <v>33</v>
      </c>
      <c r="C1081" s="93" t="s">
        <v>4544</v>
      </c>
      <c r="D1081" s="93" t="s">
        <v>4545</v>
      </c>
      <c r="E1081" s="93" t="s">
        <v>4546</v>
      </c>
      <c r="F1081" s="93">
        <v>49000</v>
      </c>
      <c r="G1081" s="93">
        <v>-2</v>
      </c>
      <c r="H1081" s="93">
        <v>0</v>
      </c>
      <c r="I1081" s="92">
        <f t="shared" si="16"/>
        <v>98000</v>
      </c>
      <c r="J1081" s="92" t="str">
        <f>VLOOKUP(D1081,[1]Sheet0!$C$1:$H$65536,6,0)</f>
        <v>KHĂN</v>
      </c>
      <c r="K1081" s="93">
        <v>2</v>
      </c>
      <c r="L1081" s="95">
        <v>98000</v>
      </c>
      <c r="P1081" s="93" t="s">
        <v>3614</v>
      </c>
      <c r="Q1081" s="93" t="s">
        <v>4543</v>
      </c>
    </row>
    <row r="1082" spans="1:22" ht="25.5" customHeight="1">
      <c r="A1082" s="94">
        <v>45995</v>
      </c>
      <c r="B1082" s="93" t="s">
        <v>33</v>
      </c>
      <c r="C1082" s="93" t="s">
        <v>4365</v>
      </c>
      <c r="D1082" s="93" t="s">
        <v>4366</v>
      </c>
      <c r="E1082" s="93" t="s">
        <v>4367</v>
      </c>
      <c r="F1082" s="93">
        <v>95000</v>
      </c>
      <c r="G1082" s="93">
        <v>-1</v>
      </c>
      <c r="H1082" s="93">
        <v>0</v>
      </c>
      <c r="I1082" s="92">
        <f t="shared" si="16"/>
        <v>95000</v>
      </c>
      <c r="J1082" s="92" t="str">
        <f>VLOOKUP(D1082,[1]Sheet0!$C$1:$H$65536,6,0)</f>
        <v>KHĂN</v>
      </c>
      <c r="K1082" s="93">
        <v>1</v>
      </c>
      <c r="L1082" s="95">
        <v>95000</v>
      </c>
      <c r="P1082" s="93" t="s">
        <v>3614</v>
      </c>
      <c r="Q1082" s="93" t="s">
        <v>4543</v>
      </c>
    </row>
    <row r="1083" spans="1:22" ht="25.5" customHeight="1">
      <c r="A1083" s="94">
        <v>45995</v>
      </c>
      <c r="B1083" s="93" t="s">
        <v>40</v>
      </c>
      <c r="C1083" s="93" t="s">
        <v>668</v>
      </c>
      <c r="D1083" s="93" t="s">
        <v>669</v>
      </c>
      <c r="E1083" s="93" t="s">
        <v>670</v>
      </c>
      <c r="F1083" s="93">
        <v>35000</v>
      </c>
      <c r="G1083" s="93">
        <v>-1</v>
      </c>
      <c r="H1083" s="93">
        <v>0</v>
      </c>
      <c r="I1083" s="92">
        <f t="shared" si="16"/>
        <v>35000</v>
      </c>
      <c r="J1083" s="92" t="str">
        <f>VLOOKUP(D1083,[1]Sheet0!$C$1:$H$65536,6,0)</f>
        <v>GIẤY ƯỚT</v>
      </c>
      <c r="K1083" s="93">
        <v>1</v>
      </c>
      <c r="L1083" s="95">
        <v>35000</v>
      </c>
      <c r="P1083" s="93" t="s">
        <v>3614</v>
      </c>
      <c r="Q1083" s="93" t="s">
        <v>4543</v>
      </c>
    </row>
    <row r="1084" spans="1:22" ht="25.5" customHeight="1">
      <c r="A1084" s="94">
        <v>45995</v>
      </c>
      <c r="B1084" s="93" t="s">
        <v>4078</v>
      </c>
      <c r="C1084" s="93" t="s">
        <v>4233</v>
      </c>
      <c r="D1084" s="93" t="s">
        <v>4229</v>
      </c>
      <c r="E1084" s="93" t="s">
        <v>4234</v>
      </c>
      <c r="F1084" s="93">
        <v>225000</v>
      </c>
      <c r="G1084" s="93">
        <v>-1</v>
      </c>
      <c r="H1084" s="93">
        <v>0</v>
      </c>
      <c r="I1084" s="92">
        <f t="shared" si="16"/>
        <v>225000</v>
      </c>
      <c r="J1084" s="92" t="str">
        <f>VLOOKUP(D1084,[1]Sheet0!$C$1:$H$65536,6,0)</f>
        <v>SỮA BẦU</v>
      </c>
      <c r="K1084" s="93">
        <v>1</v>
      </c>
      <c r="L1084" s="95">
        <v>225000</v>
      </c>
      <c r="P1084" s="93" t="s">
        <v>3614</v>
      </c>
      <c r="Q1084" s="93" t="s">
        <v>4543</v>
      </c>
    </row>
    <row r="1085" spans="1:22" ht="25.5" customHeight="1">
      <c r="A1085" s="94">
        <v>45995</v>
      </c>
      <c r="B1085" s="93" t="s">
        <v>33</v>
      </c>
      <c r="C1085" s="93" t="s">
        <v>1805</v>
      </c>
      <c r="D1085" s="93" t="s">
        <v>1806</v>
      </c>
      <c r="E1085" s="93" t="s">
        <v>1807</v>
      </c>
      <c r="F1085" s="93">
        <v>40000</v>
      </c>
      <c r="G1085" s="93">
        <v>-4</v>
      </c>
      <c r="H1085" s="93">
        <v>0</v>
      </c>
      <c r="I1085" s="92">
        <f t="shared" si="16"/>
        <v>160000</v>
      </c>
      <c r="J1085" s="92" t="str">
        <f>VLOOKUP(D1085,[1]Sheet0!$C$1:$H$65536,6,0)</f>
        <v>XÀ PHÒNG, CHẤT TẨY RỬA</v>
      </c>
      <c r="K1085" s="93">
        <v>4</v>
      </c>
      <c r="L1085" s="95">
        <v>160000</v>
      </c>
      <c r="P1085" s="93" t="s">
        <v>3614</v>
      </c>
      <c r="Q1085" s="93" t="s">
        <v>4543</v>
      </c>
    </row>
    <row r="1086" spans="1:22" ht="25.5" customHeight="1">
      <c r="A1086" s="94">
        <v>45995</v>
      </c>
      <c r="B1086" s="93" t="s">
        <v>2772</v>
      </c>
      <c r="C1086" s="93" t="s">
        <v>4416</v>
      </c>
      <c r="D1086" s="93" t="s">
        <v>4417</v>
      </c>
      <c r="E1086" s="93" t="s">
        <v>4418</v>
      </c>
      <c r="F1086" s="93">
        <v>280000</v>
      </c>
      <c r="G1086" s="93">
        <v>-1</v>
      </c>
      <c r="H1086" s="93">
        <v>0</v>
      </c>
      <c r="I1086" s="92">
        <f t="shared" si="16"/>
        <v>280000</v>
      </c>
      <c r="J1086" s="92" t="str">
        <f>VLOOKUP(D1086,[1]Sheet0!$C$1:$H$65536,6,0)</f>
        <v>THỜI TRANG NỮ</v>
      </c>
      <c r="K1086" s="93">
        <v>1</v>
      </c>
      <c r="L1086" s="95">
        <v>280000</v>
      </c>
      <c r="P1086" s="93" t="s">
        <v>3614</v>
      </c>
      <c r="Q1086" s="93" t="s">
        <v>4543</v>
      </c>
    </row>
    <row r="1087" spans="1:22" ht="25.5" customHeight="1">
      <c r="A1087" s="94">
        <v>45995</v>
      </c>
      <c r="B1087" s="93" t="s">
        <v>2772</v>
      </c>
      <c r="C1087" s="93" t="s">
        <v>4424</v>
      </c>
      <c r="D1087" s="93" t="s">
        <v>4419</v>
      </c>
      <c r="E1087" s="93" t="s">
        <v>4425</v>
      </c>
      <c r="F1087" s="93">
        <v>280000</v>
      </c>
      <c r="G1087" s="93">
        <v>-1</v>
      </c>
      <c r="H1087" s="93">
        <v>0</v>
      </c>
      <c r="I1087" s="92">
        <f t="shared" si="16"/>
        <v>280000</v>
      </c>
      <c r="J1087" s="92" t="str">
        <f>VLOOKUP(D1087,[1]Sheet0!$C$1:$H$65536,6,0)</f>
        <v>THỜI TRANG NỮ</v>
      </c>
      <c r="K1087" s="93">
        <v>1</v>
      </c>
      <c r="L1087" s="95">
        <v>280000</v>
      </c>
      <c r="P1087" s="93" t="s">
        <v>3614</v>
      </c>
      <c r="Q1087" s="93" t="s">
        <v>4543</v>
      </c>
    </row>
    <row r="1088" spans="1:22" ht="25.5" customHeight="1">
      <c r="A1088" s="94">
        <v>45995</v>
      </c>
      <c r="B1088" s="93" t="s">
        <v>33</v>
      </c>
      <c r="C1088" s="93" t="s">
        <v>632</v>
      </c>
      <c r="D1088" s="93" t="s">
        <v>633</v>
      </c>
      <c r="E1088" s="93" t="s">
        <v>634</v>
      </c>
      <c r="F1088" s="93">
        <v>40000</v>
      </c>
      <c r="G1088" s="93">
        <v>-1</v>
      </c>
      <c r="H1088" s="93">
        <v>0</v>
      </c>
      <c r="I1088" s="92">
        <f t="shared" si="16"/>
        <v>40000</v>
      </c>
      <c r="J1088" s="92" t="str">
        <f>VLOOKUP(D1088,[1]Sheet0!$C$1:$H$65536,6,0)</f>
        <v>BẾP VÀ PHÒNG ĂN</v>
      </c>
      <c r="K1088" s="93">
        <v>1</v>
      </c>
      <c r="L1088" s="95">
        <v>40000</v>
      </c>
      <c r="P1088" s="93" t="s">
        <v>3614</v>
      </c>
      <c r="Q1088" s="93" t="s">
        <v>4543</v>
      </c>
    </row>
    <row r="1089" spans="1:22" ht="25.5" customHeight="1">
      <c r="A1089" s="94">
        <v>45995</v>
      </c>
      <c r="B1089" s="93" t="s">
        <v>33</v>
      </c>
      <c r="C1089" s="93" t="s">
        <v>4547</v>
      </c>
      <c r="D1089" s="93" t="s">
        <v>4548</v>
      </c>
      <c r="E1089" s="93" t="s">
        <v>4549</v>
      </c>
      <c r="F1089" s="93">
        <v>70000</v>
      </c>
      <c r="G1089" s="93">
        <v>-1</v>
      </c>
      <c r="H1089" s="93">
        <v>0</v>
      </c>
      <c r="I1089" s="92">
        <f t="shared" si="16"/>
        <v>70000</v>
      </c>
      <c r="J1089" s="92" t="str">
        <f>VLOOKUP(D1089,[1]Sheet0!$C$1:$H$65536,6,0)</f>
        <v>BẾP VÀ PHÒNG ĂN</v>
      </c>
      <c r="K1089" s="93">
        <v>1</v>
      </c>
      <c r="L1089" s="95">
        <v>70000</v>
      </c>
      <c r="P1089" s="93" t="s">
        <v>3614</v>
      </c>
      <c r="Q1089" s="93" t="s">
        <v>4543</v>
      </c>
    </row>
    <row r="1090" spans="1:22" ht="25.5" customHeight="1">
      <c r="A1090" s="94">
        <v>45995</v>
      </c>
      <c r="B1090" s="93" t="s">
        <v>135</v>
      </c>
      <c r="C1090" s="93" t="s">
        <v>2645</v>
      </c>
      <c r="D1090" s="93" t="s">
        <v>2646</v>
      </c>
      <c r="E1090" s="93" t="s">
        <v>2647</v>
      </c>
      <c r="F1090" s="93">
        <v>30000</v>
      </c>
      <c r="G1090" s="93">
        <v>-5</v>
      </c>
      <c r="H1090" s="93">
        <v>0</v>
      </c>
      <c r="I1090" s="92">
        <f t="shared" si="16"/>
        <v>150000</v>
      </c>
      <c r="J1090" s="92" t="str">
        <f>VLOOKUP(D1090,[1]Sheet0!$C$1:$H$65536,6,0)</f>
        <v>ĐỒNG GIÁ DATE</v>
      </c>
      <c r="K1090" s="93">
        <v>5</v>
      </c>
      <c r="L1090" s="95">
        <v>150000</v>
      </c>
      <c r="P1090" s="93" t="s">
        <v>3614</v>
      </c>
      <c r="Q1090" s="93" t="s">
        <v>4543</v>
      </c>
    </row>
    <row r="1091" spans="1:22" ht="25.5" customHeight="1">
      <c r="A1091" s="94">
        <v>45995</v>
      </c>
      <c r="B1091" s="93" t="s">
        <v>135</v>
      </c>
      <c r="C1091" s="93" t="s">
        <v>2711</v>
      </c>
      <c r="D1091" s="93" t="s">
        <v>2712</v>
      </c>
      <c r="E1091" s="93" t="s">
        <v>2707</v>
      </c>
      <c r="F1091" s="93">
        <v>90000</v>
      </c>
      <c r="G1091" s="93">
        <v>-3</v>
      </c>
      <c r="H1091" s="93">
        <v>0</v>
      </c>
      <c r="I1091" s="92">
        <f t="shared" ref="I1091:I1154" si="17">(H1091-G1091)*F1091</f>
        <v>270000</v>
      </c>
      <c r="J1091" s="92" t="e">
        <f>VLOOKUP(D1091,[1]Sheet0!$C$1:$H$65536,6,0)</f>
        <v>#N/A</v>
      </c>
      <c r="K1091" s="93">
        <v>3</v>
      </c>
      <c r="L1091" s="95">
        <v>270000</v>
      </c>
      <c r="P1091" s="93" t="s">
        <v>3614</v>
      </c>
      <c r="Q1091" s="93" t="s">
        <v>4543</v>
      </c>
    </row>
    <row r="1092" spans="1:22" ht="25.5" customHeight="1">
      <c r="A1092" s="94">
        <v>45995</v>
      </c>
      <c r="B1092" s="93" t="s">
        <v>2772</v>
      </c>
      <c r="C1092" s="93" t="s">
        <v>4550</v>
      </c>
      <c r="D1092" s="93" t="s">
        <v>4551</v>
      </c>
      <c r="E1092" s="93" t="s">
        <v>4552</v>
      </c>
      <c r="F1092" s="93">
        <v>345000</v>
      </c>
      <c r="G1092" s="93">
        <v>1</v>
      </c>
      <c r="H1092" s="93">
        <v>0</v>
      </c>
      <c r="I1092" s="92">
        <f t="shared" si="17"/>
        <v>-345000</v>
      </c>
      <c r="J1092" s="92" t="str">
        <f>VLOOKUP(D1092,[1]Sheet0!$C$1:$H$65536,6,0)</f>
        <v>THỜI TRANG NỮ</v>
      </c>
      <c r="M1092" s="93">
        <v>-1</v>
      </c>
      <c r="N1092" s="95">
        <v>-345000</v>
      </c>
      <c r="P1092" s="93" t="s">
        <v>3614</v>
      </c>
      <c r="Q1092" s="93" t="s">
        <v>4543</v>
      </c>
      <c r="V1092" s="93" t="s">
        <v>3619</v>
      </c>
    </row>
    <row r="1093" spans="1:22" ht="25.5" customHeight="1">
      <c r="A1093" s="94">
        <v>45995</v>
      </c>
      <c r="B1093" s="93" t="s">
        <v>33</v>
      </c>
      <c r="C1093" s="93" t="s">
        <v>4553</v>
      </c>
      <c r="D1093" s="93" t="s">
        <v>4554</v>
      </c>
      <c r="E1093" s="93" t="s">
        <v>4555</v>
      </c>
      <c r="F1093" s="93">
        <v>49000</v>
      </c>
      <c r="G1093" s="93">
        <v>2</v>
      </c>
      <c r="H1093" s="93">
        <v>0</v>
      </c>
      <c r="I1093" s="92">
        <f t="shared" si="17"/>
        <v>-98000</v>
      </c>
      <c r="J1093" s="92" t="str">
        <f>VLOOKUP(D1093,[1]Sheet0!$C$1:$H$65536,6,0)</f>
        <v>KHĂN</v>
      </c>
      <c r="M1093" s="93">
        <v>-2</v>
      </c>
      <c r="N1093" s="95">
        <v>-98000</v>
      </c>
      <c r="P1093" s="93" t="s">
        <v>3614</v>
      </c>
      <c r="Q1093" s="93" t="s">
        <v>4543</v>
      </c>
      <c r="V1093" s="93" t="s">
        <v>3619</v>
      </c>
    </row>
    <row r="1094" spans="1:22" ht="25.5" customHeight="1">
      <c r="A1094" s="94">
        <v>45995</v>
      </c>
      <c r="B1094" s="93" t="s">
        <v>33</v>
      </c>
      <c r="C1094" s="93" t="s">
        <v>3008</v>
      </c>
      <c r="D1094" s="93" t="s">
        <v>3009</v>
      </c>
      <c r="E1094" s="93" t="s">
        <v>3010</v>
      </c>
      <c r="F1094" s="93">
        <v>95000</v>
      </c>
      <c r="G1094" s="93">
        <v>3</v>
      </c>
      <c r="H1094" s="93">
        <v>2</v>
      </c>
      <c r="I1094" s="92">
        <f t="shared" si="17"/>
        <v>-95000</v>
      </c>
      <c r="J1094" s="92" t="str">
        <f>VLOOKUP(D1094,[1]Sheet0!$C$1:$H$65536,6,0)</f>
        <v>KHĂN</v>
      </c>
      <c r="M1094" s="93">
        <v>-1</v>
      </c>
      <c r="N1094" s="95">
        <v>-95000</v>
      </c>
      <c r="P1094" s="93" t="s">
        <v>3614</v>
      </c>
      <c r="Q1094" s="93" t="s">
        <v>4543</v>
      </c>
      <c r="V1094" s="93" t="s">
        <v>3619</v>
      </c>
    </row>
    <row r="1095" spans="1:22" ht="25.5" customHeight="1">
      <c r="A1095" s="94">
        <v>45995</v>
      </c>
      <c r="B1095" s="93" t="s">
        <v>40</v>
      </c>
      <c r="C1095" s="93" t="s">
        <v>4498</v>
      </c>
      <c r="D1095" s="93" t="s">
        <v>4499</v>
      </c>
      <c r="E1095" s="93" t="s">
        <v>4500</v>
      </c>
      <c r="F1095" s="93">
        <v>45000</v>
      </c>
      <c r="G1095" s="93">
        <v>13</v>
      </c>
      <c r="H1095" s="93">
        <v>12</v>
      </c>
      <c r="I1095" s="92">
        <f t="shared" si="17"/>
        <v>-45000</v>
      </c>
      <c r="J1095" s="92" t="str">
        <f>VLOOKUP(D1095,[1]Sheet0!$C$1:$H$65536,6,0)</f>
        <v>GIẤY ƯỚT</v>
      </c>
      <c r="M1095" s="93">
        <v>-1</v>
      </c>
      <c r="N1095" s="95">
        <v>-45000</v>
      </c>
      <c r="P1095" s="93" t="s">
        <v>3614</v>
      </c>
      <c r="Q1095" s="93" t="s">
        <v>4543</v>
      </c>
      <c r="V1095" s="93" t="s">
        <v>3619</v>
      </c>
    </row>
    <row r="1096" spans="1:22" ht="25.5" customHeight="1">
      <c r="A1096" s="94">
        <v>45995</v>
      </c>
      <c r="B1096" s="93" t="s">
        <v>4078</v>
      </c>
      <c r="C1096" s="93" t="s">
        <v>4556</v>
      </c>
      <c r="D1096" s="93" t="s">
        <v>4557</v>
      </c>
      <c r="E1096" s="93" t="s">
        <v>4558</v>
      </c>
      <c r="F1096" s="93">
        <v>225000</v>
      </c>
      <c r="G1096" s="93">
        <v>29</v>
      </c>
      <c r="H1096" s="93">
        <v>28</v>
      </c>
      <c r="I1096" s="92">
        <f t="shared" si="17"/>
        <v>-225000</v>
      </c>
      <c r="J1096" s="92" t="str">
        <f>VLOOKUP(D1096,[1]Sheet0!$C$1:$H$65536,6,0)</f>
        <v>SỮA BẦU</v>
      </c>
      <c r="M1096" s="93">
        <v>-1</v>
      </c>
      <c r="N1096" s="95">
        <v>-225000</v>
      </c>
      <c r="P1096" s="93" t="s">
        <v>3614</v>
      </c>
      <c r="Q1096" s="93" t="s">
        <v>4543</v>
      </c>
      <c r="V1096" s="93" t="s">
        <v>3619</v>
      </c>
    </row>
    <row r="1097" spans="1:22" ht="25.5" customHeight="1">
      <c r="A1097" s="94">
        <v>45995</v>
      </c>
      <c r="B1097" s="93" t="s">
        <v>33</v>
      </c>
      <c r="C1097" s="93" t="s">
        <v>4001</v>
      </c>
      <c r="D1097" s="93" t="s">
        <v>3990</v>
      </c>
      <c r="E1097" s="93" t="s">
        <v>4002</v>
      </c>
      <c r="F1097" s="93">
        <v>40000</v>
      </c>
      <c r="G1097" s="93">
        <v>13</v>
      </c>
      <c r="H1097" s="93">
        <v>9</v>
      </c>
      <c r="I1097" s="92">
        <f t="shared" si="17"/>
        <v>-160000</v>
      </c>
      <c r="J1097" s="92" t="str">
        <f>VLOOKUP(D1097,[1]Sheet0!$C$1:$H$65536,6,0)</f>
        <v>XÀ PHÒNG, CHẤT TẨY RỬA</v>
      </c>
      <c r="M1097" s="93">
        <v>-4</v>
      </c>
      <c r="N1097" s="95">
        <v>-160000</v>
      </c>
      <c r="P1097" s="93" t="s">
        <v>3614</v>
      </c>
      <c r="Q1097" s="93" t="s">
        <v>4543</v>
      </c>
      <c r="V1097" s="93" t="s">
        <v>3619</v>
      </c>
    </row>
    <row r="1098" spans="1:22" ht="25.5" customHeight="1">
      <c r="A1098" s="94">
        <v>45995</v>
      </c>
      <c r="B1098" s="93" t="s">
        <v>2772</v>
      </c>
      <c r="C1098" s="93" t="s">
        <v>4559</v>
      </c>
      <c r="D1098" s="93" t="s">
        <v>4560</v>
      </c>
      <c r="E1098" s="93" t="s">
        <v>4561</v>
      </c>
      <c r="F1098" s="93">
        <v>280000</v>
      </c>
      <c r="G1098" s="93">
        <v>1</v>
      </c>
      <c r="H1098" s="93">
        <v>0</v>
      </c>
      <c r="I1098" s="92">
        <f t="shared" si="17"/>
        <v>-280000</v>
      </c>
      <c r="J1098" s="92" t="str">
        <f>VLOOKUP(D1098,[1]Sheet0!$C$1:$H$65536,6,0)</f>
        <v>THỜI TRANG NỮ</v>
      </c>
      <c r="M1098" s="93">
        <v>-1</v>
      </c>
      <c r="N1098" s="95">
        <v>-280000</v>
      </c>
      <c r="P1098" s="93" t="s">
        <v>3614</v>
      </c>
      <c r="Q1098" s="93" t="s">
        <v>4543</v>
      </c>
      <c r="V1098" s="93" t="s">
        <v>3619</v>
      </c>
    </row>
    <row r="1099" spans="1:22" ht="25.5" customHeight="1">
      <c r="A1099" s="94">
        <v>45995</v>
      </c>
      <c r="B1099" s="93" t="s">
        <v>2772</v>
      </c>
      <c r="C1099" s="93" t="s">
        <v>2791</v>
      </c>
      <c r="D1099" s="93" t="s">
        <v>2792</v>
      </c>
      <c r="E1099" s="93" t="s">
        <v>2793</v>
      </c>
      <c r="F1099" s="93">
        <v>280000</v>
      </c>
      <c r="G1099" s="93">
        <v>18</v>
      </c>
      <c r="H1099" s="93">
        <v>17</v>
      </c>
      <c r="I1099" s="92">
        <f t="shared" si="17"/>
        <v>-280000</v>
      </c>
      <c r="J1099" s="92" t="str">
        <f>VLOOKUP(D1099,[1]Sheet0!$C$1:$H$65536,6,0)</f>
        <v>THỜI TRANG NỮ</v>
      </c>
      <c r="M1099" s="93">
        <v>-1</v>
      </c>
      <c r="N1099" s="95">
        <v>-280000</v>
      </c>
      <c r="P1099" s="93" t="s">
        <v>3614</v>
      </c>
      <c r="Q1099" s="93" t="s">
        <v>4543</v>
      </c>
      <c r="V1099" s="93" t="s">
        <v>3619</v>
      </c>
    </row>
    <row r="1100" spans="1:22" ht="25.5" customHeight="1">
      <c r="A1100" s="94">
        <v>45995</v>
      </c>
      <c r="B1100" s="93" t="s">
        <v>33</v>
      </c>
      <c r="C1100" s="93" t="s">
        <v>4562</v>
      </c>
      <c r="D1100" s="93" t="s">
        <v>4563</v>
      </c>
      <c r="E1100" s="93" t="s">
        <v>4564</v>
      </c>
      <c r="F1100" s="93">
        <v>40000</v>
      </c>
      <c r="G1100" s="93">
        <v>5</v>
      </c>
      <c r="H1100" s="93">
        <v>4</v>
      </c>
      <c r="I1100" s="92">
        <f t="shared" si="17"/>
        <v>-40000</v>
      </c>
      <c r="J1100" s="92" t="str">
        <f>VLOOKUP(D1100,[1]Sheet0!$C$1:$H$65536,6,0)</f>
        <v>GIA DỤNG KHÁC</v>
      </c>
      <c r="M1100" s="93">
        <v>-1</v>
      </c>
      <c r="N1100" s="95">
        <v>-40000</v>
      </c>
      <c r="P1100" s="93" t="s">
        <v>3614</v>
      </c>
      <c r="Q1100" s="93" t="s">
        <v>4543</v>
      </c>
      <c r="V1100" s="93" t="s">
        <v>3619</v>
      </c>
    </row>
    <row r="1101" spans="1:22" ht="25.5" customHeight="1">
      <c r="A1101" s="94">
        <v>45995</v>
      </c>
      <c r="B1101" s="93" t="s">
        <v>33</v>
      </c>
      <c r="C1101" s="93" t="s">
        <v>4565</v>
      </c>
      <c r="D1101" s="93" t="s">
        <v>4566</v>
      </c>
      <c r="E1101" s="93" t="s">
        <v>4567</v>
      </c>
      <c r="F1101" s="93">
        <v>60000</v>
      </c>
      <c r="G1101" s="93">
        <v>1</v>
      </c>
      <c r="H1101" s="93">
        <v>0</v>
      </c>
      <c r="I1101" s="92">
        <f t="shared" si="17"/>
        <v>-60000</v>
      </c>
      <c r="J1101" s="92" t="str">
        <f>VLOOKUP(D1101,[1]Sheet0!$C$1:$H$65536,6,0)</f>
        <v>BẾP VÀ PHÒNG ĂN</v>
      </c>
      <c r="M1101" s="93">
        <v>-1</v>
      </c>
      <c r="N1101" s="95">
        <v>-60000</v>
      </c>
      <c r="P1101" s="93" t="s">
        <v>3614</v>
      </c>
      <c r="Q1101" s="93" t="s">
        <v>4543</v>
      </c>
      <c r="V1101" s="93" t="s">
        <v>3619</v>
      </c>
    </row>
    <row r="1102" spans="1:22" ht="25.5" customHeight="1">
      <c r="A1102" s="94">
        <v>45995</v>
      </c>
      <c r="B1102" s="93" t="s">
        <v>135</v>
      </c>
      <c r="C1102" s="93" t="s">
        <v>2656</v>
      </c>
      <c r="D1102" s="93" t="s">
        <v>2657</v>
      </c>
      <c r="E1102" s="93" t="s">
        <v>2658</v>
      </c>
      <c r="F1102" s="93">
        <v>40000</v>
      </c>
      <c r="G1102" s="93">
        <v>1</v>
      </c>
      <c r="H1102" s="93">
        <v>0</v>
      </c>
      <c r="I1102" s="92">
        <f t="shared" si="17"/>
        <v>-40000</v>
      </c>
      <c r="J1102" s="92" t="str">
        <f>VLOOKUP(D1102,[1]Sheet0!$C$1:$H$65536,6,0)</f>
        <v>ĐỒNG GIÁ DATE</v>
      </c>
      <c r="M1102" s="93">
        <v>-1</v>
      </c>
      <c r="N1102" s="95">
        <v>-40000</v>
      </c>
      <c r="P1102" s="93" t="s">
        <v>3614</v>
      </c>
      <c r="Q1102" s="93" t="s">
        <v>4543</v>
      </c>
      <c r="V1102" s="93" t="s">
        <v>3619</v>
      </c>
    </row>
    <row r="1103" spans="1:22" ht="25.5" customHeight="1">
      <c r="A1103" s="94">
        <v>45995</v>
      </c>
      <c r="B1103" s="93" t="s">
        <v>135</v>
      </c>
      <c r="C1103" s="93" t="s">
        <v>2705</v>
      </c>
      <c r="D1103" s="93" t="s">
        <v>2706</v>
      </c>
      <c r="E1103" s="93" t="s">
        <v>2707</v>
      </c>
      <c r="F1103" s="93">
        <v>90000</v>
      </c>
      <c r="G1103" s="93">
        <v>2</v>
      </c>
      <c r="H1103" s="93">
        <v>0</v>
      </c>
      <c r="I1103" s="92">
        <f t="shared" si="17"/>
        <v>-180000</v>
      </c>
      <c r="J1103" s="92" t="str">
        <f>VLOOKUP(D1103,[1]Sheet0!$C$1:$H$65536,6,0)</f>
        <v>ĐỒNG GIÁ DATE</v>
      </c>
      <c r="M1103" s="93">
        <v>-2</v>
      </c>
      <c r="N1103" s="95">
        <v>-180000</v>
      </c>
      <c r="P1103" s="93" t="s">
        <v>3614</v>
      </c>
      <c r="Q1103" s="93" t="s">
        <v>4543</v>
      </c>
      <c r="V1103" s="93" t="s">
        <v>3619</v>
      </c>
    </row>
    <row r="1104" spans="1:22" ht="25.5" customHeight="1">
      <c r="A1104" s="94">
        <v>45995</v>
      </c>
      <c r="B1104" s="93" t="s">
        <v>135</v>
      </c>
      <c r="C1104" s="93" t="s">
        <v>2698</v>
      </c>
      <c r="D1104" s="93" t="s">
        <v>2699</v>
      </c>
      <c r="E1104" s="93" t="s">
        <v>2697</v>
      </c>
      <c r="F1104" s="93">
        <v>80000</v>
      </c>
      <c r="G1104" s="93">
        <v>2</v>
      </c>
      <c r="H1104" s="93">
        <v>0</v>
      </c>
      <c r="I1104" s="92">
        <f t="shared" si="17"/>
        <v>-160000</v>
      </c>
      <c r="J1104" s="92" t="str">
        <f>VLOOKUP(D1104,[1]Sheet0!$C$1:$H$65536,6,0)</f>
        <v>ĐỒNG GIÁ DATE</v>
      </c>
      <c r="M1104" s="93">
        <v>-2</v>
      </c>
      <c r="N1104" s="95">
        <v>-160000</v>
      </c>
      <c r="P1104" s="93" t="s">
        <v>3614</v>
      </c>
      <c r="Q1104" s="93" t="s">
        <v>4543</v>
      </c>
      <c r="V1104" s="93" t="s">
        <v>3619</v>
      </c>
    </row>
    <row r="1105" spans="1:22" ht="25.5" customHeight="1">
      <c r="A1105" s="94">
        <v>45996</v>
      </c>
      <c r="B1105" s="93" t="s">
        <v>4078</v>
      </c>
      <c r="C1105" s="93" t="s">
        <v>4233</v>
      </c>
      <c r="D1105" s="93" t="s">
        <v>4229</v>
      </c>
      <c r="E1105" s="93" t="s">
        <v>4234</v>
      </c>
      <c r="F1105" s="93">
        <v>225000</v>
      </c>
      <c r="G1105" s="93">
        <v>-2</v>
      </c>
      <c r="H1105" s="93">
        <v>0</v>
      </c>
      <c r="I1105" s="92">
        <f t="shared" si="17"/>
        <v>450000</v>
      </c>
      <c r="J1105" s="92" t="str">
        <f>VLOOKUP(D1105,[1]Sheet0!$C$1:$H$65536,6,0)</f>
        <v>SỮA BẦU</v>
      </c>
      <c r="K1105" s="93">
        <v>2</v>
      </c>
      <c r="L1105" s="95">
        <v>450000</v>
      </c>
      <c r="P1105" s="93" t="s">
        <v>3614</v>
      </c>
      <c r="Q1105" s="93" t="s">
        <v>4568</v>
      </c>
    </row>
    <row r="1106" spans="1:22" ht="25.5" customHeight="1">
      <c r="A1106" s="94">
        <v>45996</v>
      </c>
      <c r="B1106" s="93" t="s">
        <v>33</v>
      </c>
      <c r="C1106" s="93" t="s">
        <v>1575</v>
      </c>
      <c r="D1106" s="93" t="s">
        <v>1576</v>
      </c>
      <c r="E1106" s="93" t="s">
        <v>1577</v>
      </c>
      <c r="F1106" s="93">
        <v>40000</v>
      </c>
      <c r="G1106" s="93">
        <v>-1</v>
      </c>
      <c r="H1106" s="93">
        <v>0</v>
      </c>
      <c r="I1106" s="92">
        <f t="shared" si="17"/>
        <v>40000</v>
      </c>
      <c r="J1106" s="92" t="str">
        <f>VLOOKUP(D1106,[1]Sheet0!$C$1:$H$65536,6,0)</f>
        <v>BẾP VÀ PHÒNG ĂN</v>
      </c>
      <c r="K1106" s="93">
        <v>1</v>
      </c>
      <c r="L1106" s="95">
        <v>40000</v>
      </c>
      <c r="P1106" s="93" t="s">
        <v>3614</v>
      </c>
      <c r="Q1106" s="93" t="s">
        <v>4568</v>
      </c>
    </row>
    <row r="1107" spans="1:22" ht="25.5" customHeight="1">
      <c r="A1107" s="94">
        <v>45996</v>
      </c>
      <c r="B1107" s="93" t="s">
        <v>135</v>
      </c>
      <c r="C1107" s="93" t="s">
        <v>3754</v>
      </c>
      <c r="D1107" s="93" t="s">
        <v>3755</v>
      </c>
      <c r="E1107" s="93" t="s">
        <v>2750</v>
      </c>
      <c r="F1107" s="93">
        <v>149000</v>
      </c>
      <c r="G1107" s="93">
        <v>-1</v>
      </c>
      <c r="H1107" s="93">
        <v>0</v>
      </c>
      <c r="I1107" s="92">
        <f t="shared" si="17"/>
        <v>149000</v>
      </c>
      <c r="J1107" s="92" t="str">
        <f>VLOOKUP(D1107,[1]Sheet0!$C$1:$H$65536,6,0)</f>
        <v>ĐỒNG GIÁ DATE</v>
      </c>
      <c r="K1107" s="93">
        <v>1</v>
      </c>
      <c r="L1107" s="95">
        <v>149000</v>
      </c>
      <c r="P1107" s="93" t="s">
        <v>3614</v>
      </c>
      <c r="Q1107" s="93" t="s">
        <v>4568</v>
      </c>
    </row>
    <row r="1108" spans="1:22" ht="25.5" customHeight="1">
      <c r="A1108" s="94">
        <v>45996</v>
      </c>
      <c r="B1108" s="93" t="s">
        <v>135</v>
      </c>
      <c r="C1108" s="93" t="s">
        <v>2629</v>
      </c>
      <c r="D1108" s="93" t="s">
        <v>2630</v>
      </c>
      <c r="E1108" s="93" t="s">
        <v>2631</v>
      </c>
      <c r="F1108" s="93">
        <v>20000</v>
      </c>
      <c r="G1108" s="93">
        <v>-1</v>
      </c>
      <c r="H1108" s="93">
        <v>0</v>
      </c>
      <c r="I1108" s="92">
        <f t="shared" si="17"/>
        <v>20000</v>
      </c>
      <c r="J1108" s="92" t="str">
        <f>VLOOKUP(D1108,[1]Sheet0!$C$1:$H$65536,6,0)</f>
        <v>ĐỒNG GIÁ DATE</v>
      </c>
      <c r="K1108" s="93">
        <v>1</v>
      </c>
      <c r="L1108" s="95">
        <v>20000</v>
      </c>
      <c r="P1108" s="93" t="s">
        <v>3614</v>
      </c>
      <c r="Q1108" s="93" t="s">
        <v>4568</v>
      </c>
    </row>
    <row r="1109" spans="1:22" ht="25.5" customHeight="1">
      <c r="A1109" s="94">
        <v>45996</v>
      </c>
      <c r="B1109" s="93" t="s">
        <v>4078</v>
      </c>
      <c r="C1109" s="93" t="s">
        <v>4556</v>
      </c>
      <c r="D1109" s="93" t="s">
        <v>4557</v>
      </c>
      <c r="E1109" s="93" t="s">
        <v>4558</v>
      </c>
      <c r="F1109" s="93">
        <v>225000</v>
      </c>
      <c r="G1109" s="93">
        <v>28</v>
      </c>
      <c r="H1109" s="93">
        <v>26</v>
      </c>
      <c r="I1109" s="92">
        <f t="shared" si="17"/>
        <v>-450000</v>
      </c>
      <c r="J1109" s="92" t="str">
        <f>VLOOKUP(D1109,[1]Sheet0!$C$1:$H$65536,6,0)</f>
        <v>SỮA BẦU</v>
      </c>
      <c r="M1109" s="93">
        <v>-2</v>
      </c>
      <c r="N1109" s="95">
        <v>-450000</v>
      </c>
      <c r="P1109" s="93" t="s">
        <v>3614</v>
      </c>
      <c r="Q1109" s="93" t="s">
        <v>4568</v>
      </c>
      <c r="V1109" s="93" t="s">
        <v>3619</v>
      </c>
    </row>
    <row r="1110" spans="1:22" ht="25.5" customHeight="1">
      <c r="A1110" s="94">
        <v>45996</v>
      </c>
      <c r="B1110" s="93" t="s">
        <v>33</v>
      </c>
      <c r="C1110" s="93" t="s">
        <v>1772</v>
      </c>
      <c r="D1110" s="93" t="s">
        <v>1773</v>
      </c>
      <c r="E1110" s="93" t="s">
        <v>1774</v>
      </c>
      <c r="F1110" s="93">
        <v>34000</v>
      </c>
      <c r="G1110" s="93">
        <v>1</v>
      </c>
      <c r="H1110" s="93">
        <v>0</v>
      </c>
      <c r="I1110" s="92">
        <f t="shared" si="17"/>
        <v>-34000</v>
      </c>
      <c r="J1110" s="92" t="str">
        <f>VLOOKUP(D1110,[1]Sheet0!$C$1:$H$65536,6,0)</f>
        <v>GIA DỤNG KHÁC</v>
      </c>
      <c r="M1110" s="93">
        <v>-1</v>
      </c>
      <c r="N1110" s="95">
        <v>-34000</v>
      </c>
      <c r="P1110" s="93" t="s">
        <v>3614</v>
      </c>
      <c r="Q1110" s="93" t="s">
        <v>4568</v>
      </c>
      <c r="V1110" s="93" t="s">
        <v>3619</v>
      </c>
    </row>
    <row r="1111" spans="1:22" ht="25.5" customHeight="1">
      <c r="A1111" s="94">
        <v>45996</v>
      </c>
      <c r="B1111" s="93" t="s">
        <v>135</v>
      </c>
      <c r="C1111" s="93" t="s">
        <v>2751</v>
      </c>
      <c r="D1111" s="93" t="s">
        <v>2752</v>
      </c>
      <c r="E1111" s="93" t="s">
        <v>2753</v>
      </c>
      <c r="F1111" s="93">
        <v>169000</v>
      </c>
      <c r="G1111" s="93">
        <v>1</v>
      </c>
      <c r="H1111" s="93">
        <v>0</v>
      </c>
      <c r="I1111" s="92">
        <f t="shared" si="17"/>
        <v>-169000</v>
      </c>
      <c r="J1111" s="92" t="str">
        <f>VLOOKUP(D1111,[1]Sheet0!$C$1:$H$65536,6,0)</f>
        <v>ĐỒNG GIÁ DATE</v>
      </c>
      <c r="M1111" s="93">
        <v>-1</v>
      </c>
      <c r="N1111" s="95">
        <v>-169000</v>
      </c>
      <c r="P1111" s="93" t="s">
        <v>3614</v>
      </c>
      <c r="Q1111" s="93" t="s">
        <v>4568</v>
      </c>
      <c r="V1111" s="93" t="s">
        <v>3619</v>
      </c>
    </row>
    <row r="1112" spans="1:22" ht="25.5" customHeight="1">
      <c r="A1112" s="94">
        <v>45996</v>
      </c>
      <c r="B1112" s="93" t="s">
        <v>135</v>
      </c>
      <c r="C1112" s="93" t="s">
        <v>2632</v>
      </c>
      <c r="D1112" s="93" t="s">
        <v>2633</v>
      </c>
      <c r="E1112" s="93" t="s">
        <v>2634</v>
      </c>
      <c r="F1112" s="93">
        <v>20000</v>
      </c>
      <c r="G1112" s="93">
        <v>180</v>
      </c>
      <c r="H1112" s="93">
        <v>179</v>
      </c>
      <c r="I1112" s="92">
        <f t="shared" si="17"/>
        <v>-20000</v>
      </c>
      <c r="J1112" s="92" t="str">
        <f>VLOOKUP(D1112,[1]Sheet0!$C$1:$H$65536,6,0)</f>
        <v>ĐỒNG GIÁ MUA HÀNG</v>
      </c>
      <c r="M1112" s="93">
        <v>-1</v>
      </c>
      <c r="N1112" s="95">
        <v>-20000</v>
      </c>
      <c r="P1112" s="93" t="s">
        <v>3614</v>
      </c>
      <c r="Q1112" s="93" t="s">
        <v>4568</v>
      </c>
      <c r="V1112" s="93" t="s">
        <v>3619</v>
      </c>
    </row>
    <row r="1113" spans="1:22" ht="25.5" customHeight="1">
      <c r="A1113" s="94">
        <v>45997.383877314816</v>
      </c>
      <c r="B1113" s="93" t="s">
        <v>33</v>
      </c>
      <c r="C1113" s="93" t="s">
        <v>4569</v>
      </c>
      <c r="D1113" s="93" t="s">
        <v>4570</v>
      </c>
      <c r="E1113" s="93" t="s">
        <v>4571</v>
      </c>
      <c r="F1113" s="93">
        <v>499000</v>
      </c>
      <c r="G1113" s="93">
        <v>-1</v>
      </c>
      <c r="H1113" s="93">
        <v>0</v>
      </c>
      <c r="I1113" s="92">
        <f t="shared" si="17"/>
        <v>499000</v>
      </c>
      <c r="J1113" s="92" t="str">
        <f>VLOOKUP(D1113,[1]Sheet0!$C$1:$H$65536,6,0)</f>
        <v>BẾP VÀ PHÒNG ĂN</v>
      </c>
      <c r="K1113" s="93">
        <v>1</v>
      </c>
      <c r="L1113" s="95">
        <v>499000</v>
      </c>
      <c r="P1113" s="93" t="s">
        <v>3614</v>
      </c>
      <c r="Q1113" s="93" t="s">
        <v>4572</v>
      </c>
    </row>
    <row r="1114" spans="1:22" ht="25.5" customHeight="1">
      <c r="A1114" s="94">
        <v>45997.383877314816</v>
      </c>
      <c r="B1114" s="93" t="s">
        <v>33</v>
      </c>
      <c r="C1114" s="93" t="s">
        <v>1112</v>
      </c>
      <c r="D1114" s="93" t="s">
        <v>1113</v>
      </c>
      <c r="E1114" s="93" t="s">
        <v>1114</v>
      </c>
      <c r="F1114" s="93">
        <v>445500</v>
      </c>
      <c r="G1114" s="93">
        <v>7</v>
      </c>
      <c r="H1114" s="93">
        <v>6</v>
      </c>
      <c r="I1114" s="92">
        <f t="shared" si="17"/>
        <v>-445500</v>
      </c>
      <c r="J1114" s="92" t="str">
        <f>VLOOKUP(D1114,[1]Sheet0!$C$1:$H$65536,6,0)</f>
        <v>BẾP VÀ PHÒNG ĂN</v>
      </c>
      <c r="M1114" s="93">
        <v>-1</v>
      </c>
      <c r="N1114" s="95">
        <v>-445500</v>
      </c>
      <c r="P1114" s="93" t="s">
        <v>3614</v>
      </c>
      <c r="Q1114" s="93" t="s">
        <v>4572</v>
      </c>
      <c r="V1114" s="93" t="s">
        <v>3619</v>
      </c>
    </row>
    <row r="1115" spans="1:22" ht="25.5" customHeight="1">
      <c r="A1115" s="94">
        <v>46000</v>
      </c>
      <c r="B1115" s="93" t="s">
        <v>33</v>
      </c>
      <c r="C1115" s="93" t="s">
        <v>4401</v>
      </c>
      <c r="D1115" s="93" t="s">
        <v>4400</v>
      </c>
      <c r="E1115" s="93" t="s">
        <v>4402</v>
      </c>
      <c r="F1115" s="93">
        <v>45000</v>
      </c>
      <c r="G1115" s="93">
        <v>9</v>
      </c>
      <c r="H1115" s="93">
        <v>10</v>
      </c>
      <c r="I1115" s="92">
        <f t="shared" si="17"/>
        <v>45000</v>
      </c>
      <c r="J1115" s="92" t="str">
        <f>VLOOKUP(D1115,[1]Sheet0!$C$1:$H$65536,6,0)</f>
        <v>BẾP VÀ PHÒNG ĂN</v>
      </c>
      <c r="K1115" s="93">
        <v>1</v>
      </c>
      <c r="L1115" s="95">
        <v>45000</v>
      </c>
      <c r="P1115" s="93" t="s">
        <v>3614</v>
      </c>
      <c r="Q1115" s="93" t="s">
        <v>4573</v>
      </c>
    </row>
    <row r="1116" spans="1:22" ht="25.5" customHeight="1">
      <c r="A1116" s="94">
        <v>46000</v>
      </c>
      <c r="B1116" s="93" t="s">
        <v>33</v>
      </c>
      <c r="C1116" s="93" t="s">
        <v>4574</v>
      </c>
      <c r="D1116" s="93" t="s">
        <v>4575</v>
      </c>
      <c r="E1116" s="93" t="s">
        <v>1616</v>
      </c>
      <c r="F1116" s="93">
        <v>45000</v>
      </c>
      <c r="G1116" s="93">
        <v>2</v>
      </c>
      <c r="H1116" s="93">
        <v>1</v>
      </c>
      <c r="I1116" s="92">
        <f t="shared" si="17"/>
        <v>-45000</v>
      </c>
      <c r="J1116" s="92" t="str">
        <f>VLOOKUP(D1116,[1]Sheet0!$C$1:$H$65536,6,0)</f>
        <v>BẾP VÀ PHÒNG ĂN</v>
      </c>
      <c r="M1116" s="93">
        <v>-1</v>
      </c>
      <c r="N1116" s="95">
        <v>-45000</v>
      </c>
      <c r="P1116" s="93" t="s">
        <v>3614</v>
      </c>
      <c r="Q1116" s="93" t="s">
        <v>4573</v>
      </c>
      <c r="V1116" s="93" t="s">
        <v>3619</v>
      </c>
    </row>
    <row r="1117" spans="1:22" ht="25.5" customHeight="1">
      <c r="A1117" s="94">
        <v>46000</v>
      </c>
      <c r="B1117" s="93" t="s">
        <v>27</v>
      </c>
      <c r="C1117" s="93" t="s">
        <v>4576</v>
      </c>
      <c r="D1117" s="93" t="s">
        <v>4577</v>
      </c>
      <c r="E1117" s="93" t="s">
        <v>4578</v>
      </c>
      <c r="F1117" s="93">
        <v>45000</v>
      </c>
      <c r="G1117" s="93">
        <v>-2</v>
      </c>
      <c r="H1117" s="93">
        <v>0</v>
      </c>
      <c r="I1117" s="92">
        <f t="shared" si="17"/>
        <v>90000</v>
      </c>
      <c r="J1117" s="92" t="str">
        <f>VLOOKUP(D1117,[1]Sheet0!$C$1:$H$65536,6,0)</f>
        <v>MỲ, MIẾN</v>
      </c>
      <c r="K1117" s="93">
        <v>2</v>
      </c>
      <c r="L1117" s="95">
        <v>90000</v>
      </c>
      <c r="P1117" s="93" t="s">
        <v>3614</v>
      </c>
      <c r="Q1117" s="93" t="s">
        <v>4573</v>
      </c>
    </row>
    <row r="1118" spans="1:22" ht="25.5" customHeight="1">
      <c r="A1118" s="94">
        <v>46000</v>
      </c>
      <c r="B1118" s="93" t="s">
        <v>40</v>
      </c>
      <c r="C1118" s="93" t="s">
        <v>668</v>
      </c>
      <c r="D1118" s="93" t="s">
        <v>669</v>
      </c>
      <c r="E1118" s="93" t="s">
        <v>670</v>
      </c>
      <c r="F1118" s="93">
        <v>35000</v>
      </c>
      <c r="G1118" s="93">
        <v>-2</v>
      </c>
      <c r="H1118" s="93">
        <v>0</v>
      </c>
      <c r="I1118" s="92">
        <f t="shared" si="17"/>
        <v>70000</v>
      </c>
      <c r="J1118" s="92" t="str">
        <f>VLOOKUP(D1118,[1]Sheet0!$C$1:$H$65536,6,0)</f>
        <v>GIẤY ƯỚT</v>
      </c>
      <c r="K1118" s="93">
        <v>2</v>
      </c>
      <c r="L1118" s="95">
        <v>70000</v>
      </c>
      <c r="P1118" s="93" t="s">
        <v>3614</v>
      </c>
      <c r="Q1118" s="93" t="s">
        <v>4573</v>
      </c>
    </row>
    <row r="1119" spans="1:22" ht="25.5" customHeight="1">
      <c r="A1119" s="94">
        <v>46000</v>
      </c>
      <c r="B1119" s="93" t="s">
        <v>27</v>
      </c>
      <c r="C1119" s="93" t="s">
        <v>4579</v>
      </c>
      <c r="D1119" s="93" t="s">
        <v>4580</v>
      </c>
      <c r="E1119" s="93" t="s">
        <v>4581</v>
      </c>
      <c r="F1119" s="93">
        <v>35000</v>
      </c>
      <c r="G1119" s="93">
        <v>-1</v>
      </c>
      <c r="H1119" s="93">
        <v>0</v>
      </c>
      <c r="I1119" s="92">
        <f t="shared" si="17"/>
        <v>35000</v>
      </c>
      <c r="J1119" s="92" t="str">
        <f>VLOOKUP(D1119,[1]Sheet0!$C$1:$H$65536,6,0)</f>
        <v>NÔNG LÂM HẢI SẢN</v>
      </c>
      <c r="K1119" s="93">
        <v>1</v>
      </c>
      <c r="L1119" s="95">
        <v>35000</v>
      </c>
      <c r="P1119" s="93" t="s">
        <v>3614</v>
      </c>
      <c r="Q1119" s="93" t="s">
        <v>4573</v>
      </c>
    </row>
    <row r="1120" spans="1:22" ht="25.5" customHeight="1">
      <c r="A1120" s="94">
        <v>46000</v>
      </c>
      <c r="B1120" s="93" t="s">
        <v>27</v>
      </c>
      <c r="C1120" s="93" t="s">
        <v>683</v>
      </c>
      <c r="D1120" s="93" t="s">
        <v>684</v>
      </c>
      <c r="E1120" s="93" t="s">
        <v>685</v>
      </c>
      <c r="F1120" s="93">
        <v>47000</v>
      </c>
      <c r="G1120" s="93">
        <v>-2</v>
      </c>
      <c r="H1120" s="93">
        <v>0</v>
      </c>
      <c r="I1120" s="92">
        <f t="shared" si="17"/>
        <v>94000</v>
      </c>
      <c r="J1120" s="92" t="str">
        <f>VLOOKUP(D1120,[1]Sheet0!$C$1:$H$65536,6,0)</f>
        <v>BÁNH KẸO, ĐỒ ĂN VẶT</v>
      </c>
      <c r="K1120" s="93">
        <v>2</v>
      </c>
      <c r="L1120" s="95">
        <v>94000</v>
      </c>
      <c r="P1120" s="93" t="s">
        <v>3614</v>
      </c>
      <c r="Q1120" s="93" t="s">
        <v>4573</v>
      </c>
    </row>
    <row r="1121" spans="1:17" ht="25.5" customHeight="1">
      <c r="A1121" s="94">
        <v>46000</v>
      </c>
      <c r="B1121" s="93" t="s">
        <v>27</v>
      </c>
      <c r="C1121" s="93" t="s">
        <v>1950</v>
      </c>
      <c r="D1121" s="93" t="s">
        <v>1951</v>
      </c>
      <c r="E1121" s="93" t="s">
        <v>1952</v>
      </c>
      <c r="F1121" s="93">
        <v>80000</v>
      </c>
      <c r="G1121" s="93">
        <v>-3</v>
      </c>
      <c r="H1121" s="93">
        <v>0</v>
      </c>
      <c r="I1121" s="92">
        <f t="shared" si="17"/>
        <v>240000</v>
      </c>
      <c r="J1121" s="92" t="str">
        <f>VLOOKUP(D1121,[1]Sheet0!$C$1:$H$65536,6,0)</f>
        <v>BÁNH KẸO, ĐỒ ĂN VẶT</v>
      </c>
      <c r="K1121" s="93">
        <v>3</v>
      </c>
      <c r="L1121" s="95">
        <v>240000</v>
      </c>
      <c r="P1121" s="93" t="s">
        <v>3614</v>
      </c>
      <c r="Q1121" s="93" t="s">
        <v>4573</v>
      </c>
    </row>
    <row r="1122" spans="1:17" ht="25.5" customHeight="1">
      <c r="A1122" s="94">
        <v>46000</v>
      </c>
      <c r="B1122" s="93" t="s">
        <v>27</v>
      </c>
      <c r="C1122" s="93" t="s">
        <v>4582</v>
      </c>
      <c r="D1122" s="93" t="s">
        <v>4583</v>
      </c>
      <c r="E1122" s="93" t="s">
        <v>4584</v>
      </c>
      <c r="F1122" s="93">
        <v>150000</v>
      </c>
      <c r="G1122" s="93">
        <v>-2</v>
      </c>
      <c r="H1122" s="93">
        <v>0</v>
      </c>
      <c r="I1122" s="92">
        <f t="shared" si="17"/>
        <v>300000</v>
      </c>
      <c r="J1122" s="92" t="str">
        <f>VLOOKUP(D1122,[1]Sheet0!$C$1:$H$65536,6,0)</f>
        <v>BÁNH KẸO, ĐỒ ĂN VẶT</v>
      </c>
      <c r="K1122" s="93">
        <v>2</v>
      </c>
      <c r="L1122" s="95">
        <v>300000</v>
      </c>
      <c r="P1122" s="93" t="s">
        <v>3614</v>
      </c>
      <c r="Q1122" s="93" t="s">
        <v>4573</v>
      </c>
    </row>
    <row r="1123" spans="1:17" ht="25.5" customHeight="1">
      <c r="A1123" s="94">
        <v>46000</v>
      </c>
      <c r="B1123" s="93" t="s">
        <v>27</v>
      </c>
      <c r="C1123" s="93" t="s">
        <v>4585</v>
      </c>
      <c r="D1123" s="93" t="s">
        <v>4586</v>
      </c>
      <c r="E1123" s="93" t="s">
        <v>4587</v>
      </c>
      <c r="F1123" s="93">
        <v>60000</v>
      </c>
      <c r="G1123" s="93">
        <v>-1</v>
      </c>
      <c r="H1123" s="93">
        <v>0</v>
      </c>
      <c r="I1123" s="92">
        <f t="shared" si="17"/>
        <v>60000</v>
      </c>
      <c r="J1123" s="92" t="str">
        <f>VLOOKUP(D1123,[1]Sheet0!$C$1:$H$65536,6,0)</f>
        <v>BÁNH KẸO, ĐỒ ĂN VẶT</v>
      </c>
      <c r="K1123" s="93">
        <v>1</v>
      </c>
      <c r="L1123" s="95">
        <v>60000</v>
      </c>
      <c r="P1123" s="93" t="s">
        <v>3614</v>
      </c>
      <c r="Q1123" s="93" t="s">
        <v>4573</v>
      </c>
    </row>
    <row r="1124" spans="1:17" ht="25.5" customHeight="1">
      <c r="A1124" s="94">
        <v>46000</v>
      </c>
      <c r="B1124" s="93" t="s">
        <v>27</v>
      </c>
      <c r="C1124" s="93" t="s">
        <v>4588</v>
      </c>
      <c r="D1124" s="93" t="s">
        <v>4589</v>
      </c>
      <c r="E1124" s="93" t="s">
        <v>4590</v>
      </c>
      <c r="F1124" s="93">
        <v>50000</v>
      </c>
      <c r="G1124" s="93">
        <v>-1</v>
      </c>
      <c r="H1124" s="93">
        <v>0</v>
      </c>
      <c r="I1124" s="92">
        <f t="shared" si="17"/>
        <v>50000</v>
      </c>
      <c r="J1124" s="92" t="str">
        <f>VLOOKUP(D1124,[1]Sheet0!$C$1:$H$65536,6,0)</f>
        <v>MỲ, MIẾN</v>
      </c>
      <c r="K1124" s="93">
        <v>1</v>
      </c>
      <c r="L1124" s="95">
        <v>50000</v>
      </c>
      <c r="P1124" s="93" t="s">
        <v>3614</v>
      </c>
      <c r="Q1124" s="93" t="s">
        <v>4573</v>
      </c>
    </row>
    <row r="1125" spans="1:17" ht="25.5" customHeight="1">
      <c r="A1125" s="94">
        <v>46000</v>
      </c>
      <c r="B1125" s="93" t="s">
        <v>27</v>
      </c>
      <c r="C1125" s="93" t="s">
        <v>2061</v>
      </c>
      <c r="D1125" s="93" t="s">
        <v>2062</v>
      </c>
      <c r="E1125" s="93" t="s">
        <v>2063</v>
      </c>
      <c r="F1125" s="93">
        <v>153000</v>
      </c>
      <c r="G1125" s="93">
        <v>-1</v>
      </c>
      <c r="H1125" s="93">
        <v>0</v>
      </c>
      <c r="I1125" s="92">
        <f t="shared" si="17"/>
        <v>153000</v>
      </c>
      <c r="J1125" s="92" t="str">
        <f>VLOOKUP(D1125,[1]Sheet0!$C$1:$H$65536,6,0)</f>
        <v>NÔNG LÂM HẢI SẢN</v>
      </c>
      <c r="K1125" s="93">
        <v>1</v>
      </c>
      <c r="L1125" s="95">
        <v>153000</v>
      </c>
      <c r="P1125" s="93" t="s">
        <v>3614</v>
      </c>
      <c r="Q1125" s="93" t="s">
        <v>4573</v>
      </c>
    </row>
    <row r="1126" spans="1:17" ht="25.5" customHeight="1">
      <c r="A1126" s="94">
        <v>46000</v>
      </c>
      <c r="B1126" s="93" t="s">
        <v>32</v>
      </c>
      <c r="C1126" s="93" t="s">
        <v>2380</v>
      </c>
      <c r="D1126" s="93" t="s">
        <v>2381</v>
      </c>
      <c r="E1126" s="93" t="s">
        <v>2382</v>
      </c>
      <c r="F1126" s="93">
        <v>345000</v>
      </c>
      <c r="G1126" s="93">
        <v>-2</v>
      </c>
      <c r="H1126" s="93">
        <v>0</v>
      </c>
      <c r="I1126" s="92">
        <f t="shared" si="17"/>
        <v>690000</v>
      </c>
      <c r="J1126" s="92" t="str">
        <f>VLOOKUP(D1126,[1]Sheet0!$C$1:$H$65536,6,0)</f>
        <v>TRANG ĐIỂM</v>
      </c>
      <c r="K1126" s="93">
        <v>2</v>
      </c>
      <c r="L1126" s="95">
        <v>690000</v>
      </c>
      <c r="P1126" s="93" t="s">
        <v>3614</v>
      </c>
      <c r="Q1126" s="93" t="s">
        <v>4573</v>
      </c>
    </row>
    <row r="1127" spans="1:17" ht="25.5" customHeight="1">
      <c r="A1127" s="94">
        <v>46000</v>
      </c>
      <c r="B1127" s="93" t="s">
        <v>27</v>
      </c>
      <c r="C1127" s="93" t="s">
        <v>4591</v>
      </c>
      <c r="D1127" s="93" t="s">
        <v>4592</v>
      </c>
      <c r="E1127" s="93" t="s">
        <v>4593</v>
      </c>
      <c r="F1127" s="93">
        <v>45000</v>
      </c>
      <c r="G1127" s="93">
        <v>-1</v>
      </c>
      <c r="H1127" s="93">
        <v>0</v>
      </c>
      <c r="I1127" s="92">
        <f t="shared" si="17"/>
        <v>45000</v>
      </c>
      <c r="J1127" s="92" t="str">
        <f>VLOOKUP(D1127,[1]Sheet0!$C$1:$H$65536,6,0)</f>
        <v>SẢN PHẨM TỪ SỮA</v>
      </c>
      <c r="K1127" s="93">
        <v>1</v>
      </c>
      <c r="L1127" s="95">
        <v>45000</v>
      </c>
      <c r="P1127" s="93" t="s">
        <v>3614</v>
      </c>
      <c r="Q1127" s="93" t="s">
        <v>4573</v>
      </c>
    </row>
    <row r="1128" spans="1:17" ht="25.5" customHeight="1">
      <c r="A1128" s="94">
        <v>46000</v>
      </c>
      <c r="B1128" s="93" t="s">
        <v>27</v>
      </c>
      <c r="C1128" s="93" t="s">
        <v>3158</v>
      </c>
      <c r="D1128" s="93" t="s">
        <v>3159</v>
      </c>
      <c r="E1128" s="93" t="s">
        <v>3160</v>
      </c>
      <c r="F1128" s="93">
        <v>49000</v>
      </c>
      <c r="G1128" s="93">
        <v>-3</v>
      </c>
      <c r="H1128" s="93">
        <v>0</v>
      </c>
      <c r="I1128" s="92">
        <f t="shared" si="17"/>
        <v>147000</v>
      </c>
      <c r="J1128" s="92" t="str">
        <f>VLOOKUP(D1128,[1]Sheet0!$C$1:$H$65536,6,0)</f>
        <v>SẢN PHẨM TỪ SỮA</v>
      </c>
      <c r="K1128" s="93">
        <v>3</v>
      </c>
      <c r="L1128" s="95">
        <v>147000</v>
      </c>
      <c r="P1128" s="93" t="s">
        <v>3614</v>
      </c>
      <c r="Q1128" s="93" t="s">
        <v>4573</v>
      </c>
    </row>
    <row r="1129" spans="1:17" ht="25.5" customHeight="1">
      <c r="A1129" s="94">
        <v>46000</v>
      </c>
      <c r="B1129" s="93" t="s">
        <v>4078</v>
      </c>
      <c r="C1129" s="93" t="s">
        <v>4233</v>
      </c>
      <c r="D1129" s="93" t="s">
        <v>4229</v>
      </c>
      <c r="E1129" s="93" t="s">
        <v>4234</v>
      </c>
      <c r="F1129" s="93">
        <v>225000</v>
      </c>
      <c r="G1129" s="93">
        <v>-1</v>
      </c>
      <c r="H1129" s="93">
        <v>0</v>
      </c>
      <c r="I1129" s="92">
        <f t="shared" si="17"/>
        <v>225000</v>
      </c>
      <c r="J1129" s="92" t="str">
        <f>VLOOKUP(D1129,[1]Sheet0!$C$1:$H$65536,6,0)</f>
        <v>SỮA BẦU</v>
      </c>
      <c r="K1129" s="93">
        <v>1</v>
      </c>
      <c r="L1129" s="95">
        <v>225000</v>
      </c>
      <c r="P1129" s="93" t="s">
        <v>3614</v>
      </c>
      <c r="Q1129" s="93" t="s">
        <v>4573</v>
      </c>
    </row>
    <row r="1130" spans="1:17" ht="25.5" customHeight="1">
      <c r="A1130" s="94">
        <v>46000</v>
      </c>
      <c r="B1130" s="93" t="s">
        <v>27</v>
      </c>
      <c r="C1130" s="93" t="s">
        <v>4594</v>
      </c>
      <c r="D1130" s="93" t="s">
        <v>4595</v>
      </c>
      <c r="E1130" s="93" t="s">
        <v>4596</v>
      </c>
      <c r="F1130" s="93">
        <v>74000</v>
      </c>
      <c r="G1130" s="93">
        <v>-4</v>
      </c>
      <c r="H1130" s="93">
        <v>0</v>
      </c>
      <c r="I1130" s="92">
        <f t="shared" si="17"/>
        <v>296000</v>
      </c>
      <c r="J1130" s="92" t="str">
        <f>VLOOKUP(D1130,[1]Sheet0!$C$1:$H$65536,6,0)</f>
        <v>THỰC PHẨM ĐÔNG LẠNH, CHẾ BIẾN</v>
      </c>
      <c r="K1130" s="93">
        <v>4</v>
      </c>
      <c r="L1130" s="95">
        <v>296000</v>
      </c>
      <c r="P1130" s="93" t="s">
        <v>3614</v>
      </c>
      <c r="Q1130" s="93" t="s">
        <v>4573</v>
      </c>
    </row>
    <row r="1131" spans="1:17" ht="25.5" customHeight="1">
      <c r="A1131" s="94">
        <v>46000</v>
      </c>
      <c r="B1131" s="93" t="s">
        <v>27</v>
      </c>
      <c r="C1131" s="93" t="s">
        <v>4597</v>
      </c>
      <c r="D1131" s="93" t="s">
        <v>4598</v>
      </c>
      <c r="E1131" s="93" t="s">
        <v>4599</v>
      </c>
      <c r="F1131" s="93">
        <v>120000</v>
      </c>
      <c r="G1131" s="93">
        <v>-1</v>
      </c>
      <c r="H1131" s="93">
        <v>0</v>
      </c>
      <c r="I1131" s="92">
        <f t="shared" si="17"/>
        <v>120000</v>
      </c>
      <c r="J1131" s="92" t="str">
        <f>VLOOKUP(D1131,[1]Sheet0!$C$1:$H$65536,6,0)</f>
        <v>SẢN PHẨM TỪ SỮA</v>
      </c>
      <c r="K1131" s="93">
        <v>1</v>
      </c>
      <c r="L1131" s="95">
        <v>120000</v>
      </c>
      <c r="P1131" s="93" t="s">
        <v>3614</v>
      </c>
      <c r="Q1131" s="93" t="s">
        <v>4573</v>
      </c>
    </row>
    <row r="1132" spans="1:17" ht="25.5" customHeight="1">
      <c r="A1132" s="94">
        <v>46000</v>
      </c>
      <c r="B1132" s="93" t="s">
        <v>27</v>
      </c>
      <c r="C1132" s="93" t="s">
        <v>4600</v>
      </c>
      <c r="D1132" s="93" t="s">
        <v>4601</v>
      </c>
      <c r="E1132" s="93" t="s">
        <v>4602</v>
      </c>
      <c r="F1132" s="93">
        <v>80000</v>
      </c>
      <c r="G1132" s="93">
        <v>-1</v>
      </c>
      <c r="H1132" s="93">
        <v>0</v>
      </c>
      <c r="I1132" s="92">
        <f t="shared" si="17"/>
        <v>80000</v>
      </c>
      <c r="J1132" s="92" t="str">
        <f>VLOOKUP(D1132,[1]Sheet0!$C$1:$H$65536,6,0)</f>
        <v>BÁNH KẸO, ĐỒ ĂN VẶT</v>
      </c>
      <c r="K1132" s="93">
        <v>1</v>
      </c>
      <c r="L1132" s="95">
        <v>80000</v>
      </c>
      <c r="P1132" s="93" t="s">
        <v>3614</v>
      </c>
      <c r="Q1132" s="93" t="s">
        <v>4573</v>
      </c>
    </row>
    <row r="1133" spans="1:17" ht="25.5" customHeight="1">
      <c r="A1133" s="94">
        <v>46000</v>
      </c>
      <c r="B1133" s="93" t="s">
        <v>27</v>
      </c>
      <c r="C1133" s="93" t="s">
        <v>4603</v>
      </c>
      <c r="D1133" s="93" t="s">
        <v>4604</v>
      </c>
      <c r="E1133" s="93" t="s">
        <v>4605</v>
      </c>
      <c r="F1133" s="93">
        <v>45000</v>
      </c>
      <c r="G1133" s="93">
        <v>-2</v>
      </c>
      <c r="H1133" s="93">
        <v>0</v>
      </c>
      <c r="I1133" s="92">
        <f t="shared" si="17"/>
        <v>90000</v>
      </c>
      <c r="J1133" s="92" t="str">
        <f>VLOOKUP(D1133,[1]Sheet0!$C$1:$H$65536,6,0)</f>
        <v>GIA VỊ</v>
      </c>
      <c r="K1133" s="93">
        <v>2</v>
      </c>
      <c r="L1133" s="95">
        <v>90000</v>
      </c>
      <c r="P1133" s="93" t="s">
        <v>3614</v>
      </c>
      <c r="Q1133" s="93" t="s">
        <v>4573</v>
      </c>
    </row>
    <row r="1134" spans="1:17" ht="25.5" customHeight="1">
      <c r="A1134" s="94">
        <v>46000</v>
      </c>
      <c r="B1134" s="93" t="s">
        <v>33</v>
      </c>
      <c r="C1134" s="93" t="s">
        <v>1805</v>
      </c>
      <c r="D1134" s="93" t="s">
        <v>1806</v>
      </c>
      <c r="E1134" s="93" t="s">
        <v>1807</v>
      </c>
      <c r="F1134" s="93">
        <v>40000</v>
      </c>
      <c r="G1134" s="93">
        <v>-3</v>
      </c>
      <c r="H1134" s="93">
        <v>0</v>
      </c>
      <c r="I1134" s="92">
        <f t="shared" si="17"/>
        <v>120000</v>
      </c>
      <c r="J1134" s="92" t="str">
        <f>VLOOKUP(D1134,[1]Sheet0!$C$1:$H$65536,6,0)</f>
        <v>XÀ PHÒNG, CHẤT TẨY RỬA</v>
      </c>
      <c r="K1134" s="93">
        <v>3</v>
      </c>
      <c r="L1134" s="95">
        <v>120000</v>
      </c>
      <c r="P1134" s="93" t="s">
        <v>3614</v>
      </c>
      <c r="Q1134" s="93" t="s">
        <v>4573</v>
      </c>
    </row>
    <row r="1135" spans="1:17" ht="25.5" customHeight="1">
      <c r="A1135" s="94">
        <v>46000</v>
      </c>
      <c r="B1135" s="93" t="s">
        <v>27</v>
      </c>
      <c r="C1135" s="93" t="s">
        <v>761</v>
      </c>
      <c r="D1135" s="93" t="s">
        <v>762</v>
      </c>
      <c r="E1135" s="93" t="s">
        <v>763</v>
      </c>
      <c r="F1135" s="93">
        <v>270000</v>
      </c>
      <c r="G1135" s="93">
        <v>-1</v>
      </c>
      <c r="H1135" s="93">
        <v>0</v>
      </c>
      <c r="I1135" s="92">
        <f t="shared" si="17"/>
        <v>270000</v>
      </c>
      <c r="J1135" s="92" t="str">
        <f>VLOOKUP(D1135,[1]Sheet0!$C$1:$H$65536,6,0)</f>
        <v>GIA VỊ</v>
      </c>
      <c r="K1135" s="93">
        <v>1</v>
      </c>
      <c r="L1135" s="95">
        <v>270000</v>
      </c>
      <c r="P1135" s="93" t="s">
        <v>3614</v>
      </c>
      <c r="Q1135" s="93" t="s">
        <v>4573</v>
      </c>
    </row>
    <row r="1136" spans="1:17" ht="25.5" customHeight="1">
      <c r="A1136" s="94">
        <v>46000</v>
      </c>
      <c r="B1136" s="93" t="s">
        <v>32</v>
      </c>
      <c r="C1136" s="93" t="s">
        <v>4606</v>
      </c>
      <c r="D1136" s="93" t="s">
        <v>4607</v>
      </c>
      <c r="E1136" s="93" t="s">
        <v>4608</v>
      </c>
      <c r="F1136" s="93">
        <v>199000</v>
      </c>
      <c r="G1136" s="93">
        <v>-1</v>
      </c>
      <c r="H1136" s="93">
        <v>0</v>
      </c>
      <c r="I1136" s="92">
        <f t="shared" si="17"/>
        <v>199000</v>
      </c>
      <c r="J1136" s="92" t="str">
        <f>VLOOKUP(D1136,[1]Sheet0!$C$1:$H$65536,6,0)</f>
        <v>TRANG ĐIỂM</v>
      </c>
      <c r="K1136" s="93">
        <v>1</v>
      </c>
      <c r="L1136" s="95">
        <v>199000</v>
      </c>
      <c r="P1136" s="93" t="s">
        <v>3614</v>
      </c>
      <c r="Q1136" s="93" t="s">
        <v>4573</v>
      </c>
    </row>
    <row r="1137" spans="1:22" ht="25.5" customHeight="1">
      <c r="A1137" s="94">
        <v>46000</v>
      </c>
      <c r="B1137" s="93" t="s">
        <v>32</v>
      </c>
      <c r="C1137" s="93" t="s">
        <v>4609</v>
      </c>
      <c r="D1137" s="93" t="s">
        <v>4610</v>
      </c>
      <c r="E1137" s="93" t="s">
        <v>4611</v>
      </c>
      <c r="F1137" s="93">
        <v>595000</v>
      </c>
      <c r="G1137" s="93">
        <v>-3</v>
      </c>
      <c r="H1137" s="93">
        <v>0</v>
      </c>
      <c r="I1137" s="92">
        <f t="shared" si="17"/>
        <v>1785000</v>
      </c>
      <c r="J1137" s="92" t="str">
        <f>VLOOKUP(D1137,[1]Sheet0!$C$1:$H$65536,6,0)</f>
        <v>TRANG ĐIỂM</v>
      </c>
      <c r="K1137" s="93">
        <v>3</v>
      </c>
      <c r="L1137" s="95">
        <v>1785000</v>
      </c>
      <c r="P1137" s="93" t="s">
        <v>3614</v>
      </c>
      <c r="Q1137" s="93" t="s">
        <v>4573</v>
      </c>
    </row>
    <row r="1138" spans="1:22" ht="25.5" customHeight="1">
      <c r="A1138" s="94">
        <v>46000</v>
      </c>
      <c r="B1138" s="93" t="s">
        <v>40</v>
      </c>
      <c r="C1138" s="93" t="s">
        <v>4491</v>
      </c>
      <c r="D1138" s="93" t="s">
        <v>4492</v>
      </c>
      <c r="E1138" s="93" t="s">
        <v>4493</v>
      </c>
      <c r="F1138" s="93">
        <v>130000</v>
      </c>
      <c r="G1138" s="93">
        <v>-1</v>
      </c>
      <c r="H1138" s="93">
        <v>0</v>
      </c>
      <c r="I1138" s="92">
        <f t="shared" si="17"/>
        <v>130000</v>
      </c>
      <c r="J1138" s="92" t="str">
        <f>VLOOKUP(D1138,[1]Sheet0!$C$1:$H$65536,6,0)</f>
        <v>CHĂM SÓC CƠ THỂ BÉ</v>
      </c>
      <c r="K1138" s="93">
        <v>1</v>
      </c>
      <c r="L1138" s="95">
        <v>130000</v>
      </c>
      <c r="P1138" s="93" t="s">
        <v>3614</v>
      </c>
      <c r="Q1138" s="93" t="s">
        <v>4573</v>
      </c>
    </row>
    <row r="1139" spans="1:22" ht="25.5" customHeight="1">
      <c r="A1139" s="94">
        <v>46000</v>
      </c>
      <c r="B1139" s="93" t="s">
        <v>33</v>
      </c>
      <c r="C1139" s="93" t="s">
        <v>4105</v>
      </c>
      <c r="D1139" s="93" t="s">
        <v>4106</v>
      </c>
      <c r="E1139" s="93" t="s">
        <v>4107</v>
      </c>
      <c r="F1139" s="93">
        <v>40000</v>
      </c>
      <c r="G1139" s="93">
        <v>-1</v>
      </c>
      <c r="H1139" s="93">
        <v>0</v>
      </c>
      <c r="I1139" s="92">
        <f t="shared" si="17"/>
        <v>40000</v>
      </c>
      <c r="J1139" s="92" t="str">
        <f>VLOOKUP(D1139,[1]Sheet0!$C$1:$H$65536,6,0)</f>
        <v>HÀNG ĐỒNG GIÁ 40K</v>
      </c>
      <c r="K1139" s="93">
        <v>1</v>
      </c>
      <c r="L1139" s="95">
        <v>40000</v>
      </c>
      <c r="P1139" s="93" t="s">
        <v>3614</v>
      </c>
      <c r="Q1139" s="93" t="s">
        <v>4573</v>
      </c>
    </row>
    <row r="1140" spans="1:22" ht="25.5" customHeight="1">
      <c r="A1140" s="94">
        <v>46000</v>
      </c>
      <c r="B1140" s="93" t="s">
        <v>33</v>
      </c>
      <c r="C1140" s="93" t="s">
        <v>3657</v>
      </c>
      <c r="D1140" s="93" t="s">
        <v>3649</v>
      </c>
      <c r="E1140" s="93" t="s">
        <v>3658</v>
      </c>
      <c r="F1140" s="93">
        <v>225000</v>
      </c>
      <c r="G1140" s="93">
        <v>-1</v>
      </c>
      <c r="H1140" s="93">
        <v>0</v>
      </c>
      <c r="I1140" s="92">
        <f t="shared" si="17"/>
        <v>225000</v>
      </c>
      <c r="J1140" s="92" t="str">
        <f>VLOOKUP(D1140,[1]Sheet0!$C$1:$H$65536,6,0)</f>
        <v>GIẶT, XẢ QUẦN ÁO</v>
      </c>
      <c r="K1140" s="93">
        <v>1</v>
      </c>
      <c r="L1140" s="95">
        <v>225000</v>
      </c>
      <c r="P1140" s="93" t="s">
        <v>3614</v>
      </c>
      <c r="Q1140" s="93" t="s">
        <v>4573</v>
      </c>
    </row>
    <row r="1141" spans="1:22" ht="25.5" customHeight="1">
      <c r="A1141" s="94">
        <v>46000</v>
      </c>
      <c r="B1141" s="93" t="s">
        <v>27</v>
      </c>
      <c r="C1141" s="93" t="s">
        <v>4612</v>
      </c>
      <c r="D1141" s="93" t="s">
        <v>4613</v>
      </c>
      <c r="E1141" s="93" t="s">
        <v>4614</v>
      </c>
      <c r="F1141" s="93">
        <v>49000</v>
      </c>
      <c r="G1141" s="93">
        <v>-1</v>
      </c>
      <c r="H1141" s="93">
        <v>0</v>
      </c>
      <c r="I1141" s="92">
        <f t="shared" si="17"/>
        <v>49000</v>
      </c>
      <c r="J1141" s="92" t="str">
        <f>VLOOKUP(D1141,[1]Sheet0!$C$1:$H$65536,6,0)</f>
        <v>BÁNH KẸO, ĐỒ ĂN VẶT</v>
      </c>
      <c r="K1141" s="93">
        <v>1</v>
      </c>
      <c r="L1141" s="95">
        <v>49000</v>
      </c>
      <c r="P1141" s="93" t="s">
        <v>3614</v>
      </c>
      <c r="Q1141" s="93" t="s">
        <v>4573</v>
      </c>
    </row>
    <row r="1142" spans="1:22" ht="25.5" customHeight="1">
      <c r="A1142" s="94">
        <v>46000</v>
      </c>
      <c r="B1142" s="93" t="s">
        <v>27</v>
      </c>
      <c r="C1142" s="93" t="s">
        <v>4615</v>
      </c>
      <c r="D1142" s="93" t="s">
        <v>4616</v>
      </c>
      <c r="E1142" s="93" t="s">
        <v>4617</v>
      </c>
      <c r="F1142" s="93">
        <v>22000</v>
      </c>
      <c r="G1142" s="93">
        <v>-1</v>
      </c>
      <c r="H1142" s="93">
        <v>0</v>
      </c>
      <c r="I1142" s="92">
        <f t="shared" si="17"/>
        <v>22000</v>
      </c>
      <c r="J1142" s="92" t="str">
        <f>VLOOKUP(D1142,[1]Sheet0!$C$1:$H$65536,6,0)</f>
        <v>SẢN PHẨM TỪ SỮA</v>
      </c>
      <c r="K1142" s="93">
        <v>1</v>
      </c>
      <c r="L1142" s="95">
        <v>22000</v>
      </c>
      <c r="P1142" s="93" t="s">
        <v>3614</v>
      </c>
      <c r="Q1142" s="93" t="s">
        <v>4573</v>
      </c>
    </row>
    <row r="1143" spans="1:22" ht="25.5" customHeight="1">
      <c r="A1143" s="94">
        <v>46000</v>
      </c>
      <c r="B1143" s="93" t="s">
        <v>27</v>
      </c>
      <c r="C1143" s="93" t="s">
        <v>3402</v>
      </c>
      <c r="D1143" s="93" t="s">
        <v>3403</v>
      </c>
      <c r="E1143" s="93" t="s">
        <v>3404</v>
      </c>
      <c r="F1143" s="93">
        <v>165000</v>
      </c>
      <c r="G1143" s="93">
        <v>-42</v>
      </c>
      <c r="H1143" s="93">
        <v>0</v>
      </c>
      <c r="I1143" s="92">
        <f t="shared" si="17"/>
        <v>6930000</v>
      </c>
      <c r="J1143" s="92" t="str">
        <f>VLOOKUP(D1143,[1]Sheet0!$C$1:$H$65536,6,0)</f>
        <v>THỰC PHẨM ĐÔNG LẠNH, CHẾ BIẾN</v>
      </c>
      <c r="K1143" s="93">
        <v>42</v>
      </c>
      <c r="L1143" s="95">
        <v>6930000</v>
      </c>
      <c r="P1143" s="93" t="s">
        <v>3614</v>
      </c>
      <c r="Q1143" s="93" t="s">
        <v>4573</v>
      </c>
    </row>
    <row r="1144" spans="1:22" ht="25.5" customHeight="1">
      <c r="A1144" s="94">
        <v>46000</v>
      </c>
      <c r="B1144" s="93" t="s">
        <v>27</v>
      </c>
      <c r="C1144" s="93" t="s">
        <v>731</v>
      </c>
      <c r="D1144" s="93" t="s">
        <v>732</v>
      </c>
      <c r="E1144" s="93" t="s">
        <v>733</v>
      </c>
      <c r="F1144" s="93">
        <v>20000</v>
      </c>
      <c r="G1144" s="93">
        <v>-1</v>
      </c>
      <c r="H1144" s="93">
        <v>0</v>
      </c>
      <c r="I1144" s="92">
        <f t="shared" si="17"/>
        <v>20000</v>
      </c>
      <c r="J1144" s="92" t="str">
        <f>VLOOKUP(D1144,[1]Sheet0!$C$1:$H$65536,6,0)</f>
        <v>ĐỒ UỐNG, PHA CHẾ</v>
      </c>
      <c r="K1144" s="93">
        <v>1</v>
      </c>
      <c r="L1144" s="95">
        <v>20000</v>
      </c>
      <c r="P1144" s="93" t="s">
        <v>3614</v>
      </c>
      <c r="Q1144" s="93" t="s">
        <v>4573</v>
      </c>
    </row>
    <row r="1145" spans="1:22" ht="25.5" customHeight="1">
      <c r="A1145" s="94">
        <v>46000</v>
      </c>
      <c r="B1145" s="93" t="s">
        <v>27</v>
      </c>
      <c r="C1145" s="93" t="s">
        <v>767</v>
      </c>
      <c r="D1145" s="93" t="s">
        <v>768</v>
      </c>
      <c r="E1145" s="93" t="s">
        <v>769</v>
      </c>
      <c r="F1145" s="93">
        <v>20000</v>
      </c>
      <c r="G1145" s="93">
        <v>-1</v>
      </c>
      <c r="H1145" s="93">
        <v>0</v>
      </c>
      <c r="I1145" s="92">
        <f t="shared" si="17"/>
        <v>20000</v>
      </c>
      <c r="J1145" s="92" t="str">
        <f>VLOOKUP(D1145,[1]Sheet0!$C$1:$H$65536,6,0)</f>
        <v>ĐỒ UỐNG, PHA CHẾ</v>
      </c>
      <c r="K1145" s="93">
        <v>1</v>
      </c>
      <c r="L1145" s="95">
        <v>20000</v>
      </c>
      <c r="P1145" s="93" t="s">
        <v>3614</v>
      </c>
      <c r="Q1145" s="93" t="s">
        <v>4573</v>
      </c>
    </row>
    <row r="1146" spans="1:22" ht="25.5" customHeight="1">
      <c r="A1146" s="94">
        <v>46000</v>
      </c>
      <c r="B1146" s="93" t="s">
        <v>135</v>
      </c>
      <c r="C1146" s="93" t="s">
        <v>2629</v>
      </c>
      <c r="D1146" s="93" t="s">
        <v>2630</v>
      </c>
      <c r="E1146" s="93" t="s">
        <v>2631</v>
      </c>
      <c r="F1146" s="93">
        <v>20000</v>
      </c>
      <c r="G1146" s="93">
        <v>-1</v>
      </c>
      <c r="H1146" s="93">
        <v>0</v>
      </c>
      <c r="I1146" s="92">
        <f t="shared" si="17"/>
        <v>20000</v>
      </c>
      <c r="J1146" s="92" t="str">
        <f>VLOOKUP(D1146,[1]Sheet0!$C$1:$H$65536,6,0)</f>
        <v>ĐỒNG GIÁ DATE</v>
      </c>
      <c r="K1146" s="93">
        <v>1</v>
      </c>
      <c r="L1146" s="95">
        <v>20000</v>
      </c>
      <c r="P1146" s="93" t="s">
        <v>3614</v>
      </c>
      <c r="Q1146" s="93" t="s">
        <v>4573</v>
      </c>
    </row>
    <row r="1147" spans="1:22" ht="25.5" customHeight="1">
      <c r="A1147" s="94">
        <v>46000</v>
      </c>
      <c r="B1147" s="93" t="s">
        <v>135</v>
      </c>
      <c r="C1147" s="93" t="s">
        <v>2656</v>
      </c>
      <c r="D1147" s="93" t="s">
        <v>2657</v>
      </c>
      <c r="E1147" s="93" t="s">
        <v>2658</v>
      </c>
      <c r="F1147" s="93">
        <v>40000</v>
      </c>
      <c r="G1147" s="93">
        <v>-1</v>
      </c>
      <c r="H1147" s="93">
        <v>0</v>
      </c>
      <c r="I1147" s="92">
        <f t="shared" si="17"/>
        <v>40000</v>
      </c>
      <c r="J1147" s="92" t="str">
        <f>VLOOKUP(D1147,[1]Sheet0!$C$1:$H$65536,6,0)</f>
        <v>ĐỒNG GIÁ DATE</v>
      </c>
      <c r="K1147" s="93">
        <v>1</v>
      </c>
      <c r="L1147" s="95">
        <v>40000</v>
      </c>
      <c r="P1147" s="93" t="s">
        <v>3614</v>
      </c>
      <c r="Q1147" s="93" t="s">
        <v>4573</v>
      </c>
    </row>
    <row r="1148" spans="1:22" ht="25.5" customHeight="1">
      <c r="A1148" s="94">
        <v>46000</v>
      </c>
      <c r="B1148" s="93" t="s">
        <v>135</v>
      </c>
      <c r="C1148" s="93" t="s">
        <v>2669</v>
      </c>
      <c r="D1148" s="93" t="s">
        <v>2670</v>
      </c>
      <c r="E1148" s="93" t="s">
        <v>2665</v>
      </c>
      <c r="F1148" s="93">
        <v>50000</v>
      </c>
      <c r="G1148" s="93">
        <v>-14</v>
      </c>
      <c r="H1148" s="93">
        <v>0</v>
      </c>
      <c r="I1148" s="92">
        <f t="shared" si="17"/>
        <v>700000</v>
      </c>
      <c r="J1148" s="92" t="e">
        <f>VLOOKUP(D1148,[1]Sheet0!$C$1:$H$65536,6,0)</f>
        <v>#N/A</v>
      </c>
      <c r="K1148" s="93">
        <v>14</v>
      </c>
      <c r="L1148" s="95">
        <v>700000</v>
      </c>
      <c r="P1148" s="93" t="s">
        <v>3614</v>
      </c>
      <c r="Q1148" s="93" t="s">
        <v>4573</v>
      </c>
    </row>
    <row r="1149" spans="1:22" ht="25.5" customHeight="1">
      <c r="A1149" s="94">
        <v>46000</v>
      </c>
      <c r="B1149" s="93" t="s">
        <v>32</v>
      </c>
      <c r="C1149" s="93" t="s">
        <v>4618</v>
      </c>
      <c r="D1149" s="93" t="s">
        <v>4619</v>
      </c>
      <c r="E1149" s="93" t="s">
        <v>4620</v>
      </c>
      <c r="F1149" s="93">
        <v>0</v>
      </c>
      <c r="G1149" s="93">
        <v>-1</v>
      </c>
      <c r="H1149" s="93">
        <v>0</v>
      </c>
      <c r="I1149" s="92">
        <f t="shared" si="17"/>
        <v>0</v>
      </c>
      <c r="J1149" s="92" t="str">
        <f>VLOOKUP(D1149,[1]Sheet0!$C$1:$H$65536,6,0)</f>
        <v>Mỹ phẩm khác</v>
      </c>
      <c r="K1149" s="93">
        <v>1</v>
      </c>
      <c r="L1149" s="93">
        <v>0</v>
      </c>
      <c r="P1149" s="93" t="s">
        <v>3614</v>
      </c>
      <c r="Q1149" s="93" t="s">
        <v>4573</v>
      </c>
    </row>
    <row r="1150" spans="1:22" ht="25.5" customHeight="1">
      <c r="A1150" s="94">
        <v>46000</v>
      </c>
      <c r="B1150" s="93" t="s">
        <v>27</v>
      </c>
      <c r="C1150" s="93" t="s">
        <v>1599</v>
      </c>
      <c r="D1150" s="93" t="s">
        <v>1600</v>
      </c>
      <c r="E1150" s="93" t="s">
        <v>1601</v>
      </c>
      <c r="F1150" s="93">
        <v>47000</v>
      </c>
      <c r="G1150" s="93">
        <v>4</v>
      </c>
      <c r="H1150" s="93">
        <v>2</v>
      </c>
      <c r="I1150" s="92">
        <f t="shared" si="17"/>
        <v>-94000</v>
      </c>
      <c r="J1150" s="92" t="str">
        <f>VLOOKUP(D1150,[1]Sheet0!$C$1:$H$65536,6,0)</f>
        <v>MỲ, MIẾN</v>
      </c>
      <c r="M1150" s="93">
        <v>-2</v>
      </c>
      <c r="N1150" s="95">
        <v>-94000</v>
      </c>
      <c r="P1150" s="93" t="s">
        <v>3614</v>
      </c>
      <c r="Q1150" s="93" t="s">
        <v>4573</v>
      </c>
      <c r="V1150" s="93" t="s">
        <v>3619</v>
      </c>
    </row>
    <row r="1151" spans="1:22" ht="25.5" customHeight="1">
      <c r="A1151" s="94">
        <v>46000</v>
      </c>
      <c r="B1151" s="93" t="s">
        <v>40</v>
      </c>
      <c r="C1151" s="93" t="s">
        <v>4498</v>
      </c>
      <c r="D1151" s="93" t="s">
        <v>4499</v>
      </c>
      <c r="E1151" s="93" t="s">
        <v>4500</v>
      </c>
      <c r="F1151" s="93">
        <v>45000</v>
      </c>
      <c r="G1151" s="93">
        <v>9</v>
      </c>
      <c r="H1151" s="93">
        <v>7</v>
      </c>
      <c r="I1151" s="92">
        <f t="shared" si="17"/>
        <v>-90000</v>
      </c>
      <c r="J1151" s="92" t="str">
        <f>VLOOKUP(D1151,[1]Sheet0!$C$1:$H$65536,6,0)</f>
        <v>GIẤY ƯỚT</v>
      </c>
      <c r="M1151" s="93">
        <v>-2</v>
      </c>
      <c r="N1151" s="95">
        <v>-90000</v>
      </c>
      <c r="P1151" s="93" t="s">
        <v>3614</v>
      </c>
      <c r="Q1151" s="93" t="s">
        <v>4573</v>
      </c>
      <c r="V1151" s="93" t="s">
        <v>3619</v>
      </c>
    </row>
    <row r="1152" spans="1:22" ht="25.5" customHeight="1">
      <c r="A1152" s="94">
        <v>46000</v>
      </c>
      <c r="B1152" s="93" t="s">
        <v>27</v>
      </c>
      <c r="C1152" s="93" t="s">
        <v>4621</v>
      </c>
      <c r="D1152" s="93" t="s">
        <v>4622</v>
      </c>
      <c r="E1152" s="93" t="s">
        <v>4623</v>
      </c>
      <c r="F1152" s="93">
        <v>47000</v>
      </c>
      <c r="G1152" s="93">
        <v>5</v>
      </c>
      <c r="H1152" s="93">
        <v>4</v>
      </c>
      <c r="I1152" s="92">
        <f t="shared" si="17"/>
        <v>-47000</v>
      </c>
      <c r="J1152" s="92" t="str">
        <f>VLOOKUP(D1152,[1]Sheet0!$C$1:$H$65536,6,0)</f>
        <v>BÁNH KẸO, ĐỒ ĂN VẶT</v>
      </c>
      <c r="M1152" s="93">
        <v>-1</v>
      </c>
      <c r="N1152" s="95">
        <v>-47000</v>
      </c>
      <c r="P1152" s="93" t="s">
        <v>3614</v>
      </c>
      <c r="Q1152" s="93" t="s">
        <v>4573</v>
      </c>
      <c r="V1152" s="93" t="s">
        <v>3619</v>
      </c>
    </row>
    <row r="1153" spans="1:22" ht="25.5" customHeight="1">
      <c r="A1153" s="94">
        <v>46000</v>
      </c>
      <c r="B1153" s="93" t="s">
        <v>27</v>
      </c>
      <c r="C1153" s="93" t="s">
        <v>4624</v>
      </c>
      <c r="D1153" s="93" t="s">
        <v>4625</v>
      </c>
      <c r="E1153" s="93" t="s">
        <v>4626</v>
      </c>
      <c r="F1153" s="93">
        <v>47000</v>
      </c>
      <c r="G1153" s="93">
        <v>3</v>
      </c>
      <c r="H1153" s="93">
        <v>1</v>
      </c>
      <c r="I1153" s="92">
        <f t="shared" si="17"/>
        <v>-94000</v>
      </c>
      <c r="J1153" s="92" t="str">
        <f>VLOOKUP(D1153,[1]Sheet0!$C$1:$H$65536,6,0)</f>
        <v>BÁNH KẸO, ĐỒ ĂN VẶT</v>
      </c>
      <c r="M1153" s="93">
        <v>-2</v>
      </c>
      <c r="N1153" s="95">
        <v>-94000</v>
      </c>
      <c r="P1153" s="93" t="s">
        <v>3614</v>
      </c>
      <c r="Q1153" s="93" t="s">
        <v>4573</v>
      </c>
      <c r="V1153" s="93" t="s">
        <v>3619</v>
      </c>
    </row>
    <row r="1154" spans="1:22" ht="25.5" customHeight="1">
      <c r="A1154" s="94">
        <v>46000</v>
      </c>
      <c r="B1154" s="93" t="s">
        <v>27</v>
      </c>
      <c r="C1154" s="93" t="s">
        <v>1533</v>
      </c>
      <c r="D1154" s="93" t="s">
        <v>1534</v>
      </c>
      <c r="E1154" s="93" t="s">
        <v>1535</v>
      </c>
      <c r="F1154" s="93">
        <v>80000</v>
      </c>
      <c r="G1154" s="93">
        <v>12</v>
      </c>
      <c r="H1154" s="93">
        <v>7</v>
      </c>
      <c r="I1154" s="92">
        <f t="shared" si="17"/>
        <v>-400000</v>
      </c>
      <c r="J1154" s="92" t="str">
        <f>VLOOKUP(D1154,[1]Sheet0!$C$1:$H$65536,6,0)</f>
        <v>BÁNH KẸO, ĐỒ ĂN VẶT</v>
      </c>
      <c r="M1154" s="93">
        <v>-5</v>
      </c>
      <c r="N1154" s="95">
        <v>-400000</v>
      </c>
      <c r="P1154" s="93" t="s">
        <v>3614</v>
      </c>
      <c r="Q1154" s="93" t="s">
        <v>4573</v>
      </c>
      <c r="V1154" s="93" t="s">
        <v>3619</v>
      </c>
    </row>
    <row r="1155" spans="1:22" ht="25.5" customHeight="1">
      <c r="A1155" s="94">
        <v>46000</v>
      </c>
      <c r="B1155" s="93" t="s">
        <v>27</v>
      </c>
      <c r="C1155" s="93" t="s">
        <v>2454</v>
      </c>
      <c r="D1155" s="93" t="s">
        <v>2455</v>
      </c>
      <c r="E1155" s="93" t="s">
        <v>2456</v>
      </c>
      <c r="F1155" s="93">
        <v>68000</v>
      </c>
      <c r="G1155" s="93">
        <v>23</v>
      </c>
      <c r="H1155" s="93">
        <v>22</v>
      </c>
      <c r="I1155" s="92">
        <f t="shared" ref="I1155:I1218" si="18">(H1155-G1155)*F1155</f>
        <v>-68000</v>
      </c>
      <c r="J1155" s="92" t="str">
        <f>VLOOKUP(D1155,[1]Sheet0!$C$1:$H$65536,6,0)</f>
        <v>BÁNH KẸO, ĐỒ ĂN VẶT</v>
      </c>
      <c r="M1155" s="93">
        <v>-1</v>
      </c>
      <c r="N1155" s="95">
        <v>-68000</v>
      </c>
      <c r="P1155" s="93" t="s">
        <v>3614</v>
      </c>
      <c r="Q1155" s="93" t="s">
        <v>4573</v>
      </c>
      <c r="V1155" s="93" t="s">
        <v>3619</v>
      </c>
    </row>
    <row r="1156" spans="1:22" ht="25.5" customHeight="1">
      <c r="A1156" s="94">
        <v>46000</v>
      </c>
      <c r="B1156" s="93" t="s">
        <v>27</v>
      </c>
      <c r="C1156" s="93" t="s">
        <v>4627</v>
      </c>
      <c r="D1156" s="93" t="s">
        <v>4628</v>
      </c>
      <c r="E1156" s="93" t="s">
        <v>4629</v>
      </c>
      <c r="F1156" s="93">
        <v>45000</v>
      </c>
      <c r="G1156" s="93">
        <v>1</v>
      </c>
      <c r="H1156" s="93">
        <v>0</v>
      </c>
      <c r="I1156" s="92">
        <f t="shared" si="18"/>
        <v>-45000</v>
      </c>
      <c r="J1156" s="92" t="str">
        <f>VLOOKUP(D1156,[1]Sheet0!$C$1:$H$65536,6,0)</f>
        <v>MỲ, MIẾN</v>
      </c>
      <c r="M1156" s="93">
        <v>-1</v>
      </c>
      <c r="N1156" s="95">
        <v>-45000</v>
      </c>
      <c r="P1156" s="93" t="s">
        <v>3614</v>
      </c>
      <c r="Q1156" s="93" t="s">
        <v>4573</v>
      </c>
      <c r="V1156" s="93" t="s">
        <v>3619</v>
      </c>
    </row>
    <row r="1157" spans="1:22" ht="25.5" customHeight="1">
      <c r="A1157" s="94">
        <v>46000</v>
      </c>
      <c r="B1157" s="93" t="s">
        <v>27</v>
      </c>
      <c r="C1157" s="93" t="s">
        <v>4630</v>
      </c>
      <c r="D1157" s="93" t="s">
        <v>4631</v>
      </c>
      <c r="E1157" s="93" t="s">
        <v>4632</v>
      </c>
      <c r="F1157" s="93">
        <v>156000</v>
      </c>
      <c r="G1157" s="93">
        <v>39</v>
      </c>
      <c r="H1157" s="93">
        <v>38</v>
      </c>
      <c r="I1157" s="92">
        <f t="shared" si="18"/>
        <v>-156000</v>
      </c>
      <c r="J1157" s="92" t="str">
        <f>VLOOKUP(D1157,[1]Sheet0!$C$1:$H$65536,6,0)</f>
        <v>NÔNG LÂM HẢI SẢN</v>
      </c>
      <c r="M1157" s="93">
        <v>-1</v>
      </c>
      <c r="N1157" s="95">
        <v>-156000</v>
      </c>
      <c r="P1157" s="93" t="s">
        <v>3614</v>
      </c>
      <c r="Q1157" s="93" t="s">
        <v>4573</v>
      </c>
      <c r="V1157" s="93" t="s">
        <v>3619</v>
      </c>
    </row>
    <row r="1158" spans="1:22" ht="25.5" customHeight="1">
      <c r="A1158" s="94">
        <v>46000</v>
      </c>
      <c r="B1158" s="93" t="s">
        <v>32</v>
      </c>
      <c r="C1158" s="93" t="s">
        <v>537</v>
      </c>
      <c r="D1158" s="93" t="s">
        <v>538</v>
      </c>
      <c r="E1158" s="93" t="s">
        <v>539</v>
      </c>
      <c r="F1158" s="93">
        <v>345000</v>
      </c>
      <c r="G1158" s="93">
        <v>4</v>
      </c>
      <c r="H1158" s="93">
        <v>2</v>
      </c>
      <c r="I1158" s="92">
        <f t="shared" si="18"/>
        <v>-690000</v>
      </c>
      <c r="J1158" s="92" t="str">
        <f>VLOOKUP(D1158,[1]Sheet0!$C$1:$H$65536,6,0)</f>
        <v>TRANG ĐIỂM</v>
      </c>
      <c r="M1158" s="93">
        <v>-2</v>
      </c>
      <c r="N1158" s="95">
        <v>-690000</v>
      </c>
      <c r="P1158" s="93" t="s">
        <v>3614</v>
      </c>
      <c r="Q1158" s="93" t="s">
        <v>4573</v>
      </c>
      <c r="V1158" s="93" t="s">
        <v>3619</v>
      </c>
    </row>
    <row r="1159" spans="1:22" ht="25.5" customHeight="1">
      <c r="A1159" s="94">
        <v>46000</v>
      </c>
      <c r="B1159" s="93" t="s">
        <v>27</v>
      </c>
      <c r="C1159" s="93" t="s">
        <v>3236</v>
      </c>
      <c r="D1159" s="93" t="s">
        <v>3237</v>
      </c>
      <c r="E1159" s="93" t="s">
        <v>3238</v>
      </c>
      <c r="F1159" s="93">
        <v>45000</v>
      </c>
      <c r="G1159" s="93">
        <v>12</v>
      </c>
      <c r="H1159" s="93">
        <v>8</v>
      </c>
      <c r="I1159" s="92">
        <f t="shared" si="18"/>
        <v>-180000</v>
      </c>
      <c r="J1159" s="92" t="str">
        <f>VLOOKUP(D1159,[1]Sheet0!$C$1:$H$65536,6,0)</f>
        <v>SẢN PHẨM TỪ SỮA</v>
      </c>
      <c r="M1159" s="93">
        <v>-4</v>
      </c>
      <c r="N1159" s="95">
        <v>-180000</v>
      </c>
      <c r="P1159" s="93" t="s">
        <v>3614</v>
      </c>
      <c r="Q1159" s="93" t="s">
        <v>4573</v>
      </c>
      <c r="V1159" s="93" t="s">
        <v>3619</v>
      </c>
    </row>
    <row r="1160" spans="1:22" ht="25.5" customHeight="1">
      <c r="A1160" s="94">
        <v>46000</v>
      </c>
      <c r="B1160" s="93" t="s">
        <v>4078</v>
      </c>
      <c r="C1160" s="93" t="s">
        <v>4556</v>
      </c>
      <c r="D1160" s="93" t="s">
        <v>4557</v>
      </c>
      <c r="E1160" s="93" t="s">
        <v>4558</v>
      </c>
      <c r="F1160" s="93">
        <v>225000</v>
      </c>
      <c r="G1160" s="93">
        <v>26</v>
      </c>
      <c r="H1160" s="93">
        <v>25</v>
      </c>
      <c r="I1160" s="92">
        <f t="shared" si="18"/>
        <v>-225000</v>
      </c>
      <c r="J1160" s="92" t="str">
        <f>VLOOKUP(D1160,[1]Sheet0!$C$1:$H$65536,6,0)</f>
        <v>SỮA BẦU</v>
      </c>
      <c r="M1160" s="93">
        <v>-1</v>
      </c>
      <c r="N1160" s="95">
        <v>-225000</v>
      </c>
      <c r="P1160" s="93" t="s">
        <v>3614</v>
      </c>
      <c r="Q1160" s="93" t="s">
        <v>4573</v>
      </c>
      <c r="V1160" s="93" t="s">
        <v>3619</v>
      </c>
    </row>
    <row r="1161" spans="1:22" ht="25.5" customHeight="1">
      <c r="A1161" s="94">
        <v>46000</v>
      </c>
      <c r="B1161" s="93" t="s">
        <v>27</v>
      </c>
      <c r="C1161" s="93" t="s">
        <v>269</v>
      </c>
      <c r="D1161" s="93" t="s">
        <v>270</v>
      </c>
      <c r="E1161" s="93" t="s">
        <v>271</v>
      </c>
      <c r="F1161" s="93">
        <v>69000</v>
      </c>
      <c r="G1161" s="93">
        <v>3</v>
      </c>
      <c r="H1161" s="93">
        <v>0</v>
      </c>
      <c r="I1161" s="92">
        <f t="shared" si="18"/>
        <v>-207000</v>
      </c>
      <c r="J1161" s="92" t="str">
        <f>VLOOKUP(D1161,[1]Sheet0!$C$1:$H$65536,6,0)</f>
        <v>BÁNH KẸO, ĐỒ ĂN VẶT</v>
      </c>
      <c r="M1161" s="93">
        <v>-3</v>
      </c>
      <c r="N1161" s="95">
        <v>-207000</v>
      </c>
      <c r="P1161" s="93" t="s">
        <v>3614</v>
      </c>
      <c r="Q1161" s="93" t="s">
        <v>4573</v>
      </c>
      <c r="V1161" s="93" t="s">
        <v>3619</v>
      </c>
    </row>
    <row r="1162" spans="1:22" ht="25.5" customHeight="1">
      <c r="A1162" s="94">
        <v>46000</v>
      </c>
      <c r="B1162" s="93" t="s">
        <v>27</v>
      </c>
      <c r="C1162" s="93" t="s">
        <v>444</v>
      </c>
      <c r="D1162" s="93" t="s">
        <v>445</v>
      </c>
      <c r="E1162" s="93" t="s">
        <v>446</v>
      </c>
      <c r="F1162" s="93">
        <v>130000</v>
      </c>
      <c r="G1162" s="93">
        <v>2</v>
      </c>
      <c r="H1162" s="93">
        <v>1</v>
      </c>
      <c r="I1162" s="92">
        <f t="shared" si="18"/>
        <v>-130000</v>
      </c>
      <c r="J1162" s="92" t="str">
        <f>VLOOKUP(D1162,[1]Sheet0!$C$1:$H$65536,6,0)</f>
        <v>SẢN PHẨM TỪ SỮA</v>
      </c>
      <c r="M1162" s="93">
        <v>-1</v>
      </c>
      <c r="N1162" s="95">
        <v>-130000</v>
      </c>
      <c r="P1162" s="93" t="s">
        <v>3614</v>
      </c>
      <c r="Q1162" s="93" t="s">
        <v>4573</v>
      </c>
      <c r="V1162" s="93" t="s">
        <v>3619</v>
      </c>
    </row>
    <row r="1163" spans="1:22" ht="25.5" customHeight="1">
      <c r="A1163" s="94">
        <v>46000</v>
      </c>
      <c r="B1163" s="93" t="s">
        <v>27</v>
      </c>
      <c r="C1163" s="93" t="s">
        <v>4633</v>
      </c>
      <c r="D1163" s="93" t="s">
        <v>4634</v>
      </c>
      <c r="E1163" s="93" t="s">
        <v>4635</v>
      </c>
      <c r="F1163" s="93">
        <v>65000</v>
      </c>
      <c r="G1163" s="93">
        <v>1</v>
      </c>
      <c r="H1163" s="93">
        <v>0</v>
      </c>
      <c r="I1163" s="92">
        <f t="shared" si="18"/>
        <v>-65000</v>
      </c>
      <c r="J1163" s="92" t="str">
        <f>VLOOKUP(D1163,[1]Sheet0!$C$1:$H$65536,6,0)</f>
        <v>BÁNH KẸO, ĐỒ ĂN VẶT</v>
      </c>
      <c r="M1163" s="93">
        <v>-1</v>
      </c>
      <c r="N1163" s="95">
        <v>-65000</v>
      </c>
      <c r="P1163" s="93" t="s">
        <v>3614</v>
      </c>
      <c r="Q1163" s="93" t="s">
        <v>4573</v>
      </c>
      <c r="V1163" s="93" t="s">
        <v>3619</v>
      </c>
    </row>
    <row r="1164" spans="1:22" ht="25.5" customHeight="1">
      <c r="A1164" s="94">
        <v>46000</v>
      </c>
      <c r="B1164" s="93" t="s">
        <v>27</v>
      </c>
      <c r="C1164" s="93" t="s">
        <v>4636</v>
      </c>
      <c r="D1164" s="93" t="s">
        <v>4637</v>
      </c>
      <c r="E1164" s="93" t="s">
        <v>4638</v>
      </c>
      <c r="F1164" s="93">
        <v>48000</v>
      </c>
      <c r="G1164" s="93">
        <v>22</v>
      </c>
      <c r="H1164" s="93">
        <v>20</v>
      </c>
      <c r="I1164" s="92">
        <f t="shared" si="18"/>
        <v>-96000</v>
      </c>
      <c r="J1164" s="92" t="str">
        <f>VLOOKUP(D1164,[1]Sheet0!$C$1:$H$65536,6,0)</f>
        <v>BÁNH KẸO, ĐỒ ĂN VẶT</v>
      </c>
      <c r="M1164" s="93">
        <v>-2</v>
      </c>
      <c r="N1164" s="95">
        <v>-96000</v>
      </c>
      <c r="P1164" s="93" t="s">
        <v>3614</v>
      </c>
      <c r="Q1164" s="93" t="s">
        <v>4573</v>
      </c>
      <c r="V1164" s="93" t="s">
        <v>3619</v>
      </c>
    </row>
    <row r="1165" spans="1:22" ht="25.5" customHeight="1">
      <c r="A1165" s="94">
        <v>46000</v>
      </c>
      <c r="B1165" s="93" t="s">
        <v>33</v>
      </c>
      <c r="C1165" s="93" t="s">
        <v>3945</v>
      </c>
      <c r="D1165" s="93" t="s">
        <v>3946</v>
      </c>
      <c r="E1165" s="93" t="s">
        <v>3947</v>
      </c>
      <c r="F1165" s="93">
        <v>40000</v>
      </c>
      <c r="G1165" s="93">
        <v>9</v>
      </c>
      <c r="H1165" s="93">
        <v>6</v>
      </c>
      <c r="I1165" s="92">
        <f t="shared" si="18"/>
        <v>-120000</v>
      </c>
      <c r="J1165" s="92" t="str">
        <f>VLOOKUP(D1165,[1]Sheet0!$C$1:$H$65536,6,0)</f>
        <v>XÀ PHÒNG, CHẤT TẨY RỬA</v>
      </c>
      <c r="M1165" s="93">
        <v>-3</v>
      </c>
      <c r="N1165" s="95">
        <v>-120000</v>
      </c>
      <c r="P1165" s="93" t="s">
        <v>3614</v>
      </c>
      <c r="Q1165" s="93" t="s">
        <v>4573</v>
      </c>
      <c r="V1165" s="93" t="s">
        <v>3619</v>
      </c>
    </row>
    <row r="1166" spans="1:22" ht="25.5" customHeight="1">
      <c r="A1166" s="94">
        <v>46000</v>
      </c>
      <c r="B1166" s="93" t="s">
        <v>27</v>
      </c>
      <c r="C1166" s="93" t="s">
        <v>1157</v>
      </c>
      <c r="D1166" s="93" t="s">
        <v>1158</v>
      </c>
      <c r="E1166" s="93" t="s">
        <v>1159</v>
      </c>
      <c r="F1166" s="93">
        <v>210000</v>
      </c>
      <c r="G1166" s="93">
        <v>16</v>
      </c>
      <c r="H1166" s="93">
        <v>15</v>
      </c>
      <c r="I1166" s="92">
        <f t="shared" si="18"/>
        <v>-210000</v>
      </c>
      <c r="J1166" s="92" t="str">
        <f>VLOOKUP(D1166,[1]Sheet0!$C$1:$H$65536,6,0)</f>
        <v>GIA VỊ</v>
      </c>
      <c r="M1166" s="93">
        <v>-1</v>
      </c>
      <c r="N1166" s="95">
        <v>-210000</v>
      </c>
      <c r="P1166" s="93" t="s">
        <v>3614</v>
      </c>
      <c r="Q1166" s="93" t="s">
        <v>4573</v>
      </c>
      <c r="V1166" s="93" t="s">
        <v>3619</v>
      </c>
    </row>
    <row r="1167" spans="1:22" ht="25.5" customHeight="1">
      <c r="A1167" s="94">
        <v>46000</v>
      </c>
      <c r="B1167" s="93" t="s">
        <v>32</v>
      </c>
      <c r="C1167" s="93" t="s">
        <v>938</v>
      </c>
      <c r="D1167" s="93" t="s">
        <v>939</v>
      </c>
      <c r="E1167" s="93" t="s">
        <v>940</v>
      </c>
      <c r="F1167" s="93">
        <v>260000</v>
      </c>
      <c r="G1167" s="93">
        <v>13</v>
      </c>
      <c r="H1167" s="93">
        <v>12</v>
      </c>
      <c r="I1167" s="92">
        <f t="shared" si="18"/>
        <v>-260000</v>
      </c>
      <c r="J1167" s="92" t="str">
        <f>VLOOKUP(D1167,[1]Sheet0!$C$1:$H$65536,6,0)</f>
        <v>TRANG ĐIỂM</v>
      </c>
      <c r="M1167" s="93">
        <v>-1</v>
      </c>
      <c r="N1167" s="95">
        <v>-260000</v>
      </c>
      <c r="P1167" s="93" t="s">
        <v>3614</v>
      </c>
      <c r="Q1167" s="93" t="s">
        <v>4573</v>
      </c>
      <c r="V1167" s="93" t="s">
        <v>3619</v>
      </c>
    </row>
    <row r="1168" spans="1:22" ht="25.5" customHeight="1">
      <c r="A1168" s="94">
        <v>46000</v>
      </c>
      <c r="B1168" s="93" t="s">
        <v>32</v>
      </c>
      <c r="C1168" s="93" t="s">
        <v>867</v>
      </c>
      <c r="D1168" s="93" t="s">
        <v>868</v>
      </c>
      <c r="E1168" s="93" t="s">
        <v>869</v>
      </c>
      <c r="F1168" s="93">
        <v>549000</v>
      </c>
      <c r="G1168" s="93">
        <v>3</v>
      </c>
      <c r="H1168" s="93">
        <v>0</v>
      </c>
      <c r="I1168" s="92">
        <f t="shared" si="18"/>
        <v>-1647000</v>
      </c>
      <c r="J1168" s="92" t="str">
        <f>VLOOKUP(D1168,[1]Sheet0!$C$1:$H$65536,6,0)</f>
        <v>CHĂM SÓC CƠ THỂ</v>
      </c>
      <c r="M1168" s="93">
        <v>-3</v>
      </c>
      <c r="N1168" s="95">
        <v>-1647000</v>
      </c>
      <c r="P1168" s="93" t="s">
        <v>3614</v>
      </c>
      <c r="Q1168" s="93" t="s">
        <v>4573</v>
      </c>
      <c r="V1168" s="93" t="s">
        <v>3619</v>
      </c>
    </row>
    <row r="1169" spans="1:22" ht="25.5" customHeight="1">
      <c r="A1169" s="94">
        <v>46000</v>
      </c>
      <c r="B1169" s="93" t="s">
        <v>40</v>
      </c>
      <c r="C1169" s="93" t="s">
        <v>2620</v>
      </c>
      <c r="D1169" s="93" t="s">
        <v>2621</v>
      </c>
      <c r="E1169" s="93" t="s">
        <v>2622</v>
      </c>
      <c r="F1169" s="93">
        <v>130000</v>
      </c>
      <c r="G1169" s="93">
        <v>49</v>
      </c>
      <c r="H1169" s="93">
        <v>48</v>
      </c>
      <c r="I1169" s="92">
        <f t="shared" si="18"/>
        <v>-130000</v>
      </c>
      <c r="J1169" s="92" t="str">
        <f>VLOOKUP(D1169,[1]Sheet0!$C$1:$H$65536,6,0)</f>
        <v>CHĂM SÓC CƠ THỂ BÉ</v>
      </c>
      <c r="M1169" s="93">
        <v>-1</v>
      </c>
      <c r="N1169" s="95">
        <v>-130000</v>
      </c>
      <c r="P1169" s="93" t="s">
        <v>3614</v>
      </c>
      <c r="Q1169" s="93" t="s">
        <v>4573</v>
      </c>
      <c r="V1169" s="93" t="s">
        <v>3619</v>
      </c>
    </row>
    <row r="1170" spans="1:22" ht="25.5" customHeight="1">
      <c r="A1170" s="94">
        <v>46000</v>
      </c>
      <c r="B1170" s="93" t="s">
        <v>33</v>
      </c>
      <c r="C1170" s="93" t="s">
        <v>4108</v>
      </c>
      <c r="D1170" s="93" t="s">
        <v>4109</v>
      </c>
      <c r="E1170" s="93" t="s">
        <v>4110</v>
      </c>
      <c r="F1170" s="93">
        <v>40000</v>
      </c>
      <c r="G1170" s="93">
        <v>9</v>
      </c>
      <c r="H1170" s="93">
        <v>8</v>
      </c>
      <c r="I1170" s="92">
        <f t="shared" si="18"/>
        <v>-40000</v>
      </c>
      <c r="J1170" s="92" t="str">
        <f>VLOOKUP(D1170,[1]Sheet0!$C$1:$H$65536,6,0)</f>
        <v>HÀNG ĐỒNG GIÁ 40K</v>
      </c>
      <c r="M1170" s="93">
        <v>-1</v>
      </c>
      <c r="N1170" s="95">
        <v>-40000</v>
      </c>
      <c r="P1170" s="93" t="s">
        <v>3614</v>
      </c>
      <c r="Q1170" s="93" t="s">
        <v>4573</v>
      </c>
      <c r="V1170" s="93" t="s">
        <v>3619</v>
      </c>
    </row>
    <row r="1171" spans="1:22" ht="25.5" customHeight="1">
      <c r="A1171" s="94">
        <v>46000</v>
      </c>
      <c r="B1171" s="93" t="s">
        <v>33</v>
      </c>
      <c r="C1171" s="93" t="s">
        <v>2139</v>
      </c>
      <c r="D1171" s="93" t="s">
        <v>2140</v>
      </c>
      <c r="E1171" s="93" t="s">
        <v>2141</v>
      </c>
      <c r="F1171" s="93">
        <v>225000</v>
      </c>
      <c r="G1171" s="93">
        <v>3</v>
      </c>
      <c r="H1171" s="93">
        <v>2</v>
      </c>
      <c r="I1171" s="92">
        <f t="shared" si="18"/>
        <v>-225000</v>
      </c>
      <c r="J1171" s="92" t="str">
        <f>VLOOKUP(D1171,[1]Sheet0!$C$1:$H$65536,6,0)</f>
        <v>GIẶT, XẢ QUẦN ÁO</v>
      </c>
      <c r="M1171" s="93">
        <v>-1</v>
      </c>
      <c r="N1171" s="95">
        <v>-225000</v>
      </c>
      <c r="P1171" s="93" t="s">
        <v>3614</v>
      </c>
      <c r="Q1171" s="93" t="s">
        <v>4573</v>
      </c>
      <c r="V1171" s="93" t="s">
        <v>3619</v>
      </c>
    </row>
    <row r="1172" spans="1:22" ht="25.5" customHeight="1">
      <c r="A1172" s="94">
        <v>46000</v>
      </c>
      <c r="B1172" s="93" t="s">
        <v>27</v>
      </c>
      <c r="C1172" s="93" t="s">
        <v>293</v>
      </c>
      <c r="D1172" s="93" t="s">
        <v>294</v>
      </c>
      <c r="E1172" s="93" t="s">
        <v>295</v>
      </c>
      <c r="F1172" s="93">
        <v>49000</v>
      </c>
      <c r="G1172" s="93">
        <v>1</v>
      </c>
      <c r="H1172" s="93">
        <v>0</v>
      </c>
      <c r="I1172" s="92">
        <f t="shared" si="18"/>
        <v>-49000</v>
      </c>
      <c r="J1172" s="92" t="str">
        <f>VLOOKUP(D1172,[1]Sheet0!$C$1:$H$65536,6,0)</f>
        <v>BÁNH KẸO, ĐỒ ĂN VẶT</v>
      </c>
      <c r="M1172" s="93">
        <v>-1</v>
      </c>
      <c r="N1172" s="95">
        <v>-49000</v>
      </c>
      <c r="P1172" s="93" t="s">
        <v>3614</v>
      </c>
      <c r="Q1172" s="93" t="s">
        <v>4573</v>
      </c>
      <c r="V1172" s="93" t="s">
        <v>3619</v>
      </c>
    </row>
    <row r="1173" spans="1:22" ht="25.5" customHeight="1">
      <c r="A1173" s="94">
        <v>46000</v>
      </c>
      <c r="B1173" s="93" t="s">
        <v>27</v>
      </c>
      <c r="C1173" s="93" t="s">
        <v>4639</v>
      </c>
      <c r="D1173" s="93" t="s">
        <v>4640</v>
      </c>
      <c r="E1173" s="93" t="s">
        <v>4641</v>
      </c>
      <c r="F1173" s="93">
        <v>22000</v>
      </c>
      <c r="G1173" s="93">
        <v>1</v>
      </c>
      <c r="H1173" s="93">
        <v>0</v>
      </c>
      <c r="I1173" s="92">
        <f t="shared" si="18"/>
        <v>-22000</v>
      </c>
      <c r="J1173" s="92" t="str">
        <f>VLOOKUP(D1173,[1]Sheet0!$C$1:$H$65536,6,0)</f>
        <v>SẢN PHẨM TỪ SỮA</v>
      </c>
      <c r="M1173" s="93">
        <v>-1</v>
      </c>
      <c r="N1173" s="95">
        <v>-22000</v>
      </c>
      <c r="P1173" s="93" t="s">
        <v>3614</v>
      </c>
      <c r="Q1173" s="93" t="s">
        <v>4573</v>
      </c>
      <c r="V1173" s="93" t="s">
        <v>3619</v>
      </c>
    </row>
    <row r="1174" spans="1:22" ht="25.5" customHeight="1">
      <c r="A1174" s="94">
        <v>46000</v>
      </c>
      <c r="B1174" s="93" t="s">
        <v>27</v>
      </c>
      <c r="C1174" s="93" t="s">
        <v>3405</v>
      </c>
      <c r="D1174" s="93" t="s">
        <v>3406</v>
      </c>
      <c r="E1174" s="93" t="s">
        <v>3407</v>
      </c>
      <c r="F1174" s="93">
        <v>165000</v>
      </c>
      <c r="G1174" s="93">
        <v>65</v>
      </c>
      <c r="H1174" s="93">
        <v>23</v>
      </c>
      <c r="I1174" s="92">
        <f t="shared" si="18"/>
        <v>-6930000</v>
      </c>
      <c r="J1174" s="92" t="str">
        <f>VLOOKUP(D1174,[1]Sheet0!$C$1:$H$65536,6,0)</f>
        <v>THỰC PHẨM ĐÔNG LẠNH, CHẾ BIẾN</v>
      </c>
      <c r="M1174" s="93">
        <v>-42</v>
      </c>
      <c r="N1174" s="95">
        <v>-6930000</v>
      </c>
      <c r="P1174" s="93" t="s">
        <v>3614</v>
      </c>
      <c r="Q1174" s="93" t="s">
        <v>4573</v>
      </c>
      <c r="V1174" s="93" t="s">
        <v>3619</v>
      </c>
    </row>
    <row r="1175" spans="1:22" ht="25.5" customHeight="1">
      <c r="A1175" s="94">
        <v>46000</v>
      </c>
      <c r="B1175" s="93" t="s">
        <v>27</v>
      </c>
      <c r="C1175" s="93" t="s">
        <v>656</v>
      </c>
      <c r="D1175" s="93" t="s">
        <v>657</v>
      </c>
      <c r="E1175" s="93" t="s">
        <v>658</v>
      </c>
      <c r="F1175" s="93">
        <v>20000</v>
      </c>
      <c r="G1175" s="93">
        <v>9</v>
      </c>
      <c r="H1175" s="93">
        <v>7</v>
      </c>
      <c r="I1175" s="92">
        <f t="shared" si="18"/>
        <v>-40000</v>
      </c>
      <c r="J1175" s="92" t="str">
        <f>VLOOKUP(D1175,[1]Sheet0!$C$1:$H$65536,6,0)</f>
        <v>ĐỒ UỐNG, PHA CHẾ</v>
      </c>
      <c r="M1175" s="93">
        <v>-2</v>
      </c>
      <c r="N1175" s="95">
        <v>-40000</v>
      </c>
      <c r="P1175" s="93" t="s">
        <v>3614</v>
      </c>
      <c r="Q1175" s="93" t="s">
        <v>4573</v>
      </c>
      <c r="V1175" s="93" t="s">
        <v>3619</v>
      </c>
    </row>
    <row r="1176" spans="1:22" ht="25.5" customHeight="1">
      <c r="A1176" s="94">
        <v>46000</v>
      </c>
      <c r="B1176" s="93" t="s">
        <v>135</v>
      </c>
      <c r="C1176" s="93" t="s">
        <v>2635</v>
      </c>
      <c r="D1176" s="93" t="s">
        <v>2636</v>
      </c>
      <c r="E1176" s="93" t="s">
        <v>2631</v>
      </c>
      <c r="F1176" s="93">
        <v>20000</v>
      </c>
      <c r="G1176" s="93">
        <v>51</v>
      </c>
      <c r="H1176" s="93">
        <v>50</v>
      </c>
      <c r="I1176" s="92">
        <f t="shared" si="18"/>
        <v>-20000</v>
      </c>
      <c r="J1176" s="92" t="e">
        <f>VLOOKUP(D1176,[1]Sheet0!$C$1:$H$65536,6,0)</f>
        <v>#N/A</v>
      </c>
      <c r="M1176" s="93">
        <v>-1</v>
      </c>
      <c r="N1176" s="95">
        <v>-20000</v>
      </c>
      <c r="P1176" s="93" t="s">
        <v>3614</v>
      </c>
      <c r="Q1176" s="93" t="s">
        <v>4573</v>
      </c>
      <c r="V1176" s="93" t="s">
        <v>3619</v>
      </c>
    </row>
    <row r="1177" spans="1:22" ht="25.5" customHeight="1">
      <c r="A1177" s="94">
        <v>46000</v>
      </c>
      <c r="B1177" s="93" t="s">
        <v>135</v>
      </c>
      <c r="C1177" s="93" t="s">
        <v>2661</v>
      </c>
      <c r="D1177" s="93" t="s">
        <v>2662</v>
      </c>
      <c r="E1177" s="93" t="s">
        <v>2658</v>
      </c>
      <c r="F1177" s="93">
        <v>40000</v>
      </c>
      <c r="G1177" s="93">
        <v>30</v>
      </c>
      <c r="H1177" s="93">
        <v>29</v>
      </c>
      <c r="I1177" s="92">
        <f t="shared" si="18"/>
        <v>-40000</v>
      </c>
      <c r="J1177" s="92" t="e">
        <f>VLOOKUP(D1177,[1]Sheet0!$C$1:$H$65536,6,0)</f>
        <v>#N/A</v>
      </c>
      <c r="M1177" s="93">
        <v>-1</v>
      </c>
      <c r="N1177" s="95">
        <v>-40000</v>
      </c>
      <c r="P1177" s="93" t="s">
        <v>3614</v>
      </c>
      <c r="Q1177" s="93" t="s">
        <v>4573</v>
      </c>
      <c r="V1177" s="93" t="s">
        <v>3619</v>
      </c>
    </row>
    <row r="1178" spans="1:22" ht="25.5" customHeight="1">
      <c r="A1178" s="94">
        <v>46000</v>
      </c>
      <c r="B1178" s="93" t="s">
        <v>135</v>
      </c>
      <c r="C1178" s="93" t="s">
        <v>2663</v>
      </c>
      <c r="D1178" s="93" t="s">
        <v>2664</v>
      </c>
      <c r="E1178" s="93" t="s">
        <v>2665</v>
      </c>
      <c r="F1178" s="93">
        <v>50000</v>
      </c>
      <c r="G1178" s="93">
        <v>27</v>
      </c>
      <c r="H1178" s="93">
        <v>13</v>
      </c>
      <c r="I1178" s="92">
        <f t="shared" si="18"/>
        <v>-700000</v>
      </c>
      <c r="J1178" s="92" t="str">
        <f>VLOOKUP(D1178,[1]Sheet0!$C$1:$H$65536,6,0)</f>
        <v>ĐỒNG GIÁ DATE</v>
      </c>
      <c r="M1178" s="93">
        <v>-14</v>
      </c>
      <c r="N1178" s="95">
        <v>-700000</v>
      </c>
      <c r="P1178" s="93" t="s">
        <v>3614</v>
      </c>
      <c r="Q1178" s="93" t="s">
        <v>4573</v>
      </c>
      <c r="V1178" s="93" t="s">
        <v>3619</v>
      </c>
    </row>
    <row r="1179" spans="1:22" ht="25.5" customHeight="1">
      <c r="A1179" s="94">
        <v>46001</v>
      </c>
      <c r="B1179" s="93" t="s">
        <v>2772</v>
      </c>
      <c r="C1179" s="93" t="s">
        <v>4339</v>
      </c>
      <c r="D1179" s="93" t="s">
        <v>4340</v>
      </c>
      <c r="E1179" s="93" t="s">
        <v>4341</v>
      </c>
      <c r="F1179" s="93">
        <v>150000</v>
      </c>
      <c r="G1179" s="93">
        <v>-3</v>
      </c>
      <c r="H1179" s="93">
        <v>2</v>
      </c>
      <c r="I1179" s="92">
        <f t="shared" si="18"/>
        <v>750000</v>
      </c>
      <c r="J1179" s="92" t="str">
        <f>VLOOKUP(D1179,[1]Sheet0!$C$1:$H$65536,6,0)</f>
        <v>NSM MÙA ĐÔNG</v>
      </c>
      <c r="K1179" s="93">
        <v>5</v>
      </c>
      <c r="L1179" s="95">
        <v>750000</v>
      </c>
      <c r="P1179" s="93" t="s">
        <v>3614</v>
      </c>
      <c r="Q1179" s="93" t="s">
        <v>4642</v>
      </c>
    </row>
    <row r="1180" spans="1:22" ht="25.5" customHeight="1">
      <c r="A1180" s="94">
        <v>46001</v>
      </c>
      <c r="B1180" s="93" t="s">
        <v>197</v>
      </c>
      <c r="C1180" s="93" t="s">
        <v>4517</v>
      </c>
      <c r="D1180" s="93" t="s">
        <v>4518</v>
      </c>
      <c r="E1180" s="93" t="s">
        <v>2562</v>
      </c>
      <c r="F1180" s="93">
        <v>58000</v>
      </c>
      <c r="G1180" s="93">
        <v>-1</v>
      </c>
      <c r="H1180" s="93">
        <v>0</v>
      </c>
      <c r="I1180" s="92">
        <f t="shared" si="18"/>
        <v>58000</v>
      </c>
      <c r="J1180" s="92" t="str">
        <f>VLOOKUP(D1180,[1]Sheet0!$C$1:$H$65536,6,0)</f>
        <v>CHĂM SÓC RĂNG MIỆNG</v>
      </c>
      <c r="K1180" s="93">
        <v>1</v>
      </c>
      <c r="L1180" s="95">
        <v>58000</v>
      </c>
      <c r="P1180" s="93" t="s">
        <v>3614</v>
      </c>
      <c r="Q1180" s="93" t="s">
        <v>4642</v>
      </c>
    </row>
    <row r="1181" spans="1:22" ht="25.5" customHeight="1">
      <c r="A1181" s="94">
        <v>46001</v>
      </c>
      <c r="B1181" s="93" t="s">
        <v>32</v>
      </c>
      <c r="C1181" s="93" t="s">
        <v>4643</v>
      </c>
      <c r="D1181" s="93" t="s">
        <v>4644</v>
      </c>
      <c r="E1181" s="93" t="s">
        <v>4645</v>
      </c>
      <c r="F1181" s="93">
        <v>225000</v>
      </c>
      <c r="G1181" s="93">
        <v>-1</v>
      </c>
      <c r="H1181" s="93">
        <v>0</v>
      </c>
      <c r="I1181" s="92">
        <f t="shared" si="18"/>
        <v>225000</v>
      </c>
      <c r="J1181" s="92" t="str">
        <f>VLOOKUP(D1181,[1]Sheet0!$C$1:$H$65536,6,0)</f>
        <v>CHĂM SÓC TÓC</v>
      </c>
      <c r="K1181" s="93">
        <v>1</v>
      </c>
      <c r="L1181" s="95">
        <v>225000</v>
      </c>
      <c r="P1181" s="93" t="s">
        <v>3614</v>
      </c>
      <c r="Q1181" s="93" t="s">
        <v>4642</v>
      </c>
    </row>
    <row r="1182" spans="1:22" ht="25.5" customHeight="1">
      <c r="A1182" s="94">
        <v>46001</v>
      </c>
      <c r="B1182" s="93" t="s">
        <v>27</v>
      </c>
      <c r="C1182" s="93" t="s">
        <v>4582</v>
      </c>
      <c r="D1182" s="93" t="s">
        <v>4583</v>
      </c>
      <c r="E1182" s="93" t="s">
        <v>4584</v>
      </c>
      <c r="F1182" s="93">
        <v>150000</v>
      </c>
      <c r="G1182" s="93">
        <v>-1</v>
      </c>
      <c r="H1182" s="93">
        <v>0</v>
      </c>
      <c r="I1182" s="92">
        <f t="shared" si="18"/>
        <v>150000</v>
      </c>
      <c r="J1182" s="92" t="str">
        <f>VLOOKUP(D1182,[1]Sheet0!$C$1:$H$65536,6,0)</f>
        <v>BÁNH KẸO, ĐỒ ĂN VẶT</v>
      </c>
      <c r="K1182" s="93">
        <v>1</v>
      </c>
      <c r="L1182" s="95">
        <v>150000</v>
      </c>
      <c r="P1182" s="93" t="s">
        <v>3614</v>
      </c>
      <c r="Q1182" s="93" t="s">
        <v>4642</v>
      </c>
    </row>
    <row r="1183" spans="1:22" ht="25.5" customHeight="1">
      <c r="A1183" s="94">
        <v>46001</v>
      </c>
      <c r="B1183" s="93" t="s">
        <v>27</v>
      </c>
      <c r="C1183" s="93" t="s">
        <v>2061</v>
      </c>
      <c r="D1183" s="93" t="s">
        <v>2062</v>
      </c>
      <c r="E1183" s="93" t="s">
        <v>2063</v>
      </c>
      <c r="F1183" s="93">
        <v>153000</v>
      </c>
      <c r="G1183" s="93">
        <v>-1</v>
      </c>
      <c r="H1183" s="93">
        <v>0</v>
      </c>
      <c r="I1183" s="92">
        <f t="shared" si="18"/>
        <v>153000</v>
      </c>
      <c r="J1183" s="92" t="str">
        <f>VLOOKUP(D1183,[1]Sheet0!$C$1:$H$65536,6,0)</f>
        <v>NÔNG LÂM HẢI SẢN</v>
      </c>
      <c r="K1183" s="93">
        <v>1</v>
      </c>
      <c r="L1183" s="95">
        <v>153000</v>
      </c>
      <c r="P1183" s="93" t="s">
        <v>3614</v>
      </c>
      <c r="Q1183" s="93" t="s">
        <v>4642</v>
      </c>
    </row>
    <row r="1184" spans="1:22" ht="25.5" customHeight="1">
      <c r="A1184" s="94">
        <v>46001</v>
      </c>
      <c r="B1184" s="93" t="s">
        <v>32</v>
      </c>
      <c r="C1184" s="93" t="s">
        <v>4609</v>
      </c>
      <c r="D1184" s="93" t="s">
        <v>4610</v>
      </c>
      <c r="E1184" s="93" t="s">
        <v>4611</v>
      </c>
      <c r="F1184" s="93">
        <v>595000</v>
      </c>
      <c r="G1184" s="93">
        <v>-1</v>
      </c>
      <c r="H1184" s="93">
        <v>0</v>
      </c>
      <c r="I1184" s="92">
        <f t="shared" si="18"/>
        <v>595000</v>
      </c>
      <c r="J1184" s="92" t="str">
        <f>VLOOKUP(D1184,[1]Sheet0!$C$1:$H$65536,6,0)</f>
        <v>TRANG ĐIỂM</v>
      </c>
      <c r="K1184" s="93">
        <v>1</v>
      </c>
      <c r="L1184" s="95">
        <v>595000</v>
      </c>
      <c r="P1184" s="93" t="s">
        <v>3614</v>
      </c>
      <c r="Q1184" s="93" t="s">
        <v>4642</v>
      </c>
    </row>
    <row r="1185" spans="1:22" ht="25.5" customHeight="1">
      <c r="A1185" s="94">
        <v>46001</v>
      </c>
      <c r="B1185" s="93" t="s">
        <v>69</v>
      </c>
      <c r="C1185" s="93" t="s">
        <v>1871</v>
      </c>
      <c r="D1185" s="93" t="s">
        <v>1872</v>
      </c>
      <c r="E1185" s="93" t="s">
        <v>1873</v>
      </c>
      <c r="F1185" s="93">
        <v>60000</v>
      </c>
      <c r="G1185" s="93">
        <v>-1</v>
      </c>
      <c r="H1185" s="93">
        <v>0</v>
      </c>
      <c r="I1185" s="92">
        <f t="shared" si="18"/>
        <v>60000</v>
      </c>
      <c r="J1185" s="92" t="str">
        <f>VLOOKUP(D1185,[1]Sheet0!$C$1:$H$65536,6,0)</f>
        <v>CHĂM SÓC MẮT</v>
      </c>
      <c r="K1185" s="93">
        <v>1</v>
      </c>
      <c r="L1185" s="95">
        <v>60000</v>
      </c>
      <c r="P1185" s="93" t="s">
        <v>3614</v>
      </c>
      <c r="Q1185" s="93" t="s">
        <v>4642</v>
      </c>
    </row>
    <row r="1186" spans="1:22" ht="25.5" customHeight="1">
      <c r="A1186" s="94">
        <v>46001</v>
      </c>
      <c r="B1186" s="93" t="s">
        <v>32</v>
      </c>
      <c r="C1186" s="93" t="s">
        <v>4646</v>
      </c>
      <c r="D1186" s="93" t="s">
        <v>4647</v>
      </c>
      <c r="E1186" s="93" t="s">
        <v>4648</v>
      </c>
      <c r="F1186" s="93">
        <v>195000</v>
      </c>
      <c r="G1186" s="93">
        <v>-3</v>
      </c>
      <c r="H1186" s="93">
        <v>0</v>
      </c>
      <c r="I1186" s="92">
        <f t="shared" si="18"/>
        <v>585000</v>
      </c>
      <c r="J1186" s="92" t="str">
        <f>VLOOKUP(D1186,[1]Sheet0!$C$1:$H$65536,6,0)</f>
        <v>CHĂM SÓC TÓC</v>
      </c>
      <c r="K1186" s="93">
        <v>3</v>
      </c>
      <c r="L1186" s="95">
        <v>585000</v>
      </c>
      <c r="P1186" s="93" t="s">
        <v>3614</v>
      </c>
      <c r="Q1186" s="93" t="s">
        <v>4642</v>
      </c>
    </row>
    <row r="1187" spans="1:22" ht="25.5" customHeight="1">
      <c r="A1187" s="94">
        <v>46001</v>
      </c>
      <c r="B1187" s="93" t="s">
        <v>27</v>
      </c>
      <c r="C1187" s="93" t="s">
        <v>3402</v>
      </c>
      <c r="D1187" s="93" t="s">
        <v>3403</v>
      </c>
      <c r="E1187" s="93" t="s">
        <v>3404</v>
      </c>
      <c r="F1187" s="93">
        <v>165000</v>
      </c>
      <c r="G1187" s="93">
        <v>-22</v>
      </c>
      <c r="H1187" s="93">
        <v>0</v>
      </c>
      <c r="I1187" s="92">
        <f t="shared" si="18"/>
        <v>3630000</v>
      </c>
      <c r="J1187" s="92" t="str">
        <f>VLOOKUP(D1187,[1]Sheet0!$C$1:$H$65536,6,0)</f>
        <v>THỰC PHẨM ĐÔNG LẠNH, CHẾ BIẾN</v>
      </c>
      <c r="K1187" s="93">
        <v>22</v>
      </c>
      <c r="L1187" s="95">
        <v>3630000</v>
      </c>
      <c r="P1187" s="93" t="s">
        <v>3614</v>
      </c>
      <c r="Q1187" s="93" t="s">
        <v>4642</v>
      </c>
    </row>
    <row r="1188" spans="1:22" ht="25.5" customHeight="1">
      <c r="A1188" s="94">
        <v>46001</v>
      </c>
      <c r="B1188" s="93" t="s">
        <v>33</v>
      </c>
      <c r="C1188" s="93" t="s">
        <v>1805</v>
      </c>
      <c r="D1188" s="93" t="s">
        <v>1806</v>
      </c>
      <c r="E1188" s="93" t="s">
        <v>1807</v>
      </c>
      <c r="F1188" s="93">
        <v>40000</v>
      </c>
      <c r="G1188" s="93">
        <v>-1</v>
      </c>
      <c r="H1188" s="93">
        <v>0</v>
      </c>
      <c r="I1188" s="92">
        <f t="shared" si="18"/>
        <v>40000</v>
      </c>
      <c r="J1188" s="92" t="str">
        <f>VLOOKUP(D1188,[1]Sheet0!$C$1:$H$65536,6,0)</f>
        <v>XÀ PHÒNG, CHẤT TẨY RỬA</v>
      </c>
      <c r="K1188" s="93">
        <v>1</v>
      </c>
      <c r="L1188" s="95">
        <v>40000</v>
      </c>
      <c r="P1188" s="93" t="s">
        <v>3614</v>
      </c>
      <c r="Q1188" s="93" t="s">
        <v>4642</v>
      </c>
    </row>
    <row r="1189" spans="1:22" ht="25.5" customHeight="1">
      <c r="A1189" s="94">
        <v>46001</v>
      </c>
      <c r="B1189" s="93" t="s">
        <v>33</v>
      </c>
      <c r="C1189" s="93" t="s">
        <v>4484</v>
      </c>
      <c r="D1189" s="93" t="s">
        <v>4485</v>
      </c>
      <c r="E1189" s="93" t="s">
        <v>4486</v>
      </c>
      <c r="F1189" s="93">
        <v>810000</v>
      </c>
      <c r="G1189" s="93">
        <v>-1</v>
      </c>
      <c r="H1189" s="93">
        <v>0</v>
      </c>
      <c r="I1189" s="92">
        <f t="shared" si="18"/>
        <v>810000</v>
      </c>
      <c r="J1189" s="92" t="str">
        <f>VLOOKUP(D1189,[1]Sheet0!$C$1:$H$65536,6,0)</f>
        <v>BẾP VÀ PHÒNG ĂN</v>
      </c>
      <c r="K1189" s="93">
        <v>1</v>
      </c>
      <c r="L1189" s="95">
        <v>810000</v>
      </c>
      <c r="P1189" s="93" t="s">
        <v>3614</v>
      </c>
      <c r="Q1189" s="93" t="s">
        <v>4642</v>
      </c>
    </row>
    <row r="1190" spans="1:22" ht="25.5" customHeight="1">
      <c r="A1190" s="94">
        <v>46001</v>
      </c>
      <c r="B1190" s="93" t="s">
        <v>2772</v>
      </c>
      <c r="C1190" s="93" t="s">
        <v>4345</v>
      </c>
      <c r="D1190" s="93" t="s">
        <v>4342</v>
      </c>
      <c r="E1190" s="93" t="s">
        <v>4341</v>
      </c>
      <c r="F1190" s="93">
        <v>150000</v>
      </c>
      <c r="G1190" s="93">
        <v>778</v>
      </c>
      <c r="H1190" s="93">
        <v>773</v>
      </c>
      <c r="I1190" s="92">
        <f t="shared" si="18"/>
        <v>-750000</v>
      </c>
      <c r="J1190" s="92" t="str">
        <f>VLOOKUP(D1190,[1]Sheet0!$C$1:$H$65536,6,0)</f>
        <v>NSM MÙA ĐÔNG</v>
      </c>
      <c r="M1190" s="93">
        <v>-5</v>
      </c>
      <c r="N1190" s="95">
        <v>-750000</v>
      </c>
      <c r="P1190" s="93" t="s">
        <v>3614</v>
      </c>
      <c r="Q1190" s="93" t="s">
        <v>4642</v>
      </c>
      <c r="V1190" s="93" t="s">
        <v>3619</v>
      </c>
    </row>
    <row r="1191" spans="1:22" ht="25.5" customHeight="1">
      <c r="A1191" s="94">
        <v>46001</v>
      </c>
      <c r="B1191" s="93" t="s">
        <v>197</v>
      </c>
      <c r="C1191" s="93" t="s">
        <v>737</v>
      </c>
      <c r="D1191" s="93" t="s">
        <v>738</v>
      </c>
      <c r="E1191" s="93" t="s">
        <v>739</v>
      </c>
      <c r="F1191" s="93">
        <v>58000</v>
      </c>
      <c r="G1191" s="93">
        <v>15</v>
      </c>
      <c r="H1191" s="93">
        <v>14</v>
      </c>
      <c r="I1191" s="92">
        <f t="shared" si="18"/>
        <v>-58000</v>
      </c>
      <c r="J1191" s="92" t="str">
        <f>VLOOKUP(D1191,[1]Sheet0!$C$1:$H$65536,6,0)</f>
        <v>CHĂM SÓC RĂNG MIỆNG</v>
      </c>
      <c r="M1191" s="93">
        <v>-1</v>
      </c>
      <c r="N1191" s="95">
        <v>-58000</v>
      </c>
      <c r="P1191" s="93" t="s">
        <v>3614</v>
      </c>
      <c r="Q1191" s="93" t="s">
        <v>4642</v>
      </c>
      <c r="V1191" s="93" t="s">
        <v>3619</v>
      </c>
    </row>
    <row r="1192" spans="1:22" ht="25.5" customHeight="1">
      <c r="A1192" s="94">
        <v>46001</v>
      </c>
      <c r="B1192" s="93" t="s">
        <v>32</v>
      </c>
      <c r="C1192" s="93" t="s">
        <v>1268</v>
      </c>
      <c r="D1192" s="93" t="s">
        <v>1269</v>
      </c>
      <c r="E1192" s="93" t="s">
        <v>1270</v>
      </c>
      <c r="F1192" s="93">
        <v>225000</v>
      </c>
      <c r="G1192" s="93">
        <v>15</v>
      </c>
      <c r="H1192" s="93">
        <v>14</v>
      </c>
      <c r="I1192" s="92">
        <f t="shared" si="18"/>
        <v>-225000</v>
      </c>
      <c r="J1192" s="92" t="str">
        <f>VLOOKUP(D1192,[1]Sheet0!$C$1:$H$65536,6,0)</f>
        <v>CHĂM SÓC TÓC</v>
      </c>
      <c r="M1192" s="93">
        <v>-1</v>
      </c>
      <c r="N1192" s="95">
        <v>-225000</v>
      </c>
      <c r="P1192" s="93" t="s">
        <v>3614</v>
      </c>
      <c r="Q1192" s="93" t="s">
        <v>4642</v>
      </c>
      <c r="V1192" s="93" t="s">
        <v>3619</v>
      </c>
    </row>
    <row r="1193" spans="1:22" ht="25.5" customHeight="1">
      <c r="A1193" s="94">
        <v>46001</v>
      </c>
      <c r="B1193" s="93" t="s">
        <v>27</v>
      </c>
      <c r="C1193" s="93" t="s">
        <v>1533</v>
      </c>
      <c r="D1193" s="93" t="s">
        <v>1534</v>
      </c>
      <c r="E1193" s="93" t="s">
        <v>1535</v>
      </c>
      <c r="F1193" s="93">
        <v>80000</v>
      </c>
      <c r="G1193" s="93">
        <v>7</v>
      </c>
      <c r="H1193" s="93">
        <v>6</v>
      </c>
      <c r="I1193" s="92">
        <f t="shared" si="18"/>
        <v>-80000</v>
      </c>
      <c r="J1193" s="92" t="str">
        <f>VLOOKUP(D1193,[1]Sheet0!$C$1:$H$65536,6,0)</f>
        <v>BÁNH KẸO, ĐỒ ĂN VẶT</v>
      </c>
      <c r="M1193" s="93">
        <v>-1</v>
      </c>
      <c r="N1193" s="95">
        <v>-80000</v>
      </c>
      <c r="P1193" s="93" t="s">
        <v>3614</v>
      </c>
      <c r="Q1193" s="93" t="s">
        <v>4642</v>
      </c>
      <c r="V1193" s="93" t="s">
        <v>3619</v>
      </c>
    </row>
    <row r="1194" spans="1:22" ht="25.5" customHeight="1">
      <c r="A1194" s="94">
        <v>46001</v>
      </c>
      <c r="B1194" s="93" t="s">
        <v>27</v>
      </c>
      <c r="C1194" s="93" t="s">
        <v>4630</v>
      </c>
      <c r="D1194" s="93" t="s">
        <v>4631</v>
      </c>
      <c r="E1194" s="93" t="s">
        <v>4632</v>
      </c>
      <c r="F1194" s="93">
        <v>156000</v>
      </c>
      <c r="G1194" s="93">
        <v>35</v>
      </c>
      <c r="H1194" s="93">
        <v>34</v>
      </c>
      <c r="I1194" s="92">
        <f t="shared" si="18"/>
        <v>-156000</v>
      </c>
      <c r="J1194" s="92" t="str">
        <f>VLOOKUP(D1194,[1]Sheet0!$C$1:$H$65536,6,0)</f>
        <v>NÔNG LÂM HẢI SẢN</v>
      </c>
      <c r="M1194" s="93">
        <v>-1</v>
      </c>
      <c r="N1194" s="95">
        <v>-156000</v>
      </c>
      <c r="P1194" s="93" t="s">
        <v>3614</v>
      </c>
      <c r="Q1194" s="93" t="s">
        <v>4642</v>
      </c>
      <c r="V1194" s="93" t="s">
        <v>3619</v>
      </c>
    </row>
    <row r="1195" spans="1:22" ht="25.5" customHeight="1">
      <c r="A1195" s="94">
        <v>46001</v>
      </c>
      <c r="B1195" s="93" t="s">
        <v>32</v>
      </c>
      <c r="C1195" s="93" t="s">
        <v>1046</v>
      </c>
      <c r="D1195" s="93" t="s">
        <v>1047</v>
      </c>
      <c r="E1195" s="93" t="s">
        <v>1048</v>
      </c>
      <c r="F1195" s="93">
        <v>689000</v>
      </c>
      <c r="G1195" s="93">
        <v>2</v>
      </c>
      <c r="H1195" s="93">
        <v>1</v>
      </c>
      <c r="I1195" s="92">
        <f t="shared" si="18"/>
        <v>-689000</v>
      </c>
      <c r="J1195" s="92" t="str">
        <f>VLOOKUP(D1195,[1]Sheet0!$C$1:$H$65536,6,0)</f>
        <v>TRANG ĐIỂM</v>
      </c>
      <c r="M1195" s="93">
        <v>-1</v>
      </c>
      <c r="N1195" s="95">
        <v>-689000</v>
      </c>
      <c r="P1195" s="93" t="s">
        <v>3614</v>
      </c>
      <c r="Q1195" s="93" t="s">
        <v>4642</v>
      </c>
      <c r="V1195" s="93" t="s">
        <v>3619</v>
      </c>
    </row>
    <row r="1196" spans="1:22" ht="25.5" customHeight="1">
      <c r="A1196" s="94">
        <v>46001</v>
      </c>
      <c r="B1196" s="93" t="s">
        <v>69</v>
      </c>
      <c r="C1196" s="93" t="s">
        <v>534</v>
      </c>
      <c r="D1196" s="93" t="s">
        <v>535</v>
      </c>
      <c r="E1196" s="93" t="s">
        <v>536</v>
      </c>
      <c r="F1196" s="93">
        <v>60000</v>
      </c>
      <c r="G1196" s="93">
        <v>63</v>
      </c>
      <c r="H1196" s="93">
        <v>62</v>
      </c>
      <c r="I1196" s="92">
        <f t="shared" si="18"/>
        <v>-60000</v>
      </c>
      <c r="J1196" s="92" t="str">
        <f>VLOOKUP(D1196,[1]Sheet0!$C$1:$H$65536,6,0)</f>
        <v>CHĂM SÓC MẮT</v>
      </c>
      <c r="M1196" s="93">
        <v>-1</v>
      </c>
      <c r="N1196" s="95">
        <v>-60000</v>
      </c>
      <c r="P1196" s="93" t="s">
        <v>3614</v>
      </c>
      <c r="Q1196" s="93" t="s">
        <v>4642</v>
      </c>
      <c r="V1196" s="93" t="s">
        <v>3619</v>
      </c>
    </row>
    <row r="1197" spans="1:22" ht="25.5" customHeight="1">
      <c r="A1197" s="94">
        <v>46001</v>
      </c>
      <c r="B1197" s="93" t="s">
        <v>32</v>
      </c>
      <c r="C1197" s="93" t="s">
        <v>4649</v>
      </c>
      <c r="D1197" s="93" t="s">
        <v>4650</v>
      </c>
      <c r="E1197" s="93" t="s">
        <v>4651</v>
      </c>
      <c r="F1197" s="93">
        <v>195000</v>
      </c>
      <c r="G1197" s="93">
        <v>17</v>
      </c>
      <c r="H1197" s="93">
        <v>14</v>
      </c>
      <c r="I1197" s="92">
        <f t="shared" si="18"/>
        <v>-585000</v>
      </c>
      <c r="J1197" s="92" t="str">
        <f>VLOOKUP(D1197,[1]Sheet0!$C$1:$H$65536,6,0)</f>
        <v>CHĂM SÓC TÓC</v>
      </c>
      <c r="M1197" s="93">
        <v>-3</v>
      </c>
      <c r="N1197" s="95">
        <v>-585000</v>
      </c>
      <c r="P1197" s="93" t="s">
        <v>3614</v>
      </c>
      <c r="Q1197" s="93" t="s">
        <v>4642</v>
      </c>
      <c r="V1197" s="93" t="s">
        <v>3619</v>
      </c>
    </row>
    <row r="1198" spans="1:22" ht="25.5" customHeight="1">
      <c r="A1198" s="94">
        <v>46001</v>
      </c>
      <c r="B1198" s="93" t="s">
        <v>27</v>
      </c>
      <c r="C1198" s="93" t="s">
        <v>3405</v>
      </c>
      <c r="D1198" s="93" t="s">
        <v>3406</v>
      </c>
      <c r="E1198" s="93" t="s">
        <v>3407</v>
      </c>
      <c r="F1198" s="93">
        <v>165000</v>
      </c>
      <c r="G1198" s="93">
        <v>23</v>
      </c>
      <c r="H1198" s="93">
        <v>1</v>
      </c>
      <c r="I1198" s="92">
        <f t="shared" si="18"/>
        <v>-3630000</v>
      </c>
      <c r="J1198" s="92" t="str">
        <f>VLOOKUP(D1198,[1]Sheet0!$C$1:$H$65536,6,0)</f>
        <v>THỰC PHẨM ĐÔNG LẠNH, CHẾ BIẾN</v>
      </c>
      <c r="M1198" s="93">
        <v>-22</v>
      </c>
      <c r="N1198" s="95">
        <v>-3630000</v>
      </c>
      <c r="P1198" s="93" t="s">
        <v>3614</v>
      </c>
      <c r="Q1198" s="93" t="s">
        <v>4642</v>
      </c>
      <c r="V1198" s="93" t="s">
        <v>3619</v>
      </c>
    </row>
    <row r="1199" spans="1:22" ht="25.5" customHeight="1">
      <c r="A1199" s="94">
        <v>46001</v>
      </c>
      <c r="B1199" s="93" t="s">
        <v>33</v>
      </c>
      <c r="C1199" s="93" t="s">
        <v>4001</v>
      </c>
      <c r="D1199" s="93" t="s">
        <v>3990</v>
      </c>
      <c r="E1199" s="93" t="s">
        <v>4002</v>
      </c>
      <c r="F1199" s="93">
        <v>40000</v>
      </c>
      <c r="G1199" s="93">
        <v>8</v>
      </c>
      <c r="H1199" s="93">
        <v>7</v>
      </c>
      <c r="I1199" s="92">
        <f t="shared" si="18"/>
        <v>-40000</v>
      </c>
      <c r="J1199" s="92" t="str">
        <f>VLOOKUP(D1199,[1]Sheet0!$C$1:$H$65536,6,0)</f>
        <v>XÀ PHÒNG, CHẤT TẨY RỬA</v>
      </c>
      <c r="M1199" s="93">
        <v>-1</v>
      </c>
      <c r="N1199" s="95">
        <v>-40000</v>
      </c>
      <c r="P1199" s="93" t="s">
        <v>3614</v>
      </c>
      <c r="Q1199" s="93" t="s">
        <v>4642</v>
      </c>
      <c r="V1199" s="93" t="s">
        <v>3619</v>
      </c>
    </row>
    <row r="1200" spans="1:22" ht="25.5" customHeight="1">
      <c r="A1200" s="94">
        <v>46001</v>
      </c>
      <c r="B1200" s="93" t="s">
        <v>33</v>
      </c>
      <c r="C1200" s="93" t="s">
        <v>4652</v>
      </c>
      <c r="D1200" s="93" t="s">
        <v>4653</v>
      </c>
      <c r="E1200" s="93" t="s">
        <v>4654</v>
      </c>
      <c r="F1200" s="93">
        <v>799000</v>
      </c>
      <c r="G1200" s="93">
        <v>9</v>
      </c>
      <c r="H1200" s="93">
        <v>8</v>
      </c>
      <c r="I1200" s="92">
        <f t="shared" si="18"/>
        <v>-799000</v>
      </c>
      <c r="J1200" s="92" t="str">
        <f>VLOOKUP(D1200,[1]Sheet0!$C$1:$H$65536,6,0)</f>
        <v>BẾP VÀ PHÒNG ĂN</v>
      </c>
      <c r="M1200" s="93">
        <v>-1</v>
      </c>
      <c r="N1200" s="95">
        <v>-799000</v>
      </c>
      <c r="P1200" s="93" t="s">
        <v>3614</v>
      </c>
      <c r="Q1200" s="93" t="s">
        <v>4642</v>
      </c>
      <c r="V1200" s="93" t="s">
        <v>3619</v>
      </c>
    </row>
    <row r="1201" spans="1:22" ht="25.5" customHeight="1">
      <c r="A1201" s="94">
        <v>46002</v>
      </c>
      <c r="B1201" s="93" t="s">
        <v>32</v>
      </c>
      <c r="C1201" s="93" t="s">
        <v>537</v>
      </c>
      <c r="D1201" s="93" t="s">
        <v>538</v>
      </c>
      <c r="E1201" s="93" t="s">
        <v>539</v>
      </c>
      <c r="F1201" s="93">
        <v>345000</v>
      </c>
      <c r="G1201" s="93">
        <v>-1</v>
      </c>
      <c r="H1201" s="93">
        <v>0</v>
      </c>
      <c r="I1201" s="92">
        <f t="shared" si="18"/>
        <v>345000</v>
      </c>
      <c r="J1201" s="92" t="str">
        <f>VLOOKUP(D1201,[1]Sheet0!$C$1:$H$65536,6,0)</f>
        <v>TRANG ĐIỂM</v>
      </c>
      <c r="K1201" s="93">
        <v>1</v>
      </c>
      <c r="L1201" s="95">
        <v>345000</v>
      </c>
      <c r="P1201" s="93" t="s">
        <v>3614</v>
      </c>
      <c r="Q1201" s="93" t="s">
        <v>4655</v>
      </c>
    </row>
    <row r="1202" spans="1:22" ht="25.5" customHeight="1">
      <c r="A1202" s="94">
        <v>46002</v>
      </c>
      <c r="B1202" s="93" t="s">
        <v>27</v>
      </c>
      <c r="C1202" s="93" t="s">
        <v>4597</v>
      </c>
      <c r="D1202" s="93" t="s">
        <v>4598</v>
      </c>
      <c r="E1202" s="93" t="s">
        <v>4599</v>
      </c>
      <c r="F1202" s="93">
        <v>120000</v>
      </c>
      <c r="G1202" s="93">
        <v>-1</v>
      </c>
      <c r="H1202" s="93">
        <v>0</v>
      </c>
      <c r="I1202" s="92">
        <f t="shared" si="18"/>
        <v>120000</v>
      </c>
      <c r="J1202" s="92" t="str">
        <f>VLOOKUP(D1202,[1]Sheet0!$C$1:$H$65536,6,0)</f>
        <v>SẢN PHẨM TỪ SỮA</v>
      </c>
      <c r="K1202" s="93">
        <v>1</v>
      </c>
      <c r="L1202" s="95">
        <v>120000</v>
      </c>
      <c r="P1202" s="93" t="s">
        <v>3614</v>
      </c>
      <c r="Q1202" s="93" t="s">
        <v>4655</v>
      </c>
    </row>
    <row r="1203" spans="1:22" ht="25.5" customHeight="1">
      <c r="A1203" s="94">
        <v>46002</v>
      </c>
      <c r="B1203" s="93" t="s">
        <v>32</v>
      </c>
      <c r="C1203" s="93" t="s">
        <v>4609</v>
      </c>
      <c r="D1203" s="93" t="s">
        <v>4610</v>
      </c>
      <c r="E1203" s="93" t="s">
        <v>4611</v>
      </c>
      <c r="F1203" s="93">
        <v>595000</v>
      </c>
      <c r="G1203" s="93">
        <v>-1</v>
      </c>
      <c r="H1203" s="93">
        <v>0</v>
      </c>
      <c r="I1203" s="92">
        <f t="shared" si="18"/>
        <v>595000</v>
      </c>
      <c r="J1203" s="92" t="str">
        <f>VLOOKUP(D1203,[1]Sheet0!$C$1:$H$65536,6,0)</f>
        <v>TRANG ĐIỂM</v>
      </c>
      <c r="K1203" s="93">
        <v>1</v>
      </c>
      <c r="L1203" s="95">
        <v>595000</v>
      </c>
      <c r="P1203" s="93" t="s">
        <v>3614</v>
      </c>
      <c r="Q1203" s="93" t="s">
        <v>4655</v>
      </c>
    </row>
    <row r="1204" spans="1:22" ht="25.5" customHeight="1">
      <c r="A1204" s="94">
        <v>46002</v>
      </c>
      <c r="B1204" s="93" t="s">
        <v>27</v>
      </c>
      <c r="C1204" s="93" t="s">
        <v>3284</v>
      </c>
      <c r="D1204" s="93" t="s">
        <v>3285</v>
      </c>
      <c r="E1204" s="93" t="s">
        <v>3286</v>
      </c>
      <c r="F1204" s="93">
        <v>48000</v>
      </c>
      <c r="G1204" s="93">
        <v>-1</v>
      </c>
      <c r="H1204" s="93">
        <v>0</v>
      </c>
      <c r="I1204" s="92">
        <f t="shared" si="18"/>
        <v>48000</v>
      </c>
      <c r="J1204" s="92" t="str">
        <f>VLOOKUP(D1204,[1]Sheet0!$C$1:$H$65536,6,0)</f>
        <v>SẢN PHẨM TỪ SỮA</v>
      </c>
      <c r="K1204" s="93">
        <v>1</v>
      </c>
      <c r="L1204" s="95">
        <v>48000</v>
      </c>
      <c r="P1204" s="93" t="s">
        <v>3614</v>
      </c>
      <c r="Q1204" s="93" t="s">
        <v>4655</v>
      </c>
    </row>
    <row r="1205" spans="1:22" ht="25.5" customHeight="1">
      <c r="A1205" s="94">
        <v>46002</v>
      </c>
      <c r="B1205" s="93" t="s">
        <v>135</v>
      </c>
      <c r="C1205" s="93" t="s">
        <v>2669</v>
      </c>
      <c r="D1205" s="93" t="s">
        <v>2670</v>
      </c>
      <c r="E1205" s="93" t="s">
        <v>2665</v>
      </c>
      <c r="F1205" s="93">
        <v>50000</v>
      </c>
      <c r="G1205" s="93">
        <v>-1</v>
      </c>
      <c r="H1205" s="93">
        <v>0</v>
      </c>
      <c r="I1205" s="92">
        <f t="shared" si="18"/>
        <v>50000</v>
      </c>
      <c r="J1205" s="92" t="e">
        <f>VLOOKUP(D1205,[1]Sheet0!$C$1:$H$65536,6,0)</f>
        <v>#N/A</v>
      </c>
      <c r="K1205" s="93">
        <v>1</v>
      </c>
      <c r="L1205" s="95">
        <v>50000</v>
      </c>
      <c r="P1205" s="93" t="s">
        <v>3614</v>
      </c>
      <c r="Q1205" s="93" t="s">
        <v>4655</v>
      </c>
    </row>
    <row r="1206" spans="1:22" ht="25.5" customHeight="1">
      <c r="A1206" s="94">
        <v>46002</v>
      </c>
      <c r="B1206" s="93" t="s">
        <v>32</v>
      </c>
      <c r="C1206" s="93" t="s">
        <v>2380</v>
      </c>
      <c r="D1206" s="93" t="s">
        <v>2381</v>
      </c>
      <c r="E1206" s="93" t="s">
        <v>2382</v>
      </c>
      <c r="F1206" s="93">
        <v>345000</v>
      </c>
      <c r="G1206" s="93">
        <v>19</v>
      </c>
      <c r="H1206" s="93">
        <v>18</v>
      </c>
      <c r="I1206" s="92">
        <f t="shared" si="18"/>
        <v>-345000</v>
      </c>
      <c r="J1206" s="92" t="str">
        <f>VLOOKUP(D1206,[1]Sheet0!$C$1:$H$65536,6,0)</f>
        <v>TRANG ĐIỂM</v>
      </c>
      <c r="M1206" s="93">
        <v>-1</v>
      </c>
      <c r="N1206" s="95">
        <v>-345000</v>
      </c>
      <c r="P1206" s="93" t="s">
        <v>3614</v>
      </c>
      <c r="Q1206" s="93" t="s">
        <v>4655</v>
      </c>
      <c r="V1206" s="93" t="s">
        <v>3619</v>
      </c>
    </row>
    <row r="1207" spans="1:22" ht="25.5" customHeight="1">
      <c r="A1207" s="94">
        <v>46002</v>
      </c>
      <c r="B1207" s="93" t="s">
        <v>27</v>
      </c>
      <c r="C1207" s="93" t="s">
        <v>444</v>
      </c>
      <c r="D1207" s="93" t="s">
        <v>445</v>
      </c>
      <c r="E1207" s="93" t="s">
        <v>446</v>
      </c>
      <c r="F1207" s="93">
        <v>130000</v>
      </c>
      <c r="G1207" s="93">
        <v>10</v>
      </c>
      <c r="H1207" s="93">
        <v>9</v>
      </c>
      <c r="I1207" s="92">
        <f t="shared" si="18"/>
        <v>-130000</v>
      </c>
      <c r="J1207" s="92" t="str">
        <f>VLOOKUP(D1207,[1]Sheet0!$C$1:$H$65536,6,0)</f>
        <v>SẢN PHẨM TỪ SỮA</v>
      </c>
      <c r="M1207" s="93">
        <v>-1</v>
      </c>
      <c r="N1207" s="95">
        <v>-130000</v>
      </c>
      <c r="P1207" s="93" t="s">
        <v>3614</v>
      </c>
      <c r="Q1207" s="93" t="s">
        <v>4655</v>
      </c>
      <c r="V1207" s="93" t="s">
        <v>3619</v>
      </c>
    </row>
    <row r="1208" spans="1:22" ht="25.5" customHeight="1">
      <c r="A1208" s="94">
        <v>46002</v>
      </c>
      <c r="B1208" s="93" t="s">
        <v>32</v>
      </c>
      <c r="C1208" s="93" t="s">
        <v>1046</v>
      </c>
      <c r="D1208" s="93" t="s">
        <v>1047</v>
      </c>
      <c r="E1208" s="93" t="s">
        <v>1048</v>
      </c>
      <c r="F1208" s="93">
        <v>689000</v>
      </c>
      <c r="G1208" s="93">
        <v>1</v>
      </c>
      <c r="H1208" s="93">
        <v>0</v>
      </c>
      <c r="I1208" s="92">
        <f t="shared" si="18"/>
        <v>-689000</v>
      </c>
      <c r="J1208" s="92" t="str">
        <f>VLOOKUP(D1208,[1]Sheet0!$C$1:$H$65536,6,0)</f>
        <v>TRANG ĐIỂM</v>
      </c>
      <c r="M1208" s="93">
        <v>-1</v>
      </c>
      <c r="N1208" s="95">
        <v>-689000</v>
      </c>
      <c r="P1208" s="93" t="s">
        <v>3614</v>
      </c>
      <c r="Q1208" s="93" t="s">
        <v>4655</v>
      </c>
      <c r="V1208" s="93" t="s">
        <v>3619</v>
      </c>
    </row>
    <row r="1209" spans="1:22" ht="25.5" customHeight="1">
      <c r="A1209" s="94">
        <v>46002</v>
      </c>
      <c r="B1209" s="93" t="s">
        <v>27</v>
      </c>
      <c r="C1209" s="93" t="s">
        <v>3281</v>
      </c>
      <c r="D1209" s="93" t="s">
        <v>3282</v>
      </c>
      <c r="E1209" s="93" t="s">
        <v>3283</v>
      </c>
      <c r="F1209" s="93">
        <v>48000</v>
      </c>
      <c r="G1209" s="93">
        <v>1</v>
      </c>
      <c r="H1209" s="93">
        <v>0</v>
      </c>
      <c r="I1209" s="92">
        <f t="shared" si="18"/>
        <v>-48000</v>
      </c>
      <c r="J1209" s="92" t="str">
        <f>VLOOKUP(D1209,[1]Sheet0!$C$1:$H$65536,6,0)</f>
        <v>SẢN PHẨM TỪ SỮA</v>
      </c>
      <c r="M1209" s="93">
        <v>-1</v>
      </c>
      <c r="N1209" s="95">
        <v>-48000</v>
      </c>
      <c r="P1209" s="93" t="s">
        <v>3614</v>
      </c>
      <c r="Q1209" s="93" t="s">
        <v>4655</v>
      </c>
      <c r="V1209" s="93" t="s">
        <v>3619</v>
      </c>
    </row>
    <row r="1210" spans="1:22" ht="25.5" customHeight="1">
      <c r="A1210" s="94">
        <v>46002</v>
      </c>
      <c r="B1210" s="93" t="s">
        <v>135</v>
      </c>
      <c r="C1210" s="93" t="s">
        <v>2663</v>
      </c>
      <c r="D1210" s="93" t="s">
        <v>2664</v>
      </c>
      <c r="E1210" s="93" t="s">
        <v>2665</v>
      </c>
      <c r="F1210" s="93">
        <v>50000</v>
      </c>
      <c r="G1210" s="93">
        <v>10</v>
      </c>
      <c r="H1210" s="93">
        <v>9</v>
      </c>
      <c r="I1210" s="92">
        <f t="shared" si="18"/>
        <v>-50000</v>
      </c>
      <c r="J1210" s="92" t="str">
        <f>VLOOKUP(D1210,[1]Sheet0!$C$1:$H$65536,6,0)</f>
        <v>ĐỒNG GIÁ DATE</v>
      </c>
      <c r="M1210" s="93">
        <v>-1</v>
      </c>
      <c r="N1210" s="95">
        <v>-50000</v>
      </c>
      <c r="P1210" s="93" t="s">
        <v>3614</v>
      </c>
      <c r="Q1210" s="93" t="s">
        <v>4655</v>
      </c>
      <c r="V1210" s="93" t="s">
        <v>3619</v>
      </c>
    </row>
    <row r="1211" spans="1:22" ht="25.5" customHeight="1">
      <c r="A1211" s="94">
        <v>46006.630983796298</v>
      </c>
      <c r="B1211" s="93" t="s">
        <v>40</v>
      </c>
      <c r="C1211" s="93" t="s">
        <v>4656</v>
      </c>
      <c r="D1211" s="93" t="s">
        <v>4657</v>
      </c>
      <c r="E1211" s="93" t="s">
        <v>4658</v>
      </c>
      <c r="F1211" s="93">
        <v>50000</v>
      </c>
      <c r="G1211" s="93">
        <v>-1</v>
      </c>
      <c r="H1211" s="93">
        <v>0</v>
      </c>
      <c r="I1211" s="92">
        <f t="shared" si="18"/>
        <v>50000</v>
      </c>
      <c r="J1211" s="92" t="str">
        <f>VLOOKUP(D1211,[1]Sheet0!$C$1:$H$65536,6,0)</f>
        <v>CHĂM SÓC CƠ THỂ BÉ</v>
      </c>
      <c r="K1211" s="93">
        <v>1</v>
      </c>
      <c r="L1211" s="95">
        <v>50000</v>
      </c>
      <c r="P1211" s="93" t="s">
        <v>3614</v>
      </c>
      <c r="Q1211" s="93" t="s">
        <v>4659</v>
      </c>
    </row>
    <row r="1212" spans="1:22" ht="25.5" customHeight="1">
      <c r="A1212" s="94">
        <v>46006.630983796298</v>
      </c>
      <c r="B1212" s="93" t="s">
        <v>33</v>
      </c>
      <c r="C1212" s="93" t="s">
        <v>50</v>
      </c>
      <c r="D1212" s="93" t="s">
        <v>51</v>
      </c>
      <c r="E1212" s="93" t="s">
        <v>52</v>
      </c>
      <c r="F1212" s="93">
        <v>250000</v>
      </c>
      <c r="G1212" s="93">
        <v>-1</v>
      </c>
      <c r="H1212" s="93">
        <v>0</v>
      </c>
      <c r="I1212" s="92">
        <f t="shared" si="18"/>
        <v>250000</v>
      </c>
      <c r="J1212" s="92" t="str">
        <f>VLOOKUP(D1212,[1]Sheet0!$C$1:$H$65536,6,0)</f>
        <v>BẾP VÀ PHÒNG ĂN</v>
      </c>
      <c r="K1212" s="93">
        <v>1</v>
      </c>
      <c r="L1212" s="95">
        <v>250000</v>
      </c>
      <c r="P1212" s="93" t="s">
        <v>3614</v>
      </c>
      <c r="Q1212" s="93" t="s">
        <v>4659</v>
      </c>
    </row>
    <row r="1213" spans="1:22" ht="25.5" customHeight="1">
      <c r="A1213" s="94">
        <v>46006.630983796298</v>
      </c>
      <c r="B1213" s="93" t="s">
        <v>40</v>
      </c>
      <c r="C1213" s="93" t="s">
        <v>4660</v>
      </c>
      <c r="D1213" s="93" t="s">
        <v>4661</v>
      </c>
      <c r="E1213" s="93" t="s">
        <v>4662</v>
      </c>
      <c r="F1213" s="93">
        <v>137000</v>
      </c>
      <c r="G1213" s="93">
        <v>-1</v>
      </c>
      <c r="H1213" s="93">
        <v>0</v>
      </c>
      <c r="I1213" s="92">
        <f t="shared" si="18"/>
        <v>137000</v>
      </c>
      <c r="J1213" s="92" t="str">
        <f>VLOOKUP(D1213,[1]Sheet0!$C$1:$H$65536,6,0)</f>
        <v>CHĂM SÓC CƠ THỂ BÉ</v>
      </c>
      <c r="K1213" s="93">
        <v>1</v>
      </c>
      <c r="L1213" s="95">
        <v>137000</v>
      </c>
      <c r="P1213" s="93" t="s">
        <v>3614</v>
      </c>
      <c r="Q1213" s="93" t="s">
        <v>4659</v>
      </c>
    </row>
    <row r="1214" spans="1:22" ht="25.5" customHeight="1">
      <c r="A1214" s="94">
        <v>46006.630983796298</v>
      </c>
      <c r="B1214" s="93" t="s">
        <v>27</v>
      </c>
      <c r="C1214" s="93" t="s">
        <v>1956</v>
      </c>
      <c r="D1214" s="93" t="s">
        <v>1957</v>
      </c>
      <c r="E1214" s="93" t="s">
        <v>1958</v>
      </c>
      <c r="F1214" s="93">
        <v>42000</v>
      </c>
      <c r="G1214" s="93">
        <v>-6</v>
      </c>
      <c r="H1214" s="93">
        <v>0</v>
      </c>
      <c r="I1214" s="92">
        <f t="shared" si="18"/>
        <v>252000</v>
      </c>
      <c r="J1214" s="92" t="str">
        <f>VLOOKUP(D1214,[1]Sheet0!$C$1:$H$65536,6,0)</f>
        <v>THỰC PHẨM ĂN LIỀN</v>
      </c>
      <c r="K1214" s="93">
        <v>6</v>
      </c>
      <c r="L1214" s="95">
        <v>252000</v>
      </c>
      <c r="P1214" s="93" t="s">
        <v>3614</v>
      </c>
      <c r="Q1214" s="93" t="s">
        <v>4659</v>
      </c>
    </row>
    <row r="1215" spans="1:22" ht="25.5" customHeight="1">
      <c r="A1215" s="94">
        <v>46006.630983796298</v>
      </c>
      <c r="B1215" s="93" t="s">
        <v>2772</v>
      </c>
      <c r="C1215" s="93" t="s">
        <v>4434</v>
      </c>
      <c r="D1215" s="93" t="s">
        <v>4435</v>
      </c>
      <c r="E1215" s="93" t="s">
        <v>4436</v>
      </c>
      <c r="F1215" s="93">
        <v>280000</v>
      </c>
      <c r="G1215" s="93">
        <v>-1</v>
      </c>
      <c r="H1215" s="93">
        <v>0</v>
      </c>
      <c r="I1215" s="92">
        <f t="shared" si="18"/>
        <v>280000</v>
      </c>
      <c r="J1215" s="92" t="str">
        <f>VLOOKUP(D1215,[1]Sheet0!$C$1:$H$65536,6,0)</f>
        <v>THỜI TRANG NỮ</v>
      </c>
      <c r="K1215" s="93">
        <v>1</v>
      </c>
      <c r="L1215" s="95">
        <v>280000</v>
      </c>
      <c r="P1215" s="93" t="s">
        <v>3614</v>
      </c>
      <c r="Q1215" s="93" t="s">
        <v>4659</v>
      </c>
    </row>
    <row r="1216" spans="1:22" ht="25.5" customHeight="1">
      <c r="A1216" s="94">
        <v>46006.630983796298</v>
      </c>
      <c r="B1216" s="93" t="s">
        <v>27</v>
      </c>
      <c r="C1216" s="93" t="s">
        <v>4663</v>
      </c>
      <c r="D1216" s="93" t="s">
        <v>4664</v>
      </c>
      <c r="E1216" s="93" t="s">
        <v>4665</v>
      </c>
      <c r="F1216" s="93">
        <v>59000</v>
      </c>
      <c r="G1216" s="93">
        <v>-1</v>
      </c>
      <c r="H1216" s="93">
        <v>0</v>
      </c>
      <c r="I1216" s="92">
        <f t="shared" si="18"/>
        <v>59000</v>
      </c>
      <c r="J1216" s="92" t="str">
        <f>VLOOKUP(D1216,[1]Sheet0!$C$1:$H$65536,6,0)</f>
        <v>MỲ, MIẾN</v>
      </c>
      <c r="K1216" s="93">
        <v>1</v>
      </c>
      <c r="L1216" s="95">
        <v>59000</v>
      </c>
      <c r="P1216" s="93" t="s">
        <v>3614</v>
      </c>
      <c r="Q1216" s="93" t="s">
        <v>4659</v>
      </c>
    </row>
    <row r="1217" spans="1:22" ht="25.5" customHeight="1">
      <c r="A1217" s="94">
        <v>46006.630983796298</v>
      </c>
      <c r="B1217" s="93" t="s">
        <v>27</v>
      </c>
      <c r="C1217" s="93" t="s">
        <v>4666</v>
      </c>
      <c r="D1217" s="93" t="s">
        <v>4667</v>
      </c>
      <c r="E1217" s="93" t="s">
        <v>4668</v>
      </c>
      <c r="F1217" s="93">
        <v>220000</v>
      </c>
      <c r="G1217" s="93">
        <v>-1</v>
      </c>
      <c r="H1217" s="93">
        <v>0</v>
      </c>
      <c r="I1217" s="92">
        <f t="shared" si="18"/>
        <v>220000</v>
      </c>
      <c r="J1217" s="92" t="str">
        <f>VLOOKUP(D1217,[1]Sheet0!$C$1:$H$65536,6,0)</f>
        <v>NÔNG LÂM HẢI SẢN</v>
      </c>
      <c r="K1217" s="93">
        <v>1</v>
      </c>
      <c r="L1217" s="95">
        <v>220000</v>
      </c>
      <c r="P1217" s="93" t="s">
        <v>3614</v>
      </c>
      <c r="Q1217" s="93" t="s">
        <v>4659</v>
      </c>
    </row>
    <row r="1218" spans="1:22" ht="25.5" customHeight="1">
      <c r="A1218" s="94">
        <v>46006.630983796298</v>
      </c>
      <c r="B1218" s="93" t="s">
        <v>33</v>
      </c>
      <c r="C1218" s="93" t="s">
        <v>4105</v>
      </c>
      <c r="D1218" s="93" t="s">
        <v>4106</v>
      </c>
      <c r="E1218" s="93" t="s">
        <v>4107</v>
      </c>
      <c r="F1218" s="93">
        <v>40000</v>
      </c>
      <c r="G1218" s="93">
        <v>-3</v>
      </c>
      <c r="H1218" s="93">
        <v>0</v>
      </c>
      <c r="I1218" s="92">
        <f t="shared" si="18"/>
        <v>120000</v>
      </c>
      <c r="J1218" s="92" t="str">
        <f>VLOOKUP(D1218,[1]Sheet0!$C$1:$H$65536,6,0)</f>
        <v>HÀNG ĐỒNG GIÁ 40K</v>
      </c>
      <c r="K1218" s="93">
        <v>3</v>
      </c>
      <c r="L1218" s="95">
        <v>120000</v>
      </c>
      <c r="P1218" s="93" t="s">
        <v>3614</v>
      </c>
      <c r="Q1218" s="93" t="s">
        <v>4659</v>
      </c>
    </row>
    <row r="1219" spans="1:22" ht="25.5" customHeight="1">
      <c r="A1219" s="94">
        <v>46006.630983796298</v>
      </c>
      <c r="B1219" s="93" t="s">
        <v>32</v>
      </c>
      <c r="C1219" s="93" t="s">
        <v>2371</v>
      </c>
      <c r="D1219" s="93" t="s">
        <v>2372</v>
      </c>
      <c r="E1219" s="93" t="s">
        <v>2373</v>
      </c>
      <c r="F1219" s="93">
        <v>650000</v>
      </c>
      <c r="G1219" s="93">
        <v>-1</v>
      </c>
      <c r="H1219" s="93">
        <v>0</v>
      </c>
      <c r="I1219" s="92">
        <f t="shared" ref="I1219:I1282" si="19">(H1219-G1219)*F1219</f>
        <v>650000</v>
      </c>
      <c r="J1219" s="92" t="str">
        <f>VLOOKUP(D1219,[1]Sheet0!$C$1:$H$65536,6,0)</f>
        <v>Mỹ phẩm khác</v>
      </c>
      <c r="K1219" s="93">
        <v>1</v>
      </c>
      <c r="L1219" s="95">
        <v>650000</v>
      </c>
      <c r="P1219" s="93" t="s">
        <v>3614</v>
      </c>
      <c r="Q1219" s="93" t="s">
        <v>4659</v>
      </c>
    </row>
    <row r="1220" spans="1:22" ht="25.5" customHeight="1">
      <c r="A1220" s="94">
        <v>46006.630983796298</v>
      </c>
      <c r="B1220" s="93" t="s">
        <v>33</v>
      </c>
      <c r="C1220" s="93" t="s">
        <v>3657</v>
      </c>
      <c r="D1220" s="93" t="s">
        <v>3649</v>
      </c>
      <c r="E1220" s="93" t="s">
        <v>3658</v>
      </c>
      <c r="F1220" s="93">
        <v>225000</v>
      </c>
      <c r="G1220" s="93">
        <v>-1</v>
      </c>
      <c r="H1220" s="93">
        <v>0</v>
      </c>
      <c r="I1220" s="92">
        <f t="shared" si="19"/>
        <v>225000</v>
      </c>
      <c r="J1220" s="92" t="str">
        <f>VLOOKUP(D1220,[1]Sheet0!$C$1:$H$65536,6,0)</f>
        <v>GIẶT, XẢ QUẦN ÁO</v>
      </c>
      <c r="K1220" s="93">
        <v>1</v>
      </c>
      <c r="L1220" s="95">
        <v>225000</v>
      </c>
      <c r="P1220" s="93" t="s">
        <v>3614</v>
      </c>
      <c r="Q1220" s="93" t="s">
        <v>4659</v>
      </c>
    </row>
    <row r="1221" spans="1:22" ht="25.5" customHeight="1">
      <c r="A1221" s="94">
        <v>46006.630983796298</v>
      </c>
      <c r="B1221" s="93" t="s">
        <v>32</v>
      </c>
      <c r="C1221" s="93" t="s">
        <v>4646</v>
      </c>
      <c r="D1221" s="93" t="s">
        <v>4647</v>
      </c>
      <c r="E1221" s="93" t="s">
        <v>4648</v>
      </c>
      <c r="F1221" s="93">
        <v>195000</v>
      </c>
      <c r="G1221" s="93">
        <v>-7</v>
      </c>
      <c r="H1221" s="93">
        <v>0</v>
      </c>
      <c r="I1221" s="92">
        <f t="shared" si="19"/>
        <v>1365000</v>
      </c>
      <c r="J1221" s="92" t="str">
        <f>VLOOKUP(D1221,[1]Sheet0!$C$1:$H$65536,6,0)</f>
        <v>CHĂM SÓC TÓC</v>
      </c>
      <c r="K1221" s="93">
        <v>7</v>
      </c>
      <c r="L1221" s="95">
        <v>1365000</v>
      </c>
      <c r="P1221" s="93" t="s">
        <v>3614</v>
      </c>
      <c r="Q1221" s="93" t="s">
        <v>4659</v>
      </c>
    </row>
    <row r="1222" spans="1:22" ht="25.5" customHeight="1">
      <c r="A1222" s="94">
        <v>46006.630983796298</v>
      </c>
      <c r="B1222" s="93" t="s">
        <v>69</v>
      </c>
      <c r="C1222" s="93" t="s">
        <v>4669</v>
      </c>
      <c r="D1222" s="93" t="s">
        <v>4670</v>
      </c>
      <c r="E1222" s="93" t="s">
        <v>4671</v>
      </c>
      <c r="F1222" s="93">
        <v>1350000</v>
      </c>
      <c r="G1222" s="93">
        <v>-2</v>
      </c>
      <c r="H1222" s="93">
        <v>0</v>
      </c>
      <c r="I1222" s="92">
        <f t="shared" si="19"/>
        <v>2700000</v>
      </c>
      <c r="J1222" s="92" t="str">
        <f>VLOOKUP(D1222,[1]Sheet0!$C$1:$H$65536,6,0)</f>
        <v>SINH LÝ - NỘI TIẾT TỐ</v>
      </c>
      <c r="K1222" s="93">
        <v>2</v>
      </c>
      <c r="L1222" s="95">
        <v>2700000</v>
      </c>
      <c r="P1222" s="93" t="s">
        <v>3614</v>
      </c>
      <c r="Q1222" s="93" t="s">
        <v>4659</v>
      </c>
    </row>
    <row r="1223" spans="1:22" ht="25.5" customHeight="1">
      <c r="A1223" s="94">
        <v>46006.630983796298</v>
      </c>
      <c r="B1223" s="93" t="s">
        <v>27</v>
      </c>
      <c r="C1223" s="93" t="s">
        <v>3281</v>
      </c>
      <c r="D1223" s="93" t="s">
        <v>3282</v>
      </c>
      <c r="E1223" s="93" t="s">
        <v>3283</v>
      </c>
      <c r="F1223" s="93">
        <v>48000</v>
      </c>
      <c r="G1223" s="93">
        <v>-1</v>
      </c>
      <c r="H1223" s="93">
        <v>0</v>
      </c>
      <c r="I1223" s="92">
        <f t="shared" si="19"/>
        <v>48000</v>
      </c>
      <c r="J1223" s="92" t="str">
        <f>VLOOKUP(D1223,[1]Sheet0!$C$1:$H$65536,6,0)</f>
        <v>SẢN PHẨM TỪ SỮA</v>
      </c>
      <c r="K1223" s="93">
        <v>1</v>
      </c>
      <c r="L1223" s="95">
        <v>48000</v>
      </c>
      <c r="P1223" s="93" t="s">
        <v>3614</v>
      </c>
      <c r="Q1223" s="93" t="s">
        <v>4659</v>
      </c>
    </row>
    <row r="1224" spans="1:22" ht="25.5" customHeight="1">
      <c r="A1224" s="94">
        <v>46006.630983796298</v>
      </c>
      <c r="B1224" s="93" t="s">
        <v>27</v>
      </c>
      <c r="C1224" s="93" t="s">
        <v>3423</v>
      </c>
      <c r="D1224" s="93" t="s">
        <v>3424</v>
      </c>
      <c r="E1224" s="93" t="s">
        <v>3425</v>
      </c>
      <c r="F1224" s="93">
        <v>1000000</v>
      </c>
      <c r="G1224" s="93">
        <v>-0.19</v>
      </c>
      <c r="H1224" s="93">
        <v>0</v>
      </c>
      <c r="I1224" s="92">
        <f t="shared" si="19"/>
        <v>190000</v>
      </c>
      <c r="J1224" s="92" t="str">
        <f>VLOOKUP(D1224,[1]Sheet0!$C$1:$H$65536,6,0)</f>
        <v>THỰC PHẨM ĐÔNG LẠNH, CHẾ BIẾN</v>
      </c>
      <c r="K1224" s="93">
        <v>0.19</v>
      </c>
      <c r="L1224" s="95">
        <v>190000</v>
      </c>
      <c r="P1224" s="93" t="s">
        <v>3614</v>
      </c>
      <c r="Q1224" s="93" t="s">
        <v>4659</v>
      </c>
    </row>
    <row r="1225" spans="1:22" ht="25.5" customHeight="1">
      <c r="A1225" s="94">
        <v>46006.630983796298</v>
      </c>
      <c r="B1225" s="93" t="s">
        <v>27</v>
      </c>
      <c r="C1225" s="93" t="s">
        <v>3402</v>
      </c>
      <c r="D1225" s="93" t="s">
        <v>3403</v>
      </c>
      <c r="E1225" s="93" t="s">
        <v>3404</v>
      </c>
      <c r="F1225" s="93">
        <v>165000</v>
      </c>
      <c r="G1225" s="93">
        <v>-25</v>
      </c>
      <c r="H1225" s="93">
        <v>0</v>
      </c>
      <c r="I1225" s="92">
        <f t="shared" si="19"/>
        <v>4125000</v>
      </c>
      <c r="J1225" s="92" t="str">
        <f>VLOOKUP(D1225,[1]Sheet0!$C$1:$H$65536,6,0)</f>
        <v>THỰC PHẨM ĐÔNG LẠNH, CHẾ BIẾN</v>
      </c>
      <c r="K1225" s="93">
        <v>25</v>
      </c>
      <c r="L1225" s="95">
        <v>4125000</v>
      </c>
      <c r="P1225" s="93" t="s">
        <v>3614</v>
      </c>
      <c r="Q1225" s="93" t="s">
        <v>4659</v>
      </c>
    </row>
    <row r="1226" spans="1:22" ht="25.5" customHeight="1">
      <c r="A1226" s="94">
        <v>46006.630983796298</v>
      </c>
      <c r="B1226" s="93" t="s">
        <v>135</v>
      </c>
      <c r="C1226" s="93" t="s">
        <v>2669</v>
      </c>
      <c r="D1226" s="93" t="s">
        <v>2670</v>
      </c>
      <c r="E1226" s="93" t="s">
        <v>2665</v>
      </c>
      <c r="F1226" s="93">
        <v>50000</v>
      </c>
      <c r="G1226" s="93">
        <v>-1</v>
      </c>
      <c r="H1226" s="93">
        <v>0</v>
      </c>
      <c r="I1226" s="92">
        <f t="shared" si="19"/>
        <v>50000</v>
      </c>
      <c r="J1226" s="92" t="e">
        <f>VLOOKUP(D1226,[1]Sheet0!$C$1:$H$65536,6,0)</f>
        <v>#N/A</v>
      </c>
      <c r="K1226" s="93">
        <v>1</v>
      </c>
      <c r="L1226" s="95">
        <v>50000</v>
      </c>
      <c r="P1226" s="93" t="s">
        <v>3614</v>
      </c>
      <c r="Q1226" s="93" t="s">
        <v>4659</v>
      </c>
    </row>
    <row r="1227" spans="1:22" ht="25.5" customHeight="1">
      <c r="A1227" s="94">
        <v>46006.630983796298</v>
      </c>
      <c r="B1227" s="93" t="s">
        <v>27</v>
      </c>
      <c r="C1227" s="93" t="s">
        <v>4579</v>
      </c>
      <c r="D1227" s="93" t="s">
        <v>4580</v>
      </c>
      <c r="E1227" s="93" t="s">
        <v>4581</v>
      </c>
      <c r="F1227" s="93">
        <v>35000</v>
      </c>
      <c r="G1227" s="93">
        <v>-1</v>
      </c>
      <c r="H1227" s="93">
        <v>0</v>
      </c>
      <c r="I1227" s="92">
        <f t="shared" si="19"/>
        <v>35000</v>
      </c>
      <c r="J1227" s="92" t="str">
        <f>VLOOKUP(D1227,[1]Sheet0!$C$1:$H$65536,6,0)</f>
        <v>NÔNG LÂM HẢI SẢN</v>
      </c>
      <c r="K1227" s="93">
        <v>1</v>
      </c>
      <c r="L1227" s="95">
        <v>35000</v>
      </c>
      <c r="P1227" s="93" t="s">
        <v>3614</v>
      </c>
      <c r="Q1227" s="93" t="s">
        <v>4659</v>
      </c>
    </row>
    <row r="1228" spans="1:22" ht="25.5" customHeight="1">
      <c r="A1228" s="94">
        <v>46006.630983796298</v>
      </c>
      <c r="B1228" s="93" t="s">
        <v>197</v>
      </c>
      <c r="C1228" s="93" t="s">
        <v>2587</v>
      </c>
      <c r="D1228" s="93" t="s">
        <v>2588</v>
      </c>
      <c r="E1228" s="93" t="s">
        <v>2589</v>
      </c>
      <c r="F1228" s="93">
        <v>58000</v>
      </c>
      <c r="G1228" s="93">
        <v>1</v>
      </c>
      <c r="H1228" s="93">
        <v>0</v>
      </c>
      <c r="I1228" s="92">
        <f t="shared" si="19"/>
        <v>-58000</v>
      </c>
      <c r="J1228" s="92" t="str">
        <f>VLOOKUP(D1228,[1]Sheet0!$C$1:$H$65536,6,0)</f>
        <v>CHĂM SÓC RĂNG MIỆNG</v>
      </c>
      <c r="M1228" s="93">
        <v>-1</v>
      </c>
      <c r="N1228" s="95">
        <v>-58000</v>
      </c>
      <c r="P1228" s="93" t="s">
        <v>3614</v>
      </c>
      <c r="Q1228" s="93" t="s">
        <v>4659</v>
      </c>
      <c r="V1228" s="93" t="s">
        <v>3619</v>
      </c>
    </row>
    <row r="1229" spans="1:22" ht="25.5" customHeight="1">
      <c r="A1229" s="94">
        <v>46006.630983796298</v>
      </c>
      <c r="B1229" s="93" t="s">
        <v>33</v>
      </c>
      <c r="C1229" s="93" t="s">
        <v>4167</v>
      </c>
      <c r="D1229" s="93" t="s">
        <v>4156</v>
      </c>
      <c r="E1229" s="93" t="s">
        <v>4168</v>
      </c>
      <c r="F1229" s="93">
        <v>250000</v>
      </c>
      <c r="G1229" s="93">
        <v>1</v>
      </c>
      <c r="H1229" s="93">
        <v>0</v>
      </c>
      <c r="I1229" s="92">
        <f t="shared" si="19"/>
        <v>-250000</v>
      </c>
      <c r="J1229" s="92" t="str">
        <f>VLOOKUP(D1229,[1]Sheet0!$C$1:$H$65536,6,0)</f>
        <v>BẾP VÀ PHÒNG ĂN</v>
      </c>
      <c r="M1229" s="93">
        <v>-1</v>
      </c>
      <c r="N1229" s="95">
        <v>-250000</v>
      </c>
      <c r="P1229" s="93" t="s">
        <v>3614</v>
      </c>
      <c r="Q1229" s="93" t="s">
        <v>4659</v>
      </c>
      <c r="V1229" s="93" t="s">
        <v>3619</v>
      </c>
    </row>
    <row r="1230" spans="1:22" ht="25.5" customHeight="1">
      <c r="A1230" s="94">
        <v>46006.630983796298</v>
      </c>
      <c r="B1230" s="93" t="s">
        <v>40</v>
      </c>
      <c r="C1230" s="93" t="s">
        <v>4672</v>
      </c>
      <c r="D1230" s="93" t="s">
        <v>4673</v>
      </c>
      <c r="E1230" s="93" t="s">
        <v>4674</v>
      </c>
      <c r="F1230" s="93">
        <v>137000</v>
      </c>
      <c r="G1230" s="93">
        <v>1</v>
      </c>
      <c r="H1230" s="93">
        <v>0</v>
      </c>
      <c r="I1230" s="92">
        <f t="shared" si="19"/>
        <v>-137000</v>
      </c>
      <c r="J1230" s="92" t="str">
        <f>VLOOKUP(D1230,[1]Sheet0!$C$1:$H$65536,6,0)</f>
        <v>CHĂM SÓC CƠ THỂ BÉ</v>
      </c>
      <c r="M1230" s="93">
        <v>-1</v>
      </c>
      <c r="N1230" s="95">
        <v>-137000</v>
      </c>
      <c r="P1230" s="93" t="s">
        <v>3614</v>
      </c>
      <c r="Q1230" s="93" t="s">
        <v>4659</v>
      </c>
      <c r="V1230" s="93" t="s">
        <v>3619</v>
      </c>
    </row>
    <row r="1231" spans="1:22" ht="25.5" customHeight="1">
      <c r="A1231" s="94">
        <v>46006.630983796298</v>
      </c>
      <c r="B1231" s="93" t="s">
        <v>27</v>
      </c>
      <c r="C1231" s="93" t="s">
        <v>4675</v>
      </c>
      <c r="D1231" s="93" t="s">
        <v>4676</v>
      </c>
      <c r="E1231" s="93" t="s">
        <v>4677</v>
      </c>
      <c r="F1231" s="93">
        <v>44000</v>
      </c>
      <c r="G1231" s="93">
        <v>6</v>
      </c>
      <c r="H1231" s="93">
        <v>0</v>
      </c>
      <c r="I1231" s="92">
        <f t="shared" si="19"/>
        <v>-264000</v>
      </c>
      <c r="J1231" s="92" t="str">
        <f>VLOOKUP(D1231,[1]Sheet0!$C$1:$H$65536,6,0)</f>
        <v>THỰC PHẨM ĂN LIỀN</v>
      </c>
      <c r="M1231" s="93">
        <v>-6</v>
      </c>
      <c r="N1231" s="95">
        <v>-264000</v>
      </c>
      <c r="P1231" s="93" t="s">
        <v>3614</v>
      </c>
      <c r="Q1231" s="93" t="s">
        <v>4659</v>
      </c>
      <c r="V1231" s="93" t="s">
        <v>3619</v>
      </c>
    </row>
    <row r="1232" spans="1:22" ht="25.5" customHeight="1">
      <c r="A1232" s="94">
        <v>46006.630983796298</v>
      </c>
      <c r="B1232" s="93" t="s">
        <v>2772</v>
      </c>
      <c r="C1232" s="93" t="s">
        <v>4678</v>
      </c>
      <c r="D1232" s="93" t="s">
        <v>4679</v>
      </c>
      <c r="E1232" s="93" t="s">
        <v>4680</v>
      </c>
      <c r="F1232" s="93">
        <v>280000</v>
      </c>
      <c r="G1232" s="93">
        <v>1</v>
      </c>
      <c r="H1232" s="93">
        <v>0</v>
      </c>
      <c r="I1232" s="92">
        <f t="shared" si="19"/>
        <v>-280000</v>
      </c>
      <c r="J1232" s="92" t="str">
        <f>VLOOKUP(D1232,[1]Sheet0!$C$1:$H$65536,6,0)</f>
        <v>THỜI TRANG NỮ</v>
      </c>
      <c r="M1232" s="93">
        <v>-1</v>
      </c>
      <c r="N1232" s="95">
        <v>-280000</v>
      </c>
      <c r="P1232" s="93" t="s">
        <v>3614</v>
      </c>
      <c r="Q1232" s="93" t="s">
        <v>4659</v>
      </c>
      <c r="V1232" s="93" t="s">
        <v>3619</v>
      </c>
    </row>
    <row r="1233" spans="1:22" ht="25.5" customHeight="1">
      <c r="A1233" s="94">
        <v>46006.630983796298</v>
      </c>
      <c r="B1233" s="93" t="s">
        <v>40</v>
      </c>
      <c r="C1233" s="93" t="s">
        <v>4681</v>
      </c>
      <c r="D1233" s="93" t="s">
        <v>4682</v>
      </c>
      <c r="E1233" s="93" t="s">
        <v>4683</v>
      </c>
      <c r="F1233" s="93">
        <v>45000</v>
      </c>
      <c r="G1233" s="93">
        <v>1</v>
      </c>
      <c r="H1233" s="93">
        <v>0</v>
      </c>
      <c r="I1233" s="92">
        <f t="shared" si="19"/>
        <v>-45000</v>
      </c>
      <c r="J1233" s="92" t="str">
        <f>VLOOKUP(D1233,[1]Sheet0!$C$1:$H$65536,6,0)</f>
        <v>THỰC PHẨM CHO BÉ</v>
      </c>
      <c r="M1233" s="93">
        <v>-1</v>
      </c>
      <c r="N1233" s="95">
        <v>-45000</v>
      </c>
      <c r="P1233" s="93" t="s">
        <v>3614</v>
      </c>
      <c r="Q1233" s="93" t="s">
        <v>4659</v>
      </c>
      <c r="V1233" s="93" t="s">
        <v>3619</v>
      </c>
    </row>
    <row r="1234" spans="1:22" ht="25.5" customHeight="1">
      <c r="A1234" s="94">
        <v>46006.630983796298</v>
      </c>
      <c r="B1234" s="93" t="s">
        <v>27</v>
      </c>
      <c r="C1234" s="93" t="s">
        <v>4684</v>
      </c>
      <c r="D1234" s="93" t="s">
        <v>4685</v>
      </c>
      <c r="E1234" s="93" t="s">
        <v>4686</v>
      </c>
      <c r="F1234" s="93">
        <v>175000</v>
      </c>
      <c r="G1234" s="93">
        <v>1</v>
      </c>
      <c r="H1234" s="93">
        <v>0</v>
      </c>
      <c r="I1234" s="92">
        <f t="shared" si="19"/>
        <v>-175000</v>
      </c>
      <c r="J1234" s="92" t="str">
        <f>VLOOKUP(D1234,[1]Sheet0!$C$1:$H$65536,6,0)</f>
        <v>NÔNG LÂM HẢI SẢN</v>
      </c>
      <c r="M1234" s="93">
        <v>-1</v>
      </c>
      <c r="N1234" s="95">
        <v>-175000</v>
      </c>
      <c r="P1234" s="93" t="s">
        <v>3614</v>
      </c>
      <c r="Q1234" s="93" t="s">
        <v>4659</v>
      </c>
      <c r="V1234" s="93" t="s">
        <v>3619</v>
      </c>
    </row>
    <row r="1235" spans="1:22" ht="25.5" customHeight="1">
      <c r="A1235" s="94">
        <v>46006.630983796298</v>
      </c>
      <c r="B1235" s="93" t="s">
        <v>33</v>
      </c>
      <c r="C1235" s="93" t="s">
        <v>4029</v>
      </c>
      <c r="D1235" s="93" t="s">
        <v>4019</v>
      </c>
      <c r="E1235" s="93" t="s">
        <v>4030</v>
      </c>
      <c r="F1235" s="93">
        <v>40000</v>
      </c>
      <c r="G1235" s="93">
        <v>3</v>
      </c>
      <c r="H1235" s="93">
        <v>0</v>
      </c>
      <c r="I1235" s="92">
        <f t="shared" si="19"/>
        <v>-120000</v>
      </c>
      <c r="J1235" s="92" t="str">
        <f>VLOOKUP(D1235,[1]Sheet0!$C$1:$H$65536,6,0)</f>
        <v>HÀNG ĐỒNG GIÁ 40K</v>
      </c>
      <c r="M1235" s="93">
        <v>-3</v>
      </c>
      <c r="N1235" s="95">
        <v>-120000</v>
      </c>
      <c r="P1235" s="93" t="s">
        <v>3614</v>
      </c>
      <c r="Q1235" s="93" t="s">
        <v>4659</v>
      </c>
      <c r="V1235" s="93" t="s">
        <v>3619</v>
      </c>
    </row>
    <row r="1236" spans="1:22" ht="25.5" customHeight="1">
      <c r="A1236" s="94">
        <v>46006.630983796298</v>
      </c>
      <c r="B1236" s="93" t="s">
        <v>32</v>
      </c>
      <c r="C1236" s="93" t="s">
        <v>4687</v>
      </c>
      <c r="D1236" s="93" t="s">
        <v>4688</v>
      </c>
      <c r="E1236" s="93" t="s">
        <v>4689</v>
      </c>
      <c r="F1236" s="93">
        <v>595000</v>
      </c>
      <c r="G1236" s="93">
        <v>1</v>
      </c>
      <c r="H1236" s="93">
        <v>0</v>
      </c>
      <c r="I1236" s="92">
        <f t="shared" si="19"/>
        <v>-595000</v>
      </c>
      <c r="J1236" s="92" t="str">
        <f>VLOOKUP(D1236,[1]Sheet0!$C$1:$H$65536,6,0)</f>
        <v>Mỹ phẩm khác</v>
      </c>
      <c r="M1236" s="93">
        <v>-1</v>
      </c>
      <c r="N1236" s="95">
        <v>-595000</v>
      </c>
      <c r="P1236" s="93" t="s">
        <v>3614</v>
      </c>
      <c r="Q1236" s="93" t="s">
        <v>4659</v>
      </c>
      <c r="V1236" s="93" t="s">
        <v>3619</v>
      </c>
    </row>
    <row r="1237" spans="1:22" ht="25.5" customHeight="1">
      <c r="A1237" s="94">
        <v>46006.630983796298</v>
      </c>
      <c r="B1237" s="93" t="s">
        <v>33</v>
      </c>
      <c r="C1237" s="93" t="s">
        <v>3822</v>
      </c>
      <c r="D1237" s="93" t="s">
        <v>3815</v>
      </c>
      <c r="E1237" s="93" t="s">
        <v>3823</v>
      </c>
      <c r="F1237" s="93">
        <v>225000</v>
      </c>
      <c r="G1237" s="93">
        <v>1</v>
      </c>
      <c r="H1237" s="93">
        <v>0</v>
      </c>
      <c r="I1237" s="92">
        <f t="shared" si="19"/>
        <v>-225000</v>
      </c>
      <c r="J1237" s="92" t="str">
        <f>VLOOKUP(D1237,[1]Sheet0!$C$1:$H$65536,6,0)</f>
        <v>GIẶT, XẢ QUẦN ÁO</v>
      </c>
      <c r="M1237" s="93">
        <v>-1</v>
      </c>
      <c r="N1237" s="95">
        <v>-225000</v>
      </c>
      <c r="P1237" s="93" t="s">
        <v>3614</v>
      </c>
      <c r="Q1237" s="93" t="s">
        <v>4659</v>
      </c>
      <c r="V1237" s="93" t="s">
        <v>3619</v>
      </c>
    </row>
    <row r="1238" spans="1:22" ht="25.5" customHeight="1">
      <c r="A1238" s="94">
        <v>46006.630983796298</v>
      </c>
      <c r="B1238" s="93" t="s">
        <v>32</v>
      </c>
      <c r="C1238" s="93" t="s">
        <v>4649</v>
      </c>
      <c r="D1238" s="93" t="s">
        <v>4650</v>
      </c>
      <c r="E1238" s="93" t="s">
        <v>4651</v>
      </c>
      <c r="F1238" s="93">
        <v>195000</v>
      </c>
      <c r="G1238" s="93">
        <v>7</v>
      </c>
      <c r="H1238" s="93">
        <v>0</v>
      </c>
      <c r="I1238" s="92">
        <f t="shared" si="19"/>
        <v>-1365000</v>
      </c>
      <c r="J1238" s="92" t="str">
        <f>VLOOKUP(D1238,[1]Sheet0!$C$1:$H$65536,6,0)</f>
        <v>CHĂM SÓC TÓC</v>
      </c>
      <c r="M1238" s="93">
        <v>-7</v>
      </c>
      <c r="N1238" s="95">
        <v>-1365000</v>
      </c>
      <c r="P1238" s="93" t="s">
        <v>3614</v>
      </c>
      <c r="Q1238" s="93" t="s">
        <v>4659</v>
      </c>
      <c r="V1238" s="93" t="s">
        <v>3619</v>
      </c>
    </row>
    <row r="1239" spans="1:22" ht="25.5" customHeight="1">
      <c r="A1239" s="94">
        <v>46006.630983796298</v>
      </c>
      <c r="B1239" s="93" t="s">
        <v>69</v>
      </c>
      <c r="C1239" s="93" t="s">
        <v>923</v>
      </c>
      <c r="D1239" s="93" t="s">
        <v>924</v>
      </c>
      <c r="E1239" s="93" t="s">
        <v>925</v>
      </c>
      <c r="F1239" s="93">
        <v>720000</v>
      </c>
      <c r="G1239" s="93">
        <v>2</v>
      </c>
      <c r="H1239" s="93">
        <v>0</v>
      </c>
      <c r="I1239" s="92">
        <f t="shared" si="19"/>
        <v>-1440000</v>
      </c>
      <c r="J1239" s="92" t="str">
        <f>VLOOKUP(D1239,[1]Sheet0!$C$1:$H$65536,6,0)</f>
        <v>SINH LÝ - NỘI TIẾT TỐ</v>
      </c>
      <c r="M1239" s="93">
        <v>-2</v>
      </c>
      <c r="N1239" s="95">
        <v>-1440000</v>
      </c>
      <c r="P1239" s="93" t="s">
        <v>3614</v>
      </c>
      <c r="Q1239" s="93" t="s">
        <v>4659</v>
      </c>
      <c r="V1239" s="93" t="s">
        <v>3619</v>
      </c>
    </row>
    <row r="1240" spans="1:22" ht="25.5" customHeight="1">
      <c r="A1240" s="94">
        <v>46006.630983796298</v>
      </c>
      <c r="B1240" s="93" t="s">
        <v>27</v>
      </c>
      <c r="C1240" s="93" t="s">
        <v>3278</v>
      </c>
      <c r="D1240" s="93" t="s">
        <v>3279</v>
      </c>
      <c r="E1240" s="93" t="s">
        <v>3280</v>
      </c>
      <c r="F1240" s="93">
        <v>42000</v>
      </c>
      <c r="G1240" s="93">
        <v>1</v>
      </c>
      <c r="H1240" s="93">
        <v>0</v>
      </c>
      <c r="I1240" s="92">
        <f t="shared" si="19"/>
        <v>-42000</v>
      </c>
      <c r="J1240" s="92" t="str">
        <f>VLOOKUP(D1240,[1]Sheet0!$C$1:$H$65536,6,0)</f>
        <v>SẢN PHẨM TỪ SỮA</v>
      </c>
      <c r="M1240" s="93">
        <v>-1</v>
      </c>
      <c r="N1240" s="95">
        <v>-42000</v>
      </c>
      <c r="P1240" s="93" t="s">
        <v>3614</v>
      </c>
      <c r="Q1240" s="93" t="s">
        <v>4659</v>
      </c>
      <c r="V1240" s="93" t="s">
        <v>3619</v>
      </c>
    </row>
    <row r="1241" spans="1:22" ht="25.5" customHeight="1">
      <c r="A1241" s="94">
        <v>46006.630983796298</v>
      </c>
      <c r="B1241" s="93" t="s">
        <v>27</v>
      </c>
      <c r="C1241" s="93" t="s">
        <v>3426</v>
      </c>
      <c r="D1241" s="93" t="s">
        <v>3427</v>
      </c>
      <c r="E1241" s="93" t="s">
        <v>3428</v>
      </c>
      <c r="F1241" s="93">
        <v>950000</v>
      </c>
      <c r="G1241" s="93">
        <v>0.19</v>
      </c>
      <c r="H1241" s="93">
        <v>0</v>
      </c>
      <c r="I1241" s="92">
        <f t="shared" si="19"/>
        <v>-180500</v>
      </c>
      <c r="J1241" s="92" t="str">
        <f>VLOOKUP(D1241,[1]Sheet0!$C$1:$H$65536,6,0)</f>
        <v>THỰC PHẨM ĐÔNG LẠNH, CHẾ BIẾN</v>
      </c>
      <c r="M1241" s="93">
        <v>-0.19</v>
      </c>
      <c r="N1241" s="95">
        <v>-180500</v>
      </c>
      <c r="P1241" s="93" t="s">
        <v>3614</v>
      </c>
      <c r="Q1241" s="93" t="s">
        <v>4659</v>
      </c>
      <c r="V1241" s="93" t="s">
        <v>3619</v>
      </c>
    </row>
    <row r="1242" spans="1:22" ht="25.5" customHeight="1">
      <c r="A1242" s="94">
        <v>46006.630983796298</v>
      </c>
      <c r="B1242" s="93" t="s">
        <v>27</v>
      </c>
      <c r="C1242" s="93" t="s">
        <v>3405</v>
      </c>
      <c r="D1242" s="93" t="s">
        <v>3406</v>
      </c>
      <c r="E1242" s="93" t="s">
        <v>3407</v>
      </c>
      <c r="F1242" s="93">
        <v>165000</v>
      </c>
      <c r="G1242" s="93">
        <v>25</v>
      </c>
      <c r="H1242" s="93">
        <v>0</v>
      </c>
      <c r="I1242" s="92">
        <f t="shared" si="19"/>
        <v>-4125000</v>
      </c>
      <c r="J1242" s="92" t="str">
        <f>VLOOKUP(D1242,[1]Sheet0!$C$1:$H$65536,6,0)</f>
        <v>THỰC PHẨM ĐÔNG LẠNH, CHẾ BIẾN</v>
      </c>
      <c r="M1242" s="93">
        <v>-25</v>
      </c>
      <c r="N1242" s="95">
        <v>-4125000</v>
      </c>
      <c r="P1242" s="93" t="s">
        <v>3614</v>
      </c>
      <c r="Q1242" s="93" t="s">
        <v>4659</v>
      </c>
      <c r="V1242" s="93" t="s">
        <v>3619</v>
      </c>
    </row>
    <row r="1243" spans="1:22" ht="25.5" customHeight="1">
      <c r="A1243" s="94">
        <v>46006.630983796298</v>
      </c>
      <c r="B1243" s="93" t="s">
        <v>135</v>
      </c>
      <c r="C1243" s="93" t="s">
        <v>2663</v>
      </c>
      <c r="D1243" s="93" t="s">
        <v>2664</v>
      </c>
      <c r="E1243" s="93" t="s">
        <v>2665</v>
      </c>
      <c r="F1243" s="93">
        <v>50000</v>
      </c>
      <c r="G1243" s="93">
        <v>1</v>
      </c>
      <c r="H1243" s="93">
        <v>0</v>
      </c>
      <c r="I1243" s="92">
        <f t="shared" si="19"/>
        <v>-50000</v>
      </c>
      <c r="J1243" s="92" t="str">
        <f>VLOOKUP(D1243,[1]Sheet0!$C$1:$H$65536,6,0)</f>
        <v>ĐỒNG GIÁ DATE</v>
      </c>
      <c r="M1243" s="93">
        <v>-1</v>
      </c>
      <c r="N1243" s="95">
        <v>-50000</v>
      </c>
      <c r="P1243" s="93" t="s">
        <v>3614</v>
      </c>
      <c r="Q1243" s="93" t="s">
        <v>4659</v>
      </c>
      <c r="V1243" s="93" t="s">
        <v>3619</v>
      </c>
    </row>
    <row r="1244" spans="1:22" ht="25.5" customHeight="1">
      <c r="A1244" s="94">
        <v>46006.630983796298</v>
      </c>
      <c r="B1244" s="93" t="s">
        <v>135</v>
      </c>
      <c r="C1244" s="93" t="s">
        <v>2648</v>
      </c>
      <c r="D1244" s="93" t="s">
        <v>2649</v>
      </c>
      <c r="E1244" s="93" t="s">
        <v>2650</v>
      </c>
      <c r="F1244" s="93">
        <v>30000</v>
      </c>
      <c r="G1244" s="93">
        <v>1</v>
      </c>
      <c r="H1244" s="93">
        <v>0</v>
      </c>
      <c r="I1244" s="92">
        <f t="shared" si="19"/>
        <v>-30000</v>
      </c>
      <c r="J1244" s="92" t="str">
        <f>VLOOKUP(D1244,[1]Sheet0!$C$1:$H$65536,6,0)</f>
        <v>ĐỒNG GIÁ MUA HÀNG</v>
      </c>
      <c r="M1244" s="93">
        <v>-1</v>
      </c>
      <c r="N1244" s="95">
        <v>-30000</v>
      </c>
      <c r="P1244" s="93" t="s">
        <v>3614</v>
      </c>
      <c r="Q1244" s="93" t="s">
        <v>4659</v>
      </c>
      <c r="V1244" s="93" t="s">
        <v>3619</v>
      </c>
    </row>
    <row r="1245" spans="1:22" ht="25.5" customHeight="1">
      <c r="A1245" s="94">
        <v>46009</v>
      </c>
      <c r="B1245" s="93" t="s">
        <v>33</v>
      </c>
      <c r="C1245" s="93" t="s">
        <v>3909</v>
      </c>
      <c r="D1245" s="93" t="s">
        <v>3910</v>
      </c>
      <c r="E1245" s="93" t="s">
        <v>3911</v>
      </c>
      <c r="F1245" s="93">
        <v>1590000</v>
      </c>
      <c r="G1245" s="93">
        <v>-1</v>
      </c>
      <c r="H1245" s="93">
        <v>0</v>
      </c>
      <c r="I1245" s="92">
        <f t="shared" si="19"/>
        <v>1590000</v>
      </c>
      <c r="J1245" s="92" t="str">
        <f>VLOOKUP(D1245,[1]Sheet0!$C$1:$H$65536,6,0)</f>
        <v>ĐỒ DÙNG SINH HOẠT GIA ĐÌNH</v>
      </c>
      <c r="K1245" s="93">
        <v>1</v>
      </c>
      <c r="L1245" s="95">
        <v>1590000</v>
      </c>
      <c r="P1245" s="93" t="s">
        <v>3614</v>
      </c>
      <c r="Q1245" s="93" t="s">
        <v>4690</v>
      </c>
    </row>
    <row r="1246" spans="1:22" ht="25.5" customHeight="1">
      <c r="A1246" s="94">
        <v>46009</v>
      </c>
      <c r="B1246" s="93" t="s">
        <v>69</v>
      </c>
      <c r="C1246" s="93" t="s">
        <v>4691</v>
      </c>
      <c r="D1246" s="93" t="s">
        <v>4692</v>
      </c>
      <c r="E1246" s="93" t="s">
        <v>4693</v>
      </c>
      <c r="F1246" s="93">
        <v>120000</v>
      </c>
      <c r="G1246" s="93">
        <v>-1</v>
      </c>
      <c r="H1246" s="93">
        <v>0</v>
      </c>
      <c r="I1246" s="92">
        <f t="shared" si="19"/>
        <v>120000</v>
      </c>
      <c r="J1246" s="92" t="str">
        <f>VLOOKUP(D1246,[1]Sheet0!$C$1:$H$65536,6,0)</f>
        <v>SINH LÝ - NỘI TIẾT TỐ</v>
      </c>
      <c r="K1246" s="93">
        <v>1</v>
      </c>
      <c r="L1246" s="95">
        <v>120000</v>
      </c>
      <c r="P1246" s="93" t="s">
        <v>3614</v>
      </c>
      <c r="Q1246" s="93" t="s">
        <v>4690</v>
      </c>
    </row>
    <row r="1247" spans="1:22" ht="25.5" customHeight="1">
      <c r="A1247" s="94">
        <v>46009</v>
      </c>
      <c r="B1247" s="93" t="s">
        <v>32</v>
      </c>
      <c r="C1247" s="93" t="s">
        <v>4694</v>
      </c>
      <c r="D1247" s="93" t="s">
        <v>4695</v>
      </c>
      <c r="E1247" s="93" t="s">
        <v>1162</v>
      </c>
      <c r="F1247" s="93">
        <v>199000</v>
      </c>
      <c r="G1247" s="93">
        <v>-8</v>
      </c>
      <c r="H1247" s="93">
        <v>0</v>
      </c>
      <c r="I1247" s="92">
        <f t="shared" si="19"/>
        <v>1592000</v>
      </c>
      <c r="J1247" s="92" t="str">
        <f>VLOOKUP(D1247,[1]Sheet0!$C$1:$H$65536,6,0)</f>
        <v>TRANG ĐIỂM</v>
      </c>
      <c r="K1247" s="93">
        <v>8</v>
      </c>
      <c r="L1247" s="95">
        <v>1592000</v>
      </c>
      <c r="P1247" s="93" t="s">
        <v>3614</v>
      </c>
      <c r="Q1247" s="93" t="s">
        <v>4690</v>
      </c>
    </row>
    <row r="1248" spans="1:22" ht="25.5" customHeight="1">
      <c r="A1248" s="94">
        <v>46009</v>
      </c>
      <c r="B1248" s="93" t="s">
        <v>32</v>
      </c>
      <c r="C1248" s="93" t="s">
        <v>4696</v>
      </c>
      <c r="D1248" s="93" t="s">
        <v>4697</v>
      </c>
      <c r="E1248" s="93" t="s">
        <v>4698</v>
      </c>
      <c r="F1248" s="93">
        <v>130000</v>
      </c>
      <c r="G1248" s="93">
        <v>-1</v>
      </c>
      <c r="H1248" s="93">
        <v>0</v>
      </c>
      <c r="I1248" s="92">
        <f t="shared" si="19"/>
        <v>130000</v>
      </c>
      <c r="J1248" s="92" t="str">
        <f>VLOOKUP(D1248,[1]Sheet0!$C$1:$H$65536,6,0)</f>
        <v>CHĂM SÓC DA</v>
      </c>
      <c r="K1248" s="93">
        <v>1</v>
      </c>
      <c r="L1248" s="95">
        <v>130000</v>
      </c>
      <c r="P1248" s="93" t="s">
        <v>3614</v>
      </c>
      <c r="Q1248" s="93" t="s">
        <v>4690</v>
      </c>
    </row>
    <row r="1249" spans="1:22" ht="25.5" customHeight="1">
      <c r="A1249" s="94">
        <v>46009</v>
      </c>
      <c r="B1249" s="93" t="s">
        <v>2772</v>
      </c>
      <c r="C1249" s="93" t="s">
        <v>4456</v>
      </c>
      <c r="D1249" s="93" t="s">
        <v>4457</v>
      </c>
      <c r="E1249" s="93" t="s">
        <v>4458</v>
      </c>
      <c r="F1249" s="93">
        <v>345000</v>
      </c>
      <c r="G1249" s="93">
        <v>-1</v>
      </c>
      <c r="H1249" s="93">
        <v>0</v>
      </c>
      <c r="I1249" s="92">
        <f t="shared" si="19"/>
        <v>345000</v>
      </c>
      <c r="J1249" s="92" t="str">
        <f>VLOOKUP(D1249,[1]Sheet0!$C$1:$H$65536,6,0)</f>
        <v>THỜI TRANG NỮ</v>
      </c>
      <c r="K1249" s="93">
        <v>1</v>
      </c>
      <c r="L1249" s="95">
        <v>345000</v>
      </c>
      <c r="P1249" s="93" t="s">
        <v>3614</v>
      </c>
      <c r="Q1249" s="93" t="s">
        <v>4690</v>
      </c>
    </row>
    <row r="1250" spans="1:22" ht="25.5" customHeight="1">
      <c r="A1250" s="94">
        <v>46009</v>
      </c>
      <c r="B1250" s="93" t="s">
        <v>2772</v>
      </c>
      <c r="C1250" s="93" t="s">
        <v>4699</v>
      </c>
      <c r="D1250" s="93" t="s">
        <v>4700</v>
      </c>
      <c r="E1250" s="93" t="s">
        <v>4701</v>
      </c>
      <c r="F1250" s="93">
        <v>345000</v>
      </c>
      <c r="G1250" s="93">
        <v>-1</v>
      </c>
      <c r="H1250" s="93">
        <v>0</v>
      </c>
      <c r="I1250" s="92">
        <f t="shared" si="19"/>
        <v>345000</v>
      </c>
      <c r="J1250" s="92" t="str">
        <f>VLOOKUP(D1250,[1]Sheet0!$C$1:$H$65536,6,0)</f>
        <v>THỜI TRANG NỮ</v>
      </c>
      <c r="K1250" s="93">
        <v>1</v>
      </c>
      <c r="L1250" s="95">
        <v>345000</v>
      </c>
      <c r="P1250" s="93" t="s">
        <v>3614</v>
      </c>
      <c r="Q1250" s="93" t="s">
        <v>4690</v>
      </c>
    </row>
    <row r="1251" spans="1:22" ht="25.5" customHeight="1">
      <c r="A1251" s="94">
        <v>46009</v>
      </c>
      <c r="B1251" s="93" t="s">
        <v>27</v>
      </c>
      <c r="C1251" s="93" t="s">
        <v>4702</v>
      </c>
      <c r="D1251" s="93" t="s">
        <v>4703</v>
      </c>
      <c r="E1251" s="93" t="s">
        <v>4704</v>
      </c>
      <c r="F1251" s="93">
        <v>63000</v>
      </c>
      <c r="G1251" s="93">
        <v>-1</v>
      </c>
      <c r="H1251" s="93">
        <v>0</v>
      </c>
      <c r="I1251" s="92">
        <f t="shared" si="19"/>
        <v>63000</v>
      </c>
      <c r="J1251" s="92" t="str">
        <f>VLOOKUP(D1251,[1]Sheet0!$C$1:$H$65536,6,0)</f>
        <v>BÁNH KẸO, ĐỒ ĂN VẶT</v>
      </c>
      <c r="K1251" s="93">
        <v>1</v>
      </c>
      <c r="L1251" s="95">
        <v>63000</v>
      </c>
      <c r="P1251" s="93" t="s">
        <v>3614</v>
      </c>
      <c r="Q1251" s="93" t="s">
        <v>4690</v>
      </c>
    </row>
    <row r="1252" spans="1:22" ht="25.5" customHeight="1">
      <c r="A1252" s="94">
        <v>46009</v>
      </c>
      <c r="B1252" s="93" t="s">
        <v>33</v>
      </c>
      <c r="C1252" s="93" t="s">
        <v>4175</v>
      </c>
      <c r="D1252" s="93" t="s">
        <v>4166</v>
      </c>
      <c r="E1252" s="93" t="s">
        <v>4176</v>
      </c>
      <c r="F1252" s="93">
        <v>40000</v>
      </c>
      <c r="G1252" s="93">
        <v>-1</v>
      </c>
      <c r="H1252" s="93">
        <v>0</v>
      </c>
      <c r="I1252" s="92">
        <f t="shared" si="19"/>
        <v>40000</v>
      </c>
      <c r="J1252" s="92" t="str">
        <f>VLOOKUP(D1252,[1]Sheet0!$C$1:$H$65536,6,0)</f>
        <v>BẾP VÀ PHÒNG ĂN</v>
      </c>
      <c r="K1252" s="93">
        <v>1</v>
      </c>
      <c r="L1252" s="95">
        <v>40000</v>
      </c>
      <c r="P1252" s="93" t="s">
        <v>3614</v>
      </c>
      <c r="Q1252" s="93" t="s">
        <v>4690</v>
      </c>
    </row>
    <row r="1253" spans="1:22" ht="25.5" customHeight="1">
      <c r="A1253" s="94">
        <v>46009</v>
      </c>
      <c r="B1253" s="93" t="s">
        <v>33</v>
      </c>
      <c r="C1253" s="93" t="s">
        <v>4707</v>
      </c>
      <c r="D1253" s="93" t="s">
        <v>4708</v>
      </c>
      <c r="E1253" s="93" t="s">
        <v>4709</v>
      </c>
      <c r="F1253" s="93">
        <v>168000</v>
      </c>
      <c r="G1253" s="93">
        <v>-1</v>
      </c>
      <c r="H1253" s="93">
        <v>0</v>
      </c>
      <c r="I1253" s="92">
        <f t="shared" si="19"/>
        <v>168000</v>
      </c>
      <c r="J1253" s="92" t="str">
        <f>VLOOKUP(D1253,[1]Sheet0!$C$1:$H$65536,6,0)</f>
        <v>KHỬ MÙI</v>
      </c>
      <c r="K1253" s="93">
        <v>1</v>
      </c>
      <c r="L1253" s="95">
        <v>168000</v>
      </c>
      <c r="P1253" s="93" t="s">
        <v>3614</v>
      </c>
      <c r="Q1253" s="93" t="s">
        <v>4690</v>
      </c>
    </row>
    <row r="1254" spans="1:22" ht="25.5" customHeight="1">
      <c r="A1254" s="94">
        <v>46009</v>
      </c>
      <c r="B1254" s="93" t="s">
        <v>27</v>
      </c>
      <c r="C1254" s="93" t="s">
        <v>4624</v>
      </c>
      <c r="D1254" s="93" t="s">
        <v>4625</v>
      </c>
      <c r="E1254" s="93" t="s">
        <v>4626</v>
      </c>
      <c r="F1254" s="93">
        <v>47000</v>
      </c>
      <c r="G1254" s="93">
        <v>-1</v>
      </c>
      <c r="H1254" s="93">
        <v>0</v>
      </c>
      <c r="I1254" s="92">
        <f t="shared" si="19"/>
        <v>47000</v>
      </c>
      <c r="J1254" s="92" t="str">
        <f>VLOOKUP(D1254,[1]Sheet0!$C$1:$H$65536,6,0)</f>
        <v>BÁNH KẸO, ĐỒ ĂN VẶT</v>
      </c>
      <c r="K1254" s="93">
        <v>1</v>
      </c>
      <c r="L1254" s="95">
        <v>47000</v>
      </c>
      <c r="P1254" s="93" t="s">
        <v>3614</v>
      </c>
      <c r="Q1254" s="93" t="s">
        <v>4690</v>
      </c>
    </row>
    <row r="1255" spans="1:22" ht="25.5" customHeight="1">
      <c r="A1255" s="94">
        <v>46009</v>
      </c>
      <c r="B1255" s="93" t="s">
        <v>32</v>
      </c>
      <c r="C1255" s="93" t="s">
        <v>894</v>
      </c>
      <c r="D1255" s="93" t="s">
        <v>895</v>
      </c>
      <c r="E1255" s="93" t="s">
        <v>896</v>
      </c>
      <c r="F1255" s="93">
        <v>217000</v>
      </c>
      <c r="G1255" s="93">
        <v>-1</v>
      </c>
      <c r="H1255" s="93">
        <v>0</v>
      </c>
      <c r="I1255" s="92">
        <f t="shared" si="19"/>
        <v>217000</v>
      </c>
      <c r="J1255" s="92" t="str">
        <f>VLOOKUP(D1255,[1]Sheet0!$C$1:$H$65536,6,0)</f>
        <v>CHĂM SÓC CƠ THỂ</v>
      </c>
      <c r="K1255" s="93">
        <v>1</v>
      </c>
      <c r="L1255" s="95">
        <v>217000</v>
      </c>
      <c r="P1255" s="93" t="s">
        <v>3614</v>
      </c>
      <c r="Q1255" s="93" t="s">
        <v>4690</v>
      </c>
    </row>
    <row r="1256" spans="1:22" ht="25.5" customHeight="1">
      <c r="A1256" s="94">
        <v>46009</v>
      </c>
      <c r="B1256" s="93" t="s">
        <v>27</v>
      </c>
      <c r="C1256" s="93" t="s">
        <v>357</v>
      </c>
      <c r="D1256" s="93" t="s">
        <v>358</v>
      </c>
      <c r="E1256" s="93" t="s">
        <v>359</v>
      </c>
      <c r="F1256" s="93">
        <v>29000</v>
      </c>
      <c r="G1256" s="93">
        <v>-29</v>
      </c>
      <c r="H1256" s="93">
        <v>0</v>
      </c>
      <c r="I1256" s="92">
        <f t="shared" si="19"/>
        <v>841000</v>
      </c>
      <c r="J1256" s="92" t="str">
        <f>VLOOKUP(D1256,[1]Sheet0!$C$1:$H$65536,6,0)</f>
        <v>ĐỒ UỐNG, PHA CHẾ</v>
      </c>
      <c r="K1256" s="93">
        <v>29</v>
      </c>
      <c r="L1256" s="95">
        <v>841000</v>
      </c>
      <c r="P1256" s="93" t="s">
        <v>3614</v>
      </c>
      <c r="Q1256" s="93" t="s">
        <v>4690</v>
      </c>
    </row>
    <row r="1257" spans="1:22" ht="25.5" customHeight="1">
      <c r="A1257" s="94">
        <v>46009</v>
      </c>
      <c r="B1257" s="93" t="s">
        <v>27</v>
      </c>
      <c r="C1257" s="93" t="s">
        <v>269</v>
      </c>
      <c r="D1257" s="93" t="s">
        <v>270</v>
      </c>
      <c r="E1257" s="93" t="s">
        <v>271</v>
      </c>
      <c r="F1257" s="93">
        <v>69000</v>
      </c>
      <c r="G1257" s="93">
        <v>-1</v>
      </c>
      <c r="H1257" s="93">
        <v>0</v>
      </c>
      <c r="I1257" s="92">
        <f t="shared" si="19"/>
        <v>69000</v>
      </c>
      <c r="J1257" s="92" t="str">
        <f>VLOOKUP(D1257,[1]Sheet0!$C$1:$H$65536,6,0)</f>
        <v>BÁNH KẸO, ĐỒ ĂN VẶT</v>
      </c>
      <c r="K1257" s="93">
        <v>1</v>
      </c>
      <c r="L1257" s="95">
        <v>69000</v>
      </c>
      <c r="P1257" s="93" t="s">
        <v>3614</v>
      </c>
      <c r="Q1257" s="93" t="s">
        <v>4690</v>
      </c>
    </row>
    <row r="1258" spans="1:22" ht="25.5" customHeight="1">
      <c r="A1258" s="94">
        <v>46009</v>
      </c>
      <c r="B1258" s="93" t="s">
        <v>33</v>
      </c>
      <c r="C1258" s="93" t="s">
        <v>4710</v>
      </c>
      <c r="D1258" s="93" t="s">
        <v>4711</v>
      </c>
      <c r="E1258" s="93" t="s">
        <v>4712</v>
      </c>
      <c r="F1258" s="93">
        <v>40000</v>
      </c>
      <c r="G1258" s="93">
        <v>-1</v>
      </c>
      <c r="H1258" s="93">
        <v>0</v>
      </c>
      <c r="I1258" s="92">
        <f t="shared" si="19"/>
        <v>40000</v>
      </c>
      <c r="J1258" s="92" t="str">
        <f>VLOOKUP(D1258,[1]Sheet0!$C$1:$H$65536,6,0)</f>
        <v>HÀNG ĐỒNG GIÁ 40K</v>
      </c>
      <c r="K1258" s="93">
        <v>1</v>
      </c>
      <c r="L1258" s="95">
        <v>40000</v>
      </c>
      <c r="P1258" s="93" t="s">
        <v>3614</v>
      </c>
      <c r="Q1258" s="93" t="s">
        <v>4690</v>
      </c>
    </row>
    <row r="1259" spans="1:22" ht="25.5" customHeight="1">
      <c r="A1259" s="94">
        <v>46009</v>
      </c>
      <c r="B1259" s="93" t="s">
        <v>32</v>
      </c>
      <c r="C1259" s="93" t="s">
        <v>4609</v>
      </c>
      <c r="D1259" s="93" t="s">
        <v>4610</v>
      </c>
      <c r="E1259" s="93" t="s">
        <v>4611</v>
      </c>
      <c r="F1259" s="93">
        <v>595000</v>
      </c>
      <c r="G1259" s="93">
        <v>-2</v>
      </c>
      <c r="H1259" s="93">
        <v>0</v>
      </c>
      <c r="I1259" s="92">
        <f t="shared" si="19"/>
        <v>1190000</v>
      </c>
      <c r="J1259" s="92" t="str">
        <f>VLOOKUP(D1259,[1]Sheet0!$C$1:$H$65536,6,0)</f>
        <v>TRANG ĐIỂM</v>
      </c>
      <c r="K1259" s="93">
        <v>2</v>
      </c>
      <c r="L1259" s="95">
        <v>1190000</v>
      </c>
      <c r="P1259" s="93" t="s">
        <v>3614</v>
      </c>
      <c r="Q1259" s="93" t="s">
        <v>4690</v>
      </c>
    </row>
    <row r="1260" spans="1:22" ht="25.5" customHeight="1">
      <c r="A1260" s="94">
        <v>46009</v>
      </c>
      <c r="B1260" s="93" t="s">
        <v>33</v>
      </c>
      <c r="C1260" s="93" t="s">
        <v>4105</v>
      </c>
      <c r="D1260" s="93" t="s">
        <v>4106</v>
      </c>
      <c r="E1260" s="93" t="s">
        <v>4107</v>
      </c>
      <c r="F1260" s="93">
        <v>40000</v>
      </c>
      <c r="G1260" s="93">
        <v>-2</v>
      </c>
      <c r="H1260" s="93">
        <v>0</v>
      </c>
      <c r="I1260" s="92">
        <f t="shared" si="19"/>
        <v>80000</v>
      </c>
      <c r="J1260" s="92" t="str">
        <f>VLOOKUP(D1260,[1]Sheet0!$C$1:$H$65536,6,0)</f>
        <v>HÀNG ĐỒNG GIÁ 40K</v>
      </c>
      <c r="K1260" s="93">
        <v>2</v>
      </c>
      <c r="L1260" s="95">
        <v>80000</v>
      </c>
      <c r="P1260" s="93" t="s">
        <v>3614</v>
      </c>
      <c r="Q1260" s="93" t="s">
        <v>4690</v>
      </c>
    </row>
    <row r="1261" spans="1:22" ht="25.5" customHeight="1">
      <c r="A1261" s="94">
        <v>46009</v>
      </c>
      <c r="B1261" s="93" t="s">
        <v>33</v>
      </c>
      <c r="C1261" s="93" t="s">
        <v>4714</v>
      </c>
      <c r="D1261" s="93" t="s">
        <v>4715</v>
      </c>
      <c r="E1261" s="93" t="s">
        <v>4716</v>
      </c>
      <c r="F1261" s="93">
        <v>650000</v>
      </c>
      <c r="G1261" s="93">
        <v>-1</v>
      </c>
      <c r="H1261" s="93">
        <v>0</v>
      </c>
      <c r="I1261" s="92">
        <f t="shared" si="19"/>
        <v>650000</v>
      </c>
      <c r="J1261" s="92" t="str">
        <f>VLOOKUP(D1261,[1]Sheet0!$C$1:$H$65536,6,0)</f>
        <v>BẾP VÀ PHÒNG ĂN</v>
      </c>
      <c r="K1261" s="93">
        <v>1</v>
      </c>
      <c r="L1261" s="95">
        <v>650000</v>
      </c>
      <c r="P1261" s="93" t="s">
        <v>3614</v>
      </c>
      <c r="Q1261" s="93" t="s">
        <v>4690</v>
      </c>
    </row>
    <row r="1262" spans="1:22" ht="25.5" customHeight="1">
      <c r="A1262" s="94">
        <v>46009</v>
      </c>
      <c r="B1262" s="93" t="s">
        <v>33</v>
      </c>
      <c r="C1262" s="93" t="s">
        <v>3919</v>
      </c>
      <c r="D1262" s="93" t="s">
        <v>3912</v>
      </c>
      <c r="E1262" s="93" t="s">
        <v>3920</v>
      </c>
      <c r="F1262" s="93">
        <v>1550000</v>
      </c>
      <c r="G1262" s="93">
        <v>1</v>
      </c>
      <c r="H1262" s="93">
        <v>0</v>
      </c>
      <c r="I1262" s="92">
        <f t="shared" si="19"/>
        <v>-1550000</v>
      </c>
      <c r="J1262" s="92" t="str">
        <f>VLOOKUP(D1262,[1]Sheet0!$C$1:$H$65536,6,0)</f>
        <v>ĐỒ DÙNG SINH HOẠT GIA ĐÌNH</v>
      </c>
      <c r="M1262" s="93">
        <v>-1</v>
      </c>
      <c r="N1262" s="95">
        <v>-1550000</v>
      </c>
      <c r="P1262" s="93" t="s">
        <v>3614</v>
      </c>
      <c r="Q1262" s="93" t="s">
        <v>4690</v>
      </c>
      <c r="V1262" s="93" t="s">
        <v>3619</v>
      </c>
    </row>
    <row r="1263" spans="1:22" ht="25.5" customHeight="1">
      <c r="A1263" s="94">
        <v>46009</v>
      </c>
      <c r="B1263" s="93" t="s">
        <v>69</v>
      </c>
      <c r="C1263" s="93" t="s">
        <v>82</v>
      </c>
      <c r="D1263" s="93" t="s">
        <v>83</v>
      </c>
      <c r="E1263" s="93" t="s">
        <v>84</v>
      </c>
      <c r="F1263" s="93">
        <v>125000</v>
      </c>
      <c r="G1263" s="93">
        <v>1</v>
      </c>
      <c r="H1263" s="93">
        <v>0</v>
      </c>
      <c r="I1263" s="92">
        <f t="shared" si="19"/>
        <v>-125000</v>
      </c>
      <c r="J1263" s="92" t="str">
        <f>VLOOKUP(D1263,[1]Sheet0!$C$1:$H$65536,6,0)</f>
        <v>TĂNG CƯỜNG HỆ MIỄN DỊCH</v>
      </c>
      <c r="M1263" s="93">
        <v>-1</v>
      </c>
      <c r="N1263" s="95">
        <v>-125000</v>
      </c>
      <c r="P1263" s="93" t="s">
        <v>3614</v>
      </c>
      <c r="Q1263" s="93" t="s">
        <v>4690</v>
      </c>
      <c r="V1263" s="93" t="s">
        <v>3619</v>
      </c>
    </row>
    <row r="1264" spans="1:22" ht="25.5" customHeight="1">
      <c r="A1264" s="94">
        <v>46009</v>
      </c>
      <c r="B1264" s="93" t="s">
        <v>32</v>
      </c>
      <c r="C1264" s="93" t="s">
        <v>1160</v>
      </c>
      <c r="D1264" s="93" t="s">
        <v>1161</v>
      </c>
      <c r="E1264" s="93" t="s">
        <v>1162</v>
      </c>
      <c r="F1264" s="93">
        <v>199000</v>
      </c>
      <c r="G1264" s="93">
        <v>8</v>
      </c>
      <c r="H1264" s="93">
        <v>0</v>
      </c>
      <c r="I1264" s="92">
        <f t="shared" si="19"/>
        <v>-1592000</v>
      </c>
      <c r="J1264" s="92" t="str">
        <f>VLOOKUP(D1264,[1]Sheet0!$C$1:$H$65536,6,0)</f>
        <v>TRANG ĐIỂM</v>
      </c>
      <c r="M1264" s="93">
        <v>-8</v>
      </c>
      <c r="N1264" s="95">
        <v>-1592000</v>
      </c>
      <c r="P1264" s="93" t="s">
        <v>3614</v>
      </c>
      <c r="Q1264" s="93" t="s">
        <v>4690</v>
      </c>
      <c r="V1264" s="93" t="s">
        <v>3619</v>
      </c>
    </row>
    <row r="1265" spans="1:22" ht="25.5" customHeight="1">
      <c r="A1265" s="94">
        <v>46009</v>
      </c>
      <c r="B1265" s="93" t="s">
        <v>32</v>
      </c>
      <c r="C1265" s="93" t="s">
        <v>1386</v>
      </c>
      <c r="D1265" s="93" t="s">
        <v>1387</v>
      </c>
      <c r="E1265" s="93" t="s">
        <v>1388</v>
      </c>
      <c r="F1265" s="93">
        <v>155000</v>
      </c>
      <c r="G1265" s="93">
        <v>1</v>
      </c>
      <c r="H1265" s="93">
        <v>0</v>
      </c>
      <c r="I1265" s="92">
        <f t="shared" si="19"/>
        <v>-155000</v>
      </c>
      <c r="J1265" s="92" t="str">
        <f>VLOOKUP(D1265,[1]Sheet0!$C$1:$H$65536,6,0)</f>
        <v>CHĂM SÓC DA</v>
      </c>
      <c r="M1265" s="93">
        <v>-1</v>
      </c>
      <c r="N1265" s="95">
        <v>-155000</v>
      </c>
      <c r="P1265" s="93" t="s">
        <v>3614</v>
      </c>
      <c r="Q1265" s="93" t="s">
        <v>4690</v>
      </c>
      <c r="V1265" s="93" t="s">
        <v>3619</v>
      </c>
    </row>
    <row r="1266" spans="1:22" ht="25.5" customHeight="1">
      <c r="A1266" s="94">
        <v>46009</v>
      </c>
      <c r="B1266" s="93" t="s">
        <v>2772</v>
      </c>
      <c r="C1266" s="93" t="s">
        <v>2858</v>
      </c>
      <c r="D1266" s="93" t="s">
        <v>2859</v>
      </c>
      <c r="E1266" s="93" t="s">
        <v>2860</v>
      </c>
      <c r="F1266" s="93">
        <v>345000</v>
      </c>
      <c r="G1266" s="93">
        <v>1</v>
      </c>
      <c r="H1266" s="93">
        <v>0</v>
      </c>
      <c r="I1266" s="92">
        <f t="shared" si="19"/>
        <v>-345000</v>
      </c>
      <c r="J1266" s="92" t="str">
        <f>VLOOKUP(D1266,[1]Sheet0!$C$1:$H$65536,6,0)</f>
        <v>THỜI TRANG NỮ</v>
      </c>
      <c r="M1266" s="93">
        <v>-1</v>
      </c>
      <c r="N1266" s="95">
        <v>-345000</v>
      </c>
      <c r="P1266" s="93" t="s">
        <v>3614</v>
      </c>
      <c r="Q1266" s="93" t="s">
        <v>4690</v>
      </c>
      <c r="V1266" s="93" t="s">
        <v>3619</v>
      </c>
    </row>
    <row r="1267" spans="1:22" ht="25.5" customHeight="1">
      <c r="A1267" s="94">
        <v>46009</v>
      </c>
      <c r="B1267" s="93" t="s">
        <v>27</v>
      </c>
      <c r="C1267" s="93" t="s">
        <v>4718</v>
      </c>
      <c r="D1267" s="93" t="s">
        <v>4705</v>
      </c>
      <c r="E1267" s="93" t="s">
        <v>4719</v>
      </c>
      <c r="F1267" s="93">
        <v>75000</v>
      </c>
      <c r="G1267" s="93">
        <v>1</v>
      </c>
      <c r="H1267" s="93">
        <v>0</v>
      </c>
      <c r="I1267" s="92">
        <f t="shared" si="19"/>
        <v>-75000</v>
      </c>
      <c r="J1267" s="92" t="str">
        <f>VLOOKUP(D1267,[1]Sheet0!$C$1:$H$65536,6,0)</f>
        <v>BÁNH KẸO, ĐỒ ĂN VẶT</v>
      </c>
      <c r="M1267" s="93">
        <v>-1</v>
      </c>
      <c r="N1267" s="95">
        <v>-75000</v>
      </c>
      <c r="P1267" s="93" t="s">
        <v>3614</v>
      </c>
      <c r="Q1267" s="93" t="s">
        <v>4690</v>
      </c>
      <c r="V1267" s="93" t="s">
        <v>3619</v>
      </c>
    </row>
    <row r="1268" spans="1:22" ht="25.5" customHeight="1">
      <c r="A1268" s="94">
        <v>46009</v>
      </c>
      <c r="B1268" s="93" t="s">
        <v>33</v>
      </c>
      <c r="C1268" s="93" t="s">
        <v>4720</v>
      </c>
      <c r="D1268" s="93" t="s">
        <v>4706</v>
      </c>
      <c r="E1268" s="93" t="s">
        <v>4721</v>
      </c>
      <c r="F1268" s="93">
        <v>55000</v>
      </c>
      <c r="G1268" s="93">
        <v>1</v>
      </c>
      <c r="H1268" s="93">
        <v>0</v>
      </c>
      <c r="I1268" s="92">
        <f t="shared" si="19"/>
        <v>-55000</v>
      </c>
      <c r="J1268" s="92" t="str">
        <f>VLOOKUP(D1268,[1]Sheet0!$C$1:$H$65536,6,0)</f>
        <v>BẾP VÀ PHÒNG ĂN</v>
      </c>
      <c r="M1268" s="93">
        <v>-1</v>
      </c>
      <c r="N1268" s="95">
        <v>-55000</v>
      </c>
      <c r="P1268" s="93" t="s">
        <v>3614</v>
      </c>
      <c r="Q1268" s="93" t="s">
        <v>4690</v>
      </c>
      <c r="V1268" s="93" t="s">
        <v>3619</v>
      </c>
    </row>
    <row r="1269" spans="1:22" ht="25.5" customHeight="1">
      <c r="A1269" s="94">
        <v>46009</v>
      </c>
      <c r="B1269" s="93" t="s">
        <v>33</v>
      </c>
      <c r="C1269" s="93" t="s">
        <v>4525</v>
      </c>
      <c r="D1269" s="93" t="s">
        <v>4526</v>
      </c>
      <c r="E1269" s="93" t="s">
        <v>4527</v>
      </c>
      <c r="F1269" s="93">
        <v>110000</v>
      </c>
      <c r="G1269" s="93">
        <v>1</v>
      </c>
      <c r="H1269" s="93">
        <v>0</v>
      </c>
      <c r="I1269" s="92">
        <f t="shared" si="19"/>
        <v>-110000</v>
      </c>
      <c r="J1269" s="92" t="str">
        <f>VLOOKUP(D1269,[1]Sheet0!$C$1:$H$65536,6,0)</f>
        <v>KHỬ MÙI</v>
      </c>
      <c r="M1269" s="93">
        <v>-1</v>
      </c>
      <c r="N1269" s="95">
        <v>-110000</v>
      </c>
      <c r="P1269" s="93" t="s">
        <v>3614</v>
      </c>
      <c r="Q1269" s="93" t="s">
        <v>4690</v>
      </c>
      <c r="V1269" s="93" t="s">
        <v>3619</v>
      </c>
    </row>
    <row r="1270" spans="1:22" ht="25.5" customHeight="1">
      <c r="A1270" s="94">
        <v>46009</v>
      </c>
      <c r="B1270" s="93" t="s">
        <v>27</v>
      </c>
      <c r="C1270" s="93" t="s">
        <v>683</v>
      </c>
      <c r="D1270" s="93" t="s">
        <v>684</v>
      </c>
      <c r="E1270" s="93" t="s">
        <v>685</v>
      </c>
      <c r="F1270" s="93">
        <v>47000</v>
      </c>
      <c r="G1270" s="93">
        <v>1</v>
      </c>
      <c r="H1270" s="93">
        <v>0</v>
      </c>
      <c r="I1270" s="92">
        <f t="shared" si="19"/>
        <v>-47000</v>
      </c>
      <c r="J1270" s="92" t="str">
        <f>VLOOKUP(D1270,[1]Sheet0!$C$1:$H$65536,6,0)</f>
        <v>BÁNH KẸO, ĐỒ ĂN VẶT</v>
      </c>
      <c r="M1270" s="93">
        <v>-1</v>
      </c>
      <c r="N1270" s="95">
        <v>-47000</v>
      </c>
      <c r="P1270" s="93" t="s">
        <v>3614</v>
      </c>
      <c r="Q1270" s="93" t="s">
        <v>4690</v>
      </c>
      <c r="V1270" s="93" t="s">
        <v>3619</v>
      </c>
    </row>
    <row r="1271" spans="1:22" ht="25.5" customHeight="1">
      <c r="A1271" s="94">
        <v>46009</v>
      </c>
      <c r="B1271" s="93" t="s">
        <v>32</v>
      </c>
      <c r="C1271" s="93" t="s">
        <v>2421</v>
      </c>
      <c r="D1271" s="93" t="s">
        <v>2422</v>
      </c>
      <c r="E1271" s="93" t="s">
        <v>2423</v>
      </c>
      <c r="F1271" s="93">
        <v>217000</v>
      </c>
      <c r="G1271" s="93">
        <v>1</v>
      </c>
      <c r="H1271" s="93">
        <v>0</v>
      </c>
      <c r="I1271" s="92">
        <f t="shared" si="19"/>
        <v>-217000</v>
      </c>
      <c r="J1271" s="92" t="str">
        <f>VLOOKUP(D1271,[1]Sheet0!$C$1:$H$65536,6,0)</f>
        <v>CHĂM SÓC CƠ THỂ</v>
      </c>
      <c r="M1271" s="93">
        <v>-1</v>
      </c>
      <c r="N1271" s="95">
        <v>-217000</v>
      </c>
      <c r="P1271" s="93" t="s">
        <v>3614</v>
      </c>
      <c r="Q1271" s="93" t="s">
        <v>4690</v>
      </c>
      <c r="V1271" s="93" t="s">
        <v>3619</v>
      </c>
    </row>
    <row r="1272" spans="1:22" ht="25.5" customHeight="1">
      <c r="A1272" s="94">
        <v>46009</v>
      </c>
      <c r="B1272" s="93" t="s">
        <v>27</v>
      </c>
      <c r="C1272" s="93" t="s">
        <v>1521</v>
      </c>
      <c r="D1272" s="93" t="s">
        <v>1522</v>
      </c>
      <c r="E1272" s="93" t="s">
        <v>1523</v>
      </c>
      <c r="F1272" s="93">
        <v>26000</v>
      </c>
      <c r="G1272" s="93">
        <v>29</v>
      </c>
      <c r="H1272" s="93">
        <v>0</v>
      </c>
      <c r="I1272" s="92">
        <f t="shared" si="19"/>
        <v>-754000</v>
      </c>
      <c r="J1272" s="92" t="str">
        <f>VLOOKUP(D1272,[1]Sheet0!$C$1:$H$65536,6,0)</f>
        <v>ĐỒ UỐNG, PHA CHẾ</v>
      </c>
      <c r="M1272" s="93">
        <v>-29</v>
      </c>
      <c r="N1272" s="95">
        <v>-754000</v>
      </c>
      <c r="P1272" s="93" t="s">
        <v>3614</v>
      </c>
      <c r="Q1272" s="93" t="s">
        <v>4690</v>
      </c>
      <c r="V1272" s="93" t="s">
        <v>3619</v>
      </c>
    </row>
    <row r="1273" spans="1:22" ht="25.5" customHeight="1">
      <c r="A1273" s="94">
        <v>46009</v>
      </c>
      <c r="B1273" s="93" t="s">
        <v>27</v>
      </c>
      <c r="C1273" s="93" t="s">
        <v>1040</v>
      </c>
      <c r="D1273" s="93" t="s">
        <v>1041</v>
      </c>
      <c r="E1273" s="93" t="s">
        <v>1042</v>
      </c>
      <c r="F1273" s="93">
        <v>65000</v>
      </c>
      <c r="G1273" s="93">
        <v>1</v>
      </c>
      <c r="H1273" s="93">
        <v>0</v>
      </c>
      <c r="I1273" s="92">
        <f t="shared" si="19"/>
        <v>-65000</v>
      </c>
      <c r="J1273" s="92" t="str">
        <f>VLOOKUP(D1273,[1]Sheet0!$C$1:$H$65536,6,0)</f>
        <v>BÁNH KẸO, ĐỒ ĂN VẶT</v>
      </c>
      <c r="M1273" s="93">
        <v>-1</v>
      </c>
      <c r="N1273" s="95">
        <v>-65000</v>
      </c>
      <c r="P1273" s="93" t="s">
        <v>3614</v>
      </c>
      <c r="Q1273" s="93" t="s">
        <v>4690</v>
      </c>
      <c r="V1273" s="93" t="s">
        <v>3619</v>
      </c>
    </row>
    <row r="1274" spans="1:22" ht="25.5" customHeight="1">
      <c r="A1274" s="94">
        <v>46009</v>
      </c>
      <c r="B1274" s="93" t="s">
        <v>33</v>
      </c>
      <c r="C1274" s="93" t="s">
        <v>1629</v>
      </c>
      <c r="D1274" s="93" t="s">
        <v>1630</v>
      </c>
      <c r="E1274" s="93" t="s">
        <v>1631</v>
      </c>
      <c r="F1274" s="93">
        <v>40000</v>
      </c>
      <c r="G1274" s="93">
        <v>1</v>
      </c>
      <c r="H1274" s="93">
        <v>0</v>
      </c>
      <c r="I1274" s="92">
        <f t="shared" si="19"/>
        <v>-40000</v>
      </c>
      <c r="J1274" s="92" t="str">
        <f>VLOOKUP(D1274,[1]Sheet0!$C$1:$H$65536,6,0)</f>
        <v>HÀNG ĐỒNG GIÁ 40K</v>
      </c>
      <c r="M1274" s="93">
        <v>-1</v>
      </c>
      <c r="N1274" s="95">
        <v>-40000</v>
      </c>
      <c r="P1274" s="93" t="s">
        <v>3614</v>
      </c>
      <c r="Q1274" s="93" t="s">
        <v>4690</v>
      </c>
      <c r="V1274" s="93" t="s">
        <v>3619</v>
      </c>
    </row>
    <row r="1275" spans="1:22" ht="25.5" customHeight="1">
      <c r="A1275" s="94">
        <v>46009</v>
      </c>
      <c r="B1275" s="93" t="s">
        <v>32</v>
      </c>
      <c r="C1275" s="93" t="s">
        <v>911</v>
      </c>
      <c r="D1275" s="93" t="s">
        <v>912</v>
      </c>
      <c r="E1275" s="93" t="s">
        <v>913</v>
      </c>
      <c r="F1275" s="93">
        <v>780000</v>
      </c>
      <c r="G1275" s="93">
        <v>2</v>
      </c>
      <c r="H1275" s="93">
        <v>0</v>
      </c>
      <c r="I1275" s="92">
        <f t="shared" si="19"/>
        <v>-1560000</v>
      </c>
      <c r="J1275" s="92" t="str">
        <f>VLOOKUP(D1275,[1]Sheet0!$C$1:$H$65536,6,0)</f>
        <v>CHĂM SÓC CƠ THỂ</v>
      </c>
      <c r="M1275" s="93">
        <v>-2</v>
      </c>
      <c r="N1275" s="95">
        <v>-1560000</v>
      </c>
      <c r="P1275" s="93" t="s">
        <v>3614</v>
      </c>
      <c r="Q1275" s="93" t="s">
        <v>4690</v>
      </c>
      <c r="V1275" s="93" t="s">
        <v>3619</v>
      </c>
    </row>
    <row r="1276" spans="1:22" ht="25.5" customHeight="1">
      <c r="A1276" s="94">
        <v>46009</v>
      </c>
      <c r="B1276" s="93" t="s">
        <v>33</v>
      </c>
      <c r="C1276" s="93" t="s">
        <v>4722</v>
      </c>
      <c r="D1276" s="93" t="s">
        <v>4713</v>
      </c>
      <c r="E1276" s="93" t="s">
        <v>4723</v>
      </c>
      <c r="F1276" s="93">
        <v>40000</v>
      </c>
      <c r="G1276" s="93">
        <v>2</v>
      </c>
      <c r="H1276" s="93">
        <v>0</v>
      </c>
      <c r="I1276" s="92">
        <f t="shared" si="19"/>
        <v>-80000</v>
      </c>
      <c r="J1276" s="92" t="str">
        <f>VLOOKUP(D1276,[1]Sheet0!$C$1:$H$65536,6,0)</f>
        <v>BẾP VÀ PHÒNG ĂN</v>
      </c>
      <c r="M1276" s="93">
        <v>-2</v>
      </c>
      <c r="N1276" s="95">
        <v>-80000</v>
      </c>
      <c r="P1276" s="93" t="s">
        <v>3614</v>
      </c>
      <c r="Q1276" s="93" t="s">
        <v>4690</v>
      </c>
      <c r="V1276" s="93" t="s">
        <v>3619</v>
      </c>
    </row>
    <row r="1277" spans="1:22" ht="25.5" customHeight="1">
      <c r="A1277" s="94">
        <v>46009</v>
      </c>
      <c r="B1277" s="93" t="s">
        <v>33</v>
      </c>
      <c r="C1277" s="93" t="s">
        <v>4724</v>
      </c>
      <c r="D1277" s="93" t="s">
        <v>4717</v>
      </c>
      <c r="E1277" s="93" t="s">
        <v>4725</v>
      </c>
      <c r="F1277" s="93">
        <v>650000</v>
      </c>
      <c r="G1277" s="93">
        <v>1</v>
      </c>
      <c r="H1277" s="93">
        <v>0</v>
      </c>
      <c r="I1277" s="92">
        <f t="shared" si="19"/>
        <v>-650000</v>
      </c>
      <c r="J1277" s="92" t="str">
        <f>VLOOKUP(D1277,[1]Sheet0!$C$1:$H$65536,6,0)</f>
        <v>BẾP VÀ PHÒNG ĂN</v>
      </c>
      <c r="M1277" s="93">
        <v>-1</v>
      </c>
      <c r="N1277" s="95">
        <v>-650000</v>
      </c>
      <c r="P1277" s="93" t="s">
        <v>3614</v>
      </c>
      <c r="Q1277" s="93" t="s">
        <v>4690</v>
      </c>
      <c r="V1277" s="93" t="s">
        <v>3619</v>
      </c>
    </row>
    <row r="1278" spans="1:22" ht="25.5" customHeight="1">
      <c r="A1278" s="94">
        <v>46010.620358796295</v>
      </c>
      <c r="B1278" s="93" t="s">
        <v>2772</v>
      </c>
      <c r="C1278" s="93" t="s">
        <v>4726</v>
      </c>
      <c r="D1278" s="93" t="s">
        <v>4727</v>
      </c>
      <c r="E1278" s="93" t="s">
        <v>4728</v>
      </c>
      <c r="F1278" s="93">
        <v>380000</v>
      </c>
      <c r="G1278" s="93">
        <v>-1</v>
      </c>
      <c r="H1278" s="93">
        <v>0</v>
      </c>
      <c r="I1278" s="92">
        <f t="shared" si="19"/>
        <v>380000</v>
      </c>
      <c r="J1278" s="92" t="str">
        <f>VLOOKUP(D1278,[1]Sheet0!$C$1:$H$65536,6,0)</f>
        <v>NSM MÙA ĐÔNG</v>
      </c>
      <c r="K1278" s="93">
        <v>1</v>
      </c>
      <c r="L1278" s="95">
        <v>380000</v>
      </c>
      <c r="P1278" s="93" t="s">
        <v>3614</v>
      </c>
      <c r="Q1278" s="93" t="s">
        <v>4729</v>
      </c>
    </row>
    <row r="1279" spans="1:22" ht="25.5" customHeight="1">
      <c r="A1279" s="94">
        <v>46010.620358796295</v>
      </c>
      <c r="B1279" s="93" t="s">
        <v>27</v>
      </c>
      <c r="C1279" s="93" t="s">
        <v>3414</v>
      </c>
      <c r="D1279" s="93" t="s">
        <v>3415</v>
      </c>
      <c r="E1279" s="93" t="s">
        <v>3416</v>
      </c>
      <c r="F1279" s="93">
        <v>220000</v>
      </c>
      <c r="G1279" s="93">
        <v>-1</v>
      </c>
      <c r="H1279" s="93">
        <v>0</v>
      </c>
      <c r="I1279" s="92">
        <f t="shared" si="19"/>
        <v>220000</v>
      </c>
      <c r="J1279" s="92" t="str">
        <f>VLOOKUP(D1279,[1]Sheet0!$C$1:$H$65536,6,0)</f>
        <v>THỰC PHẨM ĐÔNG LẠNH, CHẾ BIẾN</v>
      </c>
      <c r="K1279" s="93">
        <v>1</v>
      </c>
      <c r="L1279" s="95">
        <v>220000</v>
      </c>
      <c r="P1279" s="93" t="s">
        <v>3614</v>
      </c>
      <c r="Q1279" s="93" t="s">
        <v>4729</v>
      </c>
    </row>
    <row r="1280" spans="1:22" ht="25.5" customHeight="1">
      <c r="A1280" s="94">
        <v>46010.620358796295</v>
      </c>
      <c r="B1280" s="93" t="s">
        <v>27</v>
      </c>
      <c r="C1280" s="93" t="s">
        <v>4582</v>
      </c>
      <c r="D1280" s="93" t="s">
        <v>4583</v>
      </c>
      <c r="E1280" s="93" t="s">
        <v>4584</v>
      </c>
      <c r="F1280" s="93">
        <v>150000</v>
      </c>
      <c r="G1280" s="93">
        <v>-1</v>
      </c>
      <c r="H1280" s="93">
        <v>0</v>
      </c>
      <c r="I1280" s="92">
        <f t="shared" si="19"/>
        <v>150000</v>
      </c>
      <c r="J1280" s="92" t="str">
        <f>VLOOKUP(D1280,[1]Sheet0!$C$1:$H$65536,6,0)</f>
        <v>BÁNH KẸO, ĐỒ ĂN VẶT</v>
      </c>
      <c r="K1280" s="93">
        <v>1</v>
      </c>
      <c r="L1280" s="95">
        <v>150000</v>
      </c>
      <c r="P1280" s="93" t="s">
        <v>3614</v>
      </c>
      <c r="Q1280" s="93" t="s">
        <v>4729</v>
      </c>
    </row>
    <row r="1281" spans="1:22" ht="25.5" customHeight="1">
      <c r="A1281" s="94">
        <v>46010.620358796295</v>
      </c>
      <c r="B1281" s="93" t="s">
        <v>27</v>
      </c>
      <c r="C1281" s="93" t="s">
        <v>4731</v>
      </c>
      <c r="D1281" s="93" t="s">
        <v>4732</v>
      </c>
      <c r="E1281" s="93" t="s">
        <v>4733</v>
      </c>
      <c r="F1281" s="93">
        <v>40000</v>
      </c>
      <c r="G1281" s="93">
        <v>-1</v>
      </c>
      <c r="H1281" s="93">
        <v>0</v>
      </c>
      <c r="I1281" s="92">
        <f t="shared" si="19"/>
        <v>40000</v>
      </c>
      <c r="J1281" s="92" t="str">
        <f>VLOOKUP(D1281,[1]Sheet0!$C$1:$H$65536,6,0)</f>
        <v>BÁNH KẸO, ĐỒ ĂN VẶT</v>
      </c>
      <c r="K1281" s="93">
        <v>1</v>
      </c>
      <c r="L1281" s="95">
        <v>40000</v>
      </c>
      <c r="P1281" s="93" t="s">
        <v>3614</v>
      </c>
      <c r="Q1281" s="93" t="s">
        <v>4729</v>
      </c>
    </row>
    <row r="1282" spans="1:22" ht="25.5" customHeight="1">
      <c r="A1282" s="94">
        <v>46010.620358796295</v>
      </c>
      <c r="B1282" s="93" t="s">
        <v>32</v>
      </c>
      <c r="C1282" s="93" t="s">
        <v>4735</v>
      </c>
      <c r="D1282" s="93" t="s">
        <v>4736</v>
      </c>
      <c r="E1282" s="93" t="s">
        <v>4737</v>
      </c>
      <c r="F1282" s="93">
        <v>240000</v>
      </c>
      <c r="G1282" s="93">
        <v>-1</v>
      </c>
      <c r="H1282" s="93">
        <v>0</v>
      </c>
      <c r="I1282" s="92">
        <f t="shared" si="19"/>
        <v>240000</v>
      </c>
      <c r="J1282" s="92" t="str">
        <f>VLOOKUP(D1282,[1]Sheet0!$C$1:$H$65536,6,0)</f>
        <v>CHĂM SÓC CƠ THỂ</v>
      </c>
      <c r="K1282" s="93">
        <v>1</v>
      </c>
      <c r="L1282" s="95">
        <v>240000</v>
      </c>
      <c r="P1282" s="93" t="s">
        <v>3614</v>
      </c>
      <c r="Q1282" s="93" t="s">
        <v>4729</v>
      </c>
    </row>
    <row r="1283" spans="1:22" ht="25.5" customHeight="1">
      <c r="A1283" s="94">
        <v>46010.620358796295</v>
      </c>
      <c r="B1283" s="93" t="s">
        <v>2772</v>
      </c>
      <c r="C1283" s="93" t="s">
        <v>4409</v>
      </c>
      <c r="D1283" s="93" t="s">
        <v>4406</v>
      </c>
      <c r="E1283" s="93" t="s">
        <v>4410</v>
      </c>
      <c r="F1283" s="93">
        <v>200000</v>
      </c>
      <c r="G1283" s="93">
        <v>1</v>
      </c>
      <c r="H1283" s="93">
        <v>0</v>
      </c>
      <c r="I1283" s="92">
        <f t="shared" ref="I1283:I1346" si="20">(H1283-G1283)*F1283</f>
        <v>-200000</v>
      </c>
      <c r="J1283" s="92" t="str">
        <f>VLOOKUP(D1283,[1]Sheet0!$C$1:$H$65536,6,0)</f>
        <v>NSM MÙA ĐÔNG</v>
      </c>
      <c r="M1283" s="93">
        <v>-1</v>
      </c>
      <c r="N1283" s="95">
        <v>-200000</v>
      </c>
      <c r="P1283" s="93" t="s">
        <v>3614</v>
      </c>
      <c r="Q1283" s="93" t="s">
        <v>4729</v>
      </c>
      <c r="V1283" s="93" t="s">
        <v>3619</v>
      </c>
    </row>
    <row r="1284" spans="1:22" ht="25.5" customHeight="1">
      <c r="A1284" s="94">
        <v>46010.620358796295</v>
      </c>
      <c r="B1284" s="93" t="s">
        <v>27</v>
      </c>
      <c r="C1284" s="93" t="s">
        <v>4739</v>
      </c>
      <c r="D1284" s="93" t="s">
        <v>4730</v>
      </c>
      <c r="E1284" s="93" t="s">
        <v>4740</v>
      </c>
      <c r="F1284" s="93">
        <v>285000</v>
      </c>
      <c r="G1284" s="93">
        <v>1</v>
      </c>
      <c r="H1284" s="93">
        <v>0</v>
      </c>
      <c r="I1284" s="92">
        <f t="shared" si="20"/>
        <v>-285000</v>
      </c>
      <c r="J1284" s="92" t="str">
        <f>VLOOKUP(D1284,[1]Sheet0!$C$1:$H$65536,6,0)</f>
        <v>THỰC PHẨM ĐÔNG LẠNH, CHẾ BIẾN</v>
      </c>
      <c r="M1284" s="93">
        <v>-1</v>
      </c>
      <c r="N1284" s="95">
        <v>-285000</v>
      </c>
      <c r="P1284" s="93" t="s">
        <v>3614</v>
      </c>
      <c r="Q1284" s="93" t="s">
        <v>4729</v>
      </c>
      <c r="V1284" s="93" t="s">
        <v>3619</v>
      </c>
    </row>
    <row r="1285" spans="1:22" ht="25.5" customHeight="1">
      <c r="A1285" s="94">
        <v>46010.620358796295</v>
      </c>
      <c r="B1285" s="93" t="s">
        <v>27</v>
      </c>
      <c r="C1285" s="93" t="s">
        <v>2219</v>
      </c>
      <c r="D1285" s="93" t="s">
        <v>2220</v>
      </c>
      <c r="E1285" s="93" t="s">
        <v>2221</v>
      </c>
      <c r="F1285" s="93">
        <v>110000</v>
      </c>
      <c r="G1285" s="93">
        <v>1</v>
      </c>
      <c r="H1285" s="93">
        <v>0</v>
      </c>
      <c r="I1285" s="92">
        <f t="shared" si="20"/>
        <v>-110000</v>
      </c>
      <c r="J1285" s="92" t="str">
        <f>VLOOKUP(D1285,[1]Sheet0!$C$1:$H$65536,6,0)</f>
        <v>BÁNH KẸO, ĐỒ ĂN VẶT</v>
      </c>
      <c r="M1285" s="93">
        <v>-1</v>
      </c>
      <c r="N1285" s="95">
        <v>-110000</v>
      </c>
      <c r="P1285" s="93" t="s">
        <v>3614</v>
      </c>
      <c r="Q1285" s="93" t="s">
        <v>4729</v>
      </c>
      <c r="V1285" s="93" t="s">
        <v>3619</v>
      </c>
    </row>
    <row r="1286" spans="1:22" ht="25.5" customHeight="1">
      <c r="A1286" s="94">
        <v>46010.620358796295</v>
      </c>
      <c r="B1286" s="93" t="s">
        <v>27</v>
      </c>
      <c r="C1286" s="93" t="s">
        <v>4741</v>
      </c>
      <c r="D1286" s="93" t="s">
        <v>4734</v>
      </c>
      <c r="E1286" s="93" t="s">
        <v>4742</v>
      </c>
      <c r="F1286" s="93">
        <v>40000</v>
      </c>
      <c r="G1286" s="93">
        <v>1</v>
      </c>
      <c r="H1286" s="93">
        <v>0</v>
      </c>
      <c r="I1286" s="92">
        <f t="shared" si="20"/>
        <v>-40000</v>
      </c>
      <c r="J1286" s="92" t="str">
        <f>VLOOKUP(D1286,[1]Sheet0!$C$1:$H$65536,6,0)</f>
        <v>BÁNH KẸO, ĐỒ ĂN VẶT</v>
      </c>
      <c r="M1286" s="93">
        <v>-1</v>
      </c>
      <c r="N1286" s="95">
        <v>-40000</v>
      </c>
      <c r="P1286" s="93" t="s">
        <v>3614</v>
      </c>
      <c r="Q1286" s="93" t="s">
        <v>4729</v>
      </c>
      <c r="V1286" s="93" t="s">
        <v>3619</v>
      </c>
    </row>
    <row r="1287" spans="1:22" ht="25.5" customHeight="1">
      <c r="A1287" s="94">
        <v>46010.620358796295</v>
      </c>
      <c r="B1287" s="93" t="s">
        <v>32</v>
      </c>
      <c r="C1287" s="93" t="s">
        <v>4743</v>
      </c>
      <c r="D1287" s="93" t="s">
        <v>4738</v>
      </c>
      <c r="E1287" s="93" t="s">
        <v>4744</v>
      </c>
      <c r="F1287" s="93">
        <v>240000</v>
      </c>
      <c r="G1287" s="93">
        <v>1</v>
      </c>
      <c r="H1287" s="93">
        <v>0</v>
      </c>
      <c r="I1287" s="92">
        <f t="shared" si="20"/>
        <v>-240000</v>
      </c>
      <c r="J1287" s="92" t="str">
        <f>VLOOKUP(D1287,[1]Sheet0!$C$1:$H$65536,6,0)</f>
        <v>CHĂM SÓC CƠ THỂ</v>
      </c>
      <c r="M1287" s="93">
        <v>-1</v>
      </c>
      <c r="N1287" s="95">
        <v>-240000</v>
      </c>
      <c r="P1287" s="93" t="s">
        <v>3614</v>
      </c>
      <c r="Q1287" s="93" t="s">
        <v>4729</v>
      </c>
      <c r="V1287" s="93" t="s">
        <v>3619</v>
      </c>
    </row>
    <row r="1288" spans="1:22" ht="25.5" customHeight="1">
      <c r="A1288" s="94">
        <v>46013.467986111114</v>
      </c>
      <c r="B1288" s="93" t="s">
        <v>135</v>
      </c>
      <c r="C1288" s="93" t="s">
        <v>4745</v>
      </c>
      <c r="D1288" s="93" t="s">
        <v>4746</v>
      </c>
      <c r="E1288" s="93" t="s">
        <v>4747</v>
      </c>
      <c r="F1288" s="93">
        <v>100000</v>
      </c>
      <c r="G1288" s="93">
        <v>-2</v>
      </c>
      <c r="H1288" s="93">
        <v>0</v>
      </c>
      <c r="I1288" s="92">
        <f t="shared" si="20"/>
        <v>200000</v>
      </c>
      <c r="J1288" s="92" t="str">
        <f>VLOOKUP(D1288,[1]Sheet0!$C$1:$H$65536,6,0)</f>
        <v>FRANCHISE</v>
      </c>
      <c r="K1288" s="93">
        <v>2</v>
      </c>
      <c r="L1288" s="95">
        <v>200000</v>
      </c>
      <c r="P1288" s="93" t="s">
        <v>3614</v>
      </c>
      <c r="Q1288" s="93" t="s">
        <v>4749</v>
      </c>
    </row>
    <row r="1289" spans="1:22" ht="25.5" customHeight="1">
      <c r="A1289" s="94">
        <v>46013.467986111114</v>
      </c>
      <c r="B1289" s="93" t="s">
        <v>135</v>
      </c>
      <c r="C1289" s="93" t="s">
        <v>4750</v>
      </c>
      <c r="D1289" s="93" t="s">
        <v>4748</v>
      </c>
      <c r="E1289" s="93" t="s">
        <v>4751</v>
      </c>
      <c r="F1289" s="93">
        <v>20000</v>
      </c>
      <c r="G1289" s="93">
        <v>1</v>
      </c>
      <c r="H1289" s="93">
        <v>0</v>
      </c>
      <c r="I1289" s="92">
        <f t="shared" si="20"/>
        <v>-20000</v>
      </c>
      <c r="J1289" s="92" t="str">
        <f>VLOOKUP(D1289,[1]Sheet0!$C$1:$H$65536,6,0)</f>
        <v xml:space="preserve"> SET QUÀ</v>
      </c>
      <c r="M1289" s="93">
        <v>-1</v>
      </c>
      <c r="N1289" s="95">
        <v>-20000</v>
      </c>
      <c r="P1289" s="93" t="s">
        <v>3614</v>
      </c>
      <c r="Q1289" s="93" t="s">
        <v>4749</v>
      </c>
      <c r="V1289" s="93" t="s">
        <v>3619</v>
      </c>
    </row>
    <row r="1290" spans="1:22" ht="25.5" customHeight="1">
      <c r="A1290" s="94">
        <v>46013.467986111114</v>
      </c>
      <c r="B1290" s="93" t="s">
        <v>135</v>
      </c>
      <c r="C1290" s="93" t="s">
        <v>4753</v>
      </c>
      <c r="D1290" s="93" t="s">
        <v>4752</v>
      </c>
      <c r="E1290" s="93" t="s">
        <v>4754</v>
      </c>
      <c r="F1290" s="93">
        <v>80000</v>
      </c>
      <c r="G1290" s="93">
        <v>1</v>
      </c>
      <c r="H1290" s="93">
        <v>0</v>
      </c>
      <c r="I1290" s="92">
        <f t="shared" si="20"/>
        <v>-80000</v>
      </c>
      <c r="J1290" s="92" t="str">
        <f>VLOOKUP(D1290,[1]Sheet0!$C$1:$H$65536,6,0)</f>
        <v>HÀNG MARKETING</v>
      </c>
      <c r="M1290" s="93">
        <v>-1</v>
      </c>
      <c r="N1290" s="95">
        <v>-80000</v>
      </c>
      <c r="P1290" s="93" t="s">
        <v>3614</v>
      </c>
      <c r="Q1290" s="93" t="s">
        <v>4749</v>
      </c>
      <c r="V1290" s="93" t="s">
        <v>3619</v>
      </c>
    </row>
    <row r="1291" spans="1:22" ht="25.5" customHeight="1">
      <c r="A1291" s="94">
        <v>46013.467986111114</v>
      </c>
      <c r="B1291" s="93" t="s">
        <v>2772</v>
      </c>
      <c r="C1291" s="93" t="s">
        <v>4726</v>
      </c>
      <c r="D1291" s="93" t="s">
        <v>4727</v>
      </c>
      <c r="E1291" s="93" t="s">
        <v>4728</v>
      </c>
      <c r="F1291" s="93">
        <v>380000</v>
      </c>
      <c r="G1291" s="93">
        <v>-1</v>
      </c>
      <c r="H1291" s="93">
        <v>0</v>
      </c>
      <c r="I1291" s="92">
        <f t="shared" si="20"/>
        <v>380000</v>
      </c>
      <c r="J1291" s="92" t="str">
        <f>VLOOKUP(D1291,[1]Sheet0!$C$1:$H$65536,6,0)</f>
        <v>NSM MÙA ĐÔNG</v>
      </c>
      <c r="K1291" s="93">
        <v>1</v>
      </c>
      <c r="L1291" s="95">
        <v>380000</v>
      </c>
      <c r="P1291" s="93" t="s">
        <v>3614</v>
      </c>
      <c r="Q1291" s="93" t="s">
        <v>4749</v>
      </c>
    </row>
    <row r="1292" spans="1:22" ht="25.5" customHeight="1">
      <c r="A1292" s="94">
        <v>46013.467986111114</v>
      </c>
      <c r="B1292" s="93" t="s">
        <v>69</v>
      </c>
      <c r="C1292" s="93" t="s">
        <v>82</v>
      </c>
      <c r="D1292" s="93" t="s">
        <v>83</v>
      </c>
      <c r="E1292" s="93" t="s">
        <v>84</v>
      </c>
      <c r="F1292" s="93">
        <v>125000</v>
      </c>
      <c r="G1292" s="93">
        <v>-1</v>
      </c>
      <c r="H1292" s="93">
        <v>0</v>
      </c>
      <c r="I1292" s="92">
        <f t="shared" si="20"/>
        <v>125000</v>
      </c>
      <c r="J1292" s="92" t="str">
        <f>VLOOKUP(D1292,[1]Sheet0!$C$1:$H$65536,6,0)</f>
        <v>TĂNG CƯỜNG HỆ MIỄN DỊCH</v>
      </c>
      <c r="K1292" s="93">
        <v>1</v>
      </c>
      <c r="L1292" s="95">
        <v>125000</v>
      </c>
      <c r="P1292" s="93" t="s">
        <v>3614</v>
      </c>
      <c r="Q1292" s="93" t="s">
        <v>4749</v>
      </c>
    </row>
    <row r="1293" spans="1:22" ht="25.5" customHeight="1">
      <c r="A1293" s="94">
        <v>46013.467986111114</v>
      </c>
      <c r="B1293" s="93" t="s">
        <v>32</v>
      </c>
      <c r="C1293" s="93" t="s">
        <v>4694</v>
      </c>
      <c r="D1293" s="93" t="s">
        <v>4695</v>
      </c>
      <c r="E1293" s="93" t="s">
        <v>1162</v>
      </c>
      <c r="F1293" s="93">
        <v>199000</v>
      </c>
      <c r="G1293" s="93">
        <v>-9</v>
      </c>
      <c r="H1293" s="93">
        <v>0</v>
      </c>
      <c r="I1293" s="92">
        <f t="shared" si="20"/>
        <v>1791000</v>
      </c>
      <c r="J1293" s="92" t="str">
        <f>VLOOKUP(D1293,[1]Sheet0!$C$1:$H$65536,6,0)</f>
        <v>TRANG ĐIỂM</v>
      </c>
      <c r="K1293" s="93">
        <v>9</v>
      </c>
      <c r="L1293" s="95">
        <v>1791000</v>
      </c>
      <c r="P1293" s="93" t="s">
        <v>3614</v>
      </c>
      <c r="Q1293" s="93" t="s">
        <v>4749</v>
      </c>
    </row>
    <row r="1294" spans="1:22" ht="25.5" customHeight="1">
      <c r="A1294" s="94">
        <v>46013.467986111114</v>
      </c>
      <c r="B1294" s="93" t="s">
        <v>33</v>
      </c>
      <c r="C1294" s="93" t="s">
        <v>4167</v>
      </c>
      <c r="D1294" s="93" t="s">
        <v>4156</v>
      </c>
      <c r="E1294" s="93" t="s">
        <v>4168</v>
      </c>
      <c r="F1294" s="93">
        <v>250000</v>
      </c>
      <c r="G1294" s="93">
        <v>-1</v>
      </c>
      <c r="H1294" s="93">
        <v>0</v>
      </c>
      <c r="I1294" s="92">
        <f t="shared" si="20"/>
        <v>250000</v>
      </c>
      <c r="J1294" s="92" t="str">
        <f>VLOOKUP(D1294,[1]Sheet0!$C$1:$H$65536,6,0)</f>
        <v>BẾP VÀ PHÒNG ĂN</v>
      </c>
      <c r="K1294" s="93">
        <v>1</v>
      </c>
      <c r="L1294" s="95">
        <v>250000</v>
      </c>
      <c r="P1294" s="93" t="s">
        <v>3614</v>
      </c>
      <c r="Q1294" s="93" t="s">
        <v>4749</v>
      </c>
    </row>
    <row r="1295" spans="1:22" ht="25.5" customHeight="1">
      <c r="A1295" s="94">
        <v>46013.467986111114</v>
      </c>
      <c r="B1295" s="93" t="s">
        <v>27</v>
      </c>
      <c r="C1295" s="93" t="s">
        <v>4756</v>
      </c>
      <c r="D1295" s="93" t="s">
        <v>4757</v>
      </c>
      <c r="E1295" s="93" t="s">
        <v>4758</v>
      </c>
      <c r="F1295" s="93">
        <v>75000</v>
      </c>
      <c r="G1295" s="93">
        <v>-1</v>
      </c>
      <c r="H1295" s="93">
        <v>0</v>
      </c>
      <c r="I1295" s="92">
        <f t="shared" si="20"/>
        <v>75000</v>
      </c>
      <c r="J1295" s="92" t="str">
        <f>VLOOKUP(D1295,[1]Sheet0!$C$1:$H$65536,6,0)</f>
        <v>BÁNH KẸO, ĐỒ ĂN VẶT</v>
      </c>
      <c r="K1295" s="93">
        <v>1</v>
      </c>
      <c r="L1295" s="95">
        <v>75000</v>
      </c>
      <c r="P1295" s="93" t="s">
        <v>3614</v>
      </c>
      <c r="Q1295" s="93" t="s">
        <v>4749</v>
      </c>
    </row>
    <row r="1296" spans="1:22" ht="25.5" customHeight="1">
      <c r="A1296" s="94">
        <v>46013.467986111114</v>
      </c>
      <c r="B1296" s="93" t="s">
        <v>27</v>
      </c>
      <c r="C1296" s="93" t="s">
        <v>888</v>
      </c>
      <c r="D1296" s="93" t="s">
        <v>889</v>
      </c>
      <c r="E1296" s="93" t="s">
        <v>890</v>
      </c>
      <c r="F1296" s="93">
        <v>75000</v>
      </c>
      <c r="G1296" s="93">
        <v>-1</v>
      </c>
      <c r="H1296" s="93">
        <v>0</v>
      </c>
      <c r="I1296" s="92">
        <f t="shared" si="20"/>
        <v>75000</v>
      </c>
      <c r="J1296" s="92" t="str">
        <f>VLOOKUP(D1296,[1]Sheet0!$C$1:$H$65536,6,0)</f>
        <v>BÁNH KẸO, ĐỒ ĂN VẶT</v>
      </c>
      <c r="K1296" s="93">
        <v>1</v>
      </c>
      <c r="L1296" s="95">
        <v>75000</v>
      </c>
      <c r="P1296" s="93" t="s">
        <v>3614</v>
      </c>
      <c r="Q1296" s="93" t="s">
        <v>4749</v>
      </c>
    </row>
    <row r="1297" spans="1:17" ht="25.5" customHeight="1">
      <c r="A1297" s="94">
        <v>46013.467986111114</v>
      </c>
      <c r="B1297" s="93" t="s">
        <v>33</v>
      </c>
      <c r="C1297" s="93" t="s">
        <v>4759</v>
      </c>
      <c r="D1297" s="93" t="s">
        <v>4760</v>
      </c>
      <c r="E1297" s="93" t="s">
        <v>4761</v>
      </c>
      <c r="F1297" s="93">
        <v>99000</v>
      </c>
      <c r="G1297" s="93">
        <v>-1</v>
      </c>
      <c r="H1297" s="93">
        <v>0</v>
      </c>
      <c r="I1297" s="92">
        <f t="shared" si="20"/>
        <v>99000</v>
      </c>
      <c r="J1297" s="92" t="str">
        <f>VLOOKUP(D1297,[1]Sheet0!$C$1:$H$65536,6,0)</f>
        <v>GIẶT, XẢ QUẦN ÁO</v>
      </c>
      <c r="K1297" s="93">
        <v>1</v>
      </c>
      <c r="L1297" s="95">
        <v>99000</v>
      </c>
      <c r="P1297" s="93" t="s">
        <v>3614</v>
      </c>
      <c r="Q1297" s="93" t="s">
        <v>4749</v>
      </c>
    </row>
    <row r="1298" spans="1:17" ht="25.5" customHeight="1">
      <c r="A1298" s="94">
        <v>46013.467986111114</v>
      </c>
      <c r="B1298" s="93" t="s">
        <v>69</v>
      </c>
      <c r="C1298" s="93" t="s">
        <v>4763</v>
      </c>
      <c r="D1298" s="93" t="s">
        <v>4764</v>
      </c>
      <c r="E1298" s="93" t="s">
        <v>4765</v>
      </c>
      <c r="F1298" s="93">
        <v>480000</v>
      </c>
      <c r="G1298" s="93">
        <v>-1</v>
      </c>
      <c r="H1298" s="93">
        <v>0</v>
      </c>
      <c r="I1298" s="92">
        <f t="shared" si="20"/>
        <v>480000</v>
      </c>
      <c r="J1298" s="92" t="str">
        <f>VLOOKUP(D1298,[1]Sheet0!$C$1:$H$65536,6,0)</f>
        <v>CHĂM SÓC MẮT</v>
      </c>
      <c r="K1298" s="93">
        <v>1</v>
      </c>
      <c r="L1298" s="95">
        <v>480000</v>
      </c>
      <c r="P1298" s="93" t="s">
        <v>3614</v>
      </c>
      <c r="Q1298" s="93" t="s">
        <v>4749</v>
      </c>
    </row>
    <row r="1299" spans="1:17" ht="25.5" customHeight="1">
      <c r="A1299" s="94">
        <v>46013.467986111114</v>
      </c>
      <c r="B1299" s="93" t="s">
        <v>27</v>
      </c>
      <c r="C1299" s="93" t="s">
        <v>4624</v>
      </c>
      <c r="D1299" s="93" t="s">
        <v>4625</v>
      </c>
      <c r="E1299" s="93" t="s">
        <v>4626</v>
      </c>
      <c r="F1299" s="93">
        <v>47000</v>
      </c>
      <c r="G1299" s="93">
        <v>-1</v>
      </c>
      <c r="H1299" s="93">
        <v>0</v>
      </c>
      <c r="I1299" s="92">
        <f t="shared" si="20"/>
        <v>47000</v>
      </c>
      <c r="J1299" s="92" t="str">
        <f>VLOOKUP(D1299,[1]Sheet0!$C$1:$H$65536,6,0)</f>
        <v>BÁNH KẸO, ĐỒ ĂN VẶT</v>
      </c>
      <c r="K1299" s="93">
        <v>1</v>
      </c>
      <c r="L1299" s="95">
        <v>47000</v>
      </c>
      <c r="P1299" s="93" t="s">
        <v>3614</v>
      </c>
      <c r="Q1299" s="93" t="s">
        <v>4749</v>
      </c>
    </row>
    <row r="1300" spans="1:17" ht="25.5" customHeight="1">
      <c r="A1300" s="94">
        <v>46013.467986111114</v>
      </c>
      <c r="B1300" s="93" t="s">
        <v>40</v>
      </c>
      <c r="C1300" s="93" t="s">
        <v>3998</v>
      </c>
      <c r="D1300" s="93" t="s">
        <v>3999</v>
      </c>
      <c r="E1300" s="93" t="s">
        <v>4000</v>
      </c>
      <c r="F1300" s="93">
        <v>55000</v>
      </c>
      <c r="G1300" s="93">
        <v>-1</v>
      </c>
      <c r="H1300" s="93">
        <v>0</v>
      </c>
      <c r="I1300" s="92">
        <f t="shared" si="20"/>
        <v>55000</v>
      </c>
      <c r="J1300" s="92" t="str">
        <f>VLOOKUP(D1300,[1]Sheet0!$C$1:$H$65536,6,0)</f>
        <v>THỰC PHẨM CHO BÉ</v>
      </c>
      <c r="K1300" s="93">
        <v>1</v>
      </c>
      <c r="L1300" s="95">
        <v>55000</v>
      </c>
      <c r="P1300" s="93" t="s">
        <v>3614</v>
      </c>
      <c r="Q1300" s="93" t="s">
        <v>4749</v>
      </c>
    </row>
    <row r="1301" spans="1:17" ht="25.5" customHeight="1">
      <c r="A1301" s="94">
        <v>46013.467986111114</v>
      </c>
      <c r="B1301" s="93" t="s">
        <v>40</v>
      </c>
      <c r="C1301" s="93" t="s">
        <v>4681</v>
      </c>
      <c r="D1301" s="93" t="s">
        <v>4682</v>
      </c>
      <c r="E1301" s="93" t="s">
        <v>4683</v>
      </c>
      <c r="F1301" s="93">
        <v>45000</v>
      </c>
      <c r="G1301" s="93">
        <v>-3</v>
      </c>
      <c r="H1301" s="93">
        <v>0</v>
      </c>
      <c r="I1301" s="92">
        <f t="shared" si="20"/>
        <v>135000</v>
      </c>
      <c r="J1301" s="92" t="str">
        <f>VLOOKUP(D1301,[1]Sheet0!$C$1:$H$65536,6,0)</f>
        <v>THỰC PHẨM CHO BÉ</v>
      </c>
      <c r="K1301" s="93">
        <v>3</v>
      </c>
      <c r="L1301" s="95">
        <v>135000</v>
      </c>
      <c r="P1301" s="93" t="s">
        <v>3614</v>
      </c>
      <c r="Q1301" s="93" t="s">
        <v>4749</v>
      </c>
    </row>
    <row r="1302" spans="1:17" ht="25.5" customHeight="1">
      <c r="A1302" s="94">
        <v>46013.467986111114</v>
      </c>
      <c r="B1302" s="93" t="s">
        <v>32</v>
      </c>
      <c r="C1302" s="93" t="s">
        <v>4609</v>
      </c>
      <c r="D1302" s="93" t="s">
        <v>4610</v>
      </c>
      <c r="E1302" s="93" t="s">
        <v>4611</v>
      </c>
      <c r="F1302" s="93">
        <v>595000</v>
      </c>
      <c r="G1302" s="93">
        <v>-1</v>
      </c>
      <c r="H1302" s="93">
        <v>0</v>
      </c>
      <c r="I1302" s="92">
        <f t="shared" si="20"/>
        <v>595000</v>
      </c>
      <c r="J1302" s="92" t="str">
        <f>VLOOKUP(D1302,[1]Sheet0!$C$1:$H$65536,6,0)</f>
        <v>TRANG ĐIỂM</v>
      </c>
      <c r="K1302" s="93">
        <v>1</v>
      </c>
      <c r="L1302" s="95">
        <v>595000</v>
      </c>
      <c r="P1302" s="93" t="s">
        <v>3614</v>
      </c>
      <c r="Q1302" s="93" t="s">
        <v>4749</v>
      </c>
    </row>
    <row r="1303" spans="1:17" ht="25.5" customHeight="1">
      <c r="A1303" s="94">
        <v>46013.467986111114</v>
      </c>
      <c r="B1303" s="93" t="s">
        <v>33</v>
      </c>
      <c r="C1303" s="93" t="s">
        <v>4574</v>
      </c>
      <c r="D1303" s="93" t="s">
        <v>4575</v>
      </c>
      <c r="E1303" s="93" t="s">
        <v>1616</v>
      </c>
      <c r="F1303" s="93">
        <v>45000</v>
      </c>
      <c r="G1303" s="93">
        <v>-1</v>
      </c>
      <c r="H1303" s="93">
        <v>0</v>
      </c>
      <c r="I1303" s="92">
        <f t="shared" si="20"/>
        <v>45000</v>
      </c>
      <c r="J1303" s="92" t="str">
        <f>VLOOKUP(D1303,[1]Sheet0!$C$1:$H$65536,6,0)</f>
        <v>BẾP VÀ PHÒNG ĂN</v>
      </c>
      <c r="K1303" s="93">
        <v>1</v>
      </c>
      <c r="L1303" s="95">
        <v>45000</v>
      </c>
      <c r="P1303" s="93" t="s">
        <v>3614</v>
      </c>
      <c r="Q1303" s="93" t="s">
        <v>4749</v>
      </c>
    </row>
    <row r="1304" spans="1:17" ht="25.5" customHeight="1">
      <c r="A1304" s="94">
        <v>46013.467986111114</v>
      </c>
      <c r="B1304" s="93" t="s">
        <v>33</v>
      </c>
      <c r="C1304" s="93" t="s">
        <v>1796</v>
      </c>
      <c r="D1304" s="93" t="s">
        <v>1797</v>
      </c>
      <c r="E1304" s="93" t="s">
        <v>1798</v>
      </c>
      <c r="F1304" s="93">
        <v>40000</v>
      </c>
      <c r="G1304" s="93">
        <v>-1</v>
      </c>
      <c r="H1304" s="93">
        <v>0</v>
      </c>
      <c r="I1304" s="92">
        <f t="shared" si="20"/>
        <v>40000</v>
      </c>
      <c r="J1304" s="92" t="str">
        <f>VLOOKUP(D1304,[1]Sheet0!$C$1:$H$65536,6,0)</f>
        <v>HÀNG ĐỒNG GIÁ 40K</v>
      </c>
      <c r="K1304" s="93">
        <v>1</v>
      </c>
      <c r="L1304" s="95">
        <v>40000</v>
      </c>
      <c r="P1304" s="93" t="s">
        <v>3614</v>
      </c>
      <c r="Q1304" s="93" t="s">
        <v>4749</v>
      </c>
    </row>
    <row r="1305" spans="1:17" ht="25.5" customHeight="1">
      <c r="A1305" s="94">
        <v>46013.467986111114</v>
      </c>
      <c r="B1305" s="93" t="s">
        <v>33</v>
      </c>
      <c r="C1305" s="93" t="s">
        <v>4105</v>
      </c>
      <c r="D1305" s="93" t="s">
        <v>4106</v>
      </c>
      <c r="E1305" s="93" t="s">
        <v>4107</v>
      </c>
      <c r="F1305" s="93">
        <v>40000</v>
      </c>
      <c r="G1305" s="93">
        <v>-2</v>
      </c>
      <c r="H1305" s="93">
        <v>0</v>
      </c>
      <c r="I1305" s="92">
        <f t="shared" si="20"/>
        <v>80000</v>
      </c>
      <c r="J1305" s="92" t="str">
        <f>VLOOKUP(D1305,[1]Sheet0!$C$1:$H$65536,6,0)</f>
        <v>HÀNG ĐỒNG GIÁ 40K</v>
      </c>
      <c r="K1305" s="93">
        <v>2</v>
      </c>
      <c r="L1305" s="95">
        <v>80000</v>
      </c>
      <c r="P1305" s="93" t="s">
        <v>3614</v>
      </c>
      <c r="Q1305" s="93" t="s">
        <v>4749</v>
      </c>
    </row>
    <row r="1306" spans="1:17" ht="25.5" customHeight="1">
      <c r="A1306" s="94">
        <v>46013.467986111114</v>
      </c>
      <c r="B1306" s="93" t="s">
        <v>33</v>
      </c>
      <c r="C1306" s="93" t="s">
        <v>4108</v>
      </c>
      <c r="D1306" s="93" t="s">
        <v>4109</v>
      </c>
      <c r="E1306" s="93" t="s">
        <v>4110</v>
      </c>
      <c r="F1306" s="93">
        <v>40000</v>
      </c>
      <c r="G1306" s="93">
        <v>-2</v>
      </c>
      <c r="H1306" s="93">
        <v>0</v>
      </c>
      <c r="I1306" s="92">
        <f t="shared" si="20"/>
        <v>80000</v>
      </c>
      <c r="J1306" s="92" t="str">
        <f>VLOOKUP(D1306,[1]Sheet0!$C$1:$H$65536,6,0)</f>
        <v>HÀNG ĐỒNG GIÁ 40K</v>
      </c>
      <c r="K1306" s="93">
        <v>2</v>
      </c>
      <c r="L1306" s="95">
        <v>80000</v>
      </c>
      <c r="P1306" s="93" t="s">
        <v>3614</v>
      </c>
      <c r="Q1306" s="93" t="s">
        <v>4749</v>
      </c>
    </row>
    <row r="1307" spans="1:17" ht="25.5" customHeight="1">
      <c r="A1307" s="94">
        <v>46013.467986111114</v>
      </c>
      <c r="B1307" s="93" t="s">
        <v>33</v>
      </c>
      <c r="C1307" s="93" t="s">
        <v>4029</v>
      </c>
      <c r="D1307" s="93" t="s">
        <v>4019</v>
      </c>
      <c r="E1307" s="93" t="s">
        <v>4030</v>
      </c>
      <c r="F1307" s="93">
        <v>40000</v>
      </c>
      <c r="G1307" s="93">
        <v>-1</v>
      </c>
      <c r="H1307" s="93">
        <v>0</v>
      </c>
      <c r="I1307" s="92">
        <f t="shared" si="20"/>
        <v>40000</v>
      </c>
      <c r="J1307" s="92" t="str">
        <f>VLOOKUP(D1307,[1]Sheet0!$C$1:$H$65536,6,0)</f>
        <v>HÀNG ĐỒNG GIÁ 40K</v>
      </c>
      <c r="K1307" s="93">
        <v>1</v>
      </c>
      <c r="L1307" s="95">
        <v>40000</v>
      </c>
      <c r="P1307" s="93" t="s">
        <v>3614</v>
      </c>
      <c r="Q1307" s="93" t="s">
        <v>4749</v>
      </c>
    </row>
    <row r="1308" spans="1:17" ht="25.5" customHeight="1">
      <c r="A1308" s="94">
        <v>46013.467986111114</v>
      </c>
      <c r="B1308" s="93" t="s">
        <v>32</v>
      </c>
      <c r="C1308" s="93" t="s">
        <v>4771</v>
      </c>
      <c r="D1308" s="93" t="s">
        <v>4772</v>
      </c>
      <c r="E1308" s="93" t="s">
        <v>4773</v>
      </c>
      <c r="F1308" s="93">
        <v>170000</v>
      </c>
      <c r="G1308" s="93">
        <v>-1</v>
      </c>
      <c r="H1308" s="93">
        <v>0</v>
      </c>
      <c r="I1308" s="92">
        <f t="shared" si="20"/>
        <v>170000</v>
      </c>
      <c r="J1308" s="92" t="str">
        <f>VLOOKUP(D1308,[1]Sheet0!$C$1:$H$65536,6,0)</f>
        <v>CHĂM SÓC DA</v>
      </c>
      <c r="K1308" s="93">
        <v>1</v>
      </c>
      <c r="L1308" s="95">
        <v>170000</v>
      </c>
      <c r="P1308" s="93" t="s">
        <v>3614</v>
      </c>
      <c r="Q1308" s="93" t="s">
        <v>4749</v>
      </c>
    </row>
    <row r="1309" spans="1:17" ht="25.5" customHeight="1">
      <c r="A1309" s="94">
        <v>46013.467986111114</v>
      </c>
      <c r="B1309" s="93" t="s">
        <v>40</v>
      </c>
      <c r="C1309" s="93" t="s">
        <v>3921</v>
      </c>
      <c r="D1309" s="93" t="s">
        <v>3916</v>
      </c>
      <c r="E1309" s="93" t="s">
        <v>3922</v>
      </c>
      <c r="F1309" s="93">
        <v>230000</v>
      </c>
      <c r="G1309" s="93">
        <v>-1</v>
      </c>
      <c r="H1309" s="93">
        <v>0</v>
      </c>
      <c r="I1309" s="92">
        <f t="shared" si="20"/>
        <v>230000</v>
      </c>
      <c r="J1309" s="92" t="str">
        <f>VLOOKUP(D1309,[1]Sheet0!$C$1:$H$65536,6,0)</f>
        <v>CHĂM SÓC CƠ THỂ BÉ</v>
      </c>
      <c r="K1309" s="93">
        <v>1</v>
      </c>
      <c r="L1309" s="95">
        <v>230000</v>
      </c>
      <c r="P1309" s="93" t="s">
        <v>3614</v>
      </c>
      <c r="Q1309" s="93" t="s">
        <v>4749</v>
      </c>
    </row>
    <row r="1310" spans="1:17" ht="25.5" customHeight="1">
      <c r="A1310" s="94">
        <v>46013.467986111114</v>
      </c>
      <c r="B1310" s="93" t="s">
        <v>27</v>
      </c>
      <c r="C1310" s="93" t="s">
        <v>4776</v>
      </c>
      <c r="D1310" s="93" t="s">
        <v>4777</v>
      </c>
      <c r="E1310" s="93" t="s">
        <v>4778</v>
      </c>
      <c r="F1310" s="93">
        <v>88000</v>
      </c>
      <c r="G1310" s="93">
        <v>-1</v>
      </c>
      <c r="H1310" s="93">
        <v>0</v>
      </c>
      <c r="I1310" s="92">
        <f t="shared" si="20"/>
        <v>88000</v>
      </c>
      <c r="J1310" s="92" t="str">
        <f>VLOOKUP(D1310,[1]Sheet0!$C$1:$H$65536,6,0)</f>
        <v>SẢN PHẨM TỪ SỮA</v>
      </c>
      <c r="K1310" s="93">
        <v>1</v>
      </c>
      <c r="L1310" s="95">
        <v>88000</v>
      </c>
      <c r="P1310" s="93" t="s">
        <v>3614</v>
      </c>
      <c r="Q1310" s="93" t="s">
        <v>4749</v>
      </c>
    </row>
    <row r="1311" spans="1:17" ht="25.5" customHeight="1">
      <c r="A1311" s="94">
        <v>46013.467986111114</v>
      </c>
      <c r="B1311" s="93" t="s">
        <v>33</v>
      </c>
      <c r="C1311" s="93" t="s">
        <v>4780</v>
      </c>
      <c r="D1311" s="93" t="s">
        <v>4781</v>
      </c>
      <c r="E1311" s="93" t="s">
        <v>4782</v>
      </c>
      <c r="F1311" s="93">
        <v>765000</v>
      </c>
      <c r="G1311" s="93">
        <v>-1</v>
      </c>
      <c r="H1311" s="93">
        <v>0</v>
      </c>
      <c r="I1311" s="92">
        <f t="shared" si="20"/>
        <v>765000</v>
      </c>
      <c r="J1311" s="92" t="str">
        <f>VLOOKUP(D1311,[1]Sheet0!$C$1:$H$65536,6,0)</f>
        <v>ĐỒ DÙNG SINH HOẠT GIA ĐÌNH</v>
      </c>
      <c r="K1311" s="93">
        <v>1</v>
      </c>
      <c r="L1311" s="95">
        <v>765000</v>
      </c>
      <c r="P1311" s="93" t="s">
        <v>3614</v>
      </c>
      <c r="Q1311" s="93" t="s">
        <v>4749</v>
      </c>
    </row>
    <row r="1312" spans="1:17" ht="25.5" customHeight="1">
      <c r="A1312" s="94">
        <v>46013.467986111114</v>
      </c>
      <c r="B1312" s="93" t="s">
        <v>33</v>
      </c>
      <c r="C1312" s="93" t="s">
        <v>4784</v>
      </c>
      <c r="D1312" s="93" t="s">
        <v>4785</v>
      </c>
      <c r="E1312" s="93" t="s">
        <v>4786</v>
      </c>
      <c r="F1312" s="93">
        <v>450000</v>
      </c>
      <c r="G1312" s="93">
        <v>-1</v>
      </c>
      <c r="H1312" s="93">
        <v>0</v>
      </c>
      <c r="I1312" s="92">
        <f t="shared" si="20"/>
        <v>450000</v>
      </c>
      <c r="J1312" s="92" t="str">
        <f>VLOOKUP(D1312,[1]Sheet0!$C$1:$H$65536,6,0)</f>
        <v>BẾP VÀ PHÒNG ĂN</v>
      </c>
      <c r="K1312" s="93">
        <v>1</v>
      </c>
      <c r="L1312" s="95">
        <v>450000</v>
      </c>
      <c r="P1312" s="93" t="s">
        <v>3614</v>
      </c>
      <c r="Q1312" s="93" t="s">
        <v>4749</v>
      </c>
    </row>
    <row r="1313" spans="1:22" ht="25.5" customHeight="1">
      <c r="A1313" s="94">
        <v>46013.467986111114</v>
      </c>
      <c r="B1313" s="93" t="s">
        <v>2772</v>
      </c>
      <c r="C1313" s="93" t="s">
        <v>4409</v>
      </c>
      <c r="D1313" s="93" t="s">
        <v>4406</v>
      </c>
      <c r="E1313" s="93" t="s">
        <v>4410</v>
      </c>
      <c r="F1313" s="93">
        <v>200000</v>
      </c>
      <c r="G1313" s="93">
        <v>1</v>
      </c>
      <c r="H1313" s="93">
        <v>0</v>
      </c>
      <c r="I1313" s="92">
        <f t="shared" si="20"/>
        <v>-200000</v>
      </c>
      <c r="J1313" s="92" t="str">
        <f>VLOOKUP(D1313,[1]Sheet0!$C$1:$H$65536,6,0)</f>
        <v>NSM MÙA ĐÔNG</v>
      </c>
      <c r="M1313" s="93">
        <v>-1</v>
      </c>
      <c r="N1313" s="95">
        <v>-200000</v>
      </c>
      <c r="P1313" s="93" t="s">
        <v>3614</v>
      </c>
      <c r="Q1313" s="93" t="s">
        <v>4749</v>
      </c>
      <c r="V1313" s="93" t="s">
        <v>3619</v>
      </c>
    </row>
    <row r="1314" spans="1:22" ht="25.5" customHeight="1">
      <c r="A1314" s="94">
        <v>46013.467986111114</v>
      </c>
      <c r="B1314" s="93" t="s">
        <v>69</v>
      </c>
      <c r="C1314" s="93" t="s">
        <v>4788</v>
      </c>
      <c r="D1314" s="93" t="s">
        <v>4755</v>
      </c>
      <c r="E1314" s="93" t="s">
        <v>4789</v>
      </c>
      <c r="F1314" s="93">
        <v>130000</v>
      </c>
      <c r="G1314" s="93">
        <v>1</v>
      </c>
      <c r="H1314" s="93">
        <v>0</v>
      </c>
      <c r="I1314" s="92">
        <f t="shared" si="20"/>
        <v>-130000</v>
      </c>
      <c r="J1314" s="92" t="str">
        <f>VLOOKUP(D1314,[1]Sheet0!$C$1:$H$65536,6,0)</f>
        <v>HỖ TRỢ LÀM ĐẸP</v>
      </c>
      <c r="M1314" s="93">
        <v>-1</v>
      </c>
      <c r="N1314" s="95">
        <v>-130000</v>
      </c>
      <c r="P1314" s="93" t="s">
        <v>3614</v>
      </c>
      <c r="Q1314" s="93" t="s">
        <v>4749</v>
      </c>
      <c r="V1314" s="93" t="s">
        <v>3619</v>
      </c>
    </row>
    <row r="1315" spans="1:22" ht="25.5" customHeight="1">
      <c r="A1315" s="94">
        <v>46013.467986111114</v>
      </c>
      <c r="B1315" s="93" t="s">
        <v>32</v>
      </c>
      <c r="C1315" s="93" t="s">
        <v>1160</v>
      </c>
      <c r="D1315" s="93" t="s">
        <v>1161</v>
      </c>
      <c r="E1315" s="93" t="s">
        <v>1162</v>
      </c>
      <c r="F1315" s="93">
        <v>199000</v>
      </c>
      <c r="G1315" s="93">
        <v>9</v>
      </c>
      <c r="H1315" s="93">
        <v>0</v>
      </c>
      <c r="I1315" s="92">
        <f t="shared" si="20"/>
        <v>-1791000</v>
      </c>
      <c r="J1315" s="92" t="str">
        <f>VLOOKUP(D1315,[1]Sheet0!$C$1:$H$65536,6,0)</f>
        <v>TRANG ĐIỂM</v>
      </c>
      <c r="M1315" s="93">
        <v>-9</v>
      </c>
      <c r="N1315" s="95">
        <v>-1791000</v>
      </c>
      <c r="P1315" s="93" t="s">
        <v>3614</v>
      </c>
      <c r="Q1315" s="93" t="s">
        <v>4749</v>
      </c>
      <c r="V1315" s="93" t="s">
        <v>3619</v>
      </c>
    </row>
    <row r="1316" spans="1:22" ht="25.5" customHeight="1">
      <c r="A1316" s="94">
        <v>46013.467986111114</v>
      </c>
      <c r="B1316" s="93" t="s">
        <v>33</v>
      </c>
      <c r="C1316" s="93" t="s">
        <v>63</v>
      </c>
      <c r="D1316" s="93" t="s">
        <v>64</v>
      </c>
      <c r="E1316" s="93" t="s">
        <v>4790</v>
      </c>
      <c r="F1316" s="93">
        <v>250000</v>
      </c>
      <c r="G1316" s="93">
        <v>1</v>
      </c>
      <c r="H1316" s="93">
        <v>0</v>
      </c>
      <c r="I1316" s="92">
        <f t="shared" si="20"/>
        <v>-250000</v>
      </c>
      <c r="J1316" s="92" t="str">
        <f>VLOOKUP(D1316,[1]Sheet0!$C$1:$H$65536,6,0)</f>
        <v>BẾP VÀ PHÒNG ĂN</v>
      </c>
      <c r="M1316" s="93">
        <v>-1</v>
      </c>
      <c r="N1316" s="95">
        <v>-250000</v>
      </c>
      <c r="P1316" s="93" t="s">
        <v>3614</v>
      </c>
      <c r="Q1316" s="93" t="s">
        <v>4749</v>
      </c>
      <c r="V1316" s="93" t="s">
        <v>3619</v>
      </c>
    </row>
    <row r="1317" spans="1:22" ht="25.5" customHeight="1">
      <c r="A1317" s="94">
        <v>46013.467986111114</v>
      </c>
      <c r="B1317" s="93" t="s">
        <v>27</v>
      </c>
      <c r="C1317" s="93" t="s">
        <v>4718</v>
      </c>
      <c r="D1317" s="93" t="s">
        <v>4705</v>
      </c>
      <c r="E1317" s="93" t="s">
        <v>4719</v>
      </c>
      <c r="F1317" s="93">
        <v>75000</v>
      </c>
      <c r="G1317" s="93">
        <v>2</v>
      </c>
      <c r="H1317" s="93">
        <v>0</v>
      </c>
      <c r="I1317" s="92">
        <f t="shared" si="20"/>
        <v>-150000</v>
      </c>
      <c r="J1317" s="92" t="str">
        <f>VLOOKUP(D1317,[1]Sheet0!$C$1:$H$65536,6,0)</f>
        <v>BÁNH KẸO, ĐỒ ĂN VẶT</v>
      </c>
      <c r="M1317" s="93">
        <v>-2</v>
      </c>
      <c r="N1317" s="95">
        <v>-150000</v>
      </c>
      <c r="P1317" s="93" t="s">
        <v>3614</v>
      </c>
      <c r="Q1317" s="93" t="s">
        <v>4749</v>
      </c>
      <c r="V1317" s="93" t="s">
        <v>3619</v>
      </c>
    </row>
    <row r="1318" spans="1:22" ht="25.5" customHeight="1">
      <c r="A1318" s="94">
        <v>46013.467986111114</v>
      </c>
      <c r="B1318" s="93" t="s">
        <v>33</v>
      </c>
      <c r="C1318" s="93" t="s">
        <v>4791</v>
      </c>
      <c r="D1318" s="93" t="s">
        <v>4762</v>
      </c>
      <c r="E1318" s="93" t="s">
        <v>4761</v>
      </c>
      <c r="F1318" s="93">
        <v>99000</v>
      </c>
      <c r="G1318" s="93">
        <v>1</v>
      </c>
      <c r="H1318" s="93">
        <v>0</v>
      </c>
      <c r="I1318" s="92">
        <f t="shared" si="20"/>
        <v>-99000</v>
      </c>
      <c r="J1318" s="92" t="str">
        <f>VLOOKUP(D1318,[1]Sheet0!$C$1:$H$65536,6,0)</f>
        <v>GIẶT, XẢ QUẦN ÁO</v>
      </c>
      <c r="M1318" s="93">
        <v>-1</v>
      </c>
      <c r="N1318" s="95">
        <v>-99000</v>
      </c>
      <c r="P1318" s="93" t="s">
        <v>3614</v>
      </c>
      <c r="Q1318" s="93" t="s">
        <v>4749</v>
      </c>
      <c r="V1318" s="93" t="s">
        <v>3619</v>
      </c>
    </row>
    <row r="1319" spans="1:22" ht="25.5" customHeight="1">
      <c r="A1319" s="94">
        <v>46013.467986111114</v>
      </c>
      <c r="B1319" s="93" t="s">
        <v>69</v>
      </c>
      <c r="C1319" s="93" t="s">
        <v>1013</v>
      </c>
      <c r="D1319" s="93" t="s">
        <v>1014</v>
      </c>
      <c r="E1319" s="93" t="s">
        <v>1015</v>
      </c>
      <c r="F1319" s="93">
        <v>780000</v>
      </c>
      <c r="G1319" s="93">
        <v>1</v>
      </c>
      <c r="H1319" s="93">
        <v>0</v>
      </c>
      <c r="I1319" s="92">
        <f t="shared" si="20"/>
        <v>-780000</v>
      </c>
      <c r="J1319" s="92" t="str">
        <f>VLOOKUP(D1319,[1]Sheet0!$C$1:$H$65536,6,0)</f>
        <v>HỖ TRỢ GAN</v>
      </c>
      <c r="M1319" s="93">
        <v>-1</v>
      </c>
      <c r="N1319" s="95">
        <v>-780000</v>
      </c>
      <c r="P1319" s="93" t="s">
        <v>3614</v>
      </c>
      <c r="Q1319" s="93" t="s">
        <v>4749</v>
      </c>
      <c r="V1319" s="93" t="s">
        <v>3619</v>
      </c>
    </row>
    <row r="1320" spans="1:22" ht="25.5" customHeight="1">
      <c r="A1320" s="94">
        <v>46013.467986111114</v>
      </c>
      <c r="B1320" s="93" t="s">
        <v>27</v>
      </c>
      <c r="C1320" s="93" t="s">
        <v>683</v>
      </c>
      <c r="D1320" s="93" t="s">
        <v>684</v>
      </c>
      <c r="E1320" s="93" t="s">
        <v>685</v>
      </c>
      <c r="F1320" s="93">
        <v>47000</v>
      </c>
      <c r="G1320" s="93">
        <v>1</v>
      </c>
      <c r="H1320" s="93">
        <v>0</v>
      </c>
      <c r="I1320" s="92">
        <f t="shared" si="20"/>
        <v>-47000</v>
      </c>
      <c r="J1320" s="92" t="str">
        <f>VLOOKUP(D1320,[1]Sheet0!$C$1:$H$65536,6,0)</f>
        <v>BÁNH KẸO, ĐỒ ĂN VẶT</v>
      </c>
      <c r="M1320" s="93">
        <v>-1</v>
      </c>
      <c r="N1320" s="95">
        <v>-47000</v>
      </c>
      <c r="P1320" s="93" t="s">
        <v>3614</v>
      </c>
      <c r="Q1320" s="93" t="s">
        <v>4749</v>
      </c>
      <c r="V1320" s="93" t="s">
        <v>3619</v>
      </c>
    </row>
    <row r="1321" spans="1:22" ht="25.5" customHeight="1">
      <c r="A1321" s="94">
        <v>46013.467986111114</v>
      </c>
      <c r="B1321" s="93" t="s">
        <v>27</v>
      </c>
      <c r="C1321" s="93" t="s">
        <v>4792</v>
      </c>
      <c r="D1321" s="93" t="s">
        <v>4766</v>
      </c>
      <c r="E1321" s="93" t="s">
        <v>4793</v>
      </c>
      <c r="F1321" s="93">
        <v>89000</v>
      </c>
      <c r="G1321" s="93">
        <v>1</v>
      </c>
      <c r="H1321" s="93">
        <v>0</v>
      </c>
      <c r="I1321" s="92">
        <f t="shared" si="20"/>
        <v>-89000</v>
      </c>
      <c r="J1321" s="92" t="str">
        <f>VLOOKUP(D1321,[1]Sheet0!$C$1:$H$65536,6,0)</f>
        <v>BÁNH KẸO, ĐỒ ĂN VẶT</v>
      </c>
      <c r="M1321" s="93">
        <v>-1</v>
      </c>
      <c r="N1321" s="95">
        <v>-89000</v>
      </c>
      <c r="P1321" s="93" t="s">
        <v>3614</v>
      </c>
      <c r="Q1321" s="93" t="s">
        <v>4749</v>
      </c>
      <c r="V1321" s="93" t="s">
        <v>3619</v>
      </c>
    </row>
    <row r="1322" spans="1:22" ht="25.5" customHeight="1">
      <c r="A1322" s="94">
        <v>46013.467986111114</v>
      </c>
      <c r="B1322" s="93" t="s">
        <v>40</v>
      </c>
      <c r="C1322" s="93" t="s">
        <v>4794</v>
      </c>
      <c r="D1322" s="93" t="s">
        <v>4767</v>
      </c>
      <c r="E1322" s="93" t="s">
        <v>4795</v>
      </c>
      <c r="F1322" s="93">
        <v>45000</v>
      </c>
      <c r="G1322" s="93">
        <v>3</v>
      </c>
      <c r="H1322" s="93">
        <v>0</v>
      </c>
      <c r="I1322" s="92">
        <f t="shared" si="20"/>
        <v>-135000</v>
      </c>
      <c r="J1322" s="92" t="str">
        <f>VLOOKUP(D1322,[1]Sheet0!$C$1:$H$65536,6,0)</f>
        <v>THỰC PHẨM CHO BÉ</v>
      </c>
      <c r="M1322" s="93">
        <v>-3</v>
      </c>
      <c r="N1322" s="95">
        <v>-135000</v>
      </c>
      <c r="P1322" s="93" t="s">
        <v>3614</v>
      </c>
      <c r="Q1322" s="93" t="s">
        <v>4749</v>
      </c>
      <c r="V1322" s="93" t="s">
        <v>3619</v>
      </c>
    </row>
    <row r="1323" spans="1:22" ht="25.5" customHeight="1">
      <c r="A1323" s="94">
        <v>46013.467986111114</v>
      </c>
      <c r="B1323" s="93" t="s">
        <v>32</v>
      </c>
      <c r="C1323" s="93" t="s">
        <v>4796</v>
      </c>
      <c r="D1323" s="93" t="s">
        <v>4768</v>
      </c>
      <c r="E1323" s="93" t="s">
        <v>4797</v>
      </c>
      <c r="F1323" s="93">
        <v>315000</v>
      </c>
      <c r="G1323" s="93">
        <v>1</v>
      </c>
      <c r="H1323" s="93">
        <v>0</v>
      </c>
      <c r="I1323" s="92">
        <f t="shared" si="20"/>
        <v>-315000</v>
      </c>
      <c r="J1323" s="92" t="str">
        <f>VLOOKUP(D1323,[1]Sheet0!$C$1:$H$65536,6,0)</f>
        <v>TRANG ĐIỂM</v>
      </c>
      <c r="M1323" s="93">
        <v>-1</v>
      </c>
      <c r="N1323" s="95">
        <v>-315000</v>
      </c>
      <c r="P1323" s="93" t="s">
        <v>3614</v>
      </c>
      <c r="Q1323" s="93" t="s">
        <v>4749</v>
      </c>
      <c r="V1323" s="93" t="s">
        <v>3619</v>
      </c>
    </row>
    <row r="1324" spans="1:22" ht="25.5" customHeight="1">
      <c r="A1324" s="94">
        <v>46013.467986111114</v>
      </c>
      <c r="B1324" s="93" t="s">
        <v>33</v>
      </c>
      <c r="C1324" s="93" t="s">
        <v>4798</v>
      </c>
      <c r="D1324" s="93" t="s">
        <v>4769</v>
      </c>
      <c r="E1324" s="93" t="s">
        <v>4799</v>
      </c>
      <c r="F1324" s="93">
        <v>40000</v>
      </c>
      <c r="G1324" s="93">
        <v>1</v>
      </c>
      <c r="H1324" s="93">
        <v>0</v>
      </c>
      <c r="I1324" s="92">
        <f t="shared" si="20"/>
        <v>-40000</v>
      </c>
      <c r="J1324" s="92" t="str">
        <f>VLOOKUP(D1324,[1]Sheet0!$C$1:$H$65536,6,0)</f>
        <v>BẾP VÀ PHÒNG ĂN</v>
      </c>
      <c r="M1324" s="93">
        <v>-1</v>
      </c>
      <c r="N1324" s="95">
        <v>-40000</v>
      </c>
      <c r="P1324" s="93" t="s">
        <v>3614</v>
      </c>
      <c r="Q1324" s="93" t="s">
        <v>4749</v>
      </c>
      <c r="V1324" s="93" t="s">
        <v>3619</v>
      </c>
    </row>
    <row r="1325" spans="1:22" ht="25.5" customHeight="1">
      <c r="A1325" s="94">
        <v>46013.467986111114</v>
      </c>
      <c r="B1325" s="93" t="s">
        <v>33</v>
      </c>
      <c r="C1325" s="93" t="s">
        <v>1512</v>
      </c>
      <c r="D1325" s="93" t="s">
        <v>1513</v>
      </c>
      <c r="E1325" s="93" t="s">
        <v>1514</v>
      </c>
      <c r="F1325" s="93">
        <v>40000</v>
      </c>
      <c r="G1325" s="93">
        <v>1</v>
      </c>
      <c r="H1325" s="93">
        <v>0</v>
      </c>
      <c r="I1325" s="92">
        <f t="shared" si="20"/>
        <v>-40000</v>
      </c>
      <c r="J1325" s="92" t="str">
        <f>VLOOKUP(D1325,[1]Sheet0!$C$1:$H$65536,6,0)</f>
        <v>HÀNG ĐỒNG GIÁ 40K</v>
      </c>
      <c r="M1325" s="93">
        <v>-1</v>
      </c>
      <c r="N1325" s="95">
        <v>-40000</v>
      </c>
      <c r="P1325" s="93" t="s">
        <v>3614</v>
      </c>
      <c r="Q1325" s="93" t="s">
        <v>4749</v>
      </c>
      <c r="V1325" s="93" t="s">
        <v>3619</v>
      </c>
    </row>
    <row r="1326" spans="1:22" ht="25.5" customHeight="1">
      <c r="A1326" s="94">
        <v>46013.467986111114</v>
      </c>
      <c r="B1326" s="93" t="s">
        <v>33</v>
      </c>
      <c r="C1326" s="93" t="s">
        <v>4800</v>
      </c>
      <c r="D1326" s="93" t="s">
        <v>4770</v>
      </c>
      <c r="E1326" s="93" t="s">
        <v>4801</v>
      </c>
      <c r="F1326" s="93">
        <v>45000</v>
      </c>
      <c r="G1326" s="93">
        <v>2</v>
      </c>
      <c r="H1326" s="93">
        <v>0</v>
      </c>
      <c r="I1326" s="92">
        <f t="shared" si="20"/>
        <v>-90000</v>
      </c>
      <c r="J1326" s="92" t="str">
        <f>VLOOKUP(D1326,[1]Sheet0!$C$1:$H$65536,6,0)</f>
        <v>BẾP VÀ PHÒNG ĂN</v>
      </c>
      <c r="M1326" s="93">
        <v>-2</v>
      </c>
      <c r="N1326" s="95">
        <v>-90000</v>
      </c>
      <c r="P1326" s="93" t="s">
        <v>3614</v>
      </c>
      <c r="Q1326" s="93" t="s">
        <v>4749</v>
      </c>
      <c r="V1326" s="93" t="s">
        <v>3619</v>
      </c>
    </row>
    <row r="1327" spans="1:22" ht="25.5" customHeight="1">
      <c r="A1327" s="94">
        <v>46013.467986111114</v>
      </c>
      <c r="B1327" s="93" t="s">
        <v>33</v>
      </c>
      <c r="C1327" s="93" t="s">
        <v>4722</v>
      </c>
      <c r="D1327" s="93" t="s">
        <v>4713</v>
      </c>
      <c r="E1327" s="93" t="s">
        <v>4723</v>
      </c>
      <c r="F1327" s="93">
        <v>40000</v>
      </c>
      <c r="G1327" s="93">
        <v>3</v>
      </c>
      <c r="H1327" s="93">
        <v>0</v>
      </c>
      <c r="I1327" s="92">
        <f t="shared" si="20"/>
        <v>-120000</v>
      </c>
      <c r="J1327" s="92" t="str">
        <f>VLOOKUP(D1327,[1]Sheet0!$C$1:$H$65536,6,0)</f>
        <v>BẾP VÀ PHÒNG ĂN</v>
      </c>
      <c r="M1327" s="93">
        <v>-3</v>
      </c>
      <c r="N1327" s="95">
        <v>-120000</v>
      </c>
      <c r="P1327" s="93" t="s">
        <v>3614</v>
      </c>
      <c r="Q1327" s="93" t="s">
        <v>4749</v>
      </c>
      <c r="V1327" s="93" t="s">
        <v>3619</v>
      </c>
    </row>
    <row r="1328" spans="1:22" ht="25.5" customHeight="1">
      <c r="A1328" s="94">
        <v>46013.467986111114</v>
      </c>
      <c r="B1328" s="93" t="s">
        <v>32</v>
      </c>
      <c r="C1328" s="93" t="s">
        <v>4802</v>
      </c>
      <c r="D1328" s="93" t="s">
        <v>4774</v>
      </c>
      <c r="E1328" s="93" t="s">
        <v>4803</v>
      </c>
      <c r="F1328" s="93">
        <v>159000</v>
      </c>
      <c r="G1328" s="93">
        <v>1</v>
      </c>
      <c r="H1328" s="93">
        <v>0</v>
      </c>
      <c r="I1328" s="92">
        <f t="shared" si="20"/>
        <v>-159000</v>
      </c>
      <c r="J1328" s="92" t="str">
        <f>VLOOKUP(D1328,[1]Sheet0!$C$1:$H$65536,6,0)</f>
        <v>CHĂM SÓC DA</v>
      </c>
      <c r="M1328" s="93">
        <v>-1</v>
      </c>
      <c r="N1328" s="95">
        <v>-159000</v>
      </c>
      <c r="P1328" s="93" t="s">
        <v>3614</v>
      </c>
      <c r="Q1328" s="93" t="s">
        <v>4749</v>
      </c>
      <c r="V1328" s="93" t="s">
        <v>3619</v>
      </c>
    </row>
    <row r="1329" spans="1:22" ht="25.5" customHeight="1">
      <c r="A1329" s="94">
        <v>46013.467986111114</v>
      </c>
      <c r="B1329" s="93" t="s">
        <v>40</v>
      </c>
      <c r="C1329" s="93" t="s">
        <v>4804</v>
      </c>
      <c r="D1329" s="93" t="s">
        <v>4775</v>
      </c>
      <c r="E1329" s="93" t="s">
        <v>4805</v>
      </c>
      <c r="F1329" s="93">
        <v>165000</v>
      </c>
      <c r="G1329" s="93">
        <v>1</v>
      </c>
      <c r="H1329" s="93">
        <v>0</v>
      </c>
      <c r="I1329" s="92">
        <f t="shared" si="20"/>
        <v>-165000</v>
      </c>
      <c r="J1329" s="92" t="str">
        <f>VLOOKUP(D1329,[1]Sheet0!$C$1:$H$65536,6,0)</f>
        <v>CHĂM SÓC CƠ THỂ BÉ</v>
      </c>
      <c r="M1329" s="93">
        <v>-1</v>
      </c>
      <c r="N1329" s="95">
        <v>-165000</v>
      </c>
      <c r="P1329" s="93" t="s">
        <v>3614</v>
      </c>
      <c r="Q1329" s="93" t="s">
        <v>4749</v>
      </c>
      <c r="V1329" s="93" t="s">
        <v>3619</v>
      </c>
    </row>
    <row r="1330" spans="1:22" ht="25.5" customHeight="1">
      <c r="A1330" s="94">
        <v>46013.467986111114</v>
      </c>
      <c r="B1330" s="93" t="s">
        <v>27</v>
      </c>
      <c r="C1330" s="93" t="s">
        <v>4806</v>
      </c>
      <c r="D1330" s="93" t="s">
        <v>4779</v>
      </c>
      <c r="E1330" s="93" t="s">
        <v>4807</v>
      </c>
      <c r="F1330" s="93">
        <v>75000</v>
      </c>
      <c r="G1330" s="93">
        <v>1</v>
      </c>
      <c r="H1330" s="93">
        <v>0</v>
      </c>
      <c r="I1330" s="92">
        <f t="shared" si="20"/>
        <v>-75000</v>
      </c>
      <c r="J1330" s="92" t="str">
        <f>VLOOKUP(D1330,[1]Sheet0!$C$1:$H$65536,6,0)</f>
        <v>SẢN PHẨM TỪ SỮA</v>
      </c>
      <c r="M1330" s="93">
        <v>-1</v>
      </c>
      <c r="N1330" s="95">
        <v>-75000</v>
      </c>
      <c r="P1330" s="93" t="s">
        <v>3614</v>
      </c>
      <c r="Q1330" s="93" t="s">
        <v>4749</v>
      </c>
      <c r="V1330" s="93" t="s">
        <v>3619</v>
      </c>
    </row>
    <row r="1331" spans="1:22" ht="25.5" customHeight="1">
      <c r="A1331" s="94">
        <v>46013.467986111114</v>
      </c>
      <c r="B1331" s="93" t="s">
        <v>33</v>
      </c>
      <c r="C1331" s="93" t="s">
        <v>4808</v>
      </c>
      <c r="D1331" s="93" t="s">
        <v>4783</v>
      </c>
      <c r="E1331" s="93" t="s">
        <v>4809</v>
      </c>
      <c r="F1331" s="93">
        <v>684000</v>
      </c>
      <c r="G1331" s="93">
        <v>1</v>
      </c>
      <c r="H1331" s="93">
        <v>0</v>
      </c>
      <c r="I1331" s="92">
        <f t="shared" si="20"/>
        <v>-684000</v>
      </c>
      <c r="J1331" s="92" t="str">
        <f>VLOOKUP(D1331,[1]Sheet0!$C$1:$H$65536,6,0)</f>
        <v>ĐỒ DÙNG SINH HOẠT GIA ĐÌNH</v>
      </c>
      <c r="M1331" s="93">
        <v>-1</v>
      </c>
      <c r="N1331" s="95">
        <v>-684000</v>
      </c>
      <c r="P1331" s="93" t="s">
        <v>3614</v>
      </c>
      <c r="Q1331" s="93" t="s">
        <v>4749</v>
      </c>
      <c r="V1331" s="93" t="s">
        <v>3619</v>
      </c>
    </row>
    <row r="1332" spans="1:22" ht="25.5" customHeight="1">
      <c r="A1332" s="94">
        <v>46014.644594907404</v>
      </c>
      <c r="B1332" s="93" t="s">
        <v>2772</v>
      </c>
      <c r="C1332" s="93" t="s">
        <v>4726</v>
      </c>
      <c r="D1332" s="93" t="s">
        <v>4727</v>
      </c>
      <c r="E1332" s="93" t="s">
        <v>4728</v>
      </c>
      <c r="F1332" s="93">
        <v>380000</v>
      </c>
      <c r="G1332" s="93">
        <v>-1</v>
      </c>
      <c r="H1332" s="93">
        <v>0</v>
      </c>
      <c r="I1332" s="92">
        <f t="shared" si="20"/>
        <v>380000</v>
      </c>
      <c r="J1332" s="92" t="str">
        <f>VLOOKUP(D1332,[1]Sheet0!$C$1:$H$65536,6,0)</f>
        <v>NSM MÙA ĐÔNG</v>
      </c>
      <c r="K1332" s="93">
        <v>1</v>
      </c>
      <c r="L1332" s="95">
        <v>380000</v>
      </c>
      <c r="P1332" s="93" t="s">
        <v>3614</v>
      </c>
      <c r="Q1332" s="93" t="s">
        <v>4810</v>
      </c>
    </row>
    <row r="1333" spans="1:22" ht="25.5" customHeight="1">
      <c r="A1333" s="94">
        <v>46014.644594907404</v>
      </c>
      <c r="B1333" s="93" t="s">
        <v>4078</v>
      </c>
      <c r="C1333" s="93" t="s">
        <v>4811</v>
      </c>
      <c r="D1333" s="93" t="s">
        <v>4812</v>
      </c>
      <c r="E1333" s="93" t="s">
        <v>4813</v>
      </c>
      <c r="F1333" s="93">
        <v>120000</v>
      </c>
      <c r="G1333" s="93">
        <v>-4</v>
      </c>
      <c r="H1333" s="93">
        <v>0</v>
      </c>
      <c r="I1333" s="92">
        <f t="shared" si="20"/>
        <v>480000</v>
      </c>
      <c r="J1333" s="92" t="str">
        <f>VLOOKUP(D1333,[1]Sheet0!$C$1:$H$65536,6,0)</f>
        <v>SỮA CÔNG THỨC</v>
      </c>
      <c r="K1333" s="93">
        <v>4</v>
      </c>
      <c r="L1333" s="95">
        <v>480000</v>
      </c>
      <c r="P1333" s="93" t="s">
        <v>3614</v>
      </c>
      <c r="Q1333" s="93" t="s">
        <v>4810</v>
      </c>
    </row>
    <row r="1334" spans="1:22" ht="25.5" customHeight="1">
      <c r="A1334" s="94">
        <v>46014.644594907404</v>
      </c>
      <c r="B1334" s="93" t="s">
        <v>27</v>
      </c>
      <c r="C1334" s="93" t="s">
        <v>3414</v>
      </c>
      <c r="D1334" s="93" t="s">
        <v>3415</v>
      </c>
      <c r="E1334" s="93" t="s">
        <v>3416</v>
      </c>
      <c r="F1334" s="93">
        <v>220000</v>
      </c>
      <c r="G1334" s="93">
        <v>-5</v>
      </c>
      <c r="H1334" s="93">
        <v>0</v>
      </c>
      <c r="I1334" s="92">
        <f t="shared" si="20"/>
        <v>1100000</v>
      </c>
      <c r="J1334" s="92" t="str">
        <f>VLOOKUP(D1334,[1]Sheet0!$C$1:$H$65536,6,0)</f>
        <v>THỰC PHẨM ĐÔNG LẠNH, CHẾ BIẾN</v>
      </c>
      <c r="K1334" s="93">
        <v>5</v>
      </c>
      <c r="L1334" s="95">
        <v>1100000</v>
      </c>
      <c r="P1334" s="93" t="s">
        <v>3614</v>
      </c>
      <c r="Q1334" s="93" t="s">
        <v>4810</v>
      </c>
    </row>
    <row r="1335" spans="1:22" ht="25.5" customHeight="1">
      <c r="A1335" s="94">
        <v>46014.644594907404</v>
      </c>
      <c r="B1335" s="93" t="s">
        <v>33</v>
      </c>
      <c r="C1335" s="93" t="s">
        <v>4169</v>
      </c>
      <c r="D1335" s="93" t="s">
        <v>4160</v>
      </c>
      <c r="E1335" s="93" t="s">
        <v>4170</v>
      </c>
      <c r="F1335" s="93">
        <v>3200000</v>
      </c>
      <c r="G1335" s="93">
        <v>-1</v>
      </c>
      <c r="H1335" s="93">
        <v>0</v>
      </c>
      <c r="I1335" s="92">
        <f t="shared" si="20"/>
        <v>3200000</v>
      </c>
      <c r="J1335" s="92" t="str">
        <f>VLOOKUP(D1335,[1]Sheet0!$C$1:$H$65536,6,0)</f>
        <v>ĐỒ DÙNG SINH HOẠT GIA ĐÌNH</v>
      </c>
      <c r="K1335" s="93">
        <v>1</v>
      </c>
      <c r="L1335" s="95">
        <v>3200000</v>
      </c>
      <c r="P1335" s="93" t="s">
        <v>3614</v>
      </c>
      <c r="Q1335" s="93" t="s">
        <v>4810</v>
      </c>
    </row>
    <row r="1336" spans="1:22" ht="25.5" customHeight="1">
      <c r="A1336" s="94">
        <v>46014.644594907404</v>
      </c>
      <c r="B1336" s="93" t="s">
        <v>27</v>
      </c>
      <c r="C1336" s="93" t="s">
        <v>4731</v>
      </c>
      <c r="D1336" s="93" t="s">
        <v>4732</v>
      </c>
      <c r="E1336" s="93" t="s">
        <v>4733</v>
      </c>
      <c r="F1336" s="93">
        <v>40000</v>
      </c>
      <c r="G1336" s="93">
        <v>-1</v>
      </c>
      <c r="H1336" s="93">
        <v>0</v>
      </c>
      <c r="I1336" s="92">
        <f t="shared" si="20"/>
        <v>40000</v>
      </c>
      <c r="J1336" s="92" t="str">
        <f>VLOOKUP(D1336,[1]Sheet0!$C$1:$H$65536,6,0)</f>
        <v>BÁNH KẸO, ĐỒ ĂN VẶT</v>
      </c>
      <c r="K1336" s="93">
        <v>1</v>
      </c>
      <c r="L1336" s="95">
        <v>40000</v>
      </c>
      <c r="P1336" s="93" t="s">
        <v>3614</v>
      </c>
      <c r="Q1336" s="93" t="s">
        <v>4810</v>
      </c>
    </row>
    <row r="1337" spans="1:22" ht="25.5" customHeight="1">
      <c r="A1337" s="94">
        <v>46014.644594907404</v>
      </c>
      <c r="B1337" s="93" t="s">
        <v>40</v>
      </c>
      <c r="C1337" s="93" t="s">
        <v>4681</v>
      </c>
      <c r="D1337" s="93" t="s">
        <v>4682</v>
      </c>
      <c r="E1337" s="93" t="s">
        <v>4683</v>
      </c>
      <c r="F1337" s="93">
        <v>45000</v>
      </c>
      <c r="G1337" s="93">
        <v>-1</v>
      </c>
      <c r="H1337" s="93">
        <v>0</v>
      </c>
      <c r="I1337" s="92">
        <f t="shared" si="20"/>
        <v>45000</v>
      </c>
      <c r="J1337" s="92" t="str">
        <f>VLOOKUP(D1337,[1]Sheet0!$C$1:$H$65536,6,0)</f>
        <v>THỰC PHẨM CHO BÉ</v>
      </c>
      <c r="K1337" s="93">
        <v>1</v>
      </c>
      <c r="L1337" s="95">
        <v>45000</v>
      </c>
      <c r="P1337" s="93" t="s">
        <v>3614</v>
      </c>
      <c r="Q1337" s="93" t="s">
        <v>4810</v>
      </c>
    </row>
    <row r="1338" spans="1:22" ht="25.5" customHeight="1">
      <c r="A1338" s="94">
        <v>46014.644594907404</v>
      </c>
      <c r="B1338" s="93" t="s">
        <v>32</v>
      </c>
      <c r="C1338" s="93" t="s">
        <v>4694</v>
      </c>
      <c r="D1338" s="93" t="s">
        <v>4695</v>
      </c>
      <c r="E1338" s="93" t="s">
        <v>1162</v>
      </c>
      <c r="F1338" s="93">
        <v>199000</v>
      </c>
      <c r="G1338" s="93">
        <v>-3</v>
      </c>
      <c r="H1338" s="93">
        <v>0</v>
      </c>
      <c r="I1338" s="92">
        <f t="shared" si="20"/>
        <v>597000</v>
      </c>
      <c r="J1338" s="92" t="str">
        <f>VLOOKUP(D1338,[1]Sheet0!$C$1:$H$65536,6,0)</f>
        <v>TRANG ĐIỂM</v>
      </c>
      <c r="K1338" s="93">
        <v>3</v>
      </c>
      <c r="L1338" s="95">
        <v>597000</v>
      </c>
      <c r="P1338" s="93" t="s">
        <v>3614</v>
      </c>
      <c r="Q1338" s="93" t="s">
        <v>4810</v>
      </c>
    </row>
    <row r="1339" spans="1:22" ht="25.5" customHeight="1">
      <c r="A1339" s="94">
        <v>46014.644594907404</v>
      </c>
      <c r="B1339" s="93" t="s">
        <v>32</v>
      </c>
      <c r="C1339" s="93" t="s">
        <v>4735</v>
      </c>
      <c r="D1339" s="93" t="s">
        <v>4736</v>
      </c>
      <c r="E1339" s="93" t="s">
        <v>4737</v>
      </c>
      <c r="F1339" s="93">
        <v>240000</v>
      </c>
      <c r="G1339" s="93">
        <v>-2</v>
      </c>
      <c r="H1339" s="93">
        <v>0</v>
      </c>
      <c r="I1339" s="92">
        <f t="shared" si="20"/>
        <v>480000</v>
      </c>
      <c r="J1339" s="92" t="str">
        <f>VLOOKUP(D1339,[1]Sheet0!$C$1:$H$65536,6,0)</f>
        <v>CHĂM SÓC CƠ THỂ</v>
      </c>
      <c r="K1339" s="93">
        <v>2</v>
      </c>
      <c r="L1339" s="95">
        <v>480000</v>
      </c>
      <c r="P1339" s="93" t="s">
        <v>3614</v>
      </c>
      <c r="Q1339" s="93" t="s">
        <v>4810</v>
      </c>
    </row>
    <row r="1340" spans="1:22" ht="25.5" customHeight="1">
      <c r="A1340" s="94">
        <v>46014.644594907404</v>
      </c>
      <c r="B1340" s="93" t="s">
        <v>2772</v>
      </c>
      <c r="C1340" s="93" t="s">
        <v>4278</v>
      </c>
      <c r="D1340" s="93" t="s">
        <v>4276</v>
      </c>
      <c r="E1340" s="93" t="s">
        <v>4279</v>
      </c>
      <c r="F1340" s="93">
        <v>200000</v>
      </c>
      <c r="G1340" s="93">
        <v>1</v>
      </c>
      <c r="H1340" s="93">
        <v>0</v>
      </c>
      <c r="I1340" s="92">
        <f t="shared" si="20"/>
        <v>-200000</v>
      </c>
      <c r="J1340" s="92" t="str">
        <f>VLOOKUP(D1340,[1]Sheet0!$C$1:$H$65536,6,0)</f>
        <v>NSM MÙA ĐÔNG</v>
      </c>
      <c r="M1340" s="93">
        <v>-1</v>
      </c>
      <c r="N1340" s="95">
        <v>-200000</v>
      </c>
      <c r="P1340" s="93" t="s">
        <v>3614</v>
      </c>
      <c r="Q1340" s="93" t="s">
        <v>4810</v>
      </c>
      <c r="V1340" s="93" t="s">
        <v>3619</v>
      </c>
    </row>
    <row r="1341" spans="1:22" ht="25.5" customHeight="1">
      <c r="A1341" s="94">
        <v>46014.644594907404</v>
      </c>
      <c r="B1341" s="93" t="s">
        <v>135</v>
      </c>
      <c r="C1341" s="93" t="s">
        <v>4816</v>
      </c>
      <c r="D1341" s="93" t="s">
        <v>4814</v>
      </c>
      <c r="E1341" s="93" t="s">
        <v>4817</v>
      </c>
      <c r="G1341" s="93">
        <v>4</v>
      </c>
      <c r="H1341" s="93">
        <v>0</v>
      </c>
      <c r="I1341" s="92">
        <f t="shared" si="20"/>
        <v>0</v>
      </c>
      <c r="J1341" s="92" t="e">
        <f>VLOOKUP(D1341,[1]Sheet0!$C$1:$H$65536,6,0)</f>
        <v>#N/A</v>
      </c>
      <c r="M1341" s="93">
        <v>-4</v>
      </c>
      <c r="N1341" s="93">
        <v>0</v>
      </c>
      <c r="P1341" s="93" t="s">
        <v>3614</v>
      </c>
      <c r="Q1341" s="93" t="s">
        <v>4810</v>
      </c>
      <c r="V1341" s="93" t="s">
        <v>3619</v>
      </c>
    </row>
    <row r="1342" spans="1:22" ht="25.5" customHeight="1">
      <c r="A1342" s="94">
        <v>46014.644594907404</v>
      </c>
      <c r="B1342" s="93" t="s">
        <v>27</v>
      </c>
      <c r="C1342" s="93" t="s">
        <v>4739</v>
      </c>
      <c r="D1342" s="93" t="s">
        <v>4730</v>
      </c>
      <c r="E1342" s="93" t="s">
        <v>4740</v>
      </c>
      <c r="F1342" s="93">
        <v>285000</v>
      </c>
      <c r="G1342" s="93">
        <v>5</v>
      </c>
      <c r="H1342" s="93">
        <v>0</v>
      </c>
      <c r="I1342" s="92">
        <f t="shared" si="20"/>
        <v>-1425000</v>
      </c>
      <c r="J1342" s="92" t="str">
        <f>VLOOKUP(D1342,[1]Sheet0!$C$1:$H$65536,6,0)</f>
        <v>THỰC PHẨM ĐÔNG LẠNH, CHẾ BIẾN</v>
      </c>
      <c r="M1342" s="93">
        <v>-5</v>
      </c>
      <c r="N1342" s="95">
        <v>-1425000</v>
      </c>
      <c r="P1342" s="93" t="s">
        <v>3614</v>
      </c>
      <c r="Q1342" s="93" t="s">
        <v>4810</v>
      </c>
      <c r="V1342" s="93" t="s">
        <v>3619</v>
      </c>
    </row>
    <row r="1343" spans="1:22" ht="25.5" customHeight="1">
      <c r="A1343" s="94">
        <v>46014.644594907404</v>
      </c>
      <c r="B1343" s="93" t="s">
        <v>33</v>
      </c>
      <c r="C1343" s="93" t="s">
        <v>4157</v>
      </c>
      <c r="D1343" s="93" t="s">
        <v>4158</v>
      </c>
      <c r="E1343" s="93" t="s">
        <v>4159</v>
      </c>
      <c r="F1343" s="93">
        <v>3200000</v>
      </c>
      <c r="G1343" s="93">
        <v>1</v>
      </c>
      <c r="H1343" s="93">
        <v>0</v>
      </c>
      <c r="I1343" s="92">
        <f t="shared" si="20"/>
        <v>-3200000</v>
      </c>
      <c r="J1343" s="92" t="str">
        <f>VLOOKUP(D1343,[1]Sheet0!$C$1:$H$65536,6,0)</f>
        <v>ĐỒ DÙNG SINH HOẠT GIA ĐÌNH</v>
      </c>
      <c r="M1343" s="93">
        <v>-1</v>
      </c>
      <c r="N1343" s="95">
        <v>-3200000</v>
      </c>
      <c r="P1343" s="93" t="s">
        <v>3614</v>
      </c>
      <c r="Q1343" s="93" t="s">
        <v>4810</v>
      </c>
      <c r="V1343" s="93" t="s">
        <v>3619</v>
      </c>
    </row>
    <row r="1344" spans="1:22" ht="25.5" customHeight="1">
      <c r="A1344" s="94">
        <v>46014.644594907404</v>
      </c>
      <c r="B1344" s="93" t="s">
        <v>27</v>
      </c>
      <c r="C1344" s="93" t="s">
        <v>4741</v>
      </c>
      <c r="D1344" s="93" t="s">
        <v>4734</v>
      </c>
      <c r="E1344" s="93" t="s">
        <v>4742</v>
      </c>
      <c r="F1344" s="93">
        <v>40000</v>
      </c>
      <c r="G1344" s="93">
        <v>1</v>
      </c>
      <c r="H1344" s="93">
        <v>0</v>
      </c>
      <c r="I1344" s="92">
        <f t="shared" si="20"/>
        <v>-40000</v>
      </c>
      <c r="J1344" s="92" t="str">
        <f>VLOOKUP(D1344,[1]Sheet0!$C$1:$H$65536,6,0)</f>
        <v>BÁNH KẸO, ĐỒ ĂN VẶT</v>
      </c>
      <c r="M1344" s="93">
        <v>-1</v>
      </c>
      <c r="N1344" s="95">
        <v>-40000</v>
      </c>
      <c r="P1344" s="93" t="s">
        <v>3614</v>
      </c>
      <c r="Q1344" s="93" t="s">
        <v>4810</v>
      </c>
      <c r="V1344" s="93" t="s">
        <v>3619</v>
      </c>
    </row>
    <row r="1345" spans="1:22" ht="25.5" customHeight="1">
      <c r="A1345" s="94">
        <v>46014.644594907404</v>
      </c>
      <c r="B1345" s="93" t="s">
        <v>40</v>
      </c>
      <c r="C1345" s="93" t="s">
        <v>4794</v>
      </c>
      <c r="D1345" s="93" t="s">
        <v>4767</v>
      </c>
      <c r="E1345" s="93" t="s">
        <v>4795</v>
      </c>
      <c r="F1345" s="93">
        <v>45000</v>
      </c>
      <c r="G1345" s="93">
        <v>1</v>
      </c>
      <c r="H1345" s="93">
        <v>0</v>
      </c>
      <c r="I1345" s="92">
        <f t="shared" si="20"/>
        <v>-45000</v>
      </c>
      <c r="J1345" s="92" t="str">
        <f>VLOOKUP(D1345,[1]Sheet0!$C$1:$H$65536,6,0)</f>
        <v>THỰC PHẨM CHO BÉ</v>
      </c>
      <c r="M1345" s="93">
        <v>-1</v>
      </c>
      <c r="N1345" s="95">
        <v>-45000</v>
      </c>
      <c r="P1345" s="93" t="s">
        <v>3614</v>
      </c>
      <c r="Q1345" s="93" t="s">
        <v>4810</v>
      </c>
      <c r="V1345" s="93" t="s">
        <v>3619</v>
      </c>
    </row>
    <row r="1346" spans="1:22" ht="25.5" customHeight="1">
      <c r="A1346" s="94">
        <v>46014.644594907404</v>
      </c>
      <c r="B1346" s="93" t="s">
        <v>32</v>
      </c>
      <c r="C1346" s="93" t="s">
        <v>938</v>
      </c>
      <c r="D1346" s="93" t="s">
        <v>939</v>
      </c>
      <c r="E1346" s="93" t="s">
        <v>940</v>
      </c>
      <c r="F1346" s="93">
        <v>260000</v>
      </c>
      <c r="G1346" s="93">
        <v>3</v>
      </c>
      <c r="H1346" s="93">
        <v>0</v>
      </c>
      <c r="I1346" s="92">
        <f t="shared" si="20"/>
        <v>-780000</v>
      </c>
      <c r="J1346" s="92" t="str">
        <f>VLOOKUP(D1346,[1]Sheet0!$C$1:$H$65536,6,0)</f>
        <v>TRANG ĐIỂM</v>
      </c>
      <c r="M1346" s="93">
        <v>-3</v>
      </c>
      <c r="N1346" s="95">
        <v>-780000</v>
      </c>
      <c r="P1346" s="93" t="s">
        <v>3614</v>
      </c>
      <c r="Q1346" s="93" t="s">
        <v>4810</v>
      </c>
      <c r="V1346" s="93" t="s">
        <v>3619</v>
      </c>
    </row>
    <row r="1347" spans="1:22" ht="25.5" customHeight="1">
      <c r="A1347" s="94">
        <v>46014.644594907404</v>
      </c>
      <c r="B1347" s="93" t="s">
        <v>32</v>
      </c>
      <c r="C1347" s="93" t="s">
        <v>4818</v>
      </c>
      <c r="D1347" s="93" t="s">
        <v>4815</v>
      </c>
      <c r="E1347" s="93" t="s">
        <v>4819</v>
      </c>
      <c r="F1347" s="93">
        <v>240000</v>
      </c>
      <c r="G1347" s="93">
        <v>2</v>
      </c>
      <c r="H1347" s="93">
        <v>0</v>
      </c>
      <c r="I1347" s="92">
        <f t="shared" ref="I1347:I1410" si="21">(H1347-G1347)*F1347</f>
        <v>-480000</v>
      </c>
      <c r="J1347" s="92" t="str">
        <f>VLOOKUP(D1347,[1]Sheet0!$C$1:$H$65536,6,0)</f>
        <v>CHĂM SÓC CƠ THỂ</v>
      </c>
      <c r="M1347" s="93">
        <v>-2</v>
      </c>
      <c r="N1347" s="95">
        <v>-480000</v>
      </c>
      <c r="P1347" s="93" t="s">
        <v>3614</v>
      </c>
      <c r="Q1347" s="93" t="s">
        <v>4810</v>
      </c>
      <c r="V1347" s="93" t="s">
        <v>3619</v>
      </c>
    </row>
    <row r="1348" spans="1:22" ht="25.5" customHeight="1">
      <c r="A1348" s="94">
        <v>46015.609710648147</v>
      </c>
      <c r="B1348" s="93" t="s">
        <v>40</v>
      </c>
      <c r="C1348" s="93" t="s">
        <v>4498</v>
      </c>
      <c r="D1348" s="93" t="s">
        <v>4499</v>
      </c>
      <c r="E1348" s="93" t="s">
        <v>4500</v>
      </c>
      <c r="F1348" s="93">
        <v>45000</v>
      </c>
      <c r="G1348" s="93">
        <v>-3</v>
      </c>
      <c r="H1348" s="93">
        <v>0</v>
      </c>
      <c r="I1348" s="92">
        <f t="shared" si="21"/>
        <v>135000</v>
      </c>
      <c r="J1348" s="92" t="str">
        <f>VLOOKUP(D1348,[1]Sheet0!$C$1:$H$65536,6,0)</f>
        <v>GIẤY ƯỚT</v>
      </c>
      <c r="K1348" s="93">
        <v>3</v>
      </c>
      <c r="L1348" s="95">
        <v>135000</v>
      </c>
      <c r="P1348" s="93" t="s">
        <v>3614</v>
      </c>
      <c r="Q1348" s="93" t="s">
        <v>4820</v>
      </c>
    </row>
    <row r="1349" spans="1:22" ht="25.5" customHeight="1">
      <c r="A1349" s="94">
        <v>46015.609710648147</v>
      </c>
      <c r="B1349" s="93" t="s">
        <v>2772</v>
      </c>
      <c r="C1349" s="93" t="s">
        <v>4087</v>
      </c>
      <c r="D1349" s="93" t="s">
        <v>4075</v>
      </c>
      <c r="E1349" s="93" t="s">
        <v>4088</v>
      </c>
      <c r="F1349" s="93">
        <v>1990000</v>
      </c>
      <c r="G1349" s="93">
        <v>-1</v>
      </c>
      <c r="H1349" s="93">
        <v>0</v>
      </c>
      <c r="I1349" s="92">
        <f t="shared" si="21"/>
        <v>1990000</v>
      </c>
      <c r="J1349" s="92" t="str">
        <f>VLOOKUP(D1349,[1]Sheet0!$C$1:$H$65536,6,0)</f>
        <v>GIÀY</v>
      </c>
      <c r="K1349" s="93">
        <v>1</v>
      </c>
      <c r="L1349" s="95">
        <v>1990000</v>
      </c>
      <c r="P1349" s="93" t="s">
        <v>3614</v>
      </c>
      <c r="Q1349" s="93" t="s">
        <v>4820</v>
      </c>
    </row>
    <row r="1350" spans="1:22" ht="25.5" customHeight="1">
      <c r="A1350" s="94">
        <v>46015.609710648147</v>
      </c>
      <c r="B1350" s="93" t="s">
        <v>2772</v>
      </c>
      <c r="C1350" s="93" t="s">
        <v>4726</v>
      </c>
      <c r="D1350" s="93" t="s">
        <v>4727</v>
      </c>
      <c r="E1350" s="93" t="s">
        <v>4728</v>
      </c>
      <c r="F1350" s="93">
        <v>380000</v>
      </c>
      <c r="G1350" s="93">
        <v>-1</v>
      </c>
      <c r="H1350" s="93">
        <v>0</v>
      </c>
      <c r="I1350" s="92">
        <f t="shared" si="21"/>
        <v>380000</v>
      </c>
      <c r="J1350" s="92" t="str">
        <f>VLOOKUP(D1350,[1]Sheet0!$C$1:$H$65536,6,0)</f>
        <v>NSM MÙA ĐÔNG</v>
      </c>
      <c r="K1350" s="93">
        <v>1</v>
      </c>
      <c r="L1350" s="95">
        <v>380000</v>
      </c>
      <c r="P1350" s="93" t="s">
        <v>3614</v>
      </c>
      <c r="Q1350" s="93" t="s">
        <v>4820</v>
      </c>
    </row>
    <row r="1351" spans="1:22" ht="25.5" customHeight="1">
      <c r="A1351" s="94">
        <v>46015.609710648147</v>
      </c>
      <c r="B1351" s="93" t="s">
        <v>32</v>
      </c>
      <c r="C1351" s="93" t="s">
        <v>4818</v>
      </c>
      <c r="D1351" s="93" t="s">
        <v>4815</v>
      </c>
      <c r="E1351" s="93" t="s">
        <v>4819</v>
      </c>
      <c r="F1351" s="93">
        <v>240000</v>
      </c>
      <c r="G1351" s="93">
        <v>-2</v>
      </c>
      <c r="H1351" s="93">
        <v>0</v>
      </c>
      <c r="I1351" s="92">
        <f t="shared" si="21"/>
        <v>480000</v>
      </c>
      <c r="J1351" s="92" t="str">
        <f>VLOOKUP(D1351,[1]Sheet0!$C$1:$H$65536,6,0)</f>
        <v>CHĂM SÓC CƠ THỂ</v>
      </c>
      <c r="K1351" s="93">
        <v>2</v>
      </c>
      <c r="L1351" s="95">
        <v>480000</v>
      </c>
      <c r="P1351" s="93" t="s">
        <v>3614</v>
      </c>
      <c r="Q1351" s="93" t="s">
        <v>4820</v>
      </c>
    </row>
    <row r="1352" spans="1:22" ht="25.5" customHeight="1">
      <c r="A1352" s="94">
        <v>46015.609710648147</v>
      </c>
      <c r="B1352" s="93" t="s">
        <v>40</v>
      </c>
      <c r="C1352" s="93" t="s">
        <v>4794</v>
      </c>
      <c r="D1352" s="93" t="s">
        <v>4767</v>
      </c>
      <c r="E1352" s="93" t="s">
        <v>4795</v>
      </c>
      <c r="F1352" s="93">
        <v>45000</v>
      </c>
      <c r="G1352" s="93">
        <v>-1</v>
      </c>
      <c r="H1352" s="93">
        <v>0</v>
      </c>
      <c r="I1352" s="92">
        <f t="shared" si="21"/>
        <v>45000</v>
      </c>
      <c r="J1352" s="92" t="str">
        <f>VLOOKUP(D1352,[1]Sheet0!$C$1:$H$65536,6,0)</f>
        <v>THỰC PHẨM CHO BÉ</v>
      </c>
      <c r="K1352" s="93">
        <v>1</v>
      </c>
      <c r="L1352" s="95">
        <v>45000</v>
      </c>
      <c r="P1352" s="93" t="s">
        <v>3614</v>
      </c>
      <c r="Q1352" s="93" t="s">
        <v>4820</v>
      </c>
    </row>
    <row r="1353" spans="1:22" ht="25.5" customHeight="1">
      <c r="A1353" s="94">
        <v>46015.609710648147</v>
      </c>
      <c r="B1353" s="93" t="s">
        <v>69</v>
      </c>
      <c r="C1353" s="93" t="s">
        <v>4822</v>
      </c>
      <c r="D1353" s="93" t="s">
        <v>4823</v>
      </c>
      <c r="E1353" s="93" t="s">
        <v>4824</v>
      </c>
      <c r="F1353" s="93">
        <v>34000</v>
      </c>
      <c r="G1353" s="93">
        <v>-1</v>
      </c>
      <c r="H1353" s="93">
        <v>0</v>
      </c>
      <c r="I1353" s="92">
        <f t="shared" si="21"/>
        <v>34000</v>
      </c>
      <c r="J1353" s="92" t="str">
        <f>VLOOKUP(D1353,[1]Sheet0!$C$1:$H$65536,6,0)</f>
        <v>HỖ TRỢ LÀM ĐẸP</v>
      </c>
      <c r="K1353" s="93">
        <v>1</v>
      </c>
      <c r="L1353" s="95">
        <v>34000</v>
      </c>
      <c r="P1353" s="93" t="s">
        <v>3614</v>
      </c>
      <c r="Q1353" s="93" t="s">
        <v>4820</v>
      </c>
    </row>
    <row r="1354" spans="1:22" ht="25.5" customHeight="1">
      <c r="A1354" s="94">
        <v>46015.609710648147</v>
      </c>
      <c r="B1354" s="93" t="s">
        <v>40</v>
      </c>
      <c r="C1354" s="93" t="s">
        <v>4681</v>
      </c>
      <c r="D1354" s="93" t="s">
        <v>4682</v>
      </c>
      <c r="E1354" s="93" t="s">
        <v>4683</v>
      </c>
      <c r="F1354" s="93">
        <v>45000</v>
      </c>
      <c r="G1354" s="93">
        <v>-2</v>
      </c>
      <c r="H1354" s="93">
        <v>0</v>
      </c>
      <c r="I1354" s="92">
        <f t="shared" si="21"/>
        <v>90000</v>
      </c>
      <c r="J1354" s="92" t="str">
        <f>VLOOKUP(D1354,[1]Sheet0!$C$1:$H$65536,6,0)</f>
        <v>THỰC PHẨM CHO BÉ</v>
      </c>
      <c r="K1354" s="93">
        <v>2</v>
      </c>
      <c r="L1354" s="95">
        <v>90000</v>
      </c>
      <c r="P1354" s="93" t="s">
        <v>3614</v>
      </c>
      <c r="Q1354" s="93" t="s">
        <v>4820</v>
      </c>
    </row>
    <row r="1355" spans="1:22" ht="25.5" customHeight="1">
      <c r="A1355" s="94">
        <v>46015.609710648147</v>
      </c>
      <c r="B1355" s="93" t="s">
        <v>27</v>
      </c>
      <c r="C1355" s="93" t="s">
        <v>4597</v>
      </c>
      <c r="D1355" s="93" t="s">
        <v>4598</v>
      </c>
      <c r="E1355" s="93" t="s">
        <v>4599</v>
      </c>
      <c r="F1355" s="93">
        <v>120000</v>
      </c>
      <c r="G1355" s="93">
        <v>-1</v>
      </c>
      <c r="H1355" s="93">
        <v>0</v>
      </c>
      <c r="I1355" s="92">
        <f t="shared" si="21"/>
        <v>120000</v>
      </c>
      <c r="J1355" s="92" t="str">
        <f>VLOOKUP(D1355,[1]Sheet0!$C$1:$H$65536,6,0)</f>
        <v>SẢN PHẨM TỪ SỮA</v>
      </c>
      <c r="K1355" s="93">
        <v>1</v>
      </c>
      <c r="L1355" s="95">
        <v>120000</v>
      </c>
      <c r="P1355" s="93" t="s">
        <v>3614</v>
      </c>
      <c r="Q1355" s="93" t="s">
        <v>4820</v>
      </c>
    </row>
    <row r="1356" spans="1:22" ht="25.5" customHeight="1">
      <c r="A1356" s="94">
        <v>46015.609710648147</v>
      </c>
      <c r="B1356" s="93" t="s">
        <v>33</v>
      </c>
      <c r="C1356" s="93" t="s">
        <v>4722</v>
      </c>
      <c r="D1356" s="93" t="s">
        <v>4713</v>
      </c>
      <c r="E1356" s="93" t="s">
        <v>4723</v>
      </c>
      <c r="F1356" s="93">
        <v>40000</v>
      </c>
      <c r="G1356" s="93">
        <v>-1</v>
      </c>
      <c r="H1356" s="93">
        <v>0</v>
      </c>
      <c r="I1356" s="92">
        <f t="shared" si="21"/>
        <v>40000</v>
      </c>
      <c r="J1356" s="92" t="str">
        <f>VLOOKUP(D1356,[1]Sheet0!$C$1:$H$65536,6,0)</f>
        <v>BẾP VÀ PHÒNG ĂN</v>
      </c>
      <c r="K1356" s="93">
        <v>1</v>
      </c>
      <c r="L1356" s="95">
        <v>40000</v>
      </c>
      <c r="P1356" s="93" t="s">
        <v>3614</v>
      </c>
      <c r="Q1356" s="93" t="s">
        <v>4820</v>
      </c>
    </row>
    <row r="1357" spans="1:22" ht="25.5" customHeight="1">
      <c r="A1357" s="94">
        <v>46015.609710648147</v>
      </c>
      <c r="B1357" s="93" t="s">
        <v>33</v>
      </c>
      <c r="C1357" s="93" t="s">
        <v>4800</v>
      </c>
      <c r="D1357" s="93" t="s">
        <v>4770</v>
      </c>
      <c r="E1357" s="93" t="s">
        <v>4801</v>
      </c>
      <c r="F1357" s="93">
        <v>45000</v>
      </c>
      <c r="G1357" s="93">
        <v>-2</v>
      </c>
      <c r="H1357" s="93">
        <v>0</v>
      </c>
      <c r="I1357" s="92">
        <f t="shared" si="21"/>
        <v>90000</v>
      </c>
      <c r="J1357" s="92" t="str">
        <f>VLOOKUP(D1357,[1]Sheet0!$C$1:$H$65536,6,0)</f>
        <v>BẾP VÀ PHÒNG ĂN</v>
      </c>
      <c r="K1357" s="93">
        <v>2</v>
      </c>
      <c r="L1357" s="95">
        <v>90000</v>
      </c>
      <c r="P1357" s="93" t="s">
        <v>3614</v>
      </c>
      <c r="Q1357" s="93" t="s">
        <v>4820</v>
      </c>
    </row>
    <row r="1358" spans="1:22" ht="25.5" customHeight="1">
      <c r="A1358" s="94">
        <v>46015.609710648147</v>
      </c>
      <c r="B1358" s="93" t="s">
        <v>40</v>
      </c>
      <c r="C1358" s="93" t="s">
        <v>668</v>
      </c>
      <c r="D1358" s="93" t="s">
        <v>669</v>
      </c>
      <c r="E1358" s="93" t="s">
        <v>670</v>
      </c>
      <c r="F1358" s="93">
        <v>35000</v>
      </c>
      <c r="G1358" s="93">
        <v>3</v>
      </c>
      <c r="H1358" s="93">
        <v>0</v>
      </c>
      <c r="I1358" s="92">
        <f t="shared" si="21"/>
        <v>-105000</v>
      </c>
      <c r="J1358" s="92" t="str">
        <f>VLOOKUP(D1358,[1]Sheet0!$C$1:$H$65536,6,0)</f>
        <v>GIẤY ƯỚT</v>
      </c>
      <c r="M1358" s="93">
        <v>-3</v>
      </c>
      <c r="N1358" s="95">
        <v>-105000</v>
      </c>
      <c r="P1358" s="93" t="s">
        <v>3614</v>
      </c>
      <c r="Q1358" s="93" t="s">
        <v>4820</v>
      </c>
      <c r="V1358" s="93" t="s">
        <v>3619</v>
      </c>
    </row>
    <row r="1359" spans="1:22" ht="25.5" customHeight="1">
      <c r="A1359" s="94">
        <v>46015.609710648147</v>
      </c>
      <c r="B1359" s="93" t="s">
        <v>2772</v>
      </c>
      <c r="C1359" s="93" t="s">
        <v>4825</v>
      </c>
      <c r="D1359" s="93" t="s">
        <v>4821</v>
      </c>
      <c r="E1359" s="93" t="s">
        <v>4826</v>
      </c>
      <c r="F1359" s="93">
        <v>1490000</v>
      </c>
      <c r="G1359" s="93">
        <v>1</v>
      </c>
      <c r="H1359" s="93">
        <v>0</v>
      </c>
      <c r="I1359" s="92">
        <f t="shared" si="21"/>
        <v>-1490000</v>
      </c>
      <c r="J1359" s="92" t="str">
        <f>VLOOKUP(D1359,[1]Sheet0!$C$1:$H$65536,6,0)</f>
        <v>GIÀY</v>
      </c>
      <c r="M1359" s="93">
        <v>-1</v>
      </c>
      <c r="N1359" s="95">
        <v>-1490000</v>
      </c>
      <c r="P1359" s="93" t="s">
        <v>3614</v>
      </c>
      <c r="Q1359" s="93" t="s">
        <v>4820</v>
      </c>
      <c r="V1359" s="93" t="s">
        <v>3619</v>
      </c>
    </row>
    <row r="1360" spans="1:22" ht="25.5" customHeight="1">
      <c r="A1360" s="94">
        <v>46015.609710648147</v>
      </c>
      <c r="B1360" s="93" t="s">
        <v>2772</v>
      </c>
      <c r="C1360" s="93" t="s">
        <v>4278</v>
      </c>
      <c r="D1360" s="93" t="s">
        <v>4276</v>
      </c>
      <c r="E1360" s="93" t="s">
        <v>4279</v>
      </c>
      <c r="F1360" s="93">
        <v>200000</v>
      </c>
      <c r="G1360" s="93">
        <v>1</v>
      </c>
      <c r="H1360" s="93">
        <v>0</v>
      </c>
      <c r="I1360" s="92">
        <f t="shared" si="21"/>
        <v>-200000</v>
      </c>
      <c r="J1360" s="92" t="str">
        <f>VLOOKUP(D1360,[1]Sheet0!$C$1:$H$65536,6,0)</f>
        <v>NSM MÙA ĐÔNG</v>
      </c>
      <c r="M1360" s="93">
        <v>-1</v>
      </c>
      <c r="N1360" s="95">
        <v>-200000</v>
      </c>
      <c r="P1360" s="93" t="s">
        <v>3614</v>
      </c>
      <c r="Q1360" s="93" t="s">
        <v>4820</v>
      </c>
      <c r="V1360" s="93" t="s">
        <v>3619</v>
      </c>
    </row>
    <row r="1361" spans="1:22" ht="25.5" customHeight="1">
      <c r="A1361" s="94">
        <v>46015.609710648147</v>
      </c>
      <c r="B1361" s="93" t="s">
        <v>32</v>
      </c>
      <c r="C1361" s="93" t="s">
        <v>1148</v>
      </c>
      <c r="D1361" s="93" t="s">
        <v>1149</v>
      </c>
      <c r="E1361" s="93" t="s">
        <v>1150</v>
      </c>
      <c r="F1361" s="93">
        <v>220000</v>
      </c>
      <c r="G1361" s="93">
        <v>2</v>
      </c>
      <c r="H1361" s="93">
        <v>0</v>
      </c>
      <c r="I1361" s="92">
        <f t="shared" si="21"/>
        <v>-440000</v>
      </c>
      <c r="J1361" s="92" t="str">
        <f>VLOOKUP(D1361,[1]Sheet0!$C$1:$H$65536,6,0)</f>
        <v>CHĂM SÓC CƠ THỂ</v>
      </c>
      <c r="M1361" s="93">
        <v>-2</v>
      </c>
      <c r="N1361" s="95">
        <v>-440000</v>
      </c>
      <c r="P1361" s="93" t="s">
        <v>3614</v>
      </c>
      <c r="Q1361" s="93" t="s">
        <v>4820</v>
      </c>
      <c r="V1361" s="93" t="s">
        <v>3619</v>
      </c>
    </row>
    <row r="1362" spans="1:22" ht="25.5" customHeight="1">
      <c r="A1362" s="94">
        <v>46015.609710648147</v>
      </c>
      <c r="B1362" s="93" t="s">
        <v>27</v>
      </c>
      <c r="C1362" s="93" t="s">
        <v>4576</v>
      </c>
      <c r="D1362" s="93" t="s">
        <v>4577</v>
      </c>
      <c r="E1362" s="93" t="s">
        <v>4578</v>
      </c>
      <c r="F1362" s="93">
        <v>45000</v>
      </c>
      <c r="G1362" s="93">
        <v>1</v>
      </c>
      <c r="H1362" s="93">
        <v>0</v>
      </c>
      <c r="I1362" s="92">
        <f t="shared" si="21"/>
        <v>-45000</v>
      </c>
      <c r="J1362" s="92" t="str">
        <f>VLOOKUP(D1362,[1]Sheet0!$C$1:$H$65536,6,0)</f>
        <v>MỲ, MIẾN</v>
      </c>
      <c r="M1362" s="93">
        <v>-1</v>
      </c>
      <c r="N1362" s="95">
        <v>-45000</v>
      </c>
      <c r="P1362" s="93" t="s">
        <v>3614</v>
      </c>
      <c r="Q1362" s="93" t="s">
        <v>4820</v>
      </c>
      <c r="V1362" s="93" t="s">
        <v>3619</v>
      </c>
    </row>
    <row r="1363" spans="1:22" ht="25.5" customHeight="1">
      <c r="A1363" s="94">
        <v>46015.609710648147</v>
      </c>
      <c r="B1363" s="93" t="s">
        <v>27</v>
      </c>
      <c r="C1363" s="93" t="s">
        <v>234</v>
      </c>
      <c r="D1363" s="93" t="s">
        <v>235</v>
      </c>
      <c r="E1363" s="93" t="s">
        <v>236</v>
      </c>
      <c r="F1363" s="93">
        <v>48000</v>
      </c>
      <c r="G1363" s="93">
        <v>1</v>
      </c>
      <c r="H1363" s="93">
        <v>0</v>
      </c>
      <c r="I1363" s="92">
        <f t="shared" si="21"/>
        <v>-48000</v>
      </c>
      <c r="J1363" s="92" t="str">
        <f>VLOOKUP(D1363,[1]Sheet0!$C$1:$H$65536,6,0)</f>
        <v>ĐỒ UỐNG, PHA CHẾ</v>
      </c>
      <c r="M1363" s="93">
        <v>-1</v>
      </c>
      <c r="N1363" s="95">
        <v>-48000</v>
      </c>
      <c r="P1363" s="93" t="s">
        <v>3614</v>
      </c>
      <c r="Q1363" s="93" t="s">
        <v>4820</v>
      </c>
      <c r="V1363" s="93" t="s">
        <v>3619</v>
      </c>
    </row>
    <row r="1364" spans="1:22" ht="25.5" customHeight="1">
      <c r="A1364" s="94">
        <v>46015.609710648147</v>
      </c>
      <c r="B1364" s="93" t="s">
        <v>27</v>
      </c>
      <c r="C1364" s="93" t="s">
        <v>1292</v>
      </c>
      <c r="D1364" s="93" t="s">
        <v>1293</v>
      </c>
      <c r="E1364" s="93" t="s">
        <v>1294</v>
      </c>
      <c r="F1364" s="93">
        <v>45000</v>
      </c>
      <c r="G1364" s="93">
        <v>2</v>
      </c>
      <c r="H1364" s="93">
        <v>0</v>
      </c>
      <c r="I1364" s="92">
        <f t="shared" si="21"/>
        <v>-90000</v>
      </c>
      <c r="J1364" s="92" t="str">
        <f>VLOOKUP(D1364,[1]Sheet0!$C$1:$H$65536,6,0)</f>
        <v>GIA VỊ</v>
      </c>
      <c r="M1364" s="93">
        <v>-2</v>
      </c>
      <c r="N1364" s="95">
        <v>-90000</v>
      </c>
      <c r="P1364" s="93" t="s">
        <v>3614</v>
      </c>
      <c r="Q1364" s="93" t="s">
        <v>4820</v>
      </c>
      <c r="V1364" s="93" t="s">
        <v>3619</v>
      </c>
    </row>
    <row r="1365" spans="1:22" ht="25.5" customHeight="1">
      <c r="A1365" s="94">
        <v>46015.609710648147</v>
      </c>
      <c r="B1365" s="93" t="s">
        <v>27</v>
      </c>
      <c r="C1365" s="93" t="s">
        <v>444</v>
      </c>
      <c r="D1365" s="93" t="s">
        <v>445</v>
      </c>
      <c r="E1365" s="93" t="s">
        <v>446</v>
      </c>
      <c r="F1365" s="93">
        <v>130000</v>
      </c>
      <c r="G1365" s="93">
        <v>1</v>
      </c>
      <c r="H1365" s="93">
        <v>0</v>
      </c>
      <c r="I1365" s="92">
        <f t="shared" si="21"/>
        <v>-130000</v>
      </c>
      <c r="J1365" s="92" t="str">
        <f>VLOOKUP(D1365,[1]Sheet0!$C$1:$H$65536,6,0)</f>
        <v>SẢN PHẨM TỪ SỮA</v>
      </c>
      <c r="M1365" s="93">
        <v>-1</v>
      </c>
      <c r="N1365" s="95">
        <v>-130000</v>
      </c>
      <c r="P1365" s="93" t="s">
        <v>3614</v>
      </c>
      <c r="Q1365" s="93" t="s">
        <v>4820</v>
      </c>
      <c r="V1365" s="93" t="s">
        <v>3619</v>
      </c>
    </row>
    <row r="1366" spans="1:22" ht="25.5" customHeight="1">
      <c r="A1366" s="94">
        <v>46015.609710648147</v>
      </c>
      <c r="B1366" s="93" t="s">
        <v>33</v>
      </c>
      <c r="C1366" s="93" t="s">
        <v>1614</v>
      </c>
      <c r="D1366" s="93" t="s">
        <v>1615</v>
      </c>
      <c r="E1366" s="93" t="s">
        <v>1616</v>
      </c>
      <c r="F1366" s="93">
        <v>40000</v>
      </c>
      <c r="G1366" s="93">
        <v>3</v>
      </c>
      <c r="H1366" s="93">
        <v>0</v>
      </c>
      <c r="I1366" s="92">
        <f t="shared" si="21"/>
        <v>-120000</v>
      </c>
      <c r="J1366" s="92" t="str">
        <f>VLOOKUP(D1366,[1]Sheet0!$C$1:$H$65536,6,0)</f>
        <v>BẾP VÀ PHÒNG ĂN</v>
      </c>
      <c r="M1366" s="93">
        <v>-3</v>
      </c>
      <c r="N1366" s="95">
        <v>-120000</v>
      </c>
      <c r="P1366" s="93" t="s">
        <v>3614</v>
      </c>
      <c r="Q1366" s="93" t="s">
        <v>4820</v>
      </c>
      <c r="V1366" s="93" t="s">
        <v>3619</v>
      </c>
    </row>
    <row r="1367" spans="1:22" ht="25.5" customHeight="1">
      <c r="A1367" s="94">
        <v>46016.639340277776</v>
      </c>
      <c r="B1367" s="93" t="s">
        <v>2772</v>
      </c>
      <c r="C1367" s="93" t="s">
        <v>4377</v>
      </c>
      <c r="D1367" s="93" t="s">
        <v>4378</v>
      </c>
      <c r="E1367" s="93" t="s">
        <v>4379</v>
      </c>
      <c r="F1367" s="93">
        <v>20000</v>
      </c>
      <c r="G1367" s="93">
        <v>-1</v>
      </c>
      <c r="H1367" s="93">
        <v>0</v>
      </c>
      <c r="I1367" s="92">
        <f t="shared" si="21"/>
        <v>20000</v>
      </c>
      <c r="J1367" s="92" t="str">
        <f>VLOOKUP(D1367,[1]Sheet0!$C$1:$H$65536,6,0)</f>
        <v>THỜI TRANG NỮ</v>
      </c>
      <c r="K1367" s="93">
        <v>1</v>
      </c>
      <c r="L1367" s="95">
        <v>20000</v>
      </c>
      <c r="P1367" s="93" t="s">
        <v>3614</v>
      </c>
      <c r="Q1367" s="93" t="s">
        <v>4828</v>
      </c>
    </row>
    <row r="1368" spans="1:22" ht="25.5" customHeight="1">
      <c r="A1368" s="94">
        <v>46016.639340277776</v>
      </c>
      <c r="B1368" s="93" t="s">
        <v>2772</v>
      </c>
      <c r="C1368" s="93" t="s">
        <v>4726</v>
      </c>
      <c r="D1368" s="93" t="s">
        <v>4727</v>
      </c>
      <c r="E1368" s="93" t="s">
        <v>4728</v>
      </c>
      <c r="F1368" s="93">
        <v>380000</v>
      </c>
      <c r="G1368" s="93">
        <v>-1</v>
      </c>
      <c r="H1368" s="93">
        <v>0</v>
      </c>
      <c r="I1368" s="92">
        <f t="shared" si="21"/>
        <v>380000</v>
      </c>
      <c r="J1368" s="92" t="str">
        <f>VLOOKUP(D1368,[1]Sheet0!$C$1:$H$65536,6,0)</f>
        <v>NSM MÙA ĐÔNG</v>
      </c>
      <c r="K1368" s="93">
        <v>1</v>
      </c>
      <c r="L1368" s="95">
        <v>380000</v>
      </c>
      <c r="P1368" s="93" t="s">
        <v>3614</v>
      </c>
      <c r="Q1368" s="93" t="s">
        <v>4828</v>
      </c>
    </row>
    <row r="1369" spans="1:22" ht="25.5" customHeight="1">
      <c r="A1369" s="94">
        <v>46016.639340277776</v>
      </c>
      <c r="B1369" s="93" t="s">
        <v>27</v>
      </c>
      <c r="C1369" s="93" t="s">
        <v>4829</v>
      </c>
      <c r="D1369" s="93" t="s">
        <v>4830</v>
      </c>
      <c r="E1369" s="93" t="s">
        <v>4831</v>
      </c>
      <c r="F1369" s="93">
        <v>195000</v>
      </c>
      <c r="G1369" s="93">
        <v>-1</v>
      </c>
      <c r="H1369" s="93">
        <v>0</v>
      </c>
      <c r="I1369" s="92">
        <f t="shared" si="21"/>
        <v>195000</v>
      </c>
      <c r="J1369" s="92" t="str">
        <f>VLOOKUP(D1369,[1]Sheet0!$C$1:$H$65536,6,0)</f>
        <v>BÁNH KẸO, ĐỒ ĂN VẶT</v>
      </c>
      <c r="K1369" s="93">
        <v>1</v>
      </c>
      <c r="L1369" s="95">
        <v>195000</v>
      </c>
      <c r="P1369" s="93" t="s">
        <v>3614</v>
      </c>
      <c r="Q1369" s="93" t="s">
        <v>4828</v>
      </c>
    </row>
    <row r="1370" spans="1:22" ht="25.5" customHeight="1">
      <c r="A1370" s="94">
        <v>46016.639340277776</v>
      </c>
      <c r="B1370" s="93" t="s">
        <v>32</v>
      </c>
      <c r="C1370" s="93" t="s">
        <v>894</v>
      </c>
      <c r="D1370" s="93" t="s">
        <v>895</v>
      </c>
      <c r="E1370" s="93" t="s">
        <v>896</v>
      </c>
      <c r="F1370" s="93">
        <v>217000</v>
      </c>
      <c r="G1370" s="93">
        <v>-2</v>
      </c>
      <c r="H1370" s="93">
        <v>0</v>
      </c>
      <c r="I1370" s="92">
        <f t="shared" si="21"/>
        <v>434000</v>
      </c>
      <c r="J1370" s="92" t="str">
        <f>VLOOKUP(D1370,[1]Sheet0!$C$1:$H$65536,6,0)</f>
        <v>CHĂM SÓC CƠ THỂ</v>
      </c>
      <c r="K1370" s="93">
        <v>2</v>
      </c>
      <c r="L1370" s="95">
        <v>434000</v>
      </c>
      <c r="P1370" s="93" t="s">
        <v>3614</v>
      </c>
      <c r="Q1370" s="93" t="s">
        <v>4828</v>
      </c>
    </row>
    <row r="1371" spans="1:22" ht="25.5" customHeight="1">
      <c r="A1371" s="94">
        <v>46016.639340277776</v>
      </c>
      <c r="B1371" s="93" t="s">
        <v>40</v>
      </c>
      <c r="C1371" s="93" t="s">
        <v>686</v>
      </c>
      <c r="D1371" s="93" t="s">
        <v>687</v>
      </c>
      <c r="E1371" s="93" t="s">
        <v>688</v>
      </c>
      <c r="F1371" s="93">
        <v>60000</v>
      </c>
      <c r="G1371" s="93">
        <v>-1</v>
      </c>
      <c r="H1371" s="93">
        <v>0</v>
      </c>
      <c r="I1371" s="92">
        <f t="shared" si="21"/>
        <v>60000</v>
      </c>
      <c r="J1371" s="92" t="str">
        <f>VLOOKUP(D1371,[1]Sheet0!$C$1:$H$65536,6,0)</f>
        <v>THỰC PHẨM CHO BÉ</v>
      </c>
      <c r="K1371" s="93">
        <v>1</v>
      </c>
      <c r="L1371" s="95">
        <v>60000</v>
      </c>
      <c r="P1371" s="93" t="s">
        <v>3614</v>
      </c>
      <c r="Q1371" s="93" t="s">
        <v>4828</v>
      </c>
    </row>
    <row r="1372" spans="1:22" ht="25.5" customHeight="1">
      <c r="A1372" s="94">
        <v>46016.639340277776</v>
      </c>
      <c r="B1372" s="93" t="s">
        <v>32</v>
      </c>
      <c r="C1372" s="93" t="s">
        <v>4609</v>
      </c>
      <c r="D1372" s="93" t="s">
        <v>4610</v>
      </c>
      <c r="E1372" s="93" t="s">
        <v>4611</v>
      </c>
      <c r="F1372" s="93">
        <v>595000</v>
      </c>
      <c r="G1372" s="93">
        <v>-1</v>
      </c>
      <c r="H1372" s="93">
        <v>0</v>
      </c>
      <c r="I1372" s="92">
        <f t="shared" si="21"/>
        <v>595000</v>
      </c>
      <c r="J1372" s="92" t="str">
        <f>VLOOKUP(D1372,[1]Sheet0!$C$1:$H$65536,6,0)</f>
        <v>TRANG ĐIỂM</v>
      </c>
      <c r="K1372" s="93">
        <v>1</v>
      </c>
      <c r="L1372" s="95">
        <v>595000</v>
      </c>
      <c r="P1372" s="93" t="s">
        <v>3614</v>
      </c>
      <c r="Q1372" s="93" t="s">
        <v>4828</v>
      </c>
    </row>
    <row r="1373" spans="1:22" ht="25.5" customHeight="1">
      <c r="A1373" s="94">
        <v>46016.639340277776</v>
      </c>
      <c r="B1373" s="93" t="s">
        <v>33</v>
      </c>
      <c r="C1373" s="93" t="s">
        <v>4833</v>
      </c>
      <c r="D1373" s="93" t="s">
        <v>4834</v>
      </c>
      <c r="E1373" s="93" t="s">
        <v>4835</v>
      </c>
      <c r="F1373" s="93">
        <v>715000</v>
      </c>
      <c r="G1373" s="93">
        <v>-1</v>
      </c>
      <c r="H1373" s="93">
        <v>0</v>
      </c>
      <c r="I1373" s="92">
        <f t="shared" si="21"/>
        <v>715000</v>
      </c>
      <c r="J1373" s="92" t="str">
        <f>VLOOKUP(D1373,[1]Sheet0!$C$1:$H$65536,6,0)</f>
        <v>BẾP VÀ PHÒNG ĂN</v>
      </c>
      <c r="K1373" s="93">
        <v>1</v>
      </c>
      <c r="L1373" s="95">
        <v>715000</v>
      </c>
      <c r="P1373" s="93" t="s">
        <v>3614</v>
      </c>
      <c r="Q1373" s="93" t="s">
        <v>4828</v>
      </c>
    </row>
    <row r="1374" spans="1:22" ht="25.5" customHeight="1">
      <c r="A1374" s="94">
        <v>46016.639340277776</v>
      </c>
      <c r="B1374" s="93" t="s">
        <v>33</v>
      </c>
      <c r="C1374" s="93" t="s">
        <v>4837</v>
      </c>
      <c r="D1374" s="93" t="s">
        <v>4838</v>
      </c>
      <c r="E1374" s="93" t="s">
        <v>4839</v>
      </c>
      <c r="F1374" s="93">
        <v>790000</v>
      </c>
      <c r="G1374" s="93">
        <v>-1</v>
      </c>
      <c r="H1374" s="93">
        <v>0</v>
      </c>
      <c r="I1374" s="92">
        <f t="shared" si="21"/>
        <v>790000</v>
      </c>
      <c r="J1374" s="92" t="str">
        <f>VLOOKUP(D1374,[1]Sheet0!$C$1:$H$65536,6,0)</f>
        <v>BẾP VÀ PHÒNG ĂN</v>
      </c>
      <c r="K1374" s="93">
        <v>1</v>
      </c>
      <c r="L1374" s="95">
        <v>790000</v>
      </c>
      <c r="P1374" s="93" t="s">
        <v>3614</v>
      </c>
      <c r="Q1374" s="93" t="s">
        <v>4828</v>
      </c>
    </row>
    <row r="1375" spans="1:22" ht="25.5" customHeight="1">
      <c r="A1375" s="94">
        <v>46016.639340277776</v>
      </c>
      <c r="B1375" s="93" t="s">
        <v>2772</v>
      </c>
      <c r="C1375" s="93" t="s">
        <v>4841</v>
      </c>
      <c r="D1375" s="93" t="s">
        <v>4827</v>
      </c>
      <c r="E1375" s="93" t="s">
        <v>4842</v>
      </c>
      <c r="F1375" s="93">
        <v>20000</v>
      </c>
      <c r="G1375" s="93">
        <v>1</v>
      </c>
      <c r="H1375" s="93">
        <v>0</v>
      </c>
      <c r="I1375" s="92">
        <f t="shared" si="21"/>
        <v>-20000</v>
      </c>
      <c r="J1375" s="92" t="str">
        <f>VLOOKUP(D1375,[1]Sheet0!$C$1:$H$65536,6,0)</f>
        <v>THỜI TRANG NỮ</v>
      </c>
      <c r="M1375" s="93">
        <v>-1</v>
      </c>
      <c r="N1375" s="95">
        <v>-20000</v>
      </c>
      <c r="P1375" s="93" t="s">
        <v>3614</v>
      </c>
      <c r="Q1375" s="93" t="s">
        <v>4828</v>
      </c>
      <c r="V1375" s="93" t="s">
        <v>3619</v>
      </c>
    </row>
    <row r="1376" spans="1:22" ht="25.5" customHeight="1">
      <c r="A1376" s="94">
        <v>46016.639340277776</v>
      </c>
      <c r="B1376" s="93" t="s">
        <v>2772</v>
      </c>
      <c r="C1376" s="93" t="s">
        <v>4278</v>
      </c>
      <c r="D1376" s="93" t="s">
        <v>4276</v>
      </c>
      <c r="E1376" s="93" t="s">
        <v>4279</v>
      </c>
      <c r="F1376" s="93">
        <v>200000</v>
      </c>
      <c r="G1376" s="93">
        <v>1</v>
      </c>
      <c r="H1376" s="93">
        <v>0</v>
      </c>
      <c r="I1376" s="92">
        <f t="shared" si="21"/>
        <v>-200000</v>
      </c>
      <c r="J1376" s="92" t="str">
        <f>VLOOKUP(D1376,[1]Sheet0!$C$1:$H$65536,6,0)</f>
        <v>NSM MÙA ĐÔNG</v>
      </c>
      <c r="M1376" s="93">
        <v>-1</v>
      </c>
      <c r="N1376" s="95">
        <v>-200000</v>
      </c>
      <c r="P1376" s="93" t="s">
        <v>3614</v>
      </c>
      <c r="Q1376" s="93" t="s">
        <v>4828</v>
      </c>
      <c r="V1376" s="93" t="s">
        <v>3619</v>
      </c>
    </row>
    <row r="1377" spans="1:22" ht="25.5" customHeight="1">
      <c r="A1377" s="94">
        <v>46016.639340277776</v>
      </c>
      <c r="B1377" s="93" t="s">
        <v>27</v>
      </c>
      <c r="C1377" s="93" t="s">
        <v>327</v>
      </c>
      <c r="D1377" s="93" t="s">
        <v>328</v>
      </c>
      <c r="E1377" s="93" t="s">
        <v>329</v>
      </c>
      <c r="F1377" s="93">
        <v>195000</v>
      </c>
      <c r="G1377" s="93">
        <v>1</v>
      </c>
      <c r="H1377" s="93">
        <v>0</v>
      </c>
      <c r="I1377" s="92">
        <f t="shared" si="21"/>
        <v>-195000</v>
      </c>
      <c r="J1377" s="92" t="str">
        <f>VLOOKUP(D1377,[1]Sheet0!$C$1:$H$65536,6,0)</f>
        <v>BÁNH KẸO, ĐỒ ĂN VẶT</v>
      </c>
      <c r="M1377" s="93">
        <v>-1</v>
      </c>
      <c r="N1377" s="95">
        <v>-195000</v>
      </c>
      <c r="P1377" s="93" t="s">
        <v>3614</v>
      </c>
      <c r="Q1377" s="93" t="s">
        <v>4828</v>
      </c>
      <c r="V1377" s="93" t="s">
        <v>3619</v>
      </c>
    </row>
    <row r="1378" spans="1:22" ht="25.5" customHeight="1">
      <c r="A1378" s="94">
        <v>46016.639340277776</v>
      </c>
      <c r="B1378" s="93" t="s">
        <v>32</v>
      </c>
      <c r="C1378" s="93" t="s">
        <v>2421</v>
      </c>
      <c r="D1378" s="93" t="s">
        <v>2422</v>
      </c>
      <c r="E1378" s="93" t="s">
        <v>2423</v>
      </c>
      <c r="F1378" s="93">
        <v>217000</v>
      </c>
      <c r="G1378" s="93">
        <v>2</v>
      </c>
      <c r="H1378" s="93">
        <v>0</v>
      </c>
      <c r="I1378" s="92">
        <f t="shared" si="21"/>
        <v>-434000</v>
      </c>
      <c r="J1378" s="92" t="str">
        <f>VLOOKUP(D1378,[1]Sheet0!$C$1:$H$65536,6,0)</f>
        <v>CHĂM SÓC CƠ THỂ</v>
      </c>
      <c r="M1378" s="93">
        <v>-2</v>
      </c>
      <c r="N1378" s="95">
        <v>-434000</v>
      </c>
      <c r="P1378" s="93" t="s">
        <v>3614</v>
      </c>
      <c r="Q1378" s="93" t="s">
        <v>4828</v>
      </c>
      <c r="V1378" s="93" t="s">
        <v>3619</v>
      </c>
    </row>
    <row r="1379" spans="1:22" ht="25.5" customHeight="1">
      <c r="A1379" s="94">
        <v>46016.639340277776</v>
      </c>
      <c r="B1379" s="93" t="s">
        <v>40</v>
      </c>
      <c r="C1379" s="93" t="s">
        <v>1136</v>
      </c>
      <c r="D1379" s="93" t="s">
        <v>1137</v>
      </c>
      <c r="E1379" s="93" t="s">
        <v>1138</v>
      </c>
      <c r="F1379" s="93">
        <v>70000</v>
      </c>
      <c r="G1379" s="93">
        <v>1</v>
      </c>
      <c r="H1379" s="93">
        <v>0</v>
      </c>
      <c r="I1379" s="92">
        <f t="shared" si="21"/>
        <v>-70000</v>
      </c>
      <c r="J1379" s="92" t="str">
        <f>VLOOKUP(D1379,[1]Sheet0!$C$1:$H$65536,6,0)</f>
        <v>THỰC PHẨM CHO BÉ</v>
      </c>
      <c r="M1379" s="93">
        <v>-1</v>
      </c>
      <c r="N1379" s="95">
        <v>-70000</v>
      </c>
      <c r="P1379" s="93" t="s">
        <v>3614</v>
      </c>
      <c r="Q1379" s="93" t="s">
        <v>4828</v>
      </c>
      <c r="V1379" s="93" t="s">
        <v>3619</v>
      </c>
    </row>
    <row r="1380" spans="1:22" ht="25.5" customHeight="1">
      <c r="A1380" s="94">
        <v>46016.639340277776</v>
      </c>
      <c r="B1380" s="93" t="s">
        <v>32</v>
      </c>
      <c r="C1380" s="93" t="s">
        <v>4843</v>
      </c>
      <c r="D1380" s="93" t="s">
        <v>4832</v>
      </c>
      <c r="E1380" s="93" t="s">
        <v>4844</v>
      </c>
      <c r="F1380" s="93">
        <v>579000</v>
      </c>
      <c r="G1380" s="93">
        <v>1</v>
      </c>
      <c r="H1380" s="93">
        <v>0</v>
      </c>
      <c r="I1380" s="92">
        <f t="shared" si="21"/>
        <v>-579000</v>
      </c>
      <c r="J1380" s="92" t="str">
        <f>VLOOKUP(D1380,[1]Sheet0!$C$1:$H$65536,6,0)</f>
        <v>CHĂM SÓC CƠ THỂ</v>
      </c>
      <c r="M1380" s="93">
        <v>-1</v>
      </c>
      <c r="N1380" s="95">
        <v>-579000</v>
      </c>
      <c r="P1380" s="93" t="s">
        <v>3614</v>
      </c>
      <c r="Q1380" s="93" t="s">
        <v>4828</v>
      </c>
      <c r="V1380" s="93" t="s">
        <v>3619</v>
      </c>
    </row>
    <row r="1381" spans="1:22" ht="25.5" customHeight="1">
      <c r="A1381" s="94">
        <v>46016.639340277776</v>
      </c>
      <c r="B1381" s="93" t="s">
        <v>33</v>
      </c>
      <c r="C1381" s="93" t="s">
        <v>4845</v>
      </c>
      <c r="D1381" s="93" t="s">
        <v>4836</v>
      </c>
      <c r="E1381" s="93" t="s">
        <v>4846</v>
      </c>
      <c r="F1381" s="93">
        <v>650000</v>
      </c>
      <c r="G1381" s="93">
        <v>1</v>
      </c>
      <c r="H1381" s="93">
        <v>0</v>
      </c>
      <c r="I1381" s="92">
        <f t="shared" si="21"/>
        <v>-650000</v>
      </c>
      <c r="J1381" s="92" t="str">
        <f>VLOOKUP(D1381,[1]Sheet0!$C$1:$H$65536,6,0)</f>
        <v>BẾP VÀ PHÒNG ĂN</v>
      </c>
      <c r="M1381" s="93">
        <v>-1</v>
      </c>
      <c r="N1381" s="95">
        <v>-650000</v>
      </c>
      <c r="P1381" s="93" t="s">
        <v>3614</v>
      </c>
      <c r="Q1381" s="93" t="s">
        <v>4828</v>
      </c>
      <c r="V1381" s="93" t="s">
        <v>3619</v>
      </c>
    </row>
    <row r="1382" spans="1:22" ht="25.5" customHeight="1">
      <c r="A1382" s="94">
        <v>46016.639340277776</v>
      </c>
      <c r="B1382" s="93" t="s">
        <v>33</v>
      </c>
      <c r="C1382" s="93" t="s">
        <v>4847</v>
      </c>
      <c r="D1382" s="93" t="s">
        <v>4840</v>
      </c>
      <c r="E1382" s="93" t="s">
        <v>4848</v>
      </c>
      <c r="F1382" s="93">
        <v>750000</v>
      </c>
      <c r="G1382" s="93">
        <v>1</v>
      </c>
      <c r="H1382" s="93">
        <v>0</v>
      </c>
      <c r="I1382" s="92">
        <f t="shared" si="21"/>
        <v>-750000</v>
      </c>
      <c r="J1382" s="92" t="str">
        <f>VLOOKUP(D1382,[1]Sheet0!$C$1:$H$65536,6,0)</f>
        <v>BẾP VÀ PHÒNG ĂN</v>
      </c>
      <c r="M1382" s="93">
        <v>-1</v>
      </c>
      <c r="N1382" s="95">
        <v>-750000</v>
      </c>
      <c r="P1382" s="93" t="s">
        <v>3614</v>
      </c>
      <c r="Q1382" s="93" t="s">
        <v>4828</v>
      </c>
      <c r="V1382" s="93" t="s">
        <v>3619</v>
      </c>
    </row>
    <row r="1383" spans="1:22" ht="25.5" customHeight="1">
      <c r="A1383" s="94">
        <v>46017.654803240737</v>
      </c>
      <c r="B1383" s="93" t="s">
        <v>33</v>
      </c>
      <c r="C1383" s="93" t="s">
        <v>1767</v>
      </c>
      <c r="D1383" s="93" t="s">
        <v>1768</v>
      </c>
      <c r="E1383" s="93" t="s">
        <v>1769</v>
      </c>
      <c r="F1383" s="93">
        <v>40000</v>
      </c>
      <c r="G1383" s="93">
        <v>-1</v>
      </c>
      <c r="H1383" s="93">
        <v>0</v>
      </c>
      <c r="I1383" s="92">
        <f t="shared" si="21"/>
        <v>40000</v>
      </c>
      <c r="J1383" s="92" t="str">
        <f>VLOOKUP(D1383,[1]Sheet0!$C$1:$H$65536,6,0)</f>
        <v>BẾP VÀ PHÒNG ĂN</v>
      </c>
      <c r="K1383" s="93">
        <v>1</v>
      </c>
      <c r="L1383" s="95">
        <v>40000</v>
      </c>
      <c r="P1383" s="93" t="s">
        <v>3614</v>
      </c>
      <c r="Q1383" s="93" t="s">
        <v>4850</v>
      </c>
    </row>
    <row r="1384" spans="1:22" ht="25.5" customHeight="1">
      <c r="A1384" s="94">
        <v>46017.654803240737</v>
      </c>
      <c r="B1384" s="93" t="s">
        <v>27</v>
      </c>
      <c r="C1384" s="93" t="s">
        <v>4582</v>
      </c>
      <c r="D1384" s="93" t="s">
        <v>4583</v>
      </c>
      <c r="E1384" s="93" t="s">
        <v>4584</v>
      </c>
      <c r="F1384" s="93">
        <v>150000</v>
      </c>
      <c r="G1384" s="93">
        <v>-1</v>
      </c>
      <c r="H1384" s="93">
        <v>0</v>
      </c>
      <c r="I1384" s="92">
        <f t="shared" si="21"/>
        <v>150000</v>
      </c>
      <c r="J1384" s="92" t="str">
        <f>VLOOKUP(D1384,[1]Sheet0!$C$1:$H$65536,6,0)</f>
        <v>BÁNH KẸO, ĐỒ ĂN VẶT</v>
      </c>
      <c r="K1384" s="93">
        <v>1</v>
      </c>
      <c r="L1384" s="95">
        <v>150000</v>
      </c>
      <c r="P1384" s="93" t="s">
        <v>3614</v>
      </c>
      <c r="Q1384" s="93" t="s">
        <v>4850</v>
      </c>
    </row>
    <row r="1385" spans="1:22" ht="25.5" customHeight="1">
      <c r="A1385" s="94">
        <v>46017.654803240737</v>
      </c>
      <c r="B1385" s="93" t="s">
        <v>27</v>
      </c>
      <c r="C1385" s="93" t="s">
        <v>4627</v>
      </c>
      <c r="D1385" s="93" t="s">
        <v>4628</v>
      </c>
      <c r="E1385" s="93" t="s">
        <v>4629</v>
      </c>
      <c r="F1385" s="93">
        <v>45000</v>
      </c>
      <c r="G1385" s="93">
        <v>-3</v>
      </c>
      <c r="H1385" s="93">
        <v>0</v>
      </c>
      <c r="I1385" s="92">
        <f t="shared" si="21"/>
        <v>135000</v>
      </c>
      <c r="J1385" s="92" t="str">
        <f>VLOOKUP(D1385,[1]Sheet0!$C$1:$H$65536,6,0)</f>
        <v>MỲ, MIẾN</v>
      </c>
      <c r="K1385" s="93">
        <v>3</v>
      </c>
      <c r="L1385" s="95">
        <v>135000</v>
      </c>
      <c r="P1385" s="93" t="s">
        <v>3614</v>
      </c>
      <c r="Q1385" s="93" t="s">
        <v>4850</v>
      </c>
    </row>
    <row r="1386" spans="1:22" ht="25.5" customHeight="1">
      <c r="A1386" s="94">
        <v>46017.654803240737</v>
      </c>
      <c r="B1386" s="93" t="s">
        <v>27</v>
      </c>
      <c r="C1386" s="93" t="s">
        <v>4663</v>
      </c>
      <c r="D1386" s="93" t="s">
        <v>4664</v>
      </c>
      <c r="E1386" s="93" t="s">
        <v>4665</v>
      </c>
      <c r="F1386" s="93">
        <v>59000</v>
      </c>
      <c r="G1386" s="93">
        <v>-1</v>
      </c>
      <c r="H1386" s="93">
        <v>0</v>
      </c>
      <c r="I1386" s="92">
        <f t="shared" si="21"/>
        <v>59000</v>
      </c>
      <c r="J1386" s="92" t="str">
        <f>VLOOKUP(D1386,[1]Sheet0!$C$1:$H$65536,6,0)</f>
        <v>MỲ, MIẾN</v>
      </c>
      <c r="K1386" s="93">
        <v>1</v>
      </c>
      <c r="L1386" s="95">
        <v>59000</v>
      </c>
      <c r="P1386" s="93" t="s">
        <v>3614</v>
      </c>
      <c r="Q1386" s="93" t="s">
        <v>4850</v>
      </c>
    </row>
    <row r="1387" spans="1:22" ht="25.5" customHeight="1">
      <c r="A1387" s="94">
        <v>46017.654803240737</v>
      </c>
      <c r="B1387" s="93" t="s">
        <v>33</v>
      </c>
      <c r="C1387" s="93" t="s">
        <v>4722</v>
      </c>
      <c r="D1387" s="93" t="s">
        <v>4713</v>
      </c>
      <c r="E1387" s="93" t="s">
        <v>4723</v>
      </c>
      <c r="F1387" s="93">
        <v>40000</v>
      </c>
      <c r="G1387" s="93">
        <v>-1</v>
      </c>
      <c r="H1387" s="93">
        <v>0</v>
      </c>
      <c r="I1387" s="92">
        <f t="shared" si="21"/>
        <v>40000</v>
      </c>
      <c r="J1387" s="92" t="str">
        <f>VLOOKUP(D1387,[1]Sheet0!$C$1:$H$65536,6,0)</f>
        <v>BẾP VÀ PHÒNG ĂN</v>
      </c>
      <c r="K1387" s="93">
        <v>1</v>
      </c>
      <c r="L1387" s="95">
        <v>40000</v>
      </c>
      <c r="P1387" s="93" t="s">
        <v>3614</v>
      </c>
      <c r="Q1387" s="93" t="s">
        <v>4850</v>
      </c>
    </row>
    <row r="1388" spans="1:22" ht="25.5" customHeight="1">
      <c r="A1388" s="94">
        <v>46017.654803240737</v>
      </c>
      <c r="B1388" s="93" t="s">
        <v>32</v>
      </c>
      <c r="C1388" s="93" t="s">
        <v>2193</v>
      </c>
      <c r="D1388" s="93" t="s">
        <v>2194</v>
      </c>
      <c r="E1388" s="93" t="s">
        <v>2195</v>
      </c>
      <c r="F1388" s="93">
        <v>139000</v>
      </c>
      <c r="G1388" s="93">
        <v>-1</v>
      </c>
      <c r="H1388" s="93">
        <v>0</v>
      </c>
      <c r="I1388" s="92">
        <f t="shared" si="21"/>
        <v>139000</v>
      </c>
      <c r="J1388" s="92" t="str">
        <f>VLOOKUP(D1388,[1]Sheet0!$C$1:$H$65536,6,0)</f>
        <v>CHĂM SÓC DA</v>
      </c>
      <c r="K1388" s="93">
        <v>1</v>
      </c>
      <c r="L1388" s="95">
        <v>139000</v>
      </c>
      <c r="P1388" s="93" t="s">
        <v>3614</v>
      </c>
      <c r="Q1388" s="93" t="s">
        <v>4850</v>
      </c>
    </row>
    <row r="1389" spans="1:22" ht="25.5" customHeight="1">
      <c r="A1389" s="94">
        <v>46017.654803240737</v>
      </c>
      <c r="B1389" s="93" t="s">
        <v>33</v>
      </c>
      <c r="C1389" s="93" t="s">
        <v>2082</v>
      </c>
      <c r="D1389" s="93" t="s">
        <v>2083</v>
      </c>
      <c r="E1389" s="93" t="s">
        <v>2084</v>
      </c>
      <c r="F1389" s="93">
        <v>58000</v>
      </c>
      <c r="G1389" s="93">
        <v>-2</v>
      </c>
      <c r="H1389" s="93">
        <v>0</v>
      </c>
      <c r="I1389" s="92">
        <f t="shared" si="21"/>
        <v>116000</v>
      </c>
      <c r="J1389" s="92" t="str">
        <f>VLOOKUP(D1389,[1]Sheet0!$C$1:$H$65536,6,0)</f>
        <v>BẾP VÀ PHÒNG ĂN</v>
      </c>
      <c r="K1389" s="93">
        <v>2</v>
      </c>
      <c r="L1389" s="95">
        <v>116000</v>
      </c>
      <c r="P1389" s="93" t="s">
        <v>3614</v>
      </c>
      <c r="Q1389" s="93" t="s">
        <v>4850</v>
      </c>
    </row>
    <row r="1390" spans="1:22" ht="25.5" customHeight="1">
      <c r="A1390" s="94">
        <v>46017.654803240737</v>
      </c>
      <c r="B1390" s="93" t="s">
        <v>33</v>
      </c>
      <c r="C1390" s="93" t="s">
        <v>4854</v>
      </c>
      <c r="D1390" s="93" t="s">
        <v>4849</v>
      </c>
      <c r="E1390" s="93" t="s">
        <v>4855</v>
      </c>
      <c r="F1390" s="93">
        <v>60000</v>
      </c>
      <c r="G1390" s="93">
        <v>1</v>
      </c>
      <c r="H1390" s="93">
        <v>0</v>
      </c>
      <c r="I1390" s="92">
        <f t="shared" si="21"/>
        <v>-60000</v>
      </c>
      <c r="J1390" s="92" t="str">
        <f>VLOOKUP(D1390,[1]Sheet0!$C$1:$H$65536,6,0)</f>
        <v>BẾP VÀ PHÒNG ĂN</v>
      </c>
      <c r="M1390" s="93">
        <v>-1</v>
      </c>
      <c r="N1390" s="95">
        <v>-60000</v>
      </c>
      <c r="P1390" s="93" t="s">
        <v>3614</v>
      </c>
      <c r="Q1390" s="93" t="s">
        <v>4850</v>
      </c>
      <c r="V1390" s="93" t="s">
        <v>3619</v>
      </c>
    </row>
    <row r="1391" spans="1:22" ht="25.5" customHeight="1">
      <c r="A1391" s="94">
        <v>46017.654803240737</v>
      </c>
      <c r="B1391" s="93" t="s">
        <v>27</v>
      </c>
      <c r="C1391" s="93" t="s">
        <v>2219</v>
      </c>
      <c r="D1391" s="93" t="s">
        <v>2220</v>
      </c>
      <c r="E1391" s="93" t="s">
        <v>2221</v>
      </c>
      <c r="F1391" s="93">
        <v>110000</v>
      </c>
      <c r="G1391" s="93">
        <v>1</v>
      </c>
      <c r="H1391" s="93">
        <v>0</v>
      </c>
      <c r="I1391" s="92">
        <f t="shared" si="21"/>
        <v>-110000</v>
      </c>
      <c r="J1391" s="92" t="str">
        <f>VLOOKUP(D1391,[1]Sheet0!$C$1:$H$65536,6,0)</f>
        <v>BÁNH KẸO, ĐỒ ĂN VẶT</v>
      </c>
      <c r="M1391" s="93">
        <v>-1</v>
      </c>
      <c r="N1391" s="95">
        <v>-110000</v>
      </c>
      <c r="P1391" s="93" t="s">
        <v>3614</v>
      </c>
      <c r="Q1391" s="93" t="s">
        <v>4850</v>
      </c>
      <c r="V1391" s="93" t="s">
        <v>3619</v>
      </c>
    </row>
    <row r="1392" spans="1:22" ht="25.5" customHeight="1">
      <c r="A1392" s="94">
        <v>46017.654803240737</v>
      </c>
      <c r="B1392" s="93" t="s">
        <v>40</v>
      </c>
      <c r="C1392" s="93" t="s">
        <v>3774</v>
      </c>
      <c r="D1392" s="93" t="s">
        <v>3763</v>
      </c>
      <c r="E1392" s="93" t="s">
        <v>3775</v>
      </c>
      <c r="F1392" s="93">
        <v>79000</v>
      </c>
      <c r="G1392" s="93">
        <v>3</v>
      </c>
      <c r="H1392" s="93">
        <v>0</v>
      </c>
      <c r="I1392" s="92">
        <f t="shared" si="21"/>
        <v>-237000</v>
      </c>
      <c r="J1392" s="92" t="str">
        <f>VLOOKUP(D1392,[1]Sheet0!$C$1:$H$65536,6,0)</f>
        <v>THỰC PHẨM CHO BÉ</v>
      </c>
      <c r="M1392" s="93">
        <v>-3</v>
      </c>
      <c r="N1392" s="95">
        <v>-237000</v>
      </c>
      <c r="P1392" s="93" t="s">
        <v>3614</v>
      </c>
      <c r="Q1392" s="93" t="s">
        <v>4850</v>
      </c>
      <c r="V1392" s="93" t="s">
        <v>3619</v>
      </c>
    </row>
    <row r="1393" spans="1:22" ht="25.5" customHeight="1">
      <c r="A1393" s="94">
        <v>46017.654803240737</v>
      </c>
      <c r="B1393" s="93" t="s">
        <v>27</v>
      </c>
      <c r="C1393" s="93" t="s">
        <v>4856</v>
      </c>
      <c r="D1393" s="93" t="s">
        <v>4851</v>
      </c>
      <c r="E1393" s="93" t="s">
        <v>4857</v>
      </c>
      <c r="F1393" s="93">
        <v>45000</v>
      </c>
      <c r="G1393" s="93">
        <v>1</v>
      </c>
      <c r="H1393" s="93">
        <v>0</v>
      </c>
      <c r="I1393" s="92">
        <f t="shared" si="21"/>
        <v>-45000</v>
      </c>
      <c r="J1393" s="92" t="str">
        <f>VLOOKUP(D1393,[1]Sheet0!$C$1:$H$65536,6,0)</f>
        <v>MỲ, MIẾN</v>
      </c>
      <c r="M1393" s="93">
        <v>-1</v>
      </c>
      <c r="N1393" s="95">
        <v>-45000</v>
      </c>
      <c r="P1393" s="93" t="s">
        <v>3614</v>
      </c>
      <c r="Q1393" s="93" t="s">
        <v>4850</v>
      </c>
      <c r="V1393" s="93" t="s">
        <v>3619</v>
      </c>
    </row>
    <row r="1394" spans="1:22" ht="25.5" customHeight="1">
      <c r="A1394" s="94">
        <v>46017.654803240737</v>
      </c>
      <c r="B1394" s="93" t="s">
        <v>33</v>
      </c>
      <c r="C1394" s="93" t="s">
        <v>4858</v>
      </c>
      <c r="D1394" s="93" t="s">
        <v>4852</v>
      </c>
      <c r="E1394" s="93" t="s">
        <v>4859</v>
      </c>
      <c r="F1394" s="93">
        <v>40000</v>
      </c>
      <c r="G1394" s="93">
        <v>1</v>
      </c>
      <c r="H1394" s="93">
        <v>0</v>
      </c>
      <c r="I1394" s="92">
        <f t="shared" si="21"/>
        <v>-40000</v>
      </c>
      <c r="J1394" s="92" t="str">
        <f>VLOOKUP(D1394,[1]Sheet0!$C$1:$H$65536,6,0)</f>
        <v>HÀNG ĐỒNG GIÁ 40K</v>
      </c>
      <c r="M1394" s="93">
        <v>-1</v>
      </c>
      <c r="N1394" s="95">
        <v>-40000</v>
      </c>
      <c r="P1394" s="93" t="s">
        <v>3614</v>
      </c>
      <c r="Q1394" s="93" t="s">
        <v>4850</v>
      </c>
      <c r="V1394" s="93" t="s">
        <v>3619</v>
      </c>
    </row>
    <row r="1395" spans="1:22" ht="25.5" customHeight="1">
      <c r="A1395" s="94">
        <v>46017.654803240737</v>
      </c>
      <c r="B1395" s="93" t="s">
        <v>32</v>
      </c>
      <c r="C1395" s="93" t="s">
        <v>1336</v>
      </c>
      <c r="D1395" s="93" t="s">
        <v>1337</v>
      </c>
      <c r="E1395" s="93" t="s">
        <v>1338</v>
      </c>
      <c r="F1395" s="93">
        <v>179000</v>
      </c>
      <c r="G1395" s="93">
        <v>1</v>
      </c>
      <c r="H1395" s="93">
        <v>0</v>
      </c>
      <c r="I1395" s="92">
        <f t="shared" si="21"/>
        <v>-179000</v>
      </c>
      <c r="J1395" s="92" t="str">
        <f>VLOOKUP(D1395,[1]Sheet0!$C$1:$H$65536,6,0)</f>
        <v>CHĂM SÓC DA</v>
      </c>
      <c r="M1395" s="93">
        <v>-1</v>
      </c>
      <c r="N1395" s="95">
        <v>-179000</v>
      </c>
      <c r="P1395" s="93" t="s">
        <v>3614</v>
      </c>
      <c r="Q1395" s="93" t="s">
        <v>4850</v>
      </c>
      <c r="V1395" s="93" t="s">
        <v>3619</v>
      </c>
    </row>
    <row r="1396" spans="1:22" ht="25.5" customHeight="1">
      <c r="A1396" s="94">
        <v>46017.654803240737</v>
      </c>
      <c r="B1396" s="93" t="s">
        <v>33</v>
      </c>
      <c r="C1396" s="93" t="s">
        <v>4860</v>
      </c>
      <c r="D1396" s="93" t="s">
        <v>4853</v>
      </c>
      <c r="E1396" s="93" t="s">
        <v>4861</v>
      </c>
      <c r="F1396" s="93">
        <v>41000</v>
      </c>
      <c r="G1396" s="93">
        <v>2</v>
      </c>
      <c r="H1396" s="93">
        <v>0</v>
      </c>
      <c r="I1396" s="92">
        <f t="shared" si="21"/>
        <v>-82000</v>
      </c>
      <c r="J1396" s="92" t="str">
        <f>VLOOKUP(D1396,[1]Sheet0!$C$1:$H$65536,6,0)</f>
        <v>BẾP VÀ PHÒNG ĂN</v>
      </c>
      <c r="M1396" s="93">
        <v>-2</v>
      </c>
      <c r="N1396" s="95">
        <v>-82000</v>
      </c>
      <c r="P1396" s="93" t="s">
        <v>3614</v>
      </c>
      <c r="Q1396" s="93" t="s">
        <v>4850</v>
      </c>
      <c r="V1396" s="93" t="s">
        <v>3619</v>
      </c>
    </row>
    <row r="1397" spans="1:22" ht="25.5" customHeight="1">
      <c r="A1397" s="94">
        <v>46020.667037037034</v>
      </c>
      <c r="B1397" s="93" t="s">
        <v>40</v>
      </c>
      <c r="C1397" s="93" t="s">
        <v>4498</v>
      </c>
      <c r="D1397" s="93" t="s">
        <v>4499</v>
      </c>
      <c r="E1397" s="93" t="s">
        <v>4500</v>
      </c>
      <c r="F1397" s="93">
        <v>45000</v>
      </c>
      <c r="G1397" s="93">
        <v>-6</v>
      </c>
      <c r="H1397" s="93">
        <v>0</v>
      </c>
      <c r="I1397" s="92">
        <f t="shared" si="21"/>
        <v>270000</v>
      </c>
      <c r="J1397" s="92" t="str">
        <f>VLOOKUP(D1397,[1]Sheet0!$C$1:$H$65536,6,0)</f>
        <v>GIẤY ƯỚT</v>
      </c>
      <c r="K1397" s="93">
        <v>6</v>
      </c>
      <c r="L1397" s="95">
        <v>270000</v>
      </c>
      <c r="P1397" s="93" t="s">
        <v>3614</v>
      </c>
      <c r="Q1397" s="93" t="s">
        <v>4862</v>
      </c>
    </row>
    <row r="1398" spans="1:22" ht="25.5" customHeight="1">
      <c r="A1398" s="94">
        <v>46020.667037037034</v>
      </c>
      <c r="B1398" s="93" t="s">
        <v>2772</v>
      </c>
      <c r="C1398" s="93" t="s">
        <v>4726</v>
      </c>
      <c r="D1398" s="93" t="s">
        <v>4727</v>
      </c>
      <c r="E1398" s="93" t="s">
        <v>4728</v>
      </c>
      <c r="F1398" s="93">
        <v>380000</v>
      </c>
      <c r="G1398" s="93">
        <v>-3</v>
      </c>
      <c r="H1398" s="93">
        <v>0</v>
      </c>
      <c r="I1398" s="92">
        <f t="shared" si="21"/>
        <v>1140000</v>
      </c>
      <c r="J1398" s="92" t="str">
        <f>VLOOKUP(D1398,[1]Sheet0!$C$1:$H$65536,6,0)</f>
        <v>NSM MÙA ĐÔNG</v>
      </c>
      <c r="K1398" s="93">
        <v>3</v>
      </c>
      <c r="L1398" s="95">
        <v>1140000</v>
      </c>
      <c r="P1398" s="93" t="s">
        <v>3614</v>
      </c>
      <c r="Q1398" s="93" t="s">
        <v>4862</v>
      </c>
    </row>
    <row r="1399" spans="1:22" ht="25.5" customHeight="1">
      <c r="A1399" s="94">
        <v>46020.667037037034</v>
      </c>
      <c r="B1399" s="93" t="s">
        <v>4078</v>
      </c>
      <c r="C1399" s="93" t="s">
        <v>4811</v>
      </c>
      <c r="D1399" s="93" t="s">
        <v>4812</v>
      </c>
      <c r="E1399" s="93" t="s">
        <v>4813</v>
      </c>
      <c r="F1399" s="93">
        <v>120000</v>
      </c>
      <c r="G1399" s="93">
        <v>-2</v>
      </c>
      <c r="H1399" s="93">
        <v>0</v>
      </c>
      <c r="I1399" s="92">
        <f t="shared" si="21"/>
        <v>240000</v>
      </c>
      <c r="J1399" s="92" t="str">
        <f>VLOOKUP(D1399,[1]Sheet0!$C$1:$H$65536,6,0)</f>
        <v>SỮA CÔNG THỨC</v>
      </c>
      <c r="K1399" s="93">
        <v>2</v>
      </c>
      <c r="L1399" s="95">
        <v>240000</v>
      </c>
      <c r="P1399" s="93" t="s">
        <v>3614</v>
      </c>
      <c r="Q1399" s="93" t="s">
        <v>4862</v>
      </c>
    </row>
    <row r="1400" spans="1:22" ht="25.5" customHeight="1">
      <c r="A1400" s="94">
        <v>46020.667037037034</v>
      </c>
      <c r="B1400" s="93" t="s">
        <v>32</v>
      </c>
      <c r="C1400" s="93" t="s">
        <v>4743</v>
      </c>
      <c r="D1400" s="93" t="s">
        <v>4738</v>
      </c>
      <c r="E1400" s="93" t="s">
        <v>4744</v>
      </c>
      <c r="F1400" s="93">
        <v>240000</v>
      </c>
      <c r="G1400" s="93">
        <v>-1</v>
      </c>
      <c r="H1400" s="93">
        <v>0</v>
      </c>
      <c r="I1400" s="92">
        <f t="shared" si="21"/>
        <v>240000</v>
      </c>
      <c r="J1400" s="92" t="str">
        <f>VLOOKUP(D1400,[1]Sheet0!$C$1:$H$65536,6,0)</f>
        <v>CHĂM SÓC CƠ THỂ</v>
      </c>
      <c r="K1400" s="93">
        <v>1</v>
      </c>
      <c r="L1400" s="95">
        <v>240000</v>
      </c>
      <c r="P1400" s="93" t="s">
        <v>3614</v>
      </c>
      <c r="Q1400" s="93" t="s">
        <v>4862</v>
      </c>
    </row>
    <row r="1401" spans="1:22" ht="25.5" customHeight="1">
      <c r="A1401" s="94">
        <v>46020.667037037034</v>
      </c>
      <c r="B1401" s="93" t="s">
        <v>69</v>
      </c>
      <c r="C1401" s="93" t="s">
        <v>1013</v>
      </c>
      <c r="D1401" s="93" t="s">
        <v>1014</v>
      </c>
      <c r="E1401" s="93" t="s">
        <v>1015</v>
      </c>
      <c r="F1401" s="93">
        <v>780000</v>
      </c>
      <c r="G1401" s="93">
        <v>-1</v>
      </c>
      <c r="H1401" s="93">
        <v>0</v>
      </c>
      <c r="I1401" s="92">
        <f t="shared" si="21"/>
        <v>780000</v>
      </c>
      <c r="J1401" s="92" t="str">
        <f>VLOOKUP(D1401,[1]Sheet0!$C$1:$H$65536,6,0)</f>
        <v>HỖ TRỢ GAN</v>
      </c>
      <c r="K1401" s="93">
        <v>1</v>
      </c>
      <c r="L1401" s="95">
        <v>780000</v>
      </c>
      <c r="P1401" s="93" t="s">
        <v>3614</v>
      </c>
      <c r="Q1401" s="93" t="s">
        <v>4862</v>
      </c>
    </row>
    <row r="1402" spans="1:22" ht="25.5" customHeight="1">
      <c r="A1402" s="94">
        <v>46020.667037037034</v>
      </c>
      <c r="B1402" s="93" t="s">
        <v>69</v>
      </c>
      <c r="C1402" s="93" t="s">
        <v>4763</v>
      </c>
      <c r="D1402" s="93" t="s">
        <v>4764</v>
      </c>
      <c r="E1402" s="93" t="s">
        <v>4765</v>
      </c>
      <c r="F1402" s="93">
        <v>480000</v>
      </c>
      <c r="G1402" s="93">
        <v>-1</v>
      </c>
      <c r="H1402" s="93">
        <v>0</v>
      </c>
      <c r="I1402" s="92">
        <f t="shared" si="21"/>
        <v>480000</v>
      </c>
      <c r="J1402" s="92" t="str">
        <f>VLOOKUP(D1402,[1]Sheet0!$C$1:$H$65536,6,0)</f>
        <v>CHĂM SÓC MẮT</v>
      </c>
      <c r="K1402" s="93">
        <v>1</v>
      </c>
      <c r="L1402" s="95">
        <v>480000</v>
      </c>
      <c r="P1402" s="93" t="s">
        <v>3614</v>
      </c>
      <c r="Q1402" s="93" t="s">
        <v>4862</v>
      </c>
    </row>
    <row r="1403" spans="1:22" ht="25.5" customHeight="1">
      <c r="A1403" s="94">
        <v>46020.667037037034</v>
      </c>
      <c r="B1403" s="93" t="s">
        <v>27</v>
      </c>
      <c r="C1403" s="93" t="s">
        <v>3239</v>
      </c>
      <c r="D1403" s="93" t="s">
        <v>3240</v>
      </c>
      <c r="E1403" s="93" t="s">
        <v>3241</v>
      </c>
      <c r="F1403" s="93">
        <v>51000</v>
      </c>
      <c r="G1403" s="93">
        <v>-3</v>
      </c>
      <c r="H1403" s="93">
        <v>0</v>
      </c>
      <c r="I1403" s="92">
        <f t="shared" si="21"/>
        <v>153000</v>
      </c>
      <c r="J1403" s="92" t="str">
        <f>VLOOKUP(D1403,[1]Sheet0!$C$1:$H$65536,6,0)</f>
        <v>SẢN PHẨM TỪ SỮA</v>
      </c>
      <c r="K1403" s="93">
        <v>3</v>
      </c>
      <c r="L1403" s="95">
        <v>153000</v>
      </c>
      <c r="P1403" s="93" t="s">
        <v>3614</v>
      </c>
      <c r="Q1403" s="93" t="s">
        <v>4862</v>
      </c>
    </row>
    <row r="1404" spans="1:22" ht="25.5" customHeight="1">
      <c r="A1404" s="94">
        <v>46020.667037037034</v>
      </c>
      <c r="B1404" s="93" t="s">
        <v>27</v>
      </c>
      <c r="C1404" s="93" t="s">
        <v>1040</v>
      </c>
      <c r="D1404" s="93" t="s">
        <v>1041</v>
      </c>
      <c r="E1404" s="93" t="s">
        <v>1042</v>
      </c>
      <c r="F1404" s="93">
        <v>65000</v>
      </c>
      <c r="G1404" s="93">
        <v>-1</v>
      </c>
      <c r="H1404" s="93">
        <v>0</v>
      </c>
      <c r="I1404" s="92">
        <f t="shared" si="21"/>
        <v>65000</v>
      </c>
      <c r="J1404" s="92" t="str">
        <f>VLOOKUP(D1404,[1]Sheet0!$C$1:$H$65536,6,0)</f>
        <v>BÁNH KẸO, ĐỒ ĂN VẶT</v>
      </c>
      <c r="K1404" s="93">
        <v>1</v>
      </c>
      <c r="L1404" s="95">
        <v>65000</v>
      </c>
      <c r="P1404" s="93" t="s">
        <v>3614</v>
      </c>
      <c r="Q1404" s="93" t="s">
        <v>4862</v>
      </c>
    </row>
    <row r="1405" spans="1:22" ht="25.5" customHeight="1">
      <c r="A1405" s="94">
        <v>46020.667037037034</v>
      </c>
      <c r="B1405" s="93" t="s">
        <v>27</v>
      </c>
      <c r="C1405" s="93" t="s">
        <v>1835</v>
      </c>
      <c r="D1405" s="93" t="s">
        <v>1836</v>
      </c>
      <c r="E1405" s="93" t="s">
        <v>1837</v>
      </c>
      <c r="F1405" s="93">
        <v>49000</v>
      </c>
      <c r="G1405" s="93">
        <v>-1</v>
      </c>
      <c r="H1405" s="93">
        <v>0</v>
      </c>
      <c r="I1405" s="92">
        <f t="shared" si="21"/>
        <v>49000</v>
      </c>
      <c r="J1405" s="92" t="str">
        <f>VLOOKUP(D1405,[1]Sheet0!$C$1:$H$65536,6,0)</f>
        <v>THỰC PHẨM ĂN LIỀN</v>
      </c>
      <c r="K1405" s="93">
        <v>1</v>
      </c>
      <c r="L1405" s="95">
        <v>49000</v>
      </c>
      <c r="P1405" s="93" t="s">
        <v>3614</v>
      </c>
      <c r="Q1405" s="93" t="s">
        <v>4862</v>
      </c>
    </row>
    <row r="1406" spans="1:22" ht="25.5" customHeight="1">
      <c r="A1406" s="94">
        <v>46020.667037037034</v>
      </c>
      <c r="B1406" s="93" t="s">
        <v>33</v>
      </c>
      <c r="C1406" s="93" t="s">
        <v>4866</v>
      </c>
      <c r="D1406" s="93" t="s">
        <v>4867</v>
      </c>
      <c r="E1406" s="93" t="s">
        <v>4868</v>
      </c>
      <c r="F1406" s="93">
        <v>110000</v>
      </c>
      <c r="G1406" s="93">
        <v>-1</v>
      </c>
      <c r="H1406" s="93">
        <v>0</v>
      </c>
      <c r="I1406" s="92">
        <f t="shared" si="21"/>
        <v>110000</v>
      </c>
      <c r="J1406" s="92" t="str">
        <f>VLOOKUP(D1406,[1]Sheet0!$C$1:$H$65536,6,0)</f>
        <v>BẾP VÀ PHÒNG ĂN</v>
      </c>
      <c r="K1406" s="93">
        <v>1</v>
      </c>
      <c r="L1406" s="95">
        <v>110000</v>
      </c>
      <c r="P1406" s="93" t="s">
        <v>3614</v>
      </c>
      <c r="Q1406" s="93" t="s">
        <v>4862</v>
      </c>
    </row>
    <row r="1407" spans="1:22" ht="25.5" customHeight="1">
      <c r="A1407" s="94">
        <v>46020.667037037034</v>
      </c>
      <c r="B1407" s="93" t="s">
        <v>33</v>
      </c>
      <c r="C1407" s="93" t="s">
        <v>4016</v>
      </c>
      <c r="D1407" s="93" t="s">
        <v>4017</v>
      </c>
      <c r="E1407" s="93" t="s">
        <v>4018</v>
      </c>
      <c r="F1407" s="93">
        <v>40000</v>
      </c>
      <c r="G1407" s="93">
        <v>-1</v>
      </c>
      <c r="H1407" s="93">
        <v>0</v>
      </c>
      <c r="I1407" s="92">
        <f t="shared" si="21"/>
        <v>40000</v>
      </c>
      <c r="J1407" s="92" t="str">
        <f>VLOOKUP(D1407,[1]Sheet0!$C$1:$H$65536,6,0)</f>
        <v>BẾP VÀ PHÒNG ĂN</v>
      </c>
      <c r="K1407" s="93">
        <v>1</v>
      </c>
      <c r="L1407" s="95">
        <v>40000</v>
      </c>
      <c r="P1407" s="93" t="s">
        <v>3614</v>
      </c>
      <c r="Q1407" s="93" t="s">
        <v>4862</v>
      </c>
    </row>
    <row r="1408" spans="1:22" ht="25.5" customHeight="1">
      <c r="A1408" s="94">
        <v>46020.667037037034</v>
      </c>
      <c r="B1408" s="93" t="s">
        <v>33</v>
      </c>
      <c r="C1408" s="93" t="s">
        <v>1764</v>
      </c>
      <c r="D1408" s="93" t="s">
        <v>1765</v>
      </c>
      <c r="E1408" s="93" t="s">
        <v>1766</v>
      </c>
      <c r="F1408" s="93">
        <v>40000</v>
      </c>
      <c r="G1408" s="93">
        <v>-1</v>
      </c>
      <c r="H1408" s="93">
        <v>0</v>
      </c>
      <c r="I1408" s="92">
        <f t="shared" si="21"/>
        <v>40000</v>
      </c>
      <c r="J1408" s="92" t="str">
        <f>VLOOKUP(D1408,[1]Sheet0!$C$1:$H$65536,6,0)</f>
        <v>BẾP VÀ PHÒNG ĂN</v>
      </c>
      <c r="K1408" s="93">
        <v>1</v>
      </c>
      <c r="L1408" s="95">
        <v>40000</v>
      </c>
      <c r="P1408" s="93" t="s">
        <v>3614</v>
      </c>
      <c r="Q1408" s="93" t="s">
        <v>4862</v>
      </c>
    </row>
    <row r="1409" spans="1:22" ht="25.5" customHeight="1">
      <c r="A1409" s="94">
        <v>46020.667037037034</v>
      </c>
      <c r="B1409" s="93" t="s">
        <v>33</v>
      </c>
      <c r="C1409" s="93" t="s">
        <v>4029</v>
      </c>
      <c r="D1409" s="93" t="s">
        <v>4019</v>
      </c>
      <c r="E1409" s="93" t="s">
        <v>4030</v>
      </c>
      <c r="F1409" s="93">
        <v>40000</v>
      </c>
      <c r="G1409" s="93">
        <v>-7</v>
      </c>
      <c r="H1409" s="93">
        <v>0</v>
      </c>
      <c r="I1409" s="92">
        <f t="shared" si="21"/>
        <v>280000</v>
      </c>
      <c r="J1409" s="92" t="str">
        <f>VLOOKUP(D1409,[1]Sheet0!$C$1:$H$65536,6,0)</f>
        <v>HÀNG ĐỒNG GIÁ 40K</v>
      </c>
      <c r="K1409" s="93">
        <v>7</v>
      </c>
      <c r="L1409" s="95">
        <v>280000</v>
      </c>
      <c r="P1409" s="93" t="s">
        <v>3614</v>
      </c>
      <c r="Q1409" s="93" t="s">
        <v>4862</v>
      </c>
    </row>
    <row r="1410" spans="1:22" ht="25.5" customHeight="1">
      <c r="A1410" s="94">
        <v>46020.667037037034</v>
      </c>
      <c r="B1410" s="93" t="s">
        <v>33</v>
      </c>
      <c r="C1410" s="93" t="s">
        <v>4860</v>
      </c>
      <c r="D1410" s="93" t="s">
        <v>4853</v>
      </c>
      <c r="E1410" s="93" t="s">
        <v>4861</v>
      </c>
      <c r="F1410" s="93">
        <v>41000</v>
      </c>
      <c r="G1410" s="93">
        <v>-2</v>
      </c>
      <c r="H1410" s="93">
        <v>0</v>
      </c>
      <c r="I1410" s="92">
        <f t="shared" si="21"/>
        <v>82000</v>
      </c>
      <c r="J1410" s="92" t="str">
        <f>VLOOKUP(D1410,[1]Sheet0!$C$1:$H$65536,6,0)</f>
        <v>BẾP VÀ PHÒNG ĂN</v>
      </c>
      <c r="K1410" s="93">
        <v>2</v>
      </c>
      <c r="L1410" s="95">
        <v>82000</v>
      </c>
      <c r="P1410" s="93" t="s">
        <v>3614</v>
      </c>
      <c r="Q1410" s="93" t="s">
        <v>4862</v>
      </c>
    </row>
    <row r="1411" spans="1:22" ht="25.5" customHeight="1">
      <c r="A1411" s="94">
        <v>46020.667037037034</v>
      </c>
      <c r="B1411" s="93" t="s">
        <v>33</v>
      </c>
      <c r="C1411" s="93" t="s">
        <v>1614</v>
      </c>
      <c r="D1411" s="93" t="s">
        <v>1615</v>
      </c>
      <c r="E1411" s="93" t="s">
        <v>1616</v>
      </c>
      <c r="F1411" s="93">
        <v>40000</v>
      </c>
      <c r="G1411" s="93">
        <v>-1</v>
      </c>
      <c r="H1411" s="93">
        <v>0</v>
      </c>
      <c r="I1411" s="92">
        <f t="shared" ref="I1411:I1474" si="22">(H1411-G1411)*F1411</f>
        <v>40000</v>
      </c>
      <c r="J1411" s="92" t="str">
        <f>VLOOKUP(D1411,[1]Sheet0!$C$1:$H$65536,6,0)</f>
        <v>BẾP VÀ PHÒNG ĂN</v>
      </c>
      <c r="K1411" s="93">
        <v>1</v>
      </c>
      <c r="L1411" s="95">
        <v>40000</v>
      </c>
      <c r="P1411" s="93" t="s">
        <v>3614</v>
      </c>
      <c r="Q1411" s="93" t="s">
        <v>4862</v>
      </c>
    </row>
    <row r="1412" spans="1:22" ht="25.5" customHeight="1">
      <c r="A1412" s="94">
        <v>46020.667037037034</v>
      </c>
      <c r="B1412" s="93" t="s">
        <v>33</v>
      </c>
      <c r="C1412" s="93" t="s">
        <v>4722</v>
      </c>
      <c r="D1412" s="93" t="s">
        <v>4713</v>
      </c>
      <c r="E1412" s="93" t="s">
        <v>4723</v>
      </c>
      <c r="F1412" s="93">
        <v>40000</v>
      </c>
      <c r="G1412" s="93">
        <v>-3</v>
      </c>
      <c r="H1412" s="93">
        <v>0</v>
      </c>
      <c r="I1412" s="92">
        <f t="shared" si="22"/>
        <v>120000</v>
      </c>
      <c r="J1412" s="92" t="str">
        <f>VLOOKUP(D1412,[1]Sheet0!$C$1:$H$65536,6,0)</f>
        <v>BẾP VÀ PHÒNG ĂN</v>
      </c>
      <c r="K1412" s="93">
        <v>3</v>
      </c>
      <c r="L1412" s="95">
        <v>120000</v>
      </c>
      <c r="P1412" s="93" t="s">
        <v>3614</v>
      </c>
      <c r="Q1412" s="93" t="s">
        <v>4862</v>
      </c>
    </row>
    <row r="1413" spans="1:22" ht="25.5" customHeight="1">
      <c r="A1413" s="94">
        <v>46020.667037037034</v>
      </c>
      <c r="B1413" s="93" t="s">
        <v>32</v>
      </c>
      <c r="C1413" s="93" t="s">
        <v>4609</v>
      </c>
      <c r="D1413" s="93" t="s">
        <v>4610</v>
      </c>
      <c r="E1413" s="93" t="s">
        <v>4611</v>
      </c>
      <c r="F1413" s="93">
        <v>595000</v>
      </c>
      <c r="G1413" s="93">
        <v>-1</v>
      </c>
      <c r="H1413" s="93">
        <v>0</v>
      </c>
      <c r="I1413" s="92">
        <f t="shared" si="22"/>
        <v>595000</v>
      </c>
      <c r="J1413" s="92" t="str">
        <f>VLOOKUP(D1413,[1]Sheet0!$C$1:$H$65536,6,0)</f>
        <v>TRANG ĐIỂM</v>
      </c>
      <c r="K1413" s="93">
        <v>1</v>
      </c>
      <c r="L1413" s="95">
        <v>595000</v>
      </c>
      <c r="P1413" s="93" t="s">
        <v>3614</v>
      </c>
      <c r="Q1413" s="93" t="s">
        <v>4862</v>
      </c>
    </row>
    <row r="1414" spans="1:22" ht="25.5" customHeight="1">
      <c r="A1414" s="94">
        <v>46020.667037037034</v>
      </c>
      <c r="B1414" s="93" t="s">
        <v>33</v>
      </c>
      <c r="C1414" s="93" t="s">
        <v>2082</v>
      </c>
      <c r="D1414" s="93" t="s">
        <v>2083</v>
      </c>
      <c r="E1414" s="93" t="s">
        <v>2084</v>
      </c>
      <c r="F1414" s="93">
        <v>58000</v>
      </c>
      <c r="G1414" s="93">
        <v>-1</v>
      </c>
      <c r="H1414" s="93">
        <v>0</v>
      </c>
      <c r="I1414" s="92">
        <f t="shared" si="22"/>
        <v>58000</v>
      </c>
      <c r="J1414" s="92" t="str">
        <f>VLOOKUP(D1414,[1]Sheet0!$C$1:$H$65536,6,0)</f>
        <v>BẾP VÀ PHÒNG ĂN</v>
      </c>
      <c r="K1414" s="93">
        <v>1</v>
      </c>
      <c r="L1414" s="95">
        <v>58000</v>
      </c>
      <c r="P1414" s="93" t="s">
        <v>3614</v>
      </c>
      <c r="Q1414" s="93" t="s">
        <v>4862</v>
      </c>
    </row>
    <row r="1415" spans="1:22" ht="25.5" customHeight="1">
      <c r="A1415" s="94">
        <v>46020.667037037034</v>
      </c>
      <c r="B1415" s="93" t="s">
        <v>27</v>
      </c>
      <c r="C1415" s="93" t="s">
        <v>4872</v>
      </c>
      <c r="D1415" s="93" t="s">
        <v>4873</v>
      </c>
      <c r="E1415" s="93" t="s">
        <v>4874</v>
      </c>
      <c r="F1415" s="93">
        <v>49000</v>
      </c>
      <c r="G1415" s="93">
        <v>-5</v>
      </c>
      <c r="H1415" s="93">
        <v>0</v>
      </c>
      <c r="I1415" s="92">
        <f t="shared" si="22"/>
        <v>245000</v>
      </c>
      <c r="J1415" s="92" t="str">
        <f>VLOOKUP(D1415,[1]Sheet0!$C$1:$H$65536,6,0)</f>
        <v>MỲ, MIẾN</v>
      </c>
      <c r="K1415" s="93">
        <v>5</v>
      </c>
      <c r="L1415" s="95">
        <v>245000</v>
      </c>
      <c r="P1415" s="93" t="s">
        <v>3614</v>
      </c>
      <c r="Q1415" s="93" t="s">
        <v>4862</v>
      </c>
    </row>
    <row r="1416" spans="1:22" ht="25.5" customHeight="1">
      <c r="A1416" s="94">
        <v>46020.667037037034</v>
      </c>
      <c r="B1416" s="93" t="s">
        <v>33</v>
      </c>
      <c r="C1416" s="93" t="s">
        <v>4875</v>
      </c>
      <c r="D1416" s="93" t="s">
        <v>4876</v>
      </c>
      <c r="E1416" s="93" t="s">
        <v>4877</v>
      </c>
      <c r="F1416" s="93">
        <v>290000</v>
      </c>
      <c r="G1416" s="93">
        <v>-1</v>
      </c>
      <c r="H1416" s="93">
        <v>0</v>
      </c>
      <c r="I1416" s="92">
        <f t="shared" si="22"/>
        <v>290000</v>
      </c>
      <c r="J1416" s="92" t="str">
        <f>VLOOKUP(D1416,[1]Sheet0!$C$1:$H$65536,6,0)</f>
        <v>BẾP VÀ PHÒNG ĂN</v>
      </c>
      <c r="K1416" s="93">
        <v>1</v>
      </c>
      <c r="L1416" s="95">
        <v>290000</v>
      </c>
      <c r="P1416" s="93" t="s">
        <v>3614</v>
      </c>
      <c r="Q1416" s="93" t="s">
        <v>4862</v>
      </c>
    </row>
    <row r="1417" spans="1:22" ht="25.5" customHeight="1">
      <c r="A1417" s="94">
        <v>46020.667037037034</v>
      </c>
      <c r="B1417" s="93" t="s">
        <v>33</v>
      </c>
      <c r="C1417" s="93" t="s">
        <v>2374</v>
      </c>
      <c r="D1417" s="93" t="s">
        <v>2375</v>
      </c>
      <c r="E1417" s="93" t="s">
        <v>2376</v>
      </c>
      <c r="F1417" s="93">
        <v>650000</v>
      </c>
      <c r="G1417" s="93">
        <v>-1</v>
      </c>
      <c r="H1417" s="93">
        <v>0</v>
      </c>
      <c r="I1417" s="92">
        <f t="shared" si="22"/>
        <v>650000</v>
      </c>
      <c r="J1417" s="92" t="str">
        <f>VLOOKUP(D1417,[1]Sheet0!$C$1:$H$65536,6,0)</f>
        <v>BẾP VÀ PHÒNG ĂN</v>
      </c>
      <c r="K1417" s="93">
        <v>1</v>
      </c>
      <c r="L1417" s="95">
        <v>650000</v>
      </c>
      <c r="P1417" s="93" t="s">
        <v>3614</v>
      </c>
      <c r="Q1417" s="93" t="s">
        <v>4862</v>
      </c>
    </row>
    <row r="1418" spans="1:22" ht="25.5" customHeight="1">
      <c r="A1418" s="94">
        <v>46020.667037037034</v>
      </c>
      <c r="B1418" s="93" t="s">
        <v>33</v>
      </c>
      <c r="C1418" s="93" t="s">
        <v>4880</v>
      </c>
      <c r="D1418" s="93" t="s">
        <v>4881</v>
      </c>
      <c r="E1418" s="93" t="s">
        <v>4882</v>
      </c>
      <c r="F1418" s="93">
        <v>920000</v>
      </c>
      <c r="G1418" s="93">
        <v>-1</v>
      </c>
      <c r="H1418" s="93">
        <v>0</v>
      </c>
      <c r="I1418" s="92">
        <f t="shared" si="22"/>
        <v>920000</v>
      </c>
      <c r="J1418" s="92" t="str">
        <f>VLOOKUP(D1418,[1]Sheet0!$C$1:$H$65536,6,0)</f>
        <v>BẾP VÀ PHÒNG ĂN</v>
      </c>
      <c r="K1418" s="93">
        <v>1</v>
      </c>
      <c r="L1418" s="95">
        <v>920000</v>
      </c>
      <c r="P1418" s="93" t="s">
        <v>3614</v>
      </c>
      <c r="Q1418" s="93" t="s">
        <v>4862</v>
      </c>
    </row>
    <row r="1419" spans="1:22" ht="25.5" customHeight="1">
      <c r="A1419" s="94">
        <v>46020.667037037034</v>
      </c>
      <c r="B1419" s="93" t="s">
        <v>27</v>
      </c>
      <c r="C1419" s="93" t="s">
        <v>4883</v>
      </c>
      <c r="D1419" s="93" t="s">
        <v>4884</v>
      </c>
      <c r="E1419" s="93" t="s">
        <v>4885</v>
      </c>
      <c r="F1419" s="93">
        <v>165000</v>
      </c>
      <c r="G1419" s="93">
        <v>-2</v>
      </c>
      <c r="H1419" s="93">
        <v>0</v>
      </c>
      <c r="I1419" s="92">
        <f t="shared" si="22"/>
        <v>330000</v>
      </c>
      <c r="J1419" s="92" t="str">
        <f>VLOOKUP(D1419,[1]Sheet0!$C$1:$H$65536,6,0)</f>
        <v>THỰC PHẨM ĐÔNG LẠNH, CHẾ BIẾN</v>
      </c>
      <c r="K1419" s="93">
        <v>2</v>
      </c>
      <c r="L1419" s="95">
        <v>330000</v>
      </c>
      <c r="P1419" s="93" t="s">
        <v>3614</v>
      </c>
      <c r="Q1419" s="93" t="s">
        <v>4862</v>
      </c>
    </row>
    <row r="1420" spans="1:22" ht="25.5" customHeight="1">
      <c r="A1420" s="94">
        <v>46020.667037037034</v>
      </c>
      <c r="B1420" s="93" t="s">
        <v>135</v>
      </c>
      <c r="C1420" s="93" t="s">
        <v>2690</v>
      </c>
      <c r="D1420" s="93" t="s">
        <v>2691</v>
      </c>
      <c r="E1420" s="93" t="s">
        <v>2686</v>
      </c>
      <c r="F1420" s="93">
        <v>70000</v>
      </c>
      <c r="G1420" s="93">
        <v>-1</v>
      </c>
      <c r="H1420" s="93">
        <v>0</v>
      </c>
      <c r="I1420" s="92">
        <f t="shared" si="22"/>
        <v>70000</v>
      </c>
      <c r="J1420" s="92" t="e">
        <f>VLOOKUP(D1420,[1]Sheet0!$C$1:$H$65536,6,0)</f>
        <v>#N/A</v>
      </c>
      <c r="K1420" s="93">
        <v>1</v>
      </c>
      <c r="L1420" s="95">
        <v>70000</v>
      </c>
      <c r="P1420" s="93" t="s">
        <v>3614</v>
      </c>
      <c r="Q1420" s="93" t="s">
        <v>4862</v>
      </c>
    </row>
    <row r="1421" spans="1:22" ht="25.5" customHeight="1">
      <c r="A1421" s="94">
        <v>46020.667037037034</v>
      </c>
      <c r="B1421" s="93" t="s">
        <v>40</v>
      </c>
      <c r="C1421" s="93" t="s">
        <v>668</v>
      </c>
      <c r="D1421" s="93" t="s">
        <v>669</v>
      </c>
      <c r="E1421" s="93" t="s">
        <v>670</v>
      </c>
      <c r="F1421" s="93">
        <v>35000</v>
      </c>
      <c r="G1421" s="93">
        <v>6</v>
      </c>
      <c r="H1421" s="93">
        <v>0</v>
      </c>
      <c r="I1421" s="92">
        <f t="shared" si="22"/>
        <v>-210000</v>
      </c>
      <c r="J1421" s="92" t="str">
        <f>VLOOKUP(D1421,[1]Sheet0!$C$1:$H$65536,6,0)</f>
        <v>GIẤY ƯỚT</v>
      </c>
      <c r="M1421" s="93">
        <v>-6</v>
      </c>
      <c r="N1421" s="95">
        <v>-210000</v>
      </c>
      <c r="P1421" s="93" t="s">
        <v>3614</v>
      </c>
      <c r="Q1421" s="93" t="s">
        <v>4862</v>
      </c>
      <c r="V1421" s="93" t="s">
        <v>3619</v>
      </c>
    </row>
    <row r="1422" spans="1:22" ht="25.5" customHeight="1">
      <c r="A1422" s="94">
        <v>46020.667037037034</v>
      </c>
      <c r="B1422" s="93" t="s">
        <v>2772</v>
      </c>
      <c r="C1422" s="93" t="s">
        <v>4278</v>
      </c>
      <c r="D1422" s="93" t="s">
        <v>4276</v>
      </c>
      <c r="E1422" s="93" t="s">
        <v>4279</v>
      </c>
      <c r="F1422" s="93">
        <v>200000</v>
      </c>
      <c r="G1422" s="93">
        <v>3</v>
      </c>
      <c r="H1422" s="93">
        <v>0</v>
      </c>
      <c r="I1422" s="92">
        <f t="shared" si="22"/>
        <v>-600000</v>
      </c>
      <c r="J1422" s="92" t="str">
        <f>VLOOKUP(D1422,[1]Sheet0!$C$1:$H$65536,6,0)</f>
        <v>NSM MÙA ĐÔNG</v>
      </c>
      <c r="M1422" s="93">
        <v>-3</v>
      </c>
      <c r="N1422" s="95">
        <v>-600000</v>
      </c>
      <c r="P1422" s="93" t="s">
        <v>3614</v>
      </c>
      <c r="Q1422" s="93" t="s">
        <v>4862</v>
      </c>
      <c r="V1422" s="93" t="s">
        <v>3619</v>
      </c>
    </row>
    <row r="1423" spans="1:22" ht="25.5" customHeight="1">
      <c r="A1423" s="94">
        <v>46020.667037037034</v>
      </c>
      <c r="B1423" s="93" t="s">
        <v>135</v>
      </c>
      <c r="C1423" s="93" t="s">
        <v>4816</v>
      </c>
      <c r="D1423" s="93" t="s">
        <v>4814</v>
      </c>
      <c r="E1423" s="93" t="s">
        <v>4817</v>
      </c>
      <c r="G1423" s="93">
        <v>2</v>
      </c>
      <c r="H1423" s="93">
        <v>0</v>
      </c>
      <c r="I1423" s="92">
        <f t="shared" si="22"/>
        <v>0</v>
      </c>
      <c r="J1423" s="92" t="e">
        <f>VLOOKUP(D1423,[1]Sheet0!$C$1:$H$65536,6,0)</f>
        <v>#N/A</v>
      </c>
      <c r="M1423" s="93">
        <v>-2</v>
      </c>
      <c r="N1423" s="93">
        <v>0</v>
      </c>
      <c r="P1423" s="93" t="s">
        <v>3614</v>
      </c>
      <c r="Q1423" s="93" t="s">
        <v>4862</v>
      </c>
      <c r="V1423" s="93" t="s">
        <v>3619</v>
      </c>
    </row>
    <row r="1424" spans="1:22" ht="25.5" customHeight="1">
      <c r="A1424" s="94">
        <v>46020.667037037034</v>
      </c>
      <c r="B1424" s="93" t="s">
        <v>32</v>
      </c>
      <c r="C1424" s="93" t="s">
        <v>4886</v>
      </c>
      <c r="D1424" s="93" t="s">
        <v>4863</v>
      </c>
      <c r="E1424" s="93" t="s">
        <v>4887</v>
      </c>
      <c r="F1424" s="93">
        <v>205000</v>
      </c>
      <c r="G1424" s="93">
        <v>1</v>
      </c>
      <c r="H1424" s="93">
        <v>0</v>
      </c>
      <c r="I1424" s="92">
        <f t="shared" si="22"/>
        <v>-205000</v>
      </c>
      <c r="J1424" s="92" t="str">
        <f>VLOOKUP(D1424,[1]Sheet0!$C$1:$H$65536,6,0)</f>
        <v>CHĂM SÓC CƠ THỂ</v>
      </c>
      <c r="M1424" s="93">
        <v>-1</v>
      </c>
      <c r="N1424" s="95">
        <v>-205000</v>
      </c>
      <c r="P1424" s="93" t="s">
        <v>3614</v>
      </c>
      <c r="Q1424" s="93" t="s">
        <v>4862</v>
      </c>
      <c r="V1424" s="93" t="s">
        <v>3619</v>
      </c>
    </row>
    <row r="1425" spans="1:22" ht="25.5" customHeight="1">
      <c r="A1425" s="94">
        <v>46020.667037037034</v>
      </c>
      <c r="B1425" s="93" t="s">
        <v>69</v>
      </c>
      <c r="C1425" s="93" t="s">
        <v>828</v>
      </c>
      <c r="D1425" s="93" t="s">
        <v>829</v>
      </c>
      <c r="E1425" s="93" t="s">
        <v>830</v>
      </c>
      <c r="F1425" s="93">
        <v>575000</v>
      </c>
      <c r="G1425" s="93">
        <v>1</v>
      </c>
      <c r="H1425" s="93">
        <v>0</v>
      </c>
      <c r="I1425" s="92">
        <f t="shared" si="22"/>
        <v>-575000</v>
      </c>
      <c r="J1425" s="92" t="str">
        <f>VLOOKUP(D1425,[1]Sheet0!$C$1:$H$65536,6,0)</f>
        <v>HỖ TRỢ GAN</v>
      </c>
      <c r="M1425" s="93">
        <v>-1</v>
      </c>
      <c r="N1425" s="95">
        <v>-575000</v>
      </c>
      <c r="P1425" s="93" t="s">
        <v>3614</v>
      </c>
      <c r="Q1425" s="93" t="s">
        <v>4862</v>
      </c>
      <c r="V1425" s="93" t="s">
        <v>3619</v>
      </c>
    </row>
    <row r="1426" spans="1:22" ht="25.5" customHeight="1">
      <c r="A1426" s="94">
        <v>46020.667037037034</v>
      </c>
      <c r="B1426" s="93" t="s">
        <v>69</v>
      </c>
      <c r="C1426" s="93" t="s">
        <v>4888</v>
      </c>
      <c r="D1426" s="93" t="s">
        <v>4864</v>
      </c>
      <c r="E1426" s="93" t="s">
        <v>4889</v>
      </c>
      <c r="F1426" s="93">
        <v>480000</v>
      </c>
      <c r="G1426" s="93">
        <v>1</v>
      </c>
      <c r="H1426" s="93">
        <v>0</v>
      </c>
      <c r="I1426" s="92">
        <f t="shared" si="22"/>
        <v>-480000</v>
      </c>
      <c r="J1426" s="92" t="str">
        <f>VLOOKUP(D1426,[1]Sheet0!$C$1:$H$65536,6,0)</f>
        <v>TĂNG CƯỜNG HỆ MIỄN DỊCH</v>
      </c>
      <c r="M1426" s="93">
        <v>-1</v>
      </c>
      <c r="N1426" s="95">
        <v>-480000</v>
      </c>
      <c r="P1426" s="93" t="s">
        <v>3614</v>
      </c>
      <c r="Q1426" s="93" t="s">
        <v>4862</v>
      </c>
      <c r="V1426" s="93" t="s">
        <v>3619</v>
      </c>
    </row>
    <row r="1427" spans="1:22" ht="25.5" customHeight="1">
      <c r="A1427" s="94">
        <v>46020.667037037034</v>
      </c>
      <c r="B1427" s="93" t="s">
        <v>27</v>
      </c>
      <c r="C1427" s="93" t="s">
        <v>3227</v>
      </c>
      <c r="D1427" s="93" t="s">
        <v>3228</v>
      </c>
      <c r="E1427" s="93" t="s">
        <v>3229</v>
      </c>
      <c r="F1427" s="93">
        <v>51000</v>
      </c>
      <c r="G1427" s="93">
        <v>3</v>
      </c>
      <c r="H1427" s="93">
        <v>0</v>
      </c>
      <c r="I1427" s="92">
        <f t="shared" si="22"/>
        <v>-153000</v>
      </c>
      <c r="J1427" s="92" t="str">
        <f>VLOOKUP(D1427,[1]Sheet0!$C$1:$H$65536,6,0)</f>
        <v>SẢN PHẨM TỪ SỮA</v>
      </c>
      <c r="M1427" s="93">
        <v>-3</v>
      </c>
      <c r="N1427" s="95">
        <v>-153000</v>
      </c>
      <c r="P1427" s="93" t="s">
        <v>3614</v>
      </c>
      <c r="Q1427" s="93" t="s">
        <v>4862</v>
      </c>
      <c r="V1427" s="93" t="s">
        <v>3619</v>
      </c>
    </row>
    <row r="1428" spans="1:22" ht="25.5" customHeight="1">
      <c r="A1428" s="94">
        <v>46020.667037037034</v>
      </c>
      <c r="B1428" s="93" t="s">
        <v>27</v>
      </c>
      <c r="C1428" s="93" t="s">
        <v>971</v>
      </c>
      <c r="D1428" s="93" t="s">
        <v>972</v>
      </c>
      <c r="E1428" s="93" t="s">
        <v>973</v>
      </c>
      <c r="F1428" s="93">
        <v>75000</v>
      </c>
      <c r="G1428" s="93">
        <v>1</v>
      </c>
      <c r="H1428" s="93">
        <v>0</v>
      </c>
      <c r="I1428" s="92">
        <f t="shared" si="22"/>
        <v>-75000</v>
      </c>
      <c r="J1428" s="92" t="str">
        <f>VLOOKUP(D1428,[1]Sheet0!$C$1:$H$65536,6,0)</f>
        <v>BÁNH KẸO, ĐỒ ĂN VẶT</v>
      </c>
      <c r="M1428" s="93">
        <v>-1</v>
      </c>
      <c r="N1428" s="95">
        <v>-75000</v>
      </c>
      <c r="P1428" s="93" t="s">
        <v>3614</v>
      </c>
      <c r="Q1428" s="93" t="s">
        <v>4862</v>
      </c>
      <c r="V1428" s="93" t="s">
        <v>3619</v>
      </c>
    </row>
    <row r="1429" spans="1:22" ht="25.5" customHeight="1">
      <c r="A1429" s="94">
        <v>46020.667037037034</v>
      </c>
      <c r="B1429" s="93" t="s">
        <v>27</v>
      </c>
      <c r="C1429" s="93" t="s">
        <v>4890</v>
      </c>
      <c r="D1429" s="93" t="s">
        <v>4865</v>
      </c>
      <c r="E1429" s="93" t="s">
        <v>4891</v>
      </c>
      <c r="F1429" s="93">
        <v>46000</v>
      </c>
      <c r="G1429" s="93">
        <v>1</v>
      </c>
      <c r="H1429" s="93">
        <v>0</v>
      </c>
      <c r="I1429" s="92">
        <f t="shared" si="22"/>
        <v>-46000</v>
      </c>
      <c r="J1429" s="92" t="str">
        <f>VLOOKUP(D1429,[1]Sheet0!$C$1:$H$65536,6,0)</f>
        <v>THỰC PHẨM ĂN LIỀN</v>
      </c>
      <c r="M1429" s="93">
        <v>-1</v>
      </c>
      <c r="N1429" s="95">
        <v>-46000</v>
      </c>
      <c r="P1429" s="93" t="s">
        <v>3614</v>
      </c>
      <c r="Q1429" s="93" t="s">
        <v>4862</v>
      </c>
      <c r="V1429" s="93" t="s">
        <v>3619</v>
      </c>
    </row>
    <row r="1430" spans="1:22" ht="25.5" customHeight="1">
      <c r="A1430" s="94">
        <v>46020.667037037034</v>
      </c>
      <c r="B1430" s="93" t="s">
        <v>33</v>
      </c>
      <c r="C1430" s="93" t="s">
        <v>4892</v>
      </c>
      <c r="D1430" s="93" t="s">
        <v>4869</v>
      </c>
      <c r="E1430" s="93" t="s">
        <v>4893</v>
      </c>
      <c r="F1430" s="93">
        <v>110000</v>
      </c>
      <c r="G1430" s="93">
        <v>1</v>
      </c>
      <c r="H1430" s="93">
        <v>0</v>
      </c>
      <c r="I1430" s="92">
        <f t="shared" si="22"/>
        <v>-110000</v>
      </c>
      <c r="J1430" s="92" t="str">
        <f>VLOOKUP(D1430,[1]Sheet0!$C$1:$H$65536,6,0)</f>
        <v>BẾP VÀ PHÒNG ĂN</v>
      </c>
      <c r="M1430" s="93">
        <v>-1</v>
      </c>
      <c r="N1430" s="95">
        <v>-110000</v>
      </c>
      <c r="P1430" s="93" t="s">
        <v>3614</v>
      </c>
      <c r="Q1430" s="93" t="s">
        <v>4862</v>
      </c>
      <c r="V1430" s="93" t="s">
        <v>3619</v>
      </c>
    </row>
    <row r="1431" spans="1:22" ht="25.5" customHeight="1">
      <c r="A1431" s="94">
        <v>46020.667037037034</v>
      </c>
      <c r="B1431" s="93" t="s">
        <v>33</v>
      </c>
      <c r="C1431" s="93" t="s">
        <v>3671</v>
      </c>
      <c r="D1431" s="93" t="s">
        <v>3672</v>
      </c>
      <c r="E1431" s="93" t="s">
        <v>3673</v>
      </c>
      <c r="F1431" s="93">
        <v>40000</v>
      </c>
      <c r="G1431" s="93">
        <v>1</v>
      </c>
      <c r="H1431" s="93">
        <v>0</v>
      </c>
      <c r="I1431" s="92">
        <f t="shared" si="22"/>
        <v>-40000</v>
      </c>
      <c r="J1431" s="92" t="str">
        <f>VLOOKUP(D1431,[1]Sheet0!$C$1:$H$65536,6,0)</f>
        <v>HÀNG ĐỒNG GIÁ 40K</v>
      </c>
      <c r="M1431" s="93">
        <v>-1</v>
      </c>
      <c r="N1431" s="95">
        <v>-40000</v>
      </c>
      <c r="P1431" s="93" t="s">
        <v>3614</v>
      </c>
      <c r="Q1431" s="93" t="s">
        <v>4862</v>
      </c>
      <c r="V1431" s="93" t="s">
        <v>3619</v>
      </c>
    </row>
    <row r="1432" spans="1:22" ht="25.5" customHeight="1">
      <c r="A1432" s="94">
        <v>46020.667037037034</v>
      </c>
      <c r="B1432" s="93" t="s">
        <v>33</v>
      </c>
      <c r="C1432" s="93" t="s">
        <v>1623</v>
      </c>
      <c r="D1432" s="93" t="s">
        <v>1624</v>
      </c>
      <c r="E1432" s="93" t="s">
        <v>1625</v>
      </c>
      <c r="F1432" s="93">
        <v>40000</v>
      </c>
      <c r="G1432" s="93">
        <v>1</v>
      </c>
      <c r="H1432" s="93">
        <v>0</v>
      </c>
      <c r="I1432" s="92">
        <f t="shared" si="22"/>
        <v>-40000</v>
      </c>
      <c r="J1432" s="92" t="str">
        <f>VLOOKUP(D1432,[1]Sheet0!$C$1:$H$65536,6,0)</f>
        <v>BẾP VÀ PHÒNG ĂN</v>
      </c>
      <c r="M1432" s="93">
        <v>-1</v>
      </c>
      <c r="N1432" s="95">
        <v>-40000</v>
      </c>
      <c r="P1432" s="93" t="s">
        <v>3614</v>
      </c>
      <c r="Q1432" s="93" t="s">
        <v>4862</v>
      </c>
      <c r="V1432" s="93" t="s">
        <v>3619</v>
      </c>
    </row>
    <row r="1433" spans="1:22" ht="25.5" customHeight="1">
      <c r="A1433" s="94">
        <v>46020.667037037034</v>
      </c>
      <c r="B1433" s="93" t="s">
        <v>33</v>
      </c>
      <c r="C1433" s="93" t="s">
        <v>4894</v>
      </c>
      <c r="D1433" s="93" t="s">
        <v>4870</v>
      </c>
      <c r="E1433" s="93" t="s">
        <v>4895</v>
      </c>
      <c r="F1433" s="93">
        <v>40000</v>
      </c>
      <c r="G1433" s="93">
        <v>9</v>
      </c>
      <c r="H1433" s="93">
        <v>0</v>
      </c>
      <c r="I1433" s="92">
        <f t="shared" si="22"/>
        <v>-360000</v>
      </c>
      <c r="J1433" s="92" t="str">
        <f>VLOOKUP(D1433,[1]Sheet0!$C$1:$H$65536,6,0)</f>
        <v>HÀNG ĐỒNG GIÁ 40K</v>
      </c>
      <c r="M1433" s="93">
        <v>-9</v>
      </c>
      <c r="N1433" s="95">
        <v>-360000</v>
      </c>
      <c r="P1433" s="93" t="s">
        <v>3614</v>
      </c>
      <c r="Q1433" s="93" t="s">
        <v>4862</v>
      </c>
      <c r="V1433" s="93" t="s">
        <v>3619</v>
      </c>
    </row>
    <row r="1434" spans="1:22" ht="25.5" customHeight="1">
      <c r="A1434" s="94">
        <v>46020.667037037034</v>
      </c>
      <c r="B1434" s="93" t="s">
        <v>33</v>
      </c>
      <c r="C1434" s="93" t="s">
        <v>1503</v>
      </c>
      <c r="D1434" s="93" t="s">
        <v>1504</v>
      </c>
      <c r="E1434" s="93" t="s">
        <v>1505</v>
      </c>
      <c r="F1434" s="93">
        <v>46000</v>
      </c>
      <c r="G1434" s="93">
        <v>4</v>
      </c>
      <c r="H1434" s="93">
        <v>0</v>
      </c>
      <c r="I1434" s="92">
        <f t="shared" si="22"/>
        <v>-184000</v>
      </c>
      <c r="J1434" s="92" t="str">
        <f>VLOOKUP(D1434,[1]Sheet0!$C$1:$H$65536,6,0)</f>
        <v>BẾP VÀ PHÒNG ĂN</v>
      </c>
      <c r="M1434" s="93">
        <v>-4</v>
      </c>
      <c r="N1434" s="95">
        <v>-184000</v>
      </c>
      <c r="P1434" s="93" t="s">
        <v>3614</v>
      </c>
      <c r="Q1434" s="93" t="s">
        <v>4862</v>
      </c>
      <c r="V1434" s="93" t="s">
        <v>3619</v>
      </c>
    </row>
    <row r="1435" spans="1:22" ht="25.5" customHeight="1">
      <c r="A1435" s="94">
        <v>46020.667037037034</v>
      </c>
      <c r="B1435" s="93" t="s">
        <v>32</v>
      </c>
      <c r="C1435" s="93" t="s">
        <v>4843</v>
      </c>
      <c r="D1435" s="93" t="s">
        <v>4832</v>
      </c>
      <c r="E1435" s="93" t="s">
        <v>4844</v>
      </c>
      <c r="F1435" s="93">
        <v>579000</v>
      </c>
      <c r="G1435" s="93">
        <v>1</v>
      </c>
      <c r="H1435" s="93">
        <v>0</v>
      </c>
      <c r="I1435" s="92">
        <f t="shared" si="22"/>
        <v>-579000</v>
      </c>
      <c r="J1435" s="92" t="str">
        <f>VLOOKUP(D1435,[1]Sheet0!$C$1:$H$65536,6,0)</f>
        <v>CHĂM SÓC CƠ THỂ</v>
      </c>
      <c r="M1435" s="93">
        <v>-1</v>
      </c>
      <c r="N1435" s="95">
        <v>-579000</v>
      </c>
      <c r="P1435" s="93" t="s">
        <v>3614</v>
      </c>
      <c r="Q1435" s="93" t="s">
        <v>4862</v>
      </c>
      <c r="V1435" s="93" t="s">
        <v>3619</v>
      </c>
    </row>
    <row r="1436" spans="1:22" ht="25.5" customHeight="1">
      <c r="A1436" s="94">
        <v>46020.667037037034</v>
      </c>
      <c r="B1436" s="93" t="s">
        <v>33</v>
      </c>
      <c r="C1436" s="93" t="s">
        <v>4896</v>
      </c>
      <c r="D1436" s="93" t="s">
        <v>4871</v>
      </c>
      <c r="E1436" s="93" t="s">
        <v>4897</v>
      </c>
      <c r="F1436" s="93">
        <v>89000</v>
      </c>
      <c r="G1436" s="93">
        <v>1</v>
      </c>
      <c r="H1436" s="93">
        <v>0</v>
      </c>
      <c r="I1436" s="92">
        <f t="shared" si="22"/>
        <v>-89000</v>
      </c>
      <c r="J1436" s="92" t="str">
        <f>VLOOKUP(D1436,[1]Sheet0!$C$1:$H$65536,6,0)</f>
        <v>BẾP VÀ PHÒNG ĂN</v>
      </c>
      <c r="M1436" s="93">
        <v>-1</v>
      </c>
      <c r="N1436" s="95">
        <v>-89000</v>
      </c>
      <c r="P1436" s="93" t="s">
        <v>3614</v>
      </c>
      <c r="Q1436" s="93" t="s">
        <v>4862</v>
      </c>
      <c r="V1436" s="93" t="s">
        <v>3619</v>
      </c>
    </row>
    <row r="1437" spans="1:22" ht="25.5" customHeight="1">
      <c r="A1437" s="94">
        <v>46020.667037037034</v>
      </c>
      <c r="B1437" s="93" t="s">
        <v>27</v>
      </c>
      <c r="C1437" s="93" t="s">
        <v>573</v>
      </c>
      <c r="D1437" s="93" t="s">
        <v>574</v>
      </c>
      <c r="E1437" s="93" t="s">
        <v>575</v>
      </c>
      <c r="F1437" s="93">
        <v>33000</v>
      </c>
      <c r="G1437" s="93">
        <v>5</v>
      </c>
      <c r="H1437" s="93">
        <v>0</v>
      </c>
      <c r="I1437" s="92">
        <f t="shared" si="22"/>
        <v>-165000</v>
      </c>
      <c r="J1437" s="92" t="str">
        <f>VLOOKUP(D1437,[1]Sheet0!$C$1:$H$65536,6,0)</f>
        <v>MỲ, MIẾN</v>
      </c>
      <c r="M1437" s="93">
        <v>-5</v>
      </c>
      <c r="N1437" s="95">
        <v>-165000</v>
      </c>
      <c r="P1437" s="93" t="s">
        <v>3614</v>
      </c>
      <c r="Q1437" s="93" t="s">
        <v>4862</v>
      </c>
      <c r="V1437" s="93" t="s">
        <v>3619</v>
      </c>
    </row>
    <row r="1438" spans="1:22" ht="25.5" customHeight="1">
      <c r="A1438" s="94">
        <v>46020.667037037034</v>
      </c>
      <c r="B1438" s="93" t="s">
        <v>33</v>
      </c>
      <c r="C1438" s="93" t="s">
        <v>4898</v>
      </c>
      <c r="D1438" s="93" t="s">
        <v>4878</v>
      </c>
      <c r="E1438" s="93" t="s">
        <v>4899</v>
      </c>
      <c r="F1438" s="93">
        <v>250000</v>
      </c>
      <c r="G1438" s="93">
        <v>1</v>
      </c>
      <c r="H1438" s="93">
        <v>0</v>
      </c>
      <c r="I1438" s="92">
        <f t="shared" si="22"/>
        <v>-250000</v>
      </c>
      <c r="J1438" s="92" t="str">
        <f>VLOOKUP(D1438,[1]Sheet0!$C$1:$H$65536,6,0)</f>
        <v>BẾP VÀ PHÒNG ĂN</v>
      </c>
      <c r="M1438" s="93">
        <v>-1</v>
      </c>
      <c r="N1438" s="95">
        <v>-250000</v>
      </c>
      <c r="P1438" s="93" t="s">
        <v>3614</v>
      </c>
      <c r="Q1438" s="93" t="s">
        <v>4862</v>
      </c>
      <c r="V1438" s="93" t="s">
        <v>3619</v>
      </c>
    </row>
    <row r="1439" spans="1:22" ht="25.5" customHeight="1">
      <c r="A1439" s="94">
        <v>46020.667037037034</v>
      </c>
      <c r="B1439" s="93" t="s">
        <v>33</v>
      </c>
      <c r="C1439" s="93" t="s">
        <v>4900</v>
      </c>
      <c r="D1439" s="93" t="s">
        <v>4879</v>
      </c>
      <c r="E1439" s="93" t="s">
        <v>4901</v>
      </c>
      <c r="F1439" s="93">
        <v>670000</v>
      </c>
      <c r="G1439" s="93">
        <v>1</v>
      </c>
      <c r="H1439" s="93">
        <v>0</v>
      </c>
      <c r="I1439" s="92">
        <f t="shared" si="22"/>
        <v>-670000</v>
      </c>
      <c r="J1439" s="92" t="str">
        <f>VLOOKUP(D1439,[1]Sheet0!$C$1:$H$65536,6,0)</f>
        <v>BẾP VÀ PHÒNG ĂN</v>
      </c>
      <c r="M1439" s="93">
        <v>-1</v>
      </c>
      <c r="N1439" s="95">
        <v>-670000</v>
      </c>
      <c r="P1439" s="93" t="s">
        <v>3614</v>
      </c>
      <c r="Q1439" s="93" t="s">
        <v>4862</v>
      </c>
      <c r="V1439" s="93" t="s">
        <v>3619</v>
      </c>
    </row>
    <row r="1440" spans="1:22" ht="25.5" customHeight="1">
      <c r="A1440" s="94">
        <v>46020.667037037034</v>
      </c>
      <c r="B1440" s="93" t="s">
        <v>33</v>
      </c>
      <c r="C1440" s="93" t="s">
        <v>4652</v>
      </c>
      <c r="D1440" s="93" t="s">
        <v>4653</v>
      </c>
      <c r="E1440" s="93" t="s">
        <v>4654</v>
      </c>
      <c r="F1440" s="93">
        <v>799000</v>
      </c>
      <c r="G1440" s="93">
        <v>1</v>
      </c>
      <c r="H1440" s="93">
        <v>0</v>
      </c>
      <c r="I1440" s="92">
        <f t="shared" si="22"/>
        <v>-799000</v>
      </c>
      <c r="J1440" s="92" t="str">
        <f>VLOOKUP(D1440,[1]Sheet0!$C$1:$H$65536,6,0)</f>
        <v>BẾP VÀ PHÒNG ĂN</v>
      </c>
      <c r="M1440" s="93">
        <v>-1</v>
      </c>
      <c r="N1440" s="95">
        <v>-799000</v>
      </c>
      <c r="P1440" s="93" t="s">
        <v>3614</v>
      </c>
      <c r="Q1440" s="93" t="s">
        <v>4862</v>
      </c>
      <c r="V1440" s="93" t="s">
        <v>3619</v>
      </c>
    </row>
    <row r="1441" spans="1:22" ht="25.5" customHeight="1">
      <c r="A1441" s="94">
        <v>46020.667037037034</v>
      </c>
      <c r="B1441" s="93" t="s">
        <v>27</v>
      </c>
      <c r="C1441" s="93" t="s">
        <v>3405</v>
      </c>
      <c r="D1441" s="93" t="s">
        <v>3406</v>
      </c>
      <c r="E1441" s="93" t="s">
        <v>3407</v>
      </c>
      <c r="F1441" s="93">
        <v>165000</v>
      </c>
      <c r="G1441" s="93">
        <v>2</v>
      </c>
      <c r="H1441" s="93">
        <v>0</v>
      </c>
      <c r="I1441" s="92">
        <f t="shared" si="22"/>
        <v>-330000</v>
      </c>
      <c r="J1441" s="92" t="str">
        <f>VLOOKUP(D1441,[1]Sheet0!$C$1:$H$65536,6,0)</f>
        <v>THỰC PHẨM ĐÔNG LẠNH, CHẾ BIẾN</v>
      </c>
      <c r="M1441" s="93">
        <v>-2</v>
      </c>
      <c r="N1441" s="95">
        <v>-330000</v>
      </c>
      <c r="P1441" s="93" t="s">
        <v>3614</v>
      </c>
      <c r="Q1441" s="93" t="s">
        <v>4862</v>
      </c>
      <c r="V1441" s="93" t="s">
        <v>3619</v>
      </c>
    </row>
    <row r="1442" spans="1:22" ht="25.5" customHeight="1">
      <c r="A1442" s="94">
        <v>46020.667037037034</v>
      </c>
      <c r="B1442" s="93" t="s">
        <v>135</v>
      </c>
      <c r="C1442" s="93" t="s">
        <v>2684</v>
      </c>
      <c r="D1442" s="93" t="s">
        <v>2685</v>
      </c>
      <c r="E1442" s="93" t="s">
        <v>2686</v>
      </c>
      <c r="F1442" s="93">
        <v>70000</v>
      </c>
      <c r="G1442" s="93">
        <v>1</v>
      </c>
      <c r="H1442" s="93">
        <v>0</v>
      </c>
      <c r="I1442" s="92">
        <f t="shared" si="22"/>
        <v>-70000</v>
      </c>
      <c r="J1442" s="92" t="str">
        <f>VLOOKUP(D1442,[1]Sheet0!$C$1:$H$65536,6,0)</f>
        <v>ĐỒNG GIÁ DATE</v>
      </c>
      <c r="M1442" s="93">
        <v>-1</v>
      </c>
      <c r="N1442" s="95">
        <v>-70000</v>
      </c>
      <c r="P1442" s="93" t="s">
        <v>3614</v>
      </c>
      <c r="Q1442" s="93" t="s">
        <v>4862</v>
      </c>
      <c r="V1442" s="93" t="s">
        <v>3619</v>
      </c>
    </row>
    <row r="1443" spans="1:22" ht="25.5" customHeight="1">
      <c r="A1443" s="94">
        <v>46021.450266203705</v>
      </c>
      <c r="B1443" s="93" t="s">
        <v>69</v>
      </c>
      <c r="C1443" s="93" t="s">
        <v>1013</v>
      </c>
      <c r="D1443" s="93" t="s">
        <v>1014</v>
      </c>
      <c r="E1443" s="93" t="s">
        <v>1015</v>
      </c>
      <c r="F1443" s="93">
        <v>780000</v>
      </c>
      <c r="G1443" s="93">
        <v>-1</v>
      </c>
      <c r="H1443" s="93">
        <v>0</v>
      </c>
      <c r="I1443" s="92">
        <f t="shared" si="22"/>
        <v>780000</v>
      </c>
      <c r="J1443" s="92" t="str">
        <f>VLOOKUP(D1443,[1]Sheet0!$C$1:$H$65536,6,0)</f>
        <v>HỖ TRỢ GAN</v>
      </c>
      <c r="K1443" s="93">
        <v>1</v>
      </c>
      <c r="L1443" s="95">
        <v>780000</v>
      </c>
      <c r="P1443" s="93" t="s">
        <v>3614</v>
      </c>
      <c r="Q1443" s="93" t="s">
        <v>4902</v>
      </c>
    </row>
    <row r="1444" spans="1:22" ht="25.5" customHeight="1">
      <c r="A1444" s="94">
        <v>46021.450266203705</v>
      </c>
      <c r="B1444" s="93" t="s">
        <v>69</v>
      </c>
      <c r="C1444" s="93" t="s">
        <v>828</v>
      </c>
      <c r="D1444" s="93" t="s">
        <v>829</v>
      </c>
      <c r="E1444" s="93" t="s">
        <v>830</v>
      </c>
      <c r="F1444" s="93">
        <v>575000</v>
      </c>
      <c r="G1444" s="93">
        <v>1</v>
      </c>
      <c r="H1444" s="93">
        <v>0</v>
      </c>
      <c r="I1444" s="92">
        <f t="shared" si="22"/>
        <v>-575000</v>
      </c>
      <c r="J1444" s="92" t="str">
        <f>VLOOKUP(D1444,[1]Sheet0!$C$1:$H$65536,6,0)</f>
        <v>HỖ TRỢ GAN</v>
      </c>
      <c r="M1444" s="93">
        <v>-1</v>
      </c>
      <c r="N1444" s="95">
        <v>-575000</v>
      </c>
      <c r="P1444" s="93" t="s">
        <v>3614</v>
      </c>
      <c r="Q1444" s="93" t="s">
        <v>4902</v>
      </c>
      <c r="V1444" s="93" t="s">
        <v>3619</v>
      </c>
    </row>
    <row r="1445" spans="1:22" ht="25.5" customHeight="1">
      <c r="A1445" s="94">
        <v>46027.660694444443</v>
      </c>
      <c r="B1445" s="93" t="s">
        <v>2772</v>
      </c>
      <c r="C1445" s="93" t="s">
        <v>4903</v>
      </c>
      <c r="D1445" s="93" t="s">
        <v>4904</v>
      </c>
      <c r="E1445" s="93" t="s">
        <v>4905</v>
      </c>
      <c r="F1445" s="93">
        <v>525000</v>
      </c>
      <c r="G1445" s="93">
        <v>-1</v>
      </c>
      <c r="H1445" s="93">
        <v>0</v>
      </c>
      <c r="I1445" s="92">
        <f t="shared" si="22"/>
        <v>525000</v>
      </c>
      <c r="J1445" s="92" t="str">
        <f>VLOOKUP(D1445,[1]Sheet0!$C$1:$H$65536,6,0)</f>
        <v>THỜI TRANG NỮ</v>
      </c>
      <c r="K1445" s="93">
        <v>1</v>
      </c>
      <c r="L1445" s="95">
        <v>525000</v>
      </c>
      <c r="P1445" s="93" t="s">
        <v>3614</v>
      </c>
      <c r="Q1445" s="93" t="s">
        <v>4906</v>
      </c>
    </row>
    <row r="1446" spans="1:22" ht="25.5" customHeight="1">
      <c r="A1446" s="94">
        <v>46027.660694444443</v>
      </c>
      <c r="B1446" s="93" t="s">
        <v>27</v>
      </c>
      <c r="C1446" s="93" t="s">
        <v>3414</v>
      </c>
      <c r="D1446" s="93" t="s">
        <v>3415</v>
      </c>
      <c r="E1446" s="93" t="s">
        <v>3416</v>
      </c>
      <c r="F1446" s="93">
        <v>220000</v>
      </c>
      <c r="G1446" s="93">
        <v>-1</v>
      </c>
      <c r="H1446" s="93">
        <v>0</v>
      </c>
      <c r="I1446" s="92">
        <f t="shared" si="22"/>
        <v>220000</v>
      </c>
      <c r="J1446" s="92" t="str">
        <f>VLOOKUP(D1446,[1]Sheet0!$C$1:$H$65536,6,0)</f>
        <v>THỰC PHẨM ĐÔNG LẠNH, CHẾ BIẾN</v>
      </c>
      <c r="K1446" s="93">
        <v>1</v>
      </c>
      <c r="L1446" s="95">
        <v>220000</v>
      </c>
      <c r="P1446" s="93" t="s">
        <v>3614</v>
      </c>
      <c r="Q1446" s="93" t="s">
        <v>4906</v>
      </c>
    </row>
    <row r="1447" spans="1:22" ht="25.5" customHeight="1">
      <c r="A1447" s="94">
        <v>46027.660694444443</v>
      </c>
      <c r="B1447" s="93" t="s">
        <v>27</v>
      </c>
      <c r="C1447" s="93" t="s">
        <v>4907</v>
      </c>
      <c r="D1447" s="93" t="s">
        <v>4908</v>
      </c>
      <c r="E1447" s="93" t="s">
        <v>4909</v>
      </c>
      <c r="F1447" s="93">
        <v>120000</v>
      </c>
      <c r="G1447" s="93">
        <v>-4</v>
      </c>
      <c r="H1447" s="93">
        <v>0</v>
      </c>
      <c r="I1447" s="92">
        <f t="shared" si="22"/>
        <v>480000</v>
      </c>
      <c r="J1447" s="92" t="str">
        <f>VLOOKUP(D1447,[1]Sheet0!$C$1:$H$65536,6,0)</f>
        <v>THỰC PHẨM KHÁC</v>
      </c>
      <c r="K1447" s="93">
        <v>4</v>
      </c>
      <c r="L1447" s="95">
        <v>480000</v>
      </c>
      <c r="P1447" s="93" t="s">
        <v>3614</v>
      </c>
      <c r="Q1447" s="93" t="s">
        <v>4906</v>
      </c>
    </row>
    <row r="1448" spans="1:22" ht="25.5" customHeight="1">
      <c r="A1448" s="94">
        <v>46027.660694444443</v>
      </c>
      <c r="B1448" s="93" t="s">
        <v>2772</v>
      </c>
      <c r="C1448" s="93" t="s">
        <v>4910</v>
      </c>
      <c r="D1448" s="93" t="s">
        <v>4911</v>
      </c>
      <c r="E1448" s="93" t="s">
        <v>3592</v>
      </c>
      <c r="F1448" s="93">
        <v>120000</v>
      </c>
      <c r="G1448" s="93">
        <v>-2</v>
      </c>
      <c r="H1448" s="93">
        <v>0</v>
      </c>
      <c r="I1448" s="92">
        <f t="shared" si="22"/>
        <v>240000</v>
      </c>
      <c r="J1448" s="92" t="str">
        <f>VLOOKUP(D1448,[1]Sheet0!$C$1:$H$65536,6,0)</f>
        <v>NSM MÙA ĐÔNG</v>
      </c>
      <c r="K1448" s="93">
        <v>2</v>
      </c>
      <c r="L1448" s="95">
        <v>240000</v>
      </c>
      <c r="P1448" s="93" t="s">
        <v>3614</v>
      </c>
      <c r="Q1448" s="93" t="s">
        <v>4906</v>
      </c>
    </row>
    <row r="1449" spans="1:22" ht="25.5" customHeight="1">
      <c r="A1449" s="94">
        <v>46027.660694444443</v>
      </c>
      <c r="B1449" s="93" t="s">
        <v>2772</v>
      </c>
      <c r="C1449" s="93" t="s">
        <v>4726</v>
      </c>
      <c r="D1449" s="93" t="s">
        <v>4727</v>
      </c>
      <c r="E1449" s="93" t="s">
        <v>4728</v>
      </c>
      <c r="F1449" s="93">
        <v>380000</v>
      </c>
      <c r="G1449" s="93">
        <v>-4</v>
      </c>
      <c r="H1449" s="93">
        <v>0</v>
      </c>
      <c r="I1449" s="92">
        <f t="shared" si="22"/>
        <v>1520000</v>
      </c>
      <c r="J1449" s="92" t="str">
        <f>VLOOKUP(D1449,[1]Sheet0!$C$1:$H$65536,6,0)</f>
        <v>NSM MÙA ĐÔNG</v>
      </c>
      <c r="K1449" s="93">
        <v>4</v>
      </c>
      <c r="L1449" s="95">
        <v>1520000</v>
      </c>
      <c r="P1449" s="93" t="s">
        <v>3614</v>
      </c>
      <c r="Q1449" s="93" t="s">
        <v>4906</v>
      </c>
    </row>
    <row r="1450" spans="1:22" ht="25.5" customHeight="1">
      <c r="A1450" s="94">
        <v>46027.660694444443</v>
      </c>
      <c r="B1450" s="93" t="s">
        <v>135</v>
      </c>
      <c r="C1450" s="93" t="s">
        <v>3854</v>
      </c>
      <c r="D1450" s="93" t="s">
        <v>3855</v>
      </c>
      <c r="E1450" s="93" t="s">
        <v>3856</v>
      </c>
      <c r="F1450" s="93">
        <v>25000</v>
      </c>
      <c r="G1450" s="93">
        <v>-1</v>
      </c>
      <c r="H1450" s="93">
        <v>0</v>
      </c>
      <c r="I1450" s="92">
        <f t="shared" si="22"/>
        <v>25000</v>
      </c>
      <c r="J1450" s="92" t="str">
        <f>VLOOKUP(D1450,[1]Sheet0!$C$1:$H$65536,6,0)</f>
        <v>FRANCHISE</v>
      </c>
      <c r="K1450" s="93">
        <v>1</v>
      </c>
      <c r="L1450" s="95">
        <v>25000</v>
      </c>
      <c r="P1450" s="93" t="s">
        <v>3614</v>
      </c>
      <c r="Q1450" s="93" t="s">
        <v>4906</v>
      </c>
    </row>
    <row r="1451" spans="1:22" ht="25.5" customHeight="1">
      <c r="A1451" s="94">
        <v>46027.660694444443</v>
      </c>
      <c r="B1451" s="93" t="s">
        <v>33</v>
      </c>
      <c r="C1451" s="93" t="s">
        <v>4167</v>
      </c>
      <c r="D1451" s="93" t="s">
        <v>4156</v>
      </c>
      <c r="E1451" s="93" t="s">
        <v>4168</v>
      </c>
      <c r="F1451" s="93">
        <v>250000</v>
      </c>
      <c r="G1451" s="93">
        <v>-1</v>
      </c>
      <c r="H1451" s="93">
        <v>0</v>
      </c>
      <c r="I1451" s="92">
        <f t="shared" si="22"/>
        <v>250000</v>
      </c>
      <c r="J1451" s="92" t="str">
        <f>VLOOKUP(D1451,[1]Sheet0!$C$1:$H$65536,6,0)</f>
        <v>BẾP VÀ PHÒNG ĂN</v>
      </c>
      <c r="K1451" s="93">
        <v>1</v>
      </c>
      <c r="L1451" s="95">
        <v>250000</v>
      </c>
      <c r="P1451" s="93" t="s">
        <v>3614</v>
      </c>
      <c r="Q1451" s="93" t="s">
        <v>4906</v>
      </c>
    </row>
    <row r="1452" spans="1:22" ht="25.5" customHeight="1">
      <c r="A1452" s="94">
        <v>46027.660694444443</v>
      </c>
      <c r="B1452" s="93" t="s">
        <v>27</v>
      </c>
      <c r="C1452" s="93" t="s">
        <v>1395</v>
      </c>
      <c r="D1452" s="93" t="s">
        <v>1396</v>
      </c>
      <c r="E1452" s="93" t="s">
        <v>1397</v>
      </c>
      <c r="F1452" s="93">
        <v>75000</v>
      </c>
      <c r="G1452" s="93">
        <v>-1</v>
      </c>
      <c r="H1452" s="93">
        <v>0</v>
      </c>
      <c r="I1452" s="92">
        <f t="shared" si="22"/>
        <v>75000</v>
      </c>
      <c r="J1452" s="92" t="str">
        <f>VLOOKUP(D1452,[1]Sheet0!$C$1:$H$65536,6,0)</f>
        <v>BÁNH KẸO, ĐỒ ĂN VẶT</v>
      </c>
      <c r="K1452" s="93">
        <v>1</v>
      </c>
      <c r="L1452" s="95">
        <v>75000</v>
      </c>
      <c r="P1452" s="93" t="s">
        <v>3614</v>
      </c>
      <c r="Q1452" s="93" t="s">
        <v>4906</v>
      </c>
    </row>
    <row r="1453" spans="1:22" ht="25.5" customHeight="1">
      <c r="A1453" s="94">
        <v>46027.660694444443</v>
      </c>
      <c r="B1453" s="93" t="s">
        <v>32</v>
      </c>
      <c r="C1453" s="93" t="s">
        <v>4913</v>
      </c>
      <c r="D1453" s="93" t="s">
        <v>4914</v>
      </c>
      <c r="E1453" s="93" t="s">
        <v>4915</v>
      </c>
      <c r="F1453" s="93">
        <v>29000</v>
      </c>
      <c r="G1453" s="93">
        <v>-1</v>
      </c>
      <c r="H1453" s="93">
        <v>0</v>
      </c>
      <c r="I1453" s="92">
        <f t="shared" si="22"/>
        <v>29000</v>
      </c>
      <c r="J1453" s="92" t="str">
        <f>VLOOKUP(D1453,[1]Sheet0!$C$1:$H$65536,6,0)</f>
        <v>CHĂM SÓC DA</v>
      </c>
      <c r="K1453" s="93">
        <v>1</v>
      </c>
      <c r="L1453" s="95">
        <v>29000</v>
      </c>
      <c r="P1453" s="93" t="s">
        <v>3614</v>
      </c>
      <c r="Q1453" s="93" t="s">
        <v>4906</v>
      </c>
    </row>
    <row r="1454" spans="1:22" ht="25.5" customHeight="1">
      <c r="A1454" s="94">
        <v>46027.660694444443</v>
      </c>
      <c r="B1454" s="93" t="s">
        <v>33</v>
      </c>
      <c r="C1454" s="93" t="s">
        <v>632</v>
      </c>
      <c r="D1454" s="93" t="s">
        <v>633</v>
      </c>
      <c r="E1454" s="93" t="s">
        <v>634</v>
      </c>
      <c r="F1454" s="93">
        <v>40000</v>
      </c>
      <c r="G1454" s="93">
        <v>-1</v>
      </c>
      <c r="H1454" s="93">
        <v>0</v>
      </c>
      <c r="I1454" s="92">
        <f t="shared" si="22"/>
        <v>40000</v>
      </c>
      <c r="J1454" s="92" t="str">
        <f>VLOOKUP(D1454,[1]Sheet0!$C$1:$H$65536,6,0)</f>
        <v>BẾP VÀ PHÒNG ĂN</v>
      </c>
      <c r="K1454" s="93">
        <v>1</v>
      </c>
      <c r="L1454" s="95">
        <v>40000</v>
      </c>
      <c r="P1454" s="93" t="s">
        <v>3614</v>
      </c>
      <c r="Q1454" s="93" t="s">
        <v>4906</v>
      </c>
    </row>
    <row r="1455" spans="1:22" ht="25.5" customHeight="1">
      <c r="A1455" s="94">
        <v>46027.660694444443</v>
      </c>
      <c r="B1455" s="93" t="s">
        <v>33</v>
      </c>
      <c r="C1455" s="93" t="s">
        <v>3819</v>
      </c>
      <c r="D1455" s="93" t="s">
        <v>3820</v>
      </c>
      <c r="E1455" s="93" t="s">
        <v>3821</v>
      </c>
      <c r="F1455" s="93">
        <v>110000</v>
      </c>
      <c r="G1455" s="93">
        <v>-4</v>
      </c>
      <c r="H1455" s="93">
        <v>0</v>
      </c>
      <c r="I1455" s="92">
        <f t="shared" si="22"/>
        <v>440000</v>
      </c>
      <c r="J1455" s="92" t="str">
        <f>VLOOKUP(D1455,[1]Sheet0!$C$1:$H$65536,6,0)</f>
        <v>GIẶT, XẢ QUẦN ÁO</v>
      </c>
      <c r="K1455" s="93">
        <v>4</v>
      </c>
      <c r="L1455" s="95">
        <v>440000</v>
      </c>
      <c r="P1455" s="93" t="s">
        <v>3614</v>
      </c>
      <c r="Q1455" s="93" t="s">
        <v>4906</v>
      </c>
    </row>
    <row r="1456" spans="1:22" ht="25.5" customHeight="1">
      <c r="A1456" s="94">
        <v>46027.660694444443</v>
      </c>
      <c r="B1456" s="93" t="s">
        <v>27</v>
      </c>
      <c r="C1456" s="93" t="s">
        <v>4917</v>
      </c>
      <c r="D1456" s="93" t="s">
        <v>4918</v>
      </c>
      <c r="E1456" s="93" t="s">
        <v>4919</v>
      </c>
      <c r="F1456" s="93">
        <v>67000</v>
      </c>
      <c r="G1456" s="93">
        <v>-14</v>
      </c>
      <c r="H1456" s="93">
        <v>0</v>
      </c>
      <c r="I1456" s="92">
        <f t="shared" si="22"/>
        <v>938000</v>
      </c>
      <c r="J1456" s="92" t="str">
        <f>VLOOKUP(D1456,[1]Sheet0!$C$1:$H$65536,6,0)</f>
        <v>BÁNH KẸO, ĐỒ ĂN VẶT</v>
      </c>
      <c r="K1456" s="93">
        <v>14</v>
      </c>
      <c r="L1456" s="95">
        <v>938000</v>
      </c>
      <c r="P1456" s="93" t="s">
        <v>3614</v>
      </c>
      <c r="Q1456" s="93" t="s">
        <v>4906</v>
      </c>
    </row>
    <row r="1457" spans="1:17" ht="25.5" customHeight="1">
      <c r="A1457" s="94">
        <v>46027.660694444443</v>
      </c>
      <c r="B1457" s="93" t="s">
        <v>27</v>
      </c>
      <c r="C1457" s="93" t="s">
        <v>3239</v>
      </c>
      <c r="D1457" s="93" t="s">
        <v>3240</v>
      </c>
      <c r="E1457" s="93" t="s">
        <v>3241</v>
      </c>
      <c r="F1457" s="93">
        <v>51000</v>
      </c>
      <c r="G1457" s="93">
        <v>-1</v>
      </c>
      <c r="H1457" s="93">
        <v>0</v>
      </c>
      <c r="I1457" s="92">
        <f t="shared" si="22"/>
        <v>51000</v>
      </c>
      <c r="J1457" s="92" t="str">
        <f>VLOOKUP(D1457,[1]Sheet0!$C$1:$H$65536,6,0)</f>
        <v>SẢN PHẨM TỪ SỮA</v>
      </c>
      <c r="K1457" s="93">
        <v>1</v>
      </c>
      <c r="L1457" s="95">
        <v>51000</v>
      </c>
      <c r="P1457" s="93" t="s">
        <v>3614</v>
      </c>
      <c r="Q1457" s="93" t="s">
        <v>4906</v>
      </c>
    </row>
    <row r="1458" spans="1:17" ht="25.5" customHeight="1">
      <c r="A1458" s="94">
        <v>46027.660694444443</v>
      </c>
      <c r="B1458" s="93" t="s">
        <v>27</v>
      </c>
      <c r="C1458" s="93" t="s">
        <v>269</v>
      </c>
      <c r="D1458" s="93" t="s">
        <v>270</v>
      </c>
      <c r="E1458" s="93" t="s">
        <v>271</v>
      </c>
      <c r="F1458" s="93">
        <v>69000</v>
      </c>
      <c r="G1458" s="93">
        <v>-1</v>
      </c>
      <c r="H1458" s="93">
        <v>0</v>
      </c>
      <c r="I1458" s="92">
        <f t="shared" si="22"/>
        <v>69000</v>
      </c>
      <c r="J1458" s="92" t="str">
        <f>VLOOKUP(D1458,[1]Sheet0!$C$1:$H$65536,6,0)</f>
        <v>BÁNH KẸO, ĐỒ ĂN VẶT</v>
      </c>
      <c r="K1458" s="93">
        <v>1</v>
      </c>
      <c r="L1458" s="95">
        <v>69000</v>
      </c>
      <c r="P1458" s="93" t="s">
        <v>3614</v>
      </c>
      <c r="Q1458" s="93" t="s">
        <v>4906</v>
      </c>
    </row>
    <row r="1459" spans="1:17" ht="25.5" customHeight="1">
      <c r="A1459" s="94">
        <v>46027.660694444443</v>
      </c>
      <c r="B1459" s="93" t="s">
        <v>40</v>
      </c>
      <c r="C1459" s="93" t="s">
        <v>4794</v>
      </c>
      <c r="D1459" s="93" t="s">
        <v>4767</v>
      </c>
      <c r="E1459" s="93" t="s">
        <v>4795</v>
      </c>
      <c r="F1459" s="93">
        <v>45000</v>
      </c>
      <c r="G1459" s="93">
        <v>-3</v>
      </c>
      <c r="H1459" s="93">
        <v>0</v>
      </c>
      <c r="I1459" s="92">
        <f t="shared" si="22"/>
        <v>135000</v>
      </c>
      <c r="J1459" s="92" t="str">
        <f>VLOOKUP(D1459,[1]Sheet0!$C$1:$H$65536,6,0)</f>
        <v>THỰC PHẨM CHO BÉ</v>
      </c>
      <c r="K1459" s="93">
        <v>3</v>
      </c>
      <c r="L1459" s="95">
        <v>135000</v>
      </c>
      <c r="P1459" s="93" t="s">
        <v>3614</v>
      </c>
      <c r="Q1459" s="93" t="s">
        <v>4906</v>
      </c>
    </row>
    <row r="1460" spans="1:17" ht="25.5" customHeight="1">
      <c r="A1460" s="94">
        <v>46027.660694444443</v>
      </c>
      <c r="B1460" s="93" t="s">
        <v>2772</v>
      </c>
      <c r="C1460" s="93" t="s">
        <v>4424</v>
      </c>
      <c r="D1460" s="93" t="s">
        <v>4419</v>
      </c>
      <c r="E1460" s="93" t="s">
        <v>4425</v>
      </c>
      <c r="F1460" s="93">
        <v>280000</v>
      </c>
      <c r="G1460" s="93">
        <v>-1</v>
      </c>
      <c r="H1460" s="93">
        <v>0</v>
      </c>
      <c r="I1460" s="92">
        <f t="shared" si="22"/>
        <v>280000</v>
      </c>
      <c r="J1460" s="92" t="str">
        <f>VLOOKUP(D1460,[1]Sheet0!$C$1:$H$65536,6,0)</f>
        <v>THỜI TRANG NỮ</v>
      </c>
      <c r="K1460" s="93">
        <v>1</v>
      </c>
      <c r="L1460" s="95">
        <v>280000</v>
      </c>
      <c r="P1460" s="93" t="s">
        <v>3614</v>
      </c>
      <c r="Q1460" s="93" t="s">
        <v>4906</v>
      </c>
    </row>
    <row r="1461" spans="1:17" ht="25.5" customHeight="1">
      <c r="A1461" s="94">
        <v>46027.660694444443</v>
      </c>
      <c r="B1461" s="93" t="s">
        <v>2772</v>
      </c>
      <c r="C1461" s="93" t="s">
        <v>4434</v>
      </c>
      <c r="D1461" s="93" t="s">
        <v>4435</v>
      </c>
      <c r="E1461" s="93" t="s">
        <v>4436</v>
      </c>
      <c r="F1461" s="93">
        <v>280000</v>
      </c>
      <c r="G1461" s="93">
        <v>-1</v>
      </c>
      <c r="H1461" s="93">
        <v>0</v>
      </c>
      <c r="I1461" s="92">
        <f t="shared" si="22"/>
        <v>280000</v>
      </c>
      <c r="J1461" s="92" t="str">
        <f>VLOOKUP(D1461,[1]Sheet0!$C$1:$H$65536,6,0)</f>
        <v>THỜI TRANG NỮ</v>
      </c>
      <c r="K1461" s="93">
        <v>1</v>
      </c>
      <c r="L1461" s="95">
        <v>280000</v>
      </c>
      <c r="P1461" s="93" t="s">
        <v>3614</v>
      </c>
      <c r="Q1461" s="93" t="s">
        <v>4906</v>
      </c>
    </row>
    <row r="1462" spans="1:17" ht="25.5" customHeight="1">
      <c r="A1462" s="94">
        <v>46027.660694444443</v>
      </c>
      <c r="B1462" s="93" t="s">
        <v>33</v>
      </c>
      <c r="C1462" s="93" t="s">
        <v>1503</v>
      </c>
      <c r="D1462" s="93" t="s">
        <v>1504</v>
      </c>
      <c r="E1462" s="93" t="s">
        <v>1505</v>
      </c>
      <c r="F1462" s="93">
        <v>46000</v>
      </c>
      <c r="G1462" s="93">
        <v>-2</v>
      </c>
      <c r="H1462" s="93">
        <v>0</v>
      </c>
      <c r="I1462" s="92">
        <f t="shared" si="22"/>
        <v>92000</v>
      </c>
      <c r="J1462" s="92" t="str">
        <f>VLOOKUP(D1462,[1]Sheet0!$C$1:$H$65536,6,0)</f>
        <v>BẾP VÀ PHÒNG ĂN</v>
      </c>
      <c r="K1462" s="93">
        <v>2</v>
      </c>
      <c r="L1462" s="95">
        <v>92000</v>
      </c>
      <c r="P1462" s="93" t="s">
        <v>3614</v>
      </c>
      <c r="Q1462" s="93" t="s">
        <v>4906</v>
      </c>
    </row>
    <row r="1463" spans="1:17" ht="25.5" customHeight="1">
      <c r="A1463" s="94">
        <v>46027.660694444443</v>
      </c>
      <c r="B1463" s="93" t="s">
        <v>33</v>
      </c>
      <c r="C1463" s="93" t="s">
        <v>4894</v>
      </c>
      <c r="D1463" s="93" t="s">
        <v>4870</v>
      </c>
      <c r="E1463" s="93" t="s">
        <v>4895</v>
      </c>
      <c r="F1463" s="93">
        <v>40000</v>
      </c>
      <c r="G1463" s="93">
        <v>-4</v>
      </c>
      <c r="H1463" s="93">
        <v>0</v>
      </c>
      <c r="I1463" s="92">
        <f t="shared" si="22"/>
        <v>160000</v>
      </c>
      <c r="J1463" s="92" t="str">
        <f>VLOOKUP(D1463,[1]Sheet0!$C$1:$H$65536,6,0)</f>
        <v>HÀNG ĐỒNG GIÁ 40K</v>
      </c>
      <c r="K1463" s="93">
        <v>4</v>
      </c>
      <c r="L1463" s="95">
        <v>160000</v>
      </c>
      <c r="P1463" s="93" t="s">
        <v>3614</v>
      </c>
      <c r="Q1463" s="93" t="s">
        <v>4906</v>
      </c>
    </row>
    <row r="1464" spans="1:17" ht="25.5" customHeight="1">
      <c r="A1464" s="94">
        <v>46027.660694444443</v>
      </c>
      <c r="B1464" s="93" t="s">
        <v>32</v>
      </c>
      <c r="C1464" s="93" t="s">
        <v>4921</v>
      </c>
      <c r="D1464" s="93" t="s">
        <v>4922</v>
      </c>
      <c r="E1464" s="93" t="s">
        <v>4923</v>
      </c>
      <c r="F1464" s="93">
        <v>150000</v>
      </c>
      <c r="G1464" s="93">
        <v>-1</v>
      </c>
      <c r="H1464" s="93">
        <v>0</v>
      </c>
      <c r="I1464" s="92">
        <f t="shared" si="22"/>
        <v>150000</v>
      </c>
      <c r="J1464" s="92" t="str">
        <f>VLOOKUP(D1464,[1]Sheet0!$C$1:$H$65536,6,0)</f>
        <v>CHĂM SÓC DA</v>
      </c>
      <c r="K1464" s="93">
        <v>1</v>
      </c>
      <c r="L1464" s="95">
        <v>150000</v>
      </c>
      <c r="P1464" s="93" t="s">
        <v>3614</v>
      </c>
      <c r="Q1464" s="93" t="s">
        <v>4906</v>
      </c>
    </row>
    <row r="1465" spans="1:17" ht="25.5" customHeight="1">
      <c r="A1465" s="94">
        <v>46027.660694444443</v>
      </c>
      <c r="B1465" s="93" t="s">
        <v>27</v>
      </c>
      <c r="C1465" s="93" t="s">
        <v>4684</v>
      </c>
      <c r="D1465" s="93" t="s">
        <v>4685</v>
      </c>
      <c r="E1465" s="93" t="s">
        <v>4686</v>
      </c>
      <c r="F1465" s="93">
        <v>175000</v>
      </c>
      <c r="G1465" s="93">
        <v>-1</v>
      </c>
      <c r="H1465" s="93">
        <v>0</v>
      </c>
      <c r="I1465" s="92">
        <f t="shared" si="22"/>
        <v>175000</v>
      </c>
      <c r="J1465" s="92" t="str">
        <f>VLOOKUP(D1465,[1]Sheet0!$C$1:$H$65536,6,0)</f>
        <v>NÔNG LÂM HẢI SẢN</v>
      </c>
      <c r="K1465" s="93">
        <v>1</v>
      </c>
      <c r="L1465" s="95">
        <v>175000</v>
      </c>
      <c r="P1465" s="93" t="s">
        <v>3614</v>
      </c>
      <c r="Q1465" s="93" t="s">
        <v>4906</v>
      </c>
    </row>
    <row r="1466" spans="1:17" ht="25.5" customHeight="1">
      <c r="A1466" s="94">
        <v>46027.660694444443</v>
      </c>
      <c r="B1466" s="93" t="s">
        <v>33</v>
      </c>
      <c r="C1466" s="93" t="s">
        <v>4858</v>
      </c>
      <c r="D1466" s="93" t="s">
        <v>4852</v>
      </c>
      <c r="E1466" s="93" t="s">
        <v>4859</v>
      </c>
      <c r="F1466" s="93">
        <v>40000</v>
      </c>
      <c r="G1466" s="93">
        <v>-1</v>
      </c>
      <c r="H1466" s="93">
        <v>0</v>
      </c>
      <c r="I1466" s="92">
        <f t="shared" si="22"/>
        <v>40000</v>
      </c>
      <c r="J1466" s="92" t="str">
        <f>VLOOKUP(D1466,[1]Sheet0!$C$1:$H$65536,6,0)</f>
        <v>HÀNG ĐỒNG GIÁ 40K</v>
      </c>
      <c r="K1466" s="93">
        <v>1</v>
      </c>
      <c r="L1466" s="95">
        <v>40000</v>
      </c>
      <c r="P1466" s="93" t="s">
        <v>3614</v>
      </c>
      <c r="Q1466" s="93" t="s">
        <v>4906</v>
      </c>
    </row>
    <row r="1467" spans="1:17" ht="25.5" customHeight="1">
      <c r="A1467" s="94">
        <v>46027.660694444443</v>
      </c>
      <c r="B1467" s="93" t="s">
        <v>27</v>
      </c>
      <c r="C1467" s="93" t="s">
        <v>4925</v>
      </c>
      <c r="D1467" s="93" t="s">
        <v>4926</v>
      </c>
      <c r="E1467" s="93" t="s">
        <v>4927</v>
      </c>
      <c r="F1467" s="93">
        <v>115000</v>
      </c>
      <c r="G1467" s="93">
        <v>-1</v>
      </c>
      <c r="H1467" s="93">
        <v>0</v>
      </c>
      <c r="I1467" s="92">
        <f t="shared" si="22"/>
        <v>115000</v>
      </c>
      <c r="J1467" s="92" t="str">
        <f>VLOOKUP(D1467,[1]Sheet0!$C$1:$H$65536,6,0)</f>
        <v>BÁNH KẸO, ĐỒ ĂN VẶT</v>
      </c>
      <c r="K1467" s="93">
        <v>1</v>
      </c>
      <c r="L1467" s="95">
        <v>115000</v>
      </c>
      <c r="P1467" s="93" t="s">
        <v>3614</v>
      </c>
      <c r="Q1467" s="93" t="s">
        <v>4906</v>
      </c>
    </row>
    <row r="1468" spans="1:17" ht="25.5" customHeight="1">
      <c r="A1468" s="94">
        <v>46027.660694444443</v>
      </c>
      <c r="B1468" s="93" t="s">
        <v>32</v>
      </c>
      <c r="C1468" s="93" t="s">
        <v>2193</v>
      </c>
      <c r="D1468" s="93" t="s">
        <v>2194</v>
      </c>
      <c r="E1468" s="93" t="s">
        <v>2195</v>
      </c>
      <c r="F1468" s="93">
        <v>139000</v>
      </c>
      <c r="G1468" s="93">
        <v>-1</v>
      </c>
      <c r="H1468" s="93">
        <v>0</v>
      </c>
      <c r="I1468" s="92">
        <f t="shared" si="22"/>
        <v>139000</v>
      </c>
      <c r="J1468" s="92" t="str">
        <f>VLOOKUP(D1468,[1]Sheet0!$C$1:$H$65536,6,0)</f>
        <v>CHĂM SÓC DA</v>
      </c>
      <c r="K1468" s="93">
        <v>1</v>
      </c>
      <c r="L1468" s="95">
        <v>139000</v>
      </c>
      <c r="P1468" s="93" t="s">
        <v>3614</v>
      </c>
      <c r="Q1468" s="93" t="s">
        <v>4906</v>
      </c>
    </row>
    <row r="1469" spans="1:17" ht="25.5" customHeight="1">
      <c r="A1469" s="94">
        <v>46027.660694444443</v>
      </c>
      <c r="B1469" s="93" t="s">
        <v>32</v>
      </c>
      <c r="C1469" s="93" t="s">
        <v>4928</v>
      </c>
      <c r="D1469" s="93" t="s">
        <v>4929</v>
      </c>
      <c r="E1469" s="93" t="s">
        <v>4930</v>
      </c>
      <c r="F1469" s="93">
        <v>595000</v>
      </c>
      <c r="G1469" s="93">
        <v>-1</v>
      </c>
      <c r="H1469" s="93">
        <v>0</v>
      </c>
      <c r="I1469" s="92">
        <f t="shared" si="22"/>
        <v>595000</v>
      </c>
      <c r="J1469" s="92" t="str">
        <f>VLOOKUP(D1469,[1]Sheet0!$C$1:$H$65536,6,0)</f>
        <v>TRANG ĐIỂM</v>
      </c>
      <c r="K1469" s="93">
        <v>1</v>
      </c>
      <c r="L1469" s="95">
        <v>595000</v>
      </c>
      <c r="P1469" s="93" t="s">
        <v>3614</v>
      </c>
      <c r="Q1469" s="93" t="s">
        <v>4906</v>
      </c>
    </row>
    <row r="1470" spans="1:17" ht="25.5" customHeight="1">
      <c r="A1470" s="94">
        <v>46027.660694444443</v>
      </c>
      <c r="B1470" s="93" t="s">
        <v>27</v>
      </c>
      <c r="C1470" s="93" t="s">
        <v>4931</v>
      </c>
      <c r="D1470" s="93" t="s">
        <v>4932</v>
      </c>
      <c r="E1470" s="93" t="s">
        <v>4933</v>
      </c>
      <c r="F1470" s="93">
        <v>250000</v>
      </c>
      <c r="G1470" s="93">
        <v>-1</v>
      </c>
      <c r="H1470" s="93">
        <v>0</v>
      </c>
      <c r="I1470" s="92">
        <f t="shared" si="22"/>
        <v>250000</v>
      </c>
      <c r="J1470" s="92" t="str">
        <f>VLOOKUP(D1470,[1]Sheet0!$C$1:$H$65536,6,0)</f>
        <v>BÁNH KẸO, ĐỒ ĂN VẶT</v>
      </c>
      <c r="K1470" s="93">
        <v>1</v>
      </c>
      <c r="L1470" s="95">
        <v>250000</v>
      </c>
      <c r="P1470" s="93" t="s">
        <v>3614</v>
      </c>
      <c r="Q1470" s="93" t="s">
        <v>4906</v>
      </c>
    </row>
    <row r="1471" spans="1:17" ht="25.5" customHeight="1">
      <c r="A1471" s="94">
        <v>46027.660694444443</v>
      </c>
      <c r="B1471" s="93" t="s">
        <v>69</v>
      </c>
      <c r="C1471" s="93" t="s">
        <v>287</v>
      </c>
      <c r="D1471" s="93" t="s">
        <v>288</v>
      </c>
      <c r="E1471" s="93" t="s">
        <v>289</v>
      </c>
      <c r="F1471" s="93">
        <v>160000</v>
      </c>
      <c r="G1471" s="93">
        <v>-5</v>
      </c>
      <c r="H1471" s="93">
        <v>0</v>
      </c>
      <c r="I1471" s="92">
        <f t="shared" si="22"/>
        <v>800000</v>
      </c>
      <c r="J1471" s="92" t="str">
        <f>VLOOKUP(D1471,[1]Sheet0!$C$1:$H$65536,6,0)</f>
        <v>CHĂM SÓC MẮT</v>
      </c>
      <c r="K1471" s="93">
        <v>5</v>
      </c>
      <c r="L1471" s="95">
        <v>800000</v>
      </c>
      <c r="P1471" s="93" t="s">
        <v>3614</v>
      </c>
      <c r="Q1471" s="93" t="s">
        <v>4906</v>
      </c>
    </row>
    <row r="1472" spans="1:17" ht="25.5" customHeight="1">
      <c r="A1472" s="94">
        <v>46027.660694444443</v>
      </c>
      <c r="B1472" s="93" t="s">
        <v>27</v>
      </c>
      <c r="C1472" s="93" t="s">
        <v>3272</v>
      </c>
      <c r="D1472" s="93" t="s">
        <v>3273</v>
      </c>
      <c r="E1472" s="93" t="s">
        <v>3274</v>
      </c>
      <c r="F1472" s="93">
        <v>42000</v>
      </c>
      <c r="G1472" s="93">
        <v>-1</v>
      </c>
      <c r="H1472" s="93">
        <v>0</v>
      </c>
      <c r="I1472" s="92">
        <f t="shared" si="22"/>
        <v>42000</v>
      </c>
      <c r="J1472" s="92" t="str">
        <f>VLOOKUP(D1472,[1]Sheet0!$C$1:$H$65536,6,0)</f>
        <v>SẢN PHẨM TỪ SỮA</v>
      </c>
      <c r="K1472" s="93">
        <v>1</v>
      </c>
      <c r="L1472" s="95">
        <v>42000</v>
      </c>
      <c r="P1472" s="93" t="s">
        <v>3614</v>
      </c>
      <c r="Q1472" s="93" t="s">
        <v>4906</v>
      </c>
    </row>
    <row r="1473" spans="1:22" ht="25.5" customHeight="1">
      <c r="A1473" s="94">
        <v>46027.660694444443</v>
      </c>
      <c r="B1473" s="93" t="s">
        <v>33</v>
      </c>
      <c r="C1473" s="93" t="s">
        <v>2386</v>
      </c>
      <c r="D1473" s="93" t="s">
        <v>2387</v>
      </c>
      <c r="E1473" s="93" t="s">
        <v>2388</v>
      </c>
      <c r="F1473" s="93">
        <v>700000</v>
      </c>
      <c r="G1473" s="93">
        <v>-1</v>
      </c>
      <c r="H1473" s="93">
        <v>0</v>
      </c>
      <c r="I1473" s="92">
        <f t="shared" si="22"/>
        <v>700000</v>
      </c>
      <c r="J1473" s="92" t="str">
        <f>VLOOKUP(D1473,[1]Sheet0!$C$1:$H$65536,6,0)</f>
        <v>BẾP VÀ PHÒNG ĂN</v>
      </c>
      <c r="K1473" s="93">
        <v>1</v>
      </c>
      <c r="L1473" s="95">
        <v>700000</v>
      </c>
      <c r="P1473" s="93" t="s">
        <v>3614</v>
      </c>
      <c r="Q1473" s="93" t="s">
        <v>4906</v>
      </c>
    </row>
    <row r="1474" spans="1:22" ht="25.5" customHeight="1">
      <c r="A1474" s="94">
        <v>46027.660694444443</v>
      </c>
      <c r="B1474" s="93" t="s">
        <v>27</v>
      </c>
      <c r="C1474" s="93" t="s">
        <v>4739</v>
      </c>
      <c r="D1474" s="93" t="s">
        <v>4730</v>
      </c>
      <c r="E1474" s="93" t="s">
        <v>4740</v>
      </c>
      <c r="F1474" s="93">
        <v>285000</v>
      </c>
      <c r="G1474" s="93">
        <v>-4</v>
      </c>
      <c r="H1474" s="93">
        <v>0</v>
      </c>
      <c r="I1474" s="92">
        <f t="shared" si="22"/>
        <v>1140000</v>
      </c>
      <c r="J1474" s="92" t="str">
        <f>VLOOKUP(D1474,[1]Sheet0!$C$1:$H$65536,6,0)</f>
        <v>THỰC PHẨM ĐÔNG LẠNH, CHẾ BIẾN</v>
      </c>
      <c r="K1474" s="93">
        <v>4</v>
      </c>
      <c r="L1474" s="95">
        <v>1140000</v>
      </c>
      <c r="P1474" s="93" t="s">
        <v>3614</v>
      </c>
      <c r="Q1474" s="93" t="s">
        <v>4906</v>
      </c>
    </row>
    <row r="1475" spans="1:22" ht="25.5" customHeight="1">
      <c r="A1475" s="94">
        <v>46027.660694444443</v>
      </c>
      <c r="B1475" s="93" t="s">
        <v>27</v>
      </c>
      <c r="C1475" s="93" t="s">
        <v>4937</v>
      </c>
      <c r="D1475" s="93" t="s">
        <v>4938</v>
      </c>
      <c r="E1475" s="93" t="s">
        <v>4939</v>
      </c>
      <c r="F1475" s="93">
        <v>165000</v>
      </c>
      <c r="G1475" s="93">
        <v>-9</v>
      </c>
      <c r="H1475" s="93">
        <v>0</v>
      </c>
      <c r="I1475" s="92">
        <f t="shared" ref="I1475:I1538" si="23">(H1475-G1475)*F1475</f>
        <v>1485000</v>
      </c>
      <c r="J1475" s="92" t="str">
        <f>VLOOKUP(D1475,[1]Sheet0!$C$1:$H$65536,6,0)</f>
        <v>THỰC PHẨM ĐÔNG LẠNH, CHẾ BIẾN</v>
      </c>
      <c r="K1475" s="93">
        <v>9</v>
      </c>
      <c r="L1475" s="95">
        <v>1485000</v>
      </c>
      <c r="P1475" s="93" t="s">
        <v>3614</v>
      </c>
      <c r="Q1475" s="93" t="s">
        <v>4906</v>
      </c>
    </row>
    <row r="1476" spans="1:22" ht="25.5" customHeight="1">
      <c r="A1476" s="94">
        <v>46027.660694444443</v>
      </c>
      <c r="B1476" s="93" t="s">
        <v>27</v>
      </c>
      <c r="C1476" s="93" t="s">
        <v>3390</v>
      </c>
      <c r="D1476" s="93" t="s">
        <v>3391</v>
      </c>
      <c r="E1476" s="93" t="s">
        <v>3392</v>
      </c>
      <c r="F1476" s="93">
        <v>190000</v>
      </c>
      <c r="G1476" s="93">
        <v>1</v>
      </c>
      <c r="H1476" s="93">
        <v>0</v>
      </c>
      <c r="I1476" s="92">
        <f t="shared" si="23"/>
        <v>-190000</v>
      </c>
      <c r="J1476" s="92" t="str">
        <f>VLOOKUP(D1476,[1]Sheet0!$C$1:$H$65536,6,0)</f>
        <v>THỰC PHẨM ĐÔNG LẠNH, CHẾ BIẾN</v>
      </c>
      <c r="M1476" s="93">
        <v>-1</v>
      </c>
      <c r="N1476" s="95">
        <v>-190000</v>
      </c>
      <c r="P1476" s="93" t="s">
        <v>3614</v>
      </c>
      <c r="Q1476" s="93" t="s">
        <v>4906</v>
      </c>
      <c r="V1476" s="93" t="s">
        <v>3619</v>
      </c>
    </row>
    <row r="1477" spans="1:22" ht="25.5" customHeight="1">
      <c r="A1477" s="94">
        <v>46027.660694444443</v>
      </c>
      <c r="B1477" s="93" t="s">
        <v>2772</v>
      </c>
      <c r="C1477" s="93" t="s">
        <v>4249</v>
      </c>
      <c r="D1477" s="93" t="s">
        <v>4250</v>
      </c>
      <c r="E1477" s="93" t="s">
        <v>4251</v>
      </c>
      <c r="F1477" s="93">
        <v>105000</v>
      </c>
      <c r="G1477" s="93">
        <v>2</v>
      </c>
      <c r="H1477" s="93">
        <v>0</v>
      </c>
      <c r="I1477" s="92">
        <f t="shared" si="23"/>
        <v>-210000</v>
      </c>
      <c r="J1477" s="92" t="str">
        <f>VLOOKUP(D1477,[1]Sheet0!$C$1:$H$65536,6,0)</f>
        <v>NSM MÙA ĐÔNG</v>
      </c>
      <c r="M1477" s="93">
        <v>-2</v>
      </c>
      <c r="N1477" s="95">
        <v>-210000</v>
      </c>
      <c r="P1477" s="93" t="s">
        <v>3614</v>
      </c>
      <c r="Q1477" s="93" t="s">
        <v>4906</v>
      </c>
      <c r="V1477" s="93" t="s">
        <v>3619</v>
      </c>
    </row>
    <row r="1478" spans="1:22" ht="25.5" customHeight="1">
      <c r="A1478" s="94">
        <v>46027.660694444443</v>
      </c>
      <c r="B1478" s="93" t="s">
        <v>2772</v>
      </c>
      <c r="C1478" s="93" t="s">
        <v>4278</v>
      </c>
      <c r="D1478" s="93" t="s">
        <v>4276</v>
      </c>
      <c r="E1478" s="93" t="s">
        <v>4279</v>
      </c>
      <c r="F1478" s="93">
        <v>200000</v>
      </c>
      <c r="G1478" s="93">
        <v>4</v>
      </c>
      <c r="H1478" s="93">
        <v>0</v>
      </c>
      <c r="I1478" s="92">
        <f t="shared" si="23"/>
        <v>-800000</v>
      </c>
      <c r="J1478" s="92" t="str">
        <f>VLOOKUP(D1478,[1]Sheet0!$C$1:$H$65536,6,0)</f>
        <v>NSM MÙA ĐÔNG</v>
      </c>
      <c r="M1478" s="93">
        <v>-4</v>
      </c>
      <c r="N1478" s="95">
        <v>-800000</v>
      </c>
      <c r="P1478" s="93" t="s">
        <v>3614</v>
      </c>
      <c r="Q1478" s="93" t="s">
        <v>4906</v>
      </c>
      <c r="V1478" s="93" t="s">
        <v>3619</v>
      </c>
    </row>
    <row r="1479" spans="1:22" ht="25.5" customHeight="1">
      <c r="A1479" s="94">
        <v>46027.660694444443</v>
      </c>
      <c r="B1479" s="93" t="s">
        <v>3652</v>
      </c>
      <c r="C1479" s="93" t="s">
        <v>4393</v>
      </c>
      <c r="D1479" s="93" t="s">
        <v>4384</v>
      </c>
      <c r="E1479" s="93" t="s">
        <v>4394</v>
      </c>
      <c r="F1479" s="93">
        <v>20000</v>
      </c>
      <c r="G1479" s="93">
        <v>1</v>
      </c>
      <c r="H1479" s="93">
        <v>0</v>
      </c>
      <c r="I1479" s="92">
        <f t="shared" si="23"/>
        <v>-20000</v>
      </c>
      <c r="J1479" s="92" t="str">
        <f>VLOOKUP(D1479,[1]Sheet0!$C$1:$H$65536,6,0)</f>
        <v>ĐỒ DÙNG VPP</v>
      </c>
      <c r="M1479" s="93">
        <v>-1</v>
      </c>
      <c r="N1479" s="95">
        <v>-20000</v>
      </c>
      <c r="P1479" s="93" t="s">
        <v>3614</v>
      </c>
      <c r="Q1479" s="93" t="s">
        <v>4906</v>
      </c>
      <c r="V1479" s="93" t="s">
        <v>3619</v>
      </c>
    </row>
    <row r="1480" spans="1:22" ht="25.5" customHeight="1">
      <c r="A1480" s="94">
        <v>46027.660694444443</v>
      </c>
      <c r="B1480" s="93" t="s">
        <v>33</v>
      </c>
      <c r="C1480" s="93" t="s">
        <v>63</v>
      </c>
      <c r="D1480" s="93" t="s">
        <v>64</v>
      </c>
      <c r="E1480" s="93" t="s">
        <v>4790</v>
      </c>
      <c r="F1480" s="93">
        <v>250000</v>
      </c>
      <c r="G1480" s="93">
        <v>1</v>
      </c>
      <c r="H1480" s="93">
        <v>0</v>
      </c>
      <c r="I1480" s="92">
        <f t="shared" si="23"/>
        <v>-250000</v>
      </c>
      <c r="J1480" s="92" t="str">
        <f>VLOOKUP(D1480,[1]Sheet0!$C$1:$H$65536,6,0)</f>
        <v>BẾP VÀ PHÒNG ĂN</v>
      </c>
      <c r="M1480" s="93">
        <v>-1</v>
      </c>
      <c r="N1480" s="95">
        <v>-250000</v>
      </c>
      <c r="P1480" s="93" t="s">
        <v>3614</v>
      </c>
      <c r="Q1480" s="93" t="s">
        <v>4906</v>
      </c>
      <c r="V1480" s="93" t="s">
        <v>3619</v>
      </c>
    </row>
    <row r="1481" spans="1:22" ht="25.5" customHeight="1">
      <c r="A1481" s="94">
        <v>46027.660694444443</v>
      </c>
      <c r="B1481" s="93" t="s">
        <v>27</v>
      </c>
      <c r="C1481" s="93" t="s">
        <v>4940</v>
      </c>
      <c r="D1481" s="93" t="s">
        <v>4912</v>
      </c>
      <c r="E1481" s="93" t="s">
        <v>4941</v>
      </c>
      <c r="F1481" s="93">
        <v>47000</v>
      </c>
      <c r="G1481" s="93">
        <v>1</v>
      </c>
      <c r="H1481" s="93">
        <v>0</v>
      </c>
      <c r="I1481" s="92">
        <f t="shared" si="23"/>
        <v>-47000</v>
      </c>
      <c r="J1481" s="92" t="str">
        <f>VLOOKUP(D1481,[1]Sheet0!$C$1:$H$65536,6,0)</f>
        <v>BÁNH KẸO, ĐỒ ĂN VẶT</v>
      </c>
      <c r="M1481" s="93">
        <v>-1</v>
      </c>
      <c r="N1481" s="95">
        <v>-47000</v>
      </c>
      <c r="P1481" s="93" t="s">
        <v>3614</v>
      </c>
      <c r="Q1481" s="93" t="s">
        <v>4906</v>
      </c>
      <c r="V1481" s="93" t="s">
        <v>3619</v>
      </c>
    </row>
    <row r="1482" spans="1:22" ht="25.5" customHeight="1">
      <c r="A1482" s="94">
        <v>46027.660694444443</v>
      </c>
      <c r="B1482" s="93" t="s">
        <v>32</v>
      </c>
      <c r="C1482" s="93" t="s">
        <v>216</v>
      </c>
      <c r="D1482" s="93" t="s">
        <v>217</v>
      </c>
      <c r="E1482" s="93" t="s">
        <v>218</v>
      </c>
      <c r="F1482" s="93">
        <v>29000</v>
      </c>
      <c r="G1482" s="93">
        <v>1</v>
      </c>
      <c r="H1482" s="93">
        <v>0</v>
      </c>
      <c r="I1482" s="92">
        <f t="shared" si="23"/>
        <v>-29000</v>
      </c>
      <c r="J1482" s="92" t="str">
        <f>VLOOKUP(D1482,[1]Sheet0!$C$1:$H$65536,6,0)</f>
        <v>CHĂM SÓC DA</v>
      </c>
      <c r="M1482" s="93">
        <v>-1</v>
      </c>
      <c r="N1482" s="95">
        <v>-29000</v>
      </c>
      <c r="P1482" s="93" t="s">
        <v>3614</v>
      </c>
      <c r="Q1482" s="93" t="s">
        <v>4906</v>
      </c>
      <c r="V1482" s="93" t="s">
        <v>3619</v>
      </c>
    </row>
    <row r="1483" spans="1:22" ht="25.5" customHeight="1">
      <c r="A1483" s="94">
        <v>46027.660694444443</v>
      </c>
      <c r="B1483" s="93" t="s">
        <v>33</v>
      </c>
      <c r="C1483" s="93" t="s">
        <v>4720</v>
      </c>
      <c r="D1483" s="93" t="s">
        <v>4706</v>
      </c>
      <c r="E1483" s="93" t="s">
        <v>4721</v>
      </c>
      <c r="F1483" s="93">
        <v>55000</v>
      </c>
      <c r="G1483" s="93">
        <v>1</v>
      </c>
      <c r="H1483" s="93">
        <v>0</v>
      </c>
      <c r="I1483" s="92">
        <f t="shared" si="23"/>
        <v>-55000</v>
      </c>
      <c r="J1483" s="92" t="str">
        <f>VLOOKUP(D1483,[1]Sheet0!$C$1:$H$65536,6,0)</f>
        <v>BẾP VÀ PHÒNG ĂN</v>
      </c>
      <c r="M1483" s="93">
        <v>-1</v>
      </c>
      <c r="N1483" s="95">
        <v>-55000</v>
      </c>
      <c r="P1483" s="93" t="s">
        <v>3614</v>
      </c>
      <c r="Q1483" s="93" t="s">
        <v>4906</v>
      </c>
      <c r="V1483" s="93" t="s">
        <v>3619</v>
      </c>
    </row>
    <row r="1484" spans="1:22" ht="25.5" customHeight="1">
      <c r="A1484" s="94">
        <v>46027.660694444443</v>
      </c>
      <c r="B1484" s="93" t="s">
        <v>33</v>
      </c>
      <c r="C1484" s="93" t="s">
        <v>4942</v>
      </c>
      <c r="D1484" s="93" t="s">
        <v>4916</v>
      </c>
      <c r="E1484" s="93" t="s">
        <v>4943</v>
      </c>
      <c r="F1484" s="93">
        <v>122000</v>
      </c>
      <c r="G1484" s="93">
        <v>4</v>
      </c>
      <c r="H1484" s="93">
        <v>0</v>
      </c>
      <c r="I1484" s="92">
        <f t="shared" si="23"/>
        <v>-488000</v>
      </c>
      <c r="J1484" s="92" t="str">
        <f>VLOOKUP(D1484,[1]Sheet0!$C$1:$H$65536,6,0)</f>
        <v>GIẶT, XẢ QUẦN ÁO</v>
      </c>
      <c r="M1484" s="93">
        <v>-4</v>
      </c>
      <c r="N1484" s="95">
        <v>-488000</v>
      </c>
      <c r="P1484" s="93" t="s">
        <v>3614</v>
      </c>
      <c r="Q1484" s="93" t="s">
        <v>4906</v>
      </c>
      <c r="V1484" s="93" t="s">
        <v>3619</v>
      </c>
    </row>
    <row r="1485" spans="1:22" ht="25.5" customHeight="1">
      <c r="A1485" s="94">
        <v>46027.660694444443</v>
      </c>
      <c r="B1485" s="93" t="s">
        <v>27</v>
      </c>
      <c r="C1485" s="93" t="s">
        <v>240</v>
      </c>
      <c r="D1485" s="93" t="s">
        <v>241</v>
      </c>
      <c r="E1485" s="93" t="s">
        <v>242</v>
      </c>
      <c r="F1485" s="93">
        <v>67000</v>
      </c>
      <c r="G1485" s="93">
        <v>14</v>
      </c>
      <c r="H1485" s="93">
        <v>0</v>
      </c>
      <c r="I1485" s="92">
        <f t="shared" si="23"/>
        <v>-938000</v>
      </c>
      <c r="J1485" s="92" t="str">
        <f>VLOOKUP(D1485,[1]Sheet0!$C$1:$H$65536,6,0)</f>
        <v>BÁNH KẸO, ĐỒ ĂN VẶT</v>
      </c>
      <c r="M1485" s="93">
        <v>-14</v>
      </c>
      <c r="N1485" s="95">
        <v>-938000</v>
      </c>
      <c r="P1485" s="93" t="s">
        <v>3614</v>
      </c>
      <c r="Q1485" s="93" t="s">
        <v>4906</v>
      </c>
      <c r="V1485" s="93" t="s">
        <v>3619</v>
      </c>
    </row>
    <row r="1486" spans="1:22" ht="25.5" customHeight="1">
      <c r="A1486" s="94">
        <v>46027.660694444443</v>
      </c>
      <c r="B1486" s="93" t="s">
        <v>27</v>
      </c>
      <c r="C1486" s="93" t="s">
        <v>3227</v>
      </c>
      <c r="D1486" s="93" t="s">
        <v>3228</v>
      </c>
      <c r="E1486" s="93" t="s">
        <v>3229</v>
      </c>
      <c r="F1486" s="93">
        <v>51000</v>
      </c>
      <c r="G1486" s="93">
        <v>1</v>
      </c>
      <c r="H1486" s="93">
        <v>0</v>
      </c>
      <c r="I1486" s="92">
        <f t="shared" si="23"/>
        <v>-51000</v>
      </c>
      <c r="J1486" s="92" t="str">
        <f>VLOOKUP(D1486,[1]Sheet0!$C$1:$H$65536,6,0)</f>
        <v>SẢN PHẨM TỪ SỮA</v>
      </c>
      <c r="M1486" s="93">
        <v>-1</v>
      </c>
      <c r="N1486" s="95">
        <v>-51000</v>
      </c>
      <c r="P1486" s="93" t="s">
        <v>3614</v>
      </c>
      <c r="Q1486" s="93" t="s">
        <v>4906</v>
      </c>
      <c r="V1486" s="93" t="s">
        <v>3619</v>
      </c>
    </row>
    <row r="1487" spans="1:22" ht="25.5" customHeight="1">
      <c r="A1487" s="94">
        <v>46027.660694444443</v>
      </c>
      <c r="B1487" s="93" t="s">
        <v>27</v>
      </c>
      <c r="C1487" s="93" t="s">
        <v>971</v>
      </c>
      <c r="D1487" s="93" t="s">
        <v>972</v>
      </c>
      <c r="E1487" s="93" t="s">
        <v>973</v>
      </c>
      <c r="F1487" s="93">
        <v>75000</v>
      </c>
      <c r="G1487" s="93">
        <v>1</v>
      </c>
      <c r="H1487" s="93">
        <v>0</v>
      </c>
      <c r="I1487" s="92">
        <f t="shared" si="23"/>
        <v>-75000</v>
      </c>
      <c r="J1487" s="92" t="str">
        <f>VLOOKUP(D1487,[1]Sheet0!$C$1:$H$65536,6,0)</f>
        <v>BÁNH KẸO, ĐỒ ĂN VẶT</v>
      </c>
      <c r="M1487" s="93">
        <v>-1</v>
      </c>
      <c r="N1487" s="95">
        <v>-75000</v>
      </c>
      <c r="P1487" s="93" t="s">
        <v>3614</v>
      </c>
      <c r="Q1487" s="93" t="s">
        <v>4906</v>
      </c>
      <c r="V1487" s="93" t="s">
        <v>3619</v>
      </c>
    </row>
    <row r="1488" spans="1:22" ht="25.5" customHeight="1">
      <c r="A1488" s="94">
        <v>46027.660694444443</v>
      </c>
      <c r="B1488" s="93" t="s">
        <v>27</v>
      </c>
      <c r="C1488" s="93" t="s">
        <v>4944</v>
      </c>
      <c r="D1488" s="93" t="s">
        <v>4920</v>
      </c>
      <c r="E1488" s="93" t="s">
        <v>4945</v>
      </c>
      <c r="F1488" s="93">
        <v>59000</v>
      </c>
      <c r="G1488" s="93">
        <v>3</v>
      </c>
      <c r="H1488" s="93">
        <v>0</v>
      </c>
      <c r="I1488" s="92">
        <f t="shared" si="23"/>
        <v>-177000</v>
      </c>
      <c r="J1488" s="92" t="str">
        <f>VLOOKUP(D1488,[1]Sheet0!$C$1:$H$65536,6,0)</f>
        <v>MỲ, MIẾN</v>
      </c>
      <c r="M1488" s="93">
        <v>-3</v>
      </c>
      <c r="N1488" s="95">
        <v>-177000</v>
      </c>
      <c r="P1488" s="93" t="s">
        <v>3614</v>
      </c>
      <c r="Q1488" s="93" t="s">
        <v>4906</v>
      </c>
      <c r="V1488" s="93" t="s">
        <v>3619</v>
      </c>
    </row>
    <row r="1489" spans="1:22" ht="25.5" customHeight="1">
      <c r="A1489" s="94">
        <v>46027.660694444443</v>
      </c>
      <c r="B1489" s="93" t="s">
        <v>2772</v>
      </c>
      <c r="C1489" s="93" t="s">
        <v>2791</v>
      </c>
      <c r="D1489" s="93" t="s">
        <v>2792</v>
      </c>
      <c r="E1489" s="93" t="s">
        <v>2793</v>
      </c>
      <c r="F1489" s="93">
        <v>280000</v>
      </c>
      <c r="G1489" s="93">
        <v>2</v>
      </c>
      <c r="H1489" s="93">
        <v>0</v>
      </c>
      <c r="I1489" s="92">
        <f t="shared" si="23"/>
        <v>-560000</v>
      </c>
      <c r="J1489" s="92" t="str">
        <f>VLOOKUP(D1489,[1]Sheet0!$C$1:$H$65536,6,0)</f>
        <v>THỜI TRANG NỮ</v>
      </c>
      <c r="M1489" s="93">
        <v>-2</v>
      </c>
      <c r="N1489" s="95">
        <v>-560000</v>
      </c>
      <c r="P1489" s="93" t="s">
        <v>3614</v>
      </c>
      <c r="Q1489" s="93" t="s">
        <v>4906</v>
      </c>
      <c r="V1489" s="93" t="s">
        <v>3619</v>
      </c>
    </row>
    <row r="1490" spans="1:22" ht="25.5" customHeight="1">
      <c r="A1490" s="94">
        <v>46027.660694444443</v>
      </c>
      <c r="B1490" s="93" t="s">
        <v>33</v>
      </c>
      <c r="C1490" s="93" t="s">
        <v>1626</v>
      </c>
      <c r="D1490" s="93" t="s">
        <v>1627</v>
      </c>
      <c r="E1490" s="93" t="s">
        <v>1628</v>
      </c>
      <c r="F1490" s="93">
        <v>40000</v>
      </c>
      <c r="G1490" s="93">
        <v>2</v>
      </c>
      <c r="H1490" s="93">
        <v>0</v>
      </c>
      <c r="I1490" s="92">
        <f t="shared" si="23"/>
        <v>-80000</v>
      </c>
      <c r="J1490" s="92" t="str">
        <f>VLOOKUP(D1490,[1]Sheet0!$C$1:$H$65536,6,0)</f>
        <v>BẾP VÀ PHÒNG ĂN</v>
      </c>
      <c r="M1490" s="93">
        <v>-2</v>
      </c>
      <c r="N1490" s="95">
        <v>-80000</v>
      </c>
      <c r="P1490" s="93" t="s">
        <v>3614</v>
      </c>
      <c r="Q1490" s="93" t="s">
        <v>4906</v>
      </c>
      <c r="V1490" s="93" t="s">
        <v>3619</v>
      </c>
    </row>
    <row r="1491" spans="1:22" ht="25.5" customHeight="1">
      <c r="A1491" s="94">
        <v>46027.660694444443</v>
      </c>
      <c r="B1491" s="93" t="s">
        <v>33</v>
      </c>
      <c r="C1491" s="93" t="s">
        <v>2389</v>
      </c>
      <c r="D1491" s="93" t="s">
        <v>2390</v>
      </c>
      <c r="E1491" s="93" t="s">
        <v>2391</v>
      </c>
      <c r="F1491" s="93">
        <v>50000</v>
      </c>
      <c r="G1491" s="93">
        <v>4</v>
      </c>
      <c r="H1491" s="93">
        <v>0</v>
      </c>
      <c r="I1491" s="92">
        <f t="shared" si="23"/>
        <v>-200000</v>
      </c>
      <c r="J1491" s="92" t="str">
        <f>VLOOKUP(D1491,[1]Sheet0!$C$1:$H$65536,6,0)</f>
        <v>HÀNG ĐỒNG GIÁ 40K</v>
      </c>
      <c r="M1491" s="93">
        <v>-4</v>
      </c>
      <c r="N1491" s="95">
        <v>-200000</v>
      </c>
      <c r="P1491" s="93" t="s">
        <v>3614</v>
      </c>
      <c r="Q1491" s="93" t="s">
        <v>4906</v>
      </c>
      <c r="V1491" s="93" t="s">
        <v>3619</v>
      </c>
    </row>
    <row r="1492" spans="1:22" ht="25.5" customHeight="1">
      <c r="A1492" s="94">
        <v>46027.660694444443</v>
      </c>
      <c r="B1492" s="93" t="s">
        <v>32</v>
      </c>
      <c r="C1492" s="93" t="s">
        <v>4946</v>
      </c>
      <c r="D1492" s="93" t="s">
        <v>4924</v>
      </c>
      <c r="E1492" s="93" t="s">
        <v>4947</v>
      </c>
      <c r="F1492" s="93">
        <v>155000</v>
      </c>
      <c r="G1492" s="93">
        <v>1</v>
      </c>
      <c r="H1492" s="93">
        <v>0</v>
      </c>
      <c r="I1492" s="92">
        <f t="shared" si="23"/>
        <v>-155000</v>
      </c>
      <c r="J1492" s="92" t="str">
        <f>VLOOKUP(D1492,[1]Sheet0!$C$1:$H$65536,6,0)</f>
        <v>CHĂM SÓC DA</v>
      </c>
      <c r="M1492" s="93">
        <v>-1</v>
      </c>
      <c r="N1492" s="95">
        <v>-155000</v>
      </c>
      <c r="P1492" s="93" t="s">
        <v>3614</v>
      </c>
      <c r="Q1492" s="93" t="s">
        <v>4906</v>
      </c>
      <c r="V1492" s="93" t="s">
        <v>3619</v>
      </c>
    </row>
    <row r="1493" spans="1:22" ht="25.5" customHeight="1">
      <c r="A1493" s="94">
        <v>46027.660694444443</v>
      </c>
      <c r="B1493" s="93" t="s">
        <v>27</v>
      </c>
      <c r="C1493" s="93" t="s">
        <v>4666</v>
      </c>
      <c r="D1493" s="93" t="s">
        <v>4667</v>
      </c>
      <c r="E1493" s="93" t="s">
        <v>4668</v>
      </c>
      <c r="F1493" s="93">
        <v>220000</v>
      </c>
      <c r="G1493" s="93">
        <v>1</v>
      </c>
      <c r="H1493" s="93">
        <v>0</v>
      </c>
      <c r="I1493" s="92">
        <f t="shared" si="23"/>
        <v>-220000</v>
      </c>
      <c r="J1493" s="92" t="str">
        <f>VLOOKUP(D1493,[1]Sheet0!$C$1:$H$65536,6,0)</f>
        <v>NÔNG LÂM HẢI SẢN</v>
      </c>
      <c r="M1493" s="93">
        <v>-1</v>
      </c>
      <c r="N1493" s="95">
        <v>-220000</v>
      </c>
      <c r="P1493" s="93" t="s">
        <v>3614</v>
      </c>
      <c r="Q1493" s="93" t="s">
        <v>4906</v>
      </c>
      <c r="V1493" s="93" t="s">
        <v>3619</v>
      </c>
    </row>
    <row r="1494" spans="1:22" ht="25.5" customHeight="1">
      <c r="A1494" s="94">
        <v>46027.660694444443</v>
      </c>
      <c r="B1494" s="93" t="s">
        <v>33</v>
      </c>
      <c r="C1494" s="93" t="s">
        <v>1512</v>
      </c>
      <c r="D1494" s="93" t="s">
        <v>1513</v>
      </c>
      <c r="E1494" s="93" t="s">
        <v>1514</v>
      </c>
      <c r="F1494" s="93">
        <v>40000</v>
      </c>
      <c r="G1494" s="93">
        <v>1</v>
      </c>
      <c r="H1494" s="93">
        <v>0</v>
      </c>
      <c r="I1494" s="92">
        <f t="shared" si="23"/>
        <v>-40000</v>
      </c>
      <c r="J1494" s="92" t="str">
        <f>VLOOKUP(D1494,[1]Sheet0!$C$1:$H$65536,6,0)</f>
        <v>HÀNG ĐỒNG GIÁ 40K</v>
      </c>
      <c r="M1494" s="93">
        <v>-1</v>
      </c>
      <c r="N1494" s="95">
        <v>-40000</v>
      </c>
      <c r="P1494" s="93" t="s">
        <v>3614</v>
      </c>
      <c r="Q1494" s="93" t="s">
        <v>4906</v>
      </c>
      <c r="V1494" s="93" t="s">
        <v>3619</v>
      </c>
    </row>
    <row r="1495" spans="1:22" ht="25.5" customHeight="1">
      <c r="A1495" s="94">
        <v>46027.660694444443</v>
      </c>
      <c r="B1495" s="93" t="s">
        <v>27</v>
      </c>
      <c r="C1495" s="93" t="s">
        <v>2270</v>
      </c>
      <c r="D1495" s="93" t="s">
        <v>2271</v>
      </c>
      <c r="E1495" s="93" t="s">
        <v>2272</v>
      </c>
      <c r="F1495" s="93">
        <v>115000</v>
      </c>
      <c r="G1495" s="93">
        <v>1</v>
      </c>
      <c r="H1495" s="93">
        <v>0</v>
      </c>
      <c r="I1495" s="92">
        <f t="shared" si="23"/>
        <v>-115000</v>
      </c>
      <c r="J1495" s="92" t="str">
        <f>VLOOKUP(D1495,[1]Sheet0!$C$1:$H$65536,6,0)</f>
        <v>BÁNH KẸO, ĐỒ ĂN VẶT</v>
      </c>
      <c r="M1495" s="93">
        <v>-1</v>
      </c>
      <c r="N1495" s="95">
        <v>-115000</v>
      </c>
      <c r="P1495" s="93" t="s">
        <v>3614</v>
      </c>
      <c r="Q1495" s="93" t="s">
        <v>4906</v>
      </c>
      <c r="V1495" s="93" t="s">
        <v>3619</v>
      </c>
    </row>
    <row r="1496" spans="1:22" ht="25.5" customHeight="1">
      <c r="A1496" s="94">
        <v>46027.660694444443</v>
      </c>
      <c r="B1496" s="93" t="s">
        <v>32</v>
      </c>
      <c r="C1496" s="93" t="s">
        <v>1336</v>
      </c>
      <c r="D1496" s="93" t="s">
        <v>1337</v>
      </c>
      <c r="E1496" s="93" t="s">
        <v>1338</v>
      </c>
      <c r="F1496" s="93">
        <v>179000</v>
      </c>
      <c r="G1496" s="93">
        <v>1</v>
      </c>
      <c r="H1496" s="93">
        <v>0</v>
      </c>
      <c r="I1496" s="92">
        <f t="shared" si="23"/>
        <v>-179000</v>
      </c>
      <c r="J1496" s="92" t="str">
        <f>VLOOKUP(D1496,[1]Sheet0!$C$1:$H$65536,6,0)</f>
        <v>CHĂM SÓC DA</v>
      </c>
      <c r="M1496" s="93">
        <v>-1</v>
      </c>
      <c r="N1496" s="95">
        <v>-179000</v>
      </c>
      <c r="P1496" s="93" t="s">
        <v>3614</v>
      </c>
      <c r="Q1496" s="93" t="s">
        <v>4906</v>
      </c>
      <c r="V1496" s="93" t="s">
        <v>3619</v>
      </c>
    </row>
    <row r="1497" spans="1:22" ht="25.5" customHeight="1">
      <c r="A1497" s="94">
        <v>46027.660694444443</v>
      </c>
      <c r="B1497" s="93" t="s">
        <v>32</v>
      </c>
      <c r="C1497" s="93" t="s">
        <v>822</v>
      </c>
      <c r="D1497" s="93" t="s">
        <v>823</v>
      </c>
      <c r="E1497" s="93" t="s">
        <v>824</v>
      </c>
      <c r="F1497" s="93">
        <v>629000</v>
      </c>
      <c r="G1497" s="93">
        <v>1</v>
      </c>
      <c r="H1497" s="93">
        <v>0</v>
      </c>
      <c r="I1497" s="92">
        <f t="shared" si="23"/>
        <v>-629000</v>
      </c>
      <c r="J1497" s="92" t="str">
        <f>VLOOKUP(D1497,[1]Sheet0!$C$1:$H$65536,6,0)</f>
        <v>CHĂM SÓC CƠ THỂ</v>
      </c>
      <c r="M1497" s="93">
        <v>-1</v>
      </c>
      <c r="N1497" s="95">
        <v>-629000</v>
      </c>
      <c r="P1497" s="93" t="s">
        <v>3614</v>
      </c>
      <c r="Q1497" s="93" t="s">
        <v>4906</v>
      </c>
      <c r="V1497" s="93" t="s">
        <v>3619</v>
      </c>
    </row>
    <row r="1498" spans="1:22" ht="25.5" customHeight="1">
      <c r="A1498" s="94">
        <v>46027.660694444443</v>
      </c>
      <c r="B1498" s="93" t="s">
        <v>27</v>
      </c>
      <c r="C1498" s="93" t="s">
        <v>4948</v>
      </c>
      <c r="D1498" s="93" t="s">
        <v>4934</v>
      </c>
      <c r="E1498" s="93" t="s">
        <v>4949</v>
      </c>
      <c r="F1498" s="93">
        <v>250000</v>
      </c>
      <c r="G1498" s="93">
        <v>1</v>
      </c>
      <c r="H1498" s="93">
        <v>0</v>
      </c>
      <c r="I1498" s="92">
        <f t="shared" si="23"/>
        <v>-250000</v>
      </c>
      <c r="J1498" s="92" t="str">
        <f>VLOOKUP(D1498,[1]Sheet0!$C$1:$H$65536,6,0)</f>
        <v>BÁNH KẸO, ĐỒ ĂN VẶT</v>
      </c>
      <c r="M1498" s="93">
        <v>-1</v>
      </c>
      <c r="N1498" s="95">
        <v>-250000</v>
      </c>
      <c r="P1498" s="93" t="s">
        <v>3614</v>
      </c>
      <c r="Q1498" s="93" t="s">
        <v>4906</v>
      </c>
      <c r="V1498" s="93" t="s">
        <v>3619</v>
      </c>
    </row>
    <row r="1499" spans="1:22" ht="25.5" customHeight="1">
      <c r="A1499" s="94">
        <v>46027.660694444443</v>
      </c>
      <c r="B1499" s="93" t="s">
        <v>69</v>
      </c>
      <c r="C1499" s="93" t="s">
        <v>290</v>
      </c>
      <c r="D1499" s="93" t="s">
        <v>291</v>
      </c>
      <c r="E1499" s="93" t="s">
        <v>292</v>
      </c>
      <c r="F1499" s="93">
        <v>160000</v>
      </c>
      <c r="G1499" s="93">
        <v>5</v>
      </c>
      <c r="H1499" s="93">
        <v>0</v>
      </c>
      <c r="I1499" s="92">
        <f t="shared" si="23"/>
        <v>-800000</v>
      </c>
      <c r="J1499" s="92" t="str">
        <f>VLOOKUP(D1499,[1]Sheet0!$C$1:$H$65536,6,0)</f>
        <v>CHĂM SÓC MẮT</v>
      </c>
      <c r="M1499" s="93">
        <v>-5</v>
      </c>
      <c r="N1499" s="95">
        <v>-800000</v>
      </c>
      <c r="P1499" s="93" t="s">
        <v>3614</v>
      </c>
      <c r="Q1499" s="93" t="s">
        <v>4906</v>
      </c>
      <c r="V1499" s="93" t="s">
        <v>3619</v>
      </c>
    </row>
    <row r="1500" spans="1:22" ht="25.5" customHeight="1">
      <c r="A1500" s="94">
        <v>46027.660694444443</v>
      </c>
      <c r="B1500" s="93" t="s">
        <v>27</v>
      </c>
      <c r="C1500" s="93" t="s">
        <v>3278</v>
      </c>
      <c r="D1500" s="93" t="s">
        <v>3279</v>
      </c>
      <c r="E1500" s="93" t="s">
        <v>3280</v>
      </c>
      <c r="F1500" s="93">
        <v>42000</v>
      </c>
      <c r="G1500" s="93">
        <v>1</v>
      </c>
      <c r="H1500" s="93">
        <v>0</v>
      </c>
      <c r="I1500" s="92">
        <f t="shared" si="23"/>
        <v>-42000</v>
      </c>
      <c r="J1500" s="92" t="str">
        <f>VLOOKUP(D1500,[1]Sheet0!$C$1:$H$65536,6,0)</f>
        <v>SẢN PHẨM TỪ SỮA</v>
      </c>
      <c r="M1500" s="93">
        <v>-1</v>
      </c>
      <c r="N1500" s="95">
        <v>-42000</v>
      </c>
      <c r="P1500" s="93" t="s">
        <v>3614</v>
      </c>
      <c r="Q1500" s="93" t="s">
        <v>4906</v>
      </c>
      <c r="V1500" s="93" t="s">
        <v>3619</v>
      </c>
    </row>
    <row r="1501" spans="1:22" ht="25.5" customHeight="1">
      <c r="A1501" s="94">
        <v>46027.660694444443</v>
      </c>
      <c r="B1501" s="93" t="s">
        <v>33</v>
      </c>
      <c r="C1501" s="93" t="s">
        <v>4950</v>
      </c>
      <c r="D1501" s="93" t="s">
        <v>4935</v>
      </c>
      <c r="E1501" s="93" t="s">
        <v>4951</v>
      </c>
      <c r="F1501" s="93">
        <v>690000</v>
      </c>
      <c r="G1501" s="93">
        <v>1</v>
      </c>
      <c r="H1501" s="93">
        <v>0</v>
      </c>
      <c r="I1501" s="92">
        <f t="shared" si="23"/>
        <v>-690000</v>
      </c>
      <c r="J1501" s="92" t="str">
        <f>VLOOKUP(D1501,[1]Sheet0!$C$1:$H$65536,6,0)</f>
        <v>BẾP VÀ PHÒNG ĂN</v>
      </c>
      <c r="M1501" s="93">
        <v>-1</v>
      </c>
      <c r="N1501" s="95">
        <v>-690000</v>
      </c>
      <c r="P1501" s="93" t="s">
        <v>3614</v>
      </c>
      <c r="Q1501" s="93" t="s">
        <v>4906</v>
      </c>
      <c r="V1501" s="93" t="s">
        <v>3619</v>
      </c>
    </row>
    <row r="1502" spans="1:22" ht="25.5" customHeight="1">
      <c r="A1502" s="94">
        <v>46027.660694444443</v>
      </c>
      <c r="B1502" s="93" t="s">
        <v>27</v>
      </c>
      <c r="C1502" s="93" t="s">
        <v>4952</v>
      </c>
      <c r="D1502" s="93" t="s">
        <v>4936</v>
      </c>
      <c r="E1502" s="93" t="s">
        <v>4953</v>
      </c>
      <c r="F1502" s="93">
        <v>152000</v>
      </c>
      <c r="G1502" s="93">
        <v>4</v>
      </c>
      <c r="H1502" s="93">
        <v>0</v>
      </c>
      <c r="I1502" s="92">
        <f t="shared" si="23"/>
        <v>-608000</v>
      </c>
      <c r="J1502" s="92" t="str">
        <f>VLOOKUP(D1502,[1]Sheet0!$C$1:$H$65536,6,0)</f>
        <v>THỰC PHẨM ĐÔNG LẠNH, CHẾ BIẾN</v>
      </c>
      <c r="M1502" s="93">
        <v>-4</v>
      </c>
      <c r="N1502" s="95">
        <v>-608000</v>
      </c>
      <c r="P1502" s="93" t="s">
        <v>3614</v>
      </c>
      <c r="Q1502" s="93" t="s">
        <v>4906</v>
      </c>
      <c r="V1502" s="93" t="s">
        <v>3619</v>
      </c>
    </row>
    <row r="1503" spans="1:22" ht="25.5" customHeight="1">
      <c r="A1503" s="94">
        <v>46027.660694444443</v>
      </c>
      <c r="B1503" s="93" t="s">
        <v>27</v>
      </c>
      <c r="C1503" s="93" t="s">
        <v>4883</v>
      </c>
      <c r="D1503" s="93" t="s">
        <v>4884</v>
      </c>
      <c r="E1503" s="93" t="s">
        <v>4885</v>
      </c>
      <c r="F1503" s="93">
        <v>165000</v>
      </c>
      <c r="G1503" s="93">
        <v>9</v>
      </c>
      <c r="H1503" s="93">
        <v>0</v>
      </c>
      <c r="I1503" s="92">
        <f t="shared" si="23"/>
        <v>-1485000</v>
      </c>
      <c r="J1503" s="92" t="str">
        <f>VLOOKUP(D1503,[1]Sheet0!$C$1:$H$65536,6,0)</f>
        <v>THỰC PHẨM ĐÔNG LẠNH, CHẾ BIẾN</v>
      </c>
      <c r="M1503" s="93">
        <v>-9</v>
      </c>
      <c r="N1503" s="95">
        <v>-1485000</v>
      </c>
      <c r="P1503" s="93" t="s">
        <v>3614</v>
      </c>
      <c r="Q1503" s="93" t="s">
        <v>4906</v>
      </c>
      <c r="V1503" s="93" t="s">
        <v>3619</v>
      </c>
    </row>
    <row r="1504" spans="1:22" ht="25.5" customHeight="1">
      <c r="A1504" s="94">
        <v>46028.671770833331</v>
      </c>
      <c r="B1504" s="93" t="s">
        <v>2772</v>
      </c>
      <c r="C1504" s="93" t="s">
        <v>4726</v>
      </c>
      <c r="D1504" s="93" t="s">
        <v>4727</v>
      </c>
      <c r="E1504" s="93" t="s">
        <v>4728</v>
      </c>
      <c r="F1504" s="93">
        <v>380000</v>
      </c>
      <c r="G1504" s="93">
        <v>-1</v>
      </c>
      <c r="H1504" s="93">
        <v>0</v>
      </c>
      <c r="I1504" s="92">
        <f t="shared" si="23"/>
        <v>380000</v>
      </c>
      <c r="J1504" s="92" t="str">
        <f>VLOOKUP(D1504,[1]Sheet0!$C$1:$H$65536,6,0)</f>
        <v>NSM MÙA ĐÔNG</v>
      </c>
      <c r="K1504" s="93">
        <v>1</v>
      </c>
      <c r="L1504" s="95">
        <v>380000</v>
      </c>
      <c r="P1504" s="93" t="s">
        <v>3614</v>
      </c>
      <c r="Q1504" s="93" t="s">
        <v>4954</v>
      </c>
    </row>
    <row r="1505" spans="1:22" ht="25.5" customHeight="1">
      <c r="A1505" s="94">
        <v>46028.671770833331</v>
      </c>
      <c r="B1505" s="93" t="s">
        <v>3652</v>
      </c>
      <c r="C1505" s="93" t="s">
        <v>3697</v>
      </c>
      <c r="D1505" s="93" t="s">
        <v>3696</v>
      </c>
      <c r="E1505" s="93" t="s">
        <v>3698</v>
      </c>
      <c r="F1505" s="93">
        <v>20000</v>
      </c>
      <c r="G1505" s="93">
        <v>-1</v>
      </c>
      <c r="H1505" s="93">
        <v>0</v>
      </c>
      <c r="I1505" s="92">
        <f t="shared" si="23"/>
        <v>20000</v>
      </c>
      <c r="J1505" s="92" t="str">
        <f>VLOOKUP(D1505,[1]Sheet0!$C$1:$H$65536,6,0)</f>
        <v>ĐỒ DÙNG VPP</v>
      </c>
      <c r="K1505" s="93">
        <v>1</v>
      </c>
      <c r="L1505" s="95">
        <v>20000</v>
      </c>
      <c r="P1505" s="93" t="s">
        <v>3614</v>
      </c>
      <c r="Q1505" s="93" t="s">
        <v>4954</v>
      </c>
    </row>
    <row r="1506" spans="1:22" ht="25.5" customHeight="1">
      <c r="A1506" s="94">
        <v>46028.671770833331</v>
      </c>
      <c r="B1506" s="93" t="s">
        <v>4078</v>
      </c>
      <c r="C1506" s="93" t="s">
        <v>3447</v>
      </c>
      <c r="D1506" s="93" t="s">
        <v>3448</v>
      </c>
      <c r="E1506" s="93" t="s">
        <v>3449</v>
      </c>
      <c r="F1506" s="93">
        <v>445000</v>
      </c>
      <c r="G1506" s="93">
        <v>-1</v>
      </c>
      <c r="H1506" s="93">
        <v>0</v>
      </c>
      <c r="I1506" s="92">
        <f t="shared" si="23"/>
        <v>445000</v>
      </c>
      <c r="J1506" s="92" t="str">
        <f>VLOOKUP(D1506,[1]Sheet0!$C$1:$H$65536,6,0)</f>
        <v>SỮA CÔNG THỨC</v>
      </c>
      <c r="K1506" s="93">
        <v>1</v>
      </c>
      <c r="L1506" s="95">
        <v>445000</v>
      </c>
      <c r="P1506" s="93" t="s">
        <v>3614</v>
      </c>
      <c r="Q1506" s="93" t="s">
        <v>4954</v>
      </c>
    </row>
    <row r="1507" spans="1:22" ht="25.5" customHeight="1">
      <c r="A1507" s="94">
        <v>46028.671770833331</v>
      </c>
      <c r="B1507" s="93" t="s">
        <v>4078</v>
      </c>
      <c r="C1507" s="93" t="s">
        <v>480</v>
      </c>
      <c r="D1507" s="93" t="s">
        <v>481</v>
      </c>
      <c r="E1507" s="93" t="s">
        <v>482</v>
      </c>
      <c r="F1507" s="93">
        <v>445000</v>
      </c>
      <c r="G1507" s="93">
        <v>-3</v>
      </c>
      <c r="H1507" s="93">
        <v>0</v>
      </c>
      <c r="I1507" s="92">
        <f t="shared" si="23"/>
        <v>1335000</v>
      </c>
      <c r="J1507" s="92" t="str">
        <f>VLOOKUP(D1507,[1]Sheet0!$C$1:$H$65536,6,0)</f>
        <v>SỮA CÔNG THỨC</v>
      </c>
      <c r="K1507" s="93">
        <v>3</v>
      </c>
      <c r="L1507" s="95">
        <v>1335000</v>
      </c>
      <c r="P1507" s="93" t="s">
        <v>3614</v>
      </c>
      <c r="Q1507" s="93" t="s">
        <v>4954</v>
      </c>
    </row>
    <row r="1508" spans="1:22" ht="25.5" customHeight="1">
      <c r="A1508" s="94">
        <v>46028.671770833331</v>
      </c>
      <c r="B1508" s="93" t="s">
        <v>27</v>
      </c>
      <c r="C1508" s="93" t="s">
        <v>293</v>
      </c>
      <c r="D1508" s="93" t="s">
        <v>294</v>
      </c>
      <c r="E1508" s="93" t="s">
        <v>295</v>
      </c>
      <c r="F1508" s="93">
        <v>49000</v>
      </c>
      <c r="G1508" s="93">
        <v>-1</v>
      </c>
      <c r="H1508" s="93">
        <v>0</v>
      </c>
      <c r="I1508" s="92">
        <f t="shared" si="23"/>
        <v>49000</v>
      </c>
      <c r="J1508" s="92" t="str">
        <f>VLOOKUP(D1508,[1]Sheet0!$C$1:$H$65536,6,0)</f>
        <v>BÁNH KẸO, ĐỒ ĂN VẶT</v>
      </c>
      <c r="K1508" s="93">
        <v>1</v>
      </c>
      <c r="L1508" s="95">
        <v>49000</v>
      </c>
      <c r="P1508" s="93" t="s">
        <v>3614</v>
      </c>
      <c r="Q1508" s="93" t="s">
        <v>4954</v>
      </c>
    </row>
    <row r="1509" spans="1:22" ht="25.5" customHeight="1">
      <c r="A1509" s="94">
        <v>46028.671770833331</v>
      </c>
      <c r="B1509" s="93" t="s">
        <v>2772</v>
      </c>
      <c r="C1509" s="93" t="s">
        <v>4278</v>
      </c>
      <c r="D1509" s="93" t="s">
        <v>4276</v>
      </c>
      <c r="E1509" s="93" t="s">
        <v>4279</v>
      </c>
      <c r="F1509" s="93">
        <v>200000</v>
      </c>
      <c r="G1509" s="93">
        <v>1</v>
      </c>
      <c r="H1509" s="93">
        <v>0</v>
      </c>
      <c r="I1509" s="92">
        <f t="shared" si="23"/>
        <v>-200000</v>
      </c>
      <c r="J1509" s="92" t="str">
        <f>VLOOKUP(D1509,[1]Sheet0!$C$1:$H$65536,6,0)</f>
        <v>NSM MÙA ĐÔNG</v>
      </c>
      <c r="M1509" s="93">
        <v>-1</v>
      </c>
      <c r="N1509" s="95">
        <v>-200000</v>
      </c>
      <c r="P1509" s="93" t="s">
        <v>3614</v>
      </c>
      <c r="Q1509" s="93" t="s">
        <v>4954</v>
      </c>
      <c r="V1509" s="93" t="s">
        <v>3619</v>
      </c>
    </row>
    <row r="1510" spans="1:22" ht="25.5" customHeight="1">
      <c r="A1510" s="94">
        <v>46028.671770833331</v>
      </c>
      <c r="B1510" s="93" t="s">
        <v>135</v>
      </c>
      <c r="C1510" s="93" t="s">
        <v>4177</v>
      </c>
      <c r="D1510" s="93" t="s">
        <v>4178</v>
      </c>
      <c r="E1510" s="93" t="s">
        <v>4179</v>
      </c>
      <c r="F1510" s="93">
        <v>25000</v>
      </c>
      <c r="G1510" s="93">
        <v>1</v>
      </c>
      <c r="H1510" s="93">
        <v>0</v>
      </c>
      <c r="I1510" s="92">
        <f t="shared" si="23"/>
        <v>-25000</v>
      </c>
      <c r="J1510" s="92" t="str">
        <f>VLOOKUP(D1510,[1]Sheet0!$C$1:$H$65536,6,0)</f>
        <v>HÀNG MARKETING</v>
      </c>
      <c r="M1510" s="93">
        <v>-1</v>
      </c>
      <c r="N1510" s="95">
        <v>-25000</v>
      </c>
      <c r="P1510" s="93" t="s">
        <v>3614</v>
      </c>
      <c r="Q1510" s="93" t="s">
        <v>4954</v>
      </c>
      <c r="V1510" s="93" t="s">
        <v>3619</v>
      </c>
    </row>
    <row r="1511" spans="1:22" ht="25.5" customHeight="1">
      <c r="A1511" s="94">
        <v>46028.671770833331</v>
      </c>
      <c r="B1511" s="93" t="s">
        <v>4078</v>
      </c>
      <c r="C1511" s="93" t="s">
        <v>3444</v>
      </c>
      <c r="D1511" s="93" t="s">
        <v>3445</v>
      </c>
      <c r="E1511" s="93" t="s">
        <v>3446</v>
      </c>
      <c r="F1511" s="93">
        <v>535000</v>
      </c>
      <c r="G1511" s="93">
        <v>1</v>
      </c>
      <c r="H1511" s="93">
        <v>0</v>
      </c>
      <c r="I1511" s="92">
        <f t="shared" si="23"/>
        <v>-535000</v>
      </c>
      <c r="J1511" s="92" t="str">
        <f>VLOOKUP(D1511,[1]Sheet0!$C$1:$H$65536,6,0)</f>
        <v>SỮA CÔNG THỨC</v>
      </c>
      <c r="M1511" s="93">
        <v>-1</v>
      </c>
      <c r="N1511" s="95">
        <v>-535000</v>
      </c>
      <c r="P1511" s="93" t="s">
        <v>3614</v>
      </c>
      <c r="Q1511" s="93" t="s">
        <v>4954</v>
      </c>
      <c r="V1511" s="93" t="s">
        <v>3619</v>
      </c>
    </row>
    <row r="1512" spans="1:22" ht="25.5" customHeight="1">
      <c r="A1512" s="94">
        <v>46028.671770833331</v>
      </c>
      <c r="B1512" s="93" t="s">
        <v>4078</v>
      </c>
      <c r="C1512" s="93" t="s">
        <v>3441</v>
      </c>
      <c r="D1512" s="93" t="s">
        <v>3442</v>
      </c>
      <c r="E1512" s="93" t="s">
        <v>3443</v>
      </c>
      <c r="F1512" s="93">
        <v>535000</v>
      </c>
      <c r="G1512" s="93">
        <v>3</v>
      </c>
      <c r="H1512" s="93">
        <v>0</v>
      </c>
      <c r="I1512" s="92">
        <f t="shared" si="23"/>
        <v>-1605000</v>
      </c>
      <c r="J1512" s="92" t="str">
        <f>VLOOKUP(D1512,[1]Sheet0!$C$1:$H$65536,6,0)</f>
        <v>SỮA CÔNG THỨC</v>
      </c>
      <c r="M1512" s="93">
        <v>-3</v>
      </c>
      <c r="N1512" s="95">
        <v>-1605000</v>
      </c>
      <c r="P1512" s="93" t="s">
        <v>3614</v>
      </c>
      <c r="Q1512" s="93" t="s">
        <v>4954</v>
      </c>
      <c r="V1512" s="93" t="s">
        <v>3619</v>
      </c>
    </row>
    <row r="1513" spans="1:22" ht="25.5" customHeight="1">
      <c r="A1513" s="94">
        <v>46028.671770833331</v>
      </c>
      <c r="B1513" s="93" t="s">
        <v>27</v>
      </c>
      <c r="C1513" s="93" t="s">
        <v>4612</v>
      </c>
      <c r="D1513" s="93" t="s">
        <v>4613</v>
      </c>
      <c r="E1513" s="93" t="s">
        <v>4614</v>
      </c>
      <c r="F1513" s="93">
        <v>49000</v>
      </c>
      <c r="G1513" s="93">
        <v>1</v>
      </c>
      <c r="H1513" s="93">
        <v>0</v>
      </c>
      <c r="I1513" s="92">
        <f t="shared" si="23"/>
        <v>-49000</v>
      </c>
      <c r="J1513" s="92" t="str">
        <f>VLOOKUP(D1513,[1]Sheet0!$C$1:$H$65536,6,0)</f>
        <v>BÁNH KẸO, ĐỒ ĂN VẶT</v>
      </c>
      <c r="M1513" s="93">
        <v>-1</v>
      </c>
      <c r="N1513" s="95">
        <v>-49000</v>
      </c>
      <c r="P1513" s="93" t="s">
        <v>3614</v>
      </c>
      <c r="Q1513" s="93" t="s">
        <v>4954</v>
      </c>
      <c r="V1513" s="93" t="s">
        <v>3619</v>
      </c>
    </row>
    <row r="1514" spans="1:22" ht="25.5" customHeight="1">
      <c r="A1514" s="94">
        <v>46030.421620370369</v>
      </c>
      <c r="B1514" s="93" t="s">
        <v>69</v>
      </c>
      <c r="C1514" s="93" t="s">
        <v>287</v>
      </c>
      <c r="D1514" s="93" t="s">
        <v>288</v>
      </c>
      <c r="E1514" s="93" t="s">
        <v>289</v>
      </c>
      <c r="F1514" s="93">
        <v>160000</v>
      </c>
      <c r="G1514" s="93">
        <v>-2</v>
      </c>
      <c r="H1514" s="93">
        <v>0</v>
      </c>
      <c r="I1514" s="92">
        <f t="shared" si="23"/>
        <v>320000</v>
      </c>
      <c r="J1514" s="92" t="str">
        <f>VLOOKUP(D1514,[1]Sheet0!$C$1:$H$65536,6,0)</f>
        <v>CHĂM SÓC MẮT</v>
      </c>
      <c r="K1514" s="93">
        <v>2</v>
      </c>
      <c r="L1514" s="95">
        <v>320000</v>
      </c>
      <c r="P1514" s="93" t="s">
        <v>3614</v>
      </c>
      <c r="Q1514" s="93" t="s">
        <v>4955</v>
      </c>
    </row>
    <row r="1515" spans="1:22" ht="25.5" customHeight="1">
      <c r="A1515" s="94">
        <v>46030.421620370369</v>
      </c>
      <c r="B1515" s="93" t="s">
        <v>69</v>
      </c>
      <c r="C1515" s="93" t="s">
        <v>290</v>
      </c>
      <c r="D1515" s="93" t="s">
        <v>291</v>
      </c>
      <c r="E1515" s="93" t="s">
        <v>292</v>
      </c>
      <c r="F1515" s="93">
        <v>160000</v>
      </c>
      <c r="G1515" s="93">
        <v>2</v>
      </c>
      <c r="H1515" s="93">
        <v>0</v>
      </c>
      <c r="I1515" s="92">
        <f t="shared" si="23"/>
        <v>-320000</v>
      </c>
      <c r="J1515" s="92" t="str">
        <f>VLOOKUP(D1515,[1]Sheet0!$C$1:$H$65536,6,0)</f>
        <v>CHĂM SÓC MẮT</v>
      </c>
      <c r="M1515" s="93">
        <v>-2</v>
      </c>
      <c r="N1515" s="95">
        <v>-320000</v>
      </c>
      <c r="P1515" s="93" t="s">
        <v>3614</v>
      </c>
      <c r="Q1515" s="93" t="s">
        <v>4955</v>
      </c>
      <c r="V1515" s="93" t="s">
        <v>3619</v>
      </c>
    </row>
    <row r="1516" spans="1:22" ht="25.5" customHeight="1">
      <c r="A1516" s="94">
        <v>46030.421620370369</v>
      </c>
      <c r="B1516" s="93" t="s">
        <v>27</v>
      </c>
      <c r="C1516" s="93" t="s">
        <v>231</v>
      </c>
      <c r="D1516" s="93" t="s">
        <v>4956</v>
      </c>
      <c r="E1516" s="93" t="s">
        <v>233</v>
      </c>
      <c r="F1516" s="93">
        <v>115000</v>
      </c>
      <c r="G1516" s="93">
        <v>-1</v>
      </c>
      <c r="H1516" s="93">
        <v>0</v>
      </c>
      <c r="I1516" s="92">
        <f t="shared" si="23"/>
        <v>115000</v>
      </c>
      <c r="J1516" s="92" t="e">
        <f>VLOOKUP(D1516,[1]Sheet0!$C$1:$H$65536,6,0)</f>
        <v>#N/A</v>
      </c>
      <c r="K1516" s="93">
        <v>1</v>
      </c>
      <c r="L1516" s="95">
        <v>115000</v>
      </c>
      <c r="P1516" s="93" t="s">
        <v>3614</v>
      </c>
      <c r="Q1516" s="93" t="s">
        <v>4955</v>
      </c>
    </row>
    <row r="1517" spans="1:22" ht="25.5" customHeight="1">
      <c r="A1517" s="94">
        <v>46030.421620370369</v>
      </c>
      <c r="B1517" s="93" t="s">
        <v>27</v>
      </c>
      <c r="C1517" s="93" t="s">
        <v>228</v>
      </c>
      <c r="D1517" s="93" t="s">
        <v>4957</v>
      </c>
      <c r="E1517" s="93" t="s">
        <v>230</v>
      </c>
      <c r="F1517" s="93">
        <v>115000</v>
      </c>
      <c r="G1517" s="93">
        <v>1</v>
      </c>
      <c r="H1517" s="93">
        <v>0</v>
      </c>
      <c r="I1517" s="92">
        <f t="shared" si="23"/>
        <v>-115000</v>
      </c>
      <c r="J1517" s="92" t="e">
        <f>VLOOKUP(D1517,[1]Sheet0!$C$1:$H$65536,6,0)</f>
        <v>#N/A</v>
      </c>
      <c r="M1517" s="93">
        <v>-1</v>
      </c>
      <c r="N1517" s="95">
        <v>-115000</v>
      </c>
      <c r="P1517" s="93" t="s">
        <v>3614</v>
      </c>
      <c r="Q1517" s="93" t="s">
        <v>4955</v>
      </c>
      <c r="V1517" s="93" t="s">
        <v>3619</v>
      </c>
    </row>
    <row r="1518" spans="1:22" ht="25.5" customHeight="1">
      <c r="A1518" s="94">
        <v>46030.421620370369</v>
      </c>
      <c r="B1518" s="93" t="s">
        <v>2772</v>
      </c>
      <c r="C1518" s="93" t="s">
        <v>4726</v>
      </c>
      <c r="D1518" s="93" t="s">
        <v>4727</v>
      </c>
      <c r="E1518" s="93" t="s">
        <v>4728</v>
      </c>
      <c r="F1518" s="93">
        <v>380000</v>
      </c>
      <c r="G1518" s="93">
        <v>-6</v>
      </c>
      <c r="H1518" s="93">
        <v>0</v>
      </c>
      <c r="I1518" s="92">
        <f t="shared" si="23"/>
        <v>2280000</v>
      </c>
      <c r="J1518" s="92" t="str">
        <f>VLOOKUP(D1518,[1]Sheet0!$C$1:$H$65536,6,0)</f>
        <v>NSM MÙA ĐÔNG</v>
      </c>
      <c r="K1518" s="93">
        <v>6</v>
      </c>
      <c r="L1518" s="95">
        <v>2280000</v>
      </c>
      <c r="P1518" s="93" t="s">
        <v>3614</v>
      </c>
      <c r="Q1518" s="93" t="s">
        <v>4955</v>
      </c>
    </row>
    <row r="1519" spans="1:22" ht="25.5" customHeight="1">
      <c r="A1519" s="94">
        <v>46030.421620370369</v>
      </c>
      <c r="B1519" s="93" t="s">
        <v>32</v>
      </c>
      <c r="C1519" s="93" t="s">
        <v>1052</v>
      </c>
      <c r="D1519" s="93" t="s">
        <v>1053</v>
      </c>
      <c r="E1519" s="93" t="s">
        <v>1054</v>
      </c>
      <c r="F1519" s="93">
        <v>217000</v>
      </c>
      <c r="G1519" s="93">
        <v>-1</v>
      </c>
      <c r="H1519" s="93">
        <v>0</v>
      </c>
      <c r="I1519" s="92">
        <f t="shared" si="23"/>
        <v>217000</v>
      </c>
      <c r="J1519" s="92" t="str">
        <f>VLOOKUP(D1519,[1]Sheet0!$C$1:$H$65536,6,0)</f>
        <v>CHĂM SÓC CƠ THỂ</v>
      </c>
      <c r="K1519" s="93">
        <v>1</v>
      </c>
      <c r="L1519" s="95">
        <v>217000</v>
      </c>
      <c r="P1519" s="93" t="s">
        <v>3614</v>
      </c>
      <c r="Q1519" s="93" t="s">
        <v>4955</v>
      </c>
    </row>
    <row r="1520" spans="1:22" ht="25.5" customHeight="1">
      <c r="A1520" s="94">
        <v>46030.421620370369</v>
      </c>
      <c r="B1520" s="93" t="s">
        <v>27</v>
      </c>
      <c r="C1520" s="93" t="s">
        <v>4663</v>
      </c>
      <c r="D1520" s="93" t="s">
        <v>4664</v>
      </c>
      <c r="E1520" s="93" t="s">
        <v>4665</v>
      </c>
      <c r="F1520" s="93">
        <v>59000</v>
      </c>
      <c r="G1520" s="93">
        <v>-1</v>
      </c>
      <c r="H1520" s="93">
        <v>0</v>
      </c>
      <c r="I1520" s="92">
        <f t="shared" si="23"/>
        <v>59000</v>
      </c>
      <c r="J1520" s="92" t="str">
        <f>VLOOKUP(D1520,[1]Sheet0!$C$1:$H$65536,6,0)</f>
        <v>MỲ, MIẾN</v>
      </c>
      <c r="K1520" s="93">
        <v>1</v>
      </c>
      <c r="L1520" s="95">
        <v>59000</v>
      </c>
      <c r="P1520" s="93" t="s">
        <v>3614</v>
      </c>
      <c r="Q1520" s="93" t="s">
        <v>4955</v>
      </c>
    </row>
    <row r="1521" spans="1:22" ht="25.5" customHeight="1">
      <c r="A1521" s="94">
        <v>46030.421620370369</v>
      </c>
      <c r="B1521" s="93" t="s">
        <v>40</v>
      </c>
      <c r="C1521" s="93" t="s">
        <v>591</v>
      </c>
      <c r="D1521" s="93" t="s">
        <v>592</v>
      </c>
      <c r="E1521" s="93" t="s">
        <v>593</v>
      </c>
      <c r="F1521" s="93">
        <v>65000</v>
      </c>
      <c r="G1521" s="93">
        <v>-5</v>
      </c>
      <c r="H1521" s="93">
        <v>0</v>
      </c>
      <c r="I1521" s="92">
        <f t="shared" si="23"/>
        <v>325000</v>
      </c>
      <c r="J1521" s="92" t="str">
        <f>VLOOKUP(D1521,[1]Sheet0!$C$1:$H$65536,6,0)</f>
        <v>THỰC PHẨM CHO BÉ</v>
      </c>
      <c r="K1521" s="93">
        <v>5</v>
      </c>
      <c r="L1521" s="95">
        <v>325000</v>
      </c>
      <c r="P1521" s="93" t="s">
        <v>3614</v>
      </c>
      <c r="Q1521" s="93" t="s">
        <v>4955</v>
      </c>
    </row>
    <row r="1522" spans="1:22" ht="25.5" customHeight="1">
      <c r="A1522" s="94">
        <v>46030.421620370369</v>
      </c>
      <c r="B1522" s="93" t="s">
        <v>69</v>
      </c>
      <c r="C1522" s="93" t="s">
        <v>287</v>
      </c>
      <c r="D1522" s="93" t="s">
        <v>288</v>
      </c>
      <c r="E1522" s="93" t="s">
        <v>289</v>
      </c>
      <c r="F1522" s="93">
        <v>160000</v>
      </c>
      <c r="G1522" s="93">
        <v>-2</v>
      </c>
      <c r="H1522" s="93">
        <v>0</v>
      </c>
      <c r="I1522" s="92">
        <f t="shared" si="23"/>
        <v>320000</v>
      </c>
      <c r="J1522" s="92" t="str">
        <f>VLOOKUP(D1522,[1]Sheet0!$C$1:$H$65536,6,0)</f>
        <v>CHĂM SÓC MẮT</v>
      </c>
      <c r="K1522" s="93">
        <v>2</v>
      </c>
      <c r="L1522" s="95">
        <v>320000</v>
      </c>
      <c r="P1522" s="93" t="s">
        <v>3614</v>
      </c>
      <c r="Q1522" s="93" t="s">
        <v>4955</v>
      </c>
    </row>
    <row r="1523" spans="1:22" ht="25.5" customHeight="1">
      <c r="A1523" s="94">
        <v>46030.421620370369</v>
      </c>
      <c r="B1523" s="93" t="s">
        <v>2772</v>
      </c>
      <c r="C1523" s="93" t="s">
        <v>4278</v>
      </c>
      <c r="D1523" s="93" t="s">
        <v>4276</v>
      </c>
      <c r="E1523" s="93" t="s">
        <v>4279</v>
      </c>
      <c r="F1523" s="93">
        <v>200000</v>
      </c>
      <c r="G1523" s="93">
        <v>6</v>
      </c>
      <c r="H1523" s="93">
        <v>0</v>
      </c>
      <c r="I1523" s="92">
        <f t="shared" si="23"/>
        <v>-1200000</v>
      </c>
      <c r="J1523" s="92" t="str">
        <f>VLOOKUP(D1523,[1]Sheet0!$C$1:$H$65536,6,0)</f>
        <v>NSM MÙA ĐÔNG</v>
      </c>
      <c r="M1523" s="93">
        <v>-6</v>
      </c>
      <c r="N1523" s="95">
        <v>-1200000</v>
      </c>
      <c r="P1523" s="93" t="s">
        <v>3614</v>
      </c>
      <c r="Q1523" s="93" t="s">
        <v>4955</v>
      </c>
      <c r="V1523" s="93" t="s">
        <v>3619</v>
      </c>
    </row>
    <row r="1524" spans="1:22" ht="25.5" customHeight="1">
      <c r="A1524" s="94">
        <v>46030.421620370369</v>
      </c>
      <c r="B1524" s="93" t="s">
        <v>32</v>
      </c>
      <c r="C1524" s="93" t="s">
        <v>2421</v>
      </c>
      <c r="D1524" s="93" t="s">
        <v>2422</v>
      </c>
      <c r="E1524" s="93" t="s">
        <v>2423</v>
      </c>
      <c r="F1524" s="93">
        <v>217000</v>
      </c>
      <c r="G1524" s="93">
        <v>1</v>
      </c>
      <c r="H1524" s="93">
        <v>0</v>
      </c>
      <c r="I1524" s="92">
        <f t="shared" si="23"/>
        <v>-217000</v>
      </c>
      <c r="J1524" s="92" t="str">
        <f>VLOOKUP(D1524,[1]Sheet0!$C$1:$H$65536,6,0)</f>
        <v>CHĂM SÓC CƠ THỂ</v>
      </c>
      <c r="M1524" s="93">
        <v>-1</v>
      </c>
      <c r="N1524" s="95">
        <v>-217000</v>
      </c>
      <c r="P1524" s="93" t="s">
        <v>3614</v>
      </c>
      <c r="Q1524" s="93" t="s">
        <v>4955</v>
      </c>
      <c r="V1524" s="93" t="s">
        <v>3619</v>
      </c>
    </row>
    <row r="1525" spans="1:22" ht="25.5" customHeight="1">
      <c r="A1525" s="94">
        <v>46030.421620370369</v>
      </c>
      <c r="B1525" s="93" t="s">
        <v>27</v>
      </c>
      <c r="C1525" s="93" t="s">
        <v>4576</v>
      </c>
      <c r="D1525" s="93" t="s">
        <v>4577</v>
      </c>
      <c r="E1525" s="93" t="s">
        <v>4578</v>
      </c>
      <c r="F1525" s="93">
        <v>45000</v>
      </c>
      <c r="G1525" s="93">
        <v>1</v>
      </c>
      <c r="H1525" s="93">
        <v>0</v>
      </c>
      <c r="I1525" s="92">
        <f t="shared" si="23"/>
        <v>-45000</v>
      </c>
      <c r="J1525" s="92" t="str">
        <f>VLOOKUP(D1525,[1]Sheet0!$C$1:$H$65536,6,0)</f>
        <v>MỲ, MIẾN</v>
      </c>
      <c r="M1525" s="93">
        <v>-1</v>
      </c>
      <c r="N1525" s="95">
        <v>-45000</v>
      </c>
      <c r="P1525" s="93" t="s">
        <v>3614</v>
      </c>
      <c r="Q1525" s="93" t="s">
        <v>4955</v>
      </c>
      <c r="V1525" s="93" t="s">
        <v>3619</v>
      </c>
    </row>
    <row r="1526" spans="1:22" ht="25.5" customHeight="1">
      <c r="A1526" s="94">
        <v>46030.421620370369</v>
      </c>
      <c r="B1526" s="93" t="s">
        <v>40</v>
      </c>
      <c r="C1526" s="93" t="s">
        <v>4959</v>
      </c>
      <c r="D1526" s="93" t="s">
        <v>4958</v>
      </c>
      <c r="E1526" s="93" t="s">
        <v>4960</v>
      </c>
      <c r="F1526" s="93">
        <v>65000</v>
      </c>
      <c r="G1526" s="93">
        <v>5</v>
      </c>
      <c r="H1526" s="93">
        <v>0</v>
      </c>
      <c r="I1526" s="92">
        <f t="shared" si="23"/>
        <v>-325000</v>
      </c>
      <c r="J1526" s="92" t="str">
        <f>VLOOKUP(D1526,[1]Sheet0!$C$1:$H$65536,6,0)</f>
        <v>THỰC PHẨM CHO BÉ</v>
      </c>
      <c r="M1526" s="93">
        <v>-5</v>
      </c>
      <c r="N1526" s="95">
        <v>-325000</v>
      </c>
      <c r="P1526" s="93" t="s">
        <v>3614</v>
      </c>
      <c r="Q1526" s="93" t="s">
        <v>4955</v>
      </c>
      <c r="V1526" s="93" t="s">
        <v>3619</v>
      </c>
    </row>
    <row r="1527" spans="1:22" ht="25.5" customHeight="1">
      <c r="A1527" s="94">
        <v>46030.421620370369</v>
      </c>
      <c r="B1527" s="93" t="s">
        <v>69</v>
      </c>
      <c r="C1527" s="93" t="s">
        <v>290</v>
      </c>
      <c r="D1527" s="93" t="s">
        <v>291</v>
      </c>
      <c r="E1527" s="93" t="s">
        <v>292</v>
      </c>
      <c r="F1527" s="93">
        <v>160000</v>
      </c>
      <c r="G1527" s="93">
        <v>2</v>
      </c>
      <c r="H1527" s="93">
        <v>0</v>
      </c>
      <c r="I1527" s="92">
        <f t="shared" si="23"/>
        <v>-320000</v>
      </c>
      <c r="J1527" s="92" t="str">
        <f>VLOOKUP(D1527,[1]Sheet0!$C$1:$H$65536,6,0)</f>
        <v>CHĂM SÓC MẮT</v>
      </c>
      <c r="M1527" s="93">
        <v>-2</v>
      </c>
      <c r="N1527" s="95">
        <v>-320000</v>
      </c>
      <c r="P1527" s="93" t="s">
        <v>3614</v>
      </c>
      <c r="Q1527" s="93" t="s">
        <v>4955</v>
      </c>
      <c r="V1527" s="93" t="s">
        <v>3619</v>
      </c>
    </row>
    <row r="1528" spans="1:22" ht="25.5" customHeight="1">
      <c r="A1528" s="94">
        <v>46031.628055555557</v>
      </c>
      <c r="B1528" s="93" t="s">
        <v>27</v>
      </c>
      <c r="C1528" s="93" t="s">
        <v>4739</v>
      </c>
      <c r="D1528" s="93" t="s">
        <v>4730</v>
      </c>
      <c r="E1528" s="93" t="s">
        <v>4740</v>
      </c>
      <c r="F1528" s="93">
        <v>285000</v>
      </c>
      <c r="G1528" s="93">
        <v>-2</v>
      </c>
      <c r="H1528" s="93">
        <v>0</v>
      </c>
      <c r="I1528" s="92">
        <f t="shared" si="23"/>
        <v>570000</v>
      </c>
      <c r="J1528" s="92" t="str">
        <f>VLOOKUP(D1528,[1]Sheet0!$C$1:$H$65536,6,0)</f>
        <v>THỰC PHẨM ĐÔNG LẠNH, CHẾ BIẾN</v>
      </c>
      <c r="K1528" s="93">
        <v>2</v>
      </c>
      <c r="L1528" s="95">
        <v>570000</v>
      </c>
      <c r="P1528" s="93" t="s">
        <v>3614</v>
      </c>
      <c r="Q1528" s="93" t="s">
        <v>4961</v>
      </c>
    </row>
    <row r="1529" spans="1:22" ht="25.5" customHeight="1">
      <c r="A1529" s="94">
        <v>46031.628055555557</v>
      </c>
      <c r="B1529" s="93" t="s">
        <v>27</v>
      </c>
      <c r="C1529" s="93" t="s">
        <v>3411</v>
      </c>
      <c r="D1529" s="93" t="s">
        <v>3412</v>
      </c>
      <c r="E1529" s="93" t="s">
        <v>3413</v>
      </c>
      <c r="F1529" s="93">
        <v>160000</v>
      </c>
      <c r="G1529" s="93">
        <v>-1</v>
      </c>
      <c r="H1529" s="93">
        <v>0</v>
      </c>
      <c r="I1529" s="92">
        <f t="shared" si="23"/>
        <v>160000</v>
      </c>
      <c r="J1529" s="92" t="str">
        <f>VLOOKUP(D1529,[1]Sheet0!$C$1:$H$65536,6,0)</f>
        <v>THỰC PHẨM ĐÔNG LẠNH, CHẾ BIẾN</v>
      </c>
      <c r="K1529" s="93">
        <v>1</v>
      </c>
      <c r="L1529" s="95">
        <v>160000</v>
      </c>
      <c r="P1529" s="93" t="s">
        <v>3614</v>
      </c>
      <c r="Q1529" s="93" t="s">
        <v>4961</v>
      </c>
    </row>
    <row r="1530" spans="1:22" ht="25.5" customHeight="1">
      <c r="A1530" s="94">
        <v>46031.628055555557</v>
      </c>
      <c r="B1530" s="93" t="s">
        <v>135</v>
      </c>
      <c r="C1530" s="93" t="s">
        <v>4962</v>
      </c>
      <c r="D1530" s="93" t="s">
        <v>4963</v>
      </c>
      <c r="E1530" s="93" t="s">
        <v>4964</v>
      </c>
      <c r="F1530" s="93">
        <v>25000</v>
      </c>
      <c r="G1530" s="93">
        <v>-1</v>
      </c>
      <c r="H1530" s="93">
        <v>0</v>
      </c>
      <c r="I1530" s="92">
        <f t="shared" si="23"/>
        <v>25000</v>
      </c>
      <c r="J1530" s="92" t="str">
        <f>VLOOKUP(D1530,[1]Sheet0!$C$1:$H$65536,6,0)</f>
        <v xml:space="preserve"> SET QUÀ</v>
      </c>
      <c r="K1530" s="93">
        <v>1</v>
      </c>
      <c r="L1530" s="95">
        <v>25000</v>
      </c>
      <c r="P1530" s="93" t="s">
        <v>3614</v>
      </c>
      <c r="Q1530" s="93" t="s">
        <v>4961</v>
      </c>
    </row>
    <row r="1531" spans="1:22" ht="25.5" customHeight="1">
      <c r="A1531" s="94">
        <v>46031.628055555557</v>
      </c>
      <c r="B1531" s="93" t="s">
        <v>3652</v>
      </c>
      <c r="C1531" s="93" t="s">
        <v>3697</v>
      </c>
      <c r="D1531" s="93" t="s">
        <v>3696</v>
      </c>
      <c r="E1531" s="93" t="s">
        <v>3698</v>
      </c>
      <c r="F1531" s="93">
        <v>20000</v>
      </c>
      <c r="G1531" s="93">
        <v>-2</v>
      </c>
      <c r="H1531" s="93">
        <v>0</v>
      </c>
      <c r="I1531" s="92">
        <f t="shared" si="23"/>
        <v>40000</v>
      </c>
      <c r="J1531" s="92" t="str">
        <f>VLOOKUP(D1531,[1]Sheet0!$C$1:$H$65536,6,0)</f>
        <v>ĐỒ DÙNG VPP</v>
      </c>
      <c r="K1531" s="93">
        <v>2</v>
      </c>
      <c r="L1531" s="95">
        <v>40000</v>
      </c>
      <c r="P1531" s="93" t="s">
        <v>3614</v>
      </c>
      <c r="Q1531" s="93" t="s">
        <v>4961</v>
      </c>
    </row>
    <row r="1532" spans="1:22" ht="25.5" customHeight="1">
      <c r="A1532" s="94">
        <v>46031.628055555557</v>
      </c>
      <c r="B1532" s="93" t="s">
        <v>33</v>
      </c>
      <c r="C1532" s="93" t="s">
        <v>4966</v>
      </c>
      <c r="D1532" s="93" t="s">
        <v>4967</v>
      </c>
      <c r="E1532" s="93" t="s">
        <v>4968</v>
      </c>
      <c r="F1532" s="93">
        <v>289000</v>
      </c>
      <c r="G1532" s="93">
        <v>-2</v>
      </c>
      <c r="H1532" s="93">
        <v>0</v>
      </c>
      <c r="I1532" s="92">
        <f t="shared" si="23"/>
        <v>578000</v>
      </c>
      <c r="J1532" s="92" t="str">
        <f>VLOOKUP(D1532,[1]Sheet0!$C$1:$H$65536,6,0)</f>
        <v>KHĂN</v>
      </c>
      <c r="K1532" s="93">
        <v>2</v>
      </c>
      <c r="L1532" s="95">
        <v>578000</v>
      </c>
      <c r="P1532" s="93" t="s">
        <v>3614</v>
      </c>
      <c r="Q1532" s="93" t="s">
        <v>4961</v>
      </c>
    </row>
    <row r="1533" spans="1:22" ht="25.5" customHeight="1">
      <c r="A1533" s="94">
        <v>46031.628055555557</v>
      </c>
      <c r="B1533" s="93" t="s">
        <v>32</v>
      </c>
      <c r="C1533" s="93" t="s">
        <v>4969</v>
      </c>
      <c r="D1533" s="93" t="s">
        <v>4970</v>
      </c>
      <c r="E1533" s="93" t="s">
        <v>4971</v>
      </c>
      <c r="F1533" s="93">
        <v>245000</v>
      </c>
      <c r="G1533" s="93">
        <v>-1</v>
      </c>
      <c r="H1533" s="93">
        <v>0</v>
      </c>
      <c r="I1533" s="92">
        <f t="shared" si="23"/>
        <v>245000</v>
      </c>
      <c r="J1533" s="92" t="str">
        <f>VLOOKUP(D1533,[1]Sheet0!$C$1:$H$65536,6,0)</f>
        <v>CHĂM SÓC DA</v>
      </c>
      <c r="K1533" s="93">
        <v>1</v>
      </c>
      <c r="L1533" s="95">
        <v>245000</v>
      </c>
      <c r="P1533" s="93" t="s">
        <v>3614</v>
      </c>
      <c r="Q1533" s="93" t="s">
        <v>4961</v>
      </c>
    </row>
    <row r="1534" spans="1:22" ht="25.5" customHeight="1">
      <c r="A1534" s="94">
        <v>46031.628055555557</v>
      </c>
      <c r="B1534" s="93" t="s">
        <v>27</v>
      </c>
      <c r="C1534" s="93" t="s">
        <v>4973</v>
      </c>
      <c r="D1534" s="93" t="s">
        <v>4974</v>
      </c>
      <c r="E1534" s="93" t="s">
        <v>221</v>
      </c>
      <c r="F1534" s="93">
        <v>155000</v>
      </c>
      <c r="G1534" s="93">
        <v>-2</v>
      </c>
      <c r="H1534" s="93">
        <v>0</v>
      </c>
      <c r="I1534" s="92">
        <f t="shared" si="23"/>
        <v>310000</v>
      </c>
      <c r="J1534" s="92" t="str">
        <f>VLOOKUP(D1534,[1]Sheet0!$C$1:$H$65536,6,0)</f>
        <v>BÁNH KẸO, ĐỒ ĂN VẶT</v>
      </c>
      <c r="K1534" s="93">
        <v>2</v>
      </c>
      <c r="L1534" s="95">
        <v>310000</v>
      </c>
      <c r="P1534" s="93" t="s">
        <v>3614</v>
      </c>
      <c r="Q1534" s="93" t="s">
        <v>4961</v>
      </c>
    </row>
    <row r="1535" spans="1:22" ht="25.5" customHeight="1">
      <c r="A1535" s="94">
        <v>46031.628055555557</v>
      </c>
      <c r="B1535" s="93" t="s">
        <v>27</v>
      </c>
      <c r="C1535" s="93" t="s">
        <v>4975</v>
      </c>
      <c r="D1535" s="93" t="s">
        <v>4976</v>
      </c>
      <c r="E1535" s="93" t="s">
        <v>4977</v>
      </c>
      <c r="F1535" s="93">
        <v>40000</v>
      </c>
      <c r="G1535" s="93">
        <v>-1</v>
      </c>
      <c r="H1535" s="93">
        <v>0</v>
      </c>
      <c r="I1535" s="92">
        <f t="shared" si="23"/>
        <v>40000</v>
      </c>
      <c r="J1535" s="92" t="str">
        <f>VLOOKUP(D1535,[1]Sheet0!$C$1:$H$65536,6,0)</f>
        <v>BÁNH KẸO, ĐỒ ĂN VẶT</v>
      </c>
      <c r="K1535" s="93">
        <v>1</v>
      </c>
      <c r="L1535" s="95">
        <v>40000</v>
      </c>
      <c r="P1535" s="93" t="s">
        <v>3614</v>
      </c>
      <c r="Q1535" s="93" t="s">
        <v>4961</v>
      </c>
    </row>
    <row r="1536" spans="1:22" ht="25.5" customHeight="1">
      <c r="A1536" s="94">
        <v>46031.628055555557</v>
      </c>
      <c r="B1536" s="93" t="s">
        <v>40</v>
      </c>
      <c r="C1536" s="93" t="s">
        <v>4959</v>
      </c>
      <c r="D1536" s="93" t="s">
        <v>4958</v>
      </c>
      <c r="E1536" s="93" t="s">
        <v>4960</v>
      </c>
      <c r="F1536" s="93">
        <v>65000</v>
      </c>
      <c r="G1536" s="93">
        <v>-5</v>
      </c>
      <c r="H1536" s="93">
        <v>0</v>
      </c>
      <c r="I1536" s="92">
        <f t="shared" si="23"/>
        <v>325000</v>
      </c>
      <c r="J1536" s="92" t="str">
        <f>VLOOKUP(D1536,[1]Sheet0!$C$1:$H$65536,6,0)</f>
        <v>THỰC PHẨM CHO BÉ</v>
      </c>
      <c r="K1536" s="93">
        <v>5</v>
      </c>
      <c r="L1536" s="95">
        <v>325000</v>
      </c>
      <c r="P1536" s="93" t="s">
        <v>3614</v>
      </c>
      <c r="Q1536" s="93" t="s">
        <v>4961</v>
      </c>
    </row>
    <row r="1537" spans="1:22" ht="25.5" customHeight="1">
      <c r="A1537" s="94">
        <v>46031.628055555557</v>
      </c>
      <c r="B1537" s="93" t="s">
        <v>27</v>
      </c>
      <c r="C1537" s="93" t="s">
        <v>2475</v>
      </c>
      <c r="D1537" s="93" t="s">
        <v>2476</v>
      </c>
      <c r="E1537" s="93" t="s">
        <v>2477</v>
      </c>
      <c r="F1537" s="93">
        <v>70000</v>
      </c>
      <c r="G1537" s="93">
        <v>-3</v>
      </c>
      <c r="H1537" s="93">
        <v>0</v>
      </c>
      <c r="I1537" s="92">
        <f t="shared" si="23"/>
        <v>210000</v>
      </c>
      <c r="J1537" s="92" t="str">
        <f>VLOOKUP(D1537,[1]Sheet0!$C$1:$H$65536,6,0)</f>
        <v>BÁNH KẸO, ĐỒ ĂN VẶT</v>
      </c>
      <c r="K1537" s="93">
        <v>3</v>
      </c>
      <c r="L1537" s="95">
        <v>210000</v>
      </c>
      <c r="P1537" s="93" t="s">
        <v>3614</v>
      </c>
      <c r="Q1537" s="93" t="s">
        <v>4961</v>
      </c>
    </row>
    <row r="1538" spans="1:22" ht="25.5" customHeight="1">
      <c r="A1538" s="94">
        <v>46031.628055555557</v>
      </c>
      <c r="B1538" s="93" t="s">
        <v>40</v>
      </c>
      <c r="C1538" s="93" t="s">
        <v>1431</v>
      </c>
      <c r="D1538" s="93" t="s">
        <v>1432</v>
      </c>
      <c r="E1538" s="93" t="s">
        <v>1433</v>
      </c>
      <c r="F1538" s="93">
        <v>69000</v>
      </c>
      <c r="G1538" s="93">
        <v>-1</v>
      </c>
      <c r="H1538" s="93">
        <v>0</v>
      </c>
      <c r="I1538" s="92">
        <f t="shared" si="23"/>
        <v>69000</v>
      </c>
      <c r="J1538" s="92" t="str">
        <f>VLOOKUP(D1538,[1]Sheet0!$C$1:$H$65536,6,0)</f>
        <v>THỰC PHẨM CHO BÉ</v>
      </c>
      <c r="K1538" s="93">
        <v>1</v>
      </c>
      <c r="L1538" s="95">
        <v>69000</v>
      </c>
      <c r="P1538" s="93" t="s">
        <v>3614</v>
      </c>
      <c r="Q1538" s="93" t="s">
        <v>4961</v>
      </c>
    </row>
    <row r="1539" spans="1:22" ht="25.5" customHeight="1">
      <c r="A1539" s="94">
        <v>46031.628055555557</v>
      </c>
      <c r="B1539" s="93" t="s">
        <v>197</v>
      </c>
      <c r="C1539" s="93" t="s">
        <v>3098</v>
      </c>
      <c r="D1539" s="93" t="s">
        <v>3099</v>
      </c>
      <c r="E1539" s="93" t="s">
        <v>3100</v>
      </c>
      <c r="F1539" s="93">
        <v>79500</v>
      </c>
      <c r="G1539" s="93">
        <v>-1</v>
      </c>
      <c r="H1539" s="93">
        <v>0</v>
      </c>
      <c r="I1539" s="92">
        <f t="shared" ref="I1539:I1602" si="24">(H1539-G1539)*F1539</f>
        <v>79500</v>
      </c>
      <c r="J1539" s="92" t="str">
        <f>VLOOKUP(D1539,[1]Sheet0!$C$1:$H$65536,6,0)</f>
        <v>BĂNG VỆ SINH</v>
      </c>
      <c r="K1539" s="93">
        <v>1</v>
      </c>
      <c r="L1539" s="95">
        <v>79500</v>
      </c>
      <c r="P1539" s="93" t="s">
        <v>3614</v>
      </c>
      <c r="Q1539" s="93" t="s">
        <v>4961</v>
      </c>
    </row>
    <row r="1540" spans="1:22" ht="25.5" customHeight="1">
      <c r="A1540" s="94">
        <v>46031.628055555557</v>
      </c>
      <c r="B1540" s="93" t="s">
        <v>27</v>
      </c>
      <c r="C1540" s="93" t="s">
        <v>293</v>
      </c>
      <c r="D1540" s="93" t="s">
        <v>294</v>
      </c>
      <c r="E1540" s="93" t="s">
        <v>295</v>
      </c>
      <c r="F1540" s="93">
        <v>49000</v>
      </c>
      <c r="G1540" s="93">
        <v>-1</v>
      </c>
      <c r="H1540" s="93">
        <v>0</v>
      </c>
      <c r="I1540" s="92">
        <f t="shared" si="24"/>
        <v>49000</v>
      </c>
      <c r="J1540" s="92" t="str">
        <f>VLOOKUP(D1540,[1]Sheet0!$C$1:$H$65536,6,0)</f>
        <v>BÁNH KẸO, ĐỒ ĂN VẶT</v>
      </c>
      <c r="K1540" s="93">
        <v>1</v>
      </c>
      <c r="L1540" s="95">
        <v>49000</v>
      </c>
      <c r="P1540" s="93" t="s">
        <v>3614</v>
      </c>
      <c r="Q1540" s="93" t="s">
        <v>4961</v>
      </c>
    </row>
    <row r="1541" spans="1:22" ht="25.5" customHeight="1">
      <c r="A1541" s="94">
        <v>46031.628055555557</v>
      </c>
      <c r="B1541" s="93" t="s">
        <v>27</v>
      </c>
      <c r="C1541" s="93" t="s">
        <v>3423</v>
      </c>
      <c r="D1541" s="93" t="s">
        <v>3424</v>
      </c>
      <c r="E1541" s="93" t="s">
        <v>3425</v>
      </c>
      <c r="F1541" s="93">
        <v>1000000</v>
      </c>
      <c r="G1541" s="93">
        <v>-0.42</v>
      </c>
      <c r="H1541" s="93">
        <v>0</v>
      </c>
      <c r="I1541" s="92">
        <f t="shared" si="24"/>
        <v>420000</v>
      </c>
      <c r="J1541" s="92" t="str">
        <f>VLOOKUP(D1541,[1]Sheet0!$C$1:$H$65536,6,0)</f>
        <v>THỰC PHẨM ĐÔNG LẠNH, CHẾ BIẾN</v>
      </c>
      <c r="K1541" s="93">
        <v>0.42</v>
      </c>
      <c r="L1541" s="95">
        <v>420000</v>
      </c>
      <c r="P1541" s="93" t="s">
        <v>3614</v>
      </c>
      <c r="Q1541" s="93" t="s">
        <v>4961</v>
      </c>
    </row>
    <row r="1542" spans="1:22" ht="25.5" customHeight="1">
      <c r="A1542" s="94">
        <v>46031.628055555557</v>
      </c>
      <c r="B1542" s="93" t="s">
        <v>27</v>
      </c>
      <c r="C1542" s="93" t="s">
        <v>3438</v>
      </c>
      <c r="D1542" s="93" t="s">
        <v>3439</v>
      </c>
      <c r="E1542" s="93" t="s">
        <v>3440</v>
      </c>
      <c r="F1542" s="93">
        <v>275000</v>
      </c>
      <c r="G1542" s="93">
        <v>3</v>
      </c>
      <c r="H1542" s="93">
        <v>0</v>
      </c>
      <c r="I1542" s="92">
        <f t="shared" si="24"/>
        <v>-825000</v>
      </c>
      <c r="J1542" s="92" t="str">
        <f>VLOOKUP(D1542,[1]Sheet0!$C$1:$H$65536,6,0)</f>
        <v>THỰC PHẨM ĐÔNG LẠNH, CHẾ BIẾN</v>
      </c>
      <c r="M1542" s="93">
        <v>-3</v>
      </c>
      <c r="N1542" s="95">
        <v>-825000</v>
      </c>
      <c r="P1542" s="93" t="s">
        <v>3614</v>
      </c>
      <c r="Q1542" s="93" t="s">
        <v>4961</v>
      </c>
      <c r="V1542" s="93" t="s">
        <v>3619</v>
      </c>
    </row>
    <row r="1543" spans="1:22" ht="25.5" customHeight="1">
      <c r="A1543" s="94">
        <v>46031.628055555557</v>
      </c>
      <c r="B1543" s="93" t="s">
        <v>135</v>
      </c>
      <c r="C1543" s="93" t="s">
        <v>4981</v>
      </c>
      <c r="D1543" s="93" t="s">
        <v>4965</v>
      </c>
      <c r="E1543" s="93" t="s">
        <v>4982</v>
      </c>
      <c r="F1543" s="93">
        <v>20000</v>
      </c>
      <c r="G1543" s="93">
        <v>3</v>
      </c>
      <c r="H1543" s="93">
        <v>0</v>
      </c>
      <c r="I1543" s="92">
        <f t="shared" si="24"/>
        <v>-60000</v>
      </c>
      <c r="J1543" s="92" t="str">
        <f>VLOOKUP(D1543,[1]Sheet0!$C$1:$H$65536,6,0)</f>
        <v xml:space="preserve"> SET QUÀ</v>
      </c>
      <c r="M1543" s="93">
        <v>-3</v>
      </c>
      <c r="N1543" s="95">
        <v>-60000</v>
      </c>
      <c r="P1543" s="93" t="s">
        <v>3614</v>
      </c>
      <c r="Q1543" s="93" t="s">
        <v>4961</v>
      </c>
      <c r="V1543" s="93" t="s">
        <v>3619</v>
      </c>
    </row>
    <row r="1544" spans="1:22" ht="25.5" customHeight="1">
      <c r="A1544" s="94">
        <v>46031.628055555557</v>
      </c>
      <c r="B1544" s="93" t="s">
        <v>33</v>
      </c>
      <c r="C1544" s="93" t="s">
        <v>2993</v>
      </c>
      <c r="D1544" s="93" t="s">
        <v>2994</v>
      </c>
      <c r="E1544" s="93" t="s">
        <v>2995</v>
      </c>
      <c r="F1544" s="93">
        <v>289000</v>
      </c>
      <c r="G1544" s="93">
        <v>2</v>
      </c>
      <c r="H1544" s="93">
        <v>0</v>
      </c>
      <c r="I1544" s="92">
        <f t="shared" si="24"/>
        <v>-578000</v>
      </c>
      <c r="J1544" s="92" t="str">
        <f>VLOOKUP(D1544,[1]Sheet0!$C$1:$H$65536,6,0)</f>
        <v>KHĂN</v>
      </c>
      <c r="M1544" s="93">
        <v>-2</v>
      </c>
      <c r="N1544" s="95">
        <v>-578000</v>
      </c>
      <c r="P1544" s="93" t="s">
        <v>3614</v>
      </c>
      <c r="Q1544" s="93" t="s">
        <v>4961</v>
      </c>
      <c r="V1544" s="93" t="s">
        <v>3619</v>
      </c>
    </row>
    <row r="1545" spans="1:22" ht="25.5" customHeight="1">
      <c r="A1545" s="94">
        <v>46031.628055555557</v>
      </c>
      <c r="B1545" s="93" t="s">
        <v>32</v>
      </c>
      <c r="C1545" s="93" t="s">
        <v>4983</v>
      </c>
      <c r="D1545" s="93" t="s">
        <v>4972</v>
      </c>
      <c r="E1545" s="93" t="s">
        <v>4984</v>
      </c>
      <c r="F1545" s="93">
        <v>209000</v>
      </c>
      <c r="G1545" s="93">
        <v>1</v>
      </c>
      <c r="H1545" s="93">
        <v>0</v>
      </c>
      <c r="I1545" s="92">
        <f t="shared" si="24"/>
        <v>-209000</v>
      </c>
      <c r="J1545" s="92" t="str">
        <f>VLOOKUP(D1545,[1]Sheet0!$C$1:$H$65536,6,0)</f>
        <v>CHĂM SÓC DA</v>
      </c>
      <c r="M1545" s="93">
        <v>-1</v>
      </c>
      <c r="N1545" s="95">
        <v>-209000</v>
      </c>
      <c r="P1545" s="93" t="s">
        <v>3614</v>
      </c>
      <c r="Q1545" s="93" t="s">
        <v>4961</v>
      </c>
      <c r="V1545" s="93" t="s">
        <v>3619</v>
      </c>
    </row>
    <row r="1546" spans="1:22" ht="25.5" customHeight="1">
      <c r="A1546" s="94">
        <v>46031.628055555557</v>
      </c>
      <c r="B1546" s="93" t="s">
        <v>27</v>
      </c>
      <c r="C1546" s="93" t="s">
        <v>219</v>
      </c>
      <c r="D1546" s="93" t="s">
        <v>220</v>
      </c>
      <c r="E1546" s="93" t="s">
        <v>221</v>
      </c>
      <c r="F1546" s="93">
        <v>155000</v>
      </c>
      <c r="G1546" s="93">
        <v>2</v>
      </c>
      <c r="H1546" s="93">
        <v>0</v>
      </c>
      <c r="I1546" s="92">
        <f t="shared" si="24"/>
        <v>-310000</v>
      </c>
      <c r="J1546" s="92" t="str">
        <f>VLOOKUP(D1546,[1]Sheet0!$C$1:$H$65536,6,0)</f>
        <v>BÁNH KẸO, ĐỒ ĂN VẶT</v>
      </c>
      <c r="M1546" s="93">
        <v>-2</v>
      </c>
      <c r="N1546" s="95">
        <v>-310000</v>
      </c>
      <c r="P1546" s="93" t="s">
        <v>3614</v>
      </c>
      <c r="Q1546" s="93" t="s">
        <v>4961</v>
      </c>
      <c r="V1546" s="93" t="s">
        <v>3619</v>
      </c>
    </row>
    <row r="1547" spans="1:22" ht="25.5" customHeight="1">
      <c r="A1547" s="94">
        <v>46031.628055555557</v>
      </c>
      <c r="B1547" s="93" t="s">
        <v>27</v>
      </c>
      <c r="C1547" s="93" t="s">
        <v>1947</v>
      </c>
      <c r="D1547" s="93" t="s">
        <v>1948</v>
      </c>
      <c r="E1547" s="93" t="s">
        <v>1949</v>
      </c>
      <c r="F1547" s="93">
        <v>40000</v>
      </c>
      <c r="G1547" s="93">
        <v>1</v>
      </c>
      <c r="H1547" s="93">
        <v>0</v>
      </c>
      <c r="I1547" s="92">
        <f t="shared" si="24"/>
        <v>-40000</v>
      </c>
      <c r="J1547" s="92" t="str">
        <f>VLOOKUP(D1547,[1]Sheet0!$C$1:$H$65536,6,0)</f>
        <v>BÁNH KẸO, ĐỒ ĂN VẶT</v>
      </c>
      <c r="M1547" s="93">
        <v>-1</v>
      </c>
      <c r="N1547" s="95">
        <v>-40000</v>
      </c>
      <c r="P1547" s="93" t="s">
        <v>3614</v>
      </c>
      <c r="Q1547" s="93" t="s">
        <v>4961</v>
      </c>
      <c r="V1547" s="93" t="s">
        <v>3619</v>
      </c>
    </row>
    <row r="1548" spans="1:22" ht="25.5" customHeight="1">
      <c r="A1548" s="94">
        <v>46031.628055555557</v>
      </c>
      <c r="B1548" s="93" t="s">
        <v>40</v>
      </c>
      <c r="C1548" s="93" t="s">
        <v>1443</v>
      </c>
      <c r="D1548" s="93" t="s">
        <v>1444</v>
      </c>
      <c r="E1548" s="93" t="s">
        <v>1445</v>
      </c>
      <c r="F1548" s="93">
        <v>65000</v>
      </c>
      <c r="G1548" s="93">
        <v>5</v>
      </c>
      <c r="H1548" s="93">
        <v>0</v>
      </c>
      <c r="I1548" s="92">
        <f t="shared" si="24"/>
        <v>-325000</v>
      </c>
      <c r="J1548" s="92" t="str">
        <f>VLOOKUP(D1548,[1]Sheet0!$C$1:$H$65536,6,0)</f>
        <v>THỰC PHẨM CHO BÉ</v>
      </c>
      <c r="M1548" s="93">
        <v>-5</v>
      </c>
      <c r="N1548" s="95">
        <v>-325000</v>
      </c>
      <c r="P1548" s="93" t="s">
        <v>3614</v>
      </c>
      <c r="Q1548" s="93" t="s">
        <v>4961</v>
      </c>
      <c r="V1548" s="93" t="s">
        <v>3619</v>
      </c>
    </row>
    <row r="1549" spans="1:22" ht="25.5" customHeight="1">
      <c r="A1549" s="94">
        <v>46031.628055555557</v>
      </c>
      <c r="B1549" s="93" t="s">
        <v>27</v>
      </c>
      <c r="C1549" s="93" t="s">
        <v>971</v>
      </c>
      <c r="D1549" s="93" t="s">
        <v>972</v>
      </c>
      <c r="E1549" s="93" t="s">
        <v>973</v>
      </c>
      <c r="F1549" s="93">
        <v>75000</v>
      </c>
      <c r="G1549" s="93">
        <v>3</v>
      </c>
      <c r="H1549" s="93">
        <v>0</v>
      </c>
      <c r="I1549" s="92">
        <f t="shared" si="24"/>
        <v>-225000</v>
      </c>
      <c r="J1549" s="92" t="str">
        <f>VLOOKUP(D1549,[1]Sheet0!$C$1:$H$65536,6,0)</f>
        <v>BÁNH KẸO, ĐỒ ĂN VẶT</v>
      </c>
      <c r="M1549" s="93">
        <v>-3</v>
      </c>
      <c r="N1549" s="95">
        <v>-225000</v>
      </c>
      <c r="P1549" s="93" t="s">
        <v>3614</v>
      </c>
      <c r="Q1549" s="93" t="s">
        <v>4961</v>
      </c>
      <c r="V1549" s="93" t="s">
        <v>3619</v>
      </c>
    </row>
    <row r="1550" spans="1:22" ht="25.5" customHeight="1">
      <c r="A1550" s="94">
        <v>46031.628055555557</v>
      </c>
      <c r="B1550" s="93" t="s">
        <v>40</v>
      </c>
      <c r="C1550" s="93" t="s">
        <v>4985</v>
      </c>
      <c r="D1550" s="93" t="s">
        <v>4978</v>
      </c>
      <c r="E1550" s="93" t="s">
        <v>4986</v>
      </c>
      <c r="F1550" s="93">
        <v>69000</v>
      </c>
      <c r="G1550" s="93">
        <v>1</v>
      </c>
      <c r="H1550" s="93">
        <v>0</v>
      </c>
      <c r="I1550" s="92">
        <f t="shared" si="24"/>
        <v>-69000</v>
      </c>
      <c r="J1550" s="92" t="str">
        <f>VLOOKUP(D1550,[1]Sheet0!$C$1:$H$65536,6,0)</f>
        <v>THỰC PHẨM CHO BÉ</v>
      </c>
      <c r="M1550" s="93">
        <v>-1</v>
      </c>
      <c r="N1550" s="95">
        <v>-69000</v>
      </c>
      <c r="P1550" s="93" t="s">
        <v>3614</v>
      </c>
      <c r="Q1550" s="93" t="s">
        <v>4961</v>
      </c>
      <c r="V1550" s="93" t="s">
        <v>3619</v>
      </c>
    </row>
    <row r="1551" spans="1:22" ht="25.5" customHeight="1">
      <c r="A1551" s="94">
        <v>46031.628055555557</v>
      </c>
      <c r="B1551" s="93" t="s">
        <v>197</v>
      </c>
      <c r="C1551" s="93" t="s">
        <v>4987</v>
      </c>
      <c r="D1551" s="93" t="s">
        <v>4979</v>
      </c>
      <c r="E1551" s="93" t="s">
        <v>4988</v>
      </c>
      <c r="F1551" s="93">
        <v>82500</v>
      </c>
      <c r="G1551" s="93">
        <v>1</v>
      </c>
      <c r="H1551" s="93">
        <v>0</v>
      </c>
      <c r="I1551" s="92">
        <f t="shared" si="24"/>
        <v>-82500</v>
      </c>
      <c r="J1551" s="92" t="str">
        <f>VLOOKUP(D1551,[1]Sheet0!$C$1:$H$65536,6,0)</f>
        <v>BĂNG VỆ SINH</v>
      </c>
      <c r="M1551" s="93">
        <v>-1</v>
      </c>
      <c r="N1551" s="95">
        <v>-82500</v>
      </c>
      <c r="P1551" s="93" t="s">
        <v>3614</v>
      </c>
      <c r="Q1551" s="93" t="s">
        <v>4961</v>
      </c>
      <c r="V1551" s="93" t="s">
        <v>3619</v>
      </c>
    </row>
    <row r="1552" spans="1:22" ht="25.5" customHeight="1">
      <c r="A1552" s="94">
        <v>46031.628055555557</v>
      </c>
      <c r="B1552" s="93" t="s">
        <v>27</v>
      </c>
      <c r="C1552" s="93" t="s">
        <v>4989</v>
      </c>
      <c r="D1552" s="93" t="s">
        <v>4980</v>
      </c>
      <c r="E1552" s="93" t="s">
        <v>4990</v>
      </c>
      <c r="F1552" s="93">
        <v>49000</v>
      </c>
      <c r="G1552" s="93">
        <v>1</v>
      </c>
      <c r="H1552" s="93">
        <v>0</v>
      </c>
      <c r="I1552" s="92">
        <f t="shared" si="24"/>
        <v>-49000</v>
      </c>
      <c r="J1552" s="92" t="str">
        <f>VLOOKUP(D1552,[1]Sheet0!$C$1:$H$65536,6,0)</f>
        <v>BÁNH KẸO, ĐỒ ĂN VẶT</v>
      </c>
      <c r="M1552" s="93">
        <v>-1</v>
      </c>
      <c r="N1552" s="95">
        <v>-49000</v>
      </c>
      <c r="P1552" s="93" t="s">
        <v>3614</v>
      </c>
      <c r="Q1552" s="93" t="s">
        <v>4961</v>
      </c>
      <c r="V1552" s="93" t="s">
        <v>3619</v>
      </c>
    </row>
    <row r="1553" spans="1:22" ht="25.5" customHeight="1">
      <c r="A1553" s="94">
        <v>46031.628055555557</v>
      </c>
      <c r="B1553" s="93" t="s">
        <v>27</v>
      </c>
      <c r="C1553" s="93" t="s">
        <v>3426</v>
      </c>
      <c r="D1553" s="93" t="s">
        <v>3427</v>
      </c>
      <c r="E1553" s="93" t="s">
        <v>3428</v>
      </c>
      <c r="F1553" s="93">
        <v>950000</v>
      </c>
      <c r="G1553" s="93">
        <v>0.42</v>
      </c>
      <c r="H1553" s="93">
        <v>0</v>
      </c>
      <c r="I1553" s="92">
        <f t="shared" si="24"/>
        <v>-399000</v>
      </c>
      <c r="J1553" s="92" t="str">
        <f>VLOOKUP(D1553,[1]Sheet0!$C$1:$H$65536,6,0)</f>
        <v>THỰC PHẨM ĐÔNG LẠNH, CHẾ BIẾN</v>
      </c>
      <c r="M1553" s="93">
        <v>-0.42</v>
      </c>
      <c r="N1553" s="95">
        <v>-399000</v>
      </c>
      <c r="P1553" s="93" t="s">
        <v>3614</v>
      </c>
      <c r="Q1553" s="93" t="s">
        <v>4961</v>
      </c>
      <c r="V1553" s="93" t="s">
        <v>3619</v>
      </c>
    </row>
    <row r="1554" spans="1:22" ht="25.5" customHeight="1">
      <c r="A1554" s="94">
        <v>46035</v>
      </c>
      <c r="B1554" s="93" t="s">
        <v>27</v>
      </c>
      <c r="C1554" s="93" t="s">
        <v>3396</v>
      </c>
      <c r="D1554" s="93" t="s">
        <v>3397</v>
      </c>
      <c r="E1554" s="93" t="s">
        <v>3398</v>
      </c>
      <c r="F1554" s="93">
        <v>160000</v>
      </c>
      <c r="G1554" s="93">
        <v>-1</v>
      </c>
      <c r="H1554" s="93">
        <v>0</v>
      </c>
      <c r="I1554" s="92">
        <f t="shared" si="24"/>
        <v>160000</v>
      </c>
      <c r="J1554" s="92" t="str">
        <f>VLOOKUP(D1554,[1]Sheet0!$C$1:$H$65536,6,0)</f>
        <v>THỰC PHẨM ĐÔNG LẠNH, CHẾ BIẾN</v>
      </c>
      <c r="K1554" s="93">
        <v>1</v>
      </c>
      <c r="L1554" s="95">
        <v>160000</v>
      </c>
      <c r="P1554" s="93" t="s">
        <v>3614</v>
      </c>
      <c r="Q1554" s="93" t="s">
        <v>4991</v>
      </c>
    </row>
    <row r="1555" spans="1:22" ht="25.5" customHeight="1">
      <c r="A1555" s="94">
        <v>46035</v>
      </c>
      <c r="B1555" s="93" t="s">
        <v>27</v>
      </c>
      <c r="C1555" s="93" t="s">
        <v>4739</v>
      </c>
      <c r="D1555" s="93" t="s">
        <v>4730</v>
      </c>
      <c r="E1555" s="93" t="s">
        <v>4740</v>
      </c>
      <c r="F1555" s="93">
        <v>285000</v>
      </c>
      <c r="G1555" s="93">
        <v>-2</v>
      </c>
      <c r="H1555" s="93">
        <v>0</v>
      </c>
      <c r="I1555" s="92">
        <f t="shared" si="24"/>
        <v>570000</v>
      </c>
      <c r="J1555" s="92" t="str">
        <f>VLOOKUP(D1555,[1]Sheet0!$C$1:$H$65536,6,0)</f>
        <v>THỰC PHẨM ĐÔNG LẠNH, CHẾ BIẾN</v>
      </c>
      <c r="K1555" s="93">
        <v>2</v>
      </c>
      <c r="L1555" s="95">
        <v>570000</v>
      </c>
      <c r="P1555" s="93" t="s">
        <v>3614</v>
      </c>
      <c r="Q1555" s="93" t="s">
        <v>4991</v>
      </c>
    </row>
    <row r="1556" spans="1:22" ht="25.5" customHeight="1">
      <c r="A1556" s="94">
        <v>46035</v>
      </c>
      <c r="B1556" s="93" t="s">
        <v>27</v>
      </c>
      <c r="C1556" s="93" t="s">
        <v>4952</v>
      </c>
      <c r="D1556" s="93" t="s">
        <v>4936</v>
      </c>
      <c r="E1556" s="93" t="s">
        <v>4953</v>
      </c>
      <c r="F1556" s="93">
        <v>152000</v>
      </c>
      <c r="G1556" s="93">
        <v>-4</v>
      </c>
      <c r="H1556" s="93">
        <v>0</v>
      </c>
      <c r="I1556" s="92">
        <f t="shared" si="24"/>
        <v>608000</v>
      </c>
      <c r="J1556" s="92" t="str">
        <f>VLOOKUP(D1556,[1]Sheet0!$C$1:$H$65536,6,0)</f>
        <v>THỰC PHẨM ĐÔNG LẠNH, CHẾ BIẾN</v>
      </c>
      <c r="K1556" s="93">
        <v>4</v>
      </c>
      <c r="L1556" s="95">
        <v>608000</v>
      </c>
      <c r="P1556" s="93" t="s">
        <v>3614</v>
      </c>
      <c r="Q1556" s="93" t="s">
        <v>4991</v>
      </c>
    </row>
    <row r="1557" spans="1:22" ht="25.5" customHeight="1">
      <c r="A1557" s="94">
        <v>46035</v>
      </c>
      <c r="B1557" s="93" t="s">
        <v>2772</v>
      </c>
      <c r="C1557" s="93" t="s">
        <v>4726</v>
      </c>
      <c r="D1557" s="93" t="s">
        <v>4727</v>
      </c>
      <c r="E1557" s="93" t="s">
        <v>4728</v>
      </c>
      <c r="F1557" s="93">
        <v>380000</v>
      </c>
      <c r="G1557" s="93">
        <v>-1</v>
      </c>
      <c r="H1557" s="93">
        <v>0</v>
      </c>
      <c r="I1557" s="92">
        <f t="shared" si="24"/>
        <v>380000</v>
      </c>
      <c r="J1557" s="92" t="str">
        <f>VLOOKUP(D1557,[1]Sheet0!$C$1:$H$65536,6,0)</f>
        <v>NSM MÙA ĐÔNG</v>
      </c>
      <c r="K1557" s="93">
        <v>1</v>
      </c>
      <c r="L1557" s="95">
        <v>380000</v>
      </c>
      <c r="P1557" s="93" t="s">
        <v>3614</v>
      </c>
      <c r="Q1557" s="93" t="s">
        <v>4991</v>
      </c>
    </row>
    <row r="1558" spans="1:22" ht="25.5" customHeight="1">
      <c r="A1558" s="94">
        <v>46035</v>
      </c>
      <c r="B1558" s="93" t="s">
        <v>32</v>
      </c>
      <c r="C1558" s="93" t="s">
        <v>1389</v>
      </c>
      <c r="D1558" s="93" t="s">
        <v>1390</v>
      </c>
      <c r="E1558" s="93" t="s">
        <v>1391</v>
      </c>
      <c r="F1558" s="93">
        <v>155000</v>
      </c>
      <c r="G1558" s="93">
        <v>-1</v>
      </c>
      <c r="H1558" s="93">
        <v>0</v>
      </c>
      <c r="I1558" s="92">
        <f t="shared" si="24"/>
        <v>155000</v>
      </c>
      <c r="J1558" s="92" t="str">
        <f>VLOOKUP(D1558,[1]Sheet0!$C$1:$H$65536,6,0)</f>
        <v>CHĂM SÓC CƠ THỂ</v>
      </c>
      <c r="K1558" s="93">
        <v>1</v>
      </c>
      <c r="L1558" s="95">
        <v>155000</v>
      </c>
      <c r="P1558" s="93" t="s">
        <v>3614</v>
      </c>
      <c r="Q1558" s="93" t="s">
        <v>4991</v>
      </c>
    </row>
    <row r="1559" spans="1:22" ht="25.5" customHeight="1">
      <c r="A1559" s="94">
        <v>46035</v>
      </c>
      <c r="B1559" s="93" t="s">
        <v>32</v>
      </c>
      <c r="C1559" s="93" t="s">
        <v>564</v>
      </c>
      <c r="D1559" s="93" t="s">
        <v>565</v>
      </c>
      <c r="E1559" s="93" t="s">
        <v>566</v>
      </c>
      <c r="F1559" s="93">
        <v>75000</v>
      </c>
      <c r="G1559" s="93">
        <v>-1</v>
      </c>
      <c r="H1559" s="93">
        <v>0</v>
      </c>
      <c r="I1559" s="92">
        <f t="shared" si="24"/>
        <v>75000</v>
      </c>
      <c r="J1559" s="92" t="str">
        <f>VLOOKUP(D1559,[1]Sheet0!$C$1:$H$65536,6,0)</f>
        <v>CHĂM SÓC CƠ THỂ</v>
      </c>
      <c r="K1559" s="93">
        <v>1</v>
      </c>
      <c r="L1559" s="95">
        <v>75000</v>
      </c>
      <c r="P1559" s="93" t="s">
        <v>3614</v>
      </c>
      <c r="Q1559" s="93" t="s">
        <v>4991</v>
      </c>
    </row>
    <row r="1560" spans="1:22" ht="25.5" customHeight="1">
      <c r="A1560" s="94">
        <v>46035</v>
      </c>
      <c r="B1560" s="93" t="s">
        <v>33</v>
      </c>
      <c r="C1560" s="93" t="s">
        <v>4167</v>
      </c>
      <c r="D1560" s="93" t="s">
        <v>4156</v>
      </c>
      <c r="E1560" s="93" t="s">
        <v>4168</v>
      </c>
      <c r="F1560" s="93">
        <v>250000</v>
      </c>
      <c r="G1560" s="93">
        <v>-1</v>
      </c>
      <c r="H1560" s="93">
        <v>0</v>
      </c>
      <c r="I1560" s="92">
        <f t="shared" si="24"/>
        <v>250000</v>
      </c>
      <c r="J1560" s="92" t="str">
        <f>VLOOKUP(D1560,[1]Sheet0!$C$1:$H$65536,6,0)</f>
        <v>BẾP VÀ PHÒNG ĂN</v>
      </c>
      <c r="K1560" s="93">
        <v>1</v>
      </c>
      <c r="L1560" s="95">
        <v>250000</v>
      </c>
      <c r="P1560" s="93" t="s">
        <v>3614</v>
      </c>
      <c r="Q1560" s="93" t="s">
        <v>4991</v>
      </c>
    </row>
    <row r="1561" spans="1:22" ht="25.5" customHeight="1">
      <c r="A1561" s="94">
        <v>46035</v>
      </c>
      <c r="B1561" s="93" t="s">
        <v>27</v>
      </c>
      <c r="C1561" s="93" t="s">
        <v>4792</v>
      </c>
      <c r="D1561" s="93" t="s">
        <v>4766</v>
      </c>
      <c r="E1561" s="93" t="s">
        <v>4793</v>
      </c>
      <c r="F1561" s="93">
        <v>89000</v>
      </c>
      <c r="G1561" s="93">
        <v>-1</v>
      </c>
      <c r="H1561" s="93">
        <v>0</v>
      </c>
      <c r="I1561" s="92">
        <f t="shared" si="24"/>
        <v>89000</v>
      </c>
      <c r="J1561" s="92" t="str">
        <f>VLOOKUP(D1561,[1]Sheet0!$C$1:$H$65536,6,0)</f>
        <v>BÁNH KẸO, ĐỒ ĂN VẶT</v>
      </c>
      <c r="K1561" s="93">
        <v>1</v>
      </c>
      <c r="L1561" s="95">
        <v>89000</v>
      </c>
      <c r="P1561" s="93" t="s">
        <v>3614</v>
      </c>
      <c r="Q1561" s="93" t="s">
        <v>4991</v>
      </c>
    </row>
    <row r="1562" spans="1:22" ht="25.5" customHeight="1">
      <c r="A1562" s="94">
        <v>46035</v>
      </c>
      <c r="B1562" s="93" t="s">
        <v>32</v>
      </c>
      <c r="C1562" s="93" t="s">
        <v>4993</v>
      </c>
      <c r="D1562" s="93" t="s">
        <v>4994</v>
      </c>
      <c r="E1562" s="93" t="s">
        <v>4995</v>
      </c>
      <c r="F1562" s="93">
        <v>120000</v>
      </c>
      <c r="G1562" s="93">
        <v>-1</v>
      </c>
      <c r="H1562" s="93">
        <v>0</v>
      </c>
      <c r="I1562" s="92">
        <f t="shared" si="24"/>
        <v>120000</v>
      </c>
      <c r="J1562" s="92" t="str">
        <f>VLOOKUP(D1562,[1]Sheet0!$C$1:$H$65536,6,0)</f>
        <v>CHĂM SÓC DA</v>
      </c>
      <c r="K1562" s="93">
        <v>1</v>
      </c>
      <c r="L1562" s="95">
        <v>120000</v>
      </c>
      <c r="P1562" s="93" t="s">
        <v>3614</v>
      </c>
      <c r="Q1562" s="93" t="s">
        <v>4991</v>
      </c>
    </row>
    <row r="1563" spans="1:22" ht="25.5" customHeight="1">
      <c r="A1563" s="94">
        <v>46035</v>
      </c>
      <c r="B1563" s="93" t="s">
        <v>3622</v>
      </c>
      <c r="C1563" s="93" t="s">
        <v>465</v>
      </c>
      <c r="D1563" s="93" t="s">
        <v>466</v>
      </c>
      <c r="E1563" s="93" t="s">
        <v>467</v>
      </c>
      <c r="F1563" s="93">
        <v>289000</v>
      </c>
      <c r="G1563" s="93">
        <v>-2</v>
      </c>
      <c r="H1563" s="93">
        <v>0</v>
      </c>
      <c r="I1563" s="92">
        <f t="shared" si="24"/>
        <v>578000</v>
      </c>
      <c r="J1563" s="92" t="str">
        <f>VLOOKUP(D1563,[1]Sheet0!$C$1:$H$65536,6,0)</f>
        <v>ANYZOO</v>
      </c>
      <c r="K1563" s="93">
        <v>2</v>
      </c>
      <c r="L1563" s="95">
        <v>578000</v>
      </c>
      <c r="P1563" s="93" t="s">
        <v>3614</v>
      </c>
      <c r="Q1563" s="93" t="s">
        <v>4991</v>
      </c>
    </row>
    <row r="1564" spans="1:22" ht="25.5" customHeight="1">
      <c r="A1564" s="94">
        <v>46035</v>
      </c>
      <c r="B1564" s="93" t="s">
        <v>27</v>
      </c>
      <c r="C1564" s="93" t="s">
        <v>4931</v>
      </c>
      <c r="D1564" s="93" t="s">
        <v>4932</v>
      </c>
      <c r="E1564" s="93" t="s">
        <v>4933</v>
      </c>
      <c r="F1564" s="93">
        <v>250000</v>
      </c>
      <c r="G1564" s="93">
        <v>-3</v>
      </c>
      <c r="H1564" s="93">
        <v>0</v>
      </c>
      <c r="I1564" s="92">
        <f t="shared" si="24"/>
        <v>750000</v>
      </c>
      <c r="J1564" s="92" t="str">
        <f>VLOOKUP(D1564,[1]Sheet0!$C$1:$H$65536,6,0)</f>
        <v>BÁNH KẸO, ĐỒ ĂN VẶT</v>
      </c>
      <c r="K1564" s="93">
        <v>3</v>
      </c>
      <c r="L1564" s="95">
        <v>750000</v>
      </c>
      <c r="P1564" s="93" t="s">
        <v>3614</v>
      </c>
      <c r="Q1564" s="93" t="s">
        <v>4991</v>
      </c>
    </row>
    <row r="1565" spans="1:22" ht="25.5" customHeight="1">
      <c r="A1565" s="94">
        <v>46035</v>
      </c>
      <c r="B1565" s="93" t="s">
        <v>27</v>
      </c>
      <c r="C1565" s="93" t="s">
        <v>4997</v>
      </c>
      <c r="D1565" s="93" t="s">
        <v>4998</v>
      </c>
      <c r="E1565" s="93" t="s">
        <v>4999</v>
      </c>
      <c r="F1565" s="93">
        <v>250000</v>
      </c>
      <c r="G1565" s="93">
        <v>-1</v>
      </c>
      <c r="H1565" s="93">
        <v>0</v>
      </c>
      <c r="I1565" s="92">
        <f t="shared" si="24"/>
        <v>250000</v>
      </c>
      <c r="J1565" s="92" t="str">
        <f>VLOOKUP(D1565,[1]Sheet0!$C$1:$H$65536,6,0)</f>
        <v>BÁNH KẸO, ĐỒ ĂN VẶT</v>
      </c>
      <c r="K1565" s="93">
        <v>1</v>
      </c>
      <c r="L1565" s="95">
        <v>250000</v>
      </c>
      <c r="P1565" s="93" t="s">
        <v>3614</v>
      </c>
      <c r="Q1565" s="93" t="s">
        <v>4991</v>
      </c>
    </row>
    <row r="1566" spans="1:22" ht="25.5" customHeight="1">
      <c r="A1566" s="94">
        <v>46035</v>
      </c>
      <c r="B1566" s="93" t="s">
        <v>27</v>
      </c>
      <c r="C1566" s="93" t="s">
        <v>1374</v>
      </c>
      <c r="D1566" s="93" t="s">
        <v>1375</v>
      </c>
      <c r="E1566" s="93" t="s">
        <v>1376</v>
      </c>
      <c r="F1566" s="93">
        <v>40000</v>
      </c>
      <c r="G1566" s="93">
        <v>-1</v>
      </c>
      <c r="H1566" s="93">
        <v>0</v>
      </c>
      <c r="I1566" s="92">
        <f t="shared" si="24"/>
        <v>40000</v>
      </c>
      <c r="J1566" s="92" t="str">
        <f>VLOOKUP(D1566,[1]Sheet0!$C$1:$H$65536,6,0)</f>
        <v>BÁNH KẸO, ĐỒ ĂN VẶT</v>
      </c>
      <c r="K1566" s="93">
        <v>1</v>
      </c>
      <c r="L1566" s="95">
        <v>40000</v>
      </c>
      <c r="P1566" s="93" t="s">
        <v>3614</v>
      </c>
      <c r="Q1566" s="93" t="s">
        <v>4991</v>
      </c>
    </row>
    <row r="1567" spans="1:22" ht="25.5" customHeight="1">
      <c r="A1567" s="94">
        <v>46035</v>
      </c>
      <c r="B1567" s="93" t="s">
        <v>27</v>
      </c>
      <c r="C1567" s="93" t="s">
        <v>5000</v>
      </c>
      <c r="D1567" s="93" t="s">
        <v>5001</v>
      </c>
      <c r="E1567" s="93" t="s">
        <v>5002</v>
      </c>
      <c r="F1567" s="93">
        <v>75000</v>
      </c>
      <c r="G1567" s="93">
        <v>-2</v>
      </c>
      <c r="H1567" s="93">
        <v>0</v>
      </c>
      <c r="I1567" s="92">
        <f t="shared" si="24"/>
        <v>150000</v>
      </c>
      <c r="J1567" s="92" t="str">
        <f>VLOOKUP(D1567,[1]Sheet0!$C$1:$H$65536,6,0)</f>
        <v>THỰC PHẨM ĂN LIỀN</v>
      </c>
      <c r="K1567" s="93">
        <v>2</v>
      </c>
      <c r="L1567" s="95">
        <v>150000</v>
      </c>
      <c r="P1567" s="93" t="s">
        <v>3614</v>
      </c>
      <c r="Q1567" s="93" t="s">
        <v>4991</v>
      </c>
    </row>
    <row r="1568" spans="1:22" ht="25.5" customHeight="1">
      <c r="A1568" s="94">
        <v>46035</v>
      </c>
      <c r="B1568" s="93" t="s">
        <v>27</v>
      </c>
      <c r="C1568" s="93" t="s">
        <v>4633</v>
      </c>
      <c r="D1568" s="93" t="s">
        <v>4634</v>
      </c>
      <c r="E1568" s="93" t="s">
        <v>5004</v>
      </c>
      <c r="F1568" s="93">
        <v>65000</v>
      </c>
      <c r="G1568" s="93">
        <v>-1</v>
      </c>
      <c r="H1568" s="93">
        <v>0</v>
      </c>
      <c r="I1568" s="92">
        <f t="shared" si="24"/>
        <v>65000</v>
      </c>
      <c r="J1568" s="92" t="str">
        <f>VLOOKUP(D1568,[1]Sheet0!$C$1:$H$65536,6,0)</f>
        <v>BÁNH KẸO, ĐỒ ĂN VẶT</v>
      </c>
      <c r="K1568" s="93">
        <v>1</v>
      </c>
      <c r="L1568" s="95">
        <v>65000</v>
      </c>
      <c r="P1568" s="93" t="s">
        <v>3614</v>
      </c>
      <c r="Q1568" s="93" t="s">
        <v>4991</v>
      </c>
    </row>
    <row r="1569" spans="1:22" ht="25.5" customHeight="1">
      <c r="A1569" s="94">
        <v>46035</v>
      </c>
      <c r="B1569" s="93" t="s">
        <v>40</v>
      </c>
      <c r="C1569" s="93" t="s">
        <v>1136</v>
      </c>
      <c r="D1569" s="93" t="s">
        <v>1137</v>
      </c>
      <c r="E1569" s="93" t="s">
        <v>1138</v>
      </c>
      <c r="F1569" s="93">
        <v>70000</v>
      </c>
      <c r="G1569" s="93">
        <v>-1</v>
      </c>
      <c r="H1569" s="93">
        <v>0</v>
      </c>
      <c r="I1569" s="92">
        <f t="shared" si="24"/>
        <v>70000</v>
      </c>
      <c r="J1569" s="92" t="str">
        <f>VLOOKUP(D1569,[1]Sheet0!$C$1:$H$65536,6,0)</f>
        <v>THỰC PHẨM CHO BÉ</v>
      </c>
      <c r="K1569" s="93">
        <v>1</v>
      </c>
      <c r="L1569" s="95">
        <v>70000</v>
      </c>
      <c r="P1569" s="93" t="s">
        <v>3614</v>
      </c>
      <c r="Q1569" s="93" t="s">
        <v>4991</v>
      </c>
    </row>
    <row r="1570" spans="1:22" ht="25.5" customHeight="1">
      <c r="A1570" s="94">
        <v>46035</v>
      </c>
      <c r="B1570" s="93" t="s">
        <v>69</v>
      </c>
      <c r="C1570" s="93" t="s">
        <v>287</v>
      </c>
      <c r="D1570" s="93" t="s">
        <v>288</v>
      </c>
      <c r="E1570" s="93" t="s">
        <v>289</v>
      </c>
      <c r="F1570" s="93">
        <v>160000</v>
      </c>
      <c r="G1570" s="93">
        <v>-8</v>
      </c>
      <c r="H1570" s="93">
        <v>0</v>
      </c>
      <c r="I1570" s="92">
        <f t="shared" si="24"/>
        <v>1280000</v>
      </c>
      <c r="J1570" s="92" t="str">
        <f>VLOOKUP(D1570,[1]Sheet0!$C$1:$H$65536,6,0)</f>
        <v>CHĂM SÓC MẮT</v>
      </c>
      <c r="K1570" s="93">
        <v>8</v>
      </c>
      <c r="L1570" s="95">
        <v>1280000</v>
      </c>
      <c r="P1570" s="93" t="s">
        <v>3614</v>
      </c>
      <c r="Q1570" s="93" t="s">
        <v>4991</v>
      </c>
    </row>
    <row r="1571" spans="1:22" ht="25.5" customHeight="1">
      <c r="A1571" s="94">
        <v>46035</v>
      </c>
      <c r="B1571" s="93" t="s">
        <v>40</v>
      </c>
      <c r="C1571" s="93" t="s">
        <v>1431</v>
      </c>
      <c r="D1571" s="93" t="s">
        <v>1432</v>
      </c>
      <c r="E1571" s="93" t="s">
        <v>1433</v>
      </c>
      <c r="F1571" s="93">
        <v>69000</v>
      </c>
      <c r="G1571" s="93">
        <v>-1</v>
      </c>
      <c r="H1571" s="93">
        <v>0</v>
      </c>
      <c r="I1571" s="92">
        <f t="shared" si="24"/>
        <v>69000</v>
      </c>
      <c r="J1571" s="92" t="str">
        <f>VLOOKUP(D1571,[1]Sheet0!$C$1:$H$65536,6,0)</f>
        <v>THỰC PHẨM CHO BÉ</v>
      </c>
      <c r="K1571" s="93">
        <v>1</v>
      </c>
      <c r="L1571" s="95">
        <v>69000</v>
      </c>
      <c r="P1571" s="93" t="s">
        <v>3614</v>
      </c>
      <c r="Q1571" s="93" t="s">
        <v>4991</v>
      </c>
    </row>
    <row r="1572" spans="1:22" ht="25.5" customHeight="1">
      <c r="A1572" s="94">
        <v>46035</v>
      </c>
      <c r="B1572" s="93" t="s">
        <v>27</v>
      </c>
      <c r="C1572" s="93" t="s">
        <v>3423</v>
      </c>
      <c r="D1572" s="93" t="s">
        <v>3424</v>
      </c>
      <c r="E1572" s="93" t="s">
        <v>3425</v>
      </c>
      <c r="F1572" s="93">
        <v>1000000</v>
      </c>
      <c r="G1572" s="93">
        <v>-0.42</v>
      </c>
      <c r="H1572" s="93">
        <v>0</v>
      </c>
      <c r="I1572" s="92">
        <f t="shared" si="24"/>
        <v>420000</v>
      </c>
      <c r="J1572" s="92" t="str">
        <f>VLOOKUP(D1572,[1]Sheet0!$C$1:$H$65536,6,0)</f>
        <v>THỰC PHẨM ĐÔNG LẠNH, CHẾ BIẾN</v>
      </c>
      <c r="K1572" s="93">
        <v>0.42</v>
      </c>
      <c r="L1572" s="95">
        <v>420000</v>
      </c>
      <c r="P1572" s="93" t="s">
        <v>3614</v>
      </c>
      <c r="Q1572" s="93" t="s">
        <v>4991</v>
      </c>
    </row>
    <row r="1573" spans="1:22" ht="25.5" customHeight="1">
      <c r="A1573" s="94">
        <v>46035</v>
      </c>
      <c r="B1573" s="93" t="s">
        <v>135</v>
      </c>
      <c r="C1573" s="93" t="s">
        <v>2669</v>
      </c>
      <c r="D1573" s="93" t="s">
        <v>2670</v>
      </c>
      <c r="E1573" s="93" t="s">
        <v>2665</v>
      </c>
      <c r="F1573" s="93">
        <v>50000</v>
      </c>
      <c r="G1573" s="93">
        <v>-1</v>
      </c>
      <c r="H1573" s="93">
        <v>0</v>
      </c>
      <c r="I1573" s="92">
        <f t="shared" si="24"/>
        <v>50000</v>
      </c>
      <c r="J1573" s="92" t="e">
        <f>VLOOKUP(D1573,[1]Sheet0!$C$1:$H$65536,6,0)</f>
        <v>#N/A</v>
      </c>
      <c r="K1573" s="93">
        <v>1</v>
      </c>
      <c r="L1573" s="95">
        <v>50000</v>
      </c>
      <c r="P1573" s="93" t="s">
        <v>3614</v>
      </c>
      <c r="Q1573" s="93" t="s">
        <v>4991</v>
      </c>
    </row>
    <row r="1574" spans="1:22" ht="25.5" customHeight="1">
      <c r="A1574" s="94">
        <v>46035</v>
      </c>
      <c r="B1574" s="93" t="s">
        <v>27</v>
      </c>
      <c r="C1574" s="93" t="s">
        <v>3390</v>
      </c>
      <c r="D1574" s="93" t="s">
        <v>3391</v>
      </c>
      <c r="E1574" s="93" t="s">
        <v>3392</v>
      </c>
      <c r="F1574" s="93">
        <v>190000</v>
      </c>
      <c r="G1574" s="93">
        <v>1</v>
      </c>
      <c r="H1574" s="93">
        <v>0</v>
      </c>
      <c r="I1574" s="92">
        <f t="shared" si="24"/>
        <v>-190000</v>
      </c>
      <c r="J1574" s="92" t="str">
        <f>VLOOKUP(D1574,[1]Sheet0!$C$1:$H$65536,6,0)</f>
        <v>THỰC PHẨM ĐÔNG LẠNH, CHẾ BIẾN</v>
      </c>
      <c r="M1574" s="93">
        <v>-1</v>
      </c>
      <c r="N1574" s="95">
        <v>-190000</v>
      </c>
      <c r="P1574" s="93" t="s">
        <v>3614</v>
      </c>
      <c r="Q1574" s="93" t="s">
        <v>4991</v>
      </c>
      <c r="V1574" s="93" t="s">
        <v>3619</v>
      </c>
    </row>
    <row r="1575" spans="1:22" ht="25.5" customHeight="1">
      <c r="A1575" s="94">
        <v>46035</v>
      </c>
      <c r="B1575" s="93" t="s">
        <v>27</v>
      </c>
      <c r="C1575" s="93" t="s">
        <v>3438</v>
      </c>
      <c r="D1575" s="93" t="s">
        <v>3439</v>
      </c>
      <c r="E1575" s="93" t="s">
        <v>3440</v>
      </c>
      <c r="F1575" s="93">
        <v>275000</v>
      </c>
      <c r="G1575" s="93">
        <v>6</v>
      </c>
      <c r="H1575" s="93">
        <v>0</v>
      </c>
      <c r="I1575" s="92">
        <f t="shared" si="24"/>
        <v>-1650000</v>
      </c>
      <c r="J1575" s="92" t="str">
        <f>VLOOKUP(D1575,[1]Sheet0!$C$1:$H$65536,6,0)</f>
        <v>THỰC PHẨM ĐÔNG LẠNH, CHẾ BIẾN</v>
      </c>
      <c r="M1575" s="93">
        <v>-6</v>
      </c>
      <c r="N1575" s="95">
        <v>-1650000</v>
      </c>
      <c r="P1575" s="93" t="s">
        <v>3614</v>
      </c>
      <c r="Q1575" s="93" t="s">
        <v>4991</v>
      </c>
      <c r="V1575" s="93" t="s">
        <v>3619</v>
      </c>
    </row>
    <row r="1576" spans="1:22" ht="25.5" customHeight="1">
      <c r="A1576" s="94">
        <v>46035</v>
      </c>
      <c r="B1576" s="93" t="s">
        <v>2772</v>
      </c>
      <c r="C1576" s="93" t="s">
        <v>4278</v>
      </c>
      <c r="D1576" s="93" t="s">
        <v>4276</v>
      </c>
      <c r="E1576" s="93" t="s">
        <v>4279</v>
      </c>
      <c r="F1576" s="93">
        <v>200000</v>
      </c>
      <c r="G1576" s="93">
        <v>1</v>
      </c>
      <c r="H1576" s="93">
        <v>0</v>
      </c>
      <c r="I1576" s="92">
        <f t="shared" si="24"/>
        <v>-200000</v>
      </c>
      <c r="J1576" s="92" t="str">
        <f>VLOOKUP(D1576,[1]Sheet0!$C$1:$H$65536,6,0)</f>
        <v>NSM MÙA ĐÔNG</v>
      </c>
      <c r="M1576" s="93">
        <v>-1</v>
      </c>
      <c r="N1576" s="95">
        <v>-200000</v>
      </c>
      <c r="P1576" s="93" t="s">
        <v>3614</v>
      </c>
      <c r="Q1576" s="93" t="s">
        <v>4991</v>
      </c>
      <c r="V1576" s="93" t="s">
        <v>3619</v>
      </c>
    </row>
    <row r="1577" spans="1:22" ht="25.5" customHeight="1">
      <c r="A1577" s="94">
        <v>46035</v>
      </c>
      <c r="B1577" s="93" t="s">
        <v>32</v>
      </c>
      <c r="C1577" s="93" t="s">
        <v>740</v>
      </c>
      <c r="D1577" s="93" t="s">
        <v>741</v>
      </c>
      <c r="E1577" s="93" t="s">
        <v>742</v>
      </c>
      <c r="F1577" s="93">
        <v>179000</v>
      </c>
      <c r="G1577" s="93">
        <v>2</v>
      </c>
      <c r="H1577" s="93">
        <v>0</v>
      </c>
      <c r="I1577" s="92">
        <f t="shared" si="24"/>
        <v>-358000</v>
      </c>
      <c r="J1577" s="92" t="str">
        <f>VLOOKUP(D1577,[1]Sheet0!$C$1:$H$65536,6,0)</f>
        <v>CHĂM SÓC CƠ THỂ</v>
      </c>
      <c r="M1577" s="93">
        <v>-2</v>
      </c>
      <c r="N1577" s="95">
        <v>-358000</v>
      </c>
      <c r="P1577" s="93" t="s">
        <v>3614</v>
      </c>
      <c r="Q1577" s="93" t="s">
        <v>4991</v>
      </c>
      <c r="V1577" s="93" t="s">
        <v>3619</v>
      </c>
    </row>
    <row r="1578" spans="1:22" ht="25.5" customHeight="1">
      <c r="A1578" s="94">
        <v>46035</v>
      </c>
      <c r="B1578" s="93" t="s">
        <v>33</v>
      </c>
      <c r="C1578" s="93" t="s">
        <v>5006</v>
      </c>
      <c r="D1578" s="93" t="s">
        <v>4992</v>
      </c>
      <c r="E1578" s="93" t="s">
        <v>5007</v>
      </c>
      <c r="F1578" s="93">
        <v>170000</v>
      </c>
      <c r="G1578" s="93">
        <v>1</v>
      </c>
      <c r="H1578" s="93">
        <v>0</v>
      </c>
      <c r="I1578" s="92">
        <f t="shared" si="24"/>
        <v>-170000</v>
      </c>
      <c r="J1578" s="92" t="str">
        <f>VLOOKUP(D1578,[1]Sheet0!$C$1:$H$65536,6,0)</f>
        <v>BẾP VÀ PHÒNG ĂN</v>
      </c>
      <c r="M1578" s="93">
        <v>-1</v>
      </c>
      <c r="N1578" s="95">
        <v>-170000</v>
      </c>
      <c r="P1578" s="93" t="s">
        <v>3614</v>
      </c>
      <c r="Q1578" s="93" t="s">
        <v>4991</v>
      </c>
      <c r="V1578" s="93" t="s">
        <v>3619</v>
      </c>
    </row>
    <row r="1579" spans="1:22" ht="25.5" customHeight="1">
      <c r="A1579" s="94">
        <v>46035</v>
      </c>
      <c r="B1579" s="93" t="s">
        <v>27</v>
      </c>
      <c r="C1579" s="93" t="s">
        <v>600</v>
      </c>
      <c r="D1579" s="93" t="s">
        <v>601</v>
      </c>
      <c r="E1579" s="93" t="s">
        <v>602</v>
      </c>
      <c r="F1579" s="93">
        <v>95000</v>
      </c>
      <c r="G1579" s="93">
        <v>1</v>
      </c>
      <c r="H1579" s="93">
        <v>0</v>
      </c>
      <c r="I1579" s="92">
        <f t="shared" si="24"/>
        <v>-95000</v>
      </c>
      <c r="J1579" s="92" t="str">
        <f>VLOOKUP(D1579,[1]Sheet0!$C$1:$H$65536,6,0)</f>
        <v>BÁNH KẸO, ĐỒ ĂN VẶT</v>
      </c>
      <c r="M1579" s="93">
        <v>-1</v>
      </c>
      <c r="N1579" s="95">
        <v>-95000</v>
      </c>
      <c r="P1579" s="93" t="s">
        <v>3614</v>
      </c>
      <c r="Q1579" s="93" t="s">
        <v>4991</v>
      </c>
      <c r="V1579" s="93" t="s">
        <v>3619</v>
      </c>
    </row>
    <row r="1580" spans="1:22" ht="25.5" customHeight="1">
      <c r="A1580" s="94">
        <v>46035</v>
      </c>
      <c r="B1580" s="93" t="s">
        <v>32</v>
      </c>
      <c r="C1580" s="93" t="s">
        <v>2025</v>
      </c>
      <c r="D1580" s="93" t="s">
        <v>2026</v>
      </c>
      <c r="E1580" s="93" t="s">
        <v>2027</v>
      </c>
      <c r="F1580" s="93">
        <v>119000</v>
      </c>
      <c r="G1580" s="93">
        <v>1</v>
      </c>
      <c r="H1580" s="93">
        <v>0</v>
      </c>
      <c r="I1580" s="92">
        <f t="shared" si="24"/>
        <v>-119000</v>
      </c>
      <c r="J1580" s="92" t="str">
        <f>VLOOKUP(D1580,[1]Sheet0!$C$1:$H$65536,6,0)</f>
        <v>CHĂM SÓC DA</v>
      </c>
      <c r="M1580" s="93">
        <v>-1</v>
      </c>
      <c r="N1580" s="95">
        <v>-119000</v>
      </c>
      <c r="P1580" s="93" t="s">
        <v>3614</v>
      </c>
      <c r="Q1580" s="93" t="s">
        <v>4991</v>
      </c>
      <c r="V1580" s="93" t="s">
        <v>3619</v>
      </c>
    </row>
    <row r="1581" spans="1:22" ht="25.5" customHeight="1">
      <c r="A1581" s="94">
        <v>46035</v>
      </c>
      <c r="B1581" s="93" t="s">
        <v>3622</v>
      </c>
      <c r="C1581" s="93" t="s">
        <v>4397</v>
      </c>
      <c r="D1581" s="93" t="s">
        <v>4389</v>
      </c>
      <c r="E1581" s="93" t="s">
        <v>4398</v>
      </c>
      <c r="F1581" s="93">
        <v>289000</v>
      </c>
      <c r="G1581" s="93">
        <v>2</v>
      </c>
      <c r="H1581" s="93">
        <v>0</v>
      </c>
      <c r="I1581" s="92">
        <f t="shared" si="24"/>
        <v>-578000</v>
      </c>
      <c r="J1581" s="92" t="str">
        <f>VLOOKUP(D1581,[1]Sheet0!$C$1:$H$65536,6,0)</f>
        <v>ANYZOO</v>
      </c>
      <c r="M1581" s="93">
        <v>-2</v>
      </c>
      <c r="N1581" s="95">
        <v>-578000</v>
      </c>
      <c r="P1581" s="93" t="s">
        <v>3614</v>
      </c>
      <c r="Q1581" s="93" t="s">
        <v>4991</v>
      </c>
      <c r="V1581" s="93" t="s">
        <v>3619</v>
      </c>
    </row>
    <row r="1582" spans="1:22" ht="25.5" customHeight="1">
      <c r="A1582" s="94">
        <v>46035</v>
      </c>
      <c r="B1582" s="93" t="s">
        <v>27</v>
      </c>
      <c r="C1582" s="93" t="s">
        <v>5008</v>
      </c>
      <c r="D1582" s="93" t="s">
        <v>4996</v>
      </c>
      <c r="E1582" s="93" t="s">
        <v>5009</v>
      </c>
      <c r="F1582" s="93">
        <v>240000</v>
      </c>
      <c r="G1582" s="93">
        <v>4</v>
      </c>
      <c r="H1582" s="93">
        <v>0</v>
      </c>
      <c r="I1582" s="92">
        <f t="shared" si="24"/>
        <v>-960000</v>
      </c>
      <c r="J1582" s="92" t="str">
        <f>VLOOKUP(D1582,[1]Sheet0!$C$1:$H$65536,6,0)</f>
        <v>BÁNH KẸO, ĐỒ ĂN VẶT</v>
      </c>
      <c r="M1582" s="93">
        <v>-4</v>
      </c>
      <c r="N1582" s="95">
        <v>-960000</v>
      </c>
      <c r="P1582" s="93" t="s">
        <v>3614</v>
      </c>
      <c r="Q1582" s="93" t="s">
        <v>4991</v>
      </c>
      <c r="V1582" s="93" t="s">
        <v>3619</v>
      </c>
    </row>
    <row r="1583" spans="1:22" ht="25.5" customHeight="1">
      <c r="A1583" s="94">
        <v>46035</v>
      </c>
      <c r="B1583" s="93" t="s">
        <v>27</v>
      </c>
      <c r="C1583" s="93" t="s">
        <v>333</v>
      </c>
      <c r="D1583" s="93" t="s">
        <v>334</v>
      </c>
      <c r="E1583" s="93" t="s">
        <v>335</v>
      </c>
      <c r="F1583" s="93">
        <v>40000</v>
      </c>
      <c r="G1583" s="93">
        <v>1</v>
      </c>
      <c r="H1583" s="93">
        <v>0</v>
      </c>
      <c r="I1583" s="92">
        <f t="shared" si="24"/>
        <v>-40000</v>
      </c>
      <c r="J1583" s="92" t="str">
        <f>VLOOKUP(D1583,[1]Sheet0!$C$1:$H$65536,6,0)</f>
        <v>BÁNH KẸO, ĐỒ ĂN VẶT</v>
      </c>
      <c r="M1583" s="93">
        <v>-1</v>
      </c>
      <c r="N1583" s="95">
        <v>-40000</v>
      </c>
      <c r="P1583" s="93" t="s">
        <v>3614</v>
      </c>
      <c r="Q1583" s="93" t="s">
        <v>4991</v>
      </c>
      <c r="V1583" s="93" t="s">
        <v>3619</v>
      </c>
    </row>
    <row r="1584" spans="1:22" ht="25.5" customHeight="1">
      <c r="A1584" s="94">
        <v>46035</v>
      </c>
      <c r="B1584" s="93" t="s">
        <v>27</v>
      </c>
      <c r="C1584" s="93" t="s">
        <v>5010</v>
      </c>
      <c r="D1584" s="93" t="s">
        <v>5003</v>
      </c>
      <c r="E1584" s="93" t="s">
        <v>5011</v>
      </c>
      <c r="F1584" s="93">
        <v>75000</v>
      </c>
      <c r="G1584" s="93">
        <v>2</v>
      </c>
      <c r="H1584" s="93">
        <v>0</v>
      </c>
      <c r="I1584" s="92">
        <f t="shared" si="24"/>
        <v>-150000</v>
      </c>
      <c r="J1584" s="92" t="str">
        <f>VLOOKUP(D1584,[1]Sheet0!$C$1:$H$65536,6,0)</f>
        <v>THỰC PHẨM ĂN LIỀN</v>
      </c>
      <c r="M1584" s="93">
        <v>-2</v>
      </c>
      <c r="N1584" s="95">
        <v>-150000</v>
      </c>
      <c r="P1584" s="93" t="s">
        <v>3614</v>
      </c>
      <c r="Q1584" s="93" t="s">
        <v>4991</v>
      </c>
      <c r="V1584" s="93" t="s">
        <v>3619</v>
      </c>
    </row>
    <row r="1585" spans="1:22" ht="25.5" customHeight="1">
      <c r="A1585" s="94">
        <v>46035</v>
      </c>
      <c r="B1585" s="93" t="s">
        <v>27</v>
      </c>
      <c r="C1585" s="93" t="s">
        <v>2282</v>
      </c>
      <c r="D1585" s="93" t="s">
        <v>2283</v>
      </c>
      <c r="E1585" s="93" t="s">
        <v>2284</v>
      </c>
      <c r="F1585" s="93">
        <v>67000</v>
      </c>
      <c r="G1585" s="93">
        <v>1</v>
      </c>
      <c r="H1585" s="93">
        <v>0</v>
      </c>
      <c r="I1585" s="92">
        <f t="shared" si="24"/>
        <v>-67000</v>
      </c>
      <c r="J1585" s="92" t="str">
        <f>VLOOKUP(D1585,[1]Sheet0!$C$1:$H$65536,6,0)</f>
        <v>BÁNH KẸO, ĐỒ ĂN VẶT</v>
      </c>
      <c r="M1585" s="93">
        <v>-1</v>
      </c>
      <c r="N1585" s="95">
        <v>-67000</v>
      </c>
      <c r="P1585" s="93" t="s">
        <v>3614</v>
      </c>
      <c r="Q1585" s="93" t="s">
        <v>4991</v>
      </c>
      <c r="V1585" s="93" t="s">
        <v>3619</v>
      </c>
    </row>
    <row r="1586" spans="1:22" ht="25.5" customHeight="1">
      <c r="A1586" s="94">
        <v>46035</v>
      </c>
      <c r="B1586" s="93" t="s">
        <v>40</v>
      </c>
      <c r="C1586" s="93" t="s">
        <v>5012</v>
      </c>
      <c r="D1586" s="93" t="s">
        <v>5005</v>
      </c>
      <c r="E1586" s="93" t="s">
        <v>5013</v>
      </c>
      <c r="F1586" s="93">
        <v>70000</v>
      </c>
      <c r="G1586" s="93">
        <v>1</v>
      </c>
      <c r="H1586" s="93">
        <v>0</v>
      </c>
      <c r="I1586" s="92">
        <f t="shared" si="24"/>
        <v>-70000</v>
      </c>
      <c r="J1586" s="92" t="str">
        <f>VLOOKUP(D1586,[1]Sheet0!$C$1:$H$65536,6,0)</f>
        <v>THỰC PHẨM CHO BÉ</v>
      </c>
      <c r="M1586" s="93">
        <v>-1</v>
      </c>
      <c r="N1586" s="95">
        <v>-70000</v>
      </c>
      <c r="P1586" s="93" t="s">
        <v>3614</v>
      </c>
      <c r="Q1586" s="93" t="s">
        <v>4991</v>
      </c>
      <c r="V1586" s="93" t="s">
        <v>3619</v>
      </c>
    </row>
    <row r="1587" spans="1:22" ht="25.5" customHeight="1">
      <c r="A1587" s="94">
        <v>46035</v>
      </c>
      <c r="B1587" s="93" t="s">
        <v>69</v>
      </c>
      <c r="C1587" s="93" t="s">
        <v>290</v>
      </c>
      <c r="D1587" s="93" t="s">
        <v>291</v>
      </c>
      <c r="E1587" s="93" t="s">
        <v>292</v>
      </c>
      <c r="F1587" s="93">
        <v>160000</v>
      </c>
      <c r="G1587" s="93">
        <v>8</v>
      </c>
      <c r="H1587" s="93">
        <v>0</v>
      </c>
      <c r="I1587" s="92">
        <f t="shared" si="24"/>
        <v>-1280000</v>
      </c>
      <c r="J1587" s="92" t="str">
        <f>VLOOKUP(D1587,[1]Sheet0!$C$1:$H$65536,6,0)</f>
        <v>CHĂM SÓC MẮT</v>
      </c>
      <c r="M1587" s="93">
        <v>-8</v>
      </c>
      <c r="N1587" s="95">
        <v>-1280000</v>
      </c>
      <c r="P1587" s="93" t="s">
        <v>3614</v>
      </c>
      <c r="Q1587" s="93" t="s">
        <v>4991</v>
      </c>
      <c r="V1587" s="93" t="s">
        <v>3619</v>
      </c>
    </row>
    <row r="1588" spans="1:22" ht="25.5" customHeight="1">
      <c r="A1588" s="94">
        <v>46035</v>
      </c>
      <c r="B1588" s="93" t="s">
        <v>40</v>
      </c>
      <c r="C1588" s="93" t="s">
        <v>728</v>
      </c>
      <c r="D1588" s="93" t="s">
        <v>729</v>
      </c>
      <c r="E1588" s="93" t="s">
        <v>730</v>
      </c>
      <c r="F1588" s="93">
        <v>69000</v>
      </c>
      <c r="G1588" s="93">
        <v>1</v>
      </c>
      <c r="H1588" s="93">
        <v>0</v>
      </c>
      <c r="I1588" s="92">
        <f t="shared" si="24"/>
        <v>-69000</v>
      </c>
      <c r="J1588" s="92" t="str">
        <f>VLOOKUP(D1588,[1]Sheet0!$C$1:$H$65536,6,0)</f>
        <v>THỰC PHẨM CHO BÉ</v>
      </c>
      <c r="M1588" s="93">
        <v>-1</v>
      </c>
      <c r="N1588" s="95">
        <v>-69000</v>
      </c>
      <c r="P1588" s="93" t="s">
        <v>3614</v>
      </c>
      <c r="Q1588" s="93" t="s">
        <v>4991</v>
      </c>
      <c r="V1588" s="93" t="s">
        <v>3619</v>
      </c>
    </row>
    <row r="1589" spans="1:22" ht="25.5" customHeight="1">
      <c r="A1589" s="94">
        <v>46035</v>
      </c>
      <c r="B1589" s="93" t="s">
        <v>27</v>
      </c>
      <c r="C1589" s="93" t="s">
        <v>3426</v>
      </c>
      <c r="D1589" s="93" t="s">
        <v>3427</v>
      </c>
      <c r="E1589" s="93" t="s">
        <v>3428</v>
      </c>
      <c r="F1589" s="93">
        <v>950000</v>
      </c>
      <c r="G1589" s="93">
        <v>0.42</v>
      </c>
      <c r="H1589" s="93">
        <v>0</v>
      </c>
      <c r="I1589" s="92">
        <f t="shared" si="24"/>
        <v>-399000</v>
      </c>
      <c r="J1589" s="92" t="str">
        <f>VLOOKUP(D1589,[1]Sheet0!$C$1:$H$65536,6,0)</f>
        <v>THỰC PHẨM ĐÔNG LẠNH, CHẾ BIẾN</v>
      </c>
      <c r="M1589" s="93">
        <v>-0.42</v>
      </c>
      <c r="N1589" s="95">
        <v>-399000</v>
      </c>
      <c r="P1589" s="93" t="s">
        <v>3614</v>
      </c>
      <c r="Q1589" s="93" t="s">
        <v>4991</v>
      </c>
      <c r="V1589" s="93" t="s">
        <v>3619</v>
      </c>
    </row>
    <row r="1590" spans="1:22" ht="25.5" customHeight="1">
      <c r="A1590" s="94">
        <v>46035</v>
      </c>
      <c r="B1590" s="93" t="s">
        <v>135</v>
      </c>
      <c r="C1590" s="93" t="s">
        <v>2663</v>
      </c>
      <c r="D1590" s="93" t="s">
        <v>2664</v>
      </c>
      <c r="E1590" s="93" t="s">
        <v>2665</v>
      </c>
      <c r="F1590" s="93">
        <v>50000</v>
      </c>
      <c r="G1590" s="93">
        <v>1</v>
      </c>
      <c r="H1590" s="93">
        <v>0</v>
      </c>
      <c r="I1590" s="92">
        <f t="shared" si="24"/>
        <v>-50000</v>
      </c>
      <c r="J1590" s="92" t="str">
        <f>VLOOKUP(D1590,[1]Sheet0!$C$1:$H$65536,6,0)</f>
        <v>ĐỒNG GIÁ DATE</v>
      </c>
      <c r="M1590" s="93">
        <v>-1</v>
      </c>
      <c r="N1590" s="95">
        <v>-50000</v>
      </c>
      <c r="P1590" s="93" t="s">
        <v>3614</v>
      </c>
      <c r="Q1590" s="93" t="s">
        <v>4991</v>
      </c>
      <c r="V1590" s="93" t="s">
        <v>3619</v>
      </c>
    </row>
    <row r="1591" spans="1:22" ht="25.5" customHeight="1">
      <c r="A1591" s="94">
        <v>46036</v>
      </c>
      <c r="B1591" s="93" t="s">
        <v>3652</v>
      </c>
      <c r="C1591" s="93" t="s">
        <v>4393</v>
      </c>
      <c r="D1591" s="93" t="s">
        <v>4384</v>
      </c>
      <c r="E1591" s="93" t="s">
        <v>4394</v>
      </c>
      <c r="F1591" s="93">
        <v>20000</v>
      </c>
      <c r="G1591" s="93">
        <v>-19</v>
      </c>
      <c r="H1591" s="93">
        <v>0</v>
      </c>
      <c r="I1591" s="92">
        <f t="shared" si="24"/>
        <v>380000</v>
      </c>
      <c r="J1591" s="92" t="str">
        <f>VLOOKUP(D1591,[1]Sheet0!$C$1:$H$65536,6,0)</f>
        <v>ĐỒ DÙNG VPP</v>
      </c>
      <c r="K1591" s="93">
        <v>19</v>
      </c>
      <c r="L1591" s="95">
        <v>380000</v>
      </c>
      <c r="P1591" s="93" t="s">
        <v>3614</v>
      </c>
      <c r="Q1591" s="93" t="s">
        <v>5014</v>
      </c>
    </row>
    <row r="1592" spans="1:22" ht="25.5" customHeight="1">
      <c r="A1592" s="94">
        <v>46036</v>
      </c>
      <c r="B1592" s="93" t="s">
        <v>32</v>
      </c>
      <c r="C1592" s="93" t="s">
        <v>5015</v>
      </c>
      <c r="D1592" s="93" t="s">
        <v>5016</v>
      </c>
      <c r="E1592" s="93" t="s">
        <v>5017</v>
      </c>
      <c r="F1592" s="93">
        <v>129000</v>
      </c>
      <c r="G1592" s="93">
        <v>-1</v>
      </c>
      <c r="H1592" s="93">
        <v>0</v>
      </c>
      <c r="I1592" s="92">
        <f t="shared" si="24"/>
        <v>129000</v>
      </c>
      <c r="J1592" s="92" t="str">
        <f>VLOOKUP(D1592,[1]Sheet0!$C$1:$H$65536,6,0)</f>
        <v>CHĂM SÓC DA</v>
      </c>
      <c r="K1592" s="93">
        <v>1</v>
      </c>
      <c r="L1592" s="95">
        <v>129000</v>
      </c>
      <c r="P1592" s="93" t="s">
        <v>3614</v>
      </c>
      <c r="Q1592" s="93" t="s">
        <v>5014</v>
      </c>
    </row>
    <row r="1593" spans="1:22" ht="25.5" customHeight="1">
      <c r="A1593" s="94">
        <v>46036</v>
      </c>
      <c r="B1593" s="93" t="s">
        <v>69</v>
      </c>
      <c r="C1593" s="93" t="s">
        <v>4822</v>
      </c>
      <c r="D1593" s="93" t="s">
        <v>4823</v>
      </c>
      <c r="E1593" s="93" t="s">
        <v>4824</v>
      </c>
      <c r="F1593" s="93">
        <v>34000</v>
      </c>
      <c r="G1593" s="93">
        <v>-2</v>
      </c>
      <c r="H1593" s="93">
        <v>0</v>
      </c>
      <c r="I1593" s="92">
        <f t="shared" si="24"/>
        <v>68000</v>
      </c>
      <c r="J1593" s="92" t="str">
        <f>VLOOKUP(D1593,[1]Sheet0!$C$1:$H$65536,6,0)</f>
        <v>HỖ TRỢ LÀM ĐẸP</v>
      </c>
      <c r="K1593" s="93">
        <v>2</v>
      </c>
      <c r="L1593" s="95">
        <v>68000</v>
      </c>
      <c r="P1593" s="93" t="s">
        <v>3614</v>
      </c>
      <c r="Q1593" s="93" t="s">
        <v>5014</v>
      </c>
    </row>
    <row r="1594" spans="1:22" ht="25.5" customHeight="1">
      <c r="A1594" s="94">
        <v>46036</v>
      </c>
      <c r="B1594" s="93" t="s">
        <v>27</v>
      </c>
      <c r="C1594" s="93" t="s">
        <v>701</v>
      </c>
      <c r="D1594" s="93" t="s">
        <v>702</v>
      </c>
      <c r="E1594" s="93" t="s">
        <v>703</v>
      </c>
      <c r="F1594" s="93">
        <v>85000</v>
      </c>
      <c r="G1594" s="93">
        <v>-4</v>
      </c>
      <c r="H1594" s="93">
        <v>0</v>
      </c>
      <c r="I1594" s="92">
        <f t="shared" si="24"/>
        <v>340000</v>
      </c>
      <c r="J1594" s="92" t="str">
        <f>VLOOKUP(D1594,[1]Sheet0!$C$1:$H$65536,6,0)</f>
        <v>BÁNH KẸO, ĐỒ ĂN VẶT</v>
      </c>
      <c r="K1594" s="93">
        <v>4</v>
      </c>
      <c r="L1594" s="95">
        <v>340000</v>
      </c>
      <c r="P1594" s="93" t="s">
        <v>3614</v>
      </c>
      <c r="Q1594" s="93" t="s">
        <v>5014</v>
      </c>
    </row>
    <row r="1595" spans="1:22" ht="25.5" customHeight="1">
      <c r="A1595" s="94">
        <v>46036</v>
      </c>
      <c r="B1595" s="93" t="s">
        <v>197</v>
      </c>
      <c r="C1595" s="93" t="s">
        <v>2602</v>
      </c>
      <c r="D1595" s="93" t="s">
        <v>2603</v>
      </c>
      <c r="E1595" s="93" t="s">
        <v>2604</v>
      </c>
      <c r="F1595" s="93">
        <v>40000</v>
      </c>
      <c r="G1595" s="93">
        <v>-1</v>
      </c>
      <c r="H1595" s="93">
        <v>0</v>
      </c>
      <c r="I1595" s="92">
        <f t="shared" si="24"/>
        <v>40000</v>
      </c>
      <c r="J1595" s="92" t="str">
        <f>VLOOKUP(D1595,[1]Sheet0!$C$1:$H$65536,6,0)</f>
        <v>CHĂM SÓC RĂNG MIỆNG</v>
      </c>
      <c r="K1595" s="93">
        <v>1</v>
      </c>
      <c r="L1595" s="95">
        <v>40000</v>
      </c>
      <c r="P1595" s="93" t="s">
        <v>3614</v>
      </c>
      <c r="Q1595" s="93" t="s">
        <v>5014</v>
      </c>
    </row>
    <row r="1596" spans="1:22" ht="25.5" customHeight="1">
      <c r="A1596" s="94">
        <v>46036</v>
      </c>
      <c r="B1596" s="93" t="s">
        <v>33</v>
      </c>
      <c r="C1596" s="93" t="s">
        <v>4892</v>
      </c>
      <c r="D1596" s="93" t="s">
        <v>4869</v>
      </c>
      <c r="E1596" s="93" t="s">
        <v>4893</v>
      </c>
      <c r="F1596" s="93">
        <v>110000</v>
      </c>
      <c r="G1596" s="93">
        <v>-1</v>
      </c>
      <c r="H1596" s="93">
        <v>0</v>
      </c>
      <c r="I1596" s="92">
        <f t="shared" si="24"/>
        <v>110000</v>
      </c>
      <c r="J1596" s="92" t="str">
        <f>VLOOKUP(D1596,[1]Sheet0!$C$1:$H$65536,6,0)</f>
        <v>BẾP VÀ PHÒNG ĂN</v>
      </c>
      <c r="K1596" s="93">
        <v>1</v>
      </c>
      <c r="L1596" s="95">
        <v>110000</v>
      </c>
      <c r="P1596" s="93" t="s">
        <v>3614</v>
      </c>
      <c r="Q1596" s="93" t="s">
        <v>5014</v>
      </c>
    </row>
    <row r="1597" spans="1:22" ht="25.5" customHeight="1">
      <c r="A1597" s="94">
        <v>46036</v>
      </c>
      <c r="B1597" s="93" t="s">
        <v>27</v>
      </c>
      <c r="C1597" s="93" t="s">
        <v>5018</v>
      </c>
      <c r="D1597" s="93" t="s">
        <v>5019</v>
      </c>
      <c r="E1597" s="93" t="s">
        <v>5020</v>
      </c>
      <c r="F1597" s="93">
        <v>115000</v>
      </c>
      <c r="G1597" s="93">
        <v>-1</v>
      </c>
      <c r="H1597" s="93">
        <v>0</v>
      </c>
      <c r="I1597" s="92">
        <f t="shared" si="24"/>
        <v>115000</v>
      </c>
      <c r="J1597" s="92" t="str">
        <f>VLOOKUP(D1597,[1]Sheet0!$C$1:$H$65536,6,0)</f>
        <v>BÁNH KẸO, ĐỒ ĂN VẶT</v>
      </c>
      <c r="K1597" s="93">
        <v>1</v>
      </c>
      <c r="L1597" s="95">
        <v>115000</v>
      </c>
      <c r="P1597" s="93" t="s">
        <v>3614</v>
      </c>
      <c r="Q1597" s="93" t="s">
        <v>5014</v>
      </c>
    </row>
    <row r="1598" spans="1:22" ht="25.5" customHeight="1">
      <c r="A1598" s="94">
        <v>46036</v>
      </c>
      <c r="B1598" s="93" t="s">
        <v>69</v>
      </c>
      <c r="C1598" s="93" t="s">
        <v>287</v>
      </c>
      <c r="D1598" s="93" t="s">
        <v>288</v>
      </c>
      <c r="E1598" s="93" t="s">
        <v>289</v>
      </c>
      <c r="F1598" s="93">
        <v>160000</v>
      </c>
      <c r="G1598" s="93">
        <v>-1</v>
      </c>
      <c r="H1598" s="93">
        <v>0</v>
      </c>
      <c r="I1598" s="92">
        <f t="shared" si="24"/>
        <v>160000</v>
      </c>
      <c r="J1598" s="92" t="str">
        <f>VLOOKUP(D1598,[1]Sheet0!$C$1:$H$65536,6,0)</f>
        <v>CHĂM SÓC MẮT</v>
      </c>
      <c r="K1598" s="93">
        <v>1</v>
      </c>
      <c r="L1598" s="95">
        <v>160000</v>
      </c>
      <c r="P1598" s="93" t="s">
        <v>3614</v>
      </c>
      <c r="Q1598" s="93" t="s">
        <v>5014</v>
      </c>
    </row>
    <row r="1599" spans="1:22" ht="25.5" customHeight="1">
      <c r="A1599" s="94">
        <v>46036</v>
      </c>
      <c r="B1599" s="93" t="s">
        <v>40</v>
      </c>
      <c r="C1599" s="93" t="s">
        <v>1431</v>
      </c>
      <c r="D1599" s="93" t="s">
        <v>1432</v>
      </c>
      <c r="E1599" s="93" t="s">
        <v>1433</v>
      </c>
      <c r="F1599" s="93">
        <v>69000</v>
      </c>
      <c r="G1599" s="93">
        <v>-1</v>
      </c>
      <c r="H1599" s="93">
        <v>0</v>
      </c>
      <c r="I1599" s="92">
        <f t="shared" si="24"/>
        <v>69000</v>
      </c>
      <c r="J1599" s="92" t="str">
        <f>VLOOKUP(D1599,[1]Sheet0!$C$1:$H$65536,6,0)</f>
        <v>THỰC PHẨM CHO BÉ</v>
      </c>
      <c r="K1599" s="93">
        <v>1</v>
      </c>
      <c r="L1599" s="95">
        <v>69000</v>
      </c>
      <c r="P1599" s="93" t="s">
        <v>3614</v>
      </c>
      <c r="Q1599" s="93" t="s">
        <v>5014</v>
      </c>
    </row>
    <row r="1600" spans="1:22" ht="25.5" customHeight="1">
      <c r="A1600" s="94">
        <v>46036</v>
      </c>
      <c r="B1600" s="93" t="s">
        <v>27</v>
      </c>
      <c r="C1600" s="93" t="s">
        <v>5022</v>
      </c>
      <c r="D1600" s="93" t="s">
        <v>5023</v>
      </c>
      <c r="E1600" s="93" t="s">
        <v>5024</v>
      </c>
      <c r="F1600" s="93">
        <v>395000</v>
      </c>
      <c r="G1600" s="93">
        <v>-3</v>
      </c>
      <c r="H1600" s="93">
        <v>0</v>
      </c>
      <c r="I1600" s="92">
        <f t="shared" si="24"/>
        <v>1185000</v>
      </c>
      <c r="J1600" s="92" t="str">
        <f>VLOOKUP(D1600,[1]Sheet0!$C$1:$H$65536,6,0)</f>
        <v>RƯỢU</v>
      </c>
      <c r="K1600" s="93">
        <v>3</v>
      </c>
      <c r="L1600" s="95">
        <v>1185000</v>
      </c>
      <c r="P1600" s="93" t="s">
        <v>3614</v>
      </c>
      <c r="Q1600" s="93" t="s">
        <v>5014</v>
      </c>
    </row>
    <row r="1601" spans="1:22" ht="25.5" customHeight="1">
      <c r="A1601" s="94">
        <v>46036</v>
      </c>
      <c r="B1601" s="93" t="s">
        <v>27</v>
      </c>
      <c r="C1601" s="93" t="s">
        <v>3402</v>
      </c>
      <c r="D1601" s="93" t="s">
        <v>3403</v>
      </c>
      <c r="E1601" s="93" t="s">
        <v>3404</v>
      </c>
      <c r="F1601" s="93">
        <v>165000</v>
      </c>
      <c r="G1601" s="93">
        <v>-10</v>
      </c>
      <c r="H1601" s="93">
        <v>0</v>
      </c>
      <c r="I1601" s="92">
        <f t="shared" si="24"/>
        <v>1650000</v>
      </c>
      <c r="J1601" s="92" t="str">
        <f>VLOOKUP(D1601,[1]Sheet0!$C$1:$H$65536,6,0)</f>
        <v>THỰC PHẨM ĐÔNG LẠNH, CHẾ BIẾN</v>
      </c>
      <c r="K1601" s="93">
        <v>10</v>
      </c>
      <c r="L1601" s="95">
        <v>1650000</v>
      </c>
      <c r="P1601" s="93" t="s">
        <v>3614</v>
      </c>
      <c r="Q1601" s="93" t="s">
        <v>5014</v>
      </c>
    </row>
    <row r="1602" spans="1:22" ht="25.5" customHeight="1">
      <c r="A1602" s="94">
        <v>46036</v>
      </c>
      <c r="B1602" s="93" t="s">
        <v>135</v>
      </c>
      <c r="C1602" s="93" t="s">
        <v>4177</v>
      </c>
      <c r="D1602" s="93" t="s">
        <v>4178</v>
      </c>
      <c r="E1602" s="93" t="s">
        <v>4179</v>
      </c>
      <c r="F1602" s="93">
        <v>25000</v>
      </c>
      <c r="G1602" s="93">
        <v>19</v>
      </c>
      <c r="H1602" s="93">
        <v>0</v>
      </c>
      <c r="I1602" s="92">
        <f t="shared" si="24"/>
        <v>-475000</v>
      </c>
      <c r="J1602" s="92" t="str">
        <f>VLOOKUP(D1602,[1]Sheet0!$C$1:$H$65536,6,0)</f>
        <v>HÀNG MARKETING</v>
      </c>
      <c r="M1602" s="93">
        <v>-19</v>
      </c>
      <c r="N1602" s="95">
        <v>-475000</v>
      </c>
      <c r="P1602" s="93" t="s">
        <v>3614</v>
      </c>
      <c r="Q1602" s="93" t="s">
        <v>5014</v>
      </c>
      <c r="V1602" s="93" t="s">
        <v>3619</v>
      </c>
    </row>
    <row r="1603" spans="1:22" ht="25.5" customHeight="1">
      <c r="A1603" s="94">
        <v>46036</v>
      </c>
      <c r="B1603" s="93" t="s">
        <v>32</v>
      </c>
      <c r="C1603" s="93" t="s">
        <v>920</v>
      </c>
      <c r="D1603" s="93" t="s">
        <v>921</v>
      </c>
      <c r="E1603" s="93" t="s">
        <v>922</v>
      </c>
      <c r="F1603" s="93">
        <v>209000</v>
      </c>
      <c r="G1603" s="93">
        <v>1</v>
      </c>
      <c r="H1603" s="93">
        <v>0</v>
      </c>
      <c r="I1603" s="92">
        <f t="shared" ref="I1603:I1666" si="25">(H1603-G1603)*F1603</f>
        <v>-209000</v>
      </c>
      <c r="J1603" s="92" t="str">
        <f>VLOOKUP(D1603,[1]Sheet0!$C$1:$H$65536,6,0)</f>
        <v>CHĂM SÓC DA</v>
      </c>
      <c r="M1603" s="93">
        <v>-1</v>
      </c>
      <c r="N1603" s="95">
        <v>-209000</v>
      </c>
      <c r="P1603" s="93" t="s">
        <v>3614</v>
      </c>
      <c r="Q1603" s="93" t="s">
        <v>5014</v>
      </c>
      <c r="V1603" s="93" t="s">
        <v>3619</v>
      </c>
    </row>
    <row r="1604" spans="1:22" ht="25.5" customHeight="1">
      <c r="A1604" s="94">
        <v>46036</v>
      </c>
      <c r="B1604" s="93" t="s">
        <v>27</v>
      </c>
      <c r="C1604" s="93" t="s">
        <v>234</v>
      </c>
      <c r="D1604" s="93" t="s">
        <v>235</v>
      </c>
      <c r="E1604" s="93" t="s">
        <v>236</v>
      </c>
      <c r="F1604" s="93">
        <v>48000</v>
      </c>
      <c r="G1604" s="93">
        <v>2</v>
      </c>
      <c r="H1604" s="93">
        <v>0</v>
      </c>
      <c r="I1604" s="92">
        <f t="shared" si="25"/>
        <v>-96000</v>
      </c>
      <c r="J1604" s="92" t="str">
        <f>VLOOKUP(D1604,[1]Sheet0!$C$1:$H$65536,6,0)</f>
        <v>ĐỒ UỐNG, PHA CHẾ</v>
      </c>
      <c r="M1604" s="93">
        <v>-2</v>
      </c>
      <c r="N1604" s="95">
        <v>-96000</v>
      </c>
      <c r="P1604" s="93" t="s">
        <v>3614</v>
      </c>
      <c r="Q1604" s="93" t="s">
        <v>5014</v>
      </c>
      <c r="V1604" s="93" t="s">
        <v>3619</v>
      </c>
    </row>
    <row r="1605" spans="1:22" ht="25.5" customHeight="1">
      <c r="A1605" s="94">
        <v>46036</v>
      </c>
      <c r="B1605" s="93" t="s">
        <v>27</v>
      </c>
      <c r="C1605" s="93" t="s">
        <v>1199</v>
      </c>
      <c r="D1605" s="93" t="s">
        <v>1200</v>
      </c>
      <c r="E1605" s="93" t="s">
        <v>1201</v>
      </c>
      <c r="F1605" s="93">
        <v>90000</v>
      </c>
      <c r="G1605" s="93">
        <v>4</v>
      </c>
      <c r="H1605" s="93">
        <v>0</v>
      </c>
      <c r="I1605" s="92">
        <f t="shared" si="25"/>
        <v>-360000</v>
      </c>
      <c r="J1605" s="92" t="str">
        <f>VLOOKUP(D1605,[1]Sheet0!$C$1:$H$65536,6,0)</f>
        <v>BÁNH KẸO, ĐỒ ĂN VẶT</v>
      </c>
      <c r="M1605" s="93">
        <v>-4</v>
      </c>
      <c r="N1605" s="95">
        <v>-360000</v>
      </c>
      <c r="P1605" s="93" t="s">
        <v>3614</v>
      </c>
      <c r="Q1605" s="93" t="s">
        <v>5014</v>
      </c>
      <c r="V1605" s="93" t="s">
        <v>3619</v>
      </c>
    </row>
    <row r="1606" spans="1:22" ht="25.5" customHeight="1">
      <c r="A1606" s="94">
        <v>46036</v>
      </c>
      <c r="B1606" s="93" t="s">
        <v>197</v>
      </c>
      <c r="C1606" s="93" t="s">
        <v>680</v>
      </c>
      <c r="D1606" s="93" t="s">
        <v>681</v>
      </c>
      <c r="E1606" s="93" t="s">
        <v>682</v>
      </c>
      <c r="F1606" s="93">
        <v>45000</v>
      </c>
      <c r="G1606" s="93">
        <v>1</v>
      </c>
      <c r="H1606" s="93">
        <v>0</v>
      </c>
      <c r="I1606" s="92">
        <f t="shared" si="25"/>
        <v>-45000</v>
      </c>
      <c r="J1606" s="92" t="str">
        <f>VLOOKUP(D1606,[1]Sheet0!$C$1:$H$65536,6,0)</f>
        <v>CHĂM SÓC RĂNG MIỆNG</v>
      </c>
      <c r="M1606" s="93">
        <v>-1</v>
      </c>
      <c r="N1606" s="95">
        <v>-45000</v>
      </c>
      <c r="P1606" s="93" t="s">
        <v>3614</v>
      </c>
      <c r="Q1606" s="93" t="s">
        <v>5014</v>
      </c>
      <c r="V1606" s="93" t="s">
        <v>3619</v>
      </c>
    </row>
    <row r="1607" spans="1:22" ht="25.5" customHeight="1">
      <c r="A1607" s="94">
        <v>46036</v>
      </c>
      <c r="B1607" s="93" t="s">
        <v>33</v>
      </c>
      <c r="C1607" s="93" t="s">
        <v>386</v>
      </c>
      <c r="D1607" s="93" t="s">
        <v>387</v>
      </c>
      <c r="E1607" s="93" t="s">
        <v>388</v>
      </c>
      <c r="F1607" s="93">
        <v>89000</v>
      </c>
      <c r="G1607" s="93">
        <v>1</v>
      </c>
      <c r="H1607" s="93">
        <v>0</v>
      </c>
      <c r="I1607" s="92">
        <f t="shared" si="25"/>
        <v>-89000</v>
      </c>
      <c r="J1607" s="92" t="str">
        <f>VLOOKUP(D1607,[1]Sheet0!$C$1:$H$65536,6,0)</f>
        <v>BẾP VÀ PHÒNG ĂN</v>
      </c>
      <c r="M1607" s="93">
        <v>-1</v>
      </c>
      <c r="N1607" s="95">
        <v>-89000</v>
      </c>
      <c r="P1607" s="93" t="s">
        <v>3614</v>
      </c>
      <c r="Q1607" s="93" t="s">
        <v>5014</v>
      </c>
      <c r="V1607" s="93" t="s">
        <v>3619</v>
      </c>
    </row>
    <row r="1608" spans="1:22" ht="25.5" customHeight="1">
      <c r="A1608" s="94">
        <v>46036</v>
      </c>
      <c r="B1608" s="93" t="s">
        <v>27</v>
      </c>
      <c r="C1608" s="93" t="s">
        <v>5026</v>
      </c>
      <c r="D1608" s="93" t="s">
        <v>5021</v>
      </c>
      <c r="E1608" s="93" t="s">
        <v>5027</v>
      </c>
      <c r="F1608" s="93">
        <v>115000</v>
      </c>
      <c r="G1608" s="93">
        <v>1</v>
      </c>
      <c r="H1608" s="93">
        <v>0</v>
      </c>
      <c r="I1608" s="92">
        <f t="shared" si="25"/>
        <v>-115000</v>
      </c>
      <c r="J1608" s="92" t="str">
        <f>VLOOKUP(D1608,[1]Sheet0!$C$1:$H$65536,6,0)</f>
        <v>BÁNH KẸO, ĐỒ ĂN VẶT</v>
      </c>
      <c r="M1608" s="93">
        <v>-1</v>
      </c>
      <c r="N1608" s="95">
        <v>-115000</v>
      </c>
      <c r="P1608" s="93" t="s">
        <v>3614</v>
      </c>
      <c r="Q1608" s="93" t="s">
        <v>5014</v>
      </c>
      <c r="V1608" s="93" t="s">
        <v>3619</v>
      </c>
    </row>
    <row r="1609" spans="1:22" ht="25.5" customHeight="1">
      <c r="A1609" s="94">
        <v>46036</v>
      </c>
      <c r="B1609" s="93" t="s">
        <v>69</v>
      </c>
      <c r="C1609" s="93" t="s">
        <v>290</v>
      </c>
      <c r="D1609" s="93" t="s">
        <v>291</v>
      </c>
      <c r="E1609" s="93" t="s">
        <v>292</v>
      </c>
      <c r="F1609" s="93">
        <v>160000</v>
      </c>
      <c r="G1609" s="93">
        <v>1</v>
      </c>
      <c r="H1609" s="93">
        <v>0</v>
      </c>
      <c r="I1609" s="92">
        <f t="shared" si="25"/>
        <v>-160000</v>
      </c>
      <c r="J1609" s="92" t="str">
        <f>VLOOKUP(D1609,[1]Sheet0!$C$1:$H$65536,6,0)</f>
        <v>CHĂM SÓC MẮT</v>
      </c>
      <c r="M1609" s="93">
        <v>-1</v>
      </c>
      <c r="N1609" s="95">
        <v>-160000</v>
      </c>
      <c r="P1609" s="93" t="s">
        <v>3614</v>
      </c>
      <c r="Q1609" s="93" t="s">
        <v>5014</v>
      </c>
      <c r="V1609" s="93" t="s">
        <v>3619</v>
      </c>
    </row>
    <row r="1610" spans="1:22" ht="25.5" customHeight="1">
      <c r="A1610" s="94">
        <v>46036</v>
      </c>
      <c r="B1610" s="93" t="s">
        <v>40</v>
      </c>
      <c r="C1610" s="93" t="s">
        <v>1428</v>
      </c>
      <c r="D1610" s="93" t="s">
        <v>1429</v>
      </c>
      <c r="E1610" s="93" t="s">
        <v>1430</v>
      </c>
      <c r="F1610" s="93">
        <v>69000</v>
      </c>
      <c r="G1610" s="93">
        <v>1</v>
      </c>
      <c r="H1610" s="93">
        <v>0</v>
      </c>
      <c r="I1610" s="92">
        <f t="shared" si="25"/>
        <v>-69000</v>
      </c>
      <c r="J1610" s="92" t="str">
        <f>VLOOKUP(D1610,[1]Sheet0!$C$1:$H$65536,6,0)</f>
        <v>THỰC PHẨM CHO BÉ</v>
      </c>
      <c r="M1610" s="93">
        <v>-1</v>
      </c>
      <c r="N1610" s="95">
        <v>-69000</v>
      </c>
      <c r="P1610" s="93" t="s">
        <v>3614</v>
      </c>
      <c r="Q1610" s="93" t="s">
        <v>5014</v>
      </c>
      <c r="V1610" s="93" t="s">
        <v>3619</v>
      </c>
    </row>
    <row r="1611" spans="1:22" ht="25.5" customHeight="1">
      <c r="A1611" s="94">
        <v>46036</v>
      </c>
      <c r="B1611" s="93" t="s">
        <v>27</v>
      </c>
      <c r="C1611" s="93" t="s">
        <v>5028</v>
      </c>
      <c r="D1611" s="93" t="s">
        <v>5025</v>
      </c>
      <c r="E1611" s="93" t="s">
        <v>5029</v>
      </c>
      <c r="F1611" s="93">
        <v>385000</v>
      </c>
      <c r="G1611" s="93">
        <v>3</v>
      </c>
      <c r="H1611" s="93">
        <v>0</v>
      </c>
      <c r="I1611" s="92">
        <f t="shared" si="25"/>
        <v>-1155000</v>
      </c>
      <c r="J1611" s="92" t="str">
        <f>VLOOKUP(D1611,[1]Sheet0!$C$1:$H$65536,6,0)</f>
        <v>RƯỢU</v>
      </c>
      <c r="M1611" s="93">
        <v>-3</v>
      </c>
      <c r="N1611" s="95">
        <v>-1155000</v>
      </c>
      <c r="P1611" s="93" t="s">
        <v>3614</v>
      </c>
      <c r="Q1611" s="93" t="s">
        <v>5014</v>
      </c>
      <c r="V1611" s="93" t="s">
        <v>3619</v>
      </c>
    </row>
    <row r="1612" spans="1:22" ht="25.5" customHeight="1">
      <c r="A1612" s="94">
        <v>46036</v>
      </c>
      <c r="B1612" s="93" t="s">
        <v>27</v>
      </c>
      <c r="C1612" s="93" t="s">
        <v>3405</v>
      </c>
      <c r="D1612" s="93" t="s">
        <v>3406</v>
      </c>
      <c r="E1612" s="93" t="s">
        <v>3407</v>
      </c>
      <c r="F1612" s="93">
        <v>165000</v>
      </c>
      <c r="G1612" s="93">
        <v>10</v>
      </c>
      <c r="H1612" s="93">
        <v>0</v>
      </c>
      <c r="I1612" s="92">
        <f t="shared" si="25"/>
        <v>-1650000</v>
      </c>
      <c r="J1612" s="92" t="str">
        <f>VLOOKUP(D1612,[1]Sheet0!$C$1:$H$65536,6,0)</f>
        <v>THỰC PHẨM ĐÔNG LẠNH, CHẾ BIẾN</v>
      </c>
      <c r="M1612" s="93">
        <v>-10</v>
      </c>
      <c r="N1612" s="95">
        <v>-1650000</v>
      </c>
      <c r="P1612" s="93" t="s">
        <v>3614</v>
      </c>
      <c r="Q1612" s="93" t="s">
        <v>5014</v>
      </c>
      <c r="V1612" s="93" t="s">
        <v>3619</v>
      </c>
    </row>
    <row r="1613" spans="1:22" ht="25.5" customHeight="1">
      <c r="A1613" s="94">
        <v>46037</v>
      </c>
      <c r="B1613" s="93" t="s">
        <v>69</v>
      </c>
      <c r="C1613" s="93" t="s">
        <v>5030</v>
      </c>
      <c r="D1613" s="93" t="s">
        <v>5031</v>
      </c>
      <c r="E1613" s="93" t="s">
        <v>5032</v>
      </c>
      <c r="F1613" s="93">
        <v>700000</v>
      </c>
      <c r="G1613" s="93">
        <v>-2</v>
      </c>
      <c r="H1613" s="93">
        <v>0</v>
      </c>
      <c r="I1613" s="92">
        <f t="shared" si="25"/>
        <v>1400000</v>
      </c>
      <c r="J1613" s="92" t="str">
        <f>VLOOKUP(D1613,[1]Sheet0!$C$1:$H$65536,6,0)</f>
        <v>HỖ TRỢ TRÍ NÃO VÀ TRÍ NHỚ</v>
      </c>
      <c r="K1613" s="93">
        <v>2</v>
      </c>
      <c r="L1613" s="95">
        <v>1400000</v>
      </c>
      <c r="P1613" s="93" t="s">
        <v>3614</v>
      </c>
      <c r="Q1613" s="93" t="s">
        <v>5034</v>
      </c>
    </row>
    <row r="1614" spans="1:22" ht="25.5" customHeight="1">
      <c r="A1614" s="94">
        <v>46037</v>
      </c>
      <c r="B1614" s="93" t="s">
        <v>197</v>
      </c>
      <c r="C1614" s="93" t="s">
        <v>3113</v>
      </c>
      <c r="D1614" s="93" t="s">
        <v>3114</v>
      </c>
      <c r="E1614" s="93" t="s">
        <v>3115</v>
      </c>
      <c r="F1614" s="93">
        <v>95000</v>
      </c>
      <c r="G1614" s="93">
        <v>-4</v>
      </c>
      <c r="H1614" s="93">
        <v>0</v>
      </c>
      <c r="I1614" s="92">
        <f t="shared" si="25"/>
        <v>380000</v>
      </c>
      <c r="J1614" s="92" t="str">
        <f>VLOOKUP(D1614,[1]Sheet0!$C$1:$H$65536,6,0)</f>
        <v>BĂNG VỆ SINH</v>
      </c>
      <c r="K1614" s="93">
        <v>4</v>
      </c>
      <c r="L1614" s="95">
        <v>380000</v>
      </c>
      <c r="P1614" s="93" t="s">
        <v>3614</v>
      </c>
      <c r="Q1614" s="93" t="s">
        <v>5034</v>
      </c>
    </row>
    <row r="1615" spans="1:22" ht="25.5" customHeight="1">
      <c r="A1615" s="94">
        <v>46037</v>
      </c>
      <c r="B1615" s="93" t="s">
        <v>32</v>
      </c>
      <c r="C1615" s="93" t="s">
        <v>5035</v>
      </c>
      <c r="D1615" s="93" t="s">
        <v>5036</v>
      </c>
      <c r="E1615" s="93" t="s">
        <v>5037</v>
      </c>
      <c r="F1615" s="93">
        <v>129000</v>
      </c>
      <c r="G1615" s="93">
        <v>-1</v>
      </c>
      <c r="H1615" s="93">
        <v>0</v>
      </c>
      <c r="I1615" s="92">
        <f t="shared" si="25"/>
        <v>129000</v>
      </c>
      <c r="J1615" s="92" t="str">
        <f>VLOOKUP(D1615,[1]Sheet0!$C$1:$H$65536,6,0)</f>
        <v>CHĂM SÓC DA</v>
      </c>
      <c r="K1615" s="93">
        <v>1</v>
      </c>
      <c r="L1615" s="95">
        <v>129000</v>
      </c>
      <c r="P1615" s="93" t="s">
        <v>3614</v>
      </c>
      <c r="Q1615" s="93" t="s">
        <v>5034</v>
      </c>
    </row>
    <row r="1616" spans="1:22" ht="25.5" customHeight="1">
      <c r="A1616" s="94">
        <v>46037</v>
      </c>
      <c r="B1616" s="93" t="s">
        <v>33</v>
      </c>
      <c r="C1616" s="93" t="s">
        <v>1614</v>
      </c>
      <c r="D1616" s="93" t="s">
        <v>1615</v>
      </c>
      <c r="E1616" s="93" t="s">
        <v>1616</v>
      </c>
      <c r="F1616" s="93">
        <v>40000</v>
      </c>
      <c r="G1616" s="93">
        <v>-1</v>
      </c>
      <c r="H1616" s="93">
        <v>0</v>
      </c>
      <c r="I1616" s="92">
        <f t="shared" si="25"/>
        <v>40000</v>
      </c>
      <c r="J1616" s="92" t="str">
        <f>VLOOKUP(D1616,[1]Sheet0!$C$1:$H$65536,6,0)</f>
        <v>BẾP VÀ PHÒNG ĂN</v>
      </c>
      <c r="K1616" s="93">
        <v>1</v>
      </c>
      <c r="L1616" s="95">
        <v>40000</v>
      </c>
      <c r="P1616" s="93" t="s">
        <v>3614</v>
      </c>
      <c r="Q1616" s="93" t="s">
        <v>5034</v>
      </c>
    </row>
    <row r="1617" spans="1:22" ht="25.5" customHeight="1">
      <c r="A1617" s="94">
        <v>46037</v>
      </c>
      <c r="B1617" s="93" t="s">
        <v>3652</v>
      </c>
      <c r="C1617" s="93" t="s">
        <v>3697</v>
      </c>
      <c r="D1617" s="93" t="s">
        <v>3696</v>
      </c>
      <c r="E1617" s="93" t="s">
        <v>3698</v>
      </c>
      <c r="F1617" s="93">
        <v>20000</v>
      </c>
      <c r="G1617" s="93">
        <v>-2</v>
      </c>
      <c r="H1617" s="93">
        <v>0</v>
      </c>
      <c r="I1617" s="92">
        <f t="shared" si="25"/>
        <v>40000</v>
      </c>
      <c r="J1617" s="92" t="str">
        <f>VLOOKUP(D1617,[1]Sheet0!$C$1:$H$65536,6,0)</f>
        <v>ĐỒ DÙNG VPP</v>
      </c>
      <c r="K1617" s="93">
        <v>2</v>
      </c>
      <c r="L1617" s="95">
        <v>40000</v>
      </c>
      <c r="P1617" s="93" t="s">
        <v>3614</v>
      </c>
      <c r="Q1617" s="93" t="s">
        <v>5034</v>
      </c>
    </row>
    <row r="1618" spans="1:22" ht="25.5" customHeight="1">
      <c r="A1618" s="94">
        <v>46037</v>
      </c>
      <c r="B1618" s="93" t="s">
        <v>3652</v>
      </c>
      <c r="C1618" s="93" t="s">
        <v>4393</v>
      </c>
      <c r="D1618" s="93" t="s">
        <v>4384</v>
      </c>
      <c r="E1618" s="93" t="s">
        <v>4394</v>
      </c>
      <c r="F1618" s="93">
        <v>20000</v>
      </c>
      <c r="G1618" s="93">
        <v>-1</v>
      </c>
      <c r="H1618" s="93">
        <v>0</v>
      </c>
      <c r="I1618" s="92">
        <f t="shared" si="25"/>
        <v>20000</v>
      </c>
      <c r="J1618" s="92" t="str">
        <f>VLOOKUP(D1618,[1]Sheet0!$C$1:$H$65536,6,0)</f>
        <v>ĐỒ DÙNG VPP</v>
      </c>
      <c r="K1618" s="93">
        <v>1</v>
      </c>
      <c r="L1618" s="95">
        <v>20000</v>
      </c>
      <c r="P1618" s="93" t="s">
        <v>3614</v>
      </c>
      <c r="Q1618" s="93" t="s">
        <v>5034</v>
      </c>
    </row>
    <row r="1619" spans="1:22" ht="25.5" customHeight="1">
      <c r="A1619" s="94">
        <v>46037</v>
      </c>
      <c r="B1619" s="93" t="s">
        <v>33</v>
      </c>
      <c r="C1619" s="93" t="s">
        <v>4894</v>
      </c>
      <c r="D1619" s="93" t="s">
        <v>4870</v>
      </c>
      <c r="E1619" s="93" t="s">
        <v>4895</v>
      </c>
      <c r="F1619" s="93">
        <v>40000</v>
      </c>
      <c r="G1619" s="93">
        <v>-2</v>
      </c>
      <c r="H1619" s="93">
        <v>0</v>
      </c>
      <c r="I1619" s="92">
        <f t="shared" si="25"/>
        <v>80000</v>
      </c>
      <c r="J1619" s="92" t="str">
        <f>VLOOKUP(D1619,[1]Sheet0!$C$1:$H$65536,6,0)</f>
        <v>HÀNG ĐỒNG GIÁ 40K</v>
      </c>
      <c r="K1619" s="93">
        <v>2</v>
      </c>
      <c r="L1619" s="95">
        <v>80000</v>
      </c>
      <c r="P1619" s="93" t="s">
        <v>3614</v>
      </c>
      <c r="Q1619" s="93" t="s">
        <v>5034</v>
      </c>
    </row>
    <row r="1620" spans="1:22" ht="25.5" customHeight="1">
      <c r="A1620" s="94">
        <v>46037</v>
      </c>
      <c r="B1620" s="93" t="s">
        <v>135</v>
      </c>
      <c r="C1620" s="93" t="s">
        <v>2635</v>
      </c>
      <c r="D1620" s="93" t="s">
        <v>2636</v>
      </c>
      <c r="E1620" s="93" t="s">
        <v>2631</v>
      </c>
      <c r="F1620" s="93">
        <v>20000</v>
      </c>
      <c r="G1620" s="93">
        <v>-1</v>
      </c>
      <c r="H1620" s="93">
        <v>0</v>
      </c>
      <c r="I1620" s="92">
        <f t="shared" si="25"/>
        <v>20000</v>
      </c>
      <c r="J1620" s="92" t="e">
        <f>VLOOKUP(D1620,[1]Sheet0!$C$1:$H$65536,6,0)</f>
        <v>#N/A</v>
      </c>
      <c r="K1620" s="93">
        <v>1</v>
      </c>
      <c r="L1620" s="95">
        <v>20000</v>
      </c>
      <c r="P1620" s="93" t="s">
        <v>3614</v>
      </c>
      <c r="Q1620" s="93" t="s">
        <v>5034</v>
      </c>
    </row>
    <row r="1621" spans="1:22" ht="25.5" customHeight="1">
      <c r="A1621" s="94">
        <v>46037</v>
      </c>
      <c r="B1621" s="93" t="s">
        <v>197</v>
      </c>
      <c r="C1621" s="93" t="s">
        <v>4337</v>
      </c>
      <c r="D1621" s="93" t="s">
        <v>4334</v>
      </c>
      <c r="E1621" s="93" t="s">
        <v>4338</v>
      </c>
      <c r="F1621" s="93">
        <v>95000</v>
      </c>
      <c r="G1621" s="93">
        <v>4</v>
      </c>
      <c r="H1621" s="93">
        <v>0</v>
      </c>
      <c r="I1621" s="92">
        <f t="shared" si="25"/>
        <v>-380000</v>
      </c>
      <c r="J1621" s="92" t="str">
        <f>VLOOKUP(D1621,[1]Sheet0!$C$1:$H$65536,6,0)</f>
        <v>BĂNG VỆ SINH</v>
      </c>
      <c r="M1621" s="93">
        <v>-4</v>
      </c>
      <c r="N1621" s="95">
        <v>-380000</v>
      </c>
      <c r="P1621" s="93" t="s">
        <v>3614</v>
      </c>
      <c r="Q1621" s="93" t="s">
        <v>5034</v>
      </c>
      <c r="V1621" s="93" t="s">
        <v>3619</v>
      </c>
    </row>
    <row r="1622" spans="1:22" ht="25.5" customHeight="1">
      <c r="A1622" s="94">
        <v>46037</v>
      </c>
      <c r="B1622" s="93" t="s">
        <v>32</v>
      </c>
      <c r="C1622" s="93" t="s">
        <v>920</v>
      </c>
      <c r="D1622" s="93" t="s">
        <v>921</v>
      </c>
      <c r="E1622" s="93" t="s">
        <v>922</v>
      </c>
      <c r="F1622" s="93">
        <v>209000</v>
      </c>
      <c r="G1622" s="93">
        <v>1</v>
      </c>
      <c r="H1622" s="93">
        <v>0</v>
      </c>
      <c r="I1622" s="92">
        <f t="shared" si="25"/>
        <v>-209000</v>
      </c>
      <c r="J1622" s="92" t="str">
        <f>VLOOKUP(D1622,[1]Sheet0!$C$1:$H$65536,6,0)</f>
        <v>CHĂM SÓC DA</v>
      </c>
      <c r="M1622" s="93">
        <v>-1</v>
      </c>
      <c r="N1622" s="95">
        <v>-209000</v>
      </c>
      <c r="P1622" s="93" t="s">
        <v>3614</v>
      </c>
      <c r="Q1622" s="93" t="s">
        <v>5034</v>
      </c>
      <c r="V1622" s="93" t="s">
        <v>3619</v>
      </c>
    </row>
    <row r="1623" spans="1:22" ht="25.5" customHeight="1">
      <c r="A1623" s="94">
        <v>46037</v>
      </c>
      <c r="B1623" s="93" t="s">
        <v>33</v>
      </c>
      <c r="C1623" s="93" t="s">
        <v>1656</v>
      </c>
      <c r="D1623" s="93" t="s">
        <v>1657</v>
      </c>
      <c r="E1623" s="93" t="s">
        <v>1658</v>
      </c>
      <c r="F1623" s="93">
        <v>40000</v>
      </c>
      <c r="G1623" s="93">
        <v>1</v>
      </c>
      <c r="H1623" s="93">
        <v>0</v>
      </c>
      <c r="I1623" s="92">
        <f t="shared" si="25"/>
        <v>-40000</v>
      </c>
      <c r="J1623" s="92" t="str">
        <f>VLOOKUP(D1623,[1]Sheet0!$C$1:$H$65536,6,0)</f>
        <v>BẾP VÀ PHÒNG ĂN</v>
      </c>
      <c r="M1623" s="93">
        <v>-1</v>
      </c>
      <c r="N1623" s="95">
        <v>-40000</v>
      </c>
      <c r="P1623" s="93" t="s">
        <v>3614</v>
      </c>
      <c r="Q1623" s="93" t="s">
        <v>5034</v>
      </c>
      <c r="V1623" s="93" t="s">
        <v>3619</v>
      </c>
    </row>
    <row r="1624" spans="1:22" ht="25.5" customHeight="1">
      <c r="A1624" s="94">
        <v>46037</v>
      </c>
      <c r="B1624" s="93" t="s">
        <v>3652</v>
      </c>
      <c r="C1624" s="93" t="s">
        <v>5039</v>
      </c>
      <c r="D1624" s="93" t="s">
        <v>5038</v>
      </c>
      <c r="E1624" s="93" t="s">
        <v>5040</v>
      </c>
      <c r="F1624" s="93">
        <v>12000</v>
      </c>
      <c r="G1624" s="93">
        <v>3</v>
      </c>
      <c r="H1624" s="93">
        <v>0</v>
      </c>
      <c r="I1624" s="92">
        <f t="shared" si="25"/>
        <v>-36000</v>
      </c>
      <c r="J1624" s="92" t="str">
        <f>VLOOKUP(D1624,[1]Sheet0!$C$1:$H$65536,6,0)</f>
        <v>ĐỒ DÙNG VPP</v>
      </c>
      <c r="M1624" s="93">
        <v>-3</v>
      </c>
      <c r="N1624" s="95">
        <v>-36000</v>
      </c>
      <c r="P1624" s="93" t="s">
        <v>3614</v>
      </c>
      <c r="Q1624" s="93" t="s">
        <v>5034</v>
      </c>
      <c r="V1624" s="93" t="s">
        <v>3619</v>
      </c>
    </row>
    <row r="1625" spans="1:22" ht="25.5" customHeight="1">
      <c r="A1625" s="94">
        <v>46037</v>
      </c>
      <c r="B1625" s="93" t="s">
        <v>135</v>
      </c>
      <c r="C1625" s="93" t="s">
        <v>2637</v>
      </c>
      <c r="D1625" s="93" t="s">
        <v>2638</v>
      </c>
      <c r="E1625" s="93" t="s">
        <v>2639</v>
      </c>
      <c r="F1625" s="93">
        <v>25000</v>
      </c>
      <c r="G1625" s="93">
        <v>1</v>
      </c>
      <c r="H1625" s="93">
        <v>0</v>
      </c>
      <c r="I1625" s="92">
        <f t="shared" si="25"/>
        <v>-25000</v>
      </c>
      <c r="J1625" s="92" t="str">
        <f>VLOOKUP(D1625,[1]Sheet0!$C$1:$H$65536,6,0)</f>
        <v>ĐỒNG GIÁ DATE</v>
      </c>
      <c r="M1625" s="93">
        <v>-1</v>
      </c>
      <c r="N1625" s="95">
        <v>-25000</v>
      </c>
      <c r="P1625" s="93" t="s">
        <v>3614</v>
      </c>
      <c r="Q1625" s="93" t="s">
        <v>5034</v>
      </c>
      <c r="V1625" s="93" t="s">
        <v>3619</v>
      </c>
    </row>
    <row r="1626" spans="1:22" ht="25.5" customHeight="1">
      <c r="A1626" s="94">
        <v>46037</v>
      </c>
      <c r="B1626" s="93" t="s">
        <v>69</v>
      </c>
      <c r="C1626" s="93" t="s">
        <v>5041</v>
      </c>
      <c r="D1626" s="93" t="s">
        <v>5033</v>
      </c>
      <c r="E1626" s="93" t="s">
        <v>5042</v>
      </c>
      <c r="F1626" s="93">
        <v>650000</v>
      </c>
      <c r="G1626" s="93">
        <v>2</v>
      </c>
      <c r="H1626" s="93">
        <v>0</v>
      </c>
      <c r="I1626" s="92">
        <f t="shared" si="25"/>
        <v>-1300000</v>
      </c>
      <c r="J1626" s="92" t="str">
        <f>VLOOKUP(D1626,[1]Sheet0!$C$1:$H$65536,6,0)</f>
        <v>HỖ TRỢ TRÍ NÃO VÀ TRÍ NHỚ</v>
      </c>
      <c r="M1626" s="93">
        <v>-2</v>
      </c>
      <c r="N1626" s="95">
        <v>-1300000</v>
      </c>
      <c r="P1626" s="93" t="s">
        <v>3614</v>
      </c>
      <c r="Q1626" s="93" t="s">
        <v>5034</v>
      </c>
      <c r="V1626" s="93" t="s">
        <v>3619</v>
      </c>
    </row>
    <row r="1627" spans="1:22" ht="25.5" customHeight="1">
      <c r="A1627" s="94">
        <v>46038</v>
      </c>
      <c r="B1627" s="93" t="s">
        <v>197</v>
      </c>
      <c r="C1627" s="93" t="s">
        <v>3113</v>
      </c>
      <c r="D1627" s="93" t="s">
        <v>3114</v>
      </c>
      <c r="E1627" s="93" t="s">
        <v>3115</v>
      </c>
      <c r="F1627" s="93">
        <v>95000</v>
      </c>
      <c r="G1627" s="93">
        <v>-1</v>
      </c>
      <c r="H1627" s="93">
        <v>0</v>
      </c>
      <c r="I1627" s="92">
        <f t="shared" si="25"/>
        <v>95000</v>
      </c>
      <c r="J1627" s="92" t="str">
        <f>VLOOKUP(D1627,[1]Sheet0!$C$1:$H$65536,6,0)</f>
        <v>BĂNG VỆ SINH</v>
      </c>
      <c r="K1627" s="93">
        <v>1</v>
      </c>
      <c r="L1627" s="95">
        <v>95000</v>
      </c>
      <c r="P1627" s="93" t="s">
        <v>3614</v>
      </c>
      <c r="Q1627" s="93" t="s">
        <v>5043</v>
      </c>
    </row>
    <row r="1628" spans="1:22" ht="25.5" customHeight="1">
      <c r="A1628" s="94">
        <v>46038</v>
      </c>
      <c r="B1628" s="93" t="s">
        <v>3652</v>
      </c>
      <c r="C1628" s="93" t="s">
        <v>4393</v>
      </c>
      <c r="D1628" s="93" t="s">
        <v>4384</v>
      </c>
      <c r="E1628" s="93" t="s">
        <v>4394</v>
      </c>
      <c r="F1628" s="93">
        <v>20000</v>
      </c>
      <c r="G1628" s="93">
        <v>-5</v>
      </c>
      <c r="H1628" s="93">
        <v>0</v>
      </c>
      <c r="I1628" s="92">
        <f t="shared" si="25"/>
        <v>100000</v>
      </c>
      <c r="J1628" s="92" t="str">
        <f>VLOOKUP(D1628,[1]Sheet0!$C$1:$H$65536,6,0)</f>
        <v>ĐỒ DÙNG VPP</v>
      </c>
      <c r="K1628" s="93">
        <v>5</v>
      </c>
      <c r="L1628" s="95">
        <v>100000</v>
      </c>
      <c r="P1628" s="93" t="s">
        <v>3614</v>
      </c>
      <c r="Q1628" s="93" t="s">
        <v>5043</v>
      </c>
    </row>
    <row r="1629" spans="1:22" ht="25.5" customHeight="1">
      <c r="A1629" s="94">
        <v>46038</v>
      </c>
      <c r="B1629" s="93" t="s">
        <v>3652</v>
      </c>
      <c r="C1629" s="93" t="s">
        <v>3697</v>
      </c>
      <c r="D1629" s="93" t="s">
        <v>3696</v>
      </c>
      <c r="E1629" s="93" t="s">
        <v>3698</v>
      </c>
      <c r="F1629" s="93">
        <v>20000</v>
      </c>
      <c r="G1629" s="93">
        <v>-3</v>
      </c>
      <c r="H1629" s="93">
        <v>0</v>
      </c>
      <c r="I1629" s="92">
        <f t="shared" si="25"/>
        <v>60000</v>
      </c>
      <c r="J1629" s="92" t="str">
        <f>VLOOKUP(D1629,[1]Sheet0!$C$1:$H$65536,6,0)</f>
        <v>ĐỒ DÙNG VPP</v>
      </c>
      <c r="K1629" s="93">
        <v>3</v>
      </c>
      <c r="L1629" s="95">
        <v>60000</v>
      </c>
      <c r="P1629" s="93" t="s">
        <v>3614</v>
      </c>
      <c r="Q1629" s="93" t="s">
        <v>5043</v>
      </c>
    </row>
    <row r="1630" spans="1:22" ht="25.5" customHeight="1">
      <c r="A1630" s="94">
        <v>46038</v>
      </c>
      <c r="B1630" s="93" t="s">
        <v>197</v>
      </c>
      <c r="C1630" s="93" t="s">
        <v>4337</v>
      </c>
      <c r="D1630" s="93" t="s">
        <v>4334</v>
      </c>
      <c r="E1630" s="93" t="s">
        <v>4338</v>
      </c>
      <c r="F1630" s="93">
        <v>95000</v>
      </c>
      <c r="G1630" s="93">
        <v>1</v>
      </c>
      <c r="H1630" s="93">
        <v>0</v>
      </c>
      <c r="I1630" s="92">
        <f t="shared" si="25"/>
        <v>-95000</v>
      </c>
      <c r="J1630" s="92" t="str">
        <f>VLOOKUP(D1630,[1]Sheet0!$C$1:$H$65536,6,0)</f>
        <v>BĂNG VỆ SINH</v>
      </c>
      <c r="M1630" s="93">
        <v>-1</v>
      </c>
      <c r="N1630" s="95">
        <v>-95000</v>
      </c>
      <c r="P1630" s="93" t="s">
        <v>3614</v>
      </c>
      <c r="Q1630" s="93" t="s">
        <v>5043</v>
      </c>
      <c r="V1630" s="93" t="s">
        <v>3619</v>
      </c>
    </row>
    <row r="1631" spans="1:22" ht="25.5" customHeight="1">
      <c r="A1631" s="94">
        <v>46038</v>
      </c>
      <c r="B1631" s="93" t="s">
        <v>3652</v>
      </c>
      <c r="C1631" s="93" t="s">
        <v>5039</v>
      </c>
      <c r="D1631" s="93" t="s">
        <v>5038</v>
      </c>
      <c r="E1631" s="93" t="s">
        <v>5040</v>
      </c>
      <c r="F1631" s="93">
        <v>12000</v>
      </c>
      <c r="G1631" s="93">
        <v>8</v>
      </c>
      <c r="H1631" s="93">
        <v>0</v>
      </c>
      <c r="I1631" s="92">
        <f t="shared" si="25"/>
        <v>-96000</v>
      </c>
      <c r="J1631" s="92" t="str">
        <f>VLOOKUP(D1631,[1]Sheet0!$C$1:$H$65536,6,0)</f>
        <v>ĐỒ DÙNG VPP</v>
      </c>
      <c r="M1631" s="93">
        <v>-8</v>
      </c>
      <c r="N1631" s="95">
        <v>-96000</v>
      </c>
      <c r="P1631" s="93" t="s">
        <v>3614</v>
      </c>
      <c r="Q1631" s="93" t="s">
        <v>5043</v>
      </c>
      <c r="V1631" s="93" t="s">
        <v>3619</v>
      </c>
    </row>
    <row r="1632" spans="1:22" ht="25.5" customHeight="1">
      <c r="A1632" s="94">
        <v>46039</v>
      </c>
      <c r="B1632" s="93" t="s">
        <v>3652</v>
      </c>
      <c r="C1632" s="93" t="s">
        <v>4393</v>
      </c>
      <c r="D1632" s="93" t="s">
        <v>4384</v>
      </c>
      <c r="E1632" s="93" t="s">
        <v>4394</v>
      </c>
      <c r="F1632" s="93">
        <v>20000</v>
      </c>
      <c r="G1632" s="93">
        <v>-1</v>
      </c>
      <c r="H1632" s="93">
        <v>0</v>
      </c>
      <c r="I1632" s="92">
        <f t="shared" si="25"/>
        <v>20000</v>
      </c>
      <c r="J1632" s="92" t="str">
        <f>VLOOKUP(D1632,[1]Sheet0!$C$1:$H$65536,6,0)</f>
        <v>ĐỒ DÙNG VPP</v>
      </c>
      <c r="K1632" s="93">
        <v>1</v>
      </c>
      <c r="L1632" s="95">
        <v>20000</v>
      </c>
      <c r="P1632" s="93" t="s">
        <v>3614</v>
      </c>
      <c r="Q1632" s="93" t="s">
        <v>5044</v>
      </c>
    </row>
    <row r="1633" spans="1:22" ht="25.5" customHeight="1">
      <c r="A1633" s="94">
        <v>46039</v>
      </c>
      <c r="B1633" s="93" t="s">
        <v>3652</v>
      </c>
      <c r="C1633" s="93" t="s">
        <v>3697</v>
      </c>
      <c r="D1633" s="93" t="s">
        <v>3696</v>
      </c>
      <c r="E1633" s="93" t="s">
        <v>3698</v>
      </c>
      <c r="F1633" s="93">
        <v>20000</v>
      </c>
      <c r="G1633" s="93">
        <v>-2</v>
      </c>
      <c r="H1633" s="93">
        <v>0</v>
      </c>
      <c r="I1633" s="92">
        <f t="shared" si="25"/>
        <v>40000</v>
      </c>
      <c r="J1633" s="92" t="str">
        <f>VLOOKUP(D1633,[1]Sheet0!$C$1:$H$65536,6,0)</f>
        <v>ĐỒ DÙNG VPP</v>
      </c>
      <c r="K1633" s="93">
        <v>2</v>
      </c>
      <c r="L1633" s="95">
        <v>40000</v>
      </c>
      <c r="P1633" s="93" t="s">
        <v>3614</v>
      </c>
      <c r="Q1633" s="93" t="s">
        <v>5044</v>
      </c>
    </row>
    <row r="1634" spans="1:22" ht="25.5" customHeight="1">
      <c r="A1634" s="94">
        <v>46039</v>
      </c>
      <c r="B1634" s="93" t="s">
        <v>27</v>
      </c>
      <c r="C1634" s="93" t="s">
        <v>1368</v>
      </c>
      <c r="D1634" s="93" t="s">
        <v>1369</v>
      </c>
      <c r="E1634" s="93" t="s">
        <v>1370</v>
      </c>
      <c r="F1634" s="93">
        <v>165000</v>
      </c>
      <c r="G1634" s="93">
        <v>-14</v>
      </c>
      <c r="H1634" s="93">
        <v>0</v>
      </c>
      <c r="I1634" s="92">
        <f t="shared" si="25"/>
        <v>2310000</v>
      </c>
      <c r="J1634" s="92" t="str">
        <f>VLOOKUP(D1634,[1]Sheet0!$C$1:$H$65536,6,0)</f>
        <v>RƯỢU</v>
      </c>
      <c r="K1634" s="93">
        <v>14</v>
      </c>
      <c r="L1634" s="95">
        <v>2310000</v>
      </c>
      <c r="P1634" s="93" t="s">
        <v>3614</v>
      </c>
      <c r="Q1634" s="93" t="s">
        <v>5044</v>
      </c>
    </row>
    <row r="1635" spans="1:22" ht="25.5" customHeight="1">
      <c r="A1635" s="94">
        <v>46039</v>
      </c>
      <c r="B1635" s="93" t="s">
        <v>27</v>
      </c>
      <c r="C1635" s="93" t="s">
        <v>5046</v>
      </c>
      <c r="D1635" s="93" t="s">
        <v>5047</v>
      </c>
      <c r="E1635" s="93" t="s">
        <v>5048</v>
      </c>
      <c r="F1635" s="93">
        <v>130000</v>
      </c>
      <c r="G1635" s="93">
        <v>-35</v>
      </c>
      <c r="H1635" s="93">
        <v>0</v>
      </c>
      <c r="I1635" s="92">
        <f t="shared" si="25"/>
        <v>4550000</v>
      </c>
      <c r="J1635" s="92" t="str">
        <f>VLOOKUP(D1635,[1]Sheet0!$C$1:$H$65536,6,0)</f>
        <v>BÁNH KẸO, ĐỒ ĂN VẶT</v>
      </c>
      <c r="K1635" s="93">
        <v>35</v>
      </c>
      <c r="L1635" s="95">
        <v>4550000</v>
      </c>
      <c r="P1635" s="93" t="s">
        <v>3614</v>
      </c>
      <c r="Q1635" s="93" t="s">
        <v>5044</v>
      </c>
    </row>
    <row r="1636" spans="1:22" ht="25.5" customHeight="1">
      <c r="A1636" s="94">
        <v>46039</v>
      </c>
      <c r="B1636" s="93" t="s">
        <v>27</v>
      </c>
      <c r="C1636" s="93" t="s">
        <v>4973</v>
      </c>
      <c r="D1636" s="93" t="s">
        <v>4974</v>
      </c>
      <c r="E1636" s="93" t="s">
        <v>221</v>
      </c>
      <c r="F1636" s="93">
        <v>155000</v>
      </c>
      <c r="G1636" s="93">
        <v>-2</v>
      </c>
      <c r="H1636" s="93">
        <v>0</v>
      </c>
      <c r="I1636" s="92">
        <f t="shared" si="25"/>
        <v>310000</v>
      </c>
      <c r="J1636" s="92" t="str">
        <f>VLOOKUP(D1636,[1]Sheet0!$C$1:$H$65536,6,0)</f>
        <v>BÁNH KẸO, ĐỒ ĂN VẶT</v>
      </c>
      <c r="K1636" s="93">
        <v>2</v>
      </c>
      <c r="L1636" s="95">
        <v>310000</v>
      </c>
      <c r="P1636" s="93" t="s">
        <v>3614</v>
      </c>
      <c r="Q1636" s="93" t="s">
        <v>5044</v>
      </c>
    </row>
    <row r="1637" spans="1:22" ht="25.5" customHeight="1">
      <c r="A1637" s="94">
        <v>46039</v>
      </c>
      <c r="B1637" s="93" t="s">
        <v>197</v>
      </c>
      <c r="C1637" s="93" t="s">
        <v>3113</v>
      </c>
      <c r="D1637" s="93" t="s">
        <v>3114</v>
      </c>
      <c r="E1637" s="93" t="s">
        <v>3115</v>
      </c>
      <c r="F1637" s="93">
        <v>95000</v>
      </c>
      <c r="G1637" s="93">
        <v>-1</v>
      </c>
      <c r="H1637" s="93">
        <v>0</v>
      </c>
      <c r="I1637" s="92">
        <f t="shared" si="25"/>
        <v>95000</v>
      </c>
      <c r="J1637" s="92" t="str">
        <f>VLOOKUP(D1637,[1]Sheet0!$C$1:$H$65536,6,0)</f>
        <v>BĂNG VỆ SINH</v>
      </c>
      <c r="K1637" s="93">
        <v>1</v>
      </c>
      <c r="L1637" s="95">
        <v>95000</v>
      </c>
      <c r="P1637" s="93" t="s">
        <v>3614</v>
      </c>
      <c r="Q1637" s="93" t="s">
        <v>5044</v>
      </c>
    </row>
    <row r="1638" spans="1:22" ht="25.5" customHeight="1">
      <c r="A1638" s="94">
        <v>46039</v>
      </c>
      <c r="B1638" s="93" t="s">
        <v>32</v>
      </c>
      <c r="C1638" s="93" t="s">
        <v>4743</v>
      </c>
      <c r="D1638" s="93" t="s">
        <v>4738</v>
      </c>
      <c r="E1638" s="93" t="s">
        <v>4744</v>
      </c>
      <c r="F1638" s="93">
        <v>240000</v>
      </c>
      <c r="G1638" s="93">
        <v>-1</v>
      </c>
      <c r="H1638" s="93">
        <v>0</v>
      </c>
      <c r="I1638" s="92">
        <f t="shared" si="25"/>
        <v>240000</v>
      </c>
      <c r="J1638" s="92" t="str">
        <f>VLOOKUP(D1638,[1]Sheet0!$C$1:$H$65536,6,0)</f>
        <v>CHĂM SÓC CƠ THỂ</v>
      </c>
      <c r="K1638" s="93">
        <v>1</v>
      </c>
      <c r="L1638" s="95">
        <v>240000</v>
      </c>
      <c r="P1638" s="93" t="s">
        <v>3614</v>
      </c>
      <c r="Q1638" s="93" t="s">
        <v>5044</v>
      </c>
    </row>
    <row r="1639" spans="1:22" ht="25.5" customHeight="1">
      <c r="A1639" s="94">
        <v>46039</v>
      </c>
      <c r="B1639" s="93" t="s">
        <v>32</v>
      </c>
      <c r="C1639" s="93" t="s">
        <v>4818</v>
      </c>
      <c r="D1639" s="93" t="s">
        <v>4815</v>
      </c>
      <c r="E1639" s="93" t="s">
        <v>4819</v>
      </c>
      <c r="F1639" s="93">
        <v>240000</v>
      </c>
      <c r="G1639" s="93">
        <v>-1</v>
      </c>
      <c r="H1639" s="93">
        <v>0</v>
      </c>
      <c r="I1639" s="92">
        <f t="shared" si="25"/>
        <v>240000</v>
      </c>
      <c r="J1639" s="92" t="str">
        <f>VLOOKUP(D1639,[1]Sheet0!$C$1:$H$65536,6,0)</f>
        <v>CHĂM SÓC CƠ THỂ</v>
      </c>
      <c r="K1639" s="93">
        <v>1</v>
      </c>
      <c r="L1639" s="95">
        <v>240000</v>
      </c>
      <c r="P1639" s="93" t="s">
        <v>3614</v>
      </c>
      <c r="Q1639" s="93" t="s">
        <v>5044</v>
      </c>
    </row>
    <row r="1640" spans="1:22" ht="25.5" customHeight="1">
      <c r="A1640" s="94">
        <v>46039</v>
      </c>
      <c r="B1640" s="93" t="s">
        <v>27</v>
      </c>
      <c r="C1640" s="93" t="s">
        <v>5049</v>
      </c>
      <c r="D1640" s="93" t="s">
        <v>5050</v>
      </c>
      <c r="E1640" s="93" t="s">
        <v>5051</v>
      </c>
      <c r="F1640" s="93">
        <v>115000</v>
      </c>
      <c r="G1640" s="93">
        <v>-12</v>
      </c>
      <c r="H1640" s="93">
        <v>0</v>
      </c>
      <c r="I1640" s="92">
        <f t="shared" si="25"/>
        <v>1380000</v>
      </c>
      <c r="J1640" s="92" t="str">
        <f>VLOOKUP(D1640,[1]Sheet0!$C$1:$H$65536,6,0)</f>
        <v>BÁNH KẸO, ĐỒ ĂN VẶT</v>
      </c>
      <c r="K1640" s="93">
        <v>12</v>
      </c>
      <c r="L1640" s="95">
        <v>1380000</v>
      </c>
      <c r="P1640" s="93" t="s">
        <v>3614</v>
      </c>
      <c r="Q1640" s="93" t="s">
        <v>5044</v>
      </c>
    </row>
    <row r="1641" spans="1:22" ht="25.5" customHeight="1">
      <c r="A1641" s="94">
        <v>46039</v>
      </c>
      <c r="B1641" s="93" t="s">
        <v>27</v>
      </c>
      <c r="C1641" s="93" t="s">
        <v>4663</v>
      </c>
      <c r="D1641" s="93" t="s">
        <v>4664</v>
      </c>
      <c r="E1641" s="93" t="s">
        <v>4665</v>
      </c>
      <c r="F1641" s="93">
        <v>59000</v>
      </c>
      <c r="G1641" s="93">
        <v>-2</v>
      </c>
      <c r="H1641" s="93">
        <v>0</v>
      </c>
      <c r="I1641" s="92">
        <f t="shared" si="25"/>
        <v>118000</v>
      </c>
      <c r="J1641" s="92" t="str">
        <f>VLOOKUP(D1641,[1]Sheet0!$C$1:$H$65536,6,0)</f>
        <v>MỲ, MIẾN</v>
      </c>
      <c r="K1641" s="93">
        <v>2</v>
      </c>
      <c r="L1641" s="95">
        <v>118000</v>
      </c>
      <c r="P1641" s="93" t="s">
        <v>3614</v>
      </c>
      <c r="Q1641" s="93" t="s">
        <v>5044</v>
      </c>
    </row>
    <row r="1642" spans="1:22" ht="25.5" customHeight="1">
      <c r="A1642" s="94">
        <v>46039</v>
      </c>
      <c r="B1642" s="93" t="s">
        <v>33</v>
      </c>
      <c r="C1642" s="93" t="s">
        <v>5054</v>
      </c>
      <c r="D1642" s="93" t="s">
        <v>5055</v>
      </c>
      <c r="E1642" s="93" t="s">
        <v>5056</v>
      </c>
      <c r="F1642" s="93">
        <v>43000</v>
      </c>
      <c r="G1642" s="93">
        <v>-1</v>
      </c>
      <c r="H1642" s="93">
        <v>0</v>
      </c>
      <c r="I1642" s="92">
        <f t="shared" si="25"/>
        <v>43000</v>
      </c>
      <c r="J1642" s="92" t="str">
        <f>VLOOKUP(D1642,[1]Sheet0!$C$1:$H$65536,6,0)</f>
        <v>ĐỒ DÙNG NHÀ TẮM, TOILET</v>
      </c>
      <c r="K1642" s="93">
        <v>1</v>
      </c>
      <c r="L1642" s="95">
        <v>43000</v>
      </c>
      <c r="P1642" s="93" t="s">
        <v>3614</v>
      </c>
      <c r="Q1642" s="93" t="s">
        <v>5044</v>
      </c>
    </row>
    <row r="1643" spans="1:22" ht="25.5" customHeight="1">
      <c r="A1643" s="94">
        <v>46039</v>
      </c>
      <c r="B1643" s="93" t="s">
        <v>69</v>
      </c>
      <c r="C1643" s="93" t="s">
        <v>287</v>
      </c>
      <c r="D1643" s="93" t="s">
        <v>288</v>
      </c>
      <c r="E1643" s="93" t="s">
        <v>289</v>
      </c>
      <c r="F1643" s="93">
        <v>160000</v>
      </c>
      <c r="G1643" s="93">
        <v>-1</v>
      </c>
      <c r="H1643" s="93">
        <v>0</v>
      </c>
      <c r="I1643" s="92">
        <f t="shared" si="25"/>
        <v>160000</v>
      </c>
      <c r="J1643" s="92" t="str">
        <f>VLOOKUP(D1643,[1]Sheet0!$C$1:$H$65536,6,0)</f>
        <v>CHĂM SÓC MẮT</v>
      </c>
      <c r="K1643" s="93">
        <v>1</v>
      </c>
      <c r="L1643" s="95">
        <v>160000</v>
      </c>
      <c r="P1643" s="93" t="s">
        <v>3614</v>
      </c>
      <c r="Q1643" s="93" t="s">
        <v>5044</v>
      </c>
    </row>
    <row r="1644" spans="1:22" ht="25.5" customHeight="1">
      <c r="A1644" s="94">
        <v>46039</v>
      </c>
      <c r="B1644" s="93" t="s">
        <v>27</v>
      </c>
      <c r="C1644" s="93" t="s">
        <v>3275</v>
      </c>
      <c r="D1644" s="93" t="s">
        <v>3276</v>
      </c>
      <c r="E1644" s="93" t="s">
        <v>3277</v>
      </c>
      <c r="F1644" s="93">
        <v>42000</v>
      </c>
      <c r="G1644" s="93">
        <v>-1</v>
      </c>
      <c r="H1644" s="93">
        <v>0</v>
      </c>
      <c r="I1644" s="92">
        <f t="shared" si="25"/>
        <v>42000</v>
      </c>
      <c r="J1644" s="92" t="str">
        <f>VLOOKUP(D1644,[1]Sheet0!$C$1:$H$65536,6,0)</f>
        <v>SẢN PHẨM TỪ SỮA</v>
      </c>
      <c r="K1644" s="93">
        <v>1</v>
      </c>
      <c r="L1644" s="95">
        <v>42000</v>
      </c>
      <c r="P1644" s="93" t="s">
        <v>3614</v>
      </c>
      <c r="Q1644" s="93" t="s">
        <v>5044</v>
      </c>
    </row>
    <row r="1645" spans="1:22" ht="25.5" customHeight="1">
      <c r="A1645" s="94">
        <v>46039</v>
      </c>
      <c r="B1645" s="93" t="s">
        <v>27</v>
      </c>
      <c r="C1645" s="93" t="s">
        <v>3281</v>
      </c>
      <c r="D1645" s="93" t="s">
        <v>3282</v>
      </c>
      <c r="E1645" s="93" t="s">
        <v>3283</v>
      </c>
      <c r="F1645" s="93">
        <v>48000</v>
      </c>
      <c r="G1645" s="93">
        <v>-2</v>
      </c>
      <c r="H1645" s="93">
        <v>0</v>
      </c>
      <c r="I1645" s="92">
        <f t="shared" si="25"/>
        <v>96000</v>
      </c>
      <c r="J1645" s="92" t="str">
        <f>VLOOKUP(D1645,[1]Sheet0!$C$1:$H$65536,6,0)</f>
        <v>SẢN PHẨM TỪ SỮA</v>
      </c>
      <c r="K1645" s="93">
        <v>2</v>
      </c>
      <c r="L1645" s="95">
        <v>96000</v>
      </c>
      <c r="P1645" s="93" t="s">
        <v>3614</v>
      </c>
      <c r="Q1645" s="93" t="s">
        <v>5044</v>
      </c>
    </row>
    <row r="1646" spans="1:22" ht="25.5" customHeight="1">
      <c r="A1646" s="94">
        <v>46039</v>
      </c>
      <c r="B1646" s="93" t="s">
        <v>33</v>
      </c>
      <c r="C1646" s="93" t="s">
        <v>4652</v>
      </c>
      <c r="D1646" s="93" t="s">
        <v>4653</v>
      </c>
      <c r="E1646" s="93" t="s">
        <v>4654</v>
      </c>
      <c r="F1646" s="93">
        <v>799000</v>
      </c>
      <c r="G1646" s="93">
        <v>-1</v>
      </c>
      <c r="H1646" s="93">
        <v>0</v>
      </c>
      <c r="I1646" s="92">
        <f t="shared" si="25"/>
        <v>799000</v>
      </c>
      <c r="J1646" s="92" t="str">
        <f>VLOOKUP(D1646,[1]Sheet0!$C$1:$H$65536,6,0)</f>
        <v>BẾP VÀ PHÒNG ĂN</v>
      </c>
      <c r="K1646" s="93">
        <v>1</v>
      </c>
      <c r="L1646" s="95">
        <v>799000</v>
      </c>
      <c r="P1646" s="93" t="s">
        <v>3614</v>
      </c>
      <c r="Q1646" s="93" t="s">
        <v>5044</v>
      </c>
    </row>
    <row r="1647" spans="1:22" ht="25.5" customHeight="1">
      <c r="A1647" s="94">
        <v>46039</v>
      </c>
      <c r="B1647" s="93" t="s">
        <v>27</v>
      </c>
      <c r="C1647" s="93" t="s">
        <v>2469</v>
      </c>
      <c r="D1647" s="93" t="s">
        <v>2470</v>
      </c>
      <c r="E1647" s="93" t="s">
        <v>2471</v>
      </c>
      <c r="F1647" s="93">
        <v>115000</v>
      </c>
      <c r="G1647" s="93">
        <v>-15</v>
      </c>
      <c r="H1647" s="93">
        <v>0</v>
      </c>
      <c r="I1647" s="92">
        <f t="shared" si="25"/>
        <v>1725000</v>
      </c>
      <c r="J1647" s="92" t="str">
        <f>VLOOKUP(D1647,[1]Sheet0!$C$1:$H$65536,6,0)</f>
        <v>ĐỒ UỐNG, PHA CHẾ</v>
      </c>
      <c r="K1647" s="93">
        <v>15</v>
      </c>
      <c r="L1647" s="95">
        <v>1725000</v>
      </c>
      <c r="P1647" s="93" t="s">
        <v>3614</v>
      </c>
      <c r="Q1647" s="93" t="s">
        <v>5044</v>
      </c>
    </row>
    <row r="1648" spans="1:22" ht="25.5" customHeight="1">
      <c r="A1648" s="94">
        <v>46039</v>
      </c>
      <c r="B1648" s="93" t="s">
        <v>135</v>
      </c>
      <c r="C1648" s="93" t="s">
        <v>4381</v>
      </c>
      <c r="D1648" s="93" t="s">
        <v>4382</v>
      </c>
      <c r="E1648" s="93" t="s">
        <v>4383</v>
      </c>
      <c r="F1648" s="93">
        <v>15000</v>
      </c>
      <c r="G1648" s="93">
        <v>5</v>
      </c>
      <c r="H1648" s="93">
        <v>4</v>
      </c>
      <c r="I1648" s="92">
        <f t="shared" si="25"/>
        <v>-15000</v>
      </c>
      <c r="J1648" s="92" t="str">
        <f>VLOOKUP(D1648,[1]Sheet0!$C$1:$H$65536,6,0)</f>
        <v>HÀNG MARKETING</v>
      </c>
      <c r="M1648" s="93">
        <v>-1</v>
      </c>
      <c r="N1648" s="95">
        <v>-15000</v>
      </c>
      <c r="P1648" s="93" t="s">
        <v>3614</v>
      </c>
      <c r="Q1648" s="93" t="s">
        <v>5044</v>
      </c>
      <c r="V1648" s="93" t="s">
        <v>3619</v>
      </c>
    </row>
    <row r="1649" spans="1:22" ht="25.5" customHeight="1">
      <c r="A1649" s="94">
        <v>46039</v>
      </c>
      <c r="B1649" s="93" t="s">
        <v>135</v>
      </c>
      <c r="C1649" s="93" t="s">
        <v>4177</v>
      </c>
      <c r="D1649" s="93" t="s">
        <v>4178</v>
      </c>
      <c r="E1649" s="93" t="s">
        <v>4179</v>
      </c>
      <c r="F1649" s="93">
        <v>25000</v>
      </c>
      <c r="G1649" s="93">
        <v>9</v>
      </c>
      <c r="H1649" s="93">
        <v>7</v>
      </c>
      <c r="I1649" s="92">
        <f t="shared" si="25"/>
        <v>-50000</v>
      </c>
      <c r="J1649" s="92" t="str">
        <f>VLOOKUP(D1649,[1]Sheet0!$C$1:$H$65536,6,0)</f>
        <v>HÀNG MARKETING</v>
      </c>
      <c r="M1649" s="93">
        <v>-2</v>
      </c>
      <c r="N1649" s="95">
        <v>-50000</v>
      </c>
      <c r="P1649" s="93" t="s">
        <v>3614</v>
      </c>
      <c r="Q1649" s="93" t="s">
        <v>5044</v>
      </c>
      <c r="V1649" s="93" t="s">
        <v>3619</v>
      </c>
    </row>
    <row r="1650" spans="1:22" ht="25.5" customHeight="1">
      <c r="A1650" s="94">
        <v>46039</v>
      </c>
      <c r="B1650" s="93" t="s">
        <v>27</v>
      </c>
      <c r="C1650" s="93" t="s">
        <v>5058</v>
      </c>
      <c r="D1650" s="93" t="s">
        <v>5045</v>
      </c>
      <c r="E1650" s="93" t="s">
        <v>5059</v>
      </c>
      <c r="F1650" s="93">
        <v>232000</v>
      </c>
      <c r="G1650" s="93">
        <v>98</v>
      </c>
      <c r="H1650" s="93">
        <v>84</v>
      </c>
      <c r="I1650" s="92">
        <f t="shared" si="25"/>
        <v>-3248000</v>
      </c>
      <c r="J1650" s="92" t="str">
        <f>VLOOKUP(D1650,[1]Sheet0!$C$1:$H$65536,6,0)</f>
        <v>RƯỢU</v>
      </c>
      <c r="M1650" s="93">
        <v>-14</v>
      </c>
      <c r="N1650" s="95">
        <v>-3248000</v>
      </c>
      <c r="P1650" s="93" t="s">
        <v>3614</v>
      </c>
      <c r="Q1650" s="93" t="s">
        <v>5044</v>
      </c>
      <c r="V1650" s="93" t="s">
        <v>3619</v>
      </c>
    </row>
    <row r="1651" spans="1:22" ht="25.5" customHeight="1">
      <c r="A1651" s="94">
        <v>46039</v>
      </c>
      <c r="B1651" s="93" t="s">
        <v>27</v>
      </c>
      <c r="C1651" s="93" t="s">
        <v>2528</v>
      </c>
      <c r="D1651" s="93" t="s">
        <v>2529</v>
      </c>
      <c r="E1651" s="93" t="s">
        <v>2530</v>
      </c>
      <c r="F1651" s="93">
        <v>95000</v>
      </c>
      <c r="G1651" s="93">
        <v>90</v>
      </c>
      <c r="H1651" s="93">
        <v>55</v>
      </c>
      <c r="I1651" s="92">
        <f t="shared" si="25"/>
        <v>-3325000</v>
      </c>
      <c r="J1651" s="92" t="str">
        <f>VLOOKUP(D1651,[1]Sheet0!$C$1:$H$65536,6,0)</f>
        <v>BÁNH KẸO, ĐỒ ĂN VẶT</v>
      </c>
      <c r="M1651" s="93">
        <v>-35</v>
      </c>
      <c r="N1651" s="95">
        <v>-3325000</v>
      </c>
      <c r="P1651" s="93" t="s">
        <v>3614</v>
      </c>
      <c r="Q1651" s="93" t="s">
        <v>5044</v>
      </c>
      <c r="V1651" s="93" t="s">
        <v>3619</v>
      </c>
    </row>
    <row r="1652" spans="1:22" ht="25.5" customHeight="1">
      <c r="A1652" s="94">
        <v>46039</v>
      </c>
      <c r="B1652" s="93" t="s">
        <v>27</v>
      </c>
      <c r="C1652" s="93" t="s">
        <v>219</v>
      </c>
      <c r="D1652" s="93" t="s">
        <v>220</v>
      </c>
      <c r="E1652" s="93" t="s">
        <v>221</v>
      </c>
      <c r="F1652" s="93">
        <v>155000</v>
      </c>
      <c r="G1652" s="93">
        <v>125</v>
      </c>
      <c r="H1652" s="93">
        <v>123</v>
      </c>
      <c r="I1652" s="92">
        <f t="shared" si="25"/>
        <v>-310000</v>
      </c>
      <c r="J1652" s="92" t="str">
        <f>VLOOKUP(D1652,[1]Sheet0!$C$1:$H$65536,6,0)</f>
        <v>BÁNH KẸO, ĐỒ ĂN VẶT</v>
      </c>
      <c r="M1652" s="93">
        <v>-2</v>
      </c>
      <c r="N1652" s="95">
        <v>-310000</v>
      </c>
      <c r="P1652" s="93" t="s">
        <v>3614</v>
      </c>
      <c r="Q1652" s="93" t="s">
        <v>5044</v>
      </c>
      <c r="V1652" s="93" t="s">
        <v>3619</v>
      </c>
    </row>
    <row r="1653" spans="1:22" ht="25.5" customHeight="1">
      <c r="A1653" s="94">
        <v>46039</v>
      </c>
      <c r="B1653" s="93" t="s">
        <v>197</v>
      </c>
      <c r="C1653" s="93" t="s">
        <v>4330</v>
      </c>
      <c r="D1653" s="93" t="s">
        <v>4327</v>
      </c>
      <c r="E1653" s="93" t="s">
        <v>4331</v>
      </c>
      <c r="F1653" s="93">
        <v>95000</v>
      </c>
      <c r="G1653" s="93">
        <v>24</v>
      </c>
      <c r="H1653" s="93">
        <v>23</v>
      </c>
      <c r="I1653" s="92">
        <f t="shared" si="25"/>
        <v>-95000</v>
      </c>
      <c r="J1653" s="92" t="str">
        <f>VLOOKUP(D1653,[1]Sheet0!$C$1:$H$65536,6,0)</f>
        <v>BĂNG VỆ SINH</v>
      </c>
      <c r="M1653" s="93">
        <v>-1</v>
      </c>
      <c r="N1653" s="95">
        <v>-95000</v>
      </c>
      <c r="P1653" s="93" t="s">
        <v>3614</v>
      </c>
      <c r="Q1653" s="93" t="s">
        <v>5044</v>
      </c>
      <c r="V1653" s="93" t="s">
        <v>3619</v>
      </c>
    </row>
    <row r="1654" spans="1:22" ht="25.5" customHeight="1">
      <c r="A1654" s="94">
        <v>46039</v>
      </c>
      <c r="B1654" s="93" t="s">
        <v>32</v>
      </c>
      <c r="C1654" s="93" t="s">
        <v>498</v>
      </c>
      <c r="D1654" s="93" t="s">
        <v>499</v>
      </c>
      <c r="E1654" s="93" t="s">
        <v>500</v>
      </c>
      <c r="F1654" s="93">
        <v>139000</v>
      </c>
      <c r="G1654" s="93">
        <v>20</v>
      </c>
      <c r="H1654" s="93">
        <v>19</v>
      </c>
      <c r="I1654" s="92">
        <f t="shared" si="25"/>
        <v>-139000</v>
      </c>
      <c r="J1654" s="92" t="str">
        <f>VLOOKUP(D1654,[1]Sheet0!$C$1:$H$65536,6,0)</f>
        <v>CHĂM SÓC CƠ THỂ</v>
      </c>
      <c r="M1654" s="93">
        <v>-1</v>
      </c>
      <c r="N1654" s="95">
        <v>-139000</v>
      </c>
      <c r="P1654" s="93" t="s">
        <v>3614</v>
      </c>
      <c r="Q1654" s="93" t="s">
        <v>5044</v>
      </c>
      <c r="V1654" s="93" t="s">
        <v>3619</v>
      </c>
    </row>
    <row r="1655" spans="1:22" ht="25.5" customHeight="1">
      <c r="A1655" s="94">
        <v>46039</v>
      </c>
      <c r="B1655" s="93" t="s">
        <v>32</v>
      </c>
      <c r="C1655" s="93" t="s">
        <v>498</v>
      </c>
      <c r="D1655" s="93" t="s">
        <v>499</v>
      </c>
      <c r="E1655" s="93" t="s">
        <v>500</v>
      </c>
      <c r="F1655" s="93">
        <v>139000</v>
      </c>
      <c r="G1655" s="93">
        <v>20</v>
      </c>
      <c r="H1655" s="93">
        <v>19</v>
      </c>
      <c r="I1655" s="92">
        <f t="shared" si="25"/>
        <v>-139000</v>
      </c>
      <c r="J1655" s="92" t="str">
        <f>VLOOKUP(D1655,[1]Sheet0!$C$1:$H$65536,6,0)</f>
        <v>CHĂM SÓC CƠ THỂ</v>
      </c>
      <c r="M1655" s="93">
        <v>-1</v>
      </c>
      <c r="N1655" s="95">
        <v>-139000</v>
      </c>
      <c r="P1655" s="93" t="s">
        <v>3614</v>
      </c>
      <c r="Q1655" s="93" t="s">
        <v>5044</v>
      </c>
      <c r="V1655" s="93" t="s">
        <v>3619</v>
      </c>
    </row>
    <row r="1656" spans="1:22" ht="25.5" customHeight="1">
      <c r="A1656" s="94">
        <v>46039</v>
      </c>
      <c r="B1656" s="93" t="s">
        <v>27</v>
      </c>
      <c r="C1656" s="93" t="s">
        <v>5060</v>
      </c>
      <c r="D1656" s="93" t="s">
        <v>5052</v>
      </c>
      <c r="E1656" s="93" t="s">
        <v>5061</v>
      </c>
      <c r="F1656" s="93">
        <v>105000</v>
      </c>
      <c r="G1656" s="93">
        <v>16</v>
      </c>
      <c r="H1656" s="93">
        <v>4</v>
      </c>
      <c r="I1656" s="92">
        <f t="shared" si="25"/>
        <v>-1260000</v>
      </c>
      <c r="J1656" s="92" t="str">
        <f>VLOOKUP(D1656,[1]Sheet0!$C$1:$H$65536,6,0)</f>
        <v>BÁNH KẸO, ĐỒ ĂN VẶT</v>
      </c>
      <c r="M1656" s="93">
        <v>-12</v>
      </c>
      <c r="N1656" s="95">
        <v>-1260000</v>
      </c>
      <c r="P1656" s="93" t="s">
        <v>3614</v>
      </c>
      <c r="Q1656" s="93" t="s">
        <v>5044</v>
      </c>
      <c r="V1656" s="93" t="s">
        <v>3619</v>
      </c>
    </row>
    <row r="1657" spans="1:22" ht="25.5" customHeight="1">
      <c r="A1657" s="94">
        <v>46039</v>
      </c>
      <c r="B1657" s="93" t="s">
        <v>27</v>
      </c>
      <c r="C1657" s="93" t="s">
        <v>5062</v>
      </c>
      <c r="D1657" s="93" t="s">
        <v>5053</v>
      </c>
      <c r="E1657" s="93" t="s">
        <v>5063</v>
      </c>
      <c r="F1657" s="93">
        <v>45000</v>
      </c>
      <c r="G1657" s="93">
        <v>12</v>
      </c>
      <c r="H1657" s="93">
        <v>10</v>
      </c>
      <c r="I1657" s="92">
        <f t="shared" si="25"/>
        <v>-90000</v>
      </c>
      <c r="J1657" s="92" t="str">
        <f>VLOOKUP(D1657,[1]Sheet0!$C$1:$H$65536,6,0)</f>
        <v>MỲ, MIẾN</v>
      </c>
      <c r="M1657" s="93">
        <v>-2</v>
      </c>
      <c r="N1657" s="95">
        <v>-90000</v>
      </c>
      <c r="P1657" s="93" t="s">
        <v>3614</v>
      </c>
      <c r="Q1657" s="93" t="s">
        <v>5044</v>
      </c>
      <c r="V1657" s="93" t="s">
        <v>3619</v>
      </c>
    </row>
    <row r="1658" spans="1:22" ht="25.5" customHeight="1">
      <c r="A1658" s="94">
        <v>46039</v>
      </c>
      <c r="B1658" s="93" t="s">
        <v>33</v>
      </c>
      <c r="C1658" s="93" t="s">
        <v>5064</v>
      </c>
      <c r="D1658" s="93" t="s">
        <v>5057</v>
      </c>
      <c r="E1658" s="93" t="s">
        <v>5065</v>
      </c>
      <c r="F1658" s="93">
        <v>43000</v>
      </c>
      <c r="G1658" s="93">
        <v>8</v>
      </c>
      <c r="H1658" s="93">
        <v>7</v>
      </c>
      <c r="I1658" s="92">
        <f t="shared" si="25"/>
        <v>-43000</v>
      </c>
      <c r="J1658" s="92" t="str">
        <f>VLOOKUP(D1658,[1]Sheet0!$C$1:$H$65536,6,0)</f>
        <v>ĐỒ DÙNG NHÀ TẮM, TOILET</v>
      </c>
      <c r="M1658" s="93">
        <v>-1</v>
      </c>
      <c r="N1658" s="95">
        <v>-43000</v>
      </c>
      <c r="P1658" s="93" t="s">
        <v>3614</v>
      </c>
      <c r="Q1658" s="93" t="s">
        <v>5044</v>
      </c>
      <c r="V1658" s="93" t="s">
        <v>3619</v>
      </c>
    </row>
    <row r="1659" spans="1:22" ht="25.5" customHeight="1">
      <c r="A1659" s="94">
        <v>46039</v>
      </c>
      <c r="B1659" s="93" t="s">
        <v>69</v>
      </c>
      <c r="C1659" s="93" t="s">
        <v>290</v>
      </c>
      <c r="D1659" s="93" t="s">
        <v>291</v>
      </c>
      <c r="E1659" s="93" t="s">
        <v>292</v>
      </c>
      <c r="F1659" s="93">
        <v>160000</v>
      </c>
      <c r="G1659" s="93">
        <v>33</v>
      </c>
      <c r="H1659" s="93">
        <v>32</v>
      </c>
      <c r="I1659" s="92">
        <f t="shared" si="25"/>
        <v>-160000</v>
      </c>
      <c r="J1659" s="92" t="str">
        <f>VLOOKUP(D1659,[1]Sheet0!$C$1:$H$65536,6,0)</f>
        <v>CHĂM SÓC MẮT</v>
      </c>
      <c r="M1659" s="93">
        <v>-1</v>
      </c>
      <c r="N1659" s="95">
        <v>-160000</v>
      </c>
      <c r="P1659" s="93" t="s">
        <v>3614</v>
      </c>
      <c r="Q1659" s="93" t="s">
        <v>5044</v>
      </c>
      <c r="V1659" s="93" t="s">
        <v>3619</v>
      </c>
    </row>
    <row r="1660" spans="1:22" ht="25.5" customHeight="1">
      <c r="A1660" s="94">
        <v>46039</v>
      </c>
      <c r="B1660" s="93" t="s">
        <v>27</v>
      </c>
      <c r="C1660" s="93" t="s">
        <v>3278</v>
      </c>
      <c r="D1660" s="93" t="s">
        <v>3279</v>
      </c>
      <c r="E1660" s="93" t="s">
        <v>3280</v>
      </c>
      <c r="F1660" s="93">
        <v>42000</v>
      </c>
      <c r="G1660" s="93">
        <v>3</v>
      </c>
      <c r="H1660" s="93">
        <v>2</v>
      </c>
      <c r="I1660" s="92">
        <f t="shared" si="25"/>
        <v>-42000</v>
      </c>
      <c r="J1660" s="92" t="str">
        <f>VLOOKUP(D1660,[1]Sheet0!$C$1:$H$65536,6,0)</f>
        <v>SẢN PHẨM TỪ SỮA</v>
      </c>
      <c r="M1660" s="93">
        <v>-1</v>
      </c>
      <c r="N1660" s="95">
        <v>-42000</v>
      </c>
      <c r="P1660" s="93" t="s">
        <v>3614</v>
      </c>
      <c r="Q1660" s="93" t="s">
        <v>5044</v>
      </c>
      <c r="V1660" s="93" t="s">
        <v>3619</v>
      </c>
    </row>
    <row r="1661" spans="1:22" ht="25.5" customHeight="1">
      <c r="A1661" s="94">
        <v>46039</v>
      </c>
      <c r="B1661" s="93" t="s">
        <v>27</v>
      </c>
      <c r="C1661" s="93" t="s">
        <v>3278</v>
      </c>
      <c r="D1661" s="93" t="s">
        <v>3279</v>
      </c>
      <c r="E1661" s="93" t="s">
        <v>3280</v>
      </c>
      <c r="F1661" s="93">
        <v>42000</v>
      </c>
      <c r="G1661" s="93">
        <v>3</v>
      </c>
      <c r="H1661" s="93">
        <v>1</v>
      </c>
      <c r="I1661" s="92">
        <f t="shared" si="25"/>
        <v>-84000</v>
      </c>
      <c r="J1661" s="92" t="str">
        <f>VLOOKUP(D1661,[1]Sheet0!$C$1:$H$65536,6,0)</f>
        <v>SẢN PHẨM TỪ SỮA</v>
      </c>
      <c r="M1661" s="93">
        <v>-2</v>
      </c>
      <c r="N1661" s="95">
        <v>-84000</v>
      </c>
      <c r="P1661" s="93" t="s">
        <v>3614</v>
      </c>
      <c r="Q1661" s="93" t="s">
        <v>5044</v>
      </c>
      <c r="V1661" s="93" t="s">
        <v>3619</v>
      </c>
    </row>
    <row r="1662" spans="1:22" ht="25.5" customHeight="1">
      <c r="A1662" s="94">
        <v>46039</v>
      </c>
      <c r="B1662" s="93" t="s">
        <v>33</v>
      </c>
      <c r="C1662" s="93" t="s">
        <v>4950</v>
      </c>
      <c r="D1662" s="93" t="s">
        <v>4935</v>
      </c>
      <c r="E1662" s="93" t="s">
        <v>4951</v>
      </c>
      <c r="F1662" s="93">
        <v>690000</v>
      </c>
      <c r="G1662" s="93">
        <v>7</v>
      </c>
      <c r="H1662" s="93">
        <v>6</v>
      </c>
      <c r="I1662" s="92">
        <f t="shared" si="25"/>
        <v>-690000</v>
      </c>
      <c r="J1662" s="92" t="str">
        <f>VLOOKUP(D1662,[1]Sheet0!$C$1:$H$65536,6,0)</f>
        <v>BẾP VÀ PHÒNG ĂN</v>
      </c>
      <c r="M1662" s="93">
        <v>-1</v>
      </c>
      <c r="N1662" s="95">
        <v>-690000</v>
      </c>
      <c r="P1662" s="93" t="s">
        <v>3614</v>
      </c>
      <c r="Q1662" s="93" t="s">
        <v>5044</v>
      </c>
      <c r="V1662" s="93" t="s">
        <v>3619</v>
      </c>
    </row>
    <row r="1663" spans="1:22" ht="25.5" customHeight="1">
      <c r="A1663" s="94">
        <v>46039</v>
      </c>
      <c r="B1663" s="93" t="s">
        <v>27</v>
      </c>
      <c r="C1663" s="93" t="s">
        <v>2522</v>
      </c>
      <c r="D1663" s="93" t="s">
        <v>2523</v>
      </c>
      <c r="E1663" s="93" t="s">
        <v>2524</v>
      </c>
      <c r="F1663" s="93">
        <v>155000</v>
      </c>
      <c r="G1663" s="93">
        <v>71</v>
      </c>
      <c r="H1663" s="93">
        <v>56</v>
      </c>
      <c r="I1663" s="92">
        <f t="shared" si="25"/>
        <v>-2325000</v>
      </c>
      <c r="J1663" s="92" t="str">
        <f>VLOOKUP(D1663,[1]Sheet0!$C$1:$H$65536,6,0)</f>
        <v>ĐỒ UỐNG, PHA CHẾ</v>
      </c>
      <c r="M1663" s="93">
        <v>-15</v>
      </c>
      <c r="N1663" s="95">
        <v>-2325000</v>
      </c>
      <c r="P1663" s="93" t="s">
        <v>3614</v>
      </c>
      <c r="Q1663" s="93" t="s">
        <v>5044</v>
      </c>
      <c r="V1663" s="93" t="s">
        <v>3619</v>
      </c>
    </row>
    <row r="1664" spans="1:22" ht="25.5" customHeight="1">
      <c r="A1664" s="94">
        <v>46042</v>
      </c>
      <c r="B1664" s="93" t="s">
        <v>33</v>
      </c>
      <c r="C1664" s="93" t="s">
        <v>5066</v>
      </c>
      <c r="D1664" s="93" t="s">
        <v>5067</v>
      </c>
      <c r="E1664" s="93" t="s">
        <v>5068</v>
      </c>
      <c r="F1664" s="93">
        <v>90000</v>
      </c>
      <c r="G1664" s="93">
        <v>-1</v>
      </c>
      <c r="H1664" s="93">
        <v>0</v>
      </c>
      <c r="I1664" s="92">
        <f t="shared" si="25"/>
        <v>90000</v>
      </c>
      <c r="J1664" s="92" t="str">
        <f>VLOOKUP(D1664,[1]Sheet0!$C$1:$H$65536,6,0)</f>
        <v>KHỬ MÙI</v>
      </c>
      <c r="K1664" s="93">
        <v>1</v>
      </c>
      <c r="L1664" s="95">
        <v>90000</v>
      </c>
      <c r="P1664" s="93" t="s">
        <v>3614</v>
      </c>
      <c r="Q1664" s="93" t="s">
        <v>5070</v>
      </c>
    </row>
    <row r="1665" spans="1:22" ht="25.5" customHeight="1">
      <c r="A1665" s="94">
        <v>46042</v>
      </c>
      <c r="B1665" s="93" t="s">
        <v>69</v>
      </c>
      <c r="C1665" s="93" t="s">
        <v>1142</v>
      </c>
      <c r="D1665" s="93" t="s">
        <v>1143</v>
      </c>
      <c r="E1665" s="93" t="s">
        <v>1144</v>
      </c>
      <c r="F1665" s="93">
        <v>425000</v>
      </c>
      <c r="G1665" s="93">
        <v>-4</v>
      </c>
      <c r="H1665" s="93">
        <v>0</v>
      </c>
      <c r="I1665" s="92">
        <f t="shared" si="25"/>
        <v>1700000</v>
      </c>
      <c r="J1665" s="92" t="str">
        <f>VLOOKUP(D1665,[1]Sheet0!$C$1:$H$65536,6,0)</f>
        <v>LIÊN QUAN Y TẾ</v>
      </c>
      <c r="K1665" s="93">
        <v>4</v>
      </c>
      <c r="L1665" s="95">
        <v>1700000</v>
      </c>
      <c r="P1665" s="93" t="s">
        <v>3614</v>
      </c>
      <c r="Q1665" s="93" t="s">
        <v>5070</v>
      </c>
    </row>
    <row r="1666" spans="1:22" ht="25.5" customHeight="1">
      <c r="A1666" s="94">
        <v>46042</v>
      </c>
      <c r="B1666" s="93" t="s">
        <v>27</v>
      </c>
      <c r="C1666" s="93" t="s">
        <v>3402</v>
      </c>
      <c r="D1666" s="93" t="s">
        <v>3403</v>
      </c>
      <c r="E1666" s="93" t="s">
        <v>3404</v>
      </c>
      <c r="F1666" s="93">
        <v>165000</v>
      </c>
      <c r="G1666" s="93">
        <v>-5</v>
      </c>
      <c r="H1666" s="93">
        <v>0</v>
      </c>
      <c r="I1666" s="92">
        <f t="shared" si="25"/>
        <v>825000</v>
      </c>
      <c r="J1666" s="92" t="str">
        <f>VLOOKUP(D1666,[1]Sheet0!$C$1:$H$65536,6,0)</f>
        <v>THỰC PHẨM ĐÔNG LẠNH, CHẾ BIẾN</v>
      </c>
      <c r="K1666" s="93">
        <v>5</v>
      </c>
      <c r="L1666" s="95">
        <v>825000</v>
      </c>
      <c r="P1666" s="93" t="s">
        <v>3614</v>
      </c>
      <c r="Q1666" s="93" t="s">
        <v>5070</v>
      </c>
    </row>
    <row r="1667" spans="1:22" ht="25.5" customHeight="1">
      <c r="A1667" s="94">
        <v>46042</v>
      </c>
      <c r="B1667" s="93" t="s">
        <v>33</v>
      </c>
      <c r="C1667" s="93" t="s">
        <v>5072</v>
      </c>
      <c r="D1667" s="93" t="s">
        <v>5069</v>
      </c>
      <c r="E1667" s="93" t="s">
        <v>5073</v>
      </c>
      <c r="F1667" s="93">
        <v>90000</v>
      </c>
      <c r="G1667" s="93">
        <v>2</v>
      </c>
      <c r="H1667" s="93">
        <v>1</v>
      </c>
      <c r="I1667" s="92">
        <f t="shared" ref="I1667:I1730" si="26">(H1667-G1667)*F1667</f>
        <v>-90000</v>
      </c>
      <c r="J1667" s="92" t="str">
        <f>VLOOKUP(D1667,[1]Sheet0!$C$1:$H$65536,6,0)</f>
        <v>KHỬ MÙI</v>
      </c>
      <c r="M1667" s="93">
        <v>-1</v>
      </c>
      <c r="N1667" s="95">
        <v>-90000</v>
      </c>
      <c r="P1667" s="93" t="s">
        <v>3614</v>
      </c>
      <c r="Q1667" s="93" t="s">
        <v>5070</v>
      </c>
      <c r="V1667" s="93" t="s">
        <v>3619</v>
      </c>
    </row>
    <row r="1668" spans="1:22" ht="25.5" customHeight="1">
      <c r="A1668" s="94">
        <v>46042</v>
      </c>
      <c r="B1668" s="93" t="s">
        <v>69</v>
      </c>
      <c r="C1668" s="93" t="s">
        <v>5074</v>
      </c>
      <c r="D1668" s="93" t="s">
        <v>5071</v>
      </c>
      <c r="E1668" s="93" t="s">
        <v>5075</v>
      </c>
      <c r="F1668" s="93">
        <v>259000</v>
      </c>
      <c r="G1668" s="93">
        <v>16</v>
      </c>
      <c r="H1668" s="93">
        <v>12</v>
      </c>
      <c r="I1668" s="92">
        <f t="shared" si="26"/>
        <v>-1036000</v>
      </c>
      <c r="J1668" s="92" t="str">
        <f>VLOOKUP(D1668,[1]Sheet0!$C$1:$H$65536,6,0)</f>
        <v>THỰC PHẨM CHỨC NĂNG CHO MÉ &amp; BÉ</v>
      </c>
      <c r="M1668" s="93">
        <v>-4</v>
      </c>
      <c r="N1668" s="95">
        <v>-1036000</v>
      </c>
      <c r="P1668" s="93" t="s">
        <v>3614</v>
      </c>
      <c r="Q1668" s="93" t="s">
        <v>5070</v>
      </c>
      <c r="V1668" s="93" t="s">
        <v>3619</v>
      </c>
    </row>
    <row r="1669" spans="1:22" ht="25.5" customHeight="1">
      <c r="A1669" s="94">
        <v>46042</v>
      </c>
      <c r="B1669" s="93" t="s">
        <v>27</v>
      </c>
      <c r="C1669" s="93" t="s">
        <v>3405</v>
      </c>
      <c r="D1669" s="93" t="s">
        <v>3406</v>
      </c>
      <c r="E1669" s="93" t="s">
        <v>3407</v>
      </c>
      <c r="F1669" s="93">
        <v>165000</v>
      </c>
      <c r="G1669" s="93">
        <v>9</v>
      </c>
      <c r="H1669" s="93">
        <v>4</v>
      </c>
      <c r="I1669" s="92">
        <f t="shared" si="26"/>
        <v>-825000</v>
      </c>
      <c r="J1669" s="92" t="str">
        <f>VLOOKUP(D1669,[1]Sheet0!$C$1:$H$65536,6,0)</f>
        <v>THỰC PHẨM ĐÔNG LẠNH, CHẾ BIẾN</v>
      </c>
      <c r="M1669" s="93">
        <v>-5</v>
      </c>
      <c r="N1669" s="95">
        <v>-825000</v>
      </c>
      <c r="P1669" s="93" t="s">
        <v>3614</v>
      </c>
      <c r="Q1669" s="93" t="s">
        <v>5070</v>
      </c>
      <c r="V1669" s="93" t="s">
        <v>3619</v>
      </c>
    </row>
    <row r="1670" spans="1:22" ht="25.5" customHeight="1">
      <c r="A1670" s="94">
        <v>46043</v>
      </c>
      <c r="B1670" s="93" t="s">
        <v>135</v>
      </c>
      <c r="C1670" s="93" t="s">
        <v>4393</v>
      </c>
      <c r="D1670" s="93" t="s">
        <v>4384</v>
      </c>
      <c r="E1670" s="93" t="s">
        <v>4394</v>
      </c>
      <c r="F1670" s="93">
        <v>20000</v>
      </c>
      <c r="G1670" s="93">
        <v>-4</v>
      </c>
      <c r="H1670" s="93">
        <v>0</v>
      </c>
      <c r="I1670" s="92">
        <f t="shared" si="26"/>
        <v>80000</v>
      </c>
      <c r="J1670" s="92" t="str">
        <f>VLOOKUP(D1670,[1]Sheet0!$C$1:$H$65536,6,0)</f>
        <v>ĐỒ DÙNG VPP</v>
      </c>
      <c r="K1670" s="93">
        <v>4</v>
      </c>
      <c r="L1670" s="95">
        <v>80000</v>
      </c>
      <c r="P1670" s="93" t="s">
        <v>3614</v>
      </c>
      <c r="Q1670" s="93" t="s">
        <v>5076</v>
      </c>
    </row>
    <row r="1671" spans="1:22" ht="25.5" customHeight="1">
      <c r="A1671" s="94">
        <v>46043</v>
      </c>
      <c r="B1671" s="93" t="s">
        <v>135</v>
      </c>
      <c r="C1671" s="93" t="s">
        <v>3697</v>
      </c>
      <c r="D1671" s="93" t="s">
        <v>3696</v>
      </c>
      <c r="E1671" s="93" t="s">
        <v>3698</v>
      </c>
      <c r="F1671" s="93">
        <v>20000</v>
      </c>
      <c r="G1671" s="93">
        <v>-1</v>
      </c>
      <c r="H1671" s="93">
        <v>0</v>
      </c>
      <c r="I1671" s="92">
        <f t="shared" si="26"/>
        <v>20000</v>
      </c>
      <c r="J1671" s="92" t="str">
        <f>VLOOKUP(D1671,[1]Sheet0!$C$1:$H$65536,6,0)</f>
        <v>ĐỒ DÙNG VPP</v>
      </c>
      <c r="K1671" s="93">
        <v>1</v>
      </c>
      <c r="L1671" s="95">
        <v>20000</v>
      </c>
      <c r="P1671" s="93" t="s">
        <v>3614</v>
      </c>
      <c r="Q1671" s="93" t="s">
        <v>5076</v>
      </c>
    </row>
    <row r="1672" spans="1:22" ht="25.5" customHeight="1">
      <c r="A1672" s="94">
        <v>46043</v>
      </c>
      <c r="B1672" s="93" t="s">
        <v>27</v>
      </c>
      <c r="C1672" s="93" t="s">
        <v>261</v>
      </c>
      <c r="D1672" s="93" t="s">
        <v>262</v>
      </c>
      <c r="E1672" s="93" t="s">
        <v>263</v>
      </c>
      <c r="F1672" s="93">
        <v>165000</v>
      </c>
      <c r="G1672" s="93">
        <v>-1</v>
      </c>
      <c r="H1672" s="93">
        <v>0</v>
      </c>
      <c r="I1672" s="92">
        <f t="shared" si="26"/>
        <v>165000</v>
      </c>
      <c r="J1672" s="92" t="str">
        <f>VLOOKUP(D1672,[1]Sheet0!$C$1:$H$65536,6,0)</f>
        <v>RƯỢU</v>
      </c>
      <c r="K1672" s="93">
        <v>1</v>
      </c>
      <c r="L1672" s="95">
        <v>165000</v>
      </c>
      <c r="P1672" s="93" t="s">
        <v>3614</v>
      </c>
      <c r="Q1672" s="93" t="s">
        <v>5076</v>
      </c>
    </row>
    <row r="1673" spans="1:22" ht="25.5" customHeight="1">
      <c r="A1673" s="94">
        <v>46043</v>
      </c>
      <c r="B1673" s="93" t="s">
        <v>3622</v>
      </c>
      <c r="C1673" s="93" t="s">
        <v>5077</v>
      </c>
      <c r="D1673" s="93" t="s">
        <v>5078</v>
      </c>
      <c r="E1673" s="93" t="s">
        <v>5079</v>
      </c>
      <c r="F1673" s="93">
        <v>269000</v>
      </c>
      <c r="G1673" s="93">
        <v>-2</v>
      </c>
      <c r="H1673" s="93">
        <v>0</v>
      </c>
      <c r="I1673" s="92">
        <f t="shared" si="26"/>
        <v>538000</v>
      </c>
      <c r="J1673" s="92" t="str">
        <f>VLOOKUP(D1673,[1]Sheet0!$C$1:$H$65536,6,0)</f>
        <v>ANYZOO</v>
      </c>
      <c r="K1673" s="93">
        <v>2</v>
      </c>
      <c r="L1673" s="95">
        <v>538000</v>
      </c>
      <c r="P1673" s="93" t="s">
        <v>3614</v>
      </c>
      <c r="Q1673" s="93" t="s">
        <v>5076</v>
      </c>
    </row>
    <row r="1674" spans="1:22" ht="25.5" customHeight="1">
      <c r="A1674" s="94">
        <v>46043</v>
      </c>
      <c r="B1674" s="93" t="s">
        <v>27</v>
      </c>
      <c r="C1674" s="93" t="s">
        <v>5046</v>
      </c>
      <c r="D1674" s="93" t="s">
        <v>5047</v>
      </c>
      <c r="E1674" s="93" t="s">
        <v>5048</v>
      </c>
      <c r="F1674" s="93">
        <v>130000</v>
      </c>
      <c r="G1674" s="93">
        <v>-4</v>
      </c>
      <c r="H1674" s="93">
        <v>0</v>
      </c>
      <c r="I1674" s="92">
        <f t="shared" si="26"/>
        <v>520000</v>
      </c>
      <c r="J1674" s="92" t="str">
        <f>VLOOKUP(D1674,[1]Sheet0!$C$1:$H$65536,6,0)</f>
        <v>BÁNH KẸO, ĐỒ ĂN VẶT</v>
      </c>
      <c r="K1674" s="93">
        <v>4</v>
      </c>
      <c r="L1674" s="95">
        <v>520000</v>
      </c>
      <c r="P1674" s="93" t="s">
        <v>3614</v>
      </c>
      <c r="Q1674" s="93" t="s">
        <v>5076</v>
      </c>
    </row>
    <row r="1675" spans="1:22" ht="25.5" customHeight="1">
      <c r="A1675" s="94">
        <v>46043</v>
      </c>
      <c r="B1675" s="93" t="s">
        <v>3622</v>
      </c>
      <c r="C1675" s="93" t="s">
        <v>3641</v>
      </c>
      <c r="D1675" s="93" t="s">
        <v>3642</v>
      </c>
      <c r="E1675" s="93" t="s">
        <v>3643</v>
      </c>
      <c r="F1675" s="93">
        <v>350000</v>
      </c>
      <c r="G1675" s="93">
        <v>-3</v>
      </c>
      <c r="H1675" s="93">
        <v>0</v>
      </c>
      <c r="I1675" s="92">
        <f t="shared" si="26"/>
        <v>1050000</v>
      </c>
      <c r="J1675" s="92" t="str">
        <f>VLOOKUP(D1675,[1]Sheet0!$C$1:$H$65536,6,0)</f>
        <v>MERRIES</v>
      </c>
      <c r="K1675" s="93">
        <v>3</v>
      </c>
      <c r="L1675" s="95">
        <v>1050000</v>
      </c>
      <c r="P1675" s="93" t="s">
        <v>3614</v>
      </c>
      <c r="Q1675" s="93" t="s">
        <v>5076</v>
      </c>
    </row>
    <row r="1676" spans="1:22" ht="25.5" customHeight="1">
      <c r="A1676" s="94">
        <v>46043</v>
      </c>
      <c r="B1676" s="93" t="s">
        <v>27</v>
      </c>
      <c r="C1676" s="93" t="s">
        <v>4663</v>
      </c>
      <c r="D1676" s="93" t="s">
        <v>4664</v>
      </c>
      <c r="E1676" s="93" t="s">
        <v>4665</v>
      </c>
      <c r="F1676" s="93">
        <v>59000</v>
      </c>
      <c r="G1676" s="93">
        <v>-4</v>
      </c>
      <c r="H1676" s="93">
        <v>0</v>
      </c>
      <c r="I1676" s="92">
        <f t="shared" si="26"/>
        <v>236000</v>
      </c>
      <c r="J1676" s="92" t="str">
        <f>VLOOKUP(D1676,[1]Sheet0!$C$1:$H$65536,6,0)</f>
        <v>MỲ, MIẾN</v>
      </c>
      <c r="K1676" s="93">
        <v>4</v>
      </c>
      <c r="L1676" s="95">
        <v>236000</v>
      </c>
      <c r="P1676" s="93" t="s">
        <v>3614</v>
      </c>
      <c r="Q1676" s="93" t="s">
        <v>5076</v>
      </c>
    </row>
    <row r="1677" spans="1:22" ht="25.5" customHeight="1">
      <c r="A1677" s="94">
        <v>46043</v>
      </c>
      <c r="B1677" s="93" t="s">
        <v>27</v>
      </c>
      <c r="C1677" s="93" t="s">
        <v>3239</v>
      </c>
      <c r="D1677" s="93" t="s">
        <v>3240</v>
      </c>
      <c r="E1677" s="93" t="s">
        <v>3241</v>
      </c>
      <c r="F1677" s="93">
        <v>51000</v>
      </c>
      <c r="G1677" s="93">
        <v>-1</v>
      </c>
      <c r="H1677" s="93">
        <v>0</v>
      </c>
      <c r="I1677" s="92">
        <f t="shared" si="26"/>
        <v>51000</v>
      </c>
      <c r="J1677" s="92" t="str">
        <f>VLOOKUP(D1677,[1]Sheet0!$C$1:$H$65536,6,0)</f>
        <v>SẢN PHẨM TỪ SỮA</v>
      </c>
      <c r="K1677" s="93">
        <v>1</v>
      </c>
      <c r="L1677" s="95">
        <v>51000</v>
      </c>
      <c r="P1677" s="93" t="s">
        <v>3614</v>
      </c>
      <c r="Q1677" s="93" t="s">
        <v>5076</v>
      </c>
    </row>
    <row r="1678" spans="1:22" ht="25.5" customHeight="1">
      <c r="A1678" s="94">
        <v>46043</v>
      </c>
      <c r="B1678" s="93" t="s">
        <v>69</v>
      </c>
      <c r="C1678" s="93" t="s">
        <v>287</v>
      </c>
      <c r="D1678" s="93" t="s">
        <v>288</v>
      </c>
      <c r="E1678" s="93" t="s">
        <v>289</v>
      </c>
      <c r="F1678" s="93">
        <v>160000</v>
      </c>
      <c r="G1678" s="93">
        <v>-2</v>
      </c>
      <c r="H1678" s="93">
        <v>0</v>
      </c>
      <c r="I1678" s="92">
        <f t="shared" si="26"/>
        <v>320000</v>
      </c>
      <c r="J1678" s="92" t="str">
        <f>VLOOKUP(D1678,[1]Sheet0!$C$1:$H$65536,6,0)</f>
        <v>CHĂM SÓC MẮT</v>
      </c>
      <c r="K1678" s="93">
        <v>2</v>
      </c>
      <c r="L1678" s="95">
        <v>320000</v>
      </c>
      <c r="P1678" s="93" t="s">
        <v>3614</v>
      </c>
      <c r="Q1678" s="93" t="s">
        <v>5076</v>
      </c>
    </row>
    <row r="1679" spans="1:22" ht="25.5" customHeight="1">
      <c r="A1679" s="94">
        <v>46043</v>
      </c>
      <c r="B1679" s="93" t="s">
        <v>135</v>
      </c>
      <c r="C1679" s="93" t="s">
        <v>3281</v>
      </c>
      <c r="D1679" s="93" t="s">
        <v>3282</v>
      </c>
      <c r="E1679" s="93" t="s">
        <v>3283</v>
      </c>
      <c r="F1679" s="93">
        <v>48000</v>
      </c>
      <c r="G1679" s="93">
        <v>-1</v>
      </c>
      <c r="H1679" s="93">
        <v>0</v>
      </c>
      <c r="I1679" s="92">
        <f t="shared" si="26"/>
        <v>48000</v>
      </c>
      <c r="J1679" s="92" t="str">
        <f>VLOOKUP(D1679,[1]Sheet0!$C$1:$H$65536,6,0)</f>
        <v>SẢN PHẨM TỪ SỮA</v>
      </c>
      <c r="K1679" s="93">
        <v>1</v>
      </c>
      <c r="L1679" s="95">
        <v>48000</v>
      </c>
      <c r="P1679" s="93" t="s">
        <v>3614</v>
      </c>
      <c r="Q1679" s="93" t="s">
        <v>5076</v>
      </c>
    </row>
    <row r="1680" spans="1:22" ht="25.5" customHeight="1">
      <c r="A1680" s="94">
        <v>46043</v>
      </c>
      <c r="B1680" s="93" t="s">
        <v>27</v>
      </c>
      <c r="C1680" s="93" t="s">
        <v>3405</v>
      </c>
      <c r="D1680" s="93" t="s">
        <v>3406</v>
      </c>
      <c r="E1680" s="93" t="s">
        <v>3407</v>
      </c>
      <c r="F1680" s="93">
        <v>165000</v>
      </c>
      <c r="G1680" s="93">
        <v>-1</v>
      </c>
      <c r="H1680" s="93">
        <v>0</v>
      </c>
      <c r="I1680" s="92">
        <f t="shared" si="26"/>
        <v>165000</v>
      </c>
      <c r="J1680" s="92" t="str">
        <f>VLOOKUP(D1680,[1]Sheet0!$C$1:$H$65536,6,0)</f>
        <v>THỰC PHẨM ĐÔNG LẠNH, CHẾ BIẾN</v>
      </c>
      <c r="K1680" s="93">
        <v>1</v>
      </c>
      <c r="L1680" s="95">
        <v>165000</v>
      </c>
      <c r="P1680" s="93" t="s">
        <v>3614</v>
      </c>
      <c r="Q1680" s="93" t="s">
        <v>5076</v>
      </c>
    </row>
    <row r="1681" spans="1:22" ht="25.5" customHeight="1">
      <c r="A1681" s="94">
        <v>46043</v>
      </c>
      <c r="B1681" s="93" t="s">
        <v>135</v>
      </c>
      <c r="C1681" s="93" t="s">
        <v>2635</v>
      </c>
      <c r="D1681" s="93" t="s">
        <v>2636</v>
      </c>
      <c r="E1681" s="93" t="s">
        <v>2631</v>
      </c>
      <c r="F1681" s="93">
        <v>20000</v>
      </c>
      <c r="G1681" s="93">
        <v>-2</v>
      </c>
      <c r="H1681" s="93">
        <v>0</v>
      </c>
      <c r="I1681" s="92">
        <f t="shared" si="26"/>
        <v>40000</v>
      </c>
      <c r="J1681" s="92" t="e">
        <f>VLOOKUP(D1681,[1]Sheet0!$C$1:$H$65536,6,0)</f>
        <v>#N/A</v>
      </c>
      <c r="K1681" s="93">
        <v>2</v>
      </c>
      <c r="L1681" s="95">
        <v>40000</v>
      </c>
      <c r="P1681" s="93" t="s">
        <v>3614</v>
      </c>
      <c r="Q1681" s="93" t="s">
        <v>5076</v>
      </c>
    </row>
    <row r="1682" spans="1:22" ht="25.5" customHeight="1">
      <c r="A1682" s="94">
        <v>46043</v>
      </c>
      <c r="B1682" s="93" t="s">
        <v>135</v>
      </c>
      <c r="C1682" s="93" t="s">
        <v>2669</v>
      </c>
      <c r="D1682" s="93" t="s">
        <v>2670</v>
      </c>
      <c r="E1682" s="93" t="s">
        <v>2665</v>
      </c>
      <c r="F1682" s="93">
        <v>50000</v>
      </c>
      <c r="G1682" s="93">
        <v>-3</v>
      </c>
      <c r="H1682" s="93">
        <v>0</v>
      </c>
      <c r="I1682" s="92">
        <f t="shared" si="26"/>
        <v>150000</v>
      </c>
      <c r="J1682" s="92" t="e">
        <f>VLOOKUP(D1682,[1]Sheet0!$C$1:$H$65536,6,0)</f>
        <v>#N/A</v>
      </c>
      <c r="K1682" s="93">
        <v>3</v>
      </c>
      <c r="L1682" s="95">
        <v>150000</v>
      </c>
      <c r="P1682" s="93" t="s">
        <v>3614</v>
      </c>
      <c r="Q1682" s="93" t="s">
        <v>5076</v>
      </c>
    </row>
    <row r="1683" spans="1:22" ht="25.5" customHeight="1">
      <c r="A1683" s="94">
        <v>46043</v>
      </c>
      <c r="B1683" s="93" t="s">
        <v>135</v>
      </c>
      <c r="C1683" s="93" t="s">
        <v>2677</v>
      </c>
      <c r="D1683" s="93" t="s">
        <v>2678</v>
      </c>
      <c r="E1683" s="93" t="s">
        <v>2673</v>
      </c>
      <c r="F1683" s="93">
        <v>60000</v>
      </c>
      <c r="G1683" s="93">
        <v>-2</v>
      </c>
      <c r="H1683" s="93">
        <v>0</v>
      </c>
      <c r="I1683" s="92">
        <f t="shared" si="26"/>
        <v>120000</v>
      </c>
      <c r="J1683" s="92" t="e">
        <f>VLOOKUP(D1683,[1]Sheet0!$C$1:$H$65536,6,0)</f>
        <v>#N/A</v>
      </c>
      <c r="K1683" s="93">
        <v>2</v>
      </c>
      <c r="L1683" s="95">
        <v>120000</v>
      </c>
      <c r="P1683" s="93" t="s">
        <v>3614</v>
      </c>
      <c r="Q1683" s="93" t="s">
        <v>5076</v>
      </c>
    </row>
    <row r="1684" spans="1:22" ht="25.5" customHeight="1">
      <c r="A1684" s="94">
        <v>46043</v>
      </c>
      <c r="B1684" s="93" t="s">
        <v>135</v>
      </c>
      <c r="C1684" s="93" t="s">
        <v>2726</v>
      </c>
      <c r="D1684" s="93" t="s">
        <v>2727</v>
      </c>
      <c r="E1684" s="93" t="s">
        <v>2728</v>
      </c>
      <c r="F1684" s="93">
        <v>109000</v>
      </c>
      <c r="G1684" s="93">
        <v>-1</v>
      </c>
      <c r="H1684" s="93">
        <v>0</v>
      </c>
      <c r="I1684" s="92">
        <f t="shared" si="26"/>
        <v>109000</v>
      </c>
      <c r="J1684" s="92" t="e">
        <f>VLOOKUP(D1684,[1]Sheet0!$C$1:$H$65536,6,0)</f>
        <v>#N/A</v>
      </c>
      <c r="K1684" s="93">
        <v>1</v>
      </c>
      <c r="L1684" s="95">
        <v>109000</v>
      </c>
      <c r="P1684" s="93" t="s">
        <v>3614</v>
      </c>
      <c r="Q1684" s="93" t="s">
        <v>5076</v>
      </c>
    </row>
    <row r="1685" spans="1:22" ht="25.5" customHeight="1">
      <c r="A1685" s="94">
        <v>46043</v>
      </c>
      <c r="B1685" s="93" t="s">
        <v>135</v>
      </c>
      <c r="C1685" s="93" t="s">
        <v>4259</v>
      </c>
      <c r="D1685" s="93" t="s">
        <v>4252</v>
      </c>
      <c r="E1685" s="93" t="s">
        <v>4260</v>
      </c>
      <c r="F1685" s="93">
        <v>25000</v>
      </c>
      <c r="G1685" s="93">
        <v>27</v>
      </c>
      <c r="H1685" s="93">
        <v>23</v>
      </c>
      <c r="I1685" s="92">
        <f t="shared" si="26"/>
        <v>-100000</v>
      </c>
      <c r="J1685" s="92" t="str">
        <f>VLOOKUP(D1685,[1]Sheet0!$C$1:$H$65536,6,0)</f>
        <v>HÀNG MARKETING</v>
      </c>
      <c r="M1685" s="93">
        <v>-4</v>
      </c>
      <c r="N1685" s="95">
        <v>-100000</v>
      </c>
      <c r="P1685" s="93" t="s">
        <v>3614</v>
      </c>
      <c r="Q1685" s="93" t="s">
        <v>5076</v>
      </c>
      <c r="V1685" s="93" t="s">
        <v>3619</v>
      </c>
    </row>
    <row r="1686" spans="1:22" ht="25.5" customHeight="1">
      <c r="A1686" s="94">
        <v>46043</v>
      </c>
      <c r="B1686" s="93" t="s">
        <v>135</v>
      </c>
      <c r="C1686" s="93" t="s">
        <v>4259</v>
      </c>
      <c r="D1686" s="93" t="s">
        <v>4252</v>
      </c>
      <c r="E1686" s="93" t="s">
        <v>4260</v>
      </c>
      <c r="F1686" s="93">
        <v>25000</v>
      </c>
      <c r="G1686" s="93">
        <v>27</v>
      </c>
      <c r="H1686" s="93">
        <v>26</v>
      </c>
      <c r="I1686" s="92">
        <f t="shared" si="26"/>
        <v>-25000</v>
      </c>
      <c r="J1686" s="92" t="str">
        <f>VLOOKUP(D1686,[1]Sheet0!$C$1:$H$65536,6,0)</f>
        <v>HÀNG MARKETING</v>
      </c>
      <c r="M1686" s="93">
        <v>-1</v>
      </c>
      <c r="N1686" s="95">
        <v>-25000</v>
      </c>
      <c r="P1686" s="93" t="s">
        <v>3614</v>
      </c>
      <c r="Q1686" s="93" t="s">
        <v>5076</v>
      </c>
      <c r="V1686" s="93" t="s">
        <v>3619</v>
      </c>
    </row>
    <row r="1687" spans="1:22" ht="25.5" customHeight="1">
      <c r="A1687" s="94">
        <v>46043</v>
      </c>
      <c r="B1687" s="93" t="s">
        <v>27</v>
      </c>
      <c r="C1687" s="93" t="s">
        <v>5058</v>
      </c>
      <c r="D1687" s="93" t="s">
        <v>5045</v>
      </c>
      <c r="E1687" s="93" t="s">
        <v>5059</v>
      </c>
      <c r="F1687" s="93">
        <v>232000</v>
      </c>
      <c r="G1687" s="93">
        <v>387</v>
      </c>
      <c r="H1687" s="93">
        <v>386</v>
      </c>
      <c r="I1687" s="92">
        <f t="shared" si="26"/>
        <v>-232000</v>
      </c>
      <c r="J1687" s="92" t="str">
        <f>VLOOKUP(D1687,[1]Sheet0!$C$1:$H$65536,6,0)</f>
        <v>RƯỢU</v>
      </c>
      <c r="M1687" s="93">
        <v>-1</v>
      </c>
      <c r="N1687" s="95">
        <v>-232000</v>
      </c>
      <c r="P1687" s="93" t="s">
        <v>3614</v>
      </c>
      <c r="Q1687" s="93" t="s">
        <v>5076</v>
      </c>
      <c r="V1687" s="93" t="s">
        <v>3619</v>
      </c>
    </row>
    <row r="1688" spans="1:22" ht="25.5" customHeight="1">
      <c r="A1688" s="94">
        <v>46043</v>
      </c>
      <c r="B1688" s="93" t="s">
        <v>3622</v>
      </c>
      <c r="C1688" s="93" t="s">
        <v>5082</v>
      </c>
      <c r="D1688" s="93" t="s">
        <v>5080</v>
      </c>
      <c r="E1688" s="93" t="s">
        <v>5083</v>
      </c>
      <c r="F1688" s="93">
        <v>269000</v>
      </c>
      <c r="G1688" s="93">
        <v>49</v>
      </c>
      <c r="H1688" s="93">
        <v>47</v>
      </c>
      <c r="I1688" s="92">
        <f t="shared" si="26"/>
        <v>-538000</v>
      </c>
      <c r="J1688" s="92" t="str">
        <f>VLOOKUP(D1688,[1]Sheet0!$C$1:$H$65536,6,0)</f>
        <v>ANYZOO</v>
      </c>
      <c r="M1688" s="93">
        <v>-2</v>
      </c>
      <c r="N1688" s="95">
        <v>-538000</v>
      </c>
      <c r="P1688" s="93" t="s">
        <v>3614</v>
      </c>
      <c r="Q1688" s="93" t="s">
        <v>5076</v>
      </c>
      <c r="V1688" s="93" t="s">
        <v>3619</v>
      </c>
    </row>
    <row r="1689" spans="1:22" ht="25.5" customHeight="1">
      <c r="A1689" s="94">
        <v>46043</v>
      </c>
      <c r="B1689" s="93" t="s">
        <v>27</v>
      </c>
      <c r="C1689" s="93" t="s">
        <v>2528</v>
      </c>
      <c r="D1689" s="93" t="s">
        <v>2529</v>
      </c>
      <c r="E1689" s="93" t="s">
        <v>2530</v>
      </c>
      <c r="F1689" s="93">
        <v>95000</v>
      </c>
      <c r="G1689" s="93">
        <v>108</v>
      </c>
      <c r="H1689" s="93">
        <v>104</v>
      </c>
      <c r="I1689" s="92">
        <f t="shared" si="26"/>
        <v>-380000</v>
      </c>
      <c r="J1689" s="92" t="str">
        <f>VLOOKUP(D1689,[1]Sheet0!$C$1:$H$65536,6,0)</f>
        <v>BÁNH KẸO, ĐỒ ĂN VẶT</v>
      </c>
      <c r="M1689" s="93">
        <v>-4</v>
      </c>
      <c r="N1689" s="95">
        <v>-380000</v>
      </c>
      <c r="P1689" s="93" t="s">
        <v>3614</v>
      </c>
      <c r="Q1689" s="93" t="s">
        <v>5076</v>
      </c>
      <c r="V1689" s="93" t="s">
        <v>3619</v>
      </c>
    </row>
    <row r="1690" spans="1:22" ht="25.5" customHeight="1">
      <c r="A1690" s="94">
        <v>46043</v>
      </c>
      <c r="B1690" s="93" t="s">
        <v>3622</v>
      </c>
      <c r="C1690" s="93" t="s">
        <v>3623</v>
      </c>
      <c r="D1690" s="93" t="s">
        <v>3624</v>
      </c>
      <c r="E1690" s="93" t="s">
        <v>3625</v>
      </c>
      <c r="F1690" s="93">
        <v>350000</v>
      </c>
      <c r="G1690" s="93">
        <v>9</v>
      </c>
      <c r="H1690" s="93">
        <v>6</v>
      </c>
      <c r="I1690" s="92">
        <f t="shared" si="26"/>
        <v>-1050000</v>
      </c>
      <c r="J1690" s="92" t="str">
        <f>VLOOKUP(D1690,[1]Sheet0!$C$1:$H$65536,6,0)</f>
        <v>MERRIES</v>
      </c>
      <c r="M1690" s="93">
        <v>-3</v>
      </c>
      <c r="N1690" s="95">
        <v>-1050000</v>
      </c>
      <c r="P1690" s="93" t="s">
        <v>3614</v>
      </c>
      <c r="Q1690" s="93" t="s">
        <v>5076</v>
      </c>
      <c r="V1690" s="93" t="s">
        <v>3619</v>
      </c>
    </row>
    <row r="1691" spans="1:22" ht="25.5" customHeight="1">
      <c r="A1691" s="94">
        <v>46043</v>
      </c>
      <c r="B1691" s="93" t="s">
        <v>27</v>
      </c>
      <c r="C1691" s="93" t="s">
        <v>5084</v>
      </c>
      <c r="D1691" s="93" t="s">
        <v>5081</v>
      </c>
      <c r="E1691" s="93" t="s">
        <v>5085</v>
      </c>
      <c r="F1691" s="93">
        <v>45000</v>
      </c>
      <c r="G1691" s="93">
        <v>17</v>
      </c>
      <c r="H1691" s="93">
        <v>13</v>
      </c>
      <c r="I1691" s="92">
        <f t="shared" si="26"/>
        <v>-180000</v>
      </c>
      <c r="J1691" s="92" t="str">
        <f>VLOOKUP(D1691,[1]Sheet0!$C$1:$H$65536,6,0)</f>
        <v>MỲ, MIẾN</v>
      </c>
      <c r="M1691" s="93">
        <v>-4</v>
      </c>
      <c r="N1691" s="95">
        <v>-180000</v>
      </c>
      <c r="P1691" s="93" t="s">
        <v>3614</v>
      </c>
      <c r="Q1691" s="93" t="s">
        <v>5076</v>
      </c>
      <c r="V1691" s="93" t="s">
        <v>3619</v>
      </c>
    </row>
    <row r="1692" spans="1:22" ht="25.5" customHeight="1">
      <c r="A1692" s="94">
        <v>46043</v>
      </c>
      <c r="B1692" s="93" t="s">
        <v>27</v>
      </c>
      <c r="C1692" s="93" t="s">
        <v>3227</v>
      </c>
      <c r="D1692" s="93" t="s">
        <v>3228</v>
      </c>
      <c r="E1692" s="93" t="s">
        <v>3229</v>
      </c>
      <c r="F1692" s="93">
        <v>51000</v>
      </c>
      <c r="G1692" s="93">
        <v>36</v>
      </c>
      <c r="H1692" s="93">
        <v>35</v>
      </c>
      <c r="I1692" s="92">
        <f t="shared" si="26"/>
        <v>-51000</v>
      </c>
      <c r="J1692" s="92" t="str">
        <f>VLOOKUP(D1692,[1]Sheet0!$C$1:$H$65536,6,0)</f>
        <v>SẢN PHẨM TỪ SỮA</v>
      </c>
      <c r="M1692" s="93">
        <v>-1</v>
      </c>
      <c r="N1692" s="95">
        <v>-51000</v>
      </c>
      <c r="P1692" s="93" t="s">
        <v>3614</v>
      </c>
      <c r="Q1692" s="93" t="s">
        <v>5076</v>
      </c>
      <c r="V1692" s="93" t="s">
        <v>3619</v>
      </c>
    </row>
    <row r="1693" spans="1:22" ht="25.5" customHeight="1">
      <c r="A1693" s="94">
        <v>46043</v>
      </c>
      <c r="B1693" s="93" t="s">
        <v>69</v>
      </c>
      <c r="C1693" s="93" t="s">
        <v>290</v>
      </c>
      <c r="D1693" s="93" t="s">
        <v>291</v>
      </c>
      <c r="E1693" s="93" t="s">
        <v>292</v>
      </c>
      <c r="F1693" s="93">
        <v>160000</v>
      </c>
      <c r="G1693" s="93">
        <v>31</v>
      </c>
      <c r="H1693" s="93">
        <v>29</v>
      </c>
      <c r="I1693" s="92">
        <f t="shared" si="26"/>
        <v>-320000</v>
      </c>
      <c r="J1693" s="92" t="str">
        <f>VLOOKUP(D1693,[1]Sheet0!$C$1:$H$65536,6,0)</f>
        <v>CHĂM SÓC MẮT</v>
      </c>
      <c r="M1693" s="93">
        <v>-2</v>
      </c>
      <c r="N1693" s="95">
        <v>-320000</v>
      </c>
      <c r="P1693" s="93" t="s">
        <v>3614</v>
      </c>
      <c r="Q1693" s="93" t="s">
        <v>5076</v>
      </c>
      <c r="V1693" s="93" t="s">
        <v>3619</v>
      </c>
    </row>
    <row r="1694" spans="1:22" ht="25.5" customHeight="1">
      <c r="A1694" s="94">
        <v>46043</v>
      </c>
      <c r="B1694" s="93" t="s">
        <v>135</v>
      </c>
      <c r="C1694" s="93" t="s">
        <v>2629</v>
      </c>
      <c r="D1694" s="93" t="s">
        <v>2630</v>
      </c>
      <c r="E1694" s="93" t="s">
        <v>2631</v>
      </c>
      <c r="F1694" s="93">
        <v>20000</v>
      </c>
      <c r="G1694" s="93">
        <v>33</v>
      </c>
      <c r="H1694" s="93">
        <v>32</v>
      </c>
      <c r="I1694" s="92">
        <f t="shared" si="26"/>
        <v>-20000</v>
      </c>
      <c r="J1694" s="92" t="str">
        <f>VLOOKUP(D1694,[1]Sheet0!$C$1:$H$65536,6,0)</f>
        <v>ĐỒNG GIÁ DATE</v>
      </c>
      <c r="M1694" s="93">
        <v>-1</v>
      </c>
      <c r="N1694" s="95">
        <v>-20000</v>
      </c>
      <c r="P1694" s="93" t="s">
        <v>3614</v>
      </c>
      <c r="Q1694" s="93" t="s">
        <v>5076</v>
      </c>
      <c r="V1694" s="93" t="s">
        <v>3619</v>
      </c>
    </row>
    <row r="1695" spans="1:22" ht="25.5" customHeight="1">
      <c r="A1695" s="94">
        <v>46043</v>
      </c>
      <c r="B1695" s="93" t="s">
        <v>27</v>
      </c>
      <c r="C1695" s="93" t="s">
        <v>4883</v>
      </c>
      <c r="D1695" s="93" t="s">
        <v>4884</v>
      </c>
      <c r="E1695" s="93" t="s">
        <v>4885</v>
      </c>
      <c r="F1695" s="93">
        <v>165000</v>
      </c>
      <c r="G1695" s="93">
        <v>11</v>
      </c>
      <c r="H1695" s="93">
        <v>10</v>
      </c>
      <c r="I1695" s="92">
        <f t="shared" si="26"/>
        <v>-165000</v>
      </c>
      <c r="J1695" s="92" t="str">
        <f>VLOOKUP(D1695,[1]Sheet0!$C$1:$H$65536,6,0)</f>
        <v>THỰC PHẨM ĐÔNG LẠNH, CHẾ BIẾN</v>
      </c>
      <c r="M1695" s="93">
        <v>-1</v>
      </c>
      <c r="N1695" s="95">
        <v>-165000</v>
      </c>
      <c r="P1695" s="93" t="s">
        <v>3614</v>
      </c>
      <c r="Q1695" s="93" t="s">
        <v>5076</v>
      </c>
      <c r="V1695" s="93" t="s">
        <v>3619</v>
      </c>
    </row>
    <row r="1696" spans="1:22" ht="25.5" customHeight="1">
      <c r="A1696" s="94">
        <v>46043</v>
      </c>
      <c r="B1696" s="93" t="s">
        <v>135</v>
      </c>
      <c r="C1696" s="93" t="s">
        <v>2629</v>
      </c>
      <c r="D1696" s="93" t="s">
        <v>2630</v>
      </c>
      <c r="E1696" s="93" t="s">
        <v>2631</v>
      </c>
      <c r="F1696" s="93">
        <v>20000</v>
      </c>
      <c r="G1696" s="93">
        <v>33</v>
      </c>
      <c r="H1696" s="93">
        <v>31</v>
      </c>
      <c r="I1696" s="92">
        <f t="shared" si="26"/>
        <v>-40000</v>
      </c>
      <c r="J1696" s="92" t="str">
        <f>VLOOKUP(D1696,[1]Sheet0!$C$1:$H$65536,6,0)</f>
        <v>ĐỒNG GIÁ DATE</v>
      </c>
      <c r="M1696" s="93">
        <v>-2</v>
      </c>
      <c r="N1696" s="95">
        <v>-40000</v>
      </c>
      <c r="P1696" s="93" t="s">
        <v>3614</v>
      </c>
      <c r="Q1696" s="93" t="s">
        <v>5076</v>
      </c>
      <c r="V1696" s="93" t="s">
        <v>3619</v>
      </c>
    </row>
    <row r="1697" spans="1:22" ht="25.5" customHeight="1">
      <c r="A1697" s="94">
        <v>46043</v>
      </c>
      <c r="B1697" s="93" t="s">
        <v>135</v>
      </c>
      <c r="C1697" s="93" t="s">
        <v>2663</v>
      </c>
      <c r="D1697" s="93" t="s">
        <v>2664</v>
      </c>
      <c r="E1697" s="93" t="s">
        <v>2665</v>
      </c>
      <c r="F1697" s="93">
        <v>50000</v>
      </c>
      <c r="G1697" s="93">
        <v>82</v>
      </c>
      <c r="H1697" s="93">
        <v>79</v>
      </c>
      <c r="I1697" s="92">
        <f t="shared" si="26"/>
        <v>-150000</v>
      </c>
      <c r="J1697" s="92" t="str">
        <f>VLOOKUP(D1697,[1]Sheet0!$C$1:$H$65536,6,0)</f>
        <v>ĐỒNG GIÁ DATE</v>
      </c>
      <c r="M1697" s="93">
        <v>-3</v>
      </c>
      <c r="N1697" s="95">
        <v>-150000</v>
      </c>
      <c r="P1697" s="93" t="s">
        <v>3614</v>
      </c>
      <c r="Q1697" s="93" t="s">
        <v>5076</v>
      </c>
      <c r="V1697" s="93" t="s">
        <v>3619</v>
      </c>
    </row>
    <row r="1698" spans="1:22" ht="25.5" customHeight="1">
      <c r="A1698" s="94">
        <v>46043</v>
      </c>
      <c r="B1698" s="93" t="s">
        <v>135</v>
      </c>
      <c r="C1698" s="93" t="s">
        <v>2671</v>
      </c>
      <c r="D1698" s="93" t="s">
        <v>2672</v>
      </c>
      <c r="E1698" s="93" t="s">
        <v>2673</v>
      </c>
      <c r="F1698" s="93">
        <v>60000</v>
      </c>
      <c r="G1698" s="93">
        <v>17</v>
      </c>
      <c r="H1698" s="93">
        <v>15</v>
      </c>
      <c r="I1698" s="92">
        <f t="shared" si="26"/>
        <v>-120000</v>
      </c>
      <c r="J1698" s="92" t="str">
        <f>VLOOKUP(D1698,[1]Sheet0!$C$1:$H$65536,6,0)</f>
        <v>ĐỒNG GIÁ DATE</v>
      </c>
      <c r="M1698" s="93">
        <v>-2</v>
      </c>
      <c r="N1698" s="95">
        <v>-120000</v>
      </c>
      <c r="P1698" s="93" t="s">
        <v>3614</v>
      </c>
      <c r="Q1698" s="93" t="s">
        <v>5076</v>
      </c>
      <c r="V1698" s="93" t="s">
        <v>3619</v>
      </c>
    </row>
    <row r="1699" spans="1:22" ht="25.5" customHeight="1">
      <c r="A1699" s="94">
        <v>46043</v>
      </c>
      <c r="B1699" s="93" t="s">
        <v>135</v>
      </c>
      <c r="C1699" s="93" t="s">
        <v>2729</v>
      </c>
      <c r="D1699" s="93" t="s">
        <v>2730</v>
      </c>
      <c r="E1699" s="93" t="s">
        <v>2728</v>
      </c>
      <c r="F1699" s="93">
        <v>109000</v>
      </c>
      <c r="G1699" s="93">
        <v>3</v>
      </c>
      <c r="H1699" s="93">
        <v>2</v>
      </c>
      <c r="I1699" s="92">
        <f t="shared" si="26"/>
        <v>-109000</v>
      </c>
      <c r="J1699" s="92" t="str">
        <f>VLOOKUP(D1699,[1]Sheet0!$C$1:$H$65536,6,0)</f>
        <v>ĐỒNG GIÁ DATE</v>
      </c>
      <c r="M1699" s="93">
        <v>-1</v>
      </c>
      <c r="N1699" s="95">
        <v>-109000</v>
      </c>
      <c r="P1699" s="93" t="s">
        <v>3614</v>
      </c>
      <c r="Q1699" s="93" t="s">
        <v>5076</v>
      </c>
      <c r="V1699" s="93" t="s">
        <v>3619</v>
      </c>
    </row>
    <row r="1700" spans="1:22" ht="25.5" customHeight="1">
      <c r="A1700" s="94">
        <v>46044</v>
      </c>
      <c r="B1700" s="93" t="s">
        <v>135</v>
      </c>
      <c r="C1700" s="93" t="s">
        <v>4393</v>
      </c>
      <c r="D1700" s="93" t="s">
        <v>4384</v>
      </c>
      <c r="E1700" s="93" t="s">
        <v>4394</v>
      </c>
      <c r="F1700" s="93">
        <v>20000</v>
      </c>
      <c r="G1700" s="93">
        <v>-21</v>
      </c>
      <c r="H1700" s="93">
        <v>0</v>
      </c>
      <c r="I1700" s="92">
        <f t="shared" si="26"/>
        <v>420000</v>
      </c>
      <c r="J1700" s="92" t="str">
        <f>VLOOKUP(D1700,[1]Sheet0!$C$1:$H$65536,6,0)</f>
        <v>ĐỒ DÙNG VPP</v>
      </c>
      <c r="K1700" s="93">
        <v>21</v>
      </c>
      <c r="L1700" s="95">
        <v>420000</v>
      </c>
      <c r="P1700" s="93" t="s">
        <v>3614</v>
      </c>
      <c r="Q1700" s="93" t="s">
        <v>5086</v>
      </c>
    </row>
    <row r="1701" spans="1:22" ht="25.5" customHeight="1">
      <c r="A1701" s="94">
        <v>46044</v>
      </c>
      <c r="B1701" s="93" t="s">
        <v>2772</v>
      </c>
      <c r="C1701" s="93" t="s">
        <v>4219</v>
      </c>
      <c r="D1701" s="93" t="s">
        <v>4220</v>
      </c>
      <c r="E1701" s="93" t="s">
        <v>4221</v>
      </c>
      <c r="F1701" s="93">
        <v>70000</v>
      </c>
      <c r="G1701" s="93">
        <v>-3</v>
      </c>
      <c r="H1701" s="93">
        <v>0</v>
      </c>
      <c r="I1701" s="92">
        <f t="shared" si="26"/>
        <v>210000</v>
      </c>
      <c r="J1701" s="92" t="str">
        <f>VLOOKUP(D1701,[1]Sheet0!$C$1:$H$65536,6,0)</f>
        <v>THỜI TRANG NAM</v>
      </c>
      <c r="K1701" s="93">
        <v>3</v>
      </c>
      <c r="L1701" s="95">
        <v>210000</v>
      </c>
      <c r="P1701" s="93" t="s">
        <v>3614</v>
      </c>
      <c r="Q1701" s="93" t="s">
        <v>5086</v>
      </c>
    </row>
    <row r="1702" spans="1:22" ht="25.5" customHeight="1">
      <c r="A1702" s="94">
        <v>46044</v>
      </c>
      <c r="B1702" s="93" t="s">
        <v>27</v>
      </c>
      <c r="C1702" s="93" t="s">
        <v>5088</v>
      </c>
      <c r="D1702" s="93" t="s">
        <v>5089</v>
      </c>
      <c r="E1702" s="93" t="s">
        <v>5090</v>
      </c>
      <c r="F1702" s="93">
        <v>115000</v>
      </c>
      <c r="G1702" s="93">
        <v>-4</v>
      </c>
      <c r="H1702" s="93">
        <v>0</v>
      </c>
      <c r="I1702" s="92">
        <f t="shared" si="26"/>
        <v>460000</v>
      </c>
      <c r="J1702" s="92" t="str">
        <f>VLOOKUP(D1702,[1]Sheet0!$C$1:$H$65536,6,0)</f>
        <v>BÁNH KẸO, ĐỒ ĂN VẶT</v>
      </c>
      <c r="K1702" s="93">
        <v>4</v>
      </c>
      <c r="L1702" s="95">
        <v>460000</v>
      </c>
      <c r="P1702" s="93" t="s">
        <v>3614</v>
      </c>
      <c r="Q1702" s="93" t="s">
        <v>5086</v>
      </c>
    </row>
    <row r="1703" spans="1:22" ht="25.5" customHeight="1">
      <c r="A1703" s="94">
        <v>46044</v>
      </c>
      <c r="B1703" s="93" t="s">
        <v>32</v>
      </c>
      <c r="C1703" s="93" t="s">
        <v>4818</v>
      </c>
      <c r="D1703" s="93" t="s">
        <v>4815</v>
      </c>
      <c r="E1703" s="93" t="s">
        <v>4819</v>
      </c>
      <c r="F1703" s="93">
        <v>240000</v>
      </c>
      <c r="G1703" s="93">
        <v>-1</v>
      </c>
      <c r="H1703" s="93">
        <v>0</v>
      </c>
      <c r="I1703" s="92">
        <f t="shared" si="26"/>
        <v>240000</v>
      </c>
      <c r="J1703" s="92" t="str">
        <f>VLOOKUP(D1703,[1]Sheet0!$C$1:$H$65536,6,0)</f>
        <v>CHĂM SÓC CƠ THỂ</v>
      </c>
      <c r="K1703" s="93">
        <v>1</v>
      </c>
      <c r="L1703" s="95">
        <v>240000</v>
      </c>
      <c r="P1703" s="93" t="s">
        <v>3614</v>
      </c>
      <c r="Q1703" s="93" t="s">
        <v>5086</v>
      </c>
    </row>
    <row r="1704" spans="1:22" ht="25.5" customHeight="1">
      <c r="A1704" s="94">
        <v>46044</v>
      </c>
      <c r="B1704" s="93" t="s">
        <v>27</v>
      </c>
      <c r="C1704" s="93" t="s">
        <v>2282</v>
      </c>
      <c r="D1704" s="93" t="s">
        <v>2283</v>
      </c>
      <c r="E1704" s="93" t="s">
        <v>2284</v>
      </c>
      <c r="F1704" s="93">
        <v>67000</v>
      </c>
      <c r="G1704" s="93">
        <v>-4</v>
      </c>
      <c r="H1704" s="93">
        <v>0</v>
      </c>
      <c r="I1704" s="92">
        <f t="shared" si="26"/>
        <v>268000</v>
      </c>
      <c r="J1704" s="92" t="str">
        <f>VLOOKUP(D1704,[1]Sheet0!$C$1:$H$65536,6,0)</f>
        <v>BÁNH KẸO, ĐỒ ĂN VẶT</v>
      </c>
      <c r="K1704" s="93">
        <v>4</v>
      </c>
      <c r="L1704" s="95">
        <v>268000</v>
      </c>
      <c r="P1704" s="93" t="s">
        <v>3614</v>
      </c>
      <c r="Q1704" s="93" t="s">
        <v>5086</v>
      </c>
    </row>
    <row r="1705" spans="1:22" ht="25.5" customHeight="1">
      <c r="A1705" s="94">
        <v>46044</v>
      </c>
      <c r="B1705" s="93" t="s">
        <v>32</v>
      </c>
      <c r="C1705" s="93" t="s">
        <v>1046</v>
      </c>
      <c r="D1705" s="93" t="s">
        <v>1047</v>
      </c>
      <c r="E1705" s="93" t="s">
        <v>1048</v>
      </c>
      <c r="F1705" s="93">
        <v>689000</v>
      </c>
      <c r="G1705" s="93">
        <v>-2</v>
      </c>
      <c r="H1705" s="93">
        <v>0</v>
      </c>
      <c r="I1705" s="92">
        <f t="shared" si="26"/>
        <v>1378000</v>
      </c>
      <c r="J1705" s="92" t="str">
        <f>VLOOKUP(D1705,[1]Sheet0!$C$1:$H$65536,6,0)</f>
        <v>TRANG ĐIỂM</v>
      </c>
      <c r="K1705" s="93">
        <v>2</v>
      </c>
      <c r="L1705" s="95">
        <v>1378000</v>
      </c>
      <c r="P1705" s="93" t="s">
        <v>3614</v>
      </c>
      <c r="Q1705" s="93" t="s">
        <v>5086</v>
      </c>
    </row>
    <row r="1706" spans="1:22" ht="25.5" customHeight="1">
      <c r="A1706" s="94">
        <v>46044</v>
      </c>
      <c r="B1706" s="93" t="s">
        <v>40</v>
      </c>
      <c r="C1706" s="93" t="s">
        <v>4491</v>
      </c>
      <c r="D1706" s="93" t="s">
        <v>4492</v>
      </c>
      <c r="E1706" s="93" t="s">
        <v>4493</v>
      </c>
      <c r="F1706" s="93">
        <v>130000</v>
      </c>
      <c r="G1706" s="93">
        <v>-1</v>
      </c>
      <c r="H1706" s="93">
        <v>0</v>
      </c>
      <c r="I1706" s="92">
        <f t="shared" si="26"/>
        <v>130000</v>
      </c>
      <c r="J1706" s="92" t="str">
        <f>VLOOKUP(D1706,[1]Sheet0!$C$1:$H$65536,6,0)</f>
        <v>CHĂM SÓC CƠ THỂ BÉ</v>
      </c>
      <c r="K1706" s="93">
        <v>1</v>
      </c>
      <c r="L1706" s="95">
        <v>130000</v>
      </c>
      <c r="P1706" s="93" t="s">
        <v>3614</v>
      </c>
      <c r="Q1706" s="93" t="s">
        <v>5086</v>
      </c>
    </row>
    <row r="1707" spans="1:22" ht="25.5" customHeight="1">
      <c r="A1707" s="94">
        <v>46044</v>
      </c>
      <c r="B1707" s="93" t="s">
        <v>27</v>
      </c>
      <c r="C1707" s="93" t="s">
        <v>2469</v>
      </c>
      <c r="D1707" s="93" t="s">
        <v>2470</v>
      </c>
      <c r="E1707" s="93" t="s">
        <v>2471</v>
      </c>
      <c r="F1707" s="93">
        <v>115000</v>
      </c>
      <c r="G1707" s="93">
        <v>-3</v>
      </c>
      <c r="H1707" s="93">
        <v>0</v>
      </c>
      <c r="I1707" s="92">
        <f t="shared" si="26"/>
        <v>345000</v>
      </c>
      <c r="J1707" s="92" t="str">
        <f>VLOOKUP(D1707,[1]Sheet0!$C$1:$H$65536,6,0)</f>
        <v>ĐỒ UỐNG, PHA CHẾ</v>
      </c>
      <c r="K1707" s="93">
        <v>3</v>
      </c>
      <c r="L1707" s="95">
        <v>345000</v>
      </c>
      <c r="P1707" s="93" t="s">
        <v>3614</v>
      </c>
      <c r="Q1707" s="93" t="s">
        <v>5086</v>
      </c>
    </row>
    <row r="1708" spans="1:22" ht="25.5" customHeight="1">
      <c r="A1708" s="94">
        <v>46044</v>
      </c>
      <c r="B1708" s="93" t="s">
        <v>27</v>
      </c>
      <c r="C1708" s="93" t="s">
        <v>2522</v>
      </c>
      <c r="D1708" s="93" t="s">
        <v>2523</v>
      </c>
      <c r="E1708" s="93" t="s">
        <v>2524</v>
      </c>
      <c r="F1708" s="93">
        <v>155000</v>
      </c>
      <c r="G1708" s="93">
        <v>-17</v>
      </c>
      <c r="H1708" s="93">
        <v>0</v>
      </c>
      <c r="I1708" s="92">
        <f t="shared" si="26"/>
        <v>2635000</v>
      </c>
      <c r="J1708" s="92" t="str">
        <f>VLOOKUP(D1708,[1]Sheet0!$C$1:$H$65536,6,0)</f>
        <v>ĐỒ UỐNG, PHA CHẾ</v>
      </c>
      <c r="K1708" s="93">
        <v>17</v>
      </c>
      <c r="L1708" s="95">
        <v>2635000</v>
      </c>
      <c r="P1708" s="93" t="s">
        <v>3614</v>
      </c>
      <c r="Q1708" s="93" t="s">
        <v>5086</v>
      </c>
    </row>
    <row r="1709" spans="1:22" ht="25.5" customHeight="1">
      <c r="A1709" s="94">
        <v>46044</v>
      </c>
      <c r="B1709" s="93" t="s">
        <v>135</v>
      </c>
      <c r="C1709" s="93" t="s">
        <v>4259</v>
      </c>
      <c r="D1709" s="93" t="s">
        <v>4252</v>
      </c>
      <c r="E1709" s="93" t="s">
        <v>4260</v>
      </c>
      <c r="F1709" s="93">
        <v>25000</v>
      </c>
      <c r="G1709" s="93">
        <v>21</v>
      </c>
      <c r="H1709" s="93">
        <v>0</v>
      </c>
      <c r="I1709" s="92">
        <f t="shared" si="26"/>
        <v>-525000</v>
      </c>
      <c r="J1709" s="92" t="str">
        <f>VLOOKUP(D1709,[1]Sheet0!$C$1:$H$65536,6,0)</f>
        <v>HÀNG MARKETING</v>
      </c>
      <c r="M1709" s="93">
        <v>-21</v>
      </c>
      <c r="N1709" s="95">
        <v>-525000</v>
      </c>
      <c r="P1709" s="93" t="s">
        <v>3614</v>
      </c>
      <c r="Q1709" s="93" t="s">
        <v>5086</v>
      </c>
      <c r="V1709" s="93" t="s">
        <v>3619</v>
      </c>
    </row>
    <row r="1710" spans="1:22" ht="25.5" customHeight="1">
      <c r="A1710" s="94">
        <v>46044</v>
      </c>
      <c r="B1710" s="93" t="s">
        <v>2772</v>
      </c>
      <c r="C1710" s="93" t="s">
        <v>5091</v>
      </c>
      <c r="D1710" s="93" t="s">
        <v>5087</v>
      </c>
      <c r="E1710" s="93" t="s">
        <v>5092</v>
      </c>
      <c r="F1710" s="93">
        <v>70000</v>
      </c>
      <c r="G1710" s="93">
        <v>5</v>
      </c>
      <c r="H1710" s="93">
        <v>2</v>
      </c>
      <c r="I1710" s="92">
        <f t="shared" si="26"/>
        <v>-210000</v>
      </c>
      <c r="J1710" s="92" t="str">
        <f>VLOOKUP(D1710,[1]Sheet0!$C$1:$H$65536,6,0)</f>
        <v>THỜI TRANG NAM</v>
      </c>
      <c r="M1710" s="93">
        <v>-3</v>
      </c>
      <c r="N1710" s="95">
        <v>-210000</v>
      </c>
      <c r="P1710" s="93" t="s">
        <v>3614</v>
      </c>
      <c r="Q1710" s="93" t="s">
        <v>5086</v>
      </c>
      <c r="V1710" s="93" t="s">
        <v>3619</v>
      </c>
    </row>
    <row r="1711" spans="1:22" ht="25.5" customHeight="1">
      <c r="A1711" s="94">
        <v>46044</v>
      </c>
      <c r="B1711" s="93" t="s">
        <v>27</v>
      </c>
      <c r="C1711" s="93" t="s">
        <v>2528</v>
      </c>
      <c r="D1711" s="93" t="s">
        <v>2529</v>
      </c>
      <c r="E1711" s="93" t="s">
        <v>2530</v>
      </c>
      <c r="F1711" s="93">
        <v>95000</v>
      </c>
      <c r="G1711" s="93">
        <v>44</v>
      </c>
      <c r="H1711" s="93">
        <v>40</v>
      </c>
      <c r="I1711" s="92">
        <f t="shared" si="26"/>
        <v>-380000</v>
      </c>
      <c r="J1711" s="92" t="str">
        <f>VLOOKUP(D1711,[1]Sheet0!$C$1:$H$65536,6,0)</f>
        <v>BÁNH KẸO, ĐỒ ĂN VẶT</v>
      </c>
      <c r="M1711" s="93">
        <v>-4</v>
      </c>
      <c r="N1711" s="95">
        <v>-380000</v>
      </c>
      <c r="P1711" s="93" t="s">
        <v>3614</v>
      </c>
      <c r="Q1711" s="93" t="s">
        <v>5086</v>
      </c>
      <c r="V1711" s="93" t="s">
        <v>3619</v>
      </c>
    </row>
    <row r="1712" spans="1:22" ht="25.5" customHeight="1">
      <c r="A1712" s="94">
        <v>46044</v>
      </c>
      <c r="B1712" s="93" t="s">
        <v>32</v>
      </c>
      <c r="C1712" s="93" t="s">
        <v>1365</v>
      </c>
      <c r="D1712" s="93" t="s">
        <v>1366</v>
      </c>
      <c r="E1712" s="93" t="s">
        <v>1367</v>
      </c>
      <c r="F1712" s="93">
        <v>159000</v>
      </c>
      <c r="G1712" s="93">
        <v>19</v>
      </c>
      <c r="H1712" s="93">
        <v>18</v>
      </c>
      <c r="I1712" s="92">
        <f t="shared" si="26"/>
        <v>-159000</v>
      </c>
      <c r="J1712" s="92" t="str">
        <f>VLOOKUP(D1712,[1]Sheet0!$C$1:$H$65536,6,0)</f>
        <v>CHĂM SÓC CƠ THỂ</v>
      </c>
      <c r="M1712" s="93">
        <v>-1</v>
      </c>
      <c r="N1712" s="95">
        <v>-159000</v>
      </c>
      <c r="P1712" s="93" t="s">
        <v>3614</v>
      </c>
      <c r="Q1712" s="93" t="s">
        <v>5086</v>
      </c>
      <c r="V1712" s="93" t="s">
        <v>3619</v>
      </c>
    </row>
    <row r="1713" spans="1:22" ht="25.5" customHeight="1">
      <c r="A1713" s="94">
        <v>46044</v>
      </c>
      <c r="B1713" s="93" t="s">
        <v>27</v>
      </c>
      <c r="C1713" s="93" t="s">
        <v>240</v>
      </c>
      <c r="D1713" s="93" t="s">
        <v>241</v>
      </c>
      <c r="E1713" s="93" t="s">
        <v>242</v>
      </c>
      <c r="F1713" s="93">
        <v>67000</v>
      </c>
      <c r="G1713" s="93">
        <v>126</v>
      </c>
      <c r="H1713" s="93">
        <v>122</v>
      </c>
      <c r="I1713" s="92">
        <f t="shared" si="26"/>
        <v>-268000</v>
      </c>
      <c r="J1713" s="92" t="str">
        <f>VLOOKUP(D1713,[1]Sheet0!$C$1:$H$65536,6,0)</f>
        <v>BÁNH KẸO, ĐỒ ĂN VẶT</v>
      </c>
      <c r="M1713" s="93">
        <v>-4</v>
      </c>
      <c r="N1713" s="95">
        <v>-268000</v>
      </c>
      <c r="P1713" s="93" t="s">
        <v>3614</v>
      </c>
      <c r="Q1713" s="93" t="s">
        <v>5086</v>
      </c>
      <c r="V1713" s="93" t="s">
        <v>3619</v>
      </c>
    </row>
    <row r="1714" spans="1:22" ht="25.5" customHeight="1">
      <c r="A1714" s="94">
        <v>46044</v>
      </c>
      <c r="B1714" s="93" t="s">
        <v>32</v>
      </c>
      <c r="C1714" s="93" t="s">
        <v>822</v>
      </c>
      <c r="D1714" s="93" t="s">
        <v>823</v>
      </c>
      <c r="E1714" s="93" t="s">
        <v>824</v>
      </c>
      <c r="F1714" s="93">
        <v>629000</v>
      </c>
      <c r="G1714" s="93">
        <v>6</v>
      </c>
      <c r="H1714" s="93">
        <v>4</v>
      </c>
      <c r="I1714" s="92">
        <f t="shared" si="26"/>
        <v>-1258000</v>
      </c>
      <c r="J1714" s="92" t="str">
        <f>VLOOKUP(D1714,[1]Sheet0!$C$1:$H$65536,6,0)</f>
        <v>CHĂM SÓC CƠ THỂ</v>
      </c>
      <c r="M1714" s="93">
        <v>-2</v>
      </c>
      <c r="N1714" s="95">
        <v>-1258000</v>
      </c>
      <c r="P1714" s="93" t="s">
        <v>3614</v>
      </c>
      <c r="Q1714" s="93" t="s">
        <v>5086</v>
      </c>
      <c r="V1714" s="93" t="s">
        <v>3619</v>
      </c>
    </row>
    <row r="1715" spans="1:22" ht="25.5" customHeight="1">
      <c r="A1715" s="94">
        <v>46044</v>
      </c>
      <c r="B1715" s="93" t="s">
        <v>40</v>
      </c>
      <c r="C1715" s="93" t="s">
        <v>2614</v>
      </c>
      <c r="D1715" s="93" t="s">
        <v>2615</v>
      </c>
      <c r="E1715" s="93" t="s">
        <v>2616</v>
      </c>
      <c r="F1715" s="93">
        <v>130000</v>
      </c>
      <c r="G1715" s="93">
        <v>1</v>
      </c>
      <c r="H1715" s="93">
        <v>0</v>
      </c>
      <c r="I1715" s="92">
        <f t="shared" si="26"/>
        <v>-130000</v>
      </c>
      <c r="J1715" s="92" t="str">
        <f>VLOOKUP(D1715,[1]Sheet0!$C$1:$H$65536,6,0)</f>
        <v>CHĂM SÓC CƠ THỂ BÉ</v>
      </c>
      <c r="M1715" s="93">
        <v>-1</v>
      </c>
      <c r="N1715" s="95">
        <v>-130000</v>
      </c>
      <c r="P1715" s="93" t="s">
        <v>3614</v>
      </c>
      <c r="Q1715" s="93" t="s">
        <v>5086</v>
      </c>
      <c r="V1715" s="93" t="s">
        <v>3619</v>
      </c>
    </row>
    <row r="1716" spans="1:22" ht="25.5" customHeight="1">
      <c r="A1716" s="94">
        <v>46044</v>
      </c>
      <c r="B1716" s="93" t="s">
        <v>27</v>
      </c>
      <c r="C1716" s="93" t="s">
        <v>897</v>
      </c>
      <c r="D1716" s="93" t="s">
        <v>898</v>
      </c>
      <c r="E1716" s="93" t="s">
        <v>887</v>
      </c>
      <c r="F1716" s="93">
        <v>115000</v>
      </c>
      <c r="G1716" s="93">
        <v>20</v>
      </c>
      <c r="H1716" s="93">
        <v>17</v>
      </c>
      <c r="I1716" s="92">
        <f t="shared" si="26"/>
        <v>-345000</v>
      </c>
      <c r="J1716" s="92" t="str">
        <f>VLOOKUP(D1716,[1]Sheet0!$C$1:$H$65536,6,0)</f>
        <v>ĐỒ UỐNG, PHA CHẾ</v>
      </c>
      <c r="M1716" s="93">
        <v>-3</v>
      </c>
      <c r="N1716" s="95">
        <v>-345000</v>
      </c>
      <c r="P1716" s="93" t="s">
        <v>3614</v>
      </c>
      <c r="Q1716" s="93" t="s">
        <v>5086</v>
      </c>
      <c r="V1716" s="93" t="s">
        <v>3619</v>
      </c>
    </row>
    <row r="1717" spans="1:22" ht="25.5" customHeight="1">
      <c r="A1717" s="94">
        <v>46044</v>
      </c>
      <c r="B1717" s="93" t="s">
        <v>27</v>
      </c>
      <c r="C1717" s="93" t="s">
        <v>897</v>
      </c>
      <c r="D1717" s="93" t="s">
        <v>898</v>
      </c>
      <c r="E1717" s="93" t="s">
        <v>887</v>
      </c>
      <c r="F1717" s="93">
        <v>115000</v>
      </c>
      <c r="G1717" s="93">
        <v>20</v>
      </c>
      <c r="H1717" s="93">
        <v>3</v>
      </c>
      <c r="I1717" s="92">
        <f t="shared" si="26"/>
        <v>-1955000</v>
      </c>
      <c r="J1717" s="92" t="str">
        <f>VLOOKUP(D1717,[1]Sheet0!$C$1:$H$65536,6,0)</f>
        <v>ĐỒ UỐNG, PHA CHẾ</v>
      </c>
      <c r="M1717" s="93">
        <v>-17</v>
      </c>
      <c r="N1717" s="95">
        <v>-1955000</v>
      </c>
      <c r="P1717" s="93" t="s">
        <v>3614</v>
      </c>
      <c r="Q1717" s="93" t="s">
        <v>5086</v>
      </c>
      <c r="V1717" s="93" t="s">
        <v>3619</v>
      </c>
    </row>
    <row r="1718" spans="1:22" ht="25.5" customHeight="1">
      <c r="A1718" s="94">
        <v>46045</v>
      </c>
      <c r="B1718" s="93" t="s">
        <v>33</v>
      </c>
      <c r="C1718" s="93" t="s">
        <v>3837</v>
      </c>
      <c r="D1718" s="93" t="s">
        <v>3830</v>
      </c>
      <c r="E1718" s="93" t="s">
        <v>3838</v>
      </c>
      <c r="F1718" s="93">
        <v>290000</v>
      </c>
      <c r="G1718" s="93">
        <v>-1</v>
      </c>
      <c r="H1718" s="93">
        <v>0</v>
      </c>
      <c r="I1718" s="92">
        <f t="shared" si="26"/>
        <v>290000</v>
      </c>
      <c r="J1718" s="92" t="str">
        <f>VLOOKUP(D1718,[1]Sheet0!$C$1:$H$65536,6,0)</f>
        <v>KHĂN</v>
      </c>
      <c r="K1718" s="93">
        <v>1</v>
      </c>
      <c r="L1718" s="95">
        <v>290000</v>
      </c>
      <c r="P1718" s="93" t="s">
        <v>3614</v>
      </c>
      <c r="Q1718" s="93" t="s">
        <v>5094</v>
      </c>
    </row>
    <row r="1719" spans="1:22" ht="25.5" customHeight="1">
      <c r="A1719" s="94">
        <v>46045</v>
      </c>
      <c r="B1719" s="93" t="s">
        <v>3652</v>
      </c>
      <c r="C1719" s="93" t="s">
        <v>5095</v>
      </c>
      <c r="D1719" s="93" t="s">
        <v>5096</v>
      </c>
      <c r="E1719" s="93" t="s">
        <v>5097</v>
      </c>
      <c r="F1719" s="93">
        <v>6000</v>
      </c>
      <c r="G1719" s="93">
        <v>-16</v>
      </c>
      <c r="H1719" s="93">
        <v>0</v>
      </c>
      <c r="I1719" s="92">
        <f t="shared" si="26"/>
        <v>96000</v>
      </c>
      <c r="J1719" s="92" t="str">
        <f>VLOOKUP(D1719,[1]Sheet0!$C$1:$H$65536,6,0)</f>
        <v>ĐỒ DÙNG VPP</v>
      </c>
      <c r="K1719" s="93">
        <v>16</v>
      </c>
      <c r="L1719" s="95">
        <v>96000</v>
      </c>
      <c r="P1719" s="93" t="s">
        <v>3614</v>
      </c>
      <c r="Q1719" s="93" t="s">
        <v>5094</v>
      </c>
    </row>
    <row r="1720" spans="1:22" ht="25.5" customHeight="1">
      <c r="A1720" s="94">
        <v>46045</v>
      </c>
      <c r="B1720" s="93" t="s">
        <v>135</v>
      </c>
      <c r="C1720" s="93" t="s">
        <v>5099</v>
      </c>
      <c r="D1720" s="93" t="s">
        <v>5100</v>
      </c>
      <c r="E1720" s="93" t="s">
        <v>5101</v>
      </c>
      <c r="F1720" s="93">
        <v>12000</v>
      </c>
      <c r="G1720" s="93">
        <v>-4</v>
      </c>
      <c r="H1720" s="93">
        <v>0</v>
      </c>
      <c r="I1720" s="92">
        <f t="shared" si="26"/>
        <v>48000</v>
      </c>
      <c r="J1720" s="92" t="str">
        <f>VLOOKUP(D1720,[1]Sheet0!$C$1:$H$65536,6,0)</f>
        <v xml:space="preserve"> SET QUÀ</v>
      </c>
      <c r="K1720" s="93">
        <v>4</v>
      </c>
      <c r="L1720" s="95">
        <v>48000</v>
      </c>
      <c r="P1720" s="93" t="s">
        <v>3614</v>
      </c>
      <c r="Q1720" s="93" t="s">
        <v>5094</v>
      </c>
    </row>
    <row r="1721" spans="1:22" ht="25.5" customHeight="1">
      <c r="A1721" s="94">
        <v>46045</v>
      </c>
      <c r="B1721" s="93" t="s">
        <v>69</v>
      </c>
      <c r="C1721" s="93" t="s">
        <v>5102</v>
      </c>
      <c r="D1721" s="93" t="s">
        <v>5103</v>
      </c>
      <c r="E1721" s="93" t="s">
        <v>5104</v>
      </c>
      <c r="F1721" s="93">
        <v>185000</v>
      </c>
      <c r="G1721" s="93">
        <v>-1</v>
      </c>
      <c r="H1721" s="93">
        <v>0</v>
      </c>
      <c r="I1721" s="92">
        <f t="shared" si="26"/>
        <v>185000</v>
      </c>
      <c r="J1721" s="92" t="str">
        <f>VLOOKUP(D1721,[1]Sheet0!$C$1:$H$65536,6,0)</f>
        <v>HỖ TRỢ GAN</v>
      </c>
      <c r="K1721" s="93">
        <v>1</v>
      </c>
      <c r="L1721" s="95">
        <v>185000</v>
      </c>
      <c r="P1721" s="93" t="s">
        <v>3614</v>
      </c>
      <c r="Q1721" s="93" t="s">
        <v>5094</v>
      </c>
    </row>
    <row r="1722" spans="1:22" ht="25.5" customHeight="1">
      <c r="A1722" s="94">
        <v>46045</v>
      </c>
      <c r="B1722" s="93" t="s">
        <v>27</v>
      </c>
      <c r="C1722" s="93" t="s">
        <v>5088</v>
      </c>
      <c r="D1722" s="93" t="s">
        <v>5089</v>
      </c>
      <c r="E1722" s="93" t="s">
        <v>5090</v>
      </c>
      <c r="F1722" s="93">
        <v>115000</v>
      </c>
      <c r="G1722" s="93">
        <v>-1</v>
      </c>
      <c r="H1722" s="93">
        <v>0</v>
      </c>
      <c r="I1722" s="92">
        <f t="shared" si="26"/>
        <v>115000</v>
      </c>
      <c r="J1722" s="92" t="str">
        <f>VLOOKUP(D1722,[1]Sheet0!$C$1:$H$65536,6,0)</f>
        <v>BÁNH KẸO, ĐỒ ĂN VẶT</v>
      </c>
      <c r="K1722" s="93">
        <v>1</v>
      </c>
      <c r="L1722" s="95">
        <v>115000</v>
      </c>
      <c r="P1722" s="93" t="s">
        <v>3614</v>
      </c>
      <c r="Q1722" s="93" t="s">
        <v>5094</v>
      </c>
    </row>
    <row r="1723" spans="1:22" ht="25.5" customHeight="1">
      <c r="A1723" s="94">
        <v>46045</v>
      </c>
      <c r="B1723" s="93" t="s">
        <v>40</v>
      </c>
      <c r="C1723" s="93" t="s">
        <v>3774</v>
      </c>
      <c r="D1723" s="93" t="s">
        <v>3763</v>
      </c>
      <c r="E1723" s="93" t="s">
        <v>3775</v>
      </c>
      <c r="F1723" s="93">
        <v>79000</v>
      </c>
      <c r="G1723" s="93">
        <v>-19</v>
      </c>
      <c r="H1723" s="93">
        <v>0</v>
      </c>
      <c r="I1723" s="92">
        <f t="shared" si="26"/>
        <v>1501000</v>
      </c>
      <c r="J1723" s="92" t="str">
        <f>VLOOKUP(D1723,[1]Sheet0!$C$1:$H$65536,6,0)</f>
        <v>THỰC PHẨM CHO BÉ</v>
      </c>
      <c r="K1723" s="93">
        <v>19</v>
      </c>
      <c r="L1723" s="95">
        <v>1501000</v>
      </c>
      <c r="P1723" s="93" t="s">
        <v>3614</v>
      </c>
      <c r="Q1723" s="93" t="s">
        <v>5094</v>
      </c>
    </row>
    <row r="1724" spans="1:22" ht="25.5" customHeight="1">
      <c r="A1724" s="94">
        <v>46045</v>
      </c>
      <c r="B1724" s="93" t="s">
        <v>27</v>
      </c>
      <c r="C1724" s="93" t="s">
        <v>2340</v>
      </c>
      <c r="D1724" s="93" t="s">
        <v>2341</v>
      </c>
      <c r="E1724" s="93" t="s">
        <v>2342</v>
      </c>
      <c r="F1724" s="93">
        <v>65000</v>
      </c>
      <c r="G1724" s="93">
        <v>-10</v>
      </c>
      <c r="H1724" s="93">
        <v>0</v>
      </c>
      <c r="I1724" s="92">
        <f t="shared" si="26"/>
        <v>650000</v>
      </c>
      <c r="J1724" s="92" t="str">
        <f>VLOOKUP(D1724,[1]Sheet0!$C$1:$H$65536,6,0)</f>
        <v>BÁNH KẸO, ĐỒ ĂN VẶT</v>
      </c>
      <c r="K1724" s="93">
        <v>10</v>
      </c>
      <c r="L1724" s="95">
        <v>650000</v>
      </c>
      <c r="P1724" s="93" t="s">
        <v>3614</v>
      </c>
      <c r="Q1724" s="93" t="s">
        <v>5094</v>
      </c>
    </row>
    <row r="1725" spans="1:22" ht="25.5" customHeight="1">
      <c r="A1725" s="94">
        <v>46045</v>
      </c>
      <c r="B1725" s="93" t="s">
        <v>69</v>
      </c>
      <c r="C1725" s="93" t="s">
        <v>1013</v>
      </c>
      <c r="D1725" s="93" t="s">
        <v>1014</v>
      </c>
      <c r="E1725" s="93" t="s">
        <v>1015</v>
      </c>
      <c r="F1725" s="93">
        <v>780000</v>
      </c>
      <c r="G1725" s="93">
        <v>-2</v>
      </c>
      <c r="H1725" s="93">
        <v>0</v>
      </c>
      <c r="I1725" s="92">
        <f t="shared" si="26"/>
        <v>1560000</v>
      </c>
      <c r="J1725" s="92" t="str">
        <f>VLOOKUP(D1725,[1]Sheet0!$C$1:$H$65536,6,0)</f>
        <v>HỖ TRỢ GAN</v>
      </c>
      <c r="K1725" s="93">
        <v>2</v>
      </c>
      <c r="L1725" s="95">
        <v>1560000</v>
      </c>
      <c r="P1725" s="93" t="s">
        <v>3614</v>
      </c>
      <c r="Q1725" s="93" t="s">
        <v>5094</v>
      </c>
    </row>
    <row r="1726" spans="1:22" ht="25.5" customHeight="1">
      <c r="A1726" s="94">
        <v>46045</v>
      </c>
      <c r="B1726" s="93" t="s">
        <v>33</v>
      </c>
      <c r="C1726" s="93" t="s">
        <v>5107</v>
      </c>
      <c r="D1726" s="93" t="s">
        <v>5093</v>
      </c>
      <c r="E1726" s="93" t="s">
        <v>5108</v>
      </c>
      <c r="F1726" s="93">
        <v>250000</v>
      </c>
      <c r="G1726" s="93">
        <v>2</v>
      </c>
      <c r="H1726" s="93">
        <v>1</v>
      </c>
      <c r="I1726" s="92">
        <f t="shared" si="26"/>
        <v>-250000</v>
      </c>
      <c r="J1726" s="92" t="str">
        <f>VLOOKUP(D1726,[1]Sheet0!$C$1:$H$65536,6,0)</f>
        <v>KHĂN</v>
      </c>
      <c r="M1726" s="93">
        <v>-1</v>
      </c>
      <c r="N1726" s="95">
        <v>-250000</v>
      </c>
      <c r="P1726" s="93" t="s">
        <v>3614</v>
      </c>
      <c r="Q1726" s="93" t="s">
        <v>5094</v>
      </c>
      <c r="V1726" s="93" t="s">
        <v>3619</v>
      </c>
    </row>
    <row r="1727" spans="1:22" ht="25.5" customHeight="1">
      <c r="A1727" s="94">
        <v>46045</v>
      </c>
      <c r="B1727" s="93" t="s">
        <v>135</v>
      </c>
      <c r="C1727" s="93" t="s">
        <v>5109</v>
      </c>
      <c r="D1727" s="93" t="s">
        <v>5098</v>
      </c>
      <c r="E1727" s="93" t="s">
        <v>5110</v>
      </c>
      <c r="F1727" s="93">
        <v>10000</v>
      </c>
      <c r="G1727" s="93">
        <v>117</v>
      </c>
      <c r="H1727" s="93">
        <v>101</v>
      </c>
      <c r="I1727" s="92">
        <f t="shared" si="26"/>
        <v>-160000</v>
      </c>
      <c r="J1727" s="92" t="str">
        <f>VLOOKUP(D1727,[1]Sheet0!$C$1:$H$65536,6,0)</f>
        <v xml:space="preserve"> SET QUÀ</v>
      </c>
      <c r="M1727" s="93">
        <v>-16</v>
      </c>
      <c r="N1727" s="95">
        <v>-160000</v>
      </c>
      <c r="P1727" s="93" t="s">
        <v>3614</v>
      </c>
      <c r="Q1727" s="93" t="s">
        <v>5094</v>
      </c>
      <c r="V1727" s="93" t="s">
        <v>3619</v>
      </c>
    </row>
    <row r="1728" spans="1:22" ht="25.5" customHeight="1">
      <c r="A1728" s="94">
        <v>46045</v>
      </c>
      <c r="B1728" s="93" t="s">
        <v>135</v>
      </c>
      <c r="C1728" s="93" t="s">
        <v>5109</v>
      </c>
      <c r="D1728" s="93" t="s">
        <v>5098</v>
      </c>
      <c r="E1728" s="93" t="s">
        <v>5110</v>
      </c>
      <c r="F1728" s="93">
        <v>10000</v>
      </c>
      <c r="G1728" s="93">
        <v>117</v>
      </c>
      <c r="H1728" s="93">
        <v>113</v>
      </c>
      <c r="I1728" s="92">
        <f t="shared" si="26"/>
        <v>-40000</v>
      </c>
      <c r="J1728" s="92" t="str">
        <f>VLOOKUP(D1728,[1]Sheet0!$C$1:$H$65536,6,0)</f>
        <v xml:space="preserve"> SET QUÀ</v>
      </c>
      <c r="M1728" s="93">
        <v>-4</v>
      </c>
      <c r="N1728" s="95">
        <v>-40000</v>
      </c>
      <c r="P1728" s="93" t="s">
        <v>3614</v>
      </c>
      <c r="Q1728" s="93" t="s">
        <v>5094</v>
      </c>
      <c r="V1728" s="93" t="s">
        <v>3619</v>
      </c>
    </row>
    <row r="1729" spans="1:22" ht="25.5" customHeight="1">
      <c r="A1729" s="94">
        <v>46045</v>
      </c>
      <c r="B1729" s="93" t="s">
        <v>69</v>
      </c>
      <c r="C1729" s="93" t="s">
        <v>5111</v>
      </c>
      <c r="D1729" s="93" t="s">
        <v>5105</v>
      </c>
      <c r="E1729" s="93" t="s">
        <v>5112</v>
      </c>
      <c r="F1729" s="93">
        <v>295000</v>
      </c>
      <c r="G1729" s="93">
        <v>5</v>
      </c>
      <c r="H1729" s="93">
        <v>4</v>
      </c>
      <c r="I1729" s="92">
        <f t="shared" si="26"/>
        <v>-295000</v>
      </c>
      <c r="J1729" s="92" t="str">
        <f>VLOOKUP(D1729,[1]Sheet0!$C$1:$H$65536,6,0)</f>
        <v>HỖ TRỢ LÀM ĐẸP</v>
      </c>
      <c r="M1729" s="93">
        <v>-1</v>
      </c>
      <c r="N1729" s="95">
        <v>-295000</v>
      </c>
      <c r="P1729" s="93" t="s">
        <v>3614</v>
      </c>
      <c r="Q1729" s="93" t="s">
        <v>5094</v>
      </c>
      <c r="V1729" s="93" t="s">
        <v>3619</v>
      </c>
    </row>
    <row r="1730" spans="1:22" ht="25.5" customHeight="1">
      <c r="A1730" s="94">
        <v>46045</v>
      </c>
      <c r="B1730" s="93" t="s">
        <v>27</v>
      </c>
      <c r="C1730" s="93" t="s">
        <v>2528</v>
      </c>
      <c r="D1730" s="93" t="s">
        <v>2529</v>
      </c>
      <c r="E1730" s="93" t="s">
        <v>2530</v>
      </c>
      <c r="F1730" s="93">
        <v>95000</v>
      </c>
      <c r="G1730" s="93">
        <v>39</v>
      </c>
      <c r="H1730" s="93">
        <v>38</v>
      </c>
      <c r="I1730" s="92">
        <f t="shared" si="26"/>
        <v>-95000</v>
      </c>
      <c r="J1730" s="92" t="str">
        <f>VLOOKUP(D1730,[1]Sheet0!$C$1:$H$65536,6,0)</f>
        <v>BÁNH KẸO, ĐỒ ĂN VẶT</v>
      </c>
      <c r="M1730" s="93">
        <v>-1</v>
      </c>
      <c r="N1730" s="95">
        <v>-95000</v>
      </c>
      <c r="P1730" s="93" t="s">
        <v>3614</v>
      </c>
      <c r="Q1730" s="93" t="s">
        <v>5094</v>
      </c>
      <c r="V1730" s="93" t="s">
        <v>3619</v>
      </c>
    </row>
    <row r="1731" spans="1:22" ht="25.5" customHeight="1">
      <c r="A1731" s="94">
        <v>46045</v>
      </c>
      <c r="B1731" s="93" t="s">
        <v>40</v>
      </c>
      <c r="C1731" s="93" t="s">
        <v>3730</v>
      </c>
      <c r="D1731" s="93" t="s">
        <v>3731</v>
      </c>
      <c r="E1731" s="93" t="s">
        <v>3732</v>
      </c>
      <c r="F1731" s="93">
        <v>79000</v>
      </c>
      <c r="G1731" s="93">
        <v>80</v>
      </c>
      <c r="H1731" s="93">
        <v>61</v>
      </c>
      <c r="I1731" s="92">
        <f t="shared" ref="I1731:I1794" si="27">(H1731-G1731)*F1731</f>
        <v>-1501000</v>
      </c>
      <c r="J1731" s="92" t="str">
        <f>VLOOKUP(D1731,[1]Sheet0!$C$1:$H$65536,6,0)</f>
        <v>THỰC PHẨM CHO BÉ</v>
      </c>
      <c r="M1731" s="93">
        <v>-19</v>
      </c>
      <c r="N1731" s="95">
        <v>-1501000</v>
      </c>
      <c r="P1731" s="93" t="s">
        <v>3614</v>
      </c>
      <c r="Q1731" s="93" t="s">
        <v>5094</v>
      </c>
      <c r="V1731" s="93" t="s">
        <v>3619</v>
      </c>
    </row>
    <row r="1732" spans="1:22" ht="25.5" customHeight="1">
      <c r="A1732" s="94">
        <v>46045</v>
      </c>
      <c r="B1732" s="93" t="s">
        <v>27</v>
      </c>
      <c r="C1732" s="93" t="s">
        <v>1040</v>
      </c>
      <c r="D1732" s="93" t="s">
        <v>1041</v>
      </c>
      <c r="E1732" s="93" t="s">
        <v>1042</v>
      </c>
      <c r="F1732" s="93">
        <v>65000</v>
      </c>
      <c r="G1732" s="93">
        <v>45</v>
      </c>
      <c r="H1732" s="93">
        <v>35</v>
      </c>
      <c r="I1732" s="92">
        <f t="shared" si="27"/>
        <v>-650000</v>
      </c>
      <c r="J1732" s="92" t="str">
        <f>VLOOKUP(D1732,[1]Sheet0!$C$1:$H$65536,6,0)</f>
        <v>BÁNH KẸO, ĐỒ ĂN VẶT</v>
      </c>
      <c r="M1732" s="93">
        <v>-10</v>
      </c>
      <c r="N1732" s="95">
        <v>-650000</v>
      </c>
      <c r="P1732" s="93" t="s">
        <v>3614</v>
      </c>
      <c r="Q1732" s="93" t="s">
        <v>5094</v>
      </c>
      <c r="V1732" s="93" t="s">
        <v>3619</v>
      </c>
    </row>
    <row r="1733" spans="1:22" ht="25.5" customHeight="1">
      <c r="A1733" s="94">
        <v>46045</v>
      </c>
      <c r="B1733" s="93" t="s">
        <v>69</v>
      </c>
      <c r="C1733" s="93" t="s">
        <v>5113</v>
      </c>
      <c r="D1733" s="93" t="s">
        <v>5106</v>
      </c>
      <c r="E1733" s="93" t="s">
        <v>5114</v>
      </c>
      <c r="F1733" s="93">
        <v>750000</v>
      </c>
      <c r="G1733" s="93">
        <v>6</v>
      </c>
      <c r="H1733" s="93">
        <v>4</v>
      </c>
      <c r="I1733" s="92">
        <f t="shared" si="27"/>
        <v>-1500000</v>
      </c>
      <c r="J1733" s="92" t="str">
        <f>VLOOKUP(D1733,[1]Sheet0!$C$1:$H$65536,6,0)</f>
        <v>THỰC PHẨM CHỨC NĂNG CHO MÉ &amp; BÉ</v>
      </c>
      <c r="M1733" s="93">
        <v>-2</v>
      </c>
      <c r="N1733" s="95">
        <v>-1500000</v>
      </c>
      <c r="P1733" s="93" t="s">
        <v>3614</v>
      </c>
      <c r="Q1733" s="93" t="s">
        <v>5094</v>
      </c>
      <c r="V1733" s="93" t="s">
        <v>3619</v>
      </c>
    </row>
    <row r="1734" spans="1:22" ht="25.5" customHeight="1">
      <c r="A1734" s="94">
        <v>46049</v>
      </c>
      <c r="B1734" s="93" t="s">
        <v>3652</v>
      </c>
      <c r="C1734" s="93" t="s">
        <v>5115</v>
      </c>
      <c r="D1734" s="93" t="s">
        <v>5116</v>
      </c>
      <c r="E1734" s="93" t="s">
        <v>5117</v>
      </c>
      <c r="F1734" s="93">
        <v>10000</v>
      </c>
      <c r="G1734" s="93">
        <v>-1</v>
      </c>
      <c r="H1734" s="93">
        <v>0</v>
      </c>
      <c r="I1734" s="92">
        <f t="shared" si="27"/>
        <v>10000</v>
      </c>
      <c r="J1734" s="92" t="str">
        <f>VLOOKUP(D1734,[1]Sheet0!$C$1:$H$65536,6,0)</f>
        <v>ĐỒ DÙNG VPP</v>
      </c>
      <c r="K1734" s="93">
        <v>1</v>
      </c>
      <c r="L1734" s="95">
        <v>10000</v>
      </c>
      <c r="P1734" s="93" t="s">
        <v>3614</v>
      </c>
      <c r="Q1734" s="93" t="s">
        <v>5119</v>
      </c>
    </row>
    <row r="1735" spans="1:22" ht="25.5" customHeight="1">
      <c r="A1735" s="94">
        <v>46049</v>
      </c>
      <c r="B1735" s="93" t="s">
        <v>3652</v>
      </c>
      <c r="C1735" s="93" t="s">
        <v>5095</v>
      </c>
      <c r="D1735" s="93" t="s">
        <v>5096</v>
      </c>
      <c r="E1735" s="93" t="s">
        <v>5097</v>
      </c>
      <c r="F1735" s="93">
        <v>6000</v>
      </c>
      <c r="G1735" s="93">
        <v>-13</v>
      </c>
      <c r="H1735" s="93">
        <v>0</v>
      </c>
      <c r="I1735" s="92">
        <f t="shared" si="27"/>
        <v>78000</v>
      </c>
      <c r="J1735" s="92" t="str">
        <f>VLOOKUP(D1735,[1]Sheet0!$C$1:$H$65536,6,0)</f>
        <v>ĐỒ DÙNG VPP</v>
      </c>
      <c r="K1735" s="93">
        <v>13</v>
      </c>
      <c r="L1735" s="95">
        <v>78000</v>
      </c>
      <c r="P1735" s="93" t="s">
        <v>3614</v>
      </c>
      <c r="Q1735" s="93" t="s">
        <v>5119</v>
      </c>
    </row>
    <row r="1736" spans="1:22" ht="25.5" customHeight="1">
      <c r="A1736" s="94">
        <v>46049</v>
      </c>
      <c r="B1736" s="93" t="s">
        <v>135</v>
      </c>
      <c r="C1736" s="93" t="s">
        <v>5099</v>
      </c>
      <c r="D1736" s="93" t="s">
        <v>5100</v>
      </c>
      <c r="E1736" s="93" t="s">
        <v>5101</v>
      </c>
      <c r="F1736" s="93">
        <v>12000</v>
      </c>
      <c r="G1736" s="93">
        <v>-15</v>
      </c>
      <c r="H1736" s="93">
        <v>0</v>
      </c>
      <c r="I1736" s="92">
        <f t="shared" si="27"/>
        <v>180000</v>
      </c>
      <c r="J1736" s="92" t="str">
        <f>VLOOKUP(D1736,[1]Sheet0!$C$1:$H$65536,6,0)</f>
        <v xml:space="preserve"> SET QUÀ</v>
      </c>
      <c r="K1736" s="93">
        <v>15</v>
      </c>
      <c r="L1736" s="95">
        <v>180000</v>
      </c>
      <c r="P1736" s="93" t="s">
        <v>3614</v>
      </c>
      <c r="Q1736" s="93" t="s">
        <v>5119</v>
      </c>
    </row>
    <row r="1737" spans="1:22" ht="25.5" customHeight="1">
      <c r="A1737" s="94">
        <v>46049</v>
      </c>
      <c r="B1737" s="93" t="s">
        <v>2772</v>
      </c>
      <c r="C1737" s="93" t="s">
        <v>4726</v>
      </c>
      <c r="D1737" s="93" t="s">
        <v>4727</v>
      </c>
      <c r="E1737" s="93" t="s">
        <v>4728</v>
      </c>
      <c r="F1737" s="93">
        <v>380000</v>
      </c>
      <c r="G1737" s="93">
        <v>-7</v>
      </c>
      <c r="H1737" s="93">
        <v>0</v>
      </c>
      <c r="I1737" s="92">
        <f t="shared" si="27"/>
        <v>2660000</v>
      </c>
      <c r="J1737" s="92" t="str">
        <f>VLOOKUP(D1737,[1]Sheet0!$C$1:$H$65536,6,0)</f>
        <v>NSM MÙA ĐÔNG</v>
      </c>
      <c r="K1737" s="93">
        <v>7</v>
      </c>
      <c r="L1737" s="95">
        <v>2660000</v>
      </c>
      <c r="P1737" s="93" t="s">
        <v>3614</v>
      </c>
      <c r="Q1737" s="93" t="s">
        <v>5119</v>
      </c>
    </row>
    <row r="1738" spans="1:22" ht="25.5" customHeight="1">
      <c r="A1738" s="94">
        <v>46049</v>
      </c>
      <c r="B1738" s="93" t="s">
        <v>2772</v>
      </c>
      <c r="C1738" s="93" t="s">
        <v>4409</v>
      </c>
      <c r="D1738" s="93" t="s">
        <v>4406</v>
      </c>
      <c r="E1738" s="93" t="s">
        <v>4410</v>
      </c>
      <c r="F1738" s="93">
        <v>198000</v>
      </c>
      <c r="G1738" s="93">
        <v>-1</v>
      </c>
      <c r="H1738" s="93">
        <v>0</v>
      </c>
      <c r="I1738" s="92">
        <f t="shared" si="27"/>
        <v>198000</v>
      </c>
      <c r="J1738" s="92" t="str">
        <f>VLOOKUP(D1738,[1]Sheet0!$C$1:$H$65536,6,0)</f>
        <v>NSM MÙA ĐÔNG</v>
      </c>
      <c r="K1738" s="93">
        <v>1</v>
      </c>
      <c r="L1738" s="95">
        <v>198000</v>
      </c>
      <c r="P1738" s="93" t="s">
        <v>3614</v>
      </c>
      <c r="Q1738" s="93" t="s">
        <v>5119</v>
      </c>
    </row>
    <row r="1739" spans="1:22" ht="25.5" customHeight="1">
      <c r="A1739" s="94">
        <v>46049</v>
      </c>
      <c r="B1739" s="93" t="s">
        <v>3652</v>
      </c>
      <c r="C1739" s="93" t="s">
        <v>4393</v>
      </c>
      <c r="D1739" s="93" t="s">
        <v>4384</v>
      </c>
      <c r="E1739" s="93" t="s">
        <v>4394</v>
      </c>
      <c r="F1739" s="93">
        <v>20000</v>
      </c>
      <c r="G1739" s="93">
        <v>-9</v>
      </c>
      <c r="H1739" s="93">
        <v>0</v>
      </c>
      <c r="I1739" s="92">
        <f t="shared" si="27"/>
        <v>180000</v>
      </c>
      <c r="J1739" s="92" t="str">
        <f>VLOOKUP(D1739,[1]Sheet0!$C$1:$H$65536,6,0)</f>
        <v>ĐỒ DÙNG VPP</v>
      </c>
      <c r="K1739" s="93">
        <v>9</v>
      </c>
      <c r="L1739" s="95">
        <v>180000</v>
      </c>
      <c r="P1739" s="93" t="s">
        <v>3614</v>
      </c>
      <c r="Q1739" s="93" t="s">
        <v>5119</v>
      </c>
    </row>
    <row r="1740" spans="1:22" ht="25.5" customHeight="1">
      <c r="A1740" s="94">
        <v>46049</v>
      </c>
      <c r="B1740" s="93" t="s">
        <v>135</v>
      </c>
      <c r="C1740" s="93" t="s">
        <v>5122</v>
      </c>
      <c r="D1740" s="93" t="s">
        <v>5123</v>
      </c>
      <c r="E1740" s="93" t="s">
        <v>5124</v>
      </c>
      <c r="F1740" s="93">
        <v>0</v>
      </c>
      <c r="G1740" s="93">
        <v>-1</v>
      </c>
      <c r="H1740" s="93">
        <v>0</v>
      </c>
      <c r="I1740" s="92">
        <f t="shared" si="27"/>
        <v>0</v>
      </c>
      <c r="J1740" s="92" t="str">
        <f>VLOOKUP(D1740,[1]Sheet0!$C$1:$H$65536,6,0)</f>
        <v>HÀNG MARKETING</v>
      </c>
      <c r="K1740" s="93">
        <v>1</v>
      </c>
      <c r="L1740" s="93">
        <v>0</v>
      </c>
      <c r="P1740" s="93" t="s">
        <v>3614</v>
      </c>
      <c r="Q1740" s="93" t="s">
        <v>5119</v>
      </c>
    </row>
    <row r="1741" spans="1:22" ht="25.5" customHeight="1">
      <c r="A1741" s="94">
        <v>46049</v>
      </c>
      <c r="B1741" s="93" t="s">
        <v>135</v>
      </c>
      <c r="C1741" s="93" t="s">
        <v>5125</v>
      </c>
      <c r="D1741" s="93" t="s">
        <v>5126</v>
      </c>
      <c r="E1741" s="93" t="s">
        <v>5127</v>
      </c>
      <c r="F1741" s="93">
        <v>17000</v>
      </c>
      <c r="G1741" s="93">
        <v>-1</v>
      </c>
      <c r="H1741" s="93">
        <v>0</v>
      </c>
      <c r="I1741" s="92">
        <f t="shared" si="27"/>
        <v>17000</v>
      </c>
      <c r="J1741" s="92" t="str">
        <f>VLOOKUP(D1741,[1]Sheet0!$C$1:$H$65536,6,0)</f>
        <v xml:space="preserve"> SET QUÀ</v>
      </c>
      <c r="K1741" s="93">
        <v>1</v>
      </c>
      <c r="L1741" s="95">
        <v>17000</v>
      </c>
      <c r="P1741" s="93" t="s">
        <v>3614</v>
      </c>
      <c r="Q1741" s="93" t="s">
        <v>5119</v>
      </c>
    </row>
    <row r="1742" spans="1:22" ht="25.5" customHeight="1">
      <c r="A1742" s="94">
        <v>46049</v>
      </c>
      <c r="B1742" s="93" t="s">
        <v>32</v>
      </c>
      <c r="C1742" s="93" t="s">
        <v>4694</v>
      </c>
      <c r="D1742" s="93" t="s">
        <v>4695</v>
      </c>
      <c r="E1742" s="93" t="s">
        <v>1162</v>
      </c>
      <c r="F1742" s="93">
        <v>199000</v>
      </c>
      <c r="G1742" s="93">
        <v>-1</v>
      </c>
      <c r="H1742" s="93">
        <v>0</v>
      </c>
      <c r="I1742" s="92">
        <f t="shared" si="27"/>
        <v>199000</v>
      </c>
      <c r="J1742" s="92" t="str">
        <f>VLOOKUP(D1742,[1]Sheet0!$C$1:$H$65536,6,0)</f>
        <v>TRANG ĐIỂM</v>
      </c>
      <c r="K1742" s="93">
        <v>1</v>
      </c>
      <c r="L1742" s="95">
        <v>199000</v>
      </c>
      <c r="P1742" s="93" t="s">
        <v>3614</v>
      </c>
      <c r="Q1742" s="93" t="s">
        <v>5119</v>
      </c>
    </row>
    <row r="1743" spans="1:22" ht="25.5" customHeight="1">
      <c r="A1743" s="94">
        <v>46049</v>
      </c>
      <c r="B1743" s="93" t="s">
        <v>69</v>
      </c>
      <c r="C1743" s="93" t="s">
        <v>112</v>
      </c>
      <c r="D1743" s="93" t="s">
        <v>113</v>
      </c>
      <c r="E1743" s="93" t="s">
        <v>114</v>
      </c>
      <c r="F1743" s="93">
        <v>145000</v>
      </c>
      <c r="G1743" s="93">
        <v>-1</v>
      </c>
      <c r="H1743" s="93">
        <v>0</v>
      </c>
      <c r="I1743" s="92">
        <f t="shared" si="27"/>
        <v>145000</v>
      </c>
      <c r="J1743" s="92" t="str">
        <f>VLOOKUP(D1743,[1]Sheet0!$C$1:$H$65536,6,0)</f>
        <v>TĂNG CƯỜNG HỆ MIỄN DỊCH</v>
      </c>
      <c r="K1743" s="93">
        <v>1</v>
      </c>
      <c r="L1743" s="95">
        <v>145000</v>
      </c>
      <c r="P1743" s="93" t="s">
        <v>3614</v>
      </c>
      <c r="Q1743" s="93" t="s">
        <v>5119</v>
      </c>
    </row>
    <row r="1744" spans="1:22" ht="25.5" customHeight="1">
      <c r="A1744" s="94">
        <v>46049</v>
      </c>
      <c r="B1744" s="93" t="s">
        <v>33</v>
      </c>
      <c r="C1744" s="93" t="s">
        <v>4225</v>
      </c>
      <c r="D1744" s="93" t="s">
        <v>4226</v>
      </c>
      <c r="E1744" s="93" t="s">
        <v>4227</v>
      </c>
      <c r="F1744" s="93">
        <v>220000</v>
      </c>
      <c r="G1744" s="93">
        <v>-1</v>
      </c>
      <c r="H1744" s="93">
        <v>0</v>
      </c>
      <c r="I1744" s="92">
        <f t="shared" si="27"/>
        <v>220000</v>
      </c>
      <c r="J1744" s="92" t="str">
        <f>VLOOKUP(D1744,[1]Sheet0!$C$1:$H$65536,6,0)</f>
        <v>KHĂN</v>
      </c>
      <c r="K1744" s="93">
        <v>1</v>
      </c>
      <c r="L1744" s="95">
        <v>220000</v>
      </c>
      <c r="P1744" s="93" t="s">
        <v>3614</v>
      </c>
      <c r="Q1744" s="93" t="s">
        <v>5119</v>
      </c>
    </row>
    <row r="1745" spans="1:22" ht="25.5" customHeight="1">
      <c r="A1745" s="94">
        <v>46049</v>
      </c>
      <c r="B1745" s="93" t="s">
        <v>33</v>
      </c>
      <c r="C1745" s="93" t="s">
        <v>632</v>
      </c>
      <c r="D1745" s="93" t="s">
        <v>633</v>
      </c>
      <c r="E1745" s="93" t="s">
        <v>634</v>
      </c>
      <c r="F1745" s="93">
        <v>40000</v>
      </c>
      <c r="G1745" s="93">
        <v>-1</v>
      </c>
      <c r="H1745" s="93">
        <v>0</v>
      </c>
      <c r="I1745" s="92">
        <f t="shared" si="27"/>
        <v>40000</v>
      </c>
      <c r="J1745" s="92" t="str">
        <f>VLOOKUP(D1745,[1]Sheet0!$C$1:$H$65536,6,0)</f>
        <v>BẾP VÀ PHÒNG ĂN</v>
      </c>
      <c r="K1745" s="93">
        <v>1</v>
      </c>
      <c r="L1745" s="95">
        <v>40000</v>
      </c>
      <c r="P1745" s="93" t="s">
        <v>3614</v>
      </c>
      <c r="Q1745" s="93" t="s">
        <v>5119</v>
      </c>
    </row>
    <row r="1746" spans="1:22" ht="25.5" customHeight="1">
      <c r="A1746" s="94">
        <v>46049</v>
      </c>
      <c r="B1746" s="93" t="s">
        <v>27</v>
      </c>
      <c r="C1746" s="93" t="s">
        <v>2282</v>
      </c>
      <c r="D1746" s="93" t="s">
        <v>2283</v>
      </c>
      <c r="E1746" s="93" t="s">
        <v>2284</v>
      </c>
      <c r="F1746" s="93">
        <v>67000</v>
      </c>
      <c r="G1746" s="93">
        <v>-2</v>
      </c>
      <c r="H1746" s="93">
        <v>0</v>
      </c>
      <c r="I1746" s="92">
        <f t="shared" si="27"/>
        <v>134000</v>
      </c>
      <c r="J1746" s="92" t="str">
        <f>VLOOKUP(D1746,[1]Sheet0!$C$1:$H$65536,6,0)</f>
        <v>BÁNH KẸO, ĐỒ ĂN VẶT</v>
      </c>
      <c r="K1746" s="93">
        <v>2</v>
      </c>
      <c r="L1746" s="95">
        <v>134000</v>
      </c>
      <c r="P1746" s="93" t="s">
        <v>3614</v>
      </c>
      <c r="Q1746" s="93" t="s">
        <v>5119</v>
      </c>
    </row>
    <row r="1747" spans="1:22" ht="25.5" customHeight="1">
      <c r="A1747" s="94">
        <v>46049</v>
      </c>
      <c r="B1747" s="93" t="s">
        <v>27</v>
      </c>
      <c r="C1747" s="93" t="s">
        <v>1440</v>
      </c>
      <c r="D1747" s="93" t="s">
        <v>1441</v>
      </c>
      <c r="E1747" s="93" t="s">
        <v>1442</v>
      </c>
      <c r="F1747" s="93">
        <v>44000</v>
      </c>
      <c r="G1747" s="93">
        <v>-2</v>
      </c>
      <c r="H1747" s="93">
        <v>0</v>
      </c>
      <c r="I1747" s="92">
        <f t="shared" si="27"/>
        <v>88000</v>
      </c>
      <c r="J1747" s="92" t="str">
        <f>VLOOKUP(D1747,[1]Sheet0!$C$1:$H$65536,6,0)</f>
        <v>BÁNH KẸO, ĐỒ ĂN VẶT</v>
      </c>
      <c r="K1747" s="93">
        <v>2</v>
      </c>
      <c r="L1747" s="95">
        <v>88000</v>
      </c>
      <c r="P1747" s="93" t="s">
        <v>3614</v>
      </c>
      <c r="Q1747" s="93" t="s">
        <v>5119</v>
      </c>
    </row>
    <row r="1748" spans="1:22" ht="25.5" customHeight="1">
      <c r="A1748" s="94">
        <v>46049</v>
      </c>
      <c r="B1748" s="93" t="s">
        <v>27</v>
      </c>
      <c r="C1748" s="93" t="s">
        <v>2340</v>
      </c>
      <c r="D1748" s="93" t="s">
        <v>2341</v>
      </c>
      <c r="E1748" s="93" t="s">
        <v>2342</v>
      </c>
      <c r="F1748" s="93">
        <v>65000</v>
      </c>
      <c r="G1748" s="93">
        <v>-3</v>
      </c>
      <c r="H1748" s="93">
        <v>0</v>
      </c>
      <c r="I1748" s="92">
        <f t="shared" si="27"/>
        <v>195000</v>
      </c>
      <c r="J1748" s="92" t="str">
        <f>VLOOKUP(D1748,[1]Sheet0!$C$1:$H$65536,6,0)</f>
        <v>BÁNH KẸO, ĐỒ ĂN VẶT</v>
      </c>
      <c r="K1748" s="93">
        <v>3</v>
      </c>
      <c r="L1748" s="95">
        <v>195000</v>
      </c>
      <c r="P1748" s="93" t="s">
        <v>3614</v>
      </c>
      <c r="Q1748" s="93" t="s">
        <v>5119</v>
      </c>
    </row>
    <row r="1749" spans="1:22" ht="25.5" customHeight="1">
      <c r="A1749" s="94">
        <v>46049</v>
      </c>
      <c r="B1749" s="93" t="s">
        <v>27</v>
      </c>
      <c r="C1749" s="93" t="s">
        <v>549</v>
      </c>
      <c r="D1749" s="93" t="s">
        <v>550</v>
      </c>
      <c r="E1749" s="93" t="s">
        <v>551</v>
      </c>
      <c r="F1749" s="93">
        <v>125000</v>
      </c>
      <c r="G1749" s="93">
        <v>-16</v>
      </c>
      <c r="H1749" s="93">
        <v>0</v>
      </c>
      <c r="I1749" s="92">
        <f t="shared" si="27"/>
        <v>2000000</v>
      </c>
      <c r="J1749" s="92" t="str">
        <f>VLOOKUP(D1749,[1]Sheet0!$C$1:$H$65536,6,0)</f>
        <v>BÁNH KẸO, ĐỒ ĂN VẶT</v>
      </c>
      <c r="K1749" s="93">
        <v>16</v>
      </c>
      <c r="L1749" s="95">
        <v>2000000</v>
      </c>
      <c r="P1749" s="93" t="s">
        <v>3614</v>
      </c>
      <c r="Q1749" s="93" t="s">
        <v>5119</v>
      </c>
    </row>
    <row r="1750" spans="1:22" ht="25.5" customHeight="1">
      <c r="A1750" s="94">
        <v>46049</v>
      </c>
      <c r="B1750" s="93" t="s">
        <v>2772</v>
      </c>
      <c r="C1750" s="93" t="s">
        <v>4678</v>
      </c>
      <c r="D1750" s="93" t="s">
        <v>4679</v>
      </c>
      <c r="E1750" s="93" t="s">
        <v>4680</v>
      </c>
      <c r="F1750" s="93">
        <v>280000</v>
      </c>
      <c r="G1750" s="93">
        <v>-1</v>
      </c>
      <c r="H1750" s="93">
        <v>0</v>
      </c>
      <c r="I1750" s="92">
        <f t="shared" si="27"/>
        <v>280000</v>
      </c>
      <c r="J1750" s="92" t="str">
        <f>VLOOKUP(D1750,[1]Sheet0!$C$1:$H$65536,6,0)</f>
        <v>THỜI TRANG NỮ</v>
      </c>
      <c r="K1750" s="93">
        <v>1</v>
      </c>
      <c r="L1750" s="95">
        <v>280000</v>
      </c>
      <c r="P1750" s="93" t="s">
        <v>3614</v>
      </c>
      <c r="Q1750" s="93" t="s">
        <v>5119</v>
      </c>
    </row>
    <row r="1751" spans="1:22" ht="25.5" customHeight="1">
      <c r="A1751" s="94">
        <v>46049</v>
      </c>
      <c r="B1751" s="93" t="s">
        <v>27</v>
      </c>
      <c r="C1751" s="93" t="s">
        <v>5026</v>
      </c>
      <c r="D1751" s="93" t="s">
        <v>5021</v>
      </c>
      <c r="E1751" s="93" t="s">
        <v>5027</v>
      </c>
      <c r="F1751" s="93">
        <v>115000</v>
      </c>
      <c r="G1751" s="93">
        <v>-2</v>
      </c>
      <c r="H1751" s="93">
        <v>0</v>
      </c>
      <c r="I1751" s="92">
        <f t="shared" si="27"/>
        <v>230000</v>
      </c>
      <c r="J1751" s="92" t="str">
        <f>VLOOKUP(D1751,[1]Sheet0!$C$1:$H$65536,6,0)</f>
        <v>BÁNH KẸO, ĐỒ ĂN VẶT</v>
      </c>
      <c r="K1751" s="93">
        <v>2</v>
      </c>
      <c r="L1751" s="95">
        <v>230000</v>
      </c>
      <c r="P1751" s="93" t="s">
        <v>3614</v>
      </c>
      <c r="Q1751" s="93" t="s">
        <v>5119</v>
      </c>
    </row>
    <row r="1752" spans="1:22" ht="25.5" customHeight="1">
      <c r="A1752" s="94">
        <v>46049</v>
      </c>
      <c r="B1752" s="93" t="s">
        <v>27</v>
      </c>
      <c r="C1752" s="93" t="s">
        <v>4630</v>
      </c>
      <c r="D1752" s="93" t="s">
        <v>4631</v>
      </c>
      <c r="E1752" s="93" t="s">
        <v>4632</v>
      </c>
      <c r="F1752" s="93">
        <v>156000</v>
      </c>
      <c r="G1752" s="93">
        <v>-2</v>
      </c>
      <c r="H1752" s="93">
        <v>0</v>
      </c>
      <c r="I1752" s="92">
        <f t="shared" si="27"/>
        <v>312000</v>
      </c>
      <c r="J1752" s="92" t="str">
        <f>VLOOKUP(D1752,[1]Sheet0!$C$1:$H$65536,6,0)</f>
        <v>NÔNG LÂM HẢI SẢN</v>
      </c>
      <c r="K1752" s="93">
        <v>2</v>
      </c>
      <c r="L1752" s="95">
        <v>312000</v>
      </c>
      <c r="P1752" s="93" t="s">
        <v>3614</v>
      </c>
      <c r="Q1752" s="93" t="s">
        <v>5119</v>
      </c>
    </row>
    <row r="1753" spans="1:22" ht="25.5" customHeight="1">
      <c r="A1753" s="94">
        <v>46049</v>
      </c>
      <c r="B1753" s="93" t="s">
        <v>33</v>
      </c>
      <c r="C1753" s="93" t="s">
        <v>4808</v>
      </c>
      <c r="D1753" s="93" t="s">
        <v>4783</v>
      </c>
      <c r="E1753" s="93" t="s">
        <v>4809</v>
      </c>
      <c r="F1753" s="93">
        <v>684000</v>
      </c>
      <c r="G1753" s="93">
        <v>-1</v>
      </c>
      <c r="H1753" s="93">
        <v>0</v>
      </c>
      <c r="I1753" s="92">
        <f t="shared" si="27"/>
        <v>684000</v>
      </c>
      <c r="J1753" s="92" t="str">
        <f>VLOOKUP(D1753,[1]Sheet0!$C$1:$H$65536,6,0)</f>
        <v>ĐỒ DÙNG SINH HOẠT GIA ĐÌNH</v>
      </c>
      <c r="K1753" s="93">
        <v>1</v>
      </c>
      <c r="L1753" s="95">
        <v>684000</v>
      </c>
      <c r="P1753" s="93" t="s">
        <v>3614</v>
      </c>
      <c r="Q1753" s="93" t="s">
        <v>5119</v>
      </c>
    </row>
    <row r="1754" spans="1:22" ht="25.5" customHeight="1">
      <c r="A1754" s="94">
        <v>46049</v>
      </c>
      <c r="B1754" s="93" t="s">
        <v>33</v>
      </c>
      <c r="C1754" s="93" t="s">
        <v>4845</v>
      </c>
      <c r="D1754" s="93" t="s">
        <v>4836</v>
      </c>
      <c r="E1754" s="93" t="s">
        <v>4846</v>
      </c>
      <c r="F1754" s="93">
        <v>650000</v>
      </c>
      <c r="G1754" s="93">
        <v>-1</v>
      </c>
      <c r="H1754" s="93">
        <v>0</v>
      </c>
      <c r="I1754" s="92">
        <f t="shared" si="27"/>
        <v>650000</v>
      </c>
      <c r="J1754" s="92" t="str">
        <f>VLOOKUP(D1754,[1]Sheet0!$C$1:$H$65536,6,0)</f>
        <v>BẾP VÀ PHÒNG ĂN</v>
      </c>
      <c r="K1754" s="93">
        <v>1</v>
      </c>
      <c r="L1754" s="95">
        <v>650000</v>
      </c>
      <c r="P1754" s="93" t="s">
        <v>3614</v>
      </c>
      <c r="Q1754" s="93" t="s">
        <v>5119</v>
      </c>
    </row>
    <row r="1755" spans="1:22" ht="25.5" customHeight="1">
      <c r="A1755" s="94">
        <v>46049</v>
      </c>
      <c r="B1755" s="93" t="s">
        <v>27</v>
      </c>
      <c r="C1755" s="93" t="s">
        <v>486</v>
      </c>
      <c r="D1755" s="93" t="s">
        <v>487</v>
      </c>
      <c r="E1755" s="93" t="s">
        <v>488</v>
      </c>
      <c r="F1755" s="93">
        <v>424000</v>
      </c>
      <c r="G1755" s="93">
        <v>-0.38</v>
      </c>
      <c r="H1755" s="93">
        <v>0</v>
      </c>
      <c r="I1755" s="92">
        <f t="shared" si="27"/>
        <v>161120</v>
      </c>
      <c r="J1755" s="92" t="str">
        <f>VLOOKUP(D1755,[1]Sheet0!$C$1:$H$65536,6,0)</f>
        <v>THỰC PHẨM ĐÔNG LẠNH, CHẾ BIẾN</v>
      </c>
      <c r="K1755" s="93">
        <v>0.38</v>
      </c>
      <c r="L1755" s="95">
        <v>161120</v>
      </c>
      <c r="P1755" s="93" t="s">
        <v>3614</v>
      </c>
      <c r="Q1755" s="93" t="s">
        <v>5119</v>
      </c>
    </row>
    <row r="1756" spans="1:22" ht="25.5" customHeight="1">
      <c r="A1756" s="94">
        <v>46049</v>
      </c>
      <c r="B1756" s="93" t="s">
        <v>27</v>
      </c>
      <c r="C1756" s="93" t="s">
        <v>2522</v>
      </c>
      <c r="D1756" s="93" t="s">
        <v>2523</v>
      </c>
      <c r="E1756" s="93" t="s">
        <v>2524</v>
      </c>
      <c r="F1756" s="93">
        <v>155000</v>
      </c>
      <c r="G1756" s="93">
        <v>-19</v>
      </c>
      <c r="H1756" s="93">
        <v>0</v>
      </c>
      <c r="I1756" s="92">
        <f t="shared" si="27"/>
        <v>2945000</v>
      </c>
      <c r="J1756" s="92" t="str">
        <f>VLOOKUP(D1756,[1]Sheet0!$C$1:$H$65536,6,0)</f>
        <v>ĐỒ UỐNG, PHA CHẾ</v>
      </c>
      <c r="K1756" s="93">
        <v>19</v>
      </c>
      <c r="L1756" s="95">
        <v>2945000</v>
      </c>
      <c r="P1756" s="93" t="s">
        <v>3614</v>
      </c>
      <c r="Q1756" s="93" t="s">
        <v>5119</v>
      </c>
    </row>
    <row r="1757" spans="1:22" ht="25.5" customHeight="1">
      <c r="A1757" s="94">
        <v>46049</v>
      </c>
      <c r="B1757" s="93" t="s">
        <v>135</v>
      </c>
      <c r="C1757" s="93" t="s">
        <v>2669</v>
      </c>
      <c r="D1757" s="93" t="s">
        <v>2670</v>
      </c>
      <c r="E1757" s="93" t="s">
        <v>2665</v>
      </c>
      <c r="F1757" s="93">
        <v>50000</v>
      </c>
      <c r="G1757" s="93">
        <v>-1</v>
      </c>
      <c r="H1757" s="93">
        <v>0</v>
      </c>
      <c r="I1757" s="92">
        <f t="shared" si="27"/>
        <v>50000</v>
      </c>
      <c r="J1757" s="92" t="e">
        <f>VLOOKUP(D1757,[1]Sheet0!$C$1:$H$65536,6,0)</f>
        <v>#N/A</v>
      </c>
      <c r="K1757" s="93">
        <v>1</v>
      </c>
      <c r="L1757" s="95">
        <v>50000</v>
      </c>
      <c r="P1757" s="93" t="s">
        <v>3614</v>
      </c>
      <c r="Q1757" s="93" t="s">
        <v>5119</v>
      </c>
    </row>
    <row r="1758" spans="1:22" ht="25.5" customHeight="1">
      <c r="A1758" s="94">
        <v>46049</v>
      </c>
      <c r="B1758" s="93" t="s">
        <v>135</v>
      </c>
      <c r="C1758" s="93" t="s">
        <v>2677</v>
      </c>
      <c r="D1758" s="93" t="s">
        <v>2678</v>
      </c>
      <c r="E1758" s="93" t="s">
        <v>2673</v>
      </c>
      <c r="F1758" s="93">
        <v>60000</v>
      </c>
      <c r="G1758" s="93">
        <v>-1</v>
      </c>
      <c r="H1758" s="93">
        <v>0</v>
      </c>
      <c r="I1758" s="92">
        <f t="shared" si="27"/>
        <v>60000</v>
      </c>
      <c r="J1758" s="92" t="e">
        <f>VLOOKUP(D1758,[1]Sheet0!$C$1:$H$65536,6,0)</f>
        <v>#N/A</v>
      </c>
      <c r="K1758" s="93">
        <v>1</v>
      </c>
      <c r="L1758" s="95">
        <v>60000</v>
      </c>
      <c r="P1758" s="93" t="s">
        <v>3614</v>
      </c>
      <c r="Q1758" s="93" t="s">
        <v>5119</v>
      </c>
    </row>
    <row r="1759" spans="1:22" ht="25.5" customHeight="1">
      <c r="A1759" s="94">
        <v>46049</v>
      </c>
      <c r="B1759" s="93" t="s">
        <v>3652</v>
      </c>
      <c r="C1759" s="93" t="s">
        <v>5132</v>
      </c>
      <c r="D1759" s="93" t="s">
        <v>5118</v>
      </c>
      <c r="E1759" s="93" t="s">
        <v>5133</v>
      </c>
      <c r="F1759" s="93">
        <v>20000</v>
      </c>
      <c r="G1759" s="93">
        <v>195</v>
      </c>
      <c r="H1759" s="93">
        <v>194</v>
      </c>
      <c r="I1759" s="92">
        <f t="shared" si="27"/>
        <v>-20000</v>
      </c>
      <c r="J1759" s="92" t="str">
        <f>VLOOKUP(D1759,[1]Sheet0!$C$1:$H$65536,6,0)</f>
        <v>ĐỒ DÙNG VPP</v>
      </c>
      <c r="M1759" s="93">
        <v>-1</v>
      </c>
      <c r="N1759" s="95">
        <v>-20000</v>
      </c>
      <c r="P1759" s="93" t="s">
        <v>3614</v>
      </c>
      <c r="Q1759" s="93" t="s">
        <v>5119</v>
      </c>
      <c r="V1759" s="93" t="s">
        <v>3619</v>
      </c>
    </row>
    <row r="1760" spans="1:22" ht="25.5" customHeight="1">
      <c r="A1760" s="94">
        <v>46049</v>
      </c>
      <c r="B1760" s="93" t="s">
        <v>135</v>
      </c>
      <c r="C1760" s="93" t="s">
        <v>5134</v>
      </c>
      <c r="D1760" s="93" t="s">
        <v>5120</v>
      </c>
      <c r="E1760" s="93" t="s">
        <v>5135</v>
      </c>
      <c r="F1760" s="93">
        <v>10000</v>
      </c>
      <c r="G1760" s="93">
        <v>79</v>
      </c>
      <c r="H1760" s="93">
        <v>51</v>
      </c>
      <c r="I1760" s="92">
        <f t="shared" si="27"/>
        <v>-280000</v>
      </c>
      <c r="J1760" s="92" t="str">
        <f>VLOOKUP(D1760,[1]Sheet0!$C$1:$H$65536,6,0)</f>
        <v xml:space="preserve"> SET QUÀ</v>
      </c>
      <c r="M1760" s="93">
        <v>-28</v>
      </c>
      <c r="N1760" s="95">
        <v>-280000</v>
      </c>
      <c r="P1760" s="93" t="s">
        <v>3614</v>
      </c>
      <c r="Q1760" s="93" t="s">
        <v>5119</v>
      </c>
      <c r="V1760" s="93" t="s">
        <v>3619</v>
      </c>
    </row>
    <row r="1761" spans="1:22" ht="25.5" customHeight="1">
      <c r="A1761" s="94">
        <v>46049</v>
      </c>
      <c r="B1761" s="93" t="s">
        <v>2772</v>
      </c>
      <c r="C1761" s="93" t="s">
        <v>4278</v>
      </c>
      <c r="D1761" s="93" t="s">
        <v>4276</v>
      </c>
      <c r="E1761" s="93" t="s">
        <v>4279</v>
      </c>
      <c r="F1761" s="93">
        <v>200000</v>
      </c>
      <c r="G1761" s="93">
        <v>85</v>
      </c>
      <c r="H1761" s="93">
        <v>77</v>
      </c>
      <c r="I1761" s="92">
        <f t="shared" si="27"/>
        <v>-1600000</v>
      </c>
      <c r="J1761" s="92" t="str">
        <f>VLOOKUP(D1761,[1]Sheet0!$C$1:$H$65536,6,0)</f>
        <v>NSM MÙA ĐÔNG</v>
      </c>
      <c r="M1761" s="93">
        <v>-8</v>
      </c>
      <c r="N1761" s="95">
        <v>-1600000</v>
      </c>
      <c r="P1761" s="93" t="s">
        <v>3614</v>
      </c>
      <c r="Q1761" s="93" t="s">
        <v>5119</v>
      </c>
      <c r="V1761" s="93" t="s">
        <v>3619</v>
      </c>
    </row>
    <row r="1762" spans="1:22" ht="25.5" customHeight="1">
      <c r="A1762" s="94">
        <v>46049</v>
      </c>
      <c r="B1762" s="93" t="s">
        <v>135</v>
      </c>
      <c r="C1762" s="93" t="s">
        <v>5136</v>
      </c>
      <c r="D1762" s="93" t="s">
        <v>5121</v>
      </c>
      <c r="E1762" s="93" t="s">
        <v>5137</v>
      </c>
      <c r="F1762" s="93">
        <v>30000</v>
      </c>
      <c r="G1762" s="93">
        <v>32</v>
      </c>
      <c r="H1762" s="93">
        <v>21</v>
      </c>
      <c r="I1762" s="92">
        <f t="shared" si="27"/>
        <v>-330000</v>
      </c>
      <c r="J1762" s="92" t="str">
        <f>VLOOKUP(D1762,[1]Sheet0!$C$1:$H$65536,6,0)</f>
        <v>HÀNG MARKETING</v>
      </c>
      <c r="M1762" s="93">
        <v>-11</v>
      </c>
      <c r="N1762" s="95">
        <v>-330000</v>
      </c>
      <c r="P1762" s="93" t="s">
        <v>3614</v>
      </c>
      <c r="Q1762" s="93" t="s">
        <v>5119</v>
      </c>
      <c r="V1762" s="93" t="s">
        <v>3619</v>
      </c>
    </row>
    <row r="1763" spans="1:22" ht="25.5" customHeight="1">
      <c r="A1763" s="94">
        <v>46049</v>
      </c>
      <c r="B1763" s="93" t="s">
        <v>32</v>
      </c>
      <c r="C1763" s="93" t="s">
        <v>1160</v>
      </c>
      <c r="D1763" s="93" t="s">
        <v>1161</v>
      </c>
      <c r="E1763" s="93" t="s">
        <v>1162</v>
      </c>
      <c r="F1763" s="93">
        <v>199000</v>
      </c>
      <c r="G1763" s="93">
        <v>3</v>
      </c>
      <c r="H1763" s="93">
        <v>2</v>
      </c>
      <c r="I1763" s="92">
        <f t="shared" si="27"/>
        <v>-199000</v>
      </c>
      <c r="J1763" s="92" t="str">
        <f>VLOOKUP(D1763,[1]Sheet0!$C$1:$H$65536,6,0)</f>
        <v>TRANG ĐIỂM</v>
      </c>
      <c r="M1763" s="93">
        <v>-1</v>
      </c>
      <c r="N1763" s="95">
        <v>-199000</v>
      </c>
      <c r="P1763" s="93" t="s">
        <v>3614</v>
      </c>
      <c r="Q1763" s="93" t="s">
        <v>5119</v>
      </c>
      <c r="V1763" s="93" t="s">
        <v>3619</v>
      </c>
    </row>
    <row r="1764" spans="1:22" ht="25.5" customHeight="1">
      <c r="A1764" s="94">
        <v>46049</v>
      </c>
      <c r="B1764" s="93" t="s">
        <v>69</v>
      </c>
      <c r="C1764" s="93" t="s">
        <v>4691</v>
      </c>
      <c r="D1764" s="93" t="s">
        <v>4692</v>
      </c>
      <c r="E1764" s="93" t="s">
        <v>4693</v>
      </c>
      <c r="F1764" s="93">
        <v>120000</v>
      </c>
      <c r="G1764" s="93">
        <v>11</v>
      </c>
      <c r="H1764" s="93">
        <v>10</v>
      </c>
      <c r="I1764" s="92">
        <f t="shared" si="27"/>
        <v>-120000</v>
      </c>
      <c r="J1764" s="92" t="str">
        <f>VLOOKUP(D1764,[1]Sheet0!$C$1:$H$65536,6,0)</f>
        <v>SINH LÝ - NỘI TIẾT TỐ</v>
      </c>
      <c r="M1764" s="93">
        <v>-1</v>
      </c>
      <c r="N1764" s="95">
        <v>-120000</v>
      </c>
      <c r="P1764" s="93" t="s">
        <v>3614</v>
      </c>
      <c r="Q1764" s="93" t="s">
        <v>5119</v>
      </c>
      <c r="V1764" s="93" t="s">
        <v>3619</v>
      </c>
    </row>
    <row r="1765" spans="1:22" ht="25.5" customHeight="1">
      <c r="A1765" s="94">
        <v>46049</v>
      </c>
      <c r="B1765" s="93" t="s">
        <v>33</v>
      </c>
      <c r="C1765" s="93" t="s">
        <v>5138</v>
      </c>
      <c r="D1765" s="93" t="s">
        <v>5128</v>
      </c>
      <c r="E1765" s="93" t="s">
        <v>5139</v>
      </c>
      <c r="F1765" s="93">
        <v>220000</v>
      </c>
      <c r="G1765" s="93">
        <v>4</v>
      </c>
      <c r="H1765" s="93">
        <v>3</v>
      </c>
      <c r="I1765" s="92">
        <f t="shared" si="27"/>
        <v>-220000</v>
      </c>
      <c r="J1765" s="92" t="str">
        <f>VLOOKUP(D1765,[1]Sheet0!$C$1:$H$65536,6,0)</f>
        <v>KHĂN</v>
      </c>
      <c r="M1765" s="93">
        <v>-1</v>
      </c>
      <c r="N1765" s="95">
        <v>-220000</v>
      </c>
      <c r="P1765" s="93" t="s">
        <v>3614</v>
      </c>
      <c r="Q1765" s="93" t="s">
        <v>5119</v>
      </c>
      <c r="V1765" s="93" t="s">
        <v>3619</v>
      </c>
    </row>
    <row r="1766" spans="1:22" ht="25.5" customHeight="1">
      <c r="A1766" s="94">
        <v>46049</v>
      </c>
      <c r="B1766" s="93" t="s">
        <v>33</v>
      </c>
      <c r="C1766" s="93" t="s">
        <v>4720</v>
      </c>
      <c r="D1766" s="93" t="s">
        <v>4706</v>
      </c>
      <c r="E1766" s="93" t="s">
        <v>4721</v>
      </c>
      <c r="F1766" s="93">
        <v>55000</v>
      </c>
      <c r="G1766" s="93">
        <v>2</v>
      </c>
      <c r="H1766" s="93">
        <v>1</v>
      </c>
      <c r="I1766" s="92">
        <f t="shared" si="27"/>
        <v>-55000</v>
      </c>
      <c r="J1766" s="92" t="str">
        <f>VLOOKUP(D1766,[1]Sheet0!$C$1:$H$65536,6,0)</f>
        <v>BẾP VÀ PHÒNG ĂN</v>
      </c>
      <c r="M1766" s="93">
        <v>-1</v>
      </c>
      <c r="N1766" s="95">
        <v>-55000</v>
      </c>
      <c r="P1766" s="93" t="s">
        <v>3614</v>
      </c>
      <c r="Q1766" s="93" t="s">
        <v>5119</v>
      </c>
      <c r="V1766" s="93" t="s">
        <v>3619</v>
      </c>
    </row>
    <row r="1767" spans="1:22" ht="25.5" customHeight="1">
      <c r="A1767" s="94">
        <v>46049</v>
      </c>
      <c r="B1767" s="93" t="s">
        <v>27</v>
      </c>
      <c r="C1767" s="93" t="s">
        <v>950</v>
      </c>
      <c r="D1767" s="93" t="s">
        <v>951</v>
      </c>
      <c r="E1767" s="93" t="s">
        <v>952</v>
      </c>
      <c r="F1767" s="93">
        <v>67000</v>
      </c>
      <c r="G1767" s="93">
        <v>201</v>
      </c>
      <c r="H1767" s="93">
        <v>199</v>
      </c>
      <c r="I1767" s="92">
        <f t="shared" si="27"/>
        <v>-134000</v>
      </c>
      <c r="J1767" s="92" t="str">
        <f>VLOOKUP(D1767,[1]Sheet0!$C$1:$H$65536,6,0)</f>
        <v>BÁNH KẸO, ĐỒ ĂN VẶT</v>
      </c>
      <c r="M1767" s="93">
        <v>-2</v>
      </c>
      <c r="N1767" s="95">
        <v>-134000</v>
      </c>
      <c r="P1767" s="93" t="s">
        <v>3614</v>
      </c>
      <c r="Q1767" s="93" t="s">
        <v>5119</v>
      </c>
      <c r="V1767" s="93" t="s">
        <v>3619</v>
      </c>
    </row>
    <row r="1768" spans="1:22" ht="25.5" customHeight="1">
      <c r="A1768" s="94">
        <v>46049</v>
      </c>
      <c r="B1768" s="93" t="s">
        <v>27</v>
      </c>
      <c r="C1768" s="93" t="s">
        <v>171</v>
      </c>
      <c r="D1768" s="93" t="s">
        <v>172</v>
      </c>
      <c r="E1768" s="93" t="s">
        <v>173</v>
      </c>
      <c r="F1768" s="93">
        <v>44000</v>
      </c>
      <c r="G1768" s="93">
        <v>52</v>
      </c>
      <c r="H1768" s="93">
        <v>50</v>
      </c>
      <c r="I1768" s="92">
        <f t="shared" si="27"/>
        <v>-88000</v>
      </c>
      <c r="J1768" s="92" t="str">
        <f>VLOOKUP(D1768,[1]Sheet0!$C$1:$H$65536,6,0)</f>
        <v>BÁNH KẸO, ĐỒ ĂN VẶT</v>
      </c>
      <c r="M1768" s="93">
        <v>-2</v>
      </c>
      <c r="N1768" s="95">
        <v>-88000</v>
      </c>
      <c r="P1768" s="93" t="s">
        <v>3614</v>
      </c>
      <c r="Q1768" s="93" t="s">
        <v>5119</v>
      </c>
      <c r="V1768" s="93" t="s">
        <v>3619</v>
      </c>
    </row>
    <row r="1769" spans="1:22" ht="25.5" customHeight="1">
      <c r="A1769" s="94">
        <v>46049</v>
      </c>
      <c r="B1769" s="93" t="s">
        <v>27</v>
      </c>
      <c r="C1769" s="93" t="s">
        <v>1040</v>
      </c>
      <c r="D1769" s="93" t="s">
        <v>1041</v>
      </c>
      <c r="E1769" s="93" t="s">
        <v>1042</v>
      </c>
      <c r="F1769" s="93">
        <v>65000</v>
      </c>
      <c r="G1769" s="93">
        <v>33</v>
      </c>
      <c r="H1769" s="93">
        <v>30</v>
      </c>
      <c r="I1769" s="92">
        <f t="shared" si="27"/>
        <v>-195000</v>
      </c>
      <c r="J1769" s="92" t="str">
        <f>VLOOKUP(D1769,[1]Sheet0!$C$1:$H$65536,6,0)</f>
        <v>BÁNH KẸO, ĐỒ ĂN VẶT</v>
      </c>
      <c r="M1769" s="93">
        <v>-3</v>
      </c>
      <c r="N1769" s="95">
        <v>-195000</v>
      </c>
      <c r="P1769" s="93" t="s">
        <v>3614</v>
      </c>
      <c r="Q1769" s="93" t="s">
        <v>5119</v>
      </c>
      <c r="V1769" s="93" t="s">
        <v>3619</v>
      </c>
    </row>
    <row r="1770" spans="1:22" ht="25.5" customHeight="1">
      <c r="A1770" s="94">
        <v>46049</v>
      </c>
      <c r="B1770" s="93" t="s">
        <v>27</v>
      </c>
      <c r="C1770" s="93" t="s">
        <v>5140</v>
      </c>
      <c r="D1770" s="93" t="s">
        <v>5129</v>
      </c>
      <c r="E1770" s="93" t="s">
        <v>5141</v>
      </c>
      <c r="F1770" s="93">
        <v>125000</v>
      </c>
      <c r="G1770" s="93">
        <v>26</v>
      </c>
      <c r="H1770" s="93">
        <v>10</v>
      </c>
      <c r="I1770" s="92">
        <f t="shared" si="27"/>
        <v>-2000000</v>
      </c>
      <c r="J1770" s="92" t="str">
        <f>VLOOKUP(D1770,[1]Sheet0!$C$1:$H$65536,6,0)</f>
        <v>BÁNH KẸO, ĐỒ ĂN VẶT</v>
      </c>
      <c r="M1770" s="93">
        <v>-16</v>
      </c>
      <c r="N1770" s="95">
        <v>-2000000</v>
      </c>
      <c r="P1770" s="93" t="s">
        <v>3614</v>
      </c>
      <c r="Q1770" s="93" t="s">
        <v>5119</v>
      </c>
      <c r="V1770" s="93" t="s">
        <v>3619</v>
      </c>
    </row>
    <row r="1771" spans="1:22" ht="25.5" customHeight="1">
      <c r="A1771" s="94">
        <v>46049</v>
      </c>
      <c r="B1771" s="93" t="s">
        <v>2772</v>
      </c>
      <c r="C1771" s="93" t="s">
        <v>2791</v>
      </c>
      <c r="D1771" s="93" t="s">
        <v>2792</v>
      </c>
      <c r="E1771" s="93" t="s">
        <v>2793</v>
      </c>
      <c r="F1771" s="93">
        <v>280000</v>
      </c>
      <c r="G1771" s="93">
        <v>12</v>
      </c>
      <c r="H1771" s="93">
        <v>11</v>
      </c>
      <c r="I1771" s="92">
        <f t="shared" si="27"/>
        <v>-280000</v>
      </c>
      <c r="J1771" s="92" t="str">
        <f>VLOOKUP(D1771,[1]Sheet0!$C$1:$H$65536,6,0)</f>
        <v>THỜI TRANG NỮ</v>
      </c>
      <c r="M1771" s="93">
        <v>-1</v>
      </c>
      <c r="N1771" s="95">
        <v>-280000</v>
      </c>
      <c r="P1771" s="93" t="s">
        <v>3614</v>
      </c>
      <c r="Q1771" s="93" t="s">
        <v>5119</v>
      </c>
      <c r="V1771" s="93" t="s">
        <v>3619</v>
      </c>
    </row>
    <row r="1772" spans="1:22" ht="25.5" customHeight="1">
      <c r="A1772" s="94">
        <v>46049</v>
      </c>
      <c r="B1772" s="93" t="s">
        <v>27</v>
      </c>
      <c r="C1772" s="93" t="s">
        <v>231</v>
      </c>
      <c r="D1772" s="93" t="s">
        <v>232</v>
      </c>
      <c r="E1772" s="93" t="s">
        <v>233</v>
      </c>
      <c r="F1772" s="93">
        <v>115000</v>
      </c>
      <c r="G1772" s="93">
        <v>54</v>
      </c>
      <c r="H1772" s="93">
        <v>52</v>
      </c>
      <c r="I1772" s="92">
        <f t="shared" si="27"/>
        <v>-230000</v>
      </c>
      <c r="J1772" s="92" t="str">
        <f>VLOOKUP(D1772,[1]Sheet0!$C$1:$H$65536,6,0)</f>
        <v>BÁNH KẸO, ĐỒ ĂN VẶT</v>
      </c>
      <c r="M1772" s="93">
        <v>-2</v>
      </c>
      <c r="N1772" s="95">
        <v>-230000</v>
      </c>
      <c r="P1772" s="93" t="s">
        <v>3614</v>
      </c>
      <c r="Q1772" s="93" t="s">
        <v>5119</v>
      </c>
      <c r="V1772" s="93" t="s">
        <v>3619</v>
      </c>
    </row>
    <row r="1773" spans="1:22" ht="25.5" customHeight="1">
      <c r="A1773" s="94">
        <v>46049</v>
      </c>
      <c r="B1773" s="93" t="s">
        <v>27</v>
      </c>
      <c r="C1773" s="93" t="s">
        <v>2061</v>
      </c>
      <c r="D1773" s="93" t="s">
        <v>2062</v>
      </c>
      <c r="E1773" s="93" t="s">
        <v>2063</v>
      </c>
      <c r="F1773" s="93">
        <v>153000</v>
      </c>
      <c r="G1773" s="93">
        <v>5</v>
      </c>
      <c r="H1773" s="93">
        <v>3</v>
      </c>
      <c r="I1773" s="92">
        <f t="shared" si="27"/>
        <v>-306000</v>
      </c>
      <c r="J1773" s="92" t="str">
        <f>VLOOKUP(D1773,[1]Sheet0!$C$1:$H$65536,6,0)</f>
        <v>NÔNG LÂM HẢI SẢN</v>
      </c>
      <c r="M1773" s="93">
        <v>-2</v>
      </c>
      <c r="N1773" s="95">
        <v>-306000</v>
      </c>
      <c r="P1773" s="93" t="s">
        <v>3614</v>
      </c>
      <c r="Q1773" s="93" t="s">
        <v>5119</v>
      </c>
      <c r="V1773" s="93" t="s">
        <v>3619</v>
      </c>
    </row>
    <row r="1774" spans="1:22" ht="25.5" customHeight="1">
      <c r="A1774" s="94">
        <v>46049</v>
      </c>
      <c r="B1774" s="93" t="s">
        <v>33</v>
      </c>
      <c r="C1774" s="93" t="s">
        <v>5142</v>
      </c>
      <c r="D1774" s="93" t="s">
        <v>5130</v>
      </c>
      <c r="E1774" s="93" t="s">
        <v>5143</v>
      </c>
      <c r="F1774" s="93">
        <v>493000</v>
      </c>
      <c r="G1774" s="93">
        <v>1</v>
      </c>
      <c r="H1774" s="93">
        <v>0</v>
      </c>
      <c r="I1774" s="92">
        <f t="shared" si="27"/>
        <v>-493000</v>
      </c>
      <c r="J1774" s="92" t="str">
        <f>VLOOKUP(D1774,[1]Sheet0!$C$1:$H$65536,6,0)</f>
        <v>ĐỒ DÙNG SINH HOẠT GIA ĐÌNH</v>
      </c>
      <c r="M1774" s="93">
        <v>-1</v>
      </c>
      <c r="N1774" s="95">
        <v>-493000</v>
      </c>
      <c r="P1774" s="93" t="s">
        <v>3614</v>
      </c>
      <c r="Q1774" s="93" t="s">
        <v>5119</v>
      </c>
      <c r="V1774" s="93" t="s">
        <v>3619</v>
      </c>
    </row>
    <row r="1775" spans="1:22" ht="25.5" customHeight="1">
      <c r="A1775" s="94">
        <v>46049</v>
      </c>
      <c r="B1775" s="93" t="s">
        <v>33</v>
      </c>
      <c r="C1775" s="93" t="s">
        <v>5144</v>
      </c>
      <c r="D1775" s="93" t="s">
        <v>5131</v>
      </c>
      <c r="E1775" s="93" t="s">
        <v>5145</v>
      </c>
      <c r="F1775" s="93">
        <v>715000</v>
      </c>
      <c r="G1775" s="93">
        <v>1</v>
      </c>
      <c r="H1775" s="93">
        <v>0</v>
      </c>
      <c r="I1775" s="92">
        <f t="shared" si="27"/>
        <v>-715000</v>
      </c>
      <c r="J1775" s="92" t="str">
        <f>VLOOKUP(D1775,[1]Sheet0!$C$1:$H$65536,6,0)</f>
        <v>BẾP VÀ PHÒNG ĂN</v>
      </c>
      <c r="M1775" s="93">
        <v>-1</v>
      </c>
      <c r="N1775" s="95">
        <v>-715000</v>
      </c>
      <c r="P1775" s="93" t="s">
        <v>3614</v>
      </c>
      <c r="Q1775" s="93" t="s">
        <v>5119</v>
      </c>
      <c r="V1775" s="93" t="s">
        <v>3619</v>
      </c>
    </row>
    <row r="1776" spans="1:22" ht="25.5" customHeight="1">
      <c r="A1776" s="94">
        <v>46049</v>
      </c>
      <c r="B1776" s="93" t="s">
        <v>27</v>
      </c>
      <c r="C1776" s="93" t="s">
        <v>3351</v>
      </c>
      <c r="D1776" s="93" t="s">
        <v>3352</v>
      </c>
      <c r="E1776" s="93" t="s">
        <v>3353</v>
      </c>
      <c r="F1776" s="93">
        <v>672000</v>
      </c>
      <c r="G1776" s="93">
        <v>8.32</v>
      </c>
      <c r="H1776" s="93">
        <v>7.94</v>
      </c>
      <c r="I1776" s="92">
        <f t="shared" si="27"/>
        <v>-255359.99999999994</v>
      </c>
      <c r="J1776" s="92" t="str">
        <f>VLOOKUP(D1776,[1]Sheet0!$C$1:$H$65536,6,0)</f>
        <v>THỰC PHẨM ĐÔNG LẠNH, CHẾ BIẾN</v>
      </c>
      <c r="M1776" s="93">
        <v>-0.38</v>
      </c>
      <c r="N1776" s="95">
        <v>-255360</v>
      </c>
      <c r="P1776" s="93" t="s">
        <v>3614</v>
      </c>
      <c r="Q1776" s="93" t="s">
        <v>5119</v>
      </c>
      <c r="V1776" s="93" t="s">
        <v>3619</v>
      </c>
    </row>
    <row r="1777" spans="1:22" ht="25.5" customHeight="1">
      <c r="A1777" s="94">
        <v>46049</v>
      </c>
      <c r="B1777" s="93" t="s">
        <v>27</v>
      </c>
      <c r="C1777" s="93" t="s">
        <v>2469</v>
      </c>
      <c r="D1777" s="93" t="s">
        <v>2470</v>
      </c>
      <c r="E1777" s="93" t="s">
        <v>2471</v>
      </c>
      <c r="F1777" s="93">
        <v>115000</v>
      </c>
      <c r="G1777" s="93">
        <v>101</v>
      </c>
      <c r="H1777" s="93">
        <v>82</v>
      </c>
      <c r="I1777" s="92">
        <f t="shared" si="27"/>
        <v>-2185000</v>
      </c>
      <c r="J1777" s="92" t="str">
        <f>VLOOKUP(D1777,[1]Sheet0!$C$1:$H$65536,6,0)</f>
        <v>ĐỒ UỐNG, PHA CHẾ</v>
      </c>
      <c r="M1777" s="93">
        <v>-19</v>
      </c>
      <c r="N1777" s="95">
        <v>-2185000</v>
      </c>
      <c r="P1777" s="93" t="s">
        <v>3614</v>
      </c>
      <c r="Q1777" s="93" t="s">
        <v>5119</v>
      </c>
      <c r="V1777" s="93" t="s">
        <v>3619</v>
      </c>
    </row>
    <row r="1778" spans="1:22" ht="25.5" customHeight="1">
      <c r="A1778" s="94">
        <v>46049</v>
      </c>
      <c r="B1778" s="93" t="s">
        <v>135</v>
      </c>
      <c r="C1778" s="93" t="s">
        <v>2663</v>
      </c>
      <c r="D1778" s="93" t="s">
        <v>2664</v>
      </c>
      <c r="E1778" s="93" t="s">
        <v>2665</v>
      </c>
      <c r="F1778" s="93">
        <v>50000</v>
      </c>
      <c r="G1778" s="93">
        <v>75</v>
      </c>
      <c r="H1778" s="93">
        <v>74</v>
      </c>
      <c r="I1778" s="92">
        <f t="shared" si="27"/>
        <v>-50000</v>
      </c>
      <c r="J1778" s="92" t="str">
        <f>VLOOKUP(D1778,[1]Sheet0!$C$1:$H$65536,6,0)</f>
        <v>ĐỒNG GIÁ DATE</v>
      </c>
      <c r="M1778" s="93">
        <v>-1</v>
      </c>
      <c r="N1778" s="95">
        <v>-50000</v>
      </c>
      <c r="P1778" s="93" t="s">
        <v>3614</v>
      </c>
      <c r="Q1778" s="93" t="s">
        <v>5119</v>
      </c>
      <c r="V1778" s="93" t="s">
        <v>3619</v>
      </c>
    </row>
    <row r="1779" spans="1:22" ht="25.5" customHeight="1">
      <c r="A1779" s="94">
        <v>46049</v>
      </c>
      <c r="B1779" s="93" t="s">
        <v>135</v>
      </c>
      <c r="C1779" s="93" t="s">
        <v>2671</v>
      </c>
      <c r="D1779" s="93" t="s">
        <v>2672</v>
      </c>
      <c r="E1779" s="93" t="s">
        <v>2673</v>
      </c>
      <c r="F1779" s="93">
        <v>60000</v>
      </c>
      <c r="G1779" s="93">
        <v>10</v>
      </c>
      <c r="H1779" s="93">
        <v>9</v>
      </c>
      <c r="I1779" s="92">
        <f t="shared" si="27"/>
        <v>-60000</v>
      </c>
      <c r="J1779" s="92" t="str">
        <f>VLOOKUP(D1779,[1]Sheet0!$C$1:$H$65536,6,0)</f>
        <v>ĐỒNG GIÁ DATE</v>
      </c>
      <c r="M1779" s="93">
        <v>-1</v>
      </c>
      <c r="N1779" s="95">
        <v>-60000</v>
      </c>
      <c r="P1779" s="93" t="s">
        <v>3614</v>
      </c>
      <c r="Q1779" s="93" t="s">
        <v>5119</v>
      </c>
      <c r="V1779" s="93" t="s">
        <v>3619</v>
      </c>
    </row>
    <row r="1780" spans="1:22" ht="25.5" customHeight="1">
      <c r="A1780" s="94">
        <v>46050</v>
      </c>
      <c r="B1780" s="93" t="s">
        <v>2772</v>
      </c>
      <c r="C1780" s="93" t="s">
        <v>5146</v>
      </c>
      <c r="D1780" s="93" t="s">
        <v>5147</v>
      </c>
      <c r="E1780" s="93" t="s">
        <v>5148</v>
      </c>
      <c r="F1780" s="93">
        <v>85000</v>
      </c>
      <c r="G1780" s="93">
        <v>-1</v>
      </c>
      <c r="H1780" s="93">
        <v>0</v>
      </c>
      <c r="I1780" s="92">
        <f t="shared" si="27"/>
        <v>85000</v>
      </c>
      <c r="J1780" s="92" t="str">
        <f>VLOOKUP(D1780,[1]Sheet0!$C$1:$H$65536,6,0)</f>
        <v>THỜI TRANG NỮ</v>
      </c>
      <c r="K1780" s="93">
        <v>1</v>
      </c>
      <c r="L1780" s="95">
        <v>85000</v>
      </c>
      <c r="P1780" s="93" t="s">
        <v>3614</v>
      </c>
      <c r="Q1780" s="93" t="s">
        <v>5150</v>
      </c>
    </row>
    <row r="1781" spans="1:22" ht="25.5" customHeight="1">
      <c r="A1781" s="94">
        <v>46050</v>
      </c>
      <c r="B1781" s="93" t="s">
        <v>135</v>
      </c>
      <c r="C1781" s="93" t="s">
        <v>5099</v>
      </c>
      <c r="D1781" s="93" t="s">
        <v>5100</v>
      </c>
      <c r="E1781" s="93" t="s">
        <v>5101</v>
      </c>
      <c r="F1781" s="93">
        <v>12000</v>
      </c>
      <c r="G1781" s="93">
        <v>-13</v>
      </c>
      <c r="H1781" s="93">
        <v>0</v>
      </c>
      <c r="I1781" s="92">
        <f t="shared" si="27"/>
        <v>156000</v>
      </c>
      <c r="J1781" s="92" t="str">
        <f>VLOOKUP(D1781,[1]Sheet0!$C$1:$H$65536,6,0)</f>
        <v xml:space="preserve"> SET QUÀ</v>
      </c>
      <c r="K1781" s="93">
        <v>13</v>
      </c>
      <c r="L1781" s="95">
        <v>156000</v>
      </c>
      <c r="P1781" s="93" t="s">
        <v>3614</v>
      </c>
      <c r="Q1781" s="93" t="s">
        <v>5150</v>
      </c>
    </row>
    <row r="1782" spans="1:22" ht="25.5" customHeight="1">
      <c r="A1782" s="94">
        <v>46050</v>
      </c>
      <c r="B1782" s="93" t="s">
        <v>135</v>
      </c>
      <c r="C1782" s="93" t="s">
        <v>5095</v>
      </c>
      <c r="D1782" s="93" t="s">
        <v>5096</v>
      </c>
      <c r="E1782" s="93" t="s">
        <v>5097</v>
      </c>
      <c r="F1782" s="93">
        <v>6000</v>
      </c>
      <c r="G1782" s="93">
        <v>-2</v>
      </c>
      <c r="H1782" s="93">
        <v>0</v>
      </c>
      <c r="I1782" s="92">
        <f t="shared" si="27"/>
        <v>12000</v>
      </c>
      <c r="J1782" s="92" t="str">
        <f>VLOOKUP(D1782,[1]Sheet0!$C$1:$H$65536,6,0)</f>
        <v>ĐỒ DÙNG VPP</v>
      </c>
      <c r="K1782" s="93">
        <v>2</v>
      </c>
      <c r="L1782" s="95">
        <v>12000</v>
      </c>
      <c r="P1782" s="93" t="s">
        <v>3614</v>
      </c>
      <c r="Q1782" s="93" t="s">
        <v>5150</v>
      </c>
    </row>
    <row r="1783" spans="1:22" ht="25.5" customHeight="1">
      <c r="A1783" s="94">
        <v>46050</v>
      </c>
      <c r="B1783" s="93" t="s">
        <v>135</v>
      </c>
      <c r="C1783" s="93" t="s">
        <v>3697</v>
      </c>
      <c r="D1783" s="93" t="s">
        <v>3696</v>
      </c>
      <c r="E1783" s="93" t="s">
        <v>3698</v>
      </c>
      <c r="F1783" s="93">
        <v>20000</v>
      </c>
      <c r="G1783" s="93">
        <v>-2</v>
      </c>
      <c r="H1783" s="93">
        <v>0</v>
      </c>
      <c r="I1783" s="92">
        <f t="shared" si="27"/>
        <v>40000</v>
      </c>
      <c r="J1783" s="92" t="str">
        <f>VLOOKUP(D1783,[1]Sheet0!$C$1:$H$65536,6,0)</f>
        <v>ĐỒ DÙNG VPP</v>
      </c>
      <c r="K1783" s="93">
        <v>2</v>
      </c>
      <c r="L1783" s="95">
        <v>40000</v>
      </c>
      <c r="P1783" s="93" t="s">
        <v>3614</v>
      </c>
      <c r="Q1783" s="93" t="s">
        <v>5150</v>
      </c>
    </row>
    <row r="1784" spans="1:22" ht="25.5" customHeight="1">
      <c r="A1784" s="94">
        <v>46050</v>
      </c>
      <c r="B1784" s="93" t="s">
        <v>135</v>
      </c>
      <c r="C1784" s="93" t="s">
        <v>4393</v>
      </c>
      <c r="D1784" s="93" t="s">
        <v>4384</v>
      </c>
      <c r="E1784" s="93" t="s">
        <v>4394</v>
      </c>
      <c r="F1784" s="93">
        <v>20000</v>
      </c>
      <c r="G1784" s="93">
        <v>-2</v>
      </c>
      <c r="H1784" s="93">
        <v>0</v>
      </c>
      <c r="I1784" s="92">
        <f t="shared" si="27"/>
        <v>40000</v>
      </c>
      <c r="J1784" s="92" t="str">
        <f>VLOOKUP(D1784,[1]Sheet0!$C$1:$H$65536,6,0)</f>
        <v>ĐỒ DÙNG VPP</v>
      </c>
      <c r="K1784" s="93">
        <v>2</v>
      </c>
      <c r="L1784" s="95">
        <v>40000</v>
      </c>
      <c r="P1784" s="93" t="s">
        <v>3614</v>
      </c>
      <c r="Q1784" s="93" t="s">
        <v>5150</v>
      </c>
    </row>
    <row r="1785" spans="1:22" ht="25.5" customHeight="1">
      <c r="A1785" s="94">
        <v>46050</v>
      </c>
      <c r="B1785" s="93" t="s">
        <v>33</v>
      </c>
      <c r="C1785" s="93" t="s">
        <v>594</v>
      </c>
      <c r="D1785" s="93" t="s">
        <v>595</v>
      </c>
      <c r="E1785" s="93" t="s">
        <v>596</v>
      </c>
      <c r="F1785" s="93">
        <v>129000</v>
      </c>
      <c r="G1785" s="93">
        <v>-1</v>
      </c>
      <c r="H1785" s="93">
        <v>0</v>
      </c>
      <c r="I1785" s="92">
        <f t="shared" si="27"/>
        <v>129000</v>
      </c>
      <c r="J1785" s="92" t="str">
        <f>VLOOKUP(D1785,[1]Sheet0!$C$1:$H$65536,6,0)</f>
        <v>BÉ UỐNG SỮA</v>
      </c>
      <c r="K1785" s="93">
        <v>1</v>
      </c>
      <c r="L1785" s="95">
        <v>129000</v>
      </c>
      <c r="P1785" s="93" t="s">
        <v>3614</v>
      </c>
      <c r="Q1785" s="93" t="s">
        <v>5150</v>
      </c>
    </row>
    <row r="1786" spans="1:22" ht="25.5" customHeight="1">
      <c r="A1786" s="94">
        <v>46050</v>
      </c>
      <c r="B1786" s="93" t="s">
        <v>135</v>
      </c>
      <c r="C1786" s="93" t="s">
        <v>4373</v>
      </c>
      <c r="D1786" s="93" t="s">
        <v>4374</v>
      </c>
      <c r="E1786" s="93" t="s">
        <v>4375</v>
      </c>
      <c r="F1786" s="93">
        <v>200000</v>
      </c>
      <c r="G1786" s="93">
        <v>-2</v>
      </c>
      <c r="H1786" s="93">
        <v>0</v>
      </c>
      <c r="I1786" s="92">
        <f t="shared" si="27"/>
        <v>400000</v>
      </c>
      <c r="J1786" s="92" t="str">
        <f>VLOOKUP(D1786,[1]Sheet0!$C$1:$H$65536,6,0)</f>
        <v>SẢN PHẨM MẪU</v>
      </c>
      <c r="K1786" s="93">
        <v>2</v>
      </c>
      <c r="L1786" s="95">
        <v>400000</v>
      </c>
      <c r="P1786" s="93" t="s">
        <v>3614</v>
      </c>
      <c r="Q1786" s="93" t="s">
        <v>5150</v>
      </c>
    </row>
    <row r="1787" spans="1:22" ht="25.5" customHeight="1">
      <c r="A1787" s="94">
        <v>46050</v>
      </c>
      <c r="B1787" s="93" t="s">
        <v>27</v>
      </c>
      <c r="C1787" s="93" t="s">
        <v>549</v>
      </c>
      <c r="D1787" s="93" t="s">
        <v>550</v>
      </c>
      <c r="E1787" s="93" t="s">
        <v>551</v>
      </c>
      <c r="F1787" s="93">
        <v>125000</v>
      </c>
      <c r="G1787" s="93">
        <v>-16</v>
      </c>
      <c r="H1787" s="93">
        <v>0</v>
      </c>
      <c r="I1787" s="92">
        <f t="shared" si="27"/>
        <v>2000000</v>
      </c>
      <c r="J1787" s="92" t="str">
        <f>VLOOKUP(D1787,[1]Sheet0!$C$1:$H$65536,6,0)</f>
        <v>BÁNH KẸO, ĐỒ ĂN VẶT</v>
      </c>
      <c r="K1787" s="93">
        <v>16</v>
      </c>
      <c r="L1787" s="95">
        <v>2000000</v>
      </c>
      <c r="P1787" s="93" t="s">
        <v>3614</v>
      </c>
      <c r="Q1787" s="93" t="s">
        <v>5150</v>
      </c>
    </row>
    <row r="1788" spans="1:22" ht="25.5" customHeight="1">
      <c r="A1788" s="94">
        <v>46050</v>
      </c>
      <c r="B1788" s="93" t="s">
        <v>2772</v>
      </c>
      <c r="C1788" s="93" t="s">
        <v>5152</v>
      </c>
      <c r="D1788" s="93" t="s">
        <v>5149</v>
      </c>
      <c r="E1788" s="93" t="s">
        <v>5153</v>
      </c>
      <c r="F1788" s="93">
        <v>85000</v>
      </c>
      <c r="G1788" s="93">
        <v>1</v>
      </c>
      <c r="H1788" s="93">
        <v>0</v>
      </c>
      <c r="I1788" s="92">
        <f t="shared" si="27"/>
        <v>-85000</v>
      </c>
      <c r="J1788" s="92" t="str">
        <f>VLOOKUP(D1788,[1]Sheet0!$C$1:$H$65536,6,0)</f>
        <v>THỜI TRANG NỮ</v>
      </c>
      <c r="M1788" s="93">
        <v>-1</v>
      </c>
      <c r="N1788" s="95">
        <v>-85000</v>
      </c>
      <c r="P1788" s="93" t="s">
        <v>3614</v>
      </c>
      <c r="Q1788" s="93" t="s">
        <v>5150</v>
      </c>
      <c r="V1788" s="93" t="s">
        <v>3619</v>
      </c>
    </row>
    <row r="1789" spans="1:22" ht="25.5" customHeight="1">
      <c r="A1789" s="94">
        <v>46050</v>
      </c>
      <c r="B1789" s="93" t="s">
        <v>135</v>
      </c>
      <c r="C1789" s="93" t="s">
        <v>5154</v>
      </c>
      <c r="D1789" s="93" t="s">
        <v>5151</v>
      </c>
      <c r="E1789" s="93" t="s">
        <v>5155</v>
      </c>
      <c r="F1789" s="93">
        <v>10000</v>
      </c>
      <c r="G1789" s="93">
        <v>633</v>
      </c>
      <c r="H1789" s="93">
        <v>618</v>
      </c>
      <c r="I1789" s="92">
        <f t="shared" si="27"/>
        <v>-150000</v>
      </c>
      <c r="J1789" s="92" t="str">
        <f>VLOOKUP(D1789,[1]Sheet0!$C$1:$H$65536,6,0)</f>
        <v xml:space="preserve"> SET QUÀ</v>
      </c>
      <c r="M1789" s="93">
        <v>-15</v>
      </c>
      <c r="N1789" s="95">
        <v>-150000</v>
      </c>
      <c r="P1789" s="93" t="s">
        <v>3614</v>
      </c>
      <c r="Q1789" s="93" t="s">
        <v>5150</v>
      </c>
      <c r="V1789" s="93" t="s">
        <v>3619</v>
      </c>
    </row>
    <row r="1790" spans="1:22" ht="25.5" customHeight="1">
      <c r="A1790" s="94">
        <v>46050</v>
      </c>
      <c r="B1790" s="93" t="s">
        <v>135</v>
      </c>
      <c r="C1790" s="93" t="s">
        <v>5136</v>
      </c>
      <c r="D1790" s="93" t="s">
        <v>5121</v>
      </c>
      <c r="E1790" s="93" t="s">
        <v>5137</v>
      </c>
      <c r="F1790" s="93">
        <v>30000</v>
      </c>
      <c r="G1790" s="93">
        <v>21</v>
      </c>
      <c r="H1790" s="93">
        <v>17</v>
      </c>
      <c r="I1790" s="92">
        <f t="shared" si="27"/>
        <v>-120000</v>
      </c>
      <c r="J1790" s="92" t="str">
        <f>VLOOKUP(D1790,[1]Sheet0!$C$1:$H$65536,6,0)</f>
        <v>HÀNG MARKETING</v>
      </c>
      <c r="M1790" s="93">
        <v>-4</v>
      </c>
      <c r="N1790" s="95">
        <v>-120000</v>
      </c>
      <c r="P1790" s="93" t="s">
        <v>3614</v>
      </c>
      <c r="Q1790" s="93" t="s">
        <v>5150</v>
      </c>
      <c r="V1790" s="93" t="s">
        <v>3619</v>
      </c>
    </row>
    <row r="1791" spans="1:22" ht="25.5" customHeight="1">
      <c r="A1791" s="94">
        <v>46050</v>
      </c>
      <c r="B1791" s="93" t="s">
        <v>33</v>
      </c>
      <c r="C1791" s="93" t="s">
        <v>2516</v>
      </c>
      <c r="D1791" s="93" t="s">
        <v>2517</v>
      </c>
      <c r="E1791" s="93" t="s">
        <v>2518</v>
      </c>
      <c r="F1791" s="93">
        <v>129000</v>
      </c>
      <c r="G1791" s="93">
        <v>14</v>
      </c>
      <c r="H1791" s="93">
        <v>13</v>
      </c>
      <c r="I1791" s="92">
        <f t="shared" si="27"/>
        <v>-129000</v>
      </c>
      <c r="J1791" s="92" t="str">
        <f>VLOOKUP(D1791,[1]Sheet0!$C$1:$H$65536,6,0)</f>
        <v>XÀ PHÒNG, CHẤT TẨY RỬA</v>
      </c>
      <c r="M1791" s="93">
        <v>-1</v>
      </c>
      <c r="N1791" s="95">
        <v>-129000</v>
      </c>
      <c r="P1791" s="93" t="s">
        <v>3614</v>
      </c>
      <c r="Q1791" s="93" t="s">
        <v>5150</v>
      </c>
      <c r="V1791" s="93" t="s">
        <v>3619</v>
      </c>
    </row>
    <row r="1792" spans="1:22" ht="25.5" customHeight="1">
      <c r="A1792" s="94">
        <v>46050</v>
      </c>
      <c r="B1792" s="93" t="s">
        <v>135</v>
      </c>
      <c r="C1792" s="93" t="s">
        <v>1064</v>
      </c>
      <c r="D1792" s="93" t="s">
        <v>1065</v>
      </c>
      <c r="E1792" s="93" t="s">
        <v>1066</v>
      </c>
      <c r="F1792" s="93">
        <v>300000</v>
      </c>
      <c r="G1792" s="93">
        <v>2</v>
      </c>
      <c r="H1792" s="93">
        <v>0</v>
      </c>
      <c r="I1792" s="92">
        <f t="shared" si="27"/>
        <v>-600000</v>
      </c>
      <c r="J1792" s="92" t="str">
        <f>VLOOKUP(D1792,[1]Sheet0!$C$1:$H$65536,6,0)</f>
        <v>SẢN PHẨM MẪU</v>
      </c>
      <c r="M1792" s="93">
        <v>-2</v>
      </c>
      <c r="N1792" s="95">
        <v>-600000</v>
      </c>
      <c r="P1792" s="93" t="s">
        <v>3614</v>
      </c>
      <c r="Q1792" s="93" t="s">
        <v>5150</v>
      </c>
      <c r="V1792" s="93" t="s">
        <v>3619</v>
      </c>
    </row>
    <row r="1793" spans="1:22" ht="25.5" customHeight="1">
      <c r="A1793" s="94">
        <v>46050</v>
      </c>
      <c r="B1793" s="93" t="s">
        <v>27</v>
      </c>
      <c r="C1793" s="93" t="s">
        <v>891</v>
      </c>
      <c r="D1793" s="93" t="s">
        <v>892</v>
      </c>
      <c r="E1793" s="93" t="s">
        <v>893</v>
      </c>
      <c r="F1793" s="93">
        <v>125000</v>
      </c>
      <c r="G1793" s="93">
        <v>24</v>
      </c>
      <c r="H1793" s="93">
        <v>8</v>
      </c>
      <c r="I1793" s="92">
        <f t="shared" si="27"/>
        <v>-2000000</v>
      </c>
      <c r="J1793" s="92" t="str">
        <f>VLOOKUP(D1793,[1]Sheet0!$C$1:$H$65536,6,0)</f>
        <v>BÁNH KẸO, ĐỒ ĂN VẶT</v>
      </c>
      <c r="M1793" s="93">
        <v>-16</v>
      </c>
      <c r="N1793" s="95">
        <v>-2000000</v>
      </c>
      <c r="P1793" s="93" t="s">
        <v>3614</v>
      </c>
      <c r="Q1793" s="93" t="s">
        <v>5150</v>
      </c>
      <c r="V1793" s="93" t="s">
        <v>3619</v>
      </c>
    </row>
    <row r="1794" spans="1:22" ht="25.5" customHeight="1">
      <c r="A1794" s="94">
        <v>46051</v>
      </c>
      <c r="B1794" s="93" t="s">
        <v>27</v>
      </c>
      <c r="C1794" s="93" t="s">
        <v>4354</v>
      </c>
      <c r="D1794" s="93" t="s">
        <v>4355</v>
      </c>
      <c r="E1794" s="93" t="s">
        <v>4356</v>
      </c>
      <c r="F1794" s="93">
        <v>120000</v>
      </c>
      <c r="G1794" s="93">
        <v>-6</v>
      </c>
      <c r="H1794" s="93">
        <v>0</v>
      </c>
      <c r="I1794" s="92">
        <f t="shared" si="27"/>
        <v>720000</v>
      </c>
      <c r="J1794" s="92" t="str">
        <f>VLOOKUP(D1794,[1]Sheet0!$C$1:$H$65536,6,0)</f>
        <v>HÀNG MARKETING</v>
      </c>
      <c r="K1794" s="93">
        <v>6</v>
      </c>
      <c r="L1794" s="95">
        <v>720000</v>
      </c>
      <c r="P1794" s="93" t="s">
        <v>3614</v>
      </c>
      <c r="Q1794" s="93" t="s">
        <v>5157</v>
      </c>
    </row>
    <row r="1795" spans="1:22" ht="25.5" customHeight="1">
      <c r="A1795" s="94">
        <v>46051</v>
      </c>
      <c r="B1795" s="93" t="s">
        <v>135</v>
      </c>
      <c r="C1795" s="93" t="s">
        <v>5099</v>
      </c>
      <c r="D1795" s="93" t="s">
        <v>5100</v>
      </c>
      <c r="E1795" s="93" t="s">
        <v>5101</v>
      </c>
      <c r="F1795" s="93">
        <v>12000</v>
      </c>
      <c r="G1795" s="93">
        <v>-16</v>
      </c>
      <c r="H1795" s="93">
        <v>0</v>
      </c>
      <c r="I1795" s="92">
        <f t="shared" ref="I1795:I1858" si="28">(H1795-G1795)*F1795</f>
        <v>192000</v>
      </c>
      <c r="J1795" s="92" t="str">
        <f>VLOOKUP(D1795,[1]Sheet0!$C$1:$H$65536,6,0)</f>
        <v xml:space="preserve"> SET QUÀ</v>
      </c>
      <c r="K1795" s="93">
        <v>16</v>
      </c>
      <c r="L1795" s="95">
        <v>192000</v>
      </c>
      <c r="P1795" s="93" t="s">
        <v>3614</v>
      </c>
      <c r="Q1795" s="93" t="s">
        <v>5157</v>
      </c>
    </row>
    <row r="1796" spans="1:22" ht="25.5" customHeight="1">
      <c r="A1796" s="94">
        <v>46051</v>
      </c>
      <c r="B1796" s="93" t="s">
        <v>27</v>
      </c>
      <c r="C1796" s="93" t="s">
        <v>5026</v>
      </c>
      <c r="D1796" s="93" t="s">
        <v>5021</v>
      </c>
      <c r="E1796" s="93" t="s">
        <v>5027</v>
      </c>
      <c r="F1796" s="93">
        <v>115000</v>
      </c>
      <c r="G1796" s="93">
        <v>-1</v>
      </c>
      <c r="H1796" s="93">
        <v>0</v>
      </c>
      <c r="I1796" s="92">
        <f t="shared" si="28"/>
        <v>115000</v>
      </c>
      <c r="J1796" s="92" t="str">
        <f>VLOOKUP(D1796,[1]Sheet0!$C$1:$H$65536,6,0)</f>
        <v>BÁNH KẸO, ĐỒ ĂN VẶT</v>
      </c>
      <c r="K1796" s="93">
        <v>1</v>
      </c>
      <c r="L1796" s="95">
        <v>115000</v>
      </c>
      <c r="P1796" s="93" t="s">
        <v>3614</v>
      </c>
      <c r="Q1796" s="93" t="s">
        <v>5157</v>
      </c>
    </row>
    <row r="1797" spans="1:22" ht="25.5" customHeight="1">
      <c r="A1797" s="94">
        <v>46051</v>
      </c>
      <c r="B1797" s="93" t="s">
        <v>27</v>
      </c>
      <c r="C1797" s="93" t="s">
        <v>2291</v>
      </c>
      <c r="D1797" s="93" t="s">
        <v>2292</v>
      </c>
      <c r="E1797" s="93" t="s">
        <v>2293</v>
      </c>
      <c r="F1797" s="93">
        <v>85000</v>
      </c>
      <c r="G1797" s="93">
        <v>-7</v>
      </c>
      <c r="H1797" s="93">
        <v>0</v>
      </c>
      <c r="I1797" s="92">
        <f t="shared" si="28"/>
        <v>595000</v>
      </c>
      <c r="J1797" s="92" t="str">
        <f>VLOOKUP(D1797,[1]Sheet0!$C$1:$H$65536,6,0)</f>
        <v>BÁNH KẸO, ĐỒ ĂN VẶT</v>
      </c>
      <c r="K1797" s="93">
        <v>7</v>
      </c>
      <c r="L1797" s="95">
        <v>595000</v>
      </c>
      <c r="P1797" s="93" t="s">
        <v>3614</v>
      </c>
      <c r="Q1797" s="93" t="s">
        <v>5157</v>
      </c>
    </row>
    <row r="1798" spans="1:22" ht="25.5" customHeight="1">
      <c r="A1798" s="94">
        <v>46051</v>
      </c>
      <c r="B1798" s="93" t="s">
        <v>32</v>
      </c>
      <c r="C1798" s="93" t="s">
        <v>321</v>
      </c>
      <c r="D1798" s="93" t="s">
        <v>322</v>
      </c>
      <c r="E1798" s="93" t="s">
        <v>323</v>
      </c>
      <c r="F1798" s="93">
        <v>180000</v>
      </c>
      <c r="G1798" s="93">
        <v>-4</v>
      </c>
      <c r="H1798" s="93">
        <v>0</v>
      </c>
      <c r="I1798" s="92">
        <f t="shared" si="28"/>
        <v>720000</v>
      </c>
      <c r="J1798" s="92" t="str">
        <f>VLOOKUP(D1798,[1]Sheet0!$C$1:$H$65536,6,0)</f>
        <v>CHĂM SÓC CƠ THỂ</v>
      </c>
      <c r="K1798" s="93">
        <v>4</v>
      </c>
      <c r="L1798" s="95">
        <v>720000</v>
      </c>
      <c r="P1798" s="93" t="s">
        <v>3614</v>
      </c>
      <c r="Q1798" s="93" t="s">
        <v>5157</v>
      </c>
    </row>
    <row r="1799" spans="1:22" ht="25.5" customHeight="1">
      <c r="A1799" s="94">
        <v>46051</v>
      </c>
      <c r="B1799" s="93" t="s">
        <v>135</v>
      </c>
      <c r="C1799" s="93" t="s">
        <v>5095</v>
      </c>
      <c r="D1799" s="93" t="s">
        <v>5096</v>
      </c>
      <c r="E1799" s="93" t="s">
        <v>5097</v>
      </c>
      <c r="F1799" s="93">
        <v>6000</v>
      </c>
      <c r="G1799" s="93">
        <v>-4</v>
      </c>
      <c r="H1799" s="93">
        <v>0</v>
      </c>
      <c r="I1799" s="92">
        <f t="shared" si="28"/>
        <v>24000</v>
      </c>
      <c r="J1799" s="92" t="str">
        <f>VLOOKUP(D1799,[1]Sheet0!$C$1:$H$65536,6,0)</f>
        <v>ĐỒ DÙNG VPP</v>
      </c>
      <c r="K1799" s="93">
        <v>4</v>
      </c>
      <c r="L1799" s="95">
        <v>24000</v>
      </c>
      <c r="P1799" s="93" t="s">
        <v>3614</v>
      </c>
      <c r="Q1799" s="93" t="s">
        <v>5157</v>
      </c>
    </row>
    <row r="1800" spans="1:22" ht="25.5" customHeight="1">
      <c r="A1800" s="94">
        <v>46051</v>
      </c>
      <c r="B1800" s="93" t="s">
        <v>27</v>
      </c>
      <c r="C1800" s="93" t="s">
        <v>246</v>
      </c>
      <c r="D1800" s="93" t="s">
        <v>247</v>
      </c>
      <c r="E1800" s="93" t="s">
        <v>248</v>
      </c>
      <c r="F1800" s="93">
        <v>135000</v>
      </c>
      <c r="G1800" s="93">
        <v>-17</v>
      </c>
      <c r="H1800" s="93">
        <v>0</v>
      </c>
      <c r="I1800" s="92">
        <f t="shared" si="28"/>
        <v>2295000</v>
      </c>
      <c r="J1800" s="92" t="str">
        <f>VLOOKUP(D1800,[1]Sheet0!$C$1:$H$65536,6,0)</f>
        <v>THỰC PHẨM ĐÔNG LẠNH, CHẾ BIẾN</v>
      </c>
      <c r="K1800" s="93">
        <v>17</v>
      </c>
      <c r="L1800" s="95">
        <v>2295000</v>
      </c>
      <c r="P1800" s="93" t="s">
        <v>3614</v>
      </c>
      <c r="Q1800" s="93" t="s">
        <v>5157</v>
      </c>
    </row>
    <row r="1801" spans="1:22" ht="25.5" customHeight="1">
      <c r="A1801" s="94">
        <v>46051</v>
      </c>
      <c r="B1801" s="93" t="s">
        <v>135</v>
      </c>
      <c r="C1801" s="93" t="s">
        <v>3697</v>
      </c>
      <c r="D1801" s="93" t="s">
        <v>3696</v>
      </c>
      <c r="E1801" s="93" t="s">
        <v>3698</v>
      </c>
      <c r="F1801" s="93">
        <v>20000</v>
      </c>
      <c r="G1801" s="93">
        <v>-1</v>
      </c>
      <c r="H1801" s="93">
        <v>0</v>
      </c>
      <c r="I1801" s="92">
        <f t="shared" si="28"/>
        <v>20000</v>
      </c>
      <c r="J1801" s="92" t="str">
        <f>VLOOKUP(D1801,[1]Sheet0!$C$1:$H$65536,6,0)</f>
        <v>ĐỒ DÙNG VPP</v>
      </c>
      <c r="K1801" s="93">
        <v>1</v>
      </c>
      <c r="L1801" s="95">
        <v>20000</v>
      </c>
      <c r="P1801" s="93" t="s">
        <v>3614</v>
      </c>
      <c r="Q1801" s="93" t="s">
        <v>5157</v>
      </c>
    </row>
    <row r="1802" spans="1:22" ht="25.5" customHeight="1">
      <c r="A1802" s="94">
        <v>46051</v>
      </c>
      <c r="B1802" s="93" t="s">
        <v>135</v>
      </c>
      <c r="C1802" s="93" t="s">
        <v>4393</v>
      </c>
      <c r="D1802" s="93" t="s">
        <v>4384</v>
      </c>
      <c r="E1802" s="93" t="s">
        <v>4394</v>
      </c>
      <c r="F1802" s="93">
        <v>20000</v>
      </c>
      <c r="G1802" s="93">
        <v>-1</v>
      </c>
      <c r="H1802" s="93">
        <v>0</v>
      </c>
      <c r="I1802" s="92">
        <f t="shared" si="28"/>
        <v>20000</v>
      </c>
      <c r="J1802" s="92" t="str">
        <f>VLOOKUP(D1802,[1]Sheet0!$C$1:$H$65536,6,0)</f>
        <v>ĐỒ DÙNG VPP</v>
      </c>
      <c r="K1802" s="93">
        <v>1</v>
      </c>
      <c r="L1802" s="95">
        <v>20000</v>
      </c>
      <c r="P1802" s="93" t="s">
        <v>3614</v>
      </c>
      <c r="Q1802" s="93" t="s">
        <v>5157</v>
      </c>
    </row>
    <row r="1803" spans="1:22" ht="25.5" customHeight="1">
      <c r="A1803" s="94">
        <v>46051</v>
      </c>
      <c r="B1803" s="93" t="s">
        <v>32</v>
      </c>
      <c r="C1803" s="93" t="s">
        <v>4694</v>
      </c>
      <c r="D1803" s="93" t="s">
        <v>4695</v>
      </c>
      <c r="E1803" s="93" t="s">
        <v>1162</v>
      </c>
      <c r="F1803" s="93">
        <v>199000</v>
      </c>
      <c r="G1803" s="93">
        <v>-2</v>
      </c>
      <c r="H1803" s="93">
        <v>1</v>
      </c>
      <c r="I1803" s="92">
        <f t="shared" si="28"/>
        <v>597000</v>
      </c>
      <c r="J1803" s="92" t="str">
        <f>VLOOKUP(D1803,[1]Sheet0!$C$1:$H$65536,6,0)</f>
        <v>TRANG ĐIỂM</v>
      </c>
      <c r="K1803" s="93">
        <v>3</v>
      </c>
      <c r="L1803" s="95">
        <v>597000</v>
      </c>
      <c r="P1803" s="93" t="s">
        <v>3614</v>
      </c>
      <c r="Q1803" s="93" t="s">
        <v>5157</v>
      </c>
    </row>
    <row r="1804" spans="1:22" ht="25.5" customHeight="1">
      <c r="A1804" s="94">
        <v>46051</v>
      </c>
      <c r="B1804" s="93" t="s">
        <v>2772</v>
      </c>
      <c r="C1804" s="93" t="s">
        <v>4219</v>
      </c>
      <c r="D1804" s="93" t="s">
        <v>4220</v>
      </c>
      <c r="E1804" s="93" t="s">
        <v>4221</v>
      </c>
      <c r="F1804" s="93">
        <v>70000</v>
      </c>
      <c r="G1804" s="93">
        <v>-1</v>
      </c>
      <c r="H1804" s="93">
        <v>0</v>
      </c>
      <c r="I1804" s="92">
        <f t="shared" si="28"/>
        <v>70000</v>
      </c>
      <c r="J1804" s="92" t="str">
        <f>VLOOKUP(D1804,[1]Sheet0!$C$1:$H$65536,6,0)</f>
        <v>THỜI TRANG NAM</v>
      </c>
      <c r="K1804" s="93">
        <v>1</v>
      </c>
      <c r="L1804" s="95">
        <v>70000</v>
      </c>
      <c r="P1804" s="93" t="s">
        <v>3614</v>
      </c>
      <c r="Q1804" s="93" t="s">
        <v>5157</v>
      </c>
    </row>
    <row r="1805" spans="1:22" ht="25.5" customHeight="1">
      <c r="A1805" s="94">
        <v>46051</v>
      </c>
      <c r="B1805" s="93" t="s">
        <v>27</v>
      </c>
      <c r="C1805" s="93" t="s">
        <v>165</v>
      </c>
      <c r="D1805" s="93" t="s">
        <v>166</v>
      </c>
      <c r="E1805" s="93" t="s">
        <v>167</v>
      </c>
      <c r="F1805" s="93">
        <v>125000</v>
      </c>
      <c r="G1805" s="93">
        <v>-47</v>
      </c>
      <c r="H1805" s="93">
        <v>0</v>
      </c>
      <c r="I1805" s="92">
        <f t="shared" si="28"/>
        <v>5875000</v>
      </c>
      <c r="J1805" s="92" t="str">
        <f>VLOOKUP(D1805,[1]Sheet0!$C$1:$H$65536,6,0)</f>
        <v>BÁNH KẸO, ĐỒ ĂN VẶT</v>
      </c>
      <c r="K1805" s="93">
        <v>47</v>
      </c>
      <c r="L1805" s="95">
        <v>5875000</v>
      </c>
      <c r="P1805" s="93" t="s">
        <v>3614</v>
      </c>
      <c r="Q1805" s="93" t="s">
        <v>5157</v>
      </c>
    </row>
    <row r="1806" spans="1:22" ht="25.5" customHeight="1">
      <c r="A1806" s="94">
        <v>46051</v>
      </c>
      <c r="B1806" s="93" t="s">
        <v>27</v>
      </c>
      <c r="C1806" s="93" t="s">
        <v>5158</v>
      </c>
      <c r="D1806" s="93" t="s">
        <v>5159</v>
      </c>
      <c r="E1806" s="93" t="s">
        <v>5160</v>
      </c>
      <c r="F1806" s="93">
        <v>275000</v>
      </c>
      <c r="G1806" s="93">
        <v>-8</v>
      </c>
      <c r="H1806" s="93">
        <v>0</v>
      </c>
      <c r="I1806" s="92">
        <f t="shared" si="28"/>
        <v>2200000</v>
      </c>
      <c r="J1806" s="92" t="str">
        <f>VLOOKUP(D1806,[1]Sheet0!$C$1:$H$65536,6,0)</f>
        <v>RƯỢU</v>
      </c>
      <c r="K1806" s="93">
        <v>8</v>
      </c>
      <c r="L1806" s="95">
        <v>2200000</v>
      </c>
      <c r="P1806" s="93" t="s">
        <v>3614</v>
      </c>
      <c r="Q1806" s="93" t="s">
        <v>5157</v>
      </c>
    </row>
    <row r="1807" spans="1:22" ht="25.5" customHeight="1">
      <c r="A1807" s="94">
        <v>46051</v>
      </c>
      <c r="B1807" s="93" t="s">
        <v>27</v>
      </c>
      <c r="C1807" s="93" t="s">
        <v>5161</v>
      </c>
      <c r="D1807" s="93" t="s">
        <v>5162</v>
      </c>
      <c r="E1807" s="93" t="s">
        <v>5163</v>
      </c>
      <c r="F1807" s="93">
        <v>100000</v>
      </c>
      <c r="G1807" s="93">
        <v>15</v>
      </c>
      <c r="H1807" s="93">
        <v>9</v>
      </c>
      <c r="I1807" s="92">
        <f t="shared" si="28"/>
        <v>-600000</v>
      </c>
      <c r="J1807" s="92" t="str">
        <f>VLOOKUP(D1807,[1]Sheet0!$C$1:$H$65536,6,0)</f>
        <v>THỰC PHẨM KHÁC</v>
      </c>
      <c r="M1807" s="93">
        <v>-6</v>
      </c>
      <c r="N1807" s="95">
        <v>-600000</v>
      </c>
      <c r="P1807" s="93" t="s">
        <v>3614</v>
      </c>
      <c r="Q1807" s="93" t="s">
        <v>5157</v>
      </c>
      <c r="V1807" s="93" t="s">
        <v>3619</v>
      </c>
    </row>
    <row r="1808" spans="1:22" ht="25.5" customHeight="1">
      <c r="A1808" s="94">
        <v>46051</v>
      </c>
      <c r="B1808" s="93" t="s">
        <v>135</v>
      </c>
      <c r="C1808" s="93" t="s">
        <v>5154</v>
      </c>
      <c r="D1808" s="93" t="s">
        <v>5151</v>
      </c>
      <c r="E1808" s="93" t="s">
        <v>5155</v>
      </c>
      <c r="F1808" s="93">
        <v>10000</v>
      </c>
      <c r="G1808" s="93">
        <v>315</v>
      </c>
      <c r="H1808" s="93">
        <v>295</v>
      </c>
      <c r="I1808" s="92">
        <f t="shared" si="28"/>
        <v>-200000</v>
      </c>
      <c r="J1808" s="92" t="str">
        <f>VLOOKUP(D1808,[1]Sheet0!$C$1:$H$65536,6,0)</f>
        <v xml:space="preserve"> SET QUÀ</v>
      </c>
      <c r="M1808" s="93">
        <v>-20</v>
      </c>
      <c r="N1808" s="95">
        <v>-200000</v>
      </c>
      <c r="P1808" s="93" t="s">
        <v>3614</v>
      </c>
      <c r="Q1808" s="93" t="s">
        <v>5157</v>
      </c>
      <c r="V1808" s="93" t="s">
        <v>3619</v>
      </c>
    </row>
    <row r="1809" spans="1:22" ht="25.5" customHeight="1">
      <c r="A1809" s="94">
        <v>46051</v>
      </c>
      <c r="B1809" s="93" t="s">
        <v>27</v>
      </c>
      <c r="C1809" s="93" t="s">
        <v>2181</v>
      </c>
      <c r="D1809" s="93" t="s">
        <v>2182</v>
      </c>
      <c r="E1809" s="93" t="s">
        <v>2183</v>
      </c>
      <c r="F1809" s="93">
        <v>115000</v>
      </c>
      <c r="G1809" s="93">
        <v>41</v>
      </c>
      <c r="H1809" s="93">
        <v>40</v>
      </c>
      <c r="I1809" s="92">
        <f t="shared" si="28"/>
        <v>-115000</v>
      </c>
      <c r="J1809" s="92" t="str">
        <f>VLOOKUP(D1809,[1]Sheet0!$C$1:$H$65536,6,0)</f>
        <v>BÁNH KẸO, ĐỒ ĂN VẶT</v>
      </c>
      <c r="M1809" s="93">
        <v>-1</v>
      </c>
      <c r="N1809" s="95">
        <v>-115000</v>
      </c>
      <c r="P1809" s="93" t="s">
        <v>3614</v>
      </c>
      <c r="Q1809" s="93" t="s">
        <v>5157</v>
      </c>
      <c r="V1809" s="93" t="s">
        <v>3619</v>
      </c>
    </row>
    <row r="1810" spans="1:22" ht="25.5" customHeight="1">
      <c r="A1810" s="94">
        <v>46051</v>
      </c>
      <c r="B1810" s="93" t="s">
        <v>27</v>
      </c>
      <c r="C1810" s="93" t="s">
        <v>1533</v>
      </c>
      <c r="D1810" s="93" t="s">
        <v>1534</v>
      </c>
      <c r="E1810" s="93" t="s">
        <v>1535</v>
      </c>
      <c r="F1810" s="93">
        <v>80000</v>
      </c>
      <c r="G1810" s="93">
        <v>19</v>
      </c>
      <c r="H1810" s="93">
        <v>12</v>
      </c>
      <c r="I1810" s="92">
        <f t="shared" si="28"/>
        <v>-560000</v>
      </c>
      <c r="J1810" s="92" t="str">
        <f>VLOOKUP(D1810,[1]Sheet0!$C$1:$H$65536,6,0)</f>
        <v>BÁNH KẸO, ĐỒ ĂN VẶT</v>
      </c>
      <c r="M1810" s="93">
        <v>-7</v>
      </c>
      <c r="N1810" s="95">
        <v>-560000</v>
      </c>
      <c r="P1810" s="93" t="s">
        <v>3614</v>
      </c>
      <c r="Q1810" s="93" t="s">
        <v>5157</v>
      </c>
      <c r="V1810" s="93" t="s">
        <v>3619</v>
      </c>
    </row>
    <row r="1811" spans="1:22" ht="25.5" customHeight="1">
      <c r="A1811" s="94">
        <v>46051</v>
      </c>
      <c r="B1811" s="93" t="s">
        <v>32</v>
      </c>
      <c r="C1811" s="93" t="s">
        <v>807</v>
      </c>
      <c r="D1811" s="93" t="s">
        <v>808</v>
      </c>
      <c r="E1811" s="93" t="s">
        <v>809</v>
      </c>
      <c r="F1811" s="93">
        <v>199000</v>
      </c>
      <c r="G1811" s="93">
        <v>15</v>
      </c>
      <c r="H1811" s="93">
        <v>11</v>
      </c>
      <c r="I1811" s="92">
        <f t="shared" si="28"/>
        <v>-796000</v>
      </c>
      <c r="J1811" s="92" t="str">
        <f>VLOOKUP(D1811,[1]Sheet0!$C$1:$H$65536,6,0)</f>
        <v>CHĂM SÓC CƠ THỂ</v>
      </c>
      <c r="M1811" s="93">
        <v>-4</v>
      </c>
      <c r="N1811" s="95">
        <v>-796000</v>
      </c>
      <c r="P1811" s="93" t="s">
        <v>3614</v>
      </c>
      <c r="Q1811" s="93" t="s">
        <v>5157</v>
      </c>
      <c r="V1811" s="93" t="s">
        <v>3619</v>
      </c>
    </row>
    <row r="1812" spans="1:22" ht="25.5" customHeight="1">
      <c r="A1812" s="94">
        <v>46051</v>
      </c>
      <c r="B1812" s="93" t="s">
        <v>27</v>
      </c>
      <c r="C1812" s="93" t="s">
        <v>3435</v>
      </c>
      <c r="D1812" s="93" t="s">
        <v>3436</v>
      </c>
      <c r="E1812" s="93" t="s">
        <v>3437</v>
      </c>
      <c r="F1812" s="93">
        <v>145000</v>
      </c>
      <c r="G1812" s="93">
        <v>34</v>
      </c>
      <c r="H1812" s="93">
        <v>17</v>
      </c>
      <c r="I1812" s="92">
        <f t="shared" si="28"/>
        <v>-2465000</v>
      </c>
      <c r="J1812" s="92" t="str">
        <f>VLOOKUP(D1812,[1]Sheet0!$C$1:$H$65536,6,0)</f>
        <v>THỰC PHẨM ĐÔNG LẠNH, CHẾ BIẾN</v>
      </c>
      <c r="M1812" s="93">
        <v>-17</v>
      </c>
      <c r="N1812" s="95">
        <v>-2465000</v>
      </c>
      <c r="P1812" s="93" t="s">
        <v>3614</v>
      </c>
      <c r="Q1812" s="93" t="s">
        <v>5157</v>
      </c>
      <c r="V1812" s="93" t="s">
        <v>3619</v>
      </c>
    </row>
    <row r="1813" spans="1:22" ht="25.5" customHeight="1">
      <c r="A1813" s="94">
        <v>46051</v>
      </c>
      <c r="B1813" s="93" t="s">
        <v>135</v>
      </c>
      <c r="C1813" s="93" t="s">
        <v>5136</v>
      </c>
      <c r="D1813" s="93" t="s">
        <v>5121</v>
      </c>
      <c r="E1813" s="93" t="s">
        <v>5137</v>
      </c>
      <c r="F1813" s="93">
        <v>30000</v>
      </c>
      <c r="G1813" s="93">
        <v>17</v>
      </c>
      <c r="H1813" s="93">
        <v>15</v>
      </c>
      <c r="I1813" s="92">
        <f t="shared" si="28"/>
        <v>-60000</v>
      </c>
      <c r="J1813" s="92" t="str">
        <f>VLOOKUP(D1813,[1]Sheet0!$C$1:$H$65536,6,0)</f>
        <v>HÀNG MARKETING</v>
      </c>
      <c r="M1813" s="93">
        <v>-2</v>
      </c>
      <c r="N1813" s="95">
        <v>-60000</v>
      </c>
      <c r="P1813" s="93" t="s">
        <v>3614</v>
      </c>
      <c r="Q1813" s="93" t="s">
        <v>5157</v>
      </c>
      <c r="V1813" s="93" t="s">
        <v>3619</v>
      </c>
    </row>
    <row r="1814" spans="1:22" ht="25.5" customHeight="1">
      <c r="A1814" s="94">
        <v>46051</v>
      </c>
      <c r="B1814" s="93" t="s">
        <v>32</v>
      </c>
      <c r="C1814" s="93" t="s">
        <v>4606</v>
      </c>
      <c r="D1814" s="93" t="s">
        <v>4607</v>
      </c>
      <c r="E1814" s="93" t="s">
        <v>4608</v>
      </c>
      <c r="F1814" s="93">
        <v>199000</v>
      </c>
      <c r="G1814" s="93">
        <v>5</v>
      </c>
      <c r="H1814" s="93">
        <v>3</v>
      </c>
      <c r="I1814" s="92">
        <f t="shared" si="28"/>
        <v>-398000</v>
      </c>
      <c r="J1814" s="92" t="str">
        <f>VLOOKUP(D1814,[1]Sheet0!$C$1:$H$65536,6,0)</f>
        <v>TRANG ĐIỂM</v>
      </c>
      <c r="M1814" s="93">
        <v>-2</v>
      </c>
      <c r="N1814" s="95">
        <v>-398000</v>
      </c>
      <c r="P1814" s="93" t="s">
        <v>3614</v>
      </c>
      <c r="Q1814" s="93" t="s">
        <v>5157</v>
      </c>
      <c r="V1814" s="93" t="s">
        <v>3619</v>
      </c>
    </row>
    <row r="1815" spans="1:22" ht="25.5" customHeight="1">
      <c r="A1815" s="94">
        <v>46051</v>
      </c>
      <c r="B1815" s="93" t="s">
        <v>2772</v>
      </c>
      <c r="C1815" s="93" t="s">
        <v>2852</v>
      </c>
      <c r="D1815" s="93" t="s">
        <v>2853</v>
      </c>
      <c r="E1815" s="93" t="s">
        <v>2854</v>
      </c>
      <c r="F1815" s="93">
        <v>70000</v>
      </c>
      <c r="G1815" s="93">
        <v>17</v>
      </c>
      <c r="H1815" s="93">
        <v>16</v>
      </c>
      <c r="I1815" s="92">
        <f t="shared" si="28"/>
        <v>-70000</v>
      </c>
      <c r="J1815" s="92" t="str">
        <f>VLOOKUP(D1815,[1]Sheet0!$C$1:$H$65536,6,0)</f>
        <v>THỜI TRANG NAM</v>
      </c>
      <c r="M1815" s="93">
        <v>-1</v>
      </c>
      <c r="N1815" s="95">
        <v>-70000</v>
      </c>
      <c r="P1815" s="93" t="s">
        <v>3614</v>
      </c>
      <c r="Q1815" s="93" t="s">
        <v>5157</v>
      </c>
      <c r="V1815" s="93" t="s">
        <v>3619</v>
      </c>
    </row>
    <row r="1816" spans="1:22" ht="25.5" customHeight="1">
      <c r="A1816" s="94">
        <v>46051</v>
      </c>
      <c r="B1816" s="93" t="s">
        <v>27</v>
      </c>
      <c r="C1816" s="93" t="s">
        <v>5018</v>
      </c>
      <c r="D1816" s="93" t="s">
        <v>5019</v>
      </c>
      <c r="E1816" s="93" t="s">
        <v>5020</v>
      </c>
      <c r="F1816" s="93">
        <v>115000</v>
      </c>
      <c r="G1816" s="93">
        <v>35</v>
      </c>
      <c r="H1816" s="93">
        <v>0</v>
      </c>
      <c r="I1816" s="92">
        <f t="shared" si="28"/>
        <v>-4025000</v>
      </c>
      <c r="J1816" s="92" t="str">
        <f>VLOOKUP(D1816,[1]Sheet0!$C$1:$H$65536,6,0)</f>
        <v>BÁNH KẸO, ĐỒ ĂN VẶT</v>
      </c>
      <c r="M1816" s="93">
        <v>-35</v>
      </c>
      <c r="N1816" s="95">
        <v>-4025000</v>
      </c>
      <c r="P1816" s="93" t="s">
        <v>3614</v>
      </c>
      <c r="Q1816" s="93" t="s">
        <v>5157</v>
      </c>
      <c r="V1816" s="93" t="s">
        <v>3619</v>
      </c>
    </row>
    <row r="1817" spans="1:22" ht="25.5" customHeight="1">
      <c r="A1817" s="94">
        <v>46051</v>
      </c>
      <c r="B1817" s="93" t="s">
        <v>27</v>
      </c>
      <c r="C1817" s="93" t="s">
        <v>231</v>
      </c>
      <c r="D1817" s="93" t="s">
        <v>232</v>
      </c>
      <c r="E1817" s="93" t="s">
        <v>233</v>
      </c>
      <c r="F1817" s="93">
        <v>115000</v>
      </c>
      <c r="G1817" s="93">
        <v>47</v>
      </c>
      <c r="H1817" s="93">
        <v>35</v>
      </c>
      <c r="I1817" s="92">
        <f t="shared" si="28"/>
        <v>-1380000</v>
      </c>
      <c r="J1817" s="92" t="str">
        <f>VLOOKUP(D1817,[1]Sheet0!$C$1:$H$65536,6,0)</f>
        <v>BÁNH KẸO, ĐỒ ĂN VẶT</v>
      </c>
      <c r="M1817" s="93">
        <v>-12</v>
      </c>
      <c r="N1817" s="95">
        <v>-1380000</v>
      </c>
      <c r="P1817" s="93" t="s">
        <v>3614</v>
      </c>
      <c r="Q1817" s="93" t="s">
        <v>5157</v>
      </c>
      <c r="V1817" s="93" t="s">
        <v>3619</v>
      </c>
    </row>
    <row r="1818" spans="1:22" ht="25.5" customHeight="1">
      <c r="A1818" s="94">
        <v>46051</v>
      </c>
      <c r="B1818" s="93" t="s">
        <v>27</v>
      </c>
      <c r="C1818" s="93" t="s">
        <v>5058</v>
      </c>
      <c r="D1818" s="93" t="s">
        <v>5045</v>
      </c>
      <c r="E1818" s="93" t="s">
        <v>5059</v>
      </c>
      <c r="F1818" s="93">
        <v>232000</v>
      </c>
      <c r="G1818" s="93">
        <v>216</v>
      </c>
      <c r="H1818" s="93">
        <v>208</v>
      </c>
      <c r="I1818" s="92">
        <f t="shared" si="28"/>
        <v>-1856000</v>
      </c>
      <c r="J1818" s="92" t="str">
        <f>VLOOKUP(D1818,[1]Sheet0!$C$1:$H$65536,6,0)</f>
        <v>RƯỢU</v>
      </c>
      <c r="M1818" s="93">
        <v>-8</v>
      </c>
      <c r="N1818" s="95">
        <v>-1856000</v>
      </c>
      <c r="P1818" s="93" t="s">
        <v>3614</v>
      </c>
      <c r="Q1818" s="93" t="s">
        <v>5157</v>
      </c>
      <c r="V1818" s="93" t="s">
        <v>3619</v>
      </c>
    </row>
    <row r="1819" spans="1:22" ht="25.5" customHeight="1">
      <c r="A1819" s="94">
        <v>46052</v>
      </c>
      <c r="B1819" s="93" t="s">
        <v>3652</v>
      </c>
      <c r="C1819" s="93" t="s">
        <v>5095</v>
      </c>
      <c r="D1819" s="93" t="s">
        <v>5096</v>
      </c>
      <c r="E1819" s="93" t="s">
        <v>5097</v>
      </c>
      <c r="F1819" s="93">
        <v>6000</v>
      </c>
      <c r="G1819" s="93">
        <v>-9</v>
      </c>
      <c r="H1819" s="93">
        <v>0</v>
      </c>
      <c r="I1819" s="92">
        <f t="shared" si="28"/>
        <v>54000</v>
      </c>
      <c r="J1819" s="92" t="str">
        <f>VLOOKUP(D1819,[1]Sheet0!$C$1:$H$65536,6,0)</f>
        <v>ĐỒ DÙNG VPP</v>
      </c>
      <c r="K1819" s="93">
        <v>9</v>
      </c>
      <c r="L1819" s="95">
        <v>54000</v>
      </c>
      <c r="P1819" s="93" t="s">
        <v>3614</v>
      </c>
      <c r="Q1819" s="93" t="s">
        <v>5164</v>
      </c>
    </row>
    <row r="1820" spans="1:22" ht="25.5" customHeight="1">
      <c r="A1820" s="94">
        <v>46052</v>
      </c>
      <c r="B1820" s="93" t="s">
        <v>135</v>
      </c>
      <c r="C1820" s="93" t="s">
        <v>5099</v>
      </c>
      <c r="D1820" s="93" t="s">
        <v>5100</v>
      </c>
      <c r="E1820" s="93" t="s">
        <v>5101</v>
      </c>
      <c r="F1820" s="93">
        <v>12000</v>
      </c>
      <c r="G1820" s="93">
        <v>-8</v>
      </c>
      <c r="H1820" s="93">
        <v>0</v>
      </c>
      <c r="I1820" s="92">
        <f t="shared" si="28"/>
        <v>96000</v>
      </c>
      <c r="J1820" s="92" t="str">
        <f>VLOOKUP(D1820,[1]Sheet0!$C$1:$H$65536,6,0)</f>
        <v xml:space="preserve"> SET QUÀ</v>
      </c>
      <c r="K1820" s="93">
        <v>8</v>
      </c>
      <c r="L1820" s="95">
        <v>96000</v>
      </c>
      <c r="P1820" s="93" t="s">
        <v>3614</v>
      </c>
      <c r="Q1820" s="93" t="s">
        <v>5164</v>
      </c>
    </row>
    <row r="1821" spans="1:22" ht="25.5" customHeight="1">
      <c r="A1821" s="94">
        <v>46052</v>
      </c>
      <c r="B1821" s="93" t="s">
        <v>3652</v>
      </c>
      <c r="C1821" s="93" t="s">
        <v>4393</v>
      </c>
      <c r="D1821" s="93" t="s">
        <v>4384</v>
      </c>
      <c r="E1821" s="93" t="s">
        <v>4394</v>
      </c>
      <c r="F1821" s="93">
        <v>20000</v>
      </c>
      <c r="G1821" s="93">
        <v>-2</v>
      </c>
      <c r="H1821" s="93">
        <v>0</v>
      </c>
      <c r="I1821" s="92">
        <f t="shared" si="28"/>
        <v>40000</v>
      </c>
      <c r="J1821" s="92" t="str">
        <f>VLOOKUP(D1821,[1]Sheet0!$C$1:$H$65536,6,0)</f>
        <v>ĐỒ DÙNG VPP</v>
      </c>
      <c r="K1821" s="93">
        <v>2</v>
      </c>
      <c r="L1821" s="95">
        <v>40000</v>
      </c>
      <c r="P1821" s="93" t="s">
        <v>3614</v>
      </c>
      <c r="Q1821" s="93" t="s">
        <v>5164</v>
      </c>
    </row>
    <row r="1822" spans="1:22" ht="25.5" customHeight="1">
      <c r="A1822" s="94">
        <v>46052</v>
      </c>
      <c r="B1822" s="93" t="s">
        <v>32</v>
      </c>
      <c r="C1822" s="93" t="s">
        <v>4694</v>
      </c>
      <c r="D1822" s="93" t="s">
        <v>4695</v>
      </c>
      <c r="E1822" s="93" t="s">
        <v>1162</v>
      </c>
      <c r="F1822" s="93">
        <v>199000</v>
      </c>
      <c r="G1822" s="93">
        <v>-2</v>
      </c>
      <c r="H1822" s="93">
        <v>0</v>
      </c>
      <c r="I1822" s="92">
        <f t="shared" si="28"/>
        <v>398000</v>
      </c>
      <c r="J1822" s="92" t="str">
        <f>VLOOKUP(D1822,[1]Sheet0!$C$1:$H$65536,6,0)</f>
        <v>TRANG ĐIỂM</v>
      </c>
      <c r="K1822" s="93">
        <v>2</v>
      </c>
      <c r="L1822" s="95">
        <v>398000</v>
      </c>
      <c r="P1822" s="93" t="s">
        <v>3614</v>
      </c>
      <c r="Q1822" s="93" t="s">
        <v>5164</v>
      </c>
    </row>
    <row r="1823" spans="1:22" ht="25.5" customHeight="1">
      <c r="A1823" s="94">
        <v>46052</v>
      </c>
      <c r="B1823" s="93" t="s">
        <v>32</v>
      </c>
      <c r="C1823" s="93" t="s">
        <v>321</v>
      </c>
      <c r="D1823" s="93" t="s">
        <v>322</v>
      </c>
      <c r="E1823" s="93" t="s">
        <v>323</v>
      </c>
      <c r="F1823" s="93">
        <v>180000</v>
      </c>
      <c r="G1823" s="93">
        <v>-1</v>
      </c>
      <c r="H1823" s="93">
        <v>0</v>
      </c>
      <c r="I1823" s="92">
        <f t="shared" si="28"/>
        <v>180000</v>
      </c>
      <c r="J1823" s="92" t="str">
        <f>VLOOKUP(D1823,[1]Sheet0!$C$1:$H$65536,6,0)</f>
        <v>CHĂM SÓC CƠ THỂ</v>
      </c>
      <c r="K1823" s="93">
        <v>1</v>
      </c>
      <c r="L1823" s="95">
        <v>180000</v>
      </c>
      <c r="P1823" s="93" t="s">
        <v>3614</v>
      </c>
      <c r="Q1823" s="93" t="s">
        <v>5164</v>
      </c>
    </row>
    <row r="1824" spans="1:22" ht="25.5" customHeight="1">
      <c r="A1824" s="94">
        <v>46052</v>
      </c>
      <c r="B1824" s="93" t="s">
        <v>2772</v>
      </c>
      <c r="C1824" s="93" t="s">
        <v>4339</v>
      </c>
      <c r="D1824" s="93" t="s">
        <v>4340</v>
      </c>
      <c r="E1824" s="93" t="s">
        <v>4341</v>
      </c>
      <c r="F1824" s="93">
        <v>150000</v>
      </c>
      <c r="G1824" s="93">
        <v>-2</v>
      </c>
      <c r="H1824" s="93">
        <v>0</v>
      </c>
      <c r="I1824" s="92">
        <f t="shared" si="28"/>
        <v>300000</v>
      </c>
      <c r="J1824" s="92" t="str">
        <f>VLOOKUP(D1824,[1]Sheet0!$C$1:$H$65536,6,0)</f>
        <v>NSM MÙA ĐÔNG</v>
      </c>
      <c r="K1824" s="93">
        <v>2</v>
      </c>
      <c r="L1824" s="95">
        <v>300000</v>
      </c>
      <c r="P1824" s="93" t="s">
        <v>3614</v>
      </c>
      <c r="Q1824" s="93" t="s">
        <v>5164</v>
      </c>
    </row>
    <row r="1825" spans="1:22" ht="25.5" customHeight="1">
      <c r="A1825" s="94">
        <v>46052</v>
      </c>
      <c r="B1825" s="93" t="s">
        <v>27</v>
      </c>
      <c r="C1825" s="93" t="s">
        <v>5165</v>
      </c>
      <c r="D1825" s="93" t="s">
        <v>5166</v>
      </c>
      <c r="E1825" s="93" t="s">
        <v>5167</v>
      </c>
      <c r="F1825" s="93">
        <v>140000</v>
      </c>
      <c r="G1825" s="93">
        <v>-1</v>
      </c>
      <c r="H1825" s="93">
        <v>0</v>
      </c>
      <c r="I1825" s="92">
        <f t="shared" si="28"/>
        <v>140000</v>
      </c>
      <c r="J1825" s="92" t="str">
        <f>VLOOKUP(D1825,[1]Sheet0!$C$1:$H$65536,6,0)</f>
        <v>THỰC PHẨM ĐÔNG LẠNH, CHẾ BIẾN</v>
      </c>
      <c r="K1825" s="93">
        <v>1</v>
      </c>
      <c r="L1825" s="95">
        <v>140000</v>
      </c>
      <c r="P1825" s="93" t="s">
        <v>3614</v>
      </c>
      <c r="Q1825" s="93" t="s">
        <v>5164</v>
      </c>
    </row>
    <row r="1826" spans="1:22" ht="25.5" customHeight="1">
      <c r="A1826" s="94">
        <v>46052</v>
      </c>
      <c r="B1826" s="93" t="s">
        <v>27</v>
      </c>
      <c r="C1826" s="93" t="s">
        <v>4973</v>
      </c>
      <c r="D1826" s="93" t="s">
        <v>4974</v>
      </c>
      <c r="E1826" s="93" t="s">
        <v>221</v>
      </c>
      <c r="F1826" s="93">
        <v>155000</v>
      </c>
      <c r="G1826" s="93">
        <v>-17</v>
      </c>
      <c r="H1826" s="93">
        <v>0</v>
      </c>
      <c r="I1826" s="92">
        <f t="shared" si="28"/>
        <v>2635000</v>
      </c>
      <c r="J1826" s="92" t="str">
        <f>VLOOKUP(D1826,[1]Sheet0!$C$1:$H$65536,6,0)</f>
        <v>BÁNH KẸO, ĐỒ ĂN VẶT</v>
      </c>
      <c r="K1826" s="93">
        <v>17</v>
      </c>
      <c r="L1826" s="95">
        <v>2635000</v>
      </c>
      <c r="P1826" s="93" t="s">
        <v>3614</v>
      </c>
      <c r="Q1826" s="93" t="s">
        <v>5164</v>
      </c>
    </row>
    <row r="1827" spans="1:22" ht="25.5" customHeight="1">
      <c r="A1827" s="94">
        <v>46052</v>
      </c>
      <c r="B1827" s="93" t="s">
        <v>27</v>
      </c>
      <c r="C1827" s="93" t="s">
        <v>2282</v>
      </c>
      <c r="D1827" s="93" t="s">
        <v>2283</v>
      </c>
      <c r="E1827" s="93" t="s">
        <v>2284</v>
      </c>
      <c r="F1827" s="93">
        <v>67000</v>
      </c>
      <c r="G1827" s="93">
        <v>-46</v>
      </c>
      <c r="H1827" s="93">
        <v>0</v>
      </c>
      <c r="I1827" s="92">
        <f t="shared" si="28"/>
        <v>3082000</v>
      </c>
      <c r="J1827" s="92" t="str">
        <f>VLOOKUP(D1827,[1]Sheet0!$C$1:$H$65536,6,0)</f>
        <v>BÁNH KẸO, ĐỒ ĂN VẶT</v>
      </c>
      <c r="K1827" s="93">
        <v>46</v>
      </c>
      <c r="L1827" s="95">
        <v>3082000</v>
      </c>
      <c r="P1827" s="93" t="s">
        <v>3614</v>
      </c>
      <c r="Q1827" s="93" t="s">
        <v>5164</v>
      </c>
    </row>
    <row r="1828" spans="1:22" ht="25.5" customHeight="1">
      <c r="A1828" s="94">
        <v>46052</v>
      </c>
      <c r="B1828" s="93" t="s">
        <v>27</v>
      </c>
      <c r="C1828" s="93" t="s">
        <v>5169</v>
      </c>
      <c r="D1828" s="93" t="s">
        <v>5170</v>
      </c>
      <c r="E1828" s="93" t="s">
        <v>5171</v>
      </c>
      <c r="F1828" s="93">
        <v>134000</v>
      </c>
      <c r="G1828" s="93">
        <v>-5</v>
      </c>
      <c r="H1828" s="93">
        <v>0</v>
      </c>
      <c r="I1828" s="92">
        <f t="shared" si="28"/>
        <v>670000</v>
      </c>
      <c r="J1828" s="92" t="str">
        <f>VLOOKUP(D1828,[1]Sheet0!$C$1:$H$65536,6,0)</f>
        <v>GIA VỊ</v>
      </c>
      <c r="K1828" s="93">
        <v>5</v>
      </c>
      <c r="L1828" s="95">
        <v>670000</v>
      </c>
      <c r="P1828" s="93" t="s">
        <v>3614</v>
      </c>
      <c r="Q1828" s="93" t="s">
        <v>5164</v>
      </c>
    </row>
    <row r="1829" spans="1:22" ht="25.5" customHeight="1">
      <c r="A1829" s="94">
        <v>46052</v>
      </c>
      <c r="B1829" s="93" t="s">
        <v>135</v>
      </c>
      <c r="C1829" s="93" t="s">
        <v>2635</v>
      </c>
      <c r="D1829" s="93" t="s">
        <v>2636</v>
      </c>
      <c r="E1829" s="93" t="s">
        <v>2631</v>
      </c>
      <c r="F1829" s="93">
        <v>20000</v>
      </c>
      <c r="G1829" s="93">
        <v>-4</v>
      </c>
      <c r="H1829" s="93">
        <v>0</v>
      </c>
      <c r="I1829" s="92">
        <f t="shared" si="28"/>
        <v>80000</v>
      </c>
      <c r="J1829" s="92" t="e">
        <f>VLOOKUP(D1829,[1]Sheet0!$C$1:$H$65536,6,0)</f>
        <v>#N/A</v>
      </c>
      <c r="K1829" s="93">
        <v>4</v>
      </c>
      <c r="L1829" s="95">
        <v>80000</v>
      </c>
      <c r="P1829" s="93" t="s">
        <v>3614</v>
      </c>
      <c r="Q1829" s="93" t="s">
        <v>5164</v>
      </c>
    </row>
    <row r="1830" spans="1:22" ht="25.5" customHeight="1">
      <c r="A1830" s="94">
        <v>46052</v>
      </c>
      <c r="B1830" s="93" t="s">
        <v>135</v>
      </c>
      <c r="C1830" s="93" t="s">
        <v>5154</v>
      </c>
      <c r="D1830" s="93" t="s">
        <v>5151</v>
      </c>
      <c r="E1830" s="93" t="s">
        <v>5155</v>
      </c>
      <c r="F1830" s="93">
        <v>10000</v>
      </c>
      <c r="G1830" s="93">
        <v>292</v>
      </c>
      <c r="H1830" s="93">
        <v>275</v>
      </c>
      <c r="I1830" s="92">
        <f t="shared" si="28"/>
        <v>-170000</v>
      </c>
      <c r="J1830" s="92" t="str">
        <f>VLOOKUP(D1830,[1]Sheet0!$C$1:$H$65536,6,0)</f>
        <v xml:space="preserve"> SET QUÀ</v>
      </c>
      <c r="M1830" s="93">
        <v>-17</v>
      </c>
      <c r="N1830" s="95">
        <v>-170000</v>
      </c>
      <c r="P1830" s="93" t="s">
        <v>3614</v>
      </c>
      <c r="Q1830" s="93" t="s">
        <v>5164</v>
      </c>
      <c r="V1830" s="93" t="s">
        <v>3619</v>
      </c>
    </row>
    <row r="1831" spans="1:22" ht="25.5" customHeight="1">
      <c r="A1831" s="94">
        <v>46052</v>
      </c>
      <c r="B1831" s="93" t="s">
        <v>135</v>
      </c>
      <c r="C1831" s="93" t="s">
        <v>5136</v>
      </c>
      <c r="D1831" s="93" t="s">
        <v>5121</v>
      </c>
      <c r="E1831" s="93" t="s">
        <v>5137</v>
      </c>
      <c r="F1831" s="93">
        <v>30000</v>
      </c>
      <c r="G1831" s="93">
        <v>15</v>
      </c>
      <c r="H1831" s="93">
        <v>13</v>
      </c>
      <c r="I1831" s="92">
        <f t="shared" si="28"/>
        <v>-60000</v>
      </c>
      <c r="J1831" s="92" t="str">
        <f>VLOOKUP(D1831,[1]Sheet0!$C$1:$H$65536,6,0)</f>
        <v>HÀNG MARKETING</v>
      </c>
      <c r="M1831" s="93">
        <v>-2</v>
      </c>
      <c r="N1831" s="95">
        <v>-60000</v>
      </c>
      <c r="P1831" s="93" t="s">
        <v>3614</v>
      </c>
      <c r="Q1831" s="93" t="s">
        <v>5164</v>
      </c>
      <c r="V1831" s="93" t="s">
        <v>3619</v>
      </c>
    </row>
    <row r="1832" spans="1:22" ht="25.5" customHeight="1">
      <c r="A1832" s="94">
        <v>46052</v>
      </c>
      <c r="B1832" s="93" t="s">
        <v>32</v>
      </c>
      <c r="C1832" s="93" t="s">
        <v>4606</v>
      </c>
      <c r="D1832" s="93" t="s">
        <v>4607</v>
      </c>
      <c r="E1832" s="93" t="s">
        <v>4608</v>
      </c>
      <c r="F1832" s="93">
        <v>199000</v>
      </c>
      <c r="G1832" s="93">
        <v>3</v>
      </c>
      <c r="H1832" s="93">
        <v>1</v>
      </c>
      <c r="I1832" s="92">
        <f t="shared" si="28"/>
        <v>-398000</v>
      </c>
      <c r="J1832" s="92" t="str">
        <f>VLOOKUP(D1832,[1]Sheet0!$C$1:$H$65536,6,0)</f>
        <v>TRANG ĐIỂM</v>
      </c>
      <c r="M1832" s="93">
        <v>-2</v>
      </c>
      <c r="N1832" s="95">
        <v>-398000</v>
      </c>
      <c r="P1832" s="93" t="s">
        <v>3614</v>
      </c>
      <c r="Q1832" s="93" t="s">
        <v>5164</v>
      </c>
      <c r="V1832" s="93" t="s">
        <v>3619</v>
      </c>
    </row>
    <row r="1833" spans="1:22" ht="25.5" customHeight="1">
      <c r="A1833" s="94">
        <v>46052</v>
      </c>
      <c r="B1833" s="93" t="s">
        <v>32</v>
      </c>
      <c r="C1833" s="93" t="s">
        <v>807</v>
      </c>
      <c r="D1833" s="93" t="s">
        <v>808</v>
      </c>
      <c r="E1833" s="93" t="s">
        <v>809</v>
      </c>
      <c r="F1833" s="93">
        <v>199000</v>
      </c>
      <c r="G1833" s="93">
        <v>9</v>
      </c>
      <c r="H1833" s="93">
        <v>8</v>
      </c>
      <c r="I1833" s="92">
        <f t="shared" si="28"/>
        <v>-199000</v>
      </c>
      <c r="J1833" s="92" t="str">
        <f>VLOOKUP(D1833,[1]Sheet0!$C$1:$H$65536,6,0)</f>
        <v>CHĂM SÓC CƠ THỂ</v>
      </c>
      <c r="M1833" s="93">
        <v>-1</v>
      </c>
      <c r="N1833" s="95">
        <v>-199000</v>
      </c>
      <c r="P1833" s="93" t="s">
        <v>3614</v>
      </c>
      <c r="Q1833" s="93" t="s">
        <v>5164</v>
      </c>
      <c r="V1833" s="93" t="s">
        <v>3619</v>
      </c>
    </row>
    <row r="1834" spans="1:22" ht="25.5" customHeight="1">
      <c r="A1834" s="94">
        <v>46052</v>
      </c>
      <c r="B1834" s="93" t="s">
        <v>2772</v>
      </c>
      <c r="C1834" s="93" t="s">
        <v>4345</v>
      </c>
      <c r="D1834" s="93" t="s">
        <v>4342</v>
      </c>
      <c r="E1834" s="93" t="s">
        <v>4341</v>
      </c>
      <c r="F1834" s="93">
        <v>150000</v>
      </c>
      <c r="G1834" s="93">
        <v>565</v>
      </c>
      <c r="H1834" s="93">
        <v>563</v>
      </c>
      <c r="I1834" s="92">
        <f t="shared" si="28"/>
        <v>-300000</v>
      </c>
      <c r="J1834" s="92" t="str">
        <f>VLOOKUP(D1834,[1]Sheet0!$C$1:$H$65536,6,0)</f>
        <v>NSM MÙA ĐÔNG</v>
      </c>
      <c r="M1834" s="93">
        <v>-2</v>
      </c>
      <c r="N1834" s="95">
        <v>-300000</v>
      </c>
      <c r="P1834" s="93" t="s">
        <v>3614</v>
      </c>
      <c r="Q1834" s="93" t="s">
        <v>5164</v>
      </c>
      <c r="V1834" s="93" t="s">
        <v>3619</v>
      </c>
    </row>
    <row r="1835" spans="1:22" ht="25.5" customHeight="1">
      <c r="A1835" s="94">
        <v>46052</v>
      </c>
      <c r="B1835" s="93" t="s">
        <v>27</v>
      </c>
      <c r="C1835" s="93" t="s">
        <v>5173</v>
      </c>
      <c r="D1835" s="93" t="s">
        <v>5168</v>
      </c>
      <c r="E1835" s="93" t="s">
        <v>5174</v>
      </c>
      <c r="F1835" s="93">
        <v>180000</v>
      </c>
      <c r="G1835" s="93">
        <v>1</v>
      </c>
      <c r="H1835" s="93">
        <v>0</v>
      </c>
      <c r="I1835" s="92">
        <f t="shared" si="28"/>
        <v>-180000</v>
      </c>
      <c r="J1835" s="92" t="str">
        <f>VLOOKUP(D1835,[1]Sheet0!$C$1:$H$65536,6,0)</f>
        <v>THỰC PHẨM ĐÔNG LẠNH, CHẾ BIẾN</v>
      </c>
      <c r="M1835" s="93">
        <v>-1</v>
      </c>
      <c r="N1835" s="95">
        <v>-180000</v>
      </c>
      <c r="P1835" s="93" t="s">
        <v>3614</v>
      </c>
      <c r="Q1835" s="93" t="s">
        <v>5164</v>
      </c>
      <c r="V1835" s="93" t="s">
        <v>3619</v>
      </c>
    </row>
    <row r="1836" spans="1:22" ht="25.5" customHeight="1">
      <c r="A1836" s="94">
        <v>46052</v>
      </c>
      <c r="B1836" s="93" t="s">
        <v>27</v>
      </c>
      <c r="C1836" s="93" t="s">
        <v>219</v>
      </c>
      <c r="D1836" s="93" t="s">
        <v>220</v>
      </c>
      <c r="E1836" s="93" t="s">
        <v>221</v>
      </c>
      <c r="F1836" s="93">
        <v>155000</v>
      </c>
      <c r="G1836" s="93">
        <v>186</v>
      </c>
      <c r="H1836" s="93">
        <v>169</v>
      </c>
      <c r="I1836" s="92">
        <f t="shared" si="28"/>
        <v>-2635000</v>
      </c>
      <c r="J1836" s="92" t="str">
        <f>VLOOKUP(D1836,[1]Sheet0!$C$1:$H$65536,6,0)</f>
        <v>BÁNH KẸO, ĐỒ ĂN VẶT</v>
      </c>
      <c r="M1836" s="93">
        <v>-17</v>
      </c>
      <c r="N1836" s="95">
        <v>-2635000</v>
      </c>
      <c r="P1836" s="93" t="s">
        <v>3614</v>
      </c>
      <c r="Q1836" s="93" t="s">
        <v>5164</v>
      </c>
      <c r="V1836" s="93" t="s">
        <v>3619</v>
      </c>
    </row>
    <row r="1837" spans="1:22" ht="25.5" customHeight="1">
      <c r="A1837" s="94">
        <v>46052</v>
      </c>
      <c r="B1837" s="93" t="s">
        <v>27</v>
      </c>
      <c r="C1837" s="93" t="s">
        <v>950</v>
      </c>
      <c r="D1837" s="93" t="s">
        <v>951</v>
      </c>
      <c r="E1837" s="93" t="s">
        <v>952</v>
      </c>
      <c r="F1837" s="93">
        <v>67000</v>
      </c>
      <c r="G1837" s="93">
        <v>196</v>
      </c>
      <c r="H1837" s="93">
        <v>150</v>
      </c>
      <c r="I1837" s="92">
        <f t="shared" si="28"/>
        <v>-3082000</v>
      </c>
      <c r="J1837" s="92" t="str">
        <f>VLOOKUP(D1837,[1]Sheet0!$C$1:$H$65536,6,0)</f>
        <v>BÁNH KẸO, ĐỒ ĂN VẶT</v>
      </c>
      <c r="M1837" s="93">
        <v>-46</v>
      </c>
      <c r="N1837" s="95">
        <v>-3082000</v>
      </c>
      <c r="P1837" s="93" t="s">
        <v>3614</v>
      </c>
      <c r="Q1837" s="93" t="s">
        <v>5164</v>
      </c>
      <c r="V1837" s="93" t="s">
        <v>3619</v>
      </c>
    </row>
    <row r="1838" spans="1:22" ht="25.5" customHeight="1">
      <c r="A1838" s="94">
        <v>46052</v>
      </c>
      <c r="B1838" s="93" t="s">
        <v>27</v>
      </c>
      <c r="C1838" s="93" t="s">
        <v>5175</v>
      </c>
      <c r="D1838" s="93" t="s">
        <v>5172</v>
      </c>
      <c r="E1838" s="93" t="s">
        <v>5176</v>
      </c>
      <c r="F1838" s="93">
        <v>169000</v>
      </c>
      <c r="G1838" s="93">
        <v>6</v>
      </c>
      <c r="H1838" s="93">
        <v>1</v>
      </c>
      <c r="I1838" s="92">
        <f t="shared" si="28"/>
        <v>-845000</v>
      </c>
      <c r="J1838" s="92" t="str">
        <f>VLOOKUP(D1838,[1]Sheet0!$C$1:$H$65536,6,0)</f>
        <v>GIA VỊ</v>
      </c>
      <c r="M1838" s="93">
        <v>-5</v>
      </c>
      <c r="N1838" s="95">
        <v>-845000</v>
      </c>
      <c r="P1838" s="93" t="s">
        <v>3614</v>
      </c>
      <c r="Q1838" s="93" t="s">
        <v>5164</v>
      </c>
      <c r="V1838" s="93" t="s">
        <v>3619</v>
      </c>
    </row>
    <row r="1839" spans="1:22" ht="25.5" customHeight="1">
      <c r="A1839" s="94">
        <v>46052</v>
      </c>
      <c r="B1839" s="93" t="s">
        <v>135</v>
      </c>
      <c r="C1839" s="93" t="s">
        <v>2629</v>
      </c>
      <c r="D1839" s="93" t="s">
        <v>2630</v>
      </c>
      <c r="E1839" s="93" t="s">
        <v>2631</v>
      </c>
      <c r="F1839" s="93">
        <v>20000</v>
      </c>
      <c r="G1839" s="93">
        <v>28</v>
      </c>
      <c r="H1839" s="93">
        <v>24</v>
      </c>
      <c r="I1839" s="92">
        <f t="shared" si="28"/>
        <v>-80000</v>
      </c>
      <c r="J1839" s="92" t="str">
        <f>VLOOKUP(D1839,[1]Sheet0!$C$1:$H$65536,6,0)</f>
        <v>ĐỒNG GIÁ DATE</v>
      </c>
      <c r="M1839" s="93">
        <v>-4</v>
      </c>
      <c r="N1839" s="95">
        <v>-80000</v>
      </c>
      <c r="P1839" s="93" t="s">
        <v>3614</v>
      </c>
      <c r="Q1839" s="93" t="s">
        <v>5164</v>
      </c>
      <c r="V1839" s="93" t="s">
        <v>3619</v>
      </c>
    </row>
    <row r="1840" spans="1:22" ht="25.5" customHeight="1">
      <c r="A1840" s="94">
        <v>46055</v>
      </c>
      <c r="B1840" s="93" t="s">
        <v>3652</v>
      </c>
      <c r="C1840" s="93" t="s">
        <v>5095</v>
      </c>
      <c r="D1840" s="93" t="s">
        <v>5096</v>
      </c>
      <c r="E1840" s="93" t="s">
        <v>5097</v>
      </c>
      <c r="F1840" s="93">
        <v>6000</v>
      </c>
      <c r="G1840" s="93">
        <v>-57</v>
      </c>
      <c r="H1840" s="93">
        <v>0</v>
      </c>
      <c r="I1840" s="92">
        <f t="shared" si="28"/>
        <v>342000</v>
      </c>
      <c r="J1840" s="92" t="str">
        <f>VLOOKUP(D1840,[1]Sheet0!$C$1:$H$65536,6,0)</f>
        <v>ĐỒ DÙNG VPP</v>
      </c>
      <c r="K1840" s="93">
        <v>57</v>
      </c>
      <c r="L1840" s="95">
        <v>342000</v>
      </c>
      <c r="P1840" s="93" t="s">
        <v>3614</v>
      </c>
      <c r="Q1840" s="93" t="s">
        <v>5177</v>
      </c>
    </row>
    <row r="1841" spans="1:22" ht="25.5" customHeight="1">
      <c r="A1841" s="94">
        <v>46055</v>
      </c>
      <c r="B1841" s="93" t="s">
        <v>135</v>
      </c>
      <c r="C1841" s="93" t="s">
        <v>5099</v>
      </c>
      <c r="D1841" s="93" t="s">
        <v>5100</v>
      </c>
      <c r="E1841" s="93" t="s">
        <v>5101</v>
      </c>
      <c r="F1841" s="93">
        <v>12000</v>
      </c>
      <c r="G1841" s="93">
        <v>-45</v>
      </c>
      <c r="H1841" s="93">
        <v>0</v>
      </c>
      <c r="I1841" s="92">
        <f t="shared" si="28"/>
        <v>540000</v>
      </c>
      <c r="J1841" s="92" t="str">
        <f>VLOOKUP(D1841,[1]Sheet0!$C$1:$H$65536,6,0)</f>
        <v xml:space="preserve"> SET QUÀ</v>
      </c>
      <c r="K1841" s="93">
        <v>45</v>
      </c>
      <c r="L1841" s="95">
        <v>540000</v>
      </c>
      <c r="P1841" s="93" t="s">
        <v>3614</v>
      </c>
      <c r="Q1841" s="93" t="s">
        <v>5177</v>
      </c>
    </row>
    <row r="1842" spans="1:22" ht="25.5" customHeight="1">
      <c r="A1842" s="94">
        <v>46055</v>
      </c>
      <c r="B1842" s="93" t="s">
        <v>2772</v>
      </c>
      <c r="C1842" s="93" t="s">
        <v>4339</v>
      </c>
      <c r="D1842" s="93" t="s">
        <v>4340</v>
      </c>
      <c r="E1842" s="93" t="s">
        <v>4341</v>
      </c>
      <c r="F1842" s="93">
        <v>150000</v>
      </c>
      <c r="G1842" s="93">
        <v>-32</v>
      </c>
      <c r="H1842" s="93">
        <v>0</v>
      </c>
      <c r="I1842" s="92">
        <f t="shared" si="28"/>
        <v>4800000</v>
      </c>
      <c r="J1842" s="92" t="str">
        <f>VLOOKUP(D1842,[1]Sheet0!$C$1:$H$65536,6,0)</f>
        <v>NSM MÙA ĐÔNG</v>
      </c>
      <c r="K1842" s="93">
        <v>32</v>
      </c>
      <c r="L1842" s="95">
        <v>4800000</v>
      </c>
      <c r="P1842" s="93" t="s">
        <v>3614</v>
      </c>
      <c r="Q1842" s="93" t="s">
        <v>5177</v>
      </c>
    </row>
    <row r="1843" spans="1:22" ht="25.5" customHeight="1">
      <c r="A1843" s="94">
        <v>46055</v>
      </c>
      <c r="B1843" s="93" t="s">
        <v>3652</v>
      </c>
      <c r="C1843" s="93" t="s">
        <v>4393</v>
      </c>
      <c r="D1843" s="93" t="s">
        <v>4384</v>
      </c>
      <c r="E1843" s="93" t="s">
        <v>4394</v>
      </c>
      <c r="F1843" s="93">
        <v>20000</v>
      </c>
      <c r="G1843" s="93">
        <v>-6</v>
      </c>
      <c r="H1843" s="93">
        <v>0</v>
      </c>
      <c r="I1843" s="92">
        <f t="shared" si="28"/>
        <v>120000</v>
      </c>
      <c r="J1843" s="92" t="str">
        <f>VLOOKUP(D1843,[1]Sheet0!$C$1:$H$65536,6,0)</f>
        <v>ĐỒ DÙNG VPP</v>
      </c>
      <c r="K1843" s="93">
        <v>6</v>
      </c>
      <c r="L1843" s="95">
        <v>120000</v>
      </c>
      <c r="P1843" s="93" t="s">
        <v>3614</v>
      </c>
      <c r="Q1843" s="93" t="s">
        <v>5177</v>
      </c>
    </row>
    <row r="1844" spans="1:22" ht="25.5" customHeight="1">
      <c r="A1844" s="94">
        <v>46055</v>
      </c>
      <c r="B1844" s="93" t="s">
        <v>32</v>
      </c>
      <c r="C1844" s="93" t="s">
        <v>321</v>
      </c>
      <c r="D1844" s="93" t="s">
        <v>322</v>
      </c>
      <c r="E1844" s="93" t="s">
        <v>323</v>
      </c>
      <c r="F1844" s="93">
        <v>180000</v>
      </c>
      <c r="G1844" s="93">
        <v>-5</v>
      </c>
      <c r="H1844" s="93">
        <v>0</v>
      </c>
      <c r="I1844" s="92">
        <f t="shared" si="28"/>
        <v>900000</v>
      </c>
      <c r="J1844" s="92" t="str">
        <f>VLOOKUP(D1844,[1]Sheet0!$C$1:$H$65536,6,0)</f>
        <v>CHĂM SÓC CƠ THỂ</v>
      </c>
      <c r="K1844" s="93">
        <v>5</v>
      </c>
      <c r="L1844" s="95">
        <v>900000</v>
      </c>
      <c r="P1844" s="93" t="s">
        <v>3614</v>
      </c>
      <c r="Q1844" s="93" t="s">
        <v>5177</v>
      </c>
    </row>
    <row r="1845" spans="1:22" ht="25.5" customHeight="1">
      <c r="A1845" s="94">
        <v>46055</v>
      </c>
      <c r="B1845" s="93" t="s">
        <v>27</v>
      </c>
      <c r="C1845" s="93" t="s">
        <v>2282</v>
      </c>
      <c r="D1845" s="93" t="s">
        <v>2283</v>
      </c>
      <c r="E1845" s="93" t="s">
        <v>2284</v>
      </c>
      <c r="F1845" s="93">
        <v>67000</v>
      </c>
      <c r="G1845" s="93">
        <v>-17</v>
      </c>
      <c r="H1845" s="93">
        <v>0</v>
      </c>
      <c r="I1845" s="92">
        <f t="shared" si="28"/>
        <v>1139000</v>
      </c>
      <c r="J1845" s="92" t="str">
        <f>VLOOKUP(D1845,[1]Sheet0!$C$1:$H$65536,6,0)</f>
        <v>BÁNH KẸO, ĐỒ ĂN VẶT</v>
      </c>
      <c r="K1845" s="93">
        <v>17</v>
      </c>
      <c r="L1845" s="95">
        <v>1139000</v>
      </c>
      <c r="P1845" s="93" t="s">
        <v>3614</v>
      </c>
      <c r="Q1845" s="93" t="s">
        <v>5177</v>
      </c>
    </row>
    <row r="1846" spans="1:22" ht="25.5" customHeight="1">
      <c r="A1846" s="94">
        <v>46055</v>
      </c>
      <c r="B1846" s="93" t="s">
        <v>135</v>
      </c>
      <c r="C1846" s="93" t="s">
        <v>5154</v>
      </c>
      <c r="D1846" s="93" t="s">
        <v>5151</v>
      </c>
      <c r="E1846" s="93" t="s">
        <v>5155</v>
      </c>
      <c r="F1846" s="93">
        <v>10000</v>
      </c>
      <c r="G1846" s="93">
        <v>267</v>
      </c>
      <c r="H1846" s="93">
        <v>165</v>
      </c>
      <c r="I1846" s="92">
        <f t="shared" si="28"/>
        <v>-1020000</v>
      </c>
      <c r="J1846" s="92" t="str">
        <f>VLOOKUP(D1846,[1]Sheet0!$C$1:$H$65536,6,0)</f>
        <v xml:space="preserve"> SET QUÀ</v>
      </c>
      <c r="M1846" s="93">
        <v>-102</v>
      </c>
      <c r="N1846" s="95">
        <v>-1020000</v>
      </c>
      <c r="P1846" s="93" t="s">
        <v>3614</v>
      </c>
      <c r="Q1846" s="93" t="s">
        <v>5177</v>
      </c>
      <c r="V1846" s="93" t="s">
        <v>3619</v>
      </c>
    </row>
    <row r="1847" spans="1:22" ht="25.5" customHeight="1">
      <c r="A1847" s="94">
        <v>46055</v>
      </c>
      <c r="B1847" s="93" t="s">
        <v>2772</v>
      </c>
      <c r="C1847" s="93" t="s">
        <v>4345</v>
      </c>
      <c r="D1847" s="93" t="s">
        <v>4342</v>
      </c>
      <c r="E1847" s="93" t="s">
        <v>4341</v>
      </c>
      <c r="F1847" s="93">
        <v>150000</v>
      </c>
      <c r="G1847" s="93">
        <v>558</v>
      </c>
      <c r="H1847" s="93">
        <v>526</v>
      </c>
      <c r="I1847" s="92">
        <f t="shared" si="28"/>
        <v>-4800000</v>
      </c>
      <c r="J1847" s="92" t="str">
        <f>VLOOKUP(D1847,[1]Sheet0!$C$1:$H$65536,6,0)</f>
        <v>NSM MÙA ĐÔNG</v>
      </c>
      <c r="M1847" s="93">
        <v>-32</v>
      </c>
      <c r="N1847" s="95">
        <v>-4800000</v>
      </c>
      <c r="P1847" s="93" t="s">
        <v>3614</v>
      </c>
      <c r="Q1847" s="93" t="s">
        <v>5177</v>
      </c>
      <c r="V1847" s="93" t="s">
        <v>3619</v>
      </c>
    </row>
    <row r="1848" spans="1:22" ht="25.5" customHeight="1">
      <c r="A1848" s="94">
        <v>46055</v>
      </c>
      <c r="B1848" s="93" t="s">
        <v>135</v>
      </c>
      <c r="C1848" s="93" t="s">
        <v>5136</v>
      </c>
      <c r="D1848" s="93" t="s">
        <v>5121</v>
      </c>
      <c r="E1848" s="93" t="s">
        <v>5137</v>
      </c>
      <c r="F1848" s="93">
        <v>30000</v>
      </c>
      <c r="G1848" s="93">
        <v>13</v>
      </c>
      <c r="H1848" s="93">
        <v>7</v>
      </c>
      <c r="I1848" s="92">
        <f t="shared" si="28"/>
        <v>-180000</v>
      </c>
      <c r="J1848" s="92" t="str">
        <f>VLOOKUP(D1848,[1]Sheet0!$C$1:$H$65536,6,0)</f>
        <v>HÀNG MARKETING</v>
      </c>
      <c r="M1848" s="93">
        <v>-6</v>
      </c>
      <c r="N1848" s="95">
        <v>-180000</v>
      </c>
      <c r="P1848" s="93" t="s">
        <v>3614</v>
      </c>
      <c r="Q1848" s="93" t="s">
        <v>5177</v>
      </c>
      <c r="V1848" s="93" t="s">
        <v>3619</v>
      </c>
    </row>
    <row r="1849" spans="1:22" ht="25.5" customHeight="1">
      <c r="A1849" s="94">
        <v>46055</v>
      </c>
      <c r="B1849" s="93" t="s">
        <v>32</v>
      </c>
      <c r="C1849" s="93" t="s">
        <v>807</v>
      </c>
      <c r="D1849" s="93" t="s">
        <v>808</v>
      </c>
      <c r="E1849" s="93" t="s">
        <v>809</v>
      </c>
      <c r="F1849" s="93">
        <v>199000</v>
      </c>
      <c r="G1849" s="93">
        <v>8</v>
      </c>
      <c r="H1849" s="93">
        <v>3</v>
      </c>
      <c r="I1849" s="92">
        <f t="shared" si="28"/>
        <v>-995000</v>
      </c>
      <c r="J1849" s="92" t="str">
        <f>VLOOKUP(D1849,[1]Sheet0!$C$1:$H$65536,6,0)</f>
        <v>CHĂM SÓC CƠ THỂ</v>
      </c>
      <c r="M1849" s="93">
        <v>-5</v>
      </c>
      <c r="N1849" s="95">
        <v>-995000</v>
      </c>
      <c r="P1849" s="93" t="s">
        <v>3614</v>
      </c>
      <c r="Q1849" s="93" t="s">
        <v>5177</v>
      </c>
      <c r="V1849" s="93" t="s">
        <v>3619</v>
      </c>
    </row>
    <row r="1850" spans="1:22" ht="25.5" customHeight="1">
      <c r="A1850" s="94">
        <v>46055</v>
      </c>
      <c r="B1850" s="93" t="s">
        <v>27</v>
      </c>
      <c r="C1850" s="93" t="s">
        <v>950</v>
      </c>
      <c r="D1850" s="93" t="s">
        <v>951</v>
      </c>
      <c r="E1850" s="93" t="s">
        <v>952</v>
      </c>
      <c r="F1850" s="93">
        <v>67000</v>
      </c>
      <c r="G1850" s="93">
        <v>148</v>
      </c>
      <c r="H1850" s="93">
        <v>131</v>
      </c>
      <c r="I1850" s="92">
        <f t="shared" si="28"/>
        <v>-1139000</v>
      </c>
      <c r="J1850" s="92" t="str">
        <f>VLOOKUP(D1850,[1]Sheet0!$C$1:$H$65536,6,0)</f>
        <v>BÁNH KẸO, ĐỒ ĂN VẶT</v>
      </c>
      <c r="M1850" s="93">
        <v>-17</v>
      </c>
      <c r="N1850" s="95">
        <v>-1139000</v>
      </c>
      <c r="P1850" s="93" t="s">
        <v>3614</v>
      </c>
      <c r="Q1850" s="93" t="s">
        <v>5177</v>
      </c>
      <c r="V1850" s="93" t="s">
        <v>3619</v>
      </c>
    </row>
    <row r="1851" spans="1:22" ht="25.5" customHeight="1">
      <c r="A1851" s="94">
        <v>46056</v>
      </c>
      <c r="B1851" s="93" t="s">
        <v>33</v>
      </c>
      <c r="C1851" s="93" t="s">
        <v>2993</v>
      </c>
      <c r="D1851" s="93" t="s">
        <v>2994</v>
      </c>
      <c r="E1851" s="93" t="s">
        <v>2995</v>
      </c>
      <c r="F1851" s="93">
        <v>289000</v>
      </c>
      <c r="G1851" s="93">
        <v>-1</v>
      </c>
      <c r="H1851" s="93">
        <v>0</v>
      </c>
      <c r="I1851" s="92">
        <f t="shared" si="28"/>
        <v>289000</v>
      </c>
      <c r="J1851" s="92" t="str">
        <f>VLOOKUP(D1851,[1]Sheet0!$C$1:$H$65536,6,0)</f>
        <v>KHĂN</v>
      </c>
      <c r="K1851" s="93">
        <v>1</v>
      </c>
      <c r="L1851" s="95">
        <v>289000</v>
      </c>
      <c r="P1851" s="93" t="s">
        <v>3614</v>
      </c>
      <c r="Q1851" s="93" t="s">
        <v>5179</v>
      </c>
    </row>
    <row r="1852" spans="1:22" ht="25.5" customHeight="1">
      <c r="A1852" s="94">
        <v>46056</v>
      </c>
      <c r="B1852" s="93" t="s">
        <v>27</v>
      </c>
      <c r="C1852" s="93" t="s">
        <v>5173</v>
      </c>
      <c r="D1852" s="93" t="s">
        <v>5168</v>
      </c>
      <c r="E1852" s="93" t="s">
        <v>5174</v>
      </c>
      <c r="F1852" s="93">
        <v>180000</v>
      </c>
      <c r="G1852" s="93">
        <v>-1</v>
      </c>
      <c r="H1852" s="93">
        <v>0</v>
      </c>
      <c r="I1852" s="92">
        <f t="shared" si="28"/>
        <v>180000</v>
      </c>
      <c r="J1852" s="92" t="str">
        <f>VLOOKUP(D1852,[1]Sheet0!$C$1:$H$65536,6,0)</f>
        <v>THỰC PHẨM ĐÔNG LẠNH, CHẾ BIẾN</v>
      </c>
      <c r="K1852" s="93">
        <v>1</v>
      </c>
      <c r="L1852" s="95">
        <v>180000</v>
      </c>
      <c r="P1852" s="93" t="s">
        <v>3614</v>
      </c>
      <c r="Q1852" s="93" t="s">
        <v>5179</v>
      </c>
    </row>
    <row r="1853" spans="1:22" ht="25.5" customHeight="1">
      <c r="A1853" s="94">
        <v>46056</v>
      </c>
      <c r="B1853" s="93" t="s">
        <v>27</v>
      </c>
      <c r="C1853" s="93" t="s">
        <v>3399</v>
      </c>
      <c r="D1853" s="93" t="s">
        <v>3400</v>
      </c>
      <c r="E1853" s="93" t="s">
        <v>3401</v>
      </c>
      <c r="F1853" s="93">
        <v>150000</v>
      </c>
      <c r="G1853" s="93">
        <v>-1</v>
      </c>
      <c r="H1853" s="93">
        <v>0</v>
      </c>
      <c r="I1853" s="92">
        <f t="shared" si="28"/>
        <v>150000</v>
      </c>
      <c r="J1853" s="92" t="str">
        <f>VLOOKUP(D1853,[1]Sheet0!$C$1:$H$65536,6,0)</f>
        <v>THỰC PHẨM ĐÔNG LẠNH, CHẾ BIẾN</v>
      </c>
      <c r="K1853" s="93">
        <v>1</v>
      </c>
      <c r="L1853" s="95">
        <v>150000</v>
      </c>
      <c r="P1853" s="93" t="s">
        <v>3614</v>
      </c>
      <c r="Q1853" s="93" t="s">
        <v>5179</v>
      </c>
    </row>
    <row r="1854" spans="1:22" ht="25.5" customHeight="1">
      <c r="A1854" s="94">
        <v>46056</v>
      </c>
      <c r="B1854" s="93" t="s">
        <v>135</v>
      </c>
      <c r="C1854" s="93" t="s">
        <v>5099</v>
      </c>
      <c r="D1854" s="93" t="s">
        <v>5100</v>
      </c>
      <c r="E1854" s="93" t="s">
        <v>5101</v>
      </c>
      <c r="F1854" s="93">
        <v>12000</v>
      </c>
      <c r="G1854" s="93">
        <v>-7</v>
      </c>
      <c r="H1854" s="93">
        <v>0</v>
      </c>
      <c r="I1854" s="92">
        <f t="shared" si="28"/>
        <v>84000</v>
      </c>
      <c r="J1854" s="92" t="str">
        <f>VLOOKUP(D1854,[1]Sheet0!$C$1:$H$65536,6,0)</f>
        <v xml:space="preserve"> SET QUÀ</v>
      </c>
      <c r="K1854" s="93">
        <v>7</v>
      </c>
      <c r="L1854" s="95">
        <v>84000</v>
      </c>
      <c r="P1854" s="93" t="s">
        <v>3614</v>
      </c>
      <c r="Q1854" s="93" t="s">
        <v>5179</v>
      </c>
    </row>
    <row r="1855" spans="1:22" ht="25.5" customHeight="1">
      <c r="A1855" s="94">
        <v>46056</v>
      </c>
      <c r="B1855" s="93" t="s">
        <v>3652</v>
      </c>
      <c r="C1855" s="93" t="s">
        <v>5095</v>
      </c>
      <c r="D1855" s="93" t="s">
        <v>5096</v>
      </c>
      <c r="E1855" s="93" t="s">
        <v>5097</v>
      </c>
      <c r="F1855" s="93">
        <v>6000</v>
      </c>
      <c r="G1855" s="93">
        <v>-20</v>
      </c>
      <c r="H1855" s="93">
        <v>0</v>
      </c>
      <c r="I1855" s="92">
        <f t="shared" si="28"/>
        <v>120000</v>
      </c>
      <c r="J1855" s="92" t="str">
        <f>VLOOKUP(D1855,[1]Sheet0!$C$1:$H$65536,6,0)</f>
        <v>ĐỒ DÙNG VPP</v>
      </c>
      <c r="K1855" s="93">
        <v>20</v>
      </c>
      <c r="L1855" s="95">
        <v>120000</v>
      </c>
      <c r="P1855" s="93" t="s">
        <v>3614</v>
      </c>
      <c r="Q1855" s="93" t="s">
        <v>5179</v>
      </c>
    </row>
    <row r="1856" spans="1:22" ht="25.5" customHeight="1">
      <c r="A1856" s="94">
        <v>46056</v>
      </c>
      <c r="B1856" s="93" t="s">
        <v>2772</v>
      </c>
      <c r="C1856" s="93" t="s">
        <v>4339</v>
      </c>
      <c r="D1856" s="93" t="s">
        <v>4340</v>
      </c>
      <c r="E1856" s="93" t="s">
        <v>4341</v>
      </c>
      <c r="F1856" s="93">
        <v>150000</v>
      </c>
      <c r="G1856" s="93">
        <v>-3</v>
      </c>
      <c r="H1856" s="93">
        <v>0</v>
      </c>
      <c r="I1856" s="92">
        <f t="shared" si="28"/>
        <v>450000</v>
      </c>
      <c r="J1856" s="92" t="str">
        <f>VLOOKUP(D1856,[1]Sheet0!$C$1:$H$65536,6,0)</f>
        <v>NSM MÙA ĐÔNG</v>
      </c>
      <c r="K1856" s="93">
        <v>3</v>
      </c>
      <c r="L1856" s="95">
        <v>450000</v>
      </c>
      <c r="P1856" s="93" t="s">
        <v>3614</v>
      </c>
      <c r="Q1856" s="93" t="s">
        <v>5179</v>
      </c>
    </row>
    <row r="1857" spans="1:17" ht="25.5" customHeight="1">
      <c r="A1857" s="94">
        <v>46056</v>
      </c>
      <c r="B1857" s="93" t="s">
        <v>2772</v>
      </c>
      <c r="C1857" s="93" t="s">
        <v>4409</v>
      </c>
      <c r="D1857" s="93" t="s">
        <v>4406</v>
      </c>
      <c r="E1857" s="93" t="s">
        <v>4410</v>
      </c>
      <c r="F1857" s="93">
        <v>198000</v>
      </c>
      <c r="G1857" s="93">
        <v>-1</v>
      </c>
      <c r="H1857" s="93">
        <v>0</v>
      </c>
      <c r="I1857" s="92">
        <f t="shared" si="28"/>
        <v>198000</v>
      </c>
      <c r="J1857" s="92" t="str">
        <f>VLOOKUP(D1857,[1]Sheet0!$C$1:$H$65536,6,0)</f>
        <v>NSM MÙA ĐÔNG</v>
      </c>
      <c r="K1857" s="93">
        <v>1</v>
      </c>
      <c r="L1857" s="95">
        <v>198000</v>
      </c>
      <c r="P1857" s="93" t="s">
        <v>3614</v>
      </c>
      <c r="Q1857" s="93" t="s">
        <v>5179</v>
      </c>
    </row>
    <row r="1858" spans="1:17" ht="25.5" customHeight="1">
      <c r="A1858" s="94">
        <v>46056</v>
      </c>
      <c r="B1858" s="93" t="s">
        <v>3652</v>
      </c>
      <c r="C1858" s="93" t="s">
        <v>4393</v>
      </c>
      <c r="D1858" s="93" t="s">
        <v>4384</v>
      </c>
      <c r="E1858" s="93" t="s">
        <v>4394</v>
      </c>
      <c r="F1858" s="93">
        <v>20000</v>
      </c>
      <c r="G1858" s="93">
        <v>-3</v>
      </c>
      <c r="H1858" s="93">
        <v>0</v>
      </c>
      <c r="I1858" s="92">
        <f t="shared" si="28"/>
        <v>60000</v>
      </c>
      <c r="J1858" s="92" t="str">
        <f>VLOOKUP(D1858,[1]Sheet0!$C$1:$H$65536,6,0)</f>
        <v>ĐỒ DÙNG VPP</v>
      </c>
      <c r="K1858" s="93">
        <v>3</v>
      </c>
      <c r="L1858" s="95">
        <v>60000</v>
      </c>
      <c r="P1858" s="93" t="s">
        <v>3614</v>
      </c>
      <c r="Q1858" s="93" t="s">
        <v>5179</v>
      </c>
    </row>
    <row r="1859" spans="1:17" ht="25.5" customHeight="1">
      <c r="A1859" s="94">
        <v>46056</v>
      </c>
      <c r="B1859" s="93" t="s">
        <v>3652</v>
      </c>
      <c r="C1859" s="93" t="s">
        <v>3697</v>
      </c>
      <c r="D1859" s="93" t="s">
        <v>3696</v>
      </c>
      <c r="E1859" s="93" t="s">
        <v>3698</v>
      </c>
      <c r="F1859" s="93">
        <v>20000</v>
      </c>
      <c r="G1859" s="93">
        <v>-5</v>
      </c>
      <c r="H1859" s="93">
        <v>0</v>
      </c>
      <c r="I1859" s="92">
        <f t="shared" ref="I1859:I1922" si="29">(H1859-G1859)*F1859</f>
        <v>100000</v>
      </c>
      <c r="J1859" s="92" t="str">
        <f>VLOOKUP(D1859,[1]Sheet0!$C$1:$H$65536,6,0)</f>
        <v>ĐỒ DÙNG VPP</v>
      </c>
      <c r="K1859" s="93">
        <v>5</v>
      </c>
      <c r="L1859" s="95">
        <v>100000</v>
      </c>
      <c r="P1859" s="93" t="s">
        <v>3614</v>
      </c>
      <c r="Q1859" s="93" t="s">
        <v>5179</v>
      </c>
    </row>
    <row r="1860" spans="1:17" ht="25.5" customHeight="1">
      <c r="A1860" s="94">
        <v>46056</v>
      </c>
      <c r="B1860" s="93" t="s">
        <v>135</v>
      </c>
      <c r="C1860" s="93" t="s">
        <v>4259</v>
      </c>
      <c r="D1860" s="93" t="s">
        <v>4252</v>
      </c>
      <c r="E1860" s="93" t="s">
        <v>4260</v>
      </c>
      <c r="F1860" s="93">
        <v>25000</v>
      </c>
      <c r="G1860" s="93">
        <v>-1</v>
      </c>
      <c r="H1860" s="93">
        <v>0</v>
      </c>
      <c r="I1860" s="92">
        <f t="shared" si="29"/>
        <v>25000</v>
      </c>
      <c r="J1860" s="92" t="str">
        <f>VLOOKUP(D1860,[1]Sheet0!$C$1:$H$65536,6,0)</f>
        <v>HÀNG MARKETING</v>
      </c>
      <c r="K1860" s="93">
        <v>1</v>
      </c>
      <c r="L1860" s="95">
        <v>25000</v>
      </c>
      <c r="P1860" s="93" t="s">
        <v>3614</v>
      </c>
      <c r="Q1860" s="93" t="s">
        <v>5179</v>
      </c>
    </row>
    <row r="1861" spans="1:17" ht="25.5" customHeight="1">
      <c r="A1861" s="94">
        <v>46056</v>
      </c>
      <c r="B1861" s="93" t="s">
        <v>33</v>
      </c>
      <c r="C1861" s="93" t="s">
        <v>4508</v>
      </c>
      <c r="D1861" s="93" t="s">
        <v>4509</v>
      </c>
      <c r="E1861" s="93" t="s">
        <v>4510</v>
      </c>
      <c r="F1861" s="93">
        <v>0</v>
      </c>
      <c r="G1861" s="93">
        <v>-2</v>
      </c>
      <c r="H1861" s="93">
        <v>0</v>
      </c>
      <c r="I1861" s="92">
        <f t="shared" si="29"/>
        <v>0</v>
      </c>
      <c r="J1861" s="92" t="str">
        <f>VLOOKUP(D1861,[1]Sheet0!$C$1:$H$65536,6,0)</f>
        <v>GIA DỤNG SKK</v>
      </c>
      <c r="K1861" s="93">
        <v>2</v>
      </c>
      <c r="L1861" s="93">
        <v>0</v>
      </c>
      <c r="P1861" s="93" t="s">
        <v>3614</v>
      </c>
      <c r="Q1861" s="93" t="s">
        <v>5179</v>
      </c>
    </row>
    <row r="1862" spans="1:17" ht="25.5" customHeight="1">
      <c r="A1862" s="94">
        <v>46056</v>
      </c>
      <c r="B1862" s="93" t="s">
        <v>32</v>
      </c>
      <c r="C1862" s="93" t="s">
        <v>4818</v>
      </c>
      <c r="D1862" s="93" t="s">
        <v>4815</v>
      </c>
      <c r="E1862" s="93" t="s">
        <v>4819</v>
      </c>
      <c r="F1862" s="93">
        <v>240000</v>
      </c>
      <c r="G1862" s="93">
        <v>-1</v>
      </c>
      <c r="H1862" s="93">
        <v>0</v>
      </c>
      <c r="I1862" s="92">
        <f t="shared" si="29"/>
        <v>240000</v>
      </c>
      <c r="J1862" s="92" t="str">
        <f>VLOOKUP(D1862,[1]Sheet0!$C$1:$H$65536,6,0)</f>
        <v>CHĂM SÓC CƠ THỂ</v>
      </c>
      <c r="K1862" s="93">
        <v>1</v>
      </c>
      <c r="L1862" s="95">
        <v>240000</v>
      </c>
      <c r="P1862" s="93" t="s">
        <v>3614</v>
      </c>
      <c r="Q1862" s="93" t="s">
        <v>5179</v>
      </c>
    </row>
    <row r="1863" spans="1:17" ht="25.5" customHeight="1">
      <c r="A1863" s="94">
        <v>46056</v>
      </c>
      <c r="B1863" s="93" t="s">
        <v>33</v>
      </c>
      <c r="C1863" s="93" t="s">
        <v>3839</v>
      </c>
      <c r="D1863" s="93" t="s">
        <v>3832</v>
      </c>
      <c r="E1863" s="93" t="s">
        <v>3840</v>
      </c>
      <c r="F1863" s="93">
        <v>135000</v>
      </c>
      <c r="G1863" s="93">
        <v>-3</v>
      </c>
      <c r="H1863" s="93">
        <v>0</v>
      </c>
      <c r="I1863" s="92">
        <f t="shared" si="29"/>
        <v>405000</v>
      </c>
      <c r="J1863" s="92" t="str">
        <f>VLOOKUP(D1863,[1]Sheet0!$C$1:$H$65536,6,0)</f>
        <v>SẢN PHẨM TỪ GIẤY</v>
      </c>
      <c r="K1863" s="93">
        <v>3</v>
      </c>
      <c r="L1863" s="95">
        <v>405000</v>
      </c>
      <c r="P1863" s="93" t="s">
        <v>3614</v>
      </c>
      <c r="Q1863" s="93" t="s">
        <v>5179</v>
      </c>
    </row>
    <row r="1864" spans="1:17" ht="25.5" customHeight="1">
      <c r="A1864" s="94">
        <v>46056</v>
      </c>
      <c r="B1864" s="93" t="s">
        <v>27</v>
      </c>
      <c r="C1864" s="93" t="s">
        <v>2340</v>
      </c>
      <c r="D1864" s="93" t="s">
        <v>2341</v>
      </c>
      <c r="E1864" s="93" t="s">
        <v>2342</v>
      </c>
      <c r="F1864" s="93">
        <v>65000</v>
      </c>
      <c r="G1864" s="93">
        <v>-1</v>
      </c>
      <c r="H1864" s="93">
        <v>0</v>
      </c>
      <c r="I1864" s="92">
        <f t="shared" si="29"/>
        <v>65000</v>
      </c>
      <c r="J1864" s="92" t="str">
        <f>VLOOKUP(D1864,[1]Sheet0!$C$1:$H$65536,6,0)</f>
        <v>BÁNH KẸO, ĐỒ ĂN VẶT</v>
      </c>
      <c r="K1864" s="93">
        <v>1</v>
      </c>
      <c r="L1864" s="95">
        <v>65000</v>
      </c>
      <c r="P1864" s="93" t="s">
        <v>3614</v>
      </c>
      <c r="Q1864" s="93" t="s">
        <v>5179</v>
      </c>
    </row>
    <row r="1865" spans="1:17" ht="25.5" customHeight="1">
      <c r="A1865" s="94">
        <v>46056</v>
      </c>
      <c r="B1865" s="93" t="s">
        <v>32</v>
      </c>
      <c r="C1865" s="93" t="s">
        <v>1052</v>
      </c>
      <c r="D1865" s="93" t="s">
        <v>1053</v>
      </c>
      <c r="E1865" s="93" t="s">
        <v>1054</v>
      </c>
      <c r="F1865" s="93">
        <v>217000</v>
      </c>
      <c r="G1865" s="93">
        <v>-1</v>
      </c>
      <c r="H1865" s="93">
        <v>0</v>
      </c>
      <c r="I1865" s="92">
        <f t="shared" si="29"/>
        <v>217000</v>
      </c>
      <c r="J1865" s="92" t="str">
        <f>VLOOKUP(D1865,[1]Sheet0!$C$1:$H$65536,6,0)</f>
        <v>CHĂM SÓC CƠ THỂ</v>
      </c>
      <c r="K1865" s="93">
        <v>1</v>
      </c>
      <c r="L1865" s="95">
        <v>217000</v>
      </c>
      <c r="P1865" s="93" t="s">
        <v>3614</v>
      </c>
      <c r="Q1865" s="93" t="s">
        <v>5179</v>
      </c>
    </row>
    <row r="1866" spans="1:17" ht="25.5" customHeight="1">
      <c r="A1866" s="94">
        <v>46056</v>
      </c>
      <c r="B1866" s="93" t="s">
        <v>27</v>
      </c>
      <c r="C1866" s="93" t="s">
        <v>5175</v>
      </c>
      <c r="D1866" s="93" t="s">
        <v>5172</v>
      </c>
      <c r="E1866" s="93" t="s">
        <v>5176</v>
      </c>
      <c r="F1866" s="93">
        <v>169000</v>
      </c>
      <c r="G1866" s="93">
        <v>-1</v>
      </c>
      <c r="H1866" s="93">
        <v>0</v>
      </c>
      <c r="I1866" s="92">
        <f t="shared" si="29"/>
        <v>169000</v>
      </c>
      <c r="J1866" s="92" t="str">
        <f>VLOOKUP(D1866,[1]Sheet0!$C$1:$H$65536,6,0)</f>
        <v>GIA VỊ</v>
      </c>
      <c r="K1866" s="93">
        <v>1</v>
      </c>
      <c r="L1866" s="95">
        <v>169000</v>
      </c>
      <c r="P1866" s="93" t="s">
        <v>3614</v>
      </c>
      <c r="Q1866" s="93" t="s">
        <v>5179</v>
      </c>
    </row>
    <row r="1867" spans="1:17" ht="25.5" customHeight="1">
      <c r="A1867" s="94">
        <v>46056</v>
      </c>
      <c r="B1867" s="93" t="s">
        <v>27</v>
      </c>
      <c r="C1867" s="93" t="s">
        <v>5184</v>
      </c>
      <c r="D1867" s="93" t="s">
        <v>5185</v>
      </c>
      <c r="E1867" s="93" t="s">
        <v>5186</v>
      </c>
      <c r="F1867" s="93">
        <v>80000</v>
      </c>
      <c r="G1867" s="93">
        <v>-3</v>
      </c>
      <c r="H1867" s="93">
        <v>0</v>
      </c>
      <c r="I1867" s="92">
        <f t="shared" si="29"/>
        <v>240000</v>
      </c>
      <c r="J1867" s="92" t="str">
        <f>VLOOKUP(D1867,[1]Sheet0!$C$1:$H$65536,6,0)</f>
        <v>THỰC PHẨM ĂN LIỀN</v>
      </c>
      <c r="K1867" s="93">
        <v>3</v>
      </c>
      <c r="L1867" s="95">
        <v>240000</v>
      </c>
      <c r="P1867" s="93" t="s">
        <v>3614</v>
      </c>
      <c r="Q1867" s="93" t="s">
        <v>5179</v>
      </c>
    </row>
    <row r="1868" spans="1:17" ht="25.5" customHeight="1">
      <c r="A1868" s="94">
        <v>46056</v>
      </c>
      <c r="B1868" s="93" t="s">
        <v>27</v>
      </c>
      <c r="C1868" s="93" t="s">
        <v>5188</v>
      </c>
      <c r="D1868" s="93" t="s">
        <v>5189</v>
      </c>
      <c r="E1868" s="93" t="s">
        <v>5190</v>
      </c>
      <c r="F1868" s="93">
        <v>105000</v>
      </c>
      <c r="G1868" s="93">
        <v>-1</v>
      </c>
      <c r="H1868" s="93">
        <v>0</v>
      </c>
      <c r="I1868" s="92">
        <f t="shared" si="29"/>
        <v>105000</v>
      </c>
      <c r="J1868" s="92" t="str">
        <f>VLOOKUP(D1868,[1]Sheet0!$C$1:$H$65536,6,0)</f>
        <v>MỲ, MIẾN</v>
      </c>
      <c r="K1868" s="93">
        <v>1</v>
      </c>
      <c r="L1868" s="95">
        <v>105000</v>
      </c>
      <c r="P1868" s="93" t="s">
        <v>3614</v>
      </c>
      <c r="Q1868" s="93" t="s">
        <v>5179</v>
      </c>
    </row>
    <row r="1869" spans="1:17" ht="25.5" customHeight="1">
      <c r="A1869" s="94">
        <v>46056</v>
      </c>
      <c r="B1869" s="93" t="s">
        <v>197</v>
      </c>
      <c r="C1869" s="93" t="s">
        <v>408</v>
      </c>
      <c r="D1869" s="93" t="s">
        <v>409</v>
      </c>
      <c r="E1869" s="93" t="s">
        <v>410</v>
      </c>
      <c r="F1869" s="93">
        <v>75000</v>
      </c>
      <c r="G1869" s="93">
        <v>-1</v>
      </c>
      <c r="H1869" s="93">
        <v>0</v>
      </c>
      <c r="I1869" s="92">
        <f t="shared" si="29"/>
        <v>75000</v>
      </c>
      <c r="J1869" s="92" t="str">
        <f>VLOOKUP(D1869,[1]Sheet0!$C$1:$H$65536,6,0)</f>
        <v>CHĂM SÓC RĂNG MIỆNG</v>
      </c>
      <c r="K1869" s="93">
        <v>1</v>
      </c>
      <c r="L1869" s="95">
        <v>75000</v>
      </c>
      <c r="P1869" s="93" t="s">
        <v>3614</v>
      </c>
      <c r="Q1869" s="93" t="s">
        <v>5179</v>
      </c>
    </row>
    <row r="1870" spans="1:17" ht="25.5" customHeight="1">
      <c r="A1870" s="94">
        <v>46056</v>
      </c>
      <c r="B1870" s="93" t="s">
        <v>2772</v>
      </c>
      <c r="C1870" s="93" t="s">
        <v>4438</v>
      </c>
      <c r="D1870" s="93" t="s">
        <v>4439</v>
      </c>
      <c r="E1870" s="93" t="s">
        <v>4440</v>
      </c>
      <c r="F1870" s="93">
        <v>280000</v>
      </c>
      <c r="G1870" s="93">
        <v>-1</v>
      </c>
      <c r="H1870" s="93">
        <v>0</v>
      </c>
      <c r="I1870" s="92">
        <f t="shared" si="29"/>
        <v>280000</v>
      </c>
      <c r="J1870" s="92" t="str">
        <f>VLOOKUP(D1870,[1]Sheet0!$C$1:$H$65536,6,0)</f>
        <v>THỜI TRANG NỮ</v>
      </c>
      <c r="K1870" s="93">
        <v>1</v>
      </c>
      <c r="L1870" s="95">
        <v>280000</v>
      </c>
      <c r="P1870" s="93" t="s">
        <v>3614</v>
      </c>
      <c r="Q1870" s="93" t="s">
        <v>5179</v>
      </c>
    </row>
    <row r="1871" spans="1:17" ht="25.5" customHeight="1">
      <c r="A1871" s="94">
        <v>46056</v>
      </c>
      <c r="B1871" s="93" t="s">
        <v>27</v>
      </c>
      <c r="C1871" s="93" t="s">
        <v>5192</v>
      </c>
      <c r="D1871" s="93" t="s">
        <v>5193</v>
      </c>
      <c r="E1871" s="93" t="s">
        <v>5194</v>
      </c>
      <c r="F1871" s="93">
        <v>110000</v>
      </c>
      <c r="G1871" s="93">
        <v>-4</v>
      </c>
      <c r="H1871" s="93">
        <v>0</v>
      </c>
      <c r="I1871" s="92">
        <f t="shared" si="29"/>
        <v>440000</v>
      </c>
      <c r="J1871" s="92" t="str">
        <f>VLOOKUP(D1871,[1]Sheet0!$C$1:$H$65536,6,0)</f>
        <v>BÁNH KẸO, ĐỒ ĂN VẶT</v>
      </c>
      <c r="K1871" s="93">
        <v>4</v>
      </c>
      <c r="L1871" s="95">
        <v>440000</v>
      </c>
      <c r="P1871" s="93" t="s">
        <v>3614</v>
      </c>
      <c r="Q1871" s="93" t="s">
        <v>5179</v>
      </c>
    </row>
    <row r="1872" spans="1:17" ht="25.5" customHeight="1">
      <c r="A1872" s="94">
        <v>46056</v>
      </c>
      <c r="B1872" s="93" t="s">
        <v>33</v>
      </c>
      <c r="C1872" s="93" t="s">
        <v>632</v>
      </c>
      <c r="D1872" s="93" t="s">
        <v>633</v>
      </c>
      <c r="E1872" s="93" t="s">
        <v>634</v>
      </c>
      <c r="F1872" s="93">
        <v>40000</v>
      </c>
      <c r="G1872" s="93">
        <v>-1</v>
      </c>
      <c r="H1872" s="93">
        <v>0</v>
      </c>
      <c r="I1872" s="92">
        <f t="shared" si="29"/>
        <v>40000</v>
      </c>
      <c r="J1872" s="92" t="str">
        <f>VLOOKUP(D1872,[1]Sheet0!$C$1:$H$65536,6,0)</f>
        <v>BẾP VÀ PHÒNG ĂN</v>
      </c>
      <c r="K1872" s="93">
        <v>1</v>
      </c>
      <c r="L1872" s="95">
        <v>40000</v>
      </c>
      <c r="P1872" s="93" t="s">
        <v>3614</v>
      </c>
      <c r="Q1872" s="93" t="s">
        <v>5179</v>
      </c>
    </row>
    <row r="1873" spans="1:22" ht="25.5" customHeight="1">
      <c r="A1873" s="94">
        <v>46056</v>
      </c>
      <c r="B1873" s="93" t="s">
        <v>33</v>
      </c>
      <c r="C1873" s="93" t="s">
        <v>4720</v>
      </c>
      <c r="D1873" s="93" t="s">
        <v>4706</v>
      </c>
      <c r="E1873" s="93" t="s">
        <v>4721</v>
      </c>
      <c r="F1873" s="93">
        <v>55000</v>
      </c>
      <c r="G1873" s="93">
        <v>-1</v>
      </c>
      <c r="H1873" s="93">
        <v>0</v>
      </c>
      <c r="I1873" s="92">
        <f t="shared" si="29"/>
        <v>55000</v>
      </c>
      <c r="J1873" s="92" t="str">
        <f>VLOOKUP(D1873,[1]Sheet0!$C$1:$H$65536,6,0)</f>
        <v>BẾP VÀ PHÒNG ĂN</v>
      </c>
      <c r="K1873" s="93">
        <v>1</v>
      </c>
      <c r="L1873" s="95">
        <v>55000</v>
      </c>
      <c r="P1873" s="93" t="s">
        <v>3614</v>
      </c>
      <c r="Q1873" s="93" t="s">
        <v>5179</v>
      </c>
    </row>
    <row r="1874" spans="1:22" ht="25.5" customHeight="1">
      <c r="A1874" s="94">
        <v>46056</v>
      </c>
      <c r="B1874" s="93" t="s">
        <v>32</v>
      </c>
      <c r="C1874" s="93" t="s">
        <v>4928</v>
      </c>
      <c r="D1874" s="93" t="s">
        <v>4929</v>
      </c>
      <c r="E1874" s="93" t="s">
        <v>4930</v>
      </c>
      <c r="F1874" s="93">
        <v>595000</v>
      </c>
      <c r="G1874" s="93">
        <v>-1</v>
      </c>
      <c r="H1874" s="93">
        <v>0</v>
      </c>
      <c r="I1874" s="92">
        <f t="shared" si="29"/>
        <v>595000</v>
      </c>
      <c r="J1874" s="92" t="str">
        <f>VLOOKUP(D1874,[1]Sheet0!$C$1:$H$65536,6,0)</f>
        <v>TRANG ĐIỂM</v>
      </c>
      <c r="K1874" s="93">
        <v>1</v>
      </c>
      <c r="L1874" s="95">
        <v>595000</v>
      </c>
      <c r="P1874" s="93" t="s">
        <v>3614</v>
      </c>
      <c r="Q1874" s="93" t="s">
        <v>5179</v>
      </c>
    </row>
    <row r="1875" spans="1:22" ht="25.5" customHeight="1">
      <c r="A1875" s="94">
        <v>46056</v>
      </c>
      <c r="B1875" s="93" t="s">
        <v>33</v>
      </c>
      <c r="C1875" s="93" t="s">
        <v>3822</v>
      </c>
      <c r="D1875" s="93" t="s">
        <v>3815</v>
      </c>
      <c r="E1875" s="93" t="s">
        <v>3823</v>
      </c>
      <c r="F1875" s="93">
        <v>225000</v>
      </c>
      <c r="G1875" s="93">
        <v>-5</v>
      </c>
      <c r="H1875" s="93">
        <v>0</v>
      </c>
      <c r="I1875" s="92">
        <f t="shared" si="29"/>
        <v>1125000</v>
      </c>
      <c r="J1875" s="92" t="str">
        <f>VLOOKUP(D1875,[1]Sheet0!$C$1:$H$65536,6,0)</f>
        <v>GIẶT, XẢ QUẦN ÁO</v>
      </c>
      <c r="K1875" s="93">
        <v>5</v>
      </c>
      <c r="L1875" s="95">
        <v>1125000</v>
      </c>
      <c r="P1875" s="93" t="s">
        <v>3614</v>
      </c>
      <c r="Q1875" s="93" t="s">
        <v>5179</v>
      </c>
    </row>
    <row r="1876" spans="1:22" ht="25.5" customHeight="1">
      <c r="A1876" s="94">
        <v>46056</v>
      </c>
      <c r="B1876" s="93" t="s">
        <v>27</v>
      </c>
      <c r="C1876" s="93" t="s">
        <v>3278</v>
      </c>
      <c r="D1876" s="93" t="s">
        <v>3279</v>
      </c>
      <c r="E1876" s="93" t="s">
        <v>3280</v>
      </c>
      <c r="F1876" s="93">
        <v>42000</v>
      </c>
      <c r="G1876" s="93">
        <v>-2</v>
      </c>
      <c r="H1876" s="93">
        <v>0</v>
      </c>
      <c r="I1876" s="92">
        <f t="shared" si="29"/>
        <v>84000</v>
      </c>
      <c r="J1876" s="92" t="str">
        <f>VLOOKUP(D1876,[1]Sheet0!$C$1:$H$65536,6,0)</f>
        <v>SẢN PHẨM TỪ SỮA</v>
      </c>
      <c r="K1876" s="93">
        <v>2</v>
      </c>
      <c r="L1876" s="95">
        <v>84000</v>
      </c>
      <c r="P1876" s="93" t="s">
        <v>3614</v>
      </c>
      <c r="Q1876" s="93" t="s">
        <v>5179</v>
      </c>
    </row>
    <row r="1877" spans="1:22" ht="25.5" customHeight="1">
      <c r="A1877" s="94">
        <v>46056</v>
      </c>
      <c r="B1877" s="93" t="s">
        <v>33</v>
      </c>
      <c r="C1877" s="93" t="s">
        <v>3038</v>
      </c>
      <c r="D1877" s="93" t="s">
        <v>3039</v>
      </c>
      <c r="E1877" s="93" t="s">
        <v>3040</v>
      </c>
      <c r="F1877" s="93">
        <v>60000</v>
      </c>
      <c r="G1877" s="93">
        <v>-1</v>
      </c>
      <c r="H1877" s="93">
        <v>0</v>
      </c>
      <c r="I1877" s="92">
        <f t="shared" si="29"/>
        <v>60000</v>
      </c>
      <c r="J1877" s="92" t="str">
        <f>VLOOKUP(D1877,[1]Sheet0!$C$1:$H$65536,6,0)</f>
        <v>BẾP VÀ PHÒNG ĂN</v>
      </c>
      <c r="K1877" s="93">
        <v>1</v>
      </c>
      <c r="L1877" s="95">
        <v>60000</v>
      </c>
      <c r="P1877" s="93" t="s">
        <v>3614</v>
      </c>
      <c r="Q1877" s="93" t="s">
        <v>5179</v>
      </c>
    </row>
    <row r="1878" spans="1:22" ht="25.5" customHeight="1">
      <c r="A1878" s="94">
        <v>46056</v>
      </c>
      <c r="B1878" s="93" t="s">
        <v>33</v>
      </c>
      <c r="C1878" s="93" t="s">
        <v>4950</v>
      </c>
      <c r="D1878" s="93" t="s">
        <v>4935</v>
      </c>
      <c r="E1878" s="93" t="s">
        <v>4951</v>
      </c>
      <c r="F1878" s="93">
        <v>690000</v>
      </c>
      <c r="G1878" s="93">
        <v>-1</v>
      </c>
      <c r="H1878" s="93">
        <v>0</v>
      </c>
      <c r="I1878" s="92">
        <f t="shared" si="29"/>
        <v>690000</v>
      </c>
      <c r="J1878" s="92" t="str">
        <f>VLOOKUP(D1878,[1]Sheet0!$C$1:$H$65536,6,0)</f>
        <v>BẾP VÀ PHÒNG ĂN</v>
      </c>
      <c r="K1878" s="93">
        <v>1</v>
      </c>
      <c r="L1878" s="95">
        <v>690000</v>
      </c>
      <c r="P1878" s="93" t="s">
        <v>3614</v>
      </c>
      <c r="Q1878" s="93" t="s">
        <v>5179</v>
      </c>
    </row>
    <row r="1879" spans="1:22" ht="25.5" customHeight="1">
      <c r="A1879" s="94">
        <v>46056</v>
      </c>
      <c r="B1879" s="93" t="s">
        <v>33</v>
      </c>
      <c r="C1879" s="93" t="s">
        <v>5198</v>
      </c>
      <c r="D1879" s="93" t="s">
        <v>5199</v>
      </c>
      <c r="E1879" s="93" t="s">
        <v>5200</v>
      </c>
      <c r="F1879" s="93">
        <v>490000</v>
      </c>
      <c r="G1879" s="93">
        <v>-1</v>
      </c>
      <c r="H1879" s="93">
        <v>0</v>
      </c>
      <c r="I1879" s="92">
        <f t="shared" si="29"/>
        <v>490000</v>
      </c>
      <c r="J1879" s="92" t="str">
        <f>VLOOKUP(D1879,[1]Sheet0!$C$1:$H$65536,6,0)</f>
        <v>BẾP VÀ PHÒNG ĂN</v>
      </c>
      <c r="K1879" s="93">
        <v>1</v>
      </c>
      <c r="L1879" s="95">
        <v>490000</v>
      </c>
      <c r="P1879" s="93" t="s">
        <v>3614</v>
      </c>
      <c r="Q1879" s="93" t="s">
        <v>5179</v>
      </c>
    </row>
    <row r="1880" spans="1:22" ht="25.5" customHeight="1">
      <c r="A1880" s="94">
        <v>46056</v>
      </c>
      <c r="B1880" s="93" t="s">
        <v>27</v>
      </c>
      <c r="C1880" s="93" t="s">
        <v>5028</v>
      </c>
      <c r="D1880" s="93" t="s">
        <v>5025</v>
      </c>
      <c r="E1880" s="93" t="s">
        <v>5029</v>
      </c>
      <c r="F1880" s="93">
        <v>385000</v>
      </c>
      <c r="G1880" s="93">
        <v>-1</v>
      </c>
      <c r="H1880" s="93">
        <v>0</v>
      </c>
      <c r="I1880" s="92">
        <f t="shared" si="29"/>
        <v>385000</v>
      </c>
      <c r="J1880" s="92" t="str">
        <f>VLOOKUP(D1880,[1]Sheet0!$C$1:$H$65536,6,0)</f>
        <v>RƯỢU</v>
      </c>
      <c r="K1880" s="93">
        <v>1</v>
      </c>
      <c r="L1880" s="95">
        <v>385000</v>
      </c>
      <c r="P1880" s="93" t="s">
        <v>3614</v>
      </c>
      <c r="Q1880" s="93" t="s">
        <v>5179</v>
      </c>
    </row>
    <row r="1881" spans="1:22" ht="25.5" customHeight="1">
      <c r="A1881" s="94">
        <v>46056</v>
      </c>
      <c r="B1881" s="93" t="s">
        <v>27</v>
      </c>
      <c r="C1881" s="93" t="s">
        <v>486</v>
      </c>
      <c r="D1881" s="93" t="s">
        <v>487</v>
      </c>
      <c r="E1881" s="93" t="s">
        <v>488</v>
      </c>
      <c r="F1881" s="93">
        <v>424000</v>
      </c>
      <c r="G1881" s="93">
        <v>-2.2400000000000002</v>
      </c>
      <c r="H1881" s="93">
        <v>0</v>
      </c>
      <c r="I1881" s="92">
        <f t="shared" si="29"/>
        <v>949760.00000000012</v>
      </c>
      <c r="J1881" s="92" t="str">
        <f>VLOOKUP(D1881,[1]Sheet0!$C$1:$H$65536,6,0)</f>
        <v>THỰC PHẨM ĐÔNG LẠNH, CHẾ BIẾN</v>
      </c>
      <c r="K1881" s="93">
        <v>2.2400000000000002</v>
      </c>
      <c r="L1881" s="95">
        <v>949760</v>
      </c>
      <c r="P1881" s="93" t="s">
        <v>3614</v>
      </c>
      <c r="Q1881" s="93" t="s">
        <v>5179</v>
      </c>
    </row>
    <row r="1882" spans="1:22" ht="25.5" customHeight="1">
      <c r="A1882" s="94">
        <v>46056</v>
      </c>
      <c r="B1882" s="93" t="s">
        <v>27</v>
      </c>
      <c r="C1882" s="93" t="s">
        <v>3402</v>
      </c>
      <c r="D1882" s="93" t="s">
        <v>3403</v>
      </c>
      <c r="E1882" s="93" t="s">
        <v>3404</v>
      </c>
      <c r="F1882" s="93">
        <v>165000</v>
      </c>
      <c r="G1882" s="93">
        <v>-3</v>
      </c>
      <c r="H1882" s="93">
        <v>0</v>
      </c>
      <c r="I1882" s="92">
        <f t="shared" si="29"/>
        <v>495000</v>
      </c>
      <c r="J1882" s="92" t="str">
        <f>VLOOKUP(D1882,[1]Sheet0!$C$1:$H$65536,6,0)</f>
        <v>THỰC PHẨM ĐÔNG LẠNH, CHẾ BIẾN</v>
      </c>
      <c r="K1882" s="93">
        <v>3</v>
      </c>
      <c r="L1882" s="95">
        <v>495000</v>
      </c>
      <c r="P1882" s="93" t="s">
        <v>3614</v>
      </c>
      <c r="Q1882" s="93" t="s">
        <v>5179</v>
      </c>
    </row>
    <row r="1883" spans="1:22" ht="25.5" customHeight="1">
      <c r="A1883" s="94">
        <v>46056</v>
      </c>
      <c r="B1883" s="93" t="s">
        <v>33</v>
      </c>
      <c r="C1883" s="93" t="s">
        <v>5201</v>
      </c>
      <c r="D1883" s="93" t="s">
        <v>5178</v>
      </c>
      <c r="E1883" s="93" t="s">
        <v>5202</v>
      </c>
      <c r="F1883" s="93">
        <v>289000</v>
      </c>
      <c r="G1883" s="93">
        <v>5</v>
      </c>
      <c r="H1883" s="93">
        <v>4</v>
      </c>
      <c r="I1883" s="92">
        <f t="shared" si="29"/>
        <v>-289000</v>
      </c>
      <c r="J1883" s="92" t="str">
        <f>VLOOKUP(D1883,[1]Sheet0!$C$1:$H$65536,6,0)</f>
        <v>KHĂN</v>
      </c>
      <c r="M1883" s="93">
        <v>-1</v>
      </c>
      <c r="N1883" s="95">
        <v>-289000</v>
      </c>
      <c r="P1883" s="93" t="s">
        <v>3614</v>
      </c>
      <c r="Q1883" s="93" t="s">
        <v>5179</v>
      </c>
      <c r="V1883" s="93" t="s">
        <v>3619</v>
      </c>
    </row>
    <row r="1884" spans="1:22" ht="25.5" customHeight="1">
      <c r="A1884" s="94">
        <v>46056</v>
      </c>
      <c r="B1884" s="93" t="s">
        <v>27</v>
      </c>
      <c r="C1884" s="93" t="s">
        <v>3414</v>
      </c>
      <c r="D1884" s="93" t="s">
        <v>3415</v>
      </c>
      <c r="E1884" s="93" t="s">
        <v>3416</v>
      </c>
      <c r="F1884" s="93">
        <v>220000</v>
      </c>
      <c r="G1884" s="93">
        <v>10</v>
      </c>
      <c r="H1884" s="93">
        <v>9</v>
      </c>
      <c r="I1884" s="92">
        <f t="shared" si="29"/>
        <v>-220000</v>
      </c>
      <c r="J1884" s="92" t="str">
        <f>VLOOKUP(D1884,[1]Sheet0!$C$1:$H$65536,6,0)</f>
        <v>THỰC PHẨM ĐÔNG LẠNH, CHẾ BIẾN</v>
      </c>
      <c r="M1884" s="93">
        <v>-1</v>
      </c>
      <c r="N1884" s="95">
        <v>-220000</v>
      </c>
      <c r="P1884" s="93" t="s">
        <v>3614</v>
      </c>
      <c r="Q1884" s="93" t="s">
        <v>5179</v>
      </c>
      <c r="V1884" s="93" t="s">
        <v>3619</v>
      </c>
    </row>
    <row r="1885" spans="1:22" ht="25.5" customHeight="1">
      <c r="A1885" s="94">
        <v>46056</v>
      </c>
      <c r="B1885" s="93" t="s">
        <v>27</v>
      </c>
      <c r="C1885" s="93" t="s">
        <v>5203</v>
      </c>
      <c r="D1885" s="93" t="s">
        <v>5180</v>
      </c>
      <c r="E1885" s="93" t="s">
        <v>5204</v>
      </c>
      <c r="F1885" s="93">
        <v>195000</v>
      </c>
      <c r="G1885" s="93">
        <v>4</v>
      </c>
      <c r="H1885" s="93">
        <v>3</v>
      </c>
      <c r="I1885" s="92">
        <f t="shared" si="29"/>
        <v>-195000</v>
      </c>
      <c r="J1885" s="92" t="str">
        <f>VLOOKUP(D1885,[1]Sheet0!$C$1:$H$65536,6,0)</f>
        <v>THỰC PHẨM ĐÔNG LẠNH, CHẾ BIẾN</v>
      </c>
      <c r="M1885" s="93">
        <v>-1</v>
      </c>
      <c r="N1885" s="95">
        <v>-195000</v>
      </c>
      <c r="P1885" s="93" t="s">
        <v>3614</v>
      </c>
      <c r="Q1885" s="93" t="s">
        <v>5179</v>
      </c>
      <c r="V1885" s="93" t="s">
        <v>3619</v>
      </c>
    </row>
    <row r="1886" spans="1:22" ht="25.5" customHeight="1">
      <c r="A1886" s="94">
        <v>46056</v>
      </c>
      <c r="B1886" s="93" t="s">
        <v>135</v>
      </c>
      <c r="C1886" s="93" t="s">
        <v>5154</v>
      </c>
      <c r="D1886" s="93" t="s">
        <v>5151</v>
      </c>
      <c r="E1886" s="93" t="s">
        <v>5155</v>
      </c>
      <c r="F1886" s="93">
        <v>10000</v>
      </c>
      <c r="G1886" s="93">
        <v>163</v>
      </c>
      <c r="H1886" s="93">
        <v>136</v>
      </c>
      <c r="I1886" s="92">
        <f t="shared" si="29"/>
        <v>-270000</v>
      </c>
      <c r="J1886" s="92" t="str">
        <f>VLOOKUP(D1886,[1]Sheet0!$C$1:$H$65536,6,0)</f>
        <v xml:space="preserve"> SET QUÀ</v>
      </c>
      <c r="M1886" s="93">
        <v>-27</v>
      </c>
      <c r="N1886" s="95">
        <v>-270000</v>
      </c>
      <c r="P1886" s="93" t="s">
        <v>3614</v>
      </c>
      <c r="Q1886" s="93" t="s">
        <v>5179</v>
      </c>
      <c r="V1886" s="93" t="s">
        <v>3619</v>
      </c>
    </row>
    <row r="1887" spans="1:22" ht="25.5" customHeight="1">
      <c r="A1887" s="94">
        <v>46056</v>
      </c>
      <c r="B1887" s="93" t="s">
        <v>2772</v>
      </c>
      <c r="C1887" s="93" t="s">
        <v>4345</v>
      </c>
      <c r="D1887" s="93" t="s">
        <v>4342</v>
      </c>
      <c r="E1887" s="93" t="s">
        <v>4341</v>
      </c>
      <c r="F1887" s="93">
        <v>150000</v>
      </c>
      <c r="G1887" s="93">
        <v>522</v>
      </c>
      <c r="H1887" s="93">
        <v>519</v>
      </c>
      <c r="I1887" s="92">
        <f t="shared" si="29"/>
        <v>-450000</v>
      </c>
      <c r="J1887" s="92" t="str">
        <f>VLOOKUP(D1887,[1]Sheet0!$C$1:$H$65536,6,0)</f>
        <v>NSM MÙA ĐÔNG</v>
      </c>
      <c r="M1887" s="93">
        <v>-3</v>
      </c>
      <c r="N1887" s="95">
        <v>-450000</v>
      </c>
      <c r="P1887" s="93" t="s">
        <v>3614</v>
      </c>
      <c r="Q1887" s="93" t="s">
        <v>5179</v>
      </c>
      <c r="V1887" s="93" t="s">
        <v>3619</v>
      </c>
    </row>
    <row r="1888" spans="1:22" ht="25.5" customHeight="1">
      <c r="A1888" s="94">
        <v>46056</v>
      </c>
      <c r="B1888" s="93" t="s">
        <v>2772</v>
      </c>
      <c r="C1888" s="93" t="s">
        <v>4278</v>
      </c>
      <c r="D1888" s="93" t="s">
        <v>4276</v>
      </c>
      <c r="E1888" s="93" t="s">
        <v>4279</v>
      </c>
      <c r="F1888" s="93">
        <v>200000</v>
      </c>
      <c r="G1888" s="93">
        <v>23</v>
      </c>
      <c r="H1888" s="93">
        <v>22</v>
      </c>
      <c r="I1888" s="92">
        <f t="shared" si="29"/>
        <v>-200000</v>
      </c>
      <c r="J1888" s="92" t="str">
        <f>VLOOKUP(D1888,[1]Sheet0!$C$1:$H$65536,6,0)</f>
        <v>NSM MÙA ĐÔNG</v>
      </c>
      <c r="M1888" s="93">
        <v>-1</v>
      </c>
      <c r="N1888" s="95">
        <v>-200000</v>
      </c>
      <c r="P1888" s="93" t="s">
        <v>3614</v>
      </c>
      <c r="Q1888" s="93" t="s">
        <v>5179</v>
      </c>
      <c r="V1888" s="93" t="s">
        <v>3619</v>
      </c>
    </row>
    <row r="1889" spans="1:22" ht="25.5" customHeight="1">
      <c r="A1889" s="94">
        <v>46056</v>
      </c>
      <c r="B1889" s="93" t="s">
        <v>135</v>
      </c>
      <c r="C1889" s="93" t="s">
        <v>5136</v>
      </c>
      <c r="D1889" s="93" t="s">
        <v>5121</v>
      </c>
      <c r="E1889" s="93" t="s">
        <v>5137</v>
      </c>
      <c r="F1889" s="93">
        <v>30000</v>
      </c>
      <c r="G1889" s="93">
        <v>7</v>
      </c>
      <c r="H1889" s="93">
        <v>4</v>
      </c>
      <c r="I1889" s="92">
        <f t="shared" si="29"/>
        <v>-90000</v>
      </c>
      <c r="J1889" s="92" t="str">
        <f>VLOOKUP(D1889,[1]Sheet0!$C$1:$H$65536,6,0)</f>
        <v>HÀNG MARKETING</v>
      </c>
      <c r="M1889" s="93">
        <v>-3</v>
      </c>
      <c r="N1889" s="95">
        <v>-90000</v>
      </c>
      <c r="P1889" s="93" t="s">
        <v>3614</v>
      </c>
      <c r="Q1889" s="93" t="s">
        <v>5179</v>
      </c>
      <c r="V1889" s="93" t="s">
        <v>3619</v>
      </c>
    </row>
    <row r="1890" spans="1:22" ht="25.5" customHeight="1">
      <c r="A1890" s="94">
        <v>46056</v>
      </c>
      <c r="B1890" s="93" t="s">
        <v>135</v>
      </c>
      <c r="C1890" s="93" t="s">
        <v>5205</v>
      </c>
      <c r="D1890" s="93" t="s">
        <v>5181</v>
      </c>
      <c r="E1890" s="93" t="s">
        <v>5206</v>
      </c>
      <c r="F1890" s="93">
        <v>30000</v>
      </c>
      <c r="G1890" s="93">
        <v>6</v>
      </c>
      <c r="H1890" s="93">
        <v>1</v>
      </c>
      <c r="I1890" s="92">
        <f t="shared" si="29"/>
        <v>-150000</v>
      </c>
      <c r="J1890" s="92" t="str">
        <f>VLOOKUP(D1890,[1]Sheet0!$C$1:$H$65536,6,0)</f>
        <v>HÀNG MARKETING</v>
      </c>
      <c r="M1890" s="93">
        <v>-5</v>
      </c>
      <c r="N1890" s="95">
        <v>-150000</v>
      </c>
      <c r="P1890" s="93" t="s">
        <v>3614</v>
      </c>
      <c r="Q1890" s="93" t="s">
        <v>5179</v>
      </c>
      <c r="V1890" s="93" t="s">
        <v>3619</v>
      </c>
    </row>
    <row r="1891" spans="1:22" ht="25.5" customHeight="1">
      <c r="A1891" s="94">
        <v>46056</v>
      </c>
      <c r="B1891" s="93" t="s">
        <v>135</v>
      </c>
      <c r="C1891" s="93" t="s">
        <v>5205</v>
      </c>
      <c r="D1891" s="93" t="s">
        <v>5181</v>
      </c>
      <c r="E1891" s="93" t="s">
        <v>5206</v>
      </c>
      <c r="F1891" s="93">
        <v>30000</v>
      </c>
      <c r="G1891" s="93">
        <v>6</v>
      </c>
      <c r="H1891" s="93">
        <v>5</v>
      </c>
      <c r="I1891" s="92">
        <f t="shared" si="29"/>
        <v>-30000</v>
      </c>
      <c r="J1891" s="92" t="str">
        <f>VLOOKUP(D1891,[1]Sheet0!$C$1:$H$65536,6,0)</f>
        <v>HÀNG MARKETING</v>
      </c>
      <c r="M1891" s="93">
        <v>-1</v>
      </c>
      <c r="N1891" s="95">
        <v>-30000</v>
      </c>
      <c r="P1891" s="93" t="s">
        <v>3614</v>
      </c>
      <c r="Q1891" s="93" t="s">
        <v>5179</v>
      </c>
      <c r="V1891" s="93" t="s">
        <v>3619</v>
      </c>
    </row>
    <row r="1892" spans="1:22" ht="25.5" customHeight="1">
      <c r="A1892" s="94">
        <v>46056</v>
      </c>
      <c r="B1892" s="93" t="s">
        <v>33</v>
      </c>
      <c r="C1892" s="93" t="s">
        <v>456</v>
      </c>
      <c r="D1892" s="93" t="s">
        <v>457</v>
      </c>
      <c r="E1892" s="93" t="s">
        <v>458</v>
      </c>
      <c r="F1892" s="93">
        <v>450000</v>
      </c>
      <c r="G1892" s="93">
        <v>4</v>
      </c>
      <c r="H1892" s="93">
        <v>2</v>
      </c>
      <c r="I1892" s="92">
        <f t="shared" si="29"/>
        <v>-900000</v>
      </c>
      <c r="J1892" s="92" t="str">
        <f>VLOOKUP(D1892,[1]Sheet0!$C$1:$H$65536,6,0)</f>
        <v>GIA DỤNG SKK</v>
      </c>
      <c r="M1892" s="93">
        <v>-2</v>
      </c>
      <c r="N1892" s="95">
        <v>-900000</v>
      </c>
      <c r="P1892" s="93" t="s">
        <v>3614</v>
      </c>
      <c r="Q1892" s="93" t="s">
        <v>5179</v>
      </c>
      <c r="V1892" s="93" t="s">
        <v>3619</v>
      </c>
    </row>
    <row r="1893" spans="1:22" ht="25.5" customHeight="1">
      <c r="A1893" s="94">
        <v>46056</v>
      </c>
      <c r="B1893" s="93" t="s">
        <v>32</v>
      </c>
      <c r="C1893" s="93" t="s">
        <v>1145</v>
      </c>
      <c r="D1893" s="93" t="s">
        <v>1146</v>
      </c>
      <c r="E1893" s="93" t="s">
        <v>1147</v>
      </c>
      <c r="F1893" s="93">
        <v>205000</v>
      </c>
      <c r="G1893" s="93">
        <v>1</v>
      </c>
      <c r="H1893" s="93">
        <v>0</v>
      </c>
      <c r="I1893" s="92">
        <f t="shared" si="29"/>
        <v>-205000</v>
      </c>
      <c r="J1893" s="92" t="str">
        <f>VLOOKUP(D1893,[1]Sheet0!$C$1:$H$65536,6,0)</f>
        <v>CHĂM SÓC CƠ THỂ</v>
      </c>
      <c r="M1893" s="93">
        <v>-1</v>
      </c>
      <c r="N1893" s="95">
        <v>-205000</v>
      </c>
      <c r="P1893" s="93" t="s">
        <v>3614</v>
      </c>
      <c r="Q1893" s="93" t="s">
        <v>5179</v>
      </c>
      <c r="V1893" s="93" t="s">
        <v>3619</v>
      </c>
    </row>
    <row r="1894" spans="1:22" ht="25.5" customHeight="1">
      <c r="A1894" s="94">
        <v>46056</v>
      </c>
      <c r="B1894" s="93" t="s">
        <v>33</v>
      </c>
      <c r="C1894" s="93" t="s">
        <v>198</v>
      </c>
      <c r="D1894" s="93" t="s">
        <v>199</v>
      </c>
      <c r="E1894" s="93" t="s">
        <v>200</v>
      </c>
      <c r="F1894" s="93">
        <v>120000</v>
      </c>
      <c r="G1894" s="93">
        <v>129</v>
      </c>
      <c r="H1894" s="93">
        <v>126</v>
      </c>
      <c r="I1894" s="92">
        <f t="shared" si="29"/>
        <v>-360000</v>
      </c>
      <c r="J1894" s="92" t="str">
        <f>VLOOKUP(D1894,[1]Sheet0!$C$1:$H$65536,6,0)</f>
        <v>SẢN PHẨM TỪ GIẤY</v>
      </c>
      <c r="M1894" s="93">
        <v>-3</v>
      </c>
      <c r="N1894" s="95">
        <v>-360000</v>
      </c>
      <c r="P1894" s="93" t="s">
        <v>3614</v>
      </c>
      <c r="Q1894" s="93" t="s">
        <v>5179</v>
      </c>
      <c r="V1894" s="93" t="s">
        <v>3619</v>
      </c>
    </row>
    <row r="1895" spans="1:22" ht="25.5" customHeight="1">
      <c r="A1895" s="94">
        <v>46056</v>
      </c>
      <c r="B1895" s="93" t="s">
        <v>27</v>
      </c>
      <c r="C1895" s="93" t="s">
        <v>5207</v>
      </c>
      <c r="D1895" s="93" t="s">
        <v>5182</v>
      </c>
      <c r="E1895" s="93" t="s">
        <v>5208</v>
      </c>
      <c r="F1895" s="93">
        <v>65000</v>
      </c>
      <c r="G1895" s="93">
        <v>44</v>
      </c>
      <c r="H1895" s="93">
        <v>43</v>
      </c>
      <c r="I1895" s="92">
        <f t="shared" si="29"/>
        <v>-65000</v>
      </c>
      <c r="J1895" s="92" t="str">
        <f>VLOOKUP(D1895,[1]Sheet0!$C$1:$H$65536,6,0)</f>
        <v>BÁNH KẸO, ĐỒ ĂN VẶT</v>
      </c>
      <c r="M1895" s="93">
        <v>-1</v>
      </c>
      <c r="N1895" s="95">
        <v>-65000</v>
      </c>
      <c r="P1895" s="93" t="s">
        <v>3614</v>
      </c>
      <c r="Q1895" s="93" t="s">
        <v>5179</v>
      </c>
      <c r="V1895" s="93" t="s">
        <v>3619</v>
      </c>
    </row>
    <row r="1896" spans="1:22" ht="25.5" customHeight="1">
      <c r="A1896" s="94">
        <v>46056</v>
      </c>
      <c r="B1896" s="93" t="s">
        <v>32</v>
      </c>
      <c r="C1896" s="93" t="s">
        <v>2496</v>
      </c>
      <c r="D1896" s="93" t="s">
        <v>2497</v>
      </c>
      <c r="E1896" s="93" t="s">
        <v>2498</v>
      </c>
      <c r="F1896" s="93">
        <v>217000</v>
      </c>
      <c r="G1896" s="93">
        <v>12</v>
      </c>
      <c r="H1896" s="93">
        <v>11</v>
      </c>
      <c r="I1896" s="92">
        <f t="shared" si="29"/>
        <v>-217000</v>
      </c>
      <c r="J1896" s="92" t="str">
        <f>VLOOKUP(D1896,[1]Sheet0!$C$1:$H$65536,6,0)</f>
        <v>CHĂM SÓC CƠ THỂ</v>
      </c>
      <c r="M1896" s="93">
        <v>-1</v>
      </c>
      <c r="N1896" s="95">
        <v>-217000</v>
      </c>
      <c r="P1896" s="93" t="s">
        <v>3614</v>
      </c>
      <c r="Q1896" s="93" t="s">
        <v>5179</v>
      </c>
      <c r="V1896" s="93" t="s">
        <v>3619</v>
      </c>
    </row>
    <row r="1897" spans="1:22" ht="25.5" customHeight="1">
      <c r="A1897" s="94">
        <v>46056</v>
      </c>
      <c r="B1897" s="93" t="s">
        <v>27</v>
      </c>
      <c r="C1897" s="93" t="s">
        <v>5209</v>
      </c>
      <c r="D1897" s="93" t="s">
        <v>5183</v>
      </c>
      <c r="E1897" s="93" t="s">
        <v>5210</v>
      </c>
      <c r="F1897" s="93">
        <v>175000</v>
      </c>
      <c r="G1897" s="93">
        <v>7</v>
      </c>
      <c r="H1897" s="93">
        <v>6</v>
      </c>
      <c r="I1897" s="92">
        <f t="shared" si="29"/>
        <v>-175000</v>
      </c>
      <c r="J1897" s="92" t="str">
        <f>VLOOKUP(D1897,[1]Sheet0!$C$1:$H$65536,6,0)</f>
        <v>GIA VỊ</v>
      </c>
      <c r="M1897" s="93">
        <v>-1</v>
      </c>
      <c r="N1897" s="95">
        <v>-175000</v>
      </c>
      <c r="P1897" s="93" t="s">
        <v>3614</v>
      </c>
      <c r="Q1897" s="93" t="s">
        <v>5179</v>
      </c>
      <c r="V1897" s="93" t="s">
        <v>3619</v>
      </c>
    </row>
    <row r="1898" spans="1:22" ht="25.5" customHeight="1">
      <c r="A1898" s="94">
        <v>46056</v>
      </c>
      <c r="B1898" s="93" t="s">
        <v>27</v>
      </c>
      <c r="C1898" s="93" t="s">
        <v>5211</v>
      </c>
      <c r="D1898" s="93" t="s">
        <v>5187</v>
      </c>
      <c r="E1898" s="93" t="s">
        <v>5212</v>
      </c>
      <c r="F1898" s="93">
        <v>80000</v>
      </c>
      <c r="G1898" s="93">
        <v>6</v>
      </c>
      <c r="H1898" s="93">
        <v>3</v>
      </c>
      <c r="I1898" s="92">
        <f t="shared" si="29"/>
        <v>-240000</v>
      </c>
      <c r="J1898" s="92" t="str">
        <f>VLOOKUP(D1898,[1]Sheet0!$C$1:$H$65536,6,0)</f>
        <v>THỰC PHẨM ĂN LIỀN</v>
      </c>
      <c r="M1898" s="93">
        <v>-3</v>
      </c>
      <c r="N1898" s="95">
        <v>-240000</v>
      </c>
      <c r="P1898" s="93" t="s">
        <v>3614</v>
      </c>
      <c r="Q1898" s="93" t="s">
        <v>5179</v>
      </c>
      <c r="V1898" s="93" t="s">
        <v>3619</v>
      </c>
    </row>
    <row r="1899" spans="1:22" ht="25.5" customHeight="1">
      <c r="A1899" s="94">
        <v>46056</v>
      </c>
      <c r="B1899" s="93" t="s">
        <v>27</v>
      </c>
      <c r="C1899" s="93" t="s">
        <v>5213</v>
      </c>
      <c r="D1899" s="93" t="s">
        <v>5191</v>
      </c>
      <c r="E1899" s="93" t="s">
        <v>5214</v>
      </c>
      <c r="F1899" s="93">
        <v>105000</v>
      </c>
      <c r="G1899" s="93">
        <v>1</v>
      </c>
      <c r="H1899" s="93">
        <v>0</v>
      </c>
      <c r="I1899" s="92">
        <f t="shared" si="29"/>
        <v>-105000</v>
      </c>
      <c r="J1899" s="92" t="str">
        <f>VLOOKUP(D1899,[1]Sheet0!$C$1:$H$65536,6,0)</f>
        <v>MỲ, MIẾN</v>
      </c>
      <c r="M1899" s="93">
        <v>-1</v>
      </c>
      <c r="N1899" s="95">
        <v>-105000</v>
      </c>
      <c r="P1899" s="93" t="s">
        <v>3614</v>
      </c>
      <c r="Q1899" s="93" t="s">
        <v>5179</v>
      </c>
      <c r="V1899" s="93" t="s">
        <v>3619</v>
      </c>
    </row>
    <row r="1900" spans="1:22" ht="25.5" customHeight="1">
      <c r="A1900" s="94">
        <v>46056</v>
      </c>
      <c r="B1900" s="93" t="s">
        <v>197</v>
      </c>
      <c r="C1900" s="93" t="s">
        <v>213</v>
      </c>
      <c r="D1900" s="93" t="s">
        <v>214</v>
      </c>
      <c r="E1900" s="93" t="s">
        <v>215</v>
      </c>
      <c r="F1900" s="93">
        <v>75000</v>
      </c>
      <c r="G1900" s="93">
        <v>167</v>
      </c>
      <c r="H1900" s="93">
        <v>166</v>
      </c>
      <c r="I1900" s="92">
        <f t="shared" si="29"/>
        <v>-75000</v>
      </c>
      <c r="J1900" s="92" t="str">
        <f>VLOOKUP(D1900,[1]Sheet0!$C$1:$H$65536,6,0)</f>
        <v>CHĂM SÓC RĂNG MIỆNG</v>
      </c>
      <c r="M1900" s="93">
        <v>-1</v>
      </c>
      <c r="N1900" s="95">
        <v>-75000</v>
      </c>
      <c r="P1900" s="93" t="s">
        <v>3614</v>
      </c>
      <c r="Q1900" s="93" t="s">
        <v>5179</v>
      </c>
      <c r="V1900" s="93" t="s">
        <v>3619</v>
      </c>
    </row>
    <row r="1901" spans="1:22" ht="25.5" customHeight="1">
      <c r="A1901" s="94">
        <v>46056</v>
      </c>
      <c r="B1901" s="93" t="s">
        <v>2772</v>
      </c>
      <c r="C1901" s="93" t="s">
        <v>2791</v>
      </c>
      <c r="D1901" s="93" t="s">
        <v>2792</v>
      </c>
      <c r="E1901" s="93" t="s">
        <v>2793</v>
      </c>
      <c r="F1901" s="93">
        <v>280000</v>
      </c>
      <c r="G1901" s="93">
        <v>23</v>
      </c>
      <c r="H1901" s="93">
        <v>22</v>
      </c>
      <c r="I1901" s="92">
        <f t="shared" si="29"/>
        <v>-280000</v>
      </c>
      <c r="J1901" s="92" t="str">
        <f>VLOOKUP(D1901,[1]Sheet0!$C$1:$H$65536,6,0)</f>
        <v>THỜI TRANG NỮ</v>
      </c>
      <c r="M1901" s="93">
        <v>-1</v>
      </c>
      <c r="N1901" s="95">
        <v>-280000</v>
      </c>
      <c r="P1901" s="93" t="s">
        <v>3614</v>
      </c>
      <c r="Q1901" s="93" t="s">
        <v>5179</v>
      </c>
      <c r="V1901" s="93" t="s">
        <v>3619</v>
      </c>
    </row>
    <row r="1902" spans="1:22" ht="25.5" customHeight="1">
      <c r="A1902" s="94">
        <v>46056</v>
      </c>
      <c r="B1902" s="93" t="s">
        <v>27</v>
      </c>
      <c r="C1902" s="93" t="s">
        <v>5215</v>
      </c>
      <c r="D1902" s="93" t="s">
        <v>5195</v>
      </c>
      <c r="E1902" s="93" t="s">
        <v>5216</v>
      </c>
      <c r="F1902" s="93">
        <v>110000</v>
      </c>
      <c r="G1902" s="93">
        <v>15</v>
      </c>
      <c r="H1902" s="93">
        <v>11</v>
      </c>
      <c r="I1902" s="92">
        <f t="shared" si="29"/>
        <v>-440000</v>
      </c>
      <c r="J1902" s="92" t="str">
        <f>VLOOKUP(D1902,[1]Sheet0!$C$1:$H$65536,6,0)</f>
        <v>BÁNH KẸO, ĐỒ ĂN VẶT</v>
      </c>
      <c r="M1902" s="93">
        <v>-4</v>
      </c>
      <c r="N1902" s="95">
        <v>-440000</v>
      </c>
      <c r="P1902" s="93" t="s">
        <v>3614</v>
      </c>
      <c r="Q1902" s="93" t="s">
        <v>5179</v>
      </c>
      <c r="V1902" s="93" t="s">
        <v>3619</v>
      </c>
    </row>
    <row r="1903" spans="1:22" ht="25.5" customHeight="1">
      <c r="A1903" s="94">
        <v>46056</v>
      </c>
      <c r="B1903" s="93" t="s">
        <v>33</v>
      </c>
      <c r="C1903" s="93" t="s">
        <v>5217</v>
      </c>
      <c r="D1903" s="93" t="s">
        <v>5196</v>
      </c>
      <c r="E1903" s="93" t="s">
        <v>5218</v>
      </c>
      <c r="F1903" s="93">
        <v>40000</v>
      </c>
      <c r="G1903" s="93">
        <v>5</v>
      </c>
      <c r="H1903" s="93">
        <v>4</v>
      </c>
      <c r="I1903" s="92">
        <f t="shared" si="29"/>
        <v>-40000</v>
      </c>
      <c r="J1903" s="92" t="str">
        <f>VLOOKUP(D1903,[1]Sheet0!$C$1:$H$65536,6,0)</f>
        <v>HÀNG ĐỒNG GIÁ 40K</v>
      </c>
      <c r="M1903" s="93">
        <v>-1</v>
      </c>
      <c r="N1903" s="95">
        <v>-40000</v>
      </c>
      <c r="P1903" s="93" t="s">
        <v>3614</v>
      </c>
      <c r="Q1903" s="93" t="s">
        <v>5179</v>
      </c>
      <c r="V1903" s="93" t="s">
        <v>3619</v>
      </c>
    </row>
    <row r="1904" spans="1:22" ht="25.5" customHeight="1">
      <c r="A1904" s="94">
        <v>46056</v>
      </c>
      <c r="B1904" s="93" t="s">
        <v>33</v>
      </c>
      <c r="C1904" s="93" t="s">
        <v>5217</v>
      </c>
      <c r="D1904" s="93" t="s">
        <v>5196</v>
      </c>
      <c r="E1904" s="93" t="s">
        <v>5218</v>
      </c>
      <c r="F1904" s="93">
        <v>40000</v>
      </c>
      <c r="G1904" s="93">
        <v>5</v>
      </c>
      <c r="H1904" s="93">
        <v>4</v>
      </c>
      <c r="I1904" s="92">
        <f t="shared" si="29"/>
        <v>-40000</v>
      </c>
      <c r="J1904" s="92" t="str">
        <f>VLOOKUP(D1904,[1]Sheet0!$C$1:$H$65536,6,0)</f>
        <v>HÀNG ĐỒNG GIÁ 40K</v>
      </c>
      <c r="M1904" s="93">
        <v>-1</v>
      </c>
      <c r="N1904" s="95">
        <v>-40000</v>
      </c>
      <c r="P1904" s="93" t="s">
        <v>3614</v>
      </c>
      <c r="Q1904" s="93" t="s">
        <v>5179</v>
      </c>
      <c r="V1904" s="93" t="s">
        <v>3619</v>
      </c>
    </row>
    <row r="1905" spans="1:22" ht="25.5" customHeight="1">
      <c r="A1905" s="94">
        <v>46056</v>
      </c>
      <c r="B1905" s="93" t="s">
        <v>32</v>
      </c>
      <c r="C1905" s="93" t="s">
        <v>822</v>
      </c>
      <c r="D1905" s="93" t="s">
        <v>823</v>
      </c>
      <c r="E1905" s="93" t="s">
        <v>824</v>
      </c>
      <c r="F1905" s="93">
        <v>629000</v>
      </c>
      <c r="G1905" s="93">
        <v>4</v>
      </c>
      <c r="H1905" s="93">
        <v>3</v>
      </c>
      <c r="I1905" s="92">
        <f t="shared" si="29"/>
        <v>-629000</v>
      </c>
      <c r="J1905" s="92" t="str">
        <f>VLOOKUP(D1905,[1]Sheet0!$C$1:$H$65536,6,0)</f>
        <v>CHĂM SÓC CƠ THỂ</v>
      </c>
      <c r="M1905" s="93">
        <v>-1</v>
      </c>
      <c r="N1905" s="95">
        <v>-629000</v>
      </c>
      <c r="P1905" s="93" t="s">
        <v>3614</v>
      </c>
      <c r="Q1905" s="93" t="s">
        <v>5179</v>
      </c>
      <c r="V1905" s="93" t="s">
        <v>3619</v>
      </c>
    </row>
    <row r="1906" spans="1:22" ht="25.5" customHeight="1">
      <c r="A1906" s="94">
        <v>46056</v>
      </c>
      <c r="B1906" s="93" t="s">
        <v>33</v>
      </c>
      <c r="C1906" s="93" t="s">
        <v>2377</v>
      </c>
      <c r="D1906" s="93" t="s">
        <v>2378</v>
      </c>
      <c r="E1906" s="93" t="s">
        <v>2379</v>
      </c>
      <c r="F1906" s="93">
        <v>225000</v>
      </c>
      <c r="G1906" s="93">
        <v>15</v>
      </c>
      <c r="H1906" s="93">
        <v>10</v>
      </c>
      <c r="I1906" s="92">
        <f t="shared" si="29"/>
        <v>-1125000</v>
      </c>
      <c r="J1906" s="92" t="str">
        <f>VLOOKUP(D1906,[1]Sheet0!$C$1:$H$65536,6,0)</f>
        <v>GIẶT, XẢ QUẦN ÁO</v>
      </c>
      <c r="M1906" s="93">
        <v>-5</v>
      </c>
      <c r="N1906" s="95">
        <v>-1125000</v>
      </c>
      <c r="P1906" s="93" t="s">
        <v>3614</v>
      </c>
      <c r="Q1906" s="93" t="s">
        <v>5179</v>
      </c>
      <c r="V1906" s="93" t="s">
        <v>3619</v>
      </c>
    </row>
    <row r="1907" spans="1:22" ht="25.5" customHeight="1">
      <c r="A1907" s="94">
        <v>46056</v>
      </c>
      <c r="B1907" s="93" t="s">
        <v>27</v>
      </c>
      <c r="C1907" s="93" t="s">
        <v>5219</v>
      </c>
      <c r="D1907" s="93" t="s">
        <v>5197</v>
      </c>
      <c r="E1907" s="93" t="s">
        <v>5220</v>
      </c>
      <c r="F1907" s="93">
        <v>42000</v>
      </c>
      <c r="G1907" s="93">
        <v>3</v>
      </c>
      <c r="H1907" s="93">
        <v>1</v>
      </c>
      <c r="I1907" s="92">
        <f t="shared" si="29"/>
        <v>-84000</v>
      </c>
      <c r="J1907" s="92" t="str">
        <f>VLOOKUP(D1907,[1]Sheet0!$C$1:$H$65536,6,0)</f>
        <v>SẢN PHẨM TỪ SỮA</v>
      </c>
      <c r="M1907" s="93">
        <v>-2</v>
      </c>
      <c r="N1907" s="95">
        <v>-84000</v>
      </c>
      <c r="P1907" s="93" t="s">
        <v>3614</v>
      </c>
      <c r="Q1907" s="93" t="s">
        <v>5179</v>
      </c>
      <c r="V1907" s="93" t="s">
        <v>3619</v>
      </c>
    </row>
    <row r="1908" spans="1:22" ht="25.5" customHeight="1">
      <c r="A1908" s="94">
        <v>46056</v>
      </c>
      <c r="B1908" s="93" t="s">
        <v>33</v>
      </c>
      <c r="C1908" s="93" t="s">
        <v>4565</v>
      </c>
      <c r="D1908" s="93" t="s">
        <v>4566</v>
      </c>
      <c r="E1908" s="93" t="s">
        <v>4567</v>
      </c>
      <c r="F1908" s="93">
        <v>60000</v>
      </c>
      <c r="G1908" s="93">
        <v>7</v>
      </c>
      <c r="H1908" s="93">
        <v>6</v>
      </c>
      <c r="I1908" s="92">
        <f t="shared" si="29"/>
        <v>-60000</v>
      </c>
      <c r="J1908" s="92" t="str">
        <f>VLOOKUP(D1908,[1]Sheet0!$C$1:$H$65536,6,0)</f>
        <v>BẾP VÀ PHÒNG ĂN</v>
      </c>
      <c r="M1908" s="93">
        <v>-1</v>
      </c>
      <c r="N1908" s="95">
        <v>-60000</v>
      </c>
      <c r="P1908" s="93" t="s">
        <v>3614</v>
      </c>
      <c r="Q1908" s="93" t="s">
        <v>5179</v>
      </c>
      <c r="V1908" s="93" t="s">
        <v>3619</v>
      </c>
    </row>
    <row r="1909" spans="1:22" ht="25.5" customHeight="1">
      <c r="A1909" s="94">
        <v>46056</v>
      </c>
      <c r="B1909" s="93" t="s">
        <v>33</v>
      </c>
      <c r="C1909" s="93" t="s">
        <v>4900</v>
      </c>
      <c r="D1909" s="93" t="s">
        <v>4879</v>
      </c>
      <c r="E1909" s="93" t="s">
        <v>4901</v>
      </c>
      <c r="F1909" s="93">
        <v>670000</v>
      </c>
      <c r="G1909" s="93">
        <v>2</v>
      </c>
      <c r="H1909" s="93">
        <v>1</v>
      </c>
      <c r="I1909" s="92">
        <f t="shared" si="29"/>
        <v>-670000</v>
      </c>
      <c r="J1909" s="92" t="str">
        <f>VLOOKUP(D1909,[1]Sheet0!$C$1:$H$65536,6,0)</f>
        <v>BẾP VÀ PHÒNG ĂN</v>
      </c>
      <c r="M1909" s="93">
        <v>-1</v>
      </c>
      <c r="N1909" s="95">
        <v>-670000</v>
      </c>
      <c r="P1909" s="93" t="s">
        <v>3614</v>
      </c>
      <c r="Q1909" s="93" t="s">
        <v>5179</v>
      </c>
      <c r="V1909" s="93" t="s">
        <v>3619</v>
      </c>
    </row>
    <row r="1910" spans="1:22" ht="25.5" customHeight="1">
      <c r="A1910" s="94">
        <v>46056</v>
      </c>
      <c r="B1910" s="93" t="s">
        <v>33</v>
      </c>
      <c r="C1910" s="93" t="s">
        <v>879</v>
      </c>
      <c r="D1910" s="93" t="s">
        <v>880</v>
      </c>
      <c r="E1910" s="93" t="s">
        <v>881</v>
      </c>
      <c r="F1910" s="93">
        <v>490000</v>
      </c>
      <c r="G1910" s="93">
        <v>4</v>
      </c>
      <c r="H1910" s="93">
        <v>3</v>
      </c>
      <c r="I1910" s="92">
        <f t="shared" si="29"/>
        <v>-490000</v>
      </c>
      <c r="J1910" s="92" t="str">
        <f>VLOOKUP(D1910,[1]Sheet0!$C$1:$H$65536,6,0)</f>
        <v>BẾP VÀ PHÒNG ĂN</v>
      </c>
      <c r="M1910" s="93">
        <v>-1</v>
      </c>
      <c r="N1910" s="95">
        <v>-490000</v>
      </c>
      <c r="P1910" s="93" t="s">
        <v>3614</v>
      </c>
      <c r="Q1910" s="93" t="s">
        <v>5179</v>
      </c>
      <c r="V1910" s="93" t="s">
        <v>3619</v>
      </c>
    </row>
    <row r="1911" spans="1:22" ht="25.5" customHeight="1">
      <c r="A1911" s="94">
        <v>46056</v>
      </c>
      <c r="B1911" s="93" t="s">
        <v>27</v>
      </c>
      <c r="C1911" s="93" t="s">
        <v>5022</v>
      </c>
      <c r="D1911" s="93" t="s">
        <v>5023</v>
      </c>
      <c r="E1911" s="93" t="s">
        <v>5024</v>
      </c>
      <c r="F1911" s="93">
        <v>395000</v>
      </c>
      <c r="G1911" s="93">
        <v>70</v>
      </c>
      <c r="H1911" s="93">
        <v>69</v>
      </c>
      <c r="I1911" s="92">
        <f t="shared" si="29"/>
        <v>-395000</v>
      </c>
      <c r="J1911" s="92" t="str">
        <f>VLOOKUP(D1911,[1]Sheet0!$C$1:$H$65536,6,0)</f>
        <v>RƯỢU</v>
      </c>
      <c r="M1911" s="93">
        <v>-1</v>
      </c>
      <c r="N1911" s="95">
        <v>-395000</v>
      </c>
      <c r="P1911" s="93" t="s">
        <v>3614</v>
      </c>
      <c r="Q1911" s="93" t="s">
        <v>5179</v>
      </c>
      <c r="V1911" s="93" t="s">
        <v>3619</v>
      </c>
    </row>
    <row r="1912" spans="1:22" ht="25.5" customHeight="1">
      <c r="A1912" s="94">
        <v>46056</v>
      </c>
      <c r="B1912" s="93" t="s">
        <v>27</v>
      </c>
      <c r="C1912" s="93" t="s">
        <v>3351</v>
      </c>
      <c r="D1912" s="93" t="s">
        <v>3352</v>
      </c>
      <c r="E1912" s="93" t="s">
        <v>3353</v>
      </c>
      <c r="F1912" s="93">
        <v>672000</v>
      </c>
      <c r="G1912" s="93">
        <v>15</v>
      </c>
      <c r="H1912" s="93">
        <v>12.76</v>
      </c>
      <c r="I1912" s="92">
        <f t="shared" si="29"/>
        <v>-1505280.0000000002</v>
      </c>
      <c r="J1912" s="92" t="str">
        <f>VLOOKUP(D1912,[1]Sheet0!$C$1:$H$65536,6,0)</f>
        <v>THỰC PHẨM ĐÔNG LẠNH, CHẾ BIẾN</v>
      </c>
      <c r="M1912" s="93">
        <v>-2.2400000000000002</v>
      </c>
      <c r="N1912" s="95">
        <v>-1505280</v>
      </c>
      <c r="P1912" s="93" t="s">
        <v>3614</v>
      </c>
      <c r="Q1912" s="93" t="s">
        <v>5179</v>
      </c>
      <c r="V1912" s="93" t="s">
        <v>3619</v>
      </c>
    </row>
    <row r="1913" spans="1:22" ht="25.5" customHeight="1">
      <c r="A1913" s="94">
        <v>46056</v>
      </c>
      <c r="B1913" s="93" t="s">
        <v>27</v>
      </c>
      <c r="C1913" s="93" t="s">
        <v>4883</v>
      </c>
      <c r="D1913" s="93" t="s">
        <v>4884</v>
      </c>
      <c r="E1913" s="93" t="s">
        <v>4885</v>
      </c>
      <c r="F1913" s="93">
        <v>165000</v>
      </c>
      <c r="G1913" s="93">
        <v>41</v>
      </c>
      <c r="H1913" s="93">
        <v>38</v>
      </c>
      <c r="I1913" s="92">
        <f t="shared" si="29"/>
        <v>-495000</v>
      </c>
      <c r="J1913" s="92" t="str">
        <f>VLOOKUP(D1913,[1]Sheet0!$C$1:$H$65536,6,0)</f>
        <v>THỰC PHẨM ĐÔNG LẠNH, CHẾ BIẾN</v>
      </c>
      <c r="M1913" s="93">
        <v>-3</v>
      </c>
      <c r="N1913" s="95">
        <v>-495000</v>
      </c>
      <c r="P1913" s="93" t="s">
        <v>3614</v>
      </c>
      <c r="Q1913" s="93" t="s">
        <v>5179</v>
      </c>
      <c r="V1913" s="93" t="s">
        <v>3619</v>
      </c>
    </row>
    <row r="1914" spans="1:22" ht="25.5" customHeight="1">
      <c r="A1914" s="94">
        <v>46057</v>
      </c>
      <c r="B1914" s="93" t="s">
        <v>135</v>
      </c>
      <c r="C1914" s="93" t="s">
        <v>5095</v>
      </c>
      <c r="D1914" s="93" t="s">
        <v>5096</v>
      </c>
      <c r="E1914" s="93" t="s">
        <v>5097</v>
      </c>
      <c r="F1914" s="93">
        <v>6000</v>
      </c>
      <c r="G1914" s="93">
        <v>-34</v>
      </c>
      <c r="H1914" s="93">
        <v>0</v>
      </c>
      <c r="I1914" s="92">
        <f t="shared" si="29"/>
        <v>204000</v>
      </c>
      <c r="J1914" s="92" t="str">
        <f>VLOOKUP(D1914,[1]Sheet0!$C$1:$H$65536,6,0)</f>
        <v>ĐỒ DÙNG VPP</v>
      </c>
      <c r="K1914" s="93">
        <v>34</v>
      </c>
      <c r="L1914" s="95">
        <v>204000</v>
      </c>
      <c r="P1914" s="93" t="s">
        <v>3614</v>
      </c>
      <c r="Q1914" s="93" t="s">
        <v>5221</v>
      </c>
    </row>
    <row r="1915" spans="1:22" ht="25.5" customHeight="1">
      <c r="A1915" s="94">
        <v>46057</v>
      </c>
      <c r="B1915" s="93" t="s">
        <v>135</v>
      </c>
      <c r="C1915" s="93" t="s">
        <v>5099</v>
      </c>
      <c r="D1915" s="93" t="s">
        <v>5100</v>
      </c>
      <c r="E1915" s="93" t="s">
        <v>5101</v>
      </c>
      <c r="F1915" s="93">
        <v>12000</v>
      </c>
      <c r="G1915" s="93">
        <v>-5</v>
      </c>
      <c r="H1915" s="93">
        <v>0</v>
      </c>
      <c r="I1915" s="92">
        <f t="shared" si="29"/>
        <v>60000</v>
      </c>
      <c r="J1915" s="92" t="str">
        <f>VLOOKUP(D1915,[1]Sheet0!$C$1:$H$65536,6,0)</f>
        <v xml:space="preserve"> SET QUÀ</v>
      </c>
      <c r="K1915" s="93">
        <v>5</v>
      </c>
      <c r="L1915" s="95">
        <v>60000</v>
      </c>
      <c r="P1915" s="93" t="s">
        <v>3614</v>
      </c>
      <c r="Q1915" s="93" t="s">
        <v>5221</v>
      </c>
    </row>
    <row r="1916" spans="1:22" ht="25.5" customHeight="1">
      <c r="A1916" s="94">
        <v>46057</v>
      </c>
      <c r="B1916" s="93" t="s">
        <v>135</v>
      </c>
      <c r="C1916" s="93" t="s">
        <v>4393</v>
      </c>
      <c r="D1916" s="93" t="s">
        <v>4384</v>
      </c>
      <c r="E1916" s="93" t="s">
        <v>4394</v>
      </c>
      <c r="F1916" s="93">
        <v>20000</v>
      </c>
      <c r="G1916" s="93">
        <v>-5</v>
      </c>
      <c r="H1916" s="93">
        <v>0</v>
      </c>
      <c r="I1916" s="92">
        <f t="shared" si="29"/>
        <v>100000</v>
      </c>
      <c r="J1916" s="92" t="str">
        <f>VLOOKUP(D1916,[1]Sheet0!$C$1:$H$65536,6,0)</f>
        <v>ĐỒ DÙNG VPP</v>
      </c>
      <c r="K1916" s="93">
        <v>5</v>
      </c>
      <c r="L1916" s="95">
        <v>100000</v>
      </c>
      <c r="P1916" s="93" t="s">
        <v>3614</v>
      </c>
      <c r="Q1916" s="93" t="s">
        <v>5221</v>
      </c>
    </row>
    <row r="1917" spans="1:22" ht="25.5" customHeight="1">
      <c r="A1917" s="94">
        <v>46057</v>
      </c>
      <c r="B1917" s="93" t="s">
        <v>33</v>
      </c>
      <c r="C1917" s="93" t="s">
        <v>3839</v>
      </c>
      <c r="D1917" s="93" t="s">
        <v>3832</v>
      </c>
      <c r="E1917" s="93" t="s">
        <v>3840</v>
      </c>
      <c r="F1917" s="93">
        <v>135000</v>
      </c>
      <c r="G1917" s="93">
        <v>-2</v>
      </c>
      <c r="H1917" s="93">
        <v>0</v>
      </c>
      <c r="I1917" s="92">
        <f t="shared" si="29"/>
        <v>270000</v>
      </c>
      <c r="J1917" s="92" t="str">
        <f>VLOOKUP(D1917,[1]Sheet0!$C$1:$H$65536,6,0)</f>
        <v>SẢN PHẨM TỪ GIẤY</v>
      </c>
      <c r="K1917" s="93">
        <v>2</v>
      </c>
      <c r="L1917" s="95">
        <v>270000</v>
      </c>
      <c r="P1917" s="93" t="s">
        <v>3614</v>
      </c>
      <c r="Q1917" s="93" t="s">
        <v>5221</v>
      </c>
    </row>
    <row r="1918" spans="1:22" ht="25.5" customHeight="1">
      <c r="A1918" s="94">
        <v>46057</v>
      </c>
      <c r="B1918" s="93" t="s">
        <v>27</v>
      </c>
      <c r="C1918" s="93" t="s">
        <v>3402</v>
      </c>
      <c r="D1918" s="93" t="s">
        <v>3403</v>
      </c>
      <c r="E1918" s="93" t="s">
        <v>3404</v>
      </c>
      <c r="F1918" s="93">
        <v>165000</v>
      </c>
      <c r="G1918" s="93">
        <v>-14</v>
      </c>
      <c r="H1918" s="93">
        <v>0</v>
      </c>
      <c r="I1918" s="92">
        <f t="shared" si="29"/>
        <v>2310000</v>
      </c>
      <c r="J1918" s="92" t="str">
        <f>VLOOKUP(D1918,[1]Sheet0!$C$1:$H$65536,6,0)</f>
        <v>THỰC PHẨM ĐÔNG LẠNH, CHẾ BIẾN</v>
      </c>
      <c r="K1918" s="93">
        <v>14</v>
      </c>
      <c r="L1918" s="95">
        <v>2310000</v>
      </c>
      <c r="P1918" s="93" t="s">
        <v>3614</v>
      </c>
      <c r="Q1918" s="93" t="s">
        <v>5221</v>
      </c>
    </row>
    <row r="1919" spans="1:22" ht="25.5" customHeight="1">
      <c r="A1919" s="94">
        <v>46057</v>
      </c>
      <c r="B1919" s="93" t="s">
        <v>27</v>
      </c>
      <c r="C1919" s="93" t="s">
        <v>5222</v>
      </c>
      <c r="D1919" s="93" t="s">
        <v>5223</v>
      </c>
      <c r="E1919" s="93" t="s">
        <v>5224</v>
      </c>
      <c r="F1919" s="93">
        <v>125000</v>
      </c>
      <c r="G1919" s="93">
        <v>-1</v>
      </c>
      <c r="H1919" s="93">
        <v>0</v>
      </c>
      <c r="I1919" s="92">
        <f t="shared" si="29"/>
        <v>125000</v>
      </c>
      <c r="J1919" s="92" t="str">
        <f>VLOOKUP(D1919,[1]Sheet0!$C$1:$H$65536,6,0)</f>
        <v>BÁNH KẸO, ĐỒ ĂN VẶT</v>
      </c>
      <c r="K1919" s="93">
        <v>1</v>
      </c>
      <c r="L1919" s="95">
        <v>125000</v>
      </c>
      <c r="P1919" s="93" t="s">
        <v>3614</v>
      </c>
      <c r="Q1919" s="93" t="s">
        <v>5221</v>
      </c>
    </row>
    <row r="1920" spans="1:22" ht="25.5" customHeight="1">
      <c r="A1920" s="94">
        <v>46057</v>
      </c>
      <c r="B1920" s="93" t="s">
        <v>27</v>
      </c>
      <c r="C1920" s="93" t="s">
        <v>5226</v>
      </c>
      <c r="D1920" s="93" t="s">
        <v>5227</v>
      </c>
      <c r="E1920" s="93" t="s">
        <v>5228</v>
      </c>
      <c r="F1920" s="93">
        <v>88000</v>
      </c>
      <c r="G1920" s="93">
        <v>-1</v>
      </c>
      <c r="H1920" s="93">
        <v>0</v>
      </c>
      <c r="I1920" s="92">
        <f t="shared" si="29"/>
        <v>88000</v>
      </c>
      <c r="J1920" s="92" t="str">
        <f>VLOOKUP(D1920,[1]Sheet0!$C$1:$H$65536,6,0)</f>
        <v>ĐỒ UỐNG, PHA CHẾ</v>
      </c>
      <c r="K1920" s="93">
        <v>1</v>
      </c>
      <c r="L1920" s="95">
        <v>88000</v>
      </c>
      <c r="P1920" s="93" t="s">
        <v>3614</v>
      </c>
      <c r="Q1920" s="93" t="s">
        <v>5221</v>
      </c>
    </row>
    <row r="1921" spans="1:22" ht="25.5" customHeight="1">
      <c r="A1921" s="94">
        <v>46057</v>
      </c>
      <c r="B1921" s="93" t="s">
        <v>135</v>
      </c>
      <c r="C1921" s="93" t="s">
        <v>5154</v>
      </c>
      <c r="D1921" s="93" t="s">
        <v>5151</v>
      </c>
      <c r="E1921" s="93" t="s">
        <v>5155</v>
      </c>
      <c r="F1921" s="93">
        <v>10000</v>
      </c>
      <c r="G1921" s="93">
        <v>130</v>
      </c>
      <c r="H1921" s="93">
        <v>91</v>
      </c>
      <c r="I1921" s="92">
        <f t="shared" si="29"/>
        <v>-390000</v>
      </c>
      <c r="J1921" s="92" t="str">
        <f>VLOOKUP(D1921,[1]Sheet0!$C$1:$H$65536,6,0)</f>
        <v xml:space="preserve"> SET QUÀ</v>
      </c>
      <c r="M1921" s="93">
        <v>-39</v>
      </c>
      <c r="N1921" s="95">
        <v>-390000</v>
      </c>
      <c r="P1921" s="93" t="s">
        <v>3614</v>
      </c>
      <c r="Q1921" s="93" t="s">
        <v>5221</v>
      </c>
      <c r="V1921" s="93" t="s">
        <v>3619</v>
      </c>
    </row>
    <row r="1922" spans="1:22" ht="25.5" customHeight="1">
      <c r="A1922" s="94">
        <v>46057</v>
      </c>
      <c r="B1922" s="93" t="s">
        <v>2772</v>
      </c>
      <c r="C1922" s="93" t="s">
        <v>4345</v>
      </c>
      <c r="D1922" s="93" t="s">
        <v>4342</v>
      </c>
      <c r="E1922" s="93" t="s">
        <v>4341</v>
      </c>
      <c r="F1922" s="93">
        <v>150000</v>
      </c>
      <c r="G1922" s="93">
        <v>516</v>
      </c>
      <c r="H1922" s="93">
        <v>511</v>
      </c>
      <c r="I1922" s="92">
        <f t="shared" si="29"/>
        <v>-750000</v>
      </c>
      <c r="J1922" s="92" t="str">
        <f>VLOOKUP(D1922,[1]Sheet0!$C$1:$H$65536,6,0)</f>
        <v>NSM MÙA ĐÔNG</v>
      </c>
      <c r="M1922" s="93">
        <v>-5</v>
      </c>
      <c r="N1922" s="95">
        <v>-750000</v>
      </c>
      <c r="P1922" s="93" t="s">
        <v>3614</v>
      </c>
      <c r="Q1922" s="93" t="s">
        <v>5221</v>
      </c>
      <c r="V1922" s="93" t="s">
        <v>3619</v>
      </c>
    </row>
    <row r="1923" spans="1:22" ht="25.5" customHeight="1">
      <c r="A1923" s="94">
        <v>46057</v>
      </c>
      <c r="B1923" s="93" t="s">
        <v>33</v>
      </c>
      <c r="C1923" s="93" t="s">
        <v>198</v>
      </c>
      <c r="D1923" s="93" t="s">
        <v>199</v>
      </c>
      <c r="E1923" s="93" t="s">
        <v>200</v>
      </c>
      <c r="F1923" s="93">
        <v>120000</v>
      </c>
      <c r="G1923" s="93">
        <v>109</v>
      </c>
      <c r="H1923" s="93">
        <v>107</v>
      </c>
      <c r="I1923" s="92">
        <f t="shared" ref="I1923:I1986" si="30">(H1923-G1923)*F1923</f>
        <v>-240000</v>
      </c>
      <c r="J1923" s="92" t="str">
        <f>VLOOKUP(D1923,[1]Sheet0!$C$1:$H$65536,6,0)</f>
        <v>SẢN PHẨM TỪ GIẤY</v>
      </c>
      <c r="M1923" s="93">
        <v>-2</v>
      </c>
      <c r="N1923" s="95">
        <v>-240000</v>
      </c>
      <c r="P1923" s="93" t="s">
        <v>3614</v>
      </c>
      <c r="Q1923" s="93" t="s">
        <v>5221</v>
      </c>
      <c r="V1923" s="93" t="s">
        <v>3619</v>
      </c>
    </row>
    <row r="1924" spans="1:22" ht="25.5" customHeight="1">
      <c r="A1924" s="94">
        <v>46057</v>
      </c>
      <c r="B1924" s="93" t="s">
        <v>27</v>
      </c>
      <c r="C1924" s="93" t="s">
        <v>4883</v>
      </c>
      <c r="D1924" s="93" t="s">
        <v>4884</v>
      </c>
      <c r="E1924" s="93" t="s">
        <v>4885</v>
      </c>
      <c r="F1924" s="93">
        <v>165000</v>
      </c>
      <c r="G1924" s="93">
        <v>24</v>
      </c>
      <c r="H1924" s="93">
        <v>10</v>
      </c>
      <c r="I1924" s="92">
        <f t="shared" si="30"/>
        <v>-2310000</v>
      </c>
      <c r="J1924" s="92" t="str">
        <f>VLOOKUP(D1924,[1]Sheet0!$C$1:$H$65536,6,0)</f>
        <v>THỰC PHẨM ĐÔNG LẠNH, CHẾ BIẾN</v>
      </c>
      <c r="M1924" s="93">
        <v>-14</v>
      </c>
      <c r="N1924" s="95">
        <v>-2310000</v>
      </c>
      <c r="P1924" s="93" t="s">
        <v>3614</v>
      </c>
      <c r="Q1924" s="93" t="s">
        <v>5221</v>
      </c>
      <c r="V1924" s="93" t="s">
        <v>3619</v>
      </c>
    </row>
    <row r="1925" spans="1:22" ht="25.5" customHeight="1">
      <c r="A1925" s="94">
        <v>46057</v>
      </c>
      <c r="B1925" s="93" t="s">
        <v>27</v>
      </c>
      <c r="C1925" s="93" t="s">
        <v>2395</v>
      </c>
      <c r="D1925" s="93" t="s">
        <v>5225</v>
      </c>
      <c r="E1925" s="93" t="s">
        <v>2397</v>
      </c>
      <c r="F1925" s="93">
        <v>145000</v>
      </c>
      <c r="G1925" s="93">
        <v>22</v>
      </c>
      <c r="H1925" s="93">
        <v>21</v>
      </c>
      <c r="I1925" s="92">
        <f t="shared" si="30"/>
        <v>-145000</v>
      </c>
      <c r="J1925" s="92" t="e">
        <f>VLOOKUP(D1925,[1]Sheet0!$C$1:$H$65536,6,0)</f>
        <v>#N/A</v>
      </c>
      <c r="M1925" s="93">
        <v>-1</v>
      </c>
      <c r="N1925" s="95">
        <v>-145000</v>
      </c>
      <c r="P1925" s="93" t="s">
        <v>3614</v>
      </c>
      <c r="Q1925" s="93" t="s">
        <v>5221</v>
      </c>
      <c r="V1925" s="93" t="s">
        <v>3619</v>
      </c>
    </row>
    <row r="1926" spans="1:22" ht="25.5" customHeight="1">
      <c r="A1926" s="94">
        <v>46057</v>
      </c>
      <c r="B1926" s="93" t="s">
        <v>27</v>
      </c>
      <c r="C1926" s="93" t="s">
        <v>324</v>
      </c>
      <c r="D1926" s="93" t="s">
        <v>5229</v>
      </c>
      <c r="E1926" s="93" t="s">
        <v>326</v>
      </c>
      <c r="F1926" s="93">
        <v>88000</v>
      </c>
      <c r="G1926" s="93">
        <v>9</v>
      </c>
      <c r="H1926" s="93">
        <v>8</v>
      </c>
      <c r="I1926" s="92">
        <f t="shared" si="30"/>
        <v>-88000</v>
      </c>
      <c r="J1926" s="92" t="e">
        <f>VLOOKUP(D1926,[1]Sheet0!$C$1:$H$65536,6,0)</f>
        <v>#N/A</v>
      </c>
      <c r="M1926" s="93">
        <v>-1</v>
      </c>
      <c r="N1926" s="95">
        <v>-88000</v>
      </c>
      <c r="P1926" s="93" t="s">
        <v>3614</v>
      </c>
      <c r="Q1926" s="93" t="s">
        <v>5221</v>
      </c>
      <c r="V1926" s="93" t="s">
        <v>3619</v>
      </c>
    </row>
    <row r="1927" spans="1:22" ht="25.5" customHeight="1">
      <c r="A1927" s="94">
        <v>46059</v>
      </c>
      <c r="B1927" s="93" t="s">
        <v>27</v>
      </c>
      <c r="C1927" s="93" t="s">
        <v>3351</v>
      </c>
      <c r="D1927" s="93" t="s">
        <v>3352</v>
      </c>
      <c r="E1927" s="93" t="s">
        <v>3353</v>
      </c>
      <c r="F1927" s="93">
        <v>672000</v>
      </c>
      <c r="G1927" s="93">
        <v>2.105</v>
      </c>
      <c r="H1927" s="93">
        <v>6.54</v>
      </c>
      <c r="I1927" s="92">
        <f t="shared" si="30"/>
        <v>2980320.0000000005</v>
      </c>
      <c r="J1927" s="92" t="str">
        <f>VLOOKUP(D1927,[1]Sheet0!$C$1:$H$65536,6,0)</f>
        <v>THỰC PHẨM ĐÔNG LẠNH, CHẾ BIẾN</v>
      </c>
      <c r="K1927" s="93">
        <v>4.4349999999999996</v>
      </c>
      <c r="L1927" s="95">
        <v>2980320</v>
      </c>
      <c r="P1927" s="93" t="s">
        <v>3614</v>
      </c>
      <c r="Q1927" s="93" t="s">
        <v>5230</v>
      </c>
    </row>
    <row r="1928" spans="1:22" ht="25.5" customHeight="1">
      <c r="A1928" s="94">
        <v>46059</v>
      </c>
      <c r="B1928" s="93" t="s">
        <v>27</v>
      </c>
      <c r="C1928" s="93" t="s">
        <v>486</v>
      </c>
      <c r="D1928" s="93" t="s">
        <v>487</v>
      </c>
      <c r="E1928" s="93" t="s">
        <v>488</v>
      </c>
      <c r="F1928" s="93">
        <v>424000</v>
      </c>
      <c r="G1928" s="93">
        <v>6</v>
      </c>
      <c r="H1928" s="93">
        <v>1.56</v>
      </c>
      <c r="I1928" s="92">
        <f t="shared" si="30"/>
        <v>-1882559.9999999998</v>
      </c>
      <c r="J1928" s="92" t="str">
        <f>VLOOKUP(D1928,[1]Sheet0!$C$1:$H$65536,6,0)</f>
        <v>THỰC PHẨM ĐÔNG LẠNH, CHẾ BIẾN</v>
      </c>
      <c r="M1928" s="93">
        <v>-4.4349999999999996</v>
      </c>
      <c r="N1928" s="95">
        <v>-1880440</v>
      </c>
      <c r="P1928" s="93" t="s">
        <v>3614</v>
      </c>
      <c r="Q1928" s="93" t="s">
        <v>5230</v>
      </c>
      <c r="V1928" s="93" t="s">
        <v>3619</v>
      </c>
    </row>
    <row r="1929" spans="1:22" ht="25.5" customHeight="1">
      <c r="A1929" s="94">
        <v>46059</v>
      </c>
      <c r="B1929" s="93" t="s">
        <v>135</v>
      </c>
      <c r="C1929" s="93" t="s">
        <v>5095</v>
      </c>
      <c r="D1929" s="93" t="s">
        <v>5096</v>
      </c>
      <c r="E1929" s="93" t="s">
        <v>5097</v>
      </c>
      <c r="F1929" s="93">
        <v>6000</v>
      </c>
      <c r="G1929" s="93">
        <v>-57</v>
      </c>
      <c r="H1929" s="93">
        <v>0</v>
      </c>
      <c r="I1929" s="92">
        <f t="shared" si="30"/>
        <v>342000</v>
      </c>
      <c r="J1929" s="92" t="str">
        <f>VLOOKUP(D1929,[1]Sheet0!$C$1:$H$65536,6,0)</f>
        <v>ĐỒ DÙNG VPP</v>
      </c>
      <c r="K1929" s="93">
        <v>57</v>
      </c>
      <c r="L1929" s="95">
        <v>342000</v>
      </c>
      <c r="P1929" s="93" t="s">
        <v>3614</v>
      </c>
      <c r="Q1929" s="93" t="s">
        <v>5231</v>
      </c>
    </row>
    <row r="1930" spans="1:22" ht="25.5" customHeight="1">
      <c r="A1930" s="94">
        <v>46059</v>
      </c>
      <c r="B1930" s="93" t="s">
        <v>135</v>
      </c>
      <c r="C1930" s="93" t="s">
        <v>5099</v>
      </c>
      <c r="D1930" s="93" t="s">
        <v>5100</v>
      </c>
      <c r="E1930" s="93" t="s">
        <v>5101</v>
      </c>
      <c r="F1930" s="93">
        <v>12000</v>
      </c>
      <c r="G1930" s="93">
        <v>-16</v>
      </c>
      <c r="H1930" s="93">
        <v>0</v>
      </c>
      <c r="I1930" s="92">
        <f t="shared" si="30"/>
        <v>192000</v>
      </c>
      <c r="J1930" s="92" t="str">
        <f>VLOOKUP(D1930,[1]Sheet0!$C$1:$H$65536,6,0)</f>
        <v xml:space="preserve"> SET QUÀ</v>
      </c>
      <c r="K1930" s="93">
        <v>16</v>
      </c>
      <c r="L1930" s="95">
        <v>192000</v>
      </c>
      <c r="P1930" s="93" t="s">
        <v>3614</v>
      </c>
      <c r="Q1930" s="93" t="s">
        <v>5231</v>
      </c>
    </row>
    <row r="1931" spans="1:22" ht="25.5" customHeight="1">
      <c r="A1931" s="94">
        <v>46059</v>
      </c>
      <c r="B1931" s="93" t="s">
        <v>2772</v>
      </c>
      <c r="C1931" s="93" t="s">
        <v>4339</v>
      </c>
      <c r="D1931" s="93" t="s">
        <v>4340</v>
      </c>
      <c r="E1931" s="93" t="s">
        <v>4341</v>
      </c>
      <c r="F1931" s="93">
        <v>150000</v>
      </c>
      <c r="G1931" s="93">
        <v>-9</v>
      </c>
      <c r="H1931" s="93">
        <v>0</v>
      </c>
      <c r="I1931" s="92">
        <f t="shared" si="30"/>
        <v>1350000</v>
      </c>
      <c r="J1931" s="92" t="str">
        <f>VLOOKUP(D1931,[1]Sheet0!$C$1:$H$65536,6,0)</f>
        <v>NSM MÙA ĐÔNG</v>
      </c>
      <c r="K1931" s="93">
        <v>9</v>
      </c>
      <c r="L1931" s="95">
        <v>1350000</v>
      </c>
      <c r="P1931" s="93" t="s">
        <v>3614</v>
      </c>
      <c r="Q1931" s="93" t="s">
        <v>5231</v>
      </c>
    </row>
    <row r="1932" spans="1:22" ht="25.5" customHeight="1">
      <c r="A1932" s="94">
        <v>46059</v>
      </c>
      <c r="B1932" s="93" t="s">
        <v>27</v>
      </c>
      <c r="C1932" s="93" t="s">
        <v>5232</v>
      </c>
      <c r="D1932" s="93" t="s">
        <v>5233</v>
      </c>
      <c r="E1932" s="93" t="s">
        <v>5234</v>
      </c>
      <c r="F1932" s="93">
        <v>280000</v>
      </c>
      <c r="G1932" s="93">
        <v>-12</v>
      </c>
      <c r="H1932" s="93">
        <v>0</v>
      </c>
      <c r="I1932" s="92">
        <f t="shared" si="30"/>
        <v>3360000</v>
      </c>
      <c r="J1932" s="92" t="str">
        <f>VLOOKUP(D1932,[1]Sheet0!$C$1:$H$65536,6,0)</f>
        <v>BÁNH KẸO, ĐỒ ĂN VẶT</v>
      </c>
      <c r="K1932" s="93">
        <v>12</v>
      </c>
      <c r="L1932" s="95">
        <v>3360000</v>
      </c>
      <c r="P1932" s="93" t="s">
        <v>3614</v>
      </c>
      <c r="Q1932" s="93" t="s">
        <v>5231</v>
      </c>
    </row>
    <row r="1933" spans="1:22" ht="25.5" customHeight="1">
      <c r="A1933" s="94">
        <v>46059</v>
      </c>
      <c r="B1933" s="93" t="s">
        <v>27</v>
      </c>
      <c r="C1933" s="93" t="s">
        <v>2237</v>
      </c>
      <c r="D1933" s="93" t="s">
        <v>2238</v>
      </c>
      <c r="E1933" s="93" t="s">
        <v>2239</v>
      </c>
      <c r="F1933" s="93">
        <v>58000</v>
      </c>
      <c r="G1933" s="93">
        <v>-9</v>
      </c>
      <c r="H1933" s="93">
        <v>0</v>
      </c>
      <c r="I1933" s="92">
        <f t="shared" si="30"/>
        <v>522000</v>
      </c>
      <c r="J1933" s="92" t="str">
        <f>VLOOKUP(D1933,[1]Sheet0!$C$1:$H$65536,6,0)</f>
        <v>BÁNH KẸO, ĐỒ ĂN VẶT</v>
      </c>
      <c r="K1933" s="93">
        <v>9</v>
      </c>
      <c r="L1933" s="95">
        <v>522000</v>
      </c>
      <c r="P1933" s="93" t="s">
        <v>3614</v>
      </c>
      <c r="Q1933" s="93" t="s">
        <v>5231</v>
      </c>
    </row>
    <row r="1934" spans="1:22" ht="25.5" customHeight="1">
      <c r="A1934" s="94">
        <v>46059</v>
      </c>
      <c r="B1934" s="93" t="s">
        <v>27</v>
      </c>
      <c r="C1934" s="93" t="s">
        <v>2340</v>
      </c>
      <c r="D1934" s="93" t="s">
        <v>2341</v>
      </c>
      <c r="E1934" s="93" t="s">
        <v>2342</v>
      </c>
      <c r="F1934" s="93">
        <v>65000</v>
      </c>
      <c r="G1934" s="93">
        <v>-5</v>
      </c>
      <c r="H1934" s="93">
        <v>0</v>
      </c>
      <c r="I1934" s="92">
        <f t="shared" si="30"/>
        <v>325000</v>
      </c>
      <c r="J1934" s="92" t="str">
        <f>VLOOKUP(D1934,[1]Sheet0!$C$1:$H$65536,6,0)</f>
        <v>BÁNH KẸO, ĐỒ ĂN VẶT</v>
      </c>
      <c r="K1934" s="93">
        <v>5</v>
      </c>
      <c r="L1934" s="95">
        <v>325000</v>
      </c>
      <c r="P1934" s="93" t="s">
        <v>3614</v>
      </c>
      <c r="Q1934" s="93" t="s">
        <v>5231</v>
      </c>
    </row>
    <row r="1935" spans="1:22" ht="25.5" customHeight="1">
      <c r="A1935" s="94">
        <v>46059</v>
      </c>
      <c r="B1935" s="93" t="s">
        <v>32</v>
      </c>
      <c r="C1935" s="93" t="s">
        <v>321</v>
      </c>
      <c r="D1935" s="93" t="s">
        <v>322</v>
      </c>
      <c r="E1935" s="93" t="s">
        <v>323</v>
      </c>
      <c r="F1935" s="93">
        <v>180000</v>
      </c>
      <c r="G1935" s="93">
        <v>-1</v>
      </c>
      <c r="H1935" s="93">
        <v>0</v>
      </c>
      <c r="I1935" s="92">
        <f t="shared" si="30"/>
        <v>180000</v>
      </c>
      <c r="J1935" s="92" t="str">
        <f>VLOOKUP(D1935,[1]Sheet0!$C$1:$H$65536,6,0)</f>
        <v>CHĂM SÓC CƠ THỂ</v>
      </c>
      <c r="K1935" s="93">
        <v>1</v>
      </c>
      <c r="L1935" s="95">
        <v>180000</v>
      </c>
      <c r="P1935" s="93" t="s">
        <v>3614</v>
      </c>
      <c r="Q1935" s="93" t="s">
        <v>5231</v>
      </c>
    </row>
    <row r="1936" spans="1:22" ht="25.5" customHeight="1">
      <c r="A1936" s="94">
        <v>46059</v>
      </c>
      <c r="B1936" s="93" t="s">
        <v>27</v>
      </c>
      <c r="C1936" s="93" t="s">
        <v>5226</v>
      </c>
      <c r="D1936" s="93" t="s">
        <v>5227</v>
      </c>
      <c r="E1936" s="93" t="s">
        <v>5228</v>
      </c>
      <c r="F1936" s="93">
        <v>88000</v>
      </c>
      <c r="G1936" s="93">
        <v>-1</v>
      </c>
      <c r="H1936" s="93">
        <v>0</v>
      </c>
      <c r="I1936" s="92">
        <f t="shared" si="30"/>
        <v>88000</v>
      </c>
      <c r="J1936" s="92" t="str">
        <f>VLOOKUP(D1936,[1]Sheet0!$C$1:$H$65536,6,0)</f>
        <v>ĐỒ UỐNG, PHA CHẾ</v>
      </c>
      <c r="K1936" s="93">
        <v>1</v>
      </c>
      <c r="L1936" s="95">
        <v>88000</v>
      </c>
      <c r="P1936" s="93" t="s">
        <v>3614</v>
      </c>
      <c r="Q1936" s="93" t="s">
        <v>5231</v>
      </c>
    </row>
    <row r="1937" spans="1:22" ht="25.5" customHeight="1">
      <c r="A1937" s="94">
        <v>46059</v>
      </c>
      <c r="B1937" s="93" t="s">
        <v>33</v>
      </c>
      <c r="C1937" s="93" t="s">
        <v>3822</v>
      </c>
      <c r="D1937" s="93" t="s">
        <v>3815</v>
      </c>
      <c r="E1937" s="93" t="s">
        <v>3823</v>
      </c>
      <c r="F1937" s="93">
        <v>225000</v>
      </c>
      <c r="G1937" s="93">
        <v>-1</v>
      </c>
      <c r="H1937" s="93">
        <v>0</v>
      </c>
      <c r="I1937" s="92">
        <f t="shared" si="30"/>
        <v>225000</v>
      </c>
      <c r="J1937" s="92" t="str">
        <f>VLOOKUP(D1937,[1]Sheet0!$C$1:$H$65536,6,0)</f>
        <v>GIẶT, XẢ QUẦN ÁO</v>
      </c>
      <c r="K1937" s="93">
        <v>1</v>
      </c>
      <c r="L1937" s="95">
        <v>225000</v>
      </c>
      <c r="P1937" s="93" t="s">
        <v>3614</v>
      </c>
      <c r="Q1937" s="93" t="s">
        <v>5231</v>
      </c>
    </row>
    <row r="1938" spans="1:22" ht="25.5" customHeight="1">
      <c r="A1938" s="94">
        <v>46059</v>
      </c>
      <c r="B1938" s="93" t="s">
        <v>135</v>
      </c>
      <c r="C1938" s="93" t="s">
        <v>5154</v>
      </c>
      <c r="D1938" s="93" t="s">
        <v>5151</v>
      </c>
      <c r="E1938" s="93" t="s">
        <v>5155</v>
      </c>
      <c r="F1938" s="93">
        <v>10000</v>
      </c>
      <c r="G1938" s="93">
        <v>88</v>
      </c>
      <c r="H1938" s="93">
        <v>15</v>
      </c>
      <c r="I1938" s="92">
        <f t="shared" si="30"/>
        <v>-730000</v>
      </c>
      <c r="J1938" s="92" t="str">
        <f>VLOOKUP(D1938,[1]Sheet0!$C$1:$H$65536,6,0)</f>
        <v xml:space="preserve"> SET QUÀ</v>
      </c>
      <c r="M1938" s="93">
        <v>-73</v>
      </c>
      <c r="N1938" s="95">
        <v>-730000</v>
      </c>
      <c r="P1938" s="93" t="s">
        <v>3614</v>
      </c>
      <c r="Q1938" s="93" t="s">
        <v>5231</v>
      </c>
      <c r="V1938" s="93" t="s">
        <v>3619</v>
      </c>
    </row>
    <row r="1939" spans="1:22" ht="25.5" customHeight="1">
      <c r="A1939" s="94">
        <v>46059</v>
      </c>
      <c r="B1939" s="93" t="s">
        <v>2772</v>
      </c>
      <c r="C1939" s="93" t="s">
        <v>4345</v>
      </c>
      <c r="D1939" s="93" t="s">
        <v>4342</v>
      </c>
      <c r="E1939" s="93" t="s">
        <v>4341</v>
      </c>
      <c r="F1939" s="93">
        <v>150000</v>
      </c>
      <c r="G1939" s="93">
        <v>505</v>
      </c>
      <c r="H1939" s="93">
        <v>496</v>
      </c>
      <c r="I1939" s="92">
        <f t="shared" si="30"/>
        <v>-1350000</v>
      </c>
      <c r="J1939" s="92" t="str">
        <f>VLOOKUP(D1939,[1]Sheet0!$C$1:$H$65536,6,0)</f>
        <v>NSM MÙA ĐÔNG</v>
      </c>
      <c r="M1939" s="93">
        <v>-9</v>
      </c>
      <c r="N1939" s="95">
        <v>-1350000</v>
      </c>
      <c r="P1939" s="93" t="s">
        <v>3614</v>
      </c>
      <c r="Q1939" s="93" t="s">
        <v>5231</v>
      </c>
      <c r="V1939" s="93" t="s">
        <v>3619</v>
      </c>
    </row>
    <row r="1940" spans="1:22" ht="25.5" customHeight="1">
      <c r="A1940" s="94">
        <v>46059</v>
      </c>
      <c r="B1940" s="93" t="s">
        <v>27</v>
      </c>
      <c r="C1940" s="93" t="s">
        <v>5236</v>
      </c>
      <c r="D1940" s="93" t="s">
        <v>5235</v>
      </c>
      <c r="E1940" s="93" t="s">
        <v>5237</v>
      </c>
      <c r="F1940" s="93">
        <v>360000</v>
      </c>
      <c r="G1940" s="93">
        <v>26</v>
      </c>
      <c r="H1940" s="93">
        <v>14</v>
      </c>
      <c r="I1940" s="92">
        <f t="shared" si="30"/>
        <v>-4320000</v>
      </c>
      <c r="J1940" s="92" t="str">
        <f>VLOOKUP(D1940,[1]Sheet0!$C$1:$H$65536,6,0)</f>
        <v>BÁNH KẸO, ĐỒ ĂN VẶT</v>
      </c>
      <c r="M1940" s="93">
        <v>-12</v>
      </c>
      <c r="N1940" s="95">
        <v>-4320000</v>
      </c>
      <c r="P1940" s="93" t="s">
        <v>3614</v>
      </c>
      <c r="Q1940" s="93" t="s">
        <v>5231</v>
      </c>
      <c r="V1940" s="93" t="s">
        <v>3619</v>
      </c>
    </row>
    <row r="1941" spans="1:22" ht="25.5" customHeight="1">
      <c r="A1941" s="94">
        <v>46059</v>
      </c>
      <c r="B1941" s="93" t="s">
        <v>27</v>
      </c>
      <c r="C1941" s="93" t="s">
        <v>1058</v>
      </c>
      <c r="D1941" s="93" t="s">
        <v>1059</v>
      </c>
      <c r="E1941" s="93" t="s">
        <v>1060</v>
      </c>
      <c r="F1941" s="93">
        <v>58000</v>
      </c>
      <c r="G1941" s="93">
        <v>35</v>
      </c>
      <c r="H1941" s="93">
        <v>26</v>
      </c>
      <c r="I1941" s="92">
        <f t="shared" si="30"/>
        <v>-522000</v>
      </c>
      <c r="J1941" s="92" t="str">
        <f>VLOOKUP(D1941,[1]Sheet0!$C$1:$H$65536,6,0)</f>
        <v>BÁNH KẸO, ĐỒ ĂN VẶT</v>
      </c>
      <c r="M1941" s="93">
        <v>-9</v>
      </c>
      <c r="N1941" s="95">
        <v>-522000</v>
      </c>
      <c r="P1941" s="93" t="s">
        <v>3614</v>
      </c>
      <c r="Q1941" s="93" t="s">
        <v>5231</v>
      </c>
      <c r="V1941" s="93" t="s">
        <v>3619</v>
      </c>
    </row>
    <row r="1942" spans="1:22" ht="25.5" customHeight="1">
      <c r="A1942" s="94">
        <v>46059</v>
      </c>
      <c r="B1942" s="93" t="s">
        <v>27</v>
      </c>
      <c r="C1942" s="93" t="s">
        <v>5207</v>
      </c>
      <c r="D1942" s="93" t="s">
        <v>5182</v>
      </c>
      <c r="E1942" s="93" t="s">
        <v>5208</v>
      </c>
      <c r="F1942" s="93">
        <v>65000</v>
      </c>
      <c r="G1942" s="93">
        <v>34</v>
      </c>
      <c r="H1942" s="93">
        <v>29</v>
      </c>
      <c r="I1942" s="92">
        <f t="shared" si="30"/>
        <v>-325000</v>
      </c>
      <c r="J1942" s="92" t="str">
        <f>VLOOKUP(D1942,[1]Sheet0!$C$1:$H$65536,6,0)</f>
        <v>BÁNH KẸO, ĐỒ ĂN VẶT</v>
      </c>
      <c r="M1942" s="93">
        <v>-5</v>
      </c>
      <c r="N1942" s="95">
        <v>-325000</v>
      </c>
      <c r="P1942" s="93" t="s">
        <v>3614</v>
      </c>
      <c r="Q1942" s="93" t="s">
        <v>5231</v>
      </c>
      <c r="V1942" s="93" t="s">
        <v>3619</v>
      </c>
    </row>
    <row r="1943" spans="1:22" ht="25.5" customHeight="1">
      <c r="A1943" s="94">
        <v>46059</v>
      </c>
      <c r="B1943" s="93" t="s">
        <v>32</v>
      </c>
      <c r="C1943" s="93" t="s">
        <v>498</v>
      </c>
      <c r="D1943" s="93" t="s">
        <v>499</v>
      </c>
      <c r="E1943" s="93" t="s">
        <v>500</v>
      </c>
      <c r="F1943" s="93">
        <v>139000</v>
      </c>
      <c r="G1943" s="93">
        <v>15</v>
      </c>
      <c r="H1943" s="93">
        <v>14</v>
      </c>
      <c r="I1943" s="92">
        <f t="shared" si="30"/>
        <v>-139000</v>
      </c>
      <c r="J1943" s="92" t="str">
        <f>VLOOKUP(D1943,[1]Sheet0!$C$1:$H$65536,6,0)</f>
        <v>CHĂM SÓC CƠ THỂ</v>
      </c>
      <c r="M1943" s="93">
        <v>-1</v>
      </c>
      <c r="N1943" s="95">
        <v>-139000</v>
      </c>
      <c r="P1943" s="93" t="s">
        <v>3614</v>
      </c>
      <c r="Q1943" s="93" t="s">
        <v>5231</v>
      </c>
      <c r="V1943" s="93" t="s">
        <v>3619</v>
      </c>
    </row>
    <row r="1944" spans="1:22" ht="25.5" customHeight="1">
      <c r="A1944" s="94">
        <v>46059</v>
      </c>
      <c r="B1944" s="93" t="s">
        <v>27</v>
      </c>
      <c r="C1944" s="93" t="s">
        <v>324</v>
      </c>
      <c r="D1944" s="93" t="s">
        <v>325</v>
      </c>
      <c r="E1944" s="93" t="s">
        <v>326</v>
      </c>
      <c r="F1944" s="93">
        <v>88000</v>
      </c>
      <c r="G1944" s="93">
        <v>8</v>
      </c>
      <c r="H1944" s="93">
        <v>7</v>
      </c>
      <c r="I1944" s="92">
        <f t="shared" si="30"/>
        <v>-88000</v>
      </c>
      <c r="J1944" s="92" t="str">
        <f>VLOOKUP(D1944,[1]Sheet0!$C$1:$H$65536,6,0)</f>
        <v>ĐỒ UỐNG, PHA CHẾ</v>
      </c>
      <c r="M1944" s="93">
        <v>-1</v>
      </c>
      <c r="N1944" s="95">
        <v>-88000</v>
      </c>
      <c r="P1944" s="93" t="s">
        <v>3614</v>
      </c>
      <c r="Q1944" s="93" t="s">
        <v>5231</v>
      </c>
      <c r="V1944" s="93" t="s">
        <v>3619</v>
      </c>
    </row>
    <row r="1945" spans="1:22" ht="25.5" customHeight="1">
      <c r="A1945" s="94">
        <v>46059</v>
      </c>
      <c r="B1945" s="93" t="s">
        <v>33</v>
      </c>
      <c r="C1945" s="93" t="s">
        <v>2377</v>
      </c>
      <c r="D1945" s="93" t="s">
        <v>2378</v>
      </c>
      <c r="E1945" s="93" t="s">
        <v>2379</v>
      </c>
      <c r="F1945" s="93">
        <v>225000</v>
      </c>
      <c r="G1945" s="93">
        <v>5</v>
      </c>
      <c r="H1945" s="93">
        <v>4</v>
      </c>
      <c r="I1945" s="92">
        <f t="shared" si="30"/>
        <v>-225000</v>
      </c>
      <c r="J1945" s="92" t="str">
        <f>VLOOKUP(D1945,[1]Sheet0!$C$1:$H$65536,6,0)</f>
        <v>GIẶT, XẢ QUẦN ÁO</v>
      </c>
      <c r="M1945" s="93">
        <v>-1</v>
      </c>
      <c r="N1945" s="95">
        <v>-225000</v>
      </c>
      <c r="P1945" s="93" t="s">
        <v>3614</v>
      </c>
      <c r="Q1945" s="93" t="s">
        <v>5231</v>
      </c>
      <c r="V1945" s="93" t="s">
        <v>3619</v>
      </c>
    </row>
    <row r="1946" spans="1:22" ht="25.5" customHeight="1">
      <c r="A1946" s="94">
        <v>46060</v>
      </c>
      <c r="B1946" s="93" t="s">
        <v>2772</v>
      </c>
      <c r="C1946" s="93" t="s">
        <v>4409</v>
      </c>
      <c r="D1946" s="93" t="s">
        <v>4406</v>
      </c>
      <c r="E1946" s="93" t="s">
        <v>4410</v>
      </c>
      <c r="F1946" s="93">
        <v>198000</v>
      </c>
      <c r="G1946" s="93">
        <v>-2</v>
      </c>
      <c r="H1946" s="93">
        <v>0</v>
      </c>
      <c r="I1946" s="92">
        <f t="shared" si="30"/>
        <v>396000</v>
      </c>
      <c r="J1946" s="92" t="str">
        <f>VLOOKUP(D1946,[1]Sheet0!$C$1:$H$65536,6,0)</f>
        <v>NSM MÙA ĐÔNG</v>
      </c>
      <c r="K1946" s="93">
        <v>2</v>
      </c>
      <c r="L1946" s="95">
        <v>396000</v>
      </c>
      <c r="P1946" s="93" t="s">
        <v>3614</v>
      </c>
      <c r="Q1946" s="93" t="s">
        <v>5238</v>
      </c>
    </row>
    <row r="1947" spans="1:22" ht="25.5" customHeight="1">
      <c r="A1947" s="94">
        <v>46060</v>
      </c>
      <c r="B1947" s="93" t="s">
        <v>135</v>
      </c>
      <c r="C1947" s="93" t="s">
        <v>4393</v>
      </c>
      <c r="D1947" s="93" t="s">
        <v>4384</v>
      </c>
      <c r="E1947" s="93" t="s">
        <v>4394</v>
      </c>
      <c r="F1947" s="93">
        <v>20000</v>
      </c>
      <c r="G1947" s="93">
        <v>-15</v>
      </c>
      <c r="H1947" s="93">
        <v>0</v>
      </c>
      <c r="I1947" s="92">
        <f t="shared" si="30"/>
        <v>300000</v>
      </c>
      <c r="J1947" s="92" t="str">
        <f>VLOOKUP(D1947,[1]Sheet0!$C$1:$H$65536,6,0)</f>
        <v>ĐỒ DÙNG VPP</v>
      </c>
      <c r="K1947" s="93">
        <v>15</v>
      </c>
      <c r="L1947" s="95">
        <v>300000</v>
      </c>
      <c r="P1947" s="93" t="s">
        <v>3614</v>
      </c>
      <c r="Q1947" s="93" t="s">
        <v>5238</v>
      </c>
    </row>
    <row r="1948" spans="1:22" ht="25.5" customHeight="1">
      <c r="A1948" s="94">
        <v>46060</v>
      </c>
      <c r="B1948" s="93" t="s">
        <v>135</v>
      </c>
      <c r="C1948" s="93" t="s">
        <v>5099</v>
      </c>
      <c r="D1948" s="93" t="s">
        <v>5100</v>
      </c>
      <c r="E1948" s="93" t="s">
        <v>5101</v>
      </c>
      <c r="F1948" s="93">
        <v>12000</v>
      </c>
      <c r="G1948" s="93">
        <v>-1</v>
      </c>
      <c r="H1948" s="93">
        <v>0</v>
      </c>
      <c r="I1948" s="92">
        <f t="shared" si="30"/>
        <v>12000</v>
      </c>
      <c r="J1948" s="92" t="str">
        <f>VLOOKUP(D1948,[1]Sheet0!$C$1:$H$65536,6,0)</f>
        <v xml:space="preserve"> SET QUÀ</v>
      </c>
      <c r="K1948" s="93">
        <v>1</v>
      </c>
      <c r="L1948" s="95">
        <v>12000</v>
      </c>
      <c r="P1948" s="93" t="s">
        <v>3614</v>
      </c>
      <c r="Q1948" s="93" t="s">
        <v>5238</v>
      </c>
    </row>
    <row r="1949" spans="1:22" ht="25.5" customHeight="1">
      <c r="A1949" s="94">
        <v>46060</v>
      </c>
      <c r="B1949" s="93" t="s">
        <v>135</v>
      </c>
      <c r="C1949" s="93" t="s">
        <v>5095</v>
      </c>
      <c r="D1949" s="93" t="s">
        <v>5096</v>
      </c>
      <c r="E1949" s="93" t="s">
        <v>5097</v>
      </c>
      <c r="F1949" s="93">
        <v>6000</v>
      </c>
      <c r="G1949" s="93">
        <v>-4</v>
      </c>
      <c r="H1949" s="93">
        <v>0</v>
      </c>
      <c r="I1949" s="92">
        <f t="shared" si="30"/>
        <v>24000</v>
      </c>
      <c r="J1949" s="92" t="str">
        <f>VLOOKUP(D1949,[1]Sheet0!$C$1:$H$65536,6,0)</f>
        <v>ĐỒ DÙNG VPP</v>
      </c>
      <c r="K1949" s="93">
        <v>4</v>
      </c>
      <c r="L1949" s="95">
        <v>24000</v>
      </c>
      <c r="P1949" s="93" t="s">
        <v>3614</v>
      </c>
      <c r="Q1949" s="93" t="s">
        <v>5238</v>
      </c>
    </row>
    <row r="1950" spans="1:22" ht="25.5" customHeight="1">
      <c r="A1950" s="94">
        <v>46060</v>
      </c>
      <c r="B1950" s="93" t="s">
        <v>2772</v>
      </c>
      <c r="C1950" s="93" t="s">
        <v>4339</v>
      </c>
      <c r="D1950" s="93" t="s">
        <v>4340</v>
      </c>
      <c r="E1950" s="93" t="s">
        <v>4341</v>
      </c>
      <c r="F1950" s="93">
        <v>150000</v>
      </c>
      <c r="G1950" s="93">
        <v>-12</v>
      </c>
      <c r="H1950" s="93">
        <v>0</v>
      </c>
      <c r="I1950" s="92">
        <f t="shared" si="30"/>
        <v>1800000</v>
      </c>
      <c r="J1950" s="92" t="str">
        <f>VLOOKUP(D1950,[1]Sheet0!$C$1:$H$65536,6,0)</f>
        <v>NSM MÙA ĐÔNG</v>
      </c>
      <c r="K1950" s="93">
        <v>12</v>
      </c>
      <c r="L1950" s="95">
        <v>1800000</v>
      </c>
      <c r="P1950" s="93" t="s">
        <v>3614</v>
      </c>
      <c r="Q1950" s="93" t="s">
        <v>5238</v>
      </c>
    </row>
    <row r="1951" spans="1:22" ht="25.5" customHeight="1">
      <c r="A1951" s="94">
        <v>46060</v>
      </c>
      <c r="B1951" s="93" t="s">
        <v>3632</v>
      </c>
      <c r="C1951" s="93" t="s">
        <v>5239</v>
      </c>
      <c r="D1951" s="93" t="s">
        <v>5240</v>
      </c>
      <c r="E1951" s="93" t="s">
        <v>5241</v>
      </c>
      <c r="F1951" s="93">
        <v>870</v>
      </c>
      <c r="G1951" s="93">
        <v>-18</v>
      </c>
      <c r="H1951" s="93">
        <v>0</v>
      </c>
      <c r="I1951" s="92">
        <f t="shared" si="30"/>
        <v>15660</v>
      </c>
      <c r="J1951" s="92" t="str">
        <f>VLOOKUP(D1951,[1]Sheet0!$C$1:$H$65536,6,0)</f>
        <v>HỆ THỐNG</v>
      </c>
      <c r="K1951" s="93">
        <v>18</v>
      </c>
      <c r="L1951" s="95">
        <v>15660</v>
      </c>
      <c r="P1951" s="93" t="s">
        <v>3614</v>
      </c>
      <c r="Q1951" s="93" t="s">
        <v>5238</v>
      </c>
    </row>
    <row r="1952" spans="1:22" ht="25.5" customHeight="1">
      <c r="A1952" s="94">
        <v>46060</v>
      </c>
      <c r="B1952" s="93" t="s">
        <v>27</v>
      </c>
      <c r="C1952" s="93" t="s">
        <v>5161</v>
      </c>
      <c r="D1952" s="93" t="s">
        <v>5162</v>
      </c>
      <c r="E1952" s="93" t="s">
        <v>5163</v>
      </c>
      <c r="F1952" s="93">
        <v>100000</v>
      </c>
      <c r="G1952" s="93">
        <v>-17</v>
      </c>
      <c r="H1952" s="93">
        <v>0</v>
      </c>
      <c r="I1952" s="92">
        <f t="shared" si="30"/>
        <v>1700000</v>
      </c>
      <c r="J1952" s="92" t="str">
        <f>VLOOKUP(D1952,[1]Sheet0!$C$1:$H$65536,6,0)</f>
        <v>THỰC PHẨM KHÁC</v>
      </c>
      <c r="K1952" s="93">
        <v>17</v>
      </c>
      <c r="L1952" s="95">
        <v>1700000</v>
      </c>
      <c r="P1952" s="93" t="s">
        <v>3614</v>
      </c>
      <c r="Q1952" s="93" t="s">
        <v>5238</v>
      </c>
    </row>
    <row r="1953" spans="1:17" ht="25.5" customHeight="1">
      <c r="A1953" s="94">
        <v>46060</v>
      </c>
      <c r="B1953" s="93" t="s">
        <v>32</v>
      </c>
      <c r="C1953" s="93" t="s">
        <v>4694</v>
      </c>
      <c r="D1953" s="93" t="s">
        <v>4695</v>
      </c>
      <c r="E1953" s="93" t="s">
        <v>1162</v>
      </c>
      <c r="F1953" s="93">
        <v>199000</v>
      </c>
      <c r="G1953" s="93">
        <v>-2</v>
      </c>
      <c r="H1953" s="93">
        <v>0</v>
      </c>
      <c r="I1953" s="92">
        <f t="shared" si="30"/>
        <v>398000</v>
      </c>
      <c r="J1953" s="92" t="str">
        <f>VLOOKUP(D1953,[1]Sheet0!$C$1:$H$65536,6,0)</f>
        <v>TRANG ĐIỂM</v>
      </c>
      <c r="K1953" s="93">
        <v>2</v>
      </c>
      <c r="L1953" s="95">
        <v>398000</v>
      </c>
      <c r="P1953" s="93" t="s">
        <v>3614</v>
      </c>
      <c r="Q1953" s="93" t="s">
        <v>5238</v>
      </c>
    </row>
    <row r="1954" spans="1:17" ht="25.5" customHeight="1">
      <c r="A1954" s="94">
        <v>46060</v>
      </c>
      <c r="B1954" s="93" t="s">
        <v>27</v>
      </c>
      <c r="C1954" s="93" t="s">
        <v>261</v>
      </c>
      <c r="D1954" s="93" t="s">
        <v>262</v>
      </c>
      <c r="E1954" s="93" t="s">
        <v>263</v>
      </c>
      <c r="F1954" s="93">
        <v>165000</v>
      </c>
      <c r="G1954" s="93">
        <v>-8</v>
      </c>
      <c r="H1954" s="93">
        <v>0</v>
      </c>
      <c r="I1954" s="92">
        <f t="shared" si="30"/>
        <v>1320000</v>
      </c>
      <c r="J1954" s="92" t="str">
        <f>VLOOKUP(D1954,[1]Sheet0!$C$1:$H$65536,6,0)</f>
        <v>RƯỢU</v>
      </c>
      <c r="K1954" s="93">
        <v>8</v>
      </c>
      <c r="L1954" s="95">
        <v>1320000</v>
      </c>
      <c r="P1954" s="93" t="s">
        <v>3614</v>
      </c>
      <c r="Q1954" s="93" t="s">
        <v>5238</v>
      </c>
    </row>
    <row r="1955" spans="1:17" ht="25.5" customHeight="1">
      <c r="A1955" s="94">
        <v>46060</v>
      </c>
      <c r="B1955" s="93" t="s">
        <v>27</v>
      </c>
      <c r="C1955" s="93" t="s">
        <v>2243</v>
      </c>
      <c r="D1955" s="93" t="s">
        <v>2244</v>
      </c>
      <c r="E1955" s="93" t="s">
        <v>2245</v>
      </c>
      <c r="F1955" s="93">
        <v>350000</v>
      </c>
      <c r="G1955" s="93">
        <v>-3</v>
      </c>
      <c r="H1955" s="93">
        <v>0</v>
      </c>
      <c r="I1955" s="92">
        <f t="shared" si="30"/>
        <v>1050000</v>
      </c>
      <c r="J1955" s="92" t="str">
        <f>VLOOKUP(D1955,[1]Sheet0!$C$1:$H$65536,6,0)</f>
        <v>BÁNH KẸO, ĐỒ ĂN VẶT</v>
      </c>
      <c r="K1955" s="93">
        <v>3</v>
      </c>
      <c r="L1955" s="95">
        <v>1050000</v>
      </c>
      <c r="P1955" s="93" t="s">
        <v>3614</v>
      </c>
      <c r="Q1955" s="93" t="s">
        <v>5238</v>
      </c>
    </row>
    <row r="1956" spans="1:17" ht="25.5" customHeight="1">
      <c r="A1956" s="94">
        <v>46060</v>
      </c>
      <c r="B1956" s="93" t="s">
        <v>27</v>
      </c>
      <c r="C1956" s="93" t="s">
        <v>2237</v>
      </c>
      <c r="D1956" s="93" t="s">
        <v>2238</v>
      </c>
      <c r="E1956" s="93" t="s">
        <v>2239</v>
      </c>
      <c r="F1956" s="93">
        <v>58000</v>
      </c>
      <c r="G1956" s="93">
        <v>-3</v>
      </c>
      <c r="H1956" s="93">
        <v>0</v>
      </c>
      <c r="I1956" s="92">
        <f t="shared" si="30"/>
        <v>174000</v>
      </c>
      <c r="J1956" s="92" t="str">
        <f>VLOOKUP(D1956,[1]Sheet0!$C$1:$H$65536,6,0)</f>
        <v>BÁNH KẸO, ĐỒ ĂN VẶT</v>
      </c>
      <c r="K1956" s="93">
        <v>3</v>
      </c>
      <c r="L1956" s="95">
        <v>174000</v>
      </c>
      <c r="P1956" s="93" t="s">
        <v>3614</v>
      </c>
      <c r="Q1956" s="93" t="s">
        <v>5238</v>
      </c>
    </row>
    <row r="1957" spans="1:17" ht="25.5" customHeight="1">
      <c r="A1957" s="94">
        <v>46060</v>
      </c>
      <c r="B1957" s="93" t="s">
        <v>27</v>
      </c>
      <c r="C1957" s="93" t="s">
        <v>2340</v>
      </c>
      <c r="D1957" s="93" t="s">
        <v>2341</v>
      </c>
      <c r="E1957" s="93" t="s">
        <v>2342</v>
      </c>
      <c r="F1957" s="93">
        <v>65000</v>
      </c>
      <c r="G1957" s="93">
        <v>-2</v>
      </c>
      <c r="H1957" s="93">
        <v>0</v>
      </c>
      <c r="I1957" s="92">
        <f t="shared" si="30"/>
        <v>130000</v>
      </c>
      <c r="J1957" s="92" t="str">
        <f>VLOOKUP(D1957,[1]Sheet0!$C$1:$H$65536,6,0)</f>
        <v>BÁNH KẸO, ĐỒ ĂN VẶT</v>
      </c>
      <c r="K1957" s="93">
        <v>2</v>
      </c>
      <c r="L1957" s="95">
        <v>130000</v>
      </c>
      <c r="P1957" s="93" t="s">
        <v>3614</v>
      </c>
      <c r="Q1957" s="93" t="s">
        <v>5238</v>
      </c>
    </row>
    <row r="1958" spans="1:17" ht="25.5" customHeight="1">
      <c r="A1958" s="94">
        <v>46060</v>
      </c>
      <c r="B1958" s="93" t="s">
        <v>32</v>
      </c>
      <c r="C1958" s="93" t="s">
        <v>1052</v>
      </c>
      <c r="D1958" s="93" t="s">
        <v>1053</v>
      </c>
      <c r="E1958" s="93" t="s">
        <v>1054</v>
      </c>
      <c r="F1958" s="93">
        <v>217000</v>
      </c>
      <c r="G1958" s="93">
        <v>-1</v>
      </c>
      <c r="H1958" s="93">
        <v>0</v>
      </c>
      <c r="I1958" s="92">
        <f t="shared" si="30"/>
        <v>217000</v>
      </c>
      <c r="J1958" s="92" t="str">
        <f>VLOOKUP(D1958,[1]Sheet0!$C$1:$H$65536,6,0)</f>
        <v>CHĂM SÓC CƠ THỂ</v>
      </c>
      <c r="K1958" s="93">
        <v>1</v>
      </c>
      <c r="L1958" s="95">
        <v>217000</v>
      </c>
      <c r="P1958" s="93" t="s">
        <v>3614</v>
      </c>
      <c r="Q1958" s="93" t="s">
        <v>5238</v>
      </c>
    </row>
    <row r="1959" spans="1:17" ht="25.5" customHeight="1">
      <c r="A1959" s="94">
        <v>46060</v>
      </c>
      <c r="B1959" s="93" t="s">
        <v>4078</v>
      </c>
      <c r="C1959" s="93" t="s">
        <v>3453</v>
      </c>
      <c r="D1959" s="93" t="s">
        <v>3454</v>
      </c>
      <c r="E1959" s="93" t="s">
        <v>3455</v>
      </c>
      <c r="F1959" s="93">
        <v>920000</v>
      </c>
      <c r="G1959" s="93">
        <v>-2</v>
      </c>
      <c r="H1959" s="93">
        <v>0</v>
      </c>
      <c r="I1959" s="92">
        <f t="shared" si="30"/>
        <v>1840000</v>
      </c>
      <c r="J1959" s="92" t="str">
        <f>VLOOKUP(D1959,[1]Sheet0!$C$1:$H$65536,6,0)</f>
        <v>SỮA CÔNG THỨC</v>
      </c>
      <c r="K1959" s="93">
        <v>2</v>
      </c>
      <c r="L1959" s="95">
        <v>1840000</v>
      </c>
      <c r="P1959" s="93" t="s">
        <v>3614</v>
      </c>
      <c r="Q1959" s="93" t="s">
        <v>5238</v>
      </c>
    </row>
    <row r="1960" spans="1:17" ht="25.5" customHeight="1">
      <c r="A1960" s="94">
        <v>46060</v>
      </c>
      <c r="B1960" s="93" t="s">
        <v>27</v>
      </c>
      <c r="C1960" s="93" t="s">
        <v>549</v>
      </c>
      <c r="D1960" s="93" t="s">
        <v>550</v>
      </c>
      <c r="E1960" s="93" t="s">
        <v>551</v>
      </c>
      <c r="F1960" s="93">
        <v>125000</v>
      </c>
      <c r="G1960" s="93">
        <v>-1</v>
      </c>
      <c r="H1960" s="93">
        <v>0</v>
      </c>
      <c r="I1960" s="92">
        <f t="shared" si="30"/>
        <v>125000</v>
      </c>
      <c r="J1960" s="92" t="str">
        <f>VLOOKUP(D1960,[1]Sheet0!$C$1:$H$65536,6,0)</f>
        <v>BÁNH KẸO, ĐỒ ĂN VẶT</v>
      </c>
      <c r="K1960" s="93">
        <v>1</v>
      </c>
      <c r="L1960" s="95">
        <v>125000</v>
      </c>
      <c r="P1960" s="93" t="s">
        <v>3614</v>
      </c>
      <c r="Q1960" s="93" t="s">
        <v>5238</v>
      </c>
    </row>
    <row r="1961" spans="1:17" ht="25.5" customHeight="1">
      <c r="A1961" s="94">
        <v>46060</v>
      </c>
      <c r="B1961" s="93" t="s">
        <v>27</v>
      </c>
      <c r="C1961" s="93" t="s">
        <v>5222</v>
      </c>
      <c r="D1961" s="93" t="s">
        <v>5223</v>
      </c>
      <c r="E1961" s="93" t="s">
        <v>5224</v>
      </c>
      <c r="F1961" s="93">
        <v>125000</v>
      </c>
      <c r="G1961" s="93">
        <v>-5</v>
      </c>
      <c r="H1961" s="93">
        <v>0</v>
      </c>
      <c r="I1961" s="92">
        <f t="shared" si="30"/>
        <v>625000</v>
      </c>
      <c r="J1961" s="92" t="str">
        <f>VLOOKUP(D1961,[1]Sheet0!$C$1:$H$65536,6,0)</f>
        <v>BÁNH KẸO, ĐỒ ĂN VẶT</v>
      </c>
      <c r="K1961" s="93">
        <v>5</v>
      </c>
      <c r="L1961" s="95">
        <v>625000</v>
      </c>
      <c r="P1961" s="93" t="s">
        <v>3614</v>
      </c>
      <c r="Q1961" s="93" t="s">
        <v>5238</v>
      </c>
    </row>
    <row r="1962" spans="1:17" ht="25.5" customHeight="1">
      <c r="A1962" s="94">
        <v>46060</v>
      </c>
      <c r="B1962" s="93" t="s">
        <v>3652</v>
      </c>
      <c r="C1962" s="93" t="s">
        <v>3697</v>
      </c>
      <c r="D1962" s="93" t="s">
        <v>3696</v>
      </c>
      <c r="E1962" s="93" t="s">
        <v>3698</v>
      </c>
      <c r="F1962" s="93">
        <v>20000</v>
      </c>
      <c r="G1962" s="93">
        <v>-2</v>
      </c>
      <c r="H1962" s="93">
        <v>0</v>
      </c>
      <c r="I1962" s="92">
        <f t="shared" si="30"/>
        <v>40000</v>
      </c>
      <c r="J1962" s="92" t="str">
        <f>VLOOKUP(D1962,[1]Sheet0!$C$1:$H$65536,6,0)</f>
        <v>ĐỒ DÙNG VPP</v>
      </c>
      <c r="K1962" s="93">
        <v>2</v>
      </c>
      <c r="L1962" s="95">
        <v>40000</v>
      </c>
      <c r="P1962" s="93" t="s">
        <v>3614</v>
      </c>
      <c r="Q1962" s="93" t="s">
        <v>5238</v>
      </c>
    </row>
    <row r="1963" spans="1:17" ht="25.5" customHeight="1">
      <c r="A1963" s="94">
        <v>46060</v>
      </c>
      <c r="B1963" s="93" t="s">
        <v>33</v>
      </c>
      <c r="C1963" s="93" t="s">
        <v>3822</v>
      </c>
      <c r="D1963" s="93" t="s">
        <v>3815</v>
      </c>
      <c r="E1963" s="93" t="s">
        <v>3823</v>
      </c>
      <c r="F1963" s="93">
        <v>225000</v>
      </c>
      <c r="G1963" s="93">
        <v>-1</v>
      </c>
      <c r="H1963" s="93">
        <v>0</v>
      </c>
      <c r="I1963" s="92">
        <f t="shared" si="30"/>
        <v>225000</v>
      </c>
      <c r="J1963" s="92" t="str">
        <f>VLOOKUP(D1963,[1]Sheet0!$C$1:$H$65536,6,0)</f>
        <v>GIẶT, XẢ QUẦN ÁO</v>
      </c>
      <c r="K1963" s="93">
        <v>1</v>
      </c>
      <c r="L1963" s="95">
        <v>225000</v>
      </c>
      <c r="P1963" s="93" t="s">
        <v>3614</v>
      </c>
      <c r="Q1963" s="93" t="s">
        <v>5238</v>
      </c>
    </row>
    <row r="1964" spans="1:17" ht="25.5" customHeight="1">
      <c r="A1964" s="94">
        <v>46060</v>
      </c>
      <c r="B1964" s="93" t="s">
        <v>27</v>
      </c>
      <c r="C1964" s="93" t="s">
        <v>402</v>
      </c>
      <c r="D1964" s="93" t="s">
        <v>403</v>
      </c>
      <c r="E1964" s="93" t="s">
        <v>404</v>
      </c>
      <c r="F1964" s="93">
        <v>270000</v>
      </c>
      <c r="G1964" s="93">
        <v>-3</v>
      </c>
      <c r="H1964" s="93">
        <v>0</v>
      </c>
      <c r="I1964" s="92">
        <f t="shared" si="30"/>
        <v>810000</v>
      </c>
      <c r="J1964" s="92" t="str">
        <f>VLOOKUP(D1964,[1]Sheet0!$C$1:$H$65536,6,0)</f>
        <v>BÁNH KẸO, ĐỒ ĂN VẶT</v>
      </c>
      <c r="K1964" s="93">
        <v>3</v>
      </c>
      <c r="L1964" s="95">
        <v>810000</v>
      </c>
      <c r="P1964" s="93" t="s">
        <v>3614</v>
      </c>
      <c r="Q1964" s="93" t="s">
        <v>5238</v>
      </c>
    </row>
    <row r="1965" spans="1:17" ht="25.5" customHeight="1">
      <c r="A1965" s="94">
        <v>46060</v>
      </c>
      <c r="B1965" s="93" t="s">
        <v>27</v>
      </c>
      <c r="C1965" s="93" t="s">
        <v>5232</v>
      </c>
      <c r="D1965" s="93" t="s">
        <v>5233</v>
      </c>
      <c r="E1965" s="93" t="s">
        <v>5234</v>
      </c>
      <c r="F1965" s="93">
        <v>280000</v>
      </c>
      <c r="G1965" s="93">
        <v>-5</v>
      </c>
      <c r="H1965" s="93">
        <v>0</v>
      </c>
      <c r="I1965" s="92">
        <f t="shared" si="30"/>
        <v>1400000</v>
      </c>
      <c r="J1965" s="92" t="str">
        <f>VLOOKUP(D1965,[1]Sheet0!$C$1:$H$65536,6,0)</f>
        <v>BÁNH KẸO, ĐỒ ĂN VẶT</v>
      </c>
      <c r="K1965" s="93">
        <v>5</v>
      </c>
      <c r="L1965" s="95">
        <v>1400000</v>
      </c>
      <c r="P1965" s="93" t="s">
        <v>3614</v>
      </c>
      <c r="Q1965" s="93" t="s">
        <v>5238</v>
      </c>
    </row>
    <row r="1966" spans="1:17" ht="25.5" customHeight="1">
      <c r="A1966" s="94">
        <v>46060</v>
      </c>
      <c r="B1966" s="93" t="s">
        <v>27</v>
      </c>
      <c r="C1966" s="93" t="s">
        <v>5246</v>
      </c>
      <c r="D1966" s="93" t="s">
        <v>5247</v>
      </c>
      <c r="E1966" s="93" t="s">
        <v>5248</v>
      </c>
      <c r="F1966" s="93">
        <v>250000</v>
      </c>
      <c r="G1966" s="93">
        <v>-1</v>
      </c>
      <c r="H1966" s="93">
        <v>0</v>
      </c>
      <c r="I1966" s="92">
        <f t="shared" si="30"/>
        <v>250000</v>
      </c>
      <c r="J1966" s="92" t="str">
        <f>VLOOKUP(D1966,[1]Sheet0!$C$1:$H$65536,6,0)</f>
        <v>BÁNH KẸO, ĐỒ ĂN VẶT</v>
      </c>
      <c r="K1966" s="93">
        <v>1</v>
      </c>
      <c r="L1966" s="95">
        <v>250000</v>
      </c>
      <c r="P1966" s="93" t="s">
        <v>3614</v>
      </c>
      <c r="Q1966" s="93" t="s">
        <v>5238</v>
      </c>
    </row>
    <row r="1967" spans="1:17" ht="25.5" customHeight="1">
      <c r="A1967" s="94">
        <v>46060</v>
      </c>
      <c r="B1967" s="93" t="s">
        <v>27</v>
      </c>
      <c r="C1967" s="93" t="s">
        <v>5219</v>
      </c>
      <c r="D1967" s="93" t="s">
        <v>5197</v>
      </c>
      <c r="E1967" s="93" t="s">
        <v>5220</v>
      </c>
      <c r="F1967" s="93">
        <v>42000</v>
      </c>
      <c r="G1967" s="93">
        <v>-1</v>
      </c>
      <c r="H1967" s="93">
        <v>0</v>
      </c>
      <c r="I1967" s="92">
        <f t="shared" si="30"/>
        <v>42000</v>
      </c>
      <c r="J1967" s="92" t="str">
        <f>VLOOKUP(D1967,[1]Sheet0!$C$1:$H$65536,6,0)</f>
        <v>SẢN PHẨM TỪ SỮA</v>
      </c>
      <c r="K1967" s="93">
        <v>1</v>
      </c>
      <c r="L1967" s="95">
        <v>42000</v>
      </c>
      <c r="P1967" s="93" t="s">
        <v>3614</v>
      </c>
      <c r="Q1967" s="93" t="s">
        <v>5238</v>
      </c>
    </row>
    <row r="1968" spans="1:17" ht="25.5" customHeight="1">
      <c r="A1968" s="94">
        <v>46060</v>
      </c>
      <c r="B1968" s="93" t="s">
        <v>27</v>
      </c>
      <c r="C1968" s="93" t="s">
        <v>5173</v>
      </c>
      <c r="D1968" s="93" t="s">
        <v>5168</v>
      </c>
      <c r="E1968" s="93" t="s">
        <v>5174</v>
      </c>
      <c r="F1968" s="93">
        <v>180000</v>
      </c>
      <c r="G1968" s="93">
        <v>-4</v>
      </c>
      <c r="H1968" s="93">
        <v>0</v>
      </c>
      <c r="I1968" s="92">
        <f t="shared" si="30"/>
        <v>720000</v>
      </c>
      <c r="J1968" s="92" t="str">
        <f>VLOOKUP(D1968,[1]Sheet0!$C$1:$H$65536,6,0)</f>
        <v>THỰC PHẨM ĐÔNG LẠNH, CHẾ BIẾN</v>
      </c>
      <c r="K1968" s="93">
        <v>4</v>
      </c>
      <c r="L1968" s="95">
        <v>720000</v>
      </c>
      <c r="P1968" s="93" t="s">
        <v>3614</v>
      </c>
      <c r="Q1968" s="93" t="s">
        <v>5238</v>
      </c>
    </row>
    <row r="1969" spans="1:22" ht="25.5" customHeight="1">
      <c r="A1969" s="94">
        <v>46060</v>
      </c>
      <c r="B1969" s="93" t="s">
        <v>2772</v>
      </c>
      <c r="C1969" s="93" t="s">
        <v>3682</v>
      </c>
      <c r="D1969" s="93" t="s">
        <v>3683</v>
      </c>
      <c r="E1969" s="93" t="s">
        <v>5249</v>
      </c>
      <c r="F1969" s="93">
        <v>200000</v>
      </c>
      <c r="G1969" s="93">
        <v>2</v>
      </c>
      <c r="H1969" s="93">
        <v>0</v>
      </c>
      <c r="I1969" s="92">
        <f t="shared" si="30"/>
        <v>-400000</v>
      </c>
      <c r="J1969" s="92" t="str">
        <f>VLOOKUP(D1969,[1]Sheet0!$C$1:$H$65536,6,0)</f>
        <v>NSM MÙA ĐÔNG</v>
      </c>
      <c r="M1969" s="93">
        <v>-2</v>
      </c>
      <c r="N1969" s="95">
        <v>-400000</v>
      </c>
      <c r="P1969" s="93" t="s">
        <v>3614</v>
      </c>
      <c r="Q1969" s="93" t="s">
        <v>5238</v>
      </c>
      <c r="V1969" s="93" t="s">
        <v>3619</v>
      </c>
    </row>
    <row r="1970" spans="1:22" ht="25.5" customHeight="1">
      <c r="A1970" s="94">
        <v>46060</v>
      </c>
      <c r="B1970" s="93" t="s">
        <v>135</v>
      </c>
      <c r="C1970" s="93" t="s">
        <v>3865</v>
      </c>
      <c r="D1970" s="93" t="s">
        <v>3857</v>
      </c>
      <c r="E1970" s="93" t="s">
        <v>3866</v>
      </c>
      <c r="F1970" s="93">
        <v>25000</v>
      </c>
      <c r="G1970" s="93">
        <v>28</v>
      </c>
      <c r="H1970" s="93">
        <v>13</v>
      </c>
      <c r="I1970" s="92">
        <f t="shared" si="30"/>
        <v>-375000</v>
      </c>
      <c r="J1970" s="92" t="str">
        <f>VLOOKUP(D1970,[1]Sheet0!$C$1:$H$65536,6,0)</f>
        <v>HÀNG MARKETING</v>
      </c>
      <c r="M1970" s="93">
        <v>-15</v>
      </c>
      <c r="N1970" s="95">
        <v>-375000</v>
      </c>
      <c r="P1970" s="93" t="s">
        <v>3614</v>
      </c>
      <c r="Q1970" s="93" t="s">
        <v>5238</v>
      </c>
      <c r="V1970" s="93" t="s">
        <v>3619</v>
      </c>
    </row>
    <row r="1971" spans="1:22" ht="25.5" customHeight="1">
      <c r="A1971" s="94">
        <v>46060</v>
      </c>
      <c r="B1971" s="93" t="s">
        <v>135</v>
      </c>
      <c r="C1971" s="93" t="s">
        <v>5109</v>
      </c>
      <c r="D1971" s="93" t="s">
        <v>5098</v>
      </c>
      <c r="E1971" s="93" t="s">
        <v>5110</v>
      </c>
      <c r="F1971" s="93">
        <v>10000</v>
      </c>
      <c r="G1971" s="93">
        <v>70</v>
      </c>
      <c r="H1971" s="93">
        <v>69</v>
      </c>
      <c r="I1971" s="92">
        <f t="shared" si="30"/>
        <v>-10000</v>
      </c>
      <c r="J1971" s="92" t="str">
        <f>VLOOKUP(D1971,[1]Sheet0!$C$1:$H$65536,6,0)</f>
        <v xml:space="preserve"> SET QUÀ</v>
      </c>
      <c r="M1971" s="93">
        <v>-1</v>
      </c>
      <c r="N1971" s="95">
        <v>-10000</v>
      </c>
      <c r="P1971" s="93" t="s">
        <v>3614</v>
      </c>
      <c r="Q1971" s="93" t="s">
        <v>5238</v>
      </c>
      <c r="V1971" s="93" t="s">
        <v>3619</v>
      </c>
    </row>
    <row r="1972" spans="1:22" ht="25.5" customHeight="1">
      <c r="A1972" s="94">
        <v>46060</v>
      </c>
      <c r="B1972" s="93" t="s">
        <v>135</v>
      </c>
      <c r="C1972" s="93" t="s">
        <v>5109</v>
      </c>
      <c r="D1972" s="93" t="s">
        <v>5098</v>
      </c>
      <c r="E1972" s="93" t="s">
        <v>5110</v>
      </c>
      <c r="F1972" s="93">
        <v>10000</v>
      </c>
      <c r="G1972" s="93">
        <v>70</v>
      </c>
      <c r="H1972" s="93">
        <v>66</v>
      </c>
      <c r="I1972" s="92">
        <f t="shared" si="30"/>
        <v>-40000</v>
      </c>
      <c r="J1972" s="92" t="str">
        <f>VLOOKUP(D1972,[1]Sheet0!$C$1:$H$65536,6,0)</f>
        <v xml:space="preserve"> SET QUÀ</v>
      </c>
      <c r="M1972" s="93">
        <v>-4</v>
      </c>
      <c r="N1972" s="95">
        <v>-40000</v>
      </c>
      <c r="P1972" s="93" t="s">
        <v>3614</v>
      </c>
      <c r="Q1972" s="93" t="s">
        <v>5238</v>
      </c>
      <c r="V1972" s="93" t="s">
        <v>3619</v>
      </c>
    </row>
    <row r="1973" spans="1:22" ht="25.5" customHeight="1">
      <c r="A1973" s="94">
        <v>46060</v>
      </c>
      <c r="B1973" s="93" t="s">
        <v>2772</v>
      </c>
      <c r="C1973" s="93" t="s">
        <v>4345</v>
      </c>
      <c r="D1973" s="93" t="s">
        <v>4342</v>
      </c>
      <c r="E1973" s="93" t="s">
        <v>4341</v>
      </c>
      <c r="F1973" s="93">
        <v>150000</v>
      </c>
      <c r="G1973" s="93">
        <v>496</v>
      </c>
      <c r="H1973" s="93">
        <v>484</v>
      </c>
      <c r="I1973" s="92">
        <f t="shared" si="30"/>
        <v>-1800000</v>
      </c>
      <c r="J1973" s="92" t="str">
        <f>VLOOKUP(D1973,[1]Sheet0!$C$1:$H$65536,6,0)</f>
        <v>NSM MÙA ĐÔNG</v>
      </c>
      <c r="M1973" s="93">
        <v>-12</v>
      </c>
      <c r="N1973" s="95">
        <v>-1800000</v>
      </c>
      <c r="P1973" s="93" t="s">
        <v>3614</v>
      </c>
      <c r="Q1973" s="93" t="s">
        <v>5238</v>
      </c>
      <c r="V1973" s="93" t="s">
        <v>3619</v>
      </c>
    </row>
    <row r="1974" spans="1:22" ht="25.5" customHeight="1">
      <c r="A1974" s="94">
        <v>46060</v>
      </c>
      <c r="B1974" s="93" t="s">
        <v>3632</v>
      </c>
      <c r="C1974" s="93" t="s">
        <v>5250</v>
      </c>
      <c r="D1974" s="93" t="s">
        <v>5242</v>
      </c>
      <c r="E1974" s="93" t="s">
        <v>5251</v>
      </c>
      <c r="F1974" s="93">
        <v>1450</v>
      </c>
      <c r="G1974" s="93">
        <v>55</v>
      </c>
      <c r="H1974" s="93">
        <v>37</v>
      </c>
      <c r="I1974" s="92">
        <f t="shared" si="30"/>
        <v>-26100</v>
      </c>
      <c r="J1974" s="92" t="str">
        <f>VLOOKUP(D1974,[1]Sheet0!$C$1:$H$65536,6,0)</f>
        <v>HỆ THỐNG</v>
      </c>
      <c r="M1974" s="93">
        <v>-18</v>
      </c>
      <c r="N1974" s="95">
        <v>-26100</v>
      </c>
      <c r="P1974" s="93" t="s">
        <v>3614</v>
      </c>
      <c r="Q1974" s="93" t="s">
        <v>5238</v>
      </c>
      <c r="V1974" s="93" t="s">
        <v>3619</v>
      </c>
    </row>
    <row r="1975" spans="1:22" ht="25.5" customHeight="1">
      <c r="A1975" s="94">
        <v>46060</v>
      </c>
      <c r="B1975" s="93" t="s">
        <v>27</v>
      </c>
      <c r="C1975" s="93" t="s">
        <v>5252</v>
      </c>
      <c r="D1975" s="93" t="s">
        <v>5243</v>
      </c>
      <c r="E1975" s="93" t="s">
        <v>5253</v>
      </c>
      <c r="F1975" s="93">
        <v>100000</v>
      </c>
      <c r="G1975" s="93">
        <v>114</v>
      </c>
      <c r="H1975" s="93">
        <v>97</v>
      </c>
      <c r="I1975" s="92">
        <f t="shared" si="30"/>
        <v>-1700000</v>
      </c>
      <c r="J1975" s="92" t="str">
        <f>VLOOKUP(D1975,[1]Sheet0!$C$1:$H$65536,6,0)</f>
        <v>THỰC PHẨM KHÁC</v>
      </c>
      <c r="M1975" s="93">
        <v>-17</v>
      </c>
      <c r="N1975" s="95">
        <v>-1700000</v>
      </c>
      <c r="P1975" s="93" t="s">
        <v>3614</v>
      </c>
      <c r="Q1975" s="93" t="s">
        <v>5238</v>
      </c>
      <c r="V1975" s="93" t="s">
        <v>3619</v>
      </c>
    </row>
    <row r="1976" spans="1:22" ht="25.5" customHeight="1">
      <c r="A1976" s="94">
        <v>46060</v>
      </c>
      <c r="B1976" s="93" t="s">
        <v>32</v>
      </c>
      <c r="C1976" s="93" t="s">
        <v>1160</v>
      </c>
      <c r="D1976" s="93" t="s">
        <v>1161</v>
      </c>
      <c r="E1976" s="93" t="s">
        <v>1162</v>
      </c>
      <c r="F1976" s="93">
        <v>199000</v>
      </c>
      <c r="G1976" s="93">
        <v>2</v>
      </c>
      <c r="H1976" s="93">
        <v>0</v>
      </c>
      <c r="I1976" s="92">
        <f t="shared" si="30"/>
        <v>-398000</v>
      </c>
      <c r="J1976" s="92" t="str">
        <f>VLOOKUP(D1976,[1]Sheet0!$C$1:$H$65536,6,0)</f>
        <v>TRANG ĐIỂM</v>
      </c>
      <c r="M1976" s="93">
        <v>-2</v>
      </c>
      <c r="N1976" s="95">
        <v>-398000</v>
      </c>
      <c r="P1976" s="93" t="s">
        <v>3614</v>
      </c>
      <c r="Q1976" s="93" t="s">
        <v>5238</v>
      </c>
      <c r="V1976" s="93" t="s">
        <v>3619</v>
      </c>
    </row>
    <row r="1977" spans="1:22" ht="25.5" customHeight="1">
      <c r="A1977" s="94">
        <v>46060</v>
      </c>
      <c r="B1977" s="93" t="s">
        <v>27</v>
      </c>
      <c r="C1977" s="93" t="s">
        <v>5058</v>
      </c>
      <c r="D1977" s="93" t="s">
        <v>5045</v>
      </c>
      <c r="E1977" s="93" t="s">
        <v>5059</v>
      </c>
      <c r="F1977" s="93">
        <v>232000</v>
      </c>
      <c r="G1977" s="93">
        <v>58</v>
      </c>
      <c r="H1977" s="93">
        <v>50</v>
      </c>
      <c r="I1977" s="92">
        <f t="shared" si="30"/>
        <v>-1856000</v>
      </c>
      <c r="J1977" s="92" t="str">
        <f>VLOOKUP(D1977,[1]Sheet0!$C$1:$H$65536,6,0)</f>
        <v>RƯỢU</v>
      </c>
      <c r="M1977" s="93">
        <v>-8</v>
      </c>
      <c r="N1977" s="95">
        <v>-1856000</v>
      </c>
      <c r="P1977" s="93" t="s">
        <v>3614</v>
      </c>
      <c r="Q1977" s="93" t="s">
        <v>5238</v>
      </c>
      <c r="V1977" s="93" t="s">
        <v>3619</v>
      </c>
    </row>
    <row r="1978" spans="1:22" ht="25.5" customHeight="1">
      <c r="A1978" s="94">
        <v>46060</v>
      </c>
      <c r="B1978" s="93" t="s">
        <v>27</v>
      </c>
      <c r="C1978" s="93" t="s">
        <v>5236</v>
      </c>
      <c r="D1978" s="93" t="s">
        <v>5235</v>
      </c>
      <c r="E1978" s="93" t="s">
        <v>5237</v>
      </c>
      <c r="F1978" s="93">
        <v>360000</v>
      </c>
      <c r="G1978" s="93">
        <v>14</v>
      </c>
      <c r="H1978" s="93">
        <v>11</v>
      </c>
      <c r="I1978" s="92">
        <f t="shared" si="30"/>
        <v>-1080000</v>
      </c>
      <c r="J1978" s="92" t="str">
        <f>VLOOKUP(D1978,[1]Sheet0!$C$1:$H$65536,6,0)</f>
        <v>BÁNH KẸO, ĐỒ ĂN VẶT</v>
      </c>
      <c r="M1978" s="93">
        <v>-3</v>
      </c>
      <c r="N1978" s="95">
        <v>-1080000</v>
      </c>
      <c r="P1978" s="93" t="s">
        <v>3614</v>
      </c>
      <c r="Q1978" s="93" t="s">
        <v>5238</v>
      </c>
      <c r="V1978" s="93" t="s">
        <v>3619</v>
      </c>
    </row>
    <row r="1979" spans="1:22" ht="25.5" customHeight="1">
      <c r="A1979" s="94">
        <v>46060</v>
      </c>
      <c r="B1979" s="93" t="s">
        <v>27</v>
      </c>
      <c r="C1979" s="93" t="s">
        <v>5254</v>
      </c>
      <c r="D1979" s="93" t="s">
        <v>5244</v>
      </c>
      <c r="E1979" s="93" t="s">
        <v>5255</v>
      </c>
      <c r="F1979" s="93">
        <v>58000</v>
      </c>
      <c r="G1979" s="93">
        <v>23</v>
      </c>
      <c r="H1979" s="93">
        <v>20</v>
      </c>
      <c r="I1979" s="92">
        <f t="shared" si="30"/>
        <v>-174000</v>
      </c>
      <c r="J1979" s="92" t="str">
        <f>VLOOKUP(D1979,[1]Sheet0!$C$1:$H$65536,6,0)</f>
        <v>BÁNH KẸO, ĐỒ ĂN VẶT</v>
      </c>
      <c r="M1979" s="93">
        <v>-3</v>
      </c>
      <c r="N1979" s="95">
        <v>-174000</v>
      </c>
      <c r="P1979" s="93" t="s">
        <v>3614</v>
      </c>
      <c r="Q1979" s="93" t="s">
        <v>5238</v>
      </c>
      <c r="V1979" s="93" t="s">
        <v>3619</v>
      </c>
    </row>
    <row r="1980" spans="1:22" ht="25.5" customHeight="1">
      <c r="A1980" s="94">
        <v>46060</v>
      </c>
      <c r="B1980" s="93" t="s">
        <v>27</v>
      </c>
      <c r="C1980" s="93" t="s">
        <v>5207</v>
      </c>
      <c r="D1980" s="93" t="s">
        <v>5182</v>
      </c>
      <c r="E1980" s="93" t="s">
        <v>5208</v>
      </c>
      <c r="F1980" s="93">
        <v>65000</v>
      </c>
      <c r="G1980" s="93">
        <v>29</v>
      </c>
      <c r="H1980" s="93">
        <v>27</v>
      </c>
      <c r="I1980" s="92">
        <f t="shared" si="30"/>
        <v>-130000</v>
      </c>
      <c r="J1980" s="92" t="str">
        <f>VLOOKUP(D1980,[1]Sheet0!$C$1:$H$65536,6,0)</f>
        <v>BÁNH KẸO, ĐỒ ĂN VẶT</v>
      </c>
      <c r="M1980" s="93">
        <v>-2</v>
      </c>
      <c r="N1980" s="95">
        <v>-130000</v>
      </c>
      <c r="P1980" s="93" t="s">
        <v>3614</v>
      </c>
      <c r="Q1980" s="93" t="s">
        <v>5238</v>
      </c>
      <c r="V1980" s="93" t="s">
        <v>3619</v>
      </c>
    </row>
    <row r="1981" spans="1:22" ht="25.5" customHeight="1">
      <c r="A1981" s="94">
        <v>46060</v>
      </c>
      <c r="B1981" s="93" t="s">
        <v>32</v>
      </c>
      <c r="C1981" s="93" t="s">
        <v>2421</v>
      </c>
      <c r="D1981" s="93" t="s">
        <v>2422</v>
      </c>
      <c r="E1981" s="93" t="s">
        <v>2423</v>
      </c>
      <c r="F1981" s="93">
        <v>217000</v>
      </c>
      <c r="G1981" s="93">
        <v>8</v>
      </c>
      <c r="H1981" s="93">
        <v>7</v>
      </c>
      <c r="I1981" s="92">
        <f t="shared" si="30"/>
        <v>-217000</v>
      </c>
      <c r="J1981" s="92" t="str">
        <f>VLOOKUP(D1981,[1]Sheet0!$C$1:$H$65536,6,0)</f>
        <v>CHĂM SÓC CƠ THỂ</v>
      </c>
      <c r="M1981" s="93">
        <v>-1</v>
      </c>
      <c r="N1981" s="95">
        <v>-217000</v>
      </c>
      <c r="P1981" s="93" t="s">
        <v>3614</v>
      </c>
      <c r="Q1981" s="93" t="s">
        <v>5238</v>
      </c>
      <c r="V1981" s="93" t="s">
        <v>3619</v>
      </c>
    </row>
    <row r="1982" spans="1:22" ht="25.5" customHeight="1">
      <c r="A1982" s="94">
        <v>46060</v>
      </c>
      <c r="B1982" s="93" t="s">
        <v>4078</v>
      </c>
      <c r="C1982" s="93" t="s">
        <v>3450</v>
      </c>
      <c r="D1982" s="93" t="s">
        <v>3451</v>
      </c>
      <c r="E1982" s="93" t="s">
        <v>3452</v>
      </c>
      <c r="F1982" s="93">
        <v>920000</v>
      </c>
      <c r="G1982" s="93">
        <v>8</v>
      </c>
      <c r="H1982" s="93">
        <v>6</v>
      </c>
      <c r="I1982" s="92">
        <f t="shared" si="30"/>
        <v>-1840000</v>
      </c>
      <c r="J1982" s="92" t="str">
        <f>VLOOKUP(D1982,[1]Sheet0!$C$1:$H$65536,6,0)</f>
        <v>SỮA CÔNG THỨC</v>
      </c>
      <c r="M1982" s="93">
        <v>-2</v>
      </c>
      <c r="N1982" s="95">
        <v>-1840000</v>
      </c>
      <c r="P1982" s="93" t="s">
        <v>3614</v>
      </c>
      <c r="Q1982" s="93" t="s">
        <v>5238</v>
      </c>
      <c r="V1982" s="93" t="s">
        <v>3619</v>
      </c>
    </row>
    <row r="1983" spans="1:22" ht="25.5" customHeight="1">
      <c r="A1983" s="94">
        <v>46060</v>
      </c>
      <c r="B1983" s="93" t="s">
        <v>27</v>
      </c>
      <c r="C1983" s="93" t="s">
        <v>5140</v>
      </c>
      <c r="D1983" s="93" t="s">
        <v>5129</v>
      </c>
      <c r="E1983" s="93" t="s">
        <v>5141</v>
      </c>
      <c r="F1983" s="93">
        <v>125000</v>
      </c>
      <c r="G1983" s="93">
        <v>4</v>
      </c>
      <c r="H1983" s="93">
        <v>3</v>
      </c>
      <c r="I1983" s="92">
        <f t="shared" si="30"/>
        <v>-125000</v>
      </c>
      <c r="J1983" s="92" t="str">
        <f>VLOOKUP(D1983,[1]Sheet0!$C$1:$H$65536,6,0)</f>
        <v>BÁNH KẸO, ĐỒ ĂN VẶT</v>
      </c>
      <c r="M1983" s="93">
        <v>-1</v>
      </c>
      <c r="N1983" s="95">
        <v>-125000</v>
      </c>
      <c r="P1983" s="93" t="s">
        <v>3614</v>
      </c>
      <c r="Q1983" s="93" t="s">
        <v>5238</v>
      </c>
      <c r="V1983" s="93" t="s">
        <v>3619</v>
      </c>
    </row>
    <row r="1984" spans="1:22" ht="25.5" customHeight="1">
      <c r="A1984" s="94">
        <v>46060</v>
      </c>
      <c r="B1984" s="93" t="s">
        <v>27</v>
      </c>
      <c r="C1984" s="93" t="s">
        <v>5256</v>
      </c>
      <c r="D1984" s="93" t="s">
        <v>5245</v>
      </c>
      <c r="E1984" s="93" t="s">
        <v>5257</v>
      </c>
      <c r="F1984" s="93">
        <v>125000</v>
      </c>
      <c r="G1984" s="93">
        <v>9</v>
      </c>
      <c r="H1984" s="93">
        <v>4</v>
      </c>
      <c r="I1984" s="92">
        <f t="shared" si="30"/>
        <v>-625000</v>
      </c>
      <c r="J1984" s="92" t="str">
        <f>VLOOKUP(D1984,[1]Sheet0!$C$1:$H$65536,6,0)</f>
        <v>BÁNH KẸO, ĐỒ ĂN VẶT</v>
      </c>
      <c r="M1984" s="93">
        <v>-5</v>
      </c>
      <c r="N1984" s="95">
        <v>-625000</v>
      </c>
      <c r="P1984" s="93" t="s">
        <v>3614</v>
      </c>
      <c r="Q1984" s="93" t="s">
        <v>5238</v>
      </c>
      <c r="V1984" s="93" t="s">
        <v>3619</v>
      </c>
    </row>
    <row r="1985" spans="1:22" ht="25.5" customHeight="1">
      <c r="A1985" s="94">
        <v>46060</v>
      </c>
      <c r="B1985" s="93" t="s">
        <v>3652</v>
      </c>
      <c r="C1985" s="93" t="s">
        <v>5039</v>
      </c>
      <c r="D1985" s="93" t="s">
        <v>5038</v>
      </c>
      <c r="E1985" s="93" t="s">
        <v>5040</v>
      </c>
      <c r="F1985" s="93">
        <v>12000</v>
      </c>
      <c r="G1985" s="93">
        <v>80</v>
      </c>
      <c r="H1985" s="93">
        <v>78</v>
      </c>
      <c r="I1985" s="92">
        <f t="shared" si="30"/>
        <v>-24000</v>
      </c>
      <c r="J1985" s="92" t="str">
        <f>VLOOKUP(D1985,[1]Sheet0!$C$1:$H$65536,6,0)</f>
        <v>ĐỒ DÙNG VPP</v>
      </c>
      <c r="M1985" s="93">
        <v>-2</v>
      </c>
      <c r="N1985" s="95">
        <v>-24000</v>
      </c>
      <c r="P1985" s="93" t="s">
        <v>3614</v>
      </c>
      <c r="Q1985" s="93" t="s">
        <v>5238</v>
      </c>
      <c r="V1985" s="93" t="s">
        <v>3619</v>
      </c>
    </row>
    <row r="1986" spans="1:22" ht="25.5" customHeight="1">
      <c r="A1986" s="94">
        <v>46060</v>
      </c>
      <c r="B1986" s="93" t="s">
        <v>33</v>
      </c>
      <c r="C1986" s="93" t="s">
        <v>2377</v>
      </c>
      <c r="D1986" s="93" t="s">
        <v>2378</v>
      </c>
      <c r="E1986" s="93" t="s">
        <v>2379</v>
      </c>
      <c r="F1986" s="93">
        <v>225000</v>
      </c>
      <c r="G1986" s="93">
        <v>3</v>
      </c>
      <c r="H1986" s="93">
        <v>2</v>
      </c>
      <c r="I1986" s="92">
        <f t="shared" si="30"/>
        <v>-225000</v>
      </c>
      <c r="J1986" s="92" t="str">
        <f>VLOOKUP(D1986,[1]Sheet0!$C$1:$H$65536,6,0)</f>
        <v>GIẶT, XẢ QUẦN ÁO</v>
      </c>
      <c r="M1986" s="93">
        <v>-1</v>
      </c>
      <c r="N1986" s="95">
        <v>-225000</v>
      </c>
      <c r="P1986" s="93" t="s">
        <v>3614</v>
      </c>
      <c r="Q1986" s="93" t="s">
        <v>5238</v>
      </c>
      <c r="V1986" s="93" t="s">
        <v>3619</v>
      </c>
    </row>
    <row r="1987" spans="1:22" ht="25.5" customHeight="1">
      <c r="A1987" s="94">
        <v>46060</v>
      </c>
      <c r="B1987" s="93" t="s">
        <v>27</v>
      </c>
      <c r="C1987" s="93" t="s">
        <v>2424</v>
      </c>
      <c r="D1987" s="93" t="s">
        <v>2425</v>
      </c>
      <c r="E1987" s="93" t="s">
        <v>2426</v>
      </c>
      <c r="F1987" s="93">
        <v>290000</v>
      </c>
      <c r="G1987" s="93">
        <v>47</v>
      </c>
      <c r="H1987" s="93">
        <v>44</v>
      </c>
      <c r="I1987" s="92">
        <f t="shared" ref="I1987:I2050" si="31">(H1987-G1987)*F1987</f>
        <v>-870000</v>
      </c>
      <c r="J1987" s="92" t="str">
        <f>VLOOKUP(D1987,[1]Sheet0!$C$1:$H$65536,6,0)</f>
        <v>BÁNH KẸO, ĐỒ ĂN VẶT</v>
      </c>
      <c r="M1987" s="93">
        <v>-3</v>
      </c>
      <c r="N1987" s="95">
        <v>-870000</v>
      </c>
      <c r="P1987" s="93" t="s">
        <v>3614</v>
      </c>
      <c r="Q1987" s="93" t="s">
        <v>5238</v>
      </c>
      <c r="V1987" s="93" t="s">
        <v>3619</v>
      </c>
    </row>
    <row r="1988" spans="1:22" ht="25.5" customHeight="1">
      <c r="A1988" s="94">
        <v>46060</v>
      </c>
      <c r="B1988" s="93" t="s">
        <v>27</v>
      </c>
      <c r="C1988" s="93" t="s">
        <v>2424</v>
      </c>
      <c r="D1988" s="93" t="s">
        <v>2425</v>
      </c>
      <c r="E1988" s="93" t="s">
        <v>2426</v>
      </c>
      <c r="F1988" s="93">
        <v>290000</v>
      </c>
      <c r="G1988" s="93">
        <v>47</v>
      </c>
      <c r="H1988" s="93">
        <v>42</v>
      </c>
      <c r="I1988" s="92">
        <f t="shared" si="31"/>
        <v>-1450000</v>
      </c>
      <c r="J1988" s="92" t="str">
        <f>VLOOKUP(D1988,[1]Sheet0!$C$1:$H$65536,6,0)</f>
        <v>BÁNH KẸO, ĐỒ ĂN VẶT</v>
      </c>
      <c r="M1988" s="93">
        <v>-5</v>
      </c>
      <c r="N1988" s="95">
        <v>-1450000</v>
      </c>
      <c r="P1988" s="93" t="s">
        <v>3614</v>
      </c>
      <c r="Q1988" s="93" t="s">
        <v>5238</v>
      </c>
      <c r="V1988" s="93" t="s">
        <v>3619</v>
      </c>
    </row>
    <row r="1989" spans="1:22" ht="25.5" customHeight="1">
      <c r="A1989" s="94">
        <v>46060</v>
      </c>
      <c r="B1989" s="93" t="s">
        <v>27</v>
      </c>
      <c r="C1989" s="93" t="s">
        <v>2424</v>
      </c>
      <c r="D1989" s="93" t="s">
        <v>2425</v>
      </c>
      <c r="E1989" s="93" t="s">
        <v>2426</v>
      </c>
      <c r="F1989" s="93">
        <v>290000</v>
      </c>
      <c r="G1989" s="93">
        <v>47</v>
      </c>
      <c r="H1989" s="93">
        <v>46</v>
      </c>
      <c r="I1989" s="92">
        <f t="shared" si="31"/>
        <v>-290000</v>
      </c>
      <c r="J1989" s="92" t="str">
        <f>VLOOKUP(D1989,[1]Sheet0!$C$1:$H$65536,6,0)</f>
        <v>BÁNH KẸO, ĐỒ ĂN VẶT</v>
      </c>
      <c r="M1989" s="93">
        <v>-1</v>
      </c>
      <c r="N1989" s="95">
        <v>-290000</v>
      </c>
      <c r="P1989" s="93" t="s">
        <v>3614</v>
      </c>
      <c r="Q1989" s="93" t="s">
        <v>5238</v>
      </c>
      <c r="V1989" s="93" t="s">
        <v>3619</v>
      </c>
    </row>
    <row r="1990" spans="1:22" ht="25.5" customHeight="1">
      <c r="A1990" s="94">
        <v>46060</v>
      </c>
      <c r="B1990" s="93" t="s">
        <v>27</v>
      </c>
      <c r="C1990" s="93" t="s">
        <v>3275</v>
      </c>
      <c r="D1990" s="93" t="s">
        <v>3276</v>
      </c>
      <c r="E1990" s="93" t="s">
        <v>3277</v>
      </c>
      <c r="F1990" s="93">
        <v>42000</v>
      </c>
      <c r="G1990" s="93">
        <v>1</v>
      </c>
      <c r="H1990" s="93">
        <v>0</v>
      </c>
      <c r="I1990" s="92">
        <f t="shared" si="31"/>
        <v>-42000</v>
      </c>
      <c r="J1990" s="92" t="str">
        <f>VLOOKUP(D1990,[1]Sheet0!$C$1:$H$65536,6,0)</f>
        <v>SẢN PHẨM TỪ SỮA</v>
      </c>
      <c r="M1990" s="93">
        <v>-1</v>
      </c>
      <c r="N1990" s="95">
        <v>-42000</v>
      </c>
      <c r="P1990" s="93" t="s">
        <v>3614</v>
      </c>
      <c r="Q1990" s="93" t="s">
        <v>5238</v>
      </c>
      <c r="V1990" s="93" t="s">
        <v>3619</v>
      </c>
    </row>
    <row r="1991" spans="1:22" ht="25.5" customHeight="1">
      <c r="A1991" s="94">
        <v>46060</v>
      </c>
      <c r="B1991" s="93" t="s">
        <v>27</v>
      </c>
      <c r="C1991" s="93" t="s">
        <v>3405</v>
      </c>
      <c r="D1991" s="93" t="s">
        <v>3406</v>
      </c>
      <c r="E1991" s="93" t="s">
        <v>3407</v>
      </c>
      <c r="F1991" s="93">
        <v>165000</v>
      </c>
      <c r="G1991" s="93">
        <v>61</v>
      </c>
      <c r="H1991" s="93">
        <v>57</v>
      </c>
      <c r="I1991" s="92">
        <f t="shared" si="31"/>
        <v>-660000</v>
      </c>
      <c r="J1991" s="92" t="str">
        <f>VLOOKUP(D1991,[1]Sheet0!$C$1:$H$65536,6,0)</f>
        <v>THỰC PHẨM ĐÔNG LẠNH, CHẾ BIẾN</v>
      </c>
      <c r="M1991" s="93">
        <v>-4</v>
      </c>
      <c r="N1991" s="95">
        <v>-660000</v>
      </c>
      <c r="P1991" s="93" t="s">
        <v>3614</v>
      </c>
      <c r="Q1991" s="93" t="s">
        <v>5238</v>
      </c>
      <c r="V1991" s="93" t="s">
        <v>3619</v>
      </c>
    </row>
    <row r="1992" spans="1:22" ht="25.5" customHeight="1">
      <c r="A1992" s="94">
        <v>46062</v>
      </c>
      <c r="B1992" s="93" t="s">
        <v>135</v>
      </c>
      <c r="C1992" s="93" t="s">
        <v>4393</v>
      </c>
      <c r="D1992" s="93" t="s">
        <v>4384</v>
      </c>
      <c r="E1992" s="93" t="s">
        <v>4394</v>
      </c>
      <c r="F1992" s="93">
        <v>20000</v>
      </c>
      <c r="G1992" s="93">
        <v>-24</v>
      </c>
      <c r="H1992" s="93">
        <v>0</v>
      </c>
      <c r="I1992" s="92">
        <f t="shared" si="31"/>
        <v>480000</v>
      </c>
      <c r="J1992" s="92" t="str">
        <f>VLOOKUP(D1992,[1]Sheet0!$C$1:$H$65536,6,0)</f>
        <v>ĐỒ DÙNG VPP</v>
      </c>
      <c r="K1992" s="93">
        <v>24</v>
      </c>
      <c r="L1992" s="95">
        <v>480000</v>
      </c>
      <c r="P1992" s="93" t="s">
        <v>3614</v>
      </c>
      <c r="Q1992" s="93" t="s">
        <v>5258</v>
      </c>
    </row>
    <row r="1993" spans="1:22" ht="25.5" customHeight="1">
      <c r="A1993" s="94">
        <v>46062</v>
      </c>
      <c r="B1993" s="93" t="s">
        <v>27</v>
      </c>
      <c r="C1993" s="93" t="s">
        <v>3402</v>
      </c>
      <c r="D1993" s="93" t="s">
        <v>3403</v>
      </c>
      <c r="E1993" s="93" t="s">
        <v>3404</v>
      </c>
      <c r="F1993" s="93">
        <v>165000</v>
      </c>
      <c r="G1993" s="93">
        <v>-1</v>
      </c>
      <c r="H1993" s="93">
        <v>0</v>
      </c>
      <c r="I1993" s="92">
        <f t="shared" si="31"/>
        <v>165000</v>
      </c>
      <c r="J1993" s="92" t="str">
        <f>VLOOKUP(D1993,[1]Sheet0!$C$1:$H$65536,6,0)</f>
        <v>THỰC PHẨM ĐÔNG LẠNH, CHẾ BIẾN</v>
      </c>
      <c r="K1993" s="93">
        <v>1</v>
      </c>
      <c r="L1993" s="95">
        <v>165000</v>
      </c>
      <c r="P1993" s="93" t="s">
        <v>3614</v>
      </c>
      <c r="Q1993" s="93" t="s">
        <v>5258</v>
      </c>
    </row>
    <row r="1994" spans="1:22" ht="25.5" customHeight="1">
      <c r="A1994" s="94">
        <v>46062</v>
      </c>
      <c r="B1994" s="93" t="s">
        <v>27</v>
      </c>
      <c r="C1994" s="93" t="s">
        <v>5259</v>
      </c>
      <c r="D1994" s="93" t="s">
        <v>5260</v>
      </c>
      <c r="E1994" s="93" t="s">
        <v>5261</v>
      </c>
      <c r="F1994" s="93">
        <v>115000</v>
      </c>
      <c r="G1994" s="93">
        <v>-2</v>
      </c>
      <c r="H1994" s="93">
        <v>0</v>
      </c>
      <c r="I1994" s="92">
        <f t="shared" si="31"/>
        <v>230000</v>
      </c>
      <c r="J1994" s="92" t="str">
        <f>VLOOKUP(D1994,[1]Sheet0!$C$1:$H$65536,6,0)</f>
        <v>BÁNH KẸO, ĐỒ ĂN VẶT</v>
      </c>
      <c r="K1994" s="93">
        <v>2</v>
      </c>
      <c r="L1994" s="95">
        <v>230000</v>
      </c>
      <c r="P1994" s="93" t="s">
        <v>3614</v>
      </c>
      <c r="Q1994" s="93" t="s">
        <v>5258</v>
      </c>
    </row>
    <row r="1995" spans="1:22" ht="25.5" customHeight="1">
      <c r="A1995" s="94">
        <v>46062</v>
      </c>
      <c r="B1995" s="93" t="s">
        <v>27</v>
      </c>
      <c r="C1995" s="93" t="s">
        <v>5222</v>
      </c>
      <c r="D1995" s="93" t="s">
        <v>5223</v>
      </c>
      <c r="E1995" s="93" t="s">
        <v>5224</v>
      </c>
      <c r="F1995" s="93">
        <v>125000</v>
      </c>
      <c r="G1995" s="93">
        <v>-4</v>
      </c>
      <c r="H1995" s="93">
        <v>0</v>
      </c>
      <c r="I1995" s="92">
        <f t="shared" si="31"/>
        <v>500000</v>
      </c>
      <c r="J1995" s="92" t="str">
        <f>VLOOKUP(D1995,[1]Sheet0!$C$1:$H$65536,6,0)</f>
        <v>BÁNH KẸO, ĐỒ ĂN VẶT</v>
      </c>
      <c r="K1995" s="93">
        <v>4</v>
      </c>
      <c r="L1995" s="95">
        <v>500000</v>
      </c>
      <c r="P1995" s="93" t="s">
        <v>3614</v>
      </c>
      <c r="Q1995" s="93" t="s">
        <v>5258</v>
      </c>
    </row>
    <row r="1996" spans="1:22" ht="25.5" customHeight="1">
      <c r="A1996" s="94">
        <v>46062</v>
      </c>
      <c r="B1996" s="93" t="s">
        <v>135</v>
      </c>
      <c r="C1996" s="93" t="s">
        <v>5095</v>
      </c>
      <c r="D1996" s="93" t="s">
        <v>5096</v>
      </c>
      <c r="E1996" s="93" t="s">
        <v>5097</v>
      </c>
      <c r="F1996" s="93">
        <v>6000</v>
      </c>
      <c r="G1996" s="93">
        <v>-3</v>
      </c>
      <c r="H1996" s="93">
        <v>0</v>
      </c>
      <c r="I1996" s="92">
        <f t="shared" si="31"/>
        <v>18000</v>
      </c>
      <c r="J1996" s="92" t="str">
        <f>VLOOKUP(D1996,[1]Sheet0!$C$1:$H$65536,6,0)</f>
        <v>ĐỒ DÙNG VPP</v>
      </c>
      <c r="K1996" s="93">
        <v>3</v>
      </c>
      <c r="L1996" s="95">
        <v>18000</v>
      </c>
      <c r="P1996" s="93" t="s">
        <v>3614</v>
      </c>
      <c r="Q1996" s="93" t="s">
        <v>5258</v>
      </c>
    </row>
    <row r="1997" spans="1:22" ht="25.5" customHeight="1">
      <c r="A1997" s="94">
        <v>46062</v>
      </c>
      <c r="B1997" s="93" t="s">
        <v>27</v>
      </c>
      <c r="C1997" s="93" t="s">
        <v>231</v>
      </c>
      <c r="D1997" s="93" t="s">
        <v>232</v>
      </c>
      <c r="E1997" s="93" t="s">
        <v>233</v>
      </c>
      <c r="F1997" s="93">
        <v>115000</v>
      </c>
      <c r="G1997" s="93">
        <v>-5</v>
      </c>
      <c r="H1997" s="93">
        <v>0</v>
      </c>
      <c r="I1997" s="92">
        <f t="shared" si="31"/>
        <v>575000</v>
      </c>
      <c r="J1997" s="92" t="str">
        <f>VLOOKUP(D1997,[1]Sheet0!$C$1:$H$65536,6,0)</f>
        <v>BÁNH KẸO, ĐỒ ĂN VẶT</v>
      </c>
      <c r="K1997" s="93">
        <v>5</v>
      </c>
      <c r="L1997" s="95">
        <v>575000</v>
      </c>
      <c r="P1997" s="93" t="s">
        <v>3614</v>
      </c>
      <c r="Q1997" s="93" t="s">
        <v>5258</v>
      </c>
    </row>
    <row r="1998" spans="1:22" ht="25.5" customHeight="1">
      <c r="A1998" s="94">
        <v>46062</v>
      </c>
      <c r="B1998" s="93" t="s">
        <v>32</v>
      </c>
      <c r="C1998" s="93" t="s">
        <v>4694</v>
      </c>
      <c r="D1998" s="93" t="s">
        <v>4695</v>
      </c>
      <c r="E1998" s="93" t="s">
        <v>1162</v>
      </c>
      <c r="F1998" s="93">
        <v>199000</v>
      </c>
      <c r="G1998" s="93">
        <v>-2</v>
      </c>
      <c r="H1998" s="93">
        <v>0</v>
      </c>
      <c r="I1998" s="92">
        <f t="shared" si="31"/>
        <v>398000</v>
      </c>
      <c r="J1998" s="92" t="str">
        <f>VLOOKUP(D1998,[1]Sheet0!$C$1:$H$65536,6,0)</f>
        <v>TRANG ĐIỂM</v>
      </c>
      <c r="K1998" s="93">
        <v>2</v>
      </c>
      <c r="L1998" s="95">
        <v>398000</v>
      </c>
      <c r="P1998" s="93" t="s">
        <v>3614</v>
      </c>
      <c r="Q1998" s="93" t="s">
        <v>5258</v>
      </c>
    </row>
    <row r="1999" spans="1:22" ht="25.5" customHeight="1">
      <c r="A1999" s="94">
        <v>46062</v>
      </c>
      <c r="B1999" s="93" t="s">
        <v>27</v>
      </c>
      <c r="C1999" s="93" t="s">
        <v>228</v>
      </c>
      <c r="D1999" s="93" t="s">
        <v>229</v>
      </c>
      <c r="E1999" s="93" t="s">
        <v>230</v>
      </c>
      <c r="F1999" s="93">
        <v>115000</v>
      </c>
      <c r="G1999" s="93">
        <v>-1</v>
      </c>
      <c r="H1999" s="93">
        <v>0</v>
      </c>
      <c r="I1999" s="92">
        <f t="shared" si="31"/>
        <v>115000</v>
      </c>
      <c r="J1999" s="92" t="str">
        <f>VLOOKUP(D1999,[1]Sheet0!$C$1:$H$65536,6,0)</f>
        <v>BÁNH KẸO, ĐỒ ĂN VẶT</v>
      </c>
      <c r="K1999" s="93">
        <v>1</v>
      </c>
      <c r="L1999" s="95">
        <v>115000</v>
      </c>
      <c r="P1999" s="93" t="s">
        <v>3614</v>
      </c>
      <c r="Q1999" s="93" t="s">
        <v>5258</v>
      </c>
    </row>
    <row r="2000" spans="1:22" ht="25.5" customHeight="1">
      <c r="A2000" s="94">
        <v>46062</v>
      </c>
      <c r="B2000" s="93" t="s">
        <v>197</v>
      </c>
      <c r="C2000" s="93" t="s">
        <v>5263</v>
      </c>
      <c r="D2000" s="93" t="s">
        <v>5264</v>
      </c>
      <c r="E2000" s="93" t="s">
        <v>5265</v>
      </c>
      <c r="F2000" s="93">
        <v>59000</v>
      </c>
      <c r="G2000" s="93">
        <v>-1</v>
      </c>
      <c r="H2000" s="93">
        <v>0</v>
      </c>
      <c r="I2000" s="92">
        <f t="shared" si="31"/>
        <v>59000</v>
      </c>
      <c r="J2000" s="92" t="str">
        <f>VLOOKUP(D2000,[1]Sheet0!$C$1:$H$65536,6,0)</f>
        <v>CHĂM SÓC RĂNG MIỆNG</v>
      </c>
      <c r="K2000" s="93">
        <v>1</v>
      </c>
      <c r="L2000" s="95">
        <v>59000</v>
      </c>
      <c r="P2000" s="93" t="s">
        <v>3614</v>
      </c>
      <c r="Q2000" s="93" t="s">
        <v>5258</v>
      </c>
    </row>
    <row r="2001" spans="1:17" ht="25.5" customHeight="1">
      <c r="A2001" s="94">
        <v>46062</v>
      </c>
      <c r="B2001" s="93" t="s">
        <v>27</v>
      </c>
      <c r="C2001" s="93" t="s">
        <v>3414</v>
      </c>
      <c r="D2001" s="93" t="s">
        <v>3415</v>
      </c>
      <c r="E2001" s="93" t="s">
        <v>3416</v>
      </c>
      <c r="F2001" s="93">
        <v>220000</v>
      </c>
      <c r="G2001" s="93">
        <v>-1</v>
      </c>
      <c r="H2001" s="93">
        <v>0</v>
      </c>
      <c r="I2001" s="92">
        <f t="shared" si="31"/>
        <v>220000</v>
      </c>
      <c r="J2001" s="92" t="str">
        <f>VLOOKUP(D2001,[1]Sheet0!$C$1:$H$65536,6,0)</f>
        <v>THỰC PHẨM ĐÔNG LẠNH, CHẾ BIẾN</v>
      </c>
      <c r="K2001" s="93">
        <v>1</v>
      </c>
      <c r="L2001" s="95">
        <v>220000</v>
      </c>
      <c r="P2001" s="93" t="s">
        <v>3614</v>
      </c>
      <c r="Q2001" s="93" t="s">
        <v>5258</v>
      </c>
    </row>
    <row r="2002" spans="1:17" ht="25.5" customHeight="1">
      <c r="A2002" s="94">
        <v>46062</v>
      </c>
      <c r="B2002" s="93" t="s">
        <v>2772</v>
      </c>
      <c r="C2002" s="93" t="s">
        <v>4339</v>
      </c>
      <c r="D2002" s="93" t="s">
        <v>4340</v>
      </c>
      <c r="E2002" s="93" t="s">
        <v>4341</v>
      </c>
      <c r="F2002" s="93">
        <v>150000</v>
      </c>
      <c r="G2002" s="93">
        <v>-12</v>
      </c>
      <c r="H2002" s="93">
        <v>0</v>
      </c>
      <c r="I2002" s="92">
        <f t="shared" si="31"/>
        <v>1800000</v>
      </c>
      <c r="J2002" s="92" t="str">
        <f>VLOOKUP(D2002,[1]Sheet0!$C$1:$H$65536,6,0)</f>
        <v>NSM MÙA ĐÔNG</v>
      </c>
      <c r="K2002" s="93">
        <v>12</v>
      </c>
      <c r="L2002" s="95">
        <v>1800000</v>
      </c>
      <c r="P2002" s="93" t="s">
        <v>3614</v>
      </c>
      <c r="Q2002" s="93" t="s">
        <v>5258</v>
      </c>
    </row>
    <row r="2003" spans="1:17" ht="25.5" customHeight="1">
      <c r="A2003" s="94">
        <v>46062</v>
      </c>
      <c r="B2003" s="93" t="s">
        <v>27</v>
      </c>
      <c r="C2003" s="93" t="s">
        <v>2340</v>
      </c>
      <c r="D2003" s="93" t="s">
        <v>2341</v>
      </c>
      <c r="E2003" s="93" t="s">
        <v>2342</v>
      </c>
      <c r="F2003" s="93">
        <v>65000</v>
      </c>
      <c r="G2003" s="93">
        <v>-1</v>
      </c>
      <c r="H2003" s="93">
        <v>0</v>
      </c>
      <c r="I2003" s="92">
        <f t="shared" si="31"/>
        <v>65000</v>
      </c>
      <c r="J2003" s="92" t="str">
        <f>VLOOKUP(D2003,[1]Sheet0!$C$1:$H$65536,6,0)</f>
        <v>BÁNH KẸO, ĐỒ ĂN VẶT</v>
      </c>
      <c r="K2003" s="93">
        <v>1</v>
      </c>
      <c r="L2003" s="95">
        <v>65000</v>
      </c>
      <c r="P2003" s="93" t="s">
        <v>3614</v>
      </c>
      <c r="Q2003" s="93" t="s">
        <v>5258</v>
      </c>
    </row>
    <row r="2004" spans="1:17" ht="25.5" customHeight="1">
      <c r="A2004" s="94">
        <v>46062</v>
      </c>
      <c r="B2004" s="93" t="s">
        <v>135</v>
      </c>
      <c r="C2004" s="93" t="s">
        <v>3697</v>
      </c>
      <c r="D2004" s="93" t="s">
        <v>3696</v>
      </c>
      <c r="E2004" s="93" t="s">
        <v>3698</v>
      </c>
      <c r="F2004" s="93">
        <v>20000</v>
      </c>
      <c r="G2004" s="93">
        <v>-1</v>
      </c>
      <c r="H2004" s="93">
        <v>0</v>
      </c>
      <c r="I2004" s="92">
        <f t="shared" si="31"/>
        <v>20000</v>
      </c>
      <c r="J2004" s="92" t="str">
        <f>VLOOKUP(D2004,[1]Sheet0!$C$1:$H$65536,6,0)</f>
        <v>ĐỒ DÙNG VPP</v>
      </c>
      <c r="K2004" s="93">
        <v>1</v>
      </c>
      <c r="L2004" s="95">
        <v>20000</v>
      </c>
      <c r="P2004" s="93" t="s">
        <v>3614</v>
      </c>
      <c r="Q2004" s="93" t="s">
        <v>5258</v>
      </c>
    </row>
    <row r="2005" spans="1:17" ht="25.5" customHeight="1">
      <c r="A2005" s="94">
        <v>46062</v>
      </c>
      <c r="B2005" s="93" t="s">
        <v>33</v>
      </c>
      <c r="C2005" s="93" t="s">
        <v>3822</v>
      </c>
      <c r="D2005" s="93" t="s">
        <v>3815</v>
      </c>
      <c r="E2005" s="93" t="s">
        <v>3823</v>
      </c>
      <c r="F2005" s="93">
        <v>225000</v>
      </c>
      <c r="G2005" s="93">
        <v>-5</v>
      </c>
      <c r="H2005" s="93">
        <v>0</v>
      </c>
      <c r="I2005" s="92">
        <f t="shared" si="31"/>
        <v>1125000</v>
      </c>
      <c r="J2005" s="92" t="str">
        <f>VLOOKUP(D2005,[1]Sheet0!$C$1:$H$65536,6,0)</f>
        <v>GIẶT, XẢ QUẦN ÁO</v>
      </c>
      <c r="K2005" s="93">
        <v>5</v>
      </c>
      <c r="L2005" s="95">
        <v>1125000</v>
      </c>
      <c r="P2005" s="93" t="s">
        <v>3614</v>
      </c>
      <c r="Q2005" s="93" t="s">
        <v>5258</v>
      </c>
    </row>
    <row r="2006" spans="1:17" ht="25.5" customHeight="1">
      <c r="A2006" s="94">
        <v>46062</v>
      </c>
      <c r="B2006" s="93" t="s">
        <v>32</v>
      </c>
      <c r="C2006" s="93" t="s">
        <v>5266</v>
      </c>
      <c r="D2006" s="93" t="s">
        <v>5267</v>
      </c>
      <c r="E2006" s="93" t="s">
        <v>5268</v>
      </c>
      <c r="F2006" s="93">
        <v>90000</v>
      </c>
      <c r="G2006" s="93">
        <v>-1</v>
      </c>
      <c r="H2006" s="93">
        <v>0</v>
      </c>
      <c r="I2006" s="92">
        <f t="shared" si="31"/>
        <v>90000</v>
      </c>
      <c r="J2006" s="92" t="str">
        <f>VLOOKUP(D2006,[1]Sheet0!$C$1:$H$65536,6,0)</f>
        <v>Mỹ phẩm khác</v>
      </c>
      <c r="K2006" s="93">
        <v>1</v>
      </c>
      <c r="L2006" s="95">
        <v>90000</v>
      </c>
      <c r="P2006" s="93" t="s">
        <v>3614</v>
      </c>
      <c r="Q2006" s="93" t="s">
        <v>5258</v>
      </c>
    </row>
    <row r="2007" spans="1:17" ht="25.5" customHeight="1">
      <c r="A2007" s="94">
        <v>46062</v>
      </c>
      <c r="B2007" s="93" t="s">
        <v>32</v>
      </c>
      <c r="C2007" s="93" t="s">
        <v>1046</v>
      </c>
      <c r="D2007" s="93" t="s">
        <v>1047</v>
      </c>
      <c r="E2007" s="93" t="s">
        <v>1048</v>
      </c>
      <c r="F2007" s="93">
        <v>689000</v>
      </c>
      <c r="G2007" s="93">
        <v>-2</v>
      </c>
      <c r="H2007" s="93">
        <v>0</v>
      </c>
      <c r="I2007" s="92">
        <f t="shared" si="31"/>
        <v>1378000</v>
      </c>
      <c r="J2007" s="92" t="str">
        <f>VLOOKUP(D2007,[1]Sheet0!$C$1:$H$65536,6,0)</f>
        <v>TRANG ĐIỂM</v>
      </c>
      <c r="K2007" s="93">
        <v>2</v>
      </c>
      <c r="L2007" s="95">
        <v>1378000</v>
      </c>
      <c r="P2007" s="93" t="s">
        <v>3614</v>
      </c>
      <c r="Q2007" s="93" t="s">
        <v>5258</v>
      </c>
    </row>
    <row r="2008" spans="1:17" ht="25.5" customHeight="1">
      <c r="A2008" s="94">
        <v>46062</v>
      </c>
      <c r="B2008" s="93" t="s">
        <v>135</v>
      </c>
      <c r="C2008" s="93" t="s">
        <v>5269</v>
      </c>
      <c r="D2008" s="93" t="s">
        <v>5270</v>
      </c>
      <c r="E2008" s="93" t="s">
        <v>5271</v>
      </c>
      <c r="F2008" s="93">
        <v>25000</v>
      </c>
      <c r="G2008" s="93">
        <v>-1</v>
      </c>
      <c r="H2008" s="93">
        <v>0</v>
      </c>
      <c r="I2008" s="92">
        <f t="shared" si="31"/>
        <v>25000</v>
      </c>
      <c r="J2008" s="92" t="str">
        <f>VLOOKUP(D2008,[1]Sheet0!$C$1:$H$65536,6,0)</f>
        <v>ĐỒ DÙNG VPP</v>
      </c>
      <c r="K2008" s="93">
        <v>1</v>
      </c>
      <c r="L2008" s="95">
        <v>25000</v>
      </c>
      <c r="P2008" s="93" t="s">
        <v>3614</v>
      </c>
      <c r="Q2008" s="93" t="s">
        <v>5258</v>
      </c>
    </row>
    <row r="2009" spans="1:17" ht="25.5" customHeight="1">
      <c r="A2009" s="94">
        <v>46062</v>
      </c>
      <c r="B2009" s="93" t="s">
        <v>27</v>
      </c>
      <c r="C2009" s="93" t="s">
        <v>5272</v>
      </c>
      <c r="D2009" s="93" t="s">
        <v>5273</v>
      </c>
      <c r="E2009" s="93" t="s">
        <v>5274</v>
      </c>
      <c r="F2009" s="93">
        <v>70000</v>
      </c>
      <c r="G2009" s="93">
        <v>-1</v>
      </c>
      <c r="H2009" s="93">
        <v>0</v>
      </c>
      <c r="I2009" s="92">
        <f t="shared" si="31"/>
        <v>70000</v>
      </c>
      <c r="J2009" s="92" t="str">
        <f>VLOOKUP(D2009,[1]Sheet0!$C$1:$H$65536,6,0)</f>
        <v>BÁNH KẸO, ĐỒ ĂN VẶT</v>
      </c>
      <c r="K2009" s="93">
        <v>1</v>
      </c>
      <c r="L2009" s="95">
        <v>70000</v>
      </c>
      <c r="P2009" s="93" t="s">
        <v>3614</v>
      </c>
      <c r="Q2009" s="93" t="s">
        <v>5258</v>
      </c>
    </row>
    <row r="2010" spans="1:17" ht="25.5" customHeight="1">
      <c r="A2010" s="94">
        <v>46062</v>
      </c>
      <c r="B2010" s="93" t="s">
        <v>40</v>
      </c>
      <c r="C2010" s="93" t="s">
        <v>4491</v>
      </c>
      <c r="D2010" s="93" t="s">
        <v>4492</v>
      </c>
      <c r="E2010" s="93" t="s">
        <v>4493</v>
      </c>
      <c r="F2010" s="93">
        <v>130000</v>
      </c>
      <c r="G2010" s="93">
        <v>-1</v>
      </c>
      <c r="H2010" s="93">
        <v>0</v>
      </c>
      <c r="I2010" s="92">
        <f t="shared" si="31"/>
        <v>130000</v>
      </c>
      <c r="J2010" s="92" t="str">
        <f>VLOOKUP(D2010,[1]Sheet0!$C$1:$H$65536,6,0)</f>
        <v>CHĂM SÓC CƠ THỂ BÉ</v>
      </c>
      <c r="K2010" s="93">
        <v>1</v>
      </c>
      <c r="L2010" s="95">
        <v>130000</v>
      </c>
      <c r="P2010" s="93" t="s">
        <v>3614</v>
      </c>
      <c r="Q2010" s="93" t="s">
        <v>5258</v>
      </c>
    </row>
    <row r="2011" spans="1:17" ht="25.5" customHeight="1">
      <c r="A2011" s="94">
        <v>46062</v>
      </c>
      <c r="B2011" s="93" t="s">
        <v>2772</v>
      </c>
      <c r="C2011" s="93" t="s">
        <v>4726</v>
      </c>
      <c r="D2011" s="93" t="s">
        <v>4727</v>
      </c>
      <c r="E2011" s="93" t="s">
        <v>4728</v>
      </c>
      <c r="F2011" s="93">
        <v>380000</v>
      </c>
      <c r="G2011" s="93">
        <v>-1</v>
      </c>
      <c r="H2011" s="93">
        <v>0</v>
      </c>
      <c r="I2011" s="92">
        <f t="shared" si="31"/>
        <v>380000</v>
      </c>
      <c r="J2011" s="92" t="str">
        <f>VLOOKUP(D2011,[1]Sheet0!$C$1:$H$65536,6,0)</f>
        <v>NSM MÙA ĐÔNG</v>
      </c>
      <c r="K2011" s="93">
        <v>1</v>
      </c>
      <c r="L2011" s="95">
        <v>380000</v>
      </c>
      <c r="P2011" s="93" t="s">
        <v>3614</v>
      </c>
      <c r="Q2011" s="93" t="s">
        <v>5258</v>
      </c>
    </row>
    <row r="2012" spans="1:17" ht="25.5" customHeight="1">
      <c r="A2012" s="94">
        <v>46062</v>
      </c>
      <c r="B2012" s="93" t="s">
        <v>27</v>
      </c>
      <c r="C2012" s="93" t="s">
        <v>1521</v>
      </c>
      <c r="D2012" s="93" t="s">
        <v>1522</v>
      </c>
      <c r="E2012" s="93" t="s">
        <v>1523</v>
      </c>
      <c r="F2012" s="93">
        <v>29000</v>
      </c>
      <c r="G2012" s="93">
        <v>-15</v>
      </c>
      <c r="H2012" s="93">
        <v>0</v>
      </c>
      <c r="I2012" s="92">
        <f t="shared" si="31"/>
        <v>435000</v>
      </c>
      <c r="J2012" s="92" t="str">
        <f>VLOOKUP(D2012,[1]Sheet0!$C$1:$H$65536,6,0)</f>
        <v>ĐỒ UỐNG, PHA CHẾ</v>
      </c>
      <c r="K2012" s="93">
        <v>15</v>
      </c>
      <c r="L2012" s="95">
        <v>435000</v>
      </c>
      <c r="P2012" s="93" t="s">
        <v>3614</v>
      </c>
      <c r="Q2012" s="93" t="s">
        <v>5258</v>
      </c>
    </row>
    <row r="2013" spans="1:17" ht="25.5" customHeight="1">
      <c r="A2013" s="94">
        <v>46062</v>
      </c>
      <c r="B2013" s="93" t="s">
        <v>32</v>
      </c>
      <c r="C2013" s="93" t="s">
        <v>1118</v>
      </c>
      <c r="D2013" s="93" t="s">
        <v>1119</v>
      </c>
      <c r="E2013" s="93" t="s">
        <v>1120</v>
      </c>
      <c r="F2013" s="93">
        <v>170000</v>
      </c>
      <c r="G2013" s="93">
        <v>-1</v>
      </c>
      <c r="H2013" s="93">
        <v>0</v>
      </c>
      <c r="I2013" s="92">
        <f t="shared" si="31"/>
        <v>170000</v>
      </c>
      <c r="J2013" s="92" t="str">
        <f>VLOOKUP(D2013,[1]Sheet0!$C$1:$H$65536,6,0)</f>
        <v>CHĂM SÓC CƠ THỂ</v>
      </c>
      <c r="K2013" s="93">
        <v>1</v>
      </c>
      <c r="L2013" s="95">
        <v>170000</v>
      </c>
      <c r="P2013" s="93" t="s">
        <v>3614</v>
      </c>
      <c r="Q2013" s="93" t="s">
        <v>5258</v>
      </c>
    </row>
    <row r="2014" spans="1:17" ht="25.5" customHeight="1">
      <c r="A2014" s="94">
        <v>46062</v>
      </c>
      <c r="B2014" s="93" t="s">
        <v>27</v>
      </c>
      <c r="C2014" s="93" t="s">
        <v>1719</v>
      </c>
      <c r="D2014" s="93" t="s">
        <v>1720</v>
      </c>
      <c r="E2014" s="93" t="s">
        <v>1721</v>
      </c>
      <c r="F2014" s="93">
        <v>12000</v>
      </c>
      <c r="G2014" s="93">
        <v>-1</v>
      </c>
      <c r="H2014" s="93">
        <v>0</v>
      </c>
      <c r="I2014" s="92">
        <f t="shared" si="31"/>
        <v>12000</v>
      </c>
      <c r="J2014" s="92" t="str">
        <f>VLOOKUP(D2014,[1]Sheet0!$C$1:$H$65536,6,0)</f>
        <v>BÁNH KẸO, ĐỒ ĂN VẶT</v>
      </c>
      <c r="K2014" s="93">
        <v>1</v>
      </c>
      <c r="L2014" s="95">
        <v>12000</v>
      </c>
      <c r="P2014" s="93" t="s">
        <v>3614</v>
      </c>
      <c r="Q2014" s="93" t="s">
        <v>5258</v>
      </c>
    </row>
    <row r="2015" spans="1:17" ht="25.5" customHeight="1">
      <c r="A2015" s="94">
        <v>46062</v>
      </c>
      <c r="B2015" s="93" t="s">
        <v>27</v>
      </c>
      <c r="C2015" s="93" t="s">
        <v>4822</v>
      </c>
      <c r="D2015" s="93" t="s">
        <v>4823</v>
      </c>
      <c r="E2015" s="93" t="s">
        <v>4824</v>
      </c>
      <c r="F2015" s="93">
        <v>34000</v>
      </c>
      <c r="G2015" s="93">
        <v>-5</v>
      </c>
      <c r="H2015" s="93">
        <v>0</v>
      </c>
      <c r="I2015" s="92">
        <f t="shared" si="31"/>
        <v>170000</v>
      </c>
      <c r="J2015" s="92" t="str">
        <f>VLOOKUP(D2015,[1]Sheet0!$C$1:$H$65536,6,0)</f>
        <v>HỖ TRỢ LÀM ĐẸP</v>
      </c>
      <c r="K2015" s="93">
        <v>5</v>
      </c>
      <c r="L2015" s="95">
        <v>170000</v>
      </c>
      <c r="P2015" s="93" t="s">
        <v>3614</v>
      </c>
      <c r="Q2015" s="93" t="s">
        <v>5258</v>
      </c>
    </row>
    <row r="2016" spans="1:17" ht="25.5" customHeight="1">
      <c r="A2016" s="94">
        <v>46062</v>
      </c>
      <c r="B2016" s="93" t="s">
        <v>32</v>
      </c>
      <c r="C2016" s="93" t="s">
        <v>807</v>
      </c>
      <c r="D2016" s="93" t="s">
        <v>808</v>
      </c>
      <c r="E2016" s="93" t="s">
        <v>809</v>
      </c>
      <c r="F2016" s="93">
        <v>199000</v>
      </c>
      <c r="G2016" s="93">
        <v>-1</v>
      </c>
      <c r="H2016" s="93">
        <v>0</v>
      </c>
      <c r="I2016" s="92">
        <f t="shared" si="31"/>
        <v>199000</v>
      </c>
      <c r="J2016" s="92" t="str">
        <f>VLOOKUP(D2016,[1]Sheet0!$C$1:$H$65536,6,0)</f>
        <v>CHĂM SÓC CƠ THỂ</v>
      </c>
      <c r="K2016" s="93">
        <v>1</v>
      </c>
      <c r="L2016" s="95">
        <v>199000</v>
      </c>
      <c r="P2016" s="93" t="s">
        <v>3614</v>
      </c>
      <c r="Q2016" s="93" t="s">
        <v>5258</v>
      </c>
    </row>
    <row r="2017" spans="1:22" ht="25.5" customHeight="1">
      <c r="A2017" s="94">
        <v>46062</v>
      </c>
      <c r="B2017" s="93" t="s">
        <v>33</v>
      </c>
      <c r="C2017" s="93" t="s">
        <v>5276</v>
      </c>
      <c r="D2017" s="93" t="s">
        <v>5277</v>
      </c>
      <c r="E2017" s="93" t="s">
        <v>5278</v>
      </c>
      <c r="F2017" s="93">
        <v>850000</v>
      </c>
      <c r="G2017" s="93">
        <v>-1</v>
      </c>
      <c r="H2017" s="93">
        <v>0</v>
      </c>
      <c r="I2017" s="92">
        <f t="shared" si="31"/>
        <v>850000</v>
      </c>
      <c r="J2017" s="92" t="str">
        <f>VLOOKUP(D2017,[1]Sheet0!$C$1:$H$65536,6,0)</f>
        <v>GIA DỤNG SKK</v>
      </c>
      <c r="K2017" s="93">
        <v>1</v>
      </c>
      <c r="L2017" s="95">
        <v>850000</v>
      </c>
      <c r="P2017" s="93" t="s">
        <v>3614</v>
      </c>
      <c r="Q2017" s="93" t="s">
        <v>5258</v>
      </c>
    </row>
    <row r="2018" spans="1:22" ht="25.5" customHeight="1">
      <c r="A2018" s="94">
        <v>46062</v>
      </c>
      <c r="B2018" s="93" t="s">
        <v>135</v>
      </c>
      <c r="C2018" s="93" t="s">
        <v>4981</v>
      </c>
      <c r="D2018" s="93" t="s">
        <v>4965</v>
      </c>
      <c r="E2018" s="93" t="s">
        <v>4982</v>
      </c>
      <c r="F2018" s="93">
        <v>20000</v>
      </c>
      <c r="G2018" s="93">
        <v>71</v>
      </c>
      <c r="H2018" s="93">
        <v>47</v>
      </c>
      <c r="I2018" s="92">
        <f t="shared" si="31"/>
        <v>-480000</v>
      </c>
      <c r="J2018" s="92" t="str">
        <f>VLOOKUP(D2018,[1]Sheet0!$C$1:$H$65536,6,0)</f>
        <v xml:space="preserve"> SET QUÀ</v>
      </c>
      <c r="M2018" s="93">
        <v>-24</v>
      </c>
      <c r="N2018" s="95">
        <v>-480000</v>
      </c>
      <c r="P2018" s="93" t="s">
        <v>3614</v>
      </c>
      <c r="Q2018" s="93" t="s">
        <v>5258</v>
      </c>
      <c r="V2018" s="93" t="s">
        <v>3619</v>
      </c>
    </row>
    <row r="2019" spans="1:22" ht="25.5" customHeight="1">
      <c r="A2019" s="94">
        <v>46062</v>
      </c>
      <c r="B2019" s="93" t="s">
        <v>27</v>
      </c>
      <c r="C2019" s="93" t="s">
        <v>246</v>
      </c>
      <c r="D2019" s="93" t="s">
        <v>247</v>
      </c>
      <c r="E2019" s="93" t="s">
        <v>248</v>
      </c>
      <c r="F2019" s="93">
        <v>135000</v>
      </c>
      <c r="G2019" s="93">
        <v>576</v>
      </c>
      <c r="H2019" s="93">
        <v>575</v>
      </c>
      <c r="I2019" s="92">
        <f t="shared" si="31"/>
        <v>-135000</v>
      </c>
      <c r="J2019" s="92" t="str">
        <f>VLOOKUP(D2019,[1]Sheet0!$C$1:$H$65536,6,0)</f>
        <v>THỰC PHẨM ĐÔNG LẠNH, CHẾ BIẾN</v>
      </c>
      <c r="M2019" s="93">
        <v>-1</v>
      </c>
      <c r="N2019" s="95">
        <v>-135000</v>
      </c>
      <c r="P2019" s="93" t="s">
        <v>3614</v>
      </c>
      <c r="Q2019" s="93" t="s">
        <v>5258</v>
      </c>
      <c r="V2019" s="93" t="s">
        <v>3619</v>
      </c>
    </row>
    <row r="2020" spans="1:22" ht="25.5" customHeight="1">
      <c r="A2020" s="94">
        <v>46062</v>
      </c>
      <c r="B2020" s="93" t="s">
        <v>27</v>
      </c>
      <c r="C2020" s="93" t="s">
        <v>5279</v>
      </c>
      <c r="D2020" s="93" t="s">
        <v>5262</v>
      </c>
      <c r="E2020" s="93" t="s">
        <v>5280</v>
      </c>
      <c r="F2020" s="93">
        <v>115000</v>
      </c>
      <c r="G2020" s="93">
        <v>3</v>
      </c>
      <c r="H2020" s="93">
        <v>1</v>
      </c>
      <c r="I2020" s="92">
        <f t="shared" si="31"/>
        <v>-230000</v>
      </c>
      <c r="J2020" s="92" t="str">
        <f>VLOOKUP(D2020,[1]Sheet0!$C$1:$H$65536,6,0)</f>
        <v>BÁNH KẸO, ĐỒ ĂN VẶT</v>
      </c>
      <c r="M2020" s="93">
        <v>-2</v>
      </c>
      <c r="N2020" s="95">
        <v>-230000</v>
      </c>
      <c r="P2020" s="93" t="s">
        <v>3614</v>
      </c>
      <c r="Q2020" s="93" t="s">
        <v>5258</v>
      </c>
      <c r="V2020" s="93" t="s">
        <v>3619</v>
      </c>
    </row>
    <row r="2021" spans="1:22" ht="25.5" customHeight="1">
      <c r="A2021" s="94">
        <v>46062</v>
      </c>
      <c r="B2021" s="93" t="s">
        <v>27</v>
      </c>
      <c r="C2021" s="93" t="s">
        <v>2395</v>
      </c>
      <c r="D2021" s="93" t="s">
        <v>2396</v>
      </c>
      <c r="E2021" s="93" t="s">
        <v>2397</v>
      </c>
      <c r="F2021" s="93">
        <v>145000</v>
      </c>
      <c r="G2021" s="93">
        <v>16</v>
      </c>
      <c r="H2021" s="93">
        <v>12</v>
      </c>
      <c r="I2021" s="92">
        <f t="shared" si="31"/>
        <v>-580000</v>
      </c>
      <c r="J2021" s="92" t="str">
        <f>VLOOKUP(D2021,[1]Sheet0!$C$1:$H$65536,6,0)</f>
        <v>BÁNH KẸO, ĐỒ ĂN VẶT</v>
      </c>
      <c r="M2021" s="93">
        <v>-4</v>
      </c>
      <c r="N2021" s="95">
        <v>-580000</v>
      </c>
      <c r="P2021" s="93" t="s">
        <v>3614</v>
      </c>
      <c r="Q2021" s="93" t="s">
        <v>5258</v>
      </c>
      <c r="V2021" s="93" t="s">
        <v>3619</v>
      </c>
    </row>
    <row r="2022" spans="1:22" ht="25.5" customHeight="1">
      <c r="A2022" s="94">
        <v>46062</v>
      </c>
      <c r="B2022" s="93" t="s">
        <v>135</v>
      </c>
      <c r="C2022" s="93" t="s">
        <v>5109</v>
      </c>
      <c r="D2022" s="93" t="s">
        <v>5098</v>
      </c>
      <c r="E2022" s="93" t="s">
        <v>5110</v>
      </c>
      <c r="F2022" s="93">
        <v>10000</v>
      </c>
      <c r="G2022" s="93">
        <v>61</v>
      </c>
      <c r="H2022" s="93">
        <v>58</v>
      </c>
      <c r="I2022" s="92">
        <f t="shared" si="31"/>
        <v>-30000</v>
      </c>
      <c r="J2022" s="92" t="str">
        <f>VLOOKUP(D2022,[1]Sheet0!$C$1:$H$65536,6,0)</f>
        <v xml:space="preserve"> SET QUÀ</v>
      </c>
      <c r="M2022" s="93">
        <v>-3</v>
      </c>
      <c r="N2022" s="95">
        <v>-30000</v>
      </c>
      <c r="P2022" s="93" t="s">
        <v>3614</v>
      </c>
      <c r="Q2022" s="93" t="s">
        <v>5258</v>
      </c>
      <c r="V2022" s="93" t="s">
        <v>3619</v>
      </c>
    </row>
    <row r="2023" spans="1:22" ht="25.5" customHeight="1">
      <c r="A2023" s="94">
        <v>46062</v>
      </c>
      <c r="B2023" s="93" t="s">
        <v>27</v>
      </c>
      <c r="C2023" s="93" t="s">
        <v>935</v>
      </c>
      <c r="D2023" s="93" t="s">
        <v>936</v>
      </c>
      <c r="E2023" s="93" t="s">
        <v>937</v>
      </c>
      <c r="F2023" s="93">
        <v>115000</v>
      </c>
      <c r="G2023" s="93">
        <v>12</v>
      </c>
      <c r="H2023" s="93">
        <v>7</v>
      </c>
      <c r="I2023" s="92">
        <f t="shared" si="31"/>
        <v>-575000</v>
      </c>
      <c r="J2023" s="92" t="str">
        <f>VLOOKUP(D2023,[1]Sheet0!$C$1:$H$65536,6,0)</f>
        <v>BÁNH KẸO, ĐỒ ĂN VẶT</v>
      </c>
      <c r="M2023" s="93">
        <v>-5</v>
      </c>
      <c r="N2023" s="95">
        <v>-575000</v>
      </c>
      <c r="P2023" s="93" t="s">
        <v>3614</v>
      </c>
      <c r="Q2023" s="93" t="s">
        <v>5258</v>
      </c>
      <c r="V2023" s="93" t="s">
        <v>3619</v>
      </c>
    </row>
    <row r="2024" spans="1:22" ht="25.5" customHeight="1">
      <c r="A2024" s="94">
        <v>46062</v>
      </c>
      <c r="B2024" s="93" t="s">
        <v>32</v>
      </c>
      <c r="C2024" s="93" t="s">
        <v>4606</v>
      </c>
      <c r="D2024" s="93" t="s">
        <v>4607</v>
      </c>
      <c r="E2024" s="93" t="s">
        <v>4608</v>
      </c>
      <c r="F2024" s="93">
        <v>199000</v>
      </c>
      <c r="G2024" s="93">
        <v>1</v>
      </c>
      <c r="H2024" s="93">
        <v>0</v>
      </c>
      <c r="I2024" s="92">
        <f t="shared" si="31"/>
        <v>-199000</v>
      </c>
      <c r="J2024" s="92" t="str">
        <f>VLOOKUP(D2024,[1]Sheet0!$C$1:$H$65536,6,0)</f>
        <v>TRANG ĐIỂM</v>
      </c>
      <c r="M2024" s="93">
        <v>-1</v>
      </c>
      <c r="N2024" s="95">
        <v>-199000</v>
      </c>
      <c r="P2024" s="93" t="s">
        <v>3614</v>
      </c>
      <c r="Q2024" s="93" t="s">
        <v>5258</v>
      </c>
      <c r="V2024" s="93" t="s">
        <v>3619</v>
      </c>
    </row>
    <row r="2025" spans="1:22" ht="25.5" customHeight="1">
      <c r="A2025" s="94">
        <v>46062</v>
      </c>
      <c r="B2025" s="93" t="s">
        <v>40</v>
      </c>
      <c r="C2025" s="93" t="s">
        <v>1434</v>
      </c>
      <c r="D2025" s="93" t="s">
        <v>1435</v>
      </c>
      <c r="E2025" s="93" t="s">
        <v>1436</v>
      </c>
      <c r="F2025" s="93">
        <v>137000</v>
      </c>
      <c r="G2025" s="93">
        <v>16</v>
      </c>
      <c r="H2025" s="93">
        <v>15</v>
      </c>
      <c r="I2025" s="92">
        <f t="shared" si="31"/>
        <v>-137000</v>
      </c>
      <c r="J2025" s="92" t="str">
        <f>VLOOKUP(D2025,[1]Sheet0!$C$1:$H$65536,6,0)</f>
        <v>CHĂM SÓC CƠ THỂ BÉ</v>
      </c>
      <c r="M2025" s="93">
        <v>-1</v>
      </c>
      <c r="N2025" s="95">
        <v>-137000</v>
      </c>
      <c r="P2025" s="93" t="s">
        <v>3614</v>
      </c>
      <c r="Q2025" s="93" t="s">
        <v>5258</v>
      </c>
      <c r="V2025" s="93" t="s">
        <v>3619</v>
      </c>
    </row>
    <row r="2026" spans="1:22" ht="25.5" customHeight="1">
      <c r="A2026" s="94">
        <v>46062</v>
      </c>
      <c r="B2026" s="93" t="s">
        <v>27</v>
      </c>
      <c r="C2026" s="93" t="s">
        <v>935</v>
      </c>
      <c r="D2026" s="93" t="s">
        <v>936</v>
      </c>
      <c r="E2026" s="93" t="s">
        <v>937</v>
      </c>
      <c r="F2026" s="93">
        <v>115000</v>
      </c>
      <c r="G2026" s="93">
        <v>12</v>
      </c>
      <c r="H2026" s="93">
        <v>11</v>
      </c>
      <c r="I2026" s="92">
        <f t="shared" si="31"/>
        <v>-115000</v>
      </c>
      <c r="J2026" s="92" t="str">
        <f>VLOOKUP(D2026,[1]Sheet0!$C$1:$H$65536,6,0)</f>
        <v>BÁNH KẸO, ĐỒ ĂN VẶT</v>
      </c>
      <c r="M2026" s="93">
        <v>-1</v>
      </c>
      <c r="N2026" s="95">
        <v>-115000</v>
      </c>
      <c r="P2026" s="93" t="s">
        <v>3614</v>
      </c>
      <c r="Q2026" s="93" t="s">
        <v>5258</v>
      </c>
      <c r="V2026" s="93" t="s">
        <v>3619</v>
      </c>
    </row>
    <row r="2027" spans="1:22" ht="25.5" customHeight="1">
      <c r="A2027" s="94">
        <v>46062</v>
      </c>
      <c r="B2027" s="93" t="s">
        <v>197</v>
      </c>
      <c r="C2027" s="93" t="s">
        <v>1539</v>
      </c>
      <c r="D2027" s="93" t="s">
        <v>1540</v>
      </c>
      <c r="E2027" s="93" t="s">
        <v>1541</v>
      </c>
      <c r="F2027" s="93">
        <v>79000</v>
      </c>
      <c r="G2027" s="93">
        <v>10</v>
      </c>
      <c r="H2027" s="93">
        <v>9</v>
      </c>
      <c r="I2027" s="92">
        <f t="shared" si="31"/>
        <v>-79000</v>
      </c>
      <c r="J2027" s="92" t="str">
        <f>VLOOKUP(D2027,[1]Sheet0!$C$1:$H$65536,6,0)</f>
        <v>CHĂM SÓC RĂNG MIỆNG</v>
      </c>
      <c r="M2027" s="93">
        <v>-1</v>
      </c>
      <c r="N2027" s="95">
        <v>-79000</v>
      </c>
      <c r="P2027" s="93" t="s">
        <v>3614</v>
      </c>
      <c r="Q2027" s="93" t="s">
        <v>5258</v>
      </c>
      <c r="V2027" s="93" t="s">
        <v>3619</v>
      </c>
    </row>
    <row r="2028" spans="1:22" ht="25.5" customHeight="1">
      <c r="A2028" s="94">
        <v>46062</v>
      </c>
      <c r="B2028" s="93" t="s">
        <v>27</v>
      </c>
      <c r="C2028" s="93" t="s">
        <v>3393</v>
      </c>
      <c r="D2028" s="93" t="s">
        <v>3394</v>
      </c>
      <c r="E2028" s="93" t="s">
        <v>3395</v>
      </c>
      <c r="F2028" s="93">
        <v>190000</v>
      </c>
      <c r="G2028" s="93">
        <v>4</v>
      </c>
      <c r="H2028" s="93">
        <v>3</v>
      </c>
      <c r="I2028" s="92">
        <f t="shared" si="31"/>
        <v>-190000</v>
      </c>
      <c r="J2028" s="92" t="str">
        <f>VLOOKUP(D2028,[1]Sheet0!$C$1:$H$65536,6,0)</f>
        <v>THỰC PHẨM ĐÔNG LẠNH, CHẾ BIẾN</v>
      </c>
      <c r="M2028" s="93">
        <v>-1</v>
      </c>
      <c r="N2028" s="95">
        <v>-190000</v>
      </c>
      <c r="P2028" s="93" t="s">
        <v>3614</v>
      </c>
      <c r="Q2028" s="93" t="s">
        <v>5258</v>
      </c>
      <c r="V2028" s="93" t="s">
        <v>3619</v>
      </c>
    </row>
    <row r="2029" spans="1:22" ht="25.5" customHeight="1">
      <c r="A2029" s="94">
        <v>46062</v>
      </c>
      <c r="B2029" s="93" t="s">
        <v>2772</v>
      </c>
      <c r="C2029" s="93" t="s">
        <v>4278</v>
      </c>
      <c r="D2029" s="93" t="s">
        <v>4276</v>
      </c>
      <c r="E2029" s="93" t="s">
        <v>4279</v>
      </c>
      <c r="F2029" s="93">
        <v>200000</v>
      </c>
      <c r="G2029" s="93">
        <v>61</v>
      </c>
      <c r="H2029" s="93">
        <v>49</v>
      </c>
      <c r="I2029" s="92">
        <f t="shared" si="31"/>
        <v>-2400000</v>
      </c>
      <c r="J2029" s="92" t="str">
        <f>VLOOKUP(D2029,[1]Sheet0!$C$1:$H$65536,6,0)</f>
        <v>NSM MÙA ĐÔNG</v>
      </c>
      <c r="M2029" s="93">
        <v>-12</v>
      </c>
      <c r="N2029" s="95">
        <v>-2400000</v>
      </c>
      <c r="P2029" s="93" t="s">
        <v>3614</v>
      </c>
      <c r="Q2029" s="93" t="s">
        <v>5258</v>
      </c>
      <c r="V2029" s="93" t="s">
        <v>3619</v>
      </c>
    </row>
    <row r="2030" spans="1:22" ht="25.5" customHeight="1">
      <c r="A2030" s="94">
        <v>46062</v>
      </c>
      <c r="B2030" s="93" t="s">
        <v>27</v>
      </c>
      <c r="C2030" s="93" t="s">
        <v>5207</v>
      </c>
      <c r="D2030" s="93" t="s">
        <v>5182</v>
      </c>
      <c r="E2030" s="93" t="s">
        <v>5208</v>
      </c>
      <c r="F2030" s="93">
        <v>65000</v>
      </c>
      <c r="G2030" s="93">
        <v>3</v>
      </c>
      <c r="H2030" s="93">
        <v>2</v>
      </c>
      <c r="I2030" s="92">
        <f t="shared" si="31"/>
        <v>-65000</v>
      </c>
      <c r="J2030" s="92" t="str">
        <f>VLOOKUP(D2030,[1]Sheet0!$C$1:$H$65536,6,0)</f>
        <v>BÁNH KẸO, ĐỒ ĂN VẶT</v>
      </c>
      <c r="M2030" s="93">
        <v>-1</v>
      </c>
      <c r="N2030" s="95">
        <v>-65000</v>
      </c>
      <c r="P2030" s="93" t="s">
        <v>3614</v>
      </c>
      <c r="Q2030" s="93" t="s">
        <v>5258</v>
      </c>
      <c r="V2030" s="93" t="s">
        <v>3619</v>
      </c>
    </row>
    <row r="2031" spans="1:22" ht="25.5" customHeight="1">
      <c r="A2031" s="94">
        <v>46062</v>
      </c>
      <c r="B2031" s="93" t="s">
        <v>135</v>
      </c>
      <c r="C2031" s="93" t="s">
        <v>4981</v>
      </c>
      <c r="D2031" s="93" t="s">
        <v>4965</v>
      </c>
      <c r="E2031" s="93" t="s">
        <v>4982</v>
      </c>
      <c r="F2031" s="93">
        <v>20000</v>
      </c>
      <c r="G2031" s="93">
        <v>71</v>
      </c>
      <c r="H2031" s="93">
        <v>70</v>
      </c>
      <c r="I2031" s="92">
        <f t="shared" si="31"/>
        <v>-20000</v>
      </c>
      <c r="J2031" s="92" t="str">
        <f>VLOOKUP(D2031,[1]Sheet0!$C$1:$H$65536,6,0)</f>
        <v xml:space="preserve"> SET QUÀ</v>
      </c>
      <c r="M2031" s="93">
        <v>-1</v>
      </c>
      <c r="N2031" s="95">
        <v>-20000</v>
      </c>
      <c r="P2031" s="93" t="s">
        <v>3614</v>
      </c>
      <c r="Q2031" s="93" t="s">
        <v>5258</v>
      </c>
      <c r="V2031" s="93" t="s">
        <v>3619</v>
      </c>
    </row>
    <row r="2032" spans="1:22" ht="25.5" customHeight="1">
      <c r="A2032" s="94">
        <v>46062</v>
      </c>
      <c r="B2032" s="93" t="s">
        <v>33</v>
      </c>
      <c r="C2032" s="93" t="s">
        <v>995</v>
      </c>
      <c r="D2032" s="93" t="s">
        <v>996</v>
      </c>
      <c r="E2032" s="93" t="s">
        <v>997</v>
      </c>
      <c r="F2032" s="93">
        <v>215000</v>
      </c>
      <c r="G2032" s="93">
        <v>24</v>
      </c>
      <c r="H2032" s="93">
        <v>19</v>
      </c>
      <c r="I2032" s="92">
        <f t="shared" si="31"/>
        <v>-1075000</v>
      </c>
      <c r="J2032" s="92" t="str">
        <f>VLOOKUP(D2032,[1]Sheet0!$C$1:$H$65536,6,0)</f>
        <v>GIẶT, XẢ QUẦN ÁO</v>
      </c>
      <c r="M2032" s="93">
        <v>-5</v>
      </c>
      <c r="N2032" s="95">
        <v>-1075000</v>
      </c>
      <c r="P2032" s="93" t="s">
        <v>3614</v>
      </c>
      <c r="Q2032" s="93" t="s">
        <v>5258</v>
      </c>
      <c r="V2032" s="93" t="s">
        <v>3619</v>
      </c>
    </row>
    <row r="2033" spans="1:22" ht="25.5" customHeight="1">
      <c r="A2033" s="94">
        <v>46062</v>
      </c>
      <c r="B2033" s="93" t="s">
        <v>32</v>
      </c>
      <c r="C2033" s="93" t="s">
        <v>606</v>
      </c>
      <c r="D2033" s="93" t="s">
        <v>607</v>
      </c>
      <c r="E2033" s="93" t="s">
        <v>608</v>
      </c>
      <c r="F2033" s="93">
        <v>90000</v>
      </c>
      <c r="G2033" s="93">
        <v>43</v>
      </c>
      <c r="H2033" s="93">
        <v>42</v>
      </c>
      <c r="I2033" s="92">
        <f t="shared" si="31"/>
        <v>-90000</v>
      </c>
      <c r="J2033" s="92" t="str">
        <f>VLOOKUP(D2033,[1]Sheet0!$C$1:$H$65536,6,0)</f>
        <v>Mỹ phẩm khác</v>
      </c>
      <c r="M2033" s="93">
        <v>-1</v>
      </c>
      <c r="N2033" s="95">
        <v>-90000</v>
      </c>
      <c r="P2033" s="93" t="s">
        <v>3614</v>
      </c>
      <c r="Q2033" s="93" t="s">
        <v>5258</v>
      </c>
      <c r="V2033" s="93" t="s">
        <v>3619</v>
      </c>
    </row>
    <row r="2034" spans="1:22" ht="25.5" customHeight="1">
      <c r="A2034" s="94">
        <v>46062</v>
      </c>
      <c r="B2034" s="93" t="s">
        <v>32</v>
      </c>
      <c r="C2034" s="93" t="s">
        <v>822</v>
      </c>
      <c r="D2034" s="93" t="s">
        <v>823</v>
      </c>
      <c r="E2034" s="93" t="s">
        <v>824</v>
      </c>
      <c r="F2034" s="93">
        <v>629000</v>
      </c>
      <c r="G2034" s="93">
        <v>3</v>
      </c>
      <c r="H2034" s="93">
        <v>1</v>
      </c>
      <c r="I2034" s="92">
        <f t="shared" si="31"/>
        <v>-1258000</v>
      </c>
      <c r="J2034" s="92" t="str">
        <f>VLOOKUP(D2034,[1]Sheet0!$C$1:$H$65536,6,0)</f>
        <v>CHĂM SÓC CƠ THỂ</v>
      </c>
      <c r="M2034" s="93">
        <v>-2</v>
      </c>
      <c r="N2034" s="95">
        <v>-1258000</v>
      </c>
      <c r="P2034" s="93" t="s">
        <v>3614</v>
      </c>
      <c r="Q2034" s="93" t="s">
        <v>5258</v>
      </c>
      <c r="V2034" s="93" t="s">
        <v>3619</v>
      </c>
    </row>
    <row r="2035" spans="1:22" ht="25.5" customHeight="1">
      <c r="A2035" s="94">
        <v>46062</v>
      </c>
      <c r="B2035" s="93" t="s">
        <v>135</v>
      </c>
      <c r="C2035" s="93" t="s">
        <v>4981</v>
      </c>
      <c r="D2035" s="93" t="s">
        <v>4965</v>
      </c>
      <c r="E2035" s="93" t="s">
        <v>4982</v>
      </c>
      <c r="F2035" s="93">
        <v>20000</v>
      </c>
      <c r="G2035" s="93">
        <v>71</v>
      </c>
      <c r="H2035" s="93">
        <v>70</v>
      </c>
      <c r="I2035" s="92">
        <f t="shared" si="31"/>
        <v>-20000</v>
      </c>
      <c r="J2035" s="92" t="str">
        <f>VLOOKUP(D2035,[1]Sheet0!$C$1:$H$65536,6,0)</f>
        <v xml:space="preserve"> SET QUÀ</v>
      </c>
      <c r="M2035" s="93">
        <v>-1</v>
      </c>
      <c r="N2035" s="95">
        <v>-20000</v>
      </c>
      <c r="P2035" s="93" t="s">
        <v>3614</v>
      </c>
      <c r="Q2035" s="93" t="s">
        <v>5258</v>
      </c>
      <c r="V2035" s="93" t="s">
        <v>3619</v>
      </c>
    </row>
    <row r="2036" spans="1:22" ht="25.5" customHeight="1">
      <c r="A2036" s="94">
        <v>46062</v>
      </c>
      <c r="B2036" s="93" t="s">
        <v>27</v>
      </c>
      <c r="C2036" s="93" t="s">
        <v>1907</v>
      </c>
      <c r="D2036" s="93" t="s">
        <v>1908</v>
      </c>
      <c r="E2036" s="93" t="s">
        <v>1909</v>
      </c>
      <c r="F2036" s="93">
        <v>70000</v>
      </c>
      <c r="G2036" s="93">
        <v>23</v>
      </c>
      <c r="H2036" s="93">
        <v>22</v>
      </c>
      <c r="I2036" s="92">
        <f t="shared" si="31"/>
        <v>-70000</v>
      </c>
      <c r="J2036" s="92" t="str">
        <f>VLOOKUP(D2036,[1]Sheet0!$C$1:$H$65536,6,0)</f>
        <v>BÁNH KẸO, ĐỒ ĂN VẶT</v>
      </c>
      <c r="M2036" s="93">
        <v>-1</v>
      </c>
      <c r="N2036" s="95">
        <v>-70000</v>
      </c>
      <c r="P2036" s="93" t="s">
        <v>3614</v>
      </c>
      <c r="Q2036" s="93" t="s">
        <v>5258</v>
      </c>
      <c r="V2036" s="93" t="s">
        <v>3619</v>
      </c>
    </row>
    <row r="2037" spans="1:22" ht="25.5" customHeight="1">
      <c r="A2037" s="94">
        <v>46062</v>
      </c>
      <c r="B2037" s="93" t="s">
        <v>40</v>
      </c>
      <c r="C2037" s="93" t="s">
        <v>2620</v>
      </c>
      <c r="D2037" s="93" t="s">
        <v>2621</v>
      </c>
      <c r="E2037" s="93" t="s">
        <v>2622</v>
      </c>
      <c r="F2037" s="93">
        <v>130000</v>
      </c>
      <c r="G2037" s="93">
        <v>46</v>
      </c>
      <c r="H2037" s="93">
        <v>45</v>
      </c>
      <c r="I2037" s="92">
        <f t="shared" si="31"/>
        <v>-130000</v>
      </c>
      <c r="J2037" s="92" t="str">
        <f>VLOOKUP(D2037,[1]Sheet0!$C$1:$H$65536,6,0)</f>
        <v>CHĂM SÓC CƠ THỂ BÉ</v>
      </c>
      <c r="M2037" s="93">
        <v>-1</v>
      </c>
      <c r="N2037" s="95">
        <v>-130000</v>
      </c>
      <c r="P2037" s="93" t="s">
        <v>3614</v>
      </c>
      <c r="Q2037" s="93" t="s">
        <v>5258</v>
      </c>
      <c r="V2037" s="93" t="s">
        <v>3619</v>
      </c>
    </row>
    <row r="2038" spans="1:22" ht="25.5" customHeight="1">
      <c r="A2038" s="94">
        <v>46062</v>
      </c>
      <c r="B2038" s="93" t="s">
        <v>2772</v>
      </c>
      <c r="C2038" s="93" t="s">
        <v>4278</v>
      </c>
      <c r="D2038" s="93" t="s">
        <v>4276</v>
      </c>
      <c r="E2038" s="93" t="s">
        <v>4279</v>
      </c>
      <c r="F2038" s="93">
        <v>200000</v>
      </c>
      <c r="G2038" s="93">
        <v>61</v>
      </c>
      <c r="H2038" s="93">
        <v>60</v>
      </c>
      <c r="I2038" s="92">
        <f t="shared" si="31"/>
        <v>-200000</v>
      </c>
      <c r="J2038" s="92" t="str">
        <f>VLOOKUP(D2038,[1]Sheet0!$C$1:$H$65536,6,0)</f>
        <v>NSM MÙA ĐÔNG</v>
      </c>
      <c r="M2038" s="93">
        <v>-1</v>
      </c>
      <c r="N2038" s="95">
        <v>-200000</v>
      </c>
      <c r="P2038" s="93" t="s">
        <v>3614</v>
      </c>
      <c r="Q2038" s="93" t="s">
        <v>5258</v>
      </c>
      <c r="V2038" s="93" t="s">
        <v>3619</v>
      </c>
    </row>
    <row r="2039" spans="1:22" ht="25.5" customHeight="1">
      <c r="A2039" s="94">
        <v>46062</v>
      </c>
      <c r="B2039" s="93" t="s">
        <v>27</v>
      </c>
      <c r="C2039" s="93" t="s">
        <v>351</v>
      </c>
      <c r="D2039" s="93" t="s">
        <v>352</v>
      </c>
      <c r="E2039" s="93" t="s">
        <v>353</v>
      </c>
      <c r="F2039" s="93">
        <v>27000</v>
      </c>
      <c r="G2039" s="93">
        <v>38</v>
      </c>
      <c r="H2039" s="93">
        <v>23</v>
      </c>
      <c r="I2039" s="92">
        <f t="shared" si="31"/>
        <v>-405000</v>
      </c>
      <c r="J2039" s="92" t="str">
        <f>VLOOKUP(D2039,[1]Sheet0!$C$1:$H$65536,6,0)</f>
        <v>ĐỒ UỐNG, PHA CHẾ</v>
      </c>
      <c r="M2039" s="93">
        <v>-15</v>
      </c>
      <c r="N2039" s="95">
        <v>-405000</v>
      </c>
      <c r="P2039" s="93" t="s">
        <v>3614</v>
      </c>
      <c r="Q2039" s="93" t="s">
        <v>5258</v>
      </c>
      <c r="V2039" s="93" t="s">
        <v>3619</v>
      </c>
    </row>
    <row r="2040" spans="1:22" ht="25.5" customHeight="1">
      <c r="A2040" s="94">
        <v>46062</v>
      </c>
      <c r="B2040" s="93" t="s">
        <v>32</v>
      </c>
      <c r="C2040" s="93" t="s">
        <v>1208</v>
      </c>
      <c r="D2040" s="93" t="s">
        <v>1209</v>
      </c>
      <c r="E2040" s="93" t="s">
        <v>1210</v>
      </c>
      <c r="F2040" s="93">
        <v>170000</v>
      </c>
      <c r="G2040" s="93">
        <v>11</v>
      </c>
      <c r="H2040" s="93">
        <v>10</v>
      </c>
      <c r="I2040" s="92">
        <f t="shared" si="31"/>
        <v>-170000</v>
      </c>
      <c r="J2040" s="92" t="str">
        <f>VLOOKUP(D2040,[1]Sheet0!$C$1:$H$65536,6,0)</f>
        <v>CHĂM SÓC CƠ THỂ</v>
      </c>
      <c r="M2040" s="93">
        <v>-1</v>
      </c>
      <c r="N2040" s="95">
        <v>-170000</v>
      </c>
      <c r="P2040" s="93" t="s">
        <v>3614</v>
      </c>
      <c r="Q2040" s="93" t="s">
        <v>5258</v>
      </c>
      <c r="V2040" s="93" t="s">
        <v>3619</v>
      </c>
    </row>
    <row r="2041" spans="1:22" ht="25.5" customHeight="1">
      <c r="A2041" s="94">
        <v>46062</v>
      </c>
      <c r="B2041" s="93" t="s">
        <v>27</v>
      </c>
      <c r="C2041" s="93" t="s">
        <v>1752</v>
      </c>
      <c r="D2041" s="93" t="s">
        <v>1753</v>
      </c>
      <c r="E2041" s="93" t="s">
        <v>1754</v>
      </c>
      <c r="F2041" s="93">
        <v>12000</v>
      </c>
      <c r="G2041" s="93">
        <v>23</v>
      </c>
      <c r="H2041" s="93">
        <v>22</v>
      </c>
      <c r="I2041" s="92">
        <f t="shared" si="31"/>
        <v>-12000</v>
      </c>
      <c r="J2041" s="92" t="str">
        <f>VLOOKUP(D2041,[1]Sheet0!$C$1:$H$65536,6,0)</f>
        <v>BÁNH KẸO, ĐỒ ĂN VẶT</v>
      </c>
      <c r="M2041" s="93">
        <v>-1</v>
      </c>
      <c r="N2041" s="95">
        <v>-12000</v>
      </c>
      <c r="P2041" s="93" t="s">
        <v>3614</v>
      </c>
      <c r="Q2041" s="93" t="s">
        <v>5258</v>
      </c>
      <c r="V2041" s="93" t="s">
        <v>3619</v>
      </c>
    </row>
    <row r="2042" spans="1:22" ht="25.5" customHeight="1">
      <c r="A2042" s="94">
        <v>46062</v>
      </c>
      <c r="B2042" s="93" t="s">
        <v>27</v>
      </c>
      <c r="C2042" s="93" t="s">
        <v>707</v>
      </c>
      <c r="D2042" s="93" t="s">
        <v>708</v>
      </c>
      <c r="E2042" s="93" t="s">
        <v>709</v>
      </c>
      <c r="F2042" s="93">
        <v>48000</v>
      </c>
      <c r="G2042" s="93">
        <v>10</v>
      </c>
      <c r="H2042" s="93">
        <v>5</v>
      </c>
      <c r="I2042" s="92">
        <f t="shared" si="31"/>
        <v>-240000</v>
      </c>
      <c r="J2042" s="92" t="str">
        <f>VLOOKUP(D2042,[1]Sheet0!$C$1:$H$65536,6,0)</f>
        <v>ĐỒ UỐNG, PHA CHẾ</v>
      </c>
      <c r="M2042" s="93">
        <v>-5</v>
      </c>
      <c r="N2042" s="95">
        <v>-240000</v>
      </c>
      <c r="P2042" s="93" t="s">
        <v>3614</v>
      </c>
      <c r="Q2042" s="93" t="s">
        <v>5258</v>
      </c>
      <c r="V2042" s="93" t="s">
        <v>3619</v>
      </c>
    </row>
    <row r="2043" spans="1:22" ht="25.5" customHeight="1">
      <c r="A2043" s="94">
        <v>46062</v>
      </c>
      <c r="B2043" s="93" t="s">
        <v>32</v>
      </c>
      <c r="C2043" s="93" t="s">
        <v>5281</v>
      </c>
      <c r="D2043" s="93" t="s">
        <v>5275</v>
      </c>
      <c r="E2043" s="93" t="s">
        <v>5282</v>
      </c>
      <c r="F2043" s="93">
        <v>159000</v>
      </c>
      <c r="G2043" s="93">
        <v>15</v>
      </c>
      <c r="H2043" s="93">
        <v>14</v>
      </c>
      <c r="I2043" s="92">
        <f t="shared" si="31"/>
        <v>-159000</v>
      </c>
      <c r="J2043" s="92" t="str">
        <f>VLOOKUP(D2043,[1]Sheet0!$C$1:$H$65536,6,0)</f>
        <v>CHĂM SÓC CƠ THỂ</v>
      </c>
      <c r="M2043" s="93">
        <v>-1</v>
      </c>
      <c r="N2043" s="95">
        <v>-159000</v>
      </c>
      <c r="P2043" s="93" t="s">
        <v>3614</v>
      </c>
      <c r="Q2043" s="93" t="s">
        <v>5258</v>
      </c>
      <c r="V2043" s="93" t="s">
        <v>3619</v>
      </c>
    </row>
    <row r="2044" spans="1:22" ht="25.5" customHeight="1">
      <c r="A2044" s="94">
        <v>46062</v>
      </c>
      <c r="B2044" s="93" t="s">
        <v>33</v>
      </c>
      <c r="C2044" s="93" t="s">
        <v>3348</v>
      </c>
      <c r="D2044" s="93" t="s">
        <v>3349</v>
      </c>
      <c r="E2044" s="93" t="s">
        <v>3350</v>
      </c>
      <c r="F2044" s="93">
        <v>850000</v>
      </c>
      <c r="G2044" s="93">
        <v>12</v>
      </c>
      <c r="H2044" s="93">
        <v>11</v>
      </c>
      <c r="I2044" s="92">
        <f t="shared" si="31"/>
        <v>-850000</v>
      </c>
      <c r="J2044" s="92" t="str">
        <f>VLOOKUP(D2044,[1]Sheet0!$C$1:$H$65536,6,0)</f>
        <v>GIA DỤNG SKK</v>
      </c>
      <c r="M2044" s="93">
        <v>-1</v>
      </c>
      <c r="N2044" s="95">
        <v>-850000</v>
      </c>
      <c r="P2044" s="93" t="s">
        <v>3614</v>
      </c>
      <c r="Q2044" s="93" t="s">
        <v>5258</v>
      </c>
      <c r="V2044" s="93" t="s">
        <v>3619</v>
      </c>
    </row>
    <row r="2045" spans="1:22" ht="25.5" customHeight="1">
      <c r="A2045" s="94">
        <v>46064</v>
      </c>
      <c r="B2045" s="93" t="s">
        <v>2772</v>
      </c>
      <c r="C2045" s="93" t="s">
        <v>4339</v>
      </c>
      <c r="D2045" s="93" t="s">
        <v>4340</v>
      </c>
      <c r="E2045" s="93" t="s">
        <v>4341</v>
      </c>
      <c r="F2045" s="93">
        <v>150000</v>
      </c>
      <c r="G2045" s="93">
        <v>-3</v>
      </c>
      <c r="H2045" s="93">
        <v>0</v>
      </c>
      <c r="I2045" s="92">
        <f t="shared" si="31"/>
        <v>450000</v>
      </c>
      <c r="J2045" s="92" t="str">
        <f>VLOOKUP(D2045,[1]Sheet0!$C$1:$H$65536,6,0)</f>
        <v>NSM MÙA ĐÔNG</v>
      </c>
      <c r="K2045" s="93">
        <v>3</v>
      </c>
      <c r="L2045" s="95">
        <v>450000</v>
      </c>
      <c r="P2045" s="93" t="s">
        <v>3614</v>
      </c>
      <c r="Q2045" s="93" t="s">
        <v>5283</v>
      </c>
    </row>
    <row r="2046" spans="1:22" ht="25.5" customHeight="1">
      <c r="A2046" s="94">
        <v>46064</v>
      </c>
      <c r="B2046" s="93" t="s">
        <v>27</v>
      </c>
      <c r="C2046" s="93" t="s">
        <v>139</v>
      </c>
      <c r="D2046" s="93" t="s">
        <v>140</v>
      </c>
      <c r="E2046" s="93" t="s">
        <v>141</v>
      </c>
      <c r="F2046" s="93">
        <v>115000</v>
      </c>
      <c r="G2046" s="93">
        <v>-19</v>
      </c>
      <c r="H2046" s="93">
        <v>0</v>
      </c>
      <c r="I2046" s="92">
        <f t="shared" si="31"/>
        <v>2185000</v>
      </c>
      <c r="J2046" s="92" t="str">
        <f>VLOOKUP(D2046,[1]Sheet0!$C$1:$H$65536,6,0)</f>
        <v>GIA VỊ</v>
      </c>
      <c r="K2046" s="93">
        <v>19</v>
      </c>
      <c r="L2046" s="95">
        <v>2185000</v>
      </c>
      <c r="P2046" s="93" t="s">
        <v>3614</v>
      </c>
      <c r="Q2046" s="93" t="s">
        <v>5283</v>
      </c>
    </row>
    <row r="2047" spans="1:22" ht="25.5" customHeight="1">
      <c r="A2047" s="94">
        <v>46064</v>
      </c>
      <c r="B2047" s="93" t="s">
        <v>27</v>
      </c>
      <c r="C2047" s="93" t="s">
        <v>5285</v>
      </c>
      <c r="D2047" s="93" t="s">
        <v>5286</v>
      </c>
      <c r="E2047" s="93" t="s">
        <v>5287</v>
      </c>
      <c r="F2047" s="93">
        <v>235000</v>
      </c>
      <c r="G2047" s="93">
        <v>-18</v>
      </c>
      <c r="H2047" s="93">
        <v>0</v>
      </c>
      <c r="I2047" s="92">
        <f t="shared" si="31"/>
        <v>4230000</v>
      </c>
      <c r="J2047" s="92" t="str">
        <f>VLOOKUP(D2047,[1]Sheet0!$C$1:$H$65536,6,0)</f>
        <v>RƯỢU</v>
      </c>
      <c r="K2047" s="93">
        <v>18</v>
      </c>
      <c r="L2047" s="95">
        <v>4230000</v>
      </c>
      <c r="P2047" s="93" t="s">
        <v>3614</v>
      </c>
      <c r="Q2047" s="93" t="s">
        <v>5283</v>
      </c>
    </row>
    <row r="2048" spans="1:22" ht="25.5" customHeight="1">
      <c r="A2048" s="94">
        <v>46064</v>
      </c>
      <c r="B2048" s="93" t="s">
        <v>27</v>
      </c>
      <c r="C2048" s="93" t="s">
        <v>2499</v>
      </c>
      <c r="D2048" s="93" t="s">
        <v>2500</v>
      </c>
      <c r="E2048" s="93" t="s">
        <v>2501</v>
      </c>
      <c r="F2048" s="93">
        <v>145000</v>
      </c>
      <c r="G2048" s="93">
        <v>-26</v>
      </c>
      <c r="H2048" s="93">
        <v>0</v>
      </c>
      <c r="I2048" s="92">
        <f t="shared" si="31"/>
        <v>3770000</v>
      </c>
      <c r="J2048" s="92" t="str">
        <f>VLOOKUP(D2048,[1]Sheet0!$C$1:$H$65536,6,0)</f>
        <v>BÁNH KẸO, ĐỒ ĂN VẶT</v>
      </c>
      <c r="K2048" s="93">
        <v>26</v>
      </c>
      <c r="L2048" s="95">
        <v>3770000</v>
      </c>
      <c r="P2048" s="93" t="s">
        <v>3614</v>
      </c>
      <c r="Q2048" s="93" t="s">
        <v>5283</v>
      </c>
    </row>
    <row r="2049" spans="1:22" ht="25.5" customHeight="1">
      <c r="A2049" s="94">
        <v>46064</v>
      </c>
      <c r="B2049" s="93" t="s">
        <v>27</v>
      </c>
      <c r="C2049" s="93" t="s">
        <v>3402</v>
      </c>
      <c r="D2049" s="93" t="s">
        <v>3403</v>
      </c>
      <c r="E2049" s="93" t="s">
        <v>3404</v>
      </c>
      <c r="F2049" s="93">
        <v>165000</v>
      </c>
      <c r="G2049" s="93">
        <v>-14</v>
      </c>
      <c r="H2049" s="93">
        <v>0</v>
      </c>
      <c r="I2049" s="92">
        <f t="shared" si="31"/>
        <v>2310000</v>
      </c>
      <c r="J2049" s="92" t="str">
        <f>VLOOKUP(D2049,[1]Sheet0!$C$1:$H$65536,6,0)</f>
        <v>THỰC PHẨM ĐÔNG LẠNH, CHẾ BIẾN</v>
      </c>
      <c r="K2049" s="93">
        <v>14</v>
      </c>
      <c r="L2049" s="95">
        <v>2310000</v>
      </c>
      <c r="P2049" s="93" t="s">
        <v>3614</v>
      </c>
      <c r="Q2049" s="93" t="s">
        <v>5283</v>
      </c>
    </row>
    <row r="2050" spans="1:22" ht="25.5" customHeight="1">
      <c r="A2050" s="94">
        <v>46064</v>
      </c>
      <c r="B2050" s="93" t="s">
        <v>2772</v>
      </c>
      <c r="C2050" s="93" t="s">
        <v>4345</v>
      </c>
      <c r="D2050" s="93" t="s">
        <v>4342</v>
      </c>
      <c r="E2050" s="93" t="s">
        <v>4341</v>
      </c>
      <c r="F2050" s="93">
        <v>150000</v>
      </c>
      <c r="G2050" s="93">
        <v>479</v>
      </c>
      <c r="H2050" s="93">
        <v>476</v>
      </c>
      <c r="I2050" s="92">
        <f t="shared" si="31"/>
        <v>-450000</v>
      </c>
      <c r="J2050" s="92" t="str">
        <f>VLOOKUP(D2050,[1]Sheet0!$C$1:$H$65536,6,0)</f>
        <v>NSM MÙA ĐÔNG</v>
      </c>
      <c r="M2050" s="93">
        <v>-3</v>
      </c>
      <c r="N2050" s="95">
        <v>-450000</v>
      </c>
      <c r="P2050" s="93" t="s">
        <v>3614</v>
      </c>
      <c r="Q2050" s="93" t="s">
        <v>5283</v>
      </c>
      <c r="V2050" s="93" t="s">
        <v>3619</v>
      </c>
    </row>
    <row r="2051" spans="1:22" ht="25.5" customHeight="1">
      <c r="A2051" s="94">
        <v>46064</v>
      </c>
      <c r="B2051" s="93" t="s">
        <v>27</v>
      </c>
      <c r="C2051" s="93" t="s">
        <v>5284</v>
      </c>
      <c r="D2051" s="93" t="s">
        <v>5288</v>
      </c>
      <c r="E2051" s="93" t="s">
        <v>5289</v>
      </c>
      <c r="F2051" s="93">
        <v>115000</v>
      </c>
      <c r="G2051" s="93">
        <v>191</v>
      </c>
      <c r="H2051" s="93">
        <v>172</v>
      </c>
      <c r="I2051" s="92">
        <f t="shared" ref="I2051:I2114" si="32">(H2051-G2051)*F2051</f>
        <v>-2185000</v>
      </c>
      <c r="J2051" s="92" t="str">
        <f>VLOOKUP(D2051,[1]Sheet0!$C$1:$H$65536,6,0)</f>
        <v>GIA VỊ</v>
      </c>
      <c r="M2051" s="93">
        <v>-19</v>
      </c>
      <c r="N2051" s="95">
        <v>-2185000</v>
      </c>
      <c r="P2051" s="93" t="s">
        <v>3614</v>
      </c>
      <c r="Q2051" s="93" t="s">
        <v>5283</v>
      </c>
      <c r="V2051" s="93" t="s">
        <v>3619</v>
      </c>
    </row>
    <row r="2052" spans="1:22" ht="25.5" customHeight="1">
      <c r="A2052" s="94">
        <v>46064</v>
      </c>
      <c r="B2052" s="93" t="s">
        <v>27</v>
      </c>
      <c r="C2052" s="93" t="s">
        <v>873</v>
      </c>
      <c r="D2052" s="93" t="s">
        <v>874</v>
      </c>
      <c r="E2052" s="93" t="s">
        <v>875</v>
      </c>
      <c r="F2052" s="93">
        <v>410000</v>
      </c>
      <c r="G2052" s="93">
        <v>62</v>
      </c>
      <c r="H2052" s="93">
        <v>18</v>
      </c>
      <c r="I2052" s="92">
        <f t="shared" si="32"/>
        <v>-18040000</v>
      </c>
      <c r="J2052" s="92" t="str">
        <f>VLOOKUP(D2052,[1]Sheet0!$C$1:$H$65536,6,0)</f>
        <v>RƯỢU</v>
      </c>
      <c r="M2052" s="93">
        <v>-44</v>
      </c>
      <c r="N2052" s="95">
        <v>-18040000</v>
      </c>
      <c r="P2052" s="93" t="s">
        <v>3614</v>
      </c>
      <c r="Q2052" s="93" t="s">
        <v>5283</v>
      </c>
      <c r="V2052" s="93" t="s">
        <v>3619</v>
      </c>
    </row>
    <row r="2053" spans="1:22" ht="25.5" customHeight="1">
      <c r="A2053" s="94">
        <v>46064</v>
      </c>
      <c r="B2053" s="93" t="s">
        <v>27</v>
      </c>
      <c r="C2053" s="93" t="s">
        <v>246</v>
      </c>
      <c r="D2053" s="93" t="s">
        <v>247</v>
      </c>
      <c r="E2053" s="93" t="s">
        <v>248</v>
      </c>
      <c r="F2053" s="93">
        <v>135000</v>
      </c>
      <c r="G2053" s="93">
        <v>459</v>
      </c>
      <c r="H2053" s="93">
        <v>445</v>
      </c>
      <c r="I2053" s="92">
        <f t="shared" si="32"/>
        <v>-1890000</v>
      </c>
      <c r="J2053" s="92" t="str">
        <f>VLOOKUP(D2053,[1]Sheet0!$C$1:$H$65536,6,0)</f>
        <v>THỰC PHẨM ĐÔNG LẠNH, CHẾ BIẾN</v>
      </c>
      <c r="M2053" s="93">
        <v>-14</v>
      </c>
      <c r="N2053" s="95">
        <v>-1890000</v>
      </c>
      <c r="P2053" s="93" t="s">
        <v>3614</v>
      </c>
      <c r="Q2053" s="93" t="s">
        <v>5283</v>
      </c>
      <c r="V2053" s="93" t="s">
        <v>3619</v>
      </c>
    </row>
    <row r="2054" spans="1:22" ht="25.5" customHeight="1">
      <c r="A2054" s="94">
        <v>46076</v>
      </c>
      <c r="B2054" s="93" t="s">
        <v>27</v>
      </c>
      <c r="C2054" s="93" t="s">
        <v>426</v>
      </c>
      <c r="D2054" s="93" t="s">
        <v>427</v>
      </c>
      <c r="E2054" s="93" t="s">
        <v>428</v>
      </c>
      <c r="F2054" s="93">
        <v>375000</v>
      </c>
      <c r="G2054" s="93">
        <v>-0.13</v>
      </c>
      <c r="H2054" s="93">
        <v>0</v>
      </c>
      <c r="I2054" s="92">
        <f t="shared" si="32"/>
        <v>48750</v>
      </c>
      <c r="J2054" s="92" t="str">
        <f>VLOOKUP(D2054,[1]Sheet0!$C$1:$H$65536,6,0)</f>
        <v>THỰC PHẨM ĐÔNG LẠNH, CHẾ BIẾN</v>
      </c>
      <c r="K2054" s="93">
        <v>0.13</v>
      </c>
      <c r="L2054" s="95">
        <v>48750</v>
      </c>
      <c r="P2054" s="93" t="s">
        <v>3614</v>
      </c>
      <c r="Q2054" s="93" t="s">
        <v>5290</v>
      </c>
    </row>
    <row r="2055" spans="1:22" ht="25.5" customHeight="1">
      <c r="A2055" s="94">
        <v>46076</v>
      </c>
      <c r="B2055" s="93" t="s">
        <v>2772</v>
      </c>
      <c r="C2055" s="93" t="s">
        <v>4726</v>
      </c>
      <c r="D2055" s="93" t="s">
        <v>4727</v>
      </c>
      <c r="E2055" s="93" t="s">
        <v>4728</v>
      </c>
      <c r="F2055" s="93">
        <v>380000</v>
      </c>
      <c r="G2055" s="93">
        <v>-2</v>
      </c>
      <c r="H2055" s="93">
        <v>0</v>
      </c>
      <c r="I2055" s="92">
        <f t="shared" si="32"/>
        <v>760000</v>
      </c>
      <c r="J2055" s="92" t="str">
        <f>VLOOKUP(D2055,[1]Sheet0!$C$1:$H$65536,6,0)</f>
        <v>NSM MÙA ĐÔNG</v>
      </c>
      <c r="K2055" s="93">
        <v>2</v>
      </c>
      <c r="L2055" s="95">
        <v>760000</v>
      </c>
      <c r="P2055" s="93" t="s">
        <v>3614</v>
      </c>
      <c r="Q2055" s="93" t="s">
        <v>5290</v>
      </c>
    </row>
    <row r="2056" spans="1:22" ht="25.5" customHeight="1">
      <c r="A2056" s="94">
        <v>46076</v>
      </c>
      <c r="B2056" s="93" t="s">
        <v>2772</v>
      </c>
      <c r="C2056" s="93" t="s">
        <v>4339</v>
      </c>
      <c r="D2056" s="93" t="s">
        <v>4340</v>
      </c>
      <c r="E2056" s="93" t="s">
        <v>4341</v>
      </c>
      <c r="F2056" s="93">
        <v>150000</v>
      </c>
      <c r="G2056" s="93">
        <v>-32</v>
      </c>
      <c r="H2056" s="93">
        <v>0</v>
      </c>
      <c r="I2056" s="92">
        <f t="shared" si="32"/>
        <v>4800000</v>
      </c>
      <c r="J2056" s="92" t="str">
        <f>VLOOKUP(D2056,[1]Sheet0!$C$1:$H$65536,6,0)</f>
        <v>NSM MÙA ĐÔNG</v>
      </c>
      <c r="K2056" s="93">
        <v>32</v>
      </c>
      <c r="L2056" s="95">
        <v>4800000</v>
      </c>
      <c r="P2056" s="93" t="s">
        <v>3614</v>
      </c>
      <c r="Q2056" s="93" t="s">
        <v>5290</v>
      </c>
    </row>
    <row r="2057" spans="1:22" ht="25.5" customHeight="1">
      <c r="A2057" s="94">
        <v>46076</v>
      </c>
      <c r="B2057" s="93" t="s">
        <v>33</v>
      </c>
      <c r="C2057" s="93" t="s">
        <v>807</v>
      </c>
      <c r="D2057" s="93" t="s">
        <v>808</v>
      </c>
      <c r="E2057" s="93" t="s">
        <v>809</v>
      </c>
      <c r="F2057" s="93">
        <v>199000</v>
      </c>
      <c r="G2057" s="93">
        <v>-6</v>
      </c>
      <c r="H2057" s="93">
        <v>0</v>
      </c>
      <c r="I2057" s="92">
        <f t="shared" si="32"/>
        <v>1194000</v>
      </c>
      <c r="J2057" s="92" t="str">
        <f>VLOOKUP(D2057,[1]Sheet0!$C$1:$H$65536,6,0)</f>
        <v>CHĂM SÓC CƠ THỂ</v>
      </c>
      <c r="K2057" s="93">
        <v>6</v>
      </c>
      <c r="L2057" s="95">
        <v>1194000</v>
      </c>
      <c r="P2057" s="93" t="s">
        <v>3614</v>
      </c>
      <c r="Q2057" s="93" t="s">
        <v>5290</v>
      </c>
    </row>
    <row r="2058" spans="1:22" ht="25.5" customHeight="1">
      <c r="A2058" s="94">
        <v>46076</v>
      </c>
      <c r="B2058" s="93" t="s">
        <v>32</v>
      </c>
      <c r="C2058" s="93" t="s">
        <v>4993</v>
      </c>
      <c r="D2058" s="93" t="s">
        <v>4994</v>
      </c>
      <c r="E2058" s="93" t="s">
        <v>4995</v>
      </c>
      <c r="F2058" s="93">
        <v>120000</v>
      </c>
      <c r="G2058" s="93">
        <v>-1</v>
      </c>
      <c r="H2058" s="93">
        <v>0</v>
      </c>
      <c r="I2058" s="92">
        <f t="shared" si="32"/>
        <v>120000</v>
      </c>
      <c r="J2058" s="92" t="str">
        <f>VLOOKUP(D2058,[1]Sheet0!$C$1:$H$65536,6,0)</f>
        <v>CHĂM SÓC DA</v>
      </c>
      <c r="K2058" s="93">
        <v>1</v>
      </c>
      <c r="L2058" s="95">
        <v>120000</v>
      </c>
      <c r="P2058" s="93" t="s">
        <v>3614</v>
      </c>
      <c r="Q2058" s="93" t="s">
        <v>5290</v>
      </c>
    </row>
    <row r="2059" spans="1:22" ht="25.5" customHeight="1">
      <c r="A2059" s="94">
        <v>46076</v>
      </c>
      <c r="B2059" s="93" t="s">
        <v>27</v>
      </c>
      <c r="C2059" s="93" t="s">
        <v>5291</v>
      </c>
      <c r="D2059" s="93" t="s">
        <v>5292</v>
      </c>
      <c r="E2059" s="93" t="s">
        <v>5293</v>
      </c>
      <c r="F2059" s="93">
        <v>115000</v>
      </c>
      <c r="G2059" s="93">
        <v>-1</v>
      </c>
      <c r="H2059" s="93">
        <v>0</v>
      </c>
      <c r="I2059" s="92">
        <f t="shared" si="32"/>
        <v>115000</v>
      </c>
      <c r="J2059" s="92" t="str">
        <f>VLOOKUP(D2059,[1]Sheet0!$C$1:$H$65536,6,0)</f>
        <v>ĐỒ UỐNG, PHA CHẾ</v>
      </c>
      <c r="K2059" s="93">
        <v>1</v>
      </c>
      <c r="L2059" s="95">
        <v>115000</v>
      </c>
      <c r="P2059" s="93" t="s">
        <v>3614</v>
      </c>
      <c r="Q2059" s="93" t="s">
        <v>5290</v>
      </c>
    </row>
    <row r="2060" spans="1:22" ht="25.5" customHeight="1">
      <c r="A2060" s="94">
        <v>46076</v>
      </c>
      <c r="B2060" s="93" t="s">
        <v>33</v>
      </c>
      <c r="C2060" s="93" t="s">
        <v>2377</v>
      </c>
      <c r="D2060" s="93" t="s">
        <v>2378</v>
      </c>
      <c r="E2060" s="93" t="s">
        <v>2379</v>
      </c>
      <c r="F2060" s="93">
        <v>225000</v>
      </c>
      <c r="G2060" s="93">
        <v>-7</v>
      </c>
      <c r="H2060" s="93">
        <v>0</v>
      </c>
      <c r="I2060" s="92">
        <f t="shared" si="32"/>
        <v>1575000</v>
      </c>
      <c r="J2060" s="92" t="str">
        <f>VLOOKUP(D2060,[1]Sheet0!$C$1:$H$65536,6,0)</f>
        <v>GIẶT, XẢ QUẦN ÁO</v>
      </c>
      <c r="K2060" s="93">
        <v>7</v>
      </c>
      <c r="L2060" s="95">
        <v>1575000</v>
      </c>
      <c r="P2060" s="93" t="s">
        <v>3614</v>
      </c>
      <c r="Q2060" s="93" t="s">
        <v>5290</v>
      </c>
    </row>
    <row r="2061" spans="1:22" ht="25.5" customHeight="1">
      <c r="A2061" s="94">
        <v>46076</v>
      </c>
      <c r="B2061" s="93" t="s">
        <v>33</v>
      </c>
      <c r="C2061" s="93" t="s">
        <v>3822</v>
      </c>
      <c r="D2061" s="93" t="s">
        <v>3815</v>
      </c>
      <c r="E2061" s="93" t="s">
        <v>3823</v>
      </c>
      <c r="F2061" s="93">
        <v>225000</v>
      </c>
      <c r="G2061" s="93">
        <v>-8</v>
      </c>
      <c r="H2061" s="93">
        <v>0</v>
      </c>
      <c r="I2061" s="92">
        <f t="shared" si="32"/>
        <v>1800000</v>
      </c>
      <c r="J2061" s="92" t="str">
        <f>VLOOKUP(D2061,[1]Sheet0!$C$1:$H$65536,6,0)</f>
        <v>GIẶT, XẢ QUẦN ÁO</v>
      </c>
      <c r="K2061" s="93">
        <v>8</v>
      </c>
      <c r="L2061" s="95">
        <v>1800000</v>
      </c>
      <c r="P2061" s="93" t="s">
        <v>3614</v>
      </c>
      <c r="Q2061" s="93" t="s">
        <v>5290</v>
      </c>
    </row>
    <row r="2062" spans="1:22" ht="25.5" customHeight="1">
      <c r="A2062" s="94">
        <v>46076</v>
      </c>
      <c r="B2062" s="93" t="s">
        <v>27</v>
      </c>
      <c r="C2062" s="93" t="s">
        <v>5256</v>
      </c>
      <c r="D2062" s="93" t="s">
        <v>5245</v>
      </c>
      <c r="E2062" s="93" t="s">
        <v>5257</v>
      </c>
      <c r="F2062" s="93">
        <v>125000</v>
      </c>
      <c r="G2062" s="93">
        <v>-11</v>
      </c>
      <c r="H2062" s="93">
        <v>0</v>
      </c>
      <c r="I2062" s="92">
        <f t="shared" si="32"/>
        <v>1375000</v>
      </c>
      <c r="J2062" s="92" t="str">
        <f>VLOOKUP(D2062,[1]Sheet0!$C$1:$H$65536,6,0)</f>
        <v>BÁNH KẸO, ĐỒ ĂN VẶT</v>
      </c>
      <c r="K2062" s="93">
        <v>11</v>
      </c>
      <c r="L2062" s="95">
        <v>1375000</v>
      </c>
      <c r="P2062" s="93" t="s">
        <v>3614</v>
      </c>
      <c r="Q2062" s="93" t="s">
        <v>5290</v>
      </c>
    </row>
    <row r="2063" spans="1:22" ht="25.5" customHeight="1">
      <c r="A2063" s="94">
        <v>46076</v>
      </c>
      <c r="B2063" s="93" t="s">
        <v>27</v>
      </c>
      <c r="C2063" s="93" t="s">
        <v>5140</v>
      </c>
      <c r="D2063" s="93" t="s">
        <v>5129</v>
      </c>
      <c r="E2063" s="93" t="s">
        <v>5141</v>
      </c>
      <c r="F2063" s="93">
        <v>125000</v>
      </c>
      <c r="G2063" s="93">
        <v>-1</v>
      </c>
      <c r="H2063" s="93">
        <v>0</v>
      </c>
      <c r="I2063" s="92">
        <f t="shared" si="32"/>
        <v>125000</v>
      </c>
      <c r="J2063" s="92" t="str">
        <f>VLOOKUP(D2063,[1]Sheet0!$C$1:$H$65536,6,0)</f>
        <v>BÁNH KẸO, ĐỒ ĂN VẶT</v>
      </c>
      <c r="K2063" s="93">
        <v>1</v>
      </c>
      <c r="L2063" s="95">
        <v>125000</v>
      </c>
      <c r="P2063" s="93" t="s">
        <v>3614</v>
      </c>
      <c r="Q2063" s="93" t="s">
        <v>5290</v>
      </c>
    </row>
    <row r="2064" spans="1:22" ht="25.5" customHeight="1">
      <c r="A2064" s="94">
        <v>46076</v>
      </c>
      <c r="B2064" s="93" t="s">
        <v>33</v>
      </c>
      <c r="C2064" s="93" t="s">
        <v>5072</v>
      </c>
      <c r="D2064" s="93" t="s">
        <v>5069</v>
      </c>
      <c r="E2064" s="93" t="s">
        <v>5073</v>
      </c>
      <c r="F2064" s="93">
        <v>90000</v>
      </c>
      <c r="G2064" s="93">
        <v>-1</v>
      </c>
      <c r="H2064" s="93">
        <v>0</v>
      </c>
      <c r="I2064" s="92">
        <f t="shared" si="32"/>
        <v>90000</v>
      </c>
      <c r="J2064" s="92" t="str">
        <f>VLOOKUP(D2064,[1]Sheet0!$C$1:$H$65536,6,0)</f>
        <v>KHỬ MÙI</v>
      </c>
      <c r="K2064" s="93">
        <v>1</v>
      </c>
      <c r="L2064" s="95">
        <v>90000</v>
      </c>
      <c r="P2064" s="93" t="s">
        <v>3614</v>
      </c>
      <c r="Q2064" s="93" t="s">
        <v>5290</v>
      </c>
    </row>
    <row r="2065" spans="1:17" ht="25.5" customHeight="1">
      <c r="A2065" s="94">
        <v>46076</v>
      </c>
      <c r="B2065" s="93" t="s">
        <v>27</v>
      </c>
      <c r="C2065" s="93" t="s">
        <v>5295</v>
      </c>
      <c r="D2065" s="93" t="s">
        <v>5296</v>
      </c>
      <c r="E2065" s="93" t="s">
        <v>5297</v>
      </c>
      <c r="F2065" s="93">
        <v>150000</v>
      </c>
      <c r="G2065" s="93">
        <v>-3</v>
      </c>
      <c r="H2065" s="93">
        <v>0</v>
      </c>
      <c r="I2065" s="92">
        <f t="shared" si="32"/>
        <v>450000</v>
      </c>
      <c r="J2065" s="92" t="str">
        <f>VLOOKUP(D2065,[1]Sheet0!$C$1:$H$65536,6,0)</f>
        <v>ĐỒ UỐNG, PHA CHẾ</v>
      </c>
      <c r="K2065" s="93">
        <v>3</v>
      </c>
      <c r="L2065" s="95">
        <v>450000</v>
      </c>
      <c r="P2065" s="93" t="s">
        <v>3614</v>
      </c>
      <c r="Q2065" s="93" t="s">
        <v>5290</v>
      </c>
    </row>
    <row r="2066" spans="1:17" ht="25.5" customHeight="1">
      <c r="A2066" s="94">
        <v>46076</v>
      </c>
      <c r="B2066" s="93" t="s">
        <v>33</v>
      </c>
      <c r="C2066" s="93" t="s">
        <v>3839</v>
      </c>
      <c r="D2066" s="93" t="s">
        <v>3832</v>
      </c>
      <c r="E2066" s="93" t="s">
        <v>3840</v>
      </c>
      <c r="F2066" s="93">
        <v>135000</v>
      </c>
      <c r="G2066" s="93">
        <v>-2</v>
      </c>
      <c r="H2066" s="93">
        <v>0</v>
      </c>
      <c r="I2066" s="92">
        <f t="shared" si="32"/>
        <v>270000</v>
      </c>
      <c r="J2066" s="92" t="str">
        <f>VLOOKUP(D2066,[1]Sheet0!$C$1:$H$65536,6,0)</f>
        <v>SẢN PHẨM TỪ GIẤY</v>
      </c>
      <c r="K2066" s="93">
        <v>2</v>
      </c>
      <c r="L2066" s="95">
        <v>270000</v>
      </c>
      <c r="P2066" s="93" t="s">
        <v>3614</v>
      </c>
      <c r="Q2066" s="93" t="s">
        <v>5290</v>
      </c>
    </row>
    <row r="2067" spans="1:17" ht="25.5" customHeight="1">
      <c r="A2067" s="94">
        <v>46076</v>
      </c>
      <c r="B2067" s="93" t="s">
        <v>27</v>
      </c>
      <c r="C2067" s="93" t="s">
        <v>5298</v>
      </c>
      <c r="D2067" s="93" t="s">
        <v>5299</v>
      </c>
      <c r="E2067" s="93" t="s">
        <v>5300</v>
      </c>
      <c r="F2067" s="93">
        <v>90000</v>
      </c>
      <c r="G2067" s="93">
        <v>-1</v>
      </c>
      <c r="H2067" s="93">
        <v>0</v>
      </c>
      <c r="I2067" s="92">
        <f t="shared" si="32"/>
        <v>90000</v>
      </c>
      <c r="J2067" s="92" t="str">
        <f>VLOOKUP(D2067,[1]Sheet0!$C$1:$H$65536,6,0)</f>
        <v>THỰC PHẨM ĂN LIỀN</v>
      </c>
      <c r="K2067" s="93">
        <v>1</v>
      </c>
      <c r="L2067" s="95">
        <v>90000</v>
      </c>
      <c r="P2067" s="93" t="s">
        <v>3614</v>
      </c>
      <c r="Q2067" s="93" t="s">
        <v>5290</v>
      </c>
    </row>
    <row r="2068" spans="1:17" ht="25.5" customHeight="1">
      <c r="A2068" s="94">
        <v>46076</v>
      </c>
      <c r="B2068" s="93" t="s">
        <v>27</v>
      </c>
      <c r="C2068" s="93" t="s">
        <v>5301</v>
      </c>
      <c r="D2068" s="93" t="s">
        <v>5302</v>
      </c>
      <c r="E2068" s="93" t="s">
        <v>5303</v>
      </c>
      <c r="F2068" s="93">
        <v>79000</v>
      </c>
      <c r="G2068" s="93">
        <v>-1</v>
      </c>
      <c r="H2068" s="93">
        <v>0</v>
      </c>
      <c r="I2068" s="92">
        <f t="shared" si="32"/>
        <v>79000</v>
      </c>
      <c r="J2068" s="92" t="str">
        <f>VLOOKUP(D2068,[1]Sheet0!$C$1:$H$65536,6,0)</f>
        <v>THỰC PHẨM ĂN LIỀN</v>
      </c>
      <c r="K2068" s="93">
        <v>1</v>
      </c>
      <c r="L2068" s="95">
        <v>79000</v>
      </c>
      <c r="P2068" s="93" t="s">
        <v>3614</v>
      </c>
      <c r="Q2068" s="93" t="s">
        <v>5290</v>
      </c>
    </row>
    <row r="2069" spans="1:17" ht="25.5" customHeight="1">
      <c r="A2069" s="94">
        <v>46076</v>
      </c>
      <c r="B2069" s="93" t="s">
        <v>3622</v>
      </c>
      <c r="C2069" s="93" t="s">
        <v>477</v>
      </c>
      <c r="D2069" s="93" t="s">
        <v>478</v>
      </c>
      <c r="E2069" s="93" t="s">
        <v>479</v>
      </c>
      <c r="F2069" s="93">
        <v>350000</v>
      </c>
      <c r="G2069" s="93">
        <v>-2</v>
      </c>
      <c r="H2069" s="93">
        <v>0</v>
      </c>
      <c r="I2069" s="92">
        <f t="shared" si="32"/>
        <v>700000</v>
      </c>
      <c r="J2069" s="92" t="str">
        <f>VLOOKUP(D2069,[1]Sheet0!$C$1:$H$65536,6,0)</f>
        <v>MERRIES</v>
      </c>
      <c r="K2069" s="93">
        <v>2</v>
      </c>
      <c r="L2069" s="95">
        <v>700000</v>
      </c>
      <c r="P2069" s="93" t="s">
        <v>3614</v>
      </c>
      <c r="Q2069" s="93" t="s">
        <v>5290</v>
      </c>
    </row>
    <row r="2070" spans="1:17" ht="25.5" customHeight="1">
      <c r="A2070" s="94">
        <v>46076</v>
      </c>
      <c r="B2070" s="93" t="s">
        <v>27</v>
      </c>
      <c r="C2070" s="93" t="s">
        <v>5305</v>
      </c>
      <c r="D2070" s="93" t="s">
        <v>5306</v>
      </c>
      <c r="E2070" s="93" t="s">
        <v>5307</v>
      </c>
      <c r="F2070" s="93">
        <v>85000</v>
      </c>
      <c r="G2070" s="93">
        <v>-1</v>
      </c>
      <c r="H2070" s="93">
        <v>0</v>
      </c>
      <c r="I2070" s="92">
        <f t="shared" si="32"/>
        <v>85000</v>
      </c>
      <c r="J2070" s="92" t="str">
        <f>VLOOKUP(D2070,[1]Sheet0!$C$1:$H$65536,6,0)</f>
        <v>BÁNH KẸO, ĐỒ ĂN VẶT</v>
      </c>
      <c r="K2070" s="93">
        <v>1</v>
      </c>
      <c r="L2070" s="95">
        <v>85000</v>
      </c>
      <c r="P2070" s="93" t="s">
        <v>3614</v>
      </c>
      <c r="Q2070" s="93" t="s">
        <v>5290</v>
      </c>
    </row>
    <row r="2071" spans="1:17" ht="25.5" customHeight="1">
      <c r="A2071" s="94">
        <v>46076</v>
      </c>
      <c r="B2071" s="93" t="s">
        <v>32</v>
      </c>
      <c r="C2071" s="93" t="s">
        <v>4818</v>
      </c>
      <c r="D2071" s="93" t="s">
        <v>4815</v>
      </c>
      <c r="E2071" s="93" t="s">
        <v>4819</v>
      </c>
      <c r="F2071" s="93">
        <v>240000</v>
      </c>
      <c r="G2071" s="93">
        <v>-3</v>
      </c>
      <c r="H2071" s="93">
        <v>0</v>
      </c>
      <c r="I2071" s="92">
        <f t="shared" si="32"/>
        <v>720000</v>
      </c>
      <c r="J2071" s="92" t="str">
        <f>VLOOKUP(D2071,[1]Sheet0!$C$1:$H$65536,6,0)</f>
        <v>CHĂM SÓC CƠ THỂ</v>
      </c>
      <c r="K2071" s="93">
        <v>3</v>
      </c>
      <c r="L2071" s="95">
        <v>720000</v>
      </c>
      <c r="P2071" s="93" t="s">
        <v>3614</v>
      </c>
      <c r="Q2071" s="93" t="s">
        <v>5290</v>
      </c>
    </row>
    <row r="2072" spans="1:17" ht="25.5" customHeight="1">
      <c r="A2072" s="94">
        <v>46076</v>
      </c>
      <c r="B2072" s="93" t="s">
        <v>32</v>
      </c>
      <c r="C2072" s="93" t="s">
        <v>894</v>
      </c>
      <c r="D2072" s="93" t="s">
        <v>895</v>
      </c>
      <c r="E2072" s="93" t="s">
        <v>896</v>
      </c>
      <c r="F2072" s="93">
        <v>217000</v>
      </c>
      <c r="G2072" s="93">
        <v>-3</v>
      </c>
      <c r="H2072" s="93">
        <v>0</v>
      </c>
      <c r="I2072" s="92">
        <f t="shared" si="32"/>
        <v>651000</v>
      </c>
      <c r="J2072" s="92" t="str">
        <f>VLOOKUP(D2072,[1]Sheet0!$C$1:$H$65536,6,0)</f>
        <v>CHĂM SÓC CƠ THỂ</v>
      </c>
      <c r="K2072" s="93">
        <v>3</v>
      </c>
      <c r="L2072" s="95">
        <v>651000</v>
      </c>
      <c r="P2072" s="93" t="s">
        <v>3614</v>
      </c>
      <c r="Q2072" s="93" t="s">
        <v>5290</v>
      </c>
    </row>
    <row r="2073" spans="1:17" ht="25.5" customHeight="1">
      <c r="A2073" s="94">
        <v>46076</v>
      </c>
      <c r="B2073" s="93" t="s">
        <v>33</v>
      </c>
      <c r="C2073" s="93" t="s">
        <v>4562</v>
      </c>
      <c r="D2073" s="93" t="s">
        <v>4563</v>
      </c>
      <c r="E2073" s="93" t="s">
        <v>4564</v>
      </c>
      <c r="F2073" s="93">
        <v>40000</v>
      </c>
      <c r="G2073" s="93">
        <v>-1</v>
      </c>
      <c r="H2073" s="93">
        <v>0</v>
      </c>
      <c r="I2073" s="92">
        <f t="shared" si="32"/>
        <v>40000</v>
      </c>
      <c r="J2073" s="92" t="str">
        <f>VLOOKUP(D2073,[1]Sheet0!$C$1:$H$65536,6,0)</f>
        <v>GIA DỤNG KHÁC</v>
      </c>
      <c r="K2073" s="93">
        <v>1</v>
      </c>
      <c r="L2073" s="95">
        <v>40000</v>
      </c>
      <c r="P2073" s="93" t="s">
        <v>3614</v>
      </c>
      <c r="Q2073" s="93" t="s">
        <v>5290</v>
      </c>
    </row>
    <row r="2074" spans="1:17" ht="25.5" customHeight="1">
      <c r="A2074" s="94">
        <v>46076</v>
      </c>
      <c r="B2074" s="93" t="s">
        <v>27</v>
      </c>
      <c r="C2074" s="93" t="s">
        <v>5285</v>
      </c>
      <c r="D2074" s="93" t="s">
        <v>5286</v>
      </c>
      <c r="E2074" s="93" t="s">
        <v>5287</v>
      </c>
      <c r="F2074" s="93">
        <v>235000</v>
      </c>
      <c r="G2074" s="93">
        <v>-6</v>
      </c>
      <c r="H2074" s="93">
        <v>0</v>
      </c>
      <c r="I2074" s="92">
        <f t="shared" si="32"/>
        <v>1410000</v>
      </c>
      <c r="J2074" s="92" t="str">
        <f>VLOOKUP(D2074,[1]Sheet0!$C$1:$H$65536,6,0)</f>
        <v>RƯỢU</v>
      </c>
      <c r="K2074" s="93">
        <v>6</v>
      </c>
      <c r="L2074" s="95">
        <v>1410000</v>
      </c>
      <c r="P2074" s="93" t="s">
        <v>3614</v>
      </c>
      <c r="Q2074" s="93" t="s">
        <v>5290</v>
      </c>
    </row>
    <row r="2075" spans="1:17" ht="25.5" customHeight="1">
      <c r="A2075" s="94">
        <v>46076</v>
      </c>
      <c r="B2075" s="93" t="s">
        <v>33</v>
      </c>
      <c r="C2075" s="93" t="s">
        <v>5309</v>
      </c>
      <c r="D2075" s="93" t="s">
        <v>5310</v>
      </c>
      <c r="E2075" s="93" t="s">
        <v>5311</v>
      </c>
      <c r="F2075" s="93">
        <v>40000</v>
      </c>
      <c r="G2075" s="93">
        <v>-1</v>
      </c>
      <c r="H2075" s="93">
        <v>0</v>
      </c>
      <c r="I2075" s="92">
        <f t="shared" si="32"/>
        <v>40000</v>
      </c>
      <c r="J2075" s="92" t="str">
        <f>VLOOKUP(D2075,[1]Sheet0!$C$1:$H$65536,6,0)</f>
        <v>HÀNG ĐỒNG GIÁ 40K</v>
      </c>
      <c r="K2075" s="93">
        <v>1</v>
      </c>
      <c r="L2075" s="95">
        <v>40000</v>
      </c>
      <c r="P2075" s="93" t="s">
        <v>3614</v>
      </c>
      <c r="Q2075" s="93" t="s">
        <v>5290</v>
      </c>
    </row>
    <row r="2076" spans="1:17" ht="25.5" customHeight="1">
      <c r="A2076" s="94">
        <v>46076</v>
      </c>
      <c r="B2076" s="93" t="s">
        <v>3652</v>
      </c>
      <c r="C2076" s="93" t="s">
        <v>5269</v>
      </c>
      <c r="D2076" s="93" t="s">
        <v>5270</v>
      </c>
      <c r="E2076" s="93" t="s">
        <v>5271</v>
      </c>
      <c r="F2076" s="93">
        <v>25000</v>
      </c>
      <c r="G2076" s="93">
        <v>-6</v>
      </c>
      <c r="H2076" s="93">
        <v>0</v>
      </c>
      <c r="I2076" s="92">
        <f t="shared" si="32"/>
        <v>150000</v>
      </c>
      <c r="J2076" s="92" t="str">
        <f>VLOOKUP(D2076,[1]Sheet0!$C$1:$H$65536,6,0)</f>
        <v>ĐỒ DÙNG VPP</v>
      </c>
      <c r="K2076" s="93">
        <v>6</v>
      </c>
      <c r="L2076" s="95">
        <v>150000</v>
      </c>
      <c r="P2076" s="93" t="s">
        <v>3614</v>
      </c>
      <c r="Q2076" s="93" t="s">
        <v>5290</v>
      </c>
    </row>
    <row r="2077" spans="1:17" ht="25.5" customHeight="1">
      <c r="A2077" s="94">
        <v>46076</v>
      </c>
      <c r="B2077" s="93" t="s">
        <v>3652</v>
      </c>
      <c r="C2077" s="93" t="s">
        <v>5125</v>
      </c>
      <c r="D2077" s="93" t="s">
        <v>5126</v>
      </c>
      <c r="E2077" s="93" t="s">
        <v>5127</v>
      </c>
      <c r="F2077" s="93">
        <v>17000</v>
      </c>
      <c r="G2077" s="93">
        <v>-21</v>
      </c>
      <c r="H2077" s="93">
        <v>0</v>
      </c>
      <c r="I2077" s="92">
        <f t="shared" si="32"/>
        <v>357000</v>
      </c>
      <c r="J2077" s="92" t="str">
        <f>VLOOKUP(D2077,[1]Sheet0!$C$1:$H$65536,6,0)</f>
        <v xml:space="preserve"> SET QUÀ</v>
      </c>
      <c r="K2077" s="93">
        <v>21</v>
      </c>
      <c r="L2077" s="95">
        <v>357000</v>
      </c>
      <c r="P2077" s="93" t="s">
        <v>3614</v>
      </c>
      <c r="Q2077" s="93" t="s">
        <v>5290</v>
      </c>
    </row>
    <row r="2078" spans="1:17" ht="25.5" customHeight="1">
      <c r="A2078" s="94">
        <v>46076</v>
      </c>
      <c r="B2078" s="93" t="s">
        <v>3652</v>
      </c>
      <c r="C2078" s="93" t="s">
        <v>3697</v>
      </c>
      <c r="D2078" s="93" t="s">
        <v>3696</v>
      </c>
      <c r="E2078" s="93" t="s">
        <v>3698</v>
      </c>
      <c r="F2078" s="93">
        <v>20000</v>
      </c>
      <c r="G2078" s="93">
        <v>-5</v>
      </c>
      <c r="H2078" s="93">
        <v>0</v>
      </c>
      <c r="I2078" s="92">
        <f t="shared" si="32"/>
        <v>100000</v>
      </c>
      <c r="J2078" s="92" t="str">
        <f>VLOOKUP(D2078,[1]Sheet0!$C$1:$H$65536,6,0)</f>
        <v>ĐỒ DÙNG VPP</v>
      </c>
      <c r="K2078" s="93">
        <v>5</v>
      </c>
      <c r="L2078" s="95">
        <v>100000</v>
      </c>
      <c r="P2078" s="93" t="s">
        <v>3614</v>
      </c>
      <c r="Q2078" s="93" t="s">
        <v>5290</v>
      </c>
    </row>
    <row r="2079" spans="1:17" ht="25.5" customHeight="1">
      <c r="A2079" s="94">
        <v>46076</v>
      </c>
      <c r="B2079" s="93" t="s">
        <v>33</v>
      </c>
      <c r="C2079" s="93" t="s">
        <v>5217</v>
      </c>
      <c r="D2079" s="93" t="s">
        <v>5196</v>
      </c>
      <c r="E2079" s="93" t="s">
        <v>5218</v>
      </c>
      <c r="F2079" s="93">
        <v>40000</v>
      </c>
      <c r="G2079" s="93">
        <v>-2</v>
      </c>
      <c r="H2079" s="93">
        <v>0</v>
      </c>
      <c r="I2079" s="92">
        <f t="shared" si="32"/>
        <v>80000</v>
      </c>
      <c r="J2079" s="92" t="str">
        <f>VLOOKUP(D2079,[1]Sheet0!$C$1:$H$65536,6,0)</f>
        <v>HÀNG ĐỒNG GIÁ 40K</v>
      </c>
      <c r="K2079" s="93">
        <v>2</v>
      </c>
      <c r="L2079" s="95">
        <v>80000</v>
      </c>
      <c r="P2079" s="93" t="s">
        <v>3614</v>
      </c>
      <c r="Q2079" s="93" t="s">
        <v>5290</v>
      </c>
    </row>
    <row r="2080" spans="1:17" ht="25.5" customHeight="1">
      <c r="A2080" s="94">
        <v>46076</v>
      </c>
      <c r="B2080" s="93" t="s">
        <v>32</v>
      </c>
      <c r="C2080" s="93" t="s">
        <v>1118</v>
      </c>
      <c r="D2080" s="93" t="s">
        <v>1119</v>
      </c>
      <c r="E2080" s="93" t="s">
        <v>1120</v>
      </c>
      <c r="F2080" s="93">
        <v>170000</v>
      </c>
      <c r="G2080" s="93">
        <v>-1</v>
      </c>
      <c r="H2080" s="93">
        <v>0</v>
      </c>
      <c r="I2080" s="92">
        <f t="shared" si="32"/>
        <v>170000</v>
      </c>
      <c r="J2080" s="92" t="str">
        <f>VLOOKUP(D2080,[1]Sheet0!$C$1:$H$65536,6,0)</f>
        <v>CHĂM SÓC CƠ THỂ</v>
      </c>
      <c r="K2080" s="93">
        <v>1</v>
      </c>
      <c r="L2080" s="95">
        <v>170000</v>
      </c>
      <c r="P2080" s="93" t="s">
        <v>3614</v>
      </c>
      <c r="Q2080" s="93" t="s">
        <v>5290</v>
      </c>
    </row>
    <row r="2081" spans="1:17" ht="25.5" customHeight="1">
      <c r="A2081" s="94">
        <v>46076</v>
      </c>
      <c r="B2081" s="93" t="s">
        <v>27</v>
      </c>
      <c r="C2081" s="93" t="s">
        <v>3278</v>
      </c>
      <c r="D2081" s="93" t="s">
        <v>3279</v>
      </c>
      <c r="E2081" s="93" t="s">
        <v>3280</v>
      </c>
      <c r="F2081" s="93">
        <v>42000</v>
      </c>
      <c r="G2081" s="93">
        <v>-1</v>
      </c>
      <c r="H2081" s="93">
        <v>0</v>
      </c>
      <c r="I2081" s="92">
        <f t="shared" si="32"/>
        <v>42000</v>
      </c>
      <c r="J2081" s="92" t="str">
        <f>VLOOKUP(D2081,[1]Sheet0!$C$1:$H$65536,6,0)</f>
        <v>SẢN PHẨM TỪ SỮA</v>
      </c>
      <c r="K2081" s="93">
        <v>1</v>
      </c>
      <c r="L2081" s="95">
        <v>42000</v>
      </c>
      <c r="P2081" s="93" t="s">
        <v>3614</v>
      </c>
      <c r="Q2081" s="93" t="s">
        <v>5290</v>
      </c>
    </row>
    <row r="2082" spans="1:17" ht="25.5" customHeight="1">
      <c r="A2082" s="94">
        <v>46076</v>
      </c>
      <c r="B2082" s="93" t="s">
        <v>27</v>
      </c>
      <c r="C2082" s="93" t="s">
        <v>5219</v>
      </c>
      <c r="D2082" s="93" t="s">
        <v>5197</v>
      </c>
      <c r="E2082" s="93" t="s">
        <v>5220</v>
      </c>
      <c r="F2082" s="93">
        <v>42000</v>
      </c>
      <c r="G2082" s="93">
        <v>-1</v>
      </c>
      <c r="H2082" s="93">
        <v>0</v>
      </c>
      <c r="I2082" s="92">
        <f t="shared" si="32"/>
        <v>42000</v>
      </c>
      <c r="J2082" s="92" t="str">
        <f>VLOOKUP(D2082,[1]Sheet0!$C$1:$H$65536,6,0)</f>
        <v>SẢN PHẨM TỪ SỮA</v>
      </c>
      <c r="K2082" s="93">
        <v>1</v>
      </c>
      <c r="L2082" s="95">
        <v>42000</v>
      </c>
      <c r="P2082" s="93" t="s">
        <v>3614</v>
      </c>
      <c r="Q2082" s="93" t="s">
        <v>5290</v>
      </c>
    </row>
    <row r="2083" spans="1:17" ht="25.5" customHeight="1">
      <c r="A2083" s="94">
        <v>46076</v>
      </c>
      <c r="B2083" s="93" t="s">
        <v>27</v>
      </c>
      <c r="C2083" s="93" t="s">
        <v>546</v>
      </c>
      <c r="D2083" s="93" t="s">
        <v>547</v>
      </c>
      <c r="E2083" s="93" t="s">
        <v>548</v>
      </c>
      <c r="F2083" s="93">
        <v>125000</v>
      </c>
      <c r="G2083" s="93">
        <v>-26</v>
      </c>
      <c r="H2083" s="93">
        <v>0</v>
      </c>
      <c r="I2083" s="92">
        <f t="shared" si="32"/>
        <v>3250000</v>
      </c>
      <c r="J2083" s="92" t="str">
        <f>VLOOKUP(D2083,[1]Sheet0!$C$1:$H$65536,6,0)</f>
        <v>BÁNH KẸO, ĐỒ ĂN VẶT</v>
      </c>
      <c r="K2083" s="93">
        <v>26</v>
      </c>
      <c r="L2083" s="95">
        <v>3250000</v>
      </c>
      <c r="P2083" s="93" t="s">
        <v>3614</v>
      </c>
      <c r="Q2083" s="93" t="s">
        <v>5290</v>
      </c>
    </row>
    <row r="2084" spans="1:17" ht="25.5" customHeight="1">
      <c r="A2084" s="94">
        <v>46076</v>
      </c>
      <c r="B2084" s="93" t="s">
        <v>27</v>
      </c>
      <c r="C2084" s="93" t="s">
        <v>3423</v>
      </c>
      <c r="D2084" s="93" t="s">
        <v>3424</v>
      </c>
      <c r="E2084" s="93" t="s">
        <v>3425</v>
      </c>
      <c r="F2084" s="93">
        <v>1000000</v>
      </c>
      <c r="G2084" s="93">
        <v>-1.85</v>
      </c>
      <c r="H2084" s="93">
        <v>0</v>
      </c>
      <c r="I2084" s="92">
        <f t="shared" si="32"/>
        <v>1850000</v>
      </c>
      <c r="J2084" s="92" t="str">
        <f>VLOOKUP(D2084,[1]Sheet0!$C$1:$H$65536,6,0)</f>
        <v>THỰC PHẨM ĐÔNG LẠNH, CHẾ BIẾN</v>
      </c>
      <c r="K2084" s="93">
        <v>1.85</v>
      </c>
      <c r="L2084" s="95">
        <v>1850000</v>
      </c>
      <c r="P2084" s="93" t="s">
        <v>3614</v>
      </c>
      <c r="Q2084" s="93" t="s">
        <v>5290</v>
      </c>
    </row>
    <row r="2085" spans="1:17" ht="25.5" customHeight="1">
      <c r="A2085" s="94">
        <v>46076</v>
      </c>
      <c r="B2085" s="93" t="s">
        <v>27</v>
      </c>
      <c r="C2085" s="93" t="s">
        <v>3402</v>
      </c>
      <c r="D2085" s="93" t="s">
        <v>3403</v>
      </c>
      <c r="E2085" s="93" t="s">
        <v>3404</v>
      </c>
      <c r="F2085" s="93">
        <v>165000</v>
      </c>
      <c r="G2085" s="93">
        <v>-5</v>
      </c>
      <c r="H2085" s="93">
        <v>0</v>
      </c>
      <c r="I2085" s="92">
        <f t="shared" si="32"/>
        <v>825000</v>
      </c>
      <c r="J2085" s="92" t="str">
        <f>VLOOKUP(D2085,[1]Sheet0!$C$1:$H$65536,6,0)</f>
        <v>THỰC PHẨM ĐÔNG LẠNH, CHẾ BIẾN</v>
      </c>
      <c r="K2085" s="93">
        <v>5</v>
      </c>
      <c r="L2085" s="95">
        <v>825000</v>
      </c>
      <c r="P2085" s="93" t="s">
        <v>3614</v>
      </c>
      <c r="Q2085" s="93" t="s">
        <v>5290</v>
      </c>
    </row>
    <row r="2086" spans="1:17" ht="25.5" customHeight="1">
      <c r="A2086" s="94">
        <v>46076</v>
      </c>
      <c r="B2086" s="93" t="s">
        <v>135</v>
      </c>
      <c r="C2086" s="93" t="s">
        <v>5312</v>
      </c>
      <c r="D2086" s="93" t="s">
        <v>5313</v>
      </c>
      <c r="E2086" s="93" t="s">
        <v>5314</v>
      </c>
      <c r="F2086" s="93">
        <v>65000</v>
      </c>
      <c r="G2086" s="93">
        <v>-3</v>
      </c>
      <c r="H2086" s="93">
        <v>0</v>
      </c>
      <c r="I2086" s="92">
        <f t="shared" si="32"/>
        <v>195000</v>
      </c>
      <c r="J2086" s="92" t="str">
        <f>VLOOKUP(D2086,[1]Sheet0!$C$1:$H$65536,6,0)</f>
        <v>THỰC PHẨM CHO BÉ</v>
      </c>
      <c r="K2086" s="93">
        <v>3</v>
      </c>
      <c r="L2086" s="95">
        <v>195000</v>
      </c>
      <c r="P2086" s="93" t="s">
        <v>3614</v>
      </c>
      <c r="Q2086" s="93" t="s">
        <v>5290</v>
      </c>
    </row>
    <row r="2087" spans="1:17" ht="25.5" customHeight="1">
      <c r="A2087" s="94">
        <v>46076</v>
      </c>
      <c r="B2087" s="93" t="s">
        <v>135</v>
      </c>
      <c r="C2087" s="93" t="s">
        <v>692</v>
      </c>
      <c r="D2087" s="93" t="s">
        <v>693</v>
      </c>
      <c r="E2087" s="93" t="s">
        <v>694</v>
      </c>
      <c r="F2087" s="93">
        <v>75000</v>
      </c>
      <c r="G2087" s="93">
        <v>-3</v>
      </c>
      <c r="H2087" s="93">
        <v>0</v>
      </c>
      <c r="I2087" s="92">
        <f t="shared" si="32"/>
        <v>225000</v>
      </c>
      <c r="J2087" s="92" t="str">
        <f>VLOOKUP(D2087,[1]Sheet0!$C$1:$H$65536,6,0)</f>
        <v>THỰC PHẨM CHO BÉ</v>
      </c>
      <c r="K2087" s="93">
        <v>3</v>
      </c>
      <c r="L2087" s="95">
        <v>225000</v>
      </c>
      <c r="P2087" s="93" t="s">
        <v>3614</v>
      </c>
      <c r="Q2087" s="93" t="s">
        <v>5290</v>
      </c>
    </row>
    <row r="2088" spans="1:17" ht="25.5" customHeight="1">
      <c r="A2088" s="94">
        <v>46076</v>
      </c>
      <c r="B2088" s="93" t="s">
        <v>135</v>
      </c>
      <c r="C2088" s="93" t="s">
        <v>5062</v>
      </c>
      <c r="D2088" s="93" t="s">
        <v>5053</v>
      </c>
      <c r="E2088" s="93" t="s">
        <v>5063</v>
      </c>
      <c r="F2088" s="93">
        <v>45000</v>
      </c>
      <c r="G2088" s="93">
        <v>-8</v>
      </c>
      <c r="H2088" s="93">
        <v>0</v>
      </c>
      <c r="I2088" s="92">
        <f t="shared" si="32"/>
        <v>360000</v>
      </c>
      <c r="J2088" s="92" t="str">
        <f>VLOOKUP(D2088,[1]Sheet0!$C$1:$H$65536,6,0)</f>
        <v>MỲ, MIẾN</v>
      </c>
      <c r="K2088" s="93">
        <v>8</v>
      </c>
      <c r="L2088" s="95">
        <v>360000</v>
      </c>
      <c r="P2088" s="93" t="s">
        <v>3614</v>
      </c>
      <c r="Q2088" s="93" t="s">
        <v>5290</v>
      </c>
    </row>
    <row r="2089" spans="1:17" ht="25.5" customHeight="1">
      <c r="A2089" s="94">
        <v>46076</v>
      </c>
      <c r="B2089" s="93" t="s">
        <v>135</v>
      </c>
      <c r="C2089" s="93" t="s">
        <v>4627</v>
      </c>
      <c r="D2089" s="93" t="s">
        <v>4628</v>
      </c>
      <c r="E2089" s="93" t="s">
        <v>4629</v>
      </c>
      <c r="F2089" s="93">
        <v>45000</v>
      </c>
      <c r="G2089" s="93">
        <v>-4</v>
      </c>
      <c r="H2089" s="93">
        <v>0</v>
      </c>
      <c r="I2089" s="92">
        <f t="shared" si="32"/>
        <v>180000</v>
      </c>
      <c r="J2089" s="92" t="str">
        <f>VLOOKUP(D2089,[1]Sheet0!$C$1:$H$65536,6,0)</f>
        <v>MỲ, MIẾN</v>
      </c>
      <c r="K2089" s="93">
        <v>4</v>
      </c>
      <c r="L2089" s="95">
        <v>180000</v>
      </c>
      <c r="P2089" s="93" t="s">
        <v>3614</v>
      </c>
      <c r="Q2089" s="93" t="s">
        <v>5290</v>
      </c>
    </row>
    <row r="2090" spans="1:17" ht="25.5" customHeight="1">
      <c r="A2090" s="94">
        <v>46076</v>
      </c>
      <c r="B2090" s="93" t="s">
        <v>135</v>
      </c>
      <c r="C2090" s="93" t="s">
        <v>5316</v>
      </c>
      <c r="D2090" s="93" t="s">
        <v>5317</v>
      </c>
      <c r="E2090" s="93" t="s">
        <v>5318</v>
      </c>
      <c r="F2090" s="93">
        <v>38000</v>
      </c>
      <c r="G2090" s="93">
        <v>-2</v>
      </c>
      <c r="H2090" s="93">
        <v>0</v>
      </c>
      <c r="I2090" s="92">
        <f t="shared" si="32"/>
        <v>76000</v>
      </c>
      <c r="J2090" s="92" t="str">
        <f>VLOOKUP(D2090,[1]Sheet0!$C$1:$H$65536,6,0)</f>
        <v>BÁNH KẸO, ĐỒ ĂN VẶT</v>
      </c>
      <c r="K2090" s="93">
        <v>2</v>
      </c>
      <c r="L2090" s="95">
        <v>76000</v>
      </c>
      <c r="P2090" s="93" t="s">
        <v>3614</v>
      </c>
      <c r="Q2090" s="93" t="s">
        <v>5290</v>
      </c>
    </row>
    <row r="2091" spans="1:17" ht="25.5" customHeight="1">
      <c r="A2091" s="94">
        <v>46076</v>
      </c>
      <c r="B2091" s="93" t="s">
        <v>135</v>
      </c>
      <c r="C2091" s="93" t="s">
        <v>5084</v>
      </c>
      <c r="D2091" s="93" t="s">
        <v>5081</v>
      </c>
      <c r="E2091" s="93" t="s">
        <v>5085</v>
      </c>
      <c r="F2091" s="93">
        <v>45000</v>
      </c>
      <c r="G2091" s="93">
        <v>-10</v>
      </c>
      <c r="H2091" s="93">
        <v>0</v>
      </c>
      <c r="I2091" s="92">
        <f t="shared" si="32"/>
        <v>450000</v>
      </c>
      <c r="J2091" s="92" t="str">
        <f>VLOOKUP(D2091,[1]Sheet0!$C$1:$H$65536,6,0)</f>
        <v>MỲ, MIẾN</v>
      </c>
      <c r="K2091" s="93">
        <v>10</v>
      </c>
      <c r="L2091" s="95">
        <v>450000</v>
      </c>
      <c r="P2091" s="93" t="s">
        <v>3614</v>
      </c>
      <c r="Q2091" s="93" t="s">
        <v>5290</v>
      </c>
    </row>
    <row r="2092" spans="1:17" ht="25.5" customHeight="1">
      <c r="A2092" s="94">
        <v>46076</v>
      </c>
      <c r="B2092" s="93" t="s">
        <v>135</v>
      </c>
      <c r="C2092" s="93" t="s">
        <v>4856</v>
      </c>
      <c r="D2092" s="93" t="s">
        <v>4851</v>
      </c>
      <c r="E2092" s="93" t="s">
        <v>4857</v>
      </c>
      <c r="F2092" s="93">
        <v>45000</v>
      </c>
      <c r="G2092" s="93">
        <v>-1</v>
      </c>
      <c r="H2092" s="93">
        <v>0</v>
      </c>
      <c r="I2092" s="92">
        <f t="shared" si="32"/>
        <v>45000</v>
      </c>
      <c r="J2092" s="92" t="str">
        <f>VLOOKUP(D2092,[1]Sheet0!$C$1:$H$65536,6,0)</f>
        <v>MỲ, MIẾN</v>
      </c>
      <c r="K2092" s="93">
        <v>1</v>
      </c>
      <c r="L2092" s="95">
        <v>45000</v>
      </c>
      <c r="P2092" s="93" t="s">
        <v>3614</v>
      </c>
      <c r="Q2092" s="93" t="s">
        <v>5290</v>
      </c>
    </row>
    <row r="2093" spans="1:17" ht="25.5" customHeight="1">
      <c r="A2093" s="94">
        <v>46076</v>
      </c>
      <c r="B2093" s="93" t="s">
        <v>135</v>
      </c>
      <c r="C2093" s="93" t="s">
        <v>4091</v>
      </c>
      <c r="D2093" s="93" t="s">
        <v>4077</v>
      </c>
      <c r="E2093" s="93" t="s">
        <v>4092</v>
      </c>
      <c r="F2093" s="93">
        <v>70000</v>
      </c>
      <c r="G2093" s="93">
        <v>-4</v>
      </c>
      <c r="H2093" s="93">
        <v>0</v>
      </c>
      <c r="I2093" s="92">
        <f t="shared" si="32"/>
        <v>280000</v>
      </c>
      <c r="J2093" s="92" t="str">
        <f>VLOOKUP(D2093,[1]Sheet0!$C$1:$H$65536,6,0)</f>
        <v>THỰC PHẨM CHO BÉ</v>
      </c>
      <c r="K2093" s="93">
        <v>4</v>
      </c>
      <c r="L2093" s="95">
        <v>280000</v>
      </c>
      <c r="P2093" s="93" t="s">
        <v>3614</v>
      </c>
      <c r="Q2093" s="93" t="s">
        <v>5290</v>
      </c>
    </row>
    <row r="2094" spans="1:17" ht="25.5" customHeight="1">
      <c r="A2094" s="94">
        <v>46076</v>
      </c>
      <c r="B2094" s="93" t="s">
        <v>135</v>
      </c>
      <c r="C2094" s="93" t="s">
        <v>5319</v>
      </c>
      <c r="D2094" s="93" t="s">
        <v>5320</v>
      </c>
      <c r="E2094" s="93" t="s">
        <v>5321</v>
      </c>
      <c r="F2094" s="93">
        <v>83000</v>
      </c>
      <c r="G2094" s="93">
        <v>-2</v>
      </c>
      <c r="H2094" s="93">
        <v>0</v>
      </c>
      <c r="I2094" s="92">
        <f t="shared" si="32"/>
        <v>166000</v>
      </c>
      <c r="J2094" s="92" t="str">
        <f>VLOOKUP(D2094,[1]Sheet0!$C$1:$H$65536,6,0)</f>
        <v>NÔNG LÂM HẢI SẢN</v>
      </c>
      <c r="K2094" s="93">
        <v>2</v>
      </c>
      <c r="L2094" s="95">
        <v>166000</v>
      </c>
      <c r="P2094" s="93" t="s">
        <v>3614</v>
      </c>
      <c r="Q2094" s="93" t="s">
        <v>5290</v>
      </c>
    </row>
    <row r="2095" spans="1:17" ht="25.5" customHeight="1">
      <c r="A2095" s="94">
        <v>46076</v>
      </c>
      <c r="B2095" s="93" t="s">
        <v>135</v>
      </c>
      <c r="C2095" s="93" t="s">
        <v>5211</v>
      </c>
      <c r="D2095" s="93" t="s">
        <v>5187</v>
      </c>
      <c r="E2095" s="93" t="s">
        <v>5212</v>
      </c>
      <c r="F2095" s="93">
        <v>80000</v>
      </c>
      <c r="G2095" s="93">
        <v>-8</v>
      </c>
      <c r="H2095" s="93">
        <v>0</v>
      </c>
      <c r="I2095" s="92">
        <f t="shared" si="32"/>
        <v>640000</v>
      </c>
      <c r="J2095" s="92" t="str">
        <f>VLOOKUP(D2095,[1]Sheet0!$C$1:$H$65536,6,0)</f>
        <v>THỰC PHẨM ĂN LIỀN</v>
      </c>
      <c r="K2095" s="93">
        <v>8</v>
      </c>
      <c r="L2095" s="95">
        <v>640000</v>
      </c>
      <c r="P2095" s="93" t="s">
        <v>3614</v>
      </c>
      <c r="Q2095" s="93" t="s">
        <v>5290</v>
      </c>
    </row>
    <row r="2096" spans="1:17" ht="25.5" customHeight="1">
      <c r="A2096" s="94">
        <v>46076</v>
      </c>
      <c r="B2096" s="93" t="s">
        <v>135</v>
      </c>
      <c r="C2096" s="93" t="s">
        <v>5322</v>
      </c>
      <c r="D2096" s="93" t="s">
        <v>5323</v>
      </c>
      <c r="E2096" s="93" t="s">
        <v>5324</v>
      </c>
      <c r="F2096" s="93">
        <v>90000</v>
      </c>
      <c r="G2096" s="93">
        <v>-2</v>
      </c>
      <c r="H2096" s="93">
        <v>0</v>
      </c>
      <c r="I2096" s="92">
        <f t="shared" si="32"/>
        <v>180000</v>
      </c>
      <c r="J2096" s="92" t="str">
        <f>VLOOKUP(D2096,[1]Sheet0!$C$1:$H$65536,6,0)</f>
        <v>BÁNH KẸO, ĐỒ ĂN VẶT</v>
      </c>
      <c r="K2096" s="93">
        <v>2</v>
      </c>
      <c r="L2096" s="95">
        <v>180000</v>
      </c>
      <c r="P2096" s="93" t="s">
        <v>3614</v>
      </c>
      <c r="Q2096" s="93" t="s">
        <v>5290</v>
      </c>
    </row>
    <row r="2097" spans="1:22" ht="25.5" customHeight="1">
      <c r="A2097" s="94">
        <v>46076</v>
      </c>
      <c r="B2097" s="93" t="s">
        <v>135</v>
      </c>
      <c r="C2097" s="93" t="s">
        <v>5325</v>
      </c>
      <c r="D2097" s="93" t="s">
        <v>5326</v>
      </c>
      <c r="E2097" s="93" t="s">
        <v>5327</v>
      </c>
      <c r="F2097" s="93">
        <v>110000</v>
      </c>
      <c r="G2097" s="93">
        <v>-3</v>
      </c>
      <c r="H2097" s="93">
        <v>0</v>
      </c>
      <c r="I2097" s="92">
        <f t="shared" si="32"/>
        <v>330000</v>
      </c>
      <c r="J2097" s="92" t="str">
        <f>VLOOKUP(D2097,[1]Sheet0!$C$1:$H$65536,6,0)</f>
        <v>BÁNH KẸO, ĐỒ ĂN VẶT</v>
      </c>
      <c r="K2097" s="93">
        <v>3</v>
      </c>
      <c r="L2097" s="95">
        <v>330000</v>
      </c>
      <c r="P2097" s="93" t="s">
        <v>3614</v>
      </c>
      <c r="Q2097" s="93" t="s">
        <v>5290</v>
      </c>
    </row>
    <row r="2098" spans="1:22" ht="25.5" customHeight="1">
      <c r="A2098" s="94">
        <v>46076</v>
      </c>
      <c r="B2098" s="93" t="s">
        <v>135</v>
      </c>
      <c r="C2098" s="93" t="s">
        <v>5215</v>
      </c>
      <c r="D2098" s="93" t="s">
        <v>5195</v>
      </c>
      <c r="E2098" s="93" t="s">
        <v>5216</v>
      </c>
      <c r="F2098" s="93">
        <v>110000</v>
      </c>
      <c r="G2098" s="93">
        <v>-43</v>
      </c>
      <c r="H2098" s="93">
        <v>0</v>
      </c>
      <c r="I2098" s="92">
        <f t="shared" si="32"/>
        <v>4730000</v>
      </c>
      <c r="J2098" s="92" t="str">
        <f>VLOOKUP(D2098,[1]Sheet0!$C$1:$H$65536,6,0)</f>
        <v>BÁNH KẸO, ĐỒ ĂN VẶT</v>
      </c>
      <c r="K2098" s="93">
        <v>43</v>
      </c>
      <c r="L2098" s="95">
        <v>4730000</v>
      </c>
      <c r="P2098" s="93" t="s">
        <v>3614</v>
      </c>
      <c r="Q2098" s="93" t="s">
        <v>5290</v>
      </c>
    </row>
    <row r="2099" spans="1:22" ht="25.5" customHeight="1">
      <c r="A2099" s="94">
        <v>46076</v>
      </c>
      <c r="B2099" s="93" t="s">
        <v>135</v>
      </c>
      <c r="C2099" s="93" t="s">
        <v>5328</v>
      </c>
      <c r="D2099" s="93" t="s">
        <v>5329</v>
      </c>
      <c r="E2099" s="93" t="s">
        <v>5330</v>
      </c>
      <c r="F2099" s="93">
        <v>110000</v>
      </c>
      <c r="G2099" s="93">
        <v>-15</v>
      </c>
      <c r="H2099" s="93">
        <v>0</v>
      </c>
      <c r="I2099" s="92">
        <f t="shared" si="32"/>
        <v>1650000</v>
      </c>
      <c r="J2099" s="92" t="str">
        <f>VLOOKUP(D2099,[1]Sheet0!$C$1:$H$65536,6,0)</f>
        <v>BÁNH KẸO, ĐỒ ĂN VẶT</v>
      </c>
      <c r="K2099" s="93">
        <v>15</v>
      </c>
      <c r="L2099" s="95">
        <v>1650000</v>
      </c>
      <c r="P2099" s="93" t="s">
        <v>3614</v>
      </c>
      <c r="Q2099" s="93" t="s">
        <v>5290</v>
      </c>
    </row>
    <row r="2100" spans="1:22" ht="25.5" customHeight="1">
      <c r="A2100" s="94">
        <v>46076</v>
      </c>
      <c r="B2100" s="93" t="s">
        <v>135</v>
      </c>
      <c r="C2100" s="93" t="s">
        <v>5331</v>
      </c>
      <c r="D2100" s="93" t="s">
        <v>5332</v>
      </c>
      <c r="E2100" s="93" t="s">
        <v>5333</v>
      </c>
      <c r="F2100" s="93">
        <v>110000</v>
      </c>
      <c r="G2100" s="93">
        <v>-4</v>
      </c>
      <c r="H2100" s="93">
        <v>0</v>
      </c>
      <c r="I2100" s="92">
        <f t="shared" si="32"/>
        <v>440000</v>
      </c>
      <c r="J2100" s="92" t="str">
        <f>VLOOKUP(D2100,[1]Sheet0!$C$1:$H$65536,6,0)</f>
        <v>BÁNH KẸO, ĐỒ ĂN VẶT</v>
      </c>
      <c r="K2100" s="93">
        <v>4</v>
      </c>
      <c r="L2100" s="95">
        <v>440000</v>
      </c>
      <c r="P2100" s="93" t="s">
        <v>3614</v>
      </c>
      <c r="Q2100" s="93" t="s">
        <v>5290</v>
      </c>
    </row>
    <row r="2101" spans="1:22" ht="25.5" customHeight="1">
      <c r="A2101" s="94">
        <v>46076</v>
      </c>
      <c r="B2101" s="93" t="s">
        <v>135</v>
      </c>
      <c r="C2101" s="93" t="s">
        <v>5334</v>
      </c>
      <c r="D2101" s="93" t="s">
        <v>5335</v>
      </c>
      <c r="E2101" s="93" t="s">
        <v>5336</v>
      </c>
      <c r="F2101" s="93">
        <v>65000</v>
      </c>
      <c r="G2101" s="93">
        <v>-2</v>
      </c>
      <c r="H2101" s="93">
        <v>0</v>
      </c>
      <c r="I2101" s="92">
        <f t="shared" si="32"/>
        <v>130000</v>
      </c>
      <c r="J2101" s="92" t="str">
        <f>VLOOKUP(D2101,[1]Sheet0!$C$1:$H$65536,6,0)</f>
        <v>BÁNH KẸO, ĐỒ ĂN VẶT</v>
      </c>
      <c r="K2101" s="93">
        <v>2</v>
      </c>
      <c r="L2101" s="95">
        <v>130000</v>
      </c>
      <c r="P2101" s="93" t="s">
        <v>3614</v>
      </c>
      <c r="Q2101" s="93" t="s">
        <v>5290</v>
      </c>
    </row>
    <row r="2102" spans="1:22" ht="25.5" customHeight="1">
      <c r="A2102" s="94">
        <v>46076</v>
      </c>
      <c r="B2102" s="93" t="s">
        <v>135</v>
      </c>
      <c r="C2102" s="93" t="s">
        <v>5337</v>
      </c>
      <c r="D2102" s="93" t="s">
        <v>5338</v>
      </c>
      <c r="E2102" s="93" t="s">
        <v>5339</v>
      </c>
      <c r="F2102" s="93">
        <v>105000</v>
      </c>
      <c r="G2102" s="93">
        <v>-3</v>
      </c>
      <c r="H2102" s="93">
        <v>0</v>
      </c>
      <c r="I2102" s="92">
        <f t="shared" si="32"/>
        <v>315000</v>
      </c>
      <c r="J2102" s="92" t="str">
        <f>VLOOKUP(D2102,[1]Sheet0!$C$1:$H$65536,6,0)</f>
        <v>MỲ, MIẾN</v>
      </c>
      <c r="K2102" s="93">
        <v>3</v>
      </c>
      <c r="L2102" s="95">
        <v>315000</v>
      </c>
      <c r="P2102" s="93" t="s">
        <v>3614</v>
      </c>
      <c r="Q2102" s="93" t="s">
        <v>5290</v>
      </c>
    </row>
    <row r="2103" spans="1:22" ht="25.5" customHeight="1">
      <c r="A2103" s="94">
        <v>46076</v>
      </c>
      <c r="B2103" s="93" t="s">
        <v>2772</v>
      </c>
      <c r="C2103" s="93" t="s">
        <v>4345</v>
      </c>
      <c r="D2103" s="93" t="s">
        <v>4342</v>
      </c>
      <c r="E2103" s="93" t="s">
        <v>4341</v>
      </c>
      <c r="F2103" s="93">
        <v>150000</v>
      </c>
      <c r="G2103" s="93">
        <v>970</v>
      </c>
      <c r="H2103" s="93">
        <v>936</v>
      </c>
      <c r="I2103" s="92">
        <f t="shared" si="32"/>
        <v>-5100000</v>
      </c>
      <c r="J2103" s="92" t="str">
        <f>VLOOKUP(D2103,[1]Sheet0!$C$1:$H$65536,6,0)</f>
        <v>NSM MÙA ĐÔNG</v>
      </c>
      <c r="M2103" s="93">
        <v>-34</v>
      </c>
      <c r="N2103" s="95">
        <v>-5100000</v>
      </c>
      <c r="P2103" s="93" t="s">
        <v>3614</v>
      </c>
      <c r="Q2103" s="93" t="s">
        <v>5290</v>
      </c>
      <c r="V2103" s="93" t="s">
        <v>3619</v>
      </c>
    </row>
    <row r="2104" spans="1:22" ht="25.5" customHeight="1">
      <c r="A2104" s="94">
        <v>46076</v>
      </c>
      <c r="B2104" s="93" t="s">
        <v>32</v>
      </c>
      <c r="C2104" s="93" t="s">
        <v>153</v>
      </c>
      <c r="D2104" s="93" t="s">
        <v>154</v>
      </c>
      <c r="E2104" s="93" t="s">
        <v>155</v>
      </c>
      <c r="F2104" s="93">
        <v>125000</v>
      </c>
      <c r="G2104" s="93">
        <v>5</v>
      </c>
      <c r="H2104" s="93">
        <v>4</v>
      </c>
      <c r="I2104" s="92">
        <f t="shared" si="32"/>
        <v>-125000</v>
      </c>
      <c r="J2104" s="92" t="str">
        <f>VLOOKUP(D2104,[1]Sheet0!$C$1:$H$65536,6,0)</f>
        <v>CHĂM SÓC DA</v>
      </c>
      <c r="M2104" s="93">
        <v>-1</v>
      </c>
      <c r="N2104" s="95">
        <v>-125000</v>
      </c>
      <c r="P2104" s="93" t="s">
        <v>3614</v>
      </c>
      <c r="Q2104" s="93" t="s">
        <v>5290</v>
      </c>
      <c r="V2104" s="93" t="s">
        <v>3619</v>
      </c>
    </row>
    <row r="2105" spans="1:22" ht="25.5" customHeight="1">
      <c r="A2105" s="94">
        <v>46076</v>
      </c>
      <c r="B2105" s="93" t="s">
        <v>27</v>
      </c>
      <c r="C2105" s="93" t="s">
        <v>2234</v>
      </c>
      <c r="D2105" s="93" t="s">
        <v>2235</v>
      </c>
      <c r="E2105" s="93" t="s">
        <v>2236</v>
      </c>
      <c r="F2105" s="93">
        <v>115000</v>
      </c>
      <c r="G2105" s="93">
        <v>5</v>
      </c>
      <c r="H2105" s="93">
        <v>4</v>
      </c>
      <c r="I2105" s="92">
        <f t="shared" si="32"/>
        <v>-115000</v>
      </c>
      <c r="J2105" s="92" t="str">
        <f>VLOOKUP(D2105,[1]Sheet0!$C$1:$H$65536,6,0)</f>
        <v>ĐỒ UỐNG, PHA CHẾ</v>
      </c>
      <c r="M2105" s="93">
        <v>-1</v>
      </c>
      <c r="N2105" s="95">
        <v>-115000</v>
      </c>
      <c r="P2105" s="93" t="s">
        <v>3614</v>
      </c>
      <c r="Q2105" s="93" t="s">
        <v>5290</v>
      </c>
      <c r="V2105" s="93" t="s">
        <v>3619</v>
      </c>
    </row>
    <row r="2106" spans="1:22" ht="25.5" customHeight="1">
      <c r="A2106" s="94">
        <v>46076</v>
      </c>
      <c r="B2106" s="93" t="s">
        <v>33</v>
      </c>
      <c r="C2106" s="93" t="s">
        <v>837</v>
      </c>
      <c r="D2106" s="93" t="s">
        <v>838</v>
      </c>
      <c r="E2106" s="93" t="s">
        <v>839</v>
      </c>
      <c r="F2106" s="93">
        <v>188000</v>
      </c>
      <c r="G2106" s="93">
        <v>26</v>
      </c>
      <c r="H2106" s="93">
        <v>11</v>
      </c>
      <c r="I2106" s="92">
        <f t="shared" si="32"/>
        <v>-2820000</v>
      </c>
      <c r="J2106" s="92" t="str">
        <f>VLOOKUP(D2106,[1]Sheet0!$C$1:$H$65536,6,0)</f>
        <v>GIẶT, XẢ QUẦN ÁO</v>
      </c>
      <c r="M2106" s="93">
        <v>-15</v>
      </c>
      <c r="N2106" s="95">
        <v>-2820000</v>
      </c>
      <c r="P2106" s="93" t="s">
        <v>3614</v>
      </c>
      <c r="Q2106" s="93" t="s">
        <v>5290</v>
      </c>
      <c r="V2106" s="93" t="s">
        <v>3619</v>
      </c>
    </row>
    <row r="2107" spans="1:22" ht="25.5" customHeight="1">
      <c r="A2107" s="94">
        <v>46076</v>
      </c>
      <c r="B2107" s="93" t="s">
        <v>27</v>
      </c>
      <c r="C2107" s="93" t="s">
        <v>926</v>
      </c>
      <c r="D2107" s="93" t="s">
        <v>927</v>
      </c>
      <c r="E2107" s="93" t="s">
        <v>928</v>
      </c>
      <c r="F2107" s="93">
        <v>120000</v>
      </c>
      <c r="G2107" s="93">
        <v>43</v>
      </c>
      <c r="H2107" s="93">
        <v>31</v>
      </c>
      <c r="I2107" s="92">
        <f t="shared" si="32"/>
        <v>-1440000</v>
      </c>
      <c r="J2107" s="92" t="str">
        <f>VLOOKUP(D2107,[1]Sheet0!$C$1:$H$65536,6,0)</f>
        <v>BÁNH KẸO, ĐỒ ĂN VẶT</v>
      </c>
      <c r="M2107" s="93">
        <v>-12</v>
      </c>
      <c r="N2107" s="95">
        <v>-1440000</v>
      </c>
      <c r="P2107" s="93" t="s">
        <v>3614</v>
      </c>
      <c r="Q2107" s="93" t="s">
        <v>5290</v>
      </c>
      <c r="V2107" s="93" t="s">
        <v>3619</v>
      </c>
    </row>
    <row r="2108" spans="1:22" ht="25.5" customHeight="1">
      <c r="A2108" s="94">
        <v>46076</v>
      </c>
      <c r="B2108" s="93" t="s">
        <v>33</v>
      </c>
      <c r="C2108" s="93" t="s">
        <v>5340</v>
      </c>
      <c r="D2108" s="93" t="s">
        <v>5294</v>
      </c>
      <c r="E2108" s="93" t="s">
        <v>5341</v>
      </c>
      <c r="F2108" s="93">
        <v>90000</v>
      </c>
      <c r="G2108" s="93">
        <v>1</v>
      </c>
      <c r="H2108" s="93">
        <v>0</v>
      </c>
      <c r="I2108" s="92">
        <f t="shared" si="32"/>
        <v>-90000</v>
      </c>
      <c r="J2108" s="92" t="str">
        <f>VLOOKUP(D2108,[1]Sheet0!$C$1:$H$65536,6,0)</f>
        <v>KHỬ MÙI</v>
      </c>
      <c r="M2108" s="93">
        <v>-1</v>
      </c>
      <c r="N2108" s="95">
        <v>-90000</v>
      </c>
      <c r="P2108" s="93" t="s">
        <v>3614</v>
      </c>
      <c r="Q2108" s="93" t="s">
        <v>5290</v>
      </c>
      <c r="V2108" s="93" t="s">
        <v>3619</v>
      </c>
    </row>
    <row r="2109" spans="1:22" ht="25.5" customHeight="1">
      <c r="A2109" s="94">
        <v>46076</v>
      </c>
      <c r="B2109" s="93" t="s">
        <v>27</v>
      </c>
      <c r="C2109" s="93" t="s">
        <v>516</v>
      </c>
      <c r="D2109" s="93" t="s">
        <v>517</v>
      </c>
      <c r="E2109" s="93" t="s">
        <v>518</v>
      </c>
      <c r="F2109" s="93">
        <v>115000</v>
      </c>
      <c r="G2109" s="93">
        <v>97</v>
      </c>
      <c r="H2109" s="93">
        <v>94</v>
      </c>
      <c r="I2109" s="92">
        <f t="shared" si="32"/>
        <v>-345000</v>
      </c>
      <c r="J2109" s="92" t="str">
        <f>VLOOKUP(D2109,[1]Sheet0!$C$1:$H$65536,6,0)</f>
        <v>ĐỒ UỐNG, PHA CHẾ</v>
      </c>
      <c r="M2109" s="93">
        <v>-3</v>
      </c>
      <c r="N2109" s="95">
        <v>-345000</v>
      </c>
      <c r="P2109" s="93" t="s">
        <v>3614</v>
      </c>
      <c r="Q2109" s="93" t="s">
        <v>5290</v>
      </c>
      <c r="V2109" s="93" t="s">
        <v>3619</v>
      </c>
    </row>
    <row r="2110" spans="1:22" ht="25.5" customHeight="1">
      <c r="A2110" s="94">
        <v>46076</v>
      </c>
      <c r="B2110" s="93" t="s">
        <v>33</v>
      </c>
      <c r="C2110" s="93" t="s">
        <v>734</v>
      </c>
      <c r="D2110" s="93" t="s">
        <v>735</v>
      </c>
      <c r="E2110" s="93" t="s">
        <v>736</v>
      </c>
      <c r="F2110" s="93">
        <v>135000</v>
      </c>
      <c r="G2110" s="93">
        <v>21</v>
      </c>
      <c r="H2110" s="93">
        <v>19</v>
      </c>
      <c r="I2110" s="92">
        <f t="shared" si="32"/>
        <v>-270000</v>
      </c>
      <c r="J2110" s="92" t="str">
        <f>VLOOKUP(D2110,[1]Sheet0!$C$1:$H$65536,6,0)</f>
        <v>SẢN PHẨM TỪ GIẤY</v>
      </c>
      <c r="M2110" s="93">
        <v>-2</v>
      </c>
      <c r="N2110" s="95">
        <v>-270000</v>
      </c>
      <c r="P2110" s="93" t="s">
        <v>3614</v>
      </c>
      <c r="Q2110" s="93" t="s">
        <v>5290</v>
      </c>
      <c r="V2110" s="93" t="s">
        <v>3619</v>
      </c>
    </row>
    <row r="2111" spans="1:22" ht="25.5" customHeight="1">
      <c r="A2111" s="94">
        <v>46076</v>
      </c>
      <c r="B2111" s="93" t="s">
        <v>27</v>
      </c>
      <c r="C2111" s="93" t="s">
        <v>1377</v>
      </c>
      <c r="D2111" s="93" t="s">
        <v>1378</v>
      </c>
      <c r="E2111" s="93" t="s">
        <v>1379</v>
      </c>
      <c r="F2111" s="93">
        <v>79000</v>
      </c>
      <c r="G2111" s="93">
        <v>4</v>
      </c>
      <c r="H2111" s="93">
        <v>3</v>
      </c>
      <c r="I2111" s="92">
        <f t="shared" si="32"/>
        <v>-79000</v>
      </c>
      <c r="J2111" s="92" t="str">
        <f>VLOOKUP(D2111,[1]Sheet0!$C$1:$H$65536,6,0)</f>
        <v>THỰC PHẨM ĂN LIỀN</v>
      </c>
      <c r="M2111" s="93">
        <v>-1</v>
      </c>
      <c r="N2111" s="95">
        <v>-79000</v>
      </c>
      <c r="P2111" s="93" t="s">
        <v>3614</v>
      </c>
      <c r="Q2111" s="93" t="s">
        <v>5290</v>
      </c>
      <c r="V2111" s="93" t="s">
        <v>3619</v>
      </c>
    </row>
    <row r="2112" spans="1:22" ht="25.5" customHeight="1">
      <c r="A2112" s="94">
        <v>46076</v>
      </c>
      <c r="B2112" s="93" t="s">
        <v>27</v>
      </c>
      <c r="C2112" s="93" t="s">
        <v>5342</v>
      </c>
      <c r="D2112" s="93" t="s">
        <v>5304</v>
      </c>
      <c r="E2112" s="93" t="s">
        <v>5343</v>
      </c>
      <c r="F2112" s="93">
        <v>79000</v>
      </c>
      <c r="G2112" s="93">
        <v>1</v>
      </c>
      <c r="H2112" s="93">
        <v>0</v>
      </c>
      <c r="I2112" s="92">
        <f t="shared" si="32"/>
        <v>-79000</v>
      </c>
      <c r="J2112" s="92" t="str">
        <f>VLOOKUP(D2112,[1]Sheet0!$C$1:$H$65536,6,0)</f>
        <v>THỰC PHẨM ĂN LIỀN</v>
      </c>
      <c r="M2112" s="93">
        <v>-1</v>
      </c>
      <c r="N2112" s="95">
        <v>-79000</v>
      </c>
      <c r="P2112" s="93" t="s">
        <v>3614</v>
      </c>
      <c r="Q2112" s="93" t="s">
        <v>5290</v>
      </c>
      <c r="V2112" s="93" t="s">
        <v>3619</v>
      </c>
    </row>
    <row r="2113" spans="1:22" ht="25.5" customHeight="1">
      <c r="A2113" s="94">
        <v>46076</v>
      </c>
      <c r="B2113" s="93" t="s">
        <v>3622</v>
      </c>
      <c r="C2113" s="93" t="s">
        <v>3495</v>
      </c>
      <c r="D2113" s="93" t="s">
        <v>3496</v>
      </c>
      <c r="E2113" s="93" t="s">
        <v>3497</v>
      </c>
      <c r="F2113" s="93">
        <v>350000</v>
      </c>
      <c r="G2113" s="93">
        <v>12</v>
      </c>
      <c r="H2113" s="93">
        <v>10</v>
      </c>
      <c r="I2113" s="92">
        <f t="shared" si="32"/>
        <v>-700000</v>
      </c>
      <c r="J2113" s="92" t="str">
        <f>VLOOKUP(D2113,[1]Sheet0!$C$1:$H$65536,6,0)</f>
        <v>MERRIES</v>
      </c>
      <c r="M2113" s="93">
        <v>-2</v>
      </c>
      <c r="N2113" s="95">
        <v>-700000</v>
      </c>
      <c r="P2113" s="93" t="s">
        <v>3614</v>
      </c>
      <c r="Q2113" s="93" t="s">
        <v>5290</v>
      </c>
      <c r="V2113" s="93" t="s">
        <v>3619</v>
      </c>
    </row>
    <row r="2114" spans="1:22" ht="25.5" customHeight="1">
      <c r="A2114" s="94">
        <v>46076</v>
      </c>
      <c r="B2114" s="93" t="s">
        <v>27</v>
      </c>
      <c r="C2114" s="93" t="s">
        <v>5344</v>
      </c>
      <c r="D2114" s="93" t="s">
        <v>5308</v>
      </c>
      <c r="E2114" s="93" t="s">
        <v>5345</v>
      </c>
      <c r="F2114" s="93">
        <v>80000</v>
      </c>
      <c r="G2114" s="93">
        <v>7</v>
      </c>
      <c r="H2114" s="93">
        <v>6</v>
      </c>
      <c r="I2114" s="92">
        <f t="shared" si="32"/>
        <v>-80000</v>
      </c>
      <c r="J2114" s="92" t="str">
        <f>VLOOKUP(D2114,[1]Sheet0!$C$1:$H$65536,6,0)</f>
        <v>BÁNH KẸO, ĐỒ ĂN VẶT</v>
      </c>
      <c r="M2114" s="93">
        <v>-1</v>
      </c>
      <c r="N2114" s="95">
        <v>-80000</v>
      </c>
      <c r="P2114" s="93" t="s">
        <v>3614</v>
      </c>
      <c r="Q2114" s="93" t="s">
        <v>5290</v>
      </c>
      <c r="V2114" s="93" t="s">
        <v>3619</v>
      </c>
    </row>
    <row r="2115" spans="1:22" ht="25.5" customHeight="1">
      <c r="A2115" s="94">
        <v>46076</v>
      </c>
      <c r="B2115" s="93" t="s">
        <v>32</v>
      </c>
      <c r="C2115" s="93" t="s">
        <v>1130</v>
      </c>
      <c r="D2115" s="93" t="s">
        <v>1131</v>
      </c>
      <c r="E2115" s="93" t="s">
        <v>1132</v>
      </c>
      <c r="F2115" s="93">
        <v>159000</v>
      </c>
      <c r="G2115" s="93">
        <v>8</v>
      </c>
      <c r="H2115" s="93">
        <v>5</v>
      </c>
      <c r="I2115" s="92">
        <f t="shared" ref="I2115:I2178" si="33">(H2115-G2115)*F2115</f>
        <v>-477000</v>
      </c>
      <c r="J2115" s="92" t="str">
        <f>VLOOKUP(D2115,[1]Sheet0!$C$1:$H$65536,6,0)</f>
        <v>CHĂM SÓC CƠ THỂ</v>
      </c>
      <c r="M2115" s="93">
        <v>-3</v>
      </c>
      <c r="N2115" s="95">
        <v>-477000</v>
      </c>
      <c r="P2115" s="93" t="s">
        <v>3614</v>
      </c>
      <c r="Q2115" s="93" t="s">
        <v>5290</v>
      </c>
      <c r="V2115" s="93" t="s">
        <v>3619</v>
      </c>
    </row>
    <row r="2116" spans="1:22" ht="25.5" customHeight="1">
      <c r="A2116" s="94">
        <v>46076</v>
      </c>
      <c r="B2116" s="93" t="s">
        <v>32</v>
      </c>
      <c r="C2116" s="93" t="s">
        <v>2421</v>
      </c>
      <c r="D2116" s="93" t="s">
        <v>2422</v>
      </c>
      <c r="E2116" s="93" t="s">
        <v>2423</v>
      </c>
      <c r="F2116" s="93">
        <v>217000</v>
      </c>
      <c r="G2116" s="93">
        <v>7</v>
      </c>
      <c r="H2116" s="93">
        <v>4</v>
      </c>
      <c r="I2116" s="92">
        <f t="shared" si="33"/>
        <v>-651000</v>
      </c>
      <c r="J2116" s="92" t="str">
        <f>VLOOKUP(D2116,[1]Sheet0!$C$1:$H$65536,6,0)</f>
        <v>CHĂM SÓC CƠ THỂ</v>
      </c>
      <c r="M2116" s="93">
        <v>-3</v>
      </c>
      <c r="N2116" s="95">
        <v>-651000</v>
      </c>
      <c r="P2116" s="93" t="s">
        <v>3614</v>
      </c>
      <c r="Q2116" s="93" t="s">
        <v>5290</v>
      </c>
      <c r="V2116" s="93" t="s">
        <v>3619</v>
      </c>
    </row>
    <row r="2117" spans="1:22" ht="25.5" customHeight="1">
      <c r="A2117" s="94">
        <v>46076</v>
      </c>
      <c r="B2117" s="93" t="s">
        <v>33</v>
      </c>
      <c r="C2117" s="93" t="s">
        <v>1542</v>
      </c>
      <c r="D2117" s="93" t="s">
        <v>1543</v>
      </c>
      <c r="E2117" s="93" t="s">
        <v>1544</v>
      </c>
      <c r="F2117" s="93">
        <v>79000</v>
      </c>
      <c r="G2117" s="93">
        <v>9</v>
      </c>
      <c r="H2117" s="93">
        <v>8</v>
      </c>
      <c r="I2117" s="92">
        <f t="shared" si="33"/>
        <v>-79000</v>
      </c>
      <c r="J2117" s="92" t="str">
        <f>VLOOKUP(D2117,[1]Sheet0!$C$1:$H$65536,6,0)</f>
        <v>XÀ PHÒNG, CHẤT TẨY RỬA</v>
      </c>
      <c r="M2117" s="93">
        <v>-1</v>
      </c>
      <c r="N2117" s="95">
        <v>-79000</v>
      </c>
      <c r="P2117" s="93" t="s">
        <v>3614</v>
      </c>
      <c r="Q2117" s="93" t="s">
        <v>5290</v>
      </c>
      <c r="V2117" s="93" t="s">
        <v>3619</v>
      </c>
    </row>
    <row r="2118" spans="1:22" ht="25.5" customHeight="1">
      <c r="A2118" s="94">
        <v>46076</v>
      </c>
      <c r="B2118" s="93" t="s">
        <v>27</v>
      </c>
      <c r="C2118" s="93" t="s">
        <v>873</v>
      </c>
      <c r="D2118" s="93" t="s">
        <v>874</v>
      </c>
      <c r="E2118" s="93" t="s">
        <v>875</v>
      </c>
      <c r="F2118" s="93">
        <v>410000</v>
      </c>
      <c r="G2118" s="93">
        <v>18</v>
      </c>
      <c r="H2118" s="93">
        <v>12</v>
      </c>
      <c r="I2118" s="92">
        <f t="shared" si="33"/>
        <v>-2460000</v>
      </c>
      <c r="J2118" s="92" t="str">
        <f>VLOOKUP(D2118,[1]Sheet0!$C$1:$H$65536,6,0)</f>
        <v>RƯỢU</v>
      </c>
      <c r="M2118" s="93">
        <v>-6</v>
      </c>
      <c r="N2118" s="95">
        <v>-2460000</v>
      </c>
      <c r="P2118" s="93" t="s">
        <v>3614</v>
      </c>
      <c r="Q2118" s="93" t="s">
        <v>5290</v>
      </c>
      <c r="V2118" s="93" t="s">
        <v>3619</v>
      </c>
    </row>
    <row r="2119" spans="1:22" ht="25.5" customHeight="1">
      <c r="A2119" s="94">
        <v>46076</v>
      </c>
      <c r="B2119" s="93" t="s">
        <v>33</v>
      </c>
      <c r="C2119" s="93" t="s">
        <v>1509</v>
      </c>
      <c r="D2119" s="93" t="s">
        <v>1510</v>
      </c>
      <c r="E2119" s="93" t="s">
        <v>1511</v>
      </c>
      <c r="F2119" s="93">
        <v>40000</v>
      </c>
      <c r="G2119" s="93">
        <v>26</v>
      </c>
      <c r="H2119" s="93">
        <v>25</v>
      </c>
      <c r="I2119" s="92">
        <f t="shared" si="33"/>
        <v>-40000</v>
      </c>
      <c r="J2119" s="92" t="str">
        <f>VLOOKUP(D2119,[1]Sheet0!$C$1:$H$65536,6,0)</f>
        <v>HÀNG ĐỒNG GIÁ 40K</v>
      </c>
      <c r="M2119" s="93">
        <v>-1</v>
      </c>
      <c r="N2119" s="95">
        <v>-40000</v>
      </c>
      <c r="P2119" s="93" t="s">
        <v>3614</v>
      </c>
      <c r="Q2119" s="93" t="s">
        <v>5290</v>
      </c>
      <c r="V2119" s="93" t="s">
        <v>3619</v>
      </c>
    </row>
    <row r="2120" spans="1:22" ht="25.5" customHeight="1">
      <c r="A2120" s="94">
        <v>46076</v>
      </c>
      <c r="B2120" s="93" t="s">
        <v>3652</v>
      </c>
      <c r="C2120" s="93" t="s">
        <v>5039</v>
      </c>
      <c r="D2120" s="93" t="s">
        <v>5038</v>
      </c>
      <c r="E2120" s="93" t="s">
        <v>5040</v>
      </c>
      <c r="F2120" s="93">
        <v>12000</v>
      </c>
      <c r="G2120" s="93">
        <v>78</v>
      </c>
      <c r="H2120" s="93">
        <v>46</v>
      </c>
      <c r="I2120" s="92">
        <f t="shared" si="33"/>
        <v>-384000</v>
      </c>
      <c r="J2120" s="92" t="str">
        <f>VLOOKUP(D2120,[1]Sheet0!$C$1:$H$65536,6,0)</f>
        <v>ĐỒ DÙNG VPP</v>
      </c>
      <c r="M2120" s="93">
        <v>-32</v>
      </c>
      <c r="N2120" s="95">
        <v>-384000</v>
      </c>
      <c r="P2120" s="93" t="s">
        <v>3614</v>
      </c>
      <c r="Q2120" s="93" t="s">
        <v>5290</v>
      </c>
      <c r="V2120" s="93" t="s">
        <v>3619</v>
      </c>
    </row>
    <row r="2121" spans="1:22" ht="25.5" customHeight="1">
      <c r="A2121" s="94">
        <v>46076</v>
      </c>
      <c r="B2121" s="93" t="s">
        <v>33</v>
      </c>
      <c r="C2121" s="93" t="s">
        <v>1506</v>
      </c>
      <c r="D2121" s="93" t="s">
        <v>1507</v>
      </c>
      <c r="E2121" s="93" t="s">
        <v>1508</v>
      </c>
      <c r="F2121" s="93">
        <v>40000</v>
      </c>
      <c r="G2121" s="93">
        <v>12</v>
      </c>
      <c r="H2121" s="93">
        <v>10</v>
      </c>
      <c r="I2121" s="92">
        <f t="shared" si="33"/>
        <v>-80000</v>
      </c>
      <c r="J2121" s="92" t="str">
        <f>VLOOKUP(D2121,[1]Sheet0!$C$1:$H$65536,6,0)</f>
        <v>HÀNG ĐỒNG GIÁ 40K</v>
      </c>
      <c r="M2121" s="93">
        <v>-2</v>
      </c>
      <c r="N2121" s="95">
        <v>-80000</v>
      </c>
      <c r="P2121" s="93" t="s">
        <v>3614</v>
      </c>
      <c r="Q2121" s="93" t="s">
        <v>5290</v>
      </c>
      <c r="V2121" s="93" t="s">
        <v>3619</v>
      </c>
    </row>
    <row r="2122" spans="1:22" ht="25.5" customHeight="1">
      <c r="A2122" s="94">
        <v>46076</v>
      </c>
      <c r="B2122" s="93" t="s">
        <v>32</v>
      </c>
      <c r="C2122" s="93" t="s">
        <v>1208</v>
      </c>
      <c r="D2122" s="93" t="s">
        <v>1209</v>
      </c>
      <c r="E2122" s="93" t="s">
        <v>1210</v>
      </c>
      <c r="F2122" s="93">
        <v>170000</v>
      </c>
      <c r="G2122" s="93">
        <v>9</v>
      </c>
      <c r="H2122" s="93">
        <v>8</v>
      </c>
      <c r="I2122" s="92">
        <f t="shared" si="33"/>
        <v>-170000</v>
      </c>
      <c r="J2122" s="92" t="str">
        <f>VLOOKUP(D2122,[1]Sheet0!$C$1:$H$65536,6,0)</f>
        <v>CHĂM SÓC CƠ THỂ</v>
      </c>
      <c r="M2122" s="93">
        <v>-1</v>
      </c>
      <c r="N2122" s="95">
        <v>-170000</v>
      </c>
      <c r="P2122" s="93" t="s">
        <v>3614</v>
      </c>
      <c r="Q2122" s="93" t="s">
        <v>5290</v>
      </c>
      <c r="V2122" s="93" t="s">
        <v>3619</v>
      </c>
    </row>
    <row r="2123" spans="1:22" ht="25.5" customHeight="1">
      <c r="A2123" s="94">
        <v>46076</v>
      </c>
      <c r="B2123" s="93" t="s">
        <v>27</v>
      </c>
      <c r="C2123" s="93" t="s">
        <v>3284</v>
      </c>
      <c r="D2123" s="93" t="s">
        <v>3285</v>
      </c>
      <c r="E2123" s="93" t="s">
        <v>3286</v>
      </c>
      <c r="F2123" s="93">
        <v>48000</v>
      </c>
      <c r="G2123" s="93">
        <v>2</v>
      </c>
      <c r="H2123" s="93">
        <v>0</v>
      </c>
      <c r="I2123" s="92">
        <f t="shared" si="33"/>
        <v>-96000</v>
      </c>
      <c r="J2123" s="92" t="str">
        <f>VLOOKUP(D2123,[1]Sheet0!$C$1:$H$65536,6,0)</f>
        <v>SẢN PHẨM TỪ SỮA</v>
      </c>
      <c r="M2123" s="93">
        <v>-2</v>
      </c>
      <c r="N2123" s="95">
        <v>-96000</v>
      </c>
      <c r="P2123" s="93" t="s">
        <v>3614</v>
      </c>
      <c r="Q2123" s="93" t="s">
        <v>5290</v>
      </c>
      <c r="V2123" s="93" t="s">
        <v>3619</v>
      </c>
    </row>
    <row r="2124" spans="1:22" ht="25.5" customHeight="1">
      <c r="A2124" s="94">
        <v>46076</v>
      </c>
      <c r="B2124" s="93" t="s">
        <v>27</v>
      </c>
      <c r="C2124" s="93" t="s">
        <v>834</v>
      </c>
      <c r="D2124" s="93" t="s">
        <v>835</v>
      </c>
      <c r="E2124" s="93" t="s">
        <v>836</v>
      </c>
      <c r="F2124" s="93">
        <v>150000</v>
      </c>
      <c r="G2124" s="93">
        <v>34</v>
      </c>
      <c r="H2124" s="93">
        <v>8</v>
      </c>
      <c r="I2124" s="92">
        <f t="shared" si="33"/>
        <v>-3900000</v>
      </c>
      <c r="J2124" s="92" t="str">
        <f>VLOOKUP(D2124,[1]Sheet0!$C$1:$H$65536,6,0)</f>
        <v>BÁNH KẸO, ĐỒ ĂN VẶT</v>
      </c>
      <c r="M2124" s="93">
        <v>-26</v>
      </c>
      <c r="N2124" s="95">
        <v>-3900000</v>
      </c>
      <c r="P2124" s="93" t="s">
        <v>3614</v>
      </c>
      <c r="Q2124" s="93" t="s">
        <v>5290</v>
      </c>
      <c r="V2124" s="93" t="s">
        <v>3619</v>
      </c>
    </row>
    <row r="2125" spans="1:22" ht="25.5" customHeight="1">
      <c r="A2125" s="94">
        <v>46076</v>
      </c>
      <c r="B2125" s="93" t="s">
        <v>27</v>
      </c>
      <c r="C2125" s="93" t="s">
        <v>3426</v>
      </c>
      <c r="D2125" s="93" t="s">
        <v>3427</v>
      </c>
      <c r="E2125" s="93" t="s">
        <v>3428</v>
      </c>
      <c r="F2125" s="93">
        <v>950000</v>
      </c>
      <c r="G2125" s="93">
        <v>2.827</v>
      </c>
      <c r="H2125" s="93">
        <v>0.98</v>
      </c>
      <c r="I2125" s="92">
        <f t="shared" si="33"/>
        <v>-1754650</v>
      </c>
      <c r="J2125" s="92" t="str">
        <f>VLOOKUP(D2125,[1]Sheet0!$C$1:$H$65536,6,0)</f>
        <v>THỰC PHẨM ĐÔNG LẠNH, CHẾ BIẾN</v>
      </c>
      <c r="M2125" s="93">
        <v>-1.85</v>
      </c>
      <c r="N2125" s="95">
        <v>-1757500</v>
      </c>
      <c r="P2125" s="93" t="s">
        <v>3614</v>
      </c>
      <c r="Q2125" s="93" t="s">
        <v>5290</v>
      </c>
      <c r="V2125" s="93" t="s">
        <v>3619</v>
      </c>
    </row>
    <row r="2126" spans="1:22" ht="25.5" customHeight="1">
      <c r="A2126" s="94">
        <v>46076</v>
      </c>
      <c r="B2126" s="93" t="s">
        <v>27</v>
      </c>
      <c r="C2126" s="93" t="s">
        <v>246</v>
      </c>
      <c r="D2126" s="93" t="s">
        <v>247</v>
      </c>
      <c r="E2126" s="93" t="s">
        <v>248</v>
      </c>
      <c r="F2126" s="93">
        <v>135000</v>
      </c>
      <c r="G2126" s="93">
        <v>185</v>
      </c>
      <c r="H2126" s="93">
        <v>180</v>
      </c>
      <c r="I2126" s="92">
        <f t="shared" si="33"/>
        <v>-675000</v>
      </c>
      <c r="J2126" s="92" t="str">
        <f>VLOOKUP(D2126,[1]Sheet0!$C$1:$H$65536,6,0)</f>
        <v>THỰC PHẨM ĐÔNG LẠNH, CHẾ BIẾN</v>
      </c>
      <c r="M2126" s="93">
        <v>-5</v>
      </c>
      <c r="N2126" s="95">
        <v>-675000</v>
      </c>
      <c r="P2126" s="93" t="s">
        <v>3614</v>
      </c>
      <c r="Q2126" s="93" t="s">
        <v>5290</v>
      </c>
      <c r="V2126" s="93" t="s">
        <v>3619</v>
      </c>
    </row>
    <row r="2127" spans="1:22" ht="25.5" customHeight="1">
      <c r="A2127" s="94">
        <v>46076</v>
      </c>
      <c r="B2127" s="93" t="s">
        <v>135</v>
      </c>
      <c r="C2127" s="93" t="s">
        <v>5346</v>
      </c>
      <c r="D2127" s="93" t="s">
        <v>5315</v>
      </c>
      <c r="E2127" s="93" t="s">
        <v>2628</v>
      </c>
      <c r="F2127" s="93">
        <v>15000</v>
      </c>
      <c r="G2127" s="93">
        <v>18</v>
      </c>
      <c r="H2127" s="93">
        <v>12</v>
      </c>
      <c r="I2127" s="92">
        <f t="shared" si="33"/>
        <v>-90000</v>
      </c>
      <c r="J2127" s="92" t="e">
        <f>VLOOKUP(D2127,[1]Sheet0!$C$1:$H$65536,6,0)</f>
        <v>#N/A</v>
      </c>
      <c r="M2127" s="93">
        <v>-6</v>
      </c>
      <c r="N2127" s="95">
        <v>-90000</v>
      </c>
      <c r="P2127" s="93" t="s">
        <v>3614</v>
      </c>
      <c r="Q2127" s="93" t="s">
        <v>5290</v>
      </c>
      <c r="V2127" s="93" t="s">
        <v>3619</v>
      </c>
    </row>
    <row r="2128" spans="1:22" ht="25.5" customHeight="1">
      <c r="A2128" s="94">
        <v>46076</v>
      </c>
      <c r="B2128" s="93" t="s">
        <v>135</v>
      </c>
      <c r="C2128" s="93" t="s">
        <v>2651</v>
      </c>
      <c r="D2128" s="93" t="s">
        <v>2652</v>
      </c>
      <c r="E2128" s="93" t="s">
        <v>2647</v>
      </c>
      <c r="F2128" s="93">
        <v>30000</v>
      </c>
      <c r="G2128" s="93">
        <v>91</v>
      </c>
      <c r="H2128" s="93">
        <v>66</v>
      </c>
      <c r="I2128" s="92">
        <f t="shared" si="33"/>
        <v>-750000</v>
      </c>
      <c r="J2128" s="92" t="e">
        <f>VLOOKUP(D2128,[1]Sheet0!$C$1:$H$65536,6,0)</f>
        <v>#N/A</v>
      </c>
      <c r="M2128" s="93">
        <v>-25</v>
      </c>
      <c r="N2128" s="95">
        <v>-750000</v>
      </c>
      <c r="P2128" s="93" t="s">
        <v>3614</v>
      </c>
      <c r="Q2128" s="93" t="s">
        <v>5290</v>
      </c>
      <c r="V2128" s="93" t="s">
        <v>3619</v>
      </c>
    </row>
    <row r="2129" spans="1:22" ht="25.5" customHeight="1">
      <c r="A2129" s="94">
        <v>46076</v>
      </c>
      <c r="B2129" s="93" t="s">
        <v>135</v>
      </c>
      <c r="C2129" s="93" t="s">
        <v>2669</v>
      </c>
      <c r="D2129" s="93" t="s">
        <v>2670</v>
      </c>
      <c r="E2129" s="93" t="s">
        <v>2665</v>
      </c>
      <c r="F2129" s="93">
        <v>50000</v>
      </c>
      <c r="G2129" s="93">
        <v>16</v>
      </c>
      <c r="H2129" s="93">
        <v>12</v>
      </c>
      <c r="I2129" s="92">
        <f t="shared" si="33"/>
        <v>-200000</v>
      </c>
      <c r="J2129" s="92" t="e">
        <f>VLOOKUP(D2129,[1]Sheet0!$C$1:$H$65536,6,0)</f>
        <v>#N/A</v>
      </c>
      <c r="M2129" s="93">
        <v>-4</v>
      </c>
      <c r="N2129" s="95">
        <v>-200000</v>
      </c>
      <c r="P2129" s="93" t="s">
        <v>3614</v>
      </c>
      <c r="Q2129" s="93" t="s">
        <v>5290</v>
      </c>
      <c r="V2129" s="93" t="s">
        <v>3619</v>
      </c>
    </row>
    <row r="2130" spans="1:22" ht="25.5" customHeight="1">
      <c r="A2130" s="94">
        <v>46076</v>
      </c>
      <c r="B2130" s="93" t="s">
        <v>135</v>
      </c>
      <c r="C2130" s="93" t="s">
        <v>2677</v>
      </c>
      <c r="D2130" s="93" t="s">
        <v>2678</v>
      </c>
      <c r="E2130" s="93" t="s">
        <v>2673</v>
      </c>
      <c r="F2130" s="93">
        <v>60000</v>
      </c>
      <c r="G2130" s="93">
        <v>61</v>
      </c>
      <c r="H2130" s="93">
        <v>51</v>
      </c>
      <c r="I2130" s="92">
        <f t="shared" si="33"/>
        <v>-600000</v>
      </c>
      <c r="J2130" s="92" t="e">
        <f>VLOOKUP(D2130,[1]Sheet0!$C$1:$H$65536,6,0)</f>
        <v>#N/A</v>
      </c>
      <c r="M2130" s="93">
        <v>-10</v>
      </c>
      <c r="N2130" s="95">
        <v>-600000</v>
      </c>
      <c r="P2130" s="93" t="s">
        <v>3614</v>
      </c>
      <c r="Q2130" s="93" t="s">
        <v>5290</v>
      </c>
      <c r="V2130" s="93" t="s">
        <v>3619</v>
      </c>
    </row>
    <row r="2131" spans="1:22" ht="25.5" customHeight="1">
      <c r="A2131" s="94">
        <v>46076</v>
      </c>
      <c r="B2131" s="93" t="s">
        <v>135</v>
      </c>
      <c r="C2131" s="93" t="s">
        <v>2682</v>
      </c>
      <c r="D2131" s="93" t="s">
        <v>2683</v>
      </c>
      <c r="E2131" s="93" t="s">
        <v>2681</v>
      </c>
      <c r="F2131" s="93">
        <v>69000</v>
      </c>
      <c r="G2131" s="93">
        <v>15</v>
      </c>
      <c r="H2131" s="93">
        <v>13</v>
      </c>
      <c r="I2131" s="92">
        <f t="shared" si="33"/>
        <v>-138000</v>
      </c>
      <c r="J2131" s="92" t="e">
        <f>VLOOKUP(D2131,[1]Sheet0!$C$1:$H$65536,6,0)</f>
        <v>#N/A</v>
      </c>
      <c r="M2131" s="93">
        <v>-2</v>
      </c>
      <c r="N2131" s="95">
        <v>-138000</v>
      </c>
      <c r="P2131" s="93" t="s">
        <v>3614</v>
      </c>
      <c r="Q2131" s="93" t="s">
        <v>5290</v>
      </c>
      <c r="V2131" s="93" t="s">
        <v>3619</v>
      </c>
    </row>
    <row r="2132" spans="1:22" ht="25.5" customHeight="1">
      <c r="A2132" s="94">
        <v>46076</v>
      </c>
      <c r="B2132" s="93" t="s">
        <v>135</v>
      </c>
      <c r="C2132" s="93" t="s">
        <v>2695</v>
      </c>
      <c r="D2132" s="93" t="s">
        <v>2696</v>
      </c>
      <c r="E2132" s="93" t="s">
        <v>2697</v>
      </c>
      <c r="F2132" s="93">
        <v>80000</v>
      </c>
      <c r="G2132" s="93">
        <v>94</v>
      </c>
      <c r="H2132" s="93">
        <v>29</v>
      </c>
      <c r="I2132" s="92">
        <f t="shared" si="33"/>
        <v>-5200000</v>
      </c>
      <c r="J2132" s="92" t="e">
        <f>VLOOKUP(D2132,[1]Sheet0!$C$1:$H$65536,6,0)</f>
        <v>#N/A</v>
      </c>
      <c r="M2132" s="93">
        <v>-65</v>
      </c>
      <c r="N2132" s="95">
        <v>-5200000</v>
      </c>
      <c r="P2132" s="93" t="s">
        <v>3614</v>
      </c>
      <c r="Q2132" s="93" t="s">
        <v>5290</v>
      </c>
      <c r="V2132" s="93" t="s">
        <v>3619</v>
      </c>
    </row>
    <row r="2133" spans="1:22" ht="25.5" customHeight="1">
      <c r="A2133" s="94">
        <v>46076</v>
      </c>
      <c r="B2133" s="93" t="s">
        <v>135</v>
      </c>
      <c r="C2133" s="93" t="s">
        <v>2632</v>
      </c>
      <c r="D2133" s="93" t="s">
        <v>2633</v>
      </c>
      <c r="E2133" s="93" t="s">
        <v>2634</v>
      </c>
      <c r="F2133" s="93">
        <v>20000</v>
      </c>
      <c r="G2133" s="93">
        <v>10</v>
      </c>
      <c r="H2133" s="93">
        <v>8</v>
      </c>
      <c r="I2133" s="92">
        <f t="shared" si="33"/>
        <v>-40000</v>
      </c>
      <c r="J2133" s="92" t="str">
        <f>VLOOKUP(D2133,[1]Sheet0!$C$1:$H$65536,6,0)</f>
        <v>ĐỒNG GIÁ MUA HÀNG</v>
      </c>
      <c r="M2133" s="93">
        <v>-2</v>
      </c>
      <c r="N2133" s="95">
        <v>-40000</v>
      </c>
      <c r="P2133" s="93" t="s">
        <v>3614</v>
      </c>
      <c r="Q2133" s="93" t="s">
        <v>5290</v>
      </c>
      <c r="V2133" s="93" t="s">
        <v>3619</v>
      </c>
    </row>
    <row r="2134" spans="1:22" ht="25.5" customHeight="1">
      <c r="A2134" s="94">
        <v>46076</v>
      </c>
      <c r="B2134" s="93" t="s">
        <v>135</v>
      </c>
      <c r="C2134" s="93" t="s">
        <v>2666</v>
      </c>
      <c r="D2134" s="93" t="s">
        <v>2667</v>
      </c>
      <c r="E2134" s="93" t="s">
        <v>2668</v>
      </c>
      <c r="F2134" s="93">
        <v>50000</v>
      </c>
      <c r="G2134" s="93">
        <v>34</v>
      </c>
      <c r="H2134" s="93">
        <v>31</v>
      </c>
      <c r="I2134" s="92">
        <f t="shared" si="33"/>
        <v>-150000</v>
      </c>
      <c r="J2134" s="92" t="str">
        <f>VLOOKUP(D2134,[1]Sheet0!$C$1:$H$65536,6,0)</f>
        <v>ĐỒNG GIÁ MUA HÀNG</v>
      </c>
      <c r="M2134" s="93">
        <v>-3</v>
      </c>
      <c r="N2134" s="95">
        <v>-150000</v>
      </c>
      <c r="P2134" s="93" t="s">
        <v>3614</v>
      </c>
      <c r="Q2134" s="93" t="s">
        <v>5290</v>
      </c>
      <c r="V2134" s="93" t="s">
        <v>3619</v>
      </c>
    </row>
    <row r="2135" spans="1:22" ht="25.5" customHeight="1">
      <c r="A2135" s="94">
        <v>46077</v>
      </c>
      <c r="B2135" s="93" t="s">
        <v>33</v>
      </c>
      <c r="C2135" s="93" t="s">
        <v>5347</v>
      </c>
      <c r="D2135" s="93" t="s">
        <v>5348</v>
      </c>
      <c r="E2135" s="93" t="s">
        <v>5349</v>
      </c>
      <c r="F2135" s="93">
        <v>250000</v>
      </c>
      <c r="G2135" s="93">
        <v>-1</v>
      </c>
      <c r="H2135" s="93">
        <v>0</v>
      </c>
      <c r="I2135" s="92">
        <f t="shared" si="33"/>
        <v>250000</v>
      </c>
      <c r="J2135" s="92" t="str">
        <f>VLOOKUP(D2135,[1]Sheet0!$C$1:$H$65536,6,0)</f>
        <v>KHĂN</v>
      </c>
      <c r="K2135" s="93">
        <v>1</v>
      </c>
      <c r="L2135" s="95">
        <v>250000</v>
      </c>
      <c r="P2135" s="93" t="s">
        <v>3614</v>
      </c>
      <c r="Q2135" s="93" t="s">
        <v>5351</v>
      </c>
    </row>
    <row r="2136" spans="1:22" ht="25.5" customHeight="1">
      <c r="A2136" s="94">
        <v>46077</v>
      </c>
      <c r="B2136" s="93" t="s">
        <v>135</v>
      </c>
      <c r="C2136" s="93" t="s">
        <v>5352</v>
      </c>
      <c r="D2136" s="93" t="s">
        <v>5353</v>
      </c>
      <c r="E2136" s="93" t="s">
        <v>5354</v>
      </c>
      <c r="F2136" s="93">
        <v>65000</v>
      </c>
      <c r="G2136" s="93">
        <v>-1</v>
      </c>
      <c r="H2136" s="93">
        <v>0</v>
      </c>
      <c r="I2136" s="92">
        <f t="shared" si="33"/>
        <v>65000</v>
      </c>
      <c r="J2136" s="92" t="str">
        <f>VLOOKUP(D2136,[1]Sheet0!$C$1:$H$65536,6,0)</f>
        <v>FRANCHISE</v>
      </c>
      <c r="K2136" s="93">
        <v>1</v>
      </c>
      <c r="L2136" s="95">
        <v>65000</v>
      </c>
      <c r="P2136" s="93" t="s">
        <v>3614</v>
      </c>
      <c r="Q2136" s="93" t="s">
        <v>5351</v>
      </c>
    </row>
    <row r="2137" spans="1:22" ht="25.5" customHeight="1">
      <c r="A2137" s="94">
        <v>46077</v>
      </c>
      <c r="B2137" s="93" t="s">
        <v>135</v>
      </c>
      <c r="C2137" s="93" t="s">
        <v>5356</v>
      </c>
      <c r="D2137" s="93" t="s">
        <v>5357</v>
      </c>
      <c r="E2137" s="93" t="s">
        <v>5358</v>
      </c>
      <c r="F2137" s="93">
        <v>10000</v>
      </c>
      <c r="G2137" s="93">
        <v>-4</v>
      </c>
      <c r="H2137" s="93">
        <v>0</v>
      </c>
      <c r="I2137" s="92">
        <f t="shared" si="33"/>
        <v>40000</v>
      </c>
      <c r="J2137" s="92" t="str">
        <f>VLOOKUP(D2137,[1]Sheet0!$C$1:$H$65536,6,0)</f>
        <v>ĐỒ DÙNG VPP</v>
      </c>
      <c r="K2137" s="93">
        <v>4</v>
      </c>
      <c r="L2137" s="95">
        <v>40000</v>
      </c>
      <c r="P2137" s="93" t="s">
        <v>3614</v>
      </c>
      <c r="Q2137" s="93" t="s">
        <v>5351</v>
      </c>
    </row>
    <row r="2138" spans="1:22" ht="25.5" customHeight="1">
      <c r="A2138" s="94">
        <v>46077</v>
      </c>
      <c r="B2138" s="93" t="s">
        <v>135</v>
      </c>
      <c r="C2138" s="93" t="s">
        <v>5154</v>
      </c>
      <c r="D2138" s="93" t="s">
        <v>5151</v>
      </c>
      <c r="E2138" s="93" t="s">
        <v>5155</v>
      </c>
      <c r="F2138" s="93">
        <v>10000</v>
      </c>
      <c r="G2138" s="93">
        <v>-23</v>
      </c>
      <c r="H2138" s="93">
        <v>0</v>
      </c>
      <c r="I2138" s="92">
        <f t="shared" si="33"/>
        <v>230000</v>
      </c>
      <c r="J2138" s="92" t="str">
        <f>VLOOKUP(D2138,[1]Sheet0!$C$1:$H$65536,6,0)</f>
        <v xml:space="preserve"> SET QUÀ</v>
      </c>
      <c r="K2138" s="93">
        <v>23</v>
      </c>
      <c r="L2138" s="95">
        <v>230000</v>
      </c>
      <c r="P2138" s="93" t="s">
        <v>3614</v>
      </c>
      <c r="Q2138" s="93" t="s">
        <v>5351</v>
      </c>
    </row>
    <row r="2139" spans="1:22" ht="25.5" customHeight="1">
      <c r="A2139" s="94">
        <v>46077</v>
      </c>
      <c r="B2139" s="93" t="s">
        <v>135</v>
      </c>
      <c r="C2139" s="93" t="s">
        <v>5099</v>
      </c>
      <c r="D2139" s="93" t="s">
        <v>5100</v>
      </c>
      <c r="E2139" s="93" t="s">
        <v>5101</v>
      </c>
      <c r="F2139" s="93">
        <v>12000</v>
      </c>
      <c r="G2139" s="93">
        <v>-20</v>
      </c>
      <c r="H2139" s="93">
        <v>0</v>
      </c>
      <c r="I2139" s="92">
        <f t="shared" si="33"/>
        <v>240000</v>
      </c>
      <c r="J2139" s="92" t="str">
        <f>VLOOKUP(D2139,[1]Sheet0!$C$1:$H$65536,6,0)</f>
        <v xml:space="preserve"> SET QUÀ</v>
      </c>
      <c r="K2139" s="93">
        <v>20</v>
      </c>
      <c r="L2139" s="95">
        <v>240000</v>
      </c>
      <c r="P2139" s="93" t="s">
        <v>3614</v>
      </c>
      <c r="Q2139" s="93" t="s">
        <v>5351</v>
      </c>
    </row>
    <row r="2140" spans="1:22" ht="25.5" customHeight="1">
      <c r="A2140" s="94">
        <v>46077</v>
      </c>
      <c r="B2140" s="93" t="s">
        <v>2772</v>
      </c>
      <c r="C2140" s="93" t="s">
        <v>4409</v>
      </c>
      <c r="D2140" s="93" t="s">
        <v>4406</v>
      </c>
      <c r="E2140" s="93" t="s">
        <v>4410</v>
      </c>
      <c r="F2140" s="93">
        <v>198000</v>
      </c>
      <c r="G2140" s="93">
        <v>-1</v>
      </c>
      <c r="H2140" s="93">
        <v>0</v>
      </c>
      <c r="I2140" s="92">
        <f t="shared" si="33"/>
        <v>198000</v>
      </c>
      <c r="J2140" s="92" t="str">
        <f>VLOOKUP(D2140,[1]Sheet0!$C$1:$H$65536,6,0)</f>
        <v>NSM MÙA ĐÔNG</v>
      </c>
      <c r="K2140" s="93">
        <v>1</v>
      </c>
      <c r="L2140" s="95">
        <v>198000</v>
      </c>
      <c r="P2140" s="93" t="s">
        <v>3614</v>
      </c>
      <c r="Q2140" s="93" t="s">
        <v>5351</v>
      </c>
    </row>
    <row r="2141" spans="1:22" ht="25.5" customHeight="1">
      <c r="A2141" s="94">
        <v>46077</v>
      </c>
      <c r="B2141" s="93" t="s">
        <v>3652</v>
      </c>
      <c r="C2141" s="93" t="s">
        <v>5095</v>
      </c>
      <c r="D2141" s="93" t="s">
        <v>5096</v>
      </c>
      <c r="E2141" s="93" t="s">
        <v>5097</v>
      </c>
      <c r="F2141" s="93">
        <v>6000</v>
      </c>
      <c r="G2141" s="93">
        <v>-75</v>
      </c>
      <c r="H2141" s="93">
        <v>0</v>
      </c>
      <c r="I2141" s="92">
        <f t="shared" si="33"/>
        <v>450000</v>
      </c>
      <c r="J2141" s="92" t="str">
        <f>VLOOKUP(D2141,[1]Sheet0!$C$1:$H$65536,6,0)</f>
        <v>ĐỒ DÙNG VPP</v>
      </c>
      <c r="K2141" s="93">
        <v>75</v>
      </c>
      <c r="L2141" s="95">
        <v>450000</v>
      </c>
      <c r="P2141" s="93" t="s">
        <v>3614</v>
      </c>
      <c r="Q2141" s="93" t="s">
        <v>5351</v>
      </c>
    </row>
    <row r="2142" spans="1:22" ht="25.5" customHeight="1">
      <c r="A2142" s="94">
        <v>46077</v>
      </c>
      <c r="B2142" s="93" t="s">
        <v>3652</v>
      </c>
      <c r="C2142" s="93" t="s">
        <v>4393</v>
      </c>
      <c r="D2142" s="93" t="s">
        <v>4384</v>
      </c>
      <c r="E2142" s="93" t="s">
        <v>4394</v>
      </c>
      <c r="F2142" s="93">
        <v>20000</v>
      </c>
      <c r="G2142" s="93">
        <v>-65</v>
      </c>
      <c r="H2142" s="93">
        <v>0</v>
      </c>
      <c r="I2142" s="92">
        <f t="shared" si="33"/>
        <v>1300000</v>
      </c>
      <c r="J2142" s="92" t="str">
        <f>VLOOKUP(D2142,[1]Sheet0!$C$1:$H$65536,6,0)</f>
        <v>ĐỒ DÙNG VPP</v>
      </c>
      <c r="K2142" s="93">
        <v>65</v>
      </c>
      <c r="L2142" s="95">
        <v>1300000</v>
      </c>
      <c r="P2142" s="93" t="s">
        <v>3614</v>
      </c>
      <c r="Q2142" s="93" t="s">
        <v>5351</v>
      </c>
    </row>
    <row r="2143" spans="1:22" ht="25.5" customHeight="1">
      <c r="A2143" s="94">
        <v>46077</v>
      </c>
      <c r="B2143" s="93" t="s">
        <v>4078</v>
      </c>
      <c r="C2143" s="93" t="s">
        <v>3464</v>
      </c>
      <c r="D2143" s="93" t="s">
        <v>3465</v>
      </c>
      <c r="E2143" s="93" t="s">
        <v>3461</v>
      </c>
      <c r="F2143" s="93">
        <v>625000</v>
      </c>
      <c r="G2143" s="93">
        <v>-2</v>
      </c>
      <c r="H2143" s="93">
        <v>0</v>
      </c>
      <c r="I2143" s="92">
        <f t="shared" si="33"/>
        <v>1250000</v>
      </c>
      <c r="J2143" s="92" t="str">
        <f>VLOOKUP(D2143,[1]Sheet0!$C$1:$H$65536,6,0)</f>
        <v>SỮA CÔNG THỨC</v>
      </c>
      <c r="K2143" s="93">
        <v>2</v>
      </c>
      <c r="L2143" s="95">
        <v>1250000</v>
      </c>
      <c r="P2143" s="93" t="s">
        <v>3614</v>
      </c>
      <c r="Q2143" s="93" t="s">
        <v>5351</v>
      </c>
    </row>
    <row r="2144" spans="1:22" ht="25.5" customHeight="1">
      <c r="A2144" s="94">
        <v>46077</v>
      </c>
      <c r="B2144" s="93" t="s">
        <v>27</v>
      </c>
      <c r="C2144" s="93" t="s">
        <v>4663</v>
      </c>
      <c r="D2144" s="93" t="s">
        <v>4664</v>
      </c>
      <c r="E2144" s="93" t="s">
        <v>4665</v>
      </c>
      <c r="F2144" s="93">
        <v>59000</v>
      </c>
      <c r="G2144" s="93">
        <v>-1</v>
      </c>
      <c r="H2144" s="93">
        <v>0</v>
      </c>
      <c r="I2144" s="92">
        <f t="shared" si="33"/>
        <v>59000</v>
      </c>
      <c r="J2144" s="92" t="str">
        <f>VLOOKUP(D2144,[1]Sheet0!$C$1:$H$65536,6,0)</f>
        <v>MỲ, MIẾN</v>
      </c>
      <c r="K2144" s="93">
        <v>1</v>
      </c>
      <c r="L2144" s="95">
        <v>59000</v>
      </c>
      <c r="P2144" s="93" t="s">
        <v>3614</v>
      </c>
      <c r="Q2144" s="93" t="s">
        <v>5351</v>
      </c>
    </row>
    <row r="2145" spans="1:17" ht="25.5" customHeight="1">
      <c r="A2145" s="94">
        <v>46077</v>
      </c>
      <c r="B2145" s="93" t="s">
        <v>135</v>
      </c>
      <c r="C2145" s="93" t="s">
        <v>5161</v>
      </c>
      <c r="D2145" s="93" t="s">
        <v>5162</v>
      </c>
      <c r="E2145" s="93" t="s">
        <v>5163</v>
      </c>
      <c r="F2145" s="93">
        <v>100000</v>
      </c>
      <c r="G2145" s="93">
        <v>-4</v>
      </c>
      <c r="H2145" s="93">
        <v>0</v>
      </c>
      <c r="I2145" s="92">
        <f t="shared" si="33"/>
        <v>400000</v>
      </c>
      <c r="J2145" s="92" t="str">
        <f>VLOOKUP(D2145,[1]Sheet0!$C$1:$H$65536,6,0)</f>
        <v>THỰC PHẨM KHÁC</v>
      </c>
      <c r="K2145" s="93">
        <v>4</v>
      </c>
      <c r="L2145" s="95">
        <v>400000</v>
      </c>
      <c r="P2145" s="93" t="s">
        <v>3614</v>
      </c>
      <c r="Q2145" s="93" t="s">
        <v>5351</v>
      </c>
    </row>
    <row r="2146" spans="1:17" ht="25.5" customHeight="1">
      <c r="A2146" s="94">
        <v>46077</v>
      </c>
      <c r="B2146" s="93" t="s">
        <v>69</v>
      </c>
      <c r="C2146" s="93" t="s">
        <v>5361</v>
      </c>
      <c r="D2146" s="93" t="s">
        <v>5362</v>
      </c>
      <c r="E2146" s="93" t="s">
        <v>5363</v>
      </c>
      <c r="F2146" s="93">
        <v>1190000</v>
      </c>
      <c r="G2146" s="93">
        <v>-1</v>
      </c>
      <c r="H2146" s="93">
        <v>0</v>
      </c>
      <c r="I2146" s="92">
        <f t="shared" si="33"/>
        <v>1190000</v>
      </c>
      <c r="J2146" s="92" t="str">
        <f>VLOOKUP(D2146,[1]Sheet0!$C$1:$H$65536,6,0)</f>
        <v>HỖ TRỢ LÀM ĐẸP</v>
      </c>
      <c r="K2146" s="93">
        <v>1</v>
      </c>
      <c r="L2146" s="95">
        <v>1190000</v>
      </c>
      <c r="P2146" s="93" t="s">
        <v>3614</v>
      </c>
      <c r="Q2146" s="93" t="s">
        <v>5351</v>
      </c>
    </row>
    <row r="2147" spans="1:17" ht="25.5" customHeight="1">
      <c r="A2147" s="94">
        <v>46077</v>
      </c>
      <c r="B2147" s="93" t="s">
        <v>33</v>
      </c>
      <c r="C2147" s="93" t="s">
        <v>63</v>
      </c>
      <c r="D2147" s="93" t="s">
        <v>64</v>
      </c>
      <c r="E2147" s="93" t="s">
        <v>4790</v>
      </c>
      <c r="F2147" s="93">
        <v>190000</v>
      </c>
      <c r="G2147" s="93">
        <v>-1</v>
      </c>
      <c r="H2147" s="93">
        <v>0</v>
      </c>
      <c r="I2147" s="92">
        <f t="shared" si="33"/>
        <v>190000</v>
      </c>
      <c r="J2147" s="92" t="str">
        <f>VLOOKUP(D2147,[1]Sheet0!$C$1:$H$65536,6,0)</f>
        <v>BẾP VÀ PHÒNG ĂN</v>
      </c>
      <c r="K2147" s="93">
        <v>1</v>
      </c>
      <c r="L2147" s="95">
        <v>190000</v>
      </c>
      <c r="P2147" s="93" t="s">
        <v>3614</v>
      </c>
      <c r="Q2147" s="93" t="s">
        <v>5351</v>
      </c>
    </row>
    <row r="2148" spans="1:17" ht="25.5" customHeight="1">
      <c r="A2148" s="94">
        <v>46077</v>
      </c>
      <c r="B2148" s="93" t="s">
        <v>33</v>
      </c>
      <c r="C2148" s="93" t="s">
        <v>632</v>
      </c>
      <c r="D2148" s="93" t="s">
        <v>633</v>
      </c>
      <c r="E2148" s="93" t="s">
        <v>634</v>
      </c>
      <c r="F2148" s="93">
        <v>40000</v>
      </c>
      <c r="G2148" s="93">
        <v>-1</v>
      </c>
      <c r="H2148" s="93">
        <v>0</v>
      </c>
      <c r="I2148" s="92">
        <f t="shared" si="33"/>
        <v>40000</v>
      </c>
      <c r="J2148" s="92" t="str">
        <f>VLOOKUP(D2148,[1]Sheet0!$C$1:$H$65536,6,0)</f>
        <v>BẾP VÀ PHÒNG ĂN</v>
      </c>
      <c r="K2148" s="93">
        <v>1</v>
      </c>
      <c r="L2148" s="95">
        <v>40000</v>
      </c>
      <c r="P2148" s="93" t="s">
        <v>3614</v>
      </c>
      <c r="Q2148" s="93" t="s">
        <v>5351</v>
      </c>
    </row>
    <row r="2149" spans="1:17" ht="25.5" customHeight="1">
      <c r="A2149" s="94">
        <v>46077</v>
      </c>
      <c r="B2149" s="93" t="s">
        <v>33</v>
      </c>
      <c r="C2149" s="93" t="s">
        <v>4720</v>
      </c>
      <c r="D2149" s="93" t="s">
        <v>4706</v>
      </c>
      <c r="E2149" s="93" t="s">
        <v>4721</v>
      </c>
      <c r="F2149" s="93">
        <v>55000</v>
      </c>
      <c r="G2149" s="93">
        <v>-1</v>
      </c>
      <c r="H2149" s="93">
        <v>0</v>
      </c>
      <c r="I2149" s="92">
        <f t="shared" si="33"/>
        <v>55000</v>
      </c>
      <c r="J2149" s="92" t="str">
        <f>VLOOKUP(D2149,[1]Sheet0!$C$1:$H$65536,6,0)</f>
        <v>BẾP VÀ PHÒNG ĂN</v>
      </c>
      <c r="K2149" s="93">
        <v>1</v>
      </c>
      <c r="L2149" s="95">
        <v>55000</v>
      </c>
      <c r="P2149" s="93" t="s">
        <v>3614</v>
      </c>
      <c r="Q2149" s="93" t="s">
        <v>5351</v>
      </c>
    </row>
    <row r="2150" spans="1:17" ht="25.5" customHeight="1">
      <c r="A2150" s="94">
        <v>46077</v>
      </c>
      <c r="B2150" s="93" t="s">
        <v>33</v>
      </c>
      <c r="C2150" s="93" t="s">
        <v>5364</v>
      </c>
      <c r="D2150" s="93" t="s">
        <v>5365</v>
      </c>
      <c r="E2150" s="93" t="s">
        <v>5366</v>
      </c>
      <c r="F2150" s="93">
        <v>150000</v>
      </c>
      <c r="G2150" s="93">
        <v>-1</v>
      </c>
      <c r="H2150" s="93">
        <v>0</v>
      </c>
      <c r="I2150" s="92">
        <f t="shared" si="33"/>
        <v>150000</v>
      </c>
      <c r="J2150" s="92" t="str">
        <f>VLOOKUP(D2150,[1]Sheet0!$C$1:$H$65536,6,0)</f>
        <v>KHĂN</v>
      </c>
      <c r="K2150" s="93">
        <v>1</v>
      </c>
      <c r="L2150" s="95">
        <v>150000</v>
      </c>
      <c r="P2150" s="93" t="s">
        <v>3614</v>
      </c>
      <c r="Q2150" s="93" t="s">
        <v>5351</v>
      </c>
    </row>
    <row r="2151" spans="1:17" ht="25.5" customHeight="1">
      <c r="A2151" s="94">
        <v>46077</v>
      </c>
      <c r="B2151" s="93" t="s">
        <v>33</v>
      </c>
      <c r="C2151" s="93" t="s">
        <v>5367</v>
      </c>
      <c r="D2151" s="93" t="s">
        <v>5368</v>
      </c>
      <c r="E2151" s="93" t="s">
        <v>5369</v>
      </c>
      <c r="F2151" s="93">
        <v>450000</v>
      </c>
      <c r="G2151" s="93">
        <v>-1</v>
      </c>
      <c r="H2151" s="93">
        <v>0</v>
      </c>
      <c r="I2151" s="92">
        <f t="shared" si="33"/>
        <v>450000</v>
      </c>
      <c r="J2151" s="92" t="str">
        <f>VLOOKUP(D2151,[1]Sheet0!$C$1:$H$65536,6,0)</f>
        <v>GIA DỤNG SKK</v>
      </c>
      <c r="K2151" s="93">
        <v>1</v>
      </c>
      <c r="L2151" s="95">
        <v>450000</v>
      </c>
      <c r="P2151" s="93" t="s">
        <v>3614</v>
      </c>
      <c r="Q2151" s="93" t="s">
        <v>5351</v>
      </c>
    </row>
    <row r="2152" spans="1:17" ht="25.5" customHeight="1">
      <c r="A2152" s="94">
        <v>46077</v>
      </c>
      <c r="B2152" s="93" t="s">
        <v>33</v>
      </c>
      <c r="C2152" s="93" t="s">
        <v>4468</v>
      </c>
      <c r="D2152" s="93" t="s">
        <v>4469</v>
      </c>
      <c r="E2152" s="93" t="s">
        <v>4470</v>
      </c>
      <c r="F2152" s="93">
        <v>95000</v>
      </c>
      <c r="G2152" s="93">
        <v>-1</v>
      </c>
      <c r="H2152" s="93">
        <v>0</v>
      </c>
      <c r="I2152" s="92">
        <f t="shared" si="33"/>
        <v>95000</v>
      </c>
      <c r="J2152" s="92" t="str">
        <f>VLOOKUP(D2152,[1]Sheet0!$C$1:$H$65536,6,0)</f>
        <v>KHĂN</v>
      </c>
      <c r="K2152" s="93">
        <v>1</v>
      </c>
      <c r="L2152" s="95">
        <v>95000</v>
      </c>
      <c r="P2152" s="93" t="s">
        <v>3614</v>
      </c>
      <c r="Q2152" s="93" t="s">
        <v>5351</v>
      </c>
    </row>
    <row r="2153" spans="1:17" ht="25.5" customHeight="1">
      <c r="A2153" s="94">
        <v>46077</v>
      </c>
      <c r="B2153" s="93" t="s">
        <v>33</v>
      </c>
      <c r="C2153" s="93" t="s">
        <v>5370</v>
      </c>
      <c r="D2153" s="93" t="s">
        <v>5371</v>
      </c>
      <c r="E2153" s="93" t="s">
        <v>5372</v>
      </c>
      <c r="F2153" s="93">
        <v>220000</v>
      </c>
      <c r="G2153" s="93">
        <v>-3</v>
      </c>
      <c r="H2153" s="93">
        <v>0</v>
      </c>
      <c r="I2153" s="92">
        <f t="shared" si="33"/>
        <v>660000</v>
      </c>
      <c r="J2153" s="92" t="str">
        <f>VLOOKUP(D2153,[1]Sheet0!$C$1:$H$65536,6,0)</f>
        <v>KHĂN</v>
      </c>
      <c r="K2153" s="93">
        <v>3</v>
      </c>
      <c r="L2153" s="95">
        <v>660000</v>
      </c>
      <c r="P2153" s="93" t="s">
        <v>3614</v>
      </c>
      <c r="Q2153" s="93" t="s">
        <v>5351</v>
      </c>
    </row>
    <row r="2154" spans="1:17" ht="25.5" customHeight="1">
      <c r="A2154" s="94">
        <v>46077</v>
      </c>
      <c r="B2154" s="93" t="s">
        <v>27</v>
      </c>
      <c r="C2154" s="93" t="s">
        <v>5373</v>
      </c>
      <c r="D2154" s="93" t="s">
        <v>5374</v>
      </c>
      <c r="E2154" s="93" t="s">
        <v>5375</v>
      </c>
      <c r="F2154" s="93">
        <v>100000</v>
      </c>
      <c r="G2154" s="93">
        <v>-1</v>
      </c>
      <c r="H2154" s="93">
        <v>0</v>
      </c>
      <c r="I2154" s="92">
        <f t="shared" si="33"/>
        <v>100000</v>
      </c>
      <c r="J2154" s="92" t="str">
        <f>VLOOKUP(D2154,[1]Sheet0!$C$1:$H$65536,6,0)</f>
        <v>BÁNH KẸO, ĐỒ ĂN VẶT</v>
      </c>
      <c r="K2154" s="93">
        <v>1</v>
      </c>
      <c r="L2154" s="95">
        <v>100000</v>
      </c>
      <c r="P2154" s="93" t="s">
        <v>3614</v>
      </c>
      <c r="Q2154" s="93" t="s">
        <v>5351</v>
      </c>
    </row>
    <row r="2155" spans="1:17" ht="25.5" customHeight="1">
      <c r="A2155" s="94">
        <v>46077</v>
      </c>
      <c r="B2155" s="93" t="s">
        <v>27</v>
      </c>
      <c r="C2155" s="93" t="s">
        <v>4872</v>
      </c>
      <c r="D2155" s="93" t="s">
        <v>4873</v>
      </c>
      <c r="E2155" s="93" t="s">
        <v>4874</v>
      </c>
      <c r="F2155" s="93">
        <v>49000</v>
      </c>
      <c r="G2155" s="93">
        <v>-4</v>
      </c>
      <c r="H2155" s="93">
        <v>0</v>
      </c>
      <c r="I2155" s="92">
        <f t="shared" si="33"/>
        <v>196000</v>
      </c>
      <c r="J2155" s="92" t="str">
        <f>VLOOKUP(D2155,[1]Sheet0!$C$1:$H$65536,6,0)</f>
        <v>MỲ, MIẾN</v>
      </c>
      <c r="K2155" s="93">
        <v>4</v>
      </c>
      <c r="L2155" s="95">
        <v>196000</v>
      </c>
      <c r="P2155" s="93" t="s">
        <v>3614</v>
      </c>
      <c r="Q2155" s="93" t="s">
        <v>5351</v>
      </c>
    </row>
    <row r="2156" spans="1:17" ht="25.5" customHeight="1">
      <c r="A2156" s="94">
        <v>46077</v>
      </c>
      <c r="B2156" s="93" t="s">
        <v>135</v>
      </c>
      <c r="C2156" s="93" t="s">
        <v>4373</v>
      </c>
      <c r="D2156" s="93" t="s">
        <v>4374</v>
      </c>
      <c r="E2156" s="93" t="s">
        <v>4375</v>
      </c>
      <c r="F2156" s="93">
        <v>200000</v>
      </c>
      <c r="G2156" s="93">
        <v>-1</v>
      </c>
      <c r="H2156" s="93">
        <v>0</v>
      </c>
      <c r="I2156" s="92">
        <f t="shared" si="33"/>
        <v>200000</v>
      </c>
      <c r="J2156" s="92" t="str">
        <f>VLOOKUP(D2156,[1]Sheet0!$C$1:$H$65536,6,0)</f>
        <v>SẢN PHẨM MẪU</v>
      </c>
      <c r="K2156" s="93">
        <v>1</v>
      </c>
      <c r="L2156" s="95">
        <v>200000</v>
      </c>
      <c r="P2156" s="93" t="s">
        <v>3614</v>
      </c>
      <c r="Q2156" s="93" t="s">
        <v>5351</v>
      </c>
    </row>
    <row r="2157" spans="1:17" ht="25.5" customHeight="1">
      <c r="A2157" s="94">
        <v>46077</v>
      </c>
      <c r="B2157" s="93" t="s">
        <v>27</v>
      </c>
      <c r="C2157" s="93" t="s">
        <v>1569</v>
      </c>
      <c r="D2157" s="93" t="s">
        <v>1570</v>
      </c>
      <c r="E2157" s="93" t="s">
        <v>1571</v>
      </c>
      <c r="F2157" s="93">
        <v>60000</v>
      </c>
      <c r="G2157" s="93">
        <v>-1</v>
      </c>
      <c r="H2157" s="93">
        <v>0</v>
      </c>
      <c r="I2157" s="92">
        <f t="shared" si="33"/>
        <v>60000</v>
      </c>
      <c r="J2157" s="92" t="str">
        <f>VLOOKUP(D2157,[1]Sheet0!$C$1:$H$65536,6,0)</f>
        <v>GIA VỊ</v>
      </c>
      <c r="K2157" s="93">
        <v>1</v>
      </c>
      <c r="L2157" s="95">
        <v>60000</v>
      </c>
      <c r="P2157" s="93" t="s">
        <v>3614</v>
      </c>
      <c r="Q2157" s="93" t="s">
        <v>5351</v>
      </c>
    </row>
    <row r="2158" spans="1:17" ht="25.5" customHeight="1">
      <c r="A2158" s="94">
        <v>46077</v>
      </c>
      <c r="B2158" s="93" t="s">
        <v>33</v>
      </c>
      <c r="C2158" s="93" t="s">
        <v>5377</v>
      </c>
      <c r="D2158" s="93" t="s">
        <v>5378</v>
      </c>
      <c r="E2158" s="93" t="s">
        <v>5379</v>
      </c>
      <c r="F2158" s="93">
        <v>90000</v>
      </c>
      <c r="G2158" s="93">
        <v>-1</v>
      </c>
      <c r="H2158" s="93">
        <v>0</v>
      </c>
      <c r="I2158" s="92">
        <f t="shared" si="33"/>
        <v>90000</v>
      </c>
      <c r="J2158" s="92" t="str">
        <f>VLOOKUP(D2158,[1]Sheet0!$C$1:$H$65536,6,0)</f>
        <v>KHỬ MÙI</v>
      </c>
      <c r="K2158" s="93">
        <v>1</v>
      </c>
      <c r="L2158" s="95">
        <v>90000</v>
      </c>
      <c r="P2158" s="93" t="s">
        <v>3614</v>
      </c>
      <c r="Q2158" s="93" t="s">
        <v>5351</v>
      </c>
    </row>
    <row r="2159" spans="1:17" ht="25.5" customHeight="1">
      <c r="A2159" s="94">
        <v>46077</v>
      </c>
      <c r="B2159" s="93" t="s">
        <v>3622</v>
      </c>
      <c r="C2159" s="93" t="s">
        <v>3492</v>
      </c>
      <c r="D2159" s="93" t="s">
        <v>3493</v>
      </c>
      <c r="E2159" s="93" t="s">
        <v>3494</v>
      </c>
      <c r="F2159" s="93">
        <v>350000</v>
      </c>
      <c r="G2159" s="93">
        <v>-1</v>
      </c>
      <c r="H2159" s="93">
        <v>0</v>
      </c>
      <c r="I2159" s="92">
        <f t="shared" si="33"/>
        <v>350000</v>
      </c>
      <c r="J2159" s="92" t="str">
        <f>VLOOKUP(D2159,[1]Sheet0!$C$1:$H$65536,6,0)</f>
        <v>MERRIES</v>
      </c>
      <c r="K2159" s="93">
        <v>1</v>
      </c>
      <c r="L2159" s="95">
        <v>350000</v>
      </c>
      <c r="P2159" s="93" t="s">
        <v>3614</v>
      </c>
      <c r="Q2159" s="93" t="s">
        <v>5351</v>
      </c>
    </row>
    <row r="2160" spans="1:17" ht="25.5" customHeight="1">
      <c r="A2160" s="94">
        <v>46077</v>
      </c>
      <c r="B2160" s="93" t="s">
        <v>3622</v>
      </c>
      <c r="C2160" s="93" t="s">
        <v>3489</v>
      </c>
      <c r="D2160" s="93" t="s">
        <v>3490</v>
      </c>
      <c r="E2160" s="93" t="s">
        <v>3491</v>
      </c>
      <c r="F2160" s="93">
        <v>350000</v>
      </c>
      <c r="G2160" s="93">
        <v>-4</v>
      </c>
      <c r="H2160" s="93">
        <v>0</v>
      </c>
      <c r="I2160" s="92">
        <f t="shared" si="33"/>
        <v>1400000</v>
      </c>
      <c r="J2160" s="92" t="str">
        <f>VLOOKUP(D2160,[1]Sheet0!$C$1:$H$65536,6,0)</f>
        <v>MERRIES</v>
      </c>
      <c r="K2160" s="93">
        <v>4</v>
      </c>
      <c r="L2160" s="95">
        <v>1400000</v>
      </c>
      <c r="P2160" s="93" t="s">
        <v>3614</v>
      </c>
      <c r="Q2160" s="93" t="s">
        <v>5351</v>
      </c>
    </row>
    <row r="2161" spans="1:17" ht="25.5" customHeight="1">
      <c r="A2161" s="94">
        <v>46077</v>
      </c>
      <c r="B2161" s="93" t="s">
        <v>27</v>
      </c>
      <c r="C2161" s="93" t="s">
        <v>5381</v>
      </c>
      <c r="D2161" s="93" t="s">
        <v>5382</v>
      </c>
      <c r="E2161" s="93" t="s">
        <v>5383</v>
      </c>
      <c r="F2161" s="93">
        <v>25000</v>
      </c>
      <c r="G2161" s="93">
        <v>-3</v>
      </c>
      <c r="H2161" s="93">
        <v>0</v>
      </c>
      <c r="I2161" s="92">
        <f t="shared" si="33"/>
        <v>75000</v>
      </c>
      <c r="J2161" s="92" t="str">
        <f>VLOOKUP(D2161,[1]Sheet0!$C$1:$H$65536,6,0)</f>
        <v>BÁNH KẸO, ĐỒ ĂN VẶT</v>
      </c>
      <c r="K2161" s="93">
        <v>3</v>
      </c>
      <c r="L2161" s="95">
        <v>75000</v>
      </c>
      <c r="P2161" s="93" t="s">
        <v>3614</v>
      </c>
      <c r="Q2161" s="93" t="s">
        <v>5351</v>
      </c>
    </row>
    <row r="2162" spans="1:17" ht="25.5" customHeight="1">
      <c r="A2162" s="94">
        <v>46077</v>
      </c>
      <c r="B2162" s="93" t="s">
        <v>27</v>
      </c>
      <c r="C2162" s="93" t="s">
        <v>5384</v>
      </c>
      <c r="D2162" s="93" t="s">
        <v>5385</v>
      </c>
      <c r="E2162" s="93" t="s">
        <v>5386</v>
      </c>
      <c r="F2162" s="93">
        <v>80000</v>
      </c>
      <c r="G2162" s="93">
        <v>-1</v>
      </c>
      <c r="H2162" s="93">
        <v>0</v>
      </c>
      <c r="I2162" s="92">
        <f t="shared" si="33"/>
        <v>80000</v>
      </c>
      <c r="J2162" s="92" t="str">
        <f>VLOOKUP(D2162,[1]Sheet0!$C$1:$H$65536,6,0)</f>
        <v>BÁNH KẸO, ĐỒ ĂN VẶT</v>
      </c>
      <c r="K2162" s="93">
        <v>1</v>
      </c>
      <c r="L2162" s="95">
        <v>80000</v>
      </c>
      <c r="P2162" s="93" t="s">
        <v>3614</v>
      </c>
      <c r="Q2162" s="93" t="s">
        <v>5351</v>
      </c>
    </row>
    <row r="2163" spans="1:17" ht="25.5" customHeight="1">
      <c r="A2163" s="94">
        <v>46077</v>
      </c>
      <c r="B2163" s="93" t="s">
        <v>32</v>
      </c>
      <c r="C2163" s="93" t="s">
        <v>5015</v>
      </c>
      <c r="D2163" s="93" t="s">
        <v>5016</v>
      </c>
      <c r="E2163" s="93" t="s">
        <v>5017</v>
      </c>
      <c r="F2163" s="93">
        <v>129000</v>
      </c>
      <c r="G2163" s="93">
        <v>-2</v>
      </c>
      <c r="H2163" s="93">
        <v>0</v>
      </c>
      <c r="I2163" s="92">
        <f t="shared" si="33"/>
        <v>258000</v>
      </c>
      <c r="J2163" s="92" t="str">
        <f>VLOOKUP(D2163,[1]Sheet0!$C$1:$H$65536,6,0)</f>
        <v>CHĂM SÓC DA</v>
      </c>
      <c r="K2163" s="93">
        <v>2</v>
      </c>
      <c r="L2163" s="95">
        <v>258000</v>
      </c>
      <c r="P2163" s="93" t="s">
        <v>3614</v>
      </c>
      <c r="Q2163" s="93" t="s">
        <v>5351</v>
      </c>
    </row>
    <row r="2164" spans="1:17" ht="25.5" customHeight="1">
      <c r="A2164" s="94">
        <v>46077</v>
      </c>
      <c r="B2164" s="93" t="s">
        <v>27</v>
      </c>
      <c r="C2164" s="93" t="s">
        <v>2282</v>
      </c>
      <c r="D2164" s="93" t="s">
        <v>2283</v>
      </c>
      <c r="E2164" s="93" t="s">
        <v>2284</v>
      </c>
      <c r="F2164" s="93">
        <v>67000</v>
      </c>
      <c r="G2164" s="93">
        <v>-46</v>
      </c>
      <c r="H2164" s="93">
        <v>0</v>
      </c>
      <c r="I2164" s="92">
        <f t="shared" si="33"/>
        <v>3082000</v>
      </c>
      <c r="J2164" s="92" t="str">
        <f>VLOOKUP(D2164,[1]Sheet0!$C$1:$H$65536,6,0)</f>
        <v>BÁNH KẸO, ĐỒ ĂN VẶT</v>
      </c>
      <c r="K2164" s="93">
        <v>46</v>
      </c>
      <c r="L2164" s="95">
        <v>3082000</v>
      </c>
      <c r="P2164" s="93" t="s">
        <v>3614</v>
      </c>
      <c r="Q2164" s="93" t="s">
        <v>5351</v>
      </c>
    </row>
    <row r="2165" spans="1:17" ht="25.5" customHeight="1">
      <c r="A2165" s="94">
        <v>46077</v>
      </c>
      <c r="B2165" s="93" t="s">
        <v>40</v>
      </c>
      <c r="C2165" s="93" t="s">
        <v>4091</v>
      </c>
      <c r="D2165" s="93" t="s">
        <v>4077</v>
      </c>
      <c r="E2165" s="93" t="s">
        <v>4092</v>
      </c>
      <c r="F2165" s="93">
        <v>70000</v>
      </c>
      <c r="G2165" s="93">
        <v>-1</v>
      </c>
      <c r="H2165" s="93">
        <v>0</v>
      </c>
      <c r="I2165" s="92">
        <f t="shared" si="33"/>
        <v>70000</v>
      </c>
      <c r="J2165" s="92" t="str">
        <f>VLOOKUP(D2165,[1]Sheet0!$C$1:$H$65536,6,0)</f>
        <v>THỰC PHẨM CHO BÉ</v>
      </c>
      <c r="K2165" s="93">
        <v>1</v>
      </c>
      <c r="L2165" s="95">
        <v>70000</v>
      </c>
      <c r="P2165" s="93" t="s">
        <v>3614</v>
      </c>
      <c r="Q2165" s="93" t="s">
        <v>5351</v>
      </c>
    </row>
    <row r="2166" spans="1:17" ht="25.5" customHeight="1">
      <c r="A2166" s="94">
        <v>46077</v>
      </c>
      <c r="B2166" s="93" t="s">
        <v>40</v>
      </c>
      <c r="C2166" s="93" t="s">
        <v>3841</v>
      </c>
      <c r="D2166" s="93" t="s">
        <v>3833</v>
      </c>
      <c r="E2166" s="93" t="s">
        <v>3842</v>
      </c>
      <c r="F2166" s="93">
        <v>70000</v>
      </c>
      <c r="G2166" s="93">
        <v>-1</v>
      </c>
      <c r="H2166" s="93">
        <v>0</v>
      </c>
      <c r="I2166" s="92">
        <f t="shared" si="33"/>
        <v>70000</v>
      </c>
      <c r="J2166" s="92" t="str">
        <f>VLOOKUP(D2166,[1]Sheet0!$C$1:$H$65536,6,0)</f>
        <v>THỰC PHẨM CHO BÉ</v>
      </c>
      <c r="K2166" s="93">
        <v>1</v>
      </c>
      <c r="L2166" s="95">
        <v>70000</v>
      </c>
      <c r="P2166" s="93" t="s">
        <v>3614</v>
      </c>
      <c r="Q2166" s="93" t="s">
        <v>5351</v>
      </c>
    </row>
    <row r="2167" spans="1:17" ht="25.5" customHeight="1">
      <c r="A2167" s="94">
        <v>46077</v>
      </c>
      <c r="B2167" s="93" t="s">
        <v>27</v>
      </c>
      <c r="C2167" s="93" t="s">
        <v>4822</v>
      </c>
      <c r="D2167" s="93" t="s">
        <v>4823</v>
      </c>
      <c r="E2167" s="93" t="s">
        <v>4824</v>
      </c>
      <c r="F2167" s="93">
        <v>34000</v>
      </c>
      <c r="G2167" s="93">
        <v>-6</v>
      </c>
      <c r="H2167" s="93">
        <v>0</v>
      </c>
      <c r="I2167" s="92">
        <f t="shared" si="33"/>
        <v>204000</v>
      </c>
      <c r="J2167" s="92" t="str">
        <f>VLOOKUP(D2167,[1]Sheet0!$C$1:$H$65536,6,0)</f>
        <v>HỖ TRỢ LÀM ĐẸP</v>
      </c>
      <c r="K2167" s="93">
        <v>6</v>
      </c>
      <c r="L2167" s="95">
        <v>204000</v>
      </c>
      <c r="P2167" s="93" t="s">
        <v>3614</v>
      </c>
      <c r="Q2167" s="93" t="s">
        <v>5351</v>
      </c>
    </row>
    <row r="2168" spans="1:17" ht="25.5" customHeight="1">
      <c r="A2168" s="94">
        <v>46077</v>
      </c>
      <c r="B2168" s="93" t="s">
        <v>27</v>
      </c>
      <c r="C2168" s="93" t="s">
        <v>5279</v>
      </c>
      <c r="D2168" s="93" t="s">
        <v>5262</v>
      </c>
      <c r="E2168" s="93" t="s">
        <v>5280</v>
      </c>
      <c r="F2168" s="93">
        <v>115000</v>
      </c>
      <c r="G2168" s="93">
        <v>-2</v>
      </c>
      <c r="H2168" s="93">
        <v>0</v>
      </c>
      <c r="I2168" s="92">
        <f t="shared" si="33"/>
        <v>230000</v>
      </c>
      <c r="J2168" s="92" t="str">
        <f>VLOOKUP(D2168,[1]Sheet0!$C$1:$H$65536,6,0)</f>
        <v>BÁNH KẸO, ĐỒ ĂN VẶT</v>
      </c>
      <c r="K2168" s="93">
        <v>2</v>
      </c>
      <c r="L2168" s="95">
        <v>230000</v>
      </c>
      <c r="P2168" s="93" t="s">
        <v>3614</v>
      </c>
      <c r="Q2168" s="93" t="s">
        <v>5351</v>
      </c>
    </row>
    <row r="2169" spans="1:17" ht="25.5" customHeight="1">
      <c r="A2169" s="94">
        <v>46077</v>
      </c>
      <c r="B2169" s="93" t="s">
        <v>27</v>
      </c>
      <c r="C2169" s="93" t="s">
        <v>5387</v>
      </c>
      <c r="D2169" s="93" t="s">
        <v>5388</v>
      </c>
      <c r="E2169" s="93" t="s">
        <v>5389</v>
      </c>
      <c r="F2169" s="93">
        <v>40000</v>
      </c>
      <c r="G2169" s="93">
        <v>-1</v>
      </c>
      <c r="H2169" s="93">
        <v>0</v>
      </c>
      <c r="I2169" s="92">
        <f t="shared" si="33"/>
        <v>40000</v>
      </c>
      <c r="J2169" s="92" t="str">
        <f>VLOOKUP(D2169,[1]Sheet0!$C$1:$H$65536,6,0)</f>
        <v>BÁNH KẸO, ĐỒ ĂN VẶT</v>
      </c>
      <c r="K2169" s="93">
        <v>1</v>
      </c>
      <c r="L2169" s="95">
        <v>40000</v>
      </c>
      <c r="P2169" s="93" t="s">
        <v>3614</v>
      </c>
      <c r="Q2169" s="93" t="s">
        <v>5351</v>
      </c>
    </row>
    <row r="2170" spans="1:17" ht="25.5" customHeight="1">
      <c r="A2170" s="94">
        <v>46077</v>
      </c>
      <c r="B2170" s="93" t="s">
        <v>27</v>
      </c>
      <c r="C2170" s="93" t="s">
        <v>5391</v>
      </c>
      <c r="D2170" s="93" t="s">
        <v>5392</v>
      </c>
      <c r="E2170" s="93" t="s">
        <v>5393</v>
      </c>
      <c r="F2170" s="93">
        <v>77000</v>
      </c>
      <c r="G2170" s="93">
        <v>-2</v>
      </c>
      <c r="H2170" s="93">
        <v>0</v>
      </c>
      <c r="I2170" s="92">
        <f t="shared" si="33"/>
        <v>154000</v>
      </c>
      <c r="J2170" s="92" t="str">
        <f>VLOOKUP(D2170,[1]Sheet0!$C$1:$H$65536,6,0)</f>
        <v>GIA VỊ</v>
      </c>
      <c r="K2170" s="93">
        <v>2</v>
      </c>
      <c r="L2170" s="95">
        <v>154000</v>
      </c>
      <c r="P2170" s="93" t="s">
        <v>3614</v>
      </c>
      <c r="Q2170" s="93" t="s">
        <v>5351</v>
      </c>
    </row>
    <row r="2171" spans="1:17" ht="25.5" customHeight="1">
      <c r="A2171" s="94">
        <v>46077</v>
      </c>
      <c r="B2171" s="93" t="s">
        <v>27</v>
      </c>
      <c r="C2171" s="93" t="s">
        <v>5395</v>
      </c>
      <c r="D2171" s="93" t="s">
        <v>5396</v>
      </c>
      <c r="E2171" s="93" t="s">
        <v>5397</v>
      </c>
      <c r="F2171" s="93">
        <v>85000</v>
      </c>
      <c r="G2171" s="93">
        <v>-1</v>
      </c>
      <c r="H2171" s="93">
        <v>0</v>
      </c>
      <c r="I2171" s="92">
        <f t="shared" si="33"/>
        <v>85000</v>
      </c>
      <c r="J2171" s="92" t="str">
        <f>VLOOKUP(D2171,[1]Sheet0!$C$1:$H$65536,6,0)</f>
        <v>GIA VỊ</v>
      </c>
      <c r="K2171" s="93">
        <v>1</v>
      </c>
      <c r="L2171" s="95">
        <v>85000</v>
      </c>
      <c r="P2171" s="93" t="s">
        <v>3614</v>
      </c>
      <c r="Q2171" s="93" t="s">
        <v>5351</v>
      </c>
    </row>
    <row r="2172" spans="1:17" ht="25.5" customHeight="1">
      <c r="A2172" s="94">
        <v>46077</v>
      </c>
      <c r="B2172" s="93" t="s">
        <v>27</v>
      </c>
      <c r="C2172" s="93" t="s">
        <v>5399</v>
      </c>
      <c r="D2172" s="93" t="s">
        <v>5400</v>
      </c>
      <c r="E2172" s="93" t="s">
        <v>5401</v>
      </c>
      <c r="F2172" s="93">
        <v>135000</v>
      </c>
      <c r="G2172" s="93">
        <v>-1</v>
      </c>
      <c r="H2172" s="93">
        <v>0</v>
      </c>
      <c r="I2172" s="92">
        <f t="shared" si="33"/>
        <v>135000</v>
      </c>
      <c r="J2172" s="92" t="str">
        <f>VLOOKUP(D2172,[1]Sheet0!$C$1:$H$65536,6,0)</f>
        <v>BÁNH KẸO, ĐỒ ĂN VẶT</v>
      </c>
      <c r="K2172" s="93">
        <v>1</v>
      </c>
      <c r="L2172" s="95">
        <v>135000</v>
      </c>
      <c r="P2172" s="93" t="s">
        <v>3614</v>
      </c>
      <c r="Q2172" s="93" t="s">
        <v>5351</v>
      </c>
    </row>
    <row r="2173" spans="1:17" ht="25.5" customHeight="1">
      <c r="A2173" s="94">
        <v>46077</v>
      </c>
      <c r="B2173" s="93" t="s">
        <v>27</v>
      </c>
      <c r="C2173" s="93" t="s">
        <v>5049</v>
      </c>
      <c r="D2173" s="93" t="s">
        <v>5050</v>
      </c>
      <c r="E2173" s="93" t="s">
        <v>5051</v>
      </c>
      <c r="F2173" s="93">
        <v>115000</v>
      </c>
      <c r="G2173" s="93">
        <v>-2</v>
      </c>
      <c r="H2173" s="93">
        <v>0</v>
      </c>
      <c r="I2173" s="92">
        <f t="shared" si="33"/>
        <v>230000</v>
      </c>
      <c r="J2173" s="92" t="str">
        <f>VLOOKUP(D2173,[1]Sheet0!$C$1:$H$65536,6,0)</f>
        <v>BÁNH KẸO, ĐỒ ĂN VẶT</v>
      </c>
      <c r="K2173" s="93">
        <v>2</v>
      </c>
      <c r="L2173" s="95">
        <v>230000</v>
      </c>
      <c r="P2173" s="93" t="s">
        <v>3614</v>
      </c>
      <c r="Q2173" s="93" t="s">
        <v>5351</v>
      </c>
    </row>
    <row r="2174" spans="1:17" ht="25.5" customHeight="1">
      <c r="A2174" s="94">
        <v>46077</v>
      </c>
      <c r="B2174" s="93" t="s">
        <v>27</v>
      </c>
      <c r="C2174" s="93" t="s">
        <v>4675</v>
      </c>
      <c r="D2174" s="93" t="s">
        <v>4676</v>
      </c>
      <c r="E2174" s="93" t="s">
        <v>4677</v>
      </c>
      <c r="F2174" s="93">
        <v>44000</v>
      </c>
      <c r="G2174" s="93">
        <v>-6</v>
      </c>
      <c r="H2174" s="93">
        <v>0</v>
      </c>
      <c r="I2174" s="92">
        <f t="shared" si="33"/>
        <v>264000</v>
      </c>
      <c r="J2174" s="92" t="str">
        <f>VLOOKUP(D2174,[1]Sheet0!$C$1:$H$65536,6,0)</f>
        <v>THỰC PHẨM ĂN LIỀN</v>
      </c>
      <c r="K2174" s="93">
        <v>6</v>
      </c>
      <c r="L2174" s="95">
        <v>264000</v>
      </c>
      <c r="P2174" s="93" t="s">
        <v>3614</v>
      </c>
      <c r="Q2174" s="93" t="s">
        <v>5351</v>
      </c>
    </row>
    <row r="2175" spans="1:17" ht="25.5" customHeight="1">
      <c r="A2175" s="94">
        <v>46077</v>
      </c>
      <c r="B2175" s="93" t="s">
        <v>27</v>
      </c>
      <c r="C2175" s="93" t="s">
        <v>5403</v>
      </c>
      <c r="D2175" s="93" t="s">
        <v>5404</v>
      </c>
      <c r="E2175" s="93" t="s">
        <v>5405</v>
      </c>
      <c r="F2175" s="93">
        <v>40000</v>
      </c>
      <c r="G2175" s="93">
        <v>-1</v>
      </c>
      <c r="H2175" s="93">
        <v>0</v>
      </c>
      <c r="I2175" s="92">
        <f t="shared" si="33"/>
        <v>40000</v>
      </c>
      <c r="J2175" s="92" t="str">
        <f>VLOOKUP(D2175,[1]Sheet0!$C$1:$H$65536,6,0)</f>
        <v>BÁNH KẸO, ĐỒ ĂN VẶT</v>
      </c>
      <c r="K2175" s="93">
        <v>1</v>
      </c>
      <c r="L2175" s="95">
        <v>40000</v>
      </c>
      <c r="P2175" s="93" t="s">
        <v>3614</v>
      </c>
      <c r="Q2175" s="93" t="s">
        <v>5351</v>
      </c>
    </row>
    <row r="2176" spans="1:17" ht="25.5" customHeight="1">
      <c r="A2176" s="94">
        <v>46077</v>
      </c>
      <c r="B2176" s="93" t="s">
        <v>27</v>
      </c>
      <c r="C2176" s="93" t="s">
        <v>4621</v>
      </c>
      <c r="D2176" s="93" t="s">
        <v>4622</v>
      </c>
      <c r="E2176" s="93" t="s">
        <v>4623</v>
      </c>
      <c r="F2176" s="93">
        <v>47000</v>
      </c>
      <c r="G2176" s="93">
        <v>-1</v>
      </c>
      <c r="H2176" s="93">
        <v>0</v>
      </c>
      <c r="I2176" s="92">
        <f t="shared" si="33"/>
        <v>47000</v>
      </c>
      <c r="J2176" s="92" t="str">
        <f>VLOOKUP(D2176,[1]Sheet0!$C$1:$H$65536,6,0)</f>
        <v>BÁNH KẸO, ĐỒ ĂN VẶT</v>
      </c>
      <c r="K2176" s="93">
        <v>1</v>
      </c>
      <c r="L2176" s="95">
        <v>47000</v>
      </c>
      <c r="P2176" s="93" t="s">
        <v>3614</v>
      </c>
      <c r="Q2176" s="93" t="s">
        <v>5351</v>
      </c>
    </row>
    <row r="2177" spans="1:17" ht="25.5" customHeight="1">
      <c r="A2177" s="94">
        <v>46077</v>
      </c>
      <c r="B2177" s="93" t="s">
        <v>27</v>
      </c>
      <c r="C2177" s="93" t="s">
        <v>5407</v>
      </c>
      <c r="D2177" s="93" t="s">
        <v>5408</v>
      </c>
      <c r="E2177" s="93" t="s">
        <v>5409</v>
      </c>
      <c r="F2177" s="93">
        <v>85000</v>
      </c>
      <c r="G2177" s="93">
        <v>-1</v>
      </c>
      <c r="H2177" s="93">
        <v>0</v>
      </c>
      <c r="I2177" s="92">
        <f t="shared" si="33"/>
        <v>85000</v>
      </c>
      <c r="J2177" s="92" t="str">
        <f>VLOOKUP(D2177,[1]Sheet0!$C$1:$H$65536,6,0)</f>
        <v>SẢN PHẨM TỪ SỮA</v>
      </c>
      <c r="K2177" s="93">
        <v>1</v>
      </c>
      <c r="L2177" s="95">
        <v>85000</v>
      </c>
      <c r="P2177" s="93" t="s">
        <v>3614</v>
      </c>
      <c r="Q2177" s="93" t="s">
        <v>5351</v>
      </c>
    </row>
    <row r="2178" spans="1:17" ht="25.5" customHeight="1">
      <c r="A2178" s="94">
        <v>46077</v>
      </c>
      <c r="B2178" s="93" t="s">
        <v>27</v>
      </c>
      <c r="C2178" s="93" t="s">
        <v>5028</v>
      </c>
      <c r="D2178" s="93" t="s">
        <v>5025</v>
      </c>
      <c r="E2178" s="93" t="s">
        <v>5029</v>
      </c>
      <c r="F2178" s="93">
        <v>385000</v>
      </c>
      <c r="G2178" s="93">
        <v>-1</v>
      </c>
      <c r="H2178" s="93">
        <v>0</v>
      </c>
      <c r="I2178" s="92">
        <f t="shared" si="33"/>
        <v>385000</v>
      </c>
      <c r="J2178" s="92" t="str">
        <f>VLOOKUP(D2178,[1]Sheet0!$C$1:$H$65536,6,0)</f>
        <v>RƯỢU</v>
      </c>
      <c r="K2178" s="93">
        <v>1</v>
      </c>
      <c r="L2178" s="95">
        <v>385000</v>
      </c>
      <c r="P2178" s="93" t="s">
        <v>3614</v>
      </c>
      <c r="Q2178" s="93" t="s">
        <v>5351</v>
      </c>
    </row>
    <row r="2179" spans="1:17" ht="25.5" customHeight="1">
      <c r="A2179" s="94">
        <v>46077</v>
      </c>
      <c r="B2179" s="93" t="s">
        <v>33</v>
      </c>
      <c r="C2179" s="93" t="s">
        <v>3671</v>
      </c>
      <c r="D2179" s="93" t="s">
        <v>3672</v>
      </c>
      <c r="E2179" s="93" t="s">
        <v>3673</v>
      </c>
      <c r="F2179" s="93">
        <v>40000</v>
      </c>
      <c r="G2179" s="93">
        <v>-1</v>
      </c>
      <c r="H2179" s="93">
        <v>0</v>
      </c>
      <c r="I2179" s="92">
        <f t="shared" ref="I2179:I2242" si="34">(H2179-G2179)*F2179</f>
        <v>40000</v>
      </c>
      <c r="J2179" s="92" t="str">
        <f>VLOOKUP(D2179,[1]Sheet0!$C$1:$H$65536,6,0)</f>
        <v>HÀNG ĐỒNG GIÁ 40K</v>
      </c>
      <c r="K2179" s="93">
        <v>1</v>
      </c>
      <c r="L2179" s="95">
        <v>40000</v>
      </c>
      <c r="P2179" s="93" t="s">
        <v>3614</v>
      </c>
      <c r="Q2179" s="93" t="s">
        <v>5351</v>
      </c>
    </row>
    <row r="2180" spans="1:17" ht="25.5" customHeight="1">
      <c r="A2180" s="94">
        <v>46077</v>
      </c>
      <c r="B2180" s="93" t="s">
        <v>27</v>
      </c>
      <c r="C2180" s="93" t="s">
        <v>5411</v>
      </c>
      <c r="D2180" s="93" t="s">
        <v>5412</v>
      </c>
      <c r="E2180" s="93" t="s">
        <v>5413</v>
      </c>
      <c r="F2180" s="93">
        <v>35000</v>
      </c>
      <c r="G2180" s="93">
        <v>-4</v>
      </c>
      <c r="H2180" s="93">
        <v>0</v>
      </c>
      <c r="I2180" s="92">
        <f t="shared" si="34"/>
        <v>140000</v>
      </c>
      <c r="J2180" s="92" t="str">
        <f>VLOOKUP(D2180,[1]Sheet0!$C$1:$H$65536,6,0)</f>
        <v>ĐỒ UỐNG, PHA CHẾ</v>
      </c>
      <c r="K2180" s="93">
        <v>4</v>
      </c>
      <c r="L2180" s="95">
        <v>140000</v>
      </c>
      <c r="P2180" s="93" t="s">
        <v>3614</v>
      </c>
      <c r="Q2180" s="93" t="s">
        <v>5351</v>
      </c>
    </row>
    <row r="2181" spans="1:17" ht="25.5" customHeight="1">
      <c r="A2181" s="94">
        <v>46077</v>
      </c>
      <c r="B2181" s="93" t="s">
        <v>27</v>
      </c>
      <c r="C2181" s="93" t="s">
        <v>5226</v>
      </c>
      <c r="D2181" s="93" t="s">
        <v>5227</v>
      </c>
      <c r="E2181" s="93" t="s">
        <v>5228</v>
      </c>
      <c r="F2181" s="93">
        <v>88000</v>
      </c>
      <c r="G2181" s="93">
        <v>-2</v>
      </c>
      <c r="H2181" s="93">
        <v>0</v>
      </c>
      <c r="I2181" s="92">
        <f t="shared" si="34"/>
        <v>176000</v>
      </c>
      <c r="J2181" s="92" t="str">
        <f>VLOOKUP(D2181,[1]Sheet0!$C$1:$H$65536,6,0)</f>
        <v>ĐỒ UỐNG, PHA CHẾ</v>
      </c>
      <c r="K2181" s="93">
        <v>2</v>
      </c>
      <c r="L2181" s="95">
        <v>176000</v>
      </c>
      <c r="P2181" s="93" t="s">
        <v>3614</v>
      </c>
      <c r="Q2181" s="93" t="s">
        <v>5351</v>
      </c>
    </row>
    <row r="2182" spans="1:17" ht="25.5" customHeight="1">
      <c r="A2182" s="94">
        <v>46077</v>
      </c>
      <c r="B2182" s="93" t="s">
        <v>32</v>
      </c>
      <c r="C2182" s="93" t="s">
        <v>5415</v>
      </c>
      <c r="D2182" s="93" t="s">
        <v>5416</v>
      </c>
      <c r="E2182" s="93" t="s">
        <v>5417</v>
      </c>
      <c r="F2182" s="93">
        <v>480000</v>
      </c>
      <c r="G2182" s="93">
        <v>-1</v>
      </c>
      <c r="H2182" s="93">
        <v>0</v>
      </c>
      <c r="I2182" s="92">
        <f t="shared" si="34"/>
        <v>480000</v>
      </c>
      <c r="J2182" s="92" t="str">
        <f>VLOOKUP(D2182,[1]Sheet0!$C$1:$H$65536,6,0)</f>
        <v>CHĂM SÓC DA</v>
      </c>
      <c r="K2182" s="93">
        <v>1</v>
      </c>
      <c r="L2182" s="95">
        <v>480000</v>
      </c>
      <c r="P2182" s="93" t="s">
        <v>3614</v>
      </c>
      <c r="Q2182" s="93" t="s">
        <v>5351</v>
      </c>
    </row>
    <row r="2183" spans="1:17" ht="25.5" customHeight="1">
      <c r="A2183" s="94">
        <v>46077</v>
      </c>
      <c r="B2183" s="93" t="s">
        <v>32</v>
      </c>
      <c r="C2183" s="93" t="s">
        <v>5419</v>
      </c>
      <c r="D2183" s="93" t="s">
        <v>5420</v>
      </c>
      <c r="E2183" s="93" t="s">
        <v>5421</v>
      </c>
      <c r="F2183" s="93">
        <v>450000</v>
      </c>
      <c r="G2183" s="93">
        <v>-2</v>
      </c>
      <c r="H2183" s="93">
        <v>0</v>
      </c>
      <c r="I2183" s="92">
        <f t="shared" si="34"/>
        <v>900000</v>
      </c>
      <c r="J2183" s="92" t="str">
        <f>VLOOKUP(D2183,[1]Sheet0!$C$1:$H$65536,6,0)</f>
        <v>CHĂM SÓC DA</v>
      </c>
      <c r="K2183" s="93">
        <v>2</v>
      </c>
      <c r="L2183" s="95">
        <v>900000</v>
      </c>
      <c r="P2183" s="93" t="s">
        <v>3614</v>
      </c>
      <c r="Q2183" s="93" t="s">
        <v>5351</v>
      </c>
    </row>
    <row r="2184" spans="1:17" ht="25.5" customHeight="1">
      <c r="A2184" s="94">
        <v>46077</v>
      </c>
      <c r="B2184" s="93" t="s">
        <v>32</v>
      </c>
      <c r="C2184" s="93" t="s">
        <v>5422</v>
      </c>
      <c r="D2184" s="93" t="s">
        <v>5423</v>
      </c>
      <c r="E2184" s="93" t="s">
        <v>5424</v>
      </c>
      <c r="F2184" s="93">
        <v>385000</v>
      </c>
      <c r="G2184" s="93">
        <v>-1</v>
      </c>
      <c r="H2184" s="93">
        <v>0</v>
      </c>
      <c r="I2184" s="92">
        <f t="shared" si="34"/>
        <v>385000</v>
      </c>
      <c r="J2184" s="92" t="str">
        <f>VLOOKUP(D2184,[1]Sheet0!$C$1:$H$65536,6,0)</f>
        <v>CHĂM SÓC DA</v>
      </c>
      <c r="K2184" s="93">
        <v>1</v>
      </c>
      <c r="L2184" s="95">
        <v>385000</v>
      </c>
      <c r="P2184" s="93" t="s">
        <v>3614</v>
      </c>
      <c r="Q2184" s="93" t="s">
        <v>5351</v>
      </c>
    </row>
    <row r="2185" spans="1:17" ht="25.5" customHeight="1">
      <c r="A2185" s="94">
        <v>46077</v>
      </c>
      <c r="B2185" s="93" t="s">
        <v>27</v>
      </c>
      <c r="C2185" s="93" t="s">
        <v>1521</v>
      </c>
      <c r="D2185" s="93" t="s">
        <v>1522</v>
      </c>
      <c r="E2185" s="93" t="s">
        <v>1523</v>
      </c>
      <c r="F2185" s="93">
        <v>29000</v>
      </c>
      <c r="G2185" s="93">
        <v>-16</v>
      </c>
      <c r="H2185" s="93">
        <v>0</v>
      </c>
      <c r="I2185" s="92">
        <f t="shared" si="34"/>
        <v>464000</v>
      </c>
      <c r="J2185" s="92" t="str">
        <f>VLOOKUP(D2185,[1]Sheet0!$C$1:$H$65536,6,0)</f>
        <v>ĐỒ UỐNG, PHA CHẾ</v>
      </c>
      <c r="K2185" s="93">
        <v>16</v>
      </c>
      <c r="L2185" s="95">
        <v>464000</v>
      </c>
      <c r="P2185" s="93" t="s">
        <v>3614</v>
      </c>
      <c r="Q2185" s="93" t="s">
        <v>5351</v>
      </c>
    </row>
    <row r="2186" spans="1:17" ht="25.5" customHeight="1">
      <c r="A2186" s="94">
        <v>46077</v>
      </c>
      <c r="B2186" s="93" t="s">
        <v>32</v>
      </c>
      <c r="C2186" s="93" t="s">
        <v>5426</v>
      </c>
      <c r="D2186" s="93" t="s">
        <v>5427</v>
      </c>
      <c r="E2186" s="93" t="s">
        <v>5428</v>
      </c>
      <c r="F2186" s="93">
        <v>610000</v>
      </c>
      <c r="G2186" s="93">
        <v>-4</v>
      </c>
      <c r="H2186" s="93">
        <v>0</v>
      </c>
      <c r="I2186" s="92">
        <f t="shared" si="34"/>
        <v>2440000</v>
      </c>
      <c r="J2186" s="92" t="str">
        <f>VLOOKUP(D2186,[1]Sheet0!$C$1:$H$65536,6,0)</f>
        <v>CHĂM SÓC TÓC</v>
      </c>
      <c r="K2186" s="93">
        <v>4</v>
      </c>
      <c r="L2186" s="95">
        <v>2440000</v>
      </c>
      <c r="P2186" s="93" t="s">
        <v>3614</v>
      </c>
      <c r="Q2186" s="93" t="s">
        <v>5351</v>
      </c>
    </row>
    <row r="2187" spans="1:17" ht="25.5" customHeight="1">
      <c r="A2187" s="94">
        <v>46077</v>
      </c>
      <c r="B2187" s="93" t="s">
        <v>32</v>
      </c>
      <c r="C2187" s="93" t="s">
        <v>4694</v>
      </c>
      <c r="D2187" s="93" t="s">
        <v>4695</v>
      </c>
      <c r="E2187" s="93" t="s">
        <v>1162</v>
      </c>
      <c r="F2187" s="93">
        <v>199000</v>
      </c>
      <c r="G2187" s="93">
        <v>-3</v>
      </c>
      <c r="H2187" s="93">
        <v>0</v>
      </c>
      <c r="I2187" s="92">
        <f t="shared" si="34"/>
        <v>597000</v>
      </c>
      <c r="J2187" s="92" t="str">
        <f>VLOOKUP(D2187,[1]Sheet0!$C$1:$H$65536,6,0)</f>
        <v>TRANG ĐIỂM</v>
      </c>
      <c r="K2187" s="93">
        <v>3</v>
      </c>
      <c r="L2187" s="95">
        <v>597000</v>
      </c>
      <c r="P2187" s="93" t="s">
        <v>3614</v>
      </c>
      <c r="Q2187" s="93" t="s">
        <v>5351</v>
      </c>
    </row>
    <row r="2188" spans="1:17" ht="25.5" customHeight="1">
      <c r="A2188" s="94">
        <v>46077</v>
      </c>
      <c r="B2188" s="93" t="s">
        <v>69</v>
      </c>
      <c r="C2188" s="93" t="s">
        <v>4888</v>
      </c>
      <c r="D2188" s="93" t="s">
        <v>4864</v>
      </c>
      <c r="E2188" s="93" t="s">
        <v>4889</v>
      </c>
      <c r="F2188" s="93">
        <v>480000</v>
      </c>
      <c r="G2188" s="93">
        <v>-1</v>
      </c>
      <c r="H2188" s="93">
        <v>0</v>
      </c>
      <c r="I2188" s="92">
        <f t="shared" si="34"/>
        <v>480000</v>
      </c>
      <c r="J2188" s="92" t="str">
        <f>VLOOKUP(D2188,[1]Sheet0!$C$1:$H$65536,6,0)</f>
        <v>TĂNG CƯỜNG HỆ MIỄN DỊCH</v>
      </c>
      <c r="K2188" s="93">
        <v>1</v>
      </c>
      <c r="L2188" s="95">
        <v>480000</v>
      </c>
      <c r="P2188" s="93" t="s">
        <v>3614</v>
      </c>
      <c r="Q2188" s="93" t="s">
        <v>5351</v>
      </c>
    </row>
    <row r="2189" spans="1:17" ht="25.5" customHeight="1">
      <c r="A2189" s="94">
        <v>46077</v>
      </c>
      <c r="B2189" s="93" t="s">
        <v>27</v>
      </c>
      <c r="C2189" s="93" t="s">
        <v>3414</v>
      </c>
      <c r="D2189" s="93" t="s">
        <v>3415</v>
      </c>
      <c r="E2189" s="93" t="s">
        <v>3416</v>
      </c>
      <c r="F2189" s="93">
        <v>220000</v>
      </c>
      <c r="G2189" s="93">
        <v>-1</v>
      </c>
      <c r="H2189" s="93">
        <v>0</v>
      </c>
      <c r="I2189" s="92">
        <f t="shared" si="34"/>
        <v>220000</v>
      </c>
      <c r="J2189" s="92" t="str">
        <f>VLOOKUP(D2189,[1]Sheet0!$C$1:$H$65536,6,0)</f>
        <v>THỰC PHẨM ĐÔNG LẠNH, CHẾ BIẾN</v>
      </c>
      <c r="K2189" s="93">
        <v>1</v>
      </c>
      <c r="L2189" s="95">
        <v>220000</v>
      </c>
      <c r="P2189" s="93" t="s">
        <v>3614</v>
      </c>
      <c r="Q2189" s="93" t="s">
        <v>5351</v>
      </c>
    </row>
    <row r="2190" spans="1:17" ht="25.5" customHeight="1">
      <c r="A2190" s="94">
        <v>46077</v>
      </c>
      <c r="B2190" s="93" t="s">
        <v>27</v>
      </c>
      <c r="C2190" s="93" t="s">
        <v>231</v>
      </c>
      <c r="D2190" s="93" t="s">
        <v>232</v>
      </c>
      <c r="E2190" s="93" t="s">
        <v>233</v>
      </c>
      <c r="F2190" s="93">
        <v>115000</v>
      </c>
      <c r="G2190" s="93">
        <v>-4</v>
      </c>
      <c r="H2190" s="93">
        <v>0</v>
      </c>
      <c r="I2190" s="92">
        <f t="shared" si="34"/>
        <v>460000</v>
      </c>
      <c r="J2190" s="92" t="str">
        <f>VLOOKUP(D2190,[1]Sheet0!$C$1:$H$65536,6,0)</f>
        <v>BÁNH KẸO, ĐỒ ĂN VẶT</v>
      </c>
      <c r="K2190" s="93">
        <v>4</v>
      </c>
      <c r="L2190" s="95">
        <v>460000</v>
      </c>
      <c r="P2190" s="93" t="s">
        <v>3614</v>
      </c>
      <c r="Q2190" s="93" t="s">
        <v>5351</v>
      </c>
    </row>
    <row r="2191" spans="1:17" ht="25.5" customHeight="1">
      <c r="A2191" s="94">
        <v>46077</v>
      </c>
      <c r="B2191" s="93" t="s">
        <v>32</v>
      </c>
      <c r="C2191" s="93" t="s">
        <v>4928</v>
      </c>
      <c r="D2191" s="93" t="s">
        <v>4929</v>
      </c>
      <c r="E2191" s="93" t="s">
        <v>4930</v>
      </c>
      <c r="F2191" s="93">
        <v>595000</v>
      </c>
      <c r="G2191" s="93">
        <v>-2</v>
      </c>
      <c r="H2191" s="93">
        <v>0</v>
      </c>
      <c r="I2191" s="92">
        <f t="shared" si="34"/>
        <v>1190000</v>
      </c>
      <c r="J2191" s="92" t="str">
        <f>VLOOKUP(D2191,[1]Sheet0!$C$1:$H$65536,6,0)</f>
        <v>TRANG ĐIỂM</v>
      </c>
      <c r="K2191" s="93">
        <v>2</v>
      </c>
      <c r="L2191" s="95">
        <v>1190000</v>
      </c>
      <c r="P2191" s="93" t="s">
        <v>3614</v>
      </c>
      <c r="Q2191" s="93" t="s">
        <v>5351</v>
      </c>
    </row>
    <row r="2192" spans="1:17" ht="25.5" customHeight="1">
      <c r="A2192" s="94">
        <v>46077</v>
      </c>
      <c r="B2192" s="93" t="s">
        <v>32</v>
      </c>
      <c r="C2192" s="93" t="s">
        <v>5432</v>
      </c>
      <c r="D2192" s="93" t="s">
        <v>5433</v>
      </c>
      <c r="E2192" s="93" t="s">
        <v>1207</v>
      </c>
      <c r="F2192" s="93">
        <v>170000</v>
      </c>
      <c r="G2192" s="93">
        <v>-1</v>
      </c>
      <c r="H2192" s="93">
        <v>0</v>
      </c>
      <c r="I2192" s="92">
        <f t="shared" si="34"/>
        <v>170000</v>
      </c>
      <c r="J2192" s="92" t="str">
        <f>VLOOKUP(D2192,[1]Sheet0!$C$1:$H$65536,6,0)</f>
        <v>CHĂM SÓC CƠ THỂ</v>
      </c>
      <c r="K2192" s="93">
        <v>1</v>
      </c>
      <c r="L2192" s="95">
        <v>170000</v>
      </c>
      <c r="P2192" s="93" t="s">
        <v>3614</v>
      </c>
      <c r="Q2192" s="93" t="s">
        <v>5351</v>
      </c>
    </row>
    <row r="2193" spans="1:22" ht="25.5" customHeight="1">
      <c r="A2193" s="94">
        <v>46077</v>
      </c>
      <c r="B2193" s="93" t="s">
        <v>40</v>
      </c>
      <c r="C2193" s="93" t="s">
        <v>2614</v>
      </c>
      <c r="D2193" s="93" t="s">
        <v>2615</v>
      </c>
      <c r="E2193" s="93" t="s">
        <v>2616</v>
      </c>
      <c r="F2193" s="93">
        <v>130000</v>
      </c>
      <c r="G2193" s="93">
        <v>-1</v>
      </c>
      <c r="H2193" s="93">
        <v>0</v>
      </c>
      <c r="I2193" s="92">
        <f t="shared" si="34"/>
        <v>130000</v>
      </c>
      <c r="J2193" s="92" t="str">
        <f>VLOOKUP(D2193,[1]Sheet0!$C$1:$H$65536,6,0)</f>
        <v>CHĂM SÓC CƠ THỂ BÉ</v>
      </c>
      <c r="K2193" s="93">
        <v>1</v>
      </c>
      <c r="L2193" s="95">
        <v>130000</v>
      </c>
      <c r="P2193" s="93" t="s">
        <v>3614</v>
      </c>
      <c r="Q2193" s="93" t="s">
        <v>5351</v>
      </c>
    </row>
    <row r="2194" spans="1:22" ht="25.5" customHeight="1">
      <c r="A2194" s="94">
        <v>46077</v>
      </c>
      <c r="B2194" s="93" t="s">
        <v>27</v>
      </c>
      <c r="C2194" s="93" t="s">
        <v>5434</v>
      </c>
      <c r="D2194" s="93" t="s">
        <v>5435</v>
      </c>
      <c r="E2194" s="93" t="s">
        <v>5436</v>
      </c>
      <c r="F2194" s="93">
        <v>159000</v>
      </c>
      <c r="G2194" s="93">
        <v>-1</v>
      </c>
      <c r="H2194" s="93">
        <v>0</v>
      </c>
      <c r="I2194" s="92">
        <f t="shared" si="34"/>
        <v>159000</v>
      </c>
      <c r="J2194" s="92" t="str">
        <f>VLOOKUP(D2194,[1]Sheet0!$C$1:$H$65536,6,0)</f>
        <v>BÁNH KẸO, ĐỒ ĂN VẶT</v>
      </c>
      <c r="K2194" s="93">
        <v>1</v>
      </c>
      <c r="L2194" s="95">
        <v>159000</v>
      </c>
      <c r="P2194" s="93" t="s">
        <v>3614</v>
      </c>
      <c r="Q2194" s="93" t="s">
        <v>5351</v>
      </c>
    </row>
    <row r="2195" spans="1:22" ht="25.5" customHeight="1">
      <c r="A2195" s="94">
        <v>46077</v>
      </c>
      <c r="B2195" s="93" t="s">
        <v>27</v>
      </c>
      <c r="C2195" s="93" t="s">
        <v>5438</v>
      </c>
      <c r="D2195" s="93" t="s">
        <v>5439</v>
      </c>
      <c r="E2195" s="93" t="s">
        <v>5440</v>
      </c>
      <c r="F2195" s="93">
        <v>105000</v>
      </c>
      <c r="G2195" s="93">
        <v>-2</v>
      </c>
      <c r="H2195" s="93">
        <v>0</v>
      </c>
      <c r="I2195" s="92">
        <f t="shared" si="34"/>
        <v>210000</v>
      </c>
      <c r="J2195" s="92" t="str">
        <f>VLOOKUP(D2195,[1]Sheet0!$C$1:$H$65536,6,0)</f>
        <v>MỲ, MIẾN</v>
      </c>
      <c r="K2195" s="93">
        <v>2</v>
      </c>
      <c r="L2195" s="95">
        <v>210000</v>
      </c>
      <c r="P2195" s="93" t="s">
        <v>3614</v>
      </c>
      <c r="Q2195" s="93" t="s">
        <v>5351</v>
      </c>
    </row>
    <row r="2196" spans="1:22" ht="25.5" customHeight="1">
      <c r="A2196" s="94">
        <v>46077</v>
      </c>
      <c r="B2196" s="93" t="s">
        <v>27</v>
      </c>
      <c r="C2196" s="93" t="s">
        <v>5213</v>
      </c>
      <c r="D2196" s="93" t="s">
        <v>5191</v>
      </c>
      <c r="E2196" s="93" t="s">
        <v>5214</v>
      </c>
      <c r="F2196" s="93">
        <v>105000</v>
      </c>
      <c r="G2196" s="93">
        <v>-1</v>
      </c>
      <c r="H2196" s="93">
        <v>0</v>
      </c>
      <c r="I2196" s="92">
        <f t="shared" si="34"/>
        <v>105000</v>
      </c>
      <c r="J2196" s="92" t="str">
        <f>VLOOKUP(D2196,[1]Sheet0!$C$1:$H$65536,6,0)</f>
        <v>MỲ, MIẾN</v>
      </c>
      <c r="K2196" s="93">
        <v>1</v>
      </c>
      <c r="L2196" s="95">
        <v>105000</v>
      </c>
      <c r="P2196" s="93" t="s">
        <v>3614</v>
      </c>
      <c r="Q2196" s="93" t="s">
        <v>5351</v>
      </c>
    </row>
    <row r="2197" spans="1:22" ht="25.5" customHeight="1">
      <c r="A2197" s="94">
        <v>46077</v>
      </c>
      <c r="B2197" s="93" t="s">
        <v>27</v>
      </c>
      <c r="C2197" s="93" t="s">
        <v>5442</v>
      </c>
      <c r="D2197" s="93" t="s">
        <v>5443</v>
      </c>
      <c r="E2197" s="93" t="s">
        <v>5444</v>
      </c>
      <c r="F2197" s="93">
        <v>80000</v>
      </c>
      <c r="G2197" s="93">
        <v>-1</v>
      </c>
      <c r="H2197" s="93">
        <v>0</v>
      </c>
      <c r="I2197" s="92">
        <f t="shared" si="34"/>
        <v>80000</v>
      </c>
      <c r="J2197" s="92" t="str">
        <f>VLOOKUP(D2197,[1]Sheet0!$C$1:$H$65536,6,0)</f>
        <v>BÁNH KẸO, ĐỒ ĂN VẶT</v>
      </c>
      <c r="K2197" s="93">
        <v>1</v>
      </c>
      <c r="L2197" s="95">
        <v>80000</v>
      </c>
      <c r="P2197" s="93" t="s">
        <v>3614</v>
      </c>
      <c r="Q2197" s="93" t="s">
        <v>5351</v>
      </c>
    </row>
    <row r="2198" spans="1:22" ht="25.5" customHeight="1">
      <c r="A2198" s="94">
        <v>46077</v>
      </c>
      <c r="B2198" s="93" t="s">
        <v>33</v>
      </c>
      <c r="C2198" s="93" t="s">
        <v>4511</v>
      </c>
      <c r="D2198" s="93" t="s">
        <v>4512</v>
      </c>
      <c r="E2198" s="93" t="s">
        <v>4513</v>
      </c>
      <c r="F2198" s="93">
        <v>54000</v>
      </c>
      <c r="G2198" s="93">
        <v>-1</v>
      </c>
      <c r="H2198" s="93">
        <v>0</v>
      </c>
      <c r="I2198" s="92">
        <f t="shared" si="34"/>
        <v>54000</v>
      </c>
      <c r="J2198" s="92" t="str">
        <f>VLOOKUP(D2198,[1]Sheet0!$C$1:$H$65536,6,0)</f>
        <v>XÀ PHÒNG, CHẤT TẨY RỬA</v>
      </c>
      <c r="K2198" s="93">
        <v>1</v>
      </c>
      <c r="L2198" s="95">
        <v>54000</v>
      </c>
      <c r="P2198" s="93" t="s">
        <v>3614</v>
      </c>
      <c r="Q2198" s="93" t="s">
        <v>5351</v>
      </c>
    </row>
    <row r="2199" spans="1:22" ht="25.5" customHeight="1">
      <c r="A2199" s="94">
        <v>46077</v>
      </c>
      <c r="B2199" s="93" t="s">
        <v>69</v>
      </c>
      <c r="C2199" s="93" t="s">
        <v>1013</v>
      </c>
      <c r="D2199" s="93" t="s">
        <v>1014</v>
      </c>
      <c r="E2199" s="93" t="s">
        <v>1015</v>
      </c>
      <c r="F2199" s="93">
        <v>780000</v>
      </c>
      <c r="G2199" s="93">
        <v>-1</v>
      </c>
      <c r="H2199" s="93">
        <v>0</v>
      </c>
      <c r="I2199" s="92">
        <f t="shared" si="34"/>
        <v>780000</v>
      </c>
      <c r="J2199" s="92" t="str">
        <f>VLOOKUP(D2199,[1]Sheet0!$C$1:$H$65536,6,0)</f>
        <v>HỖ TRỢ GAN</v>
      </c>
      <c r="K2199" s="93">
        <v>1</v>
      </c>
      <c r="L2199" s="95">
        <v>780000</v>
      </c>
      <c r="P2199" s="93" t="s">
        <v>3614</v>
      </c>
      <c r="Q2199" s="93" t="s">
        <v>5351</v>
      </c>
    </row>
    <row r="2200" spans="1:22" ht="25.5" customHeight="1">
      <c r="A2200" s="94">
        <v>46077</v>
      </c>
      <c r="B2200" s="93" t="s">
        <v>32</v>
      </c>
      <c r="C2200" s="93" t="s">
        <v>4646</v>
      </c>
      <c r="D2200" s="93" t="s">
        <v>4647</v>
      </c>
      <c r="E2200" s="93" t="s">
        <v>4648</v>
      </c>
      <c r="F2200" s="93">
        <v>195000</v>
      </c>
      <c r="G2200" s="93">
        <v>-2</v>
      </c>
      <c r="H2200" s="93">
        <v>0</v>
      </c>
      <c r="I2200" s="92">
        <f t="shared" si="34"/>
        <v>390000</v>
      </c>
      <c r="J2200" s="92" t="str">
        <f>VLOOKUP(D2200,[1]Sheet0!$C$1:$H$65536,6,0)</f>
        <v>CHĂM SÓC TÓC</v>
      </c>
      <c r="K2200" s="93">
        <v>2</v>
      </c>
      <c r="L2200" s="95">
        <v>390000</v>
      </c>
      <c r="P2200" s="93" t="s">
        <v>3614</v>
      </c>
      <c r="Q2200" s="93" t="s">
        <v>5351</v>
      </c>
    </row>
    <row r="2201" spans="1:22" ht="25.5" customHeight="1">
      <c r="A2201" s="94">
        <v>46077</v>
      </c>
      <c r="B2201" s="93" t="s">
        <v>32</v>
      </c>
      <c r="C2201" s="93" t="s">
        <v>5447</v>
      </c>
      <c r="D2201" s="93" t="s">
        <v>5448</v>
      </c>
      <c r="E2201" s="93" t="s">
        <v>5449</v>
      </c>
      <c r="F2201" s="93">
        <v>290000</v>
      </c>
      <c r="G2201" s="93">
        <v>-1</v>
      </c>
      <c r="H2201" s="93">
        <v>0</v>
      </c>
      <c r="I2201" s="92">
        <f t="shared" si="34"/>
        <v>290000</v>
      </c>
      <c r="J2201" s="92" t="str">
        <f>VLOOKUP(D2201,[1]Sheet0!$C$1:$H$65536,6,0)</f>
        <v>Mỹ phẩm khác</v>
      </c>
      <c r="K2201" s="93">
        <v>1</v>
      </c>
      <c r="L2201" s="95">
        <v>290000</v>
      </c>
      <c r="P2201" s="93" t="s">
        <v>3614</v>
      </c>
      <c r="Q2201" s="93" t="s">
        <v>5351</v>
      </c>
    </row>
    <row r="2202" spans="1:22" ht="25.5" customHeight="1">
      <c r="A2202" s="94">
        <v>46077</v>
      </c>
      <c r="B2202" s="93" t="s">
        <v>40</v>
      </c>
      <c r="C2202" s="93" t="s">
        <v>5451</v>
      </c>
      <c r="D2202" s="93" t="s">
        <v>5452</v>
      </c>
      <c r="E2202" s="93" t="s">
        <v>5453</v>
      </c>
      <c r="F2202" s="93">
        <v>75000</v>
      </c>
      <c r="G2202" s="93">
        <v>-1</v>
      </c>
      <c r="H2202" s="93">
        <v>0</v>
      </c>
      <c r="I2202" s="92">
        <f t="shared" si="34"/>
        <v>75000</v>
      </c>
      <c r="J2202" s="92" t="str">
        <f>VLOOKUP(D2202,[1]Sheet0!$C$1:$H$65536,6,0)</f>
        <v>ĐỒ UỐNG, PHA CHẾ</v>
      </c>
      <c r="K2202" s="93">
        <v>1</v>
      </c>
      <c r="L2202" s="95">
        <v>75000</v>
      </c>
      <c r="P2202" s="93" t="s">
        <v>3614</v>
      </c>
      <c r="Q2202" s="93" t="s">
        <v>5351</v>
      </c>
    </row>
    <row r="2203" spans="1:22" ht="25.5" customHeight="1">
      <c r="A2203" s="94">
        <v>46077</v>
      </c>
      <c r="B2203" s="93" t="s">
        <v>27</v>
      </c>
      <c r="C2203" s="93" t="s">
        <v>5454</v>
      </c>
      <c r="D2203" s="93" t="s">
        <v>5455</v>
      </c>
      <c r="E2203" s="93" t="s">
        <v>5456</v>
      </c>
      <c r="F2203" s="93">
        <v>360000</v>
      </c>
      <c r="G2203" s="93">
        <v>-1</v>
      </c>
      <c r="H2203" s="93">
        <v>0</v>
      </c>
      <c r="I2203" s="92">
        <f t="shared" si="34"/>
        <v>360000</v>
      </c>
      <c r="J2203" s="92" t="str">
        <f>VLOOKUP(D2203,[1]Sheet0!$C$1:$H$65536,6,0)</f>
        <v>BÁNH KẸO, ĐỒ ĂN VẶT</v>
      </c>
      <c r="K2203" s="93">
        <v>1</v>
      </c>
      <c r="L2203" s="95">
        <v>360000</v>
      </c>
      <c r="P2203" s="93" t="s">
        <v>3614</v>
      </c>
      <c r="Q2203" s="93" t="s">
        <v>5351</v>
      </c>
    </row>
    <row r="2204" spans="1:22" ht="25.5" customHeight="1">
      <c r="A2204" s="94">
        <v>46077</v>
      </c>
      <c r="B2204" s="93" t="s">
        <v>27</v>
      </c>
      <c r="C2204" s="93" t="s">
        <v>5236</v>
      </c>
      <c r="D2204" s="93" t="s">
        <v>5235</v>
      </c>
      <c r="E2204" s="93" t="s">
        <v>5237</v>
      </c>
      <c r="F2204" s="93">
        <v>360000</v>
      </c>
      <c r="G2204" s="93">
        <v>-15</v>
      </c>
      <c r="H2204" s="93">
        <v>0</v>
      </c>
      <c r="I2204" s="92">
        <f t="shared" si="34"/>
        <v>5400000</v>
      </c>
      <c r="J2204" s="92" t="str">
        <f>VLOOKUP(D2204,[1]Sheet0!$C$1:$H$65536,6,0)</f>
        <v>BÁNH KẸO, ĐỒ ĂN VẶT</v>
      </c>
      <c r="K2204" s="93">
        <v>15</v>
      </c>
      <c r="L2204" s="95">
        <v>5400000</v>
      </c>
      <c r="P2204" s="93" t="s">
        <v>3614</v>
      </c>
      <c r="Q2204" s="93" t="s">
        <v>5351</v>
      </c>
    </row>
    <row r="2205" spans="1:22" ht="25.5" customHeight="1">
      <c r="A2205" s="94">
        <v>46077</v>
      </c>
      <c r="B2205" s="93" t="s">
        <v>33</v>
      </c>
      <c r="C2205" s="93" t="s">
        <v>5458</v>
      </c>
      <c r="D2205" s="93" t="s">
        <v>5459</v>
      </c>
      <c r="E2205" s="93" t="s">
        <v>5460</v>
      </c>
      <c r="F2205" s="93">
        <v>720000</v>
      </c>
      <c r="G2205" s="93">
        <v>-1</v>
      </c>
      <c r="H2205" s="93">
        <v>0</v>
      </c>
      <c r="I2205" s="92">
        <f t="shared" si="34"/>
        <v>720000</v>
      </c>
      <c r="J2205" s="92" t="str">
        <f>VLOOKUP(D2205,[1]Sheet0!$C$1:$H$65536,6,0)</f>
        <v>BẾP VÀ PHÒNG ĂN</v>
      </c>
      <c r="K2205" s="93">
        <v>1</v>
      </c>
      <c r="L2205" s="95">
        <v>720000</v>
      </c>
      <c r="P2205" s="93" t="s">
        <v>3614</v>
      </c>
      <c r="Q2205" s="93" t="s">
        <v>5351</v>
      </c>
    </row>
    <row r="2206" spans="1:22" ht="25.5" customHeight="1">
      <c r="A2206" s="94">
        <v>46077</v>
      </c>
      <c r="B2206" s="93" t="s">
        <v>27</v>
      </c>
      <c r="C2206" s="93" t="s">
        <v>4883</v>
      </c>
      <c r="D2206" s="93" t="s">
        <v>4884</v>
      </c>
      <c r="E2206" s="93" t="s">
        <v>4885</v>
      </c>
      <c r="F2206" s="93">
        <v>165000</v>
      </c>
      <c r="G2206" s="93">
        <v>-5</v>
      </c>
      <c r="H2206" s="93">
        <v>0</v>
      </c>
      <c r="I2206" s="92">
        <f t="shared" si="34"/>
        <v>825000</v>
      </c>
      <c r="J2206" s="92" t="str">
        <f>VLOOKUP(D2206,[1]Sheet0!$C$1:$H$65536,6,0)</f>
        <v>THỰC PHẨM ĐÔNG LẠNH, CHẾ BIẾN</v>
      </c>
      <c r="K2206" s="93">
        <v>5</v>
      </c>
      <c r="L2206" s="95">
        <v>825000</v>
      </c>
      <c r="P2206" s="93" t="s">
        <v>3614</v>
      </c>
      <c r="Q2206" s="93" t="s">
        <v>5351</v>
      </c>
    </row>
    <row r="2207" spans="1:22" ht="25.5" customHeight="1">
      <c r="A2207" s="94">
        <v>46077</v>
      </c>
      <c r="B2207" s="93" t="s">
        <v>135</v>
      </c>
      <c r="C2207" s="93" t="s">
        <v>2700</v>
      </c>
      <c r="D2207" s="93" t="s">
        <v>2701</v>
      </c>
      <c r="E2207" s="93" t="s">
        <v>2702</v>
      </c>
      <c r="F2207" s="93">
        <v>85000</v>
      </c>
      <c r="G2207" s="93">
        <v>-2</v>
      </c>
      <c r="H2207" s="93">
        <v>0</v>
      </c>
      <c r="I2207" s="92">
        <f t="shared" si="34"/>
        <v>170000</v>
      </c>
      <c r="J2207" s="92" t="str">
        <f>VLOOKUP(D2207,[1]Sheet0!$C$1:$H$65536,6,0)</f>
        <v>ĐỒNG GIÁ DATE</v>
      </c>
      <c r="K2207" s="93">
        <v>2</v>
      </c>
      <c r="L2207" s="95">
        <v>170000</v>
      </c>
      <c r="P2207" s="93" t="s">
        <v>3614</v>
      </c>
      <c r="Q2207" s="93" t="s">
        <v>5351</v>
      </c>
    </row>
    <row r="2208" spans="1:22" ht="25.5" customHeight="1">
      <c r="A2208" s="94">
        <v>46077</v>
      </c>
      <c r="B2208" s="93" t="s">
        <v>33</v>
      </c>
      <c r="C2208" s="93" t="s">
        <v>5461</v>
      </c>
      <c r="D2208" s="93" t="s">
        <v>5350</v>
      </c>
      <c r="E2208" s="93" t="s">
        <v>5462</v>
      </c>
      <c r="F2208" s="93">
        <v>250000</v>
      </c>
      <c r="G2208" s="93">
        <v>3</v>
      </c>
      <c r="H2208" s="93">
        <v>2</v>
      </c>
      <c r="I2208" s="92">
        <f t="shared" si="34"/>
        <v>-250000</v>
      </c>
      <c r="J2208" s="92" t="str">
        <f>VLOOKUP(D2208,[1]Sheet0!$C$1:$H$65536,6,0)</f>
        <v>KHĂN</v>
      </c>
      <c r="M2208" s="93">
        <v>-1</v>
      </c>
      <c r="N2208" s="95">
        <v>-250000</v>
      </c>
      <c r="P2208" s="93" t="s">
        <v>3614</v>
      </c>
      <c r="Q2208" s="93" t="s">
        <v>5351</v>
      </c>
      <c r="V2208" s="93" t="s">
        <v>3619</v>
      </c>
    </row>
    <row r="2209" spans="1:22" ht="25.5" customHeight="1">
      <c r="A2209" s="94">
        <v>46077</v>
      </c>
      <c r="B2209" s="93" t="s">
        <v>135</v>
      </c>
      <c r="C2209" s="93" t="s">
        <v>5463</v>
      </c>
      <c r="D2209" s="93" t="s">
        <v>5355</v>
      </c>
      <c r="E2209" s="93" t="s">
        <v>5464</v>
      </c>
      <c r="F2209" s="93">
        <v>800000</v>
      </c>
      <c r="G2209" s="93">
        <v>2</v>
      </c>
      <c r="H2209" s="93">
        <v>1</v>
      </c>
      <c r="I2209" s="92">
        <f t="shared" si="34"/>
        <v>-800000</v>
      </c>
      <c r="J2209" s="92" t="str">
        <f>VLOOKUP(D2209,[1]Sheet0!$C$1:$H$65536,6,0)</f>
        <v>FRANCHISE</v>
      </c>
      <c r="M2209" s="93">
        <v>-1</v>
      </c>
      <c r="N2209" s="95">
        <v>-800000</v>
      </c>
      <c r="P2209" s="93" t="s">
        <v>3614</v>
      </c>
      <c r="Q2209" s="93" t="s">
        <v>5351</v>
      </c>
      <c r="V2209" s="93" t="s">
        <v>3619</v>
      </c>
    </row>
    <row r="2210" spans="1:22" ht="25.5" customHeight="1">
      <c r="A2210" s="94">
        <v>46077</v>
      </c>
      <c r="B2210" s="93" t="s">
        <v>135</v>
      </c>
      <c r="C2210" s="93" t="s">
        <v>5109</v>
      </c>
      <c r="D2210" s="93" t="s">
        <v>5098</v>
      </c>
      <c r="E2210" s="93" t="s">
        <v>5110</v>
      </c>
      <c r="F2210" s="93">
        <v>10000</v>
      </c>
      <c r="G2210" s="93">
        <v>58</v>
      </c>
      <c r="H2210" s="93">
        <v>31</v>
      </c>
      <c r="I2210" s="92">
        <f t="shared" si="34"/>
        <v>-270000</v>
      </c>
      <c r="J2210" s="92" t="str">
        <f>VLOOKUP(D2210,[1]Sheet0!$C$1:$H$65536,6,0)</f>
        <v xml:space="preserve"> SET QUÀ</v>
      </c>
      <c r="M2210" s="93">
        <v>-27</v>
      </c>
      <c r="N2210" s="95">
        <v>-270000</v>
      </c>
      <c r="P2210" s="93" t="s">
        <v>3614</v>
      </c>
      <c r="Q2210" s="93" t="s">
        <v>5351</v>
      </c>
      <c r="V2210" s="93" t="s">
        <v>3619</v>
      </c>
    </row>
    <row r="2211" spans="1:22" ht="25.5" customHeight="1">
      <c r="A2211" s="94">
        <v>46077</v>
      </c>
      <c r="B2211" s="93" t="s">
        <v>135</v>
      </c>
      <c r="C2211" s="93" t="s">
        <v>5134</v>
      </c>
      <c r="D2211" s="93" t="s">
        <v>5120</v>
      </c>
      <c r="E2211" s="93" t="s">
        <v>5135</v>
      </c>
      <c r="F2211" s="93">
        <v>10000</v>
      </c>
      <c r="G2211" s="93">
        <v>20</v>
      </c>
      <c r="H2211" s="93">
        <v>0</v>
      </c>
      <c r="I2211" s="92">
        <f t="shared" si="34"/>
        <v>-200000</v>
      </c>
      <c r="J2211" s="92" t="str">
        <f>VLOOKUP(D2211,[1]Sheet0!$C$1:$H$65536,6,0)</f>
        <v xml:space="preserve"> SET QUÀ</v>
      </c>
      <c r="M2211" s="93">
        <v>-20</v>
      </c>
      <c r="N2211" s="95">
        <v>-200000</v>
      </c>
      <c r="P2211" s="93" t="s">
        <v>3614</v>
      </c>
      <c r="Q2211" s="93" t="s">
        <v>5351</v>
      </c>
      <c r="V2211" s="93" t="s">
        <v>3619</v>
      </c>
    </row>
    <row r="2212" spans="1:22" ht="25.5" customHeight="1">
      <c r="A2212" s="94">
        <v>46077</v>
      </c>
      <c r="B2212" s="93" t="s">
        <v>2772</v>
      </c>
      <c r="C2212" s="93" t="s">
        <v>4345</v>
      </c>
      <c r="D2212" s="93" t="s">
        <v>4342</v>
      </c>
      <c r="E2212" s="93" t="s">
        <v>4341</v>
      </c>
      <c r="F2212" s="93">
        <v>150000</v>
      </c>
      <c r="G2212" s="93">
        <v>936</v>
      </c>
      <c r="H2212" s="93">
        <v>935</v>
      </c>
      <c r="I2212" s="92">
        <f t="shared" si="34"/>
        <v>-150000</v>
      </c>
      <c r="J2212" s="92" t="str">
        <f>VLOOKUP(D2212,[1]Sheet0!$C$1:$H$65536,6,0)</f>
        <v>NSM MÙA ĐÔNG</v>
      </c>
      <c r="M2212" s="93">
        <v>-1</v>
      </c>
      <c r="N2212" s="95">
        <v>-150000</v>
      </c>
      <c r="P2212" s="93" t="s">
        <v>3614</v>
      </c>
      <c r="Q2212" s="93" t="s">
        <v>5351</v>
      </c>
      <c r="V2212" s="93" t="s">
        <v>3619</v>
      </c>
    </row>
    <row r="2213" spans="1:22" ht="25.5" customHeight="1">
      <c r="A2213" s="94">
        <v>46077</v>
      </c>
      <c r="B2213" s="93" t="s">
        <v>3652</v>
      </c>
      <c r="C2213" s="93" t="s">
        <v>5465</v>
      </c>
      <c r="D2213" s="93" t="s">
        <v>5359</v>
      </c>
      <c r="E2213" s="93" t="s">
        <v>5466</v>
      </c>
      <c r="F2213" s="93">
        <v>10000</v>
      </c>
      <c r="G2213" s="93">
        <v>75</v>
      </c>
      <c r="H2213" s="93">
        <v>0</v>
      </c>
      <c r="I2213" s="92">
        <f t="shared" si="34"/>
        <v>-750000</v>
      </c>
      <c r="J2213" s="92" t="str">
        <f>VLOOKUP(D2213,[1]Sheet0!$C$1:$H$65536,6,0)</f>
        <v>ĐỒ DÙNG VPP</v>
      </c>
      <c r="M2213" s="93">
        <v>-75</v>
      </c>
      <c r="N2213" s="95">
        <v>-750000</v>
      </c>
      <c r="P2213" s="93" t="s">
        <v>3614</v>
      </c>
      <c r="Q2213" s="93" t="s">
        <v>5351</v>
      </c>
      <c r="V2213" s="93" t="s">
        <v>3619</v>
      </c>
    </row>
    <row r="2214" spans="1:22" ht="25.5" customHeight="1">
      <c r="A2214" s="94">
        <v>46077</v>
      </c>
      <c r="B2214" s="93" t="s">
        <v>3652</v>
      </c>
      <c r="C2214" s="93" t="s">
        <v>3653</v>
      </c>
      <c r="D2214" s="93" t="s">
        <v>3636</v>
      </c>
      <c r="E2214" s="93" t="s">
        <v>3654</v>
      </c>
      <c r="F2214" s="93">
        <v>30000</v>
      </c>
      <c r="G2214" s="93">
        <v>87</v>
      </c>
      <c r="H2214" s="93">
        <v>22</v>
      </c>
      <c r="I2214" s="92">
        <f t="shared" si="34"/>
        <v>-1950000</v>
      </c>
      <c r="J2214" s="92" t="str">
        <f>VLOOKUP(D2214,[1]Sheet0!$C$1:$H$65536,6,0)</f>
        <v>ĐỒ DÙNG VPP</v>
      </c>
      <c r="M2214" s="93">
        <v>-65</v>
      </c>
      <c r="N2214" s="95">
        <v>-1950000</v>
      </c>
      <c r="P2214" s="93" t="s">
        <v>3614</v>
      </c>
      <c r="Q2214" s="93" t="s">
        <v>5351</v>
      </c>
      <c r="V2214" s="93" t="s">
        <v>3619</v>
      </c>
    </row>
    <row r="2215" spans="1:22" ht="25.5" customHeight="1">
      <c r="A2215" s="94">
        <v>46077</v>
      </c>
      <c r="B2215" s="93" t="s">
        <v>4078</v>
      </c>
      <c r="C2215" s="93" t="s">
        <v>3459</v>
      </c>
      <c r="D2215" s="93" t="s">
        <v>3460</v>
      </c>
      <c r="E2215" s="93" t="s">
        <v>3461</v>
      </c>
      <c r="F2215" s="93">
        <v>625000</v>
      </c>
      <c r="G2215" s="93">
        <v>3</v>
      </c>
      <c r="H2215" s="93">
        <v>1</v>
      </c>
      <c r="I2215" s="92">
        <f t="shared" si="34"/>
        <v>-1250000</v>
      </c>
      <c r="J2215" s="92" t="str">
        <f>VLOOKUP(D2215,[1]Sheet0!$C$1:$H$65536,6,0)</f>
        <v>SỮA CÔNG THỨC</v>
      </c>
      <c r="M2215" s="93">
        <v>-2</v>
      </c>
      <c r="N2215" s="95">
        <v>-1250000</v>
      </c>
      <c r="P2215" s="93" t="s">
        <v>3614</v>
      </c>
      <c r="Q2215" s="93" t="s">
        <v>5351</v>
      </c>
      <c r="V2215" s="93" t="s">
        <v>3619</v>
      </c>
    </row>
    <row r="2216" spans="1:22" ht="25.5" customHeight="1">
      <c r="A2216" s="94">
        <v>46077</v>
      </c>
      <c r="B2216" s="93" t="s">
        <v>27</v>
      </c>
      <c r="C2216" s="93" t="s">
        <v>1599</v>
      </c>
      <c r="D2216" s="93" t="s">
        <v>1600</v>
      </c>
      <c r="E2216" s="93" t="s">
        <v>1601</v>
      </c>
      <c r="F2216" s="93">
        <v>47000</v>
      </c>
      <c r="G2216" s="93">
        <v>4</v>
      </c>
      <c r="H2216" s="93">
        <v>3</v>
      </c>
      <c r="I2216" s="92">
        <f t="shared" si="34"/>
        <v>-47000</v>
      </c>
      <c r="J2216" s="92" t="str">
        <f>VLOOKUP(D2216,[1]Sheet0!$C$1:$H$65536,6,0)</f>
        <v>MỲ, MIẾN</v>
      </c>
      <c r="M2216" s="93">
        <v>-1</v>
      </c>
      <c r="N2216" s="95">
        <v>-47000</v>
      </c>
      <c r="P2216" s="93" t="s">
        <v>3614</v>
      </c>
      <c r="Q2216" s="93" t="s">
        <v>5351</v>
      </c>
      <c r="V2216" s="93" t="s">
        <v>3619</v>
      </c>
    </row>
    <row r="2217" spans="1:22" ht="25.5" customHeight="1">
      <c r="A2217" s="94">
        <v>46077</v>
      </c>
      <c r="B2217" s="93" t="s">
        <v>135</v>
      </c>
      <c r="C2217" s="93" t="s">
        <v>5467</v>
      </c>
      <c r="D2217" s="93" t="s">
        <v>5360</v>
      </c>
      <c r="E2217" s="93" t="s">
        <v>5468</v>
      </c>
      <c r="F2217" s="93">
        <v>100000</v>
      </c>
      <c r="G2217" s="93">
        <v>10</v>
      </c>
      <c r="H2217" s="93">
        <v>6</v>
      </c>
      <c r="I2217" s="92">
        <f t="shared" si="34"/>
        <v>-400000</v>
      </c>
      <c r="J2217" s="92" t="str">
        <f>VLOOKUP(D2217,[1]Sheet0!$C$1:$H$65536,6,0)</f>
        <v xml:space="preserve"> SET QUÀ</v>
      </c>
      <c r="M2217" s="93">
        <v>-4</v>
      </c>
      <c r="N2217" s="95">
        <v>-400000</v>
      </c>
      <c r="P2217" s="93" t="s">
        <v>3614</v>
      </c>
      <c r="Q2217" s="93" t="s">
        <v>5351</v>
      </c>
      <c r="V2217" s="93" t="s">
        <v>3619</v>
      </c>
    </row>
    <row r="2218" spans="1:22" ht="25.5" customHeight="1">
      <c r="A2218" s="94">
        <v>46077</v>
      </c>
      <c r="B2218" s="93" t="s">
        <v>69</v>
      </c>
      <c r="C2218" s="93" t="s">
        <v>816</v>
      </c>
      <c r="D2218" s="93" t="s">
        <v>817</v>
      </c>
      <c r="E2218" s="93" t="s">
        <v>818</v>
      </c>
      <c r="F2218" s="93">
        <v>1790000</v>
      </c>
      <c r="G2218" s="93">
        <v>18</v>
      </c>
      <c r="H2218" s="93">
        <v>17</v>
      </c>
      <c r="I2218" s="92">
        <f t="shared" si="34"/>
        <v>-1790000</v>
      </c>
      <c r="J2218" s="92" t="str">
        <f>VLOOKUP(D2218,[1]Sheet0!$C$1:$H$65536,6,0)</f>
        <v>HỖ TRỢ LÀM ĐẸP</v>
      </c>
      <c r="M2218" s="93">
        <v>-1</v>
      </c>
      <c r="N2218" s="95">
        <v>-1790000</v>
      </c>
      <c r="P2218" s="93" t="s">
        <v>3614</v>
      </c>
      <c r="Q2218" s="93" t="s">
        <v>5351</v>
      </c>
      <c r="V2218" s="93" t="s">
        <v>3619</v>
      </c>
    </row>
    <row r="2219" spans="1:22" ht="25.5" customHeight="1">
      <c r="A2219" s="94">
        <v>46077</v>
      </c>
      <c r="B2219" s="93" t="s">
        <v>33</v>
      </c>
      <c r="C2219" s="93" t="s">
        <v>5006</v>
      </c>
      <c r="D2219" s="93" t="s">
        <v>4992</v>
      </c>
      <c r="E2219" s="93" t="s">
        <v>5007</v>
      </c>
      <c r="F2219" s="93">
        <v>170000</v>
      </c>
      <c r="G2219" s="93">
        <v>2</v>
      </c>
      <c r="H2219" s="93">
        <v>1</v>
      </c>
      <c r="I2219" s="92">
        <f t="shared" si="34"/>
        <v>-170000</v>
      </c>
      <c r="J2219" s="92" t="str">
        <f>VLOOKUP(D2219,[1]Sheet0!$C$1:$H$65536,6,0)</f>
        <v>BẾP VÀ PHÒNG ĂN</v>
      </c>
      <c r="M2219" s="93">
        <v>-1</v>
      </c>
      <c r="N2219" s="95">
        <v>-170000</v>
      </c>
      <c r="P2219" s="93" t="s">
        <v>3614</v>
      </c>
      <c r="Q2219" s="93" t="s">
        <v>5351</v>
      </c>
      <c r="V2219" s="93" t="s">
        <v>3619</v>
      </c>
    </row>
    <row r="2220" spans="1:22" ht="25.5" customHeight="1">
      <c r="A2220" s="94">
        <v>46077</v>
      </c>
      <c r="B2220" s="93" t="s">
        <v>33</v>
      </c>
      <c r="C2220" s="93" t="s">
        <v>1371</v>
      </c>
      <c r="D2220" s="93" t="s">
        <v>1372</v>
      </c>
      <c r="E2220" s="93" t="s">
        <v>1373</v>
      </c>
      <c r="F2220" s="93">
        <v>33000</v>
      </c>
      <c r="G2220" s="93">
        <v>10</v>
      </c>
      <c r="H2220" s="93">
        <v>8</v>
      </c>
      <c r="I2220" s="92">
        <f t="shared" si="34"/>
        <v>-66000</v>
      </c>
      <c r="J2220" s="92" t="str">
        <f>VLOOKUP(D2220,[1]Sheet0!$C$1:$H$65536,6,0)</f>
        <v>BẾP VÀ PHÒNG ĂN</v>
      </c>
      <c r="M2220" s="93">
        <v>-2</v>
      </c>
      <c r="N2220" s="95">
        <v>-66000</v>
      </c>
      <c r="P2220" s="93" t="s">
        <v>3614</v>
      </c>
      <c r="Q2220" s="93" t="s">
        <v>5351</v>
      </c>
      <c r="V2220" s="93" t="s">
        <v>3619</v>
      </c>
    </row>
    <row r="2221" spans="1:22" ht="25.5" customHeight="1">
      <c r="A2221" s="94">
        <v>46077</v>
      </c>
      <c r="B2221" s="93" t="s">
        <v>33</v>
      </c>
      <c r="C2221" s="93" t="s">
        <v>2972</v>
      </c>
      <c r="D2221" s="93" t="s">
        <v>2973</v>
      </c>
      <c r="E2221" s="93" t="s">
        <v>2974</v>
      </c>
      <c r="F2221" s="93">
        <v>150000</v>
      </c>
      <c r="G2221" s="93">
        <v>6</v>
      </c>
      <c r="H2221" s="93">
        <v>5</v>
      </c>
      <c r="I2221" s="92">
        <f t="shared" si="34"/>
        <v>-150000</v>
      </c>
      <c r="J2221" s="92" t="str">
        <f>VLOOKUP(D2221,[1]Sheet0!$C$1:$H$65536,6,0)</f>
        <v>KHĂN</v>
      </c>
      <c r="M2221" s="93">
        <v>-1</v>
      </c>
      <c r="N2221" s="95">
        <v>-150000</v>
      </c>
      <c r="P2221" s="93" t="s">
        <v>3614</v>
      </c>
      <c r="Q2221" s="93" t="s">
        <v>5351</v>
      </c>
      <c r="V2221" s="93" t="s">
        <v>3619</v>
      </c>
    </row>
    <row r="2222" spans="1:22" ht="25.5" customHeight="1">
      <c r="A2222" s="94">
        <v>46077</v>
      </c>
      <c r="B2222" s="93" t="s">
        <v>33</v>
      </c>
      <c r="C2222" s="93" t="s">
        <v>456</v>
      </c>
      <c r="D2222" s="93" t="s">
        <v>457</v>
      </c>
      <c r="E2222" s="93" t="s">
        <v>458</v>
      </c>
      <c r="F2222" s="93">
        <v>450000</v>
      </c>
      <c r="G2222" s="93">
        <v>2</v>
      </c>
      <c r="H2222" s="93">
        <v>1</v>
      </c>
      <c r="I2222" s="92">
        <f t="shared" si="34"/>
        <v>-450000</v>
      </c>
      <c r="J2222" s="92" t="str">
        <f>VLOOKUP(D2222,[1]Sheet0!$C$1:$H$65536,6,0)</f>
        <v>GIA DỤNG SKK</v>
      </c>
      <c r="M2222" s="93">
        <v>-1</v>
      </c>
      <c r="N2222" s="95">
        <v>-450000</v>
      </c>
      <c r="P2222" s="93" t="s">
        <v>3614</v>
      </c>
      <c r="Q2222" s="93" t="s">
        <v>5351</v>
      </c>
      <c r="V2222" s="93" t="s">
        <v>3619</v>
      </c>
    </row>
    <row r="2223" spans="1:22" ht="25.5" customHeight="1">
      <c r="A2223" s="94">
        <v>46077</v>
      </c>
      <c r="B2223" s="93" t="s">
        <v>33</v>
      </c>
      <c r="C2223" s="93" t="s">
        <v>3008</v>
      </c>
      <c r="D2223" s="93" t="s">
        <v>3009</v>
      </c>
      <c r="E2223" s="93" t="s">
        <v>3010</v>
      </c>
      <c r="F2223" s="93">
        <v>95000</v>
      </c>
      <c r="G2223" s="93">
        <v>2</v>
      </c>
      <c r="H2223" s="93">
        <v>1</v>
      </c>
      <c r="I2223" s="92">
        <f t="shared" si="34"/>
        <v>-95000</v>
      </c>
      <c r="J2223" s="92" t="str">
        <f>VLOOKUP(D2223,[1]Sheet0!$C$1:$H$65536,6,0)</f>
        <v>KHĂN</v>
      </c>
      <c r="M2223" s="93">
        <v>-1</v>
      </c>
      <c r="N2223" s="95">
        <v>-95000</v>
      </c>
      <c r="P2223" s="93" t="s">
        <v>3614</v>
      </c>
      <c r="Q2223" s="93" t="s">
        <v>5351</v>
      </c>
      <c r="V2223" s="93" t="s">
        <v>3619</v>
      </c>
    </row>
    <row r="2224" spans="1:22" ht="25.5" customHeight="1">
      <c r="A2224" s="94">
        <v>46077</v>
      </c>
      <c r="B2224" s="93" t="s">
        <v>33</v>
      </c>
      <c r="C2224" s="93" t="s">
        <v>2984</v>
      </c>
      <c r="D2224" s="93" t="s">
        <v>2985</v>
      </c>
      <c r="E2224" s="93" t="s">
        <v>2986</v>
      </c>
      <c r="F2224" s="93">
        <v>220000</v>
      </c>
      <c r="G2224" s="93">
        <v>3</v>
      </c>
      <c r="H2224" s="93">
        <v>0</v>
      </c>
      <c r="I2224" s="92">
        <f t="shared" si="34"/>
        <v>-660000</v>
      </c>
      <c r="J2224" s="92" t="str">
        <f>VLOOKUP(D2224,[1]Sheet0!$C$1:$H$65536,6,0)</f>
        <v>KHĂN</v>
      </c>
      <c r="M2224" s="93">
        <v>-3</v>
      </c>
      <c r="N2224" s="95">
        <v>-660000</v>
      </c>
      <c r="P2224" s="93" t="s">
        <v>3614</v>
      </c>
      <c r="Q2224" s="93" t="s">
        <v>5351</v>
      </c>
      <c r="V2224" s="93" t="s">
        <v>3619</v>
      </c>
    </row>
    <row r="2225" spans="1:22" ht="25.5" customHeight="1">
      <c r="A2225" s="94">
        <v>46077</v>
      </c>
      <c r="B2225" s="93" t="s">
        <v>27</v>
      </c>
      <c r="C2225" s="93" t="s">
        <v>4756</v>
      </c>
      <c r="D2225" s="93" t="s">
        <v>4757</v>
      </c>
      <c r="E2225" s="93" t="s">
        <v>4758</v>
      </c>
      <c r="F2225" s="93">
        <v>75000</v>
      </c>
      <c r="G2225" s="93">
        <v>12</v>
      </c>
      <c r="H2225" s="93">
        <v>11</v>
      </c>
      <c r="I2225" s="92">
        <f t="shared" si="34"/>
        <v>-75000</v>
      </c>
      <c r="J2225" s="92" t="str">
        <f>VLOOKUP(D2225,[1]Sheet0!$C$1:$H$65536,6,0)</f>
        <v>BÁNH KẸO, ĐỒ ĂN VẶT</v>
      </c>
      <c r="M2225" s="93">
        <v>-1</v>
      </c>
      <c r="N2225" s="95">
        <v>-75000</v>
      </c>
      <c r="P2225" s="93" t="s">
        <v>3614</v>
      </c>
      <c r="Q2225" s="93" t="s">
        <v>5351</v>
      </c>
      <c r="V2225" s="93" t="s">
        <v>3619</v>
      </c>
    </row>
    <row r="2226" spans="1:22" ht="25.5" customHeight="1">
      <c r="A2226" s="94">
        <v>46077</v>
      </c>
      <c r="B2226" s="93" t="s">
        <v>27</v>
      </c>
      <c r="C2226" s="93" t="s">
        <v>1416</v>
      </c>
      <c r="D2226" s="93" t="s">
        <v>1417</v>
      </c>
      <c r="E2226" s="93" t="s">
        <v>1418</v>
      </c>
      <c r="F2226" s="93">
        <v>35000</v>
      </c>
      <c r="G2226" s="93">
        <v>11</v>
      </c>
      <c r="H2226" s="93">
        <v>7</v>
      </c>
      <c r="I2226" s="92">
        <f t="shared" si="34"/>
        <v>-140000</v>
      </c>
      <c r="J2226" s="92" t="str">
        <f>VLOOKUP(D2226,[1]Sheet0!$C$1:$H$65536,6,0)</f>
        <v>MỲ, MIẾN</v>
      </c>
      <c r="M2226" s="93">
        <v>-4</v>
      </c>
      <c r="N2226" s="95">
        <v>-140000</v>
      </c>
      <c r="P2226" s="93" t="s">
        <v>3614</v>
      </c>
      <c r="Q2226" s="93" t="s">
        <v>5351</v>
      </c>
      <c r="V2226" s="93" t="s">
        <v>3619</v>
      </c>
    </row>
    <row r="2227" spans="1:22" ht="25.5" customHeight="1">
      <c r="A2227" s="94">
        <v>46077</v>
      </c>
      <c r="B2227" s="93" t="s">
        <v>135</v>
      </c>
      <c r="C2227" s="93" t="s">
        <v>980</v>
      </c>
      <c r="D2227" s="93" t="s">
        <v>981</v>
      </c>
      <c r="E2227" s="93" t="s">
        <v>982</v>
      </c>
      <c r="F2227" s="93">
        <v>450000</v>
      </c>
      <c r="G2227" s="93">
        <v>2</v>
      </c>
      <c r="H2227" s="93">
        <v>1</v>
      </c>
      <c r="I2227" s="92">
        <f t="shared" si="34"/>
        <v>-450000</v>
      </c>
      <c r="J2227" s="92" t="str">
        <f>VLOOKUP(D2227,[1]Sheet0!$C$1:$H$65536,6,0)</f>
        <v>SẢN PHẨM MẪU</v>
      </c>
      <c r="M2227" s="93">
        <v>-1</v>
      </c>
      <c r="N2227" s="95">
        <v>-450000</v>
      </c>
      <c r="P2227" s="93" t="s">
        <v>3614</v>
      </c>
      <c r="Q2227" s="93" t="s">
        <v>5351</v>
      </c>
      <c r="V2227" s="93" t="s">
        <v>3619</v>
      </c>
    </row>
    <row r="2228" spans="1:22" ht="25.5" customHeight="1">
      <c r="A2228" s="94">
        <v>46077</v>
      </c>
      <c r="B2228" s="93" t="s">
        <v>27</v>
      </c>
      <c r="C2228" s="93" t="s">
        <v>5469</v>
      </c>
      <c r="D2228" s="93" t="s">
        <v>5376</v>
      </c>
      <c r="E2228" s="93" t="s">
        <v>5470</v>
      </c>
      <c r="F2228" s="93">
        <v>75000</v>
      </c>
      <c r="G2228" s="93">
        <v>9</v>
      </c>
      <c r="H2228" s="93">
        <v>8</v>
      </c>
      <c r="I2228" s="92">
        <f t="shared" si="34"/>
        <v>-75000</v>
      </c>
      <c r="J2228" s="92" t="str">
        <f>VLOOKUP(D2228,[1]Sheet0!$C$1:$H$65536,6,0)</f>
        <v>GIA VỊ</v>
      </c>
      <c r="M2228" s="93">
        <v>-1</v>
      </c>
      <c r="N2228" s="95">
        <v>-75000</v>
      </c>
      <c r="P2228" s="93" t="s">
        <v>3614</v>
      </c>
      <c r="Q2228" s="93" t="s">
        <v>5351</v>
      </c>
      <c r="V2228" s="93" t="s">
        <v>3619</v>
      </c>
    </row>
    <row r="2229" spans="1:22" ht="25.5" customHeight="1">
      <c r="A2229" s="94">
        <v>46077</v>
      </c>
      <c r="B2229" s="93" t="s">
        <v>33</v>
      </c>
      <c r="C2229" s="93" t="s">
        <v>5471</v>
      </c>
      <c r="D2229" s="93" t="s">
        <v>5380</v>
      </c>
      <c r="E2229" s="93" t="s">
        <v>5472</v>
      </c>
      <c r="F2229" s="93">
        <v>90000</v>
      </c>
      <c r="G2229" s="93">
        <v>4</v>
      </c>
      <c r="H2229" s="93">
        <v>3</v>
      </c>
      <c r="I2229" s="92">
        <f t="shared" si="34"/>
        <v>-90000</v>
      </c>
      <c r="J2229" s="92" t="str">
        <f>VLOOKUP(D2229,[1]Sheet0!$C$1:$H$65536,6,0)</f>
        <v>KHỬ MÙI</v>
      </c>
      <c r="M2229" s="93">
        <v>-1</v>
      </c>
      <c r="N2229" s="95">
        <v>-90000</v>
      </c>
      <c r="P2229" s="93" t="s">
        <v>3614</v>
      </c>
      <c r="Q2229" s="93" t="s">
        <v>5351</v>
      </c>
      <c r="V2229" s="93" t="s">
        <v>3619</v>
      </c>
    </row>
    <row r="2230" spans="1:22" ht="25.5" customHeight="1">
      <c r="A2230" s="94">
        <v>46077</v>
      </c>
      <c r="B2230" s="93" t="s">
        <v>3622</v>
      </c>
      <c r="C2230" s="93" t="s">
        <v>3486</v>
      </c>
      <c r="D2230" s="93" t="s">
        <v>3487</v>
      </c>
      <c r="E2230" s="93" t="s">
        <v>3488</v>
      </c>
      <c r="F2230" s="93">
        <v>350000</v>
      </c>
      <c r="G2230" s="93">
        <v>8</v>
      </c>
      <c r="H2230" s="93">
        <v>3</v>
      </c>
      <c r="I2230" s="92">
        <f t="shared" si="34"/>
        <v>-1750000</v>
      </c>
      <c r="J2230" s="92" t="str">
        <f>VLOOKUP(D2230,[1]Sheet0!$C$1:$H$65536,6,0)</f>
        <v>MERRIES</v>
      </c>
      <c r="M2230" s="93">
        <v>-5</v>
      </c>
      <c r="N2230" s="95">
        <v>-1750000</v>
      </c>
      <c r="P2230" s="93" t="s">
        <v>3614</v>
      </c>
      <c r="Q2230" s="93" t="s">
        <v>5351</v>
      </c>
      <c r="V2230" s="93" t="s">
        <v>3619</v>
      </c>
    </row>
    <row r="2231" spans="1:22" ht="25.5" customHeight="1">
      <c r="A2231" s="94">
        <v>46077</v>
      </c>
      <c r="B2231" s="93" t="s">
        <v>27</v>
      </c>
      <c r="C2231" s="93" t="s">
        <v>1548</v>
      </c>
      <c r="D2231" s="93" t="s">
        <v>1549</v>
      </c>
      <c r="E2231" s="93" t="s">
        <v>1550</v>
      </c>
      <c r="F2231" s="93">
        <v>25000</v>
      </c>
      <c r="G2231" s="93">
        <v>29</v>
      </c>
      <c r="H2231" s="93">
        <v>26</v>
      </c>
      <c r="I2231" s="92">
        <f t="shared" si="34"/>
        <v>-75000</v>
      </c>
      <c r="J2231" s="92" t="str">
        <f>VLOOKUP(D2231,[1]Sheet0!$C$1:$H$65536,6,0)</f>
        <v>BÁNH KẸO, ĐỒ ĂN VẶT</v>
      </c>
      <c r="M2231" s="93">
        <v>-3</v>
      </c>
      <c r="N2231" s="95">
        <v>-75000</v>
      </c>
      <c r="P2231" s="93" t="s">
        <v>3614</v>
      </c>
      <c r="Q2231" s="93" t="s">
        <v>5351</v>
      </c>
      <c r="V2231" s="93" t="s">
        <v>3619</v>
      </c>
    </row>
    <row r="2232" spans="1:22" ht="25.5" customHeight="1">
      <c r="A2232" s="94">
        <v>46077</v>
      </c>
      <c r="B2232" s="93" t="s">
        <v>27</v>
      </c>
      <c r="C2232" s="93" t="s">
        <v>1488</v>
      </c>
      <c r="D2232" s="93" t="s">
        <v>1489</v>
      </c>
      <c r="E2232" s="93" t="s">
        <v>1490</v>
      </c>
      <c r="F2232" s="93">
        <v>100000</v>
      </c>
      <c r="G2232" s="93">
        <v>4</v>
      </c>
      <c r="H2232" s="93">
        <v>3</v>
      </c>
      <c r="I2232" s="92">
        <f t="shared" si="34"/>
        <v>-100000</v>
      </c>
      <c r="J2232" s="92" t="str">
        <f>VLOOKUP(D2232,[1]Sheet0!$C$1:$H$65536,6,0)</f>
        <v>BÁNH KẸO, ĐỒ ĂN VẶT</v>
      </c>
      <c r="M2232" s="93">
        <v>-1</v>
      </c>
      <c r="N2232" s="95">
        <v>-100000</v>
      </c>
      <c r="P2232" s="93" t="s">
        <v>3614</v>
      </c>
      <c r="Q2232" s="93" t="s">
        <v>5351</v>
      </c>
      <c r="V2232" s="93" t="s">
        <v>3619</v>
      </c>
    </row>
    <row r="2233" spans="1:22" ht="25.5" customHeight="1">
      <c r="A2233" s="94">
        <v>46077</v>
      </c>
      <c r="B2233" s="93" t="s">
        <v>32</v>
      </c>
      <c r="C2233" s="93" t="s">
        <v>920</v>
      </c>
      <c r="D2233" s="93" t="s">
        <v>921</v>
      </c>
      <c r="E2233" s="93" t="s">
        <v>922</v>
      </c>
      <c r="F2233" s="93">
        <v>209000</v>
      </c>
      <c r="G2233" s="93">
        <v>53</v>
      </c>
      <c r="H2233" s="93">
        <v>51</v>
      </c>
      <c r="I2233" s="92">
        <f t="shared" si="34"/>
        <v>-418000</v>
      </c>
      <c r="J2233" s="92" t="str">
        <f>VLOOKUP(D2233,[1]Sheet0!$C$1:$H$65536,6,0)</f>
        <v>CHĂM SÓC DA</v>
      </c>
      <c r="M2233" s="93">
        <v>-2</v>
      </c>
      <c r="N2233" s="95">
        <v>-418000</v>
      </c>
      <c r="P2233" s="93" t="s">
        <v>3614</v>
      </c>
      <c r="Q2233" s="93" t="s">
        <v>5351</v>
      </c>
      <c r="V2233" s="93" t="s">
        <v>3619</v>
      </c>
    </row>
    <row r="2234" spans="1:22" ht="25.5" customHeight="1">
      <c r="A2234" s="94">
        <v>46077</v>
      </c>
      <c r="B2234" s="93" t="s">
        <v>27</v>
      </c>
      <c r="C2234" s="93" t="s">
        <v>240</v>
      </c>
      <c r="D2234" s="93" t="s">
        <v>241</v>
      </c>
      <c r="E2234" s="93" t="s">
        <v>242</v>
      </c>
      <c r="F2234" s="93">
        <v>67000</v>
      </c>
      <c r="G2234" s="93">
        <v>51</v>
      </c>
      <c r="H2234" s="93">
        <v>5</v>
      </c>
      <c r="I2234" s="92">
        <f t="shared" si="34"/>
        <v>-3082000</v>
      </c>
      <c r="J2234" s="92" t="str">
        <f>VLOOKUP(D2234,[1]Sheet0!$C$1:$H$65536,6,0)</f>
        <v>BÁNH KẸO, ĐỒ ĂN VẶT</v>
      </c>
      <c r="M2234" s="93">
        <v>-46</v>
      </c>
      <c r="N2234" s="95">
        <v>-3082000</v>
      </c>
      <c r="P2234" s="93" t="s">
        <v>3614</v>
      </c>
      <c r="Q2234" s="93" t="s">
        <v>5351</v>
      </c>
      <c r="V2234" s="93" t="s">
        <v>3619</v>
      </c>
    </row>
    <row r="2235" spans="1:22" ht="25.5" customHeight="1">
      <c r="A2235" s="94">
        <v>46077</v>
      </c>
      <c r="B2235" s="93" t="s">
        <v>40</v>
      </c>
      <c r="C2235" s="93" t="s">
        <v>3730</v>
      </c>
      <c r="D2235" s="93" t="s">
        <v>3731</v>
      </c>
      <c r="E2235" s="93" t="s">
        <v>3732</v>
      </c>
      <c r="F2235" s="93">
        <v>79000</v>
      </c>
      <c r="G2235" s="93">
        <v>102</v>
      </c>
      <c r="H2235" s="93">
        <v>100</v>
      </c>
      <c r="I2235" s="92">
        <f t="shared" si="34"/>
        <v>-158000</v>
      </c>
      <c r="J2235" s="92" t="str">
        <f>VLOOKUP(D2235,[1]Sheet0!$C$1:$H$65536,6,0)</f>
        <v>THỰC PHẨM CHO BÉ</v>
      </c>
      <c r="M2235" s="93">
        <v>-2</v>
      </c>
      <c r="N2235" s="95">
        <v>-158000</v>
      </c>
      <c r="P2235" s="93" t="s">
        <v>3614</v>
      </c>
      <c r="Q2235" s="93" t="s">
        <v>5351</v>
      </c>
      <c r="V2235" s="93" t="s">
        <v>3619</v>
      </c>
    </row>
    <row r="2236" spans="1:22" ht="25.5" customHeight="1">
      <c r="A2236" s="94">
        <v>46077</v>
      </c>
      <c r="B2236" s="93" t="s">
        <v>27</v>
      </c>
      <c r="C2236" s="93" t="s">
        <v>1085</v>
      </c>
      <c r="D2236" s="93" t="s">
        <v>1086</v>
      </c>
      <c r="E2236" s="93" t="s">
        <v>1087</v>
      </c>
      <c r="F2236" s="93">
        <v>48000</v>
      </c>
      <c r="G2236" s="93">
        <v>85</v>
      </c>
      <c r="H2236" s="93">
        <v>79</v>
      </c>
      <c r="I2236" s="92">
        <f t="shared" si="34"/>
        <v>-288000</v>
      </c>
      <c r="J2236" s="92" t="str">
        <f>VLOOKUP(D2236,[1]Sheet0!$C$1:$H$65536,6,0)</f>
        <v>ĐỒ UỐNG, PHA CHẾ</v>
      </c>
      <c r="M2236" s="93">
        <v>-6</v>
      </c>
      <c r="N2236" s="95">
        <v>-288000</v>
      </c>
      <c r="P2236" s="93" t="s">
        <v>3614</v>
      </c>
      <c r="Q2236" s="93" t="s">
        <v>5351</v>
      </c>
      <c r="V2236" s="93" t="s">
        <v>3619</v>
      </c>
    </row>
    <row r="2237" spans="1:22" ht="25.5" customHeight="1">
      <c r="A2237" s="94">
        <v>46077</v>
      </c>
      <c r="B2237" s="93" t="s">
        <v>27</v>
      </c>
      <c r="C2237" s="93" t="s">
        <v>5259</v>
      </c>
      <c r="D2237" s="93" t="s">
        <v>5260</v>
      </c>
      <c r="E2237" s="93" t="s">
        <v>5261</v>
      </c>
      <c r="F2237" s="93">
        <v>115000</v>
      </c>
      <c r="G2237" s="93">
        <v>4</v>
      </c>
      <c r="H2237" s="93">
        <v>2</v>
      </c>
      <c r="I2237" s="92">
        <f t="shared" si="34"/>
        <v>-230000</v>
      </c>
      <c r="J2237" s="92" t="str">
        <f>VLOOKUP(D2237,[1]Sheet0!$C$1:$H$65536,6,0)</f>
        <v>BÁNH KẸO, ĐỒ ĂN VẶT</v>
      </c>
      <c r="M2237" s="93">
        <v>-2</v>
      </c>
      <c r="N2237" s="95">
        <v>-230000</v>
      </c>
      <c r="P2237" s="93" t="s">
        <v>3614</v>
      </c>
      <c r="Q2237" s="93" t="s">
        <v>5351</v>
      </c>
      <c r="V2237" s="93" t="s">
        <v>3619</v>
      </c>
    </row>
    <row r="2238" spans="1:22" ht="25.5" customHeight="1">
      <c r="A2238" s="94">
        <v>46077</v>
      </c>
      <c r="B2238" s="93" t="s">
        <v>27</v>
      </c>
      <c r="C2238" s="93" t="s">
        <v>5473</v>
      </c>
      <c r="D2238" s="93" t="s">
        <v>5390</v>
      </c>
      <c r="E2238" s="93" t="s">
        <v>5474</v>
      </c>
      <c r="F2238" s="93">
        <v>44000</v>
      </c>
      <c r="G2238" s="93">
        <v>34</v>
      </c>
      <c r="H2238" s="93">
        <v>33</v>
      </c>
      <c r="I2238" s="92">
        <f t="shared" si="34"/>
        <v>-44000</v>
      </c>
      <c r="J2238" s="92" t="str">
        <f>VLOOKUP(D2238,[1]Sheet0!$C$1:$H$65536,6,0)</f>
        <v>BÁNH KẸO, ĐỒ ĂN VẶT</v>
      </c>
      <c r="M2238" s="93">
        <v>-1</v>
      </c>
      <c r="N2238" s="95">
        <v>-44000</v>
      </c>
      <c r="P2238" s="93" t="s">
        <v>3614</v>
      </c>
      <c r="Q2238" s="93" t="s">
        <v>5351</v>
      </c>
      <c r="V2238" s="93" t="s">
        <v>3619</v>
      </c>
    </row>
    <row r="2239" spans="1:22" ht="25.5" customHeight="1">
      <c r="A2239" s="94">
        <v>46077</v>
      </c>
      <c r="B2239" s="93" t="s">
        <v>27</v>
      </c>
      <c r="C2239" s="93" t="s">
        <v>5475</v>
      </c>
      <c r="D2239" s="93" t="s">
        <v>5394</v>
      </c>
      <c r="E2239" s="93" t="s">
        <v>5476</v>
      </c>
      <c r="F2239" s="93">
        <v>58000</v>
      </c>
      <c r="G2239" s="93">
        <v>4</v>
      </c>
      <c r="H2239" s="93">
        <v>2</v>
      </c>
      <c r="I2239" s="92">
        <f t="shared" si="34"/>
        <v>-116000</v>
      </c>
      <c r="J2239" s="92" t="str">
        <f>VLOOKUP(D2239,[1]Sheet0!$C$1:$H$65536,6,0)</f>
        <v>GIA VỊ</v>
      </c>
      <c r="M2239" s="93">
        <v>-2</v>
      </c>
      <c r="N2239" s="95">
        <v>-116000</v>
      </c>
      <c r="P2239" s="93" t="s">
        <v>3614</v>
      </c>
      <c r="Q2239" s="93" t="s">
        <v>5351</v>
      </c>
      <c r="V2239" s="93" t="s">
        <v>3619</v>
      </c>
    </row>
    <row r="2240" spans="1:22" ht="25.5" customHeight="1">
      <c r="A2240" s="94">
        <v>46077</v>
      </c>
      <c r="B2240" s="93" t="s">
        <v>27</v>
      </c>
      <c r="C2240" s="93" t="s">
        <v>5477</v>
      </c>
      <c r="D2240" s="93" t="s">
        <v>5398</v>
      </c>
      <c r="E2240" s="93" t="s">
        <v>5478</v>
      </c>
      <c r="F2240" s="93">
        <v>95000</v>
      </c>
      <c r="G2240" s="93">
        <v>14</v>
      </c>
      <c r="H2240" s="93">
        <v>13</v>
      </c>
      <c r="I2240" s="92">
        <f t="shared" si="34"/>
        <v>-95000</v>
      </c>
      <c r="J2240" s="92" t="str">
        <f>VLOOKUP(D2240,[1]Sheet0!$C$1:$H$65536,6,0)</f>
        <v>GIA VỊ</v>
      </c>
      <c r="M2240" s="93">
        <v>-1</v>
      </c>
      <c r="N2240" s="95">
        <v>-95000</v>
      </c>
      <c r="P2240" s="93" t="s">
        <v>3614</v>
      </c>
      <c r="Q2240" s="93" t="s">
        <v>5351</v>
      </c>
      <c r="V2240" s="93" t="s">
        <v>3619</v>
      </c>
    </row>
    <row r="2241" spans="1:22" ht="25.5" customHeight="1">
      <c r="A2241" s="94">
        <v>46077</v>
      </c>
      <c r="B2241" s="93" t="s">
        <v>27</v>
      </c>
      <c r="C2241" s="93" t="s">
        <v>5060</v>
      </c>
      <c r="D2241" s="93" t="s">
        <v>5052</v>
      </c>
      <c r="E2241" s="93" t="s">
        <v>5061</v>
      </c>
      <c r="F2241" s="93">
        <v>105000</v>
      </c>
      <c r="G2241" s="93">
        <v>4</v>
      </c>
      <c r="H2241" s="93">
        <v>1</v>
      </c>
      <c r="I2241" s="92">
        <f t="shared" si="34"/>
        <v>-315000</v>
      </c>
      <c r="J2241" s="92" t="str">
        <f>VLOOKUP(D2241,[1]Sheet0!$C$1:$H$65536,6,0)</f>
        <v>BÁNH KẸO, ĐỒ ĂN VẶT</v>
      </c>
      <c r="M2241" s="93">
        <v>-3</v>
      </c>
      <c r="N2241" s="95">
        <v>-315000</v>
      </c>
      <c r="P2241" s="93" t="s">
        <v>3614</v>
      </c>
      <c r="Q2241" s="93" t="s">
        <v>5351</v>
      </c>
      <c r="V2241" s="93" t="s">
        <v>3619</v>
      </c>
    </row>
    <row r="2242" spans="1:22" ht="25.5" customHeight="1">
      <c r="A2242" s="94">
        <v>46077</v>
      </c>
      <c r="B2242" s="93" t="s">
        <v>27</v>
      </c>
      <c r="C2242" s="93" t="s">
        <v>5479</v>
      </c>
      <c r="D2242" s="93" t="s">
        <v>5402</v>
      </c>
      <c r="E2242" s="93" t="s">
        <v>5480</v>
      </c>
      <c r="F2242" s="93">
        <v>40000</v>
      </c>
      <c r="G2242" s="93">
        <v>26</v>
      </c>
      <c r="H2242" s="93">
        <v>20</v>
      </c>
      <c r="I2242" s="92">
        <f t="shared" si="34"/>
        <v>-240000</v>
      </c>
      <c r="J2242" s="92" t="str">
        <f>VLOOKUP(D2242,[1]Sheet0!$C$1:$H$65536,6,0)</f>
        <v>THỰC PHẨM ĂN LIỀN</v>
      </c>
      <c r="M2242" s="93">
        <v>-6</v>
      </c>
      <c r="N2242" s="95">
        <v>-240000</v>
      </c>
      <c r="P2242" s="93" t="s">
        <v>3614</v>
      </c>
      <c r="Q2242" s="93" t="s">
        <v>5351</v>
      </c>
      <c r="V2242" s="93" t="s">
        <v>3619</v>
      </c>
    </row>
    <row r="2243" spans="1:22" ht="25.5" customHeight="1">
      <c r="A2243" s="94">
        <v>46077</v>
      </c>
      <c r="B2243" s="93" t="s">
        <v>27</v>
      </c>
      <c r="C2243" s="93" t="s">
        <v>1602</v>
      </c>
      <c r="D2243" s="93" t="s">
        <v>1603</v>
      </c>
      <c r="E2243" s="93" t="s">
        <v>1604</v>
      </c>
      <c r="F2243" s="93">
        <v>45000</v>
      </c>
      <c r="G2243" s="93">
        <v>16</v>
      </c>
      <c r="H2243" s="93">
        <v>15</v>
      </c>
      <c r="I2243" s="92">
        <f t="shared" ref="I2243:I2306" si="35">(H2243-G2243)*F2243</f>
        <v>-45000</v>
      </c>
      <c r="J2243" s="92" t="str">
        <f>VLOOKUP(D2243,[1]Sheet0!$C$1:$H$65536,6,0)</f>
        <v>BÁNH KẸO, ĐỒ ĂN VẶT</v>
      </c>
      <c r="M2243" s="93">
        <v>-1</v>
      </c>
      <c r="N2243" s="95">
        <v>-45000</v>
      </c>
      <c r="P2243" s="93" t="s">
        <v>3614</v>
      </c>
      <c r="Q2243" s="93" t="s">
        <v>5351</v>
      </c>
      <c r="V2243" s="93" t="s">
        <v>3619</v>
      </c>
    </row>
    <row r="2244" spans="1:22" ht="25.5" customHeight="1">
      <c r="A2244" s="94">
        <v>46077</v>
      </c>
      <c r="B2244" s="93" t="s">
        <v>27</v>
      </c>
      <c r="C2244" s="93" t="s">
        <v>5481</v>
      </c>
      <c r="D2244" s="93" t="s">
        <v>5406</v>
      </c>
      <c r="E2244" s="93" t="s">
        <v>5482</v>
      </c>
      <c r="F2244" s="93">
        <v>40000</v>
      </c>
      <c r="G2244" s="93">
        <v>51</v>
      </c>
      <c r="H2244" s="93">
        <v>50</v>
      </c>
      <c r="I2244" s="92">
        <f t="shared" si="35"/>
        <v>-40000</v>
      </c>
      <c r="J2244" s="92" t="str">
        <f>VLOOKUP(D2244,[1]Sheet0!$C$1:$H$65536,6,0)</f>
        <v>BÁNH KẸO, ĐỒ ĂN VẶT</v>
      </c>
      <c r="M2244" s="93">
        <v>-1</v>
      </c>
      <c r="N2244" s="95">
        <v>-40000</v>
      </c>
      <c r="P2244" s="93" t="s">
        <v>3614</v>
      </c>
      <c r="Q2244" s="93" t="s">
        <v>5351</v>
      </c>
      <c r="V2244" s="93" t="s">
        <v>3619</v>
      </c>
    </row>
    <row r="2245" spans="1:22" ht="25.5" customHeight="1">
      <c r="A2245" s="94">
        <v>46077</v>
      </c>
      <c r="B2245" s="93" t="s">
        <v>27</v>
      </c>
      <c r="C2245" s="93" t="s">
        <v>5483</v>
      </c>
      <c r="D2245" s="93" t="s">
        <v>5410</v>
      </c>
      <c r="E2245" s="93" t="s">
        <v>5484</v>
      </c>
      <c r="F2245" s="93">
        <v>85000</v>
      </c>
      <c r="G2245" s="93">
        <v>2</v>
      </c>
      <c r="H2245" s="93">
        <v>1</v>
      </c>
      <c r="I2245" s="92">
        <f t="shared" si="35"/>
        <v>-85000</v>
      </c>
      <c r="J2245" s="92" t="str">
        <f>VLOOKUP(D2245,[1]Sheet0!$C$1:$H$65536,6,0)</f>
        <v>SẢN PHẨM TỪ SỮA</v>
      </c>
      <c r="M2245" s="93">
        <v>-1</v>
      </c>
      <c r="N2245" s="95">
        <v>-85000</v>
      </c>
      <c r="P2245" s="93" t="s">
        <v>3614</v>
      </c>
      <c r="Q2245" s="93" t="s">
        <v>5351</v>
      </c>
      <c r="V2245" s="93" t="s">
        <v>3619</v>
      </c>
    </row>
    <row r="2246" spans="1:22" ht="25.5" customHeight="1">
      <c r="A2246" s="94">
        <v>46077</v>
      </c>
      <c r="B2246" s="93" t="s">
        <v>27</v>
      </c>
      <c r="C2246" s="93" t="s">
        <v>873</v>
      </c>
      <c r="D2246" s="93" t="s">
        <v>874</v>
      </c>
      <c r="E2246" s="93" t="s">
        <v>875</v>
      </c>
      <c r="F2246" s="93">
        <v>410000</v>
      </c>
      <c r="G2246" s="93">
        <v>10</v>
      </c>
      <c r="H2246" s="93">
        <v>9</v>
      </c>
      <c r="I2246" s="92">
        <f t="shared" si="35"/>
        <v>-410000</v>
      </c>
      <c r="J2246" s="92" t="str">
        <f>VLOOKUP(D2246,[1]Sheet0!$C$1:$H$65536,6,0)</f>
        <v>RƯỢU</v>
      </c>
      <c r="M2246" s="93">
        <v>-1</v>
      </c>
      <c r="N2246" s="95">
        <v>-410000</v>
      </c>
      <c r="P2246" s="93" t="s">
        <v>3614</v>
      </c>
      <c r="Q2246" s="93" t="s">
        <v>5351</v>
      </c>
      <c r="V2246" s="93" t="s">
        <v>3619</v>
      </c>
    </row>
    <row r="2247" spans="1:22" ht="25.5" customHeight="1">
      <c r="A2247" s="94">
        <v>46077</v>
      </c>
      <c r="B2247" s="93" t="s">
        <v>33</v>
      </c>
      <c r="C2247" s="93" t="s">
        <v>4016</v>
      </c>
      <c r="D2247" s="93" t="s">
        <v>4017</v>
      </c>
      <c r="E2247" s="93" t="s">
        <v>4018</v>
      </c>
      <c r="F2247" s="93">
        <v>40000</v>
      </c>
      <c r="G2247" s="93">
        <v>1</v>
      </c>
      <c r="H2247" s="93">
        <v>0</v>
      </c>
      <c r="I2247" s="92">
        <f t="shared" si="35"/>
        <v>-40000</v>
      </c>
      <c r="J2247" s="92" t="str">
        <f>VLOOKUP(D2247,[1]Sheet0!$C$1:$H$65536,6,0)</f>
        <v>BẾP VÀ PHÒNG ĂN</v>
      </c>
      <c r="M2247" s="93">
        <v>-1</v>
      </c>
      <c r="N2247" s="95">
        <v>-40000</v>
      </c>
      <c r="P2247" s="93" t="s">
        <v>3614</v>
      </c>
      <c r="Q2247" s="93" t="s">
        <v>5351</v>
      </c>
      <c r="V2247" s="93" t="s">
        <v>3619</v>
      </c>
    </row>
    <row r="2248" spans="1:22" ht="25.5" customHeight="1">
      <c r="A2248" s="94">
        <v>46077</v>
      </c>
      <c r="B2248" s="93" t="s">
        <v>27</v>
      </c>
      <c r="C2248" s="93" t="s">
        <v>5485</v>
      </c>
      <c r="D2248" s="93" t="s">
        <v>5414</v>
      </c>
      <c r="E2248" s="93" t="s">
        <v>5486</v>
      </c>
      <c r="F2248" s="93">
        <v>35000</v>
      </c>
      <c r="G2248" s="93">
        <v>10</v>
      </c>
      <c r="H2248" s="93">
        <v>6</v>
      </c>
      <c r="I2248" s="92">
        <f t="shared" si="35"/>
        <v>-140000</v>
      </c>
      <c r="J2248" s="92" t="str">
        <f>VLOOKUP(D2248,[1]Sheet0!$C$1:$H$65536,6,0)</f>
        <v>ĐỒ UỐNG, PHA CHẾ</v>
      </c>
      <c r="M2248" s="93">
        <v>-4</v>
      </c>
      <c r="N2248" s="95">
        <v>-140000</v>
      </c>
      <c r="P2248" s="93" t="s">
        <v>3614</v>
      </c>
      <c r="Q2248" s="93" t="s">
        <v>5351</v>
      </c>
      <c r="V2248" s="93" t="s">
        <v>3619</v>
      </c>
    </row>
    <row r="2249" spans="1:22" ht="25.5" customHeight="1">
      <c r="A2249" s="94">
        <v>46077</v>
      </c>
      <c r="B2249" s="93" t="s">
        <v>27</v>
      </c>
      <c r="C2249" s="93" t="s">
        <v>324</v>
      </c>
      <c r="D2249" s="93" t="s">
        <v>325</v>
      </c>
      <c r="E2249" s="93" t="s">
        <v>326</v>
      </c>
      <c r="F2249" s="93">
        <v>88000</v>
      </c>
      <c r="G2249" s="93">
        <v>112</v>
      </c>
      <c r="H2249" s="93">
        <v>110</v>
      </c>
      <c r="I2249" s="92">
        <f t="shared" si="35"/>
        <v>-176000</v>
      </c>
      <c r="J2249" s="92" t="str">
        <f>VLOOKUP(D2249,[1]Sheet0!$C$1:$H$65536,6,0)</f>
        <v>ĐỒ UỐNG, PHA CHẾ</v>
      </c>
      <c r="M2249" s="93">
        <v>-2</v>
      </c>
      <c r="N2249" s="95">
        <v>-176000</v>
      </c>
      <c r="P2249" s="93" t="s">
        <v>3614</v>
      </c>
      <c r="Q2249" s="93" t="s">
        <v>5351</v>
      </c>
      <c r="V2249" s="93" t="s">
        <v>3619</v>
      </c>
    </row>
    <row r="2250" spans="1:22" ht="25.5" customHeight="1">
      <c r="A2250" s="94">
        <v>46077</v>
      </c>
      <c r="B2250" s="93" t="s">
        <v>32</v>
      </c>
      <c r="C2250" s="93" t="s">
        <v>5487</v>
      </c>
      <c r="D2250" s="93" t="s">
        <v>5418</v>
      </c>
      <c r="E2250" s="93" t="s">
        <v>5488</v>
      </c>
      <c r="F2250" s="93">
        <v>450000</v>
      </c>
      <c r="G2250" s="93">
        <v>20</v>
      </c>
      <c r="H2250" s="93">
        <v>17</v>
      </c>
      <c r="I2250" s="92">
        <f t="shared" si="35"/>
        <v>-1350000</v>
      </c>
      <c r="J2250" s="92" t="str">
        <f>VLOOKUP(D2250,[1]Sheet0!$C$1:$H$65536,6,0)</f>
        <v>CHĂM SÓC DA</v>
      </c>
      <c r="M2250" s="93">
        <v>-3</v>
      </c>
      <c r="N2250" s="95">
        <v>-1350000</v>
      </c>
      <c r="P2250" s="93" t="s">
        <v>3614</v>
      </c>
      <c r="Q2250" s="93" t="s">
        <v>5351</v>
      </c>
      <c r="V2250" s="93" t="s">
        <v>3619</v>
      </c>
    </row>
    <row r="2251" spans="1:22" ht="25.5" customHeight="1">
      <c r="A2251" s="94">
        <v>46077</v>
      </c>
      <c r="B2251" s="93" t="s">
        <v>32</v>
      </c>
      <c r="C2251" s="93" t="s">
        <v>5489</v>
      </c>
      <c r="D2251" s="93" t="s">
        <v>5425</v>
      </c>
      <c r="E2251" s="93" t="s">
        <v>5490</v>
      </c>
      <c r="F2251" s="93">
        <v>345000</v>
      </c>
      <c r="G2251" s="93">
        <v>19</v>
      </c>
      <c r="H2251" s="93">
        <v>18</v>
      </c>
      <c r="I2251" s="92">
        <f t="shared" si="35"/>
        <v>-345000</v>
      </c>
      <c r="J2251" s="92" t="str">
        <f>VLOOKUP(D2251,[1]Sheet0!$C$1:$H$65536,6,0)</f>
        <v>CHĂM SÓC DA</v>
      </c>
      <c r="M2251" s="93">
        <v>-1</v>
      </c>
      <c r="N2251" s="95">
        <v>-345000</v>
      </c>
      <c r="P2251" s="93" t="s">
        <v>3614</v>
      </c>
      <c r="Q2251" s="93" t="s">
        <v>5351</v>
      </c>
      <c r="V2251" s="93" t="s">
        <v>3619</v>
      </c>
    </row>
    <row r="2252" spans="1:22" ht="25.5" customHeight="1">
      <c r="A2252" s="94">
        <v>46077</v>
      </c>
      <c r="B2252" s="93" t="s">
        <v>27</v>
      </c>
      <c r="C2252" s="93" t="s">
        <v>351</v>
      </c>
      <c r="D2252" s="93" t="s">
        <v>352</v>
      </c>
      <c r="E2252" s="93" t="s">
        <v>353</v>
      </c>
      <c r="F2252" s="93">
        <v>27000</v>
      </c>
      <c r="G2252" s="93">
        <v>22</v>
      </c>
      <c r="H2252" s="93">
        <v>6</v>
      </c>
      <c r="I2252" s="92">
        <f t="shared" si="35"/>
        <v>-432000</v>
      </c>
      <c r="J2252" s="92" t="str">
        <f>VLOOKUP(D2252,[1]Sheet0!$C$1:$H$65536,6,0)</f>
        <v>ĐỒ UỐNG, PHA CHẾ</v>
      </c>
      <c r="M2252" s="93">
        <v>-16</v>
      </c>
      <c r="N2252" s="95">
        <v>-432000</v>
      </c>
      <c r="P2252" s="93" t="s">
        <v>3614</v>
      </c>
      <c r="Q2252" s="93" t="s">
        <v>5351</v>
      </c>
      <c r="V2252" s="93" t="s">
        <v>3619</v>
      </c>
    </row>
    <row r="2253" spans="1:22" ht="25.5" customHeight="1">
      <c r="A2253" s="94">
        <v>46077</v>
      </c>
      <c r="B2253" s="93" t="s">
        <v>32</v>
      </c>
      <c r="C2253" s="93" t="s">
        <v>5491</v>
      </c>
      <c r="D2253" s="93" t="s">
        <v>5429</v>
      </c>
      <c r="E2253" s="93" t="s">
        <v>5492</v>
      </c>
      <c r="F2253" s="93">
        <v>610000</v>
      </c>
      <c r="G2253" s="93">
        <v>5</v>
      </c>
      <c r="H2253" s="93">
        <v>1</v>
      </c>
      <c r="I2253" s="92">
        <f t="shared" si="35"/>
        <v>-2440000</v>
      </c>
      <c r="J2253" s="92" t="str">
        <f>VLOOKUP(D2253,[1]Sheet0!$C$1:$H$65536,6,0)</f>
        <v>CHĂM SÓC TÓC</v>
      </c>
      <c r="M2253" s="93">
        <v>-4</v>
      </c>
      <c r="N2253" s="95">
        <v>-2440000</v>
      </c>
      <c r="P2253" s="93" t="s">
        <v>3614</v>
      </c>
      <c r="Q2253" s="93" t="s">
        <v>5351</v>
      </c>
      <c r="V2253" s="93" t="s">
        <v>3619</v>
      </c>
    </row>
    <row r="2254" spans="1:22" ht="25.5" customHeight="1">
      <c r="A2254" s="94">
        <v>46077</v>
      </c>
      <c r="B2254" s="93" t="s">
        <v>32</v>
      </c>
      <c r="C2254" s="93" t="s">
        <v>965</v>
      </c>
      <c r="D2254" s="93" t="s">
        <v>966</v>
      </c>
      <c r="E2254" s="93" t="s">
        <v>967</v>
      </c>
      <c r="F2254" s="93">
        <v>250000</v>
      </c>
      <c r="G2254" s="93">
        <v>13</v>
      </c>
      <c r="H2254" s="93">
        <v>10</v>
      </c>
      <c r="I2254" s="92">
        <f t="shared" si="35"/>
        <v>-750000</v>
      </c>
      <c r="J2254" s="92" t="str">
        <f>VLOOKUP(D2254,[1]Sheet0!$C$1:$H$65536,6,0)</f>
        <v>TRANG ĐIỂM</v>
      </c>
      <c r="M2254" s="93">
        <v>-3</v>
      </c>
      <c r="N2254" s="95">
        <v>-750000</v>
      </c>
      <c r="P2254" s="93" t="s">
        <v>3614</v>
      </c>
      <c r="Q2254" s="93" t="s">
        <v>5351</v>
      </c>
      <c r="V2254" s="93" t="s">
        <v>3619</v>
      </c>
    </row>
    <row r="2255" spans="1:22" ht="25.5" customHeight="1">
      <c r="A2255" s="94">
        <v>46077</v>
      </c>
      <c r="B2255" s="93" t="s">
        <v>69</v>
      </c>
      <c r="C2255" s="93" t="s">
        <v>5493</v>
      </c>
      <c r="D2255" s="93" t="s">
        <v>5430</v>
      </c>
      <c r="E2255" s="93" t="s">
        <v>5494</v>
      </c>
      <c r="F2255" s="93">
        <v>235000</v>
      </c>
      <c r="G2255" s="93">
        <v>1</v>
      </c>
      <c r="H2255" s="93">
        <v>0</v>
      </c>
      <c r="I2255" s="92">
        <f t="shared" si="35"/>
        <v>-235000</v>
      </c>
      <c r="J2255" s="92" t="str">
        <f>VLOOKUP(D2255,[1]Sheet0!$C$1:$H$65536,6,0)</f>
        <v>THỰC PHẨM CHỨC NĂNG</v>
      </c>
      <c r="M2255" s="93">
        <v>-1</v>
      </c>
      <c r="N2255" s="95">
        <v>-235000</v>
      </c>
      <c r="P2255" s="93" t="s">
        <v>3614</v>
      </c>
      <c r="Q2255" s="93" t="s">
        <v>5351</v>
      </c>
      <c r="V2255" s="93" t="s">
        <v>3619</v>
      </c>
    </row>
    <row r="2256" spans="1:22" ht="25.5" customHeight="1">
      <c r="A2256" s="94">
        <v>46077</v>
      </c>
      <c r="B2256" s="93" t="s">
        <v>27</v>
      </c>
      <c r="C2256" s="93" t="s">
        <v>5495</v>
      </c>
      <c r="D2256" s="93" t="s">
        <v>5431</v>
      </c>
      <c r="E2256" s="93" t="s">
        <v>5496</v>
      </c>
      <c r="F2256" s="93">
        <v>144000</v>
      </c>
      <c r="G2256" s="93">
        <v>4</v>
      </c>
      <c r="H2256" s="93">
        <v>3</v>
      </c>
      <c r="I2256" s="92">
        <f t="shared" si="35"/>
        <v>-144000</v>
      </c>
      <c r="J2256" s="92" t="str">
        <f>VLOOKUP(D2256,[1]Sheet0!$C$1:$H$65536,6,0)</f>
        <v>GIA VỊ</v>
      </c>
      <c r="M2256" s="93">
        <v>-1</v>
      </c>
      <c r="N2256" s="95">
        <v>-144000</v>
      </c>
      <c r="P2256" s="93" t="s">
        <v>3614</v>
      </c>
      <c r="Q2256" s="93" t="s">
        <v>5351</v>
      </c>
      <c r="V2256" s="93" t="s">
        <v>3619</v>
      </c>
    </row>
    <row r="2257" spans="1:22" ht="25.5" customHeight="1">
      <c r="A2257" s="94">
        <v>46077</v>
      </c>
      <c r="B2257" s="93" t="s">
        <v>27</v>
      </c>
      <c r="C2257" s="93" t="s">
        <v>330</v>
      </c>
      <c r="D2257" s="93" t="s">
        <v>331</v>
      </c>
      <c r="E2257" s="93" t="s">
        <v>332</v>
      </c>
      <c r="F2257" s="93">
        <v>115000</v>
      </c>
      <c r="G2257" s="93">
        <v>8</v>
      </c>
      <c r="H2257" s="93">
        <v>4</v>
      </c>
      <c r="I2257" s="92">
        <f t="shared" si="35"/>
        <v>-460000</v>
      </c>
      <c r="J2257" s="92" t="str">
        <f>VLOOKUP(D2257,[1]Sheet0!$C$1:$H$65536,6,0)</f>
        <v>BÁNH KẸO, ĐỒ ĂN VẶT</v>
      </c>
      <c r="M2257" s="93">
        <v>-4</v>
      </c>
      <c r="N2257" s="95">
        <v>-460000</v>
      </c>
      <c r="P2257" s="93" t="s">
        <v>3614</v>
      </c>
      <c r="Q2257" s="93" t="s">
        <v>5351</v>
      </c>
      <c r="V2257" s="93" t="s">
        <v>3619</v>
      </c>
    </row>
    <row r="2258" spans="1:22" ht="25.5" customHeight="1">
      <c r="A2258" s="94">
        <v>46077</v>
      </c>
      <c r="B2258" s="93" t="s">
        <v>32</v>
      </c>
      <c r="C2258" s="93" t="s">
        <v>1007</v>
      </c>
      <c r="D2258" s="93" t="s">
        <v>1008</v>
      </c>
      <c r="E2258" s="93" t="s">
        <v>1009</v>
      </c>
      <c r="F2258" s="93">
        <v>399000</v>
      </c>
      <c r="G2258" s="93">
        <v>5</v>
      </c>
      <c r="H2258" s="93">
        <v>3</v>
      </c>
      <c r="I2258" s="92">
        <f t="shared" si="35"/>
        <v>-798000</v>
      </c>
      <c r="J2258" s="92" t="str">
        <f>VLOOKUP(D2258,[1]Sheet0!$C$1:$H$65536,6,0)</f>
        <v>CHĂM SÓC CƠ THỂ</v>
      </c>
      <c r="M2258" s="93">
        <v>-2</v>
      </c>
      <c r="N2258" s="95">
        <v>-798000</v>
      </c>
      <c r="P2258" s="93" t="s">
        <v>3614</v>
      </c>
      <c r="Q2258" s="93" t="s">
        <v>5351</v>
      </c>
      <c r="V2258" s="93" t="s">
        <v>3619</v>
      </c>
    </row>
    <row r="2259" spans="1:22" ht="25.5" customHeight="1">
      <c r="A2259" s="94">
        <v>46077</v>
      </c>
      <c r="B2259" s="93" t="s">
        <v>32</v>
      </c>
      <c r="C2259" s="93" t="s">
        <v>1205</v>
      </c>
      <c r="D2259" s="93" t="s">
        <v>1206</v>
      </c>
      <c r="E2259" s="93" t="s">
        <v>1207</v>
      </c>
      <c r="F2259" s="93">
        <v>170000</v>
      </c>
      <c r="G2259" s="93">
        <v>6</v>
      </c>
      <c r="H2259" s="93">
        <v>5</v>
      </c>
      <c r="I2259" s="92">
        <f t="shared" si="35"/>
        <v>-170000</v>
      </c>
      <c r="J2259" s="92" t="str">
        <f>VLOOKUP(D2259,[1]Sheet0!$C$1:$H$65536,6,0)</f>
        <v>CHĂM SÓC CƠ THỂ</v>
      </c>
      <c r="M2259" s="93">
        <v>-1</v>
      </c>
      <c r="N2259" s="95">
        <v>-170000</v>
      </c>
      <c r="P2259" s="93" t="s">
        <v>3614</v>
      </c>
      <c r="Q2259" s="93" t="s">
        <v>5351</v>
      </c>
      <c r="V2259" s="93" t="s">
        <v>3619</v>
      </c>
    </row>
    <row r="2260" spans="1:22" ht="25.5" customHeight="1">
      <c r="A2260" s="94">
        <v>46077</v>
      </c>
      <c r="B2260" s="93" t="s">
        <v>40</v>
      </c>
      <c r="C2260" s="93" t="s">
        <v>2620</v>
      </c>
      <c r="D2260" s="93" t="s">
        <v>2621</v>
      </c>
      <c r="E2260" s="93" t="s">
        <v>2622</v>
      </c>
      <c r="F2260" s="93">
        <v>130000</v>
      </c>
      <c r="G2260" s="93">
        <v>45</v>
      </c>
      <c r="H2260" s="93">
        <v>44</v>
      </c>
      <c r="I2260" s="92">
        <f t="shared" si="35"/>
        <v>-130000</v>
      </c>
      <c r="J2260" s="92" t="str">
        <f>VLOOKUP(D2260,[1]Sheet0!$C$1:$H$65536,6,0)</f>
        <v>CHĂM SÓC CƠ THỂ BÉ</v>
      </c>
      <c r="M2260" s="93">
        <v>-1</v>
      </c>
      <c r="N2260" s="95">
        <v>-130000</v>
      </c>
      <c r="P2260" s="93" t="s">
        <v>3614</v>
      </c>
      <c r="Q2260" s="93" t="s">
        <v>5351</v>
      </c>
      <c r="V2260" s="93" t="s">
        <v>3619</v>
      </c>
    </row>
    <row r="2261" spans="1:22" ht="25.5" customHeight="1">
      <c r="A2261" s="94">
        <v>46077</v>
      </c>
      <c r="B2261" s="93" t="s">
        <v>27</v>
      </c>
      <c r="C2261" s="93" t="s">
        <v>5497</v>
      </c>
      <c r="D2261" s="93" t="s">
        <v>5437</v>
      </c>
      <c r="E2261" s="93" t="s">
        <v>5498</v>
      </c>
      <c r="F2261" s="93">
        <v>159000</v>
      </c>
      <c r="G2261" s="93">
        <v>21</v>
      </c>
      <c r="H2261" s="93">
        <v>20</v>
      </c>
      <c r="I2261" s="92">
        <f t="shared" si="35"/>
        <v>-159000</v>
      </c>
      <c r="J2261" s="92" t="str">
        <f>VLOOKUP(D2261,[1]Sheet0!$C$1:$H$65536,6,0)</f>
        <v>BÁNH KẸO, ĐỒ ĂN VẶT</v>
      </c>
      <c r="M2261" s="93">
        <v>-1</v>
      </c>
      <c r="N2261" s="95">
        <v>-159000</v>
      </c>
      <c r="P2261" s="93" t="s">
        <v>3614</v>
      </c>
      <c r="Q2261" s="93" t="s">
        <v>5351</v>
      </c>
      <c r="V2261" s="93" t="s">
        <v>3619</v>
      </c>
    </row>
    <row r="2262" spans="1:22" ht="25.5" customHeight="1">
      <c r="A2262" s="94">
        <v>46077</v>
      </c>
      <c r="B2262" s="93" t="s">
        <v>27</v>
      </c>
      <c r="C2262" s="93" t="s">
        <v>5499</v>
      </c>
      <c r="D2262" s="93" t="s">
        <v>5441</v>
      </c>
      <c r="E2262" s="93" t="s">
        <v>5500</v>
      </c>
      <c r="F2262" s="93">
        <v>125000</v>
      </c>
      <c r="G2262" s="93">
        <v>16</v>
      </c>
      <c r="H2262" s="93">
        <v>13</v>
      </c>
      <c r="I2262" s="92">
        <f t="shared" si="35"/>
        <v>-375000</v>
      </c>
      <c r="J2262" s="92" t="str">
        <f>VLOOKUP(D2262,[1]Sheet0!$C$1:$H$65536,6,0)</f>
        <v>MỲ, MIẾN</v>
      </c>
      <c r="M2262" s="93">
        <v>-3</v>
      </c>
      <c r="N2262" s="95">
        <v>-375000</v>
      </c>
      <c r="P2262" s="93" t="s">
        <v>3614</v>
      </c>
      <c r="Q2262" s="93" t="s">
        <v>5351</v>
      </c>
      <c r="V2262" s="93" t="s">
        <v>3619</v>
      </c>
    </row>
    <row r="2263" spans="1:22" ht="25.5" customHeight="1">
      <c r="A2263" s="94">
        <v>46077</v>
      </c>
      <c r="B2263" s="93" t="s">
        <v>27</v>
      </c>
      <c r="C2263" s="93" t="s">
        <v>5501</v>
      </c>
      <c r="D2263" s="93" t="s">
        <v>5445</v>
      </c>
      <c r="E2263" s="93" t="s">
        <v>5502</v>
      </c>
      <c r="F2263" s="93">
        <v>80000</v>
      </c>
      <c r="G2263" s="93">
        <v>1</v>
      </c>
      <c r="H2263" s="93">
        <v>0</v>
      </c>
      <c r="I2263" s="92">
        <f t="shared" si="35"/>
        <v>-80000</v>
      </c>
      <c r="J2263" s="92" t="str">
        <f>VLOOKUP(D2263,[1]Sheet0!$C$1:$H$65536,6,0)</f>
        <v>BÁNH KẸO, ĐỒ ĂN VẶT</v>
      </c>
      <c r="M2263" s="93">
        <v>-1</v>
      </c>
      <c r="N2263" s="95">
        <v>-80000</v>
      </c>
      <c r="P2263" s="93" t="s">
        <v>3614</v>
      </c>
      <c r="Q2263" s="93" t="s">
        <v>5351</v>
      </c>
      <c r="V2263" s="93" t="s">
        <v>3619</v>
      </c>
    </row>
    <row r="2264" spans="1:22" ht="25.5" customHeight="1">
      <c r="A2264" s="94">
        <v>46077</v>
      </c>
      <c r="B2264" s="93" t="s">
        <v>33</v>
      </c>
      <c r="C2264" s="93" t="s">
        <v>411</v>
      </c>
      <c r="D2264" s="93" t="s">
        <v>412</v>
      </c>
      <c r="E2264" s="93" t="s">
        <v>413</v>
      </c>
      <c r="F2264" s="93">
        <v>40000</v>
      </c>
      <c r="G2264" s="93">
        <v>9</v>
      </c>
      <c r="H2264" s="93">
        <v>8</v>
      </c>
      <c r="I2264" s="92">
        <f t="shared" si="35"/>
        <v>-40000</v>
      </c>
      <c r="J2264" s="92" t="str">
        <f>VLOOKUP(D2264,[1]Sheet0!$C$1:$H$65536,6,0)</f>
        <v>XÀ PHÒNG, CHẤT TẨY RỬA</v>
      </c>
      <c r="M2264" s="93">
        <v>-1</v>
      </c>
      <c r="N2264" s="95">
        <v>-40000</v>
      </c>
      <c r="P2264" s="93" t="s">
        <v>3614</v>
      </c>
      <c r="Q2264" s="93" t="s">
        <v>5351</v>
      </c>
      <c r="V2264" s="93" t="s">
        <v>3619</v>
      </c>
    </row>
    <row r="2265" spans="1:22" ht="25.5" customHeight="1">
      <c r="A2265" s="94">
        <v>46077</v>
      </c>
      <c r="B2265" s="93" t="s">
        <v>69</v>
      </c>
      <c r="C2265" s="93" t="s">
        <v>5113</v>
      </c>
      <c r="D2265" s="93" t="s">
        <v>5106</v>
      </c>
      <c r="E2265" s="93" t="s">
        <v>5114</v>
      </c>
      <c r="F2265" s="93">
        <v>750000</v>
      </c>
      <c r="G2265" s="93">
        <v>7</v>
      </c>
      <c r="H2265" s="93">
        <v>6</v>
      </c>
      <c r="I2265" s="92">
        <f t="shared" si="35"/>
        <v>-750000</v>
      </c>
      <c r="J2265" s="92" t="str">
        <f>VLOOKUP(D2265,[1]Sheet0!$C$1:$H$65536,6,0)</f>
        <v>THỰC PHẨM CHỨC NĂNG CHO MÉ &amp; BÉ</v>
      </c>
      <c r="M2265" s="93">
        <v>-1</v>
      </c>
      <c r="N2265" s="95">
        <v>-750000</v>
      </c>
      <c r="P2265" s="93" t="s">
        <v>3614</v>
      </c>
      <c r="Q2265" s="93" t="s">
        <v>5351</v>
      </c>
      <c r="V2265" s="93" t="s">
        <v>3619</v>
      </c>
    </row>
    <row r="2266" spans="1:22" ht="25.5" customHeight="1">
      <c r="A2266" s="94">
        <v>46077</v>
      </c>
      <c r="B2266" s="93" t="s">
        <v>32</v>
      </c>
      <c r="C2266" s="93" t="s">
        <v>5503</v>
      </c>
      <c r="D2266" s="93" t="s">
        <v>5446</v>
      </c>
      <c r="E2266" s="93" t="s">
        <v>5504</v>
      </c>
      <c r="F2266" s="93">
        <v>195000</v>
      </c>
      <c r="G2266" s="93">
        <v>19</v>
      </c>
      <c r="H2266" s="93">
        <v>17</v>
      </c>
      <c r="I2266" s="92">
        <f t="shared" si="35"/>
        <v>-390000</v>
      </c>
      <c r="J2266" s="92" t="str">
        <f>VLOOKUP(D2266,[1]Sheet0!$C$1:$H$65536,6,0)</f>
        <v>CHĂM SÓC TÓC</v>
      </c>
      <c r="M2266" s="93">
        <v>-2</v>
      </c>
      <c r="N2266" s="95">
        <v>-390000</v>
      </c>
      <c r="P2266" s="93" t="s">
        <v>3614</v>
      </c>
      <c r="Q2266" s="93" t="s">
        <v>5351</v>
      </c>
      <c r="V2266" s="93" t="s">
        <v>3619</v>
      </c>
    </row>
    <row r="2267" spans="1:22" ht="25.5" customHeight="1">
      <c r="A2267" s="94">
        <v>46077</v>
      </c>
      <c r="B2267" s="93" t="s">
        <v>32</v>
      </c>
      <c r="C2267" s="93" t="s">
        <v>5505</v>
      </c>
      <c r="D2267" s="93" t="s">
        <v>5450</v>
      </c>
      <c r="E2267" s="93" t="s">
        <v>5506</v>
      </c>
      <c r="F2267" s="93">
        <v>290000</v>
      </c>
      <c r="G2267" s="93">
        <v>21</v>
      </c>
      <c r="H2267" s="93">
        <v>20</v>
      </c>
      <c r="I2267" s="92">
        <f t="shared" si="35"/>
        <v>-290000</v>
      </c>
      <c r="J2267" s="92" t="str">
        <f>VLOOKUP(D2267,[1]Sheet0!$C$1:$H$65536,6,0)</f>
        <v>Mỹ phẩm khác</v>
      </c>
      <c r="M2267" s="93">
        <v>-1</v>
      </c>
      <c r="N2267" s="95">
        <v>-290000</v>
      </c>
      <c r="P2267" s="93" t="s">
        <v>3614</v>
      </c>
      <c r="Q2267" s="93" t="s">
        <v>5351</v>
      </c>
      <c r="V2267" s="93" t="s">
        <v>3619</v>
      </c>
    </row>
    <row r="2268" spans="1:22" ht="25.5" customHeight="1">
      <c r="A2268" s="94">
        <v>46077</v>
      </c>
      <c r="B2268" s="93" t="s">
        <v>40</v>
      </c>
      <c r="C2268" s="93" t="s">
        <v>1226</v>
      </c>
      <c r="D2268" s="93" t="s">
        <v>1227</v>
      </c>
      <c r="E2268" s="93" t="s">
        <v>1228</v>
      </c>
      <c r="F2268" s="93">
        <v>75000</v>
      </c>
      <c r="G2268" s="93">
        <v>5</v>
      </c>
      <c r="H2268" s="93">
        <v>4</v>
      </c>
      <c r="I2268" s="92">
        <f t="shared" si="35"/>
        <v>-75000</v>
      </c>
      <c r="J2268" s="92" t="str">
        <f>VLOOKUP(D2268,[1]Sheet0!$C$1:$H$65536,6,0)</f>
        <v>THỰC PHẨM CHO BÉ</v>
      </c>
      <c r="M2268" s="93">
        <v>-1</v>
      </c>
      <c r="N2268" s="95">
        <v>-75000</v>
      </c>
      <c r="P2268" s="93" t="s">
        <v>3614</v>
      </c>
      <c r="Q2268" s="93" t="s">
        <v>5351</v>
      </c>
      <c r="V2268" s="93" t="s">
        <v>3619</v>
      </c>
    </row>
    <row r="2269" spans="1:22" ht="25.5" customHeight="1">
      <c r="A2269" s="94">
        <v>46077</v>
      </c>
      <c r="B2269" s="93" t="s">
        <v>27</v>
      </c>
      <c r="C2269" s="93" t="s">
        <v>5507</v>
      </c>
      <c r="D2269" s="93" t="s">
        <v>5457</v>
      </c>
      <c r="E2269" s="93" t="s">
        <v>5508</v>
      </c>
      <c r="F2269" s="93">
        <v>360000</v>
      </c>
      <c r="G2269" s="93">
        <v>1</v>
      </c>
      <c r="H2269" s="93">
        <v>0</v>
      </c>
      <c r="I2269" s="92">
        <f t="shared" si="35"/>
        <v>-360000</v>
      </c>
      <c r="J2269" s="92" t="str">
        <f>VLOOKUP(D2269,[1]Sheet0!$C$1:$H$65536,6,0)</f>
        <v>BÁNH KẸO, ĐỒ ĂN VẶT</v>
      </c>
      <c r="M2269" s="93">
        <v>-1</v>
      </c>
      <c r="N2269" s="95">
        <v>-360000</v>
      </c>
      <c r="P2269" s="93" t="s">
        <v>3614</v>
      </c>
      <c r="Q2269" s="93" t="s">
        <v>5351</v>
      </c>
      <c r="V2269" s="93" t="s">
        <v>3619</v>
      </c>
    </row>
    <row r="2270" spans="1:22" ht="25.5" customHeight="1">
      <c r="A2270" s="94">
        <v>46077</v>
      </c>
      <c r="B2270" s="93" t="s">
        <v>27</v>
      </c>
      <c r="C2270" s="93" t="s">
        <v>795</v>
      </c>
      <c r="D2270" s="93" t="s">
        <v>796</v>
      </c>
      <c r="E2270" s="93" t="s">
        <v>797</v>
      </c>
      <c r="F2270" s="93">
        <v>360000</v>
      </c>
      <c r="G2270" s="93">
        <v>22</v>
      </c>
      <c r="H2270" s="93">
        <v>7</v>
      </c>
      <c r="I2270" s="92">
        <f t="shared" si="35"/>
        <v>-5400000</v>
      </c>
      <c r="J2270" s="92" t="str">
        <f>VLOOKUP(D2270,[1]Sheet0!$C$1:$H$65536,6,0)</f>
        <v>BÁNH KẸO, ĐỒ ĂN VẶT</v>
      </c>
      <c r="M2270" s="93">
        <v>-15</v>
      </c>
      <c r="N2270" s="95">
        <v>-5400000</v>
      </c>
      <c r="P2270" s="93" t="s">
        <v>3614</v>
      </c>
      <c r="Q2270" s="93" t="s">
        <v>5351</v>
      </c>
      <c r="V2270" s="93" t="s">
        <v>3619</v>
      </c>
    </row>
    <row r="2271" spans="1:22" ht="25.5" customHeight="1">
      <c r="A2271" s="94">
        <v>46077</v>
      </c>
      <c r="B2271" s="93" t="s">
        <v>33</v>
      </c>
      <c r="C2271" s="93" t="s">
        <v>4569</v>
      </c>
      <c r="D2271" s="93" t="s">
        <v>4570</v>
      </c>
      <c r="E2271" s="93" t="s">
        <v>4571</v>
      </c>
      <c r="F2271" s="93">
        <v>650000</v>
      </c>
      <c r="G2271" s="93">
        <v>1</v>
      </c>
      <c r="H2271" s="93">
        <v>0</v>
      </c>
      <c r="I2271" s="92">
        <f t="shared" si="35"/>
        <v>-650000</v>
      </c>
      <c r="J2271" s="92" t="str">
        <f>VLOOKUP(D2271,[1]Sheet0!$C$1:$H$65536,6,0)</f>
        <v>BẾP VÀ PHÒNG ĂN</v>
      </c>
      <c r="M2271" s="93">
        <v>-1</v>
      </c>
      <c r="N2271" s="95">
        <v>-650000</v>
      </c>
      <c r="P2271" s="93" t="s">
        <v>3614</v>
      </c>
      <c r="Q2271" s="93" t="s">
        <v>5351</v>
      </c>
      <c r="V2271" s="93" t="s">
        <v>3619</v>
      </c>
    </row>
    <row r="2272" spans="1:22" ht="25.5" customHeight="1">
      <c r="A2272" s="94">
        <v>46077</v>
      </c>
      <c r="B2272" s="93" t="s">
        <v>27</v>
      </c>
      <c r="C2272" s="93" t="s">
        <v>3402</v>
      </c>
      <c r="D2272" s="93" t="s">
        <v>3403</v>
      </c>
      <c r="E2272" s="93" t="s">
        <v>3404</v>
      </c>
      <c r="F2272" s="93">
        <v>165000</v>
      </c>
      <c r="G2272" s="93">
        <v>10</v>
      </c>
      <c r="H2272" s="93">
        <v>5</v>
      </c>
      <c r="I2272" s="92">
        <f t="shared" si="35"/>
        <v>-825000</v>
      </c>
      <c r="J2272" s="92" t="str">
        <f>VLOOKUP(D2272,[1]Sheet0!$C$1:$H$65536,6,0)</f>
        <v>THỰC PHẨM ĐÔNG LẠNH, CHẾ BIẾN</v>
      </c>
      <c r="M2272" s="93">
        <v>-5</v>
      </c>
      <c r="N2272" s="95">
        <v>-825000</v>
      </c>
      <c r="P2272" s="93" t="s">
        <v>3614</v>
      </c>
      <c r="Q2272" s="93" t="s">
        <v>5351</v>
      </c>
      <c r="V2272" s="93" t="s">
        <v>3619</v>
      </c>
    </row>
    <row r="2273" spans="1:22" ht="25.5" customHeight="1">
      <c r="A2273" s="94">
        <v>46077</v>
      </c>
      <c r="B2273" s="93" t="s">
        <v>135</v>
      </c>
      <c r="C2273" s="93" t="s">
        <v>2703</v>
      </c>
      <c r="D2273" s="93" t="s">
        <v>2704</v>
      </c>
      <c r="E2273" s="93" t="s">
        <v>2702</v>
      </c>
      <c r="F2273" s="93">
        <v>85000</v>
      </c>
      <c r="G2273" s="93">
        <v>6</v>
      </c>
      <c r="H2273" s="93">
        <v>4</v>
      </c>
      <c r="I2273" s="92">
        <f t="shared" si="35"/>
        <v>-170000</v>
      </c>
      <c r="J2273" s="92" t="e">
        <f>VLOOKUP(D2273,[1]Sheet0!$C$1:$H$65536,6,0)</f>
        <v>#N/A</v>
      </c>
      <c r="M2273" s="93">
        <v>-2</v>
      </c>
      <c r="N2273" s="95">
        <v>-170000</v>
      </c>
      <c r="P2273" s="93" t="s">
        <v>3614</v>
      </c>
      <c r="Q2273" s="93" t="s">
        <v>5351</v>
      </c>
      <c r="V2273" s="93" t="s">
        <v>3619</v>
      </c>
    </row>
    <row r="2274" spans="1:22" ht="25.5" customHeight="1">
      <c r="A2274" s="94">
        <v>46078</v>
      </c>
      <c r="B2274" s="93" t="s">
        <v>32</v>
      </c>
      <c r="C2274" s="93" t="s">
        <v>4983</v>
      </c>
      <c r="D2274" s="93" t="s">
        <v>4972</v>
      </c>
      <c r="E2274" s="93" t="s">
        <v>4984</v>
      </c>
      <c r="F2274" s="93">
        <v>209000</v>
      </c>
      <c r="G2274" s="93">
        <v>-1</v>
      </c>
      <c r="H2274" s="93">
        <v>0</v>
      </c>
      <c r="I2274" s="92">
        <f t="shared" si="35"/>
        <v>209000</v>
      </c>
      <c r="J2274" s="92" t="str">
        <f>VLOOKUP(D2274,[1]Sheet0!$C$1:$H$65536,6,0)</f>
        <v>CHĂM SÓC DA</v>
      </c>
      <c r="K2274" s="93">
        <v>1</v>
      </c>
      <c r="L2274" s="95">
        <v>209000</v>
      </c>
      <c r="P2274" s="93" t="s">
        <v>3614</v>
      </c>
      <c r="Q2274" s="93" t="s">
        <v>5509</v>
      </c>
    </row>
    <row r="2275" spans="1:22" ht="25.5" customHeight="1">
      <c r="A2275" s="94">
        <v>46078</v>
      </c>
      <c r="B2275" s="93" t="s">
        <v>27</v>
      </c>
      <c r="C2275" s="93" t="s">
        <v>1569</v>
      </c>
      <c r="D2275" s="93" t="s">
        <v>1570</v>
      </c>
      <c r="E2275" s="93" t="s">
        <v>1571</v>
      </c>
      <c r="F2275" s="93">
        <v>60000</v>
      </c>
      <c r="G2275" s="93">
        <v>-3</v>
      </c>
      <c r="H2275" s="93">
        <v>0</v>
      </c>
      <c r="I2275" s="92">
        <f t="shared" si="35"/>
        <v>180000</v>
      </c>
      <c r="J2275" s="92" t="str">
        <f>VLOOKUP(D2275,[1]Sheet0!$C$1:$H$65536,6,0)</f>
        <v>GIA VỊ</v>
      </c>
      <c r="K2275" s="93">
        <v>3</v>
      </c>
      <c r="L2275" s="95">
        <v>180000</v>
      </c>
      <c r="P2275" s="93" t="s">
        <v>3614</v>
      </c>
      <c r="Q2275" s="93" t="s">
        <v>5509</v>
      </c>
    </row>
    <row r="2276" spans="1:22" ht="25.5" customHeight="1">
      <c r="A2276" s="94">
        <v>46078</v>
      </c>
      <c r="B2276" s="93" t="s">
        <v>33</v>
      </c>
      <c r="C2276" s="93" t="s">
        <v>5510</v>
      </c>
      <c r="D2276" s="93" t="s">
        <v>5511</v>
      </c>
      <c r="E2276" s="93" t="s">
        <v>5512</v>
      </c>
      <c r="F2276" s="93">
        <v>155000</v>
      </c>
      <c r="G2276" s="93">
        <v>-1</v>
      </c>
      <c r="H2276" s="93">
        <v>0</v>
      </c>
      <c r="I2276" s="92">
        <f t="shared" si="35"/>
        <v>155000</v>
      </c>
      <c r="J2276" s="92" t="str">
        <f>VLOOKUP(D2276,[1]Sheet0!$C$1:$H$65536,6,0)</f>
        <v>KHỬ MÙI</v>
      </c>
      <c r="K2276" s="93">
        <v>1</v>
      </c>
      <c r="L2276" s="95">
        <v>155000</v>
      </c>
      <c r="P2276" s="93" t="s">
        <v>3614</v>
      </c>
      <c r="Q2276" s="93" t="s">
        <v>5509</v>
      </c>
    </row>
    <row r="2277" spans="1:22" ht="25.5" customHeight="1">
      <c r="A2277" s="94">
        <v>46078</v>
      </c>
      <c r="B2277" s="93" t="s">
        <v>3622</v>
      </c>
      <c r="C2277" s="93" t="s">
        <v>3489</v>
      </c>
      <c r="D2277" s="93" t="s">
        <v>3490</v>
      </c>
      <c r="E2277" s="93" t="s">
        <v>3491</v>
      </c>
      <c r="F2277" s="93">
        <v>350000</v>
      </c>
      <c r="G2277" s="93">
        <v>-3</v>
      </c>
      <c r="H2277" s="93">
        <v>0</v>
      </c>
      <c r="I2277" s="92">
        <f t="shared" si="35"/>
        <v>1050000</v>
      </c>
      <c r="J2277" s="92" t="str">
        <f>VLOOKUP(D2277,[1]Sheet0!$C$1:$H$65536,6,0)</f>
        <v>MERRIES</v>
      </c>
      <c r="K2277" s="93">
        <v>3</v>
      </c>
      <c r="L2277" s="95">
        <v>1050000</v>
      </c>
      <c r="P2277" s="93" t="s">
        <v>3614</v>
      </c>
      <c r="Q2277" s="93" t="s">
        <v>5509</v>
      </c>
    </row>
    <row r="2278" spans="1:22" ht="25.5" customHeight="1">
      <c r="A2278" s="94">
        <v>46078</v>
      </c>
      <c r="B2278" s="93" t="s">
        <v>4078</v>
      </c>
      <c r="C2278" s="93" t="s">
        <v>3453</v>
      </c>
      <c r="D2278" s="93" t="s">
        <v>3454</v>
      </c>
      <c r="E2278" s="93" t="s">
        <v>3455</v>
      </c>
      <c r="F2278" s="93">
        <v>920000</v>
      </c>
      <c r="G2278" s="93">
        <v>-1</v>
      </c>
      <c r="H2278" s="93">
        <v>0</v>
      </c>
      <c r="I2278" s="92">
        <f t="shared" si="35"/>
        <v>920000</v>
      </c>
      <c r="J2278" s="92" t="str">
        <f>VLOOKUP(D2278,[1]Sheet0!$C$1:$H$65536,6,0)</f>
        <v>SỮA CÔNG THỨC</v>
      </c>
      <c r="K2278" s="93">
        <v>1</v>
      </c>
      <c r="L2278" s="95">
        <v>920000</v>
      </c>
      <c r="P2278" s="93" t="s">
        <v>3614</v>
      </c>
      <c r="Q2278" s="93" t="s">
        <v>5509</v>
      </c>
    </row>
    <row r="2279" spans="1:22" ht="25.5" customHeight="1">
      <c r="A2279" s="94">
        <v>46078</v>
      </c>
      <c r="B2279" s="93" t="s">
        <v>32</v>
      </c>
      <c r="C2279" s="93" t="s">
        <v>4694</v>
      </c>
      <c r="D2279" s="93" t="s">
        <v>4695</v>
      </c>
      <c r="E2279" s="93" t="s">
        <v>1162</v>
      </c>
      <c r="F2279" s="93">
        <v>199000</v>
      </c>
      <c r="G2279" s="93">
        <v>-1</v>
      </c>
      <c r="H2279" s="93">
        <v>0</v>
      </c>
      <c r="I2279" s="92">
        <f t="shared" si="35"/>
        <v>199000</v>
      </c>
      <c r="J2279" s="92" t="str">
        <f>VLOOKUP(D2279,[1]Sheet0!$C$1:$H$65536,6,0)</f>
        <v>TRANG ĐIỂM</v>
      </c>
      <c r="K2279" s="93">
        <v>1</v>
      </c>
      <c r="L2279" s="95">
        <v>199000</v>
      </c>
      <c r="P2279" s="93" t="s">
        <v>3614</v>
      </c>
      <c r="Q2279" s="93" t="s">
        <v>5509</v>
      </c>
    </row>
    <row r="2280" spans="1:22" ht="25.5" customHeight="1">
      <c r="A2280" s="94">
        <v>46078</v>
      </c>
      <c r="B2280" s="93" t="s">
        <v>33</v>
      </c>
      <c r="C2280" s="93" t="s">
        <v>3011</v>
      </c>
      <c r="D2280" s="93" t="s">
        <v>3012</v>
      </c>
      <c r="E2280" s="93" t="s">
        <v>3013</v>
      </c>
      <c r="F2280" s="93">
        <v>50000</v>
      </c>
      <c r="G2280" s="93">
        <v>-1</v>
      </c>
      <c r="H2280" s="93">
        <v>0</v>
      </c>
      <c r="I2280" s="92">
        <f t="shared" si="35"/>
        <v>50000</v>
      </c>
      <c r="J2280" s="92" t="str">
        <f>VLOOKUP(D2280,[1]Sheet0!$C$1:$H$65536,6,0)</f>
        <v>BẾP VÀ PHÒNG ĂN</v>
      </c>
      <c r="K2280" s="93">
        <v>1</v>
      </c>
      <c r="L2280" s="95">
        <v>50000</v>
      </c>
      <c r="P2280" s="93" t="s">
        <v>3614</v>
      </c>
      <c r="Q2280" s="93" t="s">
        <v>5509</v>
      </c>
    </row>
    <row r="2281" spans="1:22" ht="25.5" customHeight="1">
      <c r="A2281" s="94">
        <v>46078</v>
      </c>
      <c r="B2281" s="93" t="s">
        <v>32</v>
      </c>
      <c r="C2281" s="93" t="s">
        <v>543</v>
      </c>
      <c r="D2281" s="93" t="s">
        <v>544</v>
      </c>
      <c r="E2281" s="93" t="s">
        <v>545</v>
      </c>
      <c r="F2281" s="93">
        <v>155000</v>
      </c>
      <c r="H2281" s="93">
        <v>-1</v>
      </c>
      <c r="I2281" s="92">
        <f t="shared" si="35"/>
        <v>-155000</v>
      </c>
      <c r="J2281" s="92" t="str">
        <f>VLOOKUP(D2281,[1]Sheet0!$C$1:$H$65536,6,0)</f>
        <v>CHĂM SÓC DA</v>
      </c>
      <c r="M2281" s="93">
        <v>-1</v>
      </c>
      <c r="N2281" s="95">
        <v>-155000</v>
      </c>
      <c r="P2281" s="93" t="s">
        <v>3614</v>
      </c>
      <c r="Q2281" s="93" t="s">
        <v>5509</v>
      </c>
      <c r="V2281" s="93" t="s">
        <v>3619</v>
      </c>
    </row>
    <row r="2282" spans="1:22" ht="25.5" customHeight="1">
      <c r="A2282" s="94">
        <v>46078</v>
      </c>
      <c r="B2282" s="93" t="s">
        <v>27</v>
      </c>
      <c r="C2282" s="93" t="s">
        <v>5469</v>
      </c>
      <c r="D2282" s="93" t="s">
        <v>5376</v>
      </c>
      <c r="E2282" s="93" t="s">
        <v>5470</v>
      </c>
      <c r="F2282" s="93">
        <v>75000</v>
      </c>
      <c r="H2282" s="93">
        <v>-3</v>
      </c>
      <c r="I2282" s="92">
        <f t="shared" si="35"/>
        <v>-225000</v>
      </c>
      <c r="J2282" s="92" t="str">
        <f>VLOOKUP(D2282,[1]Sheet0!$C$1:$H$65536,6,0)</f>
        <v>GIA VỊ</v>
      </c>
      <c r="M2282" s="93">
        <v>-3</v>
      </c>
      <c r="N2282" s="95">
        <v>-225000</v>
      </c>
      <c r="P2282" s="93" t="s">
        <v>3614</v>
      </c>
      <c r="Q2282" s="93" t="s">
        <v>5509</v>
      </c>
      <c r="V2282" s="93" t="s">
        <v>3619</v>
      </c>
    </row>
    <row r="2283" spans="1:22" ht="25.5" customHeight="1">
      <c r="A2283" s="94">
        <v>46078</v>
      </c>
      <c r="B2283" s="93" t="s">
        <v>33</v>
      </c>
      <c r="C2283" s="93" t="s">
        <v>5340</v>
      </c>
      <c r="D2283" s="93" t="s">
        <v>5294</v>
      </c>
      <c r="E2283" s="93" t="s">
        <v>5341</v>
      </c>
      <c r="F2283" s="93">
        <v>90000</v>
      </c>
      <c r="H2283" s="93">
        <v>-1</v>
      </c>
      <c r="I2283" s="92">
        <f t="shared" si="35"/>
        <v>-90000</v>
      </c>
      <c r="J2283" s="92" t="str">
        <f>VLOOKUP(D2283,[1]Sheet0!$C$1:$H$65536,6,0)</f>
        <v>KHỬ MÙI</v>
      </c>
      <c r="M2283" s="93">
        <v>-1</v>
      </c>
      <c r="N2283" s="95">
        <v>-90000</v>
      </c>
      <c r="P2283" s="93" t="s">
        <v>3614</v>
      </c>
      <c r="Q2283" s="93" t="s">
        <v>5509</v>
      </c>
      <c r="V2283" s="93" t="s">
        <v>3619</v>
      </c>
    </row>
    <row r="2284" spans="1:22" ht="25.5" customHeight="1">
      <c r="A2284" s="94">
        <v>46078</v>
      </c>
      <c r="B2284" s="93" t="s">
        <v>3622</v>
      </c>
      <c r="C2284" s="93" t="s">
        <v>3486</v>
      </c>
      <c r="D2284" s="93" t="s">
        <v>3487</v>
      </c>
      <c r="E2284" s="93" t="s">
        <v>3488</v>
      </c>
      <c r="F2284" s="93">
        <v>350000</v>
      </c>
      <c r="H2284" s="93">
        <v>-3</v>
      </c>
      <c r="I2284" s="92">
        <f t="shared" si="35"/>
        <v>-1050000</v>
      </c>
      <c r="J2284" s="92" t="str">
        <f>VLOOKUP(D2284,[1]Sheet0!$C$1:$H$65536,6,0)</f>
        <v>MERRIES</v>
      </c>
      <c r="M2284" s="93">
        <v>-3</v>
      </c>
      <c r="N2284" s="95">
        <v>-1050000</v>
      </c>
      <c r="P2284" s="93" t="s">
        <v>3614</v>
      </c>
      <c r="Q2284" s="93" t="s">
        <v>5509</v>
      </c>
      <c r="V2284" s="93" t="s">
        <v>3619</v>
      </c>
    </row>
    <row r="2285" spans="1:22" ht="25.5" customHeight="1">
      <c r="A2285" s="94">
        <v>46078</v>
      </c>
      <c r="B2285" s="93" t="s">
        <v>4078</v>
      </c>
      <c r="C2285" s="93" t="s">
        <v>3450</v>
      </c>
      <c r="D2285" s="93" t="s">
        <v>3451</v>
      </c>
      <c r="E2285" s="93" t="s">
        <v>3452</v>
      </c>
      <c r="F2285" s="93">
        <v>920000</v>
      </c>
      <c r="H2285" s="93">
        <v>-1</v>
      </c>
      <c r="I2285" s="92">
        <f t="shared" si="35"/>
        <v>-920000</v>
      </c>
      <c r="J2285" s="92" t="str">
        <f>VLOOKUP(D2285,[1]Sheet0!$C$1:$H$65536,6,0)</f>
        <v>SỮA CÔNG THỨC</v>
      </c>
      <c r="M2285" s="93">
        <v>-1</v>
      </c>
      <c r="N2285" s="95">
        <v>-920000</v>
      </c>
      <c r="P2285" s="93" t="s">
        <v>3614</v>
      </c>
      <c r="Q2285" s="93" t="s">
        <v>5509</v>
      </c>
      <c r="V2285" s="93" t="s">
        <v>3619</v>
      </c>
    </row>
    <row r="2286" spans="1:22" ht="25.5" customHeight="1">
      <c r="A2286" s="94">
        <v>46078</v>
      </c>
      <c r="B2286" s="93" t="s">
        <v>32</v>
      </c>
      <c r="C2286" s="93" t="s">
        <v>965</v>
      </c>
      <c r="D2286" s="93" t="s">
        <v>966</v>
      </c>
      <c r="E2286" s="93" t="s">
        <v>967</v>
      </c>
      <c r="F2286" s="93">
        <v>250000</v>
      </c>
      <c r="H2286" s="93">
        <v>-1</v>
      </c>
      <c r="I2286" s="92">
        <f t="shared" si="35"/>
        <v>-250000</v>
      </c>
      <c r="J2286" s="92" t="str">
        <f>VLOOKUP(D2286,[1]Sheet0!$C$1:$H$65536,6,0)</f>
        <v>TRANG ĐIỂM</v>
      </c>
      <c r="M2286" s="93">
        <v>-1</v>
      </c>
      <c r="N2286" s="95">
        <v>-250000</v>
      </c>
      <c r="P2286" s="93" t="s">
        <v>3614</v>
      </c>
      <c r="Q2286" s="93" t="s">
        <v>5509</v>
      </c>
      <c r="V2286" s="93" t="s">
        <v>3619</v>
      </c>
    </row>
    <row r="2287" spans="1:22" ht="25.5" customHeight="1">
      <c r="A2287" s="94">
        <v>46078</v>
      </c>
      <c r="B2287" s="93" t="s">
        <v>33</v>
      </c>
      <c r="C2287" s="93" t="s">
        <v>3014</v>
      </c>
      <c r="D2287" s="93" t="s">
        <v>3015</v>
      </c>
      <c r="E2287" s="93" t="s">
        <v>3016</v>
      </c>
      <c r="F2287" s="93">
        <v>50000</v>
      </c>
      <c r="H2287" s="93">
        <v>-1</v>
      </c>
      <c r="I2287" s="92">
        <f t="shared" si="35"/>
        <v>-50000</v>
      </c>
      <c r="J2287" s="92" t="str">
        <f>VLOOKUP(D2287,[1]Sheet0!$C$1:$H$65536,6,0)</f>
        <v>BẾP VÀ PHÒNG ĂN</v>
      </c>
      <c r="M2287" s="93">
        <v>-1</v>
      </c>
      <c r="N2287" s="95">
        <v>-50000</v>
      </c>
      <c r="P2287" s="93" t="s">
        <v>3614</v>
      </c>
      <c r="Q2287" s="93" t="s">
        <v>5509</v>
      </c>
      <c r="V2287" s="93" t="s">
        <v>3619</v>
      </c>
    </row>
    <row r="2288" spans="1:22" ht="25.5" customHeight="1">
      <c r="A2288" s="94">
        <v>46079</v>
      </c>
      <c r="B2288" s="93" t="s">
        <v>3632</v>
      </c>
      <c r="C2288" s="93" t="s">
        <v>5239</v>
      </c>
      <c r="D2288" s="93" t="s">
        <v>5240</v>
      </c>
      <c r="E2288" s="93" t="s">
        <v>5241</v>
      </c>
      <c r="F2288" s="93">
        <v>870</v>
      </c>
      <c r="G2288" s="93">
        <v>-340</v>
      </c>
      <c r="H2288" s="93">
        <v>0</v>
      </c>
      <c r="I2288" s="92">
        <f t="shared" si="35"/>
        <v>295800</v>
      </c>
      <c r="J2288" s="92" t="str">
        <f>VLOOKUP(D2288,[1]Sheet0!$C$1:$H$65536,6,0)</f>
        <v>HỆ THỐNG</v>
      </c>
      <c r="K2288" s="93">
        <v>340</v>
      </c>
      <c r="L2288" s="95">
        <v>295800</v>
      </c>
      <c r="P2288" s="93" t="s">
        <v>3614</v>
      </c>
      <c r="Q2288" s="93" t="s">
        <v>5513</v>
      </c>
    </row>
    <row r="2289" spans="1:17" ht="25.5" customHeight="1">
      <c r="A2289" s="94">
        <v>46079</v>
      </c>
      <c r="B2289" s="93" t="s">
        <v>3632</v>
      </c>
      <c r="C2289" s="93" t="s">
        <v>5250</v>
      </c>
      <c r="D2289" s="93" t="s">
        <v>5242</v>
      </c>
      <c r="E2289" s="93" t="s">
        <v>5251</v>
      </c>
      <c r="F2289" s="93">
        <v>1450</v>
      </c>
      <c r="G2289" s="93">
        <v>-161</v>
      </c>
      <c r="H2289" s="93">
        <v>0</v>
      </c>
      <c r="I2289" s="92">
        <f t="shared" si="35"/>
        <v>233450</v>
      </c>
      <c r="J2289" s="92" t="str">
        <f>VLOOKUP(D2289,[1]Sheet0!$C$1:$H$65536,6,0)</f>
        <v>HỆ THỐNG</v>
      </c>
      <c r="K2289" s="93">
        <v>161</v>
      </c>
      <c r="L2289" s="95">
        <v>233450</v>
      </c>
      <c r="P2289" s="93" t="s">
        <v>3614</v>
      </c>
      <c r="Q2289" s="93" t="s">
        <v>5513</v>
      </c>
    </row>
    <row r="2290" spans="1:17" ht="25.5" customHeight="1">
      <c r="A2290" s="94">
        <v>46079</v>
      </c>
      <c r="B2290" s="93" t="s">
        <v>27</v>
      </c>
      <c r="C2290" s="93" t="s">
        <v>4739</v>
      </c>
      <c r="D2290" s="93" t="s">
        <v>4730</v>
      </c>
      <c r="E2290" s="93" t="s">
        <v>4740</v>
      </c>
      <c r="F2290" s="93">
        <v>285000</v>
      </c>
      <c r="G2290" s="93">
        <v>-1</v>
      </c>
      <c r="H2290" s="93">
        <v>0</v>
      </c>
      <c r="I2290" s="92">
        <f t="shared" si="35"/>
        <v>285000</v>
      </c>
      <c r="J2290" s="92" t="str">
        <f>VLOOKUP(D2290,[1]Sheet0!$C$1:$H$65536,6,0)</f>
        <v>THỰC PHẨM ĐÔNG LẠNH, CHẾ BIẾN</v>
      </c>
      <c r="K2290" s="93">
        <v>1</v>
      </c>
      <c r="L2290" s="95">
        <v>285000</v>
      </c>
      <c r="P2290" s="93" t="s">
        <v>3614</v>
      </c>
      <c r="Q2290" s="93" t="s">
        <v>5513</v>
      </c>
    </row>
    <row r="2291" spans="1:17" ht="25.5" customHeight="1">
      <c r="A2291" s="94">
        <v>46079</v>
      </c>
      <c r="B2291" s="93" t="s">
        <v>2772</v>
      </c>
      <c r="C2291" s="93" t="s">
        <v>4403</v>
      </c>
      <c r="D2291" s="93" t="s">
        <v>4404</v>
      </c>
      <c r="E2291" s="93" t="s">
        <v>4405</v>
      </c>
      <c r="F2291" s="93">
        <v>200000</v>
      </c>
      <c r="G2291" s="93">
        <v>-2</v>
      </c>
      <c r="H2291" s="93">
        <v>0</v>
      </c>
      <c r="I2291" s="92">
        <f t="shared" si="35"/>
        <v>400000</v>
      </c>
      <c r="J2291" s="92" t="str">
        <f>VLOOKUP(D2291,[1]Sheet0!$C$1:$H$65536,6,0)</f>
        <v>NSM MÙA ĐÔNG</v>
      </c>
      <c r="K2291" s="93">
        <v>2</v>
      </c>
      <c r="L2291" s="95">
        <v>400000</v>
      </c>
      <c r="P2291" s="93" t="s">
        <v>3614</v>
      </c>
      <c r="Q2291" s="93" t="s">
        <v>5513</v>
      </c>
    </row>
    <row r="2292" spans="1:17" ht="25.5" customHeight="1">
      <c r="A2292" s="94">
        <v>46079</v>
      </c>
      <c r="B2292" s="93" t="s">
        <v>32</v>
      </c>
      <c r="C2292" s="93" t="s">
        <v>1076</v>
      </c>
      <c r="D2292" s="93" t="s">
        <v>1077</v>
      </c>
      <c r="E2292" s="93" t="s">
        <v>1078</v>
      </c>
      <c r="F2292" s="93">
        <v>295000</v>
      </c>
      <c r="G2292" s="93">
        <v>-1</v>
      </c>
      <c r="H2292" s="93">
        <v>0</v>
      </c>
      <c r="I2292" s="92">
        <f t="shared" si="35"/>
        <v>295000</v>
      </c>
      <c r="J2292" s="92" t="str">
        <f>VLOOKUP(D2292,[1]Sheet0!$C$1:$H$65536,6,0)</f>
        <v>CHĂM SÓC TÓC</v>
      </c>
      <c r="K2292" s="93">
        <v>1</v>
      </c>
      <c r="L2292" s="95">
        <v>295000</v>
      </c>
      <c r="P2292" s="93" t="s">
        <v>3614</v>
      </c>
      <c r="Q2292" s="93" t="s">
        <v>5513</v>
      </c>
    </row>
    <row r="2293" spans="1:17" ht="25.5" customHeight="1">
      <c r="A2293" s="94">
        <v>46079</v>
      </c>
      <c r="B2293" s="93" t="s">
        <v>27</v>
      </c>
      <c r="C2293" s="93" t="s">
        <v>267</v>
      </c>
      <c r="D2293" s="93" t="s">
        <v>268</v>
      </c>
      <c r="E2293" s="93" t="s">
        <v>5514</v>
      </c>
      <c r="F2293" s="93">
        <v>75000</v>
      </c>
      <c r="G2293" s="93">
        <v>-3</v>
      </c>
      <c r="H2293" s="93">
        <v>0</v>
      </c>
      <c r="I2293" s="92">
        <f t="shared" si="35"/>
        <v>225000</v>
      </c>
      <c r="J2293" s="92" t="str">
        <f>VLOOKUP(D2293,[1]Sheet0!$C$1:$H$65536,6,0)</f>
        <v>BÁNH KẸO, ĐỒ ĂN VẶT</v>
      </c>
      <c r="K2293" s="93">
        <v>3</v>
      </c>
      <c r="L2293" s="95">
        <v>225000</v>
      </c>
      <c r="P2293" s="93" t="s">
        <v>3614</v>
      </c>
      <c r="Q2293" s="93" t="s">
        <v>5513</v>
      </c>
    </row>
    <row r="2294" spans="1:17" ht="25.5" customHeight="1">
      <c r="A2294" s="94">
        <v>46079</v>
      </c>
      <c r="B2294" s="93" t="s">
        <v>27</v>
      </c>
      <c r="C2294" s="93" t="s">
        <v>4718</v>
      </c>
      <c r="D2294" s="93" t="s">
        <v>4705</v>
      </c>
      <c r="E2294" s="93" t="s">
        <v>4719</v>
      </c>
      <c r="F2294" s="93">
        <v>75000</v>
      </c>
      <c r="G2294" s="93">
        <v>-19</v>
      </c>
      <c r="H2294" s="93">
        <v>0</v>
      </c>
      <c r="I2294" s="92">
        <f t="shared" si="35"/>
        <v>1425000</v>
      </c>
      <c r="J2294" s="92" t="str">
        <f>VLOOKUP(D2294,[1]Sheet0!$C$1:$H$65536,6,0)</f>
        <v>BÁNH KẸO, ĐỒ ĂN VẶT</v>
      </c>
      <c r="K2294" s="93">
        <v>19</v>
      </c>
      <c r="L2294" s="95">
        <v>1425000</v>
      </c>
      <c r="P2294" s="93" t="s">
        <v>3614</v>
      </c>
      <c r="Q2294" s="93" t="s">
        <v>5513</v>
      </c>
    </row>
    <row r="2295" spans="1:17" ht="25.5" customHeight="1">
      <c r="A2295" s="94">
        <v>46079</v>
      </c>
      <c r="B2295" s="93" t="s">
        <v>33</v>
      </c>
      <c r="C2295" s="93" t="s">
        <v>1874</v>
      </c>
      <c r="D2295" s="93" t="s">
        <v>1875</v>
      </c>
      <c r="E2295" s="93" t="s">
        <v>1876</v>
      </c>
      <c r="F2295" s="93">
        <v>60000</v>
      </c>
      <c r="G2295" s="93">
        <v>-1</v>
      </c>
      <c r="H2295" s="93">
        <v>0</v>
      </c>
      <c r="I2295" s="92">
        <f t="shared" si="35"/>
        <v>60000</v>
      </c>
      <c r="J2295" s="92" t="str">
        <f>VLOOKUP(D2295,[1]Sheet0!$C$1:$H$65536,6,0)</f>
        <v>XÀ PHÒNG, CHẤT TẨY RỬA</v>
      </c>
      <c r="K2295" s="93">
        <v>1</v>
      </c>
      <c r="L2295" s="95">
        <v>60000</v>
      </c>
      <c r="P2295" s="93" t="s">
        <v>3614</v>
      </c>
      <c r="Q2295" s="93" t="s">
        <v>5513</v>
      </c>
    </row>
    <row r="2296" spans="1:17" ht="25.5" customHeight="1">
      <c r="A2296" s="94">
        <v>46079</v>
      </c>
      <c r="B2296" s="93" t="s">
        <v>33</v>
      </c>
      <c r="C2296" s="93" t="s">
        <v>2228</v>
      </c>
      <c r="D2296" s="93" t="s">
        <v>2229</v>
      </c>
      <c r="E2296" s="93" t="s">
        <v>2230</v>
      </c>
      <c r="F2296" s="93">
        <v>340000</v>
      </c>
      <c r="G2296" s="93">
        <v>-1</v>
      </c>
      <c r="H2296" s="93">
        <v>0</v>
      </c>
      <c r="I2296" s="92">
        <f t="shared" si="35"/>
        <v>340000</v>
      </c>
      <c r="J2296" s="92" t="str">
        <f>VLOOKUP(D2296,[1]Sheet0!$C$1:$H$65536,6,0)</f>
        <v>GIẶT, XẢ QUẦN ÁO</v>
      </c>
      <c r="K2296" s="93">
        <v>1</v>
      </c>
      <c r="L2296" s="95">
        <v>340000</v>
      </c>
      <c r="P2296" s="93" t="s">
        <v>3614</v>
      </c>
      <c r="Q2296" s="93" t="s">
        <v>5513</v>
      </c>
    </row>
    <row r="2297" spans="1:17" ht="25.5" customHeight="1">
      <c r="A2297" s="94">
        <v>46079</v>
      </c>
      <c r="B2297" s="93" t="s">
        <v>27</v>
      </c>
      <c r="C2297" s="93" t="s">
        <v>402</v>
      </c>
      <c r="D2297" s="93" t="s">
        <v>403</v>
      </c>
      <c r="E2297" s="93" t="s">
        <v>404</v>
      </c>
      <c r="F2297" s="93">
        <v>270000</v>
      </c>
      <c r="G2297" s="93">
        <v>-3</v>
      </c>
      <c r="H2297" s="93">
        <v>0</v>
      </c>
      <c r="I2297" s="92">
        <f t="shared" si="35"/>
        <v>810000</v>
      </c>
      <c r="J2297" s="92" t="str">
        <f>VLOOKUP(D2297,[1]Sheet0!$C$1:$H$65536,6,0)</f>
        <v>BÁNH KẸO, ĐỒ ĂN VẶT</v>
      </c>
      <c r="K2297" s="93">
        <v>3</v>
      </c>
      <c r="L2297" s="95">
        <v>810000</v>
      </c>
      <c r="P2297" s="93" t="s">
        <v>3614</v>
      </c>
      <c r="Q2297" s="93" t="s">
        <v>5513</v>
      </c>
    </row>
    <row r="2298" spans="1:17" ht="25.5" customHeight="1">
      <c r="A2298" s="94">
        <v>46079</v>
      </c>
      <c r="B2298" s="93" t="s">
        <v>27</v>
      </c>
      <c r="C2298" s="93" t="s">
        <v>5254</v>
      </c>
      <c r="D2298" s="93" t="s">
        <v>5244</v>
      </c>
      <c r="E2298" s="93" t="s">
        <v>5255</v>
      </c>
      <c r="F2298" s="93">
        <v>58000</v>
      </c>
      <c r="G2298" s="93">
        <v>-1</v>
      </c>
      <c r="H2298" s="93">
        <v>0</v>
      </c>
      <c r="I2298" s="92">
        <f t="shared" si="35"/>
        <v>58000</v>
      </c>
      <c r="J2298" s="92" t="str">
        <f>VLOOKUP(D2298,[1]Sheet0!$C$1:$H$65536,6,0)</f>
        <v>BÁNH KẸO, ĐỒ ĂN VẶT</v>
      </c>
      <c r="K2298" s="93">
        <v>1</v>
      </c>
      <c r="L2298" s="95">
        <v>58000</v>
      </c>
      <c r="P2298" s="93" t="s">
        <v>3614</v>
      </c>
      <c r="Q2298" s="93" t="s">
        <v>5513</v>
      </c>
    </row>
    <row r="2299" spans="1:17" ht="25.5" customHeight="1">
      <c r="A2299" s="94">
        <v>46079</v>
      </c>
      <c r="B2299" s="93" t="s">
        <v>33</v>
      </c>
      <c r="C2299" s="93" t="s">
        <v>5340</v>
      </c>
      <c r="D2299" s="93" t="s">
        <v>5294</v>
      </c>
      <c r="E2299" s="93" t="s">
        <v>5341</v>
      </c>
      <c r="F2299" s="93">
        <v>90000</v>
      </c>
      <c r="G2299" s="93">
        <v>-1</v>
      </c>
      <c r="H2299" s="93">
        <v>0</v>
      </c>
      <c r="I2299" s="92">
        <f t="shared" si="35"/>
        <v>90000</v>
      </c>
      <c r="J2299" s="92" t="str">
        <f>VLOOKUP(D2299,[1]Sheet0!$C$1:$H$65536,6,0)</f>
        <v>KHỬ MÙI</v>
      </c>
      <c r="K2299" s="93">
        <v>1</v>
      </c>
      <c r="L2299" s="95">
        <v>90000</v>
      </c>
      <c r="P2299" s="93" t="s">
        <v>3614</v>
      </c>
      <c r="Q2299" s="93" t="s">
        <v>5513</v>
      </c>
    </row>
    <row r="2300" spans="1:17" ht="25.5" customHeight="1">
      <c r="A2300" s="94">
        <v>46079</v>
      </c>
      <c r="B2300" s="93" t="s">
        <v>33</v>
      </c>
      <c r="C2300" s="93" t="s">
        <v>2202</v>
      </c>
      <c r="D2300" s="93" t="s">
        <v>2203</v>
      </c>
      <c r="E2300" s="93" t="s">
        <v>2204</v>
      </c>
      <c r="F2300" s="93">
        <v>95000</v>
      </c>
      <c r="G2300" s="93">
        <v>-3</v>
      </c>
      <c r="H2300" s="93">
        <v>0</v>
      </c>
      <c r="I2300" s="92">
        <f t="shared" si="35"/>
        <v>285000</v>
      </c>
      <c r="J2300" s="92" t="str">
        <f>VLOOKUP(D2300,[1]Sheet0!$C$1:$H$65536,6,0)</f>
        <v>KHỬ MÙI</v>
      </c>
      <c r="K2300" s="93">
        <v>3</v>
      </c>
      <c r="L2300" s="95">
        <v>285000</v>
      </c>
      <c r="P2300" s="93" t="s">
        <v>3614</v>
      </c>
      <c r="Q2300" s="93" t="s">
        <v>5513</v>
      </c>
    </row>
    <row r="2301" spans="1:17" ht="25.5" customHeight="1">
      <c r="A2301" s="94">
        <v>46079</v>
      </c>
      <c r="B2301" s="93" t="s">
        <v>3622</v>
      </c>
      <c r="C2301" s="93" t="s">
        <v>3489</v>
      </c>
      <c r="D2301" s="93" t="s">
        <v>3490</v>
      </c>
      <c r="E2301" s="93" t="s">
        <v>3491</v>
      </c>
      <c r="F2301" s="93">
        <v>350000</v>
      </c>
      <c r="G2301" s="93">
        <v>-2</v>
      </c>
      <c r="H2301" s="93">
        <v>0</v>
      </c>
      <c r="I2301" s="92">
        <f t="shared" si="35"/>
        <v>700000</v>
      </c>
      <c r="J2301" s="92" t="str">
        <f>VLOOKUP(D2301,[1]Sheet0!$C$1:$H$65536,6,0)</f>
        <v>MERRIES</v>
      </c>
      <c r="K2301" s="93">
        <v>2</v>
      </c>
      <c r="L2301" s="95">
        <v>700000</v>
      </c>
      <c r="P2301" s="93" t="s">
        <v>3614</v>
      </c>
      <c r="Q2301" s="93" t="s">
        <v>5513</v>
      </c>
    </row>
    <row r="2302" spans="1:17" ht="25.5" customHeight="1">
      <c r="A2302" s="94">
        <v>46079</v>
      </c>
      <c r="B2302" s="93" t="s">
        <v>27</v>
      </c>
      <c r="C2302" s="93" t="s">
        <v>5008</v>
      </c>
      <c r="D2302" s="93" t="s">
        <v>4996</v>
      </c>
      <c r="E2302" s="93" t="s">
        <v>5009</v>
      </c>
      <c r="F2302" s="93">
        <v>240000</v>
      </c>
      <c r="G2302" s="93">
        <v>-1</v>
      </c>
      <c r="H2302" s="93">
        <v>0</v>
      </c>
      <c r="I2302" s="92">
        <f t="shared" si="35"/>
        <v>240000</v>
      </c>
      <c r="J2302" s="92" t="str">
        <f>VLOOKUP(D2302,[1]Sheet0!$C$1:$H$65536,6,0)</f>
        <v>BÁNH KẸO, ĐỒ ĂN VẶT</v>
      </c>
      <c r="K2302" s="93">
        <v>1</v>
      </c>
      <c r="L2302" s="95">
        <v>240000</v>
      </c>
      <c r="P2302" s="93" t="s">
        <v>3614</v>
      </c>
      <c r="Q2302" s="93" t="s">
        <v>5513</v>
      </c>
    </row>
    <row r="2303" spans="1:17" ht="25.5" customHeight="1">
      <c r="A2303" s="94">
        <v>46079</v>
      </c>
      <c r="B2303" s="93" t="s">
        <v>27</v>
      </c>
      <c r="C2303" s="93" t="s">
        <v>5046</v>
      </c>
      <c r="D2303" s="93" t="s">
        <v>5047</v>
      </c>
      <c r="E2303" s="93" t="s">
        <v>5048</v>
      </c>
      <c r="F2303" s="93">
        <v>130000</v>
      </c>
      <c r="G2303" s="93">
        <v>-26</v>
      </c>
      <c r="H2303" s="93">
        <v>0</v>
      </c>
      <c r="I2303" s="92">
        <f t="shared" si="35"/>
        <v>3380000</v>
      </c>
      <c r="J2303" s="92" t="str">
        <f>VLOOKUP(D2303,[1]Sheet0!$C$1:$H$65536,6,0)</f>
        <v>BÁNH KẸO, ĐỒ ĂN VẶT</v>
      </c>
      <c r="K2303" s="93">
        <v>26</v>
      </c>
      <c r="L2303" s="95">
        <v>3380000</v>
      </c>
      <c r="P2303" s="93" t="s">
        <v>3614</v>
      </c>
      <c r="Q2303" s="93" t="s">
        <v>5513</v>
      </c>
    </row>
    <row r="2304" spans="1:17" ht="25.5" customHeight="1">
      <c r="A2304" s="94">
        <v>46079</v>
      </c>
      <c r="B2304" s="93" t="s">
        <v>27</v>
      </c>
      <c r="C2304" s="93" t="s">
        <v>5058</v>
      </c>
      <c r="D2304" s="93" t="s">
        <v>5045</v>
      </c>
      <c r="E2304" s="93" t="s">
        <v>5059</v>
      </c>
      <c r="F2304" s="93">
        <v>232000</v>
      </c>
      <c r="G2304" s="93">
        <v>-8</v>
      </c>
      <c r="H2304" s="93">
        <v>0</v>
      </c>
      <c r="I2304" s="92">
        <f t="shared" si="35"/>
        <v>1856000</v>
      </c>
      <c r="J2304" s="92" t="str">
        <f>VLOOKUP(D2304,[1]Sheet0!$C$1:$H$65536,6,0)</f>
        <v>RƯỢU</v>
      </c>
      <c r="K2304" s="93">
        <v>8</v>
      </c>
      <c r="L2304" s="95">
        <v>1856000</v>
      </c>
      <c r="P2304" s="93" t="s">
        <v>3614</v>
      </c>
      <c r="Q2304" s="93" t="s">
        <v>5513</v>
      </c>
    </row>
    <row r="2305" spans="1:22" ht="25.5" customHeight="1">
      <c r="A2305" s="94">
        <v>46079</v>
      </c>
      <c r="B2305" s="93" t="s">
        <v>32</v>
      </c>
      <c r="C2305" s="93" t="s">
        <v>2157</v>
      </c>
      <c r="D2305" s="93" t="s">
        <v>2158</v>
      </c>
      <c r="E2305" s="93" t="s">
        <v>2159</v>
      </c>
      <c r="F2305" s="93">
        <v>240000</v>
      </c>
      <c r="G2305" s="93">
        <v>-2</v>
      </c>
      <c r="H2305" s="93">
        <v>0</v>
      </c>
      <c r="I2305" s="92">
        <f t="shared" si="35"/>
        <v>480000</v>
      </c>
      <c r="J2305" s="92" t="str">
        <f>VLOOKUP(D2305,[1]Sheet0!$C$1:$H$65536,6,0)</f>
        <v>TRANG ĐIỂM</v>
      </c>
      <c r="K2305" s="93">
        <v>2</v>
      </c>
      <c r="L2305" s="95">
        <v>480000</v>
      </c>
      <c r="P2305" s="93" t="s">
        <v>3614</v>
      </c>
      <c r="Q2305" s="93" t="s">
        <v>5513</v>
      </c>
    </row>
    <row r="2306" spans="1:22" ht="25.5" customHeight="1">
      <c r="A2306" s="94">
        <v>46079</v>
      </c>
      <c r="B2306" s="93" t="s">
        <v>27</v>
      </c>
      <c r="C2306" s="93" t="s">
        <v>231</v>
      </c>
      <c r="D2306" s="93" t="s">
        <v>232</v>
      </c>
      <c r="E2306" s="93" t="s">
        <v>233</v>
      </c>
      <c r="F2306" s="93">
        <v>115000</v>
      </c>
      <c r="G2306" s="93">
        <v>-1</v>
      </c>
      <c r="H2306" s="93">
        <v>0</v>
      </c>
      <c r="I2306" s="92">
        <f t="shared" si="35"/>
        <v>115000</v>
      </c>
      <c r="J2306" s="92" t="str">
        <f>VLOOKUP(D2306,[1]Sheet0!$C$1:$H$65536,6,0)</f>
        <v>BÁNH KẸO, ĐỒ ĂN VẶT</v>
      </c>
      <c r="K2306" s="93">
        <v>1</v>
      </c>
      <c r="L2306" s="95">
        <v>115000</v>
      </c>
      <c r="P2306" s="93" t="s">
        <v>3614</v>
      </c>
      <c r="Q2306" s="93" t="s">
        <v>5513</v>
      </c>
    </row>
    <row r="2307" spans="1:22" ht="25.5" customHeight="1">
      <c r="A2307" s="94">
        <v>46079</v>
      </c>
      <c r="B2307" s="93" t="s">
        <v>27</v>
      </c>
      <c r="C2307" s="93" t="s">
        <v>5516</v>
      </c>
      <c r="D2307" s="93" t="s">
        <v>5517</v>
      </c>
      <c r="E2307" s="93" t="s">
        <v>5518</v>
      </c>
      <c r="F2307" s="93">
        <v>135000</v>
      </c>
      <c r="G2307" s="93">
        <v>-2</v>
      </c>
      <c r="H2307" s="93">
        <v>0</v>
      </c>
      <c r="I2307" s="92">
        <f t="shared" ref="I2307:I2370" si="36">(H2307-G2307)*F2307</f>
        <v>270000</v>
      </c>
      <c r="J2307" s="92" t="str">
        <f>VLOOKUP(D2307,[1]Sheet0!$C$1:$H$65536,6,0)</f>
        <v>BÁNH KẸO, ĐỒ ĂN VẶT</v>
      </c>
      <c r="K2307" s="93">
        <v>2</v>
      </c>
      <c r="L2307" s="95">
        <v>270000</v>
      </c>
      <c r="P2307" s="93" t="s">
        <v>3614</v>
      </c>
      <c r="Q2307" s="93" t="s">
        <v>5513</v>
      </c>
    </row>
    <row r="2308" spans="1:22" ht="25.5" customHeight="1">
      <c r="A2308" s="94">
        <v>46079</v>
      </c>
      <c r="B2308" s="93" t="s">
        <v>27</v>
      </c>
      <c r="C2308" s="93" t="s">
        <v>5331</v>
      </c>
      <c r="D2308" s="93" t="s">
        <v>5332</v>
      </c>
      <c r="E2308" s="93" t="s">
        <v>5333</v>
      </c>
      <c r="F2308" s="93">
        <v>110000</v>
      </c>
      <c r="G2308" s="93">
        <v>-1</v>
      </c>
      <c r="H2308" s="93">
        <v>0</v>
      </c>
      <c r="I2308" s="92">
        <f t="shared" si="36"/>
        <v>110000</v>
      </c>
      <c r="J2308" s="92" t="str">
        <f>VLOOKUP(D2308,[1]Sheet0!$C$1:$H$65536,6,0)</f>
        <v>BÁNH KẸO, ĐỒ ĂN VẶT</v>
      </c>
      <c r="K2308" s="93">
        <v>1</v>
      </c>
      <c r="L2308" s="95">
        <v>110000</v>
      </c>
      <c r="P2308" s="93" t="s">
        <v>3614</v>
      </c>
      <c r="Q2308" s="93" t="s">
        <v>5513</v>
      </c>
    </row>
    <row r="2309" spans="1:22" ht="25.5" customHeight="1">
      <c r="A2309" s="94">
        <v>46079</v>
      </c>
      <c r="B2309" s="93" t="s">
        <v>32</v>
      </c>
      <c r="C2309" s="93" t="s">
        <v>4646</v>
      </c>
      <c r="D2309" s="93" t="s">
        <v>4647</v>
      </c>
      <c r="E2309" s="93" t="s">
        <v>4648</v>
      </c>
      <c r="F2309" s="93">
        <v>195000</v>
      </c>
      <c r="G2309" s="93">
        <v>-1</v>
      </c>
      <c r="H2309" s="93">
        <v>0</v>
      </c>
      <c r="I2309" s="92">
        <f t="shared" si="36"/>
        <v>195000</v>
      </c>
      <c r="J2309" s="92" t="str">
        <f>VLOOKUP(D2309,[1]Sheet0!$C$1:$H$65536,6,0)</f>
        <v>CHĂM SÓC TÓC</v>
      </c>
      <c r="K2309" s="93">
        <v>1</v>
      </c>
      <c r="L2309" s="95">
        <v>195000</v>
      </c>
      <c r="P2309" s="93" t="s">
        <v>3614</v>
      </c>
      <c r="Q2309" s="93" t="s">
        <v>5513</v>
      </c>
    </row>
    <row r="2310" spans="1:22" ht="25.5" customHeight="1">
      <c r="A2310" s="94">
        <v>46079</v>
      </c>
      <c r="B2310" s="93" t="s">
        <v>40</v>
      </c>
      <c r="C2310" s="93" t="s">
        <v>3896</v>
      </c>
      <c r="D2310" s="93" t="s">
        <v>3891</v>
      </c>
      <c r="E2310" s="93" t="s">
        <v>3897</v>
      </c>
      <c r="F2310" s="93">
        <v>145000</v>
      </c>
      <c r="G2310" s="93">
        <v>-1</v>
      </c>
      <c r="H2310" s="93">
        <v>0</v>
      </c>
      <c r="I2310" s="92">
        <f t="shared" si="36"/>
        <v>145000</v>
      </c>
      <c r="J2310" s="92" t="str">
        <f>VLOOKUP(D2310,[1]Sheet0!$C$1:$H$65536,6,0)</f>
        <v>CHĂM SÓC CƠ THỂ BÉ</v>
      </c>
      <c r="K2310" s="93">
        <v>1</v>
      </c>
      <c r="L2310" s="95">
        <v>145000</v>
      </c>
      <c r="P2310" s="93" t="s">
        <v>3614</v>
      </c>
      <c r="Q2310" s="93" t="s">
        <v>5513</v>
      </c>
    </row>
    <row r="2311" spans="1:22" ht="25.5" customHeight="1">
      <c r="A2311" s="94">
        <v>46079</v>
      </c>
      <c r="B2311" s="93" t="s">
        <v>33</v>
      </c>
      <c r="C2311" s="93" t="s">
        <v>5519</v>
      </c>
      <c r="D2311" s="93" t="s">
        <v>5520</v>
      </c>
      <c r="E2311" s="93" t="s">
        <v>5521</v>
      </c>
      <c r="F2311" s="93">
        <v>279000</v>
      </c>
      <c r="G2311" s="93">
        <v>-1</v>
      </c>
      <c r="H2311" s="93">
        <v>0</v>
      </c>
      <c r="I2311" s="92">
        <f t="shared" si="36"/>
        <v>279000</v>
      </c>
      <c r="J2311" s="92" t="str">
        <f>VLOOKUP(D2311,[1]Sheet0!$C$1:$H$65536,6,0)</f>
        <v>BẾP VÀ PHÒNG ĂN</v>
      </c>
      <c r="K2311" s="93">
        <v>1</v>
      </c>
      <c r="L2311" s="95">
        <v>279000</v>
      </c>
      <c r="P2311" s="93" t="s">
        <v>3614</v>
      </c>
      <c r="Q2311" s="93" t="s">
        <v>5513</v>
      </c>
    </row>
    <row r="2312" spans="1:22" ht="25.5" customHeight="1">
      <c r="A2312" s="94">
        <v>46079</v>
      </c>
      <c r="B2312" s="93" t="s">
        <v>27</v>
      </c>
      <c r="C2312" s="93" t="s">
        <v>2469</v>
      </c>
      <c r="D2312" s="93" t="s">
        <v>2470</v>
      </c>
      <c r="E2312" s="93" t="s">
        <v>2471</v>
      </c>
      <c r="F2312" s="93">
        <v>115000</v>
      </c>
      <c r="G2312" s="93">
        <v>-19</v>
      </c>
      <c r="H2312" s="93">
        <v>0</v>
      </c>
      <c r="I2312" s="92">
        <f t="shared" si="36"/>
        <v>2185000</v>
      </c>
      <c r="J2312" s="92" t="str">
        <f>VLOOKUP(D2312,[1]Sheet0!$C$1:$H$65536,6,0)</f>
        <v>ĐỒ UỐNG, PHA CHẾ</v>
      </c>
      <c r="K2312" s="93">
        <v>19</v>
      </c>
      <c r="L2312" s="95">
        <v>2185000</v>
      </c>
      <c r="P2312" s="93" t="s">
        <v>3614</v>
      </c>
      <c r="Q2312" s="93" t="s">
        <v>5513</v>
      </c>
    </row>
    <row r="2313" spans="1:22" ht="25.5" customHeight="1">
      <c r="A2313" s="94">
        <v>46079</v>
      </c>
      <c r="B2313" s="93" t="s">
        <v>27</v>
      </c>
      <c r="C2313" s="93" t="s">
        <v>3438</v>
      </c>
      <c r="D2313" s="93" t="s">
        <v>3439</v>
      </c>
      <c r="E2313" s="93" t="s">
        <v>3440</v>
      </c>
      <c r="F2313" s="93">
        <v>275000</v>
      </c>
      <c r="G2313" s="93">
        <v>4</v>
      </c>
      <c r="H2313" s="93">
        <v>3</v>
      </c>
      <c r="I2313" s="92">
        <f t="shared" si="36"/>
        <v>-275000</v>
      </c>
      <c r="J2313" s="92" t="str">
        <f>VLOOKUP(D2313,[1]Sheet0!$C$1:$H$65536,6,0)</f>
        <v>THỰC PHẨM ĐÔNG LẠNH, CHẾ BIẾN</v>
      </c>
      <c r="M2313" s="93">
        <v>-1</v>
      </c>
      <c r="N2313" s="95">
        <v>-275000</v>
      </c>
      <c r="P2313" s="93" t="s">
        <v>3614</v>
      </c>
      <c r="Q2313" s="93" t="s">
        <v>5513</v>
      </c>
      <c r="V2313" s="93" t="s">
        <v>3619</v>
      </c>
    </row>
    <row r="2314" spans="1:22" ht="25.5" customHeight="1">
      <c r="A2314" s="94">
        <v>46079</v>
      </c>
      <c r="B2314" s="93" t="s">
        <v>2772</v>
      </c>
      <c r="C2314" s="93" t="s">
        <v>4278</v>
      </c>
      <c r="D2314" s="93" t="s">
        <v>4276</v>
      </c>
      <c r="E2314" s="93" t="s">
        <v>4279</v>
      </c>
      <c r="F2314" s="93">
        <v>200000</v>
      </c>
      <c r="G2314" s="93">
        <v>26</v>
      </c>
      <c r="H2314" s="93">
        <v>24</v>
      </c>
      <c r="I2314" s="92">
        <f t="shared" si="36"/>
        <v>-400000</v>
      </c>
      <c r="J2314" s="92" t="str">
        <f>VLOOKUP(D2314,[1]Sheet0!$C$1:$H$65536,6,0)</f>
        <v>NSM MÙA ĐÔNG</v>
      </c>
      <c r="M2314" s="93">
        <v>-2</v>
      </c>
      <c r="N2314" s="95">
        <v>-400000</v>
      </c>
      <c r="P2314" s="93" t="s">
        <v>3614</v>
      </c>
      <c r="Q2314" s="93" t="s">
        <v>5513</v>
      </c>
      <c r="V2314" s="93" t="s">
        <v>3619</v>
      </c>
    </row>
    <row r="2315" spans="1:22" ht="25.5" customHeight="1">
      <c r="A2315" s="94">
        <v>46079</v>
      </c>
      <c r="B2315" s="93" t="s">
        <v>32</v>
      </c>
      <c r="C2315" s="93" t="s">
        <v>1103</v>
      </c>
      <c r="D2315" s="93" t="s">
        <v>1104</v>
      </c>
      <c r="E2315" s="93" t="s">
        <v>1105</v>
      </c>
      <c r="F2315" s="93">
        <v>269000</v>
      </c>
      <c r="G2315" s="93">
        <v>22</v>
      </c>
      <c r="H2315" s="93">
        <v>21</v>
      </c>
      <c r="I2315" s="92">
        <f t="shared" si="36"/>
        <v>-269000</v>
      </c>
      <c r="J2315" s="92" t="str">
        <f>VLOOKUP(D2315,[1]Sheet0!$C$1:$H$65536,6,0)</f>
        <v>CHĂM SÓC TÓC</v>
      </c>
      <c r="M2315" s="93">
        <v>-1</v>
      </c>
      <c r="N2315" s="95">
        <v>-269000</v>
      </c>
      <c r="P2315" s="93" t="s">
        <v>3614</v>
      </c>
      <c r="Q2315" s="93" t="s">
        <v>5513</v>
      </c>
      <c r="V2315" s="93" t="s">
        <v>3619</v>
      </c>
    </row>
    <row r="2316" spans="1:22" ht="25.5" customHeight="1">
      <c r="A2316" s="94">
        <v>46079</v>
      </c>
      <c r="B2316" s="93" t="s">
        <v>27</v>
      </c>
      <c r="C2316" s="93" t="s">
        <v>888</v>
      </c>
      <c r="D2316" s="93" t="s">
        <v>889</v>
      </c>
      <c r="E2316" s="93" t="s">
        <v>890</v>
      </c>
      <c r="F2316" s="93">
        <v>75000</v>
      </c>
      <c r="G2316" s="93">
        <v>12</v>
      </c>
      <c r="H2316" s="93">
        <v>6</v>
      </c>
      <c r="I2316" s="92">
        <f t="shared" si="36"/>
        <v>-450000</v>
      </c>
      <c r="J2316" s="92" t="str">
        <f>VLOOKUP(D2316,[1]Sheet0!$C$1:$H$65536,6,0)</f>
        <v>BÁNH KẸO, ĐỒ ĂN VẶT</v>
      </c>
      <c r="M2316" s="93">
        <v>-6</v>
      </c>
      <c r="N2316" s="95">
        <v>-450000</v>
      </c>
      <c r="P2316" s="93" t="s">
        <v>3614</v>
      </c>
      <c r="Q2316" s="93" t="s">
        <v>5513</v>
      </c>
      <c r="V2316" s="93" t="s">
        <v>3619</v>
      </c>
    </row>
    <row r="2317" spans="1:22" ht="25.5" customHeight="1">
      <c r="A2317" s="94">
        <v>46079</v>
      </c>
      <c r="B2317" s="93" t="s">
        <v>27</v>
      </c>
      <c r="C2317" s="93" t="s">
        <v>4756</v>
      </c>
      <c r="D2317" s="93" t="s">
        <v>4757</v>
      </c>
      <c r="E2317" s="93" t="s">
        <v>4758</v>
      </c>
      <c r="F2317" s="93">
        <v>75000</v>
      </c>
      <c r="G2317" s="93">
        <v>16</v>
      </c>
      <c r="H2317" s="93">
        <v>0</v>
      </c>
      <c r="I2317" s="92">
        <f t="shared" si="36"/>
        <v>-1200000</v>
      </c>
      <c r="J2317" s="92" t="str">
        <f>VLOOKUP(D2317,[1]Sheet0!$C$1:$H$65536,6,0)</f>
        <v>BÁNH KẸO, ĐỒ ĂN VẶT</v>
      </c>
      <c r="M2317" s="93">
        <v>-16</v>
      </c>
      <c r="N2317" s="95">
        <v>-1200000</v>
      </c>
      <c r="P2317" s="93" t="s">
        <v>3614</v>
      </c>
      <c r="Q2317" s="93" t="s">
        <v>5513</v>
      </c>
      <c r="V2317" s="93" t="s">
        <v>3619</v>
      </c>
    </row>
    <row r="2318" spans="1:22" ht="25.5" customHeight="1">
      <c r="A2318" s="94">
        <v>46079</v>
      </c>
      <c r="B2318" s="93" t="s">
        <v>33</v>
      </c>
      <c r="C2318" s="93" t="s">
        <v>5522</v>
      </c>
      <c r="D2318" s="93" t="s">
        <v>5523</v>
      </c>
      <c r="E2318" s="93" t="s">
        <v>5524</v>
      </c>
      <c r="F2318" s="93">
        <v>55000</v>
      </c>
      <c r="G2318" s="93">
        <v>14</v>
      </c>
      <c r="H2318" s="93">
        <v>13</v>
      </c>
      <c r="I2318" s="92">
        <f t="shared" si="36"/>
        <v>-55000</v>
      </c>
      <c r="J2318" s="92" t="str">
        <f>VLOOKUP(D2318,[1]Sheet0!$C$1:$H$65536,6,0)</f>
        <v>XÀ PHÒNG, CHẤT TẨY RỬA</v>
      </c>
      <c r="M2318" s="93">
        <v>-1</v>
      </c>
      <c r="N2318" s="95">
        <v>-55000</v>
      </c>
      <c r="P2318" s="93" t="s">
        <v>3614</v>
      </c>
      <c r="Q2318" s="93" t="s">
        <v>5513</v>
      </c>
      <c r="V2318" s="93" t="s">
        <v>3619</v>
      </c>
    </row>
    <row r="2319" spans="1:22" ht="25.5" customHeight="1">
      <c r="A2319" s="94">
        <v>46079</v>
      </c>
      <c r="B2319" s="93" t="s">
        <v>33</v>
      </c>
      <c r="C2319" s="93" t="s">
        <v>2231</v>
      </c>
      <c r="D2319" s="93" t="s">
        <v>2232</v>
      </c>
      <c r="E2319" s="93" t="s">
        <v>2233</v>
      </c>
      <c r="F2319" s="93">
        <v>340000</v>
      </c>
      <c r="G2319" s="93">
        <v>5</v>
      </c>
      <c r="H2319" s="93">
        <v>4</v>
      </c>
      <c r="I2319" s="92">
        <f t="shared" si="36"/>
        <v>-340000</v>
      </c>
      <c r="J2319" s="92" t="str">
        <f>VLOOKUP(D2319,[1]Sheet0!$C$1:$H$65536,6,0)</f>
        <v>GIẶT, XẢ QUẦN ÁO</v>
      </c>
      <c r="M2319" s="93">
        <v>-1</v>
      </c>
      <c r="N2319" s="95">
        <v>-340000</v>
      </c>
      <c r="P2319" s="93" t="s">
        <v>3614</v>
      </c>
      <c r="Q2319" s="93" t="s">
        <v>5513</v>
      </c>
      <c r="V2319" s="93" t="s">
        <v>3619</v>
      </c>
    </row>
    <row r="2320" spans="1:22" ht="25.5" customHeight="1">
      <c r="A2320" s="94">
        <v>46079</v>
      </c>
      <c r="B2320" s="93" t="s">
        <v>27</v>
      </c>
      <c r="C2320" s="93" t="s">
        <v>5525</v>
      </c>
      <c r="D2320" s="93" t="s">
        <v>5515</v>
      </c>
      <c r="E2320" s="93" t="s">
        <v>5526</v>
      </c>
      <c r="F2320" s="93">
        <v>280000</v>
      </c>
      <c r="G2320" s="93">
        <v>3</v>
      </c>
      <c r="H2320" s="93">
        <v>0</v>
      </c>
      <c r="I2320" s="92">
        <f t="shared" si="36"/>
        <v>-840000</v>
      </c>
      <c r="J2320" s="92" t="str">
        <f>VLOOKUP(D2320,[1]Sheet0!$C$1:$H$65536,6,0)</f>
        <v>BÁNH KẸO, ĐỒ ĂN VẶT</v>
      </c>
      <c r="M2320" s="93">
        <v>-3</v>
      </c>
      <c r="N2320" s="95">
        <v>-840000</v>
      </c>
      <c r="P2320" s="93" t="s">
        <v>3614</v>
      </c>
      <c r="Q2320" s="93" t="s">
        <v>5513</v>
      </c>
      <c r="V2320" s="93" t="s">
        <v>3619</v>
      </c>
    </row>
    <row r="2321" spans="1:22" ht="25.5" customHeight="1">
      <c r="A2321" s="94">
        <v>46079</v>
      </c>
      <c r="B2321" s="93" t="s">
        <v>27</v>
      </c>
      <c r="C2321" s="93" t="s">
        <v>1058</v>
      </c>
      <c r="D2321" s="93" t="s">
        <v>1059</v>
      </c>
      <c r="E2321" s="93" t="s">
        <v>1060</v>
      </c>
      <c r="F2321" s="93">
        <v>58000</v>
      </c>
      <c r="G2321" s="93">
        <v>3</v>
      </c>
      <c r="H2321" s="93">
        <v>2</v>
      </c>
      <c r="I2321" s="92">
        <f t="shared" si="36"/>
        <v>-58000</v>
      </c>
      <c r="J2321" s="92" t="str">
        <f>VLOOKUP(D2321,[1]Sheet0!$C$1:$H$65536,6,0)</f>
        <v>BÁNH KẸO, ĐỒ ĂN VẶT</v>
      </c>
      <c r="M2321" s="93">
        <v>-1</v>
      </c>
      <c r="N2321" s="95">
        <v>-58000</v>
      </c>
      <c r="P2321" s="93" t="s">
        <v>3614</v>
      </c>
      <c r="Q2321" s="93" t="s">
        <v>5513</v>
      </c>
      <c r="V2321" s="93" t="s">
        <v>3619</v>
      </c>
    </row>
    <row r="2322" spans="1:22" ht="25.5" customHeight="1">
      <c r="A2322" s="94">
        <v>46079</v>
      </c>
      <c r="B2322" s="93" t="s">
        <v>33</v>
      </c>
      <c r="C2322" s="93" t="s">
        <v>5066</v>
      </c>
      <c r="D2322" s="93" t="s">
        <v>5067</v>
      </c>
      <c r="E2322" s="93" t="s">
        <v>5068</v>
      </c>
      <c r="F2322" s="93">
        <v>90000</v>
      </c>
      <c r="G2322" s="93">
        <v>1</v>
      </c>
      <c r="H2322" s="93">
        <v>0</v>
      </c>
      <c r="I2322" s="92">
        <f t="shared" si="36"/>
        <v>-90000</v>
      </c>
      <c r="J2322" s="92" t="str">
        <f>VLOOKUP(D2322,[1]Sheet0!$C$1:$H$65536,6,0)</f>
        <v>KHỬ MÙI</v>
      </c>
      <c r="M2322" s="93">
        <v>-1</v>
      </c>
      <c r="N2322" s="95">
        <v>-90000</v>
      </c>
      <c r="P2322" s="93" t="s">
        <v>3614</v>
      </c>
      <c r="Q2322" s="93" t="s">
        <v>5513</v>
      </c>
      <c r="V2322" s="93" t="s">
        <v>3619</v>
      </c>
    </row>
    <row r="2323" spans="1:22" ht="25.5" customHeight="1">
      <c r="A2323" s="94">
        <v>46079</v>
      </c>
      <c r="B2323" s="93" t="s">
        <v>33</v>
      </c>
      <c r="C2323" s="93" t="s">
        <v>5471</v>
      </c>
      <c r="D2323" s="93" t="s">
        <v>5380</v>
      </c>
      <c r="E2323" s="93" t="s">
        <v>5472</v>
      </c>
      <c r="F2323" s="93">
        <v>90000</v>
      </c>
      <c r="G2323" s="93">
        <v>3</v>
      </c>
      <c r="H2323" s="93">
        <v>0</v>
      </c>
      <c r="I2323" s="92">
        <f t="shared" si="36"/>
        <v>-270000</v>
      </c>
      <c r="J2323" s="92" t="str">
        <f>VLOOKUP(D2323,[1]Sheet0!$C$1:$H$65536,6,0)</f>
        <v>KHỬ MÙI</v>
      </c>
      <c r="M2323" s="93">
        <v>-3</v>
      </c>
      <c r="N2323" s="95">
        <v>-270000</v>
      </c>
      <c r="P2323" s="93" t="s">
        <v>3614</v>
      </c>
      <c r="Q2323" s="93" t="s">
        <v>5513</v>
      </c>
      <c r="V2323" s="93" t="s">
        <v>3619</v>
      </c>
    </row>
    <row r="2324" spans="1:22" ht="25.5" customHeight="1">
      <c r="A2324" s="94">
        <v>46079</v>
      </c>
      <c r="B2324" s="93" t="s">
        <v>3622</v>
      </c>
      <c r="C2324" s="93" t="s">
        <v>474</v>
      </c>
      <c r="D2324" s="93" t="s">
        <v>475</v>
      </c>
      <c r="E2324" s="93" t="s">
        <v>476</v>
      </c>
      <c r="F2324" s="93">
        <v>350000</v>
      </c>
      <c r="G2324" s="93">
        <v>35</v>
      </c>
      <c r="H2324" s="93">
        <v>33</v>
      </c>
      <c r="I2324" s="92">
        <f t="shared" si="36"/>
        <v>-700000</v>
      </c>
      <c r="J2324" s="92" t="str">
        <f>VLOOKUP(D2324,[1]Sheet0!$C$1:$H$65536,6,0)</f>
        <v>MERRIES</v>
      </c>
      <c r="M2324" s="93">
        <v>-2</v>
      </c>
      <c r="N2324" s="95">
        <v>-700000</v>
      </c>
      <c r="P2324" s="93" t="s">
        <v>3614</v>
      </c>
      <c r="Q2324" s="93" t="s">
        <v>5513</v>
      </c>
      <c r="V2324" s="93" t="s">
        <v>3619</v>
      </c>
    </row>
    <row r="2325" spans="1:22" ht="25.5" customHeight="1">
      <c r="A2325" s="94">
        <v>46079</v>
      </c>
      <c r="B2325" s="93" t="s">
        <v>27</v>
      </c>
      <c r="C2325" s="93" t="s">
        <v>348</v>
      </c>
      <c r="D2325" s="93" t="s">
        <v>349</v>
      </c>
      <c r="E2325" s="93" t="s">
        <v>350</v>
      </c>
      <c r="F2325" s="93">
        <v>240000</v>
      </c>
      <c r="G2325" s="93">
        <v>5</v>
      </c>
      <c r="H2325" s="93">
        <v>4</v>
      </c>
      <c r="I2325" s="92">
        <f t="shared" si="36"/>
        <v>-240000</v>
      </c>
      <c r="J2325" s="92" t="str">
        <f>VLOOKUP(D2325,[1]Sheet0!$C$1:$H$65536,6,0)</f>
        <v>BÁNH KẸO, ĐỒ ĂN VẶT</v>
      </c>
      <c r="M2325" s="93">
        <v>-1</v>
      </c>
      <c r="N2325" s="95">
        <v>-240000</v>
      </c>
      <c r="P2325" s="93" t="s">
        <v>3614</v>
      </c>
      <c r="Q2325" s="93" t="s">
        <v>5513</v>
      </c>
      <c r="V2325" s="93" t="s">
        <v>3619</v>
      </c>
    </row>
    <row r="2326" spans="1:22" ht="25.5" customHeight="1">
      <c r="A2326" s="94">
        <v>46079</v>
      </c>
      <c r="B2326" s="93" t="s">
        <v>27</v>
      </c>
      <c r="C2326" s="93" t="s">
        <v>846</v>
      </c>
      <c r="D2326" s="93" t="s">
        <v>847</v>
      </c>
      <c r="E2326" s="93" t="s">
        <v>848</v>
      </c>
      <c r="F2326" s="93">
        <v>130000</v>
      </c>
      <c r="G2326" s="93">
        <v>25</v>
      </c>
      <c r="H2326" s="93">
        <v>0</v>
      </c>
      <c r="I2326" s="92">
        <f t="shared" si="36"/>
        <v>-3250000</v>
      </c>
      <c r="J2326" s="92" t="str">
        <f>VLOOKUP(D2326,[1]Sheet0!$C$1:$H$65536,6,0)</f>
        <v>BÁNH KẸO, ĐỒ ĂN VẶT</v>
      </c>
      <c r="M2326" s="93">
        <v>-25</v>
      </c>
      <c r="N2326" s="95">
        <v>-3250000</v>
      </c>
      <c r="P2326" s="93" t="s">
        <v>3614</v>
      </c>
      <c r="Q2326" s="93" t="s">
        <v>5513</v>
      </c>
      <c r="V2326" s="93" t="s">
        <v>3619</v>
      </c>
    </row>
    <row r="2327" spans="1:22" ht="25.5" customHeight="1">
      <c r="A2327" s="94">
        <v>46079</v>
      </c>
      <c r="B2327" s="93" t="s">
        <v>27</v>
      </c>
      <c r="C2327" s="93" t="s">
        <v>5527</v>
      </c>
      <c r="D2327" s="93" t="s">
        <v>5528</v>
      </c>
      <c r="E2327" s="93" t="s">
        <v>5529</v>
      </c>
      <c r="F2327" s="93">
        <v>130000</v>
      </c>
      <c r="G2327" s="93">
        <v>7</v>
      </c>
      <c r="H2327" s="93">
        <v>6</v>
      </c>
      <c r="I2327" s="92">
        <f t="shared" si="36"/>
        <v>-130000</v>
      </c>
      <c r="J2327" s="92" t="str">
        <f>VLOOKUP(D2327,[1]Sheet0!$C$1:$H$65536,6,0)</f>
        <v>BÁNH KẸO, ĐỒ ĂN VẶT</v>
      </c>
      <c r="M2327" s="93">
        <v>-1</v>
      </c>
      <c r="N2327" s="95">
        <v>-130000</v>
      </c>
      <c r="P2327" s="93" t="s">
        <v>3614</v>
      </c>
      <c r="Q2327" s="93" t="s">
        <v>5513</v>
      </c>
      <c r="V2327" s="93" t="s">
        <v>3619</v>
      </c>
    </row>
    <row r="2328" spans="1:22" ht="25.5" customHeight="1">
      <c r="A2328" s="94">
        <v>46079</v>
      </c>
      <c r="B2328" s="93" t="s">
        <v>27</v>
      </c>
      <c r="C2328" s="93" t="s">
        <v>861</v>
      </c>
      <c r="D2328" s="93" t="s">
        <v>862</v>
      </c>
      <c r="E2328" s="93" t="s">
        <v>863</v>
      </c>
      <c r="F2328" s="93">
        <v>270000</v>
      </c>
      <c r="G2328" s="93">
        <v>18</v>
      </c>
      <c r="H2328" s="93">
        <v>10</v>
      </c>
      <c r="I2328" s="92">
        <f t="shared" si="36"/>
        <v>-2160000</v>
      </c>
      <c r="J2328" s="92" t="str">
        <f>VLOOKUP(D2328,[1]Sheet0!$C$1:$H$65536,6,0)</f>
        <v>RƯỢU</v>
      </c>
      <c r="M2328" s="93">
        <v>-8</v>
      </c>
      <c r="N2328" s="95">
        <v>-2160000</v>
      </c>
      <c r="P2328" s="93" t="s">
        <v>3614</v>
      </c>
      <c r="Q2328" s="93" t="s">
        <v>5513</v>
      </c>
      <c r="V2328" s="93" t="s">
        <v>3619</v>
      </c>
    </row>
    <row r="2329" spans="1:22" ht="25.5" customHeight="1">
      <c r="A2329" s="94">
        <v>46079</v>
      </c>
      <c r="B2329" s="93" t="s">
        <v>32</v>
      </c>
      <c r="C2329" s="93" t="s">
        <v>558</v>
      </c>
      <c r="D2329" s="93" t="s">
        <v>559</v>
      </c>
      <c r="E2329" s="93" t="s">
        <v>560</v>
      </c>
      <c r="F2329" s="93">
        <v>240000</v>
      </c>
      <c r="G2329" s="93">
        <v>12</v>
      </c>
      <c r="H2329" s="93">
        <v>10</v>
      </c>
      <c r="I2329" s="92">
        <f t="shared" si="36"/>
        <v>-480000</v>
      </c>
      <c r="J2329" s="92" t="str">
        <f>VLOOKUP(D2329,[1]Sheet0!$C$1:$H$65536,6,0)</f>
        <v>TRANG ĐIỂM</v>
      </c>
      <c r="M2329" s="93">
        <v>-2</v>
      </c>
      <c r="N2329" s="95">
        <v>-480000</v>
      </c>
      <c r="P2329" s="93" t="s">
        <v>3614</v>
      </c>
      <c r="Q2329" s="93" t="s">
        <v>5513</v>
      </c>
      <c r="V2329" s="93" t="s">
        <v>3619</v>
      </c>
    </row>
    <row r="2330" spans="1:22" ht="25.5" customHeight="1">
      <c r="A2330" s="94">
        <v>46079</v>
      </c>
      <c r="B2330" s="93" t="s">
        <v>27</v>
      </c>
      <c r="C2330" s="93" t="s">
        <v>330</v>
      </c>
      <c r="D2330" s="93" t="s">
        <v>331</v>
      </c>
      <c r="E2330" s="93" t="s">
        <v>332</v>
      </c>
      <c r="F2330" s="93">
        <v>115000</v>
      </c>
      <c r="G2330" s="93">
        <v>3</v>
      </c>
      <c r="H2330" s="93">
        <v>2</v>
      </c>
      <c r="I2330" s="92">
        <f t="shared" si="36"/>
        <v>-115000</v>
      </c>
      <c r="J2330" s="92" t="str">
        <f>VLOOKUP(D2330,[1]Sheet0!$C$1:$H$65536,6,0)</f>
        <v>BÁNH KẸO, ĐỒ ĂN VẶT</v>
      </c>
      <c r="M2330" s="93">
        <v>-1</v>
      </c>
      <c r="N2330" s="95">
        <v>-115000</v>
      </c>
      <c r="P2330" s="93" t="s">
        <v>3614</v>
      </c>
      <c r="Q2330" s="93" t="s">
        <v>5513</v>
      </c>
      <c r="V2330" s="93" t="s">
        <v>3619</v>
      </c>
    </row>
    <row r="2331" spans="1:22" ht="25.5" customHeight="1">
      <c r="A2331" s="94">
        <v>46079</v>
      </c>
      <c r="B2331" s="93" t="s">
        <v>27</v>
      </c>
      <c r="C2331" s="93" t="s">
        <v>1154</v>
      </c>
      <c r="D2331" s="93" t="s">
        <v>1155</v>
      </c>
      <c r="E2331" s="93" t="s">
        <v>1156</v>
      </c>
      <c r="F2331" s="93">
        <v>140000</v>
      </c>
      <c r="G2331" s="93">
        <v>18</v>
      </c>
      <c r="H2331" s="93">
        <v>16</v>
      </c>
      <c r="I2331" s="92">
        <f t="shared" si="36"/>
        <v>-280000</v>
      </c>
      <c r="J2331" s="92" t="str">
        <f>VLOOKUP(D2331,[1]Sheet0!$C$1:$H$65536,6,0)</f>
        <v>BÁNH KẸO, ĐỒ ĂN VẶT</v>
      </c>
      <c r="M2331" s="93">
        <v>-2</v>
      </c>
      <c r="N2331" s="95">
        <v>-280000</v>
      </c>
      <c r="P2331" s="93" t="s">
        <v>3614</v>
      </c>
      <c r="Q2331" s="93" t="s">
        <v>5513</v>
      </c>
      <c r="V2331" s="93" t="s">
        <v>3619</v>
      </c>
    </row>
    <row r="2332" spans="1:22" ht="25.5" customHeight="1">
      <c r="A2332" s="94">
        <v>46079</v>
      </c>
      <c r="B2332" s="93" t="s">
        <v>27</v>
      </c>
      <c r="C2332" s="93" t="s">
        <v>5530</v>
      </c>
      <c r="D2332" s="93" t="s">
        <v>5531</v>
      </c>
      <c r="E2332" s="93" t="s">
        <v>5532</v>
      </c>
      <c r="F2332" s="93">
        <v>110000</v>
      </c>
      <c r="G2332" s="93">
        <v>10</v>
      </c>
      <c r="H2332" s="93">
        <v>9</v>
      </c>
      <c r="I2332" s="92">
        <f t="shared" si="36"/>
        <v>-110000</v>
      </c>
      <c r="J2332" s="92" t="str">
        <f>VLOOKUP(D2332,[1]Sheet0!$C$1:$H$65536,6,0)</f>
        <v>BÁNH KẸO, ĐỒ ĂN VẶT</v>
      </c>
      <c r="M2332" s="93">
        <v>-1</v>
      </c>
      <c r="N2332" s="95">
        <v>-110000</v>
      </c>
      <c r="P2332" s="93" t="s">
        <v>3614</v>
      </c>
      <c r="Q2332" s="93" t="s">
        <v>5513</v>
      </c>
      <c r="V2332" s="93" t="s">
        <v>3619</v>
      </c>
    </row>
    <row r="2333" spans="1:22" ht="25.5" customHeight="1">
      <c r="A2333" s="94">
        <v>46079</v>
      </c>
      <c r="B2333" s="93" t="s">
        <v>32</v>
      </c>
      <c r="C2333" s="93" t="s">
        <v>864</v>
      </c>
      <c r="D2333" s="93" t="s">
        <v>865</v>
      </c>
      <c r="E2333" s="93" t="s">
        <v>866</v>
      </c>
      <c r="F2333" s="93">
        <v>195000</v>
      </c>
      <c r="G2333" s="93">
        <v>11</v>
      </c>
      <c r="H2333" s="93">
        <v>10</v>
      </c>
      <c r="I2333" s="92">
        <f t="shared" si="36"/>
        <v>-195000</v>
      </c>
      <c r="J2333" s="92" t="str">
        <f>VLOOKUP(D2333,[1]Sheet0!$C$1:$H$65536,6,0)</f>
        <v>CHĂM SÓC TÓC</v>
      </c>
      <c r="M2333" s="93">
        <v>-1</v>
      </c>
      <c r="N2333" s="95">
        <v>-195000</v>
      </c>
      <c r="P2333" s="93" t="s">
        <v>3614</v>
      </c>
      <c r="Q2333" s="93" t="s">
        <v>5513</v>
      </c>
      <c r="V2333" s="93" t="s">
        <v>3619</v>
      </c>
    </row>
    <row r="2334" spans="1:22" ht="25.5" customHeight="1">
      <c r="A2334" s="94">
        <v>46079</v>
      </c>
      <c r="B2334" s="93" t="s">
        <v>40</v>
      </c>
      <c r="C2334" s="93" t="s">
        <v>4804</v>
      </c>
      <c r="D2334" s="93" t="s">
        <v>4775</v>
      </c>
      <c r="E2334" s="93" t="s">
        <v>4805</v>
      </c>
      <c r="F2334" s="93">
        <v>165000</v>
      </c>
      <c r="G2334" s="93">
        <v>4</v>
      </c>
      <c r="H2334" s="93">
        <v>3</v>
      </c>
      <c r="I2334" s="92">
        <f t="shared" si="36"/>
        <v>-165000</v>
      </c>
      <c r="J2334" s="92" t="str">
        <f>VLOOKUP(D2334,[1]Sheet0!$C$1:$H$65536,6,0)</f>
        <v>CHĂM SÓC CƠ THỂ BÉ</v>
      </c>
      <c r="M2334" s="93">
        <v>-1</v>
      </c>
      <c r="N2334" s="95">
        <v>-165000</v>
      </c>
      <c r="P2334" s="93" t="s">
        <v>3614</v>
      </c>
      <c r="Q2334" s="93" t="s">
        <v>5513</v>
      </c>
      <c r="V2334" s="93" t="s">
        <v>3619</v>
      </c>
    </row>
    <row r="2335" spans="1:22" ht="25.5" customHeight="1">
      <c r="A2335" s="94">
        <v>46079</v>
      </c>
      <c r="B2335" s="93" t="s">
        <v>33</v>
      </c>
      <c r="C2335" s="93" t="s">
        <v>4898</v>
      </c>
      <c r="D2335" s="93" t="s">
        <v>4878</v>
      </c>
      <c r="E2335" s="93" t="s">
        <v>4899</v>
      </c>
      <c r="F2335" s="93">
        <v>250000</v>
      </c>
      <c r="G2335" s="93">
        <v>2</v>
      </c>
      <c r="H2335" s="93">
        <v>1</v>
      </c>
      <c r="I2335" s="92">
        <f t="shared" si="36"/>
        <v>-250000</v>
      </c>
      <c r="J2335" s="92" t="str">
        <f>VLOOKUP(D2335,[1]Sheet0!$C$1:$H$65536,6,0)</f>
        <v>BẾP VÀ PHÒNG ĂN</v>
      </c>
      <c r="M2335" s="93">
        <v>-1</v>
      </c>
      <c r="N2335" s="95">
        <v>-250000</v>
      </c>
      <c r="P2335" s="93" t="s">
        <v>3614</v>
      </c>
      <c r="Q2335" s="93" t="s">
        <v>5513</v>
      </c>
      <c r="V2335" s="93" t="s">
        <v>3619</v>
      </c>
    </row>
    <row r="2336" spans="1:22" ht="25.5" customHeight="1">
      <c r="A2336" s="94">
        <v>46079</v>
      </c>
      <c r="B2336" s="93" t="s">
        <v>27</v>
      </c>
      <c r="C2336" s="93" t="s">
        <v>885</v>
      </c>
      <c r="D2336" s="93" t="s">
        <v>886</v>
      </c>
      <c r="E2336" s="93" t="s">
        <v>887</v>
      </c>
      <c r="F2336" s="93">
        <v>115000</v>
      </c>
      <c r="G2336" s="93">
        <v>21</v>
      </c>
      <c r="H2336" s="93">
        <v>2</v>
      </c>
      <c r="I2336" s="92">
        <f t="shared" si="36"/>
        <v>-2185000</v>
      </c>
      <c r="J2336" s="92" t="str">
        <f>VLOOKUP(D2336,[1]Sheet0!$C$1:$H$65536,6,0)</f>
        <v>BÁNH KẸO, ĐỒ ĂN VẶT</v>
      </c>
      <c r="M2336" s="93">
        <v>-19</v>
      </c>
      <c r="N2336" s="95">
        <v>-2185000</v>
      </c>
      <c r="P2336" s="93" t="s">
        <v>3614</v>
      </c>
      <c r="Q2336" s="93" t="s">
        <v>5513</v>
      </c>
      <c r="V2336" s="93" t="s">
        <v>3619</v>
      </c>
    </row>
    <row r="2337" spans="1:17" ht="25.5" customHeight="1">
      <c r="A2337" s="94">
        <v>46080</v>
      </c>
      <c r="B2337" s="93" t="s">
        <v>27</v>
      </c>
      <c r="C2337" s="93" t="s">
        <v>5533</v>
      </c>
      <c r="D2337" s="93" t="s">
        <v>5156</v>
      </c>
      <c r="E2337" s="93" t="s">
        <v>5534</v>
      </c>
      <c r="F2337" s="93">
        <v>120000</v>
      </c>
      <c r="G2337" s="93">
        <v>-39</v>
      </c>
      <c r="H2337" s="93">
        <v>0</v>
      </c>
      <c r="I2337" s="92">
        <f t="shared" si="36"/>
        <v>4680000</v>
      </c>
      <c r="J2337" s="92" t="str">
        <f>VLOOKUP(D2337,[1]Sheet0!$C$1:$H$65536,6,0)</f>
        <v>THỰC PHẨM KHÁC</v>
      </c>
      <c r="K2337" s="93">
        <v>39</v>
      </c>
      <c r="L2337" s="95">
        <v>4680000</v>
      </c>
      <c r="P2337" s="93" t="s">
        <v>3614</v>
      </c>
      <c r="Q2337" s="93" t="s">
        <v>5535</v>
      </c>
    </row>
    <row r="2338" spans="1:17" ht="25.5" customHeight="1">
      <c r="A2338" s="94">
        <v>46080</v>
      </c>
      <c r="B2338" s="93" t="s">
        <v>27</v>
      </c>
      <c r="C2338" s="93" t="s">
        <v>2424</v>
      </c>
      <c r="D2338" s="93" t="s">
        <v>2425</v>
      </c>
      <c r="E2338" s="93" t="s">
        <v>2426</v>
      </c>
      <c r="F2338" s="93">
        <v>290000</v>
      </c>
      <c r="G2338" s="93">
        <v>-29</v>
      </c>
      <c r="H2338" s="93">
        <v>0</v>
      </c>
      <c r="I2338" s="92">
        <f t="shared" si="36"/>
        <v>8410000</v>
      </c>
      <c r="J2338" s="92" t="str">
        <f>VLOOKUP(D2338,[1]Sheet0!$C$1:$H$65536,6,0)</f>
        <v>BÁNH KẸO, ĐỒ ĂN VẶT</v>
      </c>
      <c r="K2338" s="93">
        <v>29</v>
      </c>
      <c r="L2338" s="95">
        <v>8410000</v>
      </c>
      <c r="P2338" s="93" t="s">
        <v>3614</v>
      </c>
      <c r="Q2338" s="93" t="s">
        <v>5535</v>
      </c>
    </row>
    <row r="2339" spans="1:17" ht="25.5" customHeight="1">
      <c r="A2339" s="94">
        <v>46080</v>
      </c>
      <c r="B2339" s="93" t="s">
        <v>27</v>
      </c>
      <c r="C2339" s="93" t="s">
        <v>5252</v>
      </c>
      <c r="D2339" s="93" t="s">
        <v>5243</v>
      </c>
      <c r="E2339" s="93" t="s">
        <v>5253</v>
      </c>
      <c r="F2339" s="93">
        <v>100000</v>
      </c>
      <c r="G2339" s="93">
        <v>-27</v>
      </c>
      <c r="H2339" s="93">
        <v>0</v>
      </c>
      <c r="I2339" s="92">
        <f t="shared" si="36"/>
        <v>2700000</v>
      </c>
      <c r="J2339" s="92" t="str">
        <f>VLOOKUP(D2339,[1]Sheet0!$C$1:$H$65536,6,0)</f>
        <v>THỰC PHẨM KHÁC</v>
      </c>
      <c r="K2339" s="93">
        <v>27</v>
      </c>
      <c r="L2339" s="95">
        <v>2700000</v>
      </c>
      <c r="P2339" s="93" t="s">
        <v>3614</v>
      </c>
      <c r="Q2339" s="93" t="s">
        <v>5535</v>
      </c>
    </row>
    <row r="2340" spans="1:17" ht="25.5" customHeight="1">
      <c r="A2340" s="94">
        <v>46080</v>
      </c>
      <c r="B2340" s="93" t="s">
        <v>27</v>
      </c>
      <c r="C2340" s="93" t="s">
        <v>2475</v>
      </c>
      <c r="D2340" s="93" t="s">
        <v>2476</v>
      </c>
      <c r="E2340" s="93" t="s">
        <v>2477</v>
      </c>
      <c r="F2340" s="93">
        <v>70000</v>
      </c>
      <c r="G2340" s="93">
        <v>-13</v>
      </c>
      <c r="H2340" s="93">
        <v>0</v>
      </c>
      <c r="I2340" s="92">
        <f t="shared" si="36"/>
        <v>910000</v>
      </c>
      <c r="J2340" s="92" t="str">
        <f>VLOOKUP(D2340,[1]Sheet0!$C$1:$H$65536,6,0)</f>
        <v>BÁNH KẸO, ĐỒ ĂN VẶT</v>
      </c>
      <c r="K2340" s="93">
        <v>13</v>
      </c>
      <c r="L2340" s="95">
        <v>910000</v>
      </c>
      <c r="P2340" s="93" t="s">
        <v>3614</v>
      </c>
      <c r="Q2340" s="93" t="s">
        <v>5535</v>
      </c>
    </row>
    <row r="2341" spans="1:17" ht="25.5" customHeight="1">
      <c r="A2341" s="94">
        <v>46080</v>
      </c>
      <c r="B2341" s="93" t="s">
        <v>32</v>
      </c>
      <c r="C2341" s="93" t="s">
        <v>2357</v>
      </c>
      <c r="D2341" s="93" t="s">
        <v>2358</v>
      </c>
      <c r="E2341" s="93" t="s">
        <v>2356</v>
      </c>
      <c r="F2341" s="93">
        <v>575000</v>
      </c>
      <c r="G2341" s="93">
        <v>-2</v>
      </c>
      <c r="H2341" s="93">
        <v>0</v>
      </c>
      <c r="I2341" s="92">
        <f t="shared" si="36"/>
        <v>1150000</v>
      </c>
      <c r="J2341" s="92" t="str">
        <f>VLOOKUP(D2341,[1]Sheet0!$C$1:$H$65536,6,0)</f>
        <v>CHĂM SÓC CƠ THỂ</v>
      </c>
      <c r="K2341" s="93">
        <v>2</v>
      </c>
      <c r="L2341" s="95">
        <v>1150000</v>
      </c>
      <c r="P2341" s="93" t="s">
        <v>3614</v>
      </c>
      <c r="Q2341" s="93" t="s">
        <v>5535</v>
      </c>
    </row>
    <row r="2342" spans="1:17" ht="25.5" customHeight="1">
      <c r="A2342" s="94">
        <v>46080</v>
      </c>
      <c r="B2342" s="93" t="s">
        <v>69</v>
      </c>
      <c r="C2342" s="93" t="s">
        <v>2481</v>
      </c>
      <c r="D2342" s="93" t="s">
        <v>2482</v>
      </c>
      <c r="E2342" s="93" t="s">
        <v>2483</v>
      </c>
      <c r="F2342" s="93">
        <v>1350000</v>
      </c>
      <c r="G2342" s="93">
        <v>-1</v>
      </c>
      <c r="H2342" s="93">
        <v>0</v>
      </c>
      <c r="I2342" s="92">
        <f t="shared" si="36"/>
        <v>1350000</v>
      </c>
      <c r="J2342" s="92" t="str">
        <f>VLOOKUP(D2342,[1]Sheet0!$C$1:$H$65536,6,0)</f>
        <v>LIÊN QUAN Y TẾ</v>
      </c>
      <c r="K2342" s="93">
        <v>1</v>
      </c>
      <c r="L2342" s="95">
        <v>1350000</v>
      </c>
      <c r="P2342" s="93" t="s">
        <v>3614</v>
      </c>
      <c r="Q2342" s="93" t="s">
        <v>5535</v>
      </c>
    </row>
    <row r="2343" spans="1:17" ht="25.5" customHeight="1">
      <c r="A2343" s="94">
        <v>46080</v>
      </c>
      <c r="B2343" s="93" t="s">
        <v>3622</v>
      </c>
      <c r="C2343" s="93" t="s">
        <v>3486</v>
      </c>
      <c r="D2343" s="93" t="s">
        <v>3487</v>
      </c>
      <c r="E2343" s="93" t="s">
        <v>3488</v>
      </c>
      <c r="F2343" s="93">
        <v>350000</v>
      </c>
      <c r="G2343" s="93">
        <v>-1</v>
      </c>
      <c r="H2343" s="93">
        <v>0</v>
      </c>
      <c r="I2343" s="92">
        <f t="shared" si="36"/>
        <v>350000</v>
      </c>
      <c r="J2343" s="92" t="str">
        <f>VLOOKUP(D2343,[1]Sheet0!$C$1:$H$65536,6,0)</f>
        <v>MERRIES</v>
      </c>
      <c r="K2343" s="93">
        <v>1</v>
      </c>
      <c r="L2343" s="95">
        <v>350000</v>
      </c>
      <c r="P2343" s="93" t="s">
        <v>3614</v>
      </c>
      <c r="Q2343" s="93" t="s">
        <v>5536</v>
      </c>
    </row>
    <row r="2344" spans="1:17" ht="25.5" customHeight="1">
      <c r="A2344" s="94">
        <v>46080</v>
      </c>
      <c r="B2344" s="93" t="s">
        <v>27</v>
      </c>
      <c r="C2344" s="93" t="s">
        <v>3399</v>
      </c>
      <c r="D2344" s="93" t="s">
        <v>3400</v>
      </c>
      <c r="E2344" s="93" t="s">
        <v>3401</v>
      </c>
      <c r="F2344" s="93">
        <v>150000</v>
      </c>
      <c r="G2344" s="93">
        <v>-1</v>
      </c>
      <c r="H2344" s="93">
        <v>0</v>
      </c>
      <c r="I2344" s="92">
        <f t="shared" si="36"/>
        <v>150000</v>
      </c>
      <c r="J2344" s="92" t="str">
        <f>VLOOKUP(D2344,[1]Sheet0!$C$1:$H$65536,6,0)</f>
        <v>THỰC PHẨM ĐÔNG LẠNH, CHẾ BIẾN</v>
      </c>
      <c r="K2344" s="93">
        <v>1</v>
      </c>
      <c r="L2344" s="95">
        <v>150000</v>
      </c>
      <c r="P2344" s="93" t="s">
        <v>3614</v>
      </c>
      <c r="Q2344" s="93" t="s">
        <v>5536</v>
      </c>
    </row>
    <row r="2345" spans="1:17" ht="25.5" customHeight="1">
      <c r="A2345" s="94">
        <v>46080</v>
      </c>
      <c r="B2345" s="93" t="s">
        <v>27</v>
      </c>
      <c r="C2345" s="93" t="s">
        <v>231</v>
      </c>
      <c r="D2345" s="93" t="s">
        <v>232</v>
      </c>
      <c r="E2345" s="93" t="s">
        <v>233</v>
      </c>
      <c r="F2345" s="93">
        <v>115000</v>
      </c>
      <c r="G2345" s="93">
        <v>-1</v>
      </c>
      <c r="H2345" s="93">
        <v>0</v>
      </c>
      <c r="I2345" s="92">
        <f t="shared" si="36"/>
        <v>115000</v>
      </c>
      <c r="J2345" s="92" t="str">
        <f>VLOOKUP(D2345,[1]Sheet0!$C$1:$H$65536,6,0)</f>
        <v>BÁNH KẸO, ĐỒ ĂN VẶT</v>
      </c>
      <c r="K2345" s="93">
        <v>1</v>
      </c>
      <c r="L2345" s="95">
        <v>115000</v>
      </c>
      <c r="P2345" s="93" t="s">
        <v>3614</v>
      </c>
      <c r="Q2345" s="93" t="s">
        <v>5536</v>
      </c>
    </row>
    <row r="2346" spans="1:17" ht="25.5" customHeight="1">
      <c r="A2346" s="94">
        <v>46080</v>
      </c>
      <c r="B2346" s="93" t="s">
        <v>3632</v>
      </c>
      <c r="C2346" s="93" t="s">
        <v>5239</v>
      </c>
      <c r="D2346" s="93" t="s">
        <v>5240</v>
      </c>
      <c r="E2346" s="93" t="s">
        <v>5241</v>
      </c>
      <c r="F2346" s="93">
        <v>870</v>
      </c>
      <c r="G2346" s="93">
        <v>-16</v>
      </c>
      <c r="H2346" s="93">
        <v>0</v>
      </c>
      <c r="I2346" s="92">
        <f t="shared" si="36"/>
        <v>13920</v>
      </c>
      <c r="J2346" s="92" t="str">
        <f>VLOOKUP(D2346,[1]Sheet0!$C$1:$H$65536,6,0)</f>
        <v>HỆ THỐNG</v>
      </c>
      <c r="K2346" s="93">
        <v>16</v>
      </c>
      <c r="L2346" s="95">
        <v>13920</v>
      </c>
      <c r="P2346" s="93" t="s">
        <v>3614</v>
      </c>
      <c r="Q2346" s="93" t="s">
        <v>5536</v>
      </c>
    </row>
    <row r="2347" spans="1:17" ht="25.5" customHeight="1">
      <c r="A2347" s="94">
        <v>46080</v>
      </c>
      <c r="B2347" s="93" t="s">
        <v>32</v>
      </c>
      <c r="C2347" s="93" t="s">
        <v>5415</v>
      </c>
      <c r="D2347" s="93" t="s">
        <v>5416</v>
      </c>
      <c r="E2347" s="93" t="s">
        <v>5417</v>
      </c>
      <c r="F2347" s="93">
        <v>480000</v>
      </c>
      <c r="G2347" s="93">
        <v>-1</v>
      </c>
      <c r="H2347" s="93">
        <v>0</v>
      </c>
      <c r="I2347" s="92">
        <f t="shared" si="36"/>
        <v>480000</v>
      </c>
      <c r="J2347" s="92" t="str">
        <f>VLOOKUP(D2347,[1]Sheet0!$C$1:$H$65536,6,0)</f>
        <v>CHĂM SÓC DA</v>
      </c>
      <c r="K2347" s="93">
        <v>1</v>
      </c>
      <c r="L2347" s="95">
        <v>480000</v>
      </c>
      <c r="P2347" s="93" t="s">
        <v>3614</v>
      </c>
      <c r="Q2347" s="93" t="s">
        <v>5536</v>
      </c>
    </row>
    <row r="2348" spans="1:17" ht="25.5" customHeight="1">
      <c r="A2348" s="94">
        <v>46080</v>
      </c>
      <c r="B2348" s="93" t="s">
        <v>27</v>
      </c>
      <c r="C2348" s="93" t="s">
        <v>5331</v>
      </c>
      <c r="D2348" s="93" t="s">
        <v>5332</v>
      </c>
      <c r="E2348" s="93" t="s">
        <v>5333</v>
      </c>
      <c r="F2348" s="93">
        <v>110000</v>
      </c>
      <c r="G2348" s="93">
        <v>-2</v>
      </c>
      <c r="H2348" s="93">
        <v>0</v>
      </c>
      <c r="I2348" s="92">
        <f t="shared" si="36"/>
        <v>220000</v>
      </c>
      <c r="J2348" s="92" t="str">
        <f>VLOOKUP(D2348,[1]Sheet0!$C$1:$H$65536,6,0)</f>
        <v>BÁNH KẸO, ĐỒ ĂN VẶT</v>
      </c>
      <c r="K2348" s="93">
        <v>2</v>
      </c>
      <c r="L2348" s="95">
        <v>220000</v>
      </c>
      <c r="P2348" s="93" t="s">
        <v>3614</v>
      </c>
      <c r="Q2348" s="93" t="s">
        <v>5536</v>
      </c>
    </row>
    <row r="2349" spans="1:17" ht="25.5" customHeight="1">
      <c r="A2349" s="94">
        <v>46080</v>
      </c>
      <c r="B2349" s="93" t="s">
        <v>33</v>
      </c>
      <c r="C2349" s="93" t="s">
        <v>5538</v>
      </c>
      <c r="D2349" s="93" t="s">
        <v>5539</v>
      </c>
      <c r="E2349" s="93" t="s">
        <v>5540</v>
      </c>
      <c r="F2349" s="93">
        <v>490000</v>
      </c>
      <c r="G2349" s="93">
        <v>-1</v>
      </c>
      <c r="H2349" s="93">
        <v>0</v>
      </c>
      <c r="I2349" s="92">
        <f t="shared" si="36"/>
        <v>490000</v>
      </c>
      <c r="J2349" s="92" t="str">
        <f>VLOOKUP(D2349,[1]Sheet0!$C$1:$H$65536,6,0)</f>
        <v>BẾP VÀ PHÒNG ĂN</v>
      </c>
      <c r="K2349" s="93">
        <v>1</v>
      </c>
      <c r="L2349" s="95">
        <v>490000</v>
      </c>
      <c r="P2349" s="93" t="s">
        <v>3614</v>
      </c>
      <c r="Q2349" s="93" t="s">
        <v>5536</v>
      </c>
    </row>
    <row r="2350" spans="1:17" ht="25.5" customHeight="1">
      <c r="A2350" s="94">
        <v>46080</v>
      </c>
      <c r="B2350" s="93" t="s">
        <v>3632</v>
      </c>
      <c r="C2350" s="93" t="s">
        <v>5250</v>
      </c>
      <c r="D2350" s="93" t="s">
        <v>5242</v>
      </c>
      <c r="E2350" s="93" t="s">
        <v>5251</v>
      </c>
      <c r="F2350" s="93">
        <v>1450</v>
      </c>
      <c r="G2350" s="93">
        <v>-6</v>
      </c>
      <c r="H2350" s="93">
        <v>0</v>
      </c>
      <c r="I2350" s="92">
        <f t="shared" si="36"/>
        <v>8700</v>
      </c>
      <c r="J2350" s="92" t="str">
        <f>VLOOKUP(D2350,[1]Sheet0!$C$1:$H$65536,6,0)</f>
        <v>HỆ THỐNG</v>
      </c>
      <c r="K2350" s="93">
        <v>6</v>
      </c>
      <c r="L2350" s="95">
        <v>8700</v>
      </c>
      <c r="P2350" s="93" t="s">
        <v>3614</v>
      </c>
      <c r="Q2350" s="93" t="s">
        <v>5536</v>
      </c>
    </row>
    <row r="2351" spans="1:17" ht="25.5" customHeight="1">
      <c r="A2351" s="94">
        <v>46080</v>
      </c>
      <c r="B2351" s="93" t="s">
        <v>27</v>
      </c>
      <c r="C2351" s="93" t="s">
        <v>5254</v>
      </c>
      <c r="D2351" s="93" t="s">
        <v>5244</v>
      </c>
      <c r="E2351" s="93" t="s">
        <v>5255</v>
      </c>
      <c r="F2351" s="93">
        <v>58000</v>
      </c>
      <c r="G2351" s="93">
        <v>-1</v>
      </c>
      <c r="H2351" s="93">
        <v>0</v>
      </c>
      <c r="I2351" s="92">
        <f t="shared" si="36"/>
        <v>58000</v>
      </c>
      <c r="J2351" s="92" t="str">
        <f>VLOOKUP(D2351,[1]Sheet0!$C$1:$H$65536,6,0)</f>
        <v>BÁNH KẸO, ĐỒ ĂN VẶT</v>
      </c>
      <c r="K2351" s="93">
        <v>1</v>
      </c>
      <c r="L2351" s="95">
        <v>58000</v>
      </c>
      <c r="P2351" s="93" t="s">
        <v>3614</v>
      </c>
      <c r="Q2351" s="93" t="s">
        <v>5536</v>
      </c>
    </row>
    <row r="2352" spans="1:17" ht="25.5" customHeight="1">
      <c r="A2352" s="94">
        <v>46080</v>
      </c>
      <c r="B2352" s="93" t="s">
        <v>3622</v>
      </c>
      <c r="C2352" s="93" t="s">
        <v>3489</v>
      </c>
      <c r="D2352" s="93" t="s">
        <v>3490</v>
      </c>
      <c r="E2352" s="93" t="s">
        <v>3491</v>
      </c>
      <c r="F2352" s="93">
        <v>350000</v>
      </c>
      <c r="G2352" s="93">
        <v>-7</v>
      </c>
      <c r="H2352" s="93">
        <v>0</v>
      </c>
      <c r="I2352" s="92">
        <f t="shared" si="36"/>
        <v>2450000</v>
      </c>
      <c r="J2352" s="92" t="str">
        <f>VLOOKUP(D2352,[1]Sheet0!$C$1:$H$65536,6,0)</f>
        <v>MERRIES</v>
      </c>
      <c r="K2352" s="93">
        <v>7</v>
      </c>
      <c r="L2352" s="95">
        <v>2450000</v>
      </c>
      <c r="P2352" s="93" t="s">
        <v>3614</v>
      </c>
      <c r="Q2352" s="93" t="s">
        <v>5536</v>
      </c>
    </row>
    <row r="2353" spans="1:22" ht="25.5" customHeight="1">
      <c r="A2353" s="94">
        <v>46080</v>
      </c>
      <c r="B2353" s="93" t="s">
        <v>27</v>
      </c>
      <c r="C2353" s="93" t="s">
        <v>5434</v>
      </c>
      <c r="D2353" s="93" t="s">
        <v>5435</v>
      </c>
      <c r="E2353" s="93" t="s">
        <v>5436</v>
      </c>
      <c r="F2353" s="93">
        <v>159000</v>
      </c>
      <c r="G2353" s="93">
        <v>-1</v>
      </c>
      <c r="H2353" s="93">
        <v>0</v>
      </c>
      <c r="I2353" s="92">
        <f t="shared" si="36"/>
        <v>159000</v>
      </c>
      <c r="J2353" s="92" t="str">
        <f>VLOOKUP(D2353,[1]Sheet0!$C$1:$H$65536,6,0)</f>
        <v>BÁNH KẸO, ĐỒ ĂN VẶT</v>
      </c>
      <c r="K2353" s="93">
        <v>1</v>
      </c>
      <c r="L2353" s="95">
        <v>159000</v>
      </c>
      <c r="P2353" s="93" t="s">
        <v>3614</v>
      </c>
      <c r="Q2353" s="93" t="s">
        <v>5536</v>
      </c>
    </row>
    <row r="2354" spans="1:22" ht="25.5" customHeight="1">
      <c r="A2354" s="94">
        <v>46080</v>
      </c>
      <c r="B2354" s="93" t="s">
        <v>3622</v>
      </c>
      <c r="C2354" s="93" t="s">
        <v>3623</v>
      </c>
      <c r="D2354" s="93" t="s">
        <v>3624</v>
      </c>
      <c r="E2354" s="93" t="s">
        <v>3625</v>
      </c>
      <c r="F2354" s="93">
        <v>350000</v>
      </c>
      <c r="G2354" s="93">
        <v>1</v>
      </c>
      <c r="H2354" s="93">
        <v>0</v>
      </c>
      <c r="I2354" s="92">
        <f t="shared" si="36"/>
        <v>-350000</v>
      </c>
      <c r="J2354" s="92" t="str">
        <f>VLOOKUP(D2354,[1]Sheet0!$C$1:$H$65536,6,0)</f>
        <v>MERRIES</v>
      </c>
      <c r="M2354" s="93">
        <v>-1</v>
      </c>
      <c r="N2354" s="95">
        <v>-350000</v>
      </c>
      <c r="P2354" s="93" t="s">
        <v>3614</v>
      </c>
      <c r="Q2354" s="93" t="s">
        <v>5536</v>
      </c>
      <c r="V2354" s="93" t="s">
        <v>3619</v>
      </c>
    </row>
    <row r="2355" spans="1:22" ht="25.5" customHeight="1">
      <c r="A2355" s="94">
        <v>46080</v>
      </c>
      <c r="B2355" s="93" t="s">
        <v>27</v>
      </c>
      <c r="C2355" s="93" t="s">
        <v>3393</v>
      </c>
      <c r="D2355" s="93" t="s">
        <v>3394</v>
      </c>
      <c r="E2355" s="93" t="s">
        <v>3395</v>
      </c>
      <c r="F2355" s="93">
        <v>190000</v>
      </c>
      <c r="G2355" s="93">
        <v>3</v>
      </c>
      <c r="H2355" s="93">
        <v>2</v>
      </c>
      <c r="I2355" s="92">
        <f t="shared" si="36"/>
        <v>-190000</v>
      </c>
      <c r="J2355" s="92" t="str">
        <f>VLOOKUP(D2355,[1]Sheet0!$C$1:$H$65536,6,0)</f>
        <v>THỰC PHẨM ĐÔNG LẠNH, CHẾ BIẾN</v>
      </c>
      <c r="M2355" s="93">
        <v>-1</v>
      </c>
      <c r="N2355" s="95">
        <v>-190000</v>
      </c>
      <c r="P2355" s="93" t="s">
        <v>3614</v>
      </c>
      <c r="Q2355" s="93" t="s">
        <v>5536</v>
      </c>
      <c r="V2355" s="93" t="s">
        <v>3619</v>
      </c>
    </row>
    <row r="2356" spans="1:22" ht="25.5" customHeight="1">
      <c r="A2356" s="94">
        <v>46080</v>
      </c>
      <c r="B2356" s="93" t="s">
        <v>27</v>
      </c>
      <c r="C2356" s="93" t="s">
        <v>1262</v>
      </c>
      <c r="D2356" s="93" t="s">
        <v>1263</v>
      </c>
      <c r="E2356" s="93" t="s">
        <v>1264</v>
      </c>
      <c r="F2356" s="93">
        <v>115000</v>
      </c>
      <c r="G2356" s="93">
        <v>14</v>
      </c>
      <c r="H2356" s="93">
        <v>13</v>
      </c>
      <c r="I2356" s="92">
        <f t="shared" si="36"/>
        <v>-115000</v>
      </c>
      <c r="J2356" s="92" t="str">
        <f>VLOOKUP(D2356,[1]Sheet0!$C$1:$H$65536,6,0)</f>
        <v>BÁNH KẸO, ĐỒ ĂN VẶT</v>
      </c>
      <c r="M2356" s="93">
        <v>-1</v>
      </c>
      <c r="N2356" s="95">
        <v>-115000</v>
      </c>
      <c r="P2356" s="93" t="s">
        <v>3614</v>
      </c>
      <c r="Q2356" s="93" t="s">
        <v>5536</v>
      </c>
      <c r="V2356" s="93" t="s">
        <v>3619</v>
      </c>
    </row>
    <row r="2357" spans="1:22" ht="25.5" customHeight="1">
      <c r="A2357" s="94">
        <v>46080</v>
      </c>
      <c r="B2357" s="93" t="s">
        <v>3632</v>
      </c>
      <c r="C2357" s="93" t="s">
        <v>5544</v>
      </c>
      <c r="D2357" s="93" t="s">
        <v>5537</v>
      </c>
      <c r="E2357" s="93" t="s">
        <v>5545</v>
      </c>
      <c r="F2357" s="93">
        <v>350</v>
      </c>
      <c r="G2357" s="93">
        <v>871</v>
      </c>
      <c r="H2357" s="93">
        <v>855</v>
      </c>
      <c r="I2357" s="92">
        <f t="shared" si="36"/>
        <v>-5600</v>
      </c>
      <c r="J2357" s="92" t="str">
        <f>VLOOKUP(D2357,[1]Sheet0!$C$1:$H$65536,6,0)</f>
        <v>HỆ THỐNG</v>
      </c>
      <c r="M2357" s="93">
        <v>-16</v>
      </c>
      <c r="N2357" s="95">
        <v>-5600</v>
      </c>
      <c r="P2357" s="93" t="s">
        <v>3614</v>
      </c>
      <c r="Q2357" s="93" t="s">
        <v>5536</v>
      </c>
      <c r="V2357" s="93" t="s">
        <v>3619</v>
      </c>
    </row>
    <row r="2358" spans="1:22" ht="25.5" customHeight="1">
      <c r="A2358" s="94">
        <v>46080</v>
      </c>
      <c r="B2358" s="93" t="s">
        <v>32</v>
      </c>
      <c r="C2358" s="93" t="s">
        <v>5487</v>
      </c>
      <c r="D2358" s="93" t="s">
        <v>5418</v>
      </c>
      <c r="E2358" s="93" t="s">
        <v>5488</v>
      </c>
      <c r="F2358" s="93">
        <v>450000</v>
      </c>
      <c r="G2358" s="93">
        <v>17</v>
      </c>
      <c r="H2358" s="93">
        <v>16</v>
      </c>
      <c r="I2358" s="92">
        <f t="shared" si="36"/>
        <v>-450000</v>
      </c>
      <c r="J2358" s="92" t="str">
        <f>VLOOKUP(D2358,[1]Sheet0!$C$1:$H$65536,6,0)</f>
        <v>CHĂM SÓC DA</v>
      </c>
      <c r="M2358" s="93">
        <v>-1</v>
      </c>
      <c r="N2358" s="95">
        <v>-450000</v>
      </c>
      <c r="P2358" s="93" t="s">
        <v>3614</v>
      </c>
      <c r="Q2358" s="93" t="s">
        <v>5536</v>
      </c>
      <c r="V2358" s="93" t="s">
        <v>3619</v>
      </c>
    </row>
    <row r="2359" spans="1:22" ht="25.5" customHeight="1">
      <c r="A2359" s="94">
        <v>46080</v>
      </c>
      <c r="B2359" s="93" t="s">
        <v>27</v>
      </c>
      <c r="C2359" s="93" t="s">
        <v>5530</v>
      </c>
      <c r="D2359" s="93" t="s">
        <v>5531</v>
      </c>
      <c r="E2359" s="93" t="s">
        <v>5532</v>
      </c>
      <c r="F2359" s="93">
        <v>110000</v>
      </c>
      <c r="G2359" s="93">
        <v>8</v>
      </c>
      <c r="H2359" s="93">
        <v>6</v>
      </c>
      <c r="I2359" s="92">
        <f t="shared" si="36"/>
        <v>-220000</v>
      </c>
      <c r="J2359" s="92" t="str">
        <f>VLOOKUP(D2359,[1]Sheet0!$C$1:$H$65536,6,0)</f>
        <v>BÁNH KẸO, ĐỒ ĂN VẶT</v>
      </c>
      <c r="M2359" s="93">
        <v>-2</v>
      </c>
      <c r="N2359" s="95">
        <v>-220000</v>
      </c>
      <c r="P2359" s="93" t="s">
        <v>3614</v>
      </c>
      <c r="Q2359" s="93" t="s">
        <v>5536</v>
      </c>
      <c r="V2359" s="93" t="s">
        <v>3619</v>
      </c>
    </row>
    <row r="2360" spans="1:22" ht="25.5" customHeight="1">
      <c r="A2360" s="94">
        <v>46080</v>
      </c>
      <c r="B2360" s="93" t="s">
        <v>33</v>
      </c>
      <c r="C2360" s="93" t="s">
        <v>5546</v>
      </c>
      <c r="D2360" s="93" t="s">
        <v>5541</v>
      </c>
      <c r="E2360" s="93" t="s">
        <v>5547</v>
      </c>
      <c r="F2360" s="93">
        <v>490000</v>
      </c>
      <c r="G2360" s="93">
        <v>1</v>
      </c>
      <c r="H2360" s="93">
        <v>0</v>
      </c>
      <c r="I2360" s="92">
        <f t="shared" si="36"/>
        <v>-490000</v>
      </c>
      <c r="J2360" s="92" t="str">
        <f>VLOOKUP(D2360,[1]Sheet0!$C$1:$H$65536,6,0)</f>
        <v>BẾP VÀ PHÒNG ĂN</v>
      </c>
      <c r="M2360" s="93">
        <v>-1</v>
      </c>
      <c r="N2360" s="95">
        <v>-490000</v>
      </c>
      <c r="P2360" s="93" t="s">
        <v>3614</v>
      </c>
      <c r="Q2360" s="93" t="s">
        <v>5536</v>
      </c>
      <c r="V2360" s="93" t="s">
        <v>3619</v>
      </c>
    </row>
    <row r="2361" spans="1:22" ht="25.5" customHeight="1">
      <c r="A2361" s="94">
        <v>46080</v>
      </c>
      <c r="B2361" s="93" t="s">
        <v>3632</v>
      </c>
      <c r="C2361" s="93" t="s">
        <v>5544</v>
      </c>
      <c r="D2361" s="93" t="s">
        <v>5537</v>
      </c>
      <c r="E2361" s="93" t="s">
        <v>5545</v>
      </c>
      <c r="F2361" s="93">
        <v>350</v>
      </c>
      <c r="G2361" s="93">
        <v>871</v>
      </c>
      <c r="H2361" s="93">
        <v>865</v>
      </c>
      <c r="I2361" s="92">
        <f t="shared" si="36"/>
        <v>-2100</v>
      </c>
      <c r="J2361" s="92" t="str">
        <f>VLOOKUP(D2361,[1]Sheet0!$C$1:$H$65536,6,0)</f>
        <v>HỆ THỐNG</v>
      </c>
      <c r="M2361" s="93">
        <v>-6</v>
      </c>
      <c r="N2361" s="95">
        <v>-2100</v>
      </c>
      <c r="P2361" s="93" t="s">
        <v>3614</v>
      </c>
      <c r="Q2361" s="93" t="s">
        <v>5536</v>
      </c>
      <c r="V2361" s="93" t="s">
        <v>3619</v>
      </c>
    </row>
    <row r="2362" spans="1:22" ht="25.5" customHeight="1">
      <c r="A2362" s="94">
        <v>46080</v>
      </c>
      <c r="B2362" s="93" t="s">
        <v>27</v>
      </c>
      <c r="C2362" s="93" t="s">
        <v>2237</v>
      </c>
      <c r="D2362" s="93" t="s">
        <v>2238</v>
      </c>
      <c r="E2362" s="93" t="s">
        <v>2239</v>
      </c>
      <c r="F2362" s="93">
        <v>58000</v>
      </c>
      <c r="G2362" s="93">
        <v>14</v>
      </c>
      <c r="H2362" s="93">
        <v>13</v>
      </c>
      <c r="I2362" s="92">
        <f t="shared" si="36"/>
        <v>-58000</v>
      </c>
      <c r="J2362" s="92" t="str">
        <f>VLOOKUP(D2362,[1]Sheet0!$C$1:$H$65536,6,0)</f>
        <v>BÁNH KẸO, ĐỒ ĂN VẶT</v>
      </c>
      <c r="M2362" s="93">
        <v>-1</v>
      </c>
      <c r="N2362" s="95">
        <v>-58000</v>
      </c>
      <c r="P2362" s="93" t="s">
        <v>3614</v>
      </c>
      <c r="Q2362" s="93" t="s">
        <v>5536</v>
      </c>
      <c r="V2362" s="93" t="s">
        <v>3619</v>
      </c>
    </row>
    <row r="2363" spans="1:22" ht="25.5" customHeight="1">
      <c r="A2363" s="94">
        <v>46080</v>
      </c>
      <c r="B2363" s="93" t="s">
        <v>3622</v>
      </c>
      <c r="C2363" s="93" t="s">
        <v>5548</v>
      </c>
      <c r="D2363" s="93" t="s">
        <v>5542</v>
      </c>
      <c r="E2363" s="93" t="s">
        <v>5549</v>
      </c>
      <c r="F2363" s="93">
        <v>350000</v>
      </c>
      <c r="G2363" s="93">
        <v>10</v>
      </c>
      <c r="H2363" s="93">
        <v>3</v>
      </c>
      <c r="I2363" s="92">
        <f t="shared" si="36"/>
        <v>-2450000</v>
      </c>
      <c r="J2363" s="92" t="str">
        <f>VLOOKUP(D2363,[1]Sheet0!$C$1:$H$65536,6,0)</f>
        <v>MERRIES</v>
      </c>
      <c r="M2363" s="93">
        <v>-7</v>
      </c>
      <c r="N2363" s="95">
        <v>-2450000</v>
      </c>
      <c r="P2363" s="93" t="s">
        <v>3614</v>
      </c>
      <c r="Q2363" s="93" t="s">
        <v>5536</v>
      </c>
      <c r="V2363" s="93" t="s">
        <v>3619</v>
      </c>
    </row>
    <row r="2364" spans="1:22" ht="25.5" customHeight="1">
      <c r="A2364" s="94">
        <v>46080</v>
      </c>
      <c r="B2364" s="93" t="s">
        <v>27</v>
      </c>
      <c r="C2364" s="93" t="s">
        <v>5550</v>
      </c>
      <c r="D2364" s="93" t="s">
        <v>5543</v>
      </c>
      <c r="E2364" s="93" t="s">
        <v>5551</v>
      </c>
      <c r="F2364" s="93">
        <v>159000</v>
      </c>
      <c r="G2364" s="93">
        <v>19</v>
      </c>
      <c r="H2364" s="93">
        <v>18</v>
      </c>
      <c r="I2364" s="92">
        <f t="shared" si="36"/>
        <v>-159000</v>
      </c>
      <c r="J2364" s="92" t="str">
        <f>VLOOKUP(D2364,[1]Sheet0!$C$1:$H$65536,6,0)</f>
        <v>BÁNH KẸO, ĐỒ ĂN VẶT</v>
      </c>
      <c r="M2364" s="93">
        <v>-1</v>
      </c>
      <c r="N2364" s="95">
        <v>-159000</v>
      </c>
      <c r="P2364" s="93" t="s">
        <v>3614</v>
      </c>
      <c r="Q2364" s="93" t="s">
        <v>5536</v>
      </c>
      <c r="V2364" s="93" t="s">
        <v>3619</v>
      </c>
    </row>
    <row r="2365" spans="1:22" ht="25.5" customHeight="1">
      <c r="A2365" s="94">
        <v>46083</v>
      </c>
      <c r="B2365" s="93" t="s">
        <v>27</v>
      </c>
      <c r="C2365" s="93" t="s">
        <v>5008</v>
      </c>
      <c r="D2365" s="93" t="s">
        <v>4996</v>
      </c>
      <c r="E2365" s="93" t="s">
        <v>5009</v>
      </c>
      <c r="F2365" s="93">
        <v>24000</v>
      </c>
      <c r="G2365" s="93">
        <v>-5</v>
      </c>
      <c r="H2365" s="93">
        <v>0</v>
      </c>
      <c r="I2365" s="92">
        <f t="shared" si="36"/>
        <v>120000</v>
      </c>
      <c r="J2365" s="92" t="str">
        <f>VLOOKUP(D2365,[1]Sheet0!$C$1:$H$65536,6,0)</f>
        <v>BÁNH KẸO, ĐỒ ĂN VẶT</v>
      </c>
      <c r="K2365" s="93">
        <v>5</v>
      </c>
      <c r="L2365" s="95">
        <v>120000</v>
      </c>
      <c r="P2365" s="93" t="s">
        <v>3614</v>
      </c>
      <c r="Q2365" s="93" t="s">
        <v>5552</v>
      </c>
    </row>
    <row r="2366" spans="1:22" ht="25.5" customHeight="1">
      <c r="A2366" s="94">
        <v>46083</v>
      </c>
      <c r="B2366" s="93" t="s">
        <v>27</v>
      </c>
      <c r="C2366" s="93" t="s">
        <v>873</v>
      </c>
      <c r="D2366" s="93" t="s">
        <v>874</v>
      </c>
      <c r="E2366" s="93" t="s">
        <v>875</v>
      </c>
      <c r="F2366" s="93">
        <v>410000</v>
      </c>
      <c r="G2366" s="93">
        <v>-3</v>
      </c>
      <c r="H2366" s="93">
        <v>12</v>
      </c>
      <c r="I2366" s="92">
        <f t="shared" si="36"/>
        <v>6150000</v>
      </c>
      <c r="J2366" s="92" t="str">
        <f>VLOOKUP(D2366,[1]Sheet0!$C$1:$H$65536,6,0)</f>
        <v>RƯỢU</v>
      </c>
      <c r="K2366" s="93">
        <v>15</v>
      </c>
      <c r="L2366" s="95">
        <v>6150000</v>
      </c>
      <c r="P2366" s="93" t="s">
        <v>3614</v>
      </c>
      <c r="Q2366" s="93" t="s">
        <v>5552</v>
      </c>
    </row>
    <row r="2367" spans="1:22" ht="25.5" customHeight="1">
      <c r="A2367" s="94">
        <v>46083</v>
      </c>
      <c r="B2367" s="93" t="s">
        <v>27</v>
      </c>
      <c r="C2367" s="93" t="s">
        <v>588</v>
      </c>
      <c r="D2367" s="93" t="s">
        <v>589</v>
      </c>
      <c r="E2367" s="93" t="s">
        <v>590</v>
      </c>
      <c r="F2367" s="93">
        <v>69000</v>
      </c>
      <c r="G2367" s="93">
        <v>-3</v>
      </c>
      <c r="H2367" s="93">
        <v>0</v>
      </c>
      <c r="I2367" s="92">
        <f t="shared" si="36"/>
        <v>207000</v>
      </c>
      <c r="J2367" s="92" t="str">
        <f>VLOOKUP(D2367,[1]Sheet0!$C$1:$H$65536,6,0)</f>
        <v>BÁNH KẸO, ĐỒ ĂN VẶT</v>
      </c>
      <c r="K2367" s="93">
        <v>3</v>
      </c>
      <c r="L2367" s="95">
        <v>207000</v>
      </c>
      <c r="P2367" s="93" t="s">
        <v>3614</v>
      </c>
      <c r="Q2367" s="93" t="s">
        <v>5552</v>
      </c>
    </row>
    <row r="2368" spans="1:22" ht="25.5" customHeight="1">
      <c r="A2368" s="94">
        <v>46083</v>
      </c>
      <c r="B2368" s="93" t="s">
        <v>27</v>
      </c>
      <c r="C2368" s="93" t="s">
        <v>989</v>
      </c>
      <c r="D2368" s="93" t="s">
        <v>990</v>
      </c>
      <c r="E2368" s="93" t="s">
        <v>991</v>
      </c>
      <c r="F2368" s="93">
        <v>125000</v>
      </c>
      <c r="G2368" s="93">
        <v>-7</v>
      </c>
      <c r="H2368" s="93">
        <v>0</v>
      </c>
      <c r="I2368" s="92">
        <f t="shared" si="36"/>
        <v>875000</v>
      </c>
      <c r="J2368" s="92" t="str">
        <f>VLOOKUP(D2368,[1]Sheet0!$C$1:$H$65536,6,0)</f>
        <v>BÁNH KẸO, ĐỒ ĂN VẶT</v>
      </c>
      <c r="K2368" s="93">
        <v>7</v>
      </c>
      <c r="L2368" s="95">
        <v>875000</v>
      </c>
      <c r="P2368" s="93" t="s">
        <v>3614</v>
      </c>
      <c r="Q2368" s="93" t="s">
        <v>5552</v>
      </c>
    </row>
    <row r="2369" spans="1:22" ht="25.5" customHeight="1">
      <c r="A2369" s="94">
        <v>46083</v>
      </c>
      <c r="B2369" s="93" t="s">
        <v>27</v>
      </c>
      <c r="C2369" s="93" t="s">
        <v>5553</v>
      </c>
      <c r="D2369" s="93" t="s">
        <v>5554</v>
      </c>
      <c r="E2369" s="93" t="s">
        <v>5555</v>
      </c>
      <c r="F2369" s="93">
        <v>69000</v>
      </c>
      <c r="G2369" s="93">
        <v>3</v>
      </c>
      <c r="H2369" s="93">
        <v>0</v>
      </c>
      <c r="I2369" s="92">
        <f t="shared" si="36"/>
        <v>-207000</v>
      </c>
      <c r="J2369" s="92" t="str">
        <f>VLOOKUP(D2369,[1]Sheet0!$C$1:$H$65536,6,0)</f>
        <v>BÁNH KẸO, ĐỒ ĂN VẶT</v>
      </c>
      <c r="M2369" s="93">
        <v>-3</v>
      </c>
      <c r="N2369" s="95">
        <v>-207000</v>
      </c>
      <c r="P2369" s="93" t="s">
        <v>3614</v>
      </c>
      <c r="Q2369" s="93" t="s">
        <v>5552</v>
      </c>
      <c r="V2369" s="93" t="s">
        <v>3619</v>
      </c>
    </row>
    <row r="2370" spans="1:22" ht="25.5" customHeight="1">
      <c r="A2370" s="94">
        <v>46083</v>
      </c>
      <c r="B2370" s="93" t="s">
        <v>27</v>
      </c>
      <c r="C2370" s="93" t="s">
        <v>348</v>
      </c>
      <c r="D2370" s="93" t="s">
        <v>349</v>
      </c>
      <c r="E2370" s="93" t="s">
        <v>350</v>
      </c>
      <c r="F2370" s="93">
        <v>240000</v>
      </c>
      <c r="G2370" s="93">
        <v>4</v>
      </c>
      <c r="H2370" s="93">
        <v>2</v>
      </c>
      <c r="I2370" s="92">
        <f t="shared" si="36"/>
        <v>-480000</v>
      </c>
      <c r="J2370" s="92" t="str">
        <f>VLOOKUP(D2370,[1]Sheet0!$C$1:$H$65536,6,0)</f>
        <v>BÁNH KẸO, ĐỒ ĂN VẶT</v>
      </c>
      <c r="M2370" s="93">
        <v>-2</v>
      </c>
      <c r="N2370" s="95">
        <v>-480000</v>
      </c>
      <c r="P2370" s="93" t="s">
        <v>3614</v>
      </c>
      <c r="Q2370" s="93" t="s">
        <v>5552</v>
      </c>
      <c r="V2370" s="93" t="s">
        <v>3619</v>
      </c>
    </row>
    <row r="2371" spans="1:22" ht="25.5" customHeight="1">
      <c r="A2371" s="94">
        <v>46083</v>
      </c>
      <c r="B2371" s="93" t="s">
        <v>27</v>
      </c>
      <c r="C2371" s="93" t="s">
        <v>1055</v>
      </c>
      <c r="D2371" s="93" t="s">
        <v>1056</v>
      </c>
      <c r="E2371" s="93" t="s">
        <v>1057</v>
      </c>
      <c r="F2371" s="93">
        <v>215000</v>
      </c>
      <c r="G2371" s="93">
        <v>4</v>
      </c>
      <c r="H2371" s="93">
        <v>0</v>
      </c>
      <c r="I2371" s="92">
        <f t="shared" ref="I2371:I2434" si="37">(H2371-G2371)*F2371</f>
        <v>-860000</v>
      </c>
      <c r="J2371" s="92" t="str">
        <f>VLOOKUP(D2371,[1]Sheet0!$C$1:$H$65536,6,0)</f>
        <v>BÁNH KẸO, ĐỒ ĂN VẶT</v>
      </c>
      <c r="M2371" s="93">
        <v>-4</v>
      </c>
      <c r="N2371" s="95">
        <v>-860000</v>
      </c>
      <c r="P2371" s="93" t="s">
        <v>3614</v>
      </c>
      <c r="Q2371" s="93" t="s">
        <v>5552</v>
      </c>
      <c r="V2371" s="93" t="s">
        <v>3619</v>
      </c>
    </row>
    <row r="2372" spans="1:22" ht="25.5" customHeight="1">
      <c r="A2372" s="94">
        <v>46083</v>
      </c>
      <c r="B2372" s="93" t="s">
        <v>27</v>
      </c>
      <c r="C2372" s="93" t="s">
        <v>207</v>
      </c>
      <c r="D2372" s="93" t="s">
        <v>208</v>
      </c>
      <c r="E2372" s="93" t="s">
        <v>209</v>
      </c>
      <c r="F2372" s="93">
        <v>450000</v>
      </c>
      <c r="G2372" s="93">
        <v>90</v>
      </c>
      <c r="H2372" s="93">
        <v>75</v>
      </c>
      <c r="I2372" s="92">
        <f t="shared" si="37"/>
        <v>-6750000</v>
      </c>
      <c r="J2372" s="92" t="str">
        <f>VLOOKUP(D2372,[1]Sheet0!$C$1:$H$65536,6,0)</f>
        <v>RƯỢU</v>
      </c>
      <c r="M2372" s="93">
        <v>-15</v>
      </c>
      <c r="N2372" s="95">
        <v>-6750000</v>
      </c>
      <c r="P2372" s="93" t="s">
        <v>3614</v>
      </c>
      <c r="Q2372" s="93" t="s">
        <v>5552</v>
      </c>
      <c r="V2372" s="93" t="s">
        <v>3619</v>
      </c>
    </row>
    <row r="2373" spans="1:22" ht="25.5" customHeight="1">
      <c r="A2373" s="94">
        <v>46083</v>
      </c>
      <c r="B2373" s="93" t="s">
        <v>27</v>
      </c>
      <c r="C2373" s="93" t="s">
        <v>549</v>
      </c>
      <c r="D2373" s="93" t="s">
        <v>550</v>
      </c>
      <c r="E2373" s="93" t="s">
        <v>551</v>
      </c>
      <c r="F2373" s="93">
        <v>125000</v>
      </c>
      <c r="G2373" s="93">
        <v>17</v>
      </c>
      <c r="H2373" s="93">
        <v>10</v>
      </c>
      <c r="I2373" s="92">
        <f t="shared" si="37"/>
        <v>-875000</v>
      </c>
      <c r="J2373" s="92" t="str">
        <f>VLOOKUP(D2373,[1]Sheet0!$C$1:$H$65536,6,0)</f>
        <v>BÁNH KẸO, ĐỒ ĂN VẶT</v>
      </c>
      <c r="M2373" s="93">
        <v>-7</v>
      </c>
      <c r="N2373" s="95">
        <v>-875000</v>
      </c>
      <c r="P2373" s="93" t="s">
        <v>3614</v>
      </c>
      <c r="Q2373" s="93" t="s">
        <v>5552</v>
      </c>
      <c r="V2373" s="93" t="s">
        <v>3619</v>
      </c>
    </row>
    <row r="2374" spans="1:22" ht="25.5" customHeight="1">
      <c r="A2374" s="94">
        <v>46083</v>
      </c>
      <c r="B2374" s="93" t="s">
        <v>27</v>
      </c>
      <c r="C2374" s="93" t="s">
        <v>795</v>
      </c>
      <c r="D2374" s="93" t="s">
        <v>796</v>
      </c>
      <c r="E2374" s="93" t="s">
        <v>797</v>
      </c>
      <c r="F2374" s="93">
        <v>360000</v>
      </c>
      <c r="G2374" s="93">
        <v>6</v>
      </c>
      <c r="H2374" s="93">
        <v>0</v>
      </c>
      <c r="I2374" s="92">
        <f t="shared" si="37"/>
        <v>-2160000</v>
      </c>
      <c r="J2374" s="92" t="str">
        <f>VLOOKUP(D2374,[1]Sheet0!$C$1:$H$65536,6,0)</f>
        <v>BÁNH KẸO, ĐỒ ĂN VẶT</v>
      </c>
      <c r="M2374" s="93">
        <v>-6</v>
      </c>
      <c r="N2374" s="95">
        <v>-2160000</v>
      </c>
      <c r="P2374" s="93" t="s">
        <v>3614</v>
      </c>
      <c r="Q2374" s="93" t="s">
        <v>5552</v>
      </c>
      <c r="V2374" s="93" t="s">
        <v>3619</v>
      </c>
    </row>
    <row r="2375" spans="1:22" ht="25.5" customHeight="1">
      <c r="A2375" s="94">
        <v>46083</v>
      </c>
      <c r="B2375" s="93" t="s">
        <v>27</v>
      </c>
      <c r="C2375" s="93" t="s">
        <v>5556</v>
      </c>
      <c r="D2375" s="93" t="s">
        <v>5557</v>
      </c>
      <c r="E2375" s="93" t="s">
        <v>5558</v>
      </c>
      <c r="F2375" s="93">
        <v>325000</v>
      </c>
      <c r="G2375" s="93">
        <v>-1</v>
      </c>
      <c r="H2375" s="93">
        <v>0</v>
      </c>
      <c r="I2375" s="92">
        <f t="shared" si="37"/>
        <v>325000</v>
      </c>
      <c r="J2375" s="92" t="str">
        <f>VLOOKUP(D2375,[1]Sheet0!$C$1:$H$65536,6,0)</f>
        <v>BÁNH KẸO, ĐỒ ĂN VẶT</v>
      </c>
      <c r="K2375" s="93">
        <v>1</v>
      </c>
      <c r="L2375" s="95">
        <v>325000</v>
      </c>
      <c r="P2375" s="93" t="s">
        <v>3614</v>
      </c>
      <c r="Q2375" s="93" t="s">
        <v>5552</v>
      </c>
    </row>
    <row r="2376" spans="1:22" ht="25.5" customHeight="1">
      <c r="A2376" s="94">
        <v>46083</v>
      </c>
      <c r="B2376" s="93" t="s">
        <v>27</v>
      </c>
      <c r="C2376" s="93" t="s">
        <v>2448</v>
      </c>
      <c r="D2376" s="93" t="s">
        <v>2449</v>
      </c>
      <c r="E2376" s="93" t="s">
        <v>2450</v>
      </c>
      <c r="F2376" s="93">
        <v>320000</v>
      </c>
      <c r="G2376" s="93">
        <v>-2</v>
      </c>
      <c r="H2376" s="93">
        <v>0</v>
      </c>
      <c r="I2376" s="92">
        <f t="shared" si="37"/>
        <v>640000</v>
      </c>
      <c r="J2376" s="92" t="str">
        <f>VLOOKUP(D2376,[1]Sheet0!$C$1:$H$65536,6,0)</f>
        <v>BÁNH KẸO, ĐỒ ĂN VẶT</v>
      </c>
      <c r="K2376" s="93">
        <v>2</v>
      </c>
      <c r="L2376" s="95">
        <v>640000</v>
      </c>
      <c r="P2376" s="93" t="s">
        <v>3614</v>
      </c>
      <c r="Q2376" s="93" t="s">
        <v>5552</v>
      </c>
    </row>
    <row r="2377" spans="1:22" ht="25.5" customHeight="1">
      <c r="A2377" s="94">
        <v>46083</v>
      </c>
      <c r="B2377" s="93" t="s">
        <v>27</v>
      </c>
      <c r="C2377" s="93" t="s">
        <v>5246</v>
      </c>
      <c r="D2377" s="93" t="s">
        <v>5247</v>
      </c>
      <c r="E2377" s="93" t="s">
        <v>5248</v>
      </c>
      <c r="F2377" s="93">
        <v>250000</v>
      </c>
      <c r="G2377" s="93">
        <v>-4</v>
      </c>
      <c r="H2377" s="93">
        <v>0</v>
      </c>
      <c r="I2377" s="92">
        <f t="shared" si="37"/>
        <v>1000000</v>
      </c>
      <c r="J2377" s="92" t="str">
        <f>VLOOKUP(D2377,[1]Sheet0!$C$1:$H$65536,6,0)</f>
        <v>BÁNH KẸO, ĐỒ ĂN VẶT</v>
      </c>
      <c r="K2377" s="93">
        <v>4</v>
      </c>
      <c r="L2377" s="95">
        <v>1000000</v>
      </c>
      <c r="P2377" s="93" t="s">
        <v>3614</v>
      </c>
      <c r="Q2377" s="93" t="s">
        <v>5552</v>
      </c>
    </row>
    <row r="2378" spans="1:22" ht="25.5" customHeight="1">
      <c r="A2378" s="94">
        <v>46083</v>
      </c>
      <c r="B2378" s="93" t="s">
        <v>27</v>
      </c>
      <c r="C2378" s="93" t="s">
        <v>5559</v>
      </c>
      <c r="D2378" s="93" t="s">
        <v>5560</v>
      </c>
      <c r="E2378" s="93" t="s">
        <v>5561</v>
      </c>
      <c r="F2378" s="93">
        <v>95000</v>
      </c>
      <c r="G2378" s="93">
        <v>-5</v>
      </c>
      <c r="H2378" s="93">
        <v>0</v>
      </c>
      <c r="I2378" s="92">
        <f t="shared" si="37"/>
        <v>475000</v>
      </c>
      <c r="J2378" s="92" t="str">
        <f>VLOOKUP(D2378,[1]Sheet0!$C$1:$H$65536,6,0)</f>
        <v>ĐỒ UỐNG, PHA CHẾ</v>
      </c>
      <c r="K2378" s="93">
        <v>5</v>
      </c>
      <c r="L2378" s="95">
        <v>475000</v>
      </c>
      <c r="P2378" s="93" t="s">
        <v>3614</v>
      </c>
      <c r="Q2378" s="93" t="s">
        <v>5552</v>
      </c>
    </row>
    <row r="2379" spans="1:22" ht="25.5" customHeight="1">
      <c r="A2379" s="94">
        <v>46083</v>
      </c>
      <c r="B2379" s="93" t="s">
        <v>27</v>
      </c>
      <c r="C2379" s="93" t="s">
        <v>5562</v>
      </c>
      <c r="D2379" s="93" t="s">
        <v>5563</v>
      </c>
      <c r="E2379" s="93" t="s">
        <v>5564</v>
      </c>
      <c r="F2379" s="93">
        <v>95000</v>
      </c>
      <c r="G2379" s="93">
        <v>3</v>
      </c>
      <c r="H2379" s="93">
        <v>0</v>
      </c>
      <c r="I2379" s="92">
        <f t="shared" si="37"/>
        <v>-285000</v>
      </c>
      <c r="J2379" s="92" t="str">
        <f>VLOOKUP(D2379,[1]Sheet0!$C$1:$H$65536,6,0)</f>
        <v>ĐỒ UỐNG, PHA CHẾ</v>
      </c>
      <c r="M2379" s="93">
        <v>-3</v>
      </c>
      <c r="N2379" s="95">
        <v>-285000</v>
      </c>
      <c r="P2379" s="93" t="s">
        <v>3614</v>
      </c>
      <c r="Q2379" s="93" t="s">
        <v>5552</v>
      </c>
      <c r="V2379" s="93" t="s">
        <v>3619</v>
      </c>
    </row>
    <row r="2380" spans="1:22" ht="25.5" customHeight="1">
      <c r="A2380" s="94">
        <v>46083</v>
      </c>
      <c r="B2380" s="93" t="s">
        <v>27</v>
      </c>
      <c r="C2380" s="93" t="s">
        <v>5565</v>
      </c>
      <c r="D2380" s="93" t="s">
        <v>5566</v>
      </c>
      <c r="E2380" s="93" t="s">
        <v>5567</v>
      </c>
      <c r="F2380" s="93">
        <v>94000</v>
      </c>
      <c r="G2380" s="93">
        <v>2</v>
      </c>
      <c r="H2380" s="93">
        <v>0</v>
      </c>
      <c r="I2380" s="92">
        <f t="shared" si="37"/>
        <v>-188000</v>
      </c>
      <c r="J2380" s="92" t="str">
        <f>VLOOKUP(D2380,[1]Sheet0!$C$1:$H$65536,6,0)</f>
        <v>ĐỒ UỐNG, PHA CHẾ</v>
      </c>
      <c r="M2380" s="93">
        <v>-2</v>
      </c>
      <c r="N2380" s="95">
        <v>-188000</v>
      </c>
      <c r="P2380" s="93" t="s">
        <v>3614</v>
      </c>
      <c r="Q2380" s="93" t="s">
        <v>5552</v>
      </c>
      <c r="V2380" s="93" t="s">
        <v>3619</v>
      </c>
    </row>
    <row r="2381" spans="1:22" ht="25.5" customHeight="1">
      <c r="A2381" s="94">
        <v>46083</v>
      </c>
      <c r="B2381" s="93" t="s">
        <v>33</v>
      </c>
      <c r="C2381" s="93" t="s">
        <v>2984</v>
      </c>
      <c r="D2381" s="93" t="s">
        <v>2985</v>
      </c>
      <c r="E2381" s="93" t="s">
        <v>2986</v>
      </c>
      <c r="F2381" s="93">
        <v>220000</v>
      </c>
      <c r="G2381" s="93">
        <v>-2</v>
      </c>
      <c r="H2381" s="93">
        <v>0</v>
      </c>
      <c r="I2381" s="92">
        <f t="shared" si="37"/>
        <v>440000</v>
      </c>
      <c r="J2381" s="92" t="str">
        <f>VLOOKUP(D2381,[1]Sheet0!$C$1:$H$65536,6,0)</f>
        <v>KHĂN</v>
      </c>
      <c r="K2381" s="93">
        <v>2</v>
      </c>
      <c r="L2381" s="95">
        <v>440000</v>
      </c>
      <c r="P2381" s="93" t="s">
        <v>3614</v>
      </c>
      <c r="Q2381" s="93" t="s">
        <v>5552</v>
      </c>
    </row>
    <row r="2382" spans="1:22" ht="25.5" customHeight="1">
      <c r="A2382" s="94">
        <v>46083</v>
      </c>
      <c r="B2382" s="93" t="s">
        <v>27</v>
      </c>
      <c r="C2382" s="93" t="s">
        <v>4739</v>
      </c>
      <c r="D2382" s="93" t="s">
        <v>4730</v>
      </c>
      <c r="E2382" s="93" t="s">
        <v>4740</v>
      </c>
      <c r="F2382" s="93">
        <v>285000</v>
      </c>
      <c r="G2382" s="93">
        <v>-1</v>
      </c>
      <c r="H2382" s="93">
        <v>0</v>
      </c>
      <c r="I2382" s="92">
        <f t="shared" si="37"/>
        <v>285000</v>
      </c>
      <c r="J2382" s="92" t="str">
        <f>VLOOKUP(D2382,[1]Sheet0!$C$1:$H$65536,6,0)</f>
        <v>THỰC PHẨM ĐÔNG LẠNH, CHẾ BIẾN</v>
      </c>
      <c r="K2382" s="93">
        <v>1</v>
      </c>
      <c r="L2382" s="95">
        <v>285000</v>
      </c>
      <c r="P2382" s="93" t="s">
        <v>3614</v>
      </c>
      <c r="Q2382" s="93" t="s">
        <v>5552</v>
      </c>
    </row>
    <row r="2383" spans="1:22" ht="25.5" customHeight="1">
      <c r="A2383" s="94">
        <v>46083</v>
      </c>
      <c r="B2383" s="93" t="s">
        <v>135</v>
      </c>
      <c r="C2383" s="93" t="s">
        <v>5356</v>
      </c>
      <c r="D2383" s="93" t="s">
        <v>5357</v>
      </c>
      <c r="E2383" s="93" t="s">
        <v>5358</v>
      </c>
      <c r="F2383" s="93">
        <v>10000</v>
      </c>
      <c r="G2383" s="93">
        <v>-2</v>
      </c>
      <c r="H2383" s="93">
        <v>0</v>
      </c>
      <c r="I2383" s="92">
        <f t="shared" si="37"/>
        <v>20000</v>
      </c>
      <c r="J2383" s="92" t="str">
        <f>VLOOKUP(D2383,[1]Sheet0!$C$1:$H$65536,6,0)</f>
        <v>ĐỒ DÙNG VPP</v>
      </c>
      <c r="K2383" s="93">
        <v>2</v>
      </c>
      <c r="L2383" s="95">
        <v>20000</v>
      </c>
      <c r="P2383" s="93" t="s">
        <v>3614</v>
      </c>
      <c r="Q2383" s="93" t="s">
        <v>5552</v>
      </c>
    </row>
    <row r="2384" spans="1:22" ht="25.5" customHeight="1">
      <c r="A2384" s="94">
        <v>46083</v>
      </c>
      <c r="B2384" s="93" t="s">
        <v>3632</v>
      </c>
      <c r="C2384" s="93" t="s">
        <v>5250</v>
      </c>
      <c r="D2384" s="93" t="s">
        <v>5242</v>
      </c>
      <c r="E2384" s="93" t="s">
        <v>5251</v>
      </c>
      <c r="F2384" s="93">
        <v>1450</v>
      </c>
      <c r="G2384" s="93">
        <v>-31</v>
      </c>
      <c r="H2384" s="93">
        <v>0</v>
      </c>
      <c r="I2384" s="92">
        <f t="shared" si="37"/>
        <v>44950</v>
      </c>
      <c r="J2384" s="92" t="str">
        <f>VLOOKUP(D2384,[1]Sheet0!$C$1:$H$65536,6,0)</f>
        <v>HỆ THỐNG</v>
      </c>
      <c r="K2384" s="93">
        <v>31</v>
      </c>
      <c r="L2384" s="95">
        <v>44950</v>
      </c>
      <c r="P2384" s="93" t="s">
        <v>3614</v>
      </c>
      <c r="Q2384" s="93" t="s">
        <v>5552</v>
      </c>
    </row>
    <row r="2385" spans="1:17" ht="25.5" customHeight="1">
      <c r="A2385" s="94">
        <v>46083</v>
      </c>
      <c r="B2385" s="93" t="s">
        <v>3632</v>
      </c>
      <c r="C2385" s="93" t="s">
        <v>5239</v>
      </c>
      <c r="D2385" s="93" t="s">
        <v>5240</v>
      </c>
      <c r="E2385" s="93" t="s">
        <v>5241</v>
      </c>
      <c r="F2385" s="93">
        <v>870</v>
      </c>
      <c r="G2385" s="93">
        <v>-65</v>
      </c>
      <c r="H2385" s="93">
        <v>0</v>
      </c>
      <c r="I2385" s="92">
        <f t="shared" si="37"/>
        <v>56550</v>
      </c>
      <c r="J2385" s="92" t="str">
        <f>VLOOKUP(D2385,[1]Sheet0!$C$1:$H$65536,6,0)</f>
        <v>HỆ THỐNG</v>
      </c>
      <c r="K2385" s="93">
        <v>65</v>
      </c>
      <c r="L2385" s="95">
        <v>56550</v>
      </c>
      <c r="P2385" s="93" t="s">
        <v>3614</v>
      </c>
      <c r="Q2385" s="93" t="s">
        <v>5552</v>
      </c>
    </row>
    <row r="2386" spans="1:17" ht="25.5" customHeight="1">
      <c r="A2386" s="94">
        <v>46083</v>
      </c>
      <c r="B2386" s="93" t="s">
        <v>33</v>
      </c>
      <c r="C2386" s="93" t="s">
        <v>5138</v>
      </c>
      <c r="D2386" s="93" t="s">
        <v>5128</v>
      </c>
      <c r="E2386" s="93" t="s">
        <v>5139</v>
      </c>
      <c r="F2386" s="93">
        <v>220000</v>
      </c>
      <c r="G2386" s="93">
        <v>-1</v>
      </c>
      <c r="H2386" s="93">
        <v>0</v>
      </c>
      <c r="I2386" s="92">
        <f t="shared" si="37"/>
        <v>220000</v>
      </c>
      <c r="J2386" s="92" t="str">
        <f>VLOOKUP(D2386,[1]Sheet0!$C$1:$H$65536,6,0)</f>
        <v>KHĂN</v>
      </c>
      <c r="K2386" s="93">
        <v>1</v>
      </c>
      <c r="L2386" s="95">
        <v>220000</v>
      </c>
      <c r="P2386" s="93" t="s">
        <v>3614</v>
      </c>
      <c r="Q2386" s="93" t="s">
        <v>5552</v>
      </c>
    </row>
    <row r="2387" spans="1:17" ht="25.5" customHeight="1">
      <c r="A2387" s="94">
        <v>46083</v>
      </c>
      <c r="B2387" s="93" t="s">
        <v>32</v>
      </c>
      <c r="C2387" s="93" t="s">
        <v>1076</v>
      </c>
      <c r="D2387" s="93" t="s">
        <v>1077</v>
      </c>
      <c r="E2387" s="93" t="s">
        <v>1078</v>
      </c>
      <c r="F2387" s="93">
        <v>295000</v>
      </c>
      <c r="G2387" s="93">
        <v>-1</v>
      </c>
      <c r="H2387" s="93">
        <v>0</v>
      </c>
      <c r="I2387" s="92">
        <f t="shared" si="37"/>
        <v>295000</v>
      </c>
      <c r="J2387" s="92" t="str">
        <f>VLOOKUP(D2387,[1]Sheet0!$C$1:$H$65536,6,0)</f>
        <v>CHĂM SÓC TÓC</v>
      </c>
      <c r="K2387" s="93">
        <v>1</v>
      </c>
      <c r="L2387" s="95">
        <v>295000</v>
      </c>
      <c r="P2387" s="93" t="s">
        <v>3614</v>
      </c>
      <c r="Q2387" s="93" t="s">
        <v>5552</v>
      </c>
    </row>
    <row r="2388" spans="1:17" ht="25.5" customHeight="1">
      <c r="A2388" s="94">
        <v>46083</v>
      </c>
      <c r="B2388" s="93" t="s">
        <v>32</v>
      </c>
      <c r="C2388" s="93" t="s">
        <v>2025</v>
      </c>
      <c r="D2388" s="93" t="s">
        <v>2026</v>
      </c>
      <c r="E2388" s="93" t="s">
        <v>2027</v>
      </c>
      <c r="F2388" s="93">
        <v>119000</v>
      </c>
      <c r="G2388" s="93">
        <v>-1</v>
      </c>
      <c r="H2388" s="93">
        <v>0</v>
      </c>
      <c r="I2388" s="92">
        <f t="shared" si="37"/>
        <v>119000</v>
      </c>
      <c r="J2388" s="92" t="str">
        <f>VLOOKUP(D2388,[1]Sheet0!$C$1:$H$65536,6,0)</f>
        <v>CHĂM SÓC DA</v>
      </c>
      <c r="K2388" s="93">
        <v>1</v>
      </c>
      <c r="L2388" s="95">
        <v>119000</v>
      </c>
      <c r="P2388" s="93" t="s">
        <v>3614</v>
      </c>
      <c r="Q2388" s="93" t="s">
        <v>5552</v>
      </c>
    </row>
    <row r="2389" spans="1:17" ht="25.5" customHeight="1">
      <c r="A2389" s="94">
        <v>46083</v>
      </c>
      <c r="B2389" s="93" t="s">
        <v>33</v>
      </c>
      <c r="C2389" s="93" t="s">
        <v>5340</v>
      </c>
      <c r="D2389" s="93" t="s">
        <v>5294</v>
      </c>
      <c r="E2389" s="93" t="s">
        <v>5341</v>
      </c>
      <c r="F2389" s="93">
        <v>90000</v>
      </c>
      <c r="G2389" s="93">
        <v>-1</v>
      </c>
      <c r="H2389" s="93">
        <v>0</v>
      </c>
      <c r="I2389" s="92">
        <f t="shared" si="37"/>
        <v>90000</v>
      </c>
      <c r="J2389" s="92" t="str">
        <f>VLOOKUP(D2389,[1]Sheet0!$C$1:$H$65536,6,0)</f>
        <v>KHỬ MÙI</v>
      </c>
      <c r="K2389" s="93">
        <v>1</v>
      </c>
      <c r="L2389" s="95">
        <v>90000</v>
      </c>
      <c r="P2389" s="93" t="s">
        <v>3614</v>
      </c>
      <c r="Q2389" s="93" t="s">
        <v>5552</v>
      </c>
    </row>
    <row r="2390" spans="1:17" ht="25.5" customHeight="1">
      <c r="A2390" s="94">
        <v>46083</v>
      </c>
      <c r="B2390" s="93" t="s">
        <v>27</v>
      </c>
      <c r="C2390" s="93" t="s">
        <v>5570</v>
      </c>
      <c r="D2390" s="93" t="s">
        <v>5571</v>
      </c>
      <c r="E2390" s="93" t="s">
        <v>5572</v>
      </c>
      <c r="F2390" s="93">
        <v>165000</v>
      </c>
      <c r="G2390" s="93">
        <v>-1</v>
      </c>
      <c r="H2390" s="93">
        <v>0</v>
      </c>
      <c r="I2390" s="92">
        <f t="shared" si="37"/>
        <v>165000</v>
      </c>
      <c r="J2390" s="92" t="str">
        <f>VLOOKUP(D2390,[1]Sheet0!$C$1:$H$65536,6,0)</f>
        <v>ĐỒ UỐNG, PHA CHẾ</v>
      </c>
      <c r="K2390" s="93">
        <v>1</v>
      </c>
      <c r="L2390" s="95">
        <v>165000</v>
      </c>
      <c r="P2390" s="93" t="s">
        <v>3614</v>
      </c>
      <c r="Q2390" s="93" t="s">
        <v>5552</v>
      </c>
    </row>
    <row r="2391" spans="1:17" ht="25.5" customHeight="1">
      <c r="A2391" s="94">
        <v>46083</v>
      </c>
      <c r="B2391" s="93" t="s">
        <v>40</v>
      </c>
      <c r="C2391" s="93" t="s">
        <v>3804</v>
      </c>
      <c r="D2391" s="93" t="s">
        <v>3802</v>
      </c>
      <c r="E2391" s="93" t="s">
        <v>3805</v>
      </c>
      <c r="F2391" s="93">
        <v>95000</v>
      </c>
      <c r="G2391" s="93">
        <v>-1</v>
      </c>
      <c r="H2391" s="93">
        <v>0</v>
      </c>
      <c r="I2391" s="92">
        <f t="shared" si="37"/>
        <v>95000</v>
      </c>
      <c r="J2391" s="92" t="str">
        <f>VLOOKUP(D2391,[1]Sheet0!$C$1:$H$65536,6,0)</f>
        <v>THỰC PHẨM CHO BÉ</v>
      </c>
      <c r="K2391" s="93">
        <v>1</v>
      </c>
      <c r="L2391" s="95">
        <v>95000</v>
      </c>
      <c r="P2391" s="93" t="s">
        <v>3614</v>
      </c>
      <c r="Q2391" s="93" t="s">
        <v>5552</v>
      </c>
    </row>
    <row r="2392" spans="1:17" ht="25.5" customHeight="1">
      <c r="A2392" s="94">
        <v>46083</v>
      </c>
      <c r="B2392" s="93" t="s">
        <v>40</v>
      </c>
      <c r="C2392" s="93" t="s">
        <v>4091</v>
      </c>
      <c r="D2392" s="93" t="s">
        <v>4077</v>
      </c>
      <c r="E2392" s="93" t="s">
        <v>4092</v>
      </c>
      <c r="F2392" s="93">
        <v>70000</v>
      </c>
      <c r="G2392" s="93">
        <v>-1</v>
      </c>
      <c r="H2392" s="93">
        <v>0</v>
      </c>
      <c r="I2392" s="92">
        <f t="shared" si="37"/>
        <v>70000</v>
      </c>
      <c r="J2392" s="92" t="str">
        <f>VLOOKUP(D2392,[1]Sheet0!$C$1:$H$65536,6,0)</f>
        <v>THỰC PHẨM CHO BÉ</v>
      </c>
      <c r="K2392" s="93">
        <v>1</v>
      </c>
      <c r="L2392" s="95">
        <v>70000</v>
      </c>
      <c r="P2392" s="93" t="s">
        <v>3614</v>
      </c>
      <c r="Q2392" s="93" t="s">
        <v>5552</v>
      </c>
    </row>
    <row r="2393" spans="1:17" ht="25.5" customHeight="1">
      <c r="A2393" s="94">
        <v>46083</v>
      </c>
      <c r="B2393" s="93" t="s">
        <v>27</v>
      </c>
      <c r="C2393" s="93" t="s">
        <v>5284</v>
      </c>
      <c r="D2393" s="93" t="s">
        <v>5288</v>
      </c>
      <c r="E2393" s="93" t="s">
        <v>5289</v>
      </c>
      <c r="F2393" s="93">
        <v>135000</v>
      </c>
      <c r="G2393" s="93">
        <v>-3</v>
      </c>
      <c r="H2393" s="93">
        <v>0</v>
      </c>
      <c r="I2393" s="92">
        <f t="shared" si="37"/>
        <v>405000</v>
      </c>
      <c r="J2393" s="92" t="str">
        <f>VLOOKUP(D2393,[1]Sheet0!$C$1:$H$65536,6,0)</f>
        <v>GIA VỊ</v>
      </c>
      <c r="K2393" s="93">
        <v>3</v>
      </c>
      <c r="L2393" s="95">
        <v>405000</v>
      </c>
      <c r="P2393" s="93" t="s">
        <v>3614</v>
      </c>
      <c r="Q2393" s="93" t="s">
        <v>5552</v>
      </c>
    </row>
    <row r="2394" spans="1:17" ht="25.5" customHeight="1">
      <c r="A2394" s="94">
        <v>46083</v>
      </c>
      <c r="B2394" s="93" t="s">
        <v>27</v>
      </c>
      <c r="C2394" s="93" t="s">
        <v>5475</v>
      </c>
      <c r="D2394" s="93" t="s">
        <v>5394</v>
      </c>
      <c r="E2394" s="93" t="s">
        <v>5476</v>
      </c>
      <c r="F2394" s="93">
        <v>58000</v>
      </c>
      <c r="G2394" s="93">
        <v>-1</v>
      </c>
      <c r="H2394" s="93">
        <v>0</v>
      </c>
      <c r="I2394" s="92">
        <f t="shared" si="37"/>
        <v>58000</v>
      </c>
      <c r="J2394" s="92" t="str">
        <f>VLOOKUP(D2394,[1]Sheet0!$C$1:$H$65536,6,0)</f>
        <v>GIA VỊ</v>
      </c>
      <c r="K2394" s="93">
        <v>1</v>
      </c>
      <c r="L2394" s="95">
        <v>58000</v>
      </c>
      <c r="P2394" s="93" t="s">
        <v>3614</v>
      </c>
      <c r="Q2394" s="93" t="s">
        <v>5552</v>
      </c>
    </row>
    <row r="2395" spans="1:17" ht="25.5" customHeight="1">
      <c r="A2395" s="94">
        <v>46083</v>
      </c>
      <c r="B2395" s="93" t="s">
        <v>4078</v>
      </c>
      <c r="C2395" s="93" t="s">
        <v>3453</v>
      </c>
      <c r="D2395" s="93" t="s">
        <v>3454</v>
      </c>
      <c r="E2395" s="93" t="s">
        <v>3455</v>
      </c>
      <c r="F2395" s="93">
        <v>920000</v>
      </c>
      <c r="G2395" s="93">
        <v>-1</v>
      </c>
      <c r="H2395" s="93">
        <v>0</v>
      </c>
      <c r="I2395" s="92">
        <f t="shared" si="37"/>
        <v>920000</v>
      </c>
      <c r="J2395" s="92" t="str">
        <f>VLOOKUP(D2395,[1]Sheet0!$C$1:$H$65536,6,0)</f>
        <v>SỮA CÔNG THỨC</v>
      </c>
      <c r="K2395" s="93">
        <v>1</v>
      </c>
      <c r="L2395" s="95">
        <v>920000</v>
      </c>
      <c r="P2395" s="93" t="s">
        <v>3614</v>
      </c>
      <c r="Q2395" s="93" t="s">
        <v>5552</v>
      </c>
    </row>
    <row r="2396" spans="1:17" ht="25.5" customHeight="1">
      <c r="A2396" s="94">
        <v>46083</v>
      </c>
      <c r="B2396" s="93" t="s">
        <v>27</v>
      </c>
      <c r="C2396" s="93" t="s">
        <v>5209</v>
      </c>
      <c r="D2396" s="93" t="s">
        <v>5183</v>
      </c>
      <c r="E2396" s="93" t="s">
        <v>5210</v>
      </c>
      <c r="F2396" s="93">
        <v>175000</v>
      </c>
      <c r="G2396" s="93">
        <v>-1</v>
      </c>
      <c r="H2396" s="93">
        <v>0</v>
      </c>
      <c r="I2396" s="92">
        <f t="shared" si="37"/>
        <v>175000</v>
      </c>
      <c r="J2396" s="92" t="str">
        <f>VLOOKUP(D2396,[1]Sheet0!$C$1:$H$65536,6,0)</f>
        <v>GIA VỊ</v>
      </c>
      <c r="K2396" s="93">
        <v>1</v>
      </c>
      <c r="L2396" s="95">
        <v>175000</v>
      </c>
      <c r="P2396" s="93" t="s">
        <v>3614</v>
      </c>
      <c r="Q2396" s="93" t="s">
        <v>5552</v>
      </c>
    </row>
    <row r="2397" spans="1:17" ht="25.5" customHeight="1">
      <c r="A2397" s="94">
        <v>46083</v>
      </c>
      <c r="B2397" s="93" t="s">
        <v>27</v>
      </c>
      <c r="C2397" s="93" t="s">
        <v>846</v>
      </c>
      <c r="D2397" s="93" t="s">
        <v>847</v>
      </c>
      <c r="E2397" s="93" t="s">
        <v>848</v>
      </c>
      <c r="F2397" s="93">
        <v>130000</v>
      </c>
      <c r="G2397" s="93">
        <v>-2</v>
      </c>
      <c r="H2397" s="93">
        <v>0</v>
      </c>
      <c r="I2397" s="92">
        <f t="shared" si="37"/>
        <v>260000</v>
      </c>
      <c r="J2397" s="92" t="str">
        <f>VLOOKUP(D2397,[1]Sheet0!$C$1:$H$65536,6,0)</f>
        <v>BÁNH KẸO, ĐỒ ĂN VẶT</v>
      </c>
      <c r="K2397" s="93">
        <v>2</v>
      </c>
      <c r="L2397" s="95">
        <v>260000</v>
      </c>
      <c r="P2397" s="93" t="s">
        <v>3614</v>
      </c>
      <c r="Q2397" s="93" t="s">
        <v>5552</v>
      </c>
    </row>
    <row r="2398" spans="1:17" ht="25.5" customHeight="1">
      <c r="A2398" s="94">
        <v>46083</v>
      </c>
      <c r="B2398" s="93" t="s">
        <v>27</v>
      </c>
      <c r="C2398" s="93" t="s">
        <v>3245</v>
      </c>
      <c r="D2398" s="93" t="s">
        <v>3246</v>
      </c>
      <c r="E2398" s="93" t="s">
        <v>3247</v>
      </c>
      <c r="F2398" s="93">
        <v>79000</v>
      </c>
      <c r="G2398" s="93">
        <v>-28</v>
      </c>
      <c r="H2398" s="93">
        <v>0</v>
      </c>
      <c r="I2398" s="92">
        <f t="shared" si="37"/>
        <v>2212000</v>
      </c>
      <c r="J2398" s="92" t="str">
        <f>VLOOKUP(D2398,[1]Sheet0!$C$1:$H$65536,6,0)</f>
        <v>SẢN PHẨM TỪ SỮA</v>
      </c>
      <c r="K2398" s="93">
        <v>28</v>
      </c>
      <c r="L2398" s="95">
        <v>2212000</v>
      </c>
      <c r="P2398" s="93" t="s">
        <v>3614</v>
      </c>
      <c r="Q2398" s="93" t="s">
        <v>5552</v>
      </c>
    </row>
    <row r="2399" spans="1:17" ht="25.5" customHeight="1">
      <c r="A2399" s="94">
        <v>46083</v>
      </c>
      <c r="B2399" s="93" t="s">
        <v>33</v>
      </c>
      <c r="C2399" s="93" t="s">
        <v>3874</v>
      </c>
      <c r="D2399" s="93" t="s">
        <v>3875</v>
      </c>
      <c r="E2399" s="93" t="s">
        <v>1807</v>
      </c>
      <c r="F2399" s="93">
        <v>40000</v>
      </c>
      <c r="G2399" s="93">
        <v>-1</v>
      </c>
      <c r="H2399" s="93">
        <v>0</v>
      </c>
      <c r="I2399" s="92">
        <f t="shared" si="37"/>
        <v>40000</v>
      </c>
      <c r="J2399" s="92" t="str">
        <f>VLOOKUP(D2399,[1]Sheet0!$C$1:$H$65536,6,0)</f>
        <v>XÀ PHÒNG, CHẤT TẨY RỬA</v>
      </c>
      <c r="K2399" s="93">
        <v>1</v>
      </c>
      <c r="L2399" s="95">
        <v>40000</v>
      </c>
      <c r="P2399" s="93" t="s">
        <v>3614</v>
      </c>
      <c r="Q2399" s="93" t="s">
        <v>5552</v>
      </c>
    </row>
    <row r="2400" spans="1:17" ht="25.5" customHeight="1">
      <c r="A2400" s="94">
        <v>46083</v>
      </c>
      <c r="B2400" s="93" t="s">
        <v>27</v>
      </c>
      <c r="C2400" s="93" t="s">
        <v>873</v>
      </c>
      <c r="D2400" s="93" t="s">
        <v>874</v>
      </c>
      <c r="E2400" s="93" t="s">
        <v>875</v>
      </c>
      <c r="F2400" s="93">
        <v>370000</v>
      </c>
      <c r="G2400" s="93">
        <v>-3</v>
      </c>
      <c r="H2400" s="93">
        <v>0</v>
      </c>
      <c r="I2400" s="92">
        <f t="shared" si="37"/>
        <v>1110000</v>
      </c>
      <c r="J2400" s="92" t="str">
        <f>VLOOKUP(D2400,[1]Sheet0!$C$1:$H$65536,6,0)</f>
        <v>RƯỢU</v>
      </c>
      <c r="K2400" s="93">
        <v>3</v>
      </c>
      <c r="L2400" s="95">
        <v>1110000</v>
      </c>
      <c r="P2400" s="93" t="s">
        <v>3614</v>
      </c>
      <c r="Q2400" s="93" t="s">
        <v>5552</v>
      </c>
    </row>
    <row r="2401" spans="1:22" ht="25.5" customHeight="1">
      <c r="A2401" s="94">
        <v>46083</v>
      </c>
      <c r="B2401" s="93" t="s">
        <v>27</v>
      </c>
      <c r="C2401" s="93" t="s">
        <v>1521</v>
      </c>
      <c r="D2401" s="93" t="s">
        <v>1522</v>
      </c>
      <c r="E2401" s="93" t="s">
        <v>1523</v>
      </c>
      <c r="F2401" s="93">
        <v>29000</v>
      </c>
      <c r="G2401" s="93">
        <v>-4</v>
      </c>
      <c r="H2401" s="93">
        <v>0</v>
      </c>
      <c r="I2401" s="92">
        <f t="shared" si="37"/>
        <v>116000</v>
      </c>
      <c r="J2401" s="92" t="str">
        <f>VLOOKUP(D2401,[1]Sheet0!$C$1:$H$65536,6,0)</f>
        <v>ĐỒ UỐNG, PHA CHẾ</v>
      </c>
      <c r="K2401" s="93">
        <v>4</v>
      </c>
      <c r="L2401" s="95">
        <v>116000</v>
      </c>
      <c r="P2401" s="93" t="s">
        <v>3614</v>
      </c>
      <c r="Q2401" s="93" t="s">
        <v>5552</v>
      </c>
    </row>
    <row r="2402" spans="1:22" ht="25.5" customHeight="1">
      <c r="A2402" s="94">
        <v>46083</v>
      </c>
      <c r="B2402" s="93" t="s">
        <v>3652</v>
      </c>
      <c r="C2402" s="93" t="s">
        <v>4393</v>
      </c>
      <c r="D2402" s="93" t="s">
        <v>4384</v>
      </c>
      <c r="E2402" s="93" t="s">
        <v>4394</v>
      </c>
      <c r="F2402" s="93">
        <v>20000</v>
      </c>
      <c r="G2402" s="93">
        <v>-3</v>
      </c>
      <c r="H2402" s="93">
        <v>0</v>
      </c>
      <c r="I2402" s="92">
        <f t="shared" si="37"/>
        <v>60000</v>
      </c>
      <c r="J2402" s="92" t="str">
        <f>VLOOKUP(D2402,[1]Sheet0!$C$1:$H$65536,6,0)</f>
        <v>ĐỒ DÙNG VPP</v>
      </c>
      <c r="K2402" s="93">
        <v>3</v>
      </c>
      <c r="L2402" s="95">
        <v>60000</v>
      </c>
      <c r="P2402" s="93" t="s">
        <v>3614</v>
      </c>
      <c r="Q2402" s="93" t="s">
        <v>5552</v>
      </c>
    </row>
    <row r="2403" spans="1:22" ht="25.5" customHeight="1">
      <c r="A2403" s="94">
        <v>46083</v>
      </c>
      <c r="B2403" s="93" t="s">
        <v>3652</v>
      </c>
      <c r="C2403" s="93" t="s">
        <v>3697</v>
      </c>
      <c r="D2403" s="93" t="s">
        <v>3696</v>
      </c>
      <c r="E2403" s="93" t="s">
        <v>3698</v>
      </c>
      <c r="F2403" s="93">
        <v>20000</v>
      </c>
      <c r="G2403" s="93">
        <v>-2</v>
      </c>
      <c r="H2403" s="93">
        <v>0</v>
      </c>
      <c r="I2403" s="92">
        <f t="shared" si="37"/>
        <v>40000</v>
      </c>
      <c r="J2403" s="92" t="str">
        <f>VLOOKUP(D2403,[1]Sheet0!$C$1:$H$65536,6,0)</f>
        <v>ĐỒ DÙNG VPP</v>
      </c>
      <c r="K2403" s="93">
        <v>2</v>
      </c>
      <c r="L2403" s="95">
        <v>40000</v>
      </c>
      <c r="P2403" s="93" t="s">
        <v>3614</v>
      </c>
      <c r="Q2403" s="93" t="s">
        <v>5552</v>
      </c>
    </row>
    <row r="2404" spans="1:22" ht="25.5" customHeight="1">
      <c r="A2404" s="94">
        <v>46083</v>
      </c>
      <c r="B2404" s="93" t="s">
        <v>33</v>
      </c>
      <c r="C2404" s="93" t="s">
        <v>5574</v>
      </c>
      <c r="D2404" s="93" t="s">
        <v>5575</v>
      </c>
      <c r="E2404" s="93" t="s">
        <v>5576</v>
      </c>
      <c r="F2404" s="93">
        <v>50000</v>
      </c>
      <c r="G2404" s="93">
        <v>-1</v>
      </c>
      <c r="H2404" s="93">
        <v>0</v>
      </c>
      <c r="I2404" s="92">
        <f t="shared" si="37"/>
        <v>50000</v>
      </c>
      <c r="J2404" s="92" t="str">
        <f>VLOOKUP(D2404,[1]Sheet0!$C$1:$H$65536,6,0)</f>
        <v>BẾP VÀ PHÒNG ĂN</v>
      </c>
      <c r="K2404" s="93">
        <v>1</v>
      </c>
      <c r="L2404" s="95">
        <v>50000</v>
      </c>
      <c r="P2404" s="93" t="s">
        <v>3614</v>
      </c>
      <c r="Q2404" s="93" t="s">
        <v>5552</v>
      </c>
    </row>
    <row r="2405" spans="1:22" ht="25.5" customHeight="1">
      <c r="A2405" s="94">
        <v>46083</v>
      </c>
      <c r="B2405" s="93" t="s">
        <v>27</v>
      </c>
      <c r="C2405" s="93" t="s">
        <v>231</v>
      </c>
      <c r="D2405" s="93" t="s">
        <v>232</v>
      </c>
      <c r="E2405" s="93" t="s">
        <v>233</v>
      </c>
      <c r="F2405" s="93">
        <v>115000</v>
      </c>
      <c r="G2405" s="93">
        <v>-9</v>
      </c>
      <c r="H2405" s="93">
        <v>0</v>
      </c>
      <c r="I2405" s="92">
        <f t="shared" si="37"/>
        <v>1035000</v>
      </c>
      <c r="J2405" s="92" t="str">
        <f>VLOOKUP(D2405,[1]Sheet0!$C$1:$H$65536,6,0)</f>
        <v>BÁNH KẸO, ĐỒ ĂN VẶT</v>
      </c>
      <c r="K2405" s="93">
        <v>9</v>
      </c>
      <c r="L2405" s="95">
        <v>1035000</v>
      </c>
      <c r="P2405" s="93" t="s">
        <v>3614</v>
      </c>
      <c r="Q2405" s="93" t="s">
        <v>5552</v>
      </c>
    </row>
    <row r="2406" spans="1:22" ht="25.5" customHeight="1">
      <c r="A2406" s="94">
        <v>46083</v>
      </c>
      <c r="B2406" s="93" t="s">
        <v>27</v>
      </c>
      <c r="C2406" s="93" t="s">
        <v>2424</v>
      </c>
      <c r="D2406" s="93" t="s">
        <v>2425</v>
      </c>
      <c r="E2406" s="93" t="s">
        <v>2426</v>
      </c>
      <c r="F2406" s="93">
        <v>290000</v>
      </c>
      <c r="G2406" s="93">
        <v>-1</v>
      </c>
      <c r="H2406" s="93">
        <v>0</v>
      </c>
      <c r="I2406" s="92">
        <f t="shared" si="37"/>
        <v>290000</v>
      </c>
      <c r="J2406" s="92" t="str">
        <f>VLOOKUP(D2406,[1]Sheet0!$C$1:$H$65536,6,0)</f>
        <v>BÁNH KẸO, ĐỒ ĂN VẶT</v>
      </c>
      <c r="K2406" s="93">
        <v>1</v>
      </c>
      <c r="L2406" s="95">
        <v>290000</v>
      </c>
      <c r="P2406" s="93" t="s">
        <v>3614</v>
      </c>
      <c r="Q2406" s="93" t="s">
        <v>5552</v>
      </c>
    </row>
    <row r="2407" spans="1:22" ht="25.5" customHeight="1">
      <c r="A2407" s="94">
        <v>46083</v>
      </c>
      <c r="B2407" s="93" t="s">
        <v>27</v>
      </c>
      <c r="C2407" s="93" t="s">
        <v>5331</v>
      </c>
      <c r="D2407" s="93" t="s">
        <v>5332</v>
      </c>
      <c r="E2407" s="93" t="s">
        <v>5333</v>
      </c>
      <c r="F2407" s="93">
        <v>110000</v>
      </c>
      <c r="G2407" s="93">
        <v>-1</v>
      </c>
      <c r="H2407" s="93">
        <v>0</v>
      </c>
      <c r="I2407" s="92">
        <f t="shared" si="37"/>
        <v>110000</v>
      </c>
      <c r="J2407" s="92" t="str">
        <f>VLOOKUP(D2407,[1]Sheet0!$C$1:$H$65536,6,0)</f>
        <v>BÁNH KẸO, ĐỒ ĂN VẶT</v>
      </c>
      <c r="K2407" s="93">
        <v>1</v>
      </c>
      <c r="L2407" s="95">
        <v>110000</v>
      </c>
      <c r="P2407" s="93" t="s">
        <v>3614</v>
      </c>
      <c r="Q2407" s="93" t="s">
        <v>5552</v>
      </c>
    </row>
    <row r="2408" spans="1:22" ht="25.5" customHeight="1">
      <c r="A2408" s="94">
        <v>46083</v>
      </c>
      <c r="B2408" s="93" t="s">
        <v>69</v>
      </c>
      <c r="C2408" s="93" t="s">
        <v>5578</v>
      </c>
      <c r="D2408" s="93" t="s">
        <v>5579</v>
      </c>
      <c r="E2408" s="93" t="s">
        <v>5580</v>
      </c>
      <c r="F2408" s="93">
        <v>250000</v>
      </c>
      <c r="G2408" s="93">
        <v>-1</v>
      </c>
      <c r="H2408" s="93">
        <v>0</v>
      </c>
      <c r="I2408" s="92">
        <f t="shared" si="37"/>
        <v>250000</v>
      </c>
      <c r="J2408" s="92" t="str">
        <f>VLOOKUP(D2408,[1]Sheet0!$C$1:$H$65536,6,0)</f>
        <v>LIÊN QUAN Y TẾ</v>
      </c>
      <c r="K2408" s="93">
        <v>1</v>
      </c>
      <c r="L2408" s="95">
        <v>250000</v>
      </c>
      <c r="P2408" s="93" t="s">
        <v>3614</v>
      </c>
      <c r="Q2408" s="93" t="s">
        <v>5552</v>
      </c>
    </row>
    <row r="2409" spans="1:22" ht="25.5" customHeight="1">
      <c r="A2409" s="94">
        <v>46083</v>
      </c>
      <c r="B2409" s="93" t="s">
        <v>69</v>
      </c>
      <c r="C2409" s="93" t="s">
        <v>5582</v>
      </c>
      <c r="D2409" s="93" t="s">
        <v>5583</v>
      </c>
      <c r="E2409" s="93" t="s">
        <v>5584</v>
      </c>
      <c r="F2409" s="93">
        <v>765000</v>
      </c>
      <c r="G2409" s="93">
        <v>-1</v>
      </c>
      <c r="H2409" s="93">
        <v>0</v>
      </c>
      <c r="I2409" s="92">
        <f t="shared" si="37"/>
        <v>765000</v>
      </c>
      <c r="J2409" s="92" t="str">
        <f>VLOOKUP(D2409,[1]Sheet0!$C$1:$H$65536,6,0)</f>
        <v>HỖ TRỢ GAN</v>
      </c>
      <c r="K2409" s="93">
        <v>1</v>
      </c>
      <c r="L2409" s="95">
        <v>765000</v>
      </c>
      <c r="P2409" s="93" t="s">
        <v>3614</v>
      </c>
      <c r="Q2409" s="93" t="s">
        <v>5552</v>
      </c>
    </row>
    <row r="2410" spans="1:22" ht="25.5" customHeight="1">
      <c r="A2410" s="94">
        <v>46083</v>
      </c>
      <c r="B2410" s="93" t="s">
        <v>33</v>
      </c>
      <c r="C2410" s="93" t="s">
        <v>5585</v>
      </c>
      <c r="D2410" s="93" t="s">
        <v>5586</v>
      </c>
      <c r="E2410" s="93" t="s">
        <v>5587</v>
      </c>
      <c r="F2410" s="93">
        <v>490000</v>
      </c>
      <c r="G2410" s="93">
        <v>-1</v>
      </c>
      <c r="H2410" s="93">
        <v>0</v>
      </c>
      <c r="I2410" s="92">
        <f t="shared" si="37"/>
        <v>490000</v>
      </c>
      <c r="J2410" s="92" t="str">
        <f>VLOOKUP(D2410,[1]Sheet0!$C$1:$H$65536,6,0)</f>
        <v>BẾP VÀ PHÒNG ĂN</v>
      </c>
      <c r="K2410" s="93">
        <v>1</v>
      </c>
      <c r="L2410" s="95">
        <v>490000</v>
      </c>
      <c r="P2410" s="93" t="s">
        <v>3614</v>
      </c>
      <c r="Q2410" s="93" t="s">
        <v>5552</v>
      </c>
    </row>
    <row r="2411" spans="1:22" ht="25.5" customHeight="1">
      <c r="A2411" s="94">
        <v>46083</v>
      </c>
      <c r="B2411" s="93" t="s">
        <v>33</v>
      </c>
      <c r="C2411" s="93" t="s">
        <v>5588</v>
      </c>
      <c r="D2411" s="93" t="s">
        <v>5589</v>
      </c>
      <c r="E2411" s="93" t="s">
        <v>5590</v>
      </c>
      <c r="F2411" s="93">
        <v>149000</v>
      </c>
      <c r="G2411" s="93">
        <v>-1</v>
      </c>
      <c r="H2411" s="93">
        <v>0</v>
      </c>
      <c r="I2411" s="92">
        <f t="shared" si="37"/>
        <v>149000</v>
      </c>
      <c r="J2411" s="92" t="str">
        <f>VLOOKUP(D2411,[1]Sheet0!$C$1:$H$65536,6,0)</f>
        <v>ĐỒ DÙNG SINH HOẠT GIA ĐÌNH</v>
      </c>
      <c r="K2411" s="93">
        <v>1</v>
      </c>
      <c r="L2411" s="95">
        <v>149000</v>
      </c>
      <c r="P2411" s="93" t="s">
        <v>3614</v>
      </c>
      <c r="Q2411" s="93" t="s">
        <v>5552</v>
      </c>
    </row>
    <row r="2412" spans="1:22" ht="25.5" customHeight="1">
      <c r="A2412" s="94">
        <v>46083</v>
      </c>
      <c r="B2412" s="93" t="s">
        <v>33</v>
      </c>
      <c r="C2412" s="93" t="s">
        <v>5461</v>
      </c>
      <c r="D2412" s="93" t="s">
        <v>5350</v>
      </c>
      <c r="E2412" s="93" t="s">
        <v>5462</v>
      </c>
      <c r="F2412" s="93">
        <v>250000</v>
      </c>
      <c r="G2412" s="93">
        <v>2</v>
      </c>
      <c r="H2412" s="93">
        <v>0</v>
      </c>
      <c r="I2412" s="92">
        <f t="shared" si="37"/>
        <v>-500000</v>
      </c>
      <c r="J2412" s="92" t="str">
        <f>VLOOKUP(D2412,[1]Sheet0!$C$1:$H$65536,6,0)</f>
        <v>KHĂN</v>
      </c>
      <c r="M2412" s="93">
        <v>-2</v>
      </c>
      <c r="N2412" s="95">
        <v>-500000</v>
      </c>
      <c r="P2412" s="93" t="s">
        <v>3614</v>
      </c>
      <c r="Q2412" s="93" t="s">
        <v>5552</v>
      </c>
      <c r="V2412" s="93" t="s">
        <v>3619</v>
      </c>
    </row>
    <row r="2413" spans="1:22" ht="25.5" customHeight="1">
      <c r="A2413" s="94">
        <v>46083</v>
      </c>
      <c r="B2413" s="93" t="s">
        <v>27</v>
      </c>
      <c r="C2413" s="93" t="s">
        <v>3438</v>
      </c>
      <c r="D2413" s="93" t="s">
        <v>3439</v>
      </c>
      <c r="E2413" s="93" t="s">
        <v>3440</v>
      </c>
      <c r="F2413" s="93">
        <v>275000</v>
      </c>
      <c r="G2413" s="93">
        <v>1</v>
      </c>
      <c r="H2413" s="93">
        <v>0</v>
      </c>
      <c r="I2413" s="92">
        <f t="shared" si="37"/>
        <v>-275000</v>
      </c>
      <c r="J2413" s="92" t="str">
        <f>VLOOKUP(D2413,[1]Sheet0!$C$1:$H$65536,6,0)</f>
        <v>THỰC PHẨM ĐÔNG LẠNH, CHẾ BIẾN</v>
      </c>
      <c r="M2413" s="93">
        <v>-1</v>
      </c>
      <c r="N2413" s="95">
        <v>-275000</v>
      </c>
      <c r="P2413" s="93" t="s">
        <v>3614</v>
      </c>
      <c r="Q2413" s="93" t="s">
        <v>5552</v>
      </c>
      <c r="V2413" s="93" t="s">
        <v>3619</v>
      </c>
    </row>
    <row r="2414" spans="1:22" ht="25.5" customHeight="1">
      <c r="A2414" s="94">
        <v>46083</v>
      </c>
      <c r="B2414" s="93" t="s">
        <v>135</v>
      </c>
      <c r="C2414" s="93" t="s">
        <v>5592</v>
      </c>
      <c r="D2414" s="93" t="s">
        <v>5568</v>
      </c>
      <c r="E2414" s="93" t="s">
        <v>5593</v>
      </c>
      <c r="F2414" s="93">
        <v>10000</v>
      </c>
      <c r="G2414" s="93">
        <v>2</v>
      </c>
      <c r="H2414" s="93">
        <v>0</v>
      </c>
      <c r="I2414" s="92">
        <f t="shared" si="37"/>
        <v>-20000</v>
      </c>
      <c r="J2414" s="92" t="str">
        <f>VLOOKUP(D2414,[1]Sheet0!$C$1:$H$65536,6,0)</f>
        <v xml:space="preserve"> SET QUÀ</v>
      </c>
      <c r="M2414" s="93">
        <v>-2</v>
      </c>
      <c r="N2414" s="95">
        <v>-20000</v>
      </c>
      <c r="P2414" s="93" t="s">
        <v>3614</v>
      </c>
      <c r="Q2414" s="93" t="s">
        <v>5552</v>
      </c>
      <c r="V2414" s="93" t="s">
        <v>3619</v>
      </c>
    </row>
    <row r="2415" spans="1:22" ht="25.5" customHeight="1">
      <c r="A2415" s="94">
        <v>46083</v>
      </c>
      <c r="B2415" s="93" t="s">
        <v>3632</v>
      </c>
      <c r="C2415" s="93" t="s">
        <v>5544</v>
      </c>
      <c r="D2415" s="93" t="s">
        <v>5537</v>
      </c>
      <c r="E2415" s="93" t="s">
        <v>5545</v>
      </c>
      <c r="F2415" s="93">
        <v>350</v>
      </c>
      <c r="G2415" s="93">
        <v>123</v>
      </c>
      <c r="H2415" s="93">
        <v>27</v>
      </c>
      <c r="I2415" s="92">
        <f t="shared" si="37"/>
        <v>-33600</v>
      </c>
      <c r="J2415" s="92" t="str">
        <f>VLOOKUP(D2415,[1]Sheet0!$C$1:$H$65536,6,0)</f>
        <v>HỆ THỐNG</v>
      </c>
      <c r="M2415" s="93">
        <v>-96</v>
      </c>
      <c r="N2415" s="95">
        <v>-33600</v>
      </c>
      <c r="P2415" s="93" t="s">
        <v>3614</v>
      </c>
      <c r="Q2415" s="93" t="s">
        <v>5552</v>
      </c>
      <c r="V2415" s="93" t="s">
        <v>3619</v>
      </c>
    </row>
    <row r="2416" spans="1:22" ht="25.5" customHeight="1">
      <c r="A2416" s="94">
        <v>46083</v>
      </c>
      <c r="B2416" s="93" t="s">
        <v>33</v>
      </c>
      <c r="C2416" s="93" t="s">
        <v>2981</v>
      </c>
      <c r="D2416" s="93" t="s">
        <v>2982</v>
      </c>
      <c r="E2416" s="93" t="s">
        <v>2983</v>
      </c>
      <c r="F2416" s="93">
        <v>220000</v>
      </c>
      <c r="G2416" s="93">
        <v>1</v>
      </c>
      <c r="H2416" s="93">
        <v>0</v>
      </c>
      <c r="I2416" s="92">
        <f t="shared" si="37"/>
        <v>-220000</v>
      </c>
      <c r="J2416" s="92" t="str">
        <f>VLOOKUP(D2416,[1]Sheet0!$C$1:$H$65536,6,0)</f>
        <v>KHĂN</v>
      </c>
      <c r="M2416" s="93">
        <v>-1</v>
      </c>
      <c r="N2416" s="95">
        <v>-220000</v>
      </c>
      <c r="P2416" s="93" t="s">
        <v>3614</v>
      </c>
      <c r="Q2416" s="93" t="s">
        <v>5552</v>
      </c>
      <c r="V2416" s="93" t="s">
        <v>3619</v>
      </c>
    </row>
    <row r="2417" spans="1:22" ht="25.5" customHeight="1">
      <c r="A2417" s="94">
        <v>46083</v>
      </c>
      <c r="B2417" s="93" t="s">
        <v>32</v>
      </c>
      <c r="C2417" s="93" t="s">
        <v>1253</v>
      </c>
      <c r="D2417" s="93" t="s">
        <v>1254</v>
      </c>
      <c r="E2417" s="93" t="s">
        <v>1255</v>
      </c>
      <c r="F2417" s="93">
        <v>269000</v>
      </c>
      <c r="G2417" s="93">
        <v>1</v>
      </c>
      <c r="H2417" s="93">
        <v>0</v>
      </c>
      <c r="I2417" s="92">
        <f t="shared" si="37"/>
        <v>-269000</v>
      </c>
      <c r="J2417" s="92" t="str">
        <f>VLOOKUP(D2417,[1]Sheet0!$C$1:$H$65536,6,0)</f>
        <v>CHĂM SÓC TÓC</v>
      </c>
      <c r="M2417" s="93">
        <v>-1</v>
      </c>
      <c r="N2417" s="95">
        <v>-269000</v>
      </c>
      <c r="P2417" s="93" t="s">
        <v>3614</v>
      </c>
      <c r="Q2417" s="93" t="s">
        <v>5552</v>
      </c>
      <c r="V2417" s="93" t="s">
        <v>3619</v>
      </c>
    </row>
    <row r="2418" spans="1:22" ht="25.5" customHeight="1">
      <c r="A2418" s="94">
        <v>46083</v>
      </c>
      <c r="B2418" s="93" t="s">
        <v>32</v>
      </c>
      <c r="C2418" s="93" t="s">
        <v>5594</v>
      </c>
      <c r="D2418" s="93" t="s">
        <v>5569</v>
      </c>
      <c r="E2418" s="93" t="s">
        <v>5595</v>
      </c>
      <c r="F2418" s="93">
        <v>125000</v>
      </c>
      <c r="G2418" s="93">
        <v>1</v>
      </c>
      <c r="H2418" s="93">
        <v>0</v>
      </c>
      <c r="I2418" s="92">
        <f t="shared" si="37"/>
        <v>-125000</v>
      </c>
      <c r="J2418" s="92" t="str">
        <f>VLOOKUP(D2418,[1]Sheet0!$C$1:$H$65536,6,0)</f>
        <v>CHĂM SÓC DA</v>
      </c>
      <c r="M2418" s="93">
        <v>-1</v>
      </c>
      <c r="N2418" s="95">
        <v>-125000</v>
      </c>
      <c r="P2418" s="93" t="s">
        <v>3614</v>
      </c>
      <c r="Q2418" s="93" t="s">
        <v>5552</v>
      </c>
      <c r="V2418" s="93" t="s">
        <v>3619</v>
      </c>
    </row>
    <row r="2419" spans="1:22" ht="25.5" customHeight="1">
      <c r="A2419" s="94">
        <v>46083</v>
      </c>
      <c r="B2419" s="93" t="s">
        <v>33</v>
      </c>
      <c r="C2419" s="93" t="s">
        <v>1425</v>
      </c>
      <c r="D2419" s="93" t="s">
        <v>1426</v>
      </c>
      <c r="E2419" s="93" t="s">
        <v>1427</v>
      </c>
      <c r="F2419" s="93">
        <v>139000</v>
      </c>
      <c r="G2419" s="93">
        <v>1</v>
      </c>
      <c r="H2419" s="93">
        <v>0</v>
      </c>
      <c r="I2419" s="92">
        <f t="shared" si="37"/>
        <v>-139000</v>
      </c>
      <c r="J2419" s="92" t="str">
        <f>VLOOKUP(D2419,[1]Sheet0!$C$1:$H$65536,6,0)</f>
        <v>KHỬ MÙI</v>
      </c>
      <c r="M2419" s="93">
        <v>-1</v>
      </c>
      <c r="N2419" s="95">
        <v>-139000</v>
      </c>
      <c r="P2419" s="93" t="s">
        <v>3614</v>
      </c>
      <c r="Q2419" s="93" t="s">
        <v>5552</v>
      </c>
      <c r="V2419" s="93" t="s">
        <v>3619</v>
      </c>
    </row>
    <row r="2420" spans="1:22" ht="25.5" customHeight="1">
      <c r="A2420" s="94">
        <v>46083</v>
      </c>
      <c r="B2420" s="93" t="s">
        <v>27</v>
      </c>
      <c r="C2420" s="93" t="s">
        <v>5596</v>
      </c>
      <c r="D2420" s="93" t="s">
        <v>5573</v>
      </c>
      <c r="E2420" s="93" t="s">
        <v>5597</v>
      </c>
      <c r="F2420" s="93">
        <v>165000</v>
      </c>
      <c r="G2420" s="93">
        <v>1</v>
      </c>
      <c r="H2420" s="93">
        <v>0</v>
      </c>
      <c r="I2420" s="92">
        <f t="shared" si="37"/>
        <v>-165000</v>
      </c>
      <c r="J2420" s="92" t="str">
        <f>VLOOKUP(D2420,[1]Sheet0!$C$1:$H$65536,6,0)</f>
        <v>ĐỒ UỐNG, PHA CHẾ</v>
      </c>
      <c r="M2420" s="93">
        <v>-1</v>
      </c>
      <c r="N2420" s="95">
        <v>-165000</v>
      </c>
      <c r="P2420" s="93" t="s">
        <v>3614</v>
      </c>
      <c r="Q2420" s="93" t="s">
        <v>5552</v>
      </c>
      <c r="V2420" s="93" t="s">
        <v>3619</v>
      </c>
    </row>
    <row r="2421" spans="1:22" ht="25.5" customHeight="1">
      <c r="A2421" s="94">
        <v>46083</v>
      </c>
      <c r="B2421" s="93" t="s">
        <v>40</v>
      </c>
      <c r="C2421" s="93" t="s">
        <v>1318</v>
      </c>
      <c r="D2421" s="93" t="s">
        <v>1319</v>
      </c>
      <c r="E2421" s="93" t="s">
        <v>1320</v>
      </c>
      <c r="F2421" s="93">
        <v>95000</v>
      </c>
      <c r="G2421" s="93">
        <v>1</v>
      </c>
      <c r="H2421" s="93">
        <v>0</v>
      </c>
      <c r="I2421" s="92">
        <f t="shared" si="37"/>
        <v>-95000</v>
      </c>
      <c r="J2421" s="92" t="str">
        <f>VLOOKUP(D2421,[1]Sheet0!$C$1:$H$65536,6,0)</f>
        <v>THỰC PHẨM CHO BÉ</v>
      </c>
      <c r="M2421" s="93">
        <v>-1</v>
      </c>
      <c r="N2421" s="95">
        <v>-95000</v>
      </c>
      <c r="P2421" s="93" t="s">
        <v>3614</v>
      </c>
      <c r="Q2421" s="93" t="s">
        <v>5552</v>
      </c>
      <c r="V2421" s="93" t="s">
        <v>3619</v>
      </c>
    </row>
    <row r="2422" spans="1:22" ht="25.5" customHeight="1">
      <c r="A2422" s="94">
        <v>46083</v>
      </c>
      <c r="B2422" s="93" t="s">
        <v>40</v>
      </c>
      <c r="C2422" s="93" t="s">
        <v>3730</v>
      </c>
      <c r="D2422" s="93" t="s">
        <v>3731</v>
      </c>
      <c r="E2422" s="93" t="s">
        <v>3732</v>
      </c>
      <c r="F2422" s="93">
        <v>79000</v>
      </c>
      <c r="G2422" s="93">
        <v>1</v>
      </c>
      <c r="H2422" s="93">
        <v>0</v>
      </c>
      <c r="I2422" s="92">
        <f t="shared" si="37"/>
        <v>-79000</v>
      </c>
      <c r="J2422" s="92" t="str">
        <f>VLOOKUP(D2422,[1]Sheet0!$C$1:$H$65536,6,0)</f>
        <v>THỰC PHẨM CHO BÉ</v>
      </c>
      <c r="M2422" s="93">
        <v>-1</v>
      </c>
      <c r="N2422" s="95">
        <v>-79000</v>
      </c>
      <c r="P2422" s="93" t="s">
        <v>3614</v>
      </c>
      <c r="Q2422" s="93" t="s">
        <v>5552</v>
      </c>
      <c r="V2422" s="93" t="s">
        <v>3619</v>
      </c>
    </row>
    <row r="2423" spans="1:22" ht="25.5" customHeight="1">
      <c r="A2423" s="94">
        <v>46083</v>
      </c>
      <c r="B2423" s="93" t="s">
        <v>27</v>
      </c>
      <c r="C2423" s="93" t="s">
        <v>139</v>
      </c>
      <c r="D2423" s="93" t="s">
        <v>140</v>
      </c>
      <c r="E2423" s="93" t="s">
        <v>141</v>
      </c>
      <c r="F2423" s="93">
        <v>135000</v>
      </c>
      <c r="G2423" s="93">
        <v>3</v>
      </c>
      <c r="H2423" s="93">
        <v>0</v>
      </c>
      <c r="I2423" s="92">
        <f t="shared" si="37"/>
        <v>-405000</v>
      </c>
      <c r="J2423" s="92" t="str">
        <f>VLOOKUP(D2423,[1]Sheet0!$C$1:$H$65536,6,0)</f>
        <v>GIA VỊ</v>
      </c>
      <c r="M2423" s="93">
        <v>-3</v>
      </c>
      <c r="N2423" s="95">
        <v>-405000</v>
      </c>
      <c r="P2423" s="93" t="s">
        <v>3614</v>
      </c>
      <c r="Q2423" s="93" t="s">
        <v>5552</v>
      </c>
      <c r="V2423" s="93" t="s">
        <v>3619</v>
      </c>
    </row>
    <row r="2424" spans="1:22" ht="25.5" customHeight="1">
      <c r="A2424" s="94">
        <v>46083</v>
      </c>
      <c r="B2424" s="93" t="s">
        <v>27</v>
      </c>
      <c r="C2424" s="93" t="s">
        <v>1292</v>
      </c>
      <c r="D2424" s="93" t="s">
        <v>1293</v>
      </c>
      <c r="E2424" s="93" t="s">
        <v>1294</v>
      </c>
      <c r="F2424" s="93">
        <v>45000</v>
      </c>
      <c r="G2424" s="93">
        <v>1</v>
      </c>
      <c r="H2424" s="93">
        <v>0</v>
      </c>
      <c r="I2424" s="92">
        <f t="shared" si="37"/>
        <v>-45000</v>
      </c>
      <c r="J2424" s="92" t="str">
        <f>VLOOKUP(D2424,[1]Sheet0!$C$1:$H$65536,6,0)</f>
        <v>GIA VỊ</v>
      </c>
      <c r="M2424" s="93">
        <v>-1</v>
      </c>
      <c r="N2424" s="95">
        <v>-45000</v>
      </c>
      <c r="P2424" s="93" t="s">
        <v>3614</v>
      </c>
      <c r="Q2424" s="93" t="s">
        <v>5552</v>
      </c>
      <c r="V2424" s="93" t="s">
        <v>3619</v>
      </c>
    </row>
    <row r="2425" spans="1:22" ht="25.5" customHeight="1">
      <c r="A2425" s="94">
        <v>46083</v>
      </c>
      <c r="B2425" s="93" t="s">
        <v>4078</v>
      </c>
      <c r="C2425" s="93" t="s">
        <v>3450</v>
      </c>
      <c r="D2425" s="93" t="s">
        <v>3451</v>
      </c>
      <c r="E2425" s="93" t="s">
        <v>3452</v>
      </c>
      <c r="F2425" s="93">
        <v>920000</v>
      </c>
      <c r="G2425" s="93">
        <v>1</v>
      </c>
      <c r="H2425" s="93">
        <v>0</v>
      </c>
      <c r="I2425" s="92">
        <f t="shared" si="37"/>
        <v>-920000</v>
      </c>
      <c r="J2425" s="92" t="str">
        <f>VLOOKUP(D2425,[1]Sheet0!$C$1:$H$65536,6,0)</f>
        <v>SỮA CÔNG THỨC</v>
      </c>
      <c r="M2425" s="93">
        <v>-1</v>
      </c>
      <c r="N2425" s="95">
        <v>-920000</v>
      </c>
      <c r="P2425" s="93" t="s">
        <v>3614</v>
      </c>
      <c r="Q2425" s="93" t="s">
        <v>5552</v>
      </c>
      <c r="V2425" s="93" t="s">
        <v>3619</v>
      </c>
    </row>
    <row r="2426" spans="1:22" ht="25.5" customHeight="1">
      <c r="A2426" s="94">
        <v>46083</v>
      </c>
      <c r="B2426" s="93" t="s">
        <v>27</v>
      </c>
      <c r="C2426" s="93" t="s">
        <v>1303</v>
      </c>
      <c r="D2426" s="93" t="s">
        <v>1304</v>
      </c>
      <c r="E2426" s="93" t="s">
        <v>1305</v>
      </c>
      <c r="F2426" s="93">
        <v>99000</v>
      </c>
      <c r="G2426" s="93">
        <v>1</v>
      </c>
      <c r="H2426" s="93">
        <v>0</v>
      </c>
      <c r="I2426" s="92">
        <f t="shared" si="37"/>
        <v>-99000</v>
      </c>
      <c r="J2426" s="92" t="str">
        <f>VLOOKUP(D2426,[1]Sheet0!$C$1:$H$65536,6,0)</f>
        <v>GIA VỊ</v>
      </c>
      <c r="M2426" s="93">
        <v>-1</v>
      </c>
      <c r="N2426" s="95">
        <v>-99000</v>
      </c>
      <c r="P2426" s="93" t="s">
        <v>3614</v>
      </c>
      <c r="Q2426" s="93" t="s">
        <v>5552</v>
      </c>
      <c r="V2426" s="93" t="s">
        <v>3619</v>
      </c>
    </row>
    <row r="2427" spans="1:22" ht="25.5" customHeight="1">
      <c r="A2427" s="94">
        <v>46083</v>
      </c>
      <c r="B2427" s="93" t="s">
        <v>27</v>
      </c>
      <c r="C2427" s="93" t="s">
        <v>5527</v>
      </c>
      <c r="D2427" s="93" t="s">
        <v>5528</v>
      </c>
      <c r="E2427" s="93" t="s">
        <v>5529</v>
      </c>
      <c r="F2427" s="93">
        <v>130000</v>
      </c>
      <c r="G2427" s="93">
        <v>2</v>
      </c>
      <c r="H2427" s="93">
        <v>0</v>
      </c>
      <c r="I2427" s="92">
        <f t="shared" si="37"/>
        <v>-260000</v>
      </c>
      <c r="J2427" s="92" t="str">
        <f>VLOOKUP(D2427,[1]Sheet0!$C$1:$H$65536,6,0)</f>
        <v>BÁNH KẸO, ĐỒ ĂN VẶT</v>
      </c>
      <c r="M2427" s="93">
        <v>-2</v>
      </c>
      <c r="N2427" s="95">
        <v>-260000</v>
      </c>
      <c r="P2427" s="93" t="s">
        <v>3614</v>
      </c>
      <c r="Q2427" s="93" t="s">
        <v>5552</v>
      </c>
      <c r="V2427" s="93" t="s">
        <v>3619</v>
      </c>
    </row>
    <row r="2428" spans="1:22" ht="25.5" customHeight="1">
      <c r="A2428" s="94">
        <v>46083</v>
      </c>
      <c r="B2428" s="93" t="s">
        <v>27</v>
      </c>
      <c r="C2428" s="93" t="s">
        <v>3263</v>
      </c>
      <c r="D2428" s="93" t="s">
        <v>3264</v>
      </c>
      <c r="E2428" s="93" t="s">
        <v>3265</v>
      </c>
      <c r="F2428" s="93">
        <v>79000</v>
      </c>
      <c r="G2428" s="93">
        <v>28</v>
      </c>
      <c r="H2428" s="93">
        <v>0</v>
      </c>
      <c r="I2428" s="92">
        <f t="shared" si="37"/>
        <v>-2212000</v>
      </c>
      <c r="J2428" s="92" t="str">
        <f>VLOOKUP(D2428,[1]Sheet0!$C$1:$H$65536,6,0)</f>
        <v>SẢN PHẨM TỪ SỮA</v>
      </c>
      <c r="M2428" s="93">
        <v>-28</v>
      </c>
      <c r="N2428" s="95">
        <v>-2212000</v>
      </c>
      <c r="P2428" s="93" t="s">
        <v>3614</v>
      </c>
      <c r="Q2428" s="93" t="s">
        <v>5552</v>
      </c>
      <c r="V2428" s="93" t="s">
        <v>3619</v>
      </c>
    </row>
    <row r="2429" spans="1:22" ht="25.5" customHeight="1">
      <c r="A2429" s="94">
        <v>46083</v>
      </c>
      <c r="B2429" s="93" t="s">
        <v>33</v>
      </c>
      <c r="C2429" s="93" t="s">
        <v>1805</v>
      </c>
      <c r="D2429" s="93" t="s">
        <v>1806</v>
      </c>
      <c r="E2429" s="93" t="s">
        <v>1807</v>
      </c>
      <c r="F2429" s="93">
        <v>40000</v>
      </c>
      <c r="G2429" s="93">
        <v>1</v>
      </c>
      <c r="H2429" s="93">
        <v>0</v>
      </c>
      <c r="I2429" s="92">
        <f t="shared" si="37"/>
        <v>-40000</v>
      </c>
      <c r="J2429" s="92" t="str">
        <f>VLOOKUP(D2429,[1]Sheet0!$C$1:$H$65536,6,0)</f>
        <v>XÀ PHÒNG, CHẤT TẨY RỬA</v>
      </c>
      <c r="M2429" s="93">
        <v>-1</v>
      </c>
      <c r="N2429" s="95">
        <v>-40000</v>
      </c>
      <c r="P2429" s="93" t="s">
        <v>3614</v>
      </c>
      <c r="Q2429" s="93" t="s">
        <v>5552</v>
      </c>
      <c r="V2429" s="93" t="s">
        <v>3619</v>
      </c>
    </row>
    <row r="2430" spans="1:22" ht="25.5" customHeight="1">
      <c r="A2430" s="94">
        <v>46083</v>
      </c>
      <c r="B2430" s="93" t="s">
        <v>27</v>
      </c>
      <c r="C2430" s="93" t="s">
        <v>207</v>
      </c>
      <c r="D2430" s="93" t="s">
        <v>208</v>
      </c>
      <c r="E2430" s="93" t="s">
        <v>209</v>
      </c>
      <c r="F2430" s="93">
        <v>450000</v>
      </c>
      <c r="G2430" s="93">
        <v>3</v>
      </c>
      <c r="H2430" s="93">
        <v>0</v>
      </c>
      <c r="I2430" s="92">
        <f t="shared" si="37"/>
        <v>-1350000</v>
      </c>
      <c r="J2430" s="92" t="str">
        <f>VLOOKUP(D2430,[1]Sheet0!$C$1:$H$65536,6,0)</f>
        <v>RƯỢU</v>
      </c>
      <c r="M2430" s="93">
        <v>-3</v>
      </c>
      <c r="N2430" s="95">
        <v>-1350000</v>
      </c>
      <c r="P2430" s="93" t="s">
        <v>3614</v>
      </c>
      <c r="Q2430" s="93" t="s">
        <v>5552</v>
      </c>
      <c r="V2430" s="93" t="s">
        <v>3619</v>
      </c>
    </row>
    <row r="2431" spans="1:22" ht="25.5" customHeight="1">
      <c r="A2431" s="94">
        <v>46083</v>
      </c>
      <c r="B2431" s="93" t="s">
        <v>27</v>
      </c>
      <c r="C2431" s="93" t="s">
        <v>351</v>
      </c>
      <c r="D2431" s="93" t="s">
        <v>352</v>
      </c>
      <c r="E2431" s="93" t="s">
        <v>353</v>
      </c>
      <c r="F2431" s="93">
        <v>27000</v>
      </c>
      <c r="G2431" s="93">
        <v>4</v>
      </c>
      <c r="H2431" s="93">
        <v>0</v>
      </c>
      <c r="I2431" s="92">
        <f t="shared" si="37"/>
        <v>-108000</v>
      </c>
      <c r="J2431" s="92" t="str">
        <f>VLOOKUP(D2431,[1]Sheet0!$C$1:$H$65536,6,0)</f>
        <v>ĐỒ UỐNG, PHA CHẾ</v>
      </c>
      <c r="M2431" s="93">
        <v>-4</v>
      </c>
      <c r="N2431" s="95">
        <v>-108000</v>
      </c>
      <c r="P2431" s="93" t="s">
        <v>3614</v>
      </c>
      <c r="Q2431" s="93" t="s">
        <v>5552</v>
      </c>
      <c r="V2431" s="93" t="s">
        <v>3619</v>
      </c>
    </row>
    <row r="2432" spans="1:22" ht="25.5" customHeight="1">
      <c r="A2432" s="94">
        <v>46083</v>
      </c>
      <c r="B2432" s="93" t="s">
        <v>3652</v>
      </c>
      <c r="C2432" s="93" t="s">
        <v>5039</v>
      </c>
      <c r="D2432" s="93" t="s">
        <v>5038</v>
      </c>
      <c r="E2432" s="93" t="s">
        <v>5040</v>
      </c>
      <c r="F2432" s="93">
        <v>12000</v>
      </c>
      <c r="G2432" s="93">
        <v>6</v>
      </c>
      <c r="H2432" s="93">
        <v>1</v>
      </c>
      <c r="I2432" s="92">
        <f t="shared" si="37"/>
        <v>-60000</v>
      </c>
      <c r="J2432" s="92" t="str">
        <f>VLOOKUP(D2432,[1]Sheet0!$C$1:$H$65536,6,0)</f>
        <v>ĐỒ DÙNG VPP</v>
      </c>
      <c r="M2432" s="93">
        <v>-5</v>
      </c>
      <c r="N2432" s="95">
        <v>-60000</v>
      </c>
      <c r="P2432" s="93" t="s">
        <v>3614</v>
      </c>
      <c r="Q2432" s="93" t="s">
        <v>5552</v>
      </c>
      <c r="V2432" s="93" t="s">
        <v>3619</v>
      </c>
    </row>
    <row r="2433" spans="1:22" ht="25.5" customHeight="1">
      <c r="A2433" s="94">
        <v>46083</v>
      </c>
      <c r="B2433" s="93" t="s">
        <v>33</v>
      </c>
      <c r="C2433" s="93" t="s">
        <v>5598</v>
      </c>
      <c r="D2433" s="93" t="s">
        <v>5577</v>
      </c>
      <c r="E2433" s="93" t="s">
        <v>5599</v>
      </c>
      <c r="F2433" s="93">
        <v>39000</v>
      </c>
      <c r="G2433" s="93">
        <v>1</v>
      </c>
      <c r="H2433" s="93">
        <v>0</v>
      </c>
      <c r="I2433" s="92">
        <f t="shared" si="37"/>
        <v>-39000</v>
      </c>
      <c r="J2433" s="92" t="str">
        <f>VLOOKUP(D2433,[1]Sheet0!$C$1:$H$65536,6,0)</f>
        <v>BẾP VÀ PHÒNG ĂN</v>
      </c>
      <c r="M2433" s="93">
        <v>-1</v>
      </c>
      <c r="N2433" s="95">
        <v>-39000</v>
      </c>
      <c r="P2433" s="93" t="s">
        <v>3614</v>
      </c>
      <c r="Q2433" s="93" t="s">
        <v>5552</v>
      </c>
      <c r="V2433" s="93" t="s">
        <v>3619</v>
      </c>
    </row>
    <row r="2434" spans="1:22" ht="25.5" customHeight="1">
      <c r="A2434" s="94">
        <v>46083</v>
      </c>
      <c r="B2434" s="93" t="s">
        <v>27</v>
      </c>
      <c r="C2434" s="93" t="s">
        <v>935</v>
      </c>
      <c r="D2434" s="93" t="s">
        <v>936</v>
      </c>
      <c r="E2434" s="93" t="s">
        <v>937</v>
      </c>
      <c r="F2434" s="93">
        <v>115000</v>
      </c>
      <c r="G2434" s="93">
        <v>9</v>
      </c>
      <c r="H2434" s="93">
        <v>0</v>
      </c>
      <c r="I2434" s="92">
        <f t="shared" si="37"/>
        <v>-1035000</v>
      </c>
      <c r="J2434" s="92" t="str">
        <f>VLOOKUP(D2434,[1]Sheet0!$C$1:$H$65536,6,0)</f>
        <v>BÁNH KẸO, ĐỒ ĂN VẶT</v>
      </c>
      <c r="M2434" s="93">
        <v>-9</v>
      </c>
      <c r="N2434" s="95">
        <v>-1035000</v>
      </c>
      <c r="P2434" s="93" t="s">
        <v>3614</v>
      </c>
      <c r="Q2434" s="93" t="s">
        <v>5552</v>
      </c>
      <c r="V2434" s="93" t="s">
        <v>3619</v>
      </c>
    </row>
    <row r="2435" spans="1:22" ht="25.5" customHeight="1">
      <c r="A2435" s="94">
        <v>46083</v>
      </c>
      <c r="B2435" s="93" t="s">
        <v>27</v>
      </c>
      <c r="C2435" s="93" t="s">
        <v>2249</v>
      </c>
      <c r="D2435" s="93" t="s">
        <v>2250</v>
      </c>
      <c r="E2435" s="93" t="s">
        <v>2251</v>
      </c>
      <c r="F2435" s="93">
        <v>120000</v>
      </c>
      <c r="G2435" s="93">
        <v>1</v>
      </c>
      <c r="H2435" s="93">
        <v>0</v>
      </c>
      <c r="I2435" s="92">
        <f t="shared" ref="I2435:I2498" si="38">(H2435-G2435)*F2435</f>
        <v>-120000</v>
      </c>
      <c r="J2435" s="92" t="str">
        <f>VLOOKUP(D2435,[1]Sheet0!$C$1:$H$65536,6,0)</f>
        <v>BÁNH KẸO, ĐỒ ĂN VẶT</v>
      </c>
      <c r="M2435" s="93">
        <v>-1</v>
      </c>
      <c r="N2435" s="95">
        <v>-120000</v>
      </c>
      <c r="P2435" s="93" t="s">
        <v>3614</v>
      </c>
      <c r="Q2435" s="93" t="s">
        <v>5552</v>
      </c>
      <c r="V2435" s="93" t="s">
        <v>3619</v>
      </c>
    </row>
    <row r="2436" spans="1:22" ht="25.5" customHeight="1">
      <c r="A2436" s="94">
        <v>46083</v>
      </c>
      <c r="B2436" s="93" t="s">
        <v>27</v>
      </c>
      <c r="C2436" s="93" t="s">
        <v>5530</v>
      </c>
      <c r="D2436" s="93" t="s">
        <v>5531</v>
      </c>
      <c r="E2436" s="93" t="s">
        <v>5532</v>
      </c>
      <c r="F2436" s="93">
        <v>110000</v>
      </c>
      <c r="G2436" s="93">
        <v>1</v>
      </c>
      <c r="H2436" s="93">
        <v>0</v>
      </c>
      <c r="I2436" s="92">
        <f t="shared" si="38"/>
        <v>-110000</v>
      </c>
      <c r="J2436" s="92" t="str">
        <f>VLOOKUP(D2436,[1]Sheet0!$C$1:$H$65536,6,0)</f>
        <v>BÁNH KẸO, ĐỒ ĂN VẶT</v>
      </c>
      <c r="M2436" s="93">
        <v>-1</v>
      </c>
      <c r="N2436" s="95">
        <v>-110000</v>
      </c>
      <c r="P2436" s="93" t="s">
        <v>3614</v>
      </c>
      <c r="Q2436" s="93" t="s">
        <v>5552</v>
      </c>
      <c r="V2436" s="93" t="s">
        <v>3619</v>
      </c>
    </row>
    <row r="2437" spans="1:22" ht="25.5" customHeight="1">
      <c r="A2437" s="94">
        <v>46083</v>
      </c>
      <c r="B2437" s="93" t="s">
        <v>69</v>
      </c>
      <c r="C2437" s="93" t="s">
        <v>5600</v>
      </c>
      <c r="D2437" s="93" t="s">
        <v>5581</v>
      </c>
      <c r="E2437" s="93" t="s">
        <v>5601</v>
      </c>
      <c r="F2437" s="93">
        <v>250000</v>
      </c>
      <c r="G2437" s="93">
        <v>1</v>
      </c>
      <c r="H2437" s="93">
        <v>0</v>
      </c>
      <c r="I2437" s="92">
        <f t="shared" si="38"/>
        <v>-250000</v>
      </c>
      <c r="J2437" s="92" t="str">
        <f>VLOOKUP(D2437,[1]Sheet0!$C$1:$H$65536,6,0)</f>
        <v>LIÊN QUAN Y TẾ</v>
      </c>
      <c r="M2437" s="93">
        <v>-1</v>
      </c>
      <c r="N2437" s="95">
        <v>-250000</v>
      </c>
      <c r="P2437" s="93" t="s">
        <v>3614</v>
      </c>
      <c r="Q2437" s="93" t="s">
        <v>5552</v>
      </c>
      <c r="V2437" s="93" t="s">
        <v>3619</v>
      </c>
    </row>
    <row r="2438" spans="1:22" ht="25.5" customHeight="1">
      <c r="A2438" s="94">
        <v>46083</v>
      </c>
      <c r="B2438" s="93" t="s">
        <v>69</v>
      </c>
      <c r="C2438" s="93" t="s">
        <v>5113</v>
      </c>
      <c r="D2438" s="93" t="s">
        <v>5106</v>
      </c>
      <c r="E2438" s="93" t="s">
        <v>5114</v>
      </c>
      <c r="F2438" s="93">
        <v>750000</v>
      </c>
      <c r="G2438" s="93">
        <v>1</v>
      </c>
      <c r="H2438" s="93">
        <v>0</v>
      </c>
      <c r="I2438" s="92">
        <f t="shared" si="38"/>
        <v>-750000</v>
      </c>
      <c r="J2438" s="92" t="str">
        <f>VLOOKUP(D2438,[1]Sheet0!$C$1:$H$65536,6,0)</f>
        <v>THỰC PHẨM CHỨC NĂNG CHO MÉ &amp; BÉ</v>
      </c>
      <c r="M2438" s="93">
        <v>-1</v>
      </c>
      <c r="N2438" s="95">
        <v>-750000</v>
      </c>
      <c r="P2438" s="93" t="s">
        <v>3614</v>
      </c>
      <c r="Q2438" s="93" t="s">
        <v>5552</v>
      </c>
      <c r="V2438" s="93" t="s">
        <v>3619</v>
      </c>
    </row>
    <row r="2439" spans="1:22" ht="25.5" customHeight="1">
      <c r="A2439" s="94">
        <v>46083</v>
      </c>
      <c r="B2439" s="93" t="s">
        <v>33</v>
      </c>
      <c r="C2439" s="93" t="s">
        <v>1139</v>
      </c>
      <c r="D2439" s="93" t="s">
        <v>1140</v>
      </c>
      <c r="E2439" s="93" t="s">
        <v>1141</v>
      </c>
      <c r="F2439" s="93">
        <v>489000</v>
      </c>
      <c r="G2439" s="93">
        <v>1</v>
      </c>
      <c r="H2439" s="93">
        <v>0</v>
      </c>
      <c r="I2439" s="92">
        <f t="shared" si="38"/>
        <v>-489000</v>
      </c>
      <c r="J2439" s="92" t="str">
        <f>VLOOKUP(D2439,[1]Sheet0!$C$1:$H$65536,6,0)</f>
        <v>BẾP VÀ PHÒNG ĂN</v>
      </c>
      <c r="M2439" s="93">
        <v>-1</v>
      </c>
      <c r="N2439" s="95">
        <v>-489000</v>
      </c>
      <c r="P2439" s="93" t="s">
        <v>3614</v>
      </c>
      <c r="Q2439" s="93" t="s">
        <v>5552</v>
      </c>
      <c r="V2439" s="93" t="s">
        <v>3619</v>
      </c>
    </row>
    <row r="2440" spans="1:22" ht="25.5" customHeight="1">
      <c r="A2440" s="94">
        <v>46083</v>
      </c>
      <c r="B2440" s="93" t="s">
        <v>33</v>
      </c>
      <c r="C2440" s="93" t="s">
        <v>5602</v>
      </c>
      <c r="D2440" s="93" t="s">
        <v>5591</v>
      </c>
      <c r="E2440" s="93" t="s">
        <v>5603</v>
      </c>
      <c r="F2440" s="93">
        <v>149000</v>
      </c>
      <c r="G2440" s="93">
        <v>1</v>
      </c>
      <c r="H2440" s="93">
        <v>0</v>
      </c>
      <c r="I2440" s="92">
        <f t="shared" si="38"/>
        <v>-149000</v>
      </c>
      <c r="J2440" s="92" t="str">
        <f>VLOOKUP(D2440,[1]Sheet0!$C$1:$H$65536,6,0)</f>
        <v>ĐỒ DÙNG SINH HOẠT GIA ĐÌNH</v>
      </c>
      <c r="M2440" s="93">
        <v>-1</v>
      </c>
      <c r="N2440" s="95">
        <v>-149000</v>
      </c>
      <c r="P2440" s="93" t="s">
        <v>3614</v>
      </c>
      <c r="Q2440" s="93" t="s">
        <v>5552</v>
      </c>
      <c r="V2440" s="93" t="s">
        <v>3619</v>
      </c>
    </row>
    <row r="2441" spans="1:22" ht="25.5" customHeight="1">
      <c r="A2441" s="94">
        <v>46084</v>
      </c>
      <c r="B2441" s="93" t="s">
        <v>3632</v>
      </c>
      <c r="C2441" s="93" t="s">
        <v>5250</v>
      </c>
      <c r="D2441" s="93" t="s">
        <v>5242</v>
      </c>
      <c r="E2441" s="93" t="s">
        <v>5251</v>
      </c>
      <c r="F2441" s="93">
        <v>1450</v>
      </c>
      <c r="G2441" s="93">
        <v>-7</v>
      </c>
      <c r="H2441" s="93">
        <v>0</v>
      </c>
      <c r="I2441" s="92">
        <f t="shared" si="38"/>
        <v>10150</v>
      </c>
      <c r="J2441" s="92" t="str">
        <f>VLOOKUP(D2441,[1]Sheet0!$C$1:$H$65536,6,0)</f>
        <v>HỆ THỐNG</v>
      </c>
      <c r="K2441" s="93">
        <v>7</v>
      </c>
      <c r="L2441" s="95">
        <v>10150</v>
      </c>
      <c r="P2441" s="93" t="s">
        <v>3614</v>
      </c>
      <c r="Q2441" s="93" t="s">
        <v>5604</v>
      </c>
    </row>
    <row r="2442" spans="1:22" ht="25.5" customHeight="1">
      <c r="A2442" s="94">
        <v>46084</v>
      </c>
      <c r="B2442" s="93" t="s">
        <v>3632</v>
      </c>
      <c r="C2442" s="93" t="s">
        <v>5239</v>
      </c>
      <c r="D2442" s="93" t="s">
        <v>5240</v>
      </c>
      <c r="E2442" s="93" t="s">
        <v>5241</v>
      </c>
      <c r="F2442" s="93">
        <v>870</v>
      </c>
      <c r="G2442" s="93">
        <v>-19</v>
      </c>
      <c r="H2442" s="93">
        <v>0</v>
      </c>
      <c r="I2442" s="92">
        <f t="shared" si="38"/>
        <v>16530</v>
      </c>
      <c r="J2442" s="92" t="str">
        <f>VLOOKUP(D2442,[1]Sheet0!$C$1:$H$65536,6,0)</f>
        <v>HỆ THỐNG</v>
      </c>
      <c r="K2442" s="93">
        <v>19</v>
      </c>
      <c r="L2442" s="95">
        <v>16530</v>
      </c>
      <c r="P2442" s="93" t="s">
        <v>3614</v>
      </c>
      <c r="Q2442" s="93" t="s">
        <v>5604</v>
      </c>
    </row>
    <row r="2443" spans="1:22" ht="25.5" customHeight="1">
      <c r="A2443" s="94">
        <v>46084</v>
      </c>
      <c r="B2443" s="93" t="s">
        <v>3652</v>
      </c>
      <c r="C2443" s="93" t="s">
        <v>3697</v>
      </c>
      <c r="D2443" s="93" t="s">
        <v>3696</v>
      </c>
      <c r="E2443" s="93" t="s">
        <v>3698</v>
      </c>
      <c r="F2443" s="93">
        <v>20000</v>
      </c>
      <c r="G2443" s="93">
        <v>-6</v>
      </c>
      <c r="H2443" s="93">
        <v>0</v>
      </c>
      <c r="I2443" s="92">
        <f t="shared" si="38"/>
        <v>120000</v>
      </c>
      <c r="J2443" s="92" t="str">
        <f>VLOOKUP(D2443,[1]Sheet0!$C$1:$H$65536,6,0)</f>
        <v>ĐỒ DÙNG VPP</v>
      </c>
      <c r="K2443" s="93">
        <v>6</v>
      </c>
      <c r="L2443" s="95">
        <v>120000</v>
      </c>
      <c r="P2443" s="93" t="s">
        <v>3614</v>
      </c>
      <c r="Q2443" s="93" t="s">
        <v>5604</v>
      </c>
    </row>
    <row r="2444" spans="1:22" ht="25.5" customHeight="1">
      <c r="A2444" s="94">
        <v>46084</v>
      </c>
      <c r="B2444" s="93" t="s">
        <v>3652</v>
      </c>
      <c r="C2444" s="93" t="s">
        <v>4393</v>
      </c>
      <c r="D2444" s="93" t="s">
        <v>4384</v>
      </c>
      <c r="E2444" s="93" t="s">
        <v>4394</v>
      </c>
      <c r="F2444" s="93">
        <v>20000</v>
      </c>
      <c r="G2444" s="93">
        <v>-2</v>
      </c>
      <c r="H2444" s="93">
        <v>0</v>
      </c>
      <c r="I2444" s="92">
        <f t="shared" si="38"/>
        <v>40000</v>
      </c>
      <c r="J2444" s="92" t="str">
        <f>VLOOKUP(D2444,[1]Sheet0!$C$1:$H$65536,6,0)</f>
        <v>ĐỒ DÙNG VPP</v>
      </c>
      <c r="K2444" s="93">
        <v>2</v>
      </c>
      <c r="L2444" s="95">
        <v>40000</v>
      </c>
      <c r="P2444" s="93" t="s">
        <v>3614</v>
      </c>
      <c r="Q2444" s="93" t="s">
        <v>5604</v>
      </c>
    </row>
    <row r="2445" spans="1:22" ht="25.5" customHeight="1">
      <c r="A2445" s="94">
        <v>46084</v>
      </c>
      <c r="B2445" s="93" t="s">
        <v>27</v>
      </c>
      <c r="C2445" s="93" t="s">
        <v>231</v>
      </c>
      <c r="D2445" s="93" t="s">
        <v>232</v>
      </c>
      <c r="E2445" s="93" t="s">
        <v>233</v>
      </c>
      <c r="F2445" s="93">
        <v>115000</v>
      </c>
      <c r="G2445" s="93">
        <v>-3</v>
      </c>
      <c r="H2445" s="93">
        <v>0</v>
      </c>
      <c r="I2445" s="92">
        <f t="shared" si="38"/>
        <v>345000</v>
      </c>
      <c r="J2445" s="92" t="str">
        <f>VLOOKUP(D2445,[1]Sheet0!$C$1:$H$65536,6,0)</f>
        <v>BÁNH KẸO, ĐỒ ĂN VẶT</v>
      </c>
      <c r="K2445" s="93">
        <v>3</v>
      </c>
      <c r="L2445" s="95">
        <v>345000</v>
      </c>
      <c r="P2445" s="93" t="s">
        <v>3614</v>
      </c>
      <c r="Q2445" s="93" t="s">
        <v>5604</v>
      </c>
    </row>
    <row r="2446" spans="1:22" ht="25.5" customHeight="1">
      <c r="A2446" s="94">
        <v>46084</v>
      </c>
      <c r="B2446" s="93" t="s">
        <v>69</v>
      </c>
      <c r="C2446" s="93" t="s">
        <v>5578</v>
      </c>
      <c r="D2446" s="93" t="s">
        <v>5579</v>
      </c>
      <c r="E2446" s="93" t="s">
        <v>5580</v>
      </c>
      <c r="F2446" s="93">
        <v>250000</v>
      </c>
      <c r="G2446" s="93">
        <v>-1</v>
      </c>
      <c r="H2446" s="93">
        <v>0</v>
      </c>
      <c r="I2446" s="92">
        <f t="shared" si="38"/>
        <v>250000</v>
      </c>
      <c r="J2446" s="92" t="str">
        <f>VLOOKUP(D2446,[1]Sheet0!$C$1:$H$65536,6,0)</f>
        <v>LIÊN QUAN Y TẾ</v>
      </c>
      <c r="K2446" s="93">
        <v>1</v>
      </c>
      <c r="L2446" s="95">
        <v>250000</v>
      </c>
      <c r="P2446" s="93" t="s">
        <v>3614</v>
      </c>
      <c r="Q2446" s="93" t="s">
        <v>5604</v>
      </c>
    </row>
    <row r="2447" spans="1:22" ht="25.5" customHeight="1">
      <c r="A2447" s="94">
        <v>46084</v>
      </c>
      <c r="B2447" s="93" t="s">
        <v>3632</v>
      </c>
      <c r="C2447" s="93" t="s">
        <v>5544</v>
      </c>
      <c r="D2447" s="93" t="s">
        <v>5537</v>
      </c>
      <c r="E2447" s="93" t="s">
        <v>5545</v>
      </c>
      <c r="F2447" s="93">
        <v>350</v>
      </c>
      <c r="G2447" s="93">
        <v>26</v>
      </c>
      <c r="H2447" s="93">
        <v>0</v>
      </c>
      <c r="I2447" s="92">
        <f t="shared" si="38"/>
        <v>-9100</v>
      </c>
      <c r="J2447" s="92" t="str">
        <f>VLOOKUP(D2447,[1]Sheet0!$C$1:$H$65536,6,0)</f>
        <v>HỆ THỐNG</v>
      </c>
      <c r="M2447" s="93">
        <v>-26</v>
      </c>
      <c r="N2447" s="95">
        <v>-9100</v>
      </c>
      <c r="P2447" s="93" t="s">
        <v>3614</v>
      </c>
      <c r="Q2447" s="93" t="s">
        <v>5604</v>
      </c>
      <c r="V2447" s="93" t="s">
        <v>3619</v>
      </c>
    </row>
    <row r="2448" spans="1:22" ht="25.5" customHeight="1">
      <c r="A2448" s="94">
        <v>46084</v>
      </c>
      <c r="B2448" s="93" t="s">
        <v>3652</v>
      </c>
      <c r="C2448" s="93" t="s">
        <v>5039</v>
      </c>
      <c r="D2448" s="93" t="s">
        <v>5038</v>
      </c>
      <c r="E2448" s="93" t="s">
        <v>5040</v>
      </c>
      <c r="F2448" s="93">
        <v>12000</v>
      </c>
      <c r="G2448" s="93">
        <v>8</v>
      </c>
      <c r="H2448" s="93">
        <v>0</v>
      </c>
      <c r="I2448" s="92">
        <f t="shared" si="38"/>
        <v>-96000</v>
      </c>
      <c r="J2448" s="92" t="str">
        <f>VLOOKUP(D2448,[1]Sheet0!$C$1:$H$65536,6,0)</f>
        <v>ĐỒ DÙNG VPP</v>
      </c>
      <c r="M2448" s="93">
        <v>-8</v>
      </c>
      <c r="N2448" s="95">
        <v>-96000</v>
      </c>
      <c r="P2448" s="93" t="s">
        <v>3614</v>
      </c>
      <c r="Q2448" s="93" t="s">
        <v>5604</v>
      </c>
      <c r="V2448" s="93" t="s">
        <v>3619</v>
      </c>
    </row>
    <row r="2449" spans="1:22" ht="25.5" customHeight="1">
      <c r="A2449" s="94">
        <v>46084</v>
      </c>
      <c r="B2449" s="93" t="s">
        <v>27</v>
      </c>
      <c r="C2449" s="93" t="s">
        <v>935</v>
      </c>
      <c r="D2449" s="93" t="s">
        <v>936</v>
      </c>
      <c r="E2449" s="93" t="s">
        <v>937</v>
      </c>
      <c r="F2449" s="93">
        <v>115000</v>
      </c>
      <c r="G2449" s="93">
        <v>3</v>
      </c>
      <c r="H2449" s="93">
        <v>0</v>
      </c>
      <c r="I2449" s="92">
        <f t="shared" si="38"/>
        <v>-345000</v>
      </c>
      <c r="J2449" s="92" t="str">
        <f>VLOOKUP(D2449,[1]Sheet0!$C$1:$H$65536,6,0)</f>
        <v>BÁNH KẸO, ĐỒ ĂN VẶT</v>
      </c>
      <c r="M2449" s="93">
        <v>-3</v>
      </c>
      <c r="N2449" s="95">
        <v>-345000</v>
      </c>
      <c r="P2449" s="93" t="s">
        <v>3614</v>
      </c>
      <c r="Q2449" s="93" t="s">
        <v>5604</v>
      </c>
      <c r="V2449" s="93" t="s">
        <v>3619</v>
      </c>
    </row>
    <row r="2450" spans="1:22" ht="25.5" customHeight="1">
      <c r="A2450" s="94">
        <v>46084</v>
      </c>
      <c r="B2450" s="93" t="s">
        <v>69</v>
      </c>
      <c r="C2450" s="93" t="s">
        <v>5600</v>
      </c>
      <c r="D2450" s="93" t="s">
        <v>5581</v>
      </c>
      <c r="E2450" s="93" t="s">
        <v>5601</v>
      </c>
      <c r="F2450" s="93">
        <v>250000</v>
      </c>
      <c r="G2450" s="93">
        <v>1</v>
      </c>
      <c r="H2450" s="93">
        <v>0</v>
      </c>
      <c r="I2450" s="92">
        <f t="shared" si="38"/>
        <v>-250000</v>
      </c>
      <c r="J2450" s="92" t="str">
        <f>VLOOKUP(D2450,[1]Sheet0!$C$1:$H$65536,6,0)</f>
        <v>LIÊN QUAN Y TẾ</v>
      </c>
      <c r="M2450" s="93">
        <v>-1</v>
      </c>
      <c r="N2450" s="95">
        <v>-250000</v>
      </c>
      <c r="P2450" s="93" t="s">
        <v>3614</v>
      </c>
      <c r="Q2450" s="93" t="s">
        <v>5604</v>
      </c>
      <c r="V2450" s="93" t="s">
        <v>3619</v>
      </c>
    </row>
    <row r="2451" spans="1:22" ht="25.5" customHeight="1">
      <c r="A2451" s="94">
        <v>46084</v>
      </c>
      <c r="B2451" s="93" t="s">
        <v>27</v>
      </c>
      <c r="C2451" s="93" t="s">
        <v>989</v>
      </c>
      <c r="D2451" s="93" t="s">
        <v>990</v>
      </c>
      <c r="E2451" s="93" t="s">
        <v>991</v>
      </c>
      <c r="F2451" s="93">
        <v>125000</v>
      </c>
      <c r="G2451" s="93">
        <v>-3</v>
      </c>
      <c r="H2451" s="93">
        <v>0</v>
      </c>
      <c r="I2451" s="92">
        <f t="shared" si="38"/>
        <v>375000</v>
      </c>
      <c r="J2451" s="92" t="str">
        <f>VLOOKUP(D2451,[1]Sheet0!$C$1:$H$65536,6,0)</f>
        <v>BÁNH KẸO, ĐỒ ĂN VẶT</v>
      </c>
      <c r="K2451" s="93">
        <v>3</v>
      </c>
      <c r="L2451" s="95">
        <v>375000</v>
      </c>
      <c r="P2451" s="93" t="s">
        <v>3614</v>
      </c>
      <c r="Q2451" s="93" t="s">
        <v>5605</v>
      </c>
    </row>
    <row r="2452" spans="1:22" ht="25.5" customHeight="1">
      <c r="A2452" s="94">
        <v>46084</v>
      </c>
      <c r="B2452" s="93" t="s">
        <v>27</v>
      </c>
      <c r="C2452" s="93" t="s">
        <v>5256</v>
      </c>
      <c r="D2452" s="93" t="s">
        <v>5245</v>
      </c>
      <c r="E2452" s="93" t="s">
        <v>5257</v>
      </c>
      <c r="F2452" s="93">
        <v>125000</v>
      </c>
      <c r="G2452" s="93">
        <v>3</v>
      </c>
      <c r="H2452" s="93">
        <v>0</v>
      </c>
      <c r="I2452" s="92">
        <f t="shared" si="38"/>
        <v>-375000</v>
      </c>
      <c r="J2452" s="92" t="str">
        <f>VLOOKUP(D2452,[1]Sheet0!$C$1:$H$65536,6,0)</f>
        <v>BÁNH KẸO, ĐỒ ĂN VẶT</v>
      </c>
      <c r="M2452" s="93">
        <v>-3</v>
      </c>
      <c r="N2452" s="95">
        <v>-375000</v>
      </c>
      <c r="P2452" s="93" t="s">
        <v>3614</v>
      </c>
      <c r="Q2452" s="93" t="s">
        <v>5605</v>
      </c>
      <c r="V2452" s="93" t="s">
        <v>3619</v>
      </c>
    </row>
    <row r="2453" spans="1:22" ht="25.5" customHeight="1">
      <c r="A2453" s="94">
        <v>46085</v>
      </c>
      <c r="B2453" s="93" t="s">
        <v>33</v>
      </c>
      <c r="C2453" s="93" t="s">
        <v>5606</v>
      </c>
      <c r="D2453" s="93" t="s">
        <v>5607</v>
      </c>
      <c r="E2453" s="93" t="s">
        <v>5462</v>
      </c>
      <c r="F2453" s="93">
        <v>250000</v>
      </c>
      <c r="G2453" s="93">
        <v>-1</v>
      </c>
      <c r="H2453" s="93">
        <v>0</v>
      </c>
      <c r="I2453" s="92">
        <f t="shared" si="38"/>
        <v>250000</v>
      </c>
      <c r="J2453" s="92" t="str">
        <f>VLOOKUP(D2453,[1]Sheet0!$C$1:$H$65536,6,0)</f>
        <v>KHĂN</v>
      </c>
      <c r="K2453" s="93">
        <v>1</v>
      </c>
      <c r="L2453" s="95">
        <v>250000</v>
      </c>
      <c r="P2453" s="93" t="s">
        <v>3614</v>
      </c>
      <c r="Q2453" s="93" t="s">
        <v>5609</v>
      </c>
    </row>
    <row r="2454" spans="1:22" ht="25.5" customHeight="1">
      <c r="A2454" s="94">
        <v>46085</v>
      </c>
      <c r="B2454" s="93" t="s">
        <v>135</v>
      </c>
      <c r="C2454" s="93" t="s">
        <v>5610</v>
      </c>
      <c r="D2454" s="93" t="s">
        <v>5611</v>
      </c>
      <c r="E2454" s="93" t="s">
        <v>5612</v>
      </c>
      <c r="F2454" s="93">
        <v>8000</v>
      </c>
      <c r="G2454" s="93">
        <v>-3</v>
      </c>
      <c r="H2454" s="93">
        <v>0</v>
      </c>
      <c r="I2454" s="92">
        <f t="shared" si="38"/>
        <v>24000</v>
      </c>
      <c r="J2454" s="92" t="str">
        <f>VLOOKUP(D2454,[1]Sheet0!$C$1:$H$65536,6,0)</f>
        <v>HÀNG MARKETING</v>
      </c>
      <c r="K2454" s="93">
        <v>3</v>
      </c>
      <c r="L2454" s="95">
        <v>24000</v>
      </c>
      <c r="P2454" s="93" t="s">
        <v>3614</v>
      </c>
      <c r="Q2454" s="93" t="s">
        <v>5609</v>
      </c>
    </row>
    <row r="2455" spans="1:22" ht="25.5" customHeight="1">
      <c r="A2455" s="94">
        <v>46085</v>
      </c>
      <c r="B2455" s="93" t="s">
        <v>135</v>
      </c>
      <c r="C2455" s="93" t="s">
        <v>4255</v>
      </c>
      <c r="D2455" s="93" t="s">
        <v>4256</v>
      </c>
      <c r="E2455" s="93" t="s">
        <v>4257</v>
      </c>
      <c r="F2455" s="93">
        <v>3000</v>
      </c>
      <c r="G2455" s="93">
        <v>-20</v>
      </c>
      <c r="H2455" s="93">
        <v>0</v>
      </c>
      <c r="I2455" s="92">
        <f t="shared" si="38"/>
        <v>60000</v>
      </c>
      <c r="J2455" s="92" t="str">
        <f>VLOOKUP(D2455,[1]Sheet0!$C$1:$H$65536,6,0)</f>
        <v>ĐỒ DÙNG VPP</v>
      </c>
      <c r="K2455" s="93">
        <v>20</v>
      </c>
      <c r="L2455" s="95">
        <v>60000</v>
      </c>
      <c r="P2455" s="93" t="s">
        <v>3614</v>
      </c>
      <c r="Q2455" s="93" t="s">
        <v>5609</v>
      </c>
    </row>
    <row r="2456" spans="1:22" ht="25.5" customHeight="1">
      <c r="A2456" s="94">
        <v>46085</v>
      </c>
      <c r="B2456" s="93" t="s">
        <v>3632</v>
      </c>
      <c r="C2456" s="93" t="s">
        <v>5250</v>
      </c>
      <c r="D2456" s="93" t="s">
        <v>5242</v>
      </c>
      <c r="E2456" s="93" t="s">
        <v>5251</v>
      </c>
      <c r="F2456" s="93">
        <v>1450</v>
      </c>
      <c r="G2456" s="93">
        <v>-8</v>
      </c>
      <c r="H2456" s="93">
        <v>0</v>
      </c>
      <c r="I2456" s="92">
        <f t="shared" si="38"/>
        <v>11600</v>
      </c>
      <c r="J2456" s="92" t="str">
        <f>VLOOKUP(D2456,[1]Sheet0!$C$1:$H$65536,6,0)</f>
        <v>HỆ THỐNG</v>
      </c>
      <c r="K2456" s="93">
        <v>8</v>
      </c>
      <c r="L2456" s="95">
        <v>11600</v>
      </c>
      <c r="P2456" s="93" t="s">
        <v>3614</v>
      </c>
      <c r="Q2456" s="93" t="s">
        <v>5609</v>
      </c>
    </row>
    <row r="2457" spans="1:22" ht="25.5" customHeight="1">
      <c r="A2457" s="94">
        <v>46085</v>
      </c>
      <c r="B2457" s="93" t="s">
        <v>3632</v>
      </c>
      <c r="C2457" s="93" t="s">
        <v>5239</v>
      </c>
      <c r="D2457" s="93" t="s">
        <v>5240</v>
      </c>
      <c r="E2457" s="93" t="s">
        <v>5241</v>
      </c>
      <c r="F2457" s="93">
        <v>870</v>
      </c>
      <c r="G2457" s="93">
        <v>-10</v>
      </c>
      <c r="H2457" s="93">
        <v>0</v>
      </c>
      <c r="I2457" s="92">
        <f t="shared" si="38"/>
        <v>8700</v>
      </c>
      <c r="J2457" s="92" t="str">
        <f>VLOOKUP(D2457,[1]Sheet0!$C$1:$H$65536,6,0)</f>
        <v>HỆ THỐNG</v>
      </c>
      <c r="K2457" s="93">
        <v>10</v>
      </c>
      <c r="L2457" s="95">
        <v>8700</v>
      </c>
      <c r="P2457" s="93" t="s">
        <v>3614</v>
      </c>
      <c r="Q2457" s="93" t="s">
        <v>5609</v>
      </c>
    </row>
    <row r="2458" spans="1:22" ht="25.5" customHeight="1">
      <c r="A2458" s="94">
        <v>46085</v>
      </c>
      <c r="B2458" s="93" t="s">
        <v>69</v>
      </c>
      <c r="C2458" s="93" t="s">
        <v>5111</v>
      </c>
      <c r="D2458" s="93" t="s">
        <v>5105</v>
      </c>
      <c r="E2458" s="93" t="s">
        <v>5112</v>
      </c>
      <c r="F2458" s="93">
        <v>295000</v>
      </c>
      <c r="G2458" s="93">
        <v>-2</v>
      </c>
      <c r="H2458" s="93">
        <v>0</v>
      </c>
      <c r="I2458" s="92">
        <f t="shared" si="38"/>
        <v>590000</v>
      </c>
      <c r="J2458" s="92" t="str">
        <f>VLOOKUP(D2458,[1]Sheet0!$C$1:$H$65536,6,0)</f>
        <v>HỖ TRỢ LÀM ĐẸP</v>
      </c>
      <c r="K2458" s="93">
        <v>2</v>
      </c>
      <c r="L2458" s="95">
        <v>590000</v>
      </c>
      <c r="P2458" s="93" t="s">
        <v>3614</v>
      </c>
      <c r="Q2458" s="93" t="s">
        <v>5609</v>
      </c>
    </row>
    <row r="2459" spans="1:22" ht="25.5" customHeight="1">
      <c r="A2459" s="94">
        <v>46085</v>
      </c>
      <c r="B2459" s="93" t="s">
        <v>69</v>
      </c>
      <c r="C2459" s="93" t="s">
        <v>5613</v>
      </c>
      <c r="D2459" s="93" t="s">
        <v>5614</v>
      </c>
      <c r="E2459" s="93" t="s">
        <v>5615</v>
      </c>
      <c r="F2459" s="93">
        <v>1960000</v>
      </c>
      <c r="G2459" s="93">
        <v>-1</v>
      </c>
      <c r="H2459" s="93">
        <v>0</v>
      </c>
      <c r="I2459" s="92">
        <f t="shared" si="38"/>
        <v>1960000</v>
      </c>
      <c r="J2459" s="92" t="str">
        <f>VLOOKUP(D2459,[1]Sheet0!$C$1:$H$65536,6,0)</f>
        <v>HỖ TRỢ XƯƠNG VÀ KHỚP</v>
      </c>
      <c r="K2459" s="93">
        <v>1</v>
      </c>
      <c r="L2459" s="95">
        <v>1960000</v>
      </c>
      <c r="P2459" s="93" t="s">
        <v>3614</v>
      </c>
      <c r="Q2459" s="93" t="s">
        <v>5609</v>
      </c>
    </row>
    <row r="2460" spans="1:22" ht="25.5" customHeight="1">
      <c r="A2460" s="94">
        <v>46085</v>
      </c>
      <c r="B2460" s="93" t="s">
        <v>27</v>
      </c>
      <c r="C2460" s="93" t="s">
        <v>5562</v>
      </c>
      <c r="D2460" s="93" t="s">
        <v>5563</v>
      </c>
      <c r="E2460" s="93" t="s">
        <v>5564</v>
      </c>
      <c r="F2460" s="93">
        <v>95000</v>
      </c>
      <c r="G2460" s="93">
        <v>-3</v>
      </c>
      <c r="H2460" s="93">
        <v>0</v>
      </c>
      <c r="I2460" s="92">
        <f t="shared" si="38"/>
        <v>285000</v>
      </c>
      <c r="J2460" s="92" t="str">
        <f>VLOOKUP(D2460,[1]Sheet0!$C$1:$H$65536,6,0)</f>
        <v>ĐỒ UỐNG, PHA CHẾ</v>
      </c>
      <c r="K2460" s="93">
        <v>3</v>
      </c>
      <c r="L2460" s="95">
        <v>285000</v>
      </c>
      <c r="P2460" s="93" t="s">
        <v>3614</v>
      </c>
      <c r="Q2460" s="93" t="s">
        <v>5609</v>
      </c>
    </row>
    <row r="2461" spans="1:22" ht="25.5" customHeight="1">
      <c r="A2461" s="94">
        <v>46085</v>
      </c>
      <c r="B2461" s="93" t="s">
        <v>32</v>
      </c>
      <c r="C2461" s="93" t="s">
        <v>5015</v>
      </c>
      <c r="D2461" s="93" t="s">
        <v>5016</v>
      </c>
      <c r="E2461" s="93" t="s">
        <v>5017</v>
      </c>
      <c r="F2461" s="93">
        <v>129000</v>
      </c>
      <c r="G2461" s="93">
        <v>-1</v>
      </c>
      <c r="H2461" s="93">
        <v>0</v>
      </c>
      <c r="I2461" s="92">
        <f t="shared" si="38"/>
        <v>129000</v>
      </c>
      <c r="J2461" s="92" t="str">
        <f>VLOOKUP(D2461,[1]Sheet0!$C$1:$H$65536,6,0)</f>
        <v>CHĂM SÓC DA</v>
      </c>
      <c r="K2461" s="93">
        <v>1</v>
      </c>
      <c r="L2461" s="95">
        <v>129000</v>
      </c>
      <c r="P2461" s="93" t="s">
        <v>3614</v>
      </c>
      <c r="Q2461" s="93" t="s">
        <v>5609</v>
      </c>
    </row>
    <row r="2462" spans="1:22" ht="25.5" customHeight="1">
      <c r="A2462" s="94">
        <v>46085</v>
      </c>
      <c r="B2462" s="93" t="s">
        <v>27</v>
      </c>
      <c r="C2462" s="93" t="s">
        <v>5617</v>
      </c>
      <c r="D2462" s="93" t="s">
        <v>5618</v>
      </c>
      <c r="E2462" s="93" t="s">
        <v>5619</v>
      </c>
      <c r="F2462" s="93">
        <v>45000</v>
      </c>
      <c r="G2462" s="93">
        <v>-1</v>
      </c>
      <c r="H2462" s="93">
        <v>0</v>
      </c>
      <c r="I2462" s="92">
        <f t="shared" si="38"/>
        <v>45000</v>
      </c>
      <c r="J2462" s="92" t="str">
        <f>VLOOKUP(D2462,[1]Sheet0!$C$1:$H$65536,6,0)</f>
        <v>SẢN PHẨM TỪ SỮA</v>
      </c>
      <c r="K2462" s="93">
        <v>1</v>
      </c>
      <c r="L2462" s="95">
        <v>45000</v>
      </c>
      <c r="P2462" s="93" t="s">
        <v>3614</v>
      </c>
      <c r="Q2462" s="93" t="s">
        <v>5609</v>
      </c>
    </row>
    <row r="2463" spans="1:22" ht="25.5" customHeight="1">
      <c r="A2463" s="94">
        <v>46085</v>
      </c>
      <c r="B2463" s="93" t="s">
        <v>27</v>
      </c>
      <c r="C2463" s="93" t="s">
        <v>5175</v>
      </c>
      <c r="D2463" s="93" t="s">
        <v>5172</v>
      </c>
      <c r="E2463" s="93" t="s">
        <v>5176</v>
      </c>
      <c r="F2463" s="93">
        <v>169000</v>
      </c>
      <c r="G2463" s="93">
        <v>-2</v>
      </c>
      <c r="H2463" s="93">
        <v>0</v>
      </c>
      <c r="I2463" s="92">
        <f t="shared" si="38"/>
        <v>338000</v>
      </c>
      <c r="J2463" s="92" t="str">
        <f>VLOOKUP(D2463,[1]Sheet0!$C$1:$H$65536,6,0)</f>
        <v>GIA VỊ</v>
      </c>
      <c r="K2463" s="93">
        <v>2</v>
      </c>
      <c r="L2463" s="95">
        <v>338000</v>
      </c>
      <c r="P2463" s="93" t="s">
        <v>3614</v>
      </c>
      <c r="Q2463" s="93" t="s">
        <v>5609</v>
      </c>
    </row>
    <row r="2464" spans="1:22" ht="25.5" customHeight="1">
      <c r="A2464" s="94">
        <v>46085</v>
      </c>
      <c r="B2464" s="93" t="s">
        <v>27</v>
      </c>
      <c r="C2464" s="93" t="s">
        <v>5411</v>
      </c>
      <c r="D2464" s="93" t="s">
        <v>5412</v>
      </c>
      <c r="E2464" s="93" t="s">
        <v>5413</v>
      </c>
      <c r="F2464" s="93">
        <v>35000</v>
      </c>
      <c r="G2464" s="93">
        <v>-1</v>
      </c>
      <c r="H2464" s="93">
        <v>0</v>
      </c>
      <c r="I2464" s="92">
        <f t="shared" si="38"/>
        <v>35000</v>
      </c>
      <c r="J2464" s="92" t="str">
        <f>VLOOKUP(D2464,[1]Sheet0!$C$1:$H$65536,6,0)</f>
        <v>ĐỒ UỐNG, PHA CHẾ</v>
      </c>
      <c r="K2464" s="93">
        <v>1</v>
      </c>
      <c r="L2464" s="95">
        <v>35000</v>
      </c>
      <c r="P2464" s="93" t="s">
        <v>3614</v>
      </c>
      <c r="Q2464" s="93" t="s">
        <v>5609</v>
      </c>
    </row>
    <row r="2465" spans="1:22" ht="25.5" customHeight="1">
      <c r="A2465" s="94">
        <v>46085</v>
      </c>
      <c r="B2465" s="93" t="s">
        <v>3652</v>
      </c>
      <c r="C2465" s="93" t="s">
        <v>3697</v>
      </c>
      <c r="D2465" s="93" t="s">
        <v>3696</v>
      </c>
      <c r="E2465" s="93" t="s">
        <v>3698</v>
      </c>
      <c r="F2465" s="93">
        <v>20000</v>
      </c>
      <c r="G2465" s="93">
        <v>-14</v>
      </c>
      <c r="H2465" s="93">
        <v>0</v>
      </c>
      <c r="I2465" s="92">
        <f t="shared" si="38"/>
        <v>280000</v>
      </c>
      <c r="J2465" s="92" t="str">
        <f>VLOOKUP(D2465,[1]Sheet0!$C$1:$H$65536,6,0)</f>
        <v>ĐỒ DÙNG VPP</v>
      </c>
      <c r="K2465" s="93">
        <v>14</v>
      </c>
      <c r="L2465" s="95">
        <v>280000</v>
      </c>
      <c r="P2465" s="93" t="s">
        <v>3614</v>
      </c>
      <c r="Q2465" s="93" t="s">
        <v>5609</v>
      </c>
    </row>
    <row r="2466" spans="1:22" ht="25.5" customHeight="1">
      <c r="A2466" s="94">
        <v>46085</v>
      </c>
      <c r="B2466" s="93" t="s">
        <v>33</v>
      </c>
      <c r="C2466" s="93" t="s">
        <v>5621</v>
      </c>
      <c r="D2466" s="93" t="s">
        <v>5608</v>
      </c>
      <c r="E2466" s="93" t="s">
        <v>5622</v>
      </c>
      <c r="F2466" s="93">
        <v>250000</v>
      </c>
      <c r="G2466" s="93">
        <v>2</v>
      </c>
      <c r="H2466" s="93">
        <v>1</v>
      </c>
      <c r="I2466" s="92">
        <f t="shared" si="38"/>
        <v>-250000</v>
      </c>
      <c r="J2466" s="92" t="str">
        <f>VLOOKUP(D2466,[1]Sheet0!$C$1:$H$65536,6,0)</f>
        <v>KHĂN</v>
      </c>
      <c r="M2466" s="93">
        <v>-1</v>
      </c>
      <c r="N2466" s="95">
        <v>-250000</v>
      </c>
      <c r="P2466" s="93" t="s">
        <v>3614</v>
      </c>
      <c r="Q2466" s="93" t="s">
        <v>5609</v>
      </c>
      <c r="V2466" s="93" t="s">
        <v>3619</v>
      </c>
    </row>
    <row r="2467" spans="1:22" ht="25.5" customHeight="1">
      <c r="A2467" s="94">
        <v>46085</v>
      </c>
      <c r="B2467" s="93" t="s">
        <v>135</v>
      </c>
      <c r="C2467" s="93" t="s">
        <v>4289</v>
      </c>
      <c r="D2467" s="93" t="s">
        <v>4290</v>
      </c>
      <c r="E2467" s="93" t="s">
        <v>4291</v>
      </c>
      <c r="F2467" s="93">
        <v>15000</v>
      </c>
      <c r="G2467" s="93">
        <v>13</v>
      </c>
      <c r="H2467" s="93">
        <v>10</v>
      </c>
      <c r="I2467" s="92">
        <f t="shared" si="38"/>
        <v>-45000</v>
      </c>
      <c r="J2467" s="92" t="str">
        <f>VLOOKUP(D2467,[1]Sheet0!$C$1:$H$65536,6,0)</f>
        <v>HÀNG MARKETING</v>
      </c>
      <c r="M2467" s="93">
        <v>-3</v>
      </c>
      <c r="N2467" s="95">
        <v>-45000</v>
      </c>
      <c r="P2467" s="93" t="s">
        <v>3614</v>
      </c>
      <c r="Q2467" s="93" t="s">
        <v>5609</v>
      </c>
      <c r="V2467" s="93" t="s">
        <v>3619</v>
      </c>
    </row>
    <row r="2468" spans="1:22" ht="25.5" customHeight="1">
      <c r="A2468" s="94">
        <v>46085</v>
      </c>
      <c r="B2468" s="93" t="s">
        <v>135</v>
      </c>
      <c r="C2468" s="93" t="s">
        <v>5109</v>
      </c>
      <c r="D2468" s="93" t="s">
        <v>5098</v>
      </c>
      <c r="E2468" s="93" t="s">
        <v>5110</v>
      </c>
      <c r="F2468" s="93">
        <v>10000</v>
      </c>
      <c r="G2468" s="93">
        <v>31</v>
      </c>
      <c r="H2468" s="93">
        <v>11</v>
      </c>
      <c r="I2468" s="92">
        <f t="shared" si="38"/>
        <v>-200000</v>
      </c>
      <c r="J2468" s="92" t="str">
        <f>VLOOKUP(D2468,[1]Sheet0!$C$1:$H$65536,6,0)</f>
        <v xml:space="preserve"> SET QUÀ</v>
      </c>
      <c r="M2468" s="93">
        <v>-20</v>
      </c>
      <c r="N2468" s="95">
        <v>-200000</v>
      </c>
      <c r="P2468" s="93" t="s">
        <v>3614</v>
      </c>
      <c r="Q2468" s="93" t="s">
        <v>5609</v>
      </c>
      <c r="V2468" s="93" t="s">
        <v>3619</v>
      </c>
    </row>
    <row r="2469" spans="1:22" ht="25.5" customHeight="1">
      <c r="A2469" s="94">
        <v>46085</v>
      </c>
      <c r="B2469" s="93" t="s">
        <v>3632</v>
      </c>
      <c r="C2469" s="93" t="s">
        <v>5544</v>
      </c>
      <c r="D2469" s="93" t="s">
        <v>5537</v>
      </c>
      <c r="E2469" s="93" t="s">
        <v>5545</v>
      </c>
      <c r="F2469" s="93">
        <v>350</v>
      </c>
      <c r="G2469" s="93">
        <v>676</v>
      </c>
      <c r="H2469" s="93">
        <v>658</v>
      </c>
      <c r="I2469" s="92">
        <f t="shared" si="38"/>
        <v>-6300</v>
      </c>
      <c r="J2469" s="92" t="str">
        <f>VLOOKUP(D2469,[1]Sheet0!$C$1:$H$65536,6,0)</f>
        <v>HỆ THỐNG</v>
      </c>
      <c r="M2469" s="93">
        <v>-18</v>
      </c>
      <c r="N2469" s="95">
        <v>-6300</v>
      </c>
      <c r="P2469" s="93" t="s">
        <v>3614</v>
      </c>
      <c r="Q2469" s="93" t="s">
        <v>5609</v>
      </c>
      <c r="V2469" s="93" t="s">
        <v>3619</v>
      </c>
    </row>
    <row r="2470" spans="1:22" ht="25.5" customHeight="1">
      <c r="A2470" s="94">
        <v>46085</v>
      </c>
      <c r="B2470" s="93" t="s">
        <v>69</v>
      </c>
      <c r="C2470" s="93" t="s">
        <v>1082</v>
      </c>
      <c r="D2470" s="93" t="s">
        <v>1083</v>
      </c>
      <c r="E2470" s="93" t="s">
        <v>1084</v>
      </c>
      <c r="F2470" s="93">
        <v>290000</v>
      </c>
      <c r="G2470" s="93">
        <v>17</v>
      </c>
      <c r="H2470" s="93">
        <v>15</v>
      </c>
      <c r="I2470" s="92">
        <f t="shared" si="38"/>
        <v>-580000</v>
      </c>
      <c r="J2470" s="92" t="str">
        <f>VLOOKUP(D2470,[1]Sheet0!$C$1:$H$65536,6,0)</f>
        <v>HỖ TRỢ LÀM ĐẸP</v>
      </c>
      <c r="M2470" s="93">
        <v>-2</v>
      </c>
      <c r="N2470" s="95">
        <v>-580000</v>
      </c>
      <c r="P2470" s="93" t="s">
        <v>3614</v>
      </c>
      <c r="Q2470" s="93" t="s">
        <v>5609</v>
      </c>
      <c r="V2470" s="93" t="s">
        <v>3619</v>
      </c>
    </row>
    <row r="2471" spans="1:22" ht="25.5" customHeight="1">
      <c r="A2471" s="94">
        <v>46085</v>
      </c>
      <c r="B2471" s="93" t="s">
        <v>69</v>
      </c>
      <c r="C2471" s="93" t="s">
        <v>5623</v>
      </c>
      <c r="D2471" s="93" t="s">
        <v>5616</v>
      </c>
      <c r="E2471" s="93" t="s">
        <v>5624</v>
      </c>
      <c r="F2471" s="93">
        <v>2350000</v>
      </c>
      <c r="G2471" s="93">
        <v>2</v>
      </c>
      <c r="H2471" s="93">
        <v>1</v>
      </c>
      <c r="I2471" s="92">
        <f t="shared" si="38"/>
        <v>-2350000</v>
      </c>
      <c r="J2471" s="92" t="str">
        <f>VLOOKUP(D2471,[1]Sheet0!$C$1:$H$65536,6,0)</f>
        <v>HỖ TRỢ LÀM ĐẸP</v>
      </c>
      <c r="M2471" s="93">
        <v>-1</v>
      </c>
      <c r="N2471" s="95">
        <v>-2350000</v>
      </c>
      <c r="P2471" s="93" t="s">
        <v>3614</v>
      </c>
      <c r="Q2471" s="93" t="s">
        <v>5609</v>
      </c>
      <c r="V2471" s="93" t="s">
        <v>3619</v>
      </c>
    </row>
    <row r="2472" spans="1:22" ht="25.5" customHeight="1">
      <c r="A2472" s="94">
        <v>46085</v>
      </c>
      <c r="B2472" s="93" t="s">
        <v>27</v>
      </c>
      <c r="C2472" s="93" t="s">
        <v>516</v>
      </c>
      <c r="D2472" s="93" t="s">
        <v>517</v>
      </c>
      <c r="E2472" s="93" t="s">
        <v>518</v>
      </c>
      <c r="F2472" s="93">
        <v>115000</v>
      </c>
      <c r="G2472" s="93">
        <v>100</v>
      </c>
      <c r="H2472" s="93">
        <v>97</v>
      </c>
      <c r="I2472" s="92">
        <f t="shared" si="38"/>
        <v>-345000</v>
      </c>
      <c r="J2472" s="92" t="str">
        <f>VLOOKUP(D2472,[1]Sheet0!$C$1:$H$65536,6,0)</f>
        <v>ĐỒ UỐNG, PHA CHẾ</v>
      </c>
      <c r="M2472" s="93">
        <v>-3</v>
      </c>
      <c r="N2472" s="95">
        <v>-345000</v>
      </c>
      <c r="P2472" s="93" t="s">
        <v>3614</v>
      </c>
      <c r="Q2472" s="93" t="s">
        <v>5609</v>
      </c>
      <c r="V2472" s="93" t="s">
        <v>3619</v>
      </c>
    </row>
    <row r="2473" spans="1:22" ht="25.5" customHeight="1">
      <c r="A2473" s="94">
        <v>46085</v>
      </c>
      <c r="B2473" s="93" t="s">
        <v>32</v>
      </c>
      <c r="C2473" s="93" t="s">
        <v>920</v>
      </c>
      <c r="D2473" s="93" t="s">
        <v>921</v>
      </c>
      <c r="E2473" s="93" t="s">
        <v>922</v>
      </c>
      <c r="F2473" s="93">
        <v>209000</v>
      </c>
      <c r="G2473" s="93">
        <v>44</v>
      </c>
      <c r="H2473" s="93">
        <v>43</v>
      </c>
      <c r="I2473" s="92">
        <f t="shared" si="38"/>
        <v>-209000</v>
      </c>
      <c r="J2473" s="92" t="str">
        <f>VLOOKUP(D2473,[1]Sheet0!$C$1:$H$65536,6,0)</f>
        <v>CHĂM SÓC DA</v>
      </c>
      <c r="M2473" s="93">
        <v>-1</v>
      </c>
      <c r="N2473" s="95">
        <v>-209000</v>
      </c>
      <c r="P2473" s="93" t="s">
        <v>3614</v>
      </c>
      <c r="Q2473" s="93" t="s">
        <v>5609</v>
      </c>
      <c r="V2473" s="93" t="s">
        <v>3619</v>
      </c>
    </row>
    <row r="2474" spans="1:22" ht="25.5" customHeight="1">
      <c r="A2474" s="94">
        <v>46085</v>
      </c>
      <c r="B2474" s="93" t="s">
        <v>27</v>
      </c>
      <c r="C2474" s="93" t="s">
        <v>3236</v>
      </c>
      <c r="D2474" s="93" t="s">
        <v>3237</v>
      </c>
      <c r="E2474" s="93" t="s">
        <v>3238</v>
      </c>
      <c r="F2474" s="93">
        <v>45000</v>
      </c>
      <c r="G2474" s="93">
        <v>1</v>
      </c>
      <c r="H2474" s="93">
        <v>0</v>
      </c>
      <c r="I2474" s="92">
        <f t="shared" si="38"/>
        <v>-45000</v>
      </c>
      <c r="J2474" s="92" t="str">
        <f>VLOOKUP(D2474,[1]Sheet0!$C$1:$H$65536,6,0)</f>
        <v>SẢN PHẨM TỪ SỮA</v>
      </c>
      <c r="M2474" s="93">
        <v>-1</v>
      </c>
      <c r="N2474" s="95">
        <v>-45000</v>
      </c>
      <c r="P2474" s="93" t="s">
        <v>3614</v>
      </c>
      <c r="Q2474" s="93" t="s">
        <v>5609</v>
      </c>
      <c r="V2474" s="93" t="s">
        <v>3619</v>
      </c>
    </row>
    <row r="2475" spans="1:22" ht="25.5" customHeight="1">
      <c r="A2475" s="94">
        <v>46085</v>
      </c>
      <c r="B2475" s="93" t="s">
        <v>27</v>
      </c>
      <c r="C2475" s="93" t="s">
        <v>1303</v>
      </c>
      <c r="D2475" s="93" t="s">
        <v>1304</v>
      </c>
      <c r="E2475" s="93" t="s">
        <v>1305</v>
      </c>
      <c r="F2475" s="93">
        <v>99000</v>
      </c>
      <c r="G2475" s="93">
        <v>9</v>
      </c>
      <c r="H2475" s="93">
        <v>7</v>
      </c>
      <c r="I2475" s="92">
        <f t="shared" si="38"/>
        <v>-198000</v>
      </c>
      <c r="J2475" s="92" t="str">
        <f>VLOOKUP(D2475,[1]Sheet0!$C$1:$H$65536,6,0)</f>
        <v>GIA VỊ</v>
      </c>
      <c r="M2475" s="93">
        <v>-2</v>
      </c>
      <c r="N2475" s="95">
        <v>-198000</v>
      </c>
      <c r="P2475" s="93" t="s">
        <v>3614</v>
      </c>
      <c r="Q2475" s="93" t="s">
        <v>5609</v>
      </c>
      <c r="V2475" s="93" t="s">
        <v>3619</v>
      </c>
    </row>
    <row r="2476" spans="1:22" ht="25.5" customHeight="1">
      <c r="A2476" s="94">
        <v>46085</v>
      </c>
      <c r="B2476" s="93" t="s">
        <v>27</v>
      </c>
      <c r="C2476" s="93" t="s">
        <v>5625</v>
      </c>
      <c r="D2476" s="93" t="s">
        <v>5620</v>
      </c>
      <c r="E2476" s="93" t="s">
        <v>5626</v>
      </c>
      <c r="F2476" s="93">
        <v>35000</v>
      </c>
      <c r="G2476" s="93">
        <v>28</v>
      </c>
      <c r="H2476" s="93">
        <v>27</v>
      </c>
      <c r="I2476" s="92">
        <f t="shared" si="38"/>
        <v>-35000</v>
      </c>
      <c r="J2476" s="92" t="str">
        <f>VLOOKUP(D2476,[1]Sheet0!$C$1:$H$65536,6,0)</f>
        <v>ĐỒ UỐNG, PHA CHẾ</v>
      </c>
      <c r="M2476" s="93">
        <v>-1</v>
      </c>
      <c r="N2476" s="95">
        <v>-35000</v>
      </c>
      <c r="P2476" s="93" t="s">
        <v>3614</v>
      </c>
      <c r="Q2476" s="93" t="s">
        <v>5609</v>
      </c>
      <c r="V2476" s="93" t="s">
        <v>3619</v>
      </c>
    </row>
    <row r="2477" spans="1:22" ht="25.5" customHeight="1">
      <c r="A2477" s="94">
        <v>46085</v>
      </c>
      <c r="B2477" s="93" t="s">
        <v>3652</v>
      </c>
      <c r="C2477" s="93" t="s">
        <v>5039</v>
      </c>
      <c r="D2477" s="93" t="s">
        <v>5038</v>
      </c>
      <c r="E2477" s="93" t="s">
        <v>5040</v>
      </c>
      <c r="F2477" s="93">
        <v>12000</v>
      </c>
      <c r="G2477" s="93">
        <v>33</v>
      </c>
      <c r="H2477" s="93">
        <v>19</v>
      </c>
      <c r="I2477" s="92">
        <f t="shared" si="38"/>
        <v>-168000</v>
      </c>
      <c r="J2477" s="92" t="str">
        <f>VLOOKUP(D2477,[1]Sheet0!$C$1:$H$65536,6,0)</f>
        <v>ĐỒ DÙNG VPP</v>
      </c>
      <c r="M2477" s="93">
        <v>-14</v>
      </c>
      <c r="N2477" s="95">
        <v>-168000</v>
      </c>
      <c r="P2477" s="93" t="s">
        <v>3614</v>
      </c>
      <c r="Q2477" s="93" t="s">
        <v>5609</v>
      </c>
      <c r="V2477" s="93" t="s">
        <v>3619</v>
      </c>
    </row>
    <row r="2478" spans="1:22" ht="25.5" customHeight="1">
      <c r="A2478" s="94">
        <v>46086</v>
      </c>
      <c r="B2478" s="93" t="s">
        <v>135</v>
      </c>
      <c r="C2478" s="93" t="s">
        <v>4255</v>
      </c>
      <c r="D2478" s="93" t="s">
        <v>4256</v>
      </c>
      <c r="E2478" s="93" t="s">
        <v>4257</v>
      </c>
      <c r="F2478" s="93">
        <v>3000</v>
      </c>
      <c r="G2478" s="93">
        <v>-20</v>
      </c>
      <c r="H2478" s="93">
        <v>0</v>
      </c>
      <c r="I2478" s="92">
        <f t="shared" si="38"/>
        <v>60000</v>
      </c>
      <c r="J2478" s="92" t="str">
        <f>VLOOKUP(D2478,[1]Sheet0!$C$1:$H$65536,6,0)</f>
        <v>ĐỒ DÙNG VPP</v>
      </c>
      <c r="K2478" s="93">
        <v>20</v>
      </c>
      <c r="L2478" s="95">
        <v>60000</v>
      </c>
      <c r="P2478" s="93" t="s">
        <v>3614</v>
      </c>
      <c r="Q2478" s="93" t="s">
        <v>5627</v>
      </c>
    </row>
    <row r="2479" spans="1:22" ht="25.5" customHeight="1">
      <c r="A2479" s="94">
        <v>46086</v>
      </c>
      <c r="B2479" s="93" t="s">
        <v>135</v>
      </c>
      <c r="C2479" s="93" t="s">
        <v>4289</v>
      </c>
      <c r="D2479" s="93" t="s">
        <v>4290</v>
      </c>
      <c r="E2479" s="93" t="s">
        <v>4291</v>
      </c>
      <c r="F2479" s="93">
        <v>15000</v>
      </c>
      <c r="G2479" s="93">
        <v>-9</v>
      </c>
      <c r="H2479" s="93">
        <v>0</v>
      </c>
      <c r="I2479" s="92">
        <f t="shared" si="38"/>
        <v>135000</v>
      </c>
      <c r="J2479" s="92" t="str">
        <f>VLOOKUP(D2479,[1]Sheet0!$C$1:$H$65536,6,0)</f>
        <v>HÀNG MARKETING</v>
      </c>
      <c r="K2479" s="93">
        <v>9</v>
      </c>
      <c r="L2479" s="95">
        <v>135000</v>
      </c>
      <c r="P2479" s="93" t="s">
        <v>3614</v>
      </c>
      <c r="Q2479" s="93" t="s">
        <v>5627</v>
      </c>
    </row>
    <row r="2480" spans="1:22" ht="25.5" customHeight="1">
      <c r="A2480" s="94">
        <v>46086</v>
      </c>
      <c r="B2480" s="93" t="s">
        <v>135</v>
      </c>
      <c r="C2480" s="93" t="s">
        <v>5610</v>
      </c>
      <c r="D2480" s="93" t="s">
        <v>5611</v>
      </c>
      <c r="E2480" s="93" t="s">
        <v>5612</v>
      </c>
      <c r="F2480" s="93">
        <v>8000</v>
      </c>
      <c r="G2480" s="93">
        <v>-1</v>
      </c>
      <c r="H2480" s="93">
        <v>0</v>
      </c>
      <c r="I2480" s="92">
        <f t="shared" si="38"/>
        <v>8000</v>
      </c>
      <c r="J2480" s="92" t="str">
        <f>VLOOKUP(D2480,[1]Sheet0!$C$1:$H$65536,6,0)</f>
        <v>HÀNG MARKETING</v>
      </c>
      <c r="K2480" s="93">
        <v>1</v>
      </c>
      <c r="L2480" s="95">
        <v>8000</v>
      </c>
      <c r="P2480" s="93" t="s">
        <v>3614</v>
      </c>
      <c r="Q2480" s="93" t="s">
        <v>5627</v>
      </c>
    </row>
    <row r="2481" spans="1:22" ht="25.5" customHeight="1">
      <c r="A2481" s="94">
        <v>46086</v>
      </c>
      <c r="B2481" s="93" t="s">
        <v>135</v>
      </c>
      <c r="C2481" s="93" t="s">
        <v>3697</v>
      </c>
      <c r="D2481" s="93" t="s">
        <v>3696</v>
      </c>
      <c r="E2481" s="93" t="s">
        <v>3698</v>
      </c>
      <c r="F2481" s="93">
        <v>20000</v>
      </c>
      <c r="G2481" s="93">
        <v>-11</v>
      </c>
      <c r="H2481" s="93">
        <v>0</v>
      </c>
      <c r="I2481" s="92">
        <f t="shared" si="38"/>
        <v>220000</v>
      </c>
      <c r="J2481" s="92" t="str">
        <f>VLOOKUP(D2481,[1]Sheet0!$C$1:$H$65536,6,0)</f>
        <v>ĐỒ DÙNG VPP</v>
      </c>
      <c r="K2481" s="93">
        <v>11</v>
      </c>
      <c r="L2481" s="95">
        <v>220000</v>
      </c>
      <c r="P2481" s="93" t="s">
        <v>3614</v>
      </c>
      <c r="Q2481" s="93" t="s">
        <v>5627</v>
      </c>
    </row>
    <row r="2482" spans="1:22" ht="25.5" customHeight="1">
      <c r="A2482" s="94">
        <v>46086</v>
      </c>
      <c r="B2482" s="93" t="s">
        <v>3632</v>
      </c>
      <c r="C2482" s="93" t="s">
        <v>5250</v>
      </c>
      <c r="D2482" s="93" t="s">
        <v>5242</v>
      </c>
      <c r="E2482" s="93" t="s">
        <v>5251</v>
      </c>
      <c r="F2482" s="93">
        <v>1450</v>
      </c>
      <c r="G2482" s="93">
        <v>-7</v>
      </c>
      <c r="H2482" s="93">
        <v>0</v>
      </c>
      <c r="I2482" s="92">
        <f t="shared" si="38"/>
        <v>10150</v>
      </c>
      <c r="J2482" s="92" t="str">
        <f>VLOOKUP(D2482,[1]Sheet0!$C$1:$H$65536,6,0)</f>
        <v>HỆ THỐNG</v>
      </c>
      <c r="K2482" s="93">
        <v>7</v>
      </c>
      <c r="L2482" s="95">
        <v>10150</v>
      </c>
      <c r="P2482" s="93" t="s">
        <v>3614</v>
      </c>
      <c r="Q2482" s="93" t="s">
        <v>5627</v>
      </c>
    </row>
    <row r="2483" spans="1:22" ht="25.5" customHeight="1">
      <c r="A2483" s="94">
        <v>46086</v>
      </c>
      <c r="B2483" s="93" t="s">
        <v>3632</v>
      </c>
      <c r="C2483" s="93" t="s">
        <v>5239</v>
      </c>
      <c r="D2483" s="93" t="s">
        <v>5240</v>
      </c>
      <c r="E2483" s="93" t="s">
        <v>5241</v>
      </c>
      <c r="F2483" s="93">
        <v>870</v>
      </c>
      <c r="G2483" s="93">
        <v>-19</v>
      </c>
      <c r="H2483" s="93">
        <v>0</v>
      </c>
      <c r="I2483" s="92">
        <f t="shared" si="38"/>
        <v>16530</v>
      </c>
      <c r="J2483" s="92" t="str">
        <f>VLOOKUP(D2483,[1]Sheet0!$C$1:$H$65536,6,0)</f>
        <v>HỆ THỐNG</v>
      </c>
      <c r="K2483" s="93">
        <v>19</v>
      </c>
      <c r="L2483" s="95">
        <v>16530</v>
      </c>
      <c r="P2483" s="93" t="s">
        <v>3614</v>
      </c>
      <c r="Q2483" s="93" t="s">
        <v>5627</v>
      </c>
    </row>
    <row r="2484" spans="1:22" ht="25.5" customHeight="1">
      <c r="A2484" s="94">
        <v>46086</v>
      </c>
      <c r="B2484" s="93" t="s">
        <v>33</v>
      </c>
      <c r="C2484" s="93" t="s">
        <v>2231</v>
      </c>
      <c r="D2484" s="93" t="s">
        <v>2232</v>
      </c>
      <c r="E2484" s="93" t="s">
        <v>2233</v>
      </c>
      <c r="F2484" s="93">
        <v>340000</v>
      </c>
      <c r="G2484" s="93">
        <v>-2</v>
      </c>
      <c r="H2484" s="93">
        <v>0</v>
      </c>
      <c r="I2484" s="92">
        <f t="shared" si="38"/>
        <v>680000</v>
      </c>
      <c r="J2484" s="92" t="str">
        <f>VLOOKUP(D2484,[1]Sheet0!$C$1:$H$65536,6,0)</f>
        <v>GIẶT, XẢ QUẦN ÁO</v>
      </c>
      <c r="K2484" s="93">
        <v>2</v>
      </c>
      <c r="L2484" s="95">
        <v>680000</v>
      </c>
      <c r="P2484" s="93" t="s">
        <v>3614</v>
      </c>
      <c r="Q2484" s="93" t="s">
        <v>5627</v>
      </c>
    </row>
    <row r="2485" spans="1:22" ht="25.5" customHeight="1">
      <c r="A2485" s="94">
        <v>46086</v>
      </c>
      <c r="B2485" s="93" t="s">
        <v>27</v>
      </c>
      <c r="C2485" s="93" t="s">
        <v>2013</v>
      </c>
      <c r="D2485" s="93" t="s">
        <v>2014</v>
      </c>
      <c r="E2485" s="93" t="s">
        <v>2015</v>
      </c>
      <c r="F2485" s="93">
        <v>115000</v>
      </c>
      <c r="G2485" s="93">
        <v>-1</v>
      </c>
      <c r="H2485" s="93">
        <v>0</v>
      </c>
      <c r="I2485" s="92">
        <f t="shared" si="38"/>
        <v>115000</v>
      </c>
      <c r="J2485" s="92" t="str">
        <f>VLOOKUP(D2485,[1]Sheet0!$C$1:$H$65536,6,0)</f>
        <v>ĐỒ UỐNG, PHA CHẾ</v>
      </c>
      <c r="K2485" s="93">
        <v>1</v>
      </c>
      <c r="L2485" s="95">
        <v>115000</v>
      </c>
      <c r="P2485" s="93" t="s">
        <v>3614</v>
      </c>
      <c r="Q2485" s="93" t="s">
        <v>5627</v>
      </c>
    </row>
    <row r="2486" spans="1:22" ht="25.5" customHeight="1">
      <c r="A2486" s="94">
        <v>46086</v>
      </c>
      <c r="B2486" s="93" t="s">
        <v>4078</v>
      </c>
      <c r="C2486" s="93" t="s">
        <v>3453</v>
      </c>
      <c r="D2486" s="93" t="s">
        <v>3454</v>
      </c>
      <c r="E2486" s="93" t="s">
        <v>3455</v>
      </c>
      <c r="F2486" s="93">
        <v>920000</v>
      </c>
      <c r="G2486" s="93">
        <v>-2</v>
      </c>
      <c r="H2486" s="93">
        <v>0</v>
      </c>
      <c r="I2486" s="92">
        <f t="shared" si="38"/>
        <v>1840000</v>
      </c>
      <c r="J2486" s="92" t="str">
        <f>VLOOKUP(D2486,[1]Sheet0!$C$1:$H$65536,6,0)</f>
        <v>SỮA CÔNG THỨC</v>
      </c>
      <c r="K2486" s="93">
        <v>2</v>
      </c>
      <c r="L2486" s="95">
        <v>1840000</v>
      </c>
      <c r="P2486" s="93" t="s">
        <v>3614</v>
      </c>
      <c r="Q2486" s="93" t="s">
        <v>5627</v>
      </c>
    </row>
    <row r="2487" spans="1:22" ht="25.5" customHeight="1">
      <c r="A2487" s="94">
        <v>46086</v>
      </c>
      <c r="B2487" s="93" t="s">
        <v>33</v>
      </c>
      <c r="C2487" s="93" t="s">
        <v>3874</v>
      </c>
      <c r="D2487" s="93" t="s">
        <v>3875</v>
      </c>
      <c r="E2487" s="93" t="s">
        <v>1807</v>
      </c>
      <c r="F2487" s="93">
        <v>40000</v>
      </c>
      <c r="G2487" s="93">
        <v>-1</v>
      </c>
      <c r="H2487" s="93">
        <v>0</v>
      </c>
      <c r="I2487" s="92">
        <f t="shared" si="38"/>
        <v>40000</v>
      </c>
      <c r="J2487" s="92" t="str">
        <f>VLOOKUP(D2487,[1]Sheet0!$C$1:$H$65536,6,0)</f>
        <v>XÀ PHÒNG, CHẤT TẨY RỬA</v>
      </c>
      <c r="K2487" s="93">
        <v>1</v>
      </c>
      <c r="L2487" s="95">
        <v>40000</v>
      </c>
      <c r="P2487" s="93" t="s">
        <v>3614</v>
      </c>
      <c r="Q2487" s="93" t="s">
        <v>5627</v>
      </c>
    </row>
    <row r="2488" spans="1:22" ht="25.5" customHeight="1">
      <c r="A2488" s="94">
        <v>46086</v>
      </c>
      <c r="B2488" s="93" t="s">
        <v>40</v>
      </c>
      <c r="C2488" s="93" t="s">
        <v>2328</v>
      </c>
      <c r="D2488" s="93" t="s">
        <v>2329</v>
      </c>
      <c r="E2488" s="93" t="s">
        <v>2330</v>
      </c>
      <c r="F2488" s="93">
        <v>0</v>
      </c>
      <c r="G2488" s="93">
        <v>-3</v>
      </c>
      <c r="H2488" s="93">
        <v>0</v>
      </c>
      <c r="I2488" s="92">
        <f t="shared" si="38"/>
        <v>0</v>
      </c>
      <c r="J2488" s="92" t="str">
        <f>VLOOKUP(D2488,[1]Sheet0!$C$1:$H$65536,6,0)</f>
        <v>BÁNH KẸO, ĐỒ ĂN VẶT</v>
      </c>
      <c r="K2488" s="93">
        <v>3</v>
      </c>
      <c r="L2488" s="93">
        <v>0</v>
      </c>
      <c r="P2488" s="93" t="s">
        <v>3614</v>
      </c>
      <c r="Q2488" s="93" t="s">
        <v>5627</v>
      </c>
    </row>
    <row r="2489" spans="1:22" ht="25.5" customHeight="1">
      <c r="A2489" s="94">
        <v>46086</v>
      </c>
      <c r="B2489" s="93" t="s">
        <v>27</v>
      </c>
      <c r="C2489" s="93" t="s">
        <v>5331</v>
      </c>
      <c r="D2489" s="93" t="s">
        <v>5332</v>
      </c>
      <c r="E2489" s="93" t="s">
        <v>5333</v>
      </c>
      <c r="F2489" s="93">
        <v>110000</v>
      </c>
      <c r="G2489" s="93">
        <v>-1</v>
      </c>
      <c r="H2489" s="93">
        <v>0</v>
      </c>
      <c r="I2489" s="92">
        <f t="shared" si="38"/>
        <v>110000</v>
      </c>
      <c r="J2489" s="92" t="str">
        <f>VLOOKUP(D2489,[1]Sheet0!$C$1:$H$65536,6,0)</f>
        <v>BÁNH KẸO, ĐỒ ĂN VẶT</v>
      </c>
      <c r="K2489" s="93">
        <v>1</v>
      </c>
      <c r="L2489" s="95">
        <v>110000</v>
      </c>
      <c r="P2489" s="93" t="s">
        <v>3614</v>
      </c>
      <c r="Q2489" s="93" t="s">
        <v>5627</v>
      </c>
    </row>
    <row r="2490" spans="1:22" ht="25.5" customHeight="1">
      <c r="A2490" s="94">
        <v>46086</v>
      </c>
      <c r="B2490" s="93" t="s">
        <v>135</v>
      </c>
      <c r="C2490" s="93" t="s">
        <v>5592</v>
      </c>
      <c r="D2490" s="93" t="s">
        <v>5568</v>
      </c>
      <c r="E2490" s="93" t="s">
        <v>5593</v>
      </c>
      <c r="F2490" s="93">
        <v>10000</v>
      </c>
      <c r="G2490" s="93">
        <v>35</v>
      </c>
      <c r="H2490" s="93">
        <v>6</v>
      </c>
      <c r="I2490" s="92">
        <f t="shared" si="38"/>
        <v>-290000</v>
      </c>
      <c r="J2490" s="92" t="str">
        <f>VLOOKUP(D2490,[1]Sheet0!$C$1:$H$65536,6,0)</f>
        <v xml:space="preserve"> SET QUÀ</v>
      </c>
      <c r="M2490" s="93">
        <v>-29</v>
      </c>
      <c r="N2490" s="95">
        <v>-290000</v>
      </c>
      <c r="P2490" s="93" t="s">
        <v>3614</v>
      </c>
      <c r="Q2490" s="93" t="s">
        <v>5627</v>
      </c>
      <c r="V2490" s="93" t="s">
        <v>3619</v>
      </c>
    </row>
    <row r="2491" spans="1:22" ht="25.5" customHeight="1">
      <c r="A2491" s="94">
        <v>46086</v>
      </c>
      <c r="B2491" s="93" t="s">
        <v>135</v>
      </c>
      <c r="C2491" s="93" t="s">
        <v>5109</v>
      </c>
      <c r="D2491" s="93" t="s">
        <v>5098</v>
      </c>
      <c r="E2491" s="93" t="s">
        <v>5110</v>
      </c>
      <c r="F2491" s="93">
        <v>10000</v>
      </c>
      <c r="G2491" s="93">
        <v>11</v>
      </c>
      <c r="H2491" s="93">
        <v>10</v>
      </c>
      <c r="I2491" s="92">
        <f t="shared" si="38"/>
        <v>-10000</v>
      </c>
      <c r="J2491" s="92" t="str">
        <f>VLOOKUP(D2491,[1]Sheet0!$C$1:$H$65536,6,0)</f>
        <v xml:space="preserve"> SET QUÀ</v>
      </c>
      <c r="M2491" s="93">
        <v>-1</v>
      </c>
      <c r="N2491" s="95">
        <v>-10000</v>
      </c>
      <c r="P2491" s="93" t="s">
        <v>3614</v>
      </c>
      <c r="Q2491" s="93" t="s">
        <v>5627</v>
      </c>
      <c r="V2491" s="93" t="s">
        <v>3619</v>
      </c>
    </row>
    <row r="2492" spans="1:22" ht="25.5" customHeight="1">
      <c r="A2492" s="94">
        <v>46086</v>
      </c>
      <c r="B2492" s="93" t="s">
        <v>135</v>
      </c>
      <c r="C2492" s="93" t="s">
        <v>4981</v>
      </c>
      <c r="D2492" s="93" t="s">
        <v>4965</v>
      </c>
      <c r="E2492" s="93" t="s">
        <v>4982</v>
      </c>
      <c r="F2492" s="93">
        <v>20000</v>
      </c>
      <c r="G2492" s="93">
        <v>78</v>
      </c>
      <c r="H2492" s="93">
        <v>67</v>
      </c>
      <c r="I2492" s="92">
        <f t="shared" si="38"/>
        <v>-220000</v>
      </c>
      <c r="J2492" s="92" t="str">
        <f>VLOOKUP(D2492,[1]Sheet0!$C$1:$H$65536,6,0)</f>
        <v xml:space="preserve"> SET QUÀ</v>
      </c>
      <c r="M2492" s="93">
        <v>-11</v>
      </c>
      <c r="N2492" s="95">
        <v>-220000</v>
      </c>
      <c r="P2492" s="93" t="s">
        <v>3614</v>
      </c>
      <c r="Q2492" s="93" t="s">
        <v>5627</v>
      </c>
      <c r="V2492" s="93" t="s">
        <v>3619</v>
      </c>
    </row>
    <row r="2493" spans="1:22" ht="25.5" customHeight="1">
      <c r="A2493" s="94">
        <v>46086</v>
      </c>
      <c r="B2493" s="93" t="s">
        <v>3632</v>
      </c>
      <c r="C2493" s="93" t="s">
        <v>5544</v>
      </c>
      <c r="D2493" s="93" t="s">
        <v>5537</v>
      </c>
      <c r="E2493" s="93" t="s">
        <v>5545</v>
      </c>
      <c r="F2493" s="93">
        <v>350</v>
      </c>
      <c r="G2493" s="93">
        <v>657</v>
      </c>
      <c r="H2493" s="93">
        <v>631</v>
      </c>
      <c r="I2493" s="92">
        <f t="shared" si="38"/>
        <v>-9100</v>
      </c>
      <c r="J2493" s="92" t="str">
        <f>VLOOKUP(D2493,[1]Sheet0!$C$1:$H$65536,6,0)</f>
        <v>HỆ THỐNG</v>
      </c>
      <c r="M2493" s="93">
        <v>-26</v>
      </c>
      <c r="N2493" s="95">
        <v>-9100</v>
      </c>
      <c r="P2493" s="93" t="s">
        <v>3614</v>
      </c>
      <c r="Q2493" s="93" t="s">
        <v>5627</v>
      </c>
      <c r="V2493" s="93" t="s">
        <v>3619</v>
      </c>
    </row>
    <row r="2494" spans="1:22" ht="25.5" customHeight="1">
      <c r="A2494" s="94">
        <v>46086</v>
      </c>
      <c r="B2494" s="93" t="s">
        <v>33</v>
      </c>
      <c r="C2494" s="93" t="s">
        <v>837</v>
      </c>
      <c r="D2494" s="93" t="s">
        <v>838</v>
      </c>
      <c r="E2494" s="93" t="s">
        <v>839</v>
      </c>
      <c r="F2494" s="93">
        <v>188000</v>
      </c>
      <c r="G2494" s="93">
        <v>17</v>
      </c>
      <c r="H2494" s="93">
        <v>15</v>
      </c>
      <c r="I2494" s="92">
        <f t="shared" si="38"/>
        <v>-376000</v>
      </c>
      <c r="J2494" s="92" t="str">
        <f>VLOOKUP(D2494,[1]Sheet0!$C$1:$H$65536,6,0)</f>
        <v>GIẶT, XẢ QUẦN ÁO</v>
      </c>
      <c r="M2494" s="93">
        <v>-2</v>
      </c>
      <c r="N2494" s="95">
        <v>-376000</v>
      </c>
      <c r="P2494" s="93" t="s">
        <v>3614</v>
      </c>
      <c r="Q2494" s="93" t="s">
        <v>5627</v>
      </c>
      <c r="V2494" s="93" t="s">
        <v>3619</v>
      </c>
    </row>
    <row r="2495" spans="1:22" ht="25.5" customHeight="1">
      <c r="A2495" s="94">
        <v>46086</v>
      </c>
      <c r="B2495" s="93" t="s">
        <v>27</v>
      </c>
      <c r="C2495" s="93" t="s">
        <v>1467</v>
      </c>
      <c r="D2495" s="93" t="s">
        <v>1468</v>
      </c>
      <c r="E2495" s="93" t="s">
        <v>1469</v>
      </c>
      <c r="F2495" s="93">
        <v>115000</v>
      </c>
      <c r="G2495" s="93">
        <v>80</v>
      </c>
      <c r="H2495" s="93">
        <v>79</v>
      </c>
      <c r="I2495" s="92">
        <f t="shared" si="38"/>
        <v>-115000</v>
      </c>
      <c r="J2495" s="92" t="str">
        <f>VLOOKUP(D2495,[1]Sheet0!$C$1:$H$65536,6,0)</f>
        <v>ĐỒ UỐNG, PHA CHẾ</v>
      </c>
      <c r="M2495" s="93">
        <v>-1</v>
      </c>
      <c r="N2495" s="95">
        <v>-115000</v>
      </c>
      <c r="P2495" s="93" t="s">
        <v>3614</v>
      </c>
      <c r="Q2495" s="93" t="s">
        <v>5627</v>
      </c>
      <c r="V2495" s="93" t="s">
        <v>3619</v>
      </c>
    </row>
    <row r="2496" spans="1:22" ht="25.5" customHeight="1">
      <c r="A2496" s="94">
        <v>46086</v>
      </c>
      <c r="B2496" s="93" t="s">
        <v>4078</v>
      </c>
      <c r="C2496" s="93" t="s">
        <v>3450</v>
      </c>
      <c r="D2496" s="93" t="s">
        <v>3451</v>
      </c>
      <c r="E2496" s="93" t="s">
        <v>3452</v>
      </c>
      <c r="F2496" s="93">
        <v>920000</v>
      </c>
      <c r="G2496" s="93">
        <v>4</v>
      </c>
      <c r="H2496" s="93">
        <v>2</v>
      </c>
      <c r="I2496" s="92">
        <f t="shared" si="38"/>
        <v>-1840000</v>
      </c>
      <c r="J2496" s="92" t="str">
        <f>VLOOKUP(D2496,[1]Sheet0!$C$1:$H$65536,6,0)</f>
        <v>SỮA CÔNG THỨC</v>
      </c>
      <c r="M2496" s="93">
        <v>-2</v>
      </c>
      <c r="N2496" s="95">
        <v>-1840000</v>
      </c>
      <c r="P2496" s="93" t="s">
        <v>3614</v>
      </c>
      <c r="Q2496" s="93" t="s">
        <v>5627</v>
      </c>
      <c r="V2496" s="93" t="s">
        <v>3619</v>
      </c>
    </row>
    <row r="2497" spans="1:22" ht="25.5" customHeight="1">
      <c r="A2497" s="94">
        <v>46086</v>
      </c>
      <c r="B2497" s="93" t="s">
        <v>33</v>
      </c>
      <c r="C2497" s="93" t="s">
        <v>1805</v>
      </c>
      <c r="D2497" s="93" t="s">
        <v>1806</v>
      </c>
      <c r="E2497" s="93" t="s">
        <v>1807</v>
      </c>
      <c r="F2497" s="93">
        <v>40000</v>
      </c>
      <c r="G2497" s="93">
        <v>10</v>
      </c>
      <c r="H2497" s="93">
        <v>9</v>
      </c>
      <c r="I2497" s="92">
        <f t="shared" si="38"/>
        <v>-40000</v>
      </c>
      <c r="J2497" s="92" t="str">
        <f>VLOOKUP(D2497,[1]Sheet0!$C$1:$H$65536,6,0)</f>
        <v>XÀ PHÒNG, CHẤT TẨY RỬA</v>
      </c>
      <c r="M2497" s="93">
        <v>-1</v>
      </c>
      <c r="N2497" s="95">
        <v>-40000</v>
      </c>
      <c r="P2497" s="93" t="s">
        <v>3614</v>
      </c>
      <c r="Q2497" s="93" t="s">
        <v>5627</v>
      </c>
      <c r="V2497" s="93" t="s">
        <v>3619</v>
      </c>
    </row>
    <row r="2498" spans="1:22" ht="25.5" customHeight="1">
      <c r="A2498" s="94">
        <v>46086</v>
      </c>
      <c r="B2498" s="93" t="s">
        <v>40</v>
      </c>
      <c r="C2498" s="93" t="s">
        <v>5628</v>
      </c>
      <c r="D2498" s="93" t="s">
        <v>5629</v>
      </c>
      <c r="E2498" s="93" t="s">
        <v>5630</v>
      </c>
      <c r="F2498" s="93">
        <v>50000</v>
      </c>
      <c r="G2498" s="93">
        <v>12</v>
      </c>
      <c r="H2498" s="93">
        <v>9</v>
      </c>
      <c r="I2498" s="92">
        <f t="shared" si="38"/>
        <v>-150000</v>
      </c>
      <c r="J2498" s="92" t="str">
        <f>VLOOKUP(D2498,[1]Sheet0!$C$1:$H$65536,6,0)</f>
        <v>THỰC PHẨM CHO BÉ</v>
      </c>
      <c r="M2498" s="93">
        <v>-3</v>
      </c>
      <c r="N2498" s="95">
        <v>-150000</v>
      </c>
      <c r="P2498" s="93" t="s">
        <v>3614</v>
      </c>
      <c r="Q2498" s="93" t="s">
        <v>5627</v>
      </c>
      <c r="V2498" s="93" t="s">
        <v>3619</v>
      </c>
    </row>
    <row r="2499" spans="1:22" ht="25.5" customHeight="1">
      <c r="A2499" s="94">
        <v>46086</v>
      </c>
      <c r="B2499" s="93" t="s">
        <v>27</v>
      </c>
      <c r="C2499" s="93" t="s">
        <v>5530</v>
      </c>
      <c r="D2499" s="93" t="s">
        <v>5531</v>
      </c>
      <c r="E2499" s="93" t="s">
        <v>5532</v>
      </c>
      <c r="F2499" s="93">
        <v>110000</v>
      </c>
      <c r="G2499" s="93">
        <v>5</v>
      </c>
      <c r="H2499" s="93">
        <v>4</v>
      </c>
      <c r="I2499" s="92">
        <f t="shared" ref="I2499:I2562" si="39">(H2499-G2499)*F2499</f>
        <v>-110000</v>
      </c>
      <c r="J2499" s="92" t="str">
        <f>VLOOKUP(D2499,[1]Sheet0!$C$1:$H$65536,6,0)</f>
        <v>BÁNH KẸO, ĐỒ ĂN VẶT</v>
      </c>
      <c r="M2499" s="93">
        <v>-1</v>
      </c>
      <c r="N2499" s="95">
        <v>-110000</v>
      </c>
      <c r="P2499" s="93" t="s">
        <v>3614</v>
      </c>
      <c r="Q2499" s="93" t="s">
        <v>5627</v>
      </c>
      <c r="V2499" s="93" t="s">
        <v>3619</v>
      </c>
    </row>
    <row r="2500" spans="1:22" ht="25.5" customHeight="1">
      <c r="A2500" s="94">
        <v>46087</v>
      </c>
      <c r="B2500" s="93" t="s">
        <v>2772</v>
      </c>
      <c r="C2500" s="93" t="s">
        <v>4339</v>
      </c>
      <c r="D2500" s="93" t="s">
        <v>4340</v>
      </c>
      <c r="E2500" s="93" t="s">
        <v>4341</v>
      </c>
      <c r="F2500" s="93">
        <v>150000</v>
      </c>
      <c r="G2500" s="93">
        <v>-2</v>
      </c>
      <c r="H2500" s="93">
        <v>0</v>
      </c>
      <c r="I2500" s="92">
        <f t="shared" si="39"/>
        <v>300000</v>
      </c>
      <c r="J2500" s="92" t="str">
        <f>VLOOKUP(D2500,[1]Sheet0!$C$1:$H$65536,6,0)</f>
        <v>NSM MÙA ĐÔNG</v>
      </c>
      <c r="K2500" s="93">
        <v>2</v>
      </c>
      <c r="L2500" s="95">
        <v>300000</v>
      </c>
      <c r="P2500" s="93" t="s">
        <v>3614</v>
      </c>
      <c r="Q2500" s="93" t="s">
        <v>5631</v>
      </c>
    </row>
    <row r="2501" spans="1:22" ht="25.5" customHeight="1">
      <c r="A2501" s="94">
        <v>46087</v>
      </c>
      <c r="B2501" s="93" t="s">
        <v>3632</v>
      </c>
      <c r="C2501" s="93" t="s">
        <v>5239</v>
      </c>
      <c r="D2501" s="93" t="s">
        <v>5240</v>
      </c>
      <c r="E2501" s="93" t="s">
        <v>5241</v>
      </c>
      <c r="F2501" s="93">
        <v>870</v>
      </c>
      <c r="G2501" s="93">
        <v>-23</v>
      </c>
      <c r="H2501" s="93">
        <v>0</v>
      </c>
      <c r="I2501" s="92">
        <f t="shared" si="39"/>
        <v>20010</v>
      </c>
      <c r="J2501" s="92" t="str">
        <f>VLOOKUP(D2501,[1]Sheet0!$C$1:$H$65536,6,0)</f>
        <v>HỆ THỐNG</v>
      </c>
      <c r="K2501" s="93">
        <v>23</v>
      </c>
      <c r="L2501" s="95">
        <v>20010</v>
      </c>
      <c r="P2501" s="93" t="s">
        <v>3614</v>
      </c>
      <c r="Q2501" s="93" t="s">
        <v>5631</v>
      </c>
    </row>
    <row r="2502" spans="1:22" ht="25.5" customHeight="1">
      <c r="A2502" s="94">
        <v>46087</v>
      </c>
      <c r="B2502" s="93" t="s">
        <v>3632</v>
      </c>
      <c r="C2502" s="93" t="s">
        <v>5250</v>
      </c>
      <c r="D2502" s="93" t="s">
        <v>5242</v>
      </c>
      <c r="E2502" s="93" t="s">
        <v>5251</v>
      </c>
      <c r="F2502" s="93">
        <v>1450</v>
      </c>
      <c r="G2502" s="93">
        <v>-11</v>
      </c>
      <c r="H2502" s="93">
        <v>0</v>
      </c>
      <c r="I2502" s="92">
        <f t="shared" si="39"/>
        <v>15950</v>
      </c>
      <c r="J2502" s="92" t="str">
        <f>VLOOKUP(D2502,[1]Sheet0!$C$1:$H$65536,6,0)</f>
        <v>HỆ THỐNG</v>
      </c>
      <c r="K2502" s="93">
        <v>11</v>
      </c>
      <c r="L2502" s="95">
        <v>15950</v>
      </c>
      <c r="P2502" s="93" t="s">
        <v>3614</v>
      </c>
      <c r="Q2502" s="93" t="s">
        <v>5631</v>
      </c>
    </row>
    <row r="2503" spans="1:22" ht="25.5" customHeight="1">
      <c r="A2503" s="94">
        <v>46087</v>
      </c>
      <c r="B2503" s="93" t="s">
        <v>27</v>
      </c>
      <c r="C2503" s="93" t="s">
        <v>2034</v>
      </c>
      <c r="D2503" s="93" t="s">
        <v>2035</v>
      </c>
      <c r="E2503" s="93" t="s">
        <v>2036</v>
      </c>
      <c r="F2503" s="93">
        <v>69000</v>
      </c>
      <c r="G2503" s="93">
        <v>-2</v>
      </c>
      <c r="H2503" s="93">
        <v>0</v>
      </c>
      <c r="I2503" s="92">
        <f t="shared" si="39"/>
        <v>138000</v>
      </c>
      <c r="J2503" s="92" t="str">
        <f>VLOOKUP(D2503,[1]Sheet0!$C$1:$H$65536,6,0)</f>
        <v>BÁNH KẸO, ĐỒ ĂN VẶT</v>
      </c>
      <c r="K2503" s="93">
        <v>2</v>
      </c>
      <c r="L2503" s="95">
        <v>138000</v>
      </c>
      <c r="P2503" s="93" t="s">
        <v>3614</v>
      </c>
      <c r="Q2503" s="93" t="s">
        <v>5631</v>
      </c>
    </row>
    <row r="2504" spans="1:22" ht="25.5" customHeight="1">
      <c r="A2504" s="94">
        <v>46087</v>
      </c>
      <c r="B2504" s="93" t="s">
        <v>69</v>
      </c>
      <c r="C2504" s="93" t="s">
        <v>4691</v>
      </c>
      <c r="D2504" s="93" t="s">
        <v>4692</v>
      </c>
      <c r="E2504" s="93" t="s">
        <v>4693</v>
      </c>
      <c r="F2504" s="93">
        <v>120000</v>
      </c>
      <c r="G2504" s="93">
        <v>-1</v>
      </c>
      <c r="H2504" s="93">
        <v>0</v>
      </c>
      <c r="I2504" s="92">
        <f t="shared" si="39"/>
        <v>120000</v>
      </c>
      <c r="J2504" s="92" t="str">
        <f>VLOOKUP(D2504,[1]Sheet0!$C$1:$H$65536,6,0)</f>
        <v>SINH LÝ - NỘI TIẾT TỐ</v>
      </c>
      <c r="K2504" s="93">
        <v>1</v>
      </c>
      <c r="L2504" s="95">
        <v>120000</v>
      </c>
      <c r="P2504" s="93" t="s">
        <v>3614</v>
      </c>
      <c r="Q2504" s="93" t="s">
        <v>5631</v>
      </c>
    </row>
    <row r="2505" spans="1:22" ht="25.5" customHeight="1">
      <c r="A2505" s="94">
        <v>46087</v>
      </c>
      <c r="B2505" s="93" t="s">
        <v>197</v>
      </c>
      <c r="C2505" s="93" t="s">
        <v>2208</v>
      </c>
      <c r="D2505" s="93" t="s">
        <v>2209</v>
      </c>
      <c r="E2505" s="93" t="s">
        <v>2210</v>
      </c>
      <c r="F2505" s="93">
        <v>295000</v>
      </c>
      <c r="G2505" s="93">
        <v>-1</v>
      </c>
      <c r="H2505" s="93">
        <v>0</v>
      </c>
      <c r="I2505" s="92">
        <f t="shared" si="39"/>
        <v>295000</v>
      </c>
      <c r="J2505" s="92" t="str">
        <f>VLOOKUP(D2505,[1]Sheet0!$C$1:$H$65536,6,0)</f>
        <v>KHẨU TRANG</v>
      </c>
      <c r="K2505" s="93">
        <v>1</v>
      </c>
      <c r="L2505" s="95">
        <v>295000</v>
      </c>
      <c r="P2505" s="93" t="s">
        <v>3614</v>
      </c>
      <c r="Q2505" s="93" t="s">
        <v>5631</v>
      </c>
    </row>
    <row r="2506" spans="1:22" ht="25.5" customHeight="1">
      <c r="A2506" s="94">
        <v>46087</v>
      </c>
      <c r="B2506" s="93" t="s">
        <v>27</v>
      </c>
      <c r="C2506" s="93" t="s">
        <v>5633</v>
      </c>
      <c r="D2506" s="93" t="s">
        <v>5634</v>
      </c>
      <c r="E2506" s="93" t="s">
        <v>5635</v>
      </c>
      <c r="F2506" s="93">
        <v>145000</v>
      </c>
      <c r="G2506" s="93">
        <v>-1</v>
      </c>
      <c r="H2506" s="93">
        <v>0</v>
      </c>
      <c r="I2506" s="92">
        <f t="shared" si="39"/>
        <v>145000</v>
      </c>
      <c r="J2506" s="92" t="str">
        <f>VLOOKUP(D2506,[1]Sheet0!$C$1:$H$65536,6,0)</f>
        <v>BÁNH KẸO, ĐỒ ĂN VẶT</v>
      </c>
      <c r="K2506" s="93">
        <v>1</v>
      </c>
      <c r="L2506" s="95">
        <v>145000</v>
      </c>
      <c r="P2506" s="93" t="s">
        <v>3614</v>
      </c>
      <c r="Q2506" s="93" t="s">
        <v>5631</v>
      </c>
    </row>
    <row r="2507" spans="1:22" ht="25.5" customHeight="1">
      <c r="A2507" s="94">
        <v>46087</v>
      </c>
      <c r="B2507" s="93" t="s">
        <v>197</v>
      </c>
      <c r="C2507" s="93" t="s">
        <v>5636</v>
      </c>
      <c r="D2507" s="93" t="s">
        <v>5637</v>
      </c>
      <c r="E2507" s="93" t="s">
        <v>5638</v>
      </c>
      <c r="F2507" s="93">
        <v>40000</v>
      </c>
      <c r="G2507" s="93">
        <v>-2</v>
      </c>
      <c r="H2507" s="93">
        <v>0</v>
      </c>
      <c r="I2507" s="92">
        <f t="shared" si="39"/>
        <v>80000</v>
      </c>
      <c r="J2507" s="92" t="str">
        <f>VLOOKUP(D2507,[1]Sheet0!$C$1:$H$65536,6,0)</f>
        <v>CHĂM SÓC TAI</v>
      </c>
      <c r="K2507" s="93">
        <v>2</v>
      </c>
      <c r="L2507" s="95">
        <v>80000</v>
      </c>
      <c r="P2507" s="93" t="s">
        <v>3614</v>
      </c>
      <c r="Q2507" s="93" t="s">
        <v>5631</v>
      </c>
    </row>
    <row r="2508" spans="1:22" ht="25.5" customHeight="1">
      <c r="A2508" s="94">
        <v>46087</v>
      </c>
      <c r="B2508" s="93" t="s">
        <v>32</v>
      </c>
      <c r="C2508" s="93" t="s">
        <v>564</v>
      </c>
      <c r="D2508" s="93" t="s">
        <v>565</v>
      </c>
      <c r="E2508" s="93" t="s">
        <v>566</v>
      </c>
      <c r="F2508" s="93">
        <v>75000</v>
      </c>
      <c r="G2508" s="93">
        <v>-2</v>
      </c>
      <c r="H2508" s="93">
        <v>0</v>
      </c>
      <c r="I2508" s="92">
        <f t="shared" si="39"/>
        <v>150000</v>
      </c>
      <c r="J2508" s="92" t="str">
        <f>VLOOKUP(D2508,[1]Sheet0!$C$1:$H$65536,6,0)</f>
        <v>CHĂM SÓC CƠ THỂ</v>
      </c>
      <c r="K2508" s="93">
        <v>2</v>
      </c>
      <c r="L2508" s="95">
        <v>150000</v>
      </c>
      <c r="P2508" s="93" t="s">
        <v>3614</v>
      </c>
      <c r="Q2508" s="93" t="s">
        <v>5631</v>
      </c>
    </row>
    <row r="2509" spans="1:22" ht="25.5" customHeight="1">
      <c r="A2509" s="94">
        <v>46087</v>
      </c>
      <c r="B2509" s="93" t="s">
        <v>33</v>
      </c>
      <c r="C2509" s="93" t="s">
        <v>4900</v>
      </c>
      <c r="D2509" s="93" t="s">
        <v>4879</v>
      </c>
      <c r="E2509" s="93" t="s">
        <v>4901</v>
      </c>
      <c r="F2509" s="93">
        <v>670000</v>
      </c>
      <c r="G2509" s="93">
        <v>-1</v>
      </c>
      <c r="H2509" s="93">
        <v>0</v>
      </c>
      <c r="I2509" s="92">
        <f t="shared" si="39"/>
        <v>670000</v>
      </c>
      <c r="J2509" s="92" t="str">
        <f>VLOOKUP(D2509,[1]Sheet0!$C$1:$H$65536,6,0)</f>
        <v>BẾP VÀ PHÒNG ĂN</v>
      </c>
      <c r="K2509" s="93">
        <v>1</v>
      </c>
      <c r="L2509" s="95">
        <v>670000</v>
      </c>
      <c r="P2509" s="93" t="s">
        <v>3614</v>
      </c>
      <c r="Q2509" s="93" t="s">
        <v>5631</v>
      </c>
    </row>
    <row r="2510" spans="1:22" ht="25.5" customHeight="1">
      <c r="A2510" s="94">
        <v>46087</v>
      </c>
      <c r="B2510" s="93" t="s">
        <v>33</v>
      </c>
      <c r="C2510" s="93" t="s">
        <v>2374</v>
      </c>
      <c r="D2510" s="93" t="s">
        <v>2375</v>
      </c>
      <c r="E2510" s="93" t="s">
        <v>2376</v>
      </c>
      <c r="F2510" s="93">
        <v>650000</v>
      </c>
      <c r="G2510" s="93">
        <v>-2</v>
      </c>
      <c r="H2510" s="93">
        <v>0</v>
      </c>
      <c r="I2510" s="92">
        <f t="shared" si="39"/>
        <v>1300000</v>
      </c>
      <c r="J2510" s="92" t="str">
        <f>VLOOKUP(D2510,[1]Sheet0!$C$1:$H$65536,6,0)</f>
        <v>BẾP VÀ PHÒNG ĂN</v>
      </c>
      <c r="K2510" s="93">
        <v>2</v>
      </c>
      <c r="L2510" s="95">
        <v>1300000</v>
      </c>
      <c r="P2510" s="93" t="s">
        <v>3614</v>
      </c>
      <c r="Q2510" s="93" t="s">
        <v>5631</v>
      </c>
    </row>
    <row r="2511" spans="1:22" ht="25.5" customHeight="1">
      <c r="A2511" s="94">
        <v>46087</v>
      </c>
      <c r="B2511" s="93" t="s">
        <v>2772</v>
      </c>
      <c r="C2511" s="93" t="s">
        <v>4345</v>
      </c>
      <c r="D2511" s="93" t="s">
        <v>4342</v>
      </c>
      <c r="E2511" s="93" t="s">
        <v>4341</v>
      </c>
      <c r="F2511" s="93">
        <v>150000</v>
      </c>
      <c r="G2511" s="93">
        <v>478</v>
      </c>
      <c r="H2511" s="93">
        <v>476</v>
      </c>
      <c r="I2511" s="92">
        <f t="shared" si="39"/>
        <v>-300000</v>
      </c>
      <c r="J2511" s="92" t="str">
        <f>VLOOKUP(D2511,[1]Sheet0!$C$1:$H$65536,6,0)</f>
        <v>NSM MÙA ĐÔNG</v>
      </c>
      <c r="M2511" s="93">
        <v>-2</v>
      </c>
      <c r="N2511" s="95">
        <v>-300000</v>
      </c>
      <c r="P2511" s="93" t="s">
        <v>3614</v>
      </c>
      <c r="Q2511" s="93" t="s">
        <v>5631</v>
      </c>
      <c r="V2511" s="93" t="s">
        <v>3619</v>
      </c>
    </row>
    <row r="2512" spans="1:22" ht="25.5" customHeight="1">
      <c r="A2512" s="94">
        <v>46087</v>
      </c>
      <c r="B2512" s="93" t="s">
        <v>3632</v>
      </c>
      <c r="C2512" s="93" t="s">
        <v>5544</v>
      </c>
      <c r="D2512" s="93" t="s">
        <v>5537</v>
      </c>
      <c r="E2512" s="93" t="s">
        <v>5545</v>
      </c>
      <c r="F2512" s="93">
        <v>350</v>
      </c>
      <c r="G2512" s="93">
        <v>631</v>
      </c>
      <c r="H2512" s="93">
        <v>597</v>
      </c>
      <c r="I2512" s="92">
        <f t="shared" si="39"/>
        <v>-11900</v>
      </c>
      <c r="J2512" s="92" t="str">
        <f>VLOOKUP(D2512,[1]Sheet0!$C$1:$H$65536,6,0)</f>
        <v>HỆ THỐNG</v>
      </c>
      <c r="M2512" s="93">
        <v>-34</v>
      </c>
      <c r="N2512" s="95">
        <v>-11900</v>
      </c>
      <c r="P2512" s="93" t="s">
        <v>3614</v>
      </c>
      <c r="Q2512" s="93" t="s">
        <v>5631</v>
      </c>
      <c r="V2512" s="93" t="s">
        <v>3619</v>
      </c>
    </row>
    <row r="2513" spans="1:22" ht="25.5" customHeight="1">
      <c r="A2513" s="94">
        <v>46087</v>
      </c>
      <c r="B2513" s="93" t="s">
        <v>27</v>
      </c>
      <c r="C2513" s="93" t="s">
        <v>540</v>
      </c>
      <c r="D2513" s="93" t="s">
        <v>541</v>
      </c>
      <c r="E2513" s="93" t="s">
        <v>542</v>
      </c>
      <c r="F2513" s="93">
        <v>69000</v>
      </c>
      <c r="G2513" s="93">
        <v>13</v>
      </c>
      <c r="H2513" s="93">
        <v>11</v>
      </c>
      <c r="I2513" s="92">
        <f t="shared" si="39"/>
        <v>-138000</v>
      </c>
      <c r="J2513" s="92" t="str">
        <f>VLOOKUP(D2513,[1]Sheet0!$C$1:$H$65536,6,0)</f>
        <v>BÁNH KẸO, ĐỒ ĂN VẶT</v>
      </c>
      <c r="M2513" s="93">
        <v>-2</v>
      </c>
      <c r="N2513" s="95">
        <v>-138000</v>
      </c>
      <c r="P2513" s="93" t="s">
        <v>3614</v>
      </c>
      <c r="Q2513" s="93" t="s">
        <v>5631</v>
      </c>
      <c r="V2513" s="93" t="s">
        <v>3619</v>
      </c>
    </row>
    <row r="2514" spans="1:22" ht="25.5" customHeight="1">
      <c r="A2514" s="94">
        <v>46087</v>
      </c>
      <c r="B2514" s="93" t="s">
        <v>69</v>
      </c>
      <c r="C2514" s="93" t="s">
        <v>5640</v>
      </c>
      <c r="D2514" s="93" t="s">
        <v>5632</v>
      </c>
      <c r="E2514" s="93" t="s">
        <v>5641</v>
      </c>
      <c r="F2514" s="93">
        <v>180000</v>
      </c>
      <c r="G2514" s="93">
        <v>1</v>
      </c>
      <c r="H2514" s="93">
        <v>0</v>
      </c>
      <c r="I2514" s="92">
        <f t="shared" si="39"/>
        <v>-180000</v>
      </c>
      <c r="J2514" s="92" t="str">
        <f>VLOOKUP(D2514,[1]Sheet0!$C$1:$H$65536,6,0)</f>
        <v>TĂNG CƯỜNG HỆ MIỄN DỊCH</v>
      </c>
      <c r="M2514" s="93">
        <v>-1</v>
      </c>
      <c r="N2514" s="95">
        <v>-180000</v>
      </c>
      <c r="P2514" s="93" t="s">
        <v>3614</v>
      </c>
      <c r="Q2514" s="93" t="s">
        <v>5631</v>
      </c>
      <c r="V2514" s="93" t="s">
        <v>3619</v>
      </c>
    </row>
    <row r="2515" spans="1:22" ht="25.5" customHeight="1">
      <c r="A2515" s="94">
        <v>46087</v>
      </c>
      <c r="B2515" s="93" t="s">
        <v>197</v>
      </c>
      <c r="C2515" s="93" t="s">
        <v>773</v>
      </c>
      <c r="D2515" s="93" t="s">
        <v>774</v>
      </c>
      <c r="E2515" s="93" t="s">
        <v>775</v>
      </c>
      <c r="F2515" s="93">
        <v>295000</v>
      </c>
      <c r="G2515" s="93">
        <v>44</v>
      </c>
      <c r="H2515" s="93">
        <v>43</v>
      </c>
      <c r="I2515" s="92">
        <f t="shared" si="39"/>
        <v>-295000</v>
      </c>
      <c r="J2515" s="92" t="str">
        <f>VLOOKUP(D2515,[1]Sheet0!$C$1:$H$65536,6,0)</f>
        <v>KHẨU TRANG</v>
      </c>
      <c r="M2515" s="93">
        <v>-1</v>
      </c>
      <c r="N2515" s="95">
        <v>-295000</v>
      </c>
      <c r="P2515" s="93" t="s">
        <v>3614</v>
      </c>
      <c r="Q2515" s="93" t="s">
        <v>5631</v>
      </c>
      <c r="V2515" s="93" t="s">
        <v>3619</v>
      </c>
    </row>
    <row r="2516" spans="1:22" ht="25.5" customHeight="1">
      <c r="A2516" s="94">
        <v>46087</v>
      </c>
      <c r="B2516" s="93" t="s">
        <v>27</v>
      </c>
      <c r="C2516" s="93" t="s">
        <v>5060</v>
      </c>
      <c r="D2516" s="93" t="s">
        <v>5052</v>
      </c>
      <c r="E2516" s="93" t="s">
        <v>5061</v>
      </c>
      <c r="F2516" s="93">
        <v>105000</v>
      </c>
      <c r="G2516" s="93">
        <v>1</v>
      </c>
      <c r="H2516" s="93">
        <v>0</v>
      </c>
      <c r="I2516" s="92">
        <f t="shared" si="39"/>
        <v>-105000</v>
      </c>
      <c r="J2516" s="92" t="str">
        <f>VLOOKUP(D2516,[1]Sheet0!$C$1:$H$65536,6,0)</f>
        <v>BÁNH KẸO, ĐỒ ĂN VẶT</v>
      </c>
      <c r="M2516" s="93">
        <v>-1</v>
      </c>
      <c r="N2516" s="95">
        <v>-105000</v>
      </c>
      <c r="P2516" s="93" t="s">
        <v>3614</v>
      </c>
      <c r="Q2516" s="93" t="s">
        <v>5631</v>
      </c>
      <c r="V2516" s="93" t="s">
        <v>3619</v>
      </c>
    </row>
    <row r="2517" spans="1:22" ht="25.5" customHeight="1">
      <c r="A2517" s="94">
        <v>46087</v>
      </c>
      <c r="B2517" s="93" t="s">
        <v>197</v>
      </c>
      <c r="C2517" s="93" t="s">
        <v>1971</v>
      </c>
      <c r="D2517" s="93" t="s">
        <v>1972</v>
      </c>
      <c r="E2517" s="93" t="s">
        <v>1973</v>
      </c>
      <c r="F2517" s="93">
        <v>40000</v>
      </c>
      <c r="G2517" s="93">
        <v>4</v>
      </c>
      <c r="H2517" s="93">
        <v>2</v>
      </c>
      <c r="I2517" s="92">
        <f t="shared" si="39"/>
        <v>-80000</v>
      </c>
      <c r="J2517" s="92" t="str">
        <f>VLOOKUP(D2517,[1]Sheet0!$C$1:$H$65536,6,0)</f>
        <v>CHĂM SÓC TAI</v>
      </c>
      <c r="M2517" s="93">
        <v>-2</v>
      </c>
      <c r="N2517" s="95">
        <v>-80000</v>
      </c>
      <c r="P2517" s="93" t="s">
        <v>3614</v>
      </c>
      <c r="Q2517" s="93" t="s">
        <v>5631</v>
      </c>
      <c r="V2517" s="93" t="s">
        <v>3619</v>
      </c>
    </row>
    <row r="2518" spans="1:22" ht="25.5" customHeight="1">
      <c r="A2518" s="94">
        <v>46087</v>
      </c>
      <c r="B2518" s="93" t="s">
        <v>32</v>
      </c>
      <c r="C2518" s="93" t="s">
        <v>1339</v>
      </c>
      <c r="D2518" s="93" t="s">
        <v>1340</v>
      </c>
      <c r="E2518" s="93" t="s">
        <v>1341</v>
      </c>
      <c r="F2518" s="93">
        <v>89000</v>
      </c>
      <c r="G2518" s="93">
        <v>14</v>
      </c>
      <c r="H2518" s="93">
        <v>12</v>
      </c>
      <c r="I2518" s="92">
        <f t="shared" si="39"/>
        <v>-178000</v>
      </c>
      <c r="J2518" s="92" t="str">
        <f>VLOOKUP(D2518,[1]Sheet0!$C$1:$H$65536,6,0)</f>
        <v>CHĂM SÓC DA</v>
      </c>
      <c r="M2518" s="93">
        <v>-2</v>
      </c>
      <c r="N2518" s="95">
        <v>-178000</v>
      </c>
      <c r="P2518" s="93" t="s">
        <v>3614</v>
      </c>
      <c r="Q2518" s="93" t="s">
        <v>5631</v>
      </c>
      <c r="V2518" s="93" t="s">
        <v>3619</v>
      </c>
    </row>
    <row r="2519" spans="1:22" ht="25.5" customHeight="1">
      <c r="A2519" s="94">
        <v>46087</v>
      </c>
      <c r="B2519" s="93" t="s">
        <v>33</v>
      </c>
      <c r="C2519" s="93" t="s">
        <v>2466</v>
      </c>
      <c r="D2519" s="93" t="s">
        <v>2467</v>
      </c>
      <c r="E2519" s="93" t="s">
        <v>2468</v>
      </c>
      <c r="F2519" s="93">
        <v>570000</v>
      </c>
      <c r="G2519" s="93">
        <v>5</v>
      </c>
      <c r="H2519" s="93">
        <v>4</v>
      </c>
      <c r="I2519" s="92">
        <f t="shared" si="39"/>
        <v>-570000</v>
      </c>
      <c r="J2519" s="92" t="str">
        <f>VLOOKUP(D2519,[1]Sheet0!$C$1:$H$65536,6,0)</f>
        <v>BẾP VÀ PHÒNG ĂN</v>
      </c>
      <c r="M2519" s="93">
        <v>-1</v>
      </c>
      <c r="N2519" s="95">
        <v>-570000</v>
      </c>
      <c r="P2519" s="93" t="s">
        <v>3614</v>
      </c>
      <c r="Q2519" s="93" t="s">
        <v>5631</v>
      </c>
      <c r="V2519" s="93" t="s">
        <v>3619</v>
      </c>
    </row>
    <row r="2520" spans="1:22" ht="25.5" customHeight="1">
      <c r="A2520" s="94">
        <v>46087</v>
      </c>
      <c r="B2520" s="93" t="s">
        <v>33</v>
      </c>
      <c r="C2520" s="93" t="s">
        <v>5642</v>
      </c>
      <c r="D2520" s="93" t="s">
        <v>5639</v>
      </c>
      <c r="E2520" s="93" t="s">
        <v>5643</v>
      </c>
      <c r="F2520" s="93">
        <v>730000</v>
      </c>
      <c r="G2520" s="93">
        <v>2</v>
      </c>
      <c r="H2520" s="93">
        <v>0</v>
      </c>
      <c r="I2520" s="92">
        <f t="shared" si="39"/>
        <v>-1460000</v>
      </c>
      <c r="J2520" s="92" t="str">
        <f>VLOOKUP(D2520,[1]Sheet0!$C$1:$H$65536,6,0)</f>
        <v>BẾP VÀ PHÒNG ĂN</v>
      </c>
      <c r="M2520" s="93">
        <v>-2</v>
      </c>
      <c r="N2520" s="95">
        <v>-1460000</v>
      </c>
      <c r="P2520" s="93" t="s">
        <v>3614</v>
      </c>
      <c r="Q2520" s="93" t="s">
        <v>5631</v>
      </c>
      <c r="V2520" s="93" t="s">
        <v>3619</v>
      </c>
    </row>
    <row r="2521" spans="1:22" ht="25.5" customHeight="1">
      <c r="A2521" s="94">
        <v>46088</v>
      </c>
      <c r="B2521" s="93" t="s">
        <v>135</v>
      </c>
      <c r="C2521" s="93" t="s">
        <v>5610</v>
      </c>
      <c r="D2521" s="93" t="s">
        <v>5611</v>
      </c>
      <c r="E2521" s="93" t="s">
        <v>5612</v>
      </c>
      <c r="F2521" s="93">
        <v>8000</v>
      </c>
      <c r="G2521" s="93">
        <v>-4</v>
      </c>
      <c r="H2521" s="93">
        <v>0</v>
      </c>
      <c r="I2521" s="92">
        <f t="shared" si="39"/>
        <v>32000</v>
      </c>
      <c r="J2521" s="92" t="str">
        <f>VLOOKUP(D2521,[1]Sheet0!$C$1:$H$65536,6,0)</f>
        <v>HÀNG MARKETING</v>
      </c>
      <c r="K2521" s="93">
        <v>4</v>
      </c>
      <c r="L2521" s="95">
        <v>32000</v>
      </c>
      <c r="P2521" s="93" t="s">
        <v>3614</v>
      </c>
      <c r="Q2521" s="93" t="s">
        <v>5644</v>
      </c>
    </row>
    <row r="2522" spans="1:22" ht="25.5" customHeight="1">
      <c r="A2522" s="94">
        <v>46088</v>
      </c>
      <c r="B2522" s="93" t="s">
        <v>135</v>
      </c>
      <c r="C2522" s="93" t="s">
        <v>3697</v>
      </c>
      <c r="D2522" s="93" t="s">
        <v>3696</v>
      </c>
      <c r="E2522" s="93" t="s">
        <v>3698</v>
      </c>
      <c r="F2522" s="93">
        <v>20000</v>
      </c>
      <c r="G2522" s="93">
        <v>-60</v>
      </c>
      <c r="H2522" s="93">
        <v>0</v>
      </c>
      <c r="I2522" s="92">
        <f t="shared" si="39"/>
        <v>1200000</v>
      </c>
      <c r="J2522" s="92" t="str">
        <f>VLOOKUP(D2522,[1]Sheet0!$C$1:$H$65536,6,0)</f>
        <v>ĐỒ DÙNG VPP</v>
      </c>
      <c r="K2522" s="93">
        <v>60</v>
      </c>
      <c r="L2522" s="95">
        <v>1200000</v>
      </c>
      <c r="P2522" s="93" t="s">
        <v>3614</v>
      </c>
      <c r="Q2522" s="93" t="s">
        <v>5644</v>
      </c>
    </row>
    <row r="2523" spans="1:22" ht="25.5" customHeight="1">
      <c r="A2523" s="94">
        <v>46088</v>
      </c>
      <c r="B2523" s="93" t="s">
        <v>27</v>
      </c>
      <c r="C2523" s="93" t="s">
        <v>2034</v>
      </c>
      <c r="D2523" s="93" t="s">
        <v>2035</v>
      </c>
      <c r="E2523" s="93" t="s">
        <v>2036</v>
      </c>
      <c r="F2523" s="93">
        <v>69000</v>
      </c>
      <c r="G2523" s="93">
        <v>-1</v>
      </c>
      <c r="H2523" s="93">
        <v>0</v>
      </c>
      <c r="I2523" s="92">
        <f t="shared" si="39"/>
        <v>69000</v>
      </c>
      <c r="J2523" s="92" t="str">
        <f>VLOOKUP(D2523,[1]Sheet0!$C$1:$H$65536,6,0)</f>
        <v>BÁNH KẸO, ĐỒ ĂN VẶT</v>
      </c>
      <c r="K2523" s="93">
        <v>1</v>
      </c>
      <c r="L2523" s="95">
        <v>69000</v>
      </c>
      <c r="P2523" s="93" t="s">
        <v>3614</v>
      </c>
      <c r="Q2523" s="93" t="s">
        <v>5644</v>
      </c>
    </row>
    <row r="2524" spans="1:22" ht="25.5" customHeight="1">
      <c r="A2524" s="94">
        <v>46088</v>
      </c>
      <c r="B2524" s="93" t="s">
        <v>135</v>
      </c>
      <c r="C2524" s="93" t="s">
        <v>4289</v>
      </c>
      <c r="D2524" s="93" t="s">
        <v>4290</v>
      </c>
      <c r="E2524" s="93" t="s">
        <v>4291</v>
      </c>
      <c r="F2524" s="93">
        <v>15000</v>
      </c>
      <c r="G2524" s="93">
        <v>4</v>
      </c>
      <c r="H2524" s="93">
        <v>0</v>
      </c>
      <c r="I2524" s="92">
        <f t="shared" si="39"/>
        <v>-60000</v>
      </c>
      <c r="J2524" s="92" t="str">
        <f>VLOOKUP(D2524,[1]Sheet0!$C$1:$H$65536,6,0)</f>
        <v>HÀNG MARKETING</v>
      </c>
      <c r="M2524" s="93">
        <v>-4</v>
      </c>
      <c r="N2524" s="95">
        <v>-60000</v>
      </c>
      <c r="P2524" s="93" t="s">
        <v>3614</v>
      </c>
      <c r="Q2524" s="93" t="s">
        <v>5644</v>
      </c>
      <c r="V2524" s="93" t="s">
        <v>3619</v>
      </c>
    </row>
    <row r="2525" spans="1:22" ht="25.5" customHeight="1">
      <c r="A2525" s="94">
        <v>46088</v>
      </c>
      <c r="B2525" s="93" t="s">
        <v>135</v>
      </c>
      <c r="C2525" s="93" t="s">
        <v>4259</v>
      </c>
      <c r="D2525" s="93" t="s">
        <v>4252</v>
      </c>
      <c r="E2525" s="93" t="s">
        <v>4260</v>
      </c>
      <c r="F2525" s="93">
        <v>25000</v>
      </c>
      <c r="G2525" s="93">
        <v>60</v>
      </c>
      <c r="H2525" s="93">
        <v>0</v>
      </c>
      <c r="I2525" s="92">
        <f t="shared" si="39"/>
        <v>-1500000</v>
      </c>
      <c r="J2525" s="92" t="str">
        <f>VLOOKUP(D2525,[1]Sheet0!$C$1:$H$65536,6,0)</f>
        <v>HÀNG MARKETING</v>
      </c>
      <c r="M2525" s="93">
        <v>-60</v>
      </c>
      <c r="N2525" s="95">
        <v>-1500000</v>
      </c>
      <c r="P2525" s="93" t="s">
        <v>3614</v>
      </c>
      <c r="Q2525" s="93" t="s">
        <v>5644</v>
      </c>
      <c r="V2525" s="93" t="s">
        <v>3619</v>
      </c>
    </row>
    <row r="2526" spans="1:22" ht="25.5" customHeight="1">
      <c r="A2526" s="94">
        <v>46088</v>
      </c>
      <c r="B2526" s="93" t="s">
        <v>27</v>
      </c>
      <c r="C2526" s="93" t="s">
        <v>540</v>
      </c>
      <c r="D2526" s="93" t="s">
        <v>541</v>
      </c>
      <c r="E2526" s="93" t="s">
        <v>542</v>
      </c>
      <c r="F2526" s="93">
        <v>69000</v>
      </c>
      <c r="G2526" s="93">
        <v>1</v>
      </c>
      <c r="H2526" s="93">
        <v>0</v>
      </c>
      <c r="I2526" s="92">
        <f t="shared" si="39"/>
        <v>-69000</v>
      </c>
      <c r="J2526" s="92" t="str">
        <f>VLOOKUP(D2526,[1]Sheet0!$C$1:$H$65536,6,0)</f>
        <v>BÁNH KẸO, ĐỒ ĂN VẶT</v>
      </c>
      <c r="M2526" s="93">
        <v>-1</v>
      </c>
      <c r="N2526" s="95">
        <v>-69000</v>
      </c>
      <c r="P2526" s="93" t="s">
        <v>3614</v>
      </c>
      <c r="Q2526" s="93" t="s">
        <v>5644</v>
      </c>
      <c r="V2526" s="93" t="s">
        <v>3619</v>
      </c>
    </row>
    <row r="2527" spans="1:22" ht="25.5" customHeight="1">
      <c r="A2527" s="94">
        <v>46090</v>
      </c>
      <c r="B2527" s="93" t="s">
        <v>27</v>
      </c>
      <c r="C2527" s="93" t="s">
        <v>5252</v>
      </c>
      <c r="D2527" s="93" t="s">
        <v>5243</v>
      </c>
      <c r="E2527" s="93" t="s">
        <v>5253</v>
      </c>
      <c r="F2527" s="93">
        <v>100000</v>
      </c>
      <c r="G2527" s="93">
        <v>-20</v>
      </c>
      <c r="H2527" s="93">
        <v>0</v>
      </c>
      <c r="I2527" s="92">
        <f t="shared" si="39"/>
        <v>2000000</v>
      </c>
      <c r="J2527" s="92" t="str">
        <f>VLOOKUP(D2527,[1]Sheet0!$C$1:$H$65536,6,0)</f>
        <v>THỰC PHẨM KHÁC</v>
      </c>
      <c r="K2527" s="93">
        <v>20</v>
      </c>
      <c r="L2527" s="95">
        <v>2000000</v>
      </c>
      <c r="P2527" s="93" t="s">
        <v>3614</v>
      </c>
      <c r="Q2527" s="93" t="s">
        <v>5645</v>
      </c>
    </row>
    <row r="2528" spans="1:22" ht="25.5" customHeight="1">
      <c r="A2528" s="94">
        <v>46090</v>
      </c>
      <c r="B2528" s="93" t="s">
        <v>135</v>
      </c>
      <c r="C2528" s="93" t="s">
        <v>4354</v>
      </c>
      <c r="D2528" s="93" t="s">
        <v>4355</v>
      </c>
      <c r="E2528" s="93" t="s">
        <v>4356</v>
      </c>
      <c r="F2528" s="93">
        <v>120000</v>
      </c>
      <c r="G2528" s="93">
        <v>9</v>
      </c>
      <c r="H2528" s="93">
        <v>0</v>
      </c>
      <c r="I2528" s="92">
        <f t="shared" si="39"/>
        <v>-1080000</v>
      </c>
      <c r="J2528" s="92" t="str">
        <f>VLOOKUP(D2528,[1]Sheet0!$C$1:$H$65536,6,0)</f>
        <v>HÀNG MARKETING</v>
      </c>
      <c r="M2528" s="93">
        <v>-9</v>
      </c>
      <c r="N2528" s="95">
        <v>-1080000</v>
      </c>
      <c r="P2528" s="93" t="s">
        <v>3614</v>
      </c>
      <c r="Q2528" s="93" t="s">
        <v>5645</v>
      </c>
      <c r="V2528" s="93" t="s">
        <v>3619</v>
      </c>
    </row>
    <row r="2529" spans="1:22" ht="25.5" customHeight="1">
      <c r="A2529" s="94">
        <v>46090</v>
      </c>
      <c r="B2529" s="93" t="s">
        <v>135</v>
      </c>
      <c r="C2529" s="93" t="s">
        <v>162</v>
      </c>
      <c r="D2529" s="93" t="s">
        <v>163</v>
      </c>
      <c r="E2529" s="93" t="s">
        <v>164</v>
      </c>
      <c r="F2529" s="93">
        <v>100000</v>
      </c>
      <c r="G2529" s="93">
        <v>16</v>
      </c>
      <c r="H2529" s="93">
        <v>5</v>
      </c>
      <c r="I2529" s="92">
        <f t="shared" si="39"/>
        <v>-1100000</v>
      </c>
      <c r="J2529" s="92" t="str">
        <f>VLOOKUP(D2529,[1]Sheet0!$C$1:$H$65536,6,0)</f>
        <v>FRANCHISE</v>
      </c>
      <c r="M2529" s="93">
        <v>-11</v>
      </c>
      <c r="N2529" s="95">
        <v>-1100000</v>
      </c>
      <c r="P2529" s="93" t="s">
        <v>3614</v>
      </c>
      <c r="Q2529" s="93" t="s">
        <v>5645</v>
      </c>
      <c r="V2529" s="93" t="s">
        <v>3619</v>
      </c>
    </row>
    <row r="2530" spans="1:22" ht="25.5" customHeight="1">
      <c r="A2530" s="94">
        <v>46090</v>
      </c>
      <c r="B2530" s="93" t="s">
        <v>135</v>
      </c>
      <c r="C2530" s="93" t="s">
        <v>5125</v>
      </c>
      <c r="D2530" s="93" t="s">
        <v>5126</v>
      </c>
      <c r="E2530" s="93" t="s">
        <v>5127</v>
      </c>
      <c r="F2530" s="93">
        <v>17000</v>
      </c>
      <c r="G2530" s="93">
        <v>-21</v>
      </c>
      <c r="H2530" s="93">
        <v>0</v>
      </c>
      <c r="I2530" s="92">
        <f t="shared" si="39"/>
        <v>357000</v>
      </c>
      <c r="J2530" s="92" t="str">
        <f>VLOOKUP(D2530,[1]Sheet0!$C$1:$H$65536,6,0)</f>
        <v xml:space="preserve"> SET QUÀ</v>
      </c>
      <c r="K2530" s="93">
        <v>21</v>
      </c>
      <c r="L2530" s="95">
        <v>357000</v>
      </c>
      <c r="P2530" s="93" t="s">
        <v>3614</v>
      </c>
      <c r="Q2530" s="93" t="s">
        <v>5645</v>
      </c>
    </row>
    <row r="2531" spans="1:22" ht="25.5" customHeight="1">
      <c r="A2531" s="94">
        <v>46090</v>
      </c>
      <c r="B2531" s="93" t="s">
        <v>3652</v>
      </c>
      <c r="C2531" s="93" t="s">
        <v>4393</v>
      </c>
      <c r="D2531" s="93" t="s">
        <v>4384</v>
      </c>
      <c r="E2531" s="93" t="s">
        <v>4394</v>
      </c>
      <c r="F2531" s="93">
        <v>20000</v>
      </c>
      <c r="G2531" s="93">
        <v>0</v>
      </c>
      <c r="H2531" s="93">
        <v>20</v>
      </c>
      <c r="I2531" s="92">
        <f t="shared" si="39"/>
        <v>400000</v>
      </c>
      <c r="J2531" s="92" t="str">
        <f>VLOOKUP(D2531,[1]Sheet0!$C$1:$H$65536,6,0)</f>
        <v>ĐỒ DÙNG VPP</v>
      </c>
      <c r="K2531" s="93">
        <v>20</v>
      </c>
      <c r="L2531" s="95">
        <v>400000</v>
      </c>
      <c r="P2531" s="93" t="s">
        <v>3614</v>
      </c>
      <c r="Q2531" s="93" t="s">
        <v>5645</v>
      </c>
    </row>
    <row r="2532" spans="1:22" ht="25.5" customHeight="1">
      <c r="A2532" s="94">
        <v>46090</v>
      </c>
      <c r="B2532" s="93" t="s">
        <v>135</v>
      </c>
      <c r="C2532" s="93" t="s">
        <v>4981</v>
      </c>
      <c r="D2532" s="93" t="s">
        <v>4965</v>
      </c>
      <c r="E2532" s="93" t="s">
        <v>4982</v>
      </c>
      <c r="F2532" s="93">
        <v>20000</v>
      </c>
      <c r="G2532" s="93">
        <v>67</v>
      </c>
      <c r="H2532" s="93">
        <v>26</v>
      </c>
      <c r="I2532" s="92">
        <f t="shared" si="39"/>
        <v>-820000</v>
      </c>
      <c r="J2532" s="92" t="str">
        <f>VLOOKUP(D2532,[1]Sheet0!$C$1:$H$65536,6,0)</f>
        <v xml:space="preserve"> SET QUÀ</v>
      </c>
      <c r="M2532" s="93">
        <v>-41</v>
      </c>
      <c r="N2532" s="95">
        <v>-820000</v>
      </c>
      <c r="P2532" s="93" t="s">
        <v>3614</v>
      </c>
      <c r="Q2532" s="93" t="s">
        <v>5645</v>
      </c>
      <c r="V2532" s="93" t="s">
        <v>3619</v>
      </c>
    </row>
    <row r="2533" spans="1:22" ht="25.5" customHeight="1">
      <c r="A2533" s="94">
        <v>46090</v>
      </c>
      <c r="B2533" s="93" t="s">
        <v>2772</v>
      </c>
      <c r="C2533" s="93" t="s">
        <v>4339</v>
      </c>
      <c r="D2533" s="93" t="s">
        <v>4340</v>
      </c>
      <c r="E2533" s="93" t="s">
        <v>4341</v>
      </c>
      <c r="F2533" s="93">
        <v>150000</v>
      </c>
      <c r="G2533" s="93">
        <v>-12</v>
      </c>
      <c r="H2533" s="93">
        <v>38</v>
      </c>
      <c r="I2533" s="92">
        <f t="shared" si="39"/>
        <v>7500000</v>
      </c>
      <c r="J2533" s="92" t="str">
        <f>VLOOKUP(D2533,[1]Sheet0!$C$1:$H$65536,6,0)</f>
        <v>NSM MÙA ĐÔNG</v>
      </c>
      <c r="K2533" s="93">
        <v>50</v>
      </c>
      <c r="L2533" s="95">
        <v>7500000</v>
      </c>
      <c r="P2533" s="93" t="s">
        <v>3614</v>
      </c>
      <c r="Q2533" s="93" t="s">
        <v>5645</v>
      </c>
    </row>
    <row r="2534" spans="1:22" ht="25.5" customHeight="1">
      <c r="A2534" s="94">
        <v>46090</v>
      </c>
      <c r="B2534" s="93" t="s">
        <v>2772</v>
      </c>
      <c r="C2534" s="93" t="s">
        <v>4345</v>
      </c>
      <c r="D2534" s="93" t="s">
        <v>4342</v>
      </c>
      <c r="E2534" s="93" t="s">
        <v>4341</v>
      </c>
      <c r="F2534" s="93">
        <v>150000</v>
      </c>
      <c r="G2534" s="93">
        <v>476</v>
      </c>
      <c r="H2534" s="93">
        <v>426</v>
      </c>
      <c r="I2534" s="92">
        <f t="shared" si="39"/>
        <v>-7500000</v>
      </c>
      <c r="J2534" s="92" t="str">
        <f>VLOOKUP(D2534,[1]Sheet0!$C$1:$H$65536,6,0)</f>
        <v>NSM MÙA ĐÔNG</v>
      </c>
      <c r="M2534" s="93">
        <v>-50</v>
      </c>
      <c r="N2534" s="95">
        <v>-7500000</v>
      </c>
      <c r="P2534" s="93" t="s">
        <v>3614</v>
      </c>
      <c r="Q2534" s="93" t="s">
        <v>5645</v>
      </c>
      <c r="V2534" s="93" t="s">
        <v>3619</v>
      </c>
    </row>
    <row r="2535" spans="1:22" ht="25.5" customHeight="1">
      <c r="A2535" s="94">
        <v>46090</v>
      </c>
      <c r="B2535" s="93" t="s">
        <v>3652</v>
      </c>
      <c r="C2535" s="93" t="s">
        <v>4255</v>
      </c>
      <c r="D2535" s="93" t="s">
        <v>4256</v>
      </c>
      <c r="E2535" s="93" t="s">
        <v>4257</v>
      </c>
      <c r="F2535" s="93">
        <v>3000</v>
      </c>
      <c r="G2535" s="93">
        <v>-161</v>
      </c>
      <c r="H2535" s="93">
        <v>0</v>
      </c>
      <c r="I2535" s="92">
        <f t="shared" si="39"/>
        <v>483000</v>
      </c>
      <c r="J2535" s="92" t="str">
        <f>VLOOKUP(D2535,[1]Sheet0!$C$1:$H$65536,6,0)</f>
        <v>ĐỒ DÙNG VPP</v>
      </c>
      <c r="K2535" s="93">
        <v>161</v>
      </c>
      <c r="L2535" s="95">
        <v>483000</v>
      </c>
      <c r="P2535" s="93" t="s">
        <v>3614</v>
      </c>
      <c r="Q2535" s="93" t="s">
        <v>5645</v>
      </c>
    </row>
    <row r="2536" spans="1:22" ht="25.5" customHeight="1">
      <c r="A2536" s="94">
        <v>46090</v>
      </c>
      <c r="B2536" s="93" t="s">
        <v>27</v>
      </c>
      <c r="C2536" s="93" t="s">
        <v>3399</v>
      </c>
      <c r="D2536" s="93" t="s">
        <v>3400</v>
      </c>
      <c r="E2536" s="93" t="s">
        <v>3401</v>
      </c>
      <c r="F2536" s="93">
        <v>150000</v>
      </c>
      <c r="G2536" s="93">
        <v>-2</v>
      </c>
      <c r="H2536" s="93">
        <v>0</v>
      </c>
      <c r="I2536" s="92">
        <f t="shared" si="39"/>
        <v>300000</v>
      </c>
      <c r="J2536" s="92" t="str">
        <f>VLOOKUP(D2536,[1]Sheet0!$C$1:$H$65536,6,0)</f>
        <v>THỰC PHẨM ĐÔNG LẠNH, CHẾ BIẾN</v>
      </c>
      <c r="K2536" s="93">
        <v>2</v>
      </c>
      <c r="L2536" s="95">
        <v>300000</v>
      </c>
      <c r="P2536" s="93" t="s">
        <v>3614</v>
      </c>
      <c r="Q2536" s="93" t="s">
        <v>5645</v>
      </c>
    </row>
    <row r="2537" spans="1:22" ht="25.5" customHeight="1">
      <c r="A2537" s="94">
        <v>46090</v>
      </c>
      <c r="B2537" s="93" t="s">
        <v>135</v>
      </c>
      <c r="C2537" s="93" t="s">
        <v>5610</v>
      </c>
      <c r="D2537" s="93" t="s">
        <v>5611</v>
      </c>
      <c r="E2537" s="93" t="s">
        <v>5612</v>
      </c>
      <c r="F2537" s="93">
        <v>8000</v>
      </c>
      <c r="G2537" s="93">
        <v>-1</v>
      </c>
      <c r="H2537" s="93">
        <v>0</v>
      </c>
      <c r="I2537" s="92">
        <f t="shared" si="39"/>
        <v>8000</v>
      </c>
      <c r="J2537" s="92" t="str">
        <f>VLOOKUP(D2537,[1]Sheet0!$C$1:$H$65536,6,0)</f>
        <v>HÀNG MARKETING</v>
      </c>
      <c r="K2537" s="93">
        <v>1</v>
      </c>
      <c r="L2537" s="95">
        <v>8000</v>
      </c>
      <c r="P2537" s="93" t="s">
        <v>3614</v>
      </c>
      <c r="Q2537" s="93" t="s">
        <v>5645</v>
      </c>
    </row>
    <row r="2538" spans="1:22" ht="25.5" customHeight="1">
      <c r="A2538" s="94">
        <v>46090</v>
      </c>
      <c r="B2538" s="93" t="s">
        <v>135</v>
      </c>
      <c r="C2538" s="93" t="s">
        <v>4753</v>
      </c>
      <c r="D2538" s="93" t="s">
        <v>4752</v>
      </c>
      <c r="E2538" s="93" t="s">
        <v>4754</v>
      </c>
      <c r="F2538" s="93">
        <v>80000</v>
      </c>
      <c r="G2538" s="93">
        <v>-1</v>
      </c>
      <c r="H2538" s="93">
        <v>0</v>
      </c>
      <c r="I2538" s="92">
        <f t="shared" si="39"/>
        <v>80000</v>
      </c>
      <c r="J2538" s="92" t="str">
        <f>VLOOKUP(D2538,[1]Sheet0!$C$1:$H$65536,6,0)</f>
        <v>HÀNG MARKETING</v>
      </c>
      <c r="K2538" s="93">
        <v>1</v>
      </c>
      <c r="L2538" s="95">
        <v>80000</v>
      </c>
      <c r="P2538" s="93" t="s">
        <v>3614</v>
      </c>
      <c r="Q2538" s="93" t="s">
        <v>5645</v>
      </c>
    </row>
    <row r="2539" spans="1:22" ht="25.5" customHeight="1">
      <c r="A2539" s="94">
        <v>46090</v>
      </c>
      <c r="B2539" s="93" t="s">
        <v>2772</v>
      </c>
      <c r="C2539" s="93" t="s">
        <v>4339</v>
      </c>
      <c r="D2539" s="93" t="s">
        <v>4340</v>
      </c>
      <c r="E2539" s="93" t="s">
        <v>4341</v>
      </c>
      <c r="F2539" s="93">
        <v>150000</v>
      </c>
      <c r="G2539" s="93">
        <v>-12</v>
      </c>
      <c r="H2539" s="93">
        <v>0</v>
      </c>
      <c r="I2539" s="92">
        <f t="shared" si="39"/>
        <v>1800000</v>
      </c>
      <c r="J2539" s="92" t="str">
        <f>VLOOKUP(D2539,[1]Sheet0!$C$1:$H$65536,6,0)</f>
        <v>NSM MÙA ĐÔNG</v>
      </c>
      <c r="K2539" s="93">
        <v>12</v>
      </c>
      <c r="L2539" s="95">
        <v>1800000</v>
      </c>
      <c r="P2539" s="93" t="s">
        <v>3614</v>
      </c>
      <c r="Q2539" s="93" t="s">
        <v>5645</v>
      </c>
    </row>
    <row r="2540" spans="1:22" ht="25.5" customHeight="1">
      <c r="A2540" s="94">
        <v>46090</v>
      </c>
      <c r="B2540" s="93" t="s">
        <v>3632</v>
      </c>
      <c r="C2540" s="93" t="s">
        <v>5250</v>
      </c>
      <c r="D2540" s="93" t="s">
        <v>5242</v>
      </c>
      <c r="E2540" s="93" t="s">
        <v>5251</v>
      </c>
      <c r="F2540" s="93">
        <v>1450</v>
      </c>
      <c r="G2540" s="93">
        <v>-31</v>
      </c>
      <c r="H2540" s="93">
        <v>0</v>
      </c>
      <c r="I2540" s="92">
        <f t="shared" si="39"/>
        <v>44950</v>
      </c>
      <c r="J2540" s="92" t="str">
        <f>VLOOKUP(D2540,[1]Sheet0!$C$1:$H$65536,6,0)</f>
        <v>HỆ THỐNG</v>
      </c>
      <c r="K2540" s="93">
        <v>31</v>
      </c>
      <c r="L2540" s="95">
        <v>44950</v>
      </c>
      <c r="P2540" s="93" t="s">
        <v>3614</v>
      </c>
      <c r="Q2540" s="93" t="s">
        <v>5645</v>
      </c>
    </row>
    <row r="2541" spans="1:22" ht="25.5" customHeight="1">
      <c r="A2541" s="94">
        <v>46090</v>
      </c>
      <c r="B2541" s="93" t="s">
        <v>3632</v>
      </c>
      <c r="C2541" s="93" t="s">
        <v>5239</v>
      </c>
      <c r="D2541" s="93" t="s">
        <v>5240</v>
      </c>
      <c r="E2541" s="93" t="s">
        <v>5241</v>
      </c>
      <c r="F2541" s="93">
        <v>870</v>
      </c>
      <c r="G2541" s="93">
        <v>-79</v>
      </c>
      <c r="H2541" s="93">
        <v>0</v>
      </c>
      <c r="I2541" s="92">
        <f t="shared" si="39"/>
        <v>68730</v>
      </c>
      <c r="J2541" s="92" t="str">
        <f>VLOOKUP(D2541,[1]Sheet0!$C$1:$H$65536,6,0)</f>
        <v>HỆ THỐNG</v>
      </c>
      <c r="K2541" s="93">
        <v>79</v>
      </c>
      <c r="L2541" s="95">
        <v>68730</v>
      </c>
      <c r="P2541" s="93" t="s">
        <v>3614</v>
      </c>
      <c r="Q2541" s="93" t="s">
        <v>5645</v>
      </c>
    </row>
    <row r="2542" spans="1:22" ht="25.5" customHeight="1">
      <c r="A2542" s="94">
        <v>46090</v>
      </c>
      <c r="B2542" s="93" t="s">
        <v>135</v>
      </c>
      <c r="C2542" s="93" t="s">
        <v>4259</v>
      </c>
      <c r="D2542" s="93" t="s">
        <v>4252</v>
      </c>
      <c r="E2542" s="93" t="s">
        <v>4260</v>
      </c>
      <c r="F2542" s="93">
        <v>25000</v>
      </c>
      <c r="G2542" s="93">
        <v>-32</v>
      </c>
      <c r="H2542" s="93">
        <v>0</v>
      </c>
      <c r="I2542" s="92">
        <f t="shared" si="39"/>
        <v>800000</v>
      </c>
      <c r="J2542" s="92" t="str">
        <f>VLOOKUP(D2542,[1]Sheet0!$C$1:$H$65536,6,0)</f>
        <v>HÀNG MARKETING</v>
      </c>
      <c r="K2542" s="93">
        <v>32</v>
      </c>
      <c r="L2542" s="95">
        <v>800000</v>
      </c>
      <c r="P2542" s="93" t="s">
        <v>3614</v>
      </c>
      <c r="Q2542" s="93" t="s">
        <v>5645</v>
      </c>
    </row>
    <row r="2543" spans="1:22" ht="25.5" customHeight="1">
      <c r="A2543" s="94">
        <v>46090</v>
      </c>
      <c r="B2543" s="93" t="s">
        <v>69</v>
      </c>
      <c r="C2543" s="93" t="s">
        <v>4691</v>
      </c>
      <c r="D2543" s="93" t="s">
        <v>4692</v>
      </c>
      <c r="E2543" s="93" t="s">
        <v>4693</v>
      </c>
      <c r="F2543" s="93">
        <v>120000</v>
      </c>
      <c r="G2543" s="93">
        <v>-2</v>
      </c>
      <c r="H2543" s="93">
        <v>0</v>
      </c>
      <c r="I2543" s="92">
        <f t="shared" si="39"/>
        <v>240000</v>
      </c>
      <c r="J2543" s="92" t="str">
        <f>VLOOKUP(D2543,[1]Sheet0!$C$1:$H$65536,6,0)</f>
        <v>SINH LÝ - NỘI TIẾT TỐ</v>
      </c>
      <c r="K2543" s="93">
        <v>2</v>
      </c>
      <c r="L2543" s="95">
        <v>240000</v>
      </c>
      <c r="P2543" s="93" t="s">
        <v>3614</v>
      </c>
      <c r="Q2543" s="93" t="s">
        <v>5645</v>
      </c>
    </row>
    <row r="2544" spans="1:22" ht="25.5" customHeight="1">
      <c r="A2544" s="94">
        <v>46090</v>
      </c>
      <c r="B2544" s="93" t="s">
        <v>32</v>
      </c>
      <c r="C2544" s="93" t="s">
        <v>4694</v>
      </c>
      <c r="D2544" s="93" t="s">
        <v>4695</v>
      </c>
      <c r="E2544" s="93" t="s">
        <v>1162</v>
      </c>
      <c r="F2544" s="93">
        <v>199000</v>
      </c>
      <c r="G2544" s="93">
        <v>-1</v>
      </c>
      <c r="H2544" s="93">
        <v>0</v>
      </c>
      <c r="I2544" s="92">
        <f t="shared" si="39"/>
        <v>199000</v>
      </c>
      <c r="J2544" s="92" t="str">
        <f>VLOOKUP(D2544,[1]Sheet0!$C$1:$H$65536,6,0)</f>
        <v>TRANG ĐIỂM</v>
      </c>
      <c r="K2544" s="93">
        <v>1</v>
      </c>
      <c r="L2544" s="95">
        <v>199000</v>
      </c>
      <c r="P2544" s="93" t="s">
        <v>3614</v>
      </c>
      <c r="Q2544" s="93" t="s">
        <v>5645</v>
      </c>
    </row>
    <row r="2545" spans="1:17" ht="25.5" customHeight="1">
      <c r="A2545" s="94">
        <v>46090</v>
      </c>
      <c r="B2545" s="93" t="s">
        <v>32</v>
      </c>
      <c r="C2545" s="93" t="s">
        <v>807</v>
      </c>
      <c r="D2545" s="93" t="s">
        <v>808</v>
      </c>
      <c r="E2545" s="93" t="s">
        <v>809</v>
      </c>
      <c r="F2545" s="93">
        <v>199000</v>
      </c>
      <c r="G2545" s="93">
        <v>-4</v>
      </c>
      <c r="H2545" s="93">
        <v>0</v>
      </c>
      <c r="I2545" s="92">
        <f t="shared" si="39"/>
        <v>796000</v>
      </c>
      <c r="J2545" s="92" t="str">
        <f>VLOOKUP(D2545,[1]Sheet0!$C$1:$H$65536,6,0)</f>
        <v>CHĂM SÓC CƠ THỂ</v>
      </c>
      <c r="K2545" s="93">
        <v>4</v>
      </c>
      <c r="L2545" s="95">
        <v>796000</v>
      </c>
      <c r="P2545" s="93" t="s">
        <v>3614</v>
      </c>
      <c r="Q2545" s="93" t="s">
        <v>5645</v>
      </c>
    </row>
    <row r="2546" spans="1:17" ht="25.5" customHeight="1">
      <c r="A2546" s="94">
        <v>46090</v>
      </c>
      <c r="B2546" s="93" t="s">
        <v>32</v>
      </c>
      <c r="C2546" s="93" t="s">
        <v>5266</v>
      </c>
      <c r="D2546" s="93" t="s">
        <v>5267</v>
      </c>
      <c r="E2546" s="93" t="s">
        <v>5268</v>
      </c>
      <c r="F2546" s="93">
        <v>90000</v>
      </c>
      <c r="G2546" s="93">
        <v>-1</v>
      </c>
      <c r="H2546" s="93">
        <v>0</v>
      </c>
      <c r="I2546" s="92">
        <f t="shared" si="39"/>
        <v>90000</v>
      </c>
      <c r="J2546" s="92" t="str">
        <f>VLOOKUP(D2546,[1]Sheet0!$C$1:$H$65536,6,0)</f>
        <v>Mỹ phẩm khác</v>
      </c>
      <c r="K2546" s="93">
        <v>1</v>
      </c>
      <c r="L2546" s="95">
        <v>90000</v>
      </c>
      <c r="P2546" s="93" t="s">
        <v>3614</v>
      </c>
      <c r="Q2546" s="93" t="s">
        <v>5645</v>
      </c>
    </row>
    <row r="2547" spans="1:17" ht="25.5" customHeight="1">
      <c r="A2547" s="94">
        <v>46090</v>
      </c>
      <c r="B2547" s="93" t="s">
        <v>2772</v>
      </c>
      <c r="C2547" s="93" t="s">
        <v>5646</v>
      </c>
      <c r="D2547" s="93" t="s">
        <v>5647</v>
      </c>
      <c r="E2547" s="93" t="s">
        <v>5648</v>
      </c>
      <c r="F2547" s="93">
        <v>405000</v>
      </c>
      <c r="G2547" s="93">
        <v>-1</v>
      </c>
      <c r="H2547" s="93">
        <v>0</v>
      </c>
      <c r="I2547" s="92">
        <f t="shared" si="39"/>
        <v>405000</v>
      </c>
      <c r="J2547" s="92" t="str">
        <f>VLOOKUP(D2547,[1]Sheet0!$C$1:$H$65536,6,0)</f>
        <v>THỜI TRANG NỮ</v>
      </c>
      <c r="K2547" s="93">
        <v>1</v>
      </c>
      <c r="L2547" s="95">
        <v>405000</v>
      </c>
      <c r="P2547" s="93" t="s">
        <v>3614</v>
      </c>
      <c r="Q2547" s="93" t="s">
        <v>5645</v>
      </c>
    </row>
    <row r="2548" spans="1:17" ht="25.5" customHeight="1">
      <c r="A2548" s="94">
        <v>46090</v>
      </c>
      <c r="B2548" s="93" t="s">
        <v>27</v>
      </c>
      <c r="C2548" s="93" t="s">
        <v>2328</v>
      </c>
      <c r="D2548" s="93" t="s">
        <v>2329</v>
      </c>
      <c r="E2548" s="93" t="s">
        <v>2330</v>
      </c>
      <c r="F2548" s="93">
        <v>0</v>
      </c>
      <c r="G2548" s="93">
        <v>-2</v>
      </c>
      <c r="H2548" s="93">
        <v>0</v>
      </c>
      <c r="I2548" s="92">
        <f t="shared" si="39"/>
        <v>0</v>
      </c>
      <c r="J2548" s="92" t="str">
        <f>VLOOKUP(D2548,[1]Sheet0!$C$1:$H$65536,6,0)</f>
        <v>BÁNH KẸO, ĐỒ ĂN VẶT</v>
      </c>
      <c r="K2548" s="93">
        <v>2</v>
      </c>
      <c r="L2548" s="93">
        <v>0</v>
      </c>
      <c r="P2548" s="93" t="s">
        <v>3614</v>
      </c>
      <c r="Q2548" s="93" t="s">
        <v>5645</v>
      </c>
    </row>
    <row r="2549" spans="1:17" ht="25.5" customHeight="1">
      <c r="A2549" s="94">
        <v>46090</v>
      </c>
      <c r="B2549" s="93" t="s">
        <v>33</v>
      </c>
      <c r="C2549" s="93" t="s">
        <v>5649</v>
      </c>
      <c r="D2549" s="93" t="s">
        <v>5650</v>
      </c>
      <c r="E2549" s="93" t="s">
        <v>5651</v>
      </c>
      <c r="F2549" s="93">
        <v>0</v>
      </c>
      <c r="G2549" s="93">
        <v>-1</v>
      </c>
      <c r="H2549" s="93">
        <v>0</v>
      </c>
      <c r="I2549" s="92">
        <f t="shared" si="39"/>
        <v>0</v>
      </c>
      <c r="J2549" s="92" t="str">
        <f>VLOOKUP(D2549,[1]Sheet0!$C$1:$H$65536,6,0)</f>
        <v>GIA DỤNG SKK</v>
      </c>
      <c r="K2549" s="93">
        <v>1</v>
      </c>
      <c r="L2549" s="93">
        <v>0</v>
      </c>
      <c r="P2549" s="93" t="s">
        <v>3614</v>
      </c>
      <c r="Q2549" s="93" t="s">
        <v>5645</v>
      </c>
    </row>
    <row r="2550" spans="1:17" ht="25.5" customHeight="1">
      <c r="A2550" s="94">
        <v>46090</v>
      </c>
      <c r="B2550" s="93" t="s">
        <v>69</v>
      </c>
      <c r="C2550" s="93" t="s">
        <v>5113</v>
      </c>
      <c r="D2550" s="93" t="s">
        <v>5106</v>
      </c>
      <c r="E2550" s="93" t="s">
        <v>5114</v>
      </c>
      <c r="F2550" s="93">
        <v>750000</v>
      </c>
      <c r="G2550" s="93">
        <v>-1</v>
      </c>
      <c r="H2550" s="93">
        <v>0</v>
      </c>
      <c r="I2550" s="92">
        <f t="shared" si="39"/>
        <v>750000</v>
      </c>
      <c r="J2550" s="92" t="str">
        <f>VLOOKUP(D2550,[1]Sheet0!$C$1:$H$65536,6,0)</f>
        <v>THỰC PHẨM CHỨC NĂNG CHO MÉ &amp; BÉ</v>
      </c>
      <c r="K2550" s="93">
        <v>1</v>
      </c>
      <c r="L2550" s="95">
        <v>750000</v>
      </c>
      <c r="P2550" s="93" t="s">
        <v>3614</v>
      </c>
      <c r="Q2550" s="93" t="s">
        <v>5645</v>
      </c>
    </row>
    <row r="2551" spans="1:17" ht="25.5" customHeight="1">
      <c r="A2551" s="94">
        <v>46090</v>
      </c>
      <c r="B2551" s="93" t="s">
        <v>27</v>
      </c>
      <c r="C2551" s="93" t="s">
        <v>1569</v>
      </c>
      <c r="D2551" s="93" t="s">
        <v>1570</v>
      </c>
      <c r="E2551" s="93" t="s">
        <v>1571</v>
      </c>
      <c r="F2551" s="93">
        <v>60000</v>
      </c>
      <c r="G2551" s="93">
        <v>-2</v>
      </c>
      <c r="H2551" s="93">
        <v>0</v>
      </c>
      <c r="I2551" s="92">
        <f t="shared" si="39"/>
        <v>120000</v>
      </c>
      <c r="J2551" s="92" t="str">
        <f>VLOOKUP(D2551,[1]Sheet0!$C$1:$H$65536,6,0)</f>
        <v>GIA VỊ</v>
      </c>
      <c r="K2551" s="93">
        <v>2</v>
      </c>
      <c r="L2551" s="95">
        <v>120000</v>
      </c>
      <c r="P2551" s="93" t="s">
        <v>3614</v>
      </c>
      <c r="Q2551" s="93" t="s">
        <v>5645</v>
      </c>
    </row>
    <row r="2552" spans="1:17" ht="25.5" customHeight="1">
      <c r="A2552" s="94">
        <v>46090</v>
      </c>
      <c r="B2552" s="93" t="s">
        <v>33</v>
      </c>
      <c r="C2552" s="93" t="s">
        <v>4720</v>
      </c>
      <c r="D2552" s="93" t="s">
        <v>4706</v>
      </c>
      <c r="E2552" s="93" t="s">
        <v>4721</v>
      </c>
      <c r="F2552" s="93">
        <v>55000</v>
      </c>
      <c r="G2552" s="93">
        <v>-1</v>
      </c>
      <c r="H2552" s="93">
        <v>0</v>
      </c>
      <c r="I2552" s="92">
        <f t="shared" si="39"/>
        <v>55000</v>
      </c>
      <c r="J2552" s="92" t="str">
        <f>VLOOKUP(D2552,[1]Sheet0!$C$1:$H$65536,6,0)</f>
        <v>BẾP VÀ PHÒNG ĂN</v>
      </c>
      <c r="K2552" s="93">
        <v>1</v>
      </c>
      <c r="L2552" s="95">
        <v>55000</v>
      </c>
      <c r="P2552" s="93" t="s">
        <v>3614</v>
      </c>
      <c r="Q2552" s="93" t="s">
        <v>5645</v>
      </c>
    </row>
    <row r="2553" spans="1:17" ht="25.5" customHeight="1">
      <c r="A2553" s="94">
        <v>46090</v>
      </c>
      <c r="B2553" s="93" t="s">
        <v>197</v>
      </c>
      <c r="C2553" s="93" t="s">
        <v>783</v>
      </c>
      <c r="D2553" s="93" t="s">
        <v>784</v>
      </c>
      <c r="E2553" s="93" t="s">
        <v>785</v>
      </c>
      <c r="F2553" s="93">
        <v>95000</v>
      </c>
      <c r="G2553" s="93">
        <v>-1</v>
      </c>
      <c r="H2553" s="93">
        <v>0</v>
      </c>
      <c r="I2553" s="92">
        <f t="shared" si="39"/>
        <v>95000</v>
      </c>
      <c r="J2553" s="92" t="str">
        <f>VLOOKUP(D2553,[1]Sheet0!$C$1:$H$65536,6,0)</f>
        <v>BĂNG VỆ SINH</v>
      </c>
      <c r="K2553" s="93">
        <v>1</v>
      </c>
      <c r="L2553" s="95">
        <v>95000</v>
      </c>
      <c r="P2553" s="93" t="s">
        <v>3614</v>
      </c>
      <c r="Q2553" s="93" t="s">
        <v>5645</v>
      </c>
    </row>
    <row r="2554" spans="1:17" ht="25.5" customHeight="1">
      <c r="A2554" s="94">
        <v>46090</v>
      </c>
      <c r="B2554" s="93" t="s">
        <v>197</v>
      </c>
      <c r="C2554" s="93" t="s">
        <v>4195</v>
      </c>
      <c r="D2554" s="93" t="s">
        <v>4190</v>
      </c>
      <c r="E2554" s="93" t="s">
        <v>4196</v>
      </c>
      <c r="F2554" s="93">
        <v>40000</v>
      </c>
      <c r="G2554" s="93">
        <v>-7</v>
      </c>
      <c r="H2554" s="93">
        <v>0</v>
      </c>
      <c r="I2554" s="92">
        <f t="shared" si="39"/>
        <v>280000</v>
      </c>
      <c r="J2554" s="92" t="str">
        <f>VLOOKUP(D2554,[1]Sheet0!$C$1:$H$65536,6,0)</f>
        <v>CHĂM SÓC RĂNG MIỆNG</v>
      </c>
      <c r="K2554" s="93">
        <v>7</v>
      </c>
      <c r="L2554" s="95">
        <v>280000</v>
      </c>
      <c r="P2554" s="93" t="s">
        <v>3614</v>
      </c>
      <c r="Q2554" s="93" t="s">
        <v>5645</v>
      </c>
    </row>
    <row r="2555" spans="1:17" ht="25.5" customHeight="1">
      <c r="A2555" s="94">
        <v>46090</v>
      </c>
      <c r="B2555" s="93" t="s">
        <v>40</v>
      </c>
      <c r="C2555" s="93" t="s">
        <v>3804</v>
      </c>
      <c r="D2555" s="93" t="s">
        <v>3802</v>
      </c>
      <c r="E2555" s="93" t="s">
        <v>3805</v>
      </c>
      <c r="F2555" s="93">
        <v>95000</v>
      </c>
      <c r="G2555" s="93">
        <v>-1</v>
      </c>
      <c r="H2555" s="93">
        <v>0</v>
      </c>
      <c r="I2555" s="92">
        <f t="shared" si="39"/>
        <v>95000</v>
      </c>
      <c r="J2555" s="92" t="str">
        <f>VLOOKUP(D2555,[1]Sheet0!$C$1:$H$65536,6,0)</f>
        <v>THỰC PHẨM CHO BÉ</v>
      </c>
      <c r="K2555" s="93">
        <v>1</v>
      </c>
      <c r="L2555" s="95">
        <v>95000</v>
      </c>
      <c r="P2555" s="93" t="s">
        <v>3614</v>
      </c>
      <c r="Q2555" s="93" t="s">
        <v>5645</v>
      </c>
    </row>
    <row r="2556" spans="1:17" ht="25.5" customHeight="1">
      <c r="A2556" s="94">
        <v>46090</v>
      </c>
      <c r="B2556" s="93" t="s">
        <v>32</v>
      </c>
      <c r="C2556" s="93" t="s">
        <v>5653</v>
      </c>
      <c r="D2556" s="93" t="s">
        <v>5654</v>
      </c>
      <c r="E2556" s="93" t="s">
        <v>5655</v>
      </c>
      <c r="F2556" s="93">
        <v>135000</v>
      </c>
      <c r="G2556" s="93">
        <v>-1</v>
      </c>
      <c r="H2556" s="93">
        <v>0</v>
      </c>
      <c r="I2556" s="92">
        <f t="shared" si="39"/>
        <v>135000</v>
      </c>
      <c r="J2556" s="92" t="str">
        <f>VLOOKUP(D2556,[1]Sheet0!$C$1:$H$65536,6,0)</f>
        <v>ĐỒ DÙNG SINH HOẠT GIA ĐÌNH</v>
      </c>
      <c r="K2556" s="93">
        <v>1</v>
      </c>
      <c r="L2556" s="95">
        <v>135000</v>
      </c>
      <c r="P2556" s="93" t="s">
        <v>3614</v>
      </c>
      <c r="Q2556" s="93" t="s">
        <v>5645</v>
      </c>
    </row>
    <row r="2557" spans="1:17" ht="25.5" customHeight="1">
      <c r="A2557" s="94">
        <v>46090</v>
      </c>
      <c r="B2557" s="93" t="s">
        <v>27</v>
      </c>
      <c r="C2557" s="93" t="s">
        <v>5284</v>
      </c>
      <c r="D2557" s="93" t="s">
        <v>5288</v>
      </c>
      <c r="E2557" s="93" t="s">
        <v>5289</v>
      </c>
      <c r="F2557" s="93">
        <v>135000</v>
      </c>
      <c r="G2557" s="93">
        <v>-2</v>
      </c>
      <c r="H2557" s="93">
        <v>0</v>
      </c>
      <c r="I2557" s="92">
        <f t="shared" si="39"/>
        <v>270000</v>
      </c>
      <c r="J2557" s="92" t="str">
        <f>VLOOKUP(D2557,[1]Sheet0!$C$1:$H$65536,6,0)</f>
        <v>GIA VỊ</v>
      </c>
      <c r="K2557" s="93">
        <v>2</v>
      </c>
      <c r="L2557" s="95">
        <v>270000</v>
      </c>
      <c r="P2557" s="93" t="s">
        <v>3614</v>
      </c>
      <c r="Q2557" s="93" t="s">
        <v>5645</v>
      </c>
    </row>
    <row r="2558" spans="1:17" ht="25.5" customHeight="1">
      <c r="A2558" s="94">
        <v>46090</v>
      </c>
      <c r="B2558" s="93" t="s">
        <v>27</v>
      </c>
      <c r="C2558" s="93" t="s">
        <v>846</v>
      </c>
      <c r="D2558" s="93" t="s">
        <v>847</v>
      </c>
      <c r="E2558" s="93" t="s">
        <v>848</v>
      </c>
      <c r="F2558" s="93">
        <v>130000</v>
      </c>
      <c r="G2558" s="93">
        <v>-1</v>
      </c>
      <c r="H2558" s="93">
        <v>0</v>
      </c>
      <c r="I2558" s="92">
        <f t="shared" si="39"/>
        <v>130000</v>
      </c>
      <c r="J2558" s="92" t="str">
        <f>VLOOKUP(D2558,[1]Sheet0!$C$1:$H$65536,6,0)</f>
        <v>BÁNH KẸO, ĐỒ ĂN VẶT</v>
      </c>
      <c r="K2558" s="93">
        <v>1</v>
      </c>
      <c r="L2558" s="95">
        <v>130000</v>
      </c>
      <c r="P2558" s="93" t="s">
        <v>3614</v>
      </c>
      <c r="Q2558" s="93" t="s">
        <v>5645</v>
      </c>
    </row>
    <row r="2559" spans="1:17" ht="25.5" customHeight="1">
      <c r="A2559" s="94">
        <v>46090</v>
      </c>
      <c r="B2559" s="93" t="s">
        <v>27</v>
      </c>
      <c r="C2559" s="93" t="s">
        <v>5657</v>
      </c>
      <c r="D2559" s="93" t="s">
        <v>5658</v>
      </c>
      <c r="E2559" s="93" t="s">
        <v>5659</v>
      </c>
      <c r="F2559" s="93">
        <v>98000</v>
      </c>
      <c r="G2559" s="93">
        <v>-3</v>
      </c>
      <c r="H2559" s="93">
        <v>0</v>
      </c>
      <c r="I2559" s="92">
        <f t="shared" si="39"/>
        <v>294000</v>
      </c>
      <c r="J2559" s="92" t="str">
        <f>VLOOKUP(D2559,[1]Sheet0!$C$1:$H$65536,6,0)</f>
        <v>ĐỒ UỐNG, PHA CHẾ</v>
      </c>
      <c r="K2559" s="93">
        <v>3</v>
      </c>
      <c r="L2559" s="95">
        <v>294000</v>
      </c>
      <c r="P2559" s="93" t="s">
        <v>3614</v>
      </c>
      <c r="Q2559" s="93" t="s">
        <v>5645</v>
      </c>
    </row>
    <row r="2560" spans="1:17" ht="25.5" customHeight="1">
      <c r="A2560" s="94">
        <v>46090</v>
      </c>
      <c r="B2560" s="93" t="s">
        <v>32</v>
      </c>
      <c r="C2560" s="93" t="s">
        <v>5419</v>
      </c>
      <c r="D2560" s="93" t="s">
        <v>5420</v>
      </c>
      <c r="E2560" s="93" t="s">
        <v>5421</v>
      </c>
      <c r="F2560" s="93">
        <v>450000</v>
      </c>
      <c r="G2560" s="93">
        <v>-1</v>
      </c>
      <c r="H2560" s="93">
        <v>0</v>
      </c>
      <c r="I2560" s="92">
        <f t="shared" si="39"/>
        <v>450000</v>
      </c>
      <c r="J2560" s="92" t="str">
        <f>VLOOKUP(D2560,[1]Sheet0!$C$1:$H$65536,6,0)</f>
        <v>CHĂM SÓC DA</v>
      </c>
      <c r="K2560" s="93">
        <v>1</v>
      </c>
      <c r="L2560" s="95">
        <v>450000</v>
      </c>
      <c r="P2560" s="93" t="s">
        <v>3614</v>
      </c>
      <c r="Q2560" s="93" t="s">
        <v>5645</v>
      </c>
    </row>
    <row r="2561" spans="1:22" ht="25.5" customHeight="1">
      <c r="A2561" s="94">
        <v>46090</v>
      </c>
      <c r="B2561" s="93" t="s">
        <v>32</v>
      </c>
      <c r="C2561" s="93" t="s">
        <v>5415</v>
      </c>
      <c r="D2561" s="93" t="s">
        <v>5416</v>
      </c>
      <c r="E2561" s="93" t="s">
        <v>5417</v>
      </c>
      <c r="F2561" s="93">
        <v>480000</v>
      </c>
      <c r="G2561" s="93">
        <v>-1</v>
      </c>
      <c r="H2561" s="93">
        <v>0</v>
      </c>
      <c r="I2561" s="92">
        <f t="shared" si="39"/>
        <v>480000</v>
      </c>
      <c r="J2561" s="92" t="str">
        <f>VLOOKUP(D2561,[1]Sheet0!$C$1:$H$65536,6,0)</f>
        <v>CHĂM SÓC DA</v>
      </c>
      <c r="K2561" s="93">
        <v>1</v>
      </c>
      <c r="L2561" s="95">
        <v>480000</v>
      </c>
      <c r="P2561" s="93" t="s">
        <v>3614</v>
      </c>
      <c r="Q2561" s="93" t="s">
        <v>5645</v>
      </c>
    </row>
    <row r="2562" spans="1:22" ht="25.5" customHeight="1">
      <c r="A2562" s="94">
        <v>46090</v>
      </c>
      <c r="B2562" s="93" t="s">
        <v>27</v>
      </c>
      <c r="C2562" s="93" t="s">
        <v>1521</v>
      </c>
      <c r="D2562" s="93" t="s">
        <v>1522</v>
      </c>
      <c r="E2562" s="93" t="s">
        <v>1523</v>
      </c>
      <c r="F2562" s="93">
        <v>29000</v>
      </c>
      <c r="G2562" s="93">
        <v>-1</v>
      </c>
      <c r="H2562" s="93">
        <v>0</v>
      </c>
      <c r="I2562" s="92">
        <f t="shared" si="39"/>
        <v>29000</v>
      </c>
      <c r="J2562" s="92" t="str">
        <f>VLOOKUP(D2562,[1]Sheet0!$C$1:$H$65536,6,0)</f>
        <v>ĐỒ UỐNG, PHA CHẾ</v>
      </c>
      <c r="K2562" s="93">
        <v>1</v>
      </c>
      <c r="L2562" s="95">
        <v>29000</v>
      </c>
      <c r="P2562" s="93" t="s">
        <v>3614</v>
      </c>
      <c r="Q2562" s="93" t="s">
        <v>5645</v>
      </c>
    </row>
    <row r="2563" spans="1:22" ht="25.5" customHeight="1">
      <c r="A2563" s="94">
        <v>46090</v>
      </c>
      <c r="B2563" s="93" t="s">
        <v>32</v>
      </c>
      <c r="C2563" s="93" t="s">
        <v>5660</v>
      </c>
      <c r="D2563" s="93" t="s">
        <v>5661</v>
      </c>
      <c r="E2563" s="93" t="s">
        <v>5662</v>
      </c>
      <c r="F2563" s="93">
        <v>260000</v>
      </c>
      <c r="G2563" s="93">
        <v>-1</v>
      </c>
      <c r="H2563" s="93">
        <v>0</v>
      </c>
      <c r="I2563" s="92">
        <f t="shared" ref="I2563:I2626" si="40">(H2563-G2563)*F2563</f>
        <v>260000</v>
      </c>
      <c r="J2563" s="92" t="str">
        <f>VLOOKUP(D2563,[1]Sheet0!$C$1:$H$65536,6,0)</f>
        <v>TRANG ĐIỂM</v>
      </c>
      <c r="K2563" s="93">
        <v>1</v>
      </c>
      <c r="L2563" s="95">
        <v>260000</v>
      </c>
      <c r="P2563" s="93" t="s">
        <v>3614</v>
      </c>
      <c r="Q2563" s="93" t="s">
        <v>5645</v>
      </c>
    </row>
    <row r="2564" spans="1:22" ht="25.5" customHeight="1">
      <c r="A2564" s="94">
        <v>46090</v>
      </c>
      <c r="B2564" s="93" t="s">
        <v>3652</v>
      </c>
      <c r="C2564" s="93" t="s">
        <v>3697</v>
      </c>
      <c r="D2564" s="93" t="s">
        <v>3696</v>
      </c>
      <c r="E2564" s="93" t="s">
        <v>3698</v>
      </c>
      <c r="F2564" s="93">
        <v>20000</v>
      </c>
      <c r="G2564" s="93">
        <v>-2</v>
      </c>
      <c r="H2564" s="93">
        <v>0</v>
      </c>
      <c r="I2564" s="92">
        <f t="shared" si="40"/>
        <v>40000</v>
      </c>
      <c r="J2564" s="92" t="str">
        <f>VLOOKUP(D2564,[1]Sheet0!$C$1:$H$65536,6,0)</f>
        <v>ĐỒ DÙNG VPP</v>
      </c>
      <c r="K2564" s="93">
        <v>2</v>
      </c>
      <c r="L2564" s="95">
        <v>40000</v>
      </c>
      <c r="P2564" s="93" t="s">
        <v>3614</v>
      </c>
      <c r="Q2564" s="93" t="s">
        <v>5645</v>
      </c>
    </row>
    <row r="2565" spans="1:22" ht="25.5" customHeight="1">
      <c r="A2565" s="94">
        <v>46090</v>
      </c>
      <c r="B2565" s="93" t="s">
        <v>32</v>
      </c>
      <c r="C2565" s="93" t="s">
        <v>5447</v>
      </c>
      <c r="D2565" s="93" t="s">
        <v>5448</v>
      </c>
      <c r="E2565" s="93" t="s">
        <v>5449</v>
      </c>
      <c r="F2565" s="93">
        <v>290000</v>
      </c>
      <c r="G2565" s="93">
        <v>-1</v>
      </c>
      <c r="H2565" s="93">
        <v>0</v>
      </c>
      <c r="I2565" s="92">
        <f t="shared" si="40"/>
        <v>290000</v>
      </c>
      <c r="J2565" s="92" t="str">
        <f>VLOOKUP(D2565,[1]Sheet0!$C$1:$H$65536,6,0)</f>
        <v>Mỹ phẩm khác</v>
      </c>
      <c r="K2565" s="93">
        <v>1</v>
      </c>
      <c r="L2565" s="95">
        <v>290000</v>
      </c>
      <c r="P2565" s="93" t="s">
        <v>3614</v>
      </c>
      <c r="Q2565" s="93" t="s">
        <v>5645</v>
      </c>
    </row>
    <row r="2566" spans="1:22" ht="25.5" customHeight="1">
      <c r="A2566" s="94">
        <v>46090</v>
      </c>
      <c r="B2566" s="93" t="s">
        <v>27</v>
      </c>
      <c r="C2566" s="93" t="s">
        <v>795</v>
      </c>
      <c r="D2566" s="93" t="s">
        <v>796</v>
      </c>
      <c r="E2566" s="93" t="s">
        <v>797</v>
      </c>
      <c r="F2566" s="93">
        <v>360000</v>
      </c>
      <c r="G2566" s="93">
        <v>-2</v>
      </c>
      <c r="H2566" s="93">
        <v>0</v>
      </c>
      <c r="I2566" s="92">
        <f t="shared" si="40"/>
        <v>720000</v>
      </c>
      <c r="J2566" s="92" t="str">
        <f>VLOOKUP(D2566,[1]Sheet0!$C$1:$H$65536,6,0)</f>
        <v>BÁNH KẸO, ĐỒ ĂN VẶT</v>
      </c>
      <c r="K2566" s="93">
        <v>2</v>
      </c>
      <c r="L2566" s="95">
        <v>720000</v>
      </c>
      <c r="P2566" s="93" t="s">
        <v>3614</v>
      </c>
      <c r="Q2566" s="93" t="s">
        <v>5645</v>
      </c>
    </row>
    <row r="2567" spans="1:22" ht="25.5" customHeight="1">
      <c r="A2567" s="94">
        <v>46090</v>
      </c>
      <c r="B2567" s="93" t="s">
        <v>33</v>
      </c>
      <c r="C2567" s="93" t="s">
        <v>2442</v>
      </c>
      <c r="D2567" s="93" t="s">
        <v>2443</v>
      </c>
      <c r="E2567" s="93" t="s">
        <v>2444</v>
      </c>
      <c r="F2567" s="93">
        <v>450000</v>
      </c>
      <c r="G2567" s="93">
        <v>-2</v>
      </c>
      <c r="H2567" s="93">
        <v>0</v>
      </c>
      <c r="I2567" s="92">
        <f t="shared" si="40"/>
        <v>900000</v>
      </c>
      <c r="J2567" s="92" t="str">
        <f>VLOOKUP(D2567,[1]Sheet0!$C$1:$H$65536,6,0)</f>
        <v>BẾP VÀ PHÒNG ĂN</v>
      </c>
      <c r="K2567" s="93">
        <v>2</v>
      </c>
      <c r="L2567" s="95">
        <v>900000</v>
      </c>
      <c r="P2567" s="93" t="s">
        <v>3614</v>
      </c>
      <c r="Q2567" s="93" t="s">
        <v>5645</v>
      </c>
    </row>
    <row r="2568" spans="1:22" ht="25.5" customHeight="1">
      <c r="A2568" s="94">
        <v>46090</v>
      </c>
      <c r="B2568" s="93" t="s">
        <v>33</v>
      </c>
      <c r="C2568" s="93" t="s">
        <v>5642</v>
      </c>
      <c r="D2568" s="93" t="s">
        <v>5639</v>
      </c>
      <c r="E2568" s="93" t="s">
        <v>5643</v>
      </c>
      <c r="F2568" s="93">
        <v>730000</v>
      </c>
      <c r="G2568" s="93">
        <v>-1</v>
      </c>
      <c r="H2568" s="93">
        <v>0</v>
      </c>
      <c r="I2568" s="92">
        <f t="shared" si="40"/>
        <v>730000</v>
      </c>
      <c r="J2568" s="92" t="str">
        <f>VLOOKUP(D2568,[1]Sheet0!$C$1:$H$65536,6,0)</f>
        <v>BẾP VÀ PHÒNG ĂN</v>
      </c>
      <c r="K2568" s="93">
        <v>1</v>
      </c>
      <c r="L2568" s="95">
        <v>730000</v>
      </c>
      <c r="P2568" s="93" t="s">
        <v>3614</v>
      </c>
      <c r="Q2568" s="93" t="s">
        <v>5645</v>
      </c>
    </row>
    <row r="2569" spans="1:22" ht="25.5" customHeight="1">
      <c r="A2569" s="94">
        <v>46090</v>
      </c>
      <c r="B2569" s="93" t="s">
        <v>27</v>
      </c>
      <c r="C2569" s="93" t="s">
        <v>1725</v>
      </c>
      <c r="D2569" s="93" t="s">
        <v>1726</v>
      </c>
      <c r="E2569" s="93" t="s">
        <v>1727</v>
      </c>
      <c r="F2569" s="93">
        <v>24000</v>
      </c>
      <c r="G2569" s="93">
        <v>-1</v>
      </c>
      <c r="H2569" s="93">
        <v>0</v>
      </c>
      <c r="I2569" s="92">
        <f t="shared" si="40"/>
        <v>24000</v>
      </c>
      <c r="J2569" s="92" t="str">
        <f>VLOOKUP(D2569,[1]Sheet0!$C$1:$H$65536,6,0)</f>
        <v>ĐỒ UỐNG, PHA CHẾ</v>
      </c>
      <c r="K2569" s="93">
        <v>1</v>
      </c>
      <c r="L2569" s="95">
        <v>24000</v>
      </c>
      <c r="P2569" s="93" t="s">
        <v>3614</v>
      </c>
      <c r="Q2569" s="93" t="s">
        <v>5645</v>
      </c>
    </row>
    <row r="2570" spans="1:22" ht="25.5" customHeight="1">
      <c r="A2570" s="94">
        <v>46090</v>
      </c>
      <c r="B2570" s="93" t="s">
        <v>27</v>
      </c>
      <c r="C2570" s="93" t="s">
        <v>3390</v>
      </c>
      <c r="D2570" s="93" t="s">
        <v>3391</v>
      </c>
      <c r="E2570" s="93" t="s">
        <v>3392</v>
      </c>
      <c r="F2570" s="93">
        <v>190000</v>
      </c>
      <c r="G2570" s="93">
        <v>5</v>
      </c>
      <c r="H2570" s="93">
        <v>3</v>
      </c>
      <c r="I2570" s="92">
        <f t="shared" si="40"/>
        <v>-380000</v>
      </c>
      <c r="J2570" s="92" t="str">
        <f>VLOOKUP(D2570,[1]Sheet0!$C$1:$H$65536,6,0)</f>
        <v>THỰC PHẨM ĐÔNG LẠNH, CHẾ BIẾN</v>
      </c>
      <c r="M2570" s="93">
        <v>-2</v>
      </c>
      <c r="N2570" s="95">
        <v>-380000</v>
      </c>
      <c r="P2570" s="93" t="s">
        <v>3614</v>
      </c>
      <c r="Q2570" s="93" t="s">
        <v>5645</v>
      </c>
      <c r="V2570" s="93" t="s">
        <v>3619</v>
      </c>
    </row>
    <row r="2571" spans="1:22" ht="25.5" customHeight="1">
      <c r="A2571" s="94">
        <v>46090</v>
      </c>
      <c r="B2571" s="93" t="s">
        <v>135</v>
      </c>
      <c r="C2571" s="93" t="s">
        <v>4289</v>
      </c>
      <c r="D2571" s="93" t="s">
        <v>4290</v>
      </c>
      <c r="E2571" s="93" t="s">
        <v>4291</v>
      </c>
      <c r="F2571" s="93">
        <v>15000</v>
      </c>
      <c r="G2571" s="93">
        <v>259</v>
      </c>
      <c r="H2571" s="93">
        <v>258</v>
      </c>
      <c r="I2571" s="92">
        <f t="shared" si="40"/>
        <v>-15000</v>
      </c>
      <c r="J2571" s="92" t="str">
        <f>VLOOKUP(D2571,[1]Sheet0!$C$1:$H$65536,6,0)</f>
        <v>HÀNG MARKETING</v>
      </c>
      <c r="M2571" s="93">
        <v>-1</v>
      </c>
      <c r="N2571" s="95">
        <v>-15000</v>
      </c>
      <c r="P2571" s="93" t="s">
        <v>3614</v>
      </c>
      <c r="Q2571" s="93" t="s">
        <v>5645</v>
      </c>
      <c r="V2571" s="93" t="s">
        <v>3619</v>
      </c>
    </row>
    <row r="2572" spans="1:22" ht="25.5" customHeight="1">
      <c r="A2572" s="94">
        <v>46090</v>
      </c>
      <c r="B2572" s="93" t="s">
        <v>135</v>
      </c>
      <c r="C2572" s="93" t="s">
        <v>4362</v>
      </c>
      <c r="D2572" s="93" t="s">
        <v>4357</v>
      </c>
      <c r="E2572" s="93" t="s">
        <v>4363</v>
      </c>
      <c r="F2572" s="93">
        <v>80000</v>
      </c>
      <c r="G2572" s="93">
        <v>1</v>
      </c>
      <c r="H2572" s="93">
        <v>0</v>
      </c>
      <c r="I2572" s="92">
        <f t="shared" si="40"/>
        <v>-80000</v>
      </c>
      <c r="J2572" s="92" t="str">
        <f>VLOOKUP(D2572,[1]Sheet0!$C$1:$H$65536,6,0)</f>
        <v>HÀNG MARKETING</v>
      </c>
      <c r="M2572" s="93">
        <v>-1</v>
      </c>
      <c r="N2572" s="95">
        <v>-80000</v>
      </c>
      <c r="P2572" s="93" t="s">
        <v>3614</v>
      </c>
      <c r="Q2572" s="93" t="s">
        <v>5645</v>
      </c>
      <c r="V2572" s="93" t="s">
        <v>3619</v>
      </c>
    </row>
    <row r="2573" spans="1:22" ht="25.5" customHeight="1">
      <c r="A2573" s="94">
        <v>46090</v>
      </c>
      <c r="B2573" s="93" t="s">
        <v>2772</v>
      </c>
      <c r="C2573" s="93" t="s">
        <v>4345</v>
      </c>
      <c r="D2573" s="93" t="s">
        <v>4342</v>
      </c>
      <c r="E2573" s="93" t="s">
        <v>4341</v>
      </c>
      <c r="F2573" s="93">
        <v>150000</v>
      </c>
      <c r="G2573" s="93">
        <v>476</v>
      </c>
      <c r="H2573" s="93">
        <v>464</v>
      </c>
      <c r="I2573" s="92">
        <f t="shared" si="40"/>
        <v>-1800000</v>
      </c>
      <c r="J2573" s="92" t="str">
        <f>VLOOKUP(D2573,[1]Sheet0!$C$1:$H$65536,6,0)</f>
        <v>NSM MÙA ĐÔNG</v>
      </c>
      <c r="M2573" s="93">
        <v>-12</v>
      </c>
      <c r="N2573" s="95">
        <v>-1800000</v>
      </c>
      <c r="P2573" s="93" t="s">
        <v>3614</v>
      </c>
      <c r="Q2573" s="93" t="s">
        <v>5645</v>
      </c>
      <c r="V2573" s="93" t="s">
        <v>3619</v>
      </c>
    </row>
    <row r="2574" spans="1:22" ht="25.5" customHeight="1">
      <c r="A2574" s="94">
        <v>46090</v>
      </c>
      <c r="B2574" s="93" t="s">
        <v>3632</v>
      </c>
      <c r="C2574" s="93" t="s">
        <v>5544</v>
      </c>
      <c r="D2574" s="93" t="s">
        <v>5537</v>
      </c>
      <c r="E2574" s="93" t="s">
        <v>5545</v>
      </c>
      <c r="F2574" s="93">
        <v>350</v>
      </c>
      <c r="G2574" s="93">
        <v>595</v>
      </c>
      <c r="H2574" s="93">
        <v>564</v>
      </c>
      <c r="I2574" s="92">
        <f t="shared" si="40"/>
        <v>-10850</v>
      </c>
      <c r="J2574" s="92" t="str">
        <f>VLOOKUP(D2574,[1]Sheet0!$C$1:$H$65536,6,0)</f>
        <v>HỆ THỐNG</v>
      </c>
      <c r="M2574" s="93">
        <v>-31</v>
      </c>
      <c r="N2574" s="95">
        <v>-10850</v>
      </c>
      <c r="P2574" s="93" t="s">
        <v>3614</v>
      </c>
      <c r="Q2574" s="93" t="s">
        <v>5645</v>
      </c>
      <c r="V2574" s="93" t="s">
        <v>3619</v>
      </c>
    </row>
    <row r="2575" spans="1:22" ht="25.5" customHeight="1">
      <c r="A2575" s="94">
        <v>46090</v>
      </c>
      <c r="B2575" s="93" t="s">
        <v>3632</v>
      </c>
      <c r="C2575" s="93" t="s">
        <v>5544</v>
      </c>
      <c r="D2575" s="93" t="s">
        <v>5537</v>
      </c>
      <c r="E2575" s="93" t="s">
        <v>5545</v>
      </c>
      <c r="F2575" s="93">
        <v>350</v>
      </c>
      <c r="G2575" s="93">
        <v>595</v>
      </c>
      <c r="H2575" s="93">
        <v>516</v>
      </c>
      <c r="I2575" s="92">
        <f t="shared" si="40"/>
        <v>-27650</v>
      </c>
      <c r="J2575" s="92" t="str">
        <f>VLOOKUP(D2575,[1]Sheet0!$C$1:$H$65536,6,0)</f>
        <v>HỆ THỐNG</v>
      </c>
      <c r="M2575" s="93">
        <v>-79</v>
      </c>
      <c r="N2575" s="95">
        <v>-27650</v>
      </c>
      <c r="P2575" s="93" t="s">
        <v>3614</v>
      </c>
      <c r="Q2575" s="93" t="s">
        <v>5645</v>
      </c>
      <c r="V2575" s="93" t="s">
        <v>3619</v>
      </c>
    </row>
    <row r="2576" spans="1:22" ht="25.5" customHeight="1">
      <c r="A2576" s="94">
        <v>46090</v>
      </c>
      <c r="B2576" s="93" t="s">
        <v>135</v>
      </c>
      <c r="C2576" s="93" t="s">
        <v>5205</v>
      </c>
      <c r="D2576" s="93" t="s">
        <v>5181</v>
      </c>
      <c r="E2576" s="93" t="s">
        <v>5206</v>
      </c>
      <c r="F2576" s="93">
        <v>30000</v>
      </c>
      <c r="G2576" s="93">
        <v>20</v>
      </c>
      <c r="H2576" s="93">
        <v>0</v>
      </c>
      <c r="I2576" s="92">
        <f t="shared" si="40"/>
        <v>-600000</v>
      </c>
      <c r="J2576" s="92" t="str">
        <f>VLOOKUP(D2576,[1]Sheet0!$C$1:$H$65536,6,0)</f>
        <v>HÀNG MARKETING</v>
      </c>
      <c r="M2576" s="93">
        <v>-20</v>
      </c>
      <c r="N2576" s="95">
        <v>-600000</v>
      </c>
      <c r="P2576" s="93" t="s">
        <v>3614</v>
      </c>
      <c r="Q2576" s="93" t="s">
        <v>5645</v>
      </c>
      <c r="V2576" s="93" t="s">
        <v>3619</v>
      </c>
    </row>
    <row r="2577" spans="1:22" ht="25.5" customHeight="1">
      <c r="A2577" s="94">
        <v>46090</v>
      </c>
      <c r="B2577" s="93" t="s">
        <v>135</v>
      </c>
      <c r="C2577" s="93" t="s">
        <v>4177</v>
      </c>
      <c r="D2577" s="93" t="s">
        <v>4178</v>
      </c>
      <c r="E2577" s="93" t="s">
        <v>4179</v>
      </c>
      <c r="F2577" s="93">
        <v>25000</v>
      </c>
      <c r="G2577" s="93">
        <v>17</v>
      </c>
      <c r="H2577" s="93">
        <v>5</v>
      </c>
      <c r="I2577" s="92">
        <f t="shared" si="40"/>
        <v>-300000</v>
      </c>
      <c r="J2577" s="92" t="str">
        <f>VLOOKUP(D2577,[1]Sheet0!$C$1:$H$65536,6,0)</f>
        <v>HÀNG MARKETING</v>
      </c>
      <c r="M2577" s="93">
        <v>-12</v>
      </c>
      <c r="N2577" s="95">
        <v>-300000</v>
      </c>
      <c r="P2577" s="93" t="s">
        <v>3614</v>
      </c>
      <c r="Q2577" s="93" t="s">
        <v>5645</v>
      </c>
      <c r="V2577" s="93" t="s">
        <v>3619</v>
      </c>
    </row>
    <row r="2578" spans="1:22" ht="25.5" customHeight="1">
      <c r="A2578" s="94">
        <v>46090</v>
      </c>
      <c r="B2578" s="93" t="s">
        <v>69</v>
      </c>
      <c r="C2578" s="93" t="s">
        <v>112</v>
      </c>
      <c r="D2578" s="93" t="s">
        <v>113</v>
      </c>
      <c r="E2578" s="93" t="s">
        <v>114</v>
      </c>
      <c r="F2578" s="93">
        <v>145000</v>
      </c>
      <c r="G2578" s="93">
        <v>4</v>
      </c>
      <c r="H2578" s="93">
        <v>2</v>
      </c>
      <c r="I2578" s="92">
        <f t="shared" si="40"/>
        <v>-290000</v>
      </c>
      <c r="J2578" s="92" t="str">
        <f>VLOOKUP(D2578,[1]Sheet0!$C$1:$H$65536,6,0)</f>
        <v>TĂNG CƯỜNG HỆ MIỄN DỊCH</v>
      </c>
      <c r="M2578" s="93">
        <v>-2</v>
      </c>
      <c r="N2578" s="95">
        <v>-290000</v>
      </c>
      <c r="P2578" s="93" t="s">
        <v>3614</v>
      </c>
      <c r="Q2578" s="93" t="s">
        <v>5645</v>
      </c>
      <c r="V2578" s="93" t="s">
        <v>3619</v>
      </c>
    </row>
    <row r="2579" spans="1:22" ht="25.5" customHeight="1">
      <c r="A2579" s="94">
        <v>46090</v>
      </c>
      <c r="B2579" s="93" t="s">
        <v>32</v>
      </c>
      <c r="C2579" s="93" t="s">
        <v>1160</v>
      </c>
      <c r="D2579" s="93" t="s">
        <v>1161</v>
      </c>
      <c r="E2579" s="93" t="s">
        <v>1162</v>
      </c>
      <c r="F2579" s="93">
        <v>199000</v>
      </c>
      <c r="G2579" s="93">
        <v>14</v>
      </c>
      <c r="H2579" s="93">
        <v>13</v>
      </c>
      <c r="I2579" s="92">
        <f t="shared" si="40"/>
        <v>-199000</v>
      </c>
      <c r="J2579" s="92" t="str">
        <f>VLOOKUP(D2579,[1]Sheet0!$C$1:$H$65536,6,0)</f>
        <v>TRANG ĐIỂM</v>
      </c>
      <c r="M2579" s="93">
        <v>-1</v>
      </c>
      <c r="N2579" s="95">
        <v>-199000</v>
      </c>
      <c r="P2579" s="93" t="s">
        <v>3614</v>
      </c>
      <c r="Q2579" s="93" t="s">
        <v>5645</v>
      </c>
      <c r="V2579" s="93" t="s">
        <v>3619</v>
      </c>
    </row>
    <row r="2580" spans="1:22" ht="25.5" customHeight="1">
      <c r="A2580" s="94">
        <v>46090</v>
      </c>
      <c r="B2580" s="93" t="s">
        <v>32</v>
      </c>
      <c r="C2580" s="93" t="s">
        <v>321</v>
      </c>
      <c r="D2580" s="93" t="s">
        <v>322</v>
      </c>
      <c r="E2580" s="93" t="s">
        <v>323</v>
      </c>
      <c r="F2580" s="93">
        <v>180000</v>
      </c>
      <c r="G2580" s="93">
        <v>45</v>
      </c>
      <c r="H2580" s="93">
        <v>41</v>
      </c>
      <c r="I2580" s="92">
        <f t="shared" si="40"/>
        <v>-720000</v>
      </c>
      <c r="J2580" s="92" t="str">
        <f>VLOOKUP(D2580,[1]Sheet0!$C$1:$H$65536,6,0)</f>
        <v>CHĂM SÓC CƠ THỂ</v>
      </c>
      <c r="M2580" s="93">
        <v>-4</v>
      </c>
      <c r="N2580" s="95">
        <v>-720000</v>
      </c>
      <c r="P2580" s="93" t="s">
        <v>3614</v>
      </c>
      <c r="Q2580" s="93" t="s">
        <v>5645</v>
      </c>
      <c r="V2580" s="93" t="s">
        <v>3619</v>
      </c>
    </row>
    <row r="2581" spans="1:22" ht="25.5" customHeight="1">
      <c r="A2581" s="94">
        <v>46090</v>
      </c>
      <c r="B2581" s="93" t="s">
        <v>32</v>
      </c>
      <c r="C2581" s="93" t="s">
        <v>606</v>
      </c>
      <c r="D2581" s="93" t="s">
        <v>607</v>
      </c>
      <c r="E2581" s="93" t="s">
        <v>608</v>
      </c>
      <c r="F2581" s="93">
        <v>90000</v>
      </c>
      <c r="G2581" s="93">
        <v>36</v>
      </c>
      <c r="H2581" s="93">
        <v>35</v>
      </c>
      <c r="I2581" s="92">
        <f t="shared" si="40"/>
        <v>-90000</v>
      </c>
      <c r="J2581" s="92" t="str">
        <f>VLOOKUP(D2581,[1]Sheet0!$C$1:$H$65536,6,0)</f>
        <v>Mỹ phẩm khác</v>
      </c>
      <c r="M2581" s="93">
        <v>-1</v>
      </c>
      <c r="N2581" s="95">
        <v>-90000</v>
      </c>
      <c r="P2581" s="93" t="s">
        <v>3614</v>
      </c>
      <c r="Q2581" s="93" t="s">
        <v>5645</v>
      </c>
      <c r="V2581" s="93" t="s">
        <v>3619</v>
      </c>
    </row>
    <row r="2582" spans="1:22" ht="25.5" customHeight="1">
      <c r="A2582" s="94">
        <v>46090</v>
      </c>
      <c r="B2582" s="93" t="s">
        <v>2772</v>
      </c>
      <c r="C2582" s="93" t="s">
        <v>2936</v>
      </c>
      <c r="D2582" s="93" t="s">
        <v>2937</v>
      </c>
      <c r="E2582" s="93" t="s">
        <v>2938</v>
      </c>
      <c r="F2582" s="93">
        <v>405000</v>
      </c>
      <c r="G2582" s="93">
        <v>2</v>
      </c>
      <c r="H2582" s="93">
        <v>1</v>
      </c>
      <c r="I2582" s="92">
        <f t="shared" si="40"/>
        <v>-405000</v>
      </c>
      <c r="J2582" s="92" t="str">
        <f>VLOOKUP(D2582,[1]Sheet0!$C$1:$H$65536,6,0)</f>
        <v>THỜI TRANG NỮ</v>
      </c>
      <c r="M2582" s="93">
        <v>-1</v>
      </c>
      <c r="N2582" s="95">
        <v>-405000</v>
      </c>
      <c r="P2582" s="93" t="s">
        <v>3614</v>
      </c>
      <c r="Q2582" s="93" t="s">
        <v>5645</v>
      </c>
      <c r="V2582" s="93" t="s">
        <v>3619</v>
      </c>
    </row>
    <row r="2583" spans="1:22" ht="25.5" customHeight="1">
      <c r="A2583" s="94">
        <v>46090</v>
      </c>
      <c r="B2583" s="93" t="s">
        <v>27</v>
      </c>
      <c r="C2583" s="93" t="s">
        <v>4940</v>
      </c>
      <c r="D2583" s="93" t="s">
        <v>4912</v>
      </c>
      <c r="E2583" s="93" t="s">
        <v>4941</v>
      </c>
      <c r="F2583" s="93">
        <v>47000</v>
      </c>
      <c r="G2583" s="93">
        <v>12</v>
      </c>
      <c r="H2583" s="93">
        <v>10</v>
      </c>
      <c r="I2583" s="92">
        <f t="shared" si="40"/>
        <v>-94000</v>
      </c>
      <c r="J2583" s="92" t="str">
        <f>VLOOKUP(D2583,[1]Sheet0!$C$1:$H$65536,6,0)</f>
        <v>BÁNH KẸO, ĐỒ ĂN VẶT</v>
      </c>
      <c r="M2583" s="93">
        <v>-2</v>
      </c>
      <c r="N2583" s="95">
        <v>-94000</v>
      </c>
      <c r="P2583" s="93" t="s">
        <v>3614</v>
      </c>
      <c r="Q2583" s="93" t="s">
        <v>5645</v>
      </c>
      <c r="V2583" s="93" t="s">
        <v>3619</v>
      </c>
    </row>
    <row r="2584" spans="1:22" ht="25.5" customHeight="1">
      <c r="A2584" s="94">
        <v>46090</v>
      </c>
      <c r="B2584" s="93" t="s">
        <v>33</v>
      </c>
      <c r="C2584" s="93" t="s">
        <v>3299</v>
      </c>
      <c r="D2584" s="93" t="s">
        <v>3300</v>
      </c>
      <c r="E2584" s="93" t="s">
        <v>3301</v>
      </c>
      <c r="F2584" s="93">
        <v>350000</v>
      </c>
      <c r="G2584" s="93">
        <v>6</v>
      </c>
      <c r="H2584" s="93">
        <v>5</v>
      </c>
      <c r="I2584" s="92">
        <f t="shared" si="40"/>
        <v>-350000</v>
      </c>
      <c r="J2584" s="92" t="str">
        <f>VLOOKUP(D2584,[1]Sheet0!$C$1:$H$65536,6,0)</f>
        <v>GIA DỤNG SKK</v>
      </c>
      <c r="M2584" s="93">
        <v>-1</v>
      </c>
      <c r="N2584" s="95">
        <v>-350000</v>
      </c>
      <c r="P2584" s="93" t="s">
        <v>3614</v>
      </c>
      <c r="Q2584" s="93" t="s">
        <v>5645</v>
      </c>
      <c r="V2584" s="93" t="s">
        <v>3619</v>
      </c>
    </row>
    <row r="2585" spans="1:22" ht="25.5" customHeight="1">
      <c r="A2585" s="94">
        <v>46090</v>
      </c>
      <c r="B2585" s="93" t="s">
        <v>69</v>
      </c>
      <c r="C2585" s="93" t="s">
        <v>79</v>
      </c>
      <c r="D2585" s="93" t="s">
        <v>80</v>
      </c>
      <c r="E2585" s="93" t="s">
        <v>81</v>
      </c>
      <c r="F2585" s="93">
        <v>750000</v>
      </c>
      <c r="G2585" s="93">
        <v>78</v>
      </c>
      <c r="H2585" s="93">
        <v>77</v>
      </c>
      <c r="I2585" s="92">
        <f t="shared" si="40"/>
        <v>-750000</v>
      </c>
      <c r="J2585" s="92" t="str">
        <f>VLOOKUP(D2585,[1]Sheet0!$C$1:$H$65536,6,0)</f>
        <v>THỰC PHẨM CHỨC NĂNG CHO MÉ &amp; BÉ</v>
      </c>
      <c r="M2585" s="93">
        <v>-1</v>
      </c>
      <c r="N2585" s="95">
        <v>-750000</v>
      </c>
      <c r="P2585" s="93" t="s">
        <v>3614</v>
      </c>
      <c r="Q2585" s="93" t="s">
        <v>5645</v>
      </c>
      <c r="V2585" s="93" t="s">
        <v>3619</v>
      </c>
    </row>
    <row r="2586" spans="1:22" ht="25.5" customHeight="1">
      <c r="A2586" s="94">
        <v>46090</v>
      </c>
      <c r="B2586" s="93" t="s">
        <v>27</v>
      </c>
      <c r="C2586" s="93" t="s">
        <v>5469</v>
      </c>
      <c r="D2586" s="93" t="s">
        <v>5376</v>
      </c>
      <c r="E2586" s="93" t="s">
        <v>5470</v>
      </c>
      <c r="F2586" s="93">
        <v>75000</v>
      </c>
      <c r="G2586" s="93">
        <v>5</v>
      </c>
      <c r="H2586" s="93">
        <v>3</v>
      </c>
      <c r="I2586" s="92">
        <f t="shared" si="40"/>
        <v>-150000</v>
      </c>
      <c r="J2586" s="92" t="str">
        <f>VLOOKUP(D2586,[1]Sheet0!$C$1:$H$65536,6,0)</f>
        <v>GIA VỊ</v>
      </c>
      <c r="M2586" s="93">
        <v>-2</v>
      </c>
      <c r="N2586" s="95">
        <v>-150000</v>
      </c>
      <c r="P2586" s="93" t="s">
        <v>3614</v>
      </c>
      <c r="Q2586" s="93" t="s">
        <v>5645</v>
      </c>
      <c r="V2586" s="93" t="s">
        <v>3619</v>
      </c>
    </row>
    <row r="2587" spans="1:22" ht="25.5" customHeight="1">
      <c r="A2587" s="94">
        <v>46090</v>
      </c>
      <c r="B2587" s="93" t="s">
        <v>33</v>
      </c>
      <c r="C2587" s="93" t="s">
        <v>5664</v>
      </c>
      <c r="D2587" s="93" t="s">
        <v>5652</v>
      </c>
      <c r="E2587" s="93" t="s">
        <v>5665</v>
      </c>
      <c r="F2587" s="93">
        <v>48000</v>
      </c>
      <c r="G2587" s="93">
        <v>1</v>
      </c>
      <c r="H2587" s="93">
        <v>0</v>
      </c>
      <c r="I2587" s="92">
        <f t="shared" si="40"/>
        <v>-48000</v>
      </c>
      <c r="J2587" s="92" t="str">
        <f>VLOOKUP(D2587,[1]Sheet0!$C$1:$H$65536,6,0)</f>
        <v>ĐỒ DÙNG NHÀ TẮM, TOILET</v>
      </c>
      <c r="M2587" s="93">
        <v>-1</v>
      </c>
      <c r="N2587" s="95">
        <v>-48000</v>
      </c>
      <c r="P2587" s="93" t="s">
        <v>3614</v>
      </c>
      <c r="Q2587" s="93" t="s">
        <v>5645</v>
      </c>
      <c r="V2587" s="93" t="s">
        <v>3619</v>
      </c>
    </row>
    <row r="2588" spans="1:22" ht="25.5" customHeight="1">
      <c r="A2588" s="94">
        <v>46090</v>
      </c>
      <c r="B2588" s="93" t="s">
        <v>197</v>
      </c>
      <c r="C2588" s="93" t="s">
        <v>4330</v>
      </c>
      <c r="D2588" s="93" t="s">
        <v>4327</v>
      </c>
      <c r="E2588" s="93" t="s">
        <v>4331</v>
      </c>
      <c r="F2588" s="93">
        <v>95000</v>
      </c>
      <c r="G2588" s="93">
        <v>11</v>
      </c>
      <c r="H2588" s="93">
        <v>10</v>
      </c>
      <c r="I2588" s="92">
        <f t="shared" si="40"/>
        <v>-95000</v>
      </c>
      <c r="J2588" s="92" t="str">
        <f>VLOOKUP(D2588,[1]Sheet0!$C$1:$H$65536,6,0)</f>
        <v>BĂNG VỆ SINH</v>
      </c>
      <c r="M2588" s="93">
        <v>-1</v>
      </c>
      <c r="N2588" s="95">
        <v>-95000</v>
      </c>
      <c r="P2588" s="93" t="s">
        <v>3614</v>
      </c>
      <c r="Q2588" s="93" t="s">
        <v>5645</v>
      </c>
      <c r="V2588" s="93" t="s">
        <v>3619</v>
      </c>
    </row>
    <row r="2589" spans="1:22" ht="25.5" customHeight="1">
      <c r="A2589" s="94">
        <v>46090</v>
      </c>
      <c r="B2589" s="93" t="s">
        <v>197</v>
      </c>
      <c r="C2589" s="93" t="s">
        <v>300</v>
      </c>
      <c r="D2589" s="93" t="s">
        <v>301</v>
      </c>
      <c r="E2589" s="93" t="s">
        <v>302</v>
      </c>
      <c r="F2589" s="93">
        <v>40000</v>
      </c>
      <c r="G2589" s="93">
        <v>17</v>
      </c>
      <c r="H2589" s="93">
        <v>10</v>
      </c>
      <c r="I2589" s="92">
        <f t="shared" si="40"/>
        <v>-280000</v>
      </c>
      <c r="J2589" s="92" t="str">
        <f>VLOOKUP(D2589,[1]Sheet0!$C$1:$H$65536,6,0)</f>
        <v>CHĂM SÓC RĂNG MIỆNG</v>
      </c>
      <c r="M2589" s="93">
        <v>-7</v>
      </c>
      <c r="N2589" s="95">
        <v>-280000</v>
      </c>
      <c r="P2589" s="93" t="s">
        <v>3614</v>
      </c>
      <c r="Q2589" s="93" t="s">
        <v>5645</v>
      </c>
      <c r="V2589" s="93" t="s">
        <v>3619</v>
      </c>
    </row>
    <row r="2590" spans="1:22" ht="25.5" customHeight="1">
      <c r="A2590" s="94">
        <v>46090</v>
      </c>
      <c r="B2590" s="93" t="s">
        <v>40</v>
      </c>
      <c r="C2590" s="93" t="s">
        <v>704</v>
      </c>
      <c r="D2590" s="93" t="s">
        <v>705</v>
      </c>
      <c r="E2590" s="93" t="s">
        <v>706</v>
      </c>
      <c r="F2590" s="93">
        <v>95000</v>
      </c>
      <c r="G2590" s="93">
        <v>8</v>
      </c>
      <c r="H2590" s="93">
        <v>7</v>
      </c>
      <c r="I2590" s="92">
        <f t="shared" si="40"/>
        <v>-95000</v>
      </c>
      <c r="J2590" s="92" t="str">
        <f>VLOOKUP(D2590,[1]Sheet0!$C$1:$H$65536,6,0)</f>
        <v>THỰC PHẨM CHO BÉ</v>
      </c>
      <c r="M2590" s="93">
        <v>-1</v>
      </c>
      <c r="N2590" s="95">
        <v>-95000</v>
      </c>
      <c r="P2590" s="93" t="s">
        <v>3614</v>
      </c>
      <c r="Q2590" s="93" t="s">
        <v>5645</v>
      </c>
      <c r="V2590" s="93" t="s">
        <v>3619</v>
      </c>
    </row>
    <row r="2591" spans="1:22" ht="25.5" customHeight="1">
      <c r="A2591" s="94">
        <v>46090</v>
      </c>
      <c r="B2591" s="93" t="s">
        <v>32</v>
      </c>
      <c r="C2591" s="93" t="s">
        <v>1446</v>
      </c>
      <c r="D2591" s="93" t="s">
        <v>1447</v>
      </c>
      <c r="E2591" s="93" t="s">
        <v>1448</v>
      </c>
      <c r="F2591" s="93">
        <v>125000</v>
      </c>
      <c r="G2591" s="93">
        <v>3</v>
      </c>
      <c r="H2591" s="93">
        <v>2</v>
      </c>
      <c r="I2591" s="92">
        <f t="shared" si="40"/>
        <v>-125000</v>
      </c>
      <c r="J2591" s="92" t="str">
        <f>VLOOKUP(D2591,[1]Sheet0!$C$1:$H$65536,6,0)</f>
        <v>Mỹ phẩm khác</v>
      </c>
      <c r="M2591" s="93">
        <v>-1</v>
      </c>
      <c r="N2591" s="95">
        <v>-125000</v>
      </c>
      <c r="P2591" s="93" t="s">
        <v>3614</v>
      </c>
      <c r="Q2591" s="93" t="s">
        <v>5645</v>
      </c>
      <c r="V2591" s="93" t="s">
        <v>3619</v>
      </c>
    </row>
    <row r="2592" spans="1:22" ht="25.5" customHeight="1">
      <c r="A2592" s="94">
        <v>46090</v>
      </c>
      <c r="B2592" s="93" t="s">
        <v>27</v>
      </c>
      <c r="C2592" s="93" t="s">
        <v>5666</v>
      </c>
      <c r="D2592" s="93" t="s">
        <v>5656</v>
      </c>
      <c r="E2592" s="93" t="s">
        <v>5667</v>
      </c>
      <c r="F2592" s="93">
        <v>135000</v>
      </c>
      <c r="G2592" s="93">
        <v>117</v>
      </c>
      <c r="H2592" s="93">
        <v>115</v>
      </c>
      <c r="I2592" s="92">
        <f t="shared" si="40"/>
        <v>-270000</v>
      </c>
      <c r="J2592" s="92" t="str">
        <f>VLOOKUP(D2592,[1]Sheet0!$C$1:$H$65536,6,0)</f>
        <v>GIA VỊ</v>
      </c>
      <c r="M2592" s="93">
        <v>-2</v>
      </c>
      <c r="N2592" s="95">
        <v>-270000</v>
      </c>
      <c r="P2592" s="93" t="s">
        <v>3614</v>
      </c>
      <c r="Q2592" s="93" t="s">
        <v>5645</v>
      </c>
      <c r="V2592" s="93" t="s">
        <v>3619</v>
      </c>
    </row>
    <row r="2593" spans="1:22" ht="25.5" customHeight="1">
      <c r="A2593" s="94">
        <v>46090</v>
      </c>
      <c r="B2593" s="93" t="s">
        <v>27</v>
      </c>
      <c r="C2593" s="93" t="s">
        <v>5527</v>
      </c>
      <c r="D2593" s="93" t="s">
        <v>5528</v>
      </c>
      <c r="E2593" s="93" t="s">
        <v>5529</v>
      </c>
      <c r="F2593" s="93">
        <v>130000</v>
      </c>
      <c r="G2593" s="93">
        <v>3</v>
      </c>
      <c r="H2593" s="93">
        <v>2</v>
      </c>
      <c r="I2593" s="92">
        <f t="shared" si="40"/>
        <v>-130000</v>
      </c>
      <c r="J2593" s="92" t="str">
        <f>VLOOKUP(D2593,[1]Sheet0!$C$1:$H$65536,6,0)</f>
        <v>BÁNH KẸO, ĐỒ ĂN VẶT</v>
      </c>
      <c r="M2593" s="93">
        <v>-1</v>
      </c>
      <c r="N2593" s="95">
        <v>-130000</v>
      </c>
      <c r="P2593" s="93" t="s">
        <v>3614</v>
      </c>
      <c r="Q2593" s="93" t="s">
        <v>5645</v>
      </c>
      <c r="V2593" s="93" t="s">
        <v>3619</v>
      </c>
    </row>
    <row r="2594" spans="1:22" ht="25.5" customHeight="1">
      <c r="A2594" s="94">
        <v>46090</v>
      </c>
      <c r="B2594" s="93" t="s">
        <v>27</v>
      </c>
      <c r="C2594" s="93" t="s">
        <v>324</v>
      </c>
      <c r="D2594" s="93" t="s">
        <v>325</v>
      </c>
      <c r="E2594" s="93" t="s">
        <v>326</v>
      </c>
      <c r="F2594" s="93">
        <v>88000</v>
      </c>
      <c r="G2594" s="93">
        <v>106</v>
      </c>
      <c r="H2594" s="93">
        <v>103</v>
      </c>
      <c r="I2594" s="92">
        <f t="shared" si="40"/>
        <v>-264000</v>
      </c>
      <c r="J2594" s="92" t="str">
        <f>VLOOKUP(D2594,[1]Sheet0!$C$1:$H$65536,6,0)</f>
        <v>ĐỒ UỐNG, PHA CHẾ</v>
      </c>
      <c r="M2594" s="93">
        <v>-3</v>
      </c>
      <c r="N2594" s="95">
        <v>-264000</v>
      </c>
      <c r="P2594" s="93" t="s">
        <v>3614</v>
      </c>
      <c r="Q2594" s="93" t="s">
        <v>5645</v>
      </c>
      <c r="V2594" s="93" t="s">
        <v>3619</v>
      </c>
    </row>
    <row r="2595" spans="1:22" ht="25.5" customHeight="1">
      <c r="A2595" s="94">
        <v>46090</v>
      </c>
      <c r="B2595" s="93" t="s">
        <v>32</v>
      </c>
      <c r="C2595" s="93" t="s">
        <v>5487</v>
      </c>
      <c r="D2595" s="93" t="s">
        <v>5418</v>
      </c>
      <c r="E2595" s="93" t="s">
        <v>5488</v>
      </c>
      <c r="F2595" s="93">
        <v>450000</v>
      </c>
      <c r="G2595" s="93">
        <v>16</v>
      </c>
      <c r="H2595" s="93">
        <v>15</v>
      </c>
      <c r="I2595" s="92">
        <f t="shared" si="40"/>
        <v>-450000</v>
      </c>
      <c r="J2595" s="92" t="str">
        <f>VLOOKUP(D2595,[1]Sheet0!$C$1:$H$65536,6,0)</f>
        <v>CHĂM SÓC DA</v>
      </c>
      <c r="M2595" s="93">
        <v>-1</v>
      </c>
      <c r="N2595" s="95">
        <v>-450000</v>
      </c>
      <c r="P2595" s="93" t="s">
        <v>3614</v>
      </c>
      <c r="Q2595" s="93" t="s">
        <v>5645</v>
      </c>
      <c r="V2595" s="93" t="s">
        <v>3619</v>
      </c>
    </row>
    <row r="2596" spans="1:22" ht="25.5" customHeight="1">
      <c r="A2596" s="94">
        <v>46090</v>
      </c>
      <c r="B2596" s="93" t="s">
        <v>32</v>
      </c>
      <c r="C2596" s="93" t="s">
        <v>5487</v>
      </c>
      <c r="D2596" s="93" t="s">
        <v>5418</v>
      </c>
      <c r="E2596" s="93" t="s">
        <v>5488</v>
      </c>
      <c r="F2596" s="93">
        <v>450000</v>
      </c>
      <c r="G2596" s="93">
        <v>16</v>
      </c>
      <c r="H2596" s="93">
        <v>15</v>
      </c>
      <c r="I2596" s="92">
        <f t="shared" si="40"/>
        <v>-450000</v>
      </c>
      <c r="J2596" s="92" t="str">
        <f>VLOOKUP(D2596,[1]Sheet0!$C$1:$H$65536,6,0)</f>
        <v>CHĂM SÓC DA</v>
      </c>
      <c r="M2596" s="93">
        <v>-1</v>
      </c>
      <c r="N2596" s="95">
        <v>-450000</v>
      </c>
      <c r="P2596" s="93" t="s">
        <v>3614</v>
      </c>
      <c r="Q2596" s="93" t="s">
        <v>5645</v>
      </c>
      <c r="V2596" s="93" t="s">
        <v>3619</v>
      </c>
    </row>
    <row r="2597" spans="1:22" ht="25.5" customHeight="1">
      <c r="A2597" s="94">
        <v>46090</v>
      </c>
      <c r="B2597" s="93" t="s">
        <v>27</v>
      </c>
      <c r="C2597" s="93" t="s">
        <v>1698</v>
      </c>
      <c r="D2597" s="93" t="s">
        <v>1699</v>
      </c>
      <c r="E2597" s="93" t="s">
        <v>1700</v>
      </c>
      <c r="F2597" s="93">
        <v>31000</v>
      </c>
      <c r="G2597" s="93">
        <v>21</v>
      </c>
      <c r="H2597" s="93">
        <v>20</v>
      </c>
      <c r="I2597" s="92">
        <f t="shared" si="40"/>
        <v>-31000</v>
      </c>
      <c r="J2597" s="92" t="str">
        <f>VLOOKUP(D2597,[1]Sheet0!$C$1:$H$65536,6,0)</f>
        <v>ĐỒ UỐNG, PHA CHẾ</v>
      </c>
      <c r="M2597" s="93">
        <v>-1</v>
      </c>
      <c r="N2597" s="95">
        <v>-31000</v>
      </c>
      <c r="P2597" s="93" t="s">
        <v>3614</v>
      </c>
      <c r="Q2597" s="93" t="s">
        <v>5645</v>
      </c>
      <c r="V2597" s="93" t="s">
        <v>3619</v>
      </c>
    </row>
    <row r="2598" spans="1:22" ht="25.5" customHeight="1">
      <c r="A2598" s="94">
        <v>46090</v>
      </c>
      <c r="B2598" s="93" t="s">
        <v>32</v>
      </c>
      <c r="C2598" s="93" t="s">
        <v>5668</v>
      </c>
      <c r="D2598" s="93" t="s">
        <v>5663</v>
      </c>
      <c r="E2598" s="93" t="s">
        <v>5669</v>
      </c>
      <c r="F2598" s="93">
        <v>260000</v>
      </c>
      <c r="G2598" s="93">
        <v>1</v>
      </c>
      <c r="H2598" s="93">
        <v>0</v>
      </c>
      <c r="I2598" s="92">
        <f t="shared" si="40"/>
        <v>-260000</v>
      </c>
      <c r="J2598" s="92" t="str">
        <f>VLOOKUP(D2598,[1]Sheet0!$C$1:$H$65536,6,0)</f>
        <v>TRANG ĐIỂM</v>
      </c>
      <c r="M2598" s="93">
        <v>-1</v>
      </c>
      <c r="N2598" s="95">
        <v>-260000</v>
      </c>
      <c r="P2598" s="93" t="s">
        <v>3614</v>
      </c>
      <c r="Q2598" s="93" t="s">
        <v>5645</v>
      </c>
      <c r="V2598" s="93" t="s">
        <v>3619</v>
      </c>
    </row>
    <row r="2599" spans="1:22" ht="25.5" customHeight="1">
      <c r="A2599" s="94">
        <v>46090</v>
      </c>
      <c r="B2599" s="93" t="s">
        <v>3652</v>
      </c>
      <c r="C2599" s="93" t="s">
        <v>5039</v>
      </c>
      <c r="D2599" s="93" t="s">
        <v>5038</v>
      </c>
      <c r="E2599" s="93" t="s">
        <v>5040</v>
      </c>
      <c r="F2599" s="93">
        <v>12000</v>
      </c>
      <c r="G2599" s="93">
        <v>13</v>
      </c>
      <c r="H2599" s="93">
        <v>11</v>
      </c>
      <c r="I2599" s="92">
        <f t="shared" si="40"/>
        <v>-24000</v>
      </c>
      <c r="J2599" s="92" t="str">
        <f>VLOOKUP(D2599,[1]Sheet0!$C$1:$H$65536,6,0)</f>
        <v>ĐỒ DÙNG VPP</v>
      </c>
      <c r="M2599" s="93">
        <v>-2</v>
      </c>
      <c r="N2599" s="95">
        <v>-24000</v>
      </c>
      <c r="P2599" s="93" t="s">
        <v>3614</v>
      </c>
      <c r="Q2599" s="93" t="s">
        <v>5645</v>
      </c>
      <c r="V2599" s="93" t="s">
        <v>3619</v>
      </c>
    </row>
    <row r="2600" spans="1:22" ht="25.5" customHeight="1">
      <c r="A2600" s="94">
        <v>46090</v>
      </c>
      <c r="B2600" s="93" t="s">
        <v>32</v>
      </c>
      <c r="C2600" s="93" t="s">
        <v>5505</v>
      </c>
      <c r="D2600" s="93" t="s">
        <v>5450</v>
      </c>
      <c r="E2600" s="93" t="s">
        <v>5506</v>
      </c>
      <c r="F2600" s="93">
        <v>290000</v>
      </c>
      <c r="G2600" s="93">
        <v>20</v>
      </c>
      <c r="H2600" s="93">
        <v>19</v>
      </c>
      <c r="I2600" s="92">
        <f t="shared" si="40"/>
        <v>-290000</v>
      </c>
      <c r="J2600" s="92" t="str">
        <f>VLOOKUP(D2600,[1]Sheet0!$C$1:$H$65536,6,0)</f>
        <v>Mỹ phẩm khác</v>
      </c>
      <c r="M2600" s="93">
        <v>-1</v>
      </c>
      <c r="N2600" s="95">
        <v>-290000</v>
      </c>
      <c r="P2600" s="93" t="s">
        <v>3614</v>
      </c>
      <c r="Q2600" s="93" t="s">
        <v>5645</v>
      </c>
      <c r="V2600" s="93" t="s">
        <v>3619</v>
      </c>
    </row>
    <row r="2601" spans="1:22" ht="25.5" customHeight="1">
      <c r="A2601" s="94">
        <v>46090</v>
      </c>
      <c r="B2601" s="93" t="s">
        <v>27</v>
      </c>
      <c r="C2601" s="93" t="s">
        <v>2424</v>
      </c>
      <c r="D2601" s="93" t="s">
        <v>2425</v>
      </c>
      <c r="E2601" s="93" t="s">
        <v>2426</v>
      </c>
      <c r="F2601" s="93">
        <v>290000</v>
      </c>
      <c r="G2601" s="93">
        <v>12</v>
      </c>
      <c r="H2601" s="93">
        <v>10</v>
      </c>
      <c r="I2601" s="92">
        <f t="shared" si="40"/>
        <v>-580000</v>
      </c>
      <c r="J2601" s="92" t="str">
        <f>VLOOKUP(D2601,[1]Sheet0!$C$1:$H$65536,6,0)</f>
        <v>BÁNH KẸO, ĐỒ ĂN VẶT</v>
      </c>
      <c r="M2601" s="93">
        <v>-2</v>
      </c>
      <c r="N2601" s="95">
        <v>-580000</v>
      </c>
      <c r="P2601" s="93" t="s">
        <v>3614</v>
      </c>
      <c r="Q2601" s="93" t="s">
        <v>5645</v>
      </c>
      <c r="V2601" s="93" t="s">
        <v>3619</v>
      </c>
    </row>
    <row r="2602" spans="1:22" ht="25.5" customHeight="1">
      <c r="A2602" s="94">
        <v>46090</v>
      </c>
      <c r="B2602" s="93" t="s">
        <v>33</v>
      </c>
      <c r="C2602" s="93" t="s">
        <v>5670</v>
      </c>
      <c r="D2602" s="93" t="s">
        <v>4787</v>
      </c>
      <c r="E2602" s="93" t="s">
        <v>5671</v>
      </c>
      <c r="F2602" s="93">
        <v>450000</v>
      </c>
      <c r="G2602" s="93">
        <v>3</v>
      </c>
      <c r="H2602" s="93">
        <v>1</v>
      </c>
      <c r="I2602" s="92">
        <f t="shared" si="40"/>
        <v>-900000</v>
      </c>
      <c r="J2602" s="92" t="str">
        <f>VLOOKUP(D2602,[1]Sheet0!$C$1:$H$65536,6,0)</f>
        <v>BẾP VÀ PHÒNG ĂN</v>
      </c>
      <c r="M2602" s="93">
        <v>-2</v>
      </c>
      <c r="N2602" s="95">
        <v>-900000</v>
      </c>
      <c r="P2602" s="93" t="s">
        <v>3614</v>
      </c>
      <c r="Q2602" s="93" t="s">
        <v>5645</v>
      </c>
      <c r="V2602" s="93" t="s">
        <v>3619</v>
      </c>
    </row>
    <row r="2603" spans="1:22" ht="25.5" customHeight="1">
      <c r="A2603" s="94">
        <v>46090</v>
      </c>
      <c r="B2603" s="93" t="s">
        <v>33</v>
      </c>
      <c r="C2603" s="93" t="s">
        <v>1028</v>
      </c>
      <c r="D2603" s="93" t="s">
        <v>1029</v>
      </c>
      <c r="E2603" s="93" t="s">
        <v>1030</v>
      </c>
      <c r="F2603" s="93">
        <v>750000</v>
      </c>
      <c r="G2603" s="93">
        <v>6</v>
      </c>
      <c r="H2603" s="93">
        <v>5</v>
      </c>
      <c r="I2603" s="92">
        <f t="shared" si="40"/>
        <v>-750000</v>
      </c>
      <c r="J2603" s="92" t="str">
        <f>VLOOKUP(D2603,[1]Sheet0!$C$1:$H$65536,6,0)</f>
        <v>BẾP VÀ PHÒNG ĂN</v>
      </c>
      <c r="M2603" s="93">
        <v>-1</v>
      </c>
      <c r="N2603" s="95">
        <v>-750000</v>
      </c>
      <c r="P2603" s="93" t="s">
        <v>3614</v>
      </c>
      <c r="Q2603" s="93" t="s">
        <v>5645</v>
      </c>
      <c r="V2603" s="93" t="s">
        <v>3619</v>
      </c>
    </row>
    <row r="2604" spans="1:22" ht="25.5" customHeight="1">
      <c r="A2604" s="94">
        <v>46090</v>
      </c>
      <c r="B2604" s="93" t="s">
        <v>27</v>
      </c>
      <c r="C2604" s="93" t="s">
        <v>272</v>
      </c>
      <c r="D2604" s="93" t="s">
        <v>273</v>
      </c>
      <c r="E2604" s="93" t="s">
        <v>274</v>
      </c>
      <c r="F2604" s="93">
        <v>24000</v>
      </c>
      <c r="G2604" s="93">
        <v>30</v>
      </c>
      <c r="H2604" s="93">
        <v>29</v>
      </c>
      <c r="I2604" s="92">
        <f t="shared" si="40"/>
        <v>-24000</v>
      </c>
      <c r="J2604" s="92" t="str">
        <f>VLOOKUP(D2604,[1]Sheet0!$C$1:$H$65536,6,0)</f>
        <v>ĐỒ UỐNG, PHA CHẾ</v>
      </c>
      <c r="M2604" s="93">
        <v>-1</v>
      </c>
      <c r="N2604" s="95">
        <v>-24000</v>
      </c>
      <c r="P2604" s="93" t="s">
        <v>3614</v>
      </c>
      <c r="Q2604" s="93" t="s">
        <v>5645</v>
      </c>
      <c r="V2604" s="93" t="s">
        <v>3619</v>
      </c>
    </row>
    <row r="2605" spans="1:22" ht="25.5" customHeight="1">
      <c r="A2605" s="94">
        <v>46091</v>
      </c>
      <c r="B2605" s="93" t="s">
        <v>27</v>
      </c>
      <c r="C2605" s="93" t="s">
        <v>5672</v>
      </c>
      <c r="D2605" s="93" t="s">
        <v>5673</v>
      </c>
      <c r="E2605" s="93" t="s">
        <v>5674</v>
      </c>
      <c r="F2605" s="93">
        <v>140000</v>
      </c>
      <c r="G2605" s="93">
        <v>-3</v>
      </c>
      <c r="H2605" s="93">
        <v>0</v>
      </c>
      <c r="I2605" s="92">
        <f t="shared" si="40"/>
        <v>420000</v>
      </c>
      <c r="J2605" s="92" t="str">
        <f>VLOOKUP(D2605,[1]Sheet0!$C$1:$H$65536,6,0)</f>
        <v>BÁNH KẸO, ĐỒ ĂN VẶT</v>
      </c>
      <c r="K2605" s="93">
        <v>3</v>
      </c>
      <c r="L2605" s="95">
        <v>420000</v>
      </c>
      <c r="P2605" s="93" t="s">
        <v>3614</v>
      </c>
      <c r="Q2605" s="93" t="s">
        <v>5675</v>
      </c>
    </row>
    <row r="2606" spans="1:22" ht="25.5" customHeight="1">
      <c r="A2606" s="94">
        <v>46091</v>
      </c>
      <c r="B2606" s="93" t="s">
        <v>3632</v>
      </c>
      <c r="C2606" s="93" t="s">
        <v>5239</v>
      </c>
      <c r="D2606" s="93" t="s">
        <v>5240</v>
      </c>
      <c r="E2606" s="93" t="s">
        <v>5241</v>
      </c>
      <c r="F2606" s="93">
        <v>870</v>
      </c>
      <c r="G2606" s="93">
        <v>-7</v>
      </c>
      <c r="H2606" s="93">
        <v>0</v>
      </c>
      <c r="I2606" s="92">
        <f t="shared" si="40"/>
        <v>6090</v>
      </c>
      <c r="J2606" s="92" t="str">
        <f>VLOOKUP(D2606,[1]Sheet0!$C$1:$H$65536,6,0)</f>
        <v>HỆ THỐNG</v>
      </c>
      <c r="K2606" s="93">
        <v>7</v>
      </c>
      <c r="L2606" s="95">
        <v>6090</v>
      </c>
      <c r="P2606" s="93" t="s">
        <v>3614</v>
      </c>
      <c r="Q2606" s="93" t="s">
        <v>5675</v>
      </c>
    </row>
    <row r="2607" spans="1:22" ht="25.5" customHeight="1">
      <c r="A2607" s="94">
        <v>46091</v>
      </c>
      <c r="B2607" s="93" t="s">
        <v>3632</v>
      </c>
      <c r="C2607" s="93" t="s">
        <v>5250</v>
      </c>
      <c r="D2607" s="93" t="s">
        <v>5242</v>
      </c>
      <c r="E2607" s="93" t="s">
        <v>5251</v>
      </c>
      <c r="F2607" s="93">
        <v>1450</v>
      </c>
      <c r="G2607" s="93">
        <v>-15</v>
      </c>
      <c r="H2607" s="93">
        <v>0</v>
      </c>
      <c r="I2607" s="92">
        <f t="shared" si="40"/>
        <v>21750</v>
      </c>
      <c r="J2607" s="92" t="str">
        <f>VLOOKUP(D2607,[1]Sheet0!$C$1:$H$65536,6,0)</f>
        <v>HỆ THỐNG</v>
      </c>
      <c r="K2607" s="93">
        <v>15</v>
      </c>
      <c r="L2607" s="95">
        <v>21750</v>
      </c>
      <c r="P2607" s="93" t="s">
        <v>3614</v>
      </c>
      <c r="Q2607" s="93" t="s">
        <v>5675</v>
      </c>
    </row>
    <row r="2608" spans="1:22" ht="25.5" customHeight="1">
      <c r="A2608" s="94">
        <v>46091</v>
      </c>
      <c r="B2608" s="93" t="s">
        <v>197</v>
      </c>
      <c r="C2608" s="93" t="s">
        <v>783</v>
      </c>
      <c r="D2608" s="93" t="s">
        <v>784</v>
      </c>
      <c r="E2608" s="93" t="s">
        <v>785</v>
      </c>
      <c r="F2608" s="93">
        <v>95000</v>
      </c>
      <c r="G2608" s="93">
        <v>-1</v>
      </c>
      <c r="H2608" s="93">
        <v>0</v>
      </c>
      <c r="I2608" s="92">
        <f t="shared" si="40"/>
        <v>95000</v>
      </c>
      <c r="J2608" s="92" t="str">
        <f>VLOOKUP(D2608,[1]Sheet0!$C$1:$H$65536,6,0)</f>
        <v>BĂNG VỆ SINH</v>
      </c>
      <c r="K2608" s="93">
        <v>1</v>
      </c>
      <c r="L2608" s="95">
        <v>95000</v>
      </c>
      <c r="P2608" s="93" t="s">
        <v>3614</v>
      </c>
      <c r="Q2608" s="93" t="s">
        <v>5675</v>
      </c>
    </row>
    <row r="2609" spans="1:22" ht="25.5" customHeight="1">
      <c r="A2609" s="94">
        <v>46091</v>
      </c>
      <c r="B2609" s="93" t="s">
        <v>27</v>
      </c>
      <c r="C2609" s="93" t="s">
        <v>5344</v>
      </c>
      <c r="D2609" s="93" t="s">
        <v>5308</v>
      </c>
      <c r="E2609" s="93" t="s">
        <v>5345</v>
      </c>
      <c r="F2609" s="93">
        <v>80000</v>
      </c>
      <c r="G2609" s="93">
        <v>-1</v>
      </c>
      <c r="H2609" s="93">
        <v>0</v>
      </c>
      <c r="I2609" s="92">
        <f t="shared" si="40"/>
        <v>80000</v>
      </c>
      <c r="J2609" s="92" t="str">
        <f>VLOOKUP(D2609,[1]Sheet0!$C$1:$H$65536,6,0)</f>
        <v>BÁNH KẸO, ĐỒ ĂN VẶT</v>
      </c>
      <c r="K2609" s="93">
        <v>1</v>
      </c>
      <c r="L2609" s="95">
        <v>80000</v>
      </c>
      <c r="P2609" s="93" t="s">
        <v>3614</v>
      </c>
      <c r="Q2609" s="93" t="s">
        <v>5675</v>
      </c>
    </row>
    <row r="2610" spans="1:22" ht="25.5" customHeight="1">
      <c r="A2610" s="94">
        <v>46091</v>
      </c>
      <c r="B2610" s="93" t="s">
        <v>27</v>
      </c>
      <c r="C2610" s="93" t="s">
        <v>5676</v>
      </c>
      <c r="D2610" s="93" t="s">
        <v>5677</v>
      </c>
      <c r="E2610" s="93" t="s">
        <v>5678</v>
      </c>
      <c r="F2610" s="93">
        <v>110000</v>
      </c>
      <c r="G2610" s="93">
        <v>-1</v>
      </c>
      <c r="H2610" s="93">
        <v>0</v>
      </c>
      <c r="I2610" s="92">
        <f t="shared" si="40"/>
        <v>110000</v>
      </c>
      <c r="J2610" s="92" t="str">
        <f>VLOOKUP(D2610,[1]Sheet0!$C$1:$H$65536,6,0)</f>
        <v>BÁNH KẸO, ĐỒ ĂN VẶT</v>
      </c>
      <c r="K2610" s="93">
        <v>1</v>
      </c>
      <c r="L2610" s="95">
        <v>110000</v>
      </c>
      <c r="P2610" s="93" t="s">
        <v>3614</v>
      </c>
      <c r="Q2610" s="93" t="s">
        <v>5675</v>
      </c>
    </row>
    <row r="2611" spans="1:22" ht="25.5" customHeight="1">
      <c r="A2611" s="94">
        <v>46091</v>
      </c>
      <c r="B2611" s="93" t="s">
        <v>27</v>
      </c>
      <c r="C2611" s="93" t="s">
        <v>5530</v>
      </c>
      <c r="D2611" s="93" t="s">
        <v>5531</v>
      </c>
      <c r="E2611" s="93" t="s">
        <v>5532</v>
      </c>
      <c r="F2611" s="93">
        <v>110000</v>
      </c>
      <c r="G2611" s="93">
        <v>-1</v>
      </c>
      <c r="H2611" s="93">
        <v>0</v>
      </c>
      <c r="I2611" s="92">
        <f t="shared" si="40"/>
        <v>110000</v>
      </c>
      <c r="J2611" s="92" t="str">
        <f>VLOOKUP(D2611,[1]Sheet0!$C$1:$H$65536,6,0)</f>
        <v>BÁNH KẸO, ĐỒ ĂN VẶT</v>
      </c>
      <c r="K2611" s="93">
        <v>1</v>
      </c>
      <c r="L2611" s="95">
        <v>110000</v>
      </c>
      <c r="P2611" s="93" t="s">
        <v>3614</v>
      </c>
      <c r="Q2611" s="93" t="s">
        <v>5675</v>
      </c>
    </row>
    <row r="2612" spans="1:22" ht="25.5" customHeight="1">
      <c r="A2612" s="94">
        <v>46091</v>
      </c>
      <c r="B2612" s="93" t="s">
        <v>27</v>
      </c>
      <c r="C2612" s="93" t="s">
        <v>5284</v>
      </c>
      <c r="D2612" s="93" t="s">
        <v>5288</v>
      </c>
      <c r="E2612" s="93" t="s">
        <v>5289</v>
      </c>
      <c r="F2612" s="93">
        <v>135000</v>
      </c>
      <c r="G2612" s="93">
        <v>-1</v>
      </c>
      <c r="H2612" s="93">
        <v>0</v>
      </c>
      <c r="I2612" s="92">
        <f t="shared" si="40"/>
        <v>135000</v>
      </c>
      <c r="J2612" s="92" t="str">
        <f>VLOOKUP(D2612,[1]Sheet0!$C$1:$H$65536,6,0)</f>
        <v>GIA VỊ</v>
      </c>
      <c r="K2612" s="93">
        <v>1</v>
      </c>
      <c r="L2612" s="95">
        <v>135000</v>
      </c>
      <c r="P2612" s="93" t="s">
        <v>3614</v>
      </c>
      <c r="Q2612" s="93" t="s">
        <v>5675</v>
      </c>
    </row>
    <row r="2613" spans="1:22" ht="25.5" customHeight="1">
      <c r="A2613" s="94">
        <v>46091</v>
      </c>
      <c r="B2613" s="93" t="s">
        <v>40</v>
      </c>
      <c r="C2613" s="93" t="s">
        <v>1443</v>
      </c>
      <c r="D2613" s="93" t="s">
        <v>1444</v>
      </c>
      <c r="E2613" s="93" t="s">
        <v>1445</v>
      </c>
      <c r="F2613" s="93">
        <v>65000</v>
      </c>
      <c r="G2613" s="93">
        <v>-3</v>
      </c>
      <c r="H2613" s="93">
        <v>0</v>
      </c>
      <c r="I2613" s="92">
        <f t="shared" si="40"/>
        <v>195000</v>
      </c>
      <c r="J2613" s="92" t="str">
        <f>VLOOKUP(D2613,[1]Sheet0!$C$1:$H$65536,6,0)</f>
        <v>THỰC PHẨM CHO BÉ</v>
      </c>
      <c r="K2613" s="93">
        <v>3</v>
      </c>
      <c r="L2613" s="95">
        <v>195000</v>
      </c>
      <c r="P2613" s="93" t="s">
        <v>3614</v>
      </c>
      <c r="Q2613" s="93" t="s">
        <v>5675</v>
      </c>
    </row>
    <row r="2614" spans="1:22" ht="25.5" customHeight="1">
      <c r="A2614" s="94">
        <v>46091</v>
      </c>
      <c r="B2614" s="93" t="s">
        <v>27</v>
      </c>
      <c r="C2614" s="93" t="s">
        <v>1244</v>
      </c>
      <c r="D2614" s="93" t="s">
        <v>1245</v>
      </c>
      <c r="E2614" s="93" t="s">
        <v>1246</v>
      </c>
      <c r="F2614" s="93">
        <v>94000</v>
      </c>
      <c r="G2614" s="93">
        <v>-1</v>
      </c>
      <c r="H2614" s="93">
        <v>0</v>
      </c>
      <c r="I2614" s="92">
        <f t="shared" si="40"/>
        <v>94000</v>
      </c>
      <c r="J2614" s="92" t="str">
        <f>VLOOKUP(D2614,[1]Sheet0!$C$1:$H$65536,6,0)</f>
        <v>GIA VỊ</v>
      </c>
      <c r="K2614" s="93">
        <v>1</v>
      </c>
      <c r="L2614" s="95">
        <v>94000</v>
      </c>
      <c r="P2614" s="93" t="s">
        <v>3614</v>
      </c>
      <c r="Q2614" s="93" t="s">
        <v>5675</v>
      </c>
    </row>
    <row r="2615" spans="1:22" ht="25.5" customHeight="1">
      <c r="A2615" s="94">
        <v>46091</v>
      </c>
      <c r="B2615" s="93" t="s">
        <v>27</v>
      </c>
      <c r="C2615" s="93" t="s">
        <v>5477</v>
      </c>
      <c r="D2615" s="93" t="s">
        <v>5398</v>
      </c>
      <c r="E2615" s="93" t="s">
        <v>5478</v>
      </c>
      <c r="F2615" s="93">
        <v>95000</v>
      </c>
      <c r="G2615" s="93">
        <v>-2</v>
      </c>
      <c r="H2615" s="93">
        <v>0</v>
      </c>
      <c r="I2615" s="92">
        <f t="shared" si="40"/>
        <v>190000</v>
      </c>
      <c r="J2615" s="92" t="str">
        <f>VLOOKUP(D2615,[1]Sheet0!$C$1:$H$65536,6,0)</f>
        <v>GIA VỊ</v>
      </c>
      <c r="K2615" s="93">
        <v>2</v>
      </c>
      <c r="L2615" s="95">
        <v>190000</v>
      </c>
      <c r="P2615" s="93" t="s">
        <v>3614</v>
      </c>
      <c r="Q2615" s="93" t="s">
        <v>5675</v>
      </c>
    </row>
    <row r="2616" spans="1:22" ht="25.5" customHeight="1">
      <c r="A2616" s="94">
        <v>46091</v>
      </c>
      <c r="B2616" s="93" t="s">
        <v>32</v>
      </c>
      <c r="C2616" s="93" t="s">
        <v>5415</v>
      </c>
      <c r="D2616" s="93" t="s">
        <v>5416</v>
      </c>
      <c r="E2616" s="93" t="s">
        <v>5417</v>
      </c>
      <c r="F2616" s="93">
        <v>480000</v>
      </c>
      <c r="G2616" s="93">
        <v>-1</v>
      </c>
      <c r="H2616" s="93">
        <v>0</v>
      </c>
      <c r="I2616" s="92">
        <f t="shared" si="40"/>
        <v>480000</v>
      </c>
      <c r="J2616" s="92" t="str">
        <f>VLOOKUP(D2616,[1]Sheet0!$C$1:$H$65536,6,0)</f>
        <v>CHĂM SÓC DA</v>
      </c>
      <c r="K2616" s="93">
        <v>1</v>
      </c>
      <c r="L2616" s="95">
        <v>480000</v>
      </c>
      <c r="P2616" s="93" t="s">
        <v>3614</v>
      </c>
      <c r="Q2616" s="93" t="s">
        <v>5675</v>
      </c>
    </row>
    <row r="2617" spans="1:22" ht="25.5" customHeight="1">
      <c r="A2617" s="94">
        <v>46091</v>
      </c>
      <c r="B2617" s="93" t="s">
        <v>27</v>
      </c>
      <c r="C2617" s="93" t="s">
        <v>1151</v>
      </c>
      <c r="D2617" s="93" t="s">
        <v>1152</v>
      </c>
      <c r="E2617" s="93" t="s">
        <v>1153</v>
      </c>
      <c r="F2617" s="93">
        <v>140000</v>
      </c>
      <c r="G2617" s="93">
        <v>47</v>
      </c>
      <c r="H2617" s="93">
        <v>44</v>
      </c>
      <c r="I2617" s="92">
        <f t="shared" si="40"/>
        <v>-420000</v>
      </c>
      <c r="J2617" s="92" t="str">
        <f>VLOOKUP(D2617,[1]Sheet0!$C$1:$H$65536,6,0)</f>
        <v>BÁNH KẸO, ĐỒ ĂN VẶT</v>
      </c>
      <c r="M2617" s="93">
        <v>-3</v>
      </c>
      <c r="N2617" s="95">
        <v>-420000</v>
      </c>
      <c r="P2617" s="93" t="s">
        <v>3614</v>
      </c>
      <c r="Q2617" s="93" t="s">
        <v>5675</v>
      </c>
      <c r="V2617" s="93" t="s">
        <v>3619</v>
      </c>
    </row>
    <row r="2618" spans="1:22" ht="25.5" customHeight="1">
      <c r="A2618" s="94">
        <v>46091</v>
      </c>
      <c r="B2618" s="93" t="s">
        <v>3632</v>
      </c>
      <c r="C2618" s="93" t="s">
        <v>5544</v>
      </c>
      <c r="D2618" s="93" t="s">
        <v>5537</v>
      </c>
      <c r="E2618" s="93" t="s">
        <v>5545</v>
      </c>
      <c r="F2618" s="93">
        <v>350</v>
      </c>
      <c r="G2618" s="93">
        <v>485</v>
      </c>
      <c r="H2618" s="93">
        <v>463</v>
      </c>
      <c r="I2618" s="92">
        <f t="shared" si="40"/>
        <v>-7700</v>
      </c>
      <c r="J2618" s="92" t="str">
        <f>VLOOKUP(D2618,[1]Sheet0!$C$1:$H$65536,6,0)</f>
        <v>HỆ THỐNG</v>
      </c>
      <c r="M2618" s="93">
        <v>-22</v>
      </c>
      <c r="N2618" s="95">
        <v>-7700</v>
      </c>
      <c r="P2618" s="93" t="s">
        <v>3614</v>
      </c>
      <c r="Q2618" s="93" t="s">
        <v>5675</v>
      </c>
      <c r="V2618" s="93" t="s">
        <v>3619</v>
      </c>
    </row>
    <row r="2619" spans="1:22" ht="25.5" customHeight="1">
      <c r="A2619" s="94">
        <v>46091</v>
      </c>
      <c r="B2619" s="93" t="s">
        <v>197</v>
      </c>
      <c r="C2619" s="93" t="s">
        <v>4330</v>
      </c>
      <c r="D2619" s="93" t="s">
        <v>4327</v>
      </c>
      <c r="E2619" s="93" t="s">
        <v>4331</v>
      </c>
      <c r="F2619" s="93">
        <v>95000</v>
      </c>
      <c r="G2619" s="93">
        <v>10</v>
      </c>
      <c r="H2619" s="93">
        <v>9</v>
      </c>
      <c r="I2619" s="92">
        <f t="shared" si="40"/>
        <v>-95000</v>
      </c>
      <c r="J2619" s="92" t="str">
        <f>VLOOKUP(D2619,[1]Sheet0!$C$1:$H$65536,6,0)</f>
        <v>BĂNG VỆ SINH</v>
      </c>
      <c r="M2619" s="93">
        <v>-1</v>
      </c>
      <c r="N2619" s="95">
        <v>-95000</v>
      </c>
      <c r="P2619" s="93" t="s">
        <v>3614</v>
      </c>
      <c r="Q2619" s="93" t="s">
        <v>5675</v>
      </c>
      <c r="V2619" s="93" t="s">
        <v>3619</v>
      </c>
    </row>
    <row r="2620" spans="1:22" ht="25.5" customHeight="1">
      <c r="A2620" s="94">
        <v>46091</v>
      </c>
      <c r="B2620" s="93" t="s">
        <v>27</v>
      </c>
      <c r="C2620" s="93" t="s">
        <v>339</v>
      </c>
      <c r="D2620" s="93" t="s">
        <v>340</v>
      </c>
      <c r="E2620" s="93" t="s">
        <v>341</v>
      </c>
      <c r="F2620" s="93">
        <v>80000</v>
      </c>
      <c r="G2620" s="93">
        <v>19</v>
      </c>
      <c r="H2620" s="93">
        <v>18</v>
      </c>
      <c r="I2620" s="92">
        <f t="shared" si="40"/>
        <v>-80000</v>
      </c>
      <c r="J2620" s="92" t="str">
        <f>VLOOKUP(D2620,[1]Sheet0!$C$1:$H$65536,6,0)</f>
        <v>BÁNH KẸO, ĐỒ ĂN VẶT</v>
      </c>
      <c r="M2620" s="93">
        <v>-1</v>
      </c>
      <c r="N2620" s="95">
        <v>-80000</v>
      </c>
      <c r="P2620" s="93" t="s">
        <v>3614</v>
      </c>
      <c r="Q2620" s="93" t="s">
        <v>5675</v>
      </c>
      <c r="V2620" s="93" t="s">
        <v>3619</v>
      </c>
    </row>
    <row r="2621" spans="1:22" ht="25.5" customHeight="1">
      <c r="A2621" s="94">
        <v>46091</v>
      </c>
      <c r="B2621" s="93" t="s">
        <v>27</v>
      </c>
      <c r="C2621" s="93" t="s">
        <v>1016</v>
      </c>
      <c r="D2621" s="93" t="s">
        <v>1017</v>
      </c>
      <c r="E2621" s="93" t="s">
        <v>1018</v>
      </c>
      <c r="F2621" s="93">
        <v>110000</v>
      </c>
      <c r="G2621" s="93">
        <v>17</v>
      </c>
      <c r="H2621" s="93">
        <v>15</v>
      </c>
      <c r="I2621" s="92">
        <f t="shared" si="40"/>
        <v>-220000</v>
      </c>
      <c r="J2621" s="92" t="str">
        <f>VLOOKUP(D2621,[1]Sheet0!$C$1:$H$65536,6,0)</f>
        <v>BÁNH KẸO, ĐỒ ĂN VẶT</v>
      </c>
      <c r="M2621" s="93">
        <v>-2</v>
      </c>
      <c r="N2621" s="95">
        <v>-220000</v>
      </c>
      <c r="P2621" s="93" t="s">
        <v>3614</v>
      </c>
      <c r="Q2621" s="93" t="s">
        <v>5675</v>
      </c>
      <c r="V2621" s="93" t="s">
        <v>3619</v>
      </c>
    </row>
    <row r="2622" spans="1:22" ht="25.5" customHeight="1">
      <c r="A2622" s="94">
        <v>46091</v>
      </c>
      <c r="B2622" s="93" t="s">
        <v>27</v>
      </c>
      <c r="C2622" s="93" t="s">
        <v>5666</v>
      </c>
      <c r="D2622" s="93" t="s">
        <v>5656</v>
      </c>
      <c r="E2622" s="93" t="s">
        <v>5667</v>
      </c>
      <c r="F2622" s="93">
        <v>135000</v>
      </c>
      <c r="G2622" s="93">
        <v>115</v>
      </c>
      <c r="H2622" s="93">
        <v>114</v>
      </c>
      <c r="I2622" s="92">
        <f t="shared" si="40"/>
        <v>-135000</v>
      </c>
      <c r="J2622" s="92" t="str">
        <f>VLOOKUP(D2622,[1]Sheet0!$C$1:$H$65536,6,0)</f>
        <v>GIA VỊ</v>
      </c>
      <c r="M2622" s="93">
        <v>-1</v>
      </c>
      <c r="N2622" s="95">
        <v>-135000</v>
      </c>
      <c r="P2622" s="93" t="s">
        <v>3614</v>
      </c>
      <c r="Q2622" s="93" t="s">
        <v>5675</v>
      </c>
      <c r="V2622" s="93" t="s">
        <v>3619</v>
      </c>
    </row>
    <row r="2623" spans="1:22" ht="25.5" customHeight="1">
      <c r="A2623" s="94">
        <v>46091</v>
      </c>
      <c r="B2623" s="93" t="s">
        <v>40</v>
      </c>
      <c r="C2623" s="93" t="s">
        <v>1169</v>
      </c>
      <c r="D2623" s="93" t="s">
        <v>1170</v>
      </c>
      <c r="E2623" s="93" t="s">
        <v>1171</v>
      </c>
      <c r="F2623" s="93">
        <v>65000</v>
      </c>
      <c r="G2623" s="93">
        <v>4</v>
      </c>
      <c r="H2623" s="93">
        <v>1</v>
      </c>
      <c r="I2623" s="92">
        <f t="shared" si="40"/>
        <v>-195000</v>
      </c>
      <c r="J2623" s="92" t="str">
        <f>VLOOKUP(D2623,[1]Sheet0!$C$1:$H$65536,6,0)</f>
        <v>THỰC PHẨM CHO BÉ</v>
      </c>
      <c r="M2623" s="93">
        <v>-3</v>
      </c>
      <c r="N2623" s="95">
        <v>-195000</v>
      </c>
      <c r="P2623" s="93" t="s">
        <v>3614</v>
      </c>
      <c r="Q2623" s="93" t="s">
        <v>5675</v>
      </c>
      <c r="V2623" s="93" t="s">
        <v>3619</v>
      </c>
    </row>
    <row r="2624" spans="1:22" ht="25.5" customHeight="1">
      <c r="A2624" s="94">
        <v>46091</v>
      </c>
      <c r="B2624" s="93" t="s">
        <v>27</v>
      </c>
      <c r="C2624" s="93" t="s">
        <v>749</v>
      </c>
      <c r="D2624" s="93" t="s">
        <v>750</v>
      </c>
      <c r="E2624" s="93" t="s">
        <v>751</v>
      </c>
      <c r="F2624" s="93">
        <v>94000</v>
      </c>
      <c r="G2624" s="93">
        <v>2</v>
      </c>
      <c r="H2624" s="93">
        <v>1</v>
      </c>
      <c r="I2624" s="92">
        <f t="shared" si="40"/>
        <v>-94000</v>
      </c>
      <c r="J2624" s="92" t="str">
        <f>VLOOKUP(D2624,[1]Sheet0!$C$1:$H$65536,6,0)</f>
        <v>GIA VỊ</v>
      </c>
      <c r="M2624" s="93">
        <v>-1</v>
      </c>
      <c r="N2624" s="95">
        <v>-94000</v>
      </c>
      <c r="P2624" s="93" t="s">
        <v>3614</v>
      </c>
      <c r="Q2624" s="93" t="s">
        <v>5675</v>
      </c>
      <c r="V2624" s="93" t="s">
        <v>3619</v>
      </c>
    </row>
    <row r="2625" spans="1:22" ht="25.5" customHeight="1">
      <c r="A2625" s="94">
        <v>46091</v>
      </c>
      <c r="B2625" s="93" t="s">
        <v>27</v>
      </c>
      <c r="C2625" s="93" t="s">
        <v>1321</v>
      </c>
      <c r="D2625" s="93" t="s">
        <v>1322</v>
      </c>
      <c r="E2625" s="93" t="s">
        <v>1323</v>
      </c>
      <c r="F2625" s="93">
        <v>95000</v>
      </c>
      <c r="G2625" s="93">
        <v>4</v>
      </c>
      <c r="H2625" s="93">
        <v>2</v>
      </c>
      <c r="I2625" s="92">
        <f t="shared" si="40"/>
        <v>-190000</v>
      </c>
      <c r="J2625" s="92" t="str">
        <f>VLOOKUP(D2625,[1]Sheet0!$C$1:$H$65536,6,0)</f>
        <v>GIA VỊ</v>
      </c>
      <c r="M2625" s="93">
        <v>-2</v>
      </c>
      <c r="N2625" s="95">
        <v>-190000</v>
      </c>
      <c r="P2625" s="93" t="s">
        <v>3614</v>
      </c>
      <c r="Q2625" s="93" t="s">
        <v>5675</v>
      </c>
      <c r="V2625" s="93" t="s">
        <v>3619</v>
      </c>
    </row>
    <row r="2626" spans="1:22" ht="25.5" customHeight="1">
      <c r="A2626" s="94">
        <v>46091</v>
      </c>
      <c r="B2626" s="93" t="s">
        <v>32</v>
      </c>
      <c r="C2626" s="93" t="s">
        <v>5487</v>
      </c>
      <c r="D2626" s="93" t="s">
        <v>5418</v>
      </c>
      <c r="E2626" s="93" t="s">
        <v>5488</v>
      </c>
      <c r="F2626" s="93">
        <v>450000</v>
      </c>
      <c r="G2626" s="93">
        <v>14</v>
      </c>
      <c r="H2626" s="93">
        <v>13</v>
      </c>
      <c r="I2626" s="92">
        <f t="shared" si="40"/>
        <v>-450000</v>
      </c>
      <c r="J2626" s="92" t="str">
        <f>VLOOKUP(D2626,[1]Sheet0!$C$1:$H$65536,6,0)</f>
        <v>CHĂM SÓC DA</v>
      </c>
      <c r="M2626" s="93">
        <v>-1</v>
      </c>
      <c r="N2626" s="95">
        <v>-450000</v>
      </c>
      <c r="P2626" s="93" t="s">
        <v>3614</v>
      </c>
      <c r="Q2626" s="93" t="s">
        <v>5675</v>
      </c>
      <c r="V2626" s="93" t="s">
        <v>3619</v>
      </c>
    </row>
    <row r="2627" spans="1:22" ht="25.5" customHeight="1">
      <c r="A2627" s="94">
        <v>46092</v>
      </c>
      <c r="B2627" s="93" t="s">
        <v>3632</v>
      </c>
      <c r="C2627" s="93" t="s">
        <v>5250</v>
      </c>
      <c r="D2627" s="93" t="s">
        <v>5242</v>
      </c>
      <c r="E2627" s="93" t="s">
        <v>5251</v>
      </c>
      <c r="F2627" s="93">
        <v>1450</v>
      </c>
      <c r="G2627" s="93">
        <v>-11</v>
      </c>
      <c r="H2627" s="93">
        <v>0</v>
      </c>
      <c r="I2627" s="92">
        <f t="shared" ref="I2627:I2690" si="41">(H2627-G2627)*F2627</f>
        <v>15950</v>
      </c>
      <c r="J2627" s="92" t="str">
        <f>VLOOKUP(D2627,[1]Sheet0!$C$1:$H$65536,6,0)</f>
        <v>HỆ THỐNG</v>
      </c>
      <c r="K2627" s="93">
        <v>11</v>
      </c>
      <c r="L2627" s="95">
        <v>15950</v>
      </c>
      <c r="P2627" s="93" t="s">
        <v>3614</v>
      </c>
      <c r="Q2627" s="93" t="s">
        <v>5679</v>
      </c>
    </row>
    <row r="2628" spans="1:22" ht="25.5" customHeight="1">
      <c r="A2628" s="94">
        <v>46092</v>
      </c>
      <c r="B2628" s="93" t="s">
        <v>3632</v>
      </c>
      <c r="C2628" s="93" t="s">
        <v>5239</v>
      </c>
      <c r="D2628" s="93" t="s">
        <v>5240</v>
      </c>
      <c r="E2628" s="93" t="s">
        <v>5241</v>
      </c>
      <c r="F2628" s="93">
        <v>870</v>
      </c>
      <c r="G2628" s="93">
        <v>-6</v>
      </c>
      <c r="H2628" s="93">
        <v>0</v>
      </c>
      <c r="I2628" s="92">
        <f t="shared" si="41"/>
        <v>5220</v>
      </c>
      <c r="J2628" s="92" t="str">
        <f>VLOOKUP(D2628,[1]Sheet0!$C$1:$H$65536,6,0)</f>
        <v>HỆ THỐNG</v>
      </c>
      <c r="K2628" s="93">
        <v>6</v>
      </c>
      <c r="L2628" s="95">
        <v>5220</v>
      </c>
      <c r="P2628" s="93" t="s">
        <v>3614</v>
      </c>
      <c r="Q2628" s="93" t="s">
        <v>5679</v>
      </c>
    </row>
    <row r="2629" spans="1:22" ht="25.5" customHeight="1">
      <c r="A2629" s="94">
        <v>46092</v>
      </c>
      <c r="B2629" s="93" t="s">
        <v>27</v>
      </c>
      <c r="C2629" s="93" t="s">
        <v>795</v>
      </c>
      <c r="D2629" s="93" t="s">
        <v>796</v>
      </c>
      <c r="E2629" s="93" t="s">
        <v>797</v>
      </c>
      <c r="F2629" s="93">
        <v>360000</v>
      </c>
      <c r="G2629" s="93">
        <v>-1</v>
      </c>
      <c r="H2629" s="93">
        <v>0</v>
      </c>
      <c r="I2629" s="92">
        <f t="shared" si="41"/>
        <v>360000</v>
      </c>
      <c r="J2629" s="92" t="str">
        <f>VLOOKUP(D2629,[1]Sheet0!$C$1:$H$65536,6,0)</f>
        <v>BÁNH KẸO, ĐỒ ĂN VẶT</v>
      </c>
      <c r="K2629" s="93">
        <v>1</v>
      </c>
      <c r="L2629" s="95">
        <v>360000</v>
      </c>
      <c r="P2629" s="93" t="s">
        <v>3614</v>
      </c>
      <c r="Q2629" s="93" t="s">
        <v>5679</v>
      </c>
    </row>
    <row r="2630" spans="1:22" ht="25.5" customHeight="1">
      <c r="A2630" s="94">
        <v>46092</v>
      </c>
      <c r="B2630" s="93" t="s">
        <v>27</v>
      </c>
      <c r="C2630" s="93" t="s">
        <v>5680</v>
      </c>
      <c r="D2630" s="93" t="s">
        <v>5681</v>
      </c>
      <c r="E2630" s="93" t="s">
        <v>5682</v>
      </c>
      <c r="F2630" s="93">
        <v>119000</v>
      </c>
      <c r="G2630" s="93">
        <v>-1</v>
      </c>
      <c r="H2630" s="93">
        <v>0</v>
      </c>
      <c r="I2630" s="92">
        <f t="shared" si="41"/>
        <v>119000</v>
      </c>
      <c r="J2630" s="92" t="str">
        <f>VLOOKUP(D2630,[1]Sheet0!$C$1:$H$65536,6,0)</f>
        <v>BÁNH KẸO, ĐỒ ĂN VẶT</v>
      </c>
      <c r="K2630" s="93">
        <v>1</v>
      </c>
      <c r="L2630" s="95">
        <v>119000</v>
      </c>
      <c r="P2630" s="93" t="s">
        <v>3614</v>
      </c>
      <c r="Q2630" s="93" t="s">
        <v>5679</v>
      </c>
    </row>
    <row r="2631" spans="1:22" ht="25.5" customHeight="1">
      <c r="A2631" s="94">
        <v>46092</v>
      </c>
      <c r="B2631" s="93" t="s">
        <v>27</v>
      </c>
      <c r="C2631" s="93" t="s">
        <v>5284</v>
      </c>
      <c r="D2631" s="93" t="s">
        <v>5288</v>
      </c>
      <c r="E2631" s="93" t="s">
        <v>5289</v>
      </c>
      <c r="F2631" s="93">
        <v>135000</v>
      </c>
      <c r="G2631" s="93">
        <v>-1</v>
      </c>
      <c r="H2631" s="93">
        <v>0</v>
      </c>
      <c r="I2631" s="92">
        <f t="shared" si="41"/>
        <v>135000</v>
      </c>
      <c r="J2631" s="92" t="str">
        <f>VLOOKUP(D2631,[1]Sheet0!$C$1:$H$65536,6,0)</f>
        <v>GIA VỊ</v>
      </c>
      <c r="K2631" s="93">
        <v>1</v>
      </c>
      <c r="L2631" s="95">
        <v>135000</v>
      </c>
      <c r="P2631" s="93" t="s">
        <v>3614</v>
      </c>
      <c r="Q2631" s="93" t="s">
        <v>5679</v>
      </c>
    </row>
    <row r="2632" spans="1:22" ht="25.5" customHeight="1">
      <c r="A2632" s="94">
        <v>46092</v>
      </c>
      <c r="B2632" s="93" t="s">
        <v>32</v>
      </c>
      <c r="C2632" s="93" t="s">
        <v>5668</v>
      </c>
      <c r="D2632" s="93" t="s">
        <v>5663</v>
      </c>
      <c r="E2632" s="93" t="s">
        <v>5669</v>
      </c>
      <c r="F2632" s="93">
        <v>260000</v>
      </c>
      <c r="G2632" s="93">
        <v>-1</v>
      </c>
      <c r="H2632" s="93">
        <v>0</v>
      </c>
      <c r="I2632" s="92">
        <f t="shared" si="41"/>
        <v>260000</v>
      </c>
      <c r="J2632" s="92" t="str">
        <f>VLOOKUP(D2632,[1]Sheet0!$C$1:$H$65536,6,0)</f>
        <v>TRANG ĐIỂM</v>
      </c>
      <c r="K2632" s="93">
        <v>1</v>
      </c>
      <c r="L2632" s="95">
        <v>260000</v>
      </c>
      <c r="P2632" s="93" t="s">
        <v>3614</v>
      </c>
      <c r="Q2632" s="93" t="s">
        <v>5679</v>
      </c>
    </row>
    <row r="2633" spans="1:22" ht="25.5" customHeight="1">
      <c r="A2633" s="94">
        <v>46092</v>
      </c>
      <c r="B2633" s="93" t="s">
        <v>197</v>
      </c>
      <c r="C2633" s="93" t="s">
        <v>783</v>
      </c>
      <c r="D2633" s="93" t="s">
        <v>784</v>
      </c>
      <c r="E2633" s="93" t="s">
        <v>785</v>
      </c>
      <c r="F2633" s="93">
        <v>95000</v>
      </c>
      <c r="G2633" s="93">
        <v>-1</v>
      </c>
      <c r="H2633" s="93">
        <v>0</v>
      </c>
      <c r="I2633" s="92">
        <f t="shared" si="41"/>
        <v>95000</v>
      </c>
      <c r="J2633" s="92" t="str">
        <f>VLOOKUP(D2633,[1]Sheet0!$C$1:$H$65536,6,0)</f>
        <v>BĂNG VỆ SINH</v>
      </c>
      <c r="K2633" s="93">
        <v>1</v>
      </c>
      <c r="L2633" s="95">
        <v>95000</v>
      </c>
      <c r="P2633" s="93" t="s">
        <v>3614</v>
      </c>
      <c r="Q2633" s="93" t="s">
        <v>5679</v>
      </c>
    </row>
    <row r="2634" spans="1:22" ht="25.5" customHeight="1">
      <c r="A2634" s="94">
        <v>46092</v>
      </c>
      <c r="B2634" s="93" t="s">
        <v>3632</v>
      </c>
      <c r="C2634" s="93" t="s">
        <v>5544</v>
      </c>
      <c r="D2634" s="93" t="s">
        <v>5537</v>
      </c>
      <c r="E2634" s="93" t="s">
        <v>5545</v>
      </c>
      <c r="F2634" s="93">
        <v>350</v>
      </c>
      <c r="G2634" s="93">
        <v>463</v>
      </c>
      <c r="H2634" s="93">
        <v>446</v>
      </c>
      <c r="I2634" s="92">
        <f t="shared" si="41"/>
        <v>-5950</v>
      </c>
      <c r="J2634" s="92" t="str">
        <f>VLOOKUP(D2634,[1]Sheet0!$C$1:$H$65536,6,0)</f>
        <v>HỆ THỐNG</v>
      </c>
      <c r="M2634" s="93">
        <v>-17</v>
      </c>
      <c r="N2634" s="95">
        <v>-5950</v>
      </c>
      <c r="P2634" s="93" t="s">
        <v>3614</v>
      </c>
      <c r="Q2634" s="93" t="s">
        <v>5679</v>
      </c>
      <c r="V2634" s="93" t="s">
        <v>3619</v>
      </c>
    </row>
    <row r="2635" spans="1:22" ht="25.5" customHeight="1">
      <c r="A2635" s="94">
        <v>46092</v>
      </c>
      <c r="B2635" s="93" t="s">
        <v>27</v>
      </c>
      <c r="C2635" s="93" t="s">
        <v>348</v>
      </c>
      <c r="D2635" s="93" t="s">
        <v>349</v>
      </c>
      <c r="E2635" s="93" t="s">
        <v>350</v>
      </c>
      <c r="F2635" s="93">
        <v>240000</v>
      </c>
      <c r="G2635" s="93">
        <v>1</v>
      </c>
      <c r="H2635" s="93">
        <v>0</v>
      </c>
      <c r="I2635" s="92">
        <f t="shared" si="41"/>
        <v>-240000</v>
      </c>
      <c r="J2635" s="92" t="str">
        <f>VLOOKUP(D2635,[1]Sheet0!$C$1:$H$65536,6,0)</f>
        <v>BÁNH KẸO, ĐỒ ĂN VẶT</v>
      </c>
      <c r="M2635" s="93">
        <v>-1</v>
      </c>
      <c r="N2635" s="95">
        <v>-240000</v>
      </c>
      <c r="P2635" s="93" t="s">
        <v>3614</v>
      </c>
      <c r="Q2635" s="93" t="s">
        <v>5679</v>
      </c>
      <c r="V2635" s="93" t="s">
        <v>3619</v>
      </c>
    </row>
    <row r="2636" spans="1:22" ht="25.5" customHeight="1">
      <c r="A2636" s="94">
        <v>46092</v>
      </c>
      <c r="B2636" s="93" t="s">
        <v>27</v>
      </c>
      <c r="C2636" s="93" t="s">
        <v>5684</v>
      </c>
      <c r="D2636" s="93" t="s">
        <v>5683</v>
      </c>
      <c r="E2636" s="93" t="s">
        <v>5685</v>
      </c>
      <c r="F2636" s="93">
        <v>119000</v>
      </c>
      <c r="G2636" s="93">
        <v>1</v>
      </c>
      <c r="H2636" s="93">
        <v>0</v>
      </c>
      <c r="I2636" s="92">
        <f t="shared" si="41"/>
        <v>-119000</v>
      </c>
      <c r="J2636" s="92" t="str">
        <f>VLOOKUP(D2636,[1]Sheet0!$C$1:$H$65536,6,0)</f>
        <v>BÁNH KẸO, ĐỒ ĂN VẶT</v>
      </c>
      <c r="M2636" s="93">
        <v>-1</v>
      </c>
      <c r="N2636" s="95">
        <v>-119000</v>
      </c>
      <c r="P2636" s="93" t="s">
        <v>3614</v>
      </c>
      <c r="Q2636" s="93" t="s">
        <v>5679</v>
      </c>
      <c r="V2636" s="93" t="s">
        <v>3619</v>
      </c>
    </row>
    <row r="2637" spans="1:22" ht="25.5" customHeight="1">
      <c r="A2637" s="94">
        <v>46092</v>
      </c>
      <c r="B2637" s="93" t="s">
        <v>27</v>
      </c>
      <c r="C2637" s="93" t="s">
        <v>5666</v>
      </c>
      <c r="D2637" s="93" t="s">
        <v>5656</v>
      </c>
      <c r="E2637" s="93" t="s">
        <v>5667</v>
      </c>
      <c r="F2637" s="93">
        <v>135000</v>
      </c>
      <c r="G2637" s="93">
        <v>1</v>
      </c>
      <c r="H2637" s="93">
        <v>0</v>
      </c>
      <c r="I2637" s="92">
        <f t="shared" si="41"/>
        <v>-135000</v>
      </c>
      <c r="J2637" s="92" t="str">
        <f>VLOOKUP(D2637,[1]Sheet0!$C$1:$H$65536,6,0)</f>
        <v>GIA VỊ</v>
      </c>
      <c r="M2637" s="93">
        <v>-1</v>
      </c>
      <c r="N2637" s="95">
        <v>-135000</v>
      </c>
      <c r="P2637" s="93" t="s">
        <v>3614</v>
      </c>
      <c r="Q2637" s="93" t="s">
        <v>5679</v>
      </c>
      <c r="V2637" s="93" t="s">
        <v>3619</v>
      </c>
    </row>
    <row r="2638" spans="1:22" ht="25.5" customHeight="1">
      <c r="A2638" s="94">
        <v>46092</v>
      </c>
      <c r="B2638" s="93" t="s">
        <v>32</v>
      </c>
      <c r="C2638" s="93" t="s">
        <v>938</v>
      </c>
      <c r="D2638" s="93" t="s">
        <v>939</v>
      </c>
      <c r="E2638" s="93" t="s">
        <v>940</v>
      </c>
      <c r="F2638" s="93">
        <v>260000</v>
      </c>
      <c r="G2638" s="93">
        <v>3</v>
      </c>
      <c r="H2638" s="93">
        <v>2</v>
      </c>
      <c r="I2638" s="92">
        <f t="shared" si="41"/>
        <v>-260000</v>
      </c>
      <c r="J2638" s="92" t="str">
        <f>VLOOKUP(D2638,[1]Sheet0!$C$1:$H$65536,6,0)</f>
        <v>TRANG ĐIỂM</v>
      </c>
      <c r="M2638" s="93">
        <v>-1</v>
      </c>
      <c r="N2638" s="95">
        <v>-260000</v>
      </c>
      <c r="P2638" s="93" t="s">
        <v>3614</v>
      </c>
      <c r="Q2638" s="93" t="s">
        <v>5679</v>
      </c>
      <c r="V2638" s="93" t="s">
        <v>3619</v>
      </c>
    </row>
    <row r="2639" spans="1:22" ht="25.5" customHeight="1">
      <c r="A2639" s="94">
        <v>46092</v>
      </c>
      <c r="B2639" s="93" t="s">
        <v>197</v>
      </c>
      <c r="C2639" s="93" t="s">
        <v>4330</v>
      </c>
      <c r="D2639" s="93" t="s">
        <v>4327</v>
      </c>
      <c r="E2639" s="93" t="s">
        <v>4331</v>
      </c>
      <c r="F2639" s="93">
        <v>95000</v>
      </c>
      <c r="G2639" s="93">
        <v>1</v>
      </c>
      <c r="H2639" s="93">
        <v>0</v>
      </c>
      <c r="I2639" s="92">
        <f t="shared" si="41"/>
        <v>-95000</v>
      </c>
      <c r="J2639" s="92" t="str">
        <f>VLOOKUP(D2639,[1]Sheet0!$C$1:$H$65536,6,0)</f>
        <v>BĂNG VỆ SINH</v>
      </c>
      <c r="M2639" s="93">
        <v>-1</v>
      </c>
      <c r="N2639" s="95">
        <v>-95000</v>
      </c>
      <c r="P2639" s="93" t="s">
        <v>3614</v>
      </c>
      <c r="Q2639" s="93" t="s">
        <v>5679</v>
      </c>
      <c r="V2639" s="93" t="s">
        <v>3619</v>
      </c>
    </row>
    <row r="2640" spans="1:22" ht="25.5" customHeight="1">
      <c r="A2640" s="94">
        <v>46093</v>
      </c>
      <c r="B2640" s="93" t="s">
        <v>135</v>
      </c>
      <c r="C2640" s="93" t="s">
        <v>4259</v>
      </c>
      <c r="D2640" s="93" t="s">
        <v>4252</v>
      </c>
      <c r="E2640" s="93" t="s">
        <v>4260</v>
      </c>
      <c r="F2640" s="93">
        <v>25000</v>
      </c>
      <c r="G2640" s="93">
        <v>-2</v>
      </c>
      <c r="H2640" s="93">
        <v>0</v>
      </c>
      <c r="I2640" s="92">
        <f t="shared" si="41"/>
        <v>50000</v>
      </c>
      <c r="J2640" s="92" t="str">
        <f>VLOOKUP(D2640,[1]Sheet0!$C$1:$H$65536,6,0)</f>
        <v>HÀNG MARKETING</v>
      </c>
      <c r="K2640" s="93">
        <v>2</v>
      </c>
      <c r="L2640" s="95">
        <v>50000</v>
      </c>
      <c r="P2640" s="93" t="s">
        <v>3614</v>
      </c>
      <c r="Q2640" s="93" t="s">
        <v>5686</v>
      </c>
    </row>
    <row r="2641" spans="1:22" ht="25.5" customHeight="1">
      <c r="A2641" s="94">
        <v>46093</v>
      </c>
      <c r="B2641" s="93" t="s">
        <v>135</v>
      </c>
      <c r="C2641" s="93" t="s">
        <v>4177</v>
      </c>
      <c r="D2641" s="93" t="s">
        <v>4178</v>
      </c>
      <c r="E2641" s="93" t="s">
        <v>4179</v>
      </c>
      <c r="F2641" s="93">
        <v>25000</v>
      </c>
      <c r="G2641" s="93">
        <v>-4</v>
      </c>
      <c r="H2641" s="93">
        <v>0</v>
      </c>
      <c r="I2641" s="92">
        <f t="shared" si="41"/>
        <v>100000</v>
      </c>
      <c r="J2641" s="92" t="str">
        <f>VLOOKUP(D2641,[1]Sheet0!$C$1:$H$65536,6,0)</f>
        <v>HÀNG MARKETING</v>
      </c>
      <c r="K2641" s="93">
        <v>4</v>
      </c>
      <c r="L2641" s="95">
        <v>100000</v>
      </c>
      <c r="P2641" s="93" t="s">
        <v>3614</v>
      </c>
      <c r="Q2641" s="93" t="s">
        <v>5686</v>
      </c>
    </row>
    <row r="2642" spans="1:22" ht="25.5" customHeight="1">
      <c r="A2642" s="94">
        <v>46093</v>
      </c>
      <c r="B2642" s="93" t="s">
        <v>3632</v>
      </c>
      <c r="C2642" s="93" t="s">
        <v>5239</v>
      </c>
      <c r="D2642" s="93" t="s">
        <v>5240</v>
      </c>
      <c r="E2642" s="93" t="s">
        <v>5241</v>
      </c>
      <c r="F2642" s="93">
        <v>870</v>
      </c>
      <c r="G2642" s="93">
        <v>-10</v>
      </c>
      <c r="H2642" s="93">
        <v>0</v>
      </c>
      <c r="I2642" s="92">
        <f t="shared" si="41"/>
        <v>8700</v>
      </c>
      <c r="J2642" s="92" t="str">
        <f>VLOOKUP(D2642,[1]Sheet0!$C$1:$H$65536,6,0)</f>
        <v>HỆ THỐNG</v>
      </c>
      <c r="K2642" s="93">
        <v>10</v>
      </c>
      <c r="L2642" s="95">
        <v>8700</v>
      </c>
      <c r="P2642" s="93" t="s">
        <v>3614</v>
      </c>
      <c r="Q2642" s="93" t="s">
        <v>5686</v>
      </c>
    </row>
    <row r="2643" spans="1:22" ht="25.5" customHeight="1">
      <c r="A2643" s="94">
        <v>46093</v>
      </c>
      <c r="B2643" s="93" t="s">
        <v>3632</v>
      </c>
      <c r="C2643" s="93" t="s">
        <v>5250</v>
      </c>
      <c r="D2643" s="93" t="s">
        <v>5242</v>
      </c>
      <c r="E2643" s="93" t="s">
        <v>5251</v>
      </c>
      <c r="F2643" s="93">
        <v>1450</v>
      </c>
      <c r="G2643" s="93">
        <v>-8</v>
      </c>
      <c r="H2643" s="93">
        <v>0</v>
      </c>
      <c r="I2643" s="92">
        <f t="shared" si="41"/>
        <v>11600</v>
      </c>
      <c r="J2643" s="92" t="str">
        <f>VLOOKUP(D2643,[1]Sheet0!$C$1:$H$65536,6,0)</f>
        <v>HỆ THỐNG</v>
      </c>
      <c r="K2643" s="93">
        <v>8</v>
      </c>
      <c r="L2643" s="95">
        <v>11600</v>
      </c>
      <c r="P2643" s="93" t="s">
        <v>3614</v>
      </c>
      <c r="Q2643" s="93" t="s">
        <v>5686</v>
      </c>
    </row>
    <row r="2644" spans="1:22" ht="25.5" customHeight="1">
      <c r="A2644" s="94">
        <v>46093</v>
      </c>
      <c r="B2644" s="93" t="s">
        <v>135</v>
      </c>
      <c r="C2644" s="93" t="s">
        <v>5205</v>
      </c>
      <c r="D2644" s="93" t="s">
        <v>5181</v>
      </c>
      <c r="E2644" s="93" t="s">
        <v>5206</v>
      </c>
      <c r="F2644" s="93">
        <v>30000</v>
      </c>
      <c r="G2644" s="93">
        <v>-1</v>
      </c>
      <c r="H2644" s="93">
        <v>0</v>
      </c>
      <c r="I2644" s="92">
        <f t="shared" si="41"/>
        <v>30000</v>
      </c>
      <c r="J2644" s="92" t="str">
        <f>VLOOKUP(D2644,[1]Sheet0!$C$1:$H$65536,6,0)</f>
        <v>HÀNG MARKETING</v>
      </c>
      <c r="K2644" s="93">
        <v>1</v>
      </c>
      <c r="L2644" s="95">
        <v>30000</v>
      </c>
      <c r="P2644" s="93" t="s">
        <v>3614</v>
      </c>
      <c r="Q2644" s="93" t="s">
        <v>5686</v>
      </c>
    </row>
    <row r="2645" spans="1:22" ht="25.5" customHeight="1">
      <c r="A2645" s="94">
        <v>46093</v>
      </c>
      <c r="B2645" s="93" t="s">
        <v>27</v>
      </c>
      <c r="C2645" s="93" t="s">
        <v>5284</v>
      </c>
      <c r="D2645" s="93" t="s">
        <v>5288</v>
      </c>
      <c r="E2645" s="93" t="s">
        <v>5289</v>
      </c>
      <c r="F2645" s="93">
        <v>135000</v>
      </c>
      <c r="G2645" s="93">
        <v>-1</v>
      </c>
      <c r="H2645" s="93">
        <v>0</v>
      </c>
      <c r="I2645" s="92">
        <f t="shared" si="41"/>
        <v>135000</v>
      </c>
      <c r="J2645" s="92" t="str">
        <f>VLOOKUP(D2645,[1]Sheet0!$C$1:$H$65536,6,0)</f>
        <v>GIA VỊ</v>
      </c>
      <c r="K2645" s="93">
        <v>1</v>
      </c>
      <c r="L2645" s="95">
        <v>135000</v>
      </c>
      <c r="P2645" s="93" t="s">
        <v>3614</v>
      </c>
      <c r="Q2645" s="93" t="s">
        <v>5686</v>
      </c>
    </row>
    <row r="2646" spans="1:22" ht="25.5" customHeight="1">
      <c r="A2646" s="94">
        <v>46093</v>
      </c>
      <c r="B2646" s="93" t="s">
        <v>27</v>
      </c>
      <c r="C2646" s="93" t="s">
        <v>1244</v>
      </c>
      <c r="D2646" s="93" t="s">
        <v>1245</v>
      </c>
      <c r="E2646" s="93" t="s">
        <v>1246</v>
      </c>
      <c r="F2646" s="93">
        <v>94000</v>
      </c>
      <c r="G2646" s="93">
        <v>-1</v>
      </c>
      <c r="H2646" s="93">
        <v>0</v>
      </c>
      <c r="I2646" s="92">
        <f t="shared" si="41"/>
        <v>94000</v>
      </c>
      <c r="J2646" s="92" t="str">
        <f>VLOOKUP(D2646,[1]Sheet0!$C$1:$H$65536,6,0)</f>
        <v>GIA VỊ</v>
      </c>
      <c r="K2646" s="93">
        <v>1</v>
      </c>
      <c r="L2646" s="95">
        <v>94000</v>
      </c>
      <c r="P2646" s="93" t="s">
        <v>3614</v>
      </c>
      <c r="Q2646" s="93" t="s">
        <v>5686</v>
      </c>
    </row>
    <row r="2647" spans="1:22" ht="25.5" customHeight="1">
      <c r="A2647" s="94">
        <v>46093</v>
      </c>
      <c r="B2647" s="93" t="s">
        <v>27</v>
      </c>
      <c r="C2647" s="93" t="s">
        <v>846</v>
      </c>
      <c r="D2647" s="93" t="s">
        <v>847</v>
      </c>
      <c r="E2647" s="93" t="s">
        <v>848</v>
      </c>
      <c r="F2647" s="93">
        <v>130000</v>
      </c>
      <c r="G2647" s="93">
        <v>-1</v>
      </c>
      <c r="H2647" s="93">
        <v>0</v>
      </c>
      <c r="I2647" s="92">
        <f t="shared" si="41"/>
        <v>130000</v>
      </c>
      <c r="J2647" s="92" t="str">
        <f>VLOOKUP(D2647,[1]Sheet0!$C$1:$H$65536,6,0)</f>
        <v>BÁNH KẸO, ĐỒ ĂN VẶT</v>
      </c>
      <c r="K2647" s="93">
        <v>1</v>
      </c>
      <c r="L2647" s="95">
        <v>130000</v>
      </c>
      <c r="P2647" s="93" t="s">
        <v>3614</v>
      </c>
      <c r="Q2647" s="93" t="s">
        <v>5686</v>
      </c>
    </row>
    <row r="2648" spans="1:22" ht="25.5" customHeight="1">
      <c r="A2648" s="94">
        <v>46093</v>
      </c>
      <c r="B2648" s="93" t="s">
        <v>197</v>
      </c>
      <c r="C2648" s="93" t="s">
        <v>408</v>
      </c>
      <c r="D2648" s="93" t="s">
        <v>409</v>
      </c>
      <c r="E2648" s="93" t="s">
        <v>410</v>
      </c>
      <c r="F2648" s="93">
        <v>75000</v>
      </c>
      <c r="G2648" s="93">
        <v>-5</v>
      </c>
      <c r="H2648" s="93">
        <v>0</v>
      </c>
      <c r="I2648" s="92">
        <f t="shared" si="41"/>
        <v>375000</v>
      </c>
      <c r="J2648" s="92" t="str">
        <f>VLOOKUP(D2648,[1]Sheet0!$C$1:$H$65536,6,0)</f>
        <v>CHĂM SÓC RĂNG MIỆNG</v>
      </c>
      <c r="K2648" s="93">
        <v>5</v>
      </c>
      <c r="L2648" s="95">
        <v>375000</v>
      </c>
      <c r="P2648" s="93" t="s">
        <v>3614</v>
      </c>
      <c r="Q2648" s="93" t="s">
        <v>5686</v>
      </c>
    </row>
    <row r="2649" spans="1:22" ht="25.5" customHeight="1">
      <c r="A2649" s="94">
        <v>46093</v>
      </c>
      <c r="B2649" s="93" t="s">
        <v>32</v>
      </c>
      <c r="C2649" s="93" t="s">
        <v>5432</v>
      </c>
      <c r="D2649" s="93" t="s">
        <v>5433</v>
      </c>
      <c r="E2649" s="93" t="s">
        <v>1207</v>
      </c>
      <c r="F2649" s="93">
        <v>170000</v>
      </c>
      <c r="G2649" s="93">
        <v>-2</v>
      </c>
      <c r="H2649" s="93">
        <v>0</v>
      </c>
      <c r="I2649" s="92">
        <f t="shared" si="41"/>
        <v>340000</v>
      </c>
      <c r="J2649" s="92" t="str">
        <f>VLOOKUP(D2649,[1]Sheet0!$C$1:$H$65536,6,0)</f>
        <v>CHĂM SÓC CƠ THỂ</v>
      </c>
      <c r="K2649" s="93">
        <v>2</v>
      </c>
      <c r="L2649" s="95">
        <v>340000</v>
      </c>
      <c r="P2649" s="93" t="s">
        <v>3614</v>
      </c>
      <c r="Q2649" s="93" t="s">
        <v>5686</v>
      </c>
    </row>
    <row r="2650" spans="1:22" ht="25.5" customHeight="1">
      <c r="A2650" s="94">
        <v>46093</v>
      </c>
      <c r="B2650" s="93" t="s">
        <v>33</v>
      </c>
      <c r="C2650" s="93" t="s">
        <v>2377</v>
      </c>
      <c r="D2650" s="93" t="s">
        <v>2378</v>
      </c>
      <c r="E2650" s="93" t="s">
        <v>2379</v>
      </c>
      <c r="F2650" s="93">
        <v>225000</v>
      </c>
      <c r="G2650" s="93">
        <v>-1</v>
      </c>
      <c r="H2650" s="93">
        <v>0</v>
      </c>
      <c r="I2650" s="92">
        <f t="shared" si="41"/>
        <v>225000</v>
      </c>
      <c r="J2650" s="92" t="str">
        <f>VLOOKUP(D2650,[1]Sheet0!$C$1:$H$65536,6,0)</f>
        <v>GIẶT, XẢ QUẦN ÁO</v>
      </c>
      <c r="K2650" s="93">
        <v>1</v>
      </c>
      <c r="L2650" s="95">
        <v>225000</v>
      </c>
      <c r="P2650" s="93" t="s">
        <v>3614</v>
      </c>
      <c r="Q2650" s="93" t="s">
        <v>5686</v>
      </c>
    </row>
    <row r="2651" spans="1:22" ht="25.5" customHeight="1">
      <c r="A2651" s="94">
        <v>46093</v>
      </c>
      <c r="B2651" s="93" t="s">
        <v>135</v>
      </c>
      <c r="C2651" s="93" t="s">
        <v>3865</v>
      </c>
      <c r="D2651" s="93" t="s">
        <v>3857</v>
      </c>
      <c r="E2651" s="93" t="s">
        <v>3866</v>
      </c>
      <c r="F2651" s="93">
        <v>25000</v>
      </c>
      <c r="G2651" s="93">
        <v>6</v>
      </c>
      <c r="H2651" s="93">
        <v>0</v>
      </c>
      <c r="I2651" s="92">
        <f t="shared" si="41"/>
        <v>-150000</v>
      </c>
      <c r="J2651" s="92" t="str">
        <f>VLOOKUP(D2651,[1]Sheet0!$C$1:$H$65536,6,0)</f>
        <v>HÀNG MARKETING</v>
      </c>
      <c r="M2651" s="93">
        <v>-6</v>
      </c>
      <c r="N2651" s="95">
        <v>-150000</v>
      </c>
      <c r="P2651" s="93" t="s">
        <v>3614</v>
      </c>
      <c r="Q2651" s="93" t="s">
        <v>5686</v>
      </c>
      <c r="V2651" s="93" t="s">
        <v>3619</v>
      </c>
    </row>
    <row r="2652" spans="1:22" ht="25.5" customHeight="1">
      <c r="A2652" s="94">
        <v>46093</v>
      </c>
      <c r="B2652" s="93" t="s">
        <v>3632</v>
      </c>
      <c r="C2652" s="93" t="s">
        <v>5544</v>
      </c>
      <c r="D2652" s="93" t="s">
        <v>5537</v>
      </c>
      <c r="E2652" s="93" t="s">
        <v>5545</v>
      </c>
      <c r="F2652" s="93">
        <v>350</v>
      </c>
      <c r="G2652" s="93">
        <v>18</v>
      </c>
      <c r="H2652" s="93">
        <v>0</v>
      </c>
      <c r="I2652" s="92">
        <f t="shared" si="41"/>
        <v>-6300</v>
      </c>
      <c r="J2652" s="92" t="str">
        <f>VLOOKUP(D2652,[1]Sheet0!$C$1:$H$65536,6,0)</f>
        <v>HỆ THỐNG</v>
      </c>
      <c r="M2652" s="93">
        <v>-18</v>
      </c>
      <c r="N2652" s="95">
        <v>-6300</v>
      </c>
      <c r="P2652" s="93" t="s">
        <v>3614</v>
      </c>
      <c r="Q2652" s="93" t="s">
        <v>5686</v>
      </c>
      <c r="V2652" s="93" t="s">
        <v>3619</v>
      </c>
    </row>
    <row r="2653" spans="1:22" ht="25.5" customHeight="1">
      <c r="A2653" s="94">
        <v>46093</v>
      </c>
      <c r="B2653" s="93" t="s">
        <v>135</v>
      </c>
      <c r="C2653" s="93" t="s">
        <v>5136</v>
      </c>
      <c r="D2653" s="93" t="s">
        <v>5121</v>
      </c>
      <c r="E2653" s="93" t="s">
        <v>5137</v>
      </c>
      <c r="F2653" s="93">
        <v>30000</v>
      </c>
      <c r="G2653" s="93">
        <v>1</v>
      </c>
      <c r="H2653" s="93">
        <v>0</v>
      </c>
      <c r="I2653" s="92">
        <f t="shared" si="41"/>
        <v>-30000</v>
      </c>
      <c r="J2653" s="92" t="str">
        <f>VLOOKUP(D2653,[1]Sheet0!$C$1:$H$65536,6,0)</f>
        <v>HÀNG MARKETING</v>
      </c>
      <c r="M2653" s="93">
        <v>-1</v>
      </c>
      <c r="N2653" s="95">
        <v>-30000</v>
      </c>
      <c r="P2653" s="93" t="s">
        <v>3614</v>
      </c>
      <c r="Q2653" s="93" t="s">
        <v>5686</v>
      </c>
      <c r="V2653" s="93" t="s">
        <v>3619</v>
      </c>
    </row>
    <row r="2654" spans="1:22" ht="25.5" customHeight="1">
      <c r="A2654" s="94">
        <v>46093</v>
      </c>
      <c r="B2654" s="93" t="s">
        <v>27</v>
      </c>
      <c r="C2654" s="93" t="s">
        <v>139</v>
      </c>
      <c r="D2654" s="93" t="s">
        <v>140</v>
      </c>
      <c r="E2654" s="93" t="s">
        <v>141</v>
      </c>
      <c r="F2654" s="93">
        <v>135000</v>
      </c>
      <c r="G2654" s="93">
        <v>1</v>
      </c>
      <c r="H2654" s="93">
        <v>0</v>
      </c>
      <c r="I2654" s="92">
        <f t="shared" si="41"/>
        <v>-135000</v>
      </c>
      <c r="J2654" s="92" t="str">
        <f>VLOOKUP(D2654,[1]Sheet0!$C$1:$H$65536,6,0)</f>
        <v>GIA VỊ</v>
      </c>
      <c r="M2654" s="93">
        <v>-1</v>
      </c>
      <c r="N2654" s="95">
        <v>-135000</v>
      </c>
      <c r="P2654" s="93" t="s">
        <v>3614</v>
      </c>
      <c r="Q2654" s="93" t="s">
        <v>5686</v>
      </c>
      <c r="V2654" s="93" t="s">
        <v>3619</v>
      </c>
    </row>
    <row r="2655" spans="1:22" ht="25.5" customHeight="1">
      <c r="A2655" s="94">
        <v>46093</v>
      </c>
      <c r="B2655" s="93" t="s">
        <v>27</v>
      </c>
      <c r="C2655" s="93" t="s">
        <v>749</v>
      </c>
      <c r="D2655" s="93" t="s">
        <v>750</v>
      </c>
      <c r="E2655" s="93" t="s">
        <v>751</v>
      </c>
      <c r="F2655" s="93">
        <v>94000</v>
      </c>
      <c r="G2655" s="93">
        <v>1</v>
      </c>
      <c r="H2655" s="93">
        <v>0</v>
      </c>
      <c r="I2655" s="92">
        <f t="shared" si="41"/>
        <v>-94000</v>
      </c>
      <c r="J2655" s="92" t="str">
        <f>VLOOKUP(D2655,[1]Sheet0!$C$1:$H$65536,6,0)</f>
        <v>GIA VỊ</v>
      </c>
      <c r="M2655" s="93">
        <v>-1</v>
      </c>
      <c r="N2655" s="95">
        <v>-94000</v>
      </c>
      <c r="P2655" s="93" t="s">
        <v>3614</v>
      </c>
      <c r="Q2655" s="93" t="s">
        <v>5686</v>
      </c>
      <c r="V2655" s="93" t="s">
        <v>3619</v>
      </c>
    </row>
    <row r="2656" spans="1:22" ht="25.5" customHeight="1">
      <c r="A2656" s="94">
        <v>46093</v>
      </c>
      <c r="B2656" s="93" t="s">
        <v>27</v>
      </c>
      <c r="C2656" s="93" t="s">
        <v>5527</v>
      </c>
      <c r="D2656" s="93" t="s">
        <v>5528</v>
      </c>
      <c r="E2656" s="93" t="s">
        <v>5529</v>
      </c>
      <c r="F2656" s="93">
        <v>130000</v>
      </c>
      <c r="G2656" s="93">
        <v>1</v>
      </c>
      <c r="H2656" s="93">
        <v>0</v>
      </c>
      <c r="I2656" s="92">
        <f t="shared" si="41"/>
        <v>-130000</v>
      </c>
      <c r="J2656" s="92" t="str">
        <f>VLOOKUP(D2656,[1]Sheet0!$C$1:$H$65536,6,0)</f>
        <v>BÁNH KẸO, ĐỒ ĂN VẶT</v>
      </c>
      <c r="M2656" s="93">
        <v>-1</v>
      </c>
      <c r="N2656" s="95">
        <v>-130000</v>
      </c>
      <c r="P2656" s="93" t="s">
        <v>3614</v>
      </c>
      <c r="Q2656" s="93" t="s">
        <v>5686</v>
      </c>
      <c r="V2656" s="93" t="s">
        <v>3619</v>
      </c>
    </row>
    <row r="2657" spans="1:22" ht="25.5" customHeight="1">
      <c r="A2657" s="94">
        <v>46093</v>
      </c>
      <c r="B2657" s="93" t="s">
        <v>197</v>
      </c>
      <c r="C2657" s="93" t="s">
        <v>213</v>
      </c>
      <c r="D2657" s="93" t="s">
        <v>214</v>
      </c>
      <c r="E2657" s="93" t="s">
        <v>215</v>
      </c>
      <c r="F2657" s="93">
        <v>75000</v>
      </c>
      <c r="G2657" s="93">
        <v>5</v>
      </c>
      <c r="H2657" s="93">
        <v>0</v>
      </c>
      <c r="I2657" s="92">
        <f t="shared" si="41"/>
        <v>-375000</v>
      </c>
      <c r="J2657" s="92" t="str">
        <f>VLOOKUP(D2657,[1]Sheet0!$C$1:$H$65536,6,0)</f>
        <v>CHĂM SÓC RĂNG MIỆNG</v>
      </c>
      <c r="M2657" s="93">
        <v>-5</v>
      </c>
      <c r="N2657" s="95">
        <v>-375000</v>
      </c>
      <c r="P2657" s="93" t="s">
        <v>3614</v>
      </c>
      <c r="Q2657" s="93" t="s">
        <v>5686</v>
      </c>
      <c r="V2657" s="93" t="s">
        <v>3619</v>
      </c>
    </row>
    <row r="2658" spans="1:22" ht="25.5" customHeight="1">
      <c r="A2658" s="94">
        <v>46093</v>
      </c>
      <c r="B2658" s="93" t="s">
        <v>32</v>
      </c>
      <c r="C2658" s="93" t="s">
        <v>1353</v>
      </c>
      <c r="D2658" s="93" t="s">
        <v>1354</v>
      </c>
      <c r="E2658" s="93" t="s">
        <v>1355</v>
      </c>
      <c r="F2658" s="93">
        <v>170000</v>
      </c>
      <c r="G2658" s="93">
        <v>2</v>
      </c>
      <c r="H2658" s="93">
        <v>0</v>
      </c>
      <c r="I2658" s="92">
        <f t="shared" si="41"/>
        <v>-340000</v>
      </c>
      <c r="J2658" s="92" t="str">
        <f>VLOOKUP(D2658,[1]Sheet0!$C$1:$H$65536,6,0)</f>
        <v>CHĂM SÓC CƠ THỂ</v>
      </c>
      <c r="M2658" s="93">
        <v>-2</v>
      </c>
      <c r="N2658" s="95">
        <v>-340000</v>
      </c>
      <c r="P2658" s="93" t="s">
        <v>3614</v>
      </c>
      <c r="Q2658" s="93" t="s">
        <v>5686</v>
      </c>
      <c r="V2658" s="93" t="s">
        <v>3619</v>
      </c>
    </row>
    <row r="2659" spans="1:22" ht="25.5" customHeight="1">
      <c r="A2659" s="94">
        <v>46093</v>
      </c>
      <c r="B2659" s="93" t="s">
        <v>33</v>
      </c>
      <c r="C2659" s="93" t="s">
        <v>2139</v>
      </c>
      <c r="D2659" s="93" t="s">
        <v>2140</v>
      </c>
      <c r="E2659" s="93" t="s">
        <v>2141</v>
      </c>
      <c r="F2659" s="93">
        <v>225000</v>
      </c>
      <c r="G2659" s="93">
        <v>1</v>
      </c>
      <c r="H2659" s="93">
        <v>0</v>
      </c>
      <c r="I2659" s="92">
        <f t="shared" si="41"/>
        <v>-225000</v>
      </c>
      <c r="J2659" s="92" t="str">
        <f>VLOOKUP(D2659,[1]Sheet0!$C$1:$H$65536,6,0)</f>
        <v>GIẶT, XẢ QUẦN ÁO</v>
      </c>
      <c r="M2659" s="93">
        <v>-1</v>
      </c>
      <c r="N2659" s="95">
        <v>-225000</v>
      </c>
      <c r="P2659" s="93" t="s">
        <v>3614</v>
      </c>
      <c r="Q2659" s="93" t="s">
        <v>5686</v>
      </c>
      <c r="V2659" s="93" t="s">
        <v>3619</v>
      </c>
    </row>
    <row r="2660" spans="1:22" ht="25.5" customHeight="1">
      <c r="A2660" s="94">
        <v>46094</v>
      </c>
      <c r="B2660" s="93" t="s">
        <v>3632</v>
      </c>
      <c r="C2660" s="93" t="s">
        <v>5250</v>
      </c>
      <c r="D2660" s="93" t="s">
        <v>5242</v>
      </c>
      <c r="E2660" s="93" t="s">
        <v>5251</v>
      </c>
      <c r="F2660" s="93">
        <v>1450</v>
      </c>
      <c r="G2660" s="93">
        <v>-21</v>
      </c>
      <c r="H2660" s="93">
        <v>0</v>
      </c>
      <c r="I2660" s="92">
        <f t="shared" si="41"/>
        <v>30450</v>
      </c>
      <c r="J2660" s="92" t="str">
        <f>VLOOKUP(D2660,[1]Sheet0!$C$1:$H$65536,6,0)</f>
        <v>HỆ THỐNG</v>
      </c>
      <c r="K2660" s="93">
        <v>21</v>
      </c>
      <c r="L2660" s="95">
        <v>30450</v>
      </c>
      <c r="P2660" s="93" t="s">
        <v>3614</v>
      </c>
      <c r="Q2660" s="93" t="s">
        <v>5687</v>
      </c>
    </row>
    <row r="2661" spans="1:22" ht="25.5" customHeight="1">
      <c r="A2661" s="94">
        <v>46094</v>
      </c>
      <c r="B2661" s="93" t="s">
        <v>3632</v>
      </c>
      <c r="C2661" s="93" t="s">
        <v>5239</v>
      </c>
      <c r="D2661" s="93" t="s">
        <v>5240</v>
      </c>
      <c r="E2661" s="93" t="s">
        <v>5241</v>
      </c>
      <c r="F2661" s="93">
        <v>870</v>
      </c>
      <c r="G2661" s="93">
        <v>-14</v>
      </c>
      <c r="H2661" s="93">
        <v>0</v>
      </c>
      <c r="I2661" s="92">
        <f t="shared" si="41"/>
        <v>12180</v>
      </c>
      <c r="J2661" s="92" t="str">
        <f>VLOOKUP(D2661,[1]Sheet0!$C$1:$H$65536,6,0)</f>
        <v>HỆ THỐNG</v>
      </c>
      <c r="K2661" s="93">
        <v>14</v>
      </c>
      <c r="L2661" s="95">
        <v>12180</v>
      </c>
      <c r="P2661" s="93" t="s">
        <v>3614</v>
      </c>
      <c r="Q2661" s="93" t="s">
        <v>5687</v>
      </c>
    </row>
    <row r="2662" spans="1:22" ht="25.5" customHeight="1">
      <c r="A2662" s="94">
        <v>46094</v>
      </c>
      <c r="B2662" s="93" t="s">
        <v>27</v>
      </c>
      <c r="C2662" s="93" t="s">
        <v>1758</v>
      </c>
      <c r="D2662" s="93" t="s">
        <v>1759</v>
      </c>
      <c r="E2662" s="93" t="s">
        <v>1760</v>
      </c>
      <c r="F2662" s="93">
        <v>40000</v>
      </c>
      <c r="G2662" s="93">
        <v>-1</v>
      </c>
      <c r="H2662" s="93">
        <v>0</v>
      </c>
      <c r="I2662" s="92">
        <f t="shared" si="41"/>
        <v>40000</v>
      </c>
      <c r="J2662" s="92" t="str">
        <f>VLOOKUP(D2662,[1]Sheet0!$C$1:$H$65536,6,0)</f>
        <v>BÁNH KẸO, ĐỒ ĂN VẶT</v>
      </c>
      <c r="K2662" s="93">
        <v>1</v>
      </c>
      <c r="L2662" s="95">
        <v>40000</v>
      </c>
      <c r="P2662" s="93" t="s">
        <v>3614</v>
      </c>
      <c r="Q2662" s="93" t="s">
        <v>5687</v>
      </c>
    </row>
    <row r="2663" spans="1:22" ht="25.5" customHeight="1">
      <c r="A2663" s="94">
        <v>46094</v>
      </c>
      <c r="B2663" s="93" t="s">
        <v>197</v>
      </c>
      <c r="C2663" s="93" t="s">
        <v>4195</v>
      </c>
      <c r="D2663" s="93" t="s">
        <v>4190</v>
      </c>
      <c r="E2663" s="93" t="s">
        <v>4196</v>
      </c>
      <c r="F2663" s="93">
        <v>40000</v>
      </c>
      <c r="G2663" s="93">
        <v>-1</v>
      </c>
      <c r="H2663" s="93">
        <v>0</v>
      </c>
      <c r="I2663" s="92">
        <f t="shared" si="41"/>
        <v>40000</v>
      </c>
      <c r="J2663" s="92" t="str">
        <f>VLOOKUP(D2663,[1]Sheet0!$C$1:$H$65536,6,0)</f>
        <v>CHĂM SÓC RĂNG MIỆNG</v>
      </c>
      <c r="K2663" s="93">
        <v>1</v>
      </c>
      <c r="L2663" s="95">
        <v>40000</v>
      </c>
      <c r="P2663" s="93" t="s">
        <v>3614</v>
      </c>
      <c r="Q2663" s="93" t="s">
        <v>5687</v>
      </c>
    </row>
    <row r="2664" spans="1:22" ht="25.5" customHeight="1">
      <c r="A2664" s="94">
        <v>46094</v>
      </c>
      <c r="B2664" s="93" t="s">
        <v>32</v>
      </c>
      <c r="C2664" s="93" t="s">
        <v>5426</v>
      </c>
      <c r="D2664" s="93" t="s">
        <v>5427</v>
      </c>
      <c r="E2664" s="93" t="s">
        <v>5428</v>
      </c>
      <c r="F2664" s="93">
        <v>610000</v>
      </c>
      <c r="G2664" s="93">
        <v>-2</v>
      </c>
      <c r="H2664" s="93">
        <v>0</v>
      </c>
      <c r="I2664" s="92">
        <f t="shared" si="41"/>
        <v>1220000</v>
      </c>
      <c r="J2664" s="92" t="str">
        <f>VLOOKUP(D2664,[1]Sheet0!$C$1:$H$65536,6,0)</f>
        <v>CHĂM SÓC TÓC</v>
      </c>
      <c r="K2664" s="93">
        <v>2</v>
      </c>
      <c r="L2664" s="95">
        <v>1220000</v>
      </c>
      <c r="P2664" s="93" t="s">
        <v>3614</v>
      </c>
      <c r="Q2664" s="93" t="s">
        <v>5687</v>
      </c>
    </row>
    <row r="2665" spans="1:22" ht="25.5" customHeight="1">
      <c r="A2665" s="94">
        <v>46094</v>
      </c>
      <c r="B2665" s="93" t="s">
        <v>69</v>
      </c>
      <c r="C2665" s="93" t="s">
        <v>5113</v>
      </c>
      <c r="D2665" s="93" t="s">
        <v>5106</v>
      </c>
      <c r="E2665" s="93" t="s">
        <v>5114</v>
      </c>
      <c r="F2665" s="93">
        <v>750000</v>
      </c>
      <c r="G2665" s="93">
        <v>-1</v>
      </c>
      <c r="H2665" s="93">
        <v>0</v>
      </c>
      <c r="I2665" s="92">
        <f t="shared" si="41"/>
        <v>750000</v>
      </c>
      <c r="J2665" s="92" t="str">
        <f>VLOOKUP(D2665,[1]Sheet0!$C$1:$H$65536,6,0)</f>
        <v>THỰC PHẨM CHỨC NĂNG CHO MÉ &amp; BÉ</v>
      </c>
      <c r="K2665" s="93">
        <v>1</v>
      </c>
      <c r="L2665" s="95">
        <v>750000</v>
      </c>
      <c r="P2665" s="93" t="s">
        <v>3614</v>
      </c>
      <c r="Q2665" s="93" t="s">
        <v>5687</v>
      </c>
    </row>
    <row r="2666" spans="1:22" ht="25.5" customHeight="1">
      <c r="A2666" s="94">
        <v>46094</v>
      </c>
      <c r="B2666" s="93" t="s">
        <v>27</v>
      </c>
      <c r="C2666" s="93" t="s">
        <v>2252</v>
      </c>
      <c r="D2666" s="93" t="s">
        <v>2253</v>
      </c>
      <c r="E2666" s="93" t="s">
        <v>2254</v>
      </c>
      <c r="F2666" s="93">
        <v>60000</v>
      </c>
      <c r="G2666" s="93">
        <v>-1</v>
      </c>
      <c r="H2666" s="93">
        <v>0</v>
      </c>
      <c r="I2666" s="92">
        <f t="shared" si="41"/>
        <v>60000</v>
      </c>
      <c r="J2666" s="92" t="str">
        <f>VLOOKUP(D2666,[1]Sheet0!$C$1:$H$65536,6,0)</f>
        <v>GIA VỊ</v>
      </c>
      <c r="K2666" s="93">
        <v>1</v>
      </c>
      <c r="L2666" s="95">
        <v>60000</v>
      </c>
      <c r="P2666" s="93" t="s">
        <v>3614</v>
      </c>
      <c r="Q2666" s="93" t="s">
        <v>5687</v>
      </c>
    </row>
    <row r="2667" spans="1:22" ht="25.5" customHeight="1">
      <c r="A2667" s="94">
        <v>46094</v>
      </c>
      <c r="B2667" s="93" t="s">
        <v>197</v>
      </c>
      <c r="C2667" s="93" t="s">
        <v>4209</v>
      </c>
      <c r="D2667" s="93" t="s">
        <v>4206</v>
      </c>
      <c r="E2667" s="93" t="s">
        <v>4210</v>
      </c>
      <c r="F2667" s="93">
        <v>89000</v>
      </c>
      <c r="G2667" s="93">
        <v>-1</v>
      </c>
      <c r="H2667" s="93">
        <v>0</v>
      </c>
      <c r="I2667" s="92">
        <f t="shared" si="41"/>
        <v>89000</v>
      </c>
      <c r="J2667" s="92" t="str">
        <f>VLOOKUP(D2667,[1]Sheet0!$C$1:$H$65536,6,0)</f>
        <v>CHĂM SÓC RĂNG MIỆNG</v>
      </c>
      <c r="K2667" s="93">
        <v>1</v>
      </c>
      <c r="L2667" s="95">
        <v>89000</v>
      </c>
      <c r="P2667" s="93" t="s">
        <v>3614</v>
      </c>
      <c r="Q2667" s="93" t="s">
        <v>5687</v>
      </c>
    </row>
    <row r="2668" spans="1:22" ht="25.5" customHeight="1">
      <c r="A2668" s="94">
        <v>46094</v>
      </c>
      <c r="B2668" s="93" t="s">
        <v>33</v>
      </c>
      <c r="C2668" s="93" t="s">
        <v>2300</v>
      </c>
      <c r="D2668" s="93" t="s">
        <v>2301</v>
      </c>
      <c r="E2668" s="93" t="s">
        <v>2302</v>
      </c>
      <c r="F2668" s="93">
        <v>450000</v>
      </c>
      <c r="G2668" s="93">
        <v>-1</v>
      </c>
      <c r="H2668" s="93">
        <v>0</v>
      </c>
      <c r="I2668" s="92">
        <f t="shared" si="41"/>
        <v>450000</v>
      </c>
      <c r="J2668" s="92" t="str">
        <f>VLOOKUP(D2668,[1]Sheet0!$C$1:$H$65536,6,0)</f>
        <v>BẾP VÀ PHÒNG ĂN</v>
      </c>
      <c r="K2668" s="93">
        <v>1</v>
      </c>
      <c r="L2668" s="95">
        <v>450000</v>
      </c>
      <c r="P2668" s="93" t="s">
        <v>3614</v>
      </c>
      <c r="Q2668" s="93" t="s">
        <v>5687</v>
      </c>
    </row>
    <row r="2669" spans="1:22" ht="25.5" customHeight="1">
      <c r="A2669" s="94">
        <v>46094</v>
      </c>
      <c r="B2669" s="93" t="s">
        <v>33</v>
      </c>
      <c r="C2669" s="93" t="s">
        <v>2297</v>
      </c>
      <c r="D2669" s="93" t="s">
        <v>2298</v>
      </c>
      <c r="E2669" s="93" t="s">
        <v>2299</v>
      </c>
      <c r="F2669" s="93">
        <v>450000</v>
      </c>
      <c r="G2669" s="93">
        <v>-1</v>
      </c>
      <c r="H2669" s="93">
        <v>0</v>
      </c>
      <c r="I2669" s="92">
        <f t="shared" si="41"/>
        <v>450000</v>
      </c>
      <c r="J2669" s="92" t="str">
        <f>VLOOKUP(D2669,[1]Sheet0!$C$1:$H$65536,6,0)</f>
        <v>BẾP VÀ PHÒNG ĂN</v>
      </c>
      <c r="K2669" s="93">
        <v>1</v>
      </c>
      <c r="L2669" s="95">
        <v>450000</v>
      </c>
      <c r="P2669" s="93" t="s">
        <v>3614</v>
      </c>
      <c r="Q2669" s="93" t="s">
        <v>5687</v>
      </c>
    </row>
    <row r="2670" spans="1:22" ht="25.5" customHeight="1">
      <c r="A2670" s="94">
        <v>46094</v>
      </c>
      <c r="B2670" s="93" t="s">
        <v>3632</v>
      </c>
      <c r="C2670" s="93" t="s">
        <v>5544</v>
      </c>
      <c r="D2670" s="93" t="s">
        <v>5537</v>
      </c>
      <c r="E2670" s="93" t="s">
        <v>5545</v>
      </c>
      <c r="F2670" s="93">
        <v>350</v>
      </c>
      <c r="G2670" s="93">
        <v>35</v>
      </c>
      <c r="H2670" s="93">
        <v>0</v>
      </c>
      <c r="I2670" s="92">
        <f t="shared" si="41"/>
        <v>-12250</v>
      </c>
      <c r="J2670" s="92" t="str">
        <f>VLOOKUP(D2670,[1]Sheet0!$C$1:$H$65536,6,0)</f>
        <v>HỆ THỐNG</v>
      </c>
      <c r="M2670" s="93">
        <v>-35</v>
      </c>
      <c r="N2670" s="95">
        <v>-12250</v>
      </c>
      <c r="P2670" s="93" t="s">
        <v>3614</v>
      </c>
      <c r="Q2670" s="93" t="s">
        <v>5687</v>
      </c>
      <c r="V2670" s="93" t="s">
        <v>3619</v>
      </c>
    </row>
    <row r="2671" spans="1:22" ht="25.5" customHeight="1">
      <c r="A2671" s="94">
        <v>46094</v>
      </c>
      <c r="B2671" s="93" t="s">
        <v>27</v>
      </c>
      <c r="C2671" s="93" t="s">
        <v>1554</v>
      </c>
      <c r="D2671" s="93" t="s">
        <v>1555</v>
      </c>
      <c r="E2671" s="93" t="s">
        <v>1556</v>
      </c>
      <c r="F2671" s="93">
        <v>75000</v>
      </c>
      <c r="G2671" s="93">
        <v>1</v>
      </c>
      <c r="H2671" s="93">
        <v>0</v>
      </c>
      <c r="I2671" s="92">
        <f t="shared" si="41"/>
        <v>-75000</v>
      </c>
      <c r="J2671" s="92" t="str">
        <f>VLOOKUP(D2671,[1]Sheet0!$C$1:$H$65536,6,0)</f>
        <v>BÁNH KẸO, ĐỒ ĂN VẶT</v>
      </c>
      <c r="M2671" s="93">
        <v>-1</v>
      </c>
      <c r="N2671" s="95">
        <v>-75000</v>
      </c>
      <c r="P2671" s="93" t="s">
        <v>3614</v>
      </c>
      <c r="Q2671" s="93" t="s">
        <v>5687</v>
      </c>
      <c r="V2671" s="93" t="s">
        <v>3619</v>
      </c>
    </row>
    <row r="2672" spans="1:22" ht="25.5" customHeight="1">
      <c r="A2672" s="94">
        <v>46094</v>
      </c>
      <c r="B2672" s="93" t="s">
        <v>197</v>
      </c>
      <c r="C2672" s="93" t="s">
        <v>300</v>
      </c>
      <c r="D2672" s="93" t="s">
        <v>301</v>
      </c>
      <c r="E2672" s="93" t="s">
        <v>302</v>
      </c>
      <c r="F2672" s="93">
        <v>40000</v>
      </c>
      <c r="G2672" s="93">
        <v>1</v>
      </c>
      <c r="H2672" s="93">
        <v>0</v>
      </c>
      <c r="I2672" s="92">
        <f t="shared" si="41"/>
        <v>-40000</v>
      </c>
      <c r="J2672" s="92" t="str">
        <f>VLOOKUP(D2672,[1]Sheet0!$C$1:$H$65536,6,0)</f>
        <v>CHĂM SÓC RĂNG MIỆNG</v>
      </c>
      <c r="M2672" s="93">
        <v>-1</v>
      </c>
      <c r="N2672" s="95">
        <v>-40000</v>
      </c>
      <c r="P2672" s="93" t="s">
        <v>3614</v>
      </c>
      <c r="Q2672" s="93" t="s">
        <v>5687</v>
      </c>
      <c r="V2672" s="93" t="s">
        <v>3619</v>
      </c>
    </row>
    <row r="2673" spans="1:22" ht="25.5" customHeight="1">
      <c r="A2673" s="94">
        <v>46094</v>
      </c>
      <c r="B2673" s="93" t="s">
        <v>32</v>
      </c>
      <c r="C2673" s="93" t="s">
        <v>5692</v>
      </c>
      <c r="D2673" s="93" t="s">
        <v>5688</v>
      </c>
      <c r="E2673" s="93" t="s">
        <v>5693</v>
      </c>
      <c r="F2673" s="93">
        <v>610000</v>
      </c>
      <c r="G2673" s="93">
        <v>2</v>
      </c>
      <c r="H2673" s="93">
        <v>0</v>
      </c>
      <c r="I2673" s="92">
        <f t="shared" si="41"/>
        <v>-1220000</v>
      </c>
      <c r="J2673" s="92" t="str">
        <f>VLOOKUP(D2673,[1]Sheet0!$C$1:$H$65536,6,0)</f>
        <v>CHĂM SÓC TÓC</v>
      </c>
      <c r="M2673" s="93">
        <v>-2</v>
      </c>
      <c r="N2673" s="95">
        <v>-1220000</v>
      </c>
      <c r="P2673" s="93" t="s">
        <v>3614</v>
      </c>
      <c r="Q2673" s="93" t="s">
        <v>5687</v>
      </c>
      <c r="V2673" s="93" t="s">
        <v>3619</v>
      </c>
    </row>
    <row r="2674" spans="1:22" ht="25.5" customHeight="1">
      <c r="A2674" s="94">
        <v>46094</v>
      </c>
      <c r="B2674" s="93" t="s">
        <v>69</v>
      </c>
      <c r="C2674" s="93" t="s">
        <v>5694</v>
      </c>
      <c r="D2674" s="93" t="s">
        <v>5689</v>
      </c>
      <c r="E2674" s="93" t="s">
        <v>5695</v>
      </c>
      <c r="F2674" s="93">
        <v>1650000</v>
      </c>
      <c r="G2674" s="93">
        <v>1</v>
      </c>
      <c r="H2674" s="93">
        <v>0</v>
      </c>
      <c r="I2674" s="92">
        <f t="shared" si="41"/>
        <v>-1650000</v>
      </c>
      <c r="J2674" s="92" t="str">
        <f>VLOOKUP(D2674,[1]Sheet0!$C$1:$H$65536,6,0)</f>
        <v>HỖ TRỢ TRÍ NÃO VÀ TRÍ NHỚ</v>
      </c>
      <c r="M2674" s="93">
        <v>-1</v>
      </c>
      <c r="N2674" s="95">
        <v>-1650000</v>
      </c>
      <c r="P2674" s="93" t="s">
        <v>3614</v>
      </c>
      <c r="Q2674" s="93" t="s">
        <v>5687</v>
      </c>
      <c r="V2674" s="93" t="s">
        <v>3619</v>
      </c>
    </row>
    <row r="2675" spans="1:22" ht="25.5" customHeight="1">
      <c r="A2675" s="94">
        <v>46094</v>
      </c>
      <c r="B2675" s="93" t="s">
        <v>27</v>
      </c>
      <c r="C2675" s="93" t="s">
        <v>5696</v>
      </c>
      <c r="D2675" s="93" t="s">
        <v>5690</v>
      </c>
      <c r="E2675" s="93" t="s">
        <v>5697</v>
      </c>
      <c r="F2675" s="93">
        <v>40000</v>
      </c>
      <c r="G2675" s="93">
        <v>1</v>
      </c>
      <c r="H2675" s="93">
        <v>0</v>
      </c>
      <c r="I2675" s="92">
        <f t="shared" si="41"/>
        <v>-40000</v>
      </c>
      <c r="J2675" s="92" t="str">
        <f>VLOOKUP(D2675,[1]Sheet0!$C$1:$H$65536,6,0)</f>
        <v>THỰC PHẨM ĂN LIỀN</v>
      </c>
      <c r="M2675" s="93">
        <v>-1</v>
      </c>
      <c r="N2675" s="95">
        <v>-40000</v>
      </c>
      <c r="P2675" s="93" t="s">
        <v>3614</v>
      </c>
      <c r="Q2675" s="93" t="s">
        <v>5687</v>
      </c>
      <c r="V2675" s="93" t="s">
        <v>3619</v>
      </c>
    </row>
    <row r="2676" spans="1:22" ht="25.5" customHeight="1">
      <c r="A2676" s="94">
        <v>46094</v>
      </c>
      <c r="B2676" s="93" t="s">
        <v>197</v>
      </c>
      <c r="C2676" s="93" t="s">
        <v>1342</v>
      </c>
      <c r="D2676" s="93" t="s">
        <v>1343</v>
      </c>
      <c r="E2676" s="93" t="s">
        <v>1344</v>
      </c>
      <c r="F2676" s="93">
        <v>89000</v>
      </c>
      <c r="G2676" s="93">
        <v>1</v>
      </c>
      <c r="H2676" s="93">
        <v>0</v>
      </c>
      <c r="I2676" s="92">
        <f t="shared" si="41"/>
        <v>-89000</v>
      </c>
      <c r="J2676" s="92" t="str">
        <f>VLOOKUP(D2676,[1]Sheet0!$C$1:$H$65536,6,0)</f>
        <v>CHĂM SÓC RĂNG MIỆNG</v>
      </c>
      <c r="M2676" s="93">
        <v>-1</v>
      </c>
      <c r="N2676" s="95">
        <v>-89000</v>
      </c>
      <c r="P2676" s="93" t="s">
        <v>3614</v>
      </c>
      <c r="Q2676" s="93" t="s">
        <v>5687</v>
      </c>
      <c r="V2676" s="93" t="s">
        <v>3619</v>
      </c>
    </row>
    <row r="2677" spans="1:22" ht="25.5" customHeight="1">
      <c r="A2677" s="94">
        <v>46094</v>
      </c>
      <c r="B2677" s="93" t="s">
        <v>33</v>
      </c>
      <c r="C2677" s="93" t="s">
        <v>5698</v>
      </c>
      <c r="D2677" s="93" t="s">
        <v>5691</v>
      </c>
      <c r="E2677" s="93" t="s">
        <v>5699</v>
      </c>
      <c r="F2677" s="93">
        <v>350000</v>
      </c>
      <c r="G2677" s="93">
        <v>2</v>
      </c>
      <c r="H2677" s="93">
        <v>0</v>
      </c>
      <c r="I2677" s="92">
        <f t="shared" si="41"/>
        <v>-700000</v>
      </c>
      <c r="J2677" s="92" t="str">
        <f>VLOOKUP(D2677,[1]Sheet0!$C$1:$H$65536,6,0)</f>
        <v>BẾP VÀ PHÒNG ĂN</v>
      </c>
      <c r="M2677" s="93">
        <v>-2</v>
      </c>
      <c r="N2677" s="95">
        <v>-700000</v>
      </c>
      <c r="P2677" s="93" t="s">
        <v>3614</v>
      </c>
      <c r="Q2677" s="93" t="s">
        <v>5687</v>
      </c>
      <c r="V2677" s="93" t="s">
        <v>3619</v>
      </c>
    </row>
    <row r="2678" spans="1:22" ht="25.5" customHeight="1">
      <c r="A2678" s="94">
        <v>46097</v>
      </c>
      <c r="B2678" s="93" t="s">
        <v>33</v>
      </c>
      <c r="C2678" s="93" t="s">
        <v>5107</v>
      </c>
      <c r="D2678" s="93" t="s">
        <v>5093</v>
      </c>
      <c r="E2678" s="93" t="s">
        <v>5108</v>
      </c>
      <c r="F2678" s="93">
        <v>250000</v>
      </c>
      <c r="G2678" s="93">
        <v>-1</v>
      </c>
      <c r="H2678" s="93">
        <v>0</v>
      </c>
      <c r="I2678" s="92">
        <f t="shared" si="41"/>
        <v>250000</v>
      </c>
      <c r="J2678" s="92" t="str">
        <f>VLOOKUP(D2678,[1]Sheet0!$C$1:$H$65536,6,0)</f>
        <v>KHĂN</v>
      </c>
      <c r="K2678" s="93">
        <v>1</v>
      </c>
      <c r="L2678" s="95">
        <v>250000</v>
      </c>
      <c r="P2678" s="93" t="s">
        <v>3614</v>
      </c>
      <c r="Q2678" s="93" t="s">
        <v>5700</v>
      </c>
    </row>
    <row r="2679" spans="1:22" ht="25.5" customHeight="1">
      <c r="A2679" s="94">
        <v>46097</v>
      </c>
      <c r="B2679" s="93" t="s">
        <v>3652</v>
      </c>
      <c r="C2679" s="93" t="s">
        <v>4177</v>
      </c>
      <c r="D2679" s="93" t="s">
        <v>4178</v>
      </c>
      <c r="E2679" s="93" t="s">
        <v>4179</v>
      </c>
      <c r="F2679" s="93">
        <v>25000</v>
      </c>
      <c r="G2679" s="93">
        <v>-2</v>
      </c>
      <c r="H2679" s="93">
        <v>0</v>
      </c>
      <c r="I2679" s="92">
        <f t="shared" si="41"/>
        <v>50000</v>
      </c>
      <c r="J2679" s="92" t="str">
        <f>VLOOKUP(D2679,[1]Sheet0!$C$1:$H$65536,6,0)</f>
        <v>HÀNG MARKETING</v>
      </c>
      <c r="K2679" s="93">
        <v>2</v>
      </c>
      <c r="L2679" s="95">
        <v>50000</v>
      </c>
      <c r="P2679" s="93" t="s">
        <v>3614</v>
      </c>
      <c r="Q2679" s="93" t="s">
        <v>5700</v>
      </c>
    </row>
    <row r="2680" spans="1:22" ht="25.5" customHeight="1">
      <c r="A2680" s="94">
        <v>46097</v>
      </c>
      <c r="B2680" s="93" t="s">
        <v>3652</v>
      </c>
      <c r="C2680" s="93" t="s">
        <v>4259</v>
      </c>
      <c r="D2680" s="93" t="s">
        <v>4252</v>
      </c>
      <c r="E2680" s="93" t="s">
        <v>4260</v>
      </c>
      <c r="F2680" s="93">
        <v>25000</v>
      </c>
      <c r="G2680" s="93">
        <v>-5</v>
      </c>
      <c r="H2680" s="93">
        <v>0</v>
      </c>
      <c r="I2680" s="92">
        <f t="shared" si="41"/>
        <v>125000</v>
      </c>
      <c r="J2680" s="92" t="str">
        <f>VLOOKUP(D2680,[1]Sheet0!$C$1:$H$65536,6,0)</f>
        <v>HÀNG MARKETING</v>
      </c>
      <c r="K2680" s="93">
        <v>5</v>
      </c>
      <c r="L2680" s="95">
        <v>125000</v>
      </c>
      <c r="P2680" s="93" t="s">
        <v>3614</v>
      </c>
      <c r="Q2680" s="93" t="s">
        <v>5700</v>
      </c>
    </row>
    <row r="2681" spans="1:22" ht="25.5" customHeight="1">
      <c r="A2681" s="94">
        <v>46097</v>
      </c>
      <c r="B2681" s="93" t="s">
        <v>3632</v>
      </c>
      <c r="C2681" s="93" t="s">
        <v>5250</v>
      </c>
      <c r="D2681" s="93" t="s">
        <v>5242</v>
      </c>
      <c r="E2681" s="93" t="s">
        <v>5251</v>
      </c>
      <c r="F2681" s="93">
        <v>1450</v>
      </c>
      <c r="G2681" s="93">
        <v>-48</v>
      </c>
      <c r="H2681" s="93">
        <v>0</v>
      </c>
      <c r="I2681" s="92">
        <f t="shared" si="41"/>
        <v>69600</v>
      </c>
      <c r="J2681" s="92" t="str">
        <f>VLOOKUP(D2681,[1]Sheet0!$C$1:$H$65536,6,0)</f>
        <v>HỆ THỐNG</v>
      </c>
      <c r="K2681" s="93">
        <v>48</v>
      </c>
      <c r="L2681" s="95">
        <v>69600</v>
      </c>
      <c r="P2681" s="93" t="s">
        <v>3614</v>
      </c>
      <c r="Q2681" s="93" t="s">
        <v>5700</v>
      </c>
    </row>
    <row r="2682" spans="1:22" ht="25.5" customHeight="1">
      <c r="A2682" s="94">
        <v>46097</v>
      </c>
      <c r="B2682" s="93" t="s">
        <v>3632</v>
      </c>
      <c r="C2682" s="93" t="s">
        <v>5239</v>
      </c>
      <c r="D2682" s="93" t="s">
        <v>5240</v>
      </c>
      <c r="E2682" s="93" t="s">
        <v>5241</v>
      </c>
      <c r="F2682" s="93">
        <v>870</v>
      </c>
      <c r="G2682" s="93">
        <v>-80</v>
      </c>
      <c r="H2682" s="93">
        <v>0</v>
      </c>
      <c r="I2682" s="92">
        <f t="shared" si="41"/>
        <v>69600</v>
      </c>
      <c r="J2682" s="92" t="str">
        <f>VLOOKUP(D2682,[1]Sheet0!$C$1:$H$65536,6,0)</f>
        <v>HỆ THỐNG</v>
      </c>
      <c r="K2682" s="93">
        <v>80</v>
      </c>
      <c r="L2682" s="95">
        <v>69600</v>
      </c>
      <c r="P2682" s="93" t="s">
        <v>3614</v>
      </c>
      <c r="Q2682" s="93" t="s">
        <v>5700</v>
      </c>
    </row>
    <row r="2683" spans="1:22" ht="25.5" customHeight="1">
      <c r="A2683" s="94">
        <v>46097</v>
      </c>
      <c r="B2683" s="93" t="s">
        <v>32</v>
      </c>
      <c r="C2683" s="93" t="s">
        <v>4694</v>
      </c>
      <c r="D2683" s="93" t="s">
        <v>4695</v>
      </c>
      <c r="E2683" s="93" t="s">
        <v>1162</v>
      </c>
      <c r="F2683" s="93">
        <v>199000</v>
      </c>
      <c r="G2683" s="93">
        <v>-1</v>
      </c>
      <c r="H2683" s="93">
        <v>0</v>
      </c>
      <c r="I2683" s="92">
        <f t="shared" si="41"/>
        <v>199000</v>
      </c>
      <c r="J2683" s="92" t="str">
        <f>VLOOKUP(D2683,[1]Sheet0!$C$1:$H$65536,6,0)</f>
        <v>TRANG ĐIỂM</v>
      </c>
      <c r="K2683" s="93">
        <v>1</v>
      </c>
      <c r="L2683" s="95">
        <v>199000</v>
      </c>
      <c r="P2683" s="93" t="s">
        <v>3614</v>
      </c>
      <c r="Q2683" s="93" t="s">
        <v>5700</v>
      </c>
    </row>
    <row r="2684" spans="1:22" ht="25.5" customHeight="1">
      <c r="A2684" s="94">
        <v>46097</v>
      </c>
      <c r="B2684" s="93" t="s">
        <v>27</v>
      </c>
      <c r="C2684" s="93" t="s">
        <v>5254</v>
      </c>
      <c r="D2684" s="93" t="s">
        <v>5244</v>
      </c>
      <c r="E2684" s="93" t="s">
        <v>5255</v>
      </c>
      <c r="F2684" s="93">
        <v>58000</v>
      </c>
      <c r="G2684" s="93">
        <v>-1</v>
      </c>
      <c r="H2684" s="93">
        <v>0</v>
      </c>
      <c r="I2684" s="92">
        <f t="shared" si="41"/>
        <v>58000</v>
      </c>
      <c r="J2684" s="92" t="str">
        <f>VLOOKUP(D2684,[1]Sheet0!$C$1:$H$65536,6,0)</f>
        <v>BÁNH KẸO, ĐỒ ĂN VẶT</v>
      </c>
      <c r="K2684" s="93">
        <v>1</v>
      </c>
      <c r="L2684" s="95">
        <v>58000</v>
      </c>
      <c r="P2684" s="93" t="s">
        <v>3614</v>
      </c>
      <c r="Q2684" s="93" t="s">
        <v>5700</v>
      </c>
    </row>
    <row r="2685" spans="1:22" ht="25.5" customHeight="1">
      <c r="A2685" s="94">
        <v>46097</v>
      </c>
      <c r="B2685" s="93" t="s">
        <v>3622</v>
      </c>
      <c r="C2685" s="93" t="s">
        <v>3623</v>
      </c>
      <c r="D2685" s="93" t="s">
        <v>3624</v>
      </c>
      <c r="E2685" s="93" t="s">
        <v>3625</v>
      </c>
      <c r="F2685" s="93">
        <v>350000</v>
      </c>
      <c r="G2685" s="93">
        <v>-1</v>
      </c>
      <c r="H2685" s="93">
        <v>0</v>
      </c>
      <c r="I2685" s="92">
        <f t="shared" si="41"/>
        <v>350000</v>
      </c>
      <c r="J2685" s="92" t="str">
        <f>VLOOKUP(D2685,[1]Sheet0!$C$1:$H$65536,6,0)</f>
        <v>MERRIES</v>
      </c>
      <c r="K2685" s="93">
        <v>1</v>
      </c>
      <c r="L2685" s="95">
        <v>350000</v>
      </c>
      <c r="P2685" s="93" t="s">
        <v>3614</v>
      </c>
      <c r="Q2685" s="93" t="s">
        <v>5700</v>
      </c>
    </row>
    <row r="2686" spans="1:22" ht="25.5" customHeight="1">
      <c r="A2686" s="94">
        <v>46097</v>
      </c>
      <c r="B2686" s="93" t="s">
        <v>32</v>
      </c>
      <c r="C2686" s="93" t="s">
        <v>2309</v>
      </c>
      <c r="D2686" s="93" t="s">
        <v>2310</v>
      </c>
      <c r="E2686" s="93" t="s">
        <v>2311</v>
      </c>
      <c r="F2686" s="93">
        <v>220000</v>
      </c>
      <c r="G2686" s="93">
        <v>-1</v>
      </c>
      <c r="H2686" s="93">
        <v>0</v>
      </c>
      <c r="I2686" s="92">
        <f t="shared" si="41"/>
        <v>220000</v>
      </c>
      <c r="J2686" s="92" t="str">
        <f>VLOOKUP(D2686,[1]Sheet0!$C$1:$H$65536,6,0)</f>
        <v>Mỹ phẩm khác</v>
      </c>
      <c r="K2686" s="93">
        <v>1</v>
      </c>
      <c r="L2686" s="95">
        <v>220000</v>
      </c>
      <c r="P2686" s="93" t="s">
        <v>3614</v>
      </c>
      <c r="Q2686" s="93" t="s">
        <v>5700</v>
      </c>
    </row>
    <row r="2687" spans="1:22" ht="25.5" customHeight="1">
      <c r="A2687" s="94">
        <v>46097</v>
      </c>
      <c r="B2687" s="93" t="s">
        <v>27</v>
      </c>
      <c r="C2687" s="93" t="s">
        <v>2328</v>
      </c>
      <c r="D2687" s="93" t="s">
        <v>2329</v>
      </c>
      <c r="E2687" s="93" t="s">
        <v>2330</v>
      </c>
      <c r="F2687" s="93">
        <v>0</v>
      </c>
      <c r="G2687" s="93">
        <v>-4</v>
      </c>
      <c r="H2687" s="93">
        <v>0</v>
      </c>
      <c r="I2687" s="92">
        <f t="shared" si="41"/>
        <v>0</v>
      </c>
      <c r="J2687" s="92" t="str">
        <f>VLOOKUP(D2687,[1]Sheet0!$C$1:$H$65536,6,0)</f>
        <v>BÁNH KẸO, ĐỒ ĂN VẶT</v>
      </c>
      <c r="K2687" s="93">
        <v>4</v>
      </c>
      <c r="L2687" s="93">
        <v>0</v>
      </c>
      <c r="P2687" s="93" t="s">
        <v>3614</v>
      </c>
      <c r="Q2687" s="93" t="s">
        <v>5700</v>
      </c>
    </row>
    <row r="2688" spans="1:22" ht="25.5" customHeight="1">
      <c r="A2688" s="94">
        <v>46097</v>
      </c>
      <c r="B2688" s="93" t="s">
        <v>27</v>
      </c>
      <c r="C2688" s="93" t="s">
        <v>5702</v>
      </c>
      <c r="D2688" s="93" t="s">
        <v>5703</v>
      </c>
      <c r="E2688" s="93" t="s">
        <v>5704</v>
      </c>
      <c r="F2688" s="93">
        <v>110000</v>
      </c>
      <c r="G2688" s="93">
        <v>-1</v>
      </c>
      <c r="H2688" s="93">
        <v>0</v>
      </c>
      <c r="I2688" s="92">
        <f t="shared" si="41"/>
        <v>110000</v>
      </c>
      <c r="J2688" s="92" t="str">
        <f>VLOOKUP(D2688,[1]Sheet0!$C$1:$H$65536,6,0)</f>
        <v>BÁNH KẸO, ĐỒ ĂN VẶT</v>
      </c>
      <c r="K2688" s="93">
        <v>1</v>
      </c>
      <c r="L2688" s="95">
        <v>110000</v>
      </c>
      <c r="P2688" s="93" t="s">
        <v>3614</v>
      </c>
      <c r="Q2688" s="93" t="s">
        <v>5700</v>
      </c>
    </row>
    <row r="2689" spans="1:17" ht="25.5" customHeight="1">
      <c r="A2689" s="94">
        <v>46097</v>
      </c>
      <c r="B2689" s="93" t="s">
        <v>40</v>
      </c>
      <c r="C2689" s="93" t="s">
        <v>3804</v>
      </c>
      <c r="D2689" s="93" t="s">
        <v>3802</v>
      </c>
      <c r="E2689" s="93" t="s">
        <v>3805</v>
      </c>
      <c r="F2689" s="93">
        <v>95000</v>
      </c>
      <c r="G2689" s="93">
        <v>-1</v>
      </c>
      <c r="H2689" s="93">
        <v>0</v>
      </c>
      <c r="I2689" s="92">
        <f t="shared" si="41"/>
        <v>95000</v>
      </c>
      <c r="J2689" s="92" t="str">
        <f>VLOOKUP(D2689,[1]Sheet0!$C$1:$H$65536,6,0)</f>
        <v>THỰC PHẨM CHO BÉ</v>
      </c>
      <c r="K2689" s="93">
        <v>1</v>
      </c>
      <c r="L2689" s="95">
        <v>95000</v>
      </c>
      <c r="P2689" s="93" t="s">
        <v>3614</v>
      </c>
      <c r="Q2689" s="93" t="s">
        <v>5700</v>
      </c>
    </row>
    <row r="2690" spans="1:17" ht="25.5" customHeight="1">
      <c r="A2690" s="94">
        <v>46097</v>
      </c>
      <c r="B2690" s="93" t="s">
        <v>32</v>
      </c>
      <c r="C2690" s="93" t="s">
        <v>5035</v>
      </c>
      <c r="D2690" s="93" t="s">
        <v>5036</v>
      </c>
      <c r="E2690" s="93" t="s">
        <v>5037</v>
      </c>
      <c r="F2690" s="93">
        <v>129000</v>
      </c>
      <c r="G2690" s="93">
        <v>-1</v>
      </c>
      <c r="H2690" s="93">
        <v>0</v>
      </c>
      <c r="I2690" s="92">
        <f t="shared" si="41"/>
        <v>129000</v>
      </c>
      <c r="J2690" s="92" t="str">
        <f>VLOOKUP(D2690,[1]Sheet0!$C$1:$H$65536,6,0)</f>
        <v>CHĂM SÓC DA</v>
      </c>
      <c r="K2690" s="93">
        <v>1</v>
      </c>
      <c r="L2690" s="95">
        <v>129000</v>
      </c>
      <c r="P2690" s="93" t="s">
        <v>3614</v>
      </c>
      <c r="Q2690" s="93" t="s">
        <v>5700</v>
      </c>
    </row>
    <row r="2691" spans="1:17" ht="25.5" customHeight="1">
      <c r="A2691" s="94">
        <v>46097</v>
      </c>
      <c r="B2691" s="93" t="s">
        <v>197</v>
      </c>
      <c r="C2691" s="93" t="s">
        <v>3086</v>
      </c>
      <c r="D2691" s="93" t="s">
        <v>3087</v>
      </c>
      <c r="E2691" s="93" t="s">
        <v>3088</v>
      </c>
      <c r="F2691" s="93">
        <v>99000</v>
      </c>
      <c r="G2691" s="93">
        <v>-1</v>
      </c>
      <c r="H2691" s="93">
        <v>0</v>
      </c>
      <c r="I2691" s="92">
        <f t="shared" ref="I2691:I2754" si="42">(H2691-G2691)*F2691</f>
        <v>99000</v>
      </c>
      <c r="J2691" s="92" t="str">
        <f>VLOOKUP(D2691,[1]Sheet0!$C$1:$H$65536,6,0)</f>
        <v>BĂNG VỆ SINH</v>
      </c>
      <c r="K2691" s="93">
        <v>1</v>
      </c>
      <c r="L2691" s="95">
        <v>99000</v>
      </c>
      <c r="P2691" s="93" t="s">
        <v>3614</v>
      </c>
      <c r="Q2691" s="93" t="s">
        <v>5700</v>
      </c>
    </row>
    <row r="2692" spans="1:17" ht="25.5" customHeight="1">
      <c r="A2692" s="94">
        <v>46097</v>
      </c>
      <c r="B2692" s="93" t="s">
        <v>27</v>
      </c>
      <c r="C2692" s="93" t="s">
        <v>5706</v>
      </c>
      <c r="D2692" s="93" t="s">
        <v>5707</v>
      </c>
      <c r="E2692" s="93" t="s">
        <v>5708</v>
      </c>
      <c r="F2692" s="93">
        <v>115000</v>
      </c>
      <c r="G2692" s="93">
        <v>-2</v>
      </c>
      <c r="H2692" s="93">
        <v>0</v>
      </c>
      <c r="I2692" s="92">
        <f t="shared" si="42"/>
        <v>230000</v>
      </c>
      <c r="J2692" s="92" t="str">
        <f>VLOOKUP(D2692,[1]Sheet0!$C$1:$H$65536,6,0)</f>
        <v>BÁNH KẸO, ĐỒ ĂN VẶT</v>
      </c>
      <c r="K2692" s="93">
        <v>2</v>
      </c>
      <c r="L2692" s="95">
        <v>230000</v>
      </c>
      <c r="P2692" s="93" t="s">
        <v>3614</v>
      </c>
      <c r="Q2692" s="93" t="s">
        <v>5700</v>
      </c>
    </row>
    <row r="2693" spans="1:17" ht="25.5" customHeight="1">
      <c r="A2693" s="94">
        <v>46097</v>
      </c>
      <c r="B2693" s="93" t="s">
        <v>27</v>
      </c>
      <c r="C2693" s="93" t="s">
        <v>5284</v>
      </c>
      <c r="D2693" s="93" t="s">
        <v>5288</v>
      </c>
      <c r="E2693" s="93" t="s">
        <v>5289</v>
      </c>
      <c r="F2693" s="93">
        <v>135000</v>
      </c>
      <c r="G2693" s="93">
        <v>-1</v>
      </c>
      <c r="H2693" s="93">
        <v>0</v>
      </c>
      <c r="I2693" s="92">
        <f t="shared" si="42"/>
        <v>135000</v>
      </c>
      <c r="J2693" s="92" t="str">
        <f>VLOOKUP(D2693,[1]Sheet0!$C$1:$H$65536,6,0)</f>
        <v>GIA VỊ</v>
      </c>
      <c r="K2693" s="93">
        <v>1</v>
      </c>
      <c r="L2693" s="95">
        <v>135000</v>
      </c>
      <c r="P2693" s="93" t="s">
        <v>3614</v>
      </c>
      <c r="Q2693" s="93" t="s">
        <v>5700</v>
      </c>
    </row>
    <row r="2694" spans="1:17" ht="25.5" customHeight="1">
      <c r="A2694" s="94">
        <v>46097</v>
      </c>
      <c r="B2694" s="93" t="s">
        <v>40</v>
      </c>
      <c r="C2694" s="93" t="s">
        <v>4804</v>
      </c>
      <c r="D2694" s="93" t="s">
        <v>4775</v>
      </c>
      <c r="E2694" s="93" t="s">
        <v>4805</v>
      </c>
      <c r="F2694" s="93">
        <v>165000</v>
      </c>
      <c r="G2694" s="93">
        <v>-1</v>
      </c>
      <c r="H2694" s="93">
        <v>0</v>
      </c>
      <c r="I2694" s="92">
        <f t="shared" si="42"/>
        <v>165000</v>
      </c>
      <c r="J2694" s="92" t="str">
        <f>VLOOKUP(D2694,[1]Sheet0!$C$1:$H$65536,6,0)</f>
        <v>CHĂM SÓC CƠ THỂ BÉ</v>
      </c>
      <c r="K2694" s="93">
        <v>1</v>
      </c>
      <c r="L2694" s="95">
        <v>165000</v>
      </c>
      <c r="P2694" s="93" t="s">
        <v>3614</v>
      </c>
      <c r="Q2694" s="93" t="s">
        <v>5700</v>
      </c>
    </row>
    <row r="2695" spans="1:17" ht="25.5" customHeight="1">
      <c r="A2695" s="94">
        <v>46097</v>
      </c>
      <c r="B2695" s="93" t="s">
        <v>27</v>
      </c>
      <c r="C2695" s="93" t="s">
        <v>2252</v>
      </c>
      <c r="D2695" s="93" t="s">
        <v>2253</v>
      </c>
      <c r="E2695" s="93" t="s">
        <v>2254</v>
      </c>
      <c r="F2695" s="93">
        <v>60000</v>
      </c>
      <c r="G2695" s="93">
        <v>-3</v>
      </c>
      <c r="H2695" s="93">
        <v>0</v>
      </c>
      <c r="I2695" s="92">
        <f t="shared" si="42"/>
        <v>180000</v>
      </c>
      <c r="J2695" s="92" t="str">
        <f>VLOOKUP(D2695,[1]Sheet0!$C$1:$H$65536,6,0)</f>
        <v>GIA VỊ</v>
      </c>
      <c r="K2695" s="93">
        <v>3</v>
      </c>
      <c r="L2695" s="95">
        <v>180000</v>
      </c>
      <c r="P2695" s="93" t="s">
        <v>3614</v>
      </c>
      <c r="Q2695" s="93" t="s">
        <v>5700</v>
      </c>
    </row>
    <row r="2696" spans="1:17" ht="25.5" customHeight="1">
      <c r="A2696" s="94">
        <v>46097</v>
      </c>
      <c r="B2696" s="93" t="s">
        <v>27</v>
      </c>
      <c r="C2696" s="93" t="s">
        <v>5475</v>
      </c>
      <c r="D2696" s="93" t="s">
        <v>5394</v>
      </c>
      <c r="E2696" s="93" t="s">
        <v>5476</v>
      </c>
      <c r="F2696" s="93">
        <v>58000</v>
      </c>
      <c r="G2696" s="93">
        <v>-1</v>
      </c>
      <c r="H2696" s="93">
        <v>0</v>
      </c>
      <c r="I2696" s="92">
        <f t="shared" si="42"/>
        <v>58000</v>
      </c>
      <c r="J2696" s="92" t="str">
        <f>VLOOKUP(D2696,[1]Sheet0!$C$1:$H$65536,6,0)</f>
        <v>GIA VỊ</v>
      </c>
      <c r="K2696" s="93">
        <v>1</v>
      </c>
      <c r="L2696" s="95">
        <v>58000</v>
      </c>
      <c r="P2696" s="93" t="s">
        <v>3614</v>
      </c>
      <c r="Q2696" s="93" t="s">
        <v>5700</v>
      </c>
    </row>
    <row r="2697" spans="1:17" ht="25.5" customHeight="1">
      <c r="A2697" s="94">
        <v>46097</v>
      </c>
      <c r="B2697" s="93" t="s">
        <v>27</v>
      </c>
      <c r="C2697" s="93" t="s">
        <v>5209</v>
      </c>
      <c r="D2697" s="93" t="s">
        <v>5183</v>
      </c>
      <c r="E2697" s="93" t="s">
        <v>5210</v>
      </c>
      <c r="F2697" s="93">
        <v>175000</v>
      </c>
      <c r="G2697" s="93">
        <v>-1</v>
      </c>
      <c r="H2697" s="93">
        <v>0</v>
      </c>
      <c r="I2697" s="92">
        <f t="shared" si="42"/>
        <v>175000</v>
      </c>
      <c r="J2697" s="92" t="str">
        <f>VLOOKUP(D2697,[1]Sheet0!$C$1:$H$65536,6,0)</f>
        <v>GIA VỊ</v>
      </c>
      <c r="K2697" s="93">
        <v>1</v>
      </c>
      <c r="L2697" s="95">
        <v>175000</v>
      </c>
      <c r="P2697" s="93" t="s">
        <v>3614</v>
      </c>
      <c r="Q2697" s="93" t="s">
        <v>5700</v>
      </c>
    </row>
    <row r="2698" spans="1:17" ht="25.5" customHeight="1">
      <c r="A2698" s="94">
        <v>46097</v>
      </c>
      <c r="B2698" s="93" t="s">
        <v>27</v>
      </c>
      <c r="C2698" s="93" t="s">
        <v>749</v>
      </c>
      <c r="D2698" s="93" t="s">
        <v>750</v>
      </c>
      <c r="E2698" s="93" t="s">
        <v>751</v>
      </c>
      <c r="F2698" s="93">
        <v>94000</v>
      </c>
      <c r="G2698" s="93">
        <v>-3</v>
      </c>
      <c r="H2698" s="93">
        <v>0</v>
      </c>
      <c r="I2698" s="92">
        <f t="shared" si="42"/>
        <v>282000</v>
      </c>
      <c r="J2698" s="92" t="str">
        <f>VLOOKUP(D2698,[1]Sheet0!$C$1:$H$65536,6,0)</f>
        <v>GIA VỊ</v>
      </c>
      <c r="K2698" s="93">
        <v>3</v>
      </c>
      <c r="L2698" s="95">
        <v>282000</v>
      </c>
      <c r="P2698" s="93" t="s">
        <v>3614</v>
      </c>
      <c r="Q2698" s="93" t="s">
        <v>5700</v>
      </c>
    </row>
    <row r="2699" spans="1:17" ht="25.5" customHeight="1">
      <c r="A2699" s="94">
        <v>46097</v>
      </c>
      <c r="B2699" s="93" t="s">
        <v>27</v>
      </c>
      <c r="C2699" s="93" t="s">
        <v>444</v>
      </c>
      <c r="D2699" s="93" t="s">
        <v>445</v>
      </c>
      <c r="E2699" s="93" t="s">
        <v>446</v>
      </c>
      <c r="F2699" s="93">
        <v>130000</v>
      </c>
      <c r="G2699" s="93">
        <v>-1</v>
      </c>
      <c r="H2699" s="93">
        <v>0</v>
      </c>
      <c r="I2699" s="92">
        <f t="shared" si="42"/>
        <v>130000</v>
      </c>
      <c r="J2699" s="92" t="str">
        <f>VLOOKUP(D2699,[1]Sheet0!$C$1:$H$65536,6,0)</f>
        <v>SẢN PHẨM TỪ SỮA</v>
      </c>
      <c r="K2699" s="93">
        <v>1</v>
      </c>
      <c r="L2699" s="95">
        <v>130000</v>
      </c>
      <c r="P2699" s="93" t="s">
        <v>3614</v>
      </c>
      <c r="Q2699" s="93" t="s">
        <v>5700</v>
      </c>
    </row>
    <row r="2700" spans="1:17" ht="25.5" customHeight="1">
      <c r="A2700" s="94">
        <v>46097</v>
      </c>
      <c r="B2700" s="93" t="s">
        <v>27</v>
      </c>
      <c r="C2700" s="93" t="s">
        <v>989</v>
      </c>
      <c r="D2700" s="93" t="s">
        <v>990</v>
      </c>
      <c r="E2700" s="93" t="s">
        <v>991</v>
      </c>
      <c r="F2700" s="93">
        <v>125000</v>
      </c>
      <c r="G2700" s="93">
        <v>-1</v>
      </c>
      <c r="H2700" s="93">
        <v>0</v>
      </c>
      <c r="I2700" s="92">
        <f t="shared" si="42"/>
        <v>125000</v>
      </c>
      <c r="J2700" s="92" t="str">
        <f>VLOOKUP(D2700,[1]Sheet0!$C$1:$H$65536,6,0)</f>
        <v>BÁNH KẸO, ĐỒ ĂN VẶT</v>
      </c>
      <c r="K2700" s="93">
        <v>1</v>
      </c>
      <c r="L2700" s="95">
        <v>125000</v>
      </c>
      <c r="P2700" s="93" t="s">
        <v>3614</v>
      </c>
      <c r="Q2700" s="93" t="s">
        <v>5700</v>
      </c>
    </row>
    <row r="2701" spans="1:17" ht="25.5" customHeight="1">
      <c r="A2701" s="94">
        <v>46097</v>
      </c>
      <c r="B2701" s="93" t="s">
        <v>27</v>
      </c>
      <c r="C2701" s="93" t="s">
        <v>882</v>
      </c>
      <c r="D2701" s="93" t="s">
        <v>883</v>
      </c>
      <c r="E2701" s="93" t="s">
        <v>884</v>
      </c>
      <c r="F2701" s="93">
        <v>145000</v>
      </c>
      <c r="G2701" s="93">
        <v>-1</v>
      </c>
      <c r="H2701" s="93">
        <v>0</v>
      </c>
      <c r="I2701" s="92">
        <f t="shared" si="42"/>
        <v>145000</v>
      </c>
      <c r="J2701" s="92" t="str">
        <f>VLOOKUP(D2701,[1]Sheet0!$C$1:$H$65536,6,0)</f>
        <v>BÁNH KẸO, ĐỒ ĂN VẶT</v>
      </c>
      <c r="K2701" s="93">
        <v>1</v>
      </c>
      <c r="L2701" s="95">
        <v>145000</v>
      </c>
      <c r="P2701" s="93" t="s">
        <v>3614</v>
      </c>
      <c r="Q2701" s="93" t="s">
        <v>5700</v>
      </c>
    </row>
    <row r="2702" spans="1:17" ht="25.5" customHeight="1">
      <c r="A2702" s="94">
        <v>46097</v>
      </c>
      <c r="B2702" s="93" t="s">
        <v>27</v>
      </c>
      <c r="C2702" s="93" t="s">
        <v>5657</v>
      </c>
      <c r="D2702" s="93" t="s">
        <v>5658</v>
      </c>
      <c r="E2702" s="93" t="s">
        <v>5659</v>
      </c>
      <c r="F2702" s="93">
        <v>98000</v>
      </c>
      <c r="G2702" s="93">
        <v>-2</v>
      </c>
      <c r="H2702" s="93">
        <v>0</v>
      </c>
      <c r="I2702" s="92">
        <f t="shared" si="42"/>
        <v>196000</v>
      </c>
      <c r="J2702" s="92" t="str">
        <f>VLOOKUP(D2702,[1]Sheet0!$C$1:$H$65536,6,0)</f>
        <v>ĐỒ UỐNG, PHA CHẾ</v>
      </c>
      <c r="K2702" s="93">
        <v>2</v>
      </c>
      <c r="L2702" s="95">
        <v>196000</v>
      </c>
      <c r="P2702" s="93" t="s">
        <v>3614</v>
      </c>
      <c r="Q2702" s="93" t="s">
        <v>5700</v>
      </c>
    </row>
    <row r="2703" spans="1:17" ht="25.5" customHeight="1">
      <c r="A2703" s="94">
        <v>46097</v>
      </c>
      <c r="B2703" s="93" t="s">
        <v>27</v>
      </c>
      <c r="C2703" s="93" t="s">
        <v>5530</v>
      </c>
      <c r="D2703" s="93" t="s">
        <v>5531</v>
      </c>
      <c r="E2703" s="93" t="s">
        <v>5532</v>
      </c>
      <c r="F2703" s="93">
        <v>110000</v>
      </c>
      <c r="G2703" s="93">
        <v>-1</v>
      </c>
      <c r="H2703" s="93">
        <v>0</v>
      </c>
      <c r="I2703" s="92">
        <f t="shared" si="42"/>
        <v>110000</v>
      </c>
      <c r="J2703" s="92" t="str">
        <f>VLOOKUP(D2703,[1]Sheet0!$C$1:$H$65536,6,0)</f>
        <v>BÁNH KẸO, ĐỒ ĂN VẶT</v>
      </c>
      <c r="K2703" s="93">
        <v>1</v>
      </c>
      <c r="L2703" s="95">
        <v>110000</v>
      </c>
      <c r="P2703" s="93" t="s">
        <v>3614</v>
      </c>
      <c r="Q2703" s="93" t="s">
        <v>5700</v>
      </c>
    </row>
    <row r="2704" spans="1:17" ht="25.5" customHeight="1">
      <c r="A2704" s="94">
        <v>46097</v>
      </c>
      <c r="B2704" s="93" t="s">
        <v>33</v>
      </c>
      <c r="C2704" s="93" t="s">
        <v>1805</v>
      </c>
      <c r="D2704" s="93" t="s">
        <v>1806</v>
      </c>
      <c r="E2704" s="93" t="s">
        <v>1807</v>
      </c>
      <c r="F2704" s="93">
        <v>40000</v>
      </c>
      <c r="G2704" s="93">
        <v>-1</v>
      </c>
      <c r="H2704" s="93">
        <v>0</v>
      </c>
      <c r="I2704" s="92">
        <f t="shared" si="42"/>
        <v>40000</v>
      </c>
      <c r="J2704" s="92" t="str">
        <f>VLOOKUP(D2704,[1]Sheet0!$C$1:$H$65536,6,0)</f>
        <v>XÀ PHÒNG, CHẤT TẨY RỬA</v>
      </c>
      <c r="K2704" s="93">
        <v>1</v>
      </c>
      <c r="L2704" s="95">
        <v>40000</v>
      </c>
      <c r="P2704" s="93" t="s">
        <v>3614</v>
      </c>
      <c r="Q2704" s="93" t="s">
        <v>5700</v>
      </c>
    </row>
    <row r="2705" spans="1:22" ht="25.5" customHeight="1">
      <c r="A2705" s="94">
        <v>46097</v>
      </c>
      <c r="B2705" s="93" t="s">
        <v>40</v>
      </c>
      <c r="C2705" s="93" t="s">
        <v>1428</v>
      </c>
      <c r="D2705" s="93" t="s">
        <v>1429</v>
      </c>
      <c r="E2705" s="93" t="s">
        <v>1430</v>
      </c>
      <c r="F2705" s="93">
        <v>69000</v>
      </c>
      <c r="G2705" s="93">
        <v>-2</v>
      </c>
      <c r="H2705" s="93">
        <v>0</v>
      </c>
      <c r="I2705" s="92">
        <f t="shared" si="42"/>
        <v>138000</v>
      </c>
      <c r="J2705" s="92" t="str">
        <f>VLOOKUP(D2705,[1]Sheet0!$C$1:$H$65536,6,0)</f>
        <v>THỰC PHẨM CHO BÉ</v>
      </c>
      <c r="K2705" s="93">
        <v>2</v>
      </c>
      <c r="L2705" s="95">
        <v>138000</v>
      </c>
      <c r="P2705" s="93" t="s">
        <v>3614</v>
      </c>
      <c r="Q2705" s="93" t="s">
        <v>5700</v>
      </c>
    </row>
    <row r="2706" spans="1:22" ht="25.5" customHeight="1">
      <c r="A2706" s="94">
        <v>46097</v>
      </c>
      <c r="B2706" s="93" t="s">
        <v>27</v>
      </c>
      <c r="C2706" s="93" t="s">
        <v>795</v>
      </c>
      <c r="D2706" s="93" t="s">
        <v>796</v>
      </c>
      <c r="E2706" s="93" t="s">
        <v>797</v>
      </c>
      <c r="F2706" s="93">
        <v>360000</v>
      </c>
      <c r="G2706" s="93">
        <v>-1</v>
      </c>
      <c r="H2706" s="93">
        <v>0</v>
      </c>
      <c r="I2706" s="92">
        <f t="shared" si="42"/>
        <v>360000</v>
      </c>
      <c r="J2706" s="92" t="str">
        <f>VLOOKUP(D2706,[1]Sheet0!$C$1:$H$65536,6,0)</f>
        <v>BÁNH KẸO, ĐỒ ĂN VẶT</v>
      </c>
      <c r="K2706" s="93">
        <v>1</v>
      </c>
      <c r="L2706" s="95">
        <v>360000</v>
      </c>
      <c r="P2706" s="93" t="s">
        <v>3614</v>
      </c>
      <c r="Q2706" s="93" t="s">
        <v>5700</v>
      </c>
    </row>
    <row r="2707" spans="1:22" ht="25.5" customHeight="1">
      <c r="A2707" s="94">
        <v>46097</v>
      </c>
      <c r="B2707" s="93" t="s">
        <v>27</v>
      </c>
      <c r="C2707" s="93" t="s">
        <v>5696</v>
      </c>
      <c r="D2707" s="93" t="s">
        <v>5690</v>
      </c>
      <c r="E2707" s="93" t="s">
        <v>5697</v>
      </c>
      <c r="F2707" s="93">
        <v>40000</v>
      </c>
      <c r="G2707" s="93">
        <v>-1</v>
      </c>
      <c r="H2707" s="93">
        <v>0</v>
      </c>
      <c r="I2707" s="92">
        <f t="shared" si="42"/>
        <v>40000</v>
      </c>
      <c r="J2707" s="92" t="str">
        <f>VLOOKUP(D2707,[1]Sheet0!$C$1:$H$65536,6,0)</f>
        <v>THỰC PHẨM ĂN LIỀN</v>
      </c>
      <c r="K2707" s="93">
        <v>1</v>
      </c>
      <c r="L2707" s="95">
        <v>40000</v>
      </c>
      <c r="P2707" s="93" t="s">
        <v>3614</v>
      </c>
      <c r="Q2707" s="93" t="s">
        <v>5700</v>
      </c>
    </row>
    <row r="2708" spans="1:22" ht="25.5" customHeight="1">
      <c r="A2708" s="94">
        <v>46097</v>
      </c>
      <c r="B2708" s="93" t="s">
        <v>33</v>
      </c>
      <c r="C2708" s="93" t="s">
        <v>4950</v>
      </c>
      <c r="D2708" s="93" t="s">
        <v>4935</v>
      </c>
      <c r="E2708" s="93" t="s">
        <v>4951</v>
      </c>
      <c r="F2708" s="93">
        <v>690000</v>
      </c>
      <c r="G2708" s="93">
        <v>-1</v>
      </c>
      <c r="H2708" s="93">
        <v>0</v>
      </c>
      <c r="I2708" s="92">
        <f t="shared" si="42"/>
        <v>690000</v>
      </c>
      <c r="J2708" s="92" t="str">
        <f>VLOOKUP(D2708,[1]Sheet0!$C$1:$H$65536,6,0)</f>
        <v>BẾP VÀ PHÒNG ĂN</v>
      </c>
      <c r="K2708" s="93">
        <v>1</v>
      </c>
      <c r="L2708" s="95">
        <v>690000</v>
      </c>
      <c r="P2708" s="93" t="s">
        <v>3614</v>
      </c>
      <c r="Q2708" s="93" t="s">
        <v>5700</v>
      </c>
    </row>
    <row r="2709" spans="1:22" ht="25.5" customHeight="1">
      <c r="A2709" s="94">
        <v>46097</v>
      </c>
      <c r="B2709" s="93" t="s">
        <v>33</v>
      </c>
      <c r="C2709" s="93" t="s">
        <v>5670</v>
      </c>
      <c r="D2709" s="93" t="s">
        <v>4787</v>
      </c>
      <c r="E2709" s="93" t="s">
        <v>5671</v>
      </c>
      <c r="F2709" s="93">
        <v>450000</v>
      </c>
      <c r="G2709" s="93">
        <v>-1</v>
      </c>
      <c r="H2709" s="93">
        <v>0</v>
      </c>
      <c r="I2709" s="92">
        <f t="shared" si="42"/>
        <v>450000</v>
      </c>
      <c r="J2709" s="92" t="str">
        <f>VLOOKUP(D2709,[1]Sheet0!$C$1:$H$65536,6,0)</f>
        <v>BẾP VÀ PHÒNG ĂN</v>
      </c>
      <c r="K2709" s="93">
        <v>1</v>
      </c>
      <c r="L2709" s="95">
        <v>450000</v>
      </c>
      <c r="P2709" s="93" t="s">
        <v>3614</v>
      </c>
      <c r="Q2709" s="93" t="s">
        <v>5700</v>
      </c>
    </row>
    <row r="2710" spans="1:22" ht="25.5" customHeight="1">
      <c r="A2710" s="94">
        <v>46097</v>
      </c>
      <c r="B2710" s="93" t="s">
        <v>33</v>
      </c>
      <c r="C2710" s="93" t="s">
        <v>5621</v>
      </c>
      <c r="D2710" s="93" t="s">
        <v>5608</v>
      </c>
      <c r="E2710" s="93" t="s">
        <v>5622</v>
      </c>
      <c r="F2710" s="93">
        <v>250000</v>
      </c>
      <c r="G2710" s="93">
        <v>1</v>
      </c>
      <c r="H2710" s="93">
        <v>0</v>
      </c>
      <c r="I2710" s="92">
        <f t="shared" si="42"/>
        <v>-250000</v>
      </c>
      <c r="J2710" s="92" t="str">
        <f>VLOOKUP(D2710,[1]Sheet0!$C$1:$H$65536,6,0)</f>
        <v>KHĂN</v>
      </c>
      <c r="M2710" s="93">
        <v>-1</v>
      </c>
      <c r="N2710" s="95">
        <v>-250000</v>
      </c>
      <c r="P2710" s="93" t="s">
        <v>3614</v>
      </c>
      <c r="Q2710" s="93" t="s">
        <v>5700</v>
      </c>
      <c r="V2710" s="93" t="s">
        <v>3619</v>
      </c>
    </row>
    <row r="2711" spans="1:22" ht="25.5" customHeight="1">
      <c r="A2711" s="94">
        <v>46097</v>
      </c>
      <c r="B2711" s="93" t="s">
        <v>3652</v>
      </c>
      <c r="C2711" s="93" t="s">
        <v>3756</v>
      </c>
      <c r="D2711" s="93" t="s">
        <v>3753</v>
      </c>
      <c r="E2711" s="93" t="s">
        <v>3757</v>
      </c>
      <c r="F2711" s="93">
        <v>15000</v>
      </c>
      <c r="G2711" s="93">
        <v>135</v>
      </c>
      <c r="H2711" s="93">
        <v>128</v>
      </c>
      <c r="I2711" s="92">
        <f t="shared" si="42"/>
        <v>-105000</v>
      </c>
      <c r="J2711" s="92" t="str">
        <f>VLOOKUP(D2711,[1]Sheet0!$C$1:$H$65536,6,0)</f>
        <v>ĐỒ DÙNG VPP</v>
      </c>
      <c r="M2711" s="93">
        <v>-7</v>
      </c>
      <c r="N2711" s="95">
        <v>-105000</v>
      </c>
      <c r="P2711" s="93" t="s">
        <v>3614</v>
      </c>
      <c r="Q2711" s="93" t="s">
        <v>5700</v>
      </c>
      <c r="V2711" s="93" t="s">
        <v>3619</v>
      </c>
    </row>
    <row r="2712" spans="1:22" ht="25.5" customHeight="1">
      <c r="A2712" s="94">
        <v>46097</v>
      </c>
      <c r="B2712" s="93" t="s">
        <v>3632</v>
      </c>
      <c r="C2712" s="93" t="s">
        <v>5544</v>
      </c>
      <c r="D2712" s="93" t="s">
        <v>5537</v>
      </c>
      <c r="E2712" s="93" t="s">
        <v>5545</v>
      </c>
      <c r="F2712" s="93">
        <v>350</v>
      </c>
      <c r="G2712" s="93">
        <v>391</v>
      </c>
      <c r="H2712" s="93">
        <v>263</v>
      </c>
      <c r="I2712" s="92">
        <f t="shared" si="42"/>
        <v>-44800</v>
      </c>
      <c r="J2712" s="92" t="str">
        <f>VLOOKUP(D2712,[1]Sheet0!$C$1:$H$65536,6,0)</f>
        <v>HỆ THỐNG</v>
      </c>
      <c r="M2712" s="93">
        <v>-128</v>
      </c>
      <c r="N2712" s="95">
        <v>-44800</v>
      </c>
      <c r="P2712" s="93" t="s">
        <v>3614</v>
      </c>
      <c r="Q2712" s="93" t="s">
        <v>5700</v>
      </c>
      <c r="V2712" s="93" t="s">
        <v>3619</v>
      </c>
    </row>
    <row r="2713" spans="1:22" ht="25.5" customHeight="1">
      <c r="A2713" s="94">
        <v>46097</v>
      </c>
      <c r="B2713" s="93" t="s">
        <v>32</v>
      </c>
      <c r="C2713" s="93" t="s">
        <v>1160</v>
      </c>
      <c r="D2713" s="93" t="s">
        <v>1161</v>
      </c>
      <c r="E2713" s="93" t="s">
        <v>1162</v>
      </c>
      <c r="F2713" s="93">
        <v>199000</v>
      </c>
      <c r="G2713" s="93">
        <v>11</v>
      </c>
      <c r="H2713" s="93">
        <v>10</v>
      </c>
      <c r="I2713" s="92">
        <f t="shared" si="42"/>
        <v>-199000</v>
      </c>
      <c r="J2713" s="92" t="str">
        <f>VLOOKUP(D2713,[1]Sheet0!$C$1:$H$65536,6,0)</f>
        <v>TRANG ĐIỂM</v>
      </c>
      <c r="M2713" s="93">
        <v>-1</v>
      </c>
      <c r="N2713" s="95">
        <v>-199000</v>
      </c>
      <c r="P2713" s="93" t="s">
        <v>3614</v>
      </c>
      <c r="Q2713" s="93" t="s">
        <v>5700</v>
      </c>
      <c r="V2713" s="93" t="s">
        <v>3619</v>
      </c>
    </row>
    <row r="2714" spans="1:22" ht="25.5" customHeight="1">
      <c r="A2714" s="94">
        <v>46097</v>
      </c>
      <c r="B2714" s="93" t="s">
        <v>27</v>
      </c>
      <c r="C2714" s="93" t="s">
        <v>1058</v>
      </c>
      <c r="D2714" s="93" t="s">
        <v>1059</v>
      </c>
      <c r="E2714" s="93" t="s">
        <v>1060</v>
      </c>
      <c r="F2714" s="93">
        <v>58000</v>
      </c>
      <c r="G2714" s="93">
        <v>2</v>
      </c>
      <c r="H2714" s="93">
        <v>1</v>
      </c>
      <c r="I2714" s="92">
        <f t="shared" si="42"/>
        <v>-58000</v>
      </c>
      <c r="J2714" s="92" t="str">
        <f>VLOOKUP(D2714,[1]Sheet0!$C$1:$H$65536,6,0)</f>
        <v>BÁNH KẸO, ĐỒ ĂN VẶT</v>
      </c>
      <c r="M2714" s="93">
        <v>-1</v>
      </c>
      <c r="N2714" s="95">
        <v>-58000</v>
      </c>
      <c r="P2714" s="93" t="s">
        <v>3614</v>
      </c>
      <c r="Q2714" s="93" t="s">
        <v>5700</v>
      </c>
      <c r="V2714" s="93" t="s">
        <v>3619</v>
      </c>
    </row>
    <row r="2715" spans="1:22" ht="25.5" customHeight="1">
      <c r="A2715" s="94">
        <v>46097</v>
      </c>
      <c r="B2715" s="93" t="s">
        <v>3622</v>
      </c>
      <c r="C2715" s="93" t="s">
        <v>3486</v>
      </c>
      <c r="D2715" s="93" t="s">
        <v>3487</v>
      </c>
      <c r="E2715" s="93" t="s">
        <v>3488</v>
      </c>
      <c r="F2715" s="93">
        <v>350000</v>
      </c>
      <c r="G2715" s="93">
        <v>6</v>
      </c>
      <c r="H2715" s="93">
        <v>5</v>
      </c>
      <c r="I2715" s="92">
        <f t="shared" si="42"/>
        <v>-350000</v>
      </c>
      <c r="J2715" s="92" t="str">
        <f>VLOOKUP(D2715,[1]Sheet0!$C$1:$H$65536,6,0)</f>
        <v>MERRIES</v>
      </c>
      <c r="M2715" s="93">
        <v>-1</v>
      </c>
      <c r="N2715" s="95">
        <v>-350000</v>
      </c>
      <c r="P2715" s="93" t="s">
        <v>3614</v>
      </c>
      <c r="Q2715" s="93" t="s">
        <v>5700</v>
      </c>
      <c r="V2715" s="93" t="s">
        <v>3619</v>
      </c>
    </row>
    <row r="2716" spans="1:22" ht="25.5" customHeight="1">
      <c r="A2716" s="94">
        <v>46097</v>
      </c>
      <c r="B2716" s="93" t="s">
        <v>32</v>
      </c>
      <c r="C2716" s="93" t="s">
        <v>1211</v>
      </c>
      <c r="D2716" s="93" t="s">
        <v>1212</v>
      </c>
      <c r="E2716" s="93" t="s">
        <v>1213</v>
      </c>
      <c r="F2716" s="93">
        <v>169000</v>
      </c>
      <c r="G2716" s="93">
        <v>6</v>
      </c>
      <c r="H2716" s="93">
        <v>5</v>
      </c>
      <c r="I2716" s="92">
        <f t="shared" si="42"/>
        <v>-169000</v>
      </c>
      <c r="J2716" s="92" t="str">
        <f>VLOOKUP(D2716,[1]Sheet0!$C$1:$H$65536,6,0)</f>
        <v>Mỹ phẩm khác</v>
      </c>
      <c r="M2716" s="93">
        <v>-1</v>
      </c>
      <c r="N2716" s="95">
        <v>-169000</v>
      </c>
      <c r="P2716" s="93" t="s">
        <v>3614</v>
      </c>
      <c r="Q2716" s="93" t="s">
        <v>5700</v>
      </c>
      <c r="V2716" s="93" t="s">
        <v>3619</v>
      </c>
    </row>
    <row r="2717" spans="1:22" ht="25.5" customHeight="1">
      <c r="A2717" s="94">
        <v>46097</v>
      </c>
      <c r="B2717" s="93" t="s">
        <v>27</v>
      </c>
      <c r="C2717" s="93" t="s">
        <v>5711</v>
      </c>
      <c r="D2717" s="93" t="s">
        <v>5701</v>
      </c>
      <c r="E2717" s="93" t="s">
        <v>5712</v>
      </c>
      <c r="F2717" s="93">
        <v>57000</v>
      </c>
      <c r="G2717" s="93">
        <v>4</v>
      </c>
      <c r="H2717" s="93">
        <v>0</v>
      </c>
      <c r="I2717" s="92">
        <f t="shared" si="42"/>
        <v>-228000</v>
      </c>
      <c r="J2717" s="92" t="str">
        <f>VLOOKUP(D2717,[1]Sheet0!$C$1:$H$65536,6,0)</f>
        <v>BÁNH KẸO, ĐỒ ĂN VẶT</v>
      </c>
      <c r="M2717" s="93">
        <v>-4</v>
      </c>
      <c r="N2717" s="95">
        <v>-228000</v>
      </c>
      <c r="P2717" s="93" t="s">
        <v>3614</v>
      </c>
      <c r="Q2717" s="93" t="s">
        <v>5700</v>
      </c>
      <c r="V2717" s="93" t="s">
        <v>3619</v>
      </c>
    </row>
    <row r="2718" spans="1:22" ht="25.5" customHeight="1">
      <c r="A2718" s="94">
        <v>46097</v>
      </c>
      <c r="B2718" s="93" t="s">
        <v>27</v>
      </c>
      <c r="C2718" s="93" t="s">
        <v>597</v>
      </c>
      <c r="D2718" s="93" t="s">
        <v>598</v>
      </c>
      <c r="E2718" s="93" t="s">
        <v>599</v>
      </c>
      <c r="F2718" s="93">
        <v>110000</v>
      </c>
      <c r="G2718" s="93">
        <v>23</v>
      </c>
      <c r="H2718" s="93">
        <v>22</v>
      </c>
      <c r="I2718" s="92">
        <f t="shared" si="42"/>
        <v>-110000</v>
      </c>
      <c r="J2718" s="92" t="str">
        <f>VLOOKUP(D2718,[1]Sheet0!$C$1:$H$65536,6,0)</f>
        <v>BÁNH KẸO, ĐỒ ĂN VẶT</v>
      </c>
      <c r="M2718" s="93">
        <v>-1</v>
      </c>
      <c r="N2718" s="95">
        <v>-110000</v>
      </c>
      <c r="P2718" s="93" t="s">
        <v>3614</v>
      </c>
      <c r="Q2718" s="93" t="s">
        <v>5700</v>
      </c>
      <c r="V2718" s="93" t="s">
        <v>3619</v>
      </c>
    </row>
    <row r="2719" spans="1:22" ht="25.5" customHeight="1">
      <c r="A2719" s="94">
        <v>46097</v>
      </c>
      <c r="B2719" s="93" t="s">
        <v>40</v>
      </c>
      <c r="C2719" s="93" t="s">
        <v>1318</v>
      </c>
      <c r="D2719" s="93" t="s">
        <v>1319</v>
      </c>
      <c r="E2719" s="93" t="s">
        <v>1320</v>
      </c>
      <c r="F2719" s="93">
        <v>95000</v>
      </c>
      <c r="G2719" s="93">
        <v>33</v>
      </c>
      <c r="H2719" s="93">
        <v>32</v>
      </c>
      <c r="I2719" s="92">
        <f t="shared" si="42"/>
        <v>-95000</v>
      </c>
      <c r="J2719" s="92" t="str">
        <f>VLOOKUP(D2719,[1]Sheet0!$C$1:$H$65536,6,0)</f>
        <v>THỰC PHẨM CHO BÉ</v>
      </c>
      <c r="M2719" s="93">
        <v>-1</v>
      </c>
      <c r="N2719" s="95">
        <v>-95000</v>
      </c>
      <c r="P2719" s="93" t="s">
        <v>3614</v>
      </c>
      <c r="Q2719" s="93" t="s">
        <v>5700</v>
      </c>
      <c r="V2719" s="93" t="s">
        <v>3619</v>
      </c>
    </row>
    <row r="2720" spans="1:22" ht="25.5" customHeight="1">
      <c r="A2720" s="94">
        <v>46097</v>
      </c>
      <c r="B2720" s="93" t="s">
        <v>32</v>
      </c>
      <c r="C2720" s="93" t="s">
        <v>920</v>
      </c>
      <c r="D2720" s="93" t="s">
        <v>921</v>
      </c>
      <c r="E2720" s="93" t="s">
        <v>922</v>
      </c>
      <c r="F2720" s="93">
        <v>209000</v>
      </c>
      <c r="G2720" s="93">
        <v>38</v>
      </c>
      <c r="H2720" s="93">
        <v>37</v>
      </c>
      <c r="I2720" s="92">
        <f t="shared" si="42"/>
        <v>-209000</v>
      </c>
      <c r="J2720" s="92" t="str">
        <f>VLOOKUP(D2720,[1]Sheet0!$C$1:$H$65536,6,0)</f>
        <v>CHĂM SÓC DA</v>
      </c>
      <c r="M2720" s="93">
        <v>-1</v>
      </c>
      <c r="N2720" s="95">
        <v>-209000</v>
      </c>
      <c r="P2720" s="93" t="s">
        <v>3614</v>
      </c>
      <c r="Q2720" s="93" t="s">
        <v>5700</v>
      </c>
      <c r="V2720" s="93" t="s">
        <v>3619</v>
      </c>
    </row>
    <row r="2721" spans="1:22" ht="25.5" customHeight="1">
      <c r="A2721" s="94">
        <v>46097</v>
      </c>
      <c r="B2721" s="93" t="s">
        <v>197</v>
      </c>
      <c r="C2721" s="93" t="s">
        <v>5713</v>
      </c>
      <c r="D2721" s="93" t="s">
        <v>5705</v>
      </c>
      <c r="E2721" s="93" t="s">
        <v>5714</v>
      </c>
      <c r="F2721" s="93">
        <v>99000</v>
      </c>
      <c r="G2721" s="93">
        <v>1</v>
      </c>
      <c r="H2721" s="93">
        <v>0</v>
      </c>
      <c r="I2721" s="92">
        <f t="shared" si="42"/>
        <v>-99000</v>
      </c>
      <c r="J2721" s="92" t="str">
        <f>VLOOKUP(D2721,[1]Sheet0!$C$1:$H$65536,6,0)</f>
        <v>BĂNG VỆ SINH</v>
      </c>
      <c r="M2721" s="93">
        <v>-1</v>
      </c>
      <c r="N2721" s="95">
        <v>-99000</v>
      </c>
      <c r="P2721" s="93" t="s">
        <v>3614</v>
      </c>
      <c r="Q2721" s="93" t="s">
        <v>5700</v>
      </c>
      <c r="V2721" s="93" t="s">
        <v>3619</v>
      </c>
    </row>
    <row r="2722" spans="1:22" ht="25.5" customHeight="1">
      <c r="A2722" s="94">
        <v>46097</v>
      </c>
      <c r="B2722" s="93" t="s">
        <v>27</v>
      </c>
      <c r="C2722" s="93" t="s">
        <v>5259</v>
      </c>
      <c r="D2722" s="93" t="s">
        <v>5260</v>
      </c>
      <c r="E2722" s="93" t="s">
        <v>5261</v>
      </c>
      <c r="F2722" s="93">
        <v>115000</v>
      </c>
      <c r="G2722" s="93">
        <v>2</v>
      </c>
      <c r="H2722" s="93">
        <v>0</v>
      </c>
      <c r="I2722" s="92">
        <f t="shared" si="42"/>
        <v>-230000</v>
      </c>
      <c r="J2722" s="92" t="str">
        <f>VLOOKUP(D2722,[1]Sheet0!$C$1:$H$65536,6,0)</f>
        <v>BÁNH KẸO, ĐỒ ĂN VẶT</v>
      </c>
      <c r="M2722" s="93">
        <v>-2</v>
      </c>
      <c r="N2722" s="95">
        <v>-230000</v>
      </c>
      <c r="P2722" s="93" t="s">
        <v>3614</v>
      </c>
      <c r="Q2722" s="93" t="s">
        <v>5700</v>
      </c>
      <c r="V2722" s="93" t="s">
        <v>3619</v>
      </c>
    </row>
    <row r="2723" spans="1:22" ht="25.5" customHeight="1">
      <c r="A2723" s="94">
        <v>46097</v>
      </c>
      <c r="B2723" s="93" t="s">
        <v>27</v>
      </c>
      <c r="C2723" s="93" t="s">
        <v>5666</v>
      </c>
      <c r="D2723" s="93" t="s">
        <v>5656</v>
      </c>
      <c r="E2723" s="93" t="s">
        <v>5667</v>
      </c>
      <c r="F2723" s="93">
        <v>135000</v>
      </c>
      <c r="G2723" s="93">
        <v>102</v>
      </c>
      <c r="H2723" s="93">
        <v>101</v>
      </c>
      <c r="I2723" s="92">
        <f t="shared" si="42"/>
        <v>-135000</v>
      </c>
      <c r="J2723" s="92" t="str">
        <f>VLOOKUP(D2723,[1]Sheet0!$C$1:$H$65536,6,0)</f>
        <v>GIA VỊ</v>
      </c>
      <c r="M2723" s="93">
        <v>-1</v>
      </c>
      <c r="N2723" s="95">
        <v>-135000</v>
      </c>
      <c r="P2723" s="93" t="s">
        <v>3614</v>
      </c>
      <c r="Q2723" s="93" t="s">
        <v>5700</v>
      </c>
      <c r="V2723" s="93" t="s">
        <v>3619</v>
      </c>
    </row>
    <row r="2724" spans="1:22" ht="25.5" customHeight="1">
      <c r="A2724" s="94">
        <v>46097</v>
      </c>
      <c r="B2724" s="93" t="s">
        <v>40</v>
      </c>
      <c r="C2724" s="93" t="s">
        <v>5715</v>
      </c>
      <c r="D2724" s="93" t="s">
        <v>5709</v>
      </c>
      <c r="E2724" s="93" t="s">
        <v>5716</v>
      </c>
      <c r="F2724" s="93">
        <v>175000</v>
      </c>
      <c r="G2724" s="93">
        <v>1</v>
      </c>
      <c r="H2724" s="93">
        <v>0</v>
      </c>
      <c r="I2724" s="92">
        <f t="shared" si="42"/>
        <v>-175000</v>
      </c>
      <c r="J2724" s="92" t="str">
        <f>VLOOKUP(D2724,[1]Sheet0!$C$1:$H$65536,6,0)</f>
        <v>CHĂM SÓC CƠ THỂ BÉ</v>
      </c>
      <c r="M2724" s="93">
        <v>-1</v>
      </c>
      <c r="N2724" s="95">
        <v>-175000</v>
      </c>
      <c r="P2724" s="93" t="s">
        <v>3614</v>
      </c>
      <c r="Q2724" s="93" t="s">
        <v>5700</v>
      </c>
      <c r="V2724" s="93" t="s">
        <v>3619</v>
      </c>
    </row>
    <row r="2725" spans="1:22" ht="25.5" customHeight="1">
      <c r="A2725" s="94">
        <v>46097</v>
      </c>
      <c r="B2725" s="93" t="s">
        <v>27</v>
      </c>
      <c r="C2725" s="93" t="s">
        <v>2076</v>
      </c>
      <c r="D2725" s="93" t="s">
        <v>2077</v>
      </c>
      <c r="E2725" s="93" t="s">
        <v>2078</v>
      </c>
      <c r="F2725" s="93">
        <v>55000</v>
      </c>
      <c r="G2725" s="93">
        <v>10</v>
      </c>
      <c r="H2725" s="93">
        <v>7</v>
      </c>
      <c r="I2725" s="92">
        <f t="shared" si="42"/>
        <v>-165000</v>
      </c>
      <c r="J2725" s="92" t="str">
        <f>VLOOKUP(D2725,[1]Sheet0!$C$1:$H$65536,6,0)</f>
        <v>THỰC PHẨM ĂN LIỀN</v>
      </c>
      <c r="M2725" s="93">
        <v>-3</v>
      </c>
      <c r="N2725" s="95">
        <v>-165000</v>
      </c>
      <c r="P2725" s="93" t="s">
        <v>3614</v>
      </c>
      <c r="Q2725" s="93" t="s">
        <v>5700</v>
      </c>
      <c r="V2725" s="93" t="s">
        <v>3619</v>
      </c>
    </row>
    <row r="2726" spans="1:22" ht="25.5" customHeight="1">
      <c r="A2726" s="94">
        <v>46097</v>
      </c>
      <c r="B2726" s="93" t="s">
        <v>27</v>
      </c>
      <c r="C2726" s="93" t="s">
        <v>1292</v>
      </c>
      <c r="D2726" s="93" t="s">
        <v>1293</v>
      </c>
      <c r="E2726" s="93" t="s">
        <v>1294</v>
      </c>
      <c r="F2726" s="93">
        <v>45000</v>
      </c>
      <c r="G2726" s="93">
        <v>13</v>
      </c>
      <c r="H2726" s="93">
        <v>12</v>
      </c>
      <c r="I2726" s="92">
        <f t="shared" si="42"/>
        <v>-45000</v>
      </c>
      <c r="J2726" s="92" t="str">
        <f>VLOOKUP(D2726,[1]Sheet0!$C$1:$H$65536,6,0)</f>
        <v>GIA VỊ</v>
      </c>
      <c r="M2726" s="93">
        <v>-1</v>
      </c>
      <c r="N2726" s="95">
        <v>-45000</v>
      </c>
      <c r="P2726" s="93" t="s">
        <v>3614</v>
      </c>
      <c r="Q2726" s="93" t="s">
        <v>5700</v>
      </c>
      <c r="V2726" s="93" t="s">
        <v>3619</v>
      </c>
    </row>
    <row r="2727" spans="1:22" ht="25.5" customHeight="1">
      <c r="A2727" s="94">
        <v>46097</v>
      </c>
      <c r="B2727" s="93" t="s">
        <v>27</v>
      </c>
      <c r="C2727" s="93" t="s">
        <v>1303</v>
      </c>
      <c r="D2727" s="93" t="s">
        <v>1304</v>
      </c>
      <c r="E2727" s="93" t="s">
        <v>1305</v>
      </c>
      <c r="F2727" s="93">
        <v>99000</v>
      </c>
      <c r="G2727" s="93">
        <v>14</v>
      </c>
      <c r="H2727" s="93">
        <v>10</v>
      </c>
      <c r="I2727" s="92">
        <f t="shared" si="42"/>
        <v>-396000</v>
      </c>
      <c r="J2727" s="92" t="str">
        <f>VLOOKUP(D2727,[1]Sheet0!$C$1:$H$65536,6,0)</f>
        <v>GIA VỊ</v>
      </c>
      <c r="M2727" s="93">
        <v>-4</v>
      </c>
      <c r="N2727" s="95">
        <v>-396000</v>
      </c>
      <c r="P2727" s="93" t="s">
        <v>3614</v>
      </c>
      <c r="Q2727" s="93" t="s">
        <v>5700</v>
      </c>
      <c r="V2727" s="93" t="s">
        <v>3619</v>
      </c>
    </row>
    <row r="2728" spans="1:22" ht="25.5" customHeight="1">
      <c r="A2728" s="94">
        <v>46097</v>
      </c>
      <c r="B2728" s="93" t="s">
        <v>27</v>
      </c>
      <c r="C2728" s="93" t="s">
        <v>3173</v>
      </c>
      <c r="D2728" s="93" t="s">
        <v>3174</v>
      </c>
      <c r="E2728" s="93" t="s">
        <v>3175</v>
      </c>
      <c r="F2728" s="93">
        <v>125000</v>
      </c>
      <c r="G2728" s="93">
        <v>12</v>
      </c>
      <c r="H2728" s="93">
        <v>11</v>
      </c>
      <c r="I2728" s="92">
        <f t="shared" si="42"/>
        <v>-125000</v>
      </c>
      <c r="J2728" s="92" t="str">
        <f>VLOOKUP(D2728,[1]Sheet0!$C$1:$H$65536,6,0)</f>
        <v>SẢN PHẨM TỪ SỮA</v>
      </c>
      <c r="M2728" s="93">
        <v>-1</v>
      </c>
      <c r="N2728" s="95">
        <v>-125000</v>
      </c>
      <c r="P2728" s="93" t="s">
        <v>3614</v>
      </c>
      <c r="Q2728" s="93" t="s">
        <v>5700</v>
      </c>
      <c r="V2728" s="93" t="s">
        <v>3619</v>
      </c>
    </row>
    <row r="2729" spans="1:22" ht="25.5" customHeight="1">
      <c r="A2729" s="94">
        <v>46097</v>
      </c>
      <c r="B2729" s="93" t="s">
        <v>27</v>
      </c>
      <c r="C2729" s="93" t="s">
        <v>1031</v>
      </c>
      <c r="D2729" s="93" t="s">
        <v>1032</v>
      </c>
      <c r="E2729" s="93" t="s">
        <v>1033</v>
      </c>
      <c r="F2729" s="93">
        <v>145000</v>
      </c>
      <c r="G2729" s="93">
        <v>20</v>
      </c>
      <c r="H2729" s="93">
        <v>18</v>
      </c>
      <c r="I2729" s="92">
        <f t="shared" si="42"/>
        <v>-290000</v>
      </c>
      <c r="J2729" s="92" t="str">
        <f>VLOOKUP(D2729,[1]Sheet0!$C$1:$H$65536,6,0)</f>
        <v>BÁNH KẸO, ĐỒ ĂN VẶT</v>
      </c>
      <c r="M2729" s="93">
        <v>-2</v>
      </c>
      <c r="N2729" s="95">
        <v>-290000</v>
      </c>
      <c r="P2729" s="93" t="s">
        <v>3614</v>
      </c>
      <c r="Q2729" s="93" t="s">
        <v>5700</v>
      </c>
      <c r="V2729" s="93" t="s">
        <v>3619</v>
      </c>
    </row>
    <row r="2730" spans="1:22" ht="25.5" customHeight="1">
      <c r="A2730" s="94">
        <v>46097</v>
      </c>
      <c r="B2730" s="93" t="s">
        <v>27</v>
      </c>
      <c r="C2730" s="93" t="s">
        <v>324</v>
      </c>
      <c r="D2730" s="93" t="s">
        <v>325</v>
      </c>
      <c r="E2730" s="93" t="s">
        <v>326</v>
      </c>
      <c r="F2730" s="93">
        <v>88000</v>
      </c>
      <c r="G2730" s="93">
        <v>99</v>
      </c>
      <c r="H2730" s="93">
        <v>97</v>
      </c>
      <c r="I2730" s="92">
        <f t="shared" si="42"/>
        <v>-176000</v>
      </c>
      <c r="J2730" s="92" t="str">
        <f>VLOOKUP(D2730,[1]Sheet0!$C$1:$H$65536,6,0)</f>
        <v>ĐỒ UỐNG, PHA CHẾ</v>
      </c>
      <c r="M2730" s="93">
        <v>-2</v>
      </c>
      <c r="N2730" s="95">
        <v>-176000</v>
      </c>
      <c r="P2730" s="93" t="s">
        <v>3614</v>
      </c>
      <c r="Q2730" s="93" t="s">
        <v>5700</v>
      </c>
      <c r="V2730" s="93" t="s">
        <v>3619</v>
      </c>
    </row>
    <row r="2731" spans="1:22" ht="25.5" customHeight="1">
      <c r="A2731" s="94">
        <v>46097</v>
      </c>
      <c r="B2731" s="93" t="s">
        <v>27</v>
      </c>
      <c r="C2731" s="93" t="s">
        <v>5192</v>
      </c>
      <c r="D2731" s="93" t="s">
        <v>5193</v>
      </c>
      <c r="E2731" s="93" t="s">
        <v>5194</v>
      </c>
      <c r="F2731" s="93">
        <v>110000</v>
      </c>
      <c r="G2731" s="93">
        <v>5</v>
      </c>
      <c r="H2731" s="93">
        <v>4</v>
      </c>
      <c r="I2731" s="92">
        <f t="shared" si="42"/>
        <v>-110000</v>
      </c>
      <c r="J2731" s="92" t="str">
        <f>VLOOKUP(D2731,[1]Sheet0!$C$1:$H$65536,6,0)</f>
        <v>BÁNH KẸO, ĐỒ ĂN VẶT</v>
      </c>
      <c r="M2731" s="93">
        <v>-1</v>
      </c>
      <c r="N2731" s="95">
        <v>-110000</v>
      </c>
      <c r="P2731" s="93" t="s">
        <v>3614</v>
      </c>
      <c r="Q2731" s="93" t="s">
        <v>5700</v>
      </c>
      <c r="V2731" s="93" t="s">
        <v>3619</v>
      </c>
    </row>
    <row r="2732" spans="1:22" ht="25.5" customHeight="1">
      <c r="A2732" s="94">
        <v>46097</v>
      </c>
      <c r="B2732" s="93" t="s">
        <v>33</v>
      </c>
      <c r="C2732" s="93" t="s">
        <v>201</v>
      </c>
      <c r="D2732" s="93" t="s">
        <v>202</v>
      </c>
      <c r="E2732" s="93" t="s">
        <v>203</v>
      </c>
      <c r="F2732" s="93">
        <v>40000</v>
      </c>
      <c r="G2732" s="93">
        <v>38</v>
      </c>
      <c r="H2732" s="93">
        <v>37</v>
      </c>
      <c r="I2732" s="92">
        <f t="shared" si="42"/>
        <v>-40000</v>
      </c>
      <c r="J2732" s="92" t="str">
        <f>VLOOKUP(D2732,[1]Sheet0!$C$1:$H$65536,6,0)</f>
        <v>XÀ PHÒNG, CHẤT TẨY RỬA</v>
      </c>
      <c r="M2732" s="93">
        <v>-1</v>
      </c>
      <c r="N2732" s="95">
        <v>-40000</v>
      </c>
      <c r="P2732" s="93" t="s">
        <v>3614</v>
      </c>
      <c r="Q2732" s="93" t="s">
        <v>5700</v>
      </c>
      <c r="V2732" s="93" t="s">
        <v>3619</v>
      </c>
    </row>
    <row r="2733" spans="1:22" ht="25.5" customHeight="1">
      <c r="A2733" s="94">
        <v>46097</v>
      </c>
      <c r="B2733" s="93" t="s">
        <v>40</v>
      </c>
      <c r="C2733" s="93" t="s">
        <v>728</v>
      </c>
      <c r="D2733" s="93" t="s">
        <v>729</v>
      </c>
      <c r="E2733" s="93" t="s">
        <v>730</v>
      </c>
      <c r="F2733" s="93">
        <v>69000</v>
      </c>
      <c r="G2733" s="93">
        <v>4</v>
      </c>
      <c r="H2733" s="93">
        <v>2</v>
      </c>
      <c r="I2733" s="92">
        <f t="shared" si="42"/>
        <v>-138000</v>
      </c>
      <c r="J2733" s="92" t="str">
        <f>VLOOKUP(D2733,[1]Sheet0!$C$1:$H$65536,6,0)</f>
        <v>THỰC PHẨM CHO BÉ</v>
      </c>
      <c r="M2733" s="93">
        <v>-2</v>
      </c>
      <c r="N2733" s="95">
        <v>-138000</v>
      </c>
      <c r="P2733" s="93" t="s">
        <v>3614</v>
      </c>
      <c r="Q2733" s="93" t="s">
        <v>5700</v>
      </c>
      <c r="V2733" s="93" t="s">
        <v>3619</v>
      </c>
    </row>
    <row r="2734" spans="1:22" ht="25.5" customHeight="1">
      <c r="A2734" s="94">
        <v>46097</v>
      </c>
      <c r="B2734" s="93" t="s">
        <v>27</v>
      </c>
      <c r="C2734" s="93" t="s">
        <v>2424</v>
      </c>
      <c r="D2734" s="93" t="s">
        <v>2425</v>
      </c>
      <c r="E2734" s="93" t="s">
        <v>2426</v>
      </c>
      <c r="F2734" s="93">
        <v>290000</v>
      </c>
      <c r="G2734" s="93">
        <v>6</v>
      </c>
      <c r="H2734" s="93">
        <v>5</v>
      </c>
      <c r="I2734" s="92">
        <f t="shared" si="42"/>
        <v>-290000</v>
      </c>
      <c r="J2734" s="92" t="str">
        <f>VLOOKUP(D2734,[1]Sheet0!$C$1:$H$65536,6,0)</f>
        <v>BÁNH KẸO, ĐỒ ĂN VẶT</v>
      </c>
      <c r="M2734" s="93">
        <v>-1</v>
      </c>
      <c r="N2734" s="95">
        <v>-290000</v>
      </c>
      <c r="P2734" s="93" t="s">
        <v>3614</v>
      </c>
      <c r="Q2734" s="93" t="s">
        <v>5700</v>
      </c>
      <c r="V2734" s="93" t="s">
        <v>3619</v>
      </c>
    </row>
    <row r="2735" spans="1:22" ht="25.5" customHeight="1">
      <c r="A2735" s="94">
        <v>46097</v>
      </c>
      <c r="B2735" s="93" t="s">
        <v>27</v>
      </c>
      <c r="C2735" s="93" t="s">
        <v>5717</v>
      </c>
      <c r="D2735" s="93" t="s">
        <v>5710</v>
      </c>
      <c r="E2735" s="93" t="s">
        <v>5718</v>
      </c>
      <c r="F2735" s="93">
        <v>40000</v>
      </c>
      <c r="G2735" s="93">
        <v>1</v>
      </c>
      <c r="H2735" s="93">
        <v>0</v>
      </c>
      <c r="I2735" s="92">
        <f t="shared" si="42"/>
        <v>-40000</v>
      </c>
      <c r="J2735" s="92" t="str">
        <f>VLOOKUP(D2735,[1]Sheet0!$C$1:$H$65536,6,0)</f>
        <v>THỰC PHẨM ĂN LIỀN</v>
      </c>
      <c r="M2735" s="93">
        <v>-1</v>
      </c>
      <c r="N2735" s="95">
        <v>-40000</v>
      </c>
      <c r="P2735" s="93" t="s">
        <v>3614</v>
      </c>
      <c r="Q2735" s="93" t="s">
        <v>5700</v>
      </c>
      <c r="V2735" s="93" t="s">
        <v>3619</v>
      </c>
    </row>
    <row r="2736" spans="1:22" ht="25.5" customHeight="1">
      <c r="A2736" s="94">
        <v>46097</v>
      </c>
      <c r="B2736" s="93" t="s">
        <v>33</v>
      </c>
      <c r="C2736" s="93" t="s">
        <v>4900</v>
      </c>
      <c r="D2736" s="93" t="s">
        <v>4879</v>
      </c>
      <c r="E2736" s="93" t="s">
        <v>4901</v>
      </c>
      <c r="F2736" s="93">
        <v>670000</v>
      </c>
      <c r="G2736" s="93">
        <v>1</v>
      </c>
      <c r="H2736" s="93">
        <v>0</v>
      </c>
      <c r="I2736" s="92">
        <f t="shared" si="42"/>
        <v>-670000</v>
      </c>
      <c r="J2736" s="92" t="str">
        <f>VLOOKUP(D2736,[1]Sheet0!$C$1:$H$65536,6,0)</f>
        <v>BẾP VÀ PHÒNG ĂN</v>
      </c>
      <c r="M2736" s="93">
        <v>-1</v>
      </c>
      <c r="N2736" s="95">
        <v>-670000</v>
      </c>
      <c r="P2736" s="93" t="s">
        <v>3614</v>
      </c>
      <c r="Q2736" s="93" t="s">
        <v>5700</v>
      </c>
      <c r="V2736" s="93" t="s">
        <v>3619</v>
      </c>
    </row>
    <row r="2737" spans="1:22" ht="25.5" customHeight="1">
      <c r="A2737" s="94">
        <v>46097</v>
      </c>
      <c r="B2737" s="93" t="s">
        <v>33</v>
      </c>
      <c r="C2737" s="93" t="s">
        <v>879</v>
      </c>
      <c r="D2737" s="93" t="s">
        <v>880</v>
      </c>
      <c r="E2737" s="93" t="s">
        <v>881</v>
      </c>
      <c r="F2737" s="93">
        <v>490000</v>
      </c>
      <c r="G2737" s="93">
        <v>5</v>
      </c>
      <c r="H2737" s="93">
        <v>4</v>
      </c>
      <c r="I2737" s="92">
        <f t="shared" si="42"/>
        <v>-490000</v>
      </c>
      <c r="J2737" s="92" t="str">
        <f>VLOOKUP(D2737,[1]Sheet0!$C$1:$H$65536,6,0)</f>
        <v>BẾP VÀ PHÒNG ĂN</v>
      </c>
      <c r="M2737" s="93">
        <v>-1</v>
      </c>
      <c r="N2737" s="95">
        <v>-490000</v>
      </c>
      <c r="P2737" s="93" t="s">
        <v>3614</v>
      </c>
      <c r="Q2737" s="93" t="s">
        <v>5700</v>
      </c>
      <c r="V2737" s="93" t="s">
        <v>3619</v>
      </c>
    </row>
    <row r="2738" spans="1:22" ht="25.5" customHeight="1">
      <c r="A2738" s="94">
        <v>46098</v>
      </c>
      <c r="B2738" s="93" t="s">
        <v>3652</v>
      </c>
      <c r="C2738" s="93" t="s">
        <v>4259</v>
      </c>
      <c r="D2738" s="93" t="s">
        <v>4252</v>
      </c>
      <c r="E2738" s="93" t="s">
        <v>4260</v>
      </c>
      <c r="F2738" s="93">
        <v>25000</v>
      </c>
      <c r="G2738" s="93">
        <v>-1</v>
      </c>
      <c r="H2738" s="93">
        <v>0</v>
      </c>
      <c r="I2738" s="92">
        <f t="shared" si="42"/>
        <v>25000</v>
      </c>
      <c r="J2738" s="92" t="str">
        <f>VLOOKUP(D2738,[1]Sheet0!$C$1:$H$65536,6,0)</f>
        <v>HÀNG MARKETING</v>
      </c>
      <c r="K2738" s="93">
        <v>1</v>
      </c>
      <c r="L2738" s="95">
        <v>25000</v>
      </c>
      <c r="P2738" s="93" t="s">
        <v>3614</v>
      </c>
      <c r="Q2738" s="93" t="s">
        <v>5719</v>
      </c>
    </row>
    <row r="2739" spans="1:22" ht="25.5" customHeight="1">
      <c r="A2739" s="94">
        <v>46098</v>
      </c>
      <c r="B2739" s="93" t="s">
        <v>3632</v>
      </c>
      <c r="C2739" s="93" t="s">
        <v>5250</v>
      </c>
      <c r="D2739" s="93" t="s">
        <v>5242</v>
      </c>
      <c r="E2739" s="93" t="s">
        <v>5251</v>
      </c>
      <c r="F2739" s="93">
        <v>1450</v>
      </c>
      <c r="G2739" s="93">
        <v>-3</v>
      </c>
      <c r="H2739" s="93">
        <v>0</v>
      </c>
      <c r="I2739" s="92">
        <f t="shared" si="42"/>
        <v>4350</v>
      </c>
      <c r="J2739" s="92" t="str">
        <f>VLOOKUP(D2739,[1]Sheet0!$C$1:$H$65536,6,0)</f>
        <v>HỆ THỐNG</v>
      </c>
      <c r="K2739" s="93">
        <v>3</v>
      </c>
      <c r="L2739" s="95">
        <v>4350</v>
      </c>
      <c r="P2739" s="93" t="s">
        <v>3614</v>
      </c>
      <c r="Q2739" s="93" t="s">
        <v>5719</v>
      </c>
    </row>
    <row r="2740" spans="1:22" ht="25.5" customHeight="1">
      <c r="A2740" s="94">
        <v>46098</v>
      </c>
      <c r="B2740" s="93" t="s">
        <v>3632</v>
      </c>
      <c r="C2740" s="93" t="s">
        <v>5239</v>
      </c>
      <c r="D2740" s="93" t="s">
        <v>5240</v>
      </c>
      <c r="E2740" s="93" t="s">
        <v>5241</v>
      </c>
      <c r="F2740" s="93">
        <v>870</v>
      </c>
      <c r="G2740" s="93">
        <v>-19</v>
      </c>
      <c r="H2740" s="93">
        <v>0</v>
      </c>
      <c r="I2740" s="92">
        <f t="shared" si="42"/>
        <v>16530</v>
      </c>
      <c r="J2740" s="92" t="str">
        <f>VLOOKUP(D2740,[1]Sheet0!$C$1:$H$65536,6,0)</f>
        <v>HỆ THỐNG</v>
      </c>
      <c r="K2740" s="93">
        <v>19</v>
      </c>
      <c r="L2740" s="95">
        <v>16530</v>
      </c>
      <c r="P2740" s="93" t="s">
        <v>3614</v>
      </c>
      <c r="Q2740" s="93" t="s">
        <v>5719</v>
      </c>
    </row>
    <row r="2741" spans="1:22" ht="25.5" customHeight="1">
      <c r="A2741" s="94">
        <v>46098</v>
      </c>
      <c r="B2741" s="93" t="s">
        <v>27</v>
      </c>
      <c r="C2741" s="93" t="s">
        <v>5284</v>
      </c>
      <c r="D2741" s="93" t="s">
        <v>5288</v>
      </c>
      <c r="E2741" s="93" t="s">
        <v>5289</v>
      </c>
      <c r="F2741" s="93">
        <v>135000</v>
      </c>
      <c r="G2741" s="93">
        <v>-1</v>
      </c>
      <c r="H2741" s="93">
        <v>0</v>
      </c>
      <c r="I2741" s="92">
        <f t="shared" si="42"/>
        <v>135000</v>
      </c>
      <c r="J2741" s="92" t="str">
        <f>VLOOKUP(D2741,[1]Sheet0!$C$1:$H$65536,6,0)</f>
        <v>GIA VỊ</v>
      </c>
      <c r="K2741" s="93">
        <v>1</v>
      </c>
      <c r="L2741" s="95">
        <v>135000</v>
      </c>
      <c r="P2741" s="93" t="s">
        <v>3614</v>
      </c>
      <c r="Q2741" s="93" t="s">
        <v>5719</v>
      </c>
    </row>
    <row r="2742" spans="1:22" ht="25.5" customHeight="1">
      <c r="A2742" s="94">
        <v>46098</v>
      </c>
      <c r="B2742" s="93" t="s">
        <v>27</v>
      </c>
      <c r="C2742" s="93" t="s">
        <v>5720</v>
      </c>
      <c r="D2742" s="93" t="s">
        <v>5721</v>
      </c>
      <c r="E2742" s="93" t="s">
        <v>5722</v>
      </c>
      <c r="F2742" s="93">
        <v>85000</v>
      </c>
      <c r="G2742" s="93">
        <v>-1</v>
      </c>
      <c r="H2742" s="93">
        <v>0</v>
      </c>
      <c r="I2742" s="92">
        <f t="shared" si="42"/>
        <v>85000</v>
      </c>
      <c r="J2742" s="92" t="str">
        <f>VLOOKUP(D2742,[1]Sheet0!$C$1:$H$65536,6,0)</f>
        <v>BÁNH KẸO, ĐỒ ĂN VẶT</v>
      </c>
      <c r="K2742" s="93">
        <v>1</v>
      </c>
      <c r="L2742" s="95">
        <v>85000</v>
      </c>
      <c r="P2742" s="93" t="s">
        <v>3614</v>
      </c>
      <c r="Q2742" s="93" t="s">
        <v>5719</v>
      </c>
    </row>
    <row r="2743" spans="1:22" ht="25.5" customHeight="1">
      <c r="A2743" s="94">
        <v>46098</v>
      </c>
      <c r="B2743" s="93" t="s">
        <v>27</v>
      </c>
      <c r="C2743" s="93" t="s">
        <v>873</v>
      </c>
      <c r="D2743" s="93" t="s">
        <v>874</v>
      </c>
      <c r="E2743" s="93" t="s">
        <v>875</v>
      </c>
      <c r="F2743" s="93">
        <v>370000</v>
      </c>
      <c r="G2743" s="93">
        <v>-1</v>
      </c>
      <c r="H2743" s="93">
        <v>0</v>
      </c>
      <c r="I2743" s="92">
        <f t="shared" si="42"/>
        <v>370000</v>
      </c>
      <c r="J2743" s="92" t="str">
        <f>VLOOKUP(D2743,[1]Sheet0!$C$1:$H$65536,6,0)</f>
        <v>RƯỢU</v>
      </c>
      <c r="K2743" s="93">
        <v>1</v>
      </c>
      <c r="L2743" s="95">
        <v>370000</v>
      </c>
      <c r="P2743" s="93" t="s">
        <v>3614</v>
      </c>
      <c r="Q2743" s="93" t="s">
        <v>5719</v>
      </c>
    </row>
    <row r="2744" spans="1:22" ht="25.5" customHeight="1">
      <c r="A2744" s="94">
        <v>46098</v>
      </c>
      <c r="B2744" s="93" t="s">
        <v>27</v>
      </c>
      <c r="C2744" s="93" t="s">
        <v>5724</v>
      </c>
      <c r="D2744" s="93" t="s">
        <v>5725</v>
      </c>
      <c r="E2744" s="93" t="s">
        <v>5726</v>
      </c>
      <c r="F2744" s="93">
        <v>760000</v>
      </c>
      <c r="G2744" s="93">
        <v>-1</v>
      </c>
      <c r="H2744" s="93">
        <v>0</v>
      </c>
      <c r="I2744" s="92">
        <f t="shared" si="42"/>
        <v>760000</v>
      </c>
      <c r="J2744" s="92" t="str">
        <f>VLOOKUP(D2744,[1]Sheet0!$C$1:$H$65536,6,0)</f>
        <v>SẢN PHẨM TỪ SỮA</v>
      </c>
      <c r="K2744" s="93">
        <v>1</v>
      </c>
      <c r="L2744" s="95">
        <v>760000</v>
      </c>
      <c r="P2744" s="93" t="s">
        <v>3614</v>
      </c>
      <c r="Q2744" s="93" t="s">
        <v>5719</v>
      </c>
    </row>
    <row r="2745" spans="1:22" ht="25.5" customHeight="1">
      <c r="A2745" s="94">
        <v>46098</v>
      </c>
      <c r="B2745" s="93" t="s">
        <v>3652</v>
      </c>
      <c r="C2745" s="93" t="s">
        <v>3756</v>
      </c>
      <c r="D2745" s="93" t="s">
        <v>3753</v>
      </c>
      <c r="E2745" s="93" t="s">
        <v>3757</v>
      </c>
      <c r="F2745" s="93">
        <v>15000</v>
      </c>
      <c r="G2745" s="93">
        <v>1</v>
      </c>
      <c r="H2745" s="93">
        <v>0</v>
      </c>
      <c r="I2745" s="92">
        <f t="shared" si="42"/>
        <v>-15000</v>
      </c>
      <c r="J2745" s="92" t="str">
        <f>VLOOKUP(D2745,[1]Sheet0!$C$1:$H$65536,6,0)</f>
        <v>ĐỒ DÙNG VPP</v>
      </c>
      <c r="M2745" s="93">
        <v>-1</v>
      </c>
      <c r="N2745" s="95">
        <v>-15000</v>
      </c>
      <c r="P2745" s="93" t="s">
        <v>3614</v>
      </c>
      <c r="Q2745" s="93" t="s">
        <v>5719</v>
      </c>
      <c r="V2745" s="93" t="s">
        <v>3619</v>
      </c>
    </row>
    <row r="2746" spans="1:22" ht="25.5" customHeight="1">
      <c r="A2746" s="94">
        <v>46098</v>
      </c>
      <c r="B2746" s="93" t="s">
        <v>3632</v>
      </c>
      <c r="C2746" s="93" t="s">
        <v>5544</v>
      </c>
      <c r="D2746" s="93" t="s">
        <v>5537</v>
      </c>
      <c r="E2746" s="93" t="s">
        <v>5545</v>
      </c>
      <c r="F2746" s="93">
        <v>350</v>
      </c>
      <c r="G2746" s="93">
        <v>22</v>
      </c>
      <c r="H2746" s="93">
        <v>0</v>
      </c>
      <c r="I2746" s="92">
        <f t="shared" si="42"/>
        <v>-7700</v>
      </c>
      <c r="J2746" s="92" t="str">
        <f>VLOOKUP(D2746,[1]Sheet0!$C$1:$H$65536,6,0)</f>
        <v>HỆ THỐNG</v>
      </c>
      <c r="M2746" s="93">
        <v>-22</v>
      </c>
      <c r="N2746" s="95">
        <v>-7700</v>
      </c>
      <c r="P2746" s="93" t="s">
        <v>3614</v>
      </c>
      <c r="Q2746" s="93" t="s">
        <v>5719</v>
      </c>
      <c r="V2746" s="93" t="s">
        <v>3619</v>
      </c>
    </row>
    <row r="2747" spans="1:22" ht="25.5" customHeight="1">
      <c r="A2747" s="94">
        <v>46098</v>
      </c>
      <c r="B2747" s="93" t="s">
        <v>27</v>
      </c>
      <c r="C2747" s="93" t="s">
        <v>5666</v>
      </c>
      <c r="D2747" s="93" t="s">
        <v>5656</v>
      </c>
      <c r="E2747" s="93" t="s">
        <v>5667</v>
      </c>
      <c r="F2747" s="93">
        <v>135000</v>
      </c>
      <c r="G2747" s="93">
        <v>1</v>
      </c>
      <c r="H2747" s="93">
        <v>0</v>
      </c>
      <c r="I2747" s="92">
        <f t="shared" si="42"/>
        <v>-135000</v>
      </c>
      <c r="J2747" s="92" t="str">
        <f>VLOOKUP(D2747,[1]Sheet0!$C$1:$H$65536,6,0)</f>
        <v>GIA VỊ</v>
      </c>
      <c r="M2747" s="93">
        <v>-1</v>
      </c>
      <c r="N2747" s="95">
        <v>-135000</v>
      </c>
      <c r="P2747" s="93" t="s">
        <v>3614</v>
      </c>
      <c r="Q2747" s="93" t="s">
        <v>5719</v>
      </c>
      <c r="V2747" s="93" t="s">
        <v>3619</v>
      </c>
    </row>
    <row r="2748" spans="1:22" ht="25.5" customHeight="1">
      <c r="A2748" s="94">
        <v>46098</v>
      </c>
      <c r="B2748" s="93" t="s">
        <v>27</v>
      </c>
      <c r="C2748" s="93" t="s">
        <v>5723</v>
      </c>
      <c r="D2748" s="93" t="s">
        <v>5728</v>
      </c>
      <c r="E2748" s="93" t="s">
        <v>5729</v>
      </c>
      <c r="F2748" s="93">
        <v>60000</v>
      </c>
      <c r="G2748" s="93">
        <v>1</v>
      </c>
      <c r="H2748" s="93">
        <v>0</v>
      </c>
      <c r="I2748" s="92">
        <f t="shared" si="42"/>
        <v>-60000</v>
      </c>
      <c r="J2748" s="92" t="str">
        <f>VLOOKUP(D2748,[1]Sheet0!$C$1:$H$65536,6,0)</f>
        <v>BÁNH KẸO, ĐỒ ĂN VẶT</v>
      </c>
      <c r="M2748" s="93">
        <v>-1</v>
      </c>
      <c r="N2748" s="95">
        <v>-60000</v>
      </c>
      <c r="P2748" s="93" t="s">
        <v>3614</v>
      </c>
      <c r="Q2748" s="93" t="s">
        <v>5719</v>
      </c>
      <c r="V2748" s="93" t="s">
        <v>3619</v>
      </c>
    </row>
    <row r="2749" spans="1:22" ht="25.5" customHeight="1">
      <c r="A2749" s="94">
        <v>46098</v>
      </c>
      <c r="B2749" s="93" t="s">
        <v>27</v>
      </c>
      <c r="C2749" s="93" t="s">
        <v>908</v>
      </c>
      <c r="D2749" s="93" t="s">
        <v>909</v>
      </c>
      <c r="E2749" s="93" t="s">
        <v>910</v>
      </c>
      <c r="F2749" s="93">
        <v>395000</v>
      </c>
      <c r="G2749" s="93">
        <v>1</v>
      </c>
      <c r="H2749" s="93">
        <v>0</v>
      </c>
      <c r="I2749" s="92">
        <f t="shared" si="42"/>
        <v>-395000</v>
      </c>
      <c r="J2749" s="92" t="str">
        <f>VLOOKUP(D2749,[1]Sheet0!$C$1:$H$65536,6,0)</f>
        <v>RƯỢU</v>
      </c>
      <c r="M2749" s="93">
        <v>-1</v>
      </c>
      <c r="N2749" s="95">
        <v>-395000</v>
      </c>
      <c r="P2749" s="93" t="s">
        <v>3614</v>
      </c>
      <c r="Q2749" s="93" t="s">
        <v>5719</v>
      </c>
      <c r="V2749" s="93" t="s">
        <v>3619</v>
      </c>
    </row>
    <row r="2750" spans="1:22" ht="25.5" customHeight="1">
      <c r="A2750" s="94">
        <v>46098</v>
      </c>
      <c r="B2750" s="93" t="s">
        <v>27</v>
      </c>
      <c r="C2750" s="93" t="s">
        <v>5727</v>
      </c>
      <c r="D2750" s="93" t="s">
        <v>5730</v>
      </c>
      <c r="E2750" s="93" t="s">
        <v>5731</v>
      </c>
      <c r="F2750" s="93">
        <v>115000</v>
      </c>
      <c r="G2750" s="93">
        <v>1</v>
      </c>
      <c r="H2750" s="93">
        <v>0</v>
      </c>
      <c r="I2750" s="92">
        <f t="shared" si="42"/>
        <v>-115000</v>
      </c>
      <c r="J2750" s="92" t="str">
        <f>VLOOKUP(D2750,[1]Sheet0!$C$1:$H$65536,6,0)</f>
        <v>SẢN PHẨM TỪ SỮA</v>
      </c>
      <c r="M2750" s="93">
        <v>-1</v>
      </c>
      <c r="N2750" s="95">
        <v>-115000</v>
      </c>
      <c r="P2750" s="93" t="s">
        <v>3614</v>
      </c>
      <c r="Q2750" s="93" t="s">
        <v>5719</v>
      </c>
      <c r="V2750" s="93" t="s">
        <v>3619</v>
      </c>
    </row>
    <row r="2751" spans="1:22" ht="25.5" customHeight="1">
      <c r="A2751" s="94">
        <v>46099</v>
      </c>
      <c r="B2751" s="93" t="s">
        <v>3632</v>
      </c>
      <c r="C2751" s="93" t="s">
        <v>5239</v>
      </c>
      <c r="D2751" s="93" t="s">
        <v>5240</v>
      </c>
      <c r="E2751" s="93" t="s">
        <v>5241</v>
      </c>
      <c r="F2751" s="93">
        <v>870</v>
      </c>
      <c r="G2751" s="93">
        <v>-15</v>
      </c>
      <c r="H2751" s="93">
        <v>0</v>
      </c>
      <c r="I2751" s="92">
        <f t="shared" si="42"/>
        <v>13050</v>
      </c>
      <c r="J2751" s="92" t="str">
        <f>VLOOKUP(D2751,[1]Sheet0!$C$1:$H$65536,6,0)</f>
        <v>HỆ THỐNG</v>
      </c>
      <c r="K2751" s="93">
        <v>15</v>
      </c>
      <c r="L2751" s="95">
        <v>13050</v>
      </c>
      <c r="P2751" s="93" t="s">
        <v>3614</v>
      </c>
      <c r="Q2751" s="93" t="s">
        <v>5732</v>
      </c>
    </row>
    <row r="2752" spans="1:22" ht="25.5" customHeight="1">
      <c r="A2752" s="94">
        <v>46099</v>
      </c>
      <c r="B2752" s="93" t="s">
        <v>3632</v>
      </c>
      <c r="C2752" s="93" t="s">
        <v>5250</v>
      </c>
      <c r="D2752" s="93" t="s">
        <v>5242</v>
      </c>
      <c r="E2752" s="93" t="s">
        <v>5251</v>
      </c>
      <c r="F2752" s="93">
        <v>1450</v>
      </c>
      <c r="G2752" s="93">
        <v>-12</v>
      </c>
      <c r="H2752" s="93">
        <v>0</v>
      </c>
      <c r="I2752" s="92">
        <f t="shared" si="42"/>
        <v>17400</v>
      </c>
      <c r="J2752" s="92" t="str">
        <f>VLOOKUP(D2752,[1]Sheet0!$C$1:$H$65536,6,0)</f>
        <v>HỆ THỐNG</v>
      </c>
      <c r="K2752" s="93">
        <v>12</v>
      </c>
      <c r="L2752" s="95">
        <v>17400</v>
      </c>
      <c r="P2752" s="93" t="s">
        <v>3614</v>
      </c>
      <c r="Q2752" s="93" t="s">
        <v>5732</v>
      </c>
    </row>
    <row r="2753" spans="1:22" ht="25.5" customHeight="1">
      <c r="A2753" s="94">
        <v>46099</v>
      </c>
      <c r="B2753" s="93" t="s">
        <v>33</v>
      </c>
      <c r="C2753" s="93" t="s">
        <v>1805</v>
      </c>
      <c r="D2753" s="93" t="s">
        <v>1806</v>
      </c>
      <c r="E2753" s="93" t="s">
        <v>1807</v>
      </c>
      <c r="F2753" s="93">
        <v>40000</v>
      </c>
      <c r="G2753" s="93">
        <v>-2</v>
      </c>
      <c r="H2753" s="93">
        <v>0</v>
      </c>
      <c r="I2753" s="92">
        <f t="shared" si="42"/>
        <v>80000</v>
      </c>
      <c r="J2753" s="92" t="str">
        <f>VLOOKUP(D2753,[1]Sheet0!$C$1:$H$65536,6,0)</f>
        <v>XÀ PHÒNG, CHẤT TẨY RỬA</v>
      </c>
      <c r="K2753" s="93">
        <v>2</v>
      </c>
      <c r="L2753" s="95">
        <v>80000</v>
      </c>
      <c r="P2753" s="93" t="s">
        <v>3614</v>
      </c>
      <c r="Q2753" s="93" t="s">
        <v>5732</v>
      </c>
    </row>
    <row r="2754" spans="1:22" ht="25.5" customHeight="1">
      <c r="A2754" s="94">
        <v>46099</v>
      </c>
      <c r="B2754" s="93" t="s">
        <v>3632</v>
      </c>
      <c r="C2754" s="93" t="s">
        <v>5544</v>
      </c>
      <c r="D2754" s="93" t="s">
        <v>5537</v>
      </c>
      <c r="E2754" s="93" t="s">
        <v>5545</v>
      </c>
      <c r="F2754" s="93">
        <v>350</v>
      </c>
      <c r="G2754" s="93">
        <v>27</v>
      </c>
      <c r="H2754" s="93">
        <v>0</v>
      </c>
      <c r="I2754" s="92">
        <f t="shared" si="42"/>
        <v>-9450</v>
      </c>
      <c r="J2754" s="92" t="str">
        <f>VLOOKUP(D2754,[1]Sheet0!$C$1:$H$65536,6,0)</f>
        <v>HỆ THỐNG</v>
      </c>
      <c r="M2754" s="93">
        <v>-27</v>
      </c>
      <c r="N2754" s="95">
        <v>-9450</v>
      </c>
      <c r="P2754" s="93" t="s">
        <v>3614</v>
      </c>
      <c r="Q2754" s="93" t="s">
        <v>5732</v>
      </c>
      <c r="V2754" s="93" t="s">
        <v>3619</v>
      </c>
    </row>
    <row r="2755" spans="1:22" ht="25.5" customHeight="1">
      <c r="A2755" s="94">
        <v>46099</v>
      </c>
      <c r="B2755" s="93" t="s">
        <v>33</v>
      </c>
      <c r="C2755" s="93" t="s">
        <v>201</v>
      </c>
      <c r="D2755" s="93" t="s">
        <v>202</v>
      </c>
      <c r="E2755" s="93" t="s">
        <v>203</v>
      </c>
      <c r="F2755" s="93">
        <v>40000</v>
      </c>
      <c r="G2755" s="93">
        <v>2</v>
      </c>
      <c r="H2755" s="93">
        <v>0</v>
      </c>
      <c r="I2755" s="92">
        <f t="shared" ref="I2755:I2818" si="43">(H2755-G2755)*F2755</f>
        <v>-80000</v>
      </c>
      <c r="J2755" s="92" t="str">
        <f>VLOOKUP(D2755,[1]Sheet0!$C$1:$H$65536,6,0)</f>
        <v>XÀ PHÒNG, CHẤT TẨY RỬA</v>
      </c>
      <c r="M2755" s="93">
        <v>-2</v>
      </c>
      <c r="N2755" s="95">
        <v>-80000</v>
      </c>
      <c r="P2755" s="93" t="s">
        <v>3614</v>
      </c>
      <c r="Q2755" s="93" t="s">
        <v>5732</v>
      </c>
      <c r="V2755" s="93" t="s">
        <v>3619</v>
      </c>
    </row>
    <row r="2756" spans="1:22" ht="25.5" customHeight="1">
      <c r="A2756" s="94">
        <v>46100</v>
      </c>
      <c r="B2756" s="93" t="s">
        <v>135</v>
      </c>
      <c r="C2756" s="93" t="s">
        <v>4177</v>
      </c>
      <c r="D2756" s="93" t="s">
        <v>4178</v>
      </c>
      <c r="E2756" s="93" t="s">
        <v>4179</v>
      </c>
      <c r="F2756" s="93">
        <v>25000</v>
      </c>
      <c r="G2756" s="93">
        <v>-1</v>
      </c>
      <c r="H2756" s="93">
        <v>0</v>
      </c>
      <c r="I2756" s="92">
        <f t="shared" si="43"/>
        <v>25000</v>
      </c>
      <c r="J2756" s="92" t="str">
        <f>VLOOKUP(D2756,[1]Sheet0!$C$1:$H$65536,6,0)</f>
        <v>HÀNG MARKETING</v>
      </c>
      <c r="K2756" s="93">
        <v>1</v>
      </c>
      <c r="L2756" s="95">
        <v>25000</v>
      </c>
      <c r="P2756" s="93" t="s">
        <v>3614</v>
      </c>
      <c r="Q2756" s="93" t="s">
        <v>5733</v>
      </c>
    </row>
    <row r="2757" spans="1:22" ht="25.5" customHeight="1">
      <c r="A2757" s="94">
        <v>46100</v>
      </c>
      <c r="B2757" s="93" t="s">
        <v>3632</v>
      </c>
      <c r="C2757" s="93" t="s">
        <v>5239</v>
      </c>
      <c r="D2757" s="93" t="s">
        <v>5240</v>
      </c>
      <c r="E2757" s="93" t="s">
        <v>5241</v>
      </c>
      <c r="F2757" s="93">
        <v>870</v>
      </c>
      <c r="G2757" s="93">
        <v>-14</v>
      </c>
      <c r="H2757" s="93">
        <v>0</v>
      </c>
      <c r="I2757" s="92">
        <f t="shared" si="43"/>
        <v>12180</v>
      </c>
      <c r="J2757" s="92" t="str">
        <f>VLOOKUP(D2757,[1]Sheet0!$C$1:$H$65536,6,0)</f>
        <v>HỆ THỐNG</v>
      </c>
      <c r="K2757" s="93">
        <v>14</v>
      </c>
      <c r="L2757" s="95">
        <v>12180</v>
      </c>
      <c r="P2757" s="93" t="s">
        <v>3614</v>
      </c>
      <c r="Q2757" s="93" t="s">
        <v>5733</v>
      </c>
    </row>
    <row r="2758" spans="1:22" ht="25.5" customHeight="1">
      <c r="A2758" s="94">
        <v>46100</v>
      </c>
      <c r="B2758" s="93" t="s">
        <v>197</v>
      </c>
      <c r="C2758" s="93" t="s">
        <v>783</v>
      </c>
      <c r="D2758" s="93" t="s">
        <v>784</v>
      </c>
      <c r="E2758" s="93" t="s">
        <v>785</v>
      </c>
      <c r="F2758" s="93">
        <v>95000</v>
      </c>
      <c r="G2758" s="93">
        <v>-1</v>
      </c>
      <c r="H2758" s="93">
        <v>0</v>
      </c>
      <c r="I2758" s="92">
        <f t="shared" si="43"/>
        <v>95000</v>
      </c>
      <c r="J2758" s="92" t="str">
        <f>VLOOKUP(D2758,[1]Sheet0!$C$1:$H$65536,6,0)</f>
        <v>BĂNG VỆ SINH</v>
      </c>
      <c r="K2758" s="93">
        <v>1</v>
      </c>
      <c r="L2758" s="95">
        <v>95000</v>
      </c>
      <c r="P2758" s="93" t="s">
        <v>3614</v>
      </c>
      <c r="Q2758" s="93" t="s">
        <v>5733</v>
      </c>
    </row>
    <row r="2759" spans="1:22" ht="25.5" customHeight="1">
      <c r="A2759" s="94">
        <v>46100</v>
      </c>
      <c r="B2759" s="93" t="s">
        <v>32</v>
      </c>
      <c r="C2759" s="93" t="s">
        <v>2309</v>
      </c>
      <c r="D2759" s="93" t="s">
        <v>2310</v>
      </c>
      <c r="E2759" s="93" t="s">
        <v>2311</v>
      </c>
      <c r="F2759" s="93">
        <v>220000</v>
      </c>
      <c r="G2759" s="93">
        <v>-1</v>
      </c>
      <c r="H2759" s="93">
        <v>0</v>
      </c>
      <c r="I2759" s="92">
        <f t="shared" si="43"/>
        <v>220000</v>
      </c>
      <c r="J2759" s="92" t="str">
        <f>VLOOKUP(D2759,[1]Sheet0!$C$1:$H$65536,6,0)</f>
        <v>Mỹ phẩm khác</v>
      </c>
      <c r="K2759" s="93">
        <v>1</v>
      </c>
      <c r="L2759" s="95">
        <v>220000</v>
      </c>
      <c r="P2759" s="93" t="s">
        <v>3614</v>
      </c>
      <c r="Q2759" s="93" t="s">
        <v>5733</v>
      </c>
    </row>
    <row r="2760" spans="1:22" ht="25.5" customHeight="1">
      <c r="A2760" s="94">
        <v>46100</v>
      </c>
      <c r="B2760" s="93" t="s">
        <v>40</v>
      </c>
      <c r="C2760" s="93" t="s">
        <v>3804</v>
      </c>
      <c r="D2760" s="93" t="s">
        <v>3802</v>
      </c>
      <c r="E2760" s="93" t="s">
        <v>3805</v>
      </c>
      <c r="F2760" s="93">
        <v>95000</v>
      </c>
      <c r="G2760" s="93">
        <v>-1</v>
      </c>
      <c r="H2760" s="93">
        <v>0</v>
      </c>
      <c r="I2760" s="92">
        <f t="shared" si="43"/>
        <v>95000</v>
      </c>
      <c r="J2760" s="92" t="str">
        <f>VLOOKUP(D2760,[1]Sheet0!$C$1:$H$65536,6,0)</f>
        <v>THỰC PHẨM CHO BÉ</v>
      </c>
      <c r="K2760" s="93">
        <v>1</v>
      </c>
      <c r="L2760" s="95">
        <v>95000</v>
      </c>
      <c r="P2760" s="93" t="s">
        <v>3614</v>
      </c>
      <c r="Q2760" s="93" t="s">
        <v>5733</v>
      </c>
    </row>
    <row r="2761" spans="1:22" ht="25.5" customHeight="1">
      <c r="A2761" s="94">
        <v>46100</v>
      </c>
      <c r="B2761" s="93" t="s">
        <v>197</v>
      </c>
      <c r="C2761" s="93" t="s">
        <v>3086</v>
      </c>
      <c r="D2761" s="93" t="s">
        <v>3087</v>
      </c>
      <c r="E2761" s="93" t="s">
        <v>3088</v>
      </c>
      <c r="F2761" s="93">
        <v>99000</v>
      </c>
      <c r="G2761" s="93">
        <v>-2</v>
      </c>
      <c r="H2761" s="93">
        <v>0</v>
      </c>
      <c r="I2761" s="92">
        <f t="shared" si="43"/>
        <v>198000</v>
      </c>
      <c r="J2761" s="92" t="str">
        <f>VLOOKUP(D2761,[1]Sheet0!$C$1:$H$65536,6,0)</f>
        <v>BĂNG VỆ SINH</v>
      </c>
      <c r="K2761" s="93">
        <v>2</v>
      </c>
      <c r="L2761" s="95">
        <v>198000</v>
      </c>
      <c r="P2761" s="93" t="s">
        <v>3614</v>
      </c>
      <c r="Q2761" s="93" t="s">
        <v>5733</v>
      </c>
    </row>
    <row r="2762" spans="1:22" ht="25.5" customHeight="1">
      <c r="A2762" s="94">
        <v>46100</v>
      </c>
      <c r="B2762" s="93" t="s">
        <v>33</v>
      </c>
      <c r="C2762" s="93" t="s">
        <v>5735</v>
      </c>
      <c r="D2762" s="93" t="s">
        <v>5736</v>
      </c>
      <c r="E2762" s="93" t="s">
        <v>5737</v>
      </c>
      <c r="F2762" s="93">
        <v>149000</v>
      </c>
      <c r="G2762" s="93">
        <v>-1</v>
      </c>
      <c r="H2762" s="93">
        <v>0</v>
      </c>
      <c r="I2762" s="92">
        <f t="shared" si="43"/>
        <v>149000</v>
      </c>
      <c r="J2762" s="92" t="str">
        <f>VLOOKUP(D2762,[1]Sheet0!$C$1:$H$65536,6,0)</f>
        <v>XÀ PHÒNG, CHẤT TẨY RỬA</v>
      </c>
      <c r="K2762" s="93">
        <v>1</v>
      </c>
      <c r="L2762" s="95">
        <v>149000</v>
      </c>
      <c r="P2762" s="93" t="s">
        <v>3614</v>
      </c>
      <c r="Q2762" s="93" t="s">
        <v>5733</v>
      </c>
    </row>
    <row r="2763" spans="1:22" ht="25.5" customHeight="1">
      <c r="A2763" s="94">
        <v>46100</v>
      </c>
      <c r="B2763" s="93" t="s">
        <v>27</v>
      </c>
      <c r="C2763" s="93" t="s">
        <v>444</v>
      </c>
      <c r="D2763" s="93" t="s">
        <v>445</v>
      </c>
      <c r="E2763" s="93" t="s">
        <v>446</v>
      </c>
      <c r="F2763" s="93">
        <v>130000</v>
      </c>
      <c r="G2763" s="93">
        <v>-2</v>
      </c>
      <c r="H2763" s="93">
        <v>0</v>
      </c>
      <c r="I2763" s="92">
        <f t="shared" si="43"/>
        <v>260000</v>
      </c>
      <c r="J2763" s="92" t="str">
        <f>VLOOKUP(D2763,[1]Sheet0!$C$1:$H$65536,6,0)</f>
        <v>SẢN PHẨM TỪ SỮA</v>
      </c>
      <c r="K2763" s="93">
        <v>2</v>
      </c>
      <c r="L2763" s="95">
        <v>260000</v>
      </c>
      <c r="P2763" s="93" t="s">
        <v>3614</v>
      </c>
      <c r="Q2763" s="93" t="s">
        <v>5733</v>
      </c>
    </row>
    <row r="2764" spans="1:22" ht="25.5" customHeight="1">
      <c r="A2764" s="94">
        <v>46100</v>
      </c>
      <c r="B2764" s="93" t="s">
        <v>27</v>
      </c>
      <c r="C2764" s="93" t="s">
        <v>873</v>
      </c>
      <c r="D2764" s="93" t="s">
        <v>874</v>
      </c>
      <c r="E2764" s="93" t="s">
        <v>875</v>
      </c>
      <c r="F2764" s="93">
        <v>370000</v>
      </c>
      <c r="G2764" s="93">
        <v>-1</v>
      </c>
      <c r="H2764" s="93">
        <v>0</v>
      </c>
      <c r="I2764" s="92">
        <f t="shared" si="43"/>
        <v>370000</v>
      </c>
      <c r="J2764" s="92" t="str">
        <f>VLOOKUP(D2764,[1]Sheet0!$C$1:$H$65536,6,0)</f>
        <v>RƯỢU</v>
      </c>
      <c r="K2764" s="93">
        <v>1</v>
      </c>
      <c r="L2764" s="95">
        <v>370000</v>
      </c>
      <c r="P2764" s="93" t="s">
        <v>3614</v>
      </c>
      <c r="Q2764" s="93" t="s">
        <v>5733</v>
      </c>
    </row>
    <row r="2765" spans="1:22" ht="25.5" customHeight="1">
      <c r="A2765" s="94">
        <v>46100</v>
      </c>
      <c r="B2765" s="93" t="s">
        <v>27</v>
      </c>
      <c r="C2765" s="93" t="s">
        <v>5676</v>
      </c>
      <c r="D2765" s="93" t="s">
        <v>5677</v>
      </c>
      <c r="E2765" s="93" t="s">
        <v>5678</v>
      </c>
      <c r="F2765" s="93">
        <v>110000</v>
      </c>
      <c r="G2765" s="93">
        <v>-1</v>
      </c>
      <c r="H2765" s="93">
        <v>0</v>
      </c>
      <c r="I2765" s="92">
        <f t="shared" si="43"/>
        <v>110000</v>
      </c>
      <c r="J2765" s="92" t="str">
        <f>VLOOKUP(D2765,[1]Sheet0!$C$1:$H$65536,6,0)</f>
        <v>BÁNH KẸO, ĐỒ ĂN VẶT</v>
      </c>
      <c r="K2765" s="93">
        <v>1</v>
      </c>
      <c r="L2765" s="95">
        <v>110000</v>
      </c>
      <c r="P2765" s="93" t="s">
        <v>3614</v>
      </c>
      <c r="Q2765" s="93" t="s">
        <v>5733</v>
      </c>
    </row>
    <row r="2766" spans="1:22" ht="25.5" customHeight="1">
      <c r="A2766" s="94">
        <v>46100</v>
      </c>
      <c r="B2766" s="93" t="s">
        <v>27</v>
      </c>
      <c r="C2766" s="93" t="s">
        <v>5331</v>
      </c>
      <c r="D2766" s="93" t="s">
        <v>5332</v>
      </c>
      <c r="E2766" s="93" t="s">
        <v>5333</v>
      </c>
      <c r="F2766" s="93">
        <v>110000</v>
      </c>
      <c r="G2766" s="93">
        <v>-1</v>
      </c>
      <c r="H2766" s="93">
        <v>0</v>
      </c>
      <c r="I2766" s="92">
        <f t="shared" si="43"/>
        <v>110000</v>
      </c>
      <c r="J2766" s="92" t="str">
        <f>VLOOKUP(D2766,[1]Sheet0!$C$1:$H$65536,6,0)</f>
        <v>BÁNH KẸO, ĐỒ ĂN VẶT</v>
      </c>
      <c r="K2766" s="93">
        <v>1</v>
      </c>
      <c r="L2766" s="95">
        <v>110000</v>
      </c>
      <c r="P2766" s="93" t="s">
        <v>3614</v>
      </c>
      <c r="Q2766" s="93" t="s">
        <v>5733</v>
      </c>
    </row>
    <row r="2767" spans="1:22" ht="25.5" customHeight="1">
      <c r="A2767" s="94">
        <v>46100</v>
      </c>
      <c r="B2767" s="93" t="s">
        <v>32</v>
      </c>
      <c r="C2767" s="93" t="s">
        <v>1353</v>
      </c>
      <c r="D2767" s="93" t="s">
        <v>1354</v>
      </c>
      <c r="E2767" s="93" t="s">
        <v>1355</v>
      </c>
      <c r="F2767" s="93">
        <v>170000</v>
      </c>
      <c r="G2767" s="93">
        <v>-1</v>
      </c>
      <c r="H2767" s="93">
        <v>0</v>
      </c>
      <c r="I2767" s="92">
        <f t="shared" si="43"/>
        <v>170000</v>
      </c>
      <c r="J2767" s="92" t="str">
        <f>VLOOKUP(D2767,[1]Sheet0!$C$1:$H$65536,6,0)</f>
        <v>CHĂM SÓC CƠ THỂ</v>
      </c>
      <c r="K2767" s="93">
        <v>1</v>
      </c>
      <c r="L2767" s="95">
        <v>170000</v>
      </c>
      <c r="P2767" s="93" t="s">
        <v>3614</v>
      </c>
      <c r="Q2767" s="93" t="s">
        <v>5733</v>
      </c>
    </row>
    <row r="2768" spans="1:22" ht="25.5" customHeight="1">
      <c r="A2768" s="94">
        <v>46100</v>
      </c>
      <c r="B2768" s="93" t="s">
        <v>69</v>
      </c>
      <c r="C2768" s="93" t="s">
        <v>5740</v>
      </c>
      <c r="D2768" s="93" t="s">
        <v>5741</v>
      </c>
      <c r="E2768" s="93" t="s">
        <v>5742</v>
      </c>
      <c r="F2768" s="93">
        <v>350000</v>
      </c>
      <c r="G2768" s="93">
        <v>-3</v>
      </c>
      <c r="H2768" s="93">
        <v>0</v>
      </c>
      <c r="I2768" s="92">
        <f t="shared" si="43"/>
        <v>1050000</v>
      </c>
      <c r="J2768" s="92" t="str">
        <f>VLOOKUP(D2768,[1]Sheet0!$C$1:$H$65536,6,0)</f>
        <v>LIÊN QUAN Y TẾ</v>
      </c>
      <c r="K2768" s="93">
        <v>3</v>
      </c>
      <c r="L2768" s="95">
        <v>1050000</v>
      </c>
      <c r="P2768" s="93" t="s">
        <v>3614</v>
      </c>
      <c r="Q2768" s="93" t="s">
        <v>5733</v>
      </c>
    </row>
    <row r="2769" spans="1:22" ht="25.5" customHeight="1">
      <c r="A2769" s="94">
        <v>46100</v>
      </c>
      <c r="B2769" s="93" t="s">
        <v>27</v>
      </c>
      <c r="C2769" s="93" t="s">
        <v>3402</v>
      </c>
      <c r="D2769" s="93" t="s">
        <v>3403</v>
      </c>
      <c r="E2769" s="93" t="s">
        <v>3404</v>
      </c>
      <c r="F2769" s="93">
        <v>165000</v>
      </c>
      <c r="G2769" s="93">
        <v>-7</v>
      </c>
      <c r="H2769" s="93">
        <v>0</v>
      </c>
      <c r="I2769" s="92">
        <f t="shared" si="43"/>
        <v>1155000</v>
      </c>
      <c r="J2769" s="92" t="str">
        <f>VLOOKUP(D2769,[1]Sheet0!$C$1:$H$65536,6,0)</f>
        <v>THỰC PHẨM ĐÔNG LẠNH, CHẾ BIẾN</v>
      </c>
      <c r="K2769" s="93">
        <v>7</v>
      </c>
      <c r="L2769" s="95">
        <v>1155000</v>
      </c>
      <c r="P2769" s="93" t="s">
        <v>3614</v>
      </c>
      <c r="Q2769" s="93" t="s">
        <v>5733</v>
      </c>
    </row>
    <row r="2770" spans="1:22" ht="25.5" customHeight="1">
      <c r="A2770" s="94">
        <v>46100</v>
      </c>
      <c r="B2770" s="93" t="s">
        <v>27</v>
      </c>
      <c r="C2770" s="93" t="s">
        <v>3438</v>
      </c>
      <c r="D2770" s="93" t="s">
        <v>3439</v>
      </c>
      <c r="E2770" s="93" t="s">
        <v>3440</v>
      </c>
      <c r="F2770" s="93">
        <v>275000</v>
      </c>
      <c r="G2770" s="93">
        <v>-1</v>
      </c>
      <c r="H2770" s="93">
        <v>0</v>
      </c>
      <c r="I2770" s="92">
        <f t="shared" si="43"/>
        <v>275000</v>
      </c>
      <c r="J2770" s="92" t="str">
        <f>VLOOKUP(D2770,[1]Sheet0!$C$1:$H$65536,6,0)</f>
        <v>THỰC PHẨM ĐÔNG LẠNH, CHẾ BIẾN</v>
      </c>
      <c r="K2770" s="93">
        <v>1</v>
      </c>
      <c r="L2770" s="95">
        <v>275000</v>
      </c>
      <c r="P2770" s="93" t="s">
        <v>3614</v>
      </c>
      <c r="Q2770" s="93" t="s">
        <v>5733</v>
      </c>
    </row>
    <row r="2771" spans="1:22" ht="25.5" customHeight="1">
      <c r="A2771" s="94">
        <v>46100</v>
      </c>
      <c r="B2771" s="93" t="s">
        <v>135</v>
      </c>
      <c r="C2771" s="93" t="s">
        <v>4140</v>
      </c>
      <c r="D2771" s="93" t="s">
        <v>4131</v>
      </c>
      <c r="E2771" s="93" t="s">
        <v>4141</v>
      </c>
      <c r="F2771" s="93">
        <v>20000</v>
      </c>
      <c r="G2771" s="93">
        <v>1</v>
      </c>
      <c r="H2771" s="93">
        <v>0</v>
      </c>
      <c r="I2771" s="92">
        <f t="shared" si="43"/>
        <v>-20000</v>
      </c>
      <c r="J2771" s="92" t="str">
        <f>VLOOKUP(D2771,[1]Sheet0!$C$1:$H$65536,6,0)</f>
        <v>HÀNG MARKETING</v>
      </c>
      <c r="M2771" s="93">
        <v>-1</v>
      </c>
      <c r="N2771" s="95">
        <v>-20000</v>
      </c>
      <c r="P2771" s="93" t="s">
        <v>3614</v>
      </c>
      <c r="Q2771" s="93" t="s">
        <v>5733</v>
      </c>
      <c r="V2771" s="93" t="s">
        <v>3619</v>
      </c>
    </row>
    <row r="2772" spans="1:22" ht="25.5" customHeight="1">
      <c r="A2772" s="94">
        <v>46100</v>
      </c>
      <c r="B2772" s="93" t="s">
        <v>3632</v>
      </c>
      <c r="C2772" s="93" t="s">
        <v>5544</v>
      </c>
      <c r="D2772" s="93" t="s">
        <v>5537</v>
      </c>
      <c r="E2772" s="93" t="s">
        <v>5545</v>
      </c>
      <c r="F2772" s="93">
        <v>350</v>
      </c>
      <c r="G2772" s="93">
        <v>212</v>
      </c>
      <c r="H2772" s="93">
        <v>198</v>
      </c>
      <c r="I2772" s="92">
        <f t="shared" si="43"/>
        <v>-4900</v>
      </c>
      <c r="J2772" s="92" t="str">
        <f>VLOOKUP(D2772,[1]Sheet0!$C$1:$H$65536,6,0)</f>
        <v>HỆ THỐNG</v>
      </c>
      <c r="M2772" s="93">
        <v>-14</v>
      </c>
      <c r="N2772" s="95">
        <v>-4900</v>
      </c>
      <c r="P2772" s="93" t="s">
        <v>3614</v>
      </c>
      <c r="Q2772" s="93" t="s">
        <v>5733</v>
      </c>
      <c r="V2772" s="93" t="s">
        <v>3619</v>
      </c>
    </row>
    <row r="2773" spans="1:22" ht="25.5" customHeight="1">
      <c r="A2773" s="94">
        <v>46100</v>
      </c>
      <c r="B2773" s="93" t="s">
        <v>197</v>
      </c>
      <c r="C2773" s="93" t="s">
        <v>5734</v>
      </c>
      <c r="D2773" s="93" t="s">
        <v>5743</v>
      </c>
      <c r="E2773" s="93" t="s">
        <v>5744</v>
      </c>
      <c r="F2773" s="93">
        <v>95000</v>
      </c>
      <c r="G2773" s="93">
        <v>10</v>
      </c>
      <c r="H2773" s="93">
        <v>9</v>
      </c>
      <c r="I2773" s="92">
        <f t="shared" si="43"/>
        <v>-95000</v>
      </c>
      <c r="J2773" s="92" t="str">
        <f>VLOOKUP(D2773,[1]Sheet0!$C$1:$H$65536,6,0)</f>
        <v>BĂNG VỆ SINH</v>
      </c>
      <c r="M2773" s="93">
        <v>-1</v>
      </c>
      <c r="N2773" s="95">
        <v>-95000</v>
      </c>
      <c r="P2773" s="93" t="s">
        <v>3614</v>
      </c>
      <c r="Q2773" s="93" t="s">
        <v>5733</v>
      </c>
      <c r="V2773" s="93" t="s">
        <v>3619</v>
      </c>
    </row>
    <row r="2774" spans="1:22" ht="25.5" customHeight="1">
      <c r="A2774" s="94">
        <v>46100</v>
      </c>
      <c r="B2774" s="93" t="s">
        <v>32</v>
      </c>
      <c r="C2774" s="93" t="s">
        <v>1211</v>
      </c>
      <c r="D2774" s="93" t="s">
        <v>1212</v>
      </c>
      <c r="E2774" s="93" t="s">
        <v>1213</v>
      </c>
      <c r="F2774" s="93">
        <v>169000</v>
      </c>
      <c r="G2774" s="93">
        <v>3</v>
      </c>
      <c r="H2774" s="93">
        <v>2</v>
      </c>
      <c r="I2774" s="92">
        <f t="shared" si="43"/>
        <v>-169000</v>
      </c>
      <c r="J2774" s="92" t="str">
        <f>VLOOKUP(D2774,[1]Sheet0!$C$1:$H$65536,6,0)</f>
        <v>Mỹ phẩm khác</v>
      </c>
      <c r="M2774" s="93">
        <v>-1</v>
      </c>
      <c r="N2774" s="95">
        <v>-169000</v>
      </c>
      <c r="P2774" s="93" t="s">
        <v>3614</v>
      </c>
      <c r="Q2774" s="93" t="s">
        <v>5733</v>
      </c>
      <c r="V2774" s="93" t="s">
        <v>3619</v>
      </c>
    </row>
    <row r="2775" spans="1:22" ht="25.5" customHeight="1">
      <c r="A2775" s="94">
        <v>46100</v>
      </c>
      <c r="B2775" s="93" t="s">
        <v>40</v>
      </c>
      <c r="C2775" s="93" t="s">
        <v>1318</v>
      </c>
      <c r="D2775" s="93" t="s">
        <v>1319</v>
      </c>
      <c r="E2775" s="93" t="s">
        <v>1320</v>
      </c>
      <c r="F2775" s="93">
        <v>95000</v>
      </c>
      <c r="G2775" s="93">
        <v>29</v>
      </c>
      <c r="H2775" s="93">
        <v>28</v>
      </c>
      <c r="I2775" s="92">
        <f t="shared" si="43"/>
        <v>-95000</v>
      </c>
      <c r="J2775" s="92" t="str">
        <f>VLOOKUP(D2775,[1]Sheet0!$C$1:$H$65536,6,0)</f>
        <v>THỰC PHẨM CHO BÉ</v>
      </c>
      <c r="M2775" s="93">
        <v>-1</v>
      </c>
      <c r="N2775" s="95">
        <v>-95000</v>
      </c>
      <c r="P2775" s="93" t="s">
        <v>3614</v>
      </c>
      <c r="Q2775" s="93" t="s">
        <v>5733</v>
      </c>
      <c r="V2775" s="93" t="s">
        <v>3619</v>
      </c>
    </row>
    <row r="2776" spans="1:22" ht="25.5" customHeight="1">
      <c r="A2776" s="94">
        <v>46100</v>
      </c>
      <c r="B2776" s="93" t="s">
        <v>197</v>
      </c>
      <c r="C2776" s="93" t="s">
        <v>3092</v>
      </c>
      <c r="D2776" s="93" t="s">
        <v>3093</v>
      </c>
      <c r="E2776" s="93" t="s">
        <v>3094</v>
      </c>
      <c r="F2776" s="93">
        <v>109000</v>
      </c>
      <c r="G2776" s="93">
        <v>4</v>
      </c>
      <c r="H2776" s="93">
        <v>2</v>
      </c>
      <c r="I2776" s="92">
        <f t="shared" si="43"/>
        <v>-218000</v>
      </c>
      <c r="J2776" s="92" t="str">
        <f>VLOOKUP(D2776,[1]Sheet0!$C$1:$H$65536,6,0)</f>
        <v>BĂNG VỆ SINH</v>
      </c>
      <c r="M2776" s="93">
        <v>-2</v>
      </c>
      <c r="N2776" s="95">
        <v>-218000</v>
      </c>
      <c r="P2776" s="93" t="s">
        <v>3614</v>
      </c>
      <c r="Q2776" s="93" t="s">
        <v>5733</v>
      </c>
      <c r="V2776" s="93" t="s">
        <v>3619</v>
      </c>
    </row>
    <row r="2777" spans="1:22" ht="25.5" customHeight="1">
      <c r="A2777" s="94">
        <v>46100</v>
      </c>
      <c r="B2777" s="93" t="s">
        <v>33</v>
      </c>
      <c r="C2777" s="93" t="s">
        <v>5738</v>
      </c>
      <c r="D2777" s="93" t="s">
        <v>5745</v>
      </c>
      <c r="E2777" s="93" t="s">
        <v>5746</v>
      </c>
      <c r="F2777" s="93">
        <v>149000</v>
      </c>
      <c r="G2777" s="93">
        <v>1</v>
      </c>
      <c r="H2777" s="93">
        <v>0</v>
      </c>
      <c r="I2777" s="92">
        <f t="shared" si="43"/>
        <v>-149000</v>
      </c>
      <c r="J2777" s="92" t="str">
        <f>VLOOKUP(D2777,[1]Sheet0!$C$1:$H$65536,6,0)</f>
        <v>XÀ PHÒNG, CHẤT TẨY RỬA</v>
      </c>
      <c r="M2777" s="93">
        <v>-1</v>
      </c>
      <c r="N2777" s="95">
        <v>-149000</v>
      </c>
      <c r="P2777" s="93" t="s">
        <v>3614</v>
      </c>
      <c r="Q2777" s="93" t="s">
        <v>5733</v>
      </c>
      <c r="V2777" s="93" t="s">
        <v>3619</v>
      </c>
    </row>
    <row r="2778" spans="1:22" ht="25.5" customHeight="1">
      <c r="A2778" s="94">
        <v>46100</v>
      </c>
      <c r="B2778" s="93" t="s">
        <v>27</v>
      </c>
      <c r="C2778" s="93" t="s">
        <v>5739</v>
      </c>
      <c r="D2778" s="93" t="s">
        <v>5747</v>
      </c>
      <c r="E2778" s="93" t="s">
        <v>5748</v>
      </c>
      <c r="F2778" s="93">
        <v>125000</v>
      </c>
      <c r="G2778" s="93">
        <v>2</v>
      </c>
      <c r="H2778" s="93">
        <v>0</v>
      </c>
      <c r="I2778" s="92">
        <f t="shared" si="43"/>
        <v>-250000</v>
      </c>
      <c r="J2778" s="92" t="str">
        <f>VLOOKUP(D2778,[1]Sheet0!$C$1:$H$65536,6,0)</f>
        <v>SẢN PHẨM TỪ SỮA</v>
      </c>
      <c r="M2778" s="93">
        <v>-2</v>
      </c>
      <c r="N2778" s="95">
        <v>-250000</v>
      </c>
      <c r="P2778" s="93" t="s">
        <v>3614</v>
      </c>
      <c r="Q2778" s="93" t="s">
        <v>5733</v>
      </c>
      <c r="V2778" s="93" t="s">
        <v>3619</v>
      </c>
    </row>
    <row r="2779" spans="1:22" ht="25.5" customHeight="1">
      <c r="A2779" s="94">
        <v>46100</v>
      </c>
      <c r="B2779" s="93" t="s">
        <v>27</v>
      </c>
      <c r="C2779" s="93" t="s">
        <v>908</v>
      </c>
      <c r="D2779" s="93" t="s">
        <v>909</v>
      </c>
      <c r="E2779" s="93" t="s">
        <v>910</v>
      </c>
      <c r="F2779" s="93">
        <v>395000</v>
      </c>
      <c r="G2779" s="93">
        <v>12</v>
      </c>
      <c r="H2779" s="93">
        <v>11</v>
      </c>
      <c r="I2779" s="92">
        <f t="shared" si="43"/>
        <v>-395000</v>
      </c>
      <c r="J2779" s="92" t="str">
        <f>VLOOKUP(D2779,[1]Sheet0!$C$1:$H$65536,6,0)</f>
        <v>RƯỢU</v>
      </c>
      <c r="M2779" s="93">
        <v>-1</v>
      </c>
      <c r="N2779" s="95">
        <v>-395000</v>
      </c>
      <c r="P2779" s="93" t="s">
        <v>3614</v>
      </c>
      <c r="Q2779" s="93" t="s">
        <v>5733</v>
      </c>
      <c r="V2779" s="93" t="s">
        <v>3619</v>
      </c>
    </row>
    <row r="2780" spans="1:22" ht="25.5" customHeight="1">
      <c r="A2780" s="94">
        <v>46100</v>
      </c>
      <c r="B2780" s="93" t="s">
        <v>27</v>
      </c>
      <c r="C2780" s="93" t="s">
        <v>5192</v>
      </c>
      <c r="D2780" s="93" t="s">
        <v>5193</v>
      </c>
      <c r="E2780" s="93" t="s">
        <v>5194</v>
      </c>
      <c r="F2780" s="93">
        <v>110000</v>
      </c>
      <c r="G2780" s="93">
        <v>4</v>
      </c>
      <c r="H2780" s="93">
        <v>2</v>
      </c>
      <c r="I2780" s="92">
        <f t="shared" si="43"/>
        <v>-220000</v>
      </c>
      <c r="J2780" s="92" t="str">
        <f>VLOOKUP(D2780,[1]Sheet0!$C$1:$H$65536,6,0)</f>
        <v>BÁNH KẸO, ĐỒ ĂN VẶT</v>
      </c>
      <c r="M2780" s="93">
        <v>-2</v>
      </c>
      <c r="N2780" s="95">
        <v>-220000</v>
      </c>
      <c r="P2780" s="93" t="s">
        <v>3614</v>
      </c>
      <c r="Q2780" s="93" t="s">
        <v>5733</v>
      </c>
      <c r="V2780" s="93" t="s">
        <v>3619</v>
      </c>
    </row>
    <row r="2781" spans="1:22" ht="25.5" customHeight="1">
      <c r="A2781" s="94">
        <v>46100</v>
      </c>
      <c r="B2781" s="93" t="s">
        <v>32</v>
      </c>
      <c r="C2781" s="93" t="s">
        <v>1205</v>
      </c>
      <c r="D2781" s="93" t="s">
        <v>1206</v>
      </c>
      <c r="E2781" s="93" t="s">
        <v>1207</v>
      </c>
      <c r="F2781" s="93">
        <v>170000</v>
      </c>
      <c r="G2781" s="93">
        <v>5</v>
      </c>
      <c r="H2781" s="93">
        <v>4</v>
      </c>
      <c r="I2781" s="92">
        <f t="shared" si="43"/>
        <v>-170000</v>
      </c>
      <c r="J2781" s="92" t="str">
        <f>VLOOKUP(D2781,[1]Sheet0!$C$1:$H$65536,6,0)</f>
        <v>CHĂM SÓC CƠ THỂ</v>
      </c>
      <c r="M2781" s="93">
        <v>-1</v>
      </c>
      <c r="N2781" s="95">
        <v>-170000</v>
      </c>
      <c r="P2781" s="93" t="s">
        <v>3614</v>
      </c>
      <c r="Q2781" s="93" t="s">
        <v>5733</v>
      </c>
      <c r="V2781" s="93" t="s">
        <v>3619</v>
      </c>
    </row>
    <row r="2782" spans="1:22" ht="25.5" customHeight="1">
      <c r="A2782" s="94">
        <v>46100</v>
      </c>
      <c r="B2782" s="93" t="s">
        <v>69</v>
      </c>
      <c r="C2782" s="93" t="s">
        <v>1142</v>
      </c>
      <c r="D2782" s="93" t="s">
        <v>1143</v>
      </c>
      <c r="E2782" s="93" t="s">
        <v>1144</v>
      </c>
      <c r="F2782" s="93">
        <v>425000</v>
      </c>
      <c r="G2782" s="93">
        <v>50</v>
      </c>
      <c r="H2782" s="93">
        <v>47</v>
      </c>
      <c r="I2782" s="92">
        <f t="shared" si="43"/>
        <v>-1275000</v>
      </c>
      <c r="J2782" s="92" t="str">
        <f>VLOOKUP(D2782,[1]Sheet0!$C$1:$H$65536,6,0)</f>
        <v>LIÊN QUAN Y TẾ</v>
      </c>
      <c r="M2782" s="93">
        <v>-3</v>
      </c>
      <c r="N2782" s="95">
        <v>-1275000</v>
      </c>
      <c r="P2782" s="93" t="s">
        <v>3614</v>
      </c>
      <c r="Q2782" s="93" t="s">
        <v>5733</v>
      </c>
      <c r="V2782" s="93" t="s">
        <v>3619</v>
      </c>
    </row>
    <row r="2783" spans="1:22" ht="25.5" customHeight="1">
      <c r="A2783" s="94">
        <v>46100</v>
      </c>
      <c r="B2783" s="93" t="s">
        <v>27</v>
      </c>
      <c r="C2783" s="93" t="s">
        <v>246</v>
      </c>
      <c r="D2783" s="93" t="s">
        <v>247</v>
      </c>
      <c r="E2783" s="93" t="s">
        <v>248</v>
      </c>
      <c r="F2783" s="93">
        <v>135000</v>
      </c>
      <c r="G2783" s="93">
        <v>134</v>
      </c>
      <c r="H2783" s="93">
        <v>127</v>
      </c>
      <c r="I2783" s="92">
        <f t="shared" si="43"/>
        <v>-945000</v>
      </c>
      <c r="J2783" s="92" t="str">
        <f>VLOOKUP(D2783,[1]Sheet0!$C$1:$H$65536,6,0)</f>
        <v>THỰC PHẨM ĐÔNG LẠNH, CHẾ BIẾN</v>
      </c>
      <c r="M2783" s="93">
        <v>-7</v>
      </c>
      <c r="N2783" s="95">
        <v>-945000</v>
      </c>
      <c r="P2783" s="93" t="s">
        <v>3614</v>
      </c>
      <c r="Q2783" s="93" t="s">
        <v>5733</v>
      </c>
      <c r="V2783" s="93" t="s">
        <v>3619</v>
      </c>
    </row>
    <row r="2784" spans="1:22" ht="25.5" customHeight="1">
      <c r="A2784" s="94">
        <v>46100</v>
      </c>
      <c r="B2784" s="93" t="s">
        <v>27</v>
      </c>
      <c r="C2784" s="93" t="s">
        <v>4739</v>
      </c>
      <c r="D2784" s="93" t="s">
        <v>4730</v>
      </c>
      <c r="E2784" s="93" t="s">
        <v>4740</v>
      </c>
      <c r="F2784" s="93">
        <v>285000</v>
      </c>
      <c r="G2784" s="93">
        <v>3</v>
      </c>
      <c r="H2784" s="93">
        <v>2</v>
      </c>
      <c r="I2784" s="92">
        <f t="shared" si="43"/>
        <v>-285000</v>
      </c>
      <c r="J2784" s="92" t="str">
        <f>VLOOKUP(D2784,[1]Sheet0!$C$1:$H$65536,6,0)</f>
        <v>THỰC PHẨM ĐÔNG LẠNH, CHẾ BIẾN</v>
      </c>
      <c r="M2784" s="93">
        <v>-1</v>
      </c>
      <c r="N2784" s="95">
        <v>-285000</v>
      </c>
      <c r="P2784" s="93" t="s">
        <v>3614</v>
      </c>
      <c r="Q2784" s="93" t="s">
        <v>5733</v>
      </c>
      <c r="V2784" s="93" t="s">
        <v>3619</v>
      </c>
    </row>
    <row r="2785" spans="1:22" ht="25.5" customHeight="1">
      <c r="A2785" s="94">
        <v>46101</v>
      </c>
      <c r="B2785" s="93" t="s">
        <v>27</v>
      </c>
      <c r="C2785" s="93" t="s">
        <v>5711</v>
      </c>
      <c r="D2785" s="93" t="s">
        <v>5701</v>
      </c>
      <c r="E2785" s="93" t="s">
        <v>5712</v>
      </c>
      <c r="F2785" s="93">
        <v>57000</v>
      </c>
      <c r="G2785" s="93">
        <v>-1</v>
      </c>
      <c r="H2785" s="93">
        <v>0</v>
      </c>
      <c r="I2785" s="92">
        <f t="shared" si="43"/>
        <v>57000</v>
      </c>
      <c r="J2785" s="92" t="str">
        <f>VLOOKUP(D2785,[1]Sheet0!$C$1:$H$65536,6,0)</f>
        <v>BÁNH KẸO, ĐỒ ĂN VẶT</v>
      </c>
      <c r="K2785" s="93">
        <v>1</v>
      </c>
      <c r="L2785" s="95">
        <v>57000</v>
      </c>
      <c r="P2785" s="93" t="s">
        <v>3614</v>
      </c>
      <c r="Q2785" s="93" t="s">
        <v>5749</v>
      </c>
    </row>
    <row r="2786" spans="1:22" ht="25.5" customHeight="1">
      <c r="A2786" s="94">
        <v>46101</v>
      </c>
      <c r="B2786" s="93" t="s">
        <v>27</v>
      </c>
      <c r="C2786" s="93" t="s">
        <v>2252</v>
      </c>
      <c r="D2786" s="93" t="s">
        <v>2253</v>
      </c>
      <c r="E2786" s="93" t="s">
        <v>2254</v>
      </c>
      <c r="F2786" s="93">
        <v>60000</v>
      </c>
      <c r="G2786" s="93">
        <v>-2</v>
      </c>
      <c r="H2786" s="93">
        <v>0</v>
      </c>
      <c r="I2786" s="92">
        <f t="shared" si="43"/>
        <v>120000</v>
      </c>
      <c r="J2786" s="92" t="str">
        <f>VLOOKUP(D2786,[1]Sheet0!$C$1:$H$65536,6,0)</f>
        <v>GIA VỊ</v>
      </c>
      <c r="K2786" s="93">
        <v>2</v>
      </c>
      <c r="L2786" s="95">
        <v>120000</v>
      </c>
      <c r="P2786" s="93" t="s">
        <v>3614</v>
      </c>
      <c r="Q2786" s="93" t="s">
        <v>5749</v>
      </c>
    </row>
    <row r="2787" spans="1:22" ht="25.5" customHeight="1">
      <c r="A2787" s="94">
        <v>46101</v>
      </c>
      <c r="B2787" s="93" t="s">
        <v>3632</v>
      </c>
      <c r="C2787" s="93" t="s">
        <v>5239</v>
      </c>
      <c r="D2787" s="93" t="s">
        <v>5240</v>
      </c>
      <c r="E2787" s="93" t="s">
        <v>5241</v>
      </c>
      <c r="F2787" s="93">
        <v>870</v>
      </c>
      <c r="G2787" s="93">
        <v>-20</v>
      </c>
      <c r="H2787" s="93">
        <v>0</v>
      </c>
      <c r="I2787" s="92">
        <f t="shared" si="43"/>
        <v>17400</v>
      </c>
      <c r="J2787" s="92" t="str">
        <f>VLOOKUP(D2787,[1]Sheet0!$C$1:$H$65536,6,0)</f>
        <v>HỆ THỐNG</v>
      </c>
      <c r="K2787" s="93">
        <v>20</v>
      </c>
      <c r="L2787" s="95">
        <v>17400</v>
      </c>
      <c r="P2787" s="93" t="s">
        <v>3614</v>
      </c>
      <c r="Q2787" s="93" t="s">
        <v>5749</v>
      </c>
    </row>
    <row r="2788" spans="1:22" ht="25.5" customHeight="1">
      <c r="A2788" s="94">
        <v>46101</v>
      </c>
      <c r="B2788" s="93" t="s">
        <v>32</v>
      </c>
      <c r="C2788" s="93" t="s">
        <v>1971</v>
      </c>
      <c r="D2788" s="93" t="s">
        <v>1972</v>
      </c>
      <c r="E2788" s="93" t="s">
        <v>1973</v>
      </c>
      <c r="F2788" s="93">
        <v>40000</v>
      </c>
      <c r="G2788" s="93">
        <v>-2</v>
      </c>
      <c r="H2788" s="93">
        <v>0</v>
      </c>
      <c r="I2788" s="92">
        <f t="shared" si="43"/>
        <v>80000</v>
      </c>
      <c r="J2788" s="92" t="str">
        <f>VLOOKUP(D2788,[1]Sheet0!$C$1:$H$65536,6,0)</f>
        <v>CHĂM SÓC TAI</v>
      </c>
      <c r="K2788" s="93">
        <v>2</v>
      </c>
      <c r="L2788" s="95">
        <v>80000</v>
      </c>
      <c r="P2788" s="93" t="s">
        <v>3614</v>
      </c>
      <c r="Q2788" s="93" t="s">
        <v>5749</v>
      </c>
    </row>
    <row r="2789" spans="1:22" ht="25.5" customHeight="1">
      <c r="A2789" s="94">
        <v>46101</v>
      </c>
      <c r="B2789" s="93" t="s">
        <v>27</v>
      </c>
      <c r="C2789" s="93" t="s">
        <v>1892</v>
      </c>
      <c r="D2789" s="93" t="s">
        <v>1893</v>
      </c>
      <c r="E2789" s="93" t="s">
        <v>1894</v>
      </c>
      <c r="F2789" s="93">
        <v>69000</v>
      </c>
      <c r="G2789" s="93">
        <v>-1</v>
      </c>
      <c r="H2789" s="93">
        <v>0</v>
      </c>
      <c r="I2789" s="92">
        <f t="shared" si="43"/>
        <v>69000</v>
      </c>
      <c r="J2789" s="92" t="str">
        <f>VLOOKUP(D2789,[1]Sheet0!$C$1:$H$65536,6,0)</f>
        <v>BÁNH KẸO, ĐỒ ĂN VẶT</v>
      </c>
      <c r="K2789" s="93">
        <v>1</v>
      </c>
      <c r="L2789" s="95">
        <v>69000</v>
      </c>
      <c r="P2789" s="93" t="s">
        <v>3614</v>
      </c>
      <c r="Q2789" s="93" t="s">
        <v>5749</v>
      </c>
    </row>
    <row r="2790" spans="1:22" ht="25.5" customHeight="1">
      <c r="A2790" s="94">
        <v>46101</v>
      </c>
      <c r="B2790" s="93" t="s">
        <v>69</v>
      </c>
      <c r="C2790" s="93" t="s">
        <v>2216</v>
      </c>
      <c r="D2790" s="93" t="s">
        <v>2217</v>
      </c>
      <c r="E2790" s="93" t="s">
        <v>2218</v>
      </c>
      <c r="F2790" s="93">
        <v>280000</v>
      </c>
      <c r="G2790" s="93">
        <v>-1</v>
      </c>
      <c r="H2790" s="93">
        <v>0</v>
      </c>
      <c r="I2790" s="92">
        <f t="shared" si="43"/>
        <v>280000</v>
      </c>
      <c r="J2790" s="92" t="str">
        <f>VLOOKUP(D2790,[1]Sheet0!$C$1:$H$65536,6,0)</f>
        <v>CẢI THIỆN TIÊU HÓA VÀ HỆ VI SINH ĐƯỜNG RUỘT</v>
      </c>
      <c r="K2790" s="93">
        <v>1</v>
      </c>
      <c r="L2790" s="95">
        <v>280000</v>
      </c>
      <c r="P2790" s="93" t="s">
        <v>3614</v>
      </c>
      <c r="Q2790" s="93" t="s">
        <v>5749</v>
      </c>
    </row>
    <row r="2791" spans="1:22" ht="25.5" customHeight="1">
      <c r="A2791" s="94">
        <v>46101</v>
      </c>
      <c r="B2791" s="93" t="s">
        <v>27</v>
      </c>
      <c r="C2791" s="93" t="s">
        <v>3402</v>
      </c>
      <c r="D2791" s="93" t="s">
        <v>3403</v>
      </c>
      <c r="E2791" s="93" t="s">
        <v>3404</v>
      </c>
      <c r="F2791" s="93">
        <v>165000</v>
      </c>
      <c r="G2791" s="93">
        <v>-9</v>
      </c>
      <c r="H2791" s="93">
        <v>0</v>
      </c>
      <c r="I2791" s="92">
        <f t="shared" si="43"/>
        <v>1485000</v>
      </c>
      <c r="J2791" s="92" t="str">
        <f>VLOOKUP(D2791,[1]Sheet0!$C$1:$H$65536,6,0)</f>
        <v>THỰC PHẨM ĐÔNG LẠNH, CHẾ BIẾN</v>
      </c>
      <c r="K2791" s="93">
        <v>9</v>
      </c>
      <c r="L2791" s="95">
        <v>1485000</v>
      </c>
      <c r="P2791" s="93" t="s">
        <v>3614</v>
      </c>
      <c r="Q2791" s="93" t="s">
        <v>5749</v>
      </c>
    </row>
    <row r="2792" spans="1:22" ht="25.5" customHeight="1">
      <c r="A2792" s="94">
        <v>46101</v>
      </c>
      <c r="B2792" s="93" t="s">
        <v>27</v>
      </c>
      <c r="C2792" s="93" t="s">
        <v>2328</v>
      </c>
      <c r="D2792" s="93" t="s">
        <v>2329</v>
      </c>
      <c r="E2792" s="93" t="s">
        <v>2330</v>
      </c>
      <c r="F2792" s="93">
        <v>0</v>
      </c>
      <c r="G2792" s="93">
        <v>-1</v>
      </c>
      <c r="H2792" s="93">
        <v>0</v>
      </c>
      <c r="I2792" s="92">
        <f t="shared" si="43"/>
        <v>0</v>
      </c>
      <c r="J2792" s="92" t="str">
        <f>VLOOKUP(D2792,[1]Sheet0!$C$1:$H$65536,6,0)</f>
        <v>BÁNH KẸO, ĐỒ ĂN VẶT</v>
      </c>
      <c r="K2792" s="93">
        <v>1</v>
      </c>
      <c r="L2792" s="93">
        <v>0</v>
      </c>
      <c r="P2792" s="93" t="s">
        <v>3614</v>
      </c>
      <c r="Q2792" s="93" t="s">
        <v>5749</v>
      </c>
    </row>
    <row r="2793" spans="1:22" ht="25.5" customHeight="1">
      <c r="A2793" s="94">
        <v>46101</v>
      </c>
      <c r="B2793" s="93" t="s">
        <v>2772</v>
      </c>
      <c r="C2793" s="93" t="s">
        <v>4278</v>
      </c>
      <c r="D2793" s="93" t="s">
        <v>4276</v>
      </c>
      <c r="E2793" s="93" t="s">
        <v>4279</v>
      </c>
      <c r="F2793" s="93">
        <v>200000</v>
      </c>
      <c r="G2793" s="93">
        <v>-4</v>
      </c>
      <c r="H2793" s="93">
        <v>0</v>
      </c>
      <c r="I2793" s="92">
        <f t="shared" si="43"/>
        <v>800000</v>
      </c>
      <c r="J2793" s="92" t="str">
        <f>VLOOKUP(D2793,[1]Sheet0!$C$1:$H$65536,6,0)</f>
        <v>NSM MÙA ĐÔNG</v>
      </c>
      <c r="K2793" s="93">
        <v>4</v>
      </c>
      <c r="L2793" s="95">
        <v>800000</v>
      </c>
      <c r="P2793" s="93" t="s">
        <v>3614</v>
      </c>
      <c r="Q2793" s="93" t="s">
        <v>5749</v>
      </c>
    </row>
    <row r="2794" spans="1:22" ht="25.5" customHeight="1">
      <c r="A2794" s="94">
        <v>46101</v>
      </c>
      <c r="B2794" s="93" t="s">
        <v>33</v>
      </c>
      <c r="C2794" s="93" t="s">
        <v>2362</v>
      </c>
      <c r="D2794" s="93" t="s">
        <v>2363</v>
      </c>
      <c r="E2794" s="93" t="s">
        <v>2364</v>
      </c>
      <c r="F2794" s="93">
        <v>199000</v>
      </c>
      <c r="G2794" s="93">
        <v>-1</v>
      </c>
      <c r="H2794" s="93">
        <v>0</v>
      </c>
      <c r="I2794" s="92">
        <f t="shared" si="43"/>
        <v>199000</v>
      </c>
      <c r="J2794" s="92" t="str">
        <f>VLOOKUP(D2794,[1]Sheet0!$C$1:$H$65536,6,0)</f>
        <v>ĐỒ DÙNG SINH HOẠT GIA ĐÌNH</v>
      </c>
      <c r="K2794" s="93">
        <v>1</v>
      </c>
      <c r="L2794" s="95">
        <v>199000</v>
      </c>
      <c r="P2794" s="93" t="s">
        <v>3614</v>
      </c>
      <c r="Q2794" s="93" t="s">
        <v>5749</v>
      </c>
    </row>
    <row r="2795" spans="1:22" ht="25.5" customHeight="1">
      <c r="A2795" s="94">
        <v>46101</v>
      </c>
      <c r="B2795" s="93" t="s">
        <v>27</v>
      </c>
      <c r="C2795" s="93" t="s">
        <v>1581</v>
      </c>
      <c r="D2795" s="93" t="s">
        <v>1582</v>
      </c>
      <c r="E2795" s="93" t="s">
        <v>1583</v>
      </c>
      <c r="F2795" s="93">
        <v>50000</v>
      </c>
      <c r="G2795" s="93">
        <v>1</v>
      </c>
      <c r="H2795" s="93">
        <v>0</v>
      </c>
      <c r="I2795" s="92">
        <f t="shared" si="43"/>
        <v>-50000</v>
      </c>
      <c r="J2795" s="92" t="str">
        <f>VLOOKUP(D2795,[1]Sheet0!$C$1:$H$65536,6,0)</f>
        <v>BÁNH KẸO, ĐỒ ĂN VẶT</v>
      </c>
      <c r="M2795" s="93">
        <v>-1</v>
      </c>
      <c r="N2795" s="95">
        <v>-50000</v>
      </c>
      <c r="P2795" s="93" t="s">
        <v>3614</v>
      </c>
      <c r="Q2795" s="93" t="s">
        <v>5749</v>
      </c>
      <c r="V2795" s="93" t="s">
        <v>3619</v>
      </c>
    </row>
    <row r="2796" spans="1:22" ht="25.5" customHeight="1">
      <c r="A2796" s="94">
        <v>46101</v>
      </c>
      <c r="B2796" s="93" t="s">
        <v>27</v>
      </c>
      <c r="C2796" s="93" t="s">
        <v>1377</v>
      </c>
      <c r="D2796" s="93" t="s">
        <v>1378</v>
      </c>
      <c r="E2796" s="93" t="s">
        <v>1379</v>
      </c>
      <c r="F2796" s="93">
        <v>79000</v>
      </c>
      <c r="G2796" s="93">
        <v>2</v>
      </c>
      <c r="H2796" s="93">
        <v>0</v>
      </c>
      <c r="I2796" s="92">
        <f t="shared" si="43"/>
        <v>-158000</v>
      </c>
      <c r="J2796" s="92" t="str">
        <f>VLOOKUP(D2796,[1]Sheet0!$C$1:$H$65536,6,0)</f>
        <v>THỰC PHẨM ĂN LIỀN</v>
      </c>
      <c r="M2796" s="93">
        <v>-2</v>
      </c>
      <c r="N2796" s="95">
        <v>-158000</v>
      </c>
      <c r="P2796" s="93" t="s">
        <v>3614</v>
      </c>
      <c r="Q2796" s="93" t="s">
        <v>5749</v>
      </c>
      <c r="V2796" s="93" t="s">
        <v>3619</v>
      </c>
    </row>
    <row r="2797" spans="1:22" ht="25.5" customHeight="1">
      <c r="A2797" s="94">
        <v>46101</v>
      </c>
      <c r="B2797" s="93" t="s">
        <v>3632</v>
      </c>
      <c r="C2797" s="93" t="s">
        <v>5250</v>
      </c>
      <c r="D2797" s="93" t="s">
        <v>5242</v>
      </c>
      <c r="E2797" s="93" t="s">
        <v>5251</v>
      </c>
      <c r="F2797" s="93">
        <v>1450</v>
      </c>
      <c r="G2797" s="93">
        <v>20</v>
      </c>
      <c r="H2797" s="93">
        <v>0</v>
      </c>
      <c r="I2797" s="92">
        <f t="shared" si="43"/>
        <v>-29000</v>
      </c>
      <c r="J2797" s="92" t="str">
        <f>VLOOKUP(D2797,[1]Sheet0!$C$1:$H$65536,6,0)</f>
        <v>HỆ THỐNG</v>
      </c>
      <c r="M2797" s="93">
        <v>-20</v>
      </c>
      <c r="N2797" s="95">
        <v>-29000</v>
      </c>
      <c r="P2797" s="93" t="s">
        <v>3614</v>
      </c>
      <c r="Q2797" s="93" t="s">
        <v>5749</v>
      </c>
      <c r="V2797" s="93" t="s">
        <v>3619</v>
      </c>
    </row>
    <row r="2798" spans="1:22" ht="25.5" customHeight="1">
      <c r="A2798" s="94">
        <v>46101</v>
      </c>
      <c r="B2798" s="93" t="s">
        <v>32</v>
      </c>
      <c r="C2798" s="93" t="s">
        <v>1482</v>
      </c>
      <c r="D2798" s="93" t="s">
        <v>1483</v>
      </c>
      <c r="E2798" s="93" t="s">
        <v>1484</v>
      </c>
      <c r="F2798" s="93">
        <v>50000</v>
      </c>
      <c r="G2798" s="93">
        <v>2</v>
      </c>
      <c r="H2798" s="93">
        <v>0</v>
      </c>
      <c r="I2798" s="92">
        <f t="shared" si="43"/>
        <v>-100000</v>
      </c>
      <c r="J2798" s="92" t="str">
        <f>VLOOKUP(D2798,[1]Sheet0!$C$1:$H$65536,6,0)</f>
        <v>Mỹ phẩm khác</v>
      </c>
      <c r="M2798" s="93">
        <v>-2</v>
      </c>
      <c r="N2798" s="95">
        <v>-100000</v>
      </c>
      <c r="P2798" s="93" t="s">
        <v>3614</v>
      </c>
      <c r="Q2798" s="93" t="s">
        <v>5749</v>
      </c>
      <c r="V2798" s="93" t="s">
        <v>3619</v>
      </c>
    </row>
    <row r="2799" spans="1:22" ht="25.5" customHeight="1">
      <c r="A2799" s="94">
        <v>46101</v>
      </c>
      <c r="B2799" s="93" t="s">
        <v>27</v>
      </c>
      <c r="C2799" s="93" t="s">
        <v>5750</v>
      </c>
      <c r="D2799" s="93" t="s">
        <v>5751</v>
      </c>
      <c r="E2799" s="93" t="s">
        <v>5752</v>
      </c>
      <c r="F2799" s="93">
        <v>69000</v>
      </c>
      <c r="G2799" s="93">
        <v>1</v>
      </c>
      <c r="H2799" s="93">
        <v>0</v>
      </c>
      <c r="I2799" s="92">
        <f t="shared" si="43"/>
        <v>-69000</v>
      </c>
      <c r="J2799" s="92" t="str">
        <f>VLOOKUP(D2799,[1]Sheet0!$C$1:$H$65536,6,0)</f>
        <v>BÁNH KẸO, ĐỒ ĂN VẶT</v>
      </c>
      <c r="M2799" s="93">
        <v>-1</v>
      </c>
      <c r="N2799" s="95">
        <v>-69000</v>
      </c>
      <c r="P2799" s="93" t="s">
        <v>3614</v>
      </c>
      <c r="Q2799" s="93" t="s">
        <v>5749</v>
      </c>
      <c r="V2799" s="93" t="s">
        <v>3619</v>
      </c>
    </row>
    <row r="2800" spans="1:22" ht="25.5" customHeight="1">
      <c r="A2800" s="94">
        <v>46101</v>
      </c>
      <c r="B2800" s="93" t="s">
        <v>69</v>
      </c>
      <c r="C2800" s="93" t="s">
        <v>1241</v>
      </c>
      <c r="D2800" s="93" t="s">
        <v>1242</v>
      </c>
      <c r="E2800" s="93" t="s">
        <v>1243</v>
      </c>
      <c r="F2800" s="93">
        <v>260000</v>
      </c>
      <c r="G2800" s="93">
        <v>1</v>
      </c>
      <c r="H2800" s="93">
        <v>0</v>
      </c>
      <c r="I2800" s="92">
        <f t="shared" si="43"/>
        <v>-260000</v>
      </c>
      <c r="J2800" s="92" t="str">
        <f>VLOOKUP(D2800,[1]Sheet0!$C$1:$H$65536,6,0)</f>
        <v>LIÊN QUAN Y TẾ</v>
      </c>
      <c r="M2800" s="93">
        <v>-1</v>
      </c>
      <c r="N2800" s="95">
        <v>-260000</v>
      </c>
      <c r="P2800" s="93" t="s">
        <v>3614</v>
      </c>
      <c r="Q2800" s="93" t="s">
        <v>5749</v>
      </c>
      <c r="V2800" s="93" t="s">
        <v>3619</v>
      </c>
    </row>
    <row r="2801" spans="1:22" ht="25.5" customHeight="1">
      <c r="A2801" s="94">
        <v>46101</v>
      </c>
      <c r="B2801" s="93" t="s">
        <v>27</v>
      </c>
      <c r="C2801" s="93" t="s">
        <v>3405</v>
      </c>
      <c r="D2801" s="93" t="s">
        <v>3406</v>
      </c>
      <c r="E2801" s="93" t="s">
        <v>3407</v>
      </c>
      <c r="F2801" s="93">
        <v>165000</v>
      </c>
      <c r="G2801" s="93">
        <v>9</v>
      </c>
      <c r="H2801" s="93">
        <v>0</v>
      </c>
      <c r="I2801" s="92">
        <f t="shared" si="43"/>
        <v>-1485000</v>
      </c>
      <c r="J2801" s="92" t="str">
        <f>VLOOKUP(D2801,[1]Sheet0!$C$1:$H$65536,6,0)</f>
        <v>THỰC PHẨM ĐÔNG LẠNH, CHẾ BIẾN</v>
      </c>
      <c r="M2801" s="93">
        <v>-9</v>
      </c>
      <c r="N2801" s="95">
        <v>-1485000</v>
      </c>
      <c r="P2801" s="93" t="s">
        <v>3614</v>
      </c>
      <c r="Q2801" s="93" t="s">
        <v>5749</v>
      </c>
      <c r="V2801" s="93" t="s">
        <v>3619</v>
      </c>
    </row>
    <row r="2802" spans="1:22" ht="25.5" customHeight="1">
      <c r="A2802" s="94">
        <v>46101</v>
      </c>
      <c r="B2802" s="93" t="s">
        <v>27</v>
      </c>
      <c r="C2802" s="93" t="s">
        <v>5256</v>
      </c>
      <c r="D2802" s="93" t="s">
        <v>5245</v>
      </c>
      <c r="E2802" s="93" t="s">
        <v>5257</v>
      </c>
      <c r="F2802" s="93">
        <v>125000</v>
      </c>
      <c r="G2802" s="93">
        <v>1</v>
      </c>
      <c r="H2802" s="93">
        <v>0</v>
      </c>
      <c r="I2802" s="92">
        <f t="shared" si="43"/>
        <v>-125000</v>
      </c>
      <c r="J2802" s="92" t="str">
        <f>VLOOKUP(D2802,[1]Sheet0!$C$1:$H$65536,6,0)</f>
        <v>BÁNH KẸO, ĐỒ ĂN VẶT</v>
      </c>
      <c r="M2802" s="93">
        <v>-1</v>
      </c>
      <c r="N2802" s="95">
        <v>-125000</v>
      </c>
      <c r="P2802" s="93" t="s">
        <v>3614</v>
      </c>
      <c r="Q2802" s="93" t="s">
        <v>5749</v>
      </c>
      <c r="V2802" s="93" t="s">
        <v>3619</v>
      </c>
    </row>
    <row r="2803" spans="1:22" ht="25.5" customHeight="1">
      <c r="A2803" s="94">
        <v>46101</v>
      </c>
      <c r="B2803" s="93" t="s">
        <v>2772</v>
      </c>
      <c r="C2803" s="93" t="s">
        <v>3688</v>
      </c>
      <c r="D2803" s="93" t="s">
        <v>3685</v>
      </c>
      <c r="E2803" s="93" t="s">
        <v>3689</v>
      </c>
      <c r="F2803" s="93">
        <v>189000</v>
      </c>
      <c r="G2803" s="93">
        <v>4</v>
      </c>
      <c r="H2803" s="93">
        <v>0</v>
      </c>
      <c r="I2803" s="92">
        <f t="shared" si="43"/>
        <v>-756000</v>
      </c>
      <c r="J2803" s="92" t="str">
        <f>VLOOKUP(D2803,[1]Sheet0!$C$1:$H$65536,6,0)</f>
        <v>NSM MÙA HÈ</v>
      </c>
      <c r="M2803" s="93">
        <v>-4</v>
      </c>
      <c r="N2803" s="95">
        <v>-756000</v>
      </c>
      <c r="P2803" s="93" t="s">
        <v>3614</v>
      </c>
      <c r="Q2803" s="93" t="s">
        <v>5749</v>
      </c>
      <c r="V2803" s="93" t="s">
        <v>3619</v>
      </c>
    </row>
    <row r="2804" spans="1:22" ht="25.5" customHeight="1">
      <c r="A2804" s="94">
        <v>46101</v>
      </c>
      <c r="B2804" s="93" t="s">
        <v>33</v>
      </c>
      <c r="C2804" s="93" t="s">
        <v>4316</v>
      </c>
      <c r="D2804" s="93" t="s">
        <v>4317</v>
      </c>
      <c r="E2804" s="93" t="s">
        <v>4318</v>
      </c>
      <c r="F2804" s="93">
        <v>199000</v>
      </c>
      <c r="G2804" s="93">
        <v>1</v>
      </c>
      <c r="H2804" s="93">
        <v>0</v>
      </c>
      <c r="I2804" s="92">
        <f t="shared" si="43"/>
        <v>-199000</v>
      </c>
      <c r="J2804" s="92" t="str">
        <f>VLOOKUP(D2804,[1]Sheet0!$C$1:$H$65536,6,0)</f>
        <v>ĐỒ DÙNG SINH HOẠT GIA ĐÌNH</v>
      </c>
      <c r="M2804" s="93">
        <v>-1</v>
      </c>
      <c r="N2804" s="95">
        <v>-199000</v>
      </c>
      <c r="P2804" s="93" t="s">
        <v>3614</v>
      </c>
      <c r="Q2804" s="93" t="s">
        <v>5749</v>
      </c>
      <c r="V2804" s="93" t="s">
        <v>3619</v>
      </c>
    </row>
    <row r="2805" spans="1:22" ht="25.5" customHeight="1">
      <c r="A2805" s="94">
        <v>46104</v>
      </c>
      <c r="B2805" s="93" t="s">
        <v>33</v>
      </c>
      <c r="C2805" s="93" t="s">
        <v>5649</v>
      </c>
      <c r="D2805" s="93" t="s">
        <v>5650</v>
      </c>
      <c r="E2805" s="93" t="s">
        <v>5651</v>
      </c>
      <c r="F2805" s="93">
        <v>0</v>
      </c>
      <c r="G2805" s="93">
        <v>-1</v>
      </c>
      <c r="H2805" s="93">
        <v>0</v>
      </c>
      <c r="I2805" s="92">
        <f t="shared" si="43"/>
        <v>0</v>
      </c>
      <c r="J2805" s="92" t="str">
        <f>VLOOKUP(D2805,[1]Sheet0!$C$1:$H$65536,6,0)</f>
        <v>GIA DỤNG SKK</v>
      </c>
      <c r="K2805" s="93">
        <v>1</v>
      </c>
      <c r="L2805" s="93">
        <v>0</v>
      </c>
      <c r="P2805" s="93" t="s">
        <v>3614</v>
      </c>
      <c r="Q2805" s="93" t="s">
        <v>5753</v>
      </c>
    </row>
    <row r="2806" spans="1:22" ht="25.5" customHeight="1">
      <c r="A2806" s="94">
        <v>46104</v>
      </c>
      <c r="B2806" s="93" t="s">
        <v>33</v>
      </c>
      <c r="C2806" s="93" t="s">
        <v>3339</v>
      </c>
      <c r="D2806" s="93" t="s">
        <v>3340</v>
      </c>
      <c r="E2806" s="93" t="s">
        <v>3341</v>
      </c>
      <c r="F2806" s="93">
        <v>0</v>
      </c>
      <c r="G2806" s="93">
        <v>-2</v>
      </c>
      <c r="H2806" s="93">
        <v>0</v>
      </c>
      <c r="I2806" s="92">
        <f t="shared" si="43"/>
        <v>0</v>
      </c>
      <c r="J2806" s="92" t="str">
        <f>VLOOKUP(D2806,[1]Sheet0!$C$1:$H$65536,6,0)</f>
        <v>GIA DỤNG SKK</v>
      </c>
      <c r="K2806" s="93">
        <v>2</v>
      </c>
      <c r="L2806" s="93">
        <v>0</v>
      </c>
      <c r="P2806" s="93" t="s">
        <v>3614</v>
      </c>
      <c r="Q2806" s="93" t="s">
        <v>5753</v>
      </c>
    </row>
    <row r="2807" spans="1:22" ht="25.5" customHeight="1">
      <c r="A2807" s="94">
        <v>46104</v>
      </c>
      <c r="B2807" s="93" t="s">
        <v>27</v>
      </c>
      <c r="C2807" s="93" t="s">
        <v>4739</v>
      </c>
      <c r="D2807" s="93" t="s">
        <v>4730</v>
      </c>
      <c r="E2807" s="93" t="s">
        <v>4740</v>
      </c>
      <c r="F2807" s="93">
        <v>285000</v>
      </c>
      <c r="G2807" s="93">
        <v>-1</v>
      </c>
      <c r="H2807" s="93">
        <v>0</v>
      </c>
      <c r="I2807" s="92">
        <f t="shared" si="43"/>
        <v>285000</v>
      </c>
      <c r="J2807" s="92" t="str">
        <f>VLOOKUP(D2807,[1]Sheet0!$C$1:$H$65536,6,0)</f>
        <v>THỰC PHẨM ĐÔNG LẠNH, CHẾ BIẾN</v>
      </c>
      <c r="K2807" s="93">
        <v>1</v>
      </c>
      <c r="L2807" s="95">
        <v>285000</v>
      </c>
      <c r="P2807" s="93" t="s">
        <v>3614</v>
      </c>
      <c r="Q2807" s="93" t="s">
        <v>5753</v>
      </c>
    </row>
    <row r="2808" spans="1:22" ht="25.5" customHeight="1">
      <c r="A2808" s="94">
        <v>46104</v>
      </c>
      <c r="B2808" s="93" t="s">
        <v>27</v>
      </c>
      <c r="C2808" s="93" t="s">
        <v>3387</v>
      </c>
      <c r="D2808" s="93" t="s">
        <v>3388</v>
      </c>
      <c r="E2808" s="93" t="s">
        <v>3389</v>
      </c>
      <c r="F2808" s="93">
        <v>190000</v>
      </c>
      <c r="G2808" s="93">
        <v>-2</v>
      </c>
      <c r="H2808" s="93">
        <v>0</v>
      </c>
      <c r="I2808" s="92">
        <f t="shared" si="43"/>
        <v>380000</v>
      </c>
      <c r="J2808" s="92" t="str">
        <f>VLOOKUP(D2808,[1]Sheet0!$C$1:$H$65536,6,0)</f>
        <v>THỰC PHẨM ĐÔNG LẠNH, CHẾ BIẾN</v>
      </c>
      <c r="K2808" s="93">
        <v>2</v>
      </c>
      <c r="L2808" s="95">
        <v>380000</v>
      </c>
      <c r="P2808" s="93" t="s">
        <v>3614</v>
      </c>
      <c r="Q2808" s="93" t="s">
        <v>5753</v>
      </c>
    </row>
    <row r="2809" spans="1:22" ht="25.5" customHeight="1">
      <c r="A2809" s="94">
        <v>46104</v>
      </c>
      <c r="B2809" s="93" t="s">
        <v>3652</v>
      </c>
      <c r="C2809" s="93" t="s">
        <v>3693</v>
      </c>
      <c r="D2809" s="93" t="s">
        <v>3694</v>
      </c>
      <c r="E2809" s="93" t="s">
        <v>3695</v>
      </c>
      <c r="F2809" s="93">
        <v>15000</v>
      </c>
      <c r="G2809" s="93">
        <v>-10</v>
      </c>
      <c r="H2809" s="93">
        <v>0</v>
      </c>
      <c r="I2809" s="92">
        <f t="shared" si="43"/>
        <v>150000</v>
      </c>
      <c r="J2809" s="92" t="str">
        <f>VLOOKUP(D2809,[1]Sheet0!$C$1:$H$65536,6,0)</f>
        <v>ĐỒ DÙNG VPP</v>
      </c>
      <c r="K2809" s="93">
        <v>10</v>
      </c>
      <c r="L2809" s="95">
        <v>150000</v>
      </c>
      <c r="P2809" s="93" t="s">
        <v>3614</v>
      </c>
      <c r="Q2809" s="93" t="s">
        <v>5753</v>
      </c>
    </row>
    <row r="2810" spans="1:22" ht="25.5" customHeight="1">
      <c r="A2810" s="94">
        <v>46104</v>
      </c>
      <c r="B2810" s="93" t="s">
        <v>3652</v>
      </c>
      <c r="C2810" s="93" t="s">
        <v>4177</v>
      </c>
      <c r="D2810" s="93" t="s">
        <v>4178</v>
      </c>
      <c r="E2810" s="93" t="s">
        <v>4179</v>
      </c>
      <c r="F2810" s="93">
        <v>25000</v>
      </c>
      <c r="G2810" s="93">
        <v>-1</v>
      </c>
      <c r="H2810" s="93">
        <v>0</v>
      </c>
      <c r="I2810" s="92">
        <f t="shared" si="43"/>
        <v>25000</v>
      </c>
      <c r="J2810" s="92" t="str">
        <f>VLOOKUP(D2810,[1]Sheet0!$C$1:$H$65536,6,0)</f>
        <v>HÀNG MARKETING</v>
      </c>
      <c r="K2810" s="93">
        <v>1</v>
      </c>
      <c r="L2810" s="95">
        <v>25000</v>
      </c>
      <c r="P2810" s="93" t="s">
        <v>3614</v>
      </c>
      <c r="Q2810" s="93" t="s">
        <v>5753</v>
      </c>
    </row>
    <row r="2811" spans="1:22" ht="25.5" customHeight="1">
      <c r="A2811" s="94">
        <v>46104</v>
      </c>
      <c r="B2811" s="93" t="s">
        <v>3652</v>
      </c>
      <c r="C2811" s="93" t="s">
        <v>3653</v>
      </c>
      <c r="D2811" s="93" t="s">
        <v>3636</v>
      </c>
      <c r="E2811" s="93" t="s">
        <v>3654</v>
      </c>
      <c r="F2811" s="93">
        <v>30000</v>
      </c>
      <c r="G2811" s="93">
        <v>-1</v>
      </c>
      <c r="H2811" s="93">
        <v>0</v>
      </c>
      <c r="I2811" s="92">
        <f t="shared" si="43"/>
        <v>30000</v>
      </c>
      <c r="J2811" s="92" t="str">
        <f>VLOOKUP(D2811,[1]Sheet0!$C$1:$H$65536,6,0)</f>
        <v>ĐỒ DÙNG VPP</v>
      </c>
      <c r="K2811" s="93">
        <v>1</v>
      </c>
      <c r="L2811" s="95">
        <v>30000</v>
      </c>
      <c r="P2811" s="93" t="s">
        <v>3614</v>
      </c>
      <c r="Q2811" s="93" t="s">
        <v>5753</v>
      </c>
    </row>
    <row r="2812" spans="1:22" ht="25.5" customHeight="1">
      <c r="A2812" s="94">
        <v>46104</v>
      </c>
      <c r="B2812" s="93" t="s">
        <v>3652</v>
      </c>
      <c r="C2812" s="93" t="s">
        <v>4381</v>
      </c>
      <c r="D2812" s="93" t="s">
        <v>4382</v>
      </c>
      <c r="E2812" s="93" t="s">
        <v>4383</v>
      </c>
      <c r="F2812" s="93">
        <v>15000</v>
      </c>
      <c r="G2812" s="93">
        <v>-1</v>
      </c>
      <c r="H2812" s="93">
        <v>0</v>
      </c>
      <c r="I2812" s="92">
        <f t="shared" si="43"/>
        <v>15000</v>
      </c>
      <c r="J2812" s="92" t="str">
        <f>VLOOKUP(D2812,[1]Sheet0!$C$1:$H$65536,6,0)</f>
        <v>HÀNG MARKETING</v>
      </c>
      <c r="K2812" s="93">
        <v>1</v>
      </c>
      <c r="L2812" s="95">
        <v>15000</v>
      </c>
      <c r="P2812" s="93" t="s">
        <v>3614</v>
      </c>
      <c r="Q2812" s="93" t="s">
        <v>5753</v>
      </c>
    </row>
    <row r="2813" spans="1:22" ht="25.5" customHeight="1">
      <c r="A2813" s="94">
        <v>46104</v>
      </c>
      <c r="B2813" s="93" t="s">
        <v>3632</v>
      </c>
      <c r="C2813" s="93" t="s">
        <v>5239</v>
      </c>
      <c r="D2813" s="93" t="s">
        <v>5240</v>
      </c>
      <c r="E2813" s="93" t="s">
        <v>5241</v>
      </c>
      <c r="F2813" s="93">
        <v>870</v>
      </c>
      <c r="G2813" s="93">
        <v>-76</v>
      </c>
      <c r="H2813" s="93">
        <v>0</v>
      </c>
      <c r="I2813" s="92">
        <f t="shared" si="43"/>
        <v>66120</v>
      </c>
      <c r="J2813" s="92" t="str">
        <f>VLOOKUP(D2813,[1]Sheet0!$C$1:$H$65536,6,0)</f>
        <v>HỆ THỐNG</v>
      </c>
      <c r="K2813" s="93">
        <v>76</v>
      </c>
      <c r="L2813" s="95">
        <v>66120</v>
      </c>
      <c r="P2813" s="93" t="s">
        <v>3614</v>
      </c>
      <c r="Q2813" s="93" t="s">
        <v>5753</v>
      </c>
    </row>
    <row r="2814" spans="1:22" ht="25.5" customHeight="1">
      <c r="A2814" s="94">
        <v>46104</v>
      </c>
      <c r="B2814" s="93" t="s">
        <v>27</v>
      </c>
      <c r="C2814" s="93" t="s">
        <v>444</v>
      </c>
      <c r="D2814" s="93" t="s">
        <v>445</v>
      </c>
      <c r="E2814" s="93" t="s">
        <v>446</v>
      </c>
      <c r="F2814" s="93">
        <v>130000</v>
      </c>
      <c r="G2814" s="93">
        <v>-1</v>
      </c>
      <c r="H2814" s="93">
        <v>0</v>
      </c>
      <c r="I2814" s="92">
        <f t="shared" si="43"/>
        <v>130000</v>
      </c>
      <c r="J2814" s="92" t="str">
        <f>VLOOKUP(D2814,[1]Sheet0!$C$1:$H$65536,6,0)</f>
        <v>SẢN PHẨM TỪ SỮA</v>
      </c>
      <c r="K2814" s="93">
        <v>1</v>
      </c>
      <c r="L2814" s="95">
        <v>130000</v>
      </c>
      <c r="P2814" s="93" t="s">
        <v>3614</v>
      </c>
      <c r="Q2814" s="93" t="s">
        <v>5753</v>
      </c>
    </row>
    <row r="2815" spans="1:22" ht="25.5" customHeight="1">
      <c r="A2815" s="94">
        <v>46104</v>
      </c>
      <c r="B2815" s="93" t="s">
        <v>197</v>
      </c>
      <c r="C2815" s="93" t="s">
        <v>783</v>
      </c>
      <c r="D2815" s="93" t="s">
        <v>784</v>
      </c>
      <c r="E2815" s="93" t="s">
        <v>785</v>
      </c>
      <c r="F2815" s="93">
        <v>95000</v>
      </c>
      <c r="G2815" s="93">
        <v>-1</v>
      </c>
      <c r="H2815" s="93">
        <v>0</v>
      </c>
      <c r="I2815" s="92">
        <f t="shared" si="43"/>
        <v>95000</v>
      </c>
      <c r="J2815" s="92" t="str">
        <f>VLOOKUP(D2815,[1]Sheet0!$C$1:$H$65536,6,0)</f>
        <v>BĂNG VỆ SINH</v>
      </c>
      <c r="K2815" s="93">
        <v>1</v>
      </c>
      <c r="L2815" s="95">
        <v>95000</v>
      </c>
      <c r="P2815" s="93" t="s">
        <v>3614</v>
      </c>
      <c r="Q2815" s="93" t="s">
        <v>5753</v>
      </c>
    </row>
    <row r="2816" spans="1:22" ht="25.5" customHeight="1">
      <c r="A2816" s="94">
        <v>46104</v>
      </c>
      <c r="B2816" s="93" t="s">
        <v>3622</v>
      </c>
      <c r="C2816" s="93" t="s">
        <v>3623</v>
      </c>
      <c r="D2816" s="93" t="s">
        <v>3624</v>
      </c>
      <c r="E2816" s="93" t="s">
        <v>3625</v>
      </c>
      <c r="F2816" s="93">
        <v>350000</v>
      </c>
      <c r="G2816" s="93">
        <v>-2</v>
      </c>
      <c r="H2816" s="93">
        <v>0</v>
      </c>
      <c r="I2816" s="92">
        <f t="shared" si="43"/>
        <v>700000</v>
      </c>
      <c r="J2816" s="92" t="str">
        <f>VLOOKUP(D2816,[1]Sheet0!$C$1:$H$65536,6,0)</f>
        <v>MERRIES</v>
      </c>
      <c r="K2816" s="93">
        <v>2</v>
      </c>
      <c r="L2816" s="95">
        <v>700000</v>
      </c>
      <c r="P2816" s="93" t="s">
        <v>3614</v>
      </c>
      <c r="Q2816" s="93" t="s">
        <v>5753</v>
      </c>
    </row>
    <row r="2817" spans="1:17" ht="25.5" customHeight="1">
      <c r="A2817" s="94">
        <v>46104</v>
      </c>
      <c r="B2817" s="93" t="s">
        <v>27</v>
      </c>
      <c r="C2817" s="93" t="s">
        <v>5344</v>
      </c>
      <c r="D2817" s="93" t="s">
        <v>5308</v>
      </c>
      <c r="E2817" s="93" t="s">
        <v>5345</v>
      </c>
      <c r="F2817" s="93">
        <v>80000</v>
      </c>
      <c r="G2817" s="93">
        <v>-2</v>
      </c>
      <c r="H2817" s="93">
        <v>0</v>
      </c>
      <c r="I2817" s="92">
        <f t="shared" si="43"/>
        <v>160000</v>
      </c>
      <c r="J2817" s="92" t="str">
        <f>VLOOKUP(D2817,[1]Sheet0!$C$1:$H$65536,6,0)</f>
        <v>BÁNH KẸO, ĐỒ ĂN VẶT</v>
      </c>
      <c r="K2817" s="93">
        <v>2</v>
      </c>
      <c r="L2817" s="95">
        <v>160000</v>
      </c>
      <c r="P2817" s="93" t="s">
        <v>3614</v>
      </c>
      <c r="Q2817" s="93" t="s">
        <v>5753</v>
      </c>
    </row>
    <row r="2818" spans="1:17" ht="25.5" customHeight="1">
      <c r="A2818" s="94">
        <v>46104</v>
      </c>
      <c r="B2818" s="93" t="s">
        <v>27</v>
      </c>
      <c r="C2818" s="93" t="s">
        <v>5706</v>
      </c>
      <c r="D2818" s="93" t="s">
        <v>5707</v>
      </c>
      <c r="E2818" s="93" t="s">
        <v>5708</v>
      </c>
      <c r="F2818" s="93">
        <v>115000</v>
      </c>
      <c r="G2818" s="93">
        <v>-2</v>
      </c>
      <c r="H2818" s="93">
        <v>0</v>
      </c>
      <c r="I2818" s="92">
        <f t="shared" si="43"/>
        <v>230000</v>
      </c>
      <c r="J2818" s="92" t="str">
        <f>VLOOKUP(D2818,[1]Sheet0!$C$1:$H$65536,6,0)</f>
        <v>BÁNH KẸO, ĐỒ ĂN VẶT</v>
      </c>
      <c r="K2818" s="93">
        <v>2</v>
      </c>
      <c r="L2818" s="95">
        <v>230000</v>
      </c>
      <c r="P2818" s="93" t="s">
        <v>3614</v>
      </c>
      <c r="Q2818" s="93" t="s">
        <v>5753</v>
      </c>
    </row>
    <row r="2819" spans="1:17" ht="25.5" customHeight="1">
      <c r="A2819" s="94">
        <v>46104</v>
      </c>
      <c r="B2819" s="93" t="s">
        <v>27</v>
      </c>
      <c r="C2819" s="93" t="s">
        <v>2055</v>
      </c>
      <c r="D2819" s="93" t="s">
        <v>2056</v>
      </c>
      <c r="E2819" s="93" t="s">
        <v>2057</v>
      </c>
      <c r="F2819" s="93">
        <v>70000</v>
      </c>
      <c r="G2819" s="93">
        <v>-2</v>
      </c>
      <c r="H2819" s="93">
        <v>0</v>
      </c>
      <c r="I2819" s="92">
        <f t="shared" ref="I2819:I2882" si="44">(H2819-G2819)*F2819</f>
        <v>140000</v>
      </c>
      <c r="J2819" s="92" t="str">
        <f>VLOOKUP(D2819,[1]Sheet0!$C$1:$H$65536,6,0)</f>
        <v>GIA VỊ</v>
      </c>
      <c r="K2819" s="93">
        <v>2</v>
      </c>
      <c r="L2819" s="95">
        <v>140000</v>
      </c>
      <c r="P2819" s="93" t="s">
        <v>3614</v>
      </c>
      <c r="Q2819" s="93" t="s">
        <v>5753</v>
      </c>
    </row>
    <row r="2820" spans="1:17" ht="25.5" customHeight="1">
      <c r="A2820" s="94">
        <v>46104</v>
      </c>
      <c r="B2820" s="93" t="s">
        <v>27</v>
      </c>
      <c r="C2820" s="93" t="s">
        <v>962</v>
      </c>
      <c r="D2820" s="93" t="s">
        <v>963</v>
      </c>
      <c r="E2820" s="93" t="s">
        <v>964</v>
      </c>
      <c r="F2820" s="93">
        <v>115000</v>
      </c>
      <c r="G2820" s="93">
        <v>-1</v>
      </c>
      <c r="H2820" s="93">
        <v>0</v>
      </c>
      <c r="I2820" s="92">
        <f t="shared" si="44"/>
        <v>115000</v>
      </c>
      <c r="J2820" s="92" t="str">
        <f>VLOOKUP(D2820,[1]Sheet0!$C$1:$H$65536,6,0)</f>
        <v>GIA VỊ</v>
      </c>
      <c r="K2820" s="93">
        <v>1</v>
      </c>
      <c r="L2820" s="95">
        <v>115000</v>
      </c>
      <c r="P2820" s="93" t="s">
        <v>3614</v>
      </c>
      <c r="Q2820" s="93" t="s">
        <v>5753</v>
      </c>
    </row>
    <row r="2821" spans="1:17" ht="25.5" customHeight="1">
      <c r="A2821" s="94">
        <v>46104</v>
      </c>
      <c r="B2821" s="93" t="s">
        <v>27</v>
      </c>
      <c r="C2821" s="93" t="s">
        <v>1377</v>
      </c>
      <c r="D2821" s="93" t="s">
        <v>1378</v>
      </c>
      <c r="E2821" s="93" t="s">
        <v>1379</v>
      </c>
      <c r="F2821" s="93">
        <v>79000</v>
      </c>
      <c r="G2821" s="93">
        <v>-1</v>
      </c>
      <c r="H2821" s="93">
        <v>0</v>
      </c>
      <c r="I2821" s="92">
        <f t="shared" si="44"/>
        <v>79000</v>
      </c>
      <c r="J2821" s="92" t="str">
        <f>VLOOKUP(D2821,[1]Sheet0!$C$1:$H$65536,6,0)</f>
        <v>THỰC PHẨM ĂN LIỀN</v>
      </c>
      <c r="K2821" s="93">
        <v>1</v>
      </c>
      <c r="L2821" s="95">
        <v>79000</v>
      </c>
      <c r="P2821" s="93" t="s">
        <v>3614</v>
      </c>
      <c r="Q2821" s="93" t="s">
        <v>5753</v>
      </c>
    </row>
    <row r="2822" spans="1:17" ht="25.5" customHeight="1">
      <c r="A2822" s="94">
        <v>46104</v>
      </c>
      <c r="B2822" s="93" t="s">
        <v>40</v>
      </c>
      <c r="C2822" s="93" t="s">
        <v>686</v>
      </c>
      <c r="D2822" s="93" t="s">
        <v>687</v>
      </c>
      <c r="E2822" s="93" t="s">
        <v>688</v>
      </c>
      <c r="F2822" s="93">
        <v>60000</v>
      </c>
      <c r="G2822" s="93">
        <v>-1</v>
      </c>
      <c r="H2822" s="93">
        <v>0</v>
      </c>
      <c r="I2822" s="92">
        <f t="shared" si="44"/>
        <v>60000</v>
      </c>
      <c r="J2822" s="92" t="str">
        <f>VLOOKUP(D2822,[1]Sheet0!$C$1:$H$65536,6,0)</f>
        <v>THỰC PHẨM CHO BÉ</v>
      </c>
      <c r="K2822" s="93">
        <v>1</v>
      </c>
      <c r="L2822" s="95">
        <v>60000</v>
      </c>
      <c r="P2822" s="93" t="s">
        <v>3614</v>
      </c>
      <c r="Q2822" s="93" t="s">
        <v>5753</v>
      </c>
    </row>
    <row r="2823" spans="1:17" ht="25.5" customHeight="1">
      <c r="A2823" s="94">
        <v>46104</v>
      </c>
      <c r="B2823" s="93" t="s">
        <v>27</v>
      </c>
      <c r="C2823" s="93" t="s">
        <v>873</v>
      </c>
      <c r="D2823" s="93" t="s">
        <v>874</v>
      </c>
      <c r="E2823" s="93" t="s">
        <v>875</v>
      </c>
      <c r="F2823" s="93">
        <v>370000</v>
      </c>
      <c r="G2823" s="93">
        <v>-2</v>
      </c>
      <c r="H2823" s="93">
        <v>0</v>
      </c>
      <c r="I2823" s="92">
        <f t="shared" si="44"/>
        <v>740000</v>
      </c>
      <c r="J2823" s="92" t="str">
        <f>VLOOKUP(D2823,[1]Sheet0!$C$1:$H$65536,6,0)</f>
        <v>RƯỢU</v>
      </c>
      <c r="K2823" s="93">
        <v>2</v>
      </c>
      <c r="L2823" s="95">
        <v>740000</v>
      </c>
      <c r="P2823" s="93" t="s">
        <v>3614</v>
      </c>
      <c r="Q2823" s="93" t="s">
        <v>5753</v>
      </c>
    </row>
    <row r="2824" spans="1:17" ht="25.5" customHeight="1">
      <c r="A2824" s="94">
        <v>46104</v>
      </c>
      <c r="B2824" s="93" t="s">
        <v>33</v>
      </c>
      <c r="C2824" s="93" t="s">
        <v>1626</v>
      </c>
      <c r="D2824" s="93" t="s">
        <v>1627</v>
      </c>
      <c r="E2824" s="93" t="s">
        <v>1628</v>
      </c>
      <c r="F2824" s="93">
        <v>40000</v>
      </c>
      <c r="G2824" s="93">
        <v>-1</v>
      </c>
      <c r="H2824" s="93">
        <v>0</v>
      </c>
      <c r="I2824" s="92">
        <f t="shared" si="44"/>
        <v>40000</v>
      </c>
      <c r="J2824" s="92" t="str">
        <f>VLOOKUP(D2824,[1]Sheet0!$C$1:$H$65536,6,0)</f>
        <v>BẾP VÀ PHÒNG ĂN</v>
      </c>
      <c r="K2824" s="93">
        <v>1</v>
      </c>
      <c r="L2824" s="95">
        <v>40000</v>
      </c>
      <c r="P2824" s="93" t="s">
        <v>3614</v>
      </c>
      <c r="Q2824" s="93" t="s">
        <v>5753</v>
      </c>
    </row>
    <row r="2825" spans="1:17" ht="25.5" customHeight="1">
      <c r="A2825" s="94">
        <v>46104</v>
      </c>
      <c r="B2825" s="93" t="s">
        <v>33</v>
      </c>
      <c r="C2825" s="93" t="s">
        <v>4894</v>
      </c>
      <c r="D2825" s="93" t="s">
        <v>4870</v>
      </c>
      <c r="E2825" s="93" t="s">
        <v>4895</v>
      </c>
      <c r="F2825" s="93">
        <v>40000</v>
      </c>
      <c r="G2825" s="93">
        <v>-2</v>
      </c>
      <c r="H2825" s="93">
        <v>0</v>
      </c>
      <c r="I2825" s="92">
        <f t="shared" si="44"/>
        <v>80000</v>
      </c>
      <c r="J2825" s="92" t="str">
        <f>VLOOKUP(D2825,[1]Sheet0!$C$1:$H$65536,6,0)</f>
        <v>HÀNG ĐỒNG GIÁ 40K</v>
      </c>
      <c r="K2825" s="93">
        <v>2</v>
      </c>
      <c r="L2825" s="95">
        <v>80000</v>
      </c>
      <c r="P2825" s="93" t="s">
        <v>3614</v>
      </c>
      <c r="Q2825" s="93" t="s">
        <v>5753</v>
      </c>
    </row>
    <row r="2826" spans="1:17" ht="25.5" customHeight="1">
      <c r="A2826" s="94">
        <v>46104</v>
      </c>
      <c r="B2826" s="93" t="s">
        <v>27</v>
      </c>
      <c r="C2826" s="93" t="s">
        <v>5676</v>
      </c>
      <c r="D2826" s="93" t="s">
        <v>5677</v>
      </c>
      <c r="E2826" s="93" t="s">
        <v>5678</v>
      </c>
      <c r="F2826" s="93">
        <v>110000</v>
      </c>
      <c r="G2826" s="93">
        <v>-1</v>
      </c>
      <c r="H2826" s="93">
        <v>0</v>
      </c>
      <c r="I2826" s="92">
        <f t="shared" si="44"/>
        <v>110000</v>
      </c>
      <c r="J2826" s="92" t="str">
        <f>VLOOKUP(D2826,[1]Sheet0!$C$1:$H$65536,6,0)</f>
        <v>BÁNH KẸO, ĐỒ ĂN VẶT</v>
      </c>
      <c r="K2826" s="93">
        <v>1</v>
      </c>
      <c r="L2826" s="95">
        <v>110000</v>
      </c>
      <c r="P2826" s="93" t="s">
        <v>3614</v>
      </c>
      <c r="Q2826" s="93" t="s">
        <v>5753</v>
      </c>
    </row>
    <row r="2827" spans="1:17" ht="25.5" customHeight="1">
      <c r="A2827" s="94">
        <v>46104</v>
      </c>
      <c r="B2827" s="93" t="s">
        <v>27</v>
      </c>
      <c r="C2827" s="93" t="s">
        <v>5530</v>
      </c>
      <c r="D2827" s="93" t="s">
        <v>5531</v>
      </c>
      <c r="E2827" s="93" t="s">
        <v>5532</v>
      </c>
      <c r="F2827" s="93">
        <v>110000</v>
      </c>
      <c r="G2827" s="93">
        <v>-1</v>
      </c>
      <c r="H2827" s="93">
        <v>0</v>
      </c>
      <c r="I2827" s="92">
        <f t="shared" si="44"/>
        <v>110000</v>
      </c>
      <c r="J2827" s="92" t="str">
        <f>VLOOKUP(D2827,[1]Sheet0!$C$1:$H$65536,6,0)</f>
        <v>BÁNH KẸO, ĐỒ ĂN VẶT</v>
      </c>
      <c r="K2827" s="93">
        <v>1</v>
      </c>
      <c r="L2827" s="95">
        <v>110000</v>
      </c>
      <c r="P2827" s="93" t="s">
        <v>3614</v>
      </c>
      <c r="Q2827" s="93" t="s">
        <v>5753</v>
      </c>
    </row>
    <row r="2828" spans="1:17" ht="25.5" customHeight="1">
      <c r="A2828" s="94">
        <v>46104</v>
      </c>
      <c r="B2828" s="93" t="s">
        <v>32</v>
      </c>
      <c r="C2828" s="93" t="s">
        <v>5422</v>
      </c>
      <c r="D2828" s="93" t="s">
        <v>5423</v>
      </c>
      <c r="E2828" s="93" t="s">
        <v>5424</v>
      </c>
      <c r="F2828" s="93">
        <v>385000</v>
      </c>
      <c r="G2828" s="93">
        <v>-1</v>
      </c>
      <c r="H2828" s="93">
        <v>0</v>
      </c>
      <c r="I2828" s="92">
        <f t="shared" si="44"/>
        <v>385000</v>
      </c>
      <c r="J2828" s="92" t="str">
        <f>VLOOKUP(D2828,[1]Sheet0!$C$1:$H$65536,6,0)</f>
        <v>CHĂM SÓC DA</v>
      </c>
      <c r="K2828" s="93">
        <v>1</v>
      </c>
      <c r="L2828" s="95">
        <v>385000</v>
      </c>
      <c r="P2828" s="93" t="s">
        <v>3614</v>
      </c>
      <c r="Q2828" s="93" t="s">
        <v>5753</v>
      </c>
    </row>
    <row r="2829" spans="1:17" ht="25.5" customHeight="1">
      <c r="A2829" s="94">
        <v>46104</v>
      </c>
      <c r="B2829" s="93" t="s">
        <v>32</v>
      </c>
      <c r="C2829" s="93" t="s">
        <v>5692</v>
      </c>
      <c r="D2829" s="93" t="s">
        <v>5688</v>
      </c>
      <c r="E2829" s="93" t="s">
        <v>5693</v>
      </c>
      <c r="F2829" s="93">
        <v>610000</v>
      </c>
      <c r="G2829" s="93">
        <v>-1</v>
      </c>
      <c r="H2829" s="93">
        <v>0</v>
      </c>
      <c r="I2829" s="92">
        <f t="shared" si="44"/>
        <v>610000</v>
      </c>
      <c r="J2829" s="92" t="str">
        <f>VLOOKUP(D2829,[1]Sheet0!$C$1:$H$65536,6,0)</f>
        <v>CHĂM SÓC TÓC</v>
      </c>
      <c r="K2829" s="93">
        <v>1</v>
      </c>
      <c r="L2829" s="95">
        <v>610000</v>
      </c>
      <c r="P2829" s="93" t="s">
        <v>3614</v>
      </c>
      <c r="Q2829" s="93" t="s">
        <v>5753</v>
      </c>
    </row>
    <row r="2830" spans="1:17" ht="25.5" customHeight="1">
      <c r="A2830" s="94">
        <v>46104</v>
      </c>
      <c r="B2830" s="93" t="s">
        <v>32</v>
      </c>
      <c r="C2830" s="93" t="s">
        <v>813</v>
      </c>
      <c r="D2830" s="93" t="s">
        <v>814</v>
      </c>
      <c r="E2830" s="93" t="s">
        <v>815</v>
      </c>
      <c r="F2830" s="93">
        <v>2596000</v>
      </c>
      <c r="G2830" s="93">
        <v>-1</v>
      </c>
      <c r="H2830" s="93">
        <v>0</v>
      </c>
      <c r="I2830" s="92">
        <f t="shared" si="44"/>
        <v>2596000</v>
      </c>
      <c r="J2830" s="92" t="str">
        <f>VLOOKUP(D2830,[1]Sheet0!$C$1:$H$65536,6,0)</f>
        <v>HỖ TRỢ GAN</v>
      </c>
      <c r="K2830" s="93">
        <v>1</v>
      </c>
      <c r="L2830" s="95">
        <v>2596000</v>
      </c>
      <c r="P2830" s="93" t="s">
        <v>3614</v>
      </c>
      <c r="Q2830" s="93" t="s">
        <v>5753</v>
      </c>
    </row>
    <row r="2831" spans="1:17" ht="25.5" customHeight="1">
      <c r="A2831" s="94">
        <v>46104</v>
      </c>
      <c r="B2831" s="93" t="s">
        <v>33</v>
      </c>
      <c r="C2831" s="93" t="s">
        <v>5642</v>
      </c>
      <c r="D2831" s="93" t="s">
        <v>5639</v>
      </c>
      <c r="E2831" s="93" t="s">
        <v>5643</v>
      </c>
      <c r="F2831" s="93">
        <v>730000</v>
      </c>
      <c r="G2831" s="93">
        <v>-1</v>
      </c>
      <c r="H2831" s="93">
        <v>0</v>
      </c>
      <c r="I2831" s="92">
        <f t="shared" si="44"/>
        <v>730000</v>
      </c>
      <c r="J2831" s="92" t="str">
        <f>VLOOKUP(D2831,[1]Sheet0!$C$1:$H$65536,6,0)</f>
        <v>BẾP VÀ PHÒNG ĂN</v>
      </c>
      <c r="K2831" s="93">
        <v>1</v>
      </c>
      <c r="L2831" s="95">
        <v>730000</v>
      </c>
      <c r="P2831" s="93" t="s">
        <v>3614</v>
      </c>
      <c r="Q2831" s="93" t="s">
        <v>5753</v>
      </c>
    </row>
    <row r="2832" spans="1:17" ht="25.5" customHeight="1">
      <c r="A2832" s="94">
        <v>46104</v>
      </c>
      <c r="B2832" s="93" t="s">
        <v>33</v>
      </c>
      <c r="C2832" s="93" t="s">
        <v>2255</v>
      </c>
      <c r="D2832" s="93" t="s">
        <v>2256</v>
      </c>
      <c r="E2832" s="93" t="s">
        <v>2257</v>
      </c>
      <c r="F2832" s="93">
        <v>365000</v>
      </c>
      <c r="G2832" s="93">
        <v>-1</v>
      </c>
      <c r="H2832" s="93">
        <v>0</v>
      </c>
      <c r="I2832" s="92">
        <f t="shared" si="44"/>
        <v>365000</v>
      </c>
      <c r="J2832" s="92" t="str">
        <f>VLOOKUP(D2832,[1]Sheet0!$C$1:$H$65536,6,0)</f>
        <v>BẾP VÀ PHÒNG ĂN</v>
      </c>
      <c r="K2832" s="93">
        <v>1</v>
      </c>
      <c r="L2832" s="95">
        <v>365000</v>
      </c>
      <c r="P2832" s="93" t="s">
        <v>3614</v>
      </c>
      <c r="Q2832" s="93" t="s">
        <v>5753</v>
      </c>
    </row>
    <row r="2833" spans="1:22" ht="25.5" customHeight="1">
      <c r="A2833" s="94">
        <v>46104</v>
      </c>
      <c r="B2833" s="93" t="s">
        <v>33</v>
      </c>
      <c r="C2833" s="93" t="s">
        <v>2362</v>
      </c>
      <c r="D2833" s="93" t="s">
        <v>2363</v>
      </c>
      <c r="E2833" s="93" t="s">
        <v>2364</v>
      </c>
      <c r="F2833" s="93">
        <v>199000</v>
      </c>
      <c r="G2833" s="93">
        <v>-1</v>
      </c>
      <c r="H2833" s="93">
        <v>0</v>
      </c>
      <c r="I2833" s="92">
        <f t="shared" si="44"/>
        <v>199000</v>
      </c>
      <c r="J2833" s="92" t="str">
        <f>VLOOKUP(D2833,[1]Sheet0!$C$1:$H$65536,6,0)</f>
        <v>ĐỒ DÙNG SINH HOẠT GIA ĐÌNH</v>
      </c>
      <c r="K2833" s="93">
        <v>1</v>
      </c>
      <c r="L2833" s="95">
        <v>199000</v>
      </c>
      <c r="P2833" s="93" t="s">
        <v>3614</v>
      </c>
      <c r="Q2833" s="93" t="s">
        <v>5753</v>
      </c>
    </row>
    <row r="2834" spans="1:22" ht="25.5" customHeight="1">
      <c r="A2834" s="94">
        <v>46104</v>
      </c>
      <c r="B2834" s="93" t="s">
        <v>69</v>
      </c>
      <c r="C2834" s="93" t="s">
        <v>5756</v>
      </c>
      <c r="D2834" s="93" t="s">
        <v>5757</v>
      </c>
      <c r="E2834" s="93" t="s">
        <v>5758</v>
      </c>
      <c r="F2834" s="93">
        <v>900000</v>
      </c>
      <c r="G2834" s="93">
        <v>-1</v>
      </c>
      <c r="H2834" s="93">
        <v>0</v>
      </c>
      <c r="I2834" s="92">
        <f t="shared" si="44"/>
        <v>900000</v>
      </c>
      <c r="J2834" s="92" t="str">
        <f>VLOOKUP(D2834,[1]Sheet0!$C$1:$H$65536,6,0)</f>
        <v>HỖ TRỢ LÀM ĐẸP</v>
      </c>
      <c r="K2834" s="93">
        <v>1</v>
      </c>
      <c r="L2834" s="95">
        <v>900000</v>
      </c>
      <c r="P2834" s="93" t="s">
        <v>3614</v>
      </c>
      <c r="Q2834" s="93" t="s">
        <v>5753</v>
      </c>
    </row>
    <row r="2835" spans="1:22" ht="25.5" customHeight="1">
      <c r="A2835" s="94">
        <v>46104</v>
      </c>
      <c r="B2835" s="93" t="s">
        <v>135</v>
      </c>
      <c r="C2835" s="93" t="s">
        <v>2669</v>
      </c>
      <c r="D2835" s="93" t="s">
        <v>2670</v>
      </c>
      <c r="E2835" s="93" t="s">
        <v>2665</v>
      </c>
      <c r="F2835" s="93">
        <v>50000</v>
      </c>
      <c r="G2835" s="93">
        <v>-4</v>
      </c>
      <c r="H2835" s="93">
        <v>0</v>
      </c>
      <c r="I2835" s="92">
        <f t="shared" si="44"/>
        <v>200000</v>
      </c>
      <c r="J2835" s="92" t="e">
        <f>VLOOKUP(D2835,[1]Sheet0!$C$1:$H$65536,6,0)</f>
        <v>#N/A</v>
      </c>
      <c r="K2835" s="93">
        <v>4</v>
      </c>
      <c r="L2835" s="95">
        <v>200000</v>
      </c>
      <c r="P2835" s="93" t="s">
        <v>3614</v>
      </c>
      <c r="Q2835" s="93" t="s">
        <v>5753</v>
      </c>
    </row>
    <row r="2836" spans="1:22" ht="25.5" customHeight="1">
      <c r="A2836" s="94">
        <v>46104</v>
      </c>
      <c r="B2836" s="93" t="s">
        <v>33</v>
      </c>
      <c r="C2836" s="93" t="s">
        <v>383</v>
      </c>
      <c r="D2836" s="93" t="s">
        <v>384</v>
      </c>
      <c r="E2836" s="93" t="s">
        <v>385</v>
      </c>
      <c r="F2836" s="93">
        <v>95000</v>
      </c>
      <c r="G2836" s="93">
        <v>-1</v>
      </c>
      <c r="H2836" s="93">
        <v>0</v>
      </c>
      <c r="I2836" s="92">
        <f t="shared" si="44"/>
        <v>95000</v>
      </c>
      <c r="J2836" s="92" t="str">
        <f>VLOOKUP(D2836,[1]Sheet0!$C$1:$H$65536,6,0)</f>
        <v>ĐỒ DÙNG SINH HOẠT GIA ĐÌNH</v>
      </c>
      <c r="K2836" s="93">
        <v>1</v>
      </c>
      <c r="L2836" s="95">
        <v>95000</v>
      </c>
      <c r="P2836" s="93" t="s">
        <v>3614</v>
      </c>
      <c r="Q2836" s="93" t="s">
        <v>5753</v>
      </c>
    </row>
    <row r="2837" spans="1:22" ht="25.5" customHeight="1">
      <c r="A2837" s="94">
        <v>46104</v>
      </c>
      <c r="B2837" s="93" t="s">
        <v>33</v>
      </c>
      <c r="C2837" s="93" t="s">
        <v>453</v>
      </c>
      <c r="D2837" s="93" t="s">
        <v>454</v>
      </c>
      <c r="E2837" s="93" t="s">
        <v>455</v>
      </c>
      <c r="F2837" s="93">
        <v>550000</v>
      </c>
      <c r="G2837" s="93">
        <v>27</v>
      </c>
      <c r="H2837" s="93">
        <v>26</v>
      </c>
      <c r="I2837" s="92">
        <f t="shared" si="44"/>
        <v>-550000</v>
      </c>
      <c r="J2837" s="92" t="str">
        <f>VLOOKUP(D2837,[1]Sheet0!$C$1:$H$65536,6,0)</f>
        <v>GIA DỤNG SKK</v>
      </c>
      <c r="M2837" s="93">
        <v>-1</v>
      </c>
      <c r="N2837" s="95">
        <v>-550000</v>
      </c>
      <c r="P2837" s="93" t="s">
        <v>3614</v>
      </c>
      <c r="Q2837" s="93" t="s">
        <v>5753</v>
      </c>
      <c r="V2837" s="93" t="s">
        <v>3619</v>
      </c>
    </row>
    <row r="2838" spans="1:22" ht="25.5" customHeight="1">
      <c r="A2838" s="94">
        <v>46104</v>
      </c>
      <c r="B2838" s="93" t="s">
        <v>33</v>
      </c>
      <c r="C2838" s="93" t="s">
        <v>3348</v>
      </c>
      <c r="D2838" s="93" t="s">
        <v>3349</v>
      </c>
      <c r="E2838" s="93" t="s">
        <v>3350</v>
      </c>
      <c r="F2838" s="93">
        <v>850000</v>
      </c>
      <c r="G2838" s="93">
        <v>11</v>
      </c>
      <c r="H2838" s="93">
        <v>9</v>
      </c>
      <c r="I2838" s="92">
        <f t="shared" si="44"/>
        <v>-1700000</v>
      </c>
      <c r="J2838" s="92" t="str">
        <f>VLOOKUP(D2838,[1]Sheet0!$C$1:$H$65536,6,0)</f>
        <v>GIA DỤNG SKK</v>
      </c>
      <c r="M2838" s="93">
        <v>-2</v>
      </c>
      <c r="N2838" s="95">
        <v>-1700000</v>
      </c>
      <c r="P2838" s="93" t="s">
        <v>3614</v>
      </c>
      <c r="Q2838" s="93" t="s">
        <v>5753</v>
      </c>
      <c r="V2838" s="93" t="s">
        <v>3619</v>
      </c>
    </row>
    <row r="2839" spans="1:22" ht="25.5" customHeight="1">
      <c r="A2839" s="94">
        <v>46104</v>
      </c>
      <c r="B2839" s="93" t="s">
        <v>27</v>
      </c>
      <c r="C2839" s="93" t="s">
        <v>3414</v>
      </c>
      <c r="D2839" s="93" t="s">
        <v>3415</v>
      </c>
      <c r="E2839" s="93" t="s">
        <v>3416</v>
      </c>
      <c r="F2839" s="93">
        <v>220000</v>
      </c>
      <c r="G2839" s="93">
        <v>7</v>
      </c>
      <c r="H2839" s="93">
        <v>6</v>
      </c>
      <c r="I2839" s="92">
        <f t="shared" si="44"/>
        <v>-220000</v>
      </c>
      <c r="J2839" s="92" t="str">
        <f>VLOOKUP(D2839,[1]Sheet0!$C$1:$H$65536,6,0)</f>
        <v>THỰC PHẨM ĐÔNG LẠNH, CHẾ BIẾN</v>
      </c>
      <c r="M2839" s="93">
        <v>-1</v>
      </c>
      <c r="N2839" s="95">
        <v>-220000</v>
      </c>
      <c r="P2839" s="93" t="s">
        <v>3614</v>
      </c>
      <c r="Q2839" s="93" t="s">
        <v>5753</v>
      </c>
      <c r="V2839" s="93" t="s">
        <v>3619</v>
      </c>
    </row>
    <row r="2840" spans="1:22" ht="25.5" customHeight="1">
      <c r="A2840" s="94">
        <v>46104</v>
      </c>
      <c r="B2840" s="93" t="s">
        <v>27</v>
      </c>
      <c r="C2840" s="93" t="s">
        <v>3390</v>
      </c>
      <c r="D2840" s="93" t="s">
        <v>3391</v>
      </c>
      <c r="E2840" s="93" t="s">
        <v>3392</v>
      </c>
      <c r="F2840" s="93">
        <v>190000</v>
      </c>
      <c r="G2840" s="93">
        <v>3</v>
      </c>
      <c r="H2840" s="93">
        <v>1</v>
      </c>
      <c r="I2840" s="92">
        <f t="shared" si="44"/>
        <v>-380000</v>
      </c>
      <c r="J2840" s="92" t="str">
        <f>VLOOKUP(D2840,[1]Sheet0!$C$1:$H$65536,6,0)</f>
        <v>THỰC PHẨM ĐÔNG LẠNH, CHẾ BIẾN</v>
      </c>
      <c r="M2840" s="93">
        <v>-2</v>
      </c>
      <c r="N2840" s="95">
        <v>-380000</v>
      </c>
      <c r="P2840" s="93" t="s">
        <v>3614</v>
      </c>
      <c r="Q2840" s="93" t="s">
        <v>5753</v>
      </c>
      <c r="V2840" s="93" t="s">
        <v>3619</v>
      </c>
    </row>
    <row r="2841" spans="1:22" ht="25.5" customHeight="1">
      <c r="A2841" s="94">
        <v>46104</v>
      </c>
      <c r="B2841" s="93" t="s">
        <v>3652</v>
      </c>
      <c r="C2841" s="93" t="s">
        <v>3756</v>
      </c>
      <c r="D2841" s="93" t="s">
        <v>3753</v>
      </c>
      <c r="E2841" s="93" t="s">
        <v>3757</v>
      </c>
      <c r="F2841" s="93">
        <v>15000</v>
      </c>
      <c r="G2841" s="93">
        <v>127</v>
      </c>
      <c r="H2841" s="93">
        <v>114</v>
      </c>
      <c r="I2841" s="92">
        <f t="shared" si="44"/>
        <v>-195000</v>
      </c>
      <c r="J2841" s="92" t="str">
        <f>VLOOKUP(D2841,[1]Sheet0!$C$1:$H$65536,6,0)</f>
        <v>ĐỒ DÙNG VPP</v>
      </c>
      <c r="M2841" s="93">
        <v>-13</v>
      </c>
      <c r="N2841" s="95">
        <v>-195000</v>
      </c>
      <c r="P2841" s="93" t="s">
        <v>3614</v>
      </c>
      <c r="Q2841" s="93" t="s">
        <v>5753</v>
      </c>
      <c r="V2841" s="93" t="s">
        <v>3619</v>
      </c>
    </row>
    <row r="2842" spans="1:22" ht="25.5" customHeight="1">
      <c r="A2842" s="94">
        <v>46104</v>
      </c>
      <c r="B2842" s="93" t="s">
        <v>3632</v>
      </c>
      <c r="C2842" s="93" t="s">
        <v>5250</v>
      </c>
      <c r="D2842" s="93" t="s">
        <v>5242</v>
      </c>
      <c r="E2842" s="93" t="s">
        <v>5251</v>
      </c>
      <c r="F2842" s="93">
        <v>1450</v>
      </c>
      <c r="G2842" s="93">
        <v>1836</v>
      </c>
      <c r="H2842" s="96">
        <v>1760</v>
      </c>
      <c r="I2842" s="92">
        <f t="shared" si="44"/>
        <v>-110200</v>
      </c>
      <c r="J2842" s="92" t="str">
        <f>VLOOKUP(D2842,[1]Sheet0!$C$1:$H$65536,6,0)</f>
        <v>HỆ THỐNG</v>
      </c>
      <c r="M2842" s="93">
        <v>-76</v>
      </c>
      <c r="N2842" s="95">
        <v>-110200</v>
      </c>
      <c r="P2842" s="93" t="s">
        <v>3614</v>
      </c>
      <c r="Q2842" s="93" t="s">
        <v>5753</v>
      </c>
      <c r="V2842" s="93" t="s">
        <v>3619</v>
      </c>
    </row>
    <row r="2843" spans="1:22" ht="25.5" customHeight="1">
      <c r="A2843" s="94">
        <v>46104</v>
      </c>
      <c r="B2843" s="93" t="s">
        <v>27</v>
      </c>
      <c r="C2843" s="93" t="s">
        <v>3215</v>
      </c>
      <c r="D2843" s="93" t="s">
        <v>3216</v>
      </c>
      <c r="E2843" s="93" t="s">
        <v>3217</v>
      </c>
      <c r="F2843" s="93">
        <v>80000</v>
      </c>
      <c r="G2843" s="93">
        <v>13</v>
      </c>
      <c r="H2843" s="93">
        <v>12</v>
      </c>
      <c r="I2843" s="92">
        <f t="shared" si="44"/>
        <v>-80000</v>
      </c>
      <c r="J2843" s="92" t="str">
        <f>VLOOKUP(D2843,[1]Sheet0!$C$1:$H$65536,6,0)</f>
        <v>SẢN PHẨM TỪ SỮA</v>
      </c>
      <c r="M2843" s="93">
        <v>-1</v>
      </c>
      <c r="N2843" s="95">
        <v>-80000</v>
      </c>
      <c r="P2843" s="93" t="s">
        <v>3614</v>
      </c>
      <c r="Q2843" s="93" t="s">
        <v>5753</v>
      </c>
      <c r="V2843" s="93" t="s">
        <v>3619</v>
      </c>
    </row>
    <row r="2844" spans="1:22" ht="25.5" customHeight="1">
      <c r="A2844" s="94">
        <v>46104</v>
      </c>
      <c r="B2844" s="93" t="s">
        <v>197</v>
      </c>
      <c r="C2844" s="93" t="s">
        <v>3068</v>
      </c>
      <c r="D2844" s="93" t="s">
        <v>3069</v>
      </c>
      <c r="E2844" s="93" t="s">
        <v>3070</v>
      </c>
      <c r="F2844" s="93">
        <v>95000</v>
      </c>
      <c r="G2844" s="93">
        <v>7</v>
      </c>
      <c r="H2844" s="93">
        <v>6</v>
      </c>
      <c r="I2844" s="92">
        <f t="shared" si="44"/>
        <v>-95000</v>
      </c>
      <c r="J2844" s="92" t="str">
        <f>VLOOKUP(D2844,[1]Sheet0!$C$1:$H$65536,6,0)</f>
        <v>BĂNG VỆ SINH</v>
      </c>
      <c r="M2844" s="93">
        <v>-1</v>
      </c>
      <c r="N2844" s="95">
        <v>-95000</v>
      </c>
      <c r="P2844" s="93" t="s">
        <v>3614</v>
      </c>
      <c r="Q2844" s="93" t="s">
        <v>5753</v>
      </c>
      <c r="V2844" s="93" t="s">
        <v>3619</v>
      </c>
    </row>
    <row r="2845" spans="1:22" ht="25.5" customHeight="1">
      <c r="A2845" s="94">
        <v>46104</v>
      </c>
      <c r="B2845" s="93" t="s">
        <v>3622</v>
      </c>
      <c r="C2845" s="93" t="s">
        <v>3489</v>
      </c>
      <c r="D2845" s="93" t="s">
        <v>3490</v>
      </c>
      <c r="E2845" s="93" t="s">
        <v>3491</v>
      </c>
      <c r="F2845" s="93">
        <v>350000</v>
      </c>
      <c r="G2845" s="93">
        <v>30</v>
      </c>
      <c r="H2845" s="93">
        <v>28</v>
      </c>
      <c r="I2845" s="92">
        <f t="shared" si="44"/>
        <v>-700000</v>
      </c>
      <c r="J2845" s="92" t="str">
        <f>VLOOKUP(D2845,[1]Sheet0!$C$1:$H$65536,6,0)</f>
        <v>MERRIES</v>
      </c>
      <c r="M2845" s="93">
        <v>-2</v>
      </c>
      <c r="N2845" s="95">
        <v>-700000</v>
      </c>
      <c r="P2845" s="93" t="s">
        <v>3614</v>
      </c>
      <c r="Q2845" s="93" t="s">
        <v>5753</v>
      </c>
      <c r="V2845" s="93" t="s">
        <v>3619</v>
      </c>
    </row>
    <row r="2846" spans="1:22" ht="25.5" customHeight="1">
      <c r="A2846" s="94">
        <v>46104</v>
      </c>
      <c r="B2846" s="93" t="s">
        <v>27</v>
      </c>
      <c r="C2846" s="93" t="s">
        <v>2291</v>
      </c>
      <c r="D2846" s="93" t="s">
        <v>2292</v>
      </c>
      <c r="E2846" s="93" t="s">
        <v>2293</v>
      </c>
      <c r="F2846" s="93">
        <v>85000</v>
      </c>
      <c r="G2846" s="93">
        <v>24</v>
      </c>
      <c r="H2846" s="93">
        <v>22</v>
      </c>
      <c r="I2846" s="92">
        <f t="shared" si="44"/>
        <v>-170000</v>
      </c>
      <c r="J2846" s="92" t="str">
        <f>VLOOKUP(D2846,[1]Sheet0!$C$1:$H$65536,6,0)</f>
        <v>BÁNH KẸO, ĐỒ ĂN VẶT</v>
      </c>
      <c r="M2846" s="93">
        <v>-2</v>
      </c>
      <c r="N2846" s="95">
        <v>-170000</v>
      </c>
      <c r="P2846" s="93" t="s">
        <v>3614</v>
      </c>
      <c r="Q2846" s="93" t="s">
        <v>5753</v>
      </c>
      <c r="V2846" s="93" t="s">
        <v>3619</v>
      </c>
    </row>
    <row r="2847" spans="1:22" ht="25.5" customHeight="1">
      <c r="A2847" s="94">
        <v>46104</v>
      </c>
      <c r="B2847" s="93" t="s">
        <v>27</v>
      </c>
      <c r="C2847" s="93" t="s">
        <v>5760</v>
      </c>
      <c r="D2847" s="93" t="s">
        <v>5761</v>
      </c>
      <c r="E2847" s="93" t="s">
        <v>5762</v>
      </c>
      <c r="F2847" s="93">
        <v>115000</v>
      </c>
      <c r="G2847" s="93">
        <v>1</v>
      </c>
      <c r="H2847" s="93">
        <v>0</v>
      </c>
      <c r="I2847" s="92">
        <f t="shared" si="44"/>
        <v>-115000</v>
      </c>
      <c r="J2847" s="92" t="str">
        <f>VLOOKUP(D2847,[1]Sheet0!$C$1:$H$65536,6,0)</f>
        <v>BÁNH KẸO, ĐỒ ĂN VẶT</v>
      </c>
      <c r="M2847" s="93">
        <v>-1</v>
      </c>
      <c r="N2847" s="95">
        <v>-115000</v>
      </c>
      <c r="P2847" s="93" t="s">
        <v>3614</v>
      </c>
      <c r="Q2847" s="93" t="s">
        <v>5753</v>
      </c>
      <c r="V2847" s="93" t="s">
        <v>3619</v>
      </c>
    </row>
    <row r="2848" spans="1:22" ht="25.5" customHeight="1">
      <c r="A2848" s="94">
        <v>46104</v>
      </c>
      <c r="B2848" s="93" t="s">
        <v>27</v>
      </c>
      <c r="C2848" s="93" t="s">
        <v>846</v>
      </c>
      <c r="D2848" s="93" t="s">
        <v>847</v>
      </c>
      <c r="E2848" s="93" t="s">
        <v>848</v>
      </c>
      <c r="F2848" s="93">
        <v>130000</v>
      </c>
      <c r="G2848" s="93">
        <v>26</v>
      </c>
      <c r="H2848" s="93">
        <v>25</v>
      </c>
      <c r="I2848" s="92">
        <f t="shared" si="44"/>
        <v>-130000</v>
      </c>
      <c r="J2848" s="92" t="str">
        <f>VLOOKUP(D2848,[1]Sheet0!$C$1:$H$65536,6,0)</f>
        <v>BÁNH KẸO, ĐỒ ĂN VẶT</v>
      </c>
      <c r="M2848" s="93">
        <v>-1</v>
      </c>
      <c r="N2848" s="95">
        <v>-130000</v>
      </c>
      <c r="P2848" s="93" t="s">
        <v>3614</v>
      </c>
      <c r="Q2848" s="93" t="s">
        <v>5753</v>
      </c>
      <c r="V2848" s="93" t="s">
        <v>3619</v>
      </c>
    </row>
    <row r="2849" spans="1:22" ht="25.5" customHeight="1">
      <c r="A2849" s="94">
        <v>46104</v>
      </c>
      <c r="B2849" s="93" t="s">
        <v>27</v>
      </c>
      <c r="C2849" s="93" t="s">
        <v>1404</v>
      </c>
      <c r="D2849" s="93" t="s">
        <v>1405</v>
      </c>
      <c r="E2849" s="93" t="s">
        <v>1406</v>
      </c>
      <c r="F2849" s="93">
        <v>70000</v>
      </c>
      <c r="G2849" s="93">
        <v>13</v>
      </c>
      <c r="H2849" s="93">
        <v>11</v>
      </c>
      <c r="I2849" s="92">
        <f t="shared" si="44"/>
        <v>-140000</v>
      </c>
      <c r="J2849" s="92" t="str">
        <f>VLOOKUP(D2849,[1]Sheet0!$C$1:$H$65536,6,0)</f>
        <v>GIA VỊ</v>
      </c>
      <c r="M2849" s="93">
        <v>-2</v>
      </c>
      <c r="N2849" s="95">
        <v>-140000</v>
      </c>
      <c r="P2849" s="93" t="s">
        <v>3614</v>
      </c>
      <c r="Q2849" s="93" t="s">
        <v>5753</v>
      </c>
      <c r="V2849" s="93" t="s">
        <v>3619</v>
      </c>
    </row>
    <row r="2850" spans="1:22" ht="25.5" customHeight="1">
      <c r="A2850" s="94">
        <v>46104</v>
      </c>
      <c r="B2850" s="93" t="s">
        <v>27</v>
      </c>
      <c r="C2850" s="93" t="s">
        <v>1398</v>
      </c>
      <c r="D2850" s="93" t="s">
        <v>1399</v>
      </c>
      <c r="E2850" s="93" t="s">
        <v>1400</v>
      </c>
      <c r="F2850" s="93">
        <v>60000</v>
      </c>
      <c r="G2850" s="93">
        <v>14</v>
      </c>
      <c r="H2850" s="93">
        <v>13</v>
      </c>
      <c r="I2850" s="92">
        <f t="shared" si="44"/>
        <v>-60000</v>
      </c>
      <c r="J2850" s="92" t="str">
        <f>VLOOKUP(D2850,[1]Sheet0!$C$1:$H$65536,6,0)</f>
        <v>GIA VỊ</v>
      </c>
      <c r="M2850" s="93">
        <v>-1</v>
      </c>
      <c r="N2850" s="95">
        <v>-60000</v>
      </c>
      <c r="P2850" s="93" t="s">
        <v>3614</v>
      </c>
      <c r="Q2850" s="93" t="s">
        <v>5753</v>
      </c>
      <c r="V2850" s="93" t="s">
        <v>3619</v>
      </c>
    </row>
    <row r="2851" spans="1:22" ht="25.5" customHeight="1">
      <c r="A2851" s="94">
        <v>46104</v>
      </c>
      <c r="B2851" s="93" t="s">
        <v>27</v>
      </c>
      <c r="C2851" s="93" t="s">
        <v>5763</v>
      </c>
      <c r="D2851" s="93" t="s">
        <v>5754</v>
      </c>
      <c r="E2851" s="93" t="s">
        <v>5764</v>
      </c>
      <c r="F2851" s="93">
        <v>80000</v>
      </c>
      <c r="G2851" s="93">
        <v>1</v>
      </c>
      <c r="H2851" s="93">
        <v>0</v>
      </c>
      <c r="I2851" s="92">
        <f t="shared" si="44"/>
        <v>-80000</v>
      </c>
      <c r="J2851" s="92" t="str">
        <f>VLOOKUP(D2851,[1]Sheet0!$C$1:$H$65536,6,0)</f>
        <v>THỰC PHẨM ĂN LIỀN</v>
      </c>
      <c r="M2851" s="93">
        <v>-1</v>
      </c>
      <c r="N2851" s="95">
        <v>-80000</v>
      </c>
      <c r="P2851" s="93" t="s">
        <v>3614</v>
      </c>
      <c r="Q2851" s="93" t="s">
        <v>5753</v>
      </c>
      <c r="V2851" s="93" t="s">
        <v>3619</v>
      </c>
    </row>
    <row r="2852" spans="1:22" ht="25.5" customHeight="1">
      <c r="A2852" s="94">
        <v>46104</v>
      </c>
      <c r="B2852" s="93" t="s">
        <v>40</v>
      </c>
      <c r="C2852" s="93" t="s">
        <v>5012</v>
      </c>
      <c r="D2852" s="93" t="s">
        <v>5005</v>
      </c>
      <c r="E2852" s="93" t="s">
        <v>5013</v>
      </c>
      <c r="F2852" s="93">
        <v>70000</v>
      </c>
      <c r="G2852" s="93">
        <v>1</v>
      </c>
      <c r="H2852" s="93">
        <v>0</v>
      </c>
      <c r="I2852" s="92">
        <f t="shared" si="44"/>
        <v>-70000</v>
      </c>
      <c r="J2852" s="92" t="str">
        <f>VLOOKUP(D2852,[1]Sheet0!$C$1:$H$65536,6,0)</f>
        <v>THỰC PHẨM CHO BÉ</v>
      </c>
      <c r="M2852" s="93">
        <v>-1</v>
      </c>
      <c r="N2852" s="95">
        <v>-70000</v>
      </c>
      <c r="P2852" s="93" t="s">
        <v>3614</v>
      </c>
      <c r="Q2852" s="93" t="s">
        <v>5753</v>
      </c>
      <c r="V2852" s="93" t="s">
        <v>3619</v>
      </c>
    </row>
    <row r="2853" spans="1:22" ht="25.5" customHeight="1">
      <c r="A2853" s="94">
        <v>46104</v>
      </c>
      <c r="B2853" s="93" t="s">
        <v>27</v>
      </c>
      <c r="C2853" s="93" t="s">
        <v>908</v>
      </c>
      <c r="D2853" s="93" t="s">
        <v>909</v>
      </c>
      <c r="E2853" s="93" t="s">
        <v>910</v>
      </c>
      <c r="F2853" s="93">
        <v>395000</v>
      </c>
      <c r="G2853" s="93">
        <v>11</v>
      </c>
      <c r="H2853" s="93">
        <v>9</v>
      </c>
      <c r="I2853" s="92">
        <f t="shared" si="44"/>
        <v>-790000</v>
      </c>
      <c r="J2853" s="92" t="str">
        <f>VLOOKUP(D2853,[1]Sheet0!$C$1:$H$65536,6,0)</f>
        <v>RƯỢU</v>
      </c>
      <c r="M2853" s="93">
        <v>-2</v>
      </c>
      <c r="N2853" s="95">
        <v>-790000</v>
      </c>
      <c r="P2853" s="93" t="s">
        <v>3614</v>
      </c>
      <c r="Q2853" s="93" t="s">
        <v>5753</v>
      </c>
      <c r="V2853" s="93" t="s">
        <v>3619</v>
      </c>
    </row>
    <row r="2854" spans="1:22" ht="25.5" customHeight="1">
      <c r="A2854" s="94">
        <v>46104</v>
      </c>
      <c r="B2854" s="93" t="s">
        <v>33</v>
      </c>
      <c r="C2854" s="93" t="s">
        <v>674</v>
      </c>
      <c r="D2854" s="93" t="s">
        <v>675</v>
      </c>
      <c r="E2854" s="93" t="s">
        <v>676</v>
      </c>
      <c r="F2854" s="93">
        <v>40000</v>
      </c>
      <c r="G2854" s="93">
        <v>13</v>
      </c>
      <c r="H2854" s="93">
        <v>12</v>
      </c>
      <c r="I2854" s="92">
        <f t="shared" si="44"/>
        <v>-40000</v>
      </c>
      <c r="J2854" s="92" t="str">
        <f>VLOOKUP(D2854,[1]Sheet0!$C$1:$H$65536,6,0)</f>
        <v>BẾP VÀ PHÒNG ĂN</v>
      </c>
      <c r="M2854" s="93">
        <v>-1</v>
      </c>
      <c r="N2854" s="95">
        <v>-40000</v>
      </c>
      <c r="P2854" s="93" t="s">
        <v>3614</v>
      </c>
      <c r="Q2854" s="93" t="s">
        <v>5753</v>
      </c>
      <c r="V2854" s="93" t="s">
        <v>3619</v>
      </c>
    </row>
    <row r="2855" spans="1:22" ht="25.5" customHeight="1">
      <c r="A2855" s="94">
        <v>46104</v>
      </c>
      <c r="B2855" s="93" t="s">
        <v>33</v>
      </c>
      <c r="C2855" s="93" t="s">
        <v>1641</v>
      </c>
      <c r="D2855" s="93" t="s">
        <v>1642</v>
      </c>
      <c r="E2855" s="93" t="s">
        <v>1643</v>
      </c>
      <c r="F2855" s="93">
        <v>40000</v>
      </c>
      <c r="G2855" s="93">
        <v>3</v>
      </c>
      <c r="H2855" s="93">
        <v>1</v>
      </c>
      <c r="I2855" s="92">
        <f t="shared" si="44"/>
        <v>-80000</v>
      </c>
      <c r="J2855" s="92" t="str">
        <f>VLOOKUP(D2855,[1]Sheet0!$C$1:$H$65536,6,0)</f>
        <v>BẾP VÀ PHÒNG ĂN</v>
      </c>
      <c r="M2855" s="93">
        <v>-2</v>
      </c>
      <c r="N2855" s="95">
        <v>-80000</v>
      </c>
      <c r="P2855" s="93" t="s">
        <v>3614</v>
      </c>
      <c r="Q2855" s="93" t="s">
        <v>5753</v>
      </c>
      <c r="V2855" s="93" t="s">
        <v>3619</v>
      </c>
    </row>
    <row r="2856" spans="1:22" ht="25.5" customHeight="1">
      <c r="A2856" s="94">
        <v>46104</v>
      </c>
      <c r="B2856" s="93" t="s">
        <v>27</v>
      </c>
      <c r="C2856" s="93" t="s">
        <v>5192</v>
      </c>
      <c r="D2856" s="93" t="s">
        <v>5193</v>
      </c>
      <c r="E2856" s="93" t="s">
        <v>5194</v>
      </c>
      <c r="F2856" s="93">
        <v>110000</v>
      </c>
      <c r="G2856" s="93">
        <v>2</v>
      </c>
      <c r="H2856" s="93">
        <v>0</v>
      </c>
      <c r="I2856" s="92">
        <f t="shared" si="44"/>
        <v>-220000</v>
      </c>
      <c r="J2856" s="92" t="str">
        <f>VLOOKUP(D2856,[1]Sheet0!$C$1:$H$65536,6,0)</f>
        <v>BÁNH KẸO, ĐỒ ĂN VẶT</v>
      </c>
      <c r="M2856" s="93">
        <v>-2</v>
      </c>
      <c r="N2856" s="95">
        <v>-220000</v>
      </c>
      <c r="P2856" s="93" t="s">
        <v>3614</v>
      </c>
      <c r="Q2856" s="93" t="s">
        <v>5753</v>
      </c>
      <c r="V2856" s="93" t="s">
        <v>3619</v>
      </c>
    </row>
    <row r="2857" spans="1:22" ht="25.5" customHeight="1">
      <c r="A2857" s="94">
        <v>46104</v>
      </c>
      <c r="B2857" s="93" t="s">
        <v>32</v>
      </c>
      <c r="C2857" s="93" t="s">
        <v>5765</v>
      </c>
      <c r="D2857" s="93" t="s">
        <v>5755</v>
      </c>
      <c r="E2857" s="93" t="s">
        <v>5766</v>
      </c>
      <c r="F2857" s="93">
        <v>325000</v>
      </c>
      <c r="G2857" s="93">
        <v>3</v>
      </c>
      <c r="H2857" s="93">
        <v>2</v>
      </c>
      <c r="I2857" s="92">
        <f t="shared" si="44"/>
        <v>-325000</v>
      </c>
      <c r="J2857" s="92" t="str">
        <f>VLOOKUP(D2857,[1]Sheet0!$C$1:$H$65536,6,0)</f>
        <v>CHĂM SÓC TÓC</v>
      </c>
      <c r="M2857" s="93">
        <v>-1</v>
      </c>
      <c r="N2857" s="95">
        <v>-325000</v>
      </c>
      <c r="P2857" s="93" t="s">
        <v>3614</v>
      </c>
      <c r="Q2857" s="93" t="s">
        <v>5753</v>
      </c>
      <c r="V2857" s="93" t="s">
        <v>3619</v>
      </c>
    </row>
    <row r="2858" spans="1:22" ht="25.5" customHeight="1">
      <c r="A2858" s="94">
        <v>46104</v>
      </c>
      <c r="B2858" s="93" t="s">
        <v>32</v>
      </c>
      <c r="C2858" s="93" t="s">
        <v>941</v>
      </c>
      <c r="D2858" s="93" t="s">
        <v>942</v>
      </c>
      <c r="E2858" s="93" t="s">
        <v>943</v>
      </c>
      <c r="F2858" s="93">
        <v>259000</v>
      </c>
      <c r="G2858" s="93">
        <v>68</v>
      </c>
      <c r="H2858" s="93">
        <v>67</v>
      </c>
      <c r="I2858" s="92">
        <f t="shared" si="44"/>
        <v>-259000</v>
      </c>
      <c r="J2858" s="92" t="str">
        <f>VLOOKUP(D2858,[1]Sheet0!$C$1:$H$65536,6,0)</f>
        <v>CHĂM SÓC CƠ THỂ</v>
      </c>
      <c r="M2858" s="93">
        <v>-1</v>
      </c>
      <c r="N2858" s="95">
        <v>-259000</v>
      </c>
      <c r="P2858" s="93" t="s">
        <v>3614</v>
      </c>
      <c r="Q2858" s="93" t="s">
        <v>5753</v>
      </c>
      <c r="V2858" s="93" t="s">
        <v>3619</v>
      </c>
    </row>
    <row r="2859" spans="1:22" ht="25.5" customHeight="1">
      <c r="A2859" s="94">
        <v>46104</v>
      </c>
      <c r="B2859" s="93" t="s">
        <v>32</v>
      </c>
      <c r="C2859" s="93" t="s">
        <v>1205</v>
      </c>
      <c r="D2859" s="93" t="s">
        <v>1206</v>
      </c>
      <c r="E2859" s="93" t="s">
        <v>1207</v>
      </c>
      <c r="F2859" s="93">
        <v>170000</v>
      </c>
      <c r="G2859" s="93">
        <v>8</v>
      </c>
      <c r="H2859" s="93">
        <v>7</v>
      </c>
      <c r="I2859" s="92">
        <f t="shared" si="44"/>
        <v>-170000</v>
      </c>
      <c r="J2859" s="92" t="str">
        <f>VLOOKUP(D2859,[1]Sheet0!$C$1:$H$65536,6,0)</f>
        <v>CHĂM SÓC CƠ THỂ</v>
      </c>
      <c r="M2859" s="93">
        <v>-1</v>
      </c>
      <c r="N2859" s="95">
        <v>-170000</v>
      </c>
      <c r="P2859" s="93" t="s">
        <v>3614</v>
      </c>
      <c r="Q2859" s="93" t="s">
        <v>5753</v>
      </c>
      <c r="V2859" s="93" t="s">
        <v>3619</v>
      </c>
    </row>
    <row r="2860" spans="1:22" ht="25.5" customHeight="1">
      <c r="A2860" s="94">
        <v>46104</v>
      </c>
      <c r="B2860" s="93" t="s">
        <v>33</v>
      </c>
      <c r="C2860" s="93" t="s">
        <v>986</v>
      </c>
      <c r="D2860" s="93" t="s">
        <v>987</v>
      </c>
      <c r="E2860" s="93" t="s">
        <v>988</v>
      </c>
      <c r="F2860" s="93">
        <v>890000</v>
      </c>
      <c r="G2860" s="93">
        <v>4</v>
      </c>
      <c r="H2860" s="93">
        <v>3</v>
      </c>
      <c r="I2860" s="92">
        <f t="shared" si="44"/>
        <v>-890000</v>
      </c>
      <c r="J2860" s="92" t="str">
        <f>VLOOKUP(D2860,[1]Sheet0!$C$1:$H$65536,6,0)</f>
        <v>BẾP VÀ PHÒNG ĂN</v>
      </c>
      <c r="M2860" s="93">
        <v>-1</v>
      </c>
      <c r="N2860" s="95">
        <v>-890000</v>
      </c>
      <c r="P2860" s="93" t="s">
        <v>3614</v>
      </c>
      <c r="Q2860" s="93" t="s">
        <v>5753</v>
      </c>
      <c r="V2860" s="93" t="s">
        <v>3619</v>
      </c>
    </row>
    <row r="2861" spans="1:22" ht="25.5" customHeight="1">
      <c r="A2861" s="94">
        <v>46104</v>
      </c>
      <c r="B2861" s="93" t="s">
        <v>33</v>
      </c>
      <c r="C2861" s="93" t="s">
        <v>5198</v>
      </c>
      <c r="D2861" s="93" t="s">
        <v>5199</v>
      </c>
      <c r="E2861" s="93" t="s">
        <v>5200</v>
      </c>
      <c r="F2861" s="93">
        <v>490000</v>
      </c>
      <c r="G2861" s="93">
        <v>2</v>
      </c>
      <c r="H2861" s="93">
        <v>1</v>
      </c>
      <c r="I2861" s="92">
        <f t="shared" si="44"/>
        <v>-490000</v>
      </c>
      <c r="J2861" s="92" t="str">
        <f>VLOOKUP(D2861,[1]Sheet0!$C$1:$H$65536,6,0)</f>
        <v>BẾP VÀ PHÒNG ĂN</v>
      </c>
      <c r="M2861" s="93">
        <v>-1</v>
      </c>
      <c r="N2861" s="95">
        <v>-490000</v>
      </c>
      <c r="P2861" s="93" t="s">
        <v>3614</v>
      </c>
      <c r="Q2861" s="93" t="s">
        <v>5753</v>
      </c>
      <c r="V2861" s="93" t="s">
        <v>3619</v>
      </c>
    </row>
    <row r="2862" spans="1:22" ht="25.5" customHeight="1">
      <c r="A2862" s="94">
        <v>46104</v>
      </c>
      <c r="B2862" s="93" t="s">
        <v>33</v>
      </c>
      <c r="C2862" s="93" t="s">
        <v>4316</v>
      </c>
      <c r="D2862" s="93" t="s">
        <v>4317</v>
      </c>
      <c r="E2862" s="93" t="s">
        <v>4318</v>
      </c>
      <c r="F2862" s="93">
        <v>199000</v>
      </c>
      <c r="G2862" s="93">
        <v>13</v>
      </c>
      <c r="H2862" s="93">
        <v>12</v>
      </c>
      <c r="I2862" s="92">
        <f t="shared" si="44"/>
        <v>-199000</v>
      </c>
      <c r="J2862" s="92" t="str">
        <f>VLOOKUP(D2862,[1]Sheet0!$C$1:$H$65536,6,0)</f>
        <v>ĐỒ DÙNG SINH HOẠT GIA ĐÌNH</v>
      </c>
      <c r="M2862" s="93">
        <v>-1</v>
      </c>
      <c r="N2862" s="95">
        <v>-199000</v>
      </c>
      <c r="P2862" s="93" t="s">
        <v>3614</v>
      </c>
      <c r="Q2862" s="93" t="s">
        <v>5753</v>
      </c>
      <c r="V2862" s="93" t="s">
        <v>3619</v>
      </c>
    </row>
    <row r="2863" spans="1:22" ht="25.5" customHeight="1">
      <c r="A2863" s="94">
        <v>46104</v>
      </c>
      <c r="B2863" s="93" t="s">
        <v>69</v>
      </c>
      <c r="C2863" s="93" t="s">
        <v>5767</v>
      </c>
      <c r="D2863" s="93" t="s">
        <v>5759</v>
      </c>
      <c r="E2863" s="93" t="s">
        <v>5768</v>
      </c>
      <c r="F2863" s="93">
        <v>850000</v>
      </c>
      <c r="G2863" s="93">
        <v>2</v>
      </c>
      <c r="H2863" s="93">
        <v>1</v>
      </c>
      <c r="I2863" s="92">
        <f t="shared" si="44"/>
        <v>-850000</v>
      </c>
      <c r="J2863" s="92" t="str">
        <f>VLOOKUP(D2863,[1]Sheet0!$C$1:$H$65536,6,0)</f>
        <v>ĐỒNG GIÁ MUA HÀNG</v>
      </c>
      <c r="M2863" s="93">
        <v>-1</v>
      </c>
      <c r="N2863" s="95">
        <v>-850000</v>
      </c>
      <c r="P2863" s="93" t="s">
        <v>3614</v>
      </c>
      <c r="Q2863" s="93" t="s">
        <v>5753</v>
      </c>
      <c r="V2863" s="93" t="s">
        <v>3619</v>
      </c>
    </row>
    <row r="2864" spans="1:22" ht="25.5" customHeight="1">
      <c r="A2864" s="94">
        <v>46104</v>
      </c>
      <c r="B2864" s="93" t="s">
        <v>135</v>
      </c>
      <c r="C2864" s="93" t="s">
        <v>2663</v>
      </c>
      <c r="D2864" s="93" t="s">
        <v>2664</v>
      </c>
      <c r="E2864" s="93" t="s">
        <v>2665</v>
      </c>
      <c r="F2864" s="93">
        <v>50000</v>
      </c>
      <c r="G2864" s="93">
        <v>53</v>
      </c>
      <c r="H2864" s="93">
        <v>49</v>
      </c>
      <c r="I2864" s="92">
        <f t="shared" si="44"/>
        <v>-200000</v>
      </c>
      <c r="J2864" s="92" t="str">
        <f>VLOOKUP(D2864,[1]Sheet0!$C$1:$H$65536,6,0)</f>
        <v>ĐỒNG GIÁ DATE</v>
      </c>
      <c r="M2864" s="93">
        <v>-4</v>
      </c>
      <c r="N2864" s="95">
        <v>-200000</v>
      </c>
      <c r="P2864" s="93" t="s">
        <v>3614</v>
      </c>
      <c r="Q2864" s="93" t="s">
        <v>5753</v>
      </c>
      <c r="V2864" s="93" t="s">
        <v>3619</v>
      </c>
    </row>
    <row r="2865" spans="1:22" ht="25.5" customHeight="1">
      <c r="A2865" s="94">
        <v>46104</v>
      </c>
      <c r="B2865" s="93" t="s">
        <v>33</v>
      </c>
      <c r="C2865" s="93" t="s">
        <v>1941</v>
      </c>
      <c r="D2865" s="93" t="s">
        <v>1942</v>
      </c>
      <c r="E2865" s="93" t="s">
        <v>1943</v>
      </c>
      <c r="F2865" s="93">
        <v>75000</v>
      </c>
      <c r="G2865" s="93">
        <v>2</v>
      </c>
      <c r="H2865" s="93">
        <v>1</v>
      </c>
      <c r="I2865" s="92">
        <f t="shared" si="44"/>
        <v>-75000</v>
      </c>
      <c r="J2865" s="92" t="str">
        <f>VLOOKUP(D2865,[1]Sheet0!$C$1:$H$65536,6,0)</f>
        <v>ĐỒ DÙNG SINH HOẠT GIA ĐÌNH</v>
      </c>
      <c r="M2865" s="93">
        <v>-1</v>
      </c>
      <c r="N2865" s="95">
        <v>-75000</v>
      </c>
      <c r="P2865" s="93" t="s">
        <v>3614</v>
      </c>
      <c r="Q2865" s="93" t="s">
        <v>5753</v>
      </c>
      <c r="V2865" s="93" t="s">
        <v>3619</v>
      </c>
    </row>
    <row r="2866" spans="1:22" ht="25.5" customHeight="1">
      <c r="A2866" s="94">
        <v>46105</v>
      </c>
      <c r="B2866" s="93" t="s">
        <v>3652</v>
      </c>
      <c r="C2866" s="93" t="s">
        <v>4381</v>
      </c>
      <c r="D2866" s="93" t="s">
        <v>4382</v>
      </c>
      <c r="E2866" s="93" t="s">
        <v>4383</v>
      </c>
      <c r="F2866" s="93">
        <v>15000</v>
      </c>
      <c r="G2866" s="93">
        <v>-3</v>
      </c>
      <c r="H2866" s="93">
        <v>0</v>
      </c>
      <c r="I2866" s="92">
        <f t="shared" si="44"/>
        <v>45000</v>
      </c>
      <c r="J2866" s="92" t="str">
        <f>VLOOKUP(D2866,[1]Sheet0!$C$1:$H$65536,6,0)</f>
        <v>HÀNG MARKETING</v>
      </c>
      <c r="K2866" s="93">
        <v>3</v>
      </c>
      <c r="L2866" s="95">
        <v>45000</v>
      </c>
      <c r="P2866" s="93" t="s">
        <v>3614</v>
      </c>
      <c r="Q2866" s="93" t="s">
        <v>5769</v>
      </c>
    </row>
    <row r="2867" spans="1:22" ht="25.5" customHeight="1">
      <c r="A2867" s="94">
        <v>46105</v>
      </c>
      <c r="B2867" s="93" t="s">
        <v>3632</v>
      </c>
      <c r="C2867" s="93" t="s">
        <v>5239</v>
      </c>
      <c r="D2867" s="93" t="s">
        <v>5240</v>
      </c>
      <c r="E2867" s="93" t="s">
        <v>5241</v>
      </c>
      <c r="F2867" s="93">
        <v>870</v>
      </c>
      <c r="G2867" s="93">
        <v>-12</v>
      </c>
      <c r="H2867" s="93">
        <v>0</v>
      </c>
      <c r="I2867" s="92">
        <f t="shared" si="44"/>
        <v>10440</v>
      </c>
      <c r="J2867" s="92" t="str">
        <f>VLOOKUP(D2867,[1]Sheet0!$C$1:$H$65536,6,0)</f>
        <v>HỆ THỐNG</v>
      </c>
      <c r="K2867" s="93">
        <v>12</v>
      </c>
      <c r="L2867" s="95">
        <v>10440</v>
      </c>
      <c r="P2867" s="93" t="s">
        <v>3614</v>
      </c>
      <c r="Q2867" s="93" t="s">
        <v>5769</v>
      </c>
    </row>
    <row r="2868" spans="1:22" ht="25.5" customHeight="1">
      <c r="A2868" s="94">
        <v>46105</v>
      </c>
      <c r="B2868" s="93" t="s">
        <v>32</v>
      </c>
      <c r="C2868" s="93" t="s">
        <v>4818</v>
      </c>
      <c r="D2868" s="93" t="s">
        <v>4815</v>
      </c>
      <c r="E2868" s="93" t="s">
        <v>4819</v>
      </c>
      <c r="F2868" s="93">
        <v>240000</v>
      </c>
      <c r="G2868" s="93">
        <v>-1</v>
      </c>
      <c r="H2868" s="93">
        <v>0</v>
      </c>
      <c r="I2868" s="92">
        <f t="shared" si="44"/>
        <v>240000</v>
      </c>
      <c r="J2868" s="92" t="str">
        <f>VLOOKUP(D2868,[1]Sheet0!$C$1:$H$65536,6,0)</f>
        <v>CHĂM SÓC CƠ THỂ</v>
      </c>
      <c r="K2868" s="93">
        <v>1</v>
      </c>
      <c r="L2868" s="95">
        <v>240000</v>
      </c>
      <c r="P2868" s="93" t="s">
        <v>3614</v>
      </c>
      <c r="Q2868" s="93" t="s">
        <v>5769</v>
      </c>
    </row>
    <row r="2869" spans="1:22" ht="25.5" customHeight="1">
      <c r="A2869" s="94">
        <v>46105</v>
      </c>
      <c r="B2869" s="93" t="s">
        <v>32</v>
      </c>
      <c r="C2869" s="93" t="s">
        <v>5770</v>
      </c>
      <c r="D2869" s="93" t="s">
        <v>5771</v>
      </c>
      <c r="E2869" s="93" t="s">
        <v>5772</v>
      </c>
      <c r="F2869" s="93">
        <v>170000</v>
      </c>
      <c r="G2869" s="93">
        <v>-1</v>
      </c>
      <c r="H2869" s="93">
        <v>0</v>
      </c>
      <c r="I2869" s="92">
        <f t="shared" si="44"/>
        <v>170000</v>
      </c>
      <c r="J2869" s="92" t="str">
        <f>VLOOKUP(D2869,[1]Sheet0!$C$1:$H$65536,6,0)</f>
        <v>CHĂM SÓC CƠ THỂ</v>
      </c>
      <c r="K2869" s="93">
        <v>1</v>
      </c>
      <c r="L2869" s="95">
        <v>170000</v>
      </c>
      <c r="P2869" s="93" t="s">
        <v>3614</v>
      </c>
      <c r="Q2869" s="93" t="s">
        <v>5769</v>
      </c>
    </row>
    <row r="2870" spans="1:22" ht="25.5" customHeight="1">
      <c r="A2870" s="94">
        <v>46105</v>
      </c>
      <c r="B2870" s="93" t="s">
        <v>3652</v>
      </c>
      <c r="C2870" s="93" t="s">
        <v>3756</v>
      </c>
      <c r="D2870" s="93" t="s">
        <v>3753</v>
      </c>
      <c r="E2870" s="93" t="s">
        <v>3757</v>
      </c>
      <c r="F2870" s="93">
        <v>15000</v>
      </c>
      <c r="G2870" s="93">
        <v>3</v>
      </c>
      <c r="H2870" s="93">
        <v>0</v>
      </c>
      <c r="I2870" s="92">
        <f t="shared" si="44"/>
        <v>-45000</v>
      </c>
      <c r="J2870" s="92" t="str">
        <f>VLOOKUP(D2870,[1]Sheet0!$C$1:$H$65536,6,0)</f>
        <v>ĐỒ DÙNG VPP</v>
      </c>
      <c r="M2870" s="93">
        <v>-3</v>
      </c>
      <c r="N2870" s="95">
        <v>-45000</v>
      </c>
      <c r="P2870" s="93" t="s">
        <v>3614</v>
      </c>
      <c r="Q2870" s="93" t="s">
        <v>5769</v>
      </c>
      <c r="V2870" s="93" t="s">
        <v>3619</v>
      </c>
    </row>
    <row r="2871" spans="1:22" ht="25.5" customHeight="1">
      <c r="A2871" s="94">
        <v>46105</v>
      </c>
      <c r="B2871" s="93" t="s">
        <v>3632</v>
      </c>
      <c r="C2871" s="93" t="s">
        <v>5250</v>
      </c>
      <c r="D2871" s="93" t="s">
        <v>5242</v>
      </c>
      <c r="E2871" s="93" t="s">
        <v>5251</v>
      </c>
      <c r="F2871" s="93">
        <v>1450</v>
      </c>
      <c r="G2871" s="93">
        <v>12</v>
      </c>
      <c r="H2871" s="93">
        <v>0</v>
      </c>
      <c r="I2871" s="92">
        <f t="shared" si="44"/>
        <v>-17400</v>
      </c>
      <c r="J2871" s="92" t="str">
        <f>VLOOKUP(D2871,[1]Sheet0!$C$1:$H$65536,6,0)</f>
        <v>HỆ THỐNG</v>
      </c>
      <c r="M2871" s="93">
        <v>-12</v>
      </c>
      <c r="N2871" s="95">
        <v>-17400</v>
      </c>
      <c r="P2871" s="93" t="s">
        <v>3614</v>
      </c>
      <c r="Q2871" s="93" t="s">
        <v>5769</v>
      </c>
      <c r="V2871" s="93" t="s">
        <v>3619</v>
      </c>
    </row>
    <row r="2872" spans="1:22" ht="25.5" customHeight="1">
      <c r="A2872" s="94">
        <v>46105</v>
      </c>
      <c r="B2872" s="93" t="s">
        <v>32</v>
      </c>
      <c r="C2872" s="93" t="s">
        <v>941</v>
      </c>
      <c r="D2872" s="93" t="s">
        <v>942</v>
      </c>
      <c r="E2872" s="93" t="s">
        <v>943</v>
      </c>
      <c r="F2872" s="93">
        <v>259000</v>
      </c>
      <c r="G2872" s="93">
        <v>1</v>
      </c>
      <c r="H2872" s="93">
        <v>0</v>
      </c>
      <c r="I2872" s="92">
        <f t="shared" si="44"/>
        <v>-259000</v>
      </c>
      <c r="J2872" s="92" t="str">
        <f>VLOOKUP(D2872,[1]Sheet0!$C$1:$H$65536,6,0)</f>
        <v>CHĂM SÓC CƠ THỂ</v>
      </c>
      <c r="M2872" s="93">
        <v>-1</v>
      </c>
      <c r="N2872" s="95">
        <v>-259000</v>
      </c>
      <c r="P2872" s="93" t="s">
        <v>3614</v>
      </c>
      <c r="Q2872" s="93" t="s">
        <v>5769</v>
      </c>
      <c r="V2872" s="93" t="s">
        <v>3619</v>
      </c>
    </row>
    <row r="2873" spans="1:22" ht="25.5" customHeight="1">
      <c r="A2873" s="94">
        <v>46105</v>
      </c>
      <c r="B2873" s="93" t="s">
        <v>32</v>
      </c>
      <c r="C2873" s="93" t="s">
        <v>1205</v>
      </c>
      <c r="D2873" s="93" t="s">
        <v>1206</v>
      </c>
      <c r="E2873" s="93" t="s">
        <v>1207</v>
      </c>
      <c r="F2873" s="93">
        <v>170000</v>
      </c>
      <c r="G2873" s="93">
        <v>1</v>
      </c>
      <c r="H2873" s="93">
        <v>0</v>
      </c>
      <c r="I2873" s="92">
        <f t="shared" si="44"/>
        <v>-170000</v>
      </c>
      <c r="J2873" s="92" t="str">
        <f>VLOOKUP(D2873,[1]Sheet0!$C$1:$H$65536,6,0)</f>
        <v>CHĂM SÓC CƠ THỂ</v>
      </c>
      <c r="M2873" s="93">
        <v>-1</v>
      </c>
      <c r="N2873" s="95">
        <v>-170000</v>
      </c>
      <c r="P2873" s="93" t="s">
        <v>3614</v>
      </c>
      <c r="Q2873" s="93" t="s">
        <v>5769</v>
      </c>
      <c r="V2873" s="93" t="s">
        <v>3619</v>
      </c>
    </row>
    <row r="2874" spans="1:22" ht="25.5" customHeight="1">
      <c r="A2874" s="94">
        <v>46106</v>
      </c>
      <c r="B2874" s="93" t="s">
        <v>2772</v>
      </c>
      <c r="C2874" s="93" t="s">
        <v>4278</v>
      </c>
      <c r="D2874" s="93" t="s">
        <v>4276</v>
      </c>
      <c r="E2874" s="93" t="s">
        <v>4279</v>
      </c>
      <c r="F2874" s="93">
        <v>200000</v>
      </c>
      <c r="G2874" s="93">
        <v>-1</v>
      </c>
      <c r="H2874" s="93">
        <v>0</v>
      </c>
      <c r="I2874" s="92">
        <f t="shared" si="44"/>
        <v>200000</v>
      </c>
      <c r="J2874" s="92" t="str">
        <f>VLOOKUP(D2874,[1]Sheet0!$C$1:$H$65536,6,0)</f>
        <v>NSM MÙA ĐÔNG</v>
      </c>
      <c r="K2874" s="93">
        <v>1</v>
      </c>
      <c r="L2874" s="95">
        <v>200000</v>
      </c>
      <c r="P2874" s="93" t="s">
        <v>3614</v>
      </c>
      <c r="Q2874" s="93" t="s">
        <v>5773</v>
      </c>
    </row>
    <row r="2875" spans="1:22" ht="25.5" customHeight="1">
      <c r="A2875" s="94">
        <v>46106</v>
      </c>
      <c r="B2875" s="93" t="s">
        <v>3632</v>
      </c>
      <c r="C2875" s="93" t="s">
        <v>5239</v>
      </c>
      <c r="D2875" s="93" t="s">
        <v>5240</v>
      </c>
      <c r="E2875" s="93" t="s">
        <v>5241</v>
      </c>
      <c r="F2875" s="93">
        <v>870</v>
      </c>
      <c r="G2875" s="93">
        <v>-17</v>
      </c>
      <c r="H2875" s="93">
        <v>0</v>
      </c>
      <c r="I2875" s="92">
        <f t="shared" si="44"/>
        <v>14790</v>
      </c>
      <c r="J2875" s="92" t="str">
        <f>VLOOKUP(D2875,[1]Sheet0!$C$1:$H$65536,6,0)</f>
        <v>HỆ THỐNG</v>
      </c>
      <c r="K2875" s="93">
        <v>17</v>
      </c>
      <c r="L2875" s="95">
        <v>14790</v>
      </c>
      <c r="P2875" s="93" t="s">
        <v>3614</v>
      </c>
      <c r="Q2875" s="93" t="s">
        <v>5773</v>
      </c>
    </row>
    <row r="2876" spans="1:22" ht="25.5" customHeight="1">
      <c r="A2876" s="94">
        <v>46106</v>
      </c>
      <c r="B2876" s="93" t="s">
        <v>2772</v>
      </c>
      <c r="C2876" s="93" t="s">
        <v>4219</v>
      </c>
      <c r="D2876" s="93" t="s">
        <v>4220</v>
      </c>
      <c r="E2876" s="93" t="s">
        <v>4221</v>
      </c>
      <c r="F2876" s="93">
        <v>70000</v>
      </c>
      <c r="G2876" s="93">
        <v>-1</v>
      </c>
      <c r="H2876" s="93">
        <v>0</v>
      </c>
      <c r="I2876" s="92">
        <f t="shared" si="44"/>
        <v>70000</v>
      </c>
      <c r="J2876" s="92" t="str">
        <f>VLOOKUP(D2876,[1]Sheet0!$C$1:$H$65536,6,0)</f>
        <v>THỜI TRANG NAM</v>
      </c>
      <c r="K2876" s="93">
        <v>1</v>
      </c>
      <c r="L2876" s="95">
        <v>70000</v>
      </c>
      <c r="P2876" s="93" t="s">
        <v>3614</v>
      </c>
      <c r="Q2876" s="93" t="s">
        <v>5773</v>
      </c>
    </row>
    <row r="2877" spans="1:22" ht="25.5" customHeight="1">
      <c r="A2877" s="94">
        <v>46106</v>
      </c>
      <c r="B2877" s="93" t="s">
        <v>27</v>
      </c>
      <c r="C2877" s="93" t="s">
        <v>3233</v>
      </c>
      <c r="D2877" s="93" t="s">
        <v>3234</v>
      </c>
      <c r="E2877" s="93" t="s">
        <v>3235</v>
      </c>
      <c r="F2877" s="93">
        <v>38000</v>
      </c>
      <c r="G2877" s="93">
        <v>-4</v>
      </c>
      <c r="H2877" s="93">
        <v>0</v>
      </c>
      <c r="I2877" s="92">
        <f t="shared" si="44"/>
        <v>152000</v>
      </c>
      <c r="J2877" s="92" t="str">
        <f>VLOOKUP(D2877,[1]Sheet0!$C$1:$H$65536,6,0)</f>
        <v>SẢN PHẨM TỪ SỮA</v>
      </c>
      <c r="K2877" s="93">
        <v>4</v>
      </c>
      <c r="L2877" s="95">
        <v>152000</v>
      </c>
      <c r="P2877" s="93" t="s">
        <v>3614</v>
      </c>
      <c r="Q2877" s="93" t="s">
        <v>5773</v>
      </c>
    </row>
    <row r="2878" spans="1:22" ht="25.5" customHeight="1">
      <c r="A2878" s="94">
        <v>46106</v>
      </c>
      <c r="B2878" s="93" t="s">
        <v>27</v>
      </c>
      <c r="C2878" s="93" t="s">
        <v>5284</v>
      </c>
      <c r="D2878" s="93" t="s">
        <v>5288</v>
      </c>
      <c r="E2878" s="93" t="s">
        <v>5289</v>
      </c>
      <c r="F2878" s="93">
        <v>135000</v>
      </c>
      <c r="G2878" s="93">
        <v>-1</v>
      </c>
      <c r="H2878" s="93">
        <v>0</v>
      </c>
      <c r="I2878" s="92">
        <f t="shared" si="44"/>
        <v>135000</v>
      </c>
      <c r="J2878" s="92" t="str">
        <f>VLOOKUP(D2878,[1]Sheet0!$C$1:$H$65536,6,0)</f>
        <v>GIA VỊ</v>
      </c>
      <c r="K2878" s="93">
        <v>1</v>
      </c>
      <c r="L2878" s="95">
        <v>135000</v>
      </c>
      <c r="P2878" s="93" t="s">
        <v>3614</v>
      </c>
      <c r="Q2878" s="93" t="s">
        <v>5773</v>
      </c>
    </row>
    <row r="2879" spans="1:22" ht="25.5" customHeight="1">
      <c r="A2879" s="94">
        <v>46106</v>
      </c>
      <c r="B2879" s="93" t="s">
        <v>27</v>
      </c>
      <c r="C2879" s="93" t="s">
        <v>3251</v>
      </c>
      <c r="D2879" s="93" t="s">
        <v>3252</v>
      </c>
      <c r="E2879" s="93" t="s">
        <v>3253</v>
      </c>
      <c r="F2879" s="93">
        <v>85000</v>
      </c>
      <c r="G2879" s="93">
        <v>-1</v>
      </c>
      <c r="H2879" s="93">
        <v>0</v>
      </c>
      <c r="I2879" s="92">
        <f t="shared" si="44"/>
        <v>85000</v>
      </c>
      <c r="J2879" s="92" t="str">
        <f>VLOOKUP(D2879,[1]Sheet0!$C$1:$H$65536,6,0)</f>
        <v>SẢN PHẨM TỪ SỮA</v>
      </c>
      <c r="K2879" s="93">
        <v>1</v>
      </c>
      <c r="L2879" s="95">
        <v>85000</v>
      </c>
      <c r="P2879" s="93" t="s">
        <v>3614</v>
      </c>
      <c r="Q2879" s="93" t="s">
        <v>5773</v>
      </c>
    </row>
    <row r="2880" spans="1:22" ht="25.5" customHeight="1">
      <c r="A2880" s="94">
        <v>46106</v>
      </c>
      <c r="B2880" s="93" t="s">
        <v>33</v>
      </c>
      <c r="C2880" s="93" t="s">
        <v>1805</v>
      </c>
      <c r="D2880" s="93" t="s">
        <v>1806</v>
      </c>
      <c r="E2880" s="93" t="s">
        <v>1807</v>
      </c>
      <c r="F2880" s="93">
        <v>40000</v>
      </c>
      <c r="G2880" s="93">
        <v>-1</v>
      </c>
      <c r="H2880" s="93">
        <v>0</v>
      </c>
      <c r="I2880" s="92">
        <f t="shared" si="44"/>
        <v>40000</v>
      </c>
      <c r="J2880" s="92" t="str">
        <f>VLOOKUP(D2880,[1]Sheet0!$C$1:$H$65536,6,0)</f>
        <v>XÀ PHÒNG, CHẤT TẨY RỬA</v>
      </c>
      <c r="K2880" s="93">
        <v>1</v>
      </c>
      <c r="L2880" s="95">
        <v>40000</v>
      </c>
      <c r="P2880" s="93" t="s">
        <v>3614</v>
      </c>
      <c r="Q2880" s="93" t="s">
        <v>5773</v>
      </c>
    </row>
    <row r="2881" spans="1:22" ht="25.5" customHeight="1">
      <c r="A2881" s="94">
        <v>46106</v>
      </c>
      <c r="B2881" s="93" t="s">
        <v>27</v>
      </c>
      <c r="C2881" s="93" t="s">
        <v>5331</v>
      </c>
      <c r="D2881" s="93" t="s">
        <v>5332</v>
      </c>
      <c r="E2881" s="93" t="s">
        <v>5333</v>
      </c>
      <c r="F2881" s="93">
        <v>110000</v>
      </c>
      <c r="G2881" s="93">
        <v>-1</v>
      </c>
      <c r="H2881" s="93">
        <v>0</v>
      </c>
      <c r="I2881" s="92">
        <f t="shared" si="44"/>
        <v>110000</v>
      </c>
      <c r="J2881" s="92" t="str">
        <f>VLOOKUP(D2881,[1]Sheet0!$C$1:$H$65536,6,0)</f>
        <v>BÁNH KẸO, ĐỒ ĂN VẶT</v>
      </c>
      <c r="K2881" s="93">
        <v>1</v>
      </c>
      <c r="L2881" s="95">
        <v>110000</v>
      </c>
      <c r="P2881" s="93" t="s">
        <v>3614</v>
      </c>
      <c r="Q2881" s="93" t="s">
        <v>5773</v>
      </c>
    </row>
    <row r="2882" spans="1:22" ht="25.5" customHeight="1">
      <c r="A2882" s="94">
        <v>46106</v>
      </c>
      <c r="B2882" s="93" t="s">
        <v>33</v>
      </c>
      <c r="C2882" s="93" t="s">
        <v>3011</v>
      </c>
      <c r="D2882" s="93" t="s">
        <v>3012</v>
      </c>
      <c r="E2882" s="93" t="s">
        <v>3013</v>
      </c>
      <c r="F2882" s="93">
        <v>50000</v>
      </c>
      <c r="G2882" s="93">
        <v>-1</v>
      </c>
      <c r="H2882" s="93">
        <v>0</v>
      </c>
      <c r="I2882" s="92">
        <f t="shared" si="44"/>
        <v>50000</v>
      </c>
      <c r="J2882" s="92" t="str">
        <f>VLOOKUP(D2882,[1]Sheet0!$C$1:$H$65536,6,0)</f>
        <v>BẾP VÀ PHÒNG ĂN</v>
      </c>
      <c r="K2882" s="93">
        <v>1</v>
      </c>
      <c r="L2882" s="95">
        <v>50000</v>
      </c>
      <c r="P2882" s="93" t="s">
        <v>3614</v>
      </c>
      <c r="Q2882" s="93" t="s">
        <v>5773</v>
      </c>
    </row>
    <row r="2883" spans="1:22" ht="25.5" customHeight="1">
      <c r="A2883" s="94">
        <v>46106</v>
      </c>
      <c r="B2883" s="93" t="s">
        <v>135</v>
      </c>
      <c r="C2883" s="93" t="s">
        <v>2669</v>
      </c>
      <c r="D2883" s="93" t="s">
        <v>2670</v>
      </c>
      <c r="E2883" s="93" t="s">
        <v>2665</v>
      </c>
      <c r="F2883" s="93">
        <v>50000</v>
      </c>
      <c r="G2883" s="93">
        <v>-1</v>
      </c>
      <c r="H2883" s="93">
        <v>0</v>
      </c>
      <c r="I2883" s="92">
        <f t="shared" ref="I2883:I2946" si="45">(H2883-G2883)*F2883</f>
        <v>50000</v>
      </c>
      <c r="J2883" s="92" t="e">
        <f>VLOOKUP(D2883,[1]Sheet0!$C$1:$H$65536,6,0)</f>
        <v>#N/A</v>
      </c>
      <c r="K2883" s="93">
        <v>1</v>
      </c>
      <c r="L2883" s="95">
        <v>50000</v>
      </c>
      <c r="P2883" s="93" t="s">
        <v>3614</v>
      </c>
      <c r="Q2883" s="93" t="s">
        <v>5773</v>
      </c>
    </row>
    <row r="2884" spans="1:22" ht="25.5" customHeight="1">
      <c r="A2884" s="94">
        <v>46106</v>
      </c>
      <c r="B2884" s="93" t="s">
        <v>2772</v>
      </c>
      <c r="C2884" s="93" t="s">
        <v>3991</v>
      </c>
      <c r="D2884" s="93" t="s">
        <v>3984</v>
      </c>
      <c r="E2884" s="93" t="s">
        <v>3992</v>
      </c>
      <c r="F2884" s="93">
        <v>159000</v>
      </c>
      <c r="G2884" s="93">
        <v>1</v>
      </c>
      <c r="H2884" s="93">
        <v>0</v>
      </c>
      <c r="I2884" s="92">
        <f t="shared" si="45"/>
        <v>-159000</v>
      </c>
      <c r="J2884" s="92" t="str">
        <f>VLOOKUP(D2884,[1]Sheet0!$C$1:$H$65536,6,0)</f>
        <v>NSM MÙA HÈ</v>
      </c>
      <c r="M2884" s="93">
        <v>-1</v>
      </c>
      <c r="N2884" s="95">
        <v>-159000</v>
      </c>
      <c r="P2884" s="93" t="s">
        <v>3614</v>
      </c>
      <c r="Q2884" s="93" t="s">
        <v>5773</v>
      </c>
      <c r="V2884" s="93" t="s">
        <v>3619</v>
      </c>
    </row>
    <row r="2885" spans="1:22" ht="25.5" customHeight="1">
      <c r="A2885" s="94">
        <v>46106</v>
      </c>
      <c r="B2885" s="93" t="s">
        <v>3632</v>
      </c>
      <c r="C2885" s="93" t="s">
        <v>5250</v>
      </c>
      <c r="D2885" s="93" t="s">
        <v>5242</v>
      </c>
      <c r="E2885" s="93" t="s">
        <v>5251</v>
      </c>
      <c r="F2885" s="93">
        <v>1450</v>
      </c>
      <c r="G2885" s="93">
        <v>17</v>
      </c>
      <c r="H2885" s="93">
        <v>0</v>
      </c>
      <c r="I2885" s="92">
        <f t="shared" si="45"/>
        <v>-24650</v>
      </c>
      <c r="J2885" s="92" t="str">
        <f>VLOOKUP(D2885,[1]Sheet0!$C$1:$H$65536,6,0)</f>
        <v>HỆ THỐNG</v>
      </c>
      <c r="M2885" s="93">
        <v>-17</v>
      </c>
      <c r="N2885" s="95">
        <v>-24650</v>
      </c>
      <c r="P2885" s="93" t="s">
        <v>3614</v>
      </c>
      <c r="Q2885" s="93" t="s">
        <v>5773</v>
      </c>
      <c r="V2885" s="93" t="s">
        <v>3619</v>
      </c>
    </row>
    <row r="2886" spans="1:22" ht="25.5" customHeight="1">
      <c r="A2886" s="94">
        <v>46106</v>
      </c>
      <c r="B2886" s="93" t="s">
        <v>2772</v>
      </c>
      <c r="C2886" s="93" t="s">
        <v>2852</v>
      </c>
      <c r="D2886" s="93" t="s">
        <v>2853</v>
      </c>
      <c r="E2886" s="93" t="s">
        <v>2854</v>
      </c>
      <c r="F2886" s="93">
        <v>70000</v>
      </c>
      <c r="G2886" s="93">
        <v>1</v>
      </c>
      <c r="H2886" s="93">
        <v>0</v>
      </c>
      <c r="I2886" s="92">
        <f t="shared" si="45"/>
        <v>-70000</v>
      </c>
      <c r="J2886" s="92" t="str">
        <f>VLOOKUP(D2886,[1]Sheet0!$C$1:$H$65536,6,0)</f>
        <v>THỜI TRANG NAM</v>
      </c>
      <c r="M2886" s="93">
        <v>-1</v>
      </c>
      <c r="N2886" s="95">
        <v>-70000</v>
      </c>
      <c r="P2886" s="93" t="s">
        <v>3614</v>
      </c>
      <c r="Q2886" s="93" t="s">
        <v>5773</v>
      </c>
      <c r="V2886" s="93" t="s">
        <v>3619</v>
      </c>
    </row>
    <row r="2887" spans="1:22" ht="25.5" customHeight="1">
      <c r="A2887" s="94">
        <v>46106</v>
      </c>
      <c r="B2887" s="93" t="s">
        <v>27</v>
      </c>
      <c r="C2887" s="93" t="s">
        <v>3200</v>
      </c>
      <c r="D2887" s="93" t="s">
        <v>3201</v>
      </c>
      <c r="E2887" s="93" t="s">
        <v>3202</v>
      </c>
      <c r="F2887" s="93">
        <v>40000</v>
      </c>
      <c r="G2887" s="93">
        <v>4</v>
      </c>
      <c r="H2887" s="93">
        <v>0</v>
      </c>
      <c r="I2887" s="92">
        <f t="shared" si="45"/>
        <v>-160000</v>
      </c>
      <c r="J2887" s="92" t="str">
        <f>VLOOKUP(D2887,[1]Sheet0!$C$1:$H$65536,6,0)</f>
        <v>SẢN PHẨM TỪ SỮA</v>
      </c>
      <c r="M2887" s="93">
        <v>-4</v>
      </c>
      <c r="N2887" s="95">
        <v>-160000</v>
      </c>
      <c r="P2887" s="93" t="s">
        <v>3614</v>
      </c>
      <c r="Q2887" s="93" t="s">
        <v>5773</v>
      </c>
      <c r="V2887" s="93" t="s">
        <v>3619</v>
      </c>
    </row>
    <row r="2888" spans="1:22" ht="25.5" customHeight="1">
      <c r="A2888" s="94">
        <v>46106</v>
      </c>
      <c r="B2888" s="93" t="s">
        <v>27</v>
      </c>
      <c r="C2888" s="93" t="s">
        <v>139</v>
      </c>
      <c r="D2888" s="93" t="s">
        <v>140</v>
      </c>
      <c r="E2888" s="93" t="s">
        <v>141</v>
      </c>
      <c r="F2888" s="93">
        <v>135000</v>
      </c>
      <c r="G2888" s="93">
        <v>1</v>
      </c>
      <c r="H2888" s="93">
        <v>0</v>
      </c>
      <c r="I2888" s="92">
        <f t="shared" si="45"/>
        <v>-135000</v>
      </c>
      <c r="J2888" s="92" t="str">
        <f>VLOOKUP(D2888,[1]Sheet0!$C$1:$H$65536,6,0)</f>
        <v>GIA VỊ</v>
      </c>
      <c r="M2888" s="93">
        <v>-1</v>
      </c>
      <c r="N2888" s="95">
        <v>-135000</v>
      </c>
      <c r="P2888" s="93" t="s">
        <v>3614</v>
      </c>
      <c r="Q2888" s="93" t="s">
        <v>5773</v>
      </c>
      <c r="V2888" s="93" t="s">
        <v>3619</v>
      </c>
    </row>
    <row r="2889" spans="1:22" ht="25.5" customHeight="1">
      <c r="A2889" s="94">
        <v>46106</v>
      </c>
      <c r="B2889" s="93" t="s">
        <v>27</v>
      </c>
      <c r="C2889" s="93" t="s">
        <v>5483</v>
      </c>
      <c r="D2889" s="93" t="s">
        <v>5410</v>
      </c>
      <c r="E2889" s="93" t="s">
        <v>5484</v>
      </c>
      <c r="F2889" s="93">
        <v>85000</v>
      </c>
      <c r="G2889" s="93">
        <v>1</v>
      </c>
      <c r="H2889" s="93">
        <v>0</v>
      </c>
      <c r="I2889" s="92">
        <f t="shared" si="45"/>
        <v>-85000</v>
      </c>
      <c r="J2889" s="92" t="str">
        <f>VLOOKUP(D2889,[1]Sheet0!$C$1:$H$65536,6,0)</f>
        <v>SẢN PHẨM TỪ SỮA</v>
      </c>
      <c r="M2889" s="93">
        <v>-1</v>
      </c>
      <c r="N2889" s="95">
        <v>-85000</v>
      </c>
      <c r="P2889" s="93" t="s">
        <v>3614</v>
      </c>
      <c r="Q2889" s="93" t="s">
        <v>5773</v>
      </c>
      <c r="V2889" s="93" t="s">
        <v>3619</v>
      </c>
    </row>
    <row r="2890" spans="1:22" ht="25.5" customHeight="1">
      <c r="A2890" s="94">
        <v>46106</v>
      </c>
      <c r="B2890" s="93" t="s">
        <v>33</v>
      </c>
      <c r="C2890" s="93" t="s">
        <v>4001</v>
      </c>
      <c r="D2890" s="93" t="s">
        <v>3990</v>
      </c>
      <c r="E2890" s="93" t="s">
        <v>4002</v>
      </c>
      <c r="F2890" s="93">
        <v>40000</v>
      </c>
      <c r="G2890" s="93">
        <v>1</v>
      </c>
      <c r="H2890" s="93">
        <v>0</v>
      </c>
      <c r="I2890" s="92">
        <f t="shared" si="45"/>
        <v>-40000</v>
      </c>
      <c r="J2890" s="92" t="str">
        <f>VLOOKUP(D2890,[1]Sheet0!$C$1:$H$65536,6,0)</f>
        <v>XÀ PHÒNG, CHẤT TẨY RỬA</v>
      </c>
      <c r="M2890" s="93">
        <v>-1</v>
      </c>
      <c r="N2890" s="95">
        <v>-40000</v>
      </c>
      <c r="P2890" s="93" t="s">
        <v>3614</v>
      </c>
      <c r="Q2890" s="93" t="s">
        <v>5773</v>
      </c>
      <c r="V2890" s="93" t="s">
        <v>3619</v>
      </c>
    </row>
    <row r="2891" spans="1:22" ht="25.5" customHeight="1">
      <c r="A2891" s="94">
        <v>46106</v>
      </c>
      <c r="B2891" s="93" t="s">
        <v>27</v>
      </c>
      <c r="C2891" s="93" t="s">
        <v>5775</v>
      </c>
      <c r="D2891" s="93" t="s">
        <v>5774</v>
      </c>
      <c r="E2891" s="93" t="s">
        <v>5776</v>
      </c>
      <c r="F2891" s="93">
        <v>110000</v>
      </c>
      <c r="G2891" s="93">
        <v>1</v>
      </c>
      <c r="H2891" s="93">
        <v>0</v>
      </c>
      <c r="I2891" s="92">
        <f t="shared" si="45"/>
        <v>-110000</v>
      </c>
      <c r="J2891" s="92" t="str">
        <f>VLOOKUP(D2891,[1]Sheet0!$C$1:$H$65536,6,0)</f>
        <v>BÁNH KẸO, ĐỒ ĂN VẶT</v>
      </c>
      <c r="M2891" s="93">
        <v>-1</v>
      </c>
      <c r="N2891" s="95">
        <v>-110000</v>
      </c>
      <c r="P2891" s="93" t="s">
        <v>3614</v>
      </c>
      <c r="Q2891" s="93" t="s">
        <v>5773</v>
      </c>
      <c r="V2891" s="93" t="s">
        <v>3619</v>
      </c>
    </row>
    <row r="2892" spans="1:22" ht="25.5" customHeight="1">
      <c r="A2892" s="94">
        <v>46106</v>
      </c>
      <c r="B2892" s="93" t="s">
        <v>33</v>
      </c>
      <c r="C2892" s="93" t="s">
        <v>3014</v>
      </c>
      <c r="D2892" s="93" t="s">
        <v>3015</v>
      </c>
      <c r="E2892" s="93" t="s">
        <v>3016</v>
      </c>
      <c r="F2892" s="93">
        <v>50000</v>
      </c>
      <c r="G2892" s="93">
        <v>1</v>
      </c>
      <c r="H2892" s="93">
        <v>0</v>
      </c>
      <c r="I2892" s="92">
        <f t="shared" si="45"/>
        <v>-50000</v>
      </c>
      <c r="J2892" s="92" t="str">
        <f>VLOOKUP(D2892,[1]Sheet0!$C$1:$H$65536,6,0)</f>
        <v>BẾP VÀ PHÒNG ĂN</v>
      </c>
      <c r="M2892" s="93">
        <v>-1</v>
      </c>
      <c r="N2892" s="95">
        <v>-50000</v>
      </c>
      <c r="P2892" s="93" t="s">
        <v>3614</v>
      </c>
      <c r="Q2892" s="93" t="s">
        <v>5773</v>
      </c>
      <c r="V2892" s="93" t="s">
        <v>3619</v>
      </c>
    </row>
    <row r="2893" spans="1:22" ht="25.5" customHeight="1">
      <c r="A2893" s="94">
        <v>46106</v>
      </c>
      <c r="B2893" s="93" t="s">
        <v>135</v>
      </c>
      <c r="C2893" s="93" t="s">
        <v>2663</v>
      </c>
      <c r="D2893" s="93" t="s">
        <v>2664</v>
      </c>
      <c r="E2893" s="93" t="s">
        <v>2665</v>
      </c>
      <c r="F2893" s="93">
        <v>50000</v>
      </c>
      <c r="G2893" s="93">
        <v>1</v>
      </c>
      <c r="H2893" s="93">
        <v>0</v>
      </c>
      <c r="I2893" s="92">
        <f t="shared" si="45"/>
        <v>-50000</v>
      </c>
      <c r="J2893" s="92" t="str">
        <f>VLOOKUP(D2893,[1]Sheet0!$C$1:$H$65536,6,0)</f>
        <v>ĐỒNG GIÁ DATE</v>
      </c>
      <c r="M2893" s="93">
        <v>-1</v>
      </c>
      <c r="N2893" s="95">
        <v>-50000</v>
      </c>
      <c r="P2893" s="93" t="s">
        <v>3614</v>
      </c>
      <c r="Q2893" s="93" t="s">
        <v>5773</v>
      </c>
      <c r="V2893" s="93" t="s">
        <v>3619</v>
      </c>
    </row>
    <row r="2894" spans="1:22" ht="25.5" customHeight="1">
      <c r="A2894" s="94">
        <v>46107</v>
      </c>
      <c r="B2894" s="93" t="s">
        <v>3632</v>
      </c>
      <c r="C2894" s="93" t="s">
        <v>5239</v>
      </c>
      <c r="D2894" s="93" t="s">
        <v>5240</v>
      </c>
      <c r="E2894" s="93" t="s">
        <v>5241</v>
      </c>
      <c r="F2894" s="93">
        <v>870</v>
      </c>
      <c r="G2894" s="93">
        <v>-24</v>
      </c>
      <c r="H2894" s="93">
        <v>0</v>
      </c>
      <c r="I2894" s="92">
        <f t="shared" si="45"/>
        <v>20880</v>
      </c>
      <c r="J2894" s="92" t="str">
        <f>VLOOKUP(D2894,[1]Sheet0!$C$1:$H$65536,6,0)</f>
        <v>HỆ THỐNG</v>
      </c>
      <c r="K2894" s="93">
        <v>24</v>
      </c>
      <c r="L2894" s="95">
        <v>20880</v>
      </c>
      <c r="P2894" s="93" t="s">
        <v>3614</v>
      </c>
      <c r="Q2894" s="93" t="s">
        <v>5777</v>
      </c>
    </row>
    <row r="2895" spans="1:22" ht="25.5" customHeight="1">
      <c r="A2895" s="94">
        <v>46107</v>
      </c>
      <c r="B2895" s="93" t="s">
        <v>27</v>
      </c>
      <c r="C2895" s="93" t="s">
        <v>5169</v>
      </c>
      <c r="D2895" s="93" t="s">
        <v>5170</v>
      </c>
      <c r="E2895" s="93" t="s">
        <v>5171</v>
      </c>
      <c r="F2895" s="93">
        <v>134000</v>
      </c>
      <c r="G2895" s="93">
        <v>-1</v>
      </c>
      <c r="H2895" s="93">
        <v>0</v>
      </c>
      <c r="I2895" s="92">
        <f t="shared" si="45"/>
        <v>134000</v>
      </c>
      <c r="J2895" s="92" t="str">
        <f>VLOOKUP(D2895,[1]Sheet0!$C$1:$H$65536,6,0)</f>
        <v>GIA VỊ</v>
      </c>
      <c r="K2895" s="93">
        <v>1</v>
      </c>
      <c r="L2895" s="95">
        <v>134000</v>
      </c>
      <c r="P2895" s="93" t="s">
        <v>3614</v>
      </c>
      <c r="Q2895" s="93" t="s">
        <v>5777</v>
      </c>
    </row>
    <row r="2896" spans="1:22" ht="25.5" customHeight="1">
      <c r="A2896" s="94">
        <v>46107</v>
      </c>
      <c r="B2896" s="93" t="s">
        <v>33</v>
      </c>
      <c r="C2896" s="93" t="s">
        <v>1805</v>
      </c>
      <c r="D2896" s="93" t="s">
        <v>1806</v>
      </c>
      <c r="E2896" s="93" t="s">
        <v>1807</v>
      </c>
      <c r="F2896" s="93">
        <v>40000</v>
      </c>
      <c r="G2896" s="93">
        <v>-4</v>
      </c>
      <c r="H2896" s="93">
        <v>0</v>
      </c>
      <c r="I2896" s="92">
        <f t="shared" si="45"/>
        <v>160000</v>
      </c>
      <c r="J2896" s="92" t="str">
        <f>VLOOKUP(D2896,[1]Sheet0!$C$1:$H$65536,6,0)</f>
        <v>XÀ PHÒNG, CHẤT TẨY RỬA</v>
      </c>
      <c r="K2896" s="93">
        <v>4</v>
      </c>
      <c r="L2896" s="95">
        <v>160000</v>
      </c>
      <c r="P2896" s="93" t="s">
        <v>3614</v>
      </c>
      <c r="Q2896" s="93" t="s">
        <v>5777</v>
      </c>
    </row>
    <row r="2897" spans="1:17" ht="25.5" customHeight="1">
      <c r="A2897" s="94">
        <v>46107</v>
      </c>
      <c r="B2897" s="93" t="s">
        <v>32</v>
      </c>
      <c r="C2897" s="93" t="s">
        <v>5692</v>
      </c>
      <c r="D2897" s="93" t="s">
        <v>5688</v>
      </c>
      <c r="E2897" s="93" t="s">
        <v>5693</v>
      </c>
      <c r="F2897" s="93">
        <v>610000</v>
      </c>
      <c r="G2897" s="93">
        <v>-1</v>
      </c>
      <c r="H2897" s="93">
        <v>0</v>
      </c>
      <c r="I2897" s="92">
        <f t="shared" si="45"/>
        <v>610000</v>
      </c>
      <c r="J2897" s="92" t="str">
        <f>VLOOKUP(D2897,[1]Sheet0!$C$1:$H$65536,6,0)</f>
        <v>CHĂM SÓC TÓC</v>
      </c>
      <c r="K2897" s="93">
        <v>1</v>
      </c>
      <c r="L2897" s="95">
        <v>610000</v>
      </c>
      <c r="P2897" s="93" t="s">
        <v>3614</v>
      </c>
      <c r="Q2897" s="93" t="s">
        <v>5777</v>
      </c>
    </row>
    <row r="2898" spans="1:17" ht="25.5" customHeight="1">
      <c r="A2898" s="94">
        <v>46107</v>
      </c>
      <c r="B2898" s="93" t="s">
        <v>32</v>
      </c>
      <c r="C2898" s="93" t="s">
        <v>4928</v>
      </c>
      <c r="D2898" s="93" t="s">
        <v>4929</v>
      </c>
      <c r="E2898" s="93" t="s">
        <v>4930</v>
      </c>
      <c r="F2898" s="93">
        <v>595000</v>
      </c>
      <c r="G2898" s="93">
        <v>-1</v>
      </c>
      <c r="H2898" s="93">
        <v>0</v>
      </c>
      <c r="I2898" s="92">
        <f t="shared" si="45"/>
        <v>595000</v>
      </c>
      <c r="J2898" s="92" t="str">
        <f>VLOOKUP(D2898,[1]Sheet0!$C$1:$H$65536,6,0)</f>
        <v>TRANG ĐIỂM</v>
      </c>
      <c r="K2898" s="93">
        <v>1</v>
      </c>
      <c r="L2898" s="95">
        <v>595000</v>
      </c>
      <c r="P2898" s="93" t="s">
        <v>3614</v>
      </c>
      <c r="Q2898" s="93" t="s">
        <v>5777</v>
      </c>
    </row>
    <row r="2899" spans="1:17" ht="25.5" customHeight="1">
      <c r="A2899" s="94">
        <v>46107</v>
      </c>
      <c r="B2899" s="93" t="s">
        <v>135</v>
      </c>
      <c r="C2899" s="93" t="s">
        <v>2669</v>
      </c>
      <c r="D2899" s="93" t="s">
        <v>2670</v>
      </c>
      <c r="E2899" s="93" t="s">
        <v>2665</v>
      </c>
      <c r="F2899" s="93">
        <v>50000</v>
      </c>
      <c r="G2899" s="93">
        <v>-1</v>
      </c>
      <c r="H2899" s="93">
        <v>0</v>
      </c>
      <c r="I2899" s="92">
        <f t="shared" si="45"/>
        <v>50000</v>
      </c>
      <c r="J2899" s="92" t="e">
        <f>VLOOKUP(D2899,[1]Sheet0!$C$1:$H$65536,6,0)</f>
        <v>#N/A</v>
      </c>
      <c r="K2899" s="93">
        <v>1</v>
      </c>
      <c r="L2899" s="95">
        <v>50000</v>
      </c>
      <c r="P2899" s="93" t="s">
        <v>3614</v>
      </c>
      <c r="Q2899" s="93" t="s">
        <v>5777</v>
      </c>
    </row>
    <row r="2900" spans="1:17" ht="25.5" customHeight="1">
      <c r="A2900" s="94">
        <v>46107</v>
      </c>
      <c r="B2900" s="93" t="s">
        <v>3652</v>
      </c>
      <c r="C2900" s="93" t="s">
        <v>3653</v>
      </c>
      <c r="D2900" s="93" t="s">
        <v>3636</v>
      </c>
      <c r="E2900" s="93" t="s">
        <v>3654</v>
      </c>
      <c r="F2900" s="93">
        <v>30000</v>
      </c>
      <c r="G2900" s="93">
        <v>-1</v>
      </c>
      <c r="H2900" s="93">
        <v>0</v>
      </c>
      <c r="I2900" s="92">
        <f t="shared" si="45"/>
        <v>30000</v>
      </c>
      <c r="J2900" s="92" t="str">
        <f>VLOOKUP(D2900,[1]Sheet0!$C$1:$H$65536,6,0)</f>
        <v>ĐỒ DÙNG VPP</v>
      </c>
      <c r="K2900" s="93">
        <v>1</v>
      </c>
      <c r="L2900" s="95">
        <v>30000</v>
      </c>
      <c r="P2900" s="93" t="s">
        <v>3614</v>
      </c>
      <c r="Q2900" s="93" t="s">
        <v>5777</v>
      </c>
    </row>
    <row r="2901" spans="1:17" ht="25.5" customHeight="1">
      <c r="A2901" s="94">
        <v>46107</v>
      </c>
      <c r="B2901" s="93" t="s">
        <v>3652</v>
      </c>
      <c r="C2901" s="93" t="s">
        <v>4259</v>
      </c>
      <c r="D2901" s="93" t="s">
        <v>4252</v>
      </c>
      <c r="E2901" s="93" t="s">
        <v>4260</v>
      </c>
      <c r="F2901" s="93">
        <v>25000</v>
      </c>
      <c r="G2901" s="93">
        <v>-1</v>
      </c>
      <c r="H2901" s="93">
        <v>0</v>
      </c>
      <c r="I2901" s="92">
        <f t="shared" si="45"/>
        <v>25000</v>
      </c>
      <c r="J2901" s="92" t="str">
        <f>VLOOKUP(D2901,[1]Sheet0!$C$1:$H$65536,6,0)</f>
        <v>HÀNG MARKETING</v>
      </c>
      <c r="K2901" s="93">
        <v>1</v>
      </c>
      <c r="L2901" s="95">
        <v>25000</v>
      </c>
      <c r="P2901" s="93" t="s">
        <v>3614</v>
      </c>
      <c r="Q2901" s="93" t="s">
        <v>5777</v>
      </c>
    </row>
    <row r="2902" spans="1:17" ht="25.5" customHeight="1">
      <c r="A2902" s="94">
        <v>46107</v>
      </c>
      <c r="B2902" s="93" t="s">
        <v>33</v>
      </c>
      <c r="C2902" s="93" t="s">
        <v>3017</v>
      </c>
      <c r="D2902" s="93" t="s">
        <v>3018</v>
      </c>
      <c r="E2902" s="93" t="s">
        <v>3019</v>
      </c>
      <c r="F2902" s="93">
        <v>50000</v>
      </c>
      <c r="G2902" s="93">
        <v>-1</v>
      </c>
      <c r="H2902" s="93">
        <v>0</v>
      </c>
      <c r="I2902" s="92">
        <f t="shared" si="45"/>
        <v>50000</v>
      </c>
      <c r="J2902" s="92" t="str">
        <f>VLOOKUP(D2902,[1]Sheet0!$C$1:$H$65536,6,0)</f>
        <v>BẾP VÀ PHÒNG ĂN</v>
      </c>
      <c r="K2902" s="93">
        <v>1</v>
      </c>
      <c r="L2902" s="95">
        <v>50000</v>
      </c>
      <c r="P2902" s="93" t="s">
        <v>3614</v>
      </c>
      <c r="Q2902" s="93" t="s">
        <v>5777</v>
      </c>
    </row>
    <row r="2903" spans="1:17" ht="25.5" customHeight="1">
      <c r="A2903" s="94">
        <v>46108</v>
      </c>
      <c r="B2903" s="93" t="s">
        <v>2772</v>
      </c>
      <c r="C2903" s="93" t="s">
        <v>4117</v>
      </c>
      <c r="D2903" s="93" t="s">
        <v>4115</v>
      </c>
      <c r="E2903" s="93" t="s">
        <v>4118</v>
      </c>
      <c r="F2903" s="93">
        <v>159000</v>
      </c>
      <c r="G2903" s="93">
        <v>-1</v>
      </c>
      <c r="H2903" s="93">
        <v>0</v>
      </c>
      <c r="I2903" s="92">
        <f t="shared" si="45"/>
        <v>159000</v>
      </c>
      <c r="J2903" s="92" t="str">
        <f>VLOOKUP(D2903,[1]Sheet0!$C$1:$H$65536,6,0)</f>
        <v>NSM MÙA HÈ</v>
      </c>
      <c r="K2903" s="93">
        <v>1</v>
      </c>
      <c r="L2903" s="95">
        <v>159000</v>
      </c>
      <c r="P2903" s="93" t="s">
        <v>3614</v>
      </c>
      <c r="Q2903" s="93" t="s">
        <v>5778</v>
      </c>
    </row>
    <row r="2904" spans="1:17" ht="25.5" customHeight="1">
      <c r="A2904" s="94">
        <v>46108</v>
      </c>
      <c r="B2904" s="93" t="s">
        <v>2772</v>
      </c>
      <c r="C2904" s="93" t="s">
        <v>3981</v>
      </c>
      <c r="D2904" s="93" t="s">
        <v>3982</v>
      </c>
      <c r="E2904" s="93" t="s">
        <v>3983</v>
      </c>
      <c r="F2904" s="93">
        <v>159000</v>
      </c>
      <c r="G2904" s="93">
        <v>-1</v>
      </c>
      <c r="H2904" s="93">
        <v>0</v>
      </c>
      <c r="I2904" s="92">
        <f t="shared" si="45"/>
        <v>159000</v>
      </c>
      <c r="J2904" s="92" t="str">
        <f>VLOOKUP(D2904,[1]Sheet0!$C$1:$H$65536,6,0)</f>
        <v>NSM MÙA HÈ</v>
      </c>
      <c r="K2904" s="93">
        <v>1</v>
      </c>
      <c r="L2904" s="95">
        <v>159000</v>
      </c>
      <c r="P2904" s="93" t="s">
        <v>3614</v>
      </c>
      <c r="Q2904" s="93" t="s">
        <v>5778</v>
      </c>
    </row>
    <row r="2905" spans="1:17" ht="25.5" customHeight="1">
      <c r="A2905" s="94">
        <v>46108</v>
      </c>
      <c r="B2905" s="93" t="s">
        <v>3652</v>
      </c>
      <c r="C2905" s="93" t="s">
        <v>3653</v>
      </c>
      <c r="D2905" s="93" t="s">
        <v>3636</v>
      </c>
      <c r="E2905" s="93" t="s">
        <v>3654</v>
      </c>
      <c r="F2905" s="93">
        <v>30000</v>
      </c>
      <c r="G2905" s="93">
        <v>-1</v>
      </c>
      <c r="H2905" s="93">
        <v>0</v>
      </c>
      <c r="I2905" s="92">
        <f t="shared" si="45"/>
        <v>30000</v>
      </c>
      <c r="J2905" s="92" t="str">
        <f>VLOOKUP(D2905,[1]Sheet0!$C$1:$H$65536,6,0)</f>
        <v>ĐỒ DÙNG VPP</v>
      </c>
      <c r="K2905" s="93">
        <v>1</v>
      </c>
      <c r="L2905" s="95">
        <v>30000</v>
      </c>
      <c r="P2905" s="93" t="s">
        <v>3614</v>
      </c>
      <c r="Q2905" s="93" t="s">
        <v>5778</v>
      </c>
    </row>
    <row r="2906" spans="1:17" ht="25.5" customHeight="1">
      <c r="A2906" s="94">
        <v>46108</v>
      </c>
      <c r="B2906" s="93" t="s">
        <v>3632</v>
      </c>
      <c r="C2906" s="93" t="s">
        <v>5239</v>
      </c>
      <c r="D2906" s="93" t="s">
        <v>5240</v>
      </c>
      <c r="E2906" s="93" t="s">
        <v>5241</v>
      </c>
      <c r="F2906" s="93">
        <v>870</v>
      </c>
      <c r="G2906" s="93">
        <v>-32</v>
      </c>
      <c r="H2906" s="93">
        <v>0</v>
      </c>
      <c r="I2906" s="92">
        <f t="shared" si="45"/>
        <v>27840</v>
      </c>
      <c r="J2906" s="92" t="str">
        <f>VLOOKUP(D2906,[1]Sheet0!$C$1:$H$65536,6,0)</f>
        <v>HỆ THỐNG</v>
      </c>
      <c r="K2906" s="93">
        <v>32</v>
      </c>
      <c r="L2906" s="95">
        <v>27840</v>
      </c>
      <c r="P2906" s="93" t="s">
        <v>3614</v>
      </c>
      <c r="Q2906" s="93" t="s">
        <v>5778</v>
      </c>
    </row>
    <row r="2907" spans="1:17" ht="25.5" customHeight="1">
      <c r="A2907" s="94">
        <v>46108</v>
      </c>
      <c r="B2907" s="93" t="s">
        <v>32</v>
      </c>
      <c r="C2907" s="93" t="s">
        <v>5035</v>
      </c>
      <c r="D2907" s="93" t="s">
        <v>5036</v>
      </c>
      <c r="E2907" s="93" t="s">
        <v>5037</v>
      </c>
      <c r="F2907" s="93">
        <v>129000</v>
      </c>
      <c r="G2907" s="93">
        <v>-1</v>
      </c>
      <c r="H2907" s="93">
        <v>0</v>
      </c>
      <c r="I2907" s="92">
        <f t="shared" si="45"/>
        <v>129000</v>
      </c>
      <c r="J2907" s="92" t="str">
        <f>VLOOKUP(D2907,[1]Sheet0!$C$1:$H$65536,6,0)</f>
        <v>CHĂM SÓC DA</v>
      </c>
      <c r="K2907" s="93">
        <v>1</v>
      </c>
      <c r="L2907" s="95">
        <v>129000</v>
      </c>
      <c r="P2907" s="93" t="s">
        <v>3614</v>
      </c>
      <c r="Q2907" s="93" t="s">
        <v>5778</v>
      </c>
    </row>
    <row r="2908" spans="1:17" ht="25.5" customHeight="1">
      <c r="A2908" s="94">
        <v>46108</v>
      </c>
      <c r="B2908" s="93" t="s">
        <v>27</v>
      </c>
      <c r="C2908" s="93" t="s">
        <v>4890</v>
      </c>
      <c r="D2908" s="93" t="s">
        <v>4865</v>
      </c>
      <c r="E2908" s="93" t="s">
        <v>4891</v>
      </c>
      <c r="F2908" s="93">
        <v>46000</v>
      </c>
      <c r="G2908" s="93">
        <v>-1</v>
      </c>
      <c r="H2908" s="93">
        <v>0</v>
      </c>
      <c r="I2908" s="92">
        <f t="shared" si="45"/>
        <v>46000</v>
      </c>
      <c r="J2908" s="92" t="str">
        <f>VLOOKUP(D2908,[1]Sheet0!$C$1:$H$65536,6,0)</f>
        <v>THỰC PHẨM ĂN LIỀN</v>
      </c>
      <c r="K2908" s="93">
        <v>1</v>
      </c>
      <c r="L2908" s="95">
        <v>46000</v>
      </c>
      <c r="P2908" s="93" t="s">
        <v>3614</v>
      </c>
      <c r="Q2908" s="93" t="s">
        <v>5778</v>
      </c>
    </row>
    <row r="2909" spans="1:17" ht="25.5" customHeight="1">
      <c r="A2909" s="94">
        <v>46108</v>
      </c>
      <c r="B2909" s="93" t="s">
        <v>40</v>
      </c>
      <c r="C2909" s="93" t="s">
        <v>5012</v>
      </c>
      <c r="D2909" s="93" t="s">
        <v>5005</v>
      </c>
      <c r="E2909" s="93" t="s">
        <v>5013</v>
      </c>
      <c r="F2909" s="93">
        <v>70000</v>
      </c>
      <c r="G2909" s="93">
        <v>-1</v>
      </c>
      <c r="H2909" s="93">
        <v>0</v>
      </c>
      <c r="I2909" s="92">
        <f t="shared" si="45"/>
        <v>70000</v>
      </c>
      <c r="J2909" s="92" t="str">
        <f>VLOOKUP(D2909,[1]Sheet0!$C$1:$H$65536,6,0)</f>
        <v>THỰC PHẨM CHO BÉ</v>
      </c>
      <c r="K2909" s="93">
        <v>1</v>
      </c>
      <c r="L2909" s="95">
        <v>70000</v>
      </c>
      <c r="P2909" s="93" t="s">
        <v>3614</v>
      </c>
      <c r="Q2909" s="93" t="s">
        <v>5778</v>
      </c>
    </row>
    <row r="2910" spans="1:17" ht="25.5" customHeight="1">
      <c r="A2910" s="94">
        <v>46108</v>
      </c>
      <c r="B2910" s="93" t="s">
        <v>33</v>
      </c>
      <c r="C2910" s="93" t="s">
        <v>1805</v>
      </c>
      <c r="D2910" s="93" t="s">
        <v>1806</v>
      </c>
      <c r="E2910" s="93" t="s">
        <v>1807</v>
      </c>
      <c r="F2910" s="93">
        <v>40000</v>
      </c>
      <c r="G2910" s="93">
        <v>-7</v>
      </c>
      <c r="H2910" s="93">
        <v>0</v>
      </c>
      <c r="I2910" s="92">
        <f t="shared" si="45"/>
        <v>280000</v>
      </c>
      <c r="J2910" s="92" t="str">
        <f>VLOOKUP(D2910,[1]Sheet0!$C$1:$H$65536,6,0)</f>
        <v>XÀ PHÒNG, CHẤT TẨY RỬA</v>
      </c>
      <c r="K2910" s="93">
        <v>7</v>
      </c>
      <c r="L2910" s="95">
        <v>280000</v>
      </c>
      <c r="P2910" s="93" t="s">
        <v>3614</v>
      </c>
      <c r="Q2910" s="93" t="s">
        <v>5778</v>
      </c>
    </row>
    <row r="2911" spans="1:17" ht="25.5" customHeight="1">
      <c r="A2911" s="94">
        <v>46108</v>
      </c>
      <c r="B2911" s="93" t="s">
        <v>32</v>
      </c>
      <c r="C2911" s="93" t="s">
        <v>5487</v>
      </c>
      <c r="D2911" s="93" t="s">
        <v>5418</v>
      </c>
      <c r="E2911" s="93" t="s">
        <v>5488</v>
      </c>
      <c r="F2911" s="93">
        <v>450000</v>
      </c>
      <c r="G2911" s="93">
        <v>-1</v>
      </c>
      <c r="H2911" s="93">
        <v>0</v>
      </c>
      <c r="I2911" s="92">
        <f t="shared" si="45"/>
        <v>450000</v>
      </c>
      <c r="J2911" s="92" t="str">
        <f>VLOOKUP(D2911,[1]Sheet0!$C$1:$H$65536,6,0)</f>
        <v>CHĂM SÓC DA</v>
      </c>
      <c r="K2911" s="93">
        <v>1</v>
      </c>
      <c r="L2911" s="95">
        <v>450000</v>
      </c>
      <c r="P2911" s="93" t="s">
        <v>3614</v>
      </c>
      <c r="Q2911" s="93" t="s">
        <v>5778</v>
      </c>
    </row>
    <row r="2912" spans="1:17" ht="25.5" customHeight="1">
      <c r="A2912" s="94">
        <v>46108</v>
      </c>
      <c r="B2912" s="93" t="s">
        <v>32</v>
      </c>
      <c r="C2912" s="93" t="s">
        <v>5780</v>
      </c>
      <c r="D2912" s="93" t="s">
        <v>5781</v>
      </c>
      <c r="E2912" s="93" t="s">
        <v>5782</v>
      </c>
      <c r="F2912" s="93">
        <v>249000</v>
      </c>
      <c r="G2912" s="93">
        <v>-1</v>
      </c>
      <c r="H2912" s="93">
        <v>0</v>
      </c>
      <c r="I2912" s="92">
        <f t="shared" si="45"/>
        <v>249000</v>
      </c>
      <c r="J2912" s="92" t="str">
        <f>VLOOKUP(D2912,[1]Sheet0!$C$1:$H$65536,6,0)</f>
        <v>CHĂM SÓC CƠ THỂ</v>
      </c>
      <c r="K2912" s="93">
        <v>1</v>
      </c>
      <c r="L2912" s="95">
        <v>249000</v>
      </c>
      <c r="P2912" s="93" t="s">
        <v>3614</v>
      </c>
      <c r="Q2912" s="93" t="s">
        <v>5778</v>
      </c>
    </row>
    <row r="2913" spans="1:22" ht="25.5" customHeight="1">
      <c r="A2913" s="94">
        <v>46108</v>
      </c>
      <c r="B2913" s="93" t="s">
        <v>40</v>
      </c>
      <c r="C2913" s="93" t="s">
        <v>5783</v>
      </c>
      <c r="D2913" s="93" t="s">
        <v>5784</v>
      </c>
      <c r="E2913" s="93" t="s">
        <v>5785</v>
      </c>
      <c r="F2913" s="93">
        <v>65000</v>
      </c>
      <c r="G2913" s="93">
        <v>-1</v>
      </c>
      <c r="H2913" s="93">
        <v>0</v>
      </c>
      <c r="I2913" s="92">
        <f t="shared" si="45"/>
        <v>65000</v>
      </c>
      <c r="J2913" s="92" t="str">
        <f>VLOOKUP(D2913,[1]Sheet0!$C$1:$H$65536,6,0)</f>
        <v>THỰC PHẨM CHO BÉ</v>
      </c>
      <c r="K2913" s="93">
        <v>1</v>
      </c>
      <c r="L2913" s="95">
        <v>65000</v>
      </c>
      <c r="P2913" s="93" t="s">
        <v>3614</v>
      </c>
      <c r="Q2913" s="93" t="s">
        <v>5778</v>
      </c>
    </row>
    <row r="2914" spans="1:22" ht="25.5" customHeight="1">
      <c r="A2914" s="94">
        <v>46108</v>
      </c>
      <c r="B2914" s="93" t="s">
        <v>2772</v>
      </c>
      <c r="C2914" s="93" t="s">
        <v>3991</v>
      </c>
      <c r="D2914" s="93" t="s">
        <v>3984</v>
      </c>
      <c r="E2914" s="93" t="s">
        <v>3992</v>
      </c>
      <c r="F2914" s="93">
        <v>159000</v>
      </c>
      <c r="G2914" s="93">
        <v>2</v>
      </c>
      <c r="H2914" s="93">
        <v>0</v>
      </c>
      <c r="I2914" s="92">
        <f t="shared" si="45"/>
        <v>-318000</v>
      </c>
      <c r="J2914" s="92" t="str">
        <f>VLOOKUP(D2914,[1]Sheet0!$C$1:$H$65536,6,0)</f>
        <v>NSM MÙA HÈ</v>
      </c>
      <c r="M2914" s="93">
        <v>-2</v>
      </c>
      <c r="N2914" s="95">
        <v>-318000</v>
      </c>
      <c r="P2914" s="93" t="s">
        <v>3614</v>
      </c>
      <c r="Q2914" s="93" t="s">
        <v>5778</v>
      </c>
      <c r="V2914" s="93" t="s">
        <v>3619</v>
      </c>
    </row>
    <row r="2915" spans="1:22" ht="25.5" customHeight="1">
      <c r="A2915" s="94">
        <v>46108</v>
      </c>
      <c r="B2915" s="93" t="s">
        <v>3652</v>
      </c>
      <c r="C2915" s="93" t="s">
        <v>3756</v>
      </c>
      <c r="D2915" s="93" t="s">
        <v>3753</v>
      </c>
      <c r="E2915" s="93" t="s">
        <v>3757</v>
      </c>
      <c r="F2915" s="93">
        <v>15000</v>
      </c>
      <c r="G2915" s="93">
        <v>1</v>
      </c>
      <c r="H2915" s="93">
        <v>0</v>
      </c>
      <c r="I2915" s="92">
        <f t="shared" si="45"/>
        <v>-15000</v>
      </c>
      <c r="J2915" s="92" t="str">
        <f>VLOOKUP(D2915,[1]Sheet0!$C$1:$H$65536,6,0)</f>
        <v>ĐỒ DÙNG VPP</v>
      </c>
      <c r="M2915" s="93">
        <v>-1</v>
      </c>
      <c r="N2915" s="95">
        <v>-15000</v>
      </c>
      <c r="P2915" s="93" t="s">
        <v>3614</v>
      </c>
      <c r="Q2915" s="93" t="s">
        <v>5778</v>
      </c>
      <c r="V2915" s="93" t="s">
        <v>3619</v>
      </c>
    </row>
    <row r="2916" spans="1:22" ht="25.5" customHeight="1">
      <c r="A2916" s="94">
        <v>46108</v>
      </c>
      <c r="B2916" s="93" t="s">
        <v>3632</v>
      </c>
      <c r="C2916" s="93" t="s">
        <v>5250</v>
      </c>
      <c r="D2916" s="93" t="s">
        <v>5242</v>
      </c>
      <c r="E2916" s="93" t="s">
        <v>5251</v>
      </c>
      <c r="F2916" s="93">
        <v>1450</v>
      </c>
      <c r="G2916" s="93">
        <v>32</v>
      </c>
      <c r="H2916" s="93">
        <v>0</v>
      </c>
      <c r="I2916" s="92">
        <f t="shared" si="45"/>
        <v>-46400</v>
      </c>
      <c r="J2916" s="92" t="str">
        <f>VLOOKUP(D2916,[1]Sheet0!$C$1:$H$65536,6,0)</f>
        <v>HỆ THỐNG</v>
      </c>
      <c r="M2916" s="93">
        <v>-32</v>
      </c>
      <c r="N2916" s="95">
        <v>-46400</v>
      </c>
      <c r="P2916" s="93" t="s">
        <v>3614</v>
      </c>
      <c r="Q2916" s="93" t="s">
        <v>5778</v>
      </c>
      <c r="V2916" s="93" t="s">
        <v>3619</v>
      </c>
    </row>
    <row r="2917" spans="1:22" ht="25.5" customHeight="1">
      <c r="A2917" s="94">
        <v>46108</v>
      </c>
      <c r="B2917" s="93" t="s">
        <v>32</v>
      </c>
      <c r="C2917" s="93" t="s">
        <v>920</v>
      </c>
      <c r="D2917" s="93" t="s">
        <v>921</v>
      </c>
      <c r="E2917" s="93" t="s">
        <v>922</v>
      </c>
      <c r="F2917" s="93">
        <v>209000</v>
      </c>
      <c r="G2917" s="93">
        <v>1</v>
      </c>
      <c r="H2917" s="93">
        <v>0</v>
      </c>
      <c r="I2917" s="92">
        <f t="shared" si="45"/>
        <v>-209000</v>
      </c>
      <c r="J2917" s="92" t="str">
        <f>VLOOKUP(D2917,[1]Sheet0!$C$1:$H$65536,6,0)</f>
        <v>CHĂM SÓC DA</v>
      </c>
      <c r="M2917" s="93">
        <v>-1</v>
      </c>
      <c r="N2917" s="95">
        <v>-209000</v>
      </c>
      <c r="P2917" s="93" t="s">
        <v>3614</v>
      </c>
      <c r="Q2917" s="93" t="s">
        <v>5778</v>
      </c>
      <c r="V2917" s="93" t="s">
        <v>3619</v>
      </c>
    </row>
    <row r="2918" spans="1:22" ht="25.5" customHeight="1">
      <c r="A2918" s="94">
        <v>46108</v>
      </c>
      <c r="B2918" s="93" t="s">
        <v>27</v>
      </c>
      <c r="C2918" s="93" t="s">
        <v>5786</v>
      </c>
      <c r="D2918" s="93" t="s">
        <v>5779</v>
      </c>
      <c r="E2918" s="93" t="s">
        <v>5787</v>
      </c>
      <c r="F2918" s="93">
        <v>44000</v>
      </c>
      <c r="G2918" s="93">
        <v>1</v>
      </c>
      <c r="H2918" s="93">
        <v>0</v>
      </c>
      <c r="I2918" s="92">
        <f t="shared" si="45"/>
        <v>-44000</v>
      </c>
      <c r="J2918" s="92" t="str">
        <f>VLOOKUP(D2918,[1]Sheet0!$C$1:$H$65536,6,0)</f>
        <v>THỰC PHẨM ĂN LIỀN</v>
      </c>
      <c r="M2918" s="93">
        <v>-1</v>
      </c>
      <c r="N2918" s="95">
        <v>-44000</v>
      </c>
      <c r="P2918" s="93" t="s">
        <v>3614</v>
      </c>
      <c r="Q2918" s="93" t="s">
        <v>5778</v>
      </c>
      <c r="V2918" s="93" t="s">
        <v>3619</v>
      </c>
    </row>
    <row r="2919" spans="1:22" ht="25.5" customHeight="1">
      <c r="A2919" s="94">
        <v>46108</v>
      </c>
      <c r="B2919" s="93" t="s">
        <v>40</v>
      </c>
      <c r="C2919" s="93" t="s">
        <v>1136</v>
      </c>
      <c r="D2919" s="93" t="s">
        <v>1137</v>
      </c>
      <c r="E2919" s="93" t="s">
        <v>1138</v>
      </c>
      <c r="F2919" s="93">
        <v>70000</v>
      </c>
      <c r="G2919" s="93">
        <v>1</v>
      </c>
      <c r="H2919" s="93">
        <v>0</v>
      </c>
      <c r="I2919" s="92">
        <f t="shared" si="45"/>
        <v>-70000</v>
      </c>
      <c r="J2919" s="92" t="str">
        <f>VLOOKUP(D2919,[1]Sheet0!$C$1:$H$65536,6,0)</f>
        <v>THỰC PHẨM CHO BÉ</v>
      </c>
      <c r="M2919" s="93">
        <v>-1</v>
      </c>
      <c r="N2919" s="95">
        <v>-70000</v>
      </c>
      <c r="P2919" s="93" t="s">
        <v>3614</v>
      </c>
      <c r="Q2919" s="93" t="s">
        <v>5778</v>
      </c>
      <c r="V2919" s="93" t="s">
        <v>3619</v>
      </c>
    </row>
    <row r="2920" spans="1:22" ht="25.5" customHeight="1">
      <c r="A2920" s="94">
        <v>46108</v>
      </c>
      <c r="B2920" s="93" t="s">
        <v>33</v>
      </c>
      <c r="C2920" s="93" t="s">
        <v>4001</v>
      </c>
      <c r="D2920" s="93" t="s">
        <v>3990</v>
      </c>
      <c r="E2920" s="93" t="s">
        <v>4002</v>
      </c>
      <c r="F2920" s="93">
        <v>40000</v>
      </c>
      <c r="G2920" s="93">
        <v>7</v>
      </c>
      <c r="H2920" s="93">
        <v>0</v>
      </c>
      <c r="I2920" s="92">
        <f t="shared" si="45"/>
        <v>-280000</v>
      </c>
      <c r="J2920" s="92" t="str">
        <f>VLOOKUP(D2920,[1]Sheet0!$C$1:$H$65536,6,0)</f>
        <v>XÀ PHÒNG, CHẤT TẨY RỬA</v>
      </c>
      <c r="M2920" s="93">
        <v>-7</v>
      </c>
      <c r="N2920" s="95">
        <v>-280000</v>
      </c>
      <c r="P2920" s="93" t="s">
        <v>3614</v>
      </c>
      <c r="Q2920" s="93" t="s">
        <v>5778</v>
      </c>
      <c r="V2920" s="93" t="s">
        <v>3619</v>
      </c>
    </row>
    <row r="2921" spans="1:22" ht="25.5" customHeight="1">
      <c r="A2921" s="94">
        <v>46108</v>
      </c>
      <c r="B2921" s="93" t="s">
        <v>32</v>
      </c>
      <c r="C2921" s="93" t="s">
        <v>2294</v>
      </c>
      <c r="D2921" s="93" t="s">
        <v>2295</v>
      </c>
      <c r="E2921" s="93" t="s">
        <v>2296</v>
      </c>
      <c r="F2921" s="93">
        <v>450000</v>
      </c>
      <c r="G2921" s="93">
        <v>1</v>
      </c>
      <c r="H2921" s="93">
        <v>0</v>
      </c>
      <c r="I2921" s="92">
        <f t="shared" si="45"/>
        <v>-450000</v>
      </c>
      <c r="J2921" s="92" t="str">
        <f>VLOOKUP(D2921,[1]Sheet0!$C$1:$H$65536,6,0)</f>
        <v>CHĂM SÓC DA</v>
      </c>
      <c r="M2921" s="93">
        <v>-1</v>
      </c>
      <c r="N2921" s="95">
        <v>-450000</v>
      </c>
      <c r="P2921" s="93" t="s">
        <v>3614</v>
      </c>
      <c r="Q2921" s="93" t="s">
        <v>5778</v>
      </c>
      <c r="V2921" s="93" t="s">
        <v>3619</v>
      </c>
    </row>
    <row r="2922" spans="1:22" ht="25.5" customHeight="1">
      <c r="A2922" s="94">
        <v>46108</v>
      </c>
      <c r="B2922" s="93" t="s">
        <v>32</v>
      </c>
      <c r="C2922" s="93" t="s">
        <v>243</v>
      </c>
      <c r="D2922" s="93" t="s">
        <v>244</v>
      </c>
      <c r="E2922" s="93" t="s">
        <v>245</v>
      </c>
      <c r="F2922" s="93">
        <v>350000</v>
      </c>
      <c r="G2922" s="93">
        <v>1</v>
      </c>
      <c r="H2922" s="93">
        <v>0</v>
      </c>
      <c r="I2922" s="92">
        <f t="shared" si="45"/>
        <v>-350000</v>
      </c>
      <c r="J2922" s="92" t="str">
        <f>VLOOKUP(D2922,[1]Sheet0!$C$1:$H$65536,6,0)</f>
        <v>CHĂM SÓC CƠ THỂ</v>
      </c>
      <c r="M2922" s="93">
        <v>-1</v>
      </c>
      <c r="N2922" s="95">
        <v>-350000</v>
      </c>
      <c r="P2922" s="93" t="s">
        <v>3614</v>
      </c>
      <c r="Q2922" s="93" t="s">
        <v>5778</v>
      </c>
      <c r="V2922" s="93" t="s">
        <v>3619</v>
      </c>
    </row>
    <row r="2923" spans="1:22" ht="25.5" customHeight="1">
      <c r="A2923" s="94">
        <v>46108</v>
      </c>
      <c r="B2923" s="93" t="s">
        <v>40</v>
      </c>
      <c r="C2923" s="93" t="s">
        <v>3667</v>
      </c>
      <c r="D2923" s="93" t="s">
        <v>3668</v>
      </c>
      <c r="E2923" s="93" t="s">
        <v>3669</v>
      </c>
      <c r="F2923" s="93">
        <v>65000</v>
      </c>
      <c r="G2923" s="93">
        <v>1</v>
      </c>
      <c r="H2923" s="93">
        <v>0</v>
      </c>
      <c r="I2923" s="92">
        <f t="shared" si="45"/>
        <v>-65000</v>
      </c>
      <c r="J2923" s="92" t="str">
        <f>VLOOKUP(D2923,[1]Sheet0!$C$1:$H$65536,6,0)</f>
        <v>THỰC PHẨM CHO BÉ</v>
      </c>
      <c r="M2923" s="93">
        <v>-1</v>
      </c>
      <c r="N2923" s="95">
        <v>-65000</v>
      </c>
      <c r="P2923" s="93" t="s">
        <v>3614</v>
      </c>
      <c r="Q2923" s="93" t="s">
        <v>5778</v>
      </c>
      <c r="V2923" s="93" t="s">
        <v>3619</v>
      </c>
    </row>
    <row r="2924" spans="1:22" ht="25.5" customHeight="1">
      <c r="A2924" s="94">
        <v>46111</v>
      </c>
      <c r="B2924" s="93" t="s">
        <v>33</v>
      </c>
      <c r="C2924" s="93" t="s">
        <v>3339</v>
      </c>
      <c r="D2924" s="93" t="s">
        <v>3340</v>
      </c>
      <c r="E2924" s="93" t="s">
        <v>3341</v>
      </c>
      <c r="F2924" s="93">
        <v>0</v>
      </c>
      <c r="G2924" s="93">
        <v>-14</v>
      </c>
      <c r="H2924" s="93">
        <v>0</v>
      </c>
      <c r="I2924" s="92">
        <f t="shared" si="45"/>
        <v>0</v>
      </c>
      <c r="J2924" s="92" t="str">
        <f>VLOOKUP(D2924,[1]Sheet0!$C$1:$H$65536,6,0)</f>
        <v>GIA DỤNG SKK</v>
      </c>
      <c r="K2924" s="93">
        <v>14</v>
      </c>
      <c r="L2924" s="93">
        <v>0</v>
      </c>
      <c r="P2924" s="93" t="s">
        <v>3614</v>
      </c>
      <c r="Q2924" s="93" t="s">
        <v>5788</v>
      </c>
    </row>
    <row r="2925" spans="1:22" ht="25.5" customHeight="1">
      <c r="A2925" s="94">
        <v>46111</v>
      </c>
      <c r="B2925" s="93" t="s">
        <v>2772</v>
      </c>
      <c r="C2925" s="93" t="s">
        <v>4023</v>
      </c>
      <c r="D2925" s="93" t="s">
        <v>4007</v>
      </c>
      <c r="E2925" s="93" t="s">
        <v>4024</v>
      </c>
      <c r="F2925" s="93">
        <v>159000</v>
      </c>
      <c r="G2925" s="93">
        <v>-1</v>
      </c>
      <c r="H2925" s="93">
        <v>0</v>
      </c>
      <c r="I2925" s="92">
        <f t="shared" si="45"/>
        <v>159000</v>
      </c>
      <c r="J2925" s="92" t="str">
        <f>VLOOKUP(D2925,[1]Sheet0!$C$1:$H$65536,6,0)</f>
        <v>NSM MÙA HÈ</v>
      </c>
      <c r="K2925" s="93">
        <v>1</v>
      </c>
      <c r="L2925" s="95">
        <v>159000</v>
      </c>
      <c r="P2925" s="93" t="s">
        <v>3614</v>
      </c>
      <c r="Q2925" s="93" t="s">
        <v>5788</v>
      </c>
    </row>
    <row r="2926" spans="1:22" ht="25.5" customHeight="1">
      <c r="A2926" s="94">
        <v>46111</v>
      </c>
      <c r="B2926" s="93" t="s">
        <v>3652</v>
      </c>
      <c r="C2926" s="93" t="s">
        <v>5125</v>
      </c>
      <c r="D2926" s="93" t="s">
        <v>5126</v>
      </c>
      <c r="E2926" s="93" t="s">
        <v>5127</v>
      </c>
      <c r="F2926" s="93">
        <v>17000</v>
      </c>
      <c r="G2926" s="93">
        <v>-34</v>
      </c>
      <c r="H2926" s="93">
        <v>0</v>
      </c>
      <c r="I2926" s="92">
        <f t="shared" si="45"/>
        <v>578000</v>
      </c>
      <c r="J2926" s="92" t="str">
        <f>VLOOKUP(D2926,[1]Sheet0!$C$1:$H$65536,6,0)</f>
        <v xml:space="preserve"> SET QUÀ</v>
      </c>
      <c r="K2926" s="93">
        <v>34</v>
      </c>
      <c r="L2926" s="95">
        <v>578000</v>
      </c>
      <c r="P2926" s="93" t="s">
        <v>3614</v>
      </c>
      <c r="Q2926" s="93" t="s">
        <v>5788</v>
      </c>
    </row>
    <row r="2927" spans="1:22" ht="25.5" customHeight="1">
      <c r="A2927" s="94">
        <v>46111</v>
      </c>
      <c r="B2927" s="93" t="s">
        <v>3652</v>
      </c>
      <c r="C2927" s="93" t="s">
        <v>3653</v>
      </c>
      <c r="D2927" s="93" t="s">
        <v>3636</v>
      </c>
      <c r="E2927" s="93" t="s">
        <v>3654</v>
      </c>
      <c r="F2927" s="93">
        <v>30000</v>
      </c>
      <c r="G2927" s="93">
        <v>-2</v>
      </c>
      <c r="H2927" s="93">
        <v>0</v>
      </c>
      <c r="I2927" s="92">
        <f t="shared" si="45"/>
        <v>60000</v>
      </c>
      <c r="J2927" s="92" t="str">
        <f>VLOOKUP(D2927,[1]Sheet0!$C$1:$H$65536,6,0)</f>
        <v>ĐỒ DÙNG VPP</v>
      </c>
      <c r="K2927" s="93">
        <v>2</v>
      </c>
      <c r="L2927" s="95">
        <v>60000</v>
      </c>
      <c r="P2927" s="93" t="s">
        <v>3614</v>
      </c>
      <c r="Q2927" s="93" t="s">
        <v>5788</v>
      </c>
    </row>
    <row r="2928" spans="1:22" ht="25.5" customHeight="1">
      <c r="A2928" s="94">
        <v>46111</v>
      </c>
      <c r="B2928" s="93" t="s">
        <v>69</v>
      </c>
      <c r="C2928" s="93" t="s">
        <v>5640</v>
      </c>
      <c r="D2928" s="93" t="s">
        <v>5632</v>
      </c>
      <c r="E2928" s="93" t="s">
        <v>5641</v>
      </c>
      <c r="F2928" s="93">
        <v>180000</v>
      </c>
      <c r="G2928" s="93">
        <v>-1</v>
      </c>
      <c r="H2928" s="93">
        <v>0</v>
      </c>
      <c r="I2928" s="92">
        <f t="shared" si="45"/>
        <v>180000</v>
      </c>
      <c r="J2928" s="92" t="str">
        <f>VLOOKUP(D2928,[1]Sheet0!$C$1:$H$65536,6,0)</f>
        <v>TĂNG CƯỜNG HỆ MIỄN DỊCH</v>
      </c>
      <c r="K2928" s="93">
        <v>1</v>
      </c>
      <c r="L2928" s="95">
        <v>180000</v>
      </c>
      <c r="P2928" s="93" t="s">
        <v>3614</v>
      </c>
      <c r="Q2928" s="93" t="s">
        <v>5788</v>
      </c>
    </row>
    <row r="2929" spans="1:22" ht="25.5" customHeight="1">
      <c r="A2929" s="94">
        <v>46111</v>
      </c>
      <c r="B2929" s="93" t="s">
        <v>69</v>
      </c>
      <c r="C2929" s="93" t="s">
        <v>804</v>
      </c>
      <c r="D2929" s="93" t="s">
        <v>805</v>
      </c>
      <c r="E2929" s="93" t="s">
        <v>806</v>
      </c>
      <c r="F2929" s="93">
        <v>690000</v>
      </c>
      <c r="G2929" s="93">
        <v>-1</v>
      </c>
      <c r="H2929" s="93">
        <v>0</v>
      </c>
      <c r="I2929" s="92">
        <f t="shared" si="45"/>
        <v>690000</v>
      </c>
      <c r="J2929" s="92" t="str">
        <f>VLOOKUP(D2929,[1]Sheet0!$C$1:$H$65536,6,0)</f>
        <v>HỖ TRỢ LÀM ĐẸP</v>
      </c>
      <c r="K2929" s="93">
        <v>1</v>
      </c>
      <c r="L2929" s="95">
        <v>690000</v>
      </c>
      <c r="P2929" s="93" t="s">
        <v>3614</v>
      </c>
      <c r="Q2929" s="93" t="s">
        <v>5788</v>
      </c>
    </row>
    <row r="2930" spans="1:22" ht="25.5" customHeight="1">
      <c r="A2930" s="94">
        <v>46111</v>
      </c>
      <c r="B2930" s="93" t="s">
        <v>27</v>
      </c>
      <c r="C2930" s="93" t="s">
        <v>240</v>
      </c>
      <c r="D2930" s="93" t="s">
        <v>241</v>
      </c>
      <c r="E2930" s="93" t="s">
        <v>242</v>
      </c>
      <c r="F2930" s="93">
        <v>67000</v>
      </c>
      <c r="G2930" s="93">
        <v>-1</v>
      </c>
      <c r="H2930" s="93">
        <v>0</v>
      </c>
      <c r="I2930" s="92">
        <f t="shared" si="45"/>
        <v>67000</v>
      </c>
      <c r="J2930" s="92" t="str">
        <f>VLOOKUP(D2930,[1]Sheet0!$C$1:$H$65536,6,0)</f>
        <v>BÁNH KẸO, ĐỒ ĂN VẶT</v>
      </c>
      <c r="K2930" s="93">
        <v>1</v>
      </c>
      <c r="L2930" s="95">
        <v>67000</v>
      </c>
      <c r="P2930" s="93" t="s">
        <v>3614</v>
      </c>
      <c r="Q2930" s="93" t="s">
        <v>5788</v>
      </c>
    </row>
    <row r="2931" spans="1:22" ht="25.5" customHeight="1">
      <c r="A2931" s="94">
        <v>46111</v>
      </c>
      <c r="B2931" s="93" t="s">
        <v>27</v>
      </c>
      <c r="C2931" s="93" t="s">
        <v>5284</v>
      </c>
      <c r="D2931" s="93" t="s">
        <v>5288</v>
      </c>
      <c r="E2931" s="93" t="s">
        <v>5289</v>
      </c>
      <c r="F2931" s="93">
        <v>135000</v>
      </c>
      <c r="G2931" s="93">
        <v>-1</v>
      </c>
      <c r="H2931" s="93">
        <v>0</v>
      </c>
      <c r="I2931" s="92">
        <f t="shared" si="45"/>
        <v>135000</v>
      </c>
      <c r="J2931" s="92" t="str">
        <f>VLOOKUP(D2931,[1]Sheet0!$C$1:$H$65536,6,0)</f>
        <v>GIA VỊ</v>
      </c>
      <c r="K2931" s="93">
        <v>1</v>
      </c>
      <c r="L2931" s="95">
        <v>135000</v>
      </c>
      <c r="P2931" s="93" t="s">
        <v>3614</v>
      </c>
      <c r="Q2931" s="93" t="s">
        <v>5788</v>
      </c>
    </row>
    <row r="2932" spans="1:22" ht="25.5" customHeight="1">
      <c r="A2932" s="94">
        <v>46111</v>
      </c>
      <c r="B2932" s="93" t="s">
        <v>27</v>
      </c>
      <c r="C2932" s="93" t="s">
        <v>139</v>
      </c>
      <c r="D2932" s="93" t="s">
        <v>140</v>
      </c>
      <c r="E2932" s="93" t="s">
        <v>141</v>
      </c>
      <c r="F2932" s="93">
        <v>135000</v>
      </c>
      <c r="G2932" s="93">
        <v>-9</v>
      </c>
      <c r="H2932" s="93">
        <v>0</v>
      </c>
      <c r="I2932" s="92">
        <f t="shared" si="45"/>
        <v>1215000</v>
      </c>
      <c r="J2932" s="92" t="str">
        <f>VLOOKUP(D2932,[1]Sheet0!$C$1:$H$65536,6,0)</f>
        <v>GIA VỊ</v>
      </c>
      <c r="K2932" s="93">
        <v>9</v>
      </c>
      <c r="L2932" s="95">
        <v>1215000</v>
      </c>
      <c r="P2932" s="93" t="s">
        <v>3614</v>
      </c>
      <c r="Q2932" s="93" t="s">
        <v>5788</v>
      </c>
    </row>
    <row r="2933" spans="1:22" ht="25.5" customHeight="1">
      <c r="A2933" s="94">
        <v>46111</v>
      </c>
      <c r="B2933" s="93" t="s">
        <v>40</v>
      </c>
      <c r="C2933" s="93" t="s">
        <v>1443</v>
      </c>
      <c r="D2933" s="93" t="s">
        <v>1444</v>
      </c>
      <c r="E2933" s="93" t="s">
        <v>1445</v>
      </c>
      <c r="F2933" s="93">
        <v>65000</v>
      </c>
      <c r="G2933" s="93">
        <v>-1</v>
      </c>
      <c r="H2933" s="93">
        <v>0</v>
      </c>
      <c r="I2933" s="92">
        <f t="shared" si="45"/>
        <v>65000</v>
      </c>
      <c r="J2933" s="92" t="str">
        <f>VLOOKUP(D2933,[1]Sheet0!$C$1:$H$65536,6,0)</f>
        <v>THỰC PHẨM CHO BÉ</v>
      </c>
      <c r="K2933" s="93">
        <v>1</v>
      </c>
      <c r="L2933" s="95">
        <v>65000</v>
      </c>
      <c r="P2933" s="93" t="s">
        <v>3614</v>
      </c>
      <c r="Q2933" s="93" t="s">
        <v>5788</v>
      </c>
    </row>
    <row r="2934" spans="1:22" ht="25.5" customHeight="1">
      <c r="A2934" s="94">
        <v>46111</v>
      </c>
      <c r="B2934" s="93" t="s">
        <v>27</v>
      </c>
      <c r="C2934" s="93" t="s">
        <v>5790</v>
      </c>
      <c r="D2934" s="93" t="s">
        <v>5791</v>
      </c>
      <c r="E2934" s="93" t="s">
        <v>5792</v>
      </c>
      <c r="F2934" s="93">
        <v>130000</v>
      </c>
      <c r="G2934" s="93">
        <v>-11</v>
      </c>
      <c r="H2934" s="93">
        <v>0</v>
      </c>
      <c r="I2934" s="92">
        <f t="shared" si="45"/>
        <v>1430000</v>
      </c>
      <c r="J2934" s="92" t="str">
        <f>VLOOKUP(D2934,[1]Sheet0!$C$1:$H$65536,6,0)</f>
        <v>BÁNH KẸO, ĐỒ ĂN VẶT</v>
      </c>
      <c r="K2934" s="93">
        <v>11</v>
      </c>
      <c r="L2934" s="95">
        <v>1430000</v>
      </c>
      <c r="P2934" s="93" t="s">
        <v>3614</v>
      </c>
      <c r="Q2934" s="93" t="s">
        <v>5788</v>
      </c>
    </row>
    <row r="2935" spans="1:22" ht="25.5" customHeight="1">
      <c r="A2935" s="94">
        <v>46111</v>
      </c>
      <c r="B2935" s="93" t="s">
        <v>27</v>
      </c>
      <c r="C2935" s="93" t="s">
        <v>5793</v>
      </c>
      <c r="D2935" s="93" t="s">
        <v>5794</v>
      </c>
      <c r="E2935" s="93" t="s">
        <v>5795</v>
      </c>
      <c r="F2935" s="93">
        <v>130000</v>
      </c>
      <c r="G2935" s="93">
        <v>-13</v>
      </c>
      <c r="H2935" s="93">
        <v>0</v>
      </c>
      <c r="I2935" s="92">
        <f t="shared" si="45"/>
        <v>1690000</v>
      </c>
      <c r="J2935" s="92" t="str">
        <f>VLOOKUP(D2935,[1]Sheet0!$C$1:$H$65536,6,0)</f>
        <v>BÁNH KẸO, ĐỒ ĂN VẶT</v>
      </c>
      <c r="K2935" s="93">
        <v>13</v>
      </c>
      <c r="L2935" s="95">
        <v>1690000</v>
      </c>
      <c r="P2935" s="93" t="s">
        <v>3614</v>
      </c>
      <c r="Q2935" s="93" t="s">
        <v>5788</v>
      </c>
    </row>
    <row r="2936" spans="1:22" ht="25.5" customHeight="1">
      <c r="A2936" s="94">
        <v>46111</v>
      </c>
      <c r="B2936" s="93" t="s">
        <v>27</v>
      </c>
      <c r="C2936" s="93" t="s">
        <v>5209</v>
      </c>
      <c r="D2936" s="93" t="s">
        <v>5183</v>
      </c>
      <c r="E2936" s="93" t="s">
        <v>5210</v>
      </c>
      <c r="F2936" s="93">
        <v>175000</v>
      </c>
      <c r="G2936" s="93">
        <v>-2</v>
      </c>
      <c r="H2936" s="93">
        <v>0</v>
      </c>
      <c r="I2936" s="92">
        <f t="shared" si="45"/>
        <v>350000</v>
      </c>
      <c r="J2936" s="92" t="str">
        <f>VLOOKUP(D2936,[1]Sheet0!$C$1:$H$65536,6,0)</f>
        <v>GIA VỊ</v>
      </c>
      <c r="K2936" s="93">
        <v>2</v>
      </c>
      <c r="L2936" s="95">
        <v>350000</v>
      </c>
      <c r="P2936" s="93" t="s">
        <v>3614</v>
      </c>
      <c r="Q2936" s="93" t="s">
        <v>5788</v>
      </c>
    </row>
    <row r="2937" spans="1:22" ht="25.5" customHeight="1">
      <c r="A2937" s="94">
        <v>46111</v>
      </c>
      <c r="B2937" s="93" t="s">
        <v>33</v>
      </c>
      <c r="C2937" s="93" t="s">
        <v>1805</v>
      </c>
      <c r="D2937" s="93" t="s">
        <v>1806</v>
      </c>
      <c r="E2937" s="93" t="s">
        <v>1807</v>
      </c>
      <c r="F2937" s="93">
        <v>40000</v>
      </c>
      <c r="G2937" s="93">
        <v>-13</v>
      </c>
      <c r="H2937" s="93">
        <v>0</v>
      </c>
      <c r="I2937" s="92">
        <f t="shared" si="45"/>
        <v>520000</v>
      </c>
      <c r="J2937" s="92" t="str">
        <f>VLOOKUP(D2937,[1]Sheet0!$C$1:$H$65536,6,0)</f>
        <v>XÀ PHÒNG, CHẤT TẨY RỬA</v>
      </c>
      <c r="K2937" s="93">
        <v>13</v>
      </c>
      <c r="L2937" s="95">
        <v>520000</v>
      </c>
      <c r="P2937" s="93" t="s">
        <v>3614</v>
      </c>
      <c r="Q2937" s="93" t="s">
        <v>5788</v>
      </c>
    </row>
    <row r="2938" spans="1:22" ht="25.5" customHeight="1">
      <c r="A2938" s="94">
        <v>46111</v>
      </c>
      <c r="B2938" s="93" t="s">
        <v>27</v>
      </c>
      <c r="C2938" s="93" t="s">
        <v>873</v>
      </c>
      <c r="D2938" s="93" t="s">
        <v>874</v>
      </c>
      <c r="E2938" s="93" t="s">
        <v>875</v>
      </c>
      <c r="F2938" s="93">
        <v>370000</v>
      </c>
      <c r="G2938" s="93">
        <v>-1</v>
      </c>
      <c r="H2938" s="93">
        <v>0</v>
      </c>
      <c r="I2938" s="92">
        <f t="shared" si="45"/>
        <v>370000</v>
      </c>
      <c r="J2938" s="92" t="str">
        <f>VLOOKUP(D2938,[1]Sheet0!$C$1:$H$65536,6,0)</f>
        <v>RƯỢU</v>
      </c>
      <c r="K2938" s="93">
        <v>1</v>
      </c>
      <c r="L2938" s="95">
        <v>370000</v>
      </c>
      <c r="P2938" s="93" t="s">
        <v>3614</v>
      </c>
      <c r="Q2938" s="93" t="s">
        <v>5788</v>
      </c>
    </row>
    <row r="2939" spans="1:22" ht="25.5" customHeight="1">
      <c r="A2939" s="94">
        <v>46111</v>
      </c>
      <c r="B2939" s="93" t="s">
        <v>27</v>
      </c>
      <c r="C2939" s="93" t="s">
        <v>5676</v>
      </c>
      <c r="D2939" s="93" t="s">
        <v>5677</v>
      </c>
      <c r="E2939" s="93" t="s">
        <v>5678</v>
      </c>
      <c r="F2939" s="93">
        <v>110000</v>
      </c>
      <c r="G2939" s="93">
        <v>-1</v>
      </c>
      <c r="H2939" s="93">
        <v>0</v>
      </c>
      <c r="I2939" s="92">
        <f t="shared" si="45"/>
        <v>110000</v>
      </c>
      <c r="J2939" s="92" t="str">
        <f>VLOOKUP(D2939,[1]Sheet0!$C$1:$H$65536,6,0)</f>
        <v>BÁNH KẸO, ĐỒ ĂN VẶT</v>
      </c>
      <c r="K2939" s="93">
        <v>1</v>
      </c>
      <c r="L2939" s="95">
        <v>110000</v>
      </c>
      <c r="P2939" s="93" t="s">
        <v>3614</v>
      </c>
      <c r="Q2939" s="93" t="s">
        <v>5788</v>
      </c>
    </row>
    <row r="2940" spans="1:22" ht="25.5" customHeight="1">
      <c r="A2940" s="94">
        <v>46111</v>
      </c>
      <c r="B2940" s="93" t="s">
        <v>32</v>
      </c>
      <c r="C2940" s="93" t="s">
        <v>5780</v>
      </c>
      <c r="D2940" s="93" t="s">
        <v>5781</v>
      </c>
      <c r="E2940" s="93" t="s">
        <v>5782</v>
      </c>
      <c r="F2940" s="93">
        <v>249000</v>
      </c>
      <c r="G2940" s="93">
        <v>-2</v>
      </c>
      <c r="H2940" s="93">
        <v>0</v>
      </c>
      <c r="I2940" s="92">
        <f t="shared" si="45"/>
        <v>498000</v>
      </c>
      <c r="J2940" s="92" t="str">
        <f>VLOOKUP(D2940,[1]Sheet0!$C$1:$H$65536,6,0)</f>
        <v>CHĂM SÓC CƠ THỂ</v>
      </c>
      <c r="K2940" s="93">
        <v>2</v>
      </c>
      <c r="L2940" s="95">
        <v>498000</v>
      </c>
      <c r="P2940" s="93" t="s">
        <v>3614</v>
      </c>
      <c r="Q2940" s="93" t="s">
        <v>5788</v>
      </c>
    </row>
    <row r="2941" spans="1:22" ht="25.5" customHeight="1">
      <c r="A2941" s="94">
        <v>46111</v>
      </c>
      <c r="B2941" s="93" t="s">
        <v>27</v>
      </c>
      <c r="C2941" s="93" t="s">
        <v>5331</v>
      </c>
      <c r="D2941" s="93" t="s">
        <v>5332</v>
      </c>
      <c r="E2941" s="93" t="s">
        <v>5333</v>
      </c>
      <c r="F2941" s="93">
        <v>110000</v>
      </c>
      <c r="G2941" s="93">
        <v>-1</v>
      </c>
      <c r="H2941" s="93">
        <v>0</v>
      </c>
      <c r="I2941" s="92">
        <f t="shared" si="45"/>
        <v>110000</v>
      </c>
      <c r="J2941" s="92" t="str">
        <f>VLOOKUP(D2941,[1]Sheet0!$C$1:$H$65536,6,0)</f>
        <v>BÁNH KẸO, ĐỒ ĂN VẶT</v>
      </c>
      <c r="K2941" s="93">
        <v>1</v>
      </c>
      <c r="L2941" s="95">
        <v>110000</v>
      </c>
      <c r="P2941" s="93" t="s">
        <v>3614</v>
      </c>
      <c r="Q2941" s="93" t="s">
        <v>5788</v>
      </c>
    </row>
    <row r="2942" spans="1:22" ht="25.5" customHeight="1">
      <c r="A2942" s="94">
        <v>46111</v>
      </c>
      <c r="B2942" s="93" t="s">
        <v>33</v>
      </c>
      <c r="C2942" s="93" t="s">
        <v>5797</v>
      </c>
      <c r="D2942" s="93" t="s">
        <v>5798</v>
      </c>
      <c r="E2942" s="93" t="s">
        <v>5799</v>
      </c>
      <c r="F2942" s="93">
        <v>40000</v>
      </c>
      <c r="G2942" s="93">
        <v>-1</v>
      </c>
      <c r="H2942" s="93">
        <v>0</v>
      </c>
      <c r="I2942" s="92">
        <f t="shared" si="45"/>
        <v>40000</v>
      </c>
      <c r="J2942" s="92" t="str">
        <f>VLOOKUP(D2942,[1]Sheet0!$C$1:$H$65536,6,0)</f>
        <v>BẾP VÀ PHÒNG ĂN</v>
      </c>
      <c r="K2942" s="93">
        <v>1</v>
      </c>
      <c r="L2942" s="95">
        <v>40000</v>
      </c>
      <c r="P2942" s="93" t="s">
        <v>3614</v>
      </c>
      <c r="Q2942" s="93" t="s">
        <v>5788</v>
      </c>
    </row>
    <row r="2943" spans="1:22" ht="25.5" customHeight="1">
      <c r="A2943" s="94">
        <v>46111</v>
      </c>
      <c r="B2943" s="93" t="s">
        <v>33</v>
      </c>
      <c r="C2943" s="93" t="s">
        <v>453</v>
      </c>
      <c r="D2943" s="93" t="s">
        <v>454</v>
      </c>
      <c r="E2943" s="93" t="s">
        <v>455</v>
      </c>
      <c r="F2943" s="93">
        <v>550000</v>
      </c>
      <c r="G2943" s="93">
        <v>21</v>
      </c>
      <c r="H2943" s="93">
        <v>7</v>
      </c>
      <c r="I2943" s="92">
        <f t="shared" si="45"/>
        <v>-7700000</v>
      </c>
      <c r="J2943" s="92" t="str">
        <f>VLOOKUP(D2943,[1]Sheet0!$C$1:$H$65536,6,0)</f>
        <v>GIA DỤNG SKK</v>
      </c>
      <c r="M2943" s="93">
        <v>-14</v>
      </c>
      <c r="N2943" s="95">
        <v>-7700000</v>
      </c>
      <c r="P2943" s="93" t="s">
        <v>3614</v>
      </c>
      <c r="Q2943" s="93" t="s">
        <v>5788</v>
      </c>
      <c r="V2943" s="93" t="s">
        <v>3619</v>
      </c>
    </row>
    <row r="2944" spans="1:22" ht="25.5" customHeight="1">
      <c r="A2944" s="94">
        <v>46111</v>
      </c>
      <c r="B2944" s="93" t="s">
        <v>2772</v>
      </c>
      <c r="C2944" s="93" t="s">
        <v>3991</v>
      </c>
      <c r="D2944" s="93" t="s">
        <v>3984</v>
      </c>
      <c r="E2944" s="93" t="s">
        <v>3992</v>
      </c>
      <c r="F2944" s="93">
        <v>159000</v>
      </c>
      <c r="G2944" s="93">
        <v>3</v>
      </c>
      <c r="H2944" s="93">
        <v>2</v>
      </c>
      <c r="I2944" s="92">
        <f t="shared" si="45"/>
        <v>-159000</v>
      </c>
      <c r="J2944" s="92" t="str">
        <f>VLOOKUP(D2944,[1]Sheet0!$C$1:$H$65536,6,0)</f>
        <v>NSM MÙA HÈ</v>
      </c>
      <c r="M2944" s="93">
        <v>-1</v>
      </c>
      <c r="N2944" s="95">
        <v>-159000</v>
      </c>
      <c r="P2944" s="93" t="s">
        <v>3614</v>
      </c>
      <c r="Q2944" s="93" t="s">
        <v>5788</v>
      </c>
      <c r="V2944" s="93" t="s">
        <v>3619</v>
      </c>
    </row>
    <row r="2945" spans="1:22" ht="25.5" customHeight="1">
      <c r="A2945" s="94">
        <v>46111</v>
      </c>
      <c r="B2945" s="93" t="s">
        <v>3652</v>
      </c>
      <c r="C2945" s="93" t="s">
        <v>3756</v>
      </c>
      <c r="D2945" s="93" t="s">
        <v>3753</v>
      </c>
      <c r="E2945" s="93" t="s">
        <v>3757</v>
      </c>
      <c r="F2945" s="93">
        <v>15000</v>
      </c>
      <c r="G2945" s="93">
        <v>110</v>
      </c>
      <c r="H2945" s="93">
        <v>74</v>
      </c>
      <c r="I2945" s="92">
        <f t="shared" si="45"/>
        <v>-540000</v>
      </c>
      <c r="J2945" s="92" t="str">
        <f>VLOOKUP(D2945,[1]Sheet0!$C$1:$H$65536,6,0)</f>
        <v>ĐỒ DÙNG VPP</v>
      </c>
      <c r="M2945" s="93">
        <v>-36</v>
      </c>
      <c r="N2945" s="95">
        <v>-540000</v>
      </c>
      <c r="P2945" s="93" t="s">
        <v>3614</v>
      </c>
      <c r="Q2945" s="93" t="s">
        <v>5788</v>
      </c>
      <c r="V2945" s="93" t="s">
        <v>3619</v>
      </c>
    </row>
    <row r="2946" spans="1:22" ht="25.5" customHeight="1">
      <c r="A2946" s="94">
        <v>46111</v>
      </c>
      <c r="B2946" s="93" t="s">
        <v>69</v>
      </c>
      <c r="C2946" s="93" t="s">
        <v>112</v>
      </c>
      <c r="D2946" s="93" t="s">
        <v>113</v>
      </c>
      <c r="E2946" s="93" t="s">
        <v>114</v>
      </c>
      <c r="F2946" s="93">
        <v>145000</v>
      </c>
      <c r="G2946" s="93">
        <v>4</v>
      </c>
      <c r="H2946" s="93">
        <v>3</v>
      </c>
      <c r="I2946" s="92">
        <f t="shared" si="45"/>
        <v>-145000</v>
      </c>
      <c r="J2946" s="92" t="str">
        <f>VLOOKUP(D2946,[1]Sheet0!$C$1:$H$65536,6,0)</f>
        <v>TĂNG CƯỜNG HỆ MIỄN DỊCH</v>
      </c>
      <c r="M2946" s="93">
        <v>-1</v>
      </c>
      <c r="N2946" s="95">
        <v>-145000</v>
      </c>
      <c r="P2946" s="93" t="s">
        <v>3614</v>
      </c>
      <c r="Q2946" s="93" t="s">
        <v>5788</v>
      </c>
      <c r="V2946" s="93" t="s">
        <v>3619</v>
      </c>
    </row>
    <row r="2947" spans="1:22" ht="25.5" customHeight="1">
      <c r="A2947" s="94">
        <v>46111</v>
      </c>
      <c r="B2947" s="93" t="s">
        <v>69</v>
      </c>
      <c r="C2947" s="93" t="s">
        <v>1025</v>
      </c>
      <c r="D2947" s="93" t="s">
        <v>1026</v>
      </c>
      <c r="E2947" s="93" t="s">
        <v>1027</v>
      </c>
      <c r="F2947" s="93">
        <v>690000</v>
      </c>
      <c r="G2947" s="93">
        <v>5</v>
      </c>
      <c r="H2947" s="93">
        <v>4</v>
      </c>
      <c r="I2947" s="92">
        <f t="shared" ref="I2947:I3010" si="46">(H2947-G2947)*F2947</f>
        <v>-690000</v>
      </c>
      <c r="J2947" s="92" t="str">
        <f>VLOOKUP(D2947,[1]Sheet0!$C$1:$H$65536,6,0)</f>
        <v>HỖ TRỢ LÀM ĐẸP</v>
      </c>
      <c r="M2947" s="93">
        <v>-1</v>
      </c>
      <c r="N2947" s="95">
        <v>-690000</v>
      </c>
      <c r="P2947" s="93" t="s">
        <v>3614</v>
      </c>
      <c r="Q2947" s="93" t="s">
        <v>5788</v>
      </c>
      <c r="V2947" s="93" t="s">
        <v>3619</v>
      </c>
    </row>
    <row r="2948" spans="1:22" ht="25.5" customHeight="1">
      <c r="A2948" s="94">
        <v>46111</v>
      </c>
      <c r="B2948" s="93" t="s">
        <v>27</v>
      </c>
      <c r="C2948" s="93" t="s">
        <v>950</v>
      </c>
      <c r="D2948" s="93" t="s">
        <v>951</v>
      </c>
      <c r="E2948" s="93" t="s">
        <v>952</v>
      </c>
      <c r="F2948" s="93">
        <v>67000</v>
      </c>
      <c r="G2948" s="93">
        <v>28</v>
      </c>
      <c r="H2948" s="93">
        <v>27</v>
      </c>
      <c r="I2948" s="92">
        <f t="shared" si="46"/>
        <v>-67000</v>
      </c>
      <c r="J2948" s="92" t="str">
        <f>VLOOKUP(D2948,[1]Sheet0!$C$1:$H$65536,6,0)</f>
        <v>BÁNH KẸO, ĐỒ ĂN VẶT</v>
      </c>
      <c r="M2948" s="93">
        <v>-1</v>
      </c>
      <c r="N2948" s="95">
        <v>-67000</v>
      </c>
      <c r="P2948" s="93" t="s">
        <v>3614</v>
      </c>
      <c r="Q2948" s="93" t="s">
        <v>5788</v>
      </c>
      <c r="V2948" s="93" t="s">
        <v>3619</v>
      </c>
    </row>
    <row r="2949" spans="1:22" ht="25.5" customHeight="1">
      <c r="A2949" s="94">
        <v>46111</v>
      </c>
      <c r="B2949" s="93" t="s">
        <v>27</v>
      </c>
      <c r="C2949" s="93" t="s">
        <v>5666</v>
      </c>
      <c r="D2949" s="93" t="s">
        <v>5656</v>
      </c>
      <c r="E2949" s="93" t="s">
        <v>5667</v>
      </c>
      <c r="F2949" s="93">
        <v>135000</v>
      </c>
      <c r="G2949" s="93">
        <v>85</v>
      </c>
      <c r="H2949" s="93">
        <v>75</v>
      </c>
      <c r="I2949" s="92">
        <f t="shared" si="46"/>
        <v>-1350000</v>
      </c>
      <c r="J2949" s="92" t="str">
        <f>VLOOKUP(D2949,[1]Sheet0!$C$1:$H$65536,6,0)</f>
        <v>GIA VỊ</v>
      </c>
      <c r="M2949" s="93">
        <v>-10</v>
      </c>
      <c r="N2949" s="95">
        <v>-1350000</v>
      </c>
      <c r="P2949" s="93" t="s">
        <v>3614</v>
      </c>
      <c r="Q2949" s="93" t="s">
        <v>5788</v>
      </c>
      <c r="V2949" s="93" t="s">
        <v>3619</v>
      </c>
    </row>
    <row r="2950" spans="1:22" ht="25.5" customHeight="1">
      <c r="A2950" s="94">
        <v>46111</v>
      </c>
      <c r="B2950" s="93" t="s">
        <v>40</v>
      </c>
      <c r="C2950" s="93" t="s">
        <v>5800</v>
      </c>
      <c r="D2950" s="93" t="s">
        <v>5789</v>
      </c>
      <c r="E2950" s="93" t="s">
        <v>5801</v>
      </c>
      <c r="F2950" s="93">
        <v>65000</v>
      </c>
      <c r="G2950" s="93">
        <v>1</v>
      </c>
      <c r="H2950" s="93">
        <v>0</v>
      </c>
      <c r="I2950" s="92">
        <f t="shared" si="46"/>
        <v>-65000</v>
      </c>
      <c r="J2950" s="92" t="str">
        <f>VLOOKUP(D2950,[1]Sheet0!$C$1:$H$65536,6,0)</f>
        <v>THỰC PHẨM CHO BÉ</v>
      </c>
      <c r="M2950" s="93">
        <v>-1</v>
      </c>
      <c r="N2950" s="95">
        <v>-65000</v>
      </c>
      <c r="P2950" s="93" t="s">
        <v>3614</v>
      </c>
      <c r="Q2950" s="93" t="s">
        <v>5788</v>
      </c>
      <c r="V2950" s="93" t="s">
        <v>3619</v>
      </c>
    </row>
    <row r="2951" spans="1:22" ht="25.5" customHeight="1">
      <c r="A2951" s="94">
        <v>46111</v>
      </c>
      <c r="B2951" s="93" t="s">
        <v>27</v>
      </c>
      <c r="C2951" s="93" t="s">
        <v>1449</v>
      </c>
      <c r="D2951" s="93" t="s">
        <v>1450</v>
      </c>
      <c r="E2951" s="93" t="s">
        <v>1451</v>
      </c>
      <c r="F2951" s="93">
        <v>125000</v>
      </c>
      <c r="G2951" s="93">
        <v>6</v>
      </c>
      <c r="H2951" s="93">
        <v>0</v>
      </c>
      <c r="I2951" s="92">
        <f t="shared" si="46"/>
        <v>-750000</v>
      </c>
      <c r="J2951" s="92" t="str">
        <f>VLOOKUP(D2951,[1]Sheet0!$C$1:$H$65536,6,0)</f>
        <v>BÁNH KẸO, ĐỒ ĂN VẶT</v>
      </c>
      <c r="M2951" s="93">
        <v>-6</v>
      </c>
      <c r="N2951" s="95">
        <v>-750000</v>
      </c>
      <c r="P2951" s="93" t="s">
        <v>3614</v>
      </c>
      <c r="Q2951" s="93" t="s">
        <v>5788</v>
      </c>
      <c r="V2951" s="93" t="s">
        <v>3619</v>
      </c>
    </row>
    <row r="2952" spans="1:22" ht="25.5" customHeight="1">
      <c r="A2952" s="94">
        <v>46111</v>
      </c>
      <c r="B2952" s="93" t="s">
        <v>27</v>
      </c>
      <c r="C2952" s="93" t="s">
        <v>1184</v>
      </c>
      <c r="D2952" s="93" t="s">
        <v>1185</v>
      </c>
      <c r="E2952" s="93" t="s">
        <v>1186</v>
      </c>
      <c r="F2952" s="93">
        <v>125000</v>
      </c>
      <c r="G2952" s="93">
        <v>5</v>
      </c>
      <c r="H2952" s="93">
        <v>0</v>
      </c>
      <c r="I2952" s="92">
        <f t="shared" si="46"/>
        <v>-625000</v>
      </c>
      <c r="J2952" s="92" t="str">
        <f>VLOOKUP(D2952,[1]Sheet0!$C$1:$H$65536,6,0)</f>
        <v>BÁNH KẸO, ĐỒ ĂN VẶT</v>
      </c>
      <c r="M2952" s="93">
        <v>-5</v>
      </c>
      <c r="N2952" s="95">
        <v>-625000</v>
      </c>
      <c r="P2952" s="93" t="s">
        <v>3614</v>
      </c>
      <c r="Q2952" s="93" t="s">
        <v>5788</v>
      </c>
      <c r="V2952" s="93" t="s">
        <v>3619</v>
      </c>
    </row>
    <row r="2953" spans="1:22" ht="25.5" customHeight="1">
      <c r="A2953" s="94">
        <v>46111</v>
      </c>
      <c r="B2953" s="93" t="s">
        <v>27</v>
      </c>
      <c r="C2953" s="93" t="s">
        <v>1187</v>
      </c>
      <c r="D2953" s="93" t="s">
        <v>1188</v>
      </c>
      <c r="E2953" s="93" t="s">
        <v>1189</v>
      </c>
      <c r="F2953" s="93">
        <v>125000</v>
      </c>
      <c r="G2953" s="93">
        <v>10</v>
      </c>
      <c r="H2953" s="93">
        <v>0</v>
      </c>
      <c r="I2953" s="92">
        <f t="shared" si="46"/>
        <v>-1250000</v>
      </c>
      <c r="J2953" s="92" t="str">
        <f>VLOOKUP(D2953,[1]Sheet0!$C$1:$H$65536,6,0)</f>
        <v>BÁNH KẸO, ĐỒ ĂN VẶT</v>
      </c>
      <c r="M2953" s="93">
        <v>-10</v>
      </c>
      <c r="N2953" s="95">
        <v>-1250000</v>
      </c>
      <c r="P2953" s="93" t="s">
        <v>3614</v>
      </c>
      <c r="Q2953" s="93" t="s">
        <v>5788</v>
      </c>
      <c r="V2953" s="93" t="s">
        <v>3619</v>
      </c>
    </row>
    <row r="2954" spans="1:22" ht="25.5" customHeight="1">
      <c r="A2954" s="94">
        <v>46111</v>
      </c>
      <c r="B2954" s="93" t="s">
        <v>27</v>
      </c>
      <c r="C2954" s="93" t="s">
        <v>1518</v>
      </c>
      <c r="D2954" s="93" t="s">
        <v>1519</v>
      </c>
      <c r="E2954" s="93" t="s">
        <v>1520</v>
      </c>
      <c r="F2954" s="93">
        <v>89000</v>
      </c>
      <c r="G2954" s="93">
        <v>3</v>
      </c>
      <c r="H2954" s="93">
        <v>0</v>
      </c>
      <c r="I2954" s="92">
        <f t="shared" si="46"/>
        <v>-267000</v>
      </c>
      <c r="J2954" s="92" t="str">
        <f>VLOOKUP(D2954,[1]Sheet0!$C$1:$H$65536,6,0)</f>
        <v>ĐỒ UỐNG, PHA CHẾ</v>
      </c>
      <c r="M2954" s="93">
        <v>-3</v>
      </c>
      <c r="N2954" s="95">
        <v>-267000</v>
      </c>
      <c r="P2954" s="93" t="s">
        <v>3614</v>
      </c>
      <c r="Q2954" s="93" t="s">
        <v>5788</v>
      </c>
      <c r="V2954" s="93" t="s">
        <v>3619</v>
      </c>
    </row>
    <row r="2955" spans="1:22" ht="25.5" customHeight="1">
      <c r="A2955" s="94">
        <v>46111</v>
      </c>
      <c r="B2955" s="93" t="s">
        <v>27</v>
      </c>
      <c r="C2955" s="93" t="s">
        <v>1303</v>
      </c>
      <c r="D2955" s="93" t="s">
        <v>1304</v>
      </c>
      <c r="E2955" s="93" t="s">
        <v>1305</v>
      </c>
      <c r="F2955" s="93">
        <v>99000</v>
      </c>
      <c r="G2955" s="93">
        <v>12</v>
      </c>
      <c r="H2955" s="93">
        <v>10</v>
      </c>
      <c r="I2955" s="92">
        <f t="shared" si="46"/>
        <v>-198000</v>
      </c>
      <c r="J2955" s="92" t="str">
        <f>VLOOKUP(D2955,[1]Sheet0!$C$1:$H$65536,6,0)</f>
        <v>GIA VỊ</v>
      </c>
      <c r="M2955" s="93">
        <v>-2</v>
      </c>
      <c r="N2955" s="95">
        <v>-198000</v>
      </c>
      <c r="P2955" s="93" t="s">
        <v>3614</v>
      </c>
      <c r="Q2955" s="93" t="s">
        <v>5788</v>
      </c>
      <c r="V2955" s="93" t="s">
        <v>3619</v>
      </c>
    </row>
    <row r="2956" spans="1:22" ht="25.5" customHeight="1">
      <c r="A2956" s="94">
        <v>46111</v>
      </c>
      <c r="B2956" s="93" t="s">
        <v>33</v>
      </c>
      <c r="C2956" s="93" t="s">
        <v>4001</v>
      </c>
      <c r="D2956" s="93" t="s">
        <v>3990</v>
      </c>
      <c r="E2956" s="93" t="s">
        <v>4002</v>
      </c>
      <c r="F2956" s="93">
        <v>40000</v>
      </c>
      <c r="G2956" s="93">
        <v>5</v>
      </c>
      <c r="H2956" s="93">
        <v>0</v>
      </c>
      <c r="I2956" s="92">
        <f t="shared" si="46"/>
        <v>-200000</v>
      </c>
      <c r="J2956" s="92" t="str">
        <f>VLOOKUP(D2956,[1]Sheet0!$C$1:$H$65536,6,0)</f>
        <v>XÀ PHÒNG, CHẤT TẨY RỬA</v>
      </c>
      <c r="M2956" s="93">
        <v>-5</v>
      </c>
      <c r="N2956" s="95">
        <v>-200000</v>
      </c>
      <c r="P2956" s="93" t="s">
        <v>3614</v>
      </c>
      <c r="Q2956" s="93" t="s">
        <v>5788</v>
      </c>
      <c r="V2956" s="93" t="s">
        <v>3619</v>
      </c>
    </row>
    <row r="2957" spans="1:22" ht="25.5" customHeight="1">
      <c r="A2957" s="94">
        <v>46111</v>
      </c>
      <c r="B2957" s="93" t="s">
        <v>33</v>
      </c>
      <c r="C2957" s="93" t="s">
        <v>1315</v>
      </c>
      <c r="D2957" s="93" t="s">
        <v>1316</v>
      </c>
      <c r="E2957" s="93" t="s">
        <v>1317</v>
      </c>
      <c r="F2957" s="93">
        <v>40000</v>
      </c>
      <c r="G2957" s="93">
        <v>10</v>
      </c>
      <c r="H2957" s="93">
        <v>2</v>
      </c>
      <c r="I2957" s="92">
        <f t="shared" si="46"/>
        <v>-320000</v>
      </c>
      <c r="J2957" s="92" t="str">
        <f>VLOOKUP(D2957,[1]Sheet0!$C$1:$H$65536,6,0)</f>
        <v>XÀ PHÒNG, CHẤT TẨY RỬA</v>
      </c>
      <c r="M2957" s="93">
        <v>-8</v>
      </c>
      <c r="N2957" s="95">
        <v>-320000</v>
      </c>
      <c r="P2957" s="93" t="s">
        <v>3614</v>
      </c>
      <c r="Q2957" s="93" t="s">
        <v>5788</v>
      </c>
      <c r="V2957" s="93" t="s">
        <v>3619</v>
      </c>
    </row>
    <row r="2958" spans="1:22" ht="25.5" customHeight="1">
      <c r="A2958" s="94">
        <v>46111</v>
      </c>
      <c r="B2958" s="93" t="s">
        <v>27</v>
      </c>
      <c r="C2958" s="93" t="s">
        <v>908</v>
      </c>
      <c r="D2958" s="93" t="s">
        <v>909</v>
      </c>
      <c r="E2958" s="93" t="s">
        <v>910</v>
      </c>
      <c r="F2958" s="93">
        <v>395000</v>
      </c>
      <c r="G2958" s="93">
        <v>9</v>
      </c>
      <c r="H2958" s="93">
        <v>8</v>
      </c>
      <c r="I2958" s="92">
        <f t="shared" si="46"/>
        <v>-395000</v>
      </c>
      <c r="J2958" s="92" t="str">
        <f>VLOOKUP(D2958,[1]Sheet0!$C$1:$H$65536,6,0)</f>
        <v>RƯỢU</v>
      </c>
      <c r="M2958" s="93">
        <v>-1</v>
      </c>
      <c r="N2958" s="95">
        <v>-395000</v>
      </c>
      <c r="P2958" s="93" t="s">
        <v>3614</v>
      </c>
      <c r="Q2958" s="93" t="s">
        <v>5788</v>
      </c>
      <c r="V2958" s="93" t="s">
        <v>3619</v>
      </c>
    </row>
    <row r="2959" spans="1:22" ht="25.5" customHeight="1">
      <c r="A2959" s="94">
        <v>46111</v>
      </c>
      <c r="B2959" s="93" t="s">
        <v>27</v>
      </c>
      <c r="C2959" s="93" t="s">
        <v>5026</v>
      </c>
      <c r="D2959" s="93" t="s">
        <v>5021</v>
      </c>
      <c r="E2959" s="93" t="s">
        <v>5027</v>
      </c>
      <c r="F2959" s="93">
        <v>115000</v>
      </c>
      <c r="G2959" s="93">
        <v>1</v>
      </c>
      <c r="H2959" s="93">
        <v>0</v>
      </c>
      <c r="I2959" s="92">
        <f t="shared" si="46"/>
        <v>-115000</v>
      </c>
      <c r="J2959" s="92" t="str">
        <f>VLOOKUP(D2959,[1]Sheet0!$C$1:$H$65536,6,0)</f>
        <v>BÁNH KẸO, ĐỒ ĂN VẶT</v>
      </c>
      <c r="M2959" s="93">
        <v>-1</v>
      </c>
      <c r="N2959" s="95">
        <v>-115000</v>
      </c>
      <c r="P2959" s="93" t="s">
        <v>3614</v>
      </c>
      <c r="Q2959" s="93" t="s">
        <v>5788</v>
      </c>
      <c r="V2959" s="93" t="s">
        <v>3619</v>
      </c>
    </row>
    <row r="2960" spans="1:22" ht="25.5" customHeight="1">
      <c r="A2960" s="94">
        <v>46111</v>
      </c>
      <c r="B2960" s="93" t="s">
        <v>32</v>
      </c>
      <c r="C2960" s="93" t="s">
        <v>243</v>
      </c>
      <c r="D2960" s="93" t="s">
        <v>244</v>
      </c>
      <c r="E2960" s="93" t="s">
        <v>245</v>
      </c>
      <c r="F2960" s="93">
        <v>350000</v>
      </c>
      <c r="G2960" s="93">
        <v>33</v>
      </c>
      <c r="H2960" s="93">
        <v>31</v>
      </c>
      <c r="I2960" s="92">
        <f t="shared" si="46"/>
        <v>-700000</v>
      </c>
      <c r="J2960" s="92" t="str">
        <f>VLOOKUP(D2960,[1]Sheet0!$C$1:$H$65536,6,0)</f>
        <v>CHĂM SÓC CƠ THỂ</v>
      </c>
      <c r="M2960" s="93">
        <v>-2</v>
      </c>
      <c r="N2960" s="95">
        <v>-700000</v>
      </c>
      <c r="P2960" s="93" t="s">
        <v>3614</v>
      </c>
      <c r="Q2960" s="93" t="s">
        <v>5788</v>
      </c>
      <c r="V2960" s="93" t="s">
        <v>3619</v>
      </c>
    </row>
    <row r="2961" spans="1:22" ht="25.5" customHeight="1">
      <c r="A2961" s="94">
        <v>46111</v>
      </c>
      <c r="B2961" s="93" t="s">
        <v>27</v>
      </c>
      <c r="C2961" s="93" t="s">
        <v>5802</v>
      </c>
      <c r="D2961" s="93" t="s">
        <v>5796</v>
      </c>
      <c r="E2961" s="93" t="s">
        <v>5803</v>
      </c>
      <c r="F2961" s="93">
        <v>115000</v>
      </c>
      <c r="G2961" s="93">
        <v>12</v>
      </c>
      <c r="H2961" s="93">
        <v>11</v>
      </c>
      <c r="I2961" s="92">
        <f t="shared" si="46"/>
        <v>-115000</v>
      </c>
      <c r="J2961" s="92" t="str">
        <f>VLOOKUP(D2961,[1]Sheet0!$C$1:$H$65536,6,0)</f>
        <v>BÁNH KẸO, ĐỒ ĂN VẶT</v>
      </c>
      <c r="M2961" s="93">
        <v>-1</v>
      </c>
      <c r="N2961" s="95">
        <v>-115000</v>
      </c>
      <c r="P2961" s="93" t="s">
        <v>3614</v>
      </c>
      <c r="Q2961" s="93" t="s">
        <v>5788</v>
      </c>
      <c r="V2961" s="93" t="s">
        <v>3619</v>
      </c>
    </row>
    <row r="2962" spans="1:22" ht="25.5" customHeight="1">
      <c r="A2962" s="94">
        <v>46111</v>
      </c>
      <c r="B2962" s="93" t="s">
        <v>33</v>
      </c>
      <c r="C2962" s="93" t="s">
        <v>1647</v>
      </c>
      <c r="D2962" s="93" t="s">
        <v>1648</v>
      </c>
      <c r="E2962" s="93" t="s">
        <v>1649</v>
      </c>
      <c r="F2962" s="93">
        <v>40000</v>
      </c>
      <c r="G2962" s="93">
        <v>14</v>
      </c>
      <c r="H2962" s="93">
        <v>13</v>
      </c>
      <c r="I2962" s="92">
        <f t="shared" si="46"/>
        <v>-40000</v>
      </c>
      <c r="J2962" s="92" t="str">
        <f>VLOOKUP(D2962,[1]Sheet0!$C$1:$H$65536,6,0)</f>
        <v>BẾP VÀ PHÒNG ĂN</v>
      </c>
      <c r="M2962" s="93">
        <v>-1</v>
      </c>
      <c r="N2962" s="95">
        <v>-40000</v>
      </c>
      <c r="P2962" s="93" t="s">
        <v>3614</v>
      </c>
      <c r="Q2962" s="93" t="s">
        <v>5788</v>
      </c>
      <c r="V2962" s="93" t="s">
        <v>3619</v>
      </c>
    </row>
    <row r="2963" spans="1:22" ht="25.5" customHeight="1">
      <c r="A2963" s="94">
        <v>46112</v>
      </c>
      <c r="B2963" s="93" t="s">
        <v>3632</v>
      </c>
      <c r="C2963" s="93" t="s">
        <v>5250</v>
      </c>
      <c r="D2963" s="93" t="s">
        <v>5242</v>
      </c>
      <c r="E2963" s="93" t="s">
        <v>5251</v>
      </c>
      <c r="F2963" s="93">
        <v>1450</v>
      </c>
      <c r="G2963" s="93">
        <v>1605</v>
      </c>
      <c r="H2963" s="96">
        <v>1581</v>
      </c>
      <c r="I2963" s="92">
        <f t="shared" si="46"/>
        <v>-34800</v>
      </c>
      <c r="J2963" s="92" t="str">
        <f>VLOOKUP(D2963,[1]Sheet0!$C$1:$H$65536,6,0)</f>
        <v>HỆ THỐNG</v>
      </c>
      <c r="M2963" s="93">
        <v>-24</v>
      </c>
      <c r="N2963" s="95">
        <v>-34800</v>
      </c>
      <c r="P2963" s="93" t="s">
        <v>3614</v>
      </c>
      <c r="Q2963" s="93" t="s">
        <v>5804</v>
      </c>
      <c r="V2963" s="93" t="s">
        <v>3619</v>
      </c>
    </row>
    <row r="2964" spans="1:22" ht="25.5" customHeight="1">
      <c r="A2964" s="94">
        <v>46112</v>
      </c>
      <c r="B2964" s="93" t="s">
        <v>27</v>
      </c>
      <c r="C2964" s="93" t="s">
        <v>1303</v>
      </c>
      <c r="D2964" s="93" t="s">
        <v>1304</v>
      </c>
      <c r="E2964" s="93" t="s">
        <v>1305</v>
      </c>
      <c r="F2964" s="93">
        <v>99000</v>
      </c>
      <c r="G2964" s="93">
        <v>10</v>
      </c>
      <c r="H2964" s="93">
        <v>9</v>
      </c>
      <c r="I2964" s="92">
        <f t="shared" si="46"/>
        <v>-99000</v>
      </c>
      <c r="J2964" s="92" t="str">
        <f>VLOOKUP(D2964,[1]Sheet0!$C$1:$H$65536,6,0)</f>
        <v>GIA VỊ</v>
      </c>
      <c r="M2964" s="93">
        <v>-1</v>
      </c>
      <c r="N2964" s="95">
        <v>-99000</v>
      </c>
      <c r="P2964" s="93" t="s">
        <v>3614</v>
      </c>
      <c r="Q2964" s="93" t="s">
        <v>5804</v>
      </c>
      <c r="V2964" s="93" t="s">
        <v>3619</v>
      </c>
    </row>
    <row r="2965" spans="1:22" ht="25.5" customHeight="1">
      <c r="A2965" s="94">
        <v>46112</v>
      </c>
      <c r="B2965" s="93" t="s">
        <v>32</v>
      </c>
      <c r="C2965" s="93" t="s">
        <v>5491</v>
      </c>
      <c r="D2965" s="93" t="s">
        <v>5429</v>
      </c>
      <c r="E2965" s="93" t="s">
        <v>5492</v>
      </c>
      <c r="F2965" s="93">
        <v>610000</v>
      </c>
      <c r="G2965" s="93">
        <v>0</v>
      </c>
      <c r="H2965" s="93">
        <v>-1</v>
      </c>
      <c r="I2965" s="92">
        <f t="shared" si="46"/>
        <v>-610000</v>
      </c>
      <c r="J2965" s="92" t="str">
        <f>VLOOKUP(D2965,[1]Sheet0!$C$1:$H$65536,6,0)</f>
        <v>CHĂM SÓC TÓC</v>
      </c>
      <c r="M2965" s="93">
        <v>-1</v>
      </c>
      <c r="N2965" s="95">
        <v>-610000</v>
      </c>
      <c r="P2965" s="93" t="s">
        <v>3614</v>
      </c>
      <c r="Q2965" s="93" t="s">
        <v>5804</v>
      </c>
      <c r="V2965" s="93" t="s">
        <v>3619</v>
      </c>
    </row>
    <row r="2966" spans="1:22" ht="25.5" customHeight="1">
      <c r="A2966" s="94">
        <v>46112</v>
      </c>
      <c r="B2966" s="93" t="s">
        <v>32</v>
      </c>
      <c r="C2966" s="93" t="s">
        <v>822</v>
      </c>
      <c r="D2966" s="93" t="s">
        <v>823</v>
      </c>
      <c r="E2966" s="93" t="s">
        <v>824</v>
      </c>
      <c r="F2966" s="93">
        <v>629000</v>
      </c>
      <c r="G2966" s="93">
        <v>1</v>
      </c>
      <c r="H2966" s="93">
        <v>0</v>
      </c>
      <c r="I2966" s="92">
        <f t="shared" si="46"/>
        <v>-629000</v>
      </c>
      <c r="J2966" s="92" t="str">
        <f>VLOOKUP(D2966,[1]Sheet0!$C$1:$H$65536,6,0)</f>
        <v>CHĂM SÓC CƠ THỂ</v>
      </c>
      <c r="M2966" s="93">
        <v>-1</v>
      </c>
      <c r="N2966" s="95">
        <v>-629000</v>
      </c>
      <c r="P2966" s="93" t="s">
        <v>3614</v>
      </c>
      <c r="Q2966" s="93" t="s">
        <v>5804</v>
      </c>
      <c r="V2966" s="93" t="s">
        <v>3619</v>
      </c>
    </row>
    <row r="2967" spans="1:22" ht="25.5" customHeight="1">
      <c r="A2967" s="94">
        <v>46112</v>
      </c>
      <c r="B2967" s="93" t="s">
        <v>135</v>
      </c>
      <c r="C2967" s="93" t="s">
        <v>2663</v>
      </c>
      <c r="D2967" s="93" t="s">
        <v>2664</v>
      </c>
      <c r="E2967" s="93" t="s">
        <v>2665</v>
      </c>
      <c r="F2967" s="93">
        <v>50000</v>
      </c>
      <c r="G2967" s="93">
        <v>47</v>
      </c>
      <c r="H2967" s="93">
        <v>46</v>
      </c>
      <c r="I2967" s="92">
        <f t="shared" si="46"/>
        <v>-50000</v>
      </c>
      <c r="J2967" s="92" t="str">
        <f>VLOOKUP(D2967,[1]Sheet0!$C$1:$H$65536,6,0)</f>
        <v>ĐỒNG GIÁ DATE</v>
      </c>
      <c r="M2967" s="93">
        <v>-1</v>
      </c>
      <c r="N2967" s="95">
        <v>-50000</v>
      </c>
      <c r="P2967" s="93" t="s">
        <v>3614</v>
      </c>
      <c r="Q2967" s="93" t="s">
        <v>5804</v>
      </c>
      <c r="V2967" s="93" t="s">
        <v>3619</v>
      </c>
    </row>
    <row r="2968" spans="1:22" ht="25.5" customHeight="1">
      <c r="A2968" s="94">
        <v>46112</v>
      </c>
      <c r="B2968" s="93" t="s">
        <v>3652</v>
      </c>
      <c r="C2968" s="93" t="s">
        <v>3756</v>
      </c>
      <c r="D2968" s="93" t="s">
        <v>3753</v>
      </c>
      <c r="E2968" s="93" t="s">
        <v>3757</v>
      </c>
      <c r="F2968" s="93">
        <v>15000</v>
      </c>
      <c r="G2968" s="93">
        <v>74</v>
      </c>
      <c r="H2968" s="93">
        <v>72</v>
      </c>
      <c r="I2968" s="92">
        <f t="shared" si="46"/>
        <v>-30000</v>
      </c>
      <c r="J2968" s="92" t="str">
        <f>VLOOKUP(D2968,[1]Sheet0!$C$1:$H$65536,6,0)</f>
        <v>ĐỒ DÙNG VPP</v>
      </c>
      <c r="M2968" s="93">
        <v>-2</v>
      </c>
      <c r="N2968" s="95">
        <v>-30000</v>
      </c>
      <c r="P2968" s="93" t="s">
        <v>3614</v>
      </c>
      <c r="Q2968" s="93" t="s">
        <v>5804</v>
      </c>
      <c r="V2968" s="93" t="s">
        <v>3619</v>
      </c>
    </row>
    <row r="2969" spans="1:22" ht="25.5" customHeight="1">
      <c r="A2969" s="94">
        <v>46112</v>
      </c>
      <c r="B2969" s="93" t="s">
        <v>33</v>
      </c>
      <c r="C2969" s="93" t="s">
        <v>3014</v>
      </c>
      <c r="D2969" s="93" t="s">
        <v>3015</v>
      </c>
      <c r="E2969" s="93" t="s">
        <v>3016</v>
      </c>
      <c r="F2969" s="93">
        <v>50000</v>
      </c>
      <c r="G2969" s="93">
        <v>3</v>
      </c>
      <c r="H2969" s="93">
        <v>2</v>
      </c>
      <c r="I2969" s="92">
        <f t="shared" si="46"/>
        <v>-50000</v>
      </c>
      <c r="J2969" s="92" t="str">
        <f>VLOOKUP(D2969,[1]Sheet0!$C$1:$H$65536,6,0)</f>
        <v>BẾP VÀ PHÒNG ĂN</v>
      </c>
      <c r="M2969" s="93">
        <v>-1</v>
      </c>
      <c r="N2969" s="95">
        <v>-50000</v>
      </c>
      <c r="P2969" s="93" t="s">
        <v>3614</v>
      </c>
      <c r="Q2969" s="93" t="s">
        <v>5804</v>
      </c>
      <c r="V2969" s="93" t="s">
        <v>3619</v>
      </c>
    </row>
    <row r="2970" spans="1:22" ht="25.5" customHeight="1">
      <c r="A2970" s="94">
        <v>46112</v>
      </c>
      <c r="B2970" s="93" t="s">
        <v>27</v>
      </c>
      <c r="C2970" s="93" t="s">
        <v>5254</v>
      </c>
      <c r="D2970" s="93" t="s">
        <v>5244</v>
      </c>
      <c r="E2970" s="93" t="s">
        <v>5255</v>
      </c>
      <c r="F2970" s="93">
        <v>58000</v>
      </c>
      <c r="G2970" s="93">
        <v>-1</v>
      </c>
      <c r="H2970" s="93">
        <v>0</v>
      </c>
      <c r="I2970" s="92">
        <f t="shared" si="46"/>
        <v>58000</v>
      </c>
      <c r="J2970" s="92" t="str">
        <f>VLOOKUP(D2970,[1]Sheet0!$C$1:$H$65536,6,0)</f>
        <v>BÁNH KẸO, ĐỒ ĂN VẶT</v>
      </c>
      <c r="K2970" s="93">
        <v>1</v>
      </c>
      <c r="L2970" s="95">
        <v>58000</v>
      </c>
      <c r="P2970" s="93" t="s">
        <v>3614</v>
      </c>
      <c r="Q2970" s="93" t="s">
        <v>5804</v>
      </c>
    </row>
    <row r="2971" spans="1:22" ht="25.5" customHeight="1">
      <c r="A2971" s="94">
        <v>46112</v>
      </c>
      <c r="B2971" s="93" t="s">
        <v>27</v>
      </c>
      <c r="C2971" s="93" t="s">
        <v>4822</v>
      </c>
      <c r="D2971" s="93" t="s">
        <v>4823</v>
      </c>
      <c r="E2971" s="93" t="s">
        <v>4824</v>
      </c>
      <c r="F2971" s="93">
        <v>34000</v>
      </c>
      <c r="G2971" s="93">
        <v>-1</v>
      </c>
      <c r="H2971" s="93">
        <v>0</v>
      </c>
      <c r="I2971" s="92">
        <f t="shared" si="46"/>
        <v>34000</v>
      </c>
      <c r="J2971" s="92" t="str">
        <f>VLOOKUP(D2971,[1]Sheet0!$C$1:$H$65536,6,0)</f>
        <v>HỖ TRỢ LÀM ĐẸP</v>
      </c>
      <c r="K2971" s="93">
        <v>1</v>
      </c>
      <c r="L2971" s="95">
        <v>34000</v>
      </c>
      <c r="P2971" s="93" t="s">
        <v>3614</v>
      </c>
      <c r="Q2971" s="93" t="s">
        <v>5804</v>
      </c>
    </row>
    <row r="2972" spans="1:22" ht="25.5" customHeight="1">
      <c r="A2972" s="94">
        <v>46112</v>
      </c>
      <c r="B2972" s="93" t="s">
        <v>27</v>
      </c>
      <c r="C2972" s="93" t="s">
        <v>139</v>
      </c>
      <c r="D2972" s="93" t="s">
        <v>140</v>
      </c>
      <c r="E2972" s="93" t="s">
        <v>141</v>
      </c>
      <c r="F2972" s="93">
        <v>135000</v>
      </c>
      <c r="G2972" s="93">
        <v>-1</v>
      </c>
      <c r="H2972" s="93">
        <v>0</v>
      </c>
      <c r="I2972" s="92">
        <f t="shared" si="46"/>
        <v>135000</v>
      </c>
      <c r="J2972" s="92" t="str">
        <f>VLOOKUP(D2972,[1]Sheet0!$C$1:$H$65536,6,0)</f>
        <v>GIA VỊ</v>
      </c>
      <c r="K2972" s="93">
        <v>1</v>
      </c>
      <c r="L2972" s="95">
        <v>135000</v>
      </c>
      <c r="P2972" s="93" t="s">
        <v>3614</v>
      </c>
      <c r="Q2972" s="93" t="s">
        <v>5804</v>
      </c>
    </row>
    <row r="2973" spans="1:22" ht="25.5" customHeight="1">
      <c r="A2973" s="94">
        <v>46112</v>
      </c>
      <c r="B2973" s="93" t="s">
        <v>33</v>
      </c>
      <c r="C2973" s="93" t="s">
        <v>1805</v>
      </c>
      <c r="D2973" s="93" t="s">
        <v>1806</v>
      </c>
      <c r="E2973" s="93" t="s">
        <v>1807</v>
      </c>
      <c r="F2973" s="93">
        <v>40000</v>
      </c>
      <c r="G2973" s="93">
        <v>-3</v>
      </c>
      <c r="H2973" s="93">
        <v>0</v>
      </c>
      <c r="I2973" s="92">
        <f t="shared" si="46"/>
        <v>120000</v>
      </c>
      <c r="J2973" s="92" t="str">
        <f>VLOOKUP(D2973,[1]Sheet0!$C$1:$H$65536,6,0)</f>
        <v>XÀ PHÒNG, CHẤT TẨY RỬA</v>
      </c>
      <c r="K2973" s="93">
        <v>3</v>
      </c>
      <c r="L2973" s="95">
        <v>120000</v>
      </c>
      <c r="P2973" s="93" t="s">
        <v>3614</v>
      </c>
      <c r="Q2973" s="93" t="s">
        <v>5804</v>
      </c>
    </row>
    <row r="2974" spans="1:22" ht="25.5" customHeight="1">
      <c r="A2974" s="94">
        <v>46112</v>
      </c>
      <c r="B2974" s="93" t="s">
        <v>27</v>
      </c>
      <c r="C2974" s="93" t="s">
        <v>2237</v>
      </c>
      <c r="D2974" s="93" t="s">
        <v>2238</v>
      </c>
      <c r="E2974" s="93" t="s">
        <v>2239</v>
      </c>
      <c r="F2974" s="93">
        <v>58000</v>
      </c>
      <c r="G2974" s="93">
        <v>1</v>
      </c>
      <c r="H2974" s="93">
        <v>0</v>
      </c>
      <c r="I2974" s="92">
        <f t="shared" si="46"/>
        <v>-58000</v>
      </c>
      <c r="J2974" s="92" t="str">
        <f>VLOOKUP(D2974,[1]Sheet0!$C$1:$H$65536,6,0)</f>
        <v>BÁNH KẸO, ĐỒ ĂN VẶT</v>
      </c>
      <c r="M2974" s="93">
        <v>-1</v>
      </c>
      <c r="N2974" s="95">
        <v>-58000</v>
      </c>
      <c r="P2974" s="93" t="s">
        <v>3614</v>
      </c>
      <c r="Q2974" s="93" t="s">
        <v>5804</v>
      </c>
      <c r="V2974" s="93" t="s">
        <v>3619</v>
      </c>
    </row>
    <row r="2975" spans="1:22" ht="25.5" customHeight="1">
      <c r="A2975" s="94">
        <v>46112</v>
      </c>
      <c r="B2975" s="93" t="s">
        <v>197</v>
      </c>
      <c r="C2975" s="93" t="s">
        <v>408</v>
      </c>
      <c r="D2975" s="93" t="s">
        <v>409</v>
      </c>
      <c r="E2975" s="93" t="s">
        <v>410</v>
      </c>
      <c r="F2975" s="93">
        <v>75000</v>
      </c>
      <c r="G2975" s="93">
        <v>4</v>
      </c>
      <c r="H2975" s="93">
        <v>0</v>
      </c>
      <c r="I2975" s="92">
        <f t="shared" si="46"/>
        <v>-300000</v>
      </c>
      <c r="J2975" s="92" t="str">
        <f>VLOOKUP(D2975,[1]Sheet0!$C$1:$H$65536,6,0)</f>
        <v>CHĂM SÓC RĂNG MIỆNG</v>
      </c>
      <c r="M2975" s="93">
        <v>-4</v>
      </c>
      <c r="N2975" s="95">
        <v>-300000</v>
      </c>
      <c r="P2975" s="93" t="s">
        <v>3614</v>
      </c>
      <c r="Q2975" s="93" t="s">
        <v>5804</v>
      </c>
      <c r="V2975" s="93" t="s">
        <v>3619</v>
      </c>
    </row>
    <row r="2976" spans="1:22" ht="25.5" customHeight="1">
      <c r="A2976" s="94">
        <v>46112</v>
      </c>
      <c r="B2976" s="93" t="s">
        <v>27</v>
      </c>
      <c r="C2976" s="93" t="s">
        <v>1085</v>
      </c>
      <c r="D2976" s="93" t="s">
        <v>1086</v>
      </c>
      <c r="E2976" s="93" t="s">
        <v>1087</v>
      </c>
      <c r="F2976" s="93">
        <v>48000</v>
      </c>
      <c r="G2976" s="93">
        <v>1</v>
      </c>
      <c r="H2976" s="93">
        <v>0</v>
      </c>
      <c r="I2976" s="92">
        <f t="shared" si="46"/>
        <v>-48000</v>
      </c>
      <c r="J2976" s="92" t="str">
        <f>VLOOKUP(D2976,[1]Sheet0!$C$1:$H$65536,6,0)</f>
        <v>ĐỒ UỐNG, PHA CHẾ</v>
      </c>
      <c r="M2976" s="93">
        <v>-1</v>
      </c>
      <c r="N2976" s="95">
        <v>-48000</v>
      </c>
      <c r="P2976" s="93" t="s">
        <v>3614</v>
      </c>
      <c r="Q2976" s="93" t="s">
        <v>5804</v>
      </c>
      <c r="V2976" s="93" t="s">
        <v>3619</v>
      </c>
    </row>
    <row r="2977" spans="1:22" ht="25.5" customHeight="1">
      <c r="A2977" s="94">
        <v>46112</v>
      </c>
      <c r="B2977" s="93" t="s">
        <v>27</v>
      </c>
      <c r="C2977" s="93" t="s">
        <v>5666</v>
      </c>
      <c r="D2977" s="93" t="s">
        <v>5656</v>
      </c>
      <c r="E2977" s="93" t="s">
        <v>5667</v>
      </c>
      <c r="F2977" s="93">
        <v>135000</v>
      </c>
      <c r="G2977" s="93">
        <v>1</v>
      </c>
      <c r="H2977" s="93">
        <v>0</v>
      </c>
      <c r="I2977" s="92">
        <f t="shared" si="46"/>
        <v>-135000</v>
      </c>
      <c r="J2977" s="92" t="str">
        <f>VLOOKUP(D2977,[1]Sheet0!$C$1:$H$65536,6,0)</f>
        <v>GIA VỊ</v>
      </c>
      <c r="M2977" s="93">
        <v>-1</v>
      </c>
      <c r="N2977" s="95">
        <v>-135000</v>
      </c>
      <c r="P2977" s="93" t="s">
        <v>3614</v>
      </c>
      <c r="Q2977" s="93" t="s">
        <v>5804</v>
      </c>
      <c r="V2977" s="93" t="s">
        <v>3619</v>
      </c>
    </row>
    <row r="2978" spans="1:22" ht="25.5" customHeight="1">
      <c r="A2978" s="94">
        <v>46112</v>
      </c>
      <c r="B2978" s="93" t="s">
        <v>33</v>
      </c>
      <c r="C2978" s="93" t="s">
        <v>3945</v>
      </c>
      <c r="D2978" s="93" t="s">
        <v>3946</v>
      </c>
      <c r="E2978" s="93" t="s">
        <v>3947</v>
      </c>
      <c r="F2978" s="93">
        <v>40000</v>
      </c>
      <c r="G2978" s="93">
        <v>3</v>
      </c>
      <c r="H2978" s="93">
        <v>0</v>
      </c>
      <c r="I2978" s="92">
        <f t="shared" si="46"/>
        <v>-120000</v>
      </c>
      <c r="J2978" s="92" t="str">
        <f>VLOOKUP(D2978,[1]Sheet0!$C$1:$H$65536,6,0)</f>
        <v>XÀ PHÒNG, CHẤT TẨY RỬA</v>
      </c>
      <c r="M2978" s="93">
        <v>-3</v>
      </c>
      <c r="N2978" s="95">
        <v>-120000</v>
      </c>
      <c r="P2978" s="93" t="s">
        <v>3614</v>
      </c>
      <c r="Q2978" s="93" t="s">
        <v>5804</v>
      </c>
      <c r="V2978" s="93" t="s">
        <v>3619</v>
      </c>
    </row>
    <row r="2979" spans="1:22" ht="25.5" customHeight="1">
      <c r="A2979" s="94">
        <v>46113</v>
      </c>
      <c r="B2979" s="93" t="s">
        <v>33</v>
      </c>
      <c r="C2979" s="93" t="s">
        <v>3339</v>
      </c>
      <c r="D2979" s="93" t="s">
        <v>3340</v>
      </c>
      <c r="E2979" s="93" t="s">
        <v>3341</v>
      </c>
      <c r="F2979" s="93">
        <v>0</v>
      </c>
      <c r="G2979" s="93">
        <v>-1</v>
      </c>
      <c r="H2979" s="93">
        <v>0</v>
      </c>
      <c r="I2979" s="92">
        <f t="shared" si="46"/>
        <v>0</v>
      </c>
      <c r="J2979" s="92" t="str">
        <f>VLOOKUP(D2979,[1]Sheet0!$C$1:$H$65536,6,0)</f>
        <v>GIA DỤNG SKK</v>
      </c>
      <c r="K2979" s="93">
        <v>1</v>
      </c>
      <c r="L2979" s="93">
        <v>0</v>
      </c>
      <c r="P2979" s="93" t="s">
        <v>3614</v>
      </c>
      <c r="Q2979" s="93" t="s">
        <v>5805</v>
      </c>
    </row>
    <row r="2980" spans="1:22" ht="25.5" customHeight="1">
      <c r="A2980" s="94">
        <v>46113</v>
      </c>
      <c r="B2980" s="93" t="s">
        <v>32</v>
      </c>
      <c r="C2980" s="93" t="s">
        <v>492</v>
      </c>
      <c r="D2980" s="93" t="s">
        <v>493</v>
      </c>
      <c r="E2980" s="93" t="s">
        <v>494</v>
      </c>
      <c r="F2980" s="93">
        <v>215000</v>
      </c>
      <c r="G2980" s="93">
        <v>-2</v>
      </c>
      <c r="H2980" s="93">
        <v>0</v>
      </c>
      <c r="I2980" s="92">
        <f t="shared" si="46"/>
        <v>430000</v>
      </c>
      <c r="J2980" s="92" t="str">
        <f>VLOOKUP(D2980,[1]Sheet0!$C$1:$H$65536,6,0)</f>
        <v>CHĂM SÓC DA</v>
      </c>
      <c r="K2980" s="93">
        <v>2</v>
      </c>
      <c r="L2980" s="95">
        <v>430000</v>
      </c>
      <c r="P2980" s="93" t="s">
        <v>3614</v>
      </c>
      <c r="Q2980" s="93" t="s">
        <v>5805</v>
      </c>
    </row>
    <row r="2981" spans="1:22" ht="25.5" customHeight="1">
      <c r="A2981" s="94">
        <v>46113</v>
      </c>
      <c r="B2981" s="93" t="s">
        <v>197</v>
      </c>
      <c r="C2981" s="93" t="s">
        <v>213</v>
      </c>
      <c r="D2981" s="93" t="s">
        <v>214</v>
      </c>
      <c r="E2981" s="93" t="s">
        <v>215</v>
      </c>
      <c r="F2981" s="93">
        <v>75000</v>
      </c>
      <c r="G2981" s="93">
        <v>-5</v>
      </c>
      <c r="H2981" s="93">
        <v>0</v>
      </c>
      <c r="I2981" s="92">
        <f t="shared" si="46"/>
        <v>375000</v>
      </c>
      <c r="J2981" s="92" t="str">
        <f>VLOOKUP(D2981,[1]Sheet0!$C$1:$H$65536,6,0)</f>
        <v>CHĂM SÓC RĂNG MIỆNG</v>
      </c>
      <c r="K2981" s="93">
        <v>5</v>
      </c>
      <c r="L2981" s="95">
        <v>375000</v>
      </c>
      <c r="P2981" s="93" t="s">
        <v>3614</v>
      </c>
      <c r="Q2981" s="93" t="s">
        <v>5805</v>
      </c>
    </row>
    <row r="2982" spans="1:22" ht="25.5" customHeight="1">
      <c r="A2982" s="94">
        <v>46113</v>
      </c>
      <c r="B2982" s="93" t="s">
        <v>32</v>
      </c>
      <c r="C2982" s="93" t="s">
        <v>5491</v>
      </c>
      <c r="D2982" s="93" t="s">
        <v>5429</v>
      </c>
      <c r="E2982" s="93" t="s">
        <v>5492</v>
      </c>
      <c r="F2982" s="93">
        <v>610000</v>
      </c>
      <c r="G2982" s="93">
        <v>-1</v>
      </c>
      <c r="H2982" s="93">
        <v>0</v>
      </c>
      <c r="I2982" s="92">
        <f t="shared" si="46"/>
        <v>610000</v>
      </c>
      <c r="J2982" s="92" t="str">
        <f>VLOOKUP(D2982,[1]Sheet0!$C$1:$H$65536,6,0)</f>
        <v>CHĂM SÓC TÓC</v>
      </c>
      <c r="K2982" s="93">
        <v>1</v>
      </c>
      <c r="L2982" s="95">
        <v>610000</v>
      </c>
      <c r="P2982" s="93" t="s">
        <v>3614</v>
      </c>
      <c r="Q2982" s="93" t="s">
        <v>5805</v>
      </c>
    </row>
    <row r="2983" spans="1:22" ht="25.5" customHeight="1">
      <c r="A2983" s="94">
        <v>46113</v>
      </c>
      <c r="B2983" s="93" t="s">
        <v>27</v>
      </c>
      <c r="C2983" s="93" t="s">
        <v>139</v>
      </c>
      <c r="D2983" s="93" t="s">
        <v>140</v>
      </c>
      <c r="E2983" s="93" t="s">
        <v>141</v>
      </c>
      <c r="F2983" s="93">
        <v>135000</v>
      </c>
      <c r="G2983" s="93">
        <v>-2</v>
      </c>
      <c r="H2983" s="93">
        <v>0</v>
      </c>
      <c r="I2983" s="92">
        <f t="shared" si="46"/>
        <v>270000</v>
      </c>
      <c r="J2983" s="92" t="str">
        <f>VLOOKUP(D2983,[1]Sheet0!$C$1:$H$65536,6,0)</f>
        <v>GIA VỊ</v>
      </c>
      <c r="K2983" s="93">
        <v>2</v>
      </c>
      <c r="L2983" s="95">
        <v>270000</v>
      </c>
      <c r="P2983" s="93" t="s">
        <v>3614</v>
      </c>
      <c r="Q2983" s="93" t="s">
        <v>5805</v>
      </c>
    </row>
    <row r="2984" spans="1:22" ht="25.5" customHeight="1">
      <c r="A2984" s="94">
        <v>46113</v>
      </c>
      <c r="B2984" s="93" t="s">
        <v>27</v>
      </c>
      <c r="C2984" s="93" t="s">
        <v>989</v>
      </c>
      <c r="D2984" s="93" t="s">
        <v>990</v>
      </c>
      <c r="E2984" s="93" t="s">
        <v>991</v>
      </c>
      <c r="F2984" s="93">
        <v>125000</v>
      </c>
      <c r="G2984" s="93">
        <v>-1</v>
      </c>
      <c r="H2984" s="93">
        <v>0</v>
      </c>
      <c r="I2984" s="92">
        <f t="shared" si="46"/>
        <v>125000</v>
      </c>
      <c r="J2984" s="92" t="str">
        <f>VLOOKUP(D2984,[1]Sheet0!$C$1:$H$65536,6,0)</f>
        <v>BÁNH KẸO, ĐỒ ĂN VẶT</v>
      </c>
      <c r="K2984" s="93">
        <v>1</v>
      </c>
      <c r="L2984" s="95">
        <v>125000</v>
      </c>
      <c r="P2984" s="93" t="s">
        <v>3614</v>
      </c>
      <c r="Q2984" s="93" t="s">
        <v>5805</v>
      </c>
    </row>
    <row r="2985" spans="1:22" ht="25.5" customHeight="1">
      <c r="A2985" s="94">
        <v>46113</v>
      </c>
      <c r="B2985" s="93" t="s">
        <v>33</v>
      </c>
      <c r="C2985" s="93" t="s">
        <v>1805</v>
      </c>
      <c r="D2985" s="93" t="s">
        <v>1806</v>
      </c>
      <c r="E2985" s="93" t="s">
        <v>1807</v>
      </c>
      <c r="F2985" s="93">
        <v>40000</v>
      </c>
      <c r="G2985" s="93">
        <v>-6</v>
      </c>
      <c r="H2985" s="93">
        <v>0</v>
      </c>
      <c r="I2985" s="92">
        <f t="shared" si="46"/>
        <v>240000</v>
      </c>
      <c r="J2985" s="92" t="str">
        <f>VLOOKUP(D2985,[1]Sheet0!$C$1:$H$65536,6,0)</f>
        <v>XÀ PHÒNG, CHẤT TẨY RỬA</v>
      </c>
      <c r="K2985" s="93">
        <v>6</v>
      </c>
      <c r="L2985" s="95">
        <v>240000</v>
      </c>
      <c r="P2985" s="93" t="s">
        <v>3614</v>
      </c>
      <c r="Q2985" s="93" t="s">
        <v>5805</v>
      </c>
    </row>
    <row r="2986" spans="1:22" ht="25.5" customHeight="1">
      <c r="A2986" s="94">
        <v>46113</v>
      </c>
      <c r="B2986" s="93" t="s">
        <v>27</v>
      </c>
      <c r="C2986" s="93" t="s">
        <v>5203</v>
      </c>
      <c r="D2986" s="93" t="s">
        <v>5180</v>
      </c>
      <c r="E2986" s="93" t="s">
        <v>5204</v>
      </c>
      <c r="F2986" s="93">
        <v>195000</v>
      </c>
      <c r="G2986" s="93">
        <v>-1</v>
      </c>
      <c r="H2986" s="93">
        <v>0</v>
      </c>
      <c r="I2986" s="92">
        <f t="shared" si="46"/>
        <v>195000</v>
      </c>
      <c r="J2986" s="92" t="str">
        <f>VLOOKUP(D2986,[1]Sheet0!$C$1:$H$65536,6,0)</f>
        <v>THỰC PHẨM ĐÔNG LẠNH, CHẾ BIẾN</v>
      </c>
      <c r="K2986" s="93">
        <v>1</v>
      </c>
      <c r="L2986" s="95">
        <v>195000</v>
      </c>
      <c r="P2986" s="93" t="s">
        <v>3614</v>
      </c>
      <c r="Q2986" s="93" t="s">
        <v>5805</v>
      </c>
    </row>
    <row r="2987" spans="1:22" ht="25.5" customHeight="1">
      <c r="A2987" s="94">
        <v>46113</v>
      </c>
      <c r="B2987" s="93" t="s">
        <v>27</v>
      </c>
      <c r="C2987" s="93" t="s">
        <v>1184</v>
      </c>
      <c r="D2987" s="93" t="s">
        <v>1185</v>
      </c>
      <c r="E2987" s="93" t="s">
        <v>1186</v>
      </c>
      <c r="F2987" s="93">
        <v>125000</v>
      </c>
      <c r="G2987" s="93">
        <v>-2</v>
      </c>
      <c r="H2987" s="93">
        <v>0</v>
      </c>
      <c r="I2987" s="92">
        <f t="shared" si="46"/>
        <v>250000</v>
      </c>
      <c r="J2987" s="92" t="str">
        <f>VLOOKUP(D2987,[1]Sheet0!$C$1:$H$65536,6,0)</f>
        <v>BÁNH KẸO, ĐỒ ĂN VẶT</v>
      </c>
      <c r="K2987" s="93">
        <v>2</v>
      </c>
      <c r="L2987" s="95">
        <v>250000</v>
      </c>
      <c r="P2987" s="93" t="s">
        <v>3614</v>
      </c>
      <c r="Q2987" s="93" t="s">
        <v>5805</v>
      </c>
    </row>
    <row r="2988" spans="1:22" ht="25.5" customHeight="1">
      <c r="A2988" s="94">
        <v>46113</v>
      </c>
      <c r="B2988" s="93" t="s">
        <v>69</v>
      </c>
      <c r="C2988" s="93" t="s">
        <v>2502</v>
      </c>
      <c r="D2988" s="93" t="s">
        <v>2503</v>
      </c>
      <c r="E2988" s="93" t="s">
        <v>2504</v>
      </c>
      <c r="F2988" s="93">
        <v>1690000</v>
      </c>
      <c r="G2988" s="93">
        <v>-2</v>
      </c>
      <c r="H2988" s="93">
        <v>0</v>
      </c>
      <c r="I2988" s="92">
        <f t="shared" si="46"/>
        <v>3380000</v>
      </c>
      <c r="J2988" s="92" t="str">
        <f>VLOOKUP(D2988,[1]Sheet0!$C$1:$H$65536,6,0)</f>
        <v>HỖ TRỢ GAN</v>
      </c>
      <c r="K2988" s="93">
        <v>2</v>
      </c>
      <c r="L2988" s="95">
        <v>3380000</v>
      </c>
      <c r="P2988" s="93" t="s">
        <v>3614</v>
      </c>
      <c r="Q2988" s="93" t="s">
        <v>5805</v>
      </c>
    </row>
    <row r="2989" spans="1:22" ht="25.5" customHeight="1">
      <c r="A2989" s="94">
        <v>46113</v>
      </c>
      <c r="B2989" s="93" t="s">
        <v>135</v>
      </c>
      <c r="C2989" s="93" t="s">
        <v>5806</v>
      </c>
      <c r="D2989" s="93" t="s">
        <v>5807</v>
      </c>
      <c r="E2989" s="93" t="s">
        <v>5808</v>
      </c>
      <c r="F2989" s="93">
        <v>10000</v>
      </c>
      <c r="G2989" s="93">
        <v>-5</v>
      </c>
      <c r="H2989" s="93">
        <v>0</v>
      </c>
      <c r="I2989" s="92">
        <f t="shared" si="46"/>
        <v>50000</v>
      </c>
      <c r="J2989" s="92" t="str">
        <f>VLOOKUP(D2989,[1]Sheet0!$C$1:$H$65536,6,0)</f>
        <v>ĐỒNG GIÁ MUA HÀNG</v>
      </c>
      <c r="K2989" s="93">
        <v>5</v>
      </c>
      <c r="L2989" s="95">
        <v>50000</v>
      </c>
      <c r="P2989" s="93" t="s">
        <v>3614</v>
      </c>
      <c r="Q2989" s="93" t="s">
        <v>5805</v>
      </c>
    </row>
    <row r="2990" spans="1:22" ht="25.5" customHeight="1">
      <c r="A2990" s="94">
        <v>46113</v>
      </c>
      <c r="B2990" s="93" t="s">
        <v>33</v>
      </c>
      <c r="C2990" s="93" t="s">
        <v>453</v>
      </c>
      <c r="D2990" s="93" t="s">
        <v>454</v>
      </c>
      <c r="E2990" s="93" t="s">
        <v>455</v>
      </c>
      <c r="F2990" s="93">
        <v>550000</v>
      </c>
      <c r="G2990" s="93">
        <v>1</v>
      </c>
      <c r="H2990" s="93">
        <v>0</v>
      </c>
      <c r="I2990" s="92">
        <f t="shared" si="46"/>
        <v>-550000</v>
      </c>
      <c r="J2990" s="92" t="str">
        <f>VLOOKUP(D2990,[1]Sheet0!$C$1:$H$65536,6,0)</f>
        <v>GIA DỤNG SKK</v>
      </c>
      <c r="M2990" s="93">
        <v>-1</v>
      </c>
      <c r="N2990" s="95">
        <v>-550000</v>
      </c>
      <c r="P2990" s="93" t="s">
        <v>3614</v>
      </c>
      <c r="Q2990" s="93" t="s">
        <v>5805</v>
      </c>
      <c r="V2990" s="93" t="s">
        <v>3619</v>
      </c>
    </row>
    <row r="2991" spans="1:22" ht="25.5" customHeight="1">
      <c r="A2991" s="94">
        <v>46113</v>
      </c>
      <c r="B2991" s="93" t="s">
        <v>32</v>
      </c>
      <c r="C2991" s="93" t="s">
        <v>1232</v>
      </c>
      <c r="D2991" s="93" t="s">
        <v>1233</v>
      </c>
      <c r="E2991" s="93" t="s">
        <v>1234</v>
      </c>
      <c r="F2991" s="93">
        <v>145000</v>
      </c>
      <c r="G2991" s="93">
        <v>2</v>
      </c>
      <c r="H2991" s="93">
        <v>0</v>
      </c>
      <c r="I2991" s="92">
        <f t="shared" si="46"/>
        <v>-290000</v>
      </c>
      <c r="J2991" s="92" t="str">
        <f>VLOOKUP(D2991,[1]Sheet0!$C$1:$H$65536,6,0)</f>
        <v>CHĂM SÓC DA</v>
      </c>
      <c r="M2991" s="93">
        <v>-2</v>
      </c>
      <c r="N2991" s="95">
        <v>-290000</v>
      </c>
      <c r="P2991" s="93" t="s">
        <v>3614</v>
      </c>
      <c r="Q2991" s="93" t="s">
        <v>5805</v>
      </c>
      <c r="V2991" s="93" t="s">
        <v>3619</v>
      </c>
    </row>
    <row r="2992" spans="1:22" ht="25.5" customHeight="1">
      <c r="A2992" s="94">
        <v>46113</v>
      </c>
      <c r="B2992" s="93" t="s">
        <v>197</v>
      </c>
      <c r="C2992" s="93" t="s">
        <v>408</v>
      </c>
      <c r="D2992" s="93" t="s">
        <v>409</v>
      </c>
      <c r="E2992" s="93" t="s">
        <v>410</v>
      </c>
      <c r="F2992" s="93">
        <v>75000</v>
      </c>
      <c r="G2992" s="93">
        <v>5</v>
      </c>
      <c r="H2992" s="93">
        <v>0</v>
      </c>
      <c r="I2992" s="92">
        <f t="shared" si="46"/>
        <v>-375000</v>
      </c>
      <c r="J2992" s="92" t="str">
        <f>VLOOKUP(D2992,[1]Sheet0!$C$1:$H$65536,6,0)</f>
        <v>CHĂM SÓC RĂNG MIỆNG</v>
      </c>
      <c r="M2992" s="93">
        <v>-5</v>
      </c>
      <c r="N2992" s="95">
        <v>-375000</v>
      </c>
      <c r="P2992" s="93" t="s">
        <v>3614</v>
      </c>
      <c r="Q2992" s="93" t="s">
        <v>5805</v>
      </c>
      <c r="V2992" s="93" t="s">
        <v>3619</v>
      </c>
    </row>
    <row r="2993" spans="1:22" ht="25.5" customHeight="1">
      <c r="A2993" s="94">
        <v>46113</v>
      </c>
      <c r="B2993" s="93" t="s">
        <v>32</v>
      </c>
      <c r="C2993" s="93" t="s">
        <v>1094</v>
      </c>
      <c r="D2993" s="93" t="s">
        <v>1095</v>
      </c>
      <c r="E2993" s="93" t="s">
        <v>1096</v>
      </c>
      <c r="F2993" s="93">
        <v>550000</v>
      </c>
      <c r="G2993" s="93">
        <v>1</v>
      </c>
      <c r="H2993" s="93">
        <v>0</v>
      </c>
      <c r="I2993" s="92">
        <f t="shared" si="46"/>
        <v>-550000</v>
      </c>
      <c r="J2993" s="92" t="str">
        <f>VLOOKUP(D2993,[1]Sheet0!$C$1:$H$65536,6,0)</f>
        <v>CHĂM SÓC DA</v>
      </c>
      <c r="M2993" s="93">
        <v>-1</v>
      </c>
      <c r="N2993" s="95">
        <v>-550000</v>
      </c>
      <c r="P2993" s="93" t="s">
        <v>3614</v>
      </c>
      <c r="Q2993" s="93" t="s">
        <v>5805</v>
      </c>
      <c r="V2993" s="93" t="s">
        <v>3619</v>
      </c>
    </row>
    <row r="2994" spans="1:22" ht="25.5" customHeight="1">
      <c r="A2994" s="94">
        <v>46113</v>
      </c>
      <c r="B2994" s="93" t="s">
        <v>27</v>
      </c>
      <c r="C2994" s="93" t="s">
        <v>5666</v>
      </c>
      <c r="D2994" s="93" t="s">
        <v>5656</v>
      </c>
      <c r="E2994" s="93" t="s">
        <v>5667</v>
      </c>
      <c r="F2994" s="93">
        <v>135000</v>
      </c>
      <c r="G2994" s="93">
        <v>2</v>
      </c>
      <c r="H2994" s="93">
        <v>0</v>
      </c>
      <c r="I2994" s="92">
        <f t="shared" si="46"/>
        <v>-270000</v>
      </c>
      <c r="J2994" s="92" t="str">
        <f>VLOOKUP(D2994,[1]Sheet0!$C$1:$H$65536,6,0)</f>
        <v>GIA VỊ</v>
      </c>
      <c r="M2994" s="93">
        <v>-2</v>
      </c>
      <c r="N2994" s="95">
        <v>-270000</v>
      </c>
      <c r="P2994" s="93" t="s">
        <v>3614</v>
      </c>
      <c r="Q2994" s="93" t="s">
        <v>5805</v>
      </c>
      <c r="V2994" s="93" t="s">
        <v>3619</v>
      </c>
    </row>
    <row r="2995" spans="1:22" ht="25.5" customHeight="1">
      <c r="A2995" s="94">
        <v>46113</v>
      </c>
      <c r="B2995" s="93" t="s">
        <v>27</v>
      </c>
      <c r="C2995" s="93" t="s">
        <v>891</v>
      </c>
      <c r="D2995" s="93" t="s">
        <v>892</v>
      </c>
      <c r="E2995" s="93" t="s">
        <v>893</v>
      </c>
      <c r="F2995" s="93">
        <v>125000</v>
      </c>
      <c r="G2995" s="93">
        <v>1</v>
      </c>
      <c r="H2995" s="93">
        <v>0</v>
      </c>
      <c r="I2995" s="92">
        <f t="shared" si="46"/>
        <v>-125000</v>
      </c>
      <c r="J2995" s="92" t="str">
        <f>VLOOKUP(D2995,[1]Sheet0!$C$1:$H$65536,6,0)</f>
        <v>BÁNH KẸO, ĐỒ ĂN VẶT</v>
      </c>
      <c r="M2995" s="93">
        <v>-1</v>
      </c>
      <c r="N2995" s="95">
        <v>-125000</v>
      </c>
      <c r="P2995" s="93" t="s">
        <v>3614</v>
      </c>
      <c r="Q2995" s="93" t="s">
        <v>5805</v>
      </c>
      <c r="V2995" s="93" t="s">
        <v>3619</v>
      </c>
    </row>
    <row r="2996" spans="1:22" ht="25.5" customHeight="1">
      <c r="A2996" s="94">
        <v>46113</v>
      </c>
      <c r="B2996" s="93" t="s">
        <v>33</v>
      </c>
      <c r="C2996" s="93" t="s">
        <v>3945</v>
      </c>
      <c r="D2996" s="93" t="s">
        <v>3946</v>
      </c>
      <c r="E2996" s="93" t="s">
        <v>3947</v>
      </c>
      <c r="F2996" s="93">
        <v>40000</v>
      </c>
      <c r="G2996" s="93">
        <v>6</v>
      </c>
      <c r="H2996" s="93">
        <v>0</v>
      </c>
      <c r="I2996" s="92">
        <f t="shared" si="46"/>
        <v>-240000</v>
      </c>
      <c r="J2996" s="92" t="str">
        <f>VLOOKUP(D2996,[1]Sheet0!$C$1:$H$65536,6,0)</f>
        <v>XÀ PHÒNG, CHẤT TẨY RỬA</v>
      </c>
      <c r="M2996" s="93">
        <v>-6</v>
      </c>
      <c r="N2996" s="95">
        <v>-240000</v>
      </c>
      <c r="P2996" s="93" t="s">
        <v>3614</v>
      </c>
      <c r="Q2996" s="93" t="s">
        <v>5805</v>
      </c>
      <c r="V2996" s="93" t="s">
        <v>3619</v>
      </c>
    </row>
    <row r="2997" spans="1:22" ht="25.5" customHeight="1">
      <c r="A2997" s="94">
        <v>46113</v>
      </c>
      <c r="B2997" s="93" t="s">
        <v>27</v>
      </c>
      <c r="C2997" s="93" t="s">
        <v>2061</v>
      </c>
      <c r="D2997" s="93" t="s">
        <v>2062</v>
      </c>
      <c r="E2997" s="93" t="s">
        <v>2063</v>
      </c>
      <c r="F2997" s="93">
        <v>153000</v>
      </c>
      <c r="G2997" s="93">
        <v>1</v>
      </c>
      <c r="H2997" s="93">
        <v>0</v>
      </c>
      <c r="I2997" s="92">
        <f t="shared" si="46"/>
        <v>-153000</v>
      </c>
      <c r="J2997" s="92" t="str">
        <f>VLOOKUP(D2997,[1]Sheet0!$C$1:$H$65536,6,0)</f>
        <v>NÔNG LÂM HẢI SẢN</v>
      </c>
      <c r="M2997" s="93">
        <v>-1</v>
      </c>
      <c r="N2997" s="95">
        <v>-153000</v>
      </c>
      <c r="P2997" s="93" t="s">
        <v>3614</v>
      </c>
      <c r="Q2997" s="93" t="s">
        <v>5805</v>
      </c>
      <c r="V2997" s="93" t="s">
        <v>3619</v>
      </c>
    </row>
    <row r="2998" spans="1:22" ht="25.5" customHeight="1">
      <c r="A2998" s="94">
        <v>46113</v>
      </c>
      <c r="B2998" s="93" t="s">
        <v>27</v>
      </c>
      <c r="C2998" s="93" t="s">
        <v>2249</v>
      </c>
      <c r="D2998" s="93" t="s">
        <v>2250</v>
      </c>
      <c r="E2998" s="93" t="s">
        <v>2251</v>
      </c>
      <c r="F2998" s="93">
        <v>120000</v>
      </c>
      <c r="G2998" s="93">
        <v>2</v>
      </c>
      <c r="H2998" s="93">
        <v>0</v>
      </c>
      <c r="I2998" s="92">
        <f t="shared" si="46"/>
        <v>-240000</v>
      </c>
      <c r="J2998" s="92" t="str">
        <f>VLOOKUP(D2998,[1]Sheet0!$C$1:$H$65536,6,0)</f>
        <v>BÁNH KẸO, ĐỒ ĂN VẶT</v>
      </c>
      <c r="M2998" s="93">
        <v>-2</v>
      </c>
      <c r="N2998" s="95">
        <v>-240000</v>
      </c>
      <c r="P2998" s="93" t="s">
        <v>3614</v>
      </c>
      <c r="Q2998" s="93" t="s">
        <v>5805</v>
      </c>
      <c r="V2998" s="93" t="s">
        <v>3619</v>
      </c>
    </row>
    <row r="2999" spans="1:22" ht="25.5" customHeight="1">
      <c r="A2999" s="94">
        <v>46113</v>
      </c>
      <c r="B2999" s="93" t="s">
        <v>69</v>
      </c>
      <c r="C2999" s="93" t="s">
        <v>855</v>
      </c>
      <c r="D2999" s="93" t="s">
        <v>856</v>
      </c>
      <c r="E2999" s="93" t="s">
        <v>857</v>
      </c>
      <c r="F2999" s="93">
        <v>1380000</v>
      </c>
      <c r="G2999" s="93">
        <v>2</v>
      </c>
      <c r="H2999" s="93">
        <v>0</v>
      </c>
      <c r="I2999" s="92">
        <f t="shared" si="46"/>
        <v>-2760000</v>
      </c>
      <c r="J2999" s="92" t="str">
        <f>VLOOKUP(D2999,[1]Sheet0!$C$1:$H$65536,6,0)</f>
        <v>HỖ TRỢ GAN</v>
      </c>
      <c r="M2999" s="93">
        <v>-2</v>
      </c>
      <c r="N2999" s="95">
        <v>-2760000</v>
      </c>
      <c r="P2999" s="93" t="s">
        <v>3614</v>
      </c>
      <c r="Q2999" s="93" t="s">
        <v>5805</v>
      </c>
      <c r="V2999" s="93" t="s">
        <v>3619</v>
      </c>
    </row>
    <row r="3000" spans="1:22" ht="25.5" customHeight="1">
      <c r="A3000" s="94">
        <v>46113</v>
      </c>
      <c r="B3000" s="93" t="s">
        <v>135</v>
      </c>
      <c r="C3000" s="93" t="s">
        <v>2629</v>
      </c>
      <c r="D3000" s="93" t="s">
        <v>2630</v>
      </c>
      <c r="E3000" s="93" t="s">
        <v>2631</v>
      </c>
      <c r="F3000" s="93">
        <v>20000</v>
      </c>
      <c r="G3000" s="93">
        <v>5</v>
      </c>
      <c r="H3000" s="93">
        <v>0</v>
      </c>
      <c r="I3000" s="92">
        <f t="shared" si="46"/>
        <v>-100000</v>
      </c>
      <c r="J3000" s="92" t="str">
        <f>VLOOKUP(D3000,[1]Sheet0!$C$1:$H$65536,6,0)</f>
        <v>ĐỒNG GIÁ DATE</v>
      </c>
      <c r="M3000" s="93">
        <v>-5</v>
      </c>
      <c r="N3000" s="95">
        <v>-100000</v>
      </c>
      <c r="P3000" s="93" t="s">
        <v>3614</v>
      </c>
      <c r="Q3000" s="93" t="s">
        <v>5805</v>
      </c>
      <c r="V3000" s="93" t="s">
        <v>3619</v>
      </c>
    </row>
    <row r="3001" spans="1:22" ht="25.5" customHeight="1">
      <c r="A3001" s="94">
        <v>46114</v>
      </c>
      <c r="B3001" s="93" t="s">
        <v>27</v>
      </c>
      <c r="C3001" s="93" t="s">
        <v>139</v>
      </c>
      <c r="D3001" s="93" t="s">
        <v>140</v>
      </c>
      <c r="E3001" s="93" t="s">
        <v>141</v>
      </c>
      <c r="F3001" s="93">
        <v>139000</v>
      </c>
      <c r="G3001" s="93">
        <v>-1</v>
      </c>
      <c r="H3001" s="93">
        <v>0</v>
      </c>
      <c r="I3001" s="92">
        <f t="shared" si="46"/>
        <v>139000</v>
      </c>
      <c r="J3001" s="92" t="str">
        <f>VLOOKUP(D3001,[1]Sheet0!$C$1:$H$65536,6,0)</f>
        <v>GIA VỊ</v>
      </c>
      <c r="K3001" s="93">
        <v>1</v>
      </c>
      <c r="L3001" s="95">
        <v>139000</v>
      </c>
      <c r="P3001" s="93" t="s">
        <v>3614</v>
      </c>
      <c r="Q3001" s="93" t="s">
        <v>5809</v>
      </c>
    </row>
    <row r="3002" spans="1:22" ht="25.5" customHeight="1">
      <c r="A3002" s="94">
        <v>46114</v>
      </c>
      <c r="B3002" s="93" t="s">
        <v>27</v>
      </c>
      <c r="C3002" s="93" t="s">
        <v>5530</v>
      </c>
      <c r="D3002" s="93" t="s">
        <v>5531</v>
      </c>
      <c r="E3002" s="93" t="s">
        <v>5532</v>
      </c>
      <c r="F3002" s="93">
        <v>110000</v>
      </c>
      <c r="G3002" s="93">
        <v>-1</v>
      </c>
      <c r="H3002" s="93">
        <v>0</v>
      </c>
      <c r="I3002" s="92">
        <f t="shared" si="46"/>
        <v>110000</v>
      </c>
      <c r="J3002" s="92" t="str">
        <f>VLOOKUP(D3002,[1]Sheet0!$C$1:$H$65536,6,0)</f>
        <v>BÁNH KẸO, ĐỒ ĂN VẶT</v>
      </c>
      <c r="K3002" s="93">
        <v>1</v>
      </c>
      <c r="L3002" s="95">
        <v>110000</v>
      </c>
      <c r="P3002" s="93" t="s">
        <v>3614</v>
      </c>
      <c r="Q3002" s="93" t="s">
        <v>5809</v>
      </c>
    </row>
    <row r="3003" spans="1:22" ht="25.5" customHeight="1">
      <c r="A3003" s="94">
        <v>46114</v>
      </c>
      <c r="B3003" s="93" t="s">
        <v>3652</v>
      </c>
      <c r="C3003" s="93" t="s">
        <v>3653</v>
      </c>
      <c r="D3003" s="93" t="s">
        <v>3636</v>
      </c>
      <c r="E3003" s="93" t="s">
        <v>3654</v>
      </c>
      <c r="F3003" s="93">
        <v>30000</v>
      </c>
      <c r="G3003" s="93">
        <v>-1</v>
      </c>
      <c r="H3003" s="93">
        <v>0</v>
      </c>
      <c r="I3003" s="92">
        <f t="shared" si="46"/>
        <v>30000</v>
      </c>
      <c r="J3003" s="92" t="str">
        <f>VLOOKUP(D3003,[1]Sheet0!$C$1:$H$65536,6,0)</f>
        <v>ĐỒ DÙNG VPP</v>
      </c>
      <c r="K3003" s="93">
        <v>1</v>
      </c>
      <c r="L3003" s="95">
        <v>30000</v>
      </c>
      <c r="P3003" s="93" t="s">
        <v>3614</v>
      </c>
      <c r="Q3003" s="93" t="s">
        <v>5809</v>
      </c>
    </row>
    <row r="3004" spans="1:22" ht="25.5" customHeight="1">
      <c r="A3004" s="94">
        <v>46114</v>
      </c>
      <c r="B3004" s="93" t="s">
        <v>27</v>
      </c>
      <c r="C3004" s="93" t="s">
        <v>3254</v>
      </c>
      <c r="D3004" s="93" t="s">
        <v>3255</v>
      </c>
      <c r="E3004" s="93" t="s">
        <v>3256</v>
      </c>
      <c r="F3004" s="93">
        <v>85000</v>
      </c>
      <c r="G3004" s="93">
        <v>-1</v>
      </c>
      <c r="H3004" s="93">
        <v>0</v>
      </c>
      <c r="I3004" s="92">
        <f t="shared" si="46"/>
        <v>85000</v>
      </c>
      <c r="J3004" s="92" t="str">
        <f>VLOOKUP(D3004,[1]Sheet0!$C$1:$H$65536,6,0)</f>
        <v>SẢN PHẨM TỪ SỮA</v>
      </c>
      <c r="K3004" s="93">
        <v>1</v>
      </c>
      <c r="L3004" s="95">
        <v>85000</v>
      </c>
      <c r="P3004" s="93" t="s">
        <v>3614</v>
      </c>
      <c r="Q3004" s="93" t="s">
        <v>5809</v>
      </c>
    </row>
    <row r="3005" spans="1:22" ht="25.5" customHeight="1">
      <c r="A3005" s="94">
        <v>46114</v>
      </c>
      <c r="B3005" s="93" t="s">
        <v>27</v>
      </c>
      <c r="C3005" s="93" t="s">
        <v>3387</v>
      </c>
      <c r="D3005" s="93" t="s">
        <v>3388</v>
      </c>
      <c r="E3005" s="93" t="s">
        <v>3389</v>
      </c>
      <c r="F3005" s="93">
        <v>190000</v>
      </c>
      <c r="G3005" s="93">
        <v>-1</v>
      </c>
      <c r="H3005" s="93">
        <v>0</v>
      </c>
      <c r="I3005" s="92">
        <f t="shared" si="46"/>
        <v>190000</v>
      </c>
      <c r="J3005" s="92" t="str">
        <f>VLOOKUP(D3005,[1]Sheet0!$C$1:$H$65536,6,0)</f>
        <v>THỰC PHẨM ĐÔNG LẠNH, CHẾ BIẾN</v>
      </c>
      <c r="K3005" s="93">
        <v>1</v>
      </c>
      <c r="L3005" s="95">
        <v>190000</v>
      </c>
      <c r="P3005" s="93" t="s">
        <v>3614</v>
      </c>
      <c r="Q3005" s="93" t="s">
        <v>5809</v>
      </c>
    </row>
    <row r="3006" spans="1:22" ht="25.5" customHeight="1">
      <c r="A3006" s="94">
        <v>46114</v>
      </c>
      <c r="B3006" s="93" t="s">
        <v>27</v>
      </c>
      <c r="C3006" s="93" t="s">
        <v>5666</v>
      </c>
      <c r="D3006" s="93" t="s">
        <v>5656</v>
      </c>
      <c r="E3006" s="93" t="s">
        <v>5667</v>
      </c>
      <c r="F3006" s="93">
        <v>135000</v>
      </c>
      <c r="G3006" s="93">
        <v>1</v>
      </c>
      <c r="H3006" s="93">
        <v>0</v>
      </c>
      <c r="I3006" s="92">
        <f t="shared" si="46"/>
        <v>-135000</v>
      </c>
      <c r="J3006" s="92" t="str">
        <f>VLOOKUP(D3006,[1]Sheet0!$C$1:$H$65536,6,0)</f>
        <v>GIA VỊ</v>
      </c>
      <c r="M3006" s="93">
        <v>-1</v>
      </c>
      <c r="N3006" s="95">
        <v>-135000</v>
      </c>
      <c r="P3006" s="93" t="s">
        <v>3614</v>
      </c>
      <c r="Q3006" s="93" t="s">
        <v>5809</v>
      </c>
      <c r="V3006" s="93" t="s">
        <v>3619</v>
      </c>
    </row>
    <row r="3007" spans="1:22" ht="25.5" customHeight="1">
      <c r="A3007" s="94">
        <v>46114</v>
      </c>
      <c r="B3007" s="93" t="s">
        <v>27</v>
      </c>
      <c r="C3007" s="93" t="s">
        <v>228</v>
      </c>
      <c r="D3007" s="93" t="s">
        <v>229</v>
      </c>
      <c r="E3007" s="93" t="s">
        <v>230</v>
      </c>
      <c r="F3007" s="93">
        <v>115000</v>
      </c>
      <c r="G3007" s="93">
        <v>1</v>
      </c>
      <c r="H3007" s="93">
        <v>0</v>
      </c>
      <c r="I3007" s="92">
        <f t="shared" si="46"/>
        <v>-115000</v>
      </c>
      <c r="J3007" s="92" t="str">
        <f>VLOOKUP(D3007,[1]Sheet0!$C$1:$H$65536,6,0)</f>
        <v>BÁNH KẸO, ĐỒ ĂN VẶT</v>
      </c>
      <c r="M3007" s="93">
        <v>-1</v>
      </c>
      <c r="N3007" s="95">
        <v>-115000</v>
      </c>
      <c r="P3007" s="93" t="s">
        <v>3614</v>
      </c>
      <c r="Q3007" s="93" t="s">
        <v>5809</v>
      </c>
      <c r="V3007" s="93" t="s">
        <v>3619</v>
      </c>
    </row>
    <row r="3008" spans="1:22" ht="25.5" customHeight="1">
      <c r="A3008" s="94">
        <v>46114</v>
      </c>
      <c r="B3008" s="93" t="s">
        <v>3652</v>
      </c>
      <c r="C3008" s="93" t="s">
        <v>3756</v>
      </c>
      <c r="D3008" s="93" t="s">
        <v>3753</v>
      </c>
      <c r="E3008" s="93" t="s">
        <v>3757</v>
      </c>
      <c r="F3008" s="93">
        <v>15000</v>
      </c>
      <c r="G3008" s="93">
        <v>1</v>
      </c>
      <c r="H3008" s="93">
        <v>0</v>
      </c>
      <c r="I3008" s="92">
        <f t="shared" si="46"/>
        <v>-15000</v>
      </c>
      <c r="J3008" s="92" t="str">
        <f>VLOOKUP(D3008,[1]Sheet0!$C$1:$H$65536,6,0)</f>
        <v>ĐỒ DÙNG VPP</v>
      </c>
      <c r="M3008" s="93">
        <v>-1</v>
      </c>
      <c r="N3008" s="95">
        <v>-15000</v>
      </c>
      <c r="P3008" s="93" t="s">
        <v>3614</v>
      </c>
      <c r="Q3008" s="93" t="s">
        <v>5809</v>
      </c>
      <c r="V3008" s="93" t="s">
        <v>3619</v>
      </c>
    </row>
    <row r="3009" spans="1:22" ht="25.5" customHeight="1">
      <c r="A3009" s="94">
        <v>46114</v>
      </c>
      <c r="B3009" s="93" t="s">
        <v>27</v>
      </c>
      <c r="C3009" s="93" t="s">
        <v>3260</v>
      </c>
      <c r="D3009" s="93" t="s">
        <v>3261</v>
      </c>
      <c r="E3009" s="93" t="s">
        <v>3262</v>
      </c>
      <c r="F3009" s="93">
        <v>85000</v>
      </c>
      <c r="G3009" s="93">
        <v>1</v>
      </c>
      <c r="H3009" s="93">
        <v>0</v>
      </c>
      <c r="I3009" s="92">
        <f t="shared" si="46"/>
        <v>-85000</v>
      </c>
      <c r="J3009" s="92" t="str">
        <f>VLOOKUP(D3009,[1]Sheet0!$C$1:$H$65536,6,0)</f>
        <v>SẢN PHẨM TỪ SỮA</v>
      </c>
      <c r="M3009" s="93">
        <v>-1</v>
      </c>
      <c r="N3009" s="95">
        <v>-85000</v>
      </c>
      <c r="P3009" s="93" t="s">
        <v>3614</v>
      </c>
      <c r="Q3009" s="93" t="s">
        <v>5809</v>
      </c>
      <c r="V3009" s="93" t="s">
        <v>3619</v>
      </c>
    </row>
    <row r="3010" spans="1:22" ht="25.5" customHeight="1">
      <c r="A3010" s="94">
        <v>46114</v>
      </c>
      <c r="B3010" s="93" t="s">
        <v>27</v>
      </c>
      <c r="C3010" s="93" t="s">
        <v>3393</v>
      </c>
      <c r="D3010" s="93" t="s">
        <v>3394</v>
      </c>
      <c r="E3010" s="93" t="s">
        <v>3395</v>
      </c>
      <c r="F3010" s="93">
        <v>190000</v>
      </c>
      <c r="G3010" s="93">
        <v>1</v>
      </c>
      <c r="H3010" s="93">
        <v>0</v>
      </c>
      <c r="I3010" s="92">
        <f t="shared" si="46"/>
        <v>-190000</v>
      </c>
      <c r="J3010" s="92" t="str">
        <f>VLOOKUP(D3010,[1]Sheet0!$C$1:$H$65536,6,0)</f>
        <v>THỰC PHẨM ĐÔNG LẠNH, CHẾ BIẾN</v>
      </c>
      <c r="M3010" s="93">
        <v>-1</v>
      </c>
      <c r="N3010" s="95">
        <v>-190000</v>
      </c>
      <c r="P3010" s="93" t="s">
        <v>3614</v>
      </c>
      <c r="Q3010" s="93" t="s">
        <v>5809</v>
      </c>
      <c r="V3010" s="93" t="s">
        <v>3619</v>
      </c>
    </row>
    <row r="3011" spans="1:22" ht="25.5" customHeight="1">
      <c r="A3011" s="94">
        <v>46114</v>
      </c>
      <c r="B3011" s="93" t="s">
        <v>27</v>
      </c>
      <c r="C3011" s="93" t="s">
        <v>139</v>
      </c>
      <c r="D3011" s="93" t="s">
        <v>140</v>
      </c>
      <c r="E3011" s="93" t="s">
        <v>141</v>
      </c>
      <c r="F3011" s="93">
        <v>139000</v>
      </c>
      <c r="G3011" s="93">
        <v>-3</v>
      </c>
      <c r="H3011" s="93">
        <v>0</v>
      </c>
      <c r="I3011" s="92">
        <f t="shared" ref="I3011:I3074" si="47">(H3011-G3011)*F3011</f>
        <v>417000</v>
      </c>
      <c r="J3011" s="92" t="str">
        <f>VLOOKUP(D3011,[1]Sheet0!$C$1:$H$65536,6,0)</f>
        <v>GIA VỊ</v>
      </c>
      <c r="K3011" s="93">
        <v>3</v>
      </c>
      <c r="L3011" s="95">
        <v>417000</v>
      </c>
      <c r="P3011" s="93" t="s">
        <v>3614</v>
      </c>
      <c r="Q3011" s="93" t="s">
        <v>5809</v>
      </c>
    </row>
    <row r="3012" spans="1:22" ht="25.5" customHeight="1">
      <c r="A3012" s="94">
        <v>46114</v>
      </c>
      <c r="B3012" s="93" t="s">
        <v>33</v>
      </c>
      <c r="C3012" s="93" t="s">
        <v>1805</v>
      </c>
      <c r="D3012" s="93" t="s">
        <v>1806</v>
      </c>
      <c r="E3012" s="93" t="s">
        <v>1807</v>
      </c>
      <c r="F3012" s="93">
        <v>40000</v>
      </c>
      <c r="G3012" s="93">
        <v>-1</v>
      </c>
      <c r="H3012" s="93">
        <v>0</v>
      </c>
      <c r="I3012" s="92">
        <f t="shared" si="47"/>
        <v>40000</v>
      </c>
      <c r="J3012" s="92" t="str">
        <f>VLOOKUP(D3012,[1]Sheet0!$C$1:$H$65536,6,0)</f>
        <v>XÀ PHÒNG, CHẤT TẨY RỬA</v>
      </c>
      <c r="K3012" s="93">
        <v>1</v>
      </c>
      <c r="L3012" s="95">
        <v>40000</v>
      </c>
      <c r="P3012" s="93" t="s">
        <v>3614</v>
      </c>
      <c r="Q3012" s="93" t="s">
        <v>5809</v>
      </c>
    </row>
    <row r="3013" spans="1:22" ht="25.5" customHeight="1">
      <c r="A3013" s="94">
        <v>46114</v>
      </c>
      <c r="B3013" s="93" t="s">
        <v>27</v>
      </c>
      <c r="C3013" s="93" t="s">
        <v>5666</v>
      </c>
      <c r="D3013" s="93" t="s">
        <v>5656</v>
      </c>
      <c r="E3013" s="93" t="s">
        <v>5667</v>
      </c>
      <c r="F3013" s="93">
        <v>135000</v>
      </c>
      <c r="G3013" s="93">
        <v>3</v>
      </c>
      <c r="H3013" s="93">
        <v>0</v>
      </c>
      <c r="I3013" s="92">
        <f t="shared" si="47"/>
        <v>-405000</v>
      </c>
      <c r="J3013" s="92" t="str">
        <f>VLOOKUP(D3013,[1]Sheet0!$C$1:$H$65536,6,0)</f>
        <v>GIA VỊ</v>
      </c>
      <c r="M3013" s="93">
        <v>-3</v>
      </c>
      <c r="N3013" s="95">
        <v>-405000</v>
      </c>
      <c r="P3013" s="93" t="s">
        <v>3614</v>
      </c>
      <c r="Q3013" s="93" t="s">
        <v>5809</v>
      </c>
      <c r="V3013" s="93" t="s">
        <v>3619</v>
      </c>
    </row>
    <row r="3014" spans="1:22" ht="25.5" customHeight="1">
      <c r="A3014" s="94">
        <v>46114</v>
      </c>
      <c r="B3014" s="93" t="s">
        <v>33</v>
      </c>
      <c r="C3014" s="93" t="s">
        <v>201</v>
      </c>
      <c r="D3014" s="93" t="s">
        <v>202</v>
      </c>
      <c r="E3014" s="93" t="s">
        <v>203</v>
      </c>
      <c r="F3014" s="93">
        <v>40000</v>
      </c>
      <c r="G3014" s="93">
        <v>18</v>
      </c>
      <c r="H3014" s="93">
        <v>17</v>
      </c>
      <c r="I3014" s="92">
        <f t="shared" si="47"/>
        <v>-40000</v>
      </c>
      <c r="J3014" s="92" t="str">
        <f>VLOOKUP(D3014,[1]Sheet0!$C$1:$H$65536,6,0)</f>
        <v>XÀ PHÒNG, CHẤT TẨY RỬA</v>
      </c>
      <c r="M3014" s="93">
        <v>-1</v>
      </c>
      <c r="N3014" s="95">
        <v>-40000</v>
      </c>
      <c r="P3014" s="93" t="s">
        <v>3614</v>
      </c>
      <c r="Q3014" s="93" t="s">
        <v>5809</v>
      </c>
      <c r="V3014" s="93" t="s">
        <v>3619</v>
      </c>
    </row>
    <row r="3015" spans="1:22" ht="25.5" customHeight="1">
      <c r="A3015" s="94">
        <v>46115</v>
      </c>
      <c r="B3015" s="93" t="s">
        <v>33</v>
      </c>
      <c r="C3015" s="93" t="s">
        <v>1805</v>
      </c>
      <c r="D3015" s="93" t="s">
        <v>1806</v>
      </c>
      <c r="E3015" s="93" t="s">
        <v>1807</v>
      </c>
      <c r="F3015" s="93">
        <v>40000</v>
      </c>
      <c r="G3015" s="93">
        <v>-1</v>
      </c>
      <c r="H3015" s="93">
        <v>0</v>
      </c>
      <c r="I3015" s="92">
        <f t="shared" si="47"/>
        <v>40000</v>
      </c>
      <c r="J3015" s="92" t="str">
        <f>VLOOKUP(D3015,[1]Sheet0!$C$1:$H$65536,6,0)</f>
        <v>XÀ PHÒNG, CHẤT TẨY RỬA</v>
      </c>
      <c r="K3015" s="93">
        <v>1</v>
      </c>
      <c r="L3015" s="95">
        <v>40000</v>
      </c>
      <c r="P3015" s="93" t="s">
        <v>3614</v>
      </c>
      <c r="Q3015" s="93" t="s">
        <v>5810</v>
      </c>
    </row>
    <row r="3016" spans="1:22" ht="25.5" customHeight="1">
      <c r="A3016" s="94">
        <v>46115</v>
      </c>
      <c r="B3016" s="93" t="s">
        <v>27</v>
      </c>
      <c r="C3016" s="93" t="s">
        <v>5666</v>
      </c>
      <c r="D3016" s="93" t="s">
        <v>5656</v>
      </c>
      <c r="E3016" s="93" t="s">
        <v>5667</v>
      </c>
      <c r="F3016" s="93">
        <v>135000</v>
      </c>
      <c r="G3016" s="93">
        <v>3</v>
      </c>
      <c r="H3016" s="93">
        <v>0</v>
      </c>
      <c r="I3016" s="92">
        <f t="shared" si="47"/>
        <v>-405000</v>
      </c>
      <c r="J3016" s="92" t="str">
        <f>VLOOKUP(D3016,[1]Sheet0!$C$1:$H$65536,6,0)</f>
        <v>GIA VỊ</v>
      </c>
      <c r="M3016" s="93">
        <v>-3</v>
      </c>
      <c r="N3016" s="95">
        <v>-405000</v>
      </c>
      <c r="P3016" s="93" t="s">
        <v>3614</v>
      </c>
      <c r="Q3016" s="93" t="s">
        <v>5810</v>
      </c>
      <c r="V3016" s="93" t="s">
        <v>3619</v>
      </c>
    </row>
    <row r="3017" spans="1:22" ht="25.5" customHeight="1">
      <c r="A3017" s="94">
        <v>46115</v>
      </c>
      <c r="B3017" s="93" t="s">
        <v>33</v>
      </c>
      <c r="C3017" s="93" t="s">
        <v>201</v>
      </c>
      <c r="D3017" s="93" t="s">
        <v>202</v>
      </c>
      <c r="E3017" s="93" t="s">
        <v>203</v>
      </c>
      <c r="F3017" s="93">
        <v>40000</v>
      </c>
      <c r="G3017" s="93">
        <v>18</v>
      </c>
      <c r="H3017" s="93">
        <v>17</v>
      </c>
      <c r="I3017" s="92">
        <f t="shared" si="47"/>
        <v>-40000</v>
      </c>
      <c r="J3017" s="92" t="str">
        <f>VLOOKUP(D3017,[1]Sheet0!$C$1:$H$65536,6,0)</f>
        <v>XÀ PHÒNG, CHẤT TẨY RỬA</v>
      </c>
      <c r="M3017" s="93">
        <v>-1</v>
      </c>
      <c r="N3017" s="95">
        <v>-40000</v>
      </c>
      <c r="P3017" s="93" t="s">
        <v>3614</v>
      </c>
      <c r="Q3017" s="93" t="s">
        <v>5810</v>
      </c>
      <c r="V3017" s="93" t="s">
        <v>3619</v>
      </c>
    </row>
    <row r="3018" spans="1:22" ht="25.5" customHeight="1">
      <c r="A3018" s="94">
        <v>46115</v>
      </c>
      <c r="B3018" s="93" t="s">
        <v>27</v>
      </c>
      <c r="C3018" s="93" t="s">
        <v>139</v>
      </c>
      <c r="D3018" s="93" t="s">
        <v>140</v>
      </c>
      <c r="E3018" s="93" t="s">
        <v>141</v>
      </c>
      <c r="F3018" s="93">
        <v>139000</v>
      </c>
      <c r="G3018" s="93">
        <v>-1</v>
      </c>
      <c r="H3018" s="93">
        <v>0</v>
      </c>
      <c r="I3018" s="92">
        <f t="shared" si="47"/>
        <v>139000</v>
      </c>
      <c r="J3018" s="92" t="str">
        <f>VLOOKUP(D3018,[1]Sheet0!$C$1:$H$65536,6,0)</f>
        <v>GIA VỊ</v>
      </c>
      <c r="K3018" s="93">
        <v>1</v>
      </c>
      <c r="L3018" s="95">
        <v>139000</v>
      </c>
      <c r="P3018" s="93" t="s">
        <v>3614</v>
      </c>
      <c r="Q3018" s="93" t="s">
        <v>5810</v>
      </c>
    </row>
    <row r="3019" spans="1:22" ht="25.5" customHeight="1">
      <c r="A3019" s="94">
        <v>46115</v>
      </c>
      <c r="B3019" s="93" t="s">
        <v>33</v>
      </c>
      <c r="C3019" s="93" t="s">
        <v>3945</v>
      </c>
      <c r="D3019" s="93" t="s">
        <v>3946</v>
      </c>
      <c r="E3019" s="93" t="s">
        <v>3947</v>
      </c>
      <c r="F3019" s="93">
        <v>40000</v>
      </c>
      <c r="G3019" s="93">
        <v>-3</v>
      </c>
      <c r="H3019" s="93">
        <v>0</v>
      </c>
      <c r="I3019" s="92">
        <f t="shared" si="47"/>
        <v>120000</v>
      </c>
      <c r="J3019" s="92" t="str">
        <f>VLOOKUP(D3019,[1]Sheet0!$C$1:$H$65536,6,0)</f>
        <v>XÀ PHÒNG, CHẤT TẨY RỬA</v>
      </c>
      <c r="K3019" s="93">
        <v>3</v>
      </c>
      <c r="L3019" s="95">
        <v>120000</v>
      </c>
      <c r="P3019" s="93" t="s">
        <v>3614</v>
      </c>
      <c r="Q3019" s="93" t="s">
        <v>5810</v>
      </c>
    </row>
    <row r="3020" spans="1:22" ht="25.5" customHeight="1">
      <c r="A3020" s="94">
        <v>46115</v>
      </c>
      <c r="B3020" s="93" t="s">
        <v>33</v>
      </c>
      <c r="C3020" s="93" t="s">
        <v>4001</v>
      </c>
      <c r="D3020" s="93" t="s">
        <v>3990</v>
      </c>
      <c r="E3020" s="93" t="s">
        <v>4002</v>
      </c>
      <c r="F3020" s="93">
        <v>40000</v>
      </c>
      <c r="G3020" s="93">
        <v>-1</v>
      </c>
      <c r="H3020" s="93">
        <v>0</v>
      </c>
      <c r="I3020" s="92">
        <f t="shared" si="47"/>
        <v>40000</v>
      </c>
      <c r="J3020" s="92" t="str">
        <f>VLOOKUP(D3020,[1]Sheet0!$C$1:$H$65536,6,0)</f>
        <v>XÀ PHÒNG, CHẤT TẨY RỬA</v>
      </c>
      <c r="K3020" s="93">
        <v>1</v>
      </c>
      <c r="L3020" s="95">
        <v>40000</v>
      </c>
      <c r="P3020" s="93" t="s">
        <v>3614</v>
      </c>
      <c r="Q3020" s="93" t="s">
        <v>5810</v>
      </c>
    </row>
    <row r="3021" spans="1:22" ht="25.5" customHeight="1">
      <c r="A3021" s="94">
        <v>46115</v>
      </c>
      <c r="B3021" s="93" t="s">
        <v>27</v>
      </c>
      <c r="C3021" s="93" t="s">
        <v>5666</v>
      </c>
      <c r="D3021" s="93" t="s">
        <v>5656</v>
      </c>
      <c r="E3021" s="93" t="s">
        <v>5667</v>
      </c>
      <c r="F3021" s="93">
        <v>135000</v>
      </c>
      <c r="G3021" s="93">
        <v>1</v>
      </c>
      <c r="H3021" s="93">
        <v>0</v>
      </c>
      <c r="I3021" s="92">
        <f t="shared" si="47"/>
        <v>-135000</v>
      </c>
      <c r="J3021" s="92" t="str">
        <f>VLOOKUP(D3021,[1]Sheet0!$C$1:$H$65536,6,0)</f>
        <v>GIA VỊ</v>
      </c>
      <c r="M3021" s="93">
        <v>-1</v>
      </c>
      <c r="N3021" s="95">
        <v>-135000</v>
      </c>
      <c r="P3021" s="93" t="s">
        <v>3614</v>
      </c>
      <c r="Q3021" s="93" t="s">
        <v>5810</v>
      </c>
      <c r="V3021" s="93" t="s">
        <v>3619</v>
      </c>
    </row>
    <row r="3022" spans="1:22" ht="25.5" customHeight="1">
      <c r="A3022" s="94">
        <v>46115</v>
      </c>
      <c r="B3022" s="93" t="s">
        <v>33</v>
      </c>
      <c r="C3022" s="93" t="s">
        <v>201</v>
      </c>
      <c r="D3022" s="93" t="s">
        <v>202</v>
      </c>
      <c r="E3022" s="93" t="s">
        <v>203</v>
      </c>
      <c r="F3022" s="93">
        <v>40000</v>
      </c>
      <c r="G3022" s="93">
        <v>4</v>
      </c>
      <c r="H3022" s="93">
        <v>0</v>
      </c>
      <c r="I3022" s="92">
        <f t="shared" si="47"/>
        <v>-160000</v>
      </c>
      <c r="J3022" s="92" t="str">
        <f>VLOOKUP(D3022,[1]Sheet0!$C$1:$H$65536,6,0)</f>
        <v>XÀ PHÒNG, CHẤT TẨY RỬA</v>
      </c>
      <c r="M3022" s="93">
        <v>-4</v>
      </c>
      <c r="N3022" s="95">
        <v>-160000</v>
      </c>
      <c r="P3022" s="93" t="s">
        <v>3614</v>
      </c>
      <c r="Q3022" s="93" t="s">
        <v>5810</v>
      </c>
      <c r="V3022" s="93" t="s">
        <v>3619</v>
      </c>
    </row>
    <row r="3023" spans="1:22" ht="25.5" customHeight="1">
      <c r="A3023" s="94">
        <v>46115</v>
      </c>
      <c r="B3023" s="93" t="s">
        <v>33</v>
      </c>
      <c r="C3023" s="93" t="s">
        <v>5811</v>
      </c>
      <c r="D3023" s="93" t="s">
        <v>5812</v>
      </c>
      <c r="E3023" s="93" t="s">
        <v>5813</v>
      </c>
      <c r="F3023" s="93">
        <v>135000</v>
      </c>
      <c r="G3023" s="93">
        <v>-1</v>
      </c>
      <c r="H3023" s="93">
        <v>0</v>
      </c>
      <c r="I3023" s="92">
        <f t="shared" si="47"/>
        <v>135000</v>
      </c>
      <c r="J3023" s="92" t="str">
        <f>VLOOKUP(D3023,[1]Sheet0!$C$1:$H$65536,6,0)</f>
        <v>SẢN PHẨM TỪ GIẤY</v>
      </c>
      <c r="K3023" s="93">
        <v>1</v>
      </c>
      <c r="L3023" s="95">
        <v>135000</v>
      </c>
      <c r="P3023" s="93" t="s">
        <v>3614</v>
      </c>
      <c r="Q3023" s="93" t="s">
        <v>5810</v>
      </c>
    </row>
    <row r="3024" spans="1:22" ht="25.5" customHeight="1">
      <c r="A3024" s="94">
        <v>46115</v>
      </c>
      <c r="B3024" s="93" t="s">
        <v>197</v>
      </c>
      <c r="C3024" s="93" t="s">
        <v>213</v>
      </c>
      <c r="D3024" s="93" t="s">
        <v>214</v>
      </c>
      <c r="E3024" s="93" t="s">
        <v>215</v>
      </c>
      <c r="F3024" s="93">
        <v>75000</v>
      </c>
      <c r="G3024" s="93">
        <v>-1</v>
      </c>
      <c r="H3024" s="93">
        <v>0</v>
      </c>
      <c r="I3024" s="92">
        <f t="shared" si="47"/>
        <v>75000</v>
      </c>
      <c r="J3024" s="92" t="str">
        <f>VLOOKUP(D3024,[1]Sheet0!$C$1:$H$65536,6,0)</f>
        <v>CHĂM SÓC RĂNG MIỆNG</v>
      </c>
      <c r="K3024" s="93">
        <v>1</v>
      </c>
      <c r="L3024" s="95">
        <v>75000</v>
      </c>
      <c r="P3024" s="93" t="s">
        <v>3614</v>
      </c>
      <c r="Q3024" s="93" t="s">
        <v>5810</v>
      </c>
    </row>
    <row r="3025" spans="1:22" ht="25.5" customHeight="1">
      <c r="A3025" s="94">
        <v>46115</v>
      </c>
      <c r="B3025" s="93" t="s">
        <v>135</v>
      </c>
      <c r="C3025" s="93" t="s">
        <v>5125</v>
      </c>
      <c r="D3025" s="93" t="s">
        <v>5126</v>
      </c>
      <c r="E3025" s="93" t="s">
        <v>5127</v>
      </c>
      <c r="F3025" s="93">
        <v>17000</v>
      </c>
      <c r="G3025" s="93">
        <v>-1</v>
      </c>
      <c r="H3025" s="93">
        <v>0</v>
      </c>
      <c r="I3025" s="92">
        <f t="shared" si="47"/>
        <v>17000</v>
      </c>
      <c r="J3025" s="92" t="str">
        <f>VLOOKUP(D3025,[1]Sheet0!$C$1:$H$65536,6,0)</f>
        <v xml:space="preserve"> SET QUÀ</v>
      </c>
      <c r="K3025" s="93">
        <v>1</v>
      </c>
      <c r="L3025" s="95">
        <v>17000</v>
      </c>
      <c r="P3025" s="93" t="s">
        <v>3614</v>
      </c>
      <c r="Q3025" s="93" t="s">
        <v>5810</v>
      </c>
    </row>
    <row r="3026" spans="1:22" ht="25.5" customHeight="1">
      <c r="A3026" s="94">
        <v>46115</v>
      </c>
      <c r="B3026" s="93" t="s">
        <v>33</v>
      </c>
      <c r="C3026" s="93" t="s">
        <v>632</v>
      </c>
      <c r="D3026" s="93" t="s">
        <v>633</v>
      </c>
      <c r="E3026" s="93" t="s">
        <v>634</v>
      </c>
      <c r="F3026" s="93">
        <v>40000</v>
      </c>
      <c r="G3026" s="93">
        <v>-1</v>
      </c>
      <c r="H3026" s="93">
        <v>0</v>
      </c>
      <c r="I3026" s="92">
        <f t="shared" si="47"/>
        <v>40000</v>
      </c>
      <c r="J3026" s="92" t="str">
        <f>VLOOKUP(D3026,[1]Sheet0!$C$1:$H$65536,6,0)</f>
        <v>BẾP VÀ PHÒNG ĂN</v>
      </c>
      <c r="K3026" s="93">
        <v>1</v>
      </c>
      <c r="L3026" s="95">
        <v>40000</v>
      </c>
      <c r="P3026" s="93" t="s">
        <v>3614</v>
      </c>
      <c r="Q3026" s="93" t="s">
        <v>5810</v>
      </c>
    </row>
    <row r="3027" spans="1:22" ht="25.5" customHeight="1">
      <c r="A3027" s="94">
        <v>46115</v>
      </c>
      <c r="B3027" s="93" t="s">
        <v>27</v>
      </c>
      <c r="C3027" s="93" t="s">
        <v>5284</v>
      </c>
      <c r="D3027" s="93" t="s">
        <v>5288</v>
      </c>
      <c r="E3027" s="93" t="s">
        <v>5289</v>
      </c>
      <c r="F3027" s="93">
        <v>139000</v>
      </c>
      <c r="G3027" s="93">
        <v>-4</v>
      </c>
      <c r="H3027" s="93">
        <v>0</v>
      </c>
      <c r="I3027" s="92">
        <f t="shared" si="47"/>
        <v>556000</v>
      </c>
      <c r="J3027" s="92" t="str">
        <f>VLOOKUP(D3027,[1]Sheet0!$C$1:$H$65536,6,0)</f>
        <v>GIA VỊ</v>
      </c>
      <c r="K3027" s="93">
        <v>4</v>
      </c>
      <c r="L3027" s="95">
        <v>556000</v>
      </c>
      <c r="P3027" s="93" t="s">
        <v>3614</v>
      </c>
      <c r="Q3027" s="93" t="s">
        <v>5810</v>
      </c>
    </row>
    <row r="3028" spans="1:22" ht="25.5" customHeight="1">
      <c r="A3028" s="94">
        <v>46115</v>
      </c>
      <c r="B3028" s="93" t="s">
        <v>33</v>
      </c>
      <c r="C3028" s="93" t="s">
        <v>1805</v>
      </c>
      <c r="D3028" s="93" t="s">
        <v>1806</v>
      </c>
      <c r="E3028" s="93" t="s">
        <v>1807</v>
      </c>
      <c r="F3028" s="93">
        <v>40000</v>
      </c>
      <c r="G3028" s="93">
        <v>-2</v>
      </c>
      <c r="H3028" s="93">
        <v>0</v>
      </c>
      <c r="I3028" s="92">
        <f t="shared" si="47"/>
        <v>80000</v>
      </c>
      <c r="J3028" s="92" t="str">
        <f>VLOOKUP(D3028,[1]Sheet0!$C$1:$H$65536,6,0)</f>
        <v>XÀ PHÒNG, CHẤT TẨY RỬA</v>
      </c>
      <c r="K3028" s="93">
        <v>2</v>
      </c>
      <c r="L3028" s="95">
        <v>80000</v>
      </c>
      <c r="P3028" s="93" t="s">
        <v>3614</v>
      </c>
      <c r="Q3028" s="93" t="s">
        <v>5810</v>
      </c>
    </row>
    <row r="3029" spans="1:22" ht="25.5" customHeight="1">
      <c r="A3029" s="94">
        <v>46115</v>
      </c>
      <c r="B3029" s="93" t="s">
        <v>33</v>
      </c>
      <c r="C3029" s="93" t="s">
        <v>734</v>
      </c>
      <c r="D3029" s="93" t="s">
        <v>735</v>
      </c>
      <c r="E3029" s="93" t="s">
        <v>736</v>
      </c>
      <c r="F3029" s="93">
        <v>135000</v>
      </c>
      <c r="G3029" s="93">
        <v>1</v>
      </c>
      <c r="H3029" s="93">
        <v>0</v>
      </c>
      <c r="I3029" s="92">
        <f t="shared" si="47"/>
        <v>-135000</v>
      </c>
      <c r="J3029" s="92" t="str">
        <f>VLOOKUP(D3029,[1]Sheet0!$C$1:$H$65536,6,0)</f>
        <v>SẢN PHẨM TỪ GIẤY</v>
      </c>
      <c r="M3029" s="93">
        <v>-1</v>
      </c>
      <c r="N3029" s="95">
        <v>-135000</v>
      </c>
      <c r="P3029" s="93" t="s">
        <v>3614</v>
      </c>
      <c r="Q3029" s="93" t="s">
        <v>5810</v>
      </c>
      <c r="V3029" s="93" t="s">
        <v>3619</v>
      </c>
    </row>
    <row r="3030" spans="1:22" ht="25.5" customHeight="1">
      <c r="A3030" s="94">
        <v>46115</v>
      </c>
      <c r="B3030" s="93" t="s">
        <v>197</v>
      </c>
      <c r="C3030" s="93" t="s">
        <v>408</v>
      </c>
      <c r="D3030" s="93" t="s">
        <v>409</v>
      </c>
      <c r="E3030" s="93" t="s">
        <v>410</v>
      </c>
      <c r="F3030" s="93">
        <v>75000</v>
      </c>
      <c r="G3030" s="93">
        <v>1</v>
      </c>
      <c r="H3030" s="93">
        <v>0</v>
      </c>
      <c r="I3030" s="92">
        <f t="shared" si="47"/>
        <v>-75000</v>
      </c>
      <c r="J3030" s="92" t="str">
        <f>VLOOKUP(D3030,[1]Sheet0!$C$1:$H$65536,6,0)</f>
        <v>CHĂM SÓC RĂNG MIỆNG</v>
      </c>
      <c r="M3030" s="93">
        <v>-1</v>
      </c>
      <c r="N3030" s="95">
        <v>-75000</v>
      </c>
      <c r="P3030" s="93" t="s">
        <v>3614</v>
      </c>
      <c r="Q3030" s="93" t="s">
        <v>5810</v>
      </c>
      <c r="V3030" s="93" t="s">
        <v>3619</v>
      </c>
    </row>
    <row r="3031" spans="1:22" ht="25.5" customHeight="1">
      <c r="A3031" s="94">
        <v>46115</v>
      </c>
      <c r="B3031" s="93" t="s">
        <v>135</v>
      </c>
      <c r="C3031" s="93" t="s">
        <v>4981</v>
      </c>
      <c r="D3031" s="93" t="s">
        <v>4965</v>
      </c>
      <c r="E3031" s="93" t="s">
        <v>4982</v>
      </c>
      <c r="F3031" s="93">
        <v>20000</v>
      </c>
      <c r="G3031" s="93">
        <v>1</v>
      </c>
      <c r="H3031" s="93">
        <v>0</v>
      </c>
      <c r="I3031" s="92">
        <f t="shared" si="47"/>
        <v>-20000</v>
      </c>
      <c r="J3031" s="92" t="str">
        <f>VLOOKUP(D3031,[1]Sheet0!$C$1:$H$65536,6,0)</f>
        <v xml:space="preserve"> SET QUÀ</v>
      </c>
      <c r="M3031" s="93">
        <v>-1</v>
      </c>
      <c r="N3031" s="95">
        <v>-20000</v>
      </c>
      <c r="P3031" s="93" t="s">
        <v>3614</v>
      </c>
      <c r="Q3031" s="93" t="s">
        <v>5810</v>
      </c>
      <c r="V3031" s="93" t="s">
        <v>3619</v>
      </c>
    </row>
    <row r="3032" spans="1:22" ht="25.5" customHeight="1">
      <c r="A3032" s="94">
        <v>46115</v>
      </c>
      <c r="B3032" s="93" t="s">
        <v>33</v>
      </c>
      <c r="C3032" s="93" t="s">
        <v>4153</v>
      </c>
      <c r="D3032" s="93" t="s">
        <v>4152</v>
      </c>
      <c r="E3032" s="93" t="s">
        <v>4154</v>
      </c>
      <c r="F3032" s="93">
        <v>40000</v>
      </c>
      <c r="G3032" s="93">
        <v>1</v>
      </c>
      <c r="H3032" s="93">
        <v>0</v>
      </c>
      <c r="I3032" s="92">
        <f t="shared" si="47"/>
        <v>-40000</v>
      </c>
      <c r="J3032" s="92" t="str">
        <f>VLOOKUP(D3032,[1]Sheet0!$C$1:$H$65536,6,0)</f>
        <v>BẾP VÀ PHÒNG ĂN</v>
      </c>
      <c r="M3032" s="93">
        <v>-1</v>
      </c>
      <c r="N3032" s="95">
        <v>-40000</v>
      </c>
      <c r="P3032" s="93" t="s">
        <v>3614</v>
      </c>
      <c r="Q3032" s="93" t="s">
        <v>5810</v>
      </c>
      <c r="V3032" s="93" t="s">
        <v>3619</v>
      </c>
    </row>
    <row r="3033" spans="1:22" ht="25.5" customHeight="1">
      <c r="A3033" s="94">
        <v>46115</v>
      </c>
      <c r="B3033" s="93" t="s">
        <v>27</v>
      </c>
      <c r="C3033" s="93" t="s">
        <v>5666</v>
      </c>
      <c r="D3033" s="93" t="s">
        <v>5656</v>
      </c>
      <c r="E3033" s="93" t="s">
        <v>5667</v>
      </c>
      <c r="F3033" s="93">
        <v>135000</v>
      </c>
      <c r="G3033" s="93">
        <v>4</v>
      </c>
      <c r="H3033" s="93">
        <v>0</v>
      </c>
      <c r="I3033" s="92">
        <f t="shared" si="47"/>
        <v>-540000</v>
      </c>
      <c r="J3033" s="92" t="str">
        <f>VLOOKUP(D3033,[1]Sheet0!$C$1:$H$65536,6,0)</f>
        <v>GIA VỊ</v>
      </c>
      <c r="M3033" s="93">
        <v>-4</v>
      </c>
      <c r="N3033" s="95">
        <v>-540000</v>
      </c>
      <c r="P3033" s="93" t="s">
        <v>3614</v>
      </c>
      <c r="Q3033" s="93" t="s">
        <v>5810</v>
      </c>
      <c r="V3033" s="93" t="s">
        <v>3619</v>
      </c>
    </row>
    <row r="3034" spans="1:22" ht="25.5" customHeight="1">
      <c r="A3034" s="94">
        <v>46115</v>
      </c>
      <c r="B3034" s="93" t="s">
        <v>33</v>
      </c>
      <c r="C3034" s="93" t="s">
        <v>1315</v>
      </c>
      <c r="D3034" s="93" t="s">
        <v>1316</v>
      </c>
      <c r="E3034" s="93" t="s">
        <v>1317</v>
      </c>
      <c r="F3034" s="93">
        <v>40000</v>
      </c>
      <c r="G3034" s="93">
        <v>2</v>
      </c>
      <c r="H3034" s="93">
        <v>0</v>
      </c>
      <c r="I3034" s="92">
        <f t="shared" si="47"/>
        <v>-80000</v>
      </c>
      <c r="J3034" s="92" t="str">
        <f>VLOOKUP(D3034,[1]Sheet0!$C$1:$H$65536,6,0)</f>
        <v>XÀ PHÒNG, CHẤT TẨY RỬA</v>
      </c>
      <c r="M3034" s="93">
        <v>-2</v>
      </c>
      <c r="N3034" s="95">
        <v>-80000</v>
      </c>
      <c r="P3034" s="93" t="s">
        <v>3614</v>
      </c>
      <c r="Q3034" s="93" t="s">
        <v>5810</v>
      </c>
      <c r="V3034" s="93" t="s">
        <v>3619</v>
      </c>
    </row>
    <row r="3035" spans="1:22" ht="25.5" customHeight="1">
      <c r="A3035" s="94">
        <v>46116</v>
      </c>
      <c r="B3035" s="93" t="s">
        <v>2772</v>
      </c>
      <c r="C3035" s="93" t="s">
        <v>5814</v>
      </c>
      <c r="D3035" s="93" t="s">
        <v>5815</v>
      </c>
      <c r="E3035" s="93" t="s">
        <v>5816</v>
      </c>
      <c r="F3035" s="93">
        <v>240000</v>
      </c>
      <c r="G3035" s="93">
        <v>-1</v>
      </c>
      <c r="H3035" s="93">
        <v>0</v>
      </c>
      <c r="I3035" s="92">
        <f t="shared" si="47"/>
        <v>240000</v>
      </c>
      <c r="J3035" s="92" t="str">
        <f>VLOOKUP(D3035,[1]Sheet0!$C$1:$H$65536,6,0)</f>
        <v>THỜI TRANG NỮ</v>
      </c>
      <c r="K3035" s="93">
        <v>1</v>
      </c>
      <c r="L3035" s="95">
        <v>240000</v>
      </c>
      <c r="P3035" s="93" t="s">
        <v>3614</v>
      </c>
      <c r="Q3035" s="93" t="s">
        <v>5818</v>
      </c>
    </row>
    <row r="3036" spans="1:22" ht="25.5" customHeight="1">
      <c r="A3036" s="94">
        <v>46116</v>
      </c>
      <c r="B3036" s="93" t="s">
        <v>2772</v>
      </c>
      <c r="C3036" s="93" t="s">
        <v>2921</v>
      </c>
      <c r="D3036" s="93" t="s">
        <v>2922</v>
      </c>
      <c r="E3036" s="93" t="s">
        <v>2923</v>
      </c>
      <c r="F3036" s="93">
        <v>149000</v>
      </c>
      <c r="G3036" s="93">
        <v>-2</v>
      </c>
      <c r="H3036" s="93">
        <v>0</v>
      </c>
      <c r="I3036" s="92">
        <f t="shared" si="47"/>
        <v>298000</v>
      </c>
      <c r="J3036" s="92" t="str">
        <f>VLOOKUP(D3036,[1]Sheet0!$C$1:$H$65536,6,0)</f>
        <v>THỜI TRANG NỮ</v>
      </c>
      <c r="K3036" s="93">
        <v>2</v>
      </c>
      <c r="L3036" s="95">
        <v>298000</v>
      </c>
      <c r="P3036" s="93" t="s">
        <v>3614</v>
      </c>
      <c r="Q3036" s="93" t="s">
        <v>5818</v>
      </c>
    </row>
    <row r="3037" spans="1:22" ht="25.5" customHeight="1">
      <c r="A3037" s="94">
        <v>46116</v>
      </c>
      <c r="B3037" s="93" t="s">
        <v>32</v>
      </c>
      <c r="C3037" s="93" t="s">
        <v>4886</v>
      </c>
      <c r="D3037" s="93" t="s">
        <v>4863</v>
      </c>
      <c r="E3037" s="93" t="s">
        <v>4887</v>
      </c>
      <c r="F3037" s="93">
        <v>205000</v>
      </c>
      <c r="G3037" s="93">
        <v>-1</v>
      </c>
      <c r="H3037" s="93">
        <v>0</v>
      </c>
      <c r="I3037" s="92">
        <f t="shared" si="47"/>
        <v>205000</v>
      </c>
      <c r="J3037" s="92" t="str">
        <f>VLOOKUP(D3037,[1]Sheet0!$C$1:$H$65536,6,0)</f>
        <v>CHĂM SÓC CƠ THỂ</v>
      </c>
      <c r="K3037" s="93">
        <v>1</v>
      </c>
      <c r="L3037" s="95">
        <v>205000</v>
      </c>
      <c r="P3037" s="93" t="s">
        <v>3614</v>
      </c>
      <c r="Q3037" s="93" t="s">
        <v>5818</v>
      </c>
    </row>
    <row r="3038" spans="1:22" ht="25.5" customHeight="1">
      <c r="A3038" s="94">
        <v>46116</v>
      </c>
      <c r="B3038" s="93" t="s">
        <v>33</v>
      </c>
      <c r="C3038" s="93" t="s">
        <v>4942</v>
      </c>
      <c r="D3038" s="93" t="s">
        <v>4916</v>
      </c>
      <c r="E3038" s="93" t="s">
        <v>4943</v>
      </c>
      <c r="F3038" s="93">
        <v>122000</v>
      </c>
      <c r="G3038" s="93">
        <v>-2</v>
      </c>
      <c r="H3038" s="93">
        <v>0</v>
      </c>
      <c r="I3038" s="92">
        <f t="shared" si="47"/>
        <v>244000</v>
      </c>
      <c r="J3038" s="92" t="str">
        <f>VLOOKUP(D3038,[1]Sheet0!$C$1:$H$65536,6,0)</f>
        <v>GIẶT, XẢ QUẦN ÁO</v>
      </c>
      <c r="K3038" s="93">
        <v>2</v>
      </c>
      <c r="L3038" s="95">
        <v>244000</v>
      </c>
      <c r="P3038" s="93" t="s">
        <v>3614</v>
      </c>
      <c r="Q3038" s="93" t="s">
        <v>5818</v>
      </c>
    </row>
    <row r="3039" spans="1:22" ht="25.5" customHeight="1">
      <c r="A3039" s="94">
        <v>46116</v>
      </c>
      <c r="B3039" s="93" t="s">
        <v>197</v>
      </c>
      <c r="C3039" s="93" t="s">
        <v>4330</v>
      </c>
      <c r="D3039" s="93" t="s">
        <v>4327</v>
      </c>
      <c r="E3039" s="93" t="s">
        <v>4331</v>
      </c>
      <c r="F3039" s="93">
        <v>95000</v>
      </c>
      <c r="G3039" s="93">
        <v>-3</v>
      </c>
      <c r="H3039" s="93">
        <v>0</v>
      </c>
      <c r="I3039" s="92">
        <f t="shared" si="47"/>
        <v>285000</v>
      </c>
      <c r="J3039" s="92" t="str">
        <f>VLOOKUP(D3039,[1]Sheet0!$C$1:$H$65536,6,0)</f>
        <v>BĂNG VỆ SINH</v>
      </c>
      <c r="K3039" s="93">
        <v>3</v>
      </c>
      <c r="L3039" s="95">
        <v>285000</v>
      </c>
      <c r="P3039" s="93" t="s">
        <v>3614</v>
      </c>
      <c r="Q3039" s="93" t="s">
        <v>5818</v>
      </c>
    </row>
    <row r="3040" spans="1:22" ht="25.5" customHeight="1">
      <c r="A3040" s="94">
        <v>46116</v>
      </c>
      <c r="B3040" s="93" t="s">
        <v>32</v>
      </c>
      <c r="C3040" s="93" t="s">
        <v>1046</v>
      </c>
      <c r="D3040" s="93" t="s">
        <v>1047</v>
      </c>
      <c r="E3040" s="93" t="s">
        <v>1048</v>
      </c>
      <c r="F3040" s="93">
        <v>689000</v>
      </c>
      <c r="G3040" s="93">
        <v>-1</v>
      </c>
      <c r="H3040" s="93">
        <v>0</v>
      </c>
      <c r="I3040" s="92">
        <f t="shared" si="47"/>
        <v>689000</v>
      </c>
      <c r="J3040" s="92" t="str">
        <f>VLOOKUP(D3040,[1]Sheet0!$C$1:$H$65536,6,0)</f>
        <v>TRANG ĐIỂM</v>
      </c>
      <c r="K3040" s="93">
        <v>1</v>
      </c>
      <c r="L3040" s="95">
        <v>689000</v>
      </c>
      <c r="P3040" s="93" t="s">
        <v>3614</v>
      </c>
      <c r="Q3040" s="93" t="s">
        <v>5818</v>
      </c>
    </row>
    <row r="3041" spans="1:22" ht="25.5" customHeight="1">
      <c r="A3041" s="94">
        <v>46116</v>
      </c>
      <c r="B3041" s="93" t="s">
        <v>33</v>
      </c>
      <c r="C3041" s="93" t="s">
        <v>4001</v>
      </c>
      <c r="D3041" s="93" t="s">
        <v>3990</v>
      </c>
      <c r="E3041" s="93" t="s">
        <v>4002</v>
      </c>
      <c r="F3041" s="93">
        <v>40000</v>
      </c>
      <c r="G3041" s="93">
        <v>-1</v>
      </c>
      <c r="H3041" s="93">
        <v>0</v>
      </c>
      <c r="I3041" s="92">
        <f t="shared" si="47"/>
        <v>40000</v>
      </c>
      <c r="J3041" s="92" t="str">
        <f>VLOOKUP(D3041,[1]Sheet0!$C$1:$H$65536,6,0)</f>
        <v>XÀ PHÒNG, CHẤT TẨY RỬA</v>
      </c>
      <c r="K3041" s="93">
        <v>1</v>
      </c>
      <c r="L3041" s="95">
        <v>40000</v>
      </c>
      <c r="P3041" s="93" t="s">
        <v>3614</v>
      </c>
      <c r="Q3041" s="93" t="s">
        <v>5818</v>
      </c>
    </row>
    <row r="3042" spans="1:22" ht="25.5" customHeight="1">
      <c r="A3042" s="94">
        <v>46116</v>
      </c>
      <c r="B3042" s="93" t="s">
        <v>40</v>
      </c>
      <c r="C3042" s="93" t="s">
        <v>728</v>
      </c>
      <c r="D3042" s="93" t="s">
        <v>729</v>
      </c>
      <c r="E3042" s="93" t="s">
        <v>730</v>
      </c>
      <c r="F3042" s="93">
        <v>69000</v>
      </c>
      <c r="G3042" s="93">
        <v>-1</v>
      </c>
      <c r="H3042" s="93">
        <v>0</v>
      </c>
      <c r="I3042" s="92">
        <f t="shared" si="47"/>
        <v>69000</v>
      </c>
      <c r="J3042" s="92" t="str">
        <f>VLOOKUP(D3042,[1]Sheet0!$C$1:$H$65536,6,0)</f>
        <v>THỰC PHẨM CHO BÉ</v>
      </c>
      <c r="K3042" s="93">
        <v>1</v>
      </c>
      <c r="L3042" s="95">
        <v>69000</v>
      </c>
      <c r="P3042" s="93" t="s">
        <v>3614</v>
      </c>
      <c r="Q3042" s="93" t="s">
        <v>5818</v>
      </c>
    </row>
    <row r="3043" spans="1:22" ht="25.5" customHeight="1">
      <c r="A3043" s="94">
        <v>46116</v>
      </c>
      <c r="B3043" s="93" t="s">
        <v>33</v>
      </c>
      <c r="C3043" s="93" t="s">
        <v>5819</v>
      </c>
      <c r="D3043" s="93" t="s">
        <v>5820</v>
      </c>
      <c r="E3043" s="93" t="s">
        <v>5821</v>
      </c>
      <c r="F3043" s="93">
        <v>40000</v>
      </c>
      <c r="G3043" s="93">
        <v>-3</v>
      </c>
      <c r="H3043" s="93">
        <v>0</v>
      </c>
      <c r="I3043" s="92">
        <f t="shared" si="47"/>
        <v>120000</v>
      </c>
      <c r="J3043" s="92" t="str">
        <f>VLOOKUP(D3043,[1]Sheet0!$C$1:$H$65536,6,0)</f>
        <v>BẾP VÀ PHÒNG ĂN</v>
      </c>
      <c r="K3043" s="93">
        <v>3</v>
      </c>
      <c r="L3043" s="95">
        <v>120000</v>
      </c>
      <c r="P3043" s="93" t="s">
        <v>3614</v>
      </c>
      <c r="Q3043" s="93" t="s">
        <v>5818</v>
      </c>
    </row>
    <row r="3044" spans="1:22" ht="25.5" customHeight="1">
      <c r="A3044" s="94">
        <v>46116</v>
      </c>
      <c r="B3044" s="93" t="s">
        <v>135</v>
      </c>
      <c r="C3044" s="93" t="s">
        <v>5806</v>
      </c>
      <c r="D3044" s="93" t="s">
        <v>5807</v>
      </c>
      <c r="E3044" s="93" t="s">
        <v>5808</v>
      </c>
      <c r="F3044" s="93">
        <v>10000</v>
      </c>
      <c r="G3044" s="93">
        <v>-2</v>
      </c>
      <c r="H3044" s="93">
        <v>0</v>
      </c>
      <c r="I3044" s="92">
        <f t="shared" si="47"/>
        <v>20000</v>
      </c>
      <c r="J3044" s="92" t="str">
        <f>VLOOKUP(D3044,[1]Sheet0!$C$1:$H$65536,6,0)</f>
        <v>ĐỒNG GIÁ MUA HÀNG</v>
      </c>
      <c r="K3044" s="93">
        <v>2</v>
      </c>
      <c r="L3044" s="95">
        <v>20000</v>
      </c>
      <c r="P3044" s="93" t="s">
        <v>3614</v>
      </c>
      <c r="Q3044" s="93" t="s">
        <v>5818</v>
      </c>
    </row>
    <row r="3045" spans="1:22" ht="25.5" customHeight="1">
      <c r="A3045" s="94">
        <v>46116</v>
      </c>
      <c r="B3045" s="93" t="s">
        <v>2772</v>
      </c>
      <c r="C3045" s="93" t="s">
        <v>5823</v>
      </c>
      <c r="D3045" s="93" t="s">
        <v>5817</v>
      </c>
      <c r="E3045" s="93" t="s">
        <v>5824</v>
      </c>
      <c r="F3045" s="93">
        <v>240000</v>
      </c>
      <c r="G3045" s="93">
        <v>1</v>
      </c>
      <c r="H3045" s="93">
        <v>0</v>
      </c>
      <c r="I3045" s="92">
        <f t="shared" si="47"/>
        <v>-240000</v>
      </c>
      <c r="J3045" s="92" t="str">
        <f>VLOOKUP(D3045,[1]Sheet0!$C$1:$H$65536,6,0)</f>
        <v>THỜI TRANG NỮ</v>
      </c>
      <c r="M3045" s="93">
        <v>-1</v>
      </c>
      <c r="N3045" s="95">
        <v>-240000</v>
      </c>
      <c r="P3045" s="93" t="s">
        <v>3614</v>
      </c>
      <c r="Q3045" s="93" t="s">
        <v>5818</v>
      </c>
      <c r="V3045" s="93" t="s">
        <v>3619</v>
      </c>
    </row>
    <row r="3046" spans="1:22" ht="25.5" customHeight="1">
      <c r="A3046" s="94">
        <v>46116</v>
      </c>
      <c r="B3046" s="93" t="s">
        <v>2772</v>
      </c>
      <c r="C3046" s="93" t="s">
        <v>2954</v>
      </c>
      <c r="D3046" s="93" t="s">
        <v>2955</v>
      </c>
      <c r="E3046" s="93" t="s">
        <v>2956</v>
      </c>
      <c r="F3046" s="93">
        <v>130000</v>
      </c>
      <c r="G3046" s="93">
        <v>2</v>
      </c>
      <c r="H3046" s="93">
        <v>0</v>
      </c>
      <c r="I3046" s="92">
        <f t="shared" si="47"/>
        <v>-260000</v>
      </c>
      <c r="J3046" s="92" t="str">
        <f>VLOOKUP(D3046,[1]Sheet0!$C$1:$H$65536,6,0)</f>
        <v>THỜI TRANG NỮ</v>
      </c>
      <c r="M3046" s="93">
        <v>-2</v>
      </c>
      <c r="N3046" s="95">
        <v>-260000</v>
      </c>
      <c r="P3046" s="93" t="s">
        <v>3614</v>
      </c>
      <c r="Q3046" s="93" t="s">
        <v>5818</v>
      </c>
      <c r="V3046" s="93" t="s">
        <v>3619</v>
      </c>
    </row>
    <row r="3047" spans="1:22" ht="25.5" customHeight="1">
      <c r="A3047" s="94">
        <v>46116</v>
      </c>
      <c r="B3047" s="93" t="s">
        <v>32</v>
      </c>
      <c r="C3047" s="93" t="s">
        <v>1145</v>
      </c>
      <c r="D3047" s="93" t="s">
        <v>1146</v>
      </c>
      <c r="E3047" s="93" t="s">
        <v>1147</v>
      </c>
      <c r="F3047" s="93">
        <v>205000</v>
      </c>
      <c r="G3047" s="93">
        <v>3</v>
      </c>
      <c r="H3047" s="93">
        <v>2</v>
      </c>
      <c r="I3047" s="92">
        <f t="shared" si="47"/>
        <v>-205000</v>
      </c>
      <c r="J3047" s="92" t="str">
        <f>VLOOKUP(D3047,[1]Sheet0!$C$1:$H$65536,6,0)</f>
        <v>CHĂM SÓC CƠ THỂ</v>
      </c>
      <c r="M3047" s="93">
        <v>-1</v>
      </c>
      <c r="N3047" s="95">
        <v>-205000</v>
      </c>
      <c r="P3047" s="93" t="s">
        <v>3614</v>
      </c>
      <c r="Q3047" s="93" t="s">
        <v>5818</v>
      </c>
      <c r="V3047" s="93" t="s">
        <v>3619</v>
      </c>
    </row>
    <row r="3048" spans="1:22" ht="25.5" customHeight="1">
      <c r="A3048" s="94">
        <v>46116</v>
      </c>
      <c r="B3048" s="93" t="s">
        <v>33</v>
      </c>
      <c r="C3048" s="93" t="s">
        <v>1121</v>
      </c>
      <c r="D3048" s="93" t="s">
        <v>1122</v>
      </c>
      <c r="E3048" s="93" t="s">
        <v>1123</v>
      </c>
      <c r="F3048" s="93">
        <v>126000</v>
      </c>
      <c r="G3048" s="93">
        <v>16</v>
      </c>
      <c r="H3048" s="93">
        <v>14</v>
      </c>
      <c r="I3048" s="92">
        <f t="shared" si="47"/>
        <v>-252000</v>
      </c>
      <c r="J3048" s="92" t="str">
        <f>VLOOKUP(D3048,[1]Sheet0!$C$1:$H$65536,6,0)</f>
        <v>GIẶT, XẢ QUẦN ÁO</v>
      </c>
      <c r="M3048" s="93">
        <v>-2</v>
      </c>
      <c r="N3048" s="95">
        <v>-252000</v>
      </c>
      <c r="P3048" s="93" t="s">
        <v>3614</v>
      </c>
      <c r="Q3048" s="93" t="s">
        <v>5818</v>
      </c>
      <c r="V3048" s="93" t="s">
        <v>3619</v>
      </c>
    </row>
    <row r="3049" spans="1:22" ht="25.5" customHeight="1">
      <c r="A3049" s="94">
        <v>46116</v>
      </c>
      <c r="B3049" s="93" t="s">
        <v>197</v>
      </c>
      <c r="C3049" s="93" t="s">
        <v>783</v>
      </c>
      <c r="D3049" s="93" t="s">
        <v>784</v>
      </c>
      <c r="E3049" s="93" t="s">
        <v>785</v>
      </c>
      <c r="F3049" s="93">
        <v>95000</v>
      </c>
      <c r="G3049" s="93">
        <v>10</v>
      </c>
      <c r="H3049" s="93">
        <v>7</v>
      </c>
      <c r="I3049" s="92">
        <f t="shared" si="47"/>
        <v>-285000</v>
      </c>
      <c r="J3049" s="92" t="str">
        <f>VLOOKUP(D3049,[1]Sheet0!$C$1:$H$65536,6,0)</f>
        <v>BĂNG VỆ SINH</v>
      </c>
      <c r="M3049" s="93">
        <v>-3</v>
      </c>
      <c r="N3049" s="95">
        <v>-285000</v>
      </c>
      <c r="P3049" s="93" t="s">
        <v>3614</v>
      </c>
      <c r="Q3049" s="93" t="s">
        <v>5818</v>
      </c>
      <c r="V3049" s="93" t="s">
        <v>3619</v>
      </c>
    </row>
    <row r="3050" spans="1:22" ht="25.5" customHeight="1">
      <c r="A3050" s="94">
        <v>46116</v>
      </c>
      <c r="B3050" s="93" t="s">
        <v>32</v>
      </c>
      <c r="C3050" s="93" t="s">
        <v>911</v>
      </c>
      <c r="D3050" s="93" t="s">
        <v>912</v>
      </c>
      <c r="E3050" s="93" t="s">
        <v>913</v>
      </c>
      <c r="F3050" s="93">
        <v>780000</v>
      </c>
      <c r="G3050" s="93">
        <v>4</v>
      </c>
      <c r="H3050" s="93">
        <v>3</v>
      </c>
      <c r="I3050" s="92">
        <f t="shared" si="47"/>
        <v>-780000</v>
      </c>
      <c r="J3050" s="92" t="str">
        <f>VLOOKUP(D3050,[1]Sheet0!$C$1:$H$65536,6,0)</f>
        <v>CHĂM SÓC CƠ THỂ</v>
      </c>
      <c r="M3050" s="93">
        <v>-1</v>
      </c>
      <c r="N3050" s="95">
        <v>-780000</v>
      </c>
      <c r="P3050" s="93" t="s">
        <v>3614</v>
      </c>
      <c r="Q3050" s="93" t="s">
        <v>5818</v>
      </c>
      <c r="V3050" s="93" t="s">
        <v>3619</v>
      </c>
    </row>
    <row r="3051" spans="1:22" ht="25.5" customHeight="1">
      <c r="A3051" s="94">
        <v>46116</v>
      </c>
      <c r="B3051" s="93" t="s">
        <v>33</v>
      </c>
      <c r="C3051" s="93" t="s">
        <v>3616</v>
      </c>
      <c r="D3051" s="93" t="s">
        <v>3617</v>
      </c>
      <c r="E3051" s="93" t="s">
        <v>3618</v>
      </c>
      <c r="F3051" s="93">
        <v>44000</v>
      </c>
      <c r="G3051" s="93">
        <v>4</v>
      </c>
      <c r="H3051" s="93">
        <v>3</v>
      </c>
      <c r="I3051" s="92">
        <f t="shared" si="47"/>
        <v>-44000</v>
      </c>
      <c r="J3051" s="92" t="str">
        <f>VLOOKUP(D3051,[1]Sheet0!$C$1:$H$65536,6,0)</f>
        <v>XÀ PHÒNG, CHẤT TẨY RỬA</v>
      </c>
      <c r="M3051" s="93">
        <v>-1</v>
      </c>
      <c r="N3051" s="95">
        <v>-44000</v>
      </c>
      <c r="P3051" s="93" t="s">
        <v>3614</v>
      </c>
      <c r="Q3051" s="93" t="s">
        <v>5818</v>
      </c>
      <c r="V3051" s="93" t="s">
        <v>3619</v>
      </c>
    </row>
    <row r="3052" spans="1:22" ht="25.5" customHeight="1">
      <c r="A3052" s="94">
        <v>46116</v>
      </c>
      <c r="B3052" s="93" t="s">
        <v>40</v>
      </c>
      <c r="C3052" s="93" t="s">
        <v>4985</v>
      </c>
      <c r="D3052" s="93" t="s">
        <v>4978</v>
      </c>
      <c r="E3052" s="93" t="s">
        <v>4986</v>
      </c>
      <c r="F3052" s="93">
        <v>69000</v>
      </c>
      <c r="G3052" s="93">
        <v>27</v>
      </c>
      <c r="H3052" s="93">
        <v>26</v>
      </c>
      <c r="I3052" s="92">
        <f t="shared" si="47"/>
        <v>-69000</v>
      </c>
      <c r="J3052" s="92" t="str">
        <f>VLOOKUP(D3052,[1]Sheet0!$C$1:$H$65536,6,0)</f>
        <v>THỰC PHẨM CHO BÉ</v>
      </c>
      <c r="M3052" s="93">
        <v>-1</v>
      </c>
      <c r="N3052" s="95">
        <v>-69000</v>
      </c>
      <c r="P3052" s="93" t="s">
        <v>3614</v>
      </c>
      <c r="Q3052" s="93" t="s">
        <v>5818</v>
      </c>
      <c r="V3052" s="93" t="s">
        <v>3619</v>
      </c>
    </row>
    <row r="3053" spans="1:22" ht="25.5" customHeight="1">
      <c r="A3053" s="94">
        <v>46116</v>
      </c>
      <c r="B3053" s="93" t="s">
        <v>33</v>
      </c>
      <c r="C3053" s="93" t="s">
        <v>5825</v>
      </c>
      <c r="D3053" s="93" t="s">
        <v>5822</v>
      </c>
      <c r="E3053" s="93" t="s">
        <v>5821</v>
      </c>
      <c r="F3053" s="93">
        <v>40000</v>
      </c>
      <c r="G3053" s="93">
        <v>3</v>
      </c>
      <c r="H3053" s="93">
        <v>0</v>
      </c>
      <c r="I3053" s="92">
        <f t="shared" si="47"/>
        <v>-120000</v>
      </c>
      <c r="J3053" s="92" t="str">
        <f>VLOOKUP(D3053,[1]Sheet0!$C$1:$H$65536,6,0)</f>
        <v>BẾP VÀ PHÒNG ĂN</v>
      </c>
      <c r="M3053" s="93">
        <v>-3</v>
      </c>
      <c r="N3053" s="95">
        <v>-120000</v>
      </c>
      <c r="P3053" s="93" t="s">
        <v>3614</v>
      </c>
      <c r="Q3053" s="93" t="s">
        <v>5818</v>
      </c>
      <c r="V3053" s="93" t="s">
        <v>3619</v>
      </c>
    </row>
    <row r="3054" spans="1:22" ht="25.5" customHeight="1">
      <c r="A3054" s="94">
        <v>46116</v>
      </c>
      <c r="B3054" s="93" t="s">
        <v>135</v>
      </c>
      <c r="C3054" s="93" t="s">
        <v>2629</v>
      </c>
      <c r="D3054" s="93" t="s">
        <v>2630</v>
      </c>
      <c r="E3054" s="93" t="s">
        <v>2631</v>
      </c>
      <c r="F3054" s="93">
        <v>20000</v>
      </c>
      <c r="G3054" s="93">
        <v>10</v>
      </c>
      <c r="H3054" s="93">
        <v>8</v>
      </c>
      <c r="I3054" s="92">
        <f t="shared" si="47"/>
        <v>-40000</v>
      </c>
      <c r="J3054" s="92" t="str">
        <f>VLOOKUP(D3054,[1]Sheet0!$C$1:$H$65536,6,0)</f>
        <v>ĐỒNG GIÁ DATE</v>
      </c>
      <c r="M3054" s="93">
        <v>-2</v>
      </c>
      <c r="N3054" s="95">
        <v>-40000</v>
      </c>
      <c r="P3054" s="93" t="s">
        <v>3614</v>
      </c>
      <c r="Q3054" s="93" t="s">
        <v>5818</v>
      </c>
      <c r="V3054" s="93" t="s">
        <v>3619</v>
      </c>
    </row>
    <row r="3055" spans="1:22" ht="25.5" customHeight="1">
      <c r="A3055" s="94">
        <v>46118.369212962964</v>
      </c>
      <c r="B3055" s="93" t="s">
        <v>2772</v>
      </c>
      <c r="C3055" s="93" t="s">
        <v>4278</v>
      </c>
      <c r="D3055" s="93" t="s">
        <v>4276</v>
      </c>
      <c r="E3055" s="93" t="s">
        <v>4279</v>
      </c>
      <c r="F3055" s="93">
        <v>200000</v>
      </c>
      <c r="G3055" s="93">
        <v>-1</v>
      </c>
      <c r="H3055" s="93">
        <v>0</v>
      </c>
      <c r="I3055" s="92">
        <f t="shared" si="47"/>
        <v>200000</v>
      </c>
      <c r="J3055" s="92" t="str">
        <f>VLOOKUP(D3055,[1]Sheet0!$C$1:$H$65536,6,0)</f>
        <v>NSM MÙA ĐÔNG</v>
      </c>
      <c r="K3055" s="93">
        <v>1</v>
      </c>
      <c r="L3055" s="95">
        <v>200000</v>
      </c>
      <c r="P3055" s="93" t="s">
        <v>3614</v>
      </c>
      <c r="Q3055" s="93" t="s">
        <v>5826</v>
      </c>
    </row>
    <row r="3056" spans="1:22" ht="25.5" customHeight="1">
      <c r="A3056" s="94">
        <v>46118.369212962964</v>
      </c>
      <c r="B3056" s="93" t="s">
        <v>3652</v>
      </c>
      <c r="C3056" s="93" t="s">
        <v>3653</v>
      </c>
      <c r="D3056" s="93" t="s">
        <v>3636</v>
      </c>
      <c r="E3056" s="93" t="s">
        <v>3654</v>
      </c>
      <c r="F3056" s="93">
        <v>30000</v>
      </c>
      <c r="G3056" s="93">
        <v>-1</v>
      </c>
      <c r="H3056" s="93">
        <v>0</v>
      </c>
      <c r="I3056" s="92">
        <f t="shared" si="47"/>
        <v>30000</v>
      </c>
      <c r="J3056" s="92" t="str">
        <f>VLOOKUP(D3056,[1]Sheet0!$C$1:$H$65536,6,0)</f>
        <v>ĐỒ DÙNG VPP</v>
      </c>
      <c r="K3056" s="93">
        <v>1</v>
      </c>
      <c r="L3056" s="95">
        <v>30000</v>
      </c>
      <c r="P3056" s="93" t="s">
        <v>3614</v>
      </c>
      <c r="Q3056" s="93" t="s">
        <v>5826</v>
      </c>
    </row>
    <row r="3057" spans="1:17" ht="25.5" customHeight="1">
      <c r="A3057" s="94">
        <v>46118.369212962964</v>
      </c>
      <c r="B3057" s="93" t="s">
        <v>27</v>
      </c>
      <c r="C3057" s="93" t="s">
        <v>3194</v>
      </c>
      <c r="D3057" s="93" t="s">
        <v>3195</v>
      </c>
      <c r="E3057" s="93" t="s">
        <v>3196</v>
      </c>
      <c r="F3057" s="93">
        <v>75000</v>
      </c>
      <c r="G3057" s="93">
        <v>-1</v>
      </c>
      <c r="H3057" s="93">
        <v>0</v>
      </c>
      <c r="I3057" s="92">
        <f t="shared" si="47"/>
        <v>75000</v>
      </c>
      <c r="J3057" s="92" t="str">
        <f>VLOOKUP(D3057,[1]Sheet0!$C$1:$H$65536,6,0)</f>
        <v>SẢN PHẨM TỪ SỮA</v>
      </c>
      <c r="K3057" s="93">
        <v>1</v>
      </c>
      <c r="L3057" s="95">
        <v>75000</v>
      </c>
      <c r="P3057" s="93" t="s">
        <v>3614</v>
      </c>
      <c r="Q3057" s="93" t="s">
        <v>5826</v>
      </c>
    </row>
    <row r="3058" spans="1:17" ht="25.5" customHeight="1">
      <c r="A3058" s="94">
        <v>46118.369212962964</v>
      </c>
      <c r="B3058" s="93" t="s">
        <v>33</v>
      </c>
      <c r="C3058" s="93" t="s">
        <v>1563</v>
      </c>
      <c r="D3058" s="93" t="s">
        <v>1564</v>
      </c>
      <c r="E3058" s="93" t="s">
        <v>1565</v>
      </c>
      <c r="F3058" s="93">
        <v>50100</v>
      </c>
      <c r="G3058" s="93">
        <v>-1</v>
      </c>
      <c r="H3058" s="93">
        <v>0</v>
      </c>
      <c r="I3058" s="92">
        <f t="shared" si="47"/>
        <v>50100</v>
      </c>
      <c r="J3058" s="92" t="str">
        <f>VLOOKUP(D3058,[1]Sheet0!$C$1:$H$65536,6,0)</f>
        <v>PHÒNG CHỐNG CÔN TRÙNG</v>
      </c>
      <c r="K3058" s="93">
        <v>1</v>
      </c>
      <c r="L3058" s="95">
        <v>50100</v>
      </c>
      <c r="P3058" s="93" t="s">
        <v>3614</v>
      </c>
      <c r="Q3058" s="93" t="s">
        <v>5826</v>
      </c>
    </row>
    <row r="3059" spans="1:17" ht="25.5" customHeight="1">
      <c r="A3059" s="94">
        <v>46118.369212962964</v>
      </c>
      <c r="B3059" s="93" t="s">
        <v>197</v>
      </c>
      <c r="C3059" s="93" t="s">
        <v>4330</v>
      </c>
      <c r="D3059" s="93" t="s">
        <v>4327</v>
      </c>
      <c r="E3059" s="93" t="s">
        <v>4331</v>
      </c>
      <c r="F3059" s="93">
        <v>95000</v>
      </c>
      <c r="G3059" s="93">
        <v>-1</v>
      </c>
      <c r="H3059" s="93">
        <v>0</v>
      </c>
      <c r="I3059" s="92">
        <f t="shared" si="47"/>
        <v>95000</v>
      </c>
      <c r="J3059" s="92" t="str">
        <f>VLOOKUP(D3059,[1]Sheet0!$C$1:$H$65536,6,0)</f>
        <v>BĂNG VỆ SINH</v>
      </c>
      <c r="K3059" s="93">
        <v>1</v>
      </c>
      <c r="L3059" s="95">
        <v>95000</v>
      </c>
      <c r="P3059" s="93" t="s">
        <v>3614</v>
      </c>
      <c r="Q3059" s="93" t="s">
        <v>5826</v>
      </c>
    </row>
    <row r="3060" spans="1:17" ht="25.5" customHeight="1">
      <c r="A3060" s="94">
        <v>46118.369212962964</v>
      </c>
      <c r="B3060" s="93" t="s">
        <v>27</v>
      </c>
      <c r="C3060" s="93" t="s">
        <v>4822</v>
      </c>
      <c r="D3060" s="93" t="s">
        <v>4823</v>
      </c>
      <c r="E3060" s="93" t="s">
        <v>4824</v>
      </c>
      <c r="F3060" s="93">
        <v>34000</v>
      </c>
      <c r="G3060" s="93">
        <v>-1</v>
      </c>
      <c r="H3060" s="93">
        <v>0</v>
      </c>
      <c r="I3060" s="92">
        <f t="shared" si="47"/>
        <v>34000</v>
      </c>
      <c r="J3060" s="92" t="str">
        <f>VLOOKUP(D3060,[1]Sheet0!$C$1:$H$65536,6,0)</f>
        <v>HỖ TRỢ LÀM ĐẸP</v>
      </c>
      <c r="K3060" s="93">
        <v>1</v>
      </c>
      <c r="L3060" s="95">
        <v>34000</v>
      </c>
      <c r="P3060" s="93" t="s">
        <v>3614</v>
      </c>
      <c r="Q3060" s="93" t="s">
        <v>5826</v>
      </c>
    </row>
    <row r="3061" spans="1:17" ht="25.5" customHeight="1">
      <c r="A3061" s="94">
        <v>46118.369212962964</v>
      </c>
      <c r="B3061" s="93" t="s">
        <v>27</v>
      </c>
      <c r="C3061" s="93" t="s">
        <v>5209</v>
      </c>
      <c r="D3061" s="93" t="s">
        <v>5183</v>
      </c>
      <c r="E3061" s="93" t="s">
        <v>5210</v>
      </c>
      <c r="F3061" s="93">
        <v>175000</v>
      </c>
      <c r="G3061" s="93">
        <v>-2</v>
      </c>
      <c r="H3061" s="93">
        <v>0</v>
      </c>
      <c r="I3061" s="92">
        <f t="shared" si="47"/>
        <v>350000</v>
      </c>
      <c r="J3061" s="92" t="str">
        <f>VLOOKUP(D3061,[1]Sheet0!$C$1:$H$65536,6,0)</f>
        <v>GIA VỊ</v>
      </c>
      <c r="K3061" s="93">
        <v>2</v>
      </c>
      <c r="L3061" s="95">
        <v>350000</v>
      </c>
      <c r="P3061" s="93" t="s">
        <v>3614</v>
      </c>
      <c r="Q3061" s="93" t="s">
        <v>5826</v>
      </c>
    </row>
    <row r="3062" spans="1:17" ht="25.5" customHeight="1">
      <c r="A3062" s="94">
        <v>46118.369212962964</v>
      </c>
      <c r="B3062" s="93" t="s">
        <v>27</v>
      </c>
      <c r="C3062" s="93" t="s">
        <v>5717</v>
      </c>
      <c r="D3062" s="93" t="s">
        <v>5710</v>
      </c>
      <c r="E3062" s="93" t="s">
        <v>5718</v>
      </c>
      <c r="F3062" s="93">
        <v>40000</v>
      </c>
      <c r="G3062" s="93">
        <v>-1</v>
      </c>
      <c r="H3062" s="93">
        <v>0</v>
      </c>
      <c r="I3062" s="92">
        <f t="shared" si="47"/>
        <v>40000</v>
      </c>
      <c r="J3062" s="92" t="str">
        <f>VLOOKUP(D3062,[1]Sheet0!$C$1:$H$65536,6,0)</f>
        <v>THỰC PHẨM ĂN LIỀN</v>
      </c>
      <c r="K3062" s="93">
        <v>1</v>
      </c>
      <c r="L3062" s="95">
        <v>40000</v>
      </c>
      <c r="P3062" s="93" t="s">
        <v>3614</v>
      </c>
      <c r="Q3062" s="93" t="s">
        <v>5826</v>
      </c>
    </row>
    <row r="3063" spans="1:17" ht="25.5" customHeight="1">
      <c r="A3063" s="94">
        <v>46118.369212962964</v>
      </c>
      <c r="B3063" s="93" t="s">
        <v>27</v>
      </c>
      <c r="C3063" s="93" t="s">
        <v>444</v>
      </c>
      <c r="D3063" s="93" t="s">
        <v>445</v>
      </c>
      <c r="E3063" s="93" t="s">
        <v>446</v>
      </c>
      <c r="F3063" s="93">
        <v>130000</v>
      </c>
      <c r="G3063" s="93">
        <v>-2</v>
      </c>
      <c r="H3063" s="93">
        <v>0</v>
      </c>
      <c r="I3063" s="92">
        <f t="shared" si="47"/>
        <v>260000</v>
      </c>
      <c r="J3063" s="92" t="str">
        <f>VLOOKUP(D3063,[1]Sheet0!$C$1:$H$65536,6,0)</f>
        <v>SẢN PHẨM TỪ SỮA</v>
      </c>
      <c r="K3063" s="93">
        <v>2</v>
      </c>
      <c r="L3063" s="95">
        <v>260000</v>
      </c>
      <c r="P3063" s="93" t="s">
        <v>3614</v>
      </c>
      <c r="Q3063" s="93" t="s">
        <v>5826</v>
      </c>
    </row>
    <row r="3064" spans="1:17" ht="25.5" customHeight="1">
      <c r="A3064" s="94">
        <v>46118.369212962964</v>
      </c>
      <c r="B3064" s="93" t="s">
        <v>27</v>
      </c>
      <c r="C3064" s="93" t="s">
        <v>5203</v>
      </c>
      <c r="D3064" s="93" t="s">
        <v>5180</v>
      </c>
      <c r="E3064" s="93" t="s">
        <v>5204</v>
      </c>
      <c r="F3064" s="93">
        <v>195000</v>
      </c>
      <c r="G3064" s="93">
        <v>-1</v>
      </c>
      <c r="H3064" s="93">
        <v>0</v>
      </c>
      <c r="I3064" s="92">
        <f t="shared" si="47"/>
        <v>195000</v>
      </c>
      <c r="J3064" s="92" t="str">
        <f>VLOOKUP(D3064,[1]Sheet0!$C$1:$H$65536,6,0)</f>
        <v>THỰC PHẨM ĐÔNG LẠNH, CHẾ BIẾN</v>
      </c>
      <c r="K3064" s="93">
        <v>1</v>
      </c>
      <c r="L3064" s="95">
        <v>195000</v>
      </c>
      <c r="P3064" s="93" t="s">
        <v>3614</v>
      </c>
      <c r="Q3064" s="93" t="s">
        <v>5826</v>
      </c>
    </row>
    <row r="3065" spans="1:17" ht="25.5" customHeight="1">
      <c r="A3065" s="94">
        <v>46118.369212962964</v>
      </c>
      <c r="B3065" s="93" t="s">
        <v>33</v>
      </c>
      <c r="C3065" s="93" t="s">
        <v>4001</v>
      </c>
      <c r="D3065" s="93" t="s">
        <v>3990</v>
      </c>
      <c r="E3065" s="93" t="s">
        <v>4002</v>
      </c>
      <c r="F3065" s="93">
        <v>40000</v>
      </c>
      <c r="G3065" s="93">
        <v>-5</v>
      </c>
      <c r="H3065" s="93">
        <v>0</v>
      </c>
      <c r="I3065" s="92">
        <f t="shared" si="47"/>
        <v>200000</v>
      </c>
      <c r="J3065" s="92" t="str">
        <f>VLOOKUP(D3065,[1]Sheet0!$C$1:$H$65536,6,0)</f>
        <v>XÀ PHÒNG, CHẤT TẨY RỬA</v>
      </c>
      <c r="K3065" s="93">
        <v>5</v>
      </c>
      <c r="L3065" s="95">
        <v>200000</v>
      </c>
      <c r="P3065" s="93" t="s">
        <v>3614</v>
      </c>
      <c r="Q3065" s="93" t="s">
        <v>5826</v>
      </c>
    </row>
    <row r="3066" spans="1:17" ht="25.5" customHeight="1">
      <c r="A3066" s="94">
        <v>46118.369212962964</v>
      </c>
      <c r="B3066" s="93" t="s">
        <v>33</v>
      </c>
      <c r="C3066" s="93" t="s">
        <v>1315</v>
      </c>
      <c r="D3066" s="93" t="s">
        <v>1316</v>
      </c>
      <c r="E3066" s="93" t="s">
        <v>1317</v>
      </c>
      <c r="F3066" s="93">
        <v>40000</v>
      </c>
      <c r="G3066" s="93">
        <v>-2</v>
      </c>
      <c r="H3066" s="93">
        <v>0</v>
      </c>
      <c r="I3066" s="92">
        <f t="shared" si="47"/>
        <v>80000</v>
      </c>
      <c r="J3066" s="92" t="str">
        <f>VLOOKUP(D3066,[1]Sheet0!$C$1:$H$65536,6,0)</f>
        <v>XÀ PHÒNG, CHẤT TẨY RỬA</v>
      </c>
      <c r="K3066" s="93">
        <v>2</v>
      </c>
      <c r="L3066" s="95">
        <v>80000</v>
      </c>
      <c r="P3066" s="93" t="s">
        <v>3614</v>
      </c>
      <c r="Q3066" s="93" t="s">
        <v>5826</v>
      </c>
    </row>
    <row r="3067" spans="1:17" ht="25.5" customHeight="1">
      <c r="A3067" s="94">
        <v>46118.369212962964</v>
      </c>
      <c r="B3067" s="93" t="s">
        <v>33</v>
      </c>
      <c r="C3067" s="93" t="s">
        <v>411</v>
      </c>
      <c r="D3067" s="93" t="s">
        <v>412</v>
      </c>
      <c r="E3067" s="93" t="s">
        <v>413</v>
      </c>
      <c r="F3067" s="93">
        <v>40000</v>
      </c>
      <c r="G3067" s="93">
        <v>-1</v>
      </c>
      <c r="H3067" s="93">
        <v>0</v>
      </c>
      <c r="I3067" s="92">
        <f t="shared" si="47"/>
        <v>40000</v>
      </c>
      <c r="J3067" s="92" t="str">
        <f>VLOOKUP(D3067,[1]Sheet0!$C$1:$H$65536,6,0)</f>
        <v>XÀ PHÒNG, CHẤT TẨY RỬA</v>
      </c>
      <c r="K3067" s="93">
        <v>1</v>
      </c>
      <c r="L3067" s="95">
        <v>40000</v>
      </c>
      <c r="P3067" s="93" t="s">
        <v>3614</v>
      </c>
      <c r="Q3067" s="93" t="s">
        <v>5826</v>
      </c>
    </row>
    <row r="3068" spans="1:17" ht="25.5" customHeight="1">
      <c r="A3068" s="94">
        <v>46118.369212962964</v>
      </c>
      <c r="B3068" s="93" t="s">
        <v>33</v>
      </c>
      <c r="C3068" s="93" t="s">
        <v>1617</v>
      </c>
      <c r="D3068" s="93" t="s">
        <v>1618</v>
      </c>
      <c r="E3068" s="93" t="s">
        <v>1619</v>
      </c>
      <c r="F3068" s="93">
        <v>40000</v>
      </c>
      <c r="G3068" s="93">
        <v>-1</v>
      </c>
      <c r="H3068" s="93">
        <v>0</v>
      </c>
      <c r="I3068" s="92">
        <f t="shared" si="47"/>
        <v>40000</v>
      </c>
      <c r="J3068" s="92" t="str">
        <f>VLOOKUP(D3068,[1]Sheet0!$C$1:$H$65536,6,0)</f>
        <v>XÀ PHÒNG, CHẤT TẨY RỬA</v>
      </c>
      <c r="K3068" s="93">
        <v>1</v>
      </c>
      <c r="L3068" s="95">
        <v>40000</v>
      </c>
      <c r="P3068" s="93" t="s">
        <v>3614</v>
      </c>
      <c r="Q3068" s="93" t="s">
        <v>5826</v>
      </c>
    </row>
    <row r="3069" spans="1:17" ht="25.5" customHeight="1">
      <c r="A3069" s="94">
        <v>46118.369212962964</v>
      </c>
      <c r="B3069" s="93" t="s">
        <v>40</v>
      </c>
      <c r="C3069" s="93" t="s">
        <v>728</v>
      </c>
      <c r="D3069" s="93" t="s">
        <v>729</v>
      </c>
      <c r="E3069" s="93" t="s">
        <v>730</v>
      </c>
      <c r="F3069" s="93">
        <v>69000</v>
      </c>
      <c r="G3069" s="93">
        <v>-4</v>
      </c>
      <c r="H3069" s="93">
        <v>0</v>
      </c>
      <c r="I3069" s="92">
        <f t="shared" si="47"/>
        <v>276000</v>
      </c>
      <c r="J3069" s="92" t="str">
        <f>VLOOKUP(D3069,[1]Sheet0!$C$1:$H$65536,6,0)</f>
        <v>THỰC PHẨM CHO BÉ</v>
      </c>
      <c r="K3069" s="93">
        <v>4</v>
      </c>
      <c r="L3069" s="95">
        <v>276000</v>
      </c>
      <c r="P3069" s="93" t="s">
        <v>3614</v>
      </c>
      <c r="Q3069" s="93" t="s">
        <v>5826</v>
      </c>
    </row>
    <row r="3070" spans="1:17" ht="25.5" customHeight="1">
      <c r="A3070" s="94">
        <v>46118.369212962964</v>
      </c>
      <c r="B3070" s="93" t="s">
        <v>135</v>
      </c>
      <c r="C3070" s="93" t="s">
        <v>5806</v>
      </c>
      <c r="D3070" s="93" t="s">
        <v>5807</v>
      </c>
      <c r="E3070" s="93" t="s">
        <v>5808</v>
      </c>
      <c r="F3070" s="93">
        <v>10000</v>
      </c>
      <c r="G3070" s="93">
        <v>-1</v>
      </c>
      <c r="H3070" s="93">
        <v>0</v>
      </c>
      <c r="I3070" s="92">
        <f t="shared" si="47"/>
        <v>10000</v>
      </c>
      <c r="J3070" s="92" t="str">
        <f>VLOOKUP(D3070,[1]Sheet0!$C$1:$H$65536,6,0)</f>
        <v>ĐỒNG GIÁ MUA HÀNG</v>
      </c>
      <c r="K3070" s="93">
        <v>1</v>
      </c>
      <c r="L3070" s="95">
        <v>10000</v>
      </c>
      <c r="P3070" s="93" t="s">
        <v>3614</v>
      </c>
      <c r="Q3070" s="93" t="s">
        <v>5826</v>
      </c>
    </row>
    <row r="3071" spans="1:17" ht="25.5" customHeight="1">
      <c r="A3071" s="94">
        <v>46118.369212962964</v>
      </c>
      <c r="B3071" s="93" t="s">
        <v>135</v>
      </c>
      <c r="C3071" s="93" t="s">
        <v>2651</v>
      </c>
      <c r="D3071" s="93" t="s">
        <v>2652</v>
      </c>
      <c r="E3071" s="93" t="s">
        <v>2647</v>
      </c>
      <c r="F3071" s="93">
        <v>30000</v>
      </c>
      <c r="G3071" s="93">
        <v>-7</v>
      </c>
      <c r="H3071" s="93">
        <v>0</v>
      </c>
      <c r="I3071" s="92">
        <f t="shared" si="47"/>
        <v>210000</v>
      </c>
      <c r="J3071" s="92" t="e">
        <f>VLOOKUP(D3071,[1]Sheet0!$C$1:$H$65536,6,0)</f>
        <v>#N/A</v>
      </c>
      <c r="K3071" s="93">
        <v>7</v>
      </c>
      <c r="L3071" s="95">
        <v>210000</v>
      </c>
      <c r="P3071" s="93" t="s">
        <v>3614</v>
      </c>
      <c r="Q3071" s="93" t="s">
        <v>5826</v>
      </c>
    </row>
    <row r="3072" spans="1:17" ht="25.5" customHeight="1">
      <c r="A3072" s="94">
        <v>46118.369212962964</v>
      </c>
      <c r="B3072" s="93" t="s">
        <v>32</v>
      </c>
      <c r="C3072" s="93" t="s">
        <v>4263</v>
      </c>
      <c r="D3072" s="93" t="s">
        <v>4254</v>
      </c>
      <c r="E3072" s="93" t="s">
        <v>4264</v>
      </c>
      <c r="F3072" s="93">
        <v>229000</v>
      </c>
      <c r="G3072" s="93">
        <v>-1</v>
      </c>
      <c r="H3072" s="93">
        <v>0</v>
      </c>
      <c r="I3072" s="92">
        <f t="shared" si="47"/>
        <v>229000</v>
      </c>
      <c r="J3072" s="92" t="str">
        <f>VLOOKUP(D3072,[1]Sheet0!$C$1:$H$65536,6,0)</f>
        <v>ĐỒNG GIÁ DATE</v>
      </c>
      <c r="K3072" s="93">
        <v>1</v>
      </c>
      <c r="L3072" s="95">
        <v>229000</v>
      </c>
      <c r="P3072" s="93" t="s">
        <v>3614</v>
      </c>
      <c r="Q3072" s="93" t="s">
        <v>5826</v>
      </c>
    </row>
    <row r="3073" spans="1:22" ht="25.5" customHeight="1">
      <c r="A3073" s="94">
        <v>46118.369212962964</v>
      </c>
      <c r="B3073" s="93" t="s">
        <v>2772</v>
      </c>
      <c r="C3073" s="93" t="s">
        <v>4339</v>
      </c>
      <c r="D3073" s="93" t="s">
        <v>4340</v>
      </c>
      <c r="E3073" s="93" t="s">
        <v>4341</v>
      </c>
      <c r="F3073" s="93">
        <v>150000</v>
      </c>
      <c r="G3073" s="93">
        <v>7</v>
      </c>
      <c r="H3073" s="93">
        <v>6</v>
      </c>
      <c r="I3073" s="92">
        <f t="shared" si="47"/>
        <v>-150000</v>
      </c>
      <c r="J3073" s="92" t="str">
        <f>VLOOKUP(D3073,[1]Sheet0!$C$1:$H$65536,6,0)</f>
        <v>NSM MÙA ĐÔNG</v>
      </c>
      <c r="M3073" s="93">
        <v>-1</v>
      </c>
      <c r="N3073" s="95">
        <v>-150000</v>
      </c>
      <c r="P3073" s="93" t="s">
        <v>3614</v>
      </c>
      <c r="Q3073" s="93" t="s">
        <v>5826</v>
      </c>
      <c r="V3073" s="93" t="s">
        <v>3619</v>
      </c>
    </row>
    <row r="3074" spans="1:22" ht="25.5" customHeight="1">
      <c r="A3074" s="94">
        <v>46118.369212962964</v>
      </c>
      <c r="B3074" s="93" t="s">
        <v>3652</v>
      </c>
      <c r="C3074" s="93" t="s">
        <v>3756</v>
      </c>
      <c r="D3074" s="93" t="s">
        <v>3753</v>
      </c>
      <c r="E3074" s="93" t="s">
        <v>3757</v>
      </c>
      <c r="F3074" s="93">
        <v>15000</v>
      </c>
      <c r="G3074" s="93">
        <v>71</v>
      </c>
      <c r="H3074" s="93">
        <v>70</v>
      </c>
      <c r="I3074" s="92">
        <f t="shared" si="47"/>
        <v>-15000</v>
      </c>
      <c r="J3074" s="92" t="str">
        <f>VLOOKUP(D3074,[1]Sheet0!$C$1:$H$65536,6,0)</f>
        <v>ĐỒ DÙNG VPP</v>
      </c>
      <c r="M3074" s="93">
        <v>-1</v>
      </c>
      <c r="N3074" s="95">
        <v>-15000</v>
      </c>
      <c r="P3074" s="93" t="s">
        <v>3614</v>
      </c>
      <c r="Q3074" s="93" t="s">
        <v>5826</v>
      </c>
      <c r="V3074" s="93" t="s">
        <v>3619</v>
      </c>
    </row>
    <row r="3075" spans="1:22" ht="25.5" customHeight="1">
      <c r="A3075" s="94">
        <v>46118.369212962964</v>
      </c>
      <c r="B3075" s="93" t="s">
        <v>27</v>
      </c>
      <c r="C3075" s="93" t="s">
        <v>3221</v>
      </c>
      <c r="D3075" s="93" t="s">
        <v>3222</v>
      </c>
      <c r="E3075" s="93" t="s">
        <v>3223</v>
      </c>
      <c r="F3075" s="93">
        <v>75000</v>
      </c>
      <c r="G3075" s="93">
        <v>25</v>
      </c>
      <c r="H3075" s="93">
        <v>24</v>
      </c>
      <c r="I3075" s="92">
        <f t="shared" ref="I3075:I3138" si="48">(H3075-G3075)*F3075</f>
        <v>-75000</v>
      </c>
      <c r="J3075" s="92" t="str">
        <f>VLOOKUP(D3075,[1]Sheet0!$C$1:$H$65536,6,0)</f>
        <v>SẢN PHẨM TỪ SỮA</v>
      </c>
      <c r="M3075" s="93">
        <v>-1</v>
      </c>
      <c r="N3075" s="95">
        <v>-75000</v>
      </c>
      <c r="P3075" s="93" t="s">
        <v>3614</v>
      </c>
      <c r="Q3075" s="93" t="s">
        <v>5826</v>
      </c>
      <c r="V3075" s="93" t="s">
        <v>3619</v>
      </c>
    </row>
    <row r="3076" spans="1:22" ht="25.5" customHeight="1">
      <c r="A3076" s="94">
        <v>46118.369212962964</v>
      </c>
      <c r="B3076" s="93" t="s">
        <v>33</v>
      </c>
      <c r="C3076" s="93" t="s">
        <v>647</v>
      </c>
      <c r="D3076" s="93" t="s">
        <v>648</v>
      </c>
      <c r="E3076" s="93" t="s">
        <v>649</v>
      </c>
      <c r="F3076" s="93">
        <v>27500</v>
      </c>
      <c r="G3076" s="93">
        <v>23</v>
      </c>
      <c r="H3076" s="93">
        <v>22</v>
      </c>
      <c r="I3076" s="92">
        <f t="shared" si="48"/>
        <v>-27500</v>
      </c>
      <c r="J3076" s="92" t="str">
        <f>VLOOKUP(D3076,[1]Sheet0!$C$1:$H$65536,6,0)</f>
        <v>PHÒNG CHỐNG CÔN TRÙNG</v>
      </c>
      <c r="M3076" s="93">
        <v>-1</v>
      </c>
      <c r="N3076" s="95">
        <v>-27500</v>
      </c>
      <c r="P3076" s="93" t="s">
        <v>3614</v>
      </c>
      <c r="Q3076" s="93" t="s">
        <v>5826</v>
      </c>
      <c r="V3076" s="93" t="s">
        <v>3619</v>
      </c>
    </row>
    <row r="3077" spans="1:22" ht="25.5" customHeight="1">
      <c r="A3077" s="94">
        <v>46118.369212962964</v>
      </c>
      <c r="B3077" s="93" t="s">
        <v>197</v>
      </c>
      <c r="C3077" s="93" t="s">
        <v>783</v>
      </c>
      <c r="D3077" s="93" t="s">
        <v>784</v>
      </c>
      <c r="E3077" s="93" t="s">
        <v>785</v>
      </c>
      <c r="F3077" s="93">
        <v>95000</v>
      </c>
      <c r="G3077" s="93">
        <v>6</v>
      </c>
      <c r="H3077" s="93">
        <v>5</v>
      </c>
      <c r="I3077" s="92">
        <f t="shared" si="48"/>
        <v>-95000</v>
      </c>
      <c r="J3077" s="92" t="str">
        <f>VLOOKUP(D3077,[1]Sheet0!$C$1:$H$65536,6,0)</f>
        <v>BĂNG VỆ SINH</v>
      </c>
      <c r="M3077" s="93">
        <v>-1</v>
      </c>
      <c r="N3077" s="95">
        <v>-95000</v>
      </c>
      <c r="P3077" s="93" t="s">
        <v>3614</v>
      </c>
      <c r="Q3077" s="93" t="s">
        <v>5826</v>
      </c>
      <c r="V3077" s="93" t="s">
        <v>3619</v>
      </c>
    </row>
    <row r="3078" spans="1:22" ht="25.5" customHeight="1">
      <c r="A3078" s="94">
        <v>46118.369212962964</v>
      </c>
      <c r="B3078" s="93" t="s">
        <v>27</v>
      </c>
      <c r="C3078" s="93" t="s">
        <v>1085</v>
      </c>
      <c r="D3078" s="93" t="s">
        <v>1086</v>
      </c>
      <c r="E3078" s="93" t="s">
        <v>1087</v>
      </c>
      <c r="F3078" s="93">
        <v>48000</v>
      </c>
      <c r="G3078" s="93">
        <v>16</v>
      </c>
      <c r="H3078" s="93">
        <v>15</v>
      </c>
      <c r="I3078" s="92">
        <f t="shared" si="48"/>
        <v>-48000</v>
      </c>
      <c r="J3078" s="92" t="str">
        <f>VLOOKUP(D3078,[1]Sheet0!$C$1:$H$65536,6,0)</f>
        <v>ĐỒ UỐNG, PHA CHẾ</v>
      </c>
      <c r="M3078" s="93">
        <v>-1</v>
      </c>
      <c r="N3078" s="95">
        <v>-48000</v>
      </c>
      <c r="P3078" s="93" t="s">
        <v>3614</v>
      </c>
      <c r="Q3078" s="93" t="s">
        <v>5826</v>
      </c>
      <c r="V3078" s="93" t="s">
        <v>3619</v>
      </c>
    </row>
    <row r="3079" spans="1:22" ht="25.5" customHeight="1">
      <c r="A3079" s="94">
        <v>46118.369212962964</v>
      </c>
      <c r="B3079" s="93" t="s">
        <v>27</v>
      </c>
      <c r="C3079" s="93" t="s">
        <v>1303</v>
      </c>
      <c r="D3079" s="93" t="s">
        <v>1304</v>
      </c>
      <c r="E3079" s="93" t="s">
        <v>1305</v>
      </c>
      <c r="F3079" s="93">
        <v>99000</v>
      </c>
      <c r="G3079" s="93">
        <v>7</v>
      </c>
      <c r="H3079" s="93">
        <v>5</v>
      </c>
      <c r="I3079" s="92">
        <f t="shared" si="48"/>
        <v>-198000</v>
      </c>
      <c r="J3079" s="92" t="str">
        <f>VLOOKUP(D3079,[1]Sheet0!$C$1:$H$65536,6,0)</f>
        <v>GIA VỊ</v>
      </c>
      <c r="M3079" s="93">
        <v>-2</v>
      </c>
      <c r="N3079" s="95">
        <v>-198000</v>
      </c>
      <c r="P3079" s="93" t="s">
        <v>3614</v>
      </c>
      <c r="Q3079" s="93" t="s">
        <v>5826</v>
      </c>
      <c r="V3079" s="93" t="s">
        <v>3619</v>
      </c>
    </row>
    <row r="3080" spans="1:22" ht="25.5" customHeight="1">
      <c r="A3080" s="94">
        <v>46118.369212962964</v>
      </c>
      <c r="B3080" s="93" t="s">
        <v>27</v>
      </c>
      <c r="C3080" s="93" t="s">
        <v>5479</v>
      </c>
      <c r="D3080" s="93" t="s">
        <v>5402</v>
      </c>
      <c r="E3080" s="93" t="s">
        <v>5480</v>
      </c>
      <c r="F3080" s="93">
        <v>40000</v>
      </c>
      <c r="G3080" s="93">
        <v>10</v>
      </c>
      <c r="H3080" s="93">
        <v>9</v>
      </c>
      <c r="I3080" s="92">
        <f t="shared" si="48"/>
        <v>-40000</v>
      </c>
      <c r="J3080" s="92" t="str">
        <f>VLOOKUP(D3080,[1]Sheet0!$C$1:$H$65536,6,0)</f>
        <v>THỰC PHẨM ĂN LIỀN</v>
      </c>
      <c r="M3080" s="93">
        <v>-1</v>
      </c>
      <c r="N3080" s="95">
        <v>-40000</v>
      </c>
      <c r="P3080" s="93" t="s">
        <v>3614</v>
      </c>
      <c r="Q3080" s="93" t="s">
        <v>5826</v>
      </c>
      <c r="V3080" s="93" t="s">
        <v>3619</v>
      </c>
    </row>
    <row r="3081" spans="1:22" ht="25.5" customHeight="1">
      <c r="A3081" s="94">
        <v>46118.369212962964</v>
      </c>
      <c r="B3081" s="93" t="s">
        <v>27</v>
      </c>
      <c r="C3081" s="93" t="s">
        <v>3173</v>
      </c>
      <c r="D3081" s="93" t="s">
        <v>3174</v>
      </c>
      <c r="E3081" s="93" t="s">
        <v>3175</v>
      </c>
      <c r="F3081" s="93">
        <v>125000</v>
      </c>
      <c r="G3081" s="93">
        <v>11</v>
      </c>
      <c r="H3081" s="93">
        <v>9</v>
      </c>
      <c r="I3081" s="92">
        <f t="shared" si="48"/>
        <v>-250000</v>
      </c>
      <c r="J3081" s="92" t="str">
        <f>VLOOKUP(D3081,[1]Sheet0!$C$1:$H$65536,6,0)</f>
        <v>SẢN PHẨM TỪ SỮA</v>
      </c>
      <c r="M3081" s="93">
        <v>-2</v>
      </c>
      <c r="N3081" s="95">
        <v>-250000</v>
      </c>
      <c r="P3081" s="93" t="s">
        <v>3614</v>
      </c>
      <c r="Q3081" s="93" t="s">
        <v>5826</v>
      </c>
      <c r="V3081" s="93" t="s">
        <v>3619</v>
      </c>
    </row>
    <row r="3082" spans="1:22" ht="25.5" customHeight="1">
      <c r="A3082" s="94">
        <v>46118.369212962964</v>
      </c>
      <c r="B3082" s="93" t="s">
        <v>27</v>
      </c>
      <c r="C3082" s="93" t="s">
        <v>2061</v>
      </c>
      <c r="D3082" s="93" t="s">
        <v>2062</v>
      </c>
      <c r="E3082" s="93" t="s">
        <v>2063</v>
      </c>
      <c r="F3082" s="93">
        <v>153000</v>
      </c>
      <c r="G3082" s="93">
        <v>2</v>
      </c>
      <c r="H3082" s="93">
        <v>1</v>
      </c>
      <c r="I3082" s="92">
        <f t="shared" si="48"/>
        <v>-153000</v>
      </c>
      <c r="J3082" s="92" t="str">
        <f>VLOOKUP(D3082,[1]Sheet0!$C$1:$H$65536,6,0)</f>
        <v>NÔNG LÂM HẢI SẢN</v>
      </c>
      <c r="M3082" s="93">
        <v>-1</v>
      </c>
      <c r="N3082" s="95">
        <v>-153000</v>
      </c>
      <c r="P3082" s="93" t="s">
        <v>3614</v>
      </c>
      <c r="Q3082" s="93" t="s">
        <v>5826</v>
      </c>
      <c r="V3082" s="93" t="s">
        <v>3619</v>
      </c>
    </row>
    <row r="3083" spans="1:22" ht="25.5" customHeight="1">
      <c r="A3083" s="94">
        <v>46118.369212962964</v>
      </c>
      <c r="B3083" s="93" t="s">
        <v>33</v>
      </c>
      <c r="C3083" s="93" t="s">
        <v>201</v>
      </c>
      <c r="D3083" s="93" t="s">
        <v>202</v>
      </c>
      <c r="E3083" s="93" t="s">
        <v>203</v>
      </c>
      <c r="F3083" s="93">
        <v>40000</v>
      </c>
      <c r="G3083" s="93">
        <v>12</v>
      </c>
      <c r="H3083" s="93">
        <v>7</v>
      </c>
      <c r="I3083" s="92">
        <f t="shared" si="48"/>
        <v>-200000</v>
      </c>
      <c r="J3083" s="92" t="str">
        <f>VLOOKUP(D3083,[1]Sheet0!$C$1:$H$65536,6,0)</f>
        <v>XÀ PHÒNG, CHẤT TẨY RỬA</v>
      </c>
      <c r="M3083" s="93">
        <v>-5</v>
      </c>
      <c r="N3083" s="95">
        <v>-200000</v>
      </c>
      <c r="P3083" s="93" t="s">
        <v>3614</v>
      </c>
      <c r="Q3083" s="93" t="s">
        <v>5826</v>
      </c>
      <c r="V3083" s="93" t="s">
        <v>3619</v>
      </c>
    </row>
    <row r="3084" spans="1:22" ht="25.5" customHeight="1">
      <c r="A3084" s="94">
        <v>46118.369212962964</v>
      </c>
      <c r="B3084" s="93" t="s">
        <v>33</v>
      </c>
      <c r="C3084" s="93" t="s">
        <v>3616</v>
      </c>
      <c r="D3084" s="93" t="s">
        <v>3617</v>
      </c>
      <c r="E3084" s="93" t="s">
        <v>3618</v>
      </c>
      <c r="F3084" s="93">
        <v>44000</v>
      </c>
      <c r="G3084" s="93">
        <v>2</v>
      </c>
      <c r="H3084" s="93">
        <v>0</v>
      </c>
      <c r="I3084" s="92">
        <f t="shared" si="48"/>
        <v>-88000</v>
      </c>
      <c r="J3084" s="92" t="str">
        <f>VLOOKUP(D3084,[1]Sheet0!$C$1:$H$65536,6,0)</f>
        <v>XÀ PHÒNG, CHẤT TẨY RỬA</v>
      </c>
      <c r="M3084" s="93">
        <v>-2</v>
      </c>
      <c r="N3084" s="95">
        <v>-88000</v>
      </c>
      <c r="P3084" s="93" t="s">
        <v>3614</v>
      </c>
      <c r="Q3084" s="93" t="s">
        <v>5826</v>
      </c>
      <c r="V3084" s="93" t="s">
        <v>3619</v>
      </c>
    </row>
    <row r="3085" spans="1:22" ht="25.5" customHeight="1">
      <c r="A3085" s="94">
        <v>46118.369212962964</v>
      </c>
      <c r="B3085" s="93" t="s">
        <v>33</v>
      </c>
      <c r="C3085" s="93" t="s">
        <v>5829</v>
      </c>
      <c r="D3085" s="93" t="s">
        <v>5827</v>
      </c>
      <c r="E3085" s="93" t="s">
        <v>5830</v>
      </c>
      <c r="F3085" s="93">
        <v>40000</v>
      </c>
      <c r="G3085" s="93">
        <v>1</v>
      </c>
      <c r="H3085" s="93">
        <v>0</v>
      </c>
      <c r="I3085" s="92">
        <f t="shared" si="48"/>
        <v>-40000</v>
      </c>
      <c r="J3085" s="92" t="str">
        <f>VLOOKUP(D3085,[1]Sheet0!$C$1:$H$65536,6,0)</f>
        <v>XÀ PHÒNG, CHẤT TẨY RỬA</v>
      </c>
      <c r="M3085" s="93">
        <v>-1</v>
      </c>
      <c r="N3085" s="95">
        <v>-40000</v>
      </c>
      <c r="P3085" s="93" t="s">
        <v>3614</v>
      </c>
      <c r="Q3085" s="93" t="s">
        <v>5826</v>
      </c>
      <c r="V3085" s="93" t="s">
        <v>3619</v>
      </c>
    </row>
    <row r="3086" spans="1:22" ht="25.5" customHeight="1">
      <c r="A3086" s="94">
        <v>46118.369212962964</v>
      </c>
      <c r="B3086" s="93" t="s">
        <v>33</v>
      </c>
      <c r="C3086" s="93" t="s">
        <v>5831</v>
      </c>
      <c r="D3086" s="93" t="s">
        <v>5828</v>
      </c>
      <c r="E3086" s="93" t="s">
        <v>5832</v>
      </c>
      <c r="F3086" s="93">
        <v>40000</v>
      </c>
      <c r="G3086" s="93">
        <v>8</v>
      </c>
      <c r="H3086" s="93">
        <v>7</v>
      </c>
      <c r="I3086" s="92">
        <f t="shared" si="48"/>
        <v>-40000</v>
      </c>
      <c r="J3086" s="92" t="str">
        <f>VLOOKUP(D3086,[1]Sheet0!$C$1:$H$65536,6,0)</f>
        <v>XÀ PHÒNG, CHẤT TẨY RỬA</v>
      </c>
      <c r="M3086" s="93">
        <v>-1</v>
      </c>
      <c r="N3086" s="95">
        <v>-40000</v>
      </c>
      <c r="P3086" s="93" t="s">
        <v>3614</v>
      </c>
      <c r="Q3086" s="93" t="s">
        <v>5826</v>
      </c>
      <c r="V3086" s="93" t="s">
        <v>3619</v>
      </c>
    </row>
    <row r="3087" spans="1:22" ht="25.5" customHeight="1">
      <c r="A3087" s="94">
        <v>46118.369212962964</v>
      </c>
      <c r="B3087" s="93" t="s">
        <v>40</v>
      </c>
      <c r="C3087" s="93" t="s">
        <v>4985</v>
      </c>
      <c r="D3087" s="93" t="s">
        <v>4978</v>
      </c>
      <c r="E3087" s="93" t="s">
        <v>4986</v>
      </c>
      <c r="F3087" s="93">
        <v>69000</v>
      </c>
      <c r="G3087" s="93">
        <v>22</v>
      </c>
      <c r="H3087" s="93">
        <v>18</v>
      </c>
      <c r="I3087" s="92">
        <f t="shared" si="48"/>
        <v>-276000</v>
      </c>
      <c r="J3087" s="92" t="str">
        <f>VLOOKUP(D3087,[1]Sheet0!$C$1:$H$65536,6,0)</f>
        <v>THỰC PHẨM CHO BÉ</v>
      </c>
      <c r="M3087" s="93">
        <v>-4</v>
      </c>
      <c r="N3087" s="95">
        <v>-276000</v>
      </c>
      <c r="P3087" s="93" t="s">
        <v>3614</v>
      </c>
      <c r="Q3087" s="93" t="s">
        <v>5826</v>
      </c>
      <c r="V3087" s="93" t="s">
        <v>3619</v>
      </c>
    </row>
    <row r="3088" spans="1:22" ht="25.5" customHeight="1">
      <c r="A3088" s="94">
        <v>46118.369212962964</v>
      </c>
      <c r="B3088" s="93" t="s">
        <v>135</v>
      </c>
      <c r="C3088" s="93" t="s">
        <v>2629</v>
      </c>
      <c r="D3088" s="93" t="s">
        <v>2630</v>
      </c>
      <c r="E3088" s="93" t="s">
        <v>2631</v>
      </c>
      <c r="F3088" s="93">
        <v>20000</v>
      </c>
      <c r="G3088" s="93">
        <v>8</v>
      </c>
      <c r="H3088" s="93">
        <v>7</v>
      </c>
      <c r="I3088" s="92">
        <f t="shared" si="48"/>
        <v>-20000</v>
      </c>
      <c r="J3088" s="92" t="str">
        <f>VLOOKUP(D3088,[1]Sheet0!$C$1:$H$65536,6,0)</f>
        <v>ĐỒNG GIÁ DATE</v>
      </c>
      <c r="M3088" s="93">
        <v>-1</v>
      </c>
      <c r="N3088" s="95">
        <v>-20000</v>
      </c>
      <c r="P3088" s="93" t="s">
        <v>3614</v>
      </c>
      <c r="Q3088" s="93" t="s">
        <v>5826</v>
      </c>
      <c r="V3088" s="93" t="s">
        <v>3619</v>
      </c>
    </row>
    <row r="3089" spans="1:22" ht="25.5" customHeight="1">
      <c r="A3089" s="94">
        <v>46118.369212962964</v>
      </c>
      <c r="B3089" s="93" t="s">
        <v>135</v>
      </c>
      <c r="C3089" s="93" t="s">
        <v>2645</v>
      </c>
      <c r="D3089" s="93" t="s">
        <v>2646</v>
      </c>
      <c r="E3089" s="93" t="s">
        <v>2647</v>
      </c>
      <c r="F3089" s="93">
        <v>30000</v>
      </c>
      <c r="G3089" s="93">
        <v>55</v>
      </c>
      <c r="H3089" s="93">
        <v>48</v>
      </c>
      <c r="I3089" s="92">
        <f t="shared" si="48"/>
        <v>-210000</v>
      </c>
      <c r="J3089" s="92" t="str">
        <f>VLOOKUP(D3089,[1]Sheet0!$C$1:$H$65536,6,0)</f>
        <v>ĐỒNG GIÁ DATE</v>
      </c>
      <c r="M3089" s="93">
        <v>-7</v>
      </c>
      <c r="N3089" s="95">
        <v>-210000</v>
      </c>
      <c r="P3089" s="93" t="s">
        <v>3614</v>
      </c>
      <c r="Q3089" s="93" t="s">
        <v>5826</v>
      </c>
      <c r="V3089" s="93" t="s">
        <v>3619</v>
      </c>
    </row>
    <row r="3090" spans="1:22" ht="25.5" customHeight="1">
      <c r="A3090" s="94">
        <v>46118.369212962964</v>
      </c>
      <c r="B3090" s="93" t="s">
        <v>32</v>
      </c>
      <c r="C3090" s="93" t="s">
        <v>2760</v>
      </c>
      <c r="D3090" s="93" t="s">
        <v>2761</v>
      </c>
      <c r="E3090" s="93" t="s">
        <v>2762</v>
      </c>
      <c r="F3090" s="93">
        <v>229000</v>
      </c>
      <c r="G3090" s="93">
        <v>5</v>
      </c>
      <c r="H3090" s="93">
        <v>4</v>
      </c>
      <c r="I3090" s="92">
        <f t="shared" si="48"/>
        <v>-229000</v>
      </c>
      <c r="J3090" s="92" t="str">
        <f>VLOOKUP(D3090,[1]Sheet0!$C$1:$H$65536,6,0)</f>
        <v>MỸ PHẨM ĐỒNG GIÁ</v>
      </c>
      <c r="M3090" s="93">
        <v>-1</v>
      </c>
      <c r="N3090" s="95">
        <v>-229000</v>
      </c>
      <c r="P3090" s="93" t="s">
        <v>3614</v>
      </c>
      <c r="Q3090" s="93" t="s">
        <v>5826</v>
      </c>
      <c r="V3090" s="93" t="s">
        <v>3619</v>
      </c>
    </row>
    <row r="3091" spans="1:22" ht="25.5" customHeight="1">
      <c r="A3091" s="94">
        <v>46119.442986111113</v>
      </c>
      <c r="B3091" s="93" t="s">
        <v>3652</v>
      </c>
      <c r="C3091" s="93" t="s">
        <v>3653</v>
      </c>
      <c r="D3091" s="93" t="s">
        <v>3636</v>
      </c>
      <c r="E3091" s="93" t="s">
        <v>3654</v>
      </c>
      <c r="F3091" s="93">
        <v>30000</v>
      </c>
      <c r="G3091" s="93">
        <v>-2</v>
      </c>
      <c r="H3091" s="93">
        <v>0</v>
      </c>
      <c r="I3091" s="92">
        <f t="shared" si="48"/>
        <v>60000</v>
      </c>
      <c r="J3091" s="92" t="str">
        <f>VLOOKUP(D3091,[1]Sheet0!$C$1:$H$65536,6,0)</f>
        <v>ĐỒ DÙNG VPP</v>
      </c>
      <c r="K3091" s="93">
        <v>2</v>
      </c>
      <c r="L3091" s="95">
        <v>60000</v>
      </c>
      <c r="P3091" s="93" t="s">
        <v>3614</v>
      </c>
      <c r="Q3091" s="93" t="s">
        <v>5833</v>
      </c>
    </row>
    <row r="3092" spans="1:22" ht="25.5" customHeight="1">
      <c r="A3092" s="94">
        <v>46119.442986111113</v>
      </c>
      <c r="B3092" s="93" t="s">
        <v>32</v>
      </c>
      <c r="C3092" s="93" t="s">
        <v>5834</v>
      </c>
      <c r="D3092" s="93" t="s">
        <v>5835</v>
      </c>
      <c r="E3092" s="93" t="s">
        <v>5836</v>
      </c>
      <c r="F3092" s="93">
        <v>180000</v>
      </c>
      <c r="G3092" s="93">
        <v>-1</v>
      </c>
      <c r="H3092" s="93">
        <v>0</v>
      </c>
      <c r="I3092" s="92">
        <f t="shared" si="48"/>
        <v>180000</v>
      </c>
      <c r="J3092" s="92" t="str">
        <f>VLOOKUP(D3092,[1]Sheet0!$C$1:$H$65536,6,0)</f>
        <v>CHĂM SÓC DA</v>
      </c>
      <c r="K3092" s="93">
        <v>1</v>
      </c>
      <c r="L3092" s="95">
        <v>180000</v>
      </c>
      <c r="P3092" s="93" t="s">
        <v>3614</v>
      </c>
      <c r="Q3092" s="93" t="s">
        <v>5833</v>
      </c>
    </row>
    <row r="3093" spans="1:22" ht="25.5" customHeight="1">
      <c r="A3093" s="94">
        <v>46119.442986111113</v>
      </c>
      <c r="B3093" s="93" t="s">
        <v>33</v>
      </c>
      <c r="C3093" s="93" t="s">
        <v>5621</v>
      </c>
      <c r="D3093" s="93" t="s">
        <v>5608</v>
      </c>
      <c r="E3093" s="93" t="s">
        <v>5622</v>
      </c>
      <c r="F3093" s="93">
        <v>250000</v>
      </c>
      <c r="G3093" s="93">
        <v>-1</v>
      </c>
      <c r="H3093" s="93">
        <v>0</v>
      </c>
      <c r="I3093" s="92">
        <f t="shared" si="48"/>
        <v>250000</v>
      </c>
      <c r="J3093" s="92" t="str">
        <f>VLOOKUP(D3093,[1]Sheet0!$C$1:$H$65536,6,0)</f>
        <v>KHĂN</v>
      </c>
      <c r="K3093" s="93">
        <v>1</v>
      </c>
      <c r="L3093" s="95">
        <v>250000</v>
      </c>
      <c r="P3093" s="93" t="s">
        <v>3614</v>
      </c>
      <c r="Q3093" s="93" t="s">
        <v>5833</v>
      </c>
    </row>
    <row r="3094" spans="1:22" ht="25.5" customHeight="1">
      <c r="A3094" s="94">
        <v>46119.442986111113</v>
      </c>
      <c r="B3094" s="93" t="s">
        <v>2772</v>
      </c>
      <c r="C3094" s="93" t="s">
        <v>2852</v>
      </c>
      <c r="D3094" s="93" t="s">
        <v>2853</v>
      </c>
      <c r="E3094" s="93" t="s">
        <v>2854</v>
      </c>
      <c r="F3094" s="93">
        <v>70000</v>
      </c>
      <c r="G3094" s="93">
        <v>-1</v>
      </c>
      <c r="H3094" s="93">
        <v>0</v>
      </c>
      <c r="I3094" s="92">
        <f t="shared" si="48"/>
        <v>70000</v>
      </c>
      <c r="J3094" s="92" t="str">
        <f>VLOOKUP(D3094,[1]Sheet0!$C$1:$H$65536,6,0)</f>
        <v>THỜI TRANG NAM</v>
      </c>
      <c r="K3094" s="93">
        <v>1</v>
      </c>
      <c r="L3094" s="95">
        <v>70000</v>
      </c>
      <c r="P3094" s="93" t="s">
        <v>3614</v>
      </c>
      <c r="Q3094" s="93" t="s">
        <v>5833</v>
      </c>
    </row>
    <row r="3095" spans="1:22" ht="25.5" customHeight="1">
      <c r="A3095" s="94">
        <v>46119.442986111113</v>
      </c>
      <c r="B3095" s="93" t="s">
        <v>27</v>
      </c>
      <c r="C3095" s="93" t="s">
        <v>4822</v>
      </c>
      <c r="D3095" s="93" t="s">
        <v>4823</v>
      </c>
      <c r="E3095" s="93" t="s">
        <v>4824</v>
      </c>
      <c r="F3095" s="93">
        <v>34000</v>
      </c>
      <c r="G3095" s="93">
        <v>-1</v>
      </c>
      <c r="H3095" s="93">
        <v>0</v>
      </c>
      <c r="I3095" s="92">
        <f t="shared" si="48"/>
        <v>34000</v>
      </c>
      <c r="J3095" s="92" t="str">
        <f>VLOOKUP(D3095,[1]Sheet0!$C$1:$H$65536,6,0)</f>
        <v>HỖ TRỢ LÀM ĐẸP</v>
      </c>
      <c r="K3095" s="93">
        <v>1</v>
      </c>
      <c r="L3095" s="95">
        <v>34000</v>
      </c>
      <c r="P3095" s="93" t="s">
        <v>3614</v>
      </c>
      <c r="Q3095" s="93" t="s">
        <v>5833</v>
      </c>
    </row>
    <row r="3096" spans="1:22" ht="25.5" customHeight="1">
      <c r="A3096" s="94">
        <v>46119.442986111113</v>
      </c>
      <c r="B3096" s="93" t="s">
        <v>2772</v>
      </c>
      <c r="C3096" s="93" t="s">
        <v>4023</v>
      </c>
      <c r="D3096" s="93" t="s">
        <v>4007</v>
      </c>
      <c r="E3096" s="93" t="s">
        <v>4024</v>
      </c>
      <c r="F3096" s="93">
        <v>159000</v>
      </c>
      <c r="G3096" s="93">
        <v>-1</v>
      </c>
      <c r="H3096" s="93">
        <v>0</v>
      </c>
      <c r="I3096" s="92">
        <f t="shared" si="48"/>
        <v>159000</v>
      </c>
      <c r="J3096" s="92" t="str">
        <f>VLOOKUP(D3096,[1]Sheet0!$C$1:$H$65536,6,0)</f>
        <v>NSM MÙA HÈ</v>
      </c>
      <c r="K3096" s="93">
        <v>1</v>
      </c>
      <c r="L3096" s="95">
        <v>159000</v>
      </c>
      <c r="P3096" s="93" t="s">
        <v>3614</v>
      </c>
      <c r="Q3096" s="93" t="s">
        <v>5833</v>
      </c>
    </row>
    <row r="3097" spans="1:22" ht="25.5" customHeight="1">
      <c r="A3097" s="94">
        <v>46119.442986111113</v>
      </c>
      <c r="B3097" s="93" t="s">
        <v>27</v>
      </c>
      <c r="C3097" s="93" t="s">
        <v>5565</v>
      </c>
      <c r="D3097" s="93" t="s">
        <v>5566</v>
      </c>
      <c r="E3097" s="93" t="s">
        <v>5567</v>
      </c>
      <c r="F3097" s="93">
        <v>94000</v>
      </c>
      <c r="G3097" s="93">
        <v>-1</v>
      </c>
      <c r="H3097" s="93">
        <v>0</v>
      </c>
      <c r="I3097" s="92">
        <f t="shared" si="48"/>
        <v>94000</v>
      </c>
      <c r="J3097" s="92" t="str">
        <f>VLOOKUP(D3097,[1]Sheet0!$C$1:$H$65536,6,0)</f>
        <v>ĐỒ UỐNG, PHA CHẾ</v>
      </c>
      <c r="K3097" s="93">
        <v>1</v>
      </c>
      <c r="L3097" s="95">
        <v>94000</v>
      </c>
      <c r="P3097" s="93" t="s">
        <v>3614</v>
      </c>
      <c r="Q3097" s="93" t="s">
        <v>5833</v>
      </c>
    </row>
    <row r="3098" spans="1:22" ht="25.5" customHeight="1">
      <c r="A3098" s="94">
        <v>46119.442986111113</v>
      </c>
      <c r="B3098" s="93" t="s">
        <v>69</v>
      </c>
      <c r="C3098" s="93" t="s">
        <v>290</v>
      </c>
      <c r="D3098" s="93" t="s">
        <v>291</v>
      </c>
      <c r="E3098" s="93" t="s">
        <v>292</v>
      </c>
      <c r="F3098" s="93">
        <v>160000</v>
      </c>
      <c r="G3098" s="93">
        <v>-10</v>
      </c>
      <c r="H3098" s="93">
        <v>0</v>
      </c>
      <c r="I3098" s="92">
        <f t="shared" si="48"/>
        <v>1600000</v>
      </c>
      <c r="J3098" s="92" t="str">
        <f>VLOOKUP(D3098,[1]Sheet0!$C$1:$H$65536,6,0)</f>
        <v>CHĂM SÓC MẮT</v>
      </c>
      <c r="K3098" s="93">
        <v>10</v>
      </c>
      <c r="L3098" s="95">
        <v>1600000</v>
      </c>
      <c r="P3098" s="93" t="s">
        <v>3614</v>
      </c>
      <c r="Q3098" s="93" t="s">
        <v>5833</v>
      </c>
    </row>
    <row r="3099" spans="1:22" ht="25.5" customHeight="1">
      <c r="A3099" s="94">
        <v>46119.442986111113</v>
      </c>
      <c r="B3099" s="93" t="s">
        <v>3652</v>
      </c>
      <c r="C3099" s="93" t="s">
        <v>3756</v>
      </c>
      <c r="D3099" s="93" t="s">
        <v>3753</v>
      </c>
      <c r="E3099" s="93" t="s">
        <v>3757</v>
      </c>
      <c r="F3099" s="93">
        <v>15000</v>
      </c>
      <c r="G3099" s="93">
        <v>2</v>
      </c>
      <c r="H3099" s="93">
        <v>0</v>
      </c>
      <c r="I3099" s="92">
        <f t="shared" si="48"/>
        <v>-30000</v>
      </c>
      <c r="J3099" s="92" t="str">
        <f>VLOOKUP(D3099,[1]Sheet0!$C$1:$H$65536,6,0)</f>
        <v>ĐỒ DÙNG VPP</v>
      </c>
      <c r="M3099" s="93">
        <v>-2</v>
      </c>
      <c r="N3099" s="95">
        <v>-30000</v>
      </c>
      <c r="P3099" s="93" t="s">
        <v>3614</v>
      </c>
      <c r="Q3099" s="93" t="s">
        <v>5833</v>
      </c>
      <c r="V3099" s="93" t="s">
        <v>3619</v>
      </c>
    </row>
    <row r="3100" spans="1:22" ht="25.5" customHeight="1">
      <c r="A3100" s="94">
        <v>46119.442986111113</v>
      </c>
      <c r="B3100" s="93" t="s">
        <v>32</v>
      </c>
      <c r="C3100" s="93" t="s">
        <v>1232</v>
      </c>
      <c r="D3100" s="93" t="s">
        <v>1233</v>
      </c>
      <c r="E3100" s="93" t="s">
        <v>1234</v>
      </c>
      <c r="F3100" s="93">
        <v>145000</v>
      </c>
      <c r="G3100" s="93">
        <v>1</v>
      </c>
      <c r="H3100" s="93">
        <v>0</v>
      </c>
      <c r="I3100" s="92">
        <f t="shared" si="48"/>
        <v>-145000</v>
      </c>
      <c r="J3100" s="92" t="str">
        <f>VLOOKUP(D3100,[1]Sheet0!$C$1:$H$65536,6,0)</f>
        <v>CHĂM SÓC DA</v>
      </c>
      <c r="M3100" s="93">
        <v>-1</v>
      </c>
      <c r="N3100" s="95">
        <v>-145000</v>
      </c>
      <c r="P3100" s="93" t="s">
        <v>3614</v>
      </c>
      <c r="Q3100" s="93" t="s">
        <v>5833</v>
      </c>
      <c r="V3100" s="93" t="s">
        <v>3619</v>
      </c>
    </row>
    <row r="3101" spans="1:22" ht="25.5" customHeight="1">
      <c r="A3101" s="94">
        <v>46119.442986111113</v>
      </c>
      <c r="B3101" s="93" t="s">
        <v>33</v>
      </c>
      <c r="C3101" s="93" t="s">
        <v>5839</v>
      </c>
      <c r="D3101" s="93" t="s">
        <v>5837</v>
      </c>
      <c r="E3101" s="93" t="s">
        <v>5840</v>
      </c>
      <c r="F3101" s="93">
        <v>250000</v>
      </c>
      <c r="G3101" s="93">
        <v>1</v>
      </c>
      <c r="H3101" s="93">
        <v>0</v>
      </c>
      <c r="I3101" s="92">
        <f t="shared" si="48"/>
        <v>-250000</v>
      </c>
      <c r="J3101" s="92" t="str">
        <f>VLOOKUP(D3101,[1]Sheet0!$C$1:$H$65536,6,0)</f>
        <v>KHĂN</v>
      </c>
      <c r="M3101" s="93">
        <v>-1</v>
      </c>
      <c r="N3101" s="95">
        <v>-250000</v>
      </c>
      <c r="P3101" s="93" t="s">
        <v>3614</v>
      </c>
      <c r="Q3101" s="93" t="s">
        <v>5833</v>
      </c>
      <c r="V3101" s="93" t="s">
        <v>3619</v>
      </c>
    </row>
    <row r="3102" spans="1:22" ht="25.5" customHeight="1">
      <c r="A3102" s="94">
        <v>46119.442986111113</v>
      </c>
      <c r="B3102" s="93" t="s">
        <v>2772</v>
      </c>
      <c r="C3102" s="93" t="s">
        <v>5091</v>
      </c>
      <c r="D3102" s="93" t="s">
        <v>5087</v>
      </c>
      <c r="E3102" s="93" t="s">
        <v>5092</v>
      </c>
      <c r="F3102" s="93">
        <v>70000</v>
      </c>
      <c r="G3102" s="93">
        <v>1</v>
      </c>
      <c r="H3102" s="93">
        <v>0</v>
      </c>
      <c r="I3102" s="92">
        <f t="shared" si="48"/>
        <v>-70000</v>
      </c>
      <c r="J3102" s="92" t="str">
        <f>VLOOKUP(D3102,[1]Sheet0!$C$1:$H$65536,6,0)</f>
        <v>THỜI TRANG NAM</v>
      </c>
      <c r="M3102" s="93">
        <v>-1</v>
      </c>
      <c r="N3102" s="95">
        <v>-70000</v>
      </c>
      <c r="P3102" s="93" t="s">
        <v>3614</v>
      </c>
      <c r="Q3102" s="93" t="s">
        <v>5833</v>
      </c>
      <c r="V3102" s="93" t="s">
        <v>3619</v>
      </c>
    </row>
    <row r="3103" spans="1:22" ht="25.5" customHeight="1">
      <c r="A3103" s="94">
        <v>46119.442986111113</v>
      </c>
      <c r="B3103" s="93" t="s">
        <v>27</v>
      </c>
      <c r="C3103" s="93" t="s">
        <v>1085</v>
      </c>
      <c r="D3103" s="93" t="s">
        <v>1086</v>
      </c>
      <c r="E3103" s="93" t="s">
        <v>1087</v>
      </c>
      <c r="F3103" s="93">
        <v>48000</v>
      </c>
      <c r="G3103" s="93">
        <v>1</v>
      </c>
      <c r="H3103" s="93">
        <v>0</v>
      </c>
      <c r="I3103" s="92">
        <f t="shared" si="48"/>
        <v>-48000</v>
      </c>
      <c r="J3103" s="92" t="str">
        <f>VLOOKUP(D3103,[1]Sheet0!$C$1:$H$65536,6,0)</f>
        <v>ĐỒ UỐNG, PHA CHẾ</v>
      </c>
      <c r="M3103" s="93">
        <v>-1</v>
      </c>
      <c r="N3103" s="95">
        <v>-48000</v>
      </c>
      <c r="P3103" s="93" t="s">
        <v>3614</v>
      </c>
      <c r="Q3103" s="93" t="s">
        <v>5833</v>
      </c>
      <c r="V3103" s="93" t="s">
        <v>3619</v>
      </c>
    </row>
    <row r="3104" spans="1:22" ht="25.5" customHeight="1">
      <c r="A3104" s="94">
        <v>46119.442986111113</v>
      </c>
      <c r="B3104" s="93" t="s">
        <v>2772</v>
      </c>
      <c r="C3104" s="93" t="s">
        <v>5841</v>
      </c>
      <c r="D3104" s="93" t="s">
        <v>5838</v>
      </c>
      <c r="E3104" s="93" t="s">
        <v>5842</v>
      </c>
      <c r="F3104" s="93">
        <v>145000</v>
      </c>
      <c r="G3104" s="93">
        <v>1</v>
      </c>
      <c r="H3104" s="93">
        <v>0</v>
      </c>
      <c r="I3104" s="92">
        <f t="shared" si="48"/>
        <v>-145000</v>
      </c>
      <c r="J3104" s="92" t="str">
        <f>VLOOKUP(D3104,[1]Sheet0!$C$1:$H$65536,6,0)</f>
        <v>NSM MÙA HÈ</v>
      </c>
      <c r="M3104" s="93">
        <v>-1</v>
      </c>
      <c r="N3104" s="95">
        <v>-145000</v>
      </c>
      <c r="P3104" s="93" t="s">
        <v>3614</v>
      </c>
      <c r="Q3104" s="93" t="s">
        <v>5833</v>
      </c>
      <c r="V3104" s="93" t="s">
        <v>3619</v>
      </c>
    </row>
    <row r="3105" spans="1:22" ht="25.5" customHeight="1">
      <c r="A3105" s="94">
        <v>46119.442986111113</v>
      </c>
      <c r="B3105" s="93" t="s">
        <v>27</v>
      </c>
      <c r="C3105" s="93" t="s">
        <v>1470</v>
      </c>
      <c r="D3105" s="93" t="s">
        <v>1471</v>
      </c>
      <c r="E3105" s="93" t="s">
        <v>1472</v>
      </c>
      <c r="F3105" s="93">
        <v>115000</v>
      </c>
      <c r="G3105" s="93">
        <v>1</v>
      </c>
      <c r="H3105" s="93">
        <v>0</v>
      </c>
      <c r="I3105" s="92">
        <f t="shared" si="48"/>
        <v>-115000</v>
      </c>
      <c r="J3105" s="92" t="str">
        <f>VLOOKUP(D3105,[1]Sheet0!$C$1:$H$65536,6,0)</f>
        <v>ĐỒ UỐNG, PHA CHẾ</v>
      </c>
      <c r="M3105" s="93">
        <v>-1</v>
      </c>
      <c r="N3105" s="95">
        <v>-115000</v>
      </c>
      <c r="P3105" s="93" t="s">
        <v>3614</v>
      </c>
      <c r="Q3105" s="93" t="s">
        <v>5833</v>
      </c>
      <c r="V3105" s="93" t="s">
        <v>3619</v>
      </c>
    </row>
    <row r="3106" spans="1:22" ht="25.5" customHeight="1">
      <c r="A3106" s="94">
        <v>46119.442986111113</v>
      </c>
      <c r="B3106" s="93" t="s">
        <v>69</v>
      </c>
      <c r="C3106" s="93" t="s">
        <v>287</v>
      </c>
      <c r="D3106" s="93" t="s">
        <v>288</v>
      </c>
      <c r="E3106" s="93" t="s">
        <v>289</v>
      </c>
      <c r="F3106" s="93">
        <v>160000</v>
      </c>
      <c r="G3106" s="93">
        <v>10</v>
      </c>
      <c r="H3106" s="93">
        <v>0</v>
      </c>
      <c r="I3106" s="92">
        <f t="shared" si="48"/>
        <v>-1600000</v>
      </c>
      <c r="J3106" s="92" t="str">
        <f>VLOOKUP(D3106,[1]Sheet0!$C$1:$H$65536,6,0)</f>
        <v>CHĂM SÓC MẮT</v>
      </c>
      <c r="M3106" s="93">
        <v>-10</v>
      </c>
      <c r="N3106" s="95">
        <v>-1600000</v>
      </c>
      <c r="P3106" s="93" t="s">
        <v>3614</v>
      </c>
      <c r="Q3106" s="93" t="s">
        <v>5833</v>
      </c>
      <c r="V3106" s="93" t="s">
        <v>3619</v>
      </c>
    </row>
    <row r="3107" spans="1:22" ht="25.5" customHeight="1">
      <c r="A3107" s="94">
        <v>46120.377395833333</v>
      </c>
      <c r="B3107" s="93" t="s">
        <v>32</v>
      </c>
      <c r="C3107" s="93" t="s">
        <v>5843</v>
      </c>
      <c r="D3107" s="93" t="s">
        <v>5844</v>
      </c>
      <c r="E3107" s="93" t="s">
        <v>5845</v>
      </c>
      <c r="F3107" s="93">
        <v>99000</v>
      </c>
      <c r="G3107" s="93">
        <v>-1</v>
      </c>
      <c r="H3107" s="93">
        <v>0</v>
      </c>
      <c r="I3107" s="92">
        <f t="shared" si="48"/>
        <v>99000</v>
      </c>
      <c r="J3107" s="92" t="str">
        <f>VLOOKUP(D3107,[1]Sheet0!$C$1:$H$65536,6,0)</f>
        <v>CHĂM SÓC CƠ THỂ</v>
      </c>
      <c r="K3107" s="93">
        <v>1</v>
      </c>
      <c r="L3107" s="95">
        <v>99000</v>
      </c>
      <c r="P3107" s="93" t="s">
        <v>3614</v>
      </c>
      <c r="Q3107" s="93" t="s">
        <v>5847</v>
      </c>
    </row>
    <row r="3108" spans="1:22" ht="25.5" customHeight="1">
      <c r="A3108" s="94">
        <v>46120.377395833333</v>
      </c>
      <c r="B3108" s="93" t="s">
        <v>27</v>
      </c>
      <c r="C3108" s="93" t="s">
        <v>5469</v>
      </c>
      <c r="D3108" s="93" t="s">
        <v>5376</v>
      </c>
      <c r="E3108" s="93" t="s">
        <v>5470</v>
      </c>
      <c r="F3108" s="93">
        <v>75000</v>
      </c>
      <c r="G3108" s="93">
        <v>-3</v>
      </c>
      <c r="H3108" s="93">
        <v>0</v>
      </c>
      <c r="I3108" s="92">
        <f t="shared" si="48"/>
        <v>225000</v>
      </c>
      <c r="J3108" s="92" t="str">
        <f>VLOOKUP(D3108,[1]Sheet0!$C$1:$H$65536,6,0)</f>
        <v>GIA VỊ</v>
      </c>
      <c r="K3108" s="93">
        <v>3</v>
      </c>
      <c r="L3108" s="95">
        <v>225000</v>
      </c>
      <c r="P3108" s="93" t="s">
        <v>3614</v>
      </c>
      <c r="Q3108" s="93" t="s">
        <v>5847</v>
      </c>
    </row>
    <row r="3109" spans="1:22" ht="25.5" customHeight="1">
      <c r="A3109" s="94">
        <v>46120.377395833333</v>
      </c>
      <c r="B3109" s="93" t="s">
        <v>33</v>
      </c>
      <c r="C3109" s="93" t="s">
        <v>3616</v>
      </c>
      <c r="D3109" s="93" t="s">
        <v>3617</v>
      </c>
      <c r="E3109" s="93" t="s">
        <v>3618</v>
      </c>
      <c r="F3109" s="93">
        <v>44000</v>
      </c>
      <c r="G3109" s="93">
        <v>-2</v>
      </c>
      <c r="H3109" s="93">
        <v>0</v>
      </c>
      <c r="I3109" s="92">
        <f t="shared" si="48"/>
        <v>88000</v>
      </c>
      <c r="J3109" s="92" t="str">
        <f>VLOOKUP(D3109,[1]Sheet0!$C$1:$H$65536,6,0)</f>
        <v>XÀ PHÒNG, CHẤT TẨY RỬA</v>
      </c>
      <c r="K3109" s="93">
        <v>2</v>
      </c>
      <c r="L3109" s="95">
        <v>88000</v>
      </c>
      <c r="P3109" s="93" t="s">
        <v>3614</v>
      </c>
      <c r="Q3109" s="93" t="s">
        <v>5847</v>
      </c>
    </row>
    <row r="3110" spans="1:22" ht="25.5" customHeight="1">
      <c r="A3110" s="94">
        <v>46120.377395833333</v>
      </c>
      <c r="B3110" s="93" t="s">
        <v>27</v>
      </c>
      <c r="C3110" s="93" t="s">
        <v>5848</v>
      </c>
      <c r="D3110" s="93" t="s">
        <v>5849</v>
      </c>
      <c r="E3110" s="93" t="s">
        <v>5850</v>
      </c>
      <c r="F3110" s="93">
        <v>61000</v>
      </c>
      <c r="G3110" s="93">
        <v>-2</v>
      </c>
      <c r="H3110" s="93">
        <v>0</v>
      </c>
      <c r="I3110" s="92">
        <f t="shared" si="48"/>
        <v>122000</v>
      </c>
      <c r="J3110" s="92" t="str">
        <f>VLOOKUP(D3110,[1]Sheet0!$C$1:$H$65536,6,0)</f>
        <v>MỲ, MIẾN</v>
      </c>
      <c r="K3110" s="93">
        <v>2</v>
      </c>
      <c r="L3110" s="95">
        <v>122000</v>
      </c>
      <c r="P3110" s="93" t="s">
        <v>3614</v>
      </c>
      <c r="Q3110" s="93" t="s">
        <v>5847</v>
      </c>
    </row>
    <row r="3111" spans="1:22" ht="25.5" customHeight="1">
      <c r="A3111" s="94">
        <v>46120.377395833333</v>
      </c>
      <c r="B3111" s="93" t="s">
        <v>27</v>
      </c>
      <c r="C3111" s="93" t="s">
        <v>5851</v>
      </c>
      <c r="D3111" s="93" t="s">
        <v>5852</v>
      </c>
      <c r="E3111" s="93" t="s">
        <v>5853</v>
      </c>
      <c r="F3111" s="93">
        <v>61000</v>
      </c>
      <c r="G3111" s="93">
        <v>-2</v>
      </c>
      <c r="H3111" s="93">
        <v>0</v>
      </c>
      <c r="I3111" s="92">
        <f t="shared" si="48"/>
        <v>122000</v>
      </c>
      <c r="J3111" s="92" t="str">
        <f>VLOOKUP(D3111,[1]Sheet0!$C$1:$H$65536,6,0)</f>
        <v>MỲ, MIẾN</v>
      </c>
      <c r="K3111" s="93">
        <v>2</v>
      </c>
      <c r="L3111" s="95">
        <v>122000</v>
      </c>
      <c r="P3111" s="93" t="s">
        <v>3614</v>
      </c>
      <c r="Q3111" s="93" t="s">
        <v>5847</v>
      </c>
    </row>
    <row r="3112" spans="1:22" ht="25.5" customHeight="1">
      <c r="A3112" s="94">
        <v>46120.377395833333</v>
      </c>
      <c r="B3112" s="93" t="s">
        <v>27</v>
      </c>
      <c r="C3112" s="93" t="s">
        <v>5854</v>
      </c>
      <c r="D3112" s="93" t="s">
        <v>5855</v>
      </c>
      <c r="E3112" s="93" t="s">
        <v>5856</v>
      </c>
      <c r="F3112" s="93">
        <v>99000</v>
      </c>
      <c r="G3112" s="93">
        <v>-1</v>
      </c>
      <c r="H3112" s="93">
        <v>0</v>
      </c>
      <c r="I3112" s="92">
        <f t="shared" si="48"/>
        <v>99000</v>
      </c>
      <c r="J3112" s="92" t="str">
        <f>VLOOKUP(D3112,[1]Sheet0!$C$1:$H$65536,6,0)</f>
        <v>MỲ, MIẾN</v>
      </c>
      <c r="K3112" s="93">
        <v>1</v>
      </c>
      <c r="L3112" s="95">
        <v>99000</v>
      </c>
      <c r="P3112" s="93" t="s">
        <v>3614</v>
      </c>
      <c r="Q3112" s="93" t="s">
        <v>5847</v>
      </c>
    </row>
    <row r="3113" spans="1:22" ht="25.5" customHeight="1">
      <c r="A3113" s="94">
        <v>46120.377395833333</v>
      </c>
      <c r="B3113" s="93" t="s">
        <v>27</v>
      </c>
      <c r="C3113" s="93" t="s">
        <v>1303</v>
      </c>
      <c r="D3113" s="93" t="s">
        <v>1304</v>
      </c>
      <c r="E3113" s="93" t="s">
        <v>1305</v>
      </c>
      <c r="F3113" s="93">
        <v>99000</v>
      </c>
      <c r="G3113" s="93">
        <v>-1</v>
      </c>
      <c r="H3113" s="93">
        <v>0</v>
      </c>
      <c r="I3113" s="92">
        <f t="shared" si="48"/>
        <v>99000</v>
      </c>
      <c r="J3113" s="92" t="str">
        <f>VLOOKUP(D3113,[1]Sheet0!$C$1:$H$65536,6,0)</f>
        <v>GIA VỊ</v>
      </c>
      <c r="K3113" s="93">
        <v>1</v>
      </c>
      <c r="L3113" s="95">
        <v>99000</v>
      </c>
      <c r="P3113" s="93" t="s">
        <v>3614</v>
      </c>
      <c r="Q3113" s="93" t="s">
        <v>5847</v>
      </c>
    </row>
    <row r="3114" spans="1:22" ht="25.5" customHeight="1">
      <c r="A3114" s="94">
        <v>46120.377395833333</v>
      </c>
      <c r="B3114" s="93" t="s">
        <v>69</v>
      </c>
      <c r="C3114" s="93" t="s">
        <v>5074</v>
      </c>
      <c r="D3114" s="93" t="s">
        <v>5071</v>
      </c>
      <c r="E3114" s="93" t="s">
        <v>5075</v>
      </c>
      <c r="F3114" s="93">
        <v>259000</v>
      </c>
      <c r="G3114" s="93">
        <v>-3</v>
      </c>
      <c r="H3114" s="93">
        <v>0</v>
      </c>
      <c r="I3114" s="92">
        <f t="shared" si="48"/>
        <v>777000</v>
      </c>
      <c r="J3114" s="92" t="str">
        <f>VLOOKUP(D3114,[1]Sheet0!$C$1:$H$65536,6,0)</f>
        <v>THỰC PHẨM CHỨC NĂNG CHO MÉ &amp; BÉ</v>
      </c>
      <c r="K3114" s="93">
        <v>3</v>
      </c>
      <c r="L3114" s="95">
        <v>777000</v>
      </c>
      <c r="P3114" s="93" t="s">
        <v>3614</v>
      </c>
      <c r="Q3114" s="93" t="s">
        <v>5847</v>
      </c>
    </row>
    <row r="3115" spans="1:22" ht="25.5" customHeight="1">
      <c r="A3115" s="94">
        <v>46120.377395833333</v>
      </c>
      <c r="B3115" s="93" t="s">
        <v>27</v>
      </c>
      <c r="C3115" s="93" t="s">
        <v>5775</v>
      </c>
      <c r="D3115" s="93" t="s">
        <v>5774</v>
      </c>
      <c r="E3115" s="93" t="s">
        <v>5776</v>
      </c>
      <c r="F3115" s="93">
        <v>110000</v>
      </c>
      <c r="G3115" s="93">
        <v>-1</v>
      </c>
      <c r="H3115" s="93">
        <v>0</v>
      </c>
      <c r="I3115" s="92">
        <f t="shared" si="48"/>
        <v>110000</v>
      </c>
      <c r="J3115" s="92" t="str">
        <f>VLOOKUP(D3115,[1]Sheet0!$C$1:$H$65536,6,0)</f>
        <v>BÁNH KẸO, ĐỒ ĂN VẶT</v>
      </c>
      <c r="K3115" s="93">
        <v>1</v>
      </c>
      <c r="L3115" s="95">
        <v>110000</v>
      </c>
      <c r="P3115" s="93" t="s">
        <v>3614</v>
      </c>
      <c r="Q3115" s="93" t="s">
        <v>5847</v>
      </c>
    </row>
    <row r="3116" spans="1:22" ht="25.5" customHeight="1">
      <c r="A3116" s="94">
        <v>46120.377395833333</v>
      </c>
      <c r="B3116" s="93" t="s">
        <v>27</v>
      </c>
      <c r="C3116" s="93" t="s">
        <v>5706</v>
      </c>
      <c r="D3116" s="93" t="s">
        <v>5707</v>
      </c>
      <c r="E3116" s="93" t="s">
        <v>5708</v>
      </c>
      <c r="F3116" s="93">
        <v>115000</v>
      </c>
      <c r="G3116" s="93">
        <v>-1</v>
      </c>
      <c r="H3116" s="93">
        <v>0</v>
      </c>
      <c r="I3116" s="92">
        <f t="shared" si="48"/>
        <v>115000</v>
      </c>
      <c r="J3116" s="92" t="str">
        <f>VLOOKUP(D3116,[1]Sheet0!$C$1:$H$65536,6,0)</f>
        <v>BÁNH KẸO, ĐỒ ĂN VẶT</v>
      </c>
      <c r="K3116" s="93">
        <v>1</v>
      </c>
      <c r="L3116" s="95">
        <v>115000</v>
      </c>
      <c r="P3116" s="93" t="s">
        <v>3614</v>
      </c>
      <c r="Q3116" s="93" t="s">
        <v>5847</v>
      </c>
    </row>
    <row r="3117" spans="1:22" ht="25.5" customHeight="1">
      <c r="A3117" s="94">
        <v>46120.377395833333</v>
      </c>
      <c r="B3117" s="93" t="s">
        <v>197</v>
      </c>
      <c r="C3117" s="93" t="s">
        <v>5857</v>
      </c>
      <c r="D3117" s="93" t="s">
        <v>5858</v>
      </c>
      <c r="E3117" s="93" t="s">
        <v>5859</v>
      </c>
      <c r="F3117" s="93">
        <v>730000</v>
      </c>
      <c r="G3117" s="93">
        <v>-1</v>
      </c>
      <c r="H3117" s="93">
        <v>0</v>
      </c>
      <c r="I3117" s="92">
        <f t="shared" si="48"/>
        <v>730000</v>
      </c>
      <c r="J3117" s="92" t="str">
        <f>VLOOKUP(D3117,[1]Sheet0!$C$1:$H$65536,6,0)</f>
        <v>CHĂM SÓC RĂNG MIỆNG</v>
      </c>
      <c r="K3117" s="93">
        <v>1</v>
      </c>
      <c r="L3117" s="95">
        <v>730000</v>
      </c>
      <c r="P3117" s="93" t="s">
        <v>3614</v>
      </c>
      <c r="Q3117" s="93" t="s">
        <v>5847</v>
      </c>
    </row>
    <row r="3118" spans="1:22" ht="25.5" customHeight="1">
      <c r="A3118" s="94">
        <v>46120.377395833333</v>
      </c>
      <c r="B3118" s="93" t="s">
        <v>32</v>
      </c>
      <c r="C3118" s="93" t="s">
        <v>5846</v>
      </c>
      <c r="D3118" s="93" t="s">
        <v>5861</v>
      </c>
      <c r="E3118" s="93" t="s">
        <v>5862</v>
      </c>
      <c r="F3118" s="93">
        <v>99000</v>
      </c>
      <c r="G3118" s="93">
        <v>1</v>
      </c>
      <c r="H3118" s="93">
        <v>0</v>
      </c>
      <c r="I3118" s="92">
        <f t="shared" si="48"/>
        <v>-99000</v>
      </c>
      <c r="J3118" s="92" t="str">
        <f>VLOOKUP(D3118,[1]Sheet0!$C$1:$H$65536,6,0)</f>
        <v>CHĂM SÓC CƠ THỂ</v>
      </c>
      <c r="M3118" s="93">
        <v>-1</v>
      </c>
      <c r="N3118" s="95">
        <v>-99000</v>
      </c>
      <c r="P3118" s="93" t="s">
        <v>3614</v>
      </c>
      <c r="Q3118" s="93" t="s">
        <v>5847</v>
      </c>
      <c r="V3118" s="93" t="s">
        <v>3619</v>
      </c>
    </row>
    <row r="3119" spans="1:22" ht="25.5" customHeight="1">
      <c r="A3119" s="94">
        <v>46120.377395833333</v>
      </c>
      <c r="B3119" s="93" t="s">
        <v>27</v>
      </c>
      <c r="C3119" s="93" t="s">
        <v>1569</v>
      </c>
      <c r="D3119" s="93" t="s">
        <v>1570</v>
      </c>
      <c r="E3119" s="93" t="s">
        <v>1571</v>
      </c>
      <c r="F3119" s="93">
        <v>60000</v>
      </c>
      <c r="G3119" s="93">
        <v>5</v>
      </c>
      <c r="H3119" s="93">
        <v>2</v>
      </c>
      <c r="I3119" s="92">
        <f t="shared" si="48"/>
        <v>-180000</v>
      </c>
      <c r="J3119" s="92" t="str">
        <f>VLOOKUP(D3119,[1]Sheet0!$C$1:$H$65536,6,0)</f>
        <v>GIA VỊ</v>
      </c>
      <c r="M3119" s="93">
        <v>-3</v>
      </c>
      <c r="N3119" s="95">
        <v>-180000</v>
      </c>
      <c r="P3119" s="93" t="s">
        <v>3614</v>
      </c>
      <c r="Q3119" s="93" t="s">
        <v>5847</v>
      </c>
      <c r="V3119" s="93" t="s">
        <v>3619</v>
      </c>
    </row>
    <row r="3120" spans="1:22" ht="25.5" customHeight="1">
      <c r="A3120" s="94">
        <v>46120.377395833333</v>
      </c>
      <c r="B3120" s="93" t="s">
        <v>33</v>
      </c>
      <c r="C3120" s="93" t="s">
        <v>1348</v>
      </c>
      <c r="D3120" s="93" t="s">
        <v>1349</v>
      </c>
      <c r="E3120" s="93" t="s">
        <v>1350</v>
      </c>
      <c r="F3120" s="93">
        <v>35000</v>
      </c>
      <c r="G3120" s="93">
        <v>23</v>
      </c>
      <c r="H3120" s="93">
        <v>21</v>
      </c>
      <c r="I3120" s="92">
        <f t="shared" si="48"/>
        <v>-70000</v>
      </c>
      <c r="J3120" s="92" t="str">
        <f>VLOOKUP(D3120,[1]Sheet0!$C$1:$H$65536,6,0)</f>
        <v>XÀ PHÒNG, CHẤT TẨY RỬA</v>
      </c>
      <c r="M3120" s="93">
        <v>-2</v>
      </c>
      <c r="N3120" s="95">
        <v>-70000</v>
      </c>
      <c r="P3120" s="93" t="s">
        <v>3614</v>
      </c>
      <c r="Q3120" s="93" t="s">
        <v>5847</v>
      </c>
      <c r="V3120" s="93" t="s">
        <v>3619</v>
      </c>
    </row>
    <row r="3121" spans="1:22" ht="25.5" customHeight="1">
      <c r="A3121" s="94">
        <v>46120.377395833333</v>
      </c>
      <c r="B3121" s="93" t="s">
        <v>27</v>
      </c>
      <c r="C3121" s="93" t="s">
        <v>1283</v>
      </c>
      <c r="D3121" s="93" t="s">
        <v>1284</v>
      </c>
      <c r="E3121" s="93" t="s">
        <v>1285</v>
      </c>
      <c r="F3121" s="93">
        <v>76000</v>
      </c>
      <c r="G3121" s="93">
        <v>17</v>
      </c>
      <c r="H3121" s="93">
        <v>11</v>
      </c>
      <c r="I3121" s="92">
        <f t="shared" si="48"/>
        <v>-456000</v>
      </c>
      <c r="J3121" s="92" t="str">
        <f>VLOOKUP(D3121,[1]Sheet0!$C$1:$H$65536,6,0)</f>
        <v>MỲ, MIẾN</v>
      </c>
      <c r="M3121" s="93">
        <v>-6</v>
      </c>
      <c r="N3121" s="95">
        <v>-456000</v>
      </c>
      <c r="P3121" s="93" t="s">
        <v>3614</v>
      </c>
      <c r="Q3121" s="93" t="s">
        <v>5847</v>
      </c>
      <c r="V3121" s="93" t="s">
        <v>3619</v>
      </c>
    </row>
    <row r="3122" spans="1:22" ht="25.5" customHeight="1">
      <c r="A3122" s="94">
        <v>46120.377395833333</v>
      </c>
      <c r="B3122" s="93" t="s">
        <v>69</v>
      </c>
      <c r="C3122" s="93" t="s">
        <v>5740</v>
      </c>
      <c r="D3122" s="93" t="s">
        <v>5741</v>
      </c>
      <c r="E3122" s="93" t="s">
        <v>5742</v>
      </c>
      <c r="F3122" s="93">
        <v>350000</v>
      </c>
      <c r="G3122" s="93">
        <v>3</v>
      </c>
      <c r="H3122" s="93">
        <v>0</v>
      </c>
      <c r="I3122" s="92">
        <f t="shared" si="48"/>
        <v>-1050000</v>
      </c>
      <c r="J3122" s="92" t="str">
        <f>VLOOKUP(D3122,[1]Sheet0!$C$1:$H$65536,6,0)</f>
        <v>LIÊN QUAN Y TẾ</v>
      </c>
      <c r="M3122" s="93">
        <v>-3</v>
      </c>
      <c r="N3122" s="95">
        <v>-1050000</v>
      </c>
      <c r="P3122" s="93" t="s">
        <v>3614</v>
      </c>
      <c r="Q3122" s="93" t="s">
        <v>5847</v>
      </c>
      <c r="V3122" s="93" t="s">
        <v>3619</v>
      </c>
    </row>
    <row r="3123" spans="1:22" ht="25.5" customHeight="1">
      <c r="A3123" s="94">
        <v>46120.377395833333</v>
      </c>
      <c r="B3123" s="93" t="s">
        <v>27</v>
      </c>
      <c r="C3123" s="93" t="s">
        <v>4925</v>
      </c>
      <c r="D3123" s="93" t="s">
        <v>4926</v>
      </c>
      <c r="E3123" s="93" t="s">
        <v>4927</v>
      </c>
      <c r="F3123" s="93">
        <v>115000</v>
      </c>
      <c r="G3123" s="93">
        <v>11</v>
      </c>
      <c r="H3123" s="93">
        <v>10</v>
      </c>
      <c r="I3123" s="92">
        <f t="shared" si="48"/>
        <v>-115000</v>
      </c>
      <c r="J3123" s="92" t="str">
        <f>VLOOKUP(D3123,[1]Sheet0!$C$1:$H$65536,6,0)</f>
        <v>BÁNH KẸO, ĐỒ ĂN VẶT</v>
      </c>
      <c r="M3123" s="93">
        <v>-1</v>
      </c>
      <c r="N3123" s="95">
        <v>-115000</v>
      </c>
      <c r="P3123" s="93" t="s">
        <v>3614</v>
      </c>
      <c r="Q3123" s="93" t="s">
        <v>5847</v>
      </c>
      <c r="V3123" s="93" t="s">
        <v>3619</v>
      </c>
    </row>
    <row r="3124" spans="1:22" ht="25.5" customHeight="1">
      <c r="A3124" s="94">
        <v>46120.377395833333</v>
      </c>
      <c r="B3124" s="93" t="s">
        <v>27</v>
      </c>
      <c r="C3124" s="93" t="s">
        <v>2181</v>
      </c>
      <c r="D3124" s="93" t="s">
        <v>2182</v>
      </c>
      <c r="E3124" s="93" t="s">
        <v>2183</v>
      </c>
      <c r="F3124" s="93">
        <v>115000</v>
      </c>
      <c r="G3124" s="93">
        <v>29</v>
      </c>
      <c r="H3124" s="93">
        <v>28</v>
      </c>
      <c r="I3124" s="92">
        <f t="shared" si="48"/>
        <v>-115000</v>
      </c>
      <c r="J3124" s="92" t="str">
        <f>VLOOKUP(D3124,[1]Sheet0!$C$1:$H$65536,6,0)</f>
        <v>BÁNH KẸO, ĐỒ ĂN VẶT</v>
      </c>
      <c r="M3124" s="93">
        <v>-1</v>
      </c>
      <c r="N3124" s="95">
        <v>-115000</v>
      </c>
      <c r="P3124" s="93" t="s">
        <v>3614</v>
      </c>
      <c r="Q3124" s="93" t="s">
        <v>5847</v>
      </c>
      <c r="V3124" s="93" t="s">
        <v>3619</v>
      </c>
    </row>
    <row r="3125" spans="1:22" ht="25.5" customHeight="1">
      <c r="A3125" s="94">
        <v>46120.377395833333</v>
      </c>
      <c r="B3125" s="93" t="s">
        <v>197</v>
      </c>
      <c r="C3125" s="93" t="s">
        <v>5860</v>
      </c>
      <c r="D3125" s="93" t="s">
        <v>5863</v>
      </c>
      <c r="E3125" s="93" t="s">
        <v>5864</v>
      </c>
      <c r="F3125" s="93">
        <v>590000</v>
      </c>
      <c r="G3125" s="93">
        <v>1</v>
      </c>
      <c r="H3125" s="93">
        <v>0</v>
      </c>
      <c r="I3125" s="92">
        <f t="shared" si="48"/>
        <v>-590000</v>
      </c>
      <c r="J3125" s="92" t="str">
        <f>VLOOKUP(D3125,[1]Sheet0!$C$1:$H$65536,6,0)</f>
        <v>CHĂM SÓC RĂNG MIỆNG</v>
      </c>
      <c r="M3125" s="93">
        <v>-1</v>
      </c>
      <c r="N3125" s="95">
        <v>-590000</v>
      </c>
      <c r="P3125" s="93" t="s">
        <v>3614</v>
      </c>
      <c r="Q3125" s="93" t="s">
        <v>5847</v>
      </c>
      <c r="V3125" s="93" t="s">
        <v>3619</v>
      </c>
    </row>
    <row r="3126" spans="1:22" ht="25.5" customHeight="1">
      <c r="A3126" s="94">
        <v>46121</v>
      </c>
      <c r="B3126" s="93" t="s">
        <v>3652</v>
      </c>
      <c r="C3126" s="93" t="s">
        <v>3653</v>
      </c>
      <c r="D3126" s="93" t="s">
        <v>3636</v>
      </c>
      <c r="E3126" s="93" t="s">
        <v>3654</v>
      </c>
      <c r="F3126" s="93">
        <v>30000</v>
      </c>
      <c r="G3126" s="93">
        <v>-1</v>
      </c>
      <c r="H3126" s="93">
        <v>0</v>
      </c>
      <c r="I3126" s="92">
        <f t="shared" si="48"/>
        <v>30000</v>
      </c>
      <c r="J3126" s="92" t="str">
        <f>VLOOKUP(D3126,[1]Sheet0!$C$1:$H$65536,6,0)</f>
        <v>ĐỒ DÙNG VPP</v>
      </c>
      <c r="K3126" s="93">
        <v>1</v>
      </c>
      <c r="L3126" s="95">
        <v>30000</v>
      </c>
      <c r="P3126" s="93" t="s">
        <v>3614</v>
      </c>
      <c r="Q3126" s="93" t="s">
        <v>5865</v>
      </c>
    </row>
    <row r="3127" spans="1:22" ht="25.5" customHeight="1">
      <c r="A3127" s="94">
        <v>46121</v>
      </c>
      <c r="B3127" s="93" t="s">
        <v>69</v>
      </c>
      <c r="C3127" s="93" t="s">
        <v>4788</v>
      </c>
      <c r="D3127" s="93" t="s">
        <v>4755</v>
      </c>
      <c r="E3127" s="93" t="s">
        <v>4789</v>
      </c>
      <c r="F3127" s="93">
        <v>130000</v>
      </c>
      <c r="G3127" s="93">
        <v>-1</v>
      </c>
      <c r="H3127" s="93">
        <v>0</v>
      </c>
      <c r="I3127" s="92">
        <f t="shared" si="48"/>
        <v>130000</v>
      </c>
      <c r="J3127" s="92" t="str">
        <f>VLOOKUP(D3127,[1]Sheet0!$C$1:$H$65536,6,0)</f>
        <v>HỖ TRỢ LÀM ĐẸP</v>
      </c>
      <c r="K3127" s="93">
        <v>1</v>
      </c>
      <c r="L3127" s="95">
        <v>130000</v>
      </c>
      <c r="P3127" s="93" t="s">
        <v>3614</v>
      </c>
      <c r="Q3127" s="93" t="s">
        <v>5865</v>
      </c>
    </row>
    <row r="3128" spans="1:22" ht="25.5" customHeight="1">
      <c r="A3128" s="94">
        <v>46121</v>
      </c>
      <c r="B3128" s="93" t="s">
        <v>2772</v>
      </c>
      <c r="C3128" s="93" t="s">
        <v>2954</v>
      </c>
      <c r="D3128" s="93" t="s">
        <v>2955</v>
      </c>
      <c r="E3128" s="93" t="s">
        <v>2956</v>
      </c>
      <c r="F3128" s="93">
        <v>130000</v>
      </c>
      <c r="G3128" s="93">
        <v>-1</v>
      </c>
      <c r="H3128" s="93">
        <v>0</v>
      </c>
      <c r="I3128" s="92">
        <f t="shared" si="48"/>
        <v>130000</v>
      </c>
      <c r="J3128" s="92" t="str">
        <f>VLOOKUP(D3128,[1]Sheet0!$C$1:$H$65536,6,0)</f>
        <v>THỜI TRANG NỮ</v>
      </c>
      <c r="K3128" s="93">
        <v>1</v>
      </c>
      <c r="L3128" s="95">
        <v>130000</v>
      </c>
      <c r="P3128" s="93" t="s">
        <v>3614</v>
      </c>
      <c r="Q3128" s="93" t="s">
        <v>5865</v>
      </c>
    </row>
    <row r="3129" spans="1:22" ht="25.5" customHeight="1">
      <c r="A3129" s="94">
        <v>46121</v>
      </c>
      <c r="B3129" s="93" t="s">
        <v>2772</v>
      </c>
      <c r="C3129" s="93" t="s">
        <v>5823</v>
      </c>
      <c r="D3129" s="93" t="s">
        <v>5817</v>
      </c>
      <c r="E3129" s="93" t="s">
        <v>5824</v>
      </c>
      <c r="F3129" s="93">
        <v>240000</v>
      </c>
      <c r="G3129" s="93">
        <v>-1</v>
      </c>
      <c r="H3129" s="93">
        <v>0</v>
      </c>
      <c r="I3129" s="92">
        <f t="shared" si="48"/>
        <v>240000</v>
      </c>
      <c r="J3129" s="92" t="str">
        <f>VLOOKUP(D3129,[1]Sheet0!$C$1:$H$65536,6,0)</f>
        <v>THỜI TRANG NỮ</v>
      </c>
      <c r="K3129" s="93">
        <v>1</v>
      </c>
      <c r="L3129" s="95">
        <v>240000</v>
      </c>
      <c r="P3129" s="93" t="s">
        <v>3614</v>
      </c>
      <c r="Q3129" s="93" t="s">
        <v>5865</v>
      </c>
    </row>
    <row r="3130" spans="1:22" ht="25.5" customHeight="1">
      <c r="A3130" s="94">
        <v>46121</v>
      </c>
      <c r="B3130" s="93" t="s">
        <v>27</v>
      </c>
      <c r="C3130" s="93" t="s">
        <v>5254</v>
      </c>
      <c r="D3130" s="93" t="s">
        <v>5244</v>
      </c>
      <c r="E3130" s="93" t="s">
        <v>5255</v>
      </c>
      <c r="F3130" s="93">
        <v>58000</v>
      </c>
      <c r="G3130" s="93">
        <v>-1</v>
      </c>
      <c r="H3130" s="93">
        <v>0</v>
      </c>
      <c r="I3130" s="92">
        <f t="shared" si="48"/>
        <v>58000</v>
      </c>
      <c r="J3130" s="92" t="str">
        <f>VLOOKUP(D3130,[1]Sheet0!$C$1:$H$65536,6,0)</f>
        <v>BÁNH KẸO, ĐỒ ĂN VẶT</v>
      </c>
      <c r="K3130" s="93">
        <v>1</v>
      </c>
      <c r="L3130" s="95">
        <v>58000</v>
      </c>
      <c r="P3130" s="93" t="s">
        <v>3614</v>
      </c>
      <c r="Q3130" s="93" t="s">
        <v>5865</v>
      </c>
    </row>
    <row r="3131" spans="1:22" ht="25.5" customHeight="1">
      <c r="A3131" s="94">
        <v>46121</v>
      </c>
      <c r="B3131" s="93" t="s">
        <v>33</v>
      </c>
      <c r="C3131" s="93" t="s">
        <v>4942</v>
      </c>
      <c r="D3131" s="93" t="s">
        <v>4916</v>
      </c>
      <c r="E3131" s="93" t="s">
        <v>4943</v>
      </c>
      <c r="F3131" s="93">
        <v>122000</v>
      </c>
      <c r="G3131" s="93">
        <v>-2</v>
      </c>
      <c r="H3131" s="93">
        <v>0</v>
      </c>
      <c r="I3131" s="92">
        <f t="shared" si="48"/>
        <v>244000</v>
      </c>
      <c r="J3131" s="92" t="str">
        <f>VLOOKUP(D3131,[1]Sheet0!$C$1:$H$65536,6,0)</f>
        <v>GIẶT, XẢ QUẦN ÁO</v>
      </c>
      <c r="K3131" s="93">
        <v>2</v>
      </c>
      <c r="L3131" s="95">
        <v>244000</v>
      </c>
      <c r="P3131" s="93" t="s">
        <v>3614</v>
      </c>
      <c r="Q3131" s="93" t="s">
        <v>5865</v>
      </c>
    </row>
    <row r="3132" spans="1:22" ht="25.5" customHeight="1">
      <c r="A3132" s="94">
        <v>46121</v>
      </c>
      <c r="B3132" s="93" t="s">
        <v>33</v>
      </c>
      <c r="C3132" s="93" t="s">
        <v>3616</v>
      </c>
      <c r="D3132" s="93" t="s">
        <v>3617</v>
      </c>
      <c r="E3132" s="93" t="s">
        <v>3618</v>
      </c>
      <c r="F3132" s="93">
        <v>44000</v>
      </c>
      <c r="G3132" s="93">
        <v>-1</v>
      </c>
      <c r="H3132" s="93">
        <v>0</v>
      </c>
      <c r="I3132" s="92">
        <f t="shared" si="48"/>
        <v>44000</v>
      </c>
      <c r="J3132" s="92" t="str">
        <f>VLOOKUP(D3132,[1]Sheet0!$C$1:$H$65536,6,0)</f>
        <v>XÀ PHÒNG, CHẤT TẨY RỬA</v>
      </c>
      <c r="K3132" s="93">
        <v>1</v>
      </c>
      <c r="L3132" s="95">
        <v>44000</v>
      </c>
      <c r="P3132" s="93" t="s">
        <v>3614</v>
      </c>
      <c r="Q3132" s="93" t="s">
        <v>5865</v>
      </c>
    </row>
    <row r="3133" spans="1:22" ht="25.5" customHeight="1">
      <c r="A3133" s="94">
        <v>46121</v>
      </c>
      <c r="B3133" s="93" t="s">
        <v>27</v>
      </c>
      <c r="C3133" s="93" t="s">
        <v>5008</v>
      </c>
      <c r="D3133" s="93" t="s">
        <v>4996</v>
      </c>
      <c r="E3133" s="93" t="s">
        <v>5009</v>
      </c>
      <c r="F3133" s="93">
        <v>240000</v>
      </c>
      <c r="G3133" s="93">
        <v>-1</v>
      </c>
      <c r="H3133" s="93">
        <v>0</v>
      </c>
      <c r="I3133" s="92">
        <f t="shared" si="48"/>
        <v>240000</v>
      </c>
      <c r="J3133" s="92" t="str">
        <f>VLOOKUP(D3133,[1]Sheet0!$C$1:$H$65536,6,0)</f>
        <v>BÁNH KẸO, ĐỒ ĂN VẶT</v>
      </c>
      <c r="K3133" s="93">
        <v>1</v>
      </c>
      <c r="L3133" s="95">
        <v>240000</v>
      </c>
      <c r="P3133" s="93" t="s">
        <v>3614</v>
      </c>
      <c r="Q3133" s="93" t="s">
        <v>5865</v>
      </c>
    </row>
    <row r="3134" spans="1:22" ht="25.5" customHeight="1">
      <c r="A3134" s="94">
        <v>46121</v>
      </c>
      <c r="B3134" s="93" t="s">
        <v>27</v>
      </c>
      <c r="C3134" s="93" t="s">
        <v>5868</v>
      </c>
      <c r="D3134" s="93" t="s">
        <v>5869</v>
      </c>
      <c r="E3134" s="93" t="s">
        <v>5870</v>
      </c>
      <c r="F3134" s="93">
        <v>28000</v>
      </c>
      <c r="G3134" s="93">
        <v>-1</v>
      </c>
      <c r="H3134" s="93">
        <v>0</v>
      </c>
      <c r="I3134" s="92">
        <f t="shared" si="48"/>
        <v>28000</v>
      </c>
      <c r="J3134" s="92" t="str">
        <f>VLOOKUP(D3134,[1]Sheet0!$C$1:$H$65536,6,0)</f>
        <v>BÁNH KẸO, ĐỒ ĂN VẶT</v>
      </c>
      <c r="K3134" s="93">
        <v>1</v>
      </c>
      <c r="L3134" s="95">
        <v>28000</v>
      </c>
      <c r="P3134" s="93" t="s">
        <v>3614</v>
      </c>
      <c r="Q3134" s="93" t="s">
        <v>5865</v>
      </c>
    </row>
    <row r="3135" spans="1:22" ht="25.5" customHeight="1">
      <c r="A3135" s="94">
        <v>46121</v>
      </c>
      <c r="B3135" s="93" t="s">
        <v>27</v>
      </c>
      <c r="C3135" s="93" t="s">
        <v>5871</v>
      </c>
      <c r="D3135" s="93" t="s">
        <v>5872</v>
      </c>
      <c r="E3135" s="93" t="s">
        <v>5873</v>
      </c>
      <c r="F3135" s="93">
        <v>25000</v>
      </c>
      <c r="G3135" s="93">
        <v>-3</v>
      </c>
      <c r="H3135" s="93">
        <v>0</v>
      </c>
      <c r="I3135" s="92">
        <f t="shared" si="48"/>
        <v>75000</v>
      </c>
      <c r="J3135" s="92" t="str">
        <f>VLOOKUP(D3135,[1]Sheet0!$C$1:$H$65536,6,0)</f>
        <v>BÁNH KẸO, ĐỒ ĂN VẶT</v>
      </c>
      <c r="K3135" s="93">
        <v>3</v>
      </c>
      <c r="L3135" s="95">
        <v>75000</v>
      </c>
      <c r="P3135" s="93" t="s">
        <v>3614</v>
      </c>
      <c r="Q3135" s="93" t="s">
        <v>5865</v>
      </c>
    </row>
    <row r="3136" spans="1:22" ht="25.5" customHeight="1">
      <c r="A3136" s="94">
        <v>46121</v>
      </c>
      <c r="B3136" s="93" t="s">
        <v>27</v>
      </c>
      <c r="C3136" s="93" t="s">
        <v>5874</v>
      </c>
      <c r="D3136" s="93" t="s">
        <v>5875</v>
      </c>
      <c r="E3136" s="93" t="s">
        <v>5876</v>
      </c>
      <c r="F3136" s="93">
        <v>125000</v>
      </c>
      <c r="G3136" s="93">
        <v>-1</v>
      </c>
      <c r="H3136" s="93">
        <v>0</v>
      </c>
      <c r="I3136" s="92">
        <f t="shared" si="48"/>
        <v>125000</v>
      </c>
      <c r="J3136" s="92" t="str">
        <f>VLOOKUP(D3136,[1]Sheet0!$C$1:$H$65536,6,0)</f>
        <v>BÁNH KẸO, ĐỒ ĂN VẶT</v>
      </c>
      <c r="K3136" s="93">
        <v>1</v>
      </c>
      <c r="L3136" s="95">
        <v>125000</v>
      </c>
      <c r="P3136" s="93" t="s">
        <v>3614</v>
      </c>
      <c r="Q3136" s="93" t="s">
        <v>5865</v>
      </c>
    </row>
    <row r="3137" spans="1:22" ht="25.5" customHeight="1">
      <c r="A3137" s="94">
        <v>46121</v>
      </c>
      <c r="B3137" s="93" t="s">
        <v>4078</v>
      </c>
      <c r="C3137" s="93" t="s">
        <v>4556</v>
      </c>
      <c r="D3137" s="93" t="s">
        <v>4557</v>
      </c>
      <c r="E3137" s="93" t="s">
        <v>4558</v>
      </c>
      <c r="F3137" s="93">
        <v>225000</v>
      </c>
      <c r="G3137" s="93">
        <v>-2</v>
      </c>
      <c r="H3137" s="93">
        <v>0</v>
      </c>
      <c r="I3137" s="92">
        <f t="shared" si="48"/>
        <v>450000</v>
      </c>
      <c r="J3137" s="92" t="str">
        <f>VLOOKUP(D3137,[1]Sheet0!$C$1:$H$65536,6,0)</f>
        <v>SỮA BẦU</v>
      </c>
      <c r="K3137" s="93">
        <v>2</v>
      </c>
      <c r="L3137" s="95">
        <v>450000</v>
      </c>
      <c r="P3137" s="93" t="s">
        <v>3614</v>
      </c>
      <c r="Q3137" s="93" t="s">
        <v>5865</v>
      </c>
    </row>
    <row r="3138" spans="1:22" ht="25.5" customHeight="1">
      <c r="A3138" s="94">
        <v>46121</v>
      </c>
      <c r="B3138" s="93" t="s">
        <v>33</v>
      </c>
      <c r="C3138" s="93" t="s">
        <v>5829</v>
      </c>
      <c r="D3138" s="93" t="s">
        <v>5827</v>
      </c>
      <c r="E3138" s="93" t="s">
        <v>5830</v>
      </c>
      <c r="F3138" s="93">
        <v>40000</v>
      </c>
      <c r="G3138" s="93">
        <v>-1</v>
      </c>
      <c r="H3138" s="93">
        <v>0</v>
      </c>
      <c r="I3138" s="92">
        <f t="shared" si="48"/>
        <v>40000</v>
      </c>
      <c r="J3138" s="92" t="str">
        <f>VLOOKUP(D3138,[1]Sheet0!$C$1:$H$65536,6,0)</f>
        <v>XÀ PHÒNG, CHẤT TẨY RỬA</v>
      </c>
      <c r="K3138" s="93">
        <v>1</v>
      </c>
      <c r="L3138" s="95">
        <v>40000</v>
      </c>
      <c r="P3138" s="93" t="s">
        <v>3614</v>
      </c>
      <c r="Q3138" s="93" t="s">
        <v>5865</v>
      </c>
    </row>
    <row r="3139" spans="1:22" ht="25.5" customHeight="1">
      <c r="A3139" s="94">
        <v>46121</v>
      </c>
      <c r="B3139" s="93" t="s">
        <v>69</v>
      </c>
      <c r="C3139" s="93" t="s">
        <v>5074</v>
      </c>
      <c r="D3139" s="93" t="s">
        <v>5071</v>
      </c>
      <c r="E3139" s="93" t="s">
        <v>5075</v>
      </c>
      <c r="F3139" s="93">
        <v>259000</v>
      </c>
      <c r="G3139" s="93">
        <v>-1</v>
      </c>
      <c r="H3139" s="93">
        <v>0</v>
      </c>
      <c r="I3139" s="92">
        <f t="shared" ref="I3139:I3202" si="49">(H3139-G3139)*F3139</f>
        <v>259000</v>
      </c>
      <c r="J3139" s="92" t="str">
        <f>VLOOKUP(D3139,[1]Sheet0!$C$1:$H$65536,6,0)</f>
        <v>THỰC PHẨM CHỨC NĂNG CHO MÉ &amp; BÉ</v>
      </c>
      <c r="K3139" s="93">
        <v>1</v>
      </c>
      <c r="L3139" s="95">
        <v>259000</v>
      </c>
      <c r="P3139" s="93" t="s">
        <v>3614</v>
      </c>
      <c r="Q3139" s="93" t="s">
        <v>5865</v>
      </c>
    </row>
    <row r="3140" spans="1:22" ht="25.5" customHeight="1">
      <c r="A3140" s="94">
        <v>46121</v>
      </c>
      <c r="B3140" s="93" t="s">
        <v>40</v>
      </c>
      <c r="C3140" s="93" t="s">
        <v>728</v>
      </c>
      <c r="D3140" s="93" t="s">
        <v>729</v>
      </c>
      <c r="E3140" s="93" t="s">
        <v>730</v>
      </c>
      <c r="F3140" s="93">
        <v>69000</v>
      </c>
      <c r="G3140" s="93">
        <v>-1</v>
      </c>
      <c r="H3140" s="93">
        <v>0</v>
      </c>
      <c r="I3140" s="92">
        <f t="shared" si="49"/>
        <v>69000</v>
      </c>
      <c r="J3140" s="92" t="str">
        <f>VLOOKUP(D3140,[1]Sheet0!$C$1:$H$65536,6,0)</f>
        <v>THỰC PHẨM CHO BÉ</v>
      </c>
      <c r="K3140" s="93">
        <v>1</v>
      </c>
      <c r="L3140" s="95">
        <v>69000</v>
      </c>
      <c r="P3140" s="93" t="s">
        <v>3614</v>
      </c>
      <c r="Q3140" s="93" t="s">
        <v>5865</v>
      </c>
    </row>
    <row r="3141" spans="1:22" ht="25.5" customHeight="1">
      <c r="A3141" s="94">
        <v>46121</v>
      </c>
      <c r="B3141" s="93" t="s">
        <v>27</v>
      </c>
      <c r="C3141" s="93" t="s">
        <v>5556</v>
      </c>
      <c r="D3141" s="93" t="s">
        <v>5557</v>
      </c>
      <c r="E3141" s="93" t="s">
        <v>5558</v>
      </c>
      <c r="F3141" s="93">
        <v>325000</v>
      </c>
      <c r="G3141" s="93">
        <v>-1</v>
      </c>
      <c r="H3141" s="93">
        <v>0</v>
      </c>
      <c r="I3141" s="92">
        <f t="shared" si="49"/>
        <v>325000</v>
      </c>
      <c r="J3141" s="92" t="str">
        <f>VLOOKUP(D3141,[1]Sheet0!$C$1:$H$65536,6,0)</f>
        <v>BÁNH KẸO, ĐỒ ĂN VẶT</v>
      </c>
      <c r="K3141" s="93">
        <v>1</v>
      </c>
      <c r="L3141" s="95">
        <v>325000</v>
      </c>
      <c r="P3141" s="93" t="s">
        <v>3614</v>
      </c>
      <c r="Q3141" s="93" t="s">
        <v>5865</v>
      </c>
    </row>
    <row r="3142" spans="1:22" ht="25.5" customHeight="1">
      <c r="A3142" s="94">
        <v>46121</v>
      </c>
      <c r="B3142" s="93" t="s">
        <v>33</v>
      </c>
      <c r="C3142" s="93" t="s">
        <v>780</v>
      </c>
      <c r="D3142" s="93" t="s">
        <v>781</v>
      </c>
      <c r="E3142" s="93" t="s">
        <v>782</v>
      </c>
      <c r="F3142" s="93">
        <v>50000</v>
      </c>
      <c r="G3142" s="93">
        <v>-1</v>
      </c>
      <c r="H3142" s="93">
        <v>0</v>
      </c>
      <c r="I3142" s="92">
        <f t="shared" si="49"/>
        <v>50000</v>
      </c>
      <c r="J3142" s="92" t="str">
        <f>VLOOKUP(D3142,[1]Sheet0!$C$1:$H$65536,6,0)</f>
        <v>PHÒNG CHỐNG CÔN TRÙNG</v>
      </c>
      <c r="K3142" s="93">
        <v>1</v>
      </c>
      <c r="L3142" s="95">
        <v>50000</v>
      </c>
      <c r="P3142" s="93" t="s">
        <v>3614</v>
      </c>
      <c r="Q3142" s="93" t="s">
        <v>5865</v>
      </c>
    </row>
    <row r="3143" spans="1:22" ht="25.5" customHeight="1">
      <c r="A3143" s="94">
        <v>46121</v>
      </c>
      <c r="B3143" s="93" t="s">
        <v>3652</v>
      </c>
      <c r="C3143" s="93" t="s">
        <v>3756</v>
      </c>
      <c r="D3143" s="93" t="s">
        <v>3753</v>
      </c>
      <c r="E3143" s="93" t="s">
        <v>3757</v>
      </c>
      <c r="F3143" s="93">
        <v>15000</v>
      </c>
      <c r="G3143" s="93">
        <v>49</v>
      </c>
      <c r="H3143" s="93">
        <v>48</v>
      </c>
      <c r="I3143" s="92">
        <f t="shared" si="49"/>
        <v>-15000</v>
      </c>
      <c r="J3143" s="92" t="str">
        <f>VLOOKUP(D3143,[1]Sheet0!$C$1:$H$65536,6,0)</f>
        <v>ĐỒ DÙNG VPP</v>
      </c>
      <c r="M3143" s="93">
        <v>-1</v>
      </c>
      <c r="N3143" s="95">
        <v>-15000</v>
      </c>
      <c r="P3143" s="93" t="s">
        <v>3614</v>
      </c>
      <c r="Q3143" s="93" t="s">
        <v>5865</v>
      </c>
      <c r="V3143" s="93" t="s">
        <v>3619</v>
      </c>
    </row>
    <row r="3144" spans="1:22" ht="25.5" customHeight="1">
      <c r="A3144" s="94">
        <v>46121</v>
      </c>
      <c r="B3144" s="93" t="s">
        <v>69</v>
      </c>
      <c r="C3144" s="93" t="s">
        <v>5879</v>
      </c>
      <c r="D3144" s="93" t="s">
        <v>5866</v>
      </c>
      <c r="E3144" s="93" t="s">
        <v>5880</v>
      </c>
      <c r="F3144" s="93">
        <v>270000</v>
      </c>
      <c r="G3144" s="93">
        <v>24</v>
      </c>
      <c r="H3144" s="93">
        <v>23</v>
      </c>
      <c r="I3144" s="92">
        <f t="shared" si="49"/>
        <v>-270000</v>
      </c>
      <c r="J3144" s="92" t="str">
        <f>VLOOKUP(D3144,[1]Sheet0!$C$1:$H$65536,6,0)</f>
        <v>HỖ TRỢ LÀM ĐẸP</v>
      </c>
      <c r="M3144" s="93">
        <v>-1</v>
      </c>
      <c r="N3144" s="95">
        <v>-270000</v>
      </c>
      <c r="P3144" s="93" t="s">
        <v>3614</v>
      </c>
      <c r="Q3144" s="93" t="s">
        <v>5865</v>
      </c>
      <c r="V3144" s="93" t="s">
        <v>3619</v>
      </c>
    </row>
    <row r="3145" spans="1:22" ht="25.5" customHeight="1">
      <c r="A3145" s="94">
        <v>46121</v>
      </c>
      <c r="B3145" s="93" t="s">
        <v>2772</v>
      </c>
      <c r="C3145" s="93" t="s">
        <v>5881</v>
      </c>
      <c r="D3145" s="93" t="s">
        <v>5867</v>
      </c>
      <c r="E3145" s="93" t="s">
        <v>5882</v>
      </c>
      <c r="F3145" s="93">
        <v>130000</v>
      </c>
      <c r="G3145" s="93">
        <v>1</v>
      </c>
      <c r="H3145" s="93">
        <v>0</v>
      </c>
      <c r="I3145" s="92">
        <f t="shared" si="49"/>
        <v>-130000</v>
      </c>
      <c r="J3145" s="92" t="str">
        <f>VLOOKUP(D3145,[1]Sheet0!$C$1:$H$65536,6,0)</f>
        <v>THỜI TRANG NỮ</v>
      </c>
      <c r="M3145" s="93">
        <v>-1</v>
      </c>
      <c r="N3145" s="95">
        <v>-130000</v>
      </c>
      <c r="P3145" s="93" t="s">
        <v>3614</v>
      </c>
      <c r="Q3145" s="93" t="s">
        <v>5865</v>
      </c>
      <c r="V3145" s="93" t="s">
        <v>3619</v>
      </c>
    </row>
    <row r="3146" spans="1:22" ht="25.5" customHeight="1">
      <c r="A3146" s="94">
        <v>46121</v>
      </c>
      <c r="B3146" s="93" t="s">
        <v>2772</v>
      </c>
      <c r="C3146" s="93" t="s">
        <v>2948</v>
      </c>
      <c r="D3146" s="93" t="s">
        <v>2949</v>
      </c>
      <c r="E3146" s="93" t="s">
        <v>2950</v>
      </c>
      <c r="F3146" s="93">
        <v>240000</v>
      </c>
      <c r="G3146" s="93">
        <v>4</v>
      </c>
      <c r="H3146" s="93">
        <v>3</v>
      </c>
      <c r="I3146" s="92">
        <f t="shared" si="49"/>
        <v>-240000</v>
      </c>
      <c r="J3146" s="92" t="str">
        <f>VLOOKUP(D3146,[1]Sheet0!$C$1:$H$65536,6,0)</f>
        <v>THỜI TRANG NỮ</v>
      </c>
      <c r="M3146" s="93">
        <v>-1</v>
      </c>
      <c r="N3146" s="95">
        <v>-240000</v>
      </c>
      <c r="P3146" s="93" t="s">
        <v>3614</v>
      </c>
      <c r="Q3146" s="93" t="s">
        <v>5865</v>
      </c>
      <c r="V3146" s="93" t="s">
        <v>3619</v>
      </c>
    </row>
    <row r="3147" spans="1:22" ht="25.5" customHeight="1">
      <c r="A3147" s="94">
        <v>46121</v>
      </c>
      <c r="B3147" s="93" t="s">
        <v>27</v>
      </c>
      <c r="C3147" s="93" t="s">
        <v>2237</v>
      </c>
      <c r="D3147" s="93" t="s">
        <v>2238</v>
      </c>
      <c r="E3147" s="93" t="s">
        <v>2239</v>
      </c>
      <c r="F3147" s="93">
        <v>58000</v>
      </c>
      <c r="G3147" s="93">
        <v>12</v>
      </c>
      <c r="H3147" s="93">
        <v>11</v>
      </c>
      <c r="I3147" s="92">
        <f t="shared" si="49"/>
        <v>-58000</v>
      </c>
      <c r="J3147" s="92" t="str">
        <f>VLOOKUP(D3147,[1]Sheet0!$C$1:$H$65536,6,0)</f>
        <v>BÁNH KẸO, ĐỒ ĂN VẶT</v>
      </c>
      <c r="M3147" s="93">
        <v>-1</v>
      </c>
      <c r="N3147" s="95">
        <v>-58000</v>
      </c>
      <c r="P3147" s="93" t="s">
        <v>3614</v>
      </c>
      <c r="Q3147" s="93" t="s">
        <v>5865</v>
      </c>
      <c r="V3147" s="93" t="s">
        <v>3619</v>
      </c>
    </row>
    <row r="3148" spans="1:22" ht="25.5" customHeight="1">
      <c r="A3148" s="94">
        <v>46121</v>
      </c>
      <c r="B3148" s="93" t="s">
        <v>33</v>
      </c>
      <c r="C3148" s="93" t="s">
        <v>1121</v>
      </c>
      <c r="D3148" s="93" t="s">
        <v>1122</v>
      </c>
      <c r="E3148" s="93" t="s">
        <v>1123</v>
      </c>
      <c r="F3148" s="93">
        <v>126000</v>
      </c>
      <c r="G3148" s="93">
        <v>14</v>
      </c>
      <c r="H3148" s="93">
        <v>12</v>
      </c>
      <c r="I3148" s="92">
        <f t="shared" si="49"/>
        <v>-252000</v>
      </c>
      <c r="J3148" s="92" t="str">
        <f>VLOOKUP(D3148,[1]Sheet0!$C$1:$H$65536,6,0)</f>
        <v>GIẶT, XẢ QUẦN ÁO</v>
      </c>
      <c r="M3148" s="93">
        <v>-2</v>
      </c>
      <c r="N3148" s="95">
        <v>-252000</v>
      </c>
      <c r="P3148" s="93" t="s">
        <v>3614</v>
      </c>
      <c r="Q3148" s="93" t="s">
        <v>5865</v>
      </c>
      <c r="V3148" s="93" t="s">
        <v>3619</v>
      </c>
    </row>
    <row r="3149" spans="1:22" ht="25.5" customHeight="1">
      <c r="A3149" s="94">
        <v>46121</v>
      </c>
      <c r="B3149" s="93" t="s">
        <v>33</v>
      </c>
      <c r="C3149" s="93" t="s">
        <v>1348</v>
      </c>
      <c r="D3149" s="93" t="s">
        <v>1349</v>
      </c>
      <c r="E3149" s="93" t="s">
        <v>1350</v>
      </c>
      <c r="F3149" s="93">
        <v>35000</v>
      </c>
      <c r="G3149" s="93">
        <v>17</v>
      </c>
      <c r="H3149" s="93">
        <v>16</v>
      </c>
      <c r="I3149" s="92">
        <f t="shared" si="49"/>
        <v>-35000</v>
      </c>
      <c r="J3149" s="92" t="str">
        <f>VLOOKUP(D3149,[1]Sheet0!$C$1:$H$65536,6,0)</f>
        <v>XÀ PHÒNG, CHẤT TẨY RỬA</v>
      </c>
      <c r="M3149" s="93">
        <v>-1</v>
      </c>
      <c r="N3149" s="95">
        <v>-35000</v>
      </c>
      <c r="P3149" s="93" t="s">
        <v>3614</v>
      </c>
      <c r="Q3149" s="93" t="s">
        <v>5865</v>
      </c>
      <c r="V3149" s="93" t="s">
        <v>3619</v>
      </c>
    </row>
    <row r="3150" spans="1:22" ht="25.5" customHeight="1">
      <c r="A3150" s="94">
        <v>46121</v>
      </c>
      <c r="B3150" s="93" t="s">
        <v>27</v>
      </c>
      <c r="C3150" s="93" t="s">
        <v>348</v>
      </c>
      <c r="D3150" s="93" t="s">
        <v>349</v>
      </c>
      <c r="E3150" s="93" t="s">
        <v>350</v>
      </c>
      <c r="F3150" s="93">
        <v>240000</v>
      </c>
      <c r="G3150" s="93">
        <v>3</v>
      </c>
      <c r="H3150" s="93">
        <v>2</v>
      </c>
      <c r="I3150" s="92">
        <f t="shared" si="49"/>
        <v>-240000</v>
      </c>
      <c r="J3150" s="92" t="str">
        <f>VLOOKUP(D3150,[1]Sheet0!$C$1:$H$65536,6,0)</f>
        <v>BÁNH KẸO, ĐỒ ĂN VẶT</v>
      </c>
      <c r="M3150" s="93">
        <v>-1</v>
      </c>
      <c r="N3150" s="95">
        <v>-240000</v>
      </c>
      <c r="P3150" s="93" t="s">
        <v>3614</v>
      </c>
      <c r="Q3150" s="93" t="s">
        <v>5865</v>
      </c>
      <c r="V3150" s="93" t="s">
        <v>3619</v>
      </c>
    </row>
    <row r="3151" spans="1:22" ht="25.5" customHeight="1">
      <c r="A3151" s="94">
        <v>46121</v>
      </c>
      <c r="B3151" s="93" t="s">
        <v>27</v>
      </c>
      <c r="C3151" s="93" t="s">
        <v>1485</v>
      </c>
      <c r="D3151" s="93" t="s">
        <v>1486</v>
      </c>
      <c r="E3151" s="93" t="s">
        <v>1487</v>
      </c>
      <c r="F3151" s="93">
        <v>25000</v>
      </c>
      <c r="G3151" s="93">
        <v>9</v>
      </c>
      <c r="H3151" s="93">
        <v>8</v>
      </c>
      <c r="I3151" s="92">
        <f t="shared" si="49"/>
        <v>-25000</v>
      </c>
      <c r="J3151" s="92" t="str">
        <f>VLOOKUP(D3151,[1]Sheet0!$C$1:$H$65536,6,0)</f>
        <v>BÁNH KẸO, ĐỒ ĂN VẶT</v>
      </c>
      <c r="M3151" s="93">
        <v>-1</v>
      </c>
      <c r="N3151" s="95">
        <v>-25000</v>
      </c>
      <c r="P3151" s="93" t="s">
        <v>3614</v>
      </c>
      <c r="Q3151" s="93" t="s">
        <v>5865</v>
      </c>
      <c r="V3151" s="93" t="s">
        <v>3619</v>
      </c>
    </row>
    <row r="3152" spans="1:22" ht="25.5" customHeight="1">
      <c r="A3152" s="94">
        <v>46121</v>
      </c>
      <c r="B3152" s="93" t="s">
        <v>27</v>
      </c>
      <c r="C3152" s="93" t="s">
        <v>1485</v>
      </c>
      <c r="D3152" s="93" t="s">
        <v>1486</v>
      </c>
      <c r="E3152" s="93" t="s">
        <v>1487</v>
      </c>
      <c r="F3152" s="93">
        <v>25000</v>
      </c>
      <c r="G3152" s="93">
        <v>9</v>
      </c>
      <c r="H3152" s="93">
        <v>6</v>
      </c>
      <c r="I3152" s="92">
        <f t="shared" si="49"/>
        <v>-75000</v>
      </c>
      <c r="J3152" s="92" t="str">
        <f>VLOOKUP(D3152,[1]Sheet0!$C$1:$H$65536,6,0)</f>
        <v>BÁNH KẸO, ĐỒ ĂN VẶT</v>
      </c>
      <c r="M3152" s="93">
        <v>-3</v>
      </c>
      <c r="N3152" s="95">
        <v>-75000</v>
      </c>
      <c r="P3152" s="93" t="s">
        <v>3614</v>
      </c>
      <c r="Q3152" s="93" t="s">
        <v>5865</v>
      </c>
      <c r="V3152" s="93" t="s">
        <v>3619</v>
      </c>
    </row>
    <row r="3153" spans="1:22" ht="25.5" customHeight="1">
      <c r="A3153" s="94">
        <v>46121</v>
      </c>
      <c r="B3153" s="93" t="s">
        <v>27</v>
      </c>
      <c r="C3153" s="93" t="s">
        <v>597</v>
      </c>
      <c r="D3153" s="93" t="s">
        <v>598</v>
      </c>
      <c r="E3153" s="93" t="s">
        <v>599</v>
      </c>
      <c r="F3153" s="93">
        <v>110000</v>
      </c>
      <c r="G3153" s="93">
        <v>19</v>
      </c>
      <c r="H3153" s="93">
        <v>18</v>
      </c>
      <c r="I3153" s="92">
        <f t="shared" si="49"/>
        <v>-110000</v>
      </c>
      <c r="J3153" s="92" t="str">
        <f>VLOOKUP(D3153,[1]Sheet0!$C$1:$H$65536,6,0)</f>
        <v>BÁNH KẸO, ĐỒ ĂN VẶT</v>
      </c>
      <c r="M3153" s="93">
        <v>-1</v>
      </c>
      <c r="N3153" s="95">
        <v>-110000</v>
      </c>
      <c r="P3153" s="93" t="s">
        <v>3614</v>
      </c>
      <c r="Q3153" s="93" t="s">
        <v>5865</v>
      </c>
      <c r="V3153" s="93" t="s">
        <v>3619</v>
      </c>
    </row>
    <row r="3154" spans="1:22" ht="25.5" customHeight="1">
      <c r="A3154" s="94">
        <v>46121</v>
      </c>
      <c r="B3154" s="93" t="s">
        <v>4078</v>
      </c>
      <c r="C3154" s="93" t="s">
        <v>5883</v>
      </c>
      <c r="D3154" s="93" t="s">
        <v>5877</v>
      </c>
      <c r="E3154" s="93" t="s">
        <v>5884</v>
      </c>
      <c r="F3154" s="93">
        <v>225000</v>
      </c>
      <c r="G3154" s="93">
        <v>24</v>
      </c>
      <c r="H3154" s="93">
        <v>22</v>
      </c>
      <c r="I3154" s="92">
        <f t="shared" si="49"/>
        <v>-450000</v>
      </c>
      <c r="J3154" s="92" t="str">
        <f>VLOOKUP(D3154,[1]Sheet0!$C$1:$H$65536,6,0)</f>
        <v>SỮA BẦU</v>
      </c>
      <c r="M3154" s="93">
        <v>-2</v>
      </c>
      <c r="N3154" s="95">
        <v>-450000</v>
      </c>
      <c r="P3154" s="93" t="s">
        <v>3614</v>
      </c>
      <c r="Q3154" s="93" t="s">
        <v>5865</v>
      </c>
      <c r="V3154" s="93" t="s">
        <v>3619</v>
      </c>
    </row>
    <row r="3155" spans="1:22" ht="25.5" customHeight="1">
      <c r="A3155" s="94">
        <v>46121</v>
      </c>
      <c r="B3155" s="93" t="s">
        <v>33</v>
      </c>
      <c r="C3155" s="93" t="s">
        <v>628</v>
      </c>
      <c r="D3155" s="93" t="s">
        <v>629</v>
      </c>
      <c r="E3155" s="93" t="s">
        <v>630</v>
      </c>
      <c r="F3155" s="93">
        <v>40000</v>
      </c>
      <c r="G3155" s="93">
        <v>38</v>
      </c>
      <c r="H3155" s="93">
        <v>37</v>
      </c>
      <c r="I3155" s="92">
        <f t="shared" si="49"/>
        <v>-40000</v>
      </c>
      <c r="J3155" s="92" t="str">
        <f>VLOOKUP(D3155,[1]Sheet0!$C$1:$H$65536,6,0)</f>
        <v>XÀ PHÒNG, CHẤT TẨY RỬA</v>
      </c>
      <c r="M3155" s="93">
        <v>-1</v>
      </c>
      <c r="N3155" s="95">
        <v>-40000</v>
      </c>
      <c r="P3155" s="93" t="s">
        <v>3614</v>
      </c>
      <c r="Q3155" s="93" t="s">
        <v>5865</v>
      </c>
      <c r="V3155" s="93" t="s">
        <v>3619</v>
      </c>
    </row>
    <row r="3156" spans="1:22" ht="25.5" customHeight="1">
      <c r="A3156" s="94">
        <v>46121</v>
      </c>
      <c r="B3156" s="93" t="s">
        <v>69</v>
      </c>
      <c r="C3156" s="93" t="s">
        <v>1247</v>
      </c>
      <c r="D3156" s="93" t="s">
        <v>1248</v>
      </c>
      <c r="E3156" s="93" t="s">
        <v>1249</v>
      </c>
      <c r="F3156" s="93">
        <v>276000</v>
      </c>
      <c r="G3156" s="93">
        <v>22</v>
      </c>
      <c r="H3156" s="93">
        <v>21</v>
      </c>
      <c r="I3156" s="92">
        <f t="shared" si="49"/>
        <v>-276000</v>
      </c>
      <c r="J3156" s="92" t="str">
        <f>VLOOKUP(D3156,[1]Sheet0!$C$1:$H$65536,6,0)</f>
        <v>LIÊN QUAN Y TẾ</v>
      </c>
      <c r="M3156" s="93">
        <v>-1</v>
      </c>
      <c r="N3156" s="95">
        <v>-276000</v>
      </c>
      <c r="P3156" s="93" t="s">
        <v>3614</v>
      </c>
      <c r="Q3156" s="93" t="s">
        <v>5865</v>
      </c>
      <c r="V3156" s="93" t="s">
        <v>3619</v>
      </c>
    </row>
    <row r="3157" spans="1:22" ht="25.5" customHeight="1">
      <c r="A3157" s="94">
        <v>46121</v>
      </c>
      <c r="B3157" s="93" t="s">
        <v>40</v>
      </c>
      <c r="C3157" s="93" t="s">
        <v>5885</v>
      </c>
      <c r="D3157" s="93" t="s">
        <v>5878</v>
      </c>
      <c r="E3157" s="93" t="s">
        <v>5886</v>
      </c>
      <c r="F3157" s="93">
        <v>69000</v>
      </c>
      <c r="G3157" s="93">
        <v>5</v>
      </c>
      <c r="H3157" s="93">
        <v>4</v>
      </c>
      <c r="I3157" s="92">
        <f t="shared" si="49"/>
        <v>-69000</v>
      </c>
      <c r="J3157" s="92" t="str">
        <f>VLOOKUP(D3157,[1]Sheet0!$C$1:$H$65536,6,0)</f>
        <v>THỰC PHẨM CHO BÉ</v>
      </c>
      <c r="M3157" s="93">
        <v>-1</v>
      </c>
      <c r="N3157" s="95">
        <v>-69000</v>
      </c>
      <c r="P3157" s="93" t="s">
        <v>3614</v>
      </c>
      <c r="Q3157" s="93" t="s">
        <v>5865</v>
      </c>
      <c r="V3157" s="93" t="s">
        <v>3619</v>
      </c>
    </row>
    <row r="3158" spans="1:22" ht="25.5" customHeight="1">
      <c r="A3158" s="94">
        <v>46121</v>
      </c>
      <c r="B3158" s="93" t="s">
        <v>27</v>
      </c>
      <c r="C3158" s="93" t="s">
        <v>2424</v>
      </c>
      <c r="D3158" s="93" t="s">
        <v>2425</v>
      </c>
      <c r="E3158" s="93" t="s">
        <v>2426</v>
      </c>
      <c r="F3158" s="93">
        <v>290000</v>
      </c>
      <c r="G3158" s="93">
        <v>4</v>
      </c>
      <c r="H3158" s="93">
        <v>3</v>
      </c>
      <c r="I3158" s="92">
        <f t="shared" si="49"/>
        <v>-290000</v>
      </c>
      <c r="J3158" s="92" t="str">
        <f>VLOOKUP(D3158,[1]Sheet0!$C$1:$H$65536,6,0)</f>
        <v>BÁNH KẸO, ĐỒ ĂN VẶT</v>
      </c>
      <c r="M3158" s="93">
        <v>-1</v>
      </c>
      <c r="N3158" s="95">
        <v>-290000</v>
      </c>
      <c r="P3158" s="93" t="s">
        <v>3614</v>
      </c>
      <c r="Q3158" s="93" t="s">
        <v>5865</v>
      </c>
      <c r="V3158" s="93" t="s">
        <v>3619</v>
      </c>
    </row>
    <row r="3159" spans="1:22" ht="25.5" customHeight="1">
      <c r="A3159" s="94">
        <v>46121</v>
      </c>
      <c r="B3159" s="93" t="s">
        <v>33</v>
      </c>
      <c r="C3159" s="93" t="s">
        <v>1223</v>
      </c>
      <c r="D3159" s="93" t="s">
        <v>1224</v>
      </c>
      <c r="E3159" s="93" t="s">
        <v>1225</v>
      </c>
      <c r="F3159" s="93">
        <v>56000</v>
      </c>
      <c r="G3159" s="93">
        <v>1</v>
      </c>
      <c r="H3159" s="93">
        <v>0</v>
      </c>
      <c r="I3159" s="92">
        <f t="shared" si="49"/>
        <v>-56000</v>
      </c>
      <c r="J3159" s="92" t="str">
        <f>VLOOKUP(D3159,[1]Sheet0!$C$1:$H$65536,6,0)</f>
        <v>PHÒNG CHỐNG CÔN TRÙNG</v>
      </c>
      <c r="M3159" s="93">
        <v>-1</v>
      </c>
      <c r="N3159" s="95">
        <v>-56000</v>
      </c>
      <c r="P3159" s="93" t="s">
        <v>3614</v>
      </c>
      <c r="Q3159" s="93" t="s">
        <v>5865</v>
      </c>
      <c r="V3159" s="93" t="s">
        <v>3619</v>
      </c>
    </row>
    <row r="3160" spans="1:22" ht="25.5" customHeight="1">
      <c r="A3160" s="94">
        <v>46122.454444444447</v>
      </c>
      <c r="B3160" s="93" t="s">
        <v>3652</v>
      </c>
      <c r="C3160" s="93" t="s">
        <v>3653</v>
      </c>
      <c r="D3160" s="93" t="s">
        <v>3636</v>
      </c>
      <c r="E3160" s="93" t="s">
        <v>3654</v>
      </c>
      <c r="F3160" s="93">
        <v>30000</v>
      </c>
      <c r="G3160" s="93">
        <v>-1</v>
      </c>
      <c r="H3160" s="93">
        <v>0</v>
      </c>
      <c r="I3160" s="92">
        <f t="shared" si="49"/>
        <v>30000</v>
      </c>
      <c r="J3160" s="92" t="str">
        <f>VLOOKUP(D3160,[1]Sheet0!$C$1:$H$65536,6,0)</f>
        <v>ĐỒ DÙNG VPP</v>
      </c>
      <c r="K3160" s="93">
        <v>1</v>
      </c>
      <c r="L3160" s="95">
        <v>30000</v>
      </c>
      <c r="P3160" s="93" t="s">
        <v>3614</v>
      </c>
      <c r="Q3160" s="93" t="s">
        <v>5887</v>
      </c>
    </row>
    <row r="3161" spans="1:22" ht="25.5" customHeight="1">
      <c r="A3161" s="94">
        <v>46122.454444444447</v>
      </c>
      <c r="B3161" s="93" t="s">
        <v>27</v>
      </c>
      <c r="C3161" s="93" t="s">
        <v>1303</v>
      </c>
      <c r="D3161" s="93" t="s">
        <v>1304</v>
      </c>
      <c r="E3161" s="93" t="s">
        <v>1305</v>
      </c>
      <c r="F3161" s="93">
        <v>99000</v>
      </c>
      <c r="G3161" s="93">
        <v>-1</v>
      </c>
      <c r="H3161" s="93">
        <v>0</v>
      </c>
      <c r="I3161" s="92">
        <f t="shared" si="49"/>
        <v>99000</v>
      </c>
      <c r="J3161" s="92" t="str">
        <f>VLOOKUP(D3161,[1]Sheet0!$C$1:$H$65536,6,0)</f>
        <v>GIA VỊ</v>
      </c>
      <c r="K3161" s="93">
        <v>1</v>
      </c>
      <c r="L3161" s="95">
        <v>99000</v>
      </c>
      <c r="P3161" s="93" t="s">
        <v>3614</v>
      </c>
      <c r="Q3161" s="93" t="s">
        <v>5887</v>
      </c>
    </row>
    <row r="3162" spans="1:22" ht="25.5" customHeight="1">
      <c r="A3162" s="94">
        <v>46122.454444444447</v>
      </c>
      <c r="B3162" s="93" t="s">
        <v>40</v>
      </c>
      <c r="C3162" s="93" t="s">
        <v>728</v>
      </c>
      <c r="D3162" s="93" t="s">
        <v>729</v>
      </c>
      <c r="E3162" s="93" t="s">
        <v>730</v>
      </c>
      <c r="F3162" s="93">
        <v>69000</v>
      </c>
      <c r="G3162" s="93">
        <v>-1</v>
      </c>
      <c r="H3162" s="93">
        <v>0</v>
      </c>
      <c r="I3162" s="92">
        <f t="shared" si="49"/>
        <v>69000</v>
      </c>
      <c r="J3162" s="92" t="str">
        <f>VLOOKUP(D3162,[1]Sheet0!$C$1:$H$65536,6,0)</f>
        <v>THỰC PHẨM CHO BÉ</v>
      </c>
      <c r="K3162" s="93">
        <v>1</v>
      </c>
      <c r="L3162" s="95">
        <v>69000</v>
      </c>
      <c r="P3162" s="93" t="s">
        <v>3614</v>
      </c>
      <c r="Q3162" s="93" t="s">
        <v>5887</v>
      </c>
    </row>
    <row r="3163" spans="1:22" ht="25.5" customHeight="1">
      <c r="A3163" s="94">
        <v>46122.454444444447</v>
      </c>
      <c r="B3163" s="93" t="s">
        <v>2772</v>
      </c>
      <c r="C3163" s="93" t="s">
        <v>4023</v>
      </c>
      <c r="D3163" s="93" t="s">
        <v>4007</v>
      </c>
      <c r="E3163" s="93" t="s">
        <v>4024</v>
      </c>
      <c r="F3163" s="93">
        <v>159000</v>
      </c>
      <c r="G3163" s="93">
        <v>-2</v>
      </c>
      <c r="H3163" s="93">
        <v>0</v>
      </c>
      <c r="I3163" s="92">
        <f t="shared" si="49"/>
        <v>318000</v>
      </c>
      <c r="J3163" s="92" t="str">
        <f>VLOOKUP(D3163,[1]Sheet0!$C$1:$H$65536,6,0)</f>
        <v>NSM MÙA HÈ</v>
      </c>
      <c r="K3163" s="93">
        <v>2</v>
      </c>
      <c r="L3163" s="95">
        <v>318000</v>
      </c>
      <c r="P3163" s="93" t="s">
        <v>3614</v>
      </c>
      <c r="Q3163" s="93" t="s">
        <v>5887</v>
      </c>
    </row>
    <row r="3164" spans="1:22" ht="25.5" customHeight="1">
      <c r="A3164" s="94">
        <v>46122.454444444447</v>
      </c>
      <c r="B3164" s="93" t="s">
        <v>27</v>
      </c>
      <c r="C3164" s="93" t="s">
        <v>600</v>
      </c>
      <c r="D3164" s="93" t="s">
        <v>601</v>
      </c>
      <c r="E3164" s="93" t="s">
        <v>602</v>
      </c>
      <c r="F3164" s="93">
        <v>95000</v>
      </c>
      <c r="G3164" s="93">
        <v>-1</v>
      </c>
      <c r="H3164" s="93">
        <v>0</v>
      </c>
      <c r="I3164" s="92">
        <f t="shared" si="49"/>
        <v>95000</v>
      </c>
      <c r="J3164" s="92" t="str">
        <f>VLOOKUP(D3164,[1]Sheet0!$C$1:$H$65536,6,0)</f>
        <v>BÁNH KẸO, ĐỒ ĂN VẶT</v>
      </c>
      <c r="K3164" s="93">
        <v>1</v>
      </c>
      <c r="L3164" s="95">
        <v>95000</v>
      </c>
      <c r="P3164" s="93" t="s">
        <v>3614</v>
      </c>
      <c r="Q3164" s="93" t="s">
        <v>5887</v>
      </c>
    </row>
    <row r="3165" spans="1:22" ht="25.5" customHeight="1">
      <c r="A3165" s="94">
        <v>46122.454444444447</v>
      </c>
      <c r="B3165" s="93" t="s">
        <v>33</v>
      </c>
      <c r="C3165" s="93" t="s">
        <v>1223</v>
      </c>
      <c r="D3165" s="93" t="s">
        <v>1224</v>
      </c>
      <c r="E3165" s="93" t="s">
        <v>1225</v>
      </c>
      <c r="F3165" s="93">
        <v>56000</v>
      </c>
      <c r="G3165" s="93">
        <v>-1</v>
      </c>
      <c r="H3165" s="93">
        <v>0</v>
      </c>
      <c r="I3165" s="92">
        <f t="shared" si="49"/>
        <v>56000</v>
      </c>
      <c r="J3165" s="92" t="str">
        <f>VLOOKUP(D3165,[1]Sheet0!$C$1:$H$65536,6,0)</f>
        <v>PHÒNG CHỐNG CÔN TRÙNG</v>
      </c>
      <c r="K3165" s="93">
        <v>1</v>
      </c>
      <c r="L3165" s="95">
        <v>56000</v>
      </c>
      <c r="P3165" s="93" t="s">
        <v>3614</v>
      </c>
      <c r="Q3165" s="93" t="s">
        <v>5887</v>
      </c>
    </row>
    <row r="3166" spans="1:22" ht="25.5" customHeight="1">
      <c r="A3166" s="94">
        <v>46122.454444444447</v>
      </c>
      <c r="B3166" s="93" t="s">
        <v>33</v>
      </c>
      <c r="C3166" s="93" t="s">
        <v>1315</v>
      </c>
      <c r="D3166" s="93" t="s">
        <v>1316</v>
      </c>
      <c r="E3166" s="93" t="s">
        <v>1317</v>
      </c>
      <c r="F3166" s="93">
        <v>40000</v>
      </c>
      <c r="G3166" s="93">
        <v>-2</v>
      </c>
      <c r="H3166" s="93">
        <v>0</v>
      </c>
      <c r="I3166" s="92">
        <f t="shared" si="49"/>
        <v>80000</v>
      </c>
      <c r="J3166" s="92" t="str">
        <f>VLOOKUP(D3166,[1]Sheet0!$C$1:$H$65536,6,0)</f>
        <v>XÀ PHÒNG, CHẤT TẨY RỬA</v>
      </c>
      <c r="K3166" s="93">
        <v>2</v>
      </c>
      <c r="L3166" s="95">
        <v>80000</v>
      </c>
      <c r="P3166" s="93" t="s">
        <v>3614</v>
      </c>
      <c r="Q3166" s="93" t="s">
        <v>5887</v>
      </c>
    </row>
    <row r="3167" spans="1:22" ht="25.5" customHeight="1">
      <c r="A3167" s="94">
        <v>46122.454444444447</v>
      </c>
      <c r="B3167" s="93" t="s">
        <v>40</v>
      </c>
      <c r="C3167" s="93" t="s">
        <v>4804</v>
      </c>
      <c r="D3167" s="93" t="s">
        <v>4775</v>
      </c>
      <c r="E3167" s="93" t="s">
        <v>4805</v>
      </c>
      <c r="F3167" s="93">
        <v>165000</v>
      </c>
      <c r="G3167" s="93">
        <v>-1</v>
      </c>
      <c r="H3167" s="93">
        <v>0</v>
      </c>
      <c r="I3167" s="92">
        <f t="shared" si="49"/>
        <v>165000</v>
      </c>
      <c r="J3167" s="92" t="str">
        <f>VLOOKUP(D3167,[1]Sheet0!$C$1:$H$65536,6,0)</f>
        <v>CHĂM SÓC CƠ THỂ BÉ</v>
      </c>
      <c r="K3167" s="93">
        <v>1</v>
      </c>
      <c r="L3167" s="95">
        <v>165000</v>
      </c>
      <c r="P3167" s="93" t="s">
        <v>3614</v>
      </c>
      <c r="Q3167" s="93" t="s">
        <v>5887</v>
      </c>
    </row>
    <row r="3168" spans="1:22" ht="25.5" customHeight="1">
      <c r="A3168" s="94">
        <v>46122.454444444447</v>
      </c>
      <c r="B3168" s="93" t="s">
        <v>27</v>
      </c>
      <c r="C3168" s="93" t="s">
        <v>5888</v>
      </c>
      <c r="D3168" s="93" t="s">
        <v>5889</v>
      </c>
      <c r="E3168" s="93" t="s">
        <v>5890</v>
      </c>
      <c r="F3168" s="93">
        <v>115000</v>
      </c>
      <c r="G3168" s="93">
        <v>-1</v>
      </c>
      <c r="H3168" s="93">
        <v>0</v>
      </c>
      <c r="I3168" s="92">
        <f t="shared" si="49"/>
        <v>115000</v>
      </c>
      <c r="J3168" s="92" t="str">
        <f>VLOOKUP(D3168,[1]Sheet0!$C$1:$H$65536,6,0)</f>
        <v>BÁNH KẸO, ĐỒ ĂN VẶT</v>
      </c>
      <c r="K3168" s="93">
        <v>1</v>
      </c>
      <c r="L3168" s="95">
        <v>115000</v>
      </c>
      <c r="P3168" s="93" t="s">
        <v>3614</v>
      </c>
      <c r="Q3168" s="93" t="s">
        <v>5887</v>
      </c>
    </row>
    <row r="3169" spans="1:22" ht="25.5" customHeight="1">
      <c r="A3169" s="94">
        <v>46122.454444444447</v>
      </c>
      <c r="B3169" s="93" t="s">
        <v>33</v>
      </c>
      <c r="C3169" s="93" t="s">
        <v>1617</v>
      </c>
      <c r="D3169" s="93" t="s">
        <v>1618</v>
      </c>
      <c r="E3169" s="93" t="s">
        <v>1619</v>
      </c>
      <c r="F3169" s="93">
        <v>40000</v>
      </c>
      <c r="G3169" s="93">
        <v>-1</v>
      </c>
      <c r="H3169" s="93">
        <v>0</v>
      </c>
      <c r="I3169" s="92">
        <f t="shared" si="49"/>
        <v>40000</v>
      </c>
      <c r="J3169" s="92" t="str">
        <f>VLOOKUP(D3169,[1]Sheet0!$C$1:$H$65536,6,0)</f>
        <v>XÀ PHÒNG, CHẤT TẨY RỬA</v>
      </c>
      <c r="K3169" s="93">
        <v>1</v>
      </c>
      <c r="L3169" s="95">
        <v>40000</v>
      </c>
      <c r="P3169" s="93" t="s">
        <v>3614</v>
      </c>
      <c r="Q3169" s="93" t="s">
        <v>5887</v>
      </c>
    </row>
    <row r="3170" spans="1:22" ht="25.5" customHeight="1">
      <c r="A3170" s="94">
        <v>46122.454444444447</v>
      </c>
      <c r="B3170" s="93" t="s">
        <v>33</v>
      </c>
      <c r="C3170" s="93" t="s">
        <v>5698</v>
      </c>
      <c r="D3170" s="93" t="s">
        <v>5691</v>
      </c>
      <c r="E3170" s="93" t="s">
        <v>5699</v>
      </c>
      <c r="F3170" s="93">
        <v>350000</v>
      </c>
      <c r="G3170" s="93">
        <v>-1</v>
      </c>
      <c r="H3170" s="93">
        <v>0</v>
      </c>
      <c r="I3170" s="92">
        <f t="shared" si="49"/>
        <v>350000</v>
      </c>
      <c r="J3170" s="92" t="str">
        <f>VLOOKUP(D3170,[1]Sheet0!$C$1:$H$65536,6,0)</f>
        <v>BẾP VÀ PHÒNG ĂN</v>
      </c>
      <c r="K3170" s="93">
        <v>1</v>
      </c>
      <c r="L3170" s="95">
        <v>350000</v>
      </c>
      <c r="P3170" s="93" t="s">
        <v>3614</v>
      </c>
      <c r="Q3170" s="93" t="s">
        <v>5887</v>
      </c>
    </row>
    <row r="3171" spans="1:22" ht="25.5" customHeight="1">
      <c r="A3171" s="94">
        <v>46122.454444444447</v>
      </c>
      <c r="B3171" s="93" t="s">
        <v>135</v>
      </c>
      <c r="C3171" s="93" t="s">
        <v>5346</v>
      </c>
      <c r="D3171" s="93" t="s">
        <v>5315</v>
      </c>
      <c r="E3171" s="93" t="s">
        <v>2628</v>
      </c>
      <c r="F3171" s="93">
        <v>15000</v>
      </c>
      <c r="G3171" s="93">
        <v>-1</v>
      </c>
      <c r="H3171" s="93">
        <v>0</v>
      </c>
      <c r="I3171" s="92">
        <f t="shared" si="49"/>
        <v>15000</v>
      </c>
      <c r="J3171" s="92" t="e">
        <f>VLOOKUP(D3171,[1]Sheet0!$C$1:$H$65536,6,0)</f>
        <v>#N/A</v>
      </c>
      <c r="K3171" s="93">
        <v>1</v>
      </c>
      <c r="L3171" s="95">
        <v>15000</v>
      </c>
      <c r="P3171" s="93" t="s">
        <v>3614</v>
      </c>
      <c r="Q3171" s="93" t="s">
        <v>5887</v>
      </c>
    </row>
    <row r="3172" spans="1:22" ht="25.5" customHeight="1">
      <c r="A3172" s="94">
        <v>46122.454444444447</v>
      </c>
      <c r="B3172" s="93" t="s">
        <v>3652</v>
      </c>
      <c r="C3172" s="93" t="s">
        <v>3756</v>
      </c>
      <c r="D3172" s="93" t="s">
        <v>3753</v>
      </c>
      <c r="E3172" s="93" t="s">
        <v>3757</v>
      </c>
      <c r="F3172" s="93">
        <v>15000</v>
      </c>
      <c r="G3172" s="93">
        <v>1</v>
      </c>
      <c r="H3172" s="93">
        <v>0</v>
      </c>
      <c r="I3172" s="92">
        <f t="shared" si="49"/>
        <v>-15000</v>
      </c>
      <c r="J3172" s="92" t="str">
        <f>VLOOKUP(D3172,[1]Sheet0!$C$1:$H$65536,6,0)</f>
        <v>ĐỒ DÙNG VPP</v>
      </c>
      <c r="M3172" s="93">
        <v>-1</v>
      </c>
      <c r="N3172" s="95">
        <v>-15000</v>
      </c>
      <c r="P3172" s="93" t="s">
        <v>3614</v>
      </c>
      <c r="Q3172" s="93" t="s">
        <v>5887</v>
      </c>
      <c r="V3172" s="93" t="s">
        <v>3619</v>
      </c>
    </row>
    <row r="3173" spans="1:22" ht="25.5" customHeight="1">
      <c r="A3173" s="94">
        <v>46122.454444444447</v>
      </c>
      <c r="B3173" s="93" t="s">
        <v>27</v>
      </c>
      <c r="C3173" s="93" t="s">
        <v>1283</v>
      </c>
      <c r="D3173" s="93" t="s">
        <v>1284</v>
      </c>
      <c r="E3173" s="93" t="s">
        <v>1285</v>
      </c>
      <c r="F3173" s="93">
        <v>76000</v>
      </c>
      <c r="G3173" s="93">
        <v>1</v>
      </c>
      <c r="H3173" s="93">
        <v>0</v>
      </c>
      <c r="I3173" s="92">
        <f t="shared" si="49"/>
        <v>-76000</v>
      </c>
      <c r="J3173" s="92" t="str">
        <f>VLOOKUP(D3173,[1]Sheet0!$C$1:$H$65536,6,0)</f>
        <v>MỲ, MIẾN</v>
      </c>
      <c r="M3173" s="93">
        <v>-1</v>
      </c>
      <c r="N3173" s="95">
        <v>-76000</v>
      </c>
      <c r="P3173" s="93" t="s">
        <v>3614</v>
      </c>
      <c r="Q3173" s="93" t="s">
        <v>5887</v>
      </c>
      <c r="V3173" s="93" t="s">
        <v>3619</v>
      </c>
    </row>
    <row r="3174" spans="1:22" ht="25.5" customHeight="1">
      <c r="A3174" s="94">
        <v>46122.454444444447</v>
      </c>
      <c r="B3174" s="93" t="s">
        <v>40</v>
      </c>
      <c r="C3174" s="93" t="s">
        <v>5885</v>
      </c>
      <c r="D3174" s="93" t="s">
        <v>5878</v>
      </c>
      <c r="E3174" s="93" t="s">
        <v>5886</v>
      </c>
      <c r="F3174" s="93">
        <v>69000</v>
      </c>
      <c r="G3174" s="93">
        <v>1</v>
      </c>
      <c r="H3174" s="93">
        <v>0</v>
      </c>
      <c r="I3174" s="92">
        <f t="shared" si="49"/>
        <v>-69000</v>
      </c>
      <c r="J3174" s="92" t="str">
        <f>VLOOKUP(D3174,[1]Sheet0!$C$1:$H$65536,6,0)</f>
        <v>THỰC PHẨM CHO BÉ</v>
      </c>
      <c r="M3174" s="93">
        <v>-1</v>
      </c>
      <c r="N3174" s="95">
        <v>-69000</v>
      </c>
      <c r="P3174" s="93" t="s">
        <v>3614</v>
      </c>
      <c r="Q3174" s="93" t="s">
        <v>5887</v>
      </c>
      <c r="V3174" s="93" t="s">
        <v>3619</v>
      </c>
    </row>
    <row r="3175" spans="1:22" ht="25.5" customHeight="1">
      <c r="A3175" s="94">
        <v>46122.454444444447</v>
      </c>
      <c r="B3175" s="93" t="s">
        <v>2772</v>
      </c>
      <c r="C3175" s="93" t="s">
        <v>3991</v>
      </c>
      <c r="D3175" s="93" t="s">
        <v>3984</v>
      </c>
      <c r="E3175" s="93" t="s">
        <v>3992</v>
      </c>
      <c r="F3175" s="93">
        <v>159000</v>
      </c>
      <c r="G3175" s="93">
        <v>2</v>
      </c>
      <c r="H3175" s="93">
        <v>0</v>
      </c>
      <c r="I3175" s="92">
        <f t="shared" si="49"/>
        <v>-318000</v>
      </c>
      <c r="J3175" s="92" t="str">
        <f>VLOOKUP(D3175,[1]Sheet0!$C$1:$H$65536,6,0)</f>
        <v>NSM MÙA HÈ</v>
      </c>
      <c r="M3175" s="93">
        <v>-2</v>
      </c>
      <c r="N3175" s="95">
        <v>-318000</v>
      </c>
      <c r="P3175" s="93" t="s">
        <v>3614</v>
      </c>
      <c r="Q3175" s="93" t="s">
        <v>5887</v>
      </c>
      <c r="V3175" s="93" t="s">
        <v>3619</v>
      </c>
    </row>
    <row r="3176" spans="1:22" ht="25.5" customHeight="1">
      <c r="A3176" s="94">
        <v>46122.454444444447</v>
      </c>
      <c r="B3176" s="93" t="s">
        <v>27</v>
      </c>
      <c r="C3176" s="93" t="s">
        <v>1530</v>
      </c>
      <c r="D3176" s="93" t="s">
        <v>1531</v>
      </c>
      <c r="E3176" s="93" t="s">
        <v>1532</v>
      </c>
      <c r="F3176" s="93">
        <v>80000</v>
      </c>
      <c r="G3176" s="93">
        <v>1</v>
      </c>
      <c r="H3176" s="93">
        <v>0</v>
      </c>
      <c r="I3176" s="92">
        <f t="shared" si="49"/>
        <v>-80000</v>
      </c>
      <c r="J3176" s="92" t="str">
        <f>VLOOKUP(D3176,[1]Sheet0!$C$1:$H$65536,6,0)</f>
        <v>BÁNH KẸO, ĐỒ ĂN VẶT</v>
      </c>
      <c r="M3176" s="93">
        <v>-1</v>
      </c>
      <c r="N3176" s="95">
        <v>-80000</v>
      </c>
      <c r="P3176" s="93" t="s">
        <v>3614</v>
      </c>
      <c r="Q3176" s="93" t="s">
        <v>5887</v>
      </c>
      <c r="V3176" s="93" t="s">
        <v>3619</v>
      </c>
    </row>
    <row r="3177" spans="1:22" ht="25.5" customHeight="1">
      <c r="A3177" s="94">
        <v>46122.454444444447</v>
      </c>
      <c r="B3177" s="93" t="s">
        <v>33</v>
      </c>
      <c r="C3177" s="93" t="s">
        <v>1545</v>
      </c>
      <c r="D3177" s="93" t="s">
        <v>1546</v>
      </c>
      <c r="E3177" s="93" t="s">
        <v>1547</v>
      </c>
      <c r="F3177" s="93">
        <v>56000</v>
      </c>
      <c r="G3177" s="93">
        <v>1</v>
      </c>
      <c r="H3177" s="93">
        <v>0</v>
      </c>
      <c r="I3177" s="92">
        <f t="shared" si="49"/>
        <v>-56000</v>
      </c>
      <c r="J3177" s="92" t="str">
        <f>VLOOKUP(D3177,[1]Sheet0!$C$1:$H$65536,6,0)</f>
        <v>PHÒNG CHỐNG CÔN TRÙNG</v>
      </c>
      <c r="M3177" s="93">
        <v>-1</v>
      </c>
      <c r="N3177" s="95">
        <v>-56000</v>
      </c>
      <c r="P3177" s="93" t="s">
        <v>3614</v>
      </c>
      <c r="Q3177" s="93" t="s">
        <v>5887</v>
      </c>
      <c r="V3177" s="93" t="s">
        <v>3619</v>
      </c>
    </row>
    <row r="3178" spans="1:22" ht="25.5" customHeight="1">
      <c r="A3178" s="94">
        <v>46122.454444444447</v>
      </c>
      <c r="B3178" s="93" t="s">
        <v>33</v>
      </c>
      <c r="C3178" s="93" t="s">
        <v>1348</v>
      </c>
      <c r="D3178" s="93" t="s">
        <v>1349</v>
      </c>
      <c r="E3178" s="93" t="s">
        <v>1350</v>
      </c>
      <c r="F3178" s="93">
        <v>35000</v>
      </c>
      <c r="G3178" s="93">
        <v>2</v>
      </c>
      <c r="H3178" s="93">
        <v>0</v>
      </c>
      <c r="I3178" s="92">
        <f t="shared" si="49"/>
        <v>-70000</v>
      </c>
      <c r="J3178" s="92" t="str">
        <f>VLOOKUP(D3178,[1]Sheet0!$C$1:$H$65536,6,0)</f>
        <v>XÀ PHÒNG, CHẤT TẨY RỬA</v>
      </c>
      <c r="M3178" s="93">
        <v>-2</v>
      </c>
      <c r="N3178" s="95">
        <v>-70000</v>
      </c>
      <c r="P3178" s="93" t="s">
        <v>3614</v>
      </c>
      <c r="Q3178" s="93" t="s">
        <v>5887</v>
      </c>
      <c r="V3178" s="93" t="s">
        <v>3619</v>
      </c>
    </row>
    <row r="3179" spans="1:22" ht="25.5" customHeight="1">
      <c r="A3179" s="94">
        <v>46122.454444444447</v>
      </c>
      <c r="B3179" s="93" t="s">
        <v>40</v>
      </c>
      <c r="C3179" s="93" t="s">
        <v>1392</v>
      </c>
      <c r="D3179" s="93" t="s">
        <v>1393</v>
      </c>
      <c r="E3179" s="93" t="s">
        <v>1394</v>
      </c>
      <c r="F3179" s="93">
        <v>155000</v>
      </c>
      <c r="G3179" s="93">
        <v>1</v>
      </c>
      <c r="H3179" s="93">
        <v>0</v>
      </c>
      <c r="I3179" s="92">
        <f t="shared" si="49"/>
        <v>-155000</v>
      </c>
      <c r="J3179" s="92" t="str">
        <f>VLOOKUP(D3179,[1]Sheet0!$C$1:$H$65536,6,0)</f>
        <v>CHĂM SÓC CƠ THỂ BÉ</v>
      </c>
      <c r="M3179" s="93">
        <v>-1</v>
      </c>
      <c r="N3179" s="95">
        <v>-155000</v>
      </c>
      <c r="P3179" s="93" t="s">
        <v>3614</v>
      </c>
      <c r="Q3179" s="93" t="s">
        <v>5887</v>
      </c>
      <c r="V3179" s="93" t="s">
        <v>3619</v>
      </c>
    </row>
    <row r="3180" spans="1:22" ht="25.5" customHeight="1">
      <c r="A3180" s="94">
        <v>46122.454444444447</v>
      </c>
      <c r="B3180" s="93" t="s">
        <v>27</v>
      </c>
      <c r="C3180" s="93" t="s">
        <v>228</v>
      </c>
      <c r="D3180" s="93" t="s">
        <v>229</v>
      </c>
      <c r="E3180" s="93" t="s">
        <v>230</v>
      </c>
      <c r="F3180" s="93">
        <v>115000</v>
      </c>
      <c r="G3180" s="93">
        <v>1</v>
      </c>
      <c r="H3180" s="93">
        <v>0</v>
      </c>
      <c r="I3180" s="92">
        <f t="shared" si="49"/>
        <v>-115000</v>
      </c>
      <c r="J3180" s="92" t="str">
        <f>VLOOKUP(D3180,[1]Sheet0!$C$1:$H$65536,6,0)</f>
        <v>BÁNH KẸO, ĐỒ ĂN VẶT</v>
      </c>
      <c r="M3180" s="93">
        <v>-1</v>
      </c>
      <c r="N3180" s="95">
        <v>-115000</v>
      </c>
      <c r="P3180" s="93" t="s">
        <v>3614</v>
      </c>
      <c r="Q3180" s="93" t="s">
        <v>5887</v>
      </c>
      <c r="V3180" s="93" t="s">
        <v>3619</v>
      </c>
    </row>
    <row r="3181" spans="1:22" ht="25.5" customHeight="1">
      <c r="A3181" s="94">
        <v>46122.454444444447</v>
      </c>
      <c r="B3181" s="93" t="s">
        <v>33</v>
      </c>
      <c r="C3181" s="93" t="s">
        <v>1802</v>
      </c>
      <c r="D3181" s="93" t="s">
        <v>1803</v>
      </c>
      <c r="E3181" s="93" t="s">
        <v>1804</v>
      </c>
      <c r="F3181" s="93">
        <v>40000</v>
      </c>
      <c r="G3181" s="93">
        <v>1</v>
      </c>
      <c r="H3181" s="93">
        <v>0</v>
      </c>
      <c r="I3181" s="92">
        <f t="shared" si="49"/>
        <v>-40000</v>
      </c>
      <c r="J3181" s="92" t="str">
        <f>VLOOKUP(D3181,[1]Sheet0!$C$1:$H$65536,6,0)</f>
        <v>XÀ PHÒNG, CHẤT TẨY RỬA</v>
      </c>
      <c r="M3181" s="93">
        <v>-1</v>
      </c>
      <c r="N3181" s="95">
        <v>-40000</v>
      </c>
      <c r="P3181" s="93" t="s">
        <v>3614</v>
      </c>
      <c r="Q3181" s="93" t="s">
        <v>5887</v>
      </c>
      <c r="V3181" s="93" t="s">
        <v>3619</v>
      </c>
    </row>
    <row r="3182" spans="1:22" ht="25.5" customHeight="1">
      <c r="A3182" s="94">
        <v>46122.454444444447</v>
      </c>
      <c r="B3182" s="93" t="s">
        <v>33</v>
      </c>
      <c r="C3182" s="93" t="s">
        <v>5198</v>
      </c>
      <c r="D3182" s="93" t="s">
        <v>5199</v>
      </c>
      <c r="E3182" s="93" t="s">
        <v>5200</v>
      </c>
      <c r="F3182" s="93">
        <v>490000</v>
      </c>
      <c r="G3182" s="93">
        <v>1</v>
      </c>
      <c r="H3182" s="93">
        <v>0</v>
      </c>
      <c r="I3182" s="92">
        <f t="shared" si="49"/>
        <v>-490000</v>
      </c>
      <c r="J3182" s="92" t="str">
        <f>VLOOKUP(D3182,[1]Sheet0!$C$1:$H$65536,6,0)</f>
        <v>BẾP VÀ PHÒNG ĂN</v>
      </c>
      <c r="M3182" s="93">
        <v>-1</v>
      </c>
      <c r="N3182" s="95">
        <v>-490000</v>
      </c>
      <c r="P3182" s="93" t="s">
        <v>3614</v>
      </c>
      <c r="Q3182" s="93" t="s">
        <v>5887</v>
      </c>
      <c r="V3182" s="93" t="s">
        <v>3619</v>
      </c>
    </row>
    <row r="3183" spans="1:22" ht="25.5" customHeight="1">
      <c r="A3183" s="94">
        <v>46122.454444444447</v>
      </c>
      <c r="B3183" s="93" t="s">
        <v>135</v>
      </c>
      <c r="C3183" s="93" t="s">
        <v>2626</v>
      </c>
      <c r="D3183" s="93" t="s">
        <v>2627</v>
      </c>
      <c r="E3183" s="93" t="s">
        <v>2628</v>
      </c>
      <c r="F3183" s="93">
        <v>15000</v>
      </c>
      <c r="G3183" s="93">
        <v>1</v>
      </c>
      <c r="H3183" s="93">
        <v>0</v>
      </c>
      <c r="I3183" s="92">
        <f t="shared" si="49"/>
        <v>-15000</v>
      </c>
      <c r="J3183" s="92" t="str">
        <f>VLOOKUP(D3183,[1]Sheet0!$C$1:$H$65536,6,0)</f>
        <v>ĐỒNG GIÁ DATE</v>
      </c>
      <c r="M3183" s="93">
        <v>-1</v>
      </c>
      <c r="N3183" s="95">
        <v>-15000</v>
      </c>
      <c r="P3183" s="93" t="s">
        <v>3614</v>
      </c>
      <c r="Q3183" s="93" t="s">
        <v>5887</v>
      </c>
      <c r="V3183" s="93" t="s">
        <v>3619</v>
      </c>
    </row>
    <row r="3184" spans="1:22" ht="25.5" customHeight="1">
      <c r="A3184" s="94">
        <v>46125.370937500003</v>
      </c>
      <c r="B3184" s="93" t="s">
        <v>3652</v>
      </c>
      <c r="C3184" s="93" t="s">
        <v>3653</v>
      </c>
      <c r="D3184" s="93" t="s">
        <v>3636</v>
      </c>
      <c r="E3184" s="93" t="s">
        <v>3654</v>
      </c>
      <c r="F3184" s="93">
        <v>30000</v>
      </c>
      <c r="G3184" s="93">
        <v>-2</v>
      </c>
      <c r="H3184" s="93">
        <v>0</v>
      </c>
      <c r="I3184" s="92">
        <f t="shared" si="49"/>
        <v>60000</v>
      </c>
      <c r="J3184" s="92" t="str">
        <f>VLOOKUP(D3184,[1]Sheet0!$C$1:$H$65536,6,0)</f>
        <v>ĐỒ DÙNG VPP</v>
      </c>
      <c r="K3184" s="93">
        <v>2</v>
      </c>
      <c r="L3184" s="95">
        <v>60000</v>
      </c>
      <c r="P3184" s="93" t="s">
        <v>3614</v>
      </c>
      <c r="Q3184" s="93" t="s">
        <v>5891</v>
      </c>
    </row>
    <row r="3185" spans="1:17" ht="25.5" customHeight="1">
      <c r="A3185" s="94">
        <v>46125.370937500003</v>
      </c>
      <c r="B3185" s="93" t="s">
        <v>32</v>
      </c>
      <c r="C3185" s="93" t="s">
        <v>585</v>
      </c>
      <c r="D3185" s="93" t="s">
        <v>586</v>
      </c>
      <c r="E3185" s="93" t="s">
        <v>587</v>
      </c>
      <c r="F3185" s="93">
        <v>139000</v>
      </c>
      <c r="G3185" s="93">
        <v>-2</v>
      </c>
      <c r="H3185" s="93">
        <v>0</v>
      </c>
      <c r="I3185" s="92">
        <f t="shared" si="49"/>
        <v>278000</v>
      </c>
      <c r="J3185" s="92" t="str">
        <f>VLOOKUP(D3185,[1]Sheet0!$C$1:$H$65536,6,0)</f>
        <v>Mỹ phẩm khác</v>
      </c>
      <c r="K3185" s="93">
        <v>2</v>
      </c>
      <c r="L3185" s="95">
        <v>278000</v>
      </c>
      <c r="P3185" s="93" t="s">
        <v>3614</v>
      </c>
      <c r="Q3185" s="93" t="s">
        <v>5891</v>
      </c>
    </row>
    <row r="3186" spans="1:17" ht="25.5" customHeight="1">
      <c r="A3186" s="94">
        <v>46125.370937500003</v>
      </c>
      <c r="B3186" s="93" t="s">
        <v>2772</v>
      </c>
      <c r="C3186" s="93" t="s">
        <v>4550</v>
      </c>
      <c r="D3186" s="93" t="s">
        <v>4551</v>
      </c>
      <c r="E3186" s="93" t="s">
        <v>4552</v>
      </c>
      <c r="F3186" s="93">
        <v>345000</v>
      </c>
      <c r="G3186" s="93">
        <v>-1</v>
      </c>
      <c r="H3186" s="93">
        <v>0</v>
      </c>
      <c r="I3186" s="92">
        <f t="shared" si="49"/>
        <v>345000</v>
      </c>
      <c r="J3186" s="92" t="str">
        <f>VLOOKUP(D3186,[1]Sheet0!$C$1:$H$65536,6,0)</f>
        <v>THỜI TRANG NỮ</v>
      </c>
      <c r="K3186" s="93">
        <v>1</v>
      </c>
      <c r="L3186" s="95">
        <v>345000</v>
      </c>
      <c r="P3186" s="93" t="s">
        <v>3614</v>
      </c>
      <c r="Q3186" s="93" t="s">
        <v>5891</v>
      </c>
    </row>
    <row r="3187" spans="1:17" ht="25.5" customHeight="1">
      <c r="A3187" s="94">
        <v>46125.370937500003</v>
      </c>
      <c r="B3187" s="93" t="s">
        <v>33</v>
      </c>
      <c r="C3187" s="93" t="s">
        <v>5621</v>
      </c>
      <c r="D3187" s="93" t="s">
        <v>5608</v>
      </c>
      <c r="E3187" s="93" t="s">
        <v>5622</v>
      </c>
      <c r="F3187" s="93">
        <v>250000</v>
      </c>
      <c r="G3187" s="93">
        <v>-1</v>
      </c>
      <c r="H3187" s="93">
        <v>0</v>
      </c>
      <c r="I3187" s="92">
        <f t="shared" si="49"/>
        <v>250000</v>
      </c>
      <c r="J3187" s="92" t="str">
        <f>VLOOKUP(D3187,[1]Sheet0!$C$1:$H$65536,6,0)</f>
        <v>KHĂN</v>
      </c>
      <c r="K3187" s="93">
        <v>1</v>
      </c>
      <c r="L3187" s="95">
        <v>250000</v>
      </c>
      <c r="P3187" s="93" t="s">
        <v>3614</v>
      </c>
      <c r="Q3187" s="93" t="s">
        <v>5891</v>
      </c>
    </row>
    <row r="3188" spans="1:17" ht="25.5" customHeight="1">
      <c r="A3188" s="94">
        <v>46125.370937500003</v>
      </c>
      <c r="B3188" s="93" t="s">
        <v>33</v>
      </c>
      <c r="C3188" s="93" t="s">
        <v>432</v>
      </c>
      <c r="D3188" s="93" t="s">
        <v>433</v>
      </c>
      <c r="E3188" s="93" t="s">
        <v>434</v>
      </c>
      <c r="F3188" s="93">
        <v>290000</v>
      </c>
      <c r="G3188" s="93">
        <v>-1</v>
      </c>
      <c r="H3188" s="93">
        <v>0</v>
      </c>
      <c r="I3188" s="92">
        <f t="shared" si="49"/>
        <v>290000</v>
      </c>
      <c r="J3188" s="92" t="str">
        <f>VLOOKUP(D3188,[1]Sheet0!$C$1:$H$65536,6,0)</f>
        <v>KHĂN</v>
      </c>
      <c r="K3188" s="93">
        <v>1</v>
      </c>
      <c r="L3188" s="95">
        <v>290000</v>
      </c>
      <c r="P3188" s="93" t="s">
        <v>3614</v>
      </c>
      <c r="Q3188" s="93" t="s">
        <v>5891</v>
      </c>
    </row>
    <row r="3189" spans="1:17" ht="25.5" customHeight="1">
      <c r="A3189" s="94">
        <v>46125.370937500003</v>
      </c>
      <c r="B3189" s="93" t="s">
        <v>32</v>
      </c>
      <c r="C3189" s="93" t="s">
        <v>4886</v>
      </c>
      <c r="D3189" s="93" t="s">
        <v>4863</v>
      </c>
      <c r="E3189" s="93" t="s">
        <v>4887</v>
      </c>
      <c r="F3189" s="93">
        <v>205000</v>
      </c>
      <c r="G3189" s="93">
        <v>-1</v>
      </c>
      <c r="H3189" s="93">
        <v>0</v>
      </c>
      <c r="I3189" s="92">
        <f t="shared" si="49"/>
        <v>205000</v>
      </c>
      <c r="J3189" s="92" t="str">
        <f>VLOOKUP(D3189,[1]Sheet0!$C$1:$H$65536,6,0)</f>
        <v>CHĂM SÓC CƠ THỂ</v>
      </c>
      <c r="K3189" s="93">
        <v>1</v>
      </c>
      <c r="L3189" s="95">
        <v>205000</v>
      </c>
      <c r="P3189" s="93" t="s">
        <v>3614</v>
      </c>
      <c r="Q3189" s="93" t="s">
        <v>5891</v>
      </c>
    </row>
    <row r="3190" spans="1:17" ht="25.5" customHeight="1">
      <c r="A3190" s="94">
        <v>46125.370937500003</v>
      </c>
      <c r="B3190" s="93" t="s">
        <v>69</v>
      </c>
      <c r="C3190" s="93" t="s">
        <v>2502</v>
      </c>
      <c r="D3190" s="93" t="s">
        <v>2503</v>
      </c>
      <c r="E3190" s="93" t="s">
        <v>2504</v>
      </c>
      <c r="F3190" s="93">
        <v>1690000</v>
      </c>
      <c r="G3190" s="93">
        <v>-1</v>
      </c>
      <c r="H3190" s="93">
        <v>0</v>
      </c>
      <c r="I3190" s="92">
        <f t="shared" si="49"/>
        <v>1690000</v>
      </c>
      <c r="J3190" s="92" t="str">
        <f>VLOOKUP(D3190,[1]Sheet0!$C$1:$H$65536,6,0)</f>
        <v>HỖ TRỢ GAN</v>
      </c>
      <c r="K3190" s="93">
        <v>1</v>
      </c>
      <c r="L3190" s="95">
        <v>1690000</v>
      </c>
      <c r="P3190" s="93" t="s">
        <v>3614</v>
      </c>
      <c r="Q3190" s="93" t="s">
        <v>5891</v>
      </c>
    </row>
    <row r="3191" spans="1:17" ht="25.5" customHeight="1">
      <c r="A3191" s="94">
        <v>46125.370937500003</v>
      </c>
      <c r="B3191" s="93" t="s">
        <v>27</v>
      </c>
      <c r="C3191" s="93" t="s">
        <v>5469</v>
      </c>
      <c r="D3191" s="93" t="s">
        <v>5376</v>
      </c>
      <c r="E3191" s="93" t="s">
        <v>5470</v>
      </c>
      <c r="F3191" s="93">
        <v>75000</v>
      </c>
      <c r="G3191" s="93">
        <v>-1</v>
      </c>
      <c r="H3191" s="93">
        <v>0</v>
      </c>
      <c r="I3191" s="92">
        <f t="shared" si="49"/>
        <v>75000</v>
      </c>
      <c r="J3191" s="92" t="str">
        <f>VLOOKUP(D3191,[1]Sheet0!$C$1:$H$65536,6,0)</f>
        <v>GIA VỊ</v>
      </c>
      <c r="K3191" s="93">
        <v>1</v>
      </c>
      <c r="L3191" s="95">
        <v>75000</v>
      </c>
      <c r="P3191" s="93" t="s">
        <v>3614</v>
      </c>
      <c r="Q3191" s="93" t="s">
        <v>5891</v>
      </c>
    </row>
    <row r="3192" spans="1:17" ht="25.5" customHeight="1">
      <c r="A3192" s="94">
        <v>46125.370937500003</v>
      </c>
      <c r="B3192" s="93" t="s">
        <v>33</v>
      </c>
      <c r="C3192" s="93" t="s">
        <v>5895</v>
      </c>
      <c r="D3192" s="93" t="s">
        <v>5896</v>
      </c>
      <c r="E3192" s="93" t="s">
        <v>5897</v>
      </c>
      <c r="F3192" s="93">
        <v>40000</v>
      </c>
      <c r="G3192" s="93">
        <v>-1</v>
      </c>
      <c r="H3192" s="93">
        <v>0</v>
      </c>
      <c r="I3192" s="92">
        <f t="shared" si="49"/>
        <v>40000</v>
      </c>
      <c r="J3192" s="92" t="str">
        <f>VLOOKUP(D3192,[1]Sheet0!$C$1:$H$65536,6,0)</f>
        <v>ĐỒ DÙNG NHÀ TẮM, TOILET</v>
      </c>
      <c r="K3192" s="93">
        <v>1</v>
      </c>
      <c r="L3192" s="95">
        <v>40000</v>
      </c>
      <c r="P3192" s="93" t="s">
        <v>3614</v>
      </c>
      <c r="Q3192" s="93" t="s">
        <v>5891</v>
      </c>
    </row>
    <row r="3193" spans="1:17" ht="25.5" customHeight="1">
      <c r="A3193" s="94">
        <v>46125.370937500003</v>
      </c>
      <c r="B3193" s="93" t="s">
        <v>33</v>
      </c>
      <c r="C3193" s="93" t="s">
        <v>780</v>
      </c>
      <c r="D3193" s="93" t="s">
        <v>781</v>
      </c>
      <c r="E3193" s="93" t="s">
        <v>782</v>
      </c>
      <c r="F3193" s="93">
        <v>50000</v>
      </c>
      <c r="G3193" s="93">
        <v>-4</v>
      </c>
      <c r="H3193" s="93">
        <v>0</v>
      </c>
      <c r="I3193" s="92">
        <f t="shared" si="49"/>
        <v>200000</v>
      </c>
      <c r="J3193" s="92" t="str">
        <f>VLOOKUP(D3193,[1]Sheet0!$C$1:$H$65536,6,0)</f>
        <v>PHÒNG CHỐNG CÔN TRÙNG</v>
      </c>
      <c r="K3193" s="93">
        <v>4</v>
      </c>
      <c r="L3193" s="95">
        <v>200000</v>
      </c>
      <c r="P3193" s="93" t="s">
        <v>3614</v>
      </c>
      <c r="Q3193" s="93" t="s">
        <v>5891</v>
      </c>
    </row>
    <row r="3194" spans="1:17" ht="25.5" customHeight="1">
      <c r="A3194" s="94">
        <v>46125.370937500003</v>
      </c>
      <c r="B3194" s="93" t="s">
        <v>33</v>
      </c>
      <c r="C3194" s="93" t="s">
        <v>1223</v>
      </c>
      <c r="D3194" s="93" t="s">
        <v>1224</v>
      </c>
      <c r="E3194" s="93" t="s">
        <v>1225</v>
      </c>
      <c r="F3194" s="93">
        <v>56000</v>
      </c>
      <c r="G3194" s="93">
        <v>-2</v>
      </c>
      <c r="H3194" s="93">
        <v>0</v>
      </c>
      <c r="I3194" s="92">
        <f t="shared" si="49"/>
        <v>112000</v>
      </c>
      <c r="J3194" s="92" t="str">
        <f>VLOOKUP(D3194,[1]Sheet0!$C$1:$H$65536,6,0)</f>
        <v>PHÒNG CHỐNG CÔN TRÙNG</v>
      </c>
      <c r="K3194" s="93">
        <v>2</v>
      </c>
      <c r="L3194" s="95">
        <v>112000</v>
      </c>
      <c r="P3194" s="93" t="s">
        <v>3614</v>
      </c>
      <c r="Q3194" s="93" t="s">
        <v>5891</v>
      </c>
    </row>
    <row r="3195" spans="1:17" ht="25.5" customHeight="1">
      <c r="A3195" s="94">
        <v>46125.370937500003</v>
      </c>
      <c r="B3195" s="93" t="s">
        <v>197</v>
      </c>
      <c r="C3195" s="93" t="s">
        <v>5734</v>
      </c>
      <c r="D3195" s="93" t="s">
        <v>5743</v>
      </c>
      <c r="E3195" s="93" t="s">
        <v>5744</v>
      </c>
      <c r="F3195" s="93">
        <v>95000</v>
      </c>
      <c r="G3195" s="93">
        <v>-1</v>
      </c>
      <c r="H3195" s="93">
        <v>0</v>
      </c>
      <c r="I3195" s="92">
        <f t="shared" si="49"/>
        <v>95000</v>
      </c>
      <c r="J3195" s="92" t="str">
        <f>VLOOKUP(D3195,[1]Sheet0!$C$1:$H$65536,6,0)</f>
        <v>BĂNG VỆ SINH</v>
      </c>
      <c r="K3195" s="93">
        <v>1</v>
      </c>
      <c r="L3195" s="95">
        <v>95000</v>
      </c>
      <c r="P3195" s="93" t="s">
        <v>3614</v>
      </c>
      <c r="Q3195" s="93" t="s">
        <v>5891</v>
      </c>
    </row>
    <row r="3196" spans="1:17" ht="25.5" customHeight="1">
      <c r="A3196" s="94">
        <v>46125.370937500003</v>
      </c>
      <c r="B3196" s="93" t="s">
        <v>40</v>
      </c>
      <c r="C3196" s="93" t="s">
        <v>1443</v>
      </c>
      <c r="D3196" s="93" t="s">
        <v>1444</v>
      </c>
      <c r="E3196" s="93" t="s">
        <v>1445</v>
      </c>
      <c r="F3196" s="93">
        <v>65000</v>
      </c>
      <c r="G3196" s="93">
        <v>-2</v>
      </c>
      <c r="H3196" s="93">
        <v>0</v>
      </c>
      <c r="I3196" s="92">
        <f t="shared" si="49"/>
        <v>130000</v>
      </c>
      <c r="J3196" s="92" t="str">
        <f>VLOOKUP(D3196,[1]Sheet0!$C$1:$H$65536,6,0)</f>
        <v>THỰC PHẨM CHO BÉ</v>
      </c>
      <c r="K3196" s="93">
        <v>2</v>
      </c>
      <c r="L3196" s="95">
        <v>130000</v>
      </c>
      <c r="P3196" s="93" t="s">
        <v>3614</v>
      </c>
      <c r="Q3196" s="93" t="s">
        <v>5891</v>
      </c>
    </row>
    <row r="3197" spans="1:17" ht="25.5" customHeight="1">
      <c r="A3197" s="94">
        <v>46125.370937500003</v>
      </c>
      <c r="B3197" s="93" t="s">
        <v>27</v>
      </c>
      <c r="C3197" s="93" t="s">
        <v>5475</v>
      </c>
      <c r="D3197" s="93" t="s">
        <v>5394</v>
      </c>
      <c r="E3197" s="93" t="s">
        <v>5476</v>
      </c>
      <c r="F3197" s="93">
        <v>58000</v>
      </c>
      <c r="G3197" s="93">
        <v>-1</v>
      </c>
      <c r="H3197" s="93">
        <v>0</v>
      </c>
      <c r="I3197" s="92">
        <f t="shared" si="49"/>
        <v>58000</v>
      </c>
      <c r="J3197" s="92" t="str">
        <f>VLOOKUP(D3197,[1]Sheet0!$C$1:$H$65536,6,0)</f>
        <v>GIA VỊ</v>
      </c>
      <c r="K3197" s="93">
        <v>1</v>
      </c>
      <c r="L3197" s="95">
        <v>58000</v>
      </c>
      <c r="P3197" s="93" t="s">
        <v>3614</v>
      </c>
      <c r="Q3197" s="93" t="s">
        <v>5891</v>
      </c>
    </row>
    <row r="3198" spans="1:17" ht="25.5" customHeight="1">
      <c r="A3198" s="94">
        <v>46125.370937500003</v>
      </c>
      <c r="B3198" s="93" t="s">
        <v>4078</v>
      </c>
      <c r="C3198" s="93" t="s">
        <v>4556</v>
      </c>
      <c r="D3198" s="93" t="s">
        <v>4557</v>
      </c>
      <c r="E3198" s="93" t="s">
        <v>4558</v>
      </c>
      <c r="F3198" s="93">
        <v>225000</v>
      </c>
      <c r="G3198" s="93">
        <v>-1</v>
      </c>
      <c r="H3198" s="93">
        <v>0</v>
      </c>
      <c r="I3198" s="92">
        <f t="shared" si="49"/>
        <v>225000</v>
      </c>
      <c r="J3198" s="92" t="str">
        <f>VLOOKUP(D3198,[1]Sheet0!$C$1:$H$65536,6,0)</f>
        <v>SỮA BẦU</v>
      </c>
      <c r="K3198" s="93">
        <v>1</v>
      </c>
      <c r="L3198" s="95">
        <v>225000</v>
      </c>
      <c r="P3198" s="93" t="s">
        <v>3614</v>
      </c>
      <c r="Q3198" s="93" t="s">
        <v>5891</v>
      </c>
    </row>
    <row r="3199" spans="1:17" ht="25.5" customHeight="1">
      <c r="A3199" s="94">
        <v>46125.370937500003</v>
      </c>
      <c r="B3199" s="93" t="s">
        <v>27</v>
      </c>
      <c r="C3199" s="93" t="s">
        <v>5706</v>
      </c>
      <c r="D3199" s="93" t="s">
        <v>5707</v>
      </c>
      <c r="E3199" s="93" t="s">
        <v>5708</v>
      </c>
      <c r="F3199" s="93">
        <v>115000</v>
      </c>
      <c r="G3199" s="93">
        <v>-1</v>
      </c>
      <c r="H3199" s="93">
        <v>0</v>
      </c>
      <c r="I3199" s="92">
        <f t="shared" si="49"/>
        <v>115000</v>
      </c>
      <c r="J3199" s="92" t="str">
        <f>VLOOKUP(D3199,[1]Sheet0!$C$1:$H$65536,6,0)</f>
        <v>BÁNH KẸO, ĐỒ ĂN VẶT</v>
      </c>
      <c r="K3199" s="93">
        <v>1</v>
      </c>
      <c r="L3199" s="95">
        <v>115000</v>
      </c>
      <c r="P3199" s="93" t="s">
        <v>3614</v>
      </c>
      <c r="Q3199" s="93" t="s">
        <v>5891</v>
      </c>
    </row>
    <row r="3200" spans="1:17" ht="25.5" customHeight="1">
      <c r="A3200" s="94">
        <v>46125.370937500003</v>
      </c>
      <c r="B3200" s="93" t="s">
        <v>32</v>
      </c>
      <c r="C3200" s="93" t="s">
        <v>5899</v>
      </c>
      <c r="D3200" s="93" t="s">
        <v>5900</v>
      </c>
      <c r="E3200" s="93" t="s">
        <v>5901</v>
      </c>
      <c r="F3200" s="93">
        <v>178000</v>
      </c>
      <c r="G3200" s="93">
        <v>-1</v>
      </c>
      <c r="H3200" s="93">
        <v>0</v>
      </c>
      <c r="I3200" s="92">
        <f t="shared" si="49"/>
        <v>178000</v>
      </c>
      <c r="J3200" s="92" t="str">
        <f>VLOOKUP(D3200,[1]Sheet0!$C$1:$H$65536,6,0)</f>
        <v>CHĂM SÓC TÓC</v>
      </c>
      <c r="K3200" s="93">
        <v>1</v>
      </c>
      <c r="L3200" s="95">
        <v>178000</v>
      </c>
      <c r="P3200" s="93" t="s">
        <v>3614</v>
      </c>
      <c r="Q3200" s="93" t="s">
        <v>5891</v>
      </c>
    </row>
    <row r="3201" spans="1:22" ht="25.5" customHeight="1">
      <c r="A3201" s="94">
        <v>46125.370937500003</v>
      </c>
      <c r="B3201" s="93" t="s">
        <v>33</v>
      </c>
      <c r="C3201" s="93" t="s">
        <v>1641</v>
      </c>
      <c r="D3201" s="93" t="s">
        <v>1642</v>
      </c>
      <c r="E3201" s="93" t="s">
        <v>1643</v>
      </c>
      <c r="F3201" s="93">
        <v>40000</v>
      </c>
      <c r="G3201" s="93">
        <v>-1</v>
      </c>
      <c r="H3201" s="93">
        <v>0</v>
      </c>
      <c r="I3201" s="92">
        <f t="shared" si="49"/>
        <v>40000</v>
      </c>
      <c r="J3201" s="92" t="str">
        <f>VLOOKUP(D3201,[1]Sheet0!$C$1:$H$65536,6,0)</f>
        <v>BẾP VÀ PHÒNG ĂN</v>
      </c>
      <c r="K3201" s="93">
        <v>1</v>
      </c>
      <c r="L3201" s="95">
        <v>40000</v>
      </c>
      <c r="P3201" s="93" t="s">
        <v>3614</v>
      </c>
      <c r="Q3201" s="93" t="s">
        <v>5891</v>
      </c>
    </row>
    <row r="3202" spans="1:22" ht="25.5" customHeight="1">
      <c r="A3202" s="94">
        <v>46125.370937500003</v>
      </c>
      <c r="B3202" s="93" t="s">
        <v>27</v>
      </c>
      <c r="C3202" s="93" t="s">
        <v>3206</v>
      </c>
      <c r="D3202" s="93" t="s">
        <v>3207</v>
      </c>
      <c r="E3202" s="93" t="s">
        <v>3208</v>
      </c>
      <c r="F3202" s="93">
        <v>120000</v>
      </c>
      <c r="G3202" s="93">
        <v>-1</v>
      </c>
      <c r="H3202" s="93">
        <v>0</v>
      </c>
      <c r="I3202" s="92">
        <f t="shared" si="49"/>
        <v>120000</v>
      </c>
      <c r="J3202" s="92" t="str">
        <f>VLOOKUP(D3202,[1]Sheet0!$C$1:$H$65536,6,0)</f>
        <v>SẢN PHẨM TỪ SỮA</v>
      </c>
      <c r="K3202" s="93">
        <v>1</v>
      </c>
      <c r="L3202" s="95">
        <v>120000</v>
      </c>
      <c r="P3202" s="93" t="s">
        <v>3614</v>
      </c>
      <c r="Q3202" s="93" t="s">
        <v>5891</v>
      </c>
    </row>
    <row r="3203" spans="1:22" ht="25.5" customHeight="1">
      <c r="A3203" s="94">
        <v>46125.370937500003</v>
      </c>
      <c r="B3203" s="93" t="s">
        <v>27</v>
      </c>
      <c r="C3203" s="93" t="s">
        <v>444</v>
      </c>
      <c r="D3203" s="93" t="s">
        <v>445</v>
      </c>
      <c r="E3203" s="93" t="s">
        <v>446</v>
      </c>
      <c r="F3203" s="93">
        <v>130000</v>
      </c>
      <c r="G3203" s="93">
        <v>-1</v>
      </c>
      <c r="H3203" s="93">
        <v>0</v>
      </c>
      <c r="I3203" s="92">
        <f t="shared" ref="I3203:I3266" si="50">(H3203-G3203)*F3203</f>
        <v>130000</v>
      </c>
      <c r="J3203" s="92" t="str">
        <f>VLOOKUP(D3203,[1]Sheet0!$C$1:$H$65536,6,0)</f>
        <v>SẢN PHẨM TỪ SỮA</v>
      </c>
      <c r="K3203" s="93">
        <v>1</v>
      </c>
      <c r="L3203" s="95">
        <v>130000</v>
      </c>
      <c r="P3203" s="93" t="s">
        <v>3614</v>
      </c>
      <c r="Q3203" s="93" t="s">
        <v>5891</v>
      </c>
    </row>
    <row r="3204" spans="1:22" ht="25.5" customHeight="1">
      <c r="A3204" s="94">
        <v>46125.370937500003</v>
      </c>
      <c r="B3204" s="93" t="s">
        <v>32</v>
      </c>
      <c r="C3204" s="93" t="s">
        <v>5489</v>
      </c>
      <c r="D3204" s="93" t="s">
        <v>5425</v>
      </c>
      <c r="E3204" s="93" t="s">
        <v>5490</v>
      </c>
      <c r="F3204" s="93">
        <v>345000</v>
      </c>
      <c r="G3204" s="93">
        <v>-1</v>
      </c>
      <c r="H3204" s="93">
        <v>0</v>
      </c>
      <c r="I3204" s="92">
        <f t="shared" si="50"/>
        <v>345000</v>
      </c>
      <c r="J3204" s="92" t="str">
        <f>VLOOKUP(D3204,[1]Sheet0!$C$1:$H$65536,6,0)</f>
        <v>CHĂM SÓC DA</v>
      </c>
      <c r="K3204" s="93">
        <v>1</v>
      </c>
      <c r="L3204" s="95">
        <v>345000</v>
      </c>
      <c r="P3204" s="93" t="s">
        <v>3614</v>
      </c>
      <c r="Q3204" s="93" t="s">
        <v>5891</v>
      </c>
    </row>
    <row r="3205" spans="1:22" ht="25.5" customHeight="1">
      <c r="A3205" s="94">
        <v>46125.370937500003</v>
      </c>
      <c r="B3205" s="93" t="s">
        <v>33</v>
      </c>
      <c r="C3205" s="93" t="s">
        <v>5903</v>
      </c>
      <c r="D3205" s="93" t="s">
        <v>5904</v>
      </c>
      <c r="E3205" s="93" t="s">
        <v>5905</v>
      </c>
      <c r="F3205" s="93">
        <v>40000</v>
      </c>
      <c r="G3205" s="93">
        <v>-1</v>
      </c>
      <c r="H3205" s="93">
        <v>0</v>
      </c>
      <c r="I3205" s="92">
        <f t="shared" si="50"/>
        <v>40000</v>
      </c>
      <c r="J3205" s="92" t="str">
        <f>VLOOKUP(D3205,[1]Sheet0!$C$1:$H$65536,6,0)</f>
        <v>ĐỒ DÙNG NHÀ TẮM, TOILET</v>
      </c>
      <c r="K3205" s="93">
        <v>1</v>
      </c>
      <c r="L3205" s="95">
        <v>40000</v>
      </c>
      <c r="P3205" s="93" t="s">
        <v>3614</v>
      </c>
      <c r="Q3205" s="93" t="s">
        <v>5891</v>
      </c>
    </row>
    <row r="3206" spans="1:22" ht="25.5" customHeight="1">
      <c r="A3206" s="94">
        <v>46125.370937500003</v>
      </c>
      <c r="B3206" s="93" t="s">
        <v>27</v>
      </c>
      <c r="C3206" s="93" t="s">
        <v>5906</v>
      </c>
      <c r="D3206" s="93" t="s">
        <v>5907</v>
      </c>
      <c r="E3206" s="93" t="s">
        <v>5908</v>
      </c>
      <c r="F3206" s="93">
        <v>135000</v>
      </c>
      <c r="G3206" s="93">
        <v>-1</v>
      </c>
      <c r="H3206" s="93">
        <v>0</v>
      </c>
      <c r="I3206" s="92">
        <f t="shared" si="50"/>
        <v>135000</v>
      </c>
      <c r="J3206" s="92" t="str">
        <f>VLOOKUP(D3206,[1]Sheet0!$C$1:$H$65536,6,0)</f>
        <v>BÁNH KẸO, ĐỒ ĂN VẶT</v>
      </c>
      <c r="K3206" s="93">
        <v>1</v>
      </c>
      <c r="L3206" s="95">
        <v>135000</v>
      </c>
      <c r="P3206" s="93" t="s">
        <v>3614</v>
      </c>
      <c r="Q3206" s="93" t="s">
        <v>5891</v>
      </c>
    </row>
    <row r="3207" spans="1:22" ht="25.5" customHeight="1">
      <c r="A3207" s="94">
        <v>46125.370937500003</v>
      </c>
      <c r="B3207" s="93" t="s">
        <v>27</v>
      </c>
      <c r="C3207" s="93" t="s">
        <v>5909</v>
      </c>
      <c r="D3207" s="93" t="s">
        <v>5910</v>
      </c>
      <c r="E3207" s="93" t="s">
        <v>5911</v>
      </c>
      <c r="F3207" s="93">
        <v>75000</v>
      </c>
      <c r="G3207" s="93">
        <v>-1</v>
      </c>
      <c r="H3207" s="93">
        <v>0</v>
      </c>
      <c r="I3207" s="92">
        <f t="shared" si="50"/>
        <v>75000</v>
      </c>
      <c r="J3207" s="92" t="str">
        <f>VLOOKUP(D3207,[1]Sheet0!$C$1:$H$65536,6,0)</f>
        <v>SẢN PHẨM TỪ SỮA</v>
      </c>
      <c r="K3207" s="93">
        <v>1</v>
      </c>
      <c r="L3207" s="95">
        <v>75000</v>
      </c>
      <c r="P3207" s="93" t="s">
        <v>3614</v>
      </c>
      <c r="Q3207" s="93" t="s">
        <v>5891</v>
      </c>
    </row>
    <row r="3208" spans="1:22" ht="25.5" customHeight="1">
      <c r="A3208" s="94">
        <v>46125.370937500003</v>
      </c>
      <c r="B3208" s="93" t="s">
        <v>27</v>
      </c>
      <c r="C3208" s="93" t="s">
        <v>1217</v>
      </c>
      <c r="D3208" s="93" t="s">
        <v>1218</v>
      </c>
      <c r="E3208" s="93" t="s">
        <v>1219</v>
      </c>
      <c r="F3208" s="93">
        <v>35000</v>
      </c>
      <c r="G3208" s="93">
        <v>-1</v>
      </c>
      <c r="H3208" s="93">
        <v>0</v>
      </c>
      <c r="I3208" s="92">
        <f t="shared" si="50"/>
        <v>35000</v>
      </c>
      <c r="J3208" s="92" t="str">
        <f>VLOOKUP(D3208,[1]Sheet0!$C$1:$H$65536,6,0)</f>
        <v>BÁNH KẸO, ĐỒ ĂN VẶT</v>
      </c>
      <c r="K3208" s="93">
        <v>1</v>
      </c>
      <c r="L3208" s="95">
        <v>35000</v>
      </c>
      <c r="P3208" s="93" t="s">
        <v>3614</v>
      </c>
      <c r="Q3208" s="93" t="s">
        <v>5891</v>
      </c>
    </row>
    <row r="3209" spans="1:22" ht="25.5" customHeight="1">
      <c r="A3209" s="94">
        <v>46125.370937500003</v>
      </c>
      <c r="B3209" s="93" t="s">
        <v>33</v>
      </c>
      <c r="C3209" s="93" t="s">
        <v>5912</v>
      </c>
      <c r="D3209" s="93" t="s">
        <v>5913</v>
      </c>
      <c r="E3209" s="93" t="s">
        <v>5914</v>
      </c>
      <c r="F3209" s="93">
        <v>790000</v>
      </c>
      <c r="G3209" s="93">
        <v>-1</v>
      </c>
      <c r="H3209" s="93">
        <v>0</v>
      </c>
      <c r="I3209" s="92">
        <f t="shared" si="50"/>
        <v>790000</v>
      </c>
      <c r="J3209" s="92" t="str">
        <f>VLOOKUP(D3209,[1]Sheet0!$C$1:$H$65536,6,0)</f>
        <v>BẾP VÀ PHÒNG ĂN</v>
      </c>
      <c r="K3209" s="93">
        <v>1</v>
      </c>
      <c r="L3209" s="95">
        <v>790000</v>
      </c>
      <c r="P3209" s="93" t="s">
        <v>3614</v>
      </c>
      <c r="Q3209" s="93" t="s">
        <v>5891</v>
      </c>
    </row>
    <row r="3210" spans="1:22" ht="25.5" customHeight="1">
      <c r="A3210" s="94">
        <v>46125.370937500003</v>
      </c>
      <c r="B3210" s="93" t="s">
        <v>27</v>
      </c>
      <c r="C3210" s="93" t="s">
        <v>5565</v>
      </c>
      <c r="D3210" s="93" t="s">
        <v>5566</v>
      </c>
      <c r="E3210" s="93" t="s">
        <v>5567</v>
      </c>
      <c r="F3210" s="93">
        <v>94000</v>
      </c>
      <c r="G3210" s="93">
        <v>-1</v>
      </c>
      <c r="H3210" s="93">
        <v>0</v>
      </c>
      <c r="I3210" s="92">
        <f t="shared" si="50"/>
        <v>94000</v>
      </c>
      <c r="J3210" s="92" t="str">
        <f>VLOOKUP(D3210,[1]Sheet0!$C$1:$H$65536,6,0)</f>
        <v>ĐỒ UỐNG, PHA CHẾ</v>
      </c>
      <c r="K3210" s="93">
        <v>1</v>
      </c>
      <c r="L3210" s="95">
        <v>94000</v>
      </c>
      <c r="P3210" s="93" t="s">
        <v>3614</v>
      </c>
      <c r="Q3210" s="93" t="s">
        <v>5891</v>
      </c>
    </row>
    <row r="3211" spans="1:22" ht="25.5" customHeight="1">
      <c r="A3211" s="94">
        <v>46125.370937500003</v>
      </c>
      <c r="B3211" s="93" t="s">
        <v>33</v>
      </c>
      <c r="C3211" s="93" t="s">
        <v>5831</v>
      </c>
      <c r="D3211" s="93" t="s">
        <v>5828</v>
      </c>
      <c r="E3211" s="93" t="s">
        <v>5832</v>
      </c>
      <c r="F3211" s="93">
        <v>40000</v>
      </c>
      <c r="G3211" s="93">
        <v>-1</v>
      </c>
      <c r="H3211" s="93">
        <v>0</v>
      </c>
      <c r="I3211" s="92">
        <f t="shared" si="50"/>
        <v>40000</v>
      </c>
      <c r="J3211" s="92" t="str">
        <f>VLOOKUP(D3211,[1]Sheet0!$C$1:$H$65536,6,0)</f>
        <v>XÀ PHÒNG, CHẤT TẨY RỬA</v>
      </c>
      <c r="K3211" s="93">
        <v>1</v>
      </c>
      <c r="L3211" s="95">
        <v>40000</v>
      </c>
      <c r="P3211" s="93" t="s">
        <v>3614</v>
      </c>
      <c r="Q3211" s="93" t="s">
        <v>5891</v>
      </c>
    </row>
    <row r="3212" spans="1:22" ht="25.5" customHeight="1">
      <c r="A3212" s="94">
        <v>46125.370937500003</v>
      </c>
      <c r="B3212" s="93" t="s">
        <v>3652</v>
      </c>
      <c r="C3212" s="93" t="s">
        <v>3756</v>
      </c>
      <c r="D3212" s="93" t="s">
        <v>3753</v>
      </c>
      <c r="E3212" s="93" t="s">
        <v>3757</v>
      </c>
      <c r="F3212" s="93">
        <v>15000</v>
      </c>
      <c r="G3212" s="93">
        <v>46</v>
      </c>
      <c r="H3212" s="93">
        <v>44</v>
      </c>
      <c r="I3212" s="92">
        <f t="shared" si="50"/>
        <v>-30000</v>
      </c>
      <c r="J3212" s="92" t="str">
        <f>VLOOKUP(D3212,[1]Sheet0!$C$1:$H$65536,6,0)</f>
        <v>ĐỒ DÙNG VPP</v>
      </c>
      <c r="M3212" s="93">
        <v>-2</v>
      </c>
      <c r="N3212" s="95">
        <v>-30000</v>
      </c>
      <c r="P3212" s="93" t="s">
        <v>3614</v>
      </c>
      <c r="Q3212" s="93" t="s">
        <v>5891</v>
      </c>
      <c r="V3212" s="93" t="s">
        <v>3619</v>
      </c>
    </row>
    <row r="3213" spans="1:22" ht="25.5" customHeight="1">
      <c r="A3213" s="94">
        <v>46125.370937500003</v>
      </c>
      <c r="B3213" s="93" t="s">
        <v>32</v>
      </c>
      <c r="C3213" s="93" t="s">
        <v>1422</v>
      </c>
      <c r="D3213" s="93" t="s">
        <v>1423</v>
      </c>
      <c r="E3213" s="93" t="s">
        <v>1424</v>
      </c>
      <c r="F3213" s="93">
        <v>139000</v>
      </c>
      <c r="G3213" s="93">
        <v>13</v>
      </c>
      <c r="H3213" s="93">
        <v>11</v>
      </c>
      <c r="I3213" s="92">
        <f t="shared" si="50"/>
        <v>-278000</v>
      </c>
      <c r="J3213" s="92" t="str">
        <f>VLOOKUP(D3213,[1]Sheet0!$C$1:$H$65536,6,0)</f>
        <v>Mỹ phẩm khác</v>
      </c>
      <c r="M3213" s="93">
        <v>-2</v>
      </c>
      <c r="N3213" s="95">
        <v>-278000</v>
      </c>
      <c r="P3213" s="93" t="s">
        <v>3614</v>
      </c>
      <c r="Q3213" s="93" t="s">
        <v>5891</v>
      </c>
      <c r="V3213" s="93" t="s">
        <v>3619</v>
      </c>
    </row>
    <row r="3214" spans="1:22" ht="25.5" customHeight="1">
      <c r="A3214" s="94">
        <v>46125.370937500003</v>
      </c>
      <c r="B3214" s="93" t="s">
        <v>2772</v>
      </c>
      <c r="C3214" s="93" t="s">
        <v>2855</v>
      </c>
      <c r="D3214" s="93" t="s">
        <v>2856</v>
      </c>
      <c r="E3214" s="93" t="s">
        <v>2857</v>
      </c>
      <c r="F3214" s="93">
        <v>345000</v>
      </c>
      <c r="G3214" s="93">
        <v>4</v>
      </c>
      <c r="H3214" s="93">
        <v>3</v>
      </c>
      <c r="I3214" s="92">
        <f t="shared" si="50"/>
        <v>-345000</v>
      </c>
      <c r="J3214" s="92" t="str">
        <f>VLOOKUP(D3214,[1]Sheet0!$C$1:$H$65536,6,0)</f>
        <v>THỜI TRANG NỮ</v>
      </c>
      <c r="M3214" s="93">
        <v>-1</v>
      </c>
      <c r="N3214" s="95">
        <v>-345000</v>
      </c>
      <c r="P3214" s="93" t="s">
        <v>3614</v>
      </c>
      <c r="Q3214" s="93" t="s">
        <v>5891</v>
      </c>
      <c r="V3214" s="93" t="s">
        <v>3619</v>
      </c>
    </row>
    <row r="3215" spans="1:22" ht="25.5" customHeight="1">
      <c r="A3215" s="94">
        <v>46125.370937500003</v>
      </c>
      <c r="B3215" s="93" t="s">
        <v>33</v>
      </c>
      <c r="C3215" s="93" t="s">
        <v>5839</v>
      </c>
      <c r="D3215" s="93" t="s">
        <v>5837</v>
      </c>
      <c r="E3215" s="93" t="s">
        <v>5840</v>
      </c>
      <c r="F3215" s="93">
        <v>250000</v>
      </c>
      <c r="G3215" s="93">
        <v>1</v>
      </c>
      <c r="H3215" s="93">
        <v>0</v>
      </c>
      <c r="I3215" s="92">
        <f t="shared" si="50"/>
        <v>-250000</v>
      </c>
      <c r="J3215" s="92" t="str">
        <f>VLOOKUP(D3215,[1]Sheet0!$C$1:$H$65536,6,0)</f>
        <v>KHĂN</v>
      </c>
      <c r="M3215" s="93">
        <v>-1</v>
      </c>
      <c r="N3215" s="95">
        <v>-250000</v>
      </c>
      <c r="P3215" s="93" t="s">
        <v>3614</v>
      </c>
      <c r="Q3215" s="93" t="s">
        <v>5891</v>
      </c>
      <c r="V3215" s="93" t="s">
        <v>3619</v>
      </c>
    </row>
    <row r="3216" spans="1:22" ht="25.5" customHeight="1">
      <c r="A3216" s="94">
        <v>46125.370937500003</v>
      </c>
      <c r="B3216" s="93" t="s">
        <v>33</v>
      </c>
      <c r="C3216" s="93" t="s">
        <v>5915</v>
      </c>
      <c r="D3216" s="93" t="s">
        <v>5892</v>
      </c>
      <c r="E3216" s="93" t="s">
        <v>5916</v>
      </c>
      <c r="F3216" s="93">
        <v>250000</v>
      </c>
      <c r="G3216" s="93">
        <v>1</v>
      </c>
      <c r="H3216" s="93">
        <v>0</v>
      </c>
      <c r="I3216" s="92">
        <f t="shared" si="50"/>
        <v>-250000</v>
      </c>
      <c r="J3216" s="92" t="str">
        <f>VLOOKUP(D3216,[1]Sheet0!$C$1:$H$65536,6,0)</f>
        <v>KHĂN</v>
      </c>
      <c r="M3216" s="93">
        <v>-1</v>
      </c>
      <c r="N3216" s="95">
        <v>-250000</v>
      </c>
      <c r="P3216" s="93" t="s">
        <v>3614</v>
      </c>
      <c r="Q3216" s="93" t="s">
        <v>5891</v>
      </c>
      <c r="V3216" s="93" t="s">
        <v>3619</v>
      </c>
    </row>
    <row r="3217" spans="1:22" ht="25.5" customHeight="1">
      <c r="A3217" s="94">
        <v>46125.370937500003</v>
      </c>
      <c r="B3217" s="93" t="s">
        <v>32</v>
      </c>
      <c r="C3217" s="93" t="s">
        <v>5917</v>
      </c>
      <c r="D3217" s="93" t="s">
        <v>5893</v>
      </c>
      <c r="E3217" s="93" t="s">
        <v>5918</v>
      </c>
      <c r="F3217" s="93">
        <v>205000</v>
      </c>
      <c r="G3217" s="93">
        <v>3</v>
      </c>
      <c r="H3217" s="93">
        <v>2</v>
      </c>
      <c r="I3217" s="92">
        <f t="shared" si="50"/>
        <v>-205000</v>
      </c>
      <c r="J3217" s="92" t="str">
        <f>VLOOKUP(D3217,[1]Sheet0!$C$1:$H$65536,6,0)</f>
        <v>CHĂM SÓC CƠ THỂ</v>
      </c>
      <c r="M3217" s="93">
        <v>-1</v>
      </c>
      <c r="N3217" s="95">
        <v>-205000</v>
      </c>
      <c r="P3217" s="93" t="s">
        <v>3614</v>
      </c>
      <c r="Q3217" s="93" t="s">
        <v>5891</v>
      </c>
      <c r="V3217" s="93" t="s">
        <v>3619</v>
      </c>
    </row>
    <row r="3218" spans="1:22" ht="25.5" customHeight="1">
      <c r="A3218" s="94">
        <v>46125.370937500003</v>
      </c>
      <c r="B3218" s="93" t="s">
        <v>69</v>
      </c>
      <c r="C3218" s="93" t="s">
        <v>5919</v>
      </c>
      <c r="D3218" s="93" t="s">
        <v>5894</v>
      </c>
      <c r="E3218" s="93" t="s">
        <v>5920</v>
      </c>
      <c r="F3218" s="93">
        <v>1650000</v>
      </c>
      <c r="G3218" s="93">
        <v>4</v>
      </c>
      <c r="H3218" s="93">
        <v>3</v>
      </c>
      <c r="I3218" s="92">
        <f t="shared" si="50"/>
        <v>-1650000</v>
      </c>
      <c r="J3218" s="92" t="str">
        <f>VLOOKUP(D3218,[1]Sheet0!$C$1:$H$65536,6,0)</f>
        <v>TĂNG CƯỜNG HỆ MIỄN DỊCH</v>
      </c>
      <c r="M3218" s="93">
        <v>-1</v>
      </c>
      <c r="N3218" s="95">
        <v>-1650000</v>
      </c>
      <c r="P3218" s="93" t="s">
        <v>3614</v>
      </c>
      <c r="Q3218" s="93" t="s">
        <v>5891</v>
      </c>
      <c r="V3218" s="93" t="s">
        <v>3619</v>
      </c>
    </row>
    <row r="3219" spans="1:22" ht="25.5" customHeight="1">
      <c r="A3219" s="94">
        <v>46125.370937500003</v>
      </c>
      <c r="B3219" s="93" t="s">
        <v>27</v>
      </c>
      <c r="C3219" s="93" t="s">
        <v>1569</v>
      </c>
      <c r="D3219" s="93" t="s">
        <v>1570</v>
      </c>
      <c r="E3219" s="93" t="s">
        <v>1571</v>
      </c>
      <c r="F3219" s="93">
        <v>60000</v>
      </c>
      <c r="G3219" s="93">
        <v>2</v>
      </c>
      <c r="H3219" s="93">
        <v>1</v>
      </c>
      <c r="I3219" s="92">
        <f t="shared" si="50"/>
        <v>-60000</v>
      </c>
      <c r="J3219" s="92" t="str">
        <f>VLOOKUP(D3219,[1]Sheet0!$C$1:$H$65536,6,0)</f>
        <v>GIA VỊ</v>
      </c>
      <c r="M3219" s="93">
        <v>-1</v>
      </c>
      <c r="N3219" s="95">
        <v>-60000</v>
      </c>
      <c r="P3219" s="93" t="s">
        <v>3614</v>
      </c>
      <c r="Q3219" s="93" t="s">
        <v>5891</v>
      </c>
      <c r="V3219" s="93" t="s">
        <v>3619</v>
      </c>
    </row>
    <row r="3220" spans="1:22" ht="25.5" customHeight="1">
      <c r="A3220" s="94">
        <v>46125.370937500003</v>
      </c>
      <c r="B3220" s="93" t="s">
        <v>33</v>
      </c>
      <c r="C3220" s="93" t="s">
        <v>1880</v>
      </c>
      <c r="D3220" s="93" t="s">
        <v>1881</v>
      </c>
      <c r="E3220" s="93" t="s">
        <v>1882</v>
      </c>
      <c r="F3220" s="93">
        <v>63000</v>
      </c>
      <c r="G3220" s="93">
        <v>17</v>
      </c>
      <c r="H3220" s="93">
        <v>16</v>
      </c>
      <c r="I3220" s="92">
        <f t="shared" si="50"/>
        <v>-63000</v>
      </c>
      <c r="J3220" s="92" t="str">
        <f>VLOOKUP(D3220,[1]Sheet0!$C$1:$H$65536,6,0)</f>
        <v>ĐỒ DÙNG NHÀ TẮM, TOILET</v>
      </c>
      <c r="M3220" s="93">
        <v>-1</v>
      </c>
      <c r="N3220" s="95">
        <v>-63000</v>
      </c>
      <c r="P3220" s="93" t="s">
        <v>3614</v>
      </c>
      <c r="Q3220" s="93" t="s">
        <v>5891</v>
      </c>
      <c r="V3220" s="93" t="s">
        <v>3619</v>
      </c>
    </row>
    <row r="3221" spans="1:22" ht="25.5" customHeight="1">
      <c r="A3221" s="94">
        <v>46125.370937500003</v>
      </c>
      <c r="B3221" s="93" t="s">
        <v>33</v>
      </c>
      <c r="C3221" s="93" t="s">
        <v>1545</v>
      </c>
      <c r="D3221" s="93" t="s">
        <v>1546</v>
      </c>
      <c r="E3221" s="93" t="s">
        <v>1547</v>
      </c>
      <c r="F3221" s="93">
        <v>56000</v>
      </c>
      <c r="G3221" s="93">
        <v>6</v>
      </c>
      <c r="H3221" s="93">
        <v>0</v>
      </c>
      <c r="I3221" s="92">
        <f t="shared" si="50"/>
        <v>-336000</v>
      </c>
      <c r="J3221" s="92" t="str">
        <f>VLOOKUP(D3221,[1]Sheet0!$C$1:$H$65536,6,0)</f>
        <v>PHÒNG CHỐNG CÔN TRÙNG</v>
      </c>
      <c r="M3221" s="93">
        <v>-6</v>
      </c>
      <c r="N3221" s="95">
        <v>-336000</v>
      </c>
      <c r="P3221" s="93" t="s">
        <v>3614</v>
      </c>
      <c r="Q3221" s="93" t="s">
        <v>5891</v>
      </c>
      <c r="V3221" s="93" t="s">
        <v>3619</v>
      </c>
    </row>
    <row r="3222" spans="1:22" ht="25.5" customHeight="1">
      <c r="A3222" s="94">
        <v>46125.370937500003</v>
      </c>
      <c r="B3222" s="93" t="s">
        <v>197</v>
      </c>
      <c r="C3222" s="93" t="s">
        <v>783</v>
      </c>
      <c r="D3222" s="93" t="s">
        <v>784</v>
      </c>
      <c r="E3222" s="93" t="s">
        <v>785</v>
      </c>
      <c r="F3222" s="93">
        <v>95000</v>
      </c>
      <c r="G3222" s="93">
        <v>4</v>
      </c>
      <c r="H3222" s="93">
        <v>3</v>
      </c>
      <c r="I3222" s="92">
        <f t="shared" si="50"/>
        <v>-95000</v>
      </c>
      <c r="J3222" s="92" t="str">
        <f>VLOOKUP(D3222,[1]Sheet0!$C$1:$H$65536,6,0)</f>
        <v>BĂNG VỆ SINH</v>
      </c>
      <c r="M3222" s="93">
        <v>-1</v>
      </c>
      <c r="N3222" s="95">
        <v>-95000</v>
      </c>
      <c r="P3222" s="93" t="s">
        <v>3614</v>
      </c>
      <c r="Q3222" s="93" t="s">
        <v>5891</v>
      </c>
      <c r="V3222" s="93" t="s">
        <v>3619</v>
      </c>
    </row>
    <row r="3223" spans="1:22" ht="25.5" customHeight="1">
      <c r="A3223" s="94">
        <v>46125.370937500003</v>
      </c>
      <c r="B3223" s="93" t="s">
        <v>40</v>
      </c>
      <c r="C3223" s="93" t="s">
        <v>1169</v>
      </c>
      <c r="D3223" s="93" t="s">
        <v>1170</v>
      </c>
      <c r="E3223" s="93" t="s">
        <v>1171</v>
      </c>
      <c r="F3223" s="93">
        <v>65000</v>
      </c>
      <c r="G3223" s="93">
        <v>11</v>
      </c>
      <c r="H3223" s="93">
        <v>9</v>
      </c>
      <c r="I3223" s="92">
        <f t="shared" si="50"/>
        <v>-130000</v>
      </c>
      <c r="J3223" s="92" t="str">
        <f>VLOOKUP(D3223,[1]Sheet0!$C$1:$H$65536,6,0)</f>
        <v>THỰC PHẨM CHO BÉ</v>
      </c>
      <c r="M3223" s="93">
        <v>-2</v>
      </c>
      <c r="N3223" s="95">
        <v>-130000</v>
      </c>
      <c r="P3223" s="93" t="s">
        <v>3614</v>
      </c>
      <c r="Q3223" s="93" t="s">
        <v>5891</v>
      </c>
      <c r="V3223" s="93" t="s">
        <v>3619</v>
      </c>
    </row>
    <row r="3224" spans="1:22" ht="25.5" customHeight="1">
      <c r="A3224" s="94">
        <v>46125.370937500003</v>
      </c>
      <c r="B3224" s="93" t="s">
        <v>27</v>
      </c>
      <c r="C3224" s="93" t="s">
        <v>1292</v>
      </c>
      <c r="D3224" s="93" t="s">
        <v>1293</v>
      </c>
      <c r="E3224" s="93" t="s">
        <v>1294</v>
      </c>
      <c r="F3224" s="93">
        <v>45000</v>
      </c>
      <c r="G3224" s="93">
        <v>12</v>
      </c>
      <c r="H3224" s="93">
        <v>11</v>
      </c>
      <c r="I3224" s="92">
        <f t="shared" si="50"/>
        <v>-45000</v>
      </c>
      <c r="J3224" s="92" t="str">
        <f>VLOOKUP(D3224,[1]Sheet0!$C$1:$H$65536,6,0)</f>
        <v>GIA VỊ</v>
      </c>
      <c r="M3224" s="93">
        <v>-1</v>
      </c>
      <c r="N3224" s="95">
        <v>-45000</v>
      </c>
      <c r="P3224" s="93" t="s">
        <v>3614</v>
      </c>
      <c r="Q3224" s="93" t="s">
        <v>5891</v>
      </c>
      <c r="V3224" s="93" t="s">
        <v>3619</v>
      </c>
    </row>
    <row r="3225" spans="1:22" ht="25.5" customHeight="1">
      <c r="A3225" s="94">
        <v>46125.370937500003</v>
      </c>
      <c r="B3225" s="93" t="s">
        <v>4078</v>
      </c>
      <c r="C3225" s="93" t="s">
        <v>5921</v>
      </c>
      <c r="D3225" s="93" t="s">
        <v>5898</v>
      </c>
      <c r="E3225" s="93" t="s">
        <v>5922</v>
      </c>
      <c r="F3225" s="93">
        <v>225000</v>
      </c>
      <c r="G3225" s="93">
        <v>1</v>
      </c>
      <c r="H3225" s="93">
        <v>0</v>
      </c>
      <c r="I3225" s="92">
        <f t="shared" si="50"/>
        <v>-225000</v>
      </c>
      <c r="J3225" s="92" t="str">
        <f>VLOOKUP(D3225,[1]Sheet0!$C$1:$H$65536,6,0)</f>
        <v>SỮA BẦU</v>
      </c>
      <c r="M3225" s="93">
        <v>-1</v>
      </c>
      <c r="N3225" s="95">
        <v>-225000</v>
      </c>
      <c r="P3225" s="93" t="s">
        <v>3614</v>
      </c>
      <c r="Q3225" s="93" t="s">
        <v>5891</v>
      </c>
      <c r="V3225" s="93" t="s">
        <v>3619</v>
      </c>
    </row>
    <row r="3226" spans="1:22" ht="25.5" customHeight="1">
      <c r="A3226" s="94">
        <v>46125.370937500003</v>
      </c>
      <c r="B3226" s="93" t="s">
        <v>27</v>
      </c>
      <c r="C3226" s="93" t="s">
        <v>846</v>
      </c>
      <c r="D3226" s="93" t="s">
        <v>847</v>
      </c>
      <c r="E3226" s="93" t="s">
        <v>848</v>
      </c>
      <c r="F3226" s="93">
        <v>130000</v>
      </c>
      <c r="G3226" s="93">
        <v>18</v>
      </c>
      <c r="H3226" s="93">
        <v>17</v>
      </c>
      <c r="I3226" s="92">
        <f t="shared" si="50"/>
        <v>-130000</v>
      </c>
      <c r="J3226" s="92" t="str">
        <f>VLOOKUP(D3226,[1]Sheet0!$C$1:$H$65536,6,0)</f>
        <v>BÁNH KẸO, ĐỒ ĂN VẶT</v>
      </c>
      <c r="M3226" s="93">
        <v>-1</v>
      </c>
      <c r="N3226" s="95">
        <v>-130000</v>
      </c>
      <c r="P3226" s="93" t="s">
        <v>3614</v>
      </c>
      <c r="Q3226" s="93" t="s">
        <v>5891</v>
      </c>
      <c r="V3226" s="93" t="s">
        <v>3619</v>
      </c>
    </row>
    <row r="3227" spans="1:22" ht="25.5" customHeight="1">
      <c r="A3227" s="94">
        <v>46125.370937500003</v>
      </c>
      <c r="B3227" s="93" t="s">
        <v>32</v>
      </c>
      <c r="C3227" s="93" t="s">
        <v>1327</v>
      </c>
      <c r="D3227" s="93" t="s">
        <v>1328</v>
      </c>
      <c r="E3227" s="93" t="s">
        <v>1329</v>
      </c>
      <c r="F3227" s="93">
        <v>178000</v>
      </c>
      <c r="G3227" s="93">
        <v>14</v>
      </c>
      <c r="H3227" s="93">
        <v>13</v>
      </c>
      <c r="I3227" s="92">
        <f t="shared" si="50"/>
        <v>-178000</v>
      </c>
      <c r="J3227" s="92" t="str">
        <f>VLOOKUP(D3227,[1]Sheet0!$C$1:$H$65536,6,0)</f>
        <v>CHĂM SÓC TÓC</v>
      </c>
      <c r="M3227" s="93">
        <v>-1</v>
      </c>
      <c r="N3227" s="95">
        <v>-178000</v>
      </c>
      <c r="P3227" s="93" t="s">
        <v>3614</v>
      </c>
      <c r="Q3227" s="93" t="s">
        <v>5891</v>
      </c>
      <c r="V3227" s="93" t="s">
        <v>3619</v>
      </c>
    </row>
    <row r="3228" spans="1:22" ht="25.5" customHeight="1">
      <c r="A3228" s="94">
        <v>46125.370937500003</v>
      </c>
      <c r="B3228" s="93" t="s">
        <v>33</v>
      </c>
      <c r="C3228" s="93" t="s">
        <v>1638</v>
      </c>
      <c r="D3228" s="93" t="s">
        <v>1639</v>
      </c>
      <c r="E3228" s="93" t="s">
        <v>1640</v>
      </c>
      <c r="F3228" s="93">
        <v>40000</v>
      </c>
      <c r="G3228" s="93">
        <v>2</v>
      </c>
      <c r="H3228" s="93">
        <v>1</v>
      </c>
      <c r="I3228" s="92">
        <f t="shared" si="50"/>
        <v>-40000</v>
      </c>
      <c r="J3228" s="92" t="str">
        <f>VLOOKUP(D3228,[1]Sheet0!$C$1:$H$65536,6,0)</f>
        <v>BẾP VÀ PHÒNG ĂN</v>
      </c>
      <c r="M3228" s="93">
        <v>-1</v>
      </c>
      <c r="N3228" s="95">
        <v>-40000</v>
      </c>
      <c r="P3228" s="93" t="s">
        <v>3614</v>
      </c>
      <c r="Q3228" s="93" t="s">
        <v>5891</v>
      </c>
      <c r="V3228" s="93" t="s">
        <v>3619</v>
      </c>
    </row>
    <row r="3229" spans="1:22" ht="25.5" customHeight="1">
      <c r="A3229" s="94">
        <v>46125.370937500003</v>
      </c>
      <c r="B3229" s="93" t="s">
        <v>27</v>
      </c>
      <c r="C3229" s="93" t="s">
        <v>3161</v>
      </c>
      <c r="D3229" s="93" t="s">
        <v>3162</v>
      </c>
      <c r="E3229" s="93" t="s">
        <v>3163</v>
      </c>
      <c r="F3229" s="93">
        <v>120000</v>
      </c>
      <c r="G3229" s="93">
        <v>19</v>
      </c>
      <c r="H3229" s="93">
        <v>17</v>
      </c>
      <c r="I3229" s="92">
        <f t="shared" si="50"/>
        <v>-240000</v>
      </c>
      <c r="J3229" s="92" t="str">
        <f>VLOOKUP(D3229,[1]Sheet0!$C$1:$H$65536,6,0)</f>
        <v>SẢN PHẨM TỪ SỮA</v>
      </c>
      <c r="M3229" s="93">
        <v>-2</v>
      </c>
      <c r="N3229" s="95">
        <v>-240000</v>
      </c>
      <c r="P3229" s="93" t="s">
        <v>3614</v>
      </c>
      <c r="Q3229" s="93" t="s">
        <v>5891</v>
      </c>
      <c r="V3229" s="93" t="s">
        <v>3619</v>
      </c>
    </row>
    <row r="3230" spans="1:22" ht="25.5" customHeight="1">
      <c r="A3230" s="94">
        <v>46125.370937500003</v>
      </c>
      <c r="B3230" s="93" t="s">
        <v>32</v>
      </c>
      <c r="C3230" s="93" t="s">
        <v>5923</v>
      </c>
      <c r="D3230" s="93" t="s">
        <v>5902</v>
      </c>
      <c r="E3230" s="93" t="s">
        <v>5924</v>
      </c>
      <c r="F3230" s="93">
        <v>270000</v>
      </c>
      <c r="G3230" s="93">
        <v>1</v>
      </c>
      <c r="H3230" s="93">
        <v>0</v>
      </c>
      <c r="I3230" s="92">
        <f t="shared" si="50"/>
        <v>-270000</v>
      </c>
      <c r="J3230" s="92" t="str">
        <f>VLOOKUP(D3230,[1]Sheet0!$C$1:$H$65536,6,0)</f>
        <v>CHĂM SÓC DA</v>
      </c>
      <c r="M3230" s="93">
        <v>-1</v>
      </c>
      <c r="N3230" s="95">
        <v>-270000</v>
      </c>
      <c r="P3230" s="93" t="s">
        <v>3614</v>
      </c>
      <c r="Q3230" s="93" t="s">
        <v>5891</v>
      </c>
      <c r="V3230" s="93" t="s">
        <v>3619</v>
      </c>
    </row>
    <row r="3231" spans="1:22" ht="25.5" customHeight="1">
      <c r="A3231" s="94">
        <v>46125.370937500003</v>
      </c>
      <c r="B3231" s="93" t="s">
        <v>33</v>
      </c>
      <c r="C3231" s="93" t="s">
        <v>2142</v>
      </c>
      <c r="D3231" s="93" t="s">
        <v>2143</v>
      </c>
      <c r="E3231" s="93" t="s">
        <v>2144</v>
      </c>
      <c r="F3231" s="93">
        <v>40000</v>
      </c>
      <c r="G3231" s="93">
        <v>6</v>
      </c>
      <c r="H3231" s="93">
        <v>5</v>
      </c>
      <c r="I3231" s="92">
        <f t="shared" si="50"/>
        <v>-40000</v>
      </c>
      <c r="J3231" s="92" t="str">
        <f>VLOOKUP(D3231,[1]Sheet0!$C$1:$H$65536,6,0)</f>
        <v>ĐỒ DÙNG SINH HOẠT GIA ĐÌNH</v>
      </c>
      <c r="M3231" s="93">
        <v>-1</v>
      </c>
      <c r="N3231" s="95">
        <v>-40000</v>
      </c>
      <c r="P3231" s="93" t="s">
        <v>3614</v>
      </c>
      <c r="Q3231" s="93" t="s">
        <v>5891</v>
      </c>
      <c r="V3231" s="93" t="s">
        <v>3619</v>
      </c>
    </row>
    <row r="3232" spans="1:22" ht="25.5" customHeight="1">
      <c r="A3232" s="94">
        <v>46125.370937500003</v>
      </c>
      <c r="B3232" s="93" t="s">
        <v>27</v>
      </c>
      <c r="C3232" s="93" t="s">
        <v>1154</v>
      </c>
      <c r="D3232" s="93" t="s">
        <v>1155</v>
      </c>
      <c r="E3232" s="93" t="s">
        <v>1156</v>
      </c>
      <c r="F3232" s="93">
        <v>140000</v>
      </c>
      <c r="G3232" s="93">
        <v>9</v>
      </c>
      <c r="H3232" s="93">
        <v>8</v>
      </c>
      <c r="I3232" s="92">
        <f t="shared" si="50"/>
        <v>-140000</v>
      </c>
      <c r="J3232" s="92" t="str">
        <f>VLOOKUP(D3232,[1]Sheet0!$C$1:$H$65536,6,0)</f>
        <v>BÁNH KẸO, ĐỒ ĂN VẶT</v>
      </c>
      <c r="M3232" s="93">
        <v>-1</v>
      </c>
      <c r="N3232" s="95">
        <v>-140000</v>
      </c>
      <c r="P3232" s="93" t="s">
        <v>3614</v>
      </c>
      <c r="Q3232" s="93" t="s">
        <v>5891</v>
      </c>
      <c r="V3232" s="93" t="s">
        <v>3619</v>
      </c>
    </row>
    <row r="3233" spans="1:22" ht="25.5" customHeight="1">
      <c r="A3233" s="94">
        <v>46125.370937500003</v>
      </c>
      <c r="B3233" s="93" t="s">
        <v>27</v>
      </c>
      <c r="C3233" s="93" t="s">
        <v>4776</v>
      </c>
      <c r="D3233" s="93" t="s">
        <v>4777</v>
      </c>
      <c r="E3233" s="93" t="s">
        <v>4778</v>
      </c>
      <c r="F3233" s="93">
        <v>88000</v>
      </c>
      <c r="G3233" s="93">
        <v>1</v>
      </c>
      <c r="H3233" s="93">
        <v>0</v>
      </c>
      <c r="I3233" s="92">
        <f t="shared" si="50"/>
        <v>-88000</v>
      </c>
      <c r="J3233" s="92" t="str">
        <f>VLOOKUP(D3233,[1]Sheet0!$C$1:$H$65536,6,0)</f>
        <v>SẢN PHẨM TỪ SỮA</v>
      </c>
      <c r="M3233" s="93">
        <v>-1</v>
      </c>
      <c r="N3233" s="95">
        <v>-88000</v>
      </c>
      <c r="P3233" s="93" t="s">
        <v>3614</v>
      </c>
      <c r="Q3233" s="93" t="s">
        <v>5891</v>
      </c>
      <c r="V3233" s="93" t="s">
        <v>3619</v>
      </c>
    </row>
    <row r="3234" spans="1:22" ht="25.5" customHeight="1">
      <c r="A3234" s="94">
        <v>46125.370937500003</v>
      </c>
      <c r="B3234" s="93" t="s">
        <v>27</v>
      </c>
      <c r="C3234" s="93" t="s">
        <v>354</v>
      </c>
      <c r="D3234" s="93" t="s">
        <v>355</v>
      </c>
      <c r="E3234" s="93" t="s">
        <v>356</v>
      </c>
      <c r="F3234" s="93">
        <v>35000</v>
      </c>
      <c r="G3234" s="93">
        <v>23</v>
      </c>
      <c r="H3234" s="93">
        <v>22</v>
      </c>
      <c r="I3234" s="92">
        <f t="shared" si="50"/>
        <v>-35000</v>
      </c>
      <c r="J3234" s="92" t="str">
        <f>VLOOKUP(D3234,[1]Sheet0!$C$1:$H$65536,6,0)</f>
        <v>BÁNH KẸO, ĐỒ ĂN VẶT</v>
      </c>
      <c r="M3234" s="93">
        <v>-1</v>
      </c>
      <c r="N3234" s="95">
        <v>-35000</v>
      </c>
      <c r="P3234" s="93" t="s">
        <v>3614</v>
      </c>
      <c r="Q3234" s="93" t="s">
        <v>5891</v>
      </c>
      <c r="V3234" s="93" t="s">
        <v>3619</v>
      </c>
    </row>
    <row r="3235" spans="1:22" ht="25.5" customHeight="1">
      <c r="A3235" s="94">
        <v>46125.370937500003</v>
      </c>
      <c r="B3235" s="93" t="s">
        <v>33</v>
      </c>
      <c r="C3235" s="93" t="s">
        <v>4837</v>
      </c>
      <c r="D3235" s="93" t="s">
        <v>4838</v>
      </c>
      <c r="E3235" s="93" t="s">
        <v>4839</v>
      </c>
      <c r="F3235" s="93">
        <v>790000</v>
      </c>
      <c r="G3235" s="93">
        <v>1</v>
      </c>
      <c r="H3235" s="93">
        <v>0</v>
      </c>
      <c r="I3235" s="92">
        <f t="shared" si="50"/>
        <v>-790000</v>
      </c>
      <c r="J3235" s="92" t="str">
        <f>VLOOKUP(D3235,[1]Sheet0!$C$1:$H$65536,6,0)</f>
        <v>BẾP VÀ PHÒNG ĂN</v>
      </c>
      <c r="M3235" s="93">
        <v>-1</v>
      </c>
      <c r="N3235" s="95">
        <v>-790000</v>
      </c>
      <c r="P3235" s="93" t="s">
        <v>3614</v>
      </c>
      <c r="Q3235" s="93" t="s">
        <v>5891</v>
      </c>
      <c r="V3235" s="93" t="s">
        <v>3619</v>
      </c>
    </row>
    <row r="3236" spans="1:22" ht="25.5" customHeight="1">
      <c r="A3236" s="94">
        <v>46125.370937500003</v>
      </c>
      <c r="B3236" s="93" t="s">
        <v>27</v>
      </c>
      <c r="C3236" s="93" t="s">
        <v>885</v>
      </c>
      <c r="D3236" s="93" t="s">
        <v>886</v>
      </c>
      <c r="E3236" s="93" t="s">
        <v>887</v>
      </c>
      <c r="F3236" s="93">
        <v>115000</v>
      </c>
      <c r="G3236" s="93">
        <v>1</v>
      </c>
      <c r="H3236" s="93">
        <v>0</v>
      </c>
      <c r="I3236" s="92">
        <f t="shared" si="50"/>
        <v>-115000</v>
      </c>
      <c r="J3236" s="92" t="str">
        <f>VLOOKUP(D3236,[1]Sheet0!$C$1:$H$65536,6,0)</f>
        <v>BÁNH KẸO, ĐỒ ĂN VẶT</v>
      </c>
      <c r="M3236" s="93">
        <v>-1</v>
      </c>
      <c r="N3236" s="95">
        <v>-115000</v>
      </c>
      <c r="P3236" s="93" t="s">
        <v>3614</v>
      </c>
      <c r="Q3236" s="93" t="s">
        <v>5891</v>
      </c>
      <c r="V3236" s="93" t="s">
        <v>3619</v>
      </c>
    </row>
    <row r="3237" spans="1:22" ht="25.5" customHeight="1">
      <c r="A3237" s="94">
        <v>46125.370937500003</v>
      </c>
      <c r="B3237" s="93" t="s">
        <v>33</v>
      </c>
      <c r="C3237" s="93" t="s">
        <v>1802</v>
      </c>
      <c r="D3237" s="93" t="s">
        <v>1803</v>
      </c>
      <c r="E3237" s="93" t="s">
        <v>1804</v>
      </c>
      <c r="F3237" s="93">
        <v>40000</v>
      </c>
      <c r="G3237" s="93">
        <v>1</v>
      </c>
      <c r="H3237" s="93">
        <v>0</v>
      </c>
      <c r="I3237" s="92">
        <f t="shared" si="50"/>
        <v>-40000</v>
      </c>
      <c r="J3237" s="92" t="str">
        <f>VLOOKUP(D3237,[1]Sheet0!$C$1:$H$65536,6,0)</f>
        <v>XÀ PHÒNG, CHẤT TẨY RỬA</v>
      </c>
      <c r="M3237" s="93">
        <v>-1</v>
      </c>
      <c r="N3237" s="95">
        <v>-40000</v>
      </c>
      <c r="P3237" s="93" t="s">
        <v>3614</v>
      </c>
      <c r="Q3237" s="93" t="s">
        <v>5891</v>
      </c>
      <c r="V3237" s="93" t="s">
        <v>3619</v>
      </c>
    </row>
    <row r="3238" spans="1:22" ht="25.5" customHeight="1">
      <c r="A3238" s="94">
        <v>46126.435682870368</v>
      </c>
      <c r="B3238" s="93" t="s">
        <v>135</v>
      </c>
      <c r="C3238" s="93" t="s">
        <v>5125</v>
      </c>
      <c r="D3238" s="93" t="s">
        <v>5126</v>
      </c>
      <c r="E3238" s="93" t="s">
        <v>5127</v>
      </c>
      <c r="F3238" s="93">
        <v>17000</v>
      </c>
      <c r="G3238" s="93">
        <v>-1</v>
      </c>
      <c r="H3238" s="93">
        <v>0</v>
      </c>
      <c r="I3238" s="92">
        <f t="shared" si="50"/>
        <v>17000</v>
      </c>
      <c r="J3238" s="92" t="str">
        <f>VLOOKUP(D3238,[1]Sheet0!$C$1:$H$65536,6,0)</f>
        <v xml:space="preserve"> SET QUÀ</v>
      </c>
      <c r="K3238" s="93">
        <v>1</v>
      </c>
      <c r="L3238" s="95">
        <v>17000</v>
      </c>
      <c r="P3238" s="93" t="s">
        <v>3614</v>
      </c>
      <c r="Q3238" s="93" t="s">
        <v>5925</v>
      </c>
    </row>
    <row r="3239" spans="1:22" ht="25.5" customHeight="1">
      <c r="A3239" s="94">
        <v>46126.435682870368</v>
      </c>
      <c r="B3239" s="93" t="s">
        <v>135</v>
      </c>
      <c r="C3239" s="93" t="s">
        <v>4259</v>
      </c>
      <c r="D3239" s="93" t="s">
        <v>4252</v>
      </c>
      <c r="E3239" s="93" t="s">
        <v>4260</v>
      </c>
      <c r="F3239" s="93">
        <v>25000</v>
      </c>
      <c r="G3239" s="93">
        <v>-1</v>
      </c>
      <c r="H3239" s="93">
        <v>0</v>
      </c>
      <c r="I3239" s="92">
        <f t="shared" si="50"/>
        <v>25000</v>
      </c>
      <c r="J3239" s="92" t="str">
        <f>VLOOKUP(D3239,[1]Sheet0!$C$1:$H$65536,6,0)</f>
        <v>HÀNG MARKETING</v>
      </c>
      <c r="K3239" s="93">
        <v>1</v>
      </c>
      <c r="L3239" s="95">
        <v>25000</v>
      </c>
      <c r="P3239" s="93" t="s">
        <v>3614</v>
      </c>
      <c r="Q3239" s="93" t="s">
        <v>5925</v>
      </c>
    </row>
    <row r="3240" spans="1:22" ht="25.5" customHeight="1">
      <c r="A3240" s="94">
        <v>46126.435682870368</v>
      </c>
      <c r="B3240" s="93" t="s">
        <v>33</v>
      </c>
      <c r="C3240" s="93" t="s">
        <v>4324</v>
      </c>
      <c r="D3240" s="93" t="s">
        <v>4325</v>
      </c>
      <c r="E3240" s="93" t="s">
        <v>4326</v>
      </c>
      <c r="F3240" s="93">
        <v>40000</v>
      </c>
      <c r="G3240" s="93">
        <v>-1</v>
      </c>
      <c r="H3240" s="93">
        <v>0</v>
      </c>
      <c r="I3240" s="92">
        <f t="shared" si="50"/>
        <v>40000</v>
      </c>
      <c r="J3240" s="92" t="str">
        <f>VLOOKUP(D3240,[1]Sheet0!$C$1:$H$65536,6,0)</f>
        <v>BẾP VÀ PHÒNG ĂN</v>
      </c>
      <c r="K3240" s="93">
        <v>1</v>
      </c>
      <c r="L3240" s="95">
        <v>40000</v>
      </c>
      <c r="P3240" s="93" t="s">
        <v>3614</v>
      </c>
      <c r="Q3240" s="93" t="s">
        <v>5925</v>
      </c>
    </row>
    <row r="3241" spans="1:22" ht="25.5" customHeight="1">
      <c r="A3241" s="94">
        <v>46126.435682870368</v>
      </c>
      <c r="B3241" s="93" t="s">
        <v>69</v>
      </c>
      <c r="C3241" s="93" t="s">
        <v>2502</v>
      </c>
      <c r="D3241" s="93" t="s">
        <v>2503</v>
      </c>
      <c r="E3241" s="93" t="s">
        <v>2504</v>
      </c>
      <c r="F3241" s="93">
        <v>1690000</v>
      </c>
      <c r="G3241" s="93">
        <v>-1</v>
      </c>
      <c r="H3241" s="93">
        <v>0</v>
      </c>
      <c r="I3241" s="92">
        <f t="shared" si="50"/>
        <v>1690000</v>
      </c>
      <c r="J3241" s="92" t="str">
        <f>VLOOKUP(D3241,[1]Sheet0!$C$1:$H$65536,6,0)</f>
        <v>HỖ TRỢ GAN</v>
      </c>
      <c r="K3241" s="93">
        <v>1</v>
      </c>
      <c r="L3241" s="95">
        <v>1690000</v>
      </c>
      <c r="P3241" s="93" t="s">
        <v>3614</v>
      </c>
      <c r="Q3241" s="93" t="s">
        <v>5925</v>
      </c>
    </row>
    <row r="3242" spans="1:22" ht="25.5" customHeight="1">
      <c r="A3242" s="94">
        <v>46126.435682870368</v>
      </c>
      <c r="B3242" s="93" t="s">
        <v>27</v>
      </c>
      <c r="C3242" s="93" t="s">
        <v>5706</v>
      </c>
      <c r="D3242" s="93" t="s">
        <v>5707</v>
      </c>
      <c r="E3242" s="93" t="s">
        <v>5708</v>
      </c>
      <c r="F3242" s="93">
        <v>115000</v>
      </c>
      <c r="G3242" s="93">
        <v>-1</v>
      </c>
      <c r="H3242" s="93">
        <v>0</v>
      </c>
      <c r="I3242" s="92">
        <f t="shared" si="50"/>
        <v>115000</v>
      </c>
      <c r="J3242" s="92" t="str">
        <f>VLOOKUP(D3242,[1]Sheet0!$C$1:$H$65536,6,0)</f>
        <v>BÁNH KẸO, ĐỒ ĂN VẶT</v>
      </c>
      <c r="K3242" s="93">
        <v>1</v>
      </c>
      <c r="L3242" s="95">
        <v>115000</v>
      </c>
      <c r="P3242" s="93" t="s">
        <v>3614</v>
      </c>
      <c r="Q3242" s="93" t="s">
        <v>5925</v>
      </c>
    </row>
    <row r="3243" spans="1:22" ht="25.5" customHeight="1">
      <c r="A3243" s="94">
        <v>46126.435682870368</v>
      </c>
      <c r="B3243" s="93" t="s">
        <v>197</v>
      </c>
      <c r="C3243" s="93" t="s">
        <v>5860</v>
      </c>
      <c r="D3243" s="93" t="s">
        <v>5863</v>
      </c>
      <c r="E3243" s="93" t="s">
        <v>5864</v>
      </c>
      <c r="F3243" s="93">
        <v>590000</v>
      </c>
      <c r="G3243" s="93">
        <v>-1</v>
      </c>
      <c r="H3243" s="93">
        <v>0</v>
      </c>
      <c r="I3243" s="92">
        <f t="shared" si="50"/>
        <v>590000</v>
      </c>
      <c r="J3243" s="92" t="str">
        <f>VLOOKUP(D3243,[1]Sheet0!$C$1:$H$65536,6,0)</f>
        <v>CHĂM SÓC RĂNG MIỆNG</v>
      </c>
      <c r="K3243" s="93">
        <v>1</v>
      </c>
      <c r="L3243" s="95">
        <v>590000</v>
      </c>
      <c r="P3243" s="93" t="s">
        <v>3614</v>
      </c>
      <c r="Q3243" s="93" t="s">
        <v>5925</v>
      </c>
    </row>
    <row r="3244" spans="1:22" ht="25.5" customHeight="1">
      <c r="A3244" s="94">
        <v>46126.435682870368</v>
      </c>
      <c r="B3244" s="93" t="s">
        <v>69</v>
      </c>
      <c r="C3244" s="93" t="s">
        <v>2365</v>
      </c>
      <c r="D3244" s="93" t="s">
        <v>2366</v>
      </c>
      <c r="E3244" s="93" t="s">
        <v>2367</v>
      </c>
      <c r="F3244" s="93">
        <v>630000</v>
      </c>
      <c r="G3244" s="93">
        <v>-1</v>
      </c>
      <c r="H3244" s="93">
        <v>0</v>
      </c>
      <c r="I3244" s="92">
        <f t="shared" si="50"/>
        <v>630000</v>
      </c>
      <c r="J3244" s="92" t="str">
        <f>VLOOKUP(D3244,[1]Sheet0!$C$1:$H$65536,6,0)</f>
        <v>HỖ TRỢ TRÍ NÃO VÀ TRÍ NHỚ</v>
      </c>
      <c r="K3244" s="93">
        <v>1</v>
      </c>
      <c r="L3244" s="95">
        <v>630000</v>
      </c>
      <c r="P3244" s="93" t="s">
        <v>3614</v>
      </c>
      <c r="Q3244" s="93" t="s">
        <v>5925</v>
      </c>
    </row>
    <row r="3245" spans="1:22" ht="25.5" customHeight="1">
      <c r="A3245" s="94">
        <v>46126.435682870368</v>
      </c>
      <c r="B3245" s="93" t="s">
        <v>135</v>
      </c>
      <c r="C3245" s="93" t="s">
        <v>4981</v>
      </c>
      <c r="D3245" s="93" t="s">
        <v>4965</v>
      </c>
      <c r="E3245" s="93" t="s">
        <v>4982</v>
      </c>
      <c r="F3245" s="93">
        <v>20000</v>
      </c>
      <c r="G3245" s="93">
        <v>1</v>
      </c>
      <c r="H3245" s="93">
        <v>0</v>
      </c>
      <c r="I3245" s="92">
        <f t="shared" si="50"/>
        <v>-20000</v>
      </c>
      <c r="J3245" s="92" t="str">
        <f>VLOOKUP(D3245,[1]Sheet0!$C$1:$H$65536,6,0)</f>
        <v xml:space="preserve"> SET QUÀ</v>
      </c>
      <c r="M3245" s="93">
        <v>-1</v>
      </c>
      <c r="N3245" s="95">
        <v>-20000</v>
      </c>
      <c r="P3245" s="93" t="s">
        <v>3614</v>
      </c>
      <c r="Q3245" s="93" t="s">
        <v>5925</v>
      </c>
      <c r="V3245" s="93" t="s">
        <v>3619</v>
      </c>
    </row>
    <row r="3246" spans="1:22" ht="25.5" customHeight="1">
      <c r="A3246" s="94">
        <v>46126.435682870368</v>
      </c>
      <c r="B3246" s="93" t="s">
        <v>135</v>
      </c>
      <c r="C3246" s="93" t="s">
        <v>5136</v>
      </c>
      <c r="D3246" s="93" t="s">
        <v>5121</v>
      </c>
      <c r="E3246" s="93" t="s">
        <v>5137</v>
      </c>
      <c r="F3246" s="93">
        <v>30000</v>
      </c>
      <c r="G3246" s="93">
        <v>1</v>
      </c>
      <c r="H3246" s="93">
        <v>0</v>
      </c>
      <c r="I3246" s="92">
        <f t="shared" si="50"/>
        <v>-30000</v>
      </c>
      <c r="J3246" s="92" t="str">
        <f>VLOOKUP(D3246,[1]Sheet0!$C$1:$H$65536,6,0)</f>
        <v>HÀNG MARKETING</v>
      </c>
      <c r="M3246" s="93">
        <v>-1</v>
      </c>
      <c r="N3246" s="95">
        <v>-30000</v>
      </c>
      <c r="P3246" s="93" t="s">
        <v>3614</v>
      </c>
      <c r="Q3246" s="93" t="s">
        <v>5925</v>
      </c>
      <c r="V3246" s="93" t="s">
        <v>3619</v>
      </c>
    </row>
    <row r="3247" spans="1:22" ht="25.5" customHeight="1">
      <c r="A3247" s="94">
        <v>46126.435682870368</v>
      </c>
      <c r="B3247" s="93" t="s">
        <v>33</v>
      </c>
      <c r="C3247" s="93" t="s">
        <v>1575</v>
      </c>
      <c r="D3247" s="93" t="s">
        <v>1576</v>
      </c>
      <c r="E3247" s="93" t="s">
        <v>1577</v>
      </c>
      <c r="F3247" s="93">
        <v>40000</v>
      </c>
      <c r="G3247" s="93">
        <v>1</v>
      </c>
      <c r="H3247" s="93">
        <v>0</v>
      </c>
      <c r="I3247" s="92">
        <f t="shared" si="50"/>
        <v>-40000</v>
      </c>
      <c r="J3247" s="92" t="str">
        <f>VLOOKUP(D3247,[1]Sheet0!$C$1:$H$65536,6,0)</f>
        <v>BẾP VÀ PHÒNG ĂN</v>
      </c>
      <c r="M3247" s="93">
        <v>-1</v>
      </c>
      <c r="N3247" s="95">
        <v>-40000</v>
      </c>
      <c r="P3247" s="93" t="s">
        <v>3614</v>
      </c>
      <c r="Q3247" s="93" t="s">
        <v>5925</v>
      </c>
      <c r="V3247" s="93" t="s">
        <v>3619</v>
      </c>
    </row>
    <row r="3248" spans="1:22" ht="25.5" customHeight="1">
      <c r="A3248" s="94">
        <v>46126.435682870368</v>
      </c>
      <c r="B3248" s="93" t="s">
        <v>69</v>
      </c>
      <c r="C3248" s="93" t="s">
        <v>5919</v>
      </c>
      <c r="D3248" s="93" t="s">
        <v>5894</v>
      </c>
      <c r="E3248" s="93" t="s">
        <v>5920</v>
      </c>
      <c r="F3248" s="93">
        <v>1650000</v>
      </c>
      <c r="G3248" s="93">
        <v>1</v>
      </c>
      <c r="H3248" s="93">
        <v>0</v>
      </c>
      <c r="I3248" s="92">
        <f t="shared" si="50"/>
        <v>-1650000</v>
      </c>
      <c r="J3248" s="92" t="str">
        <f>VLOOKUP(D3248,[1]Sheet0!$C$1:$H$65536,6,0)</f>
        <v>TĂNG CƯỜNG HỆ MIỄN DỊCH</v>
      </c>
      <c r="M3248" s="93">
        <v>-1</v>
      </c>
      <c r="N3248" s="95">
        <v>-1650000</v>
      </c>
      <c r="P3248" s="93" t="s">
        <v>3614</v>
      </c>
      <c r="Q3248" s="93" t="s">
        <v>5925</v>
      </c>
      <c r="V3248" s="93" t="s">
        <v>3619</v>
      </c>
    </row>
    <row r="3249" spans="1:22" ht="25.5" customHeight="1">
      <c r="A3249" s="94">
        <v>46126.435682870368</v>
      </c>
      <c r="B3249" s="93" t="s">
        <v>27</v>
      </c>
      <c r="C3249" s="93" t="s">
        <v>5527</v>
      </c>
      <c r="D3249" s="93" t="s">
        <v>5528</v>
      </c>
      <c r="E3249" s="93" t="s">
        <v>5529</v>
      </c>
      <c r="F3249" s="93">
        <v>130000</v>
      </c>
      <c r="G3249" s="93">
        <v>1</v>
      </c>
      <c r="H3249" s="93">
        <v>0</v>
      </c>
      <c r="I3249" s="92">
        <f t="shared" si="50"/>
        <v>-130000</v>
      </c>
      <c r="J3249" s="92" t="str">
        <f>VLOOKUP(D3249,[1]Sheet0!$C$1:$H$65536,6,0)</f>
        <v>BÁNH KẸO, ĐỒ ĂN VẶT</v>
      </c>
      <c r="M3249" s="93">
        <v>-1</v>
      </c>
      <c r="N3249" s="95">
        <v>-130000</v>
      </c>
      <c r="P3249" s="93" t="s">
        <v>3614</v>
      </c>
      <c r="Q3249" s="93" t="s">
        <v>5925</v>
      </c>
      <c r="V3249" s="93" t="s">
        <v>3619</v>
      </c>
    </row>
    <row r="3250" spans="1:22" ht="25.5" customHeight="1">
      <c r="A3250" s="94">
        <v>46126.435682870368</v>
      </c>
      <c r="B3250" s="93" t="s">
        <v>197</v>
      </c>
      <c r="C3250" s="93" t="s">
        <v>1079</v>
      </c>
      <c r="D3250" s="93" t="s">
        <v>1080</v>
      </c>
      <c r="E3250" s="93" t="s">
        <v>1081</v>
      </c>
      <c r="F3250" s="93">
        <v>590000</v>
      </c>
      <c r="G3250" s="93">
        <v>1</v>
      </c>
      <c r="H3250" s="93">
        <v>0</v>
      </c>
      <c r="I3250" s="92">
        <f t="shared" si="50"/>
        <v>-590000</v>
      </c>
      <c r="J3250" s="92" t="str">
        <f>VLOOKUP(D3250,[1]Sheet0!$C$1:$H$65536,6,0)</f>
        <v>CHĂM SÓC RĂNG MIỆNG</v>
      </c>
      <c r="M3250" s="93">
        <v>-1</v>
      </c>
      <c r="N3250" s="95">
        <v>-590000</v>
      </c>
      <c r="P3250" s="93" t="s">
        <v>3614</v>
      </c>
      <c r="Q3250" s="93" t="s">
        <v>5925</v>
      </c>
      <c r="V3250" s="93" t="s">
        <v>3619</v>
      </c>
    </row>
    <row r="3251" spans="1:22" ht="25.5" customHeight="1">
      <c r="A3251" s="94">
        <v>46126.435682870368</v>
      </c>
      <c r="B3251" s="93" t="s">
        <v>69</v>
      </c>
      <c r="C3251" s="93" t="s">
        <v>1070</v>
      </c>
      <c r="D3251" s="93" t="s">
        <v>1071</v>
      </c>
      <c r="E3251" s="93" t="s">
        <v>1072</v>
      </c>
      <c r="F3251" s="93">
        <v>595000</v>
      </c>
      <c r="G3251" s="93">
        <v>1</v>
      </c>
      <c r="H3251" s="93">
        <v>0</v>
      </c>
      <c r="I3251" s="92">
        <f t="shared" si="50"/>
        <v>-595000</v>
      </c>
      <c r="J3251" s="92" t="str">
        <f>VLOOKUP(D3251,[1]Sheet0!$C$1:$H$65536,6,0)</f>
        <v>HỖ TRỢ TRÍ NÃO VÀ TRÍ NHỚ</v>
      </c>
      <c r="M3251" s="93">
        <v>-1</v>
      </c>
      <c r="N3251" s="95">
        <v>-595000</v>
      </c>
      <c r="P3251" s="93" t="s">
        <v>3614</v>
      </c>
      <c r="Q3251" s="93" t="s">
        <v>5925</v>
      </c>
      <c r="V3251" s="93" t="s">
        <v>3619</v>
      </c>
    </row>
    <row r="3252" spans="1:22" ht="25.5" customHeight="1">
      <c r="A3252" s="94">
        <v>46127</v>
      </c>
      <c r="B3252" s="93" t="s">
        <v>69</v>
      </c>
      <c r="C3252" s="93" t="s">
        <v>2502</v>
      </c>
      <c r="D3252" s="93" t="s">
        <v>2503</v>
      </c>
      <c r="E3252" s="93" t="s">
        <v>2504</v>
      </c>
      <c r="F3252" s="93">
        <v>1690000</v>
      </c>
      <c r="G3252" s="93">
        <v>-1</v>
      </c>
      <c r="H3252" s="93">
        <v>0</v>
      </c>
      <c r="I3252" s="92">
        <f t="shared" si="50"/>
        <v>1690000</v>
      </c>
      <c r="J3252" s="92" t="str">
        <f>VLOOKUP(D3252,[1]Sheet0!$C$1:$H$65536,6,0)</f>
        <v>HỖ TRỢ GAN</v>
      </c>
      <c r="K3252" s="93">
        <v>1</v>
      </c>
      <c r="L3252" s="95">
        <v>1690000</v>
      </c>
      <c r="P3252" s="93" t="s">
        <v>3614</v>
      </c>
      <c r="Q3252" s="93" t="s">
        <v>5926</v>
      </c>
    </row>
    <row r="3253" spans="1:22" ht="25.5" customHeight="1">
      <c r="A3253" s="94">
        <v>46127</v>
      </c>
      <c r="B3253" s="93" t="s">
        <v>69</v>
      </c>
      <c r="C3253" s="93" t="s">
        <v>5919</v>
      </c>
      <c r="D3253" s="93" t="s">
        <v>5894</v>
      </c>
      <c r="E3253" s="93" t="s">
        <v>5920</v>
      </c>
      <c r="F3253" s="93">
        <v>1650000</v>
      </c>
      <c r="G3253" s="93">
        <v>1</v>
      </c>
      <c r="H3253" s="93">
        <v>0</v>
      </c>
      <c r="I3253" s="92">
        <f t="shared" si="50"/>
        <v>-1650000</v>
      </c>
      <c r="J3253" s="92" t="str">
        <f>VLOOKUP(D3253,[1]Sheet0!$C$1:$H$65536,6,0)</f>
        <v>TĂNG CƯỜNG HỆ MIỄN DỊCH</v>
      </c>
      <c r="M3253" s="93">
        <v>-1</v>
      </c>
      <c r="N3253" s="95">
        <v>-1650000</v>
      </c>
      <c r="P3253" s="93" t="s">
        <v>3614</v>
      </c>
      <c r="Q3253" s="93" t="s">
        <v>5926</v>
      </c>
      <c r="V3253" s="93" t="s">
        <v>3619</v>
      </c>
    </row>
    <row r="3254" spans="1:22" ht="25.5" customHeight="1">
      <c r="A3254" s="94">
        <v>46127</v>
      </c>
      <c r="B3254" s="93" t="s">
        <v>27</v>
      </c>
      <c r="C3254" s="93" t="s">
        <v>5254</v>
      </c>
      <c r="D3254" s="93" t="s">
        <v>5244</v>
      </c>
      <c r="E3254" s="93" t="s">
        <v>5255</v>
      </c>
      <c r="F3254" s="93">
        <v>58000</v>
      </c>
      <c r="G3254" s="93">
        <v>-1</v>
      </c>
      <c r="H3254" s="93">
        <v>0</v>
      </c>
      <c r="I3254" s="92">
        <f t="shared" si="50"/>
        <v>58000</v>
      </c>
      <c r="J3254" s="92" t="str">
        <f>VLOOKUP(D3254,[1]Sheet0!$C$1:$H$65536,6,0)</f>
        <v>BÁNH KẸO, ĐỒ ĂN VẶT</v>
      </c>
      <c r="K3254" s="93">
        <v>1</v>
      </c>
      <c r="L3254" s="95">
        <v>58000</v>
      </c>
      <c r="P3254" s="93" t="s">
        <v>3614</v>
      </c>
      <c r="Q3254" s="93" t="s">
        <v>5926</v>
      </c>
    </row>
    <row r="3255" spans="1:22" ht="25.5" customHeight="1">
      <c r="A3255" s="94">
        <v>46127</v>
      </c>
      <c r="B3255" s="93" t="s">
        <v>27</v>
      </c>
      <c r="C3255" s="93" t="s">
        <v>5530</v>
      </c>
      <c r="D3255" s="93" t="s">
        <v>5531</v>
      </c>
      <c r="E3255" s="93" t="s">
        <v>5532</v>
      </c>
      <c r="F3255" s="93">
        <v>110000</v>
      </c>
      <c r="G3255" s="93">
        <v>-1</v>
      </c>
      <c r="H3255" s="93">
        <v>0</v>
      </c>
      <c r="I3255" s="92">
        <f t="shared" si="50"/>
        <v>110000</v>
      </c>
      <c r="J3255" s="92" t="str">
        <f>VLOOKUP(D3255,[1]Sheet0!$C$1:$H$65536,6,0)</f>
        <v>BÁNH KẸO, ĐỒ ĂN VẶT</v>
      </c>
      <c r="K3255" s="93">
        <v>1</v>
      </c>
      <c r="L3255" s="95">
        <v>110000</v>
      </c>
      <c r="P3255" s="93" t="s">
        <v>3614</v>
      </c>
      <c r="Q3255" s="93" t="s">
        <v>5926</v>
      </c>
    </row>
    <row r="3256" spans="1:22" ht="25.5" customHeight="1">
      <c r="A3256" s="94">
        <v>46127</v>
      </c>
      <c r="B3256" s="93" t="s">
        <v>27</v>
      </c>
      <c r="C3256" s="93" t="s">
        <v>5874</v>
      </c>
      <c r="D3256" s="93" t="s">
        <v>5875</v>
      </c>
      <c r="E3256" s="93" t="s">
        <v>5876</v>
      </c>
      <c r="F3256" s="93">
        <v>125000</v>
      </c>
      <c r="G3256" s="93">
        <v>-1</v>
      </c>
      <c r="H3256" s="93">
        <v>0</v>
      </c>
      <c r="I3256" s="92">
        <f t="shared" si="50"/>
        <v>125000</v>
      </c>
      <c r="J3256" s="92" t="str">
        <f>VLOOKUP(D3256,[1]Sheet0!$C$1:$H$65536,6,0)</f>
        <v>BÁNH KẸO, ĐỒ ĂN VẶT</v>
      </c>
      <c r="K3256" s="93">
        <v>1</v>
      </c>
      <c r="L3256" s="95">
        <v>125000</v>
      </c>
      <c r="P3256" s="93" t="s">
        <v>3614</v>
      </c>
      <c r="Q3256" s="93" t="s">
        <v>5926</v>
      </c>
    </row>
    <row r="3257" spans="1:22" ht="25.5" customHeight="1">
      <c r="A3257" s="94">
        <v>46127</v>
      </c>
      <c r="B3257" s="93" t="s">
        <v>4078</v>
      </c>
      <c r="C3257" s="93" t="s">
        <v>5927</v>
      </c>
      <c r="D3257" s="93" t="s">
        <v>5928</v>
      </c>
      <c r="E3257" s="93" t="s">
        <v>5929</v>
      </c>
      <c r="F3257" s="93">
        <v>525000</v>
      </c>
      <c r="G3257" s="93">
        <v>-1</v>
      </c>
      <c r="H3257" s="93">
        <v>0</v>
      </c>
      <c r="I3257" s="92">
        <f t="shared" si="50"/>
        <v>525000</v>
      </c>
      <c r="J3257" s="92" t="str">
        <f>VLOOKUP(D3257,[1]Sheet0!$C$1:$H$65536,6,0)</f>
        <v>SỮA CÔNG THỨC</v>
      </c>
      <c r="K3257" s="93">
        <v>1</v>
      </c>
      <c r="L3257" s="95">
        <v>525000</v>
      </c>
      <c r="P3257" s="93" t="s">
        <v>3614</v>
      </c>
      <c r="Q3257" s="93" t="s">
        <v>5926</v>
      </c>
    </row>
    <row r="3258" spans="1:22" ht="25.5" customHeight="1">
      <c r="A3258" s="94">
        <v>46127</v>
      </c>
      <c r="B3258" s="93" t="s">
        <v>2772</v>
      </c>
      <c r="C3258" s="93" t="s">
        <v>4023</v>
      </c>
      <c r="D3258" s="93" t="s">
        <v>4007</v>
      </c>
      <c r="E3258" s="93" t="s">
        <v>4024</v>
      </c>
      <c r="F3258" s="93">
        <v>159000</v>
      </c>
      <c r="G3258" s="93">
        <v>-1</v>
      </c>
      <c r="H3258" s="93">
        <v>0</v>
      </c>
      <c r="I3258" s="92">
        <f t="shared" si="50"/>
        <v>159000</v>
      </c>
      <c r="J3258" s="92" t="str">
        <f>VLOOKUP(D3258,[1]Sheet0!$C$1:$H$65536,6,0)</f>
        <v>NSM MÙA HÈ</v>
      </c>
      <c r="K3258" s="93">
        <v>1</v>
      </c>
      <c r="L3258" s="95">
        <v>159000</v>
      </c>
      <c r="P3258" s="93" t="s">
        <v>3614</v>
      </c>
      <c r="Q3258" s="93" t="s">
        <v>5926</v>
      </c>
    </row>
    <row r="3259" spans="1:22" ht="25.5" customHeight="1">
      <c r="A3259" s="94">
        <v>46127</v>
      </c>
      <c r="B3259" s="93" t="s">
        <v>33</v>
      </c>
      <c r="C3259" s="93" t="s">
        <v>5931</v>
      </c>
      <c r="D3259" s="93" t="s">
        <v>5932</v>
      </c>
      <c r="E3259" s="93" t="s">
        <v>5933</v>
      </c>
      <c r="F3259" s="93">
        <v>267000</v>
      </c>
      <c r="G3259" s="93">
        <v>-1</v>
      </c>
      <c r="H3259" s="93">
        <v>0</v>
      </c>
      <c r="I3259" s="92">
        <f t="shared" si="50"/>
        <v>267000</v>
      </c>
      <c r="J3259" s="92" t="str">
        <f>VLOOKUP(D3259,[1]Sheet0!$C$1:$H$65536,6,0)</f>
        <v>ĐỒ DÙNG SINH HOẠT GIA ĐÌNH</v>
      </c>
      <c r="K3259" s="93">
        <v>1</v>
      </c>
      <c r="L3259" s="95">
        <v>267000</v>
      </c>
      <c r="P3259" s="93" t="s">
        <v>3614</v>
      </c>
      <c r="Q3259" s="93" t="s">
        <v>5926</v>
      </c>
    </row>
    <row r="3260" spans="1:22" ht="25.5" customHeight="1">
      <c r="A3260" s="94">
        <v>46127</v>
      </c>
      <c r="B3260" s="93" t="s">
        <v>32</v>
      </c>
      <c r="C3260" s="93" t="s">
        <v>4843</v>
      </c>
      <c r="D3260" s="93" t="s">
        <v>4832</v>
      </c>
      <c r="E3260" s="93" t="s">
        <v>4844</v>
      </c>
      <c r="F3260" s="93">
        <v>579000</v>
      </c>
      <c r="G3260" s="93">
        <v>-1</v>
      </c>
      <c r="H3260" s="93">
        <v>0</v>
      </c>
      <c r="I3260" s="92">
        <f t="shared" si="50"/>
        <v>579000</v>
      </c>
      <c r="J3260" s="92" t="str">
        <f>VLOOKUP(D3260,[1]Sheet0!$C$1:$H$65536,6,0)</f>
        <v>CHĂM SÓC CƠ THỂ</v>
      </c>
      <c r="K3260" s="93">
        <v>1</v>
      </c>
      <c r="L3260" s="95">
        <v>579000</v>
      </c>
      <c r="P3260" s="93" t="s">
        <v>3614</v>
      </c>
      <c r="Q3260" s="93" t="s">
        <v>5926</v>
      </c>
    </row>
    <row r="3261" spans="1:22" ht="25.5" customHeight="1">
      <c r="A3261" s="94">
        <v>46127</v>
      </c>
      <c r="B3261" s="93" t="s">
        <v>33</v>
      </c>
      <c r="C3261" s="93" t="s">
        <v>1545</v>
      </c>
      <c r="D3261" s="93" t="s">
        <v>1546</v>
      </c>
      <c r="E3261" s="93" t="s">
        <v>1547</v>
      </c>
      <c r="F3261" s="93">
        <v>56000</v>
      </c>
      <c r="G3261" s="93">
        <v>-1</v>
      </c>
      <c r="H3261" s="93">
        <v>0</v>
      </c>
      <c r="I3261" s="92">
        <f t="shared" si="50"/>
        <v>56000</v>
      </c>
      <c r="J3261" s="92" t="str">
        <f>VLOOKUP(D3261,[1]Sheet0!$C$1:$H$65536,6,0)</f>
        <v>PHÒNG CHỐNG CÔN TRÙNG</v>
      </c>
      <c r="K3261" s="93">
        <v>1</v>
      </c>
      <c r="L3261" s="95">
        <v>56000</v>
      </c>
      <c r="P3261" s="93" t="s">
        <v>3614</v>
      </c>
      <c r="Q3261" s="93" t="s">
        <v>5926</v>
      </c>
    </row>
    <row r="3262" spans="1:22" ht="25.5" customHeight="1">
      <c r="A3262" s="94">
        <v>46127</v>
      </c>
      <c r="B3262" s="93" t="s">
        <v>27</v>
      </c>
      <c r="C3262" s="93" t="s">
        <v>1217</v>
      </c>
      <c r="D3262" s="93" t="s">
        <v>1218</v>
      </c>
      <c r="E3262" s="93" t="s">
        <v>1219</v>
      </c>
      <c r="F3262" s="93">
        <v>35000</v>
      </c>
      <c r="G3262" s="93">
        <v>-1</v>
      </c>
      <c r="H3262" s="93">
        <v>0</v>
      </c>
      <c r="I3262" s="92">
        <f t="shared" si="50"/>
        <v>35000</v>
      </c>
      <c r="J3262" s="92" t="str">
        <f>VLOOKUP(D3262,[1]Sheet0!$C$1:$H$65536,6,0)</f>
        <v>BÁNH KẸO, ĐỒ ĂN VẶT</v>
      </c>
      <c r="K3262" s="93">
        <v>1</v>
      </c>
      <c r="L3262" s="95">
        <v>35000</v>
      </c>
      <c r="P3262" s="93" t="s">
        <v>3614</v>
      </c>
      <c r="Q3262" s="93" t="s">
        <v>5926</v>
      </c>
    </row>
    <row r="3263" spans="1:22" ht="25.5" customHeight="1">
      <c r="A3263" s="94">
        <v>46127</v>
      </c>
      <c r="B3263" s="93" t="s">
        <v>27</v>
      </c>
      <c r="C3263" s="93" t="s">
        <v>2237</v>
      </c>
      <c r="D3263" s="93" t="s">
        <v>2238</v>
      </c>
      <c r="E3263" s="93" t="s">
        <v>2239</v>
      </c>
      <c r="F3263" s="93">
        <v>58000</v>
      </c>
      <c r="G3263" s="93">
        <v>1</v>
      </c>
      <c r="H3263" s="93">
        <v>0</v>
      </c>
      <c r="I3263" s="92">
        <f t="shared" si="50"/>
        <v>-58000</v>
      </c>
      <c r="J3263" s="92" t="str">
        <f>VLOOKUP(D3263,[1]Sheet0!$C$1:$H$65536,6,0)</f>
        <v>BÁNH KẸO, ĐỒ ĂN VẶT</v>
      </c>
      <c r="M3263" s="93">
        <v>-1</v>
      </c>
      <c r="N3263" s="95">
        <v>-58000</v>
      </c>
      <c r="P3263" s="93" t="s">
        <v>3614</v>
      </c>
      <c r="Q3263" s="93" t="s">
        <v>5926</v>
      </c>
      <c r="V3263" s="93" t="s">
        <v>3619</v>
      </c>
    </row>
    <row r="3264" spans="1:22" ht="25.5" customHeight="1">
      <c r="A3264" s="94">
        <v>46127</v>
      </c>
      <c r="B3264" s="93" t="s">
        <v>27</v>
      </c>
      <c r="C3264" s="93" t="s">
        <v>597</v>
      </c>
      <c r="D3264" s="93" t="s">
        <v>598</v>
      </c>
      <c r="E3264" s="93" t="s">
        <v>599</v>
      </c>
      <c r="F3264" s="93">
        <v>110000</v>
      </c>
      <c r="G3264" s="93">
        <v>1</v>
      </c>
      <c r="H3264" s="93">
        <v>0</v>
      </c>
      <c r="I3264" s="92">
        <f t="shared" si="50"/>
        <v>-110000</v>
      </c>
      <c r="J3264" s="92" t="str">
        <f>VLOOKUP(D3264,[1]Sheet0!$C$1:$H$65536,6,0)</f>
        <v>BÁNH KẸO, ĐỒ ĂN VẶT</v>
      </c>
      <c r="M3264" s="93">
        <v>-1</v>
      </c>
      <c r="N3264" s="95">
        <v>-110000</v>
      </c>
      <c r="P3264" s="93" t="s">
        <v>3614</v>
      </c>
      <c r="Q3264" s="93" t="s">
        <v>5926</v>
      </c>
      <c r="V3264" s="93" t="s">
        <v>3619</v>
      </c>
    </row>
    <row r="3265" spans="1:22" ht="25.5" customHeight="1">
      <c r="A3265" s="94">
        <v>46127</v>
      </c>
      <c r="B3265" s="93" t="s">
        <v>27</v>
      </c>
      <c r="C3265" s="93" t="s">
        <v>597</v>
      </c>
      <c r="D3265" s="93" t="s">
        <v>598</v>
      </c>
      <c r="E3265" s="93" t="s">
        <v>599</v>
      </c>
      <c r="F3265" s="93">
        <v>110000</v>
      </c>
      <c r="G3265" s="93">
        <v>1</v>
      </c>
      <c r="H3265" s="93">
        <v>0</v>
      </c>
      <c r="I3265" s="92">
        <f t="shared" si="50"/>
        <v>-110000</v>
      </c>
      <c r="J3265" s="92" t="str">
        <f>VLOOKUP(D3265,[1]Sheet0!$C$1:$H$65536,6,0)</f>
        <v>BÁNH KẸO, ĐỒ ĂN VẶT</v>
      </c>
      <c r="M3265" s="93">
        <v>-1</v>
      </c>
      <c r="N3265" s="95">
        <v>-110000</v>
      </c>
      <c r="P3265" s="93" t="s">
        <v>3614</v>
      </c>
      <c r="Q3265" s="93" t="s">
        <v>5926</v>
      </c>
      <c r="V3265" s="93" t="s">
        <v>3619</v>
      </c>
    </row>
    <row r="3266" spans="1:22" ht="25.5" customHeight="1">
      <c r="A3266" s="94">
        <v>46127</v>
      </c>
      <c r="B3266" s="93" t="s">
        <v>4078</v>
      </c>
      <c r="C3266" s="93" t="s">
        <v>3466</v>
      </c>
      <c r="D3266" s="93" t="s">
        <v>3467</v>
      </c>
      <c r="E3266" s="93" t="s">
        <v>3468</v>
      </c>
      <c r="F3266" s="93">
        <v>515000</v>
      </c>
      <c r="G3266" s="93">
        <v>1</v>
      </c>
      <c r="H3266" s="93">
        <v>0</v>
      </c>
      <c r="I3266" s="92">
        <f t="shared" si="50"/>
        <v>-515000</v>
      </c>
      <c r="J3266" s="92" t="str">
        <f>VLOOKUP(D3266,[1]Sheet0!$C$1:$H$65536,6,0)</f>
        <v>SỮA CÔNG THỨC</v>
      </c>
      <c r="M3266" s="93">
        <v>-1</v>
      </c>
      <c r="N3266" s="95">
        <v>-515000</v>
      </c>
      <c r="P3266" s="93" t="s">
        <v>3614</v>
      </c>
      <c r="Q3266" s="93" t="s">
        <v>5926</v>
      </c>
      <c r="V3266" s="93" t="s">
        <v>3619</v>
      </c>
    </row>
    <row r="3267" spans="1:22" ht="25.5" customHeight="1">
      <c r="A3267" s="94">
        <v>46127</v>
      </c>
      <c r="B3267" s="93" t="s">
        <v>2772</v>
      </c>
      <c r="C3267" s="93" t="s">
        <v>5934</v>
      </c>
      <c r="D3267" s="93" t="s">
        <v>5930</v>
      </c>
      <c r="E3267" s="93" t="s">
        <v>5935</v>
      </c>
      <c r="F3267" s="93">
        <v>145000</v>
      </c>
      <c r="G3267" s="93">
        <v>1</v>
      </c>
      <c r="H3267" s="93">
        <v>0</v>
      </c>
      <c r="I3267" s="92">
        <f t="shared" ref="I3267:I3330" si="51">(H3267-G3267)*F3267</f>
        <v>-145000</v>
      </c>
      <c r="J3267" s="92" t="str">
        <f>VLOOKUP(D3267,[1]Sheet0!$C$1:$H$65536,6,0)</f>
        <v>NSM MÙA HÈ</v>
      </c>
      <c r="M3267" s="93">
        <v>-1</v>
      </c>
      <c r="N3267" s="95">
        <v>-145000</v>
      </c>
      <c r="P3267" s="93" t="s">
        <v>3614</v>
      </c>
      <c r="Q3267" s="93" t="s">
        <v>5926</v>
      </c>
      <c r="V3267" s="93" t="s">
        <v>3619</v>
      </c>
    </row>
    <row r="3268" spans="1:22" ht="25.5" customHeight="1">
      <c r="A3268" s="94">
        <v>46127</v>
      </c>
      <c r="B3268" s="93" t="s">
        <v>33</v>
      </c>
      <c r="C3268" s="93" t="s">
        <v>447</v>
      </c>
      <c r="D3268" s="93" t="s">
        <v>448</v>
      </c>
      <c r="E3268" s="93" t="s">
        <v>449</v>
      </c>
      <c r="F3268" s="93">
        <v>145000</v>
      </c>
      <c r="G3268" s="93">
        <v>1</v>
      </c>
      <c r="H3268" s="93">
        <v>0</v>
      </c>
      <c r="I3268" s="92">
        <f t="shared" si="51"/>
        <v>-145000</v>
      </c>
      <c r="J3268" s="92" t="str">
        <f>VLOOKUP(D3268,[1]Sheet0!$C$1:$H$65536,6,0)</f>
        <v>ĐỒ DÙNG SINH HOẠT GIA ĐÌNH</v>
      </c>
      <c r="M3268" s="93">
        <v>-1</v>
      </c>
      <c r="N3268" s="95">
        <v>-145000</v>
      </c>
      <c r="P3268" s="93" t="s">
        <v>3614</v>
      </c>
      <c r="Q3268" s="93" t="s">
        <v>5926</v>
      </c>
      <c r="V3268" s="93" t="s">
        <v>3619</v>
      </c>
    </row>
    <row r="3269" spans="1:22" ht="25.5" customHeight="1">
      <c r="A3269" s="94">
        <v>46127</v>
      </c>
      <c r="B3269" s="93" t="s">
        <v>32</v>
      </c>
      <c r="C3269" s="93" t="s">
        <v>911</v>
      </c>
      <c r="D3269" s="93" t="s">
        <v>912</v>
      </c>
      <c r="E3269" s="93" t="s">
        <v>913</v>
      </c>
      <c r="F3269" s="93">
        <v>780000</v>
      </c>
      <c r="G3269" s="93">
        <v>1</v>
      </c>
      <c r="H3269" s="93">
        <v>0</v>
      </c>
      <c r="I3269" s="92">
        <f t="shared" si="51"/>
        <v>-780000</v>
      </c>
      <c r="J3269" s="92" t="str">
        <f>VLOOKUP(D3269,[1]Sheet0!$C$1:$H$65536,6,0)</f>
        <v>CHĂM SÓC CƠ THỂ</v>
      </c>
      <c r="M3269" s="93">
        <v>-1</v>
      </c>
      <c r="N3269" s="95">
        <v>-780000</v>
      </c>
      <c r="P3269" s="93" t="s">
        <v>3614</v>
      </c>
      <c r="Q3269" s="93" t="s">
        <v>5926</v>
      </c>
      <c r="V3269" s="93" t="s">
        <v>3619</v>
      </c>
    </row>
    <row r="3270" spans="1:22" ht="25.5" customHeight="1">
      <c r="A3270" s="94">
        <v>46127</v>
      </c>
      <c r="B3270" s="93" t="s">
        <v>33</v>
      </c>
      <c r="C3270" s="93" t="s">
        <v>1563</v>
      </c>
      <c r="D3270" s="93" t="s">
        <v>1564</v>
      </c>
      <c r="E3270" s="93" t="s">
        <v>1565</v>
      </c>
      <c r="F3270" s="93">
        <v>50100</v>
      </c>
      <c r="G3270" s="93">
        <v>1</v>
      </c>
      <c r="H3270" s="93">
        <v>0</v>
      </c>
      <c r="I3270" s="92">
        <f t="shared" si="51"/>
        <v>-50100</v>
      </c>
      <c r="J3270" s="92" t="str">
        <f>VLOOKUP(D3270,[1]Sheet0!$C$1:$H$65536,6,0)</f>
        <v>PHÒNG CHỐNG CÔN TRÙNG</v>
      </c>
      <c r="M3270" s="93">
        <v>-1</v>
      </c>
      <c r="N3270" s="95">
        <v>-50100</v>
      </c>
      <c r="P3270" s="93" t="s">
        <v>3614</v>
      </c>
      <c r="Q3270" s="93" t="s">
        <v>5926</v>
      </c>
      <c r="V3270" s="93" t="s">
        <v>3619</v>
      </c>
    </row>
    <row r="3271" spans="1:22" ht="25.5" customHeight="1">
      <c r="A3271" s="94">
        <v>46127</v>
      </c>
      <c r="B3271" s="93" t="s">
        <v>27</v>
      </c>
      <c r="C3271" s="93" t="s">
        <v>1527</v>
      </c>
      <c r="D3271" s="93" t="s">
        <v>1528</v>
      </c>
      <c r="E3271" s="93" t="s">
        <v>1529</v>
      </c>
      <c r="F3271" s="93">
        <v>35000</v>
      </c>
      <c r="G3271" s="93">
        <v>1</v>
      </c>
      <c r="H3271" s="93">
        <v>0</v>
      </c>
      <c r="I3271" s="92">
        <f t="shared" si="51"/>
        <v>-35000</v>
      </c>
      <c r="J3271" s="92" t="str">
        <f>VLOOKUP(D3271,[1]Sheet0!$C$1:$H$65536,6,0)</f>
        <v>BÁNH KẸO, ĐỒ ĂN VẶT</v>
      </c>
      <c r="M3271" s="93">
        <v>-1</v>
      </c>
      <c r="N3271" s="95">
        <v>-35000</v>
      </c>
      <c r="P3271" s="93" t="s">
        <v>3614</v>
      </c>
      <c r="Q3271" s="93" t="s">
        <v>5926</v>
      </c>
      <c r="V3271" s="93" t="s">
        <v>3619</v>
      </c>
    </row>
    <row r="3272" spans="1:22" ht="25.5" customHeight="1">
      <c r="A3272" s="94">
        <v>46128</v>
      </c>
      <c r="B3272" s="93" t="s">
        <v>27</v>
      </c>
      <c r="C3272" s="93" t="s">
        <v>5254</v>
      </c>
      <c r="D3272" s="93" t="s">
        <v>5244</v>
      </c>
      <c r="E3272" s="93" t="s">
        <v>5255</v>
      </c>
      <c r="F3272" s="93">
        <v>58000</v>
      </c>
      <c r="G3272" s="93">
        <v>-1</v>
      </c>
      <c r="H3272" s="93">
        <v>0</v>
      </c>
      <c r="I3272" s="92">
        <f t="shared" si="51"/>
        <v>58000</v>
      </c>
      <c r="J3272" s="92" t="str">
        <f>VLOOKUP(D3272,[1]Sheet0!$C$1:$H$65536,6,0)</f>
        <v>BÁNH KẸO, ĐỒ ĂN VẶT</v>
      </c>
      <c r="K3272" s="93">
        <v>1</v>
      </c>
      <c r="L3272" s="95">
        <v>58000</v>
      </c>
      <c r="P3272" s="93" t="s">
        <v>3614</v>
      </c>
      <c r="Q3272" s="93" t="s">
        <v>5936</v>
      </c>
    </row>
    <row r="3273" spans="1:22" ht="25.5" customHeight="1">
      <c r="A3273" s="94">
        <v>46128</v>
      </c>
      <c r="B3273" s="93" t="s">
        <v>27</v>
      </c>
      <c r="C3273" s="93" t="s">
        <v>5226</v>
      </c>
      <c r="D3273" s="93" t="s">
        <v>5227</v>
      </c>
      <c r="E3273" s="93" t="s">
        <v>5228</v>
      </c>
      <c r="F3273" s="93">
        <v>88000</v>
      </c>
      <c r="G3273" s="93">
        <v>-1</v>
      </c>
      <c r="H3273" s="93">
        <v>0</v>
      </c>
      <c r="I3273" s="92">
        <f t="shared" si="51"/>
        <v>88000</v>
      </c>
      <c r="J3273" s="92" t="str">
        <f>VLOOKUP(D3273,[1]Sheet0!$C$1:$H$65536,6,0)</f>
        <v>ĐỒ UỐNG, PHA CHẾ</v>
      </c>
      <c r="K3273" s="93">
        <v>1</v>
      </c>
      <c r="L3273" s="95">
        <v>88000</v>
      </c>
      <c r="P3273" s="93" t="s">
        <v>3614</v>
      </c>
      <c r="Q3273" s="93" t="s">
        <v>5936</v>
      </c>
    </row>
    <row r="3274" spans="1:22" ht="25.5" customHeight="1">
      <c r="A3274" s="94">
        <v>46128</v>
      </c>
      <c r="B3274" s="93" t="s">
        <v>135</v>
      </c>
      <c r="C3274" s="93" t="s">
        <v>2705</v>
      </c>
      <c r="D3274" s="93" t="s">
        <v>2706</v>
      </c>
      <c r="E3274" s="93" t="s">
        <v>2707</v>
      </c>
      <c r="F3274" s="93">
        <v>90000</v>
      </c>
      <c r="G3274" s="93">
        <v>-5</v>
      </c>
      <c r="H3274" s="93">
        <v>0</v>
      </c>
      <c r="I3274" s="92">
        <f t="shared" si="51"/>
        <v>450000</v>
      </c>
      <c r="J3274" s="92" t="str">
        <f>VLOOKUP(D3274,[1]Sheet0!$C$1:$H$65536,6,0)</f>
        <v>ĐỒNG GIÁ DATE</v>
      </c>
      <c r="K3274" s="93">
        <v>5</v>
      </c>
      <c r="L3274" s="95">
        <v>450000</v>
      </c>
      <c r="P3274" s="93" t="s">
        <v>3614</v>
      </c>
      <c r="Q3274" s="93" t="s">
        <v>5936</v>
      </c>
    </row>
    <row r="3275" spans="1:22" ht="25.5" customHeight="1">
      <c r="A3275" s="94">
        <v>46128</v>
      </c>
      <c r="B3275" s="93" t="s">
        <v>69</v>
      </c>
      <c r="C3275" s="93" t="s">
        <v>5919</v>
      </c>
      <c r="D3275" s="93" t="s">
        <v>5894</v>
      </c>
      <c r="E3275" s="93" t="s">
        <v>5920</v>
      </c>
      <c r="F3275" s="93">
        <v>1650000</v>
      </c>
      <c r="G3275" s="93">
        <v>-3</v>
      </c>
      <c r="H3275" s="93">
        <v>0</v>
      </c>
      <c r="I3275" s="92">
        <f t="shared" si="51"/>
        <v>4950000</v>
      </c>
      <c r="J3275" s="92" t="str">
        <f>VLOOKUP(D3275,[1]Sheet0!$C$1:$H$65536,6,0)</f>
        <v>TĂNG CƯỜNG HỆ MIỄN DỊCH</v>
      </c>
      <c r="K3275" s="93">
        <v>3</v>
      </c>
      <c r="L3275" s="95">
        <v>4950000</v>
      </c>
      <c r="P3275" s="93" t="s">
        <v>3614</v>
      </c>
      <c r="Q3275" s="93" t="s">
        <v>5936</v>
      </c>
    </row>
    <row r="3276" spans="1:22" ht="25.5" customHeight="1">
      <c r="A3276" s="94">
        <v>46128</v>
      </c>
      <c r="B3276" s="93" t="s">
        <v>27</v>
      </c>
      <c r="C3276" s="93" t="s">
        <v>2237</v>
      </c>
      <c r="D3276" s="93" t="s">
        <v>2238</v>
      </c>
      <c r="E3276" s="93" t="s">
        <v>2239</v>
      </c>
      <c r="F3276" s="93">
        <v>58000</v>
      </c>
      <c r="G3276" s="93">
        <v>1</v>
      </c>
      <c r="H3276" s="93">
        <v>0</v>
      </c>
      <c r="I3276" s="92">
        <f t="shared" si="51"/>
        <v>-58000</v>
      </c>
      <c r="J3276" s="92" t="str">
        <f>VLOOKUP(D3276,[1]Sheet0!$C$1:$H$65536,6,0)</f>
        <v>BÁNH KẸO, ĐỒ ĂN VẶT</v>
      </c>
      <c r="M3276" s="93">
        <v>-1</v>
      </c>
      <c r="N3276" s="95">
        <v>-58000</v>
      </c>
      <c r="P3276" s="93" t="s">
        <v>3614</v>
      </c>
      <c r="Q3276" s="93" t="s">
        <v>5936</v>
      </c>
      <c r="V3276" s="93" t="s">
        <v>3619</v>
      </c>
    </row>
    <row r="3277" spans="1:22" ht="25.5" customHeight="1">
      <c r="A3277" s="94">
        <v>46128</v>
      </c>
      <c r="B3277" s="93" t="s">
        <v>27</v>
      </c>
      <c r="C3277" s="93" t="s">
        <v>324</v>
      </c>
      <c r="D3277" s="93" t="s">
        <v>325</v>
      </c>
      <c r="E3277" s="93" t="s">
        <v>326</v>
      </c>
      <c r="F3277" s="93">
        <v>88000</v>
      </c>
      <c r="G3277" s="93">
        <v>1</v>
      </c>
      <c r="H3277" s="93">
        <v>0</v>
      </c>
      <c r="I3277" s="92">
        <f t="shared" si="51"/>
        <v>-88000</v>
      </c>
      <c r="J3277" s="92" t="str">
        <f>VLOOKUP(D3277,[1]Sheet0!$C$1:$H$65536,6,0)</f>
        <v>ĐỒ UỐNG, PHA CHẾ</v>
      </c>
      <c r="M3277" s="93">
        <v>-1</v>
      </c>
      <c r="N3277" s="95">
        <v>-88000</v>
      </c>
      <c r="P3277" s="93" t="s">
        <v>3614</v>
      </c>
      <c r="Q3277" s="93" t="s">
        <v>5936</v>
      </c>
      <c r="V3277" s="93" t="s">
        <v>3619</v>
      </c>
    </row>
    <row r="3278" spans="1:22" ht="25.5" customHeight="1">
      <c r="A3278" s="94">
        <v>46128</v>
      </c>
      <c r="B3278" s="93" t="s">
        <v>135</v>
      </c>
      <c r="C3278" s="93" t="s">
        <v>2711</v>
      </c>
      <c r="D3278" s="93" t="s">
        <v>2712</v>
      </c>
      <c r="E3278" s="93" t="s">
        <v>2707</v>
      </c>
      <c r="F3278" s="93">
        <v>90000</v>
      </c>
      <c r="G3278" s="93">
        <v>5</v>
      </c>
      <c r="H3278" s="93">
        <v>0</v>
      </c>
      <c r="I3278" s="92">
        <f t="shared" si="51"/>
        <v>-450000</v>
      </c>
      <c r="J3278" s="92" t="e">
        <f>VLOOKUP(D3278,[1]Sheet0!$C$1:$H$65536,6,0)</f>
        <v>#N/A</v>
      </c>
      <c r="M3278" s="93">
        <v>-5</v>
      </c>
      <c r="N3278" s="95">
        <v>-450000</v>
      </c>
      <c r="P3278" s="93" t="s">
        <v>3614</v>
      </c>
      <c r="Q3278" s="93" t="s">
        <v>5936</v>
      </c>
      <c r="V3278" s="93" t="s">
        <v>3619</v>
      </c>
    </row>
    <row r="3279" spans="1:22" ht="25.5" customHeight="1">
      <c r="A3279" s="94">
        <v>46128</v>
      </c>
      <c r="B3279" s="93" t="s">
        <v>69</v>
      </c>
      <c r="C3279" s="93" t="s">
        <v>876</v>
      </c>
      <c r="D3279" s="93" t="s">
        <v>877</v>
      </c>
      <c r="E3279" s="93" t="s">
        <v>878</v>
      </c>
      <c r="F3279" s="93">
        <v>1880000</v>
      </c>
      <c r="G3279" s="93">
        <v>3</v>
      </c>
      <c r="H3279" s="93">
        <v>0</v>
      </c>
      <c r="I3279" s="92">
        <f t="shared" si="51"/>
        <v>-5640000</v>
      </c>
      <c r="J3279" s="92" t="str">
        <f>VLOOKUP(D3279,[1]Sheet0!$C$1:$H$65536,6,0)</f>
        <v>TĂNG CƯỜNG HỆ MIỄN DỊCH</v>
      </c>
      <c r="M3279" s="93">
        <v>-3</v>
      </c>
      <c r="N3279" s="95">
        <v>-5640000</v>
      </c>
      <c r="P3279" s="93" t="s">
        <v>3614</v>
      </c>
      <c r="Q3279" s="93" t="s">
        <v>5936</v>
      </c>
      <c r="V3279" s="93" t="s">
        <v>3619</v>
      </c>
    </row>
    <row r="3280" spans="1:22" ht="25.5" customHeight="1">
      <c r="A3280" s="94">
        <v>46129</v>
      </c>
      <c r="B3280" s="93" t="s">
        <v>27</v>
      </c>
      <c r="C3280" s="93" t="s">
        <v>5874</v>
      </c>
      <c r="D3280" s="93" t="s">
        <v>5875</v>
      </c>
      <c r="E3280" s="93" t="s">
        <v>5876</v>
      </c>
      <c r="F3280" s="93">
        <v>125000</v>
      </c>
      <c r="G3280" s="93">
        <v>-4</v>
      </c>
      <c r="H3280" s="93">
        <v>0</v>
      </c>
      <c r="I3280" s="92">
        <f t="shared" si="51"/>
        <v>500000</v>
      </c>
      <c r="J3280" s="92" t="str">
        <f>VLOOKUP(D3280,[1]Sheet0!$C$1:$H$65536,6,0)</f>
        <v>BÁNH KẸO, ĐỒ ĂN VẶT</v>
      </c>
      <c r="K3280" s="93">
        <v>4</v>
      </c>
      <c r="L3280" s="95">
        <v>500000</v>
      </c>
      <c r="P3280" s="93" t="s">
        <v>3614</v>
      </c>
      <c r="Q3280" s="93" t="s">
        <v>5937</v>
      </c>
    </row>
    <row r="3281" spans="1:22" ht="25.5" customHeight="1">
      <c r="A3281" s="94">
        <v>46129</v>
      </c>
      <c r="B3281" s="93" t="s">
        <v>27</v>
      </c>
      <c r="C3281" s="93" t="s">
        <v>597</v>
      </c>
      <c r="D3281" s="93" t="s">
        <v>598</v>
      </c>
      <c r="E3281" s="93" t="s">
        <v>599</v>
      </c>
      <c r="F3281" s="93">
        <v>110000</v>
      </c>
      <c r="G3281" s="93">
        <v>4</v>
      </c>
      <c r="H3281" s="93">
        <v>0</v>
      </c>
      <c r="I3281" s="92">
        <f t="shared" si="51"/>
        <v>-440000</v>
      </c>
      <c r="J3281" s="92" t="str">
        <f>VLOOKUP(D3281,[1]Sheet0!$C$1:$H$65536,6,0)</f>
        <v>BÁNH KẸO, ĐỒ ĂN VẶT</v>
      </c>
      <c r="M3281" s="93">
        <v>-4</v>
      </c>
      <c r="N3281" s="95">
        <v>-440000</v>
      </c>
      <c r="P3281" s="93" t="s">
        <v>3614</v>
      </c>
      <c r="Q3281" s="93" t="s">
        <v>5937</v>
      </c>
      <c r="V3281" s="93" t="s">
        <v>3619</v>
      </c>
    </row>
    <row r="3282" spans="1:22" ht="25.5" customHeight="1">
      <c r="A3282" s="94">
        <v>46129</v>
      </c>
      <c r="B3282" s="93" t="s">
        <v>27</v>
      </c>
      <c r="C3282" s="93" t="s">
        <v>5938</v>
      </c>
      <c r="D3282" s="93" t="s">
        <v>5939</v>
      </c>
      <c r="E3282" s="93" t="s">
        <v>5940</v>
      </c>
      <c r="F3282" s="93">
        <v>195000</v>
      </c>
      <c r="G3282" s="93">
        <v>-1</v>
      </c>
      <c r="H3282" s="93">
        <v>0</v>
      </c>
      <c r="I3282" s="92">
        <f t="shared" si="51"/>
        <v>195000</v>
      </c>
      <c r="J3282" s="92" t="str">
        <f>VLOOKUP(D3282,[1]Sheet0!$C$1:$H$65536,6,0)</f>
        <v>BÁNH KẸO, ĐỒ ĂN VẶT</v>
      </c>
      <c r="K3282" s="93">
        <v>1</v>
      </c>
      <c r="L3282" s="95">
        <v>195000</v>
      </c>
      <c r="P3282" s="93" t="s">
        <v>3614</v>
      </c>
      <c r="Q3282" s="93" t="s">
        <v>5937</v>
      </c>
    </row>
    <row r="3283" spans="1:22" ht="25.5" customHeight="1">
      <c r="A3283" s="94">
        <v>46129</v>
      </c>
      <c r="B3283" s="93" t="s">
        <v>27</v>
      </c>
      <c r="C3283" s="93" t="s">
        <v>1464</v>
      </c>
      <c r="D3283" s="93" t="s">
        <v>1465</v>
      </c>
      <c r="E3283" s="93" t="s">
        <v>1466</v>
      </c>
      <c r="F3283" s="93">
        <v>115000</v>
      </c>
      <c r="G3283" s="93">
        <v>-1</v>
      </c>
      <c r="H3283" s="93">
        <v>0</v>
      </c>
      <c r="I3283" s="92">
        <f t="shared" si="51"/>
        <v>115000</v>
      </c>
      <c r="J3283" s="92" t="str">
        <f>VLOOKUP(D3283,[1]Sheet0!$C$1:$H$65536,6,0)</f>
        <v>BÁNH KẸO, ĐỒ ĂN VẶT</v>
      </c>
      <c r="K3283" s="93">
        <v>1</v>
      </c>
      <c r="L3283" s="95">
        <v>115000</v>
      </c>
      <c r="P3283" s="93" t="s">
        <v>3614</v>
      </c>
      <c r="Q3283" s="93" t="s">
        <v>5937</v>
      </c>
    </row>
    <row r="3284" spans="1:22" ht="25.5" customHeight="1">
      <c r="A3284" s="94">
        <v>46129</v>
      </c>
      <c r="B3284" s="93" t="s">
        <v>27</v>
      </c>
      <c r="C3284" s="93" t="s">
        <v>327</v>
      </c>
      <c r="D3284" s="93" t="s">
        <v>328</v>
      </c>
      <c r="E3284" s="93" t="s">
        <v>329</v>
      </c>
      <c r="F3284" s="93">
        <v>195000</v>
      </c>
      <c r="G3284" s="93">
        <v>1</v>
      </c>
      <c r="H3284" s="93">
        <v>0</v>
      </c>
      <c r="I3284" s="92">
        <f t="shared" si="51"/>
        <v>-195000</v>
      </c>
      <c r="J3284" s="92" t="str">
        <f>VLOOKUP(D3284,[1]Sheet0!$C$1:$H$65536,6,0)</f>
        <v>BÁNH KẸO, ĐỒ ĂN VẶT</v>
      </c>
      <c r="M3284" s="93">
        <v>-1</v>
      </c>
      <c r="N3284" s="95">
        <v>-195000</v>
      </c>
      <c r="P3284" s="93" t="s">
        <v>3614</v>
      </c>
      <c r="Q3284" s="93" t="s">
        <v>5937</v>
      </c>
      <c r="V3284" s="93" t="s">
        <v>3619</v>
      </c>
    </row>
    <row r="3285" spans="1:22" ht="25.5" customHeight="1">
      <c r="A3285" s="94">
        <v>46129</v>
      </c>
      <c r="B3285" s="93" t="s">
        <v>27</v>
      </c>
      <c r="C3285" s="93" t="s">
        <v>5942</v>
      </c>
      <c r="D3285" s="93" t="s">
        <v>5941</v>
      </c>
      <c r="E3285" s="93" t="s">
        <v>5943</v>
      </c>
      <c r="F3285" s="93">
        <v>115000</v>
      </c>
      <c r="G3285" s="93">
        <v>1</v>
      </c>
      <c r="H3285" s="93">
        <v>0</v>
      </c>
      <c r="I3285" s="92">
        <f t="shared" si="51"/>
        <v>-115000</v>
      </c>
      <c r="J3285" s="92" t="str">
        <f>VLOOKUP(D3285,[1]Sheet0!$C$1:$H$65536,6,0)</f>
        <v>BÁNH KẸO, ĐỒ ĂN VẶT</v>
      </c>
      <c r="M3285" s="93">
        <v>-1</v>
      </c>
      <c r="N3285" s="95">
        <v>-115000</v>
      </c>
      <c r="P3285" s="93" t="s">
        <v>3614</v>
      </c>
      <c r="Q3285" s="93" t="s">
        <v>5937</v>
      </c>
      <c r="V3285" s="93" t="s">
        <v>3619</v>
      </c>
    </row>
    <row r="3286" spans="1:22" ht="25.5" customHeight="1">
      <c r="A3286" s="94">
        <v>46132</v>
      </c>
      <c r="B3286" s="93" t="s">
        <v>32</v>
      </c>
      <c r="C3286" s="93" t="s">
        <v>4743</v>
      </c>
      <c r="D3286" s="93" t="s">
        <v>4738</v>
      </c>
      <c r="E3286" s="93" t="s">
        <v>4744</v>
      </c>
      <c r="F3286" s="93">
        <v>240000</v>
      </c>
      <c r="G3286" s="93">
        <v>-1</v>
      </c>
      <c r="H3286" s="93">
        <v>0</v>
      </c>
      <c r="I3286" s="92">
        <f t="shared" si="51"/>
        <v>240000</v>
      </c>
      <c r="J3286" s="92" t="str">
        <f>VLOOKUP(D3286,[1]Sheet0!$C$1:$H$65536,6,0)</f>
        <v>CHĂM SÓC CƠ THỂ</v>
      </c>
      <c r="K3286" s="93">
        <v>1</v>
      </c>
      <c r="L3286" s="95">
        <v>240000</v>
      </c>
      <c r="P3286" s="93" t="s">
        <v>3614</v>
      </c>
      <c r="Q3286" s="93" t="s">
        <v>5944</v>
      </c>
    </row>
    <row r="3287" spans="1:22" ht="25.5" customHeight="1">
      <c r="A3287" s="94">
        <v>46132</v>
      </c>
      <c r="B3287" s="93" t="s">
        <v>27</v>
      </c>
      <c r="C3287" s="93" t="s">
        <v>885</v>
      </c>
      <c r="D3287" s="93" t="s">
        <v>886</v>
      </c>
      <c r="E3287" s="93" t="s">
        <v>887</v>
      </c>
      <c r="F3287" s="93">
        <v>115000</v>
      </c>
      <c r="G3287" s="93">
        <v>-1</v>
      </c>
      <c r="H3287" s="93">
        <v>0</v>
      </c>
      <c r="I3287" s="92">
        <f t="shared" si="51"/>
        <v>115000</v>
      </c>
      <c r="J3287" s="92" t="str">
        <f>VLOOKUP(D3287,[1]Sheet0!$C$1:$H$65536,6,0)</f>
        <v>BÁNH KẸO, ĐỒ ĂN VẶT</v>
      </c>
      <c r="K3287" s="93">
        <v>1</v>
      </c>
      <c r="L3287" s="95">
        <v>115000</v>
      </c>
      <c r="P3287" s="93" t="s">
        <v>3614</v>
      </c>
      <c r="Q3287" s="93" t="s">
        <v>5944</v>
      </c>
    </row>
    <row r="3288" spans="1:22" ht="25.5" customHeight="1">
      <c r="A3288" s="94">
        <v>46132</v>
      </c>
      <c r="B3288" s="93" t="s">
        <v>197</v>
      </c>
      <c r="C3288" s="93" t="s">
        <v>5945</v>
      </c>
      <c r="D3288" s="93" t="s">
        <v>5946</v>
      </c>
      <c r="E3288" s="93" t="s">
        <v>5947</v>
      </c>
      <c r="F3288" s="93">
        <v>65000</v>
      </c>
      <c r="G3288" s="93">
        <v>-1</v>
      </c>
      <c r="H3288" s="93">
        <v>0</v>
      </c>
      <c r="I3288" s="92">
        <f t="shared" si="51"/>
        <v>65000</v>
      </c>
      <c r="J3288" s="92" t="str">
        <f>VLOOKUP(D3288,[1]Sheet0!$C$1:$H$65536,6,0)</f>
        <v>BĂNG VỆ SINH</v>
      </c>
      <c r="K3288" s="93">
        <v>1</v>
      </c>
      <c r="L3288" s="95">
        <v>65000</v>
      </c>
      <c r="P3288" s="93" t="s">
        <v>3614</v>
      </c>
      <c r="Q3288" s="93" t="s">
        <v>5944</v>
      </c>
    </row>
    <row r="3289" spans="1:22" ht="25.5" customHeight="1">
      <c r="A3289" s="94">
        <v>46132</v>
      </c>
      <c r="B3289" s="93" t="s">
        <v>32</v>
      </c>
      <c r="C3289" s="93" t="s">
        <v>1052</v>
      </c>
      <c r="D3289" s="93" t="s">
        <v>1053</v>
      </c>
      <c r="E3289" s="93" t="s">
        <v>1054</v>
      </c>
      <c r="F3289" s="93">
        <v>217000</v>
      </c>
      <c r="G3289" s="93">
        <v>-1</v>
      </c>
      <c r="H3289" s="93">
        <v>0</v>
      </c>
      <c r="I3289" s="92">
        <f t="shared" si="51"/>
        <v>217000</v>
      </c>
      <c r="J3289" s="92" t="str">
        <f>VLOOKUP(D3289,[1]Sheet0!$C$1:$H$65536,6,0)</f>
        <v>CHĂM SÓC CƠ THỂ</v>
      </c>
      <c r="K3289" s="93">
        <v>1</v>
      </c>
      <c r="L3289" s="95">
        <v>217000</v>
      </c>
      <c r="P3289" s="93" t="s">
        <v>3614</v>
      </c>
      <c r="Q3289" s="93" t="s">
        <v>5944</v>
      </c>
    </row>
    <row r="3290" spans="1:22" ht="25.5" customHeight="1">
      <c r="A3290" s="94">
        <v>46132</v>
      </c>
      <c r="B3290" s="93" t="s">
        <v>27</v>
      </c>
      <c r="C3290" s="93" t="s">
        <v>4890</v>
      </c>
      <c r="D3290" s="93" t="s">
        <v>4865</v>
      </c>
      <c r="E3290" s="93" t="s">
        <v>4891</v>
      </c>
      <c r="F3290" s="93">
        <v>46000</v>
      </c>
      <c r="G3290" s="93">
        <v>-1</v>
      </c>
      <c r="H3290" s="93">
        <v>0</v>
      </c>
      <c r="I3290" s="92">
        <f t="shared" si="51"/>
        <v>46000</v>
      </c>
      <c r="J3290" s="92" t="str">
        <f>VLOOKUP(D3290,[1]Sheet0!$C$1:$H$65536,6,0)</f>
        <v>THỰC PHẨM ĂN LIỀN</v>
      </c>
      <c r="K3290" s="93">
        <v>1</v>
      </c>
      <c r="L3290" s="95">
        <v>46000</v>
      </c>
      <c r="P3290" s="93" t="s">
        <v>3614</v>
      </c>
      <c r="Q3290" s="93" t="s">
        <v>5944</v>
      </c>
    </row>
    <row r="3291" spans="1:22" ht="25.5" customHeight="1">
      <c r="A3291" s="94">
        <v>46132</v>
      </c>
      <c r="B3291" s="93" t="s">
        <v>27</v>
      </c>
      <c r="C3291" s="93" t="s">
        <v>5226</v>
      </c>
      <c r="D3291" s="93" t="s">
        <v>5227</v>
      </c>
      <c r="E3291" s="93" t="s">
        <v>5228</v>
      </c>
      <c r="F3291" s="93">
        <v>88000</v>
      </c>
      <c r="G3291" s="93">
        <v>-1</v>
      </c>
      <c r="H3291" s="93">
        <v>0</v>
      </c>
      <c r="I3291" s="92">
        <f t="shared" si="51"/>
        <v>88000</v>
      </c>
      <c r="J3291" s="92" t="str">
        <f>VLOOKUP(D3291,[1]Sheet0!$C$1:$H$65536,6,0)</f>
        <v>ĐỒ UỐNG, PHA CHẾ</v>
      </c>
      <c r="K3291" s="93">
        <v>1</v>
      </c>
      <c r="L3291" s="95">
        <v>88000</v>
      </c>
      <c r="P3291" s="93" t="s">
        <v>3614</v>
      </c>
      <c r="Q3291" s="93" t="s">
        <v>5944</v>
      </c>
    </row>
    <row r="3292" spans="1:22" ht="25.5" customHeight="1">
      <c r="A3292" s="94">
        <v>46132</v>
      </c>
      <c r="B3292" s="93" t="s">
        <v>3652</v>
      </c>
      <c r="C3292" s="93" t="s">
        <v>3697</v>
      </c>
      <c r="D3292" s="93" t="s">
        <v>3696</v>
      </c>
      <c r="E3292" s="93" t="s">
        <v>3698</v>
      </c>
      <c r="F3292" s="93">
        <v>20000</v>
      </c>
      <c r="G3292" s="93">
        <v>-1</v>
      </c>
      <c r="H3292" s="93">
        <v>0</v>
      </c>
      <c r="I3292" s="92">
        <f t="shared" si="51"/>
        <v>20000</v>
      </c>
      <c r="J3292" s="92" t="str">
        <f>VLOOKUP(D3292,[1]Sheet0!$C$1:$H$65536,6,0)</f>
        <v>ĐỒ DÙNG VPP</v>
      </c>
      <c r="K3292" s="93">
        <v>1</v>
      </c>
      <c r="L3292" s="95">
        <v>20000</v>
      </c>
      <c r="P3292" s="93" t="s">
        <v>3614</v>
      </c>
      <c r="Q3292" s="93" t="s">
        <v>5944</v>
      </c>
    </row>
    <row r="3293" spans="1:22" ht="25.5" customHeight="1">
      <c r="A3293" s="94">
        <v>46132</v>
      </c>
      <c r="B3293" s="93" t="s">
        <v>33</v>
      </c>
      <c r="C3293" s="93" t="s">
        <v>5948</v>
      </c>
      <c r="D3293" s="93" t="s">
        <v>5949</v>
      </c>
      <c r="E3293" s="93" t="s">
        <v>5950</v>
      </c>
      <c r="F3293" s="93">
        <v>39000</v>
      </c>
      <c r="G3293" s="93">
        <v>-1</v>
      </c>
      <c r="H3293" s="93">
        <v>0</v>
      </c>
      <c r="I3293" s="92">
        <f t="shared" si="51"/>
        <v>39000</v>
      </c>
      <c r="J3293" s="92" t="str">
        <f>VLOOKUP(D3293,[1]Sheet0!$C$1:$H$65536,6,0)</f>
        <v>BẾP VÀ PHÒNG ĂN</v>
      </c>
      <c r="K3293" s="93">
        <v>1</v>
      </c>
      <c r="L3293" s="95">
        <v>39000</v>
      </c>
      <c r="P3293" s="93" t="s">
        <v>3614</v>
      </c>
      <c r="Q3293" s="93" t="s">
        <v>5944</v>
      </c>
    </row>
    <row r="3294" spans="1:22" ht="25.5" customHeight="1">
      <c r="A3294" s="94">
        <v>46132</v>
      </c>
      <c r="B3294" s="93" t="s">
        <v>27</v>
      </c>
      <c r="C3294" s="93" t="s">
        <v>5951</v>
      </c>
      <c r="D3294" s="93" t="s">
        <v>5952</v>
      </c>
      <c r="E3294" s="93" t="s">
        <v>5953</v>
      </c>
      <c r="F3294" s="93">
        <v>99000</v>
      </c>
      <c r="G3294" s="93">
        <v>-1</v>
      </c>
      <c r="H3294" s="93">
        <v>0</v>
      </c>
      <c r="I3294" s="92">
        <f t="shared" si="51"/>
        <v>99000</v>
      </c>
      <c r="J3294" s="92" t="str">
        <f>VLOOKUP(D3294,[1]Sheet0!$C$1:$H$65536,6,0)</f>
        <v>MỲ, MIẾN</v>
      </c>
      <c r="K3294" s="93">
        <v>1</v>
      </c>
      <c r="L3294" s="95">
        <v>99000</v>
      </c>
      <c r="P3294" s="93" t="s">
        <v>3614</v>
      </c>
      <c r="Q3294" s="93" t="s">
        <v>5944</v>
      </c>
    </row>
    <row r="3295" spans="1:22" ht="25.5" customHeight="1">
      <c r="A3295" s="94">
        <v>46132</v>
      </c>
      <c r="B3295" s="93" t="s">
        <v>33</v>
      </c>
      <c r="C3295" s="93" t="s">
        <v>632</v>
      </c>
      <c r="D3295" s="93" t="s">
        <v>633</v>
      </c>
      <c r="E3295" s="93" t="s">
        <v>634</v>
      </c>
      <c r="F3295" s="93">
        <v>40000</v>
      </c>
      <c r="G3295" s="93">
        <v>-1</v>
      </c>
      <c r="H3295" s="93">
        <v>0</v>
      </c>
      <c r="I3295" s="92">
        <f t="shared" si="51"/>
        <v>40000</v>
      </c>
      <c r="J3295" s="92" t="str">
        <f>VLOOKUP(D3295,[1]Sheet0!$C$1:$H$65536,6,0)</f>
        <v>BẾP VÀ PHÒNG ĂN</v>
      </c>
      <c r="K3295" s="93">
        <v>1</v>
      </c>
      <c r="L3295" s="95">
        <v>40000</v>
      </c>
      <c r="P3295" s="93" t="s">
        <v>3614</v>
      </c>
      <c r="Q3295" s="93" t="s">
        <v>5944</v>
      </c>
    </row>
    <row r="3296" spans="1:22" ht="25.5" customHeight="1">
      <c r="A3296" s="94">
        <v>46132</v>
      </c>
      <c r="B3296" s="93" t="s">
        <v>69</v>
      </c>
      <c r="C3296" s="93" t="s">
        <v>290</v>
      </c>
      <c r="D3296" s="93" t="s">
        <v>291</v>
      </c>
      <c r="E3296" s="93" t="s">
        <v>292</v>
      </c>
      <c r="F3296" s="93">
        <v>160000</v>
      </c>
      <c r="G3296" s="93">
        <v>-1</v>
      </c>
      <c r="H3296" s="93">
        <v>0</v>
      </c>
      <c r="I3296" s="92">
        <f t="shared" si="51"/>
        <v>160000</v>
      </c>
      <c r="J3296" s="92" t="str">
        <f>VLOOKUP(D3296,[1]Sheet0!$C$1:$H$65536,6,0)</f>
        <v>CHĂM SÓC MẮT</v>
      </c>
      <c r="K3296" s="93">
        <v>1</v>
      </c>
      <c r="L3296" s="95">
        <v>160000</v>
      </c>
      <c r="P3296" s="93" t="s">
        <v>3614</v>
      </c>
      <c r="Q3296" s="93" t="s">
        <v>5944</v>
      </c>
    </row>
    <row r="3297" spans="1:22" ht="25.5" customHeight="1">
      <c r="A3297" s="94">
        <v>46132</v>
      </c>
      <c r="B3297" s="93" t="s">
        <v>27</v>
      </c>
      <c r="C3297" s="93" t="s">
        <v>4776</v>
      </c>
      <c r="D3297" s="93" t="s">
        <v>4777</v>
      </c>
      <c r="E3297" s="93" t="s">
        <v>4778</v>
      </c>
      <c r="F3297" s="93">
        <v>88000</v>
      </c>
      <c r="G3297" s="93">
        <v>-1</v>
      </c>
      <c r="H3297" s="93">
        <v>0</v>
      </c>
      <c r="I3297" s="92">
        <f t="shared" si="51"/>
        <v>88000</v>
      </c>
      <c r="J3297" s="92" t="str">
        <f>VLOOKUP(D3297,[1]Sheet0!$C$1:$H$65536,6,0)</f>
        <v>SẢN PHẨM TỪ SỮA</v>
      </c>
      <c r="K3297" s="93">
        <v>1</v>
      </c>
      <c r="L3297" s="95">
        <v>88000</v>
      </c>
      <c r="P3297" s="93" t="s">
        <v>3614</v>
      </c>
      <c r="Q3297" s="93" t="s">
        <v>5944</v>
      </c>
    </row>
    <row r="3298" spans="1:22" ht="25.5" customHeight="1">
      <c r="A3298" s="94">
        <v>46132</v>
      </c>
      <c r="B3298" s="93" t="s">
        <v>27</v>
      </c>
      <c r="C3298" s="93" t="s">
        <v>5254</v>
      </c>
      <c r="D3298" s="93" t="s">
        <v>5244</v>
      </c>
      <c r="E3298" s="93" t="s">
        <v>5255</v>
      </c>
      <c r="F3298" s="93">
        <v>58000</v>
      </c>
      <c r="G3298" s="93">
        <v>-1</v>
      </c>
      <c r="H3298" s="93">
        <v>0</v>
      </c>
      <c r="I3298" s="92">
        <f t="shared" si="51"/>
        <v>58000</v>
      </c>
      <c r="J3298" s="92" t="str">
        <f>VLOOKUP(D3298,[1]Sheet0!$C$1:$H$65536,6,0)</f>
        <v>BÁNH KẸO, ĐỒ ĂN VẶT</v>
      </c>
      <c r="K3298" s="93">
        <v>1</v>
      </c>
      <c r="L3298" s="95">
        <v>58000</v>
      </c>
      <c r="P3298" s="93" t="s">
        <v>3614</v>
      </c>
      <c r="Q3298" s="93" t="s">
        <v>5944</v>
      </c>
    </row>
    <row r="3299" spans="1:22" ht="25.5" customHeight="1">
      <c r="A3299" s="94">
        <v>46132</v>
      </c>
      <c r="B3299" s="93" t="s">
        <v>27</v>
      </c>
      <c r="C3299" s="93" t="s">
        <v>1401</v>
      </c>
      <c r="D3299" s="93" t="s">
        <v>1402</v>
      </c>
      <c r="E3299" s="93" t="s">
        <v>1403</v>
      </c>
      <c r="F3299" s="93">
        <v>74000</v>
      </c>
      <c r="G3299" s="93">
        <v>-1</v>
      </c>
      <c r="H3299" s="93">
        <v>0</v>
      </c>
      <c r="I3299" s="92">
        <f t="shared" si="51"/>
        <v>74000</v>
      </c>
      <c r="J3299" s="92" t="str">
        <f>VLOOKUP(D3299,[1]Sheet0!$C$1:$H$65536,6,0)</f>
        <v>BÁNH KẸO, ĐỒ ĂN VẶT</v>
      </c>
      <c r="K3299" s="93">
        <v>1</v>
      </c>
      <c r="L3299" s="95">
        <v>74000</v>
      </c>
      <c r="P3299" s="93" t="s">
        <v>3614</v>
      </c>
      <c r="Q3299" s="93" t="s">
        <v>5944</v>
      </c>
    </row>
    <row r="3300" spans="1:22" ht="25.5" customHeight="1">
      <c r="A3300" s="94">
        <v>46132</v>
      </c>
      <c r="B3300" s="93" t="s">
        <v>27</v>
      </c>
      <c r="C3300" s="93" t="s">
        <v>5874</v>
      </c>
      <c r="D3300" s="93" t="s">
        <v>5875</v>
      </c>
      <c r="E3300" s="93" t="s">
        <v>5876</v>
      </c>
      <c r="F3300" s="93">
        <v>125000</v>
      </c>
      <c r="G3300" s="93">
        <v>-5</v>
      </c>
      <c r="H3300" s="93">
        <v>0</v>
      </c>
      <c r="I3300" s="92">
        <f t="shared" si="51"/>
        <v>625000</v>
      </c>
      <c r="J3300" s="92" t="str">
        <f>VLOOKUP(D3300,[1]Sheet0!$C$1:$H$65536,6,0)</f>
        <v>BÁNH KẸO, ĐỒ ĂN VẶT</v>
      </c>
      <c r="K3300" s="93">
        <v>5</v>
      </c>
      <c r="L3300" s="95">
        <v>625000</v>
      </c>
      <c r="P3300" s="93" t="s">
        <v>3614</v>
      </c>
      <c r="Q3300" s="93" t="s">
        <v>5944</v>
      </c>
    </row>
    <row r="3301" spans="1:22" ht="25.5" customHeight="1">
      <c r="A3301" s="94">
        <v>46132</v>
      </c>
      <c r="B3301" s="93" t="s">
        <v>27</v>
      </c>
      <c r="C3301" s="93" t="s">
        <v>5706</v>
      </c>
      <c r="D3301" s="93" t="s">
        <v>5707</v>
      </c>
      <c r="E3301" s="93" t="s">
        <v>5708</v>
      </c>
      <c r="F3301" s="93">
        <v>115000</v>
      </c>
      <c r="G3301" s="93">
        <v>-1</v>
      </c>
      <c r="H3301" s="93">
        <v>0</v>
      </c>
      <c r="I3301" s="92">
        <f t="shared" si="51"/>
        <v>115000</v>
      </c>
      <c r="J3301" s="92" t="str">
        <f>VLOOKUP(D3301,[1]Sheet0!$C$1:$H$65536,6,0)</f>
        <v>BÁNH KẸO, ĐỒ ĂN VẶT</v>
      </c>
      <c r="K3301" s="93">
        <v>1</v>
      </c>
      <c r="L3301" s="95">
        <v>115000</v>
      </c>
      <c r="P3301" s="93" t="s">
        <v>3614</v>
      </c>
      <c r="Q3301" s="93" t="s">
        <v>5944</v>
      </c>
    </row>
    <row r="3302" spans="1:22" ht="25.5" customHeight="1">
      <c r="A3302" s="94">
        <v>46132</v>
      </c>
      <c r="B3302" s="93" t="s">
        <v>40</v>
      </c>
      <c r="C3302" s="93" t="s">
        <v>1371</v>
      </c>
      <c r="D3302" s="93" t="s">
        <v>1372</v>
      </c>
      <c r="E3302" s="93" t="s">
        <v>1373</v>
      </c>
      <c r="F3302" s="93">
        <v>33000</v>
      </c>
      <c r="G3302" s="93">
        <v>-2</v>
      </c>
      <c r="H3302" s="93">
        <v>0</v>
      </c>
      <c r="I3302" s="92">
        <f t="shared" si="51"/>
        <v>66000</v>
      </c>
      <c r="J3302" s="92" t="str">
        <f>VLOOKUP(D3302,[1]Sheet0!$C$1:$H$65536,6,0)</f>
        <v>BẾP VÀ PHÒNG ĂN</v>
      </c>
      <c r="K3302" s="93">
        <v>2</v>
      </c>
      <c r="L3302" s="95">
        <v>66000</v>
      </c>
      <c r="P3302" s="93" t="s">
        <v>3614</v>
      </c>
      <c r="Q3302" s="93" t="s">
        <v>5944</v>
      </c>
    </row>
    <row r="3303" spans="1:22" ht="25.5" customHeight="1">
      <c r="A3303" s="94">
        <v>46132</v>
      </c>
      <c r="B3303" s="93" t="s">
        <v>27</v>
      </c>
      <c r="C3303" s="93" t="s">
        <v>4925</v>
      </c>
      <c r="D3303" s="93" t="s">
        <v>4926</v>
      </c>
      <c r="E3303" s="93" t="s">
        <v>4927</v>
      </c>
      <c r="F3303" s="93">
        <v>115000</v>
      </c>
      <c r="G3303" s="93">
        <v>-1</v>
      </c>
      <c r="H3303" s="93">
        <v>0</v>
      </c>
      <c r="I3303" s="92">
        <f t="shared" si="51"/>
        <v>115000</v>
      </c>
      <c r="J3303" s="92" t="str">
        <f>VLOOKUP(D3303,[1]Sheet0!$C$1:$H$65536,6,0)</f>
        <v>BÁNH KẸO, ĐỒ ĂN VẶT</v>
      </c>
      <c r="K3303" s="93">
        <v>1</v>
      </c>
      <c r="L3303" s="95">
        <v>115000</v>
      </c>
      <c r="P3303" s="93" t="s">
        <v>3614</v>
      </c>
      <c r="Q3303" s="93" t="s">
        <v>5944</v>
      </c>
    </row>
    <row r="3304" spans="1:22" ht="25.5" customHeight="1">
      <c r="A3304" s="94">
        <v>46132</v>
      </c>
      <c r="B3304" s="93" t="s">
        <v>32</v>
      </c>
      <c r="C3304" s="93" t="s">
        <v>4928</v>
      </c>
      <c r="D3304" s="93" t="s">
        <v>4929</v>
      </c>
      <c r="E3304" s="93" t="s">
        <v>4930</v>
      </c>
      <c r="F3304" s="93">
        <v>595000</v>
      </c>
      <c r="G3304" s="93">
        <v>-1</v>
      </c>
      <c r="H3304" s="93">
        <v>0</v>
      </c>
      <c r="I3304" s="92">
        <f t="shared" si="51"/>
        <v>595000</v>
      </c>
      <c r="J3304" s="92" t="str">
        <f>VLOOKUP(D3304,[1]Sheet0!$C$1:$H$65536,6,0)</f>
        <v>TRANG ĐIỂM</v>
      </c>
      <c r="K3304" s="93">
        <v>1</v>
      </c>
      <c r="L3304" s="95">
        <v>595000</v>
      </c>
      <c r="P3304" s="93" t="s">
        <v>3614</v>
      </c>
      <c r="Q3304" s="93" t="s">
        <v>5944</v>
      </c>
    </row>
    <row r="3305" spans="1:22" ht="25.5" customHeight="1">
      <c r="A3305" s="94">
        <v>46132</v>
      </c>
      <c r="B3305" s="93" t="s">
        <v>32</v>
      </c>
      <c r="C3305" s="93" t="s">
        <v>755</v>
      </c>
      <c r="D3305" s="93" t="s">
        <v>756</v>
      </c>
      <c r="E3305" s="93" t="s">
        <v>757</v>
      </c>
      <c r="F3305" s="93">
        <v>230000</v>
      </c>
      <c r="G3305" s="93">
        <v>29</v>
      </c>
      <c r="H3305" s="93">
        <v>28</v>
      </c>
      <c r="I3305" s="92">
        <f t="shared" si="51"/>
        <v>-230000</v>
      </c>
      <c r="J3305" s="92" t="str">
        <f>VLOOKUP(D3305,[1]Sheet0!$C$1:$H$65536,6,0)</f>
        <v>CHĂM SÓC TÓC</v>
      </c>
      <c r="M3305" s="93">
        <v>-1</v>
      </c>
      <c r="N3305" s="95">
        <v>-230000</v>
      </c>
      <c r="P3305" s="93" t="s">
        <v>3614</v>
      </c>
      <c r="Q3305" s="93" t="s">
        <v>5944</v>
      </c>
      <c r="V3305" s="93" t="s">
        <v>3619</v>
      </c>
    </row>
    <row r="3306" spans="1:22" ht="25.5" customHeight="1">
      <c r="A3306" s="94">
        <v>46132</v>
      </c>
      <c r="B3306" s="93" t="s">
        <v>27</v>
      </c>
      <c r="C3306" s="93" t="s">
        <v>716</v>
      </c>
      <c r="D3306" s="93" t="s">
        <v>717</v>
      </c>
      <c r="E3306" s="93" t="s">
        <v>718</v>
      </c>
      <c r="F3306" s="93">
        <v>115000</v>
      </c>
      <c r="G3306" s="93">
        <v>26</v>
      </c>
      <c r="H3306" s="93">
        <v>25</v>
      </c>
      <c r="I3306" s="92">
        <f t="shared" si="51"/>
        <v>-115000</v>
      </c>
      <c r="J3306" s="92" t="str">
        <f>VLOOKUP(D3306,[1]Sheet0!$C$1:$H$65536,6,0)</f>
        <v>ĐỒ UỐNG, PHA CHẾ</v>
      </c>
      <c r="M3306" s="93">
        <v>-1</v>
      </c>
      <c r="N3306" s="95">
        <v>-115000</v>
      </c>
      <c r="P3306" s="93" t="s">
        <v>3614</v>
      </c>
      <c r="Q3306" s="93" t="s">
        <v>5944</v>
      </c>
      <c r="V3306" s="93" t="s">
        <v>3619</v>
      </c>
    </row>
    <row r="3307" spans="1:22" ht="25.5" customHeight="1">
      <c r="A3307" s="94">
        <v>46132</v>
      </c>
      <c r="B3307" s="93" t="s">
        <v>197</v>
      </c>
      <c r="C3307" s="93" t="s">
        <v>3113</v>
      </c>
      <c r="D3307" s="93" t="s">
        <v>3114</v>
      </c>
      <c r="E3307" s="93" t="s">
        <v>3115</v>
      </c>
      <c r="F3307" s="93">
        <v>95000</v>
      </c>
      <c r="G3307" s="93">
        <v>6</v>
      </c>
      <c r="H3307" s="93">
        <v>5</v>
      </c>
      <c r="I3307" s="92">
        <f t="shared" si="51"/>
        <v>-95000</v>
      </c>
      <c r="J3307" s="92" t="str">
        <f>VLOOKUP(D3307,[1]Sheet0!$C$1:$H$65536,6,0)</f>
        <v>BĂNG VỆ SINH</v>
      </c>
      <c r="M3307" s="93">
        <v>-1</v>
      </c>
      <c r="N3307" s="95">
        <v>-95000</v>
      </c>
      <c r="P3307" s="93" t="s">
        <v>3614</v>
      </c>
      <c r="Q3307" s="93" t="s">
        <v>5944</v>
      </c>
      <c r="V3307" s="93" t="s">
        <v>3619</v>
      </c>
    </row>
    <row r="3308" spans="1:22" ht="25.5" customHeight="1">
      <c r="A3308" s="94">
        <v>46132</v>
      </c>
      <c r="B3308" s="93" t="s">
        <v>32</v>
      </c>
      <c r="C3308" s="93" t="s">
        <v>2496</v>
      </c>
      <c r="D3308" s="93" t="s">
        <v>2497</v>
      </c>
      <c r="E3308" s="93" t="s">
        <v>2498</v>
      </c>
      <c r="F3308" s="93">
        <v>217000</v>
      </c>
      <c r="G3308" s="93">
        <v>11</v>
      </c>
      <c r="H3308" s="93">
        <v>10</v>
      </c>
      <c r="I3308" s="92">
        <f t="shared" si="51"/>
        <v>-217000</v>
      </c>
      <c r="J3308" s="92" t="str">
        <f>VLOOKUP(D3308,[1]Sheet0!$C$1:$H$65536,6,0)</f>
        <v>CHĂM SÓC CƠ THỂ</v>
      </c>
      <c r="M3308" s="93">
        <v>-1</v>
      </c>
      <c r="N3308" s="95">
        <v>-217000</v>
      </c>
      <c r="P3308" s="93" t="s">
        <v>3614</v>
      </c>
      <c r="Q3308" s="93" t="s">
        <v>5944</v>
      </c>
      <c r="V3308" s="93" t="s">
        <v>3619</v>
      </c>
    </row>
    <row r="3309" spans="1:22" ht="25.5" customHeight="1">
      <c r="A3309" s="94">
        <v>46132</v>
      </c>
      <c r="B3309" s="93" t="s">
        <v>27</v>
      </c>
      <c r="C3309" s="93" t="s">
        <v>4675</v>
      </c>
      <c r="D3309" s="93" t="s">
        <v>4676</v>
      </c>
      <c r="E3309" s="93" t="s">
        <v>4677</v>
      </c>
      <c r="F3309" s="93">
        <v>44000</v>
      </c>
      <c r="G3309" s="93">
        <v>8</v>
      </c>
      <c r="H3309" s="93">
        <v>7</v>
      </c>
      <c r="I3309" s="92">
        <f t="shared" si="51"/>
        <v>-44000</v>
      </c>
      <c r="J3309" s="92" t="str">
        <f>VLOOKUP(D3309,[1]Sheet0!$C$1:$H$65536,6,0)</f>
        <v>THỰC PHẨM ĂN LIỀN</v>
      </c>
      <c r="M3309" s="93">
        <v>-1</v>
      </c>
      <c r="N3309" s="95">
        <v>-44000</v>
      </c>
      <c r="P3309" s="93" t="s">
        <v>3614</v>
      </c>
      <c r="Q3309" s="93" t="s">
        <v>5944</v>
      </c>
      <c r="V3309" s="93" t="s">
        <v>3619</v>
      </c>
    </row>
    <row r="3310" spans="1:22" ht="25.5" customHeight="1">
      <c r="A3310" s="94">
        <v>46132</v>
      </c>
      <c r="B3310" s="93" t="s">
        <v>27</v>
      </c>
      <c r="C3310" s="93" t="s">
        <v>324</v>
      </c>
      <c r="D3310" s="93" t="s">
        <v>325</v>
      </c>
      <c r="E3310" s="93" t="s">
        <v>326</v>
      </c>
      <c r="F3310" s="93">
        <v>88000</v>
      </c>
      <c r="G3310" s="93">
        <v>66</v>
      </c>
      <c r="H3310" s="93">
        <v>65</v>
      </c>
      <c r="I3310" s="92">
        <f t="shared" si="51"/>
        <v>-88000</v>
      </c>
      <c r="J3310" s="92" t="str">
        <f>VLOOKUP(D3310,[1]Sheet0!$C$1:$H$65536,6,0)</f>
        <v>ĐỒ UỐNG, PHA CHẾ</v>
      </c>
      <c r="M3310" s="93">
        <v>-1</v>
      </c>
      <c r="N3310" s="95">
        <v>-88000</v>
      </c>
      <c r="P3310" s="93" t="s">
        <v>3614</v>
      </c>
      <c r="Q3310" s="93" t="s">
        <v>5944</v>
      </c>
      <c r="V3310" s="93" t="s">
        <v>3619</v>
      </c>
    </row>
    <row r="3311" spans="1:22" ht="25.5" customHeight="1">
      <c r="A3311" s="94">
        <v>46132</v>
      </c>
      <c r="B3311" s="93" t="s">
        <v>3652</v>
      </c>
      <c r="C3311" s="93" t="s">
        <v>5039</v>
      </c>
      <c r="D3311" s="93" t="s">
        <v>5038</v>
      </c>
      <c r="E3311" s="93" t="s">
        <v>5040</v>
      </c>
      <c r="F3311" s="93">
        <v>12000</v>
      </c>
      <c r="G3311" s="93">
        <v>8</v>
      </c>
      <c r="H3311" s="93">
        <v>7</v>
      </c>
      <c r="I3311" s="92">
        <f t="shared" si="51"/>
        <v>-12000</v>
      </c>
      <c r="J3311" s="92" t="str">
        <f>VLOOKUP(D3311,[1]Sheet0!$C$1:$H$65536,6,0)</f>
        <v>ĐỒ DÙNG VPP</v>
      </c>
      <c r="M3311" s="93">
        <v>-1</v>
      </c>
      <c r="N3311" s="95">
        <v>-12000</v>
      </c>
      <c r="P3311" s="93" t="s">
        <v>3614</v>
      </c>
      <c r="Q3311" s="93" t="s">
        <v>5944</v>
      </c>
      <c r="V3311" s="93" t="s">
        <v>3619</v>
      </c>
    </row>
    <row r="3312" spans="1:22" ht="25.5" customHeight="1">
      <c r="A3312" s="94">
        <v>46132</v>
      </c>
      <c r="B3312" s="93" t="s">
        <v>33</v>
      </c>
      <c r="C3312" s="93" t="s">
        <v>2136</v>
      </c>
      <c r="D3312" s="93" t="s">
        <v>2137</v>
      </c>
      <c r="E3312" s="93" t="s">
        <v>2138</v>
      </c>
      <c r="F3312" s="93">
        <v>40000</v>
      </c>
      <c r="G3312" s="93">
        <v>6</v>
      </c>
      <c r="H3312" s="93">
        <v>5</v>
      </c>
      <c r="I3312" s="92">
        <f t="shared" si="51"/>
        <v>-40000</v>
      </c>
      <c r="J3312" s="92" t="str">
        <f>VLOOKUP(D3312,[1]Sheet0!$C$1:$H$65536,6,0)</f>
        <v>BẾP VÀ PHÒNG ĂN</v>
      </c>
      <c r="M3312" s="93">
        <v>-1</v>
      </c>
      <c r="N3312" s="95">
        <v>-40000</v>
      </c>
      <c r="P3312" s="93" t="s">
        <v>3614</v>
      </c>
      <c r="Q3312" s="93" t="s">
        <v>5944</v>
      </c>
      <c r="V3312" s="93" t="s">
        <v>3619</v>
      </c>
    </row>
    <row r="3313" spans="1:22" ht="25.5" customHeight="1">
      <c r="A3313" s="94">
        <v>46132</v>
      </c>
      <c r="B3313" s="93" t="s">
        <v>27</v>
      </c>
      <c r="C3313" s="93" t="s">
        <v>5955</v>
      </c>
      <c r="D3313" s="93" t="s">
        <v>5954</v>
      </c>
      <c r="E3313" s="93" t="s">
        <v>5956</v>
      </c>
      <c r="F3313" s="93">
        <v>95000</v>
      </c>
      <c r="G3313" s="93">
        <v>1</v>
      </c>
      <c r="H3313" s="93">
        <v>0</v>
      </c>
      <c r="I3313" s="92">
        <f t="shared" si="51"/>
        <v>-95000</v>
      </c>
      <c r="J3313" s="92" t="str">
        <f>VLOOKUP(D3313,[1]Sheet0!$C$1:$H$65536,6,0)</f>
        <v>THỰC PHẨM ĐÔNG LẠNH, CHẾ BIẾN</v>
      </c>
      <c r="M3313" s="93">
        <v>-1</v>
      </c>
      <c r="N3313" s="95">
        <v>-95000</v>
      </c>
      <c r="P3313" s="93" t="s">
        <v>3614</v>
      </c>
      <c r="Q3313" s="93" t="s">
        <v>5944</v>
      </c>
      <c r="V3313" s="93" t="s">
        <v>3619</v>
      </c>
    </row>
    <row r="3314" spans="1:22" ht="25.5" customHeight="1">
      <c r="A3314" s="94">
        <v>46132</v>
      </c>
      <c r="B3314" s="93" t="s">
        <v>33</v>
      </c>
      <c r="C3314" s="93" t="s">
        <v>4153</v>
      </c>
      <c r="D3314" s="93" t="s">
        <v>4152</v>
      </c>
      <c r="E3314" s="93" t="s">
        <v>4154</v>
      </c>
      <c r="F3314" s="93">
        <v>40000</v>
      </c>
      <c r="G3314" s="93">
        <v>1</v>
      </c>
      <c r="H3314" s="93">
        <v>0</v>
      </c>
      <c r="I3314" s="92">
        <f t="shared" si="51"/>
        <v>-40000</v>
      </c>
      <c r="J3314" s="92" t="str">
        <f>VLOOKUP(D3314,[1]Sheet0!$C$1:$H$65536,6,0)</f>
        <v>BẾP VÀ PHÒNG ĂN</v>
      </c>
      <c r="M3314" s="93">
        <v>-1</v>
      </c>
      <c r="N3314" s="95">
        <v>-40000</v>
      </c>
      <c r="P3314" s="93" t="s">
        <v>3614</v>
      </c>
      <c r="Q3314" s="93" t="s">
        <v>5944</v>
      </c>
      <c r="V3314" s="93" t="s">
        <v>3619</v>
      </c>
    </row>
    <row r="3315" spans="1:22" ht="25.5" customHeight="1">
      <c r="A3315" s="94">
        <v>46132</v>
      </c>
      <c r="B3315" s="93" t="s">
        <v>69</v>
      </c>
      <c r="C3315" s="93" t="s">
        <v>287</v>
      </c>
      <c r="D3315" s="93" t="s">
        <v>288</v>
      </c>
      <c r="E3315" s="93" t="s">
        <v>289</v>
      </c>
      <c r="F3315" s="93">
        <v>160000</v>
      </c>
      <c r="G3315" s="93">
        <v>21</v>
      </c>
      <c r="H3315" s="93">
        <v>20</v>
      </c>
      <c r="I3315" s="92">
        <f t="shared" si="51"/>
        <v>-160000</v>
      </c>
      <c r="J3315" s="92" t="str">
        <f>VLOOKUP(D3315,[1]Sheet0!$C$1:$H$65536,6,0)</f>
        <v>CHĂM SÓC MẮT</v>
      </c>
      <c r="M3315" s="93">
        <v>-1</v>
      </c>
      <c r="N3315" s="95">
        <v>-160000</v>
      </c>
      <c r="P3315" s="93" t="s">
        <v>3614</v>
      </c>
      <c r="Q3315" s="93" t="s">
        <v>5944</v>
      </c>
      <c r="V3315" s="93" t="s">
        <v>3619</v>
      </c>
    </row>
    <row r="3316" spans="1:22" ht="25.5" customHeight="1">
      <c r="A3316" s="94">
        <v>46132</v>
      </c>
      <c r="B3316" s="93" t="s">
        <v>27</v>
      </c>
      <c r="C3316" s="93" t="s">
        <v>3281</v>
      </c>
      <c r="D3316" s="93" t="s">
        <v>3282</v>
      </c>
      <c r="E3316" s="93" t="s">
        <v>3283</v>
      </c>
      <c r="F3316" s="93">
        <v>48000</v>
      </c>
      <c r="G3316" s="93">
        <v>1</v>
      </c>
      <c r="H3316" s="93">
        <v>0</v>
      </c>
      <c r="I3316" s="92">
        <f t="shared" si="51"/>
        <v>-48000</v>
      </c>
      <c r="J3316" s="92" t="str">
        <f>VLOOKUP(D3316,[1]Sheet0!$C$1:$H$65536,6,0)</f>
        <v>SẢN PHẨM TỪ SỮA</v>
      </c>
      <c r="M3316" s="93">
        <v>-1</v>
      </c>
      <c r="N3316" s="95">
        <v>-48000</v>
      </c>
      <c r="P3316" s="93" t="s">
        <v>3614</v>
      </c>
      <c r="Q3316" s="93" t="s">
        <v>5944</v>
      </c>
      <c r="V3316" s="93" t="s">
        <v>3619</v>
      </c>
    </row>
    <row r="3317" spans="1:22" ht="25.5" customHeight="1">
      <c r="A3317" s="94">
        <v>46132</v>
      </c>
      <c r="B3317" s="93" t="s">
        <v>27</v>
      </c>
      <c r="C3317" s="93" t="s">
        <v>2237</v>
      </c>
      <c r="D3317" s="93" t="s">
        <v>2238</v>
      </c>
      <c r="E3317" s="93" t="s">
        <v>2239</v>
      </c>
      <c r="F3317" s="93">
        <v>58000</v>
      </c>
      <c r="G3317" s="93">
        <v>9</v>
      </c>
      <c r="H3317" s="93">
        <v>8</v>
      </c>
      <c r="I3317" s="92">
        <f t="shared" si="51"/>
        <v>-58000</v>
      </c>
      <c r="J3317" s="92" t="str">
        <f>VLOOKUP(D3317,[1]Sheet0!$C$1:$H$65536,6,0)</f>
        <v>BÁNH KẸO, ĐỒ ĂN VẶT</v>
      </c>
      <c r="M3317" s="93">
        <v>-1</v>
      </c>
      <c r="N3317" s="95">
        <v>-58000</v>
      </c>
      <c r="P3317" s="93" t="s">
        <v>3614</v>
      </c>
      <c r="Q3317" s="93" t="s">
        <v>5944</v>
      </c>
      <c r="V3317" s="93" t="s">
        <v>3619</v>
      </c>
    </row>
    <row r="3318" spans="1:22" ht="25.5" customHeight="1">
      <c r="A3318" s="94">
        <v>46132</v>
      </c>
      <c r="B3318" s="93" t="s">
        <v>27</v>
      </c>
      <c r="C3318" s="93" t="s">
        <v>2340</v>
      </c>
      <c r="D3318" s="93" t="s">
        <v>2341</v>
      </c>
      <c r="E3318" s="93" t="s">
        <v>2342</v>
      </c>
      <c r="F3318" s="93">
        <v>65000</v>
      </c>
      <c r="G3318" s="93">
        <v>10</v>
      </c>
      <c r="H3318" s="93">
        <v>9</v>
      </c>
      <c r="I3318" s="92">
        <f t="shared" si="51"/>
        <v>-65000</v>
      </c>
      <c r="J3318" s="92" t="str">
        <f>VLOOKUP(D3318,[1]Sheet0!$C$1:$H$65536,6,0)</f>
        <v>BÁNH KẸO, ĐỒ ĂN VẶT</v>
      </c>
      <c r="M3318" s="93">
        <v>-1</v>
      </c>
      <c r="N3318" s="95">
        <v>-65000</v>
      </c>
      <c r="P3318" s="93" t="s">
        <v>3614</v>
      </c>
      <c r="Q3318" s="93" t="s">
        <v>5944</v>
      </c>
      <c r="V3318" s="93" t="s">
        <v>3619</v>
      </c>
    </row>
    <row r="3319" spans="1:22" ht="25.5" customHeight="1">
      <c r="A3319" s="94">
        <v>46132</v>
      </c>
      <c r="B3319" s="93" t="s">
        <v>27</v>
      </c>
      <c r="C3319" s="93" t="s">
        <v>1016</v>
      </c>
      <c r="D3319" s="93" t="s">
        <v>1017</v>
      </c>
      <c r="E3319" s="93" t="s">
        <v>1018</v>
      </c>
      <c r="F3319" s="93">
        <v>110000</v>
      </c>
      <c r="G3319" s="93">
        <v>15</v>
      </c>
      <c r="H3319" s="93">
        <v>10</v>
      </c>
      <c r="I3319" s="92">
        <f t="shared" si="51"/>
        <v>-550000</v>
      </c>
      <c r="J3319" s="92" t="str">
        <f>VLOOKUP(D3319,[1]Sheet0!$C$1:$H$65536,6,0)</f>
        <v>BÁNH KẸO, ĐỒ ĂN VẶT</v>
      </c>
      <c r="M3319" s="93">
        <v>-5</v>
      </c>
      <c r="N3319" s="95">
        <v>-550000</v>
      </c>
      <c r="P3319" s="93" t="s">
        <v>3614</v>
      </c>
      <c r="Q3319" s="93" t="s">
        <v>5944</v>
      </c>
      <c r="V3319" s="93" t="s">
        <v>3619</v>
      </c>
    </row>
    <row r="3320" spans="1:22" ht="25.5" customHeight="1">
      <c r="A3320" s="94">
        <v>46132</v>
      </c>
      <c r="B3320" s="93" t="s">
        <v>27</v>
      </c>
      <c r="C3320" s="93" t="s">
        <v>5046</v>
      </c>
      <c r="D3320" s="93" t="s">
        <v>5047</v>
      </c>
      <c r="E3320" s="93" t="s">
        <v>5048</v>
      </c>
      <c r="F3320" s="93">
        <v>130000</v>
      </c>
      <c r="G3320" s="93">
        <v>1</v>
      </c>
      <c r="H3320" s="93">
        <v>0</v>
      </c>
      <c r="I3320" s="92">
        <f t="shared" si="51"/>
        <v>-130000</v>
      </c>
      <c r="J3320" s="92" t="str">
        <f>VLOOKUP(D3320,[1]Sheet0!$C$1:$H$65536,6,0)</f>
        <v>BÁNH KẸO, ĐỒ ĂN VẶT</v>
      </c>
      <c r="M3320" s="93">
        <v>-1</v>
      </c>
      <c r="N3320" s="95">
        <v>-130000</v>
      </c>
      <c r="P3320" s="93" t="s">
        <v>3614</v>
      </c>
      <c r="Q3320" s="93" t="s">
        <v>5944</v>
      </c>
      <c r="V3320" s="93" t="s">
        <v>3619</v>
      </c>
    </row>
    <row r="3321" spans="1:22" ht="25.5" customHeight="1">
      <c r="A3321" s="94">
        <v>46132</v>
      </c>
      <c r="B3321" s="93" t="s">
        <v>40</v>
      </c>
      <c r="C3321" s="93" t="s">
        <v>1536</v>
      </c>
      <c r="D3321" s="93" t="s">
        <v>1537</v>
      </c>
      <c r="E3321" s="93" t="s">
        <v>1538</v>
      </c>
      <c r="F3321" s="93">
        <v>40000</v>
      </c>
      <c r="G3321" s="93">
        <v>11</v>
      </c>
      <c r="H3321" s="93">
        <v>9</v>
      </c>
      <c r="I3321" s="92">
        <f t="shared" si="51"/>
        <v>-80000</v>
      </c>
      <c r="J3321" s="92" t="str">
        <f>VLOOKUP(D3321,[1]Sheet0!$C$1:$H$65536,6,0)</f>
        <v>BÉ UỐNG SỮA</v>
      </c>
      <c r="M3321" s="93">
        <v>-2</v>
      </c>
      <c r="N3321" s="95">
        <v>-80000</v>
      </c>
      <c r="P3321" s="93" t="s">
        <v>3614</v>
      </c>
      <c r="Q3321" s="93" t="s">
        <v>5944</v>
      </c>
      <c r="V3321" s="93" t="s">
        <v>3619</v>
      </c>
    </row>
    <row r="3322" spans="1:22" ht="25.5" customHeight="1">
      <c r="A3322" s="94">
        <v>46132</v>
      </c>
      <c r="B3322" s="93" t="s">
        <v>27</v>
      </c>
      <c r="C3322" s="93" t="s">
        <v>1262</v>
      </c>
      <c r="D3322" s="93" t="s">
        <v>1263</v>
      </c>
      <c r="E3322" s="93" t="s">
        <v>1264</v>
      </c>
      <c r="F3322" s="93">
        <v>130000</v>
      </c>
      <c r="G3322" s="93">
        <v>17</v>
      </c>
      <c r="H3322" s="93">
        <v>16</v>
      </c>
      <c r="I3322" s="92">
        <f t="shared" si="51"/>
        <v>-130000</v>
      </c>
      <c r="J3322" s="92" t="str">
        <f>VLOOKUP(D3322,[1]Sheet0!$C$1:$H$65536,6,0)</f>
        <v>BÁNH KẸO, ĐỒ ĂN VẶT</v>
      </c>
      <c r="M3322" s="93">
        <v>-1</v>
      </c>
      <c r="N3322" s="95">
        <v>-130000</v>
      </c>
      <c r="P3322" s="93" t="s">
        <v>3614</v>
      </c>
      <c r="Q3322" s="93" t="s">
        <v>5944</v>
      </c>
      <c r="V3322" s="93" t="s">
        <v>3619</v>
      </c>
    </row>
    <row r="3323" spans="1:22" ht="25.5" customHeight="1">
      <c r="A3323" s="94">
        <v>46132</v>
      </c>
      <c r="B3323" s="93" t="s">
        <v>32</v>
      </c>
      <c r="C3323" s="93" t="s">
        <v>867</v>
      </c>
      <c r="D3323" s="93" t="s">
        <v>868</v>
      </c>
      <c r="E3323" s="93" t="s">
        <v>869</v>
      </c>
      <c r="F3323" s="93">
        <v>549000</v>
      </c>
      <c r="G3323" s="93">
        <v>3</v>
      </c>
      <c r="H3323" s="93">
        <v>2</v>
      </c>
      <c r="I3323" s="92">
        <f t="shared" si="51"/>
        <v>-549000</v>
      </c>
      <c r="J3323" s="92" t="str">
        <f>VLOOKUP(D3323,[1]Sheet0!$C$1:$H$65536,6,0)</f>
        <v>CHĂM SÓC CƠ THỂ</v>
      </c>
      <c r="M3323" s="93">
        <v>-1</v>
      </c>
      <c r="N3323" s="95">
        <v>-549000</v>
      </c>
      <c r="P3323" s="93" t="s">
        <v>3614</v>
      </c>
      <c r="Q3323" s="93" t="s">
        <v>5944</v>
      </c>
      <c r="V3323" s="93" t="s">
        <v>3619</v>
      </c>
    </row>
    <row r="3324" spans="1:22" ht="25.5" customHeight="1">
      <c r="A3324" s="94">
        <v>46133</v>
      </c>
      <c r="B3324" s="93" t="s">
        <v>69</v>
      </c>
      <c r="C3324" s="93" t="s">
        <v>290</v>
      </c>
      <c r="D3324" s="93" t="s">
        <v>291</v>
      </c>
      <c r="E3324" s="93" t="s">
        <v>292</v>
      </c>
      <c r="F3324" s="93">
        <v>160000</v>
      </c>
      <c r="G3324" s="93">
        <v>-2</v>
      </c>
      <c r="H3324" s="93">
        <v>0</v>
      </c>
      <c r="I3324" s="92">
        <f t="shared" si="51"/>
        <v>320000</v>
      </c>
      <c r="J3324" s="92" t="str">
        <f>VLOOKUP(D3324,[1]Sheet0!$C$1:$H$65536,6,0)</f>
        <v>CHĂM SÓC MẮT</v>
      </c>
      <c r="K3324" s="93">
        <v>2</v>
      </c>
      <c r="L3324" s="95">
        <v>320000</v>
      </c>
      <c r="P3324" s="93" t="s">
        <v>3614</v>
      </c>
      <c r="Q3324" s="93" t="s">
        <v>5957</v>
      </c>
    </row>
    <row r="3325" spans="1:22" ht="25.5" customHeight="1">
      <c r="A3325" s="94">
        <v>46133</v>
      </c>
      <c r="B3325" s="93" t="s">
        <v>27</v>
      </c>
      <c r="C3325" s="93" t="s">
        <v>1521</v>
      </c>
      <c r="D3325" s="93" t="s">
        <v>1522</v>
      </c>
      <c r="E3325" s="93" t="s">
        <v>1523</v>
      </c>
      <c r="F3325" s="93">
        <v>29000</v>
      </c>
      <c r="G3325" s="93">
        <v>-1</v>
      </c>
      <c r="H3325" s="93">
        <v>0</v>
      </c>
      <c r="I3325" s="92">
        <f t="shared" si="51"/>
        <v>29000</v>
      </c>
      <c r="J3325" s="92" t="str">
        <f>VLOOKUP(D3325,[1]Sheet0!$C$1:$H$65536,6,0)</f>
        <v>ĐỒ UỐNG, PHA CHẾ</v>
      </c>
      <c r="K3325" s="93">
        <v>1</v>
      </c>
      <c r="L3325" s="95">
        <v>29000</v>
      </c>
      <c r="P3325" s="93" t="s">
        <v>3614</v>
      </c>
      <c r="Q3325" s="93" t="s">
        <v>5957</v>
      </c>
    </row>
    <row r="3326" spans="1:22" ht="25.5" customHeight="1">
      <c r="A3326" s="94">
        <v>46133</v>
      </c>
      <c r="B3326" s="93" t="s">
        <v>27</v>
      </c>
      <c r="C3326" s="93" t="s">
        <v>3281</v>
      </c>
      <c r="D3326" s="93" t="s">
        <v>3282</v>
      </c>
      <c r="E3326" s="93" t="s">
        <v>3283</v>
      </c>
      <c r="F3326" s="93">
        <v>48000</v>
      </c>
      <c r="G3326" s="93">
        <v>-1</v>
      </c>
      <c r="H3326" s="93">
        <v>0</v>
      </c>
      <c r="I3326" s="92">
        <f t="shared" si="51"/>
        <v>48000</v>
      </c>
      <c r="J3326" s="92" t="str">
        <f>VLOOKUP(D3326,[1]Sheet0!$C$1:$H$65536,6,0)</f>
        <v>SẢN PHẨM TỪ SỮA</v>
      </c>
      <c r="K3326" s="93">
        <v>1</v>
      </c>
      <c r="L3326" s="95">
        <v>48000</v>
      </c>
      <c r="P3326" s="93" t="s">
        <v>3614</v>
      </c>
      <c r="Q3326" s="93" t="s">
        <v>5957</v>
      </c>
    </row>
    <row r="3327" spans="1:22" ht="25.5" customHeight="1">
      <c r="A3327" s="94">
        <v>46133</v>
      </c>
      <c r="B3327" s="93" t="s">
        <v>69</v>
      </c>
      <c r="C3327" s="93" t="s">
        <v>287</v>
      </c>
      <c r="D3327" s="93" t="s">
        <v>288</v>
      </c>
      <c r="E3327" s="93" t="s">
        <v>289</v>
      </c>
      <c r="F3327" s="93">
        <v>160000</v>
      </c>
      <c r="G3327" s="93">
        <v>2</v>
      </c>
      <c r="H3327" s="93">
        <v>0</v>
      </c>
      <c r="I3327" s="92">
        <f t="shared" si="51"/>
        <v>-320000</v>
      </c>
      <c r="J3327" s="92" t="str">
        <f>VLOOKUP(D3327,[1]Sheet0!$C$1:$H$65536,6,0)</f>
        <v>CHĂM SÓC MẮT</v>
      </c>
      <c r="M3327" s="93">
        <v>-2</v>
      </c>
      <c r="N3327" s="95">
        <v>-320000</v>
      </c>
      <c r="P3327" s="93" t="s">
        <v>3614</v>
      </c>
      <c r="Q3327" s="93" t="s">
        <v>5957</v>
      </c>
      <c r="V3327" s="93" t="s">
        <v>3619</v>
      </c>
    </row>
    <row r="3328" spans="1:22" ht="25.5" customHeight="1">
      <c r="A3328" s="94">
        <v>46133</v>
      </c>
      <c r="B3328" s="93" t="s">
        <v>27</v>
      </c>
      <c r="C3328" s="93" t="s">
        <v>357</v>
      </c>
      <c r="D3328" s="93" t="s">
        <v>358</v>
      </c>
      <c r="E3328" s="93" t="s">
        <v>359</v>
      </c>
      <c r="F3328" s="93">
        <v>29000</v>
      </c>
      <c r="G3328" s="93">
        <v>1</v>
      </c>
      <c r="H3328" s="93">
        <v>0</v>
      </c>
      <c r="I3328" s="92">
        <f t="shared" si="51"/>
        <v>-29000</v>
      </c>
      <c r="J3328" s="92" t="str">
        <f>VLOOKUP(D3328,[1]Sheet0!$C$1:$H$65536,6,0)</f>
        <v>ĐỒ UỐNG, PHA CHẾ</v>
      </c>
      <c r="M3328" s="93">
        <v>-1</v>
      </c>
      <c r="N3328" s="95">
        <v>-29000</v>
      </c>
      <c r="P3328" s="93" t="s">
        <v>3614</v>
      </c>
      <c r="Q3328" s="93" t="s">
        <v>5957</v>
      </c>
      <c r="V3328" s="93" t="s">
        <v>3619</v>
      </c>
    </row>
    <row r="3329" spans="1:22" ht="25.5" customHeight="1">
      <c r="A3329" s="94">
        <v>46133</v>
      </c>
      <c r="B3329" s="93" t="s">
        <v>27</v>
      </c>
      <c r="C3329" s="93" t="s">
        <v>3284</v>
      </c>
      <c r="D3329" s="93" t="s">
        <v>3285</v>
      </c>
      <c r="E3329" s="93" t="s">
        <v>3286</v>
      </c>
      <c r="F3329" s="93">
        <v>48000</v>
      </c>
      <c r="G3329" s="93">
        <v>1</v>
      </c>
      <c r="H3329" s="93">
        <v>0</v>
      </c>
      <c r="I3329" s="92">
        <f t="shared" si="51"/>
        <v>-48000</v>
      </c>
      <c r="J3329" s="92" t="str">
        <f>VLOOKUP(D3329,[1]Sheet0!$C$1:$H$65536,6,0)</f>
        <v>SẢN PHẨM TỪ SỮA</v>
      </c>
      <c r="M3329" s="93">
        <v>-1</v>
      </c>
      <c r="N3329" s="95">
        <v>-48000</v>
      </c>
      <c r="P3329" s="93" t="s">
        <v>3614</v>
      </c>
      <c r="Q3329" s="93" t="s">
        <v>5957</v>
      </c>
      <c r="V3329" s="93" t="s">
        <v>3619</v>
      </c>
    </row>
    <row r="3330" spans="1:22" ht="25.5" customHeight="1">
      <c r="A3330" s="94">
        <v>46134</v>
      </c>
      <c r="B3330" s="93" t="s">
        <v>32</v>
      </c>
      <c r="C3330" s="93" t="s">
        <v>1052</v>
      </c>
      <c r="D3330" s="93" t="s">
        <v>1053</v>
      </c>
      <c r="E3330" s="93" t="s">
        <v>1054</v>
      </c>
      <c r="F3330" s="93">
        <v>217000</v>
      </c>
      <c r="G3330" s="93">
        <v>-1</v>
      </c>
      <c r="H3330" s="93">
        <v>0</v>
      </c>
      <c r="I3330" s="92">
        <f t="shared" si="51"/>
        <v>217000</v>
      </c>
      <c r="J3330" s="92" t="str">
        <f>VLOOKUP(D3330,[1]Sheet0!$C$1:$H$65536,6,0)</f>
        <v>CHĂM SÓC CƠ THỂ</v>
      </c>
      <c r="K3330" s="93">
        <v>1</v>
      </c>
      <c r="L3330" s="95">
        <v>217000</v>
      </c>
      <c r="P3330" s="93" t="s">
        <v>3614</v>
      </c>
      <c r="Q3330" s="93" t="s">
        <v>5958</v>
      </c>
    </row>
    <row r="3331" spans="1:22" ht="25.5" customHeight="1">
      <c r="A3331" s="94">
        <v>46134</v>
      </c>
      <c r="B3331" s="93" t="s">
        <v>27</v>
      </c>
      <c r="C3331" s="93" t="s">
        <v>5874</v>
      </c>
      <c r="D3331" s="93" t="s">
        <v>5875</v>
      </c>
      <c r="E3331" s="93" t="s">
        <v>5876</v>
      </c>
      <c r="F3331" s="93">
        <v>125000</v>
      </c>
      <c r="G3331" s="93">
        <v>-1</v>
      </c>
      <c r="H3331" s="93">
        <v>0</v>
      </c>
      <c r="I3331" s="92">
        <f t="shared" ref="I3331:I3394" si="52">(H3331-G3331)*F3331</f>
        <v>125000</v>
      </c>
      <c r="J3331" s="92" t="str">
        <f>VLOOKUP(D3331,[1]Sheet0!$C$1:$H$65536,6,0)</f>
        <v>BÁNH KẸO, ĐỒ ĂN VẶT</v>
      </c>
      <c r="K3331" s="93">
        <v>1</v>
      </c>
      <c r="L3331" s="95">
        <v>125000</v>
      </c>
      <c r="P3331" s="93" t="s">
        <v>3614</v>
      </c>
      <c r="Q3331" s="93" t="s">
        <v>5958</v>
      </c>
    </row>
    <row r="3332" spans="1:22" ht="25.5" customHeight="1">
      <c r="A3332" s="94">
        <v>46134</v>
      </c>
      <c r="B3332" s="93" t="s">
        <v>27</v>
      </c>
      <c r="C3332" s="93" t="s">
        <v>1303</v>
      </c>
      <c r="D3332" s="93" t="s">
        <v>1304</v>
      </c>
      <c r="E3332" s="93" t="s">
        <v>1305</v>
      </c>
      <c r="F3332" s="93">
        <v>99000</v>
      </c>
      <c r="G3332" s="93">
        <v>-1</v>
      </c>
      <c r="H3332" s="93">
        <v>0</v>
      </c>
      <c r="I3332" s="92">
        <f t="shared" si="52"/>
        <v>99000</v>
      </c>
      <c r="J3332" s="92" t="str">
        <f>VLOOKUP(D3332,[1]Sheet0!$C$1:$H$65536,6,0)</f>
        <v>GIA VỊ</v>
      </c>
      <c r="K3332" s="93">
        <v>1</v>
      </c>
      <c r="L3332" s="95">
        <v>99000</v>
      </c>
      <c r="P3332" s="93" t="s">
        <v>3614</v>
      </c>
      <c r="Q3332" s="93" t="s">
        <v>5958</v>
      </c>
    </row>
    <row r="3333" spans="1:22" ht="25.5" customHeight="1">
      <c r="A3333" s="94">
        <v>46134</v>
      </c>
      <c r="B3333" s="93" t="s">
        <v>27</v>
      </c>
      <c r="C3333" s="93" t="s">
        <v>3206</v>
      </c>
      <c r="D3333" s="93" t="s">
        <v>3207</v>
      </c>
      <c r="E3333" s="93" t="s">
        <v>3208</v>
      </c>
      <c r="F3333" s="93">
        <v>120000</v>
      </c>
      <c r="G3333" s="93">
        <v>-1</v>
      </c>
      <c r="H3333" s="93">
        <v>0</v>
      </c>
      <c r="I3333" s="92">
        <f t="shared" si="52"/>
        <v>120000</v>
      </c>
      <c r="J3333" s="92" t="str">
        <f>VLOOKUP(D3333,[1]Sheet0!$C$1:$H$65536,6,0)</f>
        <v>SẢN PHẨM TỪ SỮA</v>
      </c>
      <c r="K3333" s="93">
        <v>1</v>
      </c>
      <c r="L3333" s="95">
        <v>120000</v>
      </c>
      <c r="P3333" s="93" t="s">
        <v>3614</v>
      </c>
      <c r="Q3333" s="93" t="s">
        <v>5958</v>
      </c>
    </row>
    <row r="3334" spans="1:22" ht="25.5" customHeight="1">
      <c r="A3334" s="94">
        <v>46134</v>
      </c>
      <c r="B3334" s="93" t="s">
        <v>3652</v>
      </c>
      <c r="C3334" s="93" t="s">
        <v>3697</v>
      </c>
      <c r="D3334" s="93" t="s">
        <v>3696</v>
      </c>
      <c r="E3334" s="93" t="s">
        <v>3698</v>
      </c>
      <c r="F3334" s="93">
        <v>20000</v>
      </c>
      <c r="G3334" s="93">
        <v>-1</v>
      </c>
      <c r="H3334" s="93">
        <v>0</v>
      </c>
      <c r="I3334" s="92">
        <f t="shared" si="52"/>
        <v>20000</v>
      </c>
      <c r="J3334" s="92" t="str">
        <f>VLOOKUP(D3334,[1]Sheet0!$C$1:$H$65536,6,0)</f>
        <v>ĐỒ DÙNG VPP</v>
      </c>
      <c r="K3334" s="93">
        <v>1</v>
      </c>
      <c r="L3334" s="95">
        <v>20000</v>
      </c>
      <c r="P3334" s="93" t="s">
        <v>3614</v>
      </c>
      <c r="Q3334" s="93" t="s">
        <v>5958</v>
      </c>
    </row>
    <row r="3335" spans="1:22" ht="25.5" customHeight="1">
      <c r="A3335" s="94">
        <v>46134</v>
      </c>
      <c r="B3335" s="93" t="s">
        <v>27</v>
      </c>
      <c r="C3335" s="93" t="s">
        <v>5951</v>
      </c>
      <c r="D3335" s="93" t="s">
        <v>5952</v>
      </c>
      <c r="E3335" s="93" t="s">
        <v>5953</v>
      </c>
      <c r="F3335" s="93">
        <v>99000</v>
      </c>
      <c r="G3335" s="93">
        <v>-1</v>
      </c>
      <c r="H3335" s="93">
        <v>0</v>
      </c>
      <c r="I3335" s="92">
        <f t="shared" si="52"/>
        <v>99000</v>
      </c>
      <c r="J3335" s="92" t="str">
        <f>VLOOKUP(D3335,[1]Sheet0!$C$1:$H$65536,6,0)</f>
        <v>MỲ, MIẾN</v>
      </c>
      <c r="K3335" s="93">
        <v>1</v>
      </c>
      <c r="L3335" s="95">
        <v>99000</v>
      </c>
      <c r="P3335" s="93" t="s">
        <v>3614</v>
      </c>
      <c r="Q3335" s="93" t="s">
        <v>5958</v>
      </c>
    </row>
    <row r="3336" spans="1:22" ht="25.5" customHeight="1">
      <c r="A3336" s="94">
        <v>46134</v>
      </c>
      <c r="B3336" s="93" t="s">
        <v>69</v>
      </c>
      <c r="C3336" s="93" t="s">
        <v>290</v>
      </c>
      <c r="D3336" s="93" t="s">
        <v>291</v>
      </c>
      <c r="E3336" s="93" t="s">
        <v>292</v>
      </c>
      <c r="F3336" s="93">
        <v>160000</v>
      </c>
      <c r="G3336" s="93">
        <v>-3</v>
      </c>
      <c r="H3336" s="93">
        <v>0</v>
      </c>
      <c r="I3336" s="92">
        <f t="shared" si="52"/>
        <v>480000</v>
      </c>
      <c r="J3336" s="92" t="str">
        <f>VLOOKUP(D3336,[1]Sheet0!$C$1:$H$65536,6,0)</f>
        <v>CHĂM SÓC MẮT</v>
      </c>
      <c r="K3336" s="93">
        <v>3</v>
      </c>
      <c r="L3336" s="95">
        <v>480000</v>
      </c>
      <c r="P3336" s="93" t="s">
        <v>3614</v>
      </c>
      <c r="Q3336" s="93" t="s">
        <v>5958</v>
      </c>
    </row>
    <row r="3337" spans="1:22" ht="25.5" customHeight="1">
      <c r="A3337" s="94">
        <v>46134</v>
      </c>
      <c r="B3337" s="93" t="s">
        <v>27</v>
      </c>
      <c r="C3337" s="93" t="s">
        <v>4612</v>
      </c>
      <c r="D3337" s="93" t="s">
        <v>4613</v>
      </c>
      <c r="E3337" s="93" t="s">
        <v>4614</v>
      </c>
      <c r="F3337" s="93">
        <v>49000</v>
      </c>
      <c r="G3337" s="93">
        <v>-2</v>
      </c>
      <c r="H3337" s="93">
        <v>0</v>
      </c>
      <c r="I3337" s="92">
        <f t="shared" si="52"/>
        <v>98000</v>
      </c>
      <c r="J3337" s="92" t="str">
        <f>VLOOKUP(D3337,[1]Sheet0!$C$1:$H$65536,6,0)</f>
        <v>BÁNH KẸO, ĐỒ ĂN VẶT</v>
      </c>
      <c r="K3337" s="93">
        <v>2</v>
      </c>
      <c r="L3337" s="95">
        <v>98000</v>
      </c>
      <c r="P3337" s="93" t="s">
        <v>3614</v>
      </c>
      <c r="Q3337" s="93" t="s">
        <v>5958</v>
      </c>
    </row>
    <row r="3338" spans="1:22" ht="25.5" customHeight="1">
      <c r="A3338" s="94">
        <v>46134</v>
      </c>
      <c r="B3338" s="93" t="s">
        <v>32</v>
      </c>
      <c r="C3338" s="93" t="s">
        <v>2496</v>
      </c>
      <c r="D3338" s="93" t="s">
        <v>2497</v>
      </c>
      <c r="E3338" s="93" t="s">
        <v>2498</v>
      </c>
      <c r="F3338" s="93">
        <v>217000</v>
      </c>
      <c r="G3338" s="93">
        <v>1</v>
      </c>
      <c r="H3338" s="93">
        <v>0</v>
      </c>
      <c r="I3338" s="92">
        <f t="shared" si="52"/>
        <v>-217000</v>
      </c>
      <c r="J3338" s="92" t="str">
        <f>VLOOKUP(D3338,[1]Sheet0!$C$1:$H$65536,6,0)</f>
        <v>CHĂM SÓC CƠ THỂ</v>
      </c>
      <c r="M3338" s="93">
        <v>-1</v>
      </c>
      <c r="N3338" s="95">
        <v>-217000</v>
      </c>
      <c r="P3338" s="93" t="s">
        <v>3614</v>
      </c>
      <c r="Q3338" s="93" t="s">
        <v>5958</v>
      </c>
      <c r="V3338" s="93" t="s">
        <v>3619</v>
      </c>
    </row>
    <row r="3339" spans="1:22" ht="25.5" customHeight="1">
      <c r="A3339" s="94">
        <v>46134</v>
      </c>
      <c r="B3339" s="93" t="s">
        <v>27</v>
      </c>
      <c r="C3339" s="93" t="s">
        <v>1449</v>
      </c>
      <c r="D3339" s="93" t="s">
        <v>1450</v>
      </c>
      <c r="E3339" s="93" t="s">
        <v>1451</v>
      </c>
      <c r="F3339" s="93">
        <v>125000</v>
      </c>
      <c r="G3339" s="93">
        <v>1</v>
      </c>
      <c r="H3339" s="93">
        <v>0</v>
      </c>
      <c r="I3339" s="92">
        <f t="shared" si="52"/>
        <v>-125000</v>
      </c>
      <c r="J3339" s="92" t="str">
        <f>VLOOKUP(D3339,[1]Sheet0!$C$1:$H$65536,6,0)</f>
        <v>BÁNH KẸO, ĐỒ ĂN VẶT</v>
      </c>
      <c r="M3339" s="93">
        <v>-1</v>
      </c>
      <c r="N3339" s="95">
        <v>-125000</v>
      </c>
      <c r="P3339" s="93" t="s">
        <v>3614</v>
      </c>
      <c r="Q3339" s="93" t="s">
        <v>5958</v>
      </c>
      <c r="V3339" s="93" t="s">
        <v>3619</v>
      </c>
    </row>
    <row r="3340" spans="1:22" ht="25.5" customHeight="1">
      <c r="A3340" s="94">
        <v>46134</v>
      </c>
      <c r="B3340" s="93" t="s">
        <v>27</v>
      </c>
      <c r="C3340" s="93" t="s">
        <v>1244</v>
      </c>
      <c r="D3340" s="93" t="s">
        <v>1245</v>
      </c>
      <c r="E3340" s="93" t="s">
        <v>1246</v>
      </c>
      <c r="F3340" s="93">
        <v>94000</v>
      </c>
      <c r="G3340" s="93">
        <v>1</v>
      </c>
      <c r="H3340" s="93">
        <v>0</v>
      </c>
      <c r="I3340" s="92">
        <f t="shared" si="52"/>
        <v>-94000</v>
      </c>
      <c r="J3340" s="92" t="str">
        <f>VLOOKUP(D3340,[1]Sheet0!$C$1:$H$65536,6,0)</f>
        <v>GIA VỊ</v>
      </c>
      <c r="M3340" s="93">
        <v>-1</v>
      </c>
      <c r="N3340" s="95">
        <v>-94000</v>
      </c>
      <c r="P3340" s="93" t="s">
        <v>3614</v>
      </c>
      <c r="Q3340" s="93" t="s">
        <v>5958</v>
      </c>
      <c r="V3340" s="93" t="s">
        <v>3619</v>
      </c>
    </row>
    <row r="3341" spans="1:22" ht="25.5" customHeight="1">
      <c r="A3341" s="94">
        <v>46134</v>
      </c>
      <c r="B3341" s="93" t="s">
        <v>27</v>
      </c>
      <c r="C3341" s="93" t="s">
        <v>3161</v>
      </c>
      <c r="D3341" s="93" t="s">
        <v>3162</v>
      </c>
      <c r="E3341" s="93" t="s">
        <v>3163</v>
      </c>
      <c r="F3341" s="93">
        <v>120000</v>
      </c>
      <c r="G3341" s="93">
        <v>1</v>
      </c>
      <c r="H3341" s="93">
        <v>0</v>
      </c>
      <c r="I3341" s="92">
        <f t="shared" si="52"/>
        <v>-120000</v>
      </c>
      <c r="J3341" s="92" t="str">
        <f>VLOOKUP(D3341,[1]Sheet0!$C$1:$H$65536,6,0)</f>
        <v>SẢN PHẨM TỪ SỮA</v>
      </c>
      <c r="M3341" s="93">
        <v>-1</v>
      </c>
      <c r="N3341" s="95">
        <v>-120000</v>
      </c>
      <c r="P3341" s="93" t="s">
        <v>3614</v>
      </c>
      <c r="Q3341" s="93" t="s">
        <v>5958</v>
      </c>
      <c r="V3341" s="93" t="s">
        <v>3619</v>
      </c>
    </row>
    <row r="3342" spans="1:22" ht="25.5" customHeight="1">
      <c r="A3342" s="94">
        <v>46134</v>
      </c>
      <c r="B3342" s="93" t="s">
        <v>3652</v>
      </c>
      <c r="C3342" s="93" t="s">
        <v>5039</v>
      </c>
      <c r="D3342" s="93" t="s">
        <v>5038</v>
      </c>
      <c r="E3342" s="93" t="s">
        <v>5040</v>
      </c>
      <c r="F3342" s="93">
        <v>12000</v>
      </c>
      <c r="G3342" s="93">
        <v>1</v>
      </c>
      <c r="H3342" s="93">
        <v>0</v>
      </c>
      <c r="I3342" s="92">
        <f t="shared" si="52"/>
        <v>-12000</v>
      </c>
      <c r="J3342" s="92" t="str">
        <f>VLOOKUP(D3342,[1]Sheet0!$C$1:$H$65536,6,0)</f>
        <v>ĐỒ DÙNG VPP</v>
      </c>
      <c r="M3342" s="93">
        <v>-1</v>
      </c>
      <c r="N3342" s="95">
        <v>-12000</v>
      </c>
      <c r="P3342" s="93" t="s">
        <v>3614</v>
      </c>
      <c r="Q3342" s="93" t="s">
        <v>5958</v>
      </c>
      <c r="V3342" s="93" t="s">
        <v>3619</v>
      </c>
    </row>
    <row r="3343" spans="1:22" ht="25.5" customHeight="1">
      <c r="A3343" s="94">
        <v>46134</v>
      </c>
      <c r="B3343" s="93" t="s">
        <v>27</v>
      </c>
      <c r="C3343" s="93" t="s">
        <v>5960</v>
      </c>
      <c r="D3343" s="93" t="s">
        <v>5959</v>
      </c>
      <c r="E3343" s="93" t="s">
        <v>5961</v>
      </c>
      <c r="F3343" s="93">
        <v>99000</v>
      </c>
      <c r="G3343" s="93">
        <v>1</v>
      </c>
      <c r="H3343" s="93">
        <v>0</v>
      </c>
      <c r="I3343" s="92">
        <f t="shared" si="52"/>
        <v>-99000</v>
      </c>
      <c r="J3343" s="92" t="str">
        <f>VLOOKUP(D3343,[1]Sheet0!$C$1:$H$65536,6,0)</f>
        <v>MỲ, MIẾN</v>
      </c>
      <c r="M3343" s="93">
        <v>-1</v>
      </c>
      <c r="N3343" s="95">
        <v>-99000</v>
      </c>
      <c r="P3343" s="93" t="s">
        <v>3614</v>
      </c>
      <c r="Q3343" s="93" t="s">
        <v>5958</v>
      </c>
      <c r="V3343" s="93" t="s">
        <v>3619</v>
      </c>
    </row>
    <row r="3344" spans="1:22" ht="25.5" customHeight="1">
      <c r="A3344" s="94">
        <v>46134</v>
      </c>
      <c r="B3344" s="93" t="s">
        <v>69</v>
      </c>
      <c r="C3344" s="93" t="s">
        <v>287</v>
      </c>
      <c r="D3344" s="93" t="s">
        <v>288</v>
      </c>
      <c r="E3344" s="93" t="s">
        <v>289</v>
      </c>
      <c r="F3344" s="93">
        <v>160000</v>
      </c>
      <c r="G3344" s="93">
        <v>3</v>
      </c>
      <c r="H3344" s="93">
        <v>0</v>
      </c>
      <c r="I3344" s="92">
        <f t="shared" si="52"/>
        <v>-480000</v>
      </c>
      <c r="J3344" s="92" t="str">
        <f>VLOOKUP(D3344,[1]Sheet0!$C$1:$H$65536,6,0)</f>
        <v>CHĂM SÓC MẮT</v>
      </c>
      <c r="M3344" s="93">
        <v>-3</v>
      </c>
      <c r="N3344" s="95">
        <v>-480000</v>
      </c>
      <c r="P3344" s="93" t="s">
        <v>3614</v>
      </c>
      <c r="Q3344" s="93" t="s">
        <v>5958</v>
      </c>
      <c r="V3344" s="93" t="s">
        <v>3619</v>
      </c>
    </row>
    <row r="3345" spans="1:22" ht="25.5" customHeight="1">
      <c r="A3345" s="94">
        <v>46134</v>
      </c>
      <c r="B3345" s="93" t="s">
        <v>27</v>
      </c>
      <c r="C3345" s="93" t="s">
        <v>293</v>
      </c>
      <c r="D3345" s="93" t="s">
        <v>294</v>
      </c>
      <c r="E3345" s="93" t="s">
        <v>295</v>
      </c>
      <c r="F3345" s="93">
        <v>49000</v>
      </c>
      <c r="G3345" s="93">
        <v>2</v>
      </c>
      <c r="H3345" s="93">
        <v>0</v>
      </c>
      <c r="I3345" s="92">
        <f t="shared" si="52"/>
        <v>-98000</v>
      </c>
      <c r="J3345" s="92" t="str">
        <f>VLOOKUP(D3345,[1]Sheet0!$C$1:$H$65536,6,0)</f>
        <v>BÁNH KẸO, ĐỒ ĂN VẶT</v>
      </c>
      <c r="M3345" s="93">
        <v>-2</v>
      </c>
      <c r="N3345" s="95">
        <v>-98000</v>
      </c>
      <c r="P3345" s="93" t="s">
        <v>3614</v>
      </c>
      <c r="Q3345" s="93" t="s">
        <v>5958</v>
      </c>
      <c r="V3345" s="93" t="s">
        <v>3619</v>
      </c>
    </row>
    <row r="3346" spans="1:22" ht="25.5" customHeight="1">
      <c r="A3346" s="94">
        <v>46134</v>
      </c>
      <c r="B3346" s="93" t="s">
        <v>2772</v>
      </c>
      <c r="C3346" s="93" t="s">
        <v>4339</v>
      </c>
      <c r="D3346" s="93" t="s">
        <v>4340</v>
      </c>
      <c r="E3346" s="93" t="s">
        <v>4341</v>
      </c>
      <c r="F3346" s="93">
        <v>150000</v>
      </c>
      <c r="G3346" s="93">
        <v>-224</v>
      </c>
      <c r="H3346" s="93">
        <v>0</v>
      </c>
      <c r="I3346" s="92">
        <f t="shared" si="52"/>
        <v>33600000</v>
      </c>
      <c r="J3346" s="92" t="str">
        <f>VLOOKUP(D3346,[1]Sheet0!$C$1:$H$65536,6,0)</f>
        <v>NSM MÙA ĐÔNG</v>
      </c>
      <c r="K3346" s="93">
        <v>224</v>
      </c>
      <c r="L3346" s="95">
        <v>33600000</v>
      </c>
      <c r="P3346" s="93" t="s">
        <v>3614</v>
      </c>
      <c r="Q3346" s="93" t="s">
        <v>5962</v>
      </c>
    </row>
    <row r="3347" spans="1:22" ht="25.5" customHeight="1">
      <c r="A3347" s="94">
        <v>46134</v>
      </c>
      <c r="B3347" s="93" t="s">
        <v>2772</v>
      </c>
      <c r="C3347" s="93" t="s">
        <v>4345</v>
      </c>
      <c r="D3347" s="93" t="s">
        <v>4342</v>
      </c>
      <c r="E3347" s="93" t="s">
        <v>4341</v>
      </c>
      <c r="F3347" s="93">
        <v>150000</v>
      </c>
      <c r="G3347" s="93">
        <v>224</v>
      </c>
      <c r="H3347" s="93">
        <v>0</v>
      </c>
      <c r="I3347" s="92">
        <f t="shared" si="52"/>
        <v>-33600000</v>
      </c>
      <c r="J3347" s="92" t="str">
        <f>VLOOKUP(D3347,[1]Sheet0!$C$1:$H$65536,6,0)</f>
        <v>NSM MÙA ĐÔNG</v>
      </c>
      <c r="M3347" s="93">
        <v>-224</v>
      </c>
      <c r="N3347" s="95">
        <v>-33600000</v>
      </c>
      <c r="P3347" s="93" t="s">
        <v>3614</v>
      </c>
      <c r="Q3347" s="93" t="s">
        <v>5962</v>
      </c>
      <c r="V3347" s="93" t="s">
        <v>3619</v>
      </c>
    </row>
    <row r="3348" spans="1:22" ht="25.5" customHeight="1">
      <c r="A3348" s="94">
        <v>46135</v>
      </c>
      <c r="B3348" s="93" t="s">
        <v>3622</v>
      </c>
      <c r="C3348" s="93" t="s">
        <v>5077</v>
      </c>
      <c r="D3348" s="93" t="s">
        <v>5078</v>
      </c>
      <c r="E3348" s="93" t="s">
        <v>5079</v>
      </c>
      <c r="F3348" s="93">
        <v>269000</v>
      </c>
      <c r="G3348" s="93">
        <v>-1</v>
      </c>
      <c r="H3348" s="93">
        <v>0</v>
      </c>
      <c r="I3348" s="92">
        <f t="shared" si="52"/>
        <v>269000</v>
      </c>
      <c r="J3348" s="92" t="str">
        <f>VLOOKUP(D3348,[1]Sheet0!$C$1:$H$65536,6,0)</f>
        <v>ANYZOO</v>
      </c>
      <c r="K3348" s="93">
        <v>1</v>
      </c>
      <c r="L3348" s="95">
        <v>269000</v>
      </c>
      <c r="P3348" s="93" t="s">
        <v>3614</v>
      </c>
      <c r="Q3348" s="93" t="s">
        <v>5963</v>
      </c>
    </row>
    <row r="3349" spans="1:22" ht="25.5" customHeight="1">
      <c r="A3349" s="94">
        <v>46135</v>
      </c>
      <c r="B3349" s="93" t="s">
        <v>27</v>
      </c>
      <c r="C3349" s="93" t="s">
        <v>1283</v>
      </c>
      <c r="D3349" s="93" t="s">
        <v>1284</v>
      </c>
      <c r="E3349" s="93" t="s">
        <v>1285</v>
      </c>
      <c r="F3349" s="93">
        <v>76000</v>
      </c>
      <c r="G3349" s="93">
        <v>-1</v>
      </c>
      <c r="H3349" s="93">
        <v>0</v>
      </c>
      <c r="I3349" s="92">
        <f t="shared" si="52"/>
        <v>76000</v>
      </c>
      <c r="J3349" s="92" t="str">
        <f>VLOOKUP(D3349,[1]Sheet0!$C$1:$H$65536,6,0)</f>
        <v>MỲ, MIẾN</v>
      </c>
      <c r="K3349" s="93">
        <v>1</v>
      </c>
      <c r="L3349" s="95">
        <v>76000</v>
      </c>
      <c r="P3349" s="93" t="s">
        <v>3614</v>
      </c>
      <c r="Q3349" s="93" t="s">
        <v>5963</v>
      </c>
    </row>
    <row r="3350" spans="1:22" ht="25.5" customHeight="1">
      <c r="A3350" s="94">
        <v>46135</v>
      </c>
      <c r="B3350" s="93" t="s">
        <v>27</v>
      </c>
      <c r="C3350" s="93" t="s">
        <v>707</v>
      </c>
      <c r="D3350" s="93" t="s">
        <v>708</v>
      </c>
      <c r="E3350" s="93" t="s">
        <v>709</v>
      </c>
      <c r="F3350" s="93">
        <v>48000</v>
      </c>
      <c r="G3350" s="93">
        <v>-1</v>
      </c>
      <c r="H3350" s="93">
        <v>0</v>
      </c>
      <c r="I3350" s="92">
        <f t="shared" si="52"/>
        <v>48000</v>
      </c>
      <c r="J3350" s="92" t="str">
        <f>VLOOKUP(D3350,[1]Sheet0!$C$1:$H$65536,6,0)</f>
        <v>ĐỒ UỐNG, PHA CHẾ</v>
      </c>
      <c r="K3350" s="93">
        <v>1</v>
      </c>
      <c r="L3350" s="95">
        <v>48000</v>
      </c>
      <c r="P3350" s="93" t="s">
        <v>3614</v>
      </c>
      <c r="Q3350" s="93" t="s">
        <v>5963</v>
      </c>
    </row>
    <row r="3351" spans="1:22" ht="25.5" customHeight="1">
      <c r="A3351" s="94">
        <v>46135</v>
      </c>
      <c r="B3351" s="93" t="s">
        <v>69</v>
      </c>
      <c r="C3351" s="93" t="s">
        <v>290</v>
      </c>
      <c r="D3351" s="93" t="s">
        <v>291</v>
      </c>
      <c r="E3351" s="93" t="s">
        <v>292</v>
      </c>
      <c r="F3351" s="93">
        <v>160000</v>
      </c>
      <c r="G3351" s="93">
        <v>-4</v>
      </c>
      <c r="H3351" s="93">
        <v>0</v>
      </c>
      <c r="I3351" s="92">
        <f t="shared" si="52"/>
        <v>640000</v>
      </c>
      <c r="J3351" s="92" t="str">
        <f>VLOOKUP(D3351,[1]Sheet0!$C$1:$H$65536,6,0)</f>
        <v>CHĂM SÓC MẮT</v>
      </c>
      <c r="K3351" s="93">
        <v>4</v>
      </c>
      <c r="L3351" s="95">
        <v>640000</v>
      </c>
      <c r="P3351" s="93" t="s">
        <v>3614</v>
      </c>
      <c r="Q3351" s="93" t="s">
        <v>5963</v>
      </c>
    </row>
    <row r="3352" spans="1:22" ht="25.5" customHeight="1">
      <c r="A3352" s="94">
        <v>46135</v>
      </c>
      <c r="B3352" s="93" t="s">
        <v>27</v>
      </c>
      <c r="C3352" s="93" t="s">
        <v>885</v>
      </c>
      <c r="D3352" s="93" t="s">
        <v>886</v>
      </c>
      <c r="E3352" s="93" t="s">
        <v>887</v>
      </c>
      <c r="F3352" s="93">
        <v>115000</v>
      </c>
      <c r="G3352" s="93">
        <v>-1</v>
      </c>
      <c r="H3352" s="93">
        <v>0</v>
      </c>
      <c r="I3352" s="92">
        <f t="shared" si="52"/>
        <v>115000</v>
      </c>
      <c r="J3352" s="92" t="str">
        <f>VLOOKUP(D3352,[1]Sheet0!$C$1:$H$65536,6,0)</f>
        <v>BÁNH KẸO, ĐỒ ĂN VẶT</v>
      </c>
      <c r="K3352" s="93">
        <v>1</v>
      </c>
      <c r="L3352" s="95">
        <v>115000</v>
      </c>
      <c r="P3352" s="93" t="s">
        <v>3614</v>
      </c>
      <c r="Q3352" s="93" t="s">
        <v>5963</v>
      </c>
    </row>
    <row r="3353" spans="1:22" ht="25.5" customHeight="1">
      <c r="A3353" s="94">
        <v>46135</v>
      </c>
      <c r="B3353" s="93" t="s">
        <v>3622</v>
      </c>
      <c r="C3353" s="93" t="s">
        <v>4397</v>
      </c>
      <c r="D3353" s="93" t="s">
        <v>4389</v>
      </c>
      <c r="E3353" s="93" t="s">
        <v>4398</v>
      </c>
      <c r="F3353" s="93">
        <v>289000</v>
      </c>
      <c r="G3353" s="93">
        <v>1</v>
      </c>
      <c r="H3353" s="93">
        <v>0</v>
      </c>
      <c r="I3353" s="92">
        <f t="shared" si="52"/>
        <v>-289000</v>
      </c>
      <c r="J3353" s="92" t="str">
        <f>VLOOKUP(D3353,[1]Sheet0!$C$1:$H$65536,6,0)</f>
        <v>ANYZOO</v>
      </c>
      <c r="M3353" s="93">
        <v>-1</v>
      </c>
      <c r="N3353" s="95">
        <v>-289000</v>
      </c>
      <c r="P3353" s="93" t="s">
        <v>3614</v>
      </c>
      <c r="Q3353" s="93" t="s">
        <v>5963</v>
      </c>
      <c r="V3353" s="93" t="s">
        <v>3619</v>
      </c>
    </row>
    <row r="3354" spans="1:22" ht="25.5" customHeight="1">
      <c r="A3354" s="94">
        <v>46135</v>
      </c>
      <c r="B3354" s="93" t="s">
        <v>27</v>
      </c>
      <c r="C3354" s="93" t="s">
        <v>5965</v>
      </c>
      <c r="D3354" s="93" t="s">
        <v>5964</v>
      </c>
      <c r="E3354" s="93" t="s">
        <v>5966</v>
      </c>
      <c r="F3354" s="93">
        <v>95000</v>
      </c>
      <c r="G3354" s="93">
        <v>1</v>
      </c>
      <c r="H3354" s="93">
        <v>0</v>
      </c>
      <c r="I3354" s="92">
        <f t="shared" si="52"/>
        <v>-95000</v>
      </c>
      <c r="J3354" s="92" t="str">
        <f>VLOOKUP(D3354,[1]Sheet0!$C$1:$H$65536,6,0)</f>
        <v>MỲ, MIẾN</v>
      </c>
      <c r="M3354" s="93">
        <v>-1</v>
      </c>
      <c r="N3354" s="95">
        <v>-95000</v>
      </c>
      <c r="P3354" s="93" t="s">
        <v>3614</v>
      </c>
      <c r="Q3354" s="93" t="s">
        <v>5963</v>
      </c>
      <c r="V3354" s="93" t="s">
        <v>3619</v>
      </c>
    </row>
    <row r="3355" spans="1:22" ht="25.5" customHeight="1">
      <c r="A3355" s="94">
        <v>46135</v>
      </c>
      <c r="B3355" s="93" t="s">
        <v>27</v>
      </c>
      <c r="C3355" s="93" t="s">
        <v>234</v>
      </c>
      <c r="D3355" s="93" t="s">
        <v>235</v>
      </c>
      <c r="E3355" s="93" t="s">
        <v>236</v>
      </c>
      <c r="F3355" s="93">
        <v>48000</v>
      </c>
      <c r="G3355" s="93">
        <v>1</v>
      </c>
      <c r="H3355" s="93">
        <v>0</v>
      </c>
      <c r="I3355" s="92">
        <f t="shared" si="52"/>
        <v>-48000</v>
      </c>
      <c r="J3355" s="92" t="str">
        <f>VLOOKUP(D3355,[1]Sheet0!$C$1:$H$65536,6,0)</f>
        <v>ĐỒ UỐNG, PHA CHẾ</v>
      </c>
      <c r="M3355" s="93">
        <v>-1</v>
      </c>
      <c r="N3355" s="95">
        <v>-48000</v>
      </c>
      <c r="P3355" s="93" t="s">
        <v>3614</v>
      </c>
      <c r="Q3355" s="93" t="s">
        <v>5963</v>
      </c>
      <c r="V3355" s="93" t="s">
        <v>3619</v>
      </c>
    </row>
    <row r="3356" spans="1:22" ht="25.5" customHeight="1">
      <c r="A3356" s="94">
        <v>46135</v>
      </c>
      <c r="B3356" s="93" t="s">
        <v>69</v>
      </c>
      <c r="C3356" s="93" t="s">
        <v>287</v>
      </c>
      <c r="D3356" s="93" t="s">
        <v>288</v>
      </c>
      <c r="E3356" s="93" t="s">
        <v>289</v>
      </c>
      <c r="F3356" s="93">
        <v>160000</v>
      </c>
      <c r="G3356" s="93">
        <v>4</v>
      </c>
      <c r="H3356" s="93">
        <v>0</v>
      </c>
      <c r="I3356" s="92">
        <f t="shared" si="52"/>
        <v>-640000</v>
      </c>
      <c r="J3356" s="92" t="str">
        <f>VLOOKUP(D3356,[1]Sheet0!$C$1:$H$65536,6,0)</f>
        <v>CHĂM SÓC MẮT</v>
      </c>
      <c r="M3356" s="93">
        <v>-4</v>
      </c>
      <c r="N3356" s="95">
        <v>-640000</v>
      </c>
      <c r="P3356" s="93" t="s">
        <v>3614</v>
      </c>
      <c r="Q3356" s="93" t="s">
        <v>5963</v>
      </c>
      <c r="V3356" s="93" t="s">
        <v>3619</v>
      </c>
    </row>
    <row r="3357" spans="1:22" ht="25.5" customHeight="1">
      <c r="A3357" s="94">
        <v>46135</v>
      </c>
      <c r="B3357" s="93" t="s">
        <v>27</v>
      </c>
      <c r="C3357" s="93" t="s">
        <v>897</v>
      </c>
      <c r="D3357" s="93" t="s">
        <v>898</v>
      </c>
      <c r="E3357" s="93" t="s">
        <v>887</v>
      </c>
      <c r="F3357" s="93">
        <v>115000</v>
      </c>
      <c r="G3357" s="93">
        <v>1</v>
      </c>
      <c r="H3357" s="93">
        <v>0</v>
      </c>
      <c r="I3357" s="92">
        <f t="shared" si="52"/>
        <v>-115000</v>
      </c>
      <c r="J3357" s="92" t="str">
        <f>VLOOKUP(D3357,[1]Sheet0!$C$1:$H$65536,6,0)</f>
        <v>ĐỒ UỐNG, PHA CHẾ</v>
      </c>
      <c r="M3357" s="93">
        <v>-1</v>
      </c>
      <c r="N3357" s="95">
        <v>-115000</v>
      </c>
      <c r="P3357" s="93" t="s">
        <v>3614</v>
      </c>
      <c r="Q3357" s="93" t="s">
        <v>5963</v>
      </c>
      <c r="V3357" s="93" t="s">
        <v>3619</v>
      </c>
    </row>
    <row r="3358" spans="1:22" ht="25.5" customHeight="1">
      <c r="A3358" s="94">
        <v>46136</v>
      </c>
      <c r="B3358" s="93" t="s">
        <v>33</v>
      </c>
      <c r="C3358" s="93" t="s">
        <v>5967</v>
      </c>
      <c r="D3358" s="93" t="s">
        <v>5968</v>
      </c>
      <c r="E3358" s="93" t="s">
        <v>5969</v>
      </c>
      <c r="F3358" s="93">
        <v>550000</v>
      </c>
      <c r="G3358" s="93">
        <v>-2</v>
      </c>
      <c r="H3358" s="93">
        <v>0</v>
      </c>
      <c r="I3358" s="92">
        <f t="shared" si="52"/>
        <v>1100000</v>
      </c>
      <c r="J3358" s="92" t="str">
        <f>VLOOKUP(D3358,[1]Sheet0!$C$1:$H$65536,6,0)</f>
        <v>BẾP VÀ PHÒNG ĂN</v>
      </c>
      <c r="K3358" s="93">
        <v>2</v>
      </c>
      <c r="L3358" s="95">
        <v>1100000</v>
      </c>
      <c r="P3358" s="93" t="s">
        <v>3614</v>
      </c>
      <c r="Q3358" s="93" t="s">
        <v>5970</v>
      </c>
    </row>
    <row r="3359" spans="1:22" ht="25.5" customHeight="1">
      <c r="A3359" s="94">
        <v>46136</v>
      </c>
      <c r="B3359" s="93" t="s">
        <v>33</v>
      </c>
      <c r="C3359" s="93" t="s">
        <v>1097</v>
      </c>
      <c r="D3359" s="93" t="s">
        <v>1098</v>
      </c>
      <c r="E3359" s="93" t="s">
        <v>1099</v>
      </c>
      <c r="F3359" s="93">
        <v>550000</v>
      </c>
      <c r="G3359" s="93">
        <v>2</v>
      </c>
      <c r="H3359" s="93">
        <v>0</v>
      </c>
      <c r="I3359" s="92">
        <f t="shared" si="52"/>
        <v>-1100000</v>
      </c>
      <c r="J3359" s="92" t="str">
        <f>VLOOKUP(D3359,[1]Sheet0!$C$1:$H$65536,6,0)</f>
        <v>BẾP VÀ PHÒNG ĂN</v>
      </c>
      <c r="M3359" s="93">
        <v>-2</v>
      </c>
      <c r="N3359" s="95">
        <v>-1100000</v>
      </c>
      <c r="P3359" s="93" t="s">
        <v>3614</v>
      </c>
      <c r="Q3359" s="93" t="s">
        <v>5970</v>
      </c>
      <c r="V3359" s="93" t="s">
        <v>3619</v>
      </c>
    </row>
    <row r="3360" spans="1:22" ht="25.5" customHeight="1">
      <c r="A3360" s="94">
        <v>46136</v>
      </c>
      <c r="B3360" s="93" t="s">
        <v>33</v>
      </c>
      <c r="C3360" s="93" t="s">
        <v>4153</v>
      </c>
      <c r="D3360" s="93" t="s">
        <v>4152</v>
      </c>
      <c r="E3360" s="93" t="s">
        <v>4154</v>
      </c>
      <c r="F3360" s="93">
        <v>45000</v>
      </c>
      <c r="G3360" s="93">
        <v>-2</v>
      </c>
      <c r="H3360" s="93">
        <v>0</v>
      </c>
      <c r="I3360" s="92">
        <f t="shared" si="52"/>
        <v>90000</v>
      </c>
      <c r="J3360" s="92" t="str">
        <f>VLOOKUP(D3360,[1]Sheet0!$C$1:$H$65536,6,0)</f>
        <v>BẾP VÀ PHÒNG ĂN</v>
      </c>
      <c r="K3360" s="93">
        <v>2</v>
      </c>
      <c r="L3360" s="95">
        <v>90000</v>
      </c>
      <c r="P3360" s="93" t="s">
        <v>3614</v>
      </c>
      <c r="Q3360" s="93" t="s">
        <v>5970</v>
      </c>
    </row>
    <row r="3361" spans="1:22" ht="25.5" customHeight="1">
      <c r="A3361" s="94">
        <v>46136</v>
      </c>
      <c r="B3361" s="93" t="s">
        <v>27</v>
      </c>
      <c r="C3361" s="93" t="s">
        <v>1464</v>
      </c>
      <c r="D3361" s="93" t="s">
        <v>1465</v>
      </c>
      <c r="E3361" s="93" t="s">
        <v>1466</v>
      </c>
      <c r="F3361" s="93">
        <v>115000</v>
      </c>
      <c r="G3361" s="93">
        <v>-1</v>
      </c>
      <c r="H3361" s="93">
        <v>0</v>
      </c>
      <c r="I3361" s="92">
        <f t="shared" si="52"/>
        <v>115000</v>
      </c>
      <c r="J3361" s="92" t="str">
        <f>VLOOKUP(D3361,[1]Sheet0!$C$1:$H$65536,6,0)</f>
        <v>BÁNH KẸO, ĐỒ ĂN VẶT</v>
      </c>
      <c r="K3361" s="93">
        <v>1</v>
      </c>
      <c r="L3361" s="95">
        <v>115000</v>
      </c>
      <c r="P3361" s="93" t="s">
        <v>3614</v>
      </c>
      <c r="Q3361" s="93" t="s">
        <v>5970</v>
      </c>
    </row>
    <row r="3362" spans="1:22" ht="25.5" customHeight="1">
      <c r="A3362" s="94">
        <v>46136</v>
      </c>
      <c r="B3362" s="93" t="s">
        <v>33</v>
      </c>
      <c r="C3362" s="93" t="s">
        <v>5839</v>
      </c>
      <c r="D3362" s="93" t="s">
        <v>5837</v>
      </c>
      <c r="E3362" s="93" t="s">
        <v>5840</v>
      </c>
      <c r="F3362" s="93">
        <v>250000</v>
      </c>
      <c r="G3362" s="93">
        <v>-1</v>
      </c>
      <c r="H3362" s="93">
        <v>0</v>
      </c>
      <c r="I3362" s="92">
        <f t="shared" si="52"/>
        <v>250000</v>
      </c>
      <c r="J3362" s="92" t="str">
        <f>VLOOKUP(D3362,[1]Sheet0!$C$1:$H$65536,6,0)</f>
        <v>KHĂN</v>
      </c>
      <c r="K3362" s="93">
        <v>1</v>
      </c>
      <c r="L3362" s="95">
        <v>250000</v>
      </c>
      <c r="P3362" s="93" t="s">
        <v>3614</v>
      </c>
      <c r="Q3362" s="93" t="s">
        <v>5970</v>
      </c>
    </row>
    <row r="3363" spans="1:22" ht="25.5" customHeight="1">
      <c r="A3363" s="94">
        <v>46136</v>
      </c>
      <c r="B3363" s="93" t="s">
        <v>40</v>
      </c>
      <c r="C3363" s="93" t="s">
        <v>1283</v>
      </c>
      <c r="D3363" s="93" t="s">
        <v>1284</v>
      </c>
      <c r="E3363" s="93" t="s">
        <v>1285</v>
      </c>
      <c r="F3363" s="93">
        <v>76000</v>
      </c>
      <c r="G3363" s="93">
        <v>-1</v>
      </c>
      <c r="H3363" s="93">
        <v>0</v>
      </c>
      <c r="I3363" s="92">
        <f t="shared" si="52"/>
        <v>76000</v>
      </c>
      <c r="J3363" s="92" t="str">
        <f>VLOOKUP(D3363,[1]Sheet0!$C$1:$H$65536,6,0)</f>
        <v>MỲ, MIẾN</v>
      </c>
      <c r="K3363" s="93">
        <v>1</v>
      </c>
      <c r="L3363" s="95">
        <v>76000</v>
      </c>
      <c r="P3363" s="93" t="s">
        <v>3614</v>
      </c>
      <c r="Q3363" s="93" t="s">
        <v>5970</v>
      </c>
    </row>
    <row r="3364" spans="1:22" ht="25.5" customHeight="1">
      <c r="A3364" s="94">
        <v>46136</v>
      </c>
      <c r="B3364" s="93" t="s">
        <v>27</v>
      </c>
      <c r="C3364" s="93" t="s">
        <v>1303</v>
      </c>
      <c r="D3364" s="93" t="s">
        <v>1304</v>
      </c>
      <c r="E3364" s="93" t="s">
        <v>1305</v>
      </c>
      <c r="F3364" s="93">
        <v>99000</v>
      </c>
      <c r="G3364" s="93">
        <v>-1</v>
      </c>
      <c r="H3364" s="93">
        <v>0</v>
      </c>
      <c r="I3364" s="92">
        <f t="shared" si="52"/>
        <v>99000</v>
      </c>
      <c r="J3364" s="92" t="str">
        <f>VLOOKUP(D3364,[1]Sheet0!$C$1:$H$65536,6,0)</f>
        <v>GIA VỊ</v>
      </c>
      <c r="K3364" s="93">
        <v>1</v>
      </c>
      <c r="L3364" s="95">
        <v>99000</v>
      </c>
      <c r="P3364" s="93" t="s">
        <v>3614</v>
      </c>
      <c r="Q3364" s="93" t="s">
        <v>5970</v>
      </c>
    </row>
    <row r="3365" spans="1:22" ht="25.5" customHeight="1">
      <c r="A3365" s="94">
        <v>46136</v>
      </c>
      <c r="B3365" s="93" t="s">
        <v>33</v>
      </c>
      <c r="C3365" s="93" t="s">
        <v>5971</v>
      </c>
      <c r="D3365" s="93" t="s">
        <v>5972</v>
      </c>
      <c r="E3365" s="93" t="s">
        <v>5973</v>
      </c>
      <c r="F3365" s="93">
        <v>46000</v>
      </c>
      <c r="G3365" s="93">
        <v>-1</v>
      </c>
      <c r="H3365" s="93">
        <v>0</v>
      </c>
      <c r="I3365" s="92">
        <f t="shared" si="52"/>
        <v>46000</v>
      </c>
      <c r="J3365" s="92" t="str">
        <f>VLOOKUP(D3365,[1]Sheet0!$C$1:$H$65536,6,0)</f>
        <v>BẾP VÀ PHÒNG ĂN</v>
      </c>
      <c r="K3365" s="93">
        <v>1</v>
      </c>
      <c r="L3365" s="95">
        <v>46000</v>
      </c>
      <c r="P3365" s="93" t="s">
        <v>3614</v>
      </c>
      <c r="Q3365" s="93" t="s">
        <v>5970</v>
      </c>
    </row>
    <row r="3366" spans="1:22" ht="25.5" customHeight="1">
      <c r="A3366" s="94">
        <v>46136</v>
      </c>
      <c r="B3366" s="93" t="s">
        <v>32</v>
      </c>
      <c r="C3366" s="93" t="s">
        <v>1118</v>
      </c>
      <c r="D3366" s="93" t="s">
        <v>1119</v>
      </c>
      <c r="E3366" s="93" t="s">
        <v>1120</v>
      </c>
      <c r="F3366" s="93">
        <v>170000</v>
      </c>
      <c r="G3366" s="93">
        <v>-1</v>
      </c>
      <c r="H3366" s="93">
        <v>0</v>
      </c>
      <c r="I3366" s="92">
        <f t="shared" si="52"/>
        <v>170000</v>
      </c>
      <c r="J3366" s="92" t="str">
        <f>VLOOKUP(D3366,[1]Sheet0!$C$1:$H$65536,6,0)</f>
        <v>CHĂM SÓC CƠ THỂ</v>
      </c>
      <c r="K3366" s="93">
        <v>1</v>
      </c>
      <c r="L3366" s="95">
        <v>170000</v>
      </c>
      <c r="P3366" s="93" t="s">
        <v>3614</v>
      </c>
      <c r="Q3366" s="93" t="s">
        <v>5970</v>
      </c>
    </row>
    <row r="3367" spans="1:22" ht="25.5" customHeight="1">
      <c r="A3367" s="94">
        <v>46136</v>
      </c>
      <c r="B3367" s="93" t="s">
        <v>69</v>
      </c>
      <c r="C3367" s="93" t="s">
        <v>290</v>
      </c>
      <c r="D3367" s="93" t="s">
        <v>291</v>
      </c>
      <c r="E3367" s="93" t="s">
        <v>292</v>
      </c>
      <c r="F3367" s="93">
        <v>160000</v>
      </c>
      <c r="G3367" s="93">
        <v>-1</v>
      </c>
      <c r="H3367" s="93">
        <v>0</v>
      </c>
      <c r="I3367" s="92">
        <f t="shared" si="52"/>
        <v>160000</v>
      </c>
      <c r="J3367" s="92" t="str">
        <f>VLOOKUP(D3367,[1]Sheet0!$C$1:$H$65536,6,0)</f>
        <v>CHĂM SÓC MẮT</v>
      </c>
      <c r="K3367" s="93">
        <v>1</v>
      </c>
      <c r="L3367" s="95">
        <v>160000</v>
      </c>
      <c r="P3367" s="93" t="s">
        <v>3614</v>
      </c>
      <c r="Q3367" s="93" t="s">
        <v>5970</v>
      </c>
    </row>
    <row r="3368" spans="1:22" ht="25.5" customHeight="1">
      <c r="A3368" s="94">
        <v>46136</v>
      </c>
      <c r="B3368" s="93" t="s">
        <v>33</v>
      </c>
      <c r="C3368" s="93" t="s">
        <v>1371</v>
      </c>
      <c r="D3368" s="93" t="s">
        <v>1372</v>
      </c>
      <c r="E3368" s="93" t="s">
        <v>1373</v>
      </c>
      <c r="F3368" s="93">
        <v>33000</v>
      </c>
      <c r="G3368" s="93">
        <v>20</v>
      </c>
      <c r="H3368" s="93">
        <v>18</v>
      </c>
      <c r="I3368" s="92">
        <f t="shared" si="52"/>
        <v>-66000</v>
      </c>
      <c r="J3368" s="92" t="str">
        <f>VLOOKUP(D3368,[1]Sheet0!$C$1:$H$65536,6,0)</f>
        <v>BẾP VÀ PHÒNG ĂN</v>
      </c>
      <c r="M3368" s="93">
        <v>-2</v>
      </c>
      <c r="N3368" s="95">
        <v>-66000</v>
      </c>
      <c r="P3368" s="93" t="s">
        <v>3614</v>
      </c>
      <c r="Q3368" s="93" t="s">
        <v>5970</v>
      </c>
      <c r="V3368" s="93" t="s">
        <v>3619</v>
      </c>
    </row>
    <row r="3369" spans="1:22" ht="25.5" customHeight="1">
      <c r="A3369" s="94">
        <v>46136</v>
      </c>
      <c r="B3369" s="93" t="s">
        <v>27</v>
      </c>
      <c r="C3369" s="93" t="s">
        <v>2478</v>
      </c>
      <c r="D3369" s="93" t="s">
        <v>2479</v>
      </c>
      <c r="E3369" s="93" t="s">
        <v>2480</v>
      </c>
      <c r="F3369" s="93">
        <v>128000</v>
      </c>
      <c r="G3369" s="93">
        <v>26</v>
      </c>
      <c r="H3369" s="93">
        <v>25</v>
      </c>
      <c r="I3369" s="92">
        <f t="shared" si="52"/>
        <v>-128000</v>
      </c>
      <c r="J3369" s="92" t="str">
        <f>VLOOKUP(D3369,[1]Sheet0!$C$1:$H$65536,6,0)</f>
        <v>BÁNH KẸO, ĐỒ ĂN VẶT</v>
      </c>
      <c r="M3369" s="93">
        <v>-1</v>
      </c>
      <c r="N3369" s="95">
        <v>-128000</v>
      </c>
      <c r="P3369" s="93" t="s">
        <v>3614</v>
      </c>
      <c r="Q3369" s="93" t="s">
        <v>5970</v>
      </c>
      <c r="V3369" s="93" t="s">
        <v>3619</v>
      </c>
    </row>
    <row r="3370" spans="1:22" ht="25.5" customHeight="1">
      <c r="A3370" s="94">
        <v>46136</v>
      </c>
      <c r="B3370" s="93" t="s">
        <v>33</v>
      </c>
      <c r="C3370" s="93" t="s">
        <v>2981</v>
      </c>
      <c r="D3370" s="93" t="s">
        <v>2982</v>
      </c>
      <c r="E3370" s="93" t="s">
        <v>2983</v>
      </c>
      <c r="F3370" s="93">
        <v>220000</v>
      </c>
      <c r="G3370" s="93">
        <v>1</v>
      </c>
      <c r="H3370" s="93">
        <v>0</v>
      </c>
      <c r="I3370" s="92">
        <f t="shared" si="52"/>
        <v>-220000</v>
      </c>
      <c r="J3370" s="92" t="str">
        <f>VLOOKUP(D3370,[1]Sheet0!$C$1:$H$65536,6,0)</f>
        <v>KHĂN</v>
      </c>
      <c r="M3370" s="93">
        <v>-1</v>
      </c>
      <c r="N3370" s="95">
        <v>-220000</v>
      </c>
      <c r="P3370" s="93" t="s">
        <v>3614</v>
      </c>
      <c r="Q3370" s="93" t="s">
        <v>5970</v>
      </c>
      <c r="V3370" s="93" t="s">
        <v>3619</v>
      </c>
    </row>
    <row r="3371" spans="1:22" ht="25.5" customHeight="1">
      <c r="A3371" s="94">
        <v>46136</v>
      </c>
      <c r="B3371" s="93" t="s">
        <v>40</v>
      </c>
      <c r="C3371" s="93" t="s">
        <v>1289</v>
      </c>
      <c r="D3371" s="93" t="s">
        <v>1290</v>
      </c>
      <c r="E3371" s="93" t="s">
        <v>1291</v>
      </c>
      <c r="F3371" s="93">
        <v>75000</v>
      </c>
      <c r="G3371" s="93">
        <v>5</v>
      </c>
      <c r="H3371" s="93">
        <v>4</v>
      </c>
      <c r="I3371" s="92">
        <f t="shared" si="52"/>
        <v>-75000</v>
      </c>
      <c r="J3371" s="92" t="str">
        <f>VLOOKUP(D3371,[1]Sheet0!$C$1:$H$65536,6,0)</f>
        <v>THỰC PHẨM CHO BÉ</v>
      </c>
      <c r="M3371" s="93">
        <v>-1</v>
      </c>
      <c r="N3371" s="95">
        <v>-75000</v>
      </c>
      <c r="P3371" s="93" t="s">
        <v>3614</v>
      </c>
      <c r="Q3371" s="93" t="s">
        <v>5970</v>
      </c>
      <c r="V3371" s="93" t="s">
        <v>3619</v>
      </c>
    </row>
    <row r="3372" spans="1:22" ht="25.5" customHeight="1">
      <c r="A3372" s="94">
        <v>46136</v>
      </c>
      <c r="B3372" s="93" t="s">
        <v>27</v>
      </c>
      <c r="C3372" s="93" t="s">
        <v>749</v>
      </c>
      <c r="D3372" s="93" t="s">
        <v>750</v>
      </c>
      <c r="E3372" s="93" t="s">
        <v>751</v>
      </c>
      <c r="F3372" s="93">
        <v>94000</v>
      </c>
      <c r="G3372" s="93">
        <v>8</v>
      </c>
      <c r="H3372" s="93">
        <v>7</v>
      </c>
      <c r="I3372" s="92">
        <f t="shared" si="52"/>
        <v>-94000</v>
      </c>
      <c r="J3372" s="92" t="str">
        <f>VLOOKUP(D3372,[1]Sheet0!$C$1:$H$65536,6,0)</f>
        <v>GIA VỊ</v>
      </c>
      <c r="M3372" s="93">
        <v>-1</v>
      </c>
      <c r="N3372" s="95">
        <v>-94000</v>
      </c>
      <c r="P3372" s="93" t="s">
        <v>3614</v>
      </c>
      <c r="Q3372" s="93" t="s">
        <v>5970</v>
      </c>
      <c r="V3372" s="93" t="s">
        <v>3619</v>
      </c>
    </row>
    <row r="3373" spans="1:22" ht="25.5" customHeight="1">
      <c r="A3373" s="94">
        <v>46136</v>
      </c>
      <c r="B3373" s="93" t="s">
        <v>33</v>
      </c>
      <c r="C3373" s="93" t="s">
        <v>1590</v>
      </c>
      <c r="D3373" s="93" t="s">
        <v>1591</v>
      </c>
      <c r="E3373" s="93" t="s">
        <v>1592</v>
      </c>
      <c r="F3373" s="93">
        <v>49000</v>
      </c>
      <c r="G3373" s="93">
        <v>8</v>
      </c>
      <c r="H3373" s="93">
        <v>7</v>
      </c>
      <c r="I3373" s="92">
        <f t="shared" si="52"/>
        <v>-49000</v>
      </c>
      <c r="J3373" s="92" t="str">
        <f>VLOOKUP(D3373,[1]Sheet0!$C$1:$H$65536,6,0)</f>
        <v>BẾP VÀ PHÒNG ĂN</v>
      </c>
      <c r="M3373" s="93">
        <v>-1</v>
      </c>
      <c r="N3373" s="95">
        <v>-49000</v>
      </c>
      <c r="P3373" s="93" t="s">
        <v>3614</v>
      </c>
      <c r="Q3373" s="93" t="s">
        <v>5970</v>
      </c>
      <c r="V3373" s="93" t="s">
        <v>3619</v>
      </c>
    </row>
    <row r="3374" spans="1:22" ht="25.5" customHeight="1">
      <c r="A3374" s="94">
        <v>46136</v>
      </c>
      <c r="B3374" s="93" t="s">
        <v>32</v>
      </c>
      <c r="C3374" s="93" t="s">
        <v>1351</v>
      </c>
      <c r="D3374" s="93" t="s">
        <v>1352</v>
      </c>
      <c r="E3374" s="93" t="s">
        <v>1120</v>
      </c>
      <c r="F3374" s="93">
        <v>170000</v>
      </c>
      <c r="G3374" s="93">
        <v>6</v>
      </c>
      <c r="H3374" s="93">
        <v>5</v>
      </c>
      <c r="I3374" s="92">
        <f t="shared" si="52"/>
        <v>-170000</v>
      </c>
      <c r="J3374" s="92" t="str">
        <f>VLOOKUP(D3374,[1]Sheet0!$C$1:$H$65536,6,0)</f>
        <v>CHĂM SÓC CƠ THỂ</v>
      </c>
      <c r="M3374" s="93">
        <v>-1</v>
      </c>
      <c r="N3374" s="95">
        <v>-170000</v>
      </c>
      <c r="P3374" s="93" t="s">
        <v>3614</v>
      </c>
      <c r="Q3374" s="93" t="s">
        <v>5970</v>
      </c>
      <c r="V3374" s="93" t="s">
        <v>3619</v>
      </c>
    </row>
    <row r="3375" spans="1:22" ht="25.5" customHeight="1">
      <c r="A3375" s="94">
        <v>46136</v>
      </c>
      <c r="B3375" s="93" t="s">
        <v>69</v>
      </c>
      <c r="C3375" s="93" t="s">
        <v>287</v>
      </c>
      <c r="D3375" s="93" t="s">
        <v>288</v>
      </c>
      <c r="E3375" s="93" t="s">
        <v>289</v>
      </c>
      <c r="F3375" s="93">
        <v>160000</v>
      </c>
      <c r="G3375" s="93">
        <v>9</v>
      </c>
      <c r="H3375" s="93">
        <v>8</v>
      </c>
      <c r="I3375" s="92">
        <f t="shared" si="52"/>
        <v>-160000</v>
      </c>
      <c r="J3375" s="92" t="str">
        <f>VLOOKUP(D3375,[1]Sheet0!$C$1:$H$65536,6,0)</f>
        <v>CHĂM SÓC MẮT</v>
      </c>
      <c r="M3375" s="93">
        <v>-1</v>
      </c>
      <c r="N3375" s="95">
        <v>-160000</v>
      </c>
      <c r="P3375" s="93" t="s">
        <v>3614</v>
      </c>
      <c r="Q3375" s="93" t="s">
        <v>5970</v>
      </c>
      <c r="V3375" s="93" t="s">
        <v>3619</v>
      </c>
    </row>
    <row r="3376" spans="1:22" ht="25.5" customHeight="1">
      <c r="A3376" s="94">
        <v>46140</v>
      </c>
      <c r="B3376" s="93" t="s">
        <v>33</v>
      </c>
      <c r="C3376" s="93" t="s">
        <v>5931</v>
      </c>
      <c r="D3376" s="93" t="s">
        <v>5932</v>
      </c>
      <c r="E3376" s="93" t="s">
        <v>5933</v>
      </c>
      <c r="F3376" s="93">
        <v>267000</v>
      </c>
      <c r="G3376" s="93">
        <v>-1</v>
      </c>
      <c r="H3376" s="93">
        <v>0</v>
      </c>
      <c r="I3376" s="92">
        <f t="shared" si="52"/>
        <v>267000</v>
      </c>
      <c r="J3376" s="92" t="str">
        <f>VLOOKUP(D3376,[1]Sheet0!$C$1:$H$65536,6,0)</f>
        <v>ĐỒ DÙNG SINH HOẠT GIA ĐÌNH</v>
      </c>
      <c r="K3376" s="93">
        <v>1</v>
      </c>
      <c r="L3376" s="95">
        <v>267000</v>
      </c>
      <c r="P3376" s="93" t="s">
        <v>3614</v>
      </c>
      <c r="Q3376" s="93" t="s">
        <v>5974</v>
      </c>
    </row>
    <row r="3377" spans="1:17" ht="25.5" customHeight="1">
      <c r="A3377" s="94">
        <v>46140</v>
      </c>
      <c r="B3377" s="93" t="s">
        <v>27</v>
      </c>
      <c r="C3377" s="93" t="s">
        <v>4739</v>
      </c>
      <c r="D3377" s="93" t="s">
        <v>4730</v>
      </c>
      <c r="E3377" s="93" t="s">
        <v>4740</v>
      </c>
      <c r="F3377" s="93">
        <v>285000</v>
      </c>
      <c r="G3377" s="93">
        <v>-1</v>
      </c>
      <c r="H3377" s="93">
        <v>0</v>
      </c>
      <c r="I3377" s="92">
        <f t="shared" si="52"/>
        <v>285000</v>
      </c>
      <c r="J3377" s="92" t="str">
        <f>VLOOKUP(D3377,[1]Sheet0!$C$1:$H$65536,6,0)</f>
        <v>THỰC PHẨM ĐÔNG LẠNH, CHẾ BIẾN</v>
      </c>
      <c r="K3377" s="93">
        <v>1</v>
      </c>
      <c r="L3377" s="95">
        <v>285000</v>
      </c>
      <c r="P3377" s="93" t="s">
        <v>3614</v>
      </c>
      <c r="Q3377" s="93" t="s">
        <v>5974</v>
      </c>
    </row>
    <row r="3378" spans="1:17" ht="25.5" customHeight="1">
      <c r="A3378" s="94">
        <v>46140</v>
      </c>
      <c r="B3378" s="93" t="s">
        <v>27</v>
      </c>
      <c r="C3378" s="93" t="s">
        <v>5203</v>
      </c>
      <c r="D3378" s="93" t="s">
        <v>5180</v>
      </c>
      <c r="E3378" s="93" t="s">
        <v>5204</v>
      </c>
      <c r="F3378" s="93">
        <v>195000</v>
      </c>
      <c r="G3378" s="93">
        <v>-1</v>
      </c>
      <c r="H3378" s="93">
        <v>0</v>
      </c>
      <c r="I3378" s="92">
        <f t="shared" si="52"/>
        <v>195000</v>
      </c>
      <c r="J3378" s="92" t="str">
        <f>VLOOKUP(D3378,[1]Sheet0!$C$1:$H$65536,6,0)</f>
        <v>THỰC PHẨM ĐÔNG LẠNH, CHẾ BIẾN</v>
      </c>
      <c r="K3378" s="93">
        <v>1</v>
      </c>
      <c r="L3378" s="95">
        <v>195000</v>
      </c>
      <c r="P3378" s="93" t="s">
        <v>3614</v>
      </c>
      <c r="Q3378" s="93" t="s">
        <v>5974</v>
      </c>
    </row>
    <row r="3379" spans="1:17" ht="25.5" customHeight="1">
      <c r="A3379" s="94">
        <v>46140</v>
      </c>
      <c r="B3379" s="93" t="s">
        <v>32</v>
      </c>
      <c r="C3379" s="93" t="s">
        <v>4946</v>
      </c>
      <c r="D3379" s="93" t="s">
        <v>4924</v>
      </c>
      <c r="E3379" s="93" t="s">
        <v>4947</v>
      </c>
      <c r="F3379" s="93">
        <v>155000</v>
      </c>
      <c r="G3379" s="93">
        <v>-1</v>
      </c>
      <c r="H3379" s="93">
        <v>0</v>
      </c>
      <c r="I3379" s="92">
        <f t="shared" si="52"/>
        <v>155000</v>
      </c>
      <c r="J3379" s="92" t="str">
        <f>VLOOKUP(D3379,[1]Sheet0!$C$1:$H$65536,6,0)</f>
        <v>CHĂM SÓC DA</v>
      </c>
      <c r="K3379" s="93">
        <v>1</v>
      </c>
      <c r="L3379" s="95">
        <v>155000</v>
      </c>
      <c r="P3379" s="93" t="s">
        <v>3614</v>
      </c>
      <c r="Q3379" s="93" t="s">
        <v>5974</v>
      </c>
    </row>
    <row r="3380" spans="1:17" ht="25.5" customHeight="1">
      <c r="A3380" s="94">
        <v>46140</v>
      </c>
      <c r="B3380" s="93" t="s">
        <v>2772</v>
      </c>
      <c r="C3380" s="93" t="s">
        <v>5881</v>
      </c>
      <c r="D3380" s="93" t="s">
        <v>5867</v>
      </c>
      <c r="E3380" s="93" t="s">
        <v>5882</v>
      </c>
      <c r="F3380" s="93">
        <v>130000</v>
      </c>
      <c r="G3380" s="93">
        <v>-1</v>
      </c>
      <c r="H3380" s="93">
        <v>0</v>
      </c>
      <c r="I3380" s="92">
        <f t="shared" si="52"/>
        <v>130000</v>
      </c>
      <c r="J3380" s="92" t="str">
        <f>VLOOKUP(D3380,[1]Sheet0!$C$1:$H$65536,6,0)</f>
        <v>THỜI TRANG NỮ</v>
      </c>
      <c r="K3380" s="93">
        <v>1</v>
      </c>
      <c r="L3380" s="95">
        <v>130000</v>
      </c>
      <c r="P3380" s="93" t="s">
        <v>3614</v>
      </c>
      <c r="Q3380" s="93" t="s">
        <v>5974</v>
      </c>
    </row>
    <row r="3381" spans="1:17" ht="25.5" customHeight="1">
      <c r="A3381" s="94">
        <v>46140</v>
      </c>
      <c r="B3381" s="93" t="s">
        <v>27</v>
      </c>
      <c r="C3381" s="93" t="s">
        <v>5331</v>
      </c>
      <c r="D3381" s="93" t="s">
        <v>5332</v>
      </c>
      <c r="E3381" s="93" t="s">
        <v>5333</v>
      </c>
      <c r="F3381" s="93">
        <v>110000</v>
      </c>
      <c r="G3381" s="93">
        <v>-1</v>
      </c>
      <c r="H3381" s="93">
        <v>0</v>
      </c>
      <c r="I3381" s="92">
        <f t="shared" si="52"/>
        <v>110000</v>
      </c>
      <c r="J3381" s="92" t="str">
        <f>VLOOKUP(D3381,[1]Sheet0!$C$1:$H$65536,6,0)</f>
        <v>BÁNH KẸO, ĐỒ ĂN VẶT</v>
      </c>
      <c r="K3381" s="93">
        <v>1</v>
      </c>
      <c r="L3381" s="95">
        <v>110000</v>
      </c>
      <c r="P3381" s="93" t="s">
        <v>3614</v>
      </c>
      <c r="Q3381" s="93" t="s">
        <v>5974</v>
      </c>
    </row>
    <row r="3382" spans="1:17" ht="25.5" customHeight="1">
      <c r="A3382" s="94">
        <v>46140</v>
      </c>
      <c r="B3382" s="93" t="s">
        <v>27</v>
      </c>
      <c r="C3382" s="93" t="s">
        <v>1518</v>
      </c>
      <c r="D3382" s="93" t="s">
        <v>1519</v>
      </c>
      <c r="E3382" s="93" t="s">
        <v>1520</v>
      </c>
      <c r="F3382" s="93">
        <v>89000</v>
      </c>
      <c r="G3382" s="93">
        <v>-1</v>
      </c>
      <c r="H3382" s="93">
        <v>0</v>
      </c>
      <c r="I3382" s="92">
        <f t="shared" si="52"/>
        <v>89000</v>
      </c>
      <c r="J3382" s="92" t="str">
        <f>VLOOKUP(D3382,[1]Sheet0!$C$1:$H$65536,6,0)</f>
        <v>ĐỒ UỐNG, PHA CHẾ</v>
      </c>
      <c r="K3382" s="93">
        <v>1</v>
      </c>
      <c r="L3382" s="95">
        <v>89000</v>
      </c>
      <c r="P3382" s="93" t="s">
        <v>3614</v>
      </c>
      <c r="Q3382" s="93" t="s">
        <v>5974</v>
      </c>
    </row>
    <row r="3383" spans="1:17" ht="25.5" customHeight="1">
      <c r="A3383" s="94">
        <v>46140</v>
      </c>
      <c r="B3383" s="93" t="s">
        <v>27</v>
      </c>
      <c r="C3383" s="93" t="s">
        <v>1464</v>
      </c>
      <c r="D3383" s="93" t="s">
        <v>1465</v>
      </c>
      <c r="E3383" s="93" t="s">
        <v>1466</v>
      </c>
      <c r="F3383" s="93">
        <v>115000</v>
      </c>
      <c r="G3383" s="93">
        <v>-1</v>
      </c>
      <c r="H3383" s="93">
        <v>0</v>
      </c>
      <c r="I3383" s="92">
        <f t="shared" si="52"/>
        <v>115000</v>
      </c>
      <c r="J3383" s="92" t="str">
        <f>VLOOKUP(D3383,[1]Sheet0!$C$1:$H$65536,6,0)</f>
        <v>BÁNH KẸO, ĐỒ ĂN VẶT</v>
      </c>
      <c r="K3383" s="93">
        <v>1</v>
      </c>
      <c r="L3383" s="95">
        <v>115000</v>
      </c>
      <c r="P3383" s="93" t="s">
        <v>3614</v>
      </c>
      <c r="Q3383" s="93" t="s">
        <v>5974</v>
      </c>
    </row>
    <row r="3384" spans="1:17" ht="25.5" customHeight="1">
      <c r="A3384" s="94">
        <v>46140</v>
      </c>
      <c r="B3384" s="93" t="s">
        <v>27</v>
      </c>
      <c r="C3384" s="93" t="s">
        <v>5874</v>
      </c>
      <c r="D3384" s="93" t="s">
        <v>5875</v>
      </c>
      <c r="E3384" s="93" t="s">
        <v>5876</v>
      </c>
      <c r="F3384" s="93">
        <v>125000</v>
      </c>
      <c r="G3384" s="93">
        <v>-5</v>
      </c>
      <c r="H3384" s="93">
        <v>0</v>
      </c>
      <c r="I3384" s="92">
        <f t="shared" si="52"/>
        <v>625000</v>
      </c>
      <c r="J3384" s="92" t="str">
        <f>VLOOKUP(D3384,[1]Sheet0!$C$1:$H$65536,6,0)</f>
        <v>BÁNH KẸO, ĐỒ ĂN VẶT</v>
      </c>
      <c r="K3384" s="93">
        <v>5</v>
      </c>
      <c r="L3384" s="95">
        <v>625000</v>
      </c>
      <c r="P3384" s="93" t="s">
        <v>3614</v>
      </c>
      <c r="Q3384" s="93" t="s">
        <v>5974</v>
      </c>
    </row>
    <row r="3385" spans="1:17" ht="25.5" customHeight="1">
      <c r="A3385" s="94">
        <v>46140</v>
      </c>
      <c r="B3385" s="93" t="s">
        <v>27</v>
      </c>
      <c r="C3385" s="93" t="s">
        <v>5975</v>
      </c>
      <c r="D3385" s="93" t="s">
        <v>5976</v>
      </c>
      <c r="E3385" s="93" t="s">
        <v>5977</v>
      </c>
      <c r="F3385" s="93">
        <v>119000</v>
      </c>
      <c r="G3385" s="93">
        <v>-1</v>
      </c>
      <c r="H3385" s="93">
        <v>0</v>
      </c>
      <c r="I3385" s="92">
        <f t="shared" si="52"/>
        <v>119000</v>
      </c>
      <c r="J3385" s="92" t="str">
        <f>VLOOKUP(D3385,[1]Sheet0!$C$1:$H$65536,6,0)</f>
        <v>BÁNH KẸO, ĐỒ ĂN VẶT</v>
      </c>
      <c r="K3385" s="93">
        <v>1</v>
      </c>
      <c r="L3385" s="95">
        <v>119000</v>
      </c>
      <c r="P3385" s="93" t="s">
        <v>3614</v>
      </c>
      <c r="Q3385" s="93" t="s">
        <v>5974</v>
      </c>
    </row>
    <row r="3386" spans="1:17" ht="25.5" customHeight="1">
      <c r="A3386" s="94">
        <v>46140</v>
      </c>
      <c r="B3386" s="93" t="s">
        <v>33</v>
      </c>
      <c r="C3386" s="93" t="s">
        <v>2984</v>
      </c>
      <c r="D3386" s="93" t="s">
        <v>2985</v>
      </c>
      <c r="E3386" s="93" t="s">
        <v>2986</v>
      </c>
      <c r="F3386" s="93">
        <v>220000</v>
      </c>
      <c r="G3386" s="93">
        <v>-1</v>
      </c>
      <c r="H3386" s="93">
        <v>0</v>
      </c>
      <c r="I3386" s="92">
        <f t="shared" si="52"/>
        <v>220000</v>
      </c>
      <c r="J3386" s="92" t="str">
        <f>VLOOKUP(D3386,[1]Sheet0!$C$1:$H$65536,6,0)</f>
        <v>KHĂN</v>
      </c>
      <c r="K3386" s="93">
        <v>1</v>
      </c>
      <c r="L3386" s="95">
        <v>220000</v>
      </c>
      <c r="P3386" s="93" t="s">
        <v>3614</v>
      </c>
      <c r="Q3386" s="93" t="s">
        <v>5974</v>
      </c>
    </row>
    <row r="3387" spans="1:17" ht="25.5" customHeight="1">
      <c r="A3387" s="94">
        <v>46140</v>
      </c>
      <c r="B3387" s="93" t="s">
        <v>32</v>
      </c>
      <c r="C3387" s="93" t="s">
        <v>1076</v>
      </c>
      <c r="D3387" s="93" t="s">
        <v>1077</v>
      </c>
      <c r="E3387" s="93" t="s">
        <v>1078</v>
      </c>
      <c r="F3387" s="93">
        <v>295000</v>
      </c>
      <c r="G3387" s="93">
        <v>-5</v>
      </c>
      <c r="H3387" s="93">
        <v>0</v>
      </c>
      <c r="I3387" s="92">
        <f t="shared" si="52"/>
        <v>1475000</v>
      </c>
      <c r="J3387" s="92" t="str">
        <f>VLOOKUP(D3387,[1]Sheet0!$C$1:$H$65536,6,0)</f>
        <v>CHĂM SÓC TÓC</v>
      </c>
      <c r="K3387" s="93">
        <v>5</v>
      </c>
      <c r="L3387" s="95">
        <v>1475000</v>
      </c>
      <c r="P3387" s="93" t="s">
        <v>3614</v>
      </c>
      <c r="Q3387" s="93" t="s">
        <v>5974</v>
      </c>
    </row>
    <row r="3388" spans="1:17" ht="25.5" customHeight="1">
      <c r="A3388" s="94">
        <v>46140</v>
      </c>
      <c r="B3388" s="93" t="s">
        <v>197</v>
      </c>
      <c r="C3388" s="93" t="s">
        <v>4337</v>
      </c>
      <c r="D3388" s="93" t="s">
        <v>4334</v>
      </c>
      <c r="E3388" s="93" t="s">
        <v>4338</v>
      </c>
      <c r="F3388" s="93">
        <v>95000</v>
      </c>
      <c r="G3388" s="93">
        <v>-1</v>
      </c>
      <c r="H3388" s="93">
        <v>0</v>
      </c>
      <c r="I3388" s="92">
        <f t="shared" si="52"/>
        <v>95000</v>
      </c>
      <c r="J3388" s="92" t="str">
        <f>VLOOKUP(D3388,[1]Sheet0!$C$1:$H$65536,6,0)</f>
        <v>BĂNG VỆ SINH</v>
      </c>
      <c r="K3388" s="93">
        <v>1</v>
      </c>
      <c r="L3388" s="95">
        <v>95000</v>
      </c>
      <c r="P3388" s="93" t="s">
        <v>3614</v>
      </c>
      <c r="Q3388" s="93" t="s">
        <v>5974</v>
      </c>
    </row>
    <row r="3389" spans="1:17" ht="25.5" customHeight="1">
      <c r="A3389" s="94">
        <v>46140</v>
      </c>
      <c r="B3389" s="93" t="s">
        <v>32</v>
      </c>
      <c r="C3389" s="93" t="s">
        <v>1052</v>
      </c>
      <c r="D3389" s="93" t="s">
        <v>1053</v>
      </c>
      <c r="E3389" s="93" t="s">
        <v>1054</v>
      </c>
      <c r="F3389" s="93">
        <v>217000</v>
      </c>
      <c r="G3389" s="93">
        <v>-1</v>
      </c>
      <c r="H3389" s="93">
        <v>0</v>
      </c>
      <c r="I3389" s="92">
        <f t="shared" si="52"/>
        <v>217000</v>
      </c>
      <c r="J3389" s="92" t="str">
        <f>VLOOKUP(D3389,[1]Sheet0!$C$1:$H$65536,6,0)</f>
        <v>CHĂM SÓC CƠ THỂ</v>
      </c>
      <c r="K3389" s="93">
        <v>1</v>
      </c>
      <c r="L3389" s="95">
        <v>217000</v>
      </c>
      <c r="P3389" s="93" t="s">
        <v>3614</v>
      </c>
      <c r="Q3389" s="93" t="s">
        <v>5974</v>
      </c>
    </row>
    <row r="3390" spans="1:17" ht="25.5" customHeight="1">
      <c r="A3390" s="94">
        <v>46140</v>
      </c>
      <c r="B3390" s="93" t="s">
        <v>27</v>
      </c>
      <c r="C3390" s="93" t="s">
        <v>5209</v>
      </c>
      <c r="D3390" s="93" t="s">
        <v>5183</v>
      </c>
      <c r="E3390" s="93" t="s">
        <v>5210</v>
      </c>
      <c r="F3390" s="93">
        <v>175000</v>
      </c>
      <c r="G3390" s="93">
        <v>-1</v>
      </c>
      <c r="H3390" s="93">
        <v>0</v>
      </c>
      <c r="I3390" s="92">
        <f t="shared" si="52"/>
        <v>175000</v>
      </c>
      <c r="J3390" s="92" t="str">
        <f>VLOOKUP(D3390,[1]Sheet0!$C$1:$H$65536,6,0)</f>
        <v>GIA VỊ</v>
      </c>
      <c r="K3390" s="93">
        <v>1</v>
      </c>
      <c r="L3390" s="95">
        <v>175000</v>
      </c>
      <c r="P3390" s="93" t="s">
        <v>3614</v>
      </c>
      <c r="Q3390" s="93" t="s">
        <v>5974</v>
      </c>
    </row>
    <row r="3391" spans="1:17" ht="25.5" customHeight="1">
      <c r="A3391" s="94">
        <v>46140</v>
      </c>
      <c r="B3391" s="93" t="s">
        <v>27</v>
      </c>
      <c r="C3391" s="93" t="s">
        <v>5175</v>
      </c>
      <c r="D3391" s="93" t="s">
        <v>5172</v>
      </c>
      <c r="E3391" s="93" t="s">
        <v>5176</v>
      </c>
      <c r="F3391" s="93">
        <v>169000</v>
      </c>
      <c r="G3391" s="93">
        <v>-1</v>
      </c>
      <c r="H3391" s="93">
        <v>0</v>
      </c>
      <c r="I3391" s="92">
        <f t="shared" si="52"/>
        <v>169000</v>
      </c>
      <c r="J3391" s="92" t="str">
        <f>VLOOKUP(D3391,[1]Sheet0!$C$1:$H$65536,6,0)</f>
        <v>GIA VỊ</v>
      </c>
      <c r="K3391" s="93">
        <v>1</v>
      </c>
      <c r="L3391" s="95">
        <v>169000</v>
      </c>
      <c r="P3391" s="93" t="s">
        <v>3614</v>
      </c>
      <c r="Q3391" s="93" t="s">
        <v>5974</v>
      </c>
    </row>
    <row r="3392" spans="1:17" ht="25.5" customHeight="1">
      <c r="A3392" s="94">
        <v>46140</v>
      </c>
      <c r="B3392" s="93" t="s">
        <v>27</v>
      </c>
      <c r="C3392" s="93" t="s">
        <v>882</v>
      </c>
      <c r="D3392" s="93" t="s">
        <v>883</v>
      </c>
      <c r="E3392" s="93" t="s">
        <v>884</v>
      </c>
      <c r="F3392" s="93">
        <v>145000</v>
      </c>
      <c r="G3392" s="93">
        <v>-2</v>
      </c>
      <c r="H3392" s="93">
        <v>0</v>
      </c>
      <c r="I3392" s="92">
        <f t="shared" si="52"/>
        <v>290000</v>
      </c>
      <c r="J3392" s="92" t="str">
        <f>VLOOKUP(D3392,[1]Sheet0!$C$1:$H$65536,6,0)</f>
        <v>BÁNH KẸO, ĐỒ ĂN VẶT</v>
      </c>
      <c r="K3392" s="93">
        <v>2</v>
      </c>
      <c r="L3392" s="95">
        <v>290000</v>
      </c>
      <c r="P3392" s="93" t="s">
        <v>3614</v>
      </c>
      <c r="Q3392" s="93" t="s">
        <v>5974</v>
      </c>
    </row>
    <row r="3393" spans="1:22" ht="25.5" customHeight="1">
      <c r="A3393" s="94">
        <v>46140</v>
      </c>
      <c r="B3393" s="93" t="s">
        <v>32</v>
      </c>
      <c r="C3393" s="93" t="s">
        <v>5978</v>
      </c>
      <c r="D3393" s="93" t="s">
        <v>5979</v>
      </c>
      <c r="E3393" s="93" t="s">
        <v>5980</v>
      </c>
      <c r="F3393" s="93">
        <v>495000</v>
      </c>
      <c r="G3393" s="93">
        <v>-2</v>
      </c>
      <c r="H3393" s="93">
        <v>0</v>
      </c>
      <c r="I3393" s="92">
        <f t="shared" si="52"/>
        <v>990000</v>
      </c>
      <c r="J3393" s="92" t="str">
        <f>VLOOKUP(D3393,[1]Sheet0!$C$1:$H$65536,6,0)</f>
        <v>CHĂM SÓC DA</v>
      </c>
      <c r="K3393" s="93">
        <v>2</v>
      </c>
      <c r="L3393" s="95">
        <v>990000</v>
      </c>
      <c r="P3393" s="93" t="s">
        <v>3614</v>
      </c>
      <c r="Q3393" s="93" t="s">
        <v>5974</v>
      </c>
    </row>
    <row r="3394" spans="1:22" ht="25.5" customHeight="1">
      <c r="A3394" s="94">
        <v>46140</v>
      </c>
      <c r="B3394" s="93" t="s">
        <v>27</v>
      </c>
      <c r="C3394" s="93" t="s">
        <v>5684</v>
      </c>
      <c r="D3394" s="93" t="s">
        <v>5683</v>
      </c>
      <c r="E3394" s="93" t="s">
        <v>5685</v>
      </c>
      <c r="F3394" s="93">
        <v>119000</v>
      </c>
      <c r="G3394" s="93">
        <v>-1</v>
      </c>
      <c r="H3394" s="93">
        <v>0</v>
      </c>
      <c r="I3394" s="92">
        <f t="shared" si="52"/>
        <v>119000</v>
      </c>
      <c r="J3394" s="92" t="str">
        <f>VLOOKUP(D3394,[1]Sheet0!$C$1:$H$65536,6,0)</f>
        <v>BÁNH KẸO, ĐỒ ĂN VẶT</v>
      </c>
      <c r="K3394" s="93">
        <v>1</v>
      </c>
      <c r="L3394" s="95">
        <v>119000</v>
      </c>
      <c r="P3394" s="93" t="s">
        <v>3614</v>
      </c>
      <c r="Q3394" s="93" t="s">
        <v>5974</v>
      </c>
    </row>
    <row r="3395" spans="1:22" ht="25.5" customHeight="1">
      <c r="A3395" s="94">
        <v>46140</v>
      </c>
      <c r="B3395" s="93" t="s">
        <v>33</v>
      </c>
      <c r="C3395" s="93" t="s">
        <v>632</v>
      </c>
      <c r="D3395" s="93" t="s">
        <v>633</v>
      </c>
      <c r="E3395" s="93" t="s">
        <v>634</v>
      </c>
      <c r="F3395" s="93">
        <v>40000</v>
      </c>
      <c r="G3395" s="93">
        <v>-3</v>
      </c>
      <c r="H3395" s="93">
        <v>0</v>
      </c>
      <c r="I3395" s="92">
        <f t="shared" ref="I3395:I3458" si="53">(H3395-G3395)*F3395</f>
        <v>120000</v>
      </c>
      <c r="J3395" s="92" t="str">
        <f>VLOOKUP(D3395,[1]Sheet0!$C$1:$H$65536,6,0)</f>
        <v>BẾP VÀ PHÒNG ĂN</v>
      </c>
      <c r="K3395" s="93">
        <v>3</v>
      </c>
      <c r="L3395" s="95">
        <v>120000</v>
      </c>
      <c r="P3395" s="93" t="s">
        <v>3614</v>
      </c>
      <c r="Q3395" s="93" t="s">
        <v>5974</v>
      </c>
    </row>
    <row r="3396" spans="1:22" ht="25.5" customHeight="1">
      <c r="A3396" s="94">
        <v>46140</v>
      </c>
      <c r="B3396" s="93" t="s">
        <v>32</v>
      </c>
      <c r="C3396" s="93" t="s">
        <v>4743</v>
      </c>
      <c r="D3396" s="93" t="s">
        <v>4738</v>
      </c>
      <c r="E3396" s="93" t="s">
        <v>4744</v>
      </c>
      <c r="F3396" s="93">
        <v>240000</v>
      </c>
      <c r="G3396" s="93">
        <v>-1</v>
      </c>
      <c r="H3396" s="93">
        <v>0</v>
      </c>
      <c r="I3396" s="92">
        <f t="shared" si="53"/>
        <v>240000</v>
      </c>
      <c r="J3396" s="92" t="str">
        <f>VLOOKUP(D3396,[1]Sheet0!$C$1:$H$65536,6,0)</f>
        <v>CHĂM SÓC CƠ THỂ</v>
      </c>
      <c r="K3396" s="93">
        <v>1</v>
      </c>
      <c r="L3396" s="95">
        <v>240000</v>
      </c>
      <c r="P3396" s="93" t="s">
        <v>3614</v>
      </c>
      <c r="Q3396" s="93" t="s">
        <v>5974</v>
      </c>
    </row>
    <row r="3397" spans="1:22" ht="25.5" customHeight="1">
      <c r="A3397" s="94">
        <v>46140</v>
      </c>
      <c r="B3397" s="93" t="s">
        <v>32</v>
      </c>
      <c r="C3397" s="93" t="s">
        <v>4843</v>
      </c>
      <c r="D3397" s="93" t="s">
        <v>4832</v>
      </c>
      <c r="E3397" s="93" t="s">
        <v>4844</v>
      </c>
      <c r="F3397" s="93">
        <v>579000</v>
      </c>
      <c r="G3397" s="93">
        <v>-1</v>
      </c>
      <c r="H3397" s="93">
        <v>0</v>
      </c>
      <c r="I3397" s="92">
        <f t="shared" si="53"/>
        <v>579000</v>
      </c>
      <c r="J3397" s="92" t="str">
        <f>VLOOKUP(D3397,[1]Sheet0!$C$1:$H$65536,6,0)</f>
        <v>CHĂM SÓC CƠ THỂ</v>
      </c>
      <c r="K3397" s="93">
        <v>1</v>
      </c>
      <c r="L3397" s="95">
        <v>579000</v>
      </c>
      <c r="P3397" s="93" t="s">
        <v>3614</v>
      </c>
      <c r="Q3397" s="93" t="s">
        <v>5974</v>
      </c>
    </row>
    <row r="3398" spans="1:22" ht="25.5" customHeight="1">
      <c r="A3398" s="94">
        <v>46140</v>
      </c>
      <c r="B3398" s="93" t="s">
        <v>27</v>
      </c>
      <c r="C3398" s="93" t="s">
        <v>5965</v>
      </c>
      <c r="D3398" s="93" t="s">
        <v>5964</v>
      </c>
      <c r="E3398" s="93" t="s">
        <v>5966</v>
      </c>
      <c r="F3398" s="93">
        <v>95000</v>
      </c>
      <c r="G3398" s="93">
        <v>-1</v>
      </c>
      <c r="H3398" s="93">
        <v>0</v>
      </c>
      <c r="I3398" s="92">
        <f t="shared" si="53"/>
        <v>95000</v>
      </c>
      <c r="J3398" s="92" t="str">
        <f>VLOOKUP(D3398,[1]Sheet0!$C$1:$H$65536,6,0)</f>
        <v>MỲ, MIẾN</v>
      </c>
      <c r="K3398" s="93">
        <v>1</v>
      </c>
      <c r="L3398" s="95">
        <v>95000</v>
      </c>
      <c r="P3398" s="93" t="s">
        <v>3614</v>
      </c>
      <c r="Q3398" s="93" t="s">
        <v>5974</v>
      </c>
    </row>
    <row r="3399" spans="1:22" ht="25.5" customHeight="1">
      <c r="A3399" s="94">
        <v>46140</v>
      </c>
      <c r="B3399" s="93" t="s">
        <v>197</v>
      </c>
      <c r="C3399" s="93" t="s">
        <v>5982</v>
      </c>
      <c r="D3399" s="93" t="s">
        <v>5983</v>
      </c>
      <c r="E3399" s="93" t="s">
        <v>5984</v>
      </c>
      <c r="F3399" s="93">
        <v>115000</v>
      </c>
      <c r="G3399" s="93">
        <v>-1</v>
      </c>
      <c r="H3399" s="93">
        <v>0</v>
      </c>
      <c r="I3399" s="92">
        <f t="shared" si="53"/>
        <v>115000</v>
      </c>
      <c r="J3399" s="92" t="str">
        <f>VLOOKUP(D3399,[1]Sheet0!$C$1:$H$65536,6,0)</f>
        <v>BĂNG VỆ SINH</v>
      </c>
      <c r="K3399" s="93">
        <v>1</v>
      </c>
      <c r="L3399" s="95">
        <v>115000</v>
      </c>
      <c r="P3399" s="93" t="s">
        <v>3614</v>
      </c>
      <c r="Q3399" s="93" t="s">
        <v>5974</v>
      </c>
    </row>
    <row r="3400" spans="1:22" ht="25.5" customHeight="1">
      <c r="A3400" s="94">
        <v>46140</v>
      </c>
      <c r="B3400" s="93" t="s">
        <v>33</v>
      </c>
      <c r="C3400" s="93" t="s">
        <v>5198</v>
      </c>
      <c r="D3400" s="93" t="s">
        <v>5199</v>
      </c>
      <c r="E3400" s="93" t="s">
        <v>5200</v>
      </c>
      <c r="F3400" s="93">
        <v>490000</v>
      </c>
      <c r="G3400" s="93">
        <v>-1</v>
      </c>
      <c r="H3400" s="93">
        <v>0</v>
      </c>
      <c r="I3400" s="92">
        <f t="shared" si="53"/>
        <v>490000</v>
      </c>
      <c r="J3400" s="92" t="str">
        <f>VLOOKUP(D3400,[1]Sheet0!$C$1:$H$65536,6,0)</f>
        <v>BẾP VÀ PHÒNG ĂN</v>
      </c>
      <c r="K3400" s="93">
        <v>1</v>
      </c>
      <c r="L3400" s="95">
        <v>490000</v>
      </c>
      <c r="P3400" s="93" t="s">
        <v>3614</v>
      </c>
      <c r="Q3400" s="93" t="s">
        <v>5974</v>
      </c>
    </row>
    <row r="3401" spans="1:22" ht="25.5" customHeight="1">
      <c r="A3401" s="94">
        <v>46140</v>
      </c>
      <c r="B3401" s="93" t="s">
        <v>33</v>
      </c>
      <c r="C3401" s="93" t="s">
        <v>5985</v>
      </c>
      <c r="D3401" s="93" t="s">
        <v>5986</v>
      </c>
      <c r="E3401" s="93" t="s">
        <v>5987</v>
      </c>
      <c r="F3401" s="93">
        <v>350000</v>
      </c>
      <c r="G3401" s="93">
        <v>-1</v>
      </c>
      <c r="H3401" s="93">
        <v>0</v>
      </c>
      <c r="I3401" s="92">
        <f t="shared" si="53"/>
        <v>350000</v>
      </c>
      <c r="J3401" s="92" t="str">
        <f>VLOOKUP(D3401,[1]Sheet0!$C$1:$H$65536,6,0)</f>
        <v>ĐỒ DÙNG SINH HOẠT GIA ĐÌNH</v>
      </c>
      <c r="K3401" s="93">
        <v>1</v>
      </c>
      <c r="L3401" s="95">
        <v>350000</v>
      </c>
      <c r="P3401" s="93" t="s">
        <v>3614</v>
      </c>
      <c r="Q3401" s="93" t="s">
        <v>5974</v>
      </c>
    </row>
    <row r="3402" spans="1:22" ht="25.5" customHeight="1">
      <c r="A3402" s="94">
        <v>46140</v>
      </c>
      <c r="B3402" s="93" t="s">
        <v>27</v>
      </c>
      <c r="C3402" s="93" t="s">
        <v>3438</v>
      </c>
      <c r="D3402" s="93" t="s">
        <v>3439</v>
      </c>
      <c r="E3402" s="93" t="s">
        <v>3440</v>
      </c>
      <c r="F3402" s="93">
        <v>275000</v>
      </c>
      <c r="G3402" s="93">
        <v>-2</v>
      </c>
      <c r="H3402" s="93">
        <v>0</v>
      </c>
      <c r="I3402" s="92">
        <f t="shared" si="53"/>
        <v>550000</v>
      </c>
      <c r="J3402" s="92" t="str">
        <f>VLOOKUP(D3402,[1]Sheet0!$C$1:$H$65536,6,0)</f>
        <v>THỰC PHẨM ĐÔNG LẠNH, CHẾ BIẾN</v>
      </c>
      <c r="K3402" s="93">
        <v>2</v>
      </c>
      <c r="L3402" s="95">
        <v>550000</v>
      </c>
      <c r="P3402" s="93" t="s">
        <v>3614</v>
      </c>
      <c r="Q3402" s="93" t="s">
        <v>5974</v>
      </c>
    </row>
    <row r="3403" spans="1:22" ht="25.5" customHeight="1">
      <c r="A3403" s="94">
        <v>46140</v>
      </c>
      <c r="B3403" s="93" t="s">
        <v>33</v>
      </c>
      <c r="C3403" s="93" t="s">
        <v>983</v>
      </c>
      <c r="D3403" s="93" t="s">
        <v>984</v>
      </c>
      <c r="E3403" s="93" t="s">
        <v>985</v>
      </c>
      <c r="F3403" s="93">
        <v>180000</v>
      </c>
      <c r="G3403" s="93">
        <v>1</v>
      </c>
      <c r="H3403" s="93">
        <v>0</v>
      </c>
      <c r="I3403" s="92">
        <f t="shared" si="53"/>
        <v>-180000</v>
      </c>
      <c r="J3403" s="92" t="str">
        <f>VLOOKUP(D3403,[1]Sheet0!$C$1:$H$65536,6,0)</f>
        <v>ĐỒ DÙNG SINH HOẠT GIA ĐÌNH</v>
      </c>
      <c r="M3403" s="93">
        <v>-1</v>
      </c>
      <c r="N3403" s="95">
        <v>-180000</v>
      </c>
      <c r="P3403" s="93" t="s">
        <v>3614</v>
      </c>
      <c r="Q3403" s="93" t="s">
        <v>5974</v>
      </c>
      <c r="V3403" s="93" t="s">
        <v>3619</v>
      </c>
    </row>
    <row r="3404" spans="1:22" ht="25.5" customHeight="1">
      <c r="A3404" s="94">
        <v>46140</v>
      </c>
      <c r="B3404" s="93" t="s">
        <v>27</v>
      </c>
      <c r="C3404" s="93" t="s">
        <v>3414</v>
      </c>
      <c r="D3404" s="93" t="s">
        <v>3415</v>
      </c>
      <c r="E3404" s="93" t="s">
        <v>3416</v>
      </c>
      <c r="F3404" s="93">
        <v>220000</v>
      </c>
      <c r="G3404" s="93">
        <v>2</v>
      </c>
      <c r="H3404" s="93">
        <v>0</v>
      </c>
      <c r="I3404" s="92">
        <f t="shared" si="53"/>
        <v>-440000</v>
      </c>
      <c r="J3404" s="92" t="str">
        <f>VLOOKUP(D3404,[1]Sheet0!$C$1:$H$65536,6,0)</f>
        <v>THỰC PHẨM ĐÔNG LẠNH, CHẾ BIẾN</v>
      </c>
      <c r="M3404" s="93">
        <v>-2</v>
      </c>
      <c r="N3404" s="95">
        <v>-440000</v>
      </c>
      <c r="P3404" s="93" t="s">
        <v>3614</v>
      </c>
      <c r="Q3404" s="93" t="s">
        <v>5974</v>
      </c>
      <c r="V3404" s="93" t="s">
        <v>3619</v>
      </c>
    </row>
    <row r="3405" spans="1:22" ht="25.5" customHeight="1">
      <c r="A3405" s="94">
        <v>46140</v>
      </c>
      <c r="B3405" s="93" t="s">
        <v>32</v>
      </c>
      <c r="C3405" s="93" t="s">
        <v>1232</v>
      </c>
      <c r="D3405" s="93" t="s">
        <v>1233</v>
      </c>
      <c r="E3405" s="93" t="s">
        <v>1234</v>
      </c>
      <c r="F3405" s="93">
        <v>145000</v>
      </c>
      <c r="G3405" s="93">
        <v>20</v>
      </c>
      <c r="H3405" s="93">
        <v>19</v>
      </c>
      <c r="I3405" s="92">
        <f t="shared" si="53"/>
        <v>-145000</v>
      </c>
      <c r="J3405" s="92" t="str">
        <f>VLOOKUP(D3405,[1]Sheet0!$C$1:$H$65536,6,0)</f>
        <v>CHĂM SÓC DA</v>
      </c>
      <c r="M3405" s="93">
        <v>-1</v>
      </c>
      <c r="N3405" s="95">
        <v>-145000</v>
      </c>
      <c r="P3405" s="93" t="s">
        <v>3614</v>
      </c>
      <c r="Q3405" s="93" t="s">
        <v>5974</v>
      </c>
      <c r="V3405" s="93" t="s">
        <v>3619</v>
      </c>
    </row>
    <row r="3406" spans="1:22" ht="25.5" customHeight="1">
      <c r="A3406" s="94">
        <v>46140</v>
      </c>
      <c r="B3406" s="93" t="s">
        <v>2772</v>
      </c>
      <c r="C3406" s="93" t="s">
        <v>2951</v>
      </c>
      <c r="D3406" s="93" t="s">
        <v>2952</v>
      </c>
      <c r="E3406" s="93" t="s">
        <v>2953</v>
      </c>
      <c r="F3406" s="93">
        <v>240000</v>
      </c>
      <c r="G3406" s="93">
        <v>3</v>
      </c>
      <c r="H3406" s="93">
        <v>2</v>
      </c>
      <c r="I3406" s="92">
        <f t="shared" si="53"/>
        <v>-240000</v>
      </c>
      <c r="J3406" s="92" t="str">
        <f>VLOOKUP(D3406,[1]Sheet0!$C$1:$H$65536,6,0)</f>
        <v>THỜI TRANG NỮ</v>
      </c>
      <c r="M3406" s="93">
        <v>-1</v>
      </c>
      <c r="N3406" s="95">
        <v>-240000</v>
      </c>
      <c r="P3406" s="93" t="s">
        <v>3614</v>
      </c>
      <c r="Q3406" s="93" t="s">
        <v>5974</v>
      </c>
      <c r="V3406" s="93" t="s">
        <v>3619</v>
      </c>
    </row>
    <row r="3407" spans="1:22" ht="25.5" customHeight="1">
      <c r="A3407" s="94">
        <v>46140</v>
      </c>
      <c r="B3407" s="93" t="s">
        <v>27</v>
      </c>
      <c r="C3407" s="93" t="s">
        <v>2478</v>
      </c>
      <c r="D3407" s="93" t="s">
        <v>2479</v>
      </c>
      <c r="E3407" s="93" t="s">
        <v>2480</v>
      </c>
      <c r="F3407" s="93">
        <v>128000</v>
      </c>
      <c r="G3407" s="93">
        <v>25</v>
      </c>
      <c r="H3407" s="93">
        <v>16</v>
      </c>
      <c r="I3407" s="92">
        <f t="shared" si="53"/>
        <v>-1152000</v>
      </c>
      <c r="J3407" s="92" t="str">
        <f>VLOOKUP(D3407,[1]Sheet0!$C$1:$H$65536,6,0)</f>
        <v>BÁNH KẸO, ĐỒ ĂN VẶT</v>
      </c>
      <c r="M3407" s="93">
        <v>-9</v>
      </c>
      <c r="N3407" s="95">
        <v>-1152000</v>
      </c>
      <c r="P3407" s="93" t="s">
        <v>3614</v>
      </c>
      <c r="Q3407" s="93" t="s">
        <v>5974</v>
      </c>
      <c r="V3407" s="93" t="s">
        <v>3619</v>
      </c>
    </row>
    <row r="3408" spans="1:22" ht="25.5" customHeight="1">
      <c r="A3408" s="94">
        <v>46140</v>
      </c>
      <c r="B3408" s="93" t="s">
        <v>33</v>
      </c>
      <c r="C3408" s="93" t="s">
        <v>2987</v>
      </c>
      <c r="D3408" s="93" t="s">
        <v>2988</v>
      </c>
      <c r="E3408" s="93" t="s">
        <v>2989</v>
      </c>
      <c r="F3408" s="93">
        <v>150000</v>
      </c>
      <c r="G3408" s="93">
        <v>10</v>
      </c>
      <c r="H3408" s="93">
        <v>9</v>
      </c>
      <c r="I3408" s="92">
        <f t="shared" si="53"/>
        <v>-150000</v>
      </c>
      <c r="J3408" s="92" t="str">
        <f>VLOOKUP(D3408,[1]Sheet0!$C$1:$H$65536,6,0)</f>
        <v>KHĂN</v>
      </c>
      <c r="M3408" s="93">
        <v>-1</v>
      </c>
      <c r="N3408" s="95">
        <v>-150000</v>
      </c>
      <c r="P3408" s="93" t="s">
        <v>3614</v>
      </c>
      <c r="Q3408" s="93" t="s">
        <v>5974</v>
      </c>
      <c r="V3408" s="93" t="s">
        <v>3619</v>
      </c>
    </row>
    <row r="3409" spans="1:22" ht="25.5" customHeight="1">
      <c r="A3409" s="94">
        <v>46140</v>
      </c>
      <c r="B3409" s="93" t="s">
        <v>32</v>
      </c>
      <c r="C3409" s="93" t="s">
        <v>953</v>
      </c>
      <c r="D3409" s="93" t="s">
        <v>954</v>
      </c>
      <c r="E3409" s="93" t="s">
        <v>955</v>
      </c>
      <c r="F3409" s="93">
        <v>230000</v>
      </c>
      <c r="G3409" s="93">
        <v>37</v>
      </c>
      <c r="H3409" s="93">
        <v>32</v>
      </c>
      <c r="I3409" s="92">
        <f t="shared" si="53"/>
        <v>-1150000</v>
      </c>
      <c r="J3409" s="92" t="str">
        <f>VLOOKUP(D3409,[1]Sheet0!$C$1:$H$65536,6,0)</f>
        <v>CHĂM SÓC TÓC</v>
      </c>
      <c r="M3409" s="93">
        <v>-5</v>
      </c>
      <c r="N3409" s="95">
        <v>-1150000</v>
      </c>
      <c r="P3409" s="93" t="s">
        <v>3614</v>
      </c>
      <c r="Q3409" s="93" t="s">
        <v>5974</v>
      </c>
      <c r="V3409" s="93" t="s">
        <v>3619</v>
      </c>
    </row>
    <row r="3410" spans="1:22" ht="25.5" customHeight="1">
      <c r="A3410" s="94">
        <v>46140</v>
      </c>
      <c r="B3410" s="93" t="s">
        <v>197</v>
      </c>
      <c r="C3410" s="93" t="s">
        <v>3068</v>
      </c>
      <c r="D3410" s="93" t="s">
        <v>3069</v>
      </c>
      <c r="E3410" s="93" t="s">
        <v>3070</v>
      </c>
      <c r="F3410" s="93">
        <v>95000</v>
      </c>
      <c r="G3410" s="93">
        <v>2</v>
      </c>
      <c r="H3410" s="93">
        <v>1</v>
      </c>
      <c r="I3410" s="92">
        <f t="shared" si="53"/>
        <v>-95000</v>
      </c>
      <c r="J3410" s="92" t="str">
        <f>VLOOKUP(D3410,[1]Sheet0!$C$1:$H$65536,6,0)</f>
        <v>BĂNG VỆ SINH</v>
      </c>
      <c r="M3410" s="93">
        <v>-1</v>
      </c>
      <c r="N3410" s="95">
        <v>-95000</v>
      </c>
      <c r="P3410" s="93" t="s">
        <v>3614</v>
      </c>
      <c r="Q3410" s="93" t="s">
        <v>5974</v>
      </c>
      <c r="V3410" s="93" t="s">
        <v>3619</v>
      </c>
    </row>
    <row r="3411" spans="1:22" ht="25.5" customHeight="1">
      <c r="A3411" s="94">
        <v>46140</v>
      </c>
      <c r="B3411" s="93" t="s">
        <v>32</v>
      </c>
      <c r="C3411" s="93" t="s">
        <v>2496</v>
      </c>
      <c r="D3411" s="93" t="s">
        <v>2497</v>
      </c>
      <c r="E3411" s="93" t="s">
        <v>2498</v>
      </c>
      <c r="F3411" s="93">
        <v>217000</v>
      </c>
      <c r="G3411" s="93">
        <v>9</v>
      </c>
      <c r="H3411" s="93">
        <v>8</v>
      </c>
      <c r="I3411" s="92">
        <f t="shared" si="53"/>
        <v>-217000</v>
      </c>
      <c r="J3411" s="92" t="str">
        <f>VLOOKUP(D3411,[1]Sheet0!$C$1:$H$65536,6,0)</f>
        <v>CHĂM SÓC CƠ THỂ</v>
      </c>
      <c r="M3411" s="93">
        <v>-1</v>
      </c>
      <c r="N3411" s="95">
        <v>-217000</v>
      </c>
      <c r="P3411" s="93" t="s">
        <v>3614</v>
      </c>
      <c r="Q3411" s="93" t="s">
        <v>5974</v>
      </c>
      <c r="V3411" s="93" t="s">
        <v>3619</v>
      </c>
    </row>
    <row r="3412" spans="1:22" ht="25.5" customHeight="1">
      <c r="A3412" s="94">
        <v>46140</v>
      </c>
      <c r="B3412" s="93" t="s">
        <v>27</v>
      </c>
      <c r="C3412" s="93" t="s">
        <v>749</v>
      </c>
      <c r="D3412" s="93" t="s">
        <v>750</v>
      </c>
      <c r="E3412" s="93" t="s">
        <v>751</v>
      </c>
      <c r="F3412" s="93">
        <v>94000</v>
      </c>
      <c r="G3412" s="93">
        <v>6</v>
      </c>
      <c r="H3412" s="93">
        <v>4</v>
      </c>
      <c r="I3412" s="92">
        <f t="shared" si="53"/>
        <v>-188000</v>
      </c>
      <c r="J3412" s="92" t="str">
        <f>VLOOKUP(D3412,[1]Sheet0!$C$1:$H$65536,6,0)</f>
        <v>GIA VỊ</v>
      </c>
      <c r="M3412" s="93">
        <v>-2</v>
      </c>
      <c r="N3412" s="95">
        <v>-188000</v>
      </c>
      <c r="P3412" s="93" t="s">
        <v>3614</v>
      </c>
      <c r="Q3412" s="93" t="s">
        <v>5974</v>
      </c>
      <c r="V3412" s="93" t="s">
        <v>3619</v>
      </c>
    </row>
    <row r="3413" spans="1:22" ht="25.5" customHeight="1">
      <c r="A3413" s="94">
        <v>46140</v>
      </c>
      <c r="B3413" s="93" t="s">
        <v>27</v>
      </c>
      <c r="C3413" s="93" t="s">
        <v>5256</v>
      </c>
      <c r="D3413" s="93" t="s">
        <v>5245</v>
      </c>
      <c r="E3413" s="93" t="s">
        <v>5257</v>
      </c>
      <c r="F3413" s="93">
        <v>125000</v>
      </c>
      <c r="G3413" s="93">
        <v>2</v>
      </c>
      <c r="H3413" s="93">
        <v>0</v>
      </c>
      <c r="I3413" s="92">
        <f t="shared" si="53"/>
        <v>-250000</v>
      </c>
      <c r="J3413" s="92" t="str">
        <f>VLOOKUP(D3413,[1]Sheet0!$C$1:$H$65536,6,0)</f>
        <v>BÁNH KẸO, ĐỒ ĂN VẶT</v>
      </c>
      <c r="M3413" s="93">
        <v>-2</v>
      </c>
      <c r="N3413" s="95">
        <v>-250000</v>
      </c>
      <c r="P3413" s="93" t="s">
        <v>3614</v>
      </c>
      <c r="Q3413" s="93" t="s">
        <v>5974</v>
      </c>
      <c r="V3413" s="93" t="s">
        <v>3619</v>
      </c>
    </row>
    <row r="3414" spans="1:22" ht="25.5" customHeight="1">
      <c r="A3414" s="94">
        <v>46140</v>
      </c>
      <c r="B3414" s="93" t="s">
        <v>32</v>
      </c>
      <c r="C3414" s="93" t="s">
        <v>2294</v>
      </c>
      <c r="D3414" s="93" t="s">
        <v>2295</v>
      </c>
      <c r="E3414" s="93" t="s">
        <v>2296</v>
      </c>
      <c r="F3414" s="93">
        <v>450000</v>
      </c>
      <c r="G3414" s="93">
        <v>10</v>
      </c>
      <c r="H3414" s="93">
        <v>8</v>
      </c>
      <c r="I3414" s="92">
        <f t="shared" si="53"/>
        <v>-900000</v>
      </c>
      <c r="J3414" s="92" t="str">
        <f>VLOOKUP(D3414,[1]Sheet0!$C$1:$H$65536,6,0)</f>
        <v>CHĂM SÓC DA</v>
      </c>
      <c r="M3414" s="93">
        <v>-2</v>
      </c>
      <c r="N3414" s="95">
        <v>-900000</v>
      </c>
      <c r="P3414" s="93" t="s">
        <v>3614</v>
      </c>
      <c r="Q3414" s="93" t="s">
        <v>5974</v>
      </c>
      <c r="V3414" s="93" t="s">
        <v>3619</v>
      </c>
    </row>
    <row r="3415" spans="1:22" ht="25.5" customHeight="1">
      <c r="A3415" s="94">
        <v>46140</v>
      </c>
      <c r="B3415" s="93" t="s">
        <v>27</v>
      </c>
      <c r="C3415" s="93" t="s">
        <v>5322</v>
      </c>
      <c r="D3415" s="93" t="s">
        <v>5323</v>
      </c>
      <c r="E3415" s="93" t="s">
        <v>5324</v>
      </c>
      <c r="F3415" s="93">
        <v>90000</v>
      </c>
      <c r="G3415" s="93">
        <v>2</v>
      </c>
      <c r="H3415" s="93">
        <v>1</v>
      </c>
      <c r="I3415" s="92">
        <f t="shared" si="53"/>
        <v>-90000</v>
      </c>
      <c r="J3415" s="92" t="str">
        <f>VLOOKUP(D3415,[1]Sheet0!$C$1:$H$65536,6,0)</f>
        <v>BÁNH KẸO, ĐỒ ĂN VẶT</v>
      </c>
      <c r="M3415" s="93">
        <v>-1</v>
      </c>
      <c r="N3415" s="95">
        <v>-90000</v>
      </c>
      <c r="P3415" s="93" t="s">
        <v>3614</v>
      </c>
      <c r="Q3415" s="93" t="s">
        <v>5974</v>
      </c>
      <c r="V3415" s="93" t="s">
        <v>3619</v>
      </c>
    </row>
    <row r="3416" spans="1:22" ht="25.5" customHeight="1">
      <c r="A3416" s="94">
        <v>46140</v>
      </c>
      <c r="B3416" s="93" t="s">
        <v>33</v>
      </c>
      <c r="C3416" s="93" t="s">
        <v>1371</v>
      </c>
      <c r="D3416" s="93" t="s">
        <v>1372</v>
      </c>
      <c r="E3416" s="93" t="s">
        <v>1373</v>
      </c>
      <c r="F3416" s="93">
        <v>33000</v>
      </c>
      <c r="G3416" s="93">
        <v>3</v>
      </c>
      <c r="H3416" s="93">
        <v>0</v>
      </c>
      <c r="I3416" s="92">
        <f t="shared" si="53"/>
        <v>-99000</v>
      </c>
      <c r="J3416" s="92" t="str">
        <f>VLOOKUP(D3416,[1]Sheet0!$C$1:$H$65536,6,0)</f>
        <v>BẾP VÀ PHÒNG ĂN</v>
      </c>
      <c r="M3416" s="93">
        <v>-3</v>
      </c>
      <c r="N3416" s="95">
        <v>-99000</v>
      </c>
      <c r="P3416" s="93" t="s">
        <v>3614</v>
      </c>
      <c r="Q3416" s="93" t="s">
        <v>5974</v>
      </c>
      <c r="V3416" s="93" t="s">
        <v>3619</v>
      </c>
    </row>
    <row r="3417" spans="1:22" ht="25.5" customHeight="1">
      <c r="A3417" s="94">
        <v>46140</v>
      </c>
      <c r="B3417" s="93" t="s">
        <v>32</v>
      </c>
      <c r="C3417" s="93" t="s">
        <v>941</v>
      </c>
      <c r="D3417" s="93" t="s">
        <v>942</v>
      </c>
      <c r="E3417" s="93" t="s">
        <v>943</v>
      </c>
      <c r="F3417" s="93">
        <v>259000</v>
      </c>
      <c r="G3417" s="93">
        <v>53</v>
      </c>
      <c r="H3417" s="93">
        <v>52</v>
      </c>
      <c r="I3417" s="92">
        <f t="shared" si="53"/>
        <v>-259000</v>
      </c>
      <c r="J3417" s="92" t="str">
        <f>VLOOKUP(D3417,[1]Sheet0!$C$1:$H$65536,6,0)</f>
        <v>CHĂM SÓC CƠ THỂ</v>
      </c>
      <c r="M3417" s="93">
        <v>-1</v>
      </c>
      <c r="N3417" s="95">
        <v>-259000</v>
      </c>
      <c r="P3417" s="93" t="s">
        <v>3614</v>
      </c>
      <c r="Q3417" s="93" t="s">
        <v>5974</v>
      </c>
      <c r="V3417" s="93" t="s">
        <v>3619</v>
      </c>
    </row>
    <row r="3418" spans="1:22" ht="25.5" customHeight="1">
      <c r="A3418" s="94">
        <v>46140</v>
      </c>
      <c r="B3418" s="93" t="s">
        <v>32</v>
      </c>
      <c r="C3418" s="93" t="s">
        <v>1046</v>
      </c>
      <c r="D3418" s="93" t="s">
        <v>1047</v>
      </c>
      <c r="E3418" s="93" t="s">
        <v>1048</v>
      </c>
      <c r="F3418" s="93">
        <v>689000</v>
      </c>
      <c r="G3418" s="93">
        <v>4</v>
      </c>
      <c r="H3418" s="93">
        <v>3</v>
      </c>
      <c r="I3418" s="92">
        <f t="shared" si="53"/>
        <v>-689000</v>
      </c>
      <c r="J3418" s="92" t="str">
        <f>VLOOKUP(D3418,[1]Sheet0!$C$1:$H$65536,6,0)</f>
        <v>TRANG ĐIỂM</v>
      </c>
      <c r="M3418" s="93">
        <v>-1</v>
      </c>
      <c r="N3418" s="95">
        <v>-689000</v>
      </c>
      <c r="P3418" s="93" t="s">
        <v>3614</v>
      </c>
      <c r="Q3418" s="93" t="s">
        <v>5974</v>
      </c>
      <c r="V3418" s="93" t="s">
        <v>3619</v>
      </c>
    </row>
    <row r="3419" spans="1:22" ht="25.5" customHeight="1">
      <c r="A3419" s="94">
        <v>46140</v>
      </c>
      <c r="B3419" s="93" t="s">
        <v>27</v>
      </c>
      <c r="C3419" s="93" t="s">
        <v>5989</v>
      </c>
      <c r="D3419" s="93" t="s">
        <v>5981</v>
      </c>
      <c r="E3419" s="93" t="s">
        <v>5990</v>
      </c>
      <c r="F3419" s="93">
        <v>99000</v>
      </c>
      <c r="G3419" s="93">
        <v>1</v>
      </c>
      <c r="H3419" s="93">
        <v>0</v>
      </c>
      <c r="I3419" s="92">
        <f t="shared" si="53"/>
        <v>-99000</v>
      </c>
      <c r="J3419" s="92" t="str">
        <f>VLOOKUP(D3419,[1]Sheet0!$C$1:$H$65536,6,0)</f>
        <v>MỲ, MIẾN</v>
      </c>
      <c r="M3419" s="93">
        <v>-1</v>
      </c>
      <c r="N3419" s="95">
        <v>-99000</v>
      </c>
      <c r="P3419" s="93" t="s">
        <v>3614</v>
      </c>
      <c r="Q3419" s="93" t="s">
        <v>5974</v>
      </c>
      <c r="V3419" s="93" t="s">
        <v>3619</v>
      </c>
    </row>
    <row r="3420" spans="1:22" ht="25.5" customHeight="1">
      <c r="A3420" s="94">
        <v>46140</v>
      </c>
      <c r="B3420" s="93" t="s">
        <v>197</v>
      </c>
      <c r="C3420" s="93" t="s">
        <v>3104</v>
      </c>
      <c r="D3420" s="93" t="s">
        <v>3105</v>
      </c>
      <c r="E3420" s="93" t="s">
        <v>3106</v>
      </c>
      <c r="F3420" s="93">
        <v>115000</v>
      </c>
      <c r="G3420" s="93">
        <v>8</v>
      </c>
      <c r="H3420" s="93">
        <v>7</v>
      </c>
      <c r="I3420" s="92">
        <f t="shared" si="53"/>
        <v>-115000</v>
      </c>
      <c r="J3420" s="92" t="str">
        <f>VLOOKUP(D3420,[1]Sheet0!$C$1:$H$65536,6,0)</f>
        <v>BĂNG VỆ SINH</v>
      </c>
      <c r="M3420" s="93">
        <v>-1</v>
      </c>
      <c r="N3420" s="95">
        <v>-115000</v>
      </c>
      <c r="P3420" s="93" t="s">
        <v>3614</v>
      </c>
      <c r="Q3420" s="93" t="s">
        <v>5974</v>
      </c>
      <c r="V3420" s="93" t="s">
        <v>3619</v>
      </c>
    </row>
    <row r="3421" spans="1:22" ht="25.5" customHeight="1">
      <c r="A3421" s="94">
        <v>46140</v>
      </c>
      <c r="B3421" s="93" t="s">
        <v>33</v>
      </c>
      <c r="C3421" s="93" t="s">
        <v>879</v>
      </c>
      <c r="D3421" s="93" t="s">
        <v>880</v>
      </c>
      <c r="E3421" s="93" t="s">
        <v>881</v>
      </c>
      <c r="F3421" s="93">
        <v>490000</v>
      </c>
      <c r="G3421" s="93">
        <v>4</v>
      </c>
      <c r="H3421" s="93">
        <v>3</v>
      </c>
      <c r="I3421" s="92">
        <f t="shared" si="53"/>
        <v>-490000</v>
      </c>
      <c r="J3421" s="92" t="str">
        <f>VLOOKUP(D3421,[1]Sheet0!$C$1:$H$65536,6,0)</f>
        <v>BẾP VÀ PHÒNG ĂN</v>
      </c>
      <c r="M3421" s="93">
        <v>-1</v>
      </c>
      <c r="N3421" s="95">
        <v>-490000</v>
      </c>
      <c r="P3421" s="93" t="s">
        <v>3614</v>
      </c>
      <c r="Q3421" s="93" t="s">
        <v>5974</v>
      </c>
      <c r="V3421" s="93" t="s">
        <v>3619</v>
      </c>
    </row>
    <row r="3422" spans="1:22" ht="25.5" customHeight="1">
      <c r="A3422" s="94">
        <v>46140</v>
      </c>
      <c r="B3422" s="93" t="s">
        <v>33</v>
      </c>
      <c r="C3422" s="93" t="s">
        <v>5991</v>
      </c>
      <c r="D3422" s="93" t="s">
        <v>5988</v>
      </c>
      <c r="E3422" s="93" t="s">
        <v>5992</v>
      </c>
      <c r="F3422" s="93">
        <v>350000</v>
      </c>
      <c r="G3422" s="93">
        <v>11</v>
      </c>
      <c r="H3422" s="93">
        <v>10</v>
      </c>
      <c r="I3422" s="92">
        <f t="shared" si="53"/>
        <v>-350000</v>
      </c>
      <c r="J3422" s="92" t="str">
        <f>VLOOKUP(D3422,[1]Sheet0!$C$1:$H$65536,6,0)</f>
        <v>ĐỒ DÙNG SINH HOẠT GIA ĐÌNH</v>
      </c>
      <c r="M3422" s="93">
        <v>-1</v>
      </c>
      <c r="N3422" s="95">
        <v>-350000</v>
      </c>
      <c r="P3422" s="93" t="s">
        <v>3614</v>
      </c>
      <c r="Q3422" s="93" t="s">
        <v>5974</v>
      </c>
      <c r="V3422" s="93" t="s">
        <v>3619</v>
      </c>
    </row>
    <row r="3423" spans="1:22" ht="25.5" customHeight="1">
      <c r="A3423" s="94">
        <v>46140</v>
      </c>
      <c r="B3423" s="93" t="s">
        <v>27</v>
      </c>
      <c r="C3423" s="93" t="s">
        <v>483</v>
      </c>
      <c r="D3423" s="93" t="s">
        <v>484</v>
      </c>
      <c r="E3423" s="93" t="s">
        <v>485</v>
      </c>
      <c r="F3423" s="93">
        <v>145000</v>
      </c>
      <c r="G3423" s="93">
        <v>6</v>
      </c>
      <c r="H3423" s="93">
        <v>4</v>
      </c>
      <c r="I3423" s="92">
        <f t="shared" si="53"/>
        <v>-290000</v>
      </c>
      <c r="J3423" s="92" t="str">
        <f>VLOOKUP(D3423,[1]Sheet0!$C$1:$H$65536,6,0)</f>
        <v>THỰC PHẨM ĐÔNG LẠNH, CHẾ BIẾN</v>
      </c>
      <c r="M3423" s="93">
        <v>-2</v>
      </c>
      <c r="N3423" s="95">
        <v>-290000</v>
      </c>
      <c r="P3423" s="93" t="s">
        <v>3614</v>
      </c>
      <c r="Q3423" s="93" t="s">
        <v>5974</v>
      </c>
      <c r="V3423" s="93" t="s">
        <v>3619</v>
      </c>
    </row>
    <row r="3424" spans="1:22" ht="25.5" customHeight="1">
      <c r="A3424" s="94">
        <v>46141</v>
      </c>
      <c r="B3424" s="93" t="s">
        <v>27</v>
      </c>
      <c r="C3424" s="93" t="s">
        <v>5874</v>
      </c>
      <c r="D3424" s="93" t="s">
        <v>5875</v>
      </c>
      <c r="E3424" s="93" t="s">
        <v>5876</v>
      </c>
      <c r="F3424" s="93">
        <v>125000</v>
      </c>
      <c r="G3424" s="93">
        <v>-3</v>
      </c>
      <c r="H3424" s="93">
        <v>0</v>
      </c>
      <c r="I3424" s="92">
        <f t="shared" si="53"/>
        <v>375000</v>
      </c>
      <c r="J3424" s="92" t="str">
        <f>VLOOKUP(D3424,[1]Sheet0!$C$1:$H$65536,6,0)</f>
        <v>BÁNH KẸO, ĐỒ ĂN VẶT</v>
      </c>
      <c r="K3424" s="93">
        <v>3</v>
      </c>
      <c r="L3424" s="95">
        <v>375000</v>
      </c>
      <c r="P3424" s="93" t="s">
        <v>3614</v>
      </c>
      <c r="Q3424" s="93" t="s">
        <v>5993</v>
      </c>
    </row>
    <row r="3425" spans="1:22" ht="25.5" customHeight="1">
      <c r="A3425" s="94">
        <v>46141</v>
      </c>
      <c r="B3425" s="93" t="s">
        <v>33</v>
      </c>
      <c r="C3425" s="93" t="s">
        <v>5915</v>
      </c>
      <c r="D3425" s="93" t="s">
        <v>5892</v>
      </c>
      <c r="E3425" s="93" t="s">
        <v>5916</v>
      </c>
      <c r="F3425" s="93">
        <v>250000</v>
      </c>
      <c r="G3425" s="93">
        <v>-1</v>
      </c>
      <c r="H3425" s="93">
        <v>0</v>
      </c>
      <c r="I3425" s="92">
        <f t="shared" si="53"/>
        <v>250000</v>
      </c>
      <c r="J3425" s="92" t="str">
        <f>VLOOKUP(D3425,[1]Sheet0!$C$1:$H$65536,6,0)</f>
        <v>KHĂN</v>
      </c>
      <c r="K3425" s="93">
        <v>1</v>
      </c>
      <c r="L3425" s="95">
        <v>250000</v>
      </c>
      <c r="P3425" s="93" t="s">
        <v>3614</v>
      </c>
      <c r="Q3425" s="93" t="s">
        <v>5993</v>
      </c>
    </row>
    <row r="3426" spans="1:22" ht="25.5" customHeight="1">
      <c r="A3426" s="94">
        <v>46141</v>
      </c>
      <c r="B3426" s="93" t="s">
        <v>33</v>
      </c>
      <c r="C3426" s="93" t="s">
        <v>5522</v>
      </c>
      <c r="D3426" s="93" t="s">
        <v>5523</v>
      </c>
      <c r="E3426" s="93" t="s">
        <v>5524</v>
      </c>
      <c r="F3426" s="93">
        <v>55000</v>
      </c>
      <c r="G3426" s="93">
        <v>-1</v>
      </c>
      <c r="H3426" s="93">
        <v>0</v>
      </c>
      <c r="I3426" s="92">
        <f t="shared" si="53"/>
        <v>55000</v>
      </c>
      <c r="J3426" s="92" t="str">
        <f>VLOOKUP(D3426,[1]Sheet0!$C$1:$H$65536,6,0)</f>
        <v>XÀ PHÒNG, CHẤT TẨY RỬA</v>
      </c>
      <c r="K3426" s="93">
        <v>1</v>
      </c>
      <c r="L3426" s="95">
        <v>55000</v>
      </c>
      <c r="P3426" s="93" t="s">
        <v>3614</v>
      </c>
      <c r="Q3426" s="93" t="s">
        <v>5993</v>
      </c>
    </row>
    <row r="3427" spans="1:22" ht="25.5" customHeight="1">
      <c r="A3427" s="94">
        <v>46141</v>
      </c>
      <c r="B3427" s="93" t="s">
        <v>27</v>
      </c>
      <c r="C3427" s="93" t="s">
        <v>5479</v>
      </c>
      <c r="D3427" s="93" t="s">
        <v>5402</v>
      </c>
      <c r="E3427" s="93" t="s">
        <v>5480</v>
      </c>
      <c r="F3427" s="93">
        <v>40000</v>
      </c>
      <c r="G3427" s="93">
        <v>-2</v>
      </c>
      <c r="H3427" s="93">
        <v>0</v>
      </c>
      <c r="I3427" s="92">
        <f t="shared" si="53"/>
        <v>80000</v>
      </c>
      <c r="J3427" s="92" t="str">
        <f>VLOOKUP(D3427,[1]Sheet0!$C$1:$H$65536,6,0)</f>
        <v>THỰC PHẨM ĂN LIỀN</v>
      </c>
      <c r="K3427" s="93">
        <v>2</v>
      </c>
      <c r="L3427" s="95">
        <v>80000</v>
      </c>
      <c r="P3427" s="93" t="s">
        <v>3614</v>
      </c>
      <c r="Q3427" s="93" t="s">
        <v>5993</v>
      </c>
    </row>
    <row r="3428" spans="1:22" ht="25.5" customHeight="1">
      <c r="A3428" s="94">
        <v>46141</v>
      </c>
      <c r="B3428" s="93" t="s">
        <v>27</v>
      </c>
      <c r="C3428" s="93" t="s">
        <v>4675</v>
      </c>
      <c r="D3428" s="93" t="s">
        <v>4676</v>
      </c>
      <c r="E3428" s="93" t="s">
        <v>4677</v>
      </c>
      <c r="F3428" s="93">
        <v>44000</v>
      </c>
      <c r="G3428" s="93">
        <v>-1</v>
      </c>
      <c r="H3428" s="93">
        <v>0</v>
      </c>
      <c r="I3428" s="92">
        <f t="shared" si="53"/>
        <v>44000</v>
      </c>
      <c r="J3428" s="92" t="str">
        <f>VLOOKUP(D3428,[1]Sheet0!$C$1:$H$65536,6,0)</f>
        <v>THỰC PHẨM ĂN LIỀN</v>
      </c>
      <c r="K3428" s="93">
        <v>1</v>
      </c>
      <c r="L3428" s="95">
        <v>44000</v>
      </c>
      <c r="P3428" s="93" t="s">
        <v>3614</v>
      </c>
      <c r="Q3428" s="93" t="s">
        <v>5993</v>
      </c>
    </row>
    <row r="3429" spans="1:22" ht="25.5" customHeight="1">
      <c r="A3429" s="94">
        <v>46141</v>
      </c>
      <c r="B3429" s="93" t="s">
        <v>27</v>
      </c>
      <c r="C3429" s="93" t="s">
        <v>989</v>
      </c>
      <c r="D3429" s="93" t="s">
        <v>990</v>
      </c>
      <c r="E3429" s="93" t="s">
        <v>991</v>
      </c>
      <c r="F3429" s="93">
        <v>125000</v>
      </c>
      <c r="G3429" s="93">
        <v>-3</v>
      </c>
      <c r="H3429" s="93">
        <v>0</v>
      </c>
      <c r="I3429" s="92">
        <f t="shared" si="53"/>
        <v>375000</v>
      </c>
      <c r="J3429" s="92" t="str">
        <f>VLOOKUP(D3429,[1]Sheet0!$C$1:$H$65536,6,0)</f>
        <v>BÁNH KẸO, ĐỒ ĂN VẶT</v>
      </c>
      <c r="K3429" s="93">
        <v>3</v>
      </c>
      <c r="L3429" s="95">
        <v>375000</v>
      </c>
      <c r="P3429" s="93" t="s">
        <v>3614</v>
      </c>
      <c r="Q3429" s="93" t="s">
        <v>5993</v>
      </c>
    </row>
    <row r="3430" spans="1:22" ht="25.5" customHeight="1">
      <c r="A3430" s="94">
        <v>46141</v>
      </c>
      <c r="B3430" s="93" t="s">
        <v>27</v>
      </c>
      <c r="C3430" s="93" t="s">
        <v>3206</v>
      </c>
      <c r="D3430" s="93" t="s">
        <v>3207</v>
      </c>
      <c r="E3430" s="93" t="s">
        <v>3208</v>
      </c>
      <c r="F3430" s="93">
        <v>120000</v>
      </c>
      <c r="G3430" s="93">
        <v>-1</v>
      </c>
      <c r="H3430" s="93">
        <v>0</v>
      </c>
      <c r="I3430" s="92">
        <f t="shared" si="53"/>
        <v>120000</v>
      </c>
      <c r="J3430" s="92" t="str">
        <f>VLOOKUP(D3430,[1]Sheet0!$C$1:$H$65536,6,0)</f>
        <v>SẢN PHẨM TỪ SỮA</v>
      </c>
      <c r="K3430" s="93">
        <v>1</v>
      </c>
      <c r="L3430" s="95">
        <v>120000</v>
      </c>
      <c r="P3430" s="93" t="s">
        <v>3614</v>
      </c>
      <c r="Q3430" s="93" t="s">
        <v>5993</v>
      </c>
    </row>
    <row r="3431" spans="1:22" ht="25.5" customHeight="1">
      <c r="A3431" s="94">
        <v>46141</v>
      </c>
      <c r="B3431" s="93" t="s">
        <v>27</v>
      </c>
      <c r="C3431" s="93" t="s">
        <v>3414</v>
      </c>
      <c r="D3431" s="93" t="s">
        <v>3415</v>
      </c>
      <c r="E3431" s="93" t="s">
        <v>3416</v>
      </c>
      <c r="F3431" s="93">
        <v>220000</v>
      </c>
      <c r="G3431" s="93">
        <v>-1</v>
      </c>
      <c r="H3431" s="93">
        <v>0</v>
      </c>
      <c r="I3431" s="92">
        <f t="shared" si="53"/>
        <v>220000</v>
      </c>
      <c r="J3431" s="92" t="str">
        <f>VLOOKUP(D3431,[1]Sheet0!$C$1:$H$65536,6,0)</f>
        <v>THỰC PHẨM ĐÔNG LẠNH, CHẾ BIẾN</v>
      </c>
      <c r="K3431" s="93">
        <v>1</v>
      </c>
      <c r="L3431" s="95">
        <v>220000</v>
      </c>
      <c r="P3431" s="93" t="s">
        <v>3614</v>
      </c>
      <c r="Q3431" s="93" t="s">
        <v>5993</v>
      </c>
    </row>
    <row r="3432" spans="1:22" ht="25.5" customHeight="1">
      <c r="A3432" s="94">
        <v>46141</v>
      </c>
      <c r="B3432" s="93" t="s">
        <v>27</v>
      </c>
      <c r="C3432" s="93" t="s">
        <v>2478</v>
      </c>
      <c r="D3432" s="93" t="s">
        <v>2479</v>
      </c>
      <c r="E3432" s="93" t="s">
        <v>2480</v>
      </c>
      <c r="F3432" s="93">
        <v>128000</v>
      </c>
      <c r="G3432" s="93">
        <v>3</v>
      </c>
      <c r="H3432" s="93">
        <v>0</v>
      </c>
      <c r="I3432" s="92">
        <f t="shared" si="53"/>
        <v>-384000</v>
      </c>
      <c r="J3432" s="92" t="str">
        <f>VLOOKUP(D3432,[1]Sheet0!$C$1:$H$65536,6,0)</f>
        <v>BÁNH KẸO, ĐỒ ĂN VẶT</v>
      </c>
      <c r="M3432" s="93">
        <v>-3</v>
      </c>
      <c r="N3432" s="95">
        <v>-384000</v>
      </c>
      <c r="P3432" s="93" t="s">
        <v>3614</v>
      </c>
      <c r="Q3432" s="93" t="s">
        <v>5993</v>
      </c>
      <c r="V3432" s="93" t="s">
        <v>3619</v>
      </c>
    </row>
    <row r="3433" spans="1:22" ht="25.5" customHeight="1">
      <c r="A3433" s="94">
        <v>46141</v>
      </c>
      <c r="B3433" s="93" t="s">
        <v>33</v>
      </c>
      <c r="C3433" s="93" t="s">
        <v>5995</v>
      </c>
      <c r="D3433" s="93" t="s">
        <v>5994</v>
      </c>
      <c r="E3433" s="93" t="s">
        <v>5996</v>
      </c>
      <c r="F3433" s="93">
        <v>150000</v>
      </c>
      <c r="G3433" s="93">
        <v>1</v>
      </c>
      <c r="H3433" s="93">
        <v>0</v>
      </c>
      <c r="I3433" s="92">
        <f t="shared" si="53"/>
        <v>-150000</v>
      </c>
      <c r="J3433" s="92" t="str">
        <f>VLOOKUP(D3433,[1]Sheet0!$C$1:$H$65536,6,0)</f>
        <v>KHĂN</v>
      </c>
      <c r="M3433" s="93">
        <v>-1</v>
      </c>
      <c r="N3433" s="95">
        <v>-150000</v>
      </c>
      <c r="P3433" s="93" t="s">
        <v>3614</v>
      </c>
      <c r="Q3433" s="93" t="s">
        <v>5993</v>
      </c>
      <c r="V3433" s="93" t="s">
        <v>3619</v>
      </c>
    </row>
    <row r="3434" spans="1:22" ht="25.5" customHeight="1">
      <c r="A3434" s="94">
        <v>46141</v>
      </c>
      <c r="B3434" s="93" t="s">
        <v>33</v>
      </c>
      <c r="C3434" s="93" t="s">
        <v>1874</v>
      </c>
      <c r="D3434" s="93" t="s">
        <v>1875</v>
      </c>
      <c r="E3434" s="93" t="s">
        <v>1876</v>
      </c>
      <c r="F3434" s="93">
        <v>60000</v>
      </c>
      <c r="G3434" s="93">
        <v>1</v>
      </c>
      <c r="H3434" s="93">
        <v>0</v>
      </c>
      <c r="I3434" s="92">
        <f t="shared" si="53"/>
        <v>-60000</v>
      </c>
      <c r="J3434" s="92" t="str">
        <f>VLOOKUP(D3434,[1]Sheet0!$C$1:$H$65536,6,0)</f>
        <v>XÀ PHÒNG, CHẤT TẨY RỬA</v>
      </c>
      <c r="M3434" s="93">
        <v>-1</v>
      </c>
      <c r="N3434" s="95">
        <v>-60000</v>
      </c>
      <c r="P3434" s="93" t="s">
        <v>3614</v>
      </c>
      <c r="Q3434" s="93" t="s">
        <v>5993</v>
      </c>
      <c r="V3434" s="93" t="s">
        <v>3619</v>
      </c>
    </row>
    <row r="3435" spans="1:22" ht="25.5" customHeight="1">
      <c r="A3435" s="94">
        <v>46141</v>
      </c>
      <c r="B3435" s="93" t="s">
        <v>27</v>
      </c>
      <c r="C3435" s="93" t="s">
        <v>5786</v>
      </c>
      <c r="D3435" s="93" t="s">
        <v>5779</v>
      </c>
      <c r="E3435" s="93" t="s">
        <v>5787</v>
      </c>
      <c r="F3435" s="93">
        <v>44000</v>
      </c>
      <c r="G3435" s="93">
        <v>3</v>
      </c>
      <c r="H3435" s="93">
        <v>0</v>
      </c>
      <c r="I3435" s="92">
        <f t="shared" si="53"/>
        <v>-132000</v>
      </c>
      <c r="J3435" s="92" t="str">
        <f>VLOOKUP(D3435,[1]Sheet0!$C$1:$H$65536,6,0)</f>
        <v>THỰC PHẨM ĂN LIỀN</v>
      </c>
      <c r="M3435" s="93">
        <v>-3</v>
      </c>
      <c r="N3435" s="95">
        <v>-132000</v>
      </c>
      <c r="P3435" s="93" t="s">
        <v>3614</v>
      </c>
      <c r="Q3435" s="93" t="s">
        <v>5993</v>
      </c>
      <c r="V3435" s="93" t="s">
        <v>3619</v>
      </c>
    </row>
    <row r="3436" spans="1:22" ht="25.5" customHeight="1">
      <c r="A3436" s="94">
        <v>46141</v>
      </c>
      <c r="B3436" s="93" t="s">
        <v>27</v>
      </c>
      <c r="C3436" s="93" t="s">
        <v>1031</v>
      </c>
      <c r="D3436" s="93" t="s">
        <v>1032</v>
      </c>
      <c r="E3436" s="93" t="s">
        <v>1033</v>
      </c>
      <c r="F3436" s="93">
        <v>145000</v>
      </c>
      <c r="G3436" s="93">
        <v>3</v>
      </c>
      <c r="H3436" s="93">
        <v>0</v>
      </c>
      <c r="I3436" s="92">
        <f t="shared" si="53"/>
        <v>-435000</v>
      </c>
      <c r="J3436" s="92" t="str">
        <f>VLOOKUP(D3436,[1]Sheet0!$C$1:$H$65536,6,0)</f>
        <v>BÁNH KẸO, ĐỒ ĂN VẶT</v>
      </c>
      <c r="M3436" s="93">
        <v>-3</v>
      </c>
      <c r="N3436" s="95">
        <v>-435000</v>
      </c>
      <c r="P3436" s="93" t="s">
        <v>3614</v>
      </c>
      <c r="Q3436" s="93" t="s">
        <v>5993</v>
      </c>
      <c r="V3436" s="93" t="s">
        <v>3619</v>
      </c>
    </row>
    <row r="3437" spans="1:22" ht="25.5" customHeight="1">
      <c r="A3437" s="94">
        <v>46141</v>
      </c>
      <c r="B3437" s="93" t="s">
        <v>27</v>
      </c>
      <c r="C3437" s="93" t="s">
        <v>3161</v>
      </c>
      <c r="D3437" s="93" t="s">
        <v>3162</v>
      </c>
      <c r="E3437" s="93" t="s">
        <v>3163</v>
      </c>
      <c r="F3437" s="93">
        <v>120000</v>
      </c>
      <c r="G3437" s="93">
        <v>1</v>
      </c>
      <c r="H3437" s="93">
        <v>0</v>
      </c>
      <c r="I3437" s="92">
        <f t="shared" si="53"/>
        <v>-120000</v>
      </c>
      <c r="J3437" s="92" t="str">
        <f>VLOOKUP(D3437,[1]Sheet0!$C$1:$H$65536,6,0)</f>
        <v>SẢN PHẨM TỪ SỮA</v>
      </c>
      <c r="M3437" s="93">
        <v>-1</v>
      </c>
      <c r="N3437" s="95">
        <v>-120000</v>
      </c>
      <c r="P3437" s="93" t="s">
        <v>3614</v>
      </c>
      <c r="Q3437" s="93" t="s">
        <v>5993</v>
      </c>
      <c r="V3437" s="93" t="s">
        <v>3619</v>
      </c>
    </row>
    <row r="3438" spans="1:22" ht="25.5" customHeight="1">
      <c r="A3438" s="94">
        <v>46141</v>
      </c>
      <c r="B3438" s="93" t="s">
        <v>27</v>
      </c>
      <c r="C3438" s="93" t="s">
        <v>3381</v>
      </c>
      <c r="D3438" s="93" t="s">
        <v>3382</v>
      </c>
      <c r="E3438" s="93" t="s">
        <v>3383</v>
      </c>
      <c r="F3438" s="93">
        <v>185000</v>
      </c>
      <c r="G3438" s="93">
        <v>1</v>
      </c>
      <c r="H3438" s="93">
        <v>0</v>
      </c>
      <c r="I3438" s="92">
        <f t="shared" si="53"/>
        <v>-185000</v>
      </c>
      <c r="J3438" s="92" t="str">
        <f>VLOOKUP(D3438,[1]Sheet0!$C$1:$H$65536,6,0)</f>
        <v>THỰC PHẨM ĐÔNG LẠNH, CHẾ BIẾN</v>
      </c>
      <c r="M3438" s="93">
        <v>-1</v>
      </c>
      <c r="N3438" s="95">
        <v>-185000</v>
      </c>
      <c r="P3438" s="93" t="s">
        <v>3614</v>
      </c>
      <c r="Q3438" s="93" t="s">
        <v>5993</v>
      </c>
      <c r="V3438" s="93" t="s">
        <v>3619</v>
      </c>
    </row>
    <row r="3439" spans="1:22" ht="25.5" customHeight="1">
      <c r="A3439" s="94">
        <v>46146</v>
      </c>
      <c r="B3439" s="93" t="s">
        <v>33</v>
      </c>
      <c r="C3439" s="93" t="s">
        <v>4420</v>
      </c>
      <c r="D3439" s="93" t="s">
        <v>4413</v>
      </c>
      <c r="E3439" s="93" t="s">
        <v>4421</v>
      </c>
      <c r="F3439" s="93">
        <v>289000</v>
      </c>
      <c r="G3439" s="93">
        <v>-1</v>
      </c>
      <c r="H3439" s="93">
        <v>0</v>
      </c>
      <c r="I3439" s="92">
        <f t="shared" si="53"/>
        <v>289000</v>
      </c>
      <c r="J3439" s="92" t="str">
        <f>VLOOKUP(D3439,[1]Sheet0!$C$1:$H$65536,6,0)</f>
        <v>KHĂN</v>
      </c>
      <c r="K3439" s="93">
        <v>1</v>
      </c>
      <c r="L3439" s="95">
        <v>289000</v>
      </c>
      <c r="P3439" s="93" t="s">
        <v>3614</v>
      </c>
      <c r="Q3439" s="93" t="s">
        <v>5997</v>
      </c>
    </row>
    <row r="3440" spans="1:22" ht="25.5" customHeight="1">
      <c r="A3440" s="94">
        <v>46146</v>
      </c>
      <c r="B3440" s="93" t="s">
        <v>2772</v>
      </c>
      <c r="C3440" s="93" t="s">
        <v>5998</v>
      </c>
      <c r="D3440" s="93" t="s">
        <v>5999</v>
      </c>
      <c r="E3440" s="93" t="s">
        <v>6000</v>
      </c>
      <c r="F3440" s="93">
        <v>525000</v>
      </c>
      <c r="G3440" s="93">
        <v>-1</v>
      </c>
      <c r="H3440" s="93">
        <v>0</v>
      </c>
      <c r="I3440" s="92">
        <f t="shared" si="53"/>
        <v>525000</v>
      </c>
      <c r="J3440" s="92" t="str">
        <f>VLOOKUP(D3440,[1]Sheet0!$C$1:$H$65536,6,0)</f>
        <v>THỜI TRANG NỮ</v>
      </c>
      <c r="K3440" s="93">
        <v>1</v>
      </c>
      <c r="L3440" s="95">
        <v>525000</v>
      </c>
      <c r="P3440" s="93" t="s">
        <v>3614</v>
      </c>
      <c r="Q3440" s="93" t="s">
        <v>5997</v>
      </c>
    </row>
    <row r="3441" spans="1:17" ht="25.5" customHeight="1">
      <c r="A3441" s="94">
        <v>46146</v>
      </c>
      <c r="B3441" s="93" t="s">
        <v>3652</v>
      </c>
      <c r="C3441" s="93" t="s">
        <v>4381</v>
      </c>
      <c r="D3441" s="93" t="s">
        <v>4382</v>
      </c>
      <c r="E3441" s="93" t="s">
        <v>4383</v>
      </c>
      <c r="F3441" s="93">
        <v>15000</v>
      </c>
      <c r="G3441" s="93">
        <v>-1</v>
      </c>
      <c r="H3441" s="93">
        <v>0</v>
      </c>
      <c r="I3441" s="92">
        <f t="shared" si="53"/>
        <v>15000</v>
      </c>
      <c r="J3441" s="92" t="str">
        <f>VLOOKUP(D3441,[1]Sheet0!$C$1:$H$65536,6,0)</f>
        <v>HÀNG MARKETING</v>
      </c>
      <c r="K3441" s="93">
        <v>1</v>
      </c>
      <c r="L3441" s="95">
        <v>15000</v>
      </c>
      <c r="P3441" s="93" t="s">
        <v>3614</v>
      </c>
      <c r="Q3441" s="93" t="s">
        <v>5997</v>
      </c>
    </row>
    <row r="3442" spans="1:17" ht="25.5" customHeight="1">
      <c r="A3442" s="94">
        <v>46146</v>
      </c>
      <c r="B3442" s="93" t="s">
        <v>3652</v>
      </c>
      <c r="C3442" s="93" t="s">
        <v>3653</v>
      </c>
      <c r="D3442" s="93" t="s">
        <v>3636</v>
      </c>
      <c r="E3442" s="93" t="s">
        <v>3654</v>
      </c>
      <c r="F3442" s="93">
        <v>30000</v>
      </c>
      <c r="G3442" s="93">
        <v>-1</v>
      </c>
      <c r="H3442" s="93">
        <v>0</v>
      </c>
      <c r="I3442" s="92">
        <f t="shared" si="53"/>
        <v>30000</v>
      </c>
      <c r="J3442" s="92" t="str">
        <f>VLOOKUP(D3442,[1]Sheet0!$C$1:$H$65536,6,0)</f>
        <v>ĐỒ DÙNG VPP</v>
      </c>
      <c r="K3442" s="93">
        <v>1</v>
      </c>
      <c r="L3442" s="95">
        <v>30000</v>
      </c>
      <c r="P3442" s="93" t="s">
        <v>3614</v>
      </c>
      <c r="Q3442" s="93" t="s">
        <v>5997</v>
      </c>
    </row>
    <row r="3443" spans="1:17" ht="25.5" customHeight="1">
      <c r="A3443" s="94">
        <v>46146</v>
      </c>
      <c r="B3443" s="93" t="s">
        <v>3632</v>
      </c>
      <c r="C3443" s="93" t="s">
        <v>4395</v>
      </c>
      <c r="D3443" s="93" t="s">
        <v>4385</v>
      </c>
      <c r="E3443" s="93" t="s">
        <v>4396</v>
      </c>
      <c r="F3443" s="93">
        <v>2680</v>
      </c>
      <c r="G3443" s="93">
        <v>-14</v>
      </c>
      <c r="H3443" s="93">
        <v>0</v>
      </c>
      <c r="I3443" s="92">
        <f t="shared" si="53"/>
        <v>37520</v>
      </c>
      <c r="J3443" s="92" t="str">
        <f>VLOOKUP(D3443,[1]Sheet0!$C$1:$H$65536,6,0)</f>
        <v>HỆ THỐNG</v>
      </c>
      <c r="K3443" s="93">
        <v>14</v>
      </c>
      <c r="L3443" s="95">
        <v>37520</v>
      </c>
      <c r="P3443" s="93" t="s">
        <v>3614</v>
      </c>
      <c r="Q3443" s="93" t="s">
        <v>5997</v>
      </c>
    </row>
    <row r="3444" spans="1:17" ht="25.5" customHeight="1">
      <c r="A3444" s="94">
        <v>46146</v>
      </c>
      <c r="B3444" s="93" t="s">
        <v>32</v>
      </c>
      <c r="C3444" s="93" t="s">
        <v>6001</v>
      </c>
      <c r="D3444" s="93" t="s">
        <v>6002</v>
      </c>
      <c r="E3444" s="93" t="s">
        <v>6003</v>
      </c>
      <c r="F3444" s="93">
        <v>115000</v>
      </c>
      <c r="G3444" s="93">
        <v>-5</v>
      </c>
      <c r="H3444" s="93">
        <v>0</v>
      </c>
      <c r="I3444" s="92">
        <f t="shared" si="53"/>
        <v>575000</v>
      </c>
      <c r="J3444" s="92" t="str">
        <f>VLOOKUP(D3444,[1]Sheet0!$C$1:$H$65536,6,0)</f>
        <v>CHĂM SÓC DA</v>
      </c>
      <c r="K3444" s="93">
        <v>5</v>
      </c>
      <c r="L3444" s="95">
        <v>575000</v>
      </c>
      <c r="P3444" s="93" t="s">
        <v>3614</v>
      </c>
      <c r="Q3444" s="93" t="s">
        <v>5997</v>
      </c>
    </row>
    <row r="3445" spans="1:17" ht="25.5" customHeight="1">
      <c r="A3445" s="94">
        <v>46146</v>
      </c>
      <c r="B3445" s="93" t="s">
        <v>27</v>
      </c>
      <c r="C3445" s="93" t="s">
        <v>3194</v>
      </c>
      <c r="D3445" s="93" t="s">
        <v>3195</v>
      </c>
      <c r="E3445" s="93" t="s">
        <v>3196</v>
      </c>
      <c r="F3445" s="93">
        <v>75000</v>
      </c>
      <c r="G3445" s="93">
        <v>-2</v>
      </c>
      <c r="H3445" s="93">
        <v>0</v>
      </c>
      <c r="I3445" s="92">
        <f t="shared" si="53"/>
        <v>150000</v>
      </c>
      <c r="J3445" s="92" t="str">
        <f>VLOOKUP(D3445,[1]Sheet0!$C$1:$H$65536,6,0)</f>
        <v>SẢN PHẨM TỪ SỮA</v>
      </c>
      <c r="K3445" s="93">
        <v>2</v>
      </c>
      <c r="L3445" s="95">
        <v>150000</v>
      </c>
      <c r="P3445" s="93" t="s">
        <v>3614</v>
      </c>
      <c r="Q3445" s="93" t="s">
        <v>5997</v>
      </c>
    </row>
    <row r="3446" spans="1:17" ht="25.5" customHeight="1">
      <c r="A3446" s="94">
        <v>46146</v>
      </c>
      <c r="B3446" s="93" t="s">
        <v>33</v>
      </c>
      <c r="C3446" s="93" t="s">
        <v>432</v>
      </c>
      <c r="D3446" s="93" t="s">
        <v>433</v>
      </c>
      <c r="E3446" s="93" t="s">
        <v>434</v>
      </c>
      <c r="F3446" s="93">
        <v>290000</v>
      </c>
      <c r="G3446" s="93">
        <v>-1</v>
      </c>
      <c r="H3446" s="93">
        <v>0</v>
      </c>
      <c r="I3446" s="92">
        <f t="shared" si="53"/>
        <v>290000</v>
      </c>
      <c r="J3446" s="92" t="str">
        <f>VLOOKUP(D3446,[1]Sheet0!$C$1:$H$65536,6,0)</f>
        <v>KHĂN</v>
      </c>
      <c r="K3446" s="93">
        <v>1</v>
      </c>
      <c r="L3446" s="95">
        <v>290000</v>
      </c>
      <c r="P3446" s="93" t="s">
        <v>3614</v>
      </c>
      <c r="Q3446" s="93" t="s">
        <v>5997</v>
      </c>
    </row>
    <row r="3447" spans="1:17" ht="25.5" customHeight="1">
      <c r="A3447" s="94">
        <v>46146</v>
      </c>
      <c r="B3447" s="93" t="s">
        <v>32</v>
      </c>
      <c r="C3447" s="93" t="s">
        <v>1076</v>
      </c>
      <c r="D3447" s="93" t="s">
        <v>1077</v>
      </c>
      <c r="E3447" s="93" t="s">
        <v>1078</v>
      </c>
      <c r="F3447" s="93">
        <v>295000</v>
      </c>
      <c r="G3447" s="93">
        <v>-1</v>
      </c>
      <c r="H3447" s="93">
        <v>0</v>
      </c>
      <c r="I3447" s="92">
        <f t="shared" si="53"/>
        <v>295000</v>
      </c>
      <c r="J3447" s="92" t="str">
        <f>VLOOKUP(D3447,[1]Sheet0!$C$1:$H$65536,6,0)</f>
        <v>CHĂM SÓC TÓC</v>
      </c>
      <c r="K3447" s="93">
        <v>1</v>
      </c>
      <c r="L3447" s="95">
        <v>295000</v>
      </c>
      <c r="P3447" s="93" t="s">
        <v>3614</v>
      </c>
      <c r="Q3447" s="93" t="s">
        <v>5997</v>
      </c>
    </row>
    <row r="3448" spans="1:17" ht="25.5" customHeight="1">
      <c r="A3448" s="94">
        <v>46146</v>
      </c>
      <c r="B3448" s="93" t="s">
        <v>33</v>
      </c>
      <c r="C3448" s="93" t="s">
        <v>5006</v>
      </c>
      <c r="D3448" s="93" t="s">
        <v>4992</v>
      </c>
      <c r="E3448" s="93" t="s">
        <v>5007</v>
      </c>
      <c r="F3448" s="93">
        <v>170000</v>
      </c>
      <c r="G3448" s="93">
        <v>-1</v>
      </c>
      <c r="H3448" s="93">
        <v>0</v>
      </c>
      <c r="I3448" s="92">
        <f t="shared" si="53"/>
        <v>170000</v>
      </c>
      <c r="J3448" s="92" t="str">
        <f>VLOOKUP(D3448,[1]Sheet0!$C$1:$H$65536,6,0)</f>
        <v>BẾP VÀ PHÒNG ĂN</v>
      </c>
      <c r="K3448" s="93">
        <v>1</v>
      </c>
      <c r="L3448" s="95">
        <v>170000</v>
      </c>
      <c r="P3448" s="93" t="s">
        <v>3614</v>
      </c>
      <c r="Q3448" s="93" t="s">
        <v>5997</v>
      </c>
    </row>
    <row r="3449" spans="1:17" ht="25.5" customHeight="1">
      <c r="A3449" s="94">
        <v>46146</v>
      </c>
      <c r="B3449" s="93" t="s">
        <v>69</v>
      </c>
      <c r="C3449" s="93" t="s">
        <v>79</v>
      </c>
      <c r="D3449" s="93" t="s">
        <v>80</v>
      </c>
      <c r="E3449" s="93" t="s">
        <v>81</v>
      </c>
      <c r="F3449" s="93">
        <v>880000</v>
      </c>
      <c r="G3449" s="93">
        <v>-1</v>
      </c>
      <c r="H3449" s="93">
        <v>0</v>
      </c>
      <c r="I3449" s="92">
        <f t="shared" si="53"/>
        <v>880000</v>
      </c>
      <c r="J3449" s="92" t="str">
        <f>VLOOKUP(D3449,[1]Sheet0!$C$1:$H$65536,6,0)</f>
        <v>THỰC PHẨM CHỨC NĂNG CHO MÉ &amp; BÉ</v>
      </c>
      <c r="K3449" s="93">
        <v>1</v>
      </c>
      <c r="L3449" s="95">
        <v>880000</v>
      </c>
      <c r="P3449" s="93" t="s">
        <v>3614</v>
      </c>
      <c r="Q3449" s="93" t="s">
        <v>5997</v>
      </c>
    </row>
    <row r="3450" spans="1:17" ht="25.5" customHeight="1">
      <c r="A3450" s="94">
        <v>46146</v>
      </c>
      <c r="B3450" s="93" t="s">
        <v>27</v>
      </c>
      <c r="C3450" s="93" t="s">
        <v>5469</v>
      </c>
      <c r="D3450" s="93" t="s">
        <v>5376</v>
      </c>
      <c r="E3450" s="93" t="s">
        <v>5470</v>
      </c>
      <c r="F3450" s="93">
        <v>75000</v>
      </c>
      <c r="G3450" s="93">
        <v>-1</v>
      </c>
      <c r="H3450" s="93">
        <v>0</v>
      </c>
      <c r="I3450" s="92">
        <f t="shared" si="53"/>
        <v>75000</v>
      </c>
      <c r="J3450" s="92" t="str">
        <f>VLOOKUP(D3450,[1]Sheet0!$C$1:$H$65536,6,0)</f>
        <v>GIA VỊ</v>
      </c>
      <c r="K3450" s="93">
        <v>1</v>
      </c>
      <c r="L3450" s="95">
        <v>75000</v>
      </c>
      <c r="P3450" s="93" t="s">
        <v>3614</v>
      </c>
      <c r="Q3450" s="93" t="s">
        <v>5997</v>
      </c>
    </row>
    <row r="3451" spans="1:17" ht="25.5" customHeight="1">
      <c r="A3451" s="94">
        <v>46146</v>
      </c>
      <c r="B3451" s="93" t="s">
        <v>27</v>
      </c>
      <c r="C3451" s="93" t="s">
        <v>5874</v>
      </c>
      <c r="D3451" s="93" t="s">
        <v>5875</v>
      </c>
      <c r="E3451" s="93" t="s">
        <v>5876</v>
      </c>
      <c r="F3451" s="93">
        <v>125000</v>
      </c>
      <c r="G3451" s="93">
        <v>-9</v>
      </c>
      <c r="H3451" s="93">
        <v>0</v>
      </c>
      <c r="I3451" s="92">
        <f t="shared" si="53"/>
        <v>1125000</v>
      </c>
      <c r="J3451" s="92" t="str">
        <f>VLOOKUP(D3451,[1]Sheet0!$C$1:$H$65536,6,0)</f>
        <v>BÁNH KẸO, ĐỒ ĂN VẶT</v>
      </c>
      <c r="K3451" s="93">
        <v>9</v>
      </c>
      <c r="L3451" s="95">
        <v>1125000</v>
      </c>
      <c r="P3451" s="93" t="s">
        <v>3614</v>
      </c>
      <c r="Q3451" s="93" t="s">
        <v>5997</v>
      </c>
    </row>
    <row r="3452" spans="1:17" ht="25.5" customHeight="1">
      <c r="A3452" s="94">
        <v>46146</v>
      </c>
      <c r="B3452" s="93" t="s">
        <v>33</v>
      </c>
      <c r="C3452" s="93" t="s">
        <v>5664</v>
      </c>
      <c r="D3452" s="93" t="s">
        <v>5652</v>
      </c>
      <c r="E3452" s="93" t="s">
        <v>5665</v>
      </c>
      <c r="F3452" s="93">
        <v>69000</v>
      </c>
      <c r="G3452" s="93">
        <v>-1</v>
      </c>
      <c r="H3452" s="93">
        <v>0</v>
      </c>
      <c r="I3452" s="92">
        <f t="shared" si="53"/>
        <v>69000</v>
      </c>
      <c r="J3452" s="92" t="str">
        <f>VLOOKUP(D3452,[1]Sheet0!$C$1:$H$65536,6,0)</f>
        <v>ĐỒ DÙNG NHÀ TẮM, TOILET</v>
      </c>
      <c r="K3452" s="93">
        <v>1</v>
      </c>
      <c r="L3452" s="95">
        <v>69000</v>
      </c>
      <c r="P3452" s="93" t="s">
        <v>3614</v>
      </c>
      <c r="Q3452" s="93" t="s">
        <v>5997</v>
      </c>
    </row>
    <row r="3453" spans="1:17" ht="25.5" customHeight="1">
      <c r="A3453" s="94">
        <v>46146</v>
      </c>
      <c r="B3453" s="93" t="s">
        <v>197</v>
      </c>
      <c r="C3453" s="93" t="s">
        <v>3068</v>
      </c>
      <c r="D3453" s="93" t="s">
        <v>3069</v>
      </c>
      <c r="E3453" s="93" t="s">
        <v>3070</v>
      </c>
      <c r="F3453" s="93">
        <v>95000</v>
      </c>
      <c r="G3453" s="93">
        <v>-1</v>
      </c>
      <c r="H3453" s="93">
        <v>0</v>
      </c>
      <c r="I3453" s="92">
        <f t="shared" si="53"/>
        <v>95000</v>
      </c>
      <c r="J3453" s="92" t="str">
        <f>VLOOKUP(D3453,[1]Sheet0!$C$1:$H$65536,6,0)</f>
        <v>BĂNG VỆ SINH</v>
      </c>
      <c r="K3453" s="93">
        <v>1</v>
      </c>
      <c r="L3453" s="95">
        <v>95000</v>
      </c>
      <c r="P3453" s="93" t="s">
        <v>3614</v>
      </c>
      <c r="Q3453" s="93" t="s">
        <v>5997</v>
      </c>
    </row>
    <row r="3454" spans="1:17" ht="25.5" customHeight="1">
      <c r="A3454" s="94">
        <v>46146</v>
      </c>
      <c r="B3454" s="93" t="s">
        <v>197</v>
      </c>
      <c r="C3454" s="93" t="s">
        <v>4337</v>
      </c>
      <c r="D3454" s="93" t="s">
        <v>4334</v>
      </c>
      <c r="E3454" s="93" t="s">
        <v>4338</v>
      </c>
      <c r="F3454" s="93">
        <v>95000</v>
      </c>
      <c r="G3454" s="93">
        <v>-4</v>
      </c>
      <c r="H3454" s="93">
        <v>0</v>
      </c>
      <c r="I3454" s="92">
        <f t="shared" si="53"/>
        <v>380000</v>
      </c>
      <c r="J3454" s="92" t="str">
        <f>VLOOKUP(D3454,[1]Sheet0!$C$1:$H$65536,6,0)</f>
        <v>BĂNG VỆ SINH</v>
      </c>
      <c r="K3454" s="93">
        <v>4</v>
      </c>
      <c r="L3454" s="95">
        <v>380000</v>
      </c>
      <c r="P3454" s="93" t="s">
        <v>3614</v>
      </c>
      <c r="Q3454" s="93" t="s">
        <v>5997</v>
      </c>
    </row>
    <row r="3455" spans="1:17" ht="25.5" customHeight="1">
      <c r="A3455" s="94">
        <v>46146</v>
      </c>
      <c r="B3455" s="93" t="s">
        <v>27</v>
      </c>
      <c r="C3455" s="93" t="s">
        <v>6005</v>
      </c>
      <c r="D3455" s="93" t="s">
        <v>6006</v>
      </c>
      <c r="E3455" s="93" t="s">
        <v>6007</v>
      </c>
      <c r="F3455" s="93">
        <v>37000</v>
      </c>
      <c r="G3455" s="93">
        <v>-1</v>
      </c>
      <c r="H3455" s="93">
        <v>0</v>
      </c>
      <c r="I3455" s="92">
        <f t="shared" si="53"/>
        <v>37000</v>
      </c>
      <c r="J3455" s="92" t="str">
        <f>VLOOKUP(D3455,[1]Sheet0!$C$1:$H$65536,6,0)</f>
        <v>BÁNH KẸO, ĐỒ ĂN VẶT</v>
      </c>
      <c r="K3455" s="93">
        <v>1</v>
      </c>
      <c r="L3455" s="95">
        <v>37000</v>
      </c>
      <c r="P3455" s="93" t="s">
        <v>3614</v>
      </c>
      <c r="Q3455" s="93" t="s">
        <v>5997</v>
      </c>
    </row>
    <row r="3456" spans="1:17" ht="25.5" customHeight="1">
      <c r="A3456" s="94">
        <v>46146</v>
      </c>
      <c r="B3456" s="93" t="s">
        <v>32</v>
      </c>
      <c r="C3456" s="93" t="s">
        <v>1052</v>
      </c>
      <c r="D3456" s="93" t="s">
        <v>1053</v>
      </c>
      <c r="E3456" s="93" t="s">
        <v>1054</v>
      </c>
      <c r="F3456" s="93">
        <v>217000</v>
      </c>
      <c r="G3456" s="93">
        <v>-1</v>
      </c>
      <c r="H3456" s="93">
        <v>0</v>
      </c>
      <c r="I3456" s="92">
        <f t="shared" si="53"/>
        <v>217000</v>
      </c>
      <c r="J3456" s="92" t="str">
        <f>VLOOKUP(D3456,[1]Sheet0!$C$1:$H$65536,6,0)</f>
        <v>CHĂM SÓC CƠ THỂ</v>
      </c>
      <c r="K3456" s="93">
        <v>1</v>
      </c>
      <c r="L3456" s="95">
        <v>217000</v>
      </c>
      <c r="P3456" s="93" t="s">
        <v>3614</v>
      </c>
      <c r="Q3456" s="93" t="s">
        <v>5997</v>
      </c>
    </row>
    <row r="3457" spans="1:17" ht="25.5" customHeight="1">
      <c r="A3457" s="94">
        <v>46146</v>
      </c>
      <c r="B3457" s="93" t="s">
        <v>40</v>
      </c>
      <c r="C3457" s="93" t="s">
        <v>3730</v>
      </c>
      <c r="D3457" s="93" t="s">
        <v>3731</v>
      </c>
      <c r="E3457" s="93" t="s">
        <v>3732</v>
      </c>
      <c r="F3457" s="93">
        <v>79000</v>
      </c>
      <c r="G3457" s="93">
        <v>-23</v>
      </c>
      <c r="H3457" s="93">
        <v>0</v>
      </c>
      <c r="I3457" s="92">
        <f t="shared" si="53"/>
        <v>1817000</v>
      </c>
      <c r="J3457" s="92" t="str">
        <f>VLOOKUP(D3457,[1]Sheet0!$C$1:$H$65536,6,0)</f>
        <v>THỰC PHẨM CHO BÉ</v>
      </c>
      <c r="K3457" s="93">
        <v>23</v>
      </c>
      <c r="L3457" s="95">
        <v>1817000</v>
      </c>
      <c r="P3457" s="93" t="s">
        <v>3614</v>
      </c>
      <c r="Q3457" s="93" t="s">
        <v>5997</v>
      </c>
    </row>
    <row r="3458" spans="1:17" ht="25.5" customHeight="1">
      <c r="A3458" s="94">
        <v>46146</v>
      </c>
      <c r="B3458" s="93" t="s">
        <v>27</v>
      </c>
      <c r="C3458" s="93" t="s">
        <v>4822</v>
      </c>
      <c r="D3458" s="93" t="s">
        <v>4823</v>
      </c>
      <c r="E3458" s="93" t="s">
        <v>4824</v>
      </c>
      <c r="F3458" s="93">
        <v>34000</v>
      </c>
      <c r="G3458" s="93">
        <v>-1</v>
      </c>
      <c r="H3458" s="93">
        <v>0</v>
      </c>
      <c r="I3458" s="92">
        <f t="shared" si="53"/>
        <v>34000</v>
      </c>
      <c r="J3458" s="92" t="str">
        <f>VLOOKUP(D3458,[1]Sheet0!$C$1:$H$65536,6,0)</f>
        <v>HỖ TRỢ LÀM ĐẸP</v>
      </c>
      <c r="K3458" s="93">
        <v>1</v>
      </c>
      <c r="L3458" s="95">
        <v>34000</v>
      </c>
      <c r="P3458" s="93" t="s">
        <v>3614</v>
      </c>
      <c r="Q3458" s="93" t="s">
        <v>5997</v>
      </c>
    </row>
    <row r="3459" spans="1:17" ht="25.5" customHeight="1">
      <c r="A3459" s="94">
        <v>46146</v>
      </c>
      <c r="B3459" s="93" t="s">
        <v>40</v>
      </c>
      <c r="C3459" s="93" t="s">
        <v>1283</v>
      </c>
      <c r="D3459" s="93" t="s">
        <v>1284</v>
      </c>
      <c r="E3459" s="93" t="s">
        <v>1285</v>
      </c>
      <c r="F3459" s="93">
        <v>76000</v>
      </c>
      <c r="G3459" s="93">
        <v>-2</v>
      </c>
      <c r="H3459" s="93">
        <v>0</v>
      </c>
      <c r="I3459" s="92">
        <f t="shared" ref="I3459:I3522" si="54">(H3459-G3459)*F3459</f>
        <v>152000</v>
      </c>
      <c r="J3459" s="92" t="str">
        <f>VLOOKUP(D3459,[1]Sheet0!$C$1:$H$65536,6,0)</f>
        <v>MỲ, MIẾN</v>
      </c>
      <c r="K3459" s="93">
        <v>2</v>
      </c>
      <c r="L3459" s="95">
        <v>152000</v>
      </c>
      <c r="P3459" s="93" t="s">
        <v>3614</v>
      </c>
      <c r="Q3459" s="93" t="s">
        <v>5997</v>
      </c>
    </row>
    <row r="3460" spans="1:17" ht="25.5" customHeight="1">
      <c r="A3460" s="94">
        <v>46146</v>
      </c>
      <c r="B3460" s="93" t="s">
        <v>27</v>
      </c>
      <c r="C3460" s="93" t="s">
        <v>5666</v>
      </c>
      <c r="D3460" s="93" t="s">
        <v>5656</v>
      </c>
      <c r="E3460" s="93" t="s">
        <v>5667</v>
      </c>
      <c r="F3460" s="93">
        <v>135000</v>
      </c>
      <c r="G3460" s="93">
        <v>-10</v>
      </c>
      <c r="H3460" s="93">
        <v>0</v>
      </c>
      <c r="I3460" s="92">
        <f t="shared" si="54"/>
        <v>1350000</v>
      </c>
      <c r="J3460" s="92" t="str">
        <f>VLOOKUP(D3460,[1]Sheet0!$C$1:$H$65536,6,0)</f>
        <v>GIA VỊ</v>
      </c>
      <c r="K3460" s="93">
        <v>10</v>
      </c>
      <c r="L3460" s="95">
        <v>1350000</v>
      </c>
      <c r="P3460" s="93" t="s">
        <v>3614</v>
      </c>
      <c r="Q3460" s="93" t="s">
        <v>5997</v>
      </c>
    </row>
    <row r="3461" spans="1:17" ht="25.5" customHeight="1">
      <c r="A3461" s="94">
        <v>46146</v>
      </c>
      <c r="B3461" s="93" t="s">
        <v>27</v>
      </c>
      <c r="C3461" s="93" t="s">
        <v>1303</v>
      </c>
      <c r="D3461" s="93" t="s">
        <v>1304</v>
      </c>
      <c r="E3461" s="93" t="s">
        <v>1305</v>
      </c>
      <c r="F3461" s="93">
        <v>99000</v>
      </c>
      <c r="G3461" s="93">
        <v>-1</v>
      </c>
      <c r="H3461" s="93">
        <v>0</v>
      </c>
      <c r="I3461" s="92">
        <f t="shared" si="54"/>
        <v>99000</v>
      </c>
      <c r="J3461" s="92" t="str">
        <f>VLOOKUP(D3461,[1]Sheet0!$C$1:$H$65536,6,0)</f>
        <v>GIA VỊ</v>
      </c>
      <c r="K3461" s="93">
        <v>1</v>
      </c>
      <c r="L3461" s="95">
        <v>99000</v>
      </c>
      <c r="P3461" s="93" t="s">
        <v>3614</v>
      </c>
      <c r="Q3461" s="93" t="s">
        <v>5997</v>
      </c>
    </row>
    <row r="3462" spans="1:17" ht="25.5" customHeight="1">
      <c r="A3462" s="94">
        <v>46146</v>
      </c>
      <c r="B3462" s="93" t="s">
        <v>27</v>
      </c>
      <c r="C3462" s="93" t="s">
        <v>846</v>
      </c>
      <c r="D3462" s="93" t="s">
        <v>847</v>
      </c>
      <c r="E3462" s="93" t="s">
        <v>848</v>
      </c>
      <c r="F3462" s="93">
        <v>130000</v>
      </c>
      <c r="G3462" s="93">
        <v>-2</v>
      </c>
      <c r="H3462" s="93">
        <v>0</v>
      </c>
      <c r="I3462" s="92">
        <f t="shared" si="54"/>
        <v>260000</v>
      </c>
      <c r="J3462" s="92" t="str">
        <f>VLOOKUP(D3462,[1]Sheet0!$C$1:$H$65536,6,0)</f>
        <v>BÁNH KẸO, ĐỒ ĂN VẶT</v>
      </c>
      <c r="K3462" s="93">
        <v>2</v>
      </c>
      <c r="L3462" s="95">
        <v>260000</v>
      </c>
      <c r="P3462" s="93" t="s">
        <v>3614</v>
      </c>
      <c r="Q3462" s="93" t="s">
        <v>5997</v>
      </c>
    </row>
    <row r="3463" spans="1:17" ht="25.5" customHeight="1">
      <c r="A3463" s="94">
        <v>46146</v>
      </c>
      <c r="B3463" s="93" t="s">
        <v>27</v>
      </c>
      <c r="C3463" s="93" t="s">
        <v>5786</v>
      </c>
      <c r="D3463" s="93" t="s">
        <v>5779</v>
      </c>
      <c r="E3463" s="93" t="s">
        <v>5787</v>
      </c>
      <c r="F3463" s="93">
        <v>44000</v>
      </c>
      <c r="G3463" s="93">
        <v>-1</v>
      </c>
      <c r="H3463" s="93">
        <v>0</v>
      </c>
      <c r="I3463" s="92">
        <f t="shared" si="54"/>
        <v>44000</v>
      </c>
      <c r="J3463" s="92" t="str">
        <f>VLOOKUP(D3463,[1]Sheet0!$C$1:$H$65536,6,0)</f>
        <v>THỰC PHẨM ĂN LIỀN</v>
      </c>
      <c r="K3463" s="93">
        <v>1</v>
      </c>
      <c r="L3463" s="95">
        <v>44000</v>
      </c>
      <c r="P3463" s="93" t="s">
        <v>3614</v>
      </c>
      <c r="Q3463" s="93" t="s">
        <v>5997</v>
      </c>
    </row>
    <row r="3464" spans="1:17" ht="25.5" customHeight="1">
      <c r="A3464" s="94">
        <v>46146</v>
      </c>
      <c r="B3464" s="93" t="s">
        <v>27</v>
      </c>
      <c r="C3464" s="93" t="s">
        <v>5479</v>
      </c>
      <c r="D3464" s="93" t="s">
        <v>5402</v>
      </c>
      <c r="E3464" s="93" t="s">
        <v>5480</v>
      </c>
      <c r="F3464" s="93">
        <v>40000</v>
      </c>
      <c r="G3464" s="93">
        <v>-2</v>
      </c>
      <c r="H3464" s="93">
        <v>0</v>
      </c>
      <c r="I3464" s="92">
        <f t="shared" si="54"/>
        <v>80000</v>
      </c>
      <c r="J3464" s="92" t="str">
        <f>VLOOKUP(D3464,[1]Sheet0!$C$1:$H$65536,6,0)</f>
        <v>THỰC PHẨM ĂN LIỀN</v>
      </c>
      <c r="K3464" s="93">
        <v>2</v>
      </c>
      <c r="L3464" s="95">
        <v>80000</v>
      </c>
      <c r="P3464" s="93" t="s">
        <v>3614</v>
      </c>
      <c r="Q3464" s="93" t="s">
        <v>5997</v>
      </c>
    </row>
    <row r="3465" spans="1:17" ht="25.5" customHeight="1">
      <c r="A3465" s="94">
        <v>46146</v>
      </c>
      <c r="B3465" s="93" t="s">
        <v>40</v>
      </c>
      <c r="C3465" s="93" t="s">
        <v>444</v>
      </c>
      <c r="D3465" s="93" t="s">
        <v>445</v>
      </c>
      <c r="E3465" s="93" t="s">
        <v>446</v>
      </c>
      <c r="F3465" s="93">
        <v>130000</v>
      </c>
      <c r="G3465" s="93">
        <v>-1</v>
      </c>
      <c r="H3465" s="93">
        <v>0</v>
      </c>
      <c r="I3465" s="92">
        <f t="shared" si="54"/>
        <v>130000</v>
      </c>
      <c r="J3465" s="92" t="str">
        <f>VLOOKUP(D3465,[1]Sheet0!$C$1:$H$65536,6,0)</f>
        <v>SẢN PHẨM TỪ SỮA</v>
      </c>
      <c r="K3465" s="93">
        <v>1</v>
      </c>
      <c r="L3465" s="95">
        <v>130000</v>
      </c>
      <c r="P3465" s="93" t="s">
        <v>3614</v>
      </c>
      <c r="Q3465" s="93" t="s">
        <v>5997</v>
      </c>
    </row>
    <row r="3466" spans="1:17" ht="25.5" customHeight="1">
      <c r="A3466" s="94">
        <v>46146</v>
      </c>
      <c r="B3466" s="93" t="s">
        <v>40</v>
      </c>
      <c r="C3466" s="93" t="s">
        <v>5012</v>
      </c>
      <c r="D3466" s="93" t="s">
        <v>5005</v>
      </c>
      <c r="E3466" s="93" t="s">
        <v>5013</v>
      </c>
      <c r="F3466" s="93">
        <v>70000</v>
      </c>
      <c r="G3466" s="93">
        <v>-1</v>
      </c>
      <c r="H3466" s="93">
        <v>0</v>
      </c>
      <c r="I3466" s="92">
        <f t="shared" si="54"/>
        <v>70000</v>
      </c>
      <c r="J3466" s="92" t="str">
        <f>VLOOKUP(D3466,[1]Sheet0!$C$1:$H$65536,6,0)</f>
        <v>THỰC PHẨM CHO BÉ</v>
      </c>
      <c r="K3466" s="93">
        <v>1</v>
      </c>
      <c r="L3466" s="95">
        <v>70000</v>
      </c>
      <c r="P3466" s="93" t="s">
        <v>3614</v>
      </c>
      <c r="Q3466" s="93" t="s">
        <v>5997</v>
      </c>
    </row>
    <row r="3467" spans="1:17" ht="25.5" customHeight="1">
      <c r="A3467" s="94">
        <v>46146</v>
      </c>
      <c r="B3467" s="93" t="s">
        <v>40</v>
      </c>
      <c r="C3467" s="93" t="s">
        <v>5628</v>
      </c>
      <c r="D3467" s="93" t="s">
        <v>5629</v>
      </c>
      <c r="E3467" s="93" t="s">
        <v>5630</v>
      </c>
      <c r="F3467" s="93">
        <v>50000</v>
      </c>
      <c r="G3467" s="93">
        <v>-1</v>
      </c>
      <c r="H3467" s="93">
        <v>0</v>
      </c>
      <c r="I3467" s="92">
        <f t="shared" si="54"/>
        <v>50000</v>
      </c>
      <c r="J3467" s="92" t="str">
        <f>VLOOKUP(D3467,[1]Sheet0!$C$1:$H$65536,6,0)</f>
        <v>THỰC PHẨM CHO BÉ</v>
      </c>
      <c r="K3467" s="93">
        <v>1</v>
      </c>
      <c r="L3467" s="95">
        <v>50000</v>
      </c>
      <c r="P3467" s="93" t="s">
        <v>3614</v>
      </c>
      <c r="Q3467" s="93" t="s">
        <v>5997</v>
      </c>
    </row>
    <row r="3468" spans="1:17" ht="25.5" customHeight="1">
      <c r="A3468" s="94">
        <v>46146</v>
      </c>
      <c r="B3468" s="93" t="s">
        <v>27</v>
      </c>
      <c r="C3468" s="93" t="s">
        <v>891</v>
      </c>
      <c r="D3468" s="93" t="s">
        <v>892</v>
      </c>
      <c r="E3468" s="93" t="s">
        <v>893</v>
      </c>
      <c r="F3468" s="93">
        <v>125000</v>
      </c>
      <c r="G3468" s="93">
        <v>-2</v>
      </c>
      <c r="H3468" s="93">
        <v>0</v>
      </c>
      <c r="I3468" s="92">
        <f t="shared" si="54"/>
        <v>250000</v>
      </c>
      <c r="J3468" s="92" t="str">
        <f>VLOOKUP(D3468,[1]Sheet0!$C$1:$H$65536,6,0)</f>
        <v>BÁNH KẸO, ĐỒ ĂN VẶT</v>
      </c>
      <c r="K3468" s="93">
        <v>2</v>
      </c>
      <c r="L3468" s="95">
        <v>250000</v>
      </c>
      <c r="P3468" s="93" t="s">
        <v>3614</v>
      </c>
      <c r="Q3468" s="93" t="s">
        <v>5997</v>
      </c>
    </row>
    <row r="3469" spans="1:17" ht="25.5" customHeight="1">
      <c r="A3469" s="94">
        <v>46146</v>
      </c>
      <c r="B3469" s="93" t="s">
        <v>27</v>
      </c>
      <c r="C3469" s="93" t="s">
        <v>873</v>
      </c>
      <c r="D3469" s="93" t="s">
        <v>874</v>
      </c>
      <c r="E3469" s="93" t="s">
        <v>875</v>
      </c>
      <c r="F3469" s="93">
        <v>370000</v>
      </c>
      <c r="G3469" s="93">
        <v>-1</v>
      </c>
      <c r="H3469" s="93">
        <v>0</v>
      </c>
      <c r="I3469" s="92">
        <f t="shared" si="54"/>
        <v>370000</v>
      </c>
      <c r="J3469" s="92" t="str">
        <f>VLOOKUP(D3469,[1]Sheet0!$C$1:$H$65536,6,0)</f>
        <v>RƯỢU</v>
      </c>
      <c r="K3469" s="93">
        <v>1</v>
      </c>
      <c r="L3469" s="95">
        <v>370000</v>
      </c>
      <c r="P3469" s="93" t="s">
        <v>3614</v>
      </c>
      <c r="Q3469" s="93" t="s">
        <v>5997</v>
      </c>
    </row>
    <row r="3470" spans="1:17" ht="25.5" customHeight="1">
      <c r="A3470" s="94">
        <v>46146</v>
      </c>
      <c r="B3470" s="93" t="s">
        <v>32</v>
      </c>
      <c r="C3470" s="93" t="s">
        <v>6010</v>
      </c>
      <c r="D3470" s="93" t="s">
        <v>6011</v>
      </c>
      <c r="E3470" s="93" t="s">
        <v>6012</v>
      </c>
      <c r="F3470" s="93">
        <v>270000</v>
      </c>
      <c r="G3470" s="93">
        <v>-1</v>
      </c>
      <c r="H3470" s="93">
        <v>0</v>
      </c>
      <c r="I3470" s="92">
        <f t="shared" si="54"/>
        <v>270000</v>
      </c>
      <c r="J3470" s="92" t="str">
        <f>VLOOKUP(D3470,[1]Sheet0!$C$1:$H$65536,6,0)</f>
        <v>CHĂM SÓC DA</v>
      </c>
      <c r="K3470" s="93">
        <v>1</v>
      </c>
      <c r="L3470" s="95">
        <v>270000</v>
      </c>
      <c r="P3470" s="93" t="s">
        <v>3614</v>
      </c>
      <c r="Q3470" s="93" t="s">
        <v>5997</v>
      </c>
    </row>
    <row r="3471" spans="1:17" ht="25.5" customHeight="1">
      <c r="A3471" s="94">
        <v>46146</v>
      </c>
      <c r="B3471" s="93" t="s">
        <v>69</v>
      </c>
      <c r="C3471" s="93" t="s">
        <v>902</v>
      </c>
      <c r="D3471" s="93" t="s">
        <v>903</v>
      </c>
      <c r="E3471" s="93" t="s">
        <v>904</v>
      </c>
      <c r="F3471" s="93">
        <v>1600000</v>
      </c>
      <c r="G3471" s="93">
        <v>-1</v>
      </c>
      <c r="H3471" s="93">
        <v>0</v>
      </c>
      <c r="I3471" s="92">
        <f t="shared" si="54"/>
        <v>1600000</v>
      </c>
      <c r="J3471" s="92" t="str">
        <f>VLOOKUP(D3471,[1]Sheet0!$C$1:$H$65536,6,0)</f>
        <v>TĂNG CƯỜNG HỆ MIỄN DỊCH</v>
      </c>
      <c r="K3471" s="93">
        <v>1</v>
      </c>
      <c r="L3471" s="95">
        <v>1600000</v>
      </c>
      <c r="P3471" s="93" t="s">
        <v>3614</v>
      </c>
      <c r="Q3471" s="93" t="s">
        <v>5997</v>
      </c>
    </row>
    <row r="3472" spans="1:17" ht="25.5" customHeight="1">
      <c r="A3472" s="94">
        <v>46146</v>
      </c>
      <c r="B3472" s="93" t="s">
        <v>27</v>
      </c>
      <c r="C3472" s="93" t="s">
        <v>2181</v>
      </c>
      <c r="D3472" s="93" t="s">
        <v>2182</v>
      </c>
      <c r="E3472" s="93" t="s">
        <v>2183</v>
      </c>
      <c r="F3472" s="93">
        <v>130000</v>
      </c>
      <c r="G3472" s="93">
        <v>-1</v>
      </c>
      <c r="H3472" s="93">
        <v>0</v>
      </c>
      <c r="I3472" s="92">
        <f t="shared" si="54"/>
        <v>130000</v>
      </c>
      <c r="J3472" s="92" t="str">
        <f>VLOOKUP(D3472,[1]Sheet0!$C$1:$H$65536,6,0)</f>
        <v>BÁNH KẸO, ĐỒ ĂN VẶT</v>
      </c>
      <c r="K3472" s="93">
        <v>1</v>
      </c>
      <c r="L3472" s="95">
        <v>130000</v>
      </c>
      <c r="P3472" s="93" t="s">
        <v>3614</v>
      </c>
      <c r="Q3472" s="93" t="s">
        <v>5997</v>
      </c>
    </row>
    <row r="3473" spans="1:22" ht="25.5" customHeight="1">
      <c r="A3473" s="94">
        <v>46146</v>
      </c>
      <c r="B3473" s="93" t="s">
        <v>27</v>
      </c>
      <c r="C3473" s="93" t="s">
        <v>1533</v>
      </c>
      <c r="D3473" s="93" t="s">
        <v>1534</v>
      </c>
      <c r="E3473" s="93" t="s">
        <v>1535</v>
      </c>
      <c r="F3473" s="93">
        <v>80000</v>
      </c>
      <c r="G3473" s="93">
        <v>-4</v>
      </c>
      <c r="H3473" s="93">
        <v>0</v>
      </c>
      <c r="I3473" s="92">
        <f t="shared" si="54"/>
        <v>320000</v>
      </c>
      <c r="J3473" s="92" t="str">
        <f>VLOOKUP(D3473,[1]Sheet0!$C$1:$H$65536,6,0)</f>
        <v>BÁNH KẸO, ĐỒ ĂN VẶT</v>
      </c>
      <c r="K3473" s="93">
        <v>4</v>
      </c>
      <c r="L3473" s="95">
        <v>320000</v>
      </c>
      <c r="P3473" s="93" t="s">
        <v>3614</v>
      </c>
      <c r="Q3473" s="93" t="s">
        <v>5997</v>
      </c>
    </row>
    <row r="3474" spans="1:22" ht="25.5" customHeight="1">
      <c r="A3474" s="94">
        <v>46146</v>
      </c>
      <c r="B3474" s="93" t="s">
        <v>27</v>
      </c>
      <c r="C3474" s="93" t="s">
        <v>1262</v>
      </c>
      <c r="D3474" s="93" t="s">
        <v>1263</v>
      </c>
      <c r="E3474" s="93" t="s">
        <v>1264</v>
      </c>
      <c r="F3474" s="93">
        <v>130000</v>
      </c>
      <c r="G3474" s="93">
        <v>-1</v>
      </c>
      <c r="H3474" s="93">
        <v>0</v>
      </c>
      <c r="I3474" s="92">
        <f t="shared" si="54"/>
        <v>130000</v>
      </c>
      <c r="J3474" s="92" t="str">
        <f>VLOOKUP(D3474,[1]Sheet0!$C$1:$H$65536,6,0)</f>
        <v>BÁNH KẸO, ĐỒ ĂN VẶT</v>
      </c>
      <c r="K3474" s="93">
        <v>1</v>
      </c>
      <c r="L3474" s="95">
        <v>130000</v>
      </c>
      <c r="P3474" s="93" t="s">
        <v>3614</v>
      </c>
      <c r="Q3474" s="93" t="s">
        <v>5997</v>
      </c>
    </row>
    <row r="3475" spans="1:22" ht="25.5" customHeight="1">
      <c r="A3475" s="94">
        <v>46146</v>
      </c>
      <c r="B3475" s="93" t="s">
        <v>27</v>
      </c>
      <c r="C3475" s="93" t="s">
        <v>5331</v>
      </c>
      <c r="D3475" s="93" t="s">
        <v>5332</v>
      </c>
      <c r="E3475" s="93" t="s">
        <v>5333</v>
      </c>
      <c r="F3475" s="93">
        <v>110000</v>
      </c>
      <c r="G3475" s="93">
        <v>-4</v>
      </c>
      <c r="H3475" s="93">
        <v>0</v>
      </c>
      <c r="I3475" s="92">
        <f t="shared" si="54"/>
        <v>440000</v>
      </c>
      <c r="J3475" s="92" t="str">
        <f>VLOOKUP(D3475,[1]Sheet0!$C$1:$H$65536,6,0)</f>
        <v>BÁNH KẸO, ĐỒ ĂN VẶT</v>
      </c>
      <c r="K3475" s="93">
        <v>4</v>
      </c>
      <c r="L3475" s="95">
        <v>440000</v>
      </c>
      <c r="P3475" s="93" t="s">
        <v>3614</v>
      </c>
      <c r="Q3475" s="93" t="s">
        <v>5997</v>
      </c>
    </row>
    <row r="3476" spans="1:22" ht="25.5" customHeight="1">
      <c r="A3476" s="94">
        <v>46146</v>
      </c>
      <c r="B3476" s="93" t="s">
        <v>27</v>
      </c>
      <c r="C3476" s="93" t="s">
        <v>5499</v>
      </c>
      <c r="D3476" s="93" t="s">
        <v>5441</v>
      </c>
      <c r="E3476" s="93" t="s">
        <v>5500</v>
      </c>
      <c r="F3476" s="93">
        <v>125000</v>
      </c>
      <c r="G3476" s="93">
        <v>-1</v>
      </c>
      <c r="H3476" s="93">
        <v>0</v>
      </c>
      <c r="I3476" s="92">
        <f t="shared" si="54"/>
        <v>125000</v>
      </c>
      <c r="J3476" s="92" t="str">
        <f>VLOOKUP(D3476,[1]Sheet0!$C$1:$H$65536,6,0)</f>
        <v>MỲ, MIẾN</v>
      </c>
      <c r="K3476" s="93">
        <v>1</v>
      </c>
      <c r="L3476" s="95">
        <v>125000</v>
      </c>
      <c r="P3476" s="93" t="s">
        <v>3614</v>
      </c>
      <c r="Q3476" s="93" t="s">
        <v>5997</v>
      </c>
    </row>
    <row r="3477" spans="1:22" ht="25.5" customHeight="1">
      <c r="A3477" s="94">
        <v>46146</v>
      </c>
      <c r="B3477" s="93" t="s">
        <v>27</v>
      </c>
      <c r="C3477" s="93" t="s">
        <v>5989</v>
      </c>
      <c r="D3477" s="93" t="s">
        <v>5981</v>
      </c>
      <c r="E3477" s="93" t="s">
        <v>5990</v>
      </c>
      <c r="F3477" s="93">
        <v>99000</v>
      </c>
      <c r="G3477" s="93">
        <v>-1</v>
      </c>
      <c r="H3477" s="93">
        <v>0</v>
      </c>
      <c r="I3477" s="92">
        <f t="shared" si="54"/>
        <v>99000</v>
      </c>
      <c r="J3477" s="92" t="str">
        <f>VLOOKUP(D3477,[1]Sheet0!$C$1:$H$65536,6,0)</f>
        <v>MỲ, MIẾN</v>
      </c>
      <c r="K3477" s="93">
        <v>1</v>
      </c>
      <c r="L3477" s="95">
        <v>99000</v>
      </c>
      <c r="P3477" s="93" t="s">
        <v>3614</v>
      </c>
      <c r="Q3477" s="93" t="s">
        <v>5997</v>
      </c>
    </row>
    <row r="3478" spans="1:22" ht="25.5" customHeight="1">
      <c r="A3478" s="94">
        <v>46146</v>
      </c>
      <c r="B3478" s="93" t="s">
        <v>27</v>
      </c>
      <c r="C3478" s="93" t="s">
        <v>795</v>
      </c>
      <c r="D3478" s="93" t="s">
        <v>796</v>
      </c>
      <c r="E3478" s="93" t="s">
        <v>797</v>
      </c>
      <c r="F3478" s="93">
        <v>360000</v>
      </c>
      <c r="G3478" s="93">
        <v>-1</v>
      </c>
      <c r="H3478" s="93">
        <v>0</v>
      </c>
      <c r="I3478" s="92">
        <f t="shared" si="54"/>
        <v>360000</v>
      </c>
      <c r="J3478" s="92" t="str">
        <f>VLOOKUP(D3478,[1]Sheet0!$C$1:$H$65536,6,0)</f>
        <v>BÁNH KẸO, ĐỒ ĂN VẶT</v>
      </c>
      <c r="K3478" s="93">
        <v>1</v>
      </c>
      <c r="L3478" s="95">
        <v>360000</v>
      </c>
      <c r="P3478" s="93" t="s">
        <v>3614</v>
      </c>
      <c r="Q3478" s="93" t="s">
        <v>5997</v>
      </c>
    </row>
    <row r="3479" spans="1:22" ht="25.5" customHeight="1">
      <c r="A3479" s="94">
        <v>46146</v>
      </c>
      <c r="B3479" s="93" t="s">
        <v>27</v>
      </c>
      <c r="C3479" s="93" t="s">
        <v>1055</v>
      </c>
      <c r="D3479" s="93" t="s">
        <v>1056</v>
      </c>
      <c r="E3479" s="93" t="s">
        <v>1057</v>
      </c>
      <c r="F3479" s="93">
        <v>215000</v>
      </c>
      <c r="G3479" s="93">
        <v>-1</v>
      </c>
      <c r="H3479" s="93">
        <v>0</v>
      </c>
      <c r="I3479" s="92">
        <f t="shared" si="54"/>
        <v>215000</v>
      </c>
      <c r="J3479" s="92" t="str">
        <f>VLOOKUP(D3479,[1]Sheet0!$C$1:$H$65536,6,0)</f>
        <v>BÁNH KẸO, ĐỒ ĂN VẶT</v>
      </c>
      <c r="K3479" s="93">
        <v>1</v>
      </c>
      <c r="L3479" s="95">
        <v>215000</v>
      </c>
      <c r="P3479" s="93" t="s">
        <v>3614</v>
      </c>
      <c r="Q3479" s="93" t="s">
        <v>5997</v>
      </c>
    </row>
    <row r="3480" spans="1:22" ht="25.5" customHeight="1">
      <c r="A3480" s="94">
        <v>46146</v>
      </c>
      <c r="B3480" s="93" t="s">
        <v>40</v>
      </c>
      <c r="C3480" s="93" t="s">
        <v>728</v>
      </c>
      <c r="D3480" s="93" t="s">
        <v>729</v>
      </c>
      <c r="E3480" s="93" t="s">
        <v>730</v>
      </c>
      <c r="F3480" s="93">
        <v>69000</v>
      </c>
      <c r="G3480" s="93">
        <v>-2</v>
      </c>
      <c r="H3480" s="93">
        <v>0</v>
      </c>
      <c r="I3480" s="92">
        <f t="shared" si="54"/>
        <v>138000</v>
      </c>
      <c r="J3480" s="92" t="str">
        <f>VLOOKUP(D3480,[1]Sheet0!$C$1:$H$65536,6,0)</f>
        <v>THỰC PHẨM CHO BÉ</v>
      </c>
      <c r="K3480" s="93">
        <v>2</v>
      </c>
      <c r="L3480" s="95">
        <v>138000</v>
      </c>
      <c r="P3480" s="93" t="s">
        <v>3614</v>
      </c>
      <c r="Q3480" s="93" t="s">
        <v>5997</v>
      </c>
    </row>
    <row r="3481" spans="1:22" ht="25.5" customHeight="1">
      <c r="A3481" s="94">
        <v>46146</v>
      </c>
      <c r="B3481" s="93" t="s">
        <v>197</v>
      </c>
      <c r="C3481" s="93" t="s">
        <v>4987</v>
      </c>
      <c r="D3481" s="93" t="s">
        <v>4979</v>
      </c>
      <c r="E3481" s="93" t="s">
        <v>4988</v>
      </c>
      <c r="F3481" s="93">
        <v>82500</v>
      </c>
      <c r="G3481" s="93">
        <v>-1</v>
      </c>
      <c r="H3481" s="93">
        <v>0</v>
      </c>
      <c r="I3481" s="92">
        <f t="shared" si="54"/>
        <v>82500</v>
      </c>
      <c r="J3481" s="92" t="str">
        <f>VLOOKUP(D3481,[1]Sheet0!$C$1:$H$65536,6,0)</f>
        <v>BĂNG VỆ SINH</v>
      </c>
      <c r="K3481" s="93">
        <v>1</v>
      </c>
      <c r="L3481" s="95">
        <v>82500</v>
      </c>
      <c r="P3481" s="93" t="s">
        <v>3614</v>
      </c>
      <c r="Q3481" s="93" t="s">
        <v>5997</v>
      </c>
    </row>
    <row r="3482" spans="1:22" ht="25.5" customHeight="1">
      <c r="A3482" s="94">
        <v>46146</v>
      </c>
      <c r="B3482" s="93" t="s">
        <v>33</v>
      </c>
      <c r="C3482" s="93" t="s">
        <v>5198</v>
      </c>
      <c r="D3482" s="93" t="s">
        <v>5199</v>
      </c>
      <c r="E3482" s="93" t="s">
        <v>5200</v>
      </c>
      <c r="F3482" s="93">
        <v>490000</v>
      </c>
      <c r="G3482" s="93">
        <v>-1</v>
      </c>
      <c r="H3482" s="93">
        <v>0</v>
      </c>
      <c r="I3482" s="92">
        <f t="shared" si="54"/>
        <v>490000</v>
      </c>
      <c r="J3482" s="92" t="str">
        <f>VLOOKUP(D3482,[1]Sheet0!$C$1:$H$65536,6,0)</f>
        <v>BẾP VÀ PHÒNG ĂN</v>
      </c>
      <c r="K3482" s="93">
        <v>1</v>
      </c>
      <c r="L3482" s="95">
        <v>490000</v>
      </c>
      <c r="P3482" s="93" t="s">
        <v>3614</v>
      </c>
      <c r="Q3482" s="93" t="s">
        <v>5997</v>
      </c>
    </row>
    <row r="3483" spans="1:22" ht="25.5" customHeight="1">
      <c r="A3483" s="94">
        <v>46146</v>
      </c>
      <c r="B3483" s="93" t="s">
        <v>33</v>
      </c>
      <c r="C3483" s="93" t="s">
        <v>5931</v>
      </c>
      <c r="D3483" s="93" t="s">
        <v>5932</v>
      </c>
      <c r="E3483" s="93" t="s">
        <v>5933</v>
      </c>
      <c r="F3483" s="93">
        <v>267000</v>
      </c>
      <c r="G3483" s="93">
        <v>-1</v>
      </c>
      <c r="H3483" s="93">
        <v>0</v>
      </c>
      <c r="I3483" s="92">
        <f t="shared" si="54"/>
        <v>267000</v>
      </c>
      <c r="J3483" s="92" t="str">
        <f>VLOOKUP(D3483,[1]Sheet0!$C$1:$H$65536,6,0)</f>
        <v>ĐỒ DÙNG SINH HOẠT GIA ĐÌNH</v>
      </c>
      <c r="K3483" s="93">
        <v>1</v>
      </c>
      <c r="L3483" s="95">
        <v>267000</v>
      </c>
      <c r="P3483" s="93" t="s">
        <v>3614</v>
      </c>
      <c r="Q3483" s="93" t="s">
        <v>5997</v>
      </c>
    </row>
    <row r="3484" spans="1:22" ht="25.5" customHeight="1">
      <c r="A3484" s="94">
        <v>46146</v>
      </c>
      <c r="B3484" s="93" t="s">
        <v>27</v>
      </c>
      <c r="C3484" s="93" t="s">
        <v>3438</v>
      </c>
      <c r="D3484" s="93" t="s">
        <v>3439</v>
      </c>
      <c r="E3484" s="93" t="s">
        <v>3440</v>
      </c>
      <c r="F3484" s="93">
        <v>275000</v>
      </c>
      <c r="G3484" s="93">
        <v>-1</v>
      </c>
      <c r="H3484" s="93">
        <v>0</v>
      </c>
      <c r="I3484" s="92">
        <f t="shared" si="54"/>
        <v>275000</v>
      </c>
      <c r="J3484" s="92" t="str">
        <f>VLOOKUP(D3484,[1]Sheet0!$C$1:$H$65536,6,0)</f>
        <v>THỰC PHẨM ĐÔNG LẠNH, CHẾ BIẾN</v>
      </c>
      <c r="K3484" s="93">
        <v>1</v>
      </c>
      <c r="L3484" s="95">
        <v>275000</v>
      </c>
      <c r="P3484" s="93" t="s">
        <v>3614</v>
      </c>
      <c r="Q3484" s="93" t="s">
        <v>5997</v>
      </c>
    </row>
    <row r="3485" spans="1:22" ht="25.5" customHeight="1">
      <c r="A3485" s="94">
        <v>46146</v>
      </c>
      <c r="B3485" s="93" t="s">
        <v>27</v>
      </c>
      <c r="C3485" s="93" t="s">
        <v>4739</v>
      </c>
      <c r="D3485" s="93" t="s">
        <v>4730</v>
      </c>
      <c r="E3485" s="93" t="s">
        <v>4740</v>
      </c>
      <c r="F3485" s="93">
        <v>285000</v>
      </c>
      <c r="G3485" s="93">
        <v>-2</v>
      </c>
      <c r="H3485" s="93">
        <v>0</v>
      </c>
      <c r="I3485" s="92">
        <f t="shared" si="54"/>
        <v>570000</v>
      </c>
      <c r="J3485" s="92" t="str">
        <f>VLOOKUP(D3485,[1]Sheet0!$C$1:$H$65536,6,0)</f>
        <v>THỰC PHẨM ĐÔNG LẠNH, CHẾ BIẾN</v>
      </c>
      <c r="K3485" s="93">
        <v>2</v>
      </c>
      <c r="L3485" s="95">
        <v>570000</v>
      </c>
      <c r="P3485" s="93" t="s">
        <v>3614</v>
      </c>
      <c r="Q3485" s="93" t="s">
        <v>5997</v>
      </c>
    </row>
    <row r="3486" spans="1:22" ht="25.5" customHeight="1">
      <c r="A3486" s="94">
        <v>46146</v>
      </c>
      <c r="B3486" s="93" t="s">
        <v>33</v>
      </c>
      <c r="C3486" s="93" t="s">
        <v>5201</v>
      </c>
      <c r="D3486" s="93" t="s">
        <v>5178</v>
      </c>
      <c r="E3486" s="93" t="s">
        <v>5202</v>
      </c>
      <c r="F3486" s="93">
        <v>289000</v>
      </c>
      <c r="G3486" s="93">
        <v>1</v>
      </c>
      <c r="H3486" s="93">
        <v>0</v>
      </c>
      <c r="I3486" s="92">
        <f t="shared" si="54"/>
        <v>-289000</v>
      </c>
      <c r="J3486" s="92" t="str">
        <f>VLOOKUP(D3486,[1]Sheet0!$C$1:$H$65536,6,0)</f>
        <v>KHĂN</v>
      </c>
      <c r="M3486" s="93">
        <v>-1</v>
      </c>
      <c r="N3486" s="95">
        <v>-289000</v>
      </c>
      <c r="P3486" s="93" t="s">
        <v>3614</v>
      </c>
      <c r="Q3486" s="93" t="s">
        <v>5997</v>
      </c>
      <c r="V3486" s="93" t="s">
        <v>3619</v>
      </c>
    </row>
    <row r="3487" spans="1:22" ht="25.5" customHeight="1">
      <c r="A3487" s="94">
        <v>46146</v>
      </c>
      <c r="B3487" s="93" t="s">
        <v>2772</v>
      </c>
      <c r="C3487" s="93" t="s">
        <v>4903</v>
      </c>
      <c r="D3487" s="93" t="s">
        <v>4904</v>
      </c>
      <c r="E3487" s="93" t="s">
        <v>4905</v>
      </c>
      <c r="F3487" s="93">
        <v>525000</v>
      </c>
      <c r="G3487" s="93">
        <v>1</v>
      </c>
      <c r="H3487" s="93">
        <v>0</v>
      </c>
      <c r="I3487" s="92">
        <f t="shared" si="54"/>
        <v>-525000</v>
      </c>
      <c r="J3487" s="92" t="str">
        <f>VLOOKUP(D3487,[1]Sheet0!$C$1:$H$65536,6,0)</f>
        <v>THỜI TRANG NỮ</v>
      </c>
      <c r="M3487" s="93">
        <v>-1</v>
      </c>
      <c r="N3487" s="95">
        <v>-525000</v>
      </c>
      <c r="P3487" s="93" t="s">
        <v>3614</v>
      </c>
      <c r="Q3487" s="93" t="s">
        <v>5997</v>
      </c>
      <c r="V3487" s="93" t="s">
        <v>3619</v>
      </c>
    </row>
    <row r="3488" spans="1:22" ht="25.5" customHeight="1">
      <c r="A3488" s="94">
        <v>46146</v>
      </c>
      <c r="B3488" s="93" t="s">
        <v>3652</v>
      </c>
      <c r="C3488" s="93" t="s">
        <v>3756</v>
      </c>
      <c r="D3488" s="93" t="s">
        <v>3753</v>
      </c>
      <c r="E3488" s="93" t="s">
        <v>3757</v>
      </c>
      <c r="F3488" s="93">
        <v>15000</v>
      </c>
      <c r="G3488" s="93">
        <v>2</v>
      </c>
      <c r="H3488" s="93">
        <v>0</v>
      </c>
      <c r="I3488" s="92">
        <f t="shared" si="54"/>
        <v>-30000</v>
      </c>
      <c r="J3488" s="92" t="str">
        <f>VLOOKUP(D3488,[1]Sheet0!$C$1:$H$65536,6,0)</f>
        <v>ĐỒ DÙNG VPP</v>
      </c>
      <c r="M3488" s="93">
        <v>-2</v>
      </c>
      <c r="N3488" s="95">
        <v>-30000</v>
      </c>
      <c r="P3488" s="93" t="s">
        <v>3614</v>
      </c>
      <c r="Q3488" s="93" t="s">
        <v>5997</v>
      </c>
      <c r="V3488" s="93" t="s">
        <v>3619</v>
      </c>
    </row>
    <row r="3489" spans="1:22" ht="25.5" customHeight="1">
      <c r="A3489" s="94">
        <v>46146</v>
      </c>
      <c r="B3489" s="93" t="s">
        <v>3632</v>
      </c>
      <c r="C3489" s="93" t="s">
        <v>5250</v>
      </c>
      <c r="D3489" s="93" t="s">
        <v>5242</v>
      </c>
      <c r="E3489" s="93" t="s">
        <v>5251</v>
      </c>
      <c r="F3489" s="93">
        <v>1450</v>
      </c>
      <c r="G3489" s="93">
        <v>14</v>
      </c>
      <c r="H3489" s="93">
        <v>0</v>
      </c>
      <c r="I3489" s="92">
        <f t="shared" si="54"/>
        <v>-20300</v>
      </c>
      <c r="J3489" s="92" t="str">
        <f>VLOOKUP(D3489,[1]Sheet0!$C$1:$H$65536,6,0)</f>
        <v>HỆ THỐNG</v>
      </c>
      <c r="M3489" s="93">
        <v>-14</v>
      </c>
      <c r="N3489" s="95">
        <v>-20300</v>
      </c>
      <c r="P3489" s="93" t="s">
        <v>3614</v>
      </c>
      <c r="Q3489" s="93" t="s">
        <v>5997</v>
      </c>
      <c r="V3489" s="93" t="s">
        <v>3619</v>
      </c>
    </row>
    <row r="3490" spans="1:22" ht="25.5" customHeight="1">
      <c r="A3490" s="94">
        <v>46146</v>
      </c>
      <c r="B3490" s="93" t="s">
        <v>32</v>
      </c>
      <c r="C3490" s="93" t="s">
        <v>1232</v>
      </c>
      <c r="D3490" s="93" t="s">
        <v>1233</v>
      </c>
      <c r="E3490" s="93" t="s">
        <v>1234</v>
      </c>
      <c r="F3490" s="93">
        <v>145000</v>
      </c>
      <c r="G3490" s="93">
        <v>5</v>
      </c>
      <c r="H3490" s="93">
        <v>0</v>
      </c>
      <c r="I3490" s="92">
        <f t="shared" si="54"/>
        <v>-725000</v>
      </c>
      <c r="J3490" s="92" t="str">
        <f>VLOOKUP(D3490,[1]Sheet0!$C$1:$H$65536,6,0)</f>
        <v>CHĂM SÓC DA</v>
      </c>
      <c r="M3490" s="93">
        <v>-5</v>
      </c>
      <c r="N3490" s="95">
        <v>-725000</v>
      </c>
      <c r="P3490" s="93" t="s">
        <v>3614</v>
      </c>
      <c r="Q3490" s="93" t="s">
        <v>5997</v>
      </c>
      <c r="V3490" s="93" t="s">
        <v>3619</v>
      </c>
    </row>
    <row r="3491" spans="1:22" ht="25.5" customHeight="1">
      <c r="A3491" s="94">
        <v>46146</v>
      </c>
      <c r="B3491" s="93" t="s">
        <v>27</v>
      </c>
      <c r="C3491" s="93" t="s">
        <v>3221</v>
      </c>
      <c r="D3491" s="93" t="s">
        <v>3222</v>
      </c>
      <c r="E3491" s="93" t="s">
        <v>3223</v>
      </c>
      <c r="F3491" s="93">
        <v>75000</v>
      </c>
      <c r="G3491" s="93">
        <v>2</v>
      </c>
      <c r="H3491" s="93">
        <v>0</v>
      </c>
      <c r="I3491" s="92">
        <f t="shared" si="54"/>
        <v>-150000</v>
      </c>
      <c r="J3491" s="92" t="str">
        <f>VLOOKUP(D3491,[1]Sheet0!$C$1:$H$65536,6,0)</f>
        <v>SẢN PHẨM TỪ SỮA</v>
      </c>
      <c r="M3491" s="93">
        <v>-2</v>
      </c>
      <c r="N3491" s="95">
        <v>-150000</v>
      </c>
      <c r="P3491" s="93" t="s">
        <v>3614</v>
      </c>
      <c r="Q3491" s="93" t="s">
        <v>5997</v>
      </c>
      <c r="V3491" s="93" t="s">
        <v>3619</v>
      </c>
    </row>
    <row r="3492" spans="1:22" ht="25.5" customHeight="1">
      <c r="A3492" s="94">
        <v>46146</v>
      </c>
      <c r="B3492" s="93" t="s">
        <v>33</v>
      </c>
      <c r="C3492" s="93" t="s">
        <v>2978</v>
      </c>
      <c r="D3492" s="93" t="s">
        <v>2979</v>
      </c>
      <c r="E3492" s="93" t="s">
        <v>2980</v>
      </c>
      <c r="F3492" s="93">
        <v>105000</v>
      </c>
      <c r="G3492" s="93">
        <v>2</v>
      </c>
      <c r="H3492" s="93">
        <v>0</v>
      </c>
      <c r="I3492" s="92">
        <f t="shared" si="54"/>
        <v>-210000</v>
      </c>
      <c r="J3492" s="92" t="str">
        <f>VLOOKUP(D3492,[1]Sheet0!$C$1:$H$65536,6,0)</f>
        <v>KHĂN</v>
      </c>
      <c r="M3492" s="93">
        <v>-2</v>
      </c>
      <c r="N3492" s="95">
        <v>-210000</v>
      </c>
      <c r="P3492" s="93" t="s">
        <v>3614</v>
      </c>
      <c r="Q3492" s="93" t="s">
        <v>5997</v>
      </c>
      <c r="V3492" s="93" t="s">
        <v>3619</v>
      </c>
    </row>
    <row r="3493" spans="1:22" ht="25.5" customHeight="1">
      <c r="A3493" s="94">
        <v>46146</v>
      </c>
      <c r="B3493" s="93" t="s">
        <v>32</v>
      </c>
      <c r="C3493" s="93" t="s">
        <v>1103</v>
      </c>
      <c r="D3493" s="93" t="s">
        <v>1104</v>
      </c>
      <c r="E3493" s="93" t="s">
        <v>1105</v>
      </c>
      <c r="F3493" s="93">
        <v>269000</v>
      </c>
      <c r="G3493" s="93">
        <v>1</v>
      </c>
      <c r="H3493" s="93">
        <v>0</v>
      </c>
      <c r="I3493" s="92">
        <f t="shared" si="54"/>
        <v>-269000</v>
      </c>
      <c r="J3493" s="92" t="str">
        <f>VLOOKUP(D3493,[1]Sheet0!$C$1:$H$65536,6,0)</f>
        <v>CHĂM SÓC TÓC</v>
      </c>
      <c r="M3493" s="93">
        <v>-1</v>
      </c>
      <c r="N3493" s="95">
        <v>-269000</v>
      </c>
      <c r="P3493" s="93" t="s">
        <v>3614</v>
      </c>
      <c r="Q3493" s="93" t="s">
        <v>5997</v>
      </c>
      <c r="V3493" s="93" t="s">
        <v>3619</v>
      </c>
    </row>
    <row r="3494" spans="1:22" ht="25.5" customHeight="1">
      <c r="A3494" s="94">
        <v>46146</v>
      </c>
      <c r="B3494" s="93" t="s">
        <v>33</v>
      </c>
      <c r="C3494" s="93" t="s">
        <v>6014</v>
      </c>
      <c r="D3494" s="93" t="s">
        <v>6004</v>
      </c>
      <c r="E3494" s="93" t="s">
        <v>6015</v>
      </c>
      <c r="F3494" s="93">
        <v>550000</v>
      </c>
      <c r="G3494" s="93">
        <v>1</v>
      </c>
      <c r="H3494" s="93">
        <v>0</v>
      </c>
      <c r="I3494" s="92">
        <f t="shared" si="54"/>
        <v>-550000</v>
      </c>
      <c r="J3494" s="92" t="str">
        <f>VLOOKUP(D3494,[1]Sheet0!$C$1:$H$65536,6,0)</f>
        <v>BẾP VÀ PHÒNG ĂN</v>
      </c>
      <c r="M3494" s="93">
        <v>-1</v>
      </c>
      <c r="N3494" s="95">
        <v>-550000</v>
      </c>
      <c r="P3494" s="93" t="s">
        <v>3614</v>
      </c>
      <c r="Q3494" s="93" t="s">
        <v>5997</v>
      </c>
      <c r="V3494" s="93" t="s">
        <v>3619</v>
      </c>
    </row>
    <row r="3495" spans="1:22" ht="25.5" customHeight="1">
      <c r="A3495" s="94">
        <v>46146</v>
      </c>
      <c r="B3495" s="93" t="s">
        <v>27</v>
      </c>
      <c r="C3495" s="93" t="s">
        <v>1569</v>
      </c>
      <c r="D3495" s="93" t="s">
        <v>1570</v>
      </c>
      <c r="E3495" s="93" t="s">
        <v>1571</v>
      </c>
      <c r="F3495" s="93">
        <v>60000</v>
      </c>
      <c r="G3495" s="93">
        <v>1</v>
      </c>
      <c r="H3495" s="93">
        <v>0</v>
      </c>
      <c r="I3495" s="92">
        <f t="shared" si="54"/>
        <v>-60000</v>
      </c>
      <c r="J3495" s="92" t="str">
        <f>VLOOKUP(D3495,[1]Sheet0!$C$1:$H$65536,6,0)</f>
        <v>GIA VỊ</v>
      </c>
      <c r="M3495" s="93">
        <v>-1</v>
      </c>
      <c r="N3495" s="95">
        <v>-60000</v>
      </c>
      <c r="P3495" s="93" t="s">
        <v>3614</v>
      </c>
      <c r="Q3495" s="93" t="s">
        <v>5997</v>
      </c>
      <c r="V3495" s="93" t="s">
        <v>3619</v>
      </c>
    </row>
    <row r="3496" spans="1:22" ht="25.5" customHeight="1">
      <c r="A3496" s="94">
        <v>46146</v>
      </c>
      <c r="B3496" s="93" t="s">
        <v>27</v>
      </c>
      <c r="C3496" s="93" t="s">
        <v>219</v>
      </c>
      <c r="D3496" s="93" t="s">
        <v>220</v>
      </c>
      <c r="E3496" s="93" t="s">
        <v>221</v>
      </c>
      <c r="F3496" s="93">
        <v>155000</v>
      </c>
      <c r="G3496" s="93">
        <v>9</v>
      </c>
      <c r="H3496" s="93">
        <v>0</v>
      </c>
      <c r="I3496" s="92">
        <f t="shared" si="54"/>
        <v>-1395000</v>
      </c>
      <c r="J3496" s="92" t="str">
        <f>VLOOKUP(D3496,[1]Sheet0!$C$1:$H$65536,6,0)</f>
        <v>BÁNH KẸO, ĐỒ ĂN VẶT</v>
      </c>
      <c r="M3496" s="93">
        <v>-9</v>
      </c>
      <c r="N3496" s="95">
        <v>-1395000</v>
      </c>
      <c r="P3496" s="93" t="s">
        <v>3614</v>
      </c>
      <c r="Q3496" s="93" t="s">
        <v>5997</v>
      </c>
      <c r="V3496" s="93" t="s">
        <v>3619</v>
      </c>
    </row>
    <row r="3497" spans="1:22" ht="25.5" customHeight="1">
      <c r="A3497" s="94">
        <v>46146</v>
      </c>
      <c r="B3497" s="93" t="s">
        <v>33</v>
      </c>
      <c r="C3497" s="93" t="s">
        <v>1557</v>
      </c>
      <c r="D3497" s="93" t="s">
        <v>1558</v>
      </c>
      <c r="E3497" s="93" t="s">
        <v>1559</v>
      </c>
      <c r="F3497" s="93">
        <v>75000</v>
      </c>
      <c r="G3497" s="93">
        <v>1</v>
      </c>
      <c r="H3497" s="93">
        <v>0</v>
      </c>
      <c r="I3497" s="92">
        <f t="shared" si="54"/>
        <v>-75000</v>
      </c>
      <c r="J3497" s="92" t="str">
        <f>VLOOKUP(D3497,[1]Sheet0!$C$1:$H$65536,6,0)</f>
        <v>ĐỒ DÙNG NHÀ TẮM, TOILET</v>
      </c>
      <c r="M3497" s="93">
        <v>-1</v>
      </c>
      <c r="N3497" s="95">
        <v>-75000</v>
      </c>
      <c r="P3497" s="93" t="s">
        <v>3614</v>
      </c>
      <c r="Q3497" s="93" t="s">
        <v>5997</v>
      </c>
      <c r="V3497" s="93" t="s">
        <v>3619</v>
      </c>
    </row>
    <row r="3498" spans="1:22" ht="25.5" customHeight="1">
      <c r="A3498" s="94">
        <v>46146</v>
      </c>
      <c r="B3498" s="93" t="s">
        <v>197</v>
      </c>
      <c r="C3498" s="93" t="s">
        <v>783</v>
      </c>
      <c r="D3498" s="93" t="s">
        <v>784</v>
      </c>
      <c r="E3498" s="93" t="s">
        <v>785</v>
      </c>
      <c r="F3498" s="93">
        <v>95000</v>
      </c>
      <c r="G3498" s="93">
        <v>1</v>
      </c>
      <c r="H3498" s="93">
        <v>0</v>
      </c>
      <c r="I3498" s="92">
        <f t="shared" si="54"/>
        <v>-95000</v>
      </c>
      <c r="J3498" s="92" t="str">
        <f>VLOOKUP(D3498,[1]Sheet0!$C$1:$H$65536,6,0)</f>
        <v>BĂNG VỆ SINH</v>
      </c>
      <c r="M3498" s="93">
        <v>-1</v>
      </c>
      <c r="N3498" s="95">
        <v>-95000</v>
      </c>
      <c r="P3498" s="93" t="s">
        <v>3614</v>
      </c>
      <c r="Q3498" s="93" t="s">
        <v>5997</v>
      </c>
      <c r="V3498" s="93" t="s">
        <v>3619</v>
      </c>
    </row>
    <row r="3499" spans="1:22" ht="25.5" customHeight="1">
      <c r="A3499" s="94">
        <v>46146</v>
      </c>
      <c r="B3499" s="93" t="s">
        <v>197</v>
      </c>
      <c r="C3499" s="93" t="s">
        <v>3113</v>
      </c>
      <c r="D3499" s="93" t="s">
        <v>3114</v>
      </c>
      <c r="E3499" s="93" t="s">
        <v>3115</v>
      </c>
      <c r="F3499" s="93">
        <v>95000</v>
      </c>
      <c r="G3499" s="93">
        <v>4</v>
      </c>
      <c r="H3499" s="93">
        <v>0</v>
      </c>
      <c r="I3499" s="92">
        <f t="shared" si="54"/>
        <v>-380000</v>
      </c>
      <c r="J3499" s="92" t="str">
        <f>VLOOKUP(D3499,[1]Sheet0!$C$1:$H$65536,6,0)</f>
        <v>BĂNG VỆ SINH</v>
      </c>
      <c r="M3499" s="93">
        <v>-4</v>
      </c>
      <c r="N3499" s="95">
        <v>-380000</v>
      </c>
      <c r="P3499" s="93" t="s">
        <v>3614</v>
      </c>
      <c r="Q3499" s="93" t="s">
        <v>5997</v>
      </c>
      <c r="V3499" s="93" t="s">
        <v>3619</v>
      </c>
    </row>
    <row r="3500" spans="1:22" ht="25.5" customHeight="1">
      <c r="A3500" s="94">
        <v>46146</v>
      </c>
      <c r="B3500" s="93" t="s">
        <v>27</v>
      </c>
      <c r="C3500" s="93" t="s">
        <v>6016</v>
      </c>
      <c r="D3500" s="93" t="s">
        <v>6008</v>
      </c>
      <c r="E3500" s="93" t="s">
        <v>6017</v>
      </c>
      <c r="F3500" s="93">
        <v>37000</v>
      </c>
      <c r="G3500" s="93">
        <v>1</v>
      </c>
      <c r="H3500" s="93">
        <v>0</v>
      </c>
      <c r="I3500" s="92">
        <f t="shared" si="54"/>
        <v>-37000</v>
      </c>
      <c r="J3500" s="92" t="str">
        <f>VLOOKUP(D3500,[1]Sheet0!$C$1:$H$65536,6,0)</f>
        <v>BÁNH KẸO, ĐỒ ĂN VẶT</v>
      </c>
      <c r="M3500" s="93">
        <v>-1</v>
      </c>
      <c r="N3500" s="95">
        <v>-37000</v>
      </c>
      <c r="P3500" s="93" t="s">
        <v>3614</v>
      </c>
      <c r="Q3500" s="93" t="s">
        <v>5997</v>
      </c>
      <c r="V3500" s="93" t="s">
        <v>3619</v>
      </c>
    </row>
    <row r="3501" spans="1:22" ht="25.5" customHeight="1">
      <c r="A3501" s="94">
        <v>46146</v>
      </c>
      <c r="B3501" s="93" t="s">
        <v>32</v>
      </c>
      <c r="C3501" s="93" t="s">
        <v>2496</v>
      </c>
      <c r="D3501" s="93" t="s">
        <v>2497</v>
      </c>
      <c r="E3501" s="93" t="s">
        <v>2498</v>
      </c>
      <c r="F3501" s="93">
        <v>217000</v>
      </c>
      <c r="G3501" s="93">
        <v>1</v>
      </c>
      <c r="H3501" s="93">
        <v>0</v>
      </c>
      <c r="I3501" s="92">
        <f t="shared" si="54"/>
        <v>-217000</v>
      </c>
      <c r="J3501" s="92" t="str">
        <f>VLOOKUP(D3501,[1]Sheet0!$C$1:$H$65536,6,0)</f>
        <v>CHĂM SÓC CƠ THỂ</v>
      </c>
      <c r="M3501" s="93">
        <v>-1</v>
      </c>
      <c r="N3501" s="95">
        <v>-217000</v>
      </c>
      <c r="P3501" s="93" t="s">
        <v>3614</v>
      </c>
      <c r="Q3501" s="93" t="s">
        <v>5997</v>
      </c>
      <c r="V3501" s="93" t="s">
        <v>3619</v>
      </c>
    </row>
    <row r="3502" spans="1:22" ht="25.5" customHeight="1">
      <c r="A3502" s="94">
        <v>46146</v>
      </c>
      <c r="B3502" s="93" t="s">
        <v>40</v>
      </c>
      <c r="C3502" s="93" t="s">
        <v>3774</v>
      </c>
      <c r="D3502" s="93" t="s">
        <v>3763</v>
      </c>
      <c r="E3502" s="93" t="s">
        <v>3775</v>
      </c>
      <c r="F3502" s="93">
        <v>79000</v>
      </c>
      <c r="G3502" s="93">
        <v>14</v>
      </c>
      <c r="H3502" s="93">
        <v>0</v>
      </c>
      <c r="I3502" s="92">
        <f t="shared" si="54"/>
        <v>-1106000</v>
      </c>
      <c r="J3502" s="92" t="str">
        <f>VLOOKUP(D3502,[1]Sheet0!$C$1:$H$65536,6,0)</f>
        <v>THỰC PHẨM CHO BÉ</v>
      </c>
      <c r="M3502" s="93">
        <v>-14</v>
      </c>
      <c r="N3502" s="95">
        <v>-1106000</v>
      </c>
      <c r="P3502" s="93" t="s">
        <v>3614</v>
      </c>
      <c r="Q3502" s="93" t="s">
        <v>5997</v>
      </c>
      <c r="V3502" s="93" t="s">
        <v>3619</v>
      </c>
    </row>
    <row r="3503" spans="1:22" ht="25.5" customHeight="1">
      <c r="A3503" s="94">
        <v>46146</v>
      </c>
      <c r="B3503" s="93" t="s">
        <v>40</v>
      </c>
      <c r="C3503" s="93" t="s">
        <v>1067</v>
      </c>
      <c r="D3503" s="93" t="s">
        <v>1068</v>
      </c>
      <c r="E3503" s="93" t="s">
        <v>1069</v>
      </c>
      <c r="F3503" s="93">
        <v>75000</v>
      </c>
      <c r="G3503" s="93">
        <v>9</v>
      </c>
      <c r="H3503" s="93">
        <v>0</v>
      </c>
      <c r="I3503" s="92">
        <f t="shared" si="54"/>
        <v>-675000</v>
      </c>
      <c r="J3503" s="92" t="str">
        <f>VLOOKUP(D3503,[1]Sheet0!$C$1:$H$65536,6,0)</f>
        <v>THỰC PHẨM CHO BÉ</v>
      </c>
      <c r="M3503" s="93">
        <v>-9</v>
      </c>
      <c r="N3503" s="95">
        <v>-675000</v>
      </c>
      <c r="P3503" s="93" t="s">
        <v>3614</v>
      </c>
      <c r="Q3503" s="93" t="s">
        <v>5997</v>
      </c>
      <c r="V3503" s="93" t="s">
        <v>3619</v>
      </c>
    </row>
    <row r="3504" spans="1:22" ht="25.5" customHeight="1">
      <c r="A3504" s="94">
        <v>46146</v>
      </c>
      <c r="B3504" s="93" t="s">
        <v>27</v>
      </c>
      <c r="C3504" s="93" t="s">
        <v>1085</v>
      </c>
      <c r="D3504" s="93" t="s">
        <v>1086</v>
      </c>
      <c r="E3504" s="93" t="s">
        <v>1087</v>
      </c>
      <c r="F3504" s="93">
        <v>48000</v>
      </c>
      <c r="G3504" s="93">
        <v>1</v>
      </c>
      <c r="H3504" s="93">
        <v>0</v>
      </c>
      <c r="I3504" s="92">
        <f t="shared" si="54"/>
        <v>-48000</v>
      </c>
      <c r="J3504" s="92" t="str">
        <f>VLOOKUP(D3504,[1]Sheet0!$C$1:$H$65536,6,0)</f>
        <v>ĐỒ UỐNG, PHA CHẾ</v>
      </c>
      <c r="M3504" s="93">
        <v>-1</v>
      </c>
      <c r="N3504" s="95">
        <v>-48000</v>
      </c>
      <c r="P3504" s="93" t="s">
        <v>3614</v>
      </c>
      <c r="Q3504" s="93" t="s">
        <v>5997</v>
      </c>
      <c r="V3504" s="93" t="s">
        <v>3619</v>
      </c>
    </row>
    <row r="3505" spans="1:22" ht="25.5" customHeight="1">
      <c r="A3505" s="94">
        <v>46146</v>
      </c>
      <c r="B3505" s="93" t="s">
        <v>40</v>
      </c>
      <c r="C3505" s="93" t="s">
        <v>1289</v>
      </c>
      <c r="D3505" s="93" t="s">
        <v>1290</v>
      </c>
      <c r="E3505" s="93" t="s">
        <v>1291</v>
      </c>
      <c r="F3505" s="93">
        <v>75000</v>
      </c>
      <c r="G3505" s="93">
        <v>2</v>
      </c>
      <c r="H3505" s="93">
        <v>0</v>
      </c>
      <c r="I3505" s="92">
        <f t="shared" si="54"/>
        <v>-150000</v>
      </c>
      <c r="J3505" s="92" t="str">
        <f>VLOOKUP(D3505,[1]Sheet0!$C$1:$H$65536,6,0)</f>
        <v>THỰC PHẨM CHO BÉ</v>
      </c>
      <c r="M3505" s="93">
        <v>-2</v>
      </c>
      <c r="N3505" s="95">
        <v>-150000</v>
      </c>
      <c r="P3505" s="93" t="s">
        <v>3614</v>
      </c>
      <c r="Q3505" s="93" t="s">
        <v>5997</v>
      </c>
      <c r="V3505" s="93" t="s">
        <v>3619</v>
      </c>
    </row>
    <row r="3506" spans="1:22" ht="25.5" customHeight="1">
      <c r="A3506" s="94">
        <v>46146</v>
      </c>
      <c r="B3506" s="93" t="s">
        <v>27</v>
      </c>
      <c r="C3506" s="93" t="s">
        <v>139</v>
      </c>
      <c r="D3506" s="93" t="s">
        <v>140</v>
      </c>
      <c r="E3506" s="93" t="s">
        <v>141</v>
      </c>
      <c r="F3506" s="93">
        <v>139000</v>
      </c>
      <c r="G3506" s="93">
        <v>10</v>
      </c>
      <c r="H3506" s="93">
        <v>0</v>
      </c>
      <c r="I3506" s="92">
        <f t="shared" si="54"/>
        <v>-1390000</v>
      </c>
      <c r="J3506" s="92" t="str">
        <f>VLOOKUP(D3506,[1]Sheet0!$C$1:$H$65536,6,0)</f>
        <v>GIA VỊ</v>
      </c>
      <c r="M3506" s="93">
        <v>-10</v>
      </c>
      <c r="N3506" s="95">
        <v>-1390000</v>
      </c>
      <c r="P3506" s="93" t="s">
        <v>3614</v>
      </c>
      <c r="Q3506" s="93" t="s">
        <v>5997</v>
      </c>
      <c r="V3506" s="93" t="s">
        <v>3619</v>
      </c>
    </row>
    <row r="3507" spans="1:22" ht="25.5" customHeight="1">
      <c r="A3507" s="94">
        <v>46146</v>
      </c>
      <c r="B3507" s="93" t="s">
        <v>27</v>
      </c>
      <c r="C3507" s="93" t="s">
        <v>749</v>
      </c>
      <c r="D3507" s="93" t="s">
        <v>750</v>
      </c>
      <c r="E3507" s="93" t="s">
        <v>751</v>
      </c>
      <c r="F3507" s="93">
        <v>94000</v>
      </c>
      <c r="G3507" s="93">
        <v>1</v>
      </c>
      <c r="H3507" s="93">
        <v>0</v>
      </c>
      <c r="I3507" s="92">
        <f t="shared" si="54"/>
        <v>-94000</v>
      </c>
      <c r="J3507" s="92" t="str">
        <f>VLOOKUP(D3507,[1]Sheet0!$C$1:$H$65536,6,0)</f>
        <v>GIA VỊ</v>
      </c>
      <c r="M3507" s="93">
        <v>-1</v>
      </c>
      <c r="N3507" s="95">
        <v>-94000</v>
      </c>
      <c r="P3507" s="93" t="s">
        <v>3614</v>
      </c>
      <c r="Q3507" s="93" t="s">
        <v>5997</v>
      </c>
      <c r="V3507" s="93" t="s">
        <v>3619</v>
      </c>
    </row>
    <row r="3508" spans="1:22" ht="25.5" customHeight="1">
      <c r="A3508" s="94">
        <v>46146</v>
      </c>
      <c r="B3508" s="93" t="s">
        <v>27</v>
      </c>
      <c r="C3508" s="93" t="s">
        <v>149</v>
      </c>
      <c r="D3508" s="93" t="s">
        <v>150</v>
      </c>
      <c r="E3508" s="93" t="s">
        <v>151</v>
      </c>
      <c r="F3508" s="93">
        <v>105000</v>
      </c>
      <c r="G3508" s="93">
        <v>2</v>
      </c>
      <c r="H3508" s="93">
        <v>0</v>
      </c>
      <c r="I3508" s="92">
        <f t="shared" si="54"/>
        <v>-210000</v>
      </c>
      <c r="J3508" s="92" t="str">
        <f>VLOOKUP(D3508,[1]Sheet0!$C$1:$H$65536,6,0)</f>
        <v>BÁNH KẸO, ĐỒ ĂN VẶT</v>
      </c>
      <c r="M3508" s="93">
        <v>-2</v>
      </c>
      <c r="N3508" s="95">
        <v>-210000</v>
      </c>
      <c r="P3508" s="93" t="s">
        <v>3614</v>
      </c>
      <c r="Q3508" s="93" t="s">
        <v>5997</v>
      </c>
      <c r="V3508" s="93" t="s">
        <v>3619</v>
      </c>
    </row>
    <row r="3509" spans="1:22" ht="25.5" customHeight="1">
      <c r="A3509" s="94">
        <v>46146</v>
      </c>
      <c r="B3509" s="93" t="s">
        <v>27</v>
      </c>
      <c r="C3509" s="93" t="s">
        <v>1650</v>
      </c>
      <c r="D3509" s="93" t="s">
        <v>1651</v>
      </c>
      <c r="E3509" s="93" t="s">
        <v>1652</v>
      </c>
      <c r="F3509" s="93">
        <v>40000</v>
      </c>
      <c r="G3509" s="93">
        <v>3</v>
      </c>
      <c r="H3509" s="93">
        <v>0</v>
      </c>
      <c r="I3509" s="92">
        <f t="shared" si="54"/>
        <v>-120000</v>
      </c>
      <c r="J3509" s="92" t="str">
        <f>VLOOKUP(D3509,[1]Sheet0!$C$1:$H$65536,6,0)</f>
        <v>THỰC PHẨM ĂN LIỀN</v>
      </c>
      <c r="M3509" s="93">
        <v>-3</v>
      </c>
      <c r="N3509" s="95">
        <v>-120000</v>
      </c>
      <c r="P3509" s="93" t="s">
        <v>3614</v>
      </c>
      <c r="Q3509" s="93" t="s">
        <v>5997</v>
      </c>
      <c r="V3509" s="93" t="s">
        <v>3619</v>
      </c>
    </row>
    <row r="3510" spans="1:22" ht="25.5" customHeight="1">
      <c r="A3510" s="94">
        <v>46146</v>
      </c>
      <c r="B3510" s="93" t="s">
        <v>40</v>
      </c>
      <c r="C3510" s="93" t="s">
        <v>1136</v>
      </c>
      <c r="D3510" s="93" t="s">
        <v>1137</v>
      </c>
      <c r="E3510" s="93" t="s">
        <v>1138</v>
      </c>
      <c r="F3510" s="93">
        <v>70000</v>
      </c>
      <c r="G3510" s="93">
        <v>1</v>
      </c>
      <c r="H3510" s="93">
        <v>0</v>
      </c>
      <c r="I3510" s="92">
        <f t="shared" si="54"/>
        <v>-70000</v>
      </c>
      <c r="J3510" s="92" t="str">
        <f>VLOOKUP(D3510,[1]Sheet0!$C$1:$H$65536,6,0)</f>
        <v>THỰC PHẨM CHO BÉ</v>
      </c>
      <c r="M3510" s="93">
        <v>-1</v>
      </c>
      <c r="N3510" s="95">
        <v>-70000</v>
      </c>
      <c r="P3510" s="93" t="s">
        <v>3614</v>
      </c>
      <c r="Q3510" s="93" t="s">
        <v>5997</v>
      </c>
      <c r="V3510" s="93" t="s">
        <v>3619</v>
      </c>
    </row>
    <row r="3511" spans="1:22" ht="25.5" customHeight="1">
      <c r="A3511" s="94">
        <v>46146</v>
      </c>
      <c r="B3511" s="93" t="s">
        <v>40</v>
      </c>
      <c r="C3511" s="93" t="s">
        <v>1136</v>
      </c>
      <c r="D3511" s="93" t="s">
        <v>1137</v>
      </c>
      <c r="E3511" s="93" t="s">
        <v>1138</v>
      </c>
      <c r="F3511" s="93">
        <v>70000</v>
      </c>
      <c r="G3511" s="93">
        <v>1</v>
      </c>
      <c r="H3511" s="93">
        <v>0</v>
      </c>
      <c r="I3511" s="92">
        <f t="shared" si="54"/>
        <v>-70000</v>
      </c>
      <c r="J3511" s="92" t="str">
        <f>VLOOKUP(D3511,[1]Sheet0!$C$1:$H$65536,6,0)</f>
        <v>THỰC PHẨM CHO BÉ</v>
      </c>
      <c r="M3511" s="93">
        <v>-1</v>
      </c>
      <c r="N3511" s="95">
        <v>-70000</v>
      </c>
      <c r="P3511" s="93" t="s">
        <v>3614</v>
      </c>
      <c r="Q3511" s="93" t="s">
        <v>5997</v>
      </c>
      <c r="V3511" s="93" t="s">
        <v>3619</v>
      </c>
    </row>
    <row r="3512" spans="1:22" ht="25.5" customHeight="1">
      <c r="A3512" s="94">
        <v>46146</v>
      </c>
      <c r="B3512" s="93" t="s">
        <v>40</v>
      </c>
      <c r="C3512" s="93" t="s">
        <v>6018</v>
      </c>
      <c r="D3512" s="93" t="s">
        <v>6009</v>
      </c>
      <c r="E3512" s="93" t="s">
        <v>6019</v>
      </c>
      <c r="F3512" s="93">
        <v>50000</v>
      </c>
      <c r="G3512" s="93">
        <v>1</v>
      </c>
      <c r="H3512" s="93">
        <v>0</v>
      </c>
      <c r="I3512" s="92">
        <f t="shared" si="54"/>
        <v>-50000</v>
      </c>
      <c r="J3512" s="92" t="str">
        <f>VLOOKUP(D3512,[1]Sheet0!$C$1:$H$65536,6,0)</f>
        <v>THỰC PHẨM CHO BÉ</v>
      </c>
      <c r="M3512" s="93">
        <v>-1</v>
      </c>
      <c r="N3512" s="95">
        <v>-50000</v>
      </c>
      <c r="P3512" s="93" t="s">
        <v>3614</v>
      </c>
      <c r="Q3512" s="93" t="s">
        <v>5997</v>
      </c>
      <c r="V3512" s="93" t="s">
        <v>3619</v>
      </c>
    </row>
    <row r="3513" spans="1:22" ht="25.5" customHeight="1">
      <c r="A3513" s="94">
        <v>46146</v>
      </c>
      <c r="B3513" s="93" t="s">
        <v>27</v>
      </c>
      <c r="C3513" s="93" t="s">
        <v>549</v>
      </c>
      <c r="D3513" s="93" t="s">
        <v>550</v>
      </c>
      <c r="E3513" s="93" t="s">
        <v>551</v>
      </c>
      <c r="F3513" s="93">
        <v>125000</v>
      </c>
      <c r="G3513" s="93">
        <v>2</v>
      </c>
      <c r="H3513" s="93">
        <v>0</v>
      </c>
      <c r="I3513" s="92">
        <f t="shared" si="54"/>
        <v>-250000</v>
      </c>
      <c r="J3513" s="92" t="str">
        <f>VLOOKUP(D3513,[1]Sheet0!$C$1:$H$65536,6,0)</f>
        <v>BÁNH KẸO, ĐỒ ĂN VẶT</v>
      </c>
      <c r="M3513" s="93">
        <v>-2</v>
      </c>
      <c r="N3513" s="95">
        <v>-250000</v>
      </c>
      <c r="P3513" s="93" t="s">
        <v>3614</v>
      </c>
      <c r="Q3513" s="93" t="s">
        <v>5997</v>
      </c>
      <c r="V3513" s="93" t="s">
        <v>3619</v>
      </c>
    </row>
    <row r="3514" spans="1:22" ht="25.5" customHeight="1">
      <c r="A3514" s="94">
        <v>46146</v>
      </c>
      <c r="B3514" s="93" t="s">
        <v>27</v>
      </c>
      <c r="C3514" s="93" t="s">
        <v>207</v>
      </c>
      <c r="D3514" s="93" t="s">
        <v>208</v>
      </c>
      <c r="E3514" s="93" t="s">
        <v>209</v>
      </c>
      <c r="F3514" s="93">
        <v>450000</v>
      </c>
      <c r="G3514" s="93">
        <v>1</v>
      </c>
      <c r="H3514" s="93">
        <v>0</v>
      </c>
      <c r="I3514" s="92">
        <f t="shared" si="54"/>
        <v>-450000</v>
      </c>
      <c r="J3514" s="92" t="str">
        <f>VLOOKUP(D3514,[1]Sheet0!$C$1:$H$65536,6,0)</f>
        <v>RƯỢU</v>
      </c>
      <c r="M3514" s="93">
        <v>-1</v>
      </c>
      <c r="N3514" s="95">
        <v>-450000</v>
      </c>
      <c r="P3514" s="93" t="s">
        <v>3614</v>
      </c>
      <c r="Q3514" s="93" t="s">
        <v>5997</v>
      </c>
      <c r="V3514" s="93" t="s">
        <v>3619</v>
      </c>
    </row>
    <row r="3515" spans="1:22" ht="25.5" customHeight="1">
      <c r="A3515" s="94">
        <v>46146</v>
      </c>
      <c r="B3515" s="93" t="s">
        <v>32</v>
      </c>
      <c r="C3515" s="93" t="s">
        <v>786</v>
      </c>
      <c r="D3515" s="93" t="s">
        <v>787</v>
      </c>
      <c r="E3515" s="93" t="s">
        <v>788</v>
      </c>
      <c r="F3515" s="93">
        <v>270000</v>
      </c>
      <c r="G3515" s="93">
        <v>1</v>
      </c>
      <c r="H3515" s="93">
        <v>0</v>
      </c>
      <c r="I3515" s="92">
        <f t="shared" si="54"/>
        <v>-270000</v>
      </c>
      <c r="J3515" s="92" t="str">
        <f>VLOOKUP(D3515,[1]Sheet0!$C$1:$H$65536,6,0)</f>
        <v>CHĂM SÓC DA</v>
      </c>
      <c r="M3515" s="93">
        <v>-1</v>
      </c>
      <c r="N3515" s="95">
        <v>-270000</v>
      </c>
      <c r="P3515" s="93" t="s">
        <v>3614</v>
      </c>
      <c r="Q3515" s="93" t="s">
        <v>5997</v>
      </c>
      <c r="V3515" s="93" t="s">
        <v>3619</v>
      </c>
    </row>
    <row r="3516" spans="1:22" ht="25.5" customHeight="1">
      <c r="A3516" s="94">
        <v>46146</v>
      </c>
      <c r="B3516" s="93" t="s">
        <v>69</v>
      </c>
      <c r="C3516" s="93" t="s">
        <v>858</v>
      </c>
      <c r="D3516" s="93" t="s">
        <v>859</v>
      </c>
      <c r="E3516" s="93" t="s">
        <v>860</v>
      </c>
      <c r="F3516" s="93">
        <v>2614500</v>
      </c>
      <c r="G3516" s="93">
        <v>1</v>
      </c>
      <c r="H3516" s="93">
        <v>0</v>
      </c>
      <c r="I3516" s="92">
        <f t="shared" si="54"/>
        <v>-2614500</v>
      </c>
      <c r="J3516" s="92" t="str">
        <f>VLOOKUP(D3516,[1]Sheet0!$C$1:$H$65536,6,0)</f>
        <v>TĂNG CƯỜNG HỆ MIỄN DỊCH</v>
      </c>
      <c r="M3516" s="93">
        <v>-1</v>
      </c>
      <c r="N3516" s="95">
        <v>-2614500</v>
      </c>
      <c r="P3516" s="93" t="s">
        <v>3614</v>
      </c>
      <c r="Q3516" s="93" t="s">
        <v>5997</v>
      </c>
      <c r="V3516" s="93" t="s">
        <v>3619</v>
      </c>
    </row>
    <row r="3517" spans="1:22" ht="25.5" customHeight="1">
      <c r="A3517" s="94">
        <v>46146</v>
      </c>
      <c r="B3517" s="93" t="s">
        <v>27</v>
      </c>
      <c r="C3517" s="93" t="s">
        <v>228</v>
      </c>
      <c r="D3517" s="93" t="s">
        <v>229</v>
      </c>
      <c r="E3517" s="93" t="s">
        <v>230</v>
      </c>
      <c r="F3517" s="93">
        <v>130000</v>
      </c>
      <c r="G3517" s="93">
        <v>1</v>
      </c>
      <c r="H3517" s="93">
        <v>0</v>
      </c>
      <c r="I3517" s="92">
        <f t="shared" si="54"/>
        <v>-130000</v>
      </c>
      <c r="J3517" s="92" t="str">
        <f>VLOOKUP(D3517,[1]Sheet0!$C$1:$H$65536,6,0)</f>
        <v>BÁNH KẸO, ĐỒ ĂN VẶT</v>
      </c>
      <c r="M3517" s="93">
        <v>-1</v>
      </c>
      <c r="N3517" s="95">
        <v>-130000</v>
      </c>
      <c r="P3517" s="93" t="s">
        <v>3614</v>
      </c>
      <c r="Q3517" s="93" t="s">
        <v>5997</v>
      </c>
      <c r="V3517" s="93" t="s">
        <v>3619</v>
      </c>
    </row>
    <row r="3518" spans="1:22" ht="25.5" customHeight="1">
      <c r="A3518" s="94">
        <v>46146</v>
      </c>
      <c r="B3518" s="93" t="s">
        <v>27</v>
      </c>
      <c r="C3518" s="93" t="s">
        <v>1106</v>
      </c>
      <c r="D3518" s="93" t="s">
        <v>1107</v>
      </c>
      <c r="E3518" s="93" t="s">
        <v>1108</v>
      </c>
      <c r="F3518" s="93">
        <v>88000</v>
      </c>
      <c r="G3518" s="93">
        <v>4</v>
      </c>
      <c r="H3518" s="93">
        <v>0</v>
      </c>
      <c r="I3518" s="92">
        <f t="shared" si="54"/>
        <v>-352000</v>
      </c>
      <c r="J3518" s="92" t="str">
        <f>VLOOKUP(D3518,[1]Sheet0!$C$1:$H$65536,6,0)</f>
        <v>BÁNH KẸO, ĐỒ ĂN VẶT</v>
      </c>
      <c r="M3518" s="93">
        <v>-4</v>
      </c>
      <c r="N3518" s="95">
        <v>-352000</v>
      </c>
      <c r="P3518" s="93" t="s">
        <v>3614</v>
      </c>
      <c r="Q3518" s="93" t="s">
        <v>5997</v>
      </c>
      <c r="V3518" s="93" t="s">
        <v>3619</v>
      </c>
    </row>
    <row r="3519" spans="1:22" ht="25.5" customHeight="1">
      <c r="A3519" s="94">
        <v>46146</v>
      </c>
      <c r="B3519" s="93" t="s">
        <v>27</v>
      </c>
      <c r="C3519" s="93" t="s">
        <v>330</v>
      </c>
      <c r="D3519" s="93" t="s">
        <v>331</v>
      </c>
      <c r="E3519" s="93" t="s">
        <v>332</v>
      </c>
      <c r="F3519" s="93">
        <v>130000</v>
      </c>
      <c r="G3519" s="93">
        <v>5</v>
      </c>
      <c r="H3519" s="93">
        <v>0</v>
      </c>
      <c r="I3519" s="92">
        <f t="shared" si="54"/>
        <v>-650000</v>
      </c>
      <c r="J3519" s="92" t="str">
        <f>VLOOKUP(D3519,[1]Sheet0!$C$1:$H$65536,6,0)</f>
        <v>BÁNH KẸO, ĐỒ ĂN VẶT</v>
      </c>
      <c r="M3519" s="93">
        <v>-5</v>
      </c>
      <c r="N3519" s="95">
        <v>-650000</v>
      </c>
      <c r="P3519" s="93" t="s">
        <v>3614</v>
      </c>
      <c r="Q3519" s="93" t="s">
        <v>5997</v>
      </c>
      <c r="V3519" s="93" t="s">
        <v>3619</v>
      </c>
    </row>
    <row r="3520" spans="1:22" ht="25.5" customHeight="1">
      <c r="A3520" s="94">
        <v>46146</v>
      </c>
      <c r="B3520" s="93" t="s">
        <v>27</v>
      </c>
      <c r="C3520" s="93" t="s">
        <v>6020</v>
      </c>
      <c r="D3520" s="93" t="s">
        <v>6013</v>
      </c>
      <c r="E3520" s="93" t="s">
        <v>6021</v>
      </c>
      <c r="F3520" s="93">
        <v>125000</v>
      </c>
      <c r="G3520" s="93">
        <v>1</v>
      </c>
      <c r="H3520" s="93">
        <v>0</v>
      </c>
      <c r="I3520" s="92">
        <f t="shared" si="54"/>
        <v>-125000</v>
      </c>
      <c r="J3520" s="92" t="str">
        <f>VLOOKUP(D3520,[1]Sheet0!$C$1:$H$65536,6,0)</f>
        <v>MỲ, MIẾN</v>
      </c>
      <c r="M3520" s="93">
        <v>-1</v>
      </c>
      <c r="N3520" s="95">
        <v>-125000</v>
      </c>
      <c r="P3520" s="93" t="s">
        <v>3614</v>
      </c>
      <c r="Q3520" s="93" t="s">
        <v>5997</v>
      </c>
      <c r="V3520" s="93" t="s">
        <v>3619</v>
      </c>
    </row>
    <row r="3521" spans="1:22" ht="25.5" customHeight="1">
      <c r="A3521" s="94">
        <v>46146</v>
      </c>
      <c r="B3521" s="93" t="s">
        <v>27</v>
      </c>
      <c r="C3521" s="93" t="s">
        <v>5960</v>
      </c>
      <c r="D3521" s="93" t="s">
        <v>5959</v>
      </c>
      <c r="E3521" s="93" t="s">
        <v>5961</v>
      </c>
      <c r="F3521" s="93">
        <v>99000</v>
      </c>
      <c r="G3521" s="93">
        <v>1</v>
      </c>
      <c r="H3521" s="93">
        <v>0</v>
      </c>
      <c r="I3521" s="92">
        <f t="shared" si="54"/>
        <v>-99000</v>
      </c>
      <c r="J3521" s="92" t="str">
        <f>VLOOKUP(D3521,[1]Sheet0!$C$1:$H$65536,6,0)</f>
        <v>MỲ, MIẾN</v>
      </c>
      <c r="M3521" s="93">
        <v>-1</v>
      </c>
      <c r="N3521" s="95">
        <v>-99000</v>
      </c>
      <c r="P3521" s="93" t="s">
        <v>3614</v>
      </c>
      <c r="Q3521" s="93" t="s">
        <v>5997</v>
      </c>
      <c r="V3521" s="93" t="s">
        <v>3619</v>
      </c>
    </row>
    <row r="3522" spans="1:22" ht="25.5" customHeight="1">
      <c r="A3522" s="94">
        <v>46146</v>
      </c>
      <c r="B3522" s="93" t="s">
        <v>27</v>
      </c>
      <c r="C3522" s="93" t="s">
        <v>2448</v>
      </c>
      <c r="D3522" s="93" t="s">
        <v>2449</v>
      </c>
      <c r="E3522" s="93" t="s">
        <v>2450</v>
      </c>
      <c r="F3522" s="93">
        <v>320000</v>
      </c>
      <c r="G3522" s="93">
        <v>2</v>
      </c>
      <c r="H3522" s="93">
        <v>0</v>
      </c>
      <c r="I3522" s="92">
        <f t="shared" si="54"/>
        <v>-640000</v>
      </c>
      <c r="J3522" s="92" t="str">
        <f>VLOOKUP(D3522,[1]Sheet0!$C$1:$H$65536,6,0)</f>
        <v>BÁNH KẸO, ĐỒ ĂN VẶT</v>
      </c>
      <c r="M3522" s="93">
        <v>-2</v>
      </c>
      <c r="N3522" s="95">
        <v>-640000</v>
      </c>
      <c r="P3522" s="93" t="s">
        <v>3614</v>
      </c>
      <c r="Q3522" s="93" t="s">
        <v>5997</v>
      </c>
      <c r="V3522" s="93" t="s">
        <v>3619</v>
      </c>
    </row>
    <row r="3523" spans="1:22" ht="25.5" customHeight="1">
      <c r="A3523" s="94">
        <v>46146</v>
      </c>
      <c r="B3523" s="93" t="s">
        <v>40</v>
      </c>
      <c r="C3523" s="93" t="s">
        <v>1428</v>
      </c>
      <c r="D3523" s="93" t="s">
        <v>1429</v>
      </c>
      <c r="E3523" s="93" t="s">
        <v>1430</v>
      </c>
      <c r="F3523" s="93">
        <v>69000</v>
      </c>
      <c r="G3523" s="93">
        <v>2</v>
      </c>
      <c r="H3523" s="93">
        <v>0</v>
      </c>
      <c r="I3523" s="92">
        <f t="shared" ref="I3523:I3586" si="55">(H3523-G3523)*F3523</f>
        <v>-138000</v>
      </c>
      <c r="J3523" s="92" t="str">
        <f>VLOOKUP(D3523,[1]Sheet0!$C$1:$H$65536,6,0)</f>
        <v>THỰC PHẨM CHO BÉ</v>
      </c>
      <c r="M3523" s="93">
        <v>-2</v>
      </c>
      <c r="N3523" s="95">
        <v>-138000</v>
      </c>
      <c r="P3523" s="93" t="s">
        <v>3614</v>
      </c>
      <c r="Q3523" s="93" t="s">
        <v>5997</v>
      </c>
      <c r="V3523" s="93" t="s">
        <v>3619</v>
      </c>
    </row>
    <row r="3524" spans="1:22" ht="25.5" customHeight="1">
      <c r="A3524" s="94">
        <v>46146</v>
      </c>
      <c r="B3524" s="93" t="s">
        <v>197</v>
      </c>
      <c r="C3524" s="93" t="s">
        <v>3107</v>
      </c>
      <c r="D3524" s="93" t="s">
        <v>3108</v>
      </c>
      <c r="E3524" s="93" t="s">
        <v>3109</v>
      </c>
      <c r="F3524" s="93">
        <v>90000</v>
      </c>
      <c r="G3524" s="93">
        <v>1</v>
      </c>
      <c r="H3524" s="93">
        <v>0</v>
      </c>
      <c r="I3524" s="92">
        <f t="shared" si="55"/>
        <v>-90000</v>
      </c>
      <c r="J3524" s="92" t="str">
        <f>VLOOKUP(D3524,[1]Sheet0!$C$1:$H$65536,6,0)</f>
        <v>BĂNG VỆ SINH</v>
      </c>
      <c r="M3524" s="93">
        <v>-1</v>
      </c>
      <c r="N3524" s="95">
        <v>-90000</v>
      </c>
      <c r="P3524" s="93" t="s">
        <v>3614</v>
      </c>
      <c r="Q3524" s="93" t="s">
        <v>5997</v>
      </c>
      <c r="V3524" s="93" t="s">
        <v>3619</v>
      </c>
    </row>
    <row r="3525" spans="1:22" ht="25.5" customHeight="1">
      <c r="A3525" s="94">
        <v>46146</v>
      </c>
      <c r="B3525" s="93" t="s">
        <v>33</v>
      </c>
      <c r="C3525" s="93" t="s">
        <v>879</v>
      </c>
      <c r="D3525" s="93" t="s">
        <v>880</v>
      </c>
      <c r="E3525" s="93" t="s">
        <v>881</v>
      </c>
      <c r="F3525" s="93">
        <v>490000</v>
      </c>
      <c r="G3525" s="93">
        <v>1</v>
      </c>
      <c r="H3525" s="93">
        <v>0</v>
      </c>
      <c r="I3525" s="92">
        <f t="shared" si="55"/>
        <v>-490000</v>
      </c>
      <c r="J3525" s="92" t="str">
        <f>VLOOKUP(D3525,[1]Sheet0!$C$1:$H$65536,6,0)</f>
        <v>BẾP VÀ PHÒNG ĂN</v>
      </c>
      <c r="M3525" s="93">
        <v>-1</v>
      </c>
      <c r="N3525" s="95">
        <v>-490000</v>
      </c>
      <c r="P3525" s="93" t="s">
        <v>3614</v>
      </c>
      <c r="Q3525" s="93" t="s">
        <v>5997</v>
      </c>
      <c r="V3525" s="93" t="s">
        <v>3619</v>
      </c>
    </row>
    <row r="3526" spans="1:22" ht="25.5" customHeight="1">
      <c r="A3526" s="94">
        <v>46146</v>
      </c>
      <c r="B3526" s="93" t="s">
        <v>33</v>
      </c>
      <c r="C3526" s="93" t="s">
        <v>4316</v>
      </c>
      <c r="D3526" s="93" t="s">
        <v>4317</v>
      </c>
      <c r="E3526" s="93" t="s">
        <v>4318</v>
      </c>
      <c r="F3526" s="93">
        <v>199000</v>
      </c>
      <c r="G3526" s="93">
        <v>1</v>
      </c>
      <c r="H3526" s="93">
        <v>0</v>
      </c>
      <c r="I3526" s="92">
        <f t="shared" si="55"/>
        <v>-199000</v>
      </c>
      <c r="J3526" s="92" t="str">
        <f>VLOOKUP(D3526,[1]Sheet0!$C$1:$H$65536,6,0)</f>
        <v>ĐỒ DÙNG SINH HOẠT GIA ĐÌNH</v>
      </c>
      <c r="M3526" s="93">
        <v>-1</v>
      </c>
      <c r="N3526" s="95">
        <v>-199000</v>
      </c>
      <c r="P3526" s="93" t="s">
        <v>3614</v>
      </c>
      <c r="Q3526" s="93" t="s">
        <v>5997</v>
      </c>
      <c r="V3526" s="93" t="s">
        <v>3619</v>
      </c>
    </row>
    <row r="3527" spans="1:22" ht="25.5" customHeight="1">
      <c r="A3527" s="94">
        <v>46146</v>
      </c>
      <c r="B3527" s="93" t="s">
        <v>27</v>
      </c>
      <c r="C3527" s="93" t="s">
        <v>3405</v>
      </c>
      <c r="D3527" s="93" t="s">
        <v>3406</v>
      </c>
      <c r="E3527" s="93" t="s">
        <v>3407</v>
      </c>
      <c r="F3527" s="93">
        <v>165000</v>
      </c>
      <c r="G3527" s="93">
        <v>3</v>
      </c>
      <c r="H3527" s="93">
        <v>0</v>
      </c>
      <c r="I3527" s="92">
        <f t="shared" si="55"/>
        <v>-495000</v>
      </c>
      <c r="J3527" s="92" t="str">
        <f>VLOOKUP(D3527,[1]Sheet0!$C$1:$H$65536,6,0)</f>
        <v>THỰC PHẨM ĐÔNG LẠNH, CHẾ BIẾN</v>
      </c>
      <c r="M3527" s="93">
        <v>-3</v>
      </c>
      <c r="N3527" s="95">
        <v>-495000</v>
      </c>
      <c r="P3527" s="93" t="s">
        <v>3614</v>
      </c>
      <c r="Q3527" s="93" t="s">
        <v>5997</v>
      </c>
      <c r="V3527" s="93" t="s">
        <v>3619</v>
      </c>
    </row>
    <row r="3528" spans="1:22" ht="25.5" customHeight="1">
      <c r="A3528" s="94">
        <v>46147</v>
      </c>
      <c r="B3528" s="93" t="s">
        <v>33</v>
      </c>
      <c r="C3528" s="93" t="s">
        <v>2981</v>
      </c>
      <c r="D3528" s="93" t="s">
        <v>2982</v>
      </c>
      <c r="E3528" s="93" t="s">
        <v>2983</v>
      </c>
      <c r="F3528" s="93">
        <v>220000</v>
      </c>
      <c r="G3528" s="93">
        <v>-1</v>
      </c>
      <c r="H3528" s="93">
        <v>0</v>
      </c>
      <c r="I3528" s="92">
        <f t="shared" si="55"/>
        <v>220000</v>
      </c>
      <c r="J3528" s="92" t="str">
        <f>VLOOKUP(D3528,[1]Sheet0!$C$1:$H$65536,6,0)</f>
        <v>KHĂN</v>
      </c>
      <c r="K3528" s="93">
        <v>1</v>
      </c>
      <c r="L3528" s="95">
        <v>220000</v>
      </c>
      <c r="P3528" s="93" t="s">
        <v>3614</v>
      </c>
      <c r="Q3528" s="93" t="s">
        <v>6022</v>
      </c>
    </row>
    <row r="3529" spans="1:22" ht="25.5" customHeight="1">
      <c r="A3529" s="94">
        <v>46147</v>
      </c>
      <c r="B3529" s="93" t="s">
        <v>69</v>
      </c>
      <c r="C3529" s="93" t="s">
        <v>917</v>
      </c>
      <c r="D3529" s="93" t="s">
        <v>918</v>
      </c>
      <c r="E3529" s="93" t="s">
        <v>919</v>
      </c>
      <c r="F3529" s="93">
        <v>750000</v>
      </c>
      <c r="G3529" s="93">
        <v>-1</v>
      </c>
      <c r="H3529" s="93">
        <v>0</v>
      </c>
      <c r="I3529" s="92">
        <f t="shared" si="55"/>
        <v>750000</v>
      </c>
      <c r="J3529" s="92" t="str">
        <f>VLOOKUP(D3529,[1]Sheet0!$C$1:$H$65536,6,0)</f>
        <v>THỰC PHẨM CHỨC NĂNG CHO MÉ &amp; BÉ</v>
      </c>
      <c r="K3529" s="93">
        <v>1</v>
      </c>
      <c r="L3529" s="95">
        <v>750000</v>
      </c>
      <c r="P3529" s="93" t="s">
        <v>3614</v>
      </c>
      <c r="Q3529" s="93" t="s">
        <v>6022</v>
      </c>
    </row>
    <row r="3530" spans="1:22" ht="25.5" customHeight="1">
      <c r="A3530" s="94">
        <v>46147</v>
      </c>
      <c r="B3530" s="93" t="s">
        <v>27</v>
      </c>
      <c r="C3530" s="93" t="s">
        <v>1518</v>
      </c>
      <c r="D3530" s="93" t="s">
        <v>1519</v>
      </c>
      <c r="E3530" s="93" t="s">
        <v>1520</v>
      </c>
      <c r="F3530" s="93">
        <v>89000</v>
      </c>
      <c r="G3530" s="93">
        <v>-1</v>
      </c>
      <c r="H3530" s="93">
        <v>0</v>
      </c>
      <c r="I3530" s="92">
        <f t="shared" si="55"/>
        <v>89000</v>
      </c>
      <c r="J3530" s="92" t="str">
        <f>VLOOKUP(D3530,[1]Sheet0!$C$1:$H$65536,6,0)</f>
        <v>ĐỒ UỐNG, PHA CHẾ</v>
      </c>
      <c r="K3530" s="93">
        <v>1</v>
      </c>
      <c r="L3530" s="95">
        <v>89000</v>
      </c>
      <c r="P3530" s="93" t="s">
        <v>3614</v>
      </c>
      <c r="Q3530" s="93" t="s">
        <v>6022</v>
      </c>
    </row>
    <row r="3531" spans="1:22" ht="25.5" customHeight="1">
      <c r="A3531" s="94">
        <v>46147</v>
      </c>
      <c r="B3531" s="93" t="s">
        <v>27</v>
      </c>
      <c r="C3531" s="93" t="s">
        <v>5951</v>
      </c>
      <c r="D3531" s="93" t="s">
        <v>5952</v>
      </c>
      <c r="E3531" s="93" t="s">
        <v>5953</v>
      </c>
      <c r="F3531" s="93">
        <v>99000</v>
      </c>
      <c r="G3531" s="93">
        <v>-1</v>
      </c>
      <c r="H3531" s="93">
        <v>0</v>
      </c>
      <c r="I3531" s="92">
        <f t="shared" si="55"/>
        <v>99000</v>
      </c>
      <c r="J3531" s="92" t="str">
        <f>VLOOKUP(D3531,[1]Sheet0!$C$1:$H$65536,6,0)</f>
        <v>MỲ, MIẾN</v>
      </c>
      <c r="K3531" s="93">
        <v>1</v>
      </c>
      <c r="L3531" s="95">
        <v>99000</v>
      </c>
      <c r="P3531" s="93" t="s">
        <v>3614</v>
      </c>
      <c r="Q3531" s="93" t="s">
        <v>6022</v>
      </c>
    </row>
    <row r="3532" spans="1:22" ht="25.5" customHeight="1">
      <c r="A3532" s="94">
        <v>46147</v>
      </c>
      <c r="B3532" s="93" t="s">
        <v>135</v>
      </c>
      <c r="C3532" s="93" t="s">
        <v>2669</v>
      </c>
      <c r="D3532" s="93" t="s">
        <v>2670</v>
      </c>
      <c r="E3532" s="93" t="s">
        <v>2665</v>
      </c>
      <c r="F3532" s="93">
        <v>50000</v>
      </c>
      <c r="G3532" s="93">
        <v>-2</v>
      </c>
      <c r="H3532" s="93">
        <v>0</v>
      </c>
      <c r="I3532" s="92">
        <f t="shared" si="55"/>
        <v>100000</v>
      </c>
      <c r="J3532" s="92" t="e">
        <f>VLOOKUP(D3532,[1]Sheet0!$C$1:$H$65536,6,0)</f>
        <v>#N/A</v>
      </c>
      <c r="K3532" s="93">
        <v>2</v>
      </c>
      <c r="L3532" s="95">
        <v>100000</v>
      </c>
      <c r="P3532" s="93" t="s">
        <v>3614</v>
      </c>
      <c r="Q3532" s="93" t="s">
        <v>6022</v>
      </c>
    </row>
    <row r="3533" spans="1:22" ht="25.5" customHeight="1">
      <c r="A3533" s="94">
        <v>46147</v>
      </c>
      <c r="B3533" s="93" t="s">
        <v>69</v>
      </c>
      <c r="C3533" s="93" t="s">
        <v>79</v>
      </c>
      <c r="D3533" s="93" t="s">
        <v>80</v>
      </c>
      <c r="E3533" s="93" t="s">
        <v>81</v>
      </c>
      <c r="F3533" s="93">
        <v>880000</v>
      </c>
      <c r="G3533" s="93">
        <v>1</v>
      </c>
      <c r="H3533" s="93">
        <v>0</v>
      </c>
      <c r="I3533" s="92">
        <f t="shared" si="55"/>
        <v>-880000</v>
      </c>
      <c r="J3533" s="92" t="str">
        <f>VLOOKUP(D3533,[1]Sheet0!$C$1:$H$65536,6,0)</f>
        <v>THỰC PHẨM CHỨC NĂNG CHO MÉ &amp; BÉ</v>
      </c>
      <c r="M3533" s="93">
        <v>-1</v>
      </c>
      <c r="N3533" s="95">
        <v>-880000</v>
      </c>
      <c r="P3533" s="93" t="s">
        <v>3614</v>
      </c>
      <c r="Q3533" s="93" t="s">
        <v>6022</v>
      </c>
      <c r="V3533" s="93" t="s">
        <v>3619</v>
      </c>
    </row>
    <row r="3534" spans="1:22" ht="25.5" customHeight="1">
      <c r="A3534" s="94">
        <v>46147</v>
      </c>
      <c r="B3534" s="93" t="s">
        <v>27</v>
      </c>
      <c r="C3534" s="93" t="s">
        <v>1187</v>
      </c>
      <c r="D3534" s="93" t="s">
        <v>1188</v>
      </c>
      <c r="E3534" s="93" t="s">
        <v>1189</v>
      </c>
      <c r="F3534" s="93">
        <v>125000</v>
      </c>
      <c r="G3534" s="93">
        <v>1</v>
      </c>
      <c r="H3534" s="93">
        <v>0</v>
      </c>
      <c r="I3534" s="92">
        <f t="shared" si="55"/>
        <v>-125000</v>
      </c>
      <c r="J3534" s="92" t="str">
        <f>VLOOKUP(D3534,[1]Sheet0!$C$1:$H$65536,6,0)</f>
        <v>BÁNH KẸO, ĐỒ ĂN VẶT</v>
      </c>
      <c r="M3534" s="93">
        <v>-1</v>
      </c>
      <c r="N3534" s="95">
        <v>-125000</v>
      </c>
      <c r="P3534" s="93" t="s">
        <v>3614</v>
      </c>
      <c r="Q3534" s="93" t="s">
        <v>6022</v>
      </c>
      <c r="V3534" s="93" t="s">
        <v>3619</v>
      </c>
    </row>
    <row r="3535" spans="1:22" ht="25.5" customHeight="1">
      <c r="A3535" s="94">
        <v>46147</v>
      </c>
      <c r="B3535" s="93" t="s">
        <v>27</v>
      </c>
      <c r="C3535" s="93" t="s">
        <v>1608</v>
      </c>
      <c r="D3535" s="93" t="s">
        <v>1609</v>
      </c>
      <c r="E3535" s="93" t="s">
        <v>1610</v>
      </c>
      <c r="F3535" s="93">
        <v>45000</v>
      </c>
      <c r="G3535" s="93">
        <v>1</v>
      </c>
      <c r="H3535" s="93">
        <v>0</v>
      </c>
      <c r="I3535" s="92">
        <f t="shared" si="55"/>
        <v>-45000</v>
      </c>
      <c r="J3535" s="92" t="str">
        <f>VLOOKUP(D3535,[1]Sheet0!$C$1:$H$65536,6,0)</f>
        <v>GIA VỊ</v>
      </c>
      <c r="M3535" s="93">
        <v>-1</v>
      </c>
      <c r="N3535" s="95">
        <v>-45000</v>
      </c>
      <c r="P3535" s="93" t="s">
        <v>3614</v>
      </c>
      <c r="Q3535" s="93" t="s">
        <v>6022</v>
      </c>
      <c r="V3535" s="93" t="s">
        <v>3619</v>
      </c>
    </row>
    <row r="3536" spans="1:22" ht="25.5" customHeight="1">
      <c r="A3536" s="94">
        <v>46147</v>
      </c>
      <c r="B3536" s="93" t="s">
        <v>135</v>
      </c>
      <c r="C3536" s="93" t="s">
        <v>2663</v>
      </c>
      <c r="D3536" s="93" t="s">
        <v>2664</v>
      </c>
      <c r="E3536" s="93" t="s">
        <v>2665</v>
      </c>
      <c r="F3536" s="93">
        <v>50000</v>
      </c>
      <c r="G3536" s="93">
        <v>2</v>
      </c>
      <c r="H3536" s="93">
        <v>0</v>
      </c>
      <c r="I3536" s="92">
        <f t="shared" si="55"/>
        <v>-100000</v>
      </c>
      <c r="J3536" s="92" t="str">
        <f>VLOOKUP(D3536,[1]Sheet0!$C$1:$H$65536,6,0)</f>
        <v>ĐỒNG GIÁ DATE</v>
      </c>
      <c r="M3536" s="93">
        <v>-2</v>
      </c>
      <c r="N3536" s="95">
        <v>-100000</v>
      </c>
      <c r="P3536" s="93" t="s">
        <v>3614</v>
      </c>
      <c r="Q3536" s="93" t="s">
        <v>6022</v>
      </c>
      <c r="V3536" s="93" t="s">
        <v>3619</v>
      </c>
    </row>
    <row r="3537" spans="1:22" ht="25.5" customHeight="1">
      <c r="A3537" s="94">
        <v>46148</v>
      </c>
      <c r="B3537" s="93" t="s">
        <v>27</v>
      </c>
      <c r="C3537" s="93" t="s">
        <v>5469</v>
      </c>
      <c r="D3537" s="93" t="s">
        <v>5376</v>
      </c>
      <c r="E3537" s="93" t="s">
        <v>5470</v>
      </c>
      <c r="F3537" s="93">
        <v>75000</v>
      </c>
      <c r="G3537" s="93">
        <v>-1</v>
      </c>
      <c r="H3537" s="93">
        <v>0</v>
      </c>
      <c r="I3537" s="92">
        <f t="shared" si="55"/>
        <v>75000</v>
      </c>
      <c r="J3537" s="92" t="str">
        <f>VLOOKUP(D3537,[1]Sheet0!$C$1:$H$65536,6,0)</f>
        <v>GIA VỊ</v>
      </c>
      <c r="K3537" s="93">
        <v>1</v>
      </c>
      <c r="L3537" s="95">
        <v>75000</v>
      </c>
      <c r="P3537" s="93" t="s">
        <v>3614</v>
      </c>
      <c r="Q3537" s="93" t="s">
        <v>6023</v>
      </c>
    </row>
    <row r="3538" spans="1:22" ht="25.5" customHeight="1">
      <c r="A3538" s="94">
        <v>46148</v>
      </c>
      <c r="B3538" s="93" t="s">
        <v>27</v>
      </c>
      <c r="C3538" s="93" t="s">
        <v>5666</v>
      </c>
      <c r="D3538" s="93" t="s">
        <v>5656</v>
      </c>
      <c r="E3538" s="93" t="s">
        <v>5667</v>
      </c>
      <c r="F3538" s="93">
        <v>135000</v>
      </c>
      <c r="G3538" s="93">
        <v>-10</v>
      </c>
      <c r="H3538" s="93">
        <v>0</v>
      </c>
      <c r="I3538" s="92">
        <f t="shared" si="55"/>
        <v>1350000</v>
      </c>
      <c r="J3538" s="92" t="str">
        <f>VLOOKUP(D3538,[1]Sheet0!$C$1:$H$65536,6,0)</f>
        <v>GIA VỊ</v>
      </c>
      <c r="K3538" s="93">
        <v>10</v>
      </c>
      <c r="L3538" s="95">
        <v>1350000</v>
      </c>
      <c r="P3538" s="93" t="s">
        <v>3614</v>
      </c>
      <c r="Q3538" s="93" t="s">
        <v>6023</v>
      </c>
    </row>
    <row r="3539" spans="1:22" ht="25.5" customHeight="1">
      <c r="A3539" s="94">
        <v>46148</v>
      </c>
      <c r="B3539" s="93" t="s">
        <v>27</v>
      </c>
      <c r="C3539" s="93" t="s">
        <v>5499</v>
      </c>
      <c r="D3539" s="93" t="s">
        <v>5441</v>
      </c>
      <c r="E3539" s="93" t="s">
        <v>5500</v>
      </c>
      <c r="F3539" s="93">
        <v>125000</v>
      </c>
      <c r="G3539" s="93">
        <v>-1</v>
      </c>
      <c r="H3539" s="93">
        <v>0</v>
      </c>
      <c r="I3539" s="92">
        <f t="shared" si="55"/>
        <v>125000</v>
      </c>
      <c r="J3539" s="92" t="str">
        <f>VLOOKUP(D3539,[1]Sheet0!$C$1:$H$65536,6,0)</f>
        <v>MỲ, MIẾN</v>
      </c>
      <c r="K3539" s="93">
        <v>1</v>
      </c>
      <c r="L3539" s="95">
        <v>125000</v>
      </c>
      <c r="P3539" s="93" t="s">
        <v>3614</v>
      </c>
      <c r="Q3539" s="93" t="s">
        <v>6023</v>
      </c>
    </row>
    <row r="3540" spans="1:22" ht="25.5" customHeight="1">
      <c r="A3540" s="94">
        <v>46148</v>
      </c>
      <c r="B3540" s="93" t="s">
        <v>40</v>
      </c>
      <c r="C3540" s="93" t="s">
        <v>1428</v>
      </c>
      <c r="D3540" s="93" t="s">
        <v>1429</v>
      </c>
      <c r="E3540" s="93" t="s">
        <v>1430</v>
      </c>
      <c r="F3540" s="93">
        <v>69000</v>
      </c>
      <c r="G3540" s="93">
        <v>-1</v>
      </c>
      <c r="H3540" s="93">
        <v>0</v>
      </c>
      <c r="I3540" s="92">
        <f t="shared" si="55"/>
        <v>69000</v>
      </c>
      <c r="J3540" s="92" t="str">
        <f>VLOOKUP(D3540,[1]Sheet0!$C$1:$H$65536,6,0)</f>
        <v>THỰC PHẨM CHO BÉ</v>
      </c>
      <c r="K3540" s="93">
        <v>1</v>
      </c>
      <c r="L3540" s="95">
        <v>69000</v>
      </c>
      <c r="P3540" s="93" t="s">
        <v>3614</v>
      </c>
      <c r="Q3540" s="93" t="s">
        <v>6023</v>
      </c>
    </row>
    <row r="3541" spans="1:22" ht="25.5" customHeight="1">
      <c r="A3541" s="94">
        <v>46148</v>
      </c>
      <c r="B3541" s="93" t="s">
        <v>40</v>
      </c>
      <c r="C3541" s="93" t="s">
        <v>728</v>
      </c>
      <c r="D3541" s="93" t="s">
        <v>729</v>
      </c>
      <c r="E3541" s="93" t="s">
        <v>730</v>
      </c>
      <c r="F3541" s="93">
        <v>69000</v>
      </c>
      <c r="G3541" s="93">
        <v>-1</v>
      </c>
      <c r="H3541" s="93">
        <v>0</v>
      </c>
      <c r="I3541" s="92">
        <f t="shared" si="55"/>
        <v>69000</v>
      </c>
      <c r="J3541" s="92" t="str">
        <f>VLOOKUP(D3541,[1]Sheet0!$C$1:$H$65536,6,0)</f>
        <v>THỰC PHẨM CHO BÉ</v>
      </c>
      <c r="K3541" s="93">
        <v>1</v>
      </c>
      <c r="L3541" s="95">
        <v>69000</v>
      </c>
      <c r="P3541" s="93" t="s">
        <v>3614</v>
      </c>
      <c r="Q3541" s="93" t="s">
        <v>6023</v>
      </c>
    </row>
    <row r="3542" spans="1:22" ht="25.5" customHeight="1">
      <c r="A3542" s="94">
        <v>46148</v>
      </c>
      <c r="B3542" s="93" t="s">
        <v>27</v>
      </c>
      <c r="C3542" s="93" t="s">
        <v>795</v>
      </c>
      <c r="D3542" s="93" t="s">
        <v>796</v>
      </c>
      <c r="E3542" s="93" t="s">
        <v>797</v>
      </c>
      <c r="F3542" s="93">
        <v>360000</v>
      </c>
      <c r="G3542" s="93">
        <v>-1</v>
      </c>
      <c r="H3542" s="93">
        <v>0</v>
      </c>
      <c r="I3542" s="92">
        <f t="shared" si="55"/>
        <v>360000</v>
      </c>
      <c r="J3542" s="92" t="str">
        <f>VLOOKUP(D3542,[1]Sheet0!$C$1:$H$65536,6,0)</f>
        <v>BÁNH KẸO, ĐỒ ĂN VẶT</v>
      </c>
      <c r="K3542" s="93">
        <v>1</v>
      </c>
      <c r="L3542" s="95">
        <v>360000</v>
      </c>
      <c r="P3542" s="93" t="s">
        <v>3614</v>
      </c>
      <c r="Q3542" s="93" t="s">
        <v>6023</v>
      </c>
    </row>
    <row r="3543" spans="1:22" ht="25.5" customHeight="1">
      <c r="A3543" s="94">
        <v>46148</v>
      </c>
      <c r="B3543" s="93" t="s">
        <v>27</v>
      </c>
      <c r="C3543" s="93" t="s">
        <v>6024</v>
      </c>
      <c r="D3543" s="93" t="s">
        <v>6025</v>
      </c>
      <c r="E3543" s="93" t="s">
        <v>6026</v>
      </c>
      <c r="F3543" s="93">
        <v>1850000</v>
      </c>
      <c r="G3543" s="93">
        <v>-0.155</v>
      </c>
      <c r="H3543" s="93">
        <v>0</v>
      </c>
      <c r="I3543" s="92">
        <f t="shared" si="55"/>
        <v>286750</v>
      </c>
      <c r="J3543" s="92" t="str">
        <f>VLOOKUP(D3543,[1]Sheet0!$C$1:$H$65536,6,0)</f>
        <v>THỰC PHẨM ĐÔNG LẠNH, CHẾ BIẾN</v>
      </c>
      <c r="K3543" s="93">
        <v>0.155</v>
      </c>
      <c r="L3543" s="95">
        <v>286750</v>
      </c>
      <c r="P3543" s="93" t="s">
        <v>3614</v>
      </c>
      <c r="Q3543" s="93" t="s">
        <v>6023</v>
      </c>
    </row>
    <row r="3544" spans="1:22" ht="25.5" customHeight="1">
      <c r="A3544" s="94">
        <v>46148</v>
      </c>
      <c r="B3544" s="93" t="s">
        <v>27</v>
      </c>
      <c r="C3544" s="93" t="s">
        <v>1569</v>
      </c>
      <c r="D3544" s="93" t="s">
        <v>1570</v>
      </c>
      <c r="E3544" s="93" t="s">
        <v>1571</v>
      </c>
      <c r="F3544" s="93">
        <v>60000</v>
      </c>
      <c r="G3544" s="93">
        <v>1</v>
      </c>
      <c r="H3544" s="93">
        <v>0</v>
      </c>
      <c r="I3544" s="92">
        <f t="shared" si="55"/>
        <v>-60000</v>
      </c>
      <c r="J3544" s="92" t="str">
        <f>VLOOKUP(D3544,[1]Sheet0!$C$1:$H$65536,6,0)</f>
        <v>GIA VỊ</v>
      </c>
      <c r="M3544" s="93">
        <v>-1</v>
      </c>
      <c r="N3544" s="95">
        <v>-60000</v>
      </c>
      <c r="P3544" s="93" t="s">
        <v>3614</v>
      </c>
      <c r="Q3544" s="93" t="s">
        <v>6023</v>
      </c>
      <c r="V3544" s="93" t="s">
        <v>3619</v>
      </c>
    </row>
    <row r="3545" spans="1:22" ht="25.5" customHeight="1">
      <c r="A3545" s="94">
        <v>46148</v>
      </c>
      <c r="B3545" s="93" t="s">
        <v>27</v>
      </c>
      <c r="C3545" s="93" t="s">
        <v>962</v>
      </c>
      <c r="D3545" s="93" t="s">
        <v>963</v>
      </c>
      <c r="E3545" s="93" t="s">
        <v>964</v>
      </c>
      <c r="F3545" s="93">
        <v>115000</v>
      </c>
      <c r="G3545" s="93">
        <v>10</v>
      </c>
      <c r="H3545" s="93">
        <v>0</v>
      </c>
      <c r="I3545" s="92">
        <f t="shared" si="55"/>
        <v>-1150000</v>
      </c>
      <c r="J3545" s="92" t="str">
        <f>VLOOKUP(D3545,[1]Sheet0!$C$1:$H$65536,6,0)</f>
        <v>GIA VỊ</v>
      </c>
      <c r="M3545" s="93">
        <v>-10</v>
      </c>
      <c r="N3545" s="95">
        <v>-1150000</v>
      </c>
      <c r="P3545" s="93" t="s">
        <v>3614</v>
      </c>
      <c r="Q3545" s="93" t="s">
        <v>6023</v>
      </c>
      <c r="V3545" s="93" t="s">
        <v>3619</v>
      </c>
    </row>
    <row r="3546" spans="1:22" ht="25.5" customHeight="1">
      <c r="A3546" s="94">
        <v>46148</v>
      </c>
      <c r="B3546" s="93" t="s">
        <v>27</v>
      </c>
      <c r="C3546" s="93" t="s">
        <v>5960</v>
      </c>
      <c r="D3546" s="93" t="s">
        <v>5959</v>
      </c>
      <c r="E3546" s="93" t="s">
        <v>5961</v>
      </c>
      <c r="F3546" s="93">
        <v>99000</v>
      </c>
      <c r="G3546" s="93">
        <v>1</v>
      </c>
      <c r="H3546" s="93">
        <v>0</v>
      </c>
      <c r="I3546" s="92">
        <f t="shared" si="55"/>
        <v>-99000</v>
      </c>
      <c r="J3546" s="92" t="str">
        <f>VLOOKUP(D3546,[1]Sheet0!$C$1:$H$65536,6,0)</f>
        <v>MỲ, MIẾN</v>
      </c>
      <c r="M3546" s="93">
        <v>-1</v>
      </c>
      <c r="N3546" s="95">
        <v>-99000</v>
      </c>
      <c r="P3546" s="93" t="s">
        <v>3614</v>
      </c>
      <c r="Q3546" s="93" t="s">
        <v>6023</v>
      </c>
      <c r="V3546" s="93" t="s">
        <v>3619</v>
      </c>
    </row>
    <row r="3547" spans="1:22" ht="25.5" customHeight="1">
      <c r="A3547" s="94">
        <v>46148</v>
      </c>
      <c r="B3547" s="93" t="s">
        <v>40</v>
      </c>
      <c r="C3547" s="93" t="s">
        <v>1431</v>
      </c>
      <c r="D3547" s="93" t="s">
        <v>1432</v>
      </c>
      <c r="E3547" s="93" t="s">
        <v>1433</v>
      </c>
      <c r="F3547" s="93">
        <v>69000</v>
      </c>
      <c r="G3547" s="93">
        <v>1</v>
      </c>
      <c r="H3547" s="93">
        <v>0</v>
      </c>
      <c r="I3547" s="92">
        <f t="shared" si="55"/>
        <v>-69000</v>
      </c>
      <c r="J3547" s="92" t="str">
        <f>VLOOKUP(D3547,[1]Sheet0!$C$1:$H$65536,6,0)</f>
        <v>THỰC PHẨM CHO BÉ</v>
      </c>
      <c r="M3547" s="93">
        <v>-1</v>
      </c>
      <c r="N3547" s="95">
        <v>-69000</v>
      </c>
      <c r="P3547" s="93" t="s">
        <v>3614</v>
      </c>
      <c r="Q3547" s="93" t="s">
        <v>6023</v>
      </c>
      <c r="V3547" s="93" t="s">
        <v>3619</v>
      </c>
    </row>
    <row r="3548" spans="1:22" ht="25.5" customHeight="1">
      <c r="A3548" s="94">
        <v>46148</v>
      </c>
      <c r="B3548" s="93" t="s">
        <v>40</v>
      </c>
      <c r="C3548" s="93" t="s">
        <v>1431</v>
      </c>
      <c r="D3548" s="93" t="s">
        <v>1432</v>
      </c>
      <c r="E3548" s="93" t="s">
        <v>1433</v>
      </c>
      <c r="F3548" s="93">
        <v>69000</v>
      </c>
      <c r="G3548" s="93">
        <v>1</v>
      </c>
      <c r="H3548" s="93">
        <v>0</v>
      </c>
      <c r="I3548" s="92">
        <f t="shared" si="55"/>
        <v>-69000</v>
      </c>
      <c r="J3548" s="92" t="str">
        <f>VLOOKUP(D3548,[1]Sheet0!$C$1:$H$65536,6,0)</f>
        <v>THỰC PHẨM CHO BÉ</v>
      </c>
      <c r="M3548" s="93">
        <v>-1</v>
      </c>
      <c r="N3548" s="95">
        <v>-69000</v>
      </c>
      <c r="P3548" s="93" t="s">
        <v>3614</v>
      </c>
      <c r="Q3548" s="93" t="s">
        <v>6023</v>
      </c>
      <c r="V3548" s="93" t="s">
        <v>3619</v>
      </c>
    </row>
    <row r="3549" spans="1:22" ht="25.5" customHeight="1">
      <c r="A3549" s="94">
        <v>46148</v>
      </c>
      <c r="B3549" s="93" t="s">
        <v>27</v>
      </c>
      <c r="C3549" s="93" t="s">
        <v>2243</v>
      </c>
      <c r="D3549" s="93" t="s">
        <v>2244</v>
      </c>
      <c r="E3549" s="93" t="s">
        <v>2245</v>
      </c>
      <c r="F3549" s="93">
        <v>350000</v>
      </c>
      <c r="G3549" s="93">
        <v>1</v>
      </c>
      <c r="H3549" s="93">
        <v>0</v>
      </c>
      <c r="I3549" s="92">
        <f t="shared" si="55"/>
        <v>-350000</v>
      </c>
      <c r="J3549" s="92" t="str">
        <f>VLOOKUP(D3549,[1]Sheet0!$C$1:$H$65536,6,0)</f>
        <v>BÁNH KẸO, ĐỒ ĂN VẶT</v>
      </c>
      <c r="M3549" s="93">
        <v>-1</v>
      </c>
      <c r="N3549" s="95">
        <v>-350000</v>
      </c>
      <c r="P3549" s="93" t="s">
        <v>3614</v>
      </c>
      <c r="Q3549" s="93" t="s">
        <v>6023</v>
      </c>
      <c r="V3549" s="93" t="s">
        <v>3619</v>
      </c>
    </row>
    <row r="3550" spans="1:22" ht="25.5" customHeight="1">
      <c r="A3550" s="94">
        <v>46148</v>
      </c>
      <c r="B3550" s="93" t="s">
        <v>27</v>
      </c>
      <c r="C3550" s="93" t="s">
        <v>3429</v>
      </c>
      <c r="D3550" s="93" t="s">
        <v>3430</v>
      </c>
      <c r="E3550" s="93" t="s">
        <v>3431</v>
      </c>
      <c r="F3550" s="93">
        <v>2800000</v>
      </c>
      <c r="G3550" s="93">
        <v>0.155</v>
      </c>
      <c r="H3550" s="93">
        <v>0</v>
      </c>
      <c r="I3550" s="92">
        <f t="shared" si="55"/>
        <v>-434000</v>
      </c>
      <c r="J3550" s="92" t="str">
        <f>VLOOKUP(D3550,[1]Sheet0!$C$1:$H$65536,6,0)</f>
        <v>THỰC PHẨM ĐÔNG LẠNH, CHẾ BIẾN</v>
      </c>
      <c r="M3550" s="93">
        <v>-0.155</v>
      </c>
      <c r="N3550" s="95">
        <v>-434000</v>
      </c>
      <c r="P3550" s="93" t="s">
        <v>3614</v>
      </c>
      <c r="Q3550" s="93" t="s">
        <v>6023</v>
      </c>
      <c r="V3550" s="93" t="s">
        <v>3619</v>
      </c>
    </row>
    <row r="3551" spans="1:22" ht="25.5" customHeight="1">
      <c r="A3551" s="94">
        <v>46149</v>
      </c>
      <c r="B3551" s="93" t="s">
        <v>3632</v>
      </c>
      <c r="C3551" s="93" t="s">
        <v>4395</v>
      </c>
      <c r="D3551" s="93" t="s">
        <v>4385</v>
      </c>
      <c r="E3551" s="93" t="s">
        <v>4396</v>
      </c>
      <c r="F3551" s="93">
        <v>2680</v>
      </c>
      <c r="G3551" s="93">
        <v>-1</v>
      </c>
      <c r="H3551" s="93">
        <v>0</v>
      </c>
      <c r="I3551" s="92">
        <f t="shared" si="55"/>
        <v>2680</v>
      </c>
      <c r="J3551" s="92" t="str">
        <f>VLOOKUP(D3551,[1]Sheet0!$C$1:$H$65536,6,0)</f>
        <v>HỆ THỐNG</v>
      </c>
      <c r="K3551" s="93">
        <v>1</v>
      </c>
      <c r="L3551" s="95">
        <v>2680</v>
      </c>
      <c r="P3551" s="93" t="s">
        <v>3614</v>
      </c>
      <c r="Q3551" s="93" t="s">
        <v>6027</v>
      </c>
    </row>
    <row r="3552" spans="1:22" ht="25.5" customHeight="1">
      <c r="A3552" s="94">
        <v>46149</v>
      </c>
      <c r="B3552" s="93" t="s">
        <v>32</v>
      </c>
      <c r="C3552" s="93" t="s">
        <v>2407</v>
      </c>
      <c r="D3552" s="93" t="s">
        <v>2408</v>
      </c>
      <c r="E3552" s="93" t="s">
        <v>2409</v>
      </c>
      <c r="F3552" s="93">
        <v>195000</v>
      </c>
      <c r="G3552" s="93">
        <v>-2</v>
      </c>
      <c r="H3552" s="93">
        <v>0</v>
      </c>
      <c r="I3552" s="92">
        <f t="shared" si="55"/>
        <v>390000</v>
      </c>
      <c r="J3552" s="92" t="str">
        <f>VLOOKUP(D3552,[1]Sheet0!$C$1:$H$65536,6,0)</f>
        <v>CHĂM SÓC DA</v>
      </c>
      <c r="K3552" s="93">
        <v>2</v>
      </c>
      <c r="L3552" s="95">
        <v>390000</v>
      </c>
      <c r="P3552" s="93" t="s">
        <v>3614</v>
      </c>
      <c r="Q3552" s="93" t="s">
        <v>6027</v>
      </c>
    </row>
    <row r="3553" spans="1:22" ht="25.5" customHeight="1">
      <c r="A3553" s="94">
        <v>46149</v>
      </c>
      <c r="B3553" s="93" t="s">
        <v>27</v>
      </c>
      <c r="C3553" s="93" t="s">
        <v>5628</v>
      </c>
      <c r="D3553" s="93" t="s">
        <v>5629</v>
      </c>
      <c r="E3553" s="93" t="s">
        <v>5630</v>
      </c>
      <c r="F3553" s="93">
        <v>50000</v>
      </c>
      <c r="G3553" s="93">
        <v>-2</v>
      </c>
      <c r="H3553" s="93">
        <v>0</v>
      </c>
      <c r="I3553" s="92">
        <f t="shared" si="55"/>
        <v>100000</v>
      </c>
      <c r="J3553" s="92" t="str">
        <f>VLOOKUP(D3553,[1]Sheet0!$C$1:$H$65536,6,0)</f>
        <v>THỰC PHẨM CHO BÉ</v>
      </c>
      <c r="K3553" s="93">
        <v>2</v>
      </c>
      <c r="L3553" s="95">
        <v>100000</v>
      </c>
      <c r="P3553" s="93" t="s">
        <v>3614</v>
      </c>
      <c r="Q3553" s="93" t="s">
        <v>6027</v>
      </c>
    </row>
    <row r="3554" spans="1:22" ht="25.5" customHeight="1">
      <c r="A3554" s="94">
        <v>46149</v>
      </c>
      <c r="B3554" s="93" t="s">
        <v>33</v>
      </c>
      <c r="C3554" s="93" t="s">
        <v>1545</v>
      </c>
      <c r="D3554" s="93" t="s">
        <v>1546</v>
      </c>
      <c r="E3554" s="93" t="s">
        <v>1547</v>
      </c>
      <c r="F3554" s="93">
        <v>79000</v>
      </c>
      <c r="G3554" s="93">
        <v>-2</v>
      </c>
      <c r="H3554" s="93">
        <v>0</v>
      </c>
      <c r="I3554" s="92">
        <f t="shared" si="55"/>
        <v>158000</v>
      </c>
      <c r="J3554" s="92" t="str">
        <f>VLOOKUP(D3554,[1]Sheet0!$C$1:$H$65536,6,0)</f>
        <v>PHÒNG CHỐNG CÔN TRÙNG</v>
      </c>
      <c r="K3554" s="93">
        <v>2</v>
      </c>
      <c r="L3554" s="95">
        <v>158000</v>
      </c>
      <c r="P3554" s="93" t="s">
        <v>3614</v>
      </c>
      <c r="Q3554" s="93" t="s">
        <v>6027</v>
      </c>
    </row>
    <row r="3555" spans="1:22" ht="25.5" customHeight="1">
      <c r="A3555" s="94">
        <v>46149</v>
      </c>
      <c r="B3555" s="93" t="s">
        <v>27</v>
      </c>
      <c r="C3555" s="93" t="s">
        <v>1650</v>
      </c>
      <c r="D3555" s="93" t="s">
        <v>1651</v>
      </c>
      <c r="E3555" s="93" t="s">
        <v>1652</v>
      </c>
      <c r="F3555" s="93">
        <v>40000</v>
      </c>
      <c r="G3555" s="93">
        <v>-1</v>
      </c>
      <c r="H3555" s="93">
        <v>0</v>
      </c>
      <c r="I3555" s="92">
        <f t="shared" si="55"/>
        <v>40000</v>
      </c>
      <c r="J3555" s="92" t="str">
        <f>VLOOKUP(D3555,[1]Sheet0!$C$1:$H$65536,6,0)</f>
        <v>THỰC PHẨM ĂN LIỀN</v>
      </c>
      <c r="K3555" s="93">
        <v>1</v>
      </c>
      <c r="L3555" s="95">
        <v>40000</v>
      </c>
      <c r="P3555" s="93" t="s">
        <v>3614</v>
      </c>
      <c r="Q3555" s="93" t="s">
        <v>6027</v>
      </c>
    </row>
    <row r="3556" spans="1:22" ht="25.5" customHeight="1">
      <c r="A3556" s="94">
        <v>46149</v>
      </c>
      <c r="B3556" s="93" t="s">
        <v>27</v>
      </c>
      <c r="C3556" s="93" t="s">
        <v>5479</v>
      </c>
      <c r="D3556" s="93" t="s">
        <v>5402</v>
      </c>
      <c r="E3556" s="93" t="s">
        <v>5480</v>
      </c>
      <c r="F3556" s="93">
        <v>40000</v>
      </c>
      <c r="G3556" s="93">
        <v>-1</v>
      </c>
      <c r="H3556" s="93">
        <v>0</v>
      </c>
      <c r="I3556" s="92">
        <f t="shared" si="55"/>
        <v>40000</v>
      </c>
      <c r="J3556" s="92" t="str">
        <f>VLOOKUP(D3556,[1]Sheet0!$C$1:$H$65536,6,0)</f>
        <v>THỰC PHẨM ĂN LIỀN</v>
      </c>
      <c r="K3556" s="93">
        <v>1</v>
      </c>
      <c r="L3556" s="95">
        <v>40000</v>
      </c>
      <c r="P3556" s="93" t="s">
        <v>3614</v>
      </c>
      <c r="Q3556" s="93" t="s">
        <v>6027</v>
      </c>
    </row>
    <row r="3557" spans="1:22" ht="25.5" customHeight="1">
      <c r="A3557" s="94">
        <v>46149</v>
      </c>
      <c r="B3557" s="93" t="s">
        <v>33</v>
      </c>
      <c r="C3557" s="93" t="s">
        <v>5309</v>
      </c>
      <c r="D3557" s="93" t="s">
        <v>5310</v>
      </c>
      <c r="E3557" s="93" t="s">
        <v>5311</v>
      </c>
      <c r="F3557" s="93">
        <v>45000</v>
      </c>
      <c r="G3557" s="93">
        <v>-1</v>
      </c>
      <c r="H3557" s="93">
        <v>0</v>
      </c>
      <c r="I3557" s="92">
        <f t="shared" si="55"/>
        <v>45000</v>
      </c>
      <c r="J3557" s="92" t="str">
        <f>VLOOKUP(D3557,[1]Sheet0!$C$1:$H$65536,6,0)</f>
        <v>HÀNG ĐỒNG GIÁ 40K</v>
      </c>
      <c r="K3557" s="93">
        <v>1</v>
      </c>
      <c r="L3557" s="95">
        <v>45000</v>
      </c>
      <c r="P3557" s="93" t="s">
        <v>3614</v>
      </c>
      <c r="Q3557" s="93" t="s">
        <v>6027</v>
      </c>
    </row>
    <row r="3558" spans="1:22" ht="25.5" customHeight="1">
      <c r="A3558" s="94">
        <v>46149</v>
      </c>
      <c r="B3558" s="93" t="s">
        <v>27</v>
      </c>
      <c r="C3558" s="93" t="s">
        <v>6020</v>
      </c>
      <c r="D3558" s="93" t="s">
        <v>6013</v>
      </c>
      <c r="E3558" s="93" t="s">
        <v>6021</v>
      </c>
      <c r="F3558" s="93">
        <v>125000</v>
      </c>
      <c r="G3558" s="93">
        <v>-1</v>
      </c>
      <c r="H3558" s="93">
        <v>0</v>
      </c>
      <c r="I3558" s="92">
        <f t="shared" si="55"/>
        <v>125000</v>
      </c>
      <c r="J3558" s="92" t="str">
        <f>VLOOKUP(D3558,[1]Sheet0!$C$1:$H$65536,6,0)</f>
        <v>MỲ, MIẾN</v>
      </c>
      <c r="K3558" s="93">
        <v>1</v>
      </c>
      <c r="L3558" s="95">
        <v>125000</v>
      </c>
      <c r="P3558" s="93" t="s">
        <v>3614</v>
      </c>
      <c r="Q3558" s="93" t="s">
        <v>6027</v>
      </c>
    </row>
    <row r="3559" spans="1:22" ht="25.5" customHeight="1">
      <c r="A3559" s="94">
        <v>46149</v>
      </c>
      <c r="B3559" s="93" t="s">
        <v>27</v>
      </c>
      <c r="C3559" s="93" t="s">
        <v>5951</v>
      </c>
      <c r="D3559" s="93" t="s">
        <v>5952</v>
      </c>
      <c r="E3559" s="93" t="s">
        <v>5953</v>
      </c>
      <c r="F3559" s="93">
        <v>99000</v>
      </c>
      <c r="G3559" s="93">
        <v>-1</v>
      </c>
      <c r="H3559" s="93">
        <v>0</v>
      </c>
      <c r="I3559" s="92">
        <f t="shared" si="55"/>
        <v>99000</v>
      </c>
      <c r="J3559" s="92" t="str">
        <f>VLOOKUP(D3559,[1]Sheet0!$C$1:$H$65536,6,0)</f>
        <v>MỲ, MIẾN</v>
      </c>
      <c r="K3559" s="93">
        <v>1</v>
      </c>
      <c r="L3559" s="95">
        <v>99000</v>
      </c>
      <c r="P3559" s="93" t="s">
        <v>3614</v>
      </c>
      <c r="Q3559" s="93" t="s">
        <v>6027</v>
      </c>
    </row>
    <row r="3560" spans="1:22" ht="25.5" customHeight="1">
      <c r="A3560" s="94">
        <v>46149</v>
      </c>
      <c r="B3560" s="93" t="s">
        <v>3632</v>
      </c>
      <c r="C3560" s="93" t="s">
        <v>5250</v>
      </c>
      <c r="D3560" s="93" t="s">
        <v>5242</v>
      </c>
      <c r="E3560" s="93" t="s">
        <v>5251</v>
      </c>
      <c r="F3560" s="93">
        <v>1450</v>
      </c>
      <c r="G3560" s="93">
        <v>1</v>
      </c>
      <c r="H3560" s="93">
        <v>0</v>
      </c>
      <c r="I3560" s="92">
        <f t="shared" si="55"/>
        <v>-1450</v>
      </c>
      <c r="J3560" s="92" t="str">
        <f>VLOOKUP(D3560,[1]Sheet0!$C$1:$H$65536,6,0)</f>
        <v>HỆ THỐNG</v>
      </c>
      <c r="M3560" s="93">
        <v>-1</v>
      </c>
      <c r="N3560" s="95">
        <v>-1450</v>
      </c>
      <c r="P3560" s="93" t="s">
        <v>3614</v>
      </c>
      <c r="Q3560" s="93" t="s">
        <v>6027</v>
      </c>
      <c r="V3560" s="93" t="s">
        <v>3619</v>
      </c>
    </row>
    <row r="3561" spans="1:22" ht="25.5" customHeight="1">
      <c r="A3561" s="94">
        <v>46149</v>
      </c>
      <c r="B3561" s="93" t="s">
        <v>32</v>
      </c>
      <c r="C3561" s="93" t="s">
        <v>1166</v>
      </c>
      <c r="D3561" s="93" t="s">
        <v>1167</v>
      </c>
      <c r="E3561" s="93" t="s">
        <v>1168</v>
      </c>
      <c r="F3561" s="93">
        <v>195000</v>
      </c>
      <c r="G3561" s="93">
        <v>2</v>
      </c>
      <c r="H3561" s="93">
        <v>0</v>
      </c>
      <c r="I3561" s="92">
        <f t="shared" si="55"/>
        <v>-390000</v>
      </c>
      <c r="J3561" s="92" t="str">
        <f>VLOOKUP(D3561,[1]Sheet0!$C$1:$H$65536,6,0)</f>
        <v>CHĂM SÓC DA</v>
      </c>
      <c r="M3561" s="93">
        <v>-2</v>
      </c>
      <c r="N3561" s="95">
        <v>-390000</v>
      </c>
      <c r="P3561" s="93" t="s">
        <v>3614</v>
      </c>
      <c r="Q3561" s="93" t="s">
        <v>6027</v>
      </c>
      <c r="V3561" s="93" t="s">
        <v>3619</v>
      </c>
    </row>
    <row r="3562" spans="1:22" ht="25.5" customHeight="1">
      <c r="A3562" s="94">
        <v>46149</v>
      </c>
      <c r="B3562" s="93" t="s">
        <v>27</v>
      </c>
      <c r="C3562" s="93" t="s">
        <v>2237</v>
      </c>
      <c r="D3562" s="93" t="s">
        <v>2238</v>
      </c>
      <c r="E3562" s="93" t="s">
        <v>2239</v>
      </c>
      <c r="F3562" s="93">
        <v>58000</v>
      </c>
      <c r="G3562" s="93">
        <v>2</v>
      </c>
      <c r="H3562" s="93">
        <v>0</v>
      </c>
      <c r="I3562" s="92">
        <f t="shared" si="55"/>
        <v>-116000</v>
      </c>
      <c r="J3562" s="92" t="str">
        <f>VLOOKUP(D3562,[1]Sheet0!$C$1:$H$65536,6,0)</f>
        <v>BÁNH KẸO, ĐỒ ĂN VẶT</v>
      </c>
      <c r="M3562" s="93">
        <v>-2</v>
      </c>
      <c r="N3562" s="95">
        <v>-116000</v>
      </c>
      <c r="P3562" s="93" t="s">
        <v>3614</v>
      </c>
      <c r="Q3562" s="93" t="s">
        <v>6027</v>
      </c>
      <c r="V3562" s="93" t="s">
        <v>3619</v>
      </c>
    </row>
    <row r="3563" spans="1:22" ht="25.5" customHeight="1">
      <c r="A3563" s="94">
        <v>46149</v>
      </c>
      <c r="B3563" s="93" t="s">
        <v>33</v>
      </c>
      <c r="C3563" s="93" t="s">
        <v>647</v>
      </c>
      <c r="D3563" s="93" t="s">
        <v>648</v>
      </c>
      <c r="E3563" s="93" t="s">
        <v>649</v>
      </c>
      <c r="F3563" s="93">
        <v>30000</v>
      </c>
      <c r="G3563" s="93">
        <v>2</v>
      </c>
      <c r="H3563" s="93">
        <v>0</v>
      </c>
      <c r="I3563" s="92">
        <f t="shared" si="55"/>
        <v>-60000</v>
      </c>
      <c r="J3563" s="92" t="str">
        <f>VLOOKUP(D3563,[1]Sheet0!$C$1:$H$65536,6,0)</f>
        <v>PHÒNG CHỐNG CÔN TRÙNG</v>
      </c>
      <c r="M3563" s="93">
        <v>-2</v>
      </c>
      <c r="N3563" s="95">
        <v>-60000</v>
      </c>
      <c r="P3563" s="93" t="s">
        <v>3614</v>
      </c>
      <c r="Q3563" s="93" t="s">
        <v>6027</v>
      </c>
      <c r="V3563" s="93" t="s">
        <v>3619</v>
      </c>
    </row>
    <row r="3564" spans="1:22" ht="25.5" customHeight="1">
      <c r="A3564" s="94">
        <v>46149</v>
      </c>
      <c r="B3564" s="93" t="s">
        <v>27</v>
      </c>
      <c r="C3564" s="93" t="s">
        <v>1956</v>
      </c>
      <c r="D3564" s="93" t="s">
        <v>1957</v>
      </c>
      <c r="E3564" s="93" t="s">
        <v>1958</v>
      </c>
      <c r="F3564" s="93">
        <v>42000</v>
      </c>
      <c r="G3564" s="93">
        <v>2</v>
      </c>
      <c r="H3564" s="93">
        <v>0</v>
      </c>
      <c r="I3564" s="92">
        <f t="shared" si="55"/>
        <v>-84000</v>
      </c>
      <c r="J3564" s="92" t="str">
        <f>VLOOKUP(D3564,[1]Sheet0!$C$1:$H$65536,6,0)</f>
        <v>THỰC PHẨM ĂN LIỀN</v>
      </c>
      <c r="M3564" s="93">
        <v>-2</v>
      </c>
      <c r="N3564" s="95">
        <v>-84000</v>
      </c>
      <c r="P3564" s="93" t="s">
        <v>3614</v>
      </c>
      <c r="Q3564" s="93" t="s">
        <v>6027</v>
      </c>
      <c r="V3564" s="93" t="s">
        <v>3619</v>
      </c>
    </row>
    <row r="3565" spans="1:22" ht="25.5" customHeight="1">
      <c r="A3565" s="94">
        <v>46149</v>
      </c>
      <c r="B3565" s="93" t="s">
        <v>33</v>
      </c>
      <c r="C3565" s="93" t="s">
        <v>1509</v>
      </c>
      <c r="D3565" s="93" t="s">
        <v>1510</v>
      </c>
      <c r="E3565" s="93" t="s">
        <v>1511</v>
      </c>
      <c r="F3565" s="93">
        <v>45000</v>
      </c>
      <c r="G3565" s="93">
        <v>1</v>
      </c>
      <c r="H3565" s="93">
        <v>0</v>
      </c>
      <c r="I3565" s="92">
        <f t="shared" si="55"/>
        <v>-45000</v>
      </c>
      <c r="J3565" s="92" t="str">
        <f>VLOOKUP(D3565,[1]Sheet0!$C$1:$H$65536,6,0)</f>
        <v>HÀNG ĐỒNG GIÁ 40K</v>
      </c>
      <c r="M3565" s="93">
        <v>-1</v>
      </c>
      <c r="N3565" s="95">
        <v>-45000</v>
      </c>
      <c r="P3565" s="93" t="s">
        <v>3614</v>
      </c>
      <c r="Q3565" s="93" t="s">
        <v>6027</v>
      </c>
      <c r="V3565" s="93" t="s">
        <v>3619</v>
      </c>
    </row>
    <row r="3566" spans="1:22" ht="25.5" customHeight="1">
      <c r="A3566" s="94">
        <v>46149</v>
      </c>
      <c r="B3566" s="93" t="s">
        <v>27</v>
      </c>
      <c r="C3566" s="93" t="s">
        <v>5960</v>
      </c>
      <c r="D3566" s="93" t="s">
        <v>5959</v>
      </c>
      <c r="E3566" s="93" t="s">
        <v>5961</v>
      </c>
      <c r="F3566" s="93">
        <v>99000</v>
      </c>
      <c r="G3566" s="93">
        <v>2</v>
      </c>
      <c r="H3566" s="93">
        <v>0</v>
      </c>
      <c r="I3566" s="92">
        <f t="shared" si="55"/>
        <v>-198000</v>
      </c>
      <c r="J3566" s="92" t="str">
        <f>VLOOKUP(D3566,[1]Sheet0!$C$1:$H$65536,6,0)</f>
        <v>MỲ, MIẾN</v>
      </c>
      <c r="M3566" s="93">
        <v>-2</v>
      </c>
      <c r="N3566" s="95">
        <v>-198000</v>
      </c>
      <c r="P3566" s="93" t="s">
        <v>3614</v>
      </c>
      <c r="Q3566" s="93" t="s">
        <v>6027</v>
      </c>
      <c r="V3566" s="93" t="s">
        <v>3619</v>
      </c>
    </row>
    <row r="3567" spans="1:22" ht="25.5" customHeight="1">
      <c r="A3567" s="94">
        <v>46153</v>
      </c>
      <c r="B3567" s="93" t="s">
        <v>3632</v>
      </c>
      <c r="C3567" s="93" t="s">
        <v>4395</v>
      </c>
      <c r="D3567" s="93" t="s">
        <v>4385</v>
      </c>
      <c r="E3567" s="93" t="s">
        <v>4396</v>
      </c>
      <c r="F3567" s="93">
        <v>2680</v>
      </c>
      <c r="G3567" s="93">
        <v>-7</v>
      </c>
      <c r="H3567" s="93">
        <v>0</v>
      </c>
      <c r="I3567" s="92">
        <f t="shared" si="55"/>
        <v>18760</v>
      </c>
      <c r="J3567" s="92" t="str">
        <f>VLOOKUP(D3567,[1]Sheet0!$C$1:$H$65536,6,0)</f>
        <v>HỆ THỐNG</v>
      </c>
      <c r="K3567" s="93">
        <v>7</v>
      </c>
      <c r="L3567" s="95">
        <v>18760</v>
      </c>
      <c r="P3567" s="93" t="s">
        <v>3614</v>
      </c>
      <c r="Q3567" s="93" t="s">
        <v>6028</v>
      </c>
    </row>
    <row r="3568" spans="1:22" ht="25.5" customHeight="1">
      <c r="A3568" s="94">
        <v>46153</v>
      </c>
      <c r="B3568" s="93" t="s">
        <v>27</v>
      </c>
      <c r="C3568" s="93" t="s">
        <v>6029</v>
      </c>
      <c r="D3568" s="93" t="s">
        <v>6030</v>
      </c>
      <c r="E3568" s="93" t="s">
        <v>6031</v>
      </c>
      <c r="F3568" s="93">
        <v>90000</v>
      </c>
      <c r="G3568" s="93">
        <v>-1</v>
      </c>
      <c r="H3568" s="93">
        <v>0</v>
      </c>
      <c r="I3568" s="92">
        <f t="shared" si="55"/>
        <v>90000</v>
      </c>
      <c r="J3568" s="92" t="str">
        <f>VLOOKUP(D3568,[1]Sheet0!$C$1:$H$65536,6,0)</f>
        <v>SẢN PHẨM TỪ SỮA</v>
      </c>
      <c r="K3568" s="93">
        <v>1</v>
      </c>
      <c r="L3568" s="95">
        <v>90000</v>
      </c>
      <c r="P3568" s="93" t="s">
        <v>3614</v>
      </c>
      <c r="Q3568" s="93" t="s">
        <v>6028</v>
      </c>
    </row>
    <row r="3569" spans="1:17" ht="25.5" customHeight="1">
      <c r="A3569" s="94">
        <v>46153</v>
      </c>
      <c r="B3569" s="93" t="s">
        <v>27</v>
      </c>
      <c r="C3569" s="93" t="s">
        <v>5951</v>
      </c>
      <c r="D3569" s="93" t="s">
        <v>5952</v>
      </c>
      <c r="E3569" s="93" t="s">
        <v>5953</v>
      </c>
      <c r="F3569" s="93">
        <v>99000</v>
      </c>
      <c r="G3569" s="93">
        <v>-1</v>
      </c>
      <c r="H3569" s="93">
        <v>0</v>
      </c>
      <c r="I3569" s="92">
        <f t="shared" si="55"/>
        <v>99000</v>
      </c>
      <c r="J3569" s="92" t="str">
        <f>VLOOKUP(D3569,[1]Sheet0!$C$1:$H$65536,6,0)</f>
        <v>MỲ, MIẾN</v>
      </c>
      <c r="K3569" s="93">
        <v>1</v>
      </c>
      <c r="L3569" s="95">
        <v>99000</v>
      </c>
      <c r="P3569" s="93" t="s">
        <v>3614</v>
      </c>
      <c r="Q3569" s="93" t="s">
        <v>6028</v>
      </c>
    </row>
    <row r="3570" spans="1:17" ht="25.5" customHeight="1">
      <c r="A3570" s="94">
        <v>46153</v>
      </c>
      <c r="B3570" s="93" t="s">
        <v>2772</v>
      </c>
      <c r="C3570" s="93" t="s">
        <v>6032</v>
      </c>
      <c r="D3570" s="93" t="s">
        <v>6033</v>
      </c>
      <c r="E3570" s="93" t="s">
        <v>6034</v>
      </c>
      <c r="F3570" s="93">
        <v>390000</v>
      </c>
      <c r="G3570" s="93">
        <v>-1</v>
      </c>
      <c r="H3570" s="93">
        <v>0</v>
      </c>
      <c r="I3570" s="92">
        <f t="shared" si="55"/>
        <v>390000</v>
      </c>
      <c r="J3570" s="92" t="str">
        <f>VLOOKUP(D3570,[1]Sheet0!$C$1:$H$65536,6,0)</f>
        <v>THỜI TRANG NỮ</v>
      </c>
      <c r="K3570" s="93">
        <v>1</v>
      </c>
      <c r="L3570" s="95">
        <v>390000</v>
      </c>
      <c r="P3570" s="93" t="s">
        <v>3614</v>
      </c>
      <c r="Q3570" s="93" t="s">
        <v>6028</v>
      </c>
    </row>
    <row r="3571" spans="1:17" ht="25.5" customHeight="1">
      <c r="A3571" s="94">
        <v>46153</v>
      </c>
      <c r="B3571" s="93" t="s">
        <v>2772</v>
      </c>
      <c r="C3571" s="93" t="s">
        <v>6036</v>
      </c>
      <c r="D3571" s="93" t="s">
        <v>6037</v>
      </c>
      <c r="E3571" s="93" t="s">
        <v>6038</v>
      </c>
      <c r="F3571" s="93">
        <v>250000</v>
      </c>
      <c r="G3571" s="93">
        <v>-1</v>
      </c>
      <c r="H3571" s="93">
        <v>0</v>
      </c>
      <c r="I3571" s="92">
        <f t="shared" si="55"/>
        <v>250000</v>
      </c>
      <c r="J3571" s="92" t="str">
        <f>VLOOKUP(D3571,[1]Sheet0!$C$1:$H$65536,6,0)</f>
        <v>THỜI TRANG NỮ</v>
      </c>
      <c r="K3571" s="93">
        <v>1</v>
      </c>
      <c r="L3571" s="95">
        <v>250000</v>
      </c>
      <c r="P3571" s="93" t="s">
        <v>3614</v>
      </c>
      <c r="Q3571" s="93" t="s">
        <v>6028</v>
      </c>
    </row>
    <row r="3572" spans="1:17" ht="25.5" customHeight="1">
      <c r="A3572" s="94">
        <v>46153</v>
      </c>
      <c r="B3572" s="93" t="s">
        <v>27</v>
      </c>
      <c r="C3572" s="93" t="s">
        <v>4940</v>
      </c>
      <c r="D3572" s="93" t="s">
        <v>4912</v>
      </c>
      <c r="E3572" s="93" t="s">
        <v>4941</v>
      </c>
      <c r="F3572" s="93">
        <v>47000</v>
      </c>
      <c r="G3572" s="93">
        <v>-1</v>
      </c>
      <c r="H3572" s="93">
        <v>0</v>
      </c>
      <c r="I3572" s="92">
        <f t="shared" si="55"/>
        <v>47000</v>
      </c>
      <c r="J3572" s="92" t="str">
        <f>VLOOKUP(D3572,[1]Sheet0!$C$1:$H$65536,6,0)</f>
        <v>BÁNH KẸO, ĐỒ ĂN VẶT</v>
      </c>
      <c r="K3572" s="93">
        <v>1</v>
      </c>
      <c r="L3572" s="95">
        <v>47000</v>
      </c>
      <c r="P3572" s="93" t="s">
        <v>3614</v>
      </c>
      <c r="Q3572" s="93" t="s">
        <v>6028</v>
      </c>
    </row>
    <row r="3573" spans="1:17" ht="25.5" customHeight="1">
      <c r="A3573" s="94">
        <v>46153</v>
      </c>
      <c r="B3573" s="93" t="s">
        <v>27</v>
      </c>
      <c r="C3573" s="93" t="s">
        <v>5322</v>
      </c>
      <c r="D3573" s="93" t="s">
        <v>5323</v>
      </c>
      <c r="E3573" s="93" t="s">
        <v>5324</v>
      </c>
      <c r="F3573" s="93">
        <v>90000</v>
      </c>
      <c r="G3573" s="93">
        <v>-1</v>
      </c>
      <c r="H3573" s="93">
        <v>0</v>
      </c>
      <c r="I3573" s="92">
        <f t="shared" si="55"/>
        <v>90000</v>
      </c>
      <c r="J3573" s="92" t="str">
        <f>VLOOKUP(D3573,[1]Sheet0!$C$1:$H$65536,6,0)</f>
        <v>BÁNH KẸO, ĐỒ ĂN VẶT</v>
      </c>
      <c r="K3573" s="93">
        <v>1</v>
      </c>
      <c r="L3573" s="95">
        <v>90000</v>
      </c>
      <c r="P3573" s="93" t="s">
        <v>3614</v>
      </c>
      <c r="Q3573" s="93" t="s">
        <v>6028</v>
      </c>
    </row>
    <row r="3574" spans="1:17" ht="25.5" customHeight="1">
      <c r="A3574" s="94">
        <v>46153</v>
      </c>
      <c r="B3574" s="93" t="s">
        <v>33</v>
      </c>
      <c r="C3574" s="93" t="s">
        <v>5606</v>
      </c>
      <c r="D3574" s="93" t="s">
        <v>5607</v>
      </c>
      <c r="E3574" s="93" t="s">
        <v>5462</v>
      </c>
      <c r="F3574" s="93">
        <v>250000</v>
      </c>
      <c r="G3574" s="93">
        <v>-1</v>
      </c>
      <c r="H3574" s="93">
        <v>0</v>
      </c>
      <c r="I3574" s="92">
        <f t="shared" si="55"/>
        <v>250000</v>
      </c>
      <c r="J3574" s="92" t="str">
        <f>VLOOKUP(D3574,[1]Sheet0!$C$1:$H$65536,6,0)</f>
        <v>KHĂN</v>
      </c>
      <c r="K3574" s="93">
        <v>1</v>
      </c>
      <c r="L3574" s="95">
        <v>250000</v>
      </c>
      <c r="P3574" s="93" t="s">
        <v>3614</v>
      </c>
      <c r="Q3574" s="93" t="s">
        <v>6028</v>
      </c>
    </row>
    <row r="3575" spans="1:17" ht="25.5" customHeight="1">
      <c r="A3575" s="94">
        <v>46153</v>
      </c>
      <c r="B3575" s="93" t="s">
        <v>33</v>
      </c>
      <c r="C3575" s="93" t="s">
        <v>5006</v>
      </c>
      <c r="D3575" s="93" t="s">
        <v>4992</v>
      </c>
      <c r="E3575" s="93" t="s">
        <v>5007</v>
      </c>
      <c r="F3575" s="93">
        <v>170000</v>
      </c>
      <c r="G3575" s="93">
        <v>-1</v>
      </c>
      <c r="H3575" s="93">
        <v>0</v>
      </c>
      <c r="I3575" s="92">
        <f t="shared" si="55"/>
        <v>170000</v>
      </c>
      <c r="J3575" s="92" t="str">
        <f>VLOOKUP(D3575,[1]Sheet0!$C$1:$H$65536,6,0)</f>
        <v>BẾP VÀ PHÒNG ĂN</v>
      </c>
      <c r="K3575" s="93">
        <v>1</v>
      </c>
      <c r="L3575" s="95">
        <v>170000</v>
      </c>
      <c r="P3575" s="93" t="s">
        <v>3614</v>
      </c>
      <c r="Q3575" s="93" t="s">
        <v>6028</v>
      </c>
    </row>
    <row r="3576" spans="1:17" ht="25.5" customHeight="1">
      <c r="A3576" s="94">
        <v>46153</v>
      </c>
      <c r="B3576" s="93" t="s">
        <v>32</v>
      </c>
      <c r="C3576" s="93" t="s">
        <v>1674</v>
      </c>
      <c r="D3576" s="93" t="s">
        <v>1675</v>
      </c>
      <c r="E3576" s="93" t="s">
        <v>1676</v>
      </c>
      <c r="F3576" s="93">
        <v>39000</v>
      </c>
      <c r="G3576" s="93">
        <v>-1</v>
      </c>
      <c r="H3576" s="93">
        <v>0</v>
      </c>
      <c r="I3576" s="92">
        <f t="shared" si="55"/>
        <v>39000</v>
      </c>
      <c r="J3576" s="92" t="str">
        <f>VLOOKUP(D3576,[1]Sheet0!$C$1:$H$65536,6,0)</f>
        <v>CHĂM SÓC DA</v>
      </c>
      <c r="K3576" s="93">
        <v>1</v>
      </c>
      <c r="L3576" s="95">
        <v>39000</v>
      </c>
      <c r="P3576" s="93" t="s">
        <v>3614</v>
      </c>
      <c r="Q3576" s="93" t="s">
        <v>6028</v>
      </c>
    </row>
    <row r="3577" spans="1:17" ht="25.5" customHeight="1">
      <c r="A3577" s="94">
        <v>46153</v>
      </c>
      <c r="B3577" s="93" t="s">
        <v>69</v>
      </c>
      <c r="C3577" s="93" t="s">
        <v>917</v>
      </c>
      <c r="D3577" s="93" t="s">
        <v>918</v>
      </c>
      <c r="E3577" s="93" t="s">
        <v>919</v>
      </c>
      <c r="F3577" s="93">
        <v>750000</v>
      </c>
      <c r="G3577" s="93">
        <v>-2</v>
      </c>
      <c r="H3577" s="93">
        <v>0</v>
      </c>
      <c r="I3577" s="92">
        <f t="shared" si="55"/>
        <v>1500000</v>
      </c>
      <c r="J3577" s="92" t="str">
        <f>VLOOKUP(D3577,[1]Sheet0!$C$1:$H$65536,6,0)</f>
        <v>THỰC PHẨM CHỨC NĂNG CHO MÉ &amp; BÉ</v>
      </c>
      <c r="K3577" s="93">
        <v>2</v>
      </c>
      <c r="L3577" s="95">
        <v>1500000</v>
      </c>
      <c r="P3577" s="93" t="s">
        <v>3614</v>
      </c>
      <c r="Q3577" s="93" t="s">
        <v>6028</v>
      </c>
    </row>
    <row r="3578" spans="1:17" ht="25.5" customHeight="1">
      <c r="A3578" s="94">
        <v>46153</v>
      </c>
      <c r="B3578" s="93" t="s">
        <v>2772</v>
      </c>
      <c r="C3578" s="93" t="s">
        <v>2852</v>
      </c>
      <c r="D3578" s="93" t="s">
        <v>2853</v>
      </c>
      <c r="E3578" s="93" t="s">
        <v>2854</v>
      </c>
      <c r="F3578" s="93">
        <v>70000</v>
      </c>
      <c r="G3578" s="93">
        <v>-1</v>
      </c>
      <c r="H3578" s="93">
        <v>0</v>
      </c>
      <c r="I3578" s="92">
        <f t="shared" si="55"/>
        <v>70000</v>
      </c>
      <c r="J3578" s="92" t="str">
        <f>VLOOKUP(D3578,[1]Sheet0!$C$1:$H$65536,6,0)</f>
        <v>THỜI TRANG NAM</v>
      </c>
      <c r="K3578" s="93">
        <v>1</v>
      </c>
      <c r="L3578" s="95">
        <v>70000</v>
      </c>
      <c r="P3578" s="93" t="s">
        <v>3614</v>
      </c>
      <c r="Q3578" s="93" t="s">
        <v>6028</v>
      </c>
    </row>
    <row r="3579" spans="1:17" ht="25.5" customHeight="1">
      <c r="A3579" s="94">
        <v>46153</v>
      </c>
      <c r="B3579" s="93" t="s">
        <v>33</v>
      </c>
      <c r="C3579" s="93" t="s">
        <v>1545</v>
      </c>
      <c r="D3579" s="93" t="s">
        <v>1546</v>
      </c>
      <c r="E3579" s="93" t="s">
        <v>1547</v>
      </c>
      <c r="F3579" s="93">
        <v>79000</v>
      </c>
      <c r="G3579" s="93">
        <v>-2</v>
      </c>
      <c r="H3579" s="93">
        <v>0</v>
      </c>
      <c r="I3579" s="92">
        <f t="shared" si="55"/>
        <v>158000</v>
      </c>
      <c r="J3579" s="92" t="str">
        <f>VLOOKUP(D3579,[1]Sheet0!$C$1:$H$65536,6,0)</f>
        <v>PHÒNG CHỐNG CÔN TRÙNG</v>
      </c>
      <c r="K3579" s="93">
        <v>2</v>
      </c>
      <c r="L3579" s="95">
        <v>158000</v>
      </c>
      <c r="P3579" s="93" t="s">
        <v>3614</v>
      </c>
      <c r="Q3579" s="93" t="s">
        <v>6028</v>
      </c>
    </row>
    <row r="3580" spans="1:17" ht="25.5" customHeight="1">
      <c r="A3580" s="94">
        <v>46153</v>
      </c>
      <c r="B3580" s="93" t="s">
        <v>27</v>
      </c>
      <c r="C3580" s="93" t="s">
        <v>6040</v>
      </c>
      <c r="D3580" s="93" t="s">
        <v>6041</v>
      </c>
      <c r="E3580" s="93" t="s">
        <v>6042</v>
      </c>
      <c r="F3580" s="93">
        <v>45000</v>
      </c>
      <c r="G3580" s="93">
        <v>-5</v>
      </c>
      <c r="H3580" s="93">
        <v>0</v>
      </c>
      <c r="I3580" s="92">
        <f t="shared" si="55"/>
        <v>225000</v>
      </c>
      <c r="J3580" s="92" t="str">
        <f>VLOOKUP(D3580,[1]Sheet0!$C$1:$H$65536,6,0)</f>
        <v>BÁNH KẸO, ĐỒ ĂN VẶT</v>
      </c>
      <c r="K3580" s="93">
        <v>5</v>
      </c>
      <c r="L3580" s="95">
        <v>225000</v>
      </c>
      <c r="P3580" s="93" t="s">
        <v>3614</v>
      </c>
      <c r="Q3580" s="93" t="s">
        <v>6028</v>
      </c>
    </row>
    <row r="3581" spans="1:17" ht="25.5" customHeight="1">
      <c r="A3581" s="94">
        <v>46153</v>
      </c>
      <c r="B3581" s="93" t="s">
        <v>27</v>
      </c>
      <c r="C3581" s="93" t="s">
        <v>6043</v>
      </c>
      <c r="D3581" s="93" t="s">
        <v>6044</v>
      </c>
      <c r="E3581" s="93" t="s">
        <v>6045</v>
      </c>
      <c r="F3581" s="93">
        <v>32000</v>
      </c>
      <c r="G3581" s="93">
        <v>-1</v>
      </c>
      <c r="H3581" s="93">
        <v>0</v>
      </c>
      <c r="I3581" s="92">
        <f t="shared" si="55"/>
        <v>32000</v>
      </c>
      <c r="J3581" s="92" t="str">
        <f>VLOOKUP(D3581,[1]Sheet0!$C$1:$H$65536,6,0)</f>
        <v>BÁNH KẸO, ĐỒ ĂN VẶT</v>
      </c>
      <c r="K3581" s="93">
        <v>1</v>
      </c>
      <c r="L3581" s="95">
        <v>32000</v>
      </c>
      <c r="P3581" s="93" t="s">
        <v>3614</v>
      </c>
      <c r="Q3581" s="93" t="s">
        <v>6028</v>
      </c>
    </row>
    <row r="3582" spans="1:17" ht="25.5" customHeight="1">
      <c r="A3582" s="94">
        <v>46153</v>
      </c>
      <c r="B3582" s="93" t="s">
        <v>27</v>
      </c>
      <c r="C3582" s="93" t="s">
        <v>644</v>
      </c>
      <c r="D3582" s="93" t="s">
        <v>645</v>
      </c>
      <c r="E3582" s="93" t="s">
        <v>646</v>
      </c>
      <c r="F3582" s="93">
        <v>30000</v>
      </c>
      <c r="G3582" s="93">
        <v>-1</v>
      </c>
      <c r="H3582" s="93">
        <v>0</v>
      </c>
      <c r="I3582" s="92">
        <f t="shared" si="55"/>
        <v>30000</v>
      </c>
      <c r="J3582" s="92" t="str">
        <f>VLOOKUP(D3582,[1]Sheet0!$C$1:$H$65536,6,0)</f>
        <v>ĐỒ UỐNG, PHA CHẾ</v>
      </c>
      <c r="K3582" s="93">
        <v>1</v>
      </c>
      <c r="L3582" s="95">
        <v>30000</v>
      </c>
      <c r="P3582" s="93" t="s">
        <v>3614</v>
      </c>
      <c r="Q3582" s="93" t="s">
        <v>6028</v>
      </c>
    </row>
    <row r="3583" spans="1:17" ht="25.5" customHeight="1">
      <c r="A3583" s="94">
        <v>46153</v>
      </c>
      <c r="B3583" s="93" t="s">
        <v>27</v>
      </c>
      <c r="C3583" s="93" t="s">
        <v>351</v>
      </c>
      <c r="D3583" s="93" t="s">
        <v>352</v>
      </c>
      <c r="E3583" s="93" t="s">
        <v>353</v>
      </c>
      <c r="F3583" s="93">
        <v>27000</v>
      </c>
      <c r="G3583" s="93">
        <v>-1</v>
      </c>
      <c r="H3583" s="93">
        <v>0</v>
      </c>
      <c r="I3583" s="92">
        <f t="shared" si="55"/>
        <v>27000</v>
      </c>
      <c r="J3583" s="92" t="str">
        <f>VLOOKUP(D3583,[1]Sheet0!$C$1:$H$65536,6,0)</f>
        <v>ĐỒ UỐNG, PHA CHẾ</v>
      </c>
      <c r="K3583" s="93">
        <v>1</v>
      </c>
      <c r="L3583" s="95">
        <v>27000</v>
      </c>
      <c r="P3583" s="93" t="s">
        <v>3614</v>
      </c>
      <c r="Q3583" s="93" t="s">
        <v>6028</v>
      </c>
    </row>
    <row r="3584" spans="1:17" ht="25.5" customHeight="1">
      <c r="A3584" s="94">
        <v>46153</v>
      </c>
      <c r="B3584" s="93" t="s">
        <v>27</v>
      </c>
      <c r="C3584" s="93" t="s">
        <v>1521</v>
      </c>
      <c r="D3584" s="93" t="s">
        <v>1522</v>
      </c>
      <c r="E3584" s="93" t="s">
        <v>1523</v>
      </c>
      <c r="F3584" s="93">
        <v>29000</v>
      </c>
      <c r="G3584" s="93">
        <v>-1</v>
      </c>
      <c r="H3584" s="93">
        <v>0</v>
      </c>
      <c r="I3584" s="92">
        <f t="shared" si="55"/>
        <v>29000</v>
      </c>
      <c r="J3584" s="92" t="str">
        <f>VLOOKUP(D3584,[1]Sheet0!$C$1:$H$65536,6,0)</f>
        <v>ĐỒ UỐNG, PHA CHẾ</v>
      </c>
      <c r="K3584" s="93">
        <v>1</v>
      </c>
      <c r="L3584" s="95">
        <v>29000</v>
      </c>
      <c r="P3584" s="93" t="s">
        <v>3614</v>
      </c>
      <c r="Q3584" s="93" t="s">
        <v>6028</v>
      </c>
    </row>
    <row r="3585" spans="1:17" ht="25.5" customHeight="1">
      <c r="A3585" s="94">
        <v>46153</v>
      </c>
      <c r="B3585" s="93" t="s">
        <v>27</v>
      </c>
      <c r="C3585" s="93" t="s">
        <v>707</v>
      </c>
      <c r="D3585" s="93" t="s">
        <v>708</v>
      </c>
      <c r="E3585" s="93" t="s">
        <v>709</v>
      </c>
      <c r="F3585" s="93">
        <v>48000</v>
      </c>
      <c r="G3585" s="93">
        <v>-2</v>
      </c>
      <c r="H3585" s="93">
        <v>0</v>
      </c>
      <c r="I3585" s="92">
        <f t="shared" si="55"/>
        <v>96000</v>
      </c>
      <c r="J3585" s="92" t="str">
        <f>VLOOKUP(D3585,[1]Sheet0!$C$1:$H$65536,6,0)</f>
        <v>ĐỒ UỐNG, PHA CHẾ</v>
      </c>
      <c r="K3585" s="93">
        <v>2</v>
      </c>
      <c r="L3585" s="95">
        <v>96000</v>
      </c>
      <c r="P3585" s="93" t="s">
        <v>3614</v>
      </c>
      <c r="Q3585" s="93" t="s">
        <v>6028</v>
      </c>
    </row>
    <row r="3586" spans="1:17" ht="25.5" customHeight="1">
      <c r="A3586" s="94">
        <v>46153</v>
      </c>
      <c r="B3586" s="93" t="s">
        <v>27</v>
      </c>
      <c r="C3586" s="93" t="s">
        <v>5473</v>
      </c>
      <c r="D3586" s="93" t="s">
        <v>5390</v>
      </c>
      <c r="E3586" s="93" t="s">
        <v>5474</v>
      </c>
      <c r="F3586" s="93">
        <v>44000</v>
      </c>
      <c r="G3586" s="93">
        <v>-1</v>
      </c>
      <c r="H3586" s="93">
        <v>0</v>
      </c>
      <c r="I3586" s="92">
        <f t="shared" si="55"/>
        <v>44000</v>
      </c>
      <c r="J3586" s="92" t="str">
        <f>VLOOKUP(D3586,[1]Sheet0!$C$1:$H$65536,6,0)</f>
        <v>BÁNH KẸO, ĐỒ ĂN VẶT</v>
      </c>
      <c r="K3586" s="93">
        <v>1</v>
      </c>
      <c r="L3586" s="95">
        <v>44000</v>
      </c>
      <c r="P3586" s="93" t="s">
        <v>3614</v>
      </c>
      <c r="Q3586" s="93" t="s">
        <v>6028</v>
      </c>
    </row>
    <row r="3587" spans="1:17" ht="25.5" customHeight="1">
      <c r="A3587" s="94">
        <v>46153</v>
      </c>
      <c r="B3587" s="93" t="s">
        <v>27</v>
      </c>
      <c r="C3587" s="93" t="s">
        <v>6020</v>
      </c>
      <c r="D3587" s="93" t="s">
        <v>6013</v>
      </c>
      <c r="E3587" s="93" t="s">
        <v>6021</v>
      </c>
      <c r="F3587" s="93">
        <v>125000</v>
      </c>
      <c r="G3587" s="93">
        <v>-1</v>
      </c>
      <c r="H3587" s="93">
        <v>0</v>
      </c>
      <c r="I3587" s="92">
        <f t="shared" ref="I3587:I3650" si="56">(H3587-G3587)*F3587</f>
        <v>125000</v>
      </c>
      <c r="J3587" s="92" t="str">
        <f>VLOOKUP(D3587,[1]Sheet0!$C$1:$H$65536,6,0)</f>
        <v>MỲ, MIẾN</v>
      </c>
      <c r="K3587" s="93">
        <v>1</v>
      </c>
      <c r="L3587" s="95">
        <v>125000</v>
      </c>
      <c r="P3587" s="93" t="s">
        <v>3614</v>
      </c>
      <c r="Q3587" s="93" t="s">
        <v>6028</v>
      </c>
    </row>
    <row r="3588" spans="1:17" ht="25.5" customHeight="1">
      <c r="A3588" s="94">
        <v>46153</v>
      </c>
      <c r="B3588" s="93" t="s">
        <v>27</v>
      </c>
      <c r="C3588" s="93" t="s">
        <v>5499</v>
      </c>
      <c r="D3588" s="93" t="s">
        <v>5441</v>
      </c>
      <c r="E3588" s="93" t="s">
        <v>5500</v>
      </c>
      <c r="F3588" s="93">
        <v>125000</v>
      </c>
      <c r="G3588" s="93">
        <v>-1</v>
      </c>
      <c r="H3588" s="93">
        <v>0</v>
      </c>
      <c r="I3588" s="92">
        <f t="shared" si="56"/>
        <v>125000</v>
      </c>
      <c r="J3588" s="92" t="str">
        <f>VLOOKUP(D3588,[1]Sheet0!$C$1:$H$65536,6,0)</f>
        <v>MỲ, MIẾN</v>
      </c>
      <c r="K3588" s="93">
        <v>1</v>
      </c>
      <c r="L3588" s="95">
        <v>125000</v>
      </c>
      <c r="P3588" s="93" t="s">
        <v>3614</v>
      </c>
      <c r="Q3588" s="93" t="s">
        <v>6028</v>
      </c>
    </row>
    <row r="3589" spans="1:17" ht="25.5" customHeight="1">
      <c r="A3589" s="94">
        <v>46153</v>
      </c>
      <c r="B3589" s="93" t="s">
        <v>27</v>
      </c>
      <c r="C3589" s="93" t="s">
        <v>5960</v>
      </c>
      <c r="D3589" s="93" t="s">
        <v>5959</v>
      </c>
      <c r="E3589" s="93" t="s">
        <v>5961</v>
      </c>
      <c r="F3589" s="93">
        <v>99000</v>
      </c>
      <c r="G3589" s="93">
        <v>-2</v>
      </c>
      <c r="H3589" s="93">
        <v>0</v>
      </c>
      <c r="I3589" s="92">
        <f t="shared" si="56"/>
        <v>198000</v>
      </c>
      <c r="J3589" s="92" t="str">
        <f>VLOOKUP(D3589,[1]Sheet0!$C$1:$H$65536,6,0)</f>
        <v>MỲ, MIẾN</v>
      </c>
      <c r="K3589" s="93">
        <v>2</v>
      </c>
      <c r="L3589" s="95">
        <v>198000</v>
      </c>
      <c r="P3589" s="93" t="s">
        <v>3614</v>
      </c>
      <c r="Q3589" s="93" t="s">
        <v>6028</v>
      </c>
    </row>
    <row r="3590" spans="1:17" ht="25.5" customHeight="1">
      <c r="A3590" s="94">
        <v>46153</v>
      </c>
      <c r="B3590" s="93" t="s">
        <v>27</v>
      </c>
      <c r="C3590" s="93" t="s">
        <v>1303</v>
      </c>
      <c r="D3590" s="93" t="s">
        <v>1304</v>
      </c>
      <c r="E3590" s="93" t="s">
        <v>1305</v>
      </c>
      <c r="F3590" s="93">
        <v>99000</v>
      </c>
      <c r="G3590" s="93">
        <v>-3</v>
      </c>
      <c r="H3590" s="93">
        <v>0</v>
      </c>
      <c r="I3590" s="92">
        <f t="shared" si="56"/>
        <v>297000</v>
      </c>
      <c r="J3590" s="92" t="str">
        <f>VLOOKUP(D3590,[1]Sheet0!$C$1:$H$65536,6,0)</f>
        <v>GIA VỊ</v>
      </c>
      <c r="K3590" s="93">
        <v>3</v>
      </c>
      <c r="L3590" s="95">
        <v>297000</v>
      </c>
      <c r="P3590" s="93" t="s">
        <v>3614</v>
      </c>
      <c r="Q3590" s="93" t="s">
        <v>6028</v>
      </c>
    </row>
    <row r="3591" spans="1:17" ht="25.5" customHeight="1">
      <c r="A3591" s="94">
        <v>46153</v>
      </c>
      <c r="B3591" s="93" t="s">
        <v>27</v>
      </c>
      <c r="C3591" s="93" t="s">
        <v>846</v>
      </c>
      <c r="D3591" s="93" t="s">
        <v>847</v>
      </c>
      <c r="E3591" s="93" t="s">
        <v>848</v>
      </c>
      <c r="F3591" s="93">
        <v>130000</v>
      </c>
      <c r="G3591" s="93">
        <v>-6</v>
      </c>
      <c r="H3591" s="93">
        <v>0</v>
      </c>
      <c r="I3591" s="92">
        <f t="shared" si="56"/>
        <v>780000</v>
      </c>
      <c r="J3591" s="92" t="str">
        <f>VLOOKUP(D3591,[1]Sheet0!$C$1:$H$65536,6,0)</f>
        <v>BÁNH KẸO, ĐỒ ĂN VẶT</v>
      </c>
      <c r="K3591" s="93">
        <v>6</v>
      </c>
      <c r="L3591" s="95">
        <v>780000</v>
      </c>
      <c r="P3591" s="93" t="s">
        <v>3614</v>
      </c>
      <c r="Q3591" s="93" t="s">
        <v>6028</v>
      </c>
    </row>
    <row r="3592" spans="1:17" ht="25.5" customHeight="1">
      <c r="A3592" s="94">
        <v>46153</v>
      </c>
      <c r="B3592" s="93" t="s">
        <v>27</v>
      </c>
      <c r="C3592" s="93" t="s">
        <v>149</v>
      </c>
      <c r="D3592" s="93" t="s">
        <v>150</v>
      </c>
      <c r="E3592" s="93" t="s">
        <v>151</v>
      </c>
      <c r="F3592" s="93">
        <v>105000</v>
      </c>
      <c r="G3592" s="93">
        <v>-1</v>
      </c>
      <c r="H3592" s="93">
        <v>0</v>
      </c>
      <c r="I3592" s="92">
        <f t="shared" si="56"/>
        <v>105000</v>
      </c>
      <c r="J3592" s="92" t="str">
        <f>VLOOKUP(D3592,[1]Sheet0!$C$1:$H$65536,6,0)</f>
        <v>BÁNH KẸO, ĐỒ ĂN VẶT</v>
      </c>
      <c r="K3592" s="93">
        <v>1</v>
      </c>
      <c r="L3592" s="95">
        <v>105000</v>
      </c>
      <c r="P3592" s="93" t="s">
        <v>3614</v>
      </c>
      <c r="Q3592" s="93" t="s">
        <v>6028</v>
      </c>
    </row>
    <row r="3593" spans="1:17" ht="25.5" customHeight="1">
      <c r="A3593" s="94">
        <v>46153</v>
      </c>
      <c r="B3593" s="93" t="s">
        <v>27</v>
      </c>
      <c r="C3593" s="93" t="s">
        <v>891</v>
      </c>
      <c r="D3593" s="93" t="s">
        <v>892</v>
      </c>
      <c r="E3593" s="93" t="s">
        <v>893</v>
      </c>
      <c r="F3593" s="93">
        <v>125000</v>
      </c>
      <c r="G3593" s="93">
        <v>-1</v>
      </c>
      <c r="H3593" s="93">
        <v>0</v>
      </c>
      <c r="I3593" s="92">
        <f t="shared" si="56"/>
        <v>125000</v>
      </c>
      <c r="J3593" s="92" t="str">
        <f>VLOOKUP(D3593,[1]Sheet0!$C$1:$H$65536,6,0)</f>
        <v>BÁNH KẸO, ĐỒ ĂN VẶT</v>
      </c>
      <c r="K3593" s="93">
        <v>1</v>
      </c>
      <c r="L3593" s="95">
        <v>125000</v>
      </c>
      <c r="P3593" s="93" t="s">
        <v>3614</v>
      </c>
      <c r="Q3593" s="93" t="s">
        <v>6028</v>
      </c>
    </row>
    <row r="3594" spans="1:17" ht="25.5" customHeight="1">
      <c r="A3594" s="94">
        <v>46153</v>
      </c>
      <c r="B3594" s="93" t="s">
        <v>27</v>
      </c>
      <c r="C3594" s="93" t="s">
        <v>1650</v>
      </c>
      <c r="D3594" s="93" t="s">
        <v>1651</v>
      </c>
      <c r="E3594" s="93" t="s">
        <v>1652</v>
      </c>
      <c r="F3594" s="93">
        <v>40000</v>
      </c>
      <c r="G3594" s="93">
        <v>-1</v>
      </c>
      <c r="H3594" s="93">
        <v>0</v>
      </c>
      <c r="I3594" s="92">
        <f t="shared" si="56"/>
        <v>40000</v>
      </c>
      <c r="J3594" s="92" t="str">
        <f>VLOOKUP(D3594,[1]Sheet0!$C$1:$H$65536,6,0)</f>
        <v>THỰC PHẨM ĂN LIỀN</v>
      </c>
      <c r="K3594" s="93">
        <v>1</v>
      </c>
      <c r="L3594" s="95">
        <v>40000</v>
      </c>
      <c r="P3594" s="93" t="s">
        <v>3614</v>
      </c>
      <c r="Q3594" s="93" t="s">
        <v>6028</v>
      </c>
    </row>
    <row r="3595" spans="1:17" ht="25.5" customHeight="1">
      <c r="A3595" s="94">
        <v>46153</v>
      </c>
      <c r="B3595" s="93" t="s">
        <v>27</v>
      </c>
      <c r="C3595" s="93" t="s">
        <v>5479</v>
      </c>
      <c r="D3595" s="93" t="s">
        <v>5402</v>
      </c>
      <c r="E3595" s="93" t="s">
        <v>5480</v>
      </c>
      <c r="F3595" s="93">
        <v>40000</v>
      </c>
      <c r="G3595" s="93">
        <v>-1</v>
      </c>
      <c r="H3595" s="93">
        <v>0</v>
      </c>
      <c r="I3595" s="92">
        <f t="shared" si="56"/>
        <v>40000</v>
      </c>
      <c r="J3595" s="92" t="str">
        <f>VLOOKUP(D3595,[1]Sheet0!$C$1:$H$65536,6,0)</f>
        <v>THỰC PHẨM ĂN LIỀN</v>
      </c>
      <c r="K3595" s="93">
        <v>1</v>
      </c>
      <c r="L3595" s="95">
        <v>40000</v>
      </c>
      <c r="P3595" s="93" t="s">
        <v>3614</v>
      </c>
      <c r="Q3595" s="93" t="s">
        <v>6028</v>
      </c>
    </row>
    <row r="3596" spans="1:17" ht="25.5" customHeight="1">
      <c r="A3596" s="94">
        <v>46153</v>
      </c>
      <c r="B3596" s="93" t="s">
        <v>40</v>
      </c>
      <c r="C3596" s="93" t="s">
        <v>686</v>
      </c>
      <c r="D3596" s="93" t="s">
        <v>687</v>
      </c>
      <c r="E3596" s="93" t="s">
        <v>688</v>
      </c>
      <c r="F3596" s="93">
        <v>60000</v>
      </c>
      <c r="G3596" s="93">
        <v>-2</v>
      </c>
      <c r="H3596" s="93">
        <v>0</v>
      </c>
      <c r="I3596" s="92">
        <f t="shared" si="56"/>
        <v>120000</v>
      </c>
      <c r="J3596" s="92" t="str">
        <f>VLOOKUP(D3596,[1]Sheet0!$C$1:$H$65536,6,0)</f>
        <v>THỰC PHẨM CHO BÉ</v>
      </c>
      <c r="K3596" s="93">
        <v>2</v>
      </c>
      <c r="L3596" s="95">
        <v>120000</v>
      </c>
      <c r="P3596" s="93" t="s">
        <v>3614</v>
      </c>
      <c r="Q3596" s="93" t="s">
        <v>6028</v>
      </c>
    </row>
    <row r="3597" spans="1:17" ht="25.5" customHeight="1">
      <c r="A3597" s="94">
        <v>46153</v>
      </c>
      <c r="B3597" s="93" t="s">
        <v>27</v>
      </c>
      <c r="C3597" s="93" t="s">
        <v>6046</v>
      </c>
      <c r="D3597" s="93" t="s">
        <v>6047</v>
      </c>
      <c r="E3597" s="93" t="s">
        <v>6048</v>
      </c>
      <c r="F3597" s="93">
        <v>45000</v>
      </c>
      <c r="G3597" s="93">
        <v>-1</v>
      </c>
      <c r="H3597" s="93">
        <v>0</v>
      </c>
      <c r="I3597" s="92">
        <f t="shared" si="56"/>
        <v>45000</v>
      </c>
      <c r="J3597" s="92" t="str">
        <f>VLOOKUP(D3597,[1]Sheet0!$C$1:$H$65536,6,0)</f>
        <v>BÁNH KẸO, ĐỒ ĂN VẶT</v>
      </c>
      <c r="K3597" s="93">
        <v>1</v>
      </c>
      <c r="L3597" s="95">
        <v>45000</v>
      </c>
      <c r="P3597" s="93" t="s">
        <v>3614</v>
      </c>
      <c r="Q3597" s="93" t="s">
        <v>6028</v>
      </c>
    </row>
    <row r="3598" spans="1:17" ht="25.5" customHeight="1">
      <c r="A3598" s="94">
        <v>46153</v>
      </c>
      <c r="B3598" s="93" t="s">
        <v>27</v>
      </c>
      <c r="C3598" s="93" t="s">
        <v>4636</v>
      </c>
      <c r="D3598" s="93" t="s">
        <v>4637</v>
      </c>
      <c r="E3598" s="93" t="s">
        <v>4638</v>
      </c>
      <c r="F3598" s="93">
        <v>48000</v>
      </c>
      <c r="G3598" s="93">
        <v>-4</v>
      </c>
      <c r="H3598" s="93">
        <v>0</v>
      </c>
      <c r="I3598" s="92">
        <f t="shared" si="56"/>
        <v>192000</v>
      </c>
      <c r="J3598" s="92" t="str">
        <f>VLOOKUP(D3598,[1]Sheet0!$C$1:$H$65536,6,0)</f>
        <v>BÁNH KẸO, ĐỒ ĂN VẶT</v>
      </c>
      <c r="K3598" s="93">
        <v>4</v>
      </c>
      <c r="L3598" s="95">
        <v>192000</v>
      </c>
      <c r="P3598" s="93" t="s">
        <v>3614</v>
      </c>
      <c r="Q3598" s="93" t="s">
        <v>6028</v>
      </c>
    </row>
    <row r="3599" spans="1:17" ht="25.5" customHeight="1">
      <c r="A3599" s="94">
        <v>46153</v>
      </c>
      <c r="B3599" s="93" t="s">
        <v>27</v>
      </c>
      <c r="C3599" s="93" t="s">
        <v>5625</v>
      </c>
      <c r="D3599" s="93" t="s">
        <v>5620</v>
      </c>
      <c r="E3599" s="93" t="s">
        <v>5626</v>
      </c>
      <c r="F3599" s="93">
        <v>35000</v>
      </c>
      <c r="G3599" s="93">
        <v>-1</v>
      </c>
      <c r="H3599" s="93">
        <v>0</v>
      </c>
      <c r="I3599" s="92">
        <f t="shared" si="56"/>
        <v>35000</v>
      </c>
      <c r="J3599" s="92" t="str">
        <f>VLOOKUP(D3599,[1]Sheet0!$C$1:$H$65536,6,0)</f>
        <v>ĐỒ UỐNG, PHA CHẾ</v>
      </c>
      <c r="K3599" s="93">
        <v>1</v>
      </c>
      <c r="L3599" s="95">
        <v>35000</v>
      </c>
      <c r="P3599" s="93" t="s">
        <v>3614</v>
      </c>
      <c r="Q3599" s="93" t="s">
        <v>6028</v>
      </c>
    </row>
    <row r="3600" spans="1:17" ht="25.5" customHeight="1">
      <c r="A3600" s="94">
        <v>46153</v>
      </c>
      <c r="B3600" s="93" t="s">
        <v>27</v>
      </c>
      <c r="C3600" s="93" t="s">
        <v>1410</v>
      </c>
      <c r="D3600" s="93" t="s">
        <v>1411</v>
      </c>
      <c r="E3600" s="93" t="s">
        <v>1412</v>
      </c>
      <c r="F3600" s="93">
        <v>48000</v>
      </c>
      <c r="G3600" s="93">
        <v>-3</v>
      </c>
      <c r="H3600" s="93">
        <v>0</v>
      </c>
      <c r="I3600" s="92">
        <f t="shared" si="56"/>
        <v>144000</v>
      </c>
      <c r="J3600" s="92" t="str">
        <f>VLOOKUP(D3600,[1]Sheet0!$C$1:$H$65536,6,0)</f>
        <v>ĐỒ UỐNG, PHA CHẾ</v>
      </c>
      <c r="K3600" s="93">
        <v>3</v>
      </c>
      <c r="L3600" s="95">
        <v>144000</v>
      </c>
      <c r="P3600" s="93" t="s">
        <v>3614</v>
      </c>
      <c r="Q3600" s="93" t="s">
        <v>6028</v>
      </c>
    </row>
    <row r="3601" spans="1:17" ht="25.5" customHeight="1">
      <c r="A3601" s="94">
        <v>46153</v>
      </c>
      <c r="B3601" s="93" t="s">
        <v>27</v>
      </c>
      <c r="C3601" s="93" t="s">
        <v>5226</v>
      </c>
      <c r="D3601" s="93" t="s">
        <v>5227</v>
      </c>
      <c r="E3601" s="93" t="s">
        <v>5228</v>
      </c>
      <c r="F3601" s="93">
        <v>88000</v>
      </c>
      <c r="G3601" s="93">
        <v>-1</v>
      </c>
      <c r="H3601" s="93">
        <v>0</v>
      </c>
      <c r="I3601" s="92">
        <f t="shared" si="56"/>
        <v>88000</v>
      </c>
      <c r="J3601" s="92" t="str">
        <f>VLOOKUP(D3601,[1]Sheet0!$C$1:$H$65536,6,0)</f>
        <v>ĐỒ UỐNG, PHA CHẾ</v>
      </c>
      <c r="K3601" s="93">
        <v>1</v>
      </c>
      <c r="L3601" s="95">
        <v>88000</v>
      </c>
      <c r="P3601" s="93" t="s">
        <v>3614</v>
      </c>
      <c r="Q3601" s="93" t="s">
        <v>6028</v>
      </c>
    </row>
    <row r="3602" spans="1:17" ht="25.5" customHeight="1">
      <c r="A3602" s="94">
        <v>46153</v>
      </c>
      <c r="B3602" s="93" t="s">
        <v>27</v>
      </c>
      <c r="C3602" s="93" t="s">
        <v>1262</v>
      </c>
      <c r="D3602" s="93" t="s">
        <v>1263</v>
      </c>
      <c r="E3602" s="93" t="s">
        <v>1264</v>
      </c>
      <c r="F3602" s="93">
        <v>130000</v>
      </c>
      <c r="G3602" s="93">
        <v>-1</v>
      </c>
      <c r="H3602" s="93">
        <v>0</v>
      </c>
      <c r="I3602" s="92">
        <f t="shared" si="56"/>
        <v>130000</v>
      </c>
      <c r="J3602" s="92" t="str">
        <f>VLOOKUP(D3602,[1]Sheet0!$C$1:$H$65536,6,0)</f>
        <v>BÁNH KẸO, ĐỒ ĂN VẶT</v>
      </c>
      <c r="K3602" s="93">
        <v>1</v>
      </c>
      <c r="L3602" s="95">
        <v>130000</v>
      </c>
      <c r="P3602" s="93" t="s">
        <v>3614</v>
      </c>
      <c r="Q3602" s="93" t="s">
        <v>6028</v>
      </c>
    </row>
    <row r="3603" spans="1:17" ht="25.5" customHeight="1">
      <c r="A3603" s="94">
        <v>46153</v>
      </c>
      <c r="B3603" s="93" t="s">
        <v>27</v>
      </c>
      <c r="C3603" s="93" t="s">
        <v>1533</v>
      </c>
      <c r="D3603" s="93" t="s">
        <v>1534</v>
      </c>
      <c r="E3603" s="93" t="s">
        <v>1535</v>
      </c>
      <c r="F3603" s="93">
        <v>80000</v>
      </c>
      <c r="G3603" s="93">
        <v>-2</v>
      </c>
      <c r="H3603" s="93">
        <v>0</v>
      </c>
      <c r="I3603" s="92">
        <f t="shared" si="56"/>
        <v>160000</v>
      </c>
      <c r="J3603" s="92" t="str">
        <f>VLOOKUP(D3603,[1]Sheet0!$C$1:$H$65536,6,0)</f>
        <v>BÁNH KẸO, ĐỒ ĂN VẶT</v>
      </c>
      <c r="K3603" s="93">
        <v>2</v>
      </c>
      <c r="L3603" s="95">
        <v>160000</v>
      </c>
      <c r="P3603" s="93" t="s">
        <v>3614</v>
      </c>
      <c r="Q3603" s="93" t="s">
        <v>6028</v>
      </c>
    </row>
    <row r="3604" spans="1:17" ht="25.5" customHeight="1">
      <c r="A3604" s="94">
        <v>46153</v>
      </c>
      <c r="B3604" s="93" t="s">
        <v>32</v>
      </c>
      <c r="C3604" s="93" t="s">
        <v>6049</v>
      </c>
      <c r="D3604" s="93" t="s">
        <v>6050</v>
      </c>
      <c r="E3604" s="93" t="s">
        <v>6051</v>
      </c>
      <c r="F3604" s="93">
        <v>99000</v>
      </c>
      <c r="G3604" s="93">
        <v>-1</v>
      </c>
      <c r="H3604" s="93">
        <v>0</v>
      </c>
      <c r="I3604" s="92">
        <f t="shared" si="56"/>
        <v>99000</v>
      </c>
      <c r="J3604" s="92" t="str">
        <f>VLOOKUP(D3604,[1]Sheet0!$C$1:$H$65536,6,0)</f>
        <v>CHĂM SÓC DA</v>
      </c>
      <c r="K3604" s="93">
        <v>1</v>
      </c>
      <c r="L3604" s="95">
        <v>99000</v>
      </c>
      <c r="P3604" s="93" t="s">
        <v>3614</v>
      </c>
      <c r="Q3604" s="93" t="s">
        <v>6028</v>
      </c>
    </row>
    <row r="3605" spans="1:17" ht="25.5" customHeight="1">
      <c r="A3605" s="94">
        <v>46153</v>
      </c>
      <c r="B3605" s="93" t="s">
        <v>33</v>
      </c>
      <c r="C3605" s="93" t="s">
        <v>1437</v>
      </c>
      <c r="D3605" s="93" t="s">
        <v>1438</v>
      </c>
      <c r="E3605" s="93" t="s">
        <v>1439</v>
      </c>
      <c r="F3605" s="93">
        <v>45000</v>
      </c>
      <c r="G3605" s="93">
        <v>-1</v>
      </c>
      <c r="H3605" s="93">
        <v>0</v>
      </c>
      <c r="I3605" s="92">
        <f t="shared" si="56"/>
        <v>45000</v>
      </c>
      <c r="J3605" s="92" t="str">
        <f>VLOOKUP(D3605,[1]Sheet0!$C$1:$H$65536,6,0)</f>
        <v>XÀ PHÒNG, CHẤT TẨY RỬA</v>
      </c>
      <c r="K3605" s="93">
        <v>1</v>
      </c>
      <c r="L3605" s="95">
        <v>45000</v>
      </c>
      <c r="P3605" s="93" t="s">
        <v>3614</v>
      </c>
      <c r="Q3605" s="93" t="s">
        <v>6028</v>
      </c>
    </row>
    <row r="3606" spans="1:17" ht="25.5" customHeight="1">
      <c r="A3606" s="94">
        <v>46153</v>
      </c>
      <c r="B3606" s="93" t="s">
        <v>69</v>
      </c>
      <c r="C3606" s="93" t="s">
        <v>5600</v>
      </c>
      <c r="D3606" s="93" t="s">
        <v>5581</v>
      </c>
      <c r="E3606" s="93" t="s">
        <v>5601</v>
      </c>
      <c r="F3606" s="93">
        <v>250000</v>
      </c>
      <c r="G3606" s="93">
        <v>-2</v>
      </c>
      <c r="H3606" s="93">
        <v>0</v>
      </c>
      <c r="I3606" s="92">
        <f t="shared" si="56"/>
        <v>500000</v>
      </c>
      <c r="J3606" s="92" t="str">
        <f>VLOOKUP(D3606,[1]Sheet0!$C$1:$H$65536,6,0)</f>
        <v>LIÊN QUAN Y TẾ</v>
      </c>
      <c r="K3606" s="93">
        <v>2</v>
      </c>
      <c r="L3606" s="95">
        <v>500000</v>
      </c>
      <c r="P3606" s="93" t="s">
        <v>3614</v>
      </c>
      <c r="Q3606" s="93" t="s">
        <v>6028</v>
      </c>
    </row>
    <row r="3607" spans="1:17" ht="25.5" customHeight="1">
      <c r="A3607" s="94">
        <v>46153</v>
      </c>
      <c r="B3607" s="93" t="s">
        <v>69</v>
      </c>
      <c r="C3607" s="93" t="s">
        <v>6053</v>
      </c>
      <c r="D3607" s="93" t="s">
        <v>6054</v>
      </c>
      <c r="E3607" s="93" t="s">
        <v>6055</v>
      </c>
      <c r="F3607" s="93">
        <v>80000</v>
      </c>
      <c r="G3607" s="93">
        <v>-5</v>
      </c>
      <c r="H3607" s="93">
        <v>0</v>
      </c>
      <c r="I3607" s="92">
        <f t="shared" si="56"/>
        <v>400000</v>
      </c>
      <c r="J3607" s="92" t="str">
        <f>VLOOKUP(D3607,[1]Sheet0!$C$1:$H$65536,6,0)</f>
        <v>CHĂM SÓC MẮT</v>
      </c>
      <c r="K3607" s="93">
        <v>5</v>
      </c>
      <c r="L3607" s="95">
        <v>400000</v>
      </c>
      <c r="P3607" s="93" t="s">
        <v>3614</v>
      </c>
      <c r="Q3607" s="93" t="s">
        <v>6028</v>
      </c>
    </row>
    <row r="3608" spans="1:17" ht="25.5" customHeight="1">
      <c r="A3608" s="94">
        <v>46153</v>
      </c>
      <c r="B3608" s="93" t="s">
        <v>32</v>
      </c>
      <c r="C3608" s="93" t="s">
        <v>2415</v>
      </c>
      <c r="D3608" s="93" t="s">
        <v>2416</v>
      </c>
      <c r="E3608" s="93" t="s">
        <v>2417</v>
      </c>
      <c r="F3608" s="93">
        <v>285000</v>
      </c>
      <c r="G3608" s="93">
        <v>-2</v>
      </c>
      <c r="H3608" s="93">
        <v>0</v>
      </c>
      <c r="I3608" s="92">
        <f t="shared" si="56"/>
        <v>570000</v>
      </c>
      <c r="J3608" s="92" t="str">
        <f>VLOOKUP(D3608,[1]Sheet0!$C$1:$H$65536,6,0)</f>
        <v>CHĂM SÓC TÓC</v>
      </c>
      <c r="K3608" s="93">
        <v>2</v>
      </c>
      <c r="L3608" s="95">
        <v>570000</v>
      </c>
      <c r="P3608" s="93" t="s">
        <v>3614</v>
      </c>
      <c r="Q3608" s="93" t="s">
        <v>6028</v>
      </c>
    </row>
    <row r="3609" spans="1:17" ht="25.5" customHeight="1">
      <c r="A3609" s="94">
        <v>46153</v>
      </c>
      <c r="B3609" s="93" t="s">
        <v>40</v>
      </c>
      <c r="C3609" s="93" t="s">
        <v>1428</v>
      </c>
      <c r="D3609" s="93" t="s">
        <v>1429</v>
      </c>
      <c r="E3609" s="93" t="s">
        <v>1430</v>
      </c>
      <c r="F3609" s="93">
        <v>69000</v>
      </c>
      <c r="G3609" s="93">
        <v>-2</v>
      </c>
      <c r="H3609" s="93">
        <v>0</v>
      </c>
      <c r="I3609" s="92">
        <f t="shared" si="56"/>
        <v>138000</v>
      </c>
      <c r="J3609" s="92" t="str">
        <f>VLOOKUP(D3609,[1]Sheet0!$C$1:$H$65536,6,0)</f>
        <v>THỰC PHẨM CHO BÉ</v>
      </c>
      <c r="K3609" s="93">
        <v>2</v>
      </c>
      <c r="L3609" s="95">
        <v>138000</v>
      </c>
      <c r="P3609" s="93" t="s">
        <v>3614</v>
      </c>
      <c r="Q3609" s="93" t="s">
        <v>6028</v>
      </c>
    </row>
    <row r="3610" spans="1:17" ht="25.5" customHeight="1">
      <c r="A3610" s="94">
        <v>46153</v>
      </c>
      <c r="B3610" s="93" t="s">
        <v>27</v>
      </c>
      <c r="C3610" s="93" t="s">
        <v>5481</v>
      </c>
      <c r="D3610" s="93" t="s">
        <v>5406</v>
      </c>
      <c r="E3610" s="93" t="s">
        <v>5482</v>
      </c>
      <c r="F3610" s="93">
        <v>45000</v>
      </c>
      <c r="G3610" s="93">
        <v>-4</v>
      </c>
      <c r="H3610" s="93">
        <v>0</v>
      </c>
      <c r="I3610" s="92">
        <f t="shared" si="56"/>
        <v>180000</v>
      </c>
      <c r="J3610" s="92" t="str">
        <f>VLOOKUP(D3610,[1]Sheet0!$C$1:$H$65536,6,0)</f>
        <v>BÁNH KẸO, ĐỒ ĂN VẶT</v>
      </c>
      <c r="K3610" s="93">
        <v>4</v>
      </c>
      <c r="L3610" s="95">
        <v>180000</v>
      </c>
      <c r="P3610" s="93" t="s">
        <v>3614</v>
      </c>
      <c r="Q3610" s="93" t="s">
        <v>6028</v>
      </c>
    </row>
    <row r="3611" spans="1:17" ht="25.5" customHeight="1">
      <c r="A3611" s="94">
        <v>46153</v>
      </c>
      <c r="B3611" s="93" t="s">
        <v>27</v>
      </c>
      <c r="C3611" s="93" t="s">
        <v>1217</v>
      </c>
      <c r="D3611" s="93" t="s">
        <v>1218</v>
      </c>
      <c r="E3611" s="93" t="s">
        <v>1219</v>
      </c>
      <c r="F3611" s="93">
        <v>40000</v>
      </c>
      <c r="G3611" s="93">
        <v>-1</v>
      </c>
      <c r="H3611" s="93">
        <v>0</v>
      </c>
      <c r="I3611" s="92">
        <f t="shared" si="56"/>
        <v>40000</v>
      </c>
      <c r="J3611" s="92" t="str">
        <f>VLOOKUP(D3611,[1]Sheet0!$C$1:$H$65536,6,0)</f>
        <v>BÁNH KẸO, ĐỒ ĂN VẶT</v>
      </c>
      <c r="K3611" s="93">
        <v>1</v>
      </c>
      <c r="L3611" s="95">
        <v>40000</v>
      </c>
      <c r="P3611" s="93" t="s">
        <v>3614</v>
      </c>
      <c r="Q3611" s="93" t="s">
        <v>6028</v>
      </c>
    </row>
    <row r="3612" spans="1:17" ht="25.5" customHeight="1">
      <c r="A3612" s="94">
        <v>46153</v>
      </c>
      <c r="B3612" s="93" t="s">
        <v>33</v>
      </c>
      <c r="C3612" s="93" t="s">
        <v>780</v>
      </c>
      <c r="D3612" s="93" t="s">
        <v>781</v>
      </c>
      <c r="E3612" s="93" t="s">
        <v>782</v>
      </c>
      <c r="F3612" s="93">
        <v>50000</v>
      </c>
      <c r="G3612" s="93">
        <v>-1</v>
      </c>
      <c r="H3612" s="93">
        <v>0</v>
      </c>
      <c r="I3612" s="92">
        <f t="shared" si="56"/>
        <v>50000</v>
      </c>
      <c r="J3612" s="92" t="str">
        <f>VLOOKUP(D3612,[1]Sheet0!$C$1:$H$65536,6,0)</f>
        <v>PHÒNG CHỐNG CÔN TRÙNG</v>
      </c>
      <c r="K3612" s="93">
        <v>1</v>
      </c>
      <c r="L3612" s="95">
        <v>50000</v>
      </c>
      <c r="P3612" s="93" t="s">
        <v>3614</v>
      </c>
      <c r="Q3612" s="93" t="s">
        <v>6028</v>
      </c>
    </row>
    <row r="3613" spans="1:17" ht="25.5" customHeight="1">
      <c r="A3613" s="94">
        <v>46153</v>
      </c>
      <c r="B3613" s="93" t="s">
        <v>27</v>
      </c>
      <c r="C3613" s="93" t="s">
        <v>3414</v>
      </c>
      <c r="D3613" s="93" t="s">
        <v>3415</v>
      </c>
      <c r="E3613" s="93" t="s">
        <v>3416</v>
      </c>
      <c r="F3613" s="93">
        <v>220000</v>
      </c>
      <c r="G3613" s="93">
        <v>-1</v>
      </c>
      <c r="H3613" s="93">
        <v>0</v>
      </c>
      <c r="I3613" s="92">
        <f t="shared" si="56"/>
        <v>220000</v>
      </c>
      <c r="J3613" s="92" t="str">
        <f>VLOOKUP(D3613,[1]Sheet0!$C$1:$H$65536,6,0)</f>
        <v>THỰC PHẨM ĐÔNG LẠNH, CHẾ BIẾN</v>
      </c>
      <c r="K3613" s="93">
        <v>1</v>
      </c>
      <c r="L3613" s="95">
        <v>220000</v>
      </c>
      <c r="P3613" s="93" t="s">
        <v>3614</v>
      </c>
      <c r="Q3613" s="93" t="s">
        <v>6028</v>
      </c>
    </row>
    <row r="3614" spans="1:17" ht="25.5" customHeight="1">
      <c r="A3614" s="94">
        <v>46153</v>
      </c>
      <c r="B3614" s="93" t="s">
        <v>33</v>
      </c>
      <c r="C3614" s="93" t="s">
        <v>5985</v>
      </c>
      <c r="D3614" s="93" t="s">
        <v>5986</v>
      </c>
      <c r="E3614" s="93" t="s">
        <v>5987</v>
      </c>
      <c r="F3614" s="93">
        <v>350000</v>
      </c>
      <c r="G3614" s="93">
        <v>-1</v>
      </c>
      <c r="H3614" s="93">
        <v>0</v>
      </c>
      <c r="I3614" s="92">
        <f t="shared" si="56"/>
        <v>350000</v>
      </c>
      <c r="J3614" s="92" t="str">
        <f>VLOOKUP(D3614,[1]Sheet0!$C$1:$H$65536,6,0)</f>
        <v>ĐỒ DÙNG SINH HOẠT GIA ĐÌNH</v>
      </c>
      <c r="K3614" s="93">
        <v>1</v>
      </c>
      <c r="L3614" s="95">
        <v>350000</v>
      </c>
      <c r="P3614" s="93" t="s">
        <v>3614</v>
      </c>
      <c r="Q3614" s="93" t="s">
        <v>6028</v>
      </c>
    </row>
    <row r="3615" spans="1:17" ht="25.5" customHeight="1">
      <c r="A3615" s="94">
        <v>46153</v>
      </c>
      <c r="B3615" s="93" t="s">
        <v>27</v>
      </c>
      <c r="C3615" s="93" t="s">
        <v>885</v>
      </c>
      <c r="D3615" s="93" t="s">
        <v>886</v>
      </c>
      <c r="E3615" s="93" t="s">
        <v>887</v>
      </c>
      <c r="F3615" s="93">
        <v>115000</v>
      </c>
      <c r="G3615" s="93">
        <v>-2</v>
      </c>
      <c r="H3615" s="93">
        <v>0</v>
      </c>
      <c r="I3615" s="92">
        <f t="shared" si="56"/>
        <v>230000</v>
      </c>
      <c r="J3615" s="92" t="str">
        <f>VLOOKUP(D3615,[1]Sheet0!$C$1:$H$65536,6,0)</f>
        <v>BÁNH KẸO, ĐỒ ĂN VẶT</v>
      </c>
      <c r="K3615" s="93">
        <v>2</v>
      </c>
      <c r="L3615" s="95">
        <v>230000</v>
      </c>
      <c r="P3615" s="93" t="s">
        <v>3614</v>
      </c>
      <c r="Q3615" s="93" t="s">
        <v>6028</v>
      </c>
    </row>
    <row r="3616" spans="1:17" ht="25.5" customHeight="1">
      <c r="A3616" s="94">
        <v>46153</v>
      </c>
      <c r="B3616" s="93" t="s">
        <v>135</v>
      </c>
      <c r="C3616" s="93" t="s">
        <v>2669</v>
      </c>
      <c r="D3616" s="93" t="s">
        <v>2670</v>
      </c>
      <c r="E3616" s="93" t="s">
        <v>2665</v>
      </c>
      <c r="F3616" s="93">
        <v>50000</v>
      </c>
      <c r="G3616" s="93">
        <v>-2</v>
      </c>
      <c r="H3616" s="93">
        <v>0</v>
      </c>
      <c r="I3616" s="92">
        <f t="shared" si="56"/>
        <v>100000</v>
      </c>
      <c r="J3616" s="92" t="e">
        <f>VLOOKUP(D3616,[1]Sheet0!$C$1:$H$65536,6,0)</f>
        <v>#N/A</v>
      </c>
      <c r="K3616" s="93">
        <v>2</v>
      </c>
      <c r="L3616" s="95">
        <v>100000</v>
      </c>
      <c r="P3616" s="93" t="s">
        <v>3614</v>
      </c>
      <c r="Q3616" s="93" t="s">
        <v>6028</v>
      </c>
    </row>
    <row r="3617" spans="1:22" ht="25.5" customHeight="1">
      <c r="A3617" s="94">
        <v>46153</v>
      </c>
      <c r="B3617" s="93" t="s">
        <v>135</v>
      </c>
      <c r="C3617" s="93" t="s">
        <v>6056</v>
      </c>
      <c r="D3617" s="93" t="s">
        <v>6057</v>
      </c>
      <c r="E3617" s="93" t="s">
        <v>2741</v>
      </c>
      <c r="F3617" s="93">
        <v>129000</v>
      </c>
      <c r="G3617" s="93">
        <v>-1</v>
      </c>
      <c r="H3617" s="93">
        <v>0</v>
      </c>
      <c r="I3617" s="92">
        <f t="shared" si="56"/>
        <v>129000</v>
      </c>
      <c r="J3617" s="92" t="e">
        <f>VLOOKUP(D3617,[1]Sheet0!$C$1:$H$65536,6,0)</f>
        <v>#N/A</v>
      </c>
      <c r="K3617" s="93">
        <v>1</v>
      </c>
      <c r="L3617" s="95">
        <v>129000</v>
      </c>
      <c r="P3617" s="93" t="s">
        <v>3614</v>
      </c>
      <c r="Q3617" s="93" t="s">
        <v>6028</v>
      </c>
    </row>
    <row r="3618" spans="1:22" ht="25.5" customHeight="1">
      <c r="A3618" s="94">
        <v>46153</v>
      </c>
      <c r="B3618" s="93" t="s">
        <v>2772</v>
      </c>
      <c r="C3618" s="93" t="s">
        <v>6058</v>
      </c>
      <c r="D3618" s="93" t="s">
        <v>6059</v>
      </c>
      <c r="E3618" s="93" t="s">
        <v>6060</v>
      </c>
      <c r="F3618" s="93">
        <v>1090000</v>
      </c>
      <c r="G3618" s="93">
        <v>-1</v>
      </c>
      <c r="H3618" s="93">
        <v>0</v>
      </c>
      <c r="I3618" s="92">
        <f t="shared" si="56"/>
        <v>1090000</v>
      </c>
      <c r="J3618" s="92" t="str">
        <f>VLOOKUP(D3618,[1]Sheet0!$C$1:$H$65536,6,0)</f>
        <v>GIÀY</v>
      </c>
      <c r="K3618" s="93">
        <v>1</v>
      </c>
      <c r="L3618" s="95">
        <v>1090000</v>
      </c>
      <c r="P3618" s="93" t="s">
        <v>3614</v>
      </c>
      <c r="Q3618" s="93" t="s">
        <v>6028</v>
      </c>
    </row>
    <row r="3619" spans="1:22" ht="25.5" customHeight="1">
      <c r="A3619" s="94">
        <v>46153</v>
      </c>
      <c r="B3619" s="93" t="s">
        <v>2772</v>
      </c>
      <c r="C3619" s="93" t="s">
        <v>3137</v>
      </c>
      <c r="D3619" s="93" t="s">
        <v>3138</v>
      </c>
      <c r="E3619" s="93" t="s">
        <v>3139</v>
      </c>
      <c r="F3619" s="93">
        <v>1090000</v>
      </c>
      <c r="G3619" s="93">
        <v>-1</v>
      </c>
      <c r="H3619" s="93">
        <v>0</v>
      </c>
      <c r="I3619" s="92">
        <f t="shared" si="56"/>
        <v>1090000</v>
      </c>
      <c r="J3619" s="92" t="str">
        <f>VLOOKUP(D3619,[1]Sheet0!$C$1:$H$65536,6,0)</f>
        <v>GIÀY</v>
      </c>
      <c r="K3619" s="93">
        <v>1</v>
      </c>
      <c r="L3619" s="95">
        <v>1090000</v>
      </c>
      <c r="P3619" s="93" t="s">
        <v>3614</v>
      </c>
      <c r="Q3619" s="93" t="s">
        <v>6028</v>
      </c>
    </row>
    <row r="3620" spans="1:22" ht="25.5" customHeight="1">
      <c r="A3620" s="94">
        <v>46153</v>
      </c>
      <c r="B3620" s="93" t="s">
        <v>3632</v>
      </c>
      <c r="C3620" s="93" t="s">
        <v>5250</v>
      </c>
      <c r="D3620" s="93" t="s">
        <v>5242</v>
      </c>
      <c r="E3620" s="93" t="s">
        <v>5251</v>
      </c>
      <c r="F3620" s="93">
        <v>1450</v>
      </c>
      <c r="G3620" s="93">
        <v>952</v>
      </c>
      <c r="H3620" s="93">
        <v>945</v>
      </c>
      <c r="I3620" s="92">
        <f t="shared" si="56"/>
        <v>-10150</v>
      </c>
      <c r="J3620" s="92" t="str">
        <f>VLOOKUP(D3620,[1]Sheet0!$C$1:$H$65536,6,0)</f>
        <v>HỆ THỐNG</v>
      </c>
      <c r="M3620" s="93">
        <v>-7</v>
      </c>
      <c r="N3620" s="95">
        <v>-10150</v>
      </c>
      <c r="P3620" s="93" t="s">
        <v>3614</v>
      </c>
      <c r="Q3620" s="93" t="s">
        <v>6028</v>
      </c>
      <c r="V3620" s="93" t="s">
        <v>3619</v>
      </c>
    </row>
    <row r="3621" spans="1:22" ht="25.5" customHeight="1">
      <c r="A3621" s="94">
        <v>46153</v>
      </c>
      <c r="B3621" s="93" t="s">
        <v>27</v>
      </c>
      <c r="C3621" s="93" t="s">
        <v>3218</v>
      </c>
      <c r="D3621" s="93" t="s">
        <v>3219</v>
      </c>
      <c r="E3621" s="93" t="s">
        <v>3220</v>
      </c>
      <c r="F3621" s="93">
        <v>90000</v>
      </c>
      <c r="G3621" s="93">
        <v>4</v>
      </c>
      <c r="H3621" s="93">
        <v>3</v>
      </c>
      <c r="I3621" s="92">
        <f t="shared" si="56"/>
        <v>-90000</v>
      </c>
      <c r="J3621" s="92" t="str">
        <f>VLOOKUP(D3621,[1]Sheet0!$C$1:$H$65536,6,0)</f>
        <v>SẢN PHẨM TỪ SỮA</v>
      </c>
      <c r="M3621" s="93">
        <v>-1</v>
      </c>
      <c r="N3621" s="95">
        <v>-90000</v>
      </c>
      <c r="P3621" s="93" t="s">
        <v>3614</v>
      </c>
      <c r="Q3621" s="93" t="s">
        <v>6028</v>
      </c>
      <c r="V3621" s="93" t="s">
        <v>3619</v>
      </c>
    </row>
    <row r="3622" spans="1:22" ht="25.5" customHeight="1">
      <c r="A3622" s="94">
        <v>46153</v>
      </c>
      <c r="B3622" s="93" t="s">
        <v>27</v>
      </c>
      <c r="C3622" s="93" t="s">
        <v>570</v>
      </c>
      <c r="D3622" s="93" t="s">
        <v>571</v>
      </c>
      <c r="E3622" s="93" t="s">
        <v>572</v>
      </c>
      <c r="F3622" s="93">
        <v>69000</v>
      </c>
      <c r="G3622" s="93">
        <v>1</v>
      </c>
      <c r="H3622" s="93">
        <v>0</v>
      </c>
      <c r="I3622" s="92">
        <f t="shared" si="56"/>
        <v>-69000</v>
      </c>
      <c r="J3622" s="92" t="str">
        <f>VLOOKUP(D3622,[1]Sheet0!$C$1:$H$65536,6,0)</f>
        <v>MỲ, MIẾN</v>
      </c>
      <c r="M3622" s="93">
        <v>-1</v>
      </c>
      <c r="N3622" s="95">
        <v>-69000</v>
      </c>
      <c r="P3622" s="93" t="s">
        <v>3614</v>
      </c>
      <c r="Q3622" s="93" t="s">
        <v>6028</v>
      </c>
      <c r="V3622" s="93" t="s">
        <v>3619</v>
      </c>
    </row>
    <row r="3623" spans="1:22" ht="25.5" customHeight="1">
      <c r="A3623" s="94">
        <v>46153</v>
      </c>
      <c r="B3623" s="93" t="s">
        <v>2772</v>
      </c>
      <c r="C3623" s="93" t="s">
        <v>6063</v>
      </c>
      <c r="D3623" s="93" t="s">
        <v>6035</v>
      </c>
      <c r="E3623" s="93" t="s">
        <v>6064</v>
      </c>
      <c r="F3623" s="93">
        <v>390000</v>
      </c>
      <c r="G3623" s="93">
        <v>1</v>
      </c>
      <c r="H3623" s="93">
        <v>0</v>
      </c>
      <c r="I3623" s="92">
        <f t="shared" si="56"/>
        <v>-390000</v>
      </c>
      <c r="J3623" s="92" t="str">
        <f>VLOOKUP(D3623,[1]Sheet0!$C$1:$H$65536,6,0)</f>
        <v>THỜI TRANG NỮ</v>
      </c>
      <c r="M3623" s="93">
        <v>-1</v>
      </c>
      <c r="N3623" s="95">
        <v>-390000</v>
      </c>
      <c r="P3623" s="93" t="s">
        <v>3614</v>
      </c>
      <c r="Q3623" s="93" t="s">
        <v>6028</v>
      </c>
      <c r="V3623" s="93" t="s">
        <v>3619</v>
      </c>
    </row>
    <row r="3624" spans="1:22" ht="25.5" customHeight="1">
      <c r="A3624" s="94">
        <v>46153</v>
      </c>
      <c r="B3624" s="93" t="s">
        <v>2772</v>
      </c>
      <c r="C3624" s="93" t="s">
        <v>2867</v>
      </c>
      <c r="D3624" s="93" t="s">
        <v>2868</v>
      </c>
      <c r="E3624" s="93" t="s">
        <v>2869</v>
      </c>
      <c r="F3624" s="93">
        <v>250000</v>
      </c>
      <c r="G3624" s="93">
        <v>1</v>
      </c>
      <c r="H3624" s="93">
        <v>0</v>
      </c>
      <c r="I3624" s="92">
        <f t="shared" si="56"/>
        <v>-250000</v>
      </c>
      <c r="J3624" s="92" t="str">
        <f>VLOOKUP(D3624,[1]Sheet0!$C$1:$H$65536,6,0)</f>
        <v>THỜI TRANG NỮ</v>
      </c>
      <c r="M3624" s="93">
        <v>-1</v>
      </c>
      <c r="N3624" s="95">
        <v>-250000</v>
      </c>
      <c r="P3624" s="93" t="s">
        <v>3614</v>
      </c>
      <c r="Q3624" s="93" t="s">
        <v>6028</v>
      </c>
      <c r="V3624" s="93" t="s">
        <v>3619</v>
      </c>
    </row>
    <row r="3625" spans="1:22" ht="25.5" customHeight="1">
      <c r="A3625" s="94">
        <v>46153</v>
      </c>
      <c r="B3625" s="93" t="s">
        <v>27</v>
      </c>
      <c r="C3625" s="93" t="s">
        <v>1530</v>
      </c>
      <c r="D3625" s="93" t="s">
        <v>1531</v>
      </c>
      <c r="E3625" s="93" t="s">
        <v>1532</v>
      </c>
      <c r="F3625" s="93">
        <v>80000</v>
      </c>
      <c r="G3625" s="93">
        <v>8</v>
      </c>
      <c r="H3625" s="93">
        <v>7</v>
      </c>
      <c r="I3625" s="92">
        <f t="shared" si="56"/>
        <v>-80000</v>
      </c>
      <c r="J3625" s="92" t="str">
        <f>VLOOKUP(D3625,[1]Sheet0!$C$1:$H$65536,6,0)</f>
        <v>BÁNH KẸO, ĐỒ ĂN VẶT</v>
      </c>
      <c r="M3625" s="93">
        <v>-1</v>
      </c>
      <c r="N3625" s="95">
        <v>-80000</v>
      </c>
      <c r="P3625" s="93" t="s">
        <v>3614</v>
      </c>
      <c r="Q3625" s="93" t="s">
        <v>6028</v>
      </c>
      <c r="V3625" s="93" t="s">
        <v>3619</v>
      </c>
    </row>
    <row r="3626" spans="1:22" ht="25.5" customHeight="1">
      <c r="A3626" s="94">
        <v>46153</v>
      </c>
      <c r="B3626" s="93" t="s">
        <v>27</v>
      </c>
      <c r="C3626" s="93" t="s">
        <v>600</v>
      </c>
      <c r="D3626" s="93" t="s">
        <v>601</v>
      </c>
      <c r="E3626" s="93" t="s">
        <v>602</v>
      </c>
      <c r="F3626" s="93">
        <v>95000</v>
      </c>
      <c r="G3626" s="93">
        <v>5</v>
      </c>
      <c r="H3626" s="93">
        <v>4</v>
      </c>
      <c r="I3626" s="92">
        <f t="shared" si="56"/>
        <v>-95000</v>
      </c>
      <c r="J3626" s="92" t="str">
        <f>VLOOKUP(D3626,[1]Sheet0!$C$1:$H$65536,6,0)</f>
        <v>BÁNH KẸO, ĐỒ ĂN VẶT</v>
      </c>
      <c r="M3626" s="93">
        <v>-1</v>
      </c>
      <c r="N3626" s="95">
        <v>-95000</v>
      </c>
      <c r="P3626" s="93" t="s">
        <v>3614</v>
      </c>
      <c r="Q3626" s="93" t="s">
        <v>6028</v>
      </c>
      <c r="V3626" s="93" t="s">
        <v>3619</v>
      </c>
    </row>
    <row r="3627" spans="1:22" ht="25.5" customHeight="1">
      <c r="A3627" s="94">
        <v>46153</v>
      </c>
      <c r="B3627" s="93" t="s">
        <v>33</v>
      </c>
      <c r="C3627" s="93" t="s">
        <v>429</v>
      </c>
      <c r="D3627" s="93" t="s">
        <v>430</v>
      </c>
      <c r="E3627" s="93" t="s">
        <v>431</v>
      </c>
      <c r="F3627" s="93">
        <v>150000</v>
      </c>
      <c r="G3627" s="93">
        <v>2</v>
      </c>
      <c r="H3627" s="93">
        <v>1</v>
      </c>
      <c r="I3627" s="92">
        <f t="shared" si="56"/>
        <v>-150000</v>
      </c>
      <c r="J3627" s="92" t="str">
        <f>VLOOKUP(D3627,[1]Sheet0!$C$1:$H$65536,6,0)</f>
        <v>KHĂN</v>
      </c>
      <c r="M3627" s="93">
        <v>-1</v>
      </c>
      <c r="N3627" s="95">
        <v>-150000</v>
      </c>
      <c r="P3627" s="93" t="s">
        <v>3614</v>
      </c>
      <c r="Q3627" s="93" t="s">
        <v>6028</v>
      </c>
      <c r="V3627" s="93" t="s">
        <v>3619</v>
      </c>
    </row>
    <row r="3628" spans="1:22" ht="25.5" customHeight="1">
      <c r="A3628" s="94">
        <v>46153</v>
      </c>
      <c r="B3628" s="93" t="s">
        <v>33</v>
      </c>
      <c r="C3628" s="93" t="s">
        <v>6065</v>
      </c>
      <c r="D3628" s="93" t="s">
        <v>6039</v>
      </c>
      <c r="E3628" s="93" t="s">
        <v>6066</v>
      </c>
      <c r="F3628" s="93">
        <v>550000</v>
      </c>
      <c r="G3628" s="93">
        <v>1</v>
      </c>
      <c r="H3628" s="93">
        <v>0</v>
      </c>
      <c r="I3628" s="92">
        <f t="shared" si="56"/>
        <v>-550000</v>
      </c>
      <c r="J3628" s="92" t="str">
        <f>VLOOKUP(D3628,[1]Sheet0!$C$1:$H$65536,6,0)</f>
        <v>BẾP VÀ PHÒNG ĂN</v>
      </c>
      <c r="M3628" s="93">
        <v>-1</v>
      </c>
      <c r="N3628" s="95">
        <v>-550000</v>
      </c>
      <c r="P3628" s="93" t="s">
        <v>3614</v>
      </c>
      <c r="Q3628" s="93" t="s">
        <v>6028</v>
      </c>
      <c r="V3628" s="93" t="s">
        <v>3619</v>
      </c>
    </row>
    <row r="3629" spans="1:22" ht="25.5" customHeight="1">
      <c r="A3629" s="94">
        <v>46153</v>
      </c>
      <c r="B3629" s="93" t="s">
        <v>32</v>
      </c>
      <c r="C3629" s="93" t="s">
        <v>315</v>
      </c>
      <c r="D3629" s="93" t="s">
        <v>316</v>
      </c>
      <c r="E3629" s="93" t="s">
        <v>317</v>
      </c>
      <c r="F3629" s="93">
        <v>39000</v>
      </c>
      <c r="G3629" s="93">
        <v>18</v>
      </c>
      <c r="H3629" s="93">
        <v>17</v>
      </c>
      <c r="I3629" s="92">
        <f t="shared" si="56"/>
        <v>-39000</v>
      </c>
      <c r="J3629" s="92" t="str">
        <f>VLOOKUP(D3629,[1]Sheet0!$C$1:$H$65536,6,0)</f>
        <v>CHĂM SÓC DA</v>
      </c>
      <c r="M3629" s="93">
        <v>-1</v>
      </c>
      <c r="N3629" s="95">
        <v>-39000</v>
      </c>
      <c r="P3629" s="93" t="s">
        <v>3614</v>
      </c>
      <c r="Q3629" s="93" t="s">
        <v>6028</v>
      </c>
      <c r="V3629" s="93" t="s">
        <v>3619</v>
      </c>
    </row>
    <row r="3630" spans="1:22" ht="25.5" customHeight="1">
      <c r="A3630" s="94">
        <v>46153</v>
      </c>
      <c r="B3630" s="93" t="s">
        <v>69</v>
      </c>
      <c r="C3630" s="93" t="s">
        <v>2508</v>
      </c>
      <c r="D3630" s="93" t="s">
        <v>2509</v>
      </c>
      <c r="E3630" s="93" t="s">
        <v>6067</v>
      </c>
      <c r="F3630" s="93">
        <v>580000</v>
      </c>
      <c r="G3630" s="93">
        <v>5</v>
      </c>
      <c r="H3630" s="93">
        <v>3</v>
      </c>
      <c r="I3630" s="92">
        <f t="shared" si="56"/>
        <v>-1160000</v>
      </c>
      <c r="J3630" s="92" t="str">
        <f>VLOOKUP(D3630,[1]Sheet0!$C$1:$H$65536,6,0)</f>
        <v>THỰC PHẨM CHỨC NĂNG CHO MÉ &amp; BÉ</v>
      </c>
      <c r="M3630" s="93">
        <v>-2</v>
      </c>
      <c r="N3630" s="95">
        <v>-1160000</v>
      </c>
      <c r="P3630" s="93" t="s">
        <v>3614</v>
      </c>
      <c r="Q3630" s="93" t="s">
        <v>6028</v>
      </c>
      <c r="V3630" s="93" t="s">
        <v>3619</v>
      </c>
    </row>
    <row r="3631" spans="1:22" ht="25.5" customHeight="1">
      <c r="A3631" s="94">
        <v>46153</v>
      </c>
      <c r="B3631" s="93" t="s">
        <v>2772</v>
      </c>
      <c r="C3631" s="93" t="s">
        <v>5091</v>
      </c>
      <c r="D3631" s="93" t="s">
        <v>5087</v>
      </c>
      <c r="E3631" s="93" t="s">
        <v>5092</v>
      </c>
      <c r="F3631" s="93">
        <v>70000</v>
      </c>
      <c r="G3631" s="93">
        <v>1</v>
      </c>
      <c r="H3631" s="93">
        <v>0</v>
      </c>
      <c r="I3631" s="92">
        <f t="shared" si="56"/>
        <v>-70000</v>
      </c>
      <c r="J3631" s="92" t="str">
        <f>VLOOKUP(D3631,[1]Sheet0!$C$1:$H$65536,6,0)</f>
        <v>THỜI TRANG NAM</v>
      </c>
      <c r="M3631" s="93">
        <v>-1</v>
      </c>
      <c r="N3631" s="95">
        <v>-70000</v>
      </c>
      <c r="P3631" s="93" t="s">
        <v>3614</v>
      </c>
      <c r="Q3631" s="93" t="s">
        <v>6028</v>
      </c>
      <c r="V3631" s="93" t="s">
        <v>3619</v>
      </c>
    </row>
    <row r="3632" spans="1:22" ht="25.5" customHeight="1">
      <c r="A3632" s="94">
        <v>46153</v>
      </c>
      <c r="B3632" s="93" t="s">
        <v>33</v>
      </c>
      <c r="C3632" s="93" t="s">
        <v>647</v>
      </c>
      <c r="D3632" s="93" t="s">
        <v>648</v>
      </c>
      <c r="E3632" s="93" t="s">
        <v>649</v>
      </c>
      <c r="F3632" s="93">
        <v>30000</v>
      </c>
      <c r="G3632" s="93">
        <v>9</v>
      </c>
      <c r="H3632" s="93">
        <v>7</v>
      </c>
      <c r="I3632" s="92">
        <f t="shared" si="56"/>
        <v>-60000</v>
      </c>
      <c r="J3632" s="92" t="str">
        <f>VLOOKUP(D3632,[1]Sheet0!$C$1:$H$65536,6,0)</f>
        <v>PHÒNG CHỐNG CÔN TRÙNG</v>
      </c>
      <c r="M3632" s="93">
        <v>-2</v>
      </c>
      <c r="N3632" s="95">
        <v>-60000</v>
      </c>
      <c r="P3632" s="93" t="s">
        <v>3614</v>
      </c>
      <c r="Q3632" s="93" t="s">
        <v>6028</v>
      </c>
      <c r="V3632" s="93" t="s">
        <v>3619</v>
      </c>
    </row>
    <row r="3633" spans="1:22" ht="25.5" customHeight="1">
      <c r="A3633" s="94">
        <v>46153</v>
      </c>
      <c r="B3633" s="93" t="s">
        <v>27</v>
      </c>
      <c r="C3633" s="93" t="s">
        <v>683</v>
      </c>
      <c r="D3633" s="93" t="s">
        <v>684</v>
      </c>
      <c r="E3633" s="93" t="s">
        <v>685</v>
      </c>
      <c r="F3633" s="93">
        <v>47000</v>
      </c>
      <c r="G3633" s="93">
        <v>7</v>
      </c>
      <c r="H3633" s="93">
        <v>2</v>
      </c>
      <c r="I3633" s="92">
        <f t="shared" si="56"/>
        <v>-235000</v>
      </c>
      <c r="J3633" s="92" t="str">
        <f>VLOOKUP(D3633,[1]Sheet0!$C$1:$H$65536,6,0)</f>
        <v>BÁNH KẸO, ĐỒ ĂN VẶT</v>
      </c>
      <c r="M3633" s="93">
        <v>-5</v>
      </c>
      <c r="N3633" s="95">
        <v>-235000</v>
      </c>
      <c r="P3633" s="93" t="s">
        <v>3614</v>
      </c>
      <c r="Q3633" s="93" t="s">
        <v>6028</v>
      </c>
      <c r="V3633" s="93" t="s">
        <v>3619</v>
      </c>
    </row>
    <row r="3634" spans="1:22" ht="25.5" customHeight="1">
      <c r="A3634" s="94">
        <v>46153</v>
      </c>
      <c r="B3634" s="93" t="s">
        <v>27</v>
      </c>
      <c r="C3634" s="93" t="s">
        <v>2340</v>
      </c>
      <c r="D3634" s="93" t="s">
        <v>2341</v>
      </c>
      <c r="E3634" s="93" t="s">
        <v>2342</v>
      </c>
      <c r="F3634" s="93">
        <v>65000</v>
      </c>
      <c r="G3634" s="93">
        <v>9</v>
      </c>
      <c r="H3634" s="93">
        <v>8</v>
      </c>
      <c r="I3634" s="92">
        <f t="shared" si="56"/>
        <v>-65000</v>
      </c>
      <c r="J3634" s="92" t="str">
        <f>VLOOKUP(D3634,[1]Sheet0!$C$1:$H$65536,6,0)</f>
        <v>BÁNH KẸO, ĐỒ ĂN VẶT</v>
      </c>
      <c r="M3634" s="93">
        <v>-1</v>
      </c>
      <c r="N3634" s="95">
        <v>-65000</v>
      </c>
      <c r="P3634" s="93" t="s">
        <v>3614</v>
      </c>
      <c r="Q3634" s="93" t="s">
        <v>6028</v>
      </c>
      <c r="V3634" s="93" t="s">
        <v>3619</v>
      </c>
    </row>
    <row r="3635" spans="1:22" ht="25.5" customHeight="1">
      <c r="A3635" s="94">
        <v>46153</v>
      </c>
      <c r="B3635" s="93" t="s">
        <v>27</v>
      </c>
      <c r="C3635" s="93" t="s">
        <v>204</v>
      </c>
      <c r="D3635" s="93" t="s">
        <v>205</v>
      </c>
      <c r="E3635" s="93" t="s">
        <v>206</v>
      </c>
      <c r="F3635" s="93">
        <v>39000</v>
      </c>
      <c r="G3635" s="93">
        <v>356</v>
      </c>
      <c r="H3635" s="93">
        <v>353</v>
      </c>
      <c r="I3635" s="92">
        <f t="shared" si="56"/>
        <v>-117000</v>
      </c>
      <c r="J3635" s="92" t="str">
        <f>VLOOKUP(D3635,[1]Sheet0!$C$1:$H$65536,6,0)</f>
        <v>ĐỒ UỐNG, PHA CHẾ</v>
      </c>
      <c r="M3635" s="93">
        <v>-3</v>
      </c>
      <c r="N3635" s="95">
        <v>-117000</v>
      </c>
      <c r="P3635" s="93" t="s">
        <v>3614</v>
      </c>
      <c r="Q3635" s="93" t="s">
        <v>6028</v>
      </c>
      <c r="V3635" s="93" t="s">
        <v>3619</v>
      </c>
    </row>
    <row r="3636" spans="1:22" ht="25.5" customHeight="1">
      <c r="A3636" s="94">
        <v>46153</v>
      </c>
      <c r="B3636" s="93" t="s">
        <v>27</v>
      </c>
      <c r="C3636" s="93" t="s">
        <v>1085</v>
      </c>
      <c r="D3636" s="93" t="s">
        <v>1086</v>
      </c>
      <c r="E3636" s="93" t="s">
        <v>6068</v>
      </c>
      <c r="F3636" s="93">
        <v>48000</v>
      </c>
      <c r="G3636" s="93">
        <v>3</v>
      </c>
      <c r="H3636" s="93">
        <v>1</v>
      </c>
      <c r="I3636" s="92">
        <f t="shared" si="56"/>
        <v>-96000</v>
      </c>
      <c r="J3636" s="92" t="str">
        <f>VLOOKUP(D3636,[1]Sheet0!$C$1:$H$65536,6,0)</f>
        <v>ĐỒ UỐNG, PHA CHẾ</v>
      </c>
      <c r="M3636" s="93">
        <v>-2</v>
      </c>
      <c r="N3636" s="95">
        <v>-96000</v>
      </c>
      <c r="P3636" s="93" t="s">
        <v>3614</v>
      </c>
      <c r="Q3636" s="93" t="s">
        <v>6028</v>
      </c>
      <c r="V3636" s="93" t="s">
        <v>3619</v>
      </c>
    </row>
    <row r="3637" spans="1:22" ht="25.5" customHeight="1">
      <c r="A3637" s="94">
        <v>46153</v>
      </c>
      <c r="B3637" s="93" t="s">
        <v>27</v>
      </c>
      <c r="C3637" s="93" t="s">
        <v>1440</v>
      </c>
      <c r="D3637" s="93" t="s">
        <v>1441</v>
      </c>
      <c r="E3637" s="93" t="s">
        <v>1442</v>
      </c>
      <c r="F3637" s="93">
        <v>44000</v>
      </c>
      <c r="G3637" s="93">
        <v>15</v>
      </c>
      <c r="H3637" s="93">
        <v>14</v>
      </c>
      <c r="I3637" s="92">
        <f t="shared" si="56"/>
        <v>-44000</v>
      </c>
      <c r="J3637" s="92" t="str">
        <f>VLOOKUP(D3637,[1]Sheet0!$C$1:$H$65536,6,0)</f>
        <v>BÁNH KẸO, ĐỒ ĂN VẶT</v>
      </c>
      <c r="M3637" s="93">
        <v>-1</v>
      </c>
      <c r="N3637" s="95">
        <v>-44000</v>
      </c>
      <c r="P3637" s="93" t="s">
        <v>3614</v>
      </c>
      <c r="Q3637" s="93" t="s">
        <v>6028</v>
      </c>
      <c r="V3637" s="93" t="s">
        <v>3619</v>
      </c>
    </row>
    <row r="3638" spans="1:22" ht="25.5" customHeight="1">
      <c r="A3638" s="94">
        <v>46153</v>
      </c>
      <c r="B3638" s="93" t="s">
        <v>40</v>
      </c>
      <c r="C3638" s="93" t="s">
        <v>1181</v>
      </c>
      <c r="D3638" s="93" t="s">
        <v>1182</v>
      </c>
      <c r="E3638" s="93" t="s">
        <v>1183</v>
      </c>
      <c r="F3638" s="93">
        <v>75000</v>
      </c>
      <c r="G3638" s="93">
        <v>12</v>
      </c>
      <c r="H3638" s="93">
        <v>8</v>
      </c>
      <c r="I3638" s="92">
        <f t="shared" si="56"/>
        <v>-300000</v>
      </c>
      <c r="J3638" s="92" t="str">
        <f>VLOOKUP(D3638,[1]Sheet0!$C$1:$H$65536,6,0)</f>
        <v>THỰC PHẨM CHO BÉ</v>
      </c>
      <c r="M3638" s="93">
        <v>-4</v>
      </c>
      <c r="N3638" s="95">
        <v>-300000</v>
      </c>
      <c r="P3638" s="93" t="s">
        <v>3614</v>
      </c>
      <c r="Q3638" s="93" t="s">
        <v>6028</v>
      </c>
      <c r="V3638" s="93" t="s">
        <v>3619</v>
      </c>
    </row>
    <row r="3639" spans="1:22" ht="25.5" customHeight="1">
      <c r="A3639" s="94">
        <v>46153</v>
      </c>
      <c r="B3639" s="93" t="s">
        <v>27</v>
      </c>
      <c r="C3639" s="93" t="s">
        <v>1244</v>
      </c>
      <c r="D3639" s="93" t="s">
        <v>1245</v>
      </c>
      <c r="E3639" s="93" t="s">
        <v>1246</v>
      </c>
      <c r="F3639" s="93">
        <v>94000</v>
      </c>
      <c r="G3639" s="93">
        <v>2</v>
      </c>
      <c r="H3639" s="93">
        <v>0</v>
      </c>
      <c r="I3639" s="92">
        <f t="shared" si="56"/>
        <v>-188000</v>
      </c>
      <c r="J3639" s="92" t="str">
        <f>VLOOKUP(D3639,[1]Sheet0!$C$1:$H$65536,6,0)</f>
        <v>GIA VỊ</v>
      </c>
      <c r="M3639" s="93">
        <v>-2</v>
      </c>
      <c r="N3639" s="95">
        <v>-188000</v>
      </c>
      <c r="P3639" s="93" t="s">
        <v>3614</v>
      </c>
      <c r="Q3639" s="93" t="s">
        <v>6028</v>
      </c>
      <c r="V3639" s="93" t="s">
        <v>3619</v>
      </c>
    </row>
    <row r="3640" spans="1:22" ht="25.5" customHeight="1">
      <c r="A3640" s="94">
        <v>46153</v>
      </c>
      <c r="B3640" s="93" t="s">
        <v>27</v>
      </c>
      <c r="C3640" s="93" t="s">
        <v>749</v>
      </c>
      <c r="D3640" s="93" t="s">
        <v>750</v>
      </c>
      <c r="E3640" s="93" t="s">
        <v>751</v>
      </c>
      <c r="F3640" s="93">
        <v>94000</v>
      </c>
      <c r="G3640" s="93">
        <v>2</v>
      </c>
      <c r="H3640" s="93">
        <v>1</v>
      </c>
      <c r="I3640" s="92">
        <f t="shared" si="56"/>
        <v>-94000</v>
      </c>
      <c r="J3640" s="92" t="str">
        <f>VLOOKUP(D3640,[1]Sheet0!$C$1:$H$65536,6,0)</f>
        <v>GIA VỊ</v>
      </c>
      <c r="M3640" s="93">
        <v>-1</v>
      </c>
      <c r="N3640" s="95">
        <v>-94000</v>
      </c>
      <c r="P3640" s="93" t="s">
        <v>3614</v>
      </c>
      <c r="Q3640" s="93" t="s">
        <v>6028</v>
      </c>
      <c r="V3640" s="93" t="s">
        <v>3619</v>
      </c>
    </row>
    <row r="3641" spans="1:22" ht="25.5" customHeight="1">
      <c r="A3641" s="94">
        <v>46153</v>
      </c>
      <c r="B3641" s="93" t="s">
        <v>27</v>
      </c>
      <c r="C3641" s="93" t="s">
        <v>2395</v>
      </c>
      <c r="D3641" s="93" t="s">
        <v>2396</v>
      </c>
      <c r="E3641" s="93" t="s">
        <v>2397</v>
      </c>
      <c r="F3641" s="93">
        <v>145000</v>
      </c>
      <c r="G3641" s="93">
        <v>12</v>
      </c>
      <c r="H3641" s="93">
        <v>5</v>
      </c>
      <c r="I3641" s="92">
        <f t="shared" si="56"/>
        <v>-1015000</v>
      </c>
      <c r="J3641" s="92" t="str">
        <f>VLOOKUP(D3641,[1]Sheet0!$C$1:$H$65536,6,0)</f>
        <v>BÁNH KẸO, ĐỒ ĂN VẶT</v>
      </c>
      <c r="M3641" s="93">
        <v>-7</v>
      </c>
      <c r="N3641" s="95">
        <v>-1015000</v>
      </c>
      <c r="P3641" s="93" t="s">
        <v>3614</v>
      </c>
      <c r="Q3641" s="93" t="s">
        <v>6028</v>
      </c>
      <c r="V3641" s="93" t="s">
        <v>3619</v>
      </c>
    </row>
    <row r="3642" spans="1:22" ht="25.5" customHeight="1">
      <c r="A3642" s="94">
        <v>46153</v>
      </c>
      <c r="B3642" s="93" t="s">
        <v>27</v>
      </c>
      <c r="C3642" s="93" t="s">
        <v>5527</v>
      </c>
      <c r="D3642" s="93" t="s">
        <v>5528</v>
      </c>
      <c r="E3642" s="93" t="s">
        <v>5529</v>
      </c>
      <c r="F3642" s="93">
        <v>130000</v>
      </c>
      <c r="G3642" s="93">
        <v>1</v>
      </c>
      <c r="H3642" s="93">
        <v>0</v>
      </c>
      <c r="I3642" s="92">
        <f t="shared" si="56"/>
        <v>-130000</v>
      </c>
      <c r="J3642" s="92" t="str">
        <f>VLOOKUP(D3642,[1]Sheet0!$C$1:$H$65536,6,0)</f>
        <v>BÁNH KẸO, ĐỒ ĂN VẶT</v>
      </c>
      <c r="M3642" s="93">
        <v>-1</v>
      </c>
      <c r="N3642" s="95">
        <v>-130000</v>
      </c>
      <c r="P3642" s="93" t="s">
        <v>3614</v>
      </c>
      <c r="Q3642" s="93" t="s">
        <v>6028</v>
      </c>
      <c r="V3642" s="93" t="s">
        <v>3619</v>
      </c>
    </row>
    <row r="3643" spans="1:22" ht="25.5" customHeight="1">
      <c r="A3643" s="94">
        <v>46153</v>
      </c>
      <c r="B3643" s="93" t="s">
        <v>27</v>
      </c>
      <c r="C3643" s="93" t="s">
        <v>1956</v>
      </c>
      <c r="D3643" s="93" t="s">
        <v>1957</v>
      </c>
      <c r="E3643" s="93" t="s">
        <v>1958</v>
      </c>
      <c r="F3643" s="93">
        <v>42000</v>
      </c>
      <c r="G3643" s="93">
        <v>4</v>
      </c>
      <c r="H3643" s="93">
        <v>2</v>
      </c>
      <c r="I3643" s="92">
        <f t="shared" si="56"/>
        <v>-84000</v>
      </c>
      <c r="J3643" s="92" t="str">
        <f>VLOOKUP(D3643,[1]Sheet0!$C$1:$H$65536,6,0)</f>
        <v>THỰC PHẨM ĂN LIỀN</v>
      </c>
      <c r="M3643" s="93">
        <v>-2</v>
      </c>
      <c r="N3643" s="95">
        <v>-84000</v>
      </c>
      <c r="P3643" s="93" t="s">
        <v>3614</v>
      </c>
      <c r="Q3643" s="93" t="s">
        <v>6028</v>
      </c>
      <c r="V3643" s="93" t="s">
        <v>3619</v>
      </c>
    </row>
    <row r="3644" spans="1:22" ht="25.5" customHeight="1">
      <c r="A3644" s="94">
        <v>46153</v>
      </c>
      <c r="B3644" s="93" t="s">
        <v>40</v>
      </c>
      <c r="C3644" s="93" t="s">
        <v>6069</v>
      </c>
      <c r="D3644" s="93" t="s">
        <v>1137</v>
      </c>
      <c r="E3644" s="93" t="s">
        <v>6070</v>
      </c>
      <c r="F3644" s="93">
        <v>70000</v>
      </c>
      <c r="G3644" s="93">
        <v>13</v>
      </c>
      <c r="H3644" s="93">
        <v>11</v>
      </c>
      <c r="I3644" s="92">
        <f t="shared" si="56"/>
        <v>-140000</v>
      </c>
      <c r="J3644" s="92" t="str">
        <f>VLOOKUP(D3644,[1]Sheet0!$C$1:$H$65536,6,0)</f>
        <v>THỰC PHẨM CHO BÉ</v>
      </c>
      <c r="M3644" s="93">
        <v>-2</v>
      </c>
      <c r="N3644" s="95">
        <v>-140000</v>
      </c>
      <c r="P3644" s="93" t="s">
        <v>3614</v>
      </c>
      <c r="Q3644" s="93" t="s">
        <v>6028</v>
      </c>
      <c r="V3644" s="93" t="s">
        <v>3619</v>
      </c>
    </row>
    <row r="3645" spans="1:22" ht="25.5" customHeight="1">
      <c r="A3645" s="94">
        <v>46153</v>
      </c>
      <c r="B3645" s="93" t="s">
        <v>27</v>
      </c>
      <c r="C3645" s="93" t="s">
        <v>1787</v>
      </c>
      <c r="D3645" s="93" t="s">
        <v>1788</v>
      </c>
      <c r="E3645" s="93" t="s">
        <v>1789</v>
      </c>
      <c r="F3645" s="93">
        <v>45000</v>
      </c>
      <c r="G3645" s="93">
        <v>2</v>
      </c>
      <c r="H3645" s="93">
        <v>1</v>
      </c>
      <c r="I3645" s="92">
        <f t="shared" si="56"/>
        <v>-45000</v>
      </c>
      <c r="J3645" s="92" t="str">
        <f>VLOOKUP(D3645,[1]Sheet0!$C$1:$H$65536,6,0)</f>
        <v>BÁNH KẸO, ĐỒ ĂN VẶT</v>
      </c>
      <c r="M3645" s="93">
        <v>-1</v>
      </c>
      <c r="N3645" s="95">
        <v>-45000</v>
      </c>
      <c r="P3645" s="93" t="s">
        <v>3614</v>
      </c>
      <c r="Q3645" s="93" t="s">
        <v>6028</v>
      </c>
      <c r="V3645" s="93" t="s">
        <v>3619</v>
      </c>
    </row>
    <row r="3646" spans="1:22" ht="25.5" customHeight="1">
      <c r="A3646" s="94">
        <v>46153</v>
      </c>
      <c r="B3646" s="93" t="s">
        <v>27</v>
      </c>
      <c r="C3646" s="93" t="s">
        <v>354</v>
      </c>
      <c r="D3646" s="93" t="s">
        <v>355</v>
      </c>
      <c r="E3646" s="93" t="s">
        <v>356</v>
      </c>
      <c r="F3646" s="93">
        <v>40000</v>
      </c>
      <c r="G3646" s="93">
        <v>15</v>
      </c>
      <c r="H3646" s="93">
        <v>11</v>
      </c>
      <c r="I3646" s="92">
        <f t="shared" si="56"/>
        <v>-160000</v>
      </c>
      <c r="J3646" s="92" t="str">
        <f>VLOOKUP(D3646,[1]Sheet0!$C$1:$H$65536,6,0)</f>
        <v>BÁNH KẸO, ĐỒ ĂN VẶT</v>
      </c>
      <c r="M3646" s="93">
        <v>-4</v>
      </c>
      <c r="N3646" s="95">
        <v>-160000</v>
      </c>
      <c r="P3646" s="93" t="s">
        <v>3614</v>
      </c>
      <c r="Q3646" s="93" t="s">
        <v>6028</v>
      </c>
      <c r="V3646" s="93" t="s">
        <v>3619</v>
      </c>
    </row>
    <row r="3647" spans="1:22" ht="25.5" customHeight="1">
      <c r="A3647" s="94">
        <v>46153</v>
      </c>
      <c r="B3647" s="93" t="s">
        <v>27</v>
      </c>
      <c r="C3647" s="93" t="s">
        <v>5485</v>
      </c>
      <c r="D3647" s="93" t="s">
        <v>5414</v>
      </c>
      <c r="E3647" s="93" t="s">
        <v>5486</v>
      </c>
      <c r="F3647" s="93">
        <v>35000</v>
      </c>
      <c r="G3647" s="93">
        <v>1</v>
      </c>
      <c r="H3647" s="93">
        <v>0</v>
      </c>
      <c r="I3647" s="92">
        <f t="shared" si="56"/>
        <v>-35000</v>
      </c>
      <c r="J3647" s="92" t="str">
        <f>VLOOKUP(D3647,[1]Sheet0!$C$1:$H$65536,6,0)</f>
        <v>ĐỒ UỐNG, PHA CHẾ</v>
      </c>
      <c r="M3647" s="93">
        <v>-1</v>
      </c>
      <c r="N3647" s="95">
        <v>-35000</v>
      </c>
      <c r="P3647" s="93" t="s">
        <v>3614</v>
      </c>
      <c r="Q3647" s="93" t="s">
        <v>6028</v>
      </c>
      <c r="V3647" s="93" t="s">
        <v>3619</v>
      </c>
    </row>
    <row r="3648" spans="1:22" ht="25.5" customHeight="1">
      <c r="A3648" s="94">
        <v>46153</v>
      </c>
      <c r="B3648" s="93" t="s">
        <v>27</v>
      </c>
      <c r="C3648" s="93" t="s">
        <v>576</v>
      </c>
      <c r="D3648" s="93" t="s">
        <v>577</v>
      </c>
      <c r="E3648" s="93" t="s">
        <v>6071</v>
      </c>
      <c r="F3648" s="93">
        <v>48000</v>
      </c>
      <c r="G3648" s="93">
        <v>7</v>
      </c>
      <c r="H3648" s="93">
        <v>4</v>
      </c>
      <c r="I3648" s="92">
        <f t="shared" si="56"/>
        <v>-144000</v>
      </c>
      <c r="J3648" s="92" t="str">
        <f>VLOOKUP(D3648,[1]Sheet0!$C$1:$H$65536,6,0)</f>
        <v>ĐỒ UỐNG, PHA CHẾ</v>
      </c>
      <c r="M3648" s="93">
        <v>-3</v>
      </c>
      <c r="N3648" s="95">
        <v>-144000</v>
      </c>
      <c r="P3648" s="93" t="s">
        <v>3614</v>
      </c>
      <c r="Q3648" s="93" t="s">
        <v>6028</v>
      </c>
      <c r="V3648" s="93" t="s">
        <v>3619</v>
      </c>
    </row>
    <row r="3649" spans="1:22" ht="25.5" customHeight="1">
      <c r="A3649" s="94">
        <v>46153</v>
      </c>
      <c r="B3649" s="93" t="s">
        <v>27</v>
      </c>
      <c r="C3649" s="93" t="s">
        <v>324</v>
      </c>
      <c r="D3649" s="93" t="s">
        <v>325</v>
      </c>
      <c r="E3649" s="93" t="s">
        <v>6072</v>
      </c>
      <c r="F3649" s="93">
        <v>88000</v>
      </c>
      <c r="G3649" s="93">
        <v>20</v>
      </c>
      <c r="H3649" s="93">
        <v>19</v>
      </c>
      <c r="I3649" s="92">
        <f t="shared" si="56"/>
        <v>-88000</v>
      </c>
      <c r="J3649" s="92" t="str">
        <f>VLOOKUP(D3649,[1]Sheet0!$C$1:$H$65536,6,0)</f>
        <v>ĐỒ UỐNG, PHA CHẾ</v>
      </c>
      <c r="M3649" s="93">
        <v>-1</v>
      </c>
      <c r="N3649" s="95">
        <v>-88000</v>
      </c>
      <c r="P3649" s="93" t="s">
        <v>3614</v>
      </c>
      <c r="Q3649" s="93" t="s">
        <v>6028</v>
      </c>
      <c r="V3649" s="93" t="s">
        <v>3619</v>
      </c>
    </row>
    <row r="3650" spans="1:22" ht="25.5" customHeight="1">
      <c r="A3650" s="94">
        <v>46153</v>
      </c>
      <c r="B3650" s="93" t="s">
        <v>27</v>
      </c>
      <c r="C3650" s="93" t="s">
        <v>228</v>
      </c>
      <c r="D3650" s="93" t="s">
        <v>229</v>
      </c>
      <c r="E3650" s="93" t="s">
        <v>230</v>
      </c>
      <c r="F3650" s="93">
        <v>130000</v>
      </c>
      <c r="G3650" s="93">
        <v>11</v>
      </c>
      <c r="H3650" s="93">
        <v>10</v>
      </c>
      <c r="I3650" s="92">
        <f t="shared" si="56"/>
        <v>-130000</v>
      </c>
      <c r="J3650" s="92" t="str">
        <f>VLOOKUP(D3650,[1]Sheet0!$C$1:$H$65536,6,0)</f>
        <v>BÁNH KẸO, ĐỒ ĂN VẶT</v>
      </c>
      <c r="M3650" s="93">
        <v>-1</v>
      </c>
      <c r="N3650" s="95">
        <v>-130000</v>
      </c>
      <c r="P3650" s="93" t="s">
        <v>3614</v>
      </c>
      <c r="Q3650" s="93" t="s">
        <v>6028</v>
      </c>
      <c r="V3650" s="93" t="s">
        <v>3619</v>
      </c>
    </row>
    <row r="3651" spans="1:22" ht="25.5" customHeight="1">
      <c r="A3651" s="94">
        <v>46153</v>
      </c>
      <c r="B3651" s="93" t="s">
        <v>27</v>
      </c>
      <c r="C3651" s="93" t="s">
        <v>1106</v>
      </c>
      <c r="D3651" s="93" t="s">
        <v>1107</v>
      </c>
      <c r="E3651" s="93" t="s">
        <v>1108</v>
      </c>
      <c r="F3651" s="93">
        <v>88000</v>
      </c>
      <c r="G3651" s="93">
        <v>4</v>
      </c>
      <c r="H3651" s="93">
        <v>2</v>
      </c>
      <c r="I3651" s="92">
        <f t="shared" ref="I3651:I3667" si="57">(H3651-G3651)*F3651</f>
        <v>-176000</v>
      </c>
      <c r="J3651" s="92" t="str">
        <f>VLOOKUP(D3651,[1]Sheet0!$C$1:$H$65536,6,0)</f>
        <v>BÁNH KẸO, ĐỒ ĂN VẶT</v>
      </c>
      <c r="M3651" s="93">
        <v>-2</v>
      </c>
      <c r="N3651" s="95">
        <v>-176000</v>
      </c>
      <c r="P3651" s="93" t="s">
        <v>3614</v>
      </c>
      <c r="Q3651" s="93" t="s">
        <v>6028</v>
      </c>
      <c r="V3651" s="93" t="s">
        <v>3619</v>
      </c>
    </row>
    <row r="3652" spans="1:22" ht="25.5" customHeight="1">
      <c r="A3652" s="94">
        <v>46153</v>
      </c>
      <c r="B3652" s="93" t="s">
        <v>32</v>
      </c>
      <c r="C3652" s="93" t="s">
        <v>1339</v>
      </c>
      <c r="D3652" s="93" t="s">
        <v>1340</v>
      </c>
      <c r="E3652" s="93" t="s">
        <v>1341</v>
      </c>
      <c r="F3652" s="93">
        <v>89000</v>
      </c>
      <c r="G3652" s="93">
        <v>6</v>
      </c>
      <c r="H3652" s="93">
        <v>5</v>
      </c>
      <c r="I3652" s="92">
        <f t="shared" si="57"/>
        <v>-89000</v>
      </c>
      <c r="J3652" s="92" t="str">
        <f>VLOOKUP(D3652,[1]Sheet0!$C$1:$H$65536,6,0)</f>
        <v>CHĂM SÓC DA</v>
      </c>
      <c r="M3652" s="93">
        <v>-1</v>
      </c>
      <c r="N3652" s="95">
        <v>-89000</v>
      </c>
      <c r="P3652" s="93" t="s">
        <v>3614</v>
      </c>
      <c r="Q3652" s="93" t="s">
        <v>6028</v>
      </c>
      <c r="V3652" s="93" t="s">
        <v>3619</v>
      </c>
    </row>
    <row r="3653" spans="1:22" ht="25.5" customHeight="1">
      <c r="A3653" s="94">
        <v>46153</v>
      </c>
      <c r="B3653" s="93" t="s">
        <v>33</v>
      </c>
      <c r="C3653" s="93" t="s">
        <v>628</v>
      </c>
      <c r="D3653" s="93" t="s">
        <v>629</v>
      </c>
      <c r="E3653" s="93" t="s">
        <v>6073</v>
      </c>
      <c r="F3653" s="93">
        <v>45000</v>
      </c>
      <c r="G3653" s="93">
        <v>31</v>
      </c>
      <c r="H3653" s="93">
        <v>30</v>
      </c>
      <c r="I3653" s="92">
        <f t="shared" si="57"/>
        <v>-45000</v>
      </c>
      <c r="J3653" s="92" t="str">
        <f>VLOOKUP(D3653,[1]Sheet0!$C$1:$H$65536,6,0)</f>
        <v>XÀ PHÒNG, CHẤT TẨY RỬA</v>
      </c>
      <c r="M3653" s="93">
        <v>-1</v>
      </c>
      <c r="N3653" s="95">
        <v>-45000</v>
      </c>
      <c r="P3653" s="93" t="s">
        <v>3614</v>
      </c>
      <c r="Q3653" s="93" t="s">
        <v>6028</v>
      </c>
      <c r="V3653" s="93" t="s">
        <v>3619</v>
      </c>
    </row>
    <row r="3654" spans="1:22" ht="25.5" customHeight="1">
      <c r="A3654" s="94">
        <v>46153</v>
      </c>
      <c r="B3654" s="93" t="s">
        <v>69</v>
      </c>
      <c r="C3654" s="93" t="s">
        <v>6074</v>
      </c>
      <c r="D3654" s="93" t="s">
        <v>6052</v>
      </c>
      <c r="E3654" s="93" t="s">
        <v>6075</v>
      </c>
      <c r="F3654" s="93">
        <v>295000</v>
      </c>
      <c r="G3654" s="93">
        <v>2</v>
      </c>
      <c r="H3654" s="93">
        <v>0</v>
      </c>
      <c r="I3654" s="92">
        <f t="shared" si="57"/>
        <v>-590000</v>
      </c>
      <c r="J3654" s="92" t="str">
        <f>VLOOKUP(D3654,[1]Sheet0!$C$1:$H$65536,6,0)</f>
        <v>CHĂM SÓC MẮT</v>
      </c>
      <c r="M3654" s="93">
        <v>-2</v>
      </c>
      <c r="N3654" s="95">
        <v>-590000</v>
      </c>
      <c r="P3654" s="93" t="s">
        <v>3614</v>
      </c>
      <c r="Q3654" s="93" t="s">
        <v>6028</v>
      </c>
      <c r="V3654" s="93" t="s">
        <v>3619</v>
      </c>
    </row>
    <row r="3655" spans="1:22" ht="25.5" customHeight="1">
      <c r="A3655" s="94">
        <v>46153</v>
      </c>
      <c r="B3655" s="93" t="s">
        <v>69</v>
      </c>
      <c r="C3655" s="93" t="s">
        <v>534</v>
      </c>
      <c r="D3655" s="93" t="s">
        <v>535</v>
      </c>
      <c r="E3655" s="93" t="s">
        <v>536</v>
      </c>
      <c r="F3655" s="93">
        <v>60000</v>
      </c>
      <c r="G3655" s="93">
        <v>17</v>
      </c>
      <c r="H3655" s="93">
        <v>12</v>
      </c>
      <c r="I3655" s="92">
        <f t="shared" si="57"/>
        <v>-300000</v>
      </c>
      <c r="J3655" s="92" t="str">
        <f>VLOOKUP(D3655,[1]Sheet0!$C$1:$H$65536,6,0)</f>
        <v>CHĂM SÓC MẮT</v>
      </c>
      <c r="M3655" s="93">
        <v>-5</v>
      </c>
      <c r="N3655" s="95">
        <v>-300000</v>
      </c>
      <c r="P3655" s="93" t="s">
        <v>3614</v>
      </c>
      <c r="Q3655" s="93" t="s">
        <v>6028</v>
      </c>
      <c r="V3655" s="93" t="s">
        <v>3619</v>
      </c>
    </row>
    <row r="3656" spans="1:22" ht="25.5" customHeight="1">
      <c r="A3656" s="94">
        <v>46153</v>
      </c>
      <c r="B3656" s="93" t="s">
        <v>32</v>
      </c>
      <c r="C3656" s="93" t="s">
        <v>1088</v>
      </c>
      <c r="D3656" s="93" t="s">
        <v>1089</v>
      </c>
      <c r="E3656" s="93" t="s">
        <v>6076</v>
      </c>
      <c r="F3656" s="93">
        <v>285000</v>
      </c>
      <c r="G3656" s="93">
        <v>10</v>
      </c>
      <c r="H3656" s="93">
        <v>8</v>
      </c>
      <c r="I3656" s="92">
        <f t="shared" si="57"/>
        <v>-570000</v>
      </c>
      <c r="J3656" s="92" t="str">
        <f>VLOOKUP(D3656,[1]Sheet0!$C$1:$H$65536,6,0)</f>
        <v>CHĂM SÓC TÓC</v>
      </c>
      <c r="M3656" s="93">
        <v>-2</v>
      </c>
      <c r="N3656" s="95">
        <v>-570000</v>
      </c>
      <c r="P3656" s="93" t="s">
        <v>3614</v>
      </c>
      <c r="Q3656" s="93" t="s">
        <v>6028</v>
      </c>
      <c r="V3656" s="93" t="s">
        <v>3619</v>
      </c>
    </row>
    <row r="3657" spans="1:22" ht="25.5" customHeight="1">
      <c r="A3657" s="94">
        <v>46153</v>
      </c>
      <c r="B3657" s="93" t="s">
        <v>40</v>
      </c>
      <c r="C3657" s="93" t="s">
        <v>4985</v>
      </c>
      <c r="D3657" s="93" t="s">
        <v>4978</v>
      </c>
      <c r="E3657" s="93" t="s">
        <v>6077</v>
      </c>
      <c r="F3657" s="93">
        <v>69000</v>
      </c>
      <c r="G3657" s="93">
        <v>2</v>
      </c>
      <c r="H3657" s="93">
        <v>0</v>
      </c>
      <c r="I3657" s="92">
        <f t="shared" si="57"/>
        <v>-138000</v>
      </c>
      <c r="J3657" s="92" t="str">
        <f>VLOOKUP(D3657,[1]Sheet0!$C$1:$H$65536,6,0)</f>
        <v>THỰC PHẨM CHO BÉ</v>
      </c>
      <c r="M3657" s="93">
        <v>-2</v>
      </c>
      <c r="N3657" s="95">
        <v>-138000</v>
      </c>
      <c r="P3657" s="93" t="s">
        <v>3614</v>
      </c>
      <c r="Q3657" s="93" t="s">
        <v>6028</v>
      </c>
      <c r="V3657" s="93" t="s">
        <v>3619</v>
      </c>
    </row>
    <row r="3658" spans="1:22" ht="25.5" customHeight="1">
      <c r="A3658" s="94">
        <v>46153</v>
      </c>
      <c r="B3658" s="93" t="s">
        <v>27</v>
      </c>
      <c r="C3658" s="93" t="s">
        <v>354</v>
      </c>
      <c r="D3658" s="93" t="s">
        <v>355</v>
      </c>
      <c r="E3658" s="93" t="s">
        <v>356</v>
      </c>
      <c r="F3658" s="93">
        <v>40000</v>
      </c>
      <c r="G3658" s="93">
        <v>15</v>
      </c>
      <c r="H3658" s="93">
        <v>11</v>
      </c>
      <c r="I3658" s="92">
        <f t="shared" si="57"/>
        <v>-160000</v>
      </c>
      <c r="J3658" s="92" t="str">
        <f>VLOOKUP(D3658,[1]Sheet0!$C$1:$H$65536,6,0)</f>
        <v>BÁNH KẸO, ĐỒ ĂN VẶT</v>
      </c>
      <c r="M3658" s="93">
        <v>-4</v>
      </c>
      <c r="N3658" s="95">
        <v>-160000</v>
      </c>
      <c r="P3658" s="93" t="s">
        <v>3614</v>
      </c>
      <c r="Q3658" s="93" t="s">
        <v>6028</v>
      </c>
      <c r="V3658" s="93" t="s">
        <v>3619</v>
      </c>
    </row>
    <row r="3659" spans="1:22" ht="25.5" customHeight="1">
      <c r="A3659" s="94">
        <v>46153</v>
      </c>
      <c r="B3659" s="93" t="s">
        <v>27</v>
      </c>
      <c r="C3659" s="93" t="s">
        <v>1527</v>
      </c>
      <c r="D3659" s="93" t="s">
        <v>1528</v>
      </c>
      <c r="E3659" s="93" t="s">
        <v>1529</v>
      </c>
      <c r="F3659" s="93">
        <v>40000</v>
      </c>
      <c r="G3659" s="93">
        <v>1</v>
      </c>
      <c r="H3659" s="93">
        <v>0</v>
      </c>
      <c r="I3659" s="92">
        <f t="shared" si="57"/>
        <v>-40000</v>
      </c>
      <c r="J3659" s="92" t="str">
        <f>VLOOKUP(D3659,[1]Sheet0!$C$1:$H$65536,6,0)</f>
        <v>BÁNH KẸO, ĐỒ ĂN VẶT</v>
      </c>
      <c r="M3659" s="93">
        <v>-1</v>
      </c>
      <c r="N3659" s="95">
        <v>-40000</v>
      </c>
      <c r="P3659" s="93" t="s">
        <v>3614</v>
      </c>
      <c r="Q3659" s="93" t="s">
        <v>6028</v>
      </c>
      <c r="V3659" s="93" t="s">
        <v>3619</v>
      </c>
    </row>
    <row r="3660" spans="1:22" ht="25.5" customHeight="1">
      <c r="A3660" s="94">
        <v>46153</v>
      </c>
      <c r="B3660" s="93" t="s">
        <v>33</v>
      </c>
      <c r="C3660" s="93" t="s">
        <v>1380</v>
      </c>
      <c r="D3660" s="93" t="s">
        <v>1381</v>
      </c>
      <c r="E3660" s="93" t="s">
        <v>1382</v>
      </c>
      <c r="F3660" s="93">
        <v>79000</v>
      </c>
      <c r="G3660" s="93">
        <v>8</v>
      </c>
      <c r="H3660" s="93">
        <v>7</v>
      </c>
      <c r="I3660" s="92">
        <f t="shared" si="57"/>
        <v>-79000</v>
      </c>
      <c r="J3660" s="92" t="str">
        <f>VLOOKUP(D3660,[1]Sheet0!$C$1:$H$65536,6,0)</f>
        <v>PHÒNG CHỐNG CÔN TRÙNG</v>
      </c>
      <c r="M3660" s="93">
        <v>-1</v>
      </c>
      <c r="N3660" s="95">
        <v>-79000</v>
      </c>
      <c r="P3660" s="93" t="s">
        <v>3614</v>
      </c>
      <c r="Q3660" s="93" t="s">
        <v>6028</v>
      </c>
      <c r="V3660" s="93" t="s">
        <v>3619</v>
      </c>
    </row>
    <row r="3661" spans="1:22" ht="25.5" customHeight="1">
      <c r="A3661" s="94">
        <v>46153</v>
      </c>
      <c r="B3661" s="93" t="s">
        <v>27</v>
      </c>
      <c r="C3661" s="93" t="s">
        <v>3381</v>
      </c>
      <c r="D3661" s="93" t="s">
        <v>3382</v>
      </c>
      <c r="E3661" s="93" t="s">
        <v>3383</v>
      </c>
      <c r="F3661" s="93">
        <v>185000</v>
      </c>
      <c r="G3661" s="93">
        <v>21</v>
      </c>
      <c r="H3661" s="93">
        <v>20</v>
      </c>
      <c r="I3661" s="92">
        <f t="shared" si="57"/>
        <v>-185000</v>
      </c>
      <c r="J3661" s="92" t="str">
        <f>VLOOKUP(D3661,[1]Sheet0!$C$1:$H$65536,6,0)</f>
        <v>THỰC PHẨM ĐÔNG LẠNH, CHẾ BIẾN</v>
      </c>
      <c r="M3661" s="93">
        <v>-1</v>
      </c>
      <c r="N3661" s="95">
        <v>-185000</v>
      </c>
      <c r="P3661" s="93" t="s">
        <v>3614</v>
      </c>
      <c r="Q3661" s="93" t="s">
        <v>6028</v>
      </c>
      <c r="V3661" s="93" t="s">
        <v>3619</v>
      </c>
    </row>
    <row r="3662" spans="1:22" ht="25.5" customHeight="1">
      <c r="A3662" s="94">
        <v>46153</v>
      </c>
      <c r="B3662" s="93" t="s">
        <v>33</v>
      </c>
      <c r="C3662" s="93" t="s">
        <v>5991</v>
      </c>
      <c r="D3662" s="93" t="s">
        <v>5988</v>
      </c>
      <c r="E3662" s="93" t="s">
        <v>5992</v>
      </c>
      <c r="F3662" s="93">
        <v>350000</v>
      </c>
      <c r="G3662" s="93">
        <v>10</v>
      </c>
      <c r="H3662" s="93">
        <v>9</v>
      </c>
      <c r="I3662" s="92">
        <f t="shared" si="57"/>
        <v>-350000</v>
      </c>
      <c r="J3662" s="92" t="str">
        <f>VLOOKUP(D3662,[1]Sheet0!$C$1:$H$65536,6,0)</f>
        <v>ĐỒ DÙNG SINH HOẠT GIA ĐÌNH</v>
      </c>
      <c r="M3662" s="93">
        <v>-1</v>
      </c>
      <c r="N3662" s="95">
        <v>-350000</v>
      </c>
      <c r="P3662" s="93" t="s">
        <v>3614</v>
      </c>
      <c r="Q3662" s="93" t="s">
        <v>6028</v>
      </c>
      <c r="V3662" s="93" t="s">
        <v>3619</v>
      </c>
    </row>
    <row r="3663" spans="1:22" ht="25.5" customHeight="1">
      <c r="A3663" s="94">
        <v>46153</v>
      </c>
      <c r="B3663" s="93" t="s">
        <v>27</v>
      </c>
      <c r="C3663" s="93" t="s">
        <v>897</v>
      </c>
      <c r="D3663" s="93" t="s">
        <v>898</v>
      </c>
      <c r="E3663" s="93" t="s">
        <v>887</v>
      </c>
      <c r="F3663" s="93">
        <v>115000</v>
      </c>
      <c r="G3663" s="93">
        <v>11</v>
      </c>
      <c r="H3663" s="93">
        <v>9</v>
      </c>
      <c r="I3663" s="92">
        <f t="shared" si="57"/>
        <v>-230000</v>
      </c>
      <c r="J3663" s="92" t="str">
        <f>VLOOKUP(D3663,[1]Sheet0!$C$1:$H$65536,6,0)</f>
        <v>ĐỒ UỐNG, PHA CHẾ</v>
      </c>
      <c r="M3663" s="93">
        <v>-2</v>
      </c>
      <c r="N3663" s="95">
        <v>-230000</v>
      </c>
      <c r="P3663" s="93" t="s">
        <v>3614</v>
      </c>
      <c r="Q3663" s="93" t="s">
        <v>6028</v>
      </c>
      <c r="V3663" s="93" t="s">
        <v>3619</v>
      </c>
    </row>
    <row r="3664" spans="1:22" ht="25.5" customHeight="1">
      <c r="A3664" s="94">
        <v>46153</v>
      </c>
      <c r="B3664" s="93" t="s">
        <v>135</v>
      </c>
      <c r="C3664" s="93" t="s">
        <v>2663</v>
      </c>
      <c r="D3664" s="93" t="s">
        <v>2664</v>
      </c>
      <c r="E3664" s="93" t="s">
        <v>2665</v>
      </c>
      <c r="F3664" s="93">
        <v>50000</v>
      </c>
      <c r="G3664" s="93">
        <v>60</v>
      </c>
      <c r="H3664" s="93">
        <v>58</v>
      </c>
      <c r="I3664" s="92">
        <f t="shared" si="57"/>
        <v>-100000</v>
      </c>
      <c r="J3664" s="92" t="str">
        <f>VLOOKUP(D3664,[1]Sheet0!$C$1:$H$65536,6,0)</f>
        <v>ĐỒNG GIÁ DATE</v>
      </c>
      <c r="M3664" s="93">
        <v>-2</v>
      </c>
      <c r="N3664" s="95">
        <v>-100000</v>
      </c>
      <c r="P3664" s="93" t="s">
        <v>3614</v>
      </c>
      <c r="Q3664" s="93" t="s">
        <v>6028</v>
      </c>
      <c r="V3664" s="93" t="s">
        <v>3619</v>
      </c>
    </row>
    <row r="3665" spans="1:22" ht="25.5" customHeight="1">
      <c r="A3665" s="94">
        <v>46153</v>
      </c>
      <c r="B3665" s="93" t="s">
        <v>135</v>
      </c>
      <c r="C3665" s="93" t="s">
        <v>2739</v>
      </c>
      <c r="D3665" s="93" t="s">
        <v>2740</v>
      </c>
      <c r="E3665" s="93" t="s">
        <v>2741</v>
      </c>
      <c r="F3665" s="93">
        <v>129000</v>
      </c>
      <c r="G3665" s="93">
        <v>9</v>
      </c>
      <c r="H3665" s="93">
        <v>8</v>
      </c>
      <c r="I3665" s="92">
        <f t="shared" si="57"/>
        <v>-129000</v>
      </c>
      <c r="J3665" s="92" t="str">
        <f>VLOOKUP(D3665,[1]Sheet0!$C$1:$H$65536,6,0)</f>
        <v>ĐỒNG GIÁ DATE</v>
      </c>
      <c r="M3665" s="93">
        <v>-1</v>
      </c>
      <c r="N3665" s="95">
        <v>-129000</v>
      </c>
      <c r="P3665" s="93" t="s">
        <v>3614</v>
      </c>
      <c r="Q3665" s="93" t="s">
        <v>6028</v>
      </c>
      <c r="V3665" s="93" t="s">
        <v>3619</v>
      </c>
    </row>
    <row r="3666" spans="1:22" ht="25.5" customHeight="1">
      <c r="A3666" s="94">
        <v>46153</v>
      </c>
      <c r="B3666" s="93" t="s">
        <v>2772</v>
      </c>
      <c r="C3666" s="93" t="s">
        <v>6078</v>
      </c>
      <c r="D3666" s="93" t="s">
        <v>6061</v>
      </c>
      <c r="E3666" s="93" t="s">
        <v>6079</v>
      </c>
      <c r="F3666" s="93">
        <v>1090000</v>
      </c>
      <c r="G3666" s="93">
        <v>2</v>
      </c>
      <c r="H3666" s="93">
        <v>1</v>
      </c>
      <c r="I3666" s="92">
        <f t="shared" si="57"/>
        <v>-1090000</v>
      </c>
      <c r="J3666" s="92" t="str">
        <f>VLOOKUP(D3666,[1]Sheet0!$C$1:$H$65536,6,0)</f>
        <v>GIÀY</v>
      </c>
      <c r="M3666" s="93">
        <v>-1</v>
      </c>
      <c r="N3666" s="95">
        <v>-1090000</v>
      </c>
      <c r="P3666" s="93" t="s">
        <v>3614</v>
      </c>
      <c r="Q3666" s="93" t="s">
        <v>6028</v>
      </c>
      <c r="V3666" s="93" t="s">
        <v>3619</v>
      </c>
    </row>
    <row r="3667" spans="1:22" ht="25.5" customHeight="1">
      <c r="A3667" s="94">
        <v>46153</v>
      </c>
      <c r="B3667" s="93" t="s">
        <v>2772</v>
      </c>
      <c r="C3667" s="93" t="s">
        <v>6080</v>
      </c>
      <c r="D3667" s="93" t="s">
        <v>6062</v>
      </c>
      <c r="E3667" s="93" t="s">
        <v>6081</v>
      </c>
      <c r="F3667" s="93">
        <v>1090000</v>
      </c>
      <c r="G3667" s="93">
        <v>1</v>
      </c>
      <c r="H3667" s="93">
        <v>0</v>
      </c>
      <c r="I3667" s="92">
        <f t="shared" si="57"/>
        <v>-1090000</v>
      </c>
      <c r="J3667" s="92" t="str">
        <f>VLOOKUP(D3667,[1]Sheet0!$C$1:$H$65536,6,0)</f>
        <v>GIÀY</v>
      </c>
      <c r="M3667" s="93">
        <v>-1</v>
      </c>
      <c r="N3667" s="95">
        <v>-1090000</v>
      </c>
      <c r="P3667" s="93" t="s">
        <v>3614</v>
      </c>
      <c r="Q3667" s="93" t="s">
        <v>6028</v>
      </c>
      <c r="V3667" s="93" t="s">
        <v>3619</v>
      </c>
    </row>
  </sheetData>
  <dataValidations count="1">
    <dataValidation type="list" sqref="U2:U3666">
      <formula1>"Hoàn thành,Đang tiến hành,Chưa bắt đầu,Giảm tồn,hoàn thành,BB 09.07 chưa đc giảm sl03,max"</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
  <sheetViews>
    <sheetView topLeftCell="G1" workbookViewId="0">
      <selection activeCell="AA2" sqref="AA2:AA23"/>
    </sheetView>
  </sheetViews>
  <sheetFormatPr defaultRowHeight="15"/>
  <cols>
    <col min="3" max="3" width="14.140625" bestFit="1" customWidth="1"/>
    <col min="4" max="4" width="51.85546875" bestFit="1" customWidth="1"/>
    <col min="10" max="10" width="10.7109375" bestFit="1" customWidth="1"/>
    <col min="14" max="14" width="9.7109375" bestFit="1" customWidth="1"/>
    <col min="27" max="27" width="10.7109375" bestFit="1" customWidth="1"/>
  </cols>
  <sheetData>
    <row r="1" spans="1:27" ht="15.75">
      <c r="A1" s="99" t="s">
        <v>6751</v>
      </c>
      <c r="B1" s="99" t="s">
        <v>6752</v>
      </c>
      <c r="C1" s="99" t="s">
        <v>3599</v>
      </c>
      <c r="D1" s="99" t="s">
        <v>3600</v>
      </c>
      <c r="E1" s="99" t="s">
        <v>6753</v>
      </c>
      <c r="F1" s="99" t="s">
        <v>6752</v>
      </c>
      <c r="G1" s="99" t="s">
        <v>6751</v>
      </c>
      <c r="H1" s="99" t="s">
        <v>7472</v>
      </c>
      <c r="I1" s="99" t="s">
        <v>7471</v>
      </c>
      <c r="J1" s="99" t="s">
        <v>6755</v>
      </c>
      <c r="O1" s="99" t="s">
        <v>6751</v>
      </c>
      <c r="P1" s="99" t="s">
        <v>6752</v>
      </c>
      <c r="Q1" s="99" t="s">
        <v>3599</v>
      </c>
      <c r="R1" s="99" t="s">
        <v>3600</v>
      </c>
      <c r="S1" s="99" t="s">
        <v>6753</v>
      </c>
      <c r="T1" t="s">
        <v>6752</v>
      </c>
      <c r="U1" t="s">
        <v>6751</v>
      </c>
      <c r="V1" t="s">
        <v>7472</v>
      </c>
      <c r="W1" t="s">
        <v>7473</v>
      </c>
    </row>
    <row r="2" spans="1:27">
      <c r="A2" t="s">
        <v>27</v>
      </c>
      <c r="B2" t="s">
        <v>5058</v>
      </c>
      <c r="C2" t="s">
        <v>5045</v>
      </c>
      <c r="D2" t="s">
        <v>5059</v>
      </c>
      <c r="E2">
        <v>232000</v>
      </c>
      <c r="F2">
        <v>98</v>
      </c>
      <c r="G2">
        <v>84</v>
      </c>
      <c r="I2">
        <v>-14</v>
      </c>
      <c r="J2" s="102" t="s">
        <v>6629</v>
      </c>
      <c r="K2" t="str">
        <f t="shared" ref="K2:K33" si="0">B2</f>
        <v>154314</v>
      </c>
      <c r="L2" t="str">
        <f t="shared" ref="L2:L33" si="1">A2</f>
        <v>THỰC PHẨM</v>
      </c>
      <c r="M2">
        <f t="shared" ref="M2:M33" si="2">+I2+H2</f>
        <v>-14</v>
      </c>
      <c r="N2">
        <f t="shared" ref="N2:N33" si="3">+M2*E2</f>
        <v>-3248000</v>
      </c>
      <c r="O2" t="str">
        <f t="shared" ref="O2:O23" si="4">VLOOKUP(P2,K:L,2,0)</f>
        <v>THỰC PHẨM</v>
      </c>
      <c r="P2" t="str">
        <f t="shared" ref="P2:P23" si="5">VLOOKUP(Q2,C:K,9,0)</f>
        <v>154314</v>
      </c>
      <c r="Q2" t="s">
        <v>5045</v>
      </c>
      <c r="R2" t="str">
        <f t="shared" ref="R2:R23" si="6">VLOOKUP(Q2,C:D,2,0)</f>
        <v>KIMIBANDAI- Rượu Mơ 300ml</v>
      </c>
      <c r="S2">
        <f t="shared" ref="S2:S23" si="7">VLOOKUP(Q2,C:E,3,0)</f>
        <v>232000</v>
      </c>
      <c r="T2">
        <v>751</v>
      </c>
      <c r="U2">
        <v>728</v>
      </c>
      <c r="W2">
        <v>-23</v>
      </c>
      <c r="Y2">
        <f t="shared" ref="Y2:Y23" si="8">+W2+V2</f>
        <v>-23</v>
      </c>
      <c r="Z2">
        <f t="shared" ref="Z2:Z23" si="9">+Y2*S2</f>
        <v>-5336000</v>
      </c>
      <c r="AA2" s="102" t="s">
        <v>6629</v>
      </c>
    </row>
    <row r="3" spans="1:27">
      <c r="A3" t="s">
        <v>27</v>
      </c>
      <c r="B3" t="s">
        <v>5022</v>
      </c>
      <c r="C3" t="s">
        <v>5023</v>
      </c>
      <c r="D3" t="s">
        <v>5024</v>
      </c>
      <c r="E3">
        <v>395000</v>
      </c>
      <c r="F3">
        <v>70</v>
      </c>
      <c r="G3">
        <v>69</v>
      </c>
      <c r="I3">
        <v>-1</v>
      </c>
      <c r="J3" s="102" t="s">
        <v>6622</v>
      </c>
      <c r="K3" t="str">
        <f t="shared" si="0"/>
        <v>153730</v>
      </c>
      <c r="L3" t="str">
        <f t="shared" si="1"/>
        <v>THỰC PHẨM</v>
      </c>
      <c r="M3">
        <f t="shared" si="2"/>
        <v>-1</v>
      </c>
      <c r="N3">
        <f t="shared" si="3"/>
        <v>-395000</v>
      </c>
      <c r="O3" t="str">
        <f t="shared" si="4"/>
        <v>THỰC PHẨM</v>
      </c>
      <c r="P3" t="str">
        <f t="shared" si="5"/>
        <v>150038</v>
      </c>
      <c r="Q3" t="s">
        <v>208</v>
      </c>
      <c r="R3" t="str">
        <f t="shared" si="6"/>
        <v>CHOYA- Rượu mơ Umeshu Kishu 720ml (14 độ)</v>
      </c>
      <c r="S3">
        <f t="shared" si="7"/>
        <v>450000</v>
      </c>
      <c r="T3">
        <v>171</v>
      </c>
      <c r="U3">
        <v>164</v>
      </c>
      <c r="V3">
        <v>0</v>
      </c>
      <c r="W3">
        <v>-19</v>
      </c>
      <c r="X3">
        <v>0</v>
      </c>
      <c r="Y3">
        <f t="shared" si="8"/>
        <v>-19</v>
      </c>
      <c r="Z3">
        <f t="shared" si="9"/>
        <v>-8550000</v>
      </c>
      <c r="AA3" s="102" t="s">
        <v>6144</v>
      </c>
    </row>
    <row r="4" spans="1:27">
      <c r="A4" t="s">
        <v>27</v>
      </c>
      <c r="B4" t="s">
        <v>5058</v>
      </c>
      <c r="C4" t="s">
        <v>5045</v>
      </c>
      <c r="D4" t="s">
        <v>5059</v>
      </c>
      <c r="E4">
        <v>232000</v>
      </c>
      <c r="F4">
        <v>216</v>
      </c>
      <c r="G4">
        <v>208</v>
      </c>
      <c r="I4">
        <v>-8</v>
      </c>
      <c r="J4" s="102" t="s">
        <v>6629</v>
      </c>
      <c r="K4" t="str">
        <f t="shared" si="0"/>
        <v>154314</v>
      </c>
      <c r="L4" t="str">
        <f t="shared" si="1"/>
        <v>THỰC PHẨM</v>
      </c>
      <c r="M4">
        <f t="shared" si="2"/>
        <v>-8</v>
      </c>
      <c r="N4">
        <f t="shared" si="3"/>
        <v>-1856000</v>
      </c>
      <c r="O4" t="str">
        <f t="shared" si="4"/>
        <v>THỰC PHẨM</v>
      </c>
      <c r="P4" t="str">
        <f t="shared" si="5"/>
        <v>153807</v>
      </c>
      <c r="Q4" t="s">
        <v>874</v>
      </c>
      <c r="R4" t="str">
        <f t="shared" si="6"/>
        <v>NAKATA - Rượu mơ Vàng 720ml</v>
      </c>
      <c r="S4">
        <f t="shared" si="7"/>
        <v>410000</v>
      </c>
      <c r="T4">
        <v>81</v>
      </c>
      <c r="U4">
        <v>64</v>
      </c>
      <c r="V4">
        <v>10</v>
      </c>
      <c r="W4">
        <v>-27</v>
      </c>
      <c r="X4">
        <v>10</v>
      </c>
      <c r="Y4">
        <f t="shared" si="8"/>
        <v>-17</v>
      </c>
      <c r="Z4">
        <f t="shared" si="9"/>
        <v>-6970000</v>
      </c>
      <c r="AA4" s="102" t="s">
        <v>6343</v>
      </c>
    </row>
    <row r="5" spans="1:27">
      <c r="A5" t="s">
        <v>27</v>
      </c>
      <c r="B5" t="s">
        <v>5028</v>
      </c>
      <c r="C5" t="s">
        <v>5025</v>
      </c>
      <c r="D5" t="s">
        <v>5029</v>
      </c>
      <c r="E5">
        <v>385000</v>
      </c>
      <c r="F5">
        <v>3</v>
      </c>
      <c r="G5">
        <v>0</v>
      </c>
      <c r="I5">
        <v>-3</v>
      </c>
      <c r="J5" s="102" t="s">
        <v>6624</v>
      </c>
      <c r="K5" t="str">
        <f t="shared" si="0"/>
        <v>153210</v>
      </c>
      <c r="L5" t="str">
        <f t="shared" si="1"/>
        <v>THỰC PHẨM</v>
      </c>
      <c r="M5">
        <f t="shared" si="2"/>
        <v>-3</v>
      </c>
      <c r="N5">
        <f t="shared" si="3"/>
        <v>-1155000</v>
      </c>
      <c r="O5" t="str">
        <f t="shared" si="4"/>
        <v>THỰC PHẨM</v>
      </c>
      <c r="P5" t="str">
        <f t="shared" si="5"/>
        <v>153210</v>
      </c>
      <c r="Q5" t="s">
        <v>5025</v>
      </c>
      <c r="R5" t="str">
        <f t="shared" si="6"/>
        <v>SATOEN- Rượu mơ KOMOMO Soba Shochu 500ml</v>
      </c>
      <c r="S5">
        <f t="shared" si="7"/>
        <v>385000</v>
      </c>
      <c r="T5">
        <v>1</v>
      </c>
      <c r="U5">
        <v>0</v>
      </c>
      <c r="W5">
        <v>-1</v>
      </c>
      <c r="Y5">
        <f t="shared" si="8"/>
        <v>-1</v>
      </c>
      <c r="Z5">
        <f t="shared" si="9"/>
        <v>-385000</v>
      </c>
      <c r="AA5" s="102" t="s">
        <v>6624</v>
      </c>
    </row>
    <row r="6" spans="1:27">
      <c r="A6" t="s">
        <v>27</v>
      </c>
      <c r="B6" t="s">
        <v>261</v>
      </c>
      <c r="C6" t="s">
        <v>262</v>
      </c>
      <c r="D6" t="s">
        <v>263</v>
      </c>
      <c r="E6">
        <v>165000</v>
      </c>
      <c r="F6">
        <v>-8</v>
      </c>
      <c r="G6">
        <v>0</v>
      </c>
      <c r="I6">
        <v>8</v>
      </c>
      <c r="J6" s="102" t="s">
        <v>6110</v>
      </c>
      <c r="K6" t="str">
        <f t="shared" si="0"/>
        <v>153729</v>
      </c>
      <c r="L6" t="str">
        <f t="shared" si="1"/>
        <v>THỰC PHẨM</v>
      </c>
      <c r="M6">
        <f t="shared" si="2"/>
        <v>8</v>
      </c>
      <c r="N6">
        <f t="shared" si="3"/>
        <v>1320000</v>
      </c>
      <c r="O6" t="str">
        <f t="shared" si="4"/>
        <v>THỰC PHẨM</v>
      </c>
      <c r="P6" t="str">
        <f t="shared" si="5"/>
        <v>173109</v>
      </c>
      <c r="Q6" t="s">
        <v>909</v>
      </c>
      <c r="R6" t="str">
        <f t="shared" si="6"/>
        <v>NAKATA- Rượu mơ xanh 720ml</v>
      </c>
      <c r="S6">
        <f t="shared" si="7"/>
        <v>395000</v>
      </c>
      <c r="T6">
        <v>41</v>
      </c>
      <c r="U6">
        <v>40</v>
      </c>
      <c r="V6">
        <v>4</v>
      </c>
      <c r="W6">
        <v>-5</v>
      </c>
      <c r="X6">
        <v>4</v>
      </c>
      <c r="Y6">
        <f t="shared" si="8"/>
        <v>-1</v>
      </c>
      <c r="Z6">
        <f t="shared" si="9"/>
        <v>-395000</v>
      </c>
      <c r="AA6" s="102" t="s">
        <v>6297</v>
      </c>
    </row>
    <row r="7" spans="1:27">
      <c r="A7" t="s">
        <v>27</v>
      </c>
      <c r="B7" t="s">
        <v>5058</v>
      </c>
      <c r="C7" t="s">
        <v>5045</v>
      </c>
      <c r="D7" t="s">
        <v>5059</v>
      </c>
      <c r="E7">
        <v>232000</v>
      </c>
      <c r="F7">
        <v>58</v>
      </c>
      <c r="G7">
        <v>50</v>
      </c>
      <c r="I7">
        <v>-8</v>
      </c>
      <c r="J7" s="102" t="s">
        <v>6629</v>
      </c>
      <c r="K7" t="str">
        <f t="shared" si="0"/>
        <v>154314</v>
      </c>
      <c r="L7" t="str">
        <f t="shared" si="1"/>
        <v>THỰC PHẨM</v>
      </c>
      <c r="M7">
        <f t="shared" si="2"/>
        <v>-8</v>
      </c>
      <c r="N7">
        <f t="shared" si="3"/>
        <v>-1856000</v>
      </c>
      <c r="O7" t="str">
        <f t="shared" si="4"/>
        <v>THỰC PHẨM</v>
      </c>
      <c r="P7" t="str">
        <f t="shared" si="5"/>
        <v>230724</v>
      </c>
      <c r="Q7" t="s">
        <v>7457</v>
      </c>
      <c r="R7" t="str">
        <f t="shared" si="6"/>
        <v>ASAHI- Bia STYLE FREE 0 đường 350ml</v>
      </c>
      <c r="S7">
        <f t="shared" si="7"/>
        <v>60000</v>
      </c>
      <c r="T7">
        <v>1</v>
      </c>
      <c r="U7">
        <v>0</v>
      </c>
      <c r="V7">
        <v>-1</v>
      </c>
      <c r="X7">
        <v>-1</v>
      </c>
      <c r="Y7">
        <f t="shared" si="8"/>
        <v>-1</v>
      </c>
      <c r="Z7">
        <f t="shared" si="9"/>
        <v>-60000</v>
      </c>
      <c r="AA7" s="102"/>
    </row>
    <row r="8" spans="1:27">
      <c r="A8" t="s">
        <v>27</v>
      </c>
      <c r="B8" t="s">
        <v>5285</v>
      </c>
      <c r="C8" t="s">
        <v>5286</v>
      </c>
      <c r="D8" t="s">
        <v>5287</v>
      </c>
      <c r="E8">
        <v>235000</v>
      </c>
      <c r="F8">
        <v>-18</v>
      </c>
      <c r="G8">
        <v>0</v>
      </c>
      <c r="I8">
        <v>18</v>
      </c>
      <c r="J8" s="102" t="s">
        <v>6677</v>
      </c>
      <c r="K8" t="str">
        <f t="shared" si="0"/>
        <v>231576</v>
      </c>
      <c r="L8" t="str">
        <f t="shared" si="1"/>
        <v>THỰC PHẨM</v>
      </c>
      <c r="M8">
        <f t="shared" si="2"/>
        <v>18</v>
      </c>
      <c r="N8">
        <f t="shared" si="3"/>
        <v>4230000</v>
      </c>
      <c r="O8" t="str">
        <f t="shared" si="4"/>
        <v>THỰC PHẨM</v>
      </c>
      <c r="P8" t="str">
        <f t="shared" si="5"/>
        <v>153235</v>
      </c>
      <c r="Q8" t="s">
        <v>511</v>
      </c>
      <c r="R8" t="str">
        <f t="shared" si="6"/>
        <v>CHOYA- Rượu mơ Single Year có quả 650ml (15 độ)</v>
      </c>
      <c r="S8">
        <f t="shared" si="7"/>
        <v>690000</v>
      </c>
      <c r="T8">
        <v>24</v>
      </c>
      <c r="U8">
        <v>23</v>
      </c>
      <c r="V8">
        <v>-1</v>
      </c>
      <c r="X8">
        <v>-1</v>
      </c>
      <c r="Y8">
        <f t="shared" si="8"/>
        <v>-1</v>
      </c>
      <c r="Z8">
        <f t="shared" si="9"/>
        <v>-690000</v>
      </c>
      <c r="AA8" s="102"/>
    </row>
    <row r="9" spans="1:27">
      <c r="A9" t="s">
        <v>27</v>
      </c>
      <c r="B9" t="s">
        <v>873</v>
      </c>
      <c r="C9" t="s">
        <v>874</v>
      </c>
      <c r="D9" t="s">
        <v>875</v>
      </c>
      <c r="E9">
        <v>410000</v>
      </c>
      <c r="F9">
        <v>62</v>
      </c>
      <c r="G9">
        <v>18</v>
      </c>
      <c r="I9">
        <v>-44</v>
      </c>
      <c r="J9" s="102" t="s">
        <v>6343</v>
      </c>
      <c r="K9" t="str">
        <f t="shared" si="0"/>
        <v>153807</v>
      </c>
      <c r="L9" t="str">
        <f t="shared" si="1"/>
        <v>THỰC PHẨM</v>
      </c>
      <c r="M9">
        <f t="shared" si="2"/>
        <v>-44</v>
      </c>
      <c r="N9">
        <f t="shared" si="3"/>
        <v>-18040000</v>
      </c>
      <c r="O9" t="str">
        <f t="shared" si="4"/>
        <v>THỰC PHẨM</v>
      </c>
      <c r="P9" t="str">
        <f t="shared" si="5"/>
        <v>154418</v>
      </c>
      <c r="Q9" t="s">
        <v>7460</v>
      </c>
      <c r="R9" t="str">
        <f t="shared" si="6"/>
        <v>CHOYA- Rượu Mơ Sữa ong chúa 700ML 17 độ</v>
      </c>
      <c r="S9">
        <f t="shared" si="7"/>
        <v>1050000</v>
      </c>
      <c r="T9">
        <v>4</v>
      </c>
      <c r="U9">
        <v>3</v>
      </c>
      <c r="V9">
        <v>-1</v>
      </c>
      <c r="X9">
        <v>-1</v>
      </c>
      <c r="Y9">
        <f t="shared" si="8"/>
        <v>-1</v>
      </c>
      <c r="Z9">
        <f t="shared" si="9"/>
        <v>-1050000</v>
      </c>
      <c r="AA9" s="102"/>
    </row>
    <row r="10" spans="1:27">
      <c r="A10" t="s">
        <v>27</v>
      </c>
      <c r="B10" t="s">
        <v>5285</v>
      </c>
      <c r="C10" t="s">
        <v>5286</v>
      </c>
      <c r="D10" t="s">
        <v>5287</v>
      </c>
      <c r="E10">
        <v>235000</v>
      </c>
      <c r="F10">
        <v>-6</v>
      </c>
      <c r="G10">
        <v>0</v>
      </c>
      <c r="I10">
        <v>6</v>
      </c>
      <c r="J10" s="102" t="s">
        <v>6677</v>
      </c>
      <c r="K10" t="str">
        <f t="shared" si="0"/>
        <v>231576</v>
      </c>
      <c r="L10" t="str">
        <f t="shared" si="1"/>
        <v>THỰC PHẨM</v>
      </c>
      <c r="M10">
        <f t="shared" si="2"/>
        <v>6</v>
      </c>
      <c r="N10">
        <f t="shared" si="3"/>
        <v>1410000</v>
      </c>
      <c r="O10" t="str">
        <f t="shared" si="4"/>
        <v>THỰC PHẨM</v>
      </c>
      <c r="P10" t="str">
        <f t="shared" si="5"/>
        <v>154555</v>
      </c>
      <c r="Q10" t="s">
        <v>7463</v>
      </c>
      <c r="R10" t="str">
        <f t="shared" si="6"/>
        <v>NAKATA– Bộ quà tặng rượu hoàng gia No.9 (500ml×2)</v>
      </c>
      <c r="S10">
        <f t="shared" si="7"/>
        <v>982000</v>
      </c>
      <c r="T10">
        <v>4</v>
      </c>
      <c r="U10">
        <v>3</v>
      </c>
      <c r="V10">
        <v>-1</v>
      </c>
      <c r="X10">
        <v>-1</v>
      </c>
      <c r="Y10">
        <f t="shared" si="8"/>
        <v>-1</v>
      </c>
      <c r="Z10">
        <f t="shared" si="9"/>
        <v>-982000</v>
      </c>
      <c r="AA10" s="102"/>
    </row>
    <row r="11" spans="1:27">
      <c r="A11" t="s">
        <v>27</v>
      </c>
      <c r="B11" t="s">
        <v>5028</v>
      </c>
      <c r="C11" t="s">
        <v>5025</v>
      </c>
      <c r="D11" t="s">
        <v>5029</v>
      </c>
      <c r="E11">
        <v>385000</v>
      </c>
      <c r="F11">
        <v>-1</v>
      </c>
      <c r="G11">
        <v>0</v>
      </c>
      <c r="I11">
        <v>1</v>
      </c>
      <c r="J11" s="102" t="s">
        <v>6624</v>
      </c>
      <c r="K11" t="str">
        <f t="shared" si="0"/>
        <v>153210</v>
      </c>
      <c r="L11" t="str">
        <f t="shared" si="1"/>
        <v>THỰC PHẨM</v>
      </c>
      <c r="M11">
        <f t="shared" si="2"/>
        <v>1</v>
      </c>
      <c r="N11">
        <f t="shared" si="3"/>
        <v>385000</v>
      </c>
      <c r="O11" t="str">
        <f t="shared" si="4"/>
        <v>THỰC PHẨM</v>
      </c>
      <c r="P11" t="str">
        <f t="shared" si="5"/>
        <v>154422</v>
      </c>
      <c r="Q11" t="s">
        <v>862</v>
      </c>
      <c r="R11" t="str">
        <f t="shared" si="6"/>
        <v>NAKATA- Rượu Mơ NAKATA KISHU 300ml 8 độ</v>
      </c>
      <c r="S11">
        <f t="shared" si="7"/>
        <v>270000</v>
      </c>
      <c r="T11">
        <v>28</v>
      </c>
      <c r="U11">
        <v>28</v>
      </c>
      <c r="V11">
        <v>8</v>
      </c>
      <c r="W11">
        <v>-8</v>
      </c>
      <c r="X11">
        <v>8</v>
      </c>
      <c r="Y11">
        <f t="shared" si="8"/>
        <v>0</v>
      </c>
      <c r="Z11">
        <f t="shared" si="9"/>
        <v>0</v>
      </c>
      <c r="AA11" s="102">
        <v>46079</v>
      </c>
    </row>
    <row r="12" spans="1:27">
      <c r="A12" t="s">
        <v>27</v>
      </c>
      <c r="B12" t="s">
        <v>873</v>
      </c>
      <c r="C12" t="s">
        <v>874</v>
      </c>
      <c r="D12" t="s">
        <v>875</v>
      </c>
      <c r="E12">
        <v>410000</v>
      </c>
      <c r="F12">
        <v>18</v>
      </c>
      <c r="G12">
        <v>12</v>
      </c>
      <c r="I12">
        <v>-6</v>
      </c>
      <c r="J12" s="102" t="s">
        <v>6343</v>
      </c>
      <c r="K12" t="str">
        <f t="shared" si="0"/>
        <v>153807</v>
      </c>
      <c r="L12" t="str">
        <f t="shared" si="1"/>
        <v>THỰC PHẨM</v>
      </c>
      <c r="M12">
        <f t="shared" si="2"/>
        <v>-6</v>
      </c>
      <c r="N12">
        <f t="shared" si="3"/>
        <v>-2460000</v>
      </c>
      <c r="O12" t="str">
        <f t="shared" si="4"/>
        <v>THỰC PHẨM</v>
      </c>
      <c r="P12" t="str">
        <f t="shared" si="5"/>
        <v>154412</v>
      </c>
      <c r="Q12" t="s">
        <v>2318</v>
      </c>
      <c r="R12" t="str">
        <f t="shared" si="6"/>
        <v>CHOYA- Rượu Mơ Black 700ML 14 độ</v>
      </c>
      <c r="S12">
        <f t="shared" si="7"/>
        <v>490000</v>
      </c>
      <c r="T12">
        <v>3</v>
      </c>
      <c r="U12">
        <v>4</v>
      </c>
      <c r="V12">
        <v>1</v>
      </c>
      <c r="X12">
        <v>1</v>
      </c>
      <c r="Y12">
        <f t="shared" si="8"/>
        <v>1</v>
      </c>
      <c r="Z12">
        <f t="shared" si="9"/>
        <v>490000</v>
      </c>
      <c r="AA12" s="102"/>
    </row>
    <row r="13" spans="1:27">
      <c r="A13" t="s">
        <v>27</v>
      </c>
      <c r="B13" t="s">
        <v>5028</v>
      </c>
      <c r="C13" t="s">
        <v>5025</v>
      </c>
      <c r="D13" t="s">
        <v>5029</v>
      </c>
      <c r="E13">
        <v>385000</v>
      </c>
      <c r="F13">
        <v>-1</v>
      </c>
      <c r="G13">
        <v>0</v>
      </c>
      <c r="I13">
        <v>1</v>
      </c>
      <c r="J13" s="102" t="s">
        <v>6624</v>
      </c>
      <c r="K13" t="str">
        <f t="shared" si="0"/>
        <v>153210</v>
      </c>
      <c r="L13" t="str">
        <f t="shared" si="1"/>
        <v>THỰC PHẨM</v>
      </c>
      <c r="M13">
        <f t="shared" si="2"/>
        <v>1</v>
      </c>
      <c r="N13">
        <f t="shared" si="3"/>
        <v>385000</v>
      </c>
      <c r="O13" t="str">
        <f t="shared" si="4"/>
        <v>THỰC PHẨM</v>
      </c>
      <c r="P13" t="str">
        <f t="shared" si="5"/>
        <v>153746</v>
      </c>
      <c r="Q13" t="s">
        <v>7466</v>
      </c>
      <c r="R13" t="str">
        <f t="shared" si="6"/>
        <v>CHOYA- Rượu mơ Umeshu 3 năm 720ml</v>
      </c>
      <c r="S13">
        <f t="shared" si="7"/>
        <v>1500000</v>
      </c>
      <c r="T13">
        <v>5</v>
      </c>
      <c r="U13">
        <v>6</v>
      </c>
      <c r="V13">
        <v>1</v>
      </c>
      <c r="X13">
        <v>1</v>
      </c>
      <c r="Y13">
        <f t="shared" si="8"/>
        <v>1</v>
      </c>
      <c r="Z13">
        <f t="shared" si="9"/>
        <v>1500000</v>
      </c>
      <c r="AA13" s="102"/>
    </row>
    <row r="14" spans="1:27">
      <c r="A14" t="s">
        <v>27</v>
      </c>
      <c r="B14" t="s">
        <v>873</v>
      </c>
      <c r="C14" t="s">
        <v>874</v>
      </c>
      <c r="D14" t="s">
        <v>875</v>
      </c>
      <c r="E14">
        <v>410000</v>
      </c>
      <c r="F14">
        <v>10</v>
      </c>
      <c r="G14">
        <v>9</v>
      </c>
      <c r="I14">
        <v>-1</v>
      </c>
      <c r="J14" s="102" t="s">
        <v>6343</v>
      </c>
      <c r="K14" t="str">
        <f t="shared" si="0"/>
        <v>153807</v>
      </c>
      <c r="L14" t="str">
        <f t="shared" si="1"/>
        <v>THỰC PHẨM</v>
      </c>
      <c r="M14">
        <f t="shared" si="2"/>
        <v>-1</v>
      </c>
      <c r="N14">
        <f t="shared" si="3"/>
        <v>-410000</v>
      </c>
      <c r="O14" t="str">
        <f t="shared" si="4"/>
        <v>THỰC PHẨM</v>
      </c>
      <c r="P14" t="str">
        <f t="shared" si="5"/>
        <v>152821</v>
      </c>
      <c r="Q14" t="s">
        <v>508</v>
      </c>
      <c r="R14" t="str">
        <f t="shared" si="6"/>
        <v>NAKANO- Rượu mơ Kunizakari 720ml 14 độ</v>
      </c>
      <c r="S14">
        <f t="shared" si="7"/>
        <v>700000</v>
      </c>
      <c r="T14">
        <v>16</v>
      </c>
      <c r="U14">
        <v>17</v>
      </c>
      <c r="V14">
        <v>1</v>
      </c>
      <c r="X14">
        <v>1</v>
      </c>
      <c r="Y14">
        <f t="shared" si="8"/>
        <v>1</v>
      </c>
      <c r="Z14">
        <f t="shared" si="9"/>
        <v>700000</v>
      </c>
      <c r="AA14" s="102"/>
    </row>
    <row r="15" spans="1:27">
      <c r="A15" t="s">
        <v>27</v>
      </c>
      <c r="B15" t="s">
        <v>5058</v>
      </c>
      <c r="C15" t="s">
        <v>5045</v>
      </c>
      <c r="D15" t="s">
        <v>5059</v>
      </c>
      <c r="E15">
        <v>232000</v>
      </c>
      <c r="F15">
        <v>-8</v>
      </c>
      <c r="G15">
        <v>0</v>
      </c>
      <c r="I15">
        <v>8</v>
      </c>
      <c r="J15" s="102" t="s">
        <v>6629</v>
      </c>
      <c r="K15" t="str">
        <f t="shared" si="0"/>
        <v>154314</v>
      </c>
      <c r="L15" t="str">
        <f t="shared" si="1"/>
        <v>THỰC PHẨM</v>
      </c>
      <c r="M15">
        <f t="shared" si="2"/>
        <v>8</v>
      </c>
      <c r="N15">
        <f t="shared" si="3"/>
        <v>1856000</v>
      </c>
      <c r="O15" t="str">
        <f t="shared" si="4"/>
        <v>THỰC PHẨM</v>
      </c>
      <c r="P15" t="str">
        <f t="shared" si="5"/>
        <v>154554</v>
      </c>
      <c r="Q15" t="s">
        <v>832</v>
      </c>
      <c r="R15" t="str">
        <f t="shared" si="6"/>
        <v>NAKATA– Bộ quà tặng rượu hoàng gia No.7 (500ml×2)</v>
      </c>
      <c r="S15">
        <f t="shared" si="7"/>
        <v>982000</v>
      </c>
      <c r="T15">
        <v>7</v>
      </c>
      <c r="U15">
        <v>8</v>
      </c>
      <c r="V15">
        <v>1</v>
      </c>
      <c r="X15">
        <v>1</v>
      </c>
      <c r="Y15">
        <f t="shared" si="8"/>
        <v>1</v>
      </c>
      <c r="Z15">
        <f t="shared" si="9"/>
        <v>982000</v>
      </c>
      <c r="AA15" s="102"/>
    </row>
    <row r="16" spans="1:27">
      <c r="A16" t="s">
        <v>27</v>
      </c>
      <c r="B16" t="s">
        <v>861</v>
      </c>
      <c r="C16" t="s">
        <v>862</v>
      </c>
      <c r="D16" t="s">
        <v>863</v>
      </c>
      <c r="E16">
        <v>270000</v>
      </c>
      <c r="F16">
        <v>18</v>
      </c>
      <c r="G16">
        <v>10</v>
      </c>
      <c r="I16">
        <v>-8</v>
      </c>
      <c r="J16" s="102">
        <v>46079</v>
      </c>
      <c r="K16" t="str">
        <f t="shared" si="0"/>
        <v>154422</v>
      </c>
      <c r="L16" t="str">
        <f t="shared" si="1"/>
        <v>THỰC PHẨM</v>
      </c>
      <c r="M16">
        <f t="shared" si="2"/>
        <v>-8</v>
      </c>
      <c r="N16">
        <f t="shared" si="3"/>
        <v>-2160000</v>
      </c>
      <c r="O16" t="str">
        <f t="shared" si="4"/>
        <v>THỰC PHẨM</v>
      </c>
      <c r="P16" t="str">
        <f t="shared" si="5"/>
        <v>154435</v>
      </c>
      <c r="Q16" t="s">
        <v>7469</v>
      </c>
      <c r="R16" t="str">
        <f t="shared" si="6"/>
        <v>NAKATA- Rượu mơ đỏ Kishu 12 độ</v>
      </c>
      <c r="S16">
        <f t="shared" si="7"/>
        <v>800000</v>
      </c>
      <c r="T16">
        <v>29</v>
      </c>
      <c r="U16">
        <v>30</v>
      </c>
      <c r="V16">
        <v>1</v>
      </c>
      <c r="X16">
        <v>1</v>
      </c>
      <c r="Y16">
        <f t="shared" si="8"/>
        <v>1</v>
      </c>
      <c r="Z16">
        <f t="shared" si="9"/>
        <v>800000</v>
      </c>
      <c r="AA16" s="102"/>
    </row>
    <row r="17" spans="1:27">
      <c r="A17" t="s">
        <v>27</v>
      </c>
      <c r="B17" t="s">
        <v>5022</v>
      </c>
      <c r="C17" t="s">
        <v>5023</v>
      </c>
      <c r="D17" t="s">
        <v>5024</v>
      </c>
      <c r="E17">
        <v>395000</v>
      </c>
      <c r="F17">
        <v>-3</v>
      </c>
      <c r="G17">
        <v>0</v>
      </c>
      <c r="I17">
        <v>3</v>
      </c>
      <c r="J17" s="102" t="s">
        <v>6622</v>
      </c>
      <c r="K17" t="str">
        <f t="shared" si="0"/>
        <v>153730</v>
      </c>
      <c r="L17" t="str">
        <f t="shared" si="1"/>
        <v>THỰC PHẨM</v>
      </c>
      <c r="M17">
        <f t="shared" si="2"/>
        <v>3</v>
      </c>
      <c r="N17">
        <f t="shared" si="3"/>
        <v>1185000</v>
      </c>
      <c r="O17" t="str">
        <f t="shared" si="4"/>
        <v>THỰC PHẨM</v>
      </c>
      <c r="P17" t="str">
        <f t="shared" si="5"/>
        <v>153730</v>
      </c>
      <c r="Q17" t="s">
        <v>5023</v>
      </c>
      <c r="R17" t="str">
        <f t="shared" si="6"/>
        <v>SATOEN- Rượu mơ KOMOMO Single Year Umeshu 500ml</v>
      </c>
      <c r="S17">
        <f t="shared" si="7"/>
        <v>395000</v>
      </c>
      <c r="T17">
        <v>67</v>
      </c>
      <c r="U17">
        <v>69</v>
      </c>
      <c r="W17">
        <v>2</v>
      </c>
      <c r="Y17">
        <f t="shared" si="8"/>
        <v>2</v>
      </c>
      <c r="Z17">
        <f t="shared" si="9"/>
        <v>790000</v>
      </c>
      <c r="AA17" s="102" t="s">
        <v>6622</v>
      </c>
    </row>
    <row r="18" spans="1:27">
      <c r="A18" t="s">
        <v>27</v>
      </c>
      <c r="B18" t="s">
        <v>873</v>
      </c>
      <c r="C18" t="s">
        <v>874</v>
      </c>
      <c r="D18" t="s">
        <v>875</v>
      </c>
      <c r="E18">
        <v>410000</v>
      </c>
      <c r="F18">
        <v>-3</v>
      </c>
      <c r="G18">
        <v>12</v>
      </c>
      <c r="I18">
        <v>15</v>
      </c>
      <c r="J18" s="102" t="s">
        <v>6343</v>
      </c>
      <c r="K18" t="str">
        <f t="shared" si="0"/>
        <v>153807</v>
      </c>
      <c r="L18" t="str">
        <f t="shared" si="1"/>
        <v>THỰC PHẨM</v>
      </c>
      <c r="M18">
        <f t="shared" si="2"/>
        <v>15</v>
      </c>
      <c r="N18">
        <f t="shared" si="3"/>
        <v>6150000</v>
      </c>
      <c r="O18" t="str">
        <f t="shared" si="4"/>
        <v>THỰC PHẨM</v>
      </c>
      <c r="P18" t="str">
        <f t="shared" si="5"/>
        <v>231566</v>
      </c>
      <c r="Q18" t="s">
        <v>1278</v>
      </c>
      <c r="R18" t="str">
        <f t="shared" si="6"/>
        <v>NAKATA - Rượu mơ đỏ Umeshu 300ml/10 độ</v>
      </c>
      <c r="S18">
        <f t="shared" si="7"/>
        <v>235000</v>
      </c>
      <c r="T18">
        <v>2</v>
      </c>
      <c r="U18">
        <v>4</v>
      </c>
      <c r="V18">
        <v>2</v>
      </c>
      <c r="X18">
        <v>2</v>
      </c>
      <c r="Y18">
        <f t="shared" si="8"/>
        <v>2</v>
      </c>
      <c r="Z18">
        <f t="shared" si="9"/>
        <v>470000</v>
      </c>
      <c r="AA18" s="102"/>
    </row>
    <row r="19" spans="1:27">
      <c r="A19" t="s">
        <v>27</v>
      </c>
      <c r="B19" t="s">
        <v>207</v>
      </c>
      <c r="C19" t="s">
        <v>208</v>
      </c>
      <c r="D19" t="s">
        <v>209</v>
      </c>
      <c r="E19">
        <v>450000</v>
      </c>
      <c r="F19">
        <v>90</v>
      </c>
      <c r="G19">
        <v>75</v>
      </c>
      <c r="I19">
        <v>-15</v>
      </c>
      <c r="J19" s="102" t="s">
        <v>6144</v>
      </c>
      <c r="K19" t="str">
        <f t="shared" si="0"/>
        <v>150038</v>
      </c>
      <c r="L19" t="str">
        <f t="shared" si="1"/>
        <v>THỰC PHẨM</v>
      </c>
      <c r="M19">
        <f t="shared" si="2"/>
        <v>-15</v>
      </c>
      <c r="N19">
        <f t="shared" si="3"/>
        <v>-6750000</v>
      </c>
      <c r="O19" t="str">
        <f t="shared" si="4"/>
        <v>THỰC PHẨM</v>
      </c>
      <c r="P19" t="str">
        <f t="shared" si="5"/>
        <v>154434</v>
      </c>
      <c r="Q19" t="s">
        <v>265</v>
      </c>
      <c r="R19" t="str">
        <f t="shared" si="6"/>
        <v>NAKATA- Rượu mơ trắng Kishu 12 độ</v>
      </c>
      <c r="S19">
        <f t="shared" si="7"/>
        <v>800000</v>
      </c>
      <c r="T19">
        <v>44</v>
      </c>
      <c r="U19">
        <v>48</v>
      </c>
      <c r="V19">
        <v>4</v>
      </c>
      <c r="X19">
        <v>4</v>
      </c>
      <c r="Y19">
        <f t="shared" si="8"/>
        <v>4</v>
      </c>
      <c r="Z19">
        <f t="shared" si="9"/>
        <v>3200000</v>
      </c>
      <c r="AA19" s="102"/>
    </row>
    <row r="20" spans="1:27">
      <c r="A20" t="s">
        <v>27</v>
      </c>
      <c r="B20" t="s">
        <v>5058</v>
      </c>
      <c r="C20" t="s">
        <v>5045</v>
      </c>
      <c r="D20" t="s">
        <v>5059</v>
      </c>
      <c r="E20">
        <v>232000</v>
      </c>
      <c r="F20">
        <v>387</v>
      </c>
      <c r="G20">
        <v>386</v>
      </c>
      <c r="I20">
        <v>-1</v>
      </c>
      <c r="J20" s="102" t="s">
        <v>6629</v>
      </c>
      <c r="K20" t="str">
        <f t="shared" si="0"/>
        <v>154314</v>
      </c>
      <c r="L20" t="str">
        <f t="shared" si="1"/>
        <v>THỰC PHẨM</v>
      </c>
      <c r="M20">
        <f t="shared" si="2"/>
        <v>-1</v>
      </c>
      <c r="N20">
        <f t="shared" si="3"/>
        <v>-232000</v>
      </c>
      <c r="O20" t="str">
        <f t="shared" si="4"/>
        <v>THỰC PHẨM</v>
      </c>
      <c r="P20" t="str">
        <f t="shared" si="5"/>
        <v>152656</v>
      </c>
      <c r="Q20" t="s">
        <v>5159</v>
      </c>
      <c r="R20" t="str">
        <f t="shared" si="6"/>
        <v>TAKARA SHUZO- Rượu sake vảy vàng Shouchikubai 300m</v>
      </c>
      <c r="S20">
        <f t="shared" si="7"/>
        <v>275000</v>
      </c>
      <c r="T20">
        <v>-8</v>
      </c>
      <c r="U20">
        <v>0</v>
      </c>
      <c r="W20">
        <v>8</v>
      </c>
      <c r="Y20">
        <f t="shared" si="8"/>
        <v>8</v>
      </c>
      <c r="Z20">
        <f t="shared" si="9"/>
        <v>2200000</v>
      </c>
      <c r="AA20" s="102">
        <v>46051</v>
      </c>
    </row>
    <row r="21" spans="1:27">
      <c r="A21" t="s">
        <v>27</v>
      </c>
      <c r="B21" t="s">
        <v>261</v>
      </c>
      <c r="C21" t="s">
        <v>262</v>
      </c>
      <c r="D21" t="s">
        <v>263</v>
      </c>
      <c r="E21">
        <v>165000</v>
      </c>
      <c r="F21">
        <v>-1</v>
      </c>
      <c r="G21">
        <v>0</v>
      </c>
      <c r="I21">
        <v>1</v>
      </c>
      <c r="J21" s="102" t="s">
        <v>6110</v>
      </c>
      <c r="K21" t="str">
        <f t="shared" si="0"/>
        <v>153729</v>
      </c>
      <c r="L21" t="str">
        <f t="shared" si="1"/>
        <v>THỰC PHẨM</v>
      </c>
      <c r="M21">
        <f t="shared" si="2"/>
        <v>1</v>
      </c>
      <c r="N21">
        <f t="shared" si="3"/>
        <v>165000</v>
      </c>
      <c r="O21" t="str">
        <f t="shared" si="4"/>
        <v>THỰC PHẨM</v>
      </c>
      <c r="P21" t="str">
        <f t="shared" si="5"/>
        <v>153729</v>
      </c>
      <c r="Q21" t="s">
        <v>262</v>
      </c>
      <c r="R21" t="str">
        <f t="shared" si="6"/>
        <v>KOMOMO - Rượu Single Year Umeshu 350ml</v>
      </c>
      <c r="S21">
        <f t="shared" si="7"/>
        <v>165000</v>
      </c>
      <c r="T21">
        <v>-9</v>
      </c>
      <c r="U21">
        <v>0</v>
      </c>
      <c r="W21">
        <v>9</v>
      </c>
      <c r="Y21">
        <f t="shared" si="8"/>
        <v>9</v>
      </c>
      <c r="Z21">
        <f t="shared" si="9"/>
        <v>1485000</v>
      </c>
      <c r="AA21" s="102" t="s">
        <v>6110</v>
      </c>
    </row>
    <row r="22" spans="1:27">
      <c r="A22" t="s">
        <v>27</v>
      </c>
      <c r="B22" t="s">
        <v>1368</v>
      </c>
      <c r="C22" t="s">
        <v>1369</v>
      </c>
      <c r="D22" t="s">
        <v>1370</v>
      </c>
      <c r="E22">
        <v>165000</v>
      </c>
      <c r="F22">
        <v>-14</v>
      </c>
      <c r="G22">
        <v>0</v>
      </c>
      <c r="I22">
        <v>14</v>
      </c>
      <c r="J22" s="102">
        <v>46039</v>
      </c>
      <c r="K22" t="str">
        <f t="shared" si="0"/>
        <v>153728</v>
      </c>
      <c r="L22" t="str">
        <f t="shared" si="1"/>
        <v>THỰC PHẨM</v>
      </c>
      <c r="M22">
        <f t="shared" si="2"/>
        <v>14</v>
      </c>
      <c r="N22">
        <f t="shared" si="3"/>
        <v>2310000</v>
      </c>
      <c r="O22" t="str">
        <f t="shared" si="4"/>
        <v>THỰC PHẨM</v>
      </c>
      <c r="P22" t="str">
        <f t="shared" si="5"/>
        <v>153728</v>
      </c>
      <c r="Q22" t="s">
        <v>1369</v>
      </c>
      <c r="R22" t="str">
        <f t="shared" si="6"/>
        <v>KOMOMO - Rượu Soba Shochu 350ml</v>
      </c>
      <c r="S22">
        <f t="shared" si="7"/>
        <v>165000</v>
      </c>
      <c r="T22">
        <v>-14</v>
      </c>
      <c r="U22">
        <v>0</v>
      </c>
      <c r="W22">
        <v>14</v>
      </c>
      <c r="Y22">
        <f t="shared" si="8"/>
        <v>14</v>
      </c>
      <c r="Z22">
        <f t="shared" si="9"/>
        <v>2310000</v>
      </c>
      <c r="AA22" s="102">
        <v>46039</v>
      </c>
    </row>
    <row r="23" spans="1:27">
      <c r="A23" t="s">
        <v>27</v>
      </c>
      <c r="B23" t="s">
        <v>5158</v>
      </c>
      <c r="C23" t="s">
        <v>5159</v>
      </c>
      <c r="D23" t="s">
        <v>5160</v>
      </c>
      <c r="E23">
        <v>275000</v>
      </c>
      <c r="F23">
        <v>-8</v>
      </c>
      <c r="G23">
        <v>0</v>
      </c>
      <c r="I23">
        <v>8</v>
      </c>
      <c r="J23" s="102">
        <v>46051</v>
      </c>
      <c r="K23" t="str">
        <f t="shared" si="0"/>
        <v>152656</v>
      </c>
      <c r="L23" t="str">
        <f t="shared" si="1"/>
        <v>THỰC PHẨM</v>
      </c>
      <c r="M23">
        <f t="shared" si="2"/>
        <v>8</v>
      </c>
      <c r="N23">
        <f t="shared" si="3"/>
        <v>2200000</v>
      </c>
      <c r="O23" t="str">
        <f t="shared" si="4"/>
        <v>THỰC PHẨM</v>
      </c>
      <c r="P23" t="str">
        <f t="shared" si="5"/>
        <v>231576</v>
      </c>
      <c r="Q23" t="s">
        <v>5286</v>
      </c>
      <c r="R23" t="str">
        <f t="shared" si="6"/>
        <v>NAKATA - Rượu mơ Umeshu vị mật ong 300ml/10 độ</v>
      </c>
      <c r="S23">
        <f t="shared" si="7"/>
        <v>235000</v>
      </c>
      <c r="T23">
        <v>-24</v>
      </c>
      <c r="U23">
        <v>0</v>
      </c>
      <c r="W23">
        <v>24</v>
      </c>
      <c r="Y23">
        <f t="shared" si="8"/>
        <v>24</v>
      </c>
      <c r="Z23">
        <f t="shared" si="9"/>
        <v>5640000</v>
      </c>
      <c r="AA23" s="102" t="s">
        <v>6677</v>
      </c>
    </row>
    <row r="24" spans="1:27">
      <c r="A24" t="s">
        <v>27</v>
      </c>
      <c r="B24" t="s">
        <v>873</v>
      </c>
      <c r="C24" t="s">
        <v>874</v>
      </c>
      <c r="D24" t="s">
        <v>875</v>
      </c>
      <c r="E24">
        <v>370000</v>
      </c>
      <c r="F24">
        <v>-3</v>
      </c>
      <c r="G24">
        <v>0</v>
      </c>
      <c r="I24">
        <v>3</v>
      </c>
      <c r="J24" s="102" t="s">
        <v>6343</v>
      </c>
      <c r="K24" t="str">
        <f t="shared" si="0"/>
        <v>153807</v>
      </c>
      <c r="L24" t="str">
        <f t="shared" si="1"/>
        <v>THỰC PHẨM</v>
      </c>
      <c r="M24">
        <f t="shared" si="2"/>
        <v>3</v>
      </c>
      <c r="N24">
        <f t="shared" si="3"/>
        <v>1110000</v>
      </c>
    </row>
    <row r="25" spans="1:27">
      <c r="A25" t="s">
        <v>27</v>
      </c>
      <c r="B25" t="s">
        <v>207</v>
      </c>
      <c r="C25" t="s">
        <v>208</v>
      </c>
      <c r="D25" t="s">
        <v>209</v>
      </c>
      <c r="E25">
        <v>450000</v>
      </c>
      <c r="F25">
        <v>3</v>
      </c>
      <c r="G25">
        <v>0</v>
      </c>
      <c r="I25">
        <v>-3</v>
      </c>
      <c r="J25" s="102" t="s">
        <v>6144</v>
      </c>
      <c r="K25" t="str">
        <f t="shared" si="0"/>
        <v>150038</v>
      </c>
      <c r="L25" t="str">
        <f t="shared" si="1"/>
        <v>THỰC PHẨM</v>
      </c>
      <c r="M25">
        <f t="shared" si="2"/>
        <v>-3</v>
      </c>
      <c r="N25">
        <f t="shared" si="3"/>
        <v>-1350000</v>
      </c>
    </row>
    <row r="26" spans="1:27">
      <c r="A26" t="s">
        <v>27</v>
      </c>
      <c r="B26" t="s">
        <v>873</v>
      </c>
      <c r="C26" t="s">
        <v>874</v>
      </c>
      <c r="D26" t="s">
        <v>875</v>
      </c>
      <c r="E26">
        <v>370000</v>
      </c>
      <c r="F26">
        <v>-1</v>
      </c>
      <c r="G26">
        <v>0</v>
      </c>
      <c r="I26">
        <v>1</v>
      </c>
      <c r="J26" s="102" t="s">
        <v>6343</v>
      </c>
      <c r="K26" t="str">
        <f t="shared" si="0"/>
        <v>153807</v>
      </c>
      <c r="L26" t="str">
        <f t="shared" si="1"/>
        <v>THỰC PHẨM</v>
      </c>
      <c r="M26">
        <f t="shared" si="2"/>
        <v>1</v>
      </c>
      <c r="N26">
        <f t="shared" si="3"/>
        <v>370000</v>
      </c>
    </row>
    <row r="27" spans="1:27">
      <c r="A27" t="s">
        <v>27</v>
      </c>
      <c r="B27" t="s">
        <v>908</v>
      </c>
      <c r="C27" t="s">
        <v>909</v>
      </c>
      <c r="D27" t="s">
        <v>910</v>
      </c>
      <c r="E27">
        <v>395000</v>
      </c>
      <c r="F27">
        <v>1</v>
      </c>
      <c r="G27">
        <v>0</v>
      </c>
      <c r="I27">
        <v>-1</v>
      </c>
      <c r="J27" s="102" t="s">
        <v>6297</v>
      </c>
      <c r="K27" t="str">
        <f t="shared" si="0"/>
        <v>173109</v>
      </c>
      <c r="L27" t="str">
        <f t="shared" si="1"/>
        <v>THỰC PHẨM</v>
      </c>
      <c r="M27">
        <f t="shared" si="2"/>
        <v>-1</v>
      </c>
      <c r="N27">
        <f t="shared" si="3"/>
        <v>-395000</v>
      </c>
    </row>
    <row r="28" spans="1:27">
      <c r="A28" t="s">
        <v>27</v>
      </c>
      <c r="B28" t="s">
        <v>873</v>
      </c>
      <c r="C28" t="s">
        <v>874</v>
      </c>
      <c r="D28" t="s">
        <v>875</v>
      </c>
      <c r="E28">
        <v>370000</v>
      </c>
      <c r="F28">
        <v>-1</v>
      </c>
      <c r="G28">
        <v>0</v>
      </c>
      <c r="I28">
        <v>1</v>
      </c>
      <c r="J28" s="102" t="s">
        <v>6343</v>
      </c>
      <c r="K28" t="str">
        <f t="shared" si="0"/>
        <v>153807</v>
      </c>
      <c r="L28" t="str">
        <f t="shared" si="1"/>
        <v>THỰC PHẨM</v>
      </c>
      <c r="M28">
        <f t="shared" si="2"/>
        <v>1</v>
      </c>
      <c r="N28">
        <f t="shared" si="3"/>
        <v>370000</v>
      </c>
    </row>
    <row r="29" spans="1:27">
      <c r="A29" t="s">
        <v>27</v>
      </c>
      <c r="B29" t="s">
        <v>908</v>
      </c>
      <c r="C29" t="s">
        <v>909</v>
      </c>
      <c r="D29" t="s">
        <v>910</v>
      </c>
      <c r="E29">
        <v>395000</v>
      </c>
      <c r="F29">
        <v>12</v>
      </c>
      <c r="G29">
        <v>11</v>
      </c>
      <c r="I29">
        <v>-1</v>
      </c>
      <c r="J29" s="102" t="s">
        <v>6297</v>
      </c>
      <c r="K29" t="str">
        <f t="shared" si="0"/>
        <v>173109</v>
      </c>
      <c r="L29" t="str">
        <f t="shared" si="1"/>
        <v>THỰC PHẨM</v>
      </c>
      <c r="M29">
        <f t="shared" si="2"/>
        <v>-1</v>
      </c>
      <c r="N29">
        <f t="shared" si="3"/>
        <v>-395000</v>
      </c>
    </row>
    <row r="30" spans="1:27">
      <c r="A30" t="s">
        <v>27</v>
      </c>
      <c r="B30" t="s">
        <v>873</v>
      </c>
      <c r="C30" t="s">
        <v>874</v>
      </c>
      <c r="D30" t="s">
        <v>875</v>
      </c>
      <c r="E30">
        <v>370000</v>
      </c>
      <c r="F30">
        <v>-2</v>
      </c>
      <c r="G30">
        <v>0</v>
      </c>
      <c r="I30">
        <v>2</v>
      </c>
      <c r="J30" s="102" t="s">
        <v>6343</v>
      </c>
      <c r="K30" t="str">
        <f t="shared" si="0"/>
        <v>153807</v>
      </c>
      <c r="L30" t="str">
        <f t="shared" si="1"/>
        <v>THỰC PHẨM</v>
      </c>
      <c r="M30">
        <f t="shared" si="2"/>
        <v>2</v>
      </c>
      <c r="N30">
        <f t="shared" si="3"/>
        <v>740000</v>
      </c>
    </row>
    <row r="31" spans="1:27">
      <c r="A31" t="s">
        <v>27</v>
      </c>
      <c r="B31" t="s">
        <v>908</v>
      </c>
      <c r="C31" t="s">
        <v>909</v>
      </c>
      <c r="D31" t="s">
        <v>910</v>
      </c>
      <c r="E31">
        <v>395000</v>
      </c>
      <c r="F31">
        <v>11</v>
      </c>
      <c r="G31">
        <v>9</v>
      </c>
      <c r="I31">
        <v>-2</v>
      </c>
      <c r="J31" s="102" t="s">
        <v>6297</v>
      </c>
      <c r="K31" t="str">
        <f t="shared" si="0"/>
        <v>173109</v>
      </c>
      <c r="L31" t="str">
        <f t="shared" si="1"/>
        <v>THỰC PHẨM</v>
      </c>
      <c r="M31">
        <f t="shared" si="2"/>
        <v>-2</v>
      </c>
      <c r="N31">
        <f t="shared" si="3"/>
        <v>-790000</v>
      </c>
    </row>
    <row r="32" spans="1:27">
      <c r="A32" t="s">
        <v>27</v>
      </c>
      <c r="B32" t="s">
        <v>873</v>
      </c>
      <c r="C32" t="s">
        <v>874</v>
      </c>
      <c r="D32" t="s">
        <v>875</v>
      </c>
      <c r="E32">
        <v>370000</v>
      </c>
      <c r="F32">
        <v>-1</v>
      </c>
      <c r="G32">
        <v>0</v>
      </c>
      <c r="I32">
        <v>1</v>
      </c>
      <c r="J32" s="102" t="s">
        <v>6343</v>
      </c>
      <c r="K32" t="str">
        <f t="shared" si="0"/>
        <v>153807</v>
      </c>
      <c r="L32" t="str">
        <f t="shared" si="1"/>
        <v>THỰC PHẨM</v>
      </c>
      <c r="M32">
        <f t="shared" si="2"/>
        <v>1</v>
      </c>
      <c r="N32">
        <f t="shared" si="3"/>
        <v>370000</v>
      </c>
    </row>
    <row r="33" spans="1:14">
      <c r="A33" t="s">
        <v>27</v>
      </c>
      <c r="B33" t="s">
        <v>908</v>
      </c>
      <c r="C33" t="s">
        <v>909</v>
      </c>
      <c r="D33" t="s">
        <v>910</v>
      </c>
      <c r="E33">
        <v>395000</v>
      </c>
      <c r="F33">
        <v>9</v>
      </c>
      <c r="G33">
        <v>8</v>
      </c>
      <c r="I33">
        <v>-1</v>
      </c>
      <c r="J33" s="102" t="s">
        <v>6297</v>
      </c>
      <c r="K33" t="str">
        <f t="shared" si="0"/>
        <v>173109</v>
      </c>
      <c r="L33" t="str">
        <f t="shared" si="1"/>
        <v>THỰC PHẨM</v>
      </c>
      <c r="M33">
        <f t="shared" si="2"/>
        <v>-1</v>
      </c>
      <c r="N33">
        <f t="shared" si="3"/>
        <v>-395000</v>
      </c>
    </row>
    <row r="34" spans="1:14">
      <c r="A34" t="s">
        <v>27</v>
      </c>
      <c r="B34" t="s">
        <v>873</v>
      </c>
      <c r="C34" t="s">
        <v>874</v>
      </c>
      <c r="D34" t="s">
        <v>875</v>
      </c>
      <c r="E34">
        <v>370000</v>
      </c>
      <c r="F34">
        <v>-1</v>
      </c>
      <c r="G34">
        <v>0</v>
      </c>
      <c r="I34">
        <v>1</v>
      </c>
      <c r="J34" s="102" t="s">
        <v>6343</v>
      </c>
      <c r="K34" t="str">
        <f t="shared" ref="K34:K50" si="10">B34</f>
        <v>153807</v>
      </c>
      <c r="L34" t="str">
        <f t="shared" ref="L34:L50" si="11">A34</f>
        <v>THỰC PHẨM</v>
      </c>
      <c r="M34">
        <f t="shared" ref="M34:M50" si="12">+I34+H34</f>
        <v>1</v>
      </c>
      <c r="N34">
        <f t="shared" ref="N34:N50" si="13">+M34*E34</f>
        <v>370000</v>
      </c>
    </row>
    <row r="35" spans="1:14">
      <c r="A35" t="s">
        <v>27</v>
      </c>
      <c r="B35" t="s">
        <v>207</v>
      </c>
      <c r="C35" t="s">
        <v>208</v>
      </c>
      <c r="D35" t="s">
        <v>209</v>
      </c>
      <c r="E35">
        <v>450000</v>
      </c>
      <c r="F35">
        <v>1</v>
      </c>
      <c r="G35">
        <v>0</v>
      </c>
      <c r="I35">
        <v>-1</v>
      </c>
      <c r="J35" s="102" t="s">
        <v>6144</v>
      </c>
      <c r="K35" t="str">
        <f t="shared" si="10"/>
        <v>150038</v>
      </c>
      <c r="L35" t="str">
        <f t="shared" si="11"/>
        <v>THỰC PHẨM</v>
      </c>
      <c r="M35">
        <f t="shared" si="12"/>
        <v>-1</v>
      </c>
      <c r="N35">
        <f t="shared" si="13"/>
        <v>-450000</v>
      </c>
    </row>
    <row r="36" spans="1:14">
      <c r="A36" t="s">
        <v>27</v>
      </c>
      <c r="B36" t="s">
        <v>7456</v>
      </c>
      <c r="C36" t="s">
        <v>7457</v>
      </c>
      <c r="D36" t="s">
        <v>7458</v>
      </c>
      <c r="E36">
        <v>60000</v>
      </c>
      <c r="F36">
        <v>1</v>
      </c>
      <c r="G36">
        <v>0</v>
      </c>
      <c r="H36">
        <v>-1</v>
      </c>
      <c r="J36" s="102"/>
      <c r="K36" t="str">
        <f t="shared" si="10"/>
        <v>230724</v>
      </c>
      <c r="L36" t="str">
        <f t="shared" si="11"/>
        <v>THỰC PHẨM</v>
      </c>
      <c r="M36">
        <f t="shared" si="12"/>
        <v>-1</v>
      </c>
      <c r="N36">
        <f t="shared" si="13"/>
        <v>-60000</v>
      </c>
    </row>
    <row r="37" spans="1:14">
      <c r="A37" t="s">
        <v>27</v>
      </c>
      <c r="B37" t="s">
        <v>510</v>
      </c>
      <c r="C37" t="s">
        <v>511</v>
      </c>
      <c r="D37" t="s">
        <v>512</v>
      </c>
      <c r="E37">
        <v>690000</v>
      </c>
      <c r="F37">
        <v>24</v>
      </c>
      <c r="G37">
        <v>23</v>
      </c>
      <c r="H37">
        <v>-1</v>
      </c>
      <c r="J37" s="102"/>
      <c r="K37" t="str">
        <f t="shared" si="10"/>
        <v>153235</v>
      </c>
      <c r="L37" t="str">
        <f t="shared" si="11"/>
        <v>THỰC PHẨM</v>
      </c>
      <c r="M37">
        <f t="shared" si="12"/>
        <v>-1</v>
      </c>
      <c r="N37">
        <f t="shared" si="13"/>
        <v>-690000</v>
      </c>
    </row>
    <row r="38" spans="1:14">
      <c r="A38" t="s">
        <v>27</v>
      </c>
      <c r="B38" t="s">
        <v>7459</v>
      </c>
      <c r="C38" t="s">
        <v>7460</v>
      </c>
      <c r="D38" t="s">
        <v>7461</v>
      </c>
      <c r="E38">
        <v>1050000</v>
      </c>
      <c r="F38">
        <v>4</v>
      </c>
      <c r="G38">
        <v>3</v>
      </c>
      <c r="H38">
        <v>-1</v>
      </c>
      <c r="J38" s="102"/>
      <c r="K38" t="str">
        <f t="shared" si="10"/>
        <v>154418</v>
      </c>
      <c r="L38" t="str">
        <f t="shared" si="11"/>
        <v>THỰC PHẨM</v>
      </c>
      <c r="M38">
        <f t="shared" si="12"/>
        <v>-1</v>
      </c>
      <c r="N38">
        <f t="shared" si="13"/>
        <v>-1050000</v>
      </c>
    </row>
    <row r="39" spans="1:14">
      <c r="A39" t="s">
        <v>27</v>
      </c>
      <c r="B39" t="s">
        <v>7462</v>
      </c>
      <c r="C39" t="s">
        <v>7463</v>
      </c>
      <c r="D39" t="s">
        <v>7464</v>
      </c>
      <c r="E39">
        <v>982000</v>
      </c>
      <c r="F39">
        <v>4</v>
      </c>
      <c r="G39">
        <v>3</v>
      </c>
      <c r="H39">
        <v>-1</v>
      </c>
      <c r="J39" s="102"/>
      <c r="K39" t="str">
        <f t="shared" si="10"/>
        <v>154555</v>
      </c>
      <c r="L39" t="str">
        <f t="shared" si="11"/>
        <v>THỰC PHẨM</v>
      </c>
      <c r="M39">
        <f t="shared" si="12"/>
        <v>-1</v>
      </c>
      <c r="N39">
        <f t="shared" si="13"/>
        <v>-982000</v>
      </c>
    </row>
    <row r="40" spans="1:14">
      <c r="A40" t="s">
        <v>27</v>
      </c>
      <c r="B40" t="s">
        <v>2317</v>
      </c>
      <c r="C40" t="s">
        <v>2318</v>
      </c>
      <c r="D40" t="s">
        <v>2319</v>
      </c>
      <c r="E40">
        <v>490000</v>
      </c>
      <c r="F40">
        <v>3</v>
      </c>
      <c r="G40">
        <v>4</v>
      </c>
      <c r="H40">
        <v>1</v>
      </c>
      <c r="J40" s="102"/>
      <c r="K40" t="str">
        <f t="shared" si="10"/>
        <v>154412</v>
      </c>
      <c r="L40" t="str">
        <f t="shared" si="11"/>
        <v>THỰC PHẨM</v>
      </c>
      <c r="M40">
        <f t="shared" si="12"/>
        <v>1</v>
      </c>
      <c r="N40">
        <f t="shared" si="13"/>
        <v>490000</v>
      </c>
    </row>
    <row r="41" spans="1:14">
      <c r="A41" t="s">
        <v>27</v>
      </c>
      <c r="B41" t="s">
        <v>7465</v>
      </c>
      <c r="C41" t="s">
        <v>7466</v>
      </c>
      <c r="D41" t="s">
        <v>7467</v>
      </c>
      <c r="E41">
        <v>1500000</v>
      </c>
      <c r="F41">
        <v>5</v>
      </c>
      <c r="G41">
        <v>6</v>
      </c>
      <c r="H41">
        <v>1</v>
      </c>
      <c r="J41" s="102"/>
      <c r="K41" t="str">
        <f t="shared" si="10"/>
        <v>153746</v>
      </c>
      <c r="L41" t="str">
        <f t="shared" si="11"/>
        <v>THỰC PHẨM</v>
      </c>
      <c r="M41">
        <f t="shared" si="12"/>
        <v>1</v>
      </c>
      <c r="N41">
        <f t="shared" si="13"/>
        <v>1500000</v>
      </c>
    </row>
    <row r="42" spans="1:14">
      <c r="A42" t="s">
        <v>27</v>
      </c>
      <c r="B42" t="s">
        <v>507</v>
      </c>
      <c r="C42" t="s">
        <v>508</v>
      </c>
      <c r="D42" t="s">
        <v>509</v>
      </c>
      <c r="E42">
        <v>700000</v>
      </c>
      <c r="F42">
        <v>16</v>
      </c>
      <c r="G42">
        <v>17</v>
      </c>
      <c r="H42">
        <v>1</v>
      </c>
      <c r="J42" s="102"/>
      <c r="K42" t="str">
        <f t="shared" si="10"/>
        <v>152821</v>
      </c>
      <c r="L42" t="str">
        <f t="shared" si="11"/>
        <v>THỰC PHẨM</v>
      </c>
      <c r="M42">
        <f t="shared" si="12"/>
        <v>1</v>
      </c>
      <c r="N42">
        <f t="shared" si="13"/>
        <v>700000</v>
      </c>
    </row>
    <row r="43" spans="1:14">
      <c r="A43" t="s">
        <v>27</v>
      </c>
      <c r="B43" t="s">
        <v>831</v>
      </c>
      <c r="C43" t="s">
        <v>832</v>
      </c>
      <c r="D43" t="s">
        <v>833</v>
      </c>
      <c r="E43">
        <v>982000</v>
      </c>
      <c r="F43">
        <v>7</v>
      </c>
      <c r="G43">
        <v>8</v>
      </c>
      <c r="H43">
        <v>1</v>
      </c>
      <c r="J43" s="102"/>
      <c r="K43" t="str">
        <f t="shared" si="10"/>
        <v>154554</v>
      </c>
      <c r="L43" t="str">
        <f t="shared" si="11"/>
        <v>THỰC PHẨM</v>
      </c>
      <c r="M43">
        <f t="shared" si="12"/>
        <v>1</v>
      </c>
      <c r="N43">
        <f t="shared" si="13"/>
        <v>982000</v>
      </c>
    </row>
    <row r="44" spans="1:14">
      <c r="A44" t="s">
        <v>27</v>
      </c>
      <c r="B44" t="s">
        <v>7468</v>
      </c>
      <c r="C44" t="s">
        <v>7469</v>
      </c>
      <c r="D44" t="s">
        <v>7470</v>
      </c>
      <c r="E44">
        <v>800000</v>
      </c>
      <c r="F44">
        <v>29</v>
      </c>
      <c r="G44">
        <v>30</v>
      </c>
      <c r="H44">
        <v>1</v>
      </c>
      <c r="J44" s="102"/>
      <c r="K44" t="str">
        <f t="shared" si="10"/>
        <v>154435</v>
      </c>
      <c r="L44" t="str">
        <f t="shared" si="11"/>
        <v>THỰC PHẨM</v>
      </c>
      <c r="M44">
        <f t="shared" si="12"/>
        <v>1</v>
      </c>
      <c r="N44">
        <f t="shared" si="13"/>
        <v>800000</v>
      </c>
    </row>
    <row r="45" spans="1:14">
      <c r="A45" t="s">
        <v>27</v>
      </c>
      <c r="B45" t="s">
        <v>1277</v>
      </c>
      <c r="C45" t="s">
        <v>1278</v>
      </c>
      <c r="D45" t="s">
        <v>1279</v>
      </c>
      <c r="E45">
        <v>235000</v>
      </c>
      <c r="F45">
        <v>2</v>
      </c>
      <c r="G45">
        <v>4</v>
      </c>
      <c r="H45">
        <v>2</v>
      </c>
      <c r="J45" s="102"/>
      <c r="K45" t="str">
        <f t="shared" si="10"/>
        <v>231566</v>
      </c>
      <c r="L45" t="str">
        <f t="shared" si="11"/>
        <v>THỰC PHẨM</v>
      </c>
      <c r="M45">
        <f t="shared" si="12"/>
        <v>2</v>
      </c>
      <c r="N45">
        <f t="shared" si="13"/>
        <v>470000</v>
      </c>
    </row>
    <row r="46" spans="1:14">
      <c r="A46" t="s">
        <v>27</v>
      </c>
      <c r="B46" t="s">
        <v>264</v>
      </c>
      <c r="C46" t="s">
        <v>265</v>
      </c>
      <c r="D46" t="s">
        <v>266</v>
      </c>
      <c r="E46">
        <v>800000</v>
      </c>
      <c r="F46">
        <v>44</v>
      </c>
      <c r="G46">
        <v>48</v>
      </c>
      <c r="H46">
        <v>4</v>
      </c>
      <c r="J46" s="102"/>
      <c r="K46" t="str">
        <f t="shared" si="10"/>
        <v>154434</v>
      </c>
      <c r="L46" t="str">
        <f t="shared" si="11"/>
        <v>THỰC PHẨM</v>
      </c>
      <c r="M46">
        <f t="shared" si="12"/>
        <v>4</v>
      </c>
      <c r="N46">
        <f t="shared" si="13"/>
        <v>3200000</v>
      </c>
    </row>
    <row r="47" spans="1:14">
      <c r="A47" t="s">
        <v>27</v>
      </c>
      <c r="B47" t="s">
        <v>908</v>
      </c>
      <c r="C47" t="s">
        <v>909</v>
      </c>
      <c r="D47" t="s">
        <v>910</v>
      </c>
      <c r="E47">
        <v>395000</v>
      </c>
      <c r="F47">
        <v>8</v>
      </c>
      <c r="G47">
        <v>12</v>
      </c>
      <c r="H47">
        <v>4</v>
      </c>
      <c r="J47" s="102" t="s">
        <v>6297</v>
      </c>
      <c r="K47" t="str">
        <f t="shared" si="10"/>
        <v>173109</v>
      </c>
      <c r="L47" t="str">
        <f t="shared" si="11"/>
        <v>THỰC PHẨM</v>
      </c>
      <c r="M47">
        <f t="shared" si="12"/>
        <v>4</v>
      </c>
      <c r="N47">
        <f t="shared" si="13"/>
        <v>1580000</v>
      </c>
    </row>
    <row r="48" spans="1:14">
      <c r="A48" t="s">
        <v>27</v>
      </c>
      <c r="B48" t="s">
        <v>861</v>
      </c>
      <c r="C48" t="s">
        <v>862</v>
      </c>
      <c r="D48" t="s">
        <v>863</v>
      </c>
      <c r="E48">
        <v>270000</v>
      </c>
      <c r="F48">
        <v>10</v>
      </c>
      <c r="G48">
        <v>18</v>
      </c>
      <c r="H48">
        <v>8</v>
      </c>
      <c r="J48" s="102">
        <v>46079</v>
      </c>
      <c r="K48" t="str">
        <f t="shared" si="10"/>
        <v>154422</v>
      </c>
      <c r="L48" t="str">
        <f t="shared" si="11"/>
        <v>THỰC PHẨM</v>
      </c>
      <c r="M48">
        <f t="shared" si="12"/>
        <v>8</v>
      </c>
      <c r="N48">
        <f t="shared" si="13"/>
        <v>2160000</v>
      </c>
    </row>
    <row r="49" spans="1:14">
      <c r="A49" t="s">
        <v>27</v>
      </c>
      <c r="B49" t="s">
        <v>873</v>
      </c>
      <c r="C49" t="s">
        <v>874</v>
      </c>
      <c r="D49" t="s">
        <v>875</v>
      </c>
      <c r="E49">
        <v>410000</v>
      </c>
      <c r="F49">
        <v>3</v>
      </c>
      <c r="G49">
        <v>13</v>
      </c>
      <c r="H49">
        <v>10</v>
      </c>
      <c r="J49" s="102" t="s">
        <v>6343</v>
      </c>
      <c r="K49" t="str">
        <f t="shared" si="10"/>
        <v>153807</v>
      </c>
      <c r="L49" t="str">
        <f t="shared" si="11"/>
        <v>THỰC PHẨM</v>
      </c>
      <c r="M49">
        <f t="shared" si="12"/>
        <v>10</v>
      </c>
      <c r="N49">
        <f t="shared" si="13"/>
        <v>4100000</v>
      </c>
    </row>
    <row r="50" spans="1:14">
      <c r="A50" t="s">
        <v>27</v>
      </c>
      <c r="B50" t="s">
        <v>207</v>
      </c>
      <c r="C50" t="s">
        <v>208</v>
      </c>
      <c r="D50" t="s">
        <v>209</v>
      </c>
      <c r="E50">
        <v>450000</v>
      </c>
      <c r="F50">
        <v>77</v>
      </c>
      <c r="G50">
        <v>89</v>
      </c>
      <c r="H50">
        <v>12</v>
      </c>
      <c r="J50" s="102" t="s">
        <v>6144</v>
      </c>
      <c r="K50" t="str">
        <f t="shared" si="10"/>
        <v>150038</v>
      </c>
      <c r="L50" t="str">
        <f t="shared" si="11"/>
        <v>THỰC PHẨM</v>
      </c>
      <c r="M50">
        <f t="shared" si="12"/>
        <v>12</v>
      </c>
      <c r="N50">
        <f t="shared" si="13"/>
        <v>5400000</v>
      </c>
    </row>
  </sheetData>
  <autoFilter ref="A1:AA1">
    <sortState ref="A2:AA50">
      <sortCondition ref="Y1"/>
    </sortState>
  </autoFilter>
  <dataConsolidate topLabels="1">
    <dataRefs count="1">
      <dataRef ref="C1:I1048576" sheet="Sheet3"/>
    </dataRefs>
  </dataConsolidate>
  <conditionalFormatting sqref="C1:C1048576">
    <cfRule type="duplicateValues" dxfId="16" priority="2"/>
  </conditionalFormatting>
  <conditionalFormatting sqref="Q1">
    <cfRule type="duplicateValues" dxfId="15" priority="1"/>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0000"/>
  </sheetPr>
  <dimension ref="A1:R1218"/>
  <sheetViews>
    <sheetView zoomScale="55" zoomScaleNormal="55" workbookViewId="0">
      <selection activeCell="D43" sqref="D43"/>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9" width="14" style="4" customWidth="1"/>
    <col min="10" max="10" width="14.140625" style="1" customWidth="1"/>
    <col min="11" max="11" width="19.42578125" style="1" customWidth="1"/>
    <col min="12" max="12" width="13.85546875" style="1" customWidth="1"/>
    <col min="13" max="13" width="22.140625" style="3" customWidth="1"/>
    <col min="14" max="14" width="36.28515625" style="3" customWidth="1"/>
    <col min="15" max="15" width="18.5703125" style="1" bestFit="1" customWidth="1"/>
    <col min="16" max="16384" width="9.140625" style="1"/>
  </cols>
  <sheetData>
    <row r="1" spans="1:18" ht="55.5" customHeight="1">
      <c r="H1" s="84"/>
      <c r="I1" s="84"/>
      <c r="J1" s="208" t="s">
        <v>0</v>
      </c>
      <c r="K1" s="208"/>
      <c r="L1" s="208"/>
      <c r="M1" s="208"/>
      <c r="N1" s="208"/>
    </row>
    <row r="2" spans="1:18" ht="18" customHeight="1">
      <c r="A2" s="209" t="s">
        <v>1</v>
      </c>
      <c r="B2" s="209"/>
      <c r="C2" s="209"/>
      <c r="D2" s="209"/>
      <c r="E2" s="209"/>
      <c r="F2" s="209"/>
      <c r="G2" s="209"/>
      <c r="H2" s="209"/>
      <c r="I2" s="209"/>
      <c r="J2" s="209"/>
      <c r="K2" s="209"/>
      <c r="L2" s="209"/>
      <c r="M2" s="209"/>
      <c r="N2" s="209"/>
    </row>
    <row r="3" spans="1:18" ht="40.5" customHeight="1">
      <c r="A3" s="209"/>
      <c r="B3" s="209"/>
      <c r="C3" s="209"/>
      <c r="D3" s="209"/>
      <c r="E3" s="209"/>
      <c r="F3" s="209"/>
      <c r="G3" s="209"/>
      <c r="H3" s="209"/>
      <c r="I3" s="209"/>
      <c r="J3" s="209"/>
      <c r="K3" s="209"/>
      <c r="L3" s="209"/>
      <c r="M3" s="209"/>
      <c r="N3" s="209"/>
      <c r="R3" s="5"/>
    </row>
    <row r="4" spans="1:18" ht="35.25" customHeight="1">
      <c r="A4" s="6"/>
      <c r="B4" s="6"/>
      <c r="C4" s="6"/>
      <c r="D4" s="6"/>
      <c r="E4" s="6"/>
      <c r="F4" s="6"/>
      <c r="G4" s="6"/>
      <c r="H4" s="6"/>
      <c r="I4" s="6"/>
      <c r="J4" s="6"/>
      <c r="K4" s="6"/>
      <c r="L4" s="6"/>
      <c r="M4" s="6"/>
      <c r="N4" s="6"/>
      <c r="R4" s="5"/>
    </row>
    <row r="5" spans="1:18" ht="54.75" customHeight="1">
      <c r="A5" s="6"/>
      <c r="B5" s="6"/>
      <c r="C5" s="6"/>
      <c r="D5" s="6"/>
      <c r="E5" s="6"/>
      <c r="F5" s="6"/>
      <c r="G5" s="6"/>
      <c r="H5" s="6"/>
      <c r="I5" s="6"/>
      <c r="J5" s="6"/>
      <c r="K5" s="82"/>
      <c r="L5" s="82"/>
      <c r="M5" s="82"/>
      <c r="N5" s="82"/>
      <c r="R5" s="5"/>
    </row>
    <row r="6" spans="1:18" s="7" customFormat="1" ht="31.5" customHeight="1">
      <c r="A6" s="210" t="s">
        <v>2</v>
      </c>
      <c r="B6" s="210" t="s">
        <v>3</v>
      </c>
      <c r="C6" s="211" t="s">
        <v>4</v>
      </c>
      <c r="D6" s="211" t="s">
        <v>5</v>
      </c>
      <c r="E6" s="210" t="s">
        <v>6</v>
      </c>
      <c r="F6" s="212" t="s">
        <v>7</v>
      </c>
      <c r="G6" s="210" t="s">
        <v>8</v>
      </c>
      <c r="H6" s="210" t="s">
        <v>9</v>
      </c>
      <c r="I6" s="85"/>
      <c r="J6" s="210" t="s">
        <v>10</v>
      </c>
      <c r="K6" s="210"/>
      <c r="L6" s="210"/>
      <c r="M6" s="210"/>
      <c r="N6" s="204" t="s">
        <v>11</v>
      </c>
      <c r="O6" s="204" t="s">
        <v>12</v>
      </c>
      <c r="R6" s="8"/>
    </row>
    <row r="7" spans="1:18" s="7" customFormat="1" ht="23.25" customHeight="1">
      <c r="A7" s="210"/>
      <c r="B7" s="210"/>
      <c r="C7" s="211"/>
      <c r="D7" s="211"/>
      <c r="E7" s="210"/>
      <c r="F7" s="212"/>
      <c r="G7" s="210"/>
      <c r="H7" s="210"/>
      <c r="I7" s="81"/>
      <c r="J7" s="205" t="s">
        <v>13</v>
      </c>
      <c r="K7" s="206"/>
      <c r="L7" s="204" t="s">
        <v>14</v>
      </c>
      <c r="M7" s="204"/>
      <c r="N7" s="204"/>
      <c r="O7" s="204"/>
      <c r="R7" s="8"/>
    </row>
    <row r="8" spans="1:18" s="7" customFormat="1" ht="47.25" customHeight="1">
      <c r="A8" s="210"/>
      <c r="B8" s="210"/>
      <c r="C8" s="211"/>
      <c r="D8" s="211"/>
      <c r="E8" s="210"/>
      <c r="F8" s="212"/>
      <c r="G8" s="210"/>
      <c r="H8" s="210"/>
      <c r="I8" s="85"/>
      <c r="J8" s="42" t="s">
        <v>15</v>
      </c>
      <c r="K8" s="42" t="s">
        <v>16</v>
      </c>
      <c r="L8" s="42" t="s">
        <v>15</v>
      </c>
      <c r="M8" s="83" t="s">
        <v>17</v>
      </c>
      <c r="N8" s="204"/>
      <c r="O8" s="204"/>
      <c r="R8" s="8"/>
    </row>
    <row r="9" spans="1:18" s="7" customFormat="1" ht="47.25" hidden="1" customHeight="1">
      <c r="A9" s="9"/>
      <c r="B9" s="9" t="s">
        <v>135</v>
      </c>
      <c r="C9" s="47" t="s">
        <v>2637</v>
      </c>
      <c r="D9" s="47" t="s">
        <v>2638</v>
      </c>
      <c r="E9" s="9" t="s">
        <v>2639</v>
      </c>
      <c r="F9" s="48">
        <v>25000</v>
      </c>
      <c r="G9" s="9">
        <v>186</v>
      </c>
      <c r="H9" s="9">
        <v>85</v>
      </c>
      <c r="I9" s="9">
        <f t="shared" ref="I9:I72" si="0">+H9-G9</f>
        <v>-101</v>
      </c>
      <c r="J9" s="43"/>
      <c r="K9" s="43"/>
      <c r="L9" s="43">
        <f>+H9-G9</f>
        <v>-101</v>
      </c>
      <c r="M9" s="49">
        <f>+L9*F9</f>
        <v>-2525000</v>
      </c>
      <c r="N9" s="49">
        <v>0</v>
      </c>
      <c r="O9" s="49"/>
      <c r="R9" s="8"/>
    </row>
    <row r="10" spans="1:18" s="7" customFormat="1" ht="47.25" hidden="1" customHeight="1">
      <c r="A10" s="9"/>
      <c r="B10" s="9" t="s">
        <v>135</v>
      </c>
      <c r="C10" s="47" t="s">
        <v>2645</v>
      </c>
      <c r="D10" s="47" t="s">
        <v>2646</v>
      </c>
      <c r="E10" s="9" t="s">
        <v>2647</v>
      </c>
      <c r="F10" s="48">
        <v>30000</v>
      </c>
      <c r="G10" s="9">
        <v>280</v>
      </c>
      <c r="H10" s="9">
        <v>216</v>
      </c>
      <c r="I10" s="9">
        <f t="shared" si="0"/>
        <v>-64</v>
      </c>
      <c r="J10" s="43"/>
      <c r="K10" s="43"/>
      <c r="L10" s="43">
        <f t="shared" ref="L10:L73" si="1">+H10-G10</f>
        <v>-64</v>
      </c>
      <c r="M10" s="49">
        <f t="shared" ref="M10:M73" si="2">+L10*F10</f>
        <v>-1920000</v>
      </c>
      <c r="N10" s="49">
        <v>0</v>
      </c>
      <c r="O10" s="49"/>
      <c r="R10" s="8"/>
    </row>
    <row r="11" spans="1:18" s="7" customFormat="1" ht="47.25" customHeight="1">
      <c r="A11" s="9"/>
      <c r="B11" s="9" t="s">
        <v>27</v>
      </c>
      <c r="C11" s="47" t="s">
        <v>1710</v>
      </c>
      <c r="D11" s="47" t="s">
        <v>1711</v>
      </c>
      <c r="E11" s="9" t="s">
        <v>1712</v>
      </c>
      <c r="F11" s="48">
        <v>0</v>
      </c>
      <c r="G11" s="9">
        <v>61</v>
      </c>
      <c r="H11" s="9">
        <v>0</v>
      </c>
      <c r="I11" s="9">
        <f t="shared" si="0"/>
        <v>-61</v>
      </c>
      <c r="J11" s="43"/>
      <c r="K11" s="43"/>
      <c r="L11" s="43">
        <f t="shared" si="1"/>
        <v>-61</v>
      </c>
      <c r="M11" s="49">
        <f t="shared" si="2"/>
        <v>0</v>
      </c>
      <c r="N11" s="49" t="s">
        <v>3499</v>
      </c>
      <c r="O11" s="49"/>
      <c r="R11" s="8"/>
    </row>
    <row r="12" spans="1:18" s="7" customFormat="1" ht="47.25" customHeight="1">
      <c r="A12" s="9"/>
      <c r="B12" s="9" t="s">
        <v>40</v>
      </c>
      <c r="C12" s="47" t="s">
        <v>2620</v>
      </c>
      <c r="D12" s="47" t="s">
        <v>2621</v>
      </c>
      <c r="E12" s="9" t="s">
        <v>2622</v>
      </c>
      <c r="F12" s="48">
        <v>130000</v>
      </c>
      <c r="G12" s="9">
        <v>49</v>
      </c>
      <c r="H12" s="9">
        <v>0</v>
      </c>
      <c r="I12" s="9">
        <f t="shared" si="0"/>
        <v>-49</v>
      </c>
      <c r="J12" s="43"/>
      <c r="K12" s="43"/>
      <c r="L12" s="43">
        <f t="shared" si="1"/>
        <v>-49</v>
      </c>
      <c r="M12" s="49">
        <f t="shared" si="2"/>
        <v>-6370000</v>
      </c>
      <c r="N12" s="49" t="s">
        <v>3500</v>
      </c>
      <c r="O12" s="49"/>
      <c r="R12" s="8"/>
    </row>
    <row r="13" spans="1:18" s="7" customFormat="1" ht="47.25" customHeight="1">
      <c r="A13" s="9"/>
      <c r="B13" s="9" t="s">
        <v>27</v>
      </c>
      <c r="C13" s="47" t="s">
        <v>2554</v>
      </c>
      <c r="D13" s="47" t="s">
        <v>2555</v>
      </c>
      <c r="E13" s="9" t="s">
        <v>2556</v>
      </c>
      <c r="F13" s="48">
        <v>145000</v>
      </c>
      <c r="G13" s="9">
        <v>44</v>
      </c>
      <c r="H13" s="9">
        <v>3</v>
      </c>
      <c r="I13" s="9">
        <f t="shared" si="0"/>
        <v>-41</v>
      </c>
      <c r="J13" s="43"/>
      <c r="K13" s="43"/>
      <c r="L13" s="43">
        <f t="shared" si="1"/>
        <v>-41</v>
      </c>
      <c r="M13" s="49">
        <f t="shared" si="2"/>
        <v>-5945000</v>
      </c>
      <c r="N13" s="49" t="s">
        <v>3501</v>
      </c>
      <c r="O13" s="49"/>
      <c r="R13" s="8"/>
    </row>
    <row r="14" spans="1:18" s="7" customFormat="1" ht="47.25" hidden="1" customHeight="1">
      <c r="A14" s="9"/>
      <c r="B14" s="9" t="s">
        <v>135</v>
      </c>
      <c r="C14" s="47" t="s">
        <v>2648</v>
      </c>
      <c r="D14" s="47" t="s">
        <v>2649</v>
      </c>
      <c r="E14" s="9" t="s">
        <v>2650</v>
      </c>
      <c r="F14" s="48">
        <v>30000</v>
      </c>
      <c r="G14" s="9">
        <v>40</v>
      </c>
      <c r="H14" s="9">
        <v>6</v>
      </c>
      <c r="I14" s="9">
        <f t="shared" si="0"/>
        <v>-34</v>
      </c>
      <c r="J14" s="43"/>
      <c r="K14" s="43"/>
      <c r="L14" s="43">
        <f t="shared" si="1"/>
        <v>-34</v>
      </c>
      <c r="M14" s="49">
        <f t="shared" si="2"/>
        <v>-1020000</v>
      </c>
      <c r="N14" s="49">
        <v>0</v>
      </c>
      <c r="O14" s="49"/>
      <c r="R14" s="8"/>
    </row>
    <row r="15" spans="1:18" s="7" customFormat="1" ht="47.25" hidden="1" customHeight="1">
      <c r="A15" s="9"/>
      <c r="B15" s="9" t="s">
        <v>135</v>
      </c>
      <c r="C15" s="47" t="s">
        <v>2656</v>
      </c>
      <c r="D15" s="47" t="s">
        <v>2657</v>
      </c>
      <c r="E15" s="9" t="s">
        <v>2658</v>
      </c>
      <c r="F15" s="48">
        <v>40000</v>
      </c>
      <c r="G15" s="9">
        <v>138</v>
      </c>
      <c r="H15" s="9">
        <v>106</v>
      </c>
      <c r="I15" s="9">
        <f t="shared" si="0"/>
        <v>-32</v>
      </c>
      <c r="J15" s="43"/>
      <c r="K15" s="43"/>
      <c r="L15" s="43">
        <f t="shared" si="1"/>
        <v>-32</v>
      </c>
      <c r="M15" s="49">
        <f t="shared" si="2"/>
        <v>-1280000</v>
      </c>
      <c r="N15" s="49">
        <v>0</v>
      </c>
      <c r="O15" s="49"/>
      <c r="R15" s="8"/>
    </row>
    <row r="16" spans="1:18" s="7" customFormat="1" ht="47.25" hidden="1" customHeight="1">
      <c r="A16" s="9"/>
      <c r="B16" s="9" t="s">
        <v>135</v>
      </c>
      <c r="C16" s="47" t="s">
        <v>2632</v>
      </c>
      <c r="D16" s="47" t="s">
        <v>2633</v>
      </c>
      <c r="E16" s="9" t="s">
        <v>2634</v>
      </c>
      <c r="F16" s="48">
        <v>20000</v>
      </c>
      <c r="G16" s="9">
        <v>43</v>
      </c>
      <c r="H16" s="9">
        <v>13</v>
      </c>
      <c r="I16" s="9">
        <f t="shared" si="0"/>
        <v>-30</v>
      </c>
      <c r="J16" s="43"/>
      <c r="K16" s="43"/>
      <c r="L16" s="43">
        <f t="shared" si="1"/>
        <v>-30</v>
      </c>
      <c r="M16" s="49">
        <f t="shared" si="2"/>
        <v>-600000</v>
      </c>
      <c r="N16" s="49">
        <v>0</v>
      </c>
      <c r="O16" s="49"/>
      <c r="R16" s="8"/>
    </row>
    <row r="17" spans="1:18" s="7" customFormat="1" ht="47.25" hidden="1" customHeight="1">
      <c r="A17" s="9"/>
      <c r="B17" s="9" t="s">
        <v>27</v>
      </c>
      <c r="C17" s="47" t="s">
        <v>357</v>
      </c>
      <c r="D17" s="47" t="s">
        <v>358</v>
      </c>
      <c r="E17" s="9" t="s">
        <v>359</v>
      </c>
      <c r="F17" s="48">
        <v>29000</v>
      </c>
      <c r="G17" s="9">
        <v>28</v>
      </c>
      <c r="H17" s="9">
        <v>0</v>
      </c>
      <c r="I17" s="9">
        <f t="shared" si="0"/>
        <v>-28</v>
      </c>
      <c r="J17" s="43"/>
      <c r="K17" s="43"/>
      <c r="L17" s="43">
        <f t="shared" si="1"/>
        <v>-28</v>
      </c>
      <c r="M17" s="49">
        <f t="shared" si="2"/>
        <v>-812000</v>
      </c>
      <c r="N17" s="49">
        <v>0</v>
      </c>
      <c r="O17" s="49"/>
      <c r="R17" s="8"/>
    </row>
    <row r="18" spans="1:18" s="7" customFormat="1" ht="47.25" hidden="1" customHeight="1">
      <c r="A18" s="9"/>
      <c r="B18" s="9" t="s">
        <v>27</v>
      </c>
      <c r="C18" s="47" t="s">
        <v>3266</v>
      </c>
      <c r="D18" s="47" t="s">
        <v>3267</v>
      </c>
      <c r="E18" s="9" t="s">
        <v>3268</v>
      </c>
      <c r="F18" s="48">
        <v>85000</v>
      </c>
      <c r="G18" s="9">
        <v>92</v>
      </c>
      <c r="H18" s="9">
        <v>65</v>
      </c>
      <c r="I18" s="9">
        <f t="shared" si="0"/>
        <v>-27</v>
      </c>
      <c r="J18" s="43"/>
      <c r="K18" s="43"/>
      <c r="L18" s="43">
        <f t="shared" si="1"/>
        <v>-27</v>
      </c>
      <c r="M18" s="49">
        <f t="shared" si="2"/>
        <v>-2295000</v>
      </c>
      <c r="N18" s="49">
        <v>0</v>
      </c>
      <c r="O18" s="49"/>
      <c r="R18" s="8"/>
    </row>
    <row r="19" spans="1:18" s="7" customFormat="1" ht="47.25" hidden="1" customHeight="1">
      <c r="A19" s="9"/>
      <c r="B19" s="9" t="s">
        <v>27</v>
      </c>
      <c r="C19" s="47" t="s">
        <v>246</v>
      </c>
      <c r="D19" s="47" t="s">
        <v>247</v>
      </c>
      <c r="E19" s="9" t="s">
        <v>248</v>
      </c>
      <c r="F19" s="48">
        <v>135000</v>
      </c>
      <c r="G19" s="9">
        <v>94</v>
      </c>
      <c r="H19" s="9">
        <v>69</v>
      </c>
      <c r="I19" s="9">
        <f t="shared" si="0"/>
        <v>-25</v>
      </c>
      <c r="J19" s="43"/>
      <c r="K19" s="43"/>
      <c r="L19" s="43">
        <f t="shared" si="1"/>
        <v>-25</v>
      </c>
      <c r="M19" s="49">
        <f t="shared" si="2"/>
        <v>-3375000</v>
      </c>
      <c r="N19" s="49">
        <v>0</v>
      </c>
      <c r="O19" s="49"/>
      <c r="R19" s="8"/>
    </row>
    <row r="20" spans="1:18" s="7" customFormat="1" ht="47.25" hidden="1" customHeight="1">
      <c r="A20" s="9"/>
      <c r="B20" s="9" t="s">
        <v>27</v>
      </c>
      <c r="C20" s="47" t="s">
        <v>2528</v>
      </c>
      <c r="D20" s="47" t="s">
        <v>2529</v>
      </c>
      <c r="E20" s="9" t="s">
        <v>2530</v>
      </c>
      <c r="F20" s="48">
        <v>95000</v>
      </c>
      <c r="G20" s="9">
        <v>24</v>
      </c>
      <c r="H20" s="9">
        <v>0</v>
      </c>
      <c r="I20" s="9">
        <f t="shared" si="0"/>
        <v>-24</v>
      </c>
      <c r="J20" s="43"/>
      <c r="K20" s="43"/>
      <c r="L20" s="43">
        <f t="shared" si="1"/>
        <v>-24</v>
      </c>
      <c r="M20" s="49">
        <f t="shared" si="2"/>
        <v>-2280000</v>
      </c>
      <c r="N20" s="49">
        <v>0</v>
      </c>
      <c r="O20" s="49"/>
      <c r="R20" s="8"/>
    </row>
    <row r="21" spans="1:18" s="7" customFormat="1" ht="47.25" hidden="1" customHeight="1">
      <c r="A21" s="9"/>
      <c r="B21" s="9" t="s">
        <v>3469</v>
      </c>
      <c r="C21" s="47" t="s">
        <v>3447</v>
      </c>
      <c r="D21" s="47" t="s">
        <v>3448</v>
      </c>
      <c r="E21" s="9" t="s">
        <v>3449</v>
      </c>
      <c r="F21" s="48">
        <v>445000</v>
      </c>
      <c r="G21" s="9">
        <v>24</v>
      </c>
      <c r="H21" s="9"/>
      <c r="I21" s="9">
        <f t="shared" si="0"/>
        <v>-24</v>
      </c>
      <c r="J21" s="43"/>
      <c r="K21" s="43"/>
      <c r="L21" s="43">
        <f t="shared" si="1"/>
        <v>-24</v>
      </c>
      <c r="M21" s="49">
        <f t="shared" si="2"/>
        <v>-10680000</v>
      </c>
      <c r="N21" s="49">
        <v>0</v>
      </c>
      <c r="O21" s="49"/>
      <c r="R21" s="8"/>
    </row>
    <row r="22" spans="1:18" s="7" customFormat="1" ht="47.25" hidden="1" customHeight="1">
      <c r="A22" s="9"/>
      <c r="B22" s="9" t="s">
        <v>135</v>
      </c>
      <c r="C22" s="47" t="s">
        <v>2640</v>
      </c>
      <c r="D22" s="47" t="s">
        <v>2641</v>
      </c>
      <c r="E22" s="9" t="s">
        <v>2639</v>
      </c>
      <c r="F22" s="48">
        <v>25000</v>
      </c>
      <c r="G22" s="9">
        <v>50</v>
      </c>
      <c r="H22" s="9">
        <v>27</v>
      </c>
      <c r="I22" s="9">
        <f t="shared" si="0"/>
        <v>-23</v>
      </c>
      <c r="J22" s="43"/>
      <c r="K22" s="43"/>
      <c r="L22" s="43">
        <f t="shared" si="1"/>
        <v>-23</v>
      </c>
      <c r="M22" s="49">
        <f t="shared" si="2"/>
        <v>-575000</v>
      </c>
      <c r="N22" s="49">
        <v>0</v>
      </c>
      <c r="O22" s="49"/>
      <c r="R22" s="8"/>
    </row>
    <row r="23" spans="1:18" s="7" customFormat="1" ht="47.25" hidden="1" customHeight="1">
      <c r="A23" s="9"/>
      <c r="B23" s="9" t="s">
        <v>27</v>
      </c>
      <c r="C23" s="47" t="s">
        <v>240</v>
      </c>
      <c r="D23" s="47" t="s">
        <v>241</v>
      </c>
      <c r="E23" s="9" t="s">
        <v>242</v>
      </c>
      <c r="F23" s="48">
        <v>67000</v>
      </c>
      <c r="G23" s="9">
        <v>22</v>
      </c>
      <c r="H23" s="9">
        <v>0</v>
      </c>
      <c r="I23" s="9">
        <f t="shared" si="0"/>
        <v>-22</v>
      </c>
      <c r="J23" s="43"/>
      <c r="K23" s="43"/>
      <c r="L23" s="43">
        <f t="shared" si="1"/>
        <v>-22</v>
      </c>
      <c r="M23" s="49">
        <f t="shared" si="2"/>
        <v>-1474000</v>
      </c>
      <c r="N23" s="49">
        <v>0</v>
      </c>
      <c r="O23" s="49"/>
      <c r="R23" s="8"/>
    </row>
    <row r="24" spans="1:18" s="7" customFormat="1" ht="47.25" hidden="1" customHeight="1">
      <c r="A24" s="9"/>
      <c r="B24" s="9" t="s">
        <v>197</v>
      </c>
      <c r="C24" s="47" t="s">
        <v>297</v>
      </c>
      <c r="D24" s="47" t="s">
        <v>298</v>
      </c>
      <c r="E24" s="9" t="s">
        <v>299</v>
      </c>
      <c r="F24" s="48">
        <v>110000</v>
      </c>
      <c r="G24" s="9">
        <v>67</v>
      </c>
      <c r="H24" s="9">
        <v>46</v>
      </c>
      <c r="I24" s="9">
        <f t="shared" si="0"/>
        <v>-21</v>
      </c>
      <c r="J24" s="43"/>
      <c r="K24" s="43"/>
      <c r="L24" s="43">
        <f t="shared" si="1"/>
        <v>-21</v>
      </c>
      <c r="M24" s="49">
        <f t="shared" si="2"/>
        <v>-2310000</v>
      </c>
      <c r="N24" s="49">
        <v>0</v>
      </c>
      <c r="O24" s="49"/>
      <c r="R24" s="8"/>
    </row>
    <row r="25" spans="1:18" s="7" customFormat="1" ht="47.25" hidden="1" customHeight="1">
      <c r="A25" s="9"/>
      <c r="B25" s="9" t="s">
        <v>135</v>
      </c>
      <c r="C25" s="47" t="s">
        <v>2711</v>
      </c>
      <c r="D25" s="47" t="s">
        <v>2712</v>
      </c>
      <c r="E25" s="9" t="s">
        <v>2707</v>
      </c>
      <c r="F25" s="48">
        <v>90000</v>
      </c>
      <c r="G25" s="9">
        <v>21</v>
      </c>
      <c r="H25" s="9">
        <v>0</v>
      </c>
      <c r="I25" s="9">
        <f t="shared" si="0"/>
        <v>-21</v>
      </c>
      <c r="J25" s="43"/>
      <c r="K25" s="43"/>
      <c r="L25" s="43">
        <f t="shared" si="1"/>
        <v>-21</v>
      </c>
      <c r="M25" s="49">
        <f t="shared" si="2"/>
        <v>-1890000</v>
      </c>
      <c r="N25" s="49">
        <v>0</v>
      </c>
      <c r="O25" s="49"/>
      <c r="R25" s="8"/>
    </row>
    <row r="26" spans="1:18" s="7" customFormat="1" ht="47.25" hidden="1" customHeight="1">
      <c r="A26" s="9"/>
      <c r="B26" s="9" t="s">
        <v>135</v>
      </c>
      <c r="C26" s="47" t="s">
        <v>2279</v>
      </c>
      <c r="D26" s="47" t="s">
        <v>2280</v>
      </c>
      <c r="E26" s="9" t="s">
        <v>2281</v>
      </c>
      <c r="F26" s="48">
        <v>20000</v>
      </c>
      <c r="G26" s="9">
        <v>20</v>
      </c>
      <c r="H26" s="9">
        <v>0</v>
      </c>
      <c r="I26" s="9">
        <f t="shared" si="0"/>
        <v>-20</v>
      </c>
      <c r="J26" s="43"/>
      <c r="K26" s="43"/>
      <c r="L26" s="43">
        <f t="shared" si="1"/>
        <v>-20</v>
      </c>
      <c r="M26" s="49">
        <f t="shared" si="2"/>
        <v>-400000</v>
      </c>
      <c r="N26" s="49">
        <v>0</v>
      </c>
      <c r="O26" s="49"/>
      <c r="R26" s="8"/>
    </row>
    <row r="27" spans="1:18" s="7" customFormat="1" ht="47.25" customHeight="1">
      <c r="A27" s="9"/>
      <c r="B27" s="9" t="s">
        <v>27</v>
      </c>
      <c r="C27" s="47" t="s">
        <v>327</v>
      </c>
      <c r="D27" s="47" t="s">
        <v>328</v>
      </c>
      <c r="E27" s="9" t="s">
        <v>329</v>
      </c>
      <c r="F27" s="48">
        <v>195000</v>
      </c>
      <c r="G27" s="9">
        <v>84</v>
      </c>
      <c r="H27" s="9">
        <v>64</v>
      </c>
      <c r="I27" s="9">
        <f t="shared" si="0"/>
        <v>-20</v>
      </c>
      <c r="J27" s="43"/>
      <c r="K27" s="43"/>
      <c r="L27" s="43">
        <f t="shared" si="1"/>
        <v>-20</v>
      </c>
      <c r="M27" s="49">
        <f t="shared" si="2"/>
        <v>-3900000</v>
      </c>
      <c r="N27" s="49" t="s">
        <v>3502</v>
      </c>
      <c r="O27" s="49"/>
      <c r="R27" s="8"/>
    </row>
    <row r="28" spans="1:18" s="7" customFormat="1" ht="47.25" hidden="1" customHeight="1">
      <c r="A28" s="9"/>
      <c r="B28" s="9" t="s">
        <v>197</v>
      </c>
      <c r="C28" s="47" t="s">
        <v>2602</v>
      </c>
      <c r="D28" s="47" t="s">
        <v>2603</v>
      </c>
      <c r="E28" s="9" t="s">
        <v>2604</v>
      </c>
      <c r="F28" s="48">
        <v>40000</v>
      </c>
      <c r="G28" s="9">
        <v>29</v>
      </c>
      <c r="H28" s="9">
        <v>9</v>
      </c>
      <c r="I28" s="9">
        <f t="shared" si="0"/>
        <v>-20</v>
      </c>
      <c r="J28" s="43"/>
      <c r="K28" s="43"/>
      <c r="L28" s="43">
        <f t="shared" si="1"/>
        <v>-20</v>
      </c>
      <c r="M28" s="49">
        <f t="shared" si="2"/>
        <v>-800000</v>
      </c>
      <c r="N28" s="49">
        <v>0</v>
      </c>
      <c r="O28" s="49"/>
      <c r="R28" s="8"/>
    </row>
    <row r="29" spans="1:18" s="7" customFormat="1" ht="47.25" hidden="1" customHeight="1">
      <c r="A29" s="9"/>
      <c r="B29" s="9" t="s">
        <v>135</v>
      </c>
      <c r="C29" s="47" t="s">
        <v>2666</v>
      </c>
      <c r="D29" s="47" t="s">
        <v>2667</v>
      </c>
      <c r="E29" s="9" t="s">
        <v>2668</v>
      </c>
      <c r="F29" s="48">
        <v>50000</v>
      </c>
      <c r="G29" s="9">
        <v>53</v>
      </c>
      <c r="H29" s="9">
        <v>33</v>
      </c>
      <c r="I29" s="9">
        <f t="shared" si="0"/>
        <v>-20</v>
      </c>
      <c r="J29" s="43"/>
      <c r="K29" s="43"/>
      <c r="L29" s="43">
        <f t="shared" si="1"/>
        <v>-20</v>
      </c>
      <c r="M29" s="49">
        <f t="shared" si="2"/>
        <v>-1000000</v>
      </c>
      <c r="N29" s="49">
        <v>0</v>
      </c>
      <c r="O29" s="49"/>
      <c r="R29" s="8"/>
    </row>
    <row r="30" spans="1:18" s="7" customFormat="1" ht="47.25" hidden="1" customHeight="1">
      <c r="A30" s="9"/>
      <c r="B30" s="9" t="s">
        <v>135</v>
      </c>
      <c r="C30" s="47" t="s">
        <v>2692</v>
      </c>
      <c r="D30" s="47" t="s">
        <v>2693</v>
      </c>
      <c r="E30" s="9" t="s">
        <v>2694</v>
      </c>
      <c r="F30" s="48">
        <v>80000</v>
      </c>
      <c r="G30" s="9">
        <v>21</v>
      </c>
      <c r="H30" s="9">
        <v>2</v>
      </c>
      <c r="I30" s="9">
        <f t="shared" si="0"/>
        <v>-19</v>
      </c>
      <c r="J30" s="43"/>
      <c r="K30" s="43"/>
      <c r="L30" s="43">
        <f t="shared" si="1"/>
        <v>-19</v>
      </c>
      <c r="M30" s="49">
        <f t="shared" si="2"/>
        <v>-1520000</v>
      </c>
      <c r="N30" s="49">
        <v>0</v>
      </c>
      <c r="O30" s="49"/>
      <c r="R30" s="8"/>
    </row>
    <row r="31" spans="1:18" s="7" customFormat="1" ht="47.25" hidden="1" customHeight="1">
      <c r="A31" s="9"/>
      <c r="B31" s="9" t="s">
        <v>135</v>
      </c>
      <c r="C31" s="47" t="s">
        <v>2679</v>
      </c>
      <c r="D31" s="47" t="s">
        <v>2680</v>
      </c>
      <c r="E31" s="9" t="s">
        <v>2681</v>
      </c>
      <c r="F31" s="48">
        <v>69000</v>
      </c>
      <c r="G31" s="9">
        <v>84</v>
      </c>
      <c r="H31" s="9">
        <v>66</v>
      </c>
      <c r="I31" s="9">
        <f t="shared" si="0"/>
        <v>-18</v>
      </c>
      <c r="J31" s="43"/>
      <c r="K31" s="43"/>
      <c r="L31" s="43">
        <f t="shared" si="1"/>
        <v>-18</v>
      </c>
      <c r="M31" s="49">
        <f t="shared" si="2"/>
        <v>-1242000</v>
      </c>
      <c r="N31" s="49">
        <v>0</v>
      </c>
      <c r="O31" s="49"/>
      <c r="R31" s="8"/>
    </row>
    <row r="32" spans="1:18" s="7" customFormat="1" ht="47.25" customHeight="1">
      <c r="A32" s="9"/>
      <c r="B32" s="9" t="s">
        <v>33</v>
      </c>
      <c r="C32" s="47" t="s">
        <v>396</v>
      </c>
      <c r="D32" s="47" t="s">
        <v>397</v>
      </c>
      <c r="E32" s="9" t="s">
        <v>398</v>
      </c>
      <c r="F32" s="48">
        <v>60000</v>
      </c>
      <c r="G32" s="9">
        <v>18</v>
      </c>
      <c r="H32" s="9">
        <v>0</v>
      </c>
      <c r="I32" s="9">
        <f t="shared" si="0"/>
        <v>-18</v>
      </c>
      <c r="J32" s="43"/>
      <c r="K32" s="43"/>
      <c r="L32" s="43">
        <f t="shared" si="1"/>
        <v>-18</v>
      </c>
      <c r="M32" s="49">
        <f t="shared" si="2"/>
        <v>-1080000</v>
      </c>
      <c r="N32" s="49" t="s">
        <v>3503</v>
      </c>
      <c r="O32" s="49"/>
      <c r="R32" s="8"/>
    </row>
    <row r="33" spans="1:18" s="7" customFormat="1" ht="47.25" hidden="1" customHeight="1">
      <c r="A33" s="9"/>
      <c r="B33" s="9" t="s">
        <v>27</v>
      </c>
      <c r="C33" s="47" t="s">
        <v>2475</v>
      </c>
      <c r="D33" s="47" t="s">
        <v>2476</v>
      </c>
      <c r="E33" s="9" t="s">
        <v>2477</v>
      </c>
      <c r="F33" s="48">
        <v>70000</v>
      </c>
      <c r="G33" s="9">
        <v>17</v>
      </c>
      <c r="H33" s="9">
        <v>0</v>
      </c>
      <c r="I33" s="9">
        <f t="shared" si="0"/>
        <v>-17</v>
      </c>
      <c r="J33" s="43"/>
      <c r="K33" s="43"/>
      <c r="L33" s="43">
        <f t="shared" si="1"/>
        <v>-17</v>
      </c>
      <c r="M33" s="49">
        <f t="shared" si="2"/>
        <v>-1190000</v>
      </c>
      <c r="N33" s="49">
        <v>0</v>
      </c>
      <c r="O33" s="49"/>
      <c r="R33" s="8"/>
    </row>
    <row r="34" spans="1:18" s="7" customFormat="1" ht="47.25" hidden="1" customHeight="1">
      <c r="A34" s="9"/>
      <c r="B34" s="9" t="s">
        <v>27</v>
      </c>
      <c r="C34" s="47" t="s">
        <v>3435</v>
      </c>
      <c r="D34" s="47" t="s">
        <v>3436</v>
      </c>
      <c r="E34" s="9" t="s">
        <v>3437</v>
      </c>
      <c r="F34" s="48">
        <v>145000</v>
      </c>
      <c r="G34" s="9">
        <v>17</v>
      </c>
      <c r="H34" s="9">
        <v>0</v>
      </c>
      <c r="I34" s="9">
        <f t="shared" si="0"/>
        <v>-17</v>
      </c>
      <c r="J34" s="43"/>
      <c r="K34" s="43"/>
      <c r="L34" s="43">
        <f t="shared" si="1"/>
        <v>-17</v>
      </c>
      <c r="M34" s="49">
        <f t="shared" si="2"/>
        <v>-2465000</v>
      </c>
      <c r="N34" s="49">
        <v>0</v>
      </c>
      <c r="O34" s="49"/>
      <c r="R34" s="8"/>
    </row>
    <row r="35" spans="1:18" s="7" customFormat="1" ht="47.25" hidden="1" customHeight="1">
      <c r="A35" s="9"/>
      <c r="B35" s="9" t="s">
        <v>27</v>
      </c>
      <c r="C35" s="47" t="s">
        <v>2454</v>
      </c>
      <c r="D35" s="47" t="s">
        <v>2455</v>
      </c>
      <c r="E35" s="9" t="s">
        <v>2456</v>
      </c>
      <c r="F35" s="48">
        <v>68000</v>
      </c>
      <c r="G35" s="9">
        <v>16</v>
      </c>
      <c r="H35" s="9">
        <v>0</v>
      </c>
      <c r="I35" s="9">
        <f t="shared" si="0"/>
        <v>-16</v>
      </c>
      <c r="J35" s="43"/>
      <c r="K35" s="43"/>
      <c r="L35" s="43">
        <f t="shared" si="1"/>
        <v>-16</v>
      </c>
      <c r="M35" s="49">
        <f t="shared" si="2"/>
        <v>-1088000</v>
      </c>
      <c r="N35" s="49">
        <v>0</v>
      </c>
      <c r="O35" s="49"/>
      <c r="R35" s="8"/>
    </row>
    <row r="36" spans="1:18" s="7" customFormat="1" ht="47.25" hidden="1" customHeight="1">
      <c r="A36" s="9"/>
      <c r="B36" s="9" t="s">
        <v>135</v>
      </c>
      <c r="C36" s="47" t="s">
        <v>2695</v>
      </c>
      <c r="D36" s="47" t="s">
        <v>2696</v>
      </c>
      <c r="E36" s="9" t="s">
        <v>2697</v>
      </c>
      <c r="F36" s="48">
        <v>80000</v>
      </c>
      <c r="G36" s="9">
        <v>24</v>
      </c>
      <c r="H36" s="9">
        <v>8</v>
      </c>
      <c r="I36" s="9">
        <f t="shared" si="0"/>
        <v>-16</v>
      </c>
      <c r="J36" s="43"/>
      <c r="K36" s="43"/>
      <c r="L36" s="43">
        <f t="shared" si="1"/>
        <v>-16</v>
      </c>
      <c r="M36" s="49">
        <f t="shared" si="2"/>
        <v>-1280000</v>
      </c>
      <c r="N36" s="49">
        <v>0</v>
      </c>
      <c r="O36" s="49"/>
      <c r="R36" s="8"/>
    </row>
    <row r="37" spans="1:18" s="7" customFormat="1" ht="47.25" customHeight="1">
      <c r="A37" s="9"/>
      <c r="B37" s="9" t="s">
        <v>33</v>
      </c>
      <c r="C37" s="47" t="s">
        <v>743</v>
      </c>
      <c r="D37" s="47" t="s">
        <v>744</v>
      </c>
      <c r="E37" s="9" t="s">
        <v>745</v>
      </c>
      <c r="F37" s="48">
        <v>60000</v>
      </c>
      <c r="G37" s="9">
        <v>16</v>
      </c>
      <c r="H37" s="9">
        <v>0</v>
      </c>
      <c r="I37" s="9">
        <f t="shared" si="0"/>
        <v>-16</v>
      </c>
      <c r="J37" s="43"/>
      <c r="K37" s="43"/>
      <c r="L37" s="43">
        <f t="shared" si="1"/>
        <v>-16</v>
      </c>
      <c r="M37" s="49">
        <f t="shared" si="2"/>
        <v>-960000</v>
      </c>
      <c r="N37" s="49" t="s">
        <v>3504</v>
      </c>
      <c r="O37" s="49"/>
      <c r="R37" s="8"/>
    </row>
    <row r="38" spans="1:18" s="7" customFormat="1" ht="47.25" hidden="1" customHeight="1">
      <c r="A38" s="9"/>
      <c r="B38" s="9" t="s">
        <v>27</v>
      </c>
      <c r="C38" s="47" t="s">
        <v>3245</v>
      </c>
      <c r="D38" s="47" t="s">
        <v>3246</v>
      </c>
      <c r="E38" s="9" t="s">
        <v>3247</v>
      </c>
      <c r="F38" s="48">
        <v>85000</v>
      </c>
      <c r="G38" s="9">
        <v>88</v>
      </c>
      <c r="H38" s="9">
        <v>72</v>
      </c>
      <c r="I38" s="9">
        <f t="shared" si="0"/>
        <v>-16</v>
      </c>
      <c r="J38" s="43"/>
      <c r="K38" s="43"/>
      <c r="L38" s="43">
        <f t="shared" si="1"/>
        <v>-16</v>
      </c>
      <c r="M38" s="49">
        <f t="shared" si="2"/>
        <v>-1360000</v>
      </c>
      <c r="N38" s="49">
        <v>0</v>
      </c>
      <c r="O38" s="49"/>
      <c r="R38" s="8"/>
    </row>
    <row r="39" spans="1:18" s="7" customFormat="1" ht="47.25" hidden="1" customHeight="1">
      <c r="A39" s="9"/>
      <c r="B39" s="9" t="s">
        <v>27</v>
      </c>
      <c r="C39" s="47" t="s">
        <v>716</v>
      </c>
      <c r="D39" s="47" t="s">
        <v>717</v>
      </c>
      <c r="E39" s="9" t="s">
        <v>718</v>
      </c>
      <c r="F39" s="48">
        <v>115000</v>
      </c>
      <c r="G39" s="9">
        <v>25</v>
      </c>
      <c r="H39" s="9">
        <v>10</v>
      </c>
      <c r="I39" s="9">
        <f t="shared" si="0"/>
        <v>-15</v>
      </c>
      <c r="J39" s="43"/>
      <c r="K39" s="43"/>
      <c r="L39" s="43">
        <f t="shared" si="1"/>
        <v>-15</v>
      </c>
      <c r="M39" s="49">
        <f t="shared" si="2"/>
        <v>-1725000</v>
      </c>
      <c r="N39" s="49">
        <v>0</v>
      </c>
      <c r="O39" s="49"/>
      <c r="R39" s="8"/>
    </row>
    <row r="40" spans="1:18" s="7" customFormat="1" ht="47.25" customHeight="1">
      <c r="A40" s="9"/>
      <c r="B40" s="9" t="s">
        <v>40</v>
      </c>
      <c r="C40" s="47" t="s">
        <v>2611</v>
      </c>
      <c r="D40" s="47" t="s">
        <v>2612</v>
      </c>
      <c r="E40" s="9" t="s">
        <v>2613</v>
      </c>
      <c r="F40" s="48">
        <v>54000</v>
      </c>
      <c r="G40" s="9">
        <v>15</v>
      </c>
      <c r="H40" s="9">
        <v>0</v>
      </c>
      <c r="I40" s="9">
        <f t="shared" si="0"/>
        <v>-15</v>
      </c>
      <c r="J40" s="43"/>
      <c r="K40" s="43"/>
      <c r="L40" s="43">
        <f t="shared" si="1"/>
        <v>-15</v>
      </c>
      <c r="M40" s="49">
        <f t="shared" si="2"/>
        <v>-810000</v>
      </c>
      <c r="N40" s="49" t="s">
        <v>3505</v>
      </c>
      <c r="O40" s="49"/>
      <c r="R40" s="8"/>
    </row>
    <row r="41" spans="1:18" s="7" customFormat="1" ht="47.25" hidden="1" customHeight="1">
      <c r="A41" s="9"/>
      <c r="B41" s="9" t="s">
        <v>32</v>
      </c>
      <c r="C41" s="47" t="s">
        <v>2348</v>
      </c>
      <c r="D41" s="47" t="s">
        <v>2349</v>
      </c>
      <c r="E41" s="9" t="s">
        <v>2350</v>
      </c>
      <c r="F41" s="48">
        <v>39000</v>
      </c>
      <c r="G41" s="9">
        <v>14</v>
      </c>
      <c r="H41" s="9">
        <v>0</v>
      </c>
      <c r="I41" s="9">
        <f t="shared" si="0"/>
        <v>-14</v>
      </c>
      <c r="J41" s="43"/>
      <c r="K41" s="43"/>
      <c r="L41" s="43">
        <f t="shared" si="1"/>
        <v>-14</v>
      </c>
      <c r="M41" s="49">
        <f t="shared" si="2"/>
        <v>-546000</v>
      </c>
      <c r="N41" s="49">
        <v>0</v>
      </c>
      <c r="O41" s="49"/>
      <c r="R41" s="8"/>
    </row>
    <row r="42" spans="1:18" s="7" customFormat="1" ht="47.25" hidden="1" customHeight="1">
      <c r="A42" s="9"/>
      <c r="B42" s="9" t="s">
        <v>33</v>
      </c>
      <c r="C42" s="47" t="s">
        <v>2389</v>
      </c>
      <c r="D42" s="47" t="s">
        <v>2390</v>
      </c>
      <c r="E42" s="9" t="s">
        <v>2391</v>
      </c>
      <c r="F42" s="48">
        <v>50000</v>
      </c>
      <c r="G42" s="9">
        <v>14</v>
      </c>
      <c r="H42" s="9">
        <v>0</v>
      </c>
      <c r="I42" s="9">
        <f t="shared" si="0"/>
        <v>-14</v>
      </c>
      <c r="J42" s="43"/>
      <c r="K42" s="43"/>
      <c r="L42" s="43">
        <f t="shared" si="1"/>
        <v>-14</v>
      </c>
      <c r="M42" s="49">
        <f t="shared" si="2"/>
        <v>-700000</v>
      </c>
      <c r="N42" s="49">
        <v>0</v>
      </c>
      <c r="O42" s="49"/>
      <c r="R42" s="8"/>
    </row>
    <row r="43" spans="1:18" s="7" customFormat="1" ht="47.25" customHeight="1">
      <c r="A43" s="9"/>
      <c r="B43" s="9" t="s">
        <v>32</v>
      </c>
      <c r="C43" s="47" t="s">
        <v>2545</v>
      </c>
      <c r="D43" s="47" t="s">
        <v>2546</v>
      </c>
      <c r="E43" s="9" t="s">
        <v>2547</v>
      </c>
      <c r="F43" s="48">
        <v>245000</v>
      </c>
      <c r="G43" s="9">
        <v>35</v>
      </c>
      <c r="H43" s="9">
        <v>21</v>
      </c>
      <c r="I43" s="9">
        <f t="shared" si="0"/>
        <v>-14</v>
      </c>
      <c r="J43" s="43"/>
      <c r="K43" s="43"/>
      <c r="L43" s="43">
        <f t="shared" si="1"/>
        <v>-14</v>
      </c>
      <c r="M43" s="49">
        <f t="shared" si="2"/>
        <v>-3430000</v>
      </c>
      <c r="N43" s="49" t="s">
        <v>3506</v>
      </c>
      <c r="O43" s="49"/>
      <c r="R43" s="8"/>
    </row>
    <row r="44" spans="1:18" s="7" customFormat="1" ht="47.25" hidden="1" customHeight="1">
      <c r="A44" s="9"/>
      <c r="B44" s="9" t="s">
        <v>33</v>
      </c>
      <c r="C44" s="47" t="s">
        <v>3044</v>
      </c>
      <c r="D44" s="47" t="s">
        <v>3045</v>
      </c>
      <c r="E44" s="9" t="s">
        <v>3046</v>
      </c>
      <c r="F44" s="48">
        <v>60000</v>
      </c>
      <c r="G44" s="9">
        <v>14</v>
      </c>
      <c r="H44" s="9">
        <v>0</v>
      </c>
      <c r="I44" s="9">
        <f t="shared" si="0"/>
        <v>-14</v>
      </c>
      <c r="J44" s="43"/>
      <c r="K44" s="43"/>
      <c r="L44" s="43">
        <f t="shared" si="1"/>
        <v>-14</v>
      </c>
      <c r="M44" s="49">
        <f t="shared" si="2"/>
        <v>-840000</v>
      </c>
      <c r="N44" s="49">
        <v>0</v>
      </c>
      <c r="O44" s="49"/>
      <c r="R44" s="8"/>
    </row>
    <row r="45" spans="1:18" s="7" customFormat="1" ht="47.25" hidden="1" customHeight="1">
      <c r="A45" s="9"/>
      <c r="B45" s="9" t="s">
        <v>27</v>
      </c>
      <c r="C45" s="47" t="s">
        <v>258</v>
      </c>
      <c r="D45" s="47" t="s">
        <v>259</v>
      </c>
      <c r="E45" s="9" t="s">
        <v>260</v>
      </c>
      <c r="F45" s="48">
        <v>8000</v>
      </c>
      <c r="G45" s="9">
        <v>13</v>
      </c>
      <c r="H45" s="9">
        <v>0</v>
      </c>
      <c r="I45" s="9">
        <f t="shared" si="0"/>
        <v>-13</v>
      </c>
      <c r="J45" s="43"/>
      <c r="K45" s="43"/>
      <c r="L45" s="43">
        <f t="shared" si="1"/>
        <v>-13</v>
      </c>
      <c r="M45" s="49">
        <f t="shared" si="2"/>
        <v>-104000</v>
      </c>
      <c r="N45" s="49">
        <v>0</v>
      </c>
      <c r="O45" s="49"/>
      <c r="R45" s="8"/>
    </row>
    <row r="46" spans="1:18" s="7" customFormat="1" ht="47.25" hidden="1" customHeight="1">
      <c r="A46" s="9"/>
      <c r="B46" s="9" t="s">
        <v>27</v>
      </c>
      <c r="C46" s="47" t="s">
        <v>342</v>
      </c>
      <c r="D46" s="47" t="s">
        <v>343</v>
      </c>
      <c r="E46" s="9" t="s">
        <v>344</v>
      </c>
      <c r="F46" s="48">
        <v>45000</v>
      </c>
      <c r="G46" s="9">
        <v>18</v>
      </c>
      <c r="H46" s="9">
        <v>5</v>
      </c>
      <c r="I46" s="9">
        <f t="shared" si="0"/>
        <v>-13</v>
      </c>
      <c r="J46" s="43"/>
      <c r="K46" s="43"/>
      <c r="L46" s="43">
        <f t="shared" si="1"/>
        <v>-13</v>
      </c>
      <c r="M46" s="49">
        <f t="shared" si="2"/>
        <v>-585000</v>
      </c>
      <c r="N46" s="49">
        <v>0</v>
      </c>
      <c r="O46" s="49"/>
      <c r="R46" s="8"/>
    </row>
    <row r="47" spans="1:18" s="7" customFormat="1" ht="47.25" hidden="1" customHeight="1">
      <c r="A47" s="9"/>
      <c r="B47" s="9" t="s">
        <v>33</v>
      </c>
      <c r="C47" s="47" t="s">
        <v>2516</v>
      </c>
      <c r="D47" s="47" t="s">
        <v>2517</v>
      </c>
      <c r="E47" s="9" t="s">
        <v>2518</v>
      </c>
      <c r="F47" s="48">
        <v>149000</v>
      </c>
      <c r="G47" s="9">
        <v>13</v>
      </c>
      <c r="H47" s="9">
        <v>0</v>
      </c>
      <c r="I47" s="9">
        <f t="shared" si="0"/>
        <v>-13</v>
      </c>
      <c r="J47" s="43"/>
      <c r="K47" s="43"/>
      <c r="L47" s="43">
        <f t="shared" si="1"/>
        <v>-13</v>
      </c>
      <c r="M47" s="49">
        <f t="shared" si="2"/>
        <v>-1937000</v>
      </c>
      <c r="N47" s="49">
        <v>0</v>
      </c>
      <c r="O47" s="49"/>
      <c r="R47" s="8"/>
    </row>
    <row r="48" spans="1:18" s="7" customFormat="1" ht="47.25" hidden="1" customHeight="1">
      <c r="A48" s="9"/>
      <c r="B48" s="9" t="s">
        <v>27</v>
      </c>
      <c r="C48" s="47" t="s">
        <v>2522</v>
      </c>
      <c r="D48" s="47" t="s">
        <v>2523</v>
      </c>
      <c r="E48" s="9" t="s">
        <v>2524</v>
      </c>
      <c r="F48" s="48">
        <v>155000</v>
      </c>
      <c r="G48" s="9">
        <v>13</v>
      </c>
      <c r="H48" s="9">
        <v>0</v>
      </c>
      <c r="I48" s="9">
        <f t="shared" si="0"/>
        <v>-13</v>
      </c>
      <c r="J48" s="43"/>
      <c r="K48" s="43"/>
      <c r="L48" s="43">
        <f t="shared" si="1"/>
        <v>-13</v>
      </c>
      <c r="M48" s="49">
        <f t="shared" si="2"/>
        <v>-2015000</v>
      </c>
      <c r="N48" s="49">
        <v>0</v>
      </c>
      <c r="O48" s="49"/>
      <c r="R48" s="8"/>
    </row>
    <row r="49" spans="1:18" s="7" customFormat="1" ht="47.25" hidden="1" customHeight="1">
      <c r="A49" s="9"/>
      <c r="B49" s="9" t="s">
        <v>197</v>
      </c>
      <c r="C49" s="47" t="s">
        <v>2605</v>
      </c>
      <c r="D49" s="47" t="s">
        <v>2606</v>
      </c>
      <c r="E49" s="9" t="s">
        <v>2607</v>
      </c>
      <c r="F49" s="48">
        <v>59000</v>
      </c>
      <c r="G49" s="9">
        <v>28</v>
      </c>
      <c r="H49" s="9">
        <v>15</v>
      </c>
      <c r="I49" s="9">
        <f t="shared" si="0"/>
        <v>-13</v>
      </c>
      <c r="J49" s="43"/>
      <c r="K49" s="43"/>
      <c r="L49" s="43">
        <f t="shared" si="1"/>
        <v>-13</v>
      </c>
      <c r="M49" s="49">
        <f t="shared" si="2"/>
        <v>-767000</v>
      </c>
      <c r="N49" s="49">
        <v>0</v>
      </c>
      <c r="O49" s="49"/>
      <c r="R49" s="8"/>
    </row>
    <row r="50" spans="1:18" s="7" customFormat="1" ht="47.25" hidden="1" customHeight="1">
      <c r="A50" s="9"/>
      <c r="B50" s="9" t="s">
        <v>135</v>
      </c>
      <c r="C50" s="47" t="s">
        <v>2684</v>
      </c>
      <c r="D50" s="47" t="s">
        <v>2685</v>
      </c>
      <c r="E50" s="9" t="s">
        <v>2686</v>
      </c>
      <c r="F50" s="48">
        <v>70000</v>
      </c>
      <c r="G50" s="9">
        <v>49</v>
      </c>
      <c r="H50" s="9">
        <v>36</v>
      </c>
      <c r="I50" s="9">
        <f t="shared" si="0"/>
        <v>-13</v>
      </c>
      <c r="J50" s="43"/>
      <c r="K50" s="43"/>
      <c r="L50" s="43">
        <f t="shared" si="1"/>
        <v>-13</v>
      </c>
      <c r="M50" s="49">
        <f t="shared" si="2"/>
        <v>-910000</v>
      </c>
      <c r="N50" s="49">
        <v>0</v>
      </c>
      <c r="O50" s="49"/>
      <c r="R50" s="8"/>
    </row>
    <row r="51" spans="1:18" s="7" customFormat="1" ht="47.25" hidden="1" customHeight="1">
      <c r="A51" s="9"/>
      <c r="B51" s="9" t="s">
        <v>33</v>
      </c>
      <c r="C51" s="47" t="s">
        <v>278</v>
      </c>
      <c r="D51" s="47" t="s">
        <v>279</v>
      </c>
      <c r="E51" s="9" t="s">
        <v>280</v>
      </c>
      <c r="F51" s="48">
        <v>65000</v>
      </c>
      <c r="G51" s="9">
        <v>28</v>
      </c>
      <c r="H51" s="9">
        <v>16</v>
      </c>
      <c r="I51" s="9">
        <f t="shared" si="0"/>
        <v>-12</v>
      </c>
      <c r="J51" s="43"/>
      <c r="K51" s="43"/>
      <c r="L51" s="43">
        <f t="shared" si="1"/>
        <v>-12</v>
      </c>
      <c r="M51" s="49">
        <f t="shared" si="2"/>
        <v>-780000</v>
      </c>
      <c r="N51" s="49">
        <v>0</v>
      </c>
      <c r="O51" s="49"/>
      <c r="R51" s="8"/>
    </row>
    <row r="52" spans="1:18" s="7" customFormat="1" ht="47.25" customHeight="1">
      <c r="A52" s="9"/>
      <c r="B52" s="9" t="s">
        <v>32</v>
      </c>
      <c r="C52" s="47" t="s">
        <v>2534</v>
      </c>
      <c r="D52" s="47" t="s">
        <v>2535</v>
      </c>
      <c r="E52" s="9" t="s">
        <v>2536</v>
      </c>
      <c r="F52" s="48">
        <v>225000</v>
      </c>
      <c r="G52" s="9">
        <v>12</v>
      </c>
      <c r="H52" s="9">
        <v>0</v>
      </c>
      <c r="I52" s="9">
        <f t="shared" si="0"/>
        <v>-12</v>
      </c>
      <c r="J52" s="43"/>
      <c r="K52" s="43"/>
      <c r="L52" s="43">
        <f t="shared" si="1"/>
        <v>-12</v>
      </c>
      <c r="M52" s="49">
        <f t="shared" si="2"/>
        <v>-2700000</v>
      </c>
      <c r="N52" s="49" t="s">
        <v>3507</v>
      </c>
      <c r="O52" s="49"/>
      <c r="R52" s="8"/>
    </row>
    <row r="53" spans="1:18" s="7" customFormat="1" ht="47.25" hidden="1" customHeight="1">
      <c r="A53" s="9"/>
      <c r="B53" s="9" t="s">
        <v>32</v>
      </c>
      <c r="C53" s="47" t="s">
        <v>2543</v>
      </c>
      <c r="D53" s="47" t="s">
        <v>2544</v>
      </c>
      <c r="E53" s="9" t="s">
        <v>845</v>
      </c>
      <c r="F53" s="48">
        <v>269000</v>
      </c>
      <c r="G53" s="9">
        <v>12</v>
      </c>
      <c r="H53" s="9">
        <v>0</v>
      </c>
      <c r="I53" s="9">
        <f t="shared" si="0"/>
        <v>-12</v>
      </c>
      <c r="J53" s="43"/>
      <c r="K53" s="43"/>
      <c r="L53" s="43">
        <f t="shared" si="1"/>
        <v>-12</v>
      </c>
      <c r="M53" s="49">
        <f t="shared" si="2"/>
        <v>-3228000</v>
      </c>
      <c r="N53" s="49">
        <v>0</v>
      </c>
      <c r="O53" s="49"/>
      <c r="R53" s="8"/>
    </row>
    <row r="54" spans="1:18" s="7" customFormat="1" ht="47.25" hidden="1" customHeight="1">
      <c r="A54" s="9"/>
      <c r="B54" s="9" t="s">
        <v>197</v>
      </c>
      <c r="C54" s="47" t="s">
        <v>2548</v>
      </c>
      <c r="D54" s="47" t="s">
        <v>2549</v>
      </c>
      <c r="E54" s="9" t="s">
        <v>2550</v>
      </c>
      <c r="F54" s="48">
        <v>295000</v>
      </c>
      <c r="G54" s="9">
        <v>23</v>
      </c>
      <c r="H54" s="9">
        <v>11</v>
      </c>
      <c r="I54" s="9">
        <f t="shared" si="0"/>
        <v>-12</v>
      </c>
      <c r="J54" s="43"/>
      <c r="K54" s="43"/>
      <c r="L54" s="43">
        <f t="shared" si="1"/>
        <v>-12</v>
      </c>
      <c r="M54" s="49">
        <f t="shared" si="2"/>
        <v>-3540000</v>
      </c>
      <c r="N54" s="49">
        <v>0</v>
      </c>
      <c r="O54" s="49"/>
      <c r="R54" s="8"/>
    </row>
    <row r="55" spans="1:18" s="7" customFormat="1" ht="47.25" customHeight="1">
      <c r="A55" s="9"/>
      <c r="B55" s="9" t="s">
        <v>40</v>
      </c>
      <c r="C55" s="47" t="s">
        <v>582</v>
      </c>
      <c r="D55" s="47" t="s">
        <v>583</v>
      </c>
      <c r="E55" s="9" t="s">
        <v>584</v>
      </c>
      <c r="F55" s="48">
        <v>35000</v>
      </c>
      <c r="G55" s="9">
        <v>12</v>
      </c>
      <c r="H55" s="9">
        <v>0</v>
      </c>
      <c r="I55" s="9">
        <f t="shared" si="0"/>
        <v>-12</v>
      </c>
      <c r="J55" s="43"/>
      <c r="K55" s="43"/>
      <c r="L55" s="43">
        <f t="shared" si="1"/>
        <v>-12</v>
      </c>
      <c r="M55" s="49">
        <f t="shared" si="2"/>
        <v>-420000</v>
      </c>
      <c r="N55" s="49" t="s">
        <v>3508</v>
      </c>
      <c r="O55" s="49"/>
      <c r="R55" s="8"/>
    </row>
    <row r="56" spans="1:18" s="7" customFormat="1" ht="47.25" customHeight="1">
      <c r="A56" s="9"/>
      <c r="B56" s="9" t="s">
        <v>33</v>
      </c>
      <c r="C56" s="47" t="s">
        <v>3041</v>
      </c>
      <c r="D56" s="47" t="s">
        <v>3042</v>
      </c>
      <c r="E56" s="9" t="s">
        <v>3043</v>
      </c>
      <c r="F56" s="48">
        <v>60000</v>
      </c>
      <c r="G56" s="9">
        <v>12</v>
      </c>
      <c r="H56" s="9">
        <v>0</v>
      </c>
      <c r="I56" s="9">
        <f t="shared" si="0"/>
        <v>-12</v>
      </c>
      <c r="J56" s="43"/>
      <c r="K56" s="43"/>
      <c r="L56" s="43">
        <f t="shared" si="1"/>
        <v>-12</v>
      </c>
      <c r="M56" s="49">
        <f t="shared" si="2"/>
        <v>-720000</v>
      </c>
      <c r="N56" s="49" t="s">
        <v>3509</v>
      </c>
      <c r="O56" s="49"/>
      <c r="R56" s="8"/>
    </row>
    <row r="57" spans="1:18" s="7" customFormat="1" ht="47.25" hidden="1" customHeight="1">
      <c r="A57" s="9"/>
      <c r="B57" s="9" t="s">
        <v>27</v>
      </c>
      <c r="C57" s="47" t="s">
        <v>3405</v>
      </c>
      <c r="D57" s="47" t="s">
        <v>3406</v>
      </c>
      <c r="E57" s="9" t="s">
        <v>3407</v>
      </c>
      <c r="F57" s="48">
        <v>165000</v>
      </c>
      <c r="G57" s="9">
        <v>221</v>
      </c>
      <c r="H57" s="9">
        <v>209</v>
      </c>
      <c r="I57" s="9">
        <f t="shared" si="0"/>
        <v>-12</v>
      </c>
      <c r="J57" s="43"/>
      <c r="K57" s="43"/>
      <c r="L57" s="43">
        <f t="shared" si="1"/>
        <v>-12</v>
      </c>
      <c r="M57" s="49">
        <f t="shared" si="2"/>
        <v>-1980000</v>
      </c>
      <c r="N57" s="49">
        <v>0</v>
      </c>
      <c r="O57" s="49"/>
      <c r="R57" s="8"/>
    </row>
    <row r="58" spans="1:18" s="7" customFormat="1" ht="47.25" hidden="1" customHeight="1">
      <c r="A58" s="9"/>
      <c r="B58" s="9" t="s">
        <v>27</v>
      </c>
      <c r="C58" s="47" t="s">
        <v>2499</v>
      </c>
      <c r="D58" s="47" t="s">
        <v>2500</v>
      </c>
      <c r="E58" s="9" t="s">
        <v>2501</v>
      </c>
      <c r="F58" s="48">
        <v>145000</v>
      </c>
      <c r="G58" s="9">
        <v>46</v>
      </c>
      <c r="H58" s="9">
        <v>35</v>
      </c>
      <c r="I58" s="9">
        <f t="shared" si="0"/>
        <v>-11</v>
      </c>
      <c r="J58" s="43"/>
      <c r="K58" s="43"/>
      <c r="L58" s="43">
        <f t="shared" si="1"/>
        <v>-11</v>
      </c>
      <c r="M58" s="49">
        <f t="shared" si="2"/>
        <v>-1595000</v>
      </c>
      <c r="N58" s="49">
        <v>0</v>
      </c>
      <c r="O58" s="49"/>
      <c r="R58" s="8"/>
    </row>
    <row r="59" spans="1:18" s="7" customFormat="1" ht="47.25" hidden="1" customHeight="1">
      <c r="A59" s="9"/>
      <c r="B59" s="9" t="s">
        <v>27</v>
      </c>
      <c r="C59" s="47" t="s">
        <v>402</v>
      </c>
      <c r="D59" s="47" t="s">
        <v>403</v>
      </c>
      <c r="E59" s="9" t="s">
        <v>404</v>
      </c>
      <c r="F59" s="48">
        <v>270000</v>
      </c>
      <c r="G59" s="9">
        <v>11</v>
      </c>
      <c r="H59" s="9">
        <v>0</v>
      </c>
      <c r="I59" s="9">
        <f t="shared" si="0"/>
        <v>-11</v>
      </c>
      <c r="J59" s="43"/>
      <c r="K59" s="43"/>
      <c r="L59" s="43">
        <f t="shared" si="1"/>
        <v>-11</v>
      </c>
      <c r="M59" s="49">
        <f t="shared" si="2"/>
        <v>-2970000</v>
      </c>
      <c r="N59" s="49">
        <v>0</v>
      </c>
      <c r="O59" s="49"/>
      <c r="R59" s="8"/>
    </row>
    <row r="60" spans="1:18" s="7" customFormat="1" ht="47.25" hidden="1" customHeight="1">
      <c r="A60" s="9"/>
      <c r="B60" s="9" t="s">
        <v>135</v>
      </c>
      <c r="C60" s="47" t="s">
        <v>2661</v>
      </c>
      <c r="D60" s="47" t="s">
        <v>2662</v>
      </c>
      <c r="E60" s="9" t="s">
        <v>2658</v>
      </c>
      <c r="F60" s="48">
        <v>40000</v>
      </c>
      <c r="G60" s="9">
        <v>85</v>
      </c>
      <c r="H60" s="9">
        <v>74</v>
      </c>
      <c r="I60" s="9">
        <f t="shared" si="0"/>
        <v>-11</v>
      </c>
      <c r="J60" s="43"/>
      <c r="K60" s="43"/>
      <c r="L60" s="43">
        <f t="shared" si="1"/>
        <v>-11</v>
      </c>
      <c r="M60" s="49">
        <f t="shared" si="2"/>
        <v>-440000</v>
      </c>
      <c r="N60" s="49">
        <v>0</v>
      </c>
      <c r="O60" s="49"/>
      <c r="R60" s="8"/>
    </row>
    <row r="61" spans="1:18" s="7" customFormat="1" ht="47.25" hidden="1" customHeight="1">
      <c r="A61" s="9"/>
      <c r="B61" s="9" t="s">
        <v>135</v>
      </c>
      <c r="C61" s="47" t="s">
        <v>2671</v>
      </c>
      <c r="D61" s="47" t="s">
        <v>2672</v>
      </c>
      <c r="E61" s="9" t="s">
        <v>2673</v>
      </c>
      <c r="F61" s="48">
        <v>60000</v>
      </c>
      <c r="G61" s="9">
        <v>57</v>
      </c>
      <c r="H61" s="9">
        <v>46</v>
      </c>
      <c r="I61" s="9">
        <f t="shared" si="0"/>
        <v>-11</v>
      </c>
      <c r="J61" s="43"/>
      <c r="K61" s="43"/>
      <c r="L61" s="43">
        <f t="shared" si="1"/>
        <v>-11</v>
      </c>
      <c r="M61" s="49">
        <f t="shared" si="2"/>
        <v>-660000</v>
      </c>
      <c r="N61" s="49">
        <v>0</v>
      </c>
      <c r="O61" s="49"/>
      <c r="R61" s="8"/>
    </row>
    <row r="62" spans="1:18" s="7" customFormat="1" ht="47.25" customHeight="1">
      <c r="A62" s="9"/>
      <c r="B62" s="9" t="s">
        <v>33</v>
      </c>
      <c r="C62" s="47" t="s">
        <v>615</v>
      </c>
      <c r="D62" s="47" t="s">
        <v>616</v>
      </c>
      <c r="E62" s="9" t="s">
        <v>617</v>
      </c>
      <c r="F62" s="48">
        <v>60000</v>
      </c>
      <c r="G62" s="9">
        <v>11</v>
      </c>
      <c r="H62" s="9">
        <v>0</v>
      </c>
      <c r="I62" s="9">
        <f t="shared" si="0"/>
        <v>-11</v>
      </c>
      <c r="J62" s="43"/>
      <c r="K62" s="43"/>
      <c r="L62" s="43">
        <f t="shared" si="1"/>
        <v>-11</v>
      </c>
      <c r="M62" s="49">
        <f t="shared" si="2"/>
        <v>-660000</v>
      </c>
      <c r="N62" s="49" t="s">
        <v>3510</v>
      </c>
      <c r="O62" s="49"/>
      <c r="R62" s="8"/>
    </row>
    <row r="63" spans="1:18" s="7" customFormat="1" ht="47.25" hidden="1" customHeight="1">
      <c r="A63" s="9"/>
      <c r="B63" s="9" t="s">
        <v>27</v>
      </c>
      <c r="C63" s="47" t="s">
        <v>3260</v>
      </c>
      <c r="D63" s="47" t="s">
        <v>3261</v>
      </c>
      <c r="E63" s="9" t="s">
        <v>3262</v>
      </c>
      <c r="F63" s="48">
        <v>85000</v>
      </c>
      <c r="G63" s="9">
        <v>11</v>
      </c>
      <c r="H63" s="9">
        <v>0</v>
      </c>
      <c r="I63" s="9">
        <f t="shared" si="0"/>
        <v>-11</v>
      </c>
      <c r="J63" s="43"/>
      <c r="K63" s="43"/>
      <c r="L63" s="43">
        <f t="shared" si="1"/>
        <v>-11</v>
      </c>
      <c r="M63" s="49">
        <f t="shared" si="2"/>
        <v>-935000</v>
      </c>
      <c r="N63" s="49">
        <v>0</v>
      </c>
      <c r="O63" s="49"/>
      <c r="R63" s="8"/>
    </row>
    <row r="64" spans="1:18" s="7" customFormat="1" ht="47.25" hidden="1" customHeight="1">
      <c r="A64" s="9"/>
      <c r="B64" s="9" t="s">
        <v>3498</v>
      </c>
      <c r="C64" s="47" t="s">
        <v>3489</v>
      </c>
      <c r="D64" s="47" t="s">
        <v>3490</v>
      </c>
      <c r="E64" s="9" t="s">
        <v>3491</v>
      </c>
      <c r="F64" s="48">
        <v>350000</v>
      </c>
      <c r="G64" s="9">
        <v>36</v>
      </c>
      <c r="H64" s="9">
        <v>25</v>
      </c>
      <c r="I64" s="9">
        <f t="shared" si="0"/>
        <v>-11</v>
      </c>
      <c r="J64" s="43"/>
      <c r="K64" s="43"/>
      <c r="L64" s="43">
        <f t="shared" si="1"/>
        <v>-11</v>
      </c>
      <c r="M64" s="49">
        <f t="shared" si="2"/>
        <v>-3850000</v>
      </c>
      <c r="N64" s="49">
        <v>0</v>
      </c>
      <c r="O64" s="49"/>
      <c r="R64" s="8"/>
    </row>
    <row r="65" spans="1:18" s="7" customFormat="1" ht="47.25" hidden="1" customHeight="1">
      <c r="A65" s="9"/>
      <c r="B65" s="9" t="s">
        <v>33</v>
      </c>
      <c r="C65" s="47" t="s">
        <v>2303</v>
      </c>
      <c r="D65" s="47" t="s">
        <v>2304</v>
      </c>
      <c r="E65" s="9" t="s">
        <v>2305</v>
      </c>
      <c r="F65" s="48">
        <v>45000</v>
      </c>
      <c r="G65" s="9">
        <v>10</v>
      </c>
      <c r="H65" s="9">
        <v>0</v>
      </c>
      <c r="I65" s="9">
        <f t="shared" si="0"/>
        <v>-10</v>
      </c>
      <c r="J65" s="43"/>
      <c r="K65" s="43"/>
      <c r="L65" s="43">
        <f t="shared" si="1"/>
        <v>-10</v>
      </c>
      <c r="M65" s="49">
        <f t="shared" si="2"/>
        <v>-450000</v>
      </c>
      <c r="N65" s="49">
        <v>0</v>
      </c>
      <c r="O65" s="49"/>
      <c r="R65" s="8"/>
    </row>
    <row r="66" spans="1:18" s="7" customFormat="1" ht="47.25" hidden="1" customHeight="1">
      <c r="A66" s="9"/>
      <c r="B66" s="9" t="s">
        <v>27</v>
      </c>
      <c r="C66" s="47" t="s">
        <v>2328</v>
      </c>
      <c r="D66" s="47" t="s">
        <v>2329</v>
      </c>
      <c r="E66" s="9" t="s">
        <v>2330</v>
      </c>
      <c r="F66" s="48">
        <v>50000</v>
      </c>
      <c r="G66" s="9">
        <v>10</v>
      </c>
      <c r="H66" s="9">
        <v>0</v>
      </c>
      <c r="I66" s="9">
        <f t="shared" si="0"/>
        <v>-10</v>
      </c>
      <c r="J66" s="43"/>
      <c r="K66" s="43"/>
      <c r="L66" s="43">
        <f t="shared" si="1"/>
        <v>-10</v>
      </c>
      <c r="M66" s="49">
        <f t="shared" si="2"/>
        <v>-500000</v>
      </c>
      <c r="N66" s="49">
        <v>0</v>
      </c>
      <c r="O66" s="49"/>
      <c r="R66" s="8"/>
    </row>
    <row r="67" spans="1:18" s="7" customFormat="1" ht="47.25" hidden="1" customHeight="1">
      <c r="A67" s="9"/>
      <c r="B67" s="9" t="s">
        <v>27</v>
      </c>
      <c r="C67" s="47" t="s">
        <v>2469</v>
      </c>
      <c r="D67" s="47" t="s">
        <v>2470</v>
      </c>
      <c r="E67" s="9" t="s">
        <v>2471</v>
      </c>
      <c r="F67" s="48">
        <v>115000</v>
      </c>
      <c r="G67" s="9">
        <v>10</v>
      </c>
      <c r="H67" s="9">
        <v>0</v>
      </c>
      <c r="I67" s="9">
        <f t="shared" si="0"/>
        <v>-10</v>
      </c>
      <c r="J67" s="43"/>
      <c r="K67" s="43"/>
      <c r="L67" s="43">
        <f t="shared" si="1"/>
        <v>-10</v>
      </c>
      <c r="M67" s="49">
        <f t="shared" si="2"/>
        <v>-1150000</v>
      </c>
      <c r="N67" s="49">
        <v>0</v>
      </c>
      <c r="O67" s="49"/>
      <c r="R67" s="8"/>
    </row>
    <row r="68" spans="1:18" s="7" customFormat="1" ht="47.25" hidden="1" customHeight="1">
      <c r="A68" s="9"/>
      <c r="B68" s="9" t="s">
        <v>27</v>
      </c>
      <c r="C68" s="47" t="s">
        <v>2478</v>
      </c>
      <c r="D68" s="47" t="s">
        <v>2479</v>
      </c>
      <c r="E68" s="9" t="s">
        <v>2480</v>
      </c>
      <c r="F68" s="48">
        <v>128000</v>
      </c>
      <c r="G68" s="9">
        <v>10</v>
      </c>
      <c r="H68" s="9">
        <v>0</v>
      </c>
      <c r="I68" s="9">
        <f t="shared" si="0"/>
        <v>-10</v>
      </c>
      <c r="J68" s="43"/>
      <c r="K68" s="43"/>
      <c r="L68" s="43">
        <f t="shared" si="1"/>
        <v>-10</v>
      </c>
      <c r="M68" s="49">
        <f t="shared" si="2"/>
        <v>-1280000</v>
      </c>
      <c r="N68" s="49">
        <v>0</v>
      </c>
      <c r="O68" s="49"/>
      <c r="R68" s="8"/>
    </row>
    <row r="69" spans="1:18" s="7" customFormat="1" ht="47.25" hidden="1" customHeight="1">
      <c r="A69" s="9"/>
      <c r="B69" s="9" t="s">
        <v>32</v>
      </c>
      <c r="C69" s="47" t="s">
        <v>2537</v>
      </c>
      <c r="D69" s="47" t="s">
        <v>2538</v>
      </c>
      <c r="E69" s="9" t="s">
        <v>2539</v>
      </c>
      <c r="F69" s="48">
        <v>295000</v>
      </c>
      <c r="G69" s="9">
        <v>10</v>
      </c>
      <c r="H69" s="9">
        <v>0</v>
      </c>
      <c r="I69" s="9">
        <f t="shared" si="0"/>
        <v>-10</v>
      </c>
      <c r="J69" s="43"/>
      <c r="K69" s="43"/>
      <c r="L69" s="43">
        <f t="shared" si="1"/>
        <v>-10</v>
      </c>
      <c r="M69" s="49">
        <f t="shared" si="2"/>
        <v>-2950000</v>
      </c>
      <c r="N69" s="49">
        <v>0</v>
      </c>
      <c r="O69" s="49"/>
      <c r="R69" s="8"/>
    </row>
    <row r="70" spans="1:18" s="7" customFormat="1" ht="47.25" hidden="1" customHeight="1">
      <c r="A70" s="9"/>
      <c r="B70" s="9" t="s">
        <v>135</v>
      </c>
      <c r="C70" s="47" t="s">
        <v>2703</v>
      </c>
      <c r="D70" s="47" t="s">
        <v>2704</v>
      </c>
      <c r="E70" s="9" t="s">
        <v>2702</v>
      </c>
      <c r="F70" s="48">
        <v>85000</v>
      </c>
      <c r="G70" s="9">
        <v>10</v>
      </c>
      <c r="H70" s="9">
        <v>0</v>
      </c>
      <c r="I70" s="9">
        <f t="shared" si="0"/>
        <v>-10</v>
      </c>
      <c r="J70" s="43"/>
      <c r="K70" s="43"/>
      <c r="L70" s="43">
        <f t="shared" si="1"/>
        <v>-10</v>
      </c>
      <c r="M70" s="49">
        <f t="shared" si="2"/>
        <v>-850000</v>
      </c>
      <c r="N70" s="49">
        <v>0</v>
      </c>
      <c r="O70" s="49"/>
      <c r="R70" s="8"/>
    </row>
    <row r="71" spans="1:18" s="7" customFormat="1" ht="47.25" hidden="1" customHeight="1">
      <c r="A71" s="9"/>
      <c r="B71" s="9" t="s">
        <v>135</v>
      </c>
      <c r="C71" s="47" t="s">
        <v>2708</v>
      </c>
      <c r="D71" s="47" t="s">
        <v>2709</v>
      </c>
      <c r="E71" s="9" t="s">
        <v>2710</v>
      </c>
      <c r="F71" s="48">
        <v>90000</v>
      </c>
      <c r="G71" s="9">
        <v>13</v>
      </c>
      <c r="H71" s="9">
        <v>3</v>
      </c>
      <c r="I71" s="9">
        <f t="shared" si="0"/>
        <v>-10</v>
      </c>
      <c r="J71" s="43"/>
      <c r="K71" s="43"/>
      <c r="L71" s="43">
        <f t="shared" si="1"/>
        <v>-10</v>
      </c>
      <c r="M71" s="49">
        <f t="shared" si="2"/>
        <v>-900000</v>
      </c>
      <c r="N71" s="49">
        <v>0</v>
      </c>
      <c r="O71" s="49"/>
      <c r="R71" s="8"/>
    </row>
    <row r="72" spans="1:18" s="7" customFormat="1" ht="47.25" hidden="1" customHeight="1">
      <c r="A72" s="9"/>
      <c r="B72" s="9" t="s">
        <v>27</v>
      </c>
      <c r="C72" s="47" t="s">
        <v>3239</v>
      </c>
      <c r="D72" s="47" t="s">
        <v>3240</v>
      </c>
      <c r="E72" s="9" t="s">
        <v>3241</v>
      </c>
      <c r="F72" s="48">
        <v>51000</v>
      </c>
      <c r="G72" s="9">
        <v>42</v>
      </c>
      <c r="H72" s="9">
        <v>32</v>
      </c>
      <c r="I72" s="9">
        <f t="shared" si="0"/>
        <v>-10</v>
      </c>
      <c r="J72" s="43"/>
      <c r="K72" s="43"/>
      <c r="L72" s="43">
        <f t="shared" si="1"/>
        <v>-10</v>
      </c>
      <c r="M72" s="49">
        <f t="shared" si="2"/>
        <v>-510000</v>
      </c>
      <c r="N72" s="49">
        <v>0</v>
      </c>
      <c r="O72" s="49"/>
      <c r="R72" s="8"/>
    </row>
    <row r="73" spans="1:18" s="7" customFormat="1" ht="47.25" customHeight="1">
      <c r="A73" s="9"/>
      <c r="B73" s="9" t="s">
        <v>27</v>
      </c>
      <c r="C73" s="47" t="s">
        <v>3366</v>
      </c>
      <c r="D73" s="47" t="s">
        <v>3367</v>
      </c>
      <c r="E73" s="9" t="s">
        <v>3368</v>
      </c>
      <c r="F73" s="48">
        <v>100000</v>
      </c>
      <c r="G73" s="9">
        <v>10</v>
      </c>
      <c r="H73" s="9">
        <v>0</v>
      </c>
      <c r="I73" s="9">
        <f t="shared" ref="I73:I136" si="3">+H73-G73</f>
        <v>-10</v>
      </c>
      <c r="J73" s="43"/>
      <c r="K73" s="43"/>
      <c r="L73" s="43">
        <f t="shared" si="1"/>
        <v>-10</v>
      </c>
      <c r="M73" s="49">
        <f t="shared" si="2"/>
        <v>-1000000</v>
      </c>
      <c r="N73" s="49" t="s">
        <v>3511</v>
      </c>
      <c r="O73" s="49"/>
      <c r="R73" s="8"/>
    </row>
    <row r="74" spans="1:18" s="7" customFormat="1" ht="47.25" hidden="1" customHeight="1">
      <c r="A74" s="9"/>
      <c r="B74" s="9" t="s">
        <v>392</v>
      </c>
      <c r="C74" s="47" t="s">
        <v>2410</v>
      </c>
      <c r="D74" s="47" t="s">
        <v>2410</v>
      </c>
      <c r="E74" s="9" t="s">
        <v>2411</v>
      </c>
      <c r="F74" s="48">
        <v>80000</v>
      </c>
      <c r="G74" s="9">
        <v>9.9</v>
      </c>
      <c r="H74" s="9">
        <v>0</v>
      </c>
      <c r="I74" s="9">
        <f t="shared" si="3"/>
        <v>-9.9</v>
      </c>
      <c r="J74" s="43"/>
      <c r="K74" s="43"/>
      <c r="L74" s="43">
        <f t="shared" ref="L74:L137" si="4">+H74-G74</f>
        <v>-9.9</v>
      </c>
      <c r="M74" s="49">
        <f t="shared" ref="M74:M137" si="5">+L74*F74</f>
        <v>-792000</v>
      </c>
      <c r="N74" s="49">
        <v>0</v>
      </c>
      <c r="O74" s="49"/>
      <c r="R74" s="8"/>
    </row>
    <row r="75" spans="1:18" s="7" customFormat="1" ht="47.25" hidden="1" customHeight="1">
      <c r="A75" s="9"/>
      <c r="B75" s="9" t="s">
        <v>27</v>
      </c>
      <c r="C75" s="47" t="s">
        <v>2285</v>
      </c>
      <c r="D75" s="47" t="s">
        <v>2286</v>
      </c>
      <c r="E75" s="9" t="s">
        <v>2287</v>
      </c>
      <c r="F75" s="48">
        <v>45000</v>
      </c>
      <c r="G75" s="9">
        <v>25</v>
      </c>
      <c r="H75" s="9">
        <v>16</v>
      </c>
      <c r="I75" s="9">
        <f t="shared" si="3"/>
        <v>-9</v>
      </c>
      <c r="J75" s="43"/>
      <c r="K75" s="43"/>
      <c r="L75" s="43">
        <f t="shared" si="4"/>
        <v>-9</v>
      </c>
      <c r="M75" s="49">
        <f t="shared" si="5"/>
        <v>-405000</v>
      </c>
      <c r="N75" s="49">
        <v>0</v>
      </c>
      <c r="O75" s="49"/>
      <c r="R75" s="8"/>
    </row>
    <row r="76" spans="1:18" s="7" customFormat="1" ht="47.25" hidden="1" customHeight="1">
      <c r="A76" s="9"/>
      <c r="B76" s="9" t="s">
        <v>27</v>
      </c>
      <c r="C76" s="47" t="s">
        <v>2288</v>
      </c>
      <c r="D76" s="47" t="s">
        <v>2289</v>
      </c>
      <c r="E76" s="9" t="s">
        <v>2290</v>
      </c>
      <c r="F76" s="48">
        <v>47000</v>
      </c>
      <c r="G76" s="9">
        <v>24</v>
      </c>
      <c r="H76" s="9">
        <v>15</v>
      </c>
      <c r="I76" s="9">
        <f t="shared" si="3"/>
        <v>-9</v>
      </c>
      <c r="J76" s="43"/>
      <c r="K76" s="43"/>
      <c r="L76" s="43">
        <f t="shared" si="4"/>
        <v>-9</v>
      </c>
      <c r="M76" s="49">
        <f t="shared" si="5"/>
        <v>-423000</v>
      </c>
      <c r="N76" s="49">
        <v>0</v>
      </c>
      <c r="O76" s="49"/>
      <c r="R76" s="8"/>
    </row>
    <row r="77" spans="1:18" s="7" customFormat="1" ht="47.25" hidden="1" customHeight="1">
      <c r="A77" s="9"/>
      <c r="B77" s="9" t="s">
        <v>33</v>
      </c>
      <c r="C77" s="47" t="s">
        <v>2346</v>
      </c>
      <c r="D77" s="47" t="s">
        <v>2347</v>
      </c>
      <c r="E77" s="9" t="s">
        <v>624</v>
      </c>
      <c r="F77" s="48">
        <v>60000</v>
      </c>
      <c r="G77" s="9">
        <v>9</v>
      </c>
      <c r="H77" s="9">
        <v>0</v>
      </c>
      <c r="I77" s="9">
        <f t="shared" si="3"/>
        <v>-9</v>
      </c>
      <c r="J77" s="43"/>
      <c r="K77" s="43"/>
      <c r="L77" s="43">
        <f t="shared" si="4"/>
        <v>-9</v>
      </c>
      <c r="M77" s="49">
        <f t="shared" si="5"/>
        <v>-540000</v>
      </c>
      <c r="N77" s="49">
        <v>0</v>
      </c>
      <c r="O77" s="49"/>
      <c r="R77" s="8"/>
    </row>
    <row r="78" spans="1:18" s="7" customFormat="1" ht="47.25" hidden="1" customHeight="1">
      <c r="A78" s="9"/>
      <c r="B78" s="9" t="s">
        <v>27</v>
      </c>
      <c r="C78" s="47" t="s">
        <v>261</v>
      </c>
      <c r="D78" s="47" t="s">
        <v>262</v>
      </c>
      <c r="E78" s="9" t="s">
        <v>263</v>
      </c>
      <c r="F78" s="48">
        <v>165000</v>
      </c>
      <c r="G78" s="9">
        <v>9</v>
      </c>
      <c r="H78" s="9">
        <v>0</v>
      </c>
      <c r="I78" s="9">
        <f t="shared" si="3"/>
        <v>-9</v>
      </c>
      <c r="J78" s="43"/>
      <c r="K78" s="43"/>
      <c r="L78" s="43">
        <f t="shared" si="4"/>
        <v>-9</v>
      </c>
      <c r="M78" s="49">
        <f t="shared" si="5"/>
        <v>-1485000</v>
      </c>
      <c r="N78" s="49">
        <v>0</v>
      </c>
      <c r="O78" s="49"/>
      <c r="R78" s="8"/>
    </row>
    <row r="79" spans="1:18" s="7" customFormat="1" ht="47.25" hidden="1" customHeight="1">
      <c r="A79" s="9"/>
      <c r="B79" s="9" t="s">
        <v>135</v>
      </c>
      <c r="C79" s="47" t="s">
        <v>2764</v>
      </c>
      <c r="D79" s="47" t="s">
        <v>2765</v>
      </c>
      <c r="E79" s="9" t="s">
        <v>2763</v>
      </c>
      <c r="F79" s="48">
        <v>300000</v>
      </c>
      <c r="G79" s="9">
        <v>10</v>
      </c>
      <c r="H79" s="9">
        <v>1</v>
      </c>
      <c r="I79" s="9">
        <f t="shared" si="3"/>
        <v>-9</v>
      </c>
      <c r="J79" s="43"/>
      <c r="K79" s="43"/>
      <c r="L79" s="43">
        <f t="shared" si="4"/>
        <v>-9</v>
      </c>
      <c r="M79" s="49">
        <f t="shared" si="5"/>
        <v>-2700000</v>
      </c>
      <c r="N79" s="49">
        <v>0</v>
      </c>
      <c r="O79" s="49"/>
      <c r="R79" s="8"/>
    </row>
    <row r="80" spans="1:18" s="7" customFormat="1" ht="47.25" hidden="1" customHeight="1">
      <c r="A80" s="9"/>
      <c r="B80" s="9" t="s">
        <v>27</v>
      </c>
      <c r="C80" s="47" t="s">
        <v>3173</v>
      </c>
      <c r="D80" s="47" t="s">
        <v>3174</v>
      </c>
      <c r="E80" s="9" t="s">
        <v>3175</v>
      </c>
      <c r="F80" s="48">
        <v>125000</v>
      </c>
      <c r="G80" s="9">
        <v>9</v>
      </c>
      <c r="H80" s="9">
        <v>0</v>
      </c>
      <c r="I80" s="9">
        <f t="shared" si="3"/>
        <v>-9</v>
      </c>
      <c r="J80" s="43"/>
      <c r="K80" s="43"/>
      <c r="L80" s="43">
        <f t="shared" si="4"/>
        <v>-9</v>
      </c>
      <c r="M80" s="49">
        <f t="shared" si="5"/>
        <v>-1125000</v>
      </c>
      <c r="N80" s="49">
        <v>0</v>
      </c>
      <c r="O80" s="49"/>
      <c r="R80" s="8"/>
    </row>
    <row r="81" spans="1:18" s="7" customFormat="1" ht="47.25" customHeight="1">
      <c r="A81" s="9"/>
      <c r="B81" s="9" t="s">
        <v>27</v>
      </c>
      <c r="C81" s="47" t="s">
        <v>3357</v>
      </c>
      <c r="D81" s="47" t="s">
        <v>3358</v>
      </c>
      <c r="E81" s="9" t="s">
        <v>3359</v>
      </c>
      <c r="F81" s="48">
        <v>125000</v>
      </c>
      <c r="G81" s="9">
        <v>9</v>
      </c>
      <c r="H81" s="9">
        <v>0</v>
      </c>
      <c r="I81" s="9">
        <f t="shared" si="3"/>
        <v>-9</v>
      </c>
      <c r="J81" s="43"/>
      <c r="K81" s="43"/>
      <c r="L81" s="43">
        <f t="shared" si="4"/>
        <v>-9</v>
      </c>
      <c r="M81" s="49">
        <f t="shared" si="5"/>
        <v>-1125000</v>
      </c>
      <c r="N81" s="49" t="s">
        <v>3511</v>
      </c>
      <c r="O81" s="49"/>
      <c r="R81" s="8"/>
    </row>
    <row r="82" spans="1:18" s="7" customFormat="1" ht="47.25" customHeight="1">
      <c r="A82" s="9"/>
      <c r="B82" s="9" t="s">
        <v>27</v>
      </c>
      <c r="C82" s="47" t="s">
        <v>3372</v>
      </c>
      <c r="D82" s="47" t="s">
        <v>3373</v>
      </c>
      <c r="E82" s="9" t="s">
        <v>3374</v>
      </c>
      <c r="F82" s="48">
        <v>100000</v>
      </c>
      <c r="G82" s="9">
        <v>9</v>
      </c>
      <c r="H82" s="9">
        <v>0</v>
      </c>
      <c r="I82" s="9">
        <f t="shared" si="3"/>
        <v>-9</v>
      </c>
      <c r="J82" s="43"/>
      <c r="K82" s="43"/>
      <c r="L82" s="43">
        <f t="shared" si="4"/>
        <v>-9</v>
      </c>
      <c r="M82" s="49">
        <f t="shared" si="5"/>
        <v>-900000</v>
      </c>
      <c r="N82" s="49" t="s">
        <v>3511</v>
      </c>
      <c r="O82" s="49"/>
      <c r="R82" s="8"/>
    </row>
    <row r="83" spans="1:18" s="7" customFormat="1" ht="47.25" hidden="1" customHeight="1">
      <c r="A83" s="9"/>
      <c r="B83" s="9" t="s">
        <v>27</v>
      </c>
      <c r="C83" s="47" t="s">
        <v>2340</v>
      </c>
      <c r="D83" s="47" t="s">
        <v>2341</v>
      </c>
      <c r="E83" s="9" t="s">
        <v>2342</v>
      </c>
      <c r="F83" s="48">
        <v>65000</v>
      </c>
      <c r="G83" s="9">
        <v>8</v>
      </c>
      <c r="H83" s="9">
        <v>0</v>
      </c>
      <c r="I83" s="9">
        <f t="shared" si="3"/>
        <v>-8</v>
      </c>
      <c r="J83" s="43"/>
      <c r="K83" s="43"/>
      <c r="L83" s="43">
        <f t="shared" si="4"/>
        <v>-8</v>
      </c>
      <c r="M83" s="49">
        <f t="shared" si="5"/>
        <v>-520000</v>
      </c>
      <c r="N83" s="49">
        <v>0</v>
      </c>
      <c r="O83" s="49"/>
      <c r="R83" s="8"/>
    </row>
    <row r="84" spans="1:18" s="7" customFormat="1" ht="47.25" customHeight="1">
      <c r="A84" s="9"/>
      <c r="B84" s="9" t="s">
        <v>40</v>
      </c>
      <c r="C84" s="47" t="s">
        <v>2368</v>
      </c>
      <c r="D84" s="47" t="s">
        <v>2369</v>
      </c>
      <c r="E84" s="9" t="s">
        <v>2370</v>
      </c>
      <c r="F84" s="48">
        <v>80000</v>
      </c>
      <c r="G84" s="9">
        <v>31</v>
      </c>
      <c r="H84" s="9">
        <v>23</v>
      </c>
      <c r="I84" s="9">
        <f t="shared" si="3"/>
        <v>-8</v>
      </c>
      <c r="J84" s="43"/>
      <c r="K84" s="43"/>
      <c r="L84" s="43">
        <f t="shared" si="4"/>
        <v>-8</v>
      </c>
      <c r="M84" s="49">
        <f t="shared" si="5"/>
        <v>-640000</v>
      </c>
      <c r="N84" s="49" t="s">
        <v>3512</v>
      </c>
      <c r="O84" s="49"/>
      <c r="R84" s="8"/>
    </row>
    <row r="85" spans="1:18" s="7" customFormat="1" ht="47.25" hidden="1" customHeight="1">
      <c r="A85" s="9"/>
      <c r="B85" s="9" t="s">
        <v>27</v>
      </c>
      <c r="C85" s="47" t="s">
        <v>549</v>
      </c>
      <c r="D85" s="47" t="s">
        <v>550</v>
      </c>
      <c r="E85" s="9" t="s">
        <v>551</v>
      </c>
      <c r="F85" s="48">
        <v>125000</v>
      </c>
      <c r="G85" s="9">
        <v>8</v>
      </c>
      <c r="H85" s="9">
        <v>0</v>
      </c>
      <c r="I85" s="9">
        <f t="shared" si="3"/>
        <v>-8</v>
      </c>
      <c r="J85" s="43"/>
      <c r="K85" s="43"/>
      <c r="L85" s="43">
        <f t="shared" si="4"/>
        <v>-8</v>
      </c>
      <c r="M85" s="49">
        <f t="shared" si="5"/>
        <v>-1000000</v>
      </c>
      <c r="N85" s="49">
        <v>0</v>
      </c>
      <c r="O85" s="49"/>
      <c r="R85" s="8"/>
    </row>
    <row r="86" spans="1:18" s="7" customFormat="1" ht="47.25" hidden="1" customHeight="1">
      <c r="A86" s="9"/>
      <c r="B86" s="9" t="s">
        <v>27</v>
      </c>
      <c r="C86" s="47" t="s">
        <v>2472</v>
      </c>
      <c r="D86" s="47" t="s">
        <v>2473</v>
      </c>
      <c r="E86" s="9" t="s">
        <v>2474</v>
      </c>
      <c r="F86" s="48">
        <v>145000</v>
      </c>
      <c r="G86" s="9">
        <v>8</v>
      </c>
      <c r="H86" s="9">
        <v>0</v>
      </c>
      <c r="I86" s="9">
        <f t="shared" si="3"/>
        <v>-8</v>
      </c>
      <c r="J86" s="43"/>
      <c r="K86" s="43"/>
      <c r="L86" s="43">
        <f t="shared" si="4"/>
        <v>-8</v>
      </c>
      <c r="M86" s="49">
        <f t="shared" si="5"/>
        <v>-1160000</v>
      </c>
      <c r="N86" s="49">
        <v>0</v>
      </c>
      <c r="O86" s="49"/>
      <c r="R86" s="8"/>
    </row>
    <row r="87" spans="1:18" s="7" customFormat="1" ht="47.25" hidden="1" customHeight="1">
      <c r="A87" s="9"/>
      <c r="B87" s="9" t="s">
        <v>197</v>
      </c>
      <c r="C87" s="47" t="s">
        <v>773</v>
      </c>
      <c r="D87" s="47" t="s">
        <v>774</v>
      </c>
      <c r="E87" s="9" t="s">
        <v>775</v>
      </c>
      <c r="F87" s="48">
        <v>295000</v>
      </c>
      <c r="G87" s="9">
        <v>46</v>
      </c>
      <c r="H87" s="9">
        <v>38</v>
      </c>
      <c r="I87" s="9">
        <f t="shared" si="3"/>
        <v>-8</v>
      </c>
      <c r="J87" s="43"/>
      <c r="K87" s="43"/>
      <c r="L87" s="43">
        <f t="shared" si="4"/>
        <v>-8</v>
      </c>
      <c r="M87" s="49">
        <f t="shared" si="5"/>
        <v>-2360000</v>
      </c>
      <c r="N87" s="49">
        <v>0</v>
      </c>
      <c r="O87" s="49"/>
      <c r="R87" s="8"/>
    </row>
    <row r="88" spans="1:18" s="7" customFormat="1" ht="47.25" hidden="1" customHeight="1">
      <c r="A88" s="9"/>
      <c r="B88" s="9" t="s">
        <v>135</v>
      </c>
      <c r="C88" s="47" t="s">
        <v>2635</v>
      </c>
      <c r="D88" s="47" t="s">
        <v>2636</v>
      </c>
      <c r="E88" s="9" t="s">
        <v>2631</v>
      </c>
      <c r="F88" s="48">
        <v>20000</v>
      </c>
      <c r="G88" s="9">
        <v>32</v>
      </c>
      <c r="H88" s="9">
        <v>24</v>
      </c>
      <c r="I88" s="9">
        <f t="shared" si="3"/>
        <v>-8</v>
      </c>
      <c r="J88" s="43"/>
      <c r="K88" s="43"/>
      <c r="L88" s="43">
        <f t="shared" si="4"/>
        <v>-8</v>
      </c>
      <c r="M88" s="49">
        <f t="shared" si="5"/>
        <v>-160000</v>
      </c>
      <c r="N88" s="49">
        <v>0</v>
      </c>
      <c r="O88" s="49"/>
      <c r="R88" s="8"/>
    </row>
    <row r="89" spans="1:18" s="7" customFormat="1" ht="47.25" hidden="1" customHeight="1">
      <c r="A89" s="9"/>
      <c r="B89" s="9" t="s">
        <v>135</v>
      </c>
      <c r="C89" s="47" t="s">
        <v>2690</v>
      </c>
      <c r="D89" s="47" t="s">
        <v>2691</v>
      </c>
      <c r="E89" s="9" t="s">
        <v>2686</v>
      </c>
      <c r="F89" s="48">
        <v>70000</v>
      </c>
      <c r="G89" s="9">
        <v>21</v>
      </c>
      <c r="H89" s="9">
        <v>13</v>
      </c>
      <c r="I89" s="9">
        <f t="shared" si="3"/>
        <v>-8</v>
      </c>
      <c r="J89" s="43"/>
      <c r="K89" s="43"/>
      <c r="L89" s="43">
        <f t="shared" si="4"/>
        <v>-8</v>
      </c>
      <c r="M89" s="49">
        <f t="shared" si="5"/>
        <v>-560000</v>
      </c>
      <c r="N89" s="49">
        <v>0</v>
      </c>
      <c r="O89" s="49"/>
      <c r="R89" s="8"/>
    </row>
    <row r="90" spans="1:18" s="7" customFormat="1" ht="47.25" customHeight="1">
      <c r="A90" s="9"/>
      <c r="B90" s="9" t="s">
        <v>32</v>
      </c>
      <c r="C90" s="47" t="s">
        <v>2716</v>
      </c>
      <c r="D90" s="47" t="s">
        <v>2717</v>
      </c>
      <c r="E90" s="9" t="s">
        <v>2715</v>
      </c>
      <c r="F90" s="48">
        <v>99000</v>
      </c>
      <c r="G90" s="9">
        <v>10</v>
      </c>
      <c r="H90" s="9">
        <v>2</v>
      </c>
      <c r="I90" s="9">
        <f t="shared" si="3"/>
        <v>-8</v>
      </c>
      <c r="J90" s="43"/>
      <c r="K90" s="43"/>
      <c r="L90" s="43">
        <f t="shared" si="4"/>
        <v>-8</v>
      </c>
      <c r="M90" s="49">
        <f t="shared" si="5"/>
        <v>-792000</v>
      </c>
      <c r="N90" s="49" t="s">
        <v>3513</v>
      </c>
      <c r="O90" s="49"/>
      <c r="R90" s="8"/>
    </row>
    <row r="91" spans="1:18" s="7" customFormat="1" ht="47.25" hidden="1" customHeight="1">
      <c r="A91" s="9"/>
      <c r="B91" s="9" t="s">
        <v>32</v>
      </c>
      <c r="C91" s="47" t="s">
        <v>2742</v>
      </c>
      <c r="D91" s="47" t="s">
        <v>2743</v>
      </c>
      <c r="E91" s="9" t="s">
        <v>2744</v>
      </c>
      <c r="F91" s="48">
        <v>129000</v>
      </c>
      <c r="G91" s="9">
        <v>9</v>
      </c>
      <c r="H91" s="9">
        <v>1</v>
      </c>
      <c r="I91" s="9">
        <f t="shared" si="3"/>
        <v>-8</v>
      </c>
      <c r="J91" s="43"/>
      <c r="K91" s="43"/>
      <c r="L91" s="43">
        <f t="shared" si="4"/>
        <v>-8</v>
      </c>
      <c r="M91" s="49">
        <f t="shared" si="5"/>
        <v>-1032000</v>
      </c>
      <c r="N91" s="49">
        <v>0</v>
      </c>
      <c r="O91" s="49"/>
      <c r="R91" s="8"/>
    </row>
    <row r="92" spans="1:18" s="7" customFormat="1" ht="47.25" hidden="1" customHeight="1">
      <c r="A92" s="9"/>
      <c r="B92" s="9" t="s">
        <v>2772</v>
      </c>
      <c r="C92" s="47" t="s">
        <v>2832</v>
      </c>
      <c r="D92" s="47" t="s">
        <v>2833</v>
      </c>
      <c r="E92" s="9" t="s">
        <v>2834</v>
      </c>
      <c r="F92" s="48">
        <v>149000</v>
      </c>
      <c r="G92" s="9">
        <v>8</v>
      </c>
      <c r="H92" s="9">
        <v>0</v>
      </c>
      <c r="I92" s="9">
        <f t="shared" si="3"/>
        <v>-8</v>
      </c>
      <c r="J92" s="43"/>
      <c r="K92" s="43"/>
      <c r="L92" s="43">
        <f t="shared" si="4"/>
        <v>-8</v>
      </c>
      <c r="M92" s="49">
        <f t="shared" si="5"/>
        <v>-1192000</v>
      </c>
      <c r="N92" s="49">
        <v>0</v>
      </c>
      <c r="O92" s="49"/>
      <c r="R92" s="8"/>
    </row>
    <row r="93" spans="1:18" s="7" customFormat="1" ht="47.25" customHeight="1">
      <c r="A93" s="9"/>
      <c r="B93" s="9" t="s">
        <v>27</v>
      </c>
      <c r="C93" s="47" t="s">
        <v>3369</v>
      </c>
      <c r="D93" s="47" t="s">
        <v>3370</v>
      </c>
      <c r="E93" s="9" t="s">
        <v>3371</v>
      </c>
      <c r="F93" s="48">
        <v>100000</v>
      </c>
      <c r="G93" s="9">
        <v>8</v>
      </c>
      <c r="H93" s="9">
        <v>0</v>
      </c>
      <c r="I93" s="9">
        <f t="shared" si="3"/>
        <v>-8</v>
      </c>
      <c r="J93" s="43"/>
      <c r="K93" s="43"/>
      <c r="L93" s="43">
        <f t="shared" si="4"/>
        <v>-8</v>
      </c>
      <c r="M93" s="49">
        <f t="shared" si="5"/>
        <v>-800000</v>
      </c>
      <c r="N93" s="49" t="s">
        <v>3511</v>
      </c>
      <c r="O93" s="49"/>
      <c r="R93" s="8"/>
    </row>
    <row r="94" spans="1:18" s="7" customFormat="1" ht="47.25" hidden="1" customHeight="1">
      <c r="A94" s="9"/>
      <c r="B94" s="9" t="s">
        <v>3469</v>
      </c>
      <c r="C94" s="47" t="s">
        <v>3444</v>
      </c>
      <c r="D94" s="47" t="s">
        <v>3445</v>
      </c>
      <c r="E94" s="9" t="s">
        <v>3446</v>
      </c>
      <c r="F94" s="48">
        <v>535000</v>
      </c>
      <c r="G94" s="9">
        <v>8</v>
      </c>
      <c r="H94" s="9"/>
      <c r="I94" s="9">
        <f t="shared" si="3"/>
        <v>-8</v>
      </c>
      <c r="J94" s="43"/>
      <c r="K94" s="43"/>
      <c r="L94" s="43">
        <f t="shared" si="4"/>
        <v>-8</v>
      </c>
      <c r="M94" s="49">
        <f t="shared" si="5"/>
        <v>-4280000</v>
      </c>
      <c r="N94" s="49">
        <v>0</v>
      </c>
      <c r="O94" s="49"/>
      <c r="R94" s="8"/>
    </row>
    <row r="95" spans="1:18" s="7" customFormat="1" ht="47.25" hidden="1" customHeight="1">
      <c r="A95" s="9"/>
      <c r="B95" s="9" t="s">
        <v>135</v>
      </c>
      <c r="C95" s="47" t="s">
        <v>1922</v>
      </c>
      <c r="D95" s="47" t="s">
        <v>1923</v>
      </c>
      <c r="E95" s="9" t="s">
        <v>1924</v>
      </c>
      <c r="F95" s="48">
        <v>10000</v>
      </c>
      <c r="G95" s="9">
        <v>7</v>
      </c>
      <c r="H95" s="9">
        <v>0</v>
      </c>
      <c r="I95" s="9">
        <f t="shared" si="3"/>
        <v>-7</v>
      </c>
      <c r="J95" s="43"/>
      <c r="K95" s="43"/>
      <c r="L95" s="43">
        <f t="shared" si="4"/>
        <v>-7</v>
      </c>
      <c r="M95" s="49">
        <f t="shared" si="5"/>
        <v>-70000</v>
      </c>
      <c r="N95" s="49">
        <v>0</v>
      </c>
      <c r="O95" s="49"/>
      <c r="R95" s="8"/>
    </row>
    <row r="96" spans="1:18" s="7" customFormat="1" ht="47.25" hidden="1" customHeight="1">
      <c r="A96" s="9"/>
      <c r="B96" s="9" t="s">
        <v>33</v>
      </c>
      <c r="C96" s="47" t="s">
        <v>201</v>
      </c>
      <c r="D96" s="47" t="s">
        <v>202</v>
      </c>
      <c r="E96" s="9" t="s">
        <v>203</v>
      </c>
      <c r="F96" s="48">
        <v>45000</v>
      </c>
      <c r="G96" s="9">
        <v>7</v>
      </c>
      <c r="H96" s="9">
        <v>0</v>
      </c>
      <c r="I96" s="9">
        <f t="shared" si="3"/>
        <v>-7</v>
      </c>
      <c r="J96" s="43"/>
      <c r="K96" s="43"/>
      <c r="L96" s="43">
        <f t="shared" si="4"/>
        <v>-7</v>
      </c>
      <c r="M96" s="49">
        <f t="shared" si="5"/>
        <v>-315000</v>
      </c>
      <c r="N96" s="49">
        <v>0</v>
      </c>
      <c r="O96" s="49"/>
      <c r="R96" s="8"/>
    </row>
    <row r="97" spans="1:18" s="7" customFormat="1" ht="47.25" hidden="1" customHeight="1">
      <c r="A97" s="9"/>
      <c r="B97" s="9" t="s">
        <v>33</v>
      </c>
      <c r="C97" s="47" t="s">
        <v>420</v>
      </c>
      <c r="D97" s="47" t="s">
        <v>421</v>
      </c>
      <c r="E97" s="9" t="s">
        <v>422</v>
      </c>
      <c r="F97" s="48">
        <v>62000</v>
      </c>
      <c r="G97" s="9">
        <v>26</v>
      </c>
      <c r="H97" s="9">
        <v>19</v>
      </c>
      <c r="I97" s="9">
        <f t="shared" si="3"/>
        <v>-7</v>
      </c>
      <c r="J97" s="43"/>
      <c r="K97" s="43"/>
      <c r="L97" s="43">
        <f t="shared" si="4"/>
        <v>-7</v>
      </c>
      <c r="M97" s="49">
        <f t="shared" si="5"/>
        <v>-434000</v>
      </c>
      <c r="N97" s="49">
        <v>0</v>
      </c>
      <c r="O97" s="49"/>
      <c r="R97" s="8"/>
    </row>
    <row r="98" spans="1:18" s="7" customFormat="1" ht="47.25" hidden="1" customHeight="1">
      <c r="A98" s="9"/>
      <c r="B98" s="9" t="s">
        <v>197</v>
      </c>
      <c r="C98" s="47" t="s">
        <v>408</v>
      </c>
      <c r="D98" s="47" t="s">
        <v>409</v>
      </c>
      <c r="E98" s="9" t="s">
        <v>410</v>
      </c>
      <c r="F98" s="48">
        <v>75000</v>
      </c>
      <c r="G98" s="9">
        <v>58</v>
      </c>
      <c r="H98" s="9">
        <v>51</v>
      </c>
      <c r="I98" s="9">
        <f t="shared" si="3"/>
        <v>-7</v>
      </c>
      <c r="J98" s="43"/>
      <c r="K98" s="43"/>
      <c r="L98" s="43">
        <f t="shared" si="4"/>
        <v>-7</v>
      </c>
      <c r="M98" s="49">
        <f t="shared" si="5"/>
        <v>-525000</v>
      </c>
      <c r="N98" s="49">
        <v>0</v>
      </c>
      <c r="O98" s="49"/>
      <c r="R98" s="8"/>
    </row>
    <row r="99" spans="1:18" s="7" customFormat="1" ht="47.25" hidden="1" customHeight="1">
      <c r="A99" s="9"/>
      <c r="B99" s="9" t="s">
        <v>27</v>
      </c>
      <c r="C99" s="47" t="s">
        <v>2451</v>
      </c>
      <c r="D99" s="47" t="s">
        <v>2452</v>
      </c>
      <c r="E99" s="9" t="s">
        <v>2453</v>
      </c>
      <c r="F99" s="48">
        <v>145000</v>
      </c>
      <c r="G99" s="9">
        <v>8</v>
      </c>
      <c r="H99" s="9">
        <v>1</v>
      </c>
      <c r="I99" s="9">
        <f t="shared" si="3"/>
        <v>-7</v>
      </c>
      <c r="J99" s="43"/>
      <c r="K99" s="43"/>
      <c r="L99" s="43">
        <f t="shared" si="4"/>
        <v>-7</v>
      </c>
      <c r="M99" s="49">
        <f t="shared" si="5"/>
        <v>-1015000</v>
      </c>
      <c r="N99" s="49">
        <v>0</v>
      </c>
      <c r="O99" s="49"/>
      <c r="R99" s="8"/>
    </row>
    <row r="100" spans="1:18" s="7" customFormat="1" ht="47.25" customHeight="1">
      <c r="A100" s="9"/>
      <c r="B100" s="9" t="s">
        <v>33</v>
      </c>
      <c r="C100" s="47" t="s">
        <v>2484</v>
      </c>
      <c r="D100" s="47" t="s">
        <v>2485</v>
      </c>
      <c r="E100" s="9" t="s">
        <v>2486</v>
      </c>
      <c r="F100" s="48">
        <v>199000</v>
      </c>
      <c r="G100" s="9">
        <v>17</v>
      </c>
      <c r="H100" s="9">
        <v>10</v>
      </c>
      <c r="I100" s="9">
        <f t="shared" si="3"/>
        <v>-7</v>
      </c>
      <c r="J100" s="43"/>
      <c r="K100" s="43"/>
      <c r="L100" s="43">
        <f t="shared" si="4"/>
        <v>-7</v>
      </c>
      <c r="M100" s="49">
        <f t="shared" si="5"/>
        <v>-1393000</v>
      </c>
      <c r="N100" s="49" t="s">
        <v>3514</v>
      </c>
      <c r="O100" s="49"/>
      <c r="R100" s="8"/>
    </row>
    <row r="101" spans="1:18" s="7" customFormat="1" ht="47.25" hidden="1" customHeight="1">
      <c r="A101" s="9"/>
      <c r="B101" s="9" t="s">
        <v>32</v>
      </c>
      <c r="C101" s="47" t="s">
        <v>2496</v>
      </c>
      <c r="D101" s="47" t="s">
        <v>2497</v>
      </c>
      <c r="E101" s="9" t="s">
        <v>2498</v>
      </c>
      <c r="F101" s="48">
        <v>217000</v>
      </c>
      <c r="G101" s="9">
        <v>7</v>
      </c>
      <c r="H101" s="9">
        <v>0</v>
      </c>
      <c r="I101" s="9">
        <f t="shared" si="3"/>
        <v>-7</v>
      </c>
      <c r="J101" s="43"/>
      <c r="K101" s="43"/>
      <c r="L101" s="43">
        <f t="shared" si="4"/>
        <v>-7</v>
      </c>
      <c r="M101" s="49">
        <f t="shared" si="5"/>
        <v>-1519000</v>
      </c>
      <c r="N101" s="49">
        <v>0</v>
      </c>
      <c r="O101" s="49"/>
      <c r="R101" s="8"/>
    </row>
    <row r="102" spans="1:18" s="7" customFormat="1" ht="47.25" customHeight="1">
      <c r="A102" s="9"/>
      <c r="B102" s="9" t="s">
        <v>40</v>
      </c>
      <c r="C102" s="47" t="s">
        <v>2563</v>
      </c>
      <c r="D102" s="47" t="s">
        <v>2564</v>
      </c>
      <c r="E102" s="9" t="s">
        <v>2565</v>
      </c>
      <c r="F102" s="48">
        <v>90000</v>
      </c>
      <c r="G102" s="9">
        <v>19</v>
      </c>
      <c r="H102" s="9">
        <v>12</v>
      </c>
      <c r="I102" s="9">
        <f t="shared" si="3"/>
        <v>-7</v>
      </c>
      <c r="J102" s="43"/>
      <c r="K102" s="43"/>
      <c r="L102" s="43">
        <f t="shared" si="4"/>
        <v>-7</v>
      </c>
      <c r="M102" s="49">
        <f t="shared" si="5"/>
        <v>-630000</v>
      </c>
      <c r="N102" s="49" t="s">
        <v>3515</v>
      </c>
      <c r="O102" s="49"/>
      <c r="R102" s="8"/>
    </row>
    <row r="103" spans="1:18" s="7" customFormat="1" ht="47.25" customHeight="1">
      <c r="A103" s="9"/>
      <c r="B103" s="9" t="s">
        <v>40</v>
      </c>
      <c r="C103" s="47" t="s">
        <v>2617</v>
      </c>
      <c r="D103" s="47" t="s">
        <v>2618</v>
      </c>
      <c r="E103" s="9" t="s">
        <v>2619</v>
      </c>
      <c r="F103" s="48">
        <v>130000</v>
      </c>
      <c r="G103" s="9">
        <v>7</v>
      </c>
      <c r="H103" s="9">
        <v>0</v>
      </c>
      <c r="I103" s="9">
        <f t="shared" si="3"/>
        <v>-7</v>
      </c>
      <c r="J103" s="43"/>
      <c r="K103" s="43"/>
      <c r="L103" s="43">
        <f t="shared" si="4"/>
        <v>-7</v>
      </c>
      <c r="M103" s="49">
        <f t="shared" si="5"/>
        <v>-910000</v>
      </c>
      <c r="N103" s="49" t="s">
        <v>3516</v>
      </c>
      <c r="O103" s="49"/>
      <c r="R103" s="8"/>
    </row>
    <row r="104" spans="1:18" s="7" customFormat="1" ht="47.25" hidden="1" customHeight="1">
      <c r="A104" s="9"/>
      <c r="B104" s="9" t="s">
        <v>135</v>
      </c>
      <c r="C104" s="47" t="s">
        <v>2651</v>
      </c>
      <c r="D104" s="47" t="s">
        <v>2652</v>
      </c>
      <c r="E104" s="9" t="s">
        <v>2647</v>
      </c>
      <c r="F104" s="48">
        <v>30000</v>
      </c>
      <c r="G104" s="9">
        <v>26</v>
      </c>
      <c r="H104" s="9">
        <v>19</v>
      </c>
      <c r="I104" s="9">
        <f t="shared" si="3"/>
        <v>-7</v>
      </c>
      <c r="J104" s="43"/>
      <c r="K104" s="43"/>
      <c r="L104" s="43">
        <f t="shared" si="4"/>
        <v>-7</v>
      </c>
      <c r="M104" s="49">
        <f t="shared" si="5"/>
        <v>-210000</v>
      </c>
      <c r="N104" s="49">
        <v>0</v>
      </c>
      <c r="O104" s="49"/>
      <c r="R104" s="8"/>
    </row>
    <row r="105" spans="1:18" s="7" customFormat="1" ht="47.25" hidden="1" customHeight="1">
      <c r="A105" s="9"/>
      <c r="B105" s="9" t="s">
        <v>135</v>
      </c>
      <c r="C105" s="47" t="s">
        <v>2659</v>
      </c>
      <c r="D105" s="47" t="s">
        <v>2281</v>
      </c>
      <c r="E105" s="9" t="s">
        <v>2660</v>
      </c>
      <c r="F105" s="48">
        <v>40000</v>
      </c>
      <c r="G105" s="9">
        <v>20</v>
      </c>
      <c r="H105" s="9">
        <v>13</v>
      </c>
      <c r="I105" s="9">
        <f t="shared" si="3"/>
        <v>-7</v>
      </c>
      <c r="J105" s="43"/>
      <c r="K105" s="43"/>
      <c r="L105" s="43">
        <f t="shared" si="4"/>
        <v>-7</v>
      </c>
      <c r="M105" s="49">
        <f t="shared" si="5"/>
        <v>-280000</v>
      </c>
      <c r="N105" s="49">
        <v>0</v>
      </c>
      <c r="O105" s="49"/>
      <c r="R105" s="8"/>
    </row>
    <row r="106" spans="1:18" s="7" customFormat="1" ht="47.25" hidden="1" customHeight="1">
      <c r="A106" s="9"/>
      <c r="B106" s="9" t="s">
        <v>135</v>
      </c>
      <c r="C106" s="47" t="s">
        <v>2674</v>
      </c>
      <c r="D106" s="47" t="s">
        <v>2675</v>
      </c>
      <c r="E106" s="9" t="s">
        <v>2676</v>
      </c>
      <c r="F106" s="48">
        <v>60000</v>
      </c>
      <c r="G106" s="9">
        <v>51</v>
      </c>
      <c r="H106" s="9">
        <v>44</v>
      </c>
      <c r="I106" s="9">
        <f t="shared" si="3"/>
        <v>-7</v>
      </c>
      <c r="J106" s="43"/>
      <c r="K106" s="43"/>
      <c r="L106" s="43">
        <f t="shared" si="4"/>
        <v>-7</v>
      </c>
      <c r="M106" s="49">
        <f t="shared" si="5"/>
        <v>-420000</v>
      </c>
      <c r="N106" s="49">
        <v>0</v>
      </c>
      <c r="O106" s="49"/>
      <c r="R106" s="8"/>
    </row>
    <row r="107" spans="1:18" s="7" customFormat="1" ht="47.25" hidden="1" customHeight="1">
      <c r="A107" s="9"/>
      <c r="B107" s="9" t="s">
        <v>32</v>
      </c>
      <c r="C107" s="47" t="s">
        <v>2757</v>
      </c>
      <c r="D107" s="47" t="s">
        <v>2758</v>
      </c>
      <c r="E107" s="9" t="s">
        <v>2759</v>
      </c>
      <c r="F107" s="48">
        <v>199000</v>
      </c>
      <c r="G107" s="9">
        <v>9</v>
      </c>
      <c r="H107" s="9">
        <v>2</v>
      </c>
      <c r="I107" s="9">
        <f t="shared" si="3"/>
        <v>-7</v>
      </c>
      <c r="J107" s="43"/>
      <c r="K107" s="43"/>
      <c r="L107" s="43">
        <f t="shared" si="4"/>
        <v>-7</v>
      </c>
      <c r="M107" s="49">
        <f t="shared" si="5"/>
        <v>-1393000</v>
      </c>
      <c r="N107" s="49">
        <v>0</v>
      </c>
      <c r="O107" s="49"/>
      <c r="R107" s="8"/>
    </row>
    <row r="108" spans="1:18" s="7" customFormat="1" ht="47.25" customHeight="1">
      <c r="A108" s="9"/>
      <c r="B108" s="9" t="s">
        <v>33</v>
      </c>
      <c r="C108" s="47" t="s">
        <v>3035</v>
      </c>
      <c r="D108" s="47" t="s">
        <v>3036</v>
      </c>
      <c r="E108" s="9" t="s">
        <v>3037</v>
      </c>
      <c r="F108" s="48">
        <v>60000</v>
      </c>
      <c r="G108" s="9">
        <v>7</v>
      </c>
      <c r="H108" s="9">
        <v>0</v>
      </c>
      <c r="I108" s="9">
        <f t="shared" si="3"/>
        <v>-7</v>
      </c>
      <c r="J108" s="43"/>
      <c r="K108" s="43"/>
      <c r="L108" s="43">
        <f t="shared" si="4"/>
        <v>-7</v>
      </c>
      <c r="M108" s="49">
        <f t="shared" si="5"/>
        <v>-420000</v>
      </c>
      <c r="N108" s="49" t="s">
        <v>3517</v>
      </c>
      <c r="O108" s="49"/>
      <c r="R108" s="8"/>
    </row>
    <row r="109" spans="1:18" s="7" customFormat="1" ht="47.25" customHeight="1">
      <c r="A109" s="9"/>
      <c r="B109" s="9" t="s">
        <v>27</v>
      </c>
      <c r="C109" s="47" t="s">
        <v>3375</v>
      </c>
      <c r="D109" s="47" t="s">
        <v>3376</v>
      </c>
      <c r="E109" s="9" t="s">
        <v>3377</v>
      </c>
      <c r="F109" s="48">
        <v>100000</v>
      </c>
      <c r="G109" s="9">
        <v>7</v>
      </c>
      <c r="H109" s="9">
        <v>0</v>
      </c>
      <c r="I109" s="9">
        <f t="shared" si="3"/>
        <v>-7</v>
      </c>
      <c r="J109" s="43"/>
      <c r="K109" s="43"/>
      <c r="L109" s="43">
        <f t="shared" si="4"/>
        <v>-7</v>
      </c>
      <c r="M109" s="49">
        <f t="shared" si="5"/>
        <v>-700000</v>
      </c>
      <c r="N109" s="49" t="s">
        <v>3511</v>
      </c>
      <c r="O109" s="49"/>
      <c r="R109" s="8"/>
    </row>
    <row r="110" spans="1:18" s="7" customFormat="1" ht="47.25" hidden="1" customHeight="1">
      <c r="A110" s="9"/>
      <c r="B110" s="9" t="s">
        <v>3469</v>
      </c>
      <c r="C110" s="47" t="s">
        <v>3453</v>
      </c>
      <c r="D110" s="47" t="s">
        <v>3454</v>
      </c>
      <c r="E110" s="9" t="s">
        <v>3455</v>
      </c>
      <c r="F110" s="48">
        <v>920000</v>
      </c>
      <c r="G110" s="9">
        <v>7</v>
      </c>
      <c r="H110" s="9">
        <v>0</v>
      </c>
      <c r="I110" s="9">
        <f t="shared" si="3"/>
        <v>-7</v>
      </c>
      <c r="J110" s="43"/>
      <c r="K110" s="43"/>
      <c r="L110" s="43">
        <f t="shared" si="4"/>
        <v>-7</v>
      </c>
      <c r="M110" s="49">
        <f t="shared" si="5"/>
        <v>-6440000</v>
      </c>
      <c r="N110" s="49">
        <v>0</v>
      </c>
      <c r="O110" s="49"/>
      <c r="R110" s="8"/>
    </row>
    <row r="111" spans="1:18" s="7" customFormat="1" ht="47.25" hidden="1" customHeight="1">
      <c r="A111" s="9"/>
      <c r="B111" s="9" t="s">
        <v>40</v>
      </c>
      <c r="C111" s="47" t="s">
        <v>1974</v>
      </c>
      <c r="D111" s="47" t="s">
        <v>1975</v>
      </c>
      <c r="E111" s="9" t="s">
        <v>1976</v>
      </c>
      <c r="F111" s="48">
        <v>15000</v>
      </c>
      <c r="G111" s="9">
        <v>6</v>
      </c>
      <c r="H111" s="9">
        <v>0</v>
      </c>
      <c r="I111" s="9">
        <f t="shared" si="3"/>
        <v>-6</v>
      </c>
      <c r="J111" s="43"/>
      <c r="K111" s="43"/>
      <c r="L111" s="43">
        <f t="shared" si="4"/>
        <v>-6</v>
      </c>
      <c r="M111" s="49">
        <f t="shared" si="5"/>
        <v>-90000</v>
      </c>
      <c r="N111" s="49">
        <v>0</v>
      </c>
      <c r="O111" s="49"/>
      <c r="R111" s="8"/>
    </row>
    <row r="112" spans="1:18" s="7" customFormat="1" ht="47.25" hidden="1" customHeight="1">
      <c r="A112" s="9"/>
      <c r="B112" s="9" t="s">
        <v>135</v>
      </c>
      <c r="C112" s="47" t="s">
        <v>1983</v>
      </c>
      <c r="D112" s="47" t="s">
        <v>1984</v>
      </c>
      <c r="E112" s="9" t="s">
        <v>1985</v>
      </c>
      <c r="F112" s="48">
        <v>15000</v>
      </c>
      <c r="G112" s="9">
        <v>10</v>
      </c>
      <c r="H112" s="9">
        <v>4</v>
      </c>
      <c r="I112" s="9">
        <f t="shared" si="3"/>
        <v>-6</v>
      </c>
      <c r="J112" s="43"/>
      <c r="K112" s="43"/>
      <c r="L112" s="43">
        <f t="shared" si="4"/>
        <v>-6</v>
      </c>
      <c r="M112" s="49">
        <f t="shared" si="5"/>
        <v>-90000</v>
      </c>
      <c r="N112" s="49">
        <v>0</v>
      </c>
      <c r="O112" s="49"/>
      <c r="R112" s="8"/>
    </row>
    <row r="113" spans="1:18" s="7" customFormat="1" ht="47.25" hidden="1" customHeight="1">
      <c r="A113" s="9"/>
      <c r="B113" s="9" t="s">
        <v>27</v>
      </c>
      <c r="C113" s="47" t="s">
        <v>2237</v>
      </c>
      <c r="D113" s="47" t="s">
        <v>2238</v>
      </c>
      <c r="E113" s="9" t="s">
        <v>2239</v>
      </c>
      <c r="F113" s="48">
        <v>58000</v>
      </c>
      <c r="G113" s="9">
        <v>6</v>
      </c>
      <c r="H113" s="9">
        <v>0</v>
      </c>
      <c r="I113" s="9">
        <f t="shared" si="3"/>
        <v>-6</v>
      </c>
      <c r="J113" s="43"/>
      <c r="K113" s="43"/>
      <c r="L113" s="43">
        <f t="shared" si="4"/>
        <v>-6</v>
      </c>
      <c r="M113" s="49">
        <f t="shared" si="5"/>
        <v>-348000</v>
      </c>
      <c r="N113" s="49">
        <v>0</v>
      </c>
      <c r="O113" s="49"/>
      <c r="R113" s="8"/>
    </row>
    <row r="114" spans="1:18" s="7" customFormat="1" ht="47.25" hidden="1" customHeight="1">
      <c r="A114" s="9"/>
      <c r="B114" s="9" t="s">
        <v>27</v>
      </c>
      <c r="C114" s="47" t="s">
        <v>2252</v>
      </c>
      <c r="D114" s="47" t="s">
        <v>2253</v>
      </c>
      <c r="E114" s="9" t="s">
        <v>2254</v>
      </c>
      <c r="F114" s="48">
        <v>60000</v>
      </c>
      <c r="G114" s="9">
        <v>6</v>
      </c>
      <c r="H114" s="9">
        <v>0</v>
      </c>
      <c r="I114" s="9">
        <f t="shared" si="3"/>
        <v>-6</v>
      </c>
      <c r="J114" s="43"/>
      <c r="K114" s="43"/>
      <c r="L114" s="43">
        <f t="shared" si="4"/>
        <v>-6</v>
      </c>
      <c r="M114" s="49">
        <f t="shared" si="5"/>
        <v>-360000</v>
      </c>
      <c r="N114" s="49">
        <v>0</v>
      </c>
      <c r="O114" s="49"/>
      <c r="R114" s="8"/>
    </row>
    <row r="115" spans="1:18" s="7" customFormat="1" ht="47.25" hidden="1" customHeight="1">
      <c r="A115" s="9"/>
      <c r="B115" s="9" t="s">
        <v>40</v>
      </c>
      <c r="C115" s="47" t="s">
        <v>591</v>
      </c>
      <c r="D115" s="47" t="s">
        <v>592</v>
      </c>
      <c r="E115" s="9" t="s">
        <v>593</v>
      </c>
      <c r="F115" s="48">
        <v>65000</v>
      </c>
      <c r="G115" s="9">
        <v>6</v>
      </c>
      <c r="H115" s="9">
        <v>0</v>
      </c>
      <c r="I115" s="9">
        <f t="shared" si="3"/>
        <v>-6</v>
      </c>
      <c r="J115" s="43"/>
      <c r="K115" s="43"/>
      <c r="L115" s="43">
        <f t="shared" si="4"/>
        <v>-6</v>
      </c>
      <c r="M115" s="49">
        <f t="shared" si="5"/>
        <v>-390000</v>
      </c>
      <c r="N115" s="49">
        <v>0</v>
      </c>
      <c r="O115" s="49"/>
      <c r="R115" s="8"/>
    </row>
    <row r="116" spans="1:18" s="7" customFormat="1" ht="47.25" hidden="1" customHeight="1">
      <c r="A116" s="9"/>
      <c r="B116" s="9" t="s">
        <v>27</v>
      </c>
      <c r="C116" s="47" t="s">
        <v>2282</v>
      </c>
      <c r="D116" s="47" t="s">
        <v>2283</v>
      </c>
      <c r="E116" s="9" t="s">
        <v>2284</v>
      </c>
      <c r="F116" s="48">
        <v>67000</v>
      </c>
      <c r="G116" s="9">
        <v>8</v>
      </c>
      <c r="H116" s="9">
        <v>2</v>
      </c>
      <c r="I116" s="9">
        <f t="shared" si="3"/>
        <v>-6</v>
      </c>
      <c r="J116" s="43"/>
      <c r="K116" s="43"/>
      <c r="L116" s="43">
        <f t="shared" si="4"/>
        <v>-6</v>
      </c>
      <c r="M116" s="49">
        <f t="shared" si="5"/>
        <v>-402000</v>
      </c>
      <c r="N116" s="49">
        <v>0</v>
      </c>
      <c r="O116" s="49"/>
      <c r="R116" s="8"/>
    </row>
    <row r="117" spans="1:18" s="7" customFormat="1" ht="47.25" hidden="1" customHeight="1">
      <c r="A117" s="9"/>
      <c r="B117" s="9" t="s">
        <v>27</v>
      </c>
      <c r="C117" s="47" t="s">
        <v>695</v>
      </c>
      <c r="D117" s="47" t="s">
        <v>696</v>
      </c>
      <c r="E117" s="9" t="s">
        <v>697</v>
      </c>
      <c r="F117" s="48">
        <v>80000</v>
      </c>
      <c r="G117" s="9">
        <v>26</v>
      </c>
      <c r="H117" s="9">
        <v>20</v>
      </c>
      <c r="I117" s="9">
        <f t="shared" si="3"/>
        <v>-6</v>
      </c>
      <c r="J117" s="43"/>
      <c r="K117" s="43"/>
      <c r="L117" s="43">
        <f t="shared" si="4"/>
        <v>-6</v>
      </c>
      <c r="M117" s="49">
        <f t="shared" si="5"/>
        <v>-480000</v>
      </c>
      <c r="N117" s="49">
        <v>0</v>
      </c>
      <c r="O117" s="49"/>
      <c r="R117" s="8"/>
    </row>
    <row r="118" spans="1:18" s="7" customFormat="1" ht="47.25" hidden="1" customHeight="1">
      <c r="A118" s="9"/>
      <c r="B118" s="9" t="s">
        <v>32</v>
      </c>
      <c r="C118" s="47" t="s">
        <v>2351</v>
      </c>
      <c r="D118" s="47" t="s">
        <v>2352</v>
      </c>
      <c r="E118" s="9" t="s">
        <v>2353</v>
      </c>
      <c r="F118" s="48">
        <v>95000</v>
      </c>
      <c r="G118" s="9">
        <v>67</v>
      </c>
      <c r="H118" s="9">
        <v>61</v>
      </c>
      <c r="I118" s="9">
        <f t="shared" si="3"/>
        <v>-6</v>
      </c>
      <c r="J118" s="43"/>
      <c r="K118" s="43"/>
      <c r="L118" s="43">
        <f t="shared" si="4"/>
        <v>-6</v>
      </c>
      <c r="M118" s="49">
        <f t="shared" si="5"/>
        <v>-570000</v>
      </c>
      <c r="N118" s="49">
        <v>0</v>
      </c>
      <c r="O118" s="49"/>
      <c r="R118" s="8"/>
    </row>
    <row r="119" spans="1:18" s="7" customFormat="1" ht="47.25" hidden="1" customHeight="1">
      <c r="A119" s="9"/>
      <c r="B119" s="9" t="s">
        <v>27</v>
      </c>
      <c r="C119" s="47" t="s">
        <v>2398</v>
      </c>
      <c r="D119" s="47" t="s">
        <v>2399</v>
      </c>
      <c r="E119" s="9" t="s">
        <v>2400</v>
      </c>
      <c r="F119" s="48">
        <v>125000</v>
      </c>
      <c r="G119" s="9">
        <v>6</v>
      </c>
      <c r="H119" s="9">
        <v>0</v>
      </c>
      <c r="I119" s="9">
        <f t="shared" si="3"/>
        <v>-6</v>
      </c>
      <c r="J119" s="43"/>
      <c r="K119" s="43"/>
      <c r="L119" s="43">
        <f t="shared" si="4"/>
        <v>-6</v>
      </c>
      <c r="M119" s="49">
        <f t="shared" si="5"/>
        <v>-750000</v>
      </c>
      <c r="N119" s="49">
        <v>0</v>
      </c>
      <c r="O119" s="49"/>
      <c r="R119" s="8"/>
    </row>
    <row r="120" spans="1:18" s="7" customFormat="1" ht="47.25" hidden="1" customHeight="1">
      <c r="A120" s="9"/>
      <c r="B120" s="9" t="s">
        <v>33</v>
      </c>
      <c r="C120" s="47" t="s">
        <v>2490</v>
      </c>
      <c r="D120" s="47" t="s">
        <v>2491</v>
      </c>
      <c r="E120" s="9" t="s">
        <v>2492</v>
      </c>
      <c r="F120" s="48">
        <v>245000</v>
      </c>
      <c r="G120" s="9">
        <v>6</v>
      </c>
      <c r="H120" s="9">
        <v>0</v>
      </c>
      <c r="I120" s="9">
        <f t="shared" si="3"/>
        <v>-6</v>
      </c>
      <c r="J120" s="43"/>
      <c r="K120" s="43"/>
      <c r="L120" s="43">
        <f t="shared" si="4"/>
        <v>-6</v>
      </c>
      <c r="M120" s="49">
        <f t="shared" si="5"/>
        <v>-1470000</v>
      </c>
      <c r="N120" s="49">
        <v>0</v>
      </c>
      <c r="O120" s="49"/>
      <c r="R120" s="8"/>
    </row>
    <row r="121" spans="1:18" s="7" customFormat="1" ht="47.25" customHeight="1">
      <c r="A121" s="9"/>
      <c r="B121" s="9" t="s">
        <v>32</v>
      </c>
      <c r="C121" s="47" t="s">
        <v>2511</v>
      </c>
      <c r="D121" s="47" t="s">
        <v>2512</v>
      </c>
      <c r="E121" s="9" t="s">
        <v>776</v>
      </c>
      <c r="F121" s="48">
        <v>300000</v>
      </c>
      <c r="G121" s="9">
        <v>21</v>
      </c>
      <c r="H121" s="9">
        <v>15</v>
      </c>
      <c r="I121" s="9">
        <f t="shared" si="3"/>
        <v>-6</v>
      </c>
      <c r="J121" s="43"/>
      <c r="K121" s="43"/>
      <c r="L121" s="43">
        <f t="shared" si="4"/>
        <v>-6</v>
      </c>
      <c r="M121" s="49">
        <f t="shared" si="5"/>
        <v>-1800000</v>
      </c>
      <c r="N121" s="49" t="s">
        <v>3518</v>
      </c>
      <c r="O121" s="49"/>
      <c r="R121" s="8"/>
    </row>
    <row r="122" spans="1:18" s="7" customFormat="1" ht="47.25" hidden="1" customHeight="1">
      <c r="A122" s="9"/>
      <c r="B122" s="9" t="s">
        <v>69</v>
      </c>
      <c r="C122" s="47" t="s">
        <v>2519</v>
      </c>
      <c r="D122" s="47" t="s">
        <v>2520</v>
      </c>
      <c r="E122" s="9" t="s">
        <v>2521</v>
      </c>
      <c r="F122" s="48">
        <v>325000</v>
      </c>
      <c r="G122" s="9">
        <v>17</v>
      </c>
      <c r="H122" s="9">
        <v>11</v>
      </c>
      <c r="I122" s="9">
        <f t="shared" si="3"/>
        <v>-6</v>
      </c>
      <c r="J122" s="43"/>
      <c r="K122" s="43"/>
      <c r="L122" s="43">
        <f t="shared" si="4"/>
        <v>-6</v>
      </c>
      <c r="M122" s="49">
        <f t="shared" si="5"/>
        <v>-1950000</v>
      </c>
      <c r="N122" s="49">
        <v>0</v>
      </c>
      <c r="O122" s="49"/>
      <c r="R122" s="8"/>
    </row>
    <row r="123" spans="1:18" s="7" customFormat="1" ht="47.25" customHeight="1">
      <c r="A123" s="9"/>
      <c r="B123" s="9" t="s">
        <v>32</v>
      </c>
      <c r="C123" s="47" t="s">
        <v>504</v>
      </c>
      <c r="D123" s="47" t="s">
        <v>505</v>
      </c>
      <c r="E123" s="9" t="s">
        <v>506</v>
      </c>
      <c r="F123" s="48">
        <v>750000</v>
      </c>
      <c r="G123" s="9">
        <v>9</v>
      </c>
      <c r="H123" s="9">
        <v>3</v>
      </c>
      <c r="I123" s="9">
        <f t="shared" si="3"/>
        <v>-6</v>
      </c>
      <c r="J123" s="43"/>
      <c r="K123" s="43"/>
      <c r="L123" s="43">
        <f t="shared" si="4"/>
        <v>-6</v>
      </c>
      <c r="M123" s="49">
        <f t="shared" si="5"/>
        <v>-4500000</v>
      </c>
      <c r="N123" s="49" t="s">
        <v>3519</v>
      </c>
      <c r="O123" s="49"/>
      <c r="R123" s="8"/>
    </row>
    <row r="124" spans="1:18" s="7" customFormat="1" ht="47.25" hidden="1" customHeight="1">
      <c r="A124" s="9"/>
      <c r="B124" s="9" t="s">
        <v>135</v>
      </c>
      <c r="C124" s="47" t="s">
        <v>2642</v>
      </c>
      <c r="D124" s="47" t="s">
        <v>2643</v>
      </c>
      <c r="E124" s="9" t="s">
        <v>2644</v>
      </c>
      <c r="F124" s="48">
        <v>25000</v>
      </c>
      <c r="G124" s="9">
        <v>6</v>
      </c>
      <c r="H124" s="9">
        <v>0</v>
      </c>
      <c r="I124" s="9">
        <f t="shared" si="3"/>
        <v>-6</v>
      </c>
      <c r="J124" s="43"/>
      <c r="K124" s="43"/>
      <c r="L124" s="43">
        <f t="shared" si="4"/>
        <v>-6</v>
      </c>
      <c r="M124" s="49">
        <f t="shared" si="5"/>
        <v>-150000</v>
      </c>
      <c r="N124" s="49">
        <v>0</v>
      </c>
      <c r="O124" s="49"/>
      <c r="R124" s="8"/>
    </row>
    <row r="125" spans="1:18" s="7" customFormat="1" ht="47.25" hidden="1" customHeight="1">
      <c r="A125" s="9"/>
      <c r="B125" s="9" t="s">
        <v>135</v>
      </c>
      <c r="C125" s="47" t="s">
        <v>2718</v>
      </c>
      <c r="D125" s="47" t="s">
        <v>2719</v>
      </c>
      <c r="E125" s="9" t="s">
        <v>2720</v>
      </c>
      <c r="F125" s="48">
        <v>99000</v>
      </c>
      <c r="G125" s="9">
        <v>12</v>
      </c>
      <c r="H125" s="9">
        <v>6</v>
      </c>
      <c r="I125" s="9">
        <f t="shared" si="3"/>
        <v>-6</v>
      </c>
      <c r="J125" s="43"/>
      <c r="K125" s="43"/>
      <c r="L125" s="43">
        <f t="shared" si="4"/>
        <v>-6</v>
      </c>
      <c r="M125" s="49">
        <f t="shared" si="5"/>
        <v>-594000</v>
      </c>
      <c r="N125" s="49">
        <v>0</v>
      </c>
      <c r="O125" s="49"/>
      <c r="R125" s="8"/>
    </row>
    <row r="126" spans="1:18" s="7" customFormat="1" ht="47.25" hidden="1" customHeight="1">
      <c r="A126" s="9"/>
      <c r="B126" s="9" t="s">
        <v>135</v>
      </c>
      <c r="C126" s="47" t="s">
        <v>2723</v>
      </c>
      <c r="D126" s="47" t="s">
        <v>2724</v>
      </c>
      <c r="E126" s="9" t="s">
        <v>2725</v>
      </c>
      <c r="F126" s="48">
        <v>100000</v>
      </c>
      <c r="G126" s="9">
        <v>8</v>
      </c>
      <c r="H126" s="9">
        <v>2</v>
      </c>
      <c r="I126" s="9">
        <f t="shared" si="3"/>
        <v>-6</v>
      </c>
      <c r="J126" s="43"/>
      <c r="K126" s="43"/>
      <c r="L126" s="43">
        <f t="shared" si="4"/>
        <v>-6</v>
      </c>
      <c r="M126" s="49">
        <f t="shared" si="5"/>
        <v>-600000</v>
      </c>
      <c r="N126" s="49">
        <v>0</v>
      </c>
      <c r="O126" s="49"/>
      <c r="R126" s="8"/>
    </row>
    <row r="127" spans="1:18" s="7" customFormat="1" ht="47.25" hidden="1" customHeight="1">
      <c r="A127" s="9"/>
      <c r="B127" s="9" t="s">
        <v>135</v>
      </c>
      <c r="C127" s="47" t="s">
        <v>2739</v>
      </c>
      <c r="D127" s="47" t="s">
        <v>2740</v>
      </c>
      <c r="E127" s="9" t="s">
        <v>2741</v>
      </c>
      <c r="F127" s="48">
        <v>129000</v>
      </c>
      <c r="G127" s="9">
        <v>8</v>
      </c>
      <c r="H127" s="9">
        <v>2</v>
      </c>
      <c r="I127" s="9">
        <f t="shared" si="3"/>
        <v>-6</v>
      </c>
      <c r="J127" s="43"/>
      <c r="K127" s="43"/>
      <c r="L127" s="43">
        <f t="shared" si="4"/>
        <v>-6</v>
      </c>
      <c r="M127" s="49">
        <f t="shared" si="5"/>
        <v>-774000</v>
      </c>
      <c r="N127" s="49">
        <v>0</v>
      </c>
      <c r="O127" s="49"/>
      <c r="R127" s="8"/>
    </row>
    <row r="128" spans="1:18" s="7" customFormat="1" ht="47.25" customHeight="1">
      <c r="A128" s="9"/>
      <c r="B128" s="9" t="s">
        <v>2772</v>
      </c>
      <c r="C128" s="47" t="s">
        <v>2803</v>
      </c>
      <c r="D128" s="47" t="s">
        <v>2804</v>
      </c>
      <c r="E128" s="9" t="s">
        <v>2802</v>
      </c>
      <c r="F128" s="48">
        <v>109000</v>
      </c>
      <c r="G128" s="9">
        <v>6</v>
      </c>
      <c r="H128" s="9"/>
      <c r="I128" s="9">
        <f t="shared" si="3"/>
        <v>-6</v>
      </c>
      <c r="J128" s="43"/>
      <c r="K128" s="43"/>
      <c r="L128" s="43">
        <f t="shared" si="4"/>
        <v>-6</v>
      </c>
      <c r="M128" s="49">
        <f t="shared" si="5"/>
        <v>-654000</v>
      </c>
      <c r="N128" s="49" t="s">
        <v>3520</v>
      </c>
      <c r="O128" s="49"/>
      <c r="R128" s="8"/>
    </row>
    <row r="129" spans="1:18" s="7" customFormat="1" ht="47.25" hidden="1" customHeight="1">
      <c r="A129" s="9"/>
      <c r="B129" s="9" t="s">
        <v>33</v>
      </c>
      <c r="C129" s="47" t="s">
        <v>3053</v>
      </c>
      <c r="D129" s="47" t="s">
        <v>3054</v>
      </c>
      <c r="E129" s="9" t="s">
        <v>3055</v>
      </c>
      <c r="F129" s="48">
        <v>70000</v>
      </c>
      <c r="G129" s="9">
        <v>6</v>
      </c>
      <c r="H129" s="9">
        <v>0</v>
      </c>
      <c r="I129" s="9">
        <f t="shared" si="3"/>
        <v>-6</v>
      </c>
      <c r="J129" s="43"/>
      <c r="K129" s="43"/>
      <c r="L129" s="43">
        <f t="shared" si="4"/>
        <v>-6</v>
      </c>
      <c r="M129" s="49">
        <f t="shared" si="5"/>
        <v>-420000</v>
      </c>
      <c r="N129" s="49">
        <v>0</v>
      </c>
      <c r="O129" s="49"/>
      <c r="R129" s="8"/>
    </row>
    <row r="130" spans="1:18" s="7" customFormat="1" ht="47.25" hidden="1" customHeight="1">
      <c r="A130" s="9"/>
      <c r="B130" s="9" t="s">
        <v>27</v>
      </c>
      <c r="C130" s="47" t="s">
        <v>3155</v>
      </c>
      <c r="D130" s="47" t="s">
        <v>3156</v>
      </c>
      <c r="E130" s="9" t="s">
        <v>3157</v>
      </c>
      <c r="F130" s="48">
        <v>30000</v>
      </c>
      <c r="G130" s="9">
        <v>6</v>
      </c>
      <c r="H130" s="9">
        <v>0</v>
      </c>
      <c r="I130" s="9">
        <f t="shared" si="3"/>
        <v>-6</v>
      </c>
      <c r="J130" s="43"/>
      <c r="K130" s="43"/>
      <c r="L130" s="43">
        <f t="shared" si="4"/>
        <v>-6</v>
      </c>
      <c r="M130" s="49">
        <f t="shared" si="5"/>
        <v>-180000</v>
      </c>
      <c r="N130" s="49">
        <v>0</v>
      </c>
      <c r="O130" s="49"/>
      <c r="R130" s="8"/>
    </row>
    <row r="131" spans="1:18" s="7" customFormat="1" ht="47.25" hidden="1" customHeight="1">
      <c r="A131" s="9"/>
      <c r="B131" s="9" t="s">
        <v>27</v>
      </c>
      <c r="C131" s="47" t="s">
        <v>3164</v>
      </c>
      <c r="D131" s="47" t="s">
        <v>3165</v>
      </c>
      <c r="E131" s="9" t="s">
        <v>3166</v>
      </c>
      <c r="F131" s="48">
        <v>30000</v>
      </c>
      <c r="G131" s="9">
        <v>6</v>
      </c>
      <c r="H131" s="9">
        <v>0</v>
      </c>
      <c r="I131" s="9">
        <f t="shared" si="3"/>
        <v>-6</v>
      </c>
      <c r="J131" s="43"/>
      <c r="K131" s="43"/>
      <c r="L131" s="43">
        <f t="shared" si="4"/>
        <v>-6</v>
      </c>
      <c r="M131" s="49">
        <f t="shared" si="5"/>
        <v>-180000</v>
      </c>
      <c r="N131" s="49">
        <v>0</v>
      </c>
      <c r="O131" s="49"/>
      <c r="R131" s="8"/>
    </row>
    <row r="132" spans="1:18" s="7" customFormat="1" ht="47.25" hidden="1" customHeight="1">
      <c r="A132" s="9"/>
      <c r="B132" s="9" t="s">
        <v>27</v>
      </c>
      <c r="C132" s="47" t="s">
        <v>3176</v>
      </c>
      <c r="D132" s="47" t="s">
        <v>3177</v>
      </c>
      <c r="E132" s="9" t="s">
        <v>3178</v>
      </c>
      <c r="F132" s="48">
        <v>122000</v>
      </c>
      <c r="G132" s="9">
        <v>6</v>
      </c>
      <c r="H132" s="9">
        <v>0</v>
      </c>
      <c r="I132" s="9">
        <f t="shared" si="3"/>
        <v>-6</v>
      </c>
      <c r="J132" s="43"/>
      <c r="K132" s="43"/>
      <c r="L132" s="43">
        <f t="shared" si="4"/>
        <v>-6</v>
      </c>
      <c r="M132" s="49">
        <f t="shared" si="5"/>
        <v>-732000</v>
      </c>
      <c r="N132" s="49">
        <v>0</v>
      </c>
      <c r="O132" s="49"/>
      <c r="R132" s="8"/>
    </row>
    <row r="133" spans="1:18" s="7" customFormat="1" ht="47.25" hidden="1" customHeight="1">
      <c r="A133" s="9"/>
      <c r="B133" s="9" t="s">
        <v>27</v>
      </c>
      <c r="C133" s="47" t="s">
        <v>3185</v>
      </c>
      <c r="D133" s="47" t="s">
        <v>3186</v>
      </c>
      <c r="E133" s="9" t="s">
        <v>3187</v>
      </c>
      <c r="F133" s="48">
        <v>25000</v>
      </c>
      <c r="G133" s="9">
        <v>6</v>
      </c>
      <c r="H133" s="9">
        <v>0</v>
      </c>
      <c r="I133" s="9">
        <f t="shared" si="3"/>
        <v>-6</v>
      </c>
      <c r="J133" s="43"/>
      <c r="K133" s="43"/>
      <c r="L133" s="43">
        <f t="shared" si="4"/>
        <v>-6</v>
      </c>
      <c r="M133" s="49">
        <f t="shared" si="5"/>
        <v>-150000</v>
      </c>
      <c r="N133" s="49">
        <v>0</v>
      </c>
      <c r="O133" s="49"/>
      <c r="R133" s="8"/>
    </row>
    <row r="134" spans="1:18" s="7" customFormat="1" ht="47.25" hidden="1" customHeight="1">
      <c r="A134" s="9"/>
      <c r="B134" s="9" t="s">
        <v>27</v>
      </c>
      <c r="C134" s="47" t="s">
        <v>3212</v>
      </c>
      <c r="D134" s="47" t="s">
        <v>3213</v>
      </c>
      <c r="E134" s="9" t="s">
        <v>3214</v>
      </c>
      <c r="F134" s="48">
        <v>30000</v>
      </c>
      <c r="G134" s="9">
        <v>6</v>
      </c>
      <c r="H134" s="9">
        <v>0</v>
      </c>
      <c r="I134" s="9">
        <f t="shared" si="3"/>
        <v>-6</v>
      </c>
      <c r="J134" s="43"/>
      <c r="K134" s="43"/>
      <c r="L134" s="43">
        <f t="shared" si="4"/>
        <v>-6</v>
      </c>
      <c r="M134" s="49">
        <f t="shared" si="5"/>
        <v>-180000</v>
      </c>
      <c r="N134" s="49">
        <v>0</v>
      </c>
      <c r="O134" s="49"/>
      <c r="R134" s="8"/>
    </row>
    <row r="135" spans="1:18" s="7" customFormat="1" ht="47.25" hidden="1" customHeight="1">
      <c r="A135" s="9"/>
      <c r="B135" s="9" t="s">
        <v>27</v>
      </c>
      <c r="C135" s="47" t="s">
        <v>3242</v>
      </c>
      <c r="D135" s="47" t="s">
        <v>3243</v>
      </c>
      <c r="E135" s="9" t="s">
        <v>3244</v>
      </c>
      <c r="F135" s="48">
        <v>122000</v>
      </c>
      <c r="G135" s="9">
        <v>6</v>
      </c>
      <c r="H135" s="9">
        <v>0</v>
      </c>
      <c r="I135" s="9">
        <f t="shared" si="3"/>
        <v>-6</v>
      </c>
      <c r="J135" s="43"/>
      <c r="K135" s="43"/>
      <c r="L135" s="43">
        <f t="shared" si="4"/>
        <v>-6</v>
      </c>
      <c r="M135" s="49">
        <f t="shared" si="5"/>
        <v>-732000</v>
      </c>
      <c r="N135" s="49">
        <v>0</v>
      </c>
      <c r="O135" s="49"/>
      <c r="R135" s="8"/>
    </row>
    <row r="136" spans="1:18" s="7" customFormat="1" ht="47.25" hidden="1" customHeight="1">
      <c r="A136" s="9"/>
      <c r="B136" s="9" t="s">
        <v>33</v>
      </c>
      <c r="C136" s="47" t="s">
        <v>3302</v>
      </c>
      <c r="D136" s="47" t="s">
        <v>3303</v>
      </c>
      <c r="E136" s="9" t="s">
        <v>3301</v>
      </c>
      <c r="F136" s="48">
        <v>350000</v>
      </c>
      <c r="G136" s="9">
        <v>6</v>
      </c>
      <c r="H136" s="9">
        <v>0</v>
      </c>
      <c r="I136" s="9">
        <f t="shared" si="3"/>
        <v>-6</v>
      </c>
      <c r="J136" s="43"/>
      <c r="K136" s="43"/>
      <c r="L136" s="43">
        <f t="shared" si="4"/>
        <v>-6</v>
      </c>
      <c r="M136" s="49">
        <f t="shared" si="5"/>
        <v>-2100000</v>
      </c>
      <c r="N136" s="49">
        <v>0</v>
      </c>
      <c r="O136" s="49"/>
      <c r="R136" s="8"/>
    </row>
    <row r="137" spans="1:18" s="7" customFormat="1" ht="47.25" hidden="1" customHeight="1">
      <c r="A137" s="9"/>
      <c r="B137" s="9" t="s">
        <v>33</v>
      </c>
      <c r="C137" s="47" t="s">
        <v>459</v>
      </c>
      <c r="D137" s="47" t="s">
        <v>460</v>
      </c>
      <c r="E137" s="9" t="s">
        <v>461</v>
      </c>
      <c r="F137" s="48">
        <v>650000</v>
      </c>
      <c r="G137" s="9">
        <v>8</v>
      </c>
      <c r="H137" s="9">
        <v>2</v>
      </c>
      <c r="I137" s="9">
        <f t="shared" ref="I137:I200" si="6">+H137-G137</f>
        <v>-6</v>
      </c>
      <c r="J137" s="43"/>
      <c r="K137" s="43"/>
      <c r="L137" s="43">
        <f t="shared" si="4"/>
        <v>-6</v>
      </c>
      <c r="M137" s="49">
        <f t="shared" si="5"/>
        <v>-3900000</v>
      </c>
      <c r="N137" s="49">
        <v>0</v>
      </c>
      <c r="O137" s="49"/>
      <c r="R137" s="8"/>
    </row>
    <row r="138" spans="1:18" s="7" customFormat="1" ht="47.25" hidden="1" customHeight="1">
      <c r="A138" s="9"/>
      <c r="B138" s="9" t="s">
        <v>27</v>
      </c>
      <c r="C138" s="47" t="s">
        <v>2115</v>
      </c>
      <c r="D138" s="47" t="s">
        <v>2116</v>
      </c>
      <c r="E138" s="9" t="s">
        <v>2117</v>
      </c>
      <c r="F138" s="48">
        <v>40000</v>
      </c>
      <c r="G138" s="9">
        <v>24</v>
      </c>
      <c r="H138" s="9">
        <v>19</v>
      </c>
      <c r="I138" s="9">
        <f t="shared" si="6"/>
        <v>-5</v>
      </c>
      <c r="J138" s="43"/>
      <c r="K138" s="43"/>
      <c r="L138" s="43">
        <f t="shared" ref="L138:L201" si="7">+H138-G138</f>
        <v>-5</v>
      </c>
      <c r="M138" s="49">
        <f t="shared" ref="M138:M201" si="8">+L138*F138</f>
        <v>-200000</v>
      </c>
      <c r="N138" s="49">
        <v>0</v>
      </c>
      <c r="O138" s="49"/>
      <c r="R138" s="8"/>
    </row>
    <row r="139" spans="1:18" s="7" customFormat="1" ht="47.25" hidden="1" customHeight="1">
      <c r="A139" s="9"/>
      <c r="B139" s="9" t="s">
        <v>33</v>
      </c>
      <c r="C139" s="47" t="s">
        <v>2136</v>
      </c>
      <c r="D139" s="47" t="s">
        <v>2137</v>
      </c>
      <c r="E139" s="9" t="s">
        <v>2138</v>
      </c>
      <c r="F139" s="48">
        <v>45000</v>
      </c>
      <c r="G139" s="9">
        <v>5</v>
      </c>
      <c r="H139" s="9">
        <v>0</v>
      </c>
      <c r="I139" s="9">
        <f t="shared" si="6"/>
        <v>-5</v>
      </c>
      <c r="J139" s="43"/>
      <c r="K139" s="43"/>
      <c r="L139" s="43">
        <f t="shared" si="7"/>
        <v>-5</v>
      </c>
      <c r="M139" s="49">
        <f t="shared" si="8"/>
        <v>-225000</v>
      </c>
      <c r="N139" s="49">
        <v>0</v>
      </c>
      <c r="O139" s="49"/>
      <c r="R139" s="8"/>
    </row>
    <row r="140" spans="1:18" s="7" customFormat="1" ht="47.25" hidden="1" customHeight="1">
      <c r="A140" s="9"/>
      <c r="B140" s="9" t="s">
        <v>33</v>
      </c>
      <c r="C140" s="47" t="s">
        <v>2142</v>
      </c>
      <c r="D140" s="47" t="s">
        <v>2143</v>
      </c>
      <c r="E140" s="9" t="s">
        <v>2144</v>
      </c>
      <c r="F140" s="48">
        <v>45000</v>
      </c>
      <c r="G140" s="9">
        <v>11</v>
      </c>
      <c r="H140" s="9">
        <v>6</v>
      </c>
      <c r="I140" s="9">
        <f t="shared" si="6"/>
        <v>-5</v>
      </c>
      <c r="J140" s="43"/>
      <c r="K140" s="43"/>
      <c r="L140" s="43">
        <f t="shared" si="7"/>
        <v>-5</v>
      </c>
      <c r="M140" s="49">
        <f t="shared" si="8"/>
        <v>-225000</v>
      </c>
      <c r="N140" s="49">
        <v>0</v>
      </c>
      <c r="O140" s="49"/>
      <c r="R140" s="8"/>
    </row>
    <row r="141" spans="1:18" s="7" customFormat="1" ht="47.25" customHeight="1">
      <c r="A141" s="9"/>
      <c r="B141" s="9" t="s">
        <v>40</v>
      </c>
      <c r="C141" s="47" t="s">
        <v>2178</v>
      </c>
      <c r="D141" s="47" t="s">
        <v>2179</v>
      </c>
      <c r="E141" s="9" t="s">
        <v>2180</v>
      </c>
      <c r="F141" s="48">
        <v>50000</v>
      </c>
      <c r="G141" s="9">
        <v>5</v>
      </c>
      <c r="H141" s="9">
        <v>0</v>
      </c>
      <c r="I141" s="9">
        <f t="shared" si="6"/>
        <v>-5</v>
      </c>
      <c r="J141" s="43"/>
      <c r="K141" s="43"/>
      <c r="L141" s="43">
        <f t="shared" si="7"/>
        <v>-5</v>
      </c>
      <c r="M141" s="49">
        <f t="shared" si="8"/>
        <v>-250000</v>
      </c>
      <c r="N141" s="49" t="s">
        <v>3521</v>
      </c>
      <c r="O141" s="49"/>
      <c r="R141" s="8"/>
    </row>
    <row r="142" spans="1:18" s="7" customFormat="1" ht="47.25" hidden="1" customHeight="1">
      <c r="A142" s="9"/>
      <c r="B142" s="9" t="s">
        <v>27</v>
      </c>
      <c r="C142" s="47" t="s">
        <v>2261</v>
      </c>
      <c r="D142" s="47" t="s">
        <v>2262</v>
      </c>
      <c r="E142" s="9" t="s">
        <v>2263</v>
      </c>
      <c r="F142" s="48">
        <v>74000</v>
      </c>
      <c r="G142" s="9">
        <v>5</v>
      </c>
      <c r="H142" s="9">
        <v>0</v>
      </c>
      <c r="I142" s="9">
        <f t="shared" si="6"/>
        <v>-5</v>
      </c>
      <c r="J142" s="43"/>
      <c r="K142" s="43"/>
      <c r="L142" s="43">
        <f t="shared" si="7"/>
        <v>-5</v>
      </c>
      <c r="M142" s="49">
        <f t="shared" si="8"/>
        <v>-370000</v>
      </c>
      <c r="N142" s="49">
        <v>0</v>
      </c>
      <c r="O142" s="49"/>
      <c r="R142" s="8"/>
    </row>
    <row r="143" spans="1:18" s="7" customFormat="1" ht="47.25" hidden="1" customHeight="1">
      <c r="A143" s="9"/>
      <c r="B143" s="9" t="s">
        <v>27</v>
      </c>
      <c r="C143" s="47" t="s">
        <v>2291</v>
      </c>
      <c r="D143" s="47" t="s">
        <v>2292</v>
      </c>
      <c r="E143" s="9" t="s">
        <v>2293</v>
      </c>
      <c r="F143" s="48">
        <v>85000</v>
      </c>
      <c r="G143" s="9">
        <v>19</v>
      </c>
      <c r="H143" s="9">
        <v>14</v>
      </c>
      <c r="I143" s="9">
        <f t="shared" si="6"/>
        <v>-5</v>
      </c>
      <c r="J143" s="43"/>
      <c r="K143" s="43"/>
      <c r="L143" s="43">
        <f t="shared" si="7"/>
        <v>-5</v>
      </c>
      <c r="M143" s="49">
        <f t="shared" si="8"/>
        <v>-425000</v>
      </c>
      <c r="N143" s="49">
        <v>0</v>
      </c>
      <c r="O143" s="49"/>
      <c r="R143" s="8"/>
    </row>
    <row r="144" spans="1:18" s="7" customFormat="1" ht="47.25" hidden="1" customHeight="1">
      <c r="A144" s="9"/>
      <c r="B144" s="9" t="s">
        <v>27</v>
      </c>
      <c r="C144" s="47" t="s">
        <v>2395</v>
      </c>
      <c r="D144" s="47" t="s">
        <v>2396</v>
      </c>
      <c r="E144" s="9" t="s">
        <v>2397</v>
      </c>
      <c r="F144" s="48">
        <v>145000</v>
      </c>
      <c r="G144" s="9">
        <v>5</v>
      </c>
      <c r="H144" s="9">
        <v>0</v>
      </c>
      <c r="I144" s="9">
        <f t="shared" si="6"/>
        <v>-5</v>
      </c>
      <c r="J144" s="43"/>
      <c r="K144" s="43"/>
      <c r="L144" s="43">
        <f t="shared" si="7"/>
        <v>-5</v>
      </c>
      <c r="M144" s="49">
        <f t="shared" si="8"/>
        <v>-725000</v>
      </c>
      <c r="N144" s="49">
        <v>0</v>
      </c>
      <c r="O144" s="49"/>
      <c r="R144" s="8"/>
    </row>
    <row r="145" spans="1:18" s="7" customFormat="1" ht="47.25" hidden="1" customHeight="1">
      <c r="A145" s="9"/>
      <c r="B145" s="9" t="s">
        <v>33</v>
      </c>
      <c r="C145" s="47" t="s">
        <v>2463</v>
      </c>
      <c r="D145" s="47" t="s">
        <v>2464</v>
      </c>
      <c r="E145" s="9" t="s">
        <v>2465</v>
      </c>
      <c r="F145" s="48">
        <v>225000</v>
      </c>
      <c r="G145" s="9">
        <v>5</v>
      </c>
      <c r="H145" s="9">
        <v>0</v>
      </c>
      <c r="I145" s="9">
        <f t="shared" si="6"/>
        <v>-5</v>
      </c>
      <c r="J145" s="43"/>
      <c r="K145" s="43"/>
      <c r="L145" s="43">
        <f t="shared" si="7"/>
        <v>-5</v>
      </c>
      <c r="M145" s="49">
        <f t="shared" si="8"/>
        <v>-1125000</v>
      </c>
      <c r="N145" s="49">
        <v>0</v>
      </c>
      <c r="O145" s="49"/>
      <c r="R145" s="8"/>
    </row>
    <row r="146" spans="1:18" s="7" customFormat="1" ht="47.25" hidden="1" customHeight="1">
      <c r="A146" s="9"/>
      <c r="B146" s="9" t="s">
        <v>27</v>
      </c>
      <c r="C146" s="47" t="s">
        <v>2540</v>
      </c>
      <c r="D146" s="47" t="s">
        <v>2541</v>
      </c>
      <c r="E146" s="9" t="s">
        <v>2542</v>
      </c>
      <c r="F146" s="48">
        <v>600000</v>
      </c>
      <c r="G146" s="9">
        <v>7</v>
      </c>
      <c r="H146" s="9">
        <v>2</v>
      </c>
      <c r="I146" s="9">
        <f t="shared" si="6"/>
        <v>-5</v>
      </c>
      <c r="J146" s="43"/>
      <c r="K146" s="43"/>
      <c r="L146" s="43">
        <f t="shared" si="7"/>
        <v>-5</v>
      </c>
      <c r="M146" s="49">
        <f t="shared" si="8"/>
        <v>-3000000</v>
      </c>
      <c r="N146" s="49">
        <v>0</v>
      </c>
      <c r="O146" s="49"/>
      <c r="R146" s="8"/>
    </row>
    <row r="147" spans="1:18" s="7" customFormat="1" ht="47.25" customHeight="1">
      <c r="A147" s="9"/>
      <c r="B147" s="9" t="s">
        <v>27</v>
      </c>
      <c r="C147" s="47" t="s">
        <v>2551</v>
      </c>
      <c r="D147" s="47" t="s">
        <v>2552</v>
      </c>
      <c r="E147" s="9" t="s">
        <v>2553</v>
      </c>
      <c r="F147" s="48">
        <v>950000</v>
      </c>
      <c r="G147" s="9">
        <v>17</v>
      </c>
      <c r="H147" s="9">
        <v>12</v>
      </c>
      <c r="I147" s="9">
        <f t="shared" si="6"/>
        <v>-5</v>
      </c>
      <c r="J147" s="43"/>
      <c r="K147" s="43"/>
      <c r="L147" s="43">
        <f t="shared" si="7"/>
        <v>-5</v>
      </c>
      <c r="M147" s="49">
        <f t="shared" si="8"/>
        <v>-4750000</v>
      </c>
      <c r="N147" s="49" t="s">
        <v>3522</v>
      </c>
      <c r="O147" s="49"/>
      <c r="R147" s="8"/>
    </row>
    <row r="148" spans="1:18" s="7" customFormat="1" ht="47.25" hidden="1" customHeight="1">
      <c r="A148" s="9"/>
      <c r="B148" s="9" t="s">
        <v>197</v>
      </c>
      <c r="C148" s="47" t="s">
        <v>2608</v>
      </c>
      <c r="D148" s="47" t="s">
        <v>2609</v>
      </c>
      <c r="E148" s="9" t="s">
        <v>2610</v>
      </c>
      <c r="F148" s="48">
        <v>58000</v>
      </c>
      <c r="G148" s="9">
        <v>5</v>
      </c>
      <c r="H148" s="9">
        <v>0</v>
      </c>
      <c r="I148" s="9">
        <f t="shared" si="6"/>
        <v>-5</v>
      </c>
      <c r="J148" s="43"/>
      <c r="K148" s="43"/>
      <c r="L148" s="43">
        <f t="shared" si="7"/>
        <v>-5</v>
      </c>
      <c r="M148" s="49">
        <f t="shared" si="8"/>
        <v>-290000</v>
      </c>
      <c r="N148" s="49">
        <v>0</v>
      </c>
      <c r="O148" s="49"/>
      <c r="R148" s="8"/>
    </row>
    <row r="149" spans="1:18" s="7" customFormat="1" ht="47.25" customHeight="1">
      <c r="A149" s="9"/>
      <c r="B149" s="9" t="s">
        <v>2772</v>
      </c>
      <c r="C149" s="47" t="s">
        <v>2894</v>
      </c>
      <c r="D149" s="47" t="s">
        <v>2895</v>
      </c>
      <c r="E149" s="9" t="s">
        <v>2896</v>
      </c>
      <c r="F149" s="48">
        <v>295000</v>
      </c>
      <c r="G149" s="9">
        <v>5</v>
      </c>
      <c r="H149" s="9">
        <v>0</v>
      </c>
      <c r="I149" s="9">
        <f t="shared" si="6"/>
        <v>-5</v>
      </c>
      <c r="J149" s="43"/>
      <c r="K149" s="43"/>
      <c r="L149" s="43">
        <f t="shared" si="7"/>
        <v>-5</v>
      </c>
      <c r="M149" s="49">
        <f t="shared" si="8"/>
        <v>-1475000</v>
      </c>
      <c r="N149" s="49" t="s">
        <v>3523</v>
      </c>
      <c r="O149" s="49"/>
      <c r="R149" s="8"/>
    </row>
    <row r="150" spans="1:18" s="7" customFormat="1" ht="47.25" customHeight="1">
      <c r="A150" s="9"/>
      <c r="B150" s="9" t="s">
        <v>2772</v>
      </c>
      <c r="C150" s="47" t="s">
        <v>2900</v>
      </c>
      <c r="D150" s="47" t="s">
        <v>2901</v>
      </c>
      <c r="E150" s="9" t="s">
        <v>2902</v>
      </c>
      <c r="F150" s="48">
        <v>295000</v>
      </c>
      <c r="G150" s="9">
        <v>5</v>
      </c>
      <c r="H150" s="9">
        <v>0</v>
      </c>
      <c r="I150" s="9">
        <f t="shared" si="6"/>
        <v>-5</v>
      </c>
      <c r="J150" s="43"/>
      <c r="K150" s="43"/>
      <c r="L150" s="43">
        <f t="shared" si="7"/>
        <v>-5</v>
      </c>
      <c r="M150" s="49">
        <f t="shared" si="8"/>
        <v>-1475000</v>
      </c>
      <c r="N150" s="49" t="s">
        <v>3523</v>
      </c>
      <c r="O150" s="49"/>
      <c r="R150" s="8"/>
    </row>
    <row r="151" spans="1:18" s="7" customFormat="1" ht="47.25" customHeight="1">
      <c r="A151" s="9"/>
      <c r="B151" s="9" t="s">
        <v>2772</v>
      </c>
      <c r="C151" s="47" t="s">
        <v>2903</v>
      </c>
      <c r="D151" s="47" t="s">
        <v>2904</v>
      </c>
      <c r="E151" s="9" t="s">
        <v>2905</v>
      </c>
      <c r="F151" s="48">
        <v>295000</v>
      </c>
      <c r="G151" s="9">
        <v>5</v>
      </c>
      <c r="H151" s="9">
        <v>0</v>
      </c>
      <c r="I151" s="9">
        <f t="shared" si="6"/>
        <v>-5</v>
      </c>
      <c r="J151" s="43"/>
      <c r="K151" s="43"/>
      <c r="L151" s="43">
        <f t="shared" si="7"/>
        <v>-5</v>
      </c>
      <c r="M151" s="49">
        <f t="shared" si="8"/>
        <v>-1475000</v>
      </c>
      <c r="N151" s="49" t="s">
        <v>3523</v>
      </c>
      <c r="O151" s="49"/>
      <c r="R151" s="8"/>
    </row>
    <row r="152" spans="1:18" s="7" customFormat="1" ht="47.25" customHeight="1">
      <c r="A152" s="9"/>
      <c r="B152" s="9" t="s">
        <v>2772</v>
      </c>
      <c r="C152" s="47" t="s">
        <v>2909</v>
      </c>
      <c r="D152" s="47" t="s">
        <v>2910</v>
      </c>
      <c r="E152" s="9" t="s">
        <v>2911</v>
      </c>
      <c r="F152" s="48">
        <v>295000</v>
      </c>
      <c r="G152" s="9">
        <v>6</v>
      </c>
      <c r="H152" s="9">
        <v>1</v>
      </c>
      <c r="I152" s="9">
        <f t="shared" si="6"/>
        <v>-5</v>
      </c>
      <c r="J152" s="43"/>
      <c r="K152" s="43"/>
      <c r="L152" s="43">
        <f t="shared" si="7"/>
        <v>-5</v>
      </c>
      <c r="M152" s="49">
        <f t="shared" si="8"/>
        <v>-1475000</v>
      </c>
      <c r="N152" s="49" t="s">
        <v>3524</v>
      </c>
      <c r="O152" s="49"/>
      <c r="R152" s="8"/>
    </row>
    <row r="153" spans="1:18" s="7" customFormat="1" ht="47.25" hidden="1" customHeight="1">
      <c r="A153" s="9"/>
      <c r="B153" s="9" t="s">
        <v>27</v>
      </c>
      <c r="C153" s="47" t="s">
        <v>3152</v>
      </c>
      <c r="D153" s="47" t="s">
        <v>3153</v>
      </c>
      <c r="E153" s="9" t="s">
        <v>3154</v>
      </c>
      <c r="F153" s="48">
        <v>90000</v>
      </c>
      <c r="G153" s="9">
        <v>5</v>
      </c>
      <c r="H153" s="9">
        <v>0</v>
      </c>
      <c r="I153" s="9">
        <f t="shared" si="6"/>
        <v>-5</v>
      </c>
      <c r="J153" s="43"/>
      <c r="K153" s="43"/>
      <c r="L153" s="43">
        <f t="shared" si="7"/>
        <v>-5</v>
      </c>
      <c r="M153" s="49">
        <f t="shared" si="8"/>
        <v>-450000</v>
      </c>
      <c r="N153" s="49">
        <v>0</v>
      </c>
      <c r="O153" s="49"/>
      <c r="R153" s="8"/>
    </row>
    <row r="154" spans="1:18" s="7" customFormat="1" ht="47.25" hidden="1" customHeight="1">
      <c r="A154" s="9"/>
      <c r="B154" s="9" t="s">
        <v>27</v>
      </c>
      <c r="C154" s="47" t="s">
        <v>3182</v>
      </c>
      <c r="D154" s="47" t="s">
        <v>3183</v>
      </c>
      <c r="E154" s="9" t="s">
        <v>3184</v>
      </c>
      <c r="F154" s="48">
        <v>90000</v>
      </c>
      <c r="G154" s="9">
        <v>5</v>
      </c>
      <c r="H154" s="9">
        <v>0</v>
      </c>
      <c r="I154" s="9">
        <f t="shared" si="6"/>
        <v>-5</v>
      </c>
      <c r="J154" s="43"/>
      <c r="K154" s="43"/>
      <c r="L154" s="43">
        <f t="shared" si="7"/>
        <v>-5</v>
      </c>
      <c r="M154" s="49">
        <f t="shared" si="8"/>
        <v>-450000</v>
      </c>
      <c r="N154" s="49">
        <v>0</v>
      </c>
      <c r="O154" s="49"/>
      <c r="R154" s="8"/>
    </row>
    <row r="155" spans="1:18" s="7" customFormat="1" ht="47.25" hidden="1" customHeight="1">
      <c r="A155" s="9"/>
      <c r="B155" s="9" t="s">
        <v>33</v>
      </c>
      <c r="C155" s="47" t="s">
        <v>3310</v>
      </c>
      <c r="D155" s="47" t="s">
        <v>3311</v>
      </c>
      <c r="E155" s="9" t="s">
        <v>3312</v>
      </c>
      <c r="F155" s="48">
        <v>79000</v>
      </c>
      <c r="G155" s="9">
        <v>6</v>
      </c>
      <c r="H155" s="9">
        <v>1</v>
      </c>
      <c r="I155" s="9">
        <f t="shared" si="6"/>
        <v>-5</v>
      </c>
      <c r="J155" s="43"/>
      <c r="K155" s="43"/>
      <c r="L155" s="43">
        <f t="shared" si="7"/>
        <v>-5</v>
      </c>
      <c r="M155" s="49">
        <f t="shared" si="8"/>
        <v>-395000</v>
      </c>
      <c r="N155" s="49">
        <v>0</v>
      </c>
      <c r="O155" s="49"/>
      <c r="R155" s="8"/>
    </row>
    <row r="156" spans="1:18" s="7" customFormat="1" ht="47.25" customHeight="1">
      <c r="A156" s="9"/>
      <c r="B156" s="9" t="s">
        <v>27</v>
      </c>
      <c r="C156" s="47" t="s">
        <v>3360</v>
      </c>
      <c r="D156" s="47" t="s">
        <v>3361</v>
      </c>
      <c r="E156" s="9" t="s">
        <v>3362</v>
      </c>
      <c r="F156" s="48">
        <v>38000</v>
      </c>
      <c r="G156" s="9">
        <v>5</v>
      </c>
      <c r="H156" s="9">
        <v>0</v>
      </c>
      <c r="I156" s="9">
        <f t="shared" si="6"/>
        <v>-5</v>
      </c>
      <c r="J156" s="43"/>
      <c r="K156" s="43"/>
      <c r="L156" s="43">
        <f t="shared" si="7"/>
        <v>-5</v>
      </c>
      <c r="M156" s="49">
        <f t="shared" si="8"/>
        <v>-190000</v>
      </c>
      <c r="N156" s="49" t="s">
        <v>3511</v>
      </c>
      <c r="O156" s="49"/>
      <c r="R156" s="8"/>
    </row>
    <row r="157" spans="1:18" s="7" customFormat="1" ht="47.25" customHeight="1">
      <c r="A157" s="9"/>
      <c r="B157" s="9" t="s">
        <v>27</v>
      </c>
      <c r="C157" s="47" t="s">
        <v>423</v>
      </c>
      <c r="D157" s="47" t="s">
        <v>424</v>
      </c>
      <c r="E157" s="9" t="s">
        <v>425</v>
      </c>
      <c r="F157" s="48">
        <v>375000</v>
      </c>
      <c r="G157" s="9">
        <v>5</v>
      </c>
      <c r="H157" s="9">
        <v>0.34</v>
      </c>
      <c r="I157" s="9">
        <f t="shared" si="6"/>
        <v>-4.66</v>
      </c>
      <c r="J157" s="43"/>
      <c r="K157" s="43"/>
      <c r="L157" s="43">
        <f t="shared" si="7"/>
        <v>-4.66</v>
      </c>
      <c r="M157" s="49">
        <f t="shared" si="8"/>
        <v>-1747500</v>
      </c>
      <c r="N157" s="49" t="s">
        <v>3525</v>
      </c>
      <c r="O157" s="49"/>
      <c r="R157" s="8"/>
    </row>
    <row r="158" spans="1:18" s="7" customFormat="1" ht="47.25" hidden="1" customHeight="1">
      <c r="A158" s="9"/>
      <c r="B158" s="9" t="s">
        <v>27</v>
      </c>
      <c r="C158" s="47" t="s">
        <v>2118</v>
      </c>
      <c r="D158" s="47" t="s">
        <v>2119</v>
      </c>
      <c r="E158" s="9" t="s">
        <v>2120</v>
      </c>
      <c r="F158" s="48">
        <v>50000</v>
      </c>
      <c r="G158" s="9">
        <v>12</v>
      </c>
      <c r="H158" s="9">
        <v>8</v>
      </c>
      <c r="I158" s="9">
        <f t="shared" si="6"/>
        <v>-4</v>
      </c>
      <c r="J158" s="43"/>
      <c r="K158" s="43"/>
      <c r="L158" s="43">
        <f t="shared" si="7"/>
        <v>-4</v>
      </c>
      <c r="M158" s="49">
        <f t="shared" si="8"/>
        <v>-200000</v>
      </c>
      <c r="N158" s="49">
        <v>0</v>
      </c>
      <c r="O158" s="49"/>
      <c r="R158" s="8"/>
    </row>
    <row r="159" spans="1:18" s="7" customFormat="1" ht="47.25" hidden="1" customHeight="1">
      <c r="A159" s="9"/>
      <c r="B159" s="9" t="s">
        <v>27</v>
      </c>
      <c r="C159" s="47" t="s">
        <v>269</v>
      </c>
      <c r="D159" s="47" t="s">
        <v>270</v>
      </c>
      <c r="E159" s="9" t="s">
        <v>271</v>
      </c>
      <c r="F159" s="48">
        <v>69000</v>
      </c>
      <c r="G159" s="9">
        <v>27</v>
      </c>
      <c r="H159" s="9">
        <v>23</v>
      </c>
      <c r="I159" s="9">
        <f t="shared" si="6"/>
        <v>-4</v>
      </c>
      <c r="J159" s="43"/>
      <c r="K159" s="43"/>
      <c r="L159" s="43">
        <f t="shared" si="7"/>
        <v>-4</v>
      </c>
      <c r="M159" s="49">
        <f t="shared" si="8"/>
        <v>-276000</v>
      </c>
      <c r="N159" s="49">
        <v>0</v>
      </c>
      <c r="O159" s="49"/>
      <c r="R159" s="8"/>
    </row>
    <row r="160" spans="1:18" s="7" customFormat="1" ht="47.25" hidden="1" customHeight="1">
      <c r="A160" s="9"/>
      <c r="B160" s="9" t="s">
        <v>27</v>
      </c>
      <c r="C160" s="47" t="s">
        <v>2190</v>
      </c>
      <c r="D160" s="47" t="s">
        <v>2191</v>
      </c>
      <c r="E160" s="9" t="s">
        <v>2192</v>
      </c>
      <c r="F160" s="48">
        <v>69000</v>
      </c>
      <c r="G160" s="9">
        <v>4</v>
      </c>
      <c r="H160" s="9">
        <v>0</v>
      </c>
      <c r="I160" s="9">
        <f t="shared" si="6"/>
        <v>-4</v>
      </c>
      <c r="J160" s="43"/>
      <c r="K160" s="43"/>
      <c r="L160" s="43">
        <f t="shared" si="7"/>
        <v>-4</v>
      </c>
      <c r="M160" s="49">
        <f t="shared" si="8"/>
        <v>-276000</v>
      </c>
      <c r="N160" s="49">
        <v>0</v>
      </c>
      <c r="O160" s="49"/>
      <c r="R160" s="8"/>
    </row>
    <row r="161" spans="1:18" s="7" customFormat="1" ht="47.25" hidden="1" customHeight="1">
      <c r="A161" s="9"/>
      <c r="B161" s="9" t="s">
        <v>27</v>
      </c>
      <c r="C161" s="47" t="s">
        <v>701</v>
      </c>
      <c r="D161" s="47" t="s">
        <v>702</v>
      </c>
      <c r="E161" s="9" t="s">
        <v>703</v>
      </c>
      <c r="F161" s="48">
        <v>85000</v>
      </c>
      <c r="G161" s="9">
        <v>6</v>
      </c>
      <c r="H161" s="9">
        <v>2</v>
      </c>
      <c r="I161" s="9">
        <f t="shared" si="6"/>
        <v>-4</v>
      </c>
      <c r="J161" s="43"/>
      <c r="K161" s="43"/>
      <c r="L161" s="43">
        <f t="shared" si="7"/>
        <v>-4</v>
      </c>
      <c r="M161" s="49">
        <f t="shared" si="8"/>
        <v>-340000</v>
      </c>
      <c r="N161" s="49">
        <v>0</v>
      </c>
      <c r="O161" s="49"/>
      <c r="R161" s="8"/>
    </row>
    <row r="162" spans="1:18" s="7" customFormat="1" ht="47.25" hidden="1" customHeight="1">
      <c r="A162" s="9"/>
      <c r="B162" s="9" t="s">
        <v>33</v>
      </c>
      <c r="C162" s="47" t="s">
        <v>2225</v>
      </c>
      <c r="D162" s="47" t="s">
        <v>2226</v>
      </c>
      <c r="E162" s="9" t="s">
        <v>2227</v>
      </c>
      <c r="F162" s="48">
        <v>85000</v>
      </c>
      <c r="G162" s="9">
        <v>4</v>
      </c>
      <c r="H162" s="9">
        <v>0</v>
      </c>
      <c r="I162" s="9">
        <f t="shared" si="6"/>
        <v>-4</v>
      </c>
      <c r="J162" s="43"/>
      <c r="K162" s="43"/>
      <c r="L162" s="43">
        <f t="shared" si="7"/>
        <v>-4</v>
      </c>
      <c r="M162" s="49">
        <f t="shared" si="8"/>
        <v>-340000</v>
      </c>
      <c r="N162" s="49">
        <v>0</v>
      </c>
      <c r="O162" s="49"/>
      <c r="R162" s="8"/>
    </row>
    <row r="163" spans="1:18" s="7" customFormat="1" ht="47.25" hidden="1" customHeight="1">
      <c r="A163" s="9"/>
      <c r="B163" s="9" t="s">
        <v>197</v>
      </c>
      <c r="C163" s="47" t="s">
        <v>2267</v>
      </c>
      <c r="D163" s="47" t="s">
        <v>2268</v>
      </c>
      <c r="E163" s="9" t="s">
        <v>2269</v>
      </c>
      <c r="F163" s="48">
        <v>95000</v>
      </c>
      <c r="G163" s="9">
        <v>4</v>
      </c>
      <c r="H163" s="9">
        <v>0</v>
      </c>
      <c r="I163" s="9">
        <f t="shared" si="6"/>
        <v>-4</v>
      </c>
      <c r="J163" s="43"/>
      <c r="K163" s="43"/>
      <c r="L163" s="43">
        <f t="shared" si="7"/>
        <v>-4</v>
      </c>
      <c r="M163" s="49">
        <f t="shared" si="8"/>
        <v>-380000</v>
      </c>
      <c r="N163" s="49">
        <v>0</v>
      </c>
      <c r="O163" s="49"/>
      <c r="R163" s="8"/>
    </row>
    <row r="164" spans="1:18" s="7" customFormat="1" ht="47.25" hidden="1" customHeight="1">
      <c r="A164" s="9"/>
      <c r="B164" s="9" t="s">
        <v>27</v>
      </c>
      <c r="C164" s="47" t="s">
        <v>2325</v>
      </c>
      <c r="D164" s="47" t="s">
        <v>2326</v>
      </c>
      <c r="E164" s="9" t="s">
        <v>2327</v>
      </c>
      <c r="F164" s="48">
        <v>125000</v>
      </c>
      <c r="G164" s="9">
        <v>4</v>
      </c>
      <c r="H164" s="9">
        <v>0</v>
      </c>
      <c r="I164" s="9">
        <f t="shared" si="6"/>
        <v>-4</v>
      </c>
      <c r="J164" s="43"/>
      <c r="K164" s="43"/>
      <c r="L164" s="43">
        <f t="shared" si="7"/>
        <v>-4</v>
      </c>
      <c r="M164" s="49">
        <f t="shared" si="8"/>
        <v>-500000</v>
      </c>
      <c r="N164" s="49">
        <v>0</v>
      </c>
      <c r="O164" s="49"/>
      <c r="R164" s="8"/>
    </row>
    <row r="165" spans="1:18" s="7" customFormat="1" ht="47.25" hidden="1" customHeight="1">
      <c r="A165" s="9"/>
      <c r="B165" s="9" t="s">
        <v>197</v>
      </c>
      <c r="C165" s="47" t="s">
        <v>2343</v>
      </c>
      <c r="D165" s="47" t="s">
        <v>2344</v>
      </c>
      <c r="E165" s="9" t="s">
        <v>2345</v>
      </c>
      <c r="F165" s="48">
        <v>130000</v>
      </c>
      <c r="G165" s="9">
        <v>8</v>
      </c>
      <c r="H165" s="9">
        <v>4</v>
      </c>
      <c r="I165" s="9">
        <f t="shared" si="6"/>
        <v>-4</v>
      </c>
      <c r="J165" s="43"/>
      <c r="K165" s="43"/>
      <c r="L165" s="43">
        <f t="shared" si="7"/>
        <v>-4</v>
      </c>
      <c r="M165" s="49">
        <f t="shared" si="8"/>
        <v>-520000</v>
      </c>
      <c r="N165" s="49">
        <v>0</v>
      </c>
      <c r="O165" s="49"/>
      <c r="R165" s="8"/>
    </row>
    <row r="166" spans="1:18" s="7" customFormat="1" ht="47.25" hidden="1" customHeight="1">
      <c r="A166" s="9"/>
      <c r="B166" s="9" t="s">
        <v>32</v>
      </c>
      <c r="C166" s="47" t="s">
        <v>2407</v>
      </c>
      <c r="D166" s="47" t="s">
        <v>2408</v>
      </c>
      <c r="E166" s="9" t="s">
        <v>2409</v>
      </c>
      <c r="F166" s="48">
        <v>195000</v>
      </c>
      <c r="G166" s="9">
        <v>4</v>
      </c>
      <c r="H166" s="9">
        <v>0</v>
      </c>
      <c r="I166" s="9">
        <f t="shared" si="6"/>
        <v>-4</v>
      </c>
      <c r="J166" s="43"/>
      <c r="K166" s="43"/>
      <c r="L166" s="43">
        <f t="shared" si="7"/>
        <v>-4</v>
      </c>
      <c r="M166" s="49">
        <f t="shared" si="8"/>
        <v>-780000</v>
      </c>
      <c r="N166" s="49">
        <v>0</v>
      </c>
      <c r="O166" s="49"/>
      <c r="R166" s="8"/>
    </row>
    <row r="167" spans="1:18" s="7" customFormat="1" ht="47.25" hidden="1" customHeight="1">
      <c r="A167" s="9"/>
      <c r="B167" s="9" t="s">
        <v>40</v>
      </c>
      <c r="C167" s="47" t="s">
        <v>363</v>
      </c>
      <c r="D167" s="47" t="s">
        <v>364</v>
      </c>
      <c r="E167" s="9" t="s">
        <v>365</v>
      </c>
      <c r="F167" s="48">
        <v>199000</v>
      </c>
      <c r="G167" s="9">
        <v>9</v>
      </c>
      <c r="H167" s="9">
        <v>5</v>
      </c>
      <c r="I167" s="9">
        <f t="shared" si="6"/>
        <v>-4</v>
      </c>
      <c r="J167" s="43"/>
      <c r="K167" s="43"/>
      <c r="L167" s="43">
        <f t="shared" si="7"/>
        <v>-4</v>
      </c>
      <c r="M167" s="49">
        <f t="shared" si="8"/>
        <v>-796000</v>
      </c>
      <c r="N167" s="49">
        <v>0</v>
      </c>
      <c r="O167" s="49"/>
      <c r="R167" s="8"/>
    </row>
    <row r="168" spans="1:18" s="7" customFormat="1" ht="47.25" hidden="1" customHeight="1">
      <c r="A168" s="9"/>
      <c r="B168" s="9" t="s">
        <v>32</v>
      </c>
      <c r="C168" s="47" t="s">
        <v>2421</v>
      </c>
      <c r="D168" s="47" t="s">
        <v>2422</v>
      </c>
      <c r="E168" s="9" t="s">
        <v>2423</v>
      </c>
      <c r="F168" s="48">
        <v>217000</v>
      </c>
      <c r="G168" s="9">
        <v>4</v>
      </c>
      <c r="H168" s="9">
        <v>0</v>
      </c>
      <c r="I168" s="9">
        <f t="shared" si="6"/>
        <v>-4</v>
      </c>
      <c r="J168" s="43"/>
      <c r="K168" s="43"/>
      <c r="L168" s="43">
        <f t="shared" si="7"/>
        <v>-4</v>
      </c>
      <c r="M168" s="49">
        <f t="shared" si="8"/>
        <v>-868000</v>
      </c>
      <c r="N168" s="49">
        <v>0</v>
      </c>
      <c r="O168" s="49"/>
      <c r="R168" s="8"/>
    </row>
    <row r="169" spans="1:18" s="7" customFormat="1" ht="47.25" hidden="1" customHeight="1">
      <c r="A169" s="9"/>
      <c r="B169" s="9" t="s">
        <v>32</v>
      </c>
      <c r="C169" s="47" t="s">
        <v>2460</v>
      </c>
      <c r="D169" s="47" t="s">
        <v>2461</v>
      </c>
      <c r="E169" s="9" t="s">
        <v>2462</v>
      </c>
      <c r="F169" s="48">
        <v>279000</v>
      </c>
      <c r="G169" s="9">
        <v>4</v>
      </c>
      <c r="H169" s="9">
        <v>0</v>
      </c>
      <c r="I169" s="9">
        <f t="shared" si="6"/>
        <v>-4</v>
      </c>
      <c r="J169" s="43"/>
      <c r="K169" s="43"/>
      <c r="L169" s="43">
        <f t="shared" si="7"/>
        <v>-4</v>
      </c>
      <c r="M169" s="49">
        <f t="shared" si="8"/>
        <v>-1116000</v>
      </c>
      <c r="N169" s="49">
        <v>0</v>
      </c>
      <c r="O169" s="49"/>
      <c r="R169" s="8"/>
    </row>
    <row r="170" spans="1:18" s="7" customFormat="1" ht="47.25" hidden="1" customHeight="1">
      <c r="A170" s="9"/>
      <c r="B170" s="9" t="s">
        <v>33</v>
      </c>
      <c r="C170" s="47" t="s">
        <v>2513</v>
      </c>
      <c r="D170" s="47" t="s">
        <v>2514</v>
      </c>
      <c r="E170" s="9" t="s">
        <v>2515</v>
      </c>
      <c r="F170" s="48">
        <v>465000</v>
      </c>
      <c r="G170" s="9">
        <v>4</v>
      </c>
      <c r="H170" s="9">
        <v>0</v>
      </c>
      <c r="I170" s="9">
        <f t="shared" si="6"/>
        <v>-4</v>
      </c>
      <c r="J170" s="43"/>
      <c r="K170" s="43"/>
      <c r="L170" s="43">
        <f t="shared" si="7"/>
        <v>-4</v>
      </c>
      <c r="M170" s="49">
        <f t="shared" si="8"/>
        <v>-1860000</v>
      </c>
      <c r="N170" s="49">
        <v>0</v>
      </c>
      <c r="O170" s="49"/>
      <c r="R170" s="8"/>
    </row>
    <row r="171" spans="1:18" s="7" customFormat="1" ht="47.25" hidden="1" customHeight="1">
      <c r="A171" s="9"/>
      <c r="B171" s="9" t="s">
        <v>197</v>
      </c>
      <c r="C171" s="47" t="s">
        <v>625</v>
      </c>
      <c r="D171" s="47" t="s">
        <v>626</v>
      </c>
      <c r="E171" s="9" t="s">
        <v>627</v>
      </c>
      <c r="F171" s="48">
        <v>45000</v>
      </c>
      <c r="G171" s="9">
        <v>8</v>
      </c>
      <c r="H171" s="9">
        <v>4</v>
      </c>
      <c r="I171" s="9">
        <f t="shared" si="6"/>
        <v>-4</v>
      </c>
      <c r="J171" s="43"/>
      <c r="K171" s="43"/>
      <c r="L171" s="43">
        <f t="shared" si="7"/>
        <v>-4</v>
      </c>
      <c r="M171" s="49">
        <f t="shared" si="8"/>
        <v>-180000</v>
      </c>
      <c r="N171" s="49">
        <v>0</v>
      </c>
      <c r="O171" s="49"/>
      <c r="R171" s="8"/>
    </row>
    <row r="172" spans="1:18" s="7" customFormat="1" ht="47.25" hidden="1" customHeight="1">
      <c r="A172" s="9"/>
      <c r="B172" s="9" t="s">
        <v>197</v>
      </c>
      <c r="C172" s="47" t="s">
        <v>641</v>
      </c>
      <c r="D172" s="47" t="s">
        <v>642</v>
      </c>
      <c r="E172" s="9" t="s">
        <v>643</v>
      </c>
      <c r="F172" s="48">
        <v>35000</v>
      </c>
      <c r="G172" s="9">
        <v>34</v>
      </c>
      <c r="H172" s="9">
        <v>30</v>
      </c>
      <c r="I172" s="9">
        <f t="shared" si="6"/>
        <v>-4</v>
      </c>
      <c r="J172" s="43"/>
      <c r="K172" s="43"/>
      <c r="L172" s="43">
        <f t="shared" si="7"/>
        <v>-4</v>
      </c>
      <c r="M172" s="49">
        <f t="shared" si="8"/>
        <v>-140000</v>
      </c>
      <c r="N172" s="49">
        <v>0</v>
      </c>
      <c r="O172" s="49"/>
      <c r="R172" s="8"/>
    </row>
    <row r="173" spans="1:18" s="7" customFormat="1" ht="47.25" hidden="1" customHeight="1">
      <c r="A173" s="9"/>
      <c r="B173" s="9" t="s">
        <v>135</v>
      </c>
      <c r="C173" s="47" t="s">
        <v>2626</v>
      </c>
      <c r="D173" s="47" t="s">
        <v>2627</v>
      </c>
      <c r="E173" s="9" t="s">
        <v>2628</v>
      </c>
      <c r="F173" s="48">
        <v>15000</v>
      </c>
      <c r="G173" s="9">
        <v>38</v>
      </c>
      <c r="H173" s="9">
        <v>34</v>
      </c>
      <c r="I173" s="9">
        <f t="shared" si="6"/>
        <v>-4</v>
      </c>
      <c r="J173" s="43"/>
      <c r="K173" s="43"/>
      <c r="L173" s="43">
        <f t="shared" si="7"/>
        <v>-4</v>
      </c>
      <c r="M173" s="49">
        <f t="shared" si="8"/>
        <v>-60000</v>
      </c>
      <c r="N173" s="49">
        <v>0</v>
      </c>
      <c r="O173" s="49"/>
      <c r="R173" s="8"/>
    </row>
    <row r="174" spans="1:18" s="7" customFormat="1" ht="47.25" hidden="1" customHeight="1">
      <c r="A174" s="9"/>
      <c r="B174" s="9" t="s">
        <v>32</v>
      </c>
      <c r="C174" s="47" t="s">
        <v>2760</v>
      </c>
      <c r="D174" s="47" t="s">
        <v>2761</v>
      </c>
      <c r="E174" s="9" t="s">
        <v>2762</v>
      </c>
      <c r="F174" s="48">
        <v>229000</v>
      </c>
      <c r="G174" s="9">
        <v>4</v>
      </c>
      <c r="H174" s="9">
        <v>0</v>
      </c>
      <c r="I174" s="9">
        <f t="shared" si="6"/>
        <v>-4</v>
      </c>
      <c r="J174" s="43"/>
      <c r="K174" s="43"/>
      <c r="L174" s="43">
        <f t="shared" si="7"/>
        <v>-4</v>
      </c>
      <c r="M174" s="49">
        <f t="shared" si="8"/>
        <v>-916000</v>
      </c>
      <c r="N174" s="49">
        <v>0</v>
      </c>
      <c r="O174" s="49"/>
      <c r="R174" s="8"/>
    </row>
    <row r="175" spans="1:18" s="7" customFormat="1" ht="47.25" customHeight="1">
      <c r="A175" s="9"/>
      <c r="B175" s="9" t="s">
        <v>2772</v>
      </c>
      <c r="C175" s="47" t="s">
        <v>2906</v>
      </c>
      <c r="D175" s="47" t="s">
        <v>2907</v>
      </c>
      <c r="E175" s="9" t="s">
        <v>2908</v>
      </c>
      <c r="F175" s="48">
        <v>295000</v>
      </c>
      <c r="G175" s="9">
        <v>5</v>
      </c>
      <c r="H175" s="9">
        <v>1</v>
      </c>
      <c r="I175" s="9">
        <f t="shared" si="6"/>
        <v>-4</v>
      </c>
      <c r="J175" s="43"/>
      <c r="K175" s="43"/>
      <c r="L175" s="43">
        <f t="shared" si="7"/>
        <v>-4</v>
      </c>
      <c r="M175" s="49">
        <f t="shared" si="8"/>
        <v>-1180000</v>
      </c>
      <c r="N175" s="49" t="s">
        <v>3523</v>
      </c>
      <c r="O175" s="49"/>
      <c r="R175" s="8"/>
    </row>
    <row r="176" spans="1:18" s="7" customFormat="1" ht="47.25" customHeight="1">
      <c r="A176" s="9"/>
      <c r="B176" s="9" t="s">
        <v>33</v>
      </c>
      <c r="C176" s="47" t="s">
        <v>3038</v>
      </c>
      <c r="D176" s="47" t="s">
        <v>3039</v>
      </c>
      <c r="E176" s="9" t="s">
        <v>3040</v>
      </c>
      <c r="F176" s="48">
        <v>60000</v>
      </c>
      <c r="G176" s="9">
        <v>4</v>
      </c>
      <c r="H176" s="9">
        <v>0</v>
      </c>
      <c r="I176" s="9">
        <f t="shared" si="6"/>
        <v>-4</v>
      </c>
      <c r="J176" s="43"/>
      <c r="K176" s="43"/>
      <c r="L176" s="43">
        <f t="shared" si="7"/>
        <v>-4</v>
      </c>
      <c r="M176" s="49">
        <f t="shared" si="8"/>
        <v>-240000</v>
      </c>
      <c r="N176" s="49" t="s">
        <v>3526</v>
      </c>
      <c r="O176" s="49"/>
      <c r="R176" s="8"/>
    </row>
    <row r="177" spans="1:18" s="7" customFormat="1" ht="47.25" hidden="1" customHeight="1">
      <c r="A177" s="9"/>
      <c r="B177" s="9" t="s">
        <v>33</v>
      </c>
      <c r="C177" s="47" t="s">
        <v>3059</v>
      </c>
      <c r="D177" s="47" t="s">
        <v>3060</v>
      </c>
      <c r="E177" s="9" t="s">
        <v>3061</v>
      </c>
      <c r="F177" s="48">
        <v>70000</v>
      </c>
      <c r="G177" s="9">
        <v>4</v>
      </c>
      <c r="H177" s="9">
        <v>0</v>
      </c>
      <c r="I177" s="9">
        <f t="shared" si="6"/>
        <v>-4</v>
      </c>
      <c r="J177" s="43"/>
      <c r="K177" s="43"/>
      <c r="L177" s="43">
        <f t="shared" si="7"/>
        <v>-4</v>
      </c>
      <c r="M177" s="49">
        <f t="shared" si="8"/>
        <v>-280000</v>
      </c>
      <c r="N177" s="49">
        <v>0</v>
      </c>
      <c r="O177" s="49"/>
      <c r="R177" s="8"/>
    </row>
    <row r="178" spans="1:18" s="7" customFormat="1" ht="47.25" hidden="1" customHeight="1">
      <c r="A178" s="9"/>
      <c r="B178" s="9" t="s">
        <v>27</v>
      </c>
      <c r="C178" s="47" t="s">
        <v>662</v>
      </c>
      <c r="D178" s="47" t="s">
        <v>663</v>
      </c>
      <c r="E178" s="9" t="s">
        <v>664</v>
      </c>
      <c r="F178" s="48">
        <v>25000</v>
      </c>
      <c r="G178" s="9">
        <v>4</v>
      </c>
      <c r="H178" s="9">
        <v>0</v>
      </c>
      <c r="I178" s="9">
        <f t="shared" si="6"/>
        <v>-4</v>
      </c>
      <c r="J178" s="43"/>
      <c r="K178" s="43"/>
      <c r="L178" s="43">
        <f t="shared" si="7"/>
        <v>-4</v>
      </c>
      <c r="M178" s="49">
        <f t="shared" si="8"/>
        <v>-100000</v>
      </c>
      <c r="N178" s="49">
        <v>0</v>
      </c>
      <c r="O178" s="49"/>
      <c r="R178" s="8"/>
    </row>
    <row r="179" spans="1:18" s="7" customFormat="1" ht="47.25" hidden="1" customHeight="1">
      <c r="A179" s="9"/>
      <c r="B179" s="9" t="s">
        <v>27</v>
      </c>
      <c r="C179" s="47" t="s">
        <v>3209</v>
      </c>
      <c r="D179" s="47" t="s">
        <v>3210</v>
      </c>
      <c r="E179" s="9" t="s">
        <v>3211</v>
      </c>
      <c r="F179" s="48">
        <v>25000</v>
      </c>
      <c r="G179" s="9">
        <v>4</v>
      </c>
      <c r="H179" s="9">
        <v>0</v>
      </c>
      <c r="I179" s="9">
        <f t="shared" si="6"/>
        <v>-4</v>
      </c>
      <c r="J179" s="43"/>
      <c r="K179" s="43"/>
      <c r="L179" s="43">
        <f t="shared" si="7"/>
        <v>-4</v>
      </c>
      <c r="M179" s="49">
        <f t="shared" si="8"/>
        <v>-100000</v>
      </c>
      <c r="N179" s="49">
        <v>0</v>
      </c>
      <c r="O179" s="49"/>
      <c r="R179" s="8"/>
    </row>
    <row r="180" spans="1:18" s="7" customFormat="1" ht="47.25" hidden="1" customHeight="1">
      <c r="A180" s="9"/>
      <c r="B180" s="9" t="s">
        <v>27</v>
      </c>
      <c r="C180" s="47" t="s">
        <v>3224</v>
      </c>
      <c r="D180" s="47" t="s">
        <v>3225</v>
      </c>
      <c r="E180" s="9" t="s">
        <v>3226</v>
      </c>
      <c r="F180" s="48">
        <v>90000</v>
      </c>
      <c r="G180" s="9">
        <v>4</v>
      </c>
      <c r="H180" s="9">
        <v>0</v>
      </c>
      <c r="I180" s="9">
        <f t="shared" si="6"/>
        <v>-4</v>
      </c>
      <c r="J180" s="43"/>
      <c r="K180" s="43"/>
      <c r="L180" s="43">
        <f t="shared" si="7"/>
        <v>-4</v>
      </c>
      <c r="M180" s="49">
        <f t="shared" si="8"/>
        <v>-360000</v>
      </c>
      <c r="N180" s="49">
        <v>0</v>
      </c>
      <c r="O180" s="49"/>
      <c r="R180" s="8"/>
    </row>
    <row r="181" spans="1:18" s="7" customFormat="1" ht="47.25" hidden="1" customHeight="1">
      <c r="A181" s="9"/>
      <c r="B181" s="9" t="s">
        <v>33</v>
      </c>
      <c r="C181" s="47" t="s">
        <v>3290</v>
      </c>
      <c r="D181" s="47" t="s">
        <v>3291</v>
      </c>
      <c r="E181" s="9" t="s">
        <v>3292</v>
      </c>
      <c r="F181" s="48">
        <v>39000</v>
      </c>
      <c r="G181" s="9">
        <v>4</v>
      </c>
      <c r="H181" s="9">
        <v>0</v>
      </c>
      <c r="I181" s="9">
        <f t="shared" si="6"/>
        <v>-4</v>
      </c>
      <c r="J181" s="43"/>
      <c r="K181" s="43"/>
      <c r="L181" s="43">
        <f t="shared" si="7"/>
        <v>-4</v>
      </c>
      <c r="M181" s="49">
        <f t="shared" si="8"/>
        <v>-156000</v>
      </c>
      <c r="N181" s="49">
        <v>0</v>
      </c>
      <c r="O181" s="49"/>
      <c r="R181" s="8"/>
    </row>
    <row r="182" spans="1:18" s="7" customFormat="1" ht="47.25" hidden="1" customHeight="1">
      <c r="A182" s="9"/>
      <c r="B182" s="9" t="s">
        <v>33</v>
      </c>
      <c r="C182" s="47" t="s">
        <v>3313</v>
      </c>
      <c r="D182" s="47" t="s">
        <v>3314</v>
      </c>
      <c r="E182" s="9" t="s">
        <v>3315</v>
      </c>
      <c r="F182" s="48">
        <v>79000</v>
      </c>
      <c r="G182" s="9">
        <v>27</v>
      </c>
      <c r="H182" s="9">
        <v>23</v>
      </c>
      <c r="I182" s="9">
        <f t="shared" si="6"/>
        <v>-4</v>
      </c>
      <c r="J182" s="43"/>
      <c r="K182" s="43"/>
      <c r="L182" s="43">
        <f t="shared" si="7"/>
        <v>-4</v>
      </c>
      <c r="M182" s="49">
        <f t="shared" si="8"/>
        <v>-316000</v>
      </c>
      <c r="N182" s="49">
        <v>0</v>
      </c>
      <c r="O182" s="49"/>
      <c r="R182" s="8"/>
    </row>
    <row r="183" spans="1:18" s="7" customFormat="1" ht="47.25" customHeight="1">
      <c r="A183" s="9"/>
      <c r="B183" s="9" t="s">
        <v>27</v>
      </c>
      <c r="C183" s="47" t="s">
        <v>3363</v>
      </c>
      <c r="D183" s="47" t="s">
        <v>3364</v>
      </c>
      <c r="E183" s="9" t="s">
        <v>3365</v>
      </c>
      <c r="F183" s="48">
        <v>75000</v>
      </c>
      <c r="G183" s="9">
        <v>16</v>
      </c>
      <c r="H183" s="9">
        <v>12</v>
      </c>
      <c r="I183" s="9">
        <f t="shared" si="6"/>
        <v>-4</v>
      </c>
      <c r="J183" s="43"/>
      <c r="K183" s="43"/>
      <c r="L183" s="43">
        <f t="shared" si="7"/>
        <v>-4</v>
      </c>
      <c r="M183" s="49">
        <f t="shared" si="8"/>
        <v>-300000</v>
      </c>
      <c r="N183" s="49" t="s">
        <v>3511</v>
      </c>
      <c r="O183" s="49"/>
      <c r="R183" s="8"/>
    </row>
    <row r="184" spans="1:18" s="7" customFormat="1" ht="47.25" hidden="1" customHeight="1">
      <c r="A184" s="9"/>
      <c r="B184" s="9" t="s">
        <v>27</v>
      </c>
      <c r="C184" s="47" t="s">
        <v>483</v>
      </c>
      <c r="D184" s="47" t="s">
        <v>484</v>
      </c>
      <c r="E184" s="9" t="s">
        <v>485</v>
      </c>
      <c r="F184" s="48">
        <v>145000</v>
      </c>
      <c r="G184" s="9">
        <v>4</v>
      </c>
      <c r="H184" s="9">
        <v>0</v>
      </c>
      <c r="I184" s="9">
        <f t="shared" si="6"/>
        <v>-4</v>
      </c>
      <c r="J184" s="43"/>
      <c r="K184" s="43"/>
      <c r="L184" s="43">
        <f t="shared" si="7"/>
        <v>-4</v>
      </c>
      <c r="M184" s="49">
        <f t="shared" si="8"/>
        <v>-580000</v>
      </c>
      <c r="N184" s="49">
        <v>0</v>
      </c>
      <c r="O184" s="49"/>
      <c r="R184" s="8"/>
    </row>
    <row r="185" spans="1:18" s="7" customFormat="1" ht="47.25" hidden="1" customHeight="1">
      <c r="A185" s="9"/>
      <c r="B185" s="9" t="s">
        <v>3498</v>
      </c>
      <c r="C185" s="47" t="s">
        <v>3476</v>
      </c>
      <c r="D185" s="47" t="s">
        <v>3477</v>
      </c>
      <c r="E185" s="9" t="s">
        <v>476</v>
      </c>
      <c r="F185" s="48">
        <v>350000</v>
      </c>
      <c r="G185" s="9">
        <v>6</v>
      </c>
      <c r="H185" s="9">
        <v>2</v>
      </c>
      <c r="I185" s="9">
        <f t="shared" si="6"/>
        <v>-4</v>
      </c>
      <c r="J185" s="43"/>
      <c r="K185" s="43"/>
      <c r="L185" s="43">
        <f t="shared" si="7"/>
        <v>-4</v>
      </c>
      <c r="M185" s="49">
        <f t="shared" si="8"/>
        <v>-1400000</v>
      </c>
      <c r="N185" s="49">
        <v>0</v>
      </c>
      <c r="O185" s="49"/>
      <c r="R185" s="8"/>
    </row>
    <row r="186" spans="1:18" s="7" customFormat="1" ht="47.25" hidden="1" customHeight="1">
      <c r="A186" s="9"/>
      <c r="B186" s="9" t="s">
        <v>392</v>
      </c>
      <c r="C186" s="47" t="s">
        <v>2312</v>
      </c>
      <c r="D186" s="47" t="s">
        <v>2312</v>
      </c>
      <c r="E186" s="9" t="s">
        <v>2313</v>
      </c>
      <c r="F186" s="48">
        <v>135000</v>
      </c>
      <c r="G186" s="9">
        <v>3.55</v>
      </c>
      <c r="H186" s="9">
        <v>0</v>
      </c>
      <c r="I186" s="9">
        <f t="shared" si="6"/>
        <v>-3.55</v>
      </c>
      <c r="J186" s="43"/>
      <c r="K186" s="43"/>
      <c r="L186" s="43">
        <f t="shared" si="7"/>
        <v>-3.55</v>
      </c>
      <c r="M186" s="49">
        <f t="shared" si="8"/>
        <v>-479250</v>
      </c>
      <c r="N186" s="49">
        <v>0</v>
      </c>
      <c r="O186" s="49"/>
      <c r="R186" s="8"/>
    </row>
    <row r="187" spans="1:18" s="7" customFormat="1" ht="47.25" customHeight="1">
      <c r="A187" s="9"/>
      <c r="B187" s="9" t="s">
        <v>27</v>
      </c>
      <c r="C187" s="47" t="s">
        <v>3351</v>
      </c>
      <c r="D187" s="47" t="s">
        <v>3352</v>
      </c>
      <c r="E187" s="9" t="s">
        <v>3353</v>
      </c>
      <c r="F187" s="48">
        <v>672000</v>
      </c>
      <c r="G187" s="9">
        <v>5.5449999999999999</v>
      </c>
      <c r="H187" s="9">
        <v>2.16</v>
      </c>
      <c r="I187" s="9">
        <f t="shared" si="6"/>
        <v>-3.3849999999999998</v>
      </c>
      <c r="J187" s="43"/>
      <c r="K187" s="43"/>
      <c r="L187" s="43">
        <f t="shared" si="7"/>
        <v>-3.3849999999999998</v>
      </c>
      <c r="M187" s="49">
        <f t="shared" si="8"/>
        <v>-2274720</v>
      </c>
      <c r="N187" s="49" t="s">
        <v>3527</v>
      </c>
      <c r="O187" s="49"/>
      <c r="R187" s="8"/>
    </row>
    <row r="188" spans="1:18" s="7" customFormat="1" ht="47.25" hidden="1" customHeight="1">
      <c r="A188" s="9"/>
      <c r="B188" s="9" t="s">
        <v>27</v>
      </c>
      <c r="C188" s="47" t="s">
        <v>1752</v>
      </c>
      <c r="D188" s="47" t="s">
        <v>1753</v>
      </c>
      <c r="E188" s="9" t="s">
        <v>1754</v>
      </c>
      <c r="F188" s="48">
        <v>12000</v>
      </c>
      <c r="G188" s="9">
        <v>49</v>
      </c>
      <c r="H188" s="9">
        <v>46</v>
      </c>
      <c r="I188" s="9">
        <f t="shared" si="6"/>
        <v>-3</v>
      </c>
      <c r="J188" s="43"/>
      <c r="K188" s="43"/>
      <c r="L188" s="43">
        <f t="shared" si="7"/>
        <v>-3</v>
      </c>
      <c r="M188" s="49">
        <f t="shared" si="8"/>
        <v>-36000</v>
      </c>
      <c r="N188" s="49">
        <v>0</v>
      </c>
      <c r="O188" s="49"/>
      <c r="R188" s="8"/>
    </row>
    <row r="189" spans="1:18" s="7" customFormat="1" ht="47.25" hidden="1" customHeight="1">
      <c r="A189" s="9"/>
      <c r="B189" s="9" t="s">
        <v>32</v>
      </c>
      <c r="C189" s="47" t="s">
        <v>318</v>
      </c>
      <c r="D189" s="47" t="s">
        <v>319</v>
      </c>
      <c r="E189" s="9" t="s">
        <v>320</v>
      </c>
      <c r="F189" s="48">
        <v>29000</v>
      </c>
      <c r="G189" s="9">
        <v>30</v>
      </c>
      <c r="H189" s="9">
        <v>27</v>
      </c>
      <c r="I189" s="9">
        <f t="shared" si="6"/>
        <v>-3</v>
      </c>
      <c r="J189" s="43"/>
      <c r="K189" s="43"/>
      <c r="L189" s="43">
        <f t="shared" si="7"/>
        <v>-3</v>
      </c>
      <c r="M189" s="49">
        <f t="shared" si="8"/>
        <v>-87000</v>
      </c>
      <c r="N189" s="49">
        <v>0</v>
      </c>
      <c r="O189" s="49"/>
      <c r="R189" s="8"/>
    </row>
    <row r="190" spans="1:18" s="7" customFormat="1" ht="47.25" hidden="1" customHeight="1">
      <c r="A190" s="9"/>
      <c r="B190" s="9" t="s">
        <v>33</v>
      </c>
      <c r="C190" s="47" t="s">
        <v>2016</v>
      </c>
      <c r="D190" s="47" t="s">
        <v>2017</v>
      </c>
      <c r="E190" s="9" t="s">
        <v>2018</v>
      </c>
      <c r="F190" s="48">
        <v>40000</v>
      </c>
      <c r="G190" s="9">
        <v>5</v>
      </c>
      <c r="H190" s="9">
        <v>2</v>
      </c>
      <c r="I190" s="9">
        <f t="shared" si="6"/>
        <v>-3</v>
      </c>
      <c r="J190" s="43"/>
      <c r="K190" s="43"/>
      <c r="L190" s="43">
        <f t="shared" si="7"/>
        <v>-3</v>
      </c>
      <c r="M190" s="49">
        <f t="shared" si="8"/>
        <v>-120000</v>
      </c>
      <c r="N190" s="49">
        <v>0</v>
      </c>
      <c r="O190" s="49"/>
      <c r="R190" s="8"/>
    </row>
    <row r="191" spans="1:18" s="7" customFormat="1" ht="47.25" hidden="1" customHeight="1">
      <c r="A191" s="9"/>
      <c r="B191" s="9" t="s">
        <v>33</v>
      </c>
      <c r="C191" s="47" t="s">
        <v>798</v>
      </c>
      <c r="D191" s="47" t="s">
        <v>799</v>
      </c>
      <c r="E191" s="9" t="s">
        <v>800</v>
      </c>
      <c r="F191" s="48">
        <v>45000</v>
      </c>
      <c r="G191" s="9">
        <v>3</v>
      </c>
      <c r="H191" s="9">
        <v>0</v>
      </c>
      <c r="I191" s="9">
        <f t="shared" si="6"/>
        <v>-3</v>
      </c>
      <c r="J191" s="43"/>
      <c r="K191" s="43"/>
      <c r="L191" s="43">
        <f t="shared" si="7"/>
        <v>-3</v>
      </c>
      <c r="M191" s="49">
        <f t="shared" si="8"/>
        <v>-135000</v>
      </c>
      <c r="N191" s="49">
        <v>0</v>
      </c>
      <c r="O191" s="49"/>
      <c r="R191" s="8"/>
    </row>
    <row r="192" spans="1:18" s="7" customFormat="1" ht="47.25" hidden="1" customHeight="1">
      <c r="A192" s="9"/>
      <c r="B192" s="9" t="s">
        <v>33</v>
      </c>
      <c r="C192" s="47" t="s">
        <v>2028</v>
      </c>
      <c r="D192" s="47" t="s">
        <v>2029</v>
      </c>
      <c r="E192" s="9" t="s">
        <v>2030</v>
      </c>
      <c r="F192" s="48">
        <v>45000</v>
      </c>
      <c r="G192" s="9">
        <v>5</v>
      </c>
      <c r="H192" s="9">
        <v>2</v>
      </c>
      <c r="I192" s="9">
        <f t="shared" si="6"/>
        <v>-3</v>
      </c>
      <c r="J192" s="43"/>
      <c r="K192" s="43"/>
      <c r="L192" s="43">
        <f t="shared" si="7"/>
        <v>-3</v>
      </c>
      <c r="M192" s="49">
        <f t="shared" si="8"/>
        <v>-135000</v>
      </c>
      <c r="N192" s="49">
        <v>0</v>
      </c>
      <c r="O192" s="49"/>
      <c r="R192" s="8"/>
    </row>
    <row r="193" spans="1:18" s="7" customFormat="1" ht="47.25" hidden="1" customHeight="1">
      <c r="A193" s="9"/>
      <c r="B193" s="9" t="s">
        <v>33</v>
      </c>
      <c r="C193" s="47" t="s">
        <v>2031</v>
      </c>
      <c r="D193" s="47" t="s">
        <v>2032</v>
      </c>
      <c r="E193" s="9" t="s">
        <v>2033</v>
      </c>
      <c r="F193" s="48">
        <v>45000</v>
      </c>
      <c r="G193" s="9">
        <v>7</v>
      </c>
      <c r="H193" s="9">
        <v>4</v>
      </c>
      <c r="I193" s="9">
        <f t="shared" si="6"/>
        <v>-3</v>
      </c>
      <c r="J193" s="43"/>
      <c r="K193" s="43"/>
      <c r="L193" s="43">
        <f t="shared" si="7"/>
        <v>-3</v>
      </c>
      <c r="M193" s="49">
        <f t="shared" si="8"/>
        <v>-135000</v>
      </c>
      <c r="N193" s="49">
        <v>0</v>
      </c>
      <c r="O193" s="49"/>
      <c r="R193" s="8"/>
    </row>
    <row r="194" spans="1:18" s="7" customFormat="1" ht="47.25" hidden="1" customHeight="1">
      <c r="A194" s="9"/>
      <c r="B194" s="9" t="s">
        <v>33</v>
      </c>
      <c r="C194" s="47" t="s">
        <v>2043</v>
      </c>
      <c r="D194" s="47" t="s">
        <v>2044</v>
      </c>
      <c r="E194" s="9" t="s">
        <v>2045</v>
      </c>
      <c r="F194" s="48">
        <v>47000</v>
      </c>
      <c r="G194" s="9">
        <v>8</v>
      </c>
      <c r="H194" s="9">
        <v>5</v>
      </c>
      <c r="I194" s="9">
        <f t="shared" si="6"/>
        <v>-3</v>
      </c>
      <c r="J194" s="43"/>
      <c r="K194" s="43"/>
      <c r="L194" s="43">
        <f t="shared" si="7"/>
        <v>-3</v>
      </c>
      <c r="M194" s="49">
        <f t="shared" si="8"/>
        <v>-141000</v>
      </c>
      <c r="N194" s="49">
        <v>0</v>
      </c>
      <c r="O194" s="49"/>
      <c r="R194" s="8"/>
    </row>
    <row r="195" spans="1:18" s="7" customFormat="1" ht="47.25" hidden="1" customHeight="1">
      <c r="A195" s="9"/>
      <c r="B195" s="9" t="s">
        <v>27</v>
      </c>
      <c r="C195" s="47" t="s">
        <v>2076</v>
      </c>
      <c r="D195" s="47" t="s">
        <v>2077</v>
      </c>
      <c r="E195" s="9" t="s">
        <v>2078</v>
      </c>
      <c r="F195" s="48">
        <v>55000</v>
      </c>
      <c r="G195" s="9">
        <v>3</v>
      </c>
      <c r="H195" s="9">
        <v>0</v>
      </c>
      <c r="I195" s="9">
        <f t="shared" si="6"/>
        <v>-3</v>
      </c>
      <c r="J195" s="43"/>
      <c r="K195" s="43"/>
      <c r="L195" s="43">
        <f t="shared" si="7"/>
        <v>-3</v>
      </c>
      <c r="M195" s="49">
        <f t="shared" si="8"/>
        <v>-165000</v>
      </c>
      <c r="N195" s="49">
        <v>0</v>
      </c>
      <c r="O195" s="49"/>
      <c r="R195" s="8"/>
    </row>
    <row r="196" spans="1:18" s="7" customFormat="1" ht="47.25" hidden="1" customHeight="1">
      <c r="A196" s="9"/>
      <c r="B196" s="9" t="s">
        <v>33</v>
      </c>
      <c r="C196" s="47" t="s">
        <v>2082</v>
      </c>
      <c r="D196" s="47" t="s">
        <v>2083</v>
      </c>
      <c r="E196" s="9" t="s">
        <v>2084</v>
      </c>
      <c r="F196" s="48">
        <v>58000</v>
      </c>
      <c r="G196" s="9">
        <v>3</v>
      </c>
      <c r="H196" s="9">
        <v>0</v>
      </c>
      <c r="I196" s="9">
        <f t="shared" si="6"/>
        <v>-3</v>
      </c>
      <c r="J196" s="43"/>
      <c r="K196" s="43"/>
      <c r="L196" s="43">
        <f t="shared" si="7"/>
        <v>-3</v>
      </c>
      <c r="M196" s="49">
        <f t="shared" si="8"/>
        <v>-174000</v>
      </c>
      <c r="N196" s="49">
        <v>0</v>
      </c>
      <c r="O196" s="49"/>
      <c r="R196" s="8"/>
    </row>
    <row r="197" spans="1:18" s="7" customFormat="1" ht="47.25" hidden="1" customHeight="1">
      <c r="A197" s="9"/>
      <c r="B197" s="9" t="s">
        <v>69</v>
      </c>
      <c r="C197" s="47" t="s">
        <v>2085</v>
      </c>
      <c r="D197" s="47" t="s">
        <v>2086</v>
      </c>
      <c r="E197" s="9" t="s">
        <v>2087</v>
      </c>
      <c r="F197" s="48">
        <v>60000</v>
      </c>
      <c r="G197" s="9">
        <v>66</v>
      </c>
      <c r="H197" s="9">
        <v>63</v>
      </c>
      <c r="I197" s="9">
        <f t="shared" si="6"/>
        <v>-3</v>
      </c>
      <c r="J197" s="43"/>
      <c r="K197" s="43"/>
      <c r="L197" s="43">
        <f t="shared" si="7"/>
        <v>-3</v>
      </c>
      <c r="M197" s="49">
        <f t="shared" si="8"/>
        <v>-180000</v>
      </c>
      <c r="N197" s="49">
        <v>0</v>
      </c>
      <c r="O197" s="49"/>
      <c r="R197" s="8"/>
    </row>
    <row r="198" spans="1:18" s="7" customFormat="1" ht="47.25" hidden="1" customHeight="1">
      <c r="A198" s="9"/>
      <c r="B198" s="9" t="s">
        <v>27</v>
      </c>
      <c r="C198" s="47" t="s">
        <v>612</v>
      </c>
      <c r="D198" s="47" t="s">
        <v>613</v>
      </c>
      <c r="E198" s="9" t="s">
        <v>614</v>
      </c>
      <c r="F198" s="48">
        <v>64000</v>
      </c>
      <c r="G198" s="9">
        <v>3</v>
      </c>
      <c r="H198" s="9">
        <v>0</v>
      </c>
      <c r="I198" s="9">
        <f t="shared" si="6"/>
        <v>-3</v>
      </c>
      <c r="J198" s="43"/>
      <c r="K198" s="43"/>
      <c r="L198" s="43">
        <f t="shared" si="7"/>
        <v>-3</v>
      </c>
      <c r="M198" s="49">
        <f t="shared" si="8"/>
        <v>-192000</v>
      </c>
      <c r="N198" s="49">
        <v>0</v>
      </c>
      <c r="O198" s="49"/>
      <c r="R198" s="8"/>
    </row>
    <row r="199" spans="1:18" s="7" customFormat="1" ht="47.25" hidden="1" customHeight="1">
      <c r="A199" s="9"/>
      <c r="B199" s="9" t="s">
        <v>27</v>
      </c>
      <c r="C199" s="47" t="s">
        <v>609</v>
      </c>
      <c r="D199" s="47" t="s">
        <v>610</v>
      </c>
      <c r="E199" s="9" t="s">
        <v>611</v>
      </c>
      <c r="F199" s="48">
        <v>65000</v>
      </c>
      <c r="G199" s="9">
        <v>40</v>
      </c>
      <c r="H199" s="9">
        <v>37</v>
      </c>
      <c r="I199" s="9">
        <f t="shared" si="6"/>
        <v>-3</v>
      </c>
      <c r="J199" s="43"/>
      <c r="K199" s="43"/>
      <c r="L199" s="43">
        <f t="shared" si="7"/>
        <v>-3</v>
      </c>
      <c r="M199" s="49">
        <f t="shared" si="8"/>
        <v>-195000</v>
      </c>
      <c r="N199" s="49">
        <v>0</v>
      </c>
      <c r="O199" s="49"/>
      <c r="R199" s="8"/>
    </row>
    <row r="200" spans="1:18" s="7" customFormat="1" ht="47.25" hidden="1" customHeight="1">
      <c r="A200" s="9"/>
      <c r="B200" s="9" t="s">
        <v>27</v>
      </c>
      <c r="C200" s="47" t="s">
        <v>588</v>
      </c>
      <c r="D200" s="47" t="s">
        <v>589</v>
      </c>
      <c r="E200" s="9" t="s">
        <v>590</v>
      </c>
      <c r="F200" s="48">
        <v>69000</v>
      </c>
      <c r="G200" s="9">
        <v>3</v>
      </c>
      <c r="H200" s="9">
        <v>0</v>
      </c>
      <c r="I200" s="9">
        <f t="shared" si="6"/>
        <v>-3</v>
      </c>
      <c r="J200" s="43"/>
      <c r="K200" s="43"/>
      <c r="L200" s="43">
        <f t="shared" si="7"/>
        <v>-3</v>
      </c>
      <c r="M200" s="49">
        <f t="shared" si="8"/>
        <v>-207000</v>
      </c>
      <c r="N200" s="49">
        <v>0</v>
      </c>
      <c r="O200" s="49"/>
      <c r="R200" s="8"/>
    </row>
    <row r="201" spans="1:18" s="7" customFormat="1" ht="47.25" hidden="1" customHeight="1">
      <c r="A201" s="9"/>
      <c r="B201" s="9" t="s">
        <v>40</v>
      </c>
      <c r="C201" s="47" t="s">
        <v>2124</v>
      </c>
      <c r="D201" s="47" t="s">
        <v>2125</v>
      </c>
      <c r="E201" s="9" t="s">
        <v>2126</v>
      </c>
      <c r="F201" s="48">
        <v>71000</v>
      </c>
      <c r="G201" s="9">
        <v>14</v>
      </c>
      <c r="H201" s="9">
        <v>11</v>
      </c>
      <c r="I201" s="9">
        <f t="shared" ref="I201:I264" si="9">+H201-G201</f>
        <v>-3</v>
      </c>
      <c r="J201" s="43"/>
      <c r="K201" s="43"/>
      <c r="L201" s="43">
        <f t="shared" si="7"/>
        <v>-3</v>
      </c>
      <c r="M201" s="49">
        <f t="shared" si="8"/>
        <v>-213000</v>
      </c>
      <c r="N201" s="49">
        <v>0</v>
      </c>
      <c r="O201" s="49"/>
      <c r="R201" s="8"/>
    </row>
    <row r="202" spans="1:18" s="7" customFormat="1" ht="47.25" hidden="1" customHeight="1">
      <c r="A202" s="9"/>
      <c r="B202" s="9" t="s">
        <v>32</v>
      </c>
      <c r="C202" s="47" t="s">
        <v>564</v>
      </c>
      <c r="D202" s="47" t="s">
        <v>565</v>
      </c>
      <c r="E202" s="9" t="s">
        <v>566</v>
      </c>
      <c r="F202" s="48">
        <v>75000</v>
      </c>
      <c r="G202" s="9">
        <v>85</v>
      </c>
      <c r="H202" s="9">
        <v>82</v>
      </c>
      <c r="I202" s="9">
        <f t="shared" si="9"/>
        <v>-3</v>
      </c>
      <c r="J202" s="43"/>
      <c r="K202" s="43"/>
      <c r="L202" s="43">
        <f t="shared" ref="L202:L265" si="10">+H202-G202</f>
        <v>-3</v>
      </c>
      <c r="M202" s="49">
        <f t="shared" ref="M202:M265" si="11">+L202*F202</f>
        <v>-225000</v>
      </c>
      <c r="N202" s="49">
        <v>0</v>
      </c>
      <c r="O202" s="49"/>
      <c r="R202" s="8"/>
    </row>
    <row r="203" spans="1:18" s="7" customFormat="1" ht="47.25" hidden="1" customHeight="1">
      <c r="A203" s="9"/>
      <c r="B203" s="9" t="s">
        <v>27</v>
      </c>
      <c r="C203" s="47" t="s">
        <v>603</v>
      </c>
      <c r="D203" s="47" t="s">
        <v>604</v>
      </c>
      <c r="E203" s="9" t="s">
        <v>605</v>
      </c>
      <c r="F203" s="48">
        <v>90000</v>
      </c>
      <c r="G203" s="9">
        <v>3</v>
      </c>
      <c r="H203" s="9">
        <v>0</v>
      </c>
      <c r="I203" s="9">
        <f t="shared" si="9"/>
        <v>-3</v>
      </c>
      <c r="J203" s="43"/>
      <c r="K203" s="43"/>
      <c r="L203" s="43">
        <f t="shared" si="10"/>
        <v>-3</v>
      </c>
      <c r="M203" s="49">
        <f t="shared" si="11"/>
        <v>-270000</v>
      </c>
      <c r="N203" s="49">
        <v>0</v>
      </c>
      <c r="O203" s="49"/>
      <c r="R203" s="8"/>
    </row>
    <row r="204" spans="1:18" s="7" customFormat="1" ht="47.25" hidden="1" customHeight="1">
      <c r="A204" s="9"/>
      <c r="B204" s="9" t="s">
        <v>27</v>
      </c>
      <c r="C204" s="47" t="s">
        <v>2199</v>
      </c>
      <c r="D204" s="47" t="s">
        <v>2200</v>
      </c>
      <c r="E204" s="9" t="s">
        <v>2201</v>
      </c>
      <c r="F204" s="48">
        <v>95000</v>
      </c>
      <c r="G204" s="9">
        <v>3</v>
      </c>
      <c r="H204" s="9">
        <v>0</v>
      </c>
      <c r="I204" s="9">
        <f t="shared" si="9"/>
        <v>-3</v>
      </c>
      <c r="J204" s="43"/>
      <c r="K204" s="43"/>
      <c r="L204" s="43">
        <f t="shared" si="10"/>
        <v>-3</v>
      </c>
      <c r="M204" s="49">
        <f t="shared" si="11"/>
        <v>-285000</v>
      </c>
      <c r="N204" s="49">
        <v>0</v>
      </c>
      <c r="O204" s="49"/>
      <c r="R204" s="8"/>
    </row>
    <row r="205" spans="1:18" s="7" customFormat="1" ht="47.25" hidden="1" customHeight="1">
      <c r="A205" s="9"/>
      <c r="B205" s="9" t="s">
        <v>33</v>
      </c>
      <c r="C205" s="47" t="s">
        <v>2202</v>
      </c>
      <c r="D205" s="47" t="s">
        <v>2203</v>
      </c>
      <c r="E205" s="9" t="s">
        <v>2204</v>
      </c>
      <c r="F205" s="48">
        <v>95000</v>
      </c>
      <c r="G205" s="9">
        <v>8</v>
      </c>
      <c r="H205" s="9">
        <v>5</v>
      </c>
      <c r="I205" s="9">
        <f t="shared" si="9"/>
        <v>-3</v>
      </c>
      <c r="J205" s="43"/>
      <c r="K205" s="43"/>
      <c r="L205" s="43">
        <f t="shared" si="10"/>
        <v>-3</v>
      </c>
      <c r="M205" s="49">
        <f t="shared" si="11"/>
        <v>-285000</v>
      </c>
      <c r="N205" s="49">
        <v>0</v>
      </c>
      <c r="O205" s="49"/>
      <c r="R205" s="8"/>
    </row>
    <row r="206" spans="1:18" s="7" customFormat="1" ht="47.25" hidden="1" customHeight="1">
      <c r="A206" s="9"/>
      <c r="B206" s="9" t="s">
        <v>27</v>
      </c>
      <c r="C206" s="47" t="s">
        <v>2219</v>
      </c>
      <c r="D206" s="47" t="s">
        <v>2220</v>
      </c>
      <c r="E206" s="9" t="s">
        <v>2221</v>
      </c>
      <c r="F206" s="48">
        <v>110000</v>
      </c>
      <c r="G206" s="9">
        <v>3</v>
      </c>
      <c r="H206" s="9">
        <v>0</v>
      </c>
      <c r="I206" s="9">
        <f t="shared" si="9"/>
        <v>-3</v>
      </c>
      <c r="J206" s="43"/>
      <c r="K206" s="43"/>
      <c r="L206" s="43">
        <f t="shared" si="10"/>
        <v>-3</v>
      </c>
      <c r="M206" s="49">
        <f t="shared" si="11"/>
        <v>-330000</v>
      </c>
      <c r="N206" s="49">
        <v>0</v>
      </c>
      <c r="O206" s="49"/>
      <c r="R206" s="8"/>
    </row>
    <row r="207" spans="1:18" s="7" customFormat="1" ht="47.25" hidden="1" customHeight="1">
      <c r="A207" s="9"/>
      <c r="B207" s="9" t="s">
        <v>27</v>
      </c>
      <c r="C207" s="47" t="s">
        <v>2234</v>
      </c>
      <c r="D207" s="47" t="s">
        <v>2235</v>
      </c>
      <c r="E207" s="9" t="s">
        <v>2236</v>
      </c>
      <c r="F207" s="48">
        <v>115000</v>
      </c>
      <c r="G207" s="9">
        <v>16</v>
      </c>
      <c r="H207" s="9">
        <v>13</v>
      </c>
      <c r="I207" s="9">
        <f t="shared" si="9"/>
        <v>-3</v>
      </c>
      <c r="J207" s="43"/>
      <c r="K207" s="43"/>
      <c r="L207" s="43">
        <f t="shared" si="10"/>
        <v>-3</v>
      </c>
      <c r="M207" s="49">
        <f t="shared" si="11"/>
        <v>-345000</v>
      </c>
      <c r="N207" s="49">
        <v>0</v>
      </c>
      <c r="O207" s="49"/>
      <c r="R207" s="8"/>
    </row>
    <row r="208" spans="1:18" s="7" customFormat="1" ht="47.25" hidden="1" customHeight="1">
      <c r="A208" s="9"/>
      <c r="B208" s="9" t="s">
        <v>27</v>
      </c>
      <c r="C208" s="47" t="s">
        <v>2249</v>
      </c>
      <c r="D208" s="47" t="s">
        <v>2250</v>
      </c>
      <c r="E208" s="9" t="s">
        <v>2251</v>
      </c>
      <c r="F208" s="48">
        <v>120000</v>
      </c>
      <c r="G208" s="9">
        <v>3</v>
      </c>
      <c r="H208" s="9">
        <v>0</v>
      </c>
      <c r="I208" s="9">
        <f t="shared" si="9"/>
        <v>-3</v>
      </c>
      <c r="J208" s="43"/>
      <c r="K208" s="43"/>
      <c r="L208" s="43">
        <f t="shared" si="10"/>
        <v>-3</v>
      </c>
      <c r="M208" s="49">
        <f t="shared" si="11"/>
        <v>-360000</v>
      </c>
      <c r="N208" s="49">
        <v>0</v>
      </c>
      <c r="O208" s="49"/>
      <c r="R208" s="8"/>
    </row>
    <row r="209" spans="1:18" s="7" customFormat="1" ht="47.25" hidden="1" customHeight="1">
      <c r="A209" s="9"/>
      <c r="B209" s="9" t="s">
        <v>27</v>
      </c>
      <c r="C209" s="47" t="s">
        <v>2264</v>
      </c>
      <c r="D209" s="47" t="s">
        <v>2265</v>
      </c>
      <c r="E209" s="9" t="s">
        <v>2266</v>
      </c>
      <c r="F209" s="48">
        <v>125000</v>
      </c>
      <c r="G209" s="9">
        <v>3</v>
      </c>
      <c r="H209" s="9">
        <v>0</v>
      </c>
      <c r="I209" s="9">
        <f t="shared" si="9"/>
        <v>-3</v>
      </c>
      <c r="J209" s="43"/>
      <c r="K209" s="43"/>
      <c r="L209" s="43">
        <f t="shared" si="10"/>
        <v>-3</v>
      </c>
      <c r="M209" s="49">
        <f t="shared" si="11"/>
        <v>-375000</v>
      </c>
      <c r="N209" s="49">
        <v>0</v>
      </c>
      <c r="O209" s="49"/>
      <c r="R209" s="8"/>
    </row>
    <row r="210" spans="1:18" s="7" customFormat="1" ht="47.25" hidden="1" customHeight="1">
      <c r="A210" s="9"/>
      <c r="B210" s="9" t="s">
        <v>27</v>
      </c>
      <c r="C210" s="47" t="s">
        <v>2270</v>
      </c>
      <c r="D210" s="47" t="s">
        <v>2271</v>
      </c>
      <c r="E210" s="9" t="s">
        <v>2272</v>
      </c>
      <c r="F210" s="48">
        <v>130000</v>
      </c>
      <c r="G210" s="9">
        <v>3</v>
      </c>
      <c r="H210" s="9">
        <v>0</v>
      </c>
      <c r="I210" s="9">
        <f t="shared" si="9"/>
        <v>-3</v>
      </c>
      <c r="J210" s="43"/>
      <c r="K210" s="43"/>
      <c r="L210" s="43">
        <f t="shared" si="10"/>
        <v>-3</v>
      </c>
      <c r="M210" s="49">
        <f t="shared" si="11"/>
        <v>-390000</v>
      </c>
      <c r="N210" s="49">
        <v>0</v>
      </c>
      <c r="O210" s="49"/>
      <c r="R210" s="8"/>
    </row>
    <row r="211" spans="1:18" s="7" customFormat="1" ht="47.25" hidden="1" customHeight="1">
      <c r="A211" s="9"/>
      <c r="B211" s="9" t="s">
        <v>27</v>
      </c>
      <c r="C211" s="47" t="s">
        <v>228</v>
      </c>
      <c r="D211" s="47" t="s">
        <v>229</v>
      </c>
      <c r="E211" s="9" t="s">
        <v>230</v>
      </c>
      <c r="F211" s="48">
        <v>130000</v>
      </c>
      <c r="G211" s="9">
        <v>7</v>
      </c>
      <c r="H211" s="9">
        <v>4</v>
      </c>
      <c r="I211" s="9">
        <f t="shared" si="9"/>
        <v>-3</v>
      </c>
      <c r="J211" s="43"/>
      <c r="K211" s="43"/>
      <c r="L211" s="43">
        <f t="shared" si="10"/>
        <v>-3</v>
      </c>
      <c r="M211" s="49">
        <f t="shared" si="11"/>
        <v>-390000</v>
      </c>
      <c r="N211" s="49">
        <v>0</v>
      </c>
      <c r="O211" s="49"/>
      <c r="R211" s="8"/>
    </row>
    <row r="212" spans="1:18" s="7" customFormat="1" ht="47.25" hidden="1" customHeight="1">
      <c r="A212" s="9"/>
      <c r="B212" s="9" t="s">
        <v>27</v>
      </c>
      <c r="C212" s="47" t="s">
        <v>139</v>
      </c>
      <c r="D212" s="47" t="s">
        <v>140</v>
      </c>
      <c r="E212" s="9" t="s">
        <v>141</v>
      </c>
      <c r="F212" s="48">
        <v>139000</v>
      </c>
      <c r="G212" s="9">
        <v>3</v>
      </c>
      <c r="H212" s="9">
        <v>0</v>
      </c>
      <c r="I212" s="9">
        <f t="shared" si="9"/>
        <v>-3</v>
      </c>
      <c r="J212" s="43"/>
      <c r="K212" s="43"/>
      <c r="L212" s="43">
        <f t="shared" si="10"/>
        <v>-3</v>
      </c>
      <c r="M212" s="49">
        <f t="shared" si="11"/>
        <v>-417000</v>
      </c>
      <c r="N212" s="49">
        <v>0</v>
      </c>
      <c r="O212" s="49"/>
      <c r="R212" s="8"/>
    </row>
    <row r="213" spans="1:18" s="7" customFormat="1" ht="47.25" hidden="1" customHeight="1">
      <c r="A213" s="9"/>
      <c r="B213" s="9" t="s">
        <v>69</v>
      </c>
      <c r="C213" s="47" t="s">
        <v>112</v>
      </c>
      <c r="D213" s="47" t="s">
        <v>113</v>
      </c>
      <c r="E213" s="9" t="s">
        <v>114</v>
      </c>
      <c r="F213" s="48">
        <v>145000</v>
      </c>
      <c r="G213" s="9">
        <v>3</v>
      </c>
      <c r="H213" s="9">
        <v>0</v>
      </c>
      <c r="I213" s="9">
        <f t="shared" si="9"/>
        <v>-3</v>
      </c>
      <c r="J213" s="43"/>
      <c r="K213" s="43"/>
      <c r="L213" s="43">
        <f t="shared" si="10"/>
        <v>-3</v>
      </c>
      <c r="M213" s="49">
        <f t="shared" si="11"/>
        <v>-435000</v>
      </c>
      <c r="N213" s="49">
        <v>0</v>
      </c>
      <c r="O213" s="49"/>
      <c r="R213" s="8"/>
    </row>
    <row r="214" spans="1:18" s="7" customFormat="1" ht="47.25" hidden="1" customHeight="1">
      <c r="A214" s="9"/>
      <c r="B214" s="9" t="s">
        <v>33</v>
      </c>
      <c r="C214" s="47" t="s">
        <v>2306</v>
      </c>
      <c r="D214" s="47" t="s">
        <v>2307</v>
      </c>
      <c r="E214" s="9" t="s">
        <v>2308</v>
      </c>
      <c r="F214" s="48">
        <v>155000</v>
      </c>
      <c r="G214" s="9">
        <v>7</v>
      </c>
      <c r="H214" s="9">
        <v>4</v>
      </c>
      <c r="I214" s="9">
        <f t="shared" si="9"/>
        <v>-3</v>
      </c>
      <c r="J214" s="43"/>
      <c r="K214" s="43"/>
      <c r="L214" s="43">
        <f t="shared" si="10"/>
        <v>-3</v>
      </c>
      <c r="M214" s="49">
        <f t="shared" si="11"/>
        <v>-465000</v>
      </c>
      <c r="N214" s="49">
        <v>0</v>
      </c>
      <c r="O214" s="49"/>
      <c r="R214" s="8"/>
    </row>
    <row r="215" spans="1:18" s="7" customFormat="1" ht="47.25" hidden="1" customHeight="1">
      <c r="A215" s="9"/>
      <c r="B215" s="9" t="s">
        <v>69</v>
      </c>
      <c r="C215" s="47" t="s">
        <v>287</v>
      </c>
      <c r="D215" s="47" t="s">
        <v>288</v>
      </c>
      <c r="E215" s="9" t="s">
        <v>289</v>
      </c>
      <c r="F215" s="48">
        <v>160000</v>
      </c>
      <c r="G215" s="9">
        <v>5</v>
      </c>
      <c r="H215" s="9">
        <v>2</v>
      </c>
      <c r="I215" s="9">
        <f t="shared" si="9"/>
        <v>-3</v>
      </c>
      <c r="J215" s="43"/>
      <c r="K215" s="43"/>
      <c r="L215" s="43">
        <f t="shared" si="10"/>
        <v>-3</v>
      </c>
      <c r="M215" s="49">
        <f t="shared" si="11"/>
        <v>-480000</v>
      </c>
      <c r="N215" s="49">
        <v>0</v>
      </c>
      <c r="O215" s="49"/>
      <c r="R215" s="8"/>
    </row>
    <row r="216" spans="1:18" s="7" customFormat="1" ht="47.25" hidden="1" customHeight="1">
      <c r="A216" s="9"/>
      <c r="B216" s="9" t="s">
        <v>33</v>
      </c>
      <c r="C216" s="47" t="s">
        <v>222</v>
      </c>
      <c r="D216" s="47" t="s">
        <v>223</v>
      </c>
      <c r="E216" s="9" t="s">
        <v>224</v>
      </c>
      <c r="F216" s="48">
        <v>188000</v>
      </c>
      <c r="G216" s="9">
        <v>46</v>
      </c>
      <c r="H216" s="9">
        <v>43</v>
      </c>
      <c r="I216" s="9">
        <f t="shared" si="9"/>
        <v>-3</v>
      </c>
      <c r="J216" s="43"/>
      <c r="K216" s="43"/>
      <c r="L216" s="43">
        <f t="shared" si="10"/>
        <v>-3</v>
      </c>
      <c r="M216" s="49">
        <f t="shared" si="11"/>
        <v>-564000</v>
      </c>
      <c r="N216" s="49">
        <v>0</v>
      </c>
      <c r="O216" s="49"/>
      <c r="R216" s="8"/>
    </row>
    <row r="217" spans="1:18" s="7" customFormat="1" ht="47.25" customHeight="1">
      <c r="A217" s="9"/>
      <c r="B217" s="9" t="s">
        <v>40</v>
      </c>
      <c r="C217" s="47" t="s">
        <v>393</v>
      </c>
      <c r="D217" s="47" t="s">
        <v>394</v>
      </c>
      <c r="E217" s="9" t="s">
        <v>395</v>
      </c>
      <c r="F217" s="48">
        <v>195000</v>
      </c>
      <c r="G217" s="9">
        <v>18</v>
      </c>
      <c r="H217" s="9">
        <v>15</v>
      </c>
      <c r="I217" s="9">
        <f t="shared" si="9"/>
        <v>-3</v>
      </c>
      <c r="J217" s="43"/>
      <c r="K217" s="43"/>
      <c r="L217" s="43">
        <f t="shared" si="10"/>
        <v>-3</v>
      </c>
      <c r="M217" s="49">
        <f t="shared" si="11"/>
        <v>-585000</v>
      </c>
      <c r="N217" s="49" t="s">
        <v>3528</v>
      </c>
      <c r="O217" s="49"/>
      <c r="R217" s="8"/>
    </row>
    <row r="218" spans="1:18" s="7" customFormat="1" ht="47.25" hidden="1" customHeight="1">
      <c r="A218" s="9"/>
      <c r="B218" s="9" t="s">
        <v>33</v>
      </c>
      <c r="C218" s="47" t="s">
        <v>2362</v>
      </c>
      <c r="D218" s="47" t="s">
        <v>2363</v>
      </c>
      <c r="E218" s="9" t="s">
        <v>2364</v>
      </c>
      <c r="F218" s="48">
        <v>199000</v>
      </c>
      <c r="G218" s="9">
        <v>3</v>
      </c>
      <c r="H218" s="9">
        <v>0</v>
      </c>
      <c r="I218" s="9">
        <f t="shared" si="9"/>
        <v>-3</v>
      </c>
      <c r="J218" s="43"/>
      <c r="K218" s="43"/>
      <c r="L218" s="43">
        <f t="shared" si="10"/>
        <v>-3</v>
      </c>
      <c r="M218" s="49">
        <f t="shared" si="11"/>
        <v>-597000</v>
      </c>
      <c r="N218" s="49">
        <v>0</v>
      </c>
      <c r="O218" s="49"/>
      <c r="R218" s="8"/>
    </row>
    <row r="219" spans="1:18" s="7" customFormat="1" ht="47.25" hidden="1" customHeight="1">
      <c r="A219" s="9"/>
      <c r="B219" s="9" t="s">
        <v>33</v>
      </c>
      <c r="C219" s="47" t="s">
        <v>2377</v>
      </c>
      <c r="D219" s="47" t="s">
        <v>2378</v>
      </c>
      <c r="E219" s="9" t="s">
        <v>2379</v>
      </c>
      <c r="F219" s="48">
        <v>225000</v>
      </c>
      <c r="G219" s="9">
        <v>15</v>
      </c>
      <c r="H219" s="9">
        <v>12</v>
      </c>
      <c r="I219" s="9">
        <f t="shared" si="9"/>
        <v>-3</v>
      </c>
      <c r="J219" s="43"/>
      <c r="K219" s="43"/>
      <c r="L219" s="43">
        <f t="shared" si="10"/>
        <v>-3</v>
      </c>
      <c r="M219" s="49">
        <f t="shared" si="11"/>
        <v>-675000</v>
      </c>
      <c r="N219" s="49">
        <v>0</v>
      </c>
      <c r="O219" s="49"/>
      <c r="R219" s="8"/>
    </row>
    <row r="220" spans="1:18" s="7" customFormat="1" ht="47.25" customHeight="1">
      <c r="A220" s="9"/>
      <c r="B220" s="9" t="s">
        <v>40</v>
      </c>
      <c r="C220" s="47" t="s">
        <v>2401</v>
      </c>
      <c r="D220" s="47" t="s">
        <v>2402</v>
      </c>
      <c r="E220" s="9" t="s">
        <v>2403</v>
      </c>
      <c r="F220" s="48">
        <v>250000</v>
      </c>
      <c r="G220" s="9">
        <v>4</v>
      </c>
      <c r="H220" s="9">
        <v>1</v>
      </c>
      <c r="I220" s="9">
        <f t="shared" si="9"/>
        <v>-3</v>
      </c>
      <c r="J220" s="43"/>
      <c r="K220" s="43"/>
      <c r="L220" s="43">
        <f t="shared" si="10"/>
        <v>-3</v>
      </c>
      <c r="M220" s="49">
        <f t="shared" si="11"/>
        <v>-750000</v>
      </c>
      <c r="N220" s="49" t="s">
        <v>3529</v>
      </c>
      <c r="O220" s="49"/>
      <c r="R220" s="8"/>
    </row>
    <row r="221" spans="1:18" s="7" customFormat="1" ht="47.25" hidden="1" customHeight="1">
      <c r="A221" s="9"/>
      <c r="B221" s="9" t="s">
        <v>32</v>
      </c>
      <c r="C221" s="47" t="s">
        <v>2415</v>
      </c>
      <c r="D221" s="47" t="s">
        <v>2416</v>
      </c>
      <c r="E221" s="9" t="s">
        <v>2417</v>
      </c>
      <c r="F221" s="48">
        <v>285000</v>
      </c>
      <c r="G221" s="9">
        <v>5</v>
      </c>
      <c r="H221" s="9">
        <v>2</v>
      </c>
      <c r="I221" s="9">
        <f t="shared" si="9"/>
        <v>-3</v>
      </c>
      <c r="J221" s="43"/>
      <c r="K221" s="43"/>
      <c r="L221" s="43">
        <f t="shared" si="10"/>
        <v>-3</v>
      </c>
      <c r="M221" s="49">
        <f t="shared" si="11"/>
        <v>-855000</v>
      </c>
      <c r="N221" s="49">
        <v>0</v>
      </c>
      <c r="O221" s="49"/>
      <c r="R221" s="8"/>
    </row>
    <row r="222" spans="1:18" s="7" customFormat="1" ht="47.25" hidden="1" customHeight="1">
      <c r="A222" s="9"/>
      <c r="B222" s="9" t="s">
        <v>27</v>
      </c>
      <c r="C222" s="47" t="s">
        <v>2424</v>
      </c>
      <c r="D222" s="47" t="s">
        <v>2425</v>
      </c>
      <c r="E222" s="9" t="s">
        <v>2426</v>
      </c>
      <c r="F222" s="48">
        <v>290000</v>
      </c>
      <c r="G222" s="9">
        <v>3</v>
      </c>
      <c r="H222" s="9">
        <v>0</v>
      </c>
      <c r="I222" s="9">
        <f t="shared" si="9"/>
        <v>-3</v>
      </c>
      <c r="J222" s="43"/>
      <c r="K222" s="43"/>
      <c r="L222" s="43">
        <f t="shared" si="10"/>
        <v>-3</v>
      </c>
      <c r="M222" s="49">
        <f t="shared" si="11"/>
        <v>-870000</v>
      </c>
      <c r="N222" s="49">
        <v>0</v>
      </c>
      <c r="O222" s="49"/>
      <c r="R222" s="8"/>
    </row>
    <row r="223" spans="1:18" s="7" customFormat="1" ht="47.25" customHeight="1">
      <c r="A223" s="9"/>
      <c r="B223" s="9" t="s">
        <v>40</v>
      </c>
      <c r="C223" s="47" t="s">
        <v>2436</v>
      </c>
      <c r="D223" s="47" t="s">
        <v>2437</v>
      </c>
      <c r="E223" s="9" t="s">
        <v>2438</v>
      </c>
      <c r="F223" s="48">
        <v>295000</v>
      </c>
      <c r="G223" s="9">
        <v>17</v>
      </c>
      <c r="H223" s="9">
        <v>14</v>
      </c>
      <c r="I223" s="9">
        <f t="shared" si="9"/>
        <v>-3</v>
      </c>
      <c r="J223" s="43"/>
      <c r="K223" s="43"/>
      <c r="L223" s="43">
        <f t="shared" si="10"/>
        <v>-3</v>
      </c>
      <c r="M223" s="49">
        <f t="shared" si="11"/>
        <v>-885000</v>
      </c>
      <c r="N223" s="49" t="s">
        <v>3530</v>
      </c>
      <c r="O223" s="49"/>
      <c r="R223" s="8"/>
    </row>
    <row r="224" spans="1:18" s="7" customFormat="1" ht="47.25" hidden="1" customHeight="1">
      <c r="A224" s="9"/>
      <c r="B224" s="9" t="s">
        <v>27</v>
      </c>
      <c r="C224" s="47" t="s">
        <v>2448</v>
      </c>
      <c r="D224" s="47" t="s">
        <v>2449</v>
      </c>
      <c r="E224" s="9" t="s">
        <v>2450</v>
      </c>
      <c r="F224" s="48">
        <v>320000</v>
      </c>
      <c r="G224" s="9">
        <v>3</v>
      </c>
      <c r="H224" s="9">
        <v>0</v>
      </c>
      <c r="I224" s="9">
        <f t="shared" si="9"/>
        <v>-3</v>
      </c>
      <c r="J224" s="43"/>
      <c r="K224" s="43"/>
      <c r="L224" s="43">
        <f t="shared" si="10"/>
        <v>-3</v>
      </c>
      <c r="M224" s="49">
        <f t="shared" si="11"/>
        <v>-960000</v>
      </c>
      <c r="N224" s="49">
        <v>0</v>
      </c>
      <c r="O224" s="49"/>
      <c r="R224" s="8"/>
    </row>
    <row r="225" spans="1:18" s="7" customFormat="1" ht="47.25" hidden="1" customHeight="1">
      <c r="A225" s="9"/>
      <c r="B225" s="9" t="s">
        <v>69</v>
      </c>
      <c r="C225" s="47" t="s">
        <v>2487</v>
      </c>
      <c r="D225" s="47" t="s">
        <v>2488</v>
      </c>
      <c r="E225" s="9" t="s">
        <v>2489</v>
      </c>
      <c r="F225" s="48">
        <v>475000</v>
      </c>
      <c r="G225" s="9">
        <v>60</v>
      </c>
      <c r="H225" s="9">
        <v>57</v>
      </c>
      <c r="I225" s="9">
        <f t="shared" si="9"/>
        <v>-3</v>
      </c>
      <c r="J225" s="43"/>
      <c r="K225" s="43"/>
      <c r="L225" s="43">
        <f t="shared" si="10"/>
        <v>-3</v>
      </c>
      <c r="M225" s="49">
        <f t="shared" si="11"/>
        <v>-1425000</v>
      </c>
      <c r="N225" s="49">
        <v>0</v>
      </c>
      <c r="O225" s="49"/>
      <c r="R225" s="8"/>
    </row>
    <row r="226" spans="1:18" s="7" customFormat="1" ht="47.25" hidden="1" customHeight="1">
      <c r="A226" s="9"/>
      <c r="B226" s="9" t="s">
        <v>69</v>
      </c>
      <c r="C226" s="47" t="s">
        <v>2508</v>
      </c>
      <c r="D226" s="47" t="s">
        <v>2509</v>
      </c>
      <c r="E226" s="9" t="s">
        <v>2510</v>
      </c>
      <c r="F226" s="48">
        <v>580000</v>
      </c>
      <c r="G226" s="9">
        <v>3</v>
      </c>
      <c r="H226" s="9">
        <v>0</v>
      </c>
      <c r="I226" s="9">
        <f t="shared" si="9"/>
        <v>-3</v>
      </c>
      <c r="J226" s="43"/>
      <c r="K226" s="43"/>
      <c r="L226" s="43">
        <f t="shared" si="10"/>
        <v>-3</v>
      </c>
      <c r="M226" s="49">
        <f t="shared" si="11"/>
        <v>-1740000</v>
      </c>
      <c r="N226" s="49">
        <v>0</v>
      </c>
      <c r="O226" s="49"/>
      <c r="R226" s="8"/>
    </row>
    <row r="227" spans="1:18" s="7" customFormat="1" ht="47.25" customHeight="1">
      <c r="A227" s="9"/>
      <c r="B227" s="9" t="s">
        <v>27</v>
      </c>
      <c r="C227" s="47" t="s">
        <v>510</v>
      </c>
      <c r="D227" s="47" t="s">
        <v>511</v>
      </c>
      <c r="E227" s="9" t="s">
        <v>512</v>
      </c>
      <c r="F227" s="48">
        <v>690000</v>
      </c>
      <c r="G227" s="9">
        <v>27</v>
      </c>
      <c r="H227" s="9">
        <v>24</v>
      </c>
      <c r="I227" s="9">
        <f t="shared" si="9"/>
        <v>-3</v>
      </c>
      <c r="J227" s="43"/>
      <c r="K227" s="43"/>
      <c r="L227" s="43">
        <f t="shared" si="10"/>
        <v>-3</v>
      </c>
      <c r="M227" s="49">
        <f t="shared" si="11"/>
        <v>-2070000</v>
      </c>
      <c r="N227" s="49" t="s">
        <v>3531</v>
      </c>
      <c r="O227" s="49"/>
      <c r="R227" s="8"/>
    </row>
    <row r="228" spans="1:18" s="7" customFormat="1" ht="47.25" customHeight="1">
      <c r="A228" s="9"/>
      <c r="B228" s="9" t="s">
        <v>27</v>
      </c>
      <c r="C228" s="47" t="s">
        <v>507</v>
      </c>
      <c r="D228" s="47" t="s">
        <v>508</v>
      </c>
      <c r="E228" s="9" t="s">
        <v>509</v>
      </c>
      <c r="F228" s="48">
        <v>700000</v>
      </c>
      <c r="G228" s="9">
        <v>17</v>
      </c>
      <c r="H228" s="9">
        <v>14</v>
      </c>
      <c r="I228" s="9">
        <f t="shared" si="9"/>
        <v>-3</v>
      </c>
      <c r="J228" s="43"/>
      <c r="K228" s="43"/>
      <c r="L228" s="43">
        <f t="shared" si="10"/>
        <v>-3</v>
      </c>
      <c r="M228" s="49">
        <f t="shared" si="11"/>
        <v>-2100000</v>
      </c>
      <c r="N228" s="49" t="s">
        <v>3532</v>
      </c>
      <c r="O228" s="49"/>
      <c r="R228" s="8"/>
    </row>
    <row r="229" spans="1:18" s="7" customFormat="1" ht="47.25" hidden="1" customHeight="1">
      <c r="A229" s="9"/>
      <c r="B229" s="9" t="s">
        <v>197</v>
      </c>
      <c r="C229" s="47" t="s">
        <v>2584</v>
      </c>
      <c r="D229" s="47" t="s">
        <v>2585</v>
      </c>
      <c r="E229" s="9" t="s">
        <v>2586</v>
      </c>
      <c r="F229" s="48">
        <v>59000</v>
      </c>
      <c r="G229" s="9">
        <v>43</v>
      </c>
      <c r="H229" s="9">
        <v>40</v>
      </c>
      <c r="I229" s="9">
        <f t="shared" si="9"/>
        <v>-3</v>
      </c>
      <c r="J229" s="43"/>
      <c r="K229" s="43"/>
      <c r="L229" s="43">
        <f t="shared" si="10"/>
        <v>-3</v>
      </c>
      <c r="M229" s="49">
        <f t="shared" si="11"/>
        <v>-177000</v>
      </c>
      <c r="N229" s="49">
        <v>0</v>
      </c>
      <c r="O229" s="49"/>
      <c r="R229" s="8"/>
    </row>
    <row r="230" spans="1:18" s="7" customFormat="1" ht="47.25" hidden="1" customHeight="1">
      <c r="A230" s="9"/>
      <c r="B230" s="9" t="s">
        <v>197</v>
      </c>
      <c r="C230" s="47" t="s">
        <v>284</v>
      </c>
      <c r="D230" s="47" t="s">
        <v>285</v>
      </c>
      <c r="E230" s="9" t="s">
        <v>286</v>
      </c>
      <c r="F230" s="48">
        <v>58000</v>
      </c>
      <c r="G230" s="9">
        <v>24</v>
      </c>
      <c r="H230" s="9">
        <v>21</v>
      </c>
      <c r="I230" s="9">
        <f t="shared" si="9"/>
        <v>-3</v>
      </c>
      <c r="J230" s="43"/>
      <c r="K230" s="43"/>
      <c r="L230" s="43">
        <f t="shared" si="10"/>
        <v>-3</v>
      </c>
      <c r="M230" s="49">
        <f t="shared" si="11"/>
        <v>-174000</v>
      </c>
      <c r="N230" s="49">
        <v>0</v>
      </c>
      <c r="O230" s="49"/>
      <c r="R230" s="8"/>
    </row>
    <row r="231" spans="1:18" s="7" customFormat="1" ht="47.25" hidden="1" customHeight="1">
      <c r="A231" s="9"/>
      <c r="B231" s="9" t="s">
        <v>135</v>
      </c>
      <c r="C231" s="47" t="s">
        <v>2698</v>
      </c>
      <c r="D231" s="47" t="s">
        <v>2699</v>
      </c>
      <c r="E231" s="9" t="s">
        <v>2697</v>
      </c>
      <c r="F231" s="48">
        <v>80000</v>
      </c>
      <c r="G231" s="9">
        <v>3</v>
      </c>
      <c r="H231" s="9">
        <v>0</v>
      </c>
      <c r="I231" s="9">
        <f t="shared" si="9"/>
        <v>-3</v>
      </c>
      <c r="J231" s="43"/>
      <c r="K231" s="43"/>
      <c r="L231" s="43">
        <f t="shared" si="10"/>
        <v>-3</v>
      </c>
      <c r="M231" s="49">
        <f t="shared" si="11"/>
        <v>-240000</v>
      </c>
      <c r="N231" s="49">
        <v>0</v>
      </c>
      <c r="O231" s="49"/>
      <c r="R231" s="8"/>
    </row>
    <row r="232" spans="1:18" s="7" customFormat="1" ht="47.25" hidden="1" customHeight="1">
      <c r="A232" s="9"/>
      <c r="B232" s="9" t="s">
        <v>135</v>
      </c>
      <c r="C232" s="47" t="s">
        <v>2726</v>
      </c>
      <c r="D232" s="47" t="s">
        <v>2727</v>
      </c>
      <c r="E232" s="9" t="s">
        <v>2728</v>
      </c>
      <c r="F232" s="48">
        <v>109000</v>
      </c>
      <c r="G232" s="9">
        <v>3</v>
      </c>
      <c r="H232" s="9">
        <v>0</v>
      </c>
      <c r="I232" s="9">
        <f t="shared" si="9"/>
        <v>-3</v>
      </c>
      <c r="J232" s="43"/>
      <c r="K232" s="43"/>
      <c r="L232" s="43">
        <f t="shared" si="10"/>
        <v>-3</v>
      </c>
      <c r="M232" s="49">
        <f t="shared" si="11"/>
        <v>-327000</v>
      </c>
      <c r="N232" s="49">
        <v>0</v>
      </c>
      <c r="O232" s="49"/>
      <c r="R232" s="8"/>
    </row>
    <row r="233" spans="1:18" s="7" customFormat="1" ht="47.25" hidden="1" customHeight="1">
      <c r="A233" s="9"/>
      <c r="B233" s="9" t="s">
        <v>2772</v>
      </c>
      <c r="C233" s="47" t="s">
        <v>2835</v>
      </c>
      <c r="D233" s="47" t="s">
        <v>2836</v>
      </c>
      <c r="E233" s="9" t="s">
        <v>2837</v>
      </c>
      <c r="F233" s="48">
        <v>149000</v>
      </c>
      <c r="G233" s="9">
        <v>3</v>
      </c>
      <c r="H233" s="9">
        <v>0</v>
      </c>
      <c r="I233" s="9">
        <f t="shared" si="9"/>
        <v>-3</v>
      </c>
      <c r="J233" s="43"/>
      <c r="K233" s="43"/>
      <c r="L233" s="43">
        <f t="shared" si="10"/>
        <v>-3</v>
      </c>
      <c r="M233" s="49">
        <f t="shared" si="11"/>
        <v>-447000</v>
      </c>
      <c r="N233" s="49">
        <v>0</v>
      </c>
      <c r="O233" s="49"/>
      <c r="R233" s="8"/>
    </row>
    <row r="234" spans="1:18" s="7" customFormat="1" ht="47.25" customHeight="1">
      <c r="A234" s="9"/>
      <c r="B234" s="9" t="s">
        <v>2772</v>
      </c>
      <c r="C234" s="47" t="s">
        <v>2891</v>
      </c>
      <c r="D234" s="47" t="s">
        <v>2892</v>
      </c>
      <c r="E234" s="9" t="s">
        <v>2893</v>
      </c>
      <c r="F234" s="48">
        <v>295000</v>
      </c>
      <c r="G234" s="9">
        <v>5</v>
      </c>
      <c r="H234" s="9">
        <v>2</v>
      </c>
      <c r="I234" s="9">
        <f t="shared" si="9"/>
        <v>-3</v>
      </c>
      <c r="J234" s="43"/>
      <c r="K234" s="43"/>
      <c r="L234" s="43">
        <f t="shared" si="10"/>
        <v>-3</v>
      </c>
      <c r="M234" s="49">
        <f t="shared" si="11"/>
        <v>-885000</v>
      </c>
      <c r="N234" s="49" t="s">
        <v>3533</v>
      </c>
      <c r="O234" s="49"/>
      <c r="R234" s="8"/>
    </row>
    <row r="235" spans="1:18" s="7" customFormat="1" ht="47.25" hidden="1" customHeight="1">
      <c r="A235" s="9"/>
      <c r="B235" s="9" t="s">
        <v>2772</v>
      </c>
      <c r="C235" s="47" t="s">
        <v>2930</v>
      </c>
      <c r="D235" s="47" t="s">
        <v>2931</v>
      </c>
      <c r="E235" s="9" t="s">
        <v>2932</v>
      </c>
      <c r="F235" s="48">
        <v>175000</v>
      </c>
      <c r="G235" s="9">
        <v>29</v>
      </c>
      <c r="H235" s="9">
        <v>26</v>
      </c>
      <c r="I235" s="9">
        <f t="shared" si="9"/>
        <v>-3</v>
      </c>
      <c r="J235" s="43"/>
      <c r="K235" s="43"/>
      <c r="L235" s="43">
        <f t="shared" si="10"/>
        <v>-3</v>
      </c>
      <c r="M235" s="49">
        <f t="shared" si="11"/>
        <v>-525000</v>
      </c>
      <c r="N235" s="49">
        <v>0</v>
      </c>
      <c r="O235" s="49"/>
      <c r="R235" s="8"/>
    </row>
    <row r="236" spans="1:18" s="7" customFormat="1" ht="47.25" customHeight="1">
      <c r="A236" s="9"/>
      <c r="B236" s="9" t="s">
        <v>33</v>
      </c>
      <c r="C236" s="47" t="s">
        <v>3050</v>
      </c>
      <c r="D236" s="47" t="s">
        <v>3051</v>
      </c>
      <c r="E236" s="9" t="s">
        <v>3052</v>
      </c>
      <c r="F236" s="48">
        <v>70000</v>
      </c>
      <c r="G236" s="9">
        <v>3</v>
      </c>
      <c r="H236" s="9">
        <v>0</v>
      </c>
      <c r="I236" s="9">
        <f t="shared" si="9"/>
        <v>-3</v>
      </c>
      <c r="J236" s="43"/>
      <c r="K236" s="43"/>
      <c r="L236" s="43">
        <f t="shared" si="10"/>
        <v>-3</v>
      </c>
      <c r="M236" s="49">
        <f t="shared" si="11"/>
        <v>-210000</v>
      </c>
      <c r="N236" s="49" t="s">
        <v>3534</v>
      </c>
      <c r="O236" s="49"/>
      <c r="R236" s="8"/>
    </row>
    <row r="237" spans="1:18" s="7" customFormat="1" ht="47.25" hidden="1" customHeight="1">
      <c r="A237" s="9"/>
      <c r="B237" s="9" t="s">
        <v>33</v>
      </c>
      <c r="C237" s="47" t="s">
        <v>3062</v>
      </c>
      <c r="D237" s="47" t="s">
        <v>3063</v>
      </c>
      <c r="E237" s="9" t="s">
        <v>3064</v>
      </c>
      <c r="F237" s="48">
        <v>70000</v>
      </c>
      <c r="G237" s="9">
        <v>3</v>
      </c>
      <c r="H237" s="9">
        <v>0</v>
      </c>
      <c r="I237" s="9">
        <f t="shared" si="9"/>
        <v>-3</v>
      </c>
      <c r="J237" s="43"/>
      <c r="K237" s="43"/>
      <c r="L237" s="43">
        <f t="shared" si="10"/>
        <v>-3</v>
      </c>
      <c r="M237" s="49">
        <f t="shared" si="11"/>
        <v>-210000</v>
      </c>
      <c r="N237" s="49">
        <v>0</v>
      </c>
      <c r="O237" s="49"/>
      <c r="R237" s="8"/>
    </row>
    <row r="238" spans="1:18" s="7" customFormat="1" ht="47.25" hidden="1" customHeight="1">
      <c r="A238" s="9"/>
      <c r="B238" s="9" t="s">
        <v>197</v>
      </c>
      <c r="C238" s="47" t="s">
        <v>3086</v>
      </c>
      <c r="D238" s="47" t="s">
        <v>3087</v>
      </c>
      <c r="E238" s="9" t="s">
        <v>3088</v>
      </c>
      <c r="F238" s="48">
        <v>99000</v>
      </c>
      <c r="G238" s="9">
        <v>10</v>
      </c>
      <c r="H238" s="9">
        <v>7</v>
      </c>
      <c r="I238" s="9">
        <f t="shared" si="9"/>
        <v>-3</v>
      </c>
      <c r="J238" s="43"/>
      <c r="K238" s="43"/>
      <c r="L238" s="43">
        <f t="shared" si="10"/>
        <v>-3</v>
      </c>
      <c r="M238" s="49">
        <f t="shared" si="11"/>
        <v>-297000</v>
      </c>
      <c r="N238" s="49">
        <v>0</v>
      </c>
      <c r="O238" s="49"/>
      <c r="R238" s="8"/>
    </row>
    <row r="239" spans="1:18" s="7" customFormat="1" ht="47.25" hidden="1" customHeight="1">
      <c r="A239" s="9"/>
      <c r="B239" s="9" t="s">
        <v>27</v>
      </c>
      <c r="C239" s="47" t="s">
        <v>3218</v>
      </c>
      <c r="D239" s="47" t="s">
        <v>3219</v>
      </c>
      <c r="E239" s="9" t="s">
        <v>3220</v>
      </c>
      <c r="F239" s="48">
        <v>90000</v>
      </c>
      <c r="G239" s="9">
        <v>3</v>
      </c>
      <c r="H239" s="9">
        <v>0</v>
      </c>
      <c r="I239" s="9">
        <f t="shared" si="9"/>
        <v>-3</v>
      </c>
      <c r="J239" s="43"/>
      <c r="K239" s="43"/>
      <c r="L239" s="43">
        <f t="shared" si="10"/>
        <v>-3</v>
      </c>
      <c r="M239" s="49">
        <f t="shared" si="11"/>
        <v>-270000</v>
      </c>
      <c r="N239" s="49">
        <v>0</v>
      </c>
      <c r="O239" s="49"/>
      <c r="R239" s="8"/>
    </row>
    <row r="240" spans="1:18" s="7" customFormat="1" ht="47.25" hidden="1" customHeight="1">
      <c r="A240" s="9"/>
      <c r="B240" s="9" t="s">
        <v>27</v>
      </c>
      <c r="C240" s="47" t="s">
        <v>3233</v>
      </c>
      <c r="D240" s="47" t="s">
        <v>3234</v>
      </c>
      <c r="E240" s="9" t="s">
        <v>3235</v>
      </c>
      <c r="F240" s="48">
        <v>38000</v>
      </c>
      <c r="G240" s="9">
        <v>20</v>
      </c>
      <c r="H240" s="9">
        <v>17</v>
      </c>
      <c r="I240" s="9">
        <f t="shared" si="9"/>
        <v>-3</v>
      </c>
      <c r="J240" s="43"/>
      <c r="K240" s="43"/>
      <c r="L240" s="43">
        <f t="shared" si="10"/>
        <v>-3</v>
      </c>
      <c r="M240" s="49">
        <f t="shared" si="11"/>
        <v>-114000</v>
      </c>
      <c r="N240" s="49">
        <v>0</v>
      </c>
      <c r="O240" s="49"/>
      <c r="R240" s="8"/>
    </row>
    <row r="241" spans="1:18" s="7" customFormat="1" ht="47.25" hidden="1" customHeight="1">
      <c r="A241" s="9"/>
      <c r="B241" s="9" t="s">
        <v>3469</v>
      </c>
      <c r="C241" s="47" t="s">
        <v>3459</v>
      </c>
      <c r="D241" s="47" t="s">
        <v>3460</v>
      </c>
      <c r="E241" s="9" t="s">
        <v>3461</v>
      </c>
      <c r="F241" s="48">
        <v>625000</v>
      </c>
      <c r="G241" s="9">
        <v>9</v>
      </c>
      <c r="H241" s="9">
        <v>6</v>
      </c>
      <c r="I241" s="9">
        <f t="shared" si="9"/>
        <v>-3</v>
      </c>
      <c r="J241" s="43"/>
      <c r="K241" s="43"/>
      <c r="L241" s="43">
        <f t="shared" si="10"/>
        <v>-3</v>
      </c>
      <c r="M241" s="49">
        <f t="shared" si="11"/>
        <v>-1875000</v>
      </c>
      <c r="N241" s="49">
        <v>0</v>
      </c>
      <c r="O241" s="49"/>
      <c r="R241" s="8"/>
    </row>
    <row r="242" spans="1:18" s="7" customFormat="1" ht="47.25" hidden="1" customHeight="1">
      <c r="A242" s="9"/>
      <c r="B242" s="9" t="s">
        <v>392</v>
      </c>
      <c r="C242" s="47" t="s">
        <v>2323</v>
      </c>
      <c r="D242" s="47" t="s">
        <v>2323</v>
      </c>
      <c r="E242" s="9" t="s">
        <v>2324</v>
      </c>
      <c r="F242" s="48">
        <v>185000</v>
      </c>
      <c r="G242" s="9">
        <v>2.6850000000000001</v>
      </c>
      <c r="H242" s="9">
        <v>0</v>
      </c>
      <c r="I242" s="9">
        <f t="shared" si="9"/>
        <v>-2.6850000000000001</v>
      </c>
      <c r="J242" s="43"/>
      <c r="K242" s="43"/>
      <c r="L242" s="43">
        <f t="shared" si="10"/>
        <v>-2.6850000000000001</v>
      </c>
      <c r="M242" s="49">
        <f t="shared" si="11"/>
        <v>-496725</v>
      </c>
      <c r="N242" s="49">
        <v>0</v>
      </c>
      <c r="O242" s="49"/>
      <c r="R242" s="8"/>
    </row>
    <row r="243" spans="1:18" s="7" customFormat="1" ht="47.25" customHeight="1">
      <c r="A243" s="9"/>
      <c r="B243" s="9" t="s">
        <v>27</v>
      </c>
      <c r="C243" s="47" t="s">
        <v>3429</v>
      </c>
      <c r="D243" s="47" t="s">
        <v>3430</v>
      </c>
      <c r="E243" s="9" t="s">
        <v>3431</v>
      </c>
      <c r="F243" s="48">
        <v>2800000</v>
      </c>
      <c r="G243" s="9">
        <v>4.5149999999999997</v>
      </c>
      <c r="H243" s="9">
        <v>1.95</v>
      </c>
      <c r="I243" s="9">
        <f t="shared" si="9"/>
        <v>-2.5649999999999995</v>
      </c>
      <c r="J243" s="43"/>
      <c r="K243" s="43"/>
      <c r="L243" s="43">
        <f t="shared" si="10"/>
        <v>-2.5649999999999995</v>
      </c>
      <c r="M243" s="49">
        <f t="shared" si="11"/>
        <v>-7181999.9999999991</v>
      </c>
      <c r="N243" s="49" t="s">
        <v>3535</v>
      </c>
      <c r="O243" s="49"/>
      <c r="R243" s="8"/>
    </row>
    <row r="244" spans="1:18" s="7" customFormat="1" ht="47.25" customHeight="1">
      <c r="A244" s="9"/>
      <c r="B244" s="9" t="s">
        <v>27</v>
      </c>
      <c r="C244" s="47" t="s">
        <v>3432</v>
      </c>
      <c r="D244" s="47" t="s">
        <v>3433</v>
      </c>
      <c r="E244" s="9" t="s">
        <v>3434</v>
      </c>
      <c r="F244" s="48">
        <v>3315000</v>
      </c>
      <c r="G244" s="9">
        <v>3.33</v>
      </c>
      <c r="H244" s="9">
        <v>1.08</v>
      </c>
      <c r="I244" s="9">
        <f t="shared" si="9"/>
        <v>-2.25</v>
      </c>
      <c r="J244" s="43"/>
      <c r="K244" s="43"/>
      <c r="L244" s="43">
        <f t="shared" si="10"/>
        <v>-2.25</v>
      </c>
      <c r="M244" s="49">
        <f t="shared" si="11"/>
        <v>-7458750</v>
      </c>
      <c r="N244" s="49" t="s">
        <v>3536</v>
      </c>
      <c r="O244" s="49"/>
      <c r="R244" s="8"/>
    </row>
    <row r="245" spans="1:18" s="7" customFormat="1" ht="47.25" hidden="1" customHeight="1">
      <c r="A245" s="9"/>
      <c r="B245" s="9" t="s">
        <v>392</v>
      </c>
      <c r="C245" s="47" t="s">
        <v>2214</v>
      </c>
      <c r="D245" s="47" t="s">
        <v>2214</v>
      </c>
      <c r="E245" s="9" t="s">
        <v>2215</v>
      </c>
      <c r="F245" s="48">
        <v>145000</v>
      </c>
      <c r="G245" s="9">
        <v>2.165</v>
      </c>
      <c r="H245" s="9">
        <v>0</v>
      </c>
      <c r="I245" s="9">
        <f t="shared" si="9"/>
        <v>-2.165</v>
      </c>
      <c r="J245" s="43"/>
      <c r="K245" s="43"/>
      <c r="L245" s="43">
        <f t="shared" si="10"/>
        <v>-2.165</v>
      </c>
      <c r="M245" s="49">
        <f t="shared" si="11"/>
        <v>-313925</v>
      </c>
      <c r="N245" s="49">
        <v>0</v>
      </c>
      <c r="O245" s="49"/>
      <c r="R245" s="8"/>
    </row>
    <row r="246" spans="1:18" s="7" customFormat="1" ht="47.25" hidden="1" customHeight="1">
      <c r="A246" s="9"/>
      <c r="B246" s="9" t="s">
        <v>27</v>
      </c>
      <c r="C246" s="47" t="s">
        <v>731</v>
      </c>
      <c r="D246" s="47" t="s">
        <v>732</v>
      </c>
      <c r="E246" s="9" t="s">
        <v>733</v>
      </c>
      <c r="F246" s="48">
        <v>20000</v>
      </c>
      <c r="G246" s="9">
        <v>32</v>
      </c>
      <c r="H246" s="9">
        <v>30</v>
      </c>
      <c r="I246" s="9">
        <f t="shared" si="9"/>
        <v>-2</v>
      </c>
      <c r="J246" s="43"/>
      <c r="K246" s="43"/>
      <c r="L246" s="43">
        <f t="shared" si="10"/>
        <v>-2</v>
      </c>
      <c r="M246" s="49">
        <f t="shared" si="11"/>
        <v>-40000</v>
      </c>
      <c r="N246" s="49">
        <v>0</v>
      </c>
      <c r="O246" s="49"/>
      <c r="R246" s="8"/>
    </row>
    <row r="247" spans="1:18" s="7" customFormat="1" ht="47.25" hidden="1" customHeight="1">
      <c r="A247" s="9"/>
      <c r="B247" s="9" t="s">
        <v>33</v>
      </c>
      <c r="C247" s="47" t="s">
        <v>1856</v>
      </c>
      <c r="D247" s="47" t="s">
        <v>1857</v>
      </c>
      <c r="E247" s="9" t="s">
        <v>1858</v>
      </c>
      <c r="F247" s="48">
        <v>25000</v>
      </c>
      <c r="G247" s="9">
        <v>6</v>
      </c>
      <c r="H247" s="9">
        <v>4</v>
      </c>
      <c r="I247" s="9">
        <f t="shared" si="9"/>
        <v>-2</v>
      </c>
      <c r="J247" s="43"/>
      <c r="K247" s="43"/>
      <c r="L247" s="43">
        <f t="shared" si="10"/>
        <v>-2</v>
      </c>
      <c r="M247" s="49">
        <f t="shared" si="11"/>
        <v>-50000</v>
      </c>
      <c r="N247" s="49">
        <v>0</v>
      </c>
      <c r="O247" s="49"/>
      <c r="R247" s="8"/>
    </row>
    <row r="248" spans="1:18" s="7" customFormat="1" ht="47.25" hidden="1" customHeight="1">
      <c r="A248" s="9"/>
      <c r="B248" s="9" t="s">
        <v>33</v>
      </c>
      <c r="C248" s="47" t="s">
        <v>414</v>
      </c>
      <c r="D248" s="47" t="s">
        <v>415</v>
      </c>
      <c r="E248" s="9" t="s">
        <v>416</v>
      </c>
      <c r="F248" s="48">
        <v>29000</v>
      </c>
      <c r="G248" s="9">
        <v>25</v>
      </c>
      <c r="H248" s="9">
        <v>23</v>
      </c>
      <c r="I248" s="9">
        <f t="shared" si="9"/>
        <v>-2</v>
      </c>
      <c r="J248" s="43"/>
      <c r="K248" s="43"/>
      <c r="L248" s="43">
        <f t="shared" si="10"/>
        <v>-2</v>
      </c>
      <c r="M248" s="49">
        <f t="shared" si="11"/>
        <v>-58000</v>
      </c>
      <c r="N248" s="49">
        <v>0</v>
      </c>
      <c r="O248" s="49"/>
      <c r="R248" s="8"/>
    </row>
    <row r="249" spans="1:18" s="7" customFormat="1" ht="47.25" hidden="1" customHeight="1">
      <c r="A249" s="9"/>
      <c r="B249" s="9" t="s">
        <v>27</v>
      </c>
      <c r="C249" s="47" t="s">
        <v>1901</v>
      </c>
      <c r="D249" s="47" t="s">
        <v>1902</v>
      </c>
      <c r="E249" s="9" t="s">
        <v>1903</v>
      </c>
      <c r="F249" s="48">
        <v>35000</v>
      </c>
      <c r="G249" s="9">
        <v>12</v>
      </c>
      <c r="H249" s="9">
        <v>10</v>
      </c>
      <c r="I249" s="9">
        <f t="shared" si="9"/>
        <v>-2</v>
      </c>
      <c r="J249" s="43"/>
      <c r="K249" s="43"/>
      <c r="L249" s="43">
        <f t="shared" si="10"/>
        <v>-2</v>
      </c>
      <c r="M249" s="49">
        <f t="shared" si="11"/>
        <v>-70000</v>
      </c>
      <c r="N249" s="49">
        <v>0</v>
      </c>
      <c r="O249" s="49"/>
      <c r="R249" s="8"/>
    </row>
    <row r="250" spans="1:18" s="7" customFormat="1" ht="47.25" hidden="1" customHeight="1">
      <c r="A250" s="9"/>
      <c r="B250" s="9" t="s">
        <v>27</v>
      </c>
      <c r="C250" s="47" t="s">
        <v>1910</v>
      </c>
      <c r="D250" s="47" t="s">
        <v>1911</v>
      </c>
      <c r="E250" s="9" t="s">
        <v>1912</v>
      </c>
      <c r="F250" s="48">
        <v>35000</v>
      </c>
      <c r="G250" s="9">
        <v>2</v>
      </c>
      <c r="H250" s="9">
        <v>0</v>
      </c>
      <c r="I250" s="9">
        <f t="shared" si="9"/>
        <v>-2</v>
      </c>
      <c r="J250" s="43"/>
      <c r="K250" s="43"/>
      <c r="L250" s="43">
        <f t="shared" si="10"/>
        <v>-2</v>
      </c>
      <c r="M250" s="49">
        <f t="shared" si="11"/>
        <v>-70000</v>
      </c>
      <c r="N250" s="49">
        <v>0</v>
      </c>
      <c r="O250" s="49"/>
      <c r="R250" s="8"/>
    </row>
    <row r="251" spans="1:18" s="7" customFormat="1" ht="47.25" hidden="1" customHeight="1">
      <c r="A251" s="9"/>
      <c r="B251" s="9" t="s">
        <v>27</v>
      </c>
      <c r="C251" s="47" t="s">
        <v>1913</v>
      </c>
      <c r="D251" s="47" t="s">
        <v>1914</v>
      </c>
      <c r="E251" s="9" t="s">
        <v>1915</v>
      </c>
      <c r="F251" s="48">
        <v>35000</v>
      </c>
      <c r="G251" s="9">
        <v>18</v>
      </c>
      <c r="H251" s="9">
        <v>16</v>
      </c>
      <c r="I251" s="9">
        <f t="shared" si="9"/>
        <v>-2</v>
      </c>
      <c r="J251" s="43"/>
      <c r="K251" s="43"/>
      <c r="L251" s="43">
        <f t="shared" si="10"/>
        <v>-2</v>
      </c>
      <c r="M251" s="49">
        <f t="shared" si="11"/>
        <v>-70000</v>
      </c>
      <c r="N251" s="49">
        <v>0</v>
      </c>
      <c r="O251" s="49"/>
      <c r="R251" s="8"/>
    </row>
    <row r="252" spans="1:18" s="7" customFormat="1" ht="47.25" hidden="1" customHeight="1">
      <c r="A252" s="9"/>
      <c r="B252" s="9" t="s">
        <v>27</v>
      </c>
      <c r="C252" s="47" t="s">
        <v>1916</v>
      </c>
      <c r="D252" s="47" t="s">
        <v>1917</v>
      </c>
      <c r="E252" s="9" t="s">
        <v>1918</v>
      </c>
      <c r="F252" s="48">
        <v>35000</v>
      </c>
      <c r="G252" s="9">
        <v>9</v>
      </c>
      <c r="H252" s="9">
        <v>7</v>
      </c>
      <c r="I252" s="9">
        <f t="shared" si="9"/>
        <v>-2</v>
      </c>
      <c r="J252" s="43"/>
      <c r="K252" s="43"/>
      <c r="L252" s="43">
        <f t="shared" si="10"/>
        <v>-2</v>
      </c>
      <c r="M252" s="49">
        <f t="shared" si="11"/>
        <v>-70000</v>
      </c>
      <c r="N252" s="49">
        <v>0</v>
      </c>
      <c r="O252" s="49"/>
      <c r="R252" s="8"/>
    </row>
    <row r="253" spans="1:18" s="7" customFormat="1" ht="47.25" hidden="1" customHeight="1">
      <c r="A253" s="9"/>
      <c r="B253" s="9" t="s">
        <v>27</v>
      </c>
      <c r="C253" s="47" t="s">
        <v>1947</v>
      </c>
      <c r="D253" s="47" t="s">
        <v>1948</v>
      </c>
      <c r="E253" s="9" t="s">
        <v>1949</v>
      </c>
      <c r="F253" s="48">
        <v>40000</v>
      </c>
      <c r="G253" s="9">
        <v>19</v>
      </c>
      <c r="H253" s="9">
        <v>17</v>
      </c>
      <c r="I253" s="9">
        <f t="shared" si="9"/>
        <v>-2</v>
      </c>
      <c r="J253" s="43"/>
      <c r="K253" s="43"/>
      <c r="L253" s="43">
        <f t="shared" si="10"/>
        <v>-2</v>
      </c>
      <c r="M253" s="49">
        <f t="shared" si="11"/>
        <v>-80000</v>
      </c>
      <c r="N253" s="49">
        <v>0</v>
      </c>
      <c r="O253" s="49"/>
      <c r="R253" s="8"/>
    </row>
    <row r="254" spans="1:18" s="7" customFormat="1" ht="47.25" hidden="1" customHeight="1">
      <c r="A254" s="9"/>
      <c r="B254" s="9" t="s">
        <v>33</v>
      </c>
      <c r="C254" s="47" t="s">
        <v>1953</v>
      </c>
      <c r="D254" s="47" t="s">
        <v>1954</v>
      </c>
      <c r="E254" s="9" t="s">
        <v>1955</v>
      </c>
      <c r="F254" s="48">
        <v>40000</v>
      </c>
      <c r="G254" s="9">
        <v>2</v>
      </c>
      <c r="H254" s="9">
        <v>0</v>
      </c>
      <c r="I254" s="9">
        <f t="shared" si="9"/>
        <v>-2</v>
      </c>
      <c r="J254" s="43"/>
      <c r="K254" s="43"/>
      <c r="L254" s="43">
        <f t="shared" si="10"/>
        <v>-2</v>
      </c>
      <c r="M254" s="49">
        <f t="shared" si="11"/>
        <v>-80000</v>
      </c>
      <c r="N254" s="49">
        <v>0</v>
      </c>
      <c r="O254" s="49"/>
      <c r="R254" s="8"/>
    </row>
    <row r="255" spans="1:18" s="7" customFormat="1" ht="47.25" hidden="1" customHeight="1">
      <c r="A255" s="9"/>
      <c r="B255" s="9" t="s">
        <v>27</v>
      </c>
      <c r="C255" s="47" t="s">
        <v>1956</v>
      </c>
      <c r="D255" s="47" t="s">
        <v>1957</v>
      </c>
      <c r="E255" s="9" t="s">
        <v>1958</v>
      </c>
      <c r="F255" s="48">
        <v>42000</v>
      </c>
      <c r="G255" s="9">
        <v>2</v>
      </c>
      <c r="H255" s="9">
        <v>0</v>
      </c>
      <c r="I255" s="9">
        <f t="shared" si="9"/>
        <v>-2</v>
      </c>
      <c r="J255" s="43"/>
      <c r="K255" s="43"/>
      <c r="L255" s="43">
        <f t="shared" si="10"/>
        <v>-2</v>
      </c>
      <c r="M255" s="49">
        <f t="shared" si="11"/>
        <v>-84000</v>
      </c>
      <c r="N255" s="49">
        <v>0</v>
      </c>
      <c r="O255" s="49"/>
      <c r="R255" s="8"/>
    </row>
    <row r="256" spans="1:18" s="7" customFormat="1" ht="47.25" hidden="1" customHeight="1">
      <c r="A256" s="9"/>
      <c r="B256" s="9" t="s">
        <v>197</v>
      </c>
      <c r="C256" s="47" t="s">
        <v>1971</v>
      </c>
      <c r="D256" s="47" t="s">
        <v>1972</v>
      </c>
      <c r="E256" s="9" t="s">
        <v>1973</v>
      </c>
      <c r="F256" s="48">
        <v>45000</v>
      </c>
      <c r="G256" s="9">
        <v>11</v>
      </c>
      <c r="H256" s="9">
        <v>9</v>
      </c>
      <c r="I256" s="9">
        <f t="shared" si="9"/>
        <v>-2</v>
      </c>
      <c r="J256" s="43"/>
      <c r="K256" s="43"/>
      <c r="L256" s="43">
        <f t="shared" si="10"/>
        <v>-2</v>
      </c>
      <c r="M256" s="49">
        <f t="shared" si="11"/>
        <v>-90000</v>
      </c>
      <c r="N256" s="49">
        <v>0</v>
      </c>
      <c r="O256" s="49"/>
      <c r="R256" s="8"/>
    </row>
    <row r="257" spans="1:18" s="7" customFormat="1" ht="47.25" hidden="1" customHeight="1">
      <c r="A257" s="9"/>
      <c r="B257" s="9" t="s">
        <v>33</v>
      </c>
      <c r="C257" s="47" t="s">
        <v>1977</v>
      </c>
      <c r="D257" s="47" t="s">
        <v>1978</v>
      </c>
      <c r="E257" s="9" t="s">
        <v>1979</v>
      </c>
      <c r="F257" s="48">
        <v>45000</v>
      </c>
      <c r="G257" s="9">
        <v>2</v>
      </c>
      <c r="H257" s="9">
        <v>0</v>
      </c>
      <c r="I257" s="9">
        <f t="shared" si="9"/>
        <v>-2</v>
      </c>
      <c r="J257" s="43"/>
      <c r="K257" s="43"/>
      <c r="L257" s="43">
        <f t="shared" si="10"/>
        <v>-2</v>
      </c>
      <c r="M257" s="49">
        <f t="shared" si="11"/>
        <v>-90000</v>
      </c>
      <c r="N257" s="49">
        <v>0</v>
      </c>
      <c r="O257" s="49"/>
      <c r="R257" s="8"/>
    </row>
    <row r="258" spans="1:18" s="7" customFormat="1" ht="47.25" hidden="1" customHeight="1">
      <c r="A258" s="9"/>
      <c r="B258" s="9" t="s">
        <v>33</v>
      </c>
      <c r="C258" s="47" t="s">
        <v>1980</v>
      </c>
      <c r="D258" s="47" t="s">
        <v>1981</v>
      </c>
      <c r="E258" s="9" t="s">
        <v>1982</v>
      </c>
      <c r="F258" s="48">
        <v>45000</v>
      </c>
      <c r="G258" s="9">
        <v>6</v>
      </c>
      <c r="H258" s="9">
        <v>4</v>
      </c>
      <c r="I258" s="9">
        <f t="shared" si="9"/>
        <v>-2</v>
      </c>
      <c r="J258" s="43"/>
      <c r="K258" s="43"/>
      <c r="L258" s="43">
        <f t="shared" si="10"/>
        <v>-2</v>
      </c>
      <c r="M258" s="49">
        <f t="shared" si="11"/>
        <v>-90000</v>
      </c>
      <c r="N258" s="49">
        <v>0</v>
      </c>
      <c r="O258" s="49"/>
      <c r="R258" s="8"/>
    </row>
    <row r="259" spans="1:18" s="7" customFormat="1" ht="47.25" hidden="1" customHeight="1">
      <c r="A259" s="9"/>
      <c r="B259" s="9" t="s">
        <v>27</v>
      </c>
      <c r="C259" s="47" t="s">
        <v>2022</v>
      </c>
      <c r="D259" s="47" t="s">
        <v>2023</v>
      </c>
      <c r="E259" s="9" t="s">
        <v>2024</v>
      </c>
      <c r="F259" s="48">
        <v>65000</v>
      </c>
      <c r="G259" s="9">
        <v>2</v>
      </c>
      <c r="H259" s="9">
        <v>0</v>
      </c>
      <c r="I259" s="9">
        <f t="shared" si="9"/>
        <v>-2</v>
      </c>
      <c r="J259" s="43"/>
      <c r="K259" s="43"/>
      <c r="L259" s="43">
        <f t="shared" si="10"/>
        <v>-2</v>
      </c>
      <c r="M259" s="49">
        <f t="shared" si="11"/>
        <v>-130000</v>
      </c>
      <c r="N259" s="49">
        <v>0</v>
      </c>
      <c r="O259" s="49"/>
      <c r="R259" s="8"/>
    </row>
    <row r="260" spans="1:18" s="7" customFormat="1" ht="47.25" hidden="1" customHeight="1">
      <c r="A260" s="9"/>
      <c r="B260" s="9" t="s">
        <v>27</v>
      </c>
      <c r="C260" s="47" t="s">
        <v>2034</v>
      </c>
      <c r="D260" s="47" t="s">
        <v>2035</v>
      </c>
      <c r="E260" s="9" t="s">
        <v>2036</v>
      </c>
      <c r="F260" s="48">
        <v>69000</v>
      </c>
      <c r="G260" s="9">
        <v>2</v>
      </c>
      <c r="H260" s="9">
        <v>0</v>
      </c>
      <c r="I260" s="9">
        <f t="shared" si="9"/>
        <v>-2</v>
      </c>
      <c r="J260" s="43"/>
      <c r="K260" s="43"/>
      <c r="L260" s="43">
        <f t="shared" si="10"/>
        <v>-2</v>
      </c>
      <c r="M260" s="49">
        <f t="shared" si="11"/>
        <v>-138000</v>
      </c>
      <c r="N260" s="49">
        <v>0</v>
      </c>
      <c r="O260" s="49"/>
      <c r="R260" s="8"/>
    </row>
    <row r="261" spans="1:18" s="7" customFormat="1" ht="47.25" hidden="1" customHeight="1">
      <c r="A261" s="9"/>
      <c r="B261" s="9" t="s">
        <v>27</v>
      </c>
      <c r="C261" s="47" t="s">
        <v>2037</v>
      </c>
      <c r="D261" s="47" t="s">
        <v>2038</v>
      </c>
      <c r="E261" s="9" t="s">
        <v>2039</v>
      </c>
      <c r="F261" s="48">
        <v>70000</v>
      </c>
      <c r="G261" s="9">
        <v>2</v>
      </c>
      <c r="H261" s="9">
        <v>0</v>
      </c>
      <c r="I261" s="9">
        <f t="shared" si="9"/>
        <v>-2</v>
      </c>
      <c r="J261" s="43"/>
      <c r="K261" s="43"/>
      <c r="L261" s="43">
        <f t="shared" si="10"/>
        <v>-2</v>
      </c>
      <c r="M261" s="49">
        <f t="shared" si="11"/>
        <v>-140000</v>
      </c>
      <c r="N261" s="49">
        <v>0</v>
      </c>
      <c r="O261" s="49"/>
      <c r="R261" s="8"/>
    </row>
    <row r="262" spans="1:18" s="7" customFormat="1" ht="47.25" hidden="1" customHeight="1">
      <c r="A262" s="9"/>
      <c r="B262" s="9" t="s">
        <v>197</v>
      </c>
      <c r="C262" s="47" t="s">
        <v>2040</v>
      </c>
      <c r="D262" s="47" t="s">
        <v>2041</v>
      </c>
      <c r="E262" s="9" t="s">
        <v>2042</v>
      </c>
      <c r="F262" s="48">
        <v>70000</v>
      </c>
      <c r="G262" s="9">
        <v>20</v>
      </c>
      <c r="H262" s="9">
        <v>18</v>
      </c>
      <c r="I262" s="9">
        <f t="shared" si="9"/>
        <v>-2</v>
      </c>
      <c r="J262" s="43"/>
      <c r="K262" s="43"/>
      <c r="L262" s="43">
        <f t="shared" si="10"/>
        <v>-2</v>
      </c>
      <c r="M262" s="49">
        <f t="shared" si="11"/>
        <v>-140000</v>
      </c>
      <c r="N262" s="49">
        <v>0</v>
      </c>
      <c r="O262" s="49"/>
      <c r="R262" s="8"/>
    </row>
    <row r="263" spans="1:18" s="7" customFormat="1" ht="47.25" hidden="1" customHeight="1">
      <c r="A263" s="9"/>
      <c r="B263" s="9" t="s">
        <v>40</v>
      </c>
      <c r="C263" s="47" t="s">
        <v>2049</v>
      </c>
      <c r="D263" s="47" t="s">
        <v>2050</v>
      </c>
      <c r="E263" s="9" t="s">
        <v>2051</v>
      </c>
      <c r="F263" s="48">
        <v>71000</v>
      </c>
      <c r="G263" s="9">
        <v>11</v>
      </c>
      <c r="H263" s="9">
        <v>9</v>
      </c>
      <c r="I263" s="9">
        <f t="shared" si="9"/>
        <v>-2</v>
      </c>
      <c r="J263" s="43"/>
      <c r="K263" s="43"/>
      <c r="L263" s="43">
        <f t="shared" si="10"/>
        <v>-2</v>
      </c>
      <c r="M263" s="49">
        <f t="shared" si="11"/>
        <v>-142000</v>
      </c>
      <c r="N263" s="49">
        <v>0</v>
      </c>
      <c r="O263" s="49"/>
      <c r="R263" s="8"/>
    </row>
    <row r="264" spans="1:18" s="7" customFormat="1" ht="47.25" hidden="1" customHeight="1">
      <c r="A264" s="9"/>
      <c r="B264" s="9" t="s">
        <v>27</v>
      </c>
      <c r="C264" s="47" t="s">
        <v>2055</v>
      </c>
      <c r="D264" s="47" t="s">
        <v>2056</v>
      </c>
      <c r="E264" s="9" t="s">
        <v>2057</v>
      </c>
      <c r="F264" s="48">
        <v>74000</v>
      </c>
      <c r="G264" s="9">
        <v>16</v>
      </c>
      <c r="H264" s="9">
        <v>14</v>
      </c>
      <c r="I264" s="9">
        <f t="shared" si="9"/>
        <v>-2</v>
      </c>
      <c r="J264" s="43"/>
      <c r="K264" s="43"/>
      <c r="L264" s="43">
        <f t="shared" si="10"/>
        <v>-2</v>
      </c>
      <c r="M264" s="49">
        <f t="shared" si="11"/>
        <v>-148000</v>
      </c>
      <c r="N264" s="49">
        <v>0</v>
      </c>
      <c r="O264" s="49"/>
      <c r="R264" s="8"/>
    </row>
    <row r="265" spans="1:18" s="7" customFormat="1" ht="47.25" hidden="1" customHeight="1">
      <c r="A265" s="9"/>
      <c r="B265" s="9" t="s">
        <v>27</v>
      </c>
      <c r="C265" s="47" t="s">
        <v>2058</v>
      </c>
      <c r="D265" s="47" t="s">
        <v>2059</v>
      </c>
      <c r="E265" s="9" t="s">
        <v>2060</v>
      </c>
      <c r="F265" s="48">
        <v>75000</v>
      </c>
      <c r="G265" s="9">
        <v>2</v>
      </c>
      <c r="H265" s="9">
        <v>0</v>
      </c>
      <c r="I265" s="9">
        <f t="shared" ref="I265:I328" si="12">+H265-G265</f>
        <v>-2</v>
      </c>
      <c r="J265" s="43"/>
      <c r="K265" s="43"/>
      <c r="L265" s="43">
        <f t="shared" si="10"/>
        <v>-2</v>
      </c>
      <c r="M265" s="49">
        <f t="shared" si="11"/>
        <v>-150000</v>
      </c>
      <c r="N265" s="49">
        <v>0</v>
      </c>
      <c r="O265" s="49"/>
      <c r="R265" s="8"/>
    </row>
    <row r="266" spans="1:18" s="7" customFormat="1" ht="47.25" hidden="1" customHeight="1">
      <c r="A266" s="9"/>
      <c r="B266" s="9" t="s">
        <v>33</v>
      </c>
      <c r="C266" s="47" t="s">
        <v>2100</v>
      </c>
      <c r="D266" s="47" t="s">
        <v>2101</v>
      </c>
      <c r="E266" s="9" t="s">
        <v>2102</v>
      </c>
      <c r="F266" s="48">
        <v>96000</v>
      </c>
      <c r="G266" s="9">
        <v>26</v>
      </c>
      <c r="H266" s="9">
        <v>24</v>
      </c>
      <c r="I266" s="9">
        <f t="shared" si="12"/>
        <v>-2</v>
      </c>
      <c r="J266" s="43"/>
      <c r="K266" s="43"/>
      <c r="L266" s="43">
        <f t="shared" ref="L266:L329" si="13">+H266-G266</f>
        <v>-2</v>
      </c>
      <c r="M266" s="49">
        <f t="shared" ref="M266:M329" si="14">+L266*F266</f>
        <v>-192000</v>
      </c>
      <c r="N266" s="49">
        <v>0</v>
      </c>
      <c r="O266" s="49"/>
      <c r="R266" s="8"/>
    </row>
    <row r="267" spans="1:18" s="7" customFormat="1" ht="47.25" hidden="1" customHeight="1">
      <c r="A267" s="9"/>
      <c r="B267" s="9" t="s">
        <v>40</v>
      </c>
      <c r="C267" s="47" t="s">
        <v>2109</v>
      </c>
      <c r="D267" s="47" t="s">
        <v>2110</v>
      </c>
      <c r="E267" s="9" t="s">
        <v>2111</v>
      </c>
      <c r="F267" s="48">
        <v>99000</v>
      </c>
      <c r="G267" s="9">
        <v>2</v>
      </c>
      <c r="H267" s="9">
        <v>0</v>
      </c>
      <c r="I267" s="9">
        <f t="shared" si="12"/>
        <v>-2</v>
      </c>
      <c r="J267" s="43"/>
      <c r="K267" s="43"/>
      <c r="L267" s="43">
        <f t="shared" si="13"/>
        <v>-2</v>
      </c>
      <c r="M267" s="49">
        <f t="shared" si="14"/>
        <v>-198000</v>
      </c>
      <c r="N267" s="49">
        <v>0</v>
      </c>
      <c r="O267" s="49"/>
      <c r="R267" s="8"/>
    </row>
    <row r="268" spans="1:18" s="7" customFormat="1" ht="47.25" hidden="1" customHeight="1">
      <c r="A268" s="9"/>
      <c r="B268" s="9" t="s">
        <v>27</v>
      </c>
      <c r="C268" s="47" t="s">
        <v>2145</v>
      </c>
      <c r="D268" s="47" t="s">
        <v>2146</v>
      </c>
      <c r="E268" s="9" t="s">
        <v>2147</v>
      </c>
      <c r="F268" s="48">
        <v>113000</v>
      </c>
      <c r="G268" s="9">
        <v>2</v>
      </c>
      <c r="H268" s="9">
        <v>0</v>
      </c>
      <c r="I268" s="9">
        <f t="shared" si="12"/>
        <v>-2</v>
      </c>
      <c r="J268" s="43"/>
      <c r="K268" s="43"/>
      <c r="L268" s="43">
        <f t="shared" si="13"/>
        <v>-2</v>
      </c>
      <c r="M268" s="49">
        <f t="shared" si="14"/>
        <v>-226000</v>
      </c>
      <c r="N268" s="49">
        <v>0</v>
      </c>
      <c r="O268" s="49"/>
      <c r="R268" s="8"/>
    </row>
    <row r="269" spans="1:18" s="7" customFormat="1" ht="47.25" hidden="1" customHeight="1">
      <c r="A269" s="9"/>
      <c r="B269" s="9" t="s">
        <v>27</v>
      </c>
      <c r="C269" s="47" t="s">
        <v>561</v>
      </c>
      <c r="D269" s="47" t="s">
        <v>562</v>
      </c>
      <c r="E269" s="9" t="s">
        <v>563</v>
      </c>
      <c r="F269" s="48">
        <v>115000</v>
      </c>
      <c r="G269" s="9">
        <v>18</v>
      </c>
      <c r="H269" s="9">
        <v>16</v>
      </c>
      <c r="I269" s="9">
        <f t="shared" si="12"/>
        <v>-2</v>
      </c>
      <c r="J269" s="43"/>
      <c r="K269" s="43"/>
      <c r="L269" s="43">
        <f t="shared" si="13"/>
        <v>-2</v>
      </c>
      <c r="M269" s="49">
        <f t="shared" si="14"/>
        <v>-230000</v>
      </c>
      <c r="N269" s="49">
        <v>0</v>
      </c>
      <c r="O269" s="49"/>
      <c r="R269" s="8"/>
    </row>
    <row r="270" spans="1:18" s="7" customFormat="1" ht="47.25" hidden="1" customHeight="1">
      <c r="A270" s="9"/>
      <c r="B270" s="9" t="s">
        <v>33</v>
      </c>
      <c r="C270" s="47" t="s">
        <v>2163</v>
      </c>
      <c r="D270" s="47" t="s">
        <v>2164</v>
      </c>
      <c r="E270" s="9" t="s">
        <v>2165</v>
      </c>
      <c r="F270" s="48">
        <v>120000</v>
      </c>
      <c r="G270" s="9">
        <v>2</v>
      </c>
      <c r="H270" s="9">
        <v>0</v>
      </c>
      <c r="I270" s="9">
        <f t="shared" si="12"/>
        <v>-2</v>
      </c>
      <c r="J270" s="43"/>
      <c r="K270" s="43"/>
      <c r="L270" s="43">
        <f t="shared" si="13"/>
        <v>-2</v>
      </c>
      <c r="M270" s="49">
        <f t="shared" si="14"/>
        <v>-240000</v>
      </c>
      <c r="N270" s="49">
        <v>0</v>
      </c>
      <c r="O270" s="49"/>
      <c r="R270" s="8"/>
    </row>
    <row r="271" spans="1:18" s="7" customFormat="1" ht="47.25" hidden="1" customHeight="1">
      <c r="A271" s="9"/>
      <c r="B271" s="9" t="s">
        <v>27</v>
      </c>
      <c r="C271" s="47" t="s">
        <v>546</v>
      </c>
      <c r="D271" s="47" t="s">
        <v>547</v>
      </c>
      <c r="E271" s="9" t="s">
        <v>548</v>
      </c>
      <c r="F271" s="48">
        <v>125000</v>
      </c>
      <c r="G271" s="9">
        <v>4</v>
      </c>
      <c r="H271" s="9">
        <v>2</v>
      </c>
      <c r="I271" s="9">
        <f t="shared" si="12"/>
        <v>-2</v>
      </c>
      <c r="J271" s="43"/>
      <c r="K271" s="43"/>
      <c r="L271" s="43">
        <f t="shared" si="13"/>
        <v>-2</v>
      </c>
      <c r="M271" s="49">
        <f t="shared" si="14"/>
        <v>-250000</v>
      </c>
      <c r="N271" s="49">
        <v>0</v>
      </c>
      <c r="O271" s="49"/>
      <c r="R271" s="8"/>
    </row>
    <row r="272" spans="1:18" s="7" customFormat="1" ht="47.25" hidden="1" customHeight="1">
      <c r="A272" s="9"/>
      <c r="B272" s="9" t="s">
        <v>27</v>
      </c>
      <c r="C272" s="47" t="s">
        <v>2181</v>
      </c>
      <c r="D272" s="47" t="s">
        <v>2182</v>
      </c>
      <c r="E272" s="9" t="s">
        <v>2183</v>
      </c>
      <c r="F272" s="48">
        <v>130000</v>
      </c>
      <c r="G272" s="9">
        <v>2</v>
      </c>
      <c r="H272" s="9">
        <v>0</v>
      </c>
      <c r="I272" s="9">
        <f t="shared" si="12"/>
        <v>-2</v>
      </c>
      <c r="J272" s="43"/>
      <c r="K272" s="43"/>
      <c r="L272" s="43">
        <f t="shared" si="13"/>
        <v>-2</v>
      </c>
      <c r="M272" s="49">
        <f t="shared" si="14"/>
        <v>-260000</v>
      </c>
      <c r="N272" s="49">
        <v>0</v>
      </c>
      <c r="O272" s="49"/>
      <c r="R272" s="8"/>
    </row>
    <row r="273" spans="1:18" s="7" customFormat="1" ht="47.25" hidden="1" customHeight="1">
      <c r="A273" s="9"/>
      <c r="B273" s="9" t="s">
        <v>32</v>
      </c>
      <c r="C273" s="47" t="s">
        <v>585</v>
      </c>
      <c r="D273" s="47" t="s">
        <v>586</v>
      </c>
      <c r="E273" s="9" t="s">
        <v>587</v>
      </c>
      <c r="F273" s="48">
        <v>139000</v>
      </c>
      <c r="G273" s="9">
        <v>12</v>
      </c>
      <c r="H273" s="9">
        <v>10</v>
      </c>
      <c r="I273" s="9">
        <f t="shared" si="12"/>
        <v>-2</v>
      </c>
      <c r="J273" s="43"/>
      <c r="K273" s="43"/>
      <c r="L273" s="43">
        <f t="shared" si="13"/>
        <v>-2</v>
      </c>
      <c r="M273" s="49">
        <f t="shared" si="14"/>
        <v>-278000</v>
      </c>
      <c r="N273" s="49">
        <v>0</v>
      </c>
      <c r="O273" s="49"/>
      <c r="R273" s="8"/>
    </row>
    <row r="274" spans="1:18" s="7" customFormat="1" ht="47.25" hidden="1" customHeight="1">
      <c r="A274" s="9"/>
      <c r="B274" s="9" t="s">
        <v>32</v>
      </c>
      <c r="C274" s="47" t="s">
        <v>2193</v>
      </c>
      <c r="D274" s="47" t="s">
        <v>2194</v>
      </c>
      <c r="E274" s="9" t="s">
        <v>2195</v>
      </c>
      <c r="F274" s="48">
        <v>139000</v>
      </c>
      <c r="G274" s="9">
        <v>2</v>
      </c>
      <c r="H274" s="9">
        <v>0</v>
      </c>
      <c r="I274" s="9">
        <f t="shared" si="12"/>
        <v>-2</v>
      </c>
      <c r="J274" s="43"/>
      <c r="K274" s="43"/>
      <c r="L274" s="43">
        <f t="shared" si="13"/>
        <v>-2</v>
      </c>
      <c r="M274" s="49">
        <f t="shared" si="14"/>
        <v>-278000</v>
      </c>
      <c r="N274" s="49">
        <v>0</v>
      </c>
      <c r="O274" s="49"/>
      <c r="R274" s="8"/>
    </row>
    <row r="275" spans="1:18" s="7" customFormat="1" ht="47.25" hidden="1" customHeight="1">
      <c r="A275" s="9"/>
      <c r="B275" s="9" t="s">
        <v>32</v>
      </c>
      <c r="C275" s="47" t="s">
        <v>789</v>
      </c>
      <c r="D275" s="47" t="s">
        <v>790</v>
      </c>
      <c r="E275" s="9" t="s">
        <v>791</v>
      </c>
      <c r="F275" s="48">
        <v>196000</v>
      </c>
      <c r="G275" s="9">
        <v>15</v>
      </c>
      <c r="H275" s="9">
        <v>13</v>
      </c>
      <c r="I275" s="9">
        <f t="shared" si="12"/>
        <v>-2</v>
      </c>
      <c r="J275" s="43"/>
      <c r="K275" s="43"/>
      <c r="L275" s="43">
        <f t="shared" si="13"/>
        <v>-2</v>
      </c>
      <c r="M275" s="49">
        <f t="shared" si="14"/>
        <v>-392000</v>
      </c>
      <c r="N275" s="49">
        <v>0</v>
      </c>
      <c r="O275" s="49"/>
      <c r="R275" s="8"/>
    </row>
    <row r="276" spans="1:18" s="7" customFormat="1" ht="47.25" customHeight="1">
      <c r="A276" s="9"/>
      <c r="B276" s="9" t="s">
        <v>33</v>
      </c>
      <c r="C276" s="47" t="s">
        <v>2276</v>
      </c>
      <c r="D276" s="47" t="s">
        <v>2277</v>
      </c>
      <c r="E276" s="9" t="s">
        <v>2278</v>
      </c>
      <c r="F276" s="48">
        <v>199000</v>
      </c>
      <c r="G276" s="9">
        <v>15</v>
      </c>
      <c r="H276" s="9">
        <v>13</v>
      </c>
      <c r="I276" s="9">
        <f t="shared" si="12"/>
        <v>-2</v>
      </c>
      <c r="J276" s="43"/>
      <c r="K276" s="43"/>
      <c r="L276" s="43">
        <f t="shared" si="13"/>
        <v>-2</v>
      </c>
      <c r="M276" s="49">
        <f t="shared" si="14"/>
        <v>-398000</v>
      </c>
      <c r="N276" s="49" t="s">
        <v>3537</v>
      </c>
      <c r="O276" s="49"/>
      <c r="R276" s="8"/>
    </row>
    <row r="277" spans="1:18" s="7" customFormat="1" ht="47.25" hidden="1" customHeight="1">
      <c r="A277" s="9"/>
      <c r="B277" s="9" t="s">
        <v>32</v>
      </c>
      <c r="C277" s="47" t="s">
        <v>2309</v>
      </c>
      <c r="D277" s="47" t="s">
        <v>2310</v>
      </c>
      <c r="E277" s="9" t="s">
        <v>2311</v>
      </c>
      <c r="F277" s="48">
        <v>235000</v>
      </c>
      <c r="G277" s="9">
        <v>11</v>
      </c>
      <c r="H277" s="9">
        <v>9</v>
      </c>
      <c r="I277" s="9">
        <f t="shared" si="12"/>
        <v>-2</v>
      </c>
      <c r="J277" s="43"/>
      <c r="K277" s="43"/>
      <c r="L277" s="43">
        <f t="shared" si="13"/>
        <v>-2</v>
      </c>
      <c r="M277" s="49">
        <f t="shared" si="14"/>
        <v>-470000</v>
      </c>
      <c r="N277" s="49">
        <v>0</v>
      </c>
      <c r="O277" s="49"/>
      <c r="R277" s="8"/>
    </row>
    <row r="278" spans="1:18" s="7" customFormat="1" ht="47.25" hidden="1" customHeight="1">
      <c r="A278" s="9"/>
      <c r="B278" s="9" t="s">
        <v>40</v>
      </c>
      <c r="C278" s="47" t="s">
        <v>522</v>
      </c>
      <c r="D278" s="47" t="s">
        <v>523</v>
      </c>
      <c r="E278" s="9" t="s">
        <v>524</v>
      </c>
      <c r="F278" s="48">
        <v>235000</v>
      </c>
      <c r="G278" s="9">
        <v>16</v>
      </c>
      <c r="H278" s="9">
        <v>14</v>
      </c>
      <c r="I278" s="9">
        <f t="shared" si="12"/>
        <v>-2</v>
      </c>
      <c r="J278" s="43"/>
      <c r="K278" s="43"/>
      <c r="L278" s="43">
        <f t="shared" si="13"/>
        <v>-2</v>
      </c>
      <c r="M278" s="49">
        <f t="shared" si="14"/>
        <v>-470000</v>
      </c>
      <c r="N278" s="49">
        <v>0</v>
      </c>
      <c r="O278" s="49"/>
      <c r="R278" s="8"/>
    </row>
    <row r="279" spans="1:18" s="7" customFormat="1" ht="47.25" hidden="1" customHeight="1">
      <c r="A279" s="9"/>
      <c r="B279" s="9" t="s">
        <v>40</v>
      </c>
      <c r="C279" s="47" t="s">
        <v>2331</v>
      </c>
      <c r="D279" s="47" t="s">
        <v>2332</v>
      </c>
      <c r="E279" s="9" t="s">
        <v>2333</v>
      </c>
      <c r="F279" s="48">
        <v>250000</v>
      </c>
      <c r="G279" s="9">
        <v>2</v>
      </c>
      <c r="H279" s="9">
        <v>0</v>
      </c>
      <c r="I279" s="9">
        <f t="shared" si="12"/>
        <v>-2</v>
      </c>
      <c r="J279" s="43"/>
      <c r="K279" s="43"/>
      <c r="L279" s="43">
        <f t="shared" si="13"/>
        <v>-2</v>
      </c>
      <c r="M279" s="49">
        <f t="shared" si="14"/>
        <v>-500000</v>
      </c>
      <c r="N279" s="49">
        <v>0</v>
      </c>
      <c r="O279" s="49"/>
      <c r="R279" s="8"/>
    </row>
    <row r="280" spans="1:18" s="7" customFormat="1" ht="47.25" hidden="1" customHeight="1">
      <c r="A280" s="9"/>
      <c r="B280" s="9" t="s">
        <v>32</v>
      </c>
      <c r="C280" s="47" t="s">
        <v>2380</v>
      </c>
      <c r="D280" s="47" t="s">
        <v>2381</v>
      </c>
      <c r="E280" s="9" t="s">
        <v>2382</v>
      </c>
      <c r="F280" s="48">
        <v>345000</v>
      </c>
      <c r="G280" s="9">
        <v>2</v>
      </c>
      <c r="H280" s="9">
        <v>0</v>
      </c>
      <c r="I280" s="9">
        <f t="shared" si="12"/>
        <v>-2</v>
      </c>
      <c r="J280" s="43"/>
      <c r="K280" s="43"/>
      <c r="L280" s="43">
        <f t="shared" si="13"/>
        <v>-2</v>
      </c>
      <c r="M280" s="49">
        <f t="shared" si="14"/>
        <v>-690000</v>
      </c>
      <c r="N280" s="49">
        <v>0</v>
      </c>
      <c r="O280" s="49"/>
      <c r="R280" s="8"/>
    </row>
    <row r="281" spans="1:18" s="7" customFormat="1" ht="47.25" customHeight="1">
      <c r="A281" s="9"/>
      <c r="B281" s="9" t="s">
        <v>40</v>
      </c>
      <c r="C281" s="47" t="s">
        <v>2404</v>
      </c>
      <c r="D281" s="47" t="s">
        <v>2405</v>
      </c>
      <c r="E281" s="9" t="s">
        <v>2406</v>
      </c>
      <c r="F281" s="48">
        <v>378000</v>
      </c>
      <c r="G281" s="9">
        <v>2</v>
      </c>
      <c r="H281" s="9">
        <v>0</v>
      </c>
      <c r="I281" s="9">
        <f t="shared" si="12"/>
        <v>-2</v>
      </c>
      <c r="J281" s="43"/>
      <c r="K281" s="43"/>
      <c r="L281" s="43">
        <f t="shared" si="13"/>
        <v>-2</v>
      </c>
      <c r="M281" s="49">
        <f t="shared" si="14"/>
        <v>-756000</v>
      </c>
      <c r="N281" s="49" t="s">
        <v>3538</v>
      </c>
      <c r="O281" s="49"/>
      <c r="R281" s="8"/>
    </row>
    <row r="282" spans="1:18" s="7" customFormat="1" ht="47.25" hidden="1" customHeight="1">
      <c r="A282" s="9"/>
      <c r="B282" s="9" t="s">
        <v>27</v>
      </c>
      <c r="C282" s="47" t="s">
        <v>2439</v>
      </c>
      <c r="D282" s="47" t="s">
        <v>2440</v>
      </c>
      <c r="E282" s="9" t="s">
        <v>2441</v>
      </c>
      <c r="F282" s="48">
        <v>450000</v>
      </c>
      <c r="G282" s="9">
        <v>32</v>
      </c>
      <c r="H282" s="9">
        <v>30</v>
      </c>
      <c r="I282" s="9">
        <f t="shared" si="12"/>
        <v>-2</v>
      </c>
      <c r="J282" s="43"/>
      <c r="K282" s="43"/>
      <c r="L282" s="43">
        <f t="shared" si="13"/>
        <v>-2</v>
      </c>
      <c r="M282" s="49">
        <f t="shared" si="14"/>
        <v>-900000</v>
      </c>
      <c r="N282" s="49">
        <v>0</v>
      </c>
      <c r="O282" s="49"/>
      <c r="R282" s="8"/>
    </row>
    <row r="283" spans="1:18" s="7" customFormat="1" ht="47.25" hidden="1" customHeight="1">
      <c r="A283" s="9"/>
      <c r="B283" s="9" t="s">
        <v>33</v>
      </c>
      <c r="C283" s="47" t="s">
        <v>2442</v>
      </c>
      <c r="D283" s="47" t="s">
        <v>2443</v>
      </c>
      <c r="E283" s="9" t="s">
        <v>2444</v>
      </c>
      <c r="F283" s="48">
        <v>450000</v>
      </c>
      <c r="G283" s="9">
        <v>2</v>
      </c>
      <c r="H283" s="9">
        <v>0</v>
      </c>
      <c r="I283" s="9">
        <f t="shared" si="12"/>
        <v>-2</v>
      </c>
      <c r="J283" s="43"/>
      <c r="K283" s="43"/>
      <c r="L283" s="43">
        <f t="shared" si="13"/>
        <v>-2</v>
      </c>
      <c r="M283" s="49">
        <f t="shared" si="14"/>
        <v>-900000</v>
      </c>
      <c r="N283" s="49">
        <v>0</v>
      </c>
      <c r="O283" s="49"/>
      <c r="R283" s="8"/>
    </row>
    <row r="284" spans="1:18" s="7" customFormat="1" ht="47.25" hidden="1" customHeight="1">
      <c r="A284" s="9"/>
      <c r="B284" s="9" t="s">
        <v>33</v>
      </c>
      <c r="C284" s="47" t="s">
        <v>2457</v>
      </c>
      <c r="D284" s="47" t="s">
        <v>2458</v>
      </c>
      <c r="E284" s="9" t="s">
        <v>2459</v>
      </c>
      <c r="F284" s="48">
        <v>550000</v>
      </c>
      <c r="G284" s="9">
        <v>2</v>
      </c>
      <c r="H284" s="9">
        <v>0</v>
      </c>
      <c r="I284" s="9">
        <f t="shared" si="12"/>
        <v>-2</v>
      </c>
      <c r="J284" s="43"/>
      <c r="K284" s="43"/>
      <c r="L284" s="43">
        <f t="shared" si="13"/>
        <v>-2</v>
      </c>
      <c r="M284" s="49">
        <f t="shared" si="14"/>
        <v>-1100000</v>
      </c>
      <c r="N284" s="49">
        <v>0</v>
      </c>
      <c r="O284" s="49"/>
      <c r="R284" s="8"/>
    </row>
    <row r="285" spans="1:18" s="7" customFormat="1" ht="47.25" hidden="1" customHeight="1">
      <c r="A285" s="9"/>
      <c r="B285" s="9" t="s">
        <v>69</v>
      </c>
      <c r="C285" s="47" t="s">
        <v>76</v>
      </c>
      <c r="D285" s="47" t="s">
        <v>77</v>
      </c>
      <c r="E285" s="9" t="s">
        <v>78</v>
      </c>
      <c r="F285" s="48">
        <v>565000</v>
      </c>
      <c r="G285" s="9">
        <v>18</v>
      </c>
      <c r="H285" s="9">
        <v>16</v>
      </c>
      <c r="I285" s="9">
        <f t="shared" si="12"/>
        <v>-2</v>
      </c>
      <c r="J285" s="43"/>
      <c r="K285" s="43"/>
      <c r="L285" s="43">
        <f t="shared" si="13"/>
        <v>-2</v>
      </c>
      <c r="M285" s="49">
        <f t="shared" si="14"/>
        <v>-1130000</v>
      </c>
      <c r="N285" s="49">
        <v>0</v>
      </c>
      <c r="O285" s="49"/>
      <c r="R285" s="8"/>
    </row>
    <row r="286" spans="1:18" s="7" customFormat="1" ht="47.25" customHeight="1">
      <c r="A286" s="9"/>
      <c r="B286" s="9" t="s">
        <v>33</v>
      </c>
      <c r="C286" s="47" t="s">
        <v>2466</v>
      </c>
      <c r="D286" s="47" t="s">
        <v>2467</v>
      </c>
      <c r="E286" s="9" t="s">
        <v>2468</v>
      </c>
      <c r="F286" s="48">
        <v>570000</v>
      </c>
      <c r="G286" s="9">
        <v>4</v>
      </c>
      <c r="H286" s="9">
        <v>2</v>
      </c>
      <c r="I286" s="9">
        <f t="shared" si="12"/>
        <v>-2</v>
      </c>
      <c r="J286" s="43"/>
      <c r="K286" s="43"/>
      <c r="L286" s="43">
        <f t="shared" si="13"/>
        <v>-2</v>
      </c>
      <c r="M286" s="49">
        <f t="shared" si="14"/>
        <v>-1140000</v>
      </c>
      <c r="N286" s="49" t="s">
        <v>3539</v>
      </c>
      <c r="O286" s="49"/>
      <c r="R286" s="8"/>
    </row>
    <row r="287" spans="1:18" s="7" customFormat="1" ht="47.25" customHeight="1">
      <c r="A287" s="9"/>
      <c r="B287" s="9" t="s">
        <v>33</v>
      </c>
      <c r="C287" s="47" t="s">
        <v>2505</v>
      </c>
      <c r="D287" s="47" t="s">
        <v>2506</v>
      </c>
      <c r="E287" s="9" t="s">
        <v>2507</v>
      </c>
      <c r="F287" s="48">
        <v>855000</v>
      </c>
      <c r="G287" s="9">
        <v>4</v>
      </c>
      <c r="H287" s="9">
        <v>2</v>
      </c>
      <c r="I287" s="9">
        <f t="shared" si="12"/>
        <v>-2</v>
      </c>
      <c r="J287" s="43"/>
      <c r="K287" s="43"/>
      <c r="L287" s="43">
        <f t="shared" si="13"/>
        <v>-2</v>
      </c>
      <c r="M287" s="49">
        <f t="shared" si="14"/>
        <v>-1710000</v>
      </c>
      <c r="N287" s="49" t="s">
        <v>3540</v>
      </c>
      <c r="O287" s="49"/>
      <c r="R287" s="8"/>
    </row>
    <row r="288" spans="1:18" s="7" customFormat="1" ht="47.25" hidden="1" customHeight="1">
      <c r="A288" s="9"/>
      <c r="B288" s="9" t="s">
        <v>69</v>
      </c>
      <c r="C288" s="47" t="s">
        <v>813</v>
      </c>
      <c r="D288" s="47" t="s">
        <v>814</v>
      </c>
      <c r="E288" s="9" t="s">
        <v>815</v>
      </c>
      <c r="F288" s="48">
        <v>2596000</v>
      </c>
      <c r="G288" s="9">
        <v>11</v>
      </c>
      <c r="H288" s="9">
        <v>9</v>
      </c>
      <c r="I288" s="9">
        <f t="shared" si="12"/>
        <v>-2</v>
      </c>
      <c r="J288" s="43"/>
      <c r="K288" s="43"/>
      <c r="L288" s="43">
        <f t="shared" si="13"/>
        <v>-2</v>
      </c>
      <c r="M288" s="49">
        <f t="shared" si="14"/>
        <v>-5192000</v>
      </c>
      <c r="N288" s="49">
        <v>0</v>
      </c>
      <c r="O288" s="49"/>
      <c r="R288" s="8"/>
    </row>
    <row r="289" spans="1:18" s="7" customFormat="1" ht="47.25" hidden="1" customHeight="1">
      <c r="A289" s="9"/>
      <c r="B289" s="9" t="s">
        <v>40</v>
      </c>
      <c r="C289" s="47" t="s">
        <v>2566</v>
      </c>
      <c r="D289" s="47" t="s">
        <v>2567</v>
      </c>
      <c r="E289" s="9" t="s">
        <v>2568</v>
      </c>
      <c r="F289" s="48">
        <v>35000</v>
      </c>
      <c r="G289" s="9">
        <v>14</v>
      </c>
      <c r="H289" s="9">
        <v>12</v>
      </c>
      <c r="I289" s="9">
        <f t="shared" si="12"/>
        <v>-2</v>
      </c>
      <c r="J289" s="43"/>
      <c r="K289" s="43"/>
      <c r="L289" s="43">
        <f t="shared" si="13"/>
        <v>-2</v>
      </c>
      <c r="M289" s="49">
        <f t="shared" si="14"/>
        <v>-70000</v>
      </c>
      <c r="N289" s="49">
        <v>0</v>
      </c>
      <c r="O289" s="49"/>
      <c r="R289" s="8"/>
    </row>
    <row r="290" spans="1:18" s="7" customFormat="1" ht="47.25" hidden="1" customHeight="1">
      <c r="A290" s="9"/>
      <c r="B290" s="9" t="s">
        <v>197</v>
      </c>
      <c r="C290" s="47" t="s">
        <v>2596</v>
      </c>
      <c r="D290" s="47" t="s">
        <v>2597</v>
      </c>
      <c r="E290" s="9" t="s">
        <v>2598</v>
      </c>
      <c r="F290" s="48">
        <v>29000</v>
      </c>
      <c r="G290" s="9">
        <v>39</v>
      </c>
      <c r="H290" s="9">
        <v>37</v>
      </c>
      <c r="I290" s="9">
        <f t="shared" si="12"/>
        <v>-2</v>
      </c>
      <c r="J290" s="43"/>
      <c r="K290" s="43"/>
      <c r="L290" s="43">
        <f t="shared" si="13"/>
        <v>-2</v>
      </c>
      <c r="M290" s="49">
        <f t="shared" si="14"/>
        <v>-58000</v>
      </c>
      <c r="N290" s="49">
        <v>0</v>
      </c>
      <c r="O290" s="49"/>
      <c r="R290" s="8"/>
    </row>
    <row r="291" spans="1:18" s="7" customFormat="1" ht="47.25" hidden="1" customHeight="1">
      <c r="A291" s="9"/>
      <c r="B291" s="9" t="s">
        <v>197</v>
      </c>
      <c r="C291" s="47" t="s">
        <v>377</v>
      </c>
      <c r="D291" s="47" t="s">
        <v>378</v>
      </c>
      <c r="E291" s="9" t="s">
        <v>379</v>
      </c>
      <c r="F291" s="48">
        <v>55000</v>
      </c>
      <c r="G291" s="9">
        <v>15</v>
      </c>
      <c r="H291" s="9">
        <v>13</v>
      </c>
      <c r="I291" s="9">
        <f t="shared" si="12"/>
        <v>-2</v>
      </c>
      <c r="J291" s="43"/>
      <c r="K291" s="43"/>
      <c r="L291" s="43">
        <f t="shared" si="13"/>
        <v>-2</v>
      </c>
      <c r="M291" s="49">
        <f t="shared" si="14"/>
        <v>-110000</v>
      </c>
      <c r="N291" s="49">
        <v>0</v>
      </c>
      <c r="O291" s="49"/>
      <c r="R291" s="8"/>
    </row>
    <row r="292" spans="1:18" s="7" customFormat="1" ht="47.25" hidden="1" customHeight="1">
      <c r="A292" s="9"/>
      <c r="B292" s="9" t="s">
        <v>135</v>
      </c>
      <c r="C292" s="47" t="s">
        <v>2682</v>
      </c>
      <c r="D292" s="47" t="s">
        <v>2683</v>
      </c>
      <c r="E292" s="9" t="s">
        <v>2681</v>
      </c>
      <c r="F292" s="48">
        <v>69000</v>
      </c>
      <c r="G292" s="9">
        <v>2</v>
      </c>
      <c r="H292" s="9">
        <v>0</v>
      </c>
      <c r="I292" s="9">
        <f t="shared" si="12"/>
        <v>-2</v>
      </c>
      <c r="J292" s="43"/>
      <c r="K292" s="43"/>
      <c r="L292" s="43">
        <f t="shared" si="13"/>
        <v>-2</v>
      </c>
      <c r="M292" s="49">
        <f t="shared" si="14"/>
        <v>-138000</v>
      </c>
      <c r="N292" s="49">
        <v>0</v>
      </c>
      <c r="O292" s="49"/>
      <c r="R292" s="8"/>
    </row>
    <row r="293" spans="1:18" s="7" customFormat="1" ht="47.25" hidden="1" customHeight="1">
      <c r="A293" s="9"/>
      <c r="B293" s="9" t="s">
        <v>135</v>
      </c>
      <c r="C293" s="47" t="s">
        <v>2729</v>
      </c>
      <c r="D293" s="47" t="s">
        <v>2730</v>
      </c>
      <c r="E293" s="9" t="s">
        <v>2728</v>
      </c>
      <c r="F293" s="48">
        <v>109000</v>
      </c>
      <c r="G293" s="9">
        <v>2</v>
      </c>
      <c r="H293" s="9">
        <v>0</v>
      </c>
      <c r="I293" s="9">
        <f t="shared" si="12"/>
        <v>-2</v>
      </c>
      <c r="J293" s="43"/>
      <c r="K293" s="43"/>
      <c r="L293" s="43">
        <f t="shared" si="13"/>
        <v>-2</v>
      </c>
      <c r="M293" s="49">
        <f t="shared" si="14"/>
        <v>-218000</v>
      </c>
      <c r="N293" s="49">
        <v>0</v>
      </c>
      <c r="O293" s="49"/>
      <c r="R293" s="8"/>
    </row>
    <row r="294" spans="1:18" s="7" customFormat="1" ht="47.25" hidden="1" customHeight="1">
      <c r="A294" s="9"/>
      <c r="B294" s="9" t="s">
        <v>135</v>
      </c>
      <c r="C294" s="47" t="s">
        <v>2745</v>
      </c>
      <c r="D294" s="47" t="s">
        <v>2746</v>
      </c>
      <c r="E294" s="9" t="s">
        <v>2747</v>
      </c>
      <c r="F294" s="48">
        <v>140000</v>
      </c>
      <c r="G294" s="9">
        <v>2</v>
      </c>
      <c r="H294" s="9">
        <v>0</v>
      </c>
      <c r="I294" s="9">
        <f t="shared" si="12"/>
        <v>-2</v>
      </c>
      <c r="J294" s="43"/>
      <c r="K294" s="43"/>
      <c r="L294" s="43">
        <f t="shared" si="13"/>
        <v>-2</v>
      </c>
      <c r="M294" s="49">
        <f t="shared" si="14"/>
        <v>-280000</v>
      </c>
      <c r="N294" s="49">
        <v>0</v>
      </c>
      <c r="O294" s="49"/>
      <c r="R294" s="8"/>
    </row>
    <row r="295" spans="1:18" s="7" customFormat="1" ht="47.25" hidden="1" customHeight="1">
      <c r="A295" s="9"/>
      <c r="B295" s="9" t="s">
        <v>2772</v>
      </c>
      <c r="C295" s="47" t="s">
        <v>2773</v>
      </c>
      <c r="D295" s="47" t="s">
        <v>2774</v>
      </c>
      <c r="E295" s="9" t="s">
        <v>2775</v>
      </c>
      <c r="F295" s="48">
        <v>185000</v>
      </c>
      <c r="G295" s="9">
        <v>2</v>
      </c>
      <c r="H295" s="9">
        <v>0</v>
      </c>
      <c r="I295" s="9">
        <f t="shared" si="12"/>
        <v>-2</v>
      </c>
      <c r="J295" s="43"/>
      <c r="K295" s="43"/>
      <c r="L295" s="43">
        <f t="shared" si="13"/>
        <v>-2</v>
      </c>
      <c r="M295" s="49">
        <f t="shared" si="14"/>
        <v>-370000</v>
      </c>
      <c r="N295" s="49">
        <v>0</v>
      </c>
      <c r="O295" s="49"/>
      <c r="R295" s="8"/>
    </row>
    <row r="296" spans="1:18" s="7" customFormat="1" ht="47.25" hidden="1" customHeight="1">
      <c r="A296" s="9"/>
      <c r="B296" s="9" t="s">
        <v>2772</v>
      </c>
      <c r="C296" s="47" t="s">
        <v>2846</v>
      </c>
      <c r="D296" s="47" t="s">
        <v>2847</v>
      </c>
      <c r="E296" s="9" t="s">
        <v>2848</v>
      </c>
      <c r="F296" s="48">
        <v>60000</v>
      </c>
      <c r="G296" s="9">
        <v>16</v>
      </c>
      <c r="H296" s="9">
        <v>14</v>
      </c>
      <c r="I296" s="9">
        <f t="shared" si="12"/>
        <v>-2</v>
      </c>
      <c r="J296" s="43"/>
      <c r="K296" s="43"/>
      <c r="L296" s="43">
        <f t="shared" si="13"/>
        <v>-2</v>
      </c>
      <c r="M296" s="49">
        <f t="shared" si="14"/>
        <v>-120000</v>
      </c>
      <c r="N296" s="49">
        <v>0</v>
      </c>
      <c r="O296" s="49"/>
      <c r="R296" s="8"/>
    </row>
    <row r="297" spans="1:18" s="7" customFormat="1" ht="47.25" hidden="1" customHeight="1">
      <c r="A297" s="9"/>
      <c r="B297" s="9" t="s">
        <v>2772</v>
      </c>
      <c r="C297" s="47" t="s">
        <v>2879</v>
      </c>
      <c r="D297" s="47" t="s">
        <v>2880</v>
      </c>
      <c r="E297" s="9" t="s">
        <v>2881</v>
      </c>
      <c r="F297" s="48">
        <v>250000</v>
      </c>
      <c r="G297" s="9">
        <v>2</v>
      </c>
      <c r="H297" s="9">
        <v>0</v>
      </c>
      <c r="I297" s="9">
        <f t="shared" si="12"/>
        <v>-2</v>
      </c>
      <c r="J297" s="43"/>
      <c r="K297" s="43"/>
      <c r="L297" s="43">
        <f t="shared" si="13"/>
        <v>-2</v>
      </c>
      <c r="M297" s="49">
        <f t="shared" si="14"/>
        <v>-500000</v>
      </c>
      <c r="N297" s="49">
        <v>0</v>
      </c>
      <c r="O297" s="49"/>
      <c r="R297" s="8"/>
    </row>
    <row r="298" spans="1:18" s="7" customFormat="1" ht="47.25" hidden="1" customHeight="1">
      <c r="A298" s="9"/>
      <c r="B298" s="9" t="s">
        <v>2772</v>
      </c>
      <c r="C298" s="47" t="s">
        <v>2882</v>
      </c>
      <c r="D298" s="47" t="s">
        <v>2883</v>
      </c>
      <c r="E298" s="9" t="s">
        <v>2884</v>
      </c>
      <c r="F298" s="48">
        <v>345000</v>
      </c>
      <c r="G298" s="9">
        <v>2</v>
      </c>
      <c r="H298" s="9">
        <v>0</v>
      </c>
      <c r="I298" s="9">
        <f t="shared" si="12"/>
        <v>-2</v>
      </c>
      <c r="J298" s="43"/>
      <c r="K298" s="43"/>
      <c r="L298" s="43">
        <f t="shared" si="13"/>
        <v>-2</v>
      </c>
      <c r="M298" s="49">
        <f t="shared" si="14"/>
        <v>-690000</v>
      </c>
      <c r="N298" s="49">
        <v>0</v>
      </c>
      <c r="O298" s="49"/>
      <c r="R298" s="8"/>
    </row>
    <row r="299" spans="1:18" s="7" customFormat="1" ht="47.25" customHeight="1">
      <c r="A299" s="9"/>
      <c r="B299" s="9" t="s">
        <v>2772</v>
      </c>
      <c r="C299" s="47" t="s">
        <v>2897</v>
      </c>
      <c r="D299" s="47" t="s">
        <v>2898</v>
      </c>
      <c r="E299" s="9" t="s">
        <v>2899</v>
      </c>
      <c r="F299" s="48">
        <v>295000</v>
      </c>
      <c r="G299" s="9">
        <v>4</v>
      </c>
      <c r="H299" s="9">
        <v>2</v>
      </c>
      <c r="I299" s="9">
        <f t="shared" si="12"/>
        <v>-2</v>
      </c>
      <c r="J299" s="43"/>
      <c r="K299" s="43"/>
      <c r="L299" s="43">
        <f t="shared" si="13"/>
        <v>-2</v>
      </c>
      <c r="M299" s="49">
        <f t="shared" si="14"/>
        <v>-590000</v>
      </c>
      <c r="N299" s="49" t="s">
        <v>3526</v>
      </c>
      <c r="O299" s="49"/>
      <c r="R299" s="8"/>
    </row>
    <row r="300" spans="1:18" s="7" customFormat="1" ht="47.25" customHeight="1">
      <c r="A300" s="9"/>
      <c r="B300" s="9" t="s">
        <v>2772</v>
      </c>
      <c r="C300" s="47" t="s">
        <v>2912</v>
      </c>
      <c r="D300" s="47" t="s">
        <v>2913</v>
      </c>
      <c r="E300" s="9" t="s">
        <v>2914</v>
      </c>
      <c r="F300" s="48">
        <v>295000</v>
      </c>
      <c r="G300" s="9">
        <v>4</v>
      </c>
      <c r="H300" s="9">
        <v>2</v>
      </c>
      <c r="I300" s="9">
        <f t="shared" si="12"/>
        <v>-2</v>
      </c>
      <c r="J300" s="43"/>
      <c r="K300" s="43"/>
      <c r="L300" s="43">
        <f t="shared" si="13"/>
        <v>-2</v>
      </c>
      <c r="M300" s="49">
        <f t="shared" si="14"/>
        <v>-590000</v>
      </c>
      <c r="N300" s="49" t="s">
        <v>3539</v>
      </c>
      <c r="O300" s="49"/>
      <c r="R300" s="8"/>
    </row>
    <row r="301" spans="1:18" s="7" customFormat="1" ht="47.25" customHeight="1">
      <c r="A301" s="9"/>
      <c r="B301" s="9" t="s">
        <v>2772</v>
      </c>
      <c r="C301" s="47" t="s">
        <v>2915</v>
      </c>
      <c r="D301" s="47" t="s">
        <v>2916</v>
      </c>
      <c r="E301" s="9" t="s">
        <v>2917</v>
      </c>
      <c r="F301" s="48">
        <v>295000</v>
      </c>
      <c r="G301" s="9">
        <v>5</v>
      </c>
      <c r="H301" s="9">
        <v>3</v>
      </c>
      <c r="I301" s="9">
        <f t="shared" si="12"/>
        <v>-2</v>
      </c>
      <c r="J301" s="43"/>
      <c r="K301" s="43"/>
      <c r="L301" s="43">
        <f t="shared" si="13"/>
        <v>-2</v>
      </c>
      <c r="M301" s="49">
        <f t="shared" si="14"/>
        <v>-590000</v>
      </c>
      <c r="N301" s="49" t="s">
        <v>3533</v>
      </c>
      <c r="O301" s="49"/>
      <c r="R301" s="8"/>
    </row>
    <row r="302" spans="1:18" s="7" customFormat="1" ht="47.25" hidden="1" customHeight="1">
      <c r="A302" s="9"/>
      <c r="B302" s="9" t="s">
        <v>2772</v>
      </c>
      <c r="C302" s="47" t="s">
        <v>2921</v>
      </c>
      <c r="D302" s="47" t="s">
        <v>2922</v>
      </c>
      <c r="E302" s="9" t="s">
        <v>2923</v>
      </c>
      <c r="F302" s="48">
        <v>149000</v>
      </c>
      <c r="G302" s="9">
        <v>2</v>
      </c>
      <c r="H302" s="9">
        <v>0</v>
      </c>
      <c r="I302" s="9">
        <f t="shared" si="12"/>
        <v>-2</v>
      </c>
      <c r="J302" s="43"/>
      <c r="K302" s="43"/>
      <c r="L302" s="43">
        <f t="shared" si="13"/>
        <v>-2</v>
      </c>
      <c r="M302" s="49">
        <f t="shared" si="14"/>
        <v>-298000</v>
      </c>
      <c r="N302" s="49">
        <v>0</v>
      </c>
      <c r="O302" s="49"/>
      <c r="R302" s="8"/>
    </row>
    <row r="303" spans="1:18" s="7" customFormat="1" ht="47.25" hidden="1" customHeight="1">
      <c r="A303" s="9"/>
      <c r="B303" s="9" t="s">
        <v>2772</v>
      </c>
      <c r="C303" s="47" t="s">
        <v>2957</v>
      </c>
      <c r="D303" s="47" t="s">
        <v>2958</v>
      </c>
      <c r="E303" s="9" t="s">
        <v>2959</v>
      </c>
      <c r="F303" s="48">
        <v>35000</v>
      </c>
      <c r="G303" s="9">
        <v>2</v>
      </c>
      <c r="H303" s="9">
        <v>0</v>
      </c>
      <c r="I303" s="9">
        <f t="shared" si="12"/>
        <v>-2</v>
      </c>
      <c r="J303" s="43"/>
      <c r="K303" s="43"/>
      <c r="L303" s="43">
        <f t="shared" si="13"/>
        <v>-2</v>
      </c>
      <c r="M303" s="49">
        <f t="shared" si="14"/>
        <v>-70000</v>
      </c>
      <c r="N303" s="49">
        <v>0</v>
      </c>
      <c r="O303" s="49"/>
      <c r="R303" s="8"/>
    </row>
    <row r="304" spans="1:18" s="7" customFormat="1" ht="47.25" hidden="1" customHeight="1">
      <c r="A304" s="9"/>
      <c r="B304" s="9" t="s">
        <v>33</v>
      </c>
      <c r="C304" s="47" t="s">
        <v>2987</v>
      </c>
      <c r="D304" s="47" t="s">
        <v>2988</v>
      </c>
      <c r="E304" s="9" t="s">
        <v>2989</v>
      </c>
      <c r="F304" s="48">
        <v>150000</v>
      </c>
      <c r="G304" s="9">
        <v>8</v>
      </c>
      <c r="H304" s="9">
        <v>6</v>
      </c>
      <c r="I304" s="9">
        <f t="shared" si="12"/>
        <v>-2</v>
      </c>
      <c r="J304" s="43"/>
      <c r="K304" s="43"/>
      <c r="L304" s="43">
        <f t="shared" si="13"/>
        <v>-2</v>
      </c>
      <c r="M304" s="49">
        <f t="shared" si="14"/>
        <v>-300000</v>
      </c>
      <c r="N304" s="49">
        <v>0</v>
      </c>
      <c r="O304" s="49"/>
      <c r="R304" s="8"/>
    </row>
    <row r="305" spans="1:18" s="7" customFormat="1" ht="47.25" hidden="1" customHeight="1">
      <c r="A305" s="9"/>
      <c r="B305" s="9" t="s">
        <v>33</v>
      </c>
      <c r="C305" s="47" t="s">
        <v>2996</v>
      </c>
      <c r="D305" s="47" t="s">
        <v>2997</v>
      </c>
      <c r="E305" s="9" t="s">
        <v>2998</v>
      </c>
      <c r="F305" s="48">
        <v>95000</v>
      </c>
      <c r="G305" s="9">
        <v>2</v>
      </c>
      <c r="H305" s="9">
        <v>0</v>
      </c>
      <c r="I305" s="9">
        <f t="shared" si="12"/>
        <v>-2</v>
      </c>
      <c r="J305" s="43"/>
      <c r="K305" s="43"/>
      <c r="L305" s="43">
        <f t="shared" si="13"/>
        <v>-2</v>
      </c>
      <c r="M305" s="49">
        <f t="shared" si="14"/>
        <v>-190000</v>
      </c>
      <c r="N305" s="49">
        <v>0</v>
      </c>
      <c r="O305" s="49"/>
      <c r="R305" s="8"/>
    </row>
    <row r="306" spans="1:18" s="7" customFormat="1" ht="47.25" customHeight="1">
      <c r="A306" s="9"/>
      <c r="B306" s="9" t="s">
        <v>33</v>
      </c>
      <c r="C306" s="47" t="s">
        <v>399</v>
      </c>
      <c r="D306" s="47" t="s">
        <v>400</v>
      </c>
      <c r="E306" s="9" t="s">
        <v>401</v>
      </c>
      <c r="F306" s="48">
        <v>60000</v>
      </c>
      <c r="G306" s="9">
        <v>11</v>
      </c>
      <c r="H306" s="9">
        <v>9</v>
      </c>
      <c r="I306" s="9">
        <f t="shared" si="12"/>
        <v>-2</v>
      </c>
      <c r="J306" s="43"/>
      <c r="K306" s="43"/>
      <c r="L306" s="43">
        <f t="shared" si="13"/>
        <v>-2</v>
      </c>
      <c r="M306" s="49">
        <f t="shared" si="14"/>
        <v>-120000</v>
      </c>
      <c r="N306" s="49" t="s">
        <v>3541</v>
      </c>
      <c r="O306" s="49"/>
      <c r="R306" s="8"/>
    </row>
    <row r="307" spans="1:18" s="7" customFormat="1" ht="47.25" hidden="1" customHeight="1">
      <c r="A307" s="9"/>
      <c r="B307" s="9" t="s">
        <v>197</v>
      </c>
      <c r="C307" s="47" t="s">
        <v>3074</v>
      </c>
      <c r="D307" s="47" t="s">
        <v>3075</v>
      </c>
      <c r="E307" s="9" t="s">
        <v>3076</v>
      </c>
      <c r="F307" s="48">
        <v>120000</v>
      </c>
      <c r="G307" s="9">
        <v>21</v>
      </c>
      <c r="H307" s="9">
        <v>19</v>
      </c>
      <c r="I307" s="9">
        <f t="shared" si="12"/>
        <v>-2</v>
      </c>
      <c r="J307" s="43"/>
      <c r="K307" s="43"/>
      <c r="L307" s="43">
        <f t="shared" si="13"/>
        <v>-2</v>
      </c>
      <c r="M307" s="49">
        <f t="shared" si="14"/>
        <v>-240000</v>
      </c>
      <c r="N307" s="49">
        <v>0</v>
      </c>
      <c r="O307" s="49"/>
      <c r="R307" s="8"/>
    </row>
    <row r="308" spans="1:18" s="7" customFormat="1" ht="47.25" hidden="1" customHeight="1">
      <c r="A308" s="9"/>
      <c r="B308" s="9" t="s">
        <v>197</v>
      </c>
      <c r="C308" s="47" t="s">
        <v>3077</v>
      </c>
      <c r="D308" s="47" t="s">
        <v>3078</v>
      </c>
      <c r="E308" s="9" t="s">
        <v>3079</v>
      </c>
      <c r="F308" s="48">
        <v>120000</v>
      </c>
      <c r="G308" s="9">
        <v>22</v>
      </c>
      <c r="H308" s="9">
        <v>20</v>
      </c>
      <c r="I308" s="9">
        <f t="shared" si="12"/>
        <v>-2</v>
      </c>
      <c r="J308" s="43"/>
      <c r="K308" s="43"/>
      <c r="L308" s="43">
        <f t="shared" si="13"/>
        <v>-2</v>
      </c>
      <c r="M308" s="49">
        <f t="shared" si="14"/>
        <v>-240000</v>
      </c>
      <c r="N308" s="49">
        <v>0</v>
      </c>
      <c r="O308" s="49"/>
      <c r="R308" s="8"/>
    </row>
    <row r="309" spans="1:18" s="7" customFormat="1" ht="47.25" hidden="1" customHeight="1">
      <c r="A309" s="9"/>
      <c r="B309" s="9" t="s">
        <v>197</v>
      </c>
      <c r="C309" s="47" t="s">
        <v>3095</v>
      </c>
      <c r="D309" s="47" t="s">
        <v>3096</v>
      </c>
      <c r="E309" s="9" t="s">
        <v>3097</v>
      </c>
      <c r="F309" s="48">
        <v>64500</v>
      </c>
      <c r="G309" s="9">
        <v>9</v>
      </c>
      <c r="H309" s="9">
        <v>7</v>
      </c>
      <c r="I309" s="9">
        <f t="shared" si="12"/>
        <v>-2</v>
      </c>
      <c r="J309" s="43"/>
      <c r="K309" s="43"/>
      <c r="L309" s="43">
        <f t="shared" si="13"/>
        <v>-2</v>
      </c>
      <c r="M309" s="49">
        <f t="shared" si="14"/>
        <v>-129000</v>
      </c>
      <c r="N309" s="49">
        <v>0</v>
      </c>
      <c r="O309" s="49"/>
      <c r="R309" s="8"/>
    </row>
    <row r="310" spans="1:18" s="7" customFormat="1" ht="47.25" hidden="1" customHeight="1">
      <c r="A310" s="9"/>
      <c r="B310" s="9" t="s">
        <v>27</v>
      </c>
      <c r="C310" s="47" t="s">
        <v>3179</v>
      </c>
      <c r="D310" s="47" t="s">
        <v>3180</v>
      </c>
      <c r="E310" s="9" t="s">
        <v>3181</v>
      </c>
      <c r="F310" s="48">
        <v>90000</v>
      </c>
      <c r="G310" s="9">
        <v>2</v>
      </c>
      <c r="H310" s="9">
        <v>0</v>
      </c>
      <c r="I310" s="9">
        <f t="shared" si="12"/>
        <v>-2</v>
      </c>
      <c r="J310" s="43"/>
      <c r="K310" s="43"/>
      <c r="L310" s="43">
        <f t="shared" si="13"/>
        <v>-2</v>
      </c>
      <c r="M310" s="49">
        <f t="shared" si="14"/>
        <v>-180000</v>
      </c>
      <c r="N310" s="49">
        <v>0</v>
      </c>
      <c r="O310" s="49"/>
      <c r="R310" s="8"/>
    </row>
    <row r="311" spans="1:18" s="7" customFormat="1" ht="47.25" hidden="1" customHeight="1">
      <c r="A311" s="9"/>
      <c r="B311" s="9" t="s">
        <v>27</v>
      </c>
      <c r="C311" s="47" t="s">
        <v>3269</v>
      </c>
      <c r="D311" s="47" t="s">
        <v>3270</v>
      </c>
      <c r="E311" s="9" t="s">
        <v>3271</v>
      </c>
      <c r="F311" s="48">
        <v>85000</v>
      </c>
      <c r="G311" s="9">
        <v>74</v>
      </c>
      <c r="H311" s="9">
        <v>72</v>
      </c>
      <c r="I311" s="9">
        <f t="shared" si="12"/>
        <v>-2</v>
      </c>
      <c r="J311" s="43"/>
      <c r="K311" s="43"/>
      <c r="L311" s="43">
        <f t="shared" si="13"/>
        <v>-2</v>
      </c>
      <c r="M311" s="49">
        <f t="shared" si="14"/>
        <v>-170000</v>
      </c>
      <c r="N311" s="49">
        <v>0</v>
      </c>
      <c r="O311" s="49"/>
      <c r="R311" s="8"/>
    </row>
    <row r="312" spans="1:18" s="7" customFormat="1" ht="47.25" hidden="1" customHeight="1">
      <c r="A312" s="9"/>
      <c r="B312" s="9" t="s">
        <v>33</v>
      </c>
      <c r="C312" s="47" t="s">
        <v>435</v>
      </c>
      <c r="D312" s="47" t="s">
        <v>436</v>
      </c>
      <c r="E312" s="9" t="s">
        <v>437</v>
      </c>
      <c r="F312" s="48">
        <v>95000</v>
      </c>
      <c r="G312" s="9">
        <v>4</v>
      </c>
      <c r="H312" s="9">
        <v>2</v>
      </c>
      <c r="I312" s="9">
        <f t="shared" si="12"/>
        <v>-2</v>
      </c>
      <c r="J312" s="43"/>
      <c r="K312" s="43"/>
      <c r="L312" s="43">
        <f t="shared" si="13"/>
        <v>-2</v>
      </c>
      <c r="M312" s="49">
        <f t="shared" si="14"/>
        <v>-190000</v>
      </c>
      <c r="N312" s="49">
        <v>0</v>
      </c>
      <c r="O312" s="49"/>
      <c r="R312" s="8"/>
    </row>
    <row r="313" spans="1:18" s="7" customFormat="1" ht="47.25" hidden="1" customHeight="1">
      <c r="A313" s="9"/>
      <c r="B313" s="9" t="s">
        <v>33</v>
      </c>
      <c r="C313" s="47" t="s">
        <v>441</v>
      </c>
      <c r="D313" s="47" t="s">
        <v>442</v>
      </c>
      <c r="E313" s="9" t="s">
        <v>443</v>
      </c>
      <c r="F313" s="48">
        <v>550000</v>
      </c>
      <c r="G313" s="9">
        <v>2</v>
      </c>
      <c r="H313" s="9">
        <v>0</v>
      </c>
      <c r="I313" s="9">
        <f t="shared" si="12"/>
        <v>-2</v>
      </c>
      <c r="J313" s="43"/>
      <c r="K313" s="43"/>
      <c r="L313" s="43">
        <f t="shared" si="13"/>
        <v>-2</v>
      </c>
      <c r="M313" s="49">
        <f t="shared" si="14"/>
        <v>-1100000</v>
      </c>
      <c r="N313" s="49">
        <v>0</v>
      </c>
      <c r="O313" s="49"/>
      <c r="R313" s="8"/>
    </row>
    <row r="314" spans="1:18" s="7" customFormat="1" ht="47.25" hidden="1" customHeight="1">
      <c r="A314" s="9"/>
      <c r="B314" s="9" t="s">
        <v>33</v>
      </c>
      <c r="C314" s="47" t="s">
        <v>453</v>
      </c>
      <c r="D314" s="47" t="s">
        <v>454</v>
      </c>
      <c r="E314" s="9" t="s">
        <v>455</v>
      </c>
      <c r="F314" s="48">
        <v>550000</v>
      </c>
      <c r="G314" s="9">
        <v>7</v>
      </c>
      <c r="H314" s="9">
        <v>5</v>
      </c>
      <c r="I314" s="9">
        <f t="shared" si="12"/>
        <v>-2</v>
      </c>
      <c r="J314" s="43"/>
      <c r="K314" s="43"/>
      <c r="L314" s="43">
        <f t="shared" si="13"/>
        <v>-2</v>
      </c>
      <c r="M314" s="49">
        <f t="shared" si="14"/>
        <v>-1100000</v>
      </c>
      <c r="N314" s="49">
        <v>0</v>
      </c>
      <c r="O314" s="49"/>
      <c r="R314" s="8"/>
    </row>
    <row r="315" spans="1:18" s="7" customFormat="1" ht="47.25" hidden="1" customHeight="1">
      <c r="A315" s="9"/>
      <c r="B315" s="9" t="s">
        <v>33</v>
      </c>
      <c r="C315" s="47" t="s">
        <v>3333</v>
      </c>
      <c r="D315" s="47" t="s">
        <v>3334</v>
      </c>
      <c r="E315" s="9" t="s">
        <v>3335</v>
      </c>
      <c r="F315" s="48">
        <v>550000</v>
      </c>
      <c r="G315" s="9">
        <v>7</v>
      </c>
      <c r="H315" s="9">
        <v>5</v>
      </c>
      <c r="I315" s="9">
        <f t="shared" si="12"/>
        <v>-2</v>
      </c>
      <c r="J315" s="43"/>
      <c r="K315" s="43"/>
      <c r="L315" s="43">
        <f t="shared" si="13"/>
        <v>-2</v>
      </c>
      <c r="M315" s="49">
        <f t="shared" si="14"/>
        <v>-1100000</v>
      </c>
      <c r="N315" s="49">
        <v>0</v>
      </c>
      <c r="O315" s="49"/>
      <c r="R315" s="8"/>
    </row>
    <row r="316" spans="1:18" s="7" customFormat="1" ht="47.25" hidden="1" customHeight="1">
      <c r="A316" s="9"/>
      <c r="B316" s="9" t="s">
        <v>33</v>
      </c>
      <c r="C316" s="47" t="s">
        <v>3348</v>
      </c>
      <c r="D316" s="47" t="s">
        <v>3349</v>
      </c>
      <c r="E316" s="9" t="s">
        <v>3350</v>
      </c>
      <c r="F316" s="48">
        <v>850000</v>
      </c>
      <c r="G316" s="9">
        <v>8</v>
      </c>
      <c r="H316" s="9">
        <v>6</v>
      </c>
      <c r="I316" s="9">
        <f t="shared" si="12"/>
        <v>-2</v>
      </c>
      <c r="J316" s="43"/>
      <c r="K316" s="43"/>
      <c r="L316" s="43">
        <f t="shared" si="13"/>
        <v>-2</v>
      </c>
      <c r="M316" s="49">
        <f t="shared" si="14"/>
        <v>-1700000</v>
      </c>
      <c r="N316" s="49">
        <v>0</v>
      </c>
      <c r="O316" s="49"/>
      <c r="R316" s="8"/>
    </row>
    <row r="317" spans="1:18" s="7" customFormat="1" ht="47.25" hidden="1" customHeight="1">
      <c r="A317" s="9"/>
      <c r="B317" s="9" t="s">
        <v>3498</v>
      </c>
      <c r="C317" s="47" t="s">
        <v>462</v>
      </c>
      <c r="D317" s="47" t="s">
        <v>463</v>
      </c>
      <c r="E317" s="9" t="s">
        <v>464</v>
      </c>
      <c r="F317" s="48">
        <v>289000</v>
      </c>
      <c r="G317" s="9">
        <v>20</v>
      </c>
      <c r="H317" s="9">
        <v>18</v>
      </c>
      <c r="I317" s="9">
        <f t="shared" si="12"/>
        <v>-2</v>
      </c>
      <c r="J317" s="43"/>
      <c r="K317" s="43"/>
      <c r="L317" s="43">
        <f t="shared" si="13"/>
        <v>-2</v>
      </c>
      <c r="M317" s="49">
        <f t="shared" si="14"/>
        <v>-578000</v>
      </c>
      <c r="N317" s="49">
        <v>0</v>
      </c>
      <c r="O317" s="49"/>
      <c r="R317" s="8"/>
    </row>
    <row r="318" spans="1:18" s="7" customFormat="1" ht="47.25" hidden="1" customHeight="1">
      <c r="A318" s="9"/>
      <c r="B318" s="9" t="s">
        <v>3498</v>
      </c>
      <c r="C318" s="47" t="s">
        <v>3486</v>
      </c>
      <c r="D318" s="47" t="s">
        <v>3487</v>
      </c>
      <c r="E318" s="9" t="s">
        <v>3488</v>
      </c>
      <c r="F318" s="48">
        <v>350000</v>
      </c>
      <c r="G318" s="9">
        <v>15</v>
      </c>
      <c r="H318" s="9">
        <v>13</v>
      </c>
      <c r="I318" s="9">
        <f t="shared" si="12"/>
        <v>-2</v>
      </c>
      <c r="J318" s="43"/>
      <c r="K318" s="43"/>
      <c r="L318" s="43">
        <f t="shared" si="13"/>
        <v>-2</v>
      </c>
      <c r="M318" s="49">
        <f t="shared" si="14"/>
        <v>-700000</v>
      </c>
      <c r="N318" s="49">
        <v>0</v>
      </c>
      <c r="O318" s="49"/>
      <c r="R318" s="8"/>
    </row>
    <row r="319" spans="1:18" s="7" customFormat="1" ht="47.25" hidden="1" customHeight="1">
      <c r="A319" s="9"/>
      <c r="B319" s="9" t="s">
        <v>197</v>
      </c>
      <c r="C319" s="47" t="s">
        <v>1713</v>
      </c>
      <c r="D319" s="47" t="s">
        <v>1714</v>
      </c>
      <c r="E319" s="9" t="s">
        <v>1715</v>
      </c>
      <c r="F319" s="48">
        <v>0</v>
      </c>
      <c r="G319" s="9">
        <v>31</v>
      </c>
      <c r="H319" s="9">
        <v>30</v>
      </c>
      <c r="I319" s="9">
        <f t="shared" si="12"/>
        <v>-1</v>
      </c>
      <c r="J319" s="43"/>
      <c r="K319" s="43"/>
      <c r="L319" s="43">
        <f t="shared" si="13"/>
        <v>-1</v>
      </c>
      <c r="M319" s="49">
        <f t="shared" si="14"/>
        <v>0</v>
      </c>
      <c r="N319" s="49">
        <v>0</v>
      </c>
      <c r="O319" s="49"/>
      <c r="R319" s="8"/>
    </row>
    <row r="320" spans="1:18" s="7" customFormat="1" ht="47.25" customHeight="1">
      <c r="A320" s="9"/>
      <c r="B320" s="9" t="s">
        <v>33</v>
      </c>
      <c r="C320" s="47" t="s">
        <v>1716</v>
      </c>
      <c r="D320" s="47" t="s">
        <v>1717</v>
      </c>
      <c r="E320" s="9" t="s">
        <v>1718</v>
      </c>
      <c r="F320" s="48">
        <v>0</v>
      </c>
      <c r="G320" s="9">
        <v>1</v>
      </c>
      <c r="H320" s="9">
        <v>0</v>
      </c>
      <c r="I320" s="9">
        <f t="shared" si="12"/>
        <v>-1</v>
      </c>
      <c r="J320" s="43"/>
      <c r="K320" s="43"/>
      <c r="L320" s="43">
        <f t="shared" si="13"/>
        <v>-1</v>
      </c>
      <c r="M320" s="49">
        <f t="shared" si="14"/>
        <v>0</v>
      </c>
      <c r="N320" s="49" t="s">
        <v>3542</v>
      </c>
      <c r="O320" s="49"/>
      <c r="R320" s="8"/>
    </row>
    <row r="321" spans="1:18" s="7" customFormat="1" ht="47.25" hidden="1" customHeight="1">
      <c r="A321" s="9"/>
      <c r="B321" s="9" t="s">
        <v>27</v>
      </c>
      <c r="C321" s="47" t="s">
        <v>1719</v>
      </c>
      <c r="D321" s="47" t="s">
        <v>1720</v>
      </c>
      <c r="E321" s="9" t="s">
        <v>1721</v>
      </c>
      <c r="F321" s="48">
        <v>12000</v>
      </c>
      <c r="G321" s="9">
        <v>15</v>
      </c>
      <c r="H321" s="9">
        <v>14</v>
      </c>
      <c r="I321" s="9">
        <f t="shared" si="12"/>
        <v>-1</v>
      </c>
      <c r="J321" s="43"/>
      <c r="K321" s="43"/>
      <c r="L321" s="43">
        <f t="shared" si="13"/>
        <v>-1</v>
      </c>
      <c r="M321" s="49">
        <f t="shared" si="14"/>
        <v>-12000</v>
      </c>
      <c r="N321" s="49">
        <v>0</v>
      </c>
      <c r="O321" s="49"/>
      <c r="R321" s="8"/>
    </row>
    <row r="322" spans="1:18" s="7" customFormat="1" ht="47.25" hidden="1" customHeight="1">
      <c r="A322" s="9"/>
      <c r="B322" s="9" t="s">
        <v>27</v>
      </c>
      <c r="C322" s="47" t="s">
        <v>1722</v>
      </c>
      <c r="D322" s="47" t="s">
        <v>1723</v>
      </c>
      <c r="E322" s="9" t="s">
        <v>1724</v>
      </c>
      <c r="F322" s="48">
        <v>15000</v>
      </c>
      <c r="G322" s="9">
        <v>1</v>
      </c>
      <c r="H322" s="9">
        <v>0</v>
      </c>
      <c r="I322" s="9">
        <f t="shared" si="12"/>
        <v>-1</v>
      </c>
      <c r="J322" s="43"/>
      <c r="K322" s="43"/>
      <c r="L322" s="43">
        <f t="shared" si="13"/>
        <v>-1</v>
      </c>
      <c r="M322" s="49">
        <f t="shared" si="14"/>
        <v>-15000</v>
      </c>
      <c r="N322" s="49">
        <v>0</v>
      </c>
      <c r="O322" s="49"/>
      <c r="R322" s="8"/>
    </row>
    <row r="323" spans="1:18" s="7" customFormat="1" ht="47.25" hidden="1" customHeight="1">
      <c r="A323" s="9"/>
      <c r="B323" s="9" t="s">
        <v>27</v>
      </c>
      <c r="C323" s="47" t="s">
        <v>767</v>
      </c>
      <c r="D323" s="47" t="s">
        <v>768</v>
      </c>
      <c r="E323" s="9" t="s">
        <v>769</v>
      </c>
      <c r="F323" s="48">
        <v>20000</v>
      </c>
      <c r="G323" s="9">
        <v>34</v>
      </c>
      <c r="H323" s="9">
        <v>33</v>
      </c>
      <c r="I323" s="9">
        <f t="shared" si="12"/>
        <v>-1</v>
      </c>
      <c r="J323" s="43"/>
      <c r="K323" s="43"/>
      <c r="L323" s="43">
        <f t="shared" si="13"/>
        <v>-1</v>
      </c>
      <c r="M323" s="49">
        <f t="shared" si="14"/>
        <v>-20000</v>
      </c>
      <c r="N323" s="49">
        <v>0</v>
      </c>
      <c r="O323" s="49"/>
      <c r="R323" s="8"/>
    </row>
    <row r="324" spans="1:18" s="7" customFormat="1" ht="47.25" hidden="1" customHeight="1">
      <c r="A324" s="9"/>
      <c r="B324" s="9" t="s">
        <v>27</v>
      </c>
      <c r="C324" s="47" t="s">
        <v>272</v>
      </c>
      <c r="D324" s="47" t="s">
        <v>273</v>
      </c>
      <c r="E324" s="9" t="s">
        <v>274</v>
      </c>
      <c r="F324" s="48">
        <v>24000</v>
      </c>
      <c r="G324" s="9">
        <v>4</v>
      </c>
      <c r="H324" s="9">
        <v>3</v>
      </c>
      <c r="I324" s="9">
        <f t="shared" si="12"/>
        <v>-1</v>
      </c>
      <c r="J324" s="43"/>
      <c r="K324" s="43"/>
      <c r="L324" s="43">
        <f t="shared" si="13"/>
        <v>-1</v>
      </c>
      <c r="M324" s="49">
        <f t="shared" si="14"/>
        <v>-24000</v>
      </c>
      <c r="N324" s="49">
        <v>0</v>
      </c>
      <c r="O324" s="49"/>
      <c r="R324" s="8"/>
    </row>
    <row r="325" spans="1:18" s="7" customFormat="1" ht="47.25" hidden="1" customHeight="1">
      <c r="A325" s="9"/>
      <c r="B325" s="9" t="s">
        <v>27</v>
      </c>
      <c r="C325" s="47" t="s">
        <v>1725</v>
      </c>
      <c r="D325" s="47" t="s">
        <v>1726</v>
      </c>
      <c r="E325" s="9" t="s">
        <v>1727</v>
      </c>
      <c r="F325" s="48">
        <v>24000</v>
      </c>
      <c r="G325" s="9">
        <v>1</v>
      </c>
      <c r="H325" s="9">
        <v>0</v>
      </c>
      <c r="I325" s="9">
        <f t="shared" si="12"/>
        <v>-1</v>
      </c>
      <c r="J325" s="43"/>
      <c r="K325" s="43"/>
      <c r="L325" s="43">
        <f t="shared" si="13"/>
        <v>-1</v>
      </c>
      <c r="M325" s="49">
        <f t="shared" si="14"/>
        <v>-24000</v>
      </c>
      <c r="N325" s="49">
        <v>0</v>
      </c>
      <c r="O325" s="49"/>
      <c r="R325" s="8"/>
    </row>
    <row r="326" spans="1:18" s="7" customFormat="1" ht="47.25" hidden="1" customHeight="1">
      <c r="A326" s="9"/>
      <c r="B326" s="9" t="s">
        <v>27</v>
      </c>
      <c r="C326" s="47" t="s">
        <v>1728</v>
      </c>
      <c r="D326" s="47" t="s">
        <v>1729</v>
      </c>
      <c r="E326" s="9" t="s">
        <v>1730</v>
      </c>
      <c r="F326" s="48">
        <v>25000</v>
      </c>
      <c r="G326" s="9">
        <v>6</v>
      </c>
      <c r="H326" s="9">
        <v>5</v>
      </c>
      <c r="I326" s="9">
        <f t="shared" si="12"/>
        <v>-1</v>
      </c>
      <c r="J326" s="43"/>
      <c r="K326" s="43"/>
      <c r="L326" s="43">
        <f t="shared" si="13"/>
        <v>-1</v>
      </c>
      <c r="M326" s="49">
        <f t="shared" si="14"/>
        <v>-25000</v>
      </c>
      <c r="N326" s="49">
        <v>0</v>
      </c>
      <c r="O326" s="49"/>
      <c r="R326" s="8"/>
    </row>
    <row r="327" spans="1:18" s="7" customFormat="1" ht="47.25" hidden="1" customHeight="1">
      <c r="A327" s="9"/>
      <c r="B327" s="9" t="s">
        <v>27</v>
      </c>
      <c r="C327" s="47" t="s">
        <v>1731</v>
      </c>
      <c r="D327" s="47" t="s">
        <v>1732</v>
      </c>
      <c r="E327" s="9" t="s">
        <v>1733</v>
      </c>
      <c r="F327" s="48">
        <v>25000</v>
      </c>
      <c r="G327" s="9">
        <v>7</v>
      </c>
      <c r="H327" s="9">
        <v>6</v>
      </c>
      <c r="I327" s="9">
        <f t="shared" si="12"/>
        <v>-1</v>
      </c>
      <c r="J327" s="43"/>
      <c r="K327" s="43"/>
      <c r="L327" s="43">
        <f t="shared" si="13"/>
        <v>-1</v>
      </c>
      <c r="M327" s="49">
        <f t="shared" si="14"/>
        <v>-25000</v>
      </c>
      <c r="N327" s="49">
        <v>0</v>
      </c>
      <c r="O327" s="49"/>
      <c r="R327" s="8"/>
    </row>
    <row r="328" spans="1:18" s="7" customFormat="1" ht="47.25" hidden="1" customHeight="1">
      <c r="A328" s="9"/>
      <c r="B328" s="9" t="s">
        <v>33</v>
      </c>
      <c r="C328" s="47" t="s">
        <v>653</v>
      </c>
      <c r="D328" s="47" t="s">
        <v>654</v>
      </c>
      <c r="E328" s="9" t="s">
        <v>655</v>
      </c>
      <c r="F328" s="48">
        <v>25000</v>
      </c>
      <c r="G328" s="9">
        <v>10</v>
      </c>
      <c r="H328" s="9">
        <v>9</v>
      </c>
      <c r="I328" s="9">
        <f t="shared" si="12"/>
        <v>-1</v>
      </c>
      <c r="J328" s="43"/>
      <c r="K328" s="43"/>
      <c r="L328" s="43">
        <f t="shared" si="13"/>
        <v>-1</v>
      </c>
      <c r="M328" s="49">
        <f t="shared" si="14"/>
        <v>-25000</v>
      </c>
      <c r="N328" s="49">
        <v>0</v>
      </c>
      <c r="O328" s="49"/>
      <c r="R328" s="8"/>
    </row>
    <row r="329" spans="1:18" s="7" customFormat="1" ht="47.25" hidden="1" customHeight="1">
      <c r="A329" s="9"/>
      <c r="B329" s="9" t="s">
        <v>27</v>
      </c>
      <c r="C329" s="47" t="s">
        <v>1734</v>
      </c>
      <c r="D329" s="47" t="s">
        <v>1735</v>
      </c>
      <c r="E329" s="9" t="s">
        <v>1736</v>
      </c>
      <c r="F329" s="48">
        <v>29000</v>
      </c>
      <c r="G329" s="9">
        <v>8</v>
      </c>
      <c r="H329" s="9">
        <v>7</v>
      </c>
      <c r="I329" s="9">
        <f t="shared" ref="I329:I392" si="15">+H329-G329</f>
        <v>-1</v>
      </c>
      <c r="J329" s="43"/>
      <c r="K329" s="43"/>
      <c r="L329" s="43">
        <f t="shared" si="13"/>
        <v>-1</v>
      </c>
      <c r="M329" s="49">
        <f t="shared" si="14"/>
        <v>-29000</v>
      </c>
      <c r="N329" s="49">
        <v>0</v>
      </c>
      <c r="O329" s="49"/>
      <c r="R329" s="8"/>
    </row>
    <row r="330" spans="1:18" s="7" customFormat="1" ht="47.25" hidden="1" customHeight="1">
      <c r="A330" s="9"/>
      <c r="B330" s="9" t="s">
        <v>27</v>
      </c>
      <c r="C330" s="47" t="s">
        <v>1737</v>
      </c>
      <c r="D330" s="47" t="s">
        <v>1738</v>
      </c>
      <c r="E330" s="9" t="s">
        <v>1739</v>
      </c>
      <c r="F330" s="48">
        <v>29000</v>
      </c>
      <c r="G330" s="9">
        <v>3</v>
      </c>
      <c r="H330" s="9">
        <v>2</v>
      </c>
      <c r="I330" s="9">
        <f t="shared" si="15"/>
        <v>-1</v>
      </c>
      <c r="J330" s="43"/>
      <c r="K330" s="43"/>
      <c r="L330" s="43">
        <f t="shared" ref="L330:L393" si="16">+H330-G330</f>
        <v>-1</v>
      </c>
      <c r="M330" s="49">
        <f t="shared" ref="M330:M393" si="17">+L330*F330</f>
        <v>-29000</v>
      </c>
      <c r="N330" s="49">
        <v>0</v>
      </c>
      <c r="O330" s="49"/>
      <c r="R330" s="8"/>
    </row>
    <row r="331" spans="1:18" s="7" customFormat="1" ht="47.25" hidden="1" customHeight="1">
      <c r="A331" s="9"/>
      <c r="B331" s="9" t="s">
        <v>27</v>
      </c>
      <c r="C331" s="47" t="s">
        <v>1740</v>
      </c>
      <c r="D331" s="47" t="s">
        <v>1741</v>
      </c>
      <c r="E331" s="9" t="s">
        <v>1742</v>
      </c>
      <c r="F331" s="48">
        <v>30000</v>
      </c>
      <c r="G331" s="9">
        <v>1</v>
      </c>
      <c r="H331" s="9">
        <v>0</v>
      </c>
      <c r="I331" s="9">
        <f t="shared" si="15"/>
        <v>-1</v>
      </c>
      <c r="J331" s="43"/>
      <c r="K331" s="43"/>
      <c r="L331" s="43">
        <f t="shared" si="16"/>
        <v>-1</v>
      </c>
      <c r="M331" s="49">
        <f t="shared" si="17"/>
        <v>-30000</v>
      </c>
      <c r="N331" s="49">
        <v>0</v>
      </c>
      <c r="O331" s="49"/>
      <c r="R331" s="8"/>
    </row>
    <row r="332" spans="1:18" s="7" customFormat="1" ht="47.25" hidden="1" customHeight="1">
      <c r="A332" s="9"/>
      <c r="B332" s="9" t="s">
        <v>27</v>
      </c>
      <c r="C332" s="47" t="s">
        <v>1743</v>
      </c>
      <c r="D332" s="47" t="s">
        <v>1744</v>
      </c>
      <c r="E332" s="9" t="s">
        <v>1745</v>
      </c>
      <c r="F332" s="48">
        <v>35000</v>
      </c>
      <c r="G332" s="9">
        <v>10</v>
      </c>
      <c r="H332" s="9">
        <v>9</v>
      </c>
      <c r="I332" s="9">
        <f t="shared" si="15"/>
        <v>-1</v>
      </c>
      <c r="J332" s="43"/>
      <c r="K332" s="43"/>
      <c r="L332" s="43">
        <f t="shared" si="16"/>
        <v>-1</v>
      </c>
      <c r="M332" s="49">
        <f t="shared" si="17"/>
        <v>-35000</v>
      </c>
      <c r="N332" s="49">
        <v>0</v>
      </c>
      <c r="O332" s="49"/>
      <c r="R332" s="8"/>
    </row>
    <row r="333" spans="1:18" s="7" customFormat="1" ht="47.25" hidden="1" customHeight="1">
      <c r="A333" s="9"/>
      <c r="B333" s="9" t="s">
        <v>27</v>
      </c>
      <c r="C333" s="47" t="s">
        <v>255</v>
      </c>
      <c r="D333" s="47" t="s">
        <v>256</v>
      </c>
      <c r="E333" s="9" t="s">
        <v>257</v>
      </c>
      <c r="F333" s="48">
        <v>35000</v>
      </c>
      <c r="G333" s="9">
        <v>23</v>
      </c>
      <c r="H333" s="9">
        <v>22</v>
      </c>
      <c r="I333" s="9">
        <f t="shared" si="15"/>
        <v>-1</v>
      </c>
      <c r="J333" s="43"/>
      <c r="K333" s="43"/>
      <c r="L333" s="43">
        <f t="shared" si="16"/>
        <v>-1</v>
      </c>
      <c r="M333" s="49">
        <f t="shared" si="17"/>
        <v>-35000</v>
      </c>
      <c r="N333" s="49">
        <v>0</v>
      </c>
      <c r="O333" s="49"/>
      <c r="R333" s="8"/>
    </row>
    <row r="334" spans="1:18" s="7" customFormat="1" ht="47.25" hidden="1" customHeight="1">
      <c r="A334" s="9"/>
      <c r="B334" s="9" t="s">
        <v>27</v>
      </c>
      <c r="C334" s="47" t="s">
        <v>638</v>
      </c>
      <c r="D334" s="47" t="s">
        <v>639</v>
      </c>
      <c r="E334" s="9" t="s">
        <v>640</v>
      </c>
      <c r="F334" s="48">
        <v>35000</v>
      </c>
      <c r="G334" s="9">
        <v>1</v>
      </c>
      <c r="H334" s="9">
        <v>0</v>
      </c>
      <c r="I334" s="9">
        <f t="shared" si="15"/>
        <v>-1</v>
      </c>
      <c r="J334" s="43"/>
      <c r="K334" s="43"/>
      <c r="L334" s="43">
        <f t="shared" si="16"/>
        <v>-1</v>
      </c>
      <c r="M334" s="49">
        <f t="shared" si="17"/>
        <v>-35000</v>
      </c>
      <c r="N334" s="49">
        <v>0</v>
      </c>
      <c r="O334" s="49"/>
      <c r="R334" s="8"/>
    </row>
    <row r="335" spans="1:18" s="7" customFormat="1" ht="47.25" hidden="1" customHeight="1">
      <c r="A335" s="9"/>
      <c r="B335" s="9" t="s">
        <v>27</v>
      </c>
      <c r="C335" s="47" t="s">
        <v>1746</v>
      </c>
      <c r="D335" s="47" t="s">
        <v>1747</v>
      </c>
      <c r="E335" s="9" t="s">
        <v>1748</v>
      </c>
      <c r="F335" s="48">
        <v>35000</v>
      </c>
      <c r="G335" s="9">
        <v>1</v>
      </c>
      <c r="H335" s="9">
        <v>0</v>
      </c>
      <c r="I335" s="9">
        <f t="shared" si="15"/>
        <v>-1</v>
      </c>
      <c r="J335" s="43"/>
      <c r="K335" s="43"/>
      <c r="L335" s="43">
        <f t="shared" si="16"/>
        <v>-1</v>
      </c>
      <c r="M335" s="49">
        <f t="shared" si="17"/>
        <v>-35000</v>
      </c>
      <c r="N335" s="49">
        <v>0</v>
      </c>
      <c r="O335" s="49"/>
      <c r="R335" s="8"/>
    </row>
    <row r="336" spans="1:18" s="7" customFormat="1" ht="47.25" hidden="1" customHeight="1">
      <c r="A336" s="9"/>
      <c r="B336" s="9" t="s">
        <v>27</v>
      </c>
      <c r="C336" s="47" t="s">
        <v>1749</v>
      </c>
      <c r="D336" s="47" t="s">
        <v>1750</v>
      </c>
      <c r="E336" s="9" t="s">
        <v>1751</v>
      </c>
      <c r="F336" s="48">
        <v>35000</v>
      </c>
      <c r="G336" s="9">
        <v>15</v>
      </c>
      <c r="H336" s="9">
        <v>14</v>
      </c>
      <c r="I336" s="9">
        <f t="shared" si="15"/>
        <v>-1</v>
      </c>
      <c r="J336" s="43"/>
      <c r="K336" s="43"/>
      <c r="L336" s="43">
        <f t="shared" si="16"/>
        <v>-1</v>
      </c>
      <c r="M336" s="49">
        <f t="shared" si="17"/>
        <v>-35000</v>
      </c>
      <c r="N336" s="49">
        <v>0</v>
      </c>
      <c r="O336" s="49"/>
      <c r="R336" s="8"/>
    </row>
    <row r="337" spans="1:18" s="7" customFormat="1" ht="47.25" hidden="1" customHeight="1">
      <c r="A337" s="9"/>
      <c r="B337" s="9" t="s">
        <v>27</v>
      </c>
      <c r="C337" s="47" t="s">
        <v>689</v>
      </c>
      <c r="D337" s="47" t="s">
        <v>690</v>
      </c>
      <c r="E337" s="9" t="s">
        <v>691</v>
      </c>
      <c r="F337" s="48">
        <v>35000</v>
      </c>
      <c r="G337" s="9">
        <v>23</v>
      </c>
      <c r="H337" s="9">
        <v>22</v>
      </c>
      <c r="I337" s="9">
        <f t="shared" si="15"/>
        <v>-1</v>
      </c>
      <c r="J337" s="43"/>
      <c r="K337" s="43"/>
      <c r="L337" s="43">
        <f t="shared" si="16"/>
        <v>-1</v>
      </c>
      <c r="M337" s="49">
        <f t="shared" si="17"/>
        <v>-35000</v>
      </c>
      <c r="N337" s="49">
        <v>0</v>
      </c>
      <c r="O337" s="49"/>
      <c r="R337" s="8"/>
    </row>
    <row r="338" spans="1:18" s="7" customFormat="1" ht="47.25" hidden="1" customHeight="1">
      <c r="A338" s="9"/>
      <c r="B338" s="9" t="s">
        <v>27</v>
      </c>
      <c r="C338" s="47" t="s">
        <v>635</v>
      </c>
      <c r="D338" s="47" t="s">
        <v>636</v>
      </c>
      <c r="E338" s="9" t="s">
        <v>637</v>
      </c>
      <c r="F338" s="48">
        <v>35000</v>
      </c>
      <c r="G338" s="9">
        <v>21</v>
      </c>
      <c r="H338" s="9">
        <v>20</v>
      </c>
      <c r="I338" s="9">
        <f t="shared" si="15"/>
        <v>-1</v>
      </c>
      <c r="J338" s="43"/>
      <c r="K338" s="43"/>
      <c r="L338" s="43">
        <f t="shared" si="16"/>
        <v>-1</v>
      </c>
      <c r="M338" s="49">
        <f t="shared" si="17"/>
        <v>-35000</v>
      </c>
      <c r="N338" s="49">
        <v>0</v>
      </c>
      <c r="O338" s="49"/>
      <c r="R338" s="8"/>
    </row>
    <row r="339" spans="1:18" s="7" customFormat="1" ht="47.25" hidden="1" customHeight="1">
      <c r="A339" s="9"/>
      <c r="B339" s="9" t="s">
        <v>27</v>
      </c>
      <c r="C339" s="47" t="s">
        <v>1755</v>
      </c>
      <c r="D339" s="47" t="s">
        <v>1756</v>
      </c>
      <c r="E339" s="9" t="s">
        <v>1757</v>
      </c>
      <c r="F339" s="48">
        <v>40000</v>
      </c>
      <c r="G339" s="9">
        <v>13</v>
      </c>
      <c r="H339" s="9">
        <v>12</v>
      </c>
      <c r="I339" s="9">
        <f t="shared" si="15"/>
        <v>-1</v>
      </c>
      <c r="J339" s="43"/>
      <c r="K339" s="43"/>
      <c r="L339" s="43">
        <f t="shared" si="16"/>
        <v>-1</v>
      </c>
      <c r="M339" s="49">
        <f t="shared" si="17"/>
        <v>-40000</v>
      </c>
      <c r="N339" s="49">
        <v>0</v>
      </c>
      <c r="O339" s="49"/>
      <c r="R339" s="8"/>
    </row>
    <row r="340" spans="1:18" s="7" customFormat="1" ht="47.25" hidden="1" customHeight="1">
      <c r="A340" s="9"/>
      <c r="B340" s="9" t="s">
        <v>27</v>
      </c>
      <c r="C340" s="47" t="s">
        <v>1758</v>
      </c>
      <c r="D340" s="47" t="s">
        <v>1759</v>
      </c>
      <c r="E340" s="9" t="s">
        <v>1760</v>
      </c>
      <c r="F340" s="48">
        <v>40000</v>
      </c>
      <c r="G340" s="9">
        <v>1</v>
      </c>
      <c r="H340" s="9">
        <v>0</v>
      </c>
      <c r="I340" s="9">
        <f t="shared" si="15"/>
        <v>-1</v>
      </c>
      <c r="J340" s="43"/>
      <c r="K340" s="43"/>
      <c r="L340" s="43">
        <f t="shared" si="16"/>
        <v>-1</v>
      </c>
      <c r="M340" s="49">
        <f t="shared" si="17"/>
        <v>-40000</v>
      </c>
      <c r="N340" s="49">
        <v>0</v>
      </c>
      <c r="O340" s="49"/>
      <c r="R340" s="8"/>
    </row>
    <row r="341" spans="1:18" s="7" customFormat="1" ht="47.25" hidden="1" customHeight="1">
      <c r="A341" s="9"/>
      <c r="B341" s="9" t="s">
        <v>33</v>
      </c>
      <c r="C341" s="47" t="s">
        <v>1761</v>
      </c>
      <c r="D341" s="47" t="s">
        <v>1762</v>
      </c>
      <c r="E341" s="9" t="s">
        <v>1763</v>
      </c>
      <c r="F341" s="48">
        <v>40000</v>
      </c>
      <c r="G341" s="9">
        <v>4</v>
      </c>
      <c r="H341" s="9">
        <v>3</v>
      </c>
      <c r="I341" s="9">
        <f t="shared" si="15"/>
        <v>-1</v>
      </c>
      <c r="J341" s="43"/>
      <c r="K341" s="43"/>
      <c r="L341" s="43">
        <f t="shared" si="16"/>
        <v>-1</v>
      </c>
      <c r="M341" s="49">
        <f t="shared" si="17"/>
        <v>-40000</v>
      </c>
      <c r="N341" s="49">
        <v>0</v>
      </c>
      <c r="O341" s="49"/>
      <c r="R341" s="8"/>
    </row>
    <row r="342" spans="1:18" s="7" customFormat="1" ht="47.25" hidden="1" customHeight="1">
      <c r="A342" s="9"/>
      <c r="B342" s="9" t="s">
        <v>33</v>
      </c>
      <c r="C342" s="47" t="s">
        <v>1764</v>
      </c>
      <c r="D342" s="47" t="s">
        <v>1765</v>
      </c>
      <c r="E342" s="9" t="s">
        <v>1766</v>
      </c>
      <c r="F342" s="48">
        <v>40000</v>
      </c>
      <c r="G342" s="9">
        <v>1</v>
      </c>
      <c r="H342" s="9">
        <v>0</v>
      </c>
      <c r="I342" s="9">
        <f t="shared" si="15"/>
        <v>-1</v>
      </c>
      <c r="J342" s="43"/>
      <c r="K342" s="43"/>
      <c r="L342" s="43">
        <f t="shared" si="16"/>
        <v>-1</v>
      </c>
      <c r="M342" s="49">
        <f t="shared" si="17"/>
        <v>-40000</v>
      </c>
      <c r="N342" s="49">
        <v>0</v>
      </c>
      <c r="O342" s="49"/>
      <c r="R342" s="8"/>
    </row>
    <row r="343" spans="1:18" s="7" customFormat="1" ht="47.25" hidden="1" customHeight="1">
      <c r="A343" s="9"/>
      <c r="B343" s="9" t="s">
        <v>33</v>
      </c>
      <c r="C343" s="47" t="s">
        <v>1767</v>
      </c>
      <c r="D343" s="47" t="s">
        <v>1768</v>
      </c>
      <c r="E343" s="9" t="s">
        <v>1769</v>
      </c>
      <c r="F343" s="48">
        <v>40000</v>
      </c>
      <c r="G343" s="9">
        <v>1</v>
      </c>
      <c r="H343" s="9">
        <v>0</v>
      </c>
      <c r="I343" s="9">
        <f t="shared" si="15"/>
        <v>-1</v>
      </c>
      <c r="J343" s="43"/>
      <c r="K343" s="43"/>
      <c r="L343" s="43">
        <f t="shared" si="16"/>
        <v>-1</v>
      </c>
      <c r="M343" s="49">
        <f t="shared" si="17"/>
        <v>-40000</v>
      </c>
      <c r="N343" s="49">
        <v>0</v>
      </c>
      <c r="O343" s="49"/>
      <c r="R343" s="8"/>
    </row>
    <row r="344" spans="1:18" s="7" customFormat="1" ht="47.25" hidden="1" customHeight="1">
      <c r="A344" s="9"/>
      <c r="B344" s="9" t="s">
        <v>33</v>
      </c>
      <c r="C344" s="47" t="s">
        <v>1770</v>
      </c>
      <c r="D344" s="47" t="s">
        <v>1771</v>
      </c>
      <c r="E344" s="9" t="s">
        <v>631</v>
      </c>
      <c r="F344" s="48">
        <v>40000</v>
      </c>
      <c r="G344" s="9">
        <v>1</v>
      </c>
      <c r="H344" s="9">
        <v>0</v>
      </c>
      <c r="I344" s="9">
        <f t="shared" si="15"/>
        <v>-1</v>
      </c>
      <c r="J344" s="43"/>
      <c r="K344" s="43"/>
      <c r="L344" s="43">
        <f t="shared" si="16"/>
        <v>-1</v>
      </c>
      <c r="M344" s="49">
        <f t="shared" si="17"/>
        <v>-40000</v>
      </c>
      <c r="N344" s="49">
        <v>0</v>
      </c>
      <c r="O344" s="49"/>
      <c r="R344" s="8"/>
    </row>
    <row r="345" spans="1:18" s="7" customFormat="1" ht="47.25" hidden="1" customHeight="1">
      <c r="A345" s="9"/>
      <c r="B345" s="9" t="s">
        <v>33</v>
      </c>
      <c r="C345" s="47" t="s">
        <v>1772</v>
      </c>
      <c r="D345" s="47" t="s">
        <v>1773</v>
      </c>
      <c r="E345" s="9" t="s">
        <v>1774</v>
      </c>
      <c r="F345" s="48">
        <v>40000</v>
      </c>
      <c r="G345" s="9">
        <v>33</v>
      </c>
      <c r="H345" s="9">
        <v>32</v>
      </c>
      <c r="I345" s="9">
        <f t="shared" si="15"/>
        <v>-1</v>
      </c>
      <c r="J345" s="43"/>
      <c r="K345" s="43"/>
      <c r="L345" s="43">
        <f t="shared" si="16"/>
        <v>-1</v>
      </c>
      <c r="M345" s="49">
        <f t="shared" si="17"/>
        <v>-40000</v>
      </c>
      <c r="N345" s="49">
        <v>0</v>
      </c>
      <c r="O345" s="49"/>
      <c r="R345" s="8"/>
    </row>
    <row r="346" spans="1:18" s="7" customFormat="1" ht="47.25" hidden="1" customHeight="1">
      <c r="A346" s="9"/>
      <c r="B346" s="9" t="s">
        <v>27</v>
      </c>
      <c r="C346" s="47" t="s">
        <v>1775</v>
      </c>
      <c r="D346" s="47" t="s">
        <v>1776</v>
      </c>
      <c r="E346" s="9" t="s">
        <v>1777</v>
      </c>
      <c r="F346" s="48">
        <v>45000</v>
      </c>
      <c r="G346" s="9">
        <v>26</v>
      </c>
      <c r="H346" s="9">
        <v>25</v>
      </c>
      <c r="I346" s="9">
        <f t="shared" si="15"/>
        <v>-1</v>
      </c>
      <c r="J346" s="43"/>
      <c r="K346" s="43"/>
      <c r="L346" s="43">
        <f t="shared" si="16"/>
        <v>-1</v>
      </c>
      <c r="M346" s="49">
        <f t="shared" si="17"/>
        <v>-45000</v>
      </c>
      <c r="N346" s="49">
        <v>0</v>
      </c>
      <c r="O346" s="49"/>
      <c r="R346" s="8"/>
    </row>
    <row r="347" spans="1:18" s="7" customFormat="1" ht="47.25" hidden="1" customHeight="1">
      <c r="A347" s="9"/>
      <c r="B347" s="9" t="s">
        <v>27</v>
      </c>
      <c r="C347" s="47" t="s">
        <v>1778</v>
      </c>
      <c r="D347" s="47" t="s">
        <v>1779</v>
      </c>
      <c r="E347" s="9" t="s">
        <v>1780</v>
      </c>
      <c r="F347" s="48">
        <v>45000</v>
      </c>
      <c r="G347" s="9">
        <v>48</v>
      </c>
      <c r="H347" s="9">
        <v>47</v>
      </c>
      <c r="I347" s="9">
        <f t="shared" si="15"/>
        <v>-1</v>
      </c>
      <c r="J347" s="43"/>
      <c r="K347" s="43"/>
      <c r="L347" s="43">
        <f t="shared" si="16"/>
        <v>-1</v>
      </c>
      <c r="M347" s="49">
        <f t="shared" si="17"/>
        <v>-45000</v>
      </c>
      <c r="N347" s="49">
        <v>0</v>
      </c>
      <c r="O347" s="49"/>
      <c r="R347" s="8"/>
    </row>
    <row r="348" spans="1:18" s="7" customFormat="1" ht="47.25" hidden="1" customHeight="1">
      <c r="A348" s="9"/>
      <c r="B348" s="9" t="s">
        <v>27</v>
      </c>
      <c r="C348" s="47" t="s">
        <v>1781</v>
      </c>
      <c r="D348" s="47" t="s">
        <v>1782</v>
      </c>
      <c r="E348" s="9" t="s">
        <v>1783</v>
      </c>
      <c r="F348" s="48">
        <v>45000</v>
      </c>
      <c r="G348" s="9">
        <v>1</v>
      </c>
      <c r="H348" s="9">
        <v>0</v>
      </c>
      <c r="I348" s="9">
        <f t="shared" si="15"/>
        <v>-1</v>
      </c>
      <c r="J348" s="43"/>
      <c r="K348" s="43"/>
      <c r="L348" s="43">
        <f t="shared" si="16"/>
        <v>-1</v>
      </c>
      <c r="M348" s="49">
        <f t="shared" si="17"/>
        <v>-45000</v>
      </c>
      <c r="N348" s="49">
        <v>0</v>
      </c>
      <c r="O348" s="49"/>
      <c r="R348" s="8"/>
    </row>
    <row r="349" spans="1:18" s="7" customFormat="1" ht="47.25" hidden="1" customHeight="1">
      <c r="A349" s="9"/>
      <c r="B349" s="9" t="s">
        <v>27</v>
      </c>
      <c r="C349" s="47" t="s">
        <v>1784</v>
      </c>
      <c r="D349" s="47" t="s">
        <v>1785</v>
      </c>
      <c r="E349" s="9" t="s">
        <v>1786</v>
      </c>
      <c r="F349" s="48">
        <v>45000</v>
      </c>
      <c r="G349" s="9">
        <v>1</v>
      </c>
      <c r="H349" s="9">
        <v>0</v>
      </c>
      <c r="I349" s="9">
        <f t="shared" si="15"/>
        <v>-1</v>
      </c>
      <c r="J349" s="43"/>
      <c r="K349" s="43"/>
      <c r="L349" s="43">
        <f t="shared" si="16"/>
        <v>-1</v>
      </c>
      <c r="M349" s="49">
        <f t="shared" si="17"/>
        <v>-45000</v>
      </c>
      <c r="N349" s="49">
        <v>0</v>
      </c>
      <c r="O349" s="49"/>
      <c r="R349" s="8"/>
    </row>
    <row r="350" spans="1:18" s="7" customFormat="1" ht="47.25" hidden="1" customHeight="1">
      <c r="A350" s="9"/>
      <c r="B350" s="9" t="s">
        <v>27</v>
      </c>
      <c r="C350" s="47" t="s">
        <v>1787</v>
      </c>
      <c r="D350" s="47" t="s">
        <v>1788</v>
      </c>
      <c r="E350" s="9" t="s">
        <v>1789</v>
      </c>
      <c r="F350" s="48">
        <v>45000</v>
      </c>
      <c r="G350" s="9">
        <v>1</v>
      </c>
      <c r="H350" s="9">
        <v>0</v>
      </c>
      <c r="I350" s="9">
        <f t="shared" si="15"/>
        <v>-1</v>
      </c>
      <c r="J350" s="43"/>
      <c r="K350" s="43"/>
      <c r="L350" s="43">
        <f t="shared" si="16"/>
        <v>-1</v>
      </c>
      <c r="M350" s="49">
        <f t="shared" si="17"/>
        <v>-45000</v>
      </c>
      <c r="N350" s="49">
        <v>0</v>
      </c>
      <c r="O350" s="49"/>
      <c r="R350" s="8"/>
    </row>
    <row r="351" spans="1:18" s="7" customFormat="1" ht="47.25" hidden="1" customHeight="1">
      <c r="A351" s="9"/>
      <c r="B351" s="9" t="s">
        <v>33</v>
      </c>
      <c r="C351" s="47" t="s">
        <v>275</v>
      </c>
      <c r="D351" s="47" t="s">
        <v>276</v>
      </c>
      <c r="E351" s="9" t="s">
        <v>277</v>
      </c>
      <c r="F351" s="48">
        <v>45000</v>
      </c>
      <c r="G351" s="9">
        <v>1</v>
      </c>
      <c r="H351" s="9">
        <v>0</v>
      </c>
      <c r="I351" s="9">
        <f t="shared" si="15"/>
        <v>-1</v>
      </c>
      <c r="J351" s="43"/>
      <c r="K351" s="43"/>
      <c r="L351" s="43">
        <f t="shared" si="16"/>
        <v>-1</v>
      </c>
      <c r="M351" s="49">
        <f t="shared" si="17"/>
        <v>-45000</v>
      </c>
      <c r="N351" s="49">
        <v>0</v>
      </c>
      <c r="O351" s="49"/>
      <c r="R351" s="8"/>
    </row>
    <row r="352" spans="1:18" s="7" customFormat="1" ht="47.25" hidden="1" customHeight="1">
      <c r="A352" s="9"/>
      <c r="B352" s="9" t="s">
        <v>33</v>
      </c>
      <c r="C352" s="47" t="s">
        <v>1790</v>
      </c>
      <c r="D352" s="47" t="s">
        <v>1791</v>
      </c>
      <c r="E352" s="9" t="s">
        <v>1792</v>
      </c>
      <c r="F352" s="48">
        <v>45000</v>
      </c>
      <c r="G352" s="9">
        <v>1</v>
      </c>
      <c r="H352" s="9">
        <v>0</v>
      </c>
      <c r="I352" s="9">
        <f t="shared" si="15"/>
        <v>-1</v>
      </c>
      <c r="J352" s="43"/>
      <c r="K352" s="43"/>
      <c r="L352" s="43">
        <f t="shared" si="16"/>
        <v>-1</v>
      </c>
      <c r="M352" s="49">
        <f t="shared" si="17"/>
        <v>-45000</v>
      </c>
      <c r="N352" s="49">
        <v>0</v>
      </c>
      <c r="O352" s="49"/>
      <c r="R352" s="8"/>
    </row>
    <row r="353" spans="1:18" s="7" customFormat="1" ht="47.25" hidden="1" customHeight="1">
      <c r="A353" s="9"/>
      <c r="B353" s="9" t="s">
        <v>33</v>
      </c>
      <c r="C353" s="47" t="s">
        <v>758</v>
      </c>
      <c r="D353" s="47" t="s">
        <v>759</v>
      </c>
      <c r="E353" s="9" t="s">
        <v>760</v>
      </c>
      <c r="F353" s="48">
        <v>45000</v>
      </c>
      <c r="G353" s="9">
        <v>1</v>
      </c>
      <c r="H353" s="9">
        <v>0</v>
      </c>
      <c r="I353" s="9">
        <f t="shared" si="15"/>
        <v>-1</v>
      </c>
      <c r="J353" s="43"/>
      <c r="K353" s="43"/>
      <c r="L353" s="43">
        <f t="shared" si="16"/>
        <v>-1</v>
      </c>
      <c r="M353" s="49">
        <f t="shared" si="17"/>
        <v>-45000</v>
      </c>
      <c r="N353" s="49">
        <v>0</v>
      </c>
      <c r="O353" s="49"/>
      <c r="R353" s="8"/>
    </row>
    <row r="354" spans="1:18" s="7" customFormat="1" ht="47.25" hidden="1" customHeight="1">
      <c r="A354" s="9"/>
      <c r="B354" s="9" t="s">
        <v>33</v>
      </c>
      <c r="C354" s="47" t="s">
        <v>1793</v>
      </c>
      <c r="D354" s="47" t="s">
        <v>1794</v>
      </c>
      <c r="E354" s="9" t="s">
        <v>1795</v>
      </c>
      <c r="F354" s="48">
        <v>45000</v>
      </c>
      <c r="G354" s="9">
        <v>10</v>
      </c>
      <c r="H354" s="9">
        <v>9</v>
      </c>
      <c r="I354" s="9">
        <f t="shared" si="15"/>
        <v>-1</v>
      </c>
      <c r="J354" s="43"/>
      <c r="K354" s="43"/>
      <c r="L354" s="43">
        <f t="shared" si="16"/>
        <v>-1</v>
      </c>
      <c r="M354" s="49">
        <f t="shared" si="17"/>
        <v>-45000</v>
      </c>
      <c r="N354" s="49">
        <v>0</v>
      </c>
      <c r="O354" s="49"/>
      <c r="R354" s="8"/>
    </row>
    <row r="355" spans="1:18" s="7" customFormat="1" ht="47.25" hidden="1" customHeight="1">
      <c r="A355" s="9"/>
      <c r="B355" s="9" t="s">
        <v>33</v>
      </c>
      <c r="C355" s="47" t="s">
        <v>1796</v>
      </c>
      <c r="D355" s="47" t="s">
        <v>1797</v>
      </c>
      <c r="E355" s="9" t="s">
        <v>1798</v>
      </c>
      <c r="F355" s="48">
        <v>45000</v>
      </c>
      <c r="G355" s="9">
        <v>1</v>
      </c>
      <c r="H355" s="9">
        <v>0</v>
      </c>
      <c r="I355" s="9">
        <f t="shared" si="15"/>
        <v>-1</v>
      </c>
      <c r="J355" s="43"/>
      <c r="K355" s="43"/>
      <c r="L355" s="43">
        <f t="shared" si="16"/>
        <v>-1</v>
      </c>
      <c r="M355" s="49">
        <f t="shared" si="17"/>
        <v>-45000</v>
      </c>
      <c r="N355" s="49">
        <v>0</v>
      </c>
      <c r="O355" s="49"/>
      <c r="R355" s="8"/>
    </row>
    <row r="356" spans="1:18" s="7" customFormat="1" ht="47.25" hidden="1" customHeight="1">
      <c r="A356" s="9"/>
      <c r="B356" s="9" t="s">
        <v>33</v>
      </c>
      <c r="C356" s="47" t="s">
        <v>1799</v>
      </c>
      <c r="D356" s="47" t="s">
        <v>1800</v>
      </c>
      <c r="E356" s="9" t="s">
        <v>1801</v>
      </c>
      <c r="F356" s="48">
        <v>45000</v>
      </c>
      <c r="G356" s="9">
        <v>4</v>
      </c>
      <c r="H356" s="9">
        <v>3</v>
      </c>
      <c r="I356" s="9">
        <f t="shared" si="15"/>
        <v>-1</v>
      </c>
      <c r="J356" s="43"/>
      <c r="K356" s="43"/>
      <c r="L356" s="43">
        <f t="shared" si="16"/>
        <v>-1</v>
      </c>
      <c r="M356" s="49">
        <f t="shared" si="17"/>
        <v>-45000</v>
      </c>
      <c r="N356" s="49">
        <v>0</v>
      </c>
      <c r="O356" s="49"/>
      <c r="R356" s="8"/>
    </row>
    <row r="357" spans="1:18" s="7" customFormat="1" ht="47.25" hidden="1" customHeight="1">
      <c r="A357" s="9"/>
      <c r="B357" s="9" t="s">
        <v>33</v>
      </c>
      <c r="C357" s="47" t="s">
        <v>1802</v>
      </c>
      <c r="D357" s="47" t="s">
        <v>1803</v>
      </c>
      <c r="E357" s="9" t="s">
        <v>1804</v>
      </c>
      <c r="F357" s="48">
        <v>45000</v>
      </c>
      <c r="G357" s="9">
        <v>1</v>
      </c>
      <c r="H357" s="9">
        <v>0</v>
      </c>
      <c r="I357" s="9">
        <f t="shared" si="15"/>
        <v>-1</v>
      </c>
      <c r="J357" s="43"/>
      <c r="K357" s="43"/>
      <c r="L357" s="43">
        <f t="shared" si="16"/>
        <v>-1</v>
      </c>
      <c r="M357" s="49">
        <f t="shared" si="17"/>
        <v>-45000</v>
      </c>
      <c r="N357" s="49">
        <v>0</v>
      </c>
      <c r="O357" s="49"/>
      <c r="R357" s="8"/>
    </row>
    <row r="358" spans="1:18" s="7" customFormat="1" ht="47.25" hidden="1" customHeight="1">
      <c r="A358" s="9"/>
      <c r="B358" s="9" t="s">
        <v>33</v>
      </c>
      <c r="C358" s="47" t="s">
        <v>1805</v>
      </c>
      <c r="D358" s="47" t="s">
        <v>1806</v>
      </c>
      <c r="E358" s="9" t="s">
        <v>1807</v>
      </c>
      <c r="F358" s="48">
        <v>45000</v>
      </c>
      <c r="G358" s="9">
        <v>1</v>
      </c>
      <c r="H358" s="9">
        <v>0</v>
      </c>
      <c r="I358" s="9">
        <f t="shared" si="15"/>
        <v>-1</v>
      </c>
      <c r="J358" s="43"/>
      <c r="K358" s="43"/>
      <c r="L358" s="43">
        <f t="shared" si="16"/>
        <v>-1</v>
      </c>
      <c r="M358" s="49">
        <f t="shared" si="17"/>
        <v>-45000</v>
      </c>
      <c r="N358" s="49">
        <v>0</v>
      </c>
      <c r="O358" s="49"/>
      <c r="R358" s="8"/>
    </row>
    <row r="359" spans="1:18" s="7" customFormat="1" ht="47.25" hidden="1" customHeight="1">
      <c r="A359" s="9"/>
      <c r="B359" s="9" t="s">
        <v>33</v>
      </c>
      <c r="C359" s="47" t="s">
        <v>1808</v>
      </c>
      <c r="D359" s="47" t="s">
        <v>1809</v>
      </c>
      <c r="E359" s="9" t="s">
        <v>1810</v>
      </c>
      <c r="F359" s="48">
        <v>45000</v>
      </c>
      <c r="G359" s="9">
        <v>1</v>
      </c>
      <c r="H359" s="9">
        <v>0</v>
      </c>
      <c r="I359" s="9">
        <f t="shared" si="15"/>
        <v>-1</v>
      </c>
      <c r="J359" s="43"/>
      <c r="K359" s="43"/>
      <c r="L359" s="43">
        <f t="shared" si="16"/>
        <v>-1</v>
      </c>
      <c r="M359" s="49">
        <f t="shared" si="17"/>
        <v>-45000</v>
      </c>
      <c r="N359" s="49">
        <v>0</v>
      </c>
      <c r="O359" s="49"/>
      <c r="R359" s="8"/>
    </row>
    <row r="360" spans="1:18" s="7" customFormat="1" ht="47.25" hidden="1" customHeight="1">
      <c r="A360" s="9"/>
      <c r="B360" s="9" t="s">
        <v>33</v>
      </c>
      <c r="C360" s="47" t="s">
        <v>677</v>
      </c>
      <c r="D360" s="47" t="s">
        <v>678</v>
      </c>
      <c r="E360" s="9" t="s">
        <v>679</v>
      </c>
      <c r="F360" s="48">
        <v>45000</v>
      </c>
      <c r="G360" s="9">
        <v>2</v>
      </c>
      <c r="H360" s="9">
        <v>1</v>
      </c>
      <c r="I360" s="9">
        <f t="shared" si="15"/>
        <v>-1</v>
      </c>
      <c r="J360" s="43"/>
      <c r="K360" s="43"/>
      <c r="L360" s="43">
        <f t="shared" si="16"/>
        <v>-1</v>
      </c>
      <c r="M360" s="49">
        <f t="shared" si="17"/>
        <v>-45000</v>
      </c>
      <c r="N360" s="49">
        <v>0</v>
      </c>
      <c r="O360" s="49"/>
      <c r="R360" s="8"/>
    </row>
    <row r="361" spans="1:18" s="7" customFormat="1" ht="47.25" hidden="1" customHeight="1">
      <c r="A361" s="9"/>
      <c r="B361" s="9" t="s">
        <v>33</v>
      </c>
      <c r="C361" s="47" t="s">
        <v>1811</v>
      </c>
      <c r="D361" s="47" t="s">
        <v>1812</v>
      </c>
      <c r="E361" s="9" t="s">
        <v>1813</v>
      </c>
      <c r="F361" s="48">
        <v>45000</v>
      </c>
      <c r="G361" s="9">
        <v>4</v>
      </c>
      <c r="H361" s="9">
        <v>3</v>
      </c>
      <c r="I361" s="9">
        <f t="shared" si="15"/>
        <v>-1</v>
      </c>
      <c r="J361" s="43"/>
      <c r="K361" s="43"/>
      <c r="L361" s="43">
        <f t="shared" si="16"/>
        <v>-1</v>
      </c>
      <c r="M361" s="49">
        <f t="shared" si="17"/>
        <v>-45000</v>
      </c>
      <c r="N361" s="49">
        <v>0</v>
      </c>
      <c r="O361" s="49"/>
      <c r="R361" s="8"/>
    </row>
    <row r="362" spans="1:18" s="7" customFormat="1" ht="47.25" hidden="1" customHeight="1">
      <c r="A362" s="9"/>
      <c r="B362" s="9" t="s">
        <v>33</v>
      </c>
      <c r="C362" s="47" t="s">
        <v>1814</v>
      </c>
      <c r="D362" s="47" t="s">
        <v>1815</v>
      </c>
      <c r="E362" s="9" t="s">
        <v>1816</v>
      </c>
      <c r="F362" s="48">
        <v>45000</v>
      </c>
      <c r="G362" s="9">
        <v>3</v>
      </c>
      <c r="H362" s="9">
        <v>2</v>
      </c>
      <c r="I362" s="9">
        <f t="shared" si="15"/>
        <v>-1</v>
      </c>
      <c r="J362" s="43"/>
      <c r="K362" s="43"/>
      <c r="L362" s="43">
        <f t="shared" si="16"/>
        <v>-1</v>
      </c>
      <c r="M362" s="49">
        <f t="shared" si="17"/>
        <v>-45000</v>
      </c>
      <c r="N362" s="49">
        <v>0</v>
      </c>
      <c r="O362" s="49"/>
      <c r="R362" s="8"/>
    </row>
    <row r="363" spans="1:18" s="7" customFormat="1" ht="47.25" hidden="1" customHeight="1">
      <c r="A363" s="9"/>
      <c r="B363" s="9" t="s">
        <v>33</v>
      </c>
      <c r="C363" s="47" t="s">
        <v>1817</v>
      </c>
      <c r="D363" s="47" t="s">
        <v>1818</v>
      </c>
      <c r="E363" s="9" t="s">
        <v>1819</v>
      </c>
      <c r="F363" s="48">
        <v>45000</v>
      </c>
      <c r="G363" s="9">
        <v>6</v>
      </c>
      <c r="H363" s="9">
        <v>5</v>
      </c>
      <c r="I363" s="9">
        <f t="shared" si="15"/>
        <v>-1</v>
      </c>
      <c r="J363" s="43"/>
      <c r="K363" s="43"/>
      <c r="L363" s="43">
        <f t="shared" si="16"/>
        <v>-1</v>
      </c>
      <c r="M363" s="49">
        <f t="shared" si="17"/>
        <v>-45000</v>
      </c>
      <c r="N363" s="49">
        <v>0</v>
      </c>
      <c r="O363" s="49"/>
      <c r="R363" s="8"/>
    </row>
    <row r="364" spans="1:18" s="7" customFormat="1" ht="47.25" hidden="1" customHeight="1">
      <c r="A364" s="9"/>
      <c r="B364" s="9" t="s">
        <v>33</v>
      </c>
      <c r="C364" s="47" t="s">
        <v>1820</v>
      </c>
      <c r="D364" s="47" t="s">
        <v>1821</v>
      </c>
      <c r="E364" s="9" t="s">
        <v>1822</v>
      </c>
      <c r="F364" s="48">
        <v>45000</v>
      </c>
      <c r="G364" s="9">
        <v>3</v>
      </c>
      <c r="H364" s="9">
        <v>2</v>
      </c>
      <c r="I364" s="9">
        <f t="shared" si="15"/>
        <v>-1</v>
      </c>
      <c r="J364" s="43"/>
      <c r="K364" s="43"/>
      <c r="L364" s="43">
        <f t="shared" si="16"/>
        <v>-1</v>
      </c>
      <c r="M364" s="49">
        <f t="shared" si="17"/>
        <v>-45000</v>
      </c>
      <c r="N364" s="49">
        <v>0</v>
      </c>
      <c r="O364" s="49"/>
      <c r="R364" s="8"/>
    </row>
    <row r="365" spans="1:18" s="7" customFormat="1" ht="47.25" hidden="1" customHeight="1">
      <c r="A365" s="9"/>
      <c r="B365" s="9" t="s">
        <v>33</v>
      </c>
      <c r="C365" s="47" t="s">
        <v>1823</v>
      </c>
      <c r="D365" s="47" t="s">
        <v>1824</v>
      </c>
      <c r="E365" s="9" t="s">
        <v>1825</v>
      </c>
      <c r="F365" s="48">
        <v>45000</v>
      </c>
      <c r="G365" s="9">
        <v>20</v>
      </c>
      <c r="H365" s="9">
        <v>19</v>
      </c>
      <c r="I365" s="9">
        <f t="shared" si="15"/>
        <v>-1</v>
      </c>
      <c r="J365" s="43"/>
      <c r="K365" s="43"/>
      <c r="L365" s="43">
        <f t="shared" si="16"/>
        <v>-1</v>
      </c>
      <c r="M365" s="49">
        <f t="shared" si="17"/>
        <v>-45000</v>
      </c>
      <c r="N365" s="49">
        <v>0</v>
      </c>
      <c r="O365" s="49"/>
      <c r="R365" s="8"/>
    </row>
    <row r="366" spans="1:18" s="7" customFormat="1" ht="47.25" hidden="1" customHeight="1">
      <c r="A366" s="9"/>
      <c r="B366" s="9" t="s">
        <v>33</v>
      </c>
      <c r="C366" s="47" t="s">
        <v>1826</v>
      </c>
      <c r="D366" s="47" t="s">
        <v>1827</v>
      </c>
      <c r="E366" s="9" t="s">
        <v>1828</v>
      </c>
      <c r="F366" s="48">
        <v>45000</v>
      </c>
      <c r="G366" s="9">
        <v>16</v>
      </c>
      <c r="H366" s="9">
        <v>15</v>
      </c>
      <c r="I366" s="9">
        <f t="shared" si="15"/>
        <v>-1</v>
      </c>
      <c r="J366" s="43"/>
      <c r="K366" s="43"/>
      <c r="L366" s="43">
        <f t="shared" si="16"/>
        <v>-1</v>
      </c>
      <c r="M366" s="49">
        <f t="shared" si="17"/>
        <v>-45000</v>
      </c>
      <c r="N366" s="49">
        <v>0</v>
      </c>
      <c r="O366" s="49"/>
      <c r="R366" s="8"/>
    </row>
    <row r="367" spans="1:18" s="7" customFormat="1" ht="47.25" hidden="1" customHeight="1">
      <c r="A367" s="9"/>
      <c r="B367" s="9" t="s">
        <v>33</v>
      </c>
      <c r="C367" s="47" t="s">
        <v>1829</v>
      </c>
      <c r="D367" s="47" t="s">
        <v>1830</v>
      </c>
      <c r="E367" s="9" t="s">
        <v>1831</v>
      </c>
      <c r="F367" s="48">
        <v>45000</v>
      </c>
      <c r="G367" s="9">
        <v>6</v>
      </c>
      <c r="H367" s="9">
        <v>5</v>
      </c>
      <c r="I367" s="9">
        <f t="shared" si="15"/>
        <v>-1</v>
      </c>
      <c r="J367" s="43"/>
      <c r="K367" s="43"/>
      <c r="L367" s="43">
        <f t="shared" si="16"/>
        <v>-1</v>
      </c>
      <c r="M367" s="49">
        <f t="shared" si="17"/>
        <v>-45000</v>
      </c>
      <c r="N367" s="49">
        <v>0</v>
      </c>
      <c r="O367" s="49"/>
      <c r="R367" s="8"/>
    </row>
    <row r="368" spans="1:18" s="7" customFormat="1" ht="47.25" hidden="1" customHeight="1">
      <c r="A368" s="9"/>
      <c r="B368" s="9" t="s">
        <v>33</v>
      </c>
      <c r="C368" s="47" t="s">
        <v>722</v>
      </c>
      <c r="D368" s="47" t="s">
        <v>723</v>
      </c>
      <c r="E368" s="9" t="s">
        <v>724</v>
      </c>
      <c r="F368" s="48">
        <v>45000</v>
      </c>
      <c r="G368" s="9">
        <v>17</v>
      </c>
      <c r="H368" s="9">
        <v>16</v>
      </c>
      <c r="I368" s="9">
        <f t="shared" si="15"/>
        <v>-1</v>
      </c>
      <c r="J368" s="43"/>
      <c r="K368" s="43"/>
      <c r="L368" s="43">
        <f t="shared" si="16"/>
        <v>-1</v>
      </c>
      <c r="M368" s="49">
        <f t="shared" si="17"/>
        <v>-45000</v>
      </c>
      <c r="N368" s="49">
        <v>0</v>
      </c>
      <c r="O368" s="49"/>
      <c r="R368" s="8"/>
    </row>
    <row r="369" spans="1:18" s="7" customFormat="1" ht="47.25" hidden="1" customHeight="1">
      <c r="A369" s="9"/>
      <c r="B369" s="9" t="s">
        <v>32</v>
      </c>
      <c r="C369" s="47" t="s">
        <v>1832</v>
      </c>
      <c r="D369" s="47" t="s">
        <v>1833</v>
      </c>
      <c r="E369" s="9" t="s">
        <v>1834</v>
      </c>
      <c r="F369" s="48">
        <v>49000</v>
      </c>
      <c r="G369" s="9">
        <v>7</v>
      </c>
      <c r="H369" s="9">
        <v>6</v>
      </c>
      <c r="I369" s="9">
        <f t="shared" si="15"/>
        <v>-1</v>
      </c>
      <c r="J369" s="43"/>
      <c r="K369" s="43"/>
      <c r="L369" s="43">
        <f t="shared" si="16"/>
        <v>-1</v>
      </c>
      <c r="M369" s="49">
        <f t="shared" si="17"/>
        <v>-49000</v>
      </c>
      <c r="N369" s="49">
        <v>0</v>
      </c>
      <c r="O369" s="49"/>
      <c r="R369" s="8"/>
    </row>
    <row r="370" spans="1:18" s="7" customFormat="1" ht="47.25" hidden="1" customHeight="1">
      <c r="A370" s="9"/>
      <c r="B370" s="9" t="s">
        <v>27</v>
      </c>
      <c r="C370" s="47" t="s">
        <v>1835</v>
      </c>
      <c r="D370" s="47" t="s">
        <v>1836</v>
      </c>
      <c r="E370" s="9" t="s">
        <v>1837</v>
      </c>
      <c r="F370" s="48">
        <v>49000</v>
      </c>
      <c r="G370" s="9">
        <v>1</v>
      </c>
      <c r="H370" s="9">
        <v>0</v>
      </c>
      <c r="I370" s="9">
        <f t="shared" si="15"/>
        <v>-1</v>
      </c>
      <c r="J370" s="43"/>
      <c r="K370" s="43"/>
      <c r="L370" s="43">
        <f t="shared" si="16"/>
        <v>-1</v>
      </c>
      <c r="M370" s="49">
        <f t="shared" si="17"/>
        <v>-49000</v>
      </c>
      <c r="N370" s="49">
        <v>0</v>
      </c>
      <c r="O370" s="49"/>
      <c r="R370" s="8"/>
    </row>
    <row r="371" spans="1:18" s="7" customFormat="1" ht="47.25" hidden="1" customHeight="1">
      <c r="A371" s="9"/>
      <c r="B371" s="9" t="s">
        <v>32</v>
      </c>
      <c r="C371" s="47" t="s">
        <v>1838</v>
      </c>
      <c r="D371" s="47" t="s">
        <v>1839</v>
      </c>
      <c r="E371" s="9" t="s">
        <v>1840</v>
      </c>
      <c r="F371" s="48">
        <v>50000</v>
      </c>
      <c r="G371" s="9">
        <v>2</v>
      </c>
      <c r="H371" s="9">
        <v>1</v>
      </c>
      <c r="I371" s="9">
        <f t="shared" si="15"/>
        <v>-1</v>
      </c>
      <c r="J371" s="43"/>
      <c r="K371" s="43"/>
      <c r="L371" s="43">
        <f t="shared" si="16"/>
        <v>-1</v>
      </c>
      <c r="M371" s="49">
        <f t="shared" si="17"/>
        <v>-50000</v>
      </c>
      <c r="N371" s="49">
        <v>0</v>
      </c>
      <c r="O371" s="49"/>
      <c r="R371" s="8"/>
    </row>
    <row r="372" spans="1:18" s="7" customFormat="1" ht="47.25" hidden="1" customHeight="1">
      <c r="A372" s="9"/>
      <c r="B372" s="9" t="s">
        <v>27</v>
      </c>
      <c r="C372" s="47" t="s">
        <v>1841</v>
      </c>
      <c r="D372" s="47" t="s">
        <v>1842</v>
      </c>
      <c r="E372" s="9" t="s">
        <v>1843</v>
      </c>
      <c r="F372" s="48">
        <v>50000</v>
      </c>
      <c r="G372" s="9">
        <v>9</v>
      </c>
      <c r="H372" s="9">
        <v>8</v>
      </c>
      <c r="I372" s="9">
        <f t="shared" si="15"/>
        <v>-1</v>
      </c>
      <c r="J372" s="43"/>
      <c r="K372" s="43"/>
      <c r="L372" s="43">
        <f t="shared" si="16"/>
        <v>-1</v>
      </c>
      <c r="M372" s="49">
        <f t="shared" si="17"/>
        <v>-50000</v>
      </c>
      <c r="N372" s="49">
        <v>0</v>
      </c>
      <c r="O372" s="49"/>
      <c r="R372" s="8"/>
    </row>
    <row r="373" spans="1:18" s="7" customFormat="1" ht="47.25" hidden="1" customHeight="1">
      <c r="A373" s="9"/>
      <c r="B373" s="9" t="s">
        <v>40</v>
      </c>
      <c r="C373" s="47" t="s">
        <v>1844</v>
      </c>
      <c r="D373" s="47" t="s">
        <v>1845</v>
      </c>
      <c r="E373" s="9" t="s">
        <v>1846</v>
      </c>
      <c r="F373" s="48">
        <v>50000</v>
      </c>
      <c r="G373" s="9">
        <v>1</v>
      </c>
      <c r="H373" s="9">
        <v>0</v>
      </c>
      <c r="I373" s="9">
        <f t="shared" si="15"/>
        <v>-1</v>
      </c>
      <c r="J373" s="43"/>
      <c r="K373" s="43"/>
      <c r="L373" s="43">
        <f t="shared" si="16"/>
        <v>-1</v>
      </c>
      <c r="M373" s="49">
        <f t="shared" si="17"/>
        <v>-50000</v>
      </c>
      <c r="N373" s="49">
        <v>0</v>
      </c>
      <c r="O373" s="49"/>
      <c r="R373" s="8"/>
    </row>
    <row r="374" spans="1:18" s="7" customFormat="1" ht="47.25" hidden="1" customHeight="1">
      <c r="A374" s="9"/>
      <c r="B374" s="9" t="s">
        <v>40</v>
      </c>
      <c r="C374" s="47" t="s">
        <v>1847</v>
      </c>
      <c r="D374" s="47" t="s">
        <v>1848</v>
      </c>
      <c r="E374" s="9" t="s">
        <v>1849</v>
      </c>
      <c r="F374" s="48">
        <v>50000</v>
      </c>
      <c r="G374" s="9">
        <v>1</v>
      </c>
      <c r="H374" s="9">
        <v>0</v>
      </c>
      <c r="I374" s="9">
        <f t="shared" si="15"/>
        <v>-1</v>
      </c>
      <c r="J374" s="43"/>
      <c r="K374" s="43"/>
      <c r="L374" s="43">
        <f t="shared" si="16"/>
        <v>-1</v>
      </c>
      <c r="M374" s="49">
        <f t="shared" si="17"/>
        <v>-50000</v>
      </c>
      <c r="N374" s="49">
        <v>0</v>
      </c>
      <c r="O374" s="49"/>
      <c r="R374" s="8"/>
    </row>
    <row r="375" spans="1:18" s="7" customFormat="1" ht="47.25" hidden="1" customHeight="1">
      <c r="A375" s="9"/>
      <c r="B375" s="9" t="s">
        <v>33</v>
      </c>
      <c r="C375" s="47" t="s">
        <v>528</v>
      </c>
      <c r="D375" s="47" t="s">
        <v>529</v>
      </c>
      <c r="E375" s="9" t="s">
        <v>530</v>
      </c>
      <c r="F375" s="48">
        <v>50000</v>
      </c>
      <c r="G375" s="9">
        <v>1</v>
      </c>
      <c r="H375" s="9">
        <v>0</v>
      </c>
      <c r="I375" s="9">
        <f t="shared" si="15"/>
        <v>-1</v>
      </c>
      <c r="J375" s="43"/>
      <c r="K375" s="43"/>
      <c r="L375" s="43">
        <f t="shared" si="16"/>
        <v>-1</v>
      </c>
      <c r="M375" s="49">
        <f t="shared" si="17"/>
        <v>-50000</v>
      </c>
      <c r="N375" s="49">
        <v>0</v>
      </c>
      <c r="O375" s="49"/>
      <c r="R375" s="8"/>
    </row>
    <row r="376" spans="1:18" s="7" customFormat="1" ht="47.25" hidden="1" customHeight="1">
      <c r="A376" s="9"/>
      <c r="B376" s="9" t="s">
        <v>33</v>
      </c>
      <c r="C376" s="47" t="s">
        <v>1850</v>
      </c>
      <c r="D376" s="47" t="s">
        <v>1851</v>
      </c>
      <c r="E376" s="9" t="s">
        <v>1852</v>
      </c>
      <c r="F376" s="48">
        <v>50000</v>
      </c>
      <c r="G376" s="9">
        <v>1</v>
      </c>
      <c r="H376" s="9">
        <v>0</v>
      </c>
      <c r="I376" s="9">
        <f t="shared" si="15"/>
        <v>-1</v>
      </c>
      <c r="J376" s="43"/>
      <c r="K376" s="43"/>
      <c r="L376" s="43">
        <f t="shared" si="16"/>
        <v>-1</v>
      </c>
      <c r="M376" s="49">
        <f t="shared" si="17"/>
        <v>-50000</v>
      </c>
      <c r="N376" s="49">
        <v>0</v>
      </c>
      <c r="O376" s="49"/>
      <c r="R376" s="8"/>
    </row>
    <row r="377" spans="1:18" s="7" customFormat="1" ht="47.25" hidden="1" customHeight="1">
      <c r="A377" s="9"/>
      <c r="B377" s="9" t="s">
        <v>33</v>
      </c>
      <c r="C377" s="47" t="s">
        <v>1853</v>
      </c>
      <c r="D377" s="47" t="s">
        <v>1854</v>
      </c>
      <c r="E377" s="9" t="s">
        <v>1855</v>
      </c>
      <c r="F377" s="48">
        <v>50000</v>
      </c>
      <c r="G377" s="9">
        <v>2</v>
      </c>
      <c r="H377" s="9">
        <v>1</v>
      </c>
      <c r="I377" s="9">
        <f t="shared" si="15"/>
        <v>-1</v>
      </c>
      <c r="J377" s="43"/>
      <c r="K377" s="43"/>
      <c r="L377" s="43">
        <f t="shared" si="16"/>
        <v>-1</v>
      </c>
      <c r="M377" s="49">
        <f t="shared" si="17"/>
        <v>-50000</v>
      </c>
      <c r="N377" s="49">
        <v>0</v>
      </c>
      <c r="O377" s="49"/>
      <c r="R377" s="8"/>
    </row>
    <row r="378" spans="1:18" s="7" customFormat="1" ht="47.25" hidden="1" customHeight="1">
      <c r="A378" s="9"/>
      <c r="B378" s="9" t="s">
        <v>33</v>
      </c>
      <c r="C378" s="47" t="s">
        <v>1859</v>
      </c>
      <c r="D378" s="47" t="s">
        <v>1860</v>
      </c>
      <c r="E378" s="9" t="s">
        <v>1861</v>
      </c>
      <c r="F378" s="48">
        <v>50000</v>
      </c>
      <c r="G378" s="9">
        <v>12</v>
      </c>
      <c r="H378" s="9">
        <v>11</v>
      </c>
      <c r="I378" s="9">
        <f t="shared" si="15"/>
        <v>-1</v>
      </c>
      <c r="J378" s="43"/>
      <c r="K378" s="43"/>
      <c r="L378" s="43">
        <f t="shared" si="16"/>
        <v>-1</v>
      </c>
      <c r="M378" s="49">
        <f t="shared" si="17"/>
        <v>-50000</v>
      </c>
      <c r="N378" s="49">
        <v>0</v>
      </c>
      <c r="O378" s="49"/>
      <c r="R378" s="8"/>
    </row>
    <row r="379" spans="1:18" s="7" customFormat="1" ht="47.25" hidden="1" customHeight="1">
      <c r="A379" s="9"/>
      <c r="B379" s="9" t="s">
        <v>32</v>
      </c>
      <c r="C379" s="47" t="s">
        <v>1862</v>
      </c>
      <c r="D379" s="47" t="s">
        <v>1863</v>
      </c>
      <c r="E379" s="9" t="s">
        <v>1864</v>
      </c>
      <c r="F379" s="48">
        <v>52000</v>
      </c>
      <c r="G379" s="9">
        <v>25</v>
      </c>
      <c r="H379" s="9">
        <v>24</v>
      </c>
      <c r="I379" s="9">
        <f t="shared" si="15"/>
        <v>-1</v>
      </c>
      <c r="J379" s="43"/>
      <c r="K379" s="43"/>
      <c r="L379" s="43">
        <f t="shared" si="16"/>
        <v>-1</v>
      </c>
      <c r="M379" s="49">
        <f t="shared" si="17"/>
        <v>-52000</v>
      </c>
      <c r="N379" s="49">
        <v>0</v>
      </c>
      <c r="O379" s="49"/>
      <c r="R379" s="8"/>
    </row>
    <row r="380" spans="1:18" s="7" customFormat="1" ht="47.25" hidden="1" customHeight="1">
      <c r="A380" s="9"/>
      <c r="B380" s="9" t="s">
        <v>33</v>
      </c>
      <c r="C380" s="47" t="s">
        <v>1865</v>
      </c>
      <c r="D380" s="47" t="s">
        <v>1866</v>
      </c>
      <c r="E380" s="9" t="s">
        <v>1867</v>
      </c>
      <c r="F380" s="48">
        <v>55000</v>
      </c>
      <c r="G380" s="9">
        <v>1</v>
      </c>
      <c r="H380" s="9">
        <v>0</v>
      </c>
      <c r="I380" s="9">
        <f t="shared" si="15"/>
        <v>-1</v>
      </c>
      <c r="J380" s="43"/>
      <c r="K380" s="43"/>
      <c r="L380" s="43">
        <f t="shared" si="16"/>
        <v>-1</v>
      </c>
      <c r="M380" s="49">
        <f t="shared" si="17"/>
        <v>-55000</v>
      </c>
      <c r="N380" s="49">
        <v>0</v>
      </c>
      <c r="O380" s="49"/>
      <c r="R380" s="8"/>
    </row>
    <row r="381" spans="1:18" s="7" customFormat="1" ht="47.25" hidden="1" customHeight="1">
      <c r="A381" s="9"/>
      <c r="B381" s="9" t="s">
        <v>27</v>
      </c>
      <c r="C381" s="47" t="s">
        <v>1868</v>
      </c>
      <c r="D381" s="47" t="s">
        <v>1869</v>
      </c>
      <c r="E381" s="9" t="s">
        <v>1870</v>
      </c>
      <c r="F381" s="48">
        <v>58000</v>
      </c>
      <c r="G381" s="9">
        <v>10</v>
      </c>
      <c r="H381" s="9">
        <v>9</v>
      </c>
      <c r="I381" s="9">
        <f t="shared" si="15"/>
        <v>-1</v>
      </c>
      <c r="J381" s="43"/>
      <c r="K381" s="43"/>
      <c r="L381" s="43">
        <f t="shared" si="16"/>
        <v>-1</v>
      </c>
      <c r="M381" s="49">
        <f t="shared" si="17"/>
        <v>-58000</v>
      </c>
      <c r="N381" s="49">
        <v>0</v>
      </c>
      <c r="O381" s="49"/>
      <c r="R381" s="8"/>
    </row>
    <row r="382" spans="1:18" s="7" customFormat="1" ht="47.25" hidden="1" customHeight="1">
      <c r="A382" s="9"/>
      <c r="B382" s="9" t="s">
        <v>69</v>
      </c>
      <c r="C382" s="47" t="s">
        <v>1871</v>
      </c>
      <c r="D382" s="47" t="s">
        <v>1872</v>
      </c>
      <c r="E382" s="9" t="s">
        <v>1873</v>
      </c>
      <c r="F382" s="48">
        <v>60000</v>
      </c>
      <c r="G382" s="9">
        <v>62</v>
      </c>
      <c r="H382" s="9">
        <v>61</v>
      </c>
      <c r="I382" s="9">
        <f t="shared" si="15"/>
        <v>-1</v>
      </c>
      <c r="J382" s="43"/>
      <c r="K382" s="43"/>
      <c r="L382" s="43">
        <f t="shared" si="16"/>
        <v>-1</v>
      </c>
      <c r="M382" s="49">
        <f t="shared" si="17"/>
        <v>-60000</v>
      </c>
      <c r="N382" s="49">
        <v>0</v>
      </c>
      <c r="O382" s="49"/>
      <c r="R382" s="8"/>
    </row>
    <row r="383" spans="1:18" s="7" customFormat="1" ht="47.25" hidden="1" customHeight="1">
      <c r="A383" s="9"/>
      <c r="B383" s="9" t="s">
        <v>33</v>
      </c>
      <c r="C383" s="47" t="s">
        <v>1874</v>
      </c>
      <c r="D383" s="47" t="s">
        <v>1875</v>
      </c>
      <c r="E383" s="9" t="s">
        <v>1876</v>
      </c>
      <c r="F383" s="48">
        <v>60000</v>
      </c>
      <c r="G383" s="9">
        <v>1</v>
      </c>
      <c r="H383" s="9">
        <v>0</v>
      </c>
      <c r="I383" s="9">
        <f t="shared" si="15"/>
        <v>-1</v>
      </c>
      <c r="J383" s="43"/>
      <c r="K383" s="43"/>
      <c r="L383" s="43">
        <f t="shared" si="16"/>
        <v>-1</v>
      </c>
      <c r="M383" s="49">
        <f t="shared" si="17"/>
        <v>-60000</v>
      </c>
      <c r="N383" s="49">
        <v>0</v>
      </c>
      <c r="O383" s="49"/>
      <c r="R383" s="8"/>
    </row>
    <row r="384" spans="1:18" s="7" customFormat="1" ht="47.25" hidden="1" customHeight="1">
      <c r="A384" s="9"/>
      <c r="B384" s="9" t="s">
        <v>40</v>
      </c>
      <c r="C384" s="47" t="s">
        <v>1877</v>
      </c>
      <c r="D384" s="47" t="s">
        <v>1878</v>
      </c>
      <c r="E384" s="9" t="s">
        <v>1879</v>
      </c>
      <c r="F384" s="48">
        <v>62000</v>
      </c>
      <c r="G384" s="9">
        <v>5</v>
      </c>
      <c r="H384" s="9">
        <v>4</v>
      </c>
      <c r="I384" s="9">
        <f t="shared" si="15"/>
        <v>-1</v>
      </c>
      <c r="J384" s="43"/>
      <c r="K384" s="43"/>
      <c r="L384" s="43">
        <f t="shared" si="16"/>
        <v>-1</v>
      </c>
      <c r="M384" s="49">
        <f t="shared" si="17"/>
        <v>-62000</v>
      </c>
      <c r="N384" s="49">
        <v>0</v>
      </c>
      <c r="O384" s="49"/>
      <c r="R384" s="8"/>
    </row>
    <row r="385" spans="1:18" s="7" customFormat="1" ht="47.25" hidden="1" customHeight="1">
      <c r="A385" s="9"/>
      <c r="B385" s="9" t="s">
        <v>33</v>
      </c>
      <c r="C385" s="47" t="s">
        <v>1880</v>
      </c>
      <c r="D385" s="47" t="s">
        <v>1881</v>
      </c>
      <c r="E385" s="9" t="s">
        <v>1882</v>
      </c>
      <c r="F385" s="48">
        <v>63000</v>
      </c>
      <c r="G385" s="9">
        <v>9</v>
      </c>
      <c r="H385" s="9">
        <v>8</v>
      </c>
      <c r="I385" s="9">
        <f t="shared" si="15"/>
        <v>-1</v>
      </c>
      <c r="J385" s="43"/>
      <c r="K385" s="43"/>
      <c r="L385" s="43">
        <f t="shared" si="16"/>
        <v>-1</v>
      </c>
      <c r="M385" s="49">
        <f t="shared" si="17"/>
        <v>-63000</v>
      </c>
      <c r="N385" s="49">
        <v>0</v>
      </c>
      <c r="O385" s="49"/>
      <c r="R385" s="8"/>
    </row>
    <row r="386" spans="1:18" s="7" customFormat="1" ht="47.25" hidden="1" customHeight="1">
      <c r="A386" s="9"/>
      <c r="B386" s="9" t="s">
        <v>27</v>
      </c>
      <c r="C386" s="47" t="s">
        <v>1883</v>
      </c>
      <c r="D386" s="47" t="s">
        <v>1884</v>
      </c>
      <c r="E386" s="9" t="s">
        <v>1885</v>
      </c>
      <c r="F386" s="48">
        <v>65000</v>
      </c>
      <c r="G386" s="9">
        <v>1</v>
      </c>
      <c r="H386" s="9">
        <v>0</v>
      </c>
      <c r="I386" s="9">
        <f t="shared" si="15"/>
        <v>-1</v>
      </c>
      <c r="J386" s="43"/>
      <c r="K386" s="43"/>
      <c r="L386" s="43">
        <f t="shared" si="16"/>
        <v>-1</v>
      </c>
      <c r="M386" s="49">
        <f t="shared" si="17"/>
        <v>-65000</v>
      </c>
      <c r="N386" s="49">
        <v>0</v>
      </c>
      <c r="O386" s="49"/>
      <c r="R386" s="8"/>
    </row>
    <row r="387" spans="1:18" s="7" customFormat="1" ht="47.25" hidden="1" customHeight="1">
      <c r="A387" s="9"/>
      <c r="B387" s="9" t="s">
        <v>27</v>
      </c>
      <c r="C387" s="47" t="s">
        <v>1886</v>
      </c>
      <c r="D387" s="47" t="s">
        <v>1887</v>
      </c>
      <c r="E387" s="9" t="s">
        <v>1888</v>
      </c>
      <c r="F387" s="48">
        <v>67000</v>
      </c>
      <c r="G387" s="9">
        <v>1</v>
      </c>
      <c r="H387" s="9">
        <v>0</v>
      </c>
      <c r="I387" s="9">
        <f t="shared" si="15"/>
        <v>-1</v>
      </c>
      <c r="J387" s="43"/>
      <c r="K387" s="43"/>
      <c r="L387" s="43">
        <f t="shared" si="16"/>
        <v>-1</v>
      </c>
      <c r="M387" s="49">
        <f t="shared" si="17"/>
        <v>-67000</v>
      </c>
      <c r="N387" s="49">
        <v>0</v>
      </c>
      <c r="O387" s="49"/>
      <c r="R387" s="8"/>
    </row>
    <row r="388" spans="1:18" s="7" customFormat="1" ht="47.25" hidden="1" customHeight="1">
      <c r="A388" s="9"/>
      <c r="B388" s="9" t="s">
        <v>33</v>
      </c>
      <c r="C388" s="47" t="s">
        <v>1889</v>
      </c>
      <c r="D388" s="47" t="s">
        <v>1890</v>
      </c>
      <c r="E388" s="9" t="s">
        <v>1891</v>
      </c>
      <c r="F388" s="48">
        <v>68000</v>
      </c>
      <c r="G388" s="9">
        <v>1</v>
      </c>
      <c r="H388" s="9">
        <v>0</v>
      </c>
      <c r="I388" s="9">
        <f t="shared" si="15"/>
        <v>-1</v>
      </c>
      <c r="J388" s="43"/>
      <c r="K388" s="43"/>
      <c r="L388" s="43">
        <f t="shared" si="16"/>
        <v>-1</v>
      </c>
      <c r="M388" s="49">
        <f t="shared" si="17"/>
        <v>-68000</v>
      </c>
      <c r="N388" s="49">
        <v>0</v>
      </c>
      <c r="O388" s="49"/>
      <c r="R388" s="8"/>
    </row>
    <row r="389" spans="1:18" s="7" customFormat="1" ht="47.25" hidden="1" customHeight="1">
      <c r="A389" s="9"/>
      <c r="B389" s="9" t="s">
        <v>27</v>
      </c>
      <c r="C389" s="47" t="s">
        <v>1892</v>
      </c>
      <c r="D389" s="47" t="s">
        <v>1893</v>
      </c>
      <c r="E389" s="9" t="s">
        <v>1894</v>
      </c>
      <c r="F389" s="48">
        <v>69000</v>
      </c>
      <c r="G389" s="9">
        <v>1</v>
      </c>
      <c r="H389" s="9">
        <v>0</v>
      </c>
      <c r="I389" s="9">
        <f t="shared" si="15"/>
        <v>-1</v>
      </c>
      <c r="J389" s="43"/>
      <c r="K389" s="43"/>
      <c r="L389" s="43">
        <f t="shared" si="16"/>
        <v>-1</v>
      </c>
      <c r="M389" s="49">
        <f t="shared" si="17"/>
        <v>-69000</v>
      </c>
      <c r="N389" s="49">
        <v>0</v>
      </c>
      <c r="O389" s="49"/>
      <c r="R389" s="8"/>
    </row>
    <row r="390" spans="1:18" s="7" customFormat="1" ht="47.25" hidden="1" customHeight="1">
      <c r="A390" s="9"/>
      <c r="B390" s="9" t="s">
        <v>40</v>
      </c>
      <c r="C390" s="47" t="s">
        <v>1895</v>
      </c>
      <c r="D390" s="47" t="s">
        <v>1896</v>
      </c>
      <c r="E390" s="9" t="s">
        <v>1897</v>
      </c>
      <c r="F390" s="48">
        <v>69000</v>
      </c>
      <c r="G390" s="9">
        <v>8</v>
      </c>
      <c r="H390" s="9">
        <v>7</v>
      </c>
      <c r="I390" s="9">
        <f t="shared" si="15"/>
        <v>-1</v>
      </c>
      <c r="J390" s="43"/>
      <c r="K390" s="43"/>
      <c r="L390" s="43">
        <f t="shared" si="16"/>
        <v>-1</v>
      </c>
      <c r="M390" s="49">
        <f t="shared" si="17"/>
        <v>-69000</v>
      </c>
      <c r="N390" s="49">
        <v>0</v>
      </c>
      <c r="O390" s="49"/>
      <c r="R390" s="8"/>
    </row>
    <row r="391" spans="1:18" s="7" customFormat="1" ht="47.25" hidden="1" customHeight="1">
      <c r="A391" s="9"/>
      <c r="B391" s="9" t="s">
        <v>40</v>
      </c>
      <c r="C391" s="47" t="s">
        <v>1898</v>
      </c>
      <c r="D391" s="47" t="s">
        <v>1899</v>
      </c>
      <c r="E391" s="9" t="s">
        <v>1900</v>
      </c>
      <c r="F391" s="48">
        <v>69000</v>
      </c>
      <c r="G391" s="9">
        <v>1</v>
      </c>
      <c r="H391" s="9">
        <v>0</v>
      </c>
      <c r="I391" s="9">
        <f t="shared" si="15"/>
        <v>-1</v>
      </c>
      <c r="J391" s="43"/>
      <c r="K391" s="43"/>
      <c r="L391" s="43">
        <f t="shared" si="16"/>
        <v>-1</v>
      </c>
      <c r="M391" s="49">
        <f t="shared" si="17"/>
        <v>-69000</v>
      </c>
      <c r="N391" s="49">
        <v>0</v>
      </c>
      <c r="O391" s="49"/>
      <c r="R391" s="8"/>
    </row>
    <row r="392" spans="1:18" s="7" customFormat="1" ht="47.25" hidden="1" customHeight="1">
      <c r="A392" s="9"/>
      <c r="B392" s="9" t="s">
        <v>27</v>
      </c>
      <c r="C392" s="47" t="s">
        <v>1904</v>
      </c>
      <c r="D392" s="47" t="s">
        <v>1905</v>
      </c>
      <c r="E392" s="9" t="s">
        <v>1906</v>
      </c>
      <c r="F392" s="48">
        <v>70000</v>
      </c>
      <c r="G392" s="9">
        <v>2</v>
      </c>
      <c r="H392" s="9">
        <v>1</v>
      </c>
      <c r="I392" s="9">
        <f t="shared" si="15"/>
        <v>-1</v>
      </c>
      <c r="J392" s="43"/>
      <c r="K392" s="43"/>
      <c r="L392" s="43">
        <f t="shared" si="16"/>
        <v>-1</v>
      </c>
      <c r="M392" s="49">
        <f t="shared" si="17"/>
        <v>-70000</v>
      </c>
      <c r="N392" s="49">
        <v>0</v>
      </c>
      <c r="O392" s="49"/>
      <c r="R392" s="8"/>
    </row>
    <row r="393" spans="1:18" s="7" customFormat="1" ht="47.25" hidden="1" customHeight="1">
      <c r="A393" s="9"/>
      <c r="B393" s="9" t="s">
        <v>27</v>
      </c>
      <c r="C393" s="47" t="s">
        <v>1907</v>
      </c>
      <c r="D393" s="47" t="s">
        <v>1908</v>
      </c>
      <c r="E393" s="9" t="s">
        <v>1909</v>
      </c>
      <c r="F393" s="48">
        <v>70000</v>
      </c>
      <c r="G393" s="9">
        <v>11</v>
      </c>
      <c r="H393" s="9">
        <v>10</v>
      </c>
      <c r="I393" s="9">
        <f t="shared" ref="I393:I456" si="18">+H393-G393</f>
        <v>-1</v>
      </c>
      <c r="J393" s="43"/>
      <c r="K393" s="43"/>
      <c r="L393" s="43">
        <f t="shared" si="16"/>
        <v>-1</v>
      </c>
      <c r="M393" s="49">
        <f t="shared" si="17"/>
        <v>-70000</v>
      </c>
      <c r="N393" s="49">
        <v>0</v>
      </c>
      <c r="O393" s="49"/>
      <c r="R393" s="8"/>
    </row>
    <row r="394" spans="1:18" s="7" customFormat="1" ht="47.25" hidden="1" customHeight="1">
      <c r="A394" s="9"/>
      <c r="B394" s="9" t="s">
        <v>197</v>
      </c>
      <c r="C394" s="47" t="s">
        <v>1919</v>
      </c>
      <c r="D394" s="47" t="s">
        <v>1920</v>
      </c>
      <c r="E394" s="9" t="s">
        <v>1921</v>
      </c>
      <c r="F394" s="48">
        <v>70000</v>
      </c>
      <c r="G394" s="9">
        <v>1</v>
      </c>
      <c r="H394" s="9">
        <v>0</v>
      </c>
      <c r="I394" s="9">
        <f t="shared" si="18"/>
        <v>-1</v>
      </c>
      <c r="J394" s="43"/>
      <c r="K394" s="43"/>
      <c r="L394" s="43">
        <f t="shared" ref="L394:L457" si="19">+H394-G394</f>
        <v>-1</v>
      </c>
      <c r="M394" s="49">
        <f t="shared" ref="M394:M457" si="20">+L394*F394</f>
        <v>-70000</v>
      </c>
      <c r="N394" s="49">
        <v>0</v>
      </c>
      <c r="O394" s="49"/>
      <c r="R394" s="8"/>
    </row>
    <row r="395" spans="1:18" s="7" customFormat="1" ht="47.25" hidden="1" customHeight="1">
      <c r="A395" s="9"/>
      <c r="B395" s="9" t="s">
        <v>27</v>
      </c>
      <c r="C395" s="47" t="s">
        <v>1925</v>
      </c>
      <c r="D395" s="47" t="s">
        <v>1926</v>
      </c>
      <c r="E395" s="9" t="s">
        <v>1927</v>
      </c>
      <c r="F395" s="48">
        <v>74000</v>
      </c>
      <c r="G395" s="9">
        <v>22</v>
      </c>
      <c r="H395" s="9">
        <v>21</v>
      </c>
      <c r="I395" s="9">
        <f t="shared" si="18"/>
        <v>-1</v>
      </c>
      <c r="J395" s="43"/>
      <c r="K395" s="43"/>
      <c r="L395" s="43">
        <f t="shared" si="19"/>
        <v>-1</v>
      </c>
      <c r="M395" s="49">
        <f t="shared" si="20"/>
        <v>-74000</v>
      </c>
      <c r="N395" s="49">
        <v>0</v>
      </c>
      <c r="O395" s="49"/>
      <c r="R395" s="8"/>
    </row>
    <row r="396" spans="1:18" s="7" customFormat="1" ht="47.25" hidden="1" customHeight="1">
      <c r="A396" s="9"/>
      <c r="B396" s="9" t="s">
        <v>27</v>
      </c>
      <c r="C396" s="47" t="s">
        <v>267</v>
      </c>
      <c r="D396" s="47" t="s">
        <v>268</v>
      </c>
      <c r="E396" s="9" t="s">
        <v>1928</v>
      </c>
      <c r="F396" s="48">
        <v>75000</v>
      </c>
      <c r="G396" s="9">
        <v>63</v>
      </c>
      <c r="H396" s="9">
        <v>62</v>
      </c>
      <c r="I396" s="9">
        <f t="shared" si="18"/>
        <v>-1</v>
      </c>
      <c r="J396" s="43"/>
      <c r="K396" s="43"/>
      <c r="L396" s="43">
        <f t="shared" si="19"/>
        <v>-1</v>
      </c>
      <c r="M396" s="49">
        <f t="shared" si="20"/>
        <v>-75000</v>
      </c>
      <c r="N396" s="49">
        <v>0</v>
      </c>
      <c r="O396" s="49"/>
      <c r="R396" s="8"/>
    </row>
    <row r="397" spans="1:18" s="7" customFormat="1" ht="47.25" hidden="1" customHeight="1">
      <c r="A397" s="9"/>
      <c r="B397" s="9" t="s">
        <v>27</v>
      </c>
      <c r="C397" s="47" t="s">
        <v>1929</v>
      </c>
      <c r="D397" s="47" t="s">
        <v>1930</v>
      </c>
      <c r="E397" s="9" t="s">
        <v>1931</v>
      </c>
      <c r="F397" s="48">
        <v>75000</v>
      </c>
      <c r="G397" s="9">
        <v>16</v>
      </c>
      <c r="H397" s="9">
        <v>15</v>
      </c>
      <c r="I397" s="9">
        <f t="shared" si="18"/>
        <v>-1</v>
      </c>
      <c r="J397" s="43"/>
      <c r="K397" s="43"/>
      <c r="L397" s="43">
        <f t="shared" si="19"/>
        <v>-1</v>
      </c>
      <c r="M397" s="49">
        <f t="shared" si="20"/>
        <v>-75000</v>
      </c>
      <c r="N397" s="49">
        <v>0</v>
      </c>
      <c r="O397" s="49"/>
      <c r="R397" s="8"/>
    </row>
    <row r="398" spans="1:18" s="7" customFormat="1" ht="47.25" hidden="1" customHeight="1">
      <c r="A398" s="9"/>
      <c r="B398" s="9" t="s">
        <v>27</v>
      </c>
      <c r="C398" s="47" t="s">
        <v>1932</v>
      </c>
      <c r="D398" s="47" t="s">
        <v>1933</v>
      </c>
      <c r="E398" s="9" t="s">
        <v>1934</v>
      </c>
      <c r="F398" s="48">
        <v>75000</v>
      </c>
      <c r="G398" s="9">
        <v>13</v>
      </c>
      <c r="H398" s="9">
        <v>12</v>
      </c>
      <c r="I398" s="9">
        <f t="shared" si="18"/>
        <v>-1</v>
      </c>
      <c r="J398" s="43"/>
      <c r="K398" s="43"/>
      <c r="L398" s="43">
        <f t="shared" si="19"/>
        <v>-1</v>
      </c>
      <c r="M398" s="49">
        <f t="shared" si="20"/>
        <v>-75000</v>
      </c>
      <c r="N398" s="49">
        <v>0</v>
      </c>
      <c r="O398" s="49"/>
      <c r="R398" s="8"/>
    </row>
    <row r="399" spans="1:18" s="7" customFormat="1" ht="47.25" hidden="1" customHeight="1">
      <c r="A399" s="9"/>
      <c r="B399" s="9" t="s">
        <v>27</v>
      </c>
      <c r="C399" s="47" t="s">
        <v>1935</v>
      </c>
      <c r="D399" s="47" t="s">
        <v>1936</v>
      </c>
      <c r="E399" s="9" t="s">
        <v>1937</v>
      </c>
      <c r="F399" s="48">
        <v>75000</v>
      </c>
      <c r="G399" s="9">
        <v>1</v>
      </c>
      <c r="H399" s="9">
        <v>0</v>
      </c>
      <c r="I399" s="9">
        <f t="shared" si="18"/>
        <v>-1</v>
      </c>
      <c r="J399" s="43"/>
      <c r="K399" s="43"/>
      <c r="L399" s="43">
        <f t="shared" si="19"/>
        <v>-1</v>
      </c>
      <c r="M399" s="49">
        <f t="shared" si="20"/>
        <v>-75000</v>
      </c>
      <c r="N399" s="49">
        <v>0</v>
      </c>
      <c r="O399" s="49"/>
      <c r="R399" s="8"/>
    </row>
    <row r="400" spans="1:18" s="7" customFormat="1" ht="47.25" hidden="1" customHeight="1">
      <c r="A400" s="9"/>
      <c r="B400" s="9" t="s">
        <v>197</v>
      </c>
      <c r="C400" s="47" t="s">
        <v>1938</v>
      </c>
      <c r="D400" s="47" t="s">
        <v>1939</v>
      </c>
      <c r="E400" s="9" t="s">
        <v>1940</v>
      </c>
      <c r="F400" s="48">
        <v>75000</v>
      </c>
      <c r="G400" s="9">
        <v>1</v>
      </c>
      <c r="H400" s="9">
        <v>0</v>
      </c>
      <c r="I400" s="9">
        <f t="shared" si="18"/>
        <v>-1</v>
      </c>
      <c r="J400" s="43"/>
      <c r="K400" s="43"/>
      <c r="L400" s="43">
        <f t="shared" si="19"/>
        <v>-1</v>
      </c>
      <c r="M400" s="49">
        <f t="shared" si="20"/>
        <v>-75000</v>
      </c>
      <c r="N400" s="49">
        <v>0</v>
      </c>
      <c r="O400" s="49"/>
      <c r="R400" s="8"/>
    </row>
    <row r="401" spans="1:18" s="7" customFormat="1" ht="47.25" hidden="1" customHeight="1">
      <c r="A401" s="9"/>
      <c r="B401" s="9" t="s">
        <v>33</v>
      </c>
      <c r="C401" s="47" t="s">
        <v>1941</v>
      </c>
      <c r="D401" s="47" t="s">
        <v>1942</v>
      </c>
      <c r="E401" s="9" t="s">
        <v>1943</v>
      </c>
      <c r="F401" s="48">
        <v>75000</v>
      </c>
      <c r="G401" s="9">
        <v>1</v>
      </c>
      <c r="H401" s="9">
        <v>0</v>
      </c>
      <c r="I401" s="9">
        <f t="shared" si="18"/>
        <v>-1</v>
      </c>
      <c r="J401" s="43"/>
      <c r="K401" s="43"/>
      <c r="L401" s="43">
        <f t="shared" si="19"/>
        <v>-1</v>
      </c>
      <c r="M401" s="49">
        <f t="shared" si="20"/>
        <v>-75000</v>
      </c>
      <c r="N401" s="49">
        <v>0</v>
      </c>
      <c r="O401" s="49"/>
      <c r="R401" s="8"/>
    </row>
    <row r="402" spans="1:18" s="7" customFormat="1" ht="47.25" hidden="1" customHeight="1">
      <c r="A402" s="9"/>
      <c r="B402" s="9" t="s">
        <v>33</v>
      </c>
      <c r="C402" s="47" t="s">
        <v>1944</v>
      </c>
      <c r="D402" s="47" t="s">
        <v>1945</v>
      </c>
      <c r="E402" s="9" t="s">
        <v>1946</v>
      </c>
      <c r="F402" s="48">
        <v>78000</v>
      </c>
      <c r="G402" s="9">
        <v>1</v>
      </c>
      <c r="H402" s="9">
        <v>0</v>
      </c>
      <c r="I402" s="9">
        <f t="shared" si="18"/>
        <v>-1</v>
      </c>
      <c r="J402" s="43"/>
      <c r="K402" s="43"/>
      <c r="L402" s="43">
        <f t="shared" si="19"/>
        <v>-1</v>
      </c>
      <c r="M402" s="49">
        <f t="shared" si="20"/>
        <v>-78000</v>
      </c>
      <c r="N402" s="49">
        <v>0</v>
      </c>
      <c r="O402" s="49"/>
      <c r="R402" s="8"/>
    </row>
    <row r="403" spans="1:18" s="7" customFormat="1" ht="47.25" hidden="1" customHeight="1">
      <c r="A403" s="9"/>
      <c r="B403" s="9" t="s">
        <v>27</v>
      </c>
      <c r="C403" s="47" t="s">
        <v>1950</v>
      </c>
      <c r="D403" s="47" t="s">
        <v>1951</v>
      </c>
      <c r="E403" s="9" t="s">
        <v>1952</v>
      </c>
      <c r="F403" s="48">
        <v>80000</v>
      </c>
      <c r="G403" s="9">
        <v>1</v>
      </c>
      <c r="H403" s="9">
        <v>0</v>
      </c>
      <c r="I403" s="9">
        <f t="shared" si="18"/>
        <v>-1</v>
      </c>
      <c r="J403" s="43"/>
      <c r="K403" s="43"/>
      <c r="L403" s="43">
        <f t="shared" si="19"/>
        <v>-1</v>
      </c>
      <c r="M403" s="49">
        <f t="shared" si="20"/>
        <v>-80000</v>
      </c>
      <c r="N403" s="49">
        <v>0</v>
      </c>
      <c r="O403" s="49"/>
      <c r="R403" s="8"/>
    </row>
    <row r="404" spans="1:18" s="7" customFormat="1" ht="47.25" hidden="1" customHeight="1">
      <c r="A404" s="9"/>
      <c r="B404" s="9" t="s">
        <v>32</v>
      </c>
      <c r="C404" s="47" t="s">
        <v>1959</v>
      </c>
      <c r="D404" s="47" t="s">
        <v>1960</v>
      </c>
      <c r="E404" s="9" t="s">
        <v>1961</v>
      </c>
      <c r="F404" s="48">
        <v>85000</v>
      </c>
      <c r="G404" s="9">
        <v>7</v>
      </c>
      <c r="H404" s="9">
        <v>6</v>
      </c>
      <c r="I404" s="9">
        <f t="shared" si="18"/>
        <v>-1</v>
      </c>
      <c r="J404" s="43"/>
      <c r="K404" s="43"/>
      <c r="L404" s="43">
        <f t="shared" si="19"/>
        <v>-1</v>
      </c>
      <c r="M404" s="49">
        <f t="shared" si="20"/>
        <v>-85000</v>
      </c>
      <c r="N404" s="49">
        <v>0</v>
      </c>
      <c r="O404" s="49"/>
      <c r="R404" s="8"/>
    </row>
    <row r="405" spans="1:18" s="7" customFormat="1" ht="47.25" hidden="1" customHeight="1">
      <c r="A405" s="9"/>
      <c r="B405" s="9" t="s">
        <v>40</v>
      </c>
      <c r="C405" s="47" t="s">
        <v>1962</v>
      </c>
      <c r="D405" s="47" t="s">
        <v>1963</v>
      </c>
      <c r="E405" s="9" t="s">
        <v>1964</v>
      </c>
      <c r="F405" s="48">
        <v>85000</v>
      </c>
      <c r="G405" s="9">
        <v>8</v>
      </c>
      <c r="H405" s="9">
        <v>7</v>
      </c>
      <c r="I405" s="9">
        <f t="shared" si="18"/>
        <v>-1</v>
      </c>
      <c r="J405" s="43"/>
      <c r="K405" s="43"/>
      <c r="L405" s="43">
        <f t="shared" si="19"/>
        <v>-1</v>
      </c>
      <c r="M405" s="49">
        <f t="shared" si="20"/>
        <v>-85000</v>
      </c>
      <c r="N405" s="49">
        <v>0</v>
      </c>
      <c r="O405" s="49"/>
      <c r="R405" s="8"/>
    </row>
    <row r="406" spans="1:18" s="7" customFormat="1" ht="47.25" hidden="1" customHeight="1">
      <c r="A406" s="9"/>
      <c r="B406" s="9" t="s">
        <v>27</v>
      </c>
      <c r="C406" s="47" t="s">
        <v>1965</v>
      </c>
      <c r="D406" s="47" t="s">
        <v>1966</v>
      </c>
      <c r="E406" s="9" t="s">
        <v>1967</v>
      </c>
      <c r="F406" s="48">
        <v>89000</v>
      </c>
      <c r="G406" s="9">
        <v>8</v>
      </c>
      <c r="H406" s="9">
        <v>7</v>
      </c>
      <c r="I406" s="9">
        <f t="shared" si="18"/>
        <v>-1</v>
      </c>
      <c r="J406" s="43"/>
      <c r="K406" s="43"/>
      <c r="L406" s="43">
        <f t="shared" si="19"/>
        <v>-1</v>
      </c>
      <c r="M406" s="49">
        <f t="shared" si="20"/>
        <v>-89000</v>
      </c>
      <c r="N406" s="49">
        <v>0</v>
      </c>
      <c r="O406" s="49"/>
      <c r="R406" s="8"/>
    </row>
    <row r="407" spans="1:18" s="7" customFormat="1" ht="47.25" hidden="1" customHeight="1">
      <c r="A407" s="9"/>
      <c r="B407" s="9" t="s">
        <v>33</v>
      </c>
      <c r="C407" s="47" t="s">
        <v>386</v>
      </c>
      <c r="D407" s="47" t="s">
        <v>387</v>
      </c>
      <c r="E407" s="9" t="s">
        <v>388</v>
      </c>
      <c r="F407" s="48">
        <v>89000</v>
      </c>
      <c r="G407" s="9">
        <v>44</v>
      </c>
      <c r="H407" s="9">
        <v>43</v>
      </c>
      <c r="I407" s="9">
        <f t="shared" si="18"/>
        <v>-1</v>
      </c>
      <c r="J407" s="43"/>
      <c r="K407" s="43"/>
      <c r="L407" s="43">
        <f t="shared" si="19"/>
        <v>-1</v>
      </c>
      <c r="M407" s="49">
        <f t="shared" si="20"/>
        <v>-89000</v>
      </c>
      <c r="N407" s="49">
        <v>0</v>
      </c>
      <c r="O407" s="49"/>
      <c r="R407" s="8"/>
    </row>
    <row r="408" spans="1:18" s="7" customFormat="1" ht="47.25" hidden="1" customHeight="1">
      <c r="A408" s="9"/>
      <c r="B408" s="9" t="s">
        <v>32</v>
      </c>
      <c r="C408" s="47" t="s">
        <v>1968</v>
      </c>
      <c r="D408" s="47" t="s">
        <v>1969</v>
      </c>
      <c r="E408" s="9" t="s">
        <v>1970</v>
      </c>
      <c r="F408" s="48">
        <v>90000</v>
      </c>
      <c r="G408" s="9">
        <v>2</v>
      </c>
      <c r="H408" s="9">
        <v>1</v>
      </c>
      <c r="I408" s="9">
        <f t="shared" si="18"/>
        <v>-1</v>
      </c>
      <c r="J408" s="43"/>
      <c r="K408" s="43"/>
      <c r="L408" s="43">
        <f t="shared" si="19"/>
        <v>-1</v>
      </c>
      <c r="M408" s="49">
        <f t="shared" si="20"/>
        <v>-90000</v>
      </c>
      <c r="N408" s="49">
        <v>0</v>
      </c>
      <c r="O408" s="49"/>
      <c r="R408" s="8"/>
    </row>
    <row r="409" spans="1:18" s="7" customFormat="1" ht="47.25" hidden="1" customHeight="1">
      <c r="A409" s="9"/>
      <c r="B409" s="9" t="s">
        <v>40</v>
      </c>
      <c r="C409" s="47" t="s">
        <v>1986</v>
      </c>
      <c r="D409" s="47" t="s">
        <v>1987</v>
      </c>
      <c r="E409" s="9" t="s">
        <v>1988</v>
      </c>
      <c r="F409" s="48">
        <v>90000</v>
      </c>
      <c r="G409" s="9">
        <v>3</v>
      </c>
      <c r="H409" s="9">
        <v>2</v>
      </c>
      <c r="I409" s="9">
        <f t="shared" si="18"/>
        <v>-1</v>
      </c>
      <c r="J409" s="43"/>
      <c r="K409" s="43"/>
      <c r="L409" s="43">
        <f t="shared" si="19"/>
        <v>-1</v>
      </c>
      <c r="M409" s="49">
        <f t="shared" si="20"/>
        <v>-90000</v>
      </c>
      <c r="N409" s="49">
        <v>0</v>
      </c>
      <c r="O409" s="49"/>
      <c r="R409" s="8"/>
    </row>
    <row r="410" spans="1:18" s="7" customFormat="1" ht="47.25" hidden="1" customHeight="1">
      <c r="A410" s="9"/>
      <c r="B410" s="9" t="s">
        <v>32</v>
      </c>
      <c r="C410" s="47" t="s">
        <v>752</v>
      </c>
      <c r="D410" s="47" t="s">
        <v>753</v>
      </c>
      <c r="E410" s="9" t="s">
        <v>754</v>
      </c>
      <c r="F410" s="48">
        <v>95000</v>
      </c>
      <c r="G410" s="9">
        <v>128</v>
      </c>
      <c r="H410" s="9">
        <v>127</v>
      </c>
      <c r="I410" s="9">
        <f t="shared" si="18"/>
        <v>-1</v>
      </c>
      <c r="J410" s="43"/>
      <c r="K410" s="43"/>
      <c r="L410" s="43">
        <f t="shared" si="19"/>
        <v>-1</v>
      </c>
      <c r="M410" s="49">
        <f t="shared" si="20"/>
        <v>-95000</v>
      </c>
      <c r="N410" s="49">
        <v>0</v>
      </c>
      <c r="O410" s="49"/>
      <c r="R410" s="8"/>
    </row>
    <row r="411" spans="1:18" s="7" customFormat="1" ht="47.25" hidden="1" customHeight="1">
      <c r="A411" s="9"/>
      <c r="B411" s="9" t="s">
        <v>33</v>
      </c>
      <c r="C411" s="47" t="s">
        <v>1989</v>
      </c>
      <c r="D411" s="47" t="s">
        <v>1990</v>
      </c>
      <c r="E411" s="9" t="s">
        <v>1991</v>
      </c>
      <c r="F411" s="48">
        <v>95000</v>
      </c>
      <c r="G411" s="9">
        <v>20</v>
      </c>
      <c r="H411" s="9">
        <v>19</v>
      </c>
      <c r="I411" s="9">
        <f t="shared" si="18"/>
        <v>-1</v>
      </c>
      <c r="J411" s="43"/>
      <c r="K411" s="43"/>
      <c r="L411" s="43">
        <f t="shared" si="19"/>
        <v>-1</v>
      </c>
      <c r="M411" s="49">
        <f t="shared" si="20"/>
        <v>-95000</v>
      </c>
      <c r="N411" s="49">
        <v>0</v>
      </c>
      <c r="O411" s="49"/>
      <c r="R411" s="8"/>
    </row>
    <row r="412" spans="1:18" s="7" customFormat="1" ht="47.25" hidden="1" customHeight="1">
      <c r="A412" s="9"/>
      <c r="B412" s="9" t="s">
        <v>33</v>
      </c>
      <c r="C412" s="47" t="s">
        <v>389</v>
      </c>
      <c r="D412" s="47" t="s">
        <v>390</v>
      </c>
      <c r="E412" s="9" t="s">
        <v>391</v>
      </c>
      <c r="F412" s="48">
        <v>98000</v>
      </c>
      <c r="G412" s="9">
        <v>21</v>
      </c>
      <c r="H412" s="9">
        <v>20</v>
      </c>
      <c r="I412" s="9">
        <f t="shared" si="18"/>
        <v>-1</v>
      </c>
      <c r="J412" s="43"/>
      <c r="K412" s="43"/>
      <c r="L412" s="43">
        <f t="shared" si="19"/>
        <v>-1</v>
      </c>
      <c r="M412" s="49">
        <f t="shared" si="20"/>
        <v>-98000</v>
      </c>
      <c r="N412" s="49">
        <v>0</v>
      </c>
      <c r="O412" s="49"/>
      <c r="R412" s="8"/>
    </row>
    <row r="413" spans="1:18" s="7" customFormat="1" ht="47.25" hidden="1" customHeight="1">
      <c r="A413" s="9"/>
      <c r="B413" s="9" t="s">
        <v>40</v>
      </c>
      <c r="C413" s="47" t="s">
        <v>1992</v>
      </c>
      <c r="D413" s="47" t="s">
        <v>1993</v>
      </c>
      <c r="E413" s="9" t="s">
        <v>1994</v>
      </c>
      <c r="F413" s="48">
        <v>98500</v>
      </c>
      <c r="G413" s="9">
        <v>2</v>
      </c>
      <c r="H413" s="9">
        <v>1</v>
      </c>
      <c r="I413" s="9">
        <f t="shared" si="18"/>
        <v>-1</v>
      </c>
      <c r="J413" s="43"/>
      <c r="K413" s="43"/>
      <c r="L413" s="43">
        <f t="shared" si="19"/>
        <v>-1</v>
      </c>
      <c r="M413" s="49">
        <f t="shared" si="20"/>
        <v>-98500</v>
      </c>
      <c r="N413" s="49">
        <v>0</v>
      </c>
      <c r="O413" s="49"/>
      <c r="R413" s="8"/>
    </row>
    <row r="414" spans="1:18" s="7" customFormat="1" ht="47.25" hidden="1" customHeight="1">
      <c r="A414" s="9"/>
      <c r="B414" s="9" t="s">
        <v>197</v>
      </c>
      <c r="C414" s="47" t="s">
        <v>1995</v>
      </c>
      <c r="D414" s="47" t="s">
        <v>1996</v>
      </c>
      <c r="E414" s="9" t="s">
        <v>1997</v>
      </c>
      <c r="F414" s="48">
        <v>105000</v>
      </c>
      <c r="G414" s="9">
        <v>16</v>
      </c>
      <c r="H414" s="9">
        <v>15</v>
      </c>
      <c r="I414" s="9">
        <f t="shared" si="18"/>
        <v>-1</v>
      </c>
      <c r="J414" s="43"/>
      <c r="K414" s="43"/>
      <c r="L414" s="43">
        <f t="shared" si="19"/>
        <v>-1</v>
      </c>
      <c r="M414" s="49">
        <f t="shared" si="20"/>
        <v>-105000</v>
      </c>
      <c r="N414" s="49">
        <v>0</v>
      </c>
      <c r="O414" s="49"/>
      <c r="R414" s="8"/>
    </row>
    <row r="415" spans="1:18" s="7" customFormat="1" ht="47.25" hidden="1" customHeight="1">
      <c r="A415" s="9"/>
      <c r="B415" s="9" t="s">
        <v>33</v>
      </c>
      <c r="C415" s="47" t="s">
        <v>1998</v>
      </c>
      <c r="D415" s="47" t="s">
        <v>1999</v>
      </c>
      <c r="E415" s="9" t="s">
        <v>2000</v>
      </c>
      <c r="F415" s="48">
        <v>105000</v>
      </c>
      <c r="G415" s="9">
        <v>1</v>
      </c>
      <c r="H415" s="9">
        <v>0</v>
      </c>
      <c r="I415" s="9">
        <f t="shared" si="18"/>
        <v>-1</v>
      </c>
      <c r="J415" s="43"/>
      <c r="K415" s="43"/>
      <c r="L415" s="43">
        <f t="shared" si="19"/>
        <v>-1</v>
      </c>
      <c r="M415" s="49">
        <f t="shared" si="20"/>
        <v>-105000</v>
      </c>
      <c r="N415" s="49">
        <v>0</v>
      </c>
      <c r="O415" s="49"/>
      <c r="R415" s="8"/>
    </row>
    <row r="416" spans="1:18" s="7" customFormat="1" ht="47.25" hidden="1" customHeight="1">
      <c r="A416" s="9"/>
      <c r="B416" s="9" t="s">
        <v>69</v>
      </c>
      <c r="C416" s="47" t="s">
        <v>2001</v>
      </c>
      <c r="D416" s="47" t="s">
        <v>2002</v>
      </c>
      <c r="E416" s="9" t="s">
        <v>2003</v>
      </c>
      <c r="F416" s="48">
        <v>110000</v>
      </c>
      <c r="G416" s="9">
        <v>1</v>
      </c>
      <c r="H416" s="9">
        <v>0</v>
      </c>
      <c r="I416" s="9">
        <f t="shared" si="18"/>
        <v>-1</v>
      </c>
      <c r="J416" s="43"/>
      <c r="K416" s="43"/>
      <c r="L416" s="43">
        <f t="shared" si="19"/>
        <v>-1</v>
      </c>
      <c r="M416" s="49">
        <f t="shared" si="20"/>
        <v>-110000</v>
      </c>
      <c r="N416" s="49">
        <v>0</v>
      </c>
      <c r="O416" s="49"/>
      <c r="R416" s="8"/>
    </row>
    <row r="417" spans="1:18" s="7" customFormat="1" ht="47.25" hidden="1" customHeight="1">
      <c r="A417" s="9"/>
      <c r="B417" s="9" t="s">
        <v>27</v>
      </c>
      <c r="C417" s="47" t="s">
        <v>710</v>
      </c>
      <c r="D417" s="47" t="s">
        <v>711</v>
      </c>
      <c r="E417" s="9" t="s">
        <v>712</v>
      </c>
      <c r="F417" s="48">
        <v>110000</v>
      </c>
      <c r="G417" s="9">
        <v>1</v>
      </c>
      <c r="H417" s="9">
        <v>0</v>
      </c>
      <c r="I417" s="9">
        <f t="shared" si="18"/>
        <v>-1</v>
      </c>
      <c r="J417" s="43"/>
      <c r="K417" s="43"/>
      <c r="L417" s="43">
        <f t="shared" si="19"/>
        <v>-1</v>
      </c>
      <c r="M417" s="49">
        <f t="shared" si="20"/>
        <v>-110000</v>
      </c>
      <c r="N417" s="49">
        <v>0</v>
      </c>
      <c r="O417" s="49"/>
      <c r="R417" s="8"/>
    </row>
    <row r="418" spans="1:18" s="7" customFormat="1" ht="47.25" hidden="1" customHeight="1">
      <c r="A418" s="9"/>
      <c r="B418" s="9" t="s">
        <v>33</v>
      </c>
      <c r="C418" s="47" t="s">
        <v>2004</v>
      </c>
      <c r="D418" s="47" t="s">
        <v>2005</v>
      </c>
      <c r="E418" s="9" t="s">
        <v>2006</v>
      </c>
      <c r="F418" s="48">
        <v>110000</v>
      </c>
      <c r="G418" s="9">
        <v>1</v>
      </c>
      <c r="H418" s="9">
        <v>0</v>
      </c>
      <c r="I418" s="9">
        <f t="shared" si="18"/>
        <v>-1</v>
      </c>
      <c r="J418" s="43"/>
      <c r="K418" s="43"/>
      <c r="L418" s="43">
        <f t="shared" si="19"/>
        <v>-1</v>
      </c>
      <c r="M418" s="49">
        <f t="shared" si="20"/>
        <v>-110000</v>
      </c>
      <c r="N418" s="49">
        <v>0</v>
      </c>
      <c r="O418" s="49"/>
      <c r="R418" s="8"/>
    </row>
    <row r="419" spans="1:18" s="7" customFormat="1" ht="47.25" hidden="1" customHeight="1">
      <c r="A419" s="9"/>
      <c r="B419" s="9" t="s">
        <v>32</v>
      </c>
      <c r="C419" s="47" t="s">
        <v>2007</v>
      </c>
      <c r="D419" s="47" t="s">
        <v>2008</v>
      </c>
      <c r="E419" s="9" t="s">
        <v>2009</v>
      </c>
      <c r="F419" s="48">
        <v>115000</v>
      </c>
      <c r="G419" s="9">
        <v>1</v>
      </c>
      <c r="H419" s="9">
        <v>0</v>
      </c>
      <c r="I419" s="9">
        <f t="shared" si="18"/>
        <v>-1</v>
      </c>
      <c r="J419" s="43"/>
      <c r="K419" s="43"/>
      <c r="L419" s="43">
        <f t="shared" si="19"/>
        <v>-1</v>
      </c>
      <c r="M419" s="49">
        <f t="shared" si="20"/>
        <v>-115000</v>
      </c>
      <c r="N419" s="49">
        <v>0</v>
      </c>
      <c r="O419" s="49"/>
      <c r="R419" s="8"/>
    </row>
    <row r="420" spans="1:18" s="7" customFormat="1" ht="47.25" hidden="1" customHeight="1">
      <c r="A420" s="9"/>
      <c r="B420" s="9" t="s">
        <v>27</v>
      </c>
      <c r="C420" s="47" t="s">
        <v>2010</v>
      </c>
      <c r="D420" s="47" t="s">
        <v>2011</v>
      </c>
      <c r="E420" s="9" t="s">
        <v>2012</v>
      </c>
      <c r="F420" s="48">
        <v>115000</v>
      </c>
      <c r="G420" s="9">
        <v>16</v>
      </c>
      <c r="H420" s="9">
        <v>15</v>
      </c>
      <c r="I420" s="9">
        <f t="shared" si="18"/>
        <v>-1</v>
      </c>
      <c r="J420" s="43"/>
      <c r="K420" s="43"/>
      <c r="L420" s="43">
        <f t="shared" si="19"/>
        <v>-1</v>
      </c>
      <c r="M420" s="49">
        <f t="shared" si="20"/>
        <v>-115000</v>
      </c>
      <c r="N420" s="49">
        <v>0</v>
      </c>
      <c r="O420" s="49"/>
      <c r="R420" s="8"/>
    </row>
    <row r="421" spans="1:18" s="7" customFormat="1" ht="47.25" hidden="1" customHeight="1">
      <c r="A421" s="9"/>
      <c r="B421" s="9" t="s">
        <v>27</v>
      </c>
      <c r="C421" s="47" t="s">
        <v>2013</v>
      </c>
      <c r="D421" s="47" t="s">
        <v>2014</v>
      </c>
      <c r="E421" s="9" t="s">
        <v>2015</v>
      </c>
      <c r="F421" s="48">
        <v>115000</v>
      </c>
      <c r="G421" s="9">
        <v>6</v>
      </c>
      <c r="H421" s="9">
        <v>5</v>
      </c>
      <c r="I421" s="9">
        <f t="shared" si="18"/>
        <v>-1</v>
      </c>
      <c r="J421" s="43"/>
      <c r="K421" s="43"/>
      <c r="L421" s="43">
        <f t="shared" si="19"/>
        <v>-1</v>
      </c>
      <c r="M421" s="49">
        <f t="shared" si="20"/>
        <v>-115000</v>
      </c>
      <c r="N421" s="49">
        <v>0</v>
      </c>
      <c r="O421" s="49"/>
      <c r="R421" s="8"/>
    </row>
    <row r="422" spans="1:18" s="7" customFormat="1" ht="47.25" hidden="1" customHeight="1">
      <c r="A422" s="9"/>
      <c r="B422" s="9" t="s">
        <v>197</v>
      </c>
      <c r="C422" s="47" t="s">
        <v>713</v>
      </c>
      <c r="D422" s="47" t="s">
        <v>714</v>
      </c>
      <c r="E422" s="9" t="s">
        <v>715</v>
      </c>
      <c r="F422" s="48">
        <v>115000</v>
      </c>
      <c r="G422" s="9">
        <v>45</v>
      </c>
      <c r="H422" s="9">
        <v>44</v>
      </c>
      <c r="I422" s="9">
        <f t="shared" si="18"/>
        <v>-1</v>
      </c>
      <c r="J422" s="43"/>
      <c r="K422" s="43"/>
      <c r="L422" s="43">
        <f t="shared" si="19"/>
        <v>-1</v>
      </c>
      <c r="M422" s="49">
        <f t="shared" si="20"/>
        <v>-115000</v>
      </c>
      <c r="N422" s="49">
        <v>0</v>
      </c>
      <c r="O422" s="49"/>
      <c r="R422" s="8"/>
    </row>
    <row r="423" spans="1:18" s="7" customFormat="1" ht="47.25" hidden="1" customHeight="1">
      <c r="A423" s="9"/>
      <c r="B423" s="9" t="s">
        <v>40</v>
      </c>
      <c r="C423" s="47" t="s">
        <v>2019</v>
      </c>
      <c r="D423" s="47" t="s">
        <v>2020</v>
      </c>
      <c r="E423" s="9" t="s">
        <v>2021</v>
      </c>
      <c r="F423" s="48">
        <v>125000</v>
      </c>
      <c r="G423" s="9">
        <v>1</v>
      </c>
      <c r="H423" s="9">
        <v>0</v>
      </c>
      <c r="I423" s="9">
        <f t="shared" si="18"/>
        <v>-1</v>
      </c>
      <c r="J423" s="43"/>
      <c r="K423" s="43"/>
      <c r="L423" s="43">
        <f t="shared" si="19"/>
        <v>-1</v>
      </c>
      <c r="M423" s="49">
        <f t="shared" si="20"/>
        <v>-125000</v>
      </c>
      <c r="N423" s="49">
        <v>0</v>
      </c>
      <c r="O423" s="49"/>
      <c r="R423" s="8"/>
    </row>
    <row r="424" spans="1:18" s="7" customFormat="1" ht="47.25" customHeight="1">
      <c r="A424" s="9"/>
      <c r="B424" s="9" t="s">
        <v>32</v>
      </c>
      <c r="C424" s="47" t="s">
        <v>2025</v>
      </c>
      <c r="D424" s="47" t="s">
        <v>2026</v>
      </c>
      <c r="E424" s="9" t="s">
        <v>2027</v>
      </c>
      <c r="F424" s="48">
        <v>135000</v>
      </c>
      <c r="G424" s="9">
        <v>16</v>
      </c>
      <c r="H424" s="9">
        <v>15</v>
      </c>
      <c r="I424" s="9">
        <f t="shared" si="18"/>
        <v>-1</v>
      </c>
      <c r="J424" s="43"/>
      <c r="K424" s="43"/>
      <c r="L424" s="43">
        <f t="shared" si="19"/>
        <v>-1</v>
      </c>
      <c r="M424" s="49">
        <f t="shared" si="20"/>
        <v>-135000</v>
      </c>
      <c r="N424" s="49" t="s">
        <v>3543</v>
      </c>
      <c r="O424" s="49"/>
      <c r="R424" s="8"/>
    </row>
    <row r="425" spans="1:18" s="7" customFormat="1" ht="47.25" hidden="1" customHeight="1">
      <c r="A425" s="9"/>
      <c r="B425" s="9" t="s">
        <v>32</v>
      </c>
      <c r="C425" s="47" t="s">
        <v>725</v>
      </c>
      <c r="D425" s="47" t="s">
        <v>726</v>
      </c>
      <c r="E425" s="9" t="s">
        <v>727</v>
      </c>
      <c r="F425" s="48">
        <v>135000</v>
      </c>
      <c r="G425" s="9">
        <v>10</v>
      </c>
      <c r="H425" s="9">
        <v>9</v>
      </c>
      <c r="I425" s="9">
        <f t="shared" si="18"/>
        <v>-1</v>
      </c>
      <c r="J425" s="43"/>
      <c r="K425" s="43"/>
      <c r="L425" s="43">
        <f t="shared" si="19"/>
        <v>-1</v>
      </c>
      <c r="M425" s="49">
        <f t="shared" si="20"/>
        <v>-135000</v>
      </c>
      <c r="N425" s="49">
        <v>0</v>
      </c>
      <c r="O425" s="49"/>
      <c r="R425" s="8"/>
    </row>
    <row r="426" spans="1:18" s="7" customFormat="1" ht="47.25" hidden="1" customHeight="1">
      <c r="A426" s="9"/>
      <c r="B426" s="9" t="s">
        <v>32</v>
      </c>
      <c r="C426" s="47" t="s">
        <v>2046</v>
      </c>
      <c r="D426" s="47" t="s">
        <v>2047</v>
      </c>
      <c r="E426" s="9" t="s">
        <v>2048</v>
      </c>
      <c r="F426" s="48">
        <v>142000</v>
      </c>
      <c r="G426" s="9">
        <v>16</v>
      </c>
      <c r="H426" s="9">
        <v>15</v>
      </c>
      <c r="I426" s="9">
        <f t="shared" si="18"/>
        <v>-1</v>
      </c>
      <c r="J426" s="43"/>
      <c r="K426" s="43"/>
      <c r="L426" s="43">
        <f t="shared" si="19"/>
        <v>-1</v>
      </c>
      <c r="M426" s="49">
        <f t="shared" si="20"/>
        <v>-142000</v>
      </c>
      <c r="N426" s="49">
        <v>0</v>
      </c>
      <c r="O426" s="49"/>
      <c r="R426" s="8"/>
    </row>
    <row r="427" spans="1:18" s="7" customFormat="1" ht="47.25" hidden="1" customHeight="1">
      <c r="A427" s="9"/>
      <c r="B427" s="9" t="s">
        <v>27</v>
      </c>
      <c r="C427" s="47" t="s">
        <v>2052</v>
      </c>
      <c r="D427" s="47" t="s">
        <v>2053</v>
      </c>
      <c r="E427" s="9" t="s">
        <v>2054</v>
      </c>
      <c r="F427" s="48">
        <v>145000</v>
      </c>
      <c r="G427" s="9">
        <v>1</v>
      </c>
      <c r="H427" s="9">
        <v>0</v>
      </c>
      <c r="I427" s="9">
        <f t="shared" si="18"/>
        <v>-1</v>
      </c>
      <c r="J427" s="43"/>
      <c r="K427" s="43"/>
      <c r="L427" s="43">
        <f t="shared" si="19"/>
        <v>-1</v>
      </c>
      <c r="M427" s="49">
        <f t="shared" si="20"/>
        <v>-145000</v>
      </c>
      <c r="N427" s="49">
        <v>0</v>
      </c>
      <c r="O427" s="49"/>
      <c r="R427" s="8"/>
    </row>
    <row r="428" spans="1:18" s="7" customFormat="1" ht="47.25" hidden="1" customHeight="1">
      <c r="A428" s="9"/>
      <c r="B428" s="9" t="s">
        <v>27</v>
      </c>
      <c r="C428" s="47" t="s">
        <v>2061</v>
      </c>
      <c r="D428" s="47" t="s">
        <v>2062</v>
      </c>
      <c r="E428" s="9" t="s">
        <v>2063</v>
      </c>
      <c r="F428" s="48">
        <v>153000</v>
      </c>
      <c r="G428" s="9">
        <v>1</v>
      </c>
      <c r="H428" s="9">
        <v>0</v>
      </c>
      <c r="I428" s="9">
        <f t="shared" si="18"/>
        <v>-1</v>
      </c>
      <c r="J428" s="43"/>
      <c r="K428" s="43"/>
      <c r="L428" s="43">
        <f t="shared" si="19"/>
        <v>-1</v>
      </c>
      <c r="M428" s="49">
        <f t="shared" si="20"/>
        <v>-153000</v>
      </c>
      <c r="N428" s="49">
        <v>0</v>
      </c>
      <c r="O428" s="49"/>
      <c r="R428" s="8"/>
    </row>
    <row r="429" spans="1:18" s="7" customFormat="1" ht="47.25" hidden="1" customHeight="1">
      <c r="A429" s="9"/>
      <c r="B429" s="9" t="s">
        <v>32</v>
      </c>
      <c r="C429" s="47" t="s">
        <v>2064</v>
      </c>
      <c r="D429" s="47" t="s">
        <v>2065</v>
      </c>
      <c r="E429" s="9" t="s">
        <v>2066</v>
      </c>
      <c r="F429" s="48">
        <v>155000</v>
      </c>
      <c r="G429" s="9">
        <v>10</v>
      </c>
      <c r="H429" s="9">
        <v>9</v>
      </c>
      <c r="I429" s="9">
        <f t="shared" si="18"/>
        <v>-1</v>
      </c>
      <c r="J429" s="43"/>
      <c r="K429" s="43"/>
      <c r="L429" s="43">
        <f t="shared" si="19"/>
        <v>-1</v>
      </c>
      <c r="M429" s="49">
        <f t="shared" si="20"/>
        <v>-155000</v>
      </c>
      <c r="N429" s="49">
        <v>0</v>
      </c>
      <c r="O429" s="49"/>
      <c r="R429" s="8"/>
    </row>
    <row r="430" spans="1:18" s="7" customFormat="1" ht="47.25" hidden="1" customHeight="1">
      <c r="A430" s="9"/>
      <c r="B430" s="9" t="s">
        <v>32</v>
      </c>
      <c r="C430" s="47" t="s">
        <v>2067</v>
      </c>
      <c r="D430" s="47" t="s">
        <v>2068</v>
      </c>
      <c r="E430" s="9" t="s">
        <v>2069</v>
      </c>
      <c r="F430" s="48">
        <v>155000</v>
      </c>
      <c r="G430" s="9">
        <v>20</v>
      </c>
      <c r="H430" s="9">
        <v>19</v>
      </c>
      <c r="I430" s="9">
        <f t="shared" si="18"/>
        <v>-1</v>
      </c>
      <c r="J430" s="43"/>
      <c r="K430" s="43"/>
      <c r="L430" s="43">
        <f t="shared" si="19"/>
        <v>-1</v>
      </c>
      <c r="M430" s="49">
        <f t="shared" si="20"/>
        <v>-155000</v>
      </c>
      <c r="N430" s="49">
        <v>0</v>
      </c>
      <c r="O430" s="49"/>
      <c r="R430" s="8"/>
    </row>
    <row r="431" spans="1:18" s="7" customFormat="1" ht="47.25" hidden="1" customHeight="1">
      <c r="A431" s="9"/>
      <c r="B431" s="9" t="s">
        <v>32</v>
      </c>
      <c r="C431" s="47" t="s">
        <v>801</v>
      </c>
      <c r="D431" s="47" t="s">
        <v>802</v>
      </c>
      <c r="E431" s="9" t="s">
        <v>803</v>
      </c>
      <c r="F431" s="48">
        <v>155000</v>
      </c>
      <c r="G431" s="9">
        <v>27</v>
      </c>
      <c r="H431" s="9">
        <v>26</v>
      </c>
      <c r="I431" s="9">
        <f t="shared" si="18"/>
        <v>-1</v>
      </c>
      <c r="J431" s="43"/>
      <c r="K431" s="43"/>
      <c r="L431" s="43">
        <f t="shared" si="19"/>
        <v>-1</v>
      </c>
      <c r="M431" s="49">
        <f t="shared" si="20"/>
        <v>-155000</v>
      </c>
      <c r="N431" s="49">
        <v>0</v>
      </c>
      <c r="O431" s="49"/>
      <c r="R431" s="8"/>
    </row>
    <row r="432" spans="1:18" s="7" customFormat="1" ht="47.25" hidden="1" customHeight="1">
      <c r="A432" s="9"/>
      <c r="B432" s="9" t="s">
        <v>33</v>
      </c>
      <c r="C432" s="47" t="s">
        <v>2070</v>
      </c>
      <c r="D432" s="47" t="s">
        <v>2071</v>
      </c>
      <c r="E432" s="9" t="s">
        <v>2072</v>
      </c>
      <c r="F432" s="48">
        <v>155000</v>
      </c>
      <c r="G432" s="9">
        <v>6</v>
      </c>
      <c r="H432" s="9">
        <v>5</v>
      </c>
      <c r="I432" s="9">
        <f t="shared" si="18"/>
        <v>-1</v>
      </c>
      <c r="J432" s="43"/>
      <c r="K432" s="43"/>
      <c r="L432" s="43">
        <f t="shared" si="19"/>
        <v>-1</v>
      </c>
      <c r="M432" s="49">
        <f t="shared" si="20"/>
        <v>-155000</v>
      </c>
      <c r="N432" s="49">
        <v>0</v>
      </c>
      <c r="O432" s="49"/>
      <c r="R432" s="8"/>
    </row>
    <row r="433" spans="1:18" s="7" customFormat="1" ht="47.25" hidden="1" customHeight="1">
      <c r="A433" s="9"/>
      <c r="B433" s="9" t="s">
        <v>33</v>
      </c>
      <c r="C433" s="47" t="s">
        <v>2073</v>
      </c>
      <c r="D433" s="47" t="s">
        <v>2074</v>
      </c>
      <c r="E433" s="9" t="s">
        <v>2075</v>
      </c>
      <c r="F433" s="48">
        <v>159000</v>
      </c>
      <c r="G433" s="9">
        <v>1</v>
      </c>
      <c r="H433" s="9">
        <v>0</v>
      </c>
      <c r="I433" s="9">
        <f t="shared" si="18"/>
        <v>-1</v>
      </c>
      <c r="J433" s="43"/>
      <c r="K433" s="43"/>
      <c r="L433" s="43">
        <f t="shared" si="19"/>
        <v>-1</v>
      </c>
      <c r="M433" s="49">
        <f t="shared" si="20"/>
        <v>-159000</v>
      </c>
      <c r="N433" s="49">
        <v>0</v>
      </c>
      <c r="O433" s="49"/>
      <c r="R433" s="8"/>
    </row>
    <row r="434" spans="1:18" s="7" customFormat="1" ht="47.25" hidden="1" customHeight="1">
      <c r="A434" s="9"/>
      <c r="B434" s="9" t="s">
        <v>33</v>
      </c>
      <c r="C434" s="47" t="s">
        <v>2079</v>
      </c>
      <c r="D434" s="47" t="s">
        <v>2080</v>
      </c>
      <c r="E434" s="9" t="s">
        <v>2081</v>
      </c>
      <c r="F434" s="48">
        <v>165000</v>
      </c>
      <c r="G434" s="9">
        <v>1</v>
      </c>
      <c r="H434" s="9">
        <v>0</v>
      </c>
      <c r="I434" s="9">
        <f t="shared" si="18"/>
        <v>-1</v>
      </c>
      <c r="J434" s="43"/>
      <c r="K434" s="43"/>
      <c r="L434" s="43">
        <f t="shared" si="19"/>
        <v>-1</v>
      </c>
      <c r="M434" s="49">
        <f t="shared" si="20"/>
        <v>-165000</v>
      </c>
      <c r="N434" s="49">
        <v>0</v>
      </c>
      <c r="O434" s="49"/>
      <c r="R434" s="8"/>
    </row>
    <row r="435" spans="1:18" s="7" customFormat="1" ht="47.25" hidden="1" customHeight="1">
      <c r="A435" s="9"/>
      <c r="B435" s="9" t="s">
        <v>27</v>
      </c>
      <c r="C435" s="47" t="s">
        <v>405</v>
      </c>
      <c r="D435" s="47" t="s">
        <v>406</v>
      </c>
      <c r="E435" s="9" t="s">
        <v>407</v>
      </c>
      <c r="F435" s="48">
        <v>175000</v>
      </c>
      <c r="G435" s="9">
        <v>1</v>
      </c>
      <c r="H435" s="9">
        <v>0</v>
      </c>
      <c r="I435" s="9">
        <f t="shared" si="18"/>
        <v>-1</v>
      </c>
      <c r="J435" s="43"/>
      <c r="K435" s="43"/>
      <c r="L435" s="43">
        <f t="shared" si="19"/>
        <v>-1</v>
      </c>
      <c r="M435" s="49">
        <f t="shared" si="20"/>
        <v>-175000</v>
      </c>
      <c r="N435" s="49">
        <v>0</v>
      </c>
      <c r="O435" s="49"/>
      <c r="R435" s="8"/>
    </row>
    <row r="436" spans="1:18" s="7" customFormat="1" ht="47.25" hidden="1" customHeight="1">
      <c r="A436" s="9"/>
      <c r="B436" s="9" t="s">
        <v>32</v>
      </c>
      <c r="C436" s="47" t="s">
        <v>2088</v>
      </c>
      <c r="D436" s="47" t="s">
        <v>2089</v>
      </c>
      <c r="E436" s="9" t="s">
        <v>2090</v>
      </c>
      <c r="F436" s="48">
        <v>185000</v>
      </c>
      <c r="G436" s="9">
        <v>12</v>
      </c>
      <c r="H436" s="9">
        <v>11</v>
      </c>
      <c r="I436" s="9">
        <f t="shared" si="18"/>
        <v>-1</v>
      </c>
      <c r="J436" s="43"/>
      <c r="K436" s="43"/>
      <c r="L436" s="43">
        <f t="shared" si="19"/>
        <v>-1</v>
      </c>
      <c r="M436" s="49">
        <f t="shared" si="20"/>
        <v>-185000</v>
      </c>
      <c r="N436" s="49">
        <v>0</v>
      </c>
      <c r="O436" s="49"/>
      <c r="R436" s="8"/>
    </row>
    <row r="437" spans="1:18" s="7" customFormat="1" ht="47.25" hidden="1" customHeight="1">
      <c r="A437" s="9"/>
      <c r="B437" s="9" t="s">
        <v>32</v>
      </c>
      <c r="C437" s="47" t="s">
        <v>2091</v>
      </c>
      <c r="D437" s="47" t="s">
        <v>2092</v>
      </c>
      <c r="E437" s="9" t="s">
        <v>2093</v>
      </c>
      <c r="F437" s="48">
        <v>185000</v>
      </c>
      <c r="G437" s="9">
        <v>2</v>
      </c>
      <c r="H437" s="9">
        <v>1</v>
      </c>
      <c r="I437" s="9">
        <f t="shared" si="18"/>
        <v>-1</v>
      </c>
      <c r="J437" s="43"/>
      <c r="K437" s="43"/>
      <c r="L437" s="43">
        <f t="shared" si="19"/>
        <v>-1</v>
      </c>
      <c r="M437" s="49">
        <f t="shared" si="20"/>
        <v>-185000</v>
      </c>
      <c r="N437" s="49">
        <v>0</v>
      </c>
      <c r="O437" s="49"/>
      <c r="R437" s="8"/>
    </row>
    <row r="438" spans="1:18" s="7" customFormat="1" ht="47.25" hidden="1" customHeight="1">
      <c r="A438" s="9"/>
      <c r="B438" s="9" t="s">
        <v>32</v>
      </c>
      <c r="C438" s="47" t="s">
        <v>2094</v>
      </c>
      <c r="D438" s="47" t="s">
        <v>2095</v>
      </c>
      <c r="E438" s="9" t="s">
        <v>2096</v>
      </c>
      <c r="F438" s="48">
        <v>185000</v>
      </c>
      <c r="G438" s="9">
        <v>14</v>
      </c>
      <c r="H438" s="9">
        <v>13</v>
      </c>
      <c r="I438" s="9">
        <f t="shared" si="18"/>
        <v>-1</v>
      </c>
      <c r="J438" s="43"/>
      <c r="K438" s="43"/>
      <c r="L438" s="43">
        <f t="shared" si="19"/>
        <v>-1</v>
      </c>
      <c r="M438" s="49">
        <f t="shared" si="20"/>
        <v>-185000</v>
      </c>
      <c r="N438" s="49">
        <v>0</v>
      </c>
      <c r="O438" s="49"/>
      <c r="R438" s="8"/>
    </row>
    <row r="439" spans="1:18" s="7" customFormat="1" ht="47.25" hidden="1" customHeight="1">
      <c r="A439" s="9"/>
      <c r="B439" s="9" t="s">
        <v>69</v>
      </c>
      <c r="C439" s="47" t="s">
        <v>2097</v>
      </c>
      <c r="D439" s="47" t="s">
        <v>2098</v>
      </c>
      <c r="E439" s="9" t="s">
        <v>2099</v>
      </c>
      <c r="F439" s="48">
        <v>185000</v>
      </c>
      <c r="G439" s="9">
        <v>12</v>
      </c>
      <c r="H439" s="9">
        <v>11</v>
      </c>
      <c r="I439" s="9">
        <f t="shared" si="18"/>
        <v>-1</v>
      </c>
      <c r="J439" s="43"/>
      <c r="K439" s="43"/>
      <c r="L439" s="43">
        <f t="shared" si="19"/>
        <v>-1</v>
      </c>
      <c r="M439" s="49">
        <f t="shared" si="20"/>
        <v>-185000</v>
      </c>
      <c r="N439" s="49">
        <v>0</v>
      </c>
      <c r="O439" s="49"/>
      <c r="R439" s="8"/>
    </row>
    <row r="440" spans="1:18" s="7" customFormat="1" ht="47.25" hidden="1" customHeight="1">
      <c r="A440" s="9"/>
      <c r="B440" s="9" t="s">
        <v>33</v>
      </c>
      <c r="C440" s="47" t="s">
        <v>746</v>
      </c>
      <c r="D440" s="47" t="s">
        <v>747</v>
      </c>
      <c r="E440" s="9" t="s">
        <v>748</v>
      </c>
      <c r="F440" s="48">
        <v>188000</v>
      </c>
      <c r="G440" s="9">
        <v>46</v>
      </c>
      <c r="H440" s="9">
        <v>45</v>
      </c>
      <c r="I440" s="9">
        <f t="shared" si="18"/>
        <v>-1</v>
      </c>
      <c r="J440" s="43"/>
      <c r="K440" s="43"/>
      <c r="L440" s="43">
        <f t="shared" si="19"/>
        <v>-1</v>
      </c>
      <c r="M440" s="49">
        <f t="shared" si="20"/>
        <v>-188000</v>
      </c>
      <c r="N440" s="49">
        <v>0</v>
      </c>
      <c r="O440" s="49"/>
      <c r="R440" s="8"/>
    </row>
    <row r="441" spans="1:18" s="7" customFormat="1" ht="47.25" hidden="1" customHeight="1">
      <c r="A441" s="9"/>
      <c r="B441" s="9" t="s">
        <v>32</v>
      </c>
      <c r="C441" s="47" t="s">
        <v>2103</v>
      </c>
      <c r="D441" s="47" t="s">
        <v>2104</v>
      </c>
      <c r="E441" s="9" t="s">
        <v>2105</v>
      </c>
      <c r="F441" s="48">
        <v>195000</v>
      </c>
      <c r="G441" s="9">
        <v>11</v>
      </c>
      <c r="H441" s="9">
        <v>10</v>
      </c>
      <c r="I441" s="9">
        <f t="shared" si="18"/>
        <v>-1</v>
      </c>
      <c r="J441" s="43"/>
      <c r="K441" s="43"/>
      <c r="L441" s="43">
        <f t="shared" si="19"/>
        <v>-1</v>
      </c>
      <c r="M441" s="49">
        <f t="shared" si="20"/>
        <v>-195000</v>
      </c>
      <c r="N441" s="49">
        <v>0</v>
      </c>
      <c r="O441" s="49"/>
      <c r="R441" s="8"/>
    </row>
    <row r="442" spans="1:18" s="7" customFormat="1" ht="47.25" customHeight="1">
      <c r="A442" s="9"/>
      <c r="B442" s="9" t="s">
        <v>27</v>
      </c>
      <c r="C442" s="47" t="s">
        <v>2106</v>
      </c>
      <c r="D442" s="47" t="s">
        <v>2107</v>
      </c>
      <c r="E442" s="9" t="s">
        <v>2108</v>
      </c>
      <c r="F442" s="48">
        <v>195000</v>
      </c>
      <c r="G442" s="9">
        <v>89</v>
      </c>
      <c r="H442" s="9">
        <v>88</v>
      </c>
      <c r="I442" s="9">
        <f t="shared" si="18"/>
        <v>-1</v>
      </c>
      <c r="J442" s="43"/>
      <c r="K442" s="43"/>
      <c r="L442" s="43">
        <f t="shared" si="19"/>
        <v>-1</v>
      </c>
      <c r="M442" s="49">
        <f t="shared" si="20"/>
        <v>-195000</v>
      </c>
      <c r="N442" s="49" t="s">
        <v>3502</v>
      </c>
      <c r="O442" s="49"/>
      <c r="R442" s="8"/>
    </row>
    <row r="443" spans="1:18" s="7" customFormat="1" ht="47.25" hidden="1" customHeight="1">
      <c r="A443" s="9"/>
      <c r="B443" s="9" t="s">
        <v>32</v>
      </c>
      <c r="C443" s="47" t="s">
        <v>281</v>
      </c>
      <c r="D443" s="47" t="s">
        <v>282</v>
      </c>
      <c r="E443" s="9" t="s">
        <v>283</v>
      </c>
      <c r="F443" s="48">
        <v>196000</v>
      </c>
      <c r="G443" s="9">
        <v>9</v>
      </c>
      <c r="H443" s="9">
        <v>8</v>
      </c>
      <c r="I443" s="9">
        <f t="shared" si="18"/>
        <v>-1</v>
      </c>
      <c r="J443" s="43"/>
      <c r="K443" s="43"/>
      <c r="L443" s="43">
        <f t="shared" si="19"/>
        <v>-1</v>
      </c>
      <c r="M443" s="49">
        <f t="shared" si="20"/>
        <v>-196000</v>
      </c>
      <c r="N443" s="49">
        <v>0</v>
      </c>
      <c r="O443" s="49"/>
      <c r="R443" s="8"/>
    </row>
    <row r="444" spans="1:18" s="7" customFormat="1" ht="47.25" hidden="1" customHeight="1">
      <c r="A444" s="9"/>
      <c r="B444" s="9" t="s">
        <v>32</v>
      </c>
      <c r="C444" s="47" t="s">
        <v>807</v>
      </c>
      <c r="D444" s="47" t="s">
        <v>808</v>
      </c>
      <c r="E444" s="9" t="s">
        <v>809</v>
      </c>
      <c r="F444" s="48">
        <v>199000</v>
      </c>
      <c r="G444" s="9">
        <v>11</v>
      </c>
      <c r="H444" s="9">
        <v>10</v>
      </c>
      <c r="I444" s="9">
        <f t="shared" si="18"/>
        <v>-1</v>
      </c>
      <c r="J444" s="43"/>
      <c r="K444" s="43"/>
      <c r="L444" s="43">
        <f t="shared" si="19"/>
        <v>-1</v>
      </c>
      <c r="M444" s="49">
        <f t="shared" si="20"/>
        <v>-199000</v>
      </c>
      <c r="N444" s="49">
        <v>0</v>
      </c>
      <c r="O444" s="49"/>
      <c r="R444" s="8"/>
    </row>
    <row r="445" spans="1:18" s="7" customFormat="1" ht="47.25" hidden="1" customHeight="1">
      <c r="A445" s="9"/>
      <c r="B445" s="9" t="s">
        <v>32</v>
      </c>
      <c r="C445" s="47" t="s">
        <v>2112</v>
      </c>
      <c r="D445" s="47" t="s">
        <v>2113</v>
      </c>
      <c r="E445" s="9" t="s">
        <v>2114</v>
      </c>
      <c r="F445" s="48">
        <v>200000</v>
      </c>
      <c r="G445" s="9">
        <v>5</v>
      </c>
      <c r="H445" s="9">
        <v>4</v>
      </c>
      <c r="I445" s="9">
        <f t="shared" si="18"/>
        <v>-1</v>
      </c>
      <c r="J445" s="43"/>
      <c r="K445" s="43"/>
      <c r="L445" s="43">
        <f t="shared" si="19"/>
        <v>-1</v>
      </c>
      <c r="M445" s="49">
        <f t="shared" si="20"/>
        <v>-200000</v>
      </c>
      <c r="N445" s="49">
        <v>0</v>
      </c>
      <c r="O445" s="49"/>
      <c r="R445" s="8"/>
    </row>
    <row r="446" spans="1:18" s="7" customFormat="1" ht="47.25" hidden="1" customHeight="1">
      <c r="A446" s="9"/>
      <c r="B446" s="9" t="s">
        <v>32</v>
      </c>
      <c r="C446" s="47" t="s">
        <v>777</v>
      </c>
      <c r="D446" s="47" t="s">
        <v>778</v>
      </c>
      <c r="E446" s="9" t="s">
        <v>779</v>
      </c>
      <c r="F446" s="48">
        <v>209000</v>
      </c>
      <c r="G446" s="9">
        <v>5</v>
      </c>
      <c r="H446" s="9">
        <v>4</v>
      </c>
      <c r="I446" s="9">
        <f t="shared" si="18"/>
        <v>-1</v>
      </c>
      <c r="J446" s="43"/>
      <c r="K446" s="43"/>
      <c r="L446" s="43">
        <f t="shared" si="19"/>
        <v>-1</v>
      </c>
      <c r="M446" s="49">
        <f t="shared" si="20"/>
        <v>-209000</v>
      </c>
      <c r="N446" s="49">
        <v>0</v>
      </c>
      <c r="O446" s="49"/>
      <c r="R446" s="8"/>
    </row>
    <row r="447" spans="1:18" s="7" customFormat="1" ht="47.25" hidden="1" customHeight="1">
      <c r="A447" s="9"/>
      <c r="B447" s="9" t="s">
        <v>32</v>
      </c>
      <c r="C447" s="47" t="s">
        <v>2121</v>
      </c>
      <c r="D447" s="47" t="s">
        <v>2122</v>
      </c>
      <c r="E447" s="9" t="s">
        <v>2123</v>
      </c>
      <c r="F447" s="48">
        <v>210000</v>
      </c>
      <c r="G447" s="9">
        <v>12</v>
      </c>
      <c r="H447" s="9">
        <v>11</v>
      </c>
      <c r="I447" s="9">
        <f t="shared" si="18"/>
        <v>-1</v>
      </c>
      <c r="J447" s="43"/>
      <c r="K447" s="43"/>
      <c r="L447" s="43">
        <f t="shared" si="19"/>
        <v>-1</v>
      </c>
      <c r="M447" s="49">
        <f t="shared" si="20"/>
        <v>-210000</v>
      </c>
      <c r="N447" s="49">
        <v>0</v>
      </c>
      <c r="O447" s="49"/>
      <c r="R447" s="8"/>
    </row>
    <row r="448" spans="1:18" s="7" customFormat="1" ht="47.25" hidden="1" customHeight="1">
      <c r="A448" s="9"/>
      <c r="B448" s="9" t="s">
        <v>32</v>
      </c>
      <c r="C448" s="47" t="s">
        <v>2127</v>
      </c>
      <c r="D448" s="47" t="s">
        <v>2128</v>
      </c>
      <c r="E448" s="9" t="s">
        <v>2129</v>
      </c>
      <c r="F448" s="48">
        <v>215000</v>
      </c>
      <c r="G448" s="9">
        <v>17</v>
      </c>
      <c r="H448" s="9">
        <v>16</v>
      </c>
      <c r="I448" s="9">
        <f t="shared" si="18"/>
        <v>-1</v>
      </c>
      <c r="J448" s="43"/>
      <c r="K448" s="43"/>
      <c r="L448" s="43">
        <f t="shared" si="19"/>
        <v>-1</v>
      </c>
      <c r="M448" s="49">
        <f t="shared" si="20"/>
        <v>-215000</v>
      </c>
      <c r="N448" s="49">
        <v>0</v>
      </c>
      <c r="O448" s="49"/>
      <c r="R448" s="8"/>
    </row>
    <row r="449" spans="1:18" s="7" customFormat="1" ht="47.25" hidden="1" customHeight="1">
      <c r="A449" s="9"/>
      <c r="B449" s="9" t="s">
        <v>197</v>
      </c>
      <c r="C449" s="47" t="s">
        <v>375</v>
      </c>
      <c r="D449" s="47" t="s">
        <v>376</v>
      </c>
      <c r="E449" s="9" t="s">
        <v>296</v>
      </c>
      <c r="F449" s="48">
        <v>220000</v>
      </c>
      <c r="G449" s="9">
        <v>6</v>
      </c>
      <c r="H449" s="9">
        <v>5</v>
      </c>
      <c r="I449" s="9">
        <f t="shared" si="18"/>
        <v>-1</v>
      </c>
      <c r="J449" s="43"/>
      <c r="K449" s="43"/>
      <c r="L449" s="43">
        <f t="shared" si="19"/>
        <v>-1</v>
      </c>
      <c r="M449" s="49">
        <f t="shared" si="20"/>
        <v>-220000</v>
      </c>
      <c r="N449" s="49">
        <v>0</v>
      </c>
      <c r="O449" s="49"/>
      <c r="R449" s="8"/>
    </row>
    <row r="450" spans="1:18" s="7" customFormat="1" ht="47.25" hidden="1" customHeight="1">
      <c r="A450" s="9"/>
      <c r="B450" s="9" t="s">
        <v>32</v>
      </c>
      <c r="C450" s="47" t="s">
        <v>2130</v>
      </c>
      <c r="D450" s="47" t="s">
        <v>2131</v>
      </c>
      <c r="E450" s="9" t="s">
        <v>2132</v>
      </c>
      <c r="F450" s="48">
        <v>225000</v>
      </c>
      <c r="G450" s="9">
        <v>2</v>
      </c>
      <c r="H450" s="9">
        <v>1</v>
      </c>
      <c r="I450" s="9">
        <f t="shared" si="18"/>
        <v>-1</v>
      </c>
      <c r="J450" s="43"/>
      <c r="K450" s="43"/>
      <c r="L450" s="43">
        <f t="shared" si="19"/>
        <v>-1</v>
      </c>
      <c r="M450" s="49">
        <f t="shared" si="20"/>
        <v>-225000</v>
      </c>
      <c r="N450" s="49">
        <v>0</v>
      </c>
      <c r="O450" s="49"/>
      <c r="R450" s="8"/>
    </row>
    <row r="451" spans="1:18" s="7" customFormat="1" ht="47.25" hidden="1" customHeight="1">
      <c r="A451" s="9"/>
      <c r="B451" s="9" t="s">
        <v>32</v>
      </c>
      <c r="C451" s="47" t="s">
        <v>2133</v>
      </c>
      <c r="D451" s="47" t="s">
        <v>2134</v>
      </c>
      <c r="E451" s="9" t="s">
        <v>2135</v>
      </c>
      <c r="F451" s="48">
        <v>225000</v>
      </c>
      <c r="G451" s="9">
        <v>1</v>
      </c>
      <c r="H451" s="9">
        <v>0</v>
      </c>
      <c r="I451" s="9">
        <f t="shared" si="18"/>
        <v>-1</v>
      </c>
      <c r="J451" s="43"/>
      <c r="K451" s="43"/>
      <c r="L451" s="43">
        <f t="shared" si="19"/>
        <v>-1</v>
      </c>
      <c r="M451" s="49">
        <f t="shared" si="20"/>
        <v>-225000</v>
      </c>
      <c r="N451" s="49">
        <v>0</v>
      </c>
      <c r="O451" s="49"/>
      <c r="R451" s="8"/>
    </row>
    <row r="452" spans="1:18" s="7" customFormat="1" ht="47.25" hidden="1" customHeight="1">
      <c r="A452" s="9"/>
      <c r="B452" s="9" t="s">
        <v>33</v>
      </c>
      <c r="C452" s="47" t="s">
        <v>2139</v>
      </c>
      <c r="D452" s="47" t="s">
        <v>2140</v>
      </c>
      <c r="E452" s="9" t="s">
        <v>2141</v>
      </c>
      <c r="F452" s="48">
        <v>225000</v>
      </c>
      <c r="G452" s="9">
        <v>1</v>
      </c>
      <c r="H452" s="9">
        <v>0</v>
      </c>
      <c r="I452" s="9">
        <f t="shared" si="18"/>
        <v>-1</v>
      </c>
      <c r="J452" s="43"/>
      <c r="K452" s="43"/>
      <c r="L452" s="43">
        <f t="shared" si="19"/>
        <v>-1</v>
      </c>
      <c r="M452" s="49">
        <f t="shared" si="20"/>
        <v>-225000</v>
      </c>
      <c r="N452" s="49">
        <v>0</v>
      </c>
      <c r="O452" s="49"/>
      <c r="R452" s="8"/>
    </row>
    <row r="453" spans="1:18" s="7" customFormat="1" ht="47.25" hidden="1" customHeight="1">
      <c r="A453" s="9"/>
      <c r="B453" s="9" t="s">
        <v>33</v>
      </c>
      <c r="C453" s="47" t="s">
        <v>2148</v>
      </c>
      <c r="D453" s="47" t="s">
        <v>2149</v>
      </c>
      <c r="E453" s="9" t="s">
        <v>2150</v>
      </c>
      <c r="F453" s="48">
        <v>228000</v>
      </c>
      <c r="G453" s="9">
        <v>5</v>
      </c>
      <c r="H453" s="9">
        <v>4</v>
      </c>
      <c r="I453" s="9">
        <f t="shared" si="18"/>
        <v>-1</v>
      </c>
      <c r="J453" s="43"/>
      <c r="K453" s="43"/>
      <c r="L453" s="43">
        <f t="shared" si="19"/>
        <v>-1</v>
      </c>
      <c r="M453" s="49">
        <f t="shared" si="20"/>
        <v>-228000</v>
      </c>
      <c r="N453" s="49">
        <v>0</v>
      </c>
      <c r="O453" s="49"/>
      <c r="R453" s="8"/>
    </row>
    <row r="454" spans="1:18" s="7" customFormat="1" ht="47.25" hidden="1" customHeight="1">
      <c r="A454" s="9"/>
      <c r="B454" s="9" t="s">
        <v>32</v>
      </c>
      <c r="C454" s="47" t="s">
        <v>2151</v>
      </c>
      <c r="D454" s="47" t="s">
        <v>2152</v>
      </c>
      <c r="E454" s="9" t="s">
        <v>2153</v>
      </c>
      <c r="F454" s="48">
        <v>230000</v>
      </c>
      <c r="G454" s="9">
        <v>1</v>
      </c>
      <c r="H454" s="9">
        <v>0</v>
      </c>
      <c r="I454" s="9">
        <f t="shared" si="18"/>
        <v>-1</v>
      </c>
      <c r="J454" s="43"/>
      <c r="K454" s="43"/>
      <c r="L454" s="43">
        <f t="shared" si="19"/>
        <v>-1</v>
      </c>
      <c r="M454" s="49">
        <f t="shared" si="20"/>
        <v>-230000</v>
      </c>
      <c r="N454" s="49">
        <v>0</v>
      </c>
      <c r="O454" s="49"/>
      <c r="R454" s="8"/>
    </row>
    <row r="455" spans="1:18" s="7" customFormat="1" ht="47.25" hidden="1" customHeight="1">
      <c r="A455" s="9"/>
      <c r="B455" s="9" t="s">
        <v>33</v>
      </c>
      <c r="C455" s="47" t="s">
        <v>2154</v>
      </c>
      <c r="D455" s="47" t="s">
        <v>2155</v>
      </c>
      <c r="E455" s="9" t="s">
        <v>2156</v>
      </c>
      <c r="F455" s="48">
        <v>239000</v>
      </c>
      <c r="G455" s="9">
        <v>9</v>
      </c>
      <c r="H455" s="9">
        <v>8</v>
      </c>
      <c r="I455" s="9">
        <f t="shared" si="18"/>
        <v>-1</v>
      </c>
      <c r="J455" s="43"/>
      <c r="K455" s="43"/>
      <c r="L455" s="43">
        <f t="shared" si="19"/>
        <v>-1</v>
      </c>
      <c r="M455" s="49">
        <f t="shared" si="20"/>
        <v>-239000</v>
      </c>
      <c r="N455" s="49">
        <v>0</v>
      </c>
      <c r="O455" s="49"/>
      <c r="R455" s="8"/>
    </row>
    <row r="456" spans="1:18" s="7" customFormat="1" ht="47.25" hidden="1" customHeight="1">
      <c r="A456" s="9"/>
      <c r="B456" s="9" t="s">
        <v>32</v>
      </c>
      <c r="C456" s="47" t="s">
        <v>2157</v>
      </c>
      <c r="D456" s="47" t="s">
        <v>2158</v>
      </c>
      <c r="E456" s="9" t="s">
        <v>2159</v>
      </c>
      <c r="F456" s="48">
        <v>240000</v>
      </c>
      <c r="G456" s="9">
        <v>4</v>
      </c>
      <c r="H456" s="9">
        <v>3</v>
      </c>
      <c r="I456" s="9">
        <f t="shared" si="18"/>
        <v>-1</v>
      </c>
      <c r="J456" s="43"/>
      <c r="K456" s="43"/>
      <c r="L456" s="43">
        <f t="shared" si="19"/>
        <v>-1</v>
      </c>
      <c r="M456" s="49">
        <f t="shared" si="20"/>
        <v>-240000</v>
      </c>
      <c r="N456" s="49">
        <v>0</v>
      </c>
      <c r="O456" s="49"/>
      <c r="R456" s="8"/>
    </row>
    <row r="457" spans="1:18" s="7" customFormat="1" ht="47.25" hidden="1" customHeight="1">
      <c r="A457" s="9"/>
      <c r="B457" s="9" t="s">
        <v>40</v>
      </c>
      <c r="C457" s="47" t="s">
        <v>552</v>
      </c>
      <c r="D457" s="47" t="s">
        <v>553</v>
      </c>
      <c r="E457" s="9" t="s">
        <v>554</v>
      </c>
      <c r="F457" s="48">
        <v>240000</v>
      </c>
      <c r="G457" s="9">
        <v>5</v>
      </c>
      <c r="H457" s="9">
        <v>4</v>
      </c>
      <c r="I457" s="9">
        <f t="shared" ref="I457:I520" si="21">+H457-G457</f>
        <v>-1</v>
      </c>
      <c r="J457" s="43"/>
      <c r="K457" s="43"/>
      <c r="L457" s="43">
        <f t="shared" si="19"/>
        <v>-1</v>
      </c>
      <c r="M457" s="49">
        <f t="shared" si="20"/>
        <v>-240000</v>
      </c>
      <c r="N457" s="49">
        <v>0</v>
      </c>
      <c r="O457" s="49"/>
      <c r="R457" s="8"/>
    </row>
    <row r="458" spans="1:18" s="7" customFormat="1" ht="47.25" hidden="1" customHeight="1">
      <c r="A458" s="9"/>
      <c r="B458" s="9" t="s">
        <v>40</v>
      </c>
      <c r="C458" s="47" t="s">
        <v>2160</v>
      </c>
      <c r="D458" s="47" t="s">
        <v>2161</v>
      </c>
      <c r="E458" s="9" t="s">
        <v>2162</v>
      </c>
      <c r="F458" s="48">
        <v>240000</v>
      </c>
      <c r="G458" s="9">
        <v>3</v>
      </c>
      <c r="H458" s="9">
        <v>2</v>
      </c>
      <c r="I458" s="9">
        <f t="shared" si="21"/>
        <v>-1</v>
      </c>
      <c r="J458" s="43"/>
      <c r="K458" s="43"/>
      <c r="L458" s="43">
        <f t="shared" ref="L458:L521" si="22">+H458-G458</f>
        <v>-1</v>
      </c>
      <c r="M458" s="49">
        <f t="shared" ref="M458:M521" si="23">+L458*F458</f>
        <v>-240000</v>
      </c>
      <c r="N458" s="49">
        <v>0</v>
      </c>
      <c r="O458" s="49"/>
      <c r="R458" s="8"/>
    </row>
    <row r="459" spans="1:18" s="7" customFormat="1" ht="47.25" hidden="1" customHeight="1">
      <c r="A459" s="9"/>
      <c r="B459" s="9" t="s">
        <v>32</v>
      </c>
      <c r="C459" s="47" t="s">
        <v>2166</v>
      </c>
      <c r="D459" s="47" t="s">
        <v>2167</v>
      </c>
      <c r="E459" s="9" t="s">
        <v>2168</v>
      </c>
      <c r="F459" s="48">
        <v>245000</v>
      </c>
      <c r="G459" s="9">
        <v>13</v>
      </c>
      <c r="H459" s="9">
        <v>12</v>
      </c>
      <c r="I459" s="9">
        <f t="shared" si="21"/>
        <v>-1</v>
      </c>
      <c r="J459" s="43"/>
      <c r="K459" s="43"/>
      <c r="L459" s="43">
        <f t="shared" si="22"/>
        <v>-1</v>
      </c>
      <c r="M459" s="49">
        <f t="shared" si="23"/>
        <v>-245000</v>
      </c>
      <c r="N459" s="49">
        <v>0</v>
      </c>
      <c r="O459" s="49"/>
      <c r="R459" s="8"/>
    </row>
    <row r="460" spans="1:18" s="7" customFormat="1" ht="47.25" hidden="1" customHeight="1">
      <c r="A460" s="9"/>
      <c r="B460" s="9" t="s">
        <v>32</v>
      </c>
      <c r="C460" s="47" t="s">
        <v>2169</v>
      </c>
      <c r="D460" s="47" t="s">
        <v>2170</v>
      </c>
      <c r="E460" s="9" t="s">
        <v>2171</v>
      </c>
      <c r="F460" s="48">
        <v>245000</v>
      </c>
      <c r="G460" s="9">
        <v>8</v>
      </c>
      <c r="H460" s="9">
        <v>7</v>
      </c>
      <c r="I460" s="9">
        <f t="shared" si="21"/>
        <v>-1</v>
      </c>
      <c r="J460" s="43"/>
      <c r="K460" s="43"/>
      <c r="L460" s="43">
        <f t="shared" si="22"/>
        <v>-1</v>
      </c>
      <c r="M460" s="49">
        <f t="shared" si="23"/>
        <v>-245000</v>
      </c>
      <c r="N460" s="49">
        <v>0</v>
      </c>
      <c r="O460" s="49"/>
      <c r="R460" s="8"/>
    </row>
    <row r="461" spans="1:18" s="7" customFormat="1" ht="47.25" hidden="1" customHeight="1">
      <c r="A461" s="9"/>
      <c r="B461" s="9" t="s">
        <v>27</v>
      </c>
      <c r="C461" s="47" t="s">
        <v>2172</v>
      </c>
      <c r="D461" s="47" t="s">
        <v>2173</v>
      </c>
      <c r="E461" s="9" t="s">
        <v>2174</v>
      </c>
      <c r="F461" s="48">
        <v>250000</v>
      </c>
      <c r="G461" s="9">
        <v>1</v>
      </c>
      <c r="H461" s="9">
        <v>0</v>
      </c>
      <c r="I461" s="9">
        <f t="shared" si="21"/>
        <v>-1</v>
      </c>
      <c r="J461" s="43"/>
      <c r="K461" s="43"/>
      <c r="L461" s="43">
        <f t="shared" si="22"/>
        <v>-1</v>
      </c>
      <c r="M461" s="49">
        <f t="shared" si="23"/>
        <v>-250000</v>
      </c>
      <c r="N461" s="49">
        <v>0</v>
      </c>
      <c r="O461" s="49"/>
      <c r="R461" s="8"/>
    </row>
    <row r="462" spans="1:18" s="7" customFormat="1" ht="47.25" hidden="1" customHeight="1">
      <c r="A462" s="9"/>
      <c r="B462" s="9" t="s">
        <v>40</v>
      </c>
      <c r="C462" s="47" t="s">
        <v>2175</v>
      </c>
      <c r="D462" s="47" t="s">
        <v>2176</v>
      </c>
      <c r="E462" s="9" t="s">
        <v>2177</v>
      </c>
      <c r="F462" s="48">
        <v>250000</v>
      </c>
      <c r="G462" s="9">
        <v>3</v>
      </c>
      <c r="H462" s="9">
        <v>2</v>
      </c>
      <c r="I462" s="9">
        <f t="shared" si="21"/>
        <v>-1</v>
      </c>
      <c r="J462" s="43"/>
      <c r="K462" s="43"/>
      <c r="L462" s="43">
        <f t="shared" si="22"/>
        <v>-1</v>
      </c>
      <c r="M462" s="49">
        <f t="shared" si="23"/>
        <v>-250000</v>
      </c>
      <c r="N462" s="49">
        <v>0</v>
      </c>
      <c r="O462" s="49"/>
      <c r="R462" s="8"/>
    </row>
    <row r="463" spans="1:18" s="7" customFormat="1" ht="47.25" hidden="1" customHeight="1">
      <c r="A463" s="9"/>
      <c r="B463" s="9" t="s">
        <v>33</v>
      </c>
      <c r="C463" s="47" t="s">
        <v>2184</v>
      </c>
      <c r="D463" s="47" t="s">
        <v>2185</v>
      </c>
      <c r="E463" s="9" t="s">
        <v>2186</v>
      </c>
      <c r="F463" s="48">
        <v>265000</v>
      </c>
      <c r="G463" s="9">
        <v>8</v>
      </c>
      <c r="H463" s="9">
        <v>7</v>
      </c>
      <c r="I463" s="9">
        <f t="shared" si="21"/>
        <v>-1</v>
      </c>
      <c r="J463" s="43"/>
      <c r="K463" s="43"/>
      <c r="L463" s="43">
        <f t="shared" si="22"/>
        <v>-1</v>
      </c>
      <c r="M463" s="49">
        <f t="shared" si="23"/>
        <v>-265000</v>
      </c>
      <c r="N463" s="49">
        <v>0</v>
      </c>
      <c r="O463" s="49"/>
      <c r="R463" s="8"/>
    </row>
    <row r="464" spans="1:18" s="7" customFormat="1" ht="47.25" hidden="1" customHeight="1">
      <c r="A464" s="9"/>
      <c r="B464" s="9" t="s">
        <v>27</v>
      </c>
      <c r="C464" s="47" t="s">
        <v>761</v>
      </c>
      <c r="D464" s="47" t="s">
        <v>762</v>
      </c>
      <c r="E464" s="9" t="s">
        <v>763</v>
      </c>
      <c r="F464" s="48">
        <v>270000</v>
      </c>
      <c r="G464" s="9">
        <v>20</v>
      </c>
      <c r="H464" s="9">
        <v>19</v>
      </c>
      <c r="I464" s="9">
        <f t="shared" si="21"/>
        <v>-1</v>
      </c>
      <c r="J464" s="43"/>
      <c r="K464" s="43"/>
      <c r="L464" s="43">
        <f t="shared" si="22"/>
        <v>-1</v>
      </c>
      <c r="M464" s="49">
        <f t="shared" si="23"/>
        <v>-270000</v>
      </c>
      <c r="N464" s="49">
        <v>0</v>
      </c>
      <c r="O464" s="49"/>
      <c r="R464" s="8"/>
    </row>
    <row r="465" spans="1:18" s="7" customFormat="1" ht="47.25" hidden="1" customHeight="1">
      <c r="A465" s="9"/>
      <c r="B465" s="9" t="s">
        <v>33</v>
      </c>
      <c r="C465" s="47" t="s">
        <v>2187</v>
      </c>
      <c r="D465" s="47" t="s">
        <v>2188</v>
      </c>
      <c r="E465" s="9" t="s">
        <v>2189</v>
      </c>
      <c r="F465" s="48">
        <v>270000</v>
      </c>
      <c r="G465" s="9">
        <v>1</v>
      </c>
      <c r="H465" s="9">
        <v>0</v>
      </c>
      <c r="I465" s="9">
        <f t="shared" si="21"/>
        <v>-1</v>
      </c>
      <c r="J465" s="43"/>
      <c r="K465" s="43"/>
      <c r="L465" s="43">
        <f t="shared" si="22"/>
        <v>-1</v>
      </c>
      <c r="M465" s="49">
        <f t="shared" si="23"/>
        <v>-270000</v>
      </c>
      <c r="N465" s="49">
        <v>0</v>
      </c>
      <c r="O465" s="49"/>
      <c r="R465" s="8"/>
    </row>
    <row r="466" spans="1:18" s="7" customFormat="1" ht="47.25" hidden="1" customHeight="1">
      <c r="A466" s="9"/>
      <c r="B466" s="9" t="s">
        <v>197</v>
      </c>
      <c r="C466" s="47" t="s">
        <v>2196</v>
      </c>
      <c r="D466" s="47" t="s">
        <v>2197</v>
      </c>
      <c r="E466" s="9" t="s">
        <v>2198</v>
      </c>
      <c r="F466" s="48">
        <v>280000</v>
      </c>
      <c r="G466" s="9">
        <v>1</v>
      </c>
      <c r="H466" s="9">
        <v>0</v>
      </c>
      <c r="I466" s="9">
        <f t="shared" si="21"/>
        <v>-1</v>
      </c>
      <c r="J466" s="43"/>
      <c r="K466" s="43"/>
      <c r="L466" s="43">
        <f t="shared" si="22"/>
        <v>-1</v>
      </c>
      <c r="M466" s="49">
        <f t="shared" si="23"/>
        <v>-280000</v>
      </c>
      <c r="N466" s="49">
        <v>0</v>
      </c>
      <c r="O466" s="49"/>
      <c r="R466" s="8"/>
    </row>
    <row r="467" spans="1:18" s="7" customFormat="1" ht="47.25" hidden="1" customHeight="1">
      <c r="A467" s="9"/>
      <c r="B467" s="9" t="s">
        <v>40</v>
      </c>
      <c r="C467" s="47" t="s">
        <v>2205</v>
      </c>
      <c r="D467" s="47" t="s">
        <v>2206</v>
      </c>
      <c r="E467" s="9" t="s">
        <v>2207</v>
      </c>
      <c r="F467" s="48">
        <v>290000</v>
      </c>
      <c r="G467" s="9">
        <v>1</v>
      </c>
      <c r="H467" s="9">
        <v>0</v>
      </c>
      <c r="I467" s="9">
        <f t="shared" si="21"/>
        <v>-1</v>
      </c>
      <c r="J467" s="43"/>
      <c r="K467" s="43"/>
      <c r="L467" s="43">
        <f t="shared" si="22"/>
        <v>-1</v>
      </c>
      <c r="M467" s="49">
        <f t="shared" si="23"/>
        <v>-290000</v>
      </c>
      <c r="N467" s="49">
        <v>0</v>
      </c>
      <c r="O467" s="49"/>
      <c r="R467" s="8"/>
    </row>
    <row r="468" spans="1:18" s="7" customFormat="1" ht="47.25" hidden="1" customHeight="1">
      <c r="A468" s="9"/>
      <c r="B468" s="9" t="s">
        <v>197</v>
      </c>
      <c r="C468" s="47" t="s">
        <v>2208</v>
      </c>
      <c r="D468" s="47" t="s">
        <v>2209</v>
      </c>
      <c r="E468" s="9" t="s">
        <v>2210</v>
      </c>
      <c r="F468" s="48">
        <v>295000</v>
      </c>
      <c r="G468" s="9">
        <v>5</v>
      </c>
      <c r="H468" s="9">
        <v>4</v>
      </c>
      <c r="I468" s="9">
        <f t="shared" si="21"/>
        <v>-1</v>
      </c>
      <c r="J468" s="43"/>
      <c r="K468" s="43"/>
      <c r="L468" s="43">
        <f t="shared" si="22"/>
        <v>-1</v>
      </c>
      <c r="M468" s="49">
        <f t="shared" si="23"/>
        <v>-295000</v>
      </c>
      <c r="N468" s="49">
        <v>0</v>
      </c>
      <c r="O468" s="49"/>
      <c r="R468" s="8"/>
    </row>
    <row r="469" spans="1:18" s="7" customFormat="1" ht="47.25" hidden="1" customHeight="1">
      <c r="A469" s="9"/>
      <c r="B469" s="9" t="s">
        <v>32</v>
      </c>
      <c r="C469" s="47" t="s">
        <v>2211</v>
      </c>
      <c r="D469" s="47" t="s">
        <v>2212</v>
      </c>
      <c r="E469" s="9" t="s">
        <v>2213</v>
      </c>
      <c r="F469" s="48">
        <v>299000</v>
      </c>
      <c r="G469" s="9">
        <v>17</v>
      </c>
      <c r="H469" s="9">
        <v>16</v>
      </c>
      <c r="I469" s="9">
        <f t="shared" si="21"/>
        <v>-1</v>
      </c>
      <c r="J469" s="43"/>
      <c r="K469" s="43"/>
      <c r="L469" s="43">
        <f t="shared" si="22"/>
        <v>-1</v>
      </c>
      <c r="M469" s="49">
        <f t="shared" si="23"/>
        <v>-299000</v>
      </c>
      <c r="N469" s="49">
        <v>0</v>
      </c>
      <c r="O469" s="49"/>
      <c r="R469" s="8"/>
    </row>
    <row r="470" spans="1:18" s="7" customFormat="1" ht="47.25" hidden="1" customHeight="1">
      <c r="A470" s="9"/>
      <c r="B470" s="9" t="s">
        <v>69</v>
      </c>
      <c r="C470" s="47" t="s">
        <v>513</v>
      </c>
      <c r="D470" s="47" t="s">
        <v>514</v>
      </c>
      <c r="E470" s="9" t="s">
        <v>515</v>
      </c>
      <c r="F470" s="48">
        <v>299000</v>
      </c>
      <c r="G470" s="9">
        <v>7</v>
      </c>
      <c r="H470" s="9">
        <v>6</v>
      </c>
      <c r="I470" s="9">
        <f t="shared" si="21"/>
        <v>-1</v>
      </c>
      <c r="J470" s="43"/>
      <c r="K470" s="43"/>
      <c r="L470" s="43">
        <f t="shared" si="22"/>
        <v>-1</v>
      </c>
      <c r="M470" s="49">
        <f t="shared" si="23"/>
        <v>-299000</v>
      </c>
      <c r="N470" s="49">
        <v>0</v>
      </c>
      <c r="O470" s="49"/>
      <c r="R470" s="8"/>
    </row>
    <row r="471" spans="1:18" s="7" customFormat="1" ht="47.25" hidden="1" customHeight="1">
      <c r="A471" s="9"/>
      <c r="B471" s="9" t="s">
        <v>69</v>
      </c>
      <c r="C471" s="47" t="s">
        <v>2216</v>
      </c>
      <c r="D471" s="47" t="s">
        <v>2217</v>
      </c>
      <c r="E471" s="9" t="s">
        <v>2218</v>
      </c>
      <c r="F471" s="48">
        <v>315000</v>
      </c>
      <c r="G471" s="9">
        <v>12</v>
      </c>
      <c r="H471" s="9">
        <v>11</v>
      </c>
      <c r="I471" s="9">
        <f t="shared" si="21"/>
        <v>-1</v>
      </c>
      <c r="J471" s="43"/>
      <c r="K471" s="43"/>
      <c r="L471" s="43">
        <f t="shared" si="22"/>
        <v>-1</v>
      </c>
      <c r="M471" s="49">
        <f t="shared" si="23"/>
        <v>-315000</v>
      </c>
      <c r="N471" s="49">
        <v>0</v>
      </c>
      <c r="O471" s="49"/>
      <c r="R471" s="8"/>
    </row>
    <row r="472" spans="1:18" s="7" customFormat="1" ht="47.25" hidden="1" customHeight="1">
      <c r="A472" s="9"/>
      <c r="B472" s="9" t="s">
        <v>33</v>
      </c>
      <c r="C472" s="47" t="s">
        <v>2222</v>
      </c>
      <c r="D472" s="47" t="s">
        <v>2223</v>
      </c>
      <c r="E472" s="9" t="s">
        <v>2224</v>
      </c>
      <c r="F472" s="48">
        <v>335000</v>
      </c>
      <c r="G472" s="9">
        <v>6</v>
      </c>
      <c r="H472" s="9">
        <v>5</v>
      </c>
      <c r="I472" s="9">
        <f t="shared" si="21"/>
        <v>-1</v>
      </c>
      <c r="J472" s="43"/>
      <c r="K472" s="43"/>
      <c r="L472" s="43">
        <f t="shared" si="22"/>
        <v>-1</v>
      </c>
      <c r="M472" s="49">
        <f t="shared" si="23"/>
        <v>-335000</v>
      </c>
      <c r="N472" s="49">
        <v>0</v>
      </c>
      <c r="O472" s="49"/>
      <c r="R472" s="8"/>
    </row>
    <row r="473" spans="1:18" s="7" customFormat="1" ht="47.25" hidden="1" customHeight="1">
      <c r="A473" s="9"/>
      <c r="B473" s="9" t="s">
        <v>33</v>
      </c>
      <c r="C473" s="47" t="s">
        <v>2228</v>
      </c>
      <c r="D473" s="47" t="s">
        <v>2229</v>
      </c>
      <c r="E473" s="9" t="s">
        <v>2230</v>
      </c>
      <c r="F473" s="48">
        <v>340000</v>
      </c>
      <c r="G473" s="9">
        <v>4</v>
      </c>
      <c r="H473" s="9">
        <v>3</v>
      </c>
      <c r="I473" s="9">
        <f t="shared" si="21"/>
        <v>-1</v>
      </c>
      <c r="J473" s="43"/>
      <c r="K473" s="43"/>
      <c r="L473" s="43">
        <f t="shared" si="22"/>
        <v>-1</v>
      </c>
      <c r="M473" s="49">
        <f t="shared" si="23"/>
        <v>-340000</v>
      </c>
      <c r="N473" s="49">
        <v>0</v>
      </c>
      <c r="O473" s="49"/>
      <c r="R473" s="8"/>
    </row>
    <row r="474" spans="1:18" s="7" customFormat="1" ht="47.25" hidden="1" customHeight="1">
      <c r="A474" s="9"/>
      <c r="B474" s="9" t="s">
        <v>33</v>
      </c>
      <c r="C474" s="47" t="s">
        <v>2231</v>
      </c>
      <c r="D474" s="47" t="s">
        <v>2232</v>
      </c>
      <c r="E474" s="9" t="s">
        <v>2233</v>
      </c>
      <c r="F474" s="48">
        <v>340000</v>
      </c>
      <c r="G474" s="9">
        <v>17</v>
      </c>
      <c r="H474" s="9">
        <v>16</v>
      </c>
      <c r="I474" s="9">
        <f t="shared" si="21"/>
        <v>-1</v>
      </c>
      <c r="J474" s="43"/>
      <c r="K474" s="43"/>
      <c r="L474" s="43">
        <f t="shared" si="22"/>
        <v>-1</v>
      </c>
      <c r="M474" s="49">
        <f t="shared" si="23"/>
        <v>-340000</v>
      </c>
      <c r="N474" s="49">
        <v>0</v>
      </c>
      <c r="O474" s="49"/>
      <c r="R474" s="8"/>
    </row>
    <row r="475" spans="1:18" s="7" customFormat="1" ht="47.25" hidden="1" customHeight="1">
      <c r="A475" s="9"/>
      <c r="B475" s="9" t="s">
        <v>69</v>
      </c>
      <c r="C475" s="47" t="s">
        <v>2240</v>
      </c>
      <c r="D475" s="47" t="s">
        <v>2241</v>
      </c>
      <c r="E475" s="9" t="s">
        <v>2242</v>
      </c>
      <c r="F475" s="48">
        <v>350000</v>
      </c>
      <c r="G475" s="9">
        <v>2</v>
      </c>
      <c r="H475" s="9">
        <v>1</v>
      </c>
      <c r="I475" s="9">
        <f t="shared" si="21"/>
        <v>-1</v>
      </c>
      <c r="J475" s="43"/>
      <c r="K475" s="43"/>
      <c r="L475" s="43">
        <f t="shared" si="22"/>
        <v>-1</v>
      </c>
      <c r="M475" s="49">
        <f t="shared" si="23"/>
        <v>-350000</v>
      </c>
      <c r="N475" s="49">
        <v>0</v>
      </c>
      <c r="O475" s="49"/>
      <c r="R475" s="8"/>
    </row>
    <row r="476" spans="1:18" s="7" customFormat="1" ht="47.25" hidden="1" customHeight="1">
      <c r="A476" s="9"/>
      <c r="B476" s="9" t="s">
        <v>27</v>
      </c>
      <c r="C476" s="47" t="s">
        <v>2243</v>
      </c>
      <c r="D476" s="47" t="s">
        <v>2244</v>
      </c>
      <c r="E476" s="9" t="s">
        <v>2245</v>
      </c>
      <c r="F476" s="48">
        <v>350000</v>
      </c>
      <c r="G476" s="9">
        <v>1</v>
      </c>
      <c r="H476" s="9">
        <v>0</v>
      </c>
      <c r="I476" s="9">
        <f t="shared" si="21"/>
        <v>-1</v>
      </c>
      <c r="J476" s="43"/>
      <c r="K476" s="43"/>
      <c r="L476" s="43">
        <f t="shared" si="22"/>
        <v>-1</v>
      </c>
      <c r="M476" s="49">
        <f t="shared" si="23"/>
        <v>-350000</v>
      </c>
      <c r="N476" s="49">
        <v>0</v>
      </c>
      <c r="O476" s="49"/>
      <c r="R476" s="8"/>
    </row>
    <row r="477" spans="1:18" s="7" customFormat="1" ht="47.25" customHeight="1">
      <c r="A477" s="9"/>
      <c r="B477" s="9" t="s">
        <v>27</v>
      </c>
      <c r="C477" s="47" t="s">
        <v>2246</v>
      </c>
      <c r="D477" s="47" t="s">
        <v>2247</v>
      </c>
      <c r="E477" s="9" t="s">
        <v>2248</v>
      </c>
      <c r="F477" s="48">
        <v>350000</v>
      </c>
      <c r="G477" s="9">
        <v>1</v>
      </c>
      <c r="H477" s="9">
        <v>0</v>
      </c>
      <c r="I477" s="9">
        <f t="shared" si="21"/>
        <v>-1</v>
      </c>
      <c r="J477" s="43"/>
      <c r="K477" s="43"/>
      <c r="L477" s="43">
        <f t="shared" si="22"/>
        <v>-1</v>
      </c>
      <c r="M477" s="49">
        <f t="shared" si="23"/>
        <v>-350000</v>
      </c>
      <c r="N477" s="49" t="s">
        <v>3544</v>
      </c>
      <c r="O477" s="49"/>
      <c r="R477" s="8"/>
    </row>
    <row r="478" spans="1:18" s="7" customFormat="1" ht="47.25" hidden="1" customHeight="1">
      <c r="A478" s="9"/>
      <c r="B478" s="9" t="s">
        <v>33</v>
      </c>
      <c r="C478" s="47" t="s">
        <v>2255</v>
      </c>
      <c r="D478" s="47" t="s">
        <v>2256</v>
      </c>
      <c r="E478" s="9" t="s">
        <v>2257</v>
      </c>
      <c r="F478" s="48">
        <v>365000</v>
      </c>
      <c r="G478" s="9">
        <v>1</v>
      </c>
      <c r="H478" s="9">
        <v>0</v>
      </c>
      <c r="I478" s="9">
        <f t="shared" si="21"/>
        <v>-1</v>
      </c>
      <c r="J478" s="43"/>
      <c r="K478" s="43"/>
      <c r="L478" s="43">
        <f t="shared" si="22"/>
        <v>-1</v>
      </c>
      <c r="M478" s="49">
        <f t="shared" si="23"/>
        <v>-365000</v>
      </c>
      <c r="N478" s="49">
        <v>0</v>
      </c>
      <c r="O478" s="49"/>
      <c r="R478" s="8"/>
    </row>
    <row r="479" spans="1:18" s="7" customFormat="1" ht="47.25" hidden="1" customHeight="1">
      <c r="A479" s="9"/>
      <c r="B479" s="9" t="s">
        <v>69</v>
      </c>
      <c r="C479" s="47" t="s">
        <v>2258</v>
      </c>
      <c r="D479" s="47" t="s">
        <v>2259</v>
      </c>
      <c r="E479" s="9" t="s">
        <v>2260</v>
      </c>
      <c r="F479" s="48">
        <v>369000</v>
      </c>
      <c r="G479" s="9">
        <v>6</v>
      </c>
      <c r="H479" s="9">
        <v>5</v>
      </c>
      <c r="I479" s="9">
        <f t="shared" si="21"/>
        <v>-1</v>
      </c>
      <c r="J479" s="43"/>
      <c r="K479" s="43"/>
      <c r="L479" s="43">
        <f t="shared" si="22"/>
        <v>-1</v>
      </c>
      <c r="M479" s="49">
        <f t="shared" si="23"/>
        <v>-369000</v>
      </c>
      <c r="N479" s="49">
        <v>0</v>
      </c>
      <c r="O479" s="49"/>
      <c r="R479" s="8"/>
    </row>
    <row r="480" spans="1:18" s="7" customFormat="1" ht="47.25" hidden="1" customHeight="1">
      <c r="A480" s="9"/>
      <c r="B480" s="9" t="s">
        <v>33</v>
      </c>
      <c r="C480" s="47" t="s">
        <v>2273</v>
      </c>
      <c r="D480" s="47" t="s">
        <v>2274</v>
      </c>
      <c r="E480" s="9" t="s">
        <v>2275</v>
      </c>
      <c r="F480" s="48">
        <v>395000</v>
      </c>
      <c r="G480" s="9">
        <v>1</v>
      </c>
      <c r="H480" s="9">
        <v>0</v>
      </c>
      <c r="I480" s="9">
        <f t="shared" si="21"/>
        <v>-1</v>
      </c>
      <c r="J480" s="43"/>
      <c r="K480" s="43"/>
      <c r="L480" s="43">
        <f t="shared" si="22"/>
        <v>-1</v>
      </c>
      <c r="M480" s="49">
        <f t="shared" si="23"/>
        <v>-395000</v>
      </c>
      <c r="N480" s="49">
        <v>0</v>
      </c>
      <c r="O480" s="49"/>
      <c r="R480" s="8"/>
    </row>
    <row r="481" spans="1:18" s="7" customFormat="1" ht="47.25" hidden="1" customHeight="1">
      <c r="A481" s="9"/>
      <c r="B481" s="9" t="s">
        <v>32</v>
      </c>
      <c r="C481" s="47" t="s">
        <v>2294</v>
      </c>
      <c r="D481" s="47" t="s">
        <v>2295</v>
      </c>
      <c r="E481" s="9" t="s">
        <v>2296</v>
      </c>
      <c r="F481" s="48">
        <v>450000</v>
      </c>
      <c r="G481" s="9">
        <v>10</v>
      </c>
      <c r="H481" s="9">
        <v>9</v>
      </c>
      <c r="I481" s="9">
        <f t="shared" si="21"/>
        <v>-1</v>
      </c>
      <c r="J481" s="43"/>
      <c r="K481" s="43"/>
      <c r="L481" s="43">
        <f t="shared" si="22"/>
        <v>-1</v>
      </c>
      <c r="M481" s="49">
        <f t="shared" si="23"/>
        <v>-450000</v>
      </c>
      <c r="N481" s="49">
        <v>0</v>
      </c>
      <c r="O481" s="49"/>
      <c r="R481" s="8"/>
    </row>
    <row r="482" spans="1:18" s="7" customFormat="1" ht="47.25" hidden="1" customHeight="1">
      <c r="A482" s="9"/>
      <c r="B482" s="9" t="s">
        <v>33</v>
      </c>
      <c r="C482" s="47" t="s">
        <v>2297</v>
      </c>
      <c r="D482" s="47" t="s">
        <v>2298</v>
      </c>
      <c r="E482" s="9" t="s">
        <v>2299</v>
      </c>
      <c r="F482" s="48">
        <v>450000</v>
      </c>
      <c r="G482" s="9">
        <v>1</v>
      </c>
      <c r="H482" s="9">
        <v>0</v>
      </c>
      <c r="I482" s="9">
        <f t="shared" si="21"/>
        <v>-1</v>
      </c>
      <c r="J482" s="43"/>
      <c r="K482" s="43"/>
      <c r="L482" s="43">
        <f t="shared" si="22"/>
        <v>-1</v>
      </c>
      <c r="M482" s="49">
        <f t="shared" si="23"/>
        <v>-450000</v>
      </c>
      <c r="N482" s="49">
        <v>0</v>
      </c>
      <c r="O482" s="49"/>
      <c r="R482" s="8"/>
    </row>
    <row r="483" spans="1:18" s="7" customFormat="1" ht="47.25" hidden="1" customHeight="1">
      <c r="A483" s="9"/>
      <c r="B483" s="9" t="s">
        <v>33</v>
      </c>
      <c r="C483" s="47" t="s">
        <v>2300</v>
      </c>
      <c r="D483" s="47" t="s">
        <v>2301</v>
      </c>
      <c r="E483" s="9" t="s">
        <v>2302</v>
      </c>
      <c r="F483" s="48">
        <v>450000</v>
      </c>
      <c r="G483" s="9">
        <v>1</v>
      </c>
      <c r="H483" s="9">
        <v>0</v>
      </c>
      <c r="I483" s="9">
        <f t="shared" si="21"/>
        <v>-1</v>
      </c>
      <c r="J483" s="43"/>
      <c r="K483" s="43"/>
      <c r="L483" s="43">
        <f t="shared" si="22"/>
        <v>-1</v>
      </c>
      <c r="M483" s="49">
        <f t="shared" si="23"/>
        <v>-450000</v>
      </c>
      <c r="N483" s="49">
        <v>0</v>
      </c>
      <c r="O483" s="49"/>
      <c r="R483" s="8"/>
    </row>
    <row r="484" spans="1:18" s="7" customFormat="1" ht="47.25" hidden="1" customHeight="1">
      <c r="A484" s="9"/>
      <c r="B484" s="9" t="s">
        <v>32</v>
      </c>
      <c r="C484" s="47" t="s">
        <v>2314</v>
      </c>
      <c r="D484" s="47" t="s">
        <v>2315</v>
      </c>
      <c r="E484" s="9" t="s">
        <v>2316</v>
      </c>
      <c r="F484" s="48">
        <v>480000</v>
      </c>
      <c r="G484" s="9">
        <v>22</v>
      </c>
      <c r="H484" s="9">
        <v>21</v>
      </c>
      <c r="I484" s="9">
        <f t="shared" si="21"/>
        <v>-1</v>
      </c>
      <c r="J484" s="43"/>
      <c r="K484" s="43"/>
      <c r="L484" s="43">
        <f t="shared" si="22"/>
        <v>-1</v>
      </c>
      <c r="M484" s="49">
        <f t="shared" si="23"/>
        <v>-480000</v>
      </c>
      <c r="N484" s="49">
        <v>0</v>
      </c>
      <c r="O484" s="49"/>
      <c r="R484" s="8"/>
    </row>
    <row r="485" spans="1:18" s="7" customFormat="1" ht="47.25" hidden="1" customHeight="1">
      <c r="A485" s="9"/>
      <c r="B485" s="9" t="s">
        <v>27</v>
      </c>
      <c r="C485" s="47" t="s">
        <v>2317</v>
      </c>
      <c r="D485" s="47" t="s">
        <v>2318</v>
      </c>
      <c r="E485" s="9" t="s">
        <v>2319</v>
      </c>
      <c r="F485" s="48">
        <v>490000</v>
      </c>
      <c r="G485" s="9">
        <v>4</v>
      </c>
      <c r="H485" s="9">
        <v>3</v>
      </c>
      <c r="I485" s="9">
        <f t="shared" si="21"/>
        <v>-1</v>
      </c>
      <c r="J485" s="43"/>
      <c r="K485" s="43"/>
      <c r="L485" s="43">
        <f t="shared" si="22"/>
        <v>-1</v>
      </c>
      <c r="M485" s="49">
        <f t="shared" si="23"/>
        <v>-490000</v>
      </c>
      <c r="N485" s="49">
        <v>0</v>
      </c>
      <c r="O485" s="49"/>
      <c r="R485" s="8"/>
    </row>
    <row r="486" spans="1:18" s="7" customFormat="1" ht="47.25" hidden="1" customHeight="1">
      <c r="A486" s="9"/>
      <c r="B486" s="9" t="s">
        <v>33</v>
      </c>
      <c r="C486" s="47" t="s">
        <v>2320</v>
      </c>
      <c r="D486" s="47" t="s">
        <v>2321</v>
      </c>
      <c r="E486" s="9" t="s">
        <v>2322</v>
      </c>
      <c r="F486" s="48">
        <v>495000</v>
      </c>
      <c r="G486" s="9">
        <v>6</v>
      </c>
      <c r="H486" s="9">
        <v>5</v>
      </c>
      <c r="I486" s="9">
        <f t="shared" si="21"/>
        <v>-1</v>
      </c>
      <c r="J486" s="43"/>
      <c r="K486" s="43"/>
      <c r="L486" s="43">
        <f t="shared" si="22"/>
        <v>-1</v>
      </c>
      <c r="M486" s="49">
        <f t="shared" si="23"/>
        <v>-495000</v>
      </c>
      <c r="N486" s="49">
        <v>0</v>
      </c>
      <c r="O486" s="49"/>
      <c r="R486" s="8"/>
    </row>
    <row r="487" spans="1:18" s="7" customFormat="1" ht="47.25" hidden="1" customHeight="1">
      <c r="A487" s="9"/>
      <c r="B487" s="9" t="s">
        <v>33</v>
      </c>
      <c r="C487" s="47" t="s">
        <v>2334</v>
      </c>
      <c r="D487" s="47" t="s">
        <v>2335</v>
      </c>
      <c r="E487" s="9" t="s">
        <v>2336</v>
      </c>
      <c r="F487" s="48">
        <v>510000</v>
      </c>
      <c r="G487" s="9">
        <v>1</v>
      </c>
      <c r="H487" s="9">
        <v>0</v>
      </c>
      <c r="I487" s="9">
        <f t="shared" si="21"/>
        <v>-1</v>
      </c>
      <c r="J487" s="43"/>
      <c r="K487" s="43"/>
      <c r="L487" s="43">
        <f t="shared" si="22"/>
        <v>-1</v>
      </c>
      <c r="M487" s="49">
        <f t="shared" si="23"/>
        <v>-510000</v>
      </c>
      <c r="N487" s="49">
        <v>0</v>
      </c>
      <c r="O487" s="49"/>
      <c r="R487" s="8"/>
    </row>
    <row r="488" spans="1:18" s="7" customFormat="1" ht="47.25" hidden="1" customHeight="1">
      <c r="A488" s="9"/>
      <c r="B488" s="9" t="s">
        <v>32</v>
      </c>
      <c r="C488" s="47" t="s">
        <v>2337</v>
      </c>
      <c r="D488" s="47" t="s">
        <v>2338</v>
      </c>
      <c r="E488" s="9" t="s">
        <v>2339</v>
      </c>
      <c r="F488" s="48">
        <v>520000</v>
      </c>
      <c r="G488" s="9">
        <v>5</v>
      </c>
      <c r="H488" s="9">
        <v>4</v>
      </c>
      <c r="I488" s="9">
        <f t="shared" si="21"/>
        <v>-1</v>
      </c>
      <c r="J488" s="43"/>
      <c r="K488" s="43"/>
      <c r="L488" s="43">
        <f t="shared" si="22"/>
        <v>-1</v>
      </c>
      <c r="M488" s="49">
        <f t="shared" si="23"/>
        <v>-520000</v>
      </c>
      <c r="N488" s="49">
        <v>0</v>
      </c>
      <c r="O488" s="49"/>
      <c r="R488" s="8"/>
    </row>
    <row r="489" spans="1:18" s="7" customFormat="1" ht="47.25" hidden="1" customHeight="1">
      <c r="A489" s="9"/>
      <c r="B489" s="9" t="s">
        <v>32</v>
      </c>
      <c r="C489" s="47" t="s">
        <v>2354</v>
      </c>
      <c r="D489" s="47" t="s">
        <v>2355</v>
      </c>
      <c r="E489" s="9" t="s">
        <v>2356</v>
      </c>
      <c r="F489" s="48">
        <v>575000</v>
      </c>
      <c r="G489" s="9">
        <v>12</v>
      </c>
      <c r="H489" s="9">
        <v>11</v>
      </c>
      <c r="I489" s="9">
        <f t="shared" si="21"/>
        <v>-1</v>
      </c>
      <c r="J489" s="43"/>
      <c r="K489" s="43"/>
      <c r="L489" s="43">
        <f t="shared" si="22"/>
        <v>-1</v>
      </c>
      <c r="M489" s="49">
        <f t="shared" si="23"/>
        <v>-575000</v>
      </c>
      <c r="N489" s="49">
        <v>0</v>
      </c>
      <c r="O489" s="49"/>
      <c r="R489" s="8"/>
    </row>
    <row r="490" spans="1:18" s="7" customFormat="1" ht="47.25" hidden="1" customHeight="1">
      <c r="A490" s="9"/>
      <c r="B490" s="9" t="s">
        <v>32</v>
      </c>
      <c r="C490" s="47" t="s">
        <v>2357</v>
      </c>
      <c r="D490" s="47" t="s">
        <v>2358</v>
      </c>
      <c r="E490" s="9" t="s">
        <v>2356</v>
      </c>
      <c r="F490" s="48">
        <v>575000</v>
      </c>
      <c r="G490" s="9">
        <v>1</v>
      </c>
      <c r="H490" s="9">
        <v>0</v>
      </c>
      <c r="I490" s="9">
        <f t="shared" si="21"/>
        <v>-1</v>
      </c>
      <c r="J490" s="43"/>
      <c r="K490" s="43"/>
      <c r="L490" s="43">
        <f t="shared" si="22"/>
        <v>-1</v>
      </c>
      <c r="M490" s="49">
        <f t="shared" si="23"/>
        <v>-575000</v>
      </c>
      <c r="N490" s="49">
        <v>0</v>
      </c>
      <c r="O490" s="49"/>
      <c r="R490" s="8"/>
    </row>
    <row r="491" spans="1:18" s="7" customFormat="1" ht="47.25" hidden="1" customHeight="1">
      <c r="A491" s="9"/>
      <c r="B491" s="9" t="s">
        <v>69</v>
      </c>
      <c r="C491" s="47" t="s">
        <v>2359</v>
      </c>
      <c r="D491" s="47" t="s">
        <v>2360</v>
      </c>
      <c r="E491" s="9" t="s">
        <v>2361</v>
      </c>
      <c r="F491" s="48">
        <v>580000</v>
      </c>
      <c r="G491" s="9">
        <v>1</v>
      </c>
      <c r="H491" s="9">
        <v>0</v>
      </c>
      <c r="I491" s="9">
        <f t="shared" si="21"/>
        <v>-1</v>
      </c>
      <c r="J491" s="43"/>
      <c r="K491" s="43"/>
      <c r="L491" s="43">
        <f t="shared" si="22"/>
        <v>-1</v>
      </c>
      <c r="M491" s="49">
        <f t="shared" si="23"/>
        <v>-580000</v>
      </c>
      <c r="N491" s="49">
        <v>0</v>
      </c>
      <c r="O491" s="49"/>
      <c r="R491" s="8"/>
    </row>
    <row r="492" spans="1:18" s="7" customFormat="1" ht="47.25" hidden="1" customHeight="1">
      <c r="A492" s="9"/>
      <c r="B492" s="9" t="s">
        <v>69</v>
      </c>
      <c r="C492" s="47" t="s">
        <v>2365</v>
      </c>
      <c r="D492" s="47" t="s">
        <v>2366</v>
      </c>
      <c r="E492" s="9" t="s">
        <v>2367</v>
      </c>
      <c r="F492" s="48">
        <v>630000</v>
      </c>
      <c r="G492" s="9">
        <v>1</v>
      </c>
      <c r="H492" s="9">
        <v>0</v>
      </c>
      <c r="I492" s="9">
        <f t="shared" si="21"/>
        <v>-1</v>
      </c>
      <c r="J492" s="43"/>
      <c r="K492" s="43"/>
      <c r="L492" s="43">
        <f t="shared" si="22"/>
        <v>-1</v>
      </c>
      <c r="M492" s="49">
        <f t="shared" si="23"/>
        <v>-630000</v>
      </c>
      <c r="N492" s="49">
        <v>0</v>
      </c>
      <c r="O492" s="49"/>
      <c r="R492" s="8"/>
    </row>
    <row r="493" spans="1:18" s="7" customFormat="1" ht="47.25" hidden="1" customHeight="1">
      <c r="A493" s="9"/>
      <c r="B493" s="9" t="s">
        <v>32</v>
      </c>
      <c r="C493" s="47" t="s">
        <v>2371</v>
      </c>
      <c r="D493" s="47" t="s">
        <v>2372</v>
      </c>
      <c r="E493" s="9" t="s">
        <v>2373</v>
      </c>
      <c r="F493" s="48">
        <v>650000</v>
      </c>
      <c r="G493" s="9">
        <v>1</v>
      </c>
      <c r="H493" s="9">
        <v>0</v>
      </c>
      <c r="I493" s="9">
        <f t="shared" si="21"/>
        <v>-1</v>
      </c>
      <c r="J493" s="43"/>
      <c r="K493" s="43"/>
      <c r="L493" s="43">
        <f t="shared" si="22"/>
        <v>-1</v>
      </c>
      <c r="M493" s="49">
        <f t="shared" si="23"/>
        <v>-650000</v>
      </c>
      <c r="N493" s="49">
        <v>0</v>
      </c>
      <c r="O493" s="49"/>
      <c r="R493" s="8"/>
    </row>
    <row r="494" spans="1:18" s="7" customFormat="1" ht="47.25" hidden="1" customHeight="1">
      <c r="A494" s="9"/>
      <c r="B494" s="9" t="s">
        <v>33</v>
      </c>
      <c r="C494" s="47" t="s">
        <v>2374</v>
      </c>
      <c r="D494" s="47" t="s">
        <v>2375</v>
      </c>
      <c r="E494" s="9" t="s">
        <v>2376</v>
      </c>
      <c r="F494" s="48">
        <v>650000</v>
      </c>
      <c r="G494" s="9">
        <v>1</v>
      </c>
      <c r="H494" s="9">
        <v>0</v>
      </c>
      <c r="I494" s="9">
        <f t="shared" si="21"/>
        <v>-1</v>
      </c>
      <c r="J494" s="43"/>
      <c r="K494" s="43"/>
      <c r="L494" s="43">
        <f t="shared" si="22"/>
        <v>-1</v>
      </c>
      <c r="M494" s="49">
        <f t="shared" si="23"/>
        <v>-650000</v>
      </c>
      <c r="N494" s="49">
        <v>0</v>
      </c>
      <c r="O494" s="49"/>
      <c r="R494" s="8"/>
    </row>
    <row r="495" spans="1:18" s="7" customFormat="1" ht="47.25" hidden="1" customHeight="1">
      <c r="A495" s="9"/>
      <c r="B495" s="9" t="s">
        <v>69</v>
      </c>
      <c r="C495" s="47" t="s">
        <v>804</v>
      </c>
      <c r="D495" s="47" t="s">
        <v>805</v>
      </c>
      <c r="E495" s="9" t="s">
        <v>806</v>
      </c>
      <c r="F495" s="48">
        <v>690000</v>
      </c>
      <c r="G495" s="9">
        <v>9</v>
      </c>
      <c r="H495" s="9">
        <v>8</v>
      </c>
      <c r="I495" s="9">
        <f t="shared" si="21"/>
        <v>-1</v>
      </c>
      <c r="J495" s="43"/>
      <c r="K495" s="43"/>
      <c r="L495" s="43">
        <f t="shared" si="22"/>
        <v>-1</v>
      </c>
      <c r="M495" s="49">
        <f t="shared" si="23"/>
        <v>-690000</v>
      </c>
      <c r="N495" s="49">
        <v>0</v>
      </c>
      <c r="O495" s="49"/>
      <c r="R495" s="8"/>
    </row>
    <row r="496" spans="1:18" s="7" customFormat="1" ht="47.25" hidden="1" customHeight="1">
      <c r="A496" s="9"/>
      <c r="B496" s="9" t="s">
        <v>69</v>
      </c>
      <c r="C496" s="47" t="s">
        <v>2383</v>
      </c>
      <c r="D496" s="47" t="s">
        <v>2384</v>
      </c>
      <c r="E496" s="9" t="s">
        <v>2385</v>
      </c>
      <c r="F496" s="48">
        <v>690000</v>
      </c>
      <c r="G496" s="9">
        <v>1</v>
      </c>
      <c r="H496" s="9">
        <v>0</v>
      </c>
      <c r="I496" s="9">
        <f t="shared" si="21"/>
        <v>-1</v>
      </c>
      <c r="J496" s="43"/>
      <c r="K496" s="43"/>
      <c r="L496" s="43">
        <f t="shared" si="22"/>
        <v>-1</v>
      </c>
      <c r="M496" s="49">
        <f t="shared" si="23"/>
        <v>-690000</v>
      </c>
      <c r="N496" s="49">
        <v>0</v>
      </c>
      <c r="O496" s="49"/>
      <c r="R496" s="8"/>
    </row>
    <row r="497" spans="1:18" s="7" customFormat="1" ht="47.25" hidden="1" customHeight="1">
      <c r="A497" s="9"/>
      <c r="B497" s="9" t="s">
        <v>33</v>
      </c>
      <c r="C497" s="47" t="s">
        <v>2386</v>
      </c>
      <c r="D497" s="47" t="s">
        <v>2387</v>
      </c>
      <c r="E497" s="9" t="s">
        <v>2388</v>
      </c>
      <c r="F497" s="48">
        <v>700000</v>
      </c>
      <c r="G497" s="9">
        <v>4</v>
      </c>
      <c r="H497" s="9">
        <v>3</v>
      </c>
      <c r="I497" s="9">
        <f t="shared" si="21"/>
        <v>-1</v>
      </c>
      <c r="J497" s="43"/>
      <c r="K497" s="43"/>
      <c r="L497" s="43">
        <f t="shared" si="22"/>
        <v>-1</v>
      </c>
      <c r="M497" s="49">
        <f t="shared" si="23"/>
        <v>-700000</v>
      </c>
      <c r="N497" s="49">
        <v>0</v>
      </c>
      <c r="O497" s="49"/>
      <c r="R497" s="8"/>
    </row>
    <row r="498" spans="1:18" s="7" customFormat="1" ht="47.25" customHeight="1">
      <c r="A498" s="9"/>
      <c r="B498" s="9" t="s">
        <v>32</v>
      </c>
      <c r="C498" s="47" t="s">
        <v>2392</v>
      </c>
      <c r="D498" s="47" t="s">
        <v>2393</v>
      </c>
      <c r="E498" s="9" t="s">
        <v>2394</v>
      </c>
      <c r="F498" s="48">
        <v>720000</v>
      </c>
      <c r="G498" s="9">
        <v>12</v>
      </c>
      <c r="H498" s="9">
        <v>11</v>
      </c>
      <c r="I498" s="9">
        <f t="shared" si="21"/>
        <v>-1</v>
      </c>
      <c r="J498" s="43"/>
      <c r="K498" s="43"/>
      <c r="L498" s="43">
        <f t="shared" si="22"/>
        <v>-1</v>
      </c>
      <c r="M498" s="49">
        <f t="shared" si="23"/>
        <v>-720000</v>
      </c>
      <c r="N498" s="49" t="s">
        <v>3545</v>
      </c>
      <c r="O498" s="49"/>
      <c r="R498" s="8"/>
    </row>
    <row r="499" spans="1:18" s="7" customFormat="1" ht="47.25" hidden="1" customHeight="1">
      <c r="A499" s="9"/>
      <c r="B499" s="9" t="s">
        <v>27</v>
      </c>
      <c r="C499" s="47" t="s">
        <v>2412</v>
      </c>
      <c r="D499" s="47" t="s">
        <v>2413</v>
      </c>
      <c r="E499" s="9" t="s">
        <v>2414</v>
      </c>
      <c r="F499" s="48">
        <v>800000</v>
      </c>
      <c r="G499" s="9">
        <v>2</v>
      </c>
      <c r="H499" s="9">
        <v>1</v>
      </c>
      <c r="I499" s="9">
        <f t="shared" si="21"/>
        <v>-1</v>
      </c>
      <c r="J499" s="43"/>
      <c r="K499" s="43"/>
      <c r="L499" s="43">
        <f t="shared" si="22"/>
        <v>-1</v>
      </c>
      <c r="M499" s="49">
        <f t="shared" si="23"/>
        <v>-800000</v>
      </c>
      <c r="N499" s="49">
        <v>0</v>
      </c>
      <c r="O499" s="49"/>
      <c r="R499" s="8"/>
    </row>
    <row r="500" spans="1:18" s="7" customFormat="1" ht="47.25" hidden="1" customHeight="1">
      <c r="A500" s="9"/>
      <c r="B500" s="9" t="s">
        <v>69</v>
      </c>
      <c r="C500" s="47" t="s">
        <v>2418</v>
      </c>
      <c r="D500" s="47" t="s">
        <v>2419</v>
      </c>
      <c r="E500" s="9" t="s">
        <v>2420</v>
      </c>
      <c r="F500" s="48">
        <v>860000</v>
      </c>
      <c r="G500" s="9">
        <v>6</v>
      </c>
      <c r="H500" s="9">
        <v>5</v>
      </c>
      <c r="I500" s="9">
        <f t="shared" si="21"/>
        <v>-1</v>
      </c>
      <c r="J500" s="43"/>
      <c r="K500" s="43"/>
      <c r="L500" s="43">
        <f t="shared" si="22"/>
        <v>-1</v>
      </c>
      <c r="M500" s="49">
        <f t="shared" si="23"/>
        <v>-860000</v>
      </c>
      <c r="N500" s="49">
        <v>0</v>
      </c>
      <c r="O500" s="49"/>
      <c r="R500" s="8"/>
    </row>
    <row r="501" spans="1:18" s="7" customFormat="1" ht="47.25" hidden="1" customHeight="1">
      <c r="A501" s="9"/>
      <c r="B501" s="9" t="s">
        <v>32</v>
      </c>
      <c r="C501" s="47" t="s">
        <v>2427</v>
      </c>
      <c r="D501" s="47" t="s">
        <v>2428</v>
      </c>
      <c r="E501" s="9" t="s">
        <v>2429</v>
      </c>
      <c r="F501" s="48">
        <v>880000</v>
      </c>
      <c r="G501" s="9">
        <v>6</v>
      </c>
      <c r="H501" s="9">
        <v>5</v>
      </c>
      <c r="I501" s="9">
        <f t="shared" si="21"/>
        <v>-1</v>
      </c>
      <c r="J501" s="43"/>
      <c r="K501" s="43"/>
      <c r="L501" s="43">
        <f t="shared" si="22"/>
        <v>-1</v>
      </c>
      <c r="M501" s="49">
        <f t="shared" si="23"/>
        <v>-880000</v>
      </c>
      <c r="N501" s="49">
        <v>0</v>
      </c>
      <c r="O501" s="49"/>
      <c r="R501" s="8"/>
    </row>
    <row r="502" spans="1:18" s="7" customFormat="1" ht="47.25" hidden="1" customHeight="1">
      <c r="A502" s="9"/>
      <c r="B502" s="9" t="s">
        <v>69</v>
      </c>
      <c r="C502" s="47" t="s">
        <v>2430</v>
      </c>
      <c r="D502" s="47" t="s">
        <v>2431</v>
      </c>
      <c r="E502" s="9" t="s">
        <v>2432</v>
      </c>
      <c r="F502" s="48">
        <v>880000</v>
      </c>
      <c r="G502" s="9">
        <v>6</v>
      </c>
      <c r="H502" s="9">
        <v>5</v>
      </c>
      <c r="I502" s="9">
        <f t="shared" si="21"/>
        <v>-1</v>
      </c>
      <c r="J502" s="43"/>
      <c r="K502" s="43"/>
      <c r="L502" s="43">
        <f t="shared" si="22"/>
        <v>-1</v>
      </c>
      <c r="M502" s="49">
        <f t="shared" si="23"/>
        <v>-880000</v>
      </c>
      <c r="N502" s="49">
        <v>0</v>
      </c>
      <c r="O502" s="49"/>
      <c r="R502" s="8"/>
    </row>
    <row r="503" spans="1:18" s="7" customFormat="1" ht="47.25" hidden="1" customHeight="1">
      <c r="A503" s="9"/>
      <c r="B503" s="9" t="s">
        <v>69</v>
      </c>
      <c r="C503" s="47" t="s">
        <v>2433</v>
      </c>
      <c r="D503" s="47" t="s">
        <v>2434</v>
      </c>
      <c r="E503" s="9" t="s">
        <v>2435</v>
      </c>
      <c r="F503" s="48">
        <v>880000</v>
      </c>
      <c r="G503" s="9">
        <v>1</v>
      </c>
      <c r="H503" s="9">
        <v>0</v>
      </c>
      <c r="I503" s="9">
        <f t="shared" si="21"/>
        <v>-1</v>
      </c>
      <c r="J503" s="43"/>
      <c r="K503" s="43"/>
      <c r="L503" s="43">
        <f t="shared" si="22"/>
        <v>-1</v>
      </c>
      <c r="M503" s="49">
        <f t="shared" si="23"/>
        <v>-880000</v>
      </c>
      <c r="N503" s="49">
        <v>0</v>
      </c>
      <c r="O503" s="49"/>
      <c r="R503" s="8"/>
    </row>
    <row r="504" spans="1:18" s="7" customFormat="1" ht="47.25" hidden="1" customHeight="1">
      <c r="A504" s="9"/>
      <c r="B504" s="9" t="s">
        <v>32</v>
      </c>
      <c r="C504" s="47" t="s">
        <v>2445</v>
      </c>
      <c r="D504" s="47" t="s">
        <v>2446</v>
      </c>
      <c r="E504" s="9" t="s">
        <v>2447</v>
      </c>
      <c r="F504" s="48">
        <v>920000</v>
      </c>
      <c r="G504" s="9">
        <v>11</v>
      </c>
      <c r="H504" s="9">
        <v>10</v>
      </c>
      <c r="I504" s="9">
        <f t="shared" si="21"/>
        <v>-1</v>
      </c>
      <c r="J504" s="43"/>
      <c r="K504" s="43"/>
      <c r="L504" s="43">
        <f t="shared" si="22"/>
        <v>-1</v>
      </c>
      <c r="M504" s="49">
        <f t="shared" si="23"/>
        <v>-920000</v>
      </c>
      <c r="N504" s="49">
        <v>0</v>
      </c>
      <c r="O504" s="49"/>
      <c r="R504" s="8"/>
    </row>
    <row r="505" spans="1:18" s="7" customFormat="1" ht="47.25" hidden="1" customHeight="1">
      <c r="A505" s="9"/>
      <c r="B505" s="9" t="s">
        <v>27</v>
      </c>
      <c r="C505" s="47" t="s">
        <v>792</v>
      </c>
      <c r="D505" s="47" t="s">
        <v>793</v>
      </c>
      <c r="E505" s="9" t="s">
        <v>794</v>
      </c>
      <c r="F505" s="48">
        <v>980000</v>
      </c>
      <c r="G505" s="9">
        <v>61</v>
      </c>
      <c r="H505" s="9">
        <v>60</v>
      </c>
      <c r="I505" s="9">
        <f t="shared" si="21"/>
        <v>-1</v>
      </c>
      <c r="J505" s="43"/>
      <c r="K505" s="43"/>
      <c r="L505" s="43">
        <f t="shared" si="22"/>
        <v>-1</v>
      </c>
      <c r="M505" s="49">
        <f t="shared" si="23"/>
        <v>-980000</v>
      </c>
      <c r="N505" s="49">
        <v>0</v>
      </c>
      <c r="O505" s="49"/>
      <c r="R505" s="8"/>
    </row>
    <row r="506" spans="1:18" s="7" customFormat="1" ht="47.25" hidden="1" customHeight="1">
      <c r="A506" s="9"/>
      <c r="B506" s="9" t="s">
        <v>69</v>
      </c>
      <c r="C506" s="47" t="s">
        <v>2481</v>
      </c>
      <c r="D506" s="47" t="s">
        <v>2482</v>
      </c>
      <c r="E506" s="9" t="s">
        <v>2483</v>
      </c>
      <c r="F506" s="48">
        <v>1350000</v>
      </c>
      <c r="G506" s="9">
        <v>5</v>
      </c>
      <c r="H506" s="9">
        <v>4</v>
      </c>
      <c r="I506" s="9">
        <f t="shared" si="21"/>
        <v>-1</v>
      </c>
      <c r="J506" s="43"/>
      <c r="K506" s="43"/>
      <c r="L506" s="43">
        <f t="shared" si="22"/>
        <v>-1</v>
      </c>
      <c r="M506" s="49">
        <f t="shared" si="23"/>
        <v>-1350000</v>
      </c>
      <c r="N506" s="49">
        <v>0</v>
      </c>
      <c r="O506" s="49"/>
      <c r="R506" s="8"/>
    </row>
    <row r="507" spans="1:18" s="7" customFormat="1" ht="47.25" hidden="1" customHeight="1">
      <c r="A507" s="9"/>
      <c r="B507" s="9" t="s">
        <v>69</v>
      </c>
      <c r="C507" s="47" t="s">
        <v>2493</v>
      </c>
      <c r="D507" s="47" t="s">
        <v>2494</v>
      </c>
      <c r="E507" s="9" t="s">
        <v>2495</v>
      </c>
      <c r="F507" s="48">
        <v>1490000</v>
      </c>
      <c r="G507" s="9">
        <v>1</v>
      </c>
      <c r="H507" s="9">
        <v>0</v>
      </c>
      <c r="I507" s="9">
        <f t="shared" si="21"/>
        <v>-1</v>
      </c>
      <c r="J507" s="43"/>
      <c r="K507" s="43"/>
      <c r="L507" s="43">
        <f t="shared" si="22"/>
        <v>-1</v>
      </c>
      <c r="M507" s="49">
        <f t="shared" si="23"/>
        <v>-1490000</v>
      </c>
      <c r="N507" s="49">
        <v>0</v>
      </c>
      <c r="O507" s="49"/>
      <c r="R507" s="8"/>
    </row>
    <row r="508" spans="1:18" s="7" customFormat="1" ht="47.25" hidden="1" customHeight="1">
      <c r="A508" s="9"/>
      <c r="B508" s="9" t="s">
        <v>69</v>
      </c>
      <c r="C508" s="47" t="s">
        <v>2502</v>
      </c>
      <c r="D508" s="47" t="s">
        <v>2503</v>
      </c>
      <c r="E508" s="9" t="s">
        <v>2504</v>
      </c>
      <c r="F508" s="48">
        <v>1690000</v>
      </c>
      <c r="G508" s="9">
        <v>20</v>
      </c>
      <c r="H508" s="9">
        <v>19</v>
      </c>
      <c r="I508" s="9">
        <f t="shared" si="21"/>
        <v>-1</v>
      </c>
      <c r="J508" s="43"/>
      <c r="K508" s="43"/>
      <c r="L508" s="43">
        <f t="shared" si="22"/>
        <v>-1</v>
      </c>
      <c r="M508" s="49">
        <f t="shared" si="23"/>
        <v>-1690000</v>
      </c>
      <c r="N508" s="49">
        <v>0</v>
      </c>
      <c r="O508" s="49"/>
      <c r="R508" s="8"/>
    </row>
    <row r="509" spans="1:18" s="7" customFormat="1" ht="47.25" customHeight="1">
      <c r="A509" s="9"/>
      <c r="B509" s="9" t="s">
        <v>69</v>
      </c>
      <c r="C509" s="47" t="s">
        <v>2525</v>
      </c>
      <c r="D509" s="47" t="s">
        <v>2526</v>
      </c>
      <c r="E509" s="9" t="s">
        <v>2527</v>
      </c>
      <c r="F509" s="48">
        <v>2150000</v>
      </c>
      <c r="G509" s="9">
        <v>37</v>
      </c>
      <c r="H509" s="9">
        <v>36</v>
      </c>
      <c r="I509" s="9">
        <f t="shared" si="21"/>
        <v>-1</v>
      </c>
      <c r="J509" s="43"/>
      <c r="K509" s="43"/>
      <c r="L509" s="43">
        <f t="shared" si="22"/>
        <v>-1</v>
      </c>
      <c r="M509" s="49">
        <f t="shared" si="23"/>
        <v>-2150000</v>
      </c>
      <c r="N509" s="49" t="s">
        <v>3546</v>
      </c>
      <c r="O509" s="49"/>
      <c r="R509" s="8"/>
    </row>
    <row r="510" spans="1:18" s="7" customFormat="1" ht="47.25" customHeight="1">
      <c r="A510" s="9"/>
      <c r="B510" s="9" t="s">
        <v>33</v>
      </c>
      <c r="C510" s="47" t="s">
        <v>2531</v>
      </c>
      <c r="D510" s="47" t="s">
        <v>2532</v>
      </c>
      <c r="E510" s="9" t="s">
        <v>2533</v>
      </c>
      <c r="F510" s="48">
        <v>2449000</v>
      </c>
      <c r="G510" s="9">
        <v>2</v>
      </c>
      <c r="H510" s="9">
        <v>1</v>
      </c>
      <c r="I510" s="9">
        <f t="shared" si="21"/>
        <v>-1</v>
      </c>
      <c r="J510" s="43"/>
      <c r="K510" s="43"/>
      <c r="L510" s="43">
        <f t="shared" si="22"/>
        <v>-1</v>
      </c>
      <c r="M510" s="49">
        <f t="shared" si="23"/>
        <v>-2449000</v>
      </c>
      <c r="N510" s="49" t="s">
        <v>3547</v>
      </c>
      <c r="O510" s="49"/>
      <c r="R510" s="8"/>
    </row>
    <row r="511" spans="1:18" s="7" customFormat="1" ht="47.25" customHeight="1">
      <c r="A511" s="9"/>
      <c r="B511" s="9" t="s">
        <v>32</v>
      </c>
      <c r="C511" s="47" t="s">
        <v>2557</v>
      </c>
      <c r="D511" s="47" t="s">
        <v>2558</v>
      </c>
      <c r="E511" s="9" t="s">
        <v>2559</v>
      </c>
      <c r="F511" s="48">
        <v>6500000</v>
      </c>
      <c r="G511" s="9">
        <v>18</v>
      </c>
      <c r="H511" s="9">
        <v>17</v>
      </c>
      <c r="I511" s="9">
        <f t="shared" si="21"/>
        <v>-1</v>
      </c>
      <c r="J511" s="43"/>
      <c r="K511" s="43"/>
      <c r="L511" s="43">
        <f t="shared" si="22"/>
        <v>-1</v>
      </c>
      <c r="M511" s="49">
        <f t="shared" si="23"/>
        <v>-6500000</v>
      </c>
      <c r="N511" s="49" t="s">
        <v>3548</v>
      </c>
      <c r="O511" s="49"/>
      <c r="R511" s="8"/>
    </row>
    <row r="512" spans="1:18" s="7" customFormat="1" ht="47.25" hidden="1" customHeight="1">
      <c r="A512" s="9"/>
      <c r="B512" s="9" t="s">
        <v>197</v>
      </c>
      <c r="C512" s="47" t="s">
        <v>2560</v>
      </c>
      <c r="D512" s="47" t="s">
        <v>2561</v>
      </c>
      <c r="E512" s="9" t="s">
        <v>2562</v>
      </c>
      <c r="F512" s="48">
        <v>58000</v>
      </c>
      <c r="G512" s="9">
        <v>36</v>
      </c>
      <c r="H512" s="9">
        <v>35</v>
      </c>
      <c r="I512" s="9">
        <f t="shared" si="21"/>
        <v>-1</v>
      </c>
      <c r="J512" s="43"/>
      <c r="K512" s="43"/>
      <c r="L512" s="43">
        <f t="shared" si="22"/>
        <v>-1</v>
      </c>
      <c r="M512" s="49">
        <f t="shared" si="23"/>
        <v>-58000</v>
      </c>
      <c r="N512" s="49">
        <v>0</v>
      </c>
      <c r="O512" s="49"/>
      <c r="R512" s="8"/>
    </row>
    <row r="513" spans="1:18" s="7" customFormat="1" ht="47.25" hidden="1" customHeight="1">
      <c r="A513" s="9"/>
      <c r="B513" s="9" t="s">
        <v>197</v>
      </c>
      <c r="C513" s="47" t="s">
        <v>380</v>
      </c>
      <c r="D513" s="47" t="s">
        <v>381</v>
      </c>
      <c r="E513" s="9" t="s">
        <v>382</v>
      </c>
      <c r="F513" s="48">
        <v>25000</v>
      </c>
      <c r="G513" s="9">
        <v>49</v>
      </c>
      <c r="H513" s="9">
        <v>48</v>
      </c>
      <c r="I513" s="9">
        <f t="shared" si="21"/>
        <v>-1</v>
      </c>
      <c r="J513" s="43"/>
      <c r="K513" s="43"/>
      <c r="L513" s="43">
        <f t="shared" si="22"/>
        <v>-1</v>
      </c>
      <c r="M513" s="49">
        <f t="shared" si="23"/>
        <v>-25000</v>
      </c>
      <c r="N513" s="49">
        <v>0</v>
      </c>
      <c r="O513" s="49"/>
      <c r="R513" s="8"/>
    </row>
    <row r="514" spans="1:18" s="7" customFormat="1" ht="47.25" hidden="1" customHeight="1">
      <c r="A514" s="9"/>
      <c r="B514" s="9" t="s">
        <v>40</v>
      </c>
      <c r="C514" s="47" t="s">
        <v>2614</v>
      </c>
      <c r="D514" s="47" t="s">
        <v>2615</v>
      </c>
      <c r="E514" s="9" t="s">
        <v>2616</v>
      </c>
      <c r="F514" s="48">
        <v>130000</v>
      </c>
      <c r="G514" s="9">
        <v>1</v>
      </c>
      <c r="H514" s="9">
        <v>0</v>
      </c>
      <c r="I514" s="9">
        <f t="shared" si="21"/>
        <v>-1</v>
      </c>
      <c r="J514" s="43"/>
      <c r="K514" s="43"/>
      <c r="L514" s="43">
        <f t="shared" si="22"/>
        <v>-1</v>
      </c>
      <c r="M514" s="49">
        <f t="shared" si="23"/>
        <v>-130000</v>
      </c>
      <c r="N514" s="49">
        <v>0</v>
      </c>
      <c r="O514" s="49"/>
      <c r="R514" s="8"/>
    </row>
    <row r="515" spans="1:18" s="7" customFormat="1" ht="47.25" hidden="1" customHeight="1">
      <c r="A515" s="9"/>
      <c r="B515" s="9" t="s">
        <v>135</v>
      </c>
      <c r="C515" s="47" t="s">
        <v>2623</v>
      </c>
      <c r="D515" s="47" t="s">
        <v>2624</v>
      </c>
      <c r="E515" s="9" t="s">
        <v>2625</v>
      </c>
      <c r="F515" s="48">
        <v>10000</v>
      </c>
      <c r="G515" s="9">
        <v>20</v>
      </c>
      <c r="H515" s="9">
        <v>19</v>
      </c>
      <c r="I515" s="9">
        <f t="shared" si="21"/>
        <v>-1</v>
      </c>
      <c r="J515" s="43"/>
      <c r="K515" s="43"/>
      <c r="L515" s="43">
        <f t="shared" si="22"/>
        <v>-1</v>
      </c>
      <c r="M515" s="49">
        <f t="shared" si="23"/>
        <v>-10000</v>
      </c>
      <c r="N515" s="49">
        <v>0</v>
      </c>
      <c r="O515" s="49"/>
      <c r="R515" s="8"/>
    </row>
    <row r="516" spans="1:18" s="7" customFormat="1" ht="47.25" hidden="1" customHeight="1">
      <c r="A516" s="9"/>
      <c r="B516" s="9" t="s">
        <v>135</v>
      </c>
      <c r="C516" s="47" t="s">
        <v>2653</v>
      </c>
      <c r="D516" s="47" t="s">
        <v>2654</v>
      </c>
      <c r="E516" s="9" t="s">
        <v>2655</v>
      </c>
      <c r="F516" s="48">
        <v>35000</v>
      </c>
      <c r="G516" s="9">
        <v>1</v>
      </c>
      <c r="H516" s="9">
        <v>0</v>
      </c>
      <c r="I516" s="9">
        <f t="shared" si="21"/>
        <v>-1</v>
      </c>
      <c r="J516" s="43"/>
      <c r="K516" s="43"/>
      <c r="L516" s="43">
        <f t="shared" si="22"/>
        <v>-1</v>
      </c>
      <c r="M516" s="49">
        <f t="shared" si="23"/>
        <v>-35000</v>
      </c>
      <c r="N516" s="49">
        <v>0</v>
      </c>
      <c r="O516" s="49"/>
      <c r="R516" s="8"/>
    </row>
    <row r="517" spans="1:18" s="7" customFormat="1" ht="47.25" hidden="1" customHeight="1">
      <c r="A517" s="9"/>
      <c r="B517" s="9" t="s">
        <v>135</v>
      </c>
      <c r="C517" s="47" t="s">
        <v>2705</v>
      </c>
      <c r="D517" s="47" t="s">
        <v>2706</v>
      </c>
      <c r="E517" s="9" t="s">
        <v>2707</v>
      </c>
      <c r="F517" s="48">
        <v>90000</v>
      </c>
      <c r="G517" s="9">
        <v>3</v>
      </c>
      <c r="H517" s="9">
        <v>2</v>
      </c>
      <c r="I517" s="9">
        <f t="shared" si="21"/>
        <v>-1</v>
      </c>
      <c r="J517" s="43"/>
      <c r="K517" s="43"/>
      <c r="L517" s="43">
        <f t="shared" si="22"/>
        <v>-1</v>
      </c>
      <c r="M517" s="49">
        <f t="shared" si="23"/>
        <v>-90000</v>
      </c>
      <c r="N517" s="49">
        <v>0</v>
      </c>
      <c r="O517" s="49"/>
      <c r="R517" s="8"/>
    </row>
    <row r="518" spans="1:18" s="7" customFormat="1" ht="47.25" hidden="1" customHeight="1">
      <c r="A518" s="9"/>
      <c r="B518" s="9" t="s">
        <v>135</v>
      </c>
      <c r="C518" s="47" t="s">
        <v>2721</v>
      </c>
      <c r="D518" s="47" t="s">
        <v>2722</v>
      </c>
      <c r="E518" s="9" t="s">
        <v>2720</v>
      </c>
      <c r="F518" s="48">
        <v>99000</v>
      </c>
      <c r="G518" s="9">
        <v>1</v>
      </c>
      <c r="H518" s="9">
        <v>0</v>
      </c>
      <c r="I518" s="9">
        <f t="shared" si="21"/>
        <v>-1</v>
      </c>
      <c r="J518" s="43"/>
      <c r="K518" s="43"/>
      <c r="L518" s="43">
        <f t="shared" si="22"/>
        <v>-1</v>
      </c>
      <c r="M518" s="49">
        <f t="shared" si="23"/>
        <v>-99000</v>
      </c>
      <c r="N518" s="49">
        <v>0</v>
      </c>
      <c r="O518" s="49"/>
      <c r="R518" s="8"/>
    </row>
    <row r="519" spans="1:18" s="7" customFormat="1" ht="47.25" hidden="1" customHeight="1">
      <c r="A519" s="9"/>
      <c r="B519" s="9" t="s">
        <v>135</v>
      </c>
      <c r="C519" s="47" t="s">
        <v>2731</v>
      </c>
      <c r="D519" s="47" t="s">
        <v>2732</v>
      </c>
      <c r="E519" s="9" t="s">
        <v>2733</v>
      </c>
      <c r="F519" s="48">
        <v>120000</v>
      </c>
      <c r="G519" s="9">
        <v>3</v>
      </c>
      <c r="H519" s="9">
        <v>2</v>
      </c>
      <c r="I519" s="9">
        <f t="shared" si="21"/>
        <v>-1</v>
      </c>
      <c r="J519" s="43"/>
      <c r="K519" s="43"/>
      <c r="L519" s="43">
        <f t="shared" si="22"/>
        <v>-1</v>
      </c>
      <c r="M519" s="49">
        <f t="shared" si="23"/>
        <v>-120000</v>
      </c>
      <c r="N519" s="49">
        <v>0</v>
      </c>
      <c r="O519" s="49"/>
      <c r="R519" s="8"/>
    </row>
    <row r="520" spans="1:18" s="7" customFormat="1" ht="47.25" hidden="1" customHeight="1">
      <c r="A520" s="9"/>
      <c r="B520" s="9" t="s">
        <v>135</v>
      </c>
      <c r="C520" s="47" t="s">
        <v>2734</v>
      </c>
      <c r="D520" s="47" t="s">
        <v>2735</v>
      </c>
      <c r="E520" s="9" t="s">
        <v>2736</v>
      </c>
      <c r="F520" s="48">
        <v>125000</v>
      </c>
      <c r="G520" s="9">
        <v>19</v>
      </c>
      <c r="H520" s="9">
        <v>18</v>
      </c>
      <c r="I520" s="9">
        <f t="shared" si="21"/>
        <v>-1</v>
      </c>
      <c r="J520" s="43"/>
      <c r="K520" s="43"/>
      <c r="L520" s="43">
        <f t="shared" si="22"/>
        <v>-1</v>
      </c>
      <c r="M520" s="49">
        <f t="shared" si="23"/>
        <v>-125000</v>
      </c>
      <c r="N520" s="49">
        <v>0</v>
      </c>
      <c r="O520" s="49"/>
      <c r="R520" s="8"/>
    </row>
    <row r="521" spans="1:18" s="7" customFormat="1" ht="47.25" hidden="1" customHeight="1">
      <c r="A521" s="9"/>
      <c r="B521" s="9" t="s">
        <v>135</v>
      </c>
      <c r="C521" s="47" t="s">
        <v>2737</v>
      </c>
      <c r="D521" s="47" t="s">
        <v>2738</v>
      </c>
      <c r="E521" s="9" t="s">
        <v>2736</v>
      </c>
      <c r="F521" s="48">
        <v>125000</v>
      </c>
      <c r="G521" s="9">
        <v>1</v>
      </c>
      <c r="H521" s="9">
        <v>0</v>
      </c>
      <c r="I521" s="9">
        <f t="shared" ref="I521:I584" si="24">+H521-G521</f>
        <v>-1</v>
      </c>
      <c r="J521" s="43"/>
      <c r="K521" s="43"/>
      <c r="L521" s="43">
        <f t="shared" si="22"/>
        <v>-1</v>
      </c>
      <c r="M521" s="49">
        <f t="shared" si="23"/>
        <v>-125000</v>
      </c>
      <c r="N521" s="49">
        <v>0</v>
      </c>
      <c r="O521" s="49"/>
      <c r="R521" s="8"/>
    </row>
    <row r="522" spans="1:18" s="7" customFormat="1" ht="47.25" hidden="1" customHeight="1">
      <c r="A522" s="9"/>
      <c r="B522" s="9" t="s">
        <v>135</v>
      </c>
      <c r="C522" s="47" t="s">
        <v>2748</v>
      </c>
      <c r="D522" s="47" t="s">
        <v>2749</v>
      </c>
      <c r="E522" s="9" t="s">
        <v>2750</v>
      </c>
      <c r="F522" s="48">
        <v>149000</v>
      </c>
      <c r="G522" s="9">
        <v>1</v>
      </c>
      <c r="H522" s="9">
        <v>0</v>
      </c>
      <c r="I522" s="9">
        <f t="shared" si="24"/>
        <v>-1</v>
      </c>
      <c r="J522" s="43"/>
      <c r="K522" s="43"/>
      <c r="L522" s="43">
        <f t="shared" ref="L522:L585" si="25">+H522-G522</f>
        <v>-1</v>
      </c>
      <c r="M522" s="49">
        <f t="shared" ref="M522:M585" si="26">+L522*F522</f>
        <v>-149000</v>
      </c>
      <c r="N522" s="49">
        <v>0</v>
      </c>
      <c r="O522" s="49"/>
      <c r="R522" s="8"/>
    </row>
    <row r="523" spans="1:18" s="7" customFormat="1" ht="47.25" hidden="1" customHeight="1">
      <c r="A523" s="9"/>
      <c r="B523" s="9" t="s">
        <v>135</v>
      </c>
      <c r="C523" s="47" t="s">
        <v>2769</v>
      </c>
      <c r="D523" s="47" t="s">
        <v>2770</v>
      </c>
      <c r="E523" s="9" t="s">
        <v>2771</v>
      </c>
      <c r="F523" s="48">
        <v>499000</v>
      </c>
      <c r="G523" s="9">
        <v>1</v>
      </c>
      <c r="H523" s="9">
        <v>0</v>
      </c>
      <c r="I523" s="9">
        <f t="shared" si="24"/>
        <v>-1</v>
      </c>
      <c r="J523" s="43"/>
      <c r="K523" s="43"/>
      <c r="L523" s="43">
        <f t="shared" si="25"/>
        <v>-1</v>
      </c>
      <c r="M523" s="49">
        <f t="shared" si="26"/>
        <v>-499000</v>
      </c>
      <c r="N523" s="49">
        <v>0</v>
      </c>
      <c r="O523" s="49"/>
      <c r="R523" s="8"/>
    </row>
    <row r="524" spans="1:18" s="7" customFormat="1" ht="47.25" hidden="1" customHeight="1">
      <c r="A524" s="9"/>
      <c r="B524" s="9" t="s">
        <v>2772</v>
      </c>
      <c r="C524" s="47" t="s">
        <v>2782</v>
      </c>
      <c r="D524" s="47" t="s">
        <v>2783</v>
      </c>
      <c r="E524" s="9" t="s">
        <v>2784</v>
      </c>
      <c r="F524" s="48">
        <v>149000</v>
      </c>
      <c r="G524" s="9">
        <v>1</v>
      </c>
      <c r="H524" s="9">
        <v>0</v>
      </c>
      <c r="I524" s="9">
        <f t="shared" si="24"/>
        <v>-1</v>
      </c>
      <c r="J524" s="43"/>
      <c r="K524" s="43"/>
      <c r="L524" s="43">
        <f t="shared" si="25"/>
        <v>-1</v>
      </c>
      <c r="M524" s="49">
        <f t="shared" si="26"/>
        <v>-149000</v>
      </c>
      <c r="N524" s="49">
        <v>0</v>
      </c>
      <c r="O524" s="49"/>
      <c r="R524" s="8"/>
    </row>
    <row r="525" spans="1:18" s="7" customFormat="1" ht="47.25" hidden="1" customHeight="1">
      <c r="A525" s="9"/>
      <c r="B525" s="9" t="s">
        <v>2772</v>
      </c>
      <c r="C525" s="47" t="s">
        <v>2788</v>
      </c>
      <c r="D525" s="47" t="s">
        <v>2789</v>
      </c>
      <c r="E525" s="9" t="s">
        <v>2790</v>
      </c>
      <c r="F525" s="48">
        <v>149000</v>
      </c>
      <c r="G525" s="9">
        <v>1</v>
      </c>
      <c r="H525" s="9">
        <v>0</v>
      </c>
      <c r="I525" s="9">
        <f t="shared" si="24"/>
        <v>-1</v>
      </c>
      <c r="J525" s="43"/>
      <c r="K525" s="43"/>
      <c r="L525" s="43">
        <f t="shared" si="25"/>
        <v>-1</v>
      </c>
      <c r="M525" s="49">
        <f t="shared" si="26"/>
        <v>-149000</v>
      </c>
      <c r="N525" s="49">
        <v>0</v>
      </c>
      <c r="O525" s="49"/>
      <c r="R525" s="8"/>
    </row>
    <row r="526" spans="1:18" s="7" customFormat="1" ht="47.25" hidden="1" customHeight="1">
      <c r="A526" s="9"/>
      <c r="B526" s="9" t="s">
        <v>2772</v>
      </c>
      <c r="C526" s="47" t="s">
        <v>2800</v>
      </c>
      <c r="D526" s="47" t="s">
        <v>2801</v>
      </c>
      <c r="E526" s="9" t="s">
        <v>2802</v>
      </c>
      <c r="F526" s="48">
        <v>109000</v>
      </c>
      <c r="G526" s="9">
        <v>1</v>
      </c>
      <c r="H526" s="9">
        <v>0</v>
      </c>
      <c r="I526" s="9">
        <f t="shared" si="24"/>
        <v>-1</v>
      </c>
      <c r="J526" s="43"/>
      <c r="K526" s="43"/>
      <c r="L526" s="43">
        <f t="shared" si="25"/>
        <v>-1</v>
      </c>
      <c r="M526" s="49">
        <f t="shared" si="26"/>
        <v>-109000</v>
      </c>
      <c r="N526" s="49">
        <v>0</v>
      </c>
      <c r="O526" s="49"/>
      <c r="R526" s="8"/>
    </row>
    <row r="527" spans="1:18" s="7" customFormat="1" ht="47.25" hidden="1" customHeight="1">
      <c r="A527" s="9"/>
      <c r="B527" s="9" t="s">
        <v>2772</v>
      </c>
      <c r="C527" s="47" t="s">
        <v>2811</v>
      </c>
      <c r="D527" s="47" t="s">
        <v>2812</v>
      </c>
      <c r="E527" s="9" t="s">
        <v>2813</v>
      </c>
      <c r="F527" s="48">
        <v>149000</v>
      </c>
      <c r="G527" s="9">
        <v>1</v>
      </c>
      <c r="H527" s="9">
        <v>0</v>
      </c>
      <c r="I527" s="9">
        <f t="shared" si="24"/>
        <v>-1</v>
      </c>
      <c r="J527" s="43"/>
      <c r="K527" s="43"/>
      <c r="L527" s="43">
        <f t="shared" si="25"/>
        <v>-1</v>
      </c>
      <c r="M527" s="49">
        <f t="shared" si="26"/>
        <v>-149000</v>
      </c>
      <c r="N527" s="49">
        <v>0</v>
      </c>
      <c r="O527" s="49"/>
      <c r="R527" s="8"/>
    </row>
    <row r="528" spans="1:18" s="7" customFormat="1" ht="47.25" hidden="1" customHeight="1">
      <c r="A528" s="9"/>
      <c r="B528" s="9" t="s">
        <v>2772</v>
      </c>
      <c r="C528" s="47" t="s">
        <v>2829</v>
      </c>
      <c r="D528" s="47" t="s">
        <v>2830</v>
      </c>
      <c r="E528" s="9" t="s">
        <v>2831</v>
      </c>
      <c r="F528" s="48">
        <v>149000</v>
      </c>
      <c r="G528" s="9">
        <v>1</v>
      </c>
      <c r="H528" s="9">
        <v>0</v>
      </c>
      <c r="I528" s="9">
        <f t="shared" si="24"/>
        <v>-1</v>
      </c>
      <c r="J528" s="43"/>
      <c r="K528" s="43"/>
      <c r="L528" s="43">
        <f t="shared" si="25"/>
        <v>-1</v>
      </c>
      <c r="M528" s="49">
        <f t="shared" si="26"/>
        <v>-149000</v>
      </c>
      <c r="N528" s="49">
        <v>0</v>
      </c>
      <c r="O528" s="49"/>
      <c r="R528" s="8"/>
    </row>
    <row r="529" spans="1:18" s="7" customFormat="1" ht="47.25" hidden="1" customHeight="1">
      <c r="A529" s="9"/>
      <c r="B529" s="9" t="s">
        <v>2772</v>
      </c>
      <c r="C529" s="47" t="s">
        <v>2849</v>
      </c>
      <c r="D529" s="47" t="s">
        <v>2850</v>
      </c>
      <c r="E529" s="9" t="s">
        <v>2851</v>
      </c>
      <c r="F529" s="48">
        <v>60000</v>
      </c>
      <c r="G529" s="9">
        <v>16</v>
      </c>
      <c r="H529" s="9">
        <v>15</v>
      </c>
      <c r="I529" s="9">
        <f t="shared" si="24"/>
        <v>-1</v>
      </c>
      <c r="J529" s="43"/>
      <c r="K529" s="43"/>
      <c r="L529" s="43">
        <f t="shared" si="25"/>
        <v>-1</v>
      </c>
      <c r="M529" s="49">
        <f t="shared" si="26"/>
        <v>-60000</v>
      </c>
      <c r="N529" s="49">
        <v>0</v>
      </c>
      <c r="O529" s="49"/>
      <c r="R529" s="8"/>
    </row>
    <row r="530" spans="1:18" s="7" customFormat="1" ht="47.25" hidden="1" customHeight="1">
      <c r="A530" s="9"/>
      <c r="B530" s="9" t="s">
        <v>2772</v>
      </c>
      <c r="C530" s="47" t="s">
        <v>2864</v>
      </c>
      <c r="D530" s="47" t="s">
        <v>2865</v>
      </c>
      <c r="E530" s="9" t="s">
        <v>2866</v>
      </c>
      <c r="F530" s="48">
        <v>250000</v>
      </c>
      <c r="G530" s="9">
        <v>1</v>
      </c>
      <c r="H530" s="9">
        <v>0</v>
      </c>
      <c r="I530" s="9">
        <f t="shared" si="24"/>
        <v>-1</v>
      </c>
      <c r="J530" s="43"/>
      <c r="K530" s="43"/>
      <c r="L530" s="43">
        <f t="shared" si="25"/>
        <v>-1</v>
      </c>
      <c r="M530" s="49">
        <f t="shared" si="26"/>
        <v>-250000</v>
      </c>
      <c r="N530" s="49">
        <v>0</v>
      </c>
      <c r="O530" s="49"/>
      <c r="R530" s="8"/>
    </row>
    <row r="531" spans="1:18" s="7" customFormat="1" ht="47.25" hidden="1" customHeight="1">
      <c r="A531" s="9"/>
      <c r="B531" s="9" t="s">
        <v>2772</v>
      </c>
      <c r="C531" s="47" t="s">
        <v>2870</v>
      </c>
      <c r="D531" s="47" t="s">
        <v>2871</v>
      </c>
      <c r="E531" s="9" t="s">
        <v>2872</v>
      </c>
      <c r="F531" s="48">
        <v>250000</v>
      </c>
      <c r="G531" s="9">
        <v>6</v>
      </c>
      <c r="H531" s="9">
        <v>5</v>
      </c>
      <c r="I531" s="9">
        <f t="shared" si="24"/>
        <v>-1</v>
      </c>
      <c r="J531" s="43"/>
      <c r="K531" s="43"/>
      <c r="L531" s="43">
        <f t="shared" si="25"/>
        <v>-1</v>
      </c>
      <c r="M531" s="49">
        <f t="shared" si="26"/>
        <v>-250000</v>
      </c>
      <c r="N531" s="49">
        <v>0</v>
      </c>
      <c r="O531" s="49"/>
      <c r="R531" s="8"/>
    </row>
    <row r="532" spans="1:18" s="7" customFormat="1" ht="47.25" hidden="1" customHeight="1">
      <c r="A532" s="9"/>
      <c r="B532" s="9" t="s">
        <v>2772</v>
      </c>
      <c r="C532" s="47" t="s">
        <v>2873</v>
      </c>
      <c r="D532" s="47" t="s">
        <v>2874</v>
      </c>
      <c r="E532" s="9" t="s">
        <v>2875</v>
      </c>
      <c r="F532" s="48">
        <v>250000</v>
      </c>
      <c r="G532" s="9">
        <v>1</v>
      </c>
      <c r="H532" s="9">
        <v>0</v>
      </c>
      <c r="I532" s="9">
        <f t="shared" si="24"/>
        <v>-1</v>
      </c>
      <c r="J532" s="43"/>
      <c r="K532" s="43"/>
      <c r="L532" s="43">
        <f t="shared" si="25"/>
        <v>-1</v>
      </c>
      <c r="M532" s="49">
        <f t="shared" si="26"/>
        <v>-250000</v>
      </c>
      <c r="N532" s="49">
        <v>0</v>
      </c>
      <c r="O532" s="49"/>
      <c r="R532" s="8"/>
    </row>
    <row r="533" spans="1:18" s="7" customFormat="1" ht="47.25" hidden="1" customHeight="1">
      <c r="A533" s="9"/>
      <c r="B533" s="9" t="s">
        <v>2772</v>
      </c>
      <c r="C533" s="47" t="s">
        <v>2876</v>
      </c>
      <c r="D533" s="47" t="s">
        <v>2877</v>
      </c>
      <c r="E533" s="9" t="s">
        <v>2878</v>
      </c>
      <c r="F533" s="48">
        <v>250000</v>
      </c>
      <c r="G533" s="9">
        <v>1</v>
      </c>
      <c r="H533" s="9">
        <v>0</v>
      </c>
      <c r="I533" s="9">
        <f t="shared" si="24"/>
        <v>-1</v>
      </c>
      <c r="J533" s="43"/>
      <c r="K533" s="43"/>
      <c r="L533" s="43">
        <f t="shared" si="25"/>
        <v>-1</v>
      </c>
      <c r="M533" s="49">
        <f t="shared" si="26"/>
        <v>-250000</v>
      </c>
      <c r="N533" s="49">
        <v>0</v>
      </c>
      <c r="O533" s="49"/>
      <c r="R533" s="8"/>
    </row>
    <row r="534" spans="1:18" s="7" customFormat="1" ht="47.25" hidden="1" customHeight="1">
      <c r="A534" s="9"/>
      <c r="B534" s="9" t="s">
        <v>2772</v>
      </c>
      <c r="C534" s="47" t="s">
        <v>2885</v>
      </c>
      <c r="D534" s="47" t="s">
        <v>2886</v>
      </c>
      <c r="E534" s="9" t="s">
        <v>2887</v>
      </c>
      <c r="F534" s="48">
        <v>345000</v>
      </c>
      <c r="G534" s="9">
        <v>1</v>
      </c>
      <c r="H534" s="9">
        <v>0</v>
      </c>
      <c r="I534" s="9">
        <f t="shared" si="24"/>
        <v>-1</v>
      </c>
      <c r="J534" s="43"/>
      <c r="K534" s="43"/>
      <c r="L534" s="43">
        <f t="shared" si="25"/>
        <v>-1</v>
      </c>
      <c r="M534" s="49">
        <f t="shared" si="26"/>
        <v>-345000</v>
      </c>
      <c r="N534" s="49">
        <v>0</v>
      </c>
      <c r="O534" s="49"/>
      <c r="R534" s="8"/>
    </row>
    <row r="535" spans="1:18" s="7" customFormat="1" ht="47.25" hidden="1" customHeight="1">
      <c r="A535" s="9"/>
      <c r="B535" s="9" t="s">
        <v>2772</v>
      </c>
      <c r="C535" s="47" t="s">
        <v>2888</v>
      </c>
      <c r="D535" s="47" t="s">
        <v>2889</v>
      </c>
      <c r="E535" s="9" t="s">
        <v>2890</v>
      </c>
      <c r="F535" s="48">
        <v>345000</v>
      </c>
      <c r="G535" s="9">
        <v>1</v>
      </c>
      <c r="H535" s="9">
        <v>0</v>
      </c>
      <c r="I535" s="9">
        <f t="shared" si="24"/>
        <v>-1</v>
      </c>
      <c r="J535" s="43"/>
      <c r="K535" s="43"/>
      <c r="L535" s="43">
        <f t="shared" si="25"/>
        <v>-1</v>
      </c>
      <c r="M535" s="49">
        <f t="shared" si="26"/>
        <v>-345000</v>
      </c>
      <c r="N535" s="49">
        <v>0</v>
      </c>
      <c r="O535" s="49"/>
      <c r="R535" s="8"/>
    </row>
    <row r="536" spans="1:18" s="7" customFormat="1" ht="47.25" hidden="1" customHeight="1">
      <c r="A536" s="9"/>
      <c r="B536" s="9" t="s">
        <v>2772</v>
      </c>
      <c r="C536" s="47" t="s">
        <v>2918</v>
      </c>
      <c r="D536" s="47" t="s">
        <v>2919</v>
      </c>
      <c r="E536" s="9" t="s">
        <v>2920</v>
      </c>
      <c r="F536" s="48">
        <v>295000</v>
      </c>
      <c r="G536" s="9">
        <v>4</v>
      </c>
      <c r="H536" s="9">
        <v>3</v>
      </c>
      <c r="I536" s="9">
        <f t="shared" si="24"/>
        <v>-1</v>
      </c>
      <c r="J536" s="43"/>
      <c r="K536" s="43"/>
      <c r="L536" s="43">
        <f t="shared" si="25"/>
        <v>-1</v>
      </c>
      <c r="M536" s="49">
        <f t="shared" si="26"/>
        <v>-295000</v>
      </c>
      <c r="N536" s="49">
        <v>0</v>
      </c>
      <c r="O536" s="49"/>
      <c r="R536" s="8"/>
    </row>
    <row r="537" spans="1:18" s="7" customFormat="1" ht="47.25" hidden="1" customHeight="1">
      <c r="A537" s="9"/>
      <c r="B537" s="9" t="s">
        <v>2772</v>
      </c>
      <c r="C537" s="47" t="s">
        <v>2924</v>
      </c>
      <c r="D537" s="47" t="s">
        <v>2925</v>
      </c>
      <c r="E537" s="9" t="s">
        <v>2926</v>
      </c>
      <c r="F537" s="48">
        <v>240000</v>
      </c>
      <c r="G537" s="9">
        <v>5</v>
      </c>
      <c r="H537" s="9">
        <v>4</v>
      </c>
      <c r="I537" s="9">
        <f t="shared" si="24"/>
        <v>-1</v>
      </c>
      <c r="J537" s="43"/>
      <c r="K537" s="43"/>
      <c r="L537" s="43">
        <f t="shared" si="25"/>
        <v>-1</v>
      </c>
      <c r="M537" s="49">
        <f t="shared" si="26"/>
        <v>-240000</v>
      </c>
      <c r="N537" s="49">
        <v>0</v>
      </c>
      <c r="O537" s="49"/>
      <c r="R537" s="8"/>
    </row>
    <row r="538" spans="1:18" s="7" customFormat="1" ht="47.25" hidden="1" customHeight="1">
      <c r="A538" s="9"/>
      <c r="B538" s="9" t="s">
        <v>2772</v>
      </c>
      <c r="C538" s="47" t="s">
        <v>2927</v>
      </c>
      <c r="D538" s="47" t="s">
        <v>2928</v>
      </c>
      <c r="E538" s="9" t="s">
        <v>2929</v>
      </c>
      <c r="F538" s="48">
        <v>295000</v>
      </c>
      <c r="G538" s="9">
        <v>1</v>
      </c>
      <c r="H538" s="9">
        <v>0</v>
      </c>
      <c r="I538" s="9">
        <f t="shared" si="24"/>
        <v>-1</v>
      </c>
      <c r="J538" s="43"/>
      <c r="K538" s="43"/>
      <c r="L538" s="43">
        <f t="shared" si="25"/>
        <v>-1</v>
      </c>
      <c r="M538" s="49">
        <f t="shared" si="26"/>
        <v>-295000</v>
      </c>
      <c r="N538" s="49">
        <v>0</v>
      </c>
      <c r="O538" s="49"/>
      <c r="R538" s="8"/>
    </row>
    <row r="539" spans="1:18" s="7" customFormat="1" ht="47.25" hidden="1" customHeight="1">
      <c r="A539" s="9"/>
      <c r="B539" s="9" t="s">
        <v>2772</v>
      </c>
      <c r="C539" s="47" t="s">
        <v>2933</v>
      </c>
      <c r="D539" s="47" t="s">
        <v>2934</v>
      </c>
      <c r="E539" s="9" t="s">
        <v>2935</v>
      </c>
      <c r="F539" s="48">
        <v>405000</v>
      </c>
      <c r="G539" s="9">
        <v>1</v>
      </c>
      <c r="H539" s="9">
        <v>0</v>
      </c>
      <c r="I539" s="9">
        <f t="shared" si="24"/>
        <v>-1</v>
      </c>
      <c r="J539" s="43"/>
      <c r="K539" s="43"/>
      <c r="L539" s="43">
        <f t="shared" si="25"/>
        <v>-1</v>
      </c>
      <c r="M539" s="49">
        <f t="shared" si="26"/>
        <v>-405000</v>
      </c>
      <c r="N539" s="49">
        <v>0</v>
      </c>
      <c r="O539" s="49"/>
      <c r="R539" s="8"/>
    </row>
    <row r="540" spans="1:18" s="7" customFormat="1" ht="47.25" hidden="1" customHeight="1">
      <c r="A540" s="9"/>
      <c r="B540" s="9" t="s">
        <v>2772</v>
      </c>
      <c r="C540" s="47" t="s">
        <v>2939</v>
      </c>
      <c r="D540" s="47" t="s">
        <v>2940</v>
      </c>
      <c r="E540" s="9" t="s">
        <v>2941</v>
      </c>
      <c r="F540" s="48">
        <v>405000</v>
      </c>
      <c r="G540" s="9">
        <v>4</v>
      </c>
      <c r="H540" s="9">
        <v>3</v>
      </c>
      <c r="I540" s="9">
        <f t="shared" si="24"/>
        <v>-1</v>
      </c>
      <c r="J540" s="43"/>
      <c r="K540" s="43"/>
      <c r="L540" s="43">
        <f t="shared" si="25"/>
        <v>-1</v>
      </c>
      <c r="M540" s="49">
        <f t="shared" si="26"/>
        <v>-405000</v>
      </c>
      <c r="N540" s="49">
        <v>0</v>
      </c>
      <c r="O540" s="49"/>
      <c r="R540" s="8"/>
    </row>
    <row r="541" spans="1:18" s="7" customFormat="1" ht="47.25" hidden="1" customHeight="1">
      <c r="A541" s="9"/>
      <c r="B541" s="9" t="s">
        <v>2772</v>
      </c>
      <c r="C541" s="47" t="s">
        <v>2963</v>
      </c>
      <c r="D541" s="47" t="s">
        <v>2964</v>
      </c>
      <c r="E541" s="9" t="s">
        <v>2965</v>
      </c>
      <c r="F541" s="48">
        <v>20000</v>
      </c>
      <c r="G541" s="9">
        <v>1</v>
      </c>
      <c r="H541" s="9">
        <v>0</v>
      </c>
      <c r="I541" s="9">
        <f t="shared" si="24"/>
        <v>-1</v>
      </c>
      <c r="J541" s="43"/>
      <c r="K541" s="43"/>
      <c r="L541" s="43">
        <f t="shared" si="25"/>
        <v>-1</v>
      </c>
      <c r="M541" s="49">
        <f t="shared" si="26"/>
        <v>-20000</v>
      </c>
      <c r="N541" s="49">
        <v>0</v>
      </c>
      <c r="O541" s="49"/>
      <c r="R541" s="8"/>
    </row>
    <row r="542" spans="1:18" s="7" customFormat="1" ht="47.25" hidden="1" customHeight="1">
      <c r="A542" s="9"/>
      <c r="B542" s="9" t="s">
        <v>2772</v>
      </c>
      <c r="C542" s="47" t="s">
        <v>2969</v>
      </c>
      <c r="D542" s="47" t="s">
        <v>2970</v>
      </c>
      <c r="E542" s="9" t="s">
        <v>2971</v>
      </c>
      <c r="F542" s="48">
        <v>685000</v>
      </c>
      <c r="G542" s="9">
        <v>1</v>
      </c>
      <c r="H542" s="9">
        <v>0</v>
      </c>
      <c r="I542" s="9">
        <f t="shared" si="24"/>
        <v>-1</v>
      </c>
      <c r="J542" s="43"/>
      <c r="K542" s="43"/>
      <c r="L542" s="43">
        <f t="shared" si="25"/>
        <v>-1</v>
      </c>
      <c r="M542" s="49">
        <f t="shared" si="26"/>
        <v>-685000</v>
      </c>
      <c r="N542" s="49">
        <v>0</v>
      </c>
      <c r="O542" s="49"/>
      <c r="R542" s="8"/>
    </row>
    <row r="543" spans="1:18" s="7" customFormat="1" ht="47.25" hidden="1" customHeight="1">
      <c r="A543" s="9"/>
      <c r="B543" s="9" t="s">
        <v>33</v>
      </c>
      <c r="C543" s="47" t="s">
        <v>249</v>
      </c>
      <c r="D543" s="47" t="s">
        <v>250</v>
      </c>
      <c r="E543" s="9" t="s">
        <v>251</v>
      </c>
      <c r="F543" s="48">
        <v>150000</v>
      </c>
      <c r="G543" s="9">
        <v>10</v>
      </c>
      <c r="H543" s="9">
        <v>9</v>
      </c>
      <c r="I543" s="9">
        <f t="shared" si="24"/>
        <v>-1</v>
      </c>
      <c r="J543" s="43"/>
      <c r="K543" s="43"/>
      <c r="L543" s="43">
        <f t="shared" si="25"/>
        <v>-1</v>
      </c>
      <c r="M543" s="49">
        <f t="shared" si="26"/>
        <v>-150000</v>
      </c>
      <c r="N543" s="49">
        <v>0</v>
      </c>
      <c r="O543" s="49"/>
      <c r="R543" s="8"/>
    </row>
    <row r="544" spans="1:18" s="7" customFormat="1" ht="47.25" hidden="1" customHeight="1">
      <c r="A544" s="9"/>
      <c r="B544" s="9" t="s">
        <v>33</v>
      </c>
      <c r="C544" s="47" t="s">
        <v>2999</v>
      </c>
      <c r="D544" s="47" t="s">
        <v>3000</v>
      </c>
      <c r="E544" s="9" t="s">
        <v>3001</v>
      </c>
      <c r="F544" s="48">
        <v>49000</v>
      </c>
      <c r="G544" s="9">
        <v>1</v>
      </c>
      <c r="H544" s="9">
        <v>0</v>
      </c>
      <c r="I544" s="9">
        <f t="shared" si="24"/>
        <v>-1</v>
      </c>
      <c r="J544" s="43"/>
      <c r="K544" s="43"/>
      <c r="L544" s="43">
        <f t="shared" si="25"/>
        <v>-1</v>
      </c>
      <c r="M544" s="49">
        <f t="shared" si="26"/>
        <v>-49000</v>
      </c>
      <c r="N544" s="49">
        <v>0</v>
      </c>
      <c r="O544" s="49"/>
      <c r="R544" s="8"/>
    </row>
    <row r="545" spans="1:18" s="7" customFormat="1" ht="47.25" hidden="1" customHeight="1">
      <c r="A545" s="9"/>
      <c r="B545" s="9" t="s">
        <v>33</v>
      </c>
      <c r="C545" s="47" t="s">
        <v>3002</v>
      </c>
      <c r="D545" s="47" t="s">
        <v>3003</v>
      </c>
      <c r="E545" s="9" t="s">
        <v>3004</v>
      </c>
      <c r="F545" s="48">
        <v>45000</v>
      </c>
      <c r="G545" s="9">
        <v>1</v>
      </c>
      <c r="H545" s="9">
        <v>0</v>
      </c>
      <c r="I545" s="9">
        <f t="shared" si="24"/>
        <v>-1</v>
      </c>
      <c r="J545" s="43"/>
      <c r="K545" s="43"/>
      <c r="L545" s="43">
        <f t="shared" si="25"/>
        <v>-1</v>
      </c>
      <c r="M545" s="49">
        <f t="shared" si="26"/>
        <v>-45000</v>
      </c>
      <c r="N545" s="49">
        <v>0</v>
      </c>
      <c r="O545" s="49"/>
      <c r="R545" s="8"/>
    </row>
    <row r="546" spans="1:18" s="7" customFormat="1" ht="47.25" hidden="1" customHeight="1">
      <c r="A546" s="9"/>
      <c r="B546" s="9" t="s">
        <v>33</v>
      </c>
      <c r="C546" s="47" t="s">
        <v>3005</v>
      </c>
      <c r="D546" s="47" t="s">
        <v>3006</v>
      </c>
      <c r="E546" s="9" t="s">
        <v>3007</v>
      </c>
      <c r="F546" s="48">
        <v>45000</v>
      </c>
      <c r="G546" s="9">
        <v>1</v>
      </c>
      <c r="H546" s="9">
        <v>0</v>
      </c>
      <c r="I546" s="9">
        <f t="shared" si="24"/>
        <v>-1</v>
      </c>
      <c r="J546" s="43"/>
      <c r="K546" s="43"/>
      <c r="L546" s="43">
        <f t="shared" si="25"/>
        <v>-1</v>
      </c>
      <c r="M546" s="49">
        <f t="shared" si="26"/>
        <v>-45000</v>
      </c>
      <c r="N546" s="49">
        <v>0</v>
      </c>
      <c r="O546" s="49"/>
      <c r="R546" s="8"/>
    </row>
    <row r="547" spans="1:18" s="7" customFormat="1" ht="47.25" hidden="1" customHeight="1">
      <c r="A547" s="9"/>
      <c r="B547" s="9" t="s">
        <v>33</v>
      </c>
      <c r="C547" s="47" t="s">
        <v>3008</v>
      </c>
      <c r="D547" s="47" t="s">
        <v>3009</v>
      </c>
      <c r="E547" s="9" t="s">
        <v>3010</v>
      </c>
      <c r="F547" s="48">
        <v>95000</v>
      </c>
      <c r="G547" s="9">
        <v>1</v>
      </c>
      <c r="H547" s="9">
        <v>0</v>
      </c>
      <c r="I547" s="9">
        <f t="shared" si="24"/>
        <v>-1</v>
      </c>
      <c r="J547" s="43"/>
      <c r="K547" s="43"/>
      <c r="L547" s="43">
        <f t="shared" si="25"/>
        <v>-1</v>
      </c>
      <c r="M547" s="49">
        <f t="shared" si="26"/>
        <v>-95000</v>
      </c>
      <c r="N547" s="49">
        <v>0</v>
      </c>
      <c r="O547" s="49"/>
      <c r="R547" s="8"/>
    </row>
    <row r="548" spans="1:18" s="7" customFormat="1" ht="47.25" hidden="1" customHeight="1">
      <c r="A548" s="9"/>
      <c r="B548" s="9" t="s">
        <v>33</v>
      </c>
      <c r="C548" s="47" t="s">
        <v>3047</v>
      </c>
      <c r="D548" s="47" t="s">
        <v>3048</v>
      </c>
      <c r="E548" s="9" t="s">
        <v>3049</v>
      </c>
      <c r="F548" s="48">
        <v>70000</v>
      </c>
      <c r="G548" s="9">
        <v>9</v>
      </c>
      <c r="H548" s="9">
        <v>8</v>
      </c>
      <c r="I548" s="9">
        <f t="shared" si="24"/>
        <v>-1</v>
      </c>
      <c r="J548" s="43"/>
      <c r="K548" s="43"/>
      <c r="L548" s="43">
        <f t="shared" si="25"/>
        <v>-1</v>
      </c>
      <c r="M548" s="49">
        <f t="shared" si="26"/>
        <v>-70000</v>
      </c>
      <c r="N548" s="49">
        <v>0</v>
      </c>
      <c r="O548" s="49"/>
      <c r="R548" s="8"/>
    </row>
    <row r="549" spans="1:18" s="7" customFormat="1" ht="47.25" customHeight="1">
      <c r="A549" s="9"/>
      <c r="B549" s="9" t="s">
        <v>33</v>
      </c>
      <c r="C549" s="47" t="s">
        <v>3056</v>
      </c>
      <c r="D549" s="47" t="s">
        <v>3057</v>
      </c>
      <c r="E549" s="9" t="s">
        <v>3058</v>
      </c>
      <c r="F549" s="48">
        <v>70000</v>
      </c>
      <c r="G549" s="9">
        <v>1</v>
      </c>
      <c r="H549" s="9">
        <v>0</v>
      </c>
      <c r="I549" s="9">
        <f t="shared" si="24"/>
        <v>-1</v>
      </c>
      <c r="J549" s="43"/>
      <c r="K549" s="43"/>
      <c r="L549" s="43">
        <f t="shared" si="25"/>
        <v>-1</v>
      </c>
      <c r="M549" s="49">
        <f t="shared" si="26"/>
        <v>-70000</v>
      </c>
      <c r="N549" s="49" t="s">
        <v>3549</v>
      </c>
      <c r="O549" s="49"/>
      <c r="R549" s="8"/>
    </row>
    <row r="550" spans="1:18" s="7" customFormat="1" ht="47.25" hidden="1" customHeight="1">
      <c r="A550" s="9"/>
      <c r="B550" s="9" t="s">
        <v>197</v>
      </c>
      <c r="C550" s="47" t="s">
        <v>237</v>
      </c>
      <c r="D550" s="47" t="s">
        <v>238</v>
      </c>
      <c r="E550" s="9" t="s">
        <v>239</v>
      </c>
      <c r="F550" s="48">
        <v>145000</v>
      </c>
      <c r="G550" s="9">
        <v>16</v>
      </c>
      <c r="H550" s="9">
        <v>15</v>
      </c>
      <c r="I550" s="9">
        <f t="shared" si="24"/>
        <v>-1</v>
      </c>
      <c r="J550" s="43"/>
      <c r="K550" s="43"/>
      <c r="L550" s="43">
        <f t="shared" si="25"/>
        <v>-1</v>
      </c>
      <c r="M550" s="49">
        <f t="shared" si="26"/>
        <v>-145000</v>
      </c>
      <c r="N550" s="49">
        <v>0</v>
      </c>
      <c r="O550" s="49"/>
      <c r="R550" s="8"/>
    </row>
    <row r="551" spans="1:18" s="7" customFormat="1" ht="47.25" hidden="1" customHeight="1">
      <c r="A551" s="9"/>
      <c r="B551" s="9" t="s">
        <v>197</v>
      </c>
      <c r="C551" s="47" t="s">
        <v>3101</v>
      </c>
      <c r="D551" s="47" t="s">
        <v>3102</v>
      </c>
      <c r="E551" s="9" t="s">
        <v>3103</v>
      </c>
      <c r="F551" s="48">
        <v>105000</v>
      </c>
      <c r="G551" s="9">
        <v>4</v>
      </c>
      <c r="H551" s="9">
        <v>3</v>
      </c>
      <c r="I551" s="9">
        <f t="shared" si="24"/>
        <v>-1</v>
      </c>
      <c r="J551" s="43"/>
      <c r="K551" s="43"/>
      <c r="L551" s="43">
        <f t="shared" si="25"/>
        <v>-1</v>
      </c>
      <c r="M551" s="49">
        <f t="shared" si="26"/>
        <v>-105000</v>
      </c>
      <c r="N551" s="49">
        <v>0</v>
      </c>
      <c r="O551" s="49"/>
      <c r="R551" s="8"/>
    </row>
    <row r="552" spans="1:18" s="7" customFormat="1" ht="47.25" hidden="1" customHeight="1">
      <c r="A552" s="9"/>
      <c r="B552" s="9" t="s">
        <v>197</v>
      </c>
      <c r="C552" s="47" t="s">
        <v>3110</v>
      </c>
      <c r="D552" s="47" t="s">
        <v>3111</v>
      </c>
      <c r="E552" s="9" t="s">
        <v>3112</v>
      </c>
      <c r="F552" s="48">
        <v>145000</v>
      </c>
      <c r="G552" s="9">
        <v>1</v>
      </c>
      <c r="H552" s="9">
        <v>0</v>
      </c>
      <c r="I552" s="9">
        <f t="shared" si="24"/>
        <v>-1</v>
      </c>
      <c r="J552" s="43"/>
      <c r="K552" s="43"/>
      <c r="L552" s="43">
        <f t="shared" si="25"/>
        <v>-1</v>
      </c>
      <c r="M552" s="49">
        <f t="shared" si="26"/>
        <v>-145000</v>
      </c>
      <c r="N552" s="49">
        <v>0</v>
      </c>
      <c r="O552" s="49"/>
      <c r="R552" s="8"/>
    </row>
    <row r="553" spans="1:18" s="7" customFormat="1" ht="47.25" hidden="1" customHeight="1">
      <c r="A553" s="9"/>
      <c r="B553" s="9" t="s">
        <v>197</v>
      </c>
      <c r="C553" s="47" t="s">
        <v>3113</v>
      </c>
      <c r="D553" s="47" t="s">
        <v>3114</v>
      </c>
      <c r="E553" s="9" t="s">
        <v>3115</v>
      </c>
      <c r="F553" s="48">
        <v>95000</v>
      </c>
      <c r="G553" s="9">
        <v>1</v>
      </c>
      <c r="H553" s="9">
        <v>0</v>
      </c>
      <c r="I553" s="9">
        <f t="shared" si="24"/>
        <v>-1</v>
      </c>
      <c r="J553" s="43"/>
      <c r="K553" s="43"/>
      <c r="L553" s="43">
        <f t="shared" si="25"/>
        <v>-1</v>
      </c>
      <c r="M553" s="49">
        <f t="shared" si="26"/>
        <v>-95000</v>
      </c>
      <c r="N553" s="49">
        <v>0</v>
      </c>
      <c r="O553" s="49"/>
      <c r="R553" s="8"/>
    </row>
    <row r="554" spans="1:18" s="7" customFormat="1" ht="47.25" hidden="1" customHeight="1">
      <c r="A554" s="9"/>
      <c r="B554" s="9" t="s">
        <v>197</v>
      </c>
      <c r="C554" s="47" t="s">
        <v>3116</v>
      </c>
      <c r="D554" s="47" t="s">
        <v>3117</v>
      </c>
      <c r="E554" s="9" t="s">
        <v>3118</v>
      </c>
      <c r="F554" s="48">
        <v>110000</v>
      </c>
      <c r="G554" s="9">
        <v>1</v>
      </c>
      <c r="H554" s="9">
        <v>0</v>
      </c>
      <c r="I554" s="9">
        <f t="shared" si="24"/>
        <v>-1</v>
      </c>
      <c r="J554" s="43"/>
      <c r="K554" s="43"/>
      <c r="L554" s="43">
        <f t="shared" si="25"/>
        <v>-1</v>
      </c>
      <c r="M554" s="49">
        <f t="shared" si="26"/>
        <v>-110000</v>
      </c>
      <c r="N554" s="49">
        <v>0</v>
      </c>
      <c r="O554" s="49"/>
      <c r="R554" s="8"/>
    </row>
    <row r="555" spans="1:18" s="7" customFormat="1" ht="47.25" hidden="1" customHeight="1">
      <c r="A555" s="9"/>
      <c r="B555" s="9" t="s">
        <v>2772</v>
      </c>
      <c r="C555" s="47" t="s">
        <v>3119</v>
      </c>
      <c r="D555" s="47" t="s">
        <v>3120</v>
      </c>
      <c r="E555" s="9" t="s">
        <v>3121</v>
      </c>
      <c r="F555" s="48">
        <v>1295000</v>
      </c>
      <c r="G555" s="9">
        <v>2</v>
      </c>
      <c r="H555" s="9">
        <v>1</v>
      </c>
      <c r="I555" s="9">
        <f t="shared" si="24"/>
        <v>-1</v>
      </c>
      <c r="J555" s="43"/>
      <c r="K555" s="43"/>
      <c r="L555" s="43">
        <f t="shared" si="25"/>
        <v>-1</v>
      </c>
      <c r="M555" s="49">
        <f t="shared" si="26"/>
        <v>-1295000</v>
      </c>
      <c r="N555" s="49">
        <v>0</v>
      </c>
      <c r="O555" s="49"/>
      <c r="R555" s="8"/>
    </row>
    <row r="556" spans="1:18" s="7" customFormat="1" ht="47.25" hidden="1" customHeight="1">
      <c r="A556" s="9"/>
      <c r="B556" s="9" t="s">
        <v>2772</v>
      </c>
      <c r="C556" s="47" t="s">
        <v>3122</v>
      </c>
      <c r="D556" s="47" t="s">
        <v>3123</v>
      </c>
      <c r="E556" s="9" t="s">
        <v>3124</v>
      </c>
      <c r="F556" s="48">
        <v>1090000</v>
      </c>
      <c r="G556" s="9">
        <v>1</v>
      </c>
      <c r="H556" s="9">
        <v>0</v>
      </c>
      <c r="I556" s="9">
        <f t="shared" si="24"/>
        <v>-1</v>
      </c>
      <c r="J556" s="43"/>
      <c r="K556" s="43"/>
      <c r="L556" s="43">
        <f t="shared" si="25"/>
        <v>-1</v>
      </c>
      <c r="M556" s="49">
        <f t="shared" si="26"/>
        <v>-1090000</v>
      </c>
      <c r="N556" s="49">
        <v>0</v>
      </c>
      <c r="O556" s="49"/>
      <c r="R556" s="8"/>
    </row>
    <row r="557" spans="1:18" s="7" customFormat="1" ht="47.25" hidden="1" customHeight="1">
      <c r="A557" s="9"/>
      <c r="B557" s="9" t="s">
        <v>2772</v>
      </c>
      <c r="C557" s="47" t="s">
        <v>3131</v>
      </c>
      <c r="D557" s="47" t="s">
        <v>3132</v>
      </c>
      <c r="E557" s="9" t="s">
        <v>3133</v>
      </c>
      <c r="F557" s="48">
        <v>1090000</v>
      </c>
      <c r="G557" s="9">
        <v>2</v>
      </c>
      <c r="H557" s="9">
        <v>1</v>
      </c>
      <c r="I557" s="9">
        <f t="shared" si="24"/>
        <v>-1</v>
      </c>
      <c r="J557" s="43"/>
      <c r="K557" s="43"/>
      <c r="L557" s="43">
        <f t="shared" si="25"/>
        <v>-1</v>
      </c>
      <c r="M557" s="49">
        <f t="shared" si="26"/>
        <v>-1090000</v>
      </c>
      <c r="N557" s="49">
        <v>0</v>
      </c>
      <c r="O557" s="49"/>
      <c r="R557" s="8"/>
    </row>
    <row r="558" spans="1:18" s="7" customFormat="1" ht="47.25" hidden="1" customHeight="1">
      <c r="A558" s="9"/>
      <c r="B558" s="9" t="s">
        <v>2772</v>
      </c>
      <c r="C558" s="47" t="s">
        <v>3140</v>
      </c>
      <c r="D558" s="47" t="s">
        <v>3141</v>
      </c>
      <c r="E558" s="9" t="s">
        <v>3142</v>
      </c>
      <c r="F558" s="48">
        <v>1090000</v>
      </c>
      <c r="G558" s="9">
        <v>1</v>
      </c>
      <c r="H558" s="9">
        <v>0</v>
      </c>
      <c r="I558" s="9">
        <f t="shared" si="24"/>
        <v>-1</v>
      </c>
      <c r="J558" s="43"/>
      <c r="K558" s="43"/>
      <c r="L558" s="43">
        <f t="shared" si="25"/>
        <v>-1</v>
      </c>
      <c r="M558" s="49">
        <f t="shared" si="26"/>
        <v>-1090000</v>
      </c>
      <c r="N558" s="49">
        <v>0</v>
      </c>
      <c r="O558" s="49"/>
      <c r="R558" s="8"/>
    </row>
    <row r="559" spans="1:18" s="7" customFormat="1" ht="47.25" hidden="1" customHeight="1">
      <c r="A559" s="9"/>
      <c r="B559" s="9" t="s">
        <v>2772</v>
      </c>
      <c r="C559" s="47" t="s">
        <v>3146</v>
      </c>
      <c r="D559" s="47" t="s">
        <v>3147</v>
      </c>
      <c r="E559" s="9" t="s">
        <v>3148</v>
      </c>
      <c r="F559" s="48">
        <v>1090000</v>
      </c>
      <c r="G559" s="9">
        <v>1</v>
      </c>
      <c r="H559" s="9">
        <v>0</v>
      </c>
      <c r="I559" s="9">
        <f t="shared" si="24"/>
        <v>-1</v>
      </c>
      <c r="J559" s="43"/>
      <c r="K559" s="43"/>
      <c r="L559" s="43">
        <f t="shared" si="25"/>
        <v>-1</v>
      </c>
      <c r="M559" s="49">
        <f t="shared" si="26"/>
        <v>-1090000</v>
      </c>
      <c r="N559" s="49">
        <v>0</v>
      </c>
      <c r="O559" s="49"/>
      <c r="R559" s="8"/>
    </row>
    <row r="560" spans="1:18" s="7" customFormat="1" ht="47.25" hidden="1" customHeight="1">
      <c r="A560" s="9"/>
      <c r="B560" s="9" t="s">
        <v>27</v>
      </c>
      <c r="C560" s="47" t="s">
        <v>3170</v>
      </c>
      <c r="D560" s="47" t="s">
        <v>3171</v>
      </c>
      <c r="E560" s="9" t="s">
        <v>3172</v>
      </c>
      <c r="F560" s="48">
        <v>225000</v>
      </c>
      <c r="G560" s="9">
        <v>8</v>
      </c>
      <c r="H560" s="9">
        <v>7</v>
      </c>
      <c r="I560" s="9">
        <f t="shared" si="24"/>
        <v>-1</v>
      </c>
      <c r="J560" s="43"/>
      <c r="K560" s="43"/>
      <c r="L560" s="43">
        <f t="shared" si="25"/>
        <v>-1</v>
      </c>
      <c r="M560" s="49">
        <f t="shared" si="26"/>
        <v>-225000</v>
      </c>
      <c r="N560" s="49">
        <v>0</v>
      </c>
      <c r="O560" s="49"/>
      <c r="R560" s="8"/>
    </row>
    <row r="561" spans="1:18" s="7" customFormat="1" ht="47.25" hidden="1" customHeight="1">
      <c r="A561" s="9"/>
      <c r="B561" s="9" t="s">
        <v>27</v>
      </c>
      <c r="C561" s="47" t="s">
        <v>3191</v>
      </c>
      <c r="D561" s="47" t="s">
        <v>3192</v>
      </c>
      <c r="E561" s="9" t="s">
        <v>3193</v>
      </c>
      <c r="F561" s="48">
        <v>40000</v>
      </c>
      <c r="G561" s="9">
        <v>2</v>
      </c>
      <c r="H561" s="9">
        <v>1</v>
      </c>
      <c r="I561" s="9">
        <f t="shared" si="24"/>
        <v>-1</v>
      </c>
      <c r="J561" s="43"/>
      <c r="K561" s="43"/>
      <c r="L561" s="43">
        <f t="shared" si="25"/>
        <v>-1</v>
      </c>
      <c r="M561" s="49">
        <f t="shared" si="26"/>
        <v>-40000</v>
      </c>
      <c r="N561" s="49">
        <v>0</v>
      </c>
      <c r="O561" s="49"/>
      <c r="R561" s="8"/>
    </row>
    <row r="562" spans="1:18" s="7" customFormat="1" ht="47.25" hidden="1" customHeight="1">
      <c r="A562" s="9"/>
      <c r="B562" s="9" t="s">
        <v>27</v>
      </c>
      <c r="C562" s="47" t="s">
        <v>3197</v>
      </c>
      <c r="D562" s="47" t="s">
        <v>3198</v>
      </c>
      <c r="E562" s="9" t="s">
        <v>3199</v>
      </c>
      <c r="F562" s="48">
        <v>850000</v>
      </c>
      <c r="G562" s="9">
        <v>29</v>
      </c>
      <c r="H562" s="9">
        <v>28</v>
      </c>
      <c r="I562" s="9">
        <f t="shared" si="24"/>
        <v>-1</v>
      </c>
      <c r="J562" s="43"/>
      <c r="K562" s="43"/>
      <c r="L562" s="43">
        <f t="shared" si="25"/>
        <v>-1</v>
      </c>
      <c r="M562" s="49">
        <f t="shared" si="26"/>
        <v>-850000</v>
      </c>
      <c r="N562" s="49">
        <v>0</v>
      </c>
      <c r="O562" s="49"/>
      <c r="R562" s="8"/>
    </row>
    <row r="563" spans="1:18" s="7" customFormat="1" ht="47.25" hidden="1" customHeight="1">
      <c r="A563" s="9"/>
      <c r="B563" s="9" t="s">
        <v>27</v>
      </c>
      <c r="C563" s="47" t="s">
        <v>3251</v>
      </c>
      <c r="D563" s="47" t="s">
        <v>3252</v>
      </c>
      <c r="E563" s="9" t="s">
        <v>3253</v>
      </c>
      <c r="F563" s="48">
        <v>85000</v>
      </c>
      <c r="G563" s="9">
        <v>127</v>
      </c>
      <c r="H563" s="9">
        <v>126</v>
      </c>
      <c r="I563" s="9">
        <f t="shared" si="24"/>
        <v>-1</v>
      </c>
      <c r="J563" s="43"/>
      <c r="K563" s="43"/>
      <c r="L563" s="43">
        <f t="shared" si="25"/>
        <v>-1</v>
      </c>
      <c r="M563" s="49">
        <f t="shared" si="26"/>
        <v>-85000</v>
      </c>
      <c r="N563" s="49">
        <v>0</v>
      </c>
      <c r="O563" s="49"/>
      <c r="R563" s="8"/>
    </row>
    <row r="564" spans="1:18" s="7" customFormat="1" ht="47.25" hidden="1" customHeight="1">
      <c r="A564" s="9"/>
      <c r="B564" s="9" t="s">
        <v>27</v>
      </c>
      <c r="C564" s="47" t="s">
        <v>3275</v>
      </c>
      <c r="D564" s="47" t="s">
        <v>3276</v>
      </c>
      <c r="E564" s="9" t="s">
        <v>3277</v>
      </c>
      <c r="F564" s="48">
        <v>42000</v>
      </c>
      <c r="G564" s="9">
        <v>8</v>
      </c>
      <c r="H564" s="9">
        <v>7</v>
      </c>
      <c r="I564" s="9">
        <f t="shared" si="24"/>
        <v>-1</v>
      </c>
      <c r="J564" s="43"/>
      <c r="K564" s="43"/>
      <c r="L564" s="43">
        <f t="shared" si="25"/>
        <v>-1</v>
      </c>
      <c r="M564" s="49">
        <f t="shared" si="26"/>
        <v>-42000</v>
      </c>
      <c r="N564" s="49">
        <v>0</v>
      </c>
      <c r="O564" s="49"/>
      <c r="R564" s="8"/>
    </row>
    <row r="565" spans="1:18" s="7" customFormat="1" ht="47.25" hidden="1" customHeight="1">
      <c r="A565" s="9"/>
      <c r="B565" s="9" t="s">
        <v>27</v>
      </c>
      <c r="C565" s="47" t="s">
        <v>3278</v>
      </c>
      <c r="D565" s="47" t="s">
        <v>3279</v>
      </c>
      <c r="E565" s="9" t="s">
        <v>3280</v>
      </c>
      <c r="F565" s="48">
        <v>42000</v>
      </c>
      <c r="G565" s="9">
        <v>2</v>
      </c>
      <c r="H565" s="9">
        <v>1</v>
      </c>
      <c r="I565" s="9">
        <f t="shared" si="24"/>
        <v>-1</v>
      </c>
      <c r="J565" s="43"/>
      <c r="K565" s="43"/>
      <c r="L565" s="43">
        <f t="shared" si="25"/>
        <v>-1</v>
      </c>
      <c r="M565" s="49">
        <f t="shared" si="26"/>
        <v>-42000</v>
      </c>
      <c r="N565" s="49">
        <v>0</v>
      </c>
      <c r="O565" s="49"/>
      <c r="R565" s="8"/>
    </row>
    <row r="566" spans="1:18" s="7" customFormat="1" ht="47.25" hidden="1" customHeight="1">
      <c r="A566" s="9"/>
      <c r="B566" s="9" t="s">
        <v>27</v>
      </c>
      <c r="C566" s="47" t="s">
        <v>3281</v>
      </c>
      <c r="D566" s="47" t="s">
        <v>3282</v>
      </c>
      <c r="E566" s="9" t="s">
        <v>3283</v>
      </c>
      <c r="F566" s="48">
        <v>48000</v>
      </c>
      <c r="G566" s="9">
        <v>10</v>
      </c>
      <c r="H566" s="9">
        <v>9</v>
      </c>
      <c r="I566" s="9">
        <f t="shared" si="24"/>
        <v>-1</v>
      </c>
      <c r="J566" s="43"/>
      <c r="K566" s="43"/>
      <c r="L566" s="43">
        <f t="shared" si="25"/>
        <v>-1</v>
      </c>
      <c r="M566" s="49">
        <f t="shared" si="26"/>
        <v>-48000</v>
      </c>
      <c r="N566" s="49">
        <v>0</v>
      </c>
      <c r="O566" s="49"/>
      <c r="R566" s="8"/>
    </row>
    <row r="567" spans="1:18" s="7" customFormat="1" ht="47.25" hidden="1" customHeight="1">
      <c r="A567" s="9"/>
      <c r="B567" s="9" t="s">
        <v>33</v>
      </c>
      <c r="C567" s="47" t="s">
        <v>3287</v>
      </c>
      <c r="D567" s="47" t="s">
        <v>3288</v>
      </c>
      <c r="E567" s="9" t="s">
        <v>3289</v>
      </c>
      <c r="F567" s="48">
        <v>26000</v>
      </c>
      <c r="G567" s="9">
        <v>1</v>
      </c>
      <c r="H567" s="9">
        <v>0</v>
      </c>
      <c r="I567" s="9">
        <f t="shared" si="24"/>
        <v>-1</v>
      </c>
      <c r="J567" s="43"/>
      <c r="K567" s="43"/>
      <c r="L567" s="43">
        <f t="shared" si="25"/>
        <v>-1</v>
      </c>
      <c r="M567" s="49">
        <f t="shared" si="26"/>
        <v>-26000</v>
      </c>
      <c r="N567" s="49">
        <v>0</v>
      </c>
      <c r="O567" s="49"/>
      <c r="R567" s="8"/>
    </row>
    <row r="568" spans="1:18" s="7" customFormat="1" ht="47.25" hidden="1" customHeight="1">
      <c r="A568" s="9"/>
      <c r="B568" s="9" t="s">
        <v>33</v>
      </c>
      <c r="C568" s="47" t="s">
        <v>3293</v>
      </c>
      <c r="D568" s="47" t="s">
        <v>3294</v>
      </c>
      <c r="E568" s="9" t="s">
        <v>3295</v>
      </c>
      <c r="F568" s="48">
        <v>450000</v>
      </c>
      <c r="G568" s="9">
        <v>3</v>
      </c>
      <c r="H568" s="9">
        <v>2</v>
      </c>
      <c r="I568" s="9">
        <f t="shared" si="24"/>
        <v>-1</v>
      </c>
      <c r="J568" s="43"/>
      <c r="K568" s="43"/>
      <c r="L568" s="43">
        <f t="shared" si="25"/>
        <v>-1</v>
      </c>
      <c r="M568" s="49">
        <f t="shared" si="26"/>
        <v>-450000</v>
      </c>
      <c r="N568" s="49">
        <v>0</v>
      </c>
      <c r="O568" s="49"/>
      <c r="R568" s="8"/>
    </row>
    <row r="569" spans="1:18" s="7" customFormat="1" ht="47.25" hidden="1" customHeight="1">
      <c r="A569" s="9"/>
      <c r="B569" s="9" t="s">
        <v>33</v>
      </c>
      <c r="C569" s="47" t="s">
        <v>3307</v>
      </c>
      <c r="D569" s="47" t="s">
        <v>3308</v>
      </c>
      <c r="E569" s="9" t="s">
        <v>3309</v>
      </c>
      <c r="F569" s="48">
        <v>750000</v>
      </c>
      <c r="G569" s="9">
        <v>5</v>
      </c>
      <c r="H569" s="9">
        <v>4</v>
      </c>
      <c r="I569" s="9">
        <f t="shared" si="24"/>
        <v>-1</v>
      </c>
      <c r="J569" s="43"/>
      <c r="K569" s="43"/>
      <c r="L569" s="43">
        <f t="shared" si="25"/>
        <v>-1</v>
      </c>
      <c r="M569" s="49">
        <f t="shared" si="26"/>
        <v>-750000</v>
      </c>
      <c r="N569" s="49">
        <v>0</v>
      </c>
      <c r="O569" s="49"/>
      <c r="R569" s="8"/>
    </row>
    <row r="570" spans="1:18" s="7" customFormat="1" ht="47.25" hidden="1" customHeight="1">
      <c r="A570" s="9"/>
      <c r="B570" s="9" t="s">
        <v>33</v>
      </c>
      <c r="C570" s="47" t="s">
        <v>3316</v>
      </c>
      <c r="D570" s="47" t="s">
        <v>3317</v>
      </c>
      <c r="E570" s="9" t="s">
        <v>3318</v>
      </c>
      <c r="F570" s="48">
        <v>79000</v>
      </c>
      <c r="G570" s="9">
        <v>1</v>
      </c>
      <c r="H570" s="9">
        <v>0</v>
      </c>
      <c r="I570" s="9">
        <f t="shared" si="24"/>
        <v>-1</v>
      </c>
      <c r="J570" s="43"/>
      <c r="K570" s="43"/>
      <c r="L570" s="43">
        <f t="shared" si="25"/>
        <v>-1</v>
      </c>
      <c r="M570" s="49">
        <f t="shared" si="26"/>
        <v>-79000</v>
      </c>
      <c r="N570" s="49">
        <v>0</v>
      </c>
      <c r="O570" s="49"/>
      <c r="R570" s="8"/>
    </row>
    <row r="571" spans="1:18" s="7" customFormat="1" ht="47.25" hidden="1" customHeight="1">
      <c r="A571" s="9"/>
      <c r="B571" s="9" t="s">
        <v>33</v>
      </c>
      <c r="C571" s="47" t="s">
        <v>3319</v>
      </c>
      <c r="D571" s="47" t="s">
        <v>3320</v>
      </c>
      <c r="E571" s="9" t="s">
        <v>3321</v>
      </c>
      <c r="F571" s="48">
        <v>95000</v>
      </c>
      <c r="G571" s="9">
        <v>5</v>
      </c>
      <c r="H571" s="9">
        <v>4</v>
      </c>
      <c r="I571" s="9">
        <f t="shared" si="24"/>
        <v>-1</v>
      </c>
      <c r="J571" s="43"/>
      <c r="K571" s="43"/>
      <c r="L571" s="43">
        <f t="shared" si="25"/>
        <v>-1</v>
      </c>
      <c r="M571" s="49">
        <f t="shared" si="26"/>
        <v>-95000</v>
      </c>
      <c r="N571" s="49">
        <v>0</v>
      </c>
      <c r="O571" s="49"/>
      <c r="R571" s="8"/>
    </row>
    <row r="572" spans="1:18" s="7" customFormat="1" ht="47.25" hidden="1" customHeight="1">
      <c r="A572" s="9"/>
      <c r="B572" s="9" t="s">
        <v>33</v>
      </c>
      <c r="C572" s="47" t="s">
        <v>438</v>
      </c>
      <c r="D572" s="47" t="s">
        <v>439</v>
      </c>
      <c r="E572" s="9" t="s">
        <v>440</v>
      </c>
      <c r="F572" s="48">
        <v>250000</v>
      </c>
      <c r="G572" s="9">
        <v>3</v>
      </c>
      <c r="H572" s="9">
        <v>2</v>
      </c>
      <c r="I572" s="9">
        <f t="shared" si="24"/>
        <v>-1</v>
      </c>
      <c r="J572" s="43"/>
      <c r="K572" s="43"/>
      <c r="L572" s="43">
        <f t="shared" si="25"/>
        <v>-1</v>
      </c>
      <c r="M572" s="49">
        <f t="shared" si="26"/>
        <v>-250000</v>
      </c>
      <c r="N572" s="49">
        <v>0</v>
      </c>
      <c r="O572" s="49"/>
      <c r="R572" s="8"/>
    </row>
    <row r="573" spans="1:18" s="7" customFormat="1" ht="47.25" hidden="1" customHeight="1">
      <c r="A573" s="9"/>
      <c r="B573" s="9" t="s">
        <v>33</v>
      </c>
      <c r="C573" s="47" t="s">
        <v>3328</v>
      </c>
      <c r="D573" s="47" t="s">
        <v>3329</v>
      </c>
      <c r="E573" s="9" t="s">
        <v>3330</v>
      </c>
      <c r="F573" s="48">
        <v>2100000</v>
      </c>
      <c r="G573" s="9">
        <v>1</v>
      </c>
      <c r="H573" s="9">
        <v>0</v>
      </c>
      <c r="I573" s="9">
        <f t="shared" si="24"/>
        <v>-1</v>
      </c>
      <c r="J573" s="43"/>
      <c r="K573" s="43"/>
      <c r="L573" s="43">
        <f t="shared" si="25"/>
        <v>-1</v>
      </c>
      <c r="M573" s="49">
        <f t="shared" si="26"/>
        <v>-2100000</v>
      </c>
      <c r="N573" s="49">
        <v>0</v>
      </c>
      <c r="O573" s="49"/>
      <c r="R573" s="8"/>
    </row>
    <row r="574" spans="1:18" s="7" customFormat="1" ht="47.25" hidden="1" customHeight="1">
      <c r="A574" s="9"/>
      <c r="B574" s="9" t="s">
        <v>33</v>
      </c>
      <c r="C574" s="47" t="s">
        <v>3342</v>
      </c>
      <c r="D574" s="47" t="s">
        <v>3343</v>
      </c>
      <c r="E574" s="9" t="s">
        <v>3344</v>
      </c>
      <c r="F574" s="48">
        <v>1200000</v>
      </c>
      <c r="G574" s="9">
        <v>3</v>
      </c>
      <c r="H574" s="9">
        <v>2</v>
      </c>
      <c r="I574" s="9">
        <f t="shared" si="24"/>
        <v>-1</v>
      </c>
      <c r="J574" s="43"/>
      <c r="K574" s="43"/>
      <c r="L574" s="43">
        <f t="shared" si="25"/>
        <v>-1</v>
      </c>
      <c r="M574" s="49">
        <f t="shared" si="26"/>
        <v>-1200000</v>
      </c>
      <c r="N574" s="49">
        <v>0</v>
      </c>
      <c r="O574" s="49"/>
      <c r="R574" s="8"/>
    </row>
    <row r="575" spans="1:18" s="7" customFormat="1" ht="47.25" hidden="1" customHeight="1">
      <c r="A575" s="9"/>
      <c r="B575" s="9" t="s">
        <v>27</v>
      </c>
      <c r="C575" s="47" t="s">
        <v>3384</v>
      </c>
      <c r="D575" s="47" t="s">
        <v>3385</v>
      </c>
      <c r="E575" s="9" t="s">
        <v>3386</v>
      </c>
      <c r="F575" s="48">
        <v>150000</v>
      </c>
      <c r="G575" s="9">
        <v>58</v>
      </c>
      <c r="H575" s="9">
        <v>57</v>
      </c>
      <c r="I575" s="9">
        <f t="shared" si="24"/>
        <v>-1</v>
      </c>
      <c r="J575" s="43"/>
      <c r="K575" s="43"/>
      <c r="L575" s="43">
        <f t="shared" si="25"/>
        <v>-1</v>
      </c>
      <c r="M575" s="49">
        <f t="shared" si="26"/>
        <v>-150000</v>
      </c>
      <c r="N575" s="49">
        <v>0</v>
      </c>
      <c r="O575" s="49"/>
      <c r="R575" s="8"/>
    </row>
    <row r="576" spans="1:18" s="7" customFormat="1" ht="47.25" hidden="1" customHeight="1">
      <c r="A576" s="9"/>
      <c r="B576" s="9" t="s">
        <v>3469</v>
      </c>
      <c r="C576" s="47" t="s">
        <v>3462</v>
      </c>
      <c r="D576" s="47" t="s">
        <v>3463</v>
      </c>
      <c r="E576" s="9" t="s">
        <v>3458</v>
      </c>
      <c r="F576" s="48">
        <v>575000</v>
      </c>
      <c r="G576" s="9">
        <v>1</v>
      </c>
      <c r="H576" s="9">
        <v>0</v>
      </c>
      <c r="I576" s="9">
        <f t="shared" si="24"/>
        <v>-1</v>
      </c>
      <c r="J576" s="43"/>
      <c r="K576" s="43"/>
      <c r="L576" s="43">
        <f t="shared" si="25"/>
        <v>-1</v>
      </c>
      <c r="M576" s="49">
        <f t="shared" si="26"/>
        <v>-575000</v>
      </c>
      <c r="N576" s="49">
        <v>0</v>
      </c>
      <c r="O576" s="49"/>
      <c r="R576" s="8"/>
    </row>
    <row r="577" spans="1:18" s="7" customFormat="1" ht="47.25" hidden="1" customHeight="1">
      <c r="A577" s="9"/>
      <c r="B577" s="9" t="s">
        <v>3498</v>
      </c>
      <c r="C577" s="47" t="s">
        <v>468</v>
      </c>
      <c r="D577" s="47" t="s">
        <v>469</v>
      </c>
      <c r="E577" s="9" t="s">
        <v>470</v>
      </c>
      <c r="F577" s="48">
        <v>269000</v>
      </c>
      <c r="G577" s="9">
        <v>11</v>
      </c>
      <c r="H577" s="9">
        <v>10</v>
      </c>
      <c r="I577" s="9">
        <f t="shared" si="24"/>
        <v>-1</v>
      </c>
      <c r="J577" s="43"/>
      <c r="K577" s="43"/>
      <c r="L577" s="43">
        <f t="shared" si="25"/>
        <v>-1</v>
      </c>
      <c r="M577" s="49">
        <f t="shared" si="26"/>
        <v>-269000</v>
      </c>
      <c r="N577" s="49">
        <v>0</v>
      </c>
      <c r="O577" s="49"/>
      <c r="R577" s="8"/>
    </row>
    <row r="578" spans="1:18" s="7" customFormat="1" ht="47.25" hidden="1" customHeight="1">
      <c r="A578" s="9"/>
      <c r="B578" s="9" t="s">
        <v>3498</v>
      </c>
      <c r="C578" s="47" t="s">
        <v>3470</v>
      </c>
      <c r="D578" s="47" t="s">
        <v>3471</v>
      </c>
      <c r="E578" s="9" t="s">
        <v>3472</v>
      </c>
      <c r="F578" s="48">
        <v>260000</v>
      </c>
      <c r="G578" s="9">
        <v>12</v>
      </c>
      <c r="H578" s="9">
        <v>11</v>
      </c>
      <c r="I578" s="9">
        <f t="shared" si="24"/>
        <v>-1</v>
      </c>
      <c r="J578" s="43"/>
      <c r="K578" s="43"/>
      <c r="L578" s="43">
        <f t="shared" si="25"/>
        <v>-1</v>
      </c>
      <c r="M578" s="49">
        <f t="shared" si="26"/>
        <v>-260000</v>
      </c>
      <c r="N578" s="49">
        <v>0</v>
      </c>
      <c r="O578" s="49"/>
      <c r="R578" s="8"/>
    </row>
    <row r="579" spans="1:18" s="7" customFormat="1" ht="47.25" hidden="1" customHeight="1">
      <c r="A579" s="9"/>
      <c r="B579" s="9" t="s">
        <v>3498</v>
      </c>
      <c r="C579" s="47" t="s">
        <v>3478</v>
      </c>
      <c r="D579" s="47" t="s">
        <v>3479</v>
      </c>
      <c r="E579" s="9" t="s">
        <v>3480</v>
      </c>
      <c r="F579" s="48">
        <v>350000</v>
      </c>
      <c r="G579" s="9">
        <v>2</v>
      </c>
      <c r="H579" s="9">
        <v>1</v>
      </c>
      <c r="I579" s="9">
        <f t="shared" si="24"/>
        <v>-1</v>
      </c>
      <c r="J579" s="43"/>
      <c r="K579" s="43"/>
      <c r="L579" s="43">
        <f t="shared" si="25"/>
        <v>-1</v>
      </c>
      <c r="M579" s="49">
        <f t="shared" si="26"/>
        <v>-350000</v>
      </c>
      <c r="N579" s="49">
        <v>0</v>
      </c>
      <c r="O579" s="49"/>
      <c r="R579" s="8"/>
    </row>
    <row r="580" spans="1:18" s="7" customFormat="1" ht="47.25" hidden="1" customHeight="1">
      <c r="A580" s="9"/>
      <c r="B580" s="9" t="s">
        <v>3498</v>
      </c>
      <c r="C580" s="47" t="s">
        <v>3483</v>
      </c>
      <c r="D580" s="47" t="s">
        <v>3484</v>
      </c>
      <c r="E580" s="9" t="s">
        <v>3485</v>
      </c>
      <c r="F580" s="48">
        <v>350000</v>
      </c>
      <c r="G580" s="9">
        <v>15</v>
      </c>
      <c r="H580" s="9">
        <v>14</v>
      </c>
      <c r="I580" s="9">
        <f t="shared" si="24"/>
        <v>-1</v>
      </c>
      <c r="J580" s="43"/>
      <c r="K580" s="43"/>
      <c r="L580" s="43">
        <f t="shared" si="25"/>
        <v>-1</v>
      </c>
      <c r="M580" s="49">
        <f t="shared" si="26"/>
        <v>-350000</v>
      </c>
      <c r="N580" s="49">
        <v>0</v>
      </c>
      <c r="O580" s="49"/>
      <c r="R580" s="8"/>
    </row>
    <row r="581" spans="1:18" s="7" customFormat="1" ht="47.25" hidden="1" customHeight="1">
      <c r="A581" s="9"/>
      <c r="B581" s="9" t="s">
        <v>27</v>
      </c>
      <c r="C581" s="47" t="s">
        <v>3354</v>
      </c>
      <c r="D581" s="47" t="s">
        <v>3355</v>
      </c>
      <c r="E581" s="9" t="s">
        <v>3356</v>
      </c>
      <c r="F581" s="48">
        <v>1350000</v>
      </c>
      <c r="G581" s="9">
        <v>0.24</v>
      </c>
      <c r="H581" s="9">
        <v>0</v>
      </c>
      <c r="I581" s="9">
        <f t="shared" si="24"/>
        <v>-0.24</v>
      </c>
      <c r="J581" s="43"/>
      <c r="K581" s="43"/>
      <c r="L581" s="43">
        <f t="shared" si="25"/>
        <v>-0.24</v>
      </c>
      <c r="M581" s="49">
        <f t="shared" si="26"/>
        <v>-324000</v>
      </c>
      <c r="N581" s="49">
        <v>0</v>
      </c>
      <c r="O581" s="49"/>
      <c r="R581" s="8"/>
    </row>
    <row r="582" spans="1:18" s="7" customFormat="1" ht="47.25" hidden="1" customHeight="1">
      <c r="A582" s="9"/>
      <c r="B582" s="9" t="s">
        <v>27</v>
      </c>
      <c r="C582" s="47" t="s">
        <v>3420</v>
      </c>
      <c r="D582" s="47" t="s">
        <v>3421</v>
      </c>
      <c r="E582" s="9" t="s">
        <v>3422</v>
      </c>
      <c r="F582" s="48">
        <v>250000</v>
      </c>
      <c r="G582" s="9">
        <v>7.0000000000000215E-2</v>
      </c>
      <c r="H582" s="9">
        <v>0</v>
      </c>
      <c r="I582" s="9">
        <f t="shared" si="24"/>
        <v>-7.0000000000000215E-2</v>
      </c>
      <c r="J582" s="43"/>
      <c r="K582" s="43"/>
      <c r="L582" s="43">
        <f t="shared" si="25"/>
        <v>-7.0000000000000215E-2</v>
      </c>
      <c r="M582" s="49">
        <f t="shared" si="26"/>
        <v>-17500.000000000055</v>
      </c>
      <c r="N582" s="49">
        <v>0</v>
      </c>
      <c r="O582" s="49"/>
      <c r="R582" s="8"/>
    </row>
    <row r="583" spans="1:18" s="7" customFormat="1" ht="47.25" hidden="1" customHeight="1">
      <c r="A583" s="9"/>
      <c r="B583" s="9" t="s">
        <v>27</v>
      </c>
      <c r="C583" s="47" t="s">
        <v>3426</v>
      </c>
      <c r="D583" s="47" t="s">
        <v>3427</v>
      </c>
      <c r="E583" s="9" t="s">
        <v>3428</v>
      </c>
      <c r="F583" s="48">
        <v>950000</v>
      </c>
      <c r="G583" s="9">
        <v>5.7000000000000196E-2</v>
      </c>
      <c r="H583" s="9">
        <v>0</v>
      </c>
      <c r="I583" s="9">
        <f t="shared" si="24"/>
        <v>-5.7000000000000196E-2</v>
      </c>
      <c r="J583" s="43"/>
      <c r="K583" s="43"/>
      <c r="L583" s="43">
        <f t="shared" si="25"/>
        <v>-5.7000000000000196E-2</v>
      </c>
      <c r="M583" s="49">
        <f t="shared" si="26"/>
        <v>-54150.000000000189</v>
      </c>
      <c r="N583" s="49">
        <v>0</v>
      </c>
      <c r="O583" s="49"/>
      <c r="R583" s="8"/>
    </row>
    <row r="584" spans="1:18" s="7" customFormat="1" ht="47.25" hidden="1" customHeight="1">
      <c r="A584" s="9"/>
      <c r="B584" s="9" t="s">
        <v>135</v>
      </c>
      <c r="C584" s="47" t="s">
        <v>2754</v>
      </c>
      <c r="D584" s="47" t="s">
        <v>2755</v>
      </c>
      <c r="E584" s="9" t="s">
        <v>2756</v>
      </c>
      <c r="F584" s="48">
        <v>189000</v>
      </c>
      <c r="G584" s="9">
        <v>4.0049999999999999</v>
      </c>
      <c r="H584" s="9">
        <v>4</v>
      </c>
      <c r="I584" s="9">
        <f t="shared" si="24"/>
        <v>-4.9999999999998934E-3</v>
      </c>
      <c r="J584" s="43"/>
      <c r="K584" s="43"/>
      <c r="L584" s="43">
        <f t="shared" si="25"/>
        <v>-4.9999999999998934E-3</v>
      </c>
      <c r="M584" s="49">
        <f t="shared" si="26"/>
        <v>-944.99999999997988</v>
      </c>
      <c r="N584" s="49">
        <v>0</v>
      </c>
      <c r="O584" s="49"/>
      <c r="R584" s="8"/>
    </row>
    <row r="585" spans="1:18" s="7" customFormat="1" ht="47.25" hidden="1" customHeight="1">
      <c r="A585" s="9"/>
      <c r="B585" s="9" t="s">
        <v>27</v>
      </c>
      <c r="C585" s="47" t="s">
        <v>426</v>
      </c>
      <c r="D585" s="47" t="s">
        <v>427</v>
      </c>
      <c r="E585" s="9" t="s">
        <v>428</v>
      </c>
      <c r="F585" s="48">
        <v>375000</v>
      </c>
      <c r="G585" s="9">
        <v>3.6999999999996099E-3</v>
      </c>
      <c r="H585" s="9">
        <v>0</v>
      </c>
      <c r="I585" s="9">
        <f t="shared" ref="I585:I648" si="27">+H585-G585</f>
        <v>-3.6999999999996099E-3</v>
      </c>
      <c r="J585" s="43"/>
      <c r="K585" s="43"/>
      <c r="L585" s="43">
        <f t="shared" si="25"/>
        <v>-3.6999999999996099E-3</v>
      </c>
      <c r="M585" s="49">
        <f t="shared" si="26"/>
        <v>-1387.4999999998538</v>
      </c>
      <c r="N585" s="49">
        <v>0</v>
      </c>
      <c r="O585" s="49"/>
      <c r="R585" s="8"/>
    </row>
    <row r="586" spans="1:18" s="7" customFormat="1" ht="47.25" hidden="1" customHeight="1">
      <c r="A586" s="9"/>
      <c r="B586" s="9" t="s">
        <v>27</v>
      </c>
      <c r="C586" s="47" t="s">
        <v>3423</v>
      </c>
      <c r="D586" s="47" t="s">
        <v>3424</v>
      </c>
      <c r="E586" s="9" t="s">
        <v>3425</v>
      </c>
      <c r="F586" s="48">
        <v>1000000</v>
      </c>
      <c r="G586" s="9">
        <v>0</v>
      </c>
      <c r="H586" s="9">
        <v>0.4</v>
      </c>
      <c r="I586" s="9">
        <f t="shared" si="27"/>
        <v>0.4</v>
      </c>
      <c r="J586" s="43">
        <f>+H586-G586</f>
        <v>0.4</v>
      </c>
      <c r="K586" s="50">
        <f>+J586*F586</f>
        <v>400000</v>
      </c>
      <c r="L586" s="43"/>
      <c r="M586" s="49"/>
      <c r="N586" s="49">
        <v>0</v>
      </c>
      <c r="O586" s="49"/>
      <c r="R586" s="8"/>
    </row>
    <row r="587" spans="1:18" s="7" customFormat="1" ht="47.25" hidden="1" customHeight="1">
      <c r="A587" s="9"/>
      <c r="B587" s="9" t="s">
        <v>69</v>
      </c>
      <c r="C587" s="47" t="s">
        <v>849</v>
      </c>
      <c r="D587" s="47" t="s">
        <v>850</v>
      </c>
      <c r="E587" s="9" t="s">
        <v>851</v>
      </c>
      <c r="F587" s="48">
        <v>2800000</v>
      </c>
      <c r="G587" s="9">
        <v>2</v>
      </c>
      <c r="H587" s="9">
        <v>3</v>
      </c>
      <c r="I587" s="9">
        <f t="shared" si="27"/>
        <v>1</v>
      </c>
      <c r="J587" s="43">
        <f t="shared" ref="J587:J650" si="28">+H587-G587</f>
        <v>1</v>
      </c>
      <c r="K587" s="50">
        <f t="shared" ref="K587:K650" si="29">+J587*F587</f>
        <v>2800000</v>
      </c>
      <c r="L587" s="43"/>
      <c r="M587" s="49"/>
      <c r="N587" s="49">
        <v>0</v>
      </c>
      <c r="O587" s="49"/>
      <c r="R587" s="8"/>
    </row>
    <row r="588" spans="1:18" s="7" customFormat="1" ht="47.25" hidden="1" customHeight="1">
      <c r="A588" s="9"/>
      <c r="B588" s="9" t="s">
        <v>69</v>
      </c>
      <c r="C588" s="47" t="s">
        <v>858</v>
      </c>
      <c r="D588" s="47" t="s">
        <v>859</v>
      </c>
      <c r="E588" s="9" t="s">
        <v>860</v>
      </c>
      <c r="F588" s="48">
        <v>2614500</v>
      </c>
      <c r="G588" s="9">
        <v>7</v>
      </c>
      <c r="H588" s="9">
        <v>8</v>
      </c>
      <c r="I588" s="9">
        <f t="shared" si="27"/>
        <v>1</v>
      </c>
      <c r="J588" s="43">
        <f t="shared" si="28"/>
        <v>1</v>
      </c>
      <c r="K588" s="50">
        <f t="shared" si="29"/>
        <v>2614500</v>
      </c>
      <c r="L588" s="43"/>
      <c r="M588" s="49"/>
      <c r="N588" s="49">
        <v>0</v>
      </c>
      <c r="O588" s="49"/>
      <c r="R588" s="8"/>
    </row>
    <row r="589" spans="1:18" s="7" customFormat="1" ht="47.25" hidden="1" customHeight="1">
      <c r="A589" s="9"/>
      <c r="B589" s="9" t="s">
        <v>69</v>
      </c>
      <c r="C589" s="47" t="s">
        <v>876</v>
      </c>
      <c r="D589" s="47" t="s">
        <v>877</v>
      </c>
      <c r="E589" s="9" t="s">
        <v>878</v>
      </c>
      <c r="F589" s="48">
        <v>2045000</v>
      </c>
      <c r="G589" s="9">
        <v>5</v>
      </c>
      <c r="H589" s="9">
        <v>6</v>
      </c>
      <c r="I589" s="9">
        <f t="shared" si="27"/>
        <v>1</v>
      </c>
      <c r="J589" s="43">
        <f t="shared" si="28"/>
        <v>1</v>
      </c>
      <c r="K589" s="50">
        <f t="shared" si="29"/>
        <v>2045000</v>
      </c>
      <c r="L589" s="43"/>
      <c r="M589" s="49"/>
      <c r="N589" s="49">
        <v>0</v>
      </c>
      <c r="O589" s="49"/>
      <c r="R589" s="8"/>
    </row>
    <row r="590" spans="1:18" s="7" customFormat="1" ht="47.25" hidden="1" customHeight="1">
      <c r="A590" s="9"/>
      <c r="B590" s="9" t="s">
        <v>69</v>
      </c>
      <c r="C590" s="47" t="s">
        <v>902</v>
      </c>
      <c r="D590" s="47" t="s">
        <v>903</v>
      </c>
      <c r="E590" s="9" t="s">
        <v>904</v>
      </c>
      <c r="F590" s="48">
        <v>1600000</v>
      </c>
      <c r="G590" s="9">
        <v>0</v>
      </c>
      <c r="H590" s="9">
        <v>1</v>
      </c>
      <c r="I590" s="9">
        <f t="shared" si="27"/>
        <v>1</v>
      </c>
      <c r="J590" s="43">
        <f t="shared" si="28"/>
        <v>1</v>
      </c>
      <c r="K590" s="50">
        <f t="shared" si="29"/>
        <v>1600000</v>
      </c>
      <c r="L590" s="43"/>
      <c r="M590" s="49"/>
      <c r="N590" s="49">
        <v>0</v>
      </c>
      <c r="O590" s="49"/>
      <c r="R590" s="8"/>
    </row>
    <row r="591" spans="1:18" s="7" customFormat="1" ht="47.25" hidden="1" customHeight="1">
      <c r="A591" s="9"/>
      <c r="B591" s="9" t="s">
        <v>27</v>
      </c>
      <c r="C591" s="47" t="s">
        <v>968</v>
      </c>
      <c r="D591" s="47" t="s">
        <v>969</v>
      </c>
      <c r="E591" s="9" t="s">
        <v>970</v>
      </c>
      <c r="F591" s="48">
        <v>980000</v>
      </c>
      <c r="G591" s="9">
        <v>11</v>
      </c>
      <c r="H591" s="9">
        <v>12</v>
      </c>
      <c r="I591" s="9">
        <f t="shared" si="27"/>
        <v>1</v>
      </c>
      <c r="J591" s="43">
        <f t="shared" si="28"/>
        <v>1</v>
      </c>
      <c r="K591" s="50">
        <f t="shared" si="29"/>
        <v>980000</v>
      </c>
      <c r="L591" s="43"/>
      <c r="M591" s="49"/>
      <c r="N591" s="49">
        <v>0</v>
      </c>
      <c r="O591" s="49"/>
      <c r="R591" s="8"/>
    </row>
    <row r="592" spans="1:18" s="7" customFormat="1" ht="47.25" hidden="1" customHeight="1">
      <c r="A592" s="9"/>
      <c r="B592" s="9" t="s">
        <v>69</v>
      </c>
      <c r="C592" s="47" t="s">
        <v>977</v>
      </c>
      <c r="D592" s="47" t="s">
        <v>978</v>
      </c>
      <c r="E592" s="9" t="s">
        <v>979</v>
      </c>
      <c r="F592" s="48">
        <v>940000</v>
      </c>
      <c r="G592" s="9">
        <v>3</v>
      </c>
      <c r="H592" s="9">
        <v>4</v>
      </c>
      <c r="I592" s="9">
        <f t="shared" si="27"/>
        <v>1</v>
      </c>
      <c r="J592" s="43">
        <f t="shared" si="28"/>
        <v>1</v>
      </c>
      <c r="K592" s="50">
        <f t="shared" si="29"/>
        <v>940000</v>
      </c>
      <c r="L592" s="43"/>
      <c r="M592" s="49"/>
      <c r="N592" s="49">
        <v>0</v>
      </c>
      <c r="O592" s="49"/>
      <c r="R592" s="8"/>
    </row>
    <row r="593" spans="1:18" s="7" customFormat="1" ht="47.25" hidden="1" customHeight="1">
      <c r="A593" s="9"/>
      <c r="B593" s="9" t="s">
        <v>33</v>
      </c>
      <c r="C593" s="47" t="s">
        <v>986</v>
      </c>
      <c r="D593" s="47" t="s">
        <v>987</v>
      </c>
      <c r="E593" s="9" t="s">
        <v>988</v>
      </c>
      <c r="F593" s="48">
        <v>890000</v>
      </c>
      <c r="G593" s="9">
        <v>2</v>
      </c>
      <c r="H593" s="9">
        <v>3</v>
      </c>
      <c r="I593" s="9">
        <f t="shared" si="27"/>
        <v>1</v>
      </c>
      <c r="J593" s="43">
        <f t="shared" si="28"/>
        <v>1</v>
      </c>
      <c r="K593" s="50">
        <f t="shared" si="29"/>
        <v>890000</v>
      </c>
      <c r="L593" s="43"/>
      <c r="M593" s="49"/>
      <c r="N593" s="49">
        <v>0</v>
      </c>
      <c r="O593" s="49"/>
      <c r="R593" s="8"/>
    </row>
    <row r="594" spans="1:18" s="7" customFormat="1" ht="47.25" hidden="1" customHeight="1">
      <c r="A594" s="9"/>
      <c r="B594" s="9" t="s">
        <v>32</v>
      </c>
      <c r="C594" s="47" t="s">
        <v>998</v>
      </c>
      <c r="D594" s="47" t="s">
        <v>999</v>
      </c>
      <c r="E594" s="9" t="s">
        <v>1000</v>
      </c>
      <c r="F594" s="48">
        <v>845000</v>
      </c>
      <c r="G594" s="9">
        <v>1</v>
      </c>
      <c r="H594" s="9">
        <v>2</v>
      </c>
      <c r="I594" s="9">
        <f t="shared" si="27"/>
        <v>1</v>
      </c>
      <c r="J594" s="43">
        <f t="shared" si="28"/>
        <v>1</v>
      </c>
      <c r="K594" s="50">
        <f t="shared" si="29"/>
        <v>845000</v>
      </c>
      <c r="L594" s="43"/>
      <c r="M594" s="49"/>
      <c r="N594" s="49">
        <v>0</v>
      </c>
      <c r="O594" s="49"/>
      <c r="R594" s="8"/>
    </row>
    <row r="595" spans="1:18" s="7" customFormat="1" ht="47.25" hidden="1" customHeight="1">
      <c r="A595" s="9"/>
      <c r="B595" s="9" t="s">
        <v>69</v>
      </c>
      <c r="C595" s="47" t="s">
        <v>1010</v>
      </c>
      <c r="D595" s="47" t="s">
        <v>1011</v>
      </c>
      <c r="E595" s="9" t="s">
        <v>1012</v>
      </c>
      <c r="F595" s="48">
        <v>780000</v>
      </c>
      <c r="G595" s="9">
        <v>2</v>
      </c>
      <c r="H595" s="9">
        <v>3</v>
      </c>
      <c r="I595" s="9">
        <f t="shared" si="27"/>
        <v>1</v>
      </c>
      <c r="J595" s="43">
        <f t="shared" si="28"/>
        <v>1</v>
      </c>
      <c r="K595" s="50">
        <f t="shared" si="29"/>
        <v>780000</v>
      </c>
      <c r="L595" s="43"/>
      <c r="M595" s="49"/>
      <c r="N595" s="49">
        <v>0</v>
      </c>
      <c r="O595" s="49"/>
      <c r="R595" s="8"/>
    </row>
    <row r="596" spans="1:18" s="7" customFormat="1" ht="47.25" hidden="1" customHeight="1">
      <c r="A596" s="9"/>
      <c r="B596" s="9" t="s">
        <v>69</v>
      </c>
      <c r="C596" s="47" t="s">
        <v>1013</v>
      </c>
      <c r="D596" s="47" t="s">
        <v>1014</v>
      </c>
      <c r="E596" s="9" t="s">
        <v>1015</v>
      </c>
      <c r="F596" s="48">
        <v>780000</v>
      </c>
      <c r="G596" s="9">
        <v>0</v>
      </c>
      <c r="H596" s="9">
        <v>1</v>
      </c>
      <c r="I596" s="9">
        <f t="shared" si="27"/>
        <v>1</v>
      </c>
      <c r="J596" s="43">
        <f t="shared" si="28"/>
        <v>1</v>
      </c>
      <c r="K596" s="50">
        <f t="shared" si="29"/>
        <v>780000</v>
      </c>
      <c r="L596" s="43"/>
      <c r="M596" s="49"/>
      <c r="N596" s="49">
        <v>0</v>
      </c>
      <c r="O596" s="49"/>
      <c r="R596" s="8"/>
    </row>
    <row r="597" spans="1:18" s="7" customFormat="1" ht="47.25" hidden="1" customHeight="1">
      <c r="A597" s="9"/>
      <c r="B597" s="9" t="s">
        <v>69</v>
      </c>
      <c r="C597" s="47" t="s">
        <v>1022</v>
      </c>
      <c r="D597" s="47" t="s">
        <v>1023</v>
      </c>
      <c r="E597" s="9" t="s">
        <v>1024</v>
      </c>
      <c r="F597" s="48">
        <v>751000</v>
      </c>
      <c r="G597" s="9">
        <v>0</v>
      </c>
      <c r="H597" s="9">
        <v>1</v>
      </c>
      <c r="I597" s="9">
        <f t="shared" si="27"/>
        <v>1</v>
      </c>
      <c r="J597" s="43">
        <f t="shared" si="28"/>
        <v>1</v>
      </c>
      <c r="K597" s="50">
        <f t="shared" si="29"/>
        <v>751000</v>
      </c>
      <c r="L597" s="43"/>
      <c r="M597" s="49"/>
      <c r="N597" s="49">
        <v>0</v>
      </c>
      <c r="O597" s="49"/>
      <c r="R597" s="8"/>
    </row>
    <row r="598" spans="1:18" s="7" customFormat="1" ht="47.25" hidden="1" customHeight="1">
      <c r="A598" s="9"/>
      <c r="B598" s="9" t="s">
        <v>69</v>
      </c>
      <c r="C598" s="47" t="s">
        <v>1025</v>
      </c>
      <c r="D598" s="47" t="s">
        <v>1026</v>
      </c>
      <c r="E598" s="9" t="s">
        <v>1027</v>
      </c>
      <c r="F598" s="48">
        <v>750000</v>
      </c>
      <c r="G598" s="9">
        <v>4</v>
      </c>
      <c r="H598" s="9">
        <v>5</v>
      </c>
      <c r="I598" s="9">
        <f t="shared" si="27"/>
        <v>1</v>
      </c>
      <c r="J598" s="43">
        <f t="shared" si="28"/>
        <v>1</v>
      </c>
      <c r="K598" s="50">
        <f t="shared" si="29"/>
        <v>750000</v>
      </c>
      <c r="L598" s="43"/>
      <c r="M598" s="49"/>
      <c r="N598" s="49">
        <v>0</v>
      </c>
      <c r="O598" s="49"/>
      <c r="R598" s="8"/>
    </row>
    <row r="599" spans="1:18" s="7" customFormat="1" ht="47.25" hidden="1" customHeight="1">
      <c r="A599" s="9"/>
      <c r="B599" s="9" t="s">
        <v>33</v>
      </c>
      <c r="C599" s="47" t="s">
        <v>1028</v>
      </c>
      <c r="D599" s="47" t="s">
        <v>1029</v>
      </c>
      <c r="E599" s="9" t="s">
        <v>1030</v>
      </c>
      <c r="F599" s="48">
        <v>750000</v>
      </c>
      <c r="G599" s="9">
        <v>6</v>
      </c>
      <c r="H599" s="9">
        <v>7</v>
      </c>
      <c r="I599" s="9">
        <f t="shared" si="27"/>
        <v>1</v>
      </c>
      <c r="J599" s="43">
        <f t="shared" si="28"/>
        <v>1</v>
      </c>
      <c r="K599" s="50">
        <f t="shared" si="29"/>
        <v>750000</v>
      </c>
      <c r="L599" s="43"/>
      <c r="M599" s="49"/>
      <c r="N599" s="49">
        <v>0</v>
      </c>
      <c r="O599" s="49"/>
      <c r="R599" s="8"/>
    </row>
    <row r="600" spans="1:18" s="7" customFormat="1" ht="47.25" hidden="1" customHeight="1">
      <c r="A600" s="9"/>
      <c r="B600" s="9" t="s">
        <v>32</v>
      </c>
      <c r="C600" s="47" t="s">
        <v>1046</v>
      </c>
      <c r="D600" s="47" t="s">
        <v>1047</v>
      </c>
      <c r="E600" s="9" t="s">
        <v>1048</v>
      </c>
      <c r="F600" s="48">
        <v>689000</v>
      </c>
      <c r="G600" s="9">
        <v>3</v>
      </c>
      <c r="H600" s="9">
        <v>4</v>
      </c>
      <c r="I600" s="9">
        <f t="shared" si="27"/>
        <v>1</v>
      </c>
      <c r="J600" s="43">
        <f t="shared" si="28"/>
        <v>1</v>
      </c>
      <c r="K600" s="50">
        <f t="shared" si="29"/>
        <v>689000</v>
      </c>
      <c r="L600" s="43"/>
      <c r="M600" s="49"/>
      <c r="N600" s="49">
        <v>0</v>
      </c>
      <c r="O600" s="49"/>
      <c r="R600" s="8"/>
    </row>
    <row r="601" spans="1:18" s="7" customFormat="1" ht="47.25" hidden="1" customHeight="1">
      <c r="A601" s="9"/>
      <c r="B601" s="9" t="s">
        <v>69</v>
      </c>
      <c r="C601" s="47" t="s">
        <v>1049</v>
      </c>
      <c r="D601" s="47" t="s">
        <v>1050</v>
      </c>
      <c r="E601" s="9" t="s">
        <v>1051</v>
      </c>
      <c r="F601" s="48">
        <v>656000</v>
      </c>
      <c r="G601" s="9">
        <v>9</v>
      </c>
      <c r="H601" s="9">
        <v>10</v>
      </c>
      <c r="I601" s="9">
        <f t="shared" si="27"/>
        <v>1</v>
      </c>
      <c r="J601" s="43">
        <f t="shared" si="28"/>
        <v>1</v>
      </c>
      <c r="K601" s="50">
        <f t="shared" si="29"/>
        <v>656000</v>
      </c>
      <c r="L601" s="43"/>
      <c r="M601" s="49"/>
      <c r="N601" s="49">
        <v>0</v>
      </c>
      <c r="O601" s="49"/>
      <c r="R601" s="8"/>
    </row>
    <row r="602" spans="1:18" s="7" customFormat="1" ht="47.25" hidden="1" customHeight="1">
      <c r="A602" s="9"/>
      <c r="B602" s="9" t="s">
        <v>33</v>
      </c>
      <c r="C602" s="47" t="s">
        <v>1061</v>
      </c>
      <c r="D602" s="47" t="s">
        <v>1062</v>
      </c>
      <c r="E602" s="9" t="s">
        <v>1063</v>
      </c>
      <c r="F602" s="48">
        <v>610000</v>
      </c>
      <c r="G602" s="9">
        <v>9</v>
      </c>
      <c r="H602" s="9">
        <v>10</v>
      </c>
      <c r="I602" s="9">
        <f t="shared" si="27"/>
        <v>1</v>
      </c>
      <c r="J602" s="43">
        <f t="shared" si="28"/>
        <v>1</v>
      </c>
      <c r="K602" s="50">
        <f t="shared" si="29"/>
        <v>610000</v>
      </c>
      <c r="L602" s="43"/>
      <c r="M602" s="49"/>
      <c r="N602" s="49">
        <v>0</v>
      </c>
      <c r="O602" s="49"/>
      <c r="R602" s="8"/>
    </row>
    <row r="603" spans="1:18" s="7" customFormat="1" ht="47.25" hidden="1" customHeight="1">
      <c r="A603" s="9"/>
      <c r="B603" s="9" t="s">
        <v>69</v>
      </c>
      <c r="C603" s="47" t="s">
        <v>1070</v>
      </c>
      <c r="D603" s="47" t="s">
        <v>1071</v>
      </c>
      <c r="E603" s="9" t="s">
        <v>1072</v>
      </c>
      <c r="F603" s="48">
        <v>595000</v>
      </c>
      <c r="G603" s="9">
        <v>1</v>
      </c>
      <c r="H603" s="9">
        <v>2</v>
      </c>
      <c r="I603" s="9">
        <f t="shared" si="27"/>
        <v>1</v>
      </c>
      <c r="J603" s="43">
        <f t="shared" si="28"/>
        <v>1</v>
      </c>
      <c r="K603" s="50">
        <f t="shared" si="29"/>
        <v>595000</v>
      </c>
      <c r="L603" s="43"/>
      <c r="M603" s="49"/>
      <c r="N603" s="49">
        <v>0</v>
      </c>
      <c r="O603" s="49"/>
      <c r="R603" s="8"/>
    </row>
    <row r="604" spans="1:18" s="7" customFormat="1" ht="47.25" hidden="1" customHeight="1">
      <c r="A604" s="9"/>
      <c r="B604" s="9" t="s">
        <v>69</v>
      </c>
      <c r="C604" s="47" t="s">
        <v>1073</v>
      </c>
      <c r="D604" s="47" t="s">
        <v>1074</v>
      </c>
      <c r="E604" s="9" t="s">
        <v>1075</v>
      </c>
      <c r="F604" s="48">
        <v>590000</v>
      </c>
      <c r="G604" s="9">
        <v>24</v>
      </c>
      <c r="H604" s="9">
        <v>25</v>
      </c>
      <c r="I604" s="9">
        <f t="shared" si="27"/>
        <v>1</v>
      </c>
      <c r="J604" s="43">
        <f t="shared" si="28"/>
        <v>1</v>
      </c>
      <c r="K604" s="50">
        <f t="shared" si="29"/>
        <v>590000</v>
      </c>
      <c r="L604" s="43"/>
      <c r="M604" s="49"/>
      <c r="N604" s="49">
        <v>0</v>
      </c>
      <c r="O604" s="49"/>
      <c r="R604" s="8"/>
    </row>
    <row r="605" spans="1:18" s="7" customFormat="1" ht="47.25" hidden="1" customHeight="1">
      <c r="A605" s="9"/>
      <c r="B605" s="9" t="s">
        <v>197</v>
      </c>
      <c r="C605" s="47" t="s">
        <v>1079</v>
      </c>
      <c r="D605" s="47" t="s">
        <v>1080</v>
      </c>
      <c r="E605" s="9" t="s">
        <v>1081</v>
      </c>
      <c r="F605" s="48">
        <v>590000</v>
      </c>
      <c r="G605" s="9">
        <v>3</v>
      </c>
      <c r="H605" s="9">
        <v>4</v>
      </c>
      <c r="I605" s="9">
        <f t="shared" si="27"/>
        <v>1</v>
      </c>
      <c r="J605" s="43">
        <f t="shared" si="28"/>
        <v>1</v>
      </c>
      <c r="K605" s="50">
        <f t="shared" si="29"/>
        <v>590000</v>
      </c>
      <c r="L605" s="43"/>
      <c r="M605" s="49"/>
      <c r="N605" s="49">
        <v>0</v>
      </c>
      <c r="O605" s="49"/>
      <c r="R605" s="8"/>
    </row>
    <row r="606" spans="1:18" s="7" customFormat="1" ht="47.25" hidden="1" customHeight="1">
      <c r="A606" s="9"/>
      <c r="B606" s="9" t="s">
        <v>69</v>
      </c>
      <c r="C606" s="47" t="s">
        <v>1091</v>
      </c>
      <c r="D606" s="47" t="s">
        <v>1092</v>
      </c>
      <c r="E606" s="9" t="s">
        <v>1093</v>
      </c>
      <c r="F606" s="48">
        <v>550000</v>
      </c>
      <c r="G606" s="9">
        <v>21</v>
      </c>
      <c r="H606" s="9">
        <v>22</v>
      </c>
      <c r="I606" s="9">
        <f t="shared" si="27"/>
        <v>1</v>
      </c>
      <c r="J606" s="43">
        <f t="shared" si="28"/>
        <v>1</v>
      </c>
      <c r="K606" s="50">
        <f t="shared" si="29"/>
        <v>550000</v>
      </c>
      <c r="L606" s="43"/>
      <c r="M606" s="49"/>
      <c r="N606" s="49">
        <v>0</v>
      </c>
      <c r="O606" s="49"/>
      <c r="R606" s="8"/>
    </row>
    <row r="607" spans="1:18" s="7" customFormat="1" ht="47.25" hidden="1" customHeight="1">
      <c r="A607" s="9"/>
      <c r="B607" s="9" t="s">
        <v>32</v>
      </c>
      <c r="C607" s="47" t="s">
        <v>1094</v>
      </c>
      <c r="D607" s="47" t="s">
        <v>1095</v>
      </c>
      <c r="E607" s="9" t="s">
        <v>1096</v>
      </c>
      <c r="F607" s="48">
        <v>550000</v>
      </c>
      <c r="G607" s="9">
        <v>0</v>
      </c>
      <c r="H607" s="9">
        <v>1</v>
      </c>
      <c r="I607" s="9">
        <f t="shared" si="27"/>
        <v>1</v>
      </c>
      <c r="J607" s="43">
        <f t="shared" si="28"/>
        <v>1</v>
      </c>
      <c r="K607" s="50">
        <f t="shared" si="29"/>
        <v>550000</v>
      </c>
      <c r="L607" s="43"/>
      <c r="M607" s="49"/>
      <c r="N607" s="49">
        <v>0</v>
      </c>
      <c r="O607" s="49"/>
      <c r="R607" s="8"/>
    </row>
    <row r="608" spans="1:18" s="7" customFormat="1" ht="47.25" hidden="1" customHeight="1">
      <c r="A608" s="9"/>
      <c r="B608" s="9" t="s">
        <v>33</v>
      </c>
      <c r="C608" s="47" t="s">
        <v>1097</v>
      </c>
      <c r="D608" s="47" t="s">
        <v>1098</v>
      </c>
      <c r="E608" s="9" t="s">
        <v>1099</v>
      </c>
      <c r="F608" s="48">
        <v>550000</v>
      </c>
      <c r="G608" s="9">
        <v>1</v>
      </c>
      <c r="H608" s="9">
        <v>2</v>
      </c>
      <c r="I608" s="9">
        <f t="shared" si="27"/>
        <v>1</v>
      </c>
      <c r="J608" s="43">
        <f t="shared" si="28"/>
        <v>1</v>
      </c>
      <c r="K608" s="50">
        <f t="shared" si="29"/>
        <v>550000</v>
      </c>
      <c r="L608" s="43"/>
      <c r="M608" s="49"/>
      <c r="N608" s="49">
        <v>0</v>
      </c>
      <c r="O608" s="49"/>
      <c r="R608" s="8"/>
    </row>
    <row r="609" spans="1:18" s="7" customFormat="1" ht="47.25" hidden="1" customHeight="1">
      <c r="A609" s="9"/>
      <c r="B609" s="9" t="s">
        <v>69</v>
      </c>
      <c r="C609" s="47" t="s">
        <v>1100</v>
      </c>
      <c r="D609" s="47" t="s">
        <v>1101</v>
      </c>
      <c r="E609" s="9" t="s">
        <v>1102</v>
      </c>
      <c r="F609" s="48">
        <v>541000</v>
      </c>
      <c r="G609" s="9">
        <v>5</v>
      </c>
      <c r="H609" s="9">
        <v>6</v>
      </c>
      <c r="I609" s="9">
        <f t="shared" si="27"/>
        <v>1</v>
      </c>
      <c r="J609" s="43">
        <f t="shared" si="28"/>
        <v>1</v>
      </c>
      <c r="K609" s="50">
        <f t="shared" si="29"/>
        <v>541000</v>
      </c>
      <c r="L609" s="43"/>
      <c r="M609" s="49"/>
      <c r="N609" s="49">
        <v>0</v>
      </c>
      <c r="O609" s="49"/>
      <c r="R609" s="8"/>
    </row>
    <row r="610" spans="1:18" s="7" customFormat="1" ht="47.25" hidden="1" customHeight="1">
      <c r="A610" s="9"/>
      <c r="B610" s="9" t="s">
        <v>33</v>
      </c>
      <c r="C610" s="47" t="s">
        <v>1112</v>
      </c>
      <c r="D610" s="47" t="s">
        <v>1113</v>
      </c>
      <c r="E610" s="9" t="s">
        <v>1114</v>
      </c>
      <c r="F610" s="48">
        <v>515000</v>
      </c>
      <c r="G610" s="9">
        <v>8</v>
      </c>
      <c r="H610" s="9">
        <v>9</v>
      </c>
      <c r="I610" s="9">
        <f t="shared" si="27"/>
        <v>1</v>
      </c>
      <c r="J610" s="43">
        <f t="shared" si="28"/>
        <v>1</v>
      </c>
      <c r="K610" s="50">
        <f t="shared" si="29"/>
        <v>515000</v>
      </c>
      <c r="L610" s="43"/>
      <c r="M610" s="49"/>
      <c r="N610" s="49">
        <v>0</v>
      </c>
      <c r="O610" s="49"/>
      <c r="R610" s="8"/>
    </row>
    <row r="611" spans="1:18" s="7" customFormat="1" ht="47.25" customHeight="1">
      <c r="A611" s="9"/>
      <c r="B611" s="9" t="s">
        <v>27</v>
      </c>
      <c r="C611" s="47" t="s">
        <v>1133</v>
      </c>
      <c r="D611" s="47" t="s">
        <v>1134</v>
      </c>
      <c r="E611" s="9" t="s">
        <v>1135</v>
      </c>
      <c r="F611" s="48">
        <v>492000</v>
      </c>
      <c r="G611" s="9">
        <v>12</v>
      </c>
      <c r="H611" s="9">
        <v>13</v>
      </c>
      <c r="I611" s="9">
        <f t="shared" si="27"/>
        <v>1</v>
      </c>
      <c r="J611" s="43">
        <f t="shared" si="28"/>
        <v>1</v>
      </c>
      <c r="K611" s="50">
        <f t="shared" si="29"/>
        <v>492000</v>
      </c>
      <c r="L611" s="43"/>
      <c r="M611" s="49"/>
      <c r="N611" s="49" t="s">
        <v>3550</v>
      </c>
      <c r="O611" s="49"/>
      <c r="R611" s="8"/>
    </row>
    <row r="612" spans="1:18" s="7" customFormat="1" ht="47.25" hidden="1" customHeight="1">
      <c r="A612" s="9"/>
      <c r="B612" s="9" t="s">
        <v>33</v>
      </c>
      <c r="C612" s="47" t="s">
        <v>1139</v>
      </c>
      <c r="D612" s="47" t="s">
        <v>1140</v>
      </c>
      <c r="E612" s="9" t="s">
        <v>1141</v>
      </c>
      <c r="F612" s="48">
        <v>489000</v>
      </c>
      <c r="G612" s="9">
        <v>0</v>
      </c>
      <c r="H612" s="9">
        <v>1</v>
      </c>
      <c r="I612" s="9">
        <f t="shared" si="27"/>
        <v>1</v>
      </c>
      <c r="J612" s="43">
        <f t="shared" si="28"/>
        <v>1</v>
      </c>
      <c r="K612" s="50">
        <f t="shared" si="29"/>
        <v>489000</v>
      </c>
      <c r="L612" s="43"/>
      <c r="M612" s="49"/>
      <c r="N612" s="49">
        <v>0</v>
      </c>
      <c r="O612" s="49"/>
      <c r="R612" s="8"/>
    </row>
    <row r="613" spans="1:18" s="7" customFormat="1" ht="47.25" hidden="1" customHeight="1">
      <c r="A613" s="9"/>
      <c r="B613" s="9" t="s">
        <v>69</v>
      </c>
      <c r="C613" s="47" t="s">
        <v>1142</v>
      </c>
      <c r="D613" s="47" t="s">
        <v>1143</v>
      </c>
      <c r="E613" s="9" t="s">
        <v>1144</v>
      </c>
      <c r="F613" s="48">
        <v>455000</v>
      </c>
      <c r="G613" s="9">
        <v>44</v>
      </c>
      <c r="H613" s="9">
        <v>45</v>
      </c>
      <c r="I613" s="9">
        <f t="shared" si="27"/>
        <v>1</v>
      </c>
      <c r="J613" s="43">
        <f t="shared" si="28"/>
        <v>1</v>
      </c>
      <c r="K613" s="50">
        <f t="shared" si="29"/>
        <v>455000</v>
      </c>
      <c r="L613" s="43"/>
      <c r="M613" s="49"/>
      <c r="N613" s="49">
        <v>0</v>
      </c>
      <c r="O613" s="49"/>
      <c r="R613" s="8"/>
    </row>
    <row r="614" spans="1:18" s="7" customFormat="1" ht="47.25" customHeight="1">
      <c r="A614" s="9"/>
      <c r="B614" s="9" t="s">
        <v>32</v>
      </c>
      <c r="C614" s="47" t="s">
        <v>1163</v>
      </c>
      <c r="D614" s="47" t="s">
        <v>1164</v>
      </c>
      <c r="E614" s="9" t="s">
        <v>1165</v>
      </c>
      <c r="F614" s="48">
        <v>395000</v>
      </c>
      <c r="G614" s="9">
        <v>0</v>
      </c>
      <c r="H614" s="9">
        <v>1</v>
      </c>
      <c r="I614" s="9">
        <f t="shared" si="27"/>
        <v>1</v>
      </c>
      <c r="J614" s="43">
        <f t="shared" si="28"/>
        <v>1</v>
      </c>
      <c r="K614" s="50">
        <f t="shared" si="29"/>
        <v>395000</v>
      </c>
      <c r="L614" s="43"/>
      <c r="M614" s="49"/>
      <c r="N614" s="49" t="s">
        <v>3551</v>
      </c>
      <c r="O614" s="49"/>
      <c r="R614" s="8"/>
    </row>
    <row r="615" spans="1:18" s="7" customFormat="1" ht="47.25" hidden="1" customHeight="1">
      <c r="A615" s="9"/>
      <c r="B615" s="9" t="s">
        <v>33</v>
      </c>
      <c r="C615" s="47" t="s">
        <v>1196</v>
      </c>
      <c r="D615" s="47" t="s">
        <v>1197</v>
      </c>
      <c r="E615" s="9" t="s">
        <v>1198</v>
      </c>
      <c r="F615" s="48">
        <v>365000</v>
      </c>
      <c r="G615" s="9">
        <v>16</v>
      </c>
      <c r="H615" s="9">
        <v>17</v>
      </c>
      <c r="I615" s="9">
        <f t="shared" si="27"/>
        <v>1</v>
      </c>
      <c r="J615" s="43">
        <f t="shared" si="28"/>
        <v>1</v>
      </c>
      <c r="K615" s="50">
        <f t="shared" si="29"/>
        <v>365000</v>
      </c>
      <c r="L615" s="43"/>
      <c r="M615" s="49"/>
      <c r="N615" s="49">
        <v>0</v>
      </c>
      <c r="O615" s="49"/>
      <c r="R615" s="8"/>
    </row>
    <row r="616" spans="1:18" s="7" customFormat="1" ht="47.25" hidden="1" customHeight="1">
      <c r="A616" s="9"/>
      <c r="B616" s="9" t="s">
        <v>69</v>
      </c>
      <c r="C616" s="47" t="s">
        <v>1202</v>
      </c>
      <c r="D616" s="47" t="s">
        <v>1203</v>
      </c>
      <c r="E616" s="9" t="s">
        <v>1204</v>
      </c>
      <c r="F616" s="48">
        <v>350000</v>
      </c>
      <c r="G616" s="9">
        <v>17</v>
      </c>
      <c r="H616" s="9">
        <v>18</v>
      </c>
      <c r="I616" s="9">
        <f t="shared" si="27"/>
        <v>1</v>
      </c>
      <c r="J616" s="43">
        <f t="shared" si="28"/>
        <v>1</v>
      </c>
      <c r="K616" s="50">
        <f t="shared" si="29"/>
        <v>350000</v>
      </c>
      <c r="L616" s="43"/>
      <c r="M616" s="49"/>
      <c r="N616" s="49">
        <v>0</v>
      </c>
      <c r="O616" s="49"/>
      <c r="R616" s="8"/>
    </row>
    <row r="617" spans="1:18" s="7" customFormat="1" ht="47.25" hidden="1" customHeight="1">
      <c r="A617" s="9"/>
      <c r="B617" s="9" t="s">
        <v>32</v>
      </c>
      <c r="C617" s="47" t="s">
        <v>537</v>
      </c>
      <c r="D617" s="47" t="s">
        <v>538</v>
      </c>
      <c r="E617" s="9" t="s">
        <v>539</v>
      </c>
      <c r="F617" s="48">
        <v>345000</v>
      </c>
      <c r="G617" s="9">
        <v>10</v>
      </c>
      <c r="H617" s="9">
        <v>11</v>
      </c>
      <c r="I617" s="9">
        <f t="shared" si="27"/>
        <v>1</v>
      </c>
      <c r="J617" s="43">
        <f t="shared" si="28"/>
        <v>1</v>
      </c>
      <c r="K617" s="50">
        <f t="shared" si="29"/>
        <v>345000</v>
      </c>
      <c r="L617" s="43"/>
      <c r="M617" s="49"/>
      <c r="N617" s="49">
        <v>0</v>
      </c>
      <c r="O617" s="49"/>
      <c r="R617" s="8"/>
    </row>
    <row r="618" spans="1:18" s="7" customFormat="1" ht="47.25" hidden="1" customHeight="1">
      <c r="A618" s="9"/>
      <c r="B618" s="9" t="s">
        <v>33</v>
      </c>
      <c r="C618" s="47" t="s">
        <v>1229</v>
      </c>
      <c r="D618" s="47" t="s">
        <v>1230</v>
      </c>
      <c r="E618" s="9" t="s">
        <v>1231</v>
      </c>
      <c r="F618" s="48">
        <v>300000</v>
      </c>
      <c r="G618" s="9">
        <v>4</v>
      </c>
      <c r="H618" s="9">
        <v>5</v>
      </c>
      <c r="I618" s="9">
        <f t="shared" si="27"/>
        <v>1</v>
      </c>
      <c r="J618" s="43">
        <f t="shared" si="28"/>
        <v>1</v>
      </c>
      <c r="K618" s="50">
        <f t="shared" si="29"/>
        <v>300000</v>
      </c>
      <c r="L618" s="43"/>
      <c r="M618" s="49"/>
      <c r="N618" s="49">
        <v>0</v>
      </c>
      <c r="O618" s="49"/>
      <c r="R618" s="8"/>
    </row>
    <row r="619" spans="1:18" s="7" customFormat="1" ht="47.25" hidden="1" customHeight="1">
      <c r="A619" s="9"/>
      <c r="B619" s="9" t="s">
        <v>32</v>
      </c>
      <c r="C619" s="47" t="s">
        <v>1235</v>
      </c>
      <c r="D619" s="47" t="s">
        <v>1236</v>
      </c>
      <c r="E619" s="9" t="s">
        <v>1237</v>
      </c>
      <c r="F619" s="48">
        <v>290000</v>
      </c>
      <c r="G619" s="9">
        <v>21</v>
      </c>
      <c r="H619" s="9">
        <v>22</v>
      </c>
      <c r="I619" s="9">
        <f t="shared" si="27"/>
        <v>1</v>
      </c>
      <c r="J619" s="43">
        <f t="shared" si="28"/>
        <v>1</v>
      </c>
      <c r="K619" s="50">
        <f t="shared" si="29"/>
        <v>290000</v>
      </c>
      <c r="L619" s="43"/>
      <c r="M619" s="49"/>
      <c r="N619" s="49">
        <v>0</v>
      </c>
      <c r="O619" s="49"/>
      <c r="R619" s="8"/>
    </row>
    <row r="620" spans="1:18" s="7" customFormat="1" ht="47.25" hidden="1" customHeight="1">
      <c r="A620" s="9"/>
      <c r="B620" s="9" t="s">
        <v>69</v>
      </c>
      <c r="C620" s="47" t="s">
        <v>1241</v>
      </c>
      <c r="D620" s="47" t="s">
        <v>1242</v>
      </c>
      <c r="E620" s="9" t="s">
        <v>1243</v>
      </c>
      <c r="F620" s="48">
        <v>285000</v>
      </c>
      <c r="G620" s="9">
        <v>2</v>
      </c>
      <c r="H620" s="9">
        <v>3</v>
      </c>
      <c r="I620" s="9">
        <f t="shared" si="27"/>
        <v>1</v>
      </c>
      <c r="J620" s="43">
        <f t="shared" si="28"/>
        <v>1</v>
      </c>
      <c r="K620" s="50">
        <f t="shared" si="29"/>
        <v>285000</v>
      </c>
      <c r="L620" s="43"/>
      <c r="M620" s="49"/>
      <c r="N620" s="49">
        <v>0</v>
      </c>
      <c r="O620" s="49"/>
      <c r="R620" s="8"/>
    </row>
    <row r="621" spans="1:18" s="7" customFormat="1" ht="47.25" hidden="1" customHeight="1">
      <c r="A621" s="9"/>
      <c r="B621" s="9" t="s">
        <v>69</v>
      </c>
      <c r="C621" s="47" t="s">
        <v>1247</v>
      </c>
      <c r="D621" s="47" t="s">
        <v>1248</v>
      </c>
      <c r="E621" s="9" t="s">
        <v>1249</v>
      </c>
      <c r="F621" s="48">
        <v>276000</v>
      </c>
      <c r="G621" s="9">
        <v>6</v>
      </c>
      <c r="H621" s="9">
        <v>7</v>
      </c>
      <c r="I621" s="9">
        <f t="shared" si="27"/>
        <v>1</v>
      </c>
      <c r="J621" s="43">
        <f t="shared" si="28"/>
        <v>1</v>
      </c>
      <c r="K621" s="50">
        <f t="shared" si="29"/>
        <v>276000</v>
      </c>
      <c r="L621" s="43"/>
      <c r="M621" s="49"/>
      <c r="N621" s="49">
        <v>0</v>
      </c>
      <c r="O621" s="49"/>
      <c r="R621" s="8"/>
    </row>
    <row r="622" spans="1:18" s="7" customFormat="1" ht="47.25" hidden="1" customHeight="1">
      <c r="A622" s="9"/>
      <c r="B622" s="9" t="s">
        <v>32</v>
      </c>
      <c r="C622" s="47" t="s">
        <v>1253</v>
      </c>
      <c r="D622" s="47" t="s">
        <v>1254</v>
      </c>
      <c r="E622" s="9" t="s">
        <v>1255</v>
      </c>
      <c r="F622" s="48">
        <v>269000</v>
      </c>
      <c r="G622" s="9">
        <v>8</v>
      </c>
      <c r="H622" s="9">
        <v>9</v>
      </c>
      <c r="I622" s="9">
        <f t="shared" si="27"/>
        <v>1</v>
      </c>
      <c r="J622" s="43">
        <f t="shared" si="28"/>
        <v>1</v>
      </c>
      <c r="K622" s="50">
        <f t="shared" si="29"/>
        <v>269000</v>
      </c>
      <c r="L622" s="43"/>
      <c r="M622" s="49"/>
      <c r="N622" s="49">
        <v>0</v>
      </c>
      <c r="O622" s="49"/>
      <c r="R622" s="8"/>
    </row>
    <row r="623" spans="1:18" s="7" customFormat="1" ht="47.25" hidden="1" customHeight="1">
      <c r="A623" s="9"/>
      <c r="B623" s="9" t="s">
        <v>69</v>
      </c>
      <c r="C623" s="47" t="s">
        <v>1256</v>
      </c>
      <c r="D623" s="47" t="s">
        <v>1257</v>
      </c>
      <c r="E623" s="9" t="s">
        <v>1258</v>
      </c>
      <c r="F623" s="48">
        <v>265000</v>
      </c>
      <c r="G623" s="9">
        <v>5</v>
      </c>
      <c r="H623" s="9">
        <v>6</v>
      </c>
      <c r="I623" s="9">
        <f t="shared" si="27"/>
        <v>1</v>
      </c>
      <c r="J623" s="43">
        <f t="shared" si="28"/>
        <v>1</v>
      </c>
      <c r="K623" s="50">
        <f t="shared" si="29"/>
        <v>265000</v>
      </c>
      <c r="L623" s="43"/>
      <c r="M623" s="49"/>
      <c r="N623" s="49">
        <v>0</v>
      </c>
      <c r="O623" s="49"/>
      <c r="R623" s="8"/>
    </row>
    <row r="624" spans="1:18" s="7" customFormat="1" ht="47.25" hidden="1" customHeight="1">
      <c r="A624" s="9"/>
      <c r="B624" s="9" t="s">
        <v>32</v>
      </c>
      <c r="C624" s="47" t="s">
        <v>1268</v>
      </c>
      <c r="D624" s="47" t="s">
        <v>1269</v>
      </c>
      <c r="E624" s="9" t="s">
        <v>1270</v>
      </c>
      <c r="F624" s="48">
        <v>245000</v>
      </c>
      <c r="G624" s="9">
        <v>24</v>
      </c>
      <c r="H624" s="9">
        <v>25</v>
      </c>
      <c r="I624" s="9">
        <f t="shared" si="27"/>
        <v>1</v>
      </c>
      <c r="J624" s="43">
        <f t="shared" si="28"/>
        <v>1</v>
      </c>
      <c r="K624" s="50">
        <f t="shared" si="29"/>
        <v>245000</v>
      </c>
      <c r="L624" s="43"/>
      <c r="M624" s="49"/>
      <c r="N624" s="49">
        <v>0</v>
      </c>
      <c r="O624" s="49"/>
      <c r="R624" s="8"/>
    </row>
    <row r="625" spans="1:18" s="7" customFormat="1" ht="47.25" hidden="1" customHeight="1">
      <c r="A625" s="9"/>
      <c r="B625" s="9" t="s">
        <v>32</v>
      </c>
      <c r="C625" s="47" t="s">
        <v>558</v>
      </c>
      <c r="D625" s="47" t="s">
        <v>559</v>
      </c>
      <c r="E625" s="9" t="s">
        <v>560</v>
      </c>
      <c r="F625" s="48">
        <v>240000</v>
      </c>
      <c r="G625" s="9">
        <v>7</v>
      </c>
      <c r="H625" s="9">
        <v>8</v>
      </c>
      <c r="I625" s="9">
        <f t="shared" si="27"/>
        <v>1</v>
      </c>
      <c r="J625" s="43">
        <f t="shared" si="28"/>
        <v>1</v>
      </c>
      <c r="K625" s="50">
        <f t="shared" si="29"/>
        <v>240000</v>
      </c>
      <c r="L625" s="43"/>
      <c r="M625" s="49"/>
      <c r="N625" s="49">
        <v>0</v>
      </c>
      <c r="O625" s="49"/>
      <c r="R625" s="8"/>
    </row>
    <row r="626" spans="1:18" s="7" customFormat="1" ht="47.25" hidden="1" customHeight="1">
      <c r="A626" s="9"/>
      <c r="B626" s="9" t="s">
        <v>40</v>
      </c>
      <c r="C626" s="47" t="s">
        <v>1271</v>
      </c>
      <c r="D626" s="47" t="s">
        <v>1272</v>
      </c>
      <c r="E626" s="9" t="s">
        <v>1273</v>
      </c>
      <c r="F626" s="48">
        <v>240000</v>
      </c>
      <c r="G626" s="9">
        <v>27</v>
      </c>
      <c r="H626" s="9">
        <v>28</v>
      </c>
      <c r="I626" s="9">
        <f t="shared" si="27"/>
        <v>1</v>
      </c>
      <c r="J626" s="43">
        <f t="shared" si="28"/>
        <v>1</v>
      </c>
      <c r="K626" s="50">
        <f t="shared" si="29"/>
        <v>240000</v>
      </c>
      <c r="L626" s="43"/>
      <c r="M626" s="49"/>
      <c r="N626" s="49">
        <v>0</v>
      </c>
      <c r="O626" s="49"/>
      <c r="R626" s="8"/>
    </row>
    <row r="627" spans="1:18" s="7" customFormat="1" ht="47.25" hidden="1" customHeight="1">
      <c r="A627" s="9"/>
      <c r="B627" s="9" t="s">
        <v>27</v>
      </c>
      <c r="C627" s="47" t="s">
        <v>1277</v>
      </c>
      <c r="D627" s="47" t="s">
        <v>1278</v>
      </c>
      <c r="E627" s="9" t="s">
        <v>1279</v>
      </c>
      <c r="F627" s="48">
        <v>235000</v>
      </c>
      <c r="G627" s="9">
        <v>1</v>
      </c>
      <c r="H627" s="9">
        <v>2</v>
      </c>
      <c r="I627" s="9">
        <f t="shared" si="27"/>
        <v>1</v>
      </c>
      <c r="J627" s="43">
        <f t="shared" si="28"/>
        <v>1</v>
      </c>
      <c r="K627" s="50">
        <f t="shared" si="29"/>
        <v>235000</v>
      </c>
      <c r="L627" s="43"/>
      <c r="M627" s="49"/>
      <c r="N627" s="49">
        <v>0</v>
      </c>
      <c r="O627" s="49"/>
      <c r="R627" s="8"/>
    </row>
    <row r="628" spans="1:18" s="7" customFormat="1" ht="47.25" hidden="1" customHeight="1">
      <c r="A628" s="9"/>
      <c r="B628" s="9" t="s">
        <v>32</v>
      </c>
      <c r="C628" s="47" t="s">
        <v>1280</v>
      </c>
      <c r="D628" s="47" t="s">
        <v>1281</v>
      </c>
      <c r="E628" s="9" t="s">
        <v>1282</v>
      </c>
      <c r="F628" s="48">
        <v>230000</v>
      </c>
      <c r="G628" s="9">
        <v>44</v>
      </c>
      <c r="H628" s="9">
        <v>45</v>
      </c>
      <c r="I628" s="9">
        <f t="shared" si="27"/>
        <v>1</v>
      </c>
      <c r="J628" s="43">
        <f t="shared" si="28"/>
        <v>1</v>
      </c>
      <c r="K628" s="50">
        <f t="shared" si="29"/>
        <v>230000</v>
      </c>
      <c r="L628" s="43"/>
      <c r="M628" s="49"/>
      <c r="N628" s="49">
        <v>0</v>
      </c>
      <c r="O628" s="49"/>
      <c r="R628" s="8"/>
    </row>
    <row r="629" spans="1:18" s="7" customFormat="1" ht="47.25" hidden="1" customHeight="1">
      <c r="A629" s="9"/>
      <c r="B629" s="9" t="s">
        <v>33</v>
      </c>
      <c r="C629" s="47" t="s">
        <v>1286</v>
      </c>
      <c r="D629" s="47" t="s">
        <v>1287</v>
      </c>
      <c r="E629" s="9" t="s">
        <v>1288</v>
      </c>
      <c r="F629" s="48">
        <v>228000</v>
      </c>
      <c r="G629" s="9">
        <v>5</v>
      </c>
      <c r="H629" s="9">
        <v>6</v>
      </c>
      <c r="I629" s="9">
        <f t="shared" si="27"/>
        <v>1</v>
      </c>
      <c r="J629" s="43">
        <f t="shared" si="28"/>
        <v>1</v>
      </c>
      <c r="K629" s="50">
        <f t="shared" si="29"/>
        <v>228000</v>
      </c>
      <c r="L629" s="43"/>
      <c r="M629" s="49"/>
      <c r="N629" s="49">
        <v>0</v>
      </c>
      <c r="O629" s="49"/>
      <c r="R629" s="8"/>
    </row>
    <row r="630" spans="1:18" s="7" customFormat="1" ht="47.25" hidden="1" customHeight="1">
      <c r="A630" s="9"/>
      <c r="B630" s="9" t="s">
        <v>197</v>
      </c>
      <c r="C630" s="47" t="s">
        <v>1295</v>
      </c>
      <c r="D630" s="47" t="s">
        <v>1296</v>
      </c>
      <c r="E630" s="9" t="s">
        <v>296</v>
      </c>
      <c r="F630" s="48">
        <v>220000</v>
      </c>
      <c r="G630" s="9">
        <v>8</v>
      </c>
      <c r="H630" s="9">
        <v>9</v>
      </c>
      <c r="I630" s="9">
        <f t="shared" si="27"/>
        <v>1</v>
      </c>
      <c r="J630" s="43">
        <f t="shared" si="28"/>
        <v>1</v>
      </c>
      <c r="K630" s="50">
        <f t="shared" si="29"/>
        <v>220000</v>
      </c>
      <c r="L630" s="43"/>
      <c r="M630" s="49"/>
      <c r="N630" s="49">
        <v>0</v>
      </c>
      <c r="O630" s="49"/>
      <c r="R630" s="8"/>
    </row>
    <row r="631" spans="1:18" s="7" customFormat="1" ht="47.25" hidden="1" customHeight="1">
      <c r="A631" s="9"/>
      <c r="B631" s="9" t="s">
        <v>33</v>
      </c>
      <c r="C631" s="47" t="s">
        <v>1297</v>
      </c>
      <c r="D631" s="47" t="s">
        <v>1298</v>
      </c>
      <c r="E631" s="9" t="s">
        <v>1299</v>
      </c>
      <c r="F631" s="48">
        <v>220000</v>
      </c>
      <c r="G631" s="9">
        <v>5</v>
      </c>
      <c r="H631" s="9">
        <v>6</v>
      </c>
      <c r="I631" s="9">
        <f t="shared" si="27"/>
        <v>1</v>
      </c>
      <c r="J631" s="43">
        <f t="shared" si="28"/>
        <v>1</v>
      </c>
      <c r="K631" s="50">
        <f t="shared" si="29"/>
        <v>220000</v>
      </c>
      <c r="L631" s="43"/>
      <c r="M631" s="49"/>
      <c r="N631" s="49">
        <v>0</v>
      </c>
      <c r="O631" s="49"/>
      <c r="R631" s="8"/>
    </row>
    <row r="632" spans="1:18" s="7" customFormat="1" ht="47.25" hidden="1" customHeight="1">
      <c r="A632" s="9"/>
      <c r="B632" s="9" t="s">
        <v>32</v>
      </c>
      <c r="C632" s="47" t="s">
        <v>492</v>
      </c>
      <c r="D632" s="47" t="s">
        <v>493</v>
      </c>
      <c r="E632" s="9" t="s">
        <v>494</v>
      </c>
      <c r="F632" s="48">
        <v>215000</v>
      </c>
      <c r="G632" s="9">
        <v>6</v>
      </c>
      <c r="H632" s="9">
        <v>7</v>
      </c>
      <c r="I632" s="9">
        <f t="shared" si="27"/>
        <v>1</v>
      </c>
      <c r="J632" s="43">
        <f t="shared" si="28"/>
        <v>1</v>
      </c>
      <c r="K632" s="50">
        <f t="shared" si="29"/>
        <v>215000</v>
      </c>
      <c r="L632" s="43"/>
      <c r="M632" s="49"/>
      <c r="N632" s="49">
        <v>0</v>
      </c>
      <c r="O632" s="49"/>
      <c r="R632" s="8"/>
    </row>
    <row r="633" spans="1:18" s="7" customFormat="1" ht="47.25" hidden="1" customHeight="1">
      <c r="A633" s="9"/>
      <c r="B633" s="9" t="s">
        <v>32</v>
      </c>
      <c r="C633" s="47" t="s">
        <v>567</v>
      </c>
      <c r="D633" s="47" t="s">
        <v>568</v>
      </c>
      <c r="E633" s="9" t="s">
        <v>569</v>
      </c>
      <c r="F633" s="48">
        <v>210000</v>
      </c>
      <c r="G633" s="9">
        <v>12</v>
      </c>
      <c r="H633" s="9">
        <v>13</v>
      </c>
      <c r="I633" s="9">
        <f t="shared" si="27"/>
        <v>1</v>
      </c>
      <c r="J633" s="43">
        <f t="shared" si="28"/>
        <v>1</v>
      </c>
      <c r="K633" s="50">
        <f t="shared" si="29"/>
        <v>210000</v>
      </c>
      <c r="L633" s="43"/>
      <c r="M633" s="49"/>
      <c r="N633" s="49">
        <v>0</v>
      </c>
      <c r="O633" s="49"/>
      <c r="R633" s="8"/>
    </row>
    <row r="634" spans="1:18" s="7" customFormat="1" ht="47.25" hidden="1" customHeight="1">
      <c r="A634" s="9"/>
      <c r="B634" s="9" t="s">
        <v>32</v>
      </c>
      <c r="C634" s="47" t="s">
        <v>531</v>
      </c>
      <c r="D634" s="47" t="s">
        <v>532</v>
      </c>
      <c r="E634" s="9" t="s">
        <v>533</v>
      </c>
      <c r="F634" s="48">
        <v>199000</v>
      </c>
      <c r="G634" s="9">
        <v>32</v>
      </c>
      <c r="H634" s="9">
        <v>33</v>
      </c>
      <c r="I634" s="9">
        <f t="shared" si="27"/>
        <v>1</v>
      </c>
      <c r="J634" s="43">
        <f t="shared" si="28"/>
        <v>1</v>
      </c>
      <c r="K634" s="50">
        <f t="shared" si="29"/>
        <v>199000</v>
      </c>
      <c r="L634" s="43"/>
      <c r="M634" s="49"/>
      <c r="N634" s="49">
        <v>0</v>
      </c>
      <c r="O634" s="49"/>
      <c r="R634" s="8"/>
    </row>
    <row r="635" spans="1:18" s="7" customFormat="1" ht="47.25" hidden="1" customHeight="1">
      <c r="A635" s="9"/>
      <c r="B635" s="9" t="s">
        <v>32</v>
      </c>
      <c r="C635" s="47" t="s">
        <v>1306</v>
      </c>
      <c r="D635" s="47" t="s">
        <v>1307</v>
      </c>
      <c r="E635" s="9" t="s">
        <v>1308</v>
      </c>
      <c r="F635" s="48">
        <v>195000</v>
      </c>
      <c r="G635" s="9">
        <v>12</v>
      </c>
      <c r="H635" s="9">
        <v>13</v>
      </c>
      <c r="I635" s="9">
        <f t="shared" si="27"/>
        <v>1</v>
      </c>
      <c r="J635" s="43">
        <f t="shared" si="28"/>
        <v>1</v>
      </c>
      <c r="K635" s="50">
        <f t="shared" si="29"/>
        <v>195000</v>
      </c>
      <c r="L635" s="43"/>
      <c r="M635" s="49"/>
      <c r="N635" s="49">
        <v>0</v>
      </c>
      <c r="O635" s="49"/>
      <c r="R635" s="8"/>
    </row>
    <row r="636" spans="1:18" s="7" customFormat="1" ht="47.25" hidden="1" customHeight="1">
      <c r="A636" s="9"/>
      <c r="B636" s="9" t="s">
        <v>32</v>
      </c>
      <c r="C636" s="47" t="s">
        <v>1309</v>
      </c>
      <c r="D636" s="47" t="s">
        <v>1310</v>
      </c>
      <c r="E636" s="9" t="s">
        <v>1311</v>
      </c>
      <c r="F636" s="48">
        <v>195000</v>
      </c>
      <c r="G636" s="9">
        <v>11</v>
      </c>
      <c r="H636" s="9">
        <v>12</v>
      </c>
      <c r="I636" s="9">
        <f t="shared" si="27"/>
        <v>1</v>
      </c>
      <c r="J636" s="43">
        <f t="shared" si="28"/>
        <v>1</v>
      </c>
      <c r="K636" s="50">
        <f t="shared" si="29"/>
        <v>195000</v>
      </c>
      <c r="L636" s="43"/>
      <c r="M636" s="49"/>
      <c r="N636" s="49">
        <v>0</v>
      </c>
      <c r="O636" s="49"/>
      <c r="R636" s="8"/>
    </row>
    <row r="637" spans="1:18" s="7" customFormat="1" ht="47.25" hidden="1" customHeight="1">
      <c r="A637" s="9"/>
      <c r="B637" s="9" t="s">
        <v>32</v>
      </c>
      <c r="C637" s="47" t="s">
        <v>1312</v>
      </c>
      <c r="D637" s="47" t="s">
        <v>1313</v>
      </c>
      <c r="E637" s="9" t="s">
        <v>1314</v>
      </c>
      <c r="F637" s="48">
        <v>195000</v>
      </c>
      <c r="G637" s="9">
        <v>11</v>
      </c>
      <c r="H637" s="9">
        <v>12</v>
      </c>
      <c r="I637" s="9">
        <f t="shared" si="27"/>
        <v>1</v>
      </c>
      <c r="J637" s="43">
        <f t="shared" si="28"/>
        <v>1</v>
      </c>
      <c r="K637" s="50">
        <f t="shared" si="29"/>
        <v>195000</v>
      </c>
      <c r="L637" s="43"/>
      <c r="M637" s="49"/>
      <c r="N637" s="49">
        <v>0</v>
      </c>
      <c r="O637" s="49"/>
      <c r="R637" s="8"/>
    </row>
    <row r="638" spans="1:18" s="7" customFormat="1" ht="47.25" hidden="1" customHeight="1">
      <c r="A638" s="9"/>
      <c r="B638" s="9" t="s">
        <v>33</v>
      </c>
      <c r="C638" s="47" t="s">
        <v>366</v>
      </c>
      <c r="D638" s="47" t="s">
        <v>367</v>
      </c>
      <c r="E638" s="9" t="s">
        <v>368</v>
      </c>
      <c r="F638" s="48">
        <v>188000</v>
      </c>
      <c r="G638" s="9">
        <v>28</v>
      </c>
      <c r="H638" s="9">
        <v>29</v>
      </c>
      <c r="I638" s="9">
        <f t="shared" si="27"/>
        <v>1</v>
      </c>
      <c r="J638" s="43">
        <f t="shared" si="28"/>
        <v>1</v>
      </c>
      <c r="K638" s="50">
        <f t="shared" si="29"/>
        <v>188000</v>
      </c>
      <c r="L638" s="43"/>
      <c r="M638" s="49"/>
      <c r="N638" s="49">
        <v>0</v>
      </c>
      <c r="O638" s="49"/>
      <c r="R638" s="8"/>
    </row>
    <row r="639" spans="1:18" s="7" customFormat="1" ht="47.25" hidden="1" customHeight="1">
      <c r="A639" s="9"/>
      <c r="B639" s="9" t="s">
        <v>33</v>
      </c>
      <c r="C639" s="47" t="s">
        <v>210</v>
      </c>
      <c r="D639" s="47" t="s">
        <v>211</v>
      </c>
      <c r="E639" s="9" t="s">
        <v>212</v>
      </c>
      <c r="F639" s="48">
        <v>188000</v>
      </c>
      <c r="G639" s="9">
        <v>45</v>
      </c>
      <c r="H639" s="9">
        <v>46</v>
      </c>
      <c r="I639" s="9">
        <f t="shared" si="27"/>
        <v>1</v>
      </c>
      <c r="J639" s="43">
        <f t="shared" si="28"/>
        <v>1</v>
      </c>
      <c r="K639" s="50">
        <f t="shared" si="29"/>
        <v>188000</v>
      </c>
      <c r="L639" s="43"/>
      <c r="M639" s="49"/>
      <c r="N639" s="49">
        <v>0</v>
      </c>
      <c r="O639" s="49"/>
      <c r="R639" s="8"/>
    </row>
    <row r="640" spans="1:18" s="7" customFormat="1" ht="47.25" hidden="1" customHeight="1">
      <c r="A640" s="9"/>
      <c r="B640" s="9" t="s">
        <v>27</v>
      </c>
      <c r="C640" s="47" t="s">
        <v>1324</v>
      </c>
      <c r="D640" s="47" t="s">
        <v>1325</v>
      </c>
      <c r="E640" s="9" t="s">
        <v>1326</v>
      </c>
      <c r="F640" s="48">
        <v>186000</v>
      </c>
      <c r="G640" s="9">
        <v>5</v>
      </c>
      <c r="H640" s="9">
        <v>6</v>
      </c>
      <c r="I640" s="9">
        <f t="shared" si="27"/>
        <v>1</v>
      </c>
      <c r="J640" s="43">
        <f t="shared" si="28"/>
        <v>1</v>
      </c>
      <c r="K640" s="50">
        <f t="shared" si="29"/>
        <v>186000</v>
      </c>
      <c r="L640" s="43"/>
      <c r="M640" s="49"/>
      <c r="N640" s="49">
        <v>0</v>
      </c>
      <c r="O640" s="49"/>
      <c r="R640" s="8"/>
    </row>
    <row r="641" spans="1:18" s="7" customFormat="1" ht="47.25" hidden="1" customHeight="1">
      <c r="A641" s="9"/>
      <c r="B641" s="9" t="s">
        <v>32</v>
      </c>
      <c r="C641" s="47" t="s">
        <v>1327</v>
      </c>
      <c r="D641" s="47" t="s">
        <v>1328</v>
      </c>
      <c r="E641" s="9" t="s">
        <v>1329</v>
      </c>
      <c r="F641" s="48">
        <v>185000</v>
      </c>
      <c r="G641" s="9">
        <v>13</v>
      </c>
      <c r="H641" s="9">
        <v>14</v>
      </c>
      <c r="I641" s="9">
        <f t="shared" si="27"/>
        <v>1</v>
      </c>
      <c r="J641" s="43">
        <f t="shared" si="28"/>
        <v>1</v>
      </c>
      <c r="K641" s="50">
        <f t="shared" si="29"/>
        <v>185000</v>
      </c>
      <c r="L641" s="43"/>
      <c r="M641" s="49"/>
      <c r="N641" s="49">
        <v>0</v>
      </c>
      <c r="O641" s="49"/>
      <c r="R641" s="8"/>
    </row>
    <row r="642" spans="1:18" s="7" customFormat="1" ht="47.25" hidden="1" customHeight="1">
      <c r="A642" s="9"/>
      <c r="B642" s="9" t="s">
        <v>33</v>
      </c>
      <c r="C642" s="47" t="s">
        <v>1330</v>
      </c>
      <c r="D642" s="47" t="s">
        <v>1331</v>
      </c>
      <c r="E642" s="9" t="s">
        <v>1332</v>
      </c>
      <c r="F642" s="48">
        <v>185000</v>
      </c>
      <c r="G642" s="9">
        <v>4</v>
      </c>
      <c r="H642" s="9">
        <v>5</v>
      </c>
      <c r="I642" s="9">
        <f t="shared" si="27"/>
        <v>1</v>
      </c>
      <c r="J642" s="43">
        <f t="shared" si="28"/>
        <v>1</v>
      </c>
      <c r="K642" s="50">
        <f t="shared" si="29"/>
        <v>185000</v>
      </c>
      <c r="L642" s="43"/>
      <c r="M642" s="49"/>
      <c r="N642" s="49">
        <v>0</v>
      </c>
      <c r="O642" s="49"/>
      <c r="R642" s="8"/>
    </row>
    <row r="643" spans="1:18" s="7" customFormat="1" ht="47.25" hidden="1" customHeight="1">
      <c r="A643" s="9"/>
      <c r="B643" s="9" t="s">
        <v>32</v>
      </c>
      <c r="C643" s="47" t="s">
        <v>1333</v>
      </c>
      <c r="D643" s="47" t="s">
        <v>1334</v>
      </c>
      <c r="E643" s="9" t="s">
        <v>1335</v>
      </c>
      <c r="F643" s="48">
        <v>180000</v>
      </c>
      <c r="G643" s="9">
        <v>6</v>
      </c>
      <c r="H643" s="9">
        <v>7</v>
      </c>
      <c r="I643" s="9">
        <f t="shared" si="27"/>
        <v>1</v>
      </c>
      <c r="J643" s="43">
        <f t="shared" si="28"/>
        <v>1</v>
      </c>
      <c r="K643" s="50">
        <f t="shared" si="29"/>
        <v>180000</v>
      </c>
      <c r="L643" s="43"/>
      <c r="M643" s="49"/>
      <c r="N643" s="49">
        <v>0</v>
      </c>
      <c r="O643" s="49"/>
      <c r="R643" s="8"/>
    </row>
    <row r="644" spans="1:18" s="7" customFormat="1" ht="47.25" customHeight="1">
      <c r="A644" s="9"/>
      <c r="B644" s="9" t="s">
        <v>32</v>
      </c>
      <c r="C644" s="47" t="s">
        <v>1336</v>
      </c>
      <c r="D644" s="47" t="s">
        <v>1337</v>
      </c>
      <c r="E644" s="9" t="s">
        <v>1338</v>
      </c>
      <c r="F644" s="48">
        <v>179000</v>
      </c>
      <c r="G644" s="9">
        <v>3</v>
      </c>
      <c r="H644" s="9">
        <v>4</v>
      </c>
      <c r="I644" s="9">
        <f t="shared" si="27"/>
        <v>1</v>
      </c>
      <c r="J644" s="43">
        <f t="shared" si="28"/>
        <v>1</v>
      </c>
      <c r="K644" s="50">
        <f t="shared" si="29"/>
        <v>179000</v>
      </c>
      <c r="L644" s="43"/>
      <c r="M644" s="49"/>
      <c r="N644" s="49" t="s">
        <v>3552</v>
      </c>
      <c r="O644" s="49"/>
      <c r="R644" s="8"/>
    </row>
    <row r="645" spans="1:18" s="7" customFormat="1" ht="47.25" hidden="1" customHeight="1">
      <c r="A645" s="9"/>
      <c r="B645" s="9" t="s">
        <v>32</v>
      </c>
      <c r="C645" s="47" t="s">
        <v>1345</v>
      </c>
      <c r="D645" s="47" t="s">
        <v>1346</v>
      </c>
      <c r="E645" s="9" t="s">
        <v>1347</v>
      </c>
      <c r="F645" s="48">
        <v>175000</v>
      </c>
      <c r="G645" s="9">
        <v>54</v>
      </c>
      <c r="H645" s="9">
        <v>55</v>
      </c>
      <c r="I645" s="9">
        <f t="shared" si="27"/>
        <v>1</v>
      </c>
      <c r="J645" s="43">
        <f t="shared" si="28"/>
        <v>1</v>
      </c>
      <c r="K645" s="50">
        <f t="shared" si="29"/>
        <v>175000</v>
      </c>
      <c r="L645" s="43"/>
      <c r="M645" s="49"/>
      <c r="N645" s="49">
        <v>0</v>
      </c>
      <c r="O645" s="49"/>
      <c r="R645" s="8"/>
    </row>
    <row r="646" spans="1:18" s="7" customFormat="1" ht="47.25" hidden="1" customHeight="1">
      <c r="A646" s="9"/>
      <c r="B646" s="9" t="s">
        <v>32</v>
      </c>
      <c r="C646" s="47" t="s">
        <v>1351</v>
      </c>
      <c r="D646" s="47" t="s">
        <v>1352</v>
      </c>
      <c r="E646" s="9" t="s">
        <v>1120</v>
      </c>
      <c r="F646" s="48">
        <v>170000</v>
      </c>
      <c r="G646" s="9">
        <v>2</v>
      </c>
      <c r="H646" s="9">
        <v>3</v>
      </c>
      <c r="I646" s="9">
        <f t="shared" si="27"/>
        <v>1</v>
      </c>
      <c r="J646" s="43">
        <f t="shared" si="28"/>
        <v>1</v>
      </c>
      <c r="K646" s="50">
        <f t="shared" si="29"/>
        <v>170000</v>
      </c>
      <c r="L646" s="43"/>
      <c r="M646" s="49"/>
      <c r="N646" s="49">
        <v>0</v>
      </c>
      <c r="O646" s="49"/>
      <c r="R646" s="8"/>
    </row>
    <row r="647" spans="1:18" s="7" customFormat="1" ht="47.25" hidden="1" customHeight="1">
      <c r="A647" s="9"/>
      <c r="B647" s="9" t="s">
        <v>32</v>
      </c>
      <c r="C647" s="47" t="s">
        <v>1353</v>
      </c>
      <c r="D647" s="47" t="s">
        <v>1354</v>
      </c>
      <c r="E647" s="9" t="s">
        <v>1355</v>
      </c>
      <c r="F647" s="48">
        <v>170000</v>
      </c>
      <c r="G647" s="9">
        <v>13</v>
      </c>
      <c r="H647" s="9">
        <v>14</v>
      </c>
      <c r="I647" s="9">
        <f t="shared" si="27"/>
        <v>1</v>
      </c>
      <c r="J647" s="43">
        <f t="shared" si="28"/>
        <v>1</v>
      </c>
      <c r="K647" s="50">
        <f t="shared" si="29"/>
        <v>170000</v>
      </c>
      <c r="L647" s="43"/>
      <c r="M647" s="49"/>
      <c r="N647" s="49">
        <v>0</v>
      </c>
      <c r="O647" s="49"/>
      <c r="R647" s="8"/>
    </row>
    <row r="648" spans="1:18" s="7" customFormat="1" ht="47.25" hidden="1" customHeight="1">
      <c r="A648" s="9"/>
      <c r="B648" s="9" t="s">
        <v>27</v>
      </c>
      <c r="C648" s="47" t="s">
        <v>1356</v>
      </c>
      <c r="D648" s="47" t="s">
        <v>1357</v>
      </c>
      <c r="E648" s="9" t="s">
        <v>1358</v>
      </c>
      <c r="F648" s="48">
        <v>170000</v>
      </c>
      <c r="G648" s="9">
        <v>13</v>
      </c>
      <c r="H648" s="9">
        <v>14</v>
      </c>
      <c r="I648" s="9">
        <f t="shared" si="27"/>
        <v>1</v>
      </c>
      <c r="J648" s="43">
        <f t="shared" si="28"/>
        <v>1</v>
      </c>
      <c r="K648" s="50">
        <f t="shared" si="29"/>
        <v>170000</v>
      </c>
      <c r="L648" s="43"/>
      <c r="M648" s="49"/>
      <c r="N648" s="49">
        <v>0</v>
      </c>
      <c r="O648" s="49"/>
      <c r="R648" s="8"/>
    </row>
    <row r="649" spans="1:18" s="7" customFormat="1" ht="47.25" hidden="1" customHeight="1">
      <c r="A649" s="9"/>
      <c r="B649" s="9" t="s">
        <v>32</v>
      </c>
      <c r="C649" s="47" t="s">
        <v>1359</v>
      </c>
      <c r="D649" s="47" t="s">
        <v>1360</v>
      </c>
      <c r="E649" s="9" t="s">
        <v>1361</v>
      </c>
      <c r="F649" s="48">
        <v>169000</v>
      </c>
      <c r="G649" s="9">
        <v>31</v>
      </c>
      <c r="H649" s="9">
        <v>32</v>
      </c>
      <c r="I649" s="9">
        <f t="shared" ref="I649:I712" si="30">+H649-G649</f>
        <v>1</v>
      </c>
      <c r="J649" s="43">
        <f t="shared" si="28"/>
        <v>1</v>
      </c>
      <c r="K649" s="50">
        <f t="shared" si="29"/>
        <v>169000</v>
      </c>
      <c r="L649" s="43"/>
      <c r="M649" s="49"/>
      <c r="N649" s="49">
        <v>0</v>
      </c>
      <c r="O649" s="49"/>
      <c r="R649" s="8"/>
    </row>
    <row r="650" spans="1:18" s="7" customFormat="1" ht="47.25" hidden="1" customHeight="1">
      <c r="A650" s="9"/>
      <c r="B650" s="9" t="s">
        <v>32</v>
      </c>
      <c r="C650" s="47" t="s">
        <v>1362</v>
      </c>
      <c r="D650" s="47" t="s">
        <v>1363</v>
      </c>
      <c r="E650" s="9" t="s">
        <v>1364</v>
      </c>
      <c r="F650" s="48">
        <v>165000</v>
      </c>
      <c r="G650" s="9">
        <v>0</v>
      </c>
      <c r="H650" s="9">
        <v>1</v>
      </c>
      <c r="I650" s="9">
        <f t="shared" si="30"/>
        <v>1</v>
      </c>
      <c r="J650" s="43">
        <f t="shared" si="28"/>
        <v>1</v>
      </c>
      <c r="K650" s="50">
        <f t="shared" si="29"/>
        <v>165000</v>
      </c>
      <c r="L650" s="43"/>
      <c r="M650" s="49"/>
      <c r="N650" s="49">
        <v>0</v>
      </c>
      <c r="O650" s="49"/>
      <c r="R650" s="8"/>
    </row>
    <row r="651" spans="1:18" s="7" customFormat="1" ht="47.25" hidden="1" customHeight="1">
      <c r="A651" s="9"/>
      <c r="B651" s="9" t="s">
        <v>32</v>
      </c>
      <c r="C651" s="47" t="s">
        <v>1365</v>
      </c>
      <c r="D651" s="47" t="s">
        <v>1366</v>
      </c>
      <c r="E651" s="9" t="s">
        <v>1367</v>
      </c>
      <c r="F651" s="48">
        <v>165000</v>
      </c>
      <c r="G651" s="9">
        <v>29</v>
      </c>
      <c r="H651" s="9">
        <v>30</v>
      </c>
      <c r="I651" s="9">
        <f t="shared" si="30"/>
        <v>1</v>
      </c>
      <c r="J651" s="43">
        <f t="shared" ref="J651:J714" si="31">+H651-G651</f>
        <v>1</v>
      </c>
      <c r="K651" s="50">
        <f t="shared" ref="K651:K714" si="32">+J651*F651</f>
        <v>165000</v>
      </c>
      <c r="L651" s="43"/>
      <c r="M651" s="49"/>
      <c r="N651" s="49">
        <v>0</v>
      </c>
      <c r="O651" s="49"/>
      <c r="R651" s="8"/>
    </row>
    <row r="652" spans="1:18" s="7" customFormat="1" ht="47.25" hidden="1" customHeight="1">
      <c r="A652" s="9"/>
      <c r="B652" s="9" t="s">
        <v>27</v>
      </c>
      <c r="C652" s="47" t="s">
        <v>1368</v>
      </c>
      <c r="D652" s="47" t="s">
        <v>1369</v>
      </c>
      <c r="E652" s="9" t="s">
        <v>1370</v>
      </c>
      <c r="F652" s="48">
        <v>165000</v>
      </c>
      <c r="G652" s="9">
        <v>0</v>
      </c>
      <c r="H652" s="9">
        <v>1</v>
      </c>
      <c r="I652" s="9">
        <f t="shared" si="30"/>
        <v>1</v>
      </c>
      <c r="J652" s="43">
        <f t="shared" si="31"/>
        <v>1</v>
      </c>
      <c r="K652" s="50">
        <f t="shared" si="32"/>
        <v>165000</v>
      </c>
      <c r="L652" s="43"/>
      <c r="M652" s="49"/>
      <c r="N652" s="49">
        <v>0</v>
      </c>
      <c r="O652" s="49"/>
      <c r="R652" s="8"/>
    </row>
    <row r="653" spans="1:18" s="7" customFormat="1" ht="47.25" hidden="1" customHeight="1">
      <c r="A653" s="9"/>
      <c r="B653" s="9" t="s">
        <v>32</v>
      </c>
      <c r="C653" s="47" t="s">
        <v>1386</v>
      </c>
      <c r="D653" s="47" t="s">
        <v>1387</v>
      </c>
      <c r="E653" s="9" t="s">
        <v>1388</v>
      </c>
      <c r="F653" s="48">
        <v>155000</v>
      </c>
      <c r="G653" s="9">
        <v>9</v>
      </c>
      <c r="H653" s="9">
        <v>10</v>
      </c>
      <c r="I653" s="9">
        <f t="shared" si="30"/>
        <v>1</v>
      </c>
      <c r="J653" s="43">
        <f t="shared" si="31"/>
        <v>1</v>
      </c>
      <c r="K653" s="50">
        <f t="shared" si="32"/>
        <v>155000</v>
      </c>
      <c r="L653" s="43"/>
      <c r="M653" s="49"/>
      <c r="N653" s="49">
        <v>0</v>
      </c>
      <c r="O653" s="49"/>
      <c r="R653" s="8"/>
    </row>
    <row r="654" spans="1:18" s="7" customFormat="1" ht="47.25" hidden="1" customHeight="1">
      <c r="A654" s="9"/>
      <c r="B654" s="9" t="s">
        <v>32</v>
      </c>
      <c r="C654" s="47" t="s">
        <v>543</v>
      </c>
      <c r="D654" s="47" t="s">
        <v>544</v>
      </c>
      <c r="E654" s="9" t="s">
        <v>545</v>
      </c>
      <c r="F654" s="48">
        <v>155000</v>
      </c>
      <c r="G654" s="9">
        <v>14</v>
      </c>
      <c r="H654" s="9">
        <v>15</v>
      </c>
      <c r="I654" s="9">
        <f t="shared" si="30"/>
        <v>1</v>
      </c>
      <c r="J654" s="43">
        <f t="shared" si="31"/>
        <v>1</v>
      </c>
      <c r="K654" s="50">
        <f t="shared" si="32"/>
        <v>155000</v>
      </c>
      <c r="L654" s="43"/>
      <c r="M654" s="49"/>
      <c r="N654" s="49">
        <v>0</v>
      </c>
      <c r="O654" s="49"/>
      <c r="R654" s="8"/>
    </row>
    <row r="655" spans="1:18" s="7" customFormat="1" ht="47.25" hidden="1" customHeight="1">
      <c r="A655" s="9"/>
      <c r="B655" s="9" t="s">
        <v>32</v>
      </c>
      <c r="C655" s="47" t="s">
        <v>1389</v>
      </c>
      <c r="D655" s="47" t="s">
        <v>1390</v>
      </c>
      <c r="E655" s="9" t="s">
        <v>1391</v>
      </c>
      <c r="F655" s="48">
        <v>155000</v>
      </c>
      <c r="G655" s="9">
        <v>0</v>
      </c>
      <c r="H655" s="9">
        <v>1</v>
      </c>
      <c r="I655" s="9">
        <f t="shared" si="30"/>
        <v>1</v>
      </c>
      <c r="J655" s="43">
        <f t="shared" si="31"/>
        <v>1</v>
      </c>
      <c r="K655" s="50">
        <f t="shared" si="32"/>
        <v>155000</v>
      </c>
      <c r="L655" s="43"/>
      <c r="M655" s="49"/>
      <c r="N655" s="49">
        <v>0</v>
      </c>
      <c r="O655" s="49"/>
      <c r="R655" s="8"/>
    </row>
    <row r="656" spans="1:18" s="7" customFormat="1" ht="47.25" hidden="1" customHeight="1">
      <c r="A656" s="9"/>
      <c r="B656" s="9" t="s">
        <v>40</v>
      </c>
      <c r="C656" s="47" t="s">
        <v>1392</v>
      </c>
      <c r="D656" s="47" t="s">
        <v>1393</v>
      </c>
      <c r="E656" s="9" t="s">
        <v>1394</v>
      </c>
      <c r="F656" s="48">
        <v>155000</v>
      </c>
      <c r="G656" s="9">
        <v>19</v>
      </c>
      <c r="H656" s="9">
        <v>20</v>
      </c>
      <c r="I656" s="9">
        <f t="shared" si="30"/>
        <v>1</v>
      </c>
      <c r="J656" s="43">
        <f t="shared" si="31"/>
        <v>1</v>
      </c>
      <c r="K656" s="50">
        <f t="shared" si="32"/>
        <v>155000</v>
      </c>
      <c r="L656" s="43"/>
      <c r="M656" s="49"/>
      <c r="N656" s="49">
        <v>0</v>
      </c>
      <c r="O656" s="49"/>
      <c r="R656" s="8"/>
    </row>
    <row r="657" spans="1:18" s="7" customFormat="1" ht="47.25" hidden="1" customHeight="1">
      <c r="A657" s="9"/>
      <c r="B657" s="9" t="s">
        <v>33</v>
      </c>
      <c r="C657" s="47" t="s">
        <v>447</v>
      </c>
      <c r="D657" s="47" t="s">
        <v>448</v>
      </c>
      <c r="E657" s="9" t="s">
        <v>449</v>
      </c>
      <c r="F657" s="48">
        <v>145000</v>
      </c>
      <c r="G657" s="9">
        <v>16</v>
      </c>
      <c r="H657" s="9">
        <v>17</v>
      </c>
      <c r="I657" s="9">
        <f t="shared" si="30"/>
        <v>1</v>
      </c>
      <c r="J657" s="43">
        <f t="shared" si="31"/>
        <v>1</v>
      </c>
      <c r="K657" s="50">
        <f t="shared" si="32"/>
        <v>145000</v>
      </c>
      <c r="L657" s="43"/>
      <c r="M657" s="49"/>
      <c r="N657" s="49">
        <v>0</v>
      </c>
      <c r="O657" s="49"/>
      <c r="R657" s="8"/>
    </row>
    <row r="658" spans="1:18" s="7" customFormat="1" ht="47.25" hidden="1" customHeight="1">
      <c r="A658" s="9"/>
      <c r="B658" s="9" t="s">
        <v>32</v>
      </c>
      <c r="C658" s="47" t="s">
        <v>1422</v>
      </c>
      <c r="D658" s="47" t="s">
        <v>1423</v>
      </c>
      <c r="E658" s="9" t="s">
        <v>1424</v>
      </c>
      <c r="F658" s="48">
        <v>139000</v>
      </c>
      <c r="G658" s="9">
        <v>31</v>
      </c>
      <c r="H658" s="9">
        <v>32</v>
      </c>
      <c r="I658" s="9">
        <f t="shared" si="30"/>
        <v>1</v>
      </c>
      <c r="J658" s="43">
        <f t="shared" si="31"/>
        <v>1</v>
      </c>
      <c r="K658" s="50">
        <f t="shared" si="32"/>
        <v>139000</v>
      </c>
      <c r="L658" s="43"/>
      <c r="M658" s="49"/>
      <c r="N658" s="49">
        <v>0</v>
      </c>
      <c r="O658" s="49"/>
      <c r="R658" s="8"/>
    </row>
    <row r="659" spans="1:18" s="7" customFormat="1" ht="47.25" hidden="1" customHeight="1">
      <c r="A659" s="9"/>
      <c r="B659" s="9" t="s">
        <v>33</v>
      </c>
      <c r="C659" s="47" t="s">
        <v>1425</v>
      </c>
      <c r="D659" s="47" t="s">
        <v>1426</v>
      </c>
      <c r="E659" s="9" t="s">
        <v>1427</v>
      </c>
      <c r="F659" s="48">
        <v>139000</v>
      </c>
      <c r="G659" s="9">
        <v>5</v>
      </c>
      <c r="H659" s="9">
        <v>6</v>
      </c>
      <c r="I659" s="9">
        <f t="shared" si="30"/>
        <v>1</v>
      </c>
      <c r="J659" s="43">
        <f t="shared" si="31"/>
        <v>1</v>
      </c>
      <c r="K659" s="50">
        <f t="shared" si="32"/>
        <v>139000</v>
      </c>
      <c r="L659" s="43"/>
      <c r="M659" s="49"/>
      <c r="N659" s="49">
        <v>0</v>
      </c>
      <c r="O659" s="49"/>
      <c r="R659" s="8"/>
    </row>
    <row r="660" spans="1:18" s="7" customFormat="1" ht="47.25" hidden="1" customHeight="1">
      <c r="A660" s="9"/>
      <c r="B660" s="9" t="s">
        <v>40</v>
      </c>
      <c r="C660" s="47" t="s">
        <v>1434</v>
      </c>
      <c r="D660" s="47" t="s">
        <v>1435</v>
      </c>
      <c r="E660" s="9" t="s">
        <v>1436</v>
      </c>
      <c r="F660" s="48">
        <v>137000</v>
      </c>
      <c r="G660" s="9">
        <v>8</v>
      </c>
      <c r="H660" s="9">
        <v>9</v>
      </c>
      <c r="I660" s="9">
        <f t="shared" si="30"/>
        <v>1</v>
      </c>
      <c r="J660" s="43">
        <f t="shared" si="31"/>
        <v>1</v>
      </c>
      <c r="K660" s="50">
        <f t="shared" si="32"/>
        <v>137000</v>
      </c>
      <c r="L660" s="43"/>
      <c r="M660" s="49"/>
      <c r="N660" s="49">
        <v>0</v>
      </c>
      <c r="O660" s="49"/>
      <c r="R660" s="8"/>
    </row>
    <row r="661" spans="1:18" s="7" customFormat="1" ht="47.25" hidden="1" customHeight="1">
      <c r="A661" s="9"/>
      <c r="B661" s="9" t="s">
        <v>33</v>
      </c>
      <c r="C661" s="47" t="s">
        <v>450</v>
      </c>
      <c r="D661" s="47" t="s">
        <v>451</v>
      </c>
      <c r="E661" s="9" t="s">
        <v>452</v>
      </c>
      <c r="F661" s="48">
        <v>135000</v>
      </c>
      <c r="G661" s="9">
        <v>15</v>
      </c>
      <c r="H661" s="9">
        <v>16</v>
      </c>
      <c r="I661" s="9">
        <f t="shared" si="30"/>
        <v>1</v>
      </c>
      <c r="J661" s="43">
        <f t="shared" si="31"/>
        <v>1</v>
      </c>
      <c r="K661" s="50">
        <f t="shared" si="32"/>
        <v>135000</v>
      </c>
      <c r="L661" s="43"/>
      <c r="M661" s="49"/>
      <c r="N661" s="49">
        <v>0</v>
      </c>
      <c r="O661" s="49"/>
      <c r="R661" s="8"/>
    </row>
    <row r="662" spans="1:18" s="7" customFormat="1" ht="47.25" hidden="1" customHeight="1">
      <c r="A662" s="9"/>
      <c r="B662" s="9" t="s">
        <v>32</v>
      </c>
      <c r="C662" s="47" t="s">
        <v>153</v>
      </c>
      <c r="D662" s="47" t="s">
        <v>154</v>
      </c>
      <c r="E662" s="9" t="s">
        <v>155</v>
      </c>
      <c r="F662" s="48">
        <v>125000</v>
      </c>
      <c r="G662" s="9">
        <v>5</v>
      </c>
      <c r="H662" s="9">
        <v>6</v>
      </c>
      <c r="I662" s="9">
        <f t="shared" si="30"/>
        <v>1</v>
      </c>
      <c r="J662" s="43">
        <f t="shared" si="31"/>
        <v>1</v>
      </c>
      <c r="K662" s="50">
        <f t="shared" si="32"/>
        <v>125000</v>
      </c>
      <c r="L662" s="43"/>
      <c r="M662" s="49"/>
      <c r="N662" s="49">
        <v>0</v>
      </c>
      <c r="O662" s="49"/>
      <c r="R662" s="8"/>
    </row>
    <row r="663" spans="1:18" s="7" customFormat="1" ht="47.25" hidden="1" customHeight="1">
      <c r="A663" s="9"/>
      <c r="B663" s="9" t="s">
        <v>32</v>
      </c>
      <c r="C663" s="47" t="s">
        <v>1446</v>
      </c>
      <c r="D663" s="47" t="s">
        <v>1447</v>
      </c>
      <c r="E663" s="9" t="s">
        <v>1448</v>
      </c>
      <c r="F663" s="48">
        <v>125000</v>
      </c>
      <c r="G663" s="9">
        <v>4</v>
      </c>
      <c r="H663" s="9">
        <v>5</v>
      </c>
      <c r="I663" s="9">
        <f t="shared" si="30"/>
        <v>1</v>
      </c>
      <c r="J663" s="43">
        <f t="shared" si="31"/>
        <v>1</v>
      </c>
      <c r="K663" s="50">
        <f t="shared" si="32"/>
        <v>125000</v>
      </c>
      <c r="L663" s="43"/>
      <c r="M663" s="49"/>
      <c r="N663" s="49">
        <v>0</v>
      </c>
      <c r="O663" s="49"/>
      <c r="R663" s="8"/>
    </row>
    <row r="664" spans="1:18" s="7" customFormat="1" ht="47.25" hidden="1" customHeight="1">
      <c r="A664" s="9"/>
      <c r="B664" s="9" t="s">
        <v>27</v>
      </c>
      <c r="C664" s="47" t="s">
        <v>1449</v>
      </c>
      <c r="D664" s="47" t="s">
        <v>1450</v>
      </c>
      <c r="E664" s="9" t="s">
        <v>1451</v>
      </c>
      <c r="F664" s="48">
        <v>125000</v>
      </c>
      <c r="G664" s="9">
        <v>0</v>
      </c>
      <c r="H664" s="9">
        <v>1</v>
      </c>
      <c r="I664" s="9">
        <f t="shared" si="30"/>
        <v>1</v>
      </c>
      <c r="J664" s="43">
        <f t="shared" si="31"/>
        <v>1</v>
      </c>
      <c r="K664" s="50">
        <f t="shared" si="32"/>
        <v>125000</v>
      </c>
      <c r="L664" s="43"/>
      <c r="M664" s="49"/>
      <c r="N664" s="49">
        <v>0</v>
      </c>
      <c r="O664" s="49"/>
      <c r="R664" s="8"/>
    </row>
    <row r="665" spans="1:18" s="7" customFormat="1" ht="47.25" hidden="1" customHeight="1">
      <c r="A665" s="9"/>
      <c r="B665" s="9" t="s">
        <v>27</v>
      </c>
      <c r="C665" s="47" t="s">
        <v>1452</v>
      </c>
      <c r="D665" s="47" t="s">
        <v>1453</v>
      </c>
      <c r="E665" s="9" t="s">
        <v>1454</v>
      </c>
      <c r="F665" s="48">
        <v>125000</v>
      </c>
      <c r="G665" s="9">
        <v>13</v>
      </c>
      <c r="H665" s="9">
        <v>14</v>
      </c>
      <c r="I665" s="9">
        <f t="shared" si="30"/>
        <v>1</v>
      </c>
      <c r="J665" s="43">
        <f t="shared" si="31"/>
        <v>1</v>
      </c>
      <c r="K665" s="50">
        <f t="shared" si="32"/>
        <v>125000</v>
      </c>
      <c r="L665" s="43"/>
      <c r="M665" s="49"/>
      <c r="N665" s="49">
        <v>0</v>
      </c>
      <c r="O665" s="49"/>
      <c r="R665" s="8"/>
    </row>
    <row r="666" spans="1:18" s="7" customFormat="1" ht="47.25" hidden="1" customHeight="1">
      <c r="A666" s="9"/>
      <c r="B666" s="9" t="s">
        <v>197</v>
      </c>
      <c r="C666" s="47" t="s">
        <v>1455</v>
      </c>
      <c r="D666" s="47" t="s">
        <v>1456</v>
      </c>
      <c r="E666" s="9" t="s">
        <v>1457</v>
      </c>
      <c r="F666" s="48">
        <v>125000</v>
      </c>
      <c r="G666" s="9">
        <v>25</v>
      </c>
      <c r="H666" s="9">
        <v>26</v>
      </c>
      <c r="I666" s="9">
        <f t="shared" si="30"/>
        <v>1</v>
      </c>
      <c r="J666" s="43">
        <f t="shared" si="31"/>
        <v>1</v>
      </c>
      <c r="K666" s="50">
        <f t="shared" si="32"/>
        <v>125000</v>
      </c>
      <c r="L666" s="43"/>
      <c r="M666" s="49"/>
      <c r="N666" s="49">
        <v>0</v>
      </c>
      <c r="O666" s="49"/>
      <c r="R666" s="8"/>
    </row>
    <row r="667" spans="1:18" s="7" customFormat="1" ht="47.25" hidden="1" customHeight="1">
      <c r="A667" s="9"/>
      <c r="B667" s="9" t="s">
        <v>33</v>
      </c>
      <c r="C667" s="47" t="s">
        <v>1461</v>
      </c>
      <c r="D667" s="47" t="s">
        <v>1462</v>
      </c>
      <c r="E667" s="9" t="s">
        <v>1463</v>
      </c>
      <c r="F667" s="48">
        <v>116000</v>
      </c>
      <c r="G667" s="9">
        <v>5</v>
      </c>
      <c r="H667" s="9">
        <v>6</v>
      </c>
      <c r="I667" s="9">
        <f t="shared" si="30"/>
        <v>1</v>
      </c>
      <c r="J667" s="43">
        <f t="shared" si="31"/>
        <v>1</v>
      </c>
      <c r="K667" s="50">
        <f t="shared" si="32"/>
        <v>116000</v>
      </c>
      <c r="L667" s="43"/>
      <c r="M667" s="49"/>
      <c r="N667" s="49">
        <v>0</v>
      </c>
      <c r="O667" s="49"/>
      <c r="R667" s="8"/>
    </row>
    <row r="668" spans="1:18" s="7" customFormat="1" ht="47.25" hidden="1" customHeight="1">
      <c r="A668" s="9"/>
      <c r="B668" s="9" t="s">
        <v>27</v>
      </c>
      <c r="C668" s="47" t="s">
        <v>1464</v>
      </c>
      <c r="D668" s="47" t="s">
        <v>1465</v>
      </c>
      <c r="E668" s="9" t="s">
        <v>1466</v>
      </c>
      <c r="F668" s="48">
        <v>115000</v>
      </c>
      <c r="G668" s="9">
        <v>0</v>
      </c>
      <c r="H668" s="9">
        <v>1</v>
      </c>
      <c r="I668" s="9">
        <f t="shared" si="30"/>
        <v>1</v>
      </c>
      <c r="J668" s="43">
        <f t="shared" si="31"/>
        <v>1</v>
      </c>
      <c r="K668" s="50">
        <f t="shared" si="32"/>
        <v>115000</v>
      </c>
      <c r="L668" s="43"/>
      <c r="M668" s="49"/>
      <c r="N668" s="49">
        <v>0</v>
      </c>
      <c r="O668" s="49"/>
      <c r="R668" s="8"/>
    </row>
    <row r="669" spans="1:18" s="7" customFormat="1" ht="47.25" hidden="1" customHeight="1">
      <c r="A669" s="9"/>
      <c r="B669" s="9" t="s">
        <v>27</v>
      </c>
      <c r="C669" s="47" t="s">
        <v>1467</v>
      </c>
      <c r="D669" s="47" t="s">
        <v>1468</v>
      </c>
      <c r="E669" s="9" t="s">
        <v>1469</v>
      </c>
      <c r="F669" s="48">
        <v>115000</v>
      </c>
      <c r="G669" s="9">
        <v>79</v>
      </c>
      <c r="H669" s="9">
        <v>80</v>
      </c>
      <c r="I669" s="9">
        <f t="shared" si="30"/>
        <v>1</v>
      </c>
      <c r="J669" s="43">
        <f t="shared" si="31"/>
        <v>1</v>
      </c>
      <c r="K669" s="50">
        <f t="shared" si="32"/>
        <v>115000</v>
      </c>
      <c r="L669" s="43"/>
      <c r="M669" s="49"/>
      <c r="N669" s="49">
        <v>0</v>
      </c>
      <c r="O669" s="49"/>
      <c r="R669" s="8"/>
    </row>
    <row r="670" spans="1:18" s="7" customFormat="1" ht="47.25" hidden="1" customHeight="1">
      <c r="A670" s="9"/>
      <c r="B670" s="9" t="s">
        <v>27</v>
      </c>
      <c r="C670" s="47" t="s">
        <v>1470</v>
      </c>
      <c r="D670" s="47" t="s">
        <v>1471</v>
      </c>
      <c r="E670" s="9" t="s">
        <v>1472</v>
      </c>
      <c r="F670" s="48">
        <v>115000</v>
      </c>
      <c r="G670" s="9">
        <v>3</v>
      </c>
      <c r="H670" s="9">
        <v>4</v>
      </c>
      <c r="I670" s="9">
        <f t="shared" si="30"/>
        <v>1</v>
      </c>
      <c r="J670" s="43">
        <f t="shared" si="31"/>
        <v>1</v>
      </c>
      <c r="K670" s="50">
        <f t="shared" si="32"/>
        <v>115000</v>
      </c>
      <c r="L670" s="43"/>
      <c r="M670" s="49"/>
      <c r="N670" s="49">
        <v>0</v>
      </c>
      <c r="O670" s="49"/>
      <c r="R670" s="8"/>
    </row>
    <row r="671" spans="1:18" s="7" customFormat="1" ht="47.25" hidden="1" customHeight="1">
      <c r="A671" s="9"/>
      <c r="B671" s="9" t="s">
        <v>33</v>
      </c>
      <c r="C671" s="47" t="s">
        <v>1473</v>
      </c>
      <c r="D671" s="47" t="s">
        <v>1474</v>
      </c>
      <c r="E671" s="9" t="s">
        <v>1475</v>
      </c>
      <c r="F671" s="48">
        <v>115000</v>
      </c>
      <c r="G671" s="9">
        <v>9</v>
      </c>
      <c r="H671" s="9">
        <v>10</v>
      </c>
      <c r="I671" s="9">
        <f t="shared" si="30"/>
        <v>1</v>
      </c>
      <c r="J671" s="43">
        <f t="shared" si="31"/>
        <v>1</v>
      </c>
      <c r="K671" s="50">
        <f t="shared" si="32"/>
        <v>115000</v>
      </c>
      <c r="L671" s="43"/>
      <c r="M671" s="49"/>
      <c r="N671" s="49">
        <v>0</v>
      </c>
      <c r="O671" s="49"/>
      <c r="R671" s="8"/>
    </row>
    <row r="672" spans="1:18" s="7" customFormat="1" ht="47.25" hidden="1" customHeight="1">
      <c r="A672" s="9"/>
      <c r="B672" s="9" t="s">
        <v>33</v>
      </c>
      <c r="C672" s="47" t="s">
        <v>1476</v>
      </c>
      <c r="D672" s="47" t="s">
        <v>1477</v>
      </c>
      <c r="E672" s="9" t="s">
        <v>1478</v>
      </c>
      <c r="F672" s="48">
        <v>115000</v>
      </c>
      <c r="G672" s="9">
        <v>9</v>
      </c>
      <c r="H672" s="9">
        <v>10</v>
      </c>
      <c r="I672" s="9">
        <f t="shared" si="30"/>
        <v>1</v>
      </c>
      <c r="J672" s="43">
        <f t="shared" si="31"/>
        <v>1</v>
      </c>
      <c r="K672" s="50">
        <f t="shared" si="32"/>
        <v>115000</v>
      </c>
      <c r="L672" s="43"/>
      <c r="M672" s="49"/>
      <c r="N672" s="49">
        <v>0</v>
      </c>
      <c r="O672" s="49"/>
      <c r="R672" s="8"/>
    </row>
    <row r="673" spans="1:18" s="7" customFormat="1" ht="47.25" hidden="1" customHeight="1">
      <c r="A673" s="9"/>
      <c r="B673" s="9" t="s">
        <v>33</v>
      </c>
      <c r="C673" s="47" t="s">
        <v>1479</v>
      </c>
      <c r="D673" s="47" t="s">
        <v>1480</v>
      </c>
      <c r="E673" s="9" t="s">
        <v>1481</v>
      </c>
      <c r="F673" s="48">
        <v>115000</v>
      </c>
      <c r="G673" s="9">
        <v>14</v>
      </c>
      <c r="H673" s="9">
        <v>15</v>
      </c>
      <c r="I673" s="9">
        <f t="shared" si="30"/>
        <v>1</v>
      </c>
      <c r="J673" s="43">
        <f t="shared" si="31"/>
        <v>1</v>
      </c>
      <c r="K673" s="50">
        <f t="shared" si="32"/>
        <v>115000</v>
      </c>
      <c r="L673" s="43"/>
      <c r="M673" s="49"/>
      <c r="N673" s="49">
        <v>0</v>
      </c>
      <c r="O673" s="49"/>
      <c r="R673" s="8"/>
    </row>
    <row r="674" spans="1:18" s="7" customFormat="1" ht="47.25" hidden="1" customHeight="1">
      <c r="A674" s="9"/>
      <c r="B674" s="9" t="s">
        <v>197</v>
      </c>
      <c r="C674" s="47" t="s">
        <v>372</v>
      </c>
      <c r="D674" s="47" t="s">
        <v>373</v>
      </c>
      <c r="E674" s="9" t="s">
        <v>374</v>
      </c>
      <c r="F674" s="48">
        <v>105000</v>
      </c>
      <c r="G674" s="9">
        <v>13</v>
      </c>
      <c r="H674" s="9">
        <v>14</v>
      </c>
      <c r="I674" s="9">
        <f t="shared" si="30"/>
        <v>1</v>
      </c>
      <c r="J674" s="43">
        <f t="shared" si="31"/>
        <v>1</v>
      </c>
      <c r="K674" s="50">
        <f t="shared" si="32"/>
        <v>105000</v>
      </c>
      <c r="L674" s="43"/>
      <c r="M674" s="49"/>
      <c r="N674" s="49">
        <v>0</v>
      </c>
      <c r="O674" s="49"/>
      <c r="R674" s="8"/>
    </row>
    <row r="675" spans="1:18" s="7" customFormat="1" ht="47.25" hidden="1" customHeight="1">
      <c r="A675" s="9"/>
      <c r="B675" s="9" t="s">
        <v>27</v>
      </c>
      <c r="C675" s="47" t="s">
        <v>1488</v>
      </c>
      <c r="D675" s="47" t="s">
        <v>1489</v>
      </c>
      <c r="E675" s="9" t="s">
        <v>1490</v>
      </c>
      <c r="F675" s="48">
        <v>100000</v>
      </c>
      <c r="G675" s="9">
        <v>6</v>
      </c>
      <c r="H675" s="9">
        <v>7</v>
      </c>
      <c r="I675" s="9">
        <f t="shared" si="30"/>
        <v>1</v>
      </c>
      <c r="J675" s="43">
        <f t="shared" si="31"/>
        <v>1</v>
      </c>
      <c r="K675" s="50">
        <f t="shared" si="32"/>
        <v>100000</v>
      </c>
      <c r="L675" s="43"/>
      <c r="M675" s="49"/>
      <c r="N675" s="49">
        <v>0</v>
      </c>
      <c r="O675" s="49"/>
      <c r="R675" s="8"/>
    </row>
    <row r="676" spans="1:18" s="7" customFormat="1" ht="47.25" hidden="1" customHeight="1">
      <c r="A676" s="9"/>
      <c r="B676" s="9" t="s">
        <v>40</v>
      </c>
      <c r="C676" s="47" t="s">
        <v>1491</v>
      </c>
      <c r="D676" s="47" t="s">
        <v>1492</v>
      </c>
      <c r="E676" s="9" t="s">
        <v>1493</v>
      </c>
      <c r="F676" s="48">
        <v>98500</v>
      </c>
      <c r="G676" s="9">
        <v>11</v>
      </c>
      <c r="H676" s="9">
        <v>12</v>
      </c>
      <c r="I676" s="9">
        <f t="shared" si="30"/>
        <v>1</v>
      </c>
      <c r="J676" s="43">
        <f t="shared" si="31"/>
        <v>1</v>
      </c>
      <c r="K676" s="50">
        <f t="shared" si="32"/>
        <v>98500</v>
      </c>
      <c r="L676" s="43"/>
      <c r="M676" s="49"/>
      <c r="N676" s="49">
        <v>0</v>
      </c>
      <c r="O676" s="49"/>
      <c r="R676" s="8"/>
    </row>
    <row r="677" spans="1:18" s="7" customFormat="1" ht="47.25" hidden="1" customHeight="1">
      <c r="A677" s="9"/>
      <c r="B677" s="9" t="s">
        <v>33</v>
      </c>
      <c r="C677" s="47" t="s">
        <v>1494</v>
      </c>
      <c r="D677" s="47" t="s">
        <v>1495</v>
      </c>
      <c r="E677" s="9" t="s">
        <v>1496</v>
      </c>
      <c r="F677" s="48">
        <v>98000</v>
      </c>
      <c r="G677" s="9">
        <v>23</v>
      </c>
      <c r="H677" s="9">
        <v>24</v>
      </c>
      <c r="I677" s="9">
        <f t="shared" si="30"/>
        <v>1</v>
      </c>
      <c r="J677" s="43">
        <f t="shared" si="31"/>
        <v>1</v>
      </c>
      <c r="K677" s="50">
        <f t="shared" si="32"/>
        <v>98000</v>
      </c>
      <c r="L677" s="43"/>
      <c r="M677" s="49"/>
      <c r="N677" s="49">
        <v>0</v>
      </c>
      <c r="O677" s="49"/>
      <c r="R677" s="8"/>
    </row>
    <row r="678" spans="1:18" s="7" customFormat="1" ht="47.25" hidden="1" customHeight="1">
      <c r="A678" s="9"/>
      <c r="B678" s="9" t="s">
        <v>40</v>
      </c>
      <c r="C678" s="47" t="s">
        <v>704</v>
      </c>
      <c r="D678" s="47" t="s">
        <v>705</v>
      </c>
      <c r="E678" s="9" t="s">
        <v>706</v>
      </c>
      <c r="F678" s="48">
        <v>95000</v>
      </c>
      <c r="G678" s="9">
        <v>0</v>
      </c>
      <c r="H678" s="9">
        <v>1</v>
      </c>
      <c r="I678" s="9">
        <f t="shared" si="30"/>
        <v>1</v>
      </c>
      <c r="J678" s="43">
        <f t="shared" si="31"/>
        <v>1</v>
      </c>
      <c r="K678" s="50">
        <f t="shared" si="32"/>
        <v>95000</v>
      </c>
      <c r="L678" s="43"/>
      <c r="M678" s="49"/>
      <c r="N678" s="49">
        <v>0</v>
      </c>
      <c r="O678" s="49"/>
      <c r="R678" s="8"/>
    </row>
    <row r="679" spans="1:18" s="7" customFormat="1" ht="47.25" hidden="1" customHeight="1">
      <c r="A679" s="9"/>
      <c r="B679" s="9" t="s">
        <v>40</v>
      </c>
      <c r="C679" s="47" t="s">
        <v>1497</v>
      </c>
      <c r="D679" s="47" t="s">
        <v>1498</v>
      </c>
      <c r="E679" s="9" t="s">
        <v>1499</v>
      </c>
      <c r="F679" s="48">
        <v>95000</v>
      </c>
      <c r="G679" s="9">
        <v>3</v>
      </c>
      <c r="H679" s="9">
        <v>4</v>
      </c>
      <c r="I679" s="9">
        <f t="shared" si="30"/>
        <v>1</v>
      </c>
      <c r="J679" s="43">
        <f t="shared" si="31"/>
        <v>1</v>
      </c>
      <c r="K679" s="50">
        <f t="shared" si="32"/>
        <v>95000</v>
      </c>
      <c r="L679" s="43"/>
      <c r="M679" s="49"/>
      <c r="N679" s="49">
        <v>0</v>
      </c>
      <c r="O679" s="49"/>
      <c r="R679" s="8"/>
    </row>
    <row r="680" spans="1:18" s="7" customFormat="1" ht="47.25" hidden="1" customHeight="1">
      <c r="A680" s="9"/>
      <c r="B680" s="9" t="s">
        <v>27</v>
      </c>
      <c r="C680" s="47" t="s">
        <v>600</v>
      </c>
      <c r="D680" s="47" t="s">
        <v>601</v>
      </c>
      <c r="E680" s="9" t="s">
        <v>602</v>
      </c>
      <c r="F680" s="48">
        <v>95000</v>
      </c>
      <c r="G680" s="9">
        <v>4</v>
      </c>
      <c r="H680" s="9">
        <v>5</v>
      </c>
      <c r="I680" s="9">
        <f t="shared" si="30"/>
        <v>1</v>
      </c>
      <c r="J680" s="43">
        <f t="shared" si="31"/>
        <v>1</v>
      </c>
      <c r="K680" s="50">
        <f t="shared" si="32"/>
        <v>95000</v>
      </c>
      <c r="L680" s="43"/>
      <c r="M680" s="49"/>
      <c r="N680" s="49">
        <v>0</v>
      </c>
      <c r="O680" s="49"/>
      <c r="R680" s="8"/>
    </row>
    <row r="681" spans="1:18" s="7" customFormat="1" ht="47.25" hidden="1" customHeight="1">
      <c r="A681" s="9"/>
      <c r="B681" s="9" t="s">
        <v>33</v>
      </c>
      <c r="C681" s="47" t="s">
        <v>383</v>
      </c>
      <c r="D681" s="47" t="s">
        <v>384</v>
      </c>
      <c r="E681" s="9" t="s">
        <v>385</v>
      </c>
      <c r="F681" s="48">
        <v>95000</v>
      </c>
      <c r="G681" s="9">
        <v>1</v>
      </c>
      <c r="H681" s="9">
        <v>2</v>
      </c>
      <c r="I681" s="9">
        <f t="shared" si="30"/>
        <v>1</v>
      </c>
      <c r="J681" s="43">
        <f t="shared" si="31"/>
        <v>1</v>
      </c>
      <c r="K681" s="50">
        <f t="shared" si="32"/>
        <v>95000</v>
      </c>
      <c r="L681" s="43"/>
      <c r="M681" s="49"/>
      <c r="N681" s="49">
        <v>0</v>
      </c>
      <c r="O681" s="49"/>
      <c r="R681" s="8"/>
    </row>
    <row r="682" spans="1:18" s="7" customFormat="1" ht="47.25" hidden="1" customHeight="1">
      <c r="A682" s="9"/>
      <c r="B682" s="9" t="s">
        <v>33</v>
      </c>
      <c r="C682" s="47" t="s">
        <v>1515</v>
      </c>
      <c r="D682" s="47" t="s">
        <v>1516</v>
      </c>
      <c r="E682" s="9" t="s">
        <v>1517</v>
      </c>
      <c r="F682" s="48">
        <v>90000</v>
      </c>
      <c r="G682" s="9">
        <v>3</v>
      </c>
      <c r="H682" s="9">
        <v>4</v>
      </c>
      <c r="I682" s="9">
        <f t="shared" si="30"/>
        <v>1</v>
      </c>
      <c r="J682" s="43">
        <f t="shared" si="31"/>
        <v>1</v>
      </c>
      <c r="K682" s="50">
        <f t="shared" si="32"/>
        <v>90000</v>
      </c>
      <c r="L682" s="43"/>
      <c r="M682" s="49"/>
      <c r="N682" s="49">
        <v>0</v>
      </c>
      <c r="O682" s="49"/>
      <c r="R682" s="8"/>
    </row>
    <row r="683" spans="1:18" s="7" customFormat="1" ht="47.25" hidden="1" customHeight="1">
      <c r="A683" s="9"/>
      <c r="B683" s="9" t="s">
        <v>27</v>
      </c>
      <c r="C683" s="47" t="s">
        <v>1518</v>
      </c>
      <c r="D683" s="47" t="s">
        <v>1519</v>
      </c>
      <c r="E683" s="9" t="s">
        <v>1520</v>
      </c>
      <c r="F683" s="48">
        <v>89000</v>
      </c>
      <c r="G683" s="9">
        <v>0</v>
      </c>
      <c r="H683" s="9">
        <v>1</v>
      </c>
      <c r="I683" s="9">
        <f t="shared" si="30"/>
        <v>1</v>
      </c>
      <c r="J683" s="43">
        <f t="shared" si="31"/>
        <v>1</v>
      </c>
      <c r="K683" s="50">
        <f t="shared" si="32"/>
        <v>89000</v>
      </c>
      <c r="L683" s="43"/>
      <c r="M683" s="49"/>
      <c r="N683" s="49">
        <v>0</v>
      </c>
      <c r="O683" s="49"/>
      <c r="R683" s="8"/>
    </row>
    <row r="684" spans="1:18" s="7" customFormat="1" ht="47.25" hidden="1" customHeight="1">
      <c r="A684" s="9"/>
      <c r="B684" s="9" t="s">
        <v>197</v>
      </c>
      <c r="C684" s="47" t="s">
        <v>1524</v>
      </c>
      <c r="D684" s="47" t="s">
        <v>1525</v>
      </c>
      <c r="E684" s="9" t="s">
        <v>1526</v>
      </c>
      <c r="F684" s="48">
        <v>85000</v>
      </c>
      <c r="G684" s="9">
        <v>21</v>
      </c>
      <c r="H684" s="9">
        <v>22</v>
      </c>
      <c r="I684" s="9">
        <f t="shared" si="30"/>
        <v>1</v>
      </c>
      <c r="J684" s="43">
        <f t="shared" si="31"/>
        <v>1</v>
      </c>
      <c r="K684" s="50">
        <f t="shared" si="32"/>
        <v>85000</v>
      </c>
      <c r="L684" s="43"/>
      <c r="M684" s="49"/>
      <c r="N684" s="49">
        <v>0</v>
      </c>
      <c r="O684" s="49"/>
      <c r="R684" s="8"/>
    </row>
    <row r="685" spans="1:18" s="7" customFormat="1" ht="47.25" hidden="1" customHeight="1">
      <c r="A685" s="9"/>
      <c r="B685" s="9" t="s">
        <v>27</v>
      </c>
      <c r="C685" s="47" t="s">
        <v>339</v>
      </c>
      <c r="D685" s="47" t="s">
        <v>340</v>
      </c>
      <c r="E685" s="9" t="s">
        <v>341</v>
      </c>
      <c r="F685" s="48">
        <v>80000</v>
      </c>
      <c r="G685" s="9">
        <v>9</v>
      </c>
      <c r="H685" s="9">
        <v>10</v>
      </c>
      <c r="I685" s="9">
        <f t="shared" si="30"/>
        <v>1</v>
      </c>
      <c r="J685" s="43">
        <f t="shared" si="31"/>
        <v>1</v>
      </c>
      <c r="K685" s="50">
        <f t="shared" si="32"/>
        <v>80000</v>
      </c>
      <c r="L685" s="43"/>
      <c r="M685" s="49"/>
      <c r="N685" s="49">
        <v>0</v>
      </c>
      <c r="O685" s="49"/>
      <c r="R685" s="8"/>
    </row>
    <row r="686" spans="1:18" s="7" customFormat="1" ht="47.25" hidden="1" customHeight="1">
      <c r="A686" s="9"/>
      <c r="B686" s="9" t="s">
        <v>27</v>
      </c>
      <c r="C686" s="47" t="s">
        <v>1530</v>
      </c>
      <c r="D686" s="47" t="s">
        <v>1531</v>
      </c>
      <c r="E686" s="9" t="s">
        <v>1532</v>
      </c>
      <c r="F686" s="48">
        <v>80000</v>
      </c>
      <c r="G686" s="9">
        <v>7</v>
      </c>
      <c r="H686" s="9">
        <v>8</v>
      </c>
      <c r="I686" s="9">
        <f t="shared" si="30"/>
        <v>1</v>
      </c>
      <c r="J686" s="43">
        <f t="shared" si="31"/>
        <v>1</v>
      </c>
      <c r="K686" s="50">
        <f t="shared" si="32"/>
        <v>80000</v>
      </c>
      <c r="L686" s="43"/>
      <c r="M686" s="49"/>
      <c r="N686" s="49">
        <v>0</v>
      </c>
      <c r="O686" s="49"/>
      <c r="R686" s="8"/>
    </row>
    <row r="687" spans="1:18" s="7" customFormat="1" ht="47.25" hidden="1" customHeight="1">
      <c r="A687" s="9"/>
      <c r="B687" s="9" t="s">
        <v>27</v>
      </c>
      <c r="C687" s="47" t="s">
        <v>1533</v>
      </c>
      <c r="D687" s="47" t="s">
        <v>1534</v>
      </c>
      <c r="E687" s="9" t="s">
        <v>1535</v>
      </c>
      <c r="F687" s="48">
        <v>80000</v>
      </c>
      <c r="G687" s="9">
        <v>-1</v>
      </c>
      <c r="H687" s="9">
        <v>0</v>
      </c>
      <c r="I687" s="9">
        <f t="shared" si="30"/>
        <v>1</v>
      </c>
      <c r="J687" s="43">
        <f t="shared" si="31"/>
        <v>1</v>
      </c>
      <c r="K687" s="50">
        <f t="shared" si="32"/>
        <v>80000</v>
      </c>
      <c r="L687" s="43"/>
      <c r="M687" s="49"/>
      <c r="N687" s="49">
        <v>0</v>
      </c>
      <c r="O687" s="49"/>
      <c r="R687" s="8"/>
    </row>
    <row r="688" spans="1:18" s="7" customFormat="1" ht="47.25" hidden="1" customHeight="1">
      <c r="A688" s="9"/>
      <c r="B688" s="9" t="s">
        <v>40</v>
      </c>
      <c r="C688" s="47" t="s">
        <v>698</v>
      </c>
      <c r="D688" s="47" t="s">
        <v>699</v>
      </c>
      <c r="E688" s="9" t="s">
        <v>700</v>
      </c>
      <c r="F688" s="48">
        <v>80000</v>
      </c>
      <c r="G688" s="9">
        <v>27</v>
      </c>
      <c r="H688" s="9">
        <v>28</v>
      </c>
      <c r="I688" s="9">
        <f t="shared" si="30"/>
        <v>1</v>
      </c>
      <c r="J688" s="43">
        <f t="shared" si="31"/>
        <v>1</v>
      </c>
      <c r="K688" s="50">
        <f t="shared" si="32"/>
        <v>80000</v>
      </c>
      <c r="L688" s="43"/>
      <c r="M688" s="49"/>
      <c r="N688" s="49">
        <v>0</v>
      </c>
      <c r="O688" s="49"/>
      <c r="R688" s="8"/>
    </row>
    <row r="689" spans="1:18" s="7" customFormat="1" ht="47.25" hidden="1" customHeight="1">
      <c r="A689" s="9"/>
      <c r="B689" s="9" t="s">
        <v>197</v>
      </c>
      <c r="C689" s="47" t="s">
        <v>1539</v>
      </c>
      <c r="D689" s="47" t="s">
        <v>1540</v>
      </c>
      <c r="E689" s="9" t="s">
        <v>1541</v>
      </c>
      <c r="F689" s="48">
        <v>79000</v>
      </c>
      <c r="G689" s="9">
        <v>3</v>
      </c>
      <c r="H689" s="9">
        <v>4</v>
      </c>
      <c r="I689" s="9">
        <f t="shared" si="30"/>
        <v>1</v>
      </c>
      <c r="J689" s="43">
        <f t="shared" si="31"/>
        <v>1</v>
      </c>
      <c r="K689" s="50">
        <f t="shared" si="32"/>
        <v>79000</v>
      </c>
      <c r="L689" s="43"/>
      <c r="M689" s="49"/>
      <c r="N689" s="49">
        <v>0</v>
      </c>
      <c r="O689" s="49"/>
      <c r="R689" s="8"/>
    </row>
    <row r="690" spans="1:18" s="7" customFormat="1" ht="47.25" hidden="1" customHeight="1">
      <c r="A690" s="9"/>
      <c r="B690" s="9" t="s">
        <v>33</v>
      </c>
      <c r="C690" s="47" t="s">
        <v>1542</v>
      </c>
      <c r="D690" s="47" t="s">
        <v>1543</v>
      </c>
      <c r="E690" s="9" t="s">
        <v>1544</v>
      </c>
      <c r="F690" s="48">
        <v>79000</v>
      </c>
      <c r="G690" s="9">
        <v>4</v>
      </c>
      <c r="H690" s="9">
        <v>5</v>
      </c>
      <c r="I690" s="9">
        <f t="shared" si="30"/>
        <v>1</v>
      </c>
      <c r="J690" s="43">
        <f t="shared" si="31"/>
        <v>1</v>
      </c>
      <c r="K690" s="50">
        <f t="shared" si="32"/>
        <v>79000</v>
      </c>
      <c r="L690" s="43"/>
      <c r="M690" s="49"/>
      <c r="N690" s="49">
        <v>0</v>
      </c>
      <c r="O690" s="49"/>
      <c r="R690" s="8"/>
    </row>
    <row r="691" spans="1:18" s="7" customFormat="1" ht="47.25" hidden="1" customHeight="1">
      <c r="A691" s="9"/>
      <c r="B691" s="9" t="s">
        <v>33</v>
      </c>
      <c r="C691" s="47" t="s">
        <v>1545</v>
      </c>
      <c r="D691" s="47" t="s">
        <v>1546</v>
      </c>
      <c r="E691" s="9" t="s">
        <v>1547</v>
      </c>
      <c r="F691" s="48">
        <v>79000</v>
      </c>
      <c r="G691" s="9">
        <v>0</v>
      </c>
      <c r="H691" s="9">
        <v>1</v>
      </c>
      <c r="I691" s="9">
        <f t="shared" si="30"/>
        <v>1</v>
      </c>
      <c r="J691" s="43">
        <f t="shared" si="31"/>
        <v>1</v>
      </c>
      <c r="K691" s="50">
        <f t="shared" si="32"/>
        <v>79000</v>
      </c>
      <c r="L691" s="43"/>
      <c r="M691" s="49"/>
      <c r="N691" s="49">
        <v>0</v>
      </c>
      <c r="O691" s="49"/>
      <c r="R691" s="8"/>
    </row>
    <row r="692" spans="1:18" s="7" customFormat="1" ht="47.25" hidden="1" customHeight="1">
      <c r="A692" s="9"/>
      <c r="B692" s="9" t="s">
        <v>27</v>
      </c>
      <c r="C692" s="47" t="s">
        <v>1551</v>
      </c>
      <c r="D692" s="47" t="s">
        <v>1552</v>
      </c>
      <c r="E692" s="9" t="s">
        <v>1553</v>
      </c>
      <c r="F692" s="48">
        <v>75000</v>
      </c>
      <c r="G692" s="9">
        <v>5</v>
      </c>
      <c r="H692" s="9">
        <v>6</v>
      </c>
      <c r="I692" s="9">
        <f t="shared" si="30"/>
        <v>1</v>
      </c>
      <c r="J692" s="43">
        <f t="shared" si="31"/>
        <v>1</v>
      </c>
      <c r="K692" s="50">
        <f t="shared" si="32"/>
        <v>75000</v>
      </c>
      <c r="L692" s="43"/>
      <c r="M692" s="49"/>
      <c r="N692" s="49">
        <v>0</v>
      </c>
      <c r="O692" s="49"/>
      <c r="R692" s="8"/>
    </row>
    <row r="693" spans="1:18" s="7" customFormat="1" ht="47.25" hidden="1" customHeight="1">
      <c r="A693" s="9"/>
      <c r="B693" s="9" t="s">
        <v>27</v>
      </c>
      <c r="C693" s="47" t="s">
        <v>1554</v>
      </c>
      <c r="D693" s="47" t="s">
        <v>1555</v>
      </c>
      <c r="E693" s="9" t="s">
        <v>1556</v>
      </c>
      <c r="F693" s="48">
        <v>75000</v>
      </c>
      <c r="G693" s="9">
        <v>13</v>
      </c>
      <c r="H693" s="9">
        <v>14</v>
      </c>
      <c r="I693" s="9">
        <f t="shared" si="30"/>
        <v>1</v>
      </c>
      <c r="J693" s="43">
        <f t="shared" si="31"/>
        <v>1</v>
      </c>
      <c r="K693" s="50">
        <f t="shared" si="32"/>
        <v>75000</v>
      </c>
      <c r="L693" s="43"/>
      <c r="M693" s="49"/>
      <c r="N693" s="49">
        <v>0</v>
      </c>
      <c r="O693" s="49"/>
      <c r="R693" s="8"/>
    </row>
    <row r="694" spans="1:18" s="7" customFormat="1" ht="47.25" hidden="1" customHeight="1">
      <c r="A694" s="9"/>
      <c r="B694" s="9" t="s">
        <v>33</v>
      </c>
      <c r="C694" s="47" t="s">
        <v>1557</v>
      </c>
      <c r="D694" s="47" t="s">
        <v>1558</v>
      </c>
      <c r="E694" s="9" t="s">
        <v>1559</v>
      </c>
      <c r="F694" s="48">
        <v>75000</v>
      </c>
      <c r="G694" s="9">
        <v>17</v>
      </c>
      <c r="H694" s="9">
        <v>18</v>
      </c>
      <c r="I694" s="9">
        <f t="shared" si="30"/>
        <v>1</v>
      </c>
      <c r="J694" s="43">
        <f t="shared" si="31"/>
        <v>1</v>
      </c>
      <c r="K694" s="50">
        <f t="shared" si="32"/>
        <v>75000</v>
      </c>
      <c r="L694" s="43"/>
      <c r="M694" s="49"/>
      <c r="N694" s="49">
        <v>0</v>
      </c>
      <c r="O694" s="49"/>
      <c r="R694" s="8"/>
    </row>
    <row r="695" spans="1:18" s="7" customFormat="1" ht="47.25" hidden="1" customHeight="1">
      <c r="A695" s="9"/>
      <c r="B695" s="9" t="s">
        <v>27</v>
      </c>
      <c r="C695" s="47" t="s">
        <v>570</v>
      </c>
      <c r="D695" s="47" t="s">
        <v>571</v>
      </c>
      <c r="E695" s="9" t="s">
        <v>572</v>
      </c>
      <c r="F695" s="48">
        <v>69000</v>
      </c>
      <c r="G695" s="9">
        <v>0</v>
      </c>
      <c r="H695" s="9">
        <v>1</v>
      </c>
      <c r="I695" s="9">
        <f t="shared" si="30"/>
        <v>1</v>
      </c>
      <c r="J695" s="43">
        <f t="shared" si="31"/>
        <v>1</v>
      </c>
      <c r="K695" s="50">
        <f t="shared" si="32"/>
        <v>69000</v>
      </c>
      <c r="L695" s="43"/>
      <c r="M695" s="49"/>
      <c r="N695" s="49">
        <v>0</v>
      </c>
      <c r="O695" s="49"/>
      <c r="R695" s="8"/>
    </row>
    <row r="696" spans="1:18" s="7" customFormat="1" ht="47.25" hidden="1" customHeight="1">
      <c r="A696" s="9"/>
      <c r="B696" s="9" t="s">
        <v>32</v>
      </c>
      <c r="C696" s="47" t="s">
        <v>312</v>
      </c>
      <c r="D696" s="47" t="s">
        <v>313</v>
      </c>
      <c r="E696" s="9" t="s">
        <v>314</v>
      </c>
      <c r="F696" s="48">
        <v>65000</v>
      </c>
      <c r="G696" s="9">
        <v>8</v>
      </c>
      <c r="H696" s="9">
        <v>9</v>
      </c>
      <c r="I696" s="9">
        <f t="shared" si="30"/>
        <v>1</v>
      </c>
      <c r="J696" s="43">
        <f t="shared" si="31"/>
        <v>1</v>
      </c>
      <c r="K696" s="50">
        <f t="shared" si="32"/>
        <v>65000</v>
      </c>
      <c r="L696" s="43"/>
      <c r="M696" s="49"/>
      <c r="N696" s="49">
        <v>0</v>
      </c>
      <c r="O696" s="49"/>
      <c r="R696" s="8"/>
    </row>
    <row r="697" spans="1:18" s="7" customFormat="1" ht="47.25" hidden="1" customHeight="1">
      <c r="A697" s="9"/>
      <c r="B697" s="9" t="s">
        <v>27</v>
      </c>
      <c r="C697" s="47" t="s">
        <v>1560</v>
      </c>
      <c r="D697" s="47" t="s">
        <v>1561</v>
      </c>
      <c r="E697" s="9" t="s">
        <v>1562</v>
      </c>
      <c r="F697" s="48">
        <v>65000</v>
      </c>
      <c r="G697" s="9">
        <v>5</v>
      </c>
      <c r="H697" s="9">
        <v>6</v>
      </c>
      <c r="I697" s="9">
        <f t="shared" si="30"/>
        <v>1</v>
      </c>
      <c r="J697" s="43">
        <f t="shared" si="31"/>
        <v>1</v>
      </c>
      <c r="K697" s="50">
        <f t="shared" si="32"/>
        <v>65000</v>
      </c>
      <c r="L697" s="43"/>
      <c r="M697" s="49"/>
      <c r="N697" s="49">
        <v>0</v>
      </c>
      <c r="O697" s="49"/>
      <c r="R697" s="8"/>
    </row>
    <row r="698" spans="1:18" s="7" customFormat="1" ht="47.25" hidden="1" customHeight="1">
      <c r="A698" s="9"/>
      <c r="B698" s="9" t="s">
        <v>33</v>
      </c>
      <c r="C698" s="47" t="s">
        <v>1563</v>
      </c>
      <c r="D698" s="47" t="s">
        <v>1564</v>
      </c>
      <c r="E698" s="9" t="s">
        <v>1565</v>
      </c>
      <c r="F698" s="48">
        <v>65000</v>
      </c>
      <c r="G698" s="9">
        <v>6</v>
      </c>
      <c r="H698" s="9">
        <v>7</v>
      </c>
      <c r="I698" s="9">
        <f t="shared" si="30"/>
        <v>1</v>
      </c>
      <c r="J698" s="43">
        <f t="shared" si="31"/>
        <v>1</v>
      </c>
      <c r="K698" s="50">
        <f t="shared" si="32"/>
        <v>65000</v>
      </c>
      <c r="L698" s="43"/>
      <c r="M698" s="49"/>
      <c r="N698" s="49">
        <v>0</v>
      </c>
      <c r="O698" s="49"/>
      <c r="R698" s="8"/>
    </row>
    <row r="699" spans="1:18" s="7" customFormat="1" ht="47.25" hidden="1" customHeight="1">
      <c r="A699" s="9"/>
      <c r="B699" s="9" t="s">
        <v>69</v>
      </c>
      <c r="C699" s="47" t="s">
        <v>534</v>
      </c>
      <c r="D699" s="47" t="s">
        <v>535</v>
      </c>
      <c r="E699" s="9" t="s">
        <v>536</v>
      </c>
      <c r="F699" s="48">
        <v>60000</v>
      </c>
      <c r="G699" s="9">
        <v>6</v>
      </c>
      <c r="H699" s="9">
        <v>7</v>
      </c>
      <c r="I699" s="9">
        <f t="shared" si="30"/>
        <v>1</v>
      </c>
      <c r="J699" s="43">
        <f t="shared" si="31"/>
        <v>1</v>
      </c>
      <c r="K699" s="50">
        <f t="shared" si="32"/>
        <v>60000</v>
      </c>
      <c r="L699" s="43"/>
      <c r="M699" s="49"/>
      <c r="N699" s="49">
        <v>0</v>
      </c>
      <c r="O699" s="49"/>
      <c r="R699" s="8"/>
    </row>
    <row r="700" spans="1:18" s="7" customFormat="1" ht="47.25" hidden="1" customHeight="1">
      <c r="A700" s="9"/>
      <c r="B700" s="9" t="s">
        <v>27</v>
      </c>
      <c r="C700" s="47" t="s">
        <v>1566</v>
      </c>
      <c r="D700" s="47" t="s">
        <v>1567</v>
      </c>
      <c r="E700" s="9" t="s">
        <v>1568</v>
      </c>
      <c r="F700" s="48">
        <v>60000</v>
      </c>
      <c r="G700" s="9">
        <v>2</v>
      </c>
      <c r="H700" s="9">
        <v>3</v>
      </c>
      <c r="I700" s="9">
        <f t="shared" si="30"/>
        <v>1</v>
      </c>
      <c r="J700" s="43">
        <f t="shared" si="31"/>
        <v>1</v>
      </c>
      <c r="K700" s="50">
        <f t="shared" si="32"/>
        <v>60000</v>
      </c>
      <c r="L700" s="43"/>
      <c r="M700" s="49"/>
      <c r="N700" s="49">
        <v>0</v>
      </c>
      <c r="O700" s="49"/>
      <c r="R700" s="8"/>
    </row>
    <row r="701" spans="1:18" s="7" customFormat="1" ht="47.25" hidden="1" customHeight="1">
      <c r="A701" s="9"/>
      <c r="B701" s="9" t="s">
        <v>27</v>
      </c>
      <c r="C701" s="47" t="s">
        <v>1569</v>
      </c>
      <c r="D701" s="47" t="s">
        <v>1570</v>
      </c>
      <c r="E701" s="9" t="s">
        <v>1571</v>
      </c>
      <c r="F701" s="48">
        <v>60000</v>
      </c>
      <c r="G701" s="9">
        <v>0</v>
      </c>
      <c r="H701" s="9">
        <v>1</v>
      </c>
      <c r="I701" s="9">
        <f t="shared" si="30"/>
        <v>1</v>
      </c>
      <c r="J701" s="43">
        <f t="shared" si="31"/>
        <v>1</v>
      </c>
      <c r="K701" s="50">
        <f t="shared" si="32"/>
        <v>60000</v>
      </c>
      <c r="L701" s="43"/>
      <c r="M701" s="49"/>
      <c r="N701" s="49">
        <v>0</v>
      </c>
      <c r="O701" s="49"/>
      <c r="R701" s="8"/>
    </row>
    <row r="702" spans="1:18" s="7" customFormat="1" ht="47.25" hidden="1" customHeight="1">
      <c r="A702" s="9"/>
      <c r="B702" s="9" t="s">
        <v>33</v>
      </c>
      <c r="C702" s="47" t="s">
        <v>1575</v>
      </c>
      <c r="D702" s="47" t="s">
        <v>1576</v>
      </c>
      <c r="E702" s="9" t="s">
        <v>1577</v>
      </c>
      <c r="F702" s="48">
        <v>55000</v>
      </c>
      <c r="G702" s="9">
        <v>11</v>
      </c>
      <c r="H702" s="9">
        <v>12</v>
      </c>
      <c r="I702" s="9">
        <f t="shared" si="30"/>
        <v>1</v>
      </c>
      <c r="J702" s="43">
        <f t="shared" si="31"/>
        <v>1</v>
      </c>
      <c r="K702" s="50">
        <f t="shared" si="32"/>
        <v>55000</v>
      </c>
      <c r="L702" s="43"/>
      <c r="M702" s="49"/>
      <c r="N702" s="49">
        <v>0</v>
      </c>
      <c r="O702" s="49"/>
      <c r="R702" s="8"/>
    </row>
    <row r="703" spans="1:18" s="7" customFormat="1" ht="47.25" hidden="1" customHeight="1">
      <c r="A703" s="9"/>
      <c r="B703" s="9" t="s">
        <v>32</v>
      </c>
      <c r="C703" s="47" t="s">
        <v>1578</v>
      </c>
      <c r="D703" s="47" t="s">
        <v>1579</v>
      </c>
      <c r="E703" s="9" t="s">
        <v>1580</v>
      </c>
      <c r="F703" s="48">
        <v>52000</v>
      </c>
      <c r="G703" s="9">
        <v>18</v>
      </c>
      <c r="H703" s="9">
        <v>19</v>
      </c>
      <c r="I703" s="9">
        <f t="shared" si="30"/>
        <v>1</v>
      </c>
      <c r="J703" s="43">
        <f t="shared" si="31"/>
        <v>1</v>
      </c>
      <c r="K703" s="50">
        <f t="shared" si="32"/>
        <v>52000</v>
      </c>
      <c r="L703" s="43"/>
      <c r="M703" s="49"/>
      <c r="N703" s="49">
        <v>0</v>
      </c>
      <c r="O703" s="49"/>
      <c r="R703" s="8"/>
    </row>
    <row r="704" spans="1:18" s="7" customFormat="1" ht="47.25" hidden="1" customHeight="1">
      <c r="A704" s="9"/>
      <c r="B704" s="9" t="s">
        <v>27</v>
      </c>
      <c r="C704" s="47" t="s">
        <v>1581</v>
      </c>
      <c r="D704" s="47" t="s">
        <v>1582</v>
      </c>
      <c r="E704" s="9" t="s">
        <v>1583</v>
      </c>
      <c r="F704" s="48">
        <v>50000</v>
      </c>
      <c r="G704" s="9">
        <v>27</v>
      </c>
      <c r="H704" s="9">
        <v>28</v>
      </c>
      <c r="I704" s="9">
        <f t="shared" si="30"/>
        <v>1</v>
      </c>
      <c r="J704" s="43">
        <f t="shared" si="31"/>
        <v>1</v>
      </c>
      <c r="K704" s="50">
        <f t="shared" si="32"/>
        <v>50000</v>
      </c>
      <c r="L704" s="43"/>
      <c r="M704" s="49"/>
      <c r="N704" s="49">
        <v>0</v>
      </c>
      <c r="O704" s="49"/>
      <c r="R704" s="8"/>
    </row>
    <row r="705" spans="1:18" s="7" customFormat="1" ht="47.25" hidden="1" customHeight="1">
      <c r="A705" s="9"/>
      <c r="B705" s="9" t="s">
        <v>33</v>
      </c>
      <c r="C705" s="47" t="s">
        <v>1587</v>
      </c>
      <c r="D705" s="47" t="s">
        <v>1588</v>
      </c>
      <c r="E705" s="9" t="s">
        <v>1589</v>
      </c>
      <c r="F705" s="48">
        <v>50000</v>
      </c>
      <c r="G705" s="9">
        <v>7</v>
      </c>
      <c r="H705" s="9">
        <v>8</v>
      </c>
      <c r="I705" s="9">
        <f t="shared" si="30"/>
        <v>1</v>
      </c>
      <c r="J705" s="43">
        <f t="shared" si="31"/>
        <v>1</v>
      </c>
      <c r="K705" s="50">
        <f t="shared" si="32"/>
        <v>50000</v>
      </c>
      <c r="L705" s="43"/>
      <c r="M705" s="49"/>
      <c r="N705" s="49">
        <v>0</v>
      </c>
      <c r="O705" s="49"/>
      <c r="R705" s="8"/>
    </row>
    <row r="706" spans="1:18" s="7" customFormat="1" ht="47.25" hidden="1" customHeight="1">
      <c r="A706" s="9"/>
      <c r="B706" s="9" t="s">
        <v>33</v>
      </c>
      <c r="C706" s="47" t="s">
        <v>1590</v>
      </c>
      <c r="D706" s="47" t="s">
        <v>1591</v>
      </c>
      <c r="E706" s="9" t="s">
        <v>1592</v>
      </c>
      <c r="F706" s="48">
        <v>49000</v>
      </c>
      <c r="G706" s="9">
        <v>7</v>
      </c>
      <c r="H706" s="9">
        <v>8</v>
      </c>
      <c r="I706" s="9">
        <f t="shared" si="30"/>
        <v>1</v>
      </c>
      <c r="J706" s="43">
        <f t="shared" si="31"/>
        <v>1</v>
      </c>
      <c r="K706" s="50">
        <f t="shared" si="32"/>
        <v>49000</v>
      </c>
      <c r="L706" s="43"/>
      <c r="M706" s="49"/>
      <c r="N706" s="49">
        <v>0</v>
      </c>
      <c r="O706" s="49"/>
      <c r="R706" s="8"/>
    </row>
    <row r="707" spans="1:18" s="7" customFormat="1" ht="47.25" hidden="1" customHeight="1">
      <c r="A707" s="9"/>
      <c r="B707" s="9" t="s">
        <v>27</v>
      </c>
      <c r="C707" s="47" t="s">
        <v>501</v>
      </c>
      <c r="D707" s="47" t="s">
        <v>502</v>
      </c>
      <c r="E707" s="9" t="s">
        <v>503</v>
      </c>
      <c r="F707" s="48">
        <v>48000</v>
      </c>
      <c r="G707" s="9">
        <v>52</v>
      </c>
      <c r="H707" s="9">
        <v>53</v>
      </c>
      <c r="I707" s="9">
        <f t="shared" si="30"/>
        <v>1</v>
      </c>
      <c r="J707" s="43">
        <f t="shared" si="31"/>
        <v>1</v>
      </c>
      <c r="K707" s="50">
        <f t="shared" si="32"/>
        <v>48000</v>
      </c>
      <c r="L707" s="43"/>
      <c r="M707" s="49"/>
      <c r="N707" s="49">
        <v>0</v>
      </c>
      <c r="O707" s="49"/>
      <c r="R707" s="8"/>
    </row>
    <row r="708" spans="1:18" s="7" customFormat="1" ht="47.25" hidden="1" customHeight="1">
      <c r="A708" s="9"/>
      <c r="B708" s="9" t="s">
        <v>27</v>
      </c>
      <c r="C708" s="47" t="s">
        <v>1593</v>
      </c>
      <c r="D708" s="47" t="s">
        <v>1594</v>
      </c>
      <c r="E708" s="9" t="s">
        <v>1595</v>
      </c>
      <c r="F708" s="48">
        <v>48000</v>
      </c>
      <c r="G708" s="9">
        <v>88</v>
      </c>
      <c r="H708" s="9">
        <v>89</v>
      </c>
      <c r="I708" s="9">
        <f t="shared" si="30"/>
        <v>1</v>
      </c>
      <c r="J708" s="43">
        <f t="shared" si="31"/>
        <v>1</v>
      </c>
      <c r="K708" s="50">
        <f t="shared" si="32"/>
        <v>48000</v>
      </c>
      <c r="L708" s="43"/>
      <c r="M708" s="49"/>
      <c r="N708" s="49">
        <v>0</v>
      </c>
      <c r="O708" s="49"/>
      <c r="R708" s="8"/>
    </row>
    <row r="709" spans="1:18" s="7" customFormat="1" ht="47.25" hidden="1" customHeight="1">
      <c r="A709" s="9"/>
      <c r="B709" s="9" t="s">
        <v>27</v>
      </c>
      <c r="C709" s="47" t="s">
        <v>1596</v>
      </c>
      <c r="D709" s="47" t="s">
        <v>1597</v>
      </c>
      <c r="E709" s="9" t="s">
        <v>1598</v>
      </c>
      <c r="F709" s="48">
        <v>47000</v>
      </c>
      <c r="G709" s="9">
        <v>0</v>
      </c>
      <c r="H709" s="9">
        <v>1</v>
      </c>
      <c r="I709" s="9">
        <f t="shared" si="30"/>
        <v>1</v>
      </c>
      <c r="J709" s="43">
        <f t="shared" si="31"/>
        <v>1</v>
      </c>
      <c r="K709" s="50">
        <f t="shared" si="32"/>
        <v>47000</v>
      </c>
      <c r="L709" s="43"/>
      <c r="M709" s="49"/>
      <c r="N709" s="49">
        <v>0</v>
      </c>
      <c r="O709" s="49"/>
      <c r="R709" s="8"/>
    </row>
    <row r="710" spans="1:18" s="7" customFormat="1" ht="47.25" hidden="1" customHeight="1">
      <c r="A710" s="9"/>
      <c r="B710" s="9" t="s">
        <v>27</v>
      </c>
      <c r="C710" s="47" t="s">
        <v>1599</v>
      </c>
      <c r="D710" s="47" t="s">
        <v>1600</v>
      </c>
      <c r="E710" s="9" t="s">
        <v>1601</v>
      </c>
      <c r="F710" s="48">
        <v>47000</v>
      </c>
      <c r="G710" s="9">
        <v>3</v>
      </c>
      <c r="H710" s="9">
        <v>4</v>
      </c>
      <c r="I710" s="9">
        <f t="shared" si="30"/>
        <v>1</v>
      </c>
      <c r="J710" s="43">
        <f t="shared" si="31"/>
        <v>1</v>
      </c>
      <c r="K710" s="50">
        <f t="shared" si="32"/>
        <v>47000</v>
      </c>
      <c r="L710" s="43"/>
      <c r="M710" s="49"/>
      <c r="N710" s="49">
        <v>0</v>
      </c>
      <c r="O710" s="49"/>
      <c r="R710" s="8"/>
    </row>
    <row r="711" spans="1:18" s="7" customFormat="1" ht="47.25" hidden="1" customHeight="1">
      <c r="A711" s="9"/>
      <c r="B711" s="9" t="s">
        <v>27</v>
      </c>
      <c r="C711" s="47" t="s">
        <v>1602</v>
      </c>
      <c r="D711" s="47" t="s">
        <v>1603</v>
      </c>
      <c r="E711" s="9" t="s">
        <v>1604</v>
      </c>
      <c r="F711" s="48">
        <v>45000</v>
      </c>
      <c r="G711" s="9">
        <v>0</v>
      </c>
      <c r="H711" s="9">
        <v>1</v>
      </c>
      <c r="I711" s="9">
        <f t="shared" si="30"/>
        <v>1</v>
      </c>
      <c r="J711" s="43">
        <f t="shared" si="31"/>
        <v>1</v>
      </c>
      <c r="K711" s="50">
        <f t="shared" si="32"/>
        <v>45000</v>
      </c>
      <c r="L711" s="43"/>
      <c r="M711" s="49"/>
      <c r="N711" s="49">
        <v>0</v>
      </c>
      <c r="O711" s="49"/>
      <c r="R711" s="8"/>
    </row>
    <row r="712" spans="1:18" s="7" customFormat="1" ht="47.25" hidden="1" customHeight="1">
      <c r="A712" s="9"/>
      <c r="B712" s="9" t="s">
        <v>27</v>
      </c>
      <c r="C712" s="47" t="s">
        <v>525</v>
      </c>
      <c r="D712" s="47" t="s">
        <v>526</v>
      </c>
      <c r="E712" s="9" t="s">
        <v>527</v>
      </c>
      <c r="F712" s="48">
        <v>45000</v>
      </c>
      <c r="G712" s="9">
        <v>3</v>
      </c>
      <c r="H712" s="9">
        <v>4</v>
      </c>
      <c r="I712" s="9">
        <f t="shared" si="30"/>
        <v>1</v>
      </c>
      <c r="J712" s="43">
        <f t="shared" si="31"/>
        <v>1</v>
      </c>
      <c r="K712" s="50">
        <f t="shared" si="32"/>
        <v>45000</v>
      </c>
      <c r="L712" s="43"/>
      <c r="M712" s="49"/>
      <c r="N712" s="49">
        <v>0</v>
      </c>
      <c r="O712" s="49"/>
      <c r="R712" s="8"/>
    </row>
    <row r="713" spans="1:18" s="7" customFormat="1" ht="47.25" hidden="1" customHeight="1">
      <c r="A713" s="9"/>
      <c r="B713" s="9" t="s">
        <v>27</v>
      </c>
      <c r="C713" s="47" t="s">
        <v>1605</v>
      </c>
      <c r="D713" s="47" t="s">
        <v>1606</v>
      </c>
      <c r="E713" s="9" t="s">
        <v>1607</v>
      </c>
      <c r="F713" s="48">
        <v>45000</v>
      </c>
      <c r="G713" s="9">
        <v>0</v>
      </c>
      <c r="H713" s="9">
        <v>1</v>
      </c>
      <c r="I713" s="9">
        <f t="shared" ref="I713:I776" si="33">+H713-G713</f>
        <v>1</v>
      </c>
      <c r="J713" s="43">
        <f t="shared" si="31"/>
        <v>1</v>
      </c>
      <c r="K713" s="50">
        <f t="shared" si="32"/>
        <v>45000</v>
      </c>
      <c r="L713" s="43"/>
      <c r="M713" s="49"/>
      <c r="N713" s="49">
        <v>0</v>
      </c>
      <c r="O713" s="49"/>
      <c r="R713" s="8"/>
    </row>
    <row r="714" spans="1:18" s="7" customFormat="1" ht="47.25" hidden="1" customHeight="1">
      <c r="A714" s="9"/>
      <c r="B714" s="9" t="s">
        <v>27</v>
      </c>
      <c r="C714" s="47" t="s">
        <v>1608</v>
      </c>
      <c r="D714" s="47" t="s">
        <v>1609</v>
      </c>
      <c r="E714" s="9" t="s">
        <v>1610</v>
      </c>
      <c r="F714" s="48">
        <v>45000</v>
      </c>
      <c r="G714" s="9">
        <v>10</v>
      </c>
      <c r="H714" s="9">
        <v>11</v>
      </c>
      <c r="I714" s="9">
        <f t="shared" si="33"/>
        <v>1</v>
      </c>
      <c r="J714" s="43">
        <f t="shared" si="31"/>
        <v>1</v>
      </c>
      <c r="K714" s="50">
        <f t="shared" si="32"/>
        <v>45000</v>
      </c>
      <c r="L714" s="43"/>
      <c r="M714" s="49"/>
      <c r="N714" s="49">
        <v>0</v>
      </c>
      <c r="O714" s="49"/>
      <c r="R714" s="8"/>
    </row>
    <row r="715" spans="1:18" s="7" customFormat="1" ht="47.25" hidden="1" customHeight="1">
      <c r="A715" s="9"/>
      <c r="B715" s="9" t="s">
        <v>33</v>
      </c>
      <c r="C715" s="47" t="s">
        <v>1611</v>
      </c>
      <c r="D715" s="47" t="s">
        <v>1612</v>
      </c>
      <c r="E715" s="9" t="s">
        <v>1613</v>
      </c>
      <c r="F715" s="48">
        <v>45000</v>
      </c>
      <c r="G715" s="9">
        <v>8</v>
      </c>
      <c r="H715" s="9">
        <v>9</v>
      </c>
      <c r="I715" s="9">
        <f t="shared" si="33"/>
        <v>1</v>
      </c>
      <c r="J715" s="43">
        <f t="shared" ref="J715:J778" si="34">+H715-G715</f>
        <v>1</v>
      </c>
      <c r="K715" s="50">
        <f t="shared" ref="K715:K778" si="35">+J715*F715</f>
        <v>45000</v>
      </c>
      <c r="L715" s="43"/>
      <c r="M715" s="49"/>
      <c r="N715" s="49">
        <v>0</v>
      </c>
      <c r="O715" s="49"/>
      <c r="R715" s="8"/>
    </row>
    <row r="716" spans="1:18" s="7" customFormat="1" ht="47.25" hidden="1" customHeight="1">
      <c r="A716" s="9"/>
      <c r="B716" s="9" t="s">
        <v>33</v>
      </c>
      <c r="C716" s="47" t="s">
        <v>1614</v>
      </c>
      <c r="D716" s="47" t="s">
        <v>1615</v>
      </c>
      <c r="E716" s="9" t="s">
        <v>1616</v>
      </c>
      <c r="F716" s="48">
        <v>45000</v>
      </c>
      <c r="G716" s="9">
        <v>0</v>
      </c>
      <c r="H716" s="9">
        <v>1</v>
      </c>
      <c r="I716" s="9">
        <f t="shared" si="33"/>
        <v>1</v>
      </c>
      <c r="J716" s="43">
        <f t="shared" si="34"/>
        <v>1</v>
      </c>
      <c r="K716" s="50">
        <f t="shared" si="35"/>
        <v>45000</v>
      </c>
      <c r="L716" s="43"/>
      <c r="M716" s="49"/>
      <c r="N716" s="49">
        <v>0</v>
      </c>
      <c r="O716" s="49"/>
      <c r="R716" s="8"/>
    </row>
    <row r="717" spans="1:18" s="7" customFormat="1" ht="47.25" hidden="1" customHeight="1">
      <c r="A717" s="9"/>
      <c r="B717" s="9" t="s">
        <v>33</v>
      </c>
      <c r="C717" s="47" t="s">
        <v>1617</v>
      </c>
      <c r="D717" s="47" t="s">
        <v>1618</v>
      </c>
      <c r="E717" s="9" t="s">
        <v>1619</v>
      </c>
      <c r="F717" s="48">
        <v>45000</v>
      </c>
      <c r="G717" s="9">
        <v>0</v>
      </c>
      <c r="H717" s="9">
        <v>1</v>
      </c>
      <c r="I717" s="9">
        <f t="shared" si="33"/>
        <v>1</v>
      </c>
      <c r="J717" s="43">
        <f t="shared" si="34"/>
        <v>1</v>
      </c>
      <c r="K717" s="50">
        <f t="shared" si="35"/>
        <v>45000</v>
      </c>
      <c r="L717" s="43"/>
      <c r="M717" s="49"/>
      <c r="N717" s="49">
        <v>0</v>
      </c>
      <c r="O717" s="49"/>
      <c r="R717" s="8"/>
    </row>
    <row r="718" spans="1:18" s="7" customFormat="1" ht="47.25" hidden="1" customHeight="1">
      <c r="A718" s="9"/>
      <c r="B718" s="9" t="s">
        <v>33</v>
      </c>
      <c r="C718" s="47" t="s">
        <v>1620</v>
      </c>
      <c r="D718" s="47" t="s">
        <v>1621</v>
      </c>
      <c r="E718" s="9" t="s">
        <v>1622</v>
      </c>
      <c r="F718" s="48">
        <v>45000</v>
      </c>
      <c r="G718" s="9">
        <v>5</v>
      </c>
      <c r="H718" s="9">
        <v>6</v>
      </c>
      <c r="I718" s="9">
        <f t="shared" si="33"/>
        <v>1</v>
      </c>
      <c r="J718" s="43">
        <f t="shared" si="34"/>
        <v>1</v>
      </c>
      <c r="K718" s="50">
        <f t="shared" si="35"/>
        <v>45000</v>
      </c>
      <c r="L718" s="43"/>
      <c r="M718" s="49"/>
      <c r="N718" s="49">
        <v>0</v>
      </c>
      <c r="O718" s="49"/>
      <c r="R718" s="8"/>
    </row>
    <row r="719" spans="1:18" s="7" customFormat="1" ht="47.25" hidden="1" customHeight="1">
      <c r="A719" s="9"/>
      <c r="B719" s="9" t="s">
        <v>33</v>
      </c>
      <c r="C719" s="47" t="s">
        <v>1623</v>
      </c>
      <c r="D719" s="47" t="s">
        <v>1624</v>
      </c>
      <c r="E719" s="9" t="s">
        <v>1625</v>
      </c>
      <c r="F719" s="48">
        <v>45000</v>
      </c>
      <c r="G719" s="9">
        <v>0</v>
      </c>
      <c r="H719" s="9">
        <v>1</v>
      </c>
      <c r="I719" s="9">
        <f t="shared" si="33"/>
        <v>1</v>
      </c>
      <c r="J719" s="43">
        <f t="shared" si="34"/>
        <v>1</v>
      </c>
      <c r="K719" s="50">
        <f t="shared" si="35"/>
        <v>45000</v>
      </c>
      <c r="L719" s="43"/>
      <c r="M719" s="49"/>
      <c r="N719" s="49">
        <v>0</v>
      </c>
      <c r="O719" s="49"/>
      <c r="R719" s="8"/>
    </row>
    <row r="720" spans="1:18" s="7" customFormat="1" ht="47.25" hidden="1" customHeight="1">
      <c r="A720" s="9"/>
      <c r="B720" s="9" t="s">
        <v>33</v>
      </c>
      <c r="C720" s="47" t="s">
        <v>1626</v>
      </c>
      <c r="D720" s="47" t="s">
        <v>1627</v>
      </c>
      <c r="E720" s="9" t="s">
        <v>1628</v>
      </c>
      <c r="F720" s="48">
        <v>45000</v>
      </c>
      <c r="G720" s="9">
        <v>0</v>
      </c>
      <c r="H720" s="9">
        <v>1</v>
      </c>
      <c r="I720" s="9">
        <f t="shared" si="33"/>
        <v>1</v>
      </c>
      <c r="J720" s="43">
        <f t="shared" si="34"/>
        <v>1</v>
      </c>
      <c r="K720" s="50">
        <f t="shared" si="35"/>
        <v>45000</v>
      </c>
      <c r="L720" s="43"/>
      <c r="M720" s="49"/>
      <c r="N720" s="49">
        <v>0</v>
      </c>
      <c r="O720" s="49"/>
      <c r="R720" s="8"/>
    </row>
    <row r="721" spans="1:18" s="7" customFormat="1" ht="47.25" hidden="1" customHeight="1">
      <c r="A721" s="9"/>
      <c r="B721" s="9" t="s">
        <v>33</v>
      </c>
      <c r="C721" s="47" t="s">
        <v>1629</v>
      </c>
      <c r="D721" s="47" t="s">
        <v>1630</v>
      </c>
      <c r="E721" s="9" t="s">
        <v>1631</v>
      </c>
      <c r="F721" s="48">
        <v>45000</v>
      </c>
      <c r="G721" s="9">
        <v>5</v>
      </c>
      <c r="H721" s="9">
        <v>6</v>
      </c>
      <c r="I721" s="9">
        <f t="shared" si="33"/>
        <v>1</v>
      </c>
      <c r="J721" s="43">
        <f t="shared" si="34"/>
        <v>1</v>
      </c>
      <c r="K721" s="50">
        <f t="shared" si="35"/>
        <v>45000</v>
      </c>
      <c r="L721" s="43"/>
      <c r="M721" s="49"/>
      <c r="N721" s="49">
        <v>0</v>
      </c>
      <c r="O721" s="49"/>
      <c r="R721" s="8"/>
    </row>
    <row r="722" spans="1:18" s="7" customFormat="1" ht="47.25" hidden="1" customHeight="1">
      <c r="A722" s="9"/>
      <c r="B722" s="9" t="s">
        <v>33</v>
      </c>
      <c r="C722" s="47" t="s">
        <v>1632</v>
      </c>
      <c r="D722" s="47" t="s">
        <v>1633</v>
      </c>
      <c r="E722" s="9" t="s">
        <v>1634</v>
      </c>
      <c r="F722" s="48">
        <v>45000</v>
      </c>
      <c r="G722" s="9">
        <v>25</v>
      </c>
      <c r="H722" s="9">
        <v>26</v>
      </c>
      <c r="I722" s="9">
        <f t="shared" si="33"/>
        <v>1</v>
      </c>
      <c r="J722" s="43">
        <f t="shared" si="34"/>
        <v>1</v>
      </c>
      <c r="K722" s="50">
        <f t="shared" si="35"/>
        <v>45000</v>
      </c>
      <c r="L722" s="43"/>
      <c r="M722" s="49"/>
      <c r="N722" s="49">
        <v>0</v>
      </c>
      <c r="O722" s="49"/>
      <c r="R722" s="8"/>
    </row>
    <row r="723" spans="1:18" s="7" customFormat="1" ht="47.25" hidden="1" customHeight="1">
      <c r="A723" s="9"/>
      <c r="B723" s="9" t="s">
        <v>33</v>
      </c>
      <c r="C723" s="47" t="s">
        <v>1635</v>
      </c>
      <c r="D723" s="47" t="s">
        <v>1636</v>
      </c>
      <c r="E723" s="9" t="s">
        <v>1637</v>
      </c>
      <c r="F723" s="48">
        <v>45000</v>
      </c>
      <c r="G723" s="9">
        <v>24</v>
      </c>
      <c r="H723" s="9">
        <v>25</v>
      </c>
      <c r="I723" s="9">
        <f t="shared" si="33"/>
        <v>1</v>
      </c>
      <c r="J723" s="43">
        <f t="shared" si="34"/>
        <v>1</v>
      </c>
      <c r="K723" s="50">
        <f t="shared" si="35"/>
        <v>45000</v>
      </c>
      <c r="L723" s="43"/>
      <c r="M723" s="49"/>
      <c r="N723" s="49">
        <v>0</v>
      </c>
      <c r="O723" s="49"/>
      <c r="R723" s="8"/>
    </row>
    <row r="724" spans="1:18" s="7" customFormat="1" ht="47.25" hidden="1" customHeight="1">
      <c r="A724" s="9"/>
      <c r="B724" s="9" t="s">
        <v>33</v>
      </c>
      <c r="C724" s="47" t="s">
        <v>1638</v>
      </c>
      <c r="D724" s="47" t="s">
        <v>1639</v>
      </c>
      <c r="E724" s="9" t="s">
        <v>1640</v>
      </c>
      <c r="F724" s="48">
        <v>45000</v>
      </c>
      <c r="G724" s="9">
        <v>1</v>
      </c>
      <c r="H724" s="9">
        <v>2</v>
      </c>
      <c r="I724" s="9">
        <f t="shared" si="33"/>
        <v>1</v>
      </c>
      <c r="J724" s="43">
        <f t="shared" si="34"/>
        <v>1</v>
      </c>
      <c r="K724" s="50">
        <f t="shared" si="35"/>
        <v>45000</v>
      </c>
      <c r="L724" s="43"/>
      <c r="M724" s="49"/>
      <c r="N724" s="49">
        <v>0</v>
      </c>
      <c r="O724" s="49"/>
      <c r="R724" s="8"/>
    </row>
    <row r="725" spans="1:18" s="7" customFormat="1" ht="47.25" hidden="1" customHeight="1">
      <c r="A725" s="9"/>
      <c r="B725" s="9" t="s">
        <v>33</v>
      </c>
      <c r="C725" s="47" t="s">
        <v>1641</v>
      </c>
      <c r="D725" s="47" t="s">
        <v>1642</v>
      </c>
      <c r="E725" s="9" t="s">
        <v>1643</v>
      </c>
      <c r="F725" s="48">
        <v>45000</v>
      </c>
      <c r="G725" s="9">
        <v>4</v>
      </c>
      <c r="H725" s="9">
        <v>5</v>
      </c>
      <c r="I725" s="9">
        <f t="shared" si="33"/>
        <v>1</v>
      </c>
      <c r="J725" s="43">
        <f t="shared" si="34"/>
        <v>1</v>
      </c>
      <c r="K725" s="50">
        <f t="shared" si="35"/>
        <v>45000</v>
      </c>
      <c r="L725" s="43"/>
      <c r="M725" s="49"/>
      <c r="N725" s="49">
        <v>0</v>
      </c>
      <c r="O725" s="49"/>
      <c r="R725" s="8"/>
    </row>
    <row r="726" spans="1:18" s="7" customFormat="1" ht="47.25" hidden="1" customHeight="1">
      <c r="A726" s="9"/>
      <c r="B726" s="9" t="s">
        <v>33</v>
      </c>
      <c r="C726" s="47" t="s">
        <v>1644</v>
      </c>
      <c r="D726" s="47" t="s">
        <v>1645</v>
      </c>
      <c r="E726" s="9" t="s">
        <v>1646</v>
      </c>
      <c r="F726" s="48">
        <v>45000</v>
      </c>
      <c r="G726" s="9">
        <v>12</v>
      </c>
      <c r="H726" s="9">
        <v>13</v>
      </c>
      <c r="I726" s="9">
        <f t="shared" si="33"/>
        <v>1</v>
      </c>
      <c r="J726" s="43">
        <f t="shared" si="34"/>
        <v>1</v>
      </c>
      <c r="K726" s="50">
        <f t="shared" si="35"/>
        <v>45000</v>
      </c>
      <c r="L726" s="43"/>
      <c r="M726" s="49"/>
      <c r="N726" s="49">
        <v>0</v>
      </c>
      <c r="O726" s="49"/>
      <c r="R726" s="8"/>
    </row>
    <row r="727" spans="1:18" s="7" customFormat="1" ht="47.25" customHeight="1">
      <c r="A727" s="9"/>
      <c r="B727" s="9" t="s">
        <v>33</v>
      </c>
      <c r="C727" s="47" t="s">
        <v>1647</v>
      </c>
      <c r="D727" s="47" t="s">
        <v>1648</v>
      </c>
      <c r="E727" s="9" t="s">
        <v>1649</v>
      </c>
      <c r="F727" s="48">
        <v>45000</v>
      </c>
      <c r="G727" s="9">
        <v>17</v>
      </c>
      <c r="H727" s="9">
        <v>18</v>
      </c>
      <c r="I727" s="9">
        <f t="shared" si="33"/>
        <v>1</v>
      </c>
      <c r="J727" s="43">
        <f t="shared" si="34"/>
        <v>1</v>
      </c>
      <c r="K727" s="50">
        <f t="shared" si="35"/>
        <v>45000</v>
      </c>
      <c r="L727" s="43"/>
      <c r="M727" s="49"/>
      <c r="N727" s="49" t="s">
        <v>3553</v>
      </c>
      <c r="O727" s="49"/>
      <c r="R727" s="8"/>
    </row>
    <row r="728" spans="1:18" s="7" customFormat="1" ht="47.25" hidden="1" customHeight="1">
      <c r="A728" s="9"/>
      <c r="B728" s="9" t="s">
        <v>27</v>
      </c>
      <c r="C728" s="47" t="s">
        <v>333</v>
      </c>
      <c r="D728" s="47" t="s">
        <v>334</v>
      </c>
      <c r="E728" s="9" t="s">
        <v>335</v>
      </c>
      <c r="F728" s="48">
        <v>40000</v>
      </c>
      <c r="G728" s="9">
        <v>15</v>
      </c>
      <c r="H728" s="9">
        <v>16</v>
      </c>
      <c r="I728" s="9">
        <f t="shared" si="33"/>
        <v>1</v>
      </c>
      <c r="J728" s="43">
        <f t="shared" si="34"/>
        <v>1</v>
      </c>
      <c r="K728" s="50">
        <f t="shared" si="35"/>
        <v>40000</v>
      </c>
      <c r="L728" s="43"/>
      <c r="M728" s="49"/>
      <c r="N728" s="49">
        <v>0</v>
      </c>
      <c r="O728" s="49"/>
      <c r="R728" s="8"/>
    </row>
    <row r="729" spans="1:18" s="7" customFormat="1" ht="47.25" hidden="1" customHeight="1">
      <c r="A729" s="9"/>
      <c r="B729" s="9" t="s">
        <v>27</v>
      </c>
      <c r="C729" s="47" t="s">
        <v>1650</v>
      </c>
      <c r="D729" s="47" t="s">
        <v>1651</v>
      </c>
      <c r="E729" s="9" t="s">
        <v>1652</v>
      </c>
      <c r="F729" s="48">
        <v>40000</v>
      </c>
      <c r="G729" s="9">
        <v>0</v>
      </c>
      <c r="H729" s="9">
        <v>1</v>
      </c>
      <c r="I729" s="9">
        <f t="shared" si="33"/>
        <v>1</v>
      </c>
      <c r="J729" s="43">
        <f t="shared" si="34"/>
        <v>1</v>
      </c>
      <c r="K729" s="50">
        <f t="shared" si="35"/>
        <v>40000</v>
      </c>
      <c r="L729" s="43"/>
      <c r="M729" s="49"/>
      <c r="N729" s="49">
        <v>0</v>
      </c>
      <c r="O729" s="49"/>
      <c r="R729" s="8"/>
    </row>
    <row r="730" spans="1:18" s="7" customFormat="1" ht="47.25" hidden="1" customHeight="1">
      <c r="A730" s="9"/>
      <c r="B730" s="9" t="s">
        <v>33</v>
      </c>
      <c r="C730" s="47" t="s">
        <v>1653</v>
      </c>
      <c r="D730" s="47" t="s">
        <v>1654</v>
      </c>
      <c r="E730" s="9" t="s">
        <v>1655</v>
      </c>
      <c r="F730" s="48">
        <v>40000</v>
      </c>
      <c r="G730" s="9">
        <v>0</v>
      </c>
      <c r="H730" s="9">
        <v>1</v>
      </c>
      <c r="I730" s="9">
        <f t="shared" si="33"/>
        <v>1</v>
      </c>
      <c r="J730" s="43">
        <f t="shared" si="34"/>
        <v>1</v>
      </c>
      <c r="K730" s="50">
        <f t="shared" si="35"/>
        <v>40000</v>
      </c>
      <c r="L730" s="43"/>
      <c r="M730" s="49"/>
      <c r="N730" s="49">
        <v>0</v>
      </c>
      <c r="O730" s="49"/>
      <c r="R730" s="8"/>
    </row>
    <row r="731" spans="1:18" s="7" customFormat="1" ht="47.25" hidden="1" customHeight="1">
      <c r="A731" s="9"/>
      <c r="B731" s="9" t="s">
        <v>33</v>
      </c>
      <c r="C731" s="47" t="s">
        <v>1656</v>
      </c>
      <c r="D731" s="47" t="s">
        <v>1657</v>
      </c>
      <c r="E731" s="9" t="s">
        <v>1658</v>
      </c>
      <c r="F731" s="48">
        <v>40000</v>
      </c>
      <c r="G731" s="9">
        <v>0</v>
      </c>
      <c r="H731" s="9">
        <v>1</v>
      </c>
      <c r="I731" s="9">
        <f t="shared" si="33"/>
        <v>1</v>
      </c>
      <c r="J731" s="43">
        <f t="shared" si="34"/>
        <v>1</v>
      </c>
      <c r="K731" s="50">
        <f t="shared" si="35"/>
        <v>40000</v>
      </c>
      <c r="L731" s="43"/>
      <c r="M731" s="49"/>
      <c r="N731" s="49">
        <v>0</v>
      </c>
      <c r="O731" s="49"/>
      <c r="R731" s="8"/>
    </row>
    <row r="732" spans="1:18" s="7" customFormat="1" ht="47.25" hidden="1" customHeight="1">
      <c r="A732" s="9"/>
      <c r="B732" s="9" t="s">
        <v>33</v>
      </c>
      <c r="C732" s="47" t="s">
        <v>674</v>
      </c>
      <c r="D732" s="47" t="s">
        <v>675</v>
      </c>
      <c r="E732" s="9" t="s">
        <v>676</v>
      </c>
      <c r="F732" s="48">
        <v>40000</v>
      </c>
      <c r="G732" s="9">
        <v>12</v>
      </c>
      <c r="H732" s="9">
        <v>13</v>
      </c>
      <c r="I732" s="9">
        <f t="shared" si="33"/>
        <v>1</v>
      </c>
      <c r="J732" s="43">
        <f t="shared" si="34"/>
        <v>1</v>
      </c>
      <c r="K732" s="50">
        <f t="shared" si="35"/>
        <v>40000</v>
      </c>
      <c r="L732" s="43"/>
      <c r="M732" s="49"/>
      <c r="N732" s="49">
        <v>0</v>
      </c>
      <c r="O732" s="49"/>
      <c r="R732" s="8"/>
    </row>
    <row r="733" spans="1:18" s="7" customFormat="1" ht="47.25" hidden="1" customHeight="1">
      <c r="A733" s="9"/>
      <c r="B733" s="9" t="s">
        <v>33</v>
      </c>
      <c r="C733" s="47" t="s">
        <v>1659</v>
      </c>
      <c r="D733" s="47" t="s">
        <v>1660</v>
      </c>
      <c r="E733" s="9" t="s">
        <v>1661</v>
      </c>
      <c r="F733" s="48">
        <v>40000</v>
      </c>
      <c r="G733" s="9">
        <v>0</v>
      </c>
      <c r="H733" s="9">
        <v>1</v>
      </c>
      <c r="I733" s="9">
        <f t="shared" si="33"/>
        <v>1</v>
      </c>
      <c r="J733" s="43">
        <f t="shared" si="34"/>
        <v>1</v>
      </c>
      <c r="K733" s="50">
        <f t="shared" si="35"/>
        <v>40000</v>
      </c>
      <c r="L733" s="43"/>
      <c r="M733" s="49"/>
      <c r="N733" s="49">
        <v>0</v>
      </c>
      <c r="O733" s="49"/>
      <c r="R733" s="8"/>
    </row>
    <row r="734" spans="1:18" s="7" customFormat="1" ht="47.25" hidden="1" customHeight="1">
      <c r="A734" s="9"/>
      <c r="B734" s="9" t="s">
        <v>33</v>
      </c>
      <c r="C734" s="47" t="s">
        <v>1662</v>
      </c>
      <c r="D734" s="47" t="s">
        <v>1663</v>
      </c>
      <c r="E734" s="9" t="s">
        <v>1664</v>
      </c>
      <c r="F734" s="48">
        <v>40000</v>
      </c>
      <c r="G734" s="9">
        <v>5</v>
      </c>
      <c r="H734" s="9">
        <v>6</v>
      </c>
      <c r="I734" s="9">
        <f t="shared" si="33"/>
        <v>1</v>
      </c>
      <c r="J734" s="43">
        <f t="shared" si="34"/>
        <v>1</v>
      </c>
      <c r="K734" s="50">
        <f t="shared" si="35"/>
        <v>40000</v>
      </c>
      <c r="L734" s="43"/>
      <c r="M734" s="49"/>
      <c r="N734" s="49">
        <v>0</v>
      </c>
      <c r="O734" s="49"/>
      <c r="R734" s="8"/>
    </row>
    <row r="735" spans="1:18" s="7" customFormat="1" ht="47.25" hidden="1" customHeight="1">
      <c r="A735" s="9"/>
      <c r="B735" s="9" t="s">
        <v>33</v>
      </c>
      <c r="C735" s="47" t="s">
        <v>1665</v>
      </c>
      <c r="D735" s="47" t="s">
        <v>1666</v>
      </c>
      <c r="E735" s="9" t="s">
        <v>1667</v>
      </c>
      <c r="F735" s="48">
        <v>40000</v>
      </c>
      <c r="G735" s="9">
        <v>1</v>
      </c>
      <c r="H735" s="9">
        <v>2</v>
      </c>
      <c r="I735" s="9">
        <f t="shared" si="33"/>
        <v>1</v>
      </c>
      <c r="J735" s="43">
        <f t="shared" si="34"/>
        <v>1</v>
      </c>
      <c r="K735" s="50">
        <f t="shared" si="35"/>
        <v>40000</v>
      </c>
      <c r="L735" s="43"/>
      <c r="M735" s="49"/>
      <c r="N735" s="49">
        <v>0</v>
      </c>
      <c r="O735" s="49"/>
      <c r="R735" s="8"/>
    </row>
    <row r="736" spans="1:18" s="7" customFormat="1" ht="47.25" hidden="1" customHeight="1">
      <c r="A736" s="9"/>
      <c r="B736" s="9" t="s">
        <v>33</v>
      </c>
      <c r="C736" s="47" t="s">
        <v>1668</v>
      </c>
      <c r="D736" s="47" t="s">
        <v>1669</v>
      </c>
      <c r="E736" s="9" t="s">
        <v>1670</v>
      </c>
      <c r="F736" s="48">
        <v>40000</v>
      </c>
      <c r="G736" s="9">
        <v>8</v>
      </c>
      <c r="H736" s="9">
        <v>9</v>
      </c>
      <c r="I736" s="9">
        <f t="shared" si="33"/>
        <v>1</v>
      </c>
      <c r="J736" s="43">
        <f t="shared" si="34"/>
        <v>1</v>
      </c>
      <c r="K736" s="50">
        <f t="shared" si="35"/>
        <v>40000</v>
      </c>
      <c r="L736" s="43"/>
      <c r="M736" s="49"/>
      <c r="N736" s="49">
        <v>0</v>
      </c>
      <c r="O736" s="49"/>
      <c r="R736" s="8"/>
    </row>
    <row r="737" spans="1:18" s="7" customFormat="1" ht="47.25" hidden="1" customHeight="1">
      <c r="A737" s="9"/>
      <c r="B737" s="9" t="s">
        <v>33</v>
      </c>
      <c r="C737" s="47" t="s">
        <v>1671</v>
      </c>
      <c r="D737" s="47" t="s">
        <v>1672</v>
      </c>
      <c r="E737" s="9" t="s">
        <v>1673</v>
      </c>
      <c r="F737" s="48">
        <v>40000</v>
      </c>
      <c r="G737" s="9">
        <v>19</v>
      </c>
      <c r="H737" s="9">
        <v>20</v>
      </c>
      <c r="I737" s="9">
        <f t="shared" si="33"/>
        <v>1</v>
      </c>
      <c r="J737" s="43">
        <f t="shared" si="34"/>
        <v>1</v>
      </c>
      <c r="K737" s="50">
        <f t="shared" si="35"/>
        <v>40000</v>
      </c>
      <c r="L737" s="43"/>
      <c r="M737" s="49"/>
      <c r="N737" s="49">
        <v>0</v>
      </c>
      <c r="O737" s="49"/>
      <c r="R737" s="8"/>
    </row>
    <row r="738" spans="1:18" s="7" customFormat="1" ht="47.25" hidden="1" customHeight="1">
      <c r="A738" s="9"/>
      <c r="B738" s="9" t="s">
        <v>32</v>
      </c>
      <c r="C738" s="47" t="s">
        <v>1674</v>
      </c>
      <c r="D738" s="47" t="s">
        <v>1675</v>
      </c>
      <c r="E738" s="9" t="s">
        <v>1676</v>
      </c>
      <c r="F738" s="48">
        <v>39000</v>
      </c>
      <c r="G738" s="9">
        <v>0</v>
      </c>
      <c r="H738" s="9">
        <v>1</v>
      </c>
      <c r="I738" s="9">
        <f t="shared" si="33"/>
        <v>1</v>
      </c>
      <c r="J738" s="43">
        <f t="shared" si="34"/>
        <v>1</v>
      </c>
      <c r="K738" s="50">
        <f t="shared" si="35"/>
        <v>39000</v>
      </c>
      <c r="L738" s="43"/>
      <c r="M738" s="49"/>
      <c r="N738" s="49">
        <v>0</v>
      </c>
      <c r="O738" s="49"/>
      <c r="R738" s="8"/>
    </row>
    <row r="739" spans="1:18" s="7" customFormat="1" ht="47.25" hidden="1" customHeight="1">
      <c r="A739" s="9"/>
      <c r="B739" s="9" t="s">
        <v>27</v>
      </c>
      <c r="C739" s="47" t="s">
        <v>1677</v>
      </c>
      <c r="D739" s="47" t="s">
        <v>1678</v>
      </c>
      <c r="E739" s="9" t="s">
        <v>1679</v>
      </c>
      <c r="F739" s="48">
        <v>37000</v>
      </c>
      <c r="G739" s="9">
        <v>0</v>
      </c>
      <c r="H739" s="9">
        <v>1</v>
      </c>
      <c r="I739" s="9">
        <f t="shared" si="33"/>
        <v>1</v>
      </c>
      <c r="J739" s="43">
        <f t="shared" si="34"/>
        <v>1</v>
      </c>
      <c r="K739" s="50">
        <f t="shared" si="35"/>
        <v>37000</v>
      </c>
      <c r="L739" s="43"/>
      <c r="M739" s="49"/>
      <c r="N739" s="49">
        <v>0</v>
      </c>
      <c r="O739" s="49"/>
      <c r="R739" s="8"/>
    </row>
    <row r="740" spans="1:18" s="7" customFormat="1" ht="47.25" hidden="1" customHeight="1">
      <c r="A740" s="9"/>
      <c r="B740" s="9" t="s">
        <v>32</v>
      </c>
      <c r="C740" s="47" t="s">
        <v>1680</v>
      </c>
      <c r="D740" s="47" t="s">
        <v>1681</v>
      </c>
      <c r="E740" s="9" t="s">
        <v>1682</v>
      </c>
      <c r="F740" s="48">
        <v>35000</v>
      </c>
      <c r="G740" s="9">
        <v>5</v>
      </c>
      <c r="H740" s="9">
        <v>6</v>
      </c>
      <c r="I740" s="9">
        <f t="shared" si="33"/>
        <v>1</v>
      </c>
      <c r="J740" s="43">
        <f t="shared" si="34"/>
        <v>1</v>
      </c>
      <c r="K740" s="50">
        <f t="shared" si="35"/>
        <v>35000</v>
      </c>
      <c r="L740" s="43"/>
      <c r="M740" s="49"/>
      <c r="N740" s="49">
        <v>0</v>
      </c>
      <c r="O740" s="49"/>
      <c r="R740" s="8"/>
    </row>
    <row r="741" spans="1:18" s="7" customFormat="1" ht="47.25" hidden="1" customHeight="1">
      <c r="A741" s="9"/>
      <c r="B741" s="9" t="s">
        <v>27</v>
      </c>
      <c r="C741" s="47" t="s">
        <v>1683</v>
      </c>
      <c r="D741" s="47" t="s">
        <v>1684</v>
      </c>
      <c r="E741" s="9" t="s">
        <v>1685</v>
      </c>
      <c r="F741" s="48">
        <v>35000</v>
      </c>
      <c r="G741" s="9">
        <v>11</v>
      </c>
      <c r="H741" s="9">
        <v>12</v>
      </c>
      <c r="I741" s="9">
        <f t="shared" si="33"/>
        <v>1</v>
      </c>
      <c r="J741" s="43">
        <f t="shared" si="34"/>
        <v>1</v>
      </c>
      <c r="K741" s="50">
        <f t="shared" si="35"/>
        <v>35000</v>
      </c>
      <c r="L741" s="43"/>
      <c r="M741" s="49"/>
      <c r="N741" s="49">
        <v>0</v>
      </c>
      <c r="O741" s="49"/>
      <c r="R741" s="8"/>
    </row>
    <row r="742" spans="1:18" s="7" customFormat="1" ht="47.25" hidden="1" customHeight="1">
      <c r="A742" s="9"/>
      <c r="B742" s="9" t="s">
        <v>27</v>
      </c>
      <c r="C742" s="47" t="s">
        <v>369</v>
      </c>
      <c r="D742" s="47" t="s">
        <v>370</v>
      </c>
      <c r="E742" s="9" t="s">
        <v>371</v>
      </c>
      <c r="F742" s="48">
        <v>35000</v>
      </c>
      <c r="G742" s="9">
        <v>6</v>
      </c>
      <c r="H742" s="9">
        <v>7</v>
      </c>
      <c r="I742" s="9">
        <f t="shared" si="33"/>
        <v>1</v>
      </c>
      <c r="J742" s="43">
        <f t="shared" si="34"/>
        <v>1</v>
      </c>
      <c r="K742" s="50">
        <f t="shared" si="35"/>
        <v>35000</v>
      </c>
      <c r="L742" s="43"/>
      <c r="M742" s="49"/>
      <c r="N742" s="49">
        <v>0</v>
      </c>
      <c r="O742" s="49"/>
      <c r="R742" s="8"/>
    </row>
    <row r="743" spans="1:18" s="7" customFormat="1" ht="47.25" hidden="1" customHeight="1">
      <c r="A743" s="9"/>
      <c r="B743" s="9" t="s">
        <v>27</v>
      </c>
      <c r="C743" s="47" t="s">
        <v>1686</v>
      </c>
      <c r="D743" s="47" t="s">
        <v>1687</v>
      </c>
      <c r="E743" s="9" t="s">
        <v>1688</v>
      </c>
      <c r="F743" s="48">
        <v>35000</v>
      </c>
      <c r="G743" s="9">
        <v>10</v>
      </c>
      <c r="H743" s="9">
        <v>11</v>
      </c>
      <c r="I743" s="9">
        <f t="shared" si="33"/>
        <v>1</v>
      </c>
      <c r="J743" s="43">
        <f t="shared" si="34"/>
        <v>1</v>
      </c>
      <c r="K743" s="50">
        <f t="shared" si="35"/>
        <v>35000</v>
      </c>
      <c r="L743" s="43"/>
      <c r="M743" s="49"/>
      <c r="N743" s="49">
        <v>0</v>
      </c>
      <c r="O743" s="49"/>
      <c r="R743" s="8"/>
    </row>
    <row r="744" spans="1:18" s="7" customFormat="1" ht="47.25" hidden="1" customHeight="1">
      <c r="A744" s="9"/>
      <c r="B744" s="9" t="s">
        <v>27</v>
      </c>
      <c r="C744" s="47" t="s">
        <v>1689</v>
      </c>
      <c r="D744" s="47" t="s">
        <v>1690</v>
      </c>
      <c r="E744" s="9" t="s">
        <v>1691</v>
      </c>
      <c r="F744" s="48">
        <v>35000</v>
      </c>
      <c r="G744" s="9">
        <v>1</v>
      </c>
      <c r="H744" s="9">
        <v>2</v>
      </c>
      <c r="I744" s="9">
        <f t="shared" si="33"/>
        <v>1</v>
      </c>
      <c r="J744" s="43">
        <f t="shared" si="34"/>
        <v>1</v>
      </c>
      <c r="K744" s="50">
        <f t="shared" si="35"/>
        <v>35000</v>
      </c>
      <c r="L744" s="43"/>
      <c r="M744" s="49"/>
      <c r="N744" s="49">
        <v>0</v>
      </c>
      <c r="O744" s="49"/>
      <c r="R744" s="8"/>
    </row>
    <row r="745" spans="1:18" s="7" customFormat="1" ht="47.25" hidden="1" customHeight="1">
      <c r="A745" s="9"/>
      <c r="B745" s="9" t="s">
        <v>32</v>
      </c>
      <c r="C745" s="47" t="s">
        <v>665</v>
      </c>
      <c r="D745" s="47" t="s">
        <v>666</v>
      </c>
      <c r="E745" s="9" t="s">
        <v>667</v>
      </c>
      <c r="F745" s="48">
        <v>33000</v>
      </c>
      <c r="G745" s="9">
        <v>0</v>
      </c>
      <c r="H745" s="9">
        <v>1</v>
      </c>
      <c r="I745" s="9">
        <f t="shared" si="33"/>
        <v>1</v>
      </c>
      <c r="J745" s="43">
        <f t="shared" si="34"/>
        <v>1</v>
      </c>
      <c r="K745" s="50">
        <f t="shared" si="35"/>
        <v>33000</v>
      </c>
      <c r="L745" s="43"/>
      <c r="M745" s="49"/>
      <c r="N745" s="49">
        <v>0</v>
      </c>
      <c r="O745" s="49"/>
      <c r="R745" s="8"/>
    </row>
    <row r="746" spans="1:18" s="7" customFormat="1" ht="47.25" hidden="1" customHeight="1">
      <c r="A746" s="9"/>
      <c r="B746" s="9" t="s">
        <v>27</v>
      </c>
      <c r="C746" s="47" t="s">
        <v>1692</v>
      </c>
      <c r="D746" s="47" t="s">
        <v>1693</v>
      </c>
      <c r="E746" s="9" t="s">
        <v>1694</v>
      </c>
      <c r="F746" s="48">
        <v>32000</v>
      </c>
      <c r="G746" s="9">
        <v>4</v>
      </c>
      <c r="H746" s="9">
        <v>5</v>
      </c>
      <c r="I746" s="9">
        <f t="shared" si="33"/>
        <v>1</v>
      </c>
      <c r="J746" s="43">
        <f t="shared" si="34"/>
        <v>1</v>
      </c>
      <c r="K746" s="50">
        <f t="shared" si="35"/>
        <v>32000</v>
      </c>
      <c r="L746" s="43"/>
      <c r="M746" s="49"/>
      <c r="N746" s="49">
        <v>0</v>
      </c>
      <c r="O746" s="49"/>
      <c r="R746" s="8"/>
    </row>
    <row r="747" spans="1:18" s="7" customFormat="1" ht="47.25" hidden="1" customHeight="1">
      <c r="A747" s="9"/>
      <c r="B747" s="9" t="s">
        <v>33</v>
      </c>
      <c r="C747" s="47" t="s">
        <v>1695</v>
      </c>
      <c r="D747" s="47" t="s">
        <v>1696</v>
      </c>
      <c r="E747" s="9" t="s">
        <v>1697</v>
      </c>
      <c r="F747" s="48">
        <v>32000</v>
      </c>
      <c r="G747" s="9">
        <v>23</v>
      </c>
      <c r="H747" s="9">
        <v>24</v>
      </c>
      <c r="I747" s="9">
        <f t="shared" si="33"/>
        <v>1</v>
      </c>
      <c r="J747" s="43">
        <f t="shared" si="34"/>
        <v>1</v>
      </c>
      <c r="K747" s="50">
        <f t="shared" si="35"/>
        <v>32000</v>
      </c>
      <c r="L747" s="43"/>
      <c r="M747" s="49"/>
      <c r="N747" s="49">
        <v>0</v>
      </c>
      <c r="O747" s="49"/>
      <c r="R747" s="8"/>
    </row>
    <row r="748" spans="1:18" s="7" customFormat="1" ht="47.25" hidden="1" customHeight="1">
      <c r="A748" s="9"/>
      <c r="B748" s="9" t="s">
        <v>27</v>
      </c>
      <c r="C748" s="47" t="s">
        <v>1698</v>
      </c>
      <c r="D748" s="47" t="s">
        <v>1699</v>
      </c>
      <c r="E748" s="9" t="s">
        <v>1700</v>
      </c>
      <c r="F748" s="48">
        <v>31000</v>
      </c>
      <c r="G748" s="9">
        <v>12</v>
      </c>
      <c r="H748" s="9">
        <v>13</v>
      </c>
      <c r="I748" s="9">
        <f t="shared" si="33"/>
        <v>1</v>
      </c>
      <c r="J748" s="43">
        <f t="shared" si="34"/>
        <v>1</v>
      </c>
      <c r="K748" s="50">
        <f t="shared" si="35"/>
        <v>31000</v>
      </c>
      <c r="L748" s="43"/>
      <c r="M748" s="49"/>
      <c r="N748" s="49">
        <v>0</v>
      </c>
      <c r="O748" s="49"/>
      <c r="R748" s="8"/>
    </row>
    <row r="749" spans="1:18" s="7" customFormat="1" ht="47.25" hidden="1" customHeight="1">
      <c r="A749" s="9"/>
      <c r="B749" s="9" t="s">
        <v>27</v>
      </c>
      <c r="C749" s="47" t="s">
        <v>644</v>
      </c>
      <c r="D749" s="47" t="s">
        <v>645</v>
      </c>
      <c r="E749" s="9" t="s">
        <v>646</v>
      </c>
      <c r="F749" s="48">
        <v>30000</v>
      </c>
      <c r="G749" s="9">
        <v>0</v>
      </c>
      <c r="H749" s="9">
        <v>1</v>
      </c>
      <c r="I749" s="9">
        <f t="shared" si="33"/>
        <v>1</v>
      </c>
      <c r="J749" s="43">
        <f t="shared" si="34"/>
        <v>1</v>
      </c>
      <c r="K749" s="50">
        <f t="shared" si="35"/>
        <v>30000</v>
      </c>
      <c r="L749" s="43"/>
      <c r="M749" s="49"/>
      <c r="N749" s="49">
        <v>0</v>
      </c>
      <c r="O749" s="49"/>
      <c r="R749" s="8"/>
    </row>
    <row r="750" spans="1:18" s="7" customFormat="1" ht="47.25" hidden="1" customHeight="1">
      <c r="A750" s="9"/>
      <c r="B750" s="9" t="s">
        <v>27</v>
      </c>
      <c r="C750" s="47" t="s">
        <v>1701</v>
      </c>
      <c r="D750" s="47" t="s">
        <v>1702</v>
      </c>
      <c r="E750" s="9" t="s">
        <v>1703</v>
      </c>
      <c r="F750" s="48">
        <v>29000</v>
      </c>
      <c r="G750" s="9">
        <v>3</v>
      </c>
      <c r="H750" s="9">
        <v>4</v>
      </c>
      <c r="I750" s="9">
        <f t="shared" si="33"/>
        <v>1</v>
      </c>
      <c r="J750" s="43">
        <f t="shared" si="34"/>
        <v>1</v>
      </c>
      <c r="K750" s="50">
        <f t="shared" si="35"/>
        <v>29000</v>
      </c>
      <c r="L750" s="43"/>
      <c r="M750" s="49"/>
      <c r="N750" s="49">
        <v>0</v>
      </c>
      <c r="O750" s="49"/>
      <c r="R750" s="8"/>
    </row>
    <row r="751" spans="1:18" s="7" customFormat="1" ht="47.25" hidden="1" customHeight="1">
      <c r="A751" s="9"/>
      <c r="B751" s="9" t="s">
        <v>27</v>
      </c>
      <c r="C751" s="47" t="s">
        <v>1704</v>
      </c>
      <c r="D751" s="47" t="s">
        <v>1705</v>
      </c>
      <c r="E751" s="9" t="s">
        <v>1706</v>
      </c>
      <c r="F751" s="48">
        <v>25000</v>
      </c>
      <c r="G751" s="9">
        <v>21</v>
      </c>
      <c r="H751" s="9">
        <v>22</v>
      </c>
      <c r="I751" s="9">
        <f t="shared" si="33"/>
        <v>1</v>
      </c>
      <c r="J751" s="43">
        <f t="shared" si="34"/>
        <v>1</v>
      </c>
      <c r="K751" s="50">
        <f t="shared" si="35"/>
        <v>25000</v>
      </c>
      <c r="L751" s="43"/>
      <c r="M751" s="49"/>
      <c r="N751" s="49">
        <v>0</v>
      </c>
      <c r="O751" s="49"/>
      <c r="R751" s="8"/>
    </row>
    <row r="752" spans="1:18" s="7" customFormat="1" ht="47.25" hidden="1" customHeight="1">
      <c r="A752" s="9"/>
      <c r="B752" s="9" t="s">
        <v>33</v>
      </c>
      <c r="C752" s="47" t="s">
        <v>650</v>
      </c>
      <c r="D752" s="47" t="s">
        <v>651</v>
      </c>
      <c r="E752" s="9" t="s">
        <v>652</v>
      </c>
      <c r="F752" s="48">
        <v>25000</v>
      </c>
      <c r="G752" s="9">
        <v>15</v>
      </c>
      <c r="H752" s="9">
        <v>16</v>
      </c>
      <c r="I752" s="9">
        <f t="shared" si="33"/>
        <v>1</v>
      </c>
      <c r="J752" s="43">
        <f t="shared" si="34"/>
        <v>1</v>
      </c>
      <c r="K752" s="50">
        <f t="shared" si="35"/>
        <v>25000</v>
      </c>
      <c r="L752" s="43"/>
      <c r="M752" s="49"/>
      <c r="N752" s="49">
        <v>0</v>
      </c>
      <c r="O752" s="49"/>
      <c r="R752" s="8"/>
    </row>
    <row r="753" spans="1:18" s="7" customFormat="1" ht="47.25" hidden="1" customHeight="1">
      <c r="A753" s="9"/>
      <c r="B753" s="9" t="s">
        <v>33</v>
      </c>
      <c r="C753" s="47" t="s">
        <v>1707</v>
      </c>
      <c r="D753" s="47" t="s">
        <v>1708</v>
      </c>
      <c r="E753" s="9" t="s">
        <v>1709</v>
      </c>
      <c r="F753" s="48">
        <v>25000</v>
      </c>
      <c r="G753" s="9">
        <v>1</v>
      </c>
      <c r="H753" s="9">
        <v>2</v>
      </c>
      <c r="I753" s="9">
        <f t="shared" si="33"/>
        <v>1</v>
      </c>
      <c r="J753" s="43">
        <f t="shared" si="34"/>
        <v>1</v>
      </c>
      <c r="K753" s="50">
        <f t="shared" si="35"/>
        <v>25000</v>
      </c>
      <c r="L753" s="43"/>
      <c r="M753" s="49"/>
      <c r="N753" s="49">
        <v>0</v>
      </c>
      <c r="O753" s="49"/>
      <c r="R753" s="8"/>
    </row>
    <row r="754" spans="1:18" s="7" customFormat="1" ht="47.25" hidden="1" customHeight="1">
      <c r="A754" s="9"/>
      <c r="B754" s="9" t="s">
        <v>27</v>
      </c>
      <c r="C754" s="47" t="s">
        <v>621</v>
      </c>
      <c r="D754" s="47" t="s">
        <v>622</v>
      </c>
      <c r="E754" s="9" t="s">
        <v>623</v>
      </c>
      <c r="F754" s="48">
        <v>12000</v>
      </c>
      <c r="G754" s="9">
        <v>0</v>
      </c>
      <c r="H754" s="9">
        <v>1</v>
      </c>
      <c r="I754" s="9">
        <f t="shared" si="33"/>
        <v>1</v>
      </c>
      <c r="J754" s="43">
        <f t="shared" si="34"/>
        <v>1</v>
      </c>
      <c r="K754" s="50">
        <f t="shared" si="35"/>
        <v>12000</v>
      </c>
      <c r="L754" s="43"/>
      <c r="M754" s="49"/>
      <c r="N754" s="49">
        <v>0</v>
      </c>
      <c r="O754" s="49"/>
      <c r="R754" s="8"/>
    </row>
    <row r="755" spans="1:18" s="7" customFormat="1" ht="47.25" hidden="1" customHeight="1">
      <c r="A755" s="9"/>
      <c r="B755" s="9" t="s">
        <v>197</v>
      </c>
      <c r="C755" s="47" t="s">
        <v>303</v>
      </c>
      <c r="D755" s="47" t="s">
        <v>304</v>
      </c>
      <c r="E755" s="9" t="s">
        <v>305</v>
      </c>
      <c r="F755" s="48">
        <v>25000</v>
      </c>
      <c r="G755" s="9">
        <v>59</v>
      </c>
      <c r="H755" s="9">
        <v>60</v>
      </c>
      <c r="I755" s="9">
        <f t="shared" si="33"/>
        <v>1</v>
      </c>
      <c r="J755" s="43">
        <f t="shared" si="34"/>
        <v>1</v>
      </c>
      <c r="K755" s="50">
        <f t="shared" si="35"/>
        <v>25000</v>
      </c>
      <c r="L755" s="43"/>
      <c r="M755" s="49"/>
      <c r="N755" s="49">
        <v>0</v>
      </c>
      <c r="O755" s="49"/>
      <c r="R755" s="8"/>
    </row>
    <row r="756" spans="1:18" s="7" customFormat="1" ht="47.25" hidden="1" customHeight="1">
      <c r="A756" s="9"/>
      <c r="B756" s="9" t="s">
        <v>197</v>
      </c>
      <c r="C756" s="47" t="s">
        <v>2575</v>
      </c>
      <c r="D756" s="47" t="s">
        <v>2576</v>
      </c>
      <c r="E756" s="9" t="s">
        <v>2577</v>
      </c>
      <c r="F756" s="48">
        <v>59000</v>
      </c>
      <c r="G756" s="9">
        <v>35</v>
      </c>
      <c r="H756" s="9">
        <v>36</v>
      </c>
      <c r="I756" s="9">
        <f t="shared" si="33"/>
        <v>1</v>
      </c>
      <c r="J756" s="43">
        <f t="shared" si="34"/>
        <v>1</v>
      </c>
      <c r="K756" s="50">
        <f t="shared" si="35"/>
        <v>59000</v>
      </c>
      <c r="L756" s="43"/>
      <c r="M756" s="49"/>
      <c r="N756" s="49">
        <v>0</v>
      </c>
      <c r="O756" s="49"/>
      <c r="R756" s="8"/>
    </row>
    <row r="757" spans="1:18" s="7" customFormat="1" ht="47.25" hidden="1" customHeight="1">
      <c r="A757" s="9"/>
      <c r="B757" s="9" t="s">
        <v>197</v>
      </c>
      <c r="C757" s="47" t="s">
        <v>306</v>
      </c>
      <c r="D757" s="47" t="s">
        <v>307</v>
      </c>
      <c r="E757" s="9" t="s">
        <v>308</v>
      </c>
      <c r="F757" s="48">
        <v>58000</v>
      </c>
      <c r="G757" s="9">
        <v>15</v>
      </c>
      <c r="H757" s="9">
        <v>16</v>
      </c>
      <c r="I757" s="9">
        <f t="shared" si="33"/>
        <v>1</v>
      </c>
      <c r="J757" s="43">
        <f t="shared" si="34"/>
        <v>1</v>
      </c>
      <c r="K757" s="50">
        <f t="shared" si="35"/>
        <v>58000</v>
      </c>
      <c r="L757" s="43"/>
      <c r="M757" s="49"/>
      <c r="N757" s="49">
        <v>0</v>
      </c>
      <c r="O757" s="49"/>
      <c r="R757" s="8"/>
    </row>
    <row r="758" spans="1:18" s="7" customFormat="1" ht="47.25" hidden="1" customHeight="1">
      <c r="A758" s="9"/>
      <c r="B758" s="9" t="s">
        <v>197</v>
      </c>
      <c r="C758" s="47" t="s">
        <v>2590</v>
      </c>
      <c r="D758" s="47" t="s">
        <v>2591</v>
      </c>
      <c r="E758" s="9" t="s">
        <v>2592</v>
      </c>
      <c r="F758" s="48">
        <v>35000</v>
      </c>
      <c r="G758" s="9">
        <v>28</v>
      </c>
      <c r="H758" s="9">
        <v>29</v>
      </c>
      <c r="I758" s="9">
        <f t="shared" si="33"/>
        <v>1</v>
      </c>
      <c r="J758" s="43">
        <f t="shared" si="34"/>
        <v>1</v>
      </c>
      <c r="K758" s="50">
        <f t="shared" si="35"/>
        <v>35000</v>
      </c>
      <c r="L758" s="43"/>
      <c r="M758" s="49"/>
      <c r="N758" s="49">
        <v>0</v>
      </c>
      <c r="O758" s="49"/>
      <c r="R758" s="8"/>
    </row>
    <row r="759" spans="1:18" s="7" customFormat="1" ht="47.25" hidden="1" customHeight="1">
      <c r="A759" s="9"/>
      <c r="B759" s="9" t="s">
        <v>197</v>
      </c>
      <c r="C759" s="47" t="s">
        <v>2593</v>
      </c>
      <c r="D759" s="47" t="s">
        <v>2594</v>
      </c>
      <c r="E759" s="9" t="s">
        <v>2595</v>
      </c>
      <c r="F759" s="48">
        <v>29000</v>
      </c>
      <c r="G759" s="9">
        <v>17</v>
      </c>
      <c r="H759" s="9">
        <v>18</v>
      </c>
      <c r="I759" s="9">
        <f t="shared" si="33"/>
        <v>1</v>
      </c>
      <c r="J759" s="43">
        <f t="shared" si="34"/>
        <v>1</v>
      </c>
      <c r="K759" s="50">
        <f t="shared" si="35"/>
        <v>29000</v>
      </c>
      <c r="L759" s="43"/>
      <c r="M759" s="49"/>
      <c r="N759" s="49">
        <v>0</v>
      </c>
      <c r="O759" s="49"/>
      <c r="R759" s="8"/>
    </row>
    <row r="760" spans="1:18" s="7" customFormat="1" ht="47.25" hidden="1" customHeight="1">
      <c r="A760" s="9"/>
      <c r="B760" s="9" t="s">
        <v>135</v>
      </c>
      <c r="C760" s="47" t="s">
        <v>2669</v>
      </c>
      <c r="D760" s="47" t="s">
        <v>2670</v>
      </c>
      <c r="E760" s="9" t="s">
        <v>2665</v>
      </c>
      <c r="F760" s="48">
        <v>50000</v>
      </c>
      <c r="G760" s="9">
        <v>0</v>
      </c>
      <c r="H760" s="9">
        <v>1</v>
      </c>
      <c r="I760" s="9">
        <f t="shared" si="33"/>
        <v>1</v>
      </c>
      <c r="J760" s="43">
        <f t="shared" si="34"/>
        <v>1</v>
      </c>
      <c r="K760" s="50">
        <f t="shared" si="35"/>
        <v>50000</v>
      </c>
      <c r="L760" s="43"/>
      <c r="M760" s="49"/>
      <c r="N760" s="49">
        <v>0</v>
      </c>
      <c r="O760" s="49"/>
      <c r="R760" s="8"/>
    </row>
    <row r="761" spans="1:18" s="7" customFormat="1" ht="47.25" hidden="1" customHeight="1">
      <c r="A761" s="9"/>
      <c r="B761" s="9" t="s">
        <v>135</v>
      </c>
      <c r="C761" s="47" t="s">
        <v>2700</v>
      </c>
      <c r="D761" s="47" t="s">
        <v>2701</v>
      </c>
      <c r="E761" s="9" t="s">
        <v>2702</v>
      </c>
      <c r="F761" s="48">
        <v>85000</v>
      </c>
      <c r="G761" s="9">
        <v>7</v>
      </c>
      <c r="H761" s="9">
        <v>8</v>
      </c>
      <c r="I761" s="9">
        <f t="shared" si="33"/>
        <v>1</v>
      </c>
      <c r="J761" s="43">
        <f t="shared" si="34"/>
        <v>1</v>
      </c>
      <c r="K761" s="50">
        <f t="shared" si="35"/>
        <v>85000</v>
      </c>
      <c r="L761" s="43"/>
      <c r="M761" s="49"/>
      <c r="N761" s="49">
        <v>0</v>
      </c>
      <c r="O761" s="49"/>
      <c r="R761" s="8"/>
    </row>
    <row r="762" spans="1:18" s="7" customFormat="1" ht="47.25" hidden="1" customHeight="1">
      <c r="A762" s="9"/>
      <c r="B762" s="9" t="s">
        <v>135</v>
      </c>
      <c r="C762" s="47" t="s">
        <v>2751</v>
      </c>
      <c r="D762" s="47" t="s">
        <v>2752</v>
      </c>
      <c r="E762" s="9" t="s">
        <v>2753</v>
      </c>
      <c r="F762" s="48">
        <v>169000</v>
      </c>
      <c r="G762" s="9">
        <v>0</v>
      </c>
      <c r="H762" s="9">
        <v>1</v>
      </c>
      <c r="I762" s="9">
        <f t="shared" si="33"/>
        <v>1</v>
      </c>
      <c r="J762" s="43">
        <f t="shared" si="34"/>
        <v>1</v>
      </c>
      <c r="K762" s="50">
        <f t="shared" si="35"/>
        <v>169000</v>
      </c>
      <c r="L762" s="43"/>
      <c r="M762" s="49"/>
      <c r="N762" s="49">
        <v>0</v>
      </c>
      <c r="O762" s="49"/>
      <c r="R762" s="8"/>
    </row>
    <row r="763" spans="1:18" s="7" customFormat="1" ht="47.25" hidden="1" customHeight="1">
      <c r="A763" s="9"/>
      <c r="B763" s="9" t="s">
        <v>135</v>
      </c>
      <c r="C763" s="47" t="s">
        <v>2766</v>
      </c>
      <c r="D763" s="47" t="s">
        <v>2767</v>
      </c>
      <c r="E763" s="9" t="s">
        <v>2768</v>
      </c>
      <c r="F763" s="48">
        <v>400000</v>
      </c>
      <c r="G763" s="9">
        <v>2</v>
      </c>
      <c r="H763" s="9">
        <v>3</v>
      </c>
      <c r="I763" s="9">
        <f t="shared" si="33"/>
        <v>1</v>
      </c>
      <c r="J763" s="43">
        <f t="shared" si="34"/>
        <v>1</v>
      </c>
      <c r="K763" s="50">
        <f t="shared" si="35"/>
        <v>400000</v>
      </c>
      <c r="L763" s="43"/>
      <c r="M763" s="49"/>
      <c r="N763" s="49">
        <v>0</v>
      </c>
      <c r="O763" s="49"/>
      <c r="R763" s="8"/>
    </row>
    <row r="764" spans="1:18" s="7" customFormat="1" ht="47.25" hidden="1" customHeight="1">
      <c r="A764" s="9"/>
      <c r="B764" s="9" t="s">
        <v>2772</v>
      </c>
      <c r="C764" s="47" t="s">
        <v>2776</v>
      </c>
      <c r="D764" s="47" t="s">
        <v>2777</v>
      </c>
      <c r="E764" s="9" t="s">
        <v>2778</v>
      </c>
      <c r="F764" s="48">
        <v>109000</v>
      </c>
      <c r="G764" s="9">
        <v>0</v>
      </c>
      <c r="H764" s="9">
        <v>1</v>
      </c>
      <c r="I764" s="9">
        <f t="shared" si="33"/>
        <v>1</v>
      </c>
      <c r="J764" s="43">
        <f t="shared" si="34"/>
        <v>1</v>
      </c>
      <c r="K764" s="50">
        <f t="shared" si="35"/>
        <v>109000</v>
      </c>
      <c r="L764" s="43"/>
      <c r="M764" s="49"/>
      <c r="N764" s="49">
        <v>0</v>
      </c>
      <c r="O764" s="49"/>
      <c r="R764" s="8"/>
    </row>
    <row r="765" spans="1:18" s="7" customFormat="1" ht="47.25" hidden="1" customHeight="1">
      <c r="A765" s="9"/>
      <c r="B765" s="9" t="s">
        <v>2772</v>
      </c>
      <c r="C765" s="47" t="s">
        <v>2779</v>
      </c>
      <c r="D765" s="47" t="s">
        <v>2780</v>
      </c>
      <c r="E765" s="9" t="s">
        <v>2781</v>
      </c>
      <c r="F765" s="48">
        <v>149000</v>
      </c>
      <c r="G765" s="9">
        <v>0</v>
      </c>
      <c r="H765" s="9">
        <v>1</v>
      </c>
      <c r="I765" s="9">
        <f t="shared" si="33"/>
        <v>1</v>
      </c>
      <c r="J765" s="43">
        <f t="shared" si="34"/>
        <v>1</v>
      </c>
      <c r="K765" s="50">
        <f t="shared" si="35"/>
        <v>149000</v>
      </c>
      <c r="L765" s="43"/>
      <c r="M765" s="49"/>
      <c r="N765" s="49">
        <v>0</v>
      </c>
      <c r="O765" s="49"/>
      <c r="R765" s="8"/>
    </row>
    <row r="766" spans="1:18" s="7" customFormat="1" ht="47.25" hidden="1" customHeight="1">
      <c r="A766" s="9"/>
      <c r="B766" s="9" t="s">
        <v>2772</v>
      </c>
      <c r="C766" s="47" t="s">
        <v>2785</v>
      </c>
      <c r="D766" s="47" t="s">
        <v>2786</v>
      </c>
      <c r="E766" s="9" t="s">
        <v>2787</v>
      </c>
      <c r="F766" s="48">
        <v>149000</v>
      </c>
      <c r="G766" s="9">
        <v>0</v>
      </c>
      <c r="H766" s="9">
        <v>1</v>
      </c>
      <c r="I766" s="9">
        <f t="shared" si="33"/>
        <v>1</v>
      </c>
      <c r="J766" s="43">
        <f t="shared" si="34"/>
        <v>1</v>
      </c>
      <c r="K766" s="50">
        <f t="shared" si="35"/>
        <v>149000</v>
      </c>
      <c r="L766" s="43"/>
      <c r="M766" s="49"/>
      <c r="N766" s="49">
        <v>0</v>
      </c>
      <c r="O766" s="49"/>
      <c r="R766" s="8"/>
    </row>
    <row r="767" spans="1:18" s="7" customFormat="1" ht="47.25" hidden="1" customHeight="1">
      <c r="A767" s="9"/>
      <c r="B767" s="9" t="s">
        <v>2772</v>
      </c>
      <c r="C767" s="47" t="s">
        <v>2808</v>
      </c>
      <c r="D767" s="47" t="s">
        <v>2809</v>
      </c>
      <c r="E767" s="9" t="s">
        <v>2810</v>
      </c>
      <c r="F767" s="48">
        <v>149000</v>
      </c>
      <c r="G767" s="9">
        <v>2</v>
      </c>
      <c r="H767" s="9">
        <v>3</v>
      </c>
      <c r="I767" s="9">
        <f t="shared" si="33"/>
        <v>1</v>
      </c>
      <c r="J767" s="43">
        <f t="shared" si="34"/>
        <v>1</v>
      </c>
      <c r="K767" s="50">
        <f t="shared" si="35"/>
        <v>149000</v>
      </c>
      <c r="L767" s="43"/>
      <c r="M767" s="49"/>
      <c r="N767" s="49">
        <v>0</v>
      </c>
      <c r="O767" s="49"/>
      <c r="R767" s="8"/>
    </row>
    <row r="768" spans="1:18" s="7" customFormat="1" ht="47.25" hidden="1" customHeight="1">
      <c r="A768" s="9"/>
      <c r="B768" s="9" t="s">
        <v>2772</v>
      </c>
      <c r="C768" s="47" t="s">
        <v>2820</v>
      </c>
      <c r="D768" s="47" t="s">
        <v>2821</v>
      </c>
      <c r="E768" s="9" t="s">
        <v>2822</v>
      </c>
      <c r="F768" s="48">
        <v>149000</v>
      </c>
      <c r="G768" s="9">
        <v>0</v>
      </c>
      <c r="H768" s="9">
        <v>1</v>
      </c>
      <c r="I768" s="9">
        <f t="shared" si="33"/>
        <v>1</v>
      </c>
      <c r="J768" s="43">
        <f t="shared" si="34"/>
        <v>1</v>
      </c>
      <c r="K768" s="50">
        <f t="shared" si="35"/>
        <v>149000</v>
      </c>
      <c r="L768" s="43"/>
      <c r="M768" s="49"/>
      <c r="N768" s="49">
        <v>0</v>
      </c>
      <c r="O768" s="49"/>
      <c r="R768" s="8"/>
    </row>
    <row r="769" spans="1:18" s="7" customFormat="1" ht="47.25" hidden="1" customHeight="1">
      <c r="A769" s="9"/>
      <c r="B769" s="9" t="s">
        <v>2772</v>
      </c>
      <c r="C769" s="47" t="s">
        <v>2823</v>
      </c>
      <c r="D769" s="47" t="s">
        <v>2824</v>
      </c>
      <c r="E769" s="9" t="s">
        <v>2825</v>
      </c>
      <c r="F769" s="48">
        <v>149000</v>
      </c>
      <c r="G769" s="9">
        <v>5</v>
      </c>
      <c r="H769" s="9">
        <v>6</v>
      </c>
      <c r="I769" s="9">
        <f t="shared" si="33"/>
        <v>1</v>
      </c>
      <c r="J769" s="43">
        <f t="shared" si="34"/>
        <v>1</v>
      </c>
      <c r="K769" s="50">
        <f t="shared" si="35"/>
        <v>149000</v>
      </c>
      <c r="L769" s="43"/>
      <c r="M769" s="49"/>
      <c r="N769" s="49">
        <v>0</v>
      </c>
      <c r="O769" s="49"/>
      <c r="R769" s="8"/>
    </row>
    <row r="770" spans="1:18" s="7" customFormat="1" ht="47.25" hidden="1" customHeight="1">
      <c r="A770" s="9"/>
      <c r="B770" s="9" t="s">
        <v>2772</v>
      </c>
      <c r="C770" s="47" t="s">
        <v>2826</v>
      </c>
      <c r="D770" s="47" t="s">
        <v>2827</v>
      </c>
      <c r="E770" s="9" t="s">
        <v>2828</v>
      </c>
      <c r="F770" s="48">
        <v>149000</v>
      </c>
      <c r="G770" s="9">
        <v>0</v>
      </c>
      <c r="H770" s="9">
        <v>1</v>
      </c>
      <c r="I770" s="9">
        <f t="shared" si="33"/>
        <v>1</v>
      </c>
      <c r="J770" s="43">
        <f t="shared" si="34"/>
        <v>1</v>
      </c>
      <c r="K770" s="50">
        <f t="shared" si="35"/>
        <v>149000</v>
      </c>
      <c r="L770" s="43"/>
      <c r="M770" s="49"/>
      <c r="N770" s="49">
        <v>0</v>
      </c>
      <c r="O770" s="49"/>
      <c r="R770" s="8"/>
    </row>
    <row r="771" spans="1:18" s="7" customFormat="1" ht="47.25" hidden="1" customHeight="1">
      <c r="A771" s="9"/>
      <c r="B771" s="9" t="s">
        <v>2772</v>
      </c>
      <c r="C771" s="47" t="s">
        <v>2840</v>
      </c>
      <c r="D771" s="47" t="s">
        <v>2841</v>
      </c>
      <c r="E771" s="9" t="s">
        <v>2842</v>
      </c>
      <c r="F771" s="48">
        <v>149000</v>
      </c>
      <c r="G771" s="9">
        <v>0</v>
      </c>
      <c r="H771" s="9">
        <v>1</v>
      </c>
      <c r="I771" s="9">
        <f t="shared" si="33"/>
        <v>1</v>
      </c>
      <c r="J771" s="43">
        <f t="shared" si="34"/>
        <v>1</v>
      </c>
      <c r="K771" s="50">
        <f t="shared" si="35"/>
        <v>149000</v>
      </c>
      <c r="L771" s="43"/>
      <c r="M771" s="49"/>
      <c r="N771" s="49">
        <v>0</v>
      </c>
      <c r="O771" s="49"/>
      <c r="R771" s="8"/>
    </row>
    <row r="772" spans="1:18" s="7" customFormat="1" ht="47.25" hidden="1" customHeight="1">
      <c r="A772" s="9"/>
      <c r="B772" s="9" t="s">
        <v>2772</v>
      </c>
      <c r="C772" s="47" t="s">
        <v>2855</v>
      </c>
      <c r="D772" s="47" t="s">
        <v>2856</v>
      </c>
      <c r="E772" s="9" t="s">
        <v>2857</v>
      </c>
      <c r="F772" s="48">
        <v>345000</v>
      </c>
      <c r="G772" s="9">
        <v>1</v>
      </c>
      <c r="H772" s="9">
        <v>2</v>
      </c>
      <c r="I772" s="9">
        <f t="shared" si="33"/>
        <v>1</v>
      </c>
      <c r="J772" s="43">
        <f t="shared" si="34"/>
        <v>1</v>
      </c>
      <c r="K772" s="50">
        <f t="shared" si="35"/>
        <v>345000</v>
      </c>
      <c r="L772" s="43"/>
      <c r="M772" s="49"/>
      <c r="N772" s="49">
        <v>0</v>
      </c>
      <c r="O772" s="49"/>
      <c r="R772" s="8"/>
    </row>
    <row r="773" spans="1:18" s="7" customFormat="1" ht="47.25" hidden="1" customHeight="1">
      <c r="A773" s="9"/>
      <c r="B773" s="9" t="s">
        <v>2772</v>
      </c>
      <c r="C773" s="47" t="s">
        <v>2858</v>
      </c>
      <c r="D773" s="47" t="s">
        <v>2859</v>
      </c>
      <c r="E773" s="9" t="s">
        <v>2860</v>
      </c>
      <c r="F773" s="48">
        <v>345000</v>
      </c>
      <c r="G773" s="9">
        <v>1</v>
      </c>
      <c r="H773" s="9">
        <v>2</v>
      </c>
      <c r="I773" s="9">
        <f t="shared" si="33"/>
        <v>1</v>
      </c>
      <c r="J773" s="43">
        <f t="shared" si="34"/>
        <v>1</v>
      </c>
      <c r="K773" s="50">
        <f t="shared" si="35"/>
        <v>345000</v>
      </c>
      <c r="L773" s="43"/>
      <c r="M773" s="49"/>
      <c r="N773" s="49">
        <v>0</v>
      </c>
      <c r="O773" s="49"/>
      <c r="R773" s="8"/>
    </row>
    <row r="774" spans="1:18" s="7" customFormat="1" ht="47.25" hidden="1" customHeight="1">
      <c r="A774" s="9"/>
      <c r="B774" s="9" t="s">
        <v>2772</v>
      </c>
      <c r="C774" s="47" t="s">
        <v>2861</v>
      </c>
      <c r="D774" s="47" t="s">
        <v>2862</v>
      </c>
      <c r="E774" s="9" t="s">
        <v>2863</v>
      </c>
      <c r="F774" s="48">
        <v>405000</v>
      </c>
      <c r="G774" s="9">
        <v>1</v>
      </c>
      <c r="H774" s="9">
        <v>2</v>
      </c>
      <c r="I774" s="9">
        <f t="shared" si="33"/>
        <v>1</v>
      </c>
      <c r="J774" s="43">
        <f t="shared" si="34"/>
        <v>1</v>
      </c>
      <c r="K774" s="50">
        <f t="shared" si="35"/>
        <v>405000</v>
      </c>
      <c r="L774" s="43"/>
      <c r="M774" s="49"/>
      <c r="N774" s="49">
        <v>0</v>
      </c>
      <c r="O774" s="49"/>
      <c r="R774" s="8"/>
    </row>
    <row r="775" spans="1:18" s="7" customFormat="1" ht="47.25" hidden="1" customHeight="1">
      <c r="A775" s="9"/>
      <c r="B775" s="9" t="s">
        <v>2772</v>
      </c>
      <c r="C775" s="47" t="s">
        <v>2867</v>
      </c>
      <c r="D775" s="47" t="s">
        <v>2868</v>
      </c>
      <c r="E775" s="9" t="s">
        <v>2869</v>
      </c>
      <c r="F775" s="48">
        <v>250000</v>
      </c>
      <c r="G775" s="9">
        <v>0</v>
      </c>
      <c r="H775" s="9">
        <v>1</v>
      </c>
      <c r="I775" s="9">
        <f t="shared" si="33"/>
        <v>1</v>
      </c>
      <c r="J775" s="43">
        <f t="shared" si="34"/>
        <v>1</v>
      </c>
      <c r="K775" s="50">
        <f t="shared" si="35"/>
        <v>250000</v>
      </c>
      <c r="L775" s="43"/>
      <c r="M775" s="49"/>
      <c r="N775" s="49">
        <v>0</v>
      </c>
      <c r="O775" s="49"/>
      <c r="R775" s="8"/>
    </row>
    <row r="776" spans="1:18" s="7" customFormat="1" ht="47.25" hidden="1" customHeight="1">
      <c r="A776" s="9"/>
      <c r="B776" s="9" t="s">
        <v>2772</v>
      </c>
      <c r="C776" s="47" t="s">
        <v>2936</v>
      </c>
      <c r="D776" s="47" t="s">
        <v>2937</v>
      </c>
      <c r="E776" s="9" t="s">
        <v>2938</v>
      </c>
      <c r="F776" s="48">
        <v>405000</v>
      </c>
      <c r="G776" s="9">
        <v>1</v>
      </c>
      <c r="H776" s="9">
        <v>2</v>
      </c>
      <c r="I776" s="9">
        <f t="shared" si="33"/>
        <v>1</v>
      </c>
      <c r="J776" s="43">
        <f t="shared" si="34"/>
        <v>1</v>
      </c>
      <c r="K776" s="50">
        <f t="shared" si="35"/>
        <v>405000</v>
      </c>
      <c r="L776" s="43"/>
      <c r="M776" s="49"/>
      <c r="N776" s="49">
        <v>0</v>
      </c>
      <c r="O776" s="49"/>
      <c r="R776" s="8"/>
    </row>
    <row r="777" spans="1:18" s="7" customFormat="1" ht="47.25" hidden="1" customHeight="1">
      <c r="A777" s="9"/>
      <c r="B777" s="9" t="s">
        <v>2772</v>
      </c>
      <c r="C777" s="47" t="s">
        <v>2942</v>
      </c>
      <c r="D777" s="47" t="s">
        <v>2943</v>
      </c>
      <c r="E777" s="9" t="s">
        <v>2944</v>
      </c>
      <c r="F777" s="48">
        <v>345000</v>
      </c>
      <c r="G777" s="9">
        <v>2</v>
      </c>
      <c r="H777" s="9">
        <v>3</v>
      </c>
      <c r="I777" s="9">
        <f t="shared" ref="I777:I840" si="36">+H777-G777</f>
        <v>1</v>
      </c>
      <c r="J777" s="43">
        <f t="shared" si="34"/>
        <v>1</v>
      </c>
      <c r="K777" s="50">
        <f t="shared" si="35"/>
        <v>345000</v>
      </c>
      <c r="L777" s="43"/>
      <c r="M777" s="49"/>
      <c r="N777" s="49">
        <v>0</v>
      </c>
      <c r="O777" s="49"/>
      <c r="R777" s="8"/>
    </row>
    <row r="778" spans="1:18" s="7" customFormat="1" ht="47.25" hidden="1" customHeight="1">
      <c r="A778" s="9"/>
      <c r="B778" s="9" t="s">
        <v>2772</v>
      </c>
      <c r="C778" s="47" t="s">
        <v>2945</v>
      </c>
      <c r="D778" s="47" t="s">
        <v>2946</v>
      </c>
      <c r="E778" s="9" t="s">
        <v>2947</v>
      </c>
      <c r="F778" s="48">
        <v>345000</v>
      </c>
      <c r="G778" s="9">
        <v>3</v>
      </c>
      <c r="H778" s="9">
        <v>4</v>
      </c>
      <c r="I778" s="9">
        <f t="shared" si="36"/>
        <v>1</v>
      </c>
      <c r="J778" s="43">
        <f t="shared" si="34"/>
        <v>1</v>
      </c>
      <c r="K778" s="50">
        <f t="shared" si="35"/>
        <v>345000</v>
      </c>
      <c r="L778" s="43"/>
      <c r="M778" s="49"/>
      <c r="N778" s="49">
        <v>0</v>
      </c>
      <c r="O778" s="49"/>
      <c r="R778" s="8"/>
    </row>
    <row r="779" spans="1:18" s="7" customFormat="1" ht="47.25" hidden="1" customHeight="1">
      <c r="A779" s="9"/>
      <c r="B779" s="9" t="s">
        <v>2772</v>
      </c>
      <c r="C779" s="47" t="s">
        <v>2948</v>
      </c>
      <c r="D779" s="47" t="s">
        <v>2949</v>
      </c>
      <c r="E779" s="9" t="s">
        <v>2950</v>
      </c>
      <c r="F779" s="48">
        <v>240000</v>
      </c>
      <c r="G779" s="9">
        <v>3</v>
      </c>
      <c r="H779" s="9">
        <v>4</v>
      </c>
      <c r="I779" s="9">
        <f t="shared" si="36"/>
        <v>1</v>
      </c>
      <c r="J779" s="43">
        <f t="shared" ref="J779:J842" si="37">+H779-G779</f>
        <v>1</v>
      </c>
      <c r="K779" s="50">
        <f t="shared" ref="K779:K842" si="38">+J779*F779</f>
        <v>240000</v>
      </c>
      <c r="L779" s="43"/>
      <c r="M779" s="49"/>
      <c r="N779" s="49">
        <v>0</v>
      </c>
      <c r="O779" s="49"/>
      <c r="R779" s="8"/>
    </row>
    <row r="780" spans="1:18" s="7" customFormat="1" ht="47.25" hidden="1" customHeight="1">
      <c r="A780" s="9"/>
      <c r="B780" s="9" t="s">
        <v>2772</v>
      </c>
      <c r="C780" s="47" t="s">
        <v>2951</v>
      </c>
      <c r="D780" s="47" t="s">
        <v>2952</v>
      </c>
      <c r="E780" s="9" t="s">
        <v>2953</v>
      </c>
      <c r="F780" s="48">
        <v>240000</v>
      </c>
      <c r="G780" s="9">
        <v>2</v>
      </c>
      <c r="H780" s="9">
        <v>3</v>
      </c>
      <c r="I780" s="9">
        <f t="shared" si="36"/>
        <v>1</v>
      </c>
      <c r="J780" s="43">
        <f t="shared" si="37"/>
        <v>1</v>
      </c>
      <c r="K780" s="50">
        <f t="shared" si="38"/>
        <v>240000</v>
      </c>
      <c r="L780" s="43"/>
      <c r="M780" s="49"/>
      <c r="N780" s="49">
        <v>0</v>
      </c>
      <c r="O780" s="49"/>
      <c r="R780" s="8"/>
    </row>
    <row r="781" spans="1:18" s="7" customFormat="1" ht="47.25" hidden="1" customHeight="1">
      <c r="A781" s="9"/>
      <c r="B781" s="9" t="s">
        <v>2772</v>
      </c>
      <c r="C781" s="47" t="s">
        <v>2954</v>
      </c>
      <c r="D781" s="47" t="s">
        <v>2955</v>
      </c>
      <c r="E781" s="9" t="s">
        <v>2956</v>
      </c>
      <c r="F781" s="48">
        <v>130000</v>
      </c>
      <c r="G781" s="9">
        <v>0</v>
      </c>
      <c r="H781" s="9">
        <v>1</v>
      </c>
      <c r="I781" s="9">
        <f t="shared" si="36"/>
        <v>1</v>
      </c>
      <c r="J781" s="43">
        <f t="shared" si="37"/>
        <v>1</v>
      </c>
      <c r="K781" s="50">
        <f t="shared" si="38"/>
        <v>130000</v>
      </c>
      <c r="L781" s="43"/>
      <c r="M781" s="49"/>
      <c r="N781" s="49">
        <v>0</v>
      </c>
      <c r="O781" s="49"/>
      <c r="R781" s="8"/>
    </row>
    <row r="782" spans="1:18" s="7" customFormat="1" ht="47.25" hidden="1" customHeight="1">
      <c r="A782" s="9"/>
      <c r="B782" s="9" t="s">
        <v>2772</v>
      </c>
      <c r="C782" s="47" t="s">
        <v>2960</v>
      </c>
      <c r="D782" s="47" t="s">
        <v>2961</v>
      </c>
      <c r="E782" s="9" t="s">
        <v>2962</v>
      </c>
      <c r="F782" s="48">
        <v>355000</v>
      </c>
      <c r="G782" s="9">
        <v>1</v>
      </c>
      <c r="H782" s="9">
        <v>2</v>
      </c>
      <c r="I782" s="9">
        <f t="shared" si="36"/>
        <v>1</v>
      </c>
      <c r="J782" s="43">
        <f t="shared" si="37"/>
        <v>1</v>
      </c>
      <c r="K782" s="50">
        <f t="shared" si="38"/>
        <v>355000</v>
      </c>
      <c r="L782" s="43"/>
      <c r="M782" s="49"/>
      <c r="N782" s="49">
        <v>0</v>
      </c>
      <c r="O782" s="49"/>
      <c r="R782" s="8"/>
    </row>
    <row r="783" spans="1:18" s="7" customFormat="1" ht="47.25" hidden="1" customHeight="1">
      <c r="A783" s="9"/>
      <c r="B783" s="9" t="s">
        <v>2772</v>
      </c>
      <c r="C783" s="47" t="s">
        <v>2966</v>
      </c>
      <c r="D783" s="47" t="s">
        <v>2967</v>
      </c>
      <c r="E783" s="9" t="s">
        <v>2968</v>
      </c>
      <c r="F783" s="48">
        <v>685000</v>
      </c>
      <c r="G783" s="9">
        <v>2</v>
      </c>
      <c r="H783" s="9">
        <v>3</v>
      </c>
      <c r="I783" s="9">
        <f t="shared" si="36"/>
        <v>1</v>
      </c>
      <c r="J783" s="43">
        <f t="shared" si="37"/>
        <v>1</v>
      </c>
      <c r="K783" s="50">
        <f t="shared" si="38"/>
        <v>685000</v>
      </c>
      <c r="L783" s="43"/>
      <c r="M783" s="49"/>
      <c r="N783" s="49">
        <v>0</v>
      </c>
      <c r="O783" s="49"/>
      <c r="R783" s="8"/>
    </row>
    <row r="784" spans="1:18" s="7" customFormat="1" ht="47.25" hidden="1" customHeight="1">
      <c r="A784" s="9"/>
      <c r="B784" s="9" t="s">
        <v>33</v>
      </c>
      <c r="C784" s="47" t="s">
        <v>2972</v>
      </c>
      <c r="D784" s="47" t="s">
        <v>2973</v>
      </c>
      <c r="E784" s="9" t="s">
        <v>2974</v>
      </c>
      <c r="F784" s="48">
        <v>150000</v>
      </c>
      <c r="G784" s="9">
        <v>5</v>
      </c>
      <c r="H784" s="9">
        <v>6</v>
      </c>
      <c r="I784" s="9">
        <f t="shared" si="36"/>
        <v>1</v>
      </c>
      <c r="J784" s="43">
        <f t="shared" si="37"/>
        <v>1</v>
      </c>
      <c r="K784" s="50">
        <f t="shared" si="38"/>
        <v>150000</v>
      </c>
      <c r="L784" s="43"/>
      <c r="M784" s="49"/>
      <c r="N784" s="49">
        <v>0</v>
      </c>
      <c r="O784" s="49"/>
      <c r="R784" s="8"/>
    </row>
    <row r="785" spans="1:18" s="7" customFormat="1" ht="47.25" hidden="1" customHeight="1">
      <c r="A785" s="9"/>
      <c r="B785" s="9" t="s">
        <v>33</v>
      </c>
      <c r="C785" s="47" t="s">
        <v>2975</v>
      </c>
      <c r="D785" s="47" t="s">
        <v>2976</v>
      </c>
      <c r="E785" s="9" t="s">
        <v>2977</v>
      </c>
      <c r="F785" s="48">
        <v>250000</v>
      </c>
      <c r="G785" s="9">
        <v>0</v>
      </c>
      <c r="H785" s="9">
        <v>1</v>
      </c>
      <c r="I785" s="9">
        <f t="shared" si="36"/>
        <v>1</v>
      </c>
      <c r="J785" s="43">
        <f t="shared" si="37"/>
        <v>1</v>
      </c>
      <c r="K785" s="50">
        <f t="shared" si="38"/>
        <v>250000</v>
      </c>
      <c r="L785" s="43"/>
      <c r="M785" s="49"/>
      <c r="N785" s="49">
        <v>0</v>
      </c>
      <c r="O785" s="49"/>
      <c r="R785" s="8"/>
    </row>
    <row r="786" spans="1:18" s="7" customFormat="1" ht="47.25" hidden="1" customHeight="1">
      <c r="A786" s="9"/>
      <c r="B786" s="9" t="s">
        <v>33</v>
      </c>
      <c r="C786" s="47" t="s">
        <v>2981</v>
      </c>
      <c r="D786" s="47" t="s">
        <v>2982</v>
      </c>
      <c r="E786" s="9" t="s">
        <v>2983</v>
      </c>
      <c r="F786" s="48">
        <v>220000</v>
      </c>
      <c r="G786" s="9">
        <v>0</v>
      </c>
      <c r="H786" s="9">
        <v>1</v>
      </c>
      <c r="I786" s="9">
        <f t="shared" si="36"/>
        <v>1</v>
      </c>
      <c r="J786" s="43">
        <f t="shared" si="37"/>
        <v>1</v>
      </c>
      <c r="K786" s="50">
        <f t="shared" si="38"/>
        <v>220000</v>
      </c>
      <c r="L786" s="43"/>
      <c r="M786" s="49"/>
      <c r="N786" s="49">
        <v>0</v>
      </c>
      <c r="O786" s="49"/>
      <c r="R786" s="8"/>
    </row>
    <row r="787" spans="1:18" s="7" customFormat="1" ht="47.25" hidden="1" customHeight="1">
      <c r="A787" s="9"/>
      <c r="B787" s="9" t="s">
        <v>33</v>
      </c>
      <c r="C787" s="47" t="s">
        <v>2984</v>
      </c>
      <c r="D787" s="47" t="s">
        <v>2985</v>
      </c>
      <c r="E787" s="9" t="s">
        <v>2986</v>
      </c>
      <c r="F787" s="48">
        <v>220000</v>
      </c>
      <c r="G787" s="9">
        <v>0</v>
      </c>
      <c r="H787" s="9">
        <v>1</v>
      </c>
      <c r="I787" s="9">
        <f t="shared" si="36"/>
        <v>1</v>
      </c>
      <c r="J787" s="43">
        <f t="shared" si="37"/>
        <v>1</v>
      </c>
      <c r="K787" s="50">
        <f t="shared" si="38"/>
        <v>220000</v>
      </c>
      <c r="L787" s="43"/>
      <c r="M787" s="49"/>
      <c r="N787" s="49">
        <v>0</v>
      </c>
      <c r="O787" s="49"/>
      <c r="R787" s="8"/>
    </row>
    <row r="788" spans="1:18" s="7" customFormat="1" ht="47.25" hidden="1" customHeight="1">
      <c r="A788" s="9"/>
      <c r="B788" s="9" t="s">
        <v>33</v>
      </c>
      <c r="C788" s="47" t="s">
        <v>2990</v>
      </c>
      <c r="D788" s="47" t="s">
        <v>2991</v>
      </c>
      <c r="E788" s="9" t="s">
        <v>2992</v>
      </c>
      <c r="F788" s="48">
        <v>289000</v>
      </c>
      <c r="G788" s="9">
        <v>0</v>
      </c>
      <c r="H788" s="9">
        <v>1</v>
      </c>
      <c r="I788" s="9">
        <f t="shared" si="36"/>
        <v>1</v>
      </c>
      <c r="J788" s="43">
        <f t="shared" si="37"/>
        <v>1</v>
      </c>
      <c r="K788" s="50">
        <f t="shared" si="38"/>
        <v>289000</v>
      </c>
      <c r="L788" s="43"/>
      <c r="M788" s="49"/>
      <c r="N788" s="49">
        <v>0</v>
      </c>
      <c r="O788" s="49"/>
      <c r="R788" s="8"/>
    </row>
    <row r="789" spans="1:18" s="7" customFormat="1" ht="47.25" hidden="1" customHeight="1">
      <c r="A789" s="9"/>
      <c r="B789" s="9" t="s">
        <v>33</v>
      </c>
      <c r="C789" s="47" t="s">
        <v>2993</v>
      </c>
      <c r="D789" s="47" t="s">
        <v>2994</v>
      </c>
      <c r="E789" s="9" t="s">
        <v>2995</v>
      </c>
      <c r="F789" s="48">
        <v>289000</v>
      </c>
      <c r="G789" s="9">
        <v>0</v>
      </c>
      <c r="H789" s="9">
        <v>1</v>
      </c>
      <c r="I789" s="9">
        <f t="shared" si="36"/>
        <v>1</v>
      </c>
      <c r="J789" s="43">
        <f t="shared" si="37"/>
        <v>1</v>
      </c>
      <c r="K789" s="50">
        <f t="shared" si="38"/>
        <v>289000</v>
      </c>
      <c r="L789" s="43"/>
      <c r="M789" s="49"/>
      <c r="N789" s="49">
        <v>0</v>
      </c>
      <c r="O789" s="49"/>
      <c r="R789" s="8"/>
    </row>
    <row r="790" spans="1:18" s="7" customFormat="1" ht="47.25" hidden="1" customHeight="1">
      <c r="A790" s="9"/>
      <c r="B790" s="9" t="s">
        <v>33</v>
      </c>
      <c r="C790" s="47" t="s">
        <v>3020</v>
      </c>
      <c r="D790" s="47" t="s">
        <v>3021</v>
      </c>
      <c r="E790" s="9" t="s">
        <v>3022</v>
      </c>
      <c r="F790" s="48">
        <v>60000</v>
      </c>
      <c r="G790" s="9">
        <v>17</v>
      </c>
      <c r="H790" s="9">
        <v>18</v>
      </c>
      <c r="I790" s="9">
        <f t="shared" si="36"/>
        <v>1</v>
      </c>
      <c r="J790" s="43">
        <f t="shared" si="37"/>
        <v>1</v>
      </c>
      <c r="K790" s="50">
        <f t="shared" si="38"/>
        <v>60000</v>
      </c>
      <c r="L790" s="43"/>
      <c r="M790" s="49"/>
      <c r="N790" s="49">
        <v>0</v>
      </c>
      <c r="O790" s="49"/>
      <c r="R790" s="8"/>
    </row>
    <row r="791" spans="1:18" s="7" customFormat="1" ht="47.25" customHeight="1">
      <c r="A791" s="9"/>
      <c r="B791" s="9" t="s">
        <v>33</v>
      </c>
      <c r="C791" s="47" t="s">
        <v>3026</v>
      </c>
      <c r="D791" s="47" t="s">
        <v>3027</v>
      </c>
      <c r="E791" s="9" t="s">
        <v>3028</v>
      </c>
      <c r="F791" s="48">
        <v>60000</v>
      </c>
      <c r="G791" s="9">
        <v>21</v>
      </c>
      <c r="H791" s="9">
        <v>22</v>
      </c>
      <c r="I791" s="9">
        <f t="shared" si="36"/>
        <v>1</v>
      </c>
      <c r="J791" s="43">
        <f t="shared" si="37"/>
        <v>1</v>
      </c>
      <c r="K791" s="50">
        <f t="shared" si="38"/>
        <v>60000</v>
      </c>
      <c r="L791" s="43"/>
      <c r="M791" s="49"/>
      <c r="N791" s="49" t="s">
        <v>3554</v>
      </c>
      <c r="O791" s="49"/>
      <c r="R791" s="8"/>
    </row>
    <row r="792" spans="1:18" s="7" customFormat="1" ht="47.25" hidden="1" customHeight="1">
      <c r="A792" s="9"/>
      <c r="B792" s="9" t="s">
        <v>33</v>
      </c>
      <c r="C792" s="47" t="s">
        <v>579</v>
      </c>
      <c r="D792" s="47" t="s">
        <v>580</v>
      </c>
      <c r="E792" s="9" t="s">
        <v>581</v>
      </c>
      <c r="F792" s="48">
        <v>60000</v>
      </c>
      <c r="G792" s="9">
        <v>5</v>
      </c>
      <c r="H792" s="9">
        <v>6</v>
      </c>
      <c r="I792" s="9">
        <f t="shared" si="36"/>
        <v>1</v>
      </c>
      <c r="J792" s="43">
        <f t="shared" si="37"/>
        <v>1</v>
      </c>
      <c r="K792" s="50">
        <f t="shared" si="38"/>
        <v>60000</v>
      </c>
      <c r="L792" s="43"/>
      <c r="M792" s="49"/>
      <c r="N792" s="49">
        <v>0</v>
      </c>
      <c r="O792" s="49"/>
      <c r="R792" s="8"/>
    </row>
    <row r="793" spans="1:18" s="7" customFormat="1" ht="47.25" hidden="1" customHeight="1">
      <c r="A793" s="9"/>
      <c r="B793" s="9" t="s">
        <v>197</v>
      </c>
      <c r="C793" s="47" t="s">
        <v>3065</v>
      </c>
      <c r="D793" s="47" t="s">
        <v>3066</v>
      </c>
      <c r="E793" s="9" t="s">
        <v>3067</v>
      </c>
      <c r="F793" s="48">
        <v>90000</v>
      </c>
      <c r="G793" s="9">
        <v>21</v>
      </c>
      <c r="H793" s="9">
        <v>22</v>
      </c>
      <c r="I793" s="9">
        <f t="shared" si="36"/>
        <v>1</v>
      </c>
      <c r="J793" s="43">
        <f t="shared" si="37"/>
        <v>1</v>
      </c>
      <c r="K793" s="50">
        <f t="shared" si="38"/>
        <v>90000</v>
      </c>
      <c r="L793" s="43"/>
      <c r="M793" s="49"/>
      <c r="N793" s="49">
        <v>0</v>
      </c>
      <c r="O793" s="49"/>
      <c r="R793" s="8"/>
    </row>
    <row r="794" spans="1:18" s="7" customFormat="1" ht="47.25" hidden="1" customHeight="1">
      <c r="A794" s="9"/>
      <c r="B794" s="9" t="s">
        <v>197</v>
      </c>
      <c r="C794" s="47" t="s">
        <v>3068</v>
      </c>
      <c r="D794" s="47" t="s">
        <v>3069</v>
      </c>
      <c r="E794" s="9" t="s">
        <v>3070</v>
      </c>
      <c r="F794" s="48">
        <v>95000</v>
      </c>
      <c r="G794" s="9">
        <v>9</v>
      </c>
      <c r="H794" s="9">
        <v>10</v>
      </c>
      <c r="I794" s="9">
        <f t="shared" si="36"/>
        <v>1</v>
      </c>
      <c r="J794" s="43">
        <f t="shared" si="37"/>
        <v>1</v>
      </c>
      <c r="K794" s="50">
        <f t="shared" si="38"/>
        <v>95000</v>
      </c>
      <c r="L794" s="43"/>
      <c r="M794" s="49"/>
      <c r="N794" s="49">
        <v>0</v>
      </c>
      <c r="O794" s="49"/>
      <c r="R794" s="8"/>
    </row>
    <row r="795" spans="1:18" s="7" customFormat="1" ht="47.25" hidden="1" customHeight="1">
      <c r="A795" s="9"/>
      <c r="B795" s="9" t="s">
        <v>197</v>
      </c>
      <c r="C795" s="47" t="s">
        <v>783</v>
      </c>
      <c r="D795" s="47" t="s">
        <v>784</v>
      </c>
      <c r="E795" s="9" t="s">
        <v>785</v>
      </c>
      <c r="F795" s="48">
        <v>95000</v>
      </c>
      <c r="G795" s="9">
        <v>10</v>
      </c>
      <c r="H795" s="9">
        <v>11</v>
      </c>
      <c r="I795" s="9">
        <f t="shared" si="36"/>
        <v>1</v>
      </c>
      <c r="J795" s="43">
        <f t="shared" si="37"/>
        <v>1</v>
      </c>
      <c r="K795" s="50">
        <f t="shared" si="38"/>
        <v>95000</v>
      </c>
      <c r="L795" s="43"/>
      <c r="M795" s="49"/>
      <c r="N795" s="49">
        <v>0</v>
      </c>
      <c r="O795" s="49"/>
      <c r="R795" s="8"/>
    </row>
    <row r="796" spans="1:18" s="7" customFormat="1" ht="47.25" hidden="1" customHeight="1">
      <c r="A796" s="9"/>
      <c r="B796" s="9" t="s">
        <v>197</v>
      </c>
      <c r="C796" s="47" t="s">
        <v>3083</v>
      </c>
      <c r="D796" s="47" t="s">
        <v>3084</v>
      </c>
      <c r="E796" s="9" t="s">
        <v>3085</v>
      </c>
      <c r="F796" s="48">
        <v>120000</v>
      </c>
      <c r="G796" s="9">
        <v>3</v>
      </c>
      <c r="H796" s="9">
        <v>4</v>
      </c>
      <c r="I796" s="9">
        <f t="shared" si="36"/>
        <v>1</v>
      </c>
      <c r="J796" s="43">
        <f t="shared" si="37"/>
        <v>1</v>
      </c>
      <c r="K796" s="50">
        <f t="shared" si="38"/>
        <v>120000</v>
      </c>
      <c r="L796" s="43"/>
      <c r="M796" s="49"/>
      <c r="N796" s="49">
        <v>0</v>
      </c>
      <c r="O796" s="49"/>
      <c r="R796" s="8"/>
    </row>
    <row r="797" spans="1:18" s="7" customFormat="1" ht="47.25" hidden="1" customHeight="1">
      <c r="A797" s="9"/>
      <c r="B797" s="9" t="s">
        <v>197</v>
      </c>
      <c r="C797" s="47" t="s">
        <v>3089</v>
      </c>
      <c r="D797" s="47" t="s">
        <v>3090</v>
      </c>
      <c r="E797" s="9" t="s">
        <v>3091</v>
      </c>
      <c r="F797" s="48">
        <v>109000</v>
      </c>
      <c r="G797" s="9">
        <v>12</v>
      </c>
      <c r="H797" s="9">
        <v>13</v>
      </c>
      <c r="I797" s="9">
        <f t="shared" si="36"/>
        <v>1</v>
      </c>
      <c r="J797" s="43">
        <f t="shared" si="37"/>
        <v>1</v>
      </c>
      <c r="K797" s="50">
        <f t="shared" si="38"/>
        <v>109000</v>
      </c>
      <c r="L797" s="43"/>
      <c r="M797" s="49"/>
      <c r="N797" s="49">
        <v>0</v>
      </c>
      <c r="O797" s="49"/>
      <c r="R797" s="8"/>
    </row>
    <row r="798" spans="1:18" s="7" customFormat="1" ht="47.25" hidden="1" customHeight="1">
      <c r="A798" s="9"/>
      <c r="B798" s="9" t="s">
        <v>197</v>
      </c>
      <c r="C798" s="47" t="s">
        <v>3098</v>
      </c>
      <c r="D798" s="47" t="s">
        <v>3099</v>
      </c>
      <c r="E798" s="9" t="s">
        <v>3100</v>
      </c>
      <c r="F798" s="48">
        <v>79500</v>
      </c>
      <c r="G798" s="9">
        <v>3</v>
      </c>
      <c r="H798" s="9">
        <v>4</v>
      </c>
      <c r="I798" s="9">
        <f t="shared" si="36"/>
        <v>1</v>
      </c>
      <c r="J798" s="43">
        <f t="shared" si="37"/>
        <v>1</v>
      </c>
      <c r="K798" s="50">
        <f t="shared" si="38"/>
        <v>79500</v>
      </c>
      <c r="L798" s="43"/>
      <c r="M798" s="49"/>
      <c r="N798" s="49">
        <v>0</v>
      </c>
      <c r="O798" s="49"/>
      <c r="R798" s="8"/>
    </row>
    <row r="799" spans="1:18" s="7" customFormat="1" ht="47.25" hidden="1" customHeight="1">
      <c r="A799" s="9"/>
      <c r="B799" s="9" t="s">
        <v>197</v>
      </c>
      <c r="C799" s="47" t="s">
        <v>3104</v>
      </c>
      <c r="D799" s="47" t="s">
        <v>3105</v>
      </c>
      <c r="E799" s="9" t="s">
        <v>3106</v>
      </c>
      <c r="F799" s="48">
        <v>115000</v>
      </c>
      <c r="G799" s="9">
        <v>5</v>
      </c>
      <c r="H799" s="9">
        <v>6</v>
      </c>
      <c r="I799" s="9">
        <f t="shared" si="36"/>
        <v>1</v>
      </c>
      <c r="J799" s="43">
        <f t="shared" si="37"/>
        <v>1</v>
      </c>
      <c r="K799" s="50">
        <f t="shared" si="38"/>
        <v>115000</v>
      </c>
      <c r="L799" s="43"/>
      <c r="M799" s="49"/>
      <c r="N799" s="49">
        <v>0</v>
      </c>
      <c r="O799" s="49"/>
      <c r="R799" s="8"/>
    </row>
    <row r="800" spans="1:18" s="7" customFormat="1" ht="47.25" hidden="1" customHeight="1">
      <c r="A800" s="9"/>
      <c r="B800" s="9" t="s">
        <v>197</v>
      </c>
      <c r="C800" s="47" t="s">
        <v>3107</v>
      </c>
      <c r="D800" s="47" t="s">
        <v>3108</v>
      </c>
      <c r="E800" s="9" t="s">
        <v>3109</v>
      </c>
      <c r="F800" s="48">
        <v>90000</v>
      </c>
      <c r="G800" s="9">
        <v>2</v>
      </c>
      <c r="H800" s="9">
        <v>3</v>
      </c>
      <c r="I800" s="9">
        <f t="shared" si="36"/>
        <v>1</v>
      </c>
      <c r="J800" s="43">
        <f t="shared" si="37"/>
        <v>1</v>
      </c>
      <c r="K800" s="50">
        <f t="shared" si="38"/>
        <v>90000</v>
      </c>
      <c r="L800" s="43"/>
      <c r="M800" s="49"/>
      <c r="N800" s="49">
        <v>0</v>
      </c>
      <c r="O800" s="49"/>
      <c r="R800" s="8"/>
    </row>
    <row r="801" spans="1:18" s="7" customFormat="1" ht="47.25" hidden="1" customHeight="1">
      <c r="A801" s="9"/>
      <c r="B801" s="9" t="s">
        <v>2772</v>
      </c>
      <c r="C801" s="47" t="s">
        <v>3125</v>
      </c>
      <c r="D801" s="47" t="s">
        <v>3126</v>
      </c>
      <c r="E801" s="9" t="s">
        <v>3127</v>
      </c>
      <c r="F801" s="48">
        <v>1090000</v>
      </c>
      <c r="G801" s="9">
        <v>1</v>
      </c>
      <c r="H801" s="9">
        <v>2</v>
      </c>
      <c r="I801" s="9">
        <f t="shared" si="36"/>
        <v>1</v>
      </c>
      <c r="J801" s="43">
        <f t="shared" si="37"/>
        <v>1</v>
      </c>
      <c r="K801" s="50">
        <f t="shared" si="38"/>
        <v>1090000</v>
      </c>
      <c r="L801" s="43"/>
      <c r="M801" s="49"/>
      <c r="N801" s="49">
        <v>0</v>
      </c>
      <c r="O801" s="49"/>
      <c r="R801" s="8"/>
    </row>
    <row r="802" spans="1:18" s="7" customFormat="1" ht="47.25" hidden="1" customHeight="1">
      <c r="A802" s="9"/>
      <c r="B802" s="9" t="s">
        <v>2772</v>
      </c>
      <c r="C802" s="47" t="s">
        <v>3128</v>
      </c>
      <c r="D802" s="47" t="s">
        <v>3129</v>
      </c>
      <c r="E802" s="9" t="s">
        <v>3130</v>
      </c>
      <c r="F802" s="48">
        <v>1090000</v>
      </c>
      <c r="G802" s="9">
        <v>0</v>
      </c>
      <c r="H802" s="9">
        <v>1</v>
      </c>
      <c r="I802" s="9">
        <f t="shared" si="36"/>
        <v>1</v>
      </c>
      <c r="J802" s="43">
        <f t="shared" si="37"/>
        <v>1</v>
      </c>
      <c r="K802" s="50">
        <f t="shared" si="38"/>
        <v>1090000</v>
      </c>
      <c r="L802" s="43"/>
      <c r="M802" s="49"/>
      <c r="N802" s="49">
        <v>0</v>
      </c>
      <c r="O802" s="49"/>
      <c r="R802" s="8"/>
    </row>
    <row r="803" spans="1:18" s="7" customFormat="1" ht="47.25" hidden="1" customHeight="1">
      <c r="A803" s="9"/>
      <c r="B803" s="9" t="s">
        <v>2772</v>
      </c>
      <c r="C803" s="47" t="s">
        <v>3134</v>
      </c>
      <c r="D803" s="47" t="s">
        <v>3135</v>
      </c>
      <c r="E803" s="9" t="s">
        <v>3136</v>
      </c>
      <c r="F803" s="48">
        <v>1295000</v>
      </c>
      <c r="G803" s="9">
        <v>1</v>
      </c>
      <c r="H803" s="9">
        <v>2</v>
      </c>
      <c r="I803" s="9">
        <f t="shared" si="36"/>
        <v>1</v>
      </c>
      <c r="J803" s="43">
        <f t="shared" si="37"/>
        <v>1</v>
      </c>
      <c r="K803" s="50">
        <f t="shared" si="38"/>
        <v>1295000</v>
      </c>
      <c r="L803" s="43"/>
      <c r="M803" s="49"/>
      <c r="N803" s="49">
        <v>0</v>
      </c>
      <c r="O803" s="49"/>
      <c r="R803" s="8"/>
    </row>
    <row r="804" spans="1:18" s="7" customFormat="1" ht="47.25" hidden="1" customHeight="1">
      <c r="A804" s="9"/>
      <c r="B804" s="9" t="s">
        <v>2772</v>
      </c>
      <c r="C804" s="47" t="s">
        <v>3137</v>
      </c>
      <c r="D804" s="47" t="s">
        <v>3138</v>
      </c>
      <c r="E804" s="9" t="s">
        <v>3139</v>
      </c>
      <c r="F804" s="48">
        <v>1090000</v>
      </c>
      <c r="G804" s="9">
        <v>0</v>
      </c>
      <c r="H804" s="9">
        <v>1</v>
      </c>
      <c r="I804" s="9">
        <f t="shared" si="36"/>
        <v>1</v>
      </c>
      <c r="J804" s="43">
        <f t="shared" si="37"/>
        <v>1</v>
      </c>
      <c r="K804" s="50">
        <f t="shared" si="38"/>
        <v>1090000</v>
      </c>
      <c r="L804" s="43"/>
      <c r="M804" s="49"/>
      <c r="N804" s="49">
        <v>0</v>
      </c>
      <c r="O804" s="49"/>
      <c r="R804" s="8"/>
    </row>
    <row r="805" spans="1:18" s="7" customFormat="1" ht="47.25" hidden="1" customHeight="1">
      <c r="A805" s="9"/>
      <c r="B805" s="9" t="s">
        <v>2772</v>
      </c>
      <c r="C805" s="47" t="s">
        <v>3143</v>
      </c>
      <c r="D805" s="47" t="s">
        <v>3144</v>
      </c>
      <c r="E805" s="9" t="s">
        <v>3145</v>
      </c>
      <c r="F805" s="48">
        <v>1090000</v>
      </c>
      <c r="G805" s="9">
        <v>1</v>
      </c>
      <c r="H805" s="9">
        <v>2</v>
      </c>
      <c r="I805" s="9">
        <f t="shared" si="36"/>
        <v>1</v>
      </c>
      <c r="J805" s="43">
        <f t="shared" si="37"/>
        <v>1</v>
      </c>
      <c r="K805" s="50">
        <f t="shared" si="38"/>
        <v>1090000</v>
      </c>
      <c r="L805" s="43"/>
      <c r="M805" s="49"/>
      <c r="N805" s="49">
        <v>0</v>
      </c>
      <c r="O805" s="49"/>
      <c r="R805" s="8"/>
    </row>
    <row r="806" spans="1:18" s="7" customFormat="1" ht="47.25" hidden="1" customHeight="1">
      <c r="A806" s="9"/>
      <c r="B806" s="9" t="s">
        <v>27</v>
      </c>
      <c r="C806" s="47" t="s">
        <v>444</v>
      </c>
      <c r="D806" s="47" t="s">
        <v>445</v>
      </c>
      <c r="E806" s="9" t="s">
        <v>446</v>
      </c>
      <c r="F806" s="48">
        <v>130000</v>
      </c>
      <c r="G806" s="9">
        <v>0</v>
      </c>
      <c r="H806" s="9">
        <v>1</v>
      </c>
      <c r="I806" s="9">
        <f t="shared" si="36"/>
        <v>1</v>
      </c>
      <c r="J806" s="43">
        <f t="shared" si="37"/>
        <v>1</v>
      </c>
      <c r="K806" s="50">
        <f t="shared" si="38"/>
        <v>130000</v>
      </c>
      <c r="L806" s="43"/>
      <c r="M806" s="49"/>
      <c r="N806" s="49">
        <v>0</v>
      </c>
      <c r="O806" s="49"/>
      <c r="R806" s="8"/>
    </row>
    <row r="807" spans="1:18" s="7" customFormat="1" ht="47.25" hidden="1" customHeight="1">
      <c r="A807" s="9"/>
      <c r="B807" s="9" t="s">
        <v>27</v>
      </c>
      <c r="C807" s="47" t="s">
        <v>3194</v>
      </c>
      <c r="D807" s="47" t="s">
        <v>3195</v>
      </c>
      <c r="E807" s="9" t="s">
        <v>3196</v>
      </c>
      <c r="F807" s="48">
        <v>75000</v>
      </c>
      <c r="G807" s="9">
        <v>0</v>
      </c>
      <c r="H807" s="9">
        <v>1</v>
      </c>
      <c r="I807" s="9">
        <f t="shared" si="36"/>
        <v>1</v>
      </c>
      <c r="J807" s="43">
        <f t="shared" si="37"/>
        <v>1</v>
      </c>
      <c r="K807" s="50">
        <f t="shared" si="38"/>
        <v>75000</v>
      </c>
      <c r="L807" s="43"/>
      <c r="M807" s="49"/>
      <c r="N807" s="49">
        <v>0</v>
      </c>
      <c r="O807" s="49"/>
      <c r="R807" s="8"/>
    </row>
    <row r="808" spans="1:18" s="7" customFormat="1" ht="47.25" hidden="1" customHeight="1">
      <c r="A808" s="9"/>
      <c r="B808" s="9" t="s">
        <v>27</v>
      </c>
      <c r="C808" s="47" t="s">
        <v>3221</v>
      </c>
      <c r="D808" s="47" t="s">
        <v>3222</v>
      </c>
      <c r="E808" s="9" t="s">
        <v>3223</v>
      </c>
      <c r="F808" s="48">
        <v>75000</v>
      </c>
      <c r="G808" s="9">
        <v>38</v>
      </c>
      <c r="H808" s="9">
        <v>39</v>
      </c>
      <c r="I808" s="9">
        <f t="shared" si="36"/>
        <v>1</v>
      </c>
      <c r="J808" s="43">
        <f t="shared" si="37"/>
        <v>1</v>
      </c>
      <c r="K808" s="50">
        <f t="shared" si="38"/>
        <v>75000</v>
      </c>
      <c r="L808" s="43"/>
      <c r="M808" s="49"/>
      <c r="N808" s="49">
        <v>0</v>
      </c>
      <c r="O808" s="49"/>
      <c r="R808" s="8"/>
    </row>
    <row r="809" spans="1:18" s="7" customFormat="1" ht="47.25" hidden="1" customHeight="1">
      <c r="A809" s="9"/>
      <c r="B809" s="9" t="s">
        <v>27</v>
      </c>
      <c r="C809" s="47" t="s">
        <v>3272</v>
      </c>
      <c r="D809" s="47" t="s">
        <v>3273</v>
      </c>
      <c r="E809" s="9" t="s">
        <v>3274</v>
      </c>
      <c r="F809" s="48">
        <v>42000</v>
      </c>
      <c r="G809" s="9">
        <v>2</v>
      </c>
      <c r="H809" s="9">
        <v>3</v>
      </c>
      <c r="I809" s="9">
        <f t="shared" si="36"/>
        <v>1</v>
      </c>
      <c r="J809" s="43">
        <f t="shared" si="37"/>
        <v>1</v>
      </c>
      <c r="K809" s="50">
        <f t="shared" si="38"/>
        <v>42000</v>
      </c>
      <c r="L809" s="43"/>
      <c r="M809" s="49"/>
      <c r="N809" s="49">
        <v>0</v>
      </c>
      <c r="O809" s="49"/>
      <c r="R809" s="8"/>
    </row>
    <row r="810" spans="1:18" s="7" customFormat="1" ht="47.25" hidden="1" customHeight="1">
      <c r="A810" s="9"/>
      <c r="B810" s="9" t="s">
        <v>33</v>
      </c>
      <c r="C810" s="47" t="s">
        <v>3296</v>
      </c>
      <c r="D810" s="47" t="s">
        <v>3297</v>
      </c>
      <c r="E810" s="9" t="s">
        <v>3298</v>
      </c>
      <c r="F810" s="48">
        <v>350000</v>
      </c>
      <c r="G810" s="9">
        <v>3</v>
      </c>
      <c r="H810" s="9">
        <v>4</v>
      </c>
      <c r="I810" s="9">
        <f t="shared" si="36"/>
        <v>1</v>
      </c>
      <c r="J810" s="43">
        <f t="shared" si="37"/>
        <v>1</v>
      </c>
      <c r="K810" s="50">
        <f t="shared" si="38"/>
        <v>350000</v>
      </c>
      <c r="L810" s="43"/>
      <c r="M810" s="49"/>
      <c r="N810" s="49">
        <v>0</v>
      </c>
      <c r="O810" s="49"/>
      <c r="R810" s="8"/>
    </row>
    <row r="811" spans="1:18" s="7" customFormat="1" ht="47.25" hidden="1" customHeight="1">
      <c r="A811" s="9"/>
      <c r="B811" s="9" t="s">
        <v>33</v>
      </c>
      <c r="C811" s="47" t="s">
        <v>3325</v>
      </c>
      <c r="D811" s="47" t="s">
        <v>3326</v>
      </c>
      <c r="E811" s="9" t="s">
        <v>3327</v>
      </c>
      <c r="F811" s="48">
        <v>350000</v>
      </c>
      <c r="G811" s="9">
        <v>0</v>
      </c>
      <c r="H811" s="9">
        <v>1</v>
      </c>
      <c r="I811" s="9">
        <f t="shared" si="36"/>
        <v>1</v>
      </c>
      <c r="J811" s="43">
        <f t="shared" si="37"/>
        <v>1</v>
      </c>
      <c r="K811" s="50">
        <f t="shared" si="38"/>
        <v>350000</v>
      </c>
      <c r="L811" s="43"/>
      <c r="M811" s="49"/>
      <c r="N811" s="49">
        <v>0</v>
      </c>
      <c r="O811" s="49"/>
      <c r="R811" s="8"/>
    </row>
    <row r="812" spans="1:18" s="7" customFormat="1" ht="47.25" hidden="1" customHeight="1">
      <c r="A812" s="9"/>
      <c r="B812" s="9" t="s">
        <v>33</v>
      </c>
      <c r="C812" s="47" t="s">
        <v>3331</v>
      </c>
      <c r="D812" s="47" t="s">
        <v>3332</v>
      </c>
      <c r="E812" s="9" t="s">
        <v>3330</v>
      </c>
      <c r="F812" s="48">
        <v>2100000</v>
      </c>
      <c r="G812" s="9">
        <v>0</v>
      </c>
      <c r="H812" s="9">
        <v>1</v>
      </c>
      <c r="I812" s="9">
        <f t="shared" si="36"/>
        <v>1</v>
      </c>
      <c r="J812" s="43">
        <f t="shared" si="37"/>
        <v>1</v>
      </c>
      <c r="K812" s="50">
        <f t="shared" si="38"/>
        <v>2100000</v>
      </c>
      <c r="L812" s="43"/>
      <c r="M812" s="49"/>
      <c r="N812" s="49">
        <v>0</v>
      </c>
      <c r="O812" s="49"/>
      <c r="R812" s="8"/>
    </row>
    <row r="813" spans="1:18" s="7" customFormat="1" ht="47.25" hidden="1" customHeight="1">
      <c r="A813" s="9"/>
      <c r="B813" s="9" t="s">
        <v>33</v>
      </c>
      <c r="C813" s="47" t="s">
        <v>3336</v>
      </c>
      <c r="D813" s="47" t="s">
        <v>3337</v>
      </c>
      <c r="E813" s="9" t="s">
        <v>3338</v>
      </c>
      <c r="F813" s="48">
        <v>1500000</v>
      </c>
      <c r="G813" s="9">
        <v>3</v>
      </c>
      <c r="H813" s="9">
        <v>4</v>
      </c>
      <c r="I813" s="9">
        <f t="shared" si="36"/>
        <v>1</v>
      </c>
      <c r="J813" s="43">
        <f t="shared" si="37"/>
        <v>1</v>
      </c>
      <c r="K813" s="50">
        <f t="shared" si="38"/>
        <v>1500000</v>
      </c>
      <c r="L813" s="43"/>
      <c r="M813" s="49"/>
      <c r="N813" s="49">
        <v>0</v>
      </c>
      <c r="O813" s="49"/>
      <c r="R813" s="8"/>
    </row>
    <row r="814" spans="1:18" s="7" customFormat="1" ht="47.25" hidden="1" customHeight="1">
      <c r="A814" s="9"/>
      <c r="B814" s="9" t="s">
        <v>33</v>
      </c>
      <c r="C814" s="47" t="s">
        <v>3345</v>
      </c>
      <c r="D814" s="47" t="s">
        <v>3346</v>
      </c>
      <c r="E814" s="9" t="s">
        <v>3347</v>
      </c>
      <c r="F814" s="48">
        <v>500000</v>
      </c>
      <c r="G814" s="9">
        <v>5</v>
      </c>
      <c r="H814" s="9">
        <v>6</v>
      </c>
      <c r="I814" s="9">
        <f t="shared" si="36"/>
        <v>1</v>
      </c>
      <c r="J814" s="43">
        <f t="shared" si="37"/>
        <v>1</v>
      </c>
      <c r="K814" s="50">
        <f t="shared" si="38"/>
        <v>500000</v>
      </c>
      <c r="L814" s="43"/>
      <c r="M814" s="49"/>
      <c r="N814" s="49">
        <v>0</v>
      </c>
      <c r="O814" s="49"/>
      <c r="R814" s="8"/>
    </row>
    <row r="815" spans="1:18" s="7" customFormat="1" ht="47.25" hidden="1" customHeight="1">
      <c r="A815" s="9"/>
      <c r="B815" s="9" t="s">
        <v>27</v>
      </c>
      <c r="C815" s="47" t="s">
        <v>3396</v>
      </c>
      <c r="D815" s="47" t="s">
        <v>3397</v>
      </c>
      <c r="E815" s="9" t="s">
        <v>3398</v>
      </c>
      <c r="F815" s="48">
        <v>160000</v>
      </c>
      <c r="G815" s="9">
        <v>1</v>
      </c>
      <c r="H815" s="9">
        <v>2</v>
      </c>
      <c r="I815" s="9">
        <f t="shared" si="36"/>
        <v>1</v>
      </c>
      <c r="J815" s="43">
        <f t="shared" si="37"/>
        <v>1</v>
      </c>
      <c r="K815" s="50">
        <f t="shared" si="38"/>
        <v>160000</v>
      </c>
      <c r="L815" s="43"/>
      <c r="M815" s="49"/>
      <c r="N815" s="49">
        <v>0</v>
      </c>
      <c r="O815" s="49"/>
      <c r="R815" s="8"/>
    </row>
    <row r="816" spans="1:18" s="7" customFormat="1" ht="47.25" hidden="1" customHeight="1">
      <c r="A816" s="9"/>
      <c r="B816" s="9" t="s">
        <v>27</v>
      </c>
      <c r="C816" s="47" t="s">
        <v>3408</v>
      </c>
      <c r="D816" s="47" t="s">
        <v>3409</v>
      </c>
      <c r="E816" s="9" t="s">
        <v>3410</v>
      </c>
      <c r="F816" s="48">
        <v>195000</v>
      </c>
      <c r="G816" s="9">
        <v>0</v>
      </c>
      <c r="H816" s="9">
        <v>1</v>
      </c>
      <c r="I816" s="9">
        <f t="shared" si="36"/>
        <v>1</v>
      </c>
      <c r="J816" s="43">
        <f t="shared" si="37"/>
        <v>1</v>
      </c>
      <c r="K816" s="50">
        <f t="shared" si="38"/>
        <v>195000</v>
      </c>
      <c r="L816" s="43"/>
      <c r="M816" s="49"/>
      <c r="N816" s="49">
        <v>0</v>
      </c>
      <c r="O816" s="49"/>
      <c r="R816" s="8"/>
    </row>
    <row r="817" spans="1:18" s="7" customFormat="1" ht="47.25" hidden="1" customHeight="1">
      <c r="A817" s="9"/>
      <c r="B817" s="9" t="s">
        <v>27</v>
      </c>
      <c r="C817" s="47" t="s">
        <v>489</v>
      </c>
      <c r="D817" s="47" t="s">
        <v>490</v>
      </c>
      <c r="E817" s="9" t="s">
        <v>491</v>
      </c>
      <c r="F817" s="48">
        <v>350000</v>
      </c>
      <c r="G817" s="9">
        <v>0</v>
      </c>
      <c r="H817" s="9">
        <v>1</v>
      </c>
      <c r="I817" s="9">
        <f t="shared" si="36"/>
        <v>1</v>
      </c>
      <c r="J817" s="43">
        <f t="shared" si="37"/>
        <v>1</v>
      </c>
      <c r="K817" s="50">
        <f t="shared" si="38"/>
        <v>350000</v>
      </c>
      <c r="L817" s="43"/>
      <c r="M817" s="49"/>
      <c r="N817" s="49">
        <v>0</v>
      </c>
      <c r="O817" s="49"/>
      <c r="R817" s="8"/>
    </row>
    <row r="818" spans="1:18" s="7" customFormat="1" ht="47.25" hidden="1" customHeight="1">
      <c r="A818" s="9"/>
      <c r="B818" s="9" t="s">
        <v>27</v>
      </c>
      <c r="C818" s="47" t="s">
        <v>3414</v>
      </c>
      <c r="D818" s="47" t="s">
        <v>3415</v>
      </c>
      <c r="E818" s="9" t="s">
        <v>3416</v>
      </c>
      <c r="F818" s="48">
        <v>220000</v>
      </c>
      <c r="G818" s="9">
        <v>0</v>
      </c>
      <c r="H818" s="9">
        <v>1</v>
      </c>
      <c r="I818" s="9">
        <f t="shared" si="36"/>
        <v>1</v>
      </c>
      <c r="J818" s="43">
        <f t="shared" si="37"/>
        <v>1</v>
      </c>
      <c r="K818" s="50">
        <f t="shared" si="38"/>
        <v>220000</v>
      </c>
      <c r="L818" s="43"/>
      <c r="M818" s="49"/>
      <c r="N818" s="49">
        <v>0</v>
      </c>
      <c r="O818" s="49"/>
      <c r="R818" s="8"/>
    </row>
    <row r="819" spans="1:18" s="7" customFormat="1" ht="47.25" hidden="1" customHeight="1">
      <c r="A819" s="9"/>
      <c r="B819" s="9" t="s">
        <v>27</v>
      </c>
      <c r="C819" s="47" t="s">
        <v>3417</v>
      </c>
      <c r="D819" s="47" t="s">
        <v>3418</v>
      </c>
      <c r="E819" s="9" t="s">
        <v>3419</v>
      </c>
      <c r="F819" s="48">
        <v>40000</v>
      </c>
      <c r="G819" s="9">
        <v>4</v>
      </c>
      <c r="H819" s="9">
        <v>5</v>
      </c>
      <c r="I819" s="9">
        <f t="shared" si="36"/>
        <v>1</v>
      </c>
      <c r="J819" s="43">
        <f t="shared" si="37"/>
        <v>1</v>
      </c>
      <c r="K819" s="50">
        <f t="shared" si="38"/>
        <v>40000</v>
      </c>
      <c r="L819" s="43"/>
      <c r="M819" s="49"/>
      <c r="N819" s="49">
        <v>0</v>
      </c>
      <c r="O819" s="49"/>
      <c r="R819" s="8"/>
    </row>
    <row r="820" spans="1:18" s="7" customFormat="1" ht="47.25" hidden="1" customHeight="1">
      <c r="A820" s="9"/>
      <c r="B820" s="9" t="s">
        <v>3469</v>
      </c>
      <c r="C820" s="47" t="s">
        <v>3464</v>
      </c>
      <c r="D820" s="47" t="s">
        <v>3465</v>
      </c>
      <c r="E820" s="9" t="s">
        <v>3461</v>
      </c>
      <c r="F820" s="48">
        <v>645000</v>
      </c>
      <c r="G820" s="9">
        <v>-1</v>
      </c>
      <c r="H820" s="9"/>
      <c r="I820" s="9">
        <f t="shared" si="36"/>
        <v>1</v>
      </c>
      <c r="J820" s="43">
        <f t="shared" si="37"/>
        <v>1</v>
      </c>
      <c r="K820" s="50">
        <f t="shared" si="38"/>
        <v>645000</v>
      </c>
      <c r="L820" s="43"/>
      <c r="M820" s="49"/>
      <c r="N820" s="49">
        <v>0</v>
      </c>
      <c r="O820" s="49"/>
      <c r="R820" s="8"/>
    </row>
    <row r="821" spans="1:18" s="7" customFormat="1" ht="47.25" hidden="1" customHeight="1">
      <c r="A821" s="9"/>
      <c r="B821" s="9" t="s">
        <v>3469</v>
      </c>
      <c r="C821" s="47" t="s">
        <v>3466</v>
      </c>
      <c r="D821" s="47" t="s">
        <v>3467</v>
      </c>
      <c r="E821" s="9" t="s">
        <v>3468</v>
      </c>
      <c r="F821" s="48">
        <v>515000</v>
      </c>
      <c r="G821" s="9">
        <v>19</v>
      </c>
      <c r="H821" s="9">
        <v>20</v>
      </c>
      <c r="I821" s="9">
        <f t="shared" si="36"/>
        <v>1</v>
      </c>
      <c r="J821" s="43">
        <f t="shared" si="37"/>
        <v>1</v>
      </c>
      <c r="K821" s="50">
        <f t="shared" si="38"/>
        <v>515000</v>
      </c>
      <c r="L821" s="43"/>
      <c r="M821" s="49"/>
      <c r="N821" s="49">
        <v>0</v>
      </c>
      <c r="O821" s="49"/>
      <c r="R821" s="8"/>
    </row>
    <row r="822" spans="1:18" s="7" customFormat="1" ht="47.25" hidden="1" customHeight="1">
      <c r="A822" s="9"/>
      <c r="B822" s="9" t="s">
        <v>3498</v>
      </c>
      <c r="C822" s="47" t="s">
        <v>465</v>
      </c>
      <c r="D822" s="47" t="s">
        <v>466</v>
      </c>
      <c r="E822" s="9" t="s">
        <v>467</v>
      </c>
      <c r="F822" s="48">
        <v>289000</v>
      </c>
      <c r="G822" s="9">
        <v>50</v>
      </c>
      <c r="H822" s="9">
        <v>51</v>
      </c>
      <c r="I822" s="9">
        <f t="shared" si="36"/>
        <v>1</v>
      </c>
      <c r="J822" s="43">
        <f t="shared" si="37"/>
        <v>1</v>
      </c>
      <c r="K822" s="50">
        <f t="shared" si="38"/>
        <v>289000</v>
      </c>
      <c r="L822" s="43"/>
      <c r="M822" s="49"/>
      <c r="N822" s="49">
        <v>0</v>
      </c>
      <c r="O822" s="49"/>
      <c r="R822" s="8"/>
    </row>
    <row r="823" spans="1:18" s="7" customFormat="1" ht="47.25" hidden="1" customHeight="1">
      <c r="A823" s="9"/>
      <c r="B823" s="9" t="s">
        <v>3498</v>
      </c>
      <c r="C823" s="47" t="s">
        <v>3473</v>
      </c>
      <c r="D823" s="47" t="s">
        <v>3474</v>
      </c>
      <c r="E823" s="9" t="s">
        <v>3475</v>
      </c>
      <c r="F823" s="48">
        <v>260000</v>
      </c>
      <c r="G823" s="9">
        <v>2</v>
      </c>
      <c r="H823" s="9">
        <v>3</v>
      </c>
      <c r="I823" s="9">
        <f t="shared" si="36"/>
        <v>1</v>
      </c>
      <c r="J823" s="43">
        <f t="shared" si="37"/>
        <v>1</v>
      </c>
      <c r="K823" s="50">
        <f t="shared" si="38"/>
        <v>260000</v>
      </c>
      <c r="L823" s="43"/>
      <c r="M823" s="49"/>
      <c r="N823" s="49">
        <v>0</v>
      </c>
      <c r="O823" s="49"/>
      <c r="R823" s="8"/>
    </row>
    <row r="824" spans="1:18" s="7" customFormat="1" ht="47.25" hidden="1" customHeight="1">
      <c r="A824" s="9"/>
      <c r="B824" s="9" t="s">
        <v>3498</v>
      </c>
      <c r="C824" s="47" t="s">
        <v>3481</v>
      </c>
      <c r="D824" s="47" t="s">
        <v>3482</v>
      </c>
      <c r="E824" s="9" t="s">
        <v>3480</v>
      </c>
      <c r="F824" s="48">
        <v>350000</v>
      </c>
      <c r="G824" s="9">
        <v>12</v>
      </c>
      <c r="H824" s="9">
        <v>13</v>
      </c>
      <c r="I824" s="9">
        <f t="shared" si="36"/>
        <v>1</v>
      </c>
      <c r="J824" s="43">
        <f t="shared" si="37"/>
        <v>1</v>
      </c>
      <c r="K824" s="50">
        <f t="shared" si="38"/>
        <v>350000</v>
      </c>
      <c r="L824" s="43"/>
      <c r="M824" s="49"/>
      <c r="N824" s="49">
        <v>0</v>
      </c>
      <c r="O824" s="49"/>
      <c r="R824" s="8"/>
    </row>
    <row r="825" spans="1:18" s="7" customFormat="1" ht="47.25" hidden="1" customHeight="1">
      <c r="A825" s="9"/>
      <c r="B825" s="9" t="s">
        <v>27</v>
      </c>
      <c r="C825" s="47" t="s">
        <v>486</v>
      </c>
      <c r="D825" s="47" t="s">
        <v>487</v>
      </c>
      <c r="E825" s="9" t="s">
        <v>488</v>
      </c>
      <c r="F825" s="48">
        <v>424000</v>
      </c>
      <c r="G825" s="9">
        <v>1.77</v>
      </c>
      <c r="H825" s="9">
        <v>3.59</v>
      </c>
      <c r="I825" s="9">
        <f t="shared" si="36"/>
        <v>1.8199999999999998</v>
      </c>
      <c r="J825" s="43">
        <f t="shared" si="37"/>
        <v>1.8199999999999998</v>
      </c>
      <c r="K825" s="50">
        <f t="shared" si="38"/>
        <v>771679.99999999988</v>
      </c>
      <c r="L825" s="43"/>
      <c r="M825" s="49"/>
      <c r="N825" s="49">
        <v>0</v>
      </c>
      <c r="O825" s="49"/>
      <c r="R825" s="8"/>
    </row>
    <row r="826" spans="1:18" s="7" customFormat="1" ht="47.25" hidden="1" customHeight="1">
      <c r="A826" s="9"/>
      <c r="B826" s="9" t="s">
        <v>69</v>
      </c>
      <c r="C826" s="47" t="s">
        <v>855</v>
      </c>
      <c r="D826" s="47" t="s">
        <v>856</v>
      </c>
      <c r="E826" s="9" t="s">
        <v>857</v>
      </c>
      <c r="F826" s="48">
        <v>1380000</v>
      </c>
      <c r="G826" s="9">
        <v>5</v>
      </c>
      <c r="H826" s="9">
        <v>7</v>
      </c>
      <c r="I826" s="9">
        <f t="shared" si="36"/>
        <v>2</v>
      </c>
      <c r="J826" s="43">
        <f t="shared" si="37"/>
        <v>2</v>
      </c>
      <c r="K826" s="50">
        <f t="shared" si="38"/>
        <v>2760000</v>
      </c>
      <c r="L826" s="43"/>
      <c r="M826" s="49"/>
      <c r="N826" s="49">
        <v>0</v>
      </c>
      <c r="O826" s="49"/>
      <c r="R826" s="8"/>
    </row>
    <row r="827" spans="1:18" s="7" customFormat="1" ht="47.25" customHeight="1">
      <c r="A827" s="9"/>
      <c r="B827" s="9" t="s">
        <v>32</v>
      </c>
      <c r="C827" s="47" t="s">
        <v>911</v>
      </c>
      <c r="D827" s="47" t="s">
        <v>912</v>
      </c>
      <c r="E827" s="9" t="s">
        <v>913</v>
      </c>
      <c r="F827" s="48">
        <v>780000</v>
      </c>
      <c r="G827" s="9">
        <v>2</v>
      </c>
      <c r="H827" s="9">
        <v>4</v>
      </c>
      <c r="I827" s="9">
        <f t="shared" si="36"/>
        <v>2</v>
      </c>
      <c r="J827" s="43">
        <f t="shared" si="37"/>
        <v>2</v>
      </c>
      <c r="K827" s="50">
        <f t="shared" si="38"/>
        <v>1560000</v>
      </c>
      <c r="L827" s="43"/>
      <c r="M827" s="49"/>
      <c r="N827" s="49" t="s">
        <v>3555</v>
      </c>
      <c r="O827" s="49"/>
      <c r="R827" s="8"/>
    </row>
    <row r="828" spans="1:18" s="7" customFormat="1" ht="47.25" hidden="1" customHeight="1">
      <c r="A828" s="9"/>
      <c r="B828" s="9" t="s">
        <v>69</v>
      </c>
      <c r="C828" s="47" t="s">
        <v>917</v>
      </c>
      <c r="D828" s="47" t="s">
        <v>918</v>
      </c>
      <c r="E828" s="9" t="s">
        <v>919</v>
      </c>
      <c r="F828" s="48">
        <v>750000</v>
      </c>
      <c r="G828" s="9">
        <v>0</v>
      </c>
      <c r="H828" s="9">
        <v>2</v>
      </c>
      <c r="I828" s="9">
        <f t="shared" si="36"/>
        <v>2</v>
      </c>
      <c r="J828" s="43">
        <f t="shared" si="37"/>
        <v>2</v>
      </c>
      <c r="K828" s="50">
        <f t="shared" si="38"/>
        <v>1500000</v>
      </c>
      <c r="L828" s="43"/>
      <c r="M828" s="49"/>
      <c r="N828" s="49">
        <v>0</v>
      </c>
      <c r="O828" s="49"/>
      <c r="R828" s="8"/>
    </row>
    <row r="829" spans="1:18" s="7" customFormat="1" ht="47.25" hidden="1" customHeight="1">
      <c r="A829" s="9"/>
      <c r="B829" s="9" t="s">
        <v>69</v>
      </c>
      <c r="C829" s="47" t="s">
        <v>923</v>
      </c>
      <c r="D829" s="47" t="s">
        <v>924</v>
      </c>
      <c r="E829" s="9" t="s">
        <v>925</v>
      </c>
      <c r="F829" s="48">
        <v>720000</v>
      </c>
      <c r="G829" s="9">
        <v>2</v>
      </c>
      <c r="H829" s="9">
        <v>4</v>
      </c>
      <c r="I829" s="9">
        <f t="shared" si="36"/>
        <v>2</v>
      </c>
      <c r="J829" s="43">
        <f t="shared" si="37"/>
        <v>2</v>
      </c>
      <c r="K829" s="50">
        <f t="shared" si="38"/>
        <v>1440000</v>
      </c>
      <c r="L829" s="43"/>
      <c r="M829" s="49"/>
      <c r="N829" s="49">
        <v>0</v>
      </c>
      <c r="O829" s="49"/>
      <c r="R829" s="8"/>
    </row>
    <row r="830" spans="1:18" s="7" customFormat="1" ht="47.25" customHeight="1">
      <c r="A830" s="9"/>
      <c r="B830" s="9" t="s">
        <v>27</v>
      </c>
      <c r="C830" s="47" t="s">
        <v>810</v>
      </c>
      <c r="D830" s="47" t="s">
        <v>811</v>
      </c>
      <c r="E830" s="9" t="s">
        <v>812</v>
      </c>
      <c r="F830" s="48">
        <v>700000</v>
      </c>
      <c r="G830" s="9">
        <v>20</v>
      </c>
      <c r="H830" s="9">
        <v>22</v>
      </c>
      <c r="I830" s="9">
        <f t="shared" si="36"/>
        <v>2</v>
      </c>
      <c r="J830" s="43">
        <f t="shared" si="37"/>
        <v>2</v>
      </c>
      <c r="K830" s="50">
        <f t="shared" si="38"/>
        <v>1400000</v>
      </c>
      <c r="L830" s="43"/>
      <c r="M830" s="49"/>
      <c r="N830" s="49" t="s">
        <v>3556</v>
      </c>
      <c r="O830" s="49"/>
      <c r="R830" s="8"/>
    </row>
    <row r="831" spans="1:18" s="7" customFormat="1" ht="47.25" hidden="1" customHeight="1">
      <c r="A831" s="9"/>
      <c r="B831" s="9" t="s">
        <v>69</v>
      </c>
      <c r="C831" s="47" t="s">
        <v>929</v>
      </c>
      <c r="D831" s="47" t="s">
        <v>930</v>
      </c>
      <c r="E831" s="9" t="s">
        <v>931</v>
      </c>
      <c r="F831" s="48">
        <v>680000</v>
      </c>
      <c r="G831" s="9">
        <v>1</v>
      </c>
      <c r="H831" s="9">
        <v>3</v>
      </c>
      <c r="I831" s="9">
        <f t="shared" si="36"/>
        <v>2</v>
      </c>
      <c r="J831" s="43">
        <f t="shared" si="37"/>
        <v>2</v>
      </c>
      <c r="K831" s="50">
        <f t="shared" si="38"/>
        <v>1360000</v>
      </c>
      <c r="L831" s="43"/>
      <c r="M831" s="49"/>
      <c r="N831" s="49">
        <v>0</v>
      </c>
      <c r="O831" s="49"/>
      <c r="R831" s="8"/>
    </row>
    <row r="832" spans="1:18" s="7" customFormat="1" ht="47.25" hidden="1" customHeight="1">
      <c r="A832" s="9"/>
      <c r="B832" s="9" t="s">
        <v>69</v>
      </c>
      <c r="C832" s="47" t="s">
        <v>932</v>
      </c>
      <c r="D832" s="47" t="s">
        <v>933</v>
      </c>
      <c r="E832" s="9" t="s">
        <v>934</v>
      </c>
      <c r="F832" s="48">
        <v>650000</v>
      </c>
      <c r="G832" s="9">
        <v>1</v>
      </c>
      <c r="H832" s="9">
        <v>3</v>
      </c>
      <c r="I832" s="9">
        <f t="shared" si="36"/>
        <v>2</v>
      </c>
      <c r="J832" s="43">
        <f t="shared" si="37"/>
        <v>2</v>
      </c>
      <c r="K832" s="50">
        <f t="shared" si="38"/>
        <v>1300000</v>
      </c>
      <c r="L832" s="43"/>
      <c r="M832" s="49"/>
      <c r="N832" s="49">
        <v>0</v>
      </c>
      <c r="O832" s="49"/>
      <c r="R832" s="8"/>
    </row>
    <row r="833" spans="1:18" s="7" customFormat="1" ht="47.25" hidden="1" customHeight="1">
      <c r="A833" s="9"/>
      <c r="B833" s="9" t="s">
        <v>135</v>
      </c>
      <c r="C833" s="47" t="s">
        <v>980</v>
      </c>
      <c r="D833" s="47" t="s">
        <v>981</v>
      </c>
      <c r="E833" s="9" t="s">
        <v>982</v>
      </c>
      <c r="F833" s="48">
        <v>450000</v>
      </c>
      <c r="G833" s="9">
        <v>1</v>
      </c>
      <c r="H833" s="9">
        <v>3</v>
      </c>
      <c r="I833" s="9">
        <f t="shared" si="36"/>
        <v>2</v>
      </c>
      <c r="J833" s="43">
        <f t="shared" si="37"/>
        <v>2</v>
      </c>
      <c r="K833" s="50">
        <f t="shared" si="38"/>
        <v>900000</v>
      </c>
      <c r="L833" s="43"/>
      <c r="M833" s="49"/>
      <c r="N833" s="49">
        <v>0</v>
      </c>
      <c r="O833" s="49"/>
      <c r="R833" s="8"/>
    </row>
    <row r="834" spans="1:18" s="7" customFormat="1" ht="47.25" hidden="1" customHeight="1">
      <c r="A834" s="9"/>
      <c r="B834" s="9" t="s">
        <v>32</v>
      </c>
      <c r="C834" s="47" t="s">
        <v>1007</v>
      </c>
      <c r="D834" s="47" t="s">
        <v>1008</v>
      </c>
      <c r="E834" s="9" t="s">
        <v>1009</v>
      </c>
      <c r="F834" s="48">
        <v>399000</v>
      </c>
      <c r="G834" s="9">
        <v>3</v>
      </c>
      <c r="H834" s="9">
        <v>5</v>
      </c>
      <c r="I834" s="9">
        <f t="shared" si="36"/>
        <v>2</v>
      </c>
      <c r="J834" s="43">
        <f t="shared" si="37"/>
        <v>2</v>
      </c>
      <c r="K834" s="50">
        <f t="shared" si="38"/>
        <v>798000</v>
      </c>
      <c r="L834" s="43"/>
      <c r="M834" s="49"/>
      <c r="N834" s="49">
        <v>0</v>
      </c>
      <c r="O834" s="49"/>
      <c r="R834" s="8"/>
    </row>
    <row r="835" spans="1:18" s="7" customFormat="1" ht="47.25" hidden="1" customHeight="1">
      <c r="A835" s="9"/>
      <c r="B835" s="9" t="s">
        <v>32</v>
      </c>
      <c r="C835" s="47" t="s">
        <v>243</v>
      </c>
      <c r="D835" s="47" t="s">
        <v>244</v>
      </c>
      <c r="E835" s="9" t="s">
        <v>245</v>
      </c>
      <c r="F835" s="48">
        <v>350000</v>
      </c>
      <c r="G835" s="9">
        <v>28</v>
      </c>
      <c r="H835" s="9">
        <v>30</v>
      </c>
      <c r="I835" s="9">
        <f t="shared" si="36"/>
        <v>2</v>
      </c>
      <c r="J835" s="43">
        <f t="shared" si="37"/>
        <v>2</v>
      </c>
      <c r="K835" s="50">
        <f t="shared" si="38"/>
        <v>700000</v>
      </c>
      <c r="L835" s="43"/>
      <c r="M835" s="49"/>
      <c r="N835" s="49">
        <v>0</v>
      </c>
      <c r="O835" s="49"/>
      <c r="R835" s="8"/>
    </row>
    <row r="836" spans="1:18" s="7" customFormat="1" ht="47.25" hidden="1" customHeight="1">
      <c r="A836" s="9"/>
      <c r="B836" s="9" t="s">
        <v>135</v>
      </c>
      <c r="C836" s="47" t="s">
        <v>1064</v>
      </c>
      <c r="D836" s="47" t="s">
        <v>1065</v>
      </c>
      <c r="E836" s="9" t="s">
        <v>1066</v>
      </c>
      <c r="F836" s="48">
        <v>300000</v>
      </c>
      <c r="G836" s="9">
        <v>0</v>
      </c>
      <c r="H836" s="9">
        <v>2</v>
      </c>
      <c r="I836" s="9">
        <f t="shared" si="36"/>
        <v>2</v>
      </c>
      <c r="J836" s="43">
        <f t="shared" si="37"/>
        <v>2</v>
      </c>
      <c r="K836" s="50">
        <f t="shared" si="38"/>
        <v>600000</v>
      </c>
      <c r="L836" s="43"/>
      <c r="M836" s="49"/>
      <c r="N836" s="49">
        <v>0</v>
      </c>
      <c r="O836" s="49"/>
      <c r="R836" s="8"/>
    </row>
    <row r="837" spans="1:18" s="7" customFormat="1" ht="47.25" hidden="1" customHeight="1">
      <c r="A837" s="9"/>
      <c r="B837" s="9" t="s">
        <v>32</v>
      </c>
      <c r="C837" s="47" t="s">
        <v>1076</v>
      </c>
      <c r="D837" s="47" t="s">
        <v>1077</v>
      </c>
      <c r="E837" s="9" t="s">
        <v>1078</v>
      </c>
      <c r="F837" s="48">
        <v>295000</v>
      </c>
      <c r="G837" s="9">
        <v>3</v>
      </c>
      <c r="H837" s="9">
        <v>5</v>
      </c>
      <c r="I837" s="9">
        <f t="shared" si="36"/>
        <v>2</v>
      </c>
      <c r="J837" s="43">
        <f t="shared" si="37"/>
        <v>2</v>
      </c>
      <c r="K837" s="50">
        <f t="shared" si="38"/>
        <v>590000</v>
      </c>
      <c r="L837" s="43"/>
      <c r="M837" s="49"/>
      <c r="N837" s="49">
        <v>0</v>
      </c>
      <c r="O837" s="49"/>
      <c r="R837" s="8"/>
    </row>
    <row r="838" spans="1:18" s="7" customFormat="1" ht="47.25" hidden="1" customHeight="1">
      <c r="A838" s="9"/>
      <c r="B838" s="9" t="s">
        <v>69</v>
      </c>
      <c r="C838" s="47" t="s">
        <v>1082</v>
      </c>
      <c r="D838" s="47" t="s">
        <v>1083</v>
      </c>
      <c r="E838" s="9" t="s">
        <v>1084</v>
      </c>
      <c r="F838" s="48">
        <v>290000</v>
      </c>
      <c r="G838" s="9">
        <v>6</v>
      </c>
      <c r="H838" s="9">
        <v>8</v>
      </c>
      <c r="I838" s="9">
        <f t="shared" si="36"/>
        <v>2</v>
      </c>
      <c r="J838" s="43">
        <f t="shared" si="37"/>
        <v>2</v>
      </c>
      <c r="K838" s="50">
        <f t="shared" si="38"/>
        <v>580000</v>
      </c>
      <c r="L838" s="43"/>
      <c r="M838" s="49"/>
      <c r="N838" s="49">
        <v>0</v>
      </c>
      <c r="O838" s="49"/>
      <c r="R838" s="8"/>
    </row>
    <row r="839" spans="1:18" s="7" customFormat="1" ht="47.25" hidden="1" customHeight="1">
      <c r="A839" s="9"/>
      <c r="B839" s="9" t="s">
        <v>32</v>
      </c>
      <c r="C839" s="47" t="s">
        <v>1088</v>
      </c>
      <c r="D839" s="47" t="s">
        <v>1089</v>
      </c>
      <c r="E839" s="9" t="s">
        <v>1090</v>
      </c>
      <c r="F839" s="48">
        <v>285000</v>
      </c>
      <c r="G839" s="9">
        <v>7</v>
      </c>
      <c r="H839" s="9">
        <v>9</v>
      </c>
      <c r="I839" s="9">
        <f t="shared" si="36"/>
        <v>2</v>
      </c>
      <c r="J839" s="43">
        <f t="shared" si="37"/>
        <v>2</v>
      </c>
      <c r="K839" s="50">
        <f t="shared" si="38"/>
        <v>570000</v>
      </c>
      <c r="L839" s="43"/>
      <c r="M839" s="49"/>
      <c r="N839" s="49">
        <v>0</v>
      </c>
      <c r="O839" s="49"/>
      <c r="R839" s="8"/>
    </row>
    <row r="840" spans="1:18" s="7" customFormat="1" ht="47.25" customHeight="1">
      <c r="A840" s="9"/>
      <c r="B840" s="9" t="s">
        <v>32</v>
      </c>
      <c r="C840" s="47" t="s">
        <v>786</v>
      </c>
      <c r="D840" s="47" t="s">
        <v>787</v>
      </c>
      <c r="E840" s="9" t="s">
        <v>788</v>
      </c>
      <c r="F840" s="48">
        <v>270000</v>
      </c>
      <c r="G840" s="9">
        <v>-1</v>
      </c>
      <c r="H840" s="9">
        <v>1</v>
      </c>
      <c r="I840" s="9">
        <f t="shared" si="36"/>
        <v>2</v>
      </c>
      <c r="J840" s="43">
        <f t="shared" si="37"/>
        <v>2</v>
      </c>
      <c r="K840" s="50">
        <f t="shared" si="38"/>
        <v>540000</v>
      </c>
      <c r="L840" s="43"/>
      <c r="M840" s="49"/>
      <c r="N840" s="49" t="s">
        <v>3557</v>
      </c>
      <c r="O840" s="49"/>
      <c r="R840" s="8"/>
    </row>
    <row r="841" spans="1:18" s="7" customFormat="1" ht="47.25" hidden="1" customHeight="1">
      <c r="A841" s="9"/>
      <c r="B841" s="9" t="s">
        <v>32</v>
      </c>
      <c r="C841" s="47" t="s">
        <v>1103</v>
      </c>
      <c r="D841" s="47" t="s">
        <v>1104</v>
      </c>
      <c r="E841" s="9" t="s">
        <v>1105</v>
      </c>
      <c r="F841" s="48">
        <v>269000</v>
      </c>
      <c r="G841" s="9">
        <v>13</v>
      </c>
      <c r="H841" s="9">
        <v>15</v>
      </c>
      <c r="I841" s="9">
        <f t="shared" ref="I841:I904" si="39">+H841-G841</f>
        <v>2</v>
      </c>
      <c r="J841" s="43">
        <f t="shared" si="37"/>
        <v>2</v>
      </c>
      <c r="K841" s="50">
        <f t="shared" si="38"/>
        <v>538000</v>
      </c>
      <c r="L841" s="43"/>
      <c r="M841" s="49"/>
      <c r="N841" s="49">
        <v>0</v>
      </c>
      <c r="O841" s="49"/>
      <c r="R841" s="8"/>
    </row>
    <row r="842" spans="1:18" s="7" customFormat="1" ht="47.25" hidden="1" customHeight="1">
      <c r="A842" s="9"/>
      <c r="B842" s="9" t="s">
        <v>32</v>
      </c>
      <c r="C842" s="47" t="s">
        <v>1115</v>
      </c>
      <c r="D842" s="47" t="s">
        <v>1116</v>
      </c>
      <c r="E842" s="9" t="s">
        <v>1117</v>
      </c>
      <c r="F842" s="48">
        <v>255000</v>
      </c>
      <c r="G842" s="9">
        <v>67</v>
      </c>
      <c r="H842" s="9">
        <v>69</v>
      </c>
      <c r="I842" s="9">
        <f t="shared" si="39"/>
        <v>2</v>
      </c>
      <c r="J842" s="43">
        <f t="shared" si="37"/>
        <v>2</v>
      </c>
      <c r="K842" s="50">
        <f t="shared" si="38"/>
        <v>510000</v>
      </c>
      <c r="L842" s="43"/>
      <c r="M842" s="49"/>
      <c r="N842" s="49">
        <v>0</v>
      </c>
      <c r="O842" s="49"/>
      <c r="R842" s="8"/>
    </row>
    <row r="843" spans="1:18" s="7" customFormat="1" ht="47.25" customHeight="1">
      <c r="A843" s="9"/>
      <c r="B843" s="9" t="s">
        <v>32</v>
      </c>
      <c r="C843" s="47" t="s">
        <v>1124</v>
      </c>
      <c r="D843" s="47" t="s">
        <v>1125</v>
      </c>
      <c r="E843" s="9" t="s">
        <v>1126</v>
      </c>
      <c r="F843" s="48">
        <v>250000</v>
      </c>
      <c r="G843" s="9">
        <v>6</v>
      </c>
      <c r="H843" s="9">
        <v>8</v>
      </c>
      <c r="I843" s="9">
        <f t="shared" si="39"/>
        <v>2</v>
      </c>
      <c r="J843" s="43">
        <f t="shared" ref="J843:J906" si="40">+H843-G843</f>
        <v>2</v>
      </c>
      <c r="K843" s="50">
        <f t="shared" ref="K843:K906" si="41">+J843*F843</f>
        <v>500000</v>
      </c>
      <c r="L843" s="43"/>
      <c r="M843" s="49"/>
      <c r="N843" s="49" t="s">
        <v>3558</v>
      </c>
      <c r="O843" s="49"/>
      <c r="R843" s="8"/>
    </row>
    <row r="844" spans="1:18" s="7" customFormat="1" ht="47.25" hidden="1" customHeight="1">
      <c r="A844" s="9"/>
      <c r="B844" s="9" t="s">
        <v>32</v>
      </c>
      <c r="C844" s="47" t="s">
        <v>1127</v>
      </c>
      <c r="D844" s="47" t="s">
        <v>1128</v>
      </c>
      <c r="E844" s="9" t="s">
        <v>1129</v>
      </c>
      <c r="F844" s="48">
        <v>250000</v>
      </c>
      <c r="G844" s="9">
        <v>2</v>
      </c>
      <c r="H844" s="9">
        <v>4</v>
      </c>
      <c r="I844" s="9">
        <f t="shared" si="39"/>
        <v>2</v>
      </c>
      <c r="J844" s="43">
        <f t="shared" si="40"/>
        <v>2</v>
      </c>
      <c r="K844" s="50">
        <f t="shared" si="41"/>
        <v>500000</v>
      </c>
      <c r="L844" s="43"/>
      <c r="M844" s="49"/>
      <c r="N844" s="49">
        <v>0</v>
      </c>
      <c r="O844" s="49"/>
      <c r="R844" s="8"/>
    </row>
    <row r="845" spans="1:18" s="7" customFormat="1" ht="47.25" hidden="1" customHeight="1">
      <c r="A845" s="9"/>
      <c r="B845" s="9" t="s">
        <v>27</v>
      </c>
      <c r="C845" s="47" t="s">
        <v>348</v>
      </c>
      <c r="D845" s="47" t="s">
        <v>349</v>
      </c>
      <c r="E845" s="9" t="s">
        <v>350</v>
      </c>
      <c r="F845" s="48">
        <v>240000</v>
      </c>
      <c r="G845" s="9">
        <v>2</v>
      </c>
      <c r="H845" s="9">
        <v>4</v>
      </c>
      <c r="I845" s="9">
        <f t="shared" si="39"/>
        <v>2</v>
      </c>
      <c r="J845" s="43">
        <f t="shared" si="40"/>
        <v>2</v>
      </c>
      <c r="K845" s="50">
        <f t="shared" si="41"/>
        <v>480000</v>
      </c>
      <c r="L845" s="43"/>
      <c r="M845" s="49"/>
      <c r="N845" s="49">
        <v>0</v>
      </c>
      <c r="O845" s="49"/>
      <c r="R845" s="8"/>
    </row>
    <row r="846" spans="1:18" s="7" customFormat="1" ht="47.25" hidden="1" customHeight="1">
      <c r="A846" s="9"/>
      <c r="B846" s="9" t="s">
        <v>32</v>
      </c>
      <c r="C846" s="47" t="s">
        <v>755</v>
      </c>
      <c r="D846" s="47" t="s">
        <v>756</v>
      </c>
      <c r="E846" s="9" t="s">
        <v>757</v>
      </c>
      <c r="F846" s="48">
        <v>230000</v>
      </c>
      <c r="G846" s="9">
        <v>18</v>
      </c>
      <c r="H846" s="9">
        <v>20</v>
      </c>
      <c r="I846" s="9">
        <f t="shared" si="39"/>
        <v>2</v>
      </c>
      <c r="J846" s="43">
        <f t="shared" si="40"/>
        <v>2</v>
      </c>
      <c r="K846" s="50">
        <f t="shared" si="41"/>
        <v>460000</v>
      </c>
      <c r="L846" s="43"/>
      <c r="M846" s="49"/>
      <c r="N846" s="49">
        <v>0</v>
      </c>
      <c r="O846" s="49"/>
      <c r="R846" s="8"/>
    </row>
    <row r="847" spans="1:18" s="7" customFormat="1" ht="47.25" hidden="1" customHeight="1">
      <c r="A847" s="9"/>
      <c r="B847" s="9" t="s">
        <v>32</v>
      </c>
      <c r="C847" s="47" t="s">
        <v>1145</v>
      </c>
      <c r="D847" s="47" t="s">
        <v>1146</v>
      </c>
      <c r="E847" s="9" t="s">
        <v>1147</v>
      </c>
      <c r="F847" s="48">
        <v>220000</v>
      </c>
      <c r="G847" s="9">
        <v>5</v>
      </c>
      <c r="H847" s="9">
        <v>7</v>
      </c>
      <c r="I847" s="9">
        <f t="shared" si="39"/>
        <v>2</v>
      </c>
      <c r="J847" s="43">
        <f t="shared" si="40"/>
        <v>2</v>
      </c>
      <c r="K847" s="50">
        <f t="shared" si="41"/>
        <v>440000</v>
      </c>
      <c r="L847" s="43"/>
      <c r="M847" s="49"/>
      <c r="N847" s="49">
        <v>0</v>
      </c>
      <c r="O847" s="49"/>
      <c r="R847" s="8"/>
    </row>
    <row r="848" spans="1:18" s="7" customFormat="1" ht="47.25" hidden="1" customHeight="1">
      <c r="A848" s="9"/>
      <c r="B848" s="9" t="s">
        <v>32</v>
      </c>
      <c r="C848" s="47" t="s">
        <v>1148</v>
      </c>
      <c r="D848" s="47" t="s">
        <v>1149</v>
      </c>
      <c r="E848" s="9" t="s">
        <v>1150</v>
      </c>
      <c r="F848" s="48">
        <v>220000</v>
      </c>
      <c r="G848" s="9">
        <v>2</v>
      </c>
      <c r="H848" s="9">
        <v>4</v>
      </c>
      <c r="I848" s="9">
        <f t="shared" si="39"/>
        <v>2</v>
      </c>
      <c r="J848" s="43">
        <f t="shared" si="40"/>
        <v>2</v>
      </c>
      <c r="K848" s="50">
        <f t="shared" si="41"/>
        <v>440000</v>
      </c>
      <c r="L848" s="43"/>
      <c r="M848" s="49"/>
      <c r="N848" s="49">
        <v>0</v>
      </c>
      <c r="O848" s="49"/>
      <c r="R848" s="8"/>
    </row>
    <row r="849" spans="1:18" s="7" customFormat="1" ht="47.25" hidden="1" customHeight="1">
      <c r="A849" s="9"/>
      <c r="B849" s="9" t="s">
        <v>27</v>
      </c>
      <c r="C849" s="47" t="s">
        <v>1157</v>
      </c>
      <c r="D849" s="47" t="s">
        <v>1158</v>
      </c>
      <c r="E849" s="9" t="s">
        <v>1159</v>
      </c>
      <c r="F849" s="48">
        <v>210000</v>
      </c>
      <c r="G849" s="9">
        <v>16</v>
      </c>
      <c r="H849" s="9">
        <v>18</v>
      </c>
      <c r="I849" s="9">
        <f t="shared" si="39"/>
        <v>2</v>
      </c>
      <c r="J849" s="43">
        <f t="shared" si="40"/>
        <v>2</v>
      </c>
      <c r="K849" s="50">
        <f t="shared" si="41"/>
        <v>420000</v>
      </c>
      <c r="L849" s="43"/>
      <c r="M849" s="49"/>
      <c r="N849" s="49">
        <v>0</v>
      </c>
      <c r="O849" s="49"/>
      <c r="R849" s="8"/>
    </row>
    <row r="850" spans="1:18" s="7" customFormat="1" ht="47.25" hidden="1" customHeight="1">
      <c r="A850" s="9"/>
      <c r="B850" s="9" t="s">
        <v>32</v>
      </c>
      <c r="C850" s="47" t="s">
        <v>1160</v>
      </c>
      <c r="D850" s="47" t="s">
        <v>1161</v>
      </c>
      <c r="E850" s="9" t="s">
        <v>1162</v>
      </c>
      <c r="F850" s="48">
        <v>199000</v>
      </c>
      <c r="G850" s="9">
        <v>10</v>
      </c>
      <c r="H850" s="9">
        <v>12</v>
      </c>
      <c r="I850" s="9">
        <f t="shared" si="39"/>
        <v>2</v>
      </c>
      <c r="J850" s="43">
        <f t="shared" si="40"/>
        <v>2</v>
      </c>
      <c r="K850" s="50">
        <f t="shared" si="41"/>
        <v>398000</v>
      </c>
      <c r="L850" s="43"/>
      <c r="M850" s="49"/>
      <c r="N850" s="49">
        <v>0</v>
      </c>
      <c r="O850" s="49"/>
      <c r="R850" s="8"/>
    </row>
    <row r="851" spans="1:18" s="7" customFormat="1" ht="47.25" hidden="1" customHeight="1">
      <c r="A851" s="9"/>
      <c r="B851" s="9" t="s">
        <v>32</v>
      </c>
      <c r="C851" s="47" t="s">
        <v>1166</v>
      </c>
      <c r="D851" s="47" t="s">
        <v>1167</v>
      </c>
      <c r="E851" s="9" t="s">
        <v>1168</v>
      </c>
      <c r="F851" s="48">
        <v>195000</v>
      </c>
      <c r="G851" s="9">
        <v>10</v>
      </c>
      <c r="H851" s="9">
        <v>12</v>
      </c>
      <c r="I851" s="9">
        <f t="shared" si="39"/>
        <v>2</v>
      </c>
      <c r="J851" s="43">
        <f t="shared" si="40"/>
        <v>2</v>
      </c>
      <c r="K851" s="50">
        <f t="shared" si="41"/>
        <v>390000</v>
      </c>
      <c r="L851" s="43"/>
      <c r="M851" s="49"/>
      <c r="N851" s="49">
        <v>0</v>
      </c>
      <c r="O851" s="49"/>
      <c r="R851" s="8"/>
    </row>
    <row r="852" spans="1:18" s="7" customFormat="1" ht="47.25" hidden="1" customHeight="1">
      <c r="A852" s="9"/>
      <c r="B852" s="9" t="s">
        <v>33</v>
      </c>
      <c r="C852" s="47" t="s">
        <v>1178</v>
      </c>
      <c r="D852" s="47" t="s">
        <v>1179</v>
      </c>
      <c r="E852" s="9" t="s">
        <v>1180</v>
      </c>
      <c r="F852" s="48">
        <v>188000</v>
      </c>
      <c r="G852" s="9">
        <v>32</v>
      </c>
      <c r="H852" s="9">
        <v>34</v>
      </c>
      <c r="I852" s="9">
        <f t="shared" si="39"/>
        <v>2</v>
      </c>
      <c r="J852" s="43">
        <f t="shared" si="40"/>
        <v>2</v>
      </c>
      <c r="K852" s="50">
        <f t="shared" si="41"/>
        <v>376000</v>
      </c>
      <c r="L852" s="43"/>
      <c r="M852" s="49"/>
      <c r="N852" s="49">
        <v>0</v>
      </c>
      <c r="O852" s="49"/>
      <c r="R852" s="8"/>
    </row>
    <row r="853" spans="1:18" s="7" customFormat="1" ht="47.25" hidden="1" customHeight="1">
      <c r="A853" s="9"/>
      <c r="B853" s="9" t="s">
        <v>32</v>
      </c>
      <c r="C853" s="47" t="s">
        <v>1190</v>
      </c>
      <c r="D853" s="47" t="s">
        <v>1191</v>
      </c>
      <c r="E853" s="9" t="s">
        <v>1192</v>
      </c>
      <c r="F853" s="48">
        <v>185000</v>
      </c>
      <c r="G853" s="9">
        <v>21</v>
      </c>
      <c r="H853" s="9">
        <v>23</v>
      </c>
      <c r="I853" s="9">
        <f t="shared" si="39"/>
        <v>2</v>
      </c>
      <c r="J853" s="43">
        <f t="shared" si="40"/>
        <v>2</v>
      </c>
      <c r="K853" s="50">
        <f t="shared" si="41"/>
        <v>370000</v>
      </c>
      <c r="L853" s="43"/>
      <c r="M853" s="49"/>
      <c r="N853" s="49">
        <v>0</v>
      </c>
      <c r="O853" s="49"/>
      <c r="R853" s="8"/>
    </row>
    <row r="854" spans="1:18" s="7" customFormat="1" ht="47.25" hidden="1" customHeight="1">
      <c r="A854" s="9"/>
      <c r="B854" s="9" t="s">
        <v>69</v>
      </c>
      <c r="C854" s="47" t="s">
        <v>1193</v>
      </c>
      <c r="D854" s="47" t="s">
        <v>1194</v>
      </c>
      <c r="E854" s="9" t="s">
        <v>1195</v>
      </c>
      <c r="F854" s="48">
        <v>185000</v>
      </c>
      <c r="G854" s="9">
        <v>8</v>
      </c>
      <c r="H854" s="9">
        <v>10</v>
      </c>
      <c r="I854" s="9">
        <f t="shared" si="39"/>
        <v>2</v>
      </c>
      <c r="J854" s="43">
        <f t="shared" si="40"/>
        <v>2</v>
      </c>
      <c r="K854" s="50">
        <f t="shared" si="41"/>
        <v>370000</v>
      </c>
      <c r="L854" s="43"/>
      <c r="M854" s="49"/>
      <c r="N854" s="49">
        <v>0</v>
      </c>
      <c r="O854" s="49"/>
      <c r="R854" s="8"/>
    </row>
    <row r="855" spans="1:18" s="7" customFormat="1" ht="47.25" hidden="1" customHeight="1">
      <c r="A855" s="9"/>
      <c r="B855" s="9" t="s">
        <v>32</v>
      </c>
      <c r="C855" s="47" t="s">
        <v>740</v>
      </c>
      <c r="D855" s="47" t="s">
        <v>741</v>
      </c>
      <c r="E855" s="9" t="s">
        <v>742</v>
      </c>
      <c r="F855" s="48">
        <v>179000</v>
      </c>
      <c r="G855" s="9">
        <v>11</v>
      </c>
      <c r="H855" s="9">
        <v>13</v>
      </c>
      <c r="I855" s="9">
        <f t="shared" si="39"/>
        <v>2</v>
      </c>
      <c r="J855" s="43">
        <f t="shared" si="40"/>
        <v>2</v>
      </c>
      <c r="K855" s="50">
        <f t="shared" si="41"/>
        <v>358000</v>
      </c>
      <c r="L855" s="43"/>
      <c r="M855" s="49"/>
      <c r="N855" s="49">
        <v>0</v>
      </c>
      <c r="O855" s="49"/>
      <c r="R855" s="8"/>
    </row>
    <row r="856" spans="1:18" s="7" customFormat="1" ht="47.25" hidden="1" customHeight="1">
      <c r="A856" s="9"/>
      <c r="B856" s="9" t="s">
        <v>32</v>
      </c>
      <c r="C856" s="47" t="s">
        <v>1205</v>
      </c>
      <c r="D856" s="47" t="s">
        <v>1206</v>
      </c>
      <c r="E856" s="9" t="s">
        <v>1207</v>
      </c>
      <c r="F856" s="48">
        <v>170000</v>
      </c>
      <c r="G856" s="9">
        <v>2</v>
      </c>
      <c r="H856" s="9">
        <v>4</v>
      </c>
      <c r="I856" s="9">
        <f t="shared" si="39"/>
        <v>2</v>
      </c>
      <c r="J856" s="43">
        <f t="shared" si="40"/>
        <v>2</v>
      </c>
      <c r="K856" s="50">
        <f t="shared" si="41"/>
        <v>340000</v>
      </c>
      <c r="L856" s="43"/>
      <c r="M856" s="49"/>
      <c r="N856" s="49">
        <v>0</v>
      </c>
      <c r="O856" s="49"/>
      <c r="R856" s="8"/>
    </row>
    <row r="857" spans="1:18" s="7" customFormat="1" ht="47.25" hidden="1" customHeight="1">
      <c r="A857" s="9"/>
      <c r="B857" s="9" t="s">
        <v>32</v>
      </c>
      <c r="C857" s="47" t="s">
        <v>1208</v>
      </c>
      <c r="D857" s="47" t="s">
        <v>1209</v>
      </c>
      <c r="E857" s="9" t="s">
        <v>1210</v>
      </c>
      <c r="F857" s="48">
        <v>170000</v>
      </c>
      <c r="G857" s="9">
        <v>6</v>
      </c>
      <c r="H857" s="9">
        <v>8</v>
      </c>
      <c r="I857" s="9">
        <f t="shared" si="39"/>
        <v>2</v>
      </c>
      <c r="J857" s="43">
        <f t="shared" si="40"/>
        <v>2</v>
      </c>
      <c r="K857" s="50">
        <f t="shared" si="41"/>
        <v>340000</v>
      </c>
      <c r="L857" s="43"/>
      <c r="M857" s="49"/>
      <c r="N857" s="49">
        <v>0</v>
      </c>
      <c r="O857" s="49"/>
      <c r="R857" s="8"/>
    </row>
    <row r="858" spans="1:18" s="7" customFormat="1" ht="47.25" hidden="1" customHeight="1">
      <c r="A858" s="9"/>
      <c r="B858" s="9" t="s">
        <v>32</v>
      </c>
      <c r="C858" s="47" t="s">
        <v>1211</v>
      </c>
      <c r="D858" s="47" t="s">
        <v>1212</v>
      </c>
      <c r="E858" s="9" t="s">
        <v>1213</v>
      </c>
      <c r="F858" s="48">
        <v>169000</v>
      </c>
      <c r="G858" s="9">
        <v>12</v>
      </c>
      <c r="H858" s="9">
        <v>14</v>
      </c>
      <c r="I858" s="9">
        <f t="shared" si="39"/>
        <v>2</v>
      </c>
      <c r="J858" s="43">
        <f t="shared" si="40"/>
        <v>2</v>
      </c>
      <c r="K858" s="50">
        <f t="shared" si="41"/>
        <v>338000</v>
      </c>
      <c r="L858" s="43"/>
      <c r="M858" s="49"/>
      <c r="N858" s="49">
        <v>0</v>
      </c>
      <c r="O858" s="49"/>
      <c r="R858" s="8"/>
    </row>
    <row r="859" spans="1:18" s="7" customFormat="1" ht="47.25" hidden="1" customHeight="1">
      <c r="A859" s="9"/>
      <c r="B859" s="9" t="s">
        <v>69</v>
      </c>
      <c r="C859" s="47" t="s">
        <v>290</v>
      </c>
      <c r="D859" s="47" t="s">
        <v>291</v>
      </c>
      <c r="E859" s="9" t="s">
        <v>292</v>
      </c>
      <c r="F859" s="48">
        <v>160000</v>
      </c>
      <c r="G859" s="9">
        <v>10</v>
      </c>
      <c r="H859" s="9">
        <v>12</v>
      </c>
      <c r="I859" s="9">
        <f t="shared" si="39"/>
        <v>2</v>
      </c>
      <c r="J859" s="43">
        <f t="shared" si="40"/>
        <v>2</v>
      </c>
      <c r="K859" s="50">
        <f t="shared" si="41"/>
        <v>320000</v>
      </c>
      <c r="L859" s="43"/>
      <c r="M859" s="49"/>
      <c r="N859" s="49">
        <v>0</v>
      </c>
      <c r="O859" s="49"/>
      <c r="R859" s="8"/>
    </row>
    <row r="860" spans="1:18" s="7" customFormat="1" ht="47.25" hidden="1" customHeight="1">
      <c r="A860" s="9"/>
      <c r="B860" s="9" t="s">
        <v>33</v>
      </c>
      <c r="C860" s="47" t="s">
        <v>734</v>
      </c>
      <c r="D860" s="47" t="s">
        <v>735</v>
      </c>
      <c r="E860" s="9" t="s">
        <v>736</v>
      </c>
      <c r="F860" s="48">
        <v>155000</v>
      </c>
      <c r="G860" s="9">
        <v>16</v>
      </c>
      <c r="H860" s="9">
        <v>18</v>
      </c>
      <c r="I860" s="9">
        <f t="shared" si="39"/>
        <v>2</v>
      </c>
      <c r="J860" s="43">
        <f t="shared" si="40"/>
        <v>2</v>
      </c>
      <c r="K860" s="50">
        <f t="shared" si="41"/>
        <v>310000</v>
      </c>
      <c r="L860" s="43"/>
      <c r="M860" s="49"/>
      <c r="N860" s="49">
        <v>0</v>
      </c>
      <c r="O860" s="49"/>
      <c r="R860" s="8"/>
    </row>
    <row r="861" spans="1:18" s="7" customFormat="1" ht="47.25" hidden="1" customHeight="1">
      <c r="A861" s="9"/>
      <c r="B861" s="9" t="s">
        <v>32</v>
      </c>
      <c r="C861" s="47" t="s">
        <v>1232</v>
      </c>
      <c r="D861" s="47" t="s">
        <v>1233</v>
      </c>
      <c r="E861" s="9" t="s">
        <v>1234</v>
      </c>
      <c r="F861" s="48">
        <v>145000</v>
      </c>
      <c r="G861" s="9">
        <v>0</v>
      </c>
      <c r="H861" s="9">
        <v>2</v>
      </c>
      <c r="I861" s="9">
        <f t="shared" si="39"/>
        <v>2</v>
      </c>
      <c r="J861" s="43">
        <f t="shared" si="40"/>
        <v>2</v>
      </c>
      <c r="K861" s="50">
        <f t="shared" si="41"/>
        <v>290000</v>
      </c>
      <c r="L861" s="43"/>
      <c r="M861" s="49"/>
      <c r="N861" s="49">
        <v>0</v>
      </c>
      <c r="O861" s="49"/>
      <c r="R861" s="8"/>
    </row>
    <row r="862" spans="1:18" s="7" customFormat="1" ht="47.25" hidden="1" customHeight="1">
      <c r="A862" s="9"/>
      <c r="B862" s="9" t="s">
        <v>33</v>
      </c>
      <c r="C862" s="47" t="s">
        <v>1238</v>
      </c>
      <c r="D862" s="47" t="s">
        <v>1239</v>
      </c>
      <c r="E862" s="9" t="s">
        <v>1240</v>
      </c>
      <c r="F862" s="48">
        <v>145000</v>
      </c>
      <c r="G862" s="9">
        <v>15</v>
      </c>
      <c r="H862" s="9">
        <v>17</v>
      </c>
      <c r="I862" s="9">
        <f t="shared" si="39"/>
        <v>2</v>
      </c>
      <c r="J862" s="43">
        <f t="shared" si="40"/>
        <v>2</v>
      </c>
      <c r="K862" s="50">
        <f t="shared" si="41"/>
        <v>290000</v>
      </c>
      <c r="L862" s="43"/>
      <c r="M862" s="49"/>
      <c r="N862" s="49">
        <v>0</v>
      </c>
      <c r="O862" s="49"/>
      <c r="R862" s="8"/>
    </row>
    <row r="863" spans="1:18" s="7" customFormat="1" ht="47.25" hidden="1" customHeight="1">
      <c r="A863" s="9"/>
      <c r="B863" s="9" t="s">
        <v>32</v>
      </c>
      <c r="C863" s="47" t="s">
        <v>764</v>
      </c>
      <c r="D863" s="47" t="s">
        <v>765</v>
      </c>
      <c r="E863" s="9" t="s">
        <v>766</v>
      </c>
      <c r="F863" s="48">
        <v>139000</v>
      </c>
      <c r="G863" s="9">
        <v>37</v>
      </c>
      <c r="H863" s="9">
        <v>39</v>
      </c>
      <c r="I863" s="9">
        <f t="shared" si="39"/>
        <v>2</v>
      </c>
      <c r="J863" s="43">
        <f t="shared" si="40"/>
        <v>2</v>
      </c>
      <c r="K863" s="50">
        <f t="shared" si="41"/>
        <v>278000</v>
      </c>
      <c r="L863" s="43"/>
      <c r="M863" s="49"/>
      <c r="N863" s="49">
        <v>0</v>
      </c>
      <c r="O863" s="49"/>
      <c r="R863" s="8"/>
    </row>
    <row r="864" spans="1:18" s="7" customFormat="1" ht="47.25" hidden="1" customHeight="1">
      <c r="A864" s="9"/>
      <c r="B864" s="9" t="s">
        <v>27</v>
      </c>
      <c r="C864" s="47" t="s">
        <v>1262</v>
      </c>
      <c r="D864" s="47" t="s">
        <v>1263</v>
      </c>
      <c r="E864" s="9" t="s">
        <v>1264</v>
      </c>
      <c r="F864" s="48">
        <v>130000</v>
      </c>
      <c r="G864" s="9">
        <v>0</v>
      </c>
      <c r="H864" s="9">
        <v>2</v>
      </c>
      <c r="I864" s="9">
        <f t="shared" si="39"/>
        <v>2</v>
      </c>
      <c r="J864" s="43">
        <f t="shared" si="40"/>
        <v>2</v>
      </c>
      <c r="K864" s="50">
        <f t="shared" si="41"/>
        <v>260000</v>
      </c>
      <c r="L864" s="43"/>
      <c r="M864" s="49"/>
      <c r="N864" s="49">
        <v>0</v>
      </c>
      <c r="O864" s="49"/>
      <c r="R864" s="8"/>
    </row>
    <row r="865" spans="1:18" s="7" customFormat="1" ht="47.25" hidden="1" customHeight="1">
      <c r="A865" s="9"/>
      <c r="B865" s="9" t="s">
        <v>40</v>
      </c>
      <c r="C865" s="47" t="s">
        <v>594</v>
      </c>
      <c r="D865" s="47" t="s">
        <v>595</v>
      </c>
      <c r="E865" s="9" t="s">
        <v>596</v>
      </c>
      <c r="F865" s="48">
        <v>129000</v>
      </c>
      <c r="G865" s="9">
        <v>4</v>
      </c>
      <c r="H865" s="9">
        <v>6</v>
      </c>
      <c r="I865" s="9">
        <f t="shared" si="39"/>
        <v>2</v>
      </c>
      <c r="J865" s="43">
        <f t="shared" si="40"/>
        <v>2</v>
      </c>
      <c r="K865" s="50">
        <f t="shared" si="41"/>
        <v>258000</v>
      </c>
      <c r="L865" s="43"/>
      <c r="M865" s="49"/>
      <c r="N865" s="49">
        <v>0</v>
      </c>
      <c r="O865" s="49"/>
      <c r="R865" s="8"/>
    </row>
    <row r="866" spans="1:18" s="7" customFormat="1" ht="47.25" hidden="1" customHeight="1">
      <c r="A866" s="9"/>
      <c r="B866" s="9" t="s">
        <v>27</v>
      </c>
      <c r="C866" s="47" t="s">
        <v>1265</v>
      </c>
      <c r="D866" s="47" t="s">
        <v>1266</v>
      </c>
      <c r="E866" s="9" t="s">
        <v>1267</v>
      </c>
      <c r="F866" s="48">
        <v>125000</v>
      </c>
      <c r="G866" s="9">
        <v>9</v>
      </c>
      <c r="H866" s="9">
        <v>11</v>
      </c>
      <c r="I866" s="9">
        <f t="shared" si="39"/>
        <v>2</v>
      </c>
      <c r="J866" s="43">
        <f t="shared" si="40"/>
        <v>2</v>
      </c>
      <c r="K866" s="50">
        <f t="shared" si="41"/>
        <v>250000</v>
      </c>
      <c r="L866" s="43"/>
      <c r="M866" s="49"/>
      <c r="N866" s="49">
        <v>0</v>
      </c>
      <c r="O866" s="49"/>
      <c r="R866" s="8"/>
    </row>
    <row r="867" spans="1:18" s="7" customFormat="1" ht="47.25" hidden="1" customHeight="1">
      <c r="A867" s="9"/>
      <c r="B867" s="9" t="s">
        <v>197</v>
      </c>
      <c r="C867" s="47" t="s">
        <v>1300</v>
      </c>
      <c r="D867" s="47" t="s">
        <v>1301</v>
      </c>
      <c r="E867" s="9" t="s">
        <v>1302</v>
      </c>
      <c r="F867" s="48">
        <v>105000</v>
      </c>
      <c r="G867" s="9">
        <v>8</v>
      </c>
      <c r="H867" s="9">
        <v>10</v>
      </c>
      <c r="I867" s="9">
        <f t="shared" si="39"/>
        <v>2</v>
      </c>
      <c r="J867" s="43">
        <f t="shared" si="40"/>
        <v>2</v>
      </c>
      <c r="K867" s="50">
        <f t="shared" si="41"/>
        <v>210000</v>
      </c>
      <c r="L867" s="43"/>
      <c r="M867" s="49"/>
      <c r="N867" s="49">
        <v>0</v>
      </c>
      <c r="O867" s="49"/>
      <c r="R867" s="8"/>
    </row>
    <row r="868" spans="1:18" s="7" customFormat="1" ht="47.25" hidden="1" customHeight="1">
      <c r="A868" s="9"/>
      <c r="B868" s="9" t="s">
        <v>27</v>
      </c>
      <c r="C868" s="47" t="s">
        <v>1303</v>
      </c>
      <c r="D868" s="47" t="s">
        <v>1304</v>
      </c>
      <c r="E868" s="9" t="s">
        <v>1305</v>
      </c>
      <c r="F868" s="48">
        <v>99000</v>
      </c>
      <c r="G868" s="9">
        <v>0</v>
      </c>
      <c r="H868" s="9">
        <v>2</v>
      </c>
      <c r="I868" s="9">
        <f t="shared" si="39"/>
        <v>2</v>
      </c>
      <c r="J868" s="43">
        <f t="shared" si="40"/>
        <v>2</v>
      </c>
      <c r="K868" s="50">
        <f t="shared" si="41"/>
        <v>198000</v>
      </c>
      <c r="L868" s="43"/>
      <c r="M868" s="49"/>
      <c r="N868" s="49">
        <v>0</v>
      </c>
      <c r="O868" s="49"/>
      <c r="R868" s="8"/>
    </row>
    <row r="869" spans="1:18" s="7" customFormat="1" ht="47.25" hidden="1" customHeight="1">
      <c r="A869" s="9"/>
      <c r="B869" s="9" t="s">
        <v>40</v>
      </c>
      <c r="C869" s="47" t="s">
        <v>1318</v>
      </c>
      <c r="D869" s="47" t="s">
        <v>1319</v>
      </c>
      <c r="E869" s="9" t="s">
        <v>1320</v>
      </c>
      <c r="F869" s="48">
        <v>95000</v>
      </c>
      <c r="G869" s="9">
        <v>20</v>
      </c>
      <c r="H869" s="9">
        <v>22</v>
      </c>
      <c r="I869" s="9">
        <f t="shared" si="39"/>
        <v>2</v>
      </c>
      <c r="J869" s="43">
        <f t="shared" si="40"/>
        <v>2</v>
      </c>
      <c r="K869" s="50">
        <f t="shared" si="41"/>
        <v>190000</v>
      </c>
      <c r="L869" s="43"/>
      <c r="M869" s="49"/>
      <c r="N869" s="49">
        <v>0</v>
      </c>
      <c r="O869" s="49"/>
      <c r="R869" s="8"/>
    </row>
    <row r="870" spans="1:18" s="7" customFormat="1" ht="47.25" hidden="1" customHeight="1">
      <c r="A870" s="9"/>
      <c r="B870" s="9" t="s">
        <v>27</v>
      </c>
      <c r="C870" s="47" t="s">
        <v>1321</v>
      </c>
      <c r="D870" s="47" t="s">
        <v>1322</v>
      </c>
      <c r="E870" s="9" t="s">
        <v>1323</v>
      </c>
      <c r="F870" s="48">
        <v>95000</v>
      </c>
      <c r="G870" s="9">
        <v>5</v>
      </c>
      <c r="H870" s="9">
        <v>7</v>
      </c>
      <c r="I870" s="9">
        <f t="shared" si="39"/>
        <v>2</v>
      </c>
      <c r="J870" s="43">
        <f t="shared" si="40"/>
        <v>2</v>
      </c>
      <c r="K870" s="50">
        <f t="shared" si="41"/>
        <v>190000</v>
      </c>
      <c r="L870" s="43"/>
      <c r="M870" s="49"/>
      <c r="N870" s="49">
        <v>0</v>
      </c>
      <c r="O870" s="49"/>
      <c r="R870" s="8"/>
    </row>
    <row r="871" spans="1:18" s="7" customFormat="1" ht="47.25" hidden="1" customHeight="1">
      <c r="A871" s="9"/>
      <c r="B871" s="9" t="s">
        <v>32</v>
      </c>
      <c r="C871" s="47" t="s">
        <v>1339</v>
      </c>
      <c r="D871" s="47" t="s">
        <v>1340</v>
      </c>
      <c r="E871" s="9" t="s">
        <v>1341</v>
      </c>
      <c r="F871" s="48">
        <v>89000</v>
      </c>
      <c r="G871" s="9">
        <v>5</v>
      </c>
      <c r="H871" s="9">
        <v>7</v>
      </c>
      <c r="I871" s="9">
        <f t="shared" si="39"/>
        <v>2</v>
      </c>
      <c r="J871" s="43">
        <f t="shared" si="40"/>
        <v>2</v>
      </c>
      <c r="K871" s="50">
        <f t="shared" si="41"/>
        <v>178000</v>
      </c>
      <c r="L871" s="43"/>
      <c r="M871" s="49"/>
      <c r="N871" s="49">
        <v>0</v>
      </c>
      <c r="O871" s="49"/>
      <c r="R871" s="8"/>
    </row>
    <row r="872" spans="1:18" s="7" customFormat="1" ht="47.25" hidden="1" customHeight="1">
      <c r="A872" s="9"/>
      <c r="B872" s="9" t="s">
        <v>197</v>
      </c>
      <c r="C872" s="47" t="s">
        <v>1342</v>
      </c>
      <c r="D872" s="47" t="s">
        <v>1343</v>
      </c>
      <c r="E872" s="9" t="s">
        <v>1344</v>
      </c>
      <c r="F872" s="48">
        <v>89000</v>
      </c>
      <c r="G872" s="9">
        <v>13</v>
      </c>
      <c r="H872" s="9">
        <v>15</v>
      </c>
      <c r="I872" s="9">
        <f t="shared" si="39"/>
        <v>2</v>
      </c>
      <c r="J872" s="43">
        <f t="shared" si="40"/>
        <v>2</v>
      </c>
      <c r="K872" s="50">
        <f t="shared" si="41"/>
        <v>178000</v>
      </c>
      <c r="L872" s="43"/>
      <c r="M872" s="49"/>
      <c r="N872" s="49">
        <v>0</v>
      </c>
      <c r="O872" s="49"/>
      <c r="R872" s="8"/>
    </row>
    <row r="873" spans="1:18" s="7" customFormat="1" ht="47.25" hidden="1" customHeight="1">
      <c r="A873" s="9"/>
      <c r="B873" s="9" t="s">
        <v>27</v>
      </c>
      <c r="C873" s="47" t="s">
        <v>1377</v>
      </c>
      <c r="D873" s="47" t="s">
        <v>1378</v>
      </c>
      <c r="E873" s="9" t="s">
        <v>1379</v>
      </c>
      <c r="F873" s="48">
        <v>79000</v>
      </c>
      <c r="G873" s="9">
        <v>3</v>
      </c>
      <c r="H873" s="9">
        <v>5</v>
      </c>
      <c r="I873" s="9">
        <f t="shared" si="39"/>
        <v>2</v>
      </c>
      <c r="J873" s="43">
        <f t="shared" si="40"/>
        <v>2</v>
      </c>
      <c r="K873" s="50">
        <f t="shared" si="41"/>
        <v>158000</v>
      </c>
      <c r="L873" s="43"/>
      <c r="M873" s="49"/>
      <c r="N873" s="49">
        <v>0</v>
      </c>
      <c r="O873" s="49"/>
      <c r="R873" s="8"/>
    </row>
    <row r="874" spans="1:18" s="7" customFormat="1" ht="47.25" hidden="1" customHeight="1">
      <c r="A874" s="9"/>
      <c r="B874" s="9" t="s">
        <v>33</v>
      </c>
      <c r="C874" s="47" t="s">
        <v>1380</v>
      </c>
      <c r="D874" s="47" t="s">
        <v>1381</v>
      </c>
      <c r="E874" s="9" t="s">
        <v>1382</v>
      </c>
      <c r="F874" s="48">
        <v>79000</v>
      </c>
      <c r="G874" s="9">
        <v>6</v>
      </c>
      <c r="H874" s="9">
        <v>8</v>
      </c>
      <c r="I874" s="9">
        <f t="shared" si="39"/>
        <v>2</v>
      </c>
      <c r="J874" s="43">
        <f t="shared" si="40"/>
        <v>2</v>
      </c>
      <c r="K874" s="50">
        <f t="shared" si="41"/>
        <v>158000</v>
      </c>
      <c r="L874" s="43"/>
      <c r="M874" s="49"/>
      <c r="N874" s="49">
        <v>0</v>
      </c>
      <c r="O874" s="49"/>
      <c r="R874" s="8"/>
    </row>
    <row r="875" spans="1:18" s="7" customFormat="1" ht="47.25" hidden="1" customHeight="1">
      <c r="A875" s="9"/>
      <c r="B875" s="9" t="s">
        <v>27</v>
      </c>
      <c r="C875" s="47" t="s">
        <v>1395</v>
      </c>
      <c r="D875" s="47" t="s">
        <v>1396</v>
      </c>
      <c r="E875" s="9" t="s">
        <v>1397</v>
      </c>
      <c r="F875" s="48">
        <v>75000</v>
      </c>
      <c r="G875" s="9">
        <v>26</v>
      </c>
      <c r="H875" s="9">
        <v>28</v>
      </c>
      <c r="I875" s="9">
        <f t="shared" si="39"/>
        <v>2</v>
      </c>
      <c r="J875" s="43">
        <f t="shared" si="40"/>
        <v>2</v>
      </c>
      <c r="K875" s="50">
        <f t="shared" si="41"/>
        <v>150000</v>
      </c>
      <c r="L875" s="43"/>
      <c r="M875" s="49"/>
      <c r="N875" s="49">
        <v>0</v>
      </c>
      <c r="O875" s="49"/>
      <c r="R875" s="8"/>
    </row>
    <row r="876" spans="1:18" s="7" customFormat="1" ht="47.25" hidden="1" customHeight="1">
      <c r="A876" s="9"/>
      <c r="B876" s="9" t="s">
        <v>27</v>
      </c>
      <c r="C876" s="47" t="s">
        <v>1398</v>
      </c>
      <c r="D876" s="47" t="s">
        <v>1399</v>
      </c>
      <c r="E876" s="9" t="s">
        <v>1400</v>
      </c>
      <c r="F876" s="48">
        <v>75000</v>
      </c>
      <c r="G876" s="9">
        <v>1</v>
      </c>
      <c r="H876" s="9">
        <v>3</v>
      </c>
      <c r="I876" s="9">
        <f t="shared" si="39"/>
        <v>2</v>
      </c>
      <c r="J876" s="43">
        <f t="shared" si="40"/>
        <v>2</v>
      </c>
      <c r="K876" s="50">
        <f t="shared" si="41"/>
        <v>150000</v>
      </c>
      <c r="L876" s="43"/>
      <c r="M876" s="49"/>
      <c r="N876" s="49">
        <v>0</v>
      </c>
      <c r="O876" s="49"/>
      <c r="R876" s="8"/>
    </row>
    <row r="877" spans="1:18" s="7" customFormat="1" ht="47.25" hidden="1" customHeight="1">
      <c r="A877" s="9"/>
      <c r="B877" s="9" t="s">
        <v>27</v>
      </c>
      <c r="C877" s="47" t="s">
        <v>1401</v>
      </c>
      <c r="D877" s="47" t="s">
        <v>1402</v>
      </c>
      <c r="E877" s="9" t="s">
        <v>1403</v>
      </c>
      <c r="F877" s="48">
        <v>74000</v>
      </c>
      <c r="G877" s="9">
        <v>0</v>
      </c>
      <c r="H877" s="9">
        <v>2</v>
      </c>
      <c r="I877" s="9">
        <f t="shared" si="39"/>
        <v>2</v>
      </c>
      <c r="J877" s="43">
        <f t="shared" si="40"/>
        <v>2</v>
      </c>
      <c r="K877" s="50">
        <f t="shared" si="41"/>
        <v>148000</v>
      </c>
      <c r="L877" s="43"/>
      <c r="M877" s="49"/>
      <c r="N877" s="49">
        <v>0</v>
      </c>
      <c r="O877" s="49"/>
      <c r="R877" s="8"/>
    </row>
    <row r="878" spans="1:18" s="7" customFormat="1" ht="47.25" hidden="1" customHeight="1">
      <c r="A878" s="9"/>
      <c r="B878" s="9" t="s">
        <v>27</v>
      </c>
      <c r="C878" s="47" t="s">
        <v>360</v>
      </c>
      <c r="D878" s="47" t="s">
        <v>361</v>
      </c>
      <c r="E878" s="9" t="s">
        <v>362</v>
      </c>
      <c r="F878" s="48">
        <v>74000</v>
      </c>
      <c r="G878" s="9">
        <v>13</v>
      </c>
      <c r="H878" s="9">
        <v>15</v>
      </c>
      <c r="I878" s="9">
        <f t="shared" si="39"/>
        <v>2</v>
      </c>
      <c r="J878" s="43">
        <f t="shared" si="40"/>
        <v>2</v>
      </c>
      <c r="K878" s="50">
        <f t="shared" si="41"/>
        <v>148000</v>
      </c>
      <c r="L878" s="43"/>
      <c r="M878" s="49"/>
      <c r="N878" s="49">
        <v>0</v>
      </c>
      <c r="O878" s="49"/>
      <c r="R878" s="8"/>
    </row>
    <row r="879" spans="1:18" s="7" customFormat="1" ht="47.25" hidden="1" customHeight="1">
      <c r="A879" s="9"/>
      <c r="B879" s="9" t="s">
        <v>27</v>
      </c>
      <c r="C879" s="47" t="s">
        <v>1404</v>
      </c>
      <c r="D879" s="47" t="s">
        <v>1405</v>
      </c>
      <c r="E879" s="9" t="s">
        <v>1406</v>
      </c>
      <c r="F879" s="48">
        <v>74000</v>
      </c>
      <c r="G879" s="9">
        <v>11</v>
      </c>
      <c r="H879" s="9">
        <v>13</v>
      </c>
      <c r="I879" s="9">
        <f t="shared" si="39"/>
        <v>2</v>
      </c>
      <c r="J879" s="43">
        <f t="shared" si="40"/>
        <v>2</v>
      </c>
      <c r="K879" s="50">
        <f t="shared" si="41"/>
        <v>148000</v>
      </c>
      <c r="L879" s="43"/>
      <c r="M879" s="49"/>
      <c r="N879" s="49">
        <v>0</v>
      </c>
      <c r="O879" s="49"/>
      <c r="R879" s="8"/>
    </row>
    <row r="880" spans="1:18" s="7" customFormat="1" ht="47.25" hidden="1" customHeight="1">
      <c r="A880" s="9"/>
      <c r="B880" s="9" t="s">
        <v>40</v>
      </c>
      <c r="C880" s="47" t="s">
        <v>1428</v>
      </c>
      <c r="D880" s="47" t="s">
        <v>1429</v>
      </c>
      <c r="E880" s="9" t="s">
        <v>1430</v>
      </c>
      <c r="F880" s="48">
        <v>69000</v>
      </c>
      <c r="G880" s="9">
        <v>-1</v>
      </c>
      <c r="H880" s="9">
        <v>1</v>
      </c>
      <c r="I880" s="9">
        <f t="shared" si="39"/>
        <v>2</v>
      </c>
      <c r="J880" s="43">
        <f t="shared" si="40"/>
        <v>2</v>
      </c>
      <c r="K880" s="50">
        <f t="shared" si="41"/>
        <v>138000</v>
      </c>
      <c r="L880" s="43"/>
      <c r="M880" s="49"/>
      <c r="N880" s="49">
        <v>0</v>
      </c>
      <c r="O880" s="49"/>
      <c r="R880" s="8"/>
    </row>
    <row r="881" spans="1:18" s="7" customFormat="1" ht="47.25" hidden="1" customHeight="1">
      <c r="A881" s="9"/>
      <c r="B881" s="9" t="s">
        <v>40</v>
      </c>
      <c r="C881" s="47" t="s">
        <v>1431</v>
      </c>
      <c r="D881" s="47" t="s">
        <v>1432</v>
      </c>
      <c r="E881" s="9" t="s">
        <v>1433</v>
      </c>
      <c r="F881" s="48">
        <v>69000</v>
      </c>
      <c r="G881" s="9">
        <v>1</v>
      </c>
      <c r="H881" s="9">
        <v>3</v>
      </c>
      <c r="I881" s="9">
        <f t="shared" si="39"/>
        <v>2</v>
      </c>
      <c r="J881" s="43">
        <f t="shared" si="40"/>
        <v>2</v>
      </c>
      <c r="K881" s="50">
        <f t="shared" si="41"/>
        <v>138000</v>
      </c>
      <c r="L881" s="43"/>
      <c r="M881" s="49"/>
      <c r="N881" s="49">
        <v>0</v>
      </c>
      <c r="O881" s="49"/>
      <c r="R881" s="8"/>
    </row>
    <row r="882" spans="1:18" s="7" customFormat="1" ht="47.25" hidden="1" customHeight="1">
      <c r="A882" s="9"/>
      <c r="B882" s="9" t="s">
        <v>40</v>
      </c>
      <c r="C882" s="47" t="s">
        <v>728</v>
      </c>
      <c r="D882" s="47" t="s">
        <v>729</v>
      </c>
      <c r="E882" s="9" t="s">
        <v>730</v>
      </c>
      <c r="F882" s="48">
        <v>69000</v>
      </c>
      <c r="G882" s="9">
        <v>-2</v>
      </c>
      <c r="H882" s="9">
        <v>0</v>
      </c>
      <c r="I882" s="9">
        <f t="shared" si="39"/>
        <v>2</v>
      </c>
      <c r="J882" s="43">
        <f t="shared" si="40"/>
        <v>2</v>
      </c>
      <c r="K882" s="50">
        <f t="shared" si="41"/>
        <v>138000</v>
      </c>
      <c r="L882" s="43"/>
      <c r="M882" s="49"/>
      <c r="N882" s="49">
        <v>0</v>
      </c>
      <c r="O882" s="49"/>
      <c r="R882" s="8"/>
    </row>
    <row r="883" spans="1:18" s="7" customFormat="1" ht="47.25" hidden="1" customHeight="1">
      <c r="A883" s="9"/>
      <c r="B883" s="9" t="s">
        <v>40</v>
      </c>
      <c r="C883" s="47" t="s">
        <v>1443</v>
      </c>
      <c r="D883" s="47" t="s">
        <v>1444</v>
      </c>
      <c r="E883" s="9" t="s">
        <v>1445</v>
      </c>
      <c r="F883" s="48">
        <v>65000</v>
      </c>
      <c r="G883" s="9">
        <v>2</v>
      </c>
      <c r="H883" s="9">
        <v>4</v>
      </c>
      <c r="I883" s="9">
        <f t="shared" si="39"/>
        <v>2</v>
      </c>
      <c r="J883" s="43">
        <f t="shared" si="40"/>
        <v>2</v>
      </c>
      <c r="K883" s="50">
        <f t="shared" si="41"/>
        <v>130000</v>
      </c>
      <c r="L883" s="43"/>
      <c r="M883" s="49"/>
      <c r="N883" s="49">
        <v>0</v>
      </c>
      <c r="O883" s="49"/>
      <c r="R883" s="8"/>
    </row>
    <row r="884" spans="1:18" s="7" customFormat="1" ht="47.25" hidden="1" customHeight="1">
      <c r="A884" s="9"/>
      <c r="B884" s="9" t="s">
        <v>32</v>
      </c>
      <c r="C884" s="47" t="s">
        <v>1482</v>
      </c>
      <c r="D884" s="47" t="s">
        <v>1483</v>
      </c>
      <c r="E884" s="9" t="s">
        <v>1484</v>
      </c>
      <c r="F884" s="48">
        <v>50000</v>
      </c>
      <c r="G884" s="9">
        <v>32</v>
      </c>
      <c r="H884" s="9">
        <v>34</v>
      </c>
      <c r="I884" s="9">
        <f t="shared" si="39"/>
        <v>2</v>
      </c>
      <c r="J884" s="43">
        <f t="shared" si="40"/>
        <v>2</v>
      </c>
      <c r="K884" s="50">
        <f t="shared" si="41"/>
        <v>100000</v>
      </c>
      <c r="L884" s="43"/>
      <c r="M884" s="49"/>
      <c r="N884" s="49">
        <v>0</v>
      </c>
      <c r="O884" s="49"/>
      <c r="R884" s="8"/>
    </row>
    <row r="885" spans="1:18" s="7" customFormat="1" ht="47.25" hidden="1" customHeight="1">
      <c r="A885" s="9"/>
      <c r="B885" s="9" t="s">
        <v>33</v>
      </c>
      <c r="C885" s="47" t="s">
        <v>780</v>
      </c>
      <c r="D885" s="47" t="s">
        <v>781</v>
      </c>
      <c r="E885" s="9" t="s">
        <v>782</v>
      </c>
      <c r="F885" s="48">
        <v>50000</v>
      </c>
      <c r="G885" s="9">
        <v>0</v>
      </c>
      <c r="H885" s="9">
        <v>2</v>
      </c>
      <c r="I885" s="9">
        <f t="shared" si="39"/>
        <v>2</v>
      </c>
      <c r="J885" s="43">
        <f t="shared" si="40"/>
        <v>2</v>
      </c>
      <c r="K885" s="50">
        <f t="shared" si="41"/>
        <v>100000</v>
      </c>
      <c r="L885" s="43"/>
      <c r="M885" s="49"/>
      <c r="N885" s="49">
        <v>0</v>
      </c>
      <c r="O885" s="49"/>
      <c r="R885" s="8"/>
    </row>
    <row r="886" spans="1:18" s="7" customFormat="1" ht="47.25" hidden="1" customHeight="1">
      <c r="A886" s="9"/>
      <c r="B886" s="9" t="s">
        <v>27</v>
      </c>
      <c r="C886" s="47" t="s">
        <v>293</v>
      </c>
      <c r="D886" s="47" t="s">
        <v>294</v>
      </c>
      <c r="E886" s="9" t="s">
        <v>295</v>
      </c>
      <c r="F886" s="48">
        <v>49000</v>
      </c>
      <c r="G886" s="9">
        <v>19</v>
      </c>
      <c r="H886" s="9">
        <v>21</v>
      </c>
      <c r="I886" s="9">
        <f t="shared" si="39"/>
        <v>2</v>
      </c>
      <c r="J886" s="43">
        <f t="shared" si="40"/>
        <v>2</v>
      </c>
      <c r="K886" s="50">
        <f t="shared" si="41"/>
        <v>98000</v>
      </c>
      <c r="L886" s="43"/>
      <c r="M886" s="49"/>
      <c r="N886" s="49">
        <v>0</v>
      </c>
      <c r="O886" s="49"/>
      <c r="R886" s="8"/>
    </row>
    <row r="887" spans="1:18" s="7" customFormat="1" ht="47.25" hidden="1" customHeight="1">
      <c r="A887" s="9"/>
      <c r="B887" s="9" t="s">
        <v>27</v>
      </c>
      <c r="C887" s="47" t="s">
        <v>707</v>
      </c>
      <c r="D887" s="47" t="s">
        <v>708</v>
      </c>
      <c r="E887" s="9" t="s">
        <v>709</v>
      </c>
      <c r="F887" s="48">
        <v>48000</v>
      </c>
      <c r="G887" s="9">
        <v>0</v>
      </c>
      <c r="H887" s="9">
        <v>2</v>
      </c>
      <c r="I887" s="9">
        <f t="shared" si="39"/>
        <v>2</v>
      </c>
      <c r="J887" s="43">
        <f t="shared" si="40"/>
        <v>2</v>
      </c>
      <c r="K887" s="50">
        <f t="shared" si="41"/>
        <v>96000</v>
      </c>
      <c r="L887" s="43"/>
      <c r="M887" s="49"/>
      <c r="N887" s="49">
        <v>0</v>
      </c>
      <c r="O887" s="49"/>
      <c r="R887" s="8"/>
    </row>
    <row r="888" spans="1:18" s="7" customFormat="1" ht="47.25" hidden="1" customHeight="1">
      <c r="A888" s="9"/>
      <c r="B888" s="9" t="s">
        <v>33</v>
      </c>
      <c r="C888" s="47" t="s">
        <v>1500</v>
      </c>
      <c r="D888" s="47" t="s">
        <v>1501</v>
      </c>
      <c r="E888" s="9" t="s">
        <v>1502</v>
      </c>
      <c r="F888" s="48">
        <v>46000</v>
      </c>
      <c r="G888" s="9">
        <v>13</v>
      </c>
      <c r="H888" s="9">
        <v>15</v>
      </c>
      <c r="I888" s="9">
        <f t="shared" si="39"/>
        <v>2</v>
      </c>
      <c r="J888" s="43">
        <f t="shared" si="40"/>
        <v>2</v>
      </c>
      <c r="K888" s="50">
        <f t="shared" si="41"/>
        <v>92000</v>
      </c>
      <c r="L888" s="43"/>
      <c r="M888" s="49"/>
      <c r="N888" s="49">
        <v>0</v>
      </c>
      <c r="O888" s="49"/>
      <c r="R888" s="8"/>
    </row>
    <row r="889" spans="1:18" s="7" customFormat="1" ht="47.25" hidden="1" customHeight="1">
      <c r="A889" s="9"/>
      <c r="B889" s="9" t="s">
        <v>33</v>
      </c>
      <c r="C889" s="47" t="s">
        <v>1503</v>
      </c>
      <c r="D889" s="47" t="s">
        <v>1504</v>
      </c>
      <c r="E889" s="9" t="s">
        <v>1505</v>
      </c>
      <c r="F889" s="48">
        <v>46000</v>
      </c>
      <c r="G889" s="9">
        <v>5</v>
      </c>
      <c r="H889" s="9">
        <v>7</v>
      </c>
      <c r="I889" s="9">
        <f t="shared" si="39"/>
        <v>2</v>
      </c>
      <c r="J889" s="43">
        <f t="shared" si="40"/>
        <v>2</v>
      </c>
      <c r="K889" s="50">
        <f t="shared" si="41"/>
        <v>92000</v>
      </c>
      <c r="L889" s="43"/>
      <c r="M889" s="49"/>
      <c r="N889" s="49">
        <v>0</v>
      </c>
      <c r="O889" s="49"/>
      <c r="R889" s="8"/>
    </row>
    <row r="890" spans="1:18" s="7" customFormat="1" ht="47.25" hidden="1" customHeight="1">
      <c r="A890" s="9"/>
      <c r="B890" s="9" t="s">
        <v>33</v>
      </c>
      <c r="C890" s="47" t="s">
        <v>411</v>
      </c>
      <c r="D890" s="47" t="s">
        <v>412</v>
      </c>
      <c r="E890" s="9" t="s">
        <v>413</v>
      </c>
      <c r="F890" s="48">
        <v>45000</v>
      </c>
      <c r="G890" s="9">
        <v>14</v>
      </c>
      <c r="H890" s="9">
        <v>16</v>
      </c>
      <c r="I890" s="9">
        <f t="shared" si="39"/>
        <v>2</v>
      </c>
      <c r="J890" s="43">
        <f t="shared" si="40"/>
        <v>2</v>
      </c>
      <c r="K890" s="50">
        <f t="shared" si="41"/>
        <v>90000</v>
      </c>
      <c r="L890" s="43"/>
      <c r="M890" s="49"/>
      <c r="N890" s="49">
        <v>0</v>
      </c>
      <c r="O890" s="49"/>
      <c r="R890" s="8"/>
    </row>
    <row r="891" spans="1:18" s="7" customFormat="1" ht="47.25" hidden="1" customHeight="1">
      <c r="A891" s="9"/>
      <c r="B891" s="9" t="s">
        <v>33</v>
      </c>
      <c r="C891" s="47" t="s">
        <v>1506</v>
      </c>
      <c r="D891" s="47" t="s">
        <v>1507</v>
      </c>
      <c r="E891" s="9" t="s">
        <v>1508</v>
      </c>
      <c r="F891" s="48">
        <v>45000</v>
      </c>
      <c r="G891" s="9">
        <v>2</v>
      </c>
      <c r="H891" s="9">
        <v>4</v>
      </c>
      <c r="I891" s="9">
        <f t="shared" si="39"/>
        <v>2</v>
      </c>
      <c r="J891" s="43">
        <f t="shared" si="40"/>
        <v>2</v>
      </c>
      <c r="K891" s="50">
        <f t="shared" si="41"/>
        <v>90000</v>
      </c>
      <c r="L891" s="43"/>
      <c r="M891" s="49"/>
      <c r="N891" s="49">
        <v>0</v>
      </c>
      <c r="O891" s="49"/>
      <c r="R891" s="8"/>
    </row>
    <row r="892" spans="1:18" s="7" customFormat="1" ht="47.25" hidden="1" customHeight="1">
      <c r="A892" s="9"/>
      <c r="B892" s="9" t="s">
        <v>33</v>
      </c>
      <c r="C892" s="47" t="s">
        <v>628</v>
      </c>
      <c r="D892" s="47" t="s">
        <v>629</v>
      </c>
      <c r="E892" s="9" t="s">
        <v>630</v>
      </c>
      <c r="F892" s="48">
        <v>45000</v>
      </c>
      <c r="G892" s="9">
        <v>30</v>
      </c>
      <c r="H892" s="9">
        <v>32</v>
      </c>
      <c r="I892" s="9">
        <f t="shared" si="39"/>
        <v>2</v>
      </c>
      <c r="J892" s="43">
        <f t="shared" si="40"/>
        <v>2</v>
      </c>
      <c r="K892" s="50">
        <f t="shared" si="41"/>
        <v>90000</v>
      </c>
      <c r="L892" s="43"/>
      <c r="M892" s="49"/>
      <c r="N892" s="49">
        <v>0</v>
      </c>
      <c r="O892" s="49"/>
      <c r="R892" s="8"/>
    </row>
    <row r="893" spans="1:18" s="7" customFormat="1" ht="47.25" hidden="1" customHeight="1">
      <c r="A893" s="9"/>
      <c r="B893" s="9" t="s">
        <v>33</v>
      </c>
      <c r="C893" s="47" t="s">
        <v>1509</v>
      </c>
      <c r="D893" s="47" t="s">
        <v>1510</v>
      </c>
      <c r="E893" s="9" t="s">
        <v>1511</v>
      </c>
      <c r="F893" s="48">
        <v>45000</v>
      </c>
      <c r="G893" s="9">
        <v>21</v>
      </c>
      <c r="H893" s="9">
        <v>23</v>
      </c>
      <c r="I893" s="9">
        <f t="shared" si="39"/>
        <v>2</v>
      </c>
      <c r="J893" s="43">
        <f t="shared" si="40"/>
        <v>2</v>
      </c>
      <c r="K893" s="50">
        <f t="shared" si="41"/>
        <v>90000</v>
      </c>
      <c r="L893" s="43"/>
      <c r="M893" s="49"/>
      <c r="N893" s="49">
        <v>0</v>
      </c>
      <c r="O893" s="49"/>
      <c r="R893" s="8"/>
    </row>
    <row r="894" spans="1:18" s="7" customFormat="1" ht="47.25" hidden="1" customHeight="1">
      <c r="A894" s="9"/>
      <c r="B894" s="9" t="s">
        <v>33</v>
      </c>
      <c r="C894" s="47" t="s">
        <v>1512</v>
      </c>
      <c r="D894" s="47" t="s">
        <v>1513</v>
      </c>
      <c r="E894" s="9" t="s">
        <v>1514</v>
      </c>
      <c r="F894" s="48">
        <v>45000</v>
      </c>
      <c r="G894" s="9">
        <v>1</v>
      </c>
      <c r="H894" s="9">
        <v>3</v>
      </c>
      <c r="I894" s="9">
        <f t="shared" si="39"/>
        <v>2</v>
      </c>
      <c r="J894" s="43">
        <f t="shared" si="40"/>
        <v>2</v>
      </c>
      <c r="K894" s="50">
        <f t="shared" si="41"/>
        <v>90000</v>
      </c>
      <c r="L894" s="43"/>
      <c r="M894" s="49"/>
      <c r="N894" s="49">
        <v>0</v>
      </c>
      <c r="O894" s="49"/>
      <c r="R894" s="8"/>
    </row>
    <row r="895" spans="1:18" s="7" customFormat="1" ht="47.25" hidden="1" customHeight="1">
      <c r="A895" s="9"/>
      <c r="B895" s="9" t="s">
        <v>27</v>
      </c>
      <c r="C895" s="47" t="s">
        <v>1527</v>
      </c>
      <c r="D895" s="47" t="s">
        <v>1528</v>
      </c>
      <c r="E895" s="9" t="s">
        <v>1529</v>
      </c>
      <c r="F895" s="48">
        <v>40000</v>
      </c>
      <c r="G895" s="9">
        <v>0</v>
      </c>
      <c r="H895" s="9">
        <v>2</v>
      </c>
      <c r="I895" s="9">
        <f t="shared" si="39"/>
        <v>2</v>
      </c>
      <c r="J895" s="43">
        <f t="shared" si="40"/>
        <v>2</v>
      </c>
      <c r="K895" s="50">
        <f t="shared" si="41"/>
        <v>80000</v>
      </c>
      <c r="L895" s="43"/>
      <c r="M895" s="49"/>
      <c r="N895" s="49">
        <v>0</v>
      </c>
      <c r="O895" s="49"/>
      <c r="R895" s="8"/>
    </row>
    <row r="896" spans="1:18" s="7" customFormat="1" ht="47.25" hidden="1" customHeight="1">
      <c r="A896" s="9"/>
      <c r="B896" s="9" t="s">
        <v>40</v>
      </c>
      <c r="C896" s="47" t="s">
        <v>1536</v>
      </c>
      <c r="D896" s="47" t="s">
        <v>1537</v>
      </c>
      <c r="E896" s="9" t="s">
        <v>1538</v>
      </c>
      <c r="F896" s="48">
        <v>40000</v>
      </c>
      <c r="G896" s="9">
        <v>9</v>
      </c>
      <c r="H896" s="9">
        <v>11</v>
      </c>
      <c r="I896" s="9">
        <f t="shared" si="39"/>
        <v>2</v>
      </c>
      <c r="J896" s="43">
        <f t="shared" si="40"/>
        <v>2</v>
      </c>
      <c r="K896" s="50">
        <f t="shared" si="41"/>
        <v>80000</v>
      </c>
      <c r="L896" s="43"/>
      <c r="M896" s="49"/>
      <c r="N896" s="49">
        <v>0</v>
      </c>
      <c r="O896" s="49"/>
      <c r="R896" s="8"/>
    </row>
    <row r="897" spans="1:18" s="7" customFormat="1" ht="47.25" hidden="1" customHeight="1">
      <c r="A897" s="9"/>
      <c r="B897" s="9" t="s">
        <v>33</v>
      </c>
      <c r="C897" s="47" t="s">
        <v>495</v>
      </c>
      <c r="D897" s="47" t="s">
        <v>496</v>
      </c>
      <c r="E897" s="9" t="s">
        <v>497</v>
      </c>
      <c r="F897" s="48">
        <v>40000</v>
      </c>
      <c r="G897" s="9">
        <v>15</v>
      </c>
      <c r="H897" s="9">
        <v>17</v>
      </c>
      <c r="I897" s="9">
        <f t="shared" si="39"/>
        <v>2</v>
      </c>
      <c r="J897" s="43">
        <f t="shared" si="40"/>
        <v>2</v>
      </c>
      <c r="K897" s="50">
        <f t="shared" si="41"/>
        <v>80000</v>
      </c>
      <c r="L897" s="43"/>
      <c r="M897" s="49"/>
      <c r="N897" s="49">
        <v>0</v>
      </c>
      <c r="O897" s="49"/>
      <c r="R897" s="8"/>
    </row>
    <row r="898" spans="1:18" s="7" customFormat="1" ht="47.25" hidden="1" customHeight="1">
      <c r="A898" s="9"/>
      <c r="B898" s="9" t="s">
        <v>32</v>
      </c>
      <c r="C898" s="47" t="s">
        <v>315</v>
      </c>
      <c r="D898" s="47" t="s">
        <v>316</v>
      </c>
      <c r="E898" s="9" t="s">
        <v>317</v>
      </c>
      <c r="F898" s="48">
        <v>39000</v>
      </c>
      <c r="G898" s="9">
        <v>0</v>
      </c>
      <c r="H898" s="9">
        <v>2</v>
      </c>
      <c r="I898" s="9">
        <f t="shared" si="39"/>
        <v>2</v>
      </c>
      <c r="J898" s="43">
        <f t="shared" si="40"/>
        <v>2</v>
      </c>
      <c r="K898" s="50">
        <f t="shared" si="41"/>
        <v>78000</v>
      </c>
      <c r="L898" s="43"/>
      <c r="M898" s="49"/>
      <c r="N898" s="49">
        <v>0</v>
      </c>
      <c r="O898" s="49"/>
      <c r="R898" s="8"/>
    </row>
    <row r="899" spans="1:18" s="7" customFormat="1" ht="47.25" hidden="1" customHeight="1">
      <c r="A899" s="9"/>
      <c r="B899" s="9" t="s">
        <v>32</v>
      </c>
      <c r="C899" s="47" t="s">
        <v>216</v>
      </c>
      <c r="D899" s="47" t="s">
        <v>217</v>
      </c>
      <c r="E899" s="9" t="s">
        <v>218</v>
      </c>
      <c r="F899" s="48">
        <v>29000</v>
      </c>
      <c r="G899" s="9">
        <v>58</v>
      </c>
      <c r="H899" s="9">
        <v>60</v>
      </c>
      <c r="I899" s="9">
        <f t="shared" si="39"/>
        <v>2</v>
      </c>
      <c r="J899" s="43">
        <f t="shared" si="40"/>
        <v>2</v>
      </c>
      <c r="K899" s="50">
        <f t="shared" si="41"/>
        <v>58000</v>
      </c>
      <c r="L899" s="43"/>
      <c r="M899" s="49"/>
      <c r="N899" s="49">
        <v>0</v>
      </c>
      <c r="O899" s="49"/>
      <c r="R899" s="8"/>
    </row>
    <row r="900" spans="1:18" s="7" customFormat="1" ht="47.25" hidden="1" customHeight="1">
      <c r="A900" s="9"/>
      <c r="B900" s="9" t="s">
        <v>33</v>
      </c>
      <c r="C900" s="47" t="s">
        <v>1572</v>
      </c>
      <c r="D900" s="47" t="s">
        <v>1573</v>
      </c>
      <c r="E900" s="9" t="s">
        <v>1574</v>
      </c>
      <c r="F900" s="48">
        <v>29000</v>
      </c>
      <c r="G900" s="9">
        <v>13</v>
      </c>
      <c r="H900" s="9">
        <v>15</v>
      </c>
      <c r="I900" s="9">
        <f t="shared" si="39"/>
        <v>2</v>
      </c>
      <c r="J900" s="43">
        <f t="shared" si="40"/>
        <v>2</v>
      </c>
      <c r="K900" s="50">
        <f t="shared" si="41"/>
        <v>58000</v>
      </c>
      <c r="L900" s="43"/>
      <c r="M900" s="49"/>
      <c r="N900" s="49">
        <v>0</v>
      </c>
      <c r="O900" s="49"/>
      <c r="R900" s="8"/>
    </row>
    <row r="901" spans="1:18" s="7" customFormat="1" ht="47.25" hidden="1" customHeight="1">
      <c r="A901" s="9"/>
      <c r="B901" s="9" t="s">
        <v>33</v>
      </c>
      <c r="C901" s="47" t="s">
        <v>1584</v>
      </c>
      <c r="D901" s="47" t="s">
        <v>1585</v>
      </c>
      <c r="E901" s="9" t="s">
        <v>1586</v>
      </c>
      <c r="F901" s="48">
        <v>25000</v>
      </c>
      <c r="G901" s="9">
        <v>47</v>
      </c>
      <c r="H901" s="9">
        <v>49</v>
      </c>
      <c r="I901" s="9">
        <f t="shared" si="39"/>
        <v>2</v>
      </c>
      <c r="J901" s="43">
        <f t="shared" si="40"/>
        <v>2</v>
      </c>
      <c r="K901" s="50">
        <f t="shared" si="41"/>
        <v>50000</v>
      </c>
      <c r="L901" s="43"/>
      <c r="M901" s="49"/>
      <c r="N901" s="49">
        <v>0</v>
      </c>
      <c r="O901" s="49"/>
      <c r="R901" s="8"/>
    </row>
    <row r="902" spans="1:18" s="7" customFormat="1" ht="47.25" hidden="1" customHeight="1">
      <c r="A902" s="9"/>
      <c r="B902" s="9" t="s">
        <v>27</v>
      </c>
      <c r="C902" s="47" t="s">
        <v>659</v>
      </c>
      <c r="D902" s="47" t="s">
        <v>660</v>
      </c>
      <c r="E902" s="9" t="s">
        <v>661</v>
      </c>
      <c r="F902" s="48">
        <v>20000</v>
      </c>
      <c r="G902" s="9">
        <v>13</v>
      </c>
      <c r="H902" s="9">
        <v>15</v>
      </c>
      <c r="I902" s="9">
        <f t="shared" si="39"/>
        <v>2</v>
      </c>
      <c r="J902" s="43">
        <f t="shared" si="40"/>
        <v>2</v>
      </c>
      <c r="K902" s="50">
        <f t="shared" si="41"/>
        <v>40000</v>
      </c>
      <c r="L902" s="43"/>
      <c r="M902" s="49"/>
      <c r="N902" s="49">
        <v>0</v>
      </c>
      <c r="O902" s="49"/>
      <c r="R902" s="8"/>
    </row>
    <row r="903" spans="1:18" s="7" customFormat="1" ht="47.25" hidden="1" customHeight="1">
      <c r="A903" s="9"/>
      <c r="B903" s="9" t="s">
        <v>27</v>
      </c>
      <c r="C903" s="47" t="s">
        <v>656</v>
      </c>
      <c r="D903" s="47" t="s">
        <v>657</v>
      </c>
      <c r="E903" s="9" t="s">
        <v>658</v>
      </c>
      <c r="F903" s="48">
        <v>20000</v>
      </c>
      <c r="G903" s="9">
        <v>22</v>
      </c>
      <c r="H903" s="9">
        <v>24</v>
      </c>
      <c r="I903" s="9">
        <f t="shared" si="39"/>
        <v>2</v>
      </c>
      <c r="J903" s="43">
        <f t="shared" si="40"/>
        <v>2</v>
      </c>
      <c r="K903" s="50">
        <f t="shared" si="41"/>
        <v>40000</v>
      </c>
      <c r="L903" s="43"/>
      <c r="M903" s="49"/>
      <c r="N903" s="49">
        <v>0</v>
      </c>
      <c r="O903" s="49"/>
      <c r="R903" s="8"/>
    </row>
    <row r="904" spans="1:18" s="7" customFormat="1" ht="47.25" hidden="1" customHeight="1">
      <c r="A904" s="9"/>
      <c r="B904" s="9" t="s">
        <v>197</v>
      </c>
      <c r="C904" s="47" t="s">
        <v>737</v>
      </c>
      <c r="D904" s="47" t="s">
        <v>738</v>
      </c>
      <c r="E904" s="9" t="s">
        <v>739</v>
      </c>
      <c r="F904" s="48">
        <v>58000</v>
      </c>
      <c r="G904" s="9">
        <v>8</v>
      </c>
      <c r="H904" s="9">
        <v>10</v>
      </c>
      <c r="I904" s="9">
        <f t="shared" si="39"/>
        <v>2</v>
      </c>
      <c r="J904" s="43">
        <f t="shared" si="40"/>
        <v>2</v>
      </c>
      <c r="K904" s="50">
        <f t="shared" si="41"/>
        <v>116000</v>
      </c>
      <c r="L904" s="43"/>
      <c r="M904" s="49"/>
      <c r="N904" s="49">
        <v>0</v>
      </c>
      <c r="O904" s="49"/>
      <c r="R904" s="8"/>
    </row>
    <row r="905" spans="1:18" s="7" customFormat="1" ht="47.25" hidden="1" customHeight="1">
      <c r="A905" s="9"/>
      <c r="B905" s="9" t="s">
        <v>197</v>
      </c>
      <c r="C905" s="47" t="s">
        <v>2587</v>
      </c>
      <c r="D905" s="47" t="s">
        <v>2588</v>
      </c>
      <c r="E905" s="9" t="s">
        <v>2589</v>
      </c>
      <c r="F905" s="48">
        <v>58000</v>
      </c>
      <c r="G905" s="9">
        <v>38</v>
      </c>
      <c r="H905" s="9">
        <v>40</v>
      </c>
      <c r="I905" s="9">
        <f t="shared" ref="I905:I968" si="42">+H905-G905</f>
        <v>2</v>
      </c>
      <c r="J905" s="43">
        <f t="shared" si="40"/>
        <v>2</v>
      </c>
      <c r="K905" s="50">
        <f t="shared" si="41"/>
        <v>116000</v>
      </c>
      <c r="L905" s="43"/>
      <c r="M905" s="49"/>
      <c r="N905" s="49">
        <v>0</v>
      </c>
      <c r="O905" s="49"/>
      <c r="R905" s="8"/>
    </row>
    <row r="906" spans="1:18" s="7" customFormat="1" ht="47.25" hidden="1" customHeight="1">
      <c r="A906" s="9"/>
      <c r="B906" s="9" t="s">
        <v>197</v>
      </c>
      <c r="C906" s="47" t="s">
        <v>2599</v>
      </c>
      <c r="D906" s="47" t="s">
        <v>2600</v>
      </c>
      <c r="E906" s="9" t="s">
        <v>2601</v>
      </c>
      <c r="F906" s="48">
        <v>55000</v>
      </c>
      <c r="G906" s="9">
        <v>16</v>
      </c>
      <c r="H906" s="9">
        <v>18</v>
      </c>
      <c r="I906" s="9">
        <f t="shared" si="42"/>
        <v>2</v>
      </c>
      <c r="J906" s="43">
        <f t="shared" si="40"/>
        <v>2</v>
      </c>
      <c r="K906" s="50">
        <f t="shared" si="41"/>
        <v>110000</v>
      </c>
      <c r="L906" s="43"/>
      <c r="M906" s="49"/>
      <c r="N906" s="49">
        <v>0</v>
      </c>
      <c r="O906" s="49"/>
      <c r="R906" s="8"/>
    </row>
    <row r="907" spans="1:18" s="7" customFormat="1" ht="47.25" hidden="1" customHeight="1">
      <c r="A907" s="9"/>
      <c r="B907" s="9" t="s">
        <v>135</v>
      </c>
      <c r="C907" s="47" t="s">
        <v>2687</v>
      </c>
      <c r="D907" s="47" t="s">
        <v>2688</v>
      </c>
      <c r="E907" s="9" t="s">
        <v>2689</v>
      </c>
      <c r="F907" s="48">
        <v>70000</v>
      </c>
      <c r="G907" s="9">
        <v>12</v>
      </c>
      <c r="H907" s="9">
        <v>14</v>
      </c>
      <c r="I907" s="9">
        <f t="shared" si="42"/>
        <v>2</v>
      </c>
      <c r="J907" s="43">
        <f t="shared" ref="J907:J970" si="43">+H907-G907</f>
        <v>2</v>
      </c>
      <c r="K907" s="50">
        <f t="shared" ref="K907:K970" si="44">+J907*F907</f>
        <v>140000</v>
      </c>
      <c r="L907" s="43"/>
      <c r="M907" s="49"/>
      <c r="N907" s="49">
        <v>0</v>
      </c>
      <c r="O907" s="49"/>
      <c r="R907" s="8"/>
    </row>
    <row r="908" spans="1:18" s="7" customFormat="1" ht="47.25" hidden="1" customHeight="1">
      <c r="A908" s="9"/>
      <c r="B908" s="9" t="s">
        <v>32</v>
      </c>
      <c r="C908" s="47" t="s">
        <v>2713</v>
      </c>
      <c r="D908" s="47" t="s">
        <v>2714</v>
      </c>
      <c r="E908" s="9" t="s">
        <v>2715</v>
      </c>
      <c r="F908" s="48">
        <v>99000</v>
      </c>
      <c r="G908" s="9">
        <v>7</v>
      </c>
      <c r="H908" s="9">
        <v>9</v>
      </c>
      <c r="I908" s="9">
        <f t="shared" si="42"/>
        <v>2</v>
      </c>
      <c r="J908" s="43">
        <f t="shared" si="43"/>
        <v>2</v>
      </c>
      <c r="K908" s="50">
        <f t="shared" si="44"/>
        <v>198000</v>
      </c>
      <c r="L908" s="43"/>
      <c r="M908" s="49"/>
      <c r="N908" s="49">
        <v>0</v>
      </c>
      <c r="O908" s="49"/>
      <c r="R908" s="8"/>
    </row>
    <row r="909" spans="1:18" s="7" customFormat="1" ht="47.25" hidden="1" customHeight="1">
      <c r="A909" s="9"/>
      <c r="B909" s="9" t="s">
        <v>2772</v>
      </c>
      <c r="C909" s="47" t="s">
        <v>2798</v>
      </c>
      <c r="D909" s="47" t="s">
        <v>2799</v>
      </c>
      <c r="E909" s="9" t="s">
        <v>2797</v>
      </c>
      <c r="F909" s="48">
        <v>149000</v>
      </c>
      <c r="G909" s="9">
        <v>0</v>
      </c>
      <c r="H909" s="9">
        <v>2</v>
      </c>
      <c r="I909" s="9">
        <f t="shared" si="42"/>
        <v>2</v>
      </c>
      <c r="J909" s="43">
        <f t="shared" si="43"/>
        <v>2</v>
      </c>
      <c r="K909" s="50">
        <f t="shared" si="44"/>
        <v>298000</v>
      </c>
      <c r="L909" s="43"/>
      <c r="M909" s="49"/>
      <c r="N909" s="49">
        <v>0</v>
      </c>
      <c r="O909" s="49"/>
      <c r="R909" s="8"/>
    </row>
    <row r="910" spans="1:18" s="7" customFormat="1" ht="47.25" hidden="1" customHeight="1">
      <c r="A910" s="9"/>
      <c r="B910" s="9" t="s">
        <v>2772</v>
      </c>
      <c r="C910" s="47" t="s">
        <v>2805</v>
      </c>
      <c r="D910" s="47" t="s">
        <v>2806</v>
      </c>
      <c r="E910" s="9" t="s">
        <v>2807</v>
      </c>
      <c r="F910" s="48">
        <v>149000</v>
      </c>
      <c r="G910" s="9">
        <v>0</v>
      </c>
      <c r="H910" s="9">
        <v>2</v>
      </c>
      <c r="I910" s="9">
        <f t="shared" si="42"/>
        <v>2</v>
      </c>
      <c r="J910" s="43">
        <f t="shared" si="43"/>
        <v>2</v>
      </c>
      <c r="K910" s="50">
        <f t="shared" si="44"/>
        <v>298000</v>
      </c>
      <c r="L910" s="43"/>
      <c r="M910" s="49"/>
      <c r="N910" s="49">
        <v>0</v>
      </c>
      <c r="O910" s="49"/>
      <c r="R910" s="8"/>
    </row>
    <row r="911" spans="1:18" s="7" customFormat="1" ht="47.25" hidden="1" customHeight="1">
      <c r="A911" s="9"/>
      <c r="B911" s="9" t="s">
        <v>2772</v>
      </c>
      <c r="C911" s="47" t="s">
        <v>2814</v>
      </c>
      <c r="D911" s="47" t="s">
        <v>2815</v>
      </c>
      <c r="E911" s="9" t="s">
        <v>2816</v>
      </c>
      <c r="F911" s="48">
        <v>149000</v>
      </c>
      <c r="G911" s="9">
        <v>2</v>
      </c>
      <c r="H911" s="9">
        <v>4</v>
      </c>
      <c r="I911" s="9">
        <f t="shared" si="42"/>
        <v>2</v>
      </c>
      <c r="J911" s="43">
        <f t="shared" si="43"/>
        <v>2</v>
      </c>
      <c r="K911" s="50">
        <f t="shared" si="44"/>
        <v>298000</v>
      </c>
      <c r="L911" s="43"/>
      <c r="M911" s="49"/>
      <c r="N911" s="49">
        <v>0</v>
      </c>
      <c r="O911" s="49"/>
      <c r="R911" s="8"/>
    </row>
    <row r="912" spans="1:18" s="7" customFormat="1" ht="47.25" hidden="1" customHeight="1">
      <c r="A912" s="9"/>
      <c r="B912" s="9" t="s">
        <v>2772</v>
      </c>
      <c r="C912" s="47" t="s">
        <v>2817</v>
      </c>
      <c r="D912" s="47" t="s">
        <v>2818</v>
      </c>
      <c r="E912" s="9" t="s">
        <v>2819</v>
      </c>
      <c r="F912" s="48">
        <v>149000</v>
      </c>
      <c r="G912" s="9">
        <v>-1</v>
      </c>
      <c r="H912" s="9">
        <v>1</v>
      </c>
      <c r="I912" s="9">
        <f t="shared" si="42"/>
        <v>2</v>
      </c>
      <c r="J912" s="43">
        <f t="shared" si="43"/>
        <v>2</v>
      </c>
      <c r="K912" s="50">
        <f t="shared" si="44"/>
        <v>298000</v>
      </c>
      <c r="L912" s="43"/>
      <c r="M912" s="49"/>
      <c r="N912" s="49">
        <v>0</v>
      </c>
      <c r="O912" s="49"/>
      <c r="R912" s="8"/>
    </row>
    <row r="913" spans="1:18" s="7" customFormat="1" ht="47.25" hidden="1" customHeight="1">
      <c r="A913" s="9"/>
      <c r="B913" s="9" t="s">
        <v>33</v>
      </c>
      <c r="C913" s="47" t="s">
        <v>2978</v>
      </c>
      <c r="D913" s="47" t="s">
        <v>2979</v>
      </c>
      <c r="E913" s="9" t="s">
        <v>2980</v>
      </c>
      <c r="F913" s="48">
        <v>105000</v>
      </c>
      <c r="G913" s="9">
        <v>14</v>
      </c>
      <c r="H913" s="9">
        <v>16</v>
      </c>
      <c r="I913" s="9">
        <f t="shared" si="42"/>
        <v>2</v>
      </c>
      <c r="J913" s="43">
        <f t="shared" si="43"/>
        <v>2</v>
      </c>
      <c r="K913" s="50">
        <f t="shared" si="44"/>
        <v>210000</v>
      </c>
      <c r="L913" s="43"/>
      <c r="M913" s="49"/>
      <c r="N913" s="49">
        <v>0</v>
      </c>
      <c r="O913" s="49"/>
      <c r="R913" s="8"/>
    </row>
    <row r="914" spans="1:18" s="7" customFormat="1" ht="47.25" hidden="1" customHeight="1">
      <c r="A914" s="9"/>
      <c r="B914" s="9" t="s">
        <v>33</v>
      </c>
      <c r="C914" s="47" t="s">
        <v>432</v>
      </c>
      <c r="D914" s="47" t="s">
        <v>433</v>
      </c>
      <c r="E914" s="9" t="s">
        <v>434</v>
      </c>
      <c r="F914" s="48">
        <v>290000</v>
      </c>
      <c r="G914" s="9">
        <v>0</v>
      </c>
      <c r="H914" s="9">
        <v>2</v>
      </c>
      <c r="I914" s="9">
        <f t="shared" si="42"/>
        <v>2</v>
      </c>
      <c r="J914" s="43">
        <f t="shared" si="43"/>
        <v>2</v>
      </c>
      <c r="K914" s="50">
        <f t="shared" si="44"/>
        <v>580000</v>
      </c>
      <c r="L914" s="43"/>
      <c r="M914" s="49"/>
      <c r="N914" s="49">
        <v>0</v>
      </c>
      <c r="O914" s="49"/>
      <c r="R914" s="8"/>
    </row>
    <row r="915" spans="1:18" s="7" customFormat="1" ht="47.25" hidden="1" customHeight="1">
      <c r="A915" s="9"/>
      <c r="B915" s="9" t="s">
        <v>197</v>
      </c>
      <c r="C915" s="47" t="s">
        <v>3071</v>
      </c>
      <c r="D915" s="47" t="s">
        <v>3072</v>
      </c>
      <c r="E915" s="9" t="s">
        <v>3073</v>
      </c>
      <c r="F915" s="48">
        <v>110000</v>
      </c>
      <c r="G915" s="9">
        <v>6</v>
      </c>
      <c r="H915" s="9">
        <v>8</v>
      </c>
      <c r="I915" s="9">
        <f t="shared" si="42"/>
        <v>2</v>
      </c>
      <c r="J915" s="43">
        <f t="shared" si="43"/>
        <v>2</v>
      </c>
      <c r="K915" s="50">
        <f t="shared" si="44"/>
        <v>220000</v>
      </c>
      <c r="L915" s="43"/>
      <c r="M915" s="49"/>
      <c r="N915" s="49">
        <v>0</v>
      </c>
      <c r="O915" s="49"/>
      <c r="R915" s="8"/>
    </row>
    <row r="916" spans="1:18" s="7" customFormat="1" ht="47.25" hidden="1" customHeight="1">
      <c r="A916" s="9"/>
      <c r="B916" s="9" t="s">
        <v>197</v>
      </c>
      <c r="C916" s="47" t="s">
        <v>3080</v>
      </c>
      <c r="D916" s="47" t="s">
        <v>3081</v>
      </c>
      <c r="E916" s="9" t="s">
        <v>3082</v>
      </c>
      <c r="F916" s="48">
        <v>120000</v>
      </c>
      <c r="G916" s="9">
        <v>18</v>
      </c>
      <c r="H916" s="9">
        <v>20</v>
      </c>
      <c r="I916" s="9">
        <f t="shared" si="42"/>
        <v>2</v>
      </c>
      <c r="J916" s="43">
        <f t="shared" si="43"/>
        <v>2</v>
      </c>
      <c r="K916" s="50">
        <f t="shared" si="44"/>
        <v>240000</v>
      </c>
      <c r="L916" s="43"/>
      <c r="M916" s="49"/>
      <c r="N916" s="49">
        <v>0</v>
      </c>
      <c r="O916" s="49"/>
      <c r="R916" s="8"/>
    </row>
    <row r="917" spans="1:18" s="7" customFormat="1" ht="47.25" hidden="1" customHeight="1">
      <c r="A917" s="9"/>
      <c r="B917" s="9" t="s">
        <v>197</v>
      </c>
      <c r="C917" s="47" t="s">
        <v>3092</v>
      </c>
      <c r="D917" s="47" t="s">
        <v>3093</v>
      </c>
      <c r="E917" s="9" t="s">
        <v>3094</v>
      </c>
      <c r="F917" s="48">
        <v>109000</v>
      </c>
      <c r="G917" s="9">
        <v>6</v>
      </c>
      <c r="H917" s="9">
        <v>8</v>
      </c>
      <c r="I917" s="9">
        <f t="shared" si="42"/>
        <v>2</v>
      </c>
      <c r="J917" s="43">
        <f t="shared" si="43"/>
        <v>2</v>
      </c>
      <c r="K917" s="50">
        <f t="shared" si="44"/>
        <v>218000</v>
      </c>
      <c r="L917" s="43"/>
      <c r="M917" s="49"/>
      <c r="N917" s="49">
        <v>0</v>
      </c>
      <c r="O917" s="49"/>
      <c r="R917" s="8"/>
    </row>
    <row r="918" spans="1:18" s="7" customFormat="1" ht="47.25" hidden="1" customHeight="1">
      <c r="A918" s="9"/>
      <c r="B918" s="9" t="s">
        <v>27</v>
      </c>
      <c r="C918" s="47" t="s">
        <v>3215</v>
      </c>
      <c r="D918" s="47" t="s">
        <v>3216</v>
      </c>
      <c r="E918" s="9" t="s">
        <v>3217</v>
      </c>
      <c r="F918" s="48">
        <v>130000</v>
      </c>
      <c r="G918" s="9">
        <v>6</v>
      </c>
      <c r="H918" s="9">
        <v>8</v>
      </c>
      <c r="I918" s="9">
        <f t="shared" si="42"/>
        <v>2</v>
      </c>
      <c r="J918" s="43">
        <f t="shared" si="43"/>
        <v>2</v>
      </c>
      <c r="K918" s="50">
        <f t="shared" si="44"/>
        <v>260000</v>
      </c>
      <c r="L918" s="43"/>
      <c r="M918" s="49"/>
      <c r="N918" s="49">
        <v>0</v>
      </c>
      <c r="O918" s="49"/>
      <c r="R918" s="8"/>
    </row>
    <row r="919" spans="1:18" s="7" customFormat="1" ht="47.25" hidden="1" customHeight="1">
      <c r="A919" s="9"/>
      <c r="B919" s="9" t="s">
        <v>27</v>
      </c>
      <c r="C919" s="47" t="s">
        <v>3254</v>
      </c>
      <c r="D919" s="47" t="s">
        <v>3255</v>
      </c>
      <c r="E919" s="9" t="s">
        <v>3256</v>
      </c>
      <c r="F919" s="48">
        <v>85000</v>
      </c>
      <c r="G919" s="9">
        <v>96</v>
      </c>
      <c r="H919" s="9">
        <v>98</v>
      </c>
      <c r="I919" s="9">
        <f t="shared" si="42"/>
        <v>2</v>
      </c>
      <c r="J919" s="43">
        <f t="shared" si="43"/>
        <v>2</v>
      </c>
      <c r="K919" s="50">
        <f t="shared" si="44"/>
        <v>170000</v>
      </c>
      <c r="L919" s="43"/>
      <c r="M919" s="49"/>
      <c r="N919" s="49">
        <v>0</v>
      </c>
      <c r="O919" s="49"/>
      <c r="R919" s="8"/>
    </row>
    <row r="920" spans="1:18" s="7" customFormat="1" ht="47.25" hidden="1" customHeight="1">
      <c r="A920" s="9"/>
      <c r="B920" s="9" t="s">
        <v>27</v>
      </c>
      <c r="C920" s="47" t="s">
        <v>3284</v>
      </c>
      <c r="D920" s="47" t="s">
        <v>3285</v>
      </c>
      <c r="E920" s="9" t="s">
        <v>3286</v>
      </c>
      <c r="F920" s="48">
        <v>48000</v>
      </c>
      <c r="G920" s="9">
        <v>10</v>
      </c>
      <c r="H920" s="9">
        <v>12</v>
      </c>
      <c r="I920" s="9">
        <f t="shared" si="42"/>
        <v>2</v>
      </c>
      <c r="J920" s="43">
        <f t="shared" si="43"/>
        <v>2</v>
      </c>
      <c r="K920" s="50">
        <f t="shared" si="44"/>
        <v>96000</v>
      </c>
      <c r="L920" s="43"/>
      <c r="M920" s="49"/>
      <c r="N920" s="49">
        <v>0</v>
      </c>
      <c r="O920" s="49"/>
      <c r="R920" s="8"/>
    </row>
    <row r="921" spans="1:18" s="7" customFormat="1" ht="47.25" hidden="1" customHeight="1">
      <c r="A921" s="9"/>
      <c r="B921" s="9" t="s">
        <v>33</v>
      </c>
      <c r="C921" s="47" t="s">
        <v>456</v>
      </c>
      <c r="D921" s="47" t="s">
        <v>457</v>
      </c>
      <c r="E921" s="9" t="s">
        <v>458</v>
      </c>
      <c r="F921" s="48">
        <v>450000</v>
      </c>
      <c r="G921" s="9">
        <v>0</v>
      </c>
      <c r="H921" s="9">
        <v>2</v>
      </c>
      <c r="I921" s="9">
        <f t="shared" si="42"/>
        <v>2</v>
      </c>
      <c r="J921" s="43">
        <f t="shared" si="43"/>
        <v>2</v>
      </c>
      <c r="K921" s="50">
        <f t="shared" si="44"/>
        <v>900000</v>
      </c>
      <c r="L921" s="43"/>
      <c r="M921" s="49"/>
      <c r="N921" s="49">
        <v>0</v>
      </c>
      <c r="O921" s="49"/>
      <c r="R921" s="8"/>
    </row>
    <row r="922" spans="1:18" s="7" customFormat="1" ht="47.25" hidden="1" customHeight="1">
      <c r="A922" s="9"/>
      <c r="B922" s="9" t="s">
        <v>33</v>
      </c>
      <c r="C922" s="47" t="s">
        <v>3322</v>
      </c>
      <c r="D922" s="47" t="s">
        <v>3323</v>
      </c>
      <c r="E922" s="9" t="s">
        <v>3324</v>
      </c>
      <c r="F922" s="48">
        <v>69000</v>
      </c>
      <c r="G922" s="9">
        <v>2</v>
      </c>
      <c r="H922" s="9">
        <v>4</v>
      </c>
      <c r="I922" s="9">
        <f t="shared" si="42"/>
        <v>2</v>
      </c>
      <c r="J922" s="43">
        <f t="shared" si="43"/>
        <v>2</v>
      </c>
      <c r="K922" s="50">
        <f t="shared" si="44"/>
        <v>138000</v>
      </c>
      <c r="L922" s="43"/>
      <c r="M922" s="49"/>
      <c r="N922" s="49">
        <v>0</v>
      </c>
      <c r="O922" s="49"/>
      <c r="R922" s="8"/>
    </row>
    <row r="923" spans="1:18" s="7" customFormat="1" ht="47.25" hidden="1" customHeight="1">
      <c r="A923" s="9"/>
      <c r="B923" s="9" t="s">
        <v>27</v>
      </c>
      <c r="C923" s="47" t="s">
        <v>3387</v>
      </c>
      <c r="D923" s="47" t="s">
        <v>3388</v>
      </c>
      <c r="E923" s="9" t="s">
        <v>3389</v>
      </c>
      <c r="F923" s="48">
        <v>190000</v>
      </c>
      <c r="G923" s="9">
        <v>4</v>
      </c>
      <c r="H923" s="9">
        <v>6</v>
      </c>
      <c r="I923" s="9">
        <f t="shared" si="42"/>
        <v>2</v>
      </c>
      <c r="J923" s="43">
        <f t="shared" si="43"/>
        <v>2</v>
      </c>
      <c r="K923" s="50">
        <f t="shared" si="44"/>
        <v>380000</v>
      </c>
      <c r="L923" s="43"/>
      <c r="M923" s="49"/>
      <c r="N923" s="49">
        <v>0</v>
      </c>
      <c r="O923" s="49"/>
      <c r="R923" s="8"/>
    </row>
    <row r="924" spans="1:18" s="7" customFormat="1" ht="47.25" hidden="1" customHeight="1">
      <c r="A924" s="9"/>
      <c r="B924" s="9" t="s">
        <v>27</v>
      </c>
      <c r="C924" s="47" t="s">
        <v>3390</v>
      </c>
      <c r="D924" s="47" t="s">
        <v>3391</v>
      </c>
      <c r="E924" s="9" t="s">
        <v>3392</v>
      </c>
      <c r="F924" s="48">
        <v>190000</v>
      </c>
      <c r="G924" s="9">
        <v>4</v>
      </c>
      <c r="H924" s="9">
        <v>6</v>
      </c>
      <c r="I924" s="9">
        <f t="shared" si="42"/>
        <v>2</v>
      </c>
      <c r="J924" s="43">
        <f t="shared" si="43"/>
        <v>2</v>
      </c>
      <c r="K924" s="50">
        <f t="shared" si="44"/>
        <v>380000</v>
      </c>
      <c r="L924" s="43"/>
      <c r="M924" s="49"/>
      <c r="N924" s="49">
        <v>0</v>
      </c>
      <c r="O924" s="49"/>
      <c r="R924" s="8"/>
    </row>
    <row r="925" spans="1:18" s="7" customFormat="1" ht="47.25" hidden="1" customHeight="1">
      <c r="A925" s="9"/>
      <c r="B925" s="9" t="s">
        <v>3469</v>
      </c>
      <c r="C925" s="47" t="s">
        <v>3456</v>
      </c>
      <c r="D925" s="47" t="s">
        <v>3457</v>
      </c>
      <c r="E925" s="9" t="s">
        <v>3458</v>
      </c>
      <c r="F925" s="48">
        <v>595000</v>
      </c>
      <c r="G925" s="9">
        <v>7</v>
      </c>
      <c r="H925" s="9">
        <v>9</v>
      </c>
      <c r="I925" s="9">
        <f t="shared" si="42"/>
        <v>2</v>
      </c>
      <c r="J925" s="43">
        <f t="shared" si="43"/>
        <v>2</v>
      </c>
      <c r="K925" s="50">
        <f t="shared" si="44"/>
        <v>1190000</v>
      </c>
      <c r="L925" s="43"/>
      <c r="M925" s="49"/>
      <c r="N925" s="49">
        <v>0</v>
      </c>
      <c r="O925" s="49"/>
      <c r="R925" s="8"/>
    </row>
    <row r="926" spans="1:18" s="7" customFormat="1" ht="47.25" hidden="1" customHeight="1">
      <c r="A926" s="9"/>
      <c r="B926" s="9" t="s">
        <v>3498</v>
      </c>
      <c r="C926" s="47" t="s">
        <v>477</v>
      </c>
      <c r="D926" s="47" t="s">
        <v>478</v>
      </c>
      <c r="E926" s="9" t="s">
        <v>479</v>
      </c>
      <c r="F926" s="48">
        <v>350000</v>
      </c>
      <c r="G926" s="9">
        <v>15</v>
      </c>
      <c r="H926" s="9">
        <v>17</v>
      </c>
      <c r="I926" s="9">
        <f t="shared" si="42"/>
        <v>2</v>
      </c>
      <c r="J926" s="43">
        <f t="shared" si="43"/>
        <v>2</v>
      </c>
      <c r="K926" s="50">
        <f t="shared" si="44"/>
        <v>700000</v>
      </c>
      <c r="L926" s="43"/>
      <c r="M926" s="49"/>
      <c r="N926" s="49">
        <v>0</v>
      </c>
      <c r="O926" s="49"/>
      <c r="R926" s="8"/>
    </row>
    <row r="927" spans="1:18" s="7" customFormat="1" ht="47.25" customHeight="1">
      <c r="A927" s="9"/>
      <c r="B927" s="9" t="s">
        <v>69</v>
      </c>
      <c r="C927" s="47" t="s">
        <v>816</v>
      </c>
      <c r="D927" s="47" t="s">
        <v>817</v>
      </c>
      <c r="E927" s="9" t="s">
        <v>818</v>
      </c>
      <c r="F927" s="48">
        <v>1790000</v>
      </c>
      <c r="G927" s="9">
        <v>26</v>
      </c>
      <c r="H927" s="9">
        <v>29</v>
      </c>
      <c r="I927" s="9">
        <f t="shared" si="42"/>
        <v>3</v>
      </c>
      <c r="J927" s="43">
        <f t="shared" si="43"/>
        <v>3</v>
      </c>
      <c r="K927" s="50">
        <f t="shared" si="44"/>
        <v>5370000</v>
      </c>
      <c r="L927" s="43"/>
      <c r="M927" s="49"/>
      <c r="N927" s="49" t="s">
        <v>3559</v>
      </c>
      <c r="O927" s="49"/>
      <c r="R927" s="8"/>
    </row>
    <row r="928" spans="1:18" s="7" customFormat="1" ht="47.25" hidden="1" customHeight="1">
      <c r="A928" s="9"/>
      <c r="B928" s="9" t="s">
        <v>32</v>
      </c>
      <c r="C928" s="47" t="s">
        <v>870</v>
      </c>
      <c r="D928" s="47" t="s">
        <v>871</v>
      </c>
      <c r="E928" s="9" t="s">
        <v>872</v>
      </c>
      <c r="F928" s="48">
        <v>720000</v>
      </c>
      <c r="G928" s="9">
        <v>13</v>
      </c>
      <c r="H928" s="9">
        <v>16</v>
      </c>
      <c r="I928" s="9">
        <f t="shared" si="42"/>
        <v>3</v>
      </c>
      <c r="J928" s="43">
        <f t="shared" si="43"/>
        <v>3</v>
      </c>
      <c r="K928" s="50">
        <f t="shared" si="44"/>
        <v>2160000</v>
      </c>
      <c r="L928" s="43"/>
      <c r="M928" s="49"/>
      <c r="N928" s="49">
        <v>0</v>
      </c>
      <c r="O928" s="49"/>
      <c r="R928" s="8"/>
    </row>
    <row r="929" spans="1:18" s="7" customFormat="1" ht="47.25" hidden="1" customHeight="1">
      <c r="A929" s="9"/>
      <c r="B929" s="9" t="s">
        <v>32</v>
      </c>
      <c r="C929" s="47" t="s">
        <v>959</v>
      </c>
      <c r="D929" s="47" t="s">
        <v>960</v>
      </c>
      <c r="E929" s="9" t="s">
        <v>961</v>
      </c>
      <c r="F929" s="48">
        <v>350000</v>
      </c>
      <c r="G929" s="9">
        <v>0</v>
      </c>
      <c r="H929" s="9">
        <v>3</v>
      </c>
      <c r="I929" s="9">
        <f t="shared" si="42"/>
        <v>3</v>
      </c>
      <c r="J929" s="43">
        <f t="shared" si="43"/>
        <v>3</v>
      </c>
      <c r="K929" s="50">
        <f t="shared" si="44"/>
        <v>1050000</v>
      </c>
      <c r="L929" s="43"/>
      <c r="M929" s="49"/>
      <c r="N929" s="49">
        <v>0</v>
      </c>
      <c r="O929" s="49"/>
      <c r="R929" s="8"/>
    </row>
    <row r="930" spans="1:18" s="7" customFormat="1" ht="47.25" hidden="1" customHeight="1">
      <c r="A930" s="9"/>
      <c r="B930" s="9" t="s">
        <v>32</v>
      </c>
      <c r="C930" s="47" t="s">
        <v>974</v>
      </c>
      <c r="D930" s="47" t="s">
        <v>975</v>
      </c>
      <c r="E930" s="9" t="s">
        <v>976</v>
      </c>
      <c r="F930" s="48">
        <v>319000</v>
      </c>
      <c r="G930" s="9">
        <v>9</v>
      </c>
      <c r="H930" s="9">
        <v>12</v>
      </c>
      <c r="I930" s="9">
        <f t="shared" si="42"/>
        <v>3</v>
      </c>
      <c r="J930" s="43">
        <f t="shared" si="43"/>
        <v>3</v>
      </c>
      <c r="K930" s="50">
        <f t="shared" si="44"/>
        <v>957000</v>
      </c>
      <c r="L930" s="43"/>
      <c r="M930" s="49"/>
      <c r="N930" s="49">
        <v>0</v>
      </c>
      <c r="O930" s="49"/>
      <c r="R930" s="8"/>
    </row>
    <row r="931" spans="1:18" s="7" customFormat="1" ht="47.25" hidden="1" customHeight="1">
      <c r="A931" s="9"/>
      <c r="B931" s="9" t="s">
        <v>32</v>
      </c>
      <c r="C931" s="47" t="s">
        <v>1001</v>
      </c>
      <c r="D931" s="47" t="s">
        <v>1002</v>
      </c>
      <c r="E931" s="9" t="s">
        <v>1003</v>
      </c>
      <c r="F931" s="48">
        <v>279000</v>
      </c>
      <c r="G931" s="9">
        <v>2</v>
      </c>
      <c r="H931" s="9">
        <v>5</v>
      </c>
      <c r="I931" s="9">
        <f t="shared" si="42"/>
        <v>3</v>
      </c>
      <c r="J931" s="43">
        <f t="shared" si="43"/>
        <v>3</v>
      </c>
      <c r="K931" s="50">
        <f t="shared" si="44"/>
        <v>837000</v>
      </c>
      <c r="L931" s="43"/>
      <c r="M931" s="49"/>
      <c r="N931" s="49">
        <v>0</v>
      </c>
      <c r="O931" s="49"/>
      <c r="R931" s="8"/>
    </row>
    <row r="932" spans="1:18" s="7" customFormat="1" ht="47.25" hidden="1" customHeight="1">
      <c r="A932" s="9"/>
      <c r="B932" s="9" t="s">
        <v>40</v>
      </c>
      <c r="C932" s="47" t="s">
        <v>1034</v>
      </c>
      <c r="D932" s="47" t="s">
        <v>1035</v>
      </c>
      <c r="E932" s="9" t="s">
        <v>1036</v>
      </c>
      <c r="F932" s="48">
        <v>240000</v>
      </c>
      <c r="G932" s="9">
        <v>3</v>
      </c>
      <c r="H932" s="9">
        <v>6</v>
      </c>
      <c r="I932" s="9">
        <f t="shared" si="42"/>
        <v>3</v>
      </c>
      <c r="J932" s="43">
        <f t="shared" si="43"/>
        <v>3</v>
      </c>
      <c r="K932" s="50">
        <f t="shared" si="44"/>
        <v>720000</v>
      </c>
      <c r="L932" s="43"/>
      <c r="M932" s="49"/>
      <c r="N932" s="49">
        <v>0</v>
      </c>
      <c r="O932" s="49"/>
      <c r="R932" s="8"/>
    </row>
    <row r="933" spans="1:18" s="7" customFormat="1" ht="47.25" hidden="1" customHeight="1">
      <c r="A933" s="9"/>
      <c r="B933" s="9" t="s">
        <v>40</v>
      </c>
      <c r="C933" s="47" t="s">
        <v>1043</v>
      </c>
      <c r="D933" s="47" t="s">
        <v>1044</v>
      </c>
      <c r="E933" s="9" t="s">
        <v>1045</v>
      </c>
      <c r="F933" s="48">
        <v>230000</v>
      </c>
      <c r="G933" s="9">
        <v>3</v>
      </c>
      <c r="H933" s="9">
        <v>6</v>
      </c>
      <c r="I933" s="9">
        <f t="shared" si="42"/>
        <v>3</v>
      </c>
      <c r="J933" s="43">
        <f t="shared" si="43"/>
        <v>3</v>
      </c>
      <c r="K933" s="50">
        <f t="shared" si="44"/>
        <v>690000</v>
      </c>
      <c r="L933" s="43"/>
      <c r="M933" s="49"/>
      <c r="N933" s="49">
        <v>0</v>
      </c>
      <c r="O933" s="49"/>
      <c r="R933" s="8"/>
    </row>
    <row r="934" spans="1:18" s="7" customFormat="1" ht="47.25" hidden="1" customHeight="1">
      <c r="A934" s="9"/>
      <c r="B934" s="9" t="s">
        <v>32</v>
      </c>
      <c r="C934" s="47" t="s">
        <v>1052</v>
      </c>
      <c r="D934" s="47" t="s">
        <v>1053</v>
      </c>
      <c r="E934" s="9" t="s">
        <v>1054</v>
      </c>
      <c r="F934" s="48">
        <v>217000</v>
      </c>
      <c r="G934" s="9">
        <v>6</v>
      </c>
      <c r="H934" s="9">
        <v>9</v>
      </c>
      <c r="I934" s="9">
        <f t="shared" si="42"/>
        <v>3</v>
      </c>
      <c r="J934" s="43">
        <f t="shared" si="43"/>
        <v>3</v>
      </c>
      <c r="K934" s="50">
        <f t="shared" si="44"/>
        <v>651000</v>
      </c>
      <c r="L934" s="43"/>
      <c r="M934" s="49"/>
      <c r="N934" s="49">
        <v>0</v>
      </c>
      <c r="O934" s="49"/>
      <c r="R934" s="8"/>
    </row>
    <row r="935" spans="1:18" s="7" customFormat="1" ht="47.25" hidden="1" customHeight="1">
      <c r="A935" s="9"/>
      <c r="B935" s="9" t="s">
        <v>27</v>
      </c>
      <c r="C935" s="47" t="s">
        <v>1055</v>
      </c>
      <c r="D935" s="47" t="s">
        <v>1056</v>
      </c>
      <c r="E935" s="9" t="s">
        <v>1057</v>
      </c>
      <c r="F935" s="48">
        <v>215000</v>
      </c>
      <c r="G935" s="9">
        <v>0</v>
      </c>
      <c r="H935" s="9">
        <v>3</v>
      </c>
      <c r="I935" s="9">
        <f t="shared" si="42"/>
        <v>3</v>
      </c>
      <c r="J935" s="43">
        <f t="shared" si="43"/>
        <v>3</v>
      </c>
      <c r="K935" s="50">
        <f t="shared" si="44"/>
        <v>645000</v>
      </c>
      <c r="L935" s="43"/>
      <c r="M935" s="49"/>
      <c r="N935" s="49">
        <v>0</v>
      </c>
      <c r="O935" s="49"/>
      <c r="R935" s="8"/>
    </row>
    <row r="936" spans="1:18" s="7" customFormat="1" ht="47.25" hidden="1" customHeight="1">
      <c r="A936" s="9"/>
      <c r="B936" s="9" t="s">
        <v>32</v>
      </c>
      <c r="C936" s="47" t="s">
        <v>1118</v>
      </c>
      <c r="D936" s="47" t="s">
        <v>1119</v>
      </c>
      <c r="E936" s="9" t="s">
        <v>1120</v>
      </c>
      <c r="F936" s="48">
        <v>170000</v>
      </c>
      <c r="G936" s="9">
        <v>0</v>
      </c>
      <c r="H936" s="9">
        <v>3</v>
      </c>
      <c r="I936" s="9">
        <f t="shared" si="42"/>
        <v>3</v>
      </c>
      <c r="J936" s="43">
        <f t="shared" si="43"/>
        <v>3</v>
      </c>
      <c r="K936" s="50">
        <f t="shared" si="44"/>
        <v>510000</v>
      </c>
      <c r="L936" s="43"/>
      <c r="M936" s="49"/>
      <c r="N936" s="49">
        <v>0</v>
      </c>
      <c r="O936" s="49"/>
      <c r="R936" s="8"/>
    </row>
    <row r="937" spans="1:18" s="7" customFormat="1" ht="47.25" hidden="1" customHeight="1">
      <c r="A937" s="9"/>
      <c r="B937" s="9" t="s">
        <v>32</v>
      </c>
      <c r="C937" s="47" t="s">
        <v>1130</v>
      </c>
      <c r="D937" s="47" t="s">
        <v>1131</v>
      </c>
      <c r="E937" s="9" t="s">
        <v>1132</v>
      </c>
      <c r="F937" s="48">
        <v>165000</v>
      </c>
      <c r="G937" s="9">
        <v>12</v>
      </c>
      <c r="H937" s="9">
        <v>15</v>
      </c>
      <c r="I937" s="9">
        <f t="shared" si="42"/>
        <v>3</v>
      </c>
      <c r="J937" s="43">
        <f t="shared" si="43"/>
        <v>3</v>
      </c>
      <c r="K937" s="50">
        <f t="shared" si="44"/>
        <v>495000</v>
      </c>
      <c r="L937" s="43"/>
      <c r="M937" s="49"/>
      <c r="N937" s="49">
        <v>0</v>
      </c>
      <c r="O937" s="49"/>
      <c r="R937" s="8"/>
    </row>
    <row r="938" spans="1:18" s="7" customFormat="1" ht="47.25" hidden="1" customHeight="1">
      <c r="A938" s="9"/>
      <c r="B938" s="9" t="s">
        <v>27</v>
      </c>
      <c r="C938" s="47" t="s">
        <v>219</v>
      </c>
      <c r="D938" s="47" t="s">
        <v>220</v>
      </c>
      <c r="E938" s="9" t="s">
        <v>221</v>
      </c>
      <c r="F938" s="48">
        <v>155000</v>
      </c>
      <c r="G938" s="9">
        <v>124</v>
      </c>
      <c r="H938" s="9">
        <v>127</v>
      </c>
      <c r="I938" s="9">
        <f t="shared" si="42"/>
        <v>3</v>
      </c>
      <c r="J938" s="43">
        <f t="shared" si="43"/>
        <v>3</v>
      </c>
      <c r="K938" s="50">
        <f t="shared" si="44"/>
        <v>465000</v>
      </c>
      <c r="L938" s="43"/>
      <c r="M938" s="49"/>
      <c r="N938" s="49">
        <v>0</v>
      </c>
      <c r="O938" s="49"/>
      <c r="R938" s="8"/>
    </row>
    <row r="939" spans="1:18" s="7" customFormat="1" ht="47.25" hidden="1" customHeight="1">
      <c r="A939" s="9"/>
      <c r="B939" s="9" t="s">
        <v>27</v>
      </c>
      <c r="C939" s="47" t="s">
        <v>1151</v>
      </c>
      <c r="D939" s="47" t="s">
        <v>1152</v>
      </c>
      <c r="E939" s="9" t="s">
        <v>1153</v>
      </c>
      <c r="F939" s="48">
        <v>140000</v>
      </c>
      <c r="G939" s="9">
        <v>44</v>
      </c>
      <c r="H939" s="9">
        <v>47</v>
      </c>
      <c r="I939" s="9">
        <f t="shared" si="42"/>
        <v>3</v>
      </c>
      <c r="J939" s="43">
        <f t="shared" si="43"/>
        <v>3</v>
      </c>
      <c r="K939" s="50">
        <f t="shared" si="44"/>
        <v>420000</v>
      </c>
      <c r="L939" s="43"/>
      <c r="M939" s="49"/>
      <c r="N939" s="49">
        <v>0</v>
      </c>
      <c r="O939" s="49"/>
      <c r="R939" s="8"/>
    </row>
    <row r="940" spans="1:18" s="7" customFormat="1" ht="47.25" hidden="1" customHeight="1">
      <c r="A940" s="9"/>
      <c r="B940" s="9" t="s">
        <v>27</v>
      </c>
      <c r="C940" s="47" t="s">
        <v>1154</v>
      </c>
      <c r="D940" s="47" t="s">
        <v>1155</v>
      </c>
      <c r="E940" s="9" t="s">
        <v>1156</v>
      </c>
      <c r="F940" s="48">
        <v>140000</v>
      </c>
      <c r="G940" s="9">
        <v>3</v>
      </c>
      <c r="H940" s="9">
        <v>6</v>
      </c>
      <c r="I940" s="9">
        <f t="shared" si="42"/>
        <v>3</v>
      </c>
      <c r="J940" s="43">
        <f t="shared" si="43"/>
        <v>3</v>
      </c>
      <c r="K940" s="50">
        <f t="shared" si="44"/>
        <v>420000</v>
      </c>
      <c r="L940" s="43"/>
      <c r="M940" s="49"/>
      <c r="N940" s="49">
        <v>0</v>
      </c>
      <c r="O940" s="49"/>
      <c r="R940" s="8"/>
    </row>
    <row r="941" spans="1:18" s="7" customFormat="1" ht="47.25" hidden="1" customHeight="1">
      <c r="A941" s="9"/>
      <c r="B941" s="9" t="s">
        <v>33</v>
      </c>
      <c r="C941" s="47" t="s">
        <v>1175</v>
      </c>
      <c r="D941" s="47" t="s">
        <v>1176</v>
      </c>
      <c r="E941" s="9" t="s">
        <v>1177</v>
      </c>
      <c r="F941" s="48">
        <v>126000</v>
      </c>
      <c r="G941" s="9">
        <v>18</v>
      </c>
      <c r="H941" s="9">
        <v>21</v>
      </c>
      <c r="I941" s="9">
        <f t="shared" si="42"/>
        <v>3</v>
      </c>
      <c r="J941" s="43">
        <f t="shared" si="43"/>
        <v>3</v>
      </c>
      <c r="K941" s="50">
        <f t="shared" si="44"/>
        <v>378000</v>
      </c>
      <c r="L941" s="43"/>
      <c r="M941" s="49"/>
      <c r="N941" s="49">
        <v>0</v>
      </c>
      <c r="O941" s="49"/>
      <c r="R941" s="8"/>
    </row>
    <row r="942" spans="1:18" s="7" customFormat="1" ht="47.25" hidden="1" customHeight="1">
      <c r="A942" s="9"/>
      <c r="B942" s="9" t="s">
        <v>27</v>
      </c>
      <c r="C942" s="47" t="s">
        <v>1184</v>
      </c>
      <c r="D942" s="47" t="s">
        <v>1185</v>
      </c>
      <c r="E942" s="9" t="s">
        <v>1186</v>
      </c>
      <c r="F942" s="48">
        <v>125000</v>
      </c>
      <c r="G942" s="9">
        <v>7</v>
      </c>
      <c r="H942" s="9">
        <v>10</v>
      </c>
      <c r="I942" s="9">
        <f t="shared" si="42"/>
        <v>3</v>
      </c>
      <c r="J942" s="43">
        <f t="shared" si="43"/>
        <v>3</v>
      </c>
      <c r="K942" s="50">
        <f t="shared" si="44"/>
        <v>375000</v>
      </c>
      <c r="L942" s="43"/>
      <c r="M942" s="49"/>
      <c r="N942" s="49">
        <v>0</v>
      </c>
      <c r="O942" s="49"/>
      <c r="R942" s="8"/>
    </row>
    <row r="943" spans="1:18" s="7" customFormat="1" ht="47.25" hidden="1" customHeight="1">
      <c r="A943" s="9"/>
      <c r="B943" s="9" t="s">
        <v>27</v>
      </c>
      <c r="C943" s="47" t="s">
        <v>1187</v>
      </c>
      <c r="D943" s="47" t="s">
        <v>1188</v>
      </c>
      <c r="E943" s="9" t="s">
        <v>1189</v>
      </c>
      <c r="F943" s="48">
        <v>125000</v>
      </c>
      <c r="G943" s="9">
        <v>7</v>
      </c>
      <c r="H943" s="9">
        <v>10</v>
      </c>
      <c r="I943" s="9">
        <f t="shared" si="42"/>
        <v>3</v>
      </c>
      <c r="J943" s="43">
        <f t="shared" si="43"/>
        <v>3</v>
      </c>
      <c r="K943" s="50">
        <f t="shared" si="44"/>
        <v>375000</v>
      </c>
      <c r="L943" s="43"/>
      <c r="M943" s="49"/>
      <c r="N943" s="49">
        <v>0</v>
      </c>
      <c r="O943" s="49"/>
      <c r="R943" s="8"/>
    </row>
    <row r="944" spans="1:18" s="7" customFormat="1" ht="47.25" hidden="1" customHeight="1">
      <c r="A944" s="9"/>
      <c r="B944" s="9" t="s">
        <v>27</v>
      </c>
      <c r="C944" s="47" t="s">
        <v>1244</v>
      </c>
      <c r="D944" s="47" t="s">
        <v>1245</v>
      </c>
      <c r="E944" s="9" t="s">
        <v>1246</v>
      </c>
      <c r="F944" s="48">
        <v>94000</v>
      </c>
      <c r="G944" s="9">
        <v>0</v>
      </c>
      <c r="H944" s="9">
        <v>3</v>
      </c>
      <c r="I944" s="9">
        <f t="shared" si="42"/>
        <v>3</v>
      </c>
      <c r="J944" s="43">
        <f t="shared" si="43"/>
        <v>3</v>
      </c>
      <c r="K944" s="50">
        <f t="shared" si="44"/>
        <v>282000</v>
      </c>
      <c r="L944" s="43"/>
      <c r="M944" s="49"/>
      <c r="N944" s="49">
        <v>0</v>
      </c>
      <c r="O944" s="49"/>
      <c r="R944" s="8"/>
    </row>
    <row r="945" spans="1:18" s="7" customFormat="1" ht="47.25" hidden="1" customHeight="1">
      <c r="A945" s="9"/>
      <c r="B945" s="9" t="s">
        <v>32</v>
      </c>
      <c r="C945" s="47" t="s">
        <v>606</v>
      </c>
      <c r="D945" s="47" t="s">
        <v>607</v>
      </c>
      <c r="E945" s="9" t="s">
        <v>608</v>
      </c>
      <c r="F945" s="48">
        <v>90000</v>
      </c>
      <c r="G945" s="9">
        <v>45</v>
      </c>
      <c r="H945" s="9">
        <v>48</v>
      </c>
      <c r="I945" s="9">
        <f t="shared" si="42"/>
        <v>3</v>
      </c>
      <c r="J945" s="43">
        <f t="shared" si="43"/>
        <v>3</v>
      </c>
      <c r="K945" s="50">
        <f t="shared" si="44"/>
        <v>270000</v>
      </c>
      <c r="L945" s="43"/>
      <c r="M945" s="49"/>
      <c r="N945" s="49">
        <v>0</v>
      </c>
      <c r="O945" s="49"/>
      <c r="R945" s="8"/>
    </row>
    <row r="946" spans="1:18" s="7" customFormat="1" ht="47.25" hidden="1" customHeight="1">
      <c r="A946" s="9"/>
      <c r="B946" s="9" t="s">
        <v>27</v>
      </c>
      <c r="C946" s="47" t="s">
        <v>1250</v>
      </c>
      <c r="D946" s="47" t="s">
        <v>1251</v>
      </c>
      <c r="E946" s="9" t="s">
        <v>1252</v>
      </c>
      <c r="F946" s="48">
        <v>90000</v>
      </c>
      <c r="G946" s="9">
        <v>2</v>
      </c>
      <c r="H946" s="9">
        <v>5</v>
      </c>
      <c r="I946" s="9">
        <f t="shared" si="42"/>
        <v>3</v>
      </c>
      <c r="J946" s="43">
        <f t="shared" si="43"/>
        <v>3</v>
      </c>
      <c r="K946" s="50">
        <f t="shared" si="44"/>
        <v>270000</v>
      </c>
      <c r="L946" s="43"/>
      <c r="M946" s="49"/>
      <c r="N946" s="49">
        <v>0</v>
      </c>
      <c r="O946" s="49"/>
      <c r="R946" s="8"/>
    </row>
    <row r="947" spans="1:18" s="7" customFormat="1" ht="47.25" hidden="1" customHeight="1">
      <c r="A947" s="9"/>
      <c r="B947" s="9" t="s">
        <v>27</v>
      </c>
      <c r="C947" s="47" t="s">
        <v>1283</v>
      </c>
      <c r="D947" s="47" t="s">
        <v>1284</v>
      </c>
      <c r="E947" s="9" t="s">
        <v>1285</v>
      </c>
      <c r="F947" s="48">
        <v>76000</v>
      </c>
      <c r="G947" s="9">
        <v>1</v>
      </c>
      <c r="H947" s="9">
        <v>4</v>
      </c>
      <c r="I947" s="9">
        <f t="shared" si="42"/>
        <v>3</v>
      </c>
      <c r="J947" s="43">
        <f t="shared" si="43"/>
        <v>3</v>
      </c>
      <c r="K947" s="50">
        <f t="shared" si="44"/>
        <v>228000</v>
      </c>
      <c r="L947" s="43"/>
      <c r="M947" s="49"/>
      <c r="N947" s="49">
        <v>0</v>
      </c>
      <c r="O947" s="49"/>
      <c r="R947" s="8"/>
    </row>
    <row r="948" spans="1:18" s="7" customFormat="1" ht="47.25" hidden="1" customHeight="1">
      <c r="A948" s="9"/>
      <c r="B948" s="9" t="s">
        <v>40</v>
      </c>
      <c r="C948" s="47" t="s">
        <v>1289</v>
      </c>
      <c r="D948" s="47" t="s">
        <v>1290</v>
      </c>
      <c r="E948" s="9" t="s">
        <v>1291</v>
      </c>
      <c r="F948" s="48">
        <v>75000</v>
      </c>
      <c r="G948" s="9">
        <v>5</v>
      </c>
      <c r="H948" s="9">
        <v>8</v>
      </c>
      <c r="I948" s="9">
        <f t="shared" si="42"/>
        <v>3</v>
      </c>
      <c r="J948" s="43">
        <f t="shared" si="43"/>
        <v>3</v>
      </c>
      <c r="K948" s="50">
        <f t="shared" si="44"/>
        <v>225000</v>
      </c>
      <c r="L948" s="43"/>
      <c r="M948" s="49"/>
      <c r="N948" s="49">
        <v>0</v>
      </c>
      <c r="O948" s="49"/>
      <c r="R948" s="8"/>
    </row>
    <row r="949" spans="1:18" s="7" customFormat="1" ht="47.25" hidden="1" customHeight="1">
      <c r="A949" s="9"/>
      <c r="B949" s="9" t="s">
        <v>27</v>
      </c>
      <c r="C949" s="47" t="s">
        <v>1410</v>
      </c>
      <c r="D949" s="47" t="s">
        <v>1411</v>
      </c>
      <c r="E949" s="9" t="s">
        <v>1412</v>
      </c>
      <c r="F949" s="48">
        <v>48000</v>
      </c>
      <c r="G949" s="9">
        <v>0</v>
      </c>
      <c r="H949" s="9">
        <v>3</v>
      </c>
      <c r="I949" s="9">
        <f t="shared" si="42"/>
        <v>3</v>
      </c>
      <c r="J949" s="43">
        <f t="shared" si="43"/>
        <v>3</v>
      </c>
      <c r="K949" s="50">
        <f t="shared" si="44"/>
        <v>144000</v>
      </c>
      <c r="L949" s="43"/>
      <c r="M949" s="49"/>
      <c r="N949" s="49">
        <v>0</v>
      </c>
      <c r="O949" s="49"/>
      <c r="R949" s="8"/>
    </row>
    <row r="950" spans="1:18" s="7" customFormat="1" ht="47.25" hidden="1" customHeight="1">
      <c r="A950" s="9"/>
      <c r="B950" s="9" t="s">
        <v>27</v>
      </c>
      <c r="C950" s="47" t="s">
        <v>1413</v>
      </c>
      <c r="D950" s="47" t="s">
        <v>1414</v>
      </c>
      <c r="E950" s="9" t="s">
        <v>1415</v>
      </c>
      <c r="F950" s="48">
        <v>48000</v>
      </c>
      <c r="G950" s="9">
        <v>0</v>
      </c>
      <c r="H950" s="9">
        <v>3</v>
      </c>
      <c r="I950" s="9">
        <f t="shared" si="42"/>
        <v>3</v>
      </c>
      <c r="J950" s="43">
        <f t="shared" si="43"/>
        <v>3</v>
      </c>
      <c r="K950" s="50">
        <f t="shared" si="44"/>
        <v>144000</v>
      </c>
      <c r="L950" s="43"/>
      <c r="M950" s="49"/>
      <c r="N950" s="49">
        <v>0</v>
      </c>
      <c r="O950" s="49"/>
      <c r="R950" s="8"/>
    </row>
    <row r="951" spans="1:18" s="7" customFormat="1" ht="47.25" hidden="1" customHeight="1">
      <c r="A951" s="9"/>
      <c r="B951" s="9" t="s">
        <v>33</v>
      </c>
      <c r="C951" s="47" t="s">
        <v>1437</v>
      </c>
      <c r="D951" s="47" t="s">
        <v>1438</v>
      </c>
      <c r="E951" s="9" t="s">
        <v>1439</v>
      </c>
      <c r="F951" s="48">
        <v>45000</v>
      </c>
      <c r="G951" s="9">
        <v>0</v>
      </c>
      <c r="H951" s="9">
        <v>3</v>
      </c>
      <c r="I951" s="9">
        <f t="shared" si="42"/>
        <v>3</v>
      </c>
      <c r="J951" s="43">
        <f t="shared" si="43"/>
        <v>3</v>
      </c>
      <c r="K951" s="50">
        <f t="shared" si="44"/>
        <v>135000</v>
      </c>
      <c r="L951" s="43"/>
      <c r="M951" s="49"/>
      <c r="N951" s="49">
        <v>0</v>
      </c>
      <c r="O951" s="49"/>
      <c r="R951" s="8"/>
    </row>
    <row r="952" spans="1:18" s="7" customFormat="1" ht="47.25" hidden="1" customHeight="1">
      <c r="A952" s="9"/>
      <c r="B952" s="9" t="s">
        <v>27</v>
      </c>
      <c r="C952" s="47" t="s">
        <v>1440</v>
      </c>
      <c r="D952" s="47" t="s">
        <v>1441</v>
      </c>
      <c r="E952" s="9" t="s">
        <v>1442</v>
      </c>
      <c r="F952" s="48">
        <v>44000</v>
      </c>
      <c r="G952" s="9">
        <v>11</v>
      </c>
      <c r="H952" s="9">
        <v>14</v>
      </c>
      <c r="I952" s="9">
        <f t="shared" si="42"/>
        <v>3</v>
      </c>
      <c r="J952" s="43">
        <f t="shared" si="43"/>
        <v>3</v>
      </c>
      <c r="K952" s="50">
        <f t="shared" si="44"/>
        <v>132000</v>
      </c>
      <c r="L952" s="43"/>
      <c r="M952" s="49"/>
      <c r="N952" s="49">
        <v>0</v>
      </c>
      <c r="O952" s="49"/>
      <c r="R952" s="8"/>
    </row>
    <row r="953" spans="1:18" s="7" customFormat="1" ht="47.25" hidden="1" customHeight="1">
      <c r="A953" s="9"/>
      <c r="B953" s="9" t="s">
        <v>32</v>
      </c>
      <c r="C953" s="47" t="s">
        <v>1458</v>
      </c>
      <c r="D953" s="47" t="s">
        <v>1459</v>
      </c>
      <c r="E953" s="9" t="s">
        <v>1460</v>
      </c>
      <c r="F953" s="48">
        <v>39000</v>
      </c>
      <c r="G953" s="9">
        <v>58</v>
      </c>
      <c r="H953" s="9">
        <v>61</v>
      </c>
      <c r="I953" s="9">
        <f t="shared" si="42"/>
        <v>3</v>
      </c>
      <c r="J953" s="43">
        <f t="shared" si="43"/>
        <v>3</v>
      </c>
      <c r="K953" s="50">
        <f t="shared" si="44"/>
        <v>117000</v>
      </c>
      <c r="L953" s="43"/>
      <c r="M953" s="49"/>
      <c r="N953" s="49">
        <v>0</v>
      </c>
      <c r="O953" s="49"/>
      <c r="R953" s="8"/>
    </row>
    <row r="954" spans="1:18" s="7" customFormat="1" ht="47.25" hidden="1" customHeight="1">
      <c r="A954" s="9"/>
      <c r="B954" s="9" t="s">
        <v>27</v>
      </c>
      <c r="C954" s="47" t="s">
        <v>204</v>
      </c>
      <c r="D954" s="47" t="s">
        <v>205</v>
      </c>
      <c r="E954" s="9" t="s">
        <v>206</v>
      </c>
      <c r="F954" s="48">
        <v>39000</v>
      </c>
      <c r="G954" s="9">
        <v>352</v>
      </c>
      <c r="H954" s="9">
        <v>355</v>
      </c>
      <c r="I954" s="9">
        <f t="shared" si="42"/>
        <v>3</v>
      </c>
      <c r="J954" s="43">
        <f t="shared" si="43"/>
        <v>3</v>
      </c>
      <c r="K954" s="50">
        <f t="shared" si="44"/>
        <v>117000</v>
      </c>
      <c r="L954" s="43"/>
      <c r="M954" s="49"/>
      <c r="N954" s="49">
        <v>0</v>
      </c>
      <c r="O954" s="49"/>
      <c r="R954" s="8"/>
    </row>
    <row r="955" spans="1:18" s="7" customFormat="1" ht="47.25" hidden="1" customHeight="1">
      <c r="A955" s="9"/>
      <c r="B955" s="9" t="s">
        <v>27</v>
      </c>
      <c r="C955" s="47" t="s">
        <v>1521</v>
      </c>
      <c r="D955" s="47" t="s">
        <v>1522</v>
      </c>
      <c r="E955" s="9" t="s">
        <v>1523</v>
      </c>
      <c r="F955" s="48">
        <v>29000</v>
      </c>
      <c r="G955" s="9">
        <v>0</v>
      </c>
      <c r="H955" s="9">
        <v>3</v>
      </c>
      <c r="I955" s="9">
        <f t="shared" si="42"/>
        <v>3</v>
      </c>
      <c r="J955" s="43">
        <f t="shared" si="43"/>
        <v>3</v>
      </c>
      <c r="K955" s="50">
        <f t="shared" si="44"/>
        <v>87000</v>
      </c>
      <c r="L955" s="43"/>
      <c r="M955" s="49"/>
      <c r="N955" s="49">
        <v>0</v>
      </c>
      <c r="O955" s="49"/>
      <c r="R955" s="8"/>
    </row>
    <row r="956" spans="1:18" s="7" customFormat="1" ht="47.25" hidden="1" customHeight="1">
      <c r="A956" s="9"/>
      <c r="B956" s="9" t="s">
        <v>27</v>
      </c>
      <c r="C956" s="47" t="s">
        <v>1548</v>
      </c>
      <c r="D956" s="47" t="s">
        <v>1549</v>
      </c>
      <c r="E956" s="9" t="s">
        <v>1550</v>
      </c>
      <c r="F956" s="48">
        <v>25000</v>
      </c>
      <c r="G956" s="9">
        <v>11</v>
      </c>
      <c r="H956" s="9">
        <v>14</v>
      </c>
      <c r="I956" s="9">
        <f t="shared" si="42"/>
        <v>3</v>
      </c>
      <c r="J956" s="43">
        <f t="shared" si="43"/>
        <v>3</v>
      </c>
      <c r="K956" s="50">
        <f t="shared" si="44"/>
        <v>75000</v>
      </c>
      <c r="L956" s="43"/>
      <c r="M956" s="49"/>
      <c r="N956" s="49">
        <v>0</v>
      </c>
      <c r="O956" s="49"/>
      <c r="R956" s="8"/>
    </row>
    <row r="957" spans="1:18" s="7" customFormat="1" ht="47.25" hidden="1" customHeight="1">
      <c r="A957" s="9"/>
      <c r="B957" s="9" t="s">
        <v>197</v>
      </c>
      <c r="C957" s="47" t="s">
        <v>680</v>
      </c>
      <c r="D957" s="47" t="s">
        <v>681</v>
      </c>
      <c r="E957" s="9" t="s">
        <v>682</v>
      </c>
      <c r="F957" s="48">
        <v>45000</v>
      </c>
      <c r="G957" s="9">
        <v>19</v>
      </c>
      <c r="H957" s="9">
        <v>22</v>
      </c>
      <c r="I957" s="9">
        <f t="shared" si="42"/>
        <v>3</v>
      </c>
      <c r="J957" s="43">
        <f t="shared" si="43"/>
        <v>3</v>
      </c>
      <c r="K957" s="50">
        <f t="shared" si="44"/>
        <v>135000</v>
      </c>
      <c r="L957" s="43"/>
      <c r="M957" s="49"/>
      <c r="N957" s="49">
        <v>0</v>
      </c>
      <c r="O957" s="49"/>
      <c r="R957" s="8"/>
    </row>
    <row r="958" spans="1:18" s="7" customFormat="1" ht="47.25" hidden="1" customHeight="1">
      <c r="A958" s="9"/>
      <c r="B958" s="9" t="s">
        <v>2772</v>
      </c>
      <c r="C958" s="47" t="s">
        <v>2794</v>
      </c>
      <c r="D958" s="47" t="s">
        <v>2795</v>
      </c>
      <c r="E958" s="9" t="s">
        <v>2796</v>
      </c>
      <c r="F958" s="48">
        <v>149000</v>
      </c>
      <c r="G958" s="9">
        <v>0</v>
      </c>
      <c r="H958" s="9">
        <v>3</v>
      </c>
      <c r="I958" s="9">
        <f t="shared" si="42"/>
        <v>3</v>
      </c>
      <c r="J958" s="43">
        <f t="shared" si="43"/>
        <v>3</v>
      </c>
      <c r="K958" s="50">
        <f t="shared" si="44"/>
        <v>447000</v>
      </c>
      <c r="L958" s="43"/>
      <c r="M958" s="49"/>
      <c r="N958" s="49">
        <v>0</v>
      </c>
      <c r="O958" s="49"/>
      <c r="R958" s="8"/>
    </row>
    <row r="959" spans="1:18" s="7" customFormat="1" ht="47.25" hidden="1" customHeight="1">
      <c r="A959" s="9"/>
      <c r="B959" s="9" t="s">
        <v>33</v>
      </c>
      <c r="C959" s="47" t="s">
        <v>429</v>
      </c>
      <c r="D959" s="47" t="s">
        <v>430</v>
      </c>
      <c r="E959" s="9" t="s">
        <v>431</v>
      </c>
      <c r="F959" s="48">
        <v>150000</v>
      </c>
      <c r="G959" s="9">
        <v>0</v>
      </c>
      <c r="H959" s="9">
        <v>3</v>
      </c>
      <c r="I959" s="9">
        <f t="shared" si="42"/>
        <v>3</v>
      </c>
      <c r="J959" s="43">
        <f t="shared" si="43"/>
        <v>3</v>
      </c>
      <c r="K959" s="50">
        <f t="shared" si="44"/>
        <v>450000</v>
      </c>
      <c r="L959" s="43"/>
      <c r="M959" s="49"/>
      <c r="N959" s="49">
        <v>0</v>
      </c>
      <c r="O959" s="49"/>
      <c r="R959" s="8"/>
    </row>
    <row r="960" spans="1:18" s="7" customFormat="1" ht="47.25" hidden="1" customHeight="1">
      <c r="A960" s="9"/>
      <c r="B960" s="9" t="s">
        <v>33</v>
      </c>
      <c r="C960" s="47" t="s">
        <v>3014</v>
      </c>
      <c r="D960" s="47" t="s">
        <v>3015</v>
      </c>
      <c r="E960" s="9" t="s">
        <v>3016</v>
      </c>
      <c r="F960" s="48">
        <v>50000</v>
      </c>
      <c r="G960" s="9">
        <v>1</v>
      </c>
      <c r="H960" s="9">
        <v>4</v>
      </c>
      <c r="I960" s="9">
        <f t="shared" si="42"/>
        <v>3</v>
      </c>
      <c r="J960" s="43">
        <f t="shared" si="43"/>
        <v>3</v>
      </c>
      <c r="K960" s="50">
        <f t="shared" si="44"/>
        <v>150000</v>
      </c>
      <c r="L960" s="43"/>
      <c r="M960" s="49"/>
      <c r="N960" s="49">
        <v>0</v>
      </c>
      <c r="O960" s="49"/>
      <c r="R960" s="8"/>
    </row>
    <row r="961" spans="1:18" s="7" customFormat="1" ht="47.25" customHeight="1">
      <c r="A961" s="9"/>
      <c r="B961" s="9" t="s">
        <v>33</v>
      </c>
      <c r="C961" s="47" t="s">
        <v>3029</v>
      </c>
      <c r="D961" s="47" t="s">
        <v>3030</v>
      </c>
      <c r="E961" s="9" t="s">
        <v>3031</v>
      </c>
      <c r="F961" s="48">
        <v>60000</v>
      </c>
      <c r="G961" s="9">
        <v>15</v>
      </c>
      <c r="H961" s="9">
        <v>18</v>
      </c>
      <c r="I961" s="9">
        <f t="shared" si="42"/>
        <v>3</v>
      </c>
      <c r="J961" s="43">
        <f t="shared" si="43"/>
        <v>3</v>
      </c>
      <c r="K961" s="50">
        <f t="shared" si="44"/>
        <v>180000</v>
      </c>
      <c r="L961" s="43"/>
      <c r="M961" s="49"/>
      <c r="N961" s="49" t="s">
        <v>3560</v>
      </c>
      <c r="O961" s="49"/>
      <c r="R961" s="8"/>
    </row>
    <row r="962" spans="1:18" s="7" customFormat="1" ht="47.25" hidden="1" customHeight="1">
      <c r="A962" s="9"/>
      <c r="B962" s="9" t="s">
        <v>27</v>
      </c>
      <c r="C962" s="47" t="s">
        <v>3167</v>
      </c>
      <c r="D962" s="47" t="s">
        <v>3168</v>
      </c>
      <c r="E962" s="9" t="s">
        <v>3169</v>
      </c>
      <c r="F962" s="48">
        <v>44000</v>
      </c>
      <c r="G962" s="9">
        <v>58</v>
      </c>
      <c r="H962" s="9">
        <v>61</v>
      </c>
      <c r="I962" s="9">
        <f t="shared" si="42"/>
        <v>3</v>
      </c>
      <c r="J962" s="43">
        <f t="shared" si="43"/>
        <v>3</v>
      </c>
      <c r="K962" s="50">
        <f t="shared" si="44"/>
        <v>132000</v>
      </c>
      <c r="L962" s="43"/>
      <c r="M962" s="49"/>
      <c r="N962" s="49">
        <v>0</v>
      </c>
      <c r="O962" s="49"/>
      <c r="R962" s="8"/>
    </row>
    <row r="963" spans="1:18" s="7" customFormat="1" ht="47.25" hidden="1" customHeight="1">
      <c r="A963" s="9"/>
      <c r="B963" s="9" t="s">
        <v>27</v>
      </c>
      <c r="C963" s="47" t="s">
        <v>3230</v>
      </c>
      <c r="D963" s="47" t="s">
        <v>3231</v>
      </c>
      <c r="E963" s="9" t="s">
        <v>3232</v>
      </c>
      <c r="F963" s="48">
        <v>68000</v>
      </c>
      <c r="G963" s="9">
        <v>9</v>
      </c>
      <c r="H963" s="9">
        <v>12</v>
      </c>
      <c r="I963" s="9">
        <f t="shared" si="42"/>
        <v>3</v>
      </c>
      <c r="J963" s="43">
        <f t="shared" si="43"/>
        <v>3</v>
      </c>
      <c r="K963" s="50">
        <f t="shared" si="44"/>
        <v>204000</v>
      </c>
      <c r="L963" s="43"/>
      <c r="M963" s="49"/>
      <c r="N963" s="49">
        <v>0</v>
      </c>
      <c r="O963" s="49"/>
      <c r="R963" s="8"/>
    </row>
    <row r="964" spans="1:18" s="7" customFormat="1" ht="47.25" hidden="1" customHeight="1">
      <c r="A964" s="9"/>
      <c r="B964" s="9" t="s">
        <v>33</v>
      </c>
      <c r="C964" s="47" t="s">
        <v>3304</v>
      </c>
      <c r="D964" s="47" t="s">
        <v>3305</v>
      </c>
      <c r="E964" s="9" t="s">
        <v>3306</v>
      </c>
      <c r="F964" s="48">
        <v>850000</v>
      </c>
      <c r="G964" s="9">
        <v>5</v>
      </c>
      <c r="H964" s="9">
        <v>8</v>
      </c>
      <c r="I964" s="9">
        <f t="shared" si="42"/>
        <v>3</v>
      </c>
      <c r="J964" s="43">
        <f t="shared" si="43"/>
        <v>3</v>
      </c>
      <c r="K964" s="50">
        <f t="shared" si="44"/>
        <v>2550000</v>
      </c>
      <c r="L964" s="43"/>
      <c r="M964" s="49"/>
      <c r="N964" s="49">
        <v>0</v>
      </c>
      <c r="O964" s="49"/>
      <c r="R964" s="8"/>
    </row>
    <row r="965" spans="1:18" s="7" customFormat="1" ht="47.25" hidden="1" customHeight="1">
      <c r="A965" s="9"/>
      <c r="B965" s="9" t="s">
        <v>27</v>
      </c>
      <c r="C965" s="47" t="s">
        <v>3411</v>
      </c>
      <c r="D965" s="47" t="s">
        <v>3412</v>
      </c>
      <c r="E965" s="9" t="s">
        <v>3413</v>
      </c>
      <c r="F965" s="48">
        <v>160000</v>
      </c>
      <c r="G965" s="9">
        <v>6</v>
      </c>
      <c r="H965" s="9">
        <v>9</v>
      </c>
      <c r="I965" s="9">
        <f t="shared" si="42"/>
        <v>3</v>
      </c>
      <c r="J965" s="43">
        <f t="shared" si="43"/>
        <v>3</v>
      </c>
      <c r="K965" s="50">
        <f t="shared" si="44"/>
        <v>480000</v>
      </c>
      <c r="L965" s="43"/>
      <c r="M965" s="49"/>
      <c r="N965" s="49">
        <v>0</v>
      </c>
      <c r="O965" s="49"/>
      <c r="R965" s="8"/>
    </row>
    <row r="966" spans="1:18" s="7" customFormat="1" ht="47.25" hidden="1" customHeight="1">
      <c r="A966" s="9"/>
      <c r="B966" s="9" t="s">
        <v>3498</v>
      </c>
      <c r="C966" s="47" t="s">
        <v>471</v>
      </c>
      <c r="D966" s="47" t="s">
        <v>472</v>
      </c>
      <c r="E966" s="9" t="s">
        <v>473</v>
      </c>
      <c r="F966" s="48">
        <v>289000</v>
      </c>
      <c r="G966" s="9">
        <v>35</v>
      </c>
      <c r="H966" s="9">
        <v>38</v>
      </c>
      <c r="I966" s="9">
        <f t="shared" si="42"/>
        <v>3</v>
      </c>
      <c r="J966" s="43">
        <f t="shared" si="43"/>
        <v>3</v>
      </c>
      <c r="K966" s="50">
        <f t="shared" si="44"/>
        <v>867000</v>
      </c>
      <c r="L966" s="43"/>
      <c r="M966" s="49"/>
      <c r="N966" s="49">
        <v>0</v>
      </c>
      <c r="O966" s="49"/>
      <c r="R966" s="8"/>
    </row>
    <row r="967" spans="1:18" s="7" customFormat="1" ht="47.25" hidden="1" customHeight="1">
      <c r="A967" s="9"/>
      <c r="B967" s="9" t="s">
        <v>3498</v>
      </c>
      <c r="C967" s="47" t="s">
        <v>3492</v>
      </c>
      <c r="D967" s="47" t="s">
        <v>3493</v>
      </c>
      <c r="E967" s="9" t="s">
        <v>3494</v>
      </c>
      <c r="F967" s="48">
        <v>350000</v>
      </c>
      <c r="G967" s="9">
        <v>0</v>
      </c>
      <c r="H967" s="9">
        <v>3</v>
      </c>
      <c r="I967" s="9">
        <f t="shared" si="42"/>
        <v>3</v>
      </c>
      <c r="J967" s="43">
        <f t="shared" si="43"/>
        <v>3</v>
      </c>
      <c r="K967" s="50">
        <f t="shared" si="44"/>
        <v>1050000</v>
      </c>
      <c r="L967" s="43"/>
      <c r="M967" s="49"/>
      <c r="N967" s="49">
        <v>0</v>
      </c>
      <c r="O967" s="49"/>
      <c r="R967" s="8"/>
    </row>
    <row r="968" spans="1:18" s="7" customFormat="1" ht="47.25" customHeight="1">
      <c r="A968" s="9"/>
      <c r="B968" s="9" t="s">
        <v>27</v>
      </c>
      <c r="C968" s="47" t="s">
        <v>831</v>
      </c>
      <c r="D968" s="47" t="s">
        <v>832</v>
      </c>
      <c r="E968" s="9" t="s">
        <v>833</v>
      </c>
      <c r="F968" s="48">
        <v>982000</v>
      </c>
      <c r="G968" s="9">
        <v>7</v>
      </c>
      <c r="H968" s="9">
        <v>11</v>
      </c>
      <c r="I968" s="9">
        <f t="shared" si="42"/>
        <v>4</v>
      </c>
      <c r="J968" s="43">
        <f t="shared" si="43"/>
        <v>4</v>
      </c>
      <c r="K968" s="50">
        <f t="shared" si="44"/>
        <v>3928000</v>
      </c>
      <c r="L968" s="43"/>
      <c r="M968" s="49"/>
      <c r="N968" s="49" t="s">
        <v>3561</v>
      </c>
      <c r="O968" s="49"/>
      <c r="R968" s="8"/>
    </row>
    <row r="969" spans="1:18" s="7" customFormat="1" ht="47.25" hidden="1" customHeight="1">
      <c r="A969" s="9"/>
      <c r="B969" s="9" t="s">
        <v>32</v>
      </c>
      <c r="C969" s="47" t="s">
        <v>867</v>
      </c>
      <c r="D969" s="47" t="s">
        <v>868</v>
      </c>
      <c r="E969" s="9" t="s">
        <v>869</v>
      </c>
      <c r="F969" s="48">
        <v>549000</v>
      </c>
      <c r="G969" s="9">
        <v>2</v>
      </c>
      <c r="H969" s="9">
        <v>6</v>
      </c>
      <c r="I969" s="9">
        <f t="shared" ref="I969:I1032" si="45">+H969-G969</f>
        <v>4</v>
      </c>
      <c r="J969" s="43">
        <f t="shared" si="43"/>
        <v>4</v>
      </c>
      <c r="K969" s="50">
        <f t="shared" si="44"/>
        <v>2196000</v>
      </c>
      <c r="L969" s="43"/>
      <c r="M969" s="49"/>
      <c r="N969" s="49">
        <v>0</v>
      </c>
      <c r="O969" s="49"/>
      <c r="R969" s="8"/>
    </row>
    <row r="970" spans="1:18" s="7" customFormat="1" ht="47.25" hidden="1" customHeight="1">
      <c r="A970" s="9"/>
      <c r="B970" s="9" t="s">
        <v>33</v>
      </c>
      <c r="C970" s="47" t="s">
        <v>879</v>
      </c>
      <c r="D970" s="47" t="s">
        <v>880</v>
      </c>
      <c r="E970" s="9" t="s">
        <v>881</v>
      </c>
      <c r="F970" s="48">
        <v>490000</v>
      </c>
      <c r="G970" s="9">
        <v>1</v>
      </c>
      <c r="H970" s="9">
        <v>5</v>
      </c>
      <c r="I970" s="9">
        <f t="shared" si="45"/>
        <v>4</v>
      </c>
      <c r="J970" s="43">
        <f t="shared" si="43"/>
        <v>4</v>
      </c>
      <c r="K970" s="50">
        <f t="shared" si="44"/>
        <v>1960000</v>
      </c>
      <c r="L970" s="43"/>
      <c r="M970" s="49"/>
      <c r="N970" s="49">
        <v>0</v>
      </c>
      <c r="O970" s="49"/>
      <c r="R970" s="8"/>
    </row>
    <row r="971" spans="1:18" s="7" customFormat="1" ht="47.25" hidden="1" customHeight="1">
      <c r="A971" s="9"/>
      <c r="B971" s="9" t="s">
        <v>27</v>
      </c>
      <c r="C971" s="47" t="s">
        <v>908</v>
      </c>
      <c r="D971" s="47" t="s">
        <v>909</v>
      </c>
      <c r="E971" s="9" t="s">
        <v>910</v>
      </c>
      <c r="F971" s="48">
        <v>395000</v>
      </c>
      <c r="G971" s="9">
        <v>8</v>
      </c>
      <c r="H971" s="9">
        <v>12</v>
      </c>
      <c r="I971" s="9">
        <f t="shared" si="45"/>
        <v>4</v>
      </c>
      <c r="J971" s="43">
        <f t="shared" ref="J971:J1034" si="46">+H971-G971</f>
        <v>4</v>
      </c>
      <c r="K971" s="50">
        <f t="shared" ref="K971:K1034" si="47">+J971*F971</f>
        <v>1580000</v>
      </c>
      <c r="L971" s="43"/>
      <c r="M971" s="49"/>
      <c r="N971" s="49">
        <v>0</v>
      </c>
      <c r="O971" s="49"/>
      <c r="R971" s="8"/>
    </row>
    <row r="972" spans="1:18" s="7" customFormat="1" ht="47.25" hidden="1" customHeight="1">
      <c r="A972" s="9"/>
      <c r="B972" s="9" t="s">
        <v>32</v>
      </c>
      <c r="C972" s="47" t="s">
        <v>956</v>
      </c>
      <c r="D972" s="47" t="s">
        <v>957</v>
      </c>
      <c r="E972" s="9" t="s">
        <v>958</v>
      </c>
      <c r="F972" s="48">
        <v>279000</v>
      </c>
      <c r="G972" s="9">
        <v>0</v>
      </c>
      <c r="H972" s="9">
        <v>4</v>
      </c>
      <c r="I972" s="9">
        <f t="shared" si="45"/>
        <v>4</v>
      </c>
      <c r="J972" s="43">
        <f t="shared" si="46"/>
        <v>4</v>
      </c>
      <c r="K972" s="50">
        <f t="shared" si="47"/>
        <v>1116000</v>
      </c>
      <c r="L972" s="43"/>
      <c r="M972" s="49"/>
      <c r="N972" s="49">
        <v>0</v>
      </c>
      <c r="O972" s="49"/>
      <c r="R972" s="8"/>
    </row>
    <row r="973" spans="1:18" s="7" customFormat="1" ht="47.25" hidden="1" customHeight="1">
      <c r="A973" s="9"/>
      <c r="B973" s="9" t="s">
        <v>32</v>
      </c>
      <c r="C973" s="47" t="s">
        <v>965</v>
      </c>
      <c r="D973" s="47" t="s">
        <v>966</v>
      </c>
      <c r="E973" s="9" t="s">
        <v>967</v>
      </c>
      <c r="F973" s="48">
        <v>250000</v>
      </c>
      <c r="G973" s="9">
        <v>7</v>
      </c>
      <c r="H973" s="9">
        <v>11</v>
      </c>
      <c r="I973" s="9">
        <f t="shared" si="45"/>
        <v>4</v>
      </c>
      <c r="J973" s="43">
        <f t="shared" si="46"/>
        <v>4</v>
      </c>
      <c r="K973" s="50">
        <f t="shared" si="47"/>
        <v>1000000</v>
      </c>
      <c r="L973" s="43"/>
      <c r="M973" s="49"/>
      <c r="N973" s="49">
        <v>0</v>
      </c>
      <c r="O973" s="49"/>
      <c r="R973" s="8"/>
    </row>
    <row r="974" spans="1:18" s="7" customFormat="1" ht="47.25" hidden="1" customHeight="1">
      <c r="A974" s="9"/>
      <c r="B974" s="9" t="s">
        <v>33</v>
      </c>
      <c r="C974" s="47" t="s">
        <v>995</v>
      </c>
      <c r="D974" s="47" t="s">
        <v>996</v>
      </c>
      <c r="E974" s="9" t="s">
        <v>997</v>
      </c>
      <c r="F974" s="48">
        <v>215000</v>
      </c>
      <c r="G974" s="9">
        <v>10</v>
      </c>
      <c r="H974" s="9">
        <v>14</v>
      </c>
      <c r="I974" s="9">
        <f t="shared" si="45"/>
        <v>4</v>
      </c>
      <c r="J974" s="43">
        <f t="shared" si="46"/>
        <v>4</v>
      </c>
      <c r="K974" s="50">
        <f t="shared" si="47"/>
        <v>860000</v>
      </c>
      <c r="L974" s="43"/>
      <c r="M974" s="49"/>
      <c r="N974" s="49">
        <v>0</v>
      </c>
      <c r="O974" s="49"/>
      <c r="R974" s="8"/>
    </row>
    <row r="975" spans="1:18" s="7" customFormat="1" ht="47.25" hidden="1" customHeight="1">
      <c r="A975" s="9"/>
      <c r="B975" s="9" t="s">
        <v>33</v>
      </c>
      <c r="C975" s="47" t="s">
        <v>1019</v>
      </c>
      <c r="D975" s="47" t="s">
        <v>1020</v>
      </c>
      <c r="E975" s="9" t="s">
        <v>1021</v>
      </c>
      <c r="F975" s="48">
        <v>188000</v>
      </c>
      <c r="G975" s="9">
        <v>40</v>
      </c>
      <c r="H975" s="9">
        <v>44</v>
      </c>
      <c r="I975" s="9">
        <f t="shared" si="45"/>
        <v>4</v>
      </c>
      <c r="J975" s="43">
        <f t="shared" si="46"/>
        <v>4</v>
      </c>
      <c r="K975" s="50">
        <f t="shared" si="47"/>
        <v>752000</v>
      </c>
      <c r="L975" s="43"/>
      <c r="M975" s="49"/>
      <c r="N975" s="49">
        <v>0</v>
      </c>
      <c r="O975" s="49"/>
      <c r="R975" s="8"/>
    </row>
    <row r="976" spans="1:18" s="7" customFormat="1" ht="47.25" hidden="1" customHeight="1">
      <c r="A976" s="9"/>
      <c r="B976" s="9" t="s">
        <v>32</v>
      </c>
      <c r="C976" s="47" t="s">
        <v>498</v>
      </c>
      <c r="D976" s="47" t="s">
        <v>499</v>
      </c>
      <c r="E976" s="9" t="s">
        <v>500</v>
      </c>
      <c r="F976" s="48">
        <v>155000</v>
      </c>
      <c r="G976" s="9">
        <v>17</v>
      </c>
      <c r="H976" s="9">
        <v>21</v>
      </c>
      <c r="I976" s="9">
        <f t="shared" si="45"/>
        <v>4</v>
      </c>
      <c r="J976" s="43">
        <f t="shared" si="46"/>
        <v>4</v>
      </c>
      <c r="K976" s="50">
        <f t="shared" si="47"/>
        <v>620000</v>
      </c>
      <c r="L976" s="43"/>
      <c r="M976" s="49"/>
      <c r="N976" s="49">
        <v>0</v>
      </c>
      <c r="O976" s="49"/>
      <c r="R976" s="8"/>
    </row>
    <row r="977" spans="1:18" s="7" customFormat="1" ht="47.25" hidden="1" customHeight="1">
      <c r="A977" s="9"/>
      <c r="B977" s="9" t="s">
        <v>33</v>
      </c>
      <c r="C977" s="47" t="s">
        <v>1121</v>
      </c>
      <c r="D977" s="47" t="s">
        <v>1122</v>
      </c>
      <c r="E977" s="9" t="s">
        <v>1123</v>
      </c>
      <c r="F977" s="48">
        <v>126000</v>
      </c>
      <c r="G977" s="9">
        <v>9</v>
      </c>
      <c r="H977" s="9">
        <v>13</v>
      </c>
      <c r="I977" s="9">
        <f t="shared" si="45"/>
        <v>4</v>
      </c>
      <c r="J977" s="43">
        <f t="shared" si="46"/>
        <v>4</v>
      </c>
      <c r="K977" s="50">
        <f t="shared" si="47"/>
        <v>504000</v>
      </c>
      <c r="L977" s="43"/>
      <c r="M977" s="49"/>
      <c r="N977" s="49">
        <v>0</v>
      </c>
      <c r="O977" s="49"/>
      <c r="R977" s="8"/>
    </row>
    <row r="978" spans="1:18" s="7" customFormat="1" ht="47.25" hidden="1" customHeight="1">
      <c r="A978" s="9"/>
      <c r="B978" s="9" t="s">
        <v>33</v>
      </c>
      <c r="C978" s="47" t="s">
        <v>719</v>
      </c>
      <c r="D978" s="47" t="s">
        <v>720</v>
      </c>
      <c r="E978" s="9" t="s">
        <v>721</v>
      </c>
      <c r="F978" s="48">
        <v>115000</v>
      </c>
      <c r="G978" s="9">
        <v>36</v>
      </c>
      <c r="H978" s="9">
        <v>40</v>
      </c>
      <c r="I978" s="9">
        <f t="shared" si="45"/>
        <v>4</v>
      </c>
      <c r="J978" s="43">
        <f t="shared" si="46"/>
        <v>4</v>
      </c>
      <c r="K978" s="50">
        <f t="shared" si="47"/>
        <v>460000</v>
      </c>
      <c r="L978" s="43"/>
      <c r="M978" s="49"/>
      <c r="N978" s="49">
        <v>0</v>
      </c>
      <c r="O978" s="49"/>
      <c r="R978" s="8"/>
    </row>
    <row r="979" spans="1:18" s="7" customFormat="1" ht="47.25" hidden="1" customHeight="1">
      <c r="A979" s="9"/>
      <c r="B979" s="9" t="s">
        <v>27</v>
      </c>
      <c r="C979" s="47" t="s">
        <v>1199</v>
      </c>
      <c r="D979" s="47" t="s">
        <v>1200</v>
      </c>
      <c r="E979" s="9" t="s">
        <v>1201</v>
      </c>
      <c r="F979" s="48">
        <v>90000</v>
      </c>
      <c r="G979" s="9">
        <v>39</v>
      </c>
      <c r="H979" s="9">
        <v>43</v>
      </c>
      <c r="I979" s="9">
        <f t="shared" si="45"/>
        <v>4</v>
      </c>
      <c r="J979" s="43">
        <f t="shared" si="46"/>
        <v>4</v>
      </c>
      <c r="K979" s="50">
        <f t="shared" si="47"/>
        <v>360000</v>
      </c>
      <c r="L979" s="43"/>
      <c r="M979" s="49"/>
      <c r="N979" s="49">
        <v>0</v>
      </c>
      <c r="O979" s="49"/>
      <c r="R979" s="8"/>
    </row>
    <row r="980" spans="1:18" s="7" customFormat="1" ht="47.25" hidden="1" customHeight="1">
      <c r="A980" s="9"/>
      <c r="B980" s="9" t="s">
        <v>33</v>
      </c>
      <c r="C980" s="47" t="s">
        <v>1223</v>
      </c>
      <c r="D980" s="47" t="s">
        <v>1224</v>
      </c>
      <c r="E980" s="9" t="s">
        <v>1225</v>
      </c>
      <c r="F980" s="48">
        <v>79000</v>
      </c>
      <c r="G980" s="9">
        <v>11</v>
      </c>
      <c r="H980" s="9">
        <v>15</v>
      </c>
      <c r="I980" s="9">
        <f t="shared" si="45"/>
        <v>4</v>
      </c>
      <c r="J980" s="43">
        <f t="shared" si="46"/>
        <v>4</v>
      </c>
      <c r="K980" s="50">
        <f t="shared" si="47"/>
        <v>316000</v>
      </c>
      <c r="L980" s="43"/>
      <c r="M980" s="49"/>
      <c r="N980" s="49">
        <v>0</v>
      </c>
      <c r="O980" s="49"/>
      <c r="R980" s="8"/>
    </row>
    <row r="981" spans="1:18" s="7" customFormat="1" ht="47.25" hidden="1" customHeight="1">
      <c r="A981" s="9"/>
      <c r="B981" s="9" t="s">
        <v>40</v>
      </c>
      <c r="C981" s="47" t="s">
        <v>692</v>
      </c>
      <c r="D981" s="47" t="s">
        <v>693</v>
      </c>
      <c r="E981" s="9" t="s">
        <v>694</v>
      </c>
      <c r="F981" s="48">
        <v>75000</v>
      </c>
      <c r="G981" s="9">
        <v>0</v>
      </c>
      <c r="H981" s="9">
        <v>4</v>
      </c>
      <c r="I981" s="9">
        <f t="shared" si="45"/>
        <v>4</v>
      </c>
      <c r="J981" s="43">
        <f t="shared" si="46"/>
        <v>4</v>
      </c>
      <c r="K981" s="50">
        <f t="shared" si="47"/>
        <v>300000</v>
      </c>
      <c r="L981" s="43"/>
      <c r="M981" s="49"/>
      <c r="N981" s="49">
        <v>0</v>
      </c>
      <c r="O981" s="49"/>
      <c r="R981" s="8"/>
    </row>
    <row r="982" spans="1:18" s="7" customFormat="1" ht="47.25" hidden="1" customHeight="1">
      <c r="A982" s="9"/>
      <c r="B982" s="9" t="s">
        <v>40</v>
      </c>
      <c r="C982" s="47" t="s">
        <v>1226</v>
      </c>
      <c r="D982" s="47" t="s">
        <v>1227</v>
      </c>
      <c r="E982" s="9" t="s">
        <v>1228</v>
      </c>
      <c r="F982" s="48">
        <v>75000</v>
      </c>
      <c r="G982" s="9">
        <v>0</v>
      </c>
      <c r="H982" s="9">
        <v>4</v>
      </c>
      <c r="I982" s="9">
        <f t="shared" si="45"/>
        <v>4</v>
      </c>
      <c r="J982" s="43">
        <f t="shared" si="46"/>
        <v>4</v>
      </c>
      <c r="K982" s="50">
        <f t="shared" si="47"/>
        <v>300000</v>
      </c>
      <c r="L982" s="43"/>
      <c r="M982" s="49"/>
      <c r="N982" s="49">
        <v>0</v>
      </c>
      <c r="O982" s="49"/>
      <c r="R982" s="8"/>
    </row>
    <row r="983" spans="1:18" s="7" customFormat="1" ht="47.25" hidden="1" customHeight="1">
      <c r="A983" s="9"/>
      <c r="B983" s="9" t="s">
        <v>27</v>
      </c>
      <c r="C983" s="47" t="s">
        <v>540</v>
      </c>
      <c r="D983" s="47" t="s">
        <v>541</v>
      </c>
      <c r="E983" s="9" t="s">
        <v>542</v>
      </c>
      <c r="F983" s="48">
        <v>69000</v>
      </c>
      <c r="G983" s="9">
        <v>6</v>
      </c>
      <c r="H983" s="9">
        <v>10</v>
      </c>
      <c r="I983" s="9">
        <f t="shared" si="45"/>
        <v>4</v>
      </c>
      <c r="J983" s="43">
        <f t="shared" si="46"/>
        <v>4</v>
      </c>
      <c r="K983" s="50">
        <f t="shared" si="47"/>
        <v>276000</v>
      </c>
      <c r="L983" s="43"/>
      <c r="M983" s="49"/>
      <c r="N983" s="49">
        <v>0</v>
      </c>
      <c r="O983" s="49"/>
      <c r="R983" s="8"/>
    </row>
    <row r="984" spans="1:18" s="7" customFormat="1" ht="47.25" hidden="1" customHeight="1">
      <c r="A984" s="9"/>
      <c r="B984" s="9" t="s">
        <v>27</v>
      </c>
      <c r="C984" s="47" t="s">
        <v>1259</v>
      </c>
      <c r="D984" s="47" t="s">
        <v>1260</v>
      </c>
      <c r="E984" s="9" t="s">
        <v>1261</v>
      </c>
      <c r="F984" s="48">
        <v>65000</v>
      </c>
      <c r="G984" s="9">
        <v>0</v>
      </c>
      <c r="H984" s="9">
        <v>4</v>
      </c>
      <c r="I984" s="9">
        <f t="shared" si="45"/>
        <v>4</v>
      </c>
      <c r="J984" s="43">
        <f t="shared" si="46"/>
        <v>4</v>
      </c>
      <c r="K984" s="50">
        <f t="shared" si="47"/>
        <v>260000</v>
      </c>
      <c r="L984" s="43"/>
      <c r="M984" s="49"/>
      <c r="N984" s="49">
        <v>0</v>
      </c>
      <c r="O984" s="49"/>
      <c r="R984" s="8"/>
    </row>
    <row r="985" spans="1:18" s="7" customFormat="1" ht="47.25" hidden="1" customHeight="1">
      <c r="A985" s="9"/>
      <c r="B985" s="9" t="s">
        <v>40</v>
      </c>
      <c r="C985" s="47" t="s">
        <v>686</v>
      </c>
      <c r="D985" s="47" t="s">
        <v>687</v>
      </c>
      <c r="E985" s="9" t="s">
        <v>688</v>
      </c>
      <c r="F985" s="48">
        <v>60000</v>
      </c>
      <c r="G985" s="9">
        <v>0</v>
      </c>
      <c r="H985" s="9">
        <v>4</v>
      </c>
      <c r="I985" s="9">
        <f t="shared" si="45"/>
        <v>4</v>
      </c>
      <c r="J985" s="43">
        <f t="shared" si="46"/>
        <v>4</v>
      </c>
      <c r="K985" s="50">
        <f t="shared" si="47"/>
        <v>240000</v>
      </c>
      <c r="L985" s="43"/>
      <c r="M985" s="49"/>
      <c r="N985" s="49">
        <v>0</v>
      </c>
      <c r="O985" s="49"/>
      <c r="R985" s="8"/>
    </row>
    <row r="986" spans="1:18" s="7" customFormat="1" ht="47.25" hidden="1" customHeight="1">
      <c r="A986" s="9"/>
      <c r="B986" s="9" t="s">
        <v>33</v>
      </c>
      <c r="C986" s="47" t="s">
        <v>1315</v>
      </c>
      <c r="D986" s="47" t="s">
        <v>1316</v>
      </c>
      <c r="E986" s="9" t="s">
        <v>1317</v>
      </c>
      <c r="F986" s="48">
        <v>48000</v>
      </c>
      <c r="G986" s="9">
        <v>2</v>
      </c>
      <c r="H986" s="9">
        <v>6</v>
      </c>
      <c r="I986" s="9">
        <f t="shared" si="45"/>
        <v>4</v>
      </c>
      <c r="J986" s="43">
        <f t="shared" si="46"/>
        <v>4</v>
      </c>
      <c r="K986" s="50">
        <f t="shared" si="47"/>
        <v>192000</v>
      </c>
      <c r="L986" s="43"/>
      <c r="M986" s="49"/>
      <c r="N986" s="49">
        <v>0</v>
      </c>
      <c r="O986" s="49"/>
      <c r="R986" s="8"/>
    </row>
    <row r="987" spans="1:18" s="7" customFormat="1" ht="47.25" hidden="1" customHeight="1">
      <c r="A987" s="9"/>
      <c r="B987" s="9" t="s">
        <v>27</v>
      </c>
      <c r="C987" s="47" t="s">
        <v>1374</v>
      </c>
      <c r="D987" s="47" t="s">
        <v>1375</v>
      </c>
      <c r="E987" s="9" t="s">
        <v>1376</v>
      </c>
      <c r="F987" s="48">
        <v>40000</v>
      </c>
      <c r="G987" s="9">
        <v>49</v>
      </c>
      <c r="H987" s="9">
        <v>53</v>
      </c>
      <c r="I987" s="9">
        <f t="shared" si="45"/>
        <v>4</v>
      </c>
      <c r="J987" s="43">
        <f t="shared" si="46"/>
        <v>4</v>
      </c>
      <c r="K987" s="50">
        <f t="shared" si="47"/>
        <v>160000</v>
      </c>
      <c r="L987" s="43"/>
      <c r="M987" s="49"/>
      <c r="N987" s="49">
        <v>0</v>
      </c>
      <c r="O987" s="49"/>
      <c r="R987" s="8"/>
    </row>
    <row r="988" spans="1:18" s="7" customFormat="1" ht="47.25" hidden="1" customHeight="1">
      <c r="A988" s="9"/>
      <c r="B988" s="9" t="s">
        <v>32</v>
      </c>
      <c r="C988" s="47" t="s">
        <v>1383</v>
      </c>
      <c r="D988" s="47" t="s">
        <v>1384</v>
      </c>
      <c r="E988" s="9" t="s">
        <v>1385</v>
      </c>
      <c r="F988" s="48">
        <v>39000</v>
      </c>
      <c r="G988" s="9">
        <v>0</v>
      </c>
      <c r="H988" s="9">
        <v>4</v>
      </c>
      <c r="I988" s="9">
        <f t="shared" si="45"/>
        <v>4</v>
      </c>
      <c r="J988" s="43">
        <f t="shared" si="46"/>
        <v>4</v>
      </c>
      <c r="K988" s="50">
        <f t="shared" si="47"/>
        <v>156000</v>
      </c>
      <c r="L988" s="43"/>
      <c r="M988" s="49"/>
      <c r="N988" s="49">
        <v>0</v>
      </c>
      <c r="O988" s="49"/>
      <c r="R988" s="8"/>
    </row>
    <row r="989" spans="1:18" s="7" customFormat="1" ht="47.25" hidden="1" customHeight="1">
      <c r="A989" s="9"/>
      <c r="B989" s="9" t="s">
        <v>27</v>
      </c>
      <c r="C989" s="47" t="s">
        <v>1416</v>
      </c>
      <c r="D989" s="47" t="s">
        <v>1417</v>
      </c>
      <c r="E989" s="9" t="s">
        <v>1418</v>
      </c>
      <c r="F989" s="48">
        <v>35000</v>
      </c>
      <c r="G989" s="9">
        <v>5</v>
      </c>
      <c r="H989" s="9">
        <v>9</v>
      </c>
      <c r="I989" s="9">
        <f t="shared" si="45"/>
        <v>4</v>
      </c>
      <c r="J989" s="43">
        <f t="shared" si="46"/>
        <v>4</v>
      </c>
      <c r="K989" s="50">
        <f t="shared" si="47"/>
        <v>140000</v>
      </c>
      <c r="L989" s="43"/>
      <c r="M989" s="49"/>
      <c r="N989" s="49">
        <v>0</v>
      </c>
      <c r="O989" s="49"/>
      <c r="R989" s="8"/>
    </row>
    <row r="990" spans="1:18" s="7" customFormat="1" ht="47.25" hidden="1" customHeight="1">
      <c r="A990" s="9"/>
      <c r="B990" s="9" t="s">
        <v>33</v>
      </c>
      <c r="C990" s="47" t="s">
        <v>1419</v>
      </c>
      <c r="D990" s="47" t="s">
        <v>1420</v>
      </c>
      <c r="E990" s="9" t="s">
        <v>1421</v>
      </c>
      <c r="F990" s="48">
        <v>35000</v>
      </c>
      <c r="G990" s="9">
        <v>23</v>
      </c>
      <c r="H990" s="9">
        <v>27</v>
      </c>
      <c r="I990" s="9">
        <f t="shared" si="45"/>
        <v>4</v>
      </c>
      <c r="J990" s="43">
        <f t="shared" si="46"/>
        <v>4</v>
      </c>
      <c r="K990" s="50">
        <f t="shared" si="47"/>
        <v>140000</v>
      </c>
      <c r="L990" s="43"/>
      <c r="M990" s="49"/>
      <c r="N990" s="49">
        <v>0</v>
      </c>
      <c r="O990" s="49"/>
      <c r="R990" s="8"/>
    </row>
    <row r="991" spans="1:18" s="7" customFormat="1" ht="47.25" hidden="1" customHeight="1">
      <c r="A991" s="9"/>
      <c r="B991" s="9" t="s">
        <v>27</v>
      </c>
      <c r="C991" s="47" t="s">
        <v>1485</v>
      </c>
      <c r="D991" s="47" t="s">
        <v>1486</v>
      </c>
      <c r="E991" s="9" t="s">
        <v>1487</v>
      </c>
      <c r="F991" s="48">
        <v>25000</v>
      </c>
      <c r="G991" s="9">
        <v>0</v>
      </c>
      <c r="H991" s="9">
        <v>4</v>
      </c>
      <c r="I991" s="9">
        <f t="shared" si="45"/>
        <v>4</v>
      </c>
      <c r="J991" s="43">
        <f t="shared" si="46"/>
        <v>4</v>
      </c>
      <c r="K991" s="50">
        <f t="shared" si="47"/>
        <v>100000</v>
      </c>
      <c r="L991" s="43"/>
      <c r="M991" s="49"/>
      <c r="N991" s="49">
        <v>0</v>
      </c>
      <c r="O991" s="49"/>
      <c r="R991" s="8"/>
    </row>
    <row r="992" spans="1:18" s="7" customFormat="1" ht="47.25" hidden="1" customHeight="1">
      <c r="A992" s="9"/>
      <c r="B992" s="9" t="s">
        <v>40</v>
      </c>
      <c r="C992" s="47" t="s">
        <v>671</v>
      </c>
      <c r="D992" s="47" t="s">
        <v>672</v>
      </c>
      <c r="E992" s="9" t="s">
        <v>673</v>
      </c>
      <c r="F992" s="48">
        <v>35000</v>
      </c>
      <c r="G992" s="9">
        <v>20</v>
      </c>
      <c r="H992" s="9">
        <v>24</v>
      </c>
      <c r="I992" s="9">
        <f t="shared" si="45"/>
        <v>4</v>
      </c>
      <c r="J992" s="43">
        <f t="shared" si="46"/>
        <v>4</v>
      </c>
      <c r="K992" s="50">
        <f t="shared" si="47"/>
        <v>140000</v>
      </c>
      <c r="L992" s="43"/>
      <c r="M992" s="49"/>
      <c r="N992" s="49">
        <v>0</v>
      </c>
      <c r="O992" s="49"/>
      <c r="R992" s="8"/>
    </row>
    <row r="993" spans="1:18" s="7" customFormat="1" ht="47.25" hidden="1" customHeight="1">
      <c r="A993" s="9"/>
      <c r="B993" s="9" t="s">
        <v>197</v>
      </c>
      <c r="C993" s="47" t="s">
        <v>2581</v>
      </c>
      <c r="D993" s="47" t="s">
        <v>2582</v>
      </c>
      <c r="E993" s="9" t="s">
        <v>2583</v>
      </c>
      <c r="F993" s="48">
        <v>59000</v>
      </c>
      <c r="G993" s="9">
        <v>33</v>
      </c>
      <c r="H993" s="9">
        <v>37</v>
      </c>
      <c r="I993" s="9">
        <f t="shared" si="45"/>
        <v>4</v>
      </c>
      <c r="J993" s="43">
        <f t="shared" si="46"/>
        <v>4</v>
      </c>
      <c r="K993" s="50">
        <f t="shared" si="47"/>
        <v>236000</v>
      </c>
      <c r="L993" s="43"/>
      <c r="M993" s="49"/>
      <c r="N993" s="49">
        <v>0</v>
      </c>
      <c r="O993" s="49"/>
      <c r="R993" s="8"/>
    </row>
    <row r="994" spans="1:18" s="7" customFormat="1" ht="47.25" hidden="1" customHeight="1">
      <c r="A994" s="9"/>
      <c r="B994" s="9" t="s">
        <v>2772</v>
      </c>
      <c r="C994" s="47" t="s">
        <v>2838</v>
      </c>
      <c r="D994" s="47" t="s">
        <v>2839</v>
      </c>
      <c r="E994" s="9" t="s">
        <v>2837</v>
      </c>
      <c r="F994" s="48">
        <v>149000</v>
      </c>
      <c r="G994" s="9">
        <v>0</v>
      </c>
      <c r="H994" s="9">
        <v>4</v>
      </c>
      <c r="I994" s="9">
        <f t="shared" si="45"/>
        <v>4</v>
      </c>
      <c r="J994" s="43">
        <f t="shared" si="46"/>
        <v>4</v>
      </c>
      <c r="K994" s="50">
        <f t="shared" si="47"/>
        <v>596000</v>
      </c>
      <c r="L994" s="43"/>
      <c r="M994" s="49"/>
      <c r="N994" s="49">
        <v>0</v>
      </c>
      <c r="O994" s="49"/>
      <c r="R994" s="8"/>
    </row>
    <row r="995" spans="1:18" s="7" customFormat="1" ht="47.25" hidden="1" customHeight="1">
      <c r="A995" s="9"/>
      <c r="B995" s="9" t="s">
        <v>27</v>
      </c>
      <c r="C995" s="47" t="s">
        <v>3158</v>
      </c>
      <c r="D995" s="47" t="s">
        <v>3159</v>
      </c>
      <c r="E995" s="9" t="s">
        <v>3160</v>
      </c>
      <c r="F995" s="48">
        <v>49000</v>
      </c>
      <c r="G995" s="9">
        <v>7</v>
      </c>
      <c r="H995" s="9">
        <v>11</v>
      </c>
      <c r="I995" s="9">
        <f t="shared" si="45"/>
        <v>4</v>
      </c>
      <c r="J995" s="43">
        <f t="shared" si="46"/>
        <v>4</v>
      </c>
      <c r="K995" s="50">
        <f t="shared" si="47"/>
        <v>196000</v>
      </c>
      <c r="L995" s="43"/>
      <c r="M995" s="49"/>
      <c r="N995" s="49">
        <v>0</v>
      </c>
      <c r="O995" s="49"/>
      <c r="R995" s="8"/>
    </row>
    <row r="996" spans="1:18" s="7" customFormat="1" ht="47.25" hidden="1" customHeight="1">
      <c r="A996" s="9"/>
      <c r="B996" s="9" t="s">
        <v>27</v>
      </c>
      <c r="C996" s="47" t="s">
        <v>3203</v>
      </c>
      <c r="D996" s="47" t="s">
        <v>3204</v>
      </c>
      <c r="E996" s="9" t="s">
        <v>3205</v>
      </c>
      <c r="F996" s="48">
        <v>75000</v>
      </c>
      <c r="G996" s="9">
        <v>1</v>
      </c>
      <c r="H996" s="9">
        <v>5</v>
      </c>
      <c r="I996" s="9">
        <f t="shared" si="45"/>
        <v>4</v>
      </c>
      <c r="J996" s="43">
        <f t="shared" si="46"/>
        <v>4</v>
      </c>
      <c r="K996" s="50">
        <f t="shared" si="47"/>
        <v>300000</v>
      </c>
      <c r="L996" s="43"/>
      <c r="M996" s="49"/>
      <c r="N996" s="49">
        <v>0</v>
      </c>
      <c r="O996" s="49"/>
      <c r="R996" s="8"/>
    </row>
    <row r="997" spans="1:18" s="7" customFormat="1" ht="47.25" hidden="1" customHeight="1">
      <c r="A997" s="9"/>
      <c r="B997" s="9" t="s">
        <v>27</v>
      </c>
      <c r="C997" s="47" t="s">
        <v>3206</v>
      </c>
      <c r="D997" s="47" t="s">
        <v>3207</v>
      </c>
      <c r="E997" s="9" t="s">
        <v>3208</v>
      </c>
      <c r="F997" s="48">
        <v>120000</v>
      </c>
      <c r="G997" s="9">
        <v>0</v>
      </c>
      <c r="H997" s="9">
        <v>4</v>
      </c>
      <c r="I997" s="9">
        <f t="shared" si="45"/>
        <v>4</v>
      </c>
      <c r="J997" s="43">
        <f t="shared" si="46"/>
        <v>4</v>
      </c>
      <c r="K997" s="50">
        <f t="shared" si="47"/>
        <v>480000</v>
      </c>
      <c r="L997" s="43"/>
      <c r="M997" s="49"/>
      <c r="N997" s="49">
        <v>0</v>
      </c>
      <c r="O997" s="49"/>
      <c r="R997" s="8"/>
    </row>
    <row r="998" spans="1:18" s="7" customFormat="1" ht="47.25" hidden="1" customHeight="1">
      <c r="A998" s="9"/>
      <c r="B998" s="9" t="s">
        <v>33</v>
      </c>
      <c r="C998" s="47" t="s">
        <v>3299</v>
      </c>
      <c r="D998" s="47" t="s">
        <v>3300</v>
      </c>
      <c r="E998" s="9" t="s">
        <v>3301</v>
      </c>
      <c r="F998" s="48">
        <v>350000</v>
      </c>
      <c r="G998" s="9">
        <v>5</v>
      </c>
      <c r="H998" s="9">
        <v>9</v>
      </c>
      <c r="I998" s="9">
        <f t="shared" si="45"/>
        <v>4</v>
      </c>
      <c r="J998" s="43">
        <f t="shared" si="46"/>
        <v>4</v>
      </c>
      <c r="K998" s="50">
        <f t="shared" si="47"/>
        <v>1400000</v>
      </c>
      <c r="L998" s="43"/>
      <c r="M998" s="49"/>
      <c r="N998" s="49">
        <v>0</v>
      </c>
      <c r="O998" s="49"/>
      <c r="R998" s="8"/>
    </row>
    <row r="999" spans="1:18" s="7" customFormat="1" ht="47.25" hidden="1" customHeight="1">
      <c r="A999" s="9"/>
      <c r="B999" s="9" t="s">
        <v>27</v>
      </c>
      <c r="C999" s="47" t="s">
        <v>3393</v>
      </c>
      <c r="D999" s="47" t="s">
        <v>3394</v>
      </c>
      <c r="E999" s="9" t="s">
        <v>3395</v>
      </c>
      <c r="F999" s="48">
        <v>190000</v>
      </c>
      <c r="G999" s="9">
        <v>4</v>
      </c>
      <c r="H999" s="9">
        <v>8</v>
      </c>
      <c r="I999" s="9">
        <f t="shared" si="45"/>
        <v>4</v>
      </c>
      <c r="J999" s="43">
        <f t="shared" si="46"/>
        <v>4</v>
      </c>
      <c r="K999" s="50">
        <f t="shared" si="47"/>
        <v>760000</v>
      </c>
      <c r="L999" s="43"/>
      <c r="M999" s="49"/>
      <c r="N999" s="49">
        <v>0</v>
      </c>
      <c r="O999" s="49"/>
      <c r="R999" s="8"/>
    </row>
    <row r="1000" spans="1:18" s="7" customFormat="1" ht="47.25" customHeight="1">
      <c r="A1000" s="9"/>
      <c r="B1000" s="9" t="s">
        <v>27</v>
      </c>
      <c r="C1000" s="47" t="s">
        <v>873</v>
      </c>
      <c r="D1000" s="47" t="s">
        <v>874</v>
      </c>
      <c r="E1000" s="9" t="s">
        <v>875</v>
      </c>
      <c r="F1000" s="48">
        <v>410000</v>
      </c>
      <c r="G1000" s="9">
        <v>3</v>
      </c>
      <c r="H1000" s="9">
        <v>8</v>
      </c>
      <c r="I1000" s="9">
        <f t="shared" si="45"/>
        <v>5</v>
      </c>
      <c r="J1000" s="43">
        <f t="shared" si="46"/>
        <v>5</v>
      </c>
      <c r="K1000" s="50">
        <f t="shared" si="47"/>
        <v>2050000</v>
      </c>
      <c r="L1000" s="43"/>
      <c r="M1000" s="49"/>
      <c r="N1000" s="49" t="s">
        <v>3562</v>
      </c>
      <c r="O1000" s="49"/>
      <c r="R1000" s="8"/>
    </row>
    <row r="1001" spans="1:18" s="7" customFormat="1" ht="47.25" hidden="1" customHeight="1">
      <c r="A1001" s="9"/>
      <c r="B1001" s="9" t="s">
        <v>32</v>
      </c>
      <c r="C1001" s="47" t="s">
        <v>309</v>
      </c>
      <c r="D1001" s="47" t="s">
        <v>310</v>
      </c>
      <c r="E1001" s="9" t="s">
        <v>311</v>
      </c>
      <c r="F1001" s="48">
        <v>285000</v>
      </c>
      <c r="G1001" s="9">
        <v>66</v>
      </c>
      <c r="H1001" s="9">
        <v>71</v>
      </c>
      <c r="I1001" s="9">
        <f t="shared" si="45"/>
        <v>5</v>
      </c>
      <c r="J1001" s="43">
        <f t="shared" si="46"/>
        <v>5</v>
      </c>
      <c r="K1001" s="50">
        <f t="shared" si="47"/>
        <v>1425000</v>
      </c>
      <c r="L1001" s="43"/>
      <c r="M1001" s="49"/>
      <c r="N1001" s="49">
        <v>0</v>
      </c>
      <c r="O1001" s="49"/>
      <c r="R1001" s="8"/>
    </row>
    <row r="1002" spans="1:18" s="7" customFormat="1" ht="47.25" hidden="1" customHeight="1">
      <c r="A1002" s="9"/>
      <c r="B1002" s="9" t="s">
        <v>32</v>
      </c>
      <c r="C1002" s="47" t="s">
        <v>938</v>
      </c>
      <c r="D1002" s="47" t="s">
        <v>939</v>
      </c>
      <c r="E1002" s="9" t="s">
        <v>940</v>
      </c>
      <c r="F1002" s="48">
        <v>260000</v>
      </c>
      <c r="G1002" s="9">
        <v>5</v>
      </c>
      <c r="H1002" s="9">
        <v>10</v>
      </c>
      <c r="I1002" s="9">
        <f t="shared" si="45"/>
        <v>5</v>
      </c>
      <c r="J1002" s="43">
        <f t="shared" si="46"/>
        <v>5</v>
      </c>
      <c r="K1002" s="50">
        <f t="shared" si="47"/>
        <v>1300000</v>
      </c>
      <c r="L1002" s="43"/>
      <c r="M1002" s="49"/>
      <c r="N1002" s="49">
        <v>0</v>
      </c>
      <c r="O1002" s="49"/>
      <c r="R1002" s="8"/>
    </row>
    <row r="1003" spans="1:18" s="7" customFormat="1" ht="47.25" hidden="1" customHeight="1">
      <c r="A1003" s="9"/>
      <c r="B1003" s="9" t="s">
        <v>32</v>
      </c>
      <c r="C1003" s="47" t="s">
        <v>941</v>
      </c>
      <c r="D1003" s="47" t="s">
        <v>942</v>
      </c>
      <c r="E1003" s="9" t="s">
        <v>943</v>
      </c>
      <c r="F1003" s="48">
        <v>259000</v>
      </c>
      <c r="G1003" s="9">
        <v>49</v>
      </c>
      <c r="H1003" s="9">
        <v>54</v>
      </c>
      <c r="I1003" s="9">
        <f t="shared" si="45"/>
        <v>5</v>
      </c>
      <c r="J1003" s="43">
        <f t="shared" si="46"/>
        <v>5</v>
      </c>
      <c r="K1003" s="50">
        <f t="shared" si="47"/>
        <v>1295000</v>
      </c>
      <c r="L1003" s="43"/>
      <c r="M1003" s="49"/>
      <c r="N1003" s="49">
        <v>0</v>
      </c>
      <c r="O1003" s="49"/>
      <c r="R1003" s="8"/>
    </row>
    <row r="1004" spans="1:18" s="7" customFormat="1" ht="47.25" customHeight="1">
      <c r="A1004" s="9"/>
      <c r="B1004" s="9" t="s">
        <v>32</v>
      </c>
      <c r="C1004" s="47" t="s">
        <v>947</v>
      </c>
      <c r="D1004" s="47" t="s">
        <v>948</v>
      </c>
      <c r="E1004" s="9" t="s">
        <v>949</v>
      </c>
      <c r="F1004" s="48">
        <v>255000</v>
      </c>
      <c r="G1004" s="9">
        <v>100</v>
      </c>
      <c r="H1004" s="9">
        <v>105</v>
      </c>
      <c r="I1004" s="9">
        <f t="shared" si="45"/>
        <v>5</v>
      </c>
      <c r="J1004" s="43">
        <f t="shared" si="46"/>
        <v>5</v>
      </c>
      <c r="K1004" s="50">
        <f t="shared" si="47"/>
        <v>1275000</v>
      </c>
      <c r="L1004" s="43"/>
      <c r="M1004" s="49"/>
      <c r="N1004" s="49" t="s">
        <v>3563</v>
      </c>
      <c r="O1004" s="49"/>
      <c r="R1004" s="8"/>
    </row>
    <row r="1005" spans="1:18" s="7" customFormat="1" ht="47.25" customHeight="1">
      <c r="A1005" s="9"/>
      <c r="B1005" s="9" t="s">
        <v>32</v>
      </c>
      <c r="C1005" s="47" t="s">
        <v>953</v>
      </c>
      <c r="D1005" s="47" t="s">
        <v>954</v>
      </c>
      <c r="E1005" s="9" t="s">
        <v>955</v>
      </c>
      <c r="F1005" s="48">
        <v>230000</v>
      </c>
      <c r="G1005" s="9">
        <v>32</v>
      </c>
      <c r="H1005" s="9">
        <v>37</v>
      </c>
      <c r="I1005" s="9">
        <f t="shared" si="45"/>
        <v>5</v>
      </c>
      <c r="J1005" s="43">
        <f t="shared" si="46"/>
        <v>5</v>
      </c>
      <c r="K1005" s="50">
        <f t="shared" si="47"/>
        <v>1150000</v>
      </c>
      <c r="L1005" s="43"/>
      <c r="M1005" s="49"/>
      <c r="N1005" s="49" t="s">
        <v>3564</v>
      </c>
      <c r="O1005" s="49"/>
      <c r="R1005" s="8"/>
    </row>
    <row r="1006" spans="1:18" s="7" customFormat="1" ht="47.25" hidden="1" customHeight="1">
      <c r="A1006" s="9"/>
      <c r="B1006" s="9" t="s">
        <v>33</v>
      </c>
      <c r="C1006" s="47" t="s">
        <v>983</v>
      </c>
      <c r="D1006" s="47" t="s">
        <v>984</v>
      </c>
      <c r="E1006" s="9" t="s">
        <v>985</v>
      </c>
      <c r="F1006" s="48">
        <v>180000</v>
      </c>
      <c r="G1006" s="9">
        <v>0</v>
      </c>
      <c r="H1006" s="9">
        <v>5</v>
      </c>
      <c r="I1006" s="9">
        <f t="shared" si="45"/>
        <v>5</v>
      </c>
      <c r="J1006" s="43">
        <f t="shared" si="46"/>
        <v>5</v>
      </c>
      <c r="K1006" s="50">
        <f t="shared" si="47"/>
        <v>900000</v>
      </c>
      <c r="L1006" s="43"/>
      <c r="M1006" s="49"/>
      <c r="N1006" s="49">
        <v>0</v>
      </c>
      <c r="O1006" s="49"/>
      <c r="R1006" s="8"/>
    </row>
    <row r="1007" spans="1:18" s="7" customFormat="1" ht="47.25" hidden="1" customHeight="1">
      <c r="A1007" s="9"/>
      <c r="B1007" s="9" t="s">
        <v>27</v>
      </c>
      <c r="C1007" s="47" t="s">
        <v>1031</v>
      </c>
      <c r="D1007" s="47" t="s">
        <v>1032</v>
      </c>
      <c r="E1007" s="9" t="s">
        <v>1033</v>
      </c>
      <c r="F1007" s="48">
        <v>145000</v>
      </c>
      <c r="G1007" s="9">
        <v>8</v>
      </c>
      <c r="H1007" s="9">
        <v>13</v>
      </c>
      <c r="I1007" s="9">
        <f t="shared" si="45"/>
        <v>5</v>
      </c>
      <c r="J1007" s="43">
        <f t="shared" si="46"/>
        <v>5</v>
      </c>
      <c r="K1007" s="50">
        <f t="shared" si="47"/>
        <v>725000</v>
      </c>
      <c r="L1007" s="43"/>
      <c r="M1007" s="49"/>
      <c r="N1007" s="49">
        <v>0</v>
      </c>
      <c r="O1007" s="49"/>
      <c r="R1007" s="8"/>
    </row>
    <row r="1008" spans="1:18" s="7" customFormat="1" ht="47.25" customHeight="1">
      <c r="A1008" s="9"/>
      <c r="B1008" s="9" t="s">
        <v>69</v>
      </c>
      <c r="C1008" s="47" t="s">
        <v>82</v>
      </c>
      <c r="D1008" s="47" t="s">
        <v>83</v>
      </c>
      <c r="E1008" s="9" t="s">
        <v>84</v>
      </c>
      <c r="F1008" s="48">
        <v>125000</v>
      </c>
      <c r="G1008" s="9">
        <v>10</v>
      </c>
      <c r="H1008" s="9">
        <v>15</v>
      </c>
      <c r="I1008" s="9">
        <f t="shared" si="45"/>
        <v>5</v>
      </c>
      <c r="J1008" s="43">
        <f t="shared" si="46"/>
        <v>5</v>
      </c>
      <c r="K1008" s="50">
        <f t="shared" si="47"/>
        <v>625000</v>
      </c>
      <c r="L1008" s="43"/>
      <c r="M1008" s="49"/>
      <c r="N1008" s="49" t="s">
        <v>3565</v>
      </c>
      <c r="O1008" s="49"/>
      <c r="R1008" s="8"/>
    </row>
    <row r="1009" spans="1:18" s="7" customFormat="1" ht="47.25" hidden="1" customHeight="1">
      <c r="A1009" s="9"/>
      <c r="B1009" s="9" t="s">
        <v>40</v>
      </c>
      <c r="C1009" s="47" t="s">
        <v>770</v>
      </c>
      <c r="D1009" s="47" t="s">
        <v>771</v>
      </c>
      <c r="E1009" s="9" t="s">
        <v>772</v>
      </c>
      <c r="F1009" s="48">
        <v>95000</v>
      </c>
      <c r="G1009" s="9">
        <v>3</v>
      </c>
      <c r="H1009" s="9">
        <v>8</v>
      </c>
      <c r="I1009" s="9">
        <f t="shared" si="45"/>
        <v>5</v>
      </c>
      <c r="J1009" s="43">
        <f t="shared" si="46"/>
        <v>5</v>
      </c>
      <c r="K1009" s="50">
        <f t="shared" si="47"/>
        <v>475000</v>
      </c>
      <c r="L1009" s="43"/>
      <c r="M1009" s="49"/>
      <c r="N1009" s="49">
        <v>0</v>
      </c>
      <c r="O1009" s="49"/>
      <c r="R1009" s="8"/>
    </row>
    <row r="1010" spans="1:18" s="7" customFormat="1" ht="47.25" hidden="1" customHeight="1">
      <c r="A1010" s="9"/>
      <c r="B1010" s="9" t="s">
        <v>27</v>
      </c>
      <c r="C1010" s="47" t="s">
        <v>519</v>
      </c>
      <c r="D1010" s="47" t="s">
        <v>520</v>
      </c>
      <c r="E1010" s="9" t="s">
        <v>521</v>
      </c>
      <c r="F1010" s="48">
        <v>95000</v>
      </c>
      <c r="G1010" s="9">
        <v>22</v>
      </c>
      <c r="H1010" s="9">
        <v>27</v>
      </c>
      <c r="I1010" s="9">
        <f t="shared" si="45"/>
        <v>5</v>
      </c>
      <c r="J1010" s="43">
        <f t="shared" si="46"/>
        <v>5</v>
      </c>
      <c r="K1010" s="50">
        <f t="shared" si="47"/>
        <v>475000</v>
      </c>
      <c r="L1010" s="43"/>
      <c r="M1010" s="49"/>
      <c r="N1010" s="49">
        <v>0</v>
      </c>
      <c r="O1010" s="49"/>
      <c r="R1010" s="8"/>
    </row>
    <row r="1011" spans="1:18" s="7" customFormat="1" ht="47.25" hidden="1" customHeight="1">
      <c r="A1011" s="9"/>
      <c r="B1011" s="9" t="s">
        <v>40</v>
      </c>
      <c r="C1011" s="47" t="s">
        <v>1181</v>
      </c>
      <c r="D1011" s="47" t="s">
        <v>1182</v>
      </c>
      <c r="E1011" s="9" t="s">
        <v>1183</v>
      </c>
      <c r="F1011" s="48">
        <v>75000</v>
      </c>
      <c r="G1011" s="9">
        <v>7</v>
      </c>
      <c r="H1011" s="9">
        <v>12</v>
      </c>
      <c r="I1011" s="9">
        <f t="shared" si="45"/>
        <v>5</v>
      </c>
      <c r="J1011" s="43">
        <f t="shared" si="46"/>
        <v>5</v>
      </c>
      <c r="K1011" s="50">
        <f t="shared" si="47"/>
        <v>375000</v>
      </c>
      <c r="L1011" s="43"/>
      <c r="M1011" s="49"/>
      <c r="N1011" s="49">
        <v>0</v>
      </c>
      <c r="O1011" s="49"/>
      <c r="R1011" s="8"/>
    </row>
    <row r="1012" spans="1:18" s="7" customFormat="1" ht="47.25" hidden="1" customHeight="1">
      <c r="A1012" s="9"/>
      <c r="B1012" s="9" t="s">
        <v>27</v>
      </c>
      <c r="C1012" s="47" t="s">
        <v>576</v>
      </c>
      <c r="D1012" s="47" t="s">
        <v>577</v>
      </c>
      <c r="E1012" s="9" t="s">
        <v>578</v>
      </c>
      <c r="F1012" s="48">
        <v>48000</v>
      </c>
      <c r="G1012" s="9">
        <v>4</v>
      </c>
      <c r="H1012" s="9">
        <v>9</v>
      </c>
      <c r="I1012" s="9">
        <f t="shared" si="45"/>
        <v>5</v>
      </c>
      <c r="J1012" s="43">
        <f t="shared" si="46"/>
        <v>5</v>
      </c>
      <c r="K1012" s="50">
        <f t="shared" si="47"/>
        <v>240000</v>
      </c>
      <c r="L1012" s="43"/>
      <c r="M1012" s="49"/>
      <c r="N1012" s="49">
        <v>0</v>
      </c>
      <c r="O1012" s="49"/>
      <c r="R1012" s="8"/>
    </row>
    <row r="1013" spans="1:18" s="7" customFormat="1" ht="47.25" hidden="1" customHeight="1">
      <c r="A1013" s="9"/>
      <c r="B1013" s="9" t="s">
        <v>27</v>
      </c>
      <c r="C1013" s="47" t="s">
        <v>1274</v>
      </c>
      <c r="D1013" s="47" t="s">
        <v>1275</v>
      </c>
      <c r="E1013" s="9" t="s">
        <v>1276</v>
      </c>
      <c r="F1013" s="48">
        <v>48000</v>
      </c>
      <c r="G1013" s="9">
        <v>14</v>
      </c>
      <c r="H1013" s="9">
        <v>19</v>
      </c>
      <c r="I1013" s="9">
        <f t="shared" si="45"/>
        <v>5</v>
      </c>
      <c r="J1013" s="43">
        <f t="shared" si="46"/>
        <v>5</v>
      </c>
      <c r="K1013" s="50">
        <f t="shared" si="47"/>
        <v>240000</v>
      </c>
      <c r="L1013" s="43"/>
      <c r="M1013" s="49"/>
      <c r="N1013" s="49">
        <v>0</v>
      </c>
      <c r="O1013" s="49"/>
      <c r="R1013" s="8"/>
    </row>
    <row r="1014" spans="1:18" s="7" customFormat="1" ht="47.25" hidden="1" customHeight="1">
      <c r="A1014" s="9"/>
      <c r="B1014" s="9" t="s">
        <v>27</v>
      </c>
      <c r="C1014" s="47" t="s">
        <v>683</v>
      </c>
      <c r="D1014" s="47" t="s">
        <v>684</v>
      </c>
      <c r="E1014" s="9" t="s">
        <v>685</v>
      </c>
      <c r="F1014" s="48">
        <v>47000</v>
      </c>
      <c r="G1014" s="9">
        <v>1</v>
      </c>
      <c r="H1014" s="9">
        <v>6</v>
      </c>
      <c r="I1014" s="9">
        <f t="shared" si="45"/>
        <v>5</v>
      </c>
      <c r="J1014" s="43">
        <f t="shared" si="46"/>
        <v>5</v>
      </c>
      <c r="K1014" s="50">
        <f t="shared" si="47"/>
        <v>235000</v>
      </c>
      <c r="L1014" s="43"/>
      <c r="M1014" s="49"/>
      <c r="N1014" s="49">
        <v>0</v>
      </c>
      <c r="O1014" s="49"/>
      <c r="R1014" s="8"/>
    </row>
    <row r="1015" spans="1:18" s="7" customFormat="1" ht="47.25" hidden="1" customHeight="1">
      <c r="A1015" s="9"/>
      <c r="B1015" s="9" t="s">
        <v>27</v>
      </c>
      <c r="C1015" s="47" t="s">
        <v>1292</v>
      </c>
      <c r="D1015" s="47" t="s">
        <v>1293</v>
      </c>
      <c r="E1015" s="9" t="s">
        <v>1294</v>
      </c>
      <c r="F1015" s="48">
        <v>45000</v>
      </c>
      <c r="G1015" s="9">
        <v>11</v>
      </c>
      <c r="H1015" s="9">
        <v>16</v>
      </c>
      <c r="I1015" s="9">
        <f t="shared" si="45"/>
        <v>5</v>
      </c>
      <c r="J1015" s="43">
        <f t="shared" si="46"/>
        <v>5</v>
      </c>
      <c r="K1015" s="50">
        <f t="shared" si="47"/>
        <v>225000</v>
      </c>
      <c r="L1015" s="43"/>
      <c r="M1015" s="49"/>
      <c r="N1015" s="49">
        <v>0</v>
      </c>
      <c r="O1015" s="49"/>
      <c r="R1015" s="8"/>
    </row>
    <row r="1016" spans="1:18" s="7" customFormat="1" ht="47.25" hidden="1" customHeight="1">
      <c r="A1016" s="9"/>
      <c r="B1016" s="9" t="s">
        <v>33</v>
      </c>
      <c r="C1016" s="47" t="s">
        <v>632</v>
      </c>
      <c r="D1016" s="47" t="s">
        <v>633</v>
      </c>
      <c r="E1016" s="9" t="s">
        <v>634</v>
      </c>
      <c r="F1016" s="48">
        <v>40000</v>
      </c>
      <c r="G1016" s="9">
        <v>0</v>
      </c>
      <c r="H1016" s="9">
        <v>5</v>
      </c>
      <c r="I1016" s="9">
        <f t="shared" si="45"/>
        <v>5</v>
      </c>
      <c r="J1016" s="43">
        <f t="shared" si="46"/>
        <v>5</v>
      </c>
      <c r="K1016" s="50">
        <f t="shared" si="47"/>
        <v>200000</v>
      </c>
      <c r="L1016" s="43"/>
      <c r="M1016" s="49"/>
      <c r="N1016" s="49">
        <v>0</v>
      </c>
      <c r="O1016" s="49"/>
      <c r="R1016" s="8"/>
    </row>
    <row r="1017" spans="1:18" s="7" customFormat="1" ht="47.25" hidden="1" customHeight="1">
      <c r="A1017" s="9"/>
      <c r="B1017" s="9" t="s">
        <v>33</v>
      </c>
      <c r="C1017" s="47" t="s">
        <v>1348</v>
      </c>
      <c r="D1017" s="47" t="s">
        <v>1349</v>
      </c>
      <c r="E1017" s="9" t="s">
        <v>1350</v>
      </c>
      <c r="F1017" s="48">
        <v>35000</v>
      </c>
      <c r="G1017" s="9">
        <v>0</v>
      </c>
      <c r="H1017" s="9">
        <v>5</v>
      </c>
      <c r="I1017" s="9">
        <f t="shared" si="45"/>
        <v>5</v>
      </c>
      <c r="J1017" s="43">
        <f t="shared" si="46"/>
        <v>5</v>
      </c>
      <c r="K1017" s="50">
        <f t="shared" si="47"/>
        <v>175000</v>
      </c>
      <c r="L1017" s="43"/>
      <c r="M1017" s="49"/>
      <c r="N1017" s="49">
        <v>0</v>
      </c>
      <c r="O1017" s="49"/>
      <c r="R1017" s="8"/>
    </row>
    <row r="1018" spans="1:18" s="7" customFormat="1" ht="47.25" hidden="1" customHeight="1">
      <c r="A1018" s="9"/>
      <c r="B1018" s="9" t="s">
        <v>27</v>
      </c>
      <c r="C1018" s="47" t="s">
        <v>573</v>
      </c>
      <c r="D1018" s="47" t="s">
        <v>574</v>
      </c>
      <c r="E1018" s="9" t="s">
        <v>575</v>
      </c>
      <c r="F1018" s="48">
        <v>33000</v>
      </c>
      <c r="G1018" s="9">
        <v>9</v>
      </c>
      <c r="H1018" s="9">
        <v>14</v>
      </c>
      <c r="I1018" s="9">
        <f t="shared" si="45"/>
        <v>5</v>
      </c>
      <c r="J1018" s="43">
        <f t="shared" si="46"/>
        <v>5</v>
      </c>
      <c r="K1018" s="50">
        <f t="shared" si="47"/>
        <v>165000</v>
      </c>
      <c r="L1018" s="43"/>
      <c r="M1018" s="49"/>
      <c r="N1018" s="49">
        <v>0</v>
      </c>
      <c r="O1018" s="49"/>
      <c r="R1018" s="8"/>
    </row>
    <row r="1019" spans="1:18" s="7" customFormat="1" ht="47.25" hidden="1" customHeight="1">
      <c r="A1019" s="9"/>
      <c r="B1019" s="9" t="s">
        <v>33</v>
      </c>
      <c r="C1019" s="47" t="s">
        <v>1371</v>
      </c>
      <c r="D1019" s="47" t="s">
        <v>1372</v>
      </c>
      <c r="E1019" s="9" t="s">
        <v>1373</v>
      </c>
      <c r="F1019" s="48">
        <v>33000</v>
      </c>
      <c r="G1019" s="9">
        <v>11</v>
      </c>
      <c r="H1019" s="9">
        <v>16</v>
      </c>
      <c r="I1019" s="9">
        <f t="shared" si="45"/>
        <v>5</v>
      </c>
      <c r="J1019" s="43">
        <f t="shared" si="46"/>
        <v>5</v>
      </c>
      <c r="K1019" s="50">
        <f t="shared" si="47"/>
        <v>165000</v>
      </c>
      <c r="L1019" s="43"/>
      <c r="M1019" s="49"/>
      <c r="N1019" s="49">
        <v>0</v>
      </c>
      <c r="O1019" s="49"/>
      <c r="R1019" s="8"/>
    </row>
    <row r="1020" spans="1:18" s="7" customFormat="1" ht="47.25" hidden="1" customHeight="1">
      <c r="A1020" s="9"/>
      <c r="B1020" s="9" t="s">
        <v>40</v>
      </c>
      <c r="C1020" s="47" t="s">
        <v>1407</v>
      </c>
      <c r="D1020" s="47" t="s">
        <v>1408</v>
      </c>
      <c r="E1020" s="9" t="s">
        <v>1409</v>
      </c>
      <c r="F1020" s="48">
        <v>29000</v>
      </c>
      <c r="G1020" s="9">
        <v>12</v>
      </c>
      <c r="H1020" s="9">
        <v>17</v>
      </c>
      <c r="I1020" s="9">
        <f t="shared" si="45"/>
        <v>5</v>
      </c>
      <c r="J1020" s="43">
        <f t="shared" si="46"/>
        <v>5</v>
      </c>
      <c r="K1020" s="50">
        <f t="shared" si="47"/>
        <v>145000</v>
      </c>
      <c r="L1020" s="43"/>
      <c r="M1020" s="49"/>
      <c r="N1020" s="49">
        <v>0</v>
      </c>
      <c r="O1020" s="49"/>
      <c r="R1020" s="8"/>
    </row>
    <row r="1021" spans="1:18" s="7" customFormat="1" ht="47.25" hidden="1" customHeight="1">
      <c r="A1021" s="9"/>
      <c r="B1021" s="9" t="s">
        <v>27</v>
      </c>
      <c r="C1021" s="47" t="s">
        <v>3227</v>
      </c>
      <c r="D1021" s="47" t="s">
        <v>3228</v>
      </c>
      <c r="E1021" s="9" t="s">
        <v>3229</v>
      </c>
      <c r="F1021" s="48">
        <v>51000</v>
      </c>
      <c r="G1021" s="9">
        <v>25</v>
      </c>
      <c r="H1021" s="9">
        <v>30</v>
      </c>
      <c r="I1021" s="9">
        <f t="shared" si="45"/>
        <v>5</v>
      </c>
      <c r="J1021" s="43">
        <f t="shared" si="46"/>
        <v>5</v>
      </c>
      <c r="K1021" s="50">
        <f t="shared" si="47"/>
        <v>255000</v>
      </c>
      <c r="L1021" s="43"/>
      <c r="M1021" s="49"/>
      <c r="N1021" s="49">
        <v>0</v>
      </c>
      <c r="O1021" s="49"/>
      <c r="R1021" s="8"/>
    </row>
    <row r="1022" spans="1:18" s="7" customFormat="1" ht="47.25" hidden="1" customHeight="1">
      <c r="A1022" s="9"/>
      <c r="B1022" s="9" t="s">
        <v>27</v>
      </c>
      <c r="C1022" s="47" t="s">
        <v>3236</v>
      </c>
      <c r="D1022" s="47" t="s">
        <v>3237</v>
      </c>
      <c r="E1022" s="9" t="s">
        <v>3238</v>
      </c>
      <c r="F1022" s="48">
        <v>45000</v>
      </c>
      <c r="G1022" s="9">
        <v>0</v>
      </c>
      <c r="H1022" s="9">
        <v>5</v>
      </c>
      <c r="I1022" s="9">
        <f t="shared" si="45"/>
        <v>5</v>
      </c>
      <c r="J1022" s="43">
        <f t="shared" si="46"/>
        <v>5</v>
      </c>
      <c r="K1022" s="50">
        <f t="shared" si="47"/>
        <v>225000</v>
      </c>
      <c r="L1022" s="43"/>
      <c r="M1022" s="49"/>
      <c r="N1022" s="49">
        <v>0</v>
      </c>
      <c r="O1022" s="49"/>
      <c r="R1022" s="8"/>
    </row>
    <row r="1023" spans="1:18" s="7" customFormat="1" ht="47.25" hidden="1" customHeight="1">
      <c r="A1023" s="9"/>
      <c r="B1023" s="9" t="s">
        <v>33</v>
      </c>
      <c r="C1023" s="47" t="s">
        <v>3339</v>
      </c>
      <c r="D1023" s="47" t="s">
        <v>3340</v>
      </c>
      <c r="E1023" s="9" t="s">
        <v>3341</v>
      </c>
      <c r="F1023" s="48">
        <v>850000</v>
      </c>
      <c r="G1023" s="9">
        <v>0</v>
      </c>
      <c r="H1023" s="9">
        <v>5</v>
      </c>
      <c r="I1023" s="9">
        <f t="shared" si="45"/>
        <v>5</v>
      </c>
      <c r="J1023" s="43">
        <f t="shared" si="46"/>
        <v>5</v>
      </c>
      <c r="K1023" s="50">
        <f t="shared" si="47"/>
        <v>4250000</v>
      </c>
      <c r="L1023" s="43"/>
      <c r="M1023" s="49"/>
      <c r="N1023" s="49">
        <v>0</v>
      </c>
      <c r="O1023" s="49"/>
      <c r="R1023" s="8"/>
    </row>
    <row r="1024" spans="1:18" s="7" customFormat="1" ht="47.25" hidden="1" customHeight="1">
      <c r="A1024" s="9"/>
      <c r="B1024" s="9" t="s">
        <v>27</v>
      </c>
      <c r="C1024" s="47" t="s">
        <v>3399</v>
      </c>
      <c r="D1024" s="47" t="s">
        <v>3400</v>
      </c>
      <c r="E1024" s="9" t="s">
        <v>3401</v>
      </c>
      <c r="F1024" s="48">
        <v>150000</v>
      </c>
      <c r="G1024" s="9">
        <v>0</v>
      </c>
      <c r="H1024" s="9">
        <v>5</v>
      </c>
      <c r="I1024" s="9">
        <f t="shared" si="45"/>
        <v>5</v>
      </c>
      <c r="J1024" s="43">
        <f t="shared" si="46"/>
        <v>5</v>
      </c>
      <c r="K1024" s="50">
        <f t="shared" si="47"/>
        <v>750000</v>
      </c>
      <c r="L1024" s="43"/>
      <c r="M1024" s="49"/>
      <c r="N1024" s="49">
        <v>0</v>
      </c>
      <c r="O1024" s="49"/>
      <c r="R1024" s="8"/>
    </row>
    <row r="1025" spans="1:18" s="7" customFormat="1" ht="47.25" hidden="1" customHeight="1">
      <c r="A1025" s="9"/>
      <c r="B1025" s="9" t="s">
        <v>3498</v>
      </c>
      <c r="C1025" s="47" t="s">
        <v>474</v>
      </c>
      <c r="D1025" s="47" t="s">
        <v>475</v>
      </c>
      <c r="E1025" s="9" t="s">
        <v>476</v>
      </c>
      <c r="F1025" s="48">
        <v>350000</v>
      </c>
      <c r="G1025" s="9">
        <v>27</v>
      </c>
      <c r="H1025" s="9">
        <v>32</v>
      </c>
      <c r="I1025" s="9">
        <f t="shared" si="45"/>
        <v>5</v>
      </c>
      <c r="J1025" s="43">
        <f t="shared" si="46"/>
        <v>5</v>
      </c>
      <c r="K1025" s="50">
        <f t="shared" si="47"/>
        <v>1750000</v>
      </c>
      <c r="L1025" s="43"/>
      <c r="M1025" s="49"/>
      <c r="N1025" s="49">
        <v>0</v>
      </c>
      <c r="O1025" s="49"/>
      <c r="R1025" s="8"/>
    </row>
    <row r="1026" spans="1:18" s="7" customFormat="1" ht="47.25" customHeight="1">
      <c r="A1026" s="9"/>
      <c r="B1026" s="9" t="s">
        <v>27</v>
      </c>
      <c r="C1026" s="47" t="s">
        <v>207</v>
      </c>
      <c r="D1026" s="47" t="s">
        <v>208</v>
      </c>
      <c r="E1026" s="9" t="s">
        <v>209</v>
      </c>
      <c r="F1026" s="48">
        <v>450000</v>
      </c>
      <c r="G1026" s="9">
        <v>87</v>
      </c>
      <c r="H1026" s="9">
        <v>93</v>
      </c>
      <c r="I1026" s="9">
        <f t="shared" si="45"/>
        <v>6</v>
      </c>
      <c r="J1026" s="43">
        <f t="shared" si="46"/>
        <v>6</v>
      </c>
      <c r="K1026" s="50">
        <f t="shared" si="47"/>
        <v>2700000</v>
      </c>
      <c r="L1026" s="43"/>
      <c r="M1026" s="49"/>
      <c r="N1026" s="49" t="s">
        <v>3566</v>
      </c>
      <c r="O1026" s="49"/>
      <c r="R1026" s="8"/>
    </row>
    <row r="1027" spans="1:18" s="7" customFormat="1" ht="47.25" hidden="1" customHeight="1">
      <c r="A1027" s="9"/>
      <c r="B1027" s="9" t="s">
        <v>33</v>
      </c>
      <c r="C1027" s="47" t="s">
        <v>944</v>
      </c>
      <c r="D1027" s="47" t="s">
        <v>945</v>
      </c>
      <c r="E1027" s="9" t="s">
        <v>946</v>
      </c>
      <c r="F1027" s="48">
        <v>215000</v>
      </c>
      <c r="G1027" s="9">
        <v>14</v>
      </c>
      <c r="H1027" s="9">
        <v>20</v>
      </c>
      <c r="I1027" s="9">
        <f t="shared" si="45"/>
        <v>6</v>
      </c>
      <c r="J1027" s="43">
        <f t="shared" si="46"/>
        <v>6</v>
      </c>
      <c r="K1027" s="50">
        <f t="shared" si="47"/>
        <v>1290000</v>
      </c>
      <c r="L1027" s="43"/>
      <c r="M1027" s="49"/>
      <c r="N1027" s="49">
        <v>0</v>
      </c>
      <c r="O1027" s="49"/>
      <c r="R1027" s="8"/>
    </row>
    <row r="1028" spans="1:18" s="7" customFormat="1" ht="47.25" hidden="1" customHeight="1">
      <c r="A1028" s="9"/>
      <c r="B1028" s="9" t="s">
        <v>33</v>
      </c>
      <c r="C1028" s="47" t="s">
        <v>992</v>
      </c>
      <c r="D1028" s="47" t="s">
        <v>993</v>
      </c>
      <c r="E1028" s="9" t="s">
        <v>994</v>
      </c>
      <c r="F1028" s="48">
        <v>145000</v>
      </c>
      <c r="G1028" s="9">
        <v>6</v>
      </c>
      <c r="H1028" s="9">
        <v>12</v>
      </c>
      <c r="I1028" s="9">
        <f t="shared" si="45"/>
        <v>6</v>
      </c>
      <c r="J1028" s="43">
        <f t="shared" si="46"/>
        <v>6</v>
      </c>
      <c r="K1028" s="50">
        <f t="shared" si="47"/>
        <v>870000</v>
      </c>
      <c r="L1028" s="43"/>
      <c r="M1028" s="49"/>
      <c r="N1028" s="49">
        <v>0</v>
      </c>
      <c r="O1028" s="49"/>
      <c r="R1028" s="8"/>
    </row>
    <row r="1029" spans="1:18" s="7" customFormat="1" ht="47.25" hidden="1" customHeight="1">
      <c r="A1029" s="9"/>
      <c r="B1029" s="9" t="s">
        <v>27</v>
      </c>
      <c r="C1029" s="47" t="s">
        <v>516</v>
      </c>
      <c r="D1029" s="47" t="s">
        <v>517</v>
      </c>
      <c r="E1029" s="9" t="s">
        <v>518</v>
      </c>
      <c r="F1029" s="48">
        <v>115000</v>
      </c>
      <c r="G1029" s="9">
        <v>94</v>
      </c>
      <c r="H1029" s="9">
        <v>100</v>
      </c>
      <c r="I1029" s="9">
        <f t="shared" si="45"/>
        <v>6</v>
      </c>
      <c r="J1029" s="43">
        <f t="shared" si="46"/>
        <v>6</v>
      </c>
      <c r="K1029" s="50">
        <f t="shared" si="47"/>
        <v>690000</v>
      </c>
      <c r="L1029" s="43"/>
      <c r="M1029" s="49"/>
      <c r="N1029" s="49">
        <v>0</v>
      </c>
      <c r="O1029" s="49"/>
      <c r="R1029" s="8"/>
    </row>
    <row r="1030" spans="1:18" s="7" customFormat="1" ht="47.25" hidden="1" customHeight="1">
      <c r="A1030" s="9"/>
      <c r="B1030" s="9" t="s">
        <v>27</v>
      </c>
      <c r="C1030" s="47" t="s">
        <v>1106</v>
      </c>
      <c r="D1030" s="47" t="s">
        <v>1107</v>
      </c>
      <c r="E1030" s="9" t="s">
        <v>1108</v>
      </c>
      <c r="F1030" s="48">
        <v>88000</v>
      </c>
      <c r="G1030" s="9">
        <v>2</v>
      </c>
      <c r="H1030" s="9">
        <v>8</v>
      </c>
      <c r="I1030" s="9">
        <f t="shared" si="45"/>
        <v>6</v>
      </c>
      <c r="J1030" s="43">
        <f t="shared" si="46"/>
        <v>6</v>
      </c>
      <c r="K1030" s="50">
        <f t="shared" si="47"/>
        <v>528000</v>
      </c>
      <c r="L1030" s="43"/>
      <c r="M1030" s="49"/>
      <c r="N1030" s="49">
        <v>0</v>
      </c>
      <c r="O1030" s="49"/>
      <c r="R1030" s="8"/>
    </row>
    <row r="1031" spans="1:18" s="7" customFormat="1" ht="47.25" hidden="1" customHeight="1">
      <c r="A1031" s="9"/>
      <c r="B1031" s="9" t="s">
        <v>40</v>
      </c>
      <c r="C1031" s="47" t="s">
        <v>1169</v>
      </c>
      <c r="D1031" s="47" t="s">
        <v>1170</v>
      </c>
      <c r="E1031" s="9" t="s">
        <v>1171</v>
      </c>
      <c r="F1031" s="48">
        <v>65000</v>
      </c>
      <c r="G1031" s="9">
        <v>5</v>
      </c>
      <c r="H1031" s="9">
        <v>11</v>
      </c>
      <c r="I1031" s="9">
        <f t="shared" si="45"/>
        <v>6</v>
      </c>
      <c r="J1031" s="43">
        <f t="shared" si="46"/>
        <v>6</v>
      </c>
      <c r="K1031" s="50">
        <f t="shared" si="47"/>
        <v>390000</v>
      </c>
      <c r="L1031" s="43"/>
      <c r="M1031" s="49"/>
      <c r="N1031" s="49">
        <v>0</v>
      </c>
      <c r="O1031" s="49"/>
      <c r="R1031" s="8"/>
    </row>
    <row r="1032" spans="1:18" s="7" customFormat="1" ht="47.25" hidden="1" customHeight="1">
      <c r="A1032" s="9"/>
      <c r="B1032" s="9" t="s">
        <v>27</v>
      </c>
      <c r="C1032" s="47" t="s">
        <v>1172</v>
      </c>
      <c r="D1032" s="47" t="s">
        <v>1173</v>
      </c>
      <c r="E1032" s="9" t="s">
        <v>1174</v>
      </c>
      <c r="F1032" s="48">
        <v>65000</v>
      </c>
      <c r="G1032" s="9">
        <v>2</v>
      </c>
      <c r="H1032" s="9">
        <v>8</v>
      </c>
      <c r="I1032" s="9">
        <f t="shared" si="45"/>
        <v>6</v>
      </c>
      <c r="J1032" s="43">
        <f t="shared" si="46"/>
        <v>6</v>
      </c>
      <c r="K1032" s="50">
        <f t="shared" si="47"/>
        <v>390000</v>
      </c>
      <c r="L1032" s="43"/>
      <c r="M1032" s="49"/>
      <c r="N1032" s="49">
        <v>0</v>
      </c>
      <c r="O1032" s="49"/>
      <c r="R1032" s="8"/>
    </row>
    <row r="1033" spans="1:18" s="7" customFormat="1" ht="47.25" hidden="1" customHeight="1">
      <c r="A1033" s="9"/>
      <c r="B1033" s="9" t="s">
        <v>197</v>
      </c>
      <c r="C1033" s="47" t="s">
        <v>300</v>
      </c>
      <c r="D1033" s="47" t="s">
        <v>301</v>
      </c>
      <c r="E1033" s="9" t="s">
        <v>302</v>
      </c>
      <c r="F1033" s="48">
        <v>40000</v>
      </c>
      <c r="G1033" s="9">
        <v>84</v>
      </c>
      <c r="H1033" s="9">
        <v>90</v>
      </c>
      <c r="I1033" s="9">
        <f t="shared" ref="I1033:I1096" si="48">+H1033-G1033</f>
        <v>6</v>
      </c>
      <c r="J1033" s="43">
        <f t="shared" si="46"/>
        <v>6</v>
      </c>
      <c r="K1033" s="50">
        <f t="shared" si="47"/>
        <v>240000</v>
      </c>
      <c r="L1033" s="43"/>
      <c r="M1033" s="49"/>
      <c r="N1033" s="49">
        <v>0</v>
      </c>
      <c r="O1033" s="49"/>
      <c r="R1033" s="8"/>
    </row>
    <row r="1034" spans="1:18" s="7" customFormat="1" ht="47.25" hidden="1" customHeight="1">
      <c r="A1034" s="9"/>
      <c r="B1034" s="9" t="s">
        <v>135</v>
      </c>
      <c r="C1034" s="47" t="s">
        <v>2629</v>
      </c>
      <c r="D1034" s="47" t="s">
        <v>2630</v>
      </c>
      <c r="E1034" s="9" t="s">
        <v>2631</v>
      </c>
      <c r="F1034" s="48">
        <v>20000</v>
      </c>
      <c r="G1034" s="9">
        <v>101</v>
      </c>
      <c r="H1034" s="9">
        <v>107</v>
      </c>
      <c r="I1034" s="9">
        <f t="shared" si="48"/>
        <v>6</v>
      </c>
      <c r="J1034" s="43">
        <f t="shared" si="46"/>
        <v>6</v>
      </c>
      <c r="K1034" s="50">
        <f t="shared" si="47"/>
        <v>120000</v>
      </c>
      <c r="L1034" s="43"/>
      <c r="M1034" s="49"/>
      <c r="N1034" s="49">
        <v>0</v>
      </c>
      <c r="O1034" s="49"/>
      <c r="R1034" s="8"/>
    </row>
    <row r="1035" spans="1:18" s="7" customFormat="1" ht="47.25" hidden="1" customHeight="1">
      <c r="A1035" s="9"/>
      <c r="B1035" s="9" t="s">
        <v>135</v>
      </c>
      <c r="C1035" s="47" t="s">
        <v>2663</v>
      </c>
      <c r="D1035" s="47" t="s">
        <v>2664</v>
      </c>
      <c r="E1035" s="9" t="s">
        <v>2665</v>
      </c>
      <c r="F1035" s="48">
        <v>50000</v>
      </c>
      <c r="G1035" s="9">
        <v>51</v>
      </c>
      <c r="H1035" s="9">
        <v>57</v>
      </c>
      <c r="I1035" s="9">
        <f t="shared" si="48"/>
        <v>6</v>
      </c>
      <c r="J1035" s="43">
        <f t="shared" ref="J1035:J1098" si="49">+H1035-G1035</f>
        <v>6</v>
      </c>
      <c r="K1035" s="50">
        <f t="shared" ref="K1035:K1098" si="50">+J1035*F1035</f>
        <v>300000</v>
      </c>
      <c r="L1035" s="43"/>
      <c r="M1035" s="49"/>
      <c r="N1035" s="49">
        <v>0</v>
      </c>
      <c r="O1035" s="49"/>
      <c r="R1035" s="8"/>
    </row>
    <row r="1036" spans="1:18" s="7" customFormat="1" ht="47.25" hidden="1" customHeight="1">
      <c r="A1036" s="9"/>
      <c r="B1036" s="9" t="s">
        <v>27</v>
      </c>
      <c r="C1036" s="47" t="s">
        <v>3200</v>
      </c>
      <c r="D1036" s="47" t="s">
        <v>3201</v>
      </c>
      <c r="E1036" s="9" t="s">
        <v>3202</v>
      </c>
      <c r="F1036" s="48">
        <v>40000</v>
      </c>
      <c r="G1036" s="9">
        <v>5</v>
      </c>
      <c r="H1036" s="9">
        <v>11</v>
      </c>
      <c r="I1036" s="9">
        <f t="shared" si="48"/>
        <v>6</v>
      </c>
      <c r="J1036" s="43">
        <f t="shared" si="49"/>
        <v>6</v>
      </c>
      <c r="K1036" s="50">
        <f t="shared" si="50"/>
        <v>240000</v>
      </c>
      <c r="L1036" s="43"/>
      <c r="M1036" s="49"/>
      <c r="N1036" s="49">
        <v>0</v>
      </c>
      <c r="O1036" s="49"/>
      <c r="R1036" s="8"/>
    </row>
    <row r="1037" spans="1:18" s="7" customFormat="1" ht="47.25" hidden="1" customHeight="1">
      <c r="A1037" s="9"/>
      <c r="B1037" s="9" t="s">
        <v>27</v>
      </c>
      <c r="C1037" s="47" t="s">
        <v>3248</v>
      </c>
      <c r="D1037" s="47" t="s">
        <v>3249</v>
      </c>
      <c r="E1037" s="9" t="s">
        <v>3250</v>
      </c>
      <c r="F1037" s="48">
        <v>85000</v>
      </c>
      <c r="G1037" s="9">
        <v>112</v>
      </c>
      <c r="H1037" s="9">
        <v>118</v>
      </c>
      <c r="I1037" s="9">
        <f t="shared" si="48"/>
        <v>6</v>
      </c>
      <c r="J1037" s="43">
        <f t="shared" si="49"/>
        <v>6</v>
      </c>
      <c r="K1037" s="50">
        <f t="shared" si="50"/>
        <v>510000</v>
      </c>
      <c r="L1037" s="43"/>
      <c r="M1037" s="49"/>
      <c r="N1037" s="49">
        <v>0</v>
      </c>
      <c r="O1037" s="49"/>
      <c r="R1037" s="8"/>
    </row>
    <row r="1038" spans="1:18" s="7" customFormat="1" ht="47.25" customHeight="1">
      <c r="A1038" s="9"/>
      <c r="B1038" s="9" t="s">
        <v>27</v>
      </c>
      <c r="C1038" s="47" t="s">
        <v>264</v>
      </c>
      <c r="D1038" s="47" t="s">
        <v>265</v>
      </c>
      <c r="E1038" s="9" t="s">
        <v>266</v>
      </c>
      <c r="F1038" s="48">
        <v>800000</v>
      </c>
      <c r="G1038" s="9">
        <v>44</v>
      </c>
      <c r="H1038" s="9">
        <v>51</v>
      </c>
      <c r="I1038" s="9">
        <f t="shared" si="48"/>
        <v>7</v>
      </c>
      <c r="J1038" s="43">
        <f t="shared" si="49"/>
        <v>7</v>
      </c>
      <c r="K1038" s="50">
        <f t="shared" si="50"/>
        <v>5600000</v>
      </c>
      <c r="L1038" s="43"/>
      <c r="M1038" s="49"/>
      <c r="N1038" s="49" t="s">
        <v>3567</v>
      </c>
      <c r="O1038" s="49"/>
      <c r="R1038" s="8"/>
    </row>
    <row r="1039" spans="1:18" s="7" customFormat="1" ht="47.25" hidden="1" customHeight="1">
      <c r="A1039" s="9"/>
      <c r="B1039" s="9" t="s">
        <v>32</v>
      </c>
      <c r="C1039" s="47" t="s">
        <v>822</v>
      </c>
      <c r="D1039" s="47" t="s">
        <v>823</v>
      </c>
      <c r="E1039" s="9" t="s">
        <v>824</v>
      </c>
      <c r="F1039" s="48">
        <v>629000</v>
      </c>
      <c r="G1039" s="9">
        <v>4</v>
      </c>
      <c r="H1039" s="9">
        <v>11</v>
      </c>
      <c r="I1039" s="9">
        <f t="shared" si="48"/>
        <v>7</v>
      </c>
      <c r="J1039" s="43">
        <f t="shared" si="49"/>
        <v>7</v>
      </c>
      <c r="K1039" s="50">
        <f t="shared" si="50"/>
        <v>4403000</v>
      </c>
      <c r="L1039" s="43"/>
      <c r="M1039" s="49"/>
      <c r="N1039" s="49">
        <v>0</v>
      </c>
      <c r="O1039" s="49"/>
      <c r="R1039" s="8"/>
    </row>
    <row r="1040" spans="1:18" s="7" customFormat="1" ht="47.25" customHeight="1">
      <c r="A1040" s="9"/>
      <c r="B1040" s="9" t="s">
        <v>69</v>
      </c>
      <c r="C1040" s="47" t="s">
        <v>828</v>
      </c>
      <c r="D1040" s="47" t="s">
        <v>829</v>
      </c>
      <c r="E1040" s="9" t="s">
        <v>830</v>
      </c>
      <c r="F1040" s="48">
        <v>575000</v>
      </c>
      <c r="G1040" s="9">
        <v>15</v>
      </c>
      <c r="H1040" s="9">
        <v>22</v>
      </c>
      <c r="I1040" s="9">
        <f t="shared" si="48"/>
        <v>7</v>
      </c>
      <c r="J1040" s="43">
        <f t="shared" si="49"/>
        <v>7</v>
      </c>
      <c r="K1040" s="50">
        <f t="shared" si="50"/>
        <v>4025000</v>
      </c>
      <c r="L1040" s="43"/>
      <c r="M1040" s="49"/>
      <c r="N1040" s="49" t="s">
        <v>3568</v>
      </c>
      <c r="O1040" s="49"/>
      <c r="R1040" s="8"/>
    </row>
    <row r="1041" spans="1:18" s="7" customFormat="1" ht="47.25" customHeight="1">
      <c r="A1041" s="9"/>
      <c r="B1041" s="9" t="s">
        <v>69</v>
      </c>
      <c r="C1041" s="47" t="s">
        <v>840</v>
      </c>
      <c r="D1041" s="47" t="s">
        <v>841</v>
      </c>
      <c r="E1041" s="9" t="s">
        <v>842</v>
      </c>
      <c r="F1041" s="48">
        <v>465000</v>
      </c>
      <c r="G1041" s="9">
        <v>9</v>
      </c>
      <c r="H1041" s="9">
        <v>16</v>
      </c>
      <c r="I1041" s="9">
        <f t="shared" si="48"/>
        <v>7</v>
      </c>
      <c r="J1041" s="43">
        <f t="shared" si="49"/>
        <v>7</v>
      </c>
      <c r="K1041" s="50">
        <f t="shared" si="50"/>
        <v>3255000</v>
      </c>
      <c r="L1041" s="43"/>
      <c r="M1041" s="49"/>
      <c r="N1041" s="49" t="s">
        <v>3569</v>
      </c>
      <c r="O1041" s="49"/>
      <c r="R1041" s="8"/>
    </row>
    <row r="1042" spans="1:18" s="7" customFormat="1" ht="47.25" customHeight="1">
      <c r="A1042" s="9"/>
      <c r="B1042" s="9" t="s">
        <v>40</v>
      </c>
      <c r="C1042" s="47" t="s">
        <v>899</v>
      </c>
      <c r="D1042" s="47" t="s">
        <v>900</v>
      </c>
      <c r="E1042" s="9" t="s">
        <v>901</v>
      </c>
      <c r="F1042" s="48">
        <v>245000</v>
      </c>
      <c r="G1042" s="9">
        <v>0</v>
      </c>
      <c r="H1042" s="9">
        <v>7</v>
      </c>
      <c r="I1042" s="9">
        <f t="shared" si="48"/>
        <v>7</v>
      </c>
      <c r="J1042" s="43">
        <f t="shared" si="49"/>
        <v>7</v>
      </c>
      <c r="K1042" s="50">
        <f t="shared" si="50"/>
        <v>1715000</v>
      </c>
      <c r="L1042" s="43"/>
      <c r="M1042" s="49"/>
      <c r="N1042" s="49" t="s">
        <v>3570</v>
      </c>
      <c r="O1042" s="49"/>
      <c r="R1042" s="8"/>
    </row>
    <row r="1043" spans="1:18" s="7" customFormat="1" ht="47.25" hidden="1" customHeight="1">
      <c r="A1043" s="9"/>
      <c r="B1043" s="9" t="s">
        <v>33</v>
      </c>
      <c r="C1043" s="47" t="s">
        <v>914</v>
      </c>
      <c r="D1043" s="47" t="s">
        <v>915</v>
      </c>
      <c r="E1043" s="9" t="s">
        <v>916</v>
      </c>
      <c r="F1043" s="48">
        <v>215000</v>
      </c>
      <c r="G1043" s="9">
        <v>9</v>
      </c>
      <c r="H1043" s="9">
        <v>16</v>
      </c>
      <c r="I1043" s="9">
        <f t="shared" si="48"/>
        <v>7</v>
      </c>
      <c r="J1043" s="43">
        <f t="shared" si="49"/>
        <v>7</v>
      </c>
      <c r="K1043" s="50">
        <f t="shared" si="50"/>
        <v>1505000</v>
      </c>
      <c r="L1043" s="43"/>
      <c r="M1043" s="49"/>
      <c r="N1043" s="49">
        <v>0</v>
      </c>
      <c r="O1043" s="49"/>
      <c r="R1043" s="8"/>
    </row>
    <row r="1044" spans="1:18" s="7" customFormat="1" ht="47.25" hidden="1" customHeight="1">
      <c r="A1044" s="9"/>
      <c r="B1044" s="9" t="s">
        <v>32</v>
      </c>
      <c r="C1044" s="47" t="s">
        <v>920</v>
      </c>
      <c r="D1044" s="47" t="s">
        <v>921</v>
      </c>
      <c r="E1044" s="9" t="s">
        <v>922</v>
      </c>
      <c r="F1044" s="48">
        <v>209000</v>
      </c>
      <c r="G1044" s="9">
        <v>21</v>
      </c>
      <c r="H1044" s="9">
        <v>28</v>
      </c>
      <c r="I1044" s="9">
        <f t="shared" si="48"/>
        <v>7</v>
      </c>
      <c r="J1044" s="43">
        <f t="shared" si="49"/>
        <v>7</v>
      </c>
      <c r="K1044" s="50">
        <f t="shared" si="50"/>
        <v>1463000</v>
      </c>
      <c r="L1044" s="43"/>
      <c r="M1044" s="49"/>
      <c r="N1044" s="49">
        <v>0</v>
      </c>
      <c r="O1044" s="49"/>
      <c r="R1044" s="8"/>
    </row>
    <row r="1045" spans="1:18" s="7" customFormat="1" ht="47.25" hidden="1" customHeight="1">
      <c r="A1045" s="9"/>
      <c r="B1045" s="9" t="s">
        <v>27</v>
      </c>
      <c r="C1045" s="47" t="s">
        <v>989</v>
      </c>
      <c r="D1045" s="47" t="s">
        <v>990</v>
      </c>
      <c r="E1045" s="9" t="s">
        <v>991</v>
      </c>
      <c r="F1045" s="48">
        <v>125000</v>
      </c>
      <c r="G1045" s="9">
        <v>0</v>
      </c>
      <c r="H1045" s="9">
        <v>7</v>
      </c>
      <c r="I1045" s="9">
        <f t="shared" si="48"/>
        <v>7</v>
      </c>
      <c r="J1045" s="43">
        <f t="shared" si="49"/>
        <v>7</v>
      </c>
      <c r="K1045" s="50">
        <f t="shared" si="50"/>
        <v>875000</v>
      </c>
      <c r="L1045" s="43"/>
      <c r="M1045" s="49"/>
      <c r="N1045" s="49">
        <v>0</v>
      </c>
      <c r="O1045" s="49"/>
      <c r="R1045" s="8"/>
    </row>
    <row r="1046" spans="1:18" s="7" customFormat="1" ht="47.25" hidden="1" customHeight="1">
      <c r="A1046" s="9"/>
      <c r="B1046" s="9" t="s">
        <v>27</v>
      </c>
      <c r="C1046" s="47" t="s">
        <v>1016</v>
      </c>
      <c r="D1046" s="47" t="s">
        <v>1017</v>
      </c>
      <c r="E1046" s="9" t="s">
        <v>1018</v>
      </c>
      <c r="F1046" s="48">
        <v>110000</v>
      </c>
      <c r="G1046" s="9">
        <v>9</v>
      </c>
      <c r="H1046" s="9">
        <v>16</v>
      </c>
      <c r="I1046" s="9">
        <f t="shared" si="48"/>
        <v>7</v>
      </c>
      <c r="J1046" s="43">
        <f t="shared" si="49"/>
        <v>7</v>
      </c>
      <c r="K1046" s="50">
        <f t="shared" si="50"/>
        <v>770000</v>
      </c>
      <c r="L1046" s="43"/>
      <c r="M1046" s="49"/>
      <c r="N1046" s="49">
        <v>0</v>
      </c>
      <c r="O1046" s="49"/>
      <c r="R1046" s="8"/>
    </row>
    <row r="1047" spans="1:18" s="7" customFormat="1" ht="47.25" hidden="1" customHeight="1">
      <c r="A1047" s="9"/>
      <c r="B1047" s="9" t="s">
        <v>27</v>
      </c>
      <c r="C1047" s="47" t="s">
        <v>749</v>
      </c>
      <c r="D1047" s="47" t="s">
        <v>750</v>
      </c>
      <c r="E1047" s="9" t="s">
        <v>751</v>
      </c>
      <c r="F1047" s="48">
        <v>94000</v>
      </c>
      <c r="G1047" s="9">
        <v>0</v>
      </c>
      <c r="H1047" s="9">
        <v>7</v>
      </c>
      <c r="I1047" s="9">
        <f t="shared" si="48"/>
        <v>7</v>
      </c>
      <c r="J1047" s="43">
        <f t="shared" si="49"/>
        <v>7</v>
      </c>
      <c r="K1047" s="50">
        <f t="shared" si="50"/>
        <v>658000</v>
      </c>
      <c r="L1047" s="43"/>
      <c r="M1047" s="49"/>
      <c r="N1047" s="49">
        <v>0</v>
      </c>
      <c r="O1047" s="49"/>
      <c r="R1047" s="8"/>
    </row>
    <row r="1048" spans="1:18" s="7" customFormat="1" ht="47.25" hidden="1" customHeight="1">
      <c r="A1048" s="9"/>
      <c r="B1048" s="9" t="s">
        <v>27</v>
      </c>
      <c r="C1048" s="47" t="s">
        <v>1109</v>
      </c>
      <c r="D1048" s="47" t="s">
        <v>1110</v>
      </c>
      <c r="E1048" s="9" t="s">
        <v>1111</v>
      </c>
      <c r="F1048" s="48">
        <v>75000</v>
      </c>
      <c r="G1048" s="9">
        <v>11</v>
      </c>
      <c r="H1048" s="9">
        <v>18</v>
      </c>
      <c r="I1048" s="9">
        <f t="shared" si="48"/>
        <v>7</v>
      </c>
      <c r="J1048" s="43">
        <f t="shared" si="49"/>
        <v>7</v>
      </c>
      <c r="K1048" s="50">
        <f t="shared" si="50"/>
        <v>525000</v>
      </c>
      <c r="L1048" s="43"/>
      <c r="M1048" s="49"/>
      <c r="N1048" s="49">
        <v>0</v>
      </c>
      <c r="O1048" s="49"/>
      <c r="R1048" s="8"/>
    </row>
    <row r="1049" spans="1:18" s="7" customFormat="1" ht="47.25" hidden="1" customHeight="1">
      <c r="A1049" s="9"/>
      <c r="B1049" s="9" t="s">
        <v>40</v>
      </c>
      <c r="C1049" s="47" t="s">
        <v>1136</v>
      </c>
      <c r="D1049" s="47" t="s">
        <v>1137</v>
      </c>
      <c r="E1049" s="9" t="s">
        <v>1138</v>
      </c>
      <c r="F1049" s="48">
        <v>70000</v>
      </c>
      <c r="G1049" s="9">
        <v>11</v>
      </c>
      <c r="H1049" s="9">
        <v>18</v>
      </c>
      <c r="I1049" s="9">
        <f t="shared" si="48"/>
        <v>7</v>
      </c>
      <c r="J1049" s="43">
        <f t="shared" si="49"/>
        <v>7</v>
      </c>
      <c r="K1049" s="50">
        <f t="shared" si="50"/>
        <v>490000</v>
      </c>
      <c r="L1049" s="43"/>
      <c r="M1049" s="49"/>
      <c r="N1049" s="49">
        <v>0</v>
      </c>
      <c r="O1049" s="49"/>
      <c r="R1049" s="8"/>
    </row>
    <row r="1050" spans="1:18" s="7" customFormat="1" ht="47.25" hidden="1" customHeight="1">
      <c r="A1050" s="9"/>
      <c r="B1050" s="9" t="s">
        <v>2772</v>
      </c>
      <c r="C1050" s="47" t="s">
        <v>2791</v>
      </c>
      <c r="D1050" s="47" t="s">
        <v>2792</v>
      </c>
      <c r="E1050" s="9" t="s">
        <v>2793</v>
      </c>
      <c r="F1050" s="48">
        <v>280000</v>
      </c>
      <c r="G1050" s="9">
        <v>0</v>
      </c>
      <c r="H1050" s="9">
        <v>7</v>
      </c>
      <c r="I1050" s="9">
        <f t="shared" si="48"/>
        <v>7</v>
      </c>
      <c r="J1050" s="43">
        <f t="shared" si="49"/>
        <v>7</v>
      </c>
      <c r="K1050" s="50">
        <f t="shared" si="50"/>
        <v>1960000</v>
      </c>
      <c r="L1050" s="43"/>
      <c r="M1050" s="49"/>
      <c r="N1050" s="49">
        <v>0</v>
      </c>
      <c r="O1050" s="49"/>
      <c r="R1050" s="8"/>
    </row>
    <row r="1051" spans="1:18" s="7" customFormat="1" ht="47.25" hidden="1" customHeight="1">
      <c r="A1051" s="9"/>
      <c r="B1051" s="9" t="s">
        <v>2772</v>
      </c>
      <c r="C1051" s="47" t="s">
        <v>2843</v>
      </c>
      <c r="D1051" s="47" t="s">
        <v>2844</v>
      </c>
      <c r="E1051" s="9" t="s">
        <v>2845</v>
      </c>
      <c r="F1051" s="48">
        <v>60000</v>
      </c>
      <c r="G1051" s="9">
        <v>124</v>
      </c>
      <c r="H1051" s="9">
        <v>131</v>
      </c>
      <c r="I1051" s="9">
        <f t="shared" si="48"/>
        <v>7</v>
      </c>
      <c r="J1051" s="43">
        <f t="shared" si="49"/>
        <v>7</v>
      </c>
      <c r="K1051" s="50">
        <f t="shared" si="50"/>
        <v>420000</v>
      </c>
      <c r="L1051" s="43"/>
      <c r="M1051" s="49"/>
      <c r="N1051" s="49">
        <v>0</v>
      </c>
      <c r="O1051" s="49"/>
      <c r="R1051" s="8"/>
    </row>
    <row r="1052" spans="1:18" s="7" customFormat="1" ht="47.25" hidden="1" customHeight="1">
      <c r="A1052" s="9"/>
      <c r="B1052" s="9" t="s">
        <v>27</v>
      </c>
      <c r="C1052" s="47" t="s">
        <v>3438</v>
      </c>
      <c r="D1052" s="47" t="s">
        <v>3439</v>
      </c>
      <c r="E1052" s="9" t="s">
        <v>3440</v>
      </c>
      <c r="F1052" s="48">
        <v>275000</v>
      </c>
      <c r="G1052" s="9">
        <v>3</v>
      </c>
      <c r="H1052" s="9">
        <v>10</v>
      </c>
      <c r="I1052" s="9">
        <f t="shared" si="48"/>
        <v>7</v>
      </c>
      <c r="J1052" s="43">
        <f t="shared" si="49"/>
        <v>7</v>
      </c>
      <c r="K1052" s="50">
        <f t="shared" si="50"/>
        <v>1925000</v>
      </c>
      <c r="L1052" s="43"/>
      <c r="M1052" s="49"/>
      <c r="N1052" s="49">
        <v>0</v>
      </c>
      <c r="O1052" s="49"/>
      <c r="R1052" s="8"/>
    </row>
    <row r="1053" spans="1:18" s="7" customFormat="1" ht="47.25" hidden="1" customHeight="1">
      <c r="A1053" s="9"/>
      <c r="B1053" s="9" t="s">
        <v>3469</v>
      </c>
      <c r="C1053" s="47" t="s">
        <v>3450</v>
      </c>
      <c r="D1053" s="47" t="s">
        <v>3451</v>
      </c>
      <c r="E1053" s="9" t="s">
        <v>3452</v>
      </c>
      <c r="F1053" s="48">
        <v>920000</v>
      </c>
      <c r="G1053" s="9">
        <v>2</v>
      </c>
      <c r="H1053" s="9">
        <v>9</v>
      </c>
      <c r="I1053" s="9">
        <f t="shared" si="48"/>
        <v>7</v>
      </c>
      <c r="J1053" s="43">
        <f t="shared" si="49"/>
        <v>7</v>
      </c>
      <c r="K1053" s="50">
        <f t="shared" si="50"/>
        <v>6440000</v>
      </c>
      <c r="L1053" s="43"/>
      <c r="M1053" s="49"/>
      <c r="N1053" s="49">
        <v>0</v>
      </c>
      <c r="O1053" s="49"/>
      <c r="R1053" s="8"/>
    </row>
    <row r="1054" spans="1:18" s="7" customFormat="1" ht="47.25" hidden="1" customHeight="1">
      <c r="A1054" s="9"/>
      <c r="B1054" s="9" t="s">
        <v>32</v>
      </c>
      <c r="C1054" s="47" t="s">
        <v>894</v>
      </c>
      <c r="D1054" s="47" t="s">
        <v>895</v>
      </c>
      <c r="E1054" s="9" t="s">
        <v>896</v>
      </c>
      <c r="F1054" s="48">
        <v>217000</v>
      </c>
      <c r="G1054" s="9">
        <v>14</v>
      </c>
      <c r="H1054" s="9">
        <v>22</v>
      </c>
      <c r="I1054" s="9">
        <f t="shared" si="48"/>
        <v>8</v>
      </c>
      <c r="J1054" s="43">
        <f t="shared" si="49"/>
        <v>8</v>
      </c>
      <c r="K1054" s="50">
        <f t="shared" si="50"/>
        <v>1736000</v>
      </c>
      <c r="L1054" s="43"/>
      <c r="M1054" s="49"/>
      <c r="N1054" s="49">
        <v>0</v>
      </c>
      <c r="O1054" s="49"/>
      <c r="R1054" s="8"/>
    </row>
    <row r="1055" spans="1:18" s="7" customFormat="1" ht="47.25" hidden="1" customHeight="1">
      <c r="A1055" s="9"/>
      <c r="B1055" s="9" t="s">
        <v>40</v>
      </c>
      <c r="C1055" s="47" t="s">
        <v>905</v>
      </c>
      <c r="D1055" s="47" t="s">
        <v>906</v>
      </c>
      <c r="E1055" s="9" t="s">
        <v>907</v>
      </c>
      <c r="F1055" s="48">
        <v>199000</v>
      </c>
      <c r="G1055" s="9">
        <v>10</v>
      </c>
      <c r="H1055" s="9">
        <v>18</v>
      </c>
      <c r="I1055" s="9">
        <f t="shared" si="48"/>
        <v>8</v>
      </c>
      <c r="J1055" s="43">
        <f t="shared" si="49"/>
        <v>8</v>
      </c>
      <c r="K1055" s="50">
        <f t="shared" si="50"/>
        <v>1592000</v>
      </c>
      <c r="L1055" s="43"/>
      <c r="M1055" s="49"/>
      <c r="N1055" s="49">
        <v>0</v>
      </c>
      <c r="O1055" s="49"/>
      <c r="R1055" s="8"/>
    </row>
    <row r="1056" spans="1:18" s="7" customFormat="1" ht="47.25" hidden="1" customHeight="1">
      <c r="A1056" s="9"/>
      <c r="B1056" s="9" t="s">
        <v>32</v>
      </c>
      <c r="C1056" s="47" t="s">
        <v>321</v>
      </c>
      <c r="D1056" s="47" t="s">
        <v>322</v>
      </c>
      <c r="E1056" s="9" t="s">
        <v>323</v>
      </c>
      <c r="F1056" s="48">
        <v>180000</v>
      </c>
      <c r="G1056" s="9">
        <v>51</v>
      </c>
      <c r="H1056" s="9">
        <v>59</v>
      </c>
      <c r="I1056" s="9">
        <f t="shared" si="48"/>
        <v>8</v>
      </c>
      <c r="J1056" s="43">
        <f t="shared" si="49"/>
        <v>8</v>
      </c>
      <c r="K1056" s="50">
        <f t="shared" si="50"/>
        <v>1440000</v>
      </c>
      <c r="L1056" s="43"/>
      <c r="M1056" s="49"/>
      <c r="N1056" s="49">
        <v>0</v>
      </c>
      <c r="O1056" s="49"/>
      <c r="R1056" s="8"/>
    </row>
    <row r="1057" spans="1:18" s="7" customFormat="1" ht="47.25" hidden="1" customHeight="1">
      <c r="A1057" s="9"/>
      <c r="B1057" s="9" t="s">
        <v>27</v>
      </c>
      <c r="C1057" s="47" t="s">
        <v>231</v>
      </c>
      <c r="D1057" s="47" t="s">
        <v>232</v>
      </c>
      <c r="E1057" s="9" t="s">
        <v>233</v>
      </c>
      <c r="F1057" s="48">
        <v>130000</v>
      </c>
      <c r="G1057" s="9">
        <v>2</v>
      </c>
      <c r="H1057" s="9">
        <v>10</v>
      </c>
      <c r="I1057" s="9">
        <f t="shared" si="48"/>
        <v>8</v>
      </c>
      <c r="J1057" s="43">
        <f t="shared" si="49"/>
        <v>8</v>
      </c>
      <c r="K1057" s="50">
        <f t="shared" si="50"/>
        <v>1040000</v>
      </c>
      <c r="L1057" s="43"/>
      <c r="M1057" s="49"/>
      <c r="N1057" s="49">
        <v>0</v>
      </c>
      <c r="O1057" s="49"/>
      <c r="R1057" s="8"/>
    </row>
    <row r="1058" spans="1:18" s="7" customFormat="1" ht="47.25" hidden="1" customHeight="1">
      <c r="A1058" s="9"/>
      <c r="B1058" s="9" t="s">
        <v>33</v>
      </c>
      <c r="C1058" s="47" t="s">
        <v>198</v>
      </c>
      <c r="D1058" s="47" t="s">
        <v>199</v>
      </c>
      <c r="E1058" s="9" t="s">
        <v>200</v>
      </c>
      <c r="F1058" s="48">
        <v>120000</v>
      </c>
      <c r="G1058" s="9">
        <v>47</v>
      </c>
      <c r="H1058" s="9">
        <v>55</v>
      </c>
      <c r="I1058" s="9">
        <f t="shared" si="48"/>
        <v>8</v>
      </c>
      <c r="J1058" s="43">
        <f t="shared" si="49"/>
        <v>8</v>
      </c>
      <c r="K1058" s="50">
        <f t="shared" si="50"/>
        <v>960000</v>
      </c>
      <c r="L1058" s="43"/>
      <c r="M1058" s="49"/>
      <c r="N1058" s="49">
        <v>0</v>
      </c>
      <c r="O1058" s="49"/>
      <c r="R1058" s="8"/>
    </row>
    <row r="1059" spans="1:18" s="7" customFormat="1" ht="47.25" hidden="1" customHeight="1">
      <c r="A1059" s="9"/>
      <c r="B1059" s="9" t="s">
        <v>27</v>
      </c>
      <c r="C1059" s="47" t="s">
        <v>597</v>
      </c>
      <c r="D1059" s="47" t="s">
        <v>598</v>
      </c>
      <c r="E1059" s="9" t="s">
        <v>599</v>
      </c>
      <c r="F1059" s="48">
        <v>110000</v>
      </c>
      <c r="G1059" s="9">
        <v>4</v>
      </c>
      <c r="H1059" s="9">
        <v>12</v>
      </c>
      <c r="I1059" s="9">
        <f t="shared" si="48"/>
        <v>8</v>
      </c>
      <c r="J1059" s="43">
        <f t="shared" si="49"/>
        <v>8</v>
      </c>
      <c r="K1059" s="50">
        <f t="shared" si="50"/>
        <v>880000</v>
      </c>
      <c r="L1059" s="43"/>
      <c r="M1059" s="49"/>
      <c r="N1059" s="49">
        <v>0</v>
      </c>
      <c r="O1059" s="49"/>
      <c r="R1059" s="8"/>
    </row>
    <row r="1060" spans="1:18" s="7" customFormat="1" ht="47.25" hidden="1" customHeight="1">
      <c r="A1060" s="9"/>
      <c r="B1060" s="9" t="s">
        <v>40</v>
      </c>
      <c r="C1060" s="47" t="s">
        <v>1067</v>
      </c>
      <c r="D1060" s="47" t="s">
        <v>1068</v>
      </c>
      <c r="E1060" s="9" t="s">
        <v>1069</v>
      </c>
      <c r="F1060" s="48">
        <v>75000</v>
      </c>
      <c r="G1060" s="9">
        <v>0</v>
      </c>
      <c r="H1060" s="9">
        <v>8</v>
      </c>
      <c r="I1060" s="9">
        <f t="shared" si="48"/>
        <v>8</v>
      </c>
      <c r="J1060" s="43">
        <f t="shared" si="49"/>
        <v>8</v>
      </c>
      <c r="K1060" s="50">
        <f t="shared" si="50"/>
        <v>600000</v>
      </c>
      <c r="L1060" s="43"/>
      <c r="M1060" s="49"/>
      <c r="N1060" s="49">
        <v>0</v>
      </c>
      <c r="O1060" s="49"/>
      <c r="R1060" s="8"/>
    </row>
    <row r="1061" spans="1:18" s="7" customFormat="1" ht="47.25" hidden="1" customHeight="1">
      <c r="A1061" s="9"/>
      <c r="B1061" s="9" t="s">
        <v>27</v>
      </c>
      <c r="C1061" s="47" t="s">
        <v>1217</v>
      </c>
      <c r="D1061" s="47" t="s">
        <v>1218</v>
      </c>
      <c r="E1061" s="9" t="s">
        <v>1219</v>
      </c>
      <c r="F1061" s="48">
        <v>40000</v>
      </c>
      <c r="G1061" s="9">
        <v>0</v>
      </c>
      <c r="H1061" s="9">
        <v>8</v>
      </c>
      <c r="I1061" s="9">
        <f t="shared" si="48"/>
        <v>8</v>
      </c>
      <c r="J1061" s="43">
        <f t="shared" si="49"/>
        <v>8</v>
      </c>
      <c r="K1061" s="50">
        <f t="shared" si="50"/>
        <v>320000</v>
      </c>
      <c r="L1061" s="43"/>
      <c r="M1061" s="49"/>
      <c r="N1061" s="49">
        <v>0</v>
      </c>
      <c r="O1061" s="49"/>
      <c r="R1061" s="8"/>
    </row>
    <row r="1062" spans="1:18" s="7" customFormat="1" ht="47.25" hidden="1" customHeight="1">
      <c r="A1062" s="9"/>
      <c r="B1062" s="9" t="s">
        <v>27</v>
      </c>
      <c r="C1062" s="47" t="s">
        <v>1220</v>
      </c>
      <c r="D1062" s="47" t="s">
        <v>1221</v>
      </c>
      <c r="E1062" s="9" t="s">
        <v>1222</v>
      </c>
      <c r="F1062" s="48">
        <v>40000</v>
      </c>
      <c r="G1062" s="9">
        <v>10</v>
      </c>
      <c r="H1062" s="9">
        <v>18</v>
      </c>
      <c r="I1062" s="9">
        <f t="shared" si="48"/>
        <v>8</v>
      </c>
      <c r="J1062" s="43">
        <f t="shared" si="49"/>
        <v>8</v>
      </c>
      <c r="K1062" s="50">
        <f t="shared" si="50"/>
        <v>320000</v>
      </c>
      <c r="L1062" s="43"/>
      <c r="M1062" s="49"/>
      <c r="N1062" s="49">
        <v>0</v>
      </c>
      <c r="O1062" s="49"/>
      <c r="R1062" s="8"/>
    </row>
    <row r="1063" spans="1:18" s="7" customFormat="1" ht="47.25" hidden="1" customHeight="1">
      <c r="A1063" s="9"/>
      <c r="B1063" s="9" t="s">
        <v>33</v>
      </c>
      <c r="C1063" s="47" t="s">
        <v>647</v>
      </c>
      <c r="D1063" s="47" t="s">
        <v>648</v>
      </c>
      <c r="E1063" s="9" t="s">
        <v>649</v>
      </c>
      <c r="F1063" s="48">
        <v>30000</v>
      </c>
      <c r="G1063" s="9">
        <v>6</v>
      </c>
      <c r="H1063" s="9">
        <v>14</v>
      </c>
      <c r="I1063" s="9">
        <f t="shared" si="48"/>
        <v>8</v>
      </c>
      <c r="J1063" s="43">
        <f t="shared" si="49"/>
        <v>8</v>
      </c>
      <c r="K1063" s="50">
        <f t="shared" si="50"/>
        <v>240000</v>
      </c>
      <c r="L1063" s="43"/>
      <c r="M1063" s="49"/>
      <c r="N1063" s="49">
        <v>0</v>
      </c>
      <c r="O1063" s="49"/>
      <c r="R1063" s="8"/>
    </row>
    <row r="1064" spans="1:18" s="7" customFormat="1" ht="47.25" customHeight="1">
      <c r="A1064" s="9"/>
      <c r="B1064" s="9" t="s">
        <v>33</v>
      </c>
      <c r="C1064" s="47" t="s">
        <v>3032</v>
      </c>
      <c r="D1064" s="47" t="s">
        <v>3033</v>
      </c>
      <c r="E1064" s="9" t="s">
        <v>3034</v>
      </c>
      <c r="F1064" s="48">
        <v>60000</v>
      </c>
      <c r="G1064" s="9">
        <v>23</v>
      </c>
      <c r="H1064" s="9">
        <v>31</v>
      </c>
      <c r="I1064" s="9">
        <f t="shared" si="48"/>
        <v>8</v>
      </c>
      <c r="J1064" s="43">
        <f t="shared" si="49"/>
        <v>8</v>
      </c>
      <c r="K1064" s="50">
        <f t="shared" si="50"/>
        <v>480000</v>
      </c>
      <c r="L1064" s="43"/>
      <c r="M1064" s="49"/>
      <c r="N1064" s="49" t="s">
        <v>3571</v>
      </c>
      <c r="O1064" s="49"/>
      <c r="R1064" s="8"/>
    </row>
    <row r="1065" spans="1:18" s="7" customFormat="1" ht="47.25" hidden="1" customHeight="1">
      <c r="A1065" s="9"/>
      <c r="B1065" s="9" t="s">
        <v>3498</v>
      </c>
      <c r="C1065" s="47" t="s">
        <v>3495</v>
      </c>
      <c r="D1065" s="47" t="s">
        <v>3496</v>
      </c>
      <c r="E1065" s="9" t="s">
        <v>3497</v>
      </c>
      <c r="F1065" s="48">
        <v>350000</v>
      </c>
      <c r="G1065" s="9">
        <v>21</v>
      </c>
      <c r="H1065" s="9">
        <v>29</v>
      </c>
      <c r="I1065" s="9">
        <f t="shared" si="48"/>
        <v>8</v>
      </c>
      <c r="J1065" s="43">
        <f t="shared" si="49"/>
        <v>8</v>
      </c>
      <c r="K1065" s="50">
        <f t="shared" si="50"/>
        <v>2800000</v>
      </c>
      <c r="L1065" s="43"/>
      <c r="M1065" s="49"/>
      <c r="N1065" s="49">
        <v>0</v>
      </c>
      <c r="O1065" s="49"/>
      <c r="R1065" s="8"/>
    </row>
    <row r="1066" spans="1:18" s="7" customFormat="1" ht="47.25" customHeight="1">
      <c r="A1066" s="9"/>
      <c r="B1066" s="9" t="s">
        <v>27</v>
      </c>
      <c r="C1066" s="47" t="s">
        <v>861</v>
      </c>
      <c r="D1066" s="47" t="s">
        <v>862</v>
      </c>
      <c r="E1066" s="9" t="s">
        <v>863</v>
      </c>
      <c r="F1066" s="48">
        <v>270000</v>
      </c>
      <c r="G1066" s="9">
        <v>10</v>
      </c>
      <c r="H1066" s="9">
        <v>19</v>
      </c>
      <c r="I1066" s="9">
        <f t="shared" si="48"/>
        <v>9</v>
      </c>
      <c r="J1066" s="43">
        <f t="shared" si="49"/>
        <v>9</v>
      </c>
      <c r="K1066" s="50">
        <f t="shared" si="50"/>
        <v>2430000</v>
      </c>
      <c r="L1066" s="43"/>
      <c r="M1066" s="49"/>
      <c r="N1066" s="49" t="s">
        <v>3572</v>
      </c>
      <c r="O1066" s="49"/>
      <c r="R1066" s="8"/>
    </row>
    <row r="1067" spans="1:18" s="7" customFormat="1" ht="47.25" hidden="1" customHeight="1">
      <c r="A1067" s="9"/>
      <c r="B1067" s="9" t="s">
        <v>27</v>
      </c>
      <c r="C1067" s="47" t="s">
        <v>962</v>
      </c>
      <c r="D1067" s="47" t="s">
        <v>963</v>
      </c>
      <c r="E1067" s="9" t="s">
        <v>964</v>
      </c>
      <c r="F1067" s="48">
        <v>115000</v>
      </c>
      <c r="G1067" s="9">
        <v>0</v>
      </c>
      <c r="H1067" s="9">
        <v>9</v>
      </c>
      <c r="I1067" s="9">
        <f t="shared" si="48"/>
        <v>9</v>
      </c>
      <c r="J1067" s="43">
        <f t="shared" si="49"/>
        <v>9</v>
      </c>
      <c r="K1067" s="50">
        <f t="shared" si="50"/>
        <v>1035000</v>
      </c>
      <c r="L1067" s="43"/>
      <c r="M1067" s="49"/>
      <c r="N1067" s="49">
        <v>0</v>
      </c>
      <c r="O1067" s="49"/>
      <c r="R1067" s="8"/>
    </row>
    <row r="1068" spans="1:18" s="7" customFormat="1" ht="47.25" hidden="1" customHeight="1">
      <c r="A1068" s="9"/>
      <c r="B1068" s="9" t="s">
        <v>197</v>
      </c>
      <c r="C1068" s="47" t="s">
        <v>213</v>
      </c>
      <c r="D1068" s="47" t="s">
        <v>214</v>
      </c>
      <c r="E1068" s="9" t="s">
        <v>215</v>
      </c>
      <c r="F1068" s="48">
        <v>75000</v>
      </c>
      <c r="G1068" s="9">
        <v>35</v>
      </c>
      <c r="H1068" s="9">
        <v>44</v>
      </c>
      <c r="I1068" s="9">
        <f t="shared" si="48"/>
        <v>9</v>
      </c>
      <c r="J1068" s="43">
        <f t="shared" si="49"/>
        <v>9</v>
      </c>
      <c r="K1068" s="50">
        <f t="shared" si="50"/>
        <v>675000</v>
      </c>
      <c r="L1068" s="43"/>
      <c r="M1068" s="49"/>
      <c r="N1068" s="49">
        <v>0</v>
      </c>
      <c r="O1068" s="49"/>
      <c r="R1068" s="8"/>
    </row>
    <row r="1069" spans="1:18" s="7" customFormat="1" ht="47.25" hidden="1" customHeight="1">
      <c r="A1069" s="9"/>
      <c r="B1069" s="9" t="s">
        <v>27</v>
      </c>
      <c r="C1069" s="47" t="s">
        <v>354</v>
      </c>
      <c r="D1069" s="47" t="s">
        <v>355</v>
      </c>
      <c r="E1069" s="9" t="s">
        <v>356</v>
      </c>
      <c r="F1069" s="48">
        <v>40000</v>
      </c>
      <c r="G1069" s="9">
        <v>7</v>
      </c>
      <c r="H1069" s="9">
        <v>16</v>
      </c>
      <c r="I1069" s="9">
        <f t="shared" si="48"/>
        <v>9</v>
      </c>
      <c r="J1069" s="43">
        <f t="shared" si="49"/>
        <v>9</v>
      </c>
      <c r="K1069" s="50">
        <f t="shared" si="50"/>
        <v>360000</v>
      </c>
      <c r="L1069" s="43"/>
      <c r="M1069" s="49"/>
      <c r="N1069" s="49">
        <v>0</v>
      </c>
      <c r="O1069" s="49"/>
      <c r="R1069" s="8"/>
    </row>
    <row r="1070" spans="1:18" s="7" customFormat="1" ht="47.25" hidden="1" customHeight="1">
      <c r="A1070" s="9"/>
      <c r="B1070" s="9" t="s">
        <v>40</v>
      </c>
      <c r="C1070" s="47" t="s">
        <v>668</v>
      </c>
      <c r="D1070" s="47" t="s">
        <v>669</v>
      </c>
      <c r="E1070" s="9" t="s">
        <v>670</v>
      </c>
      <c r="F1070" s="48">
        <v>35000</v>
      </c>
      <c r="G1070" s="9">
        <v>31</v>
      </c>
      <c r="H1070" s="9">
        <v>40</v>
      </c>
      <c r="I1070" s="9">
        <f t="shared" si="48"/>
        <v>9</v>
      </c>
      <c r="J1070" s="43">
        <f t="shared" si="49"/>
        <v>9</v>
      </c>
      <c r="K1070" s="50">
        <f t="shared" si="50"/>
        <v>315000</v>
      </c>
      <c r="L1070" s="43"/>
      <c r="M1070" s="49"/>
      <c r="N1070" s="49">
        <v>0</v>
      </c>
      <c r="O1070" s="49"/>
      <c r="R1070" s="8"/>
    </row>
    <row r="1071" spans="1:18" s="7" customFormat="1" ht="47.25" hidden="1" customHeight="1">
      <c r="A1071" s="9"/>
      <c r="B1071" s="9" t="s">
        <v>27</v>
      </c>
      <c r="C1071" s="47" t="s">
        <v>3161</v>
      </c>
      <c r="D1071" s="47" t="s">
        <v>3162</v>
      </c>
      <c r="E1071" s="9" t="s">
        <v>3163</v>
      </c>
      <c r="F1071" s="48">
        <v>120000</v>
      </c>
      <c r="G1071" s="9">
        <v>11</v>
      </c>
      <c r="H1071" s="9">
        <v>20</v>
      </c>
      <c r="I1071" s="9">
        <f t="shared" si="48"/>
        <v>9</v>
      </c>
      <c r="J1071" s="43">
        <f t="shared" si="49"/>
        <v>9</v>
      </c>
      <c r="K1071" s="50">
        <f t="shared" si="50"/>
        <v>1080000</v>
      </c>
      <c r="L1071" s="43"/>
      <c r="M1071" s="49"/>
      <c r="N1071" s="49">
        <v>0</v>
      </c>
      <c r="O1071" s="49"/>
      <c r="R1071" s="8"/>
    </row>
    <row r="1072" spans="1:18" s="7" customFormat="1" ht="47.25" hidden="1" customHeight="1">
      <c r="A1072" s="9"/>
      <c r="B1072" s="9" t="s">
        <v>32</v>
      </c>
      <c r="C1072" s="47" t="s">
        <v>864</v>
      </c>
      <c r="D1072" s="47" t="s">
        <v>865</v>
      </c>
      <c r="E1072" s="9" t="s">
        <v>866</v>
      </c>
      <c r="F1072" s="48">
        <v>225000</v>
      </c>
      <c r="G1072" s="9">
        <v>0</v>
      </c>
      <c r="H1072" s="9">
        <v>10</v>
      </c>
      <c r="I1072" s="9">
        <f t="shared" si="48"/>
        <v>10</v>
      </c>
      <c r="J1072" s="43">
        <f t="shared" si="49"/>
        <v>10</v>
      </c>
      <c r="K1072" s="50">
        <f t="shared" si="50"/>
        <v>2250000</v>
      </c>
      <c r="L1072" s="43"/>
      <c r="M1072" s="49"/>
      <c r="N1072" s="49">
        <v>0</v>
      </c>
      <c r="O1072" s="49"/>
      <c r="R1072" s="8"/>
    </row>
    <row r="1073" spans="1:18" s="7" customFormat="1" ht="47.25" hidden="1" customHeight="1">
      <c r="A1073" s="9"/>
      <c r="B1073" s="9" t="s">
        <v>27</v>
      </c>
      <c r="C1073" s="47" t="s">
        <v>935</v>
      </c>
      <c r="D1073" s="47" t="s">
        <v>936</v>
      </c>
      <c r="E1073" s="9" t="s">
        <v>937</v>
      </c>
      <c r="F1073" s="48">
        <v>130000</v>
      </c>
      <c r="G1073" s="9">
        <v>3</v>
      </c>
      <c r="H1073" s="9">
        <v>13</v>
      </c>
      <c r="I1073" s="9">
        <f t="shared" si="48"/>
        <v>10</v>
      </c>
      <c r="J1073" s="43">
        <f t="shared" si="49"/>
        <v>10</v>
      </c>
      <c r="K1073" s="50">
        <f t="shared" si="50"/>
        <v>1300000</v>
      </c>
      <c r="L1073" s="43"/>
      <c r="M1073" s="49"/>
      <c r="N1073" s="49">
        <v>0</v>
      </c>
      <c r="O1073" s="49"/>
      <c r="R1073" s="8"/>
    </row>
    <row r="1074" spans="1:18" s="7" customFormat="1" ht="47.25" hidden="1" customHeight="1">
      <c r="A1074" s="9"/>
      <c r="B1074" s="9" t="s">
        <v>3469</v>
      </c>
      <c r="C1074" s="47" t="s">
        <v>3441</v>
      </c>
      <c r="D1074" s="47" t="s">
        <v>3442</v>
      </c>
      <c r="E1074" s="9" t="s">
        <v>3443</v>
      </c>
      <c r="F1074" s="48">
        <v>535000</v>
      </c>
      <c r="G1074" s="9">
        <v>3</v>
      </c>
      <c r="H1074" s="9">
        <v>13</v>
      </c>
      <c r="I1074" s="9">
        <f t="shared" si="48"/>
        <v>10</v>
      </c>
      <c r="J1074" s="43">
        <f t="shared" si="49"/>
        <v>10</v>
      </c>
      <c r="K1074" s="50">
        <f t="shared" si="50"/>
        <v>5350000</v>
      </c>
      <c r="L1074" s="43"/>
      <c r="M1074" s="49"/>
      <c r="N1074" s="49">
        <v>0</v>
      </c>
      <c r="O1074" s="49"/>
      <c r="R1074" s="8"/>
    </row>
    <row r="1075" spans="1:18" s="7" customFormat="1" ht="47.25" hidden="1" customHeight="1">
      <c r="A1075" s="9"/>
      <c r="B1075" s="9" t="s">
        <v>27</v>
      </c>
      <c r="C1075" s="47" t="s">
        <v>330</v>
      </c>
      <c r="D1075" s="47" t="s">
        <v>331</v>
      </c>
      <c r="E1075" s="9" t="s">
        <v>332</v>
      </c>
      <c r="F1075" s="48">
        <v>130000</v>
      </c>
      <c r="G1075" s="9">
        <v>0</v>
      </c>
      <c r="H1075" s="9">
        <v>11</v>
      </c>
      <c r="I1075" s="9">
        <f t="shared" si="48"/>
        <v>11</v>
      </c>
      <c r="J1075" s="43">
        <f t="shared" si="49"/>
        <v>11</v>
      </c>
      <c r="K1075" s="50">
        <f t="shared" si="50"/>
        <v>1430000</v>
      </c>
      <c r="L1075" s="43"/>
      <c r="M1075" s="49"/>
      <c r="N1075" s="49">
        <v>0</v>
      </c>
      <c r="O1075" s="49"/>
      <c r="R1075" s="8"/>
    </row>
    <row r="1076" spans="1:18" s="7" customFormat="1" ht="47.25" hidden="1" customHeight="1">
      <c r="A1076" s="9"/>
      <c r="B1076" s="9" t="s">
        <v>27</v>
      </c>
      <c r="C1076" s="47" t="s">
        <v>324</v>
      </c>
      <c r="D1076" s="47" t="s">
        <v>325</v>
      </c>
      <c r="E1076" s="9" t="s">
        <v>326</v>
      </c>
      <c r="F1076" s="48">
        <v>88000</v>
      </c>
      <c r="G1076" s="9">
        <v>19</v>
      </c>
      <c r="H1076" s="9">
        <v>30</v>
      </c>
      <c r="I1076" s="9">
        <f t="shared" si="48"/>
        <v>11</v>
      </c>
      <c r="J1076" s="43">
        <f t="shared" si="49"/>
        <v>11</v>
      </c>
      <c r="K1076" s="50">
        <f t="shared" si="50"/>
        <v>968000</v>
      </c>
      <c r="L1076" s="43"/>
      <c r="M1076" s="49"/>
      <c r="N1076" s="49">
        <v>0</v>
      </c>
      <c r="O1076" s="49"/>
      <c r="R1076" s="8"/>
    </row>
    <row r="1077" spans="1:18" s="7" customFormat="1" ht="47.25" hidden="1" customHeight="1">
      <c r="A1077" s="9"/>
      <c r="B1077" s="9" t="s">
        <v>27</v>
      </c>
      <c r="C1077" s="47" t="s">
        <v>1040</v>
      </c>
      <c r="D1077" s="47" t="s">
        <v>1041</v>
      </c>
      <c r="E1077" s="9" t="s">
        <v>1042</v>
      </c>
      <c r="F1077" s="48">
        <v>65000</v>
      </c>
      <c r="G1077" s="9">
        <v>12</v>
      </c>
      <c r="H1077" s="9">
        <v>23</v>
      </c>
      <c r="I1077" s="9">
        <f t="shared" si="48"/>
        <v>11</v>
      </c>
      <c r="J1077" s="43">
        <f t="shared" si="49"/>
        <v>11</v>
      </c>
      <c r="K1077" s="50">
        <f t="shared" si="50"/>
        <v>715000</v>
      </c>
      <c r="L1077" s="43"/>
      <c r="M1077" s="49"/>
      <c r="N1077" s="49">
        <v>0</v>
      </c>
      <c r="O1077" s="49"/>
      <c r="R1077" s="8"/>
    </row>
    <row r="1078" spans="1:18" s="7" customFormat="1" ht="47.25" hidden="1" customHeight="1">
      <c r="A1078" s="9"/>
      <c r="B1078" s="9" t="s">
        <v>27</v>
      </c>
      <c r="C1078" s="47" t="s">
        <v>1058</v>
      </c>
      <c r="D1078" s="47" t="s">
        <v>1059</v>
      </c>
      <c r="E1078" s="9" t="s">
        <v>1060</v>
      </c>
      <c r="F1078" s="48">
        <v>58000</v>
      </c>
      <c r="G1078" s="9">
        <v>0</v>
      </c>
      <c r="H1078" s="9">
        <v>11</v>
      </c>
      <c r="I1078" s="9">
        <f t="shared" si="48"/>
        <v>11</v>
      </c>
      <c r="J1078" s="43">
        <f t="shared" si="49"/>
        <v>11</v>
      </c>
      <c r="K1078" s="50">
        <f t="shared" si="50"/>
        <v>638000</v>
      </c>
      <c r="L1078" s="43"/>
      <c r="M1078" s="49"/>
      <c r="N1078" s="49">
        <v>0</v>
      </c>
      <c r="O1078" s="49"/>
      <c r="R1078" s="8"/>
    </row>
    <row r="1079" spans="1:18" s="7" customFormat="1" ht="47.25" hidden="1" customHeight="1">
      <c r="A1079" s="9"/>
      <c r="B1079" s="9" t="s">
        <v>32</v>
      </c>
      <c r="C1079" s="47" t="s">
        <v>1214</v>
      </c>
      <c r="D1079" s="47" t="s">
        <v>1215</v>
      </c>
      <c r="E1079" s="9" t="s">
        <v>1216</v>
      </c>
      <c r="F1079" s="48">
        <v>30000</v>
      </c>
      <c r="G1079" s="9">
        <v>186</v>
      </c>
      <c r="H1079" s="9">
        <v>197</v>
      </c>
      <c r="I1079" s="9">
        <f t="shared" si="48"/>
        <v>11</v>
      </c>
      <c r="J1079" s="43">
        <f t="shared" si="49"/>
        <v>11</v>
      </c>
      <c r="K1079" s="50">
        <f t="shared" si="50"/>
        <v>330000</v>
      </c>
      <c r="L1079" s="43"/>
      <c r="M1079" s="49"/>
      <c r="N1079" s="49">
        <v>0</v>
      </c>
      <c r="O1079" s="49"/>
      <c r="R1079" s="8"/>
    </row>
    <row r="1080" spans="1:18" s="7" customFormat="1" ht="47.25" hidden="1" customHeight="1">
      <c r="A1080" s="9"/>
      <c r="B1080" s="9" t="s">
        <v>33</v>
      </c>
      <c r="C1080" s="47" t="s">
        <v>3011</v>
      </c>
      <c r="D1080" s="47" t="s">
        <v>3012</v>
      </c>
      <c r="E1080" s="9" t="s">
        <v>3013</v>
      </c>
      <c r="F1080" s="48">
        <v>50000</v>
      </c>
      <c r="G1080" s="9">
        <v>0</v>
      </c>
      <c r="H1080" s="9">
        <v>11</v>
      </c>
      <c r="I1080" s="9">
        <f t="shared" si="48"/>
        <v>11</v>
      </c>
      <c r="J1080" s="43">
        <f t="shared" si="49"/>
        <v>11</v>
      </c>
      <c r="K1080" s="50">
        <f t="shared" si="50"/>
        <v>550000</v>
      </c>
      <c r="L1080" s="43"/>
      <c r="M1080" s="49"/>
      <c r="N1080" s="49">
        <v>0</v>
      </c>
      <c r="O1080" s="49"/>
      <c r="R1080" s="8"/>
    </row>
    <row r="1081" spans="1:18" s="7" customFormat="1" ht="47.25" hidden="1" customHeight="1">
      <c r="A1081" s="9"/>
      <c r="B1081" s="9" t="s">
        <v>32</v>
      </c>
      <c r="C1081" s="47" t="s">
        <v>843</v>
      </c>
      <c r="D1081" s="47" t="s">
        <v>844</v>
      </c>
      <c r="E1081" s="9" t="s">
        <v>845</v>
      </c>
      <c r="F1081" s="48">
        <v>269000</v>
      </c>
      <c r="G1081" s="9">
        <v>7</v>
      </c>
      <c r="H1081" s="9">
        <v>19</v>
      </c>
      <c r="I1081" s="9">
        <f t="shared" si="48"/>
        <v>12</v>
      </c>
      <c r="J1081" s="43">
        <f t="shared" si="49"/>
        <v>12</v>
      </c>
      <c r="K1081" s="50">
        <f t="shared" si="50"/>
        <v>3228000</v>
      </c>
      <c r="L1081" s="43"/>
      <c r="M1081" s="49"/>
      <c r="N1081" s="49">
        <v>0</v>
      </c>
      <c r="O1081" s="49"/>
      <c r="R1081" s="8"/>
    </row>
    <row r="1082" spans="1:18" s="7" customFormat="1" ht="47.25" hidden="1" customHeight="1">
      <c r="A1082" s="9"/>
      <c r="B1082" s="9" t="s">
        <v>27</v>
      </c>
      <c r="C1082" s="47" t="s">
        <v>926</v>
      </c>
      <c r="D1082" s="47" t="s">
        <v>927</v>
      </c>
      <c r="E1082" s="9" t="s">
        <v>928</v>
      </c>
      <c r="F1082" s="48">
        <v>120000</v>
      </c>
      <c r="G1082" s="9">
        <v>0</v>
      </c>
      <c r="H1082" s="9">
        <v>12</v>
      </c>
      <c r="I1082" s="9">
        <f t="shared" si="48"/>
        <v>12</v>
      </c>
      <c r="J1082" s="43">
        <f t="shared" si="49"/>
        <v>12</v>
      </c>
      <c r="K1082" s="50">
        <f t="shared" si="50"/>
        <v>1440000</v>
      </c>
      <c r="L1082" s="43"/>
      <c r="M1082" s="49"/>
      <c r="N1082" s="49">
        <v>0</v>
      </c>
      <c r="O1082" s="49"/>
      <c r="R1082" s="8"/>
    </row>
    <row r="1083" spans="1:18" s="7" customFormat="1" ht="47.25" hidden="1" customHeight="1">
      <c r="A1083" s="9"/>
      <c r="B1083" s="9" t="s">
        <v>27</v>
      </c>
      <c r="C1083" s="47" t="s">
        <v>1085</v>
      </c>
      <c r="D1083" s="47" t="s">
        <v>1086</v>
      </c>
      <c r="E1083" s="9" t="s">
        <v>1087</v>
      </c>
      <c r="F1083" s="48">
        <v>48000</v>
      </c>
      <c r="G1083" s="9">
        <v>1</v>
      </c>
      <c r="H1083" s="9">
        <v>13</v>
      </c>
      <c r="I1083" s="9">
        <f t="shared" si="48"/>
        <v>12</v>
      </c>
      <c r="J1083" s="43">
        <f t="shared" si="49"/>
        <v>12</v>
      </c>
      <c r="K1083" s="50">
        <f t="shared" si="50"/>
        <v>576000</v>
      </c>
      <c r="L1083" s="43"/>
      <c r="M1083" s="49"/>
      <c r="N1083" s="49">
        <v>0</v>
      </c>
      <c r="O1083" s="49"/>
      <c r="R1083" s="8"/>
    </row>
    <row r="1084" spans="1:18" s="7" customFormat="1" ht="47.25" hidden="1" customHeight="1">
      <c r="A1084" s="9"/>
      <c r="B1084" s="9" t="s">
        <v>197</v>
      </c>
      <c r="C1084" s="47" t="s">
        <v>2578</v>
      </c>
      <c r="D1084" s="47" t="s">
        <v>2579</v>
      </c>
      <c r="E1084" s="9" t="s">
        <v>2580</v>
      </c>
      <c r="F1084" s="48">
        <v>59000</v>
      </c>
      <c r="G1084" s="9">
        <v>34</v>
      </c>
      <c r="H1084" s="9">
        <v>46</v>
      </c>
      <c r="I1084" s="9">
        <f t="shared" si="48"/>
        <v>12</v>
      </c>
      <c r="J1084" s="43">
        <f t="shared" si="49"/>
        <v>12</v>
      </c>
      <c r="K1084" s="50">
        <f t="shared" si="50"/>
        <v>708000</v>
      </c>
      <c r="L1084" s="43"/>
      <c r="M1084" s="49"/>
      <c r="N1084" s="49">
        <v>0</v>
      </c>
      <c r="O1084" s="49"/>
      <c r="R1084" s="8"/>
    </row>
    <row r="1085" spans="1:18" s="7" customFormat="1" ht="47.25" customHeight="1">
      <c r="A1085" s="9"/>
      <c r="B1085" s="9" t="s">
        <v>33</v>
      </c>
      <c r="C1085" s="47" t="s">
        <v>555</v>
      </c>
      <c r="D1085" s="47" t="s">
        <v>556</v>
      </c>
      <c r="E1085" s="9" t="s">
        <v>557</v>
      </c>
      <c r="F1085" s="48">
        <v>60000</v>
      </c>
      <c r="G1085" s="9">
        <v>10</v>
      </c>
      <c r="H1085" s="9">
        <v>22</v>
      </c>
      <c r="I1085" s="9">
        <f t="shared" si="48"/>
        <v>12</v>
      </c>
      <c r="J1085" s="43">
        <f t="shared" si="49"/>
        <v>12</v>
      </c>
      <c r="K1085" s="50">
        <f t="shared" si="50"/>
        <v>720000</v>
      </c>
      <c r="L1085" s="43"/>
      <c r="M1085" s="49"/>
      <c r="N1085" s="49" t="s">
        <v>3573</v>
      </c>
      <c r="O1085" s="49"/>
      <c r="R1085" s="8"/>
    </row>
    <row r="1086" spans="1:18" s="7" customFormat="1" ht="47.25" hidden="1" customHeight="1">
      <c r="A1086" s="9"/>
      <c r="B1086" s="9" t="s">
        <v>27</v>
      </c>
      <c r="C1086" s="47" t="s">
        <v>3188</v>
      </c>
      <c r="D1086" s="47" t="s">
        <v>3189</v>
      </c>
      <c r="E1086" s="9" t="s">
        <v>3190</v>
      </c>
      <c r="F1086" s="48">
        <v>122000</v>
      </c>
      <c r="G1086" s="9">
        <v>6</v>
      </c>
      <c r="H1086" s="9">
        <v>18</v>
      </c>
      <c r="I1086" s="9">
        <f t="shared" si="48"/>
        <v>12</v>
      </c>
      <c r="J1086" s="43">
        <f t="shared" si="49"/>
        <v>12</v>
      </c>
      <c r="K1086" s="50">
        <f t="shared" si="50"/>
        <v>1464000</v>
      </c>
      <c r="L1086" s="43"/>
      <c r="M1086" s="49"/>
      <c r="N1086" s="49">
        <v>0</v>
      </c>
      <c r="O1086" s="49"/>
      <c r="R1086" s="8"/>
    </row>
    <row r="1087" spans="1:18" s="7" customFormat="1" ht="47.25" hidden="1" customHeight="1">
      <c r="A1087" s="9"/>
      <c r="B1087" s="9" t="s">
        <v>27</v>
      </c>
      <c r="C1087" s="47" t="s">
        <v>3402</v>
      </c>
      <c r="D1087" s="47" t="s">
        <v>3403</v>
      </c>
      <c r="E1087" s="9" t="s">
        <v>3404</v>
      </c>
      <c r="F1087" s="48">
        <v>165000</v>
      </c>
      <c r="G1087" s="9">
        <v>203</v>
      </c>
      <c r="H1087" s="9">
        <v>215</v>
      </c>
      <c r="I1087" s="9">
        <f t="shared" si="48"/>
        <v>12</v>
      </c>
      <c r="J1087" s="43">
        <f t="shared" si="49"/>
        <v>12</v>
      </c>
      <c r="K1087" s="50">
        <f t="shared" si="50"/>
        <v>1980000</v>
      </c>
      <c r="L1087" s="43"/>
      <c r="M1087" s="49"/>
      <c r="N1087" s="49">
        <v>0</v>
      </c>
      <c r="O1087" s="49"/>
      <c r="R1087" s="8"/>
    </row>
    <row r="1088" spans="1:18" s="7" customFormat="1" ht="47.25" hidden="1" customHeight="1">
      <c r="A1088" s="9"/>
      <c r="B1088" s="9" t="s">
        <v>27</v>
      </c>
      <c r="C1088" s="47" t="s">
        <v>882</v>
      </c>
      <c r="D1088" s="47" t="s">
        <v>883</v>
      </c>
      <c r="E1088" s="9" t="s">
        <v>884</v>
      </c>
      <c r="F1088" s="48">
        <v>145000</v>
      </c>
      <c r="G1088" s="9">
        <v>0</v>
      </c>
      <c r="H1088" s="9">
        <v>13</v>
      </c>
      <c r="I1088" s="9">
        <f t="shared" si="48"/>
        <v>13</v>
      </c>
      <c r="J1088" s="43">
        <f t="shared" si="49"/>
        <v>13</v>
      </c>
      <c r="K1088" s="50">
        <f t="shared" si="50"/>
        <v>1885000</v>
      </c>
      <c r="L1088" s="43"/>
      <c r="M1088" s="49"/>
      <c r="N1088" s="49">
        <v>0</v>
      </c>
      <c r="O1088" s="49"/>
      <c r="R1088" s="8"/>
    </row>
    <row r="1089" spans="1:18" s="7" customFormat="1" ht="47.25" hidden="1" customHeight="1">
      <c r="A1089" s="9"/>
      <c r="B1089" s="9" t="s">
        <v>27</v>
      </c>
      <c r="C1089" s="47" t="s">
        <v>971</v>
      </c>
      <c r="D1089" s="47" t="s">
        <v>972</v>
      </c>
      <c r="E1089" s="9" t="s">
        <v>973</v>
      </c>
      <c r="F1089" s="48">
        <v>75000</v>
      </c>
      <c r="G1089" s="9">
        <v>5</v>
      </c>
      <c r="H1089" s="9">
        <v>18</v>
      </c>
      <c r="I1089" s="9">
        <f t="shared" si="48"/>
        <v>13</v>
      </c>
      <c r="J1089" s="43">
        <f t="shared" si="49"/>
        <v>13</v>
      </c>
      <c r="K1089" s="50">
        <f t="shared" si="50"/>
        <v>975000</v>
      </c>
      <c r="L1089" s="43"/>
      <c r="M1089" s="49"/>
      <c r="N1089" s="49">
        <v>0</v>
      </c>
      <c r="O1089" s="49"/>
      <c r="R1089" s="8"/>
    </row>
    <row r="1090" spans="1:18" s="7" customFormat="1" ht="47.25" hidden="1" customHeight="1">
      <c r="A1090" s="9"/>
      <c r="B1090" s="9" t="s">
        <v>27</v>
      </c>
      <c r="C1090" s="47" t="s">
        <v>345</v>
      </c>
      <c r="D1090" s="47" t="s">
        <v>346</v>
      </c>
      <c r="E1090" s="9" t="s">
        <v>347</v>
      </c>
      <c r="F1090" s="48">
        <v>45000</v>
      </c>
      <c r="G1090" s="9">
        <v>1</v>
      </c>
      <c r="H1090" s="9">
        <v>14</v>
      </c>
      <c r="I1090" s="9">
        <f t="shared" si="48"/>
        <v>13</v>
      </c>
      <c r="J1090" s="43">
        <f t="shared" si="49"/>
        <v>13</v>
      </c>
      <c r="K1090" s="50">
        <f t="shared" si="50"/>
        <v>585000</v>
      </c>
      <c r="L1090" s="43"/>
      <c r="M1090" s="49"/>
      <c r="N1090" s="49">
        <v>0</v>
      </c>
      <c r="O1090" s="49"/>
      <c r="R1090" s="8"/>
    </row>
    <row r="1091" spans="1:18" s="7" customFormat="1" ht="47.25" customHeight="1">
      <c r="A1091" s="9"/>
      <c r="B1091" s="9" t="s">
        <v>33</v>
      </c>
      <c r="C1091" s="47" t="s">
        <v>3017</v>
      </c>
      <c r="D1091" s="47" t="s">
        <v>3018</v>
      </c>
      <c r="E1091" s="9" t="s">
        <v>3019</v>
      </c>
      <c r="F1091" s="48">
        <v>50000</v>
      </c>
      <c r="G1091" s="9">
        <v>0</v>
      </c>
      <c r="H1091" s="9">
        <v>13</v>
      </c>
      <c r="I1091" s="9">
        <f t="shared" si="48"/>
        <v>13</v>
      </c>
      <c r="J1091" s="43">
        <f t="shared" si="49"/>
        <v>13</v>
      </c>
      <c r="K1091" s="50">
        <f t="shared" si="50"/>
        <v>650000</v>
      </c>
      <c r="L1091" s="43"/>
      <c r="M1091" s="49"/>
      <c r="N1091" s="49" t="s">
        <v>3574</v>
      </c>
      <c r="O1091" s="49"/>
      <c r="R1091" s="8"/>
    </row>
    <row r="1092" spans="1:18" s="7" customFormat="1" ht="47.25" customHeight="1">
      <c r="A1092" s="9"/>
      <c r="B1092" s="9" t="s">
        <v>33</v>
      </c>
      <c r="C1092" s="47" t="s">
        <v>417</v>
      </c>
      <c r="D1092" s="47" t="s">
        <v>418</v>
      </c>
      <c r="E1092" s="9" t="s">
        <v>419</v>
      </c>
      <c r="F1092" s="48">
        <v>60000</v>
      </c>
      <c r="G1092" s="9">
        <v>27</v>
      </c>
      <c r="H1092" s="9">
        <v>40</v>
      </c>
      <c r="I1092" s="9">
        <f t="shared" si="48"/>
        <v>13</v>
      </c>
      <c r="J1092" s="43">
        <f t="shared" si="49"/>
        <v>13</v>
      </c>
      <c r="K1092" s="50">
        <f t="shared" si="50"/>
        <v>780000</v>
      </c>
      <c r="L1092" s="43"/>
      <c r="M1092" s="49"/>
      <c r="N1092" s="49" t="s">
        <v>3575</v>
      </c>
      <c r="O1092" s="49"/>
      <c r="R1092" s="8"/>
    </row>
    <row r="1093" spans="1:18" s="7" customFormat="1" ht="47.25" hidden="1" customHeight="1">
      <c r="A1093" s="9"/>
      <c r="B1093" s="9" t="s">
        <v>27</v>
      </c>
      <c r="C1093" s="47" t="s">
        <v>891</v>
      </c>
      <c r="D1093" s="47" t="s">
        <v>892</v>
      </c>
      <c r="E1093" s="9" t="s">
        <v>893</v>
      </c>
      <c r="F1093" s="48">
        <v>125000</v>
      </c>
      <c r="G1093" s="9">
        <v>0</v>
      </c>
      <c r="H1093" s="9">
        <v>14</v>
      </c>
      <c r="I1093" s="9">
        <f t="shared" si="48"/>
        <v>14</v>
      </c>
      <c r="J1093" s="43">
        <f t="shared" si="49"/>
        <v>14</v>
      </c>
      <c r="K1093" s="50">
        <f t="shared" si="50"/>
        <v>1750000</v>
      </c>
      <c r="L1093" s="43"/>
      <c r="M1093" s="49"/>
      <c r="N1093" s="49">
        <v>0</v>
      </c>
      <c r="O1093" s="49"/>
      <c r="R1093" s="8"/>
    </row>
    <row r="1094" spans="1:18" s="7" customFormat="1" ht="47.25" hidden="1" customHeight="1">
      <c r="A1094" s="9"/>
      <c r="B1094" s="9" t="s">
        <v>27</v>
      </c>
      <c r="C1094" s="47" t="s">
        <v>234</v>
      </c>
      <c r="D1094" s="47" t="s">
        <v>235</v>
      </c>
      <c r="E1094" s="9" t="s">
        <v>236</v>
      </c>
      <c r="F1094" s="48">
        <v>48000</v>
      </c>
      <c r="G1094" s="9">
        <v>50</v>
      </c>
      <c r="H1094" s="9">
        <v>64</v>
      </c>
      <c r="I1094" s="9">
        <f t="shared" si="48"/>
        <v>14</v>
      </c>
      <c r="J1094" s="43">
        <f t="shared" si="49"/>
        <v>14</v>
      </c>
      <c r="K1094" s="50">
        <f t="shared" si="50"/>
        <v>672000</v>
      </c>
      <c r="L1094" s="43"/>
      <c r="M1094" s="49"/>
      <c r="N1094" s="49">
        <v>0</v>
      </c>
      <c r="O1094" s="49"/>
      <c r="R1094" s="8"/>
    </row>
    <row r="1095" spans="1:18" s="7" customFormat="1" ht="47.25" hidden="1" customHeight="1">
      <c r="A1095" s="9"/>
      <c r="B1095" s="9" t="s">
        <v>27</v>
      </c>
      <c r="C1095" s="47" t="s">
        <v>795</v>
      </c>
      <c r="D1095" s="47" t="s">
        <v>796</v>
      </c>
      <c r="E1095" s="9" t="s">
        <v>797</v>
      </c>
      <c r="F1095" s="48">
        <v>360000</v>
      </c>
      <c r="G1095" s="9">
        <v>0</v>
      </c>
      <c r="H1095" s="9">
        <v>15</v>
      </c>
      <c r="I1095" s="9">
        <f t="shared" si="48"/>
        <v>15</v>
      </c>
      <c r="J1095" s="43">
        <f t="shared" si="49"/>
        <v>15</v>
      </c>
      <c r="K1095" s="50">
        <f t="shared" si="50"/>
        <v>5400000</v>
      </c>
      <c r="L1095" s="43"/>
      <c r="M1095" s="49"/>
      <c r="N1095" s="49">
        <v>0</v>
      </c>
      <c r="O1095" s="49"/>
      <c r="R1095" s="8"/>
    </row>
    <row r="1096" spans="1:18" s="7" customFormat="1" ht="47.25" hidden="1" customHeight="1">
      <c r="A1096" s="9"/>
      <c r="B1096" s="9" t="s">
        <v>27</v>
      </c>
      <c r="C1096" s="47" t="s">
        <v>897</v>
      </c>
      <c r="D1096" s="47" t="s">
        <v>898</v>
      </c>
      <c r="E1096" s="9" t="s">
        <v>887</v>
      </c>
      <c r="F1096" s="48">
        <v>115000</v>
      </c>
      <c r="G1096" s="9">
        <v>9</v>
      </c>
      <c r="H1096" s="9">
        <v>24</v>
      </c>
      <c r="I1096" s="9">
        <f t="shared" si="48"/>
        <v>15</v>
      </c>
      <c r="J1096" s="43">
        <f t="shared" si="49"/>
        <v>15</v>
      </c>
      <c r="K1096" s="50">
        <f t="shared" si="50"/>
        <v>1725000</v>
      </c>
      <c r="L1096" s="43"/>
      <c r="M1096" s="49"/>
      <c r="N1096" s="49">
        <v>0</v>
      </c>
      <c r="O1096" s="49"/>
      <c r="R1096" s="8"/>
    </row>
    <row r="1097" spans="1:18" s="7" customFormat="1" ht="47.25" hidden="1" customHeight="1">
      <c r="A1097" s="9"/>
      <c r="B1097" s="9" t="s">
        <v>2772</v>
      </c>
      <c r="C1097" s="47" t="s">
        <v>2852</v>
      </c>
      <c r="D1097" s="47" t="s">
        <v>2853</v>
      </c>
      <c r="E1097" s="9" t="s">
        <v>2854</v>
      </c>
      <c r="F1097" s="48">
        <v>70000</v>
      </c>
      <c r="G1097" s="9">
        <v>0</v>
      </c>
      <c r="H1097" s="9">
        <v>15</v>
      </c>
      <c r="I1097" s="9">
        <f t="shared" ref="I1097:I1124" si="51">+H1097-G1097</f>
        <v>15</v>
      </c>
      <c r="J1097" s="43">
        <f t="shared" si="49"/>
        <v>15</v>
      </c>
      <c r="K1097" s="50">
        <f t="shared" si="50"/>
        <v>1050000</v>
      </c>
      <c r="L1097" s="43"/>
      <c r="M1097" s="49"/>
      <c r="N1097" s="49">
        <v>0</v>
      </c>
      <c r="O1097" s="49"/>
      <c r="R1097" s="8"/>
    </row>
    <row r="1098" spans="1:18" s="7" customFormat="1" ht="47.25" customHeight="1">
      <c r="A1098" s="9"/>
      <c r="B1098" s="9" t="s">
        <v>32</v>
      </c>
      <c r="C1098" s="47" t="s">
        <v>819</v>
      </c>
      <c r="D1098" s="47" t="s">
        <v>820</v>
      </c>
      <c r="E1098" s="9" t="s">
        <v>821</v>
      </c>
      <c r="F1098" s="48">
        <v>290000</v>
      </c>
      <c r="G1098" s="9">
        <v>1</v>
      </c>
      <c r="H1098" s="9">
        <v>17</v>
      </c>
      <c r="I1098" s="9">
        <f t="shared" si="51"/>
        <v>16</v>
      </c>
      <c r="J1098" s="43">
        <f t="shared" si="49"/>
        <v>16</v>
      </c>
      <c r="K1098" s="50">
        <f t="shared" si="50"/>
        <v>4640000</v>
      </c>
      <c r="L1098" s="43"/>
      <c r="M1098" s="49"/>
      <c r="N1098" s="49" t="s">
        <v>3576</v>
      </c>
      <c r="O1098" s="49"/>
      <c r="R1098" s="8"/>
    </row>
    <row r="1099" spans="1:18" s="7" customFormat="1" ht="47.25" hidden="1" customHeight="1">
      <c r="A1099" s="9"/>
      <c r="B1099" s="9" t="s">
        <v>27</v>
      </c>
      <c r="C1099" s="47" t="s">
        <v>885</v>
      </c>
      <c r="D1099" s="47" t="s">
        <v>886</v>
      </c>
      <c r="E1099" s="9" t="s">
        <v>887</v>
      </c>
      <c r="F1099" s="48">
        <v>115000</v>
      </c>
      <c r="G1099" s="9">
        <v>0</v>
      </c>
      <c r="H1099" s="9">
        <v>16</v>
      </c>
      <c r="I1099" s="9">
        <f t="shared" si="51"/>
        <v>16</v>
      </c>
      <c r="J1099" s="43">
        <f t="shared" ref="J1099:J1124" si="52">+H1099-G1099</f>
        <v>16</v>
      </c>
      <c r="K1099" s="50">
        <f t="shared" ref="K1099:K1124" si="53">+J1099*F1099</f>
        <v>1840000</v>
      </c>
      <c r="L1099" s="43"/>
      <c r="M1099" s="49"/>
      <c r="N1099" s="49">
        <v>0</v>
      </c>
      <c r="O1099" s="49"/>
      <c r="R1099" s="8"/>
    </row>
    <row r="1100" spans="1:18" s="7" customFormat="1" ht="47.25" hidden="1" customHeight="1">
      <c r="A1100" s="9"/>
      <c r="B1100" s="9" t="s">
        <v>135</v>
      </c>
      <c r="C1100" s="47" t="s">
        <v>2677</v>
      </c>
      <c r="D1100" s="47" t="s">
        <v>2678</v>
      </c>
      <c r="E1100" s="9" t="s">
        <v>2673</v>
      </c>
      <c r="F1100" s="48">
        <v>60000</v>
      </c>
      <c r="G1100" s="9">
        <v>6</v>
      </c>
      <c r="H1100" s="9">
        <v>22</v>
      </c>
      <c r="I1100" s="9">
        <f t="shared" si="51"/>
        <v>16</v>
      </c>
      <c r="J1100" s="43">
        <f t="shared" si="52"/>
        <v>16</v>
      </c>
      <c r="K1100" s="50">
        <f t="shared" si="53"/>
        <v>960000</v>
      </c>
      <c r="L1100" s="43"/>
      <c r="M1100" s="49"/>
      <c r="N1100" s="49">
        <v>0</v>
      </c>
      <c r="O1100" s="49"/>
      <c r="R1100" s="8"/>
    </row>
    <row r="1101" spans="1:18" s="7" customFormat="1" ht="47.25" customHeight="1">
      <c r="A1101" s="9"/>
      <c r="B1101" s="9" t="s">
        <v>33</v>
      </c>
      <c r="C1101" s="47" t="s">
        <v>825</v>
      </c>
      <c r="D1101" s="47" t="s">
        <v>826</v>
      </c>
      <c r="E1101" s="9" t="s">
        <v>827</v>
      </c>
      <c r="F1101" s="48">
        <v>245000</v>
      </c>
      <c r="G1101" s="9">
        <v>-7</v>
      </c>
      <c r="H1101" s="9">
        <v>10</v>
      </c>
      <c r="I1101" s="9">
        <f t="shared" si="51"/>
        <v>17</v>
      </c>
      <c r="J1101" s="43">
        <f t="shared" si="52"/>
        <v>17</v>
      </c>
      <c r="K1101" s="50">
        <f t="shared" si="53"/>
        <v>4165000</v>
      </c>
      <c r="L1101" s="43"/>
      <c r="M1101" s="49"/>
      <c r="N1101" s="49" t="s">
        <v>3577</v>
      </c>
      <c r="O1101" s="49"/>
      <c r="R1101" s="8"/>
    </row>
    <row r="1102" spans="1:18" s="7" customFormat="1" ht="47.25" hidden="1" customHeight="1">
      <c r="A1102" s="9"/>
      <c r="B1102" s="9" t="s">
        <v>33</v>
      </c>
      <c r="C1102" s="47" t="s">
        <v>837</v>
      </c>
      <c r="D1102" s="47" t="s">
        <v>838</v>
      </c>
      <c r="E1102" s="9" t="s">
        <v>839</v>
      </c>
      <c r="F1102" s="48">
        <v>199000</v>
      </c>
      <c r="G1102" s="9">
        <v>9</v>
      </c>
      <c r="H1102" s="9">
        <v>26</v>
      </c>
      <c r="I1102" s="9">
        <f t="shared" si="51"/>
        <v>17</v>
      </c>
      <c r="J1102" s="43">
        <f t="shared" si="52"/>
        <v>17</v>
      </c>
      <c r="K1102" s="50">
        <f t="shared" si="53"/>
        <v>3383000</v>
      </c>
      <c r="L1102" s="43"/>
      <c r="M1102" s="49"/>
      <c r="N1102" s="49">
        <v>0</v>
      </c>
      <c r="O1102" s="49"/>
      <c r="R1102" s="8"/>
    </row>
    <row r="1103" spans="1:18" s="7" customFormat="1" ht="47.25" hidden="1" customHeight="1">
      <c r="A1103" s="9"/>
      <c r="B1103" s="9" t="s">
        <v>27</v>
      </c>
      <c r="C1103" s="47" t="s">
        <v>225</v>
      </c>
      <c r="D1103" s="47" t="s">
        <v>226</v>
      </c>
      <c r="E1103" s="9" t="s">
        <v>227</v>
      </c>
      <c r="F1103" s="48">
        <v>75000</v>
      </c>
      <c r="G1103" s="9">
        <v>87</v>
      </c>
      <c r="H1103" s="9">
        <v>104</v>
      </c>
      <c r="I1103" s="9">
        <f t="shared" si="51"/>
        <v>17</v>
      </c>
      <c r="J1103" s="43">
        <f t="shared" si="52"/>
        <v>17</v>
      </c>
      <c r="K1103" s="50">
        <f t="shared" si="53"/>
        <v>1275000</v>
      </c>
      <c r="L1103" s="43"/>
      <c r="M1103" s="49"/>
      <c r="N1103" s="49">
        <v>0</v>
      </c>
      <c r="O1103" s="49"/>
      <c r="R1103" s="8"/>
    </row>
    <row r="1104" spans="1:18" s="7" customFormat="1" ht="47.25" hidden="1" customHeight="1">
      <c r="A1104" s="9"/>
      <c r="B1104" s="9" t="s">
        <v>27</v>
      </c>
      <c r="C1104" s="47" t="s">
        <v>1004</v>
      </c>
      <c r="D1104" s="47" t="s">
        <v>1005</v>
      </c>
      <c r="E1104" s="9" t="s">
        <v>1006</v>
      </c>
      <c r="F1104" s="48">
        <v>47000</v>
      </c>
      <c r="G1104" s="9">
        <v>6</v>
      </c>
      <c r="H1104" s="9">
        <v>23</v>
      </c>
      <c r="I1104" s="9">
        <f t="shared" si="51"/>
        <v>17</v>
      </c>
      <c r="J1104" s="43">
        <f t="shared" si="52"/>
        <v>17</v>
      </c>
      <c r="K1104" s="50">
        <f t="shared" si="53"/>
        <v>799000</v>
      </c>
      <c r="L1104" s="43"/>
      <c r="M1104" s="49"/>
      <c r="N1104" s="49">
        <v>0</v>
      </c>
      <c r="O1104" s="49"/>
      <c r="R1104" s="8"/>
    </row>
    <row r="1105" spans="1:18" s="7" customFormat="1" ht="47.25" customHeight="1">
      <c r="A1105" s="9"/>
      <c r="B1105" s="9" t="s">
        <v>33</v>
      </c>
      <c r="C1105" s="47" t="s">
        <v>618</v>
      </c>
      <c r="D1105" s="47" t="s">
        <v>619</v>
      </c>
      <c r="E1105" s="9" t="s">
        <v>620</v>
      </c>
      <c r="F1105" s="48">
        <v>60000</v>
      </c>
      <c r="G1105" s="9">
        <v>8</v>
      </c>
      <c r="H1105" s="9">
        <v>25</v>
      </c>
      <c r="I1105" s="9">
        <f t="shared" si="51"/>
        <v>17</v>
      </c>
      <c r="J1105" s="43">
        <f t="shared" si="52"/>
        <v>17</v>
      </c>
      <c r="K1105" s="50">
        <f t="shared" si="53"/>
        <v>1020000</v>
      </c>
      <c r="L1105" s="43"/>
      <c r="M1105" s="49"/>
      <c r="N1105" s="49" t="s">
        <v>3578</v>
      </c>
      <c r="O1105" s="49"/>
      <c r="R1105" s="8"/>
    </row>
    <row r="1106" spans="1:18" s="7" customFormat="1" ht="47.25" hidden="1" customHeight="1">
      <c r="A1106" s="9"/>
      <c r="B1106" s="9" t="s">
        <v>27</v>
      </c>
      <c r="C1106" s="47" t="s">
        <v>1037</v>
      </c>
      <c r="D1106" s="47" t="s">
        <v>1038</v>
      </c>
      <c r="E1106" s="9" t="s">
        <v>1039</v>
      </c>
      <c r="F1106" s="48">
        <v>40000</v>
      </c>
      <c r="G1106" s="9">
        <v>5</v>
      </c>
      <c r="H1106" s="9">
        <v>23</v>
      </c>
      <c r="I1106" s="9">
        <f t="shared" si="51"/>
        <v>18</v>
      </c>
      <c r="J1106" s="43">
        <f t="shared" si="52"/>
        <v>18</v>
      </c>
      <c r="K1106" s="50">
        <f t="shared" si="53"/>
        <v>720000</v>
      </c>
      <c r="L1106" s="43"/>
      <c r="M1106" s="49"/>
      <c r="N1106" s="49">
        <v>0</v>
      </c>
      <c r="O1106" s="49"/>
      <c r="R1106" s="8"/>
    </row>
    <row r="1107" spans="1:18" s="7" customFormat="1" ht="47.25" hidden="1" customHeight="1">
      <c r="A1107" s="9"/>
      <c r="B1107" s="9" t="s">
        <v>197</v>
      </c>
      <c r="C1107" s="47" t="s">
        <v>2569</v>
      </c>
      <c r="D1107" s="47" t="s">
        <v>2570</v>
      </c>
      <c r="E1107" s="9" t="s">
        <v>2571</v>
      </c>
      <c r="F1107" s="48">
        <v>45000</v>
      </c>
      <c r="G1107" s="9">
        <v>4</v>
      </c>
      <c r="H1107" s="9">
        <v>22</v>
      </c>
      <c r="I1107" s="9">
        <f t="shared" si="51"/>
        <v>18</v>
      </c>
      <c r="J1107" s="43">
        <f t="shared" si="52"/>
        <v>18</v>
      </c>
      <c r="K1107" s="50">
        <f t="shared" si="53"/>
        <v>810000</v>
      </c>
      <c r="L1107" s="43"/>
      <c r="M1107" s="49"/>
      <c r="N1107" s="49">
        <v>0</v>
      </c>
      <c r="O1107" s="49"/>
      <c r="R1107" s="8"/>
    </row>
    <row r="1108" spans="1:18" s="7" customFormat="1" ht="47.25" hidden="1" customHeight="1">
      <c r="A1108" s="9"/>
      <c r="B1108" s="9" t="s">
        <v>27</v>
      </c>
      <c r="C1108" s="47" t="s">
        <v>950</v>
      </c>
      <c r="D1108" s="47" t="s">
        <v>951</v>
      </c>
      <c r="E1108" s="9" t="s">
        <v>952</v>
      </c>
      <c r="F1108" s="48">
        <v>67000</v>
      </c>
      <c r="G1108" s="9">
        <v>7</v>
      </c>
      <c r="H1108" s="9">
        <v>26</v>
      </c>
      <c r="I1108" s="9">
        <f t="shared" si="51"/>
        <v>19</v>
      </c>
      <c r="J1108" s="43">
        <f t="shared" si="52"/>
        <v>19</v>
      </c>
      <c r="K1108" s="50">
        <f t="shared" si="53"/>
        <v>1273000</v>
      </c>
      <c r="L1108" s="43"/>
      <c r="M1108" s="49"/>
      <c r="N1108" s="49">
        <v>0</v>
      </c>
      <c r="O1108" s="49"/>
      <c r="R1108" s="8"/>
    </row>
    <row r="1109" spans="1:18" s="7" customFormat="1" ht="47.25" customHeight="1">
      <c r="A1109" s="9"/>
      <c r="B1109" s="9" t="s">
        <v>27</v>
      </c>
      <c r="C1109" s="47" t="s">
        <v>3378</v>
      </c>
      <c r="D1109" s="47" t="s">
        <v>3379</v>
      </c>
      <c r="E1109" s="9" t="s">
        <v>3380</v>
      </c>
      <c r="F1109" s="48">
        <v>95000</v>
      </c>
      <c r="G1109" s="9">
        <v>9</v>
      </c>
      <c r="H1109" s="9">
        <v>29</v>
      </c>
      <c r="I1109" s="9">
        <f t="shared" si="51"/>
        <v>20</v>
      </c>
      <c r="J1109" s="43">
        <f t="shared" si="52"/>
        <v>20</v>
      </c>
      <c r="K1109" s="50">
        <f t="shared" si="53"/>
        <v>1900000</v>
      </c>
      <c r="L1109" s="43"/>
      <c r="M1109" s="49"/>
      <c r="N1109" s="49" t="s">
        <v>3579</v>
      </c>
      <c r="O1109" s="49"/>
      <c r="R1109" s="8"/>
    </row>
    <row r="1110" spans="1:18" s="7" customFormat="1" ht="47.25" hidden="1" customHeight="1">
      <c r="A1110" s="9"/>
      <c r="B1110" s="9" t="s">
        <v>27</v>
      </c>
      <c r="C1110" s="47" t="s">
        <v>336</v>
      </c>
      <c r="D1110" s="47" t="s">
        <v>337</v>
      </c>
      <c r="E1110" s="9" t="s">
        <v>338</v>
      </c>
      <c r="F1110" s="48">
        <v>40000</v>
      </c>
      <c r="G1110" s="9">
        <v>3</v>
      </c>
      <c r="H1110" s="9">
        <v>24</v>
      </c>
      <c r="I1110" s="9">
        <f t="shared" si="51"/>
        <v>21</v>
      </c>
      <c r="J1110" s="43">
        <f t="shared" si="52"/>
        <v>21</v>
      </c>
      <c r="K1110" s="50">
        <f t="shared" si="53"/>
        <v>840000</v>
      </c>
      <c r="L1110" s="43"/>
      <c r="M1110" s="49"/>
      <c r="N1110" s="49">
        <v>0</v>
      </c>
      <c r="O1110" s="49"/>
      <c r="R1110" s="8"/>
    </row>
    <row r="1111" spans="1:18" s="7" customFormat="1" ht="47.25" hidden="1" customHeight="1">
      <c r="A1111" s="9"/>
      <c r="B1111" s="9" t="s">
        <v>27</v>
      </c>
      <c r="C1111" s="47" t="s">
        <v>3263</v>
      </c>
      <c r="D1111" s="47" t="s">
        <v>3264</v>
      </c>
      <c r="E1111" s="9" t="s">
        <v>3265</v>
      </c>
      <c r="F1111" s="48">
        <v>85000</v>
      </c>
      <c r="G1111" s="9">
        <v>109</v>
      </c>
      <c r="H1111" s="9">
        <v>130</v>
      </c>
      <c r="I1111" s="9">
        <f t="shared" si="51"/>
        <v>21</v>
      </c>
      <c r="J1111" s="43">
        <f t="shared" si="52"/>
        <v>21</v>
      </c>
      <c r="K1111" s="50">
        <f t="shared" si="53"/>
        <v>1785000</v>
      </c>
      <c r="L1111" s="43"/>
      <c r="M1111" s="49"/>
      <c r="N1111" s="49">
        <v>0</v>
      </c>
      <c r="O1111" s="49"/>
      <c r="R1111" s="8"/>
    </row>
    <row r="1112" spans="1:18" s="7" customFormat="1" ht="47.25" customHeight="1">
      <c r="A1112" s="9"/>
      <c r="B1112" s="9" t="s">
        <v>27</v>
      </c>
      <c r="C1112" s="47" t="s">
        <v>3381</v>
      </c>
      <c r="D1112" s="47" t="s">
        <v>3382</v>
      </c>
      <c r="E1112" s="9" t="s">
        <v>3383</v>
      </c>
      <c r="F1112" s="48">
        <v>185000</v>
      </c>
      <c r="G1112" s="9">
        <v>20</v>
      </c>
      <c r="H1112" s="9">
        <v>42</v>
      </c>
      <c r="I1112" s="9">
        <f t="shared" si="51"/>
        <v>22</v>
      </c>
      <c r="J1112" s="43">
        <f t="shared" si="52"/>
        <v>22</v>
      </c>
      <c r="K1112" s="50">
        <f t="shared" si="53"/>
        <v>4070000</v>
      </c>
      <c r="L1112" s="43"/>
      <c r="M1112" s="49"/>
      <c r="N1112" s="49" t="s">
        <v>3579</v>
      </c>
      <c r="O1112" s="49"/>
      <c r="R1112" s="8"/>
    </row>
    <row r="1113" spans="1:18" s="7" customFormat="1" ht="47.25" hidden="1" customHeight="1">
      <c r="A1113" s="9"/>
      <c r="B1113" s="9" t="s">
        <v>3469</v>
      </c>
      <c r="C1113" s="47" t="s">
        <v>480</v>
      </c>
      <c r="D1113" s="47" t="s">
        <v>481</v>
      </c>
      <c r="E1113" s="9" t="s">
        <v>482</v>
      </c>
      <c r="F1113" s="48">
        <v>445000</v>
      </c>
      <c r="G1113" s="9">
        <v>23</v>
      </c>
      <c r="H1113" s="9">
        <v>45</v>
      </c>
      <c r="I1113" s="9">
        <f t="shared" si="51"/>
        <v>22</v>
      </c>
      <c r="J1113" s="43">
        <f t="shared" si="52"/>
        <v>22</v>
      </c>
      <c r="K1113" s="50">
        <f t="shared" si="53"/>
        <v>9790000</v>
      </c>
      <c r="L1113" s="43"/>
      <c r="M1113" s="49"/>
      <c r="N1113" s="49">
        <v>0</v>
      </c>
      <c r="O1113" s="49"/>
      <c r="R1113" s="8"/>
    </row>
    <row r="1114" spans="1:18" s="7" customFormat="1" ht="47.25" hidden="1" customHeight="1">
      <c r="A1114" s="9"/>
      <c r="B1114" s="9" t="s">
        <v>27</v>
      </c>
      <c r="C1114" s="47" t="s">
        <v>846</v>
      </c>
      <c r="D1114" s="47" t="s">
        <v>847</v>
      </c>
      <c r="E1114" s="9" t="s">
        <v>848</v>
      </c>
      <c r="F1114" s="48">
        <v>130000</v>
      </c>
      <c r="G1114" s="9">
        <v>0</v>
      </c>
      <c r="H1114" s="9">
        <v>23</v>
      </c>
      <c r="I1114" s="9">
        <f t="shared" si="51"/>
        <v>23</v>
      </c>
      <c r="J1114" s="43">
        <f t="shared" si="52"/>
        <v>23</v>
      </c>
      <c r="K1114" s="50">
        <f t="shared" si="53"/>
        <v>2990000</v>
      </c>
      <c r="L1114" s="43"/>
      <c r="M1114" s="49"/>
      <c r="N1114" s="49">
        <v>0</v>
      </c>
      <c r="O1114" s="49"/>
      <c r="R1114" s="8"/>
    </row>
    <row r="1115" spans="1:18" s="7" customFormat="1" ht="47.25" hidden="1" customHeight="1">
      <c r="A1115" s="9"/>
      <c r="B1115" s="9" t="s">
        <v>27</v>
      </c>
      <c r="C1115" s="47" t="s">
        <v>252</v>
      </c>
      <c r="D1115" s="47" t="s">
        <v>253</v>
      </c>
      <c r="E1115" s="9" t="s">
        <v>254</v>
      </c>
      <c r="F1115" s="48">
        <v>65000</v>
      </c>
      <c r="G1115" s="9">
        <v>-23</v>
      </c>
      <c r="H1115" s="9">
        <v>0</v>
      </c>
      <c r="I1115" s="9">
        <f t="shared" si="51"/>
        <v>23</v>
      </c>
      <c r="J1115" s="43">
        <f t="shared" si="52"/>
        <v>23</v>
      </c>
      <c r="K1115" s="50">
        <f t="shared" si="53"/>
        <v>1495000</v>
      </c>
      <c r="L1115" s="43"/>
      <c r="M1115" s="49"/>
      <c r="N1115" s="49">
        <v>0</v>
      </c>
      <c r="O1115" s="49"/>
      <c r="R1115" s="8"/>
    </row>
    <row r="1116" spans="1:18" s="7" customFormat="1" ht="47.25" hidden="1" customHeight="1">
      <c r="A1116" s="9"/>
      <c r="B1116" s="9" t="s">
        <v>27</v>
      </c>
      <c r="C1116" s="47" t="s">
        <v>888</v>
      </c>
      <c r="D1116" s="47" t="s">
        <v>889</v>
      </c>
      <c r="E1116" s="9" t="s">
        <v>890</v>
      </c>
      <c r="F1116" s="48">
        <v>75000</v>
      </c>
      <c r="G1116" s="9">
        <v>146</v>
      </c>
      <c r="H1116" s="9">
        <v>170</v>
      </c>
      <c r="I1116" s="9">
        <f t="shared" si="51"/>
        <v>24</v>
      </c>
      <c r="J1116" s="43">
        <f t="shared" si="52"/>
        <v>24</v>
      </c>
      <c r="K1116" s="50">
        <f t="shared" si="53"/>
        <v>1800000</v>
      </c>
      <c r="L1116" s="43"/>
      <c r="M1116" s="49"/>
      <c r="N1116" s="49">
        <v>0</v>
      </c>
      <c r="O1116" s="49"/>
      <c r="R1116" s="8"/>
    </row>
    <row r="1117" spans="1:18" s="7" customFormat="1" ht="47.25" customHeight="1">
      <c r="A1117" s="9"/>
      <c r="B1117" s="9" t="s">
        <v>33</v>
      </c>
      <c r="C1117" s="47" t="s">
        <v>3023</v>
      </c>
      <c r="D1117" s="47" t="s">
        <v>3024</v>
      </c>
      <c r="E1117" s="9" t="s">
        <v>3025</v>
      </c>
      <c r="F1117" s="48">
        <v>60000</v>
      </c>
      <c r="G1117" s="9">
        <v>13</v>
      </c>
      <c r="H1117" s="9">
        <v>37</v>
      </c>
      <c r="I1117" s="9">
        <f t="shared" si="51"/>
        <v>24</v>
      </c>
      <c r="J1117" s="43">
        <f t="shared" si="52"/>
        <v>24</v>
      </c>
      <c r="K1117" s="50">
        <f t="shared" si="53"/>
        <v>1440000</v>
      </c>
      <c r="L1117" s="43"/>
      <c r="M1117" s="49"/>
      <c r="N1117" s="49" t="s">
        <v>3580</v>
      </c>
      <c r="O1117" s="49"/>
      <c r="R1117" s="8"/>
    </row>
    <row r="1118" spans="1:18" s="7" customFormat="1" ht="47.25" hidden="1" customHeight="1">
      <c r="A1118" s="9"/>
      <c r="B1118" s="9" t="s">
        <v>27</v>
      </c>
      <c r="C1118" s="47" t="s">
        <v>3257</v>
      </c>
      <c r="D1118" s="47" t="s">
        <v>3258</v>
      </c>
      <c r="E1118" s="9" t="s">
        <v>3259</v>
      </c>
      <c r="F1118" s="48">
        <v>85000</v>
      </c>
      <c r="G1118" s="9">
        <v>89</v>
      </c>
      <c r="H1118" s="9">
        <v>114</v>
      </c>
      <c r="I1118" s="9">
        <f t="shared" si="51"/>
        <v>25</v>
      </c>
      <c r="J1118" s="43">
        <f t="shared" si="52"/>
        <v>25</v>
      </c>
      <c r="K1118" s="50">
        <f t="shared" si="53"/>
        <v>2125000</v>
      </c>
      <c r="L1118" s="43"/>
      <c r="M1118" s="49"/>
      <c r="N1118" s="49">
        <v>0</v>
      </c>
      <c r="O1118" s="49"/>
      <c r="R1118" s="8"/>
    </row>
    <row r="1119" spans="1:18" s="7" customFormat="1" ht="47.25" hidden="1" customHeight="1">
      <c r="A1119" s="9"/>
      <c r="B1119" s="9" t="s">
        <v>27</v>
      </c>
      <c r="C1119" s="47" t="s">
        <v>834</v>
      </c>
      <c r="D1119" s="47" t="s">
        <v>835</v>
      </c>
      <c r="E1119" s="9" t="s">
        <v>836</v>
      </c>
      <c r="F1119" s="48">
        <v>150000</v>
      </c>
      <c r="G1119" s="9">
        <v>2</v>
      </c>
      <c r="H1119" s="9">
        <v>28</v>
      </c>
      <c r="I1119" s="9">
        <f t="shared" si="51"/>
        <v>26</v>
      </c>
      <c r="J1119" s="43">
        <f t="shared" si="52"/>
        <v>26</v>
      </c>
      <c r="K1119" s="50">
        <f t="shared" si="53"/>
        <v>3900000</v>
      </c>
      <c r="L1119" s="43"/>
      <c r="M1119" s="49"/>
      <c r="N1119" s="49">
        <v>0</v>
      </c>
      <c r="O1119" s="49"/>
      <c r="R1119" s="8"/>
    </row>
    <row r="1120" spans="1:18" s="7" customFormat="1" ht="47.25" hidden="1" customHeight="1">
      <c r="A1120" s="9"/>
      <c r="B1120" s="9" t="s">
        <v>27</v>
      </c>
      <c r="C1120" s="47" t="s">
        <v>3149</v>
      </c>
      <c r="D1120" s="47" t="s">
        <v>3150</v>
      </c>
      <c r="E1120" s="9" t="s">
        <v>3151</v>
      </c>
      <c r="F1120" s="48">
        <v>45000</v>
      </c>
      <c r="G1120" s="9">
        <v>9</v>
      </c>
      <c r="H1120" s="9">
        <v>38</v>
      </c>
      <c r="I1120" s="9">
        <f t="shared" si="51"/>
        <v>29</v>
      </c>
      <c r="J1120" s="43">
        <f t="shared" si="52"/>
        <v>29</v>
      </c>
      <c r="K1120" s="50">
        <f t="shared" si="53"/>
        <v>1305000</v>
      </c>
      <c r="L1120" s="43"/>
      <c r="M1120" s="49"/>
      <c r="N1120" s="49">
        <v>0</v>
      </c>
      <c r="O1120" s="49"/>
      <c r="R1120" s="8"/>
    </row>
    <row r="1121" spans="1:18" s="7" customFormat="1" ht="47.25" hidden="1" customHeight="1">
      <c r="A1121" s="9"/>
      <c r="B1121" s="9" t="s">
        <v>27</v>
      </c>
      <c r="C1121" s="47" t="s">
        <v>852</v>
      </c>
      <c r="D1121" s="47" t="s">
        <v>853</v>
      </c>
      <c r="E1121" s="9" t="s">
        <v>854</v>
      </c>
      <c r="F1121" s="48">
        <v>90000</v>
      </c>
      <c r="G1121" s="9">
        <v>4</v>
      </c>
      <c r="H1121" s="9">
        <v>35</v>
      </c>
      <c r="I1121" s="9">
        <f t="shared" si="51"/>
        <v>31</v>
      </c>
      <c r="J1121" s="43">
        <f t="shared" si="52"/>
        <v>31</v>
      </c>
      <c r="K1121" s="50">
        <f t="shared" si="53"/>
        <v>2790000</v>
      </c>
      <c r="L1121" s="43"/>
      <c r="M1121" s="49"/>
      <c r="N1121" s="49">
        <v>0</v>
      </c>
      <c r="O1121" s="49"/>
      <c r="R1121" s="8"/>
    </row>
    <row r="1122" spans="1:18" s="7" customFormat="1" ht="47.25" hidden="1" customHeight="1">
      <c r="A1122" s="9"/>
      <c r="B1122" s="9" t="s">
        <v>27</v>
      </c>
      <c r="C1122" s="47" t="s">
        <v>351</v>
      </c>
      <c r="D1122" s="47" t="s">
        <v>352</v>
      </c>
      <c r="E1122" s="9" t="s">
        <v>353</v>
      </c>
      <c r="F1122" s="48">
        <v>27000</v>
      </c>
      <c r="G1122" s="9">
        <v>0</v>
      </c>
      <c r="H1122" s="9">
        <v>35</v>
      </c>
      <c r="I1122" s="9">
        <f t="shared" si="51"/>
        <v>35</v>
      </c>
      <c r="J1122" s="43">
        <f t="shared" si="52"/>
        <v>35</v>
      </c>
      <c r="K1122" s="50">
        <f t="shared" si="53"/>
        <v>945000</v>
      </c>
      <c r="L1122" s="43"/>
      <c r="M1122" s="49"/>
      <c r="N1122" s="49">
        <v>0</v>
      </c>
      <c r="O1122" s="49"/>
      <c r="R1122" s="8"/>
    </row>
    <row r="1123" spans="1:18" s="7" customFormat="1" ht="47.25" hidden="1" customHeight="1">
      <c r="A1123" s="9"/>
      <c r="B1123" s="9" t="s">
        <v>27</v>
      </c>
      <c r="C1123" s="47" t="s">
        <v>171</v>
      </c>
      <c r="D1123" s="47" t="s">
        <v>172</v>
      </c>
      <c r="E1123" s="9" t="s">
        <v>173</v>
      </c>
      <c r="F1123" s="48">
        <v>44000</v>
      </c>
      <c r="G1123" s="9">
        <v>0</v>
      </c>
      <c r="H1123" s="9">
        <v>47</v>
      </c>
      <c r="I1123" s="9">
        <f t="shared" si="51"/>
        <v>47</v>
      </c>
      <c r="J1123" s="43">
        <f t="shared" si="52"/>
        <v>47</v>
      </c>
      <c r="K1123" s="50">
        <f t="shared" si="53"/>
        <v>2068000</v>
      </c>
      <c r="L1123" s="43"/>
      <c r="M1123" s="49"/>
      <c r="N1123" s="49">
        <v>0</v>
      </c>
      <c r="O1123" s="49"/>
      <c r="R1123" s="8"/>
    </row>
    <row r="1124" spans="1:18" s="7" customFormat="1" ht="47.25" customHeight="1">
      <c r="A1124" s="9"/>
      <c r="B1124" s="9" t="s">
        <v>40</v>
      </c>
      <c r="C1124" s="47" t="s">
        <v>2572</v>
      </c>
      <c r="D1124" s="47" t="s">
        <v>2573</v>
      </c>
      <c r="E1124" s="9" t="s">
        <v>2574</v>
      </c>
      <c r="F1124" s="48">
        <v>130000</v>
      </c>
      <c r="G1124" s="9">
        <v>25</v>
      </c>
      <c r="H1124" s="9">
        <v>84</v>
      </c>
      <c r="I1124" s="9">
        <f t="shared" si="51"/>
        <v>59</v>
      </c>
      <c r="J1124" s="43">
        <f t="shared" si="52"/>
        <v>59</v>
      </c>
      <c r="K1124" s="50">
        <f t="shared" si="53"/>
        <v>7670000</v>
      </c>
      <c r="L1124" s="43"/>
      <c r="M1124" s="49"/>
      <c r="N1124" s="49" t="s">
        <v>3581</v>
      </c>
      <c r="O1124" s="49"/>
      <c r="R1124" s="8"/>
    </row>
    <row r="1125" spans="1:18" s="15" customFormat="1" ht="58.9" customHeight="1">
      <c r="A1125" s="10" t="s">
        <v>18</v>
      </c>
      <c r="B1125" s="11"/>
      <c r="C1125" s="11"/>
      <c r="D1125" s="11"/>
      <c r="E1125" s="11"/>
      <c r="F1125" s="34"/>
      <c r="G1125" s="34"/>
      <c r="H1125" s="34"/>
      <c r="I1125" s="9"/>
      <c r="J1125" s="12">
        <f>SUM(J9:J1124)</f>
        <v>2115.2200000000003</v>
      </c>
      <c r="K1125" s="12">
        <f>SUM(K9:K1124)</f>
        <v>340250180</v>
      </c>
      <c r="L1125" s="12">
        <f>SUM(L9:L1124)</f>
        <v>-2525.5356999999999</v>
      </c>
      <c r="M1125" s="12">
        <f>SUM(M9:M1124)</f>
        <v>-363651352.5</v>
      </c>
      <c r="N1125" s="13">
        <f>+M1125+K1125</f>
        <v>-23401172.5</v>
      </c>
      <c r="O1125" s="14"/>
      <c r="R1125" s="16"/>
    </row>
    <row r="1126" spans="1:18" s="17" customFormat="1" ht="15.75">
      <c r="C1126" s="18"/>
      <c r="D1126" s="18"/>
      <c r="F1126" s="19"/>
      <c r="G1126" s="20"/>
      <c r="H1126" s="20"/>
      <c r="I1126" s="20"/>
      <c r="M1126" s="19"/>
      <c r="N1126" s="19"/>
      <c r="R1126" s="21"/>
    </row>
    <row r="1127" spans="1:18" s="17" customFormat="1" ht="15.75">
      <c r="C1127" s="18"/>
      <c r="D1127" s="207" t="s">
        <v>25</v>
      </c>
      <c r="E1127" s="207"/>
      <c r="F1127" s="207"/>
      <c r="G1127" s="207"/>
      <c r="H1127" s="84"/>
      <c r="I1127" s="84"/>
      <c r="J1127" s="22"/>
      <c r="K1127" s="22"/>
      <c r="L1127" s="22"/>
      <c r="M1127" s="22"/>
      <c r="N1127" s="22"/>
      <c r="R1127" s="21"/>
    </row>
    <row r="1128" spans="1:18" s="17" customFormat="1" ht="15.75">
      <c r="A1128" s="23"/>
      <c r="B1128" s="23" t="s">
        <v>19</v>
      </c>
      <c r="C1128" s="18"/>
      <c r="D1128" s="24" t="s">
        <v>20</v>
      </c>
      <c r="F1128" s="25" t="s">
        <v>21</v>
      </c>
      <c r="G1128" s="26"/>
      <c r="H1128" s="20"/>
      <c r="I1128" s="20"/>
      <c r="J1128" s="23" t="s">
        <v>22</v>
      </c>
      <c r="K1128" s="23"/>
      <c r="N1128" s="23" t="s">
        <v>23</v>
      </c>
      <c r="R1128" s="21"/>
    </row>
    <row r="1129" spans="1:18" s="17" customFormat="1" ht="15.75">
      <c r="A1129" s="27"/>
      <c r="B1129" s="28" t="s">
        <v>24</v>
      </c>
      <c r="C1129" s="18"/>
      <c r="D1129" s="29" t="s">
        <v>24</v>
      </c>
      <c r="F1129" s="17" t="s">
        <v>24</v>
      </c>
      <c r="G1129" s="30"/>
      <c r="H1129" s="20"/>
      <c r="I1129" s="20"/>
      <c r="J1129" s="28" t="s">
        <v>24</v>
      </c>
      <c r="K1129" s="28"/>
      <c r="N1129" s="28" t="s">
        <v>24</v>
      </c>
      <c r="R1129" s="21"/>
    </row>
    <row r="1130" spans="1:18">
      <c r="A1130" s="31"/>
      <c r="B1130" s="31"/>
      <c r="E1130" s="31"/>
      <c r="F1130" s="32"/>
      <c r="G1130" s="33"/>
      <c r="J1130" s="31"/>
      <c r="K1130" s="31"/>
      <c r="L1130" s="31"/>
      <c r="M1130" s="32"/>
      <c r="N1130" s="32"/>
      <c r="R1130" s="5"/>
    </row>
    <row r="1131" spans="1:18">
      <c r="R1131" s="5"/>
    </row>
    <row r="1132" spans="1:18">
      <c r="R1132" s="5"/>
    </row>
    <row r="1133" spans="1:18">
      <c r="R1133" s="5"/>
    </row>
    <row r="1134" spans="1:18">
      <c r="R1134" s="5"/>
    </row>
    <row r="1135" spans="1:18">
      <c r="R1135" s="5"/>
    </row>
    <row r="1136" spans="1:18">
      <c r="R1136" s="5"/>
    </row>
    <row r="1137" spans="18:18">
      <c r="R1137" s="5"/>
    </row>
    <row r="1138" spans="18:18">
      <c r="R1138" s="5"/>
    </row>
    <row r="1139" spans="18:18">
      <c r="R1139" s="5"/>
    </row>
    <row r="1140" spans="18:18">
      <c r="R1140" s="5"/>
    </row>
    <row r="1141" spans="18:18">
      <c r="R1141" s="5"/>
    </row>
    <row r="1142" spans="18:18">
      <c r="R1142" s="5"/>
    </row>
    <row r="1143" spans="18:18">
      <c r="R1143" s="5"/>
    </row>
    <row r="1144" spans="18:18">
      <c r="R1144" s="5"/>
    </row>
    <row r="1145" spans="18:18">
      <c r="R1145" s="5"/>
    </row>
    <row r="1146" spans="18:18">
      <c r="R1146" s="5"/>
    </row>
    <row r="1147" spans="18:18">
      <c r="R1147" s="5"/>
    </row>
    <row r="1148" spans="18:18">
      <c r="R1148" s="5"/>
    </row>
    <row r="1149" spans="18:18">
      <c r="R1149" s="5"/>
    </row>
    <row r="1150" spans="18:18">
      <c r="R1150" s="5"/>
    </row>
    <row r="1151" spans="18:18">
      <c r="R1151" s="5"/>
    </row>
    <row r="1152" spans="18:18">
      <c r="R1152" s="5"/>
    </row>
    <row r="1153" spans="18:18">
      <c r="R1153" s="5"/>
    </row>
    <row r="1154" spans="18:18">
      <c r="R1154" s="5"/>
    </row>
    <row r="1155" spans="18:18">
      <c r="R1155" s="5"/>
    </row>
    <row r="1156" spans="18:18">
      <c r="R1156" s="5"/>
    </row>
    <row r="1157" spans="18:18">
      <c r="R1157" s="5"/>
    </row>
    <row r="1158" spans="18:18">
      <c r="R1158" s="5"/>
    </row>
    <row r="1159" spans="18:18">
      <c r="R1159" s="5"/>
    </row>
    <row r="1160" spans="18:18">
      <c r="R1160" s="5"/>
    </row>
    <row r="1161" spans="18:18">
      <c r="R1161" s="5"/>
    </row>
    <row r="1162" spans="18:18">
      <c r="R1162" s="5"/>
    </row>
    <row r="1163" spans="18:18">
      <c r="R1163" s="5"/>
    </row>
    <row r="1164" spans="18:18">
      <c r="R1164" s="5"/>
    </row>
    <row r="1165" spans="18:18">
      <c r="R1165" s="5"/>
    </row>
    <row r="1166" spans="18:18">
      <c r="R1166" s="5"/>
    </row>
    <row r="1167" spans="18:18">
      <c r="R1167" s="5"/>
    </row>
    <row r="1168" spans="18:18">
      <c r="R1168" s="5"/>
    </row>
    <row r="1169" spans="18:18">
      <c r="R1169" s="5"/>
    </row>
    <row r="1170" spans="18:18">
      <c r="R1170" s="5"/>
    </row>
    <row r="1171" spans="18:18">
      <c r="R1171" s="5"/>
    </row>
    <row r="1172" spans="18:18">
      <c r="R1172" s="5"/>
    </row>
    <row r="1173" spans="18:18">
      <c r="R1173" s="5"/>
    </row>
    <row r="1174" spans="18:18">
      <c r="R1174" s="5"/>
    </row>
    <row r="1175" spans="18:18">
      <c r="R1175" s="5"/>
    </row>
    <row r="1176" spans="18:18">
      <c r="R1176" s="5"/>
    </row>
    <row r="1177" spans="18:18">
      <c r="R1177" s="5"/>
    </row>
    <row r="1178" spans="18:18">
      <c r="R1178" s="5"/>
    </row>
    <row r="1179" spans="18:18">
      <c r="R1179" s="5"/>
    </row>
    <row r="1180" spans="18:18">
      <c r="R1180" s="5"/>
    </row>
    <row r="1181" spans="18:18">
      <c r="R1181" s="5"/>
    </row>
    <row r="1182" spans="18:18">
      <c r="R1182" s="5"/>
    </row>
    <row r="1183" spans="18:18">
      <c r="R1183" s="5"/>
    </row>
    <row r="1184" spans="18:18">
      <c r="R1184" s="5"/>
    </row>
    <row r="1185" spans="18:18">
      <c r="R1185" s="5"/>
    </row>
    <row r="1186" spans="18:18">
      <c r="R1186" s="5"/>
    </row>
    <row r="1187" spans="18:18">
      <c r="R1187" s="5"/>
    </row>
    <row r="1188" spans="18:18">
      <c r="R1188" s="5"/>
    </row>
    <row r="1189" spans="18:18">
      <c r="R1189" s="5"/>
    </row>
    <row r="1190" spans="18:18">
      <c r="R1190" s="5"/>
    </row>
    <row r="1191" spans="18:18">
      <c r="R1191" s="5"/>
    </row>
    <row r="1192" spans="18:18">
      <c r="R1192" s="5"/>
    </row>
    <row r="1193" spans="18:18">
      <c r="R1193" s="5"/>
    </row>
    <row r="1194" spans="18:18">
      <c r="R1194" s="5"/>
    </row>
    <row r="1195" spans="18:18">
      <c r="R1195" s="5"/>
    </row>
    <row r="1196" spans="18:18">
      <c r="R1196" s="5"/>
    </row>
    <row r="1197" spans="18:18">
      <c r="R1197" s="5"/>
    </row>
    <row r="1198" spans="18:18">
      <c r="R1198" s="5"/>
    </row>
    <row r="1199" spans="18:18">
      <c r="R1199" s="5"/>
    </row>
    <row r="1200" spans="18:18">
      <c r="R1200" s="5"/>
    </row>
    <row r="1201" spans="18:18">
      <c r="R1201" s="5"/>
    </row>
    <row r="1202" spans="18:18">
      <c r="R1202" s="5"/>
    </row>
    <row r="1203" spans="18:18">
      <c r="R1203" s="5"/>
    </row>
    <row r="1204" spans="18:18">
      <c r="R1204" s="5"/>
    </row>
    <row r="1205" spans="18:18">
      <c r="R1205" s="5"/>
    </row>
    <row r="1206" spans="18:18">
      <c r="R1206" s="5"/>
    </row>
    <row r="1207" spans="18:18">
      <c r="R1207" s="5"/>
    </row>
    <row r="1208" spans="18:18">
      <c r="R1208" s="5"/>
    </row>
    <row r="1209" spans="18:18">
      <c r="R1209" s="5"/>
    </row>
    <row r="1210" spans="18:18">
      <c r="R1210" s="5"/>
    </row>
    <row r="1211" spans="18:18">
      <c r="R1211" s="5"/>
    </row>
    <row r="1212" spans="18:18">
      <c r="R1212" s="5"/>
    </row>
    <row r="1213" spans="18:18">
      <c r="R1213" s="5"/>
    </row>
    <row r="1214" spans="18:18">
      <c r="R1214" s="5"/>
    </row>
    <row r="1215" spans="18:18">
      <c r="R1215" s="5"/>
    </row>
    <row r="1216" spans="18:18">
      <c r="R1216" s="5"/>
    </row>
    <row r="1217" spans="18:18">
      <c r="R1217" s="5"/>
    </row>
    <row r="1218" spans="18:18">
      <c r="R1218" s="5"/>
    </row>
  </sheetData>
  <autoFilter ref="A8:R1125">
    <filterColumn colId="13">
      <filters>
        <filter val="(23,401,173)"/>
        <filter val="Đủ 17 sp. Ko thiếu hàng"/>
        <filter val="Không thiếu hàng."/>
        <filter val="Không thiếu hàng. Hàng trong kho"/>
        <filter val="Không thiếu hàng. Hàng trong kho không kiểm"/>
        <filter val="Không thiếu hàng. Hàng trưng bày trong tủ đông"/>
        <filter val="Không thiếu hàng. Hàng xuất làm hàng test đang trưng bày ở quầy thu ngân"/>
        <filter val="Không thiếu hàng. SP để gầm quầy thu ngân"/>
        <filter val="Không thiếu hàng. Thực tế 37"/>
        <filter val="Không thiếu hàng. Thực tế có 11 sp"/>
        <filter val="Không thiếu hàng. Thực tế có 12 sp"/>
        <filter val="Không thiếu hàng. Thực tế có 15sp"/>
        <filter val="Không thiếu hàng. Thực tế có 17sp"/>
        <filter val="Không thiếu hàng. Thực tế có 2 sp"/>
        <filter val="Không thiếu hàng. Thực tế có 3 sp"/>
        <filter val="Không thiếu hàng. Thực tế có 4 sp"/>
        <filter val="Không thiếu hàng. Thực tế có 44 sp"/>
        <filter val="Không thiếu hàng. Thực tế có 5 sp"/>
        <filter val="Không thiếu hàng. Thực tế có 6 sp"/>
        <filter val="Không thiếu hàng. Thực tế có 84 sp"/>
        <filter val="Không thiếu hàng. Thực tế đếm được 11 sp"/>
        <filter val="Không thiếu hàng. Thực tế đếm được 12 sp"/>
        <filter val="Không thiếu hàng. Thực tế đếm được 12sp"/>
        <filter val="Không thiếu hàng. Thực tế đếm được 15 sp"/>
        <filter val="Không thiếu hàng. Thực tế đếm được 16sp"/>
        <filter val="Không thiếu hàng. Thực tế đếm được 19 sp"/>
        <filter val="Không thiếu hàng. Thực tế đếm được 31 sp"/>
        <filter val="Không thiếu hàng. Thực tế đếm được 5 sp"/>
        <filter val="Không thiếu hàng. Thực tế đếm được 7 sp"/>
        <filter val="Không thiếu sản phẩm. Thực tế có 1 sp"/>
        <filter val="Không thiếu sản phẩm. Thực tế có 4 sp"/>
        <filter val="Không thừa hàng"/>
        <filter val="Không thừa hàng. Chênh lệch đơn  HNOPO2604/00174"/>
        <filter val="Không thừa hàng. Thực tế có 12 sp"/>
        <filter val="Không thừa hàng. Thực tế có 15 sp"/>
        <filter val="Không thừa hàng. Thực tế có 20 sp"/>
        <filter val="Không thừa hàng. Thực tế có 7 sp"/>
        <filter val="Không thừa hàng. Thực tế đếm 15"/>
        <filter val="Không thừa hàng. Thực tế đếm 26"/>
        <filter val="Không thừa hàng. Thực tế đếm 9"/>
        <filter val="Không thừa hàng. Thực tế đếm được 13 sp"/>
        <filter val="Không thừa hàng. Thực tế đếm được 21 sp"/>
        <filter val="Không thừa hàng. Thực tế đếm được 8sp"/>
        <filter val="Không thừa hàng. Thực tế không có hàng"/>
        <filter val="Không thừa hàng. Thực tế ko có hàng"/>
        <filter val="Không thừa hàng. TO st Nguyễn Tuân"/>
        <filter val="NT điều chuyển chưa pick đơn"/>
        <filter val="Thiếu 0,15. Chênh lệch HNOPO2605/00040 số lượng 0,15 kg"/>
        <filter val="Thiếu 0,545. Chênh lệch HNOPO2605/00040 số lượng 2.85kg"/>
        <filter val="Thiếu 0,605. Chênh lệch HNOPO2605/00040 số lượng 1,96 kg"/>
        <filter val="Thiếu 1 sp. Hàng trên quầy chưa đếm 11 sp"/>
        <filter val="THiếu 1 sp. Hàng trên quầy chưa đếm 8 sp"/>
        <filter val="Thiếu 1 sp. Thực tế có 16 sp"/>
        <filter val="Thiếu 1 sp. Thực tế có 3 sp"/>
        <filter val="Thiếu 1 sp. Thực tế có 4 sp"/>
        <filter val="Thiếu 1 sp. Thực tế đếm được 1 sp"/>
        <filter val="Thiếu 1 sp. Thực tế kiểm được 34sp"/>
        <filter val="Thiếu 1 sp. Thực tế ko có hàng"/>
        <filter val="Thiếu 2 sp. Đếm thực tế được 15 sp"/>
        <filter val="Thiếu 2 sp. Thực tế có 52 sp"/>
        <filter val="Thiếu 2 sp. Thực tế đếm đươc 16sp"/>
        <filter val="Thiếu 2 sp. Thực tế đếm đươc 2 sp"/>
        <filter val="Thiếu 2sp. Thực tế có 4 sp"/>
        <filter val="Thiếu 3 sp. Thực tế có 13 sp"/>
        <filter val="Thiếu 3. Thực tế có 3 sp trên quầy"/>
        <filter val="Thiếu 4 sp. Thực tế có 6 sp trên kệ"/>
        <filter val="Thừa 0,24. Chênh lệch HNOPO2605/00040 số lượng 2,49 kg"/>
        <filter val="Thừa 1 sp. Thực tế có 11 sp"/>
        <filter val="Thừa 1 sp. Thực tế có 24 sp"/>
        <filter val="Thừa 1 sp. Thực tế đếm được 8sp"/>
        <filter val="Thừa 10 sp. Thực tế có 13 sp"/>
        <filter val="Thừa 2 sp. Thực tế có 89 sp"/>
        <filter val="Thừa 2 sp. Thực tế đếm được 19 sp"/>
        <filter val="Thừa 2 sp. Thực tế đếm được 2 sp"/>
        <filter val="Thừa 2 sp. Thực tế đếm được 29sp"/>
        <filter val="Thừa 2 sp. Thực tế đếm được 34 sp"/>
        <filter val="Thừa 2. Thực tế đếm có 5 sp"/>
        <filter val="Thừa 3 sp. Thực tế đếm được 103 sp"/>
        <filter val="Thừa 3 sp. Thực tế đếm được 28 sp"/>
        <filter val="Thừa 4 sp. Thực tế đếm được 53 sp"/>
        <filter val="Thừa 4 sp. Thwucj tế đếm được 22 sp"/>
        <filter val="Thừa 5 sp. Thực tế có 49 sp"/>
        <filter val="Thừa 5 sp. Thực tế đếm được 7 sp"/>
        <filter val="Thừa 8 sp. Thực tế có 18 sp"/>
      </filters>
    </filterColumn>
    <sortState ref="A11:R1405">
      <sortCondition ref="I8"/>
    </sortState>
  </autoFilter>
  <mergeCells count="16">
    <mergeCell ref="O6:O8"/>
    <mergeCell ref="J7:K7"/>
    <mergeCell ref="L7:M7"/>
    <mergeCell ref="D1127:G1127"/>
    <mergeCell ref="J1:N1"/>
    <mergeCell ref="A2:N3"/>
    <mergeCell ref="A6:A8"/>
    <mergeCell ref="B6:B8"/>
    <mergeCell ref="C6:C8"/>
    <mergeCell ref="D6:D8"/>
    <mergeCell ref="E6:E8"/>
    <mergeCell ref="F6:F8"/>
    <mergeCell ref="G6:G8"/>
    <mergeCell ref="H6:H8"/>
    <mergeCell ref="J6:M6"/>
    <mergeCell ref="N6:N8"/>
  </mergeCells>
  <conditionalFormatting sqref="C1:D1048576">
    <cfRule type="duplicateValues" dxfId="14" priority="1"/>
    <cfRule type="duplicateValues" dxfId="13" priority="4"/>
    <cfRule type="duplicateValues" dxfId="12" priority="5"/>
  </conditionalFormatting>
  <conditionalFormatting sqref="D1:D1048576">
    <cfRule type="duplicateValues" dxfId="11" priority="3"/>
  </conditionalFormatting>
  <conditionalFormatting sqref="C1:C1048576">
    <cfRule type="duplicateValues" dxfId="10" priority="2"/>
  </conditionalFormatting>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1153"/>
  <sheetViews>
    <sheetView topLeftCell="A207" zoomScale="70" zoomScaleNormal="70" workbookViewId="0">
      <selection activeCell="D502" sqref="D502"/>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9" width="14" style="4" customWidth="1"/>
    <col min="10" max="10" width="14.140625" style="1" customWidth="1"/>
    <col min="11" max="11" width="19.42578125" style="1" customWidth="1"/>
    <col min="12" max="12" width="13.85546875" style="1" customWidth="1"/>
    <col min="13" max="13" width="22.140625" style="3" customWidth="1"/>
    <col min="14" max="14" width="36.28515625" style="3" customWidth="1"/>
    <col min="15" max="15" width="18.5703125" style="1" bestFit="1" customWidth="1"/>
    <col min="16" max="16384" width="9.140625" style="1"/>
  </cols>
  <sheetData>
    <row r="1" spans="1:18" ht="55.5" customHeight="1">
      <c r="H1" s="87"/>
      <c r="I1" s="87"/>
      <c r="J1" s="208" t="s">
        <v>0</v>
      </c>
      <c r="K1" s="208"/>
      <c r="L1" s="208"/>
      <c r="M1" s="208"/>
      <c r="N1" s="208"/>
    </row>
    <row r="2" spans="1:18" ht="18" customHeight="1">
      <c r="A2" s="209" t="s">
        <v>1</v>
      </c>
      <c r="B2" s="209"/>
      <c r="C2" s="209"/>
      <c r="D2" s="209"/>
      <c r="E2" s="209"/>
      <c r="F2" s="209"/>
      <c r="G2" s="209"/>
      <c r="H2" s="209"/>
      <c r="I2" s="209"/>
      <c r="J2" s="209"/>
      <c r="K2" s="209"/>
      <c r="L2" s="209"/>
      <c r="M2" s="209"/>
      <c r="N2" s="209"/>
    </row>
    <row r="3" spans="1:18" ht="40.5" customHeight="1">
      <c r="A3" s="209"/>
      <c r="B3" s="209"/>
      <c r="C3" s="209"/>
      <c r="D3" s="209"/>
      <c r="E3" s="209"/>
      <c r="F3" s="209"/>
      <c r="G3" s="209"/>
      <c r="H3" s="209"/>
      <c r="I3" s="209"/>
      <c r="J3" s="209"/>
      <c r="K3" s="209"/>
      <c r="L3" s="209"/>
      <c r="M3" s="209"/>
      <c r="N3" s="209"/>
      <c r="R3" s="5"/>
    </row>
    <row r="4" spans="1:18" ht="35.25" customHeight="1">
      <c r="A4" s="6"/>
      <c r="B4" s="6"/>
      <c r="C4" s="6"/>
      <c r="D4" s="6"/>
      <c r="E4" s="6"/>
      <c r="F4" s="6"/>
      <c r="G4" s="6"/>
      <c r="H4" s="6"/>
      <c r="I4" s="6"/>
      <c r="J4" s="6"/>
      <c r="K4" s="6"/>
      <c r="L4" s="6"/>
      <c r="M4" s="6"/>
      <c r="N4" s="6"/>
      <c r="R4" s="5"/>
    </row>
    <row r="5" spans="1:18" ht="54.75" customHeight="1">
      <c r="A5" s="6"/>
      <c r="B5" s="6"/>
      <c r="C5" s="6"/>
      <c r="D5" s="6"/>
      <c r="E5" s="6"/>
      <c r="F5" s="6"/>
      <c r="G5" s="6"/>
      <c r="H5" s="6"/>
      <c r="I5" s="6"/>
      <c r="J5" s="89">
        <f>SUBTOTAL(9,J9:J1059)</f>
        <v>0</v>
      </c>
      <c r="K5" s="89">
        <f>SUBTOTAL(9,K9:K1059)</f>
        <v>0</v>
      </c>
      <c r="L5" s="89">
        <f>SUBTOTAL(9,L9:L1059)</f>
        <v>-90</v>
      </c>
      <c r="M5" s="89">
        <f>SUBTOTAL(9,M9:M1059)</f>
        <v>-11331000</v>
      </c>
      <c r="N5" s="82">
        <f>+M5+K5</f>
        <v>-11331000</v>
      </c>
      <c r="R5" s="5"/>
    </row>
    <row r="6" spans="1:18" s="7" customFormat="1" ht="31.5" customHeight="1">
      <c r="A6" s="210" t="s">
        <v>2</v>
      </c>
      <c r="B6" s="210" t="s">
        <v>3</v>
      </c>
      <c r="C6" s="211" t="s">
        <v>4</v>
      </c>
      <c r="D6" s="211" t="s">
        <v>5</v>
      </c>
      <c r="E6" s="210" t="s">
        <v>6</v>
      </c>
      <c r="F6" s="212" t="s">
        <v>7</v>
      </c>
      <c r="G6" s="210" t="s">
        <v>8</v>
      </c>
      <c r="H6" s="210" t="s">
        <v>9</v>
      </c>
      <c r="I6" s="234"/>
      <c r="J6" s="210" t="s">
        <v>10</v>
      </c>
      <c r="K6" s="210"/>
      <c r="L6" s="210"/>
      <c r="M6" s="210"/>
      <c r="N6" s="204" t="s">
        <v>11</v>
      </c>
      <c r="O6" s="204" t="s">
        <v>12</v>
      </c>
      <c r="R6" s="8"/>
    </row>
    <row r="7" spans="1:18" s="7" customFormat="1" ht="23.25" customHeight="1">
      <c r="A7" s="210"/>
      <c r="B7" s="210"/>
      <c r="C7" s="211"/>
      <c r="D7" s="211"/>
      <c r="E7" s="210"/>
      <c r="F7" s="212"/>
      <c r="G7" s="210"/>
      <c r="H7" s="210"/>
      <c r="I7" s="235"/>
      <c r="J7" s="205" t="s">
        <v>13</v>
      </c>
      <c r="K7" s="206"/>
      <c r="L7" s="204" t="s">
        <v>14</v>
      </c>
      <c r="M7" s="204"/>
      <c r="N7" s="204"/>
      <c r="O7" s="204"/>
      <c r="R7" s="8"/>
    </row>
    <row r="8" spans="1:18" s="7" customFormat="1" ht="47.25" customHeight="1">
      <c r="A8" s="210"/>
      <c r="B8" s="210"/>
      <c r="C8" s="211"/>
      <c r="D8" s="211"/>
      <c r="E8" s="210"/>
      <c r="F8" s="212"/>
      <c r="G8" s="210"/>
      <c r="H8" s="210"/>
      <c r="I8" s="236"/>
      <c r="J8" s="42" t="s">
        <v>15</v>
      </c>
      <c r="K8" s="42" t="s">
        <v>16</v>
      </c>
      <c r="L8" s="42" t="s">
        <v>15</v>
      </c>
      <c r="M8" s="86" t="s">
        <v>17</v>
      </c>
      <c r="N8" s="204"/>
      <c r="O8" s="204"/>
      <c r="R8" s="8"/>
    </row>
    <row r="9" spans="1:18" s="7" customFormat="1" ht="47.25" hidden="1" customHeight="1">
      <c r="A9" s="9"/>
      <c r="B9" s="9" t="s">
        <v>135</v>
      </c>
      <c r="C9" s="47" t="s">
        <v>2637</v>
      </c>
      <c r="D9" s="47" t="s">
        <v>2638</v>
      </c>
      <c r="E9" s="9" t="s">
        <v>2639</v>
      </c>
      <c r="F9" s="48">
        <v>25000</v>
      </c>
      <c r="G9" s="9">
        <v>186</v>
      </c>
      <c r="H9" s="9">
        <v>85</v>
      </c>
      <c r="I9" s="9">
        <f t="shared" ref="I9:I72" si="0">+H9-G9</f>
        <v>-101</v>
      </c>
      <c r="J9" s="43"/>
      <c r="K9" s="43"/>
      <c r="L9" s="43">
        <f>+H9-G9</f>
        <v>-101</v>
      </c>
      <c r="M9" s="49">
        <f>+L9*F9</f>
        <v>-2525000</v>
      </c>
      <c r="N9" s="49">
        <f>VLOOKUP(D9,'[2]Báo cáo Dự báo tồn kho theo kho'!$G$1:$N$65536,8,0)</f>
        <v>226</v>
      </c>
      <c r="O9" s="49">
        <f>+N9+I9</f>
        <v>125</v>
      </c>
      <c r="R9" s="8"/>
    </row>
    <row r="10" spans="1:18" s="7" customFormat="1" ht="47.25" hidden="1" customHeight="1">
      <c r="A10" s="9"/>
      <c r="B10" s="9" t="s">
        <v>135</v>
      </c>
      <c r="C10" s="47" t="s">
        <v>2645</v>
      </c>
      <c r="D10" s="47" t="s">
        <v>2646</v>
      </c>
      <c r="E10" s="9" t="s">
        <v>2647</v>
      </c>
      <c r="F10" s="48">
        <v>30000</v>
      </c>
      <c r="G10" s="9">
        <v>280</v>
      </c>
      <c r="H10" s="9">
        <v>216</v>
      </c>
      <c r="I10" s="9">
        <f t="shared" si="0"/>
        <v>-64</v>
      </c>
      <c r="J10" s="43"/>
      <c r="K10" s="43"/>
      <c r="L10" s="43">
        <f t="shared" ref="L10:L68" si="1">+H10-G10</f>
        <v>-64</v>
      </c>
      <c r="M10" s="49">
        <f t="shared" ref="M10:M68" si="2">+L10*F10</f>
        <v>-1920000</v>
      </c>
      <c r="N10" s="49">
        <f>VLOOKUP(D10,'[2]Báo cáo Dự báo tồn kho theo kho'!$G$1:$N$65536,8,0)</f>
        <v>214</v>
      </c>
      <c r="O10" s="49">
        <f t="shared" ref="O10:O68" si="3">+N10+I10</f>
        <v>150</v>
      </c>
      <c r="R10" s="8"/>
    </row>
    <row r="11" spans="1:18" s="7" customFormat="1" ht="47.25" customHeight="1">
      <c r="A11" s="9"/>
      <c r="B11" s="9" t="s">
        <v>135</v>
      </c>
      <c r="C11" s="47" t="s">
        <v>2648</v>
      </c>
      <c r="D11" s="47" t="s">
        <v>2649</v>
      </c>
      <c r="E11" s="9" t="s">
        <v>2650</v>
      </c>
      <c r="F11" s="48">
        <v>30000</v>
      </c>
      <c r="G11" s="9">
        <v>40</v>
      </c>
      <c r="H11" s="9">
        <v>6</v>
      </c>
      <c r="I11" s="9">
        <f t="shared" si="0"/>
        <v>-34</v>
      </c>
      <c r="J11" s="43"/>
      <c r="K11" s="43"/>
      <c r="L11" s="43">
        <f t="shared" si="1"/>
        <v>-34</v>
      </c>
      <c r="M11" s="49">
        <f t="shared" si="2"/>
        <v>-1020000</v>
      </c>
      <c r="N11" s="49">
        <f>VLOOKUP(D11,'[2]Báo cáo Dự báo tồn kho theo kho'!$G$1:$N$65536,8,0)</f>
        <v>3</v>
      </c>
      <c r="O11" s="49">
        <f t="shared" si="3"/>
        <v>-31</v>
      </c>
      <c r="R11" s="8"/>
    </row>
    <row r="12" spans="1:18" s="7" customFormat="1" ht="47.25" hidden="1" customHeight="1">
      <c r="A12" s="9"/>
      <c r="B12" s="9" t="s">
        <v>135</v>
      </c>
      <c r="C12" s="47" t="s">
        <v>2656</v>
      </c>
      <c r="D12" s="47" t="s">
        <v>2657</v>
      </c>
      <c r="E12" s="9" t="s">
        <v>2658</v>
      </c>
      <c r="F12" s="48">
        <v>40000</v>
      </c>
      <c r="G12" s="9">
        <v>138</v>
      </c>
      <c r="H12" s="9">
        <v>106</v>
      </c>
      <c r="I12" s="9">
        <f t="shared" si="0"/>
        <v>-32</v>
      </c>
      <c r="J12" s="43"/>
      <c r="K12" s="43"/>
      <c r="L12" s="43">
        <f t="shared" si="1"/>
        <v>-32</v>
      </c>
      <c r="M12" s="49">
        <f t="shared" si="2"/>
        <v>-1280000</v>
      </c>
      <c r="N12" s="49">
        <f>VLOOKUP(D12,'[2]Báo cáo Dự báo tồn kho theo kho'!$G$1:$N$65536,8,0)</f>
        <v>161</v>
      </c>
      <c r="O12" s="49">
        <f t="shared" si="3"/>
        <v>129</v>
      </c>
      <c r="R12" s="8"/>
    </row>
    <row r="13" spans="1:18" s="7" customFormat="1" ht="47.25" hidden="1" customHeight="1">
      <c r="A13" s="9"/>
      <c r="B13" s="9" t="s">
        <v>135</v>
      </c>
      <c r="C13" s="47" t="s">
        <v>2632</v>
      </c>
      <c r="D13" s="47" t="s">
        <v>2633</v>
      </c>
      <c r="E13" s="9" t="s">
        <v>2634</v>
      </c>
      <c r="F13" s="48">
        <v>20000</v>
      </c>
      <c r="G13" s="9">
        <v>43</v>
      </c>
      <c r="H13" s="9">
        <v>13</v>
      </c>
      <c r="I13" s="9">
        <f t="shared" si="0"/>
        <v>-30</v>
      </c>
      <c r="J13" s="43"/>
      <c r="K13" s="43"/>
      <c r="L13" s="43">
        <f t="shared" si="1"/>
        <v>-30</v>
      </c>
      <c r="M13" s="49">
        <f t="shared" si="2"/>
        <v>-600000</v>
      </c>
      <c r="N13" s="49">
        <f>VLOOKUP(D13,'[2]Báo cáo Dự báo tồn kho theo kho'!$G$1:$N$65536,8,0)</f>
        <v>39</v>
      </c>
      <c r="O13" s="49">
        <f t="shared" si="3"/>
        <v>9</v>
      </c>
      <c r="R13" s="8"/>
    </row>
    <row r="14" spans="1:18" s="7" customFormat="1" ht="47.25" hidden="1" customHeight="1">
      <c r="A14" s="9"/>
      <c r="B14" s="9" t="s">
        <v>27</v>
      </c>
      <c r="C14" s="47" t="s">
        <v>357</v>
      </c>
      <c r="D14" s="47" t="s">
        <v>358</v>
      </c>
      <c r="E14" s="9" t="s">
        <v>359</v>
      </c>
      <c r="F14" s="48">
        <v>29000</v>
      </c>
      <c r="G14" s="9">
        <v>28</v>
      </c>
      <c r="H14" s="9">
        <v>0</v>
      </c>
      <c r="I14" s="9">
        <f t="shared" si="0"/>
        <v>-28</v>
      </c>
      <c r="J14" s="43"/>
      <c r="K14" s="43"/>
      <c r="L14" s="43">
        <f t="shared" si="1"/>
        <v>-28</v>
      </c>
      <c r="M14" s="49">
        <f t="shared" si="2"/>
        <v>-812000</v>
      </c>
      <c r="N14" s="49">
        <f>VLOOKUP(D14,'[2]Báo cáo Dự báo tồn kho theo kho'!$G$1:$N$65536,8,0)</f>
        <v>29</v>
      </c>
      <c r="O14" s="49">
        <f t="shared" si="3"/>
        <v>1</v>
      </c>
      <c r="R14" s="8"/>
    </row>
    <row r="15" spans="1:18" s="7" customFormat="1" ht="47.25" hidden="1" customHeight="1">
      <c r="A15" s="9"/>
      <c r="B15" s="9" t="s">
        <v>27</v>
      </c>
      <c r="C15" s="47" t="s">
        <v>3266</v>
      </c>
      <c r="D15" s="47" t="s">
        <v>3267</v>
      </c>
      <c r="E15" s="9" t="s">
        <v>3268</v>
      </c>
      <c r="F15" s="48">
        <v>85000</v>
      </c>
      <c r="G15" s="9">
        <v>92</v>
      </c>
      <c r="H15" s="9">
        <v>65</v>
      </c>
      <c r="I15" s="9">
        <f t="shared" si="0"/>
        <v>-27</v>
      </c>
      <c r="J15" s="43"/>
      <c r="K15" s="43"/>
      <c r="L15" s="43">
        <f t="shared" si="1"/>
        <v>-27</v>
      </c>
      <c r="M15" s="49">
        <f t="shared" si="2"/>
        <v>-2295000</v>
      </c>
      <c r="N15" s="49">
        <f>VLOOKUP(D15,'[2]Báo cáo Dự báo tồn kho theo kho'!$G$1:$N$65536,8,0)</f>
        <v>79</v>
      </c>
      <c r="O15" s="49">
        <f t="shared" si="3"/>
        <v>52</v>
      </c>
      <c r="R15" s="8"/>
    </row>
    <row r="16" spans="1:18" s="7" customFormat="1" ht="47.25" hidden="1" customHeight="1">
      <c r="A16" s="9"/>
      <c r="B16" s="9" t="s">
        <v>27</v>
      </c>
      <c r="C16" s="47" t="s">
        <v>246</v>
      </c>
      <c r="D16" s="47" t="s">
        <v>247</v>
      </c>
      <c r="E16" s="9" t="s">
        <v>248</v>
      </c>
      <c r="F16" s="48">
        <v>135000</v>
      </c>
      <c r="G16" s="9">
        <v>94</v>
      </c>
      <c r="H16" s="9">
        <v>69</v>
      </c>
      <c r="I16" s="9">
        <f t="shared" si="0"/>
        <v>-25</v>
      </c>
      <c r="J16" s="43"/>
      <c r="K16" s="43"/>
      <c r="L16" s="43">
        <f t="shared" si="1"/>
        <v>-25</v>
      </c>
      <c r="M16" s="49">
        <f t="shared" si="2"/>
        <v>-3375000</v>
      </c>
      <c r="N16" s="49">
        <f>VLOOKUP(D16,'[2]Báo cáo Dự báo tồn kho theo kho'!$G$1:$N$65536,8,0)</f>
        <v>71</v>
      </c>
      <c r="O16" s="49">
        <f t="shared" si="3"/>
        <v>46</v>
      </c>
      <c r="R16" s="8"/>
    </row>
    <row r="17" spans="1:18" s="7" customFormat="1" ht="47.25" hidden="1" customHeight="1">
      <c r="A17" s="9"/>
      <c r="B17" s="9" t="s">
        <v>135</v>
      </c>
      <c r="C17" s="47" t="s">
        <v>2640</v>
      </c>
      <c r="D17" s="47" t="s">
        <v>2641</v>
      </c>
      <c r="E17" s="9" t="s">
        <v>2639</v>
      </c>
      <c r="F17" s="48">
        <v>25000</v>
      </c>
      <c r="G17" s="9">
        <v>50</v>
      </c>
      <c r="H17" s="9">
        <v>27</v>
      </c>
      <c r="I17" s="9">
        <f t="shared" si="0"/>
        <v>-23</v>
      </c>
      <c r="J17" s="43"/>
      <c r="K17" s="43"/>
      <c r="L17" s="43">
        <f t="shared" si="1"/>
        <v>-23</v>
      </c>
      <c r="M17" s="49">
        <f t="shared" si="2"/>
        <v>-575000</v>
      </c>
      <c r="N17" s="49">
        <f>VLOOKUP(D17,'[2]Báo cáo Dự báo tồn kho theo kho'!$G$1:$N$65536,8,0)</f>
        <v>38</v>
      </c>
      <c r="O17" s="49">
        <f t="shared" si="3"/>
        <v>15</v>
      </c>
      <c r="R17" s="8"/>
    </row>
    <row r="18" spans="1:18" s="7" customFormat="1" ht="47.25" hidden="1" customHeight="1">
      <c r="A18" s="9"/>
      <c r="B18" s="9" t="s">
        <v>27</v>
      </c>
      <c r="C18" s="47" t="s">
        <v>240</v>
      </c>
      <c r="D18" s="47" t="s">
        <v>241</v>
      </c>
      <c r="E18" s="9" t="s">
        <v>242</v>
      </c>
      <c r="F18" s="48">
        <v>67000</v>
      </c>
      <c r="G18" s="9">
        <v>22</v>
      </c>
      <c r="H18" s="9">
        <v>0</v>
      </c>
      <c r="I18" s="9">
        <f t="shared" si="0"/>
        <v>-22</v>
      </c>
      <c r="J18" s="43"/>
      <c r="K18" s="43"/>
      <c r="L18" s="43">
        <f t="shared" si="1"/>
        <v>-22</v>
      </c>
      <c r="M18" s="49">
        <f t="shared" si="2"/>
        <v>-1474000</v>
      </c>
      <c r="N18" s="49">
        <f>VLOOKUP(D18,'[2]Báo cáo Dự báo tồn kho theo kho'!$G$1:$N$65536,8,0)</f>
        <v>22</v>
      </c>
      <c r="O18" s="49">
        <f t="shared" si="3"/>
        <v>0</v>
      </c>
      <c r="R18" s="8"/>
    </row>
    <row r="19" spans="1:18" s="7" customFormat="1" ht="47.25" hidden="1" customHeight="1">
      <c r="A19" s="9"/>
      <c r="B19" s="9" t="s">
        <v>197</v>
      </c>
      <c r="C19" s="47" t="s">
        <v>297</v>
      </c>
      <c r="D19" s="47" t="s">
        <v>298</v>
      </c>
      <c r="E19" s="9" t="s">
        <v>299</v>
      </c>
      <c r="F19" s="48">
        <v>110000</v>
      </c>
      <c r="G19" s="9">
        <v>67</v>
      </c>
      <c r="H19" s="9">
        <v>46</v>
      </c>
      <c r="I19" s="9">
        <f t="shared" si="0"/>
        <v>-21</v>
      </c>
      <c r="J19" s="43"/>
      <c r="K19" s="43"/>
      <c r="L19" s="43">
        <f t="shared" si="1"/>
        <v>-21</v>
      </c>
      <c r="M19" s="49">
        <f t="shared" si="2"/>
        <v>-2310000</v>
      </c>
      <c r="N19" s="49">
        <f>VLOOKUP(D19,'[2]Báo cáo Dự báo tồn kho theo kho'!$G$1:$N$65536,8,0)</f>
        <v>67</v>
      </c>
      <c r="O19" s="49">
        <f t="shared" si="3"/>
        <v>46</v>
      </c>
      <c r="R19" s="8"/>
    </row>
    <row r="20" spans="1:18" s="7" customFormat="1" ht="47.25" hidden="1" customHeight="1">
      <c r="A20" s="9"/>
      <c r="B20" s="9" t="s">
        <v>135</v>
      </c>
      <c r="C20" s="47" t="s">
        <v>2711</v>
      </c>
      <c r="D20" s="47" t="s">
        <v>2712</v>
      </c>
      <c r="E20" s="9" t="s">
        <v>2707</v>
      </c>
      <c r="F20" s="48">
        <v>90000</v>
      </c>
      <c r="G20" s="9">
        <v>21</v>
      </c>
      <c r="H20" s="9">
        <v>0</v>
      </c>
      <c r="I20" s="9">
        <f t="shared" si="0"/>
        <v>-21</v>
      </c>
      <c r="J20" s="43"/>
      <c r="K20" s="43"/>
      <c r="L20" s="43">
        <f t="shared" si="1"/>
        <v>-21</v>
      </c>
      <c r="M20" s="49">
        <f t="shared" si="2"/>
        <v>-1890000</v>
      </c>
      <c r="N20" s="49">
        <f>VLOOKUP(D20,'[2]Báo cáo Dự báo tồn kho theo kho'!$G$1:$N$65536,8,0)</f>
        <v>21</v>
      </c>
      <c r="O20" s="49">
        <f t="shared" si="3"/>
        <v>0</v>
      </c>
      <c r="R20" s="8"/>
    </row>
    <row r="21" spans="1:18" s="7" customFormat="1" ht="47.25" hidden="1" customHeight="1">
      <c r="A21" s="9"/>
      <c r="B21" s="9" t="s">
        <v>135</v>
      </c>
      <c r="C21" s="47" t="s">
        <v>2279</v>
      </c>
      <c r="D21" s="47" t="s">
        <v>2280</v>
      </c>
      <c r="E21" s="9" t="s">
        <v>2281</v>
      </c>
      <c r="F21" s="48">
        <v>20000</v>
      </c>
      <c r="G21" s="9">
        <v>20</v>
      </c>
      <c r="H21" s="9">
        <v>0</v>
      </c>
      <c r="I21" s="9">
        <f t="shared" si="0"/>
        <v>-20</v>
      </c>
      <c r="J21" s="43"/>
      <c r="K21" s="43"/>
      <c r="L21" s="43">
        <f t="shared" si="1"/>
        <v>-20</v>
      </c>
      <c r="M21" s="49">
        <f t="shared" si="2"/>
        <v>-400000</v>
      </c>
      <c r="N21" s="49">
        <f>VLOOKUP(D21,'[2]Báo cáo Dự báo tồn kho theo kho'!$G$1:$N$65536,8,0)</f>
        <v>20</v>
      </c>
      <c r="O21" s="49">
        <f t="shared" si="3"/>
        <v>0</v>
      </c>
      <c r="R21" s="8"/>
    </row>
    <row r="22" spans="1:18" s="7" customFormat="1" ht="47.25" hidden="1" customHeight="1">
      <c r="A22" s="9"/>
      <c r="B22" s="9" t="s">
        <v>197</v>
      </c>
      <c r="C22" s="47" t="s">
        <v>2602</v>
      </c>
      <c r="D22" s="47" t="s">
        <v>2603</v>
      </c>
      <c r="E22" s="9" t="s">
        <v>2604</v>
      </c>
      <c r="F22" s="48">
        <v>40000</v>
      </c>
      <c r="G22" s="9">
        <v>29</v>
      </c>
      <c r="H22" s="9">
        <v>9</v>
      </c>
      <c r="I22" s="9">
        <f t="shared" si="0"/>
        <v>-20</v>
      </c>
      <c r="J22" s="43"/>
      <c r="K22" s="43"/>
      <c r="L22" s="43">
        <f t="shared" si="1"/>
        <v>-20</v>
      </c>
      <c r="M22" s="49">
        <f t="shared" si="2"/>
        <v>-800000</v>
      </c>
      <c r="N22" s="49">
        <f>VLOOKUP(D22,'[2]Báo cáo Dự báo tồn kho theo kho'!$G$1:$N$65536,8,0)</f>
        <v>27</v>
      </c>
      <c r="O22" s="49">
        <f t="shared" si="3"/>
        <v>7</v>
      </c>
      <c r="R22" s="8"/>
    </row>
    <row r="23" spans="1:18" s="7" customFormat="1" ht="47.25" hidden="1" customHeight="1">
      <c r="A23" s="9"/>
      <c r="B23" s="9" t="s">
        <v>135</v>
      </c>
      <c r="C23" s="47" t="s">
        <v>2666</v>
      </c>
      <c r="D23" s="47" t="s">
        <v>2667</v>
      </c>
      <c r="E23" s="9" t="s">
        <v>2668</v>
      </c>
      <c r="F23" s="48">
        <v>50000</v>
      </c>
      <c r="G23" s="9">
        <v>53</v>
      </c>
      <c r="H23" s="9">
        <v>33</v>
      </c>
      <c r="I23" s="9">
        <f t="shared" si="0"/>
        <v>-20</v>
      </c>
      <c r="J23" s="43"/>
      <c r="K23" s="43"/>
      <c r="L23" s="43">
        <f t="shared" si="1"/>
        <v>-20</v>
      </c>
      <c r="M23" s="49">
        <f t="shared" si="2"/>
        <v>-1000000</v>
      </c>
      <c r="N23" s="49">
        <f>VLOOKUP(D23,'[2]Báo cáo Dự báo tồn kho theo kho'!$G$1:$N$65536,8,0)</f>
        <v>49</v>
      </c>
      <c r="O23" s="49">
        <f t="shared" si="3"/>
        <v>29</v>
      </c>
      <c r="R23" s="8"/>
    </row>
    <row r="24" spans="1:18" s="7" customFormat="1" ht="47.25" hidden="1" customHeight="1">
      <c r="A24" s="9"/>
      <c r="B24" s="9" t="s">
        <v>135</v>
      </c>
      <c r="C24" s="47" t="s">
        <v>2692</v>
      </c>
      <c r="D24" s="47" t="s">
        <v>2693</v>
      </c>
      <c r="E24" s="9" t="s">
        <v>2694</v>
      </c>
      <c r="F24" s="48">
        <v>80000</v>
      </c>
      <c r="G24" s="9">
        <v>21</v>
      </c>
      <c r="H24" s="9">
        <v>2</v>
      </c>
      <c r="I24" s="9">
        <f t="shared" si="0"/>
        <v>-19</v>
      </c>
      <c r="J24" s="43"/>
      <c r="K24" s="43"/>
      <c r="L24" s="43">
        <f t="shared" si="1"/>
        <v>-19</v>
      </c>
      <c r="M24" s="49">
        <f t="shared" si="2"/>
        <v>-1520000</v>
      </c>
      <c r="N24" s="49">
        <f>VLOOKUP(D24,'[2]Báo cáo Dự báo tồn kho theo kho'!$G$1:$N$65536,8,0)</f>
        <v>20</v>
      </c>
      <c r="O24" s="49">
        <f t="shared" si="3"/>
        <v>1</v>
      </c>
      <c r="R24" s="8"/>
    </row>
    <row r="25" spans="1:18" s="7" customFormat="1" ht="47.25" hidden="1" customHeight="1">
      <c r="A25" s="9"/>
      <c r="B25" s="9" t="s">
        <v>135</v>
      </c>
      <c r="C25" s="47" t="s">
        <v>2679</v>
      </c>
      <c r="D25" s="47" t="s">
        <v>2680</v>
      </c>
      <c r="E25" s="9" t="s">
        <v>2681</v>
      </c>
      <c r="F25" s="48">
        <v>69000</v>
      </c>
      <c r="G25" s="9">
        <v>84</v>
      </c>
      <c r="H25" s="9">
        <v>66</v>
      </c>
      <c r="I25" s="9">
        <f t="shared" si="0"/>
        <v>-18</v>
      </c>
      <c r="J25" s="43"/>
      <c r="K25" s="43"/>
      <c r="L25" s="43">
        <f t="shared" si="1"/>
        <v>-18</v>
      </c>
      <c r="M25" s="49">
        <f t="shared" si="2"/>
        <v>-1242000</v>
      </c>
      <c r="N25" s="49">
        <f>VLOOKUP(D25,'[2]Báo cáo Dự báo tồn kho theo kho'!$G$1:$N$65536,8,0)</f>
        <v>85</v>
      </c>
      <c r="O25" s="49">
        <f t="shared" si="3"/>
        <v>67</v>
      </c>
      <c r="R25" s="8"/>
    </row>
    <row r="26" spans="1:18" s="7" customFormat="1" ht="47.25" hidden="1" customHeight="1">
      <c r="A26" s="9"/>
      <c r="B26" s="9" t="s">
        <v>27</v>
      </c>
      <c r="C26" s="47" t="s">
        <v>2475</v>
      </c>
      <c r="D26" s="47" t="s">
        <v>2476</v>
      </c>
      <c r="E26" s="9" t="s">
        <v>2477</v>
      </c>
      <c r="F26" s="48">
        <v>70000</v>
      </c>
      <c r="G26" s="9">
        <v>17</v>
      </c>
      <c r="H26" s="9">
        <v>0</v>
      </c>
      <c r="I26" s="9">
        <f t="shared" si="0"/>
        <v>-17</v>
      </c>
      <c r="J26" s="43"/>
      <c r="K26" s="43"/>
      <c r="L26" s="43">
        <f t="shared" si="1"/>
        <v>-17</v>
      </c>
      <c r="M26" s="49">
        <f t="shared" si="2"/>
        <v>-1190000</v>
      </c>
      <c r="N26" s="49">
        <f>VLOOKUP(D26,'[2]Báo cáo Dự báo tồn kho theo kho'!$G$1:$N$65536,8,0)</f>
        <v>17</v>
      </c>
      <c r="O26" s="49">
        <f t="shared" si="3"/>
        <v>0</v>
      </c>
      <c r="R26" s="8"/>
    </row>
    <row r="27" spans="1:18" s="7" customFormat="1" ht="47.25" hidden="1" customHeight="1">
      <c r="A27" s="9"/>
      <c r="B27" s="9" t="s">
        <v>27</v>
      </c>
      <c r="C27" s="47" t="s">
        <v>2454</v>
      </c>
      <c r="D27" s="47" t="s">
        <v>2455</v>
      </c>
      <c r="E27" s="9" t="s">
        <v>2456</v>
      </c>
      <c r="F27" s="48">
        <v>68000</v>
      </c>
      <c r="G27" s="9">
        <v>16</v>
      </c>
      <c r="H27" s="9">
        <v>0</v>
      </c>
      <c r="I27" s="9">
        <f t="shared" si="0"/>
        <v>-16</v>
      </c>
      <c r="J27" s="43"/>
      <c r="K27" s="43"/>
      <c r="L27" s="43">
        <f t="shared" si="1"/>
        <v>-16</v>
      </c>
      <c r="M27" s="49">
        <f t="shared" si="2"/>
        <v>-1088000</v>
      </c>
      <c r="N27" s="49">
        <f>VLOOKUP(D27,'[2]Báo cáo Dự báo tồn kho theo kho'!$G$1:$N$65536,8,0)</f>
        <v>16</v>
      </c>
      <c r="O27" s="49">
        <f t="shared" si="3"/>
        <v>0</v>
      </c>
      <c r="R27" s="8"/>
    </row>
    <row r="28" spans="1:18" s="7" customFormat="1" ht="47.25" hidden="1" customHeight="1">
      <c r="A28" s="9"/>
      <c r="B28" s="9" t="s">
        <v>135</v>
      </c>
      <c r="C28" s="47" t="s">
        <v>2695</v>
      </c>
      <c r="D28" s="47" t="s">
        <v>2696</v>
      </c>
      <c r="E28" s="9" t="s">
        <v>2697</v>
      </c>
      <c r="F28" s="48">
        <v>80000</v>
      </c>
      <c r="G28" s="9">
        <v>24</v>
      </c>
      <c r="H28" s="9">
        <v>8</v>
      </c>
      <c r="I28" s="9">
        <f t="shared" si="0"/>
        <v>-16</v>
      </c>
      <c r="J28" s="43"/>
      <c r="K28" s="43"/>
      <c r="L28" s="43">
        <f t="shared" si="1"/>
        <v>-16</v>
      </c>
      <c r="M28" s="49">
        <f t="shared" si="2"/>
        <v>-1280000</v>
      </c>
      <c r="N28" s="49">
        <f>VLOOKUP(D28,'[2]Báo cáo Dự báo tồn kho theo kho'!$G$1:$N$65536,8,0)</f>
        <v>21</v>
      </c>
      <c r="O28" s="49">
        <f t="shared" si="3"/>
        <v>5</v>
      </c>
      <c r="R28" s="8"/>
    </row>
    <row r="29" spans="1:18" s="7" customFormat="1" ht="47.25" hidden="1" customHeight="1">
      <c r="A29" s="9"/>
      <c r="B29" s="9" t="s">
        <v>27</v>
      </c>
      <c r="C29" s="47" t="s">
        <v>3245</v>
      </c>
      <c r="D29" s="47" t="s">
        <v>3246</v>
      </c>
      <c r="E29" s="9" t="s">
        <v>3247</v>
      </c>
      <c r="F29" s="48">
        <v>85000</v>
      </c>
      <c r="G29" s="9">
        <v>88</v>
      </c>
      <c r="H29" s="9">
        <v>72</v>
      </c>
      <c r="I29" s="9">
        <f t="shared" si="0"/>
        <v>-16</v>
      </c>
      <c r="J29" s="43"/>
      <c r="K29" s="43"/>
      <c r="L29" s="43">
        <f t="shared" si="1"/>
        <v>-16</v>
      </c>
      <c r="M29" s="49">
        <f t="shared" si="2"/>
        <v>-1360000</v>
      </c>
      <c r="N29" s="49">
        <f>VLOOKUP(D29,'[2]Báo cáo Dự báo tồn kho theo kho'!$G$1:$N$65536,8,0)</f>
        <v>74</v>
      </c>
      <c r="O29" s="49">
        <f t="shared" si="3"/>
        <v>58</v>
      </c>
      <c r="R29" s="8"/>
    </row>
    <row r="30" spans="1:18" s="7" customFormat="1" ht="47.25" hidden="1" customHeight="1">
      <c r="A30" s="9"/>
      <c r="B30" s="9" t="s">
        <v>27</v>
      </c>
      <c r="C30" s="47" t="s">
        <v>716</v>
      </c>
      <c r="D30" s="47" t="s">
        <v>717</v>
      </c>
      <c r="E30" s="9" t="s">
        <v>718</v>
      </c>
      <c r="F30" s="48">
        <v>115000</v>
      </c>
      <c r="G30" s="9">
        <v>25</v>
      </c>
      <c r="H30" s="9">
        <v>10</v>
      </c>
      <c r="I30" s="9">
        <f t="shared" si="0"/>
        <v>-15</v>
      </c>
      <c r="J30" s="43"/>
      <c r="K30" s="43"/>
      <c r="L30" s="43">
        <f t="shared" si="1"/>
        <v>-15</v>
      </c>
      <c r="M30" s="49">
        <f t="shared" si="2"/>
        <v>-1725000</v>
      </c>
      <c r="N30" s="49">
        <f>VLOOKUP(D30,'[2]Báo cáo Dự báo tồn kho theo kho'!$G$1:$N$65536,8,0)</f>
        <v>25</v>
      </c>
      <c r="O30" s="49">
        <f t="shared" si="3"/>
        <v>10</v>
      </c>
      <c r="R30" s="8"/>
    </row>
    <row r="31" spans="1:18" s="7" customFormat="1" ht="47.25" hidden="1" customHeight="1">
      <c r="A31" s="9"/>
      <c r="B31" s="9" t="s">
        <v>32</v>
      </c>
      <c r="C31" s="47" t="s">
        <v>2348</v>
      </c>
      <c r="D31" s="47" t="s">
        <v>2349</v>
      </c>
      <c r="E31" s="9" t="s">
        <v>2350</v>
      </c>
      <c r="F31" s="48">
        <v>39000</v>
      </c>
      <c r="G31" s="9">
        <v>14</v>
      </c>
      <c r="H31" s="9">
        <v>0</v>
      </c>
      <c r="I31" s="9">
        <f t="shared" si="0"/>
        <v>-14</v>
      </c>
      <c r="J31" s="43"/>
      <c r="K31" s="43"/>
      <c r="L31" s="43">
        <f t="shared" si="1"/>
        <v>-14</v>
      </c>
      <c r="M31" s="49">
        <f t="shared" si="2"/>
        <v>-546000</v>
      </c>
      <c r="N31" s="49">
        <f>VLOOKUP(D31,'[2]Báo cáo Dự báo tồn kho theo kho'!$G$1:$N$65536,8,0)</f>
        <v>14</v>
      </c>
      <c r="O31" s="49">
        <f t="shared" si="3"/>
        <v>0</v>
      </c>
      <c r="R31" s="8"/>
    </row>
    <row r="32" spans="1:18" s="7" customFormat="1" ht="47.25" hidden="1" customHeight="1">
      <c r="A32" s="9"/>
      <c r="B32" s="9" t="s">
        <v>33</v>
      </c>
      <c r="C32" s="47" t="s">
        <v>2389</v>
      </c>
      <c r="D32" s="47" t="s">
        <v>2390</v>
      </c>
      <c r="E32" s="9" t="s">
        <v>2391</v>
      </c>
      <c r="F32" s="48">
        <v>50000</v>
      </c>
      <c r="G32" s="9">
        <v>14</v>
      </c>
      <c r="H32" s="9">
        <v>0</v>
      </c>
      <c r="I32" s="9">
        <f t="shared" si="0"/>
        <v>-14</v>
      </c>
      <c r="J32" s="43"/>
      <c r="K32" s="43"/>
      <c r="L32" s="43">
        <f t="shared" si="1"/>
        <v>-14</v>
      </c>
      <c r="M32" s="49">
        <f t="shared" si="2"/>
        <v>-700000</v>
      </c>
      <c r="N32" s="49">
        <f>VLOOKUP(D32,'[2]Báo cáo Dự báo tồn kho theo kho'!$G$1:$N$65536,8,0)</f>
        <v>14</v>
      </c>
      <c r="O32" s="49">
        <f t="shared" si="3"/>
        <v>0</v>
      </c>
      <c r="R32" s="8"/>
    </row>
    <row r="33" spans="1:18" s="7" customFormat="1" ht="47.25" hidden="1" customHeight="1">
      <c r="A33" s="9"/>
      <c r="B33" s="9" t="s">
        <v>33</v>
      </c>
      <c r="C33" s="47" t="s">
        <v>3044</v>
      </c>
      <c r="D33" s="47" t="s">
        <v>3045</v>
      </c>
      <c r="E33" s="9" t="s">
        <v>3046</v>
      </c>
      <c r="F33" s="48">
        <v>60000</v>
      </c>
      <c r="G33" s="9">
        <v>14</v>
      </c>
      <c r="H33" s="9">
        <v>0</v>
      </c>
      <c r="I33" s="9">
        <f t="shared" si="0"/>
        <v>-14</v>
      </c>
      <c r="J33" s="43"/>
      <c r="K33" s="43"/>
      <c r="L33" s="43">
        <f t="shared" si="1"/>
        <v>-14</v>
      </c>
      <c r="M33" s="49">
        <f t="shared" si="2"/>
        <v>-840000</v>
      </c>
      <c r="N33" s="49">
        <f>VLOOKUP(D33,'[2]Báo cáo Dự báo tồn kho theo kho'!$G$1:$N$65536,8,0)</f>
        <v>14</v>
      </c>
      <c r="O33" s="49">
        <f t="shared" si="3"/>
        <v>0</v>
      </c>
      <c r="R33" s="8"/>
    </row>
    <row r="34" spans="1:18" s="7" customFormat="1" ht="47.25" hidden="1" customHeight="1">
      <c r="A34" s="9"/>
      <c r="B34" s="9" t="s">
        <v>27</v>
      </c>
      <c r="C34" s="47" t="s">
        <v>258</v>
      </c>
      <c r="D34" s="47" t="s">
        <v>259</v>
      </c>
      <c r="E34" s="9" t="s">
        <v>260</v>
      </c>
      <c r="F34" s="48">
        <v>8000</v>
      </c>
      <c r="G34" s="9">
        <v>13</v>
      </c>
      <c r="H34" s="9">
        <v>0</v>
      </c>
      <c r="I34" s="9">
        <f t="shared" si="0"/>
        <v>-13</v>
      </c>
      <c r="J34" s="43"/>
      <c r="K34" s="43"/>
      <c r="L34" s="43">
        <f t="shared" si="1"/>
        <v>-13</v>
      </c>
      <c r="M34" s="49">
        <f t="shared" si="2"/>
        <v>-104000</v>
      </c>
      <c r="N34" s="49">
        <f>VLOOKUP(D34,'[2]Báo cáo Dự báo tồn kho theo kho'!$G$1:$N$65536,8,0)</f>
        <v>13</v>
      </c>
      <c r="O34" s="49">
        <f t="shared" si="3"/>
        <v>0</v>
      </c>
      <c r="R34" s="8"/>
    </row>
    <row r="35" spans="1:18" s="7" customFormat="1" ht="47.25" hidden="1" customHeight="1">
      <c r="A35" s="9"/>
      <c r="B35" s="9" t="s">
        <v>33</v>
      </c>
      <c r="C35" s="47" t="s">
        <v>2516</v>
      </c>
      <c r="D35" s="47" t="s">
        <v>2517</v>
      </c>
      <c r="E35" s="9" t="s">
        <v>2518</v>
      </c>
      <c r="F35" s="48">
        <v>149000</v>
      </c>
      <c r="G35" s="9">
        <v>13</v>
      </c>
      <c r="H35" s="9">
        <v>0</v>
      </c>
      <c r="I35" s="9">
        <f t="shared" si="0"/>
        <v>-13</v>
      </c>
      <c r="J35" s="43"/>
      <c r="K35" s="43"/>
      <c r="L35" s="43">
        <f t="shared" si="1"/>
        <v>-13</v>
      </c>
      <c r="M35" s="49">
        <f t="shared" si="2"/>
        <v>-1937000</v>
      </c>
      <c r="N35" s="49">
        <f>VLOOKUP(D35,'[2]Báo cáo Dự báo tồn kho theo kho'!$G$1:$N$65536,8,0)</f>
        <v>13</v>
      </c>
      <c r="O35" s="49">
        <f t="shared" si="3"/>
        <v>0</v>
      </c>
      <c r="R35" s="8"/>
    </row>
    <row r="36" spans="1:18" s="7" customFormat="1" ht="47.25" hidden="1" customHeight="1">
      <c r="A36" s="9"/>
      <c r="B36" s="9" t="s">
        <v>27</v>
      </c>
      <c r="C36" s="47" t="s">
        <v>2522</v>
      </c>
      <c r="D36" s="47" t="s">
        <v>2523</v>
      </c>
      <c r="E36" s="9" t="s">
        <v>2524</v>
      </c>
      <c r="F36" s="48">
        <v>155000</v>
      </c>
      <c r="G36" s="9">
        <v>13</v>
      </c>
      <c r="H36" s="9">
        <v>0</v>
      </c>
      <c r="I36" s="9">
        <f t="shared" si="0"/>
        <v>-13</v>
      </c>
      <c r="J36" s="43"/>
      <c r="K36" s="43"/>
      <c r="L36" s="43">
        <f t="shared" si="1"/>
        <v>-13</v>
      </c>
      <c r="M36" s="49">
        <f t="shared" si="2"/>
        <v>-2015000</v>
      </c>
      <c r="N36" s="49">
        <f>VLOOKUP(D36,'[2]Báo cáo Dự báo tồn kho theo kho'!$G$1:$N$65536,8,0)</f>
        <v>13</v>
      </c>
      <c r="O36" s="49">
        <f t="shared" si="3"/>
        <v>0</v>
      </c>
      <c r="R36" s="8"/>
    </row>
    <row r="37" spans="1:18" s="7" customFormat="1" ht="47.25" hidden="1" customHeight="1">
      <c r="A37" s="9"/>
      <c r="B37" s="9" t="s">
        <v>197</v>
      </c>
      <c r="C37" s="47" t="s">
        <v>2605</v>
      </c>
      <c r="D37" s="47" t="s">
        <v>2606</v>
      </c>
      <c r="E37" s="9" t="s">
        <v>2607</v>
      </c>
      <c r="F37" s="48">
        <v>59000</v>
      </c>
      <c r="G37" s="9">
        <v>28</v>
      </c>
      <c r="H37" s="9">
        <v>15</v>
      </c>
      <c r="I37" s="9">
        <f t="shared" si="0"/>
        <v>-13</v>
      </c>
      <c r="J37" s="43"/>
      <c r="K37" s="43"/>
      <c r="L37" s="43">
        <f t="shared" si="1"/>
        <v>-13</v>
      </c>
      <c r="M37" s="49">
        <f t="shared" si="2"/>
        <v>-767000</v>
      </c>
      <c r="N37" s="49">
        <f>VLOOKUP(D37,'[2]Báo cáo Dự báo tồn kho theo kho'!$G$1:$N$65536,8,0)</f>
        <v>26</v>
      </c>
      <c r="O37" s="49">
        <f t="shared" si="3"/>
        <v>13</v>
      </c>
      <c r="R37" s="8"/>
    </row>
    <row r="38" spans="1:18" s="7" customFormat="1" ht="47.25" hidden="1" customHeight="1">
      <c r="A38" s="9"/>
      <c r="B38" s="9" t="s">
        <v>135</v>
      </c>
      <c r="C38" s="47" t="s">
        <v>2684</v>
      </c>
      <c r="D38" s="47" t="s">
        <v>2685</v>
      </c>
      <c r="E38" s="9" t="s">
        <v>2686</v>
      </c>
      <c r="F38" s="48">
        <v>70000</v>
      </c>
      <c r="G38" s="9">
        <v>49</v>
      </c>
      <c r="H38" s="9">
        <v>36</v>
      </c>
      <c r="I38" s="9">
        <f t="shared" si="0"/>
        <v>-13</v>
      </c>
      <c r="J38" s="43"/>
      <c r="K38" s="43"/>
      <c r="L38" s="43">
        <f t="shared" si="1"/>
        <v>-13</v>
      </c>
      <c r="M38" s="49">
        <f t="shared" si="2"/>
        <v>-910000</v>
      </c>
      <c r="N38" s="49">
        <f>VLOOKUP(D38,'[2]Báo cáo Dự báo tồn kho theo kho'!$G$1:$N$65536,8,0)</f>
        <v>54</v>
      </c>
      <c r="O38" s="49">
        <f t="shared" si="3"/>
        <v>41</v>
      </c>
      <c r="R38" s="8"/>
    </row>
    <row r="39" spans="1:18" s="7" customFormat="1" ht="47.25" hidden="1" customHeight="1">
      <c r="A39" s="9"/>
      <c r="B39" s="9" t="s">
        <v>33</v>
      </c>
      <c r="C39" s="47" t="s">
        <v>278</v>
      </c>
      <c r="D39" s="47" t="s">
        <v>279</v>
      </c>
      <c r="E39" s="9" t="s">
        <v>280</v>
      </c>
      <c r="F39" s="48">
        <v>65000</v>
      </c>
      <c r="G39" s="9">
        <v>28</v>
      </c>
      <c r="H39" s="9">
        <v>16</v>
      </c>
      <c r="I39" s="9">
        <f t="shared" si="0"/>
        <v>-12</v>
      </c>
      <c r="J39" s="43"/>
      <c r="K39" s="43"/>
      <c r="L39" s="43">
        <f t="shared" si="1"/>
        <v>-12</v>
      </c>
      <c r="M39" s="49">
        <f t="shared" si="2"/>
        <v>-780000</v>
      </c>
      <c r="N39" s="49">
        <f>VLOOKUP(D39,'[2]Báo cáo Dự báo tồn kho theo kho'!$G$1:$N$65536,8,0)</f>
        <v>28</v>
      </c>
      <c r="O39" s="49">
        <f t="shared" si="3"/>
        <v>16</v>
      </c>
      <c r="R39" s="8"/>
    </row>
    <row r="40" spans="1:18" s="7" customFormat="1" ht="47.25" hidden="1" customHeight="1">
      <c r="A40" s="9"/>
      <c r="B40" s="9" t="s">
        <v>32</v>
      </c>
      <c r="C40" s="47" t="s">
        <v>2543</v>
      </c>
      <c r="D40" s="47" t="s">
        <v>2544</v>
      </c>
      <c r="E40" s="9" t="s">
        <v>845</v>
      </c>
      <c r="F40" s="48">
        <v>269000</v>
      </c>
      <c r="G40" s="9">
        <v>12</v>
      </c>
      <c r="H40" s="9">
        <v>0</v>
      </c>
      <c r="I40" s="9">
        <f t="shared" si="0"/>
        <v>-12</v>
      </c>
      <c r="J40" s="43"/>
      <c r="K40" s="43"/>
      <c r="L40" s="43">
        <f t="shared" si="1"/>
        <v>-12</v>
      </c>
      <c r="M40" s="49">
        <f t="shared" si="2"/>
        <v>-3228000</v>
      </c>
      <c r="N40" s="49">
        <f>VLOOKUP(D40,'[2]Báo cáo Dự báo tồn kho theo kho'!$G$1:$N$65536,8,0)</f>
        <v>12</v>
      </c>
      <c r="O40" s="49">
        <f t="shared" si="3"/>
        <v>0</v>
      </c>
      <c r="R40" s="8"/>
    </row>
    <row r="41" spans="1:18" s="7" customFormat="1" ht="47.25" hidden="1" customHeight="1">
      <c r="A41" s="9"/>
      <c r="B41" s="9" t="s">
        <v>197</v>
      </c>
      <c r="C41" s="47" t="s">
        <v>2548</v>
      </c>
      <c r="D41" s="47" t="s">
        <v>2549</v>
      </c>
      <c r="E41" s="9" t="s">
        <v>2550</v>
      </c>
      <c r="F41" s="48">
        <v>295000</v>
      </c>
      <c r="G41" s="9">
        <v>23</v>
      </c>
      <c r="H41" s="9">
        <v>11</v>
      </c>
      <c r="I41" s="9">
        <f t="shared" si="0"/>
        <v>-12</v>
      </c>
      <c r="J41" s="43"/>
      <c r="K41" s="43"/>
      <c r="L41" s="43">
        <f t="shared" si="1"/>
        <v>-12</v>
      </c>
      <c r="M41" s="49">
        <f t="shared" si="2"/>
        <v>-3540000</v>
      </c>
      <c r="N41" s="49">
        <f>VLOOKUP(D41,'[2]Báo cáo Dự báo tồn kho theo kho'!$G$1:$N$65536,8,0)</f>
        <v>21</v>
      </c>
      <c r="O41" s="49">
        <f t="shared" si="3"/>
        <v>9</v>
      </c>
      <c r="R41" s="8"/>
    </row>
    <row r="42" spans="1:18" s="7" customFormat="1" ht="47.25" hidden="1" customHeight="1">
      <c r="A42" s="9"/>
      <c r="B42" s="9" t="s">
        <v>27</v>
      </c>
      <c r="C42" s="47" t="s">
        <v>3405</v>
      </c>
      <c r="D42" s="47" t="s">
        <v>3406</v>
      </c>
      <c r="E42" s="9" t="s">
        <v>3407</v>
      </c>
      <c r="F42" s="48">
        <v>165000</v>
      </c>
      <c r="G42" s="9">
        <v>221</v>
      </c>
      <c r="H42" s="9">
        <v>209</v>
      </c>
      <c r="I42" s="9">
        <f t="shared" si="0"/>
        <v>-12</v>
      </c>
      <c r="J42" s="43"/>
      <c r="K42" s="43"/>
      <c r="L42" s="43">
        <f t="shared" si="1"/>
        <v>-12</v>
      </c>
      <c r="M42" s="49">
        <f t="shared" si="2"/>
        <v>-1980000</v>
      </c>
      <c r="N42" s="49">
        <f>VLOOKUP(D42,'[2]Báo cáo Dự báo tồn kho theo kho'!$G$1:$N$65536,8,0)</f>
        <v>220</v>
      </c>
      <c r="O42" s="49">
        <f t="shared" si="3"/>
        <v>208</v>
      </c>
      <c r="R42" s="8"/>
    </row>
    <row r="43" spans="1:18" s="7" customFormat="1" ht="47.25" hidden="1" customHeight="1">
      <c r="A43" s="9"/>
      <c r="B43" s="9" t="s">
        <v>27</v>
      </c>
      <c r="C43" s="47" t="s">
        <v>2499</v>
      </c>
      <c r="D43" s="47" t="s">
        <v>2500</v>
      </c>
      <c r="E43" s="9" t="s">
        <v>2501</v>
      </c>
      <c r="F43" s="48">
        <v>145000</v>
      </c>
      <c r="G43" s="9">
        <v>46</v>
      </c>
      <c r="H43" s="9">
        <v>35</v>
      </c>
      <c r="I43" s="9">
        <f t="shared" si="0"/>
        <v>-11</v>
      </c>
      <c r="J43" s="43"/>
      <c r="K43" s="43"/>
      <c r="L43" s="43">
        <f t="shared" si="1"/>
        <v>-11</v>
      </c>
      <c r="M43" s="49">
        <f t="shared" si="2"/>
        <v>-1595000</v>
      </c>
      <c r="N43" s="49">
        <f>VLOOKUP(D43,'[2]Báo cáo Dự báo tồn kho theo kho'!$G$1:$N$65536,8,0)</f>
        <v>30</v>
      </c>
      <c r="O43" s="49">
        <f t="shared" si="3"/>
        <v>19</v>
      </c>
      <c r="R43" s="8"/>
    </row>
    <row r="44" spans="1:18" s="7" customFormat="1" ht="47.25" hidden="1" customHeight="1">
      <c r="A44" s="9"/>
      <c r="B44" s="9" t="s">
        <v>27</v>
      </c>
      <c r="C44" s="47" t="s">
        <v>402</v>
      </c>
      <c r="D44" s="47" t="s">
        <v>403</v>
      </c>
      <c r="E44" s="9" t="s">
        <v>404</v>
      </c>
      <c r="F44" s="48">
        <v>270000</v>
      </c>
      <c r="G44" s="9">
        <v>11</v>
      </c>
      <c r="H44" s="9">
        <v>0</v>
      </c>
      <c r="I44" s="9">
        <f t="shared" si="0"/>
        <v>-11</v>
      </c>
      <c r="J44" s="43"/>
      <c r="K44" s="43"/>
      <c r="L44" s="43">
        <f t="shared" si="1"/>
        <v>-11</v>
      </c>
      <c r="M44" s="49">
        <f t="shared" si="2"/>
        <v>-2970000</v>
      </c>
      <c r="N44" s="49">
        <f>VLOOKUP(D44,'[2]Báo cáo Dự báo tồn kho theo kho'!$G$1:$N$65536,8,0)</f>
        <v>11</v>
      </c>
      <c r="O44" s="49">
        <f t="shared" si="3"/>
        <v>0</v>
      </c>
      <c r="R44" s="8"/>
    </row>
    <row r="45" spans="1:18" s="7" customFormat="1" ht="47.25" hidden="1" customHeight="1">
      <c r="A45" s="9"/>
      <c r="B45" s="9" t="s">
        <v>135</v>
      </c>
      <c r="C45" s="47" t="s">
        <v>2661</v>
      </c>
      <c r="D45" s="47" t="s">
        <v>2662</v>
      </c>
      <c r="E45" s="9" t="s">
        <v>2658</v>
      </c>
      <c r="F45" s="48">
        <v>40000</v>
      </c>
      <c r="G45" s="9">
        <v>85</v>
      </c>
      <c r="H45" s="9">
        <v>74</v>
      </c>
      <c r="I45" s="9">
        <f t="shared" si="0"/>
        <v>-11</v>
      </c>
      <c r="J45" s="43"/>
      <c r="K45" s="43"/>
      <c r="L45" s="43">
        <f t="shared" si="1"/>
        <v>-11</v>
      </c>
      <c r="M45" s="49">
        <f t="shared" si="2"/>
        <v>-440000</v>
      </c>
      <c r="N45" s="49">
        <f>VLOOKUP(D45,'[2]Báo cáo Dự báo tồn kho theo kho'!$G$1:$N$65536,8,0)</f>
        <v>72</v>
      </c>
      <c r="O45" s="49">
        <f t="shared" si="3"/>
        <v>61</v>
      </c>
      <c r="R45" s="8"/>
    </row>
    <row r="46" spans="1:18" s="7" customFormat="1" ht="47.25" hidden="1" customHeight="1">
      <c r="A46" s="9"/>
      <c r="B46" s="9" t="s">
        <v>135</v>
      </c>
      <c r="C46" s="47" t="s">
        <v>2671</v>
      </c>
      <c r="D46" s="47" t="s">
        <v>2672</v>
      </c>
      <c r="E46" s="9" t="s">
        <v>2673</v>
      </c>
      <c r="F46" s="48">
        <v>60000</v>
      </c>
      <c r="G46" s="9">
        <v>57</v>
      </c>
      <c r="H46" s="9">
        <v>46</v>
      </c>
      <c r="I46" s="9">
        <f t="shared" si="0"/>
        <v>-11</v>
      </c>
      <c r="J46" s="43"/>
      <c r="K46" s="43"/>
      <c r="L46" s="43">
        <f t="shared" si="1"/>
        <v>-11</v>
      </c>
      <c r="M46" s="49">
        <f t="shared" si="2"/>
        <v>-660000</v>
      </c>
      <c r="N46" s="49">
        <f>VLOOKUP(D46,'[2]Báo cáo Dự báo tồn kho theo kho'!$G$1:$N$65536,8,0)</f>
        <v>47</v>
      </c>
      <c r="O46" s="49">
        <f t="shared" si="3"/>
        <v>36</v>
      </c>
      <c r="R46" s="8"/>
    </row>
    <row r="47" spans="1:18" s="7" customFormat="1" ht="47.25" hidden="1" customHeight="1">
      <c r="A47" s="9"/>
      <c r="B47" s="9" t="s">
        <v>27</v>
      </c>
      <c r="C47" s="47" t="s">
        <v>3260</v>
      </c>
      <c r="D47" s="47" t="s">
        <v>3261</v>
      </c>
      <c r="E47" s="9" t="s">
        <v>3262</v>
      </c>
      <c r="F47" s="48">
        <v>85000</v>
      </c>
      <c r="G47" s="9">
        <v>11</v>
      </c>
      <c r="H47" s="9">
        <v>0</v>
      </c>
      <c r="I47" s="9">
        <f t="shared" si="0"/>
        <v>-11</v>
      </c>
      <c r="J47" s="43"/>
      <c r="K47" s="43"/>
      <c r="L47" s="43">
        <f t="shared" si="1"/>
        <v>-11</v>
      </c>
      <c r="M47" s="49">
        <f t="shared" si="2"/>
        <v>-935000</v>
      </c>
      <c r="N47" s="49">
        <f>VLOOKUP(D47,'[2]Báo cáo Dự báo tồn kho theo kho'!$G$1:$N$65536,8,0)</f>
        <v>11</v>
      </c>
      <c r="O47" s="49">
        <f t="shared" si="3"/>
        <v>0</v>
      </c>
      <c r="R47" s="8"/>
    </row>
    <row r="48" spans="1:18" s="7" customFormat="1" ht="47.25" hidden="1" customHeight="1">
      <c r="A48" s="9"/>
      <c r="B48" s="9" t="s">
        <v>3498</v>
      </c>
      <c r="C48" s="47" t="s">
        <v>3489</v>
      </c>
      <c r="D48" s="47" t="s">
        <v>3490</v>
      </c>
      <c r="E48" s="9" t="s">
        <v>3491</v>
      </c>
      <c r="F48" s="48">
        <v>350000</v>
      </c>
      <c r="G48" s="9">
        <v>36</v>
      </c>
      <c r="H48" s="9">
        <v>25</v>
      </c>
      <c r="I48" s="9">
        <f t="shared" si="0"/>
        <v>-11</v>
      </c>
      <c r="J48" s="43"/>
      <c r="K48" s="43"/>
      <c r="L48" s="43">
        <f t="shared" si="1"/>
        <v>-11</v>
      </c>
      <c r="M48" s="49">
        <f t="shared" si="2"/>
        <v>-3850000</v>
      </c>
      <c r="N48" s="49">
        <f>VLOOKUP(D48,'[2]Báo cáo Dự báo tồn kho theo kho'!$G$1:$N$65536,8,0)</f>
        <v>49</v>
      </c>
      <c r="O48" s="49">
        <f t="shared" si="3"/>
        <v>38</v>
      </c>
      <c r="R48" s="8"/>
    </row>
    <row r="49" spans="1:18" s="7" customFormat="1" ht="47.25" hidden="1" customHeight="1">
      <c r="A49" s="9"/>
      <c r="B49" s="9" t="s">
        <v>33</v>
      </c>
      <c r="C49" s="47" t="s">
        <v>2303</v>
      </c>
      <c r="D49" s="47" t="s">
        <v>2304</v>
      </c>
      <c r="E49" s="9" t="s">
        <v>2305</v>
      </c>
      <c r="F49" s="48">
        <v>45000</v>
      </c>
      <c r="G49" s="9">
        <v>10</v>
      </c>
      <c r="H49" s="9">
        <v>0</v>
      </c>
      <c r="I49" s="9">
        <f t="shared" si="0"/>
        <v>-10</v>
      </c>
      <c r="J49" s="43"/>
      <c r="K49" s="43"/>
      <c r="L49" s="43">
        <f t="shared" si="1"/>
        <v>-10</v>
      </c>
      <c r="M49" s="49">
        <f t="shared" si="2"/>
        <v>-450000</v>
      </c>
      <c r="N49" s="49">
        <f>VLOOKUP(D49,'[2]Báo cáo Dự báo tồn kho theo kho'!$G$1:$N$65536,8,0)</f>
        <v>10</v>
      </c>
      <c r="O49" s="49">
        <f t="shared" si="3"/>
        <v>0</v>
      </c>
      <c r="R49" s="8"/>
    </row>
    <row r="50" spans="1:18" s="7" customFormat="1" ht="47.25" hidden="1" customHeight="1">
      <c r="A50" s="9"/>
      <c r="B50" s="9" t="s">
        <v>27</v>
      </c>
      <c r="C50" s="47" t="s">
        <v>2328</v>
      </c>
      <c r="D50" s="47" t="s">
        <v>2329</v>
      </c>
      <c r="E50" s="9" t="s">
        <v>2330</v>
      </c>
      <c r="F50" s="48">
        <v>50000</v>
      </c>
      <c r="G50" s="9">
        <v>10</v>
      </c>
      <c r="H50" s="9">
        <v>0</v>
      </c>
      <c r="I50" s="9">
        <f t="shared" si="0"/>
        <v>-10</v>
      </c>
      <c r="J50" s="43"/>
      <c r="K50" s="43"/>
      <c r="L50" s="43">
        <f t="shared" si="1"/>
        <v>-10</v>
      </c>
      <c r="M50" s="49">
        <f t="shared" si="2"/>
        <v>-500000</v>
      </c>
      <c r="N50" s="49">
        <f>VLOOKUP(D50,'[2]Báo cáo Dự báo tồn kho theo kho'!$G$1:$N$65536,8,0)</f>
        <v>10</v>
      </c>
      <c r="O50" s="49">
        <f t="shared" si="3"/>
        <v>0</v>
      </c>
      <c r="R50" s="8"/>
    </row>
    <row r="51" spans="1:18" s="7" customFormat="1" ht="47.25" hidden="1" customHeight="1">
      <c r="A51" s="9"/>
      <c r="B51" s="9" t="s">
        <v>27</v>
      </c>
      <c r="C51" s="47" t="s">
        <v>2469</v>
      </c>
      <c r="D51" s="47" t="s">
        <v>2470</v>
      </c>
      <c r="E51" s="9" t="s">
        <v>2471</v>
      </c>
      <c r="F51" s="48">
        <v>115000</v>
      </c>
      <c r="G51" s="9">
        <v>10</v>
      </c>
      <c r="H51" s="9">
        <v>0</v>
      </c>
      <c r="I51" s="9">
        <f t="shared" si="0"/>
        <v>-10</v>
      </c>
      <c r="J51" s="43"/>
      <c r="K51" s="43"/>
      <c r="L51" s="43">
        <f t="shared" si="1"/>
        <v>-10</v>
      </c>
      <c r="M51" s="49">
        <f t="shared" si="2"/>
        <v>-1150000</v>
      </c>
      <c r="N51" s="49">
        <f>VLOOKUP(D51,'[2]Báo cáo Dự báo tồn kho theo kho'!$G$1:$N$65536,8,0)</f>
        <v>10</v>
      </c>
      <c r="O51" s="49">
        <f t="shared" si="3"/>
        <v>0</v>
      </c>
      <c r="R51" s="8"/>
    </row>
    <row r="52" spans="1:18" s="7" customFormat="1" ht="47.25" hidden="1" customHeight="1">
      <c r="A52" s="9"/>
      <c r="B52" s="9" t="s">
        <v>27</v>
      </c>
      <c r="C52" s="47" t="s">
        <v>2478</v>
      </c>
      <c r="D52" s="47" t="s">
        <v>2479</v>
      </c>
      <c r="E52" s="9" t="s">
        <v>2480</v>
      </c>
      <c r="F52" s="48">
        <v>128000</v>
      </c>
      <c r="G52" s="9">
        <v>10</v>
      </c>
      <c r="H52" s="9">
        <v>0</v>
      </c>
      <c r="I52" s="9">
        <f t="shared" si="0"/>
        <v>-10</v>
      </c>
      <c r="J52" s="43"/>
      <c r="K52" s="43"/>
      <c r="L52" s="43">
        <f t="shared" si="1"/>
        <v>-10</v>
      </c>
      <c r="M52" s="49">
        <f t="shared" si="2"/>
        <v>-1280000</v>
      </c>
      <c r="N52" s="49">
        <f>VLOOKUP(D52,'[2]Báo cáo Dự báo tồn kho theo kho'!$G$1:$N$65536,8,0)</f>
        <v>10</v>
      </c>
      <c r="O52" s="49">
        <f t="shared" si="3"/>
        <v>0</v>
      </c>
      <c r="R52" s="8"/>
    </row>
    <row r="53" spans="1:18" s="7" customFormat="1" ht="47.25" hidden="1" customHeight="1">
      <c r="A53" s="9"/>
      <c r="B53" s="9" t="s">
        <v>32</v>
      </c>
      <c r="C53" s="47" t="s">
        <v>2537</v>
      </c>
      <c r="D53" s="47" t="s">
        <v>2538</v>
      </c>
      <c r="E53" s="9" t="s">
        <v>2539</v>
      </c>
      <c r="F53" s="48">
        <v>295000</v>
      </c>
      <c r="G53" s="9">
        <v>10</v>
      </c>
      <c r="H53" s="9">
        <v>0</v>
      </c>
      <c r="I53" s="9">
        <f t="shared" si="0"/>
        <v>-10</v>
      </c>
      <c r="J53" s="43"/>
      <c r="K53" s="43"/>
      <c r="L53" s="43">
        <f t="shared" si="1"/>
        <v>-10</v>
      </c>
      <c r="M53" s="49">
        <f t="shared" si="2"/>
        <v>-2950000</v>
      </c>
      <c r="N53" s="49">
        <f>VLOOKUP(D53,'[2]Báo cáo Dự báo tồn kho theo kho'!$G$1:$N$65536,8,0)</f>
        <v>10</v>
      </c>
      <c r="O53" s="49">
        <f t="shared" si="3"/>
        <v>0</v>
      </c>
      <c r="R53" s="8"/>
    </row>
    <row r="54" spans="1:18" s="7" customFormat="1" ht="47.25" hidden="1" customHeight="1">
      <c r="A54" s="9"/>
      <c r="B54" s="9" t="s">
        <v>135</v>
      </c>
      <c r="C54" s="47" t="s">
        <v>2703</v>
      </c>
      <c r="D54" s="47" t="s">
        <v>2704</v>
      </c>
      <c r="E54" s="9" t="s">
        <v>2702</v>
      </c>
      <c r="F54" s="48">
        <v>85000</v>
      </c>
      <c r="G54" s="9">
        <v>10</v>
      </c>
      <c r="H54" s="9">
        <v>0</v>
      </c>
      <c r="I54" s="9">
        <f t="shared" si="0"/>
        <v>-10</v>
      </c>
      <c r="J54" s="43"/>
      <c r="K54" s="43"/>
      <c r="L54" s="43">
        <f t="shared" si="1"/>
        <v>-10</v>
      </c>
      <c r="M54" s="49">
        <f t="shared" si="2"/>
        <v>-850000</v>
      </c>
      <c r="N54" s="49">
        <f>VLOOKUP(D54,'[2]Báo cáo Dự báo tồn kho theo kho'!$G$1:$N$65536,8,0)</f>
        <v>10</v>
      </c>
      <c r="O54" s="49">
        <f t="shared" si="3"/>
        <v>0</v>
      </c>
      <c r="R54" s="8"/>
    </row>
    <row r="55" spans="1:18" s="7" customFormat="1" ht="47.25" hidden="1" customHeight="1">
      <c r="A55" s="9"/>
      <c r="B55" s="9" t="s">
        <v>135</v>
      </c>
      <c r="C55" s="47" t="s">
        <v>2708</v>
      </c>
      <c r="D55" s="47" t="s">
        <v>2709</v>
      </c>
      <c r="E55" s="9" t="s">
        <v>2710</v>
      </c>
      <c r="F55" s="48">
        <v>90000</v>
      </c>
      <c r="G55" s="9">
        <v>13</v>
      </c>
      <c r="H55" s="9">
        <v>3</v>
      </c>
      <c r="I55" s="9">
        <f t="shared" si="0"/>
        <v>-10</v>
      </c>
      <c r="J55" s="43"/>
      <c r="K55" s="43"/>
      <c r="L55" s="43">
        <f t="shared" si="1"/>
        <v>-10</v>
      </c>
      <c r="M55" s="49">
        <f t="shared" si="2"/>
        <v>-900000</v>
      </c>
      <c r="N55" s="49">
        <f>VLOOKUP(D55,'[2]Báo cáo Dự báo tồn kho theo kho'!$G$1:$N$65536,8,0)</f>
        <v>11</v>
      </c>
      <c r="O55" s="49">
        <f t="shared" si="3"/>
        <v>1</v>
      </c>
      <c r="R55" s="8"/>
    </row>
    <row r="56" spans="1:18" s="7" customFormat="1" ht="47.25" hidden="1" customHeight="1">
      <c r="A56" s="9"/>
      <c r="B56" s="9" t="s">
        <v>27</v>
      </c>
      <c r="C56" s="47" t="s">
        <v>3239</v>
      </c>
      <c r="D56" s="47" t="s">
        <v>3240</v>
      </c>
      <c r="E56" s="9" t="s">
        <v>3241</v>
      </c>
      <c r="F56" s="48">
        <v>51000</v>
      </c>
      <c r="G56" s="9">
        <v>42</v>
      </c>
      <c r="H56" s="9">
        <v>32</v>
      </c>
      <c r="I56" s="9">
        <f t="shared" si="0"/>
        <v>-10</v>
      </c>
      <c r="J56" s="43"/>
      <c r="K56" s="43"/>
      <c r="L56" s="43">
        <f t="shared" si="1"/>
        <v>-10</v>
      </c>
      <c r="M56" s="49">
        <f t="shared" si="2"/>
        <v>-510000</v>
      </c>
      <c r="N56" s="49">
        <f>VLOOKUP(D56,'[2]Báo cáo Dự báo tồn kho theo kho'!$G$1:$N$65536,8,0)</f>
        <v>59</v>
      </c>
      <c r="O56" s="49">
        <f t="shared" si="3"/>
        <v>49</v>
      </c>
      <c r="R56" s="8"/>
    </row>
    <row r="57" spans="1:18" s="7" customFormat="1" ht="47.25" hidden="1" customHeight="1">
      <c r="A57" s="9"/>
      <c r="B57" s="9" t="s">
        <v>392</v>
      </c>
      <c r="C57" s="47" t="s">
        <v>2410</v>
      </c>
      <c r="D57" s="47" t="s">
        <v>2410</v>
      </c>
      <c r="E57" s="9" t="s">
        <v>2411</v>
      </c>
      <c r="F57" s="48">
        <v>80000</v>
      </c>
      <c r="G57" s="9">
        <v>9.9</v>
      </c>
      <c r="H57" s="9">
        <v>0</v>
      </c>
      <c r="I57" s="9">
        <f t="shared" si="0"/>
        <v>-9.9</v>
      </c>
      <c r="J57" s="43"/>
      <c r="K57" s="43"/>
      <c r="L57" s="43">
        <f t="shared" si="1"/>
        <v>-9.9</v>
      </c>
      <c r="M57" s="49">
        <f t="shared" si="2"/>
        <v>-792000</v>
      </c>
      <c r="N57" s="49">
        <f>VLOOKUP(D57,'[2]Báo cáo Dự báo tồn kho theo kho'!$G$1:$N$65536,8,0)</f>
        <v>9.9</v>
      </c>
      <c r="O57" s="49">
        <f t="shared" si="3"/>
        <v>0</v>
      </c>
      <c r="R57" s="8"/>
    </row>
    <row r="58" spans="1:18" s="7" customFormat="1" ht="47.25" hidden="1" customHeight="1">
      <c r="A58" s="9"/>
      <c r="B58" s="9" t="s">
        <v>27</v>
      </c>
      <c r="C58" s="47" t="s">
        <v>2285</v>
      </c>
      <c r="D58" s="47" t="s">
        <v>2286</v>
      </c>
      <c r="E58" s="9" t="s">
        <v>2287</v>
      </c>
      <c r="F58" s="48">
        <v>45000</v>
      </c>
      <c r="G58" s="9">
        <v>25</v>
      </c>
      <c r="H58" s="9">
        <v>16</v>
      </c>
      <c r="I58" s="9">
        <f t="shared" si="0"/>
        <v>-9</v>
      </c>
      <c r="J58" s="43"/>
      <c r="K58" s="43"/>
      <c r="L58" s="43">
        <f t="shared" si="1"/>
        <v>-9</v>
      </c>
      <c r="M58" s="49">
        <f t="shared" si="2"/>
        <v>-405000</v>
      </c>
      <c r="N58" s="49">
        <f>VLOOKUP(D58,'[2]Báo cáo Dự báo tồn kho theo kho'!$G$1:$N$65536,8,0)</f>
        <v>25</v>
      </c>
      <c r="O58" s="49">
        <f t="shared" si="3"/>
        <v>16</v>
      </c>
      <c r="R58" s="8"/>
    </row>
    <row r="59" spans="1:18" s="7" customFormat="1" ht="47.25" hidden="1" customHeight="1">
      <c r="A59" s="9"/>
      <c r="B59" s="9" t="s">
        <v>27</v>
      </c>
      <c r="C59" s="47" t="s">
        <v>2288</v>
      </c>
      <c r="D59" s="47" t="s">
        <v>2289</v>
      </c>
      <c r="E59" s="9" t="s">
        <v>2290</v>
      </c>
      <c r="F59" s="48">
        <v>47000</v>
      </c>
      <c r="G59" s="9">
        <v>24</v>
      </c>
      <c r="H59" s="9">
        <v>15</v>
      </c>
      <c r="I59" s="9">
        <f t="shared" si="0"/>
        <v>-9</v>
      </c>
      <c r="J59" s="43"/>
      <c r="K59" s="43"/>
      <c r="L59" s="43">
        <f t="shared" si="1"/>
        <v>-9</v>
      </c>
      <c r="M59" s="49">
        <f t="shared" si="2"/>
        <v>-423000</v>
      </c>
      <c r="N59" s="49">
        <f>VLOOKUP(D59,'[2]Báo cáo Dự báo tồn kho theo kho'!$G$1:$N$65536,8,0)</f>
        <v>24</v>
      </c>
      <c r="O59" s="49">
        <f t="shared" si="3"/>
        <v>15</v>
      </c>
      <c r="R59" s="8"/>
    </row>
    <row r="60" spans="1:18" s="7" customFormat="1" ht="47.25" hidden="1" customHeight="1">
      <c r="A60" s="9"/>
      <c r="B60" s="9" t="s">
        <v>33</v>
      </c>
      <c r="C60" s="47" t="s">
        <v>2346</v>
      </c>
      <c r="D60" s="47" t="s">
        <v>2347</v>
      </c>
      <c r="E60" s="9" t="s">
        <v>624</v>
      </c>
      <c r="F60" s="48">
        <v>60000</v>
      </c>
      <c r="G60" s="9">
        <v>9</v>
      </c>
      <c r="H60" s="9">
        <v>0</v>
      </c>
      <c r="I60" s="9">
        <f t="shared" si="0"/>
        <v>-9</v>
      </c>
      <c r="J60" s="43"/>
      <c r="K60" s="43"/>
      <c r="L60" s="43">
        <f t="shared" si="1"/>
        <v>-9</v>
      </c>
      <c r="M60" s="49">
        <f t="shared" si="2"/>
        <v>-540000</v>
      </c>
      <c r="N60" s="49">
        <f>VLOOKUP(D60,'[2]Báo cáo Dự báo tồn kho theo kho'!$G$1:$N$65536,8,0)</f>
        <v>9</v>
      </c>
      <c r="O60" s="49">
        <f t="shared" si="3"/>
        <v>0</v>
      </c>
      <c r="R60" s="8"/>
    </row>
    <row r="61" spans="1:18" s="7" customFormat="1" ht="47.25" hidden="1" customHeight="1">
      <c r="A61" s="9"/>
      <c r="B61" s="9" t="s">
        <v>27</v>
      </c>
      <c r="C61" s="47" t="s">
        <v>261</v>
      </c>
      <c r="D61" s="47" t="s">
        <v>262</v>
      </c>
      <c r="E61" s="9" t="s">
        <v>263</v>
      </c>
      <c r="F61" s="48">
        <v>165000</v>
      </c>
      <c r="G61" s="9">
        <v>9</v>
      </c>
      <c r="H61" s="9">
        <v>0</v>
      </c>
      <c r="I61" s="9">
        <f t="shared" si="0"/>
        <v>-9</v>
      </c>
      <c r="J61" s="43"/>
      <c r="K61" s="43"/>
      <c r="L61" s="43">
        <f t="shared" si="1"/>
        <v>-9</v>
      </c>
      <c r="M61" s="49">
        <f t="shared" si="2"/>
        <v>-1485000</v>
      </c>
      <c r="N61" s="49">
        <f>VLOOKUP(D61,'[2]Báo cáo Dự báo tồn kho theo kho'!$G$1:$N$65536,8,0)</f>
        <v>9</v>
      </c>
      <c r="O61" s="49">
        <f t="shared" si="3"/>
        <v>0</v>
      </c>
      <c r="R61" s="8"/>
    </row>
    <row r="62" spans="1:18" s="7" customFormat="1" ht="47.25" hidden="1" customHeight="1">
      <c r="A62" s="9"/>
      <c r="B62" s="9" t="s">
        <v>135</v>
      </c>
      <c r="C62" s="47" t="s">
        <v>2764</v>
      </c>
      <c r="D62" s="47" t="s">
        <v>2765</v>
      </c>
      <c r="E62" s="9" t="s">
        <v>2763</v>
      </c>
      <c r="F62" s="48">
        <v>300000</v>
      </c>
      <c r="G62" s="9">
        <v>10</v>
      </c>
      <c r="H62" s="9">
        <v>1</v>
      </c>
      <c r="I62" s="9">
        <f t="shared" si="0"/>
        <v>-9</v>
      </c>
      <c r="J62" s="43"/>
      <c r="K62" s="43"/>
      <c r="L62" s="43">
        <f t="shared" si="1"/>
        <v>-9</v>
      </c>
      <c r="M62" s="49">
        <f t="shared" si="2"/>
        <v>-2700000</v>
      </c>
      <c r="N62" s="49">
        <f>VLOOKUP(D62,'[2]Báo cáo Dự báo tồn kho theo kho'!$G$1:$N$65536,8,0)</f>
        <v>10</v>
      </c>
      <c r="O62" s="49">
        <f t="shared" si="3"/>
        <v>1</v>
      </c>
      <c r="R62" s="8"/>
    </row>
    <row r="63" spans="1:18" s="7" customFormat="1" ht="47.25" hidden="1" customHeight="1">
      <c r="A63" s="9"/>
      <c r="B63" s="9" t="s">
        <v>27</v>
      </c>
      <c r="C63" s="47" t="s">
        <v>3173</v>
      </c>
      <c r="D63" s="47" t="s">
        <v>3174</v>
      </c>
      <c r="E63" s="9" t="s">
        <v>3175</v>
      </c>
      <c r="F63" s="48">
        <v>125000</v>
      </c>
      <c r="G63" s="9">
        <v>9</v>
      </c>
      <c r="H63" s="9">
        <v>0</v>
      </c>
      <c r="I63" s="9">
        <f t="shared" si="0"/>
        <v>-9</v>
      </c>
      <c r="J63" s="43"/>
      <c r="K63" s="43"/>
      <c r="L63" s="43">
        <f t="shared" si="1"/>
        <v>-9</v>
      </c>
      <c r="M63" s="49">
        <f t="shared" si="2"/>
        <v>-1125000</v>
      </c>
      <c r="N63" s="49">
        <f>VLOOKUP(D63,'[2]Báo cáo Dự báo tồn kho theo kho'!$G$1:$N$65536,8,0)</f>
        <v>9</v>
      </c>
      <c r="O63" s="49">
        <f t="shared" si="3"/>
        <v>0</v>
      </c>
      <c r="R63" s="8"/>
    </row>
    <row r="64" spans="1:18" s="7" customFormat="1" ht="47.25" hidden="1" customHeight="1">
      <c r="A64" s="9"/>
      <c r="B64" s="9" t="s">
        <v>27</v>
      </c>
      <c r="C64" s="47" t="s">
        <v>2340</v>
      </c>
      <c r="D64" s="47" t="s">
        <v>2341</v>
      </c>
      <c r="E64" s="9" t="s">
        <v>2342</v>
      </c>
      <c r="F64" s="48">
        <v>65000</v>
      </c>
      <c r="G64" s="9">
        <v>8</v>
      </c>
      <c r="H64" s="9">
        <v>0</v>
      </c>
      <c r="I64" s="9">
        <f t="shared" si="0"/>
        <v>-8</v>
      </c>
      <c r="J64" s="43"/>
      <c r="K64" s="43"/>
      <c r="L64" s="43">
        <f t="shared" si="1"/>
        <v>-8</v>
      </c>
      <c r="M64" s="49">
        <f t="shared" si="2"/>
        <v>-520000</v>
      </c>
      <c r="N64" s="49">
        <f>VLOOKUP(D64,'[2]Báo cáo Dự báo tồn kho theo kho'!$G$1:$N$65536,8,0)</f>
        <v>8</v>
      </c>
      <c r="O64" s="49">
        <f t="shared" si="3"/>
        <v>0</v>
      </c>
      <c r="R64" s="8"/>
    </row>
    <row r="65" spans="1:18" s="7" customFormat="1" ht="47.25" hidden="1" customHeight="1">
      <c r="A65" s="9"/>
      <c r="B65" s="9" t="s">
        <v>27</v>
      </c>
      <c r="C65" s="47" t="s">
        <v>2472</v>
      </c>
      <c r="D65" s="47" t="s">
        <v>2473</v>
      </c>
      <c r="E65" s="9" t="s">
        <v>2474</v>
      </c>
      <c r="F65" s="48">
        <v>145000</v>
      </c>
      <c r="G65" s="9">
        <v>8</v>
      </c>
      <c r="H65" s="9">
        <v>0</v>
      </c>
      <c r="I65" s="9">
        <f t="shared" si="0"/>
        <v>-8</v>
      </c>
      <c r="J65" s="43"/>
      <c r="K65" s="43"/>
      <c r="L65" s="43">
        <f t="shared" si="1"/>
        <v>-8</v>
      </c>
      <c r="M65" s="49">
        <f t="shared" si="2"/>
        <v>-1160000</v>
      </c>
      <c r="N65" s="49">
        <f>VLOOKUP(D65,'[2]Báo cáo Dự báo tồn kho theo kho'!$G$1:$N$65536,8,0)</f>
        <v>8</v>
      </c>
      <c r="O65" s="49">
        <f t="shared" si="3"/>
        <v>0</v>
      </c>
      <c r="R65" s="8"/>
    </row>
    <row r="66" spans="1:18" s="7" customFormat="1" ht="47.25" hidden="1" customHeight="1">
      <c r="A66" s="9"/>
      <c r="B66" s="9" t="s">
        <v>197</v>
      </c>
      <c r="C66" s="47" t="s">
        <v>773</v>
      </c>
      <c r="D66" s="47" t="s">
        <v>774</v>
      </c>
      <c r="E66" s="9" t="s">
        <v>775</v>
      </c>
      <c r="F66" s="48">
        <v>295000</v>
      </c>
      <c r="G66" s="9">
        <v>46</v>
      </c>
      <c r="H66" s="9">
        <v>38</v>
      </c>
      <c r="I66" s="9">
        <f t="shared" si="0"/>
        <v>-8</v>
      </c>
      <c r="J66" s="43"/>
      <c r="K66" s="43"/>
      <c r="L66" s="43">
        <f t="shared" si="1"/>
        <v>-8</v>
      </c>
      <c r="M66" s="49">
        <f t="shared" si="2"/>
        <v>-2360000</v>
      </c>
      <c r="N66" s="49">
        <f>VLOOKUP(D66,'[2]Báo cáo Dự báo tồn kho theo kho'!$G$1:$N$65536,8,0)</f>
        <v>46</v>
      </c>
      <c r="O66" s="49">
        <f t="shared" si="3"/>
        <v>38</v>
      </c>
      <c r="R66" s="8"/>
    </row>
    <row r="67" spans="1:18" s="7" customFormat="1" ht="47.25" hidden="1" customHeight="1">
      <c r="A67" s="9"/>
      <c r="B67" s="9" t="s">
        <v>135</v>
      </c>
      <c r="C67" s="47" t="s">
        <v>2635</v>
      </c>
      <c r="D67" s="47" t="s">
        <v>2636</v>
      </c>
      <c r="E67" s="9" t="s">
        <v>2631</v>
      </c>
      <c r="F67" s="48">
        <v>20000</v>
      </c>
      <c r="G67" s="9">
        <v>32</v>
      </c>
      <c r="H67" s="9">
        <v>24</v>
      </c>
      <c r="I67" s="9">
        <f t="shared" si="0"/>
        <v>-8</v>
      </c>
      <c r="J67" s="43"/>
      <c r="K67" s="43"/>
      <c r="L67" s="43">
        <f t="shared" si="1"/>
        <v>-8</v>
      </c>
      <c r="M67" s="49">
        <f t="shared" si="2"/>
        <v>-160000</v>
      </c>
      <c r="N67" s="49">
        <f>VLOOKUP(D67,'[2]Báo cáo Dự báo tồn kho theo kho'!$G$1:$N$65536,8,0)</f>
        <v>29</v>
      </c>
      <c r="O67" s="49">
        <f t="shared" si="3"/>
        <v>21</v>
      </c>
      <c r="R67" s="8"/>
    </row>
    <row r="68" spans="1:18" s="7" customFormat="1" ht="47.25" hidden="1" customHeight="1">
      <c r="A68" s="9"/>
      <c r="B68" s="9" t="s">
        <v>135</v>
      </c>
      <c r="C68" s="47" t="s">
        <v>2690</v>
      </c>
      <c r="D68" s="47" t="s">
        <v>2691</v>
      </c>
      <c r="E68" s="9" t="s">
        <v>2686</v>
      </c>
      <c r="F68" s="48">
        <v>70000</v>
      </c>
      <c r="G68" s="9">
        <v>21</v>
      </c>
      <c r="H68" s="9">
        <v>13</v>
      </c>
      <c r="I68" s="9">
        <f t="shared" si="0"/>
        <v>-8</v>
      </c>
      <c r="J68" s="43"/>
      <c r="K68" s="43"/>
      <c r="L68" s="43">
        <f t="shared" si="1"/>
        <v>-8</v>
      </c>
      <c r="M68" s="49">
        <f t="shared" si="2"/>
        <v>-560000</v>
      </c>
      <c r="N68" s="49">
        <f>VLOOKUP(D68,'[2]Báo cáo Dự báo tồn kho theo kho'!$G$1:$N$65536,8,0)</f>
        <v>12</v>
      </c>
      <c r="O68" s="49">
        <f t="shared" si="3"/>
        <v>4</v>
      </c>
      <c r="R68" s="8"/>
    </row>
    <row r="69" spans="1:18" s="7" customFormat="1" ht="47.25" hidden="1" customHeight="1">
      <c r="A69" s="9"/>
      <c r="B69" s="9" t="s">
        <v>32</v>
      </c>
      <c r="C69" s="47" t="s">
        <v>2742</v>
      </c>
      <c r="D69" s="47" t="s">
        <v>2743</v>
      </c>
      <c r="E69" s="9" t="s">
        <v>2744</v>
      </c>
      <c r="F69" s="48">
        <v>129000</v>
      </c>
      <c r="G69" s="9">
        <v>9</v>
      </c>
      <c r="H69" s="9">
        <v>1</v>
      </c>
      <c r="I69" s="9">
        <f t="shared" si="0"/>
        <v>-8</v>
      </c>
      <c r="J69" s="43"/>
      <c r="K69" s="43"/>
      <c r="L69" s="43">
        <f t="shared" ref="L69:L130" si="4">+H69-G69</f>
        <v>-8</v>
      </c>
      <c r="M69" s="49">
        <f t="shared" ref="M69:M130" si="5">+L69*F69</f>
        <v>-1032000</v>
      </c>
      <c r="N69" s="49">
        <f>VLOOKUP(D69,'[2]Báo cáo Dự báo tồn kho theo kho'!$G$1:$N$65536,8,0)</f>
        <v>9</v>
      </c>
      <c r="O69" s="49">
        <f t="shared" ref="O69:O130" si="6">+N69+I69</f>
        <v>1</v>
      </c>
      <c r="R69" s="8"/>
    </row>
    <row r="70" spans="1:18" s="7" customFormat="1" ht="47.25" hidden="1" customHeight="1">
      <c r="A70" s="9"/>
      <c r="B70" s="9" t="s">
        <v>2772</v>
      </c>
      <c r="C70" s="47" t="s">
        <v>2832</v>
      </c>
      <c r="D70" s="47" t="s">
        <v>2833</v>
      </c>
      <c r="E70" s="9" t="s">
        <v>2834</v>
      </c>
      <c r="F70" s="48">
        <v>149000</v>
      </c>
      <c r="G70" s="9">
        <v>8</v>
      </c>
      <c r="H70" s="9">
        <v>0</v>
      </c>
      <c r="I70" s="9">
        <f t="shared" si="0"/>
        <v>-8</v>
      </c>
      <c r="J70" s="43"/>
      <c r="K70" s="43"/>
      <c r="L70" s="43">
        <f t="shared" si="4"/>
        <v>-8</v>
      </c>
      <c r="M70" s="49">
        <f t="shared" si="5"/>
        <v>-1192000</v>
      </c>
      <c r="N70" s="49">
        <f>VLOOKUP(D70,'[2]Báo cáo Dự báo tồn kho theo kho'!$G$1:$N$65536,8,0)</f>
        <v>8</v>
      </c>
      <c r="O70" s="49">
        <f t="shared" si="6"/>
        <v>0</v>
      </c>
      <c r="R70" s="8"/>
    </row>
    <row r="71" spans="1:18" s="7" customFormat="1" ht="47.25" hidden="1" customHeight="1">
      <c r="A71" s="9"/>
      <c r="B71" s="9" t="s">
        <v>3469</v>
      </c>
      <c r="C71" s="47" t="s">
        <v>3444</v>
      </c>
      <c r="D71" s="47" t="s">
        <v>3445</v>
      </c>
      <c r="E71" s="9" t="s">
        <v>3446</v>
      </c>
      <c r="F71" s="48">
        <v>535000</v>
      </c>
      <c r="G71" s="9">
        <v>8</v>
      </c>
      <c r="H71" s="9"/>
      <c r="I71" s="9">
        <f t="shared" si="0"/>
        <v>-8</v>
      </c>
      <c r="J71" s="43"/>
      <c r="K71" s="43"/>
      <c r="L71" s="43">
        <f t="shared" si="4"/>
        <v>-8</v>
      </c>
      <c r="M71" s="49">
        <f t="shared" si="5"/>
        <v>-4280000</v>
      </c>
      <c r="N71" s="49">
        <f>VLOOKUP(D71,'[2]Báo cáo Dự báo tồn kho theo kho'!$G$1:$N$65536,8,0)</f>
        <v>8</v>
      </c>
      <c r="O71" s="49">
        <f t="shared" si="6"/>
        <v>0</v>
      </c>
      <c r="R71" s="8"/>
    </row>
    <row r="72" spans="1:18" s="7" customFormat="1" ht="47.25" hidden="1" customHeight="1">
      <c r="A72" s="9"/>
      <c r="B72" s="9" t="s">
        <v>135</v>
      </c>
      <c r="C72" s="47" t="s">
        <v>1922</v>
      </c>
      <c r="D72" s="47" t="s">
        <v>1923</v>
      </c>
      <c r="E72" s="9" t="s">
        <v>1924</v>
      </c>
      <c r="F72" s="48">
        <v>10000</v>
      </c>
      <c r="G72" s="9">
        <v>7</v>
      </c>
      <c r="H72" s="9">
        <v>0</v>
      </c>
      <c r="I72" s="9">
        <f t="shared" si="0"/>
        <v>-7</v>
      </c>
      <c r="J72" s="43"/>
      <c r="K72" s="43"/>
      <c r="L72" s="43">
        <f t="shared" si="4"/>
        <v>-7</v>
      </c>
      <c r="M72" s="49">
        <f t="shared" si="5"/>
        <v>-70000</v>
      </c>
      <c r="N72" s="49">
        <f>VLOOKUP(D72,'[2]Báo cáo Dự báo tồn kho theo kho'!$G$1:$N$65536,8,0)</f>
        <v>7</v>
      </c>
      <c r="O72" s="49">
        <f t="shared" si="6"/>
        <v>0</v>
      </c>
      <c r="R72" s="8"/>
    </row>
    <row r="73" spans="1:18" s="7" customFormat="1" ht="47.25" customHeight="1">
      <c r="A73" s="9"/>
      <c r="B73" s="9" t="s">
        <v>33</v>
      </c>
      <c r="C73" s="47" t="s">
        <v>201</v>
      </c>
      <c r="D73" s="47" t="s">
        <v>202</v>
      </c>
      <c r="E73" s="9" t="s">
        <v>203</v>
      </c>
      <c r="F73" s="48">
        <v>45000</v>
      </c>
      <c r="G73" s="9">
        <v>7</v>
      </c>
      <c r="H73" s="9">
        <v>0</v>
      </c>
      <c r="I73" s="9">
        <f t="shared" ref="I73:I136" si="7">+H73-G73</f>
        <v>-7</v>
      </c>
      <c r="J73" s="43"/>
      <c r="K73" s="43"/>
      <c r="L73" s="43">
        <f t="shared" si="4"/>
        <v>-7</v>
      </c>
      <c r="M73" s="49">
        <f t="shared" si="5"/>
        <v>-315000</v>
      </c>
      <c r="N73" s="49">
        <f>VLOOKUP(D73,'[2]Báo cáo Dự báo tồn kho theo kho'!$G$1:$N$65536,8,0)</f>
        <v>2</v>
      </c>
      <c r="O73" s="49">
        <f t="shared" si="6"/>
        <v>-5</v>
      </c>
      <c r="R73" s="8"/>
    </row>
    <row r="74" spans="1:18" s="7" customFormat="1" ht="47.25" hidden="1" customHeight="1">
      <c r="A74" s="9"/>
      <c r="B74" s="9" t="s">
        <v>33</v>
      </c>
      <c r="C74" s="47" t="s">
        <v>420</v>
      </c>
      <c r="D74" s="47" t="s">
        <v>421</v>
      </c>
      <c r="E74" s="9" t="s">
        <v>422</v>
      </c>
      <c r="F74" s="48">
        <v>62000</v>
      </c>
      <c r="G74" s="9">
        <v>26</v>
      </c>
      <c r="H74" s="9">
        <v>19</v>
      </c>
      <c r="I74" s="9">
        <f t="shared" si="7"/>
        <v>-7</v>
      </c>
      <c r="J74" s="43"/>
      <c r="K74" s="43"/>
      <c r="L74" s="43">
        <f t="shared" si="4"/>
        <v>-7</v>
      </c>
      <c r="M74" s="49">
        <f t="shared" si="5"/>
        <v>-434000</v>
      </c>
      <c r="N74" s="49">
        <f>VLOOKUP(D74,'[2]Báo cáo Dự báo tồn kho theo kho'!$G$1:$N$65536,8,0)</f>
        <v>21</v>
      </c>
      <c r="O74" s="49">
        <f t="shared" si="6"/>
        <v>14</v>
      </c>
      <c r="R74" s="8"/>
    </row>
    <row r="75" spans="1:18" s="7" customFormat="1" ht="47.25" hidden="1" customHeight="1">
      <c r="A75" s="9"/>
      <c r="B75" s="9" t="s">
        <v>197</v>
      </c>
      <c r="C75" s="47" t="s">
        <v>408</v>
      </c>
      <c r="D75" s="47" t="s">
        <v>409</v>
      </c>
      <c r="E75" s="9" t="s">
        <v>410</v>
      </c>
      <c r="F75" s="48">
        <v>75000</v>
      </c>
      <c r="G75" s="9">
        <v>58</v>
      </c>
      <c r="H75" s="9">
        <v>51</v>
      </c>
      <c r="I75" s="9">
        <f t="shared" si="7"/>
        <v>-7</v>
      </c>
      <c r="J75" s="43"/>
      <c r="K75" s="43"/>
      <c r="L75" s="43">
        <f t="shared" si="4"/>
        <v>-7</v>
      </c>
      <c r="M75" s="49">
        <f t="shared" si="5"/>
        <v>-525000</v>
      </c>
      <c r="N75" s="49">
        <f>VLOOKUP(D75,'[2]Báo cáo Dự báo tồn kho theo kho'!$G$1:$N$65536,8,0)</f>
        <v>118</v>
      </c>
      <c r="O75" s="49">
        <f t="shared" si="6"/>
        <v>111</v>
      </c>
      <c r="R75" s="8"/>
    </row>
    <row r="76" spans="1:18" s="7" customFormat="1" ht="47.25" hidden="1" customHeight="1">
      <c r="A76" s="9"/>
      <c r="B76" s="9" t="s">
        <v>27</v>
      </c>
      <c r="C76" s="47" t="s">
        <v>2451</v>
      </c>
      <c r="D76" s="47" t="s">
        <v>2452</v>
      </c>
      <c r="E76" s="9" t="s">
        <v>2453</v>
      </c>
      <c r="F76" s="48">
        <v>145000</v>
      </c>
      <c r="G76" s="9">
        <v>8</v>
      </c>
      <c r="H76" s="9">
        <v>1</v>
      </c>
      <c r="I76" s="9">
        <f t="shared" si="7"/>
        <v>-7</v>
      </c>
      <c r="J76" s="43"/>
      <c r="K76" s="43"/>
      <c r="L76" s="43">
        <f t="shared" si="4"/>
        <v>-7</v>
      </c>
      <c r="M76" s="49">
        <f t="shared" si="5"/>
        <v>-1015000</v>
      </c>
      <c r="N76" s="49">
        <f>VLOOKUP(D76,'[2]Báo cáo Dự báo tồn kho theo kho'!$G$1:$N$65536,8,0)</f>
        <v>8</v>
      </c>
      <c r="O76" s="49">
        <f t="shared" si="6"/>
        <v>1</v>
      </c>
      <c r="R76" s="8"/>
    </row>
    <row r="77" spans="1:18" s="7" customFormat="1" ht="47.25" hidden="1" customHeight="1">
      <c r="A77" s="9"/>
      <c r="B77" s="9" t="s">
        <v>32</v>
      </c>
      <c r="C77" s="47" t="s">
        <v>2496</v>
      </c>
      <c r="D77" s="47" t="s">
        <v>2497</v>
      </c>
      <c r="E77" s="9" t="s">
        <v>2498</v>
      </c>
      <c r="F77" s="48">
        <v>217000</v>
      </c>
      <c r="G77" s="9">
        <v>7</v>
      </c>
      <c r="H77" s="9">
        <v>0</v>
      </c>
      <c r="I77" s="9">
        <f t="shared" si="7"/>
        <v>-7</v>
      </c>
      <c r="J77" s="43"/>
      <c r="K77" s="43"/>
      <c r="L77" s="43">
        <f t="shared" si="4"/>
        <v>-7</v>
      </c>
      <c r="M77" s="49">
        <f t="shared" si="5"/>
        <v>-1519000</v>
      </c>
      <c r="N77" s="49">
        <f>VLOOKUP(D77,'[2]Báo cáo Dự báo tồn kho theo kho'!$G$1:$N$65536,8,0)</f>
        <v>7</v>
      </c>
      <c r="O77" s="49">
        <f t="shared" si="6"/>
        <v>0</v>
      </c>
      <c r="R77" s="8"/>
    </row>
    <row r="78" spans="1:18" s="7" customFormat="1" ht="47.25" hidden="1" customHeight="1">
      <c r="A78" s="9"/>
      <c r="B78" s="9" t="s">
        <v>135</v>
      </c>
      <c r="C78" s="47" t="s">
        <v>2651</v>
      </c>
      <c r="D78" s="47" t="s">
        <v>2652</v>
      </c>
      <c r="E78" s="9" t="s">
        <v>2647</v>
      </c>
      <c r="F78" s="48">
        <v>30000</v>
      </c>
      <c r="G78" s="9">
        <v>26</v>
      </c>
      <c r="H78" s="9">
        <v>19</v>
      </c>
      <c r="I78" s="9">
        <f t="shared" si="7"/>
        <v>-7</v>
      </c>
      <c r="J78" s="43"/>
      <c r="K78" s="43"/>
      <c r="L78" s="43">
        <f t="shared" si="4"/>
        <v>-7</v>
      </c>
      <c r="M78" s="49">
        <f t="shared" si="5"/>
        <v>-210000</v>
      </c>
      <c r="N78" s="49">
        <f>VLOOKUP(D78,'[2]Báo cáo Dự báo tồn kho theo kho'!$G$1:$N$65536,8,0)</f>
        <v>8</v>
      </c>
      <c r="O78" s="49">
        <f t="shared" si="6"/>
        <v>1</v>
      </c>
      <c r="R78" s="8"/>
    </row>
    <row r="79" spans="1:18" s="7" customFormat="1" ht="47.25" hidden="1" customHeight="1">
      <c r="A79" s="9"/>
      <c r="B79" s="9" t="s">
        <v>135</v>
      </c>
      <c r="C79" s="47" t="s">
        <v>2659</v>
      </c>
      <c r="D79" s="47" t="s">
        <v>2281</v>
      </c>
      <c r="E79" s="9" t="s">
        <v>2660</v>
      </c>
      <c r="F79" s="48">
        <v>40000</v>
      </c>
      <c r="G79" s="9">
        <v>20</v>
      </c>
      <c r="H79" s="9">
        <v>13</v>
      </c>
      <c r="I79" s="9">
        <f t="shared" si="7"/>
        <v>-7</v>
      </c>
      <c r="J79" s="43"/>
      <c r="K79" s="43"/>
      <c r="L79" s="43">
        <f t="shared" si="4"/>
        <v>-7</v>
      </c>
      <c r="M79" s="49">
        <f t="shared" si="5"/>
        <v>-280000</v>
      </c>
      <c r="N79" s="49">
        <f>VLOOKUP(D79,'[2]Báo cáo Dự báo tồn kho theo kho'!$G$1:$N$65536,8,0)</f>
        <v>19</v>
      </c>
      <c r="O79" s="49">
        <f t="shared" si="6"/>
        <v>12</v>
      </c>
      <c r="R79" s="8"/>
    </row>
    <row r="80" spans="1:18" s="7" customFormat="1" ht="47.25" hidden="1" customHeight="1">
      <c r="A80" s="9"/>
      <c r="B80" s="9" t="s">
        <v>135</v>
      </c>
      <c r="C80" s="47" t="s">
        <v>2674</v>
      </c>
      <c r="D80" s="47" t="s">
        <v>2675</v>
      </c>
      <c r="E80" s="9" t="s">
        <v>2676</v>
      </c>
      <c r="F80" s="48">
        <v>60000</v>
      </c>
      <c r="G80" s="9">
        <v>51</v>
      </c>
      <c r="H80" s="9">
        <v>44</v>
      </c>
      <c r="I80" s="9">
        <f t="shared" si="7"/>
        <v>-7</v>
      </c>
      <c r="J80" s="43"/>
      <c r="K80" s="43"/>
      <c r="L80" s="43">
        <f t="shared" si="4"/>
        <v>-7</v>
      </c>
      <c r="M80" s="49">
        <f t="shared" si="5"/>
        <v>-420000</v>
      </c>
      <c r="N80" s="49">
        <f>VLOOKUP(D80,'[2]Báo cáo Dự báo tồn kho theo kho'!$G$1:$N$65536,8,0)</f>
        <v>47</v>
      </c>
      <c r="O80" s="49">
        <f t="shared" si="6"/>
        <v>40</v>
      </c>
      <c r="R80" s="8"/>
    </row>
    <row r="81" spans="1:18" s="7" customFormat="1" ht="47.25" hidden="1" customHeight="1">
      <c r="A81" s="9"/>
      <c r="B81" s="9" t="s">
        <v>32</v>
      </c>
      <c r="C81" s="47" t="s">
        <v>2757</v>
      </c>
      <c r="D81" s="47" t="s">
        <v>2758</v>
      </c>
      <c r="E81" s="9" t="s">
        <v>2759</v>
      </c>
      <c r="F81" s="48">
        <v>199000</v>
      </c>
      <c r="G81" s="9">
        <v>9</v>
      </c>
      <c r="H81" s="9">
        <v>2</v>
      </c>
      <c r="I81" s="9">
        <f t="shared" si="7"/>
        <v>-7</v>
      </c>
      <c r="J81" s="43"/>
      <c r="K81" s="43"/>
      <c r="L81" s="43">
        <f t="shared" si="4"/>
        <v>-7</v>
      </c>
      <c r="M81" s="49">
        <f t="shared" si="5"/>
        <v>-1393000</v>
      </c>
      <c r="N81" s="49">
        <f>VLOOKUP(D81,'[2]Báo cáo Dự báo tồn kho theo kho'!$G$1:$N$65536,8,0)</f>
        <v>9</v>
      </c>
      <c r="O81" s="49">
        <f t="shared" si="6"/>
        <v>2</v>
      </c>
      <c r="R81" s="8"/>
    </row>
    <row r="82" spans="1:18" s="7" customFormat="1" ht="47.25" hidden="1" customHeight="1">
      <c r="A82" s="9"/>
      <c r="B82" s="9" t="s">
        <v>40</v>
      </c>
      <c r="C82" s="47" t="s">
        <v>1974</v>
      </c>
      <c r="D82" s="47" t="s">
        <v>1975</v>
      </c>
      <c r="E82" s="9" t="s">
        <v>1976</v>
      </c>
      <c r="F82" s="48">
        <v>15000</v>
      </c>
      <c r="G82" s="9">
        <v>6</v>
      </c>
      <c r="H82" s="9">
        <v>0</v>
      </c>
      <c r="I82" s="9">
        <f t="shared" si="7"/>
        <v>-6</v>
      </c>
      <c r="J82" s="43"/>
      <c r="K82" s="43"/>
      <c r="L82" s="43">
        <f t="shared" si="4"/>
        <v>-6</v>
      </c>
      <c r="M82" s="49">
        <f t="shared" si="5"/>
        <v>-90000</v>
      </c>
      <c r="N82" s="49">
        <f>VLOOKUP(D82,'[2]Báo cáo Dự báo tồn kho theo kho'!$G$1:$N$65536,8,0)</f>
        <v>6</v>
      </c>
      <c r="O82" s="49">
        <f t="shared" si="6"/>
        <v>0</v>
      </c>
      <c r="R82" s="8"/>
    </row>
    <row r="83" spans="1:18" s="7" customFormat="1" ht="47.25" hidden="1" customHeight="1">
      <c r="A83" s="9"/>
      <c r="B83" s="9" t="s">
        <v>135</v>
      </c>
      <c r="C83" s="47" t="s">
        <v>1983</v>
      </c>
      <c r="D83" s="47" t="s">
        <v>1984</v>
      </c>
      <c r="E83" s="9" t="s">
        <v>1985</v>
      </c>
      <c r="F83" s="48">
        <v>15000</v>
      </c>
      <c r="G83" s="9">
        <v>10</v>
      </c>
      <c r="H83" s="9">
        <v>4</v>
      </c>
      <c r="I83" s="9">
        <f t="shared" si="7"/>
        <v>-6</v>
      </c>
      <c r="J83" s="43"/>
      <c r="K83" s="43"/>
      <c r="L83" s="43">
        <f t="shared" si="4"/>
        <v>-6</v>
      </c>
      <c r="M83" s="49">
        <f t="shared" si="5"/>
        <v>-90000</v>
      </c>
      <c r="N83" s="49">
        <f>VLOOKUP(D83,'[2]Báo cáo Dự báo tồn kho theo kho'!$G$1:$N$65536,8,0)</f>
        <v>10</v>
      </c>
      <c r="O83" s="49">
        <f t="shared" si="6"/>
        <v>4</v>
      </c>
      <c r="R83" s="8"/>
    </row>
    <row r="84" spans="1:18" s="7" customFormat="1" ht="47.25" hidden="1" customHeight="1">
      <c r="A84" s="9"/>
      <c r="B84" s="9" t="s">
        <v>27</v>
      </c>
      <c r="C84" s="47" t="s">
        <v>2237</v>
      </c>
      <c r="D84" s="47" t="s">
        <v>2238</v>
      </c>
      <c r="E84" s="9" t="s">
        <v>2239</v>
      </c>
      <c r="F84" s="48">
        <v>58000</v>
      </c>
      <c r="G84" s="9">
        <v>6</v>
      </c>
      <c r="H84" s="9">
        <v>0</v>
      </c>
      <c r="I84" s="9">
        <f t="shared" si="7"/>
        <v>-6</v>
      </c>
      <c r="J84" s="43"/>
      <c r="K84" s="43"/>
      <c r="L84" s="43">
        <f t="shared" si="4"/>
        <v>-6</v>
      </c>
      <c r="M84" s="49">
        <f t="shared" si="5"/>
        <v>-348000</v>
      </c>
      <c r="N84" s="49">
        <f>VLOOKUP(D84,'[2]Báo cáo Dự báo tồn kho theo kho'!$G$1:$N$65536,8,0)</f>
        <v>6</v>
      </c>
      <c r="O84" s="49">
        <f t="shared" si="6"/>
        <v>0</v>
      </c>
      <c r="R84" s="8"/>
    </row>
    <row r="85" spans="1:18" s="7" customFormat="1" ht="47.25" hidden="1" customHeight="1">
      <c r="A85" s="9"/>
      <c r="B85" s="9" t="s">
        <v>27</v>
      </c>
      <c r="C85" s="47" t="s">
        <v>2252</v>
      </c>
      <c r="D85" s="47" t="s">
        <v>2253</v>
      </c>
      <c r="E85" s="9" t="s">
        <v>2254</v>
      </c>
      <c r="F85" s="48">
        <v>60000</v>
      </c>
      <c r="G85" s="9">
        <v>6</v>
      </c>
      <c r="H85" s="9">
        <v>0</v>
      </c>
      <c r="I85" s="9">
        <f t="shared" si="7"/>
        <v>-6</v>
      </c>
      <c r="J85" s="43"/>
      <c r="K85" s="43"/>
      <c r="L85" s="43">
        <f t="shared" si="4"/>
        <v>-6</v>
      </c>
      <c r="M85" s="49">
        <f t="shared" si="5"/>
        <v>-360000</v>
      </c>
      <c r="N85" s="49">
        <f>VLOOKUP(D85,'[2]Báo cáo Dự báo tồn kho theo kho'!$G$1:$N$65536,8,0)</f>
        <v>6</v>
      </c>
      <c r="O85" s="49">
        <f t="shared" si="6"/>
        <v>0</v>
      </c>
      <c r="R85" s="8"/>
    </row>
    <row r="86" spans="1:18" s="7" customFormat="1" ht="47.25" hidden="1" customHeight="1">
      <c r="A86" s="9"/>
      <c r="B86" s="9" t="s">
        <v>40</v>
      </c>
      <c r="C86" s="47" t="s">
        <v>591</v>
      </c>
      <c r="D86" s="47" t="s">
        <v>592</v>
      </c>
      <c r="E86" s="9" t="s">
        <v>593</v>
      </c>
      <c r="F86" s="48">
        <v>65000</v>
      </c>
      <c r="G86" s="9">
        <v>6</v>
      </c>
      <c r="H86" s="9">
        <v>0</v>
      </c>
      <c r="I86" s="9">
        <f t="shared" si="7"/>
        <v>-6</v>
      </c>
      <c r="J86" s="43"/>
      <c r="K86" s="43"/>
      <c r="L86" s="43">
        <f t="shared" si="4"/>
        <v>-6</v>
      </c>
      <c r="M86" s="49">
        <f t="shared" si="5"/>
        <v>-390000</v>
      </c>
      <c r="N86" s="49">
        <f>VLOOKUP(D86,'[2]Báo cáo Dự báo tồn kho theo kho'!$G$1:$N$65536,8,0)</f>
        <v>6</v>
      </c>
      <c r="O86" s="49">
        <f t="shared" si="6"/>
        <v>0</v>
      </c>
      <c r="R86" s="8"/>
    </row>
    <row r="87" spans="1:18" s="7" customFormat="1" ht="47.25" hidden="1" customHeight="1">
      <c r="A87" s="9"/>
      <c r="B87" s="9" t="s">
        <v>27</v>
      </c>
      <c r="C87" s="47" t="s">
        <v>2282</v>
      </c>
      <c r="D87" s="47" t="s">
        <v>2283</v>
      </c>
      <c r="E87" s="9" t="s">
        <v>2284</v>
      </c>
      <c r="F87" s="48">
        <v>67000</v>
      </c>
      <c r="G87" s="9">
        <v>8</v>
      </c>
      <c r="H87" s="9">
        <v>2</v>
      </c>
      <c r="I87" s="9">
        <f t="shared" si="7"/>
        <v>-6</v>
      </c>
      <c r="J87" s="43"/>
      <c r="K87" s="43"/>
      <c r="L87" s="43">
        <f t="shared" si="4"/>
        <v>-6</v>
      </c>
      <c r="M87" s="49">
        <f t="shared" si="5"/>
        <v>-402000</v>
      </c>
      <c r="N87" s="49">
        <f>VLOOKUP(D87,'[2]Báo cáo Dự báo tồn kho theo kho'!$G$1:$N$65536,8,0)</f>
        <v>6</v>
      </c>
      <c r="O87" s="49">
        <f t="shared" si="6"/>
        <v>0</v>
      </c>
      <c r="R87" s="8"/>
    </row>
    <row r="88" spans="1:18" s="7" customFormat="1" ht="47.25" hidden="1" customHeight="1">
      <c r="A88" s="9"/>
      <c r="B88" s="9" t="s">
        <v>27</v>
      </c>
      <c r="C88" s="47" t="s">
        <v>695</v>
      </c>
      <c r="D88" s="47" t="s">
        <v>696</v>
      </c>
      <c r="E88" s="9" t="s">
        <v>697</v>
      </c>
      <c r="F88" s="48">
        <v>80000</v>
      </c>
      <c r="G88" s="9">
        <v>26</v>
      </c>
      <c r="H88" s="9">
        <v>20</v>
      </c>
      <c r="I88" s="9">
        <f t="shared" si="7"/>
        <v>-6</v>
      </c>
      <c r="J88" s="43"/>
      <c r="K88" s="43"/>
      <c r="L88" s="43">
        <f t="shared" si="4"/>
        <v>-6</v>
      </c>
      <c r="M88" s="49">
        <f t="shared" si="5"/>
        <v>-480000</v>
      </c>
      <c r="N88" s="49">
        <f>VLOOKUP(D88,'[2]Báo cáo Dự báo tồn kho theo kho'!$G$1:$N$65536,8,0)</f>
        <v>23</v>
      </c>
      <c r="O88" s="49">
        <f t="shared" si="6"/>
        <v>17</v>
      </c>
      <c r="R88" s="8"/>
    </row>
    <row r="89" spans="1:18" s="7" customFormat="1" ht="47.25" hidden="1" customHeight="1">
      <c r="A89" s="9"/>
      <c r="B89" s="9" t="s">
        <v>32</v>
      </c>
      <c r="C89" s="47" t="s">
        <v>2351</v>
      </c>
      <c r="D89" s="47" t="s">
        <v>2352</v>
      </c>
      <c r="E89" s="9" t="s">
        <v>2353</v>
      </c>
      <c r="F89" s="48">
        <v>95000</v>
      </c>
      <c r="G89" s="9">
        <v>67</v>
      </c>
      <c r="H89" s="9">
        <v>61</v>
      </c>
      <c r="I89" s="9">
        <f t="shared" si="7"/>
        <v>-6</v>
      </c>
      <c r="J89" s="43"/>
      <c r="K89" s="43"/>
      <c r="L89" s="43">
        <f t="shared" si="4"/>
        <v>-6</v>
      </c>
      <c r="M89" s="49">
        <f t="shared" si="5"/>
        <v>-570000</v>
      </c>
      <c r="N89" s="49">
        <f>VLOOKUP(D89,'[2]Báo cáo Dự báo tồn kho theo kho'!$G$1:$N$65536,8,0)</f>
        <v>61</v>
      </c>
      <c r="O89" s="49">
        <f t="shared" si="6"/>
        <v>55</v>
      </c>
      <c r="R89" s="8"/>
    </row>
    <row r="90" spans="1:18" s="7" customFormat="1" ht="47.25" hidden="1" customHeight="1">
      <c r="A90" s="9"/>
      <c r="B90" s="9" t="s">
        <v>27</v>
      </c>
      <c r="C90" s="47" t="s">
        <v>2398</v>
      </c>
      <c r="D90" s="47" t="s">
        <v>2399</v>
      </c>
      <c r="E90" s="9" t="s">
        <v>2400</v>
      </c>
      <c r="F90" s="48">
        <v>125000</v>
      </c>
      <c r="G90" s="9">
        <v>6</v>
      </c>
      <c r="H90" s="9">
        <v>0</v>
      </c>
      <c r="I90" s="9">
        <f t="shared" si="7"/>
        <v>-6</v>
      </c>
      <c r="J90" s="43"/>
      <c r="K90" s="43"/>
      <c r="L90" s="43">
        <f t="shared" si="4"/>
        <v>-6</v>
      </c>
      <c r="M90" s="49">
        <f t="shared" si="5"/>
        <v>-750000</v>
      </c>
      <c r="N90" s="49">
        <f>VLOOKUP(D90,'[2]Báo cáo Dự báo tồn kho theo kho'!$G$1:$N$65536,8,0)</f>
        <v>6</v>
      </c>
      <c r="O90" s="49">
        <f t="shared" si="6"/>
        <v>0</v>
      </c>
      <c r="R90" s="8"/>
    </row>
    <row r="91" spans="1:18" s="7" customFormat="1" ht="47.25" hidden="1" customHeight="1">
      <c r="A91" s="9"/>
      <c r="B91" s="9" t="s">
        <v>33</v>
      </c>
      <c r="C91" s="47" t="s">
        <v>2490</v>
      </c>
      <c r="D91" s="47" t="s">
        <v>2491</v>
      </c>
      <c r="E91" s="9" t="s">
        <v>2492</v>
      </c>
      <c r="F91" s="48">
        <v>245000</v>
      </c>
      <c r="G91" s="9">
        <v>6</v>
      </c>
      <c r="H91" s="9">
        <v>0</v>
      </c>
      <c r="I91" s="9">
        <f t="shared" si="7"/>
        <v>-6</v>
      </c>
      <c r="J91" s="43"/>
      <c r="K91" s="43"/>
      <c r="L91" s="43">
        <f t="shared" si="4"/>
        <v>-6</v>
      </c>
      <c r="M91" s="49">
        <f t="shared" si="5"/>
        <v>-1470000</v>
      </c>
      <c r="N91" s="49">
        <f>VLOOKUP(D91,'[2]Báo cáo Dự báo tồn kho theo kho'!$G$1:$N$65536,8,0)</f>
        <v>6</v>
      </c>
      <c r="O91" s="49">
        <f t="shared" si="6"/>
        <v>0</v>
      </c>
      <c r="R91" s="8"/>
    </row>
    <row r="92" spans="1:18" s="7" customFormat="1" ht="47.25" hidden="1" customHeight="1">
      <c r="A92" s="9"/>
      <c r="B92" s="9" t="s">
        <v>69</v>
      </c>
      <c r="C92" s="47" t="s">
        <v>2519</v>
      </c>
      <c r="D92" s="47" t="s">
        <v>2520</v>
      </c>
      <c r="E92" s="9" t="s">
        <v>2521</v>
      </c>
      <c r="F92" s="48">
        <v>325000</v>
      </c>
      <c r="G92" s="9">
        <v>17</v>
      </c>
      <c r="H92" s="9">
        <v>11</v>
      </c>
      <c r="I92" s="9">
        <f t="shared" si="7"/>
        <v>-6</v>
      </c>
      <c r="J92" s="43"/>
      <c r="K92" s="43"/>
      <c r="L92" s="43">
        <f t="shared" si="4"/>
        <v>-6</v>
      </c>
      <c r="M92" s="49">
        <f t="shared" si="5"/>
        <v>-1950000</v>
      </c>
      <c r="N92" s="49">
        <f>VLOOKUP(D92,'[2]Báo cáo Dự báo tồn kho theo kho'!$G$1:$N$65536,8,0)</f>
        <v>16</v>
      </c>
      <c r="O92" s="49">
        <f t="shared" si="6"/>
        <v>10</v>
      </c>
      <c r="R92" s="8"/>
    </row>
    <row r="93" spans="1:18" s="7" customFormat="1" ht="47.25" hidden="1" customHeight="1">
      <c r="A93" s="9"/>
      <c r="B93" s="9" t="s">
        <v>135</v>
      </c>
      <c r="C93" s="47" t="s">
        <v>2642</v>
      </c>
      <c r="D93" s="47" t="s">
        <v>2643</v>
      </c>
      <c r="E93" s="9" t="s">
        <v>2644</v>
      </c>
      <c r="F93" s="48">
        <v>25000</v>
      </c>
      <c r="G93" s="9">
        <v>6</v>
      </c>
      <c r="H93" s="9">
        <v>0</v>
      </c>
      <c r="I93" s="9">
        <f t="shared" si="7"/>
        <v>-6</v>
      </c>
      <c r="J93" s="43"/>
      <c r="K93" s="43"/>
      <c r="L93" s="43">
        <f t="shared" si="4"/>
        <v>-6</v>
      </c>
      <c r="M93" s="49">
        <f t="shared" si="5"/>
        <v>-150000</v>
      </c>
      <c r="N93" s="49">
        <f>VLOOKUP(D93,'[2]Báo cáo Dự báo tồn kho theo kho'!$G$1:$N$65536,8,0)</f>
        <v>6</v>
      </c>
      <c r="O93" s="49">
        <f t="shared" si="6"/>
        <v>0</v>
      </c>
      <c r="R93" s="8"/>
    </row>
    <row r="94" spans="1:18" s="7" customFormat="1" ht="47.25" hidden="1" customHeight="1">
      <c r="A94" s="9"/>
      <c r="B94" s="9" t="s">
        <v>135</v>
      </c>
      <c r="C94" s="47" t="s">
        <v>2718</v>
      </c>
      <c r="D94" s="47" t="s">
        <v>2719</v>
      </c>
      <c r="E94" s="9" t="s">
        <v>2720</v>
      </c>
      <c r="F94" s="48">
        <v>99000</v>
      </c>
      <c r="G94" s="9">
        <v>12</v>
      </c>
      <c r="H94" s="9">
        <v>6</v>
      </c>
      <c r="I94" s="9">
        <f t="shared" si="7"/>
        <v>-6</v>
      </c>
      <c r="J94" s="43"/>
      <c r="K94" s="43"/>
      <c r="L94" s="43">
        <f t="shared" si="4"/>
        <v>-6</v>
      </c>
      <c r="M94" s="49">
        <f t="shared" si="5"/>
        <v>-594000</v>
      </c>
      <c r="N94" s="49">
        <f>VLOOKUP(D94,'[2]Báo cáo Dự báo tồn kho theo kho'!$G$1:$N$65536,8,0)</f>
        <v>7</v>
      </c>
      <c r="O94" s="49">
        <f t="shared" si="6"/>
        <v>1</v>
      </c>
      <c r="R94" s="8"/>
    </row>
    <row r="95" spans="1:18" s="7" customFormat="1" ht="47.25" hidden="1" customHeight="1">
      <c r="A95" s="9"/>
      <c r="B95" s="9" t="s">
        <v>135</v>
      </c>
      <c r="C95" s="47" t="s">
        <v>2723</v>
      </c>
      <c r="D95" s="47" t="s">
        <v>2724</v>
      </c>
      <c r="E95" s="9" t="s">
        <v>2725</v>
      </c>
      <c r="F95" s="48">
        <v>100000</v>
      </c>
      <c r="G95" s="9">
        <v>8</v>
      </c>
      <c r="H95" s="9">
        <v>2</v>
      </c>
      <c r="I95" s="9">
        <f t="shared" si="7"/>
        <v>-6</v>
      </c>
      <c r="J95" s="43"/>
      <c r="K95" s="43"/>
      <c r="L95" s="43">
        <f t="shared" si="4"/>
        <v>-6</v>
      </c>
      <c r="M95" s="49">
        <f t="shared" si="5"/>
        <v>-600000</v>
      </c>
      <c r="N95" s="49">
        <f>VLOOKUP(D95,'[2]Báo cáo Dự báo tồn kho theo kho'!$G$1:$N$65536,8,0)</f>
        <v>6</v>
      </c>
      <c r="O95" s="49">
        <f t="shared" si="6"/>
        <v>0</v>
      </c>
      <c r="R95" s="8"/>
    </row>
    <row r="96" spans="1:18" s="7" customFormat="1" ht="47.25" hidden="1" customHeight="1">
      <c r="A96" s="9"/>
      <c r="B96" s="9" t="s">
        <v>135</v>
      </c>
      <c r="C96" s="47" t="s">
        <v>2739</v>
      </c>
      <c r="D96" s="47" t="s">
        <v>2740</v>
      </c>
      <c r="E96" s="9" t="s">
        <v>2741</v>
      </c>
      <c r="F96" s="48">
        <v>129000</v>
      </c>
      <c r="G96" s="9">
        <v>8</v>
      </c>
      <c r="H96" s="9">
        <v>2</v>
      </c>
      <c r="I96" s="9">
        <f t="shared" si="7"/>
        <v>-6</v>
      </c>
      <c r="J96" s="43"/>
      <c r="K96" s="43"/>
      <c r="L96" s="43">
        <f t="shared" si="4"/>
        <v>-6</v>
      </c>
      <c r="M96" s="49">
        <f t="shared" si="5"/>
        <v>-774000</v>
      </c>
      <c r="N96" s="49">
        <f>VLOOKUP(D96,'[2]Báo cáo Dự báo tồn kho theo kho'!$G$1:$N$65536,8,0)</f>
        <v>8</v>
      </c>
      <c r="O96" s="49">
        <f t="shared" si="6"/>
        <v>2</v>
      </c>
      <c r="R96" s="8"/>
    </row>
    <row r="97" spans="1:18" s="7" customFormat="1" ht="47.25" hidden="1" customHeight="1">
      <c r="A97" s="9"/>
      <c r="B97" s="9" t="s">
        <v>33</v>
      </c>
      <c r="C97" s="47" t="s">
        <v>3053</v>
      </c>
      <c r="D97" s="47" t="s">
        <v>3054</v>
      </c>
      <c r="E97" s="9" t="s">
        <v>3055</v>
      </c>
      <c r="F97" s="48">
        <v>70000</v>
      </c>
      <c r="G97" s="9">
        <v>6</v>
      </c>
      <c r="H97" s="9">
        <v>0</v>
      </c>
      <c r="I97" s="9">
        <f t="shared" si="7"/>
        <v>-6</v>
      </c>
      <c r="J97" s="43"/>
      <c r="K97" s="43"/>
      <c r="L97" s="43">
        <f t="shared" si="4"/>
        <v>-6</v>
      </c>
      <c r="M97" s="49">
        <f t="shared" si="5"/>
        <v>-420000</v>
      </c>
      <c r="N97" s="49">
        <f>VLOOKUP(D97,'[2]Báo cáo Dự báo tồn kho theo kho'!$G$1:$N$65536,8,0)</f>
        <v>6</v>
      </c>
      <c r="O97" s="49">
        <f t="shared" si="6"/>
        <v>0</v>
      </c>
      <c r="R97" s="8"/>
    </row>
    <row r="98" spans="1:18" s="7" customFormat="1" ht="47.25" hidden="1" customHeight="1">
      <c r="A98" s="9"/>
      <c r="B98" s="9" t="s">
        <v>27</v>
      </c>
      <c r="C98" s="47" t="s">
        <v>3155</v>
      </c>
      <c r="D98" s="47" t="s">
        <v>3156</v>
      </c>
      <c r="E98" s="9" t="s">
        <v>3157</v>
      </c>
      <c r="F98" s="48">
        <v>30000</v>
      </c>
      <c r="G98" s="9">
        <v>6</v>
      </c>
      <c r="H98" s="9">
        <v>0</v>
      </c>
      <c r="I98" s="9">
        <f t="shared" si="7"/>
        <v>-6</v>
      </c>
      <c r="J98" s="43"/>
      <c r="K98" s="43"/>
      <c r="L98" s="43">
        <f t="shared" si="4"/>
        <v>-6</v>
      </c>
      <c r="M98" s="49">
        <f t="shared" si="5"/>
        <v>-180000</v>
      </c>
      <c r="N98" s="49">
        <f>VLOOKUP(D98,'[2]Báo cáo Dự báo tồn kho theo kho'!$G$1:$N$65536,8,0)</f>
        <v>6</v>
      </c>
      <c r="O98" s="49">
        <f t="shared" si="6"/>
        <v>0</v>
      </c>
      <c r="R98" s="8"/>
    </row>
    <row r="99" spans="1:18" s="7" customFormat="1" ht="47.25" hidden="1" customHeight="1">
      <c r="A99" s="9"/>
      <c r="B99" s="9" t="s">
        <v>27</v>
      </c>
      <c r="C99" s="47" t="s">
        <v>3164</v>
      </c>
      <c r="D99" s="47" t="s">
        <v>3165</v>
      </c>
      <c r="E99" s="9" t="s">
        <v>3166</v>
      </c>
      <c r="F99" s="48">
        <v>30000</v>
      </c>
      <c r="G99" s="9">
        <v>6</v>
      </c>
      <c r="H99" s="9">
        <v>0</v>
      </c>
      <c r="I99" s="9">
        <f t="shared" si="7"/>
        <v>-6</v>
      </c>
      <c r="J99" s="43"/>
      <c r="K99" s="43"/>
      <c r="L99" s="43">
        <f t="shared" si="4"/>
        <v>-6</v>
      </c>
      <c r="M99" s="49">
        <f t="shared" si="5"/>
        <v>-180000</v>
      </c>
      <c r="N99" s="49">
        <f>VLOOKUP(D99,'[2]Báo cáo Dự báo tồn kho theo kho'!$G$1:$N$65536,8,0)</f>
        <v>6</v>
      </c>
      <c r="O99" s="49">
        <f t="shared" si="6"/>
        <v>0</v>
      </c>
      <c r="R99" s="8"/>
    </row>
    <row r="100" spans="1:18" s="7" customFormat="1" ht="47.25" hidden="1" customHeight="1">
      <c r="A100" s="9"/>
      <c r="B100" s="9" t="s">
        <v>27</v>
      </c>
      <c r="C100" s="47" t="s">
        <v>3176</v>
      </c>
      <c r="D100" s="47" t="s">
        <v>3177</v>
      </c>
      <c r="E100" s="9" t="s">
        <v>3178</v>
      </c>
      <c r="F100" s="48">
        <v>122000</v>
      </c>
      <c r="G100" s="9">
        <v>6</v>
      </c>
      <c r="H100" s="9">
        <v>0</v>
      </c>
      <c r="I100" s="9">
        <f t="shared" si="7"/>
        <v>-6</v>
      </c>
      <c r="J100" s="43"/>
      <c r="K100" s="43"/>
      <c r="L100" s="43">
        <f t="shared" si="4"/>
        <v>-6</v>
      </c>
      <c r="M100" s="49">
        <f t="shared" si="5"/>
        <v>-732000</v>
      </c>
      <c r="N100" s="49">
        <f>VLOOKUP(D100,'[2]Báo cáo Dự báo tồn kho theo kho'!$G$1:$N$65536,8,0)</f>
        <v>6</v>
      </c>
      <c r="O100" s="49">
        <f t="shared" si="6"/>
        <v>0</v>
      </c>
      <c r="R100" s="8"/>
    </row>
    <row r="101" spans="1:18" s="7" customFormat="1" ht="47.25" customHeight="1">
      <c r="A101" s="9"/>
      <c r="B101" s="9" t="s">
        <v>27</v>
      </c>
      <c r="C101" s="47" t="s">
        <v>3212</v>
      </c>
      <c r="D101" s="47" t="s">
        <v>3213</v>
      </c>
      <c r="E101" s="9" t="s">
        <v>3214</v>
      </c>
      <c r="F101" s="48">
        <v>30000</v>
      </c>
      <c r="G101" s="9">
        <v>6</v>
      </c>
      <c r="H101" s="9">
        <v>0</v>
      </c>
      <c r="I101" s="9">
        <f t="shared" si="7"/>
        <v>-6</v>
      </c>
      <c r="J101" s="43"/>
      <c r="K101" s="43"/>
      <c r="L101" s="43">
        <f t="shared" si="4"/>
        <v>-6</v>
      </c>
      <c r="M101" s="49">
        <f t="shared" si="5"/>
        <v>-180000</v>
      </c>
      <c r="N101" s="49">
        <f>VLOOKUP(D101,'[2]Báo cáo Dự báo tồn kho theo kho'!$G$1:$N$65536,8,0)</f>
        <v>4</v>
      </c>
      <c r="O101" s="49">
        <f t="shared" si="6"/>
        <v>-2</v>
      </c>
      <c r="R101" s="8"/>
    </row>
    <row r="102" spans="1:18" s="7" customFormat="1" ht="47.25" customHeight="1">
      <c r="A102" s="9"/>
      <c r="B102" s="9" t="s">
        <v>27</v>
      </c>
      <c r="C102" s="47" t="s">
        <v>3242</v>
      </c>
      <c r="D102" s="47" t="s">
        <v>3243</v>
      </c>
      <c r="E102" s="9" t="s">
        <v>3244</v>
      </c>
      <c r="F102" s="48">
        <v>122000</v>
      </c>
      <c r="G102" s="9">
        <v>6</v>
      </c>
      <c r="H102" s="9">
        <v>0</v>
      </c>
      <c r="I102" s="9">
        <f t="shared" si="7"/>
        <v>-6</v>
      </c>
      <c r="J102" s="43"/>
      <c r="K102" s="43"/>
      <c r="L102" s="43">
        <f t="shared" si="4"/>
        <v>-6</v>
      </c>
      <c r="M102" s="49">
        <f t="shared" si="5"/>
        <v>-732000</v>
      </c>
      <c r="N102" s="49">
        <f>VLOOKUP(D102,'[2]Báo cáo Dự báo tồn kho theo kho'!$G$1:$N$65536,8,0)</f>
        <v>5</v>
      </c>
      <c r="O102" s="49">
        <f t="shared" si="6"/>
        <v>-1</v>
      </c>
      <c r="R102" s="8"/>
    </row>
    <row r="103" spans="1:18" s="7" customFormat="1" ht="47.25" hidden="1" customHeight="1">
      <c r="A103" s="9"/>
      <c r="B103" s="9" t="s">
        <v>33</v>
      </c>
      <c r="C103" s="47" t="s">
        <v>3302</v>
      </c>
      <c r="D103" s="47" t="s">
        <v>3303</v>
      </c>
      <c r="E103" s="9" t="s">
        <v>3301</v>
      </c>
      <c r="F103" s="48">
        <v>350000</v>
      </c>
      <c r="G103" s="9">
        <v>6</v>
      </c>
      <c r="H103" s="9">
        <v>0</v>
      </c>
      <c r="I103" s="9">
        <f t="shared" si="7"/>
        <v>-6</v>
      </c>
      <c r="J103" s="43"/>
      <c r="K103" s="43"/>
      <c r="L103" s="43">
        <f t="shared" si="4"/>
        <v>-6</v>
      </c>
      <c r="M103" s="49">
        <f t="shared" si="5"/>
        <v>-2100000</v>
      </c>
      <c r="N103" s="49">
        <f>VLOOKUP(D103,'[2]Báo cáo Dự báo tồn kho theo kho'!$G$1:$N$65536,8,0)</f>
        <v>6</v>
      </c>
      <c r="O103" s="49">
        <f t="shared" si="6"/>
        <v>0</v>
      </c>
      <c r="R103" s="8"/>
    </row>
    <row r="104" spans="1:18" s="7" customFormat="1" ht="47.25" hidden="1" customHeight="1">
      <c r="A104" s="9"/>
      <c r="B104" s="9" t="s">
        <v>33</v>
      </c>
      <c r="C104" s="47" t="s">
        <v>459</v>
      </c>
      <c r="D104" s="47" t="s">
        <v>460</v>
      </c>
      <c r="E104" s="9" t="s">
        <v>461</v>
      </c>
      <c r="F104" s="48">
        <v>650000</v>
      </c>
      <c r="G104" s="9">
        <v>8</v>
      </c>
      <c r="H104" s="9">
        <v>2</v>
      </c>
      <c r="I104" s="9">
        <f t="shared" si="7"/>
        <v>-6</v>
      </c>
      <c r="J104" s="43"/>
      <c r="K104" s="43"/>
      <c r="L104" s="43">
        <f t="shared" si="4"/>
        <v>-6</v>
      </c>
      <c r="M104" s="49">
        <f t="shared" si="5"/>
        <v>-3900000</v>
      </c>
      <c r="N104" s="49">
        <f>VLOOKUP(D104,'[2]Báo cáo Dự báo tồn kho theo kho'!$G$1:$N$65536,8,0)</f>
        <v>13</v>
      </c>
      <c r="O104" s="49">
        <f t="shared" si="6"/>
        <v>7</v>
      </c>
      <c r="R104" s="8"/>
    </row>
    <row r="105" spans="1:18" s="7" customFormat="1" ht="47.25" hidden="1" customHeight="1">
      <c r="A105" s="9"/>
      <c r="B105" s="9" t="s">
        <v>27</v>
      </c>
      <c r="C105" s="47" t="s">
        <v>2115</v>
      </c>
      <c r="D105" s="47" t="s">
        <v>2116</v>
      </c>
      <c r="E105" s="9" t="s">
        <v>2117</v>
      </c>
      <c r="F105" s="48">
        <v>40000</v>
      </c>
      <c r="G105" s="9">
        <v>24</v>
      </c>
      <c r="H105" s="9">
        <v>19</v>
      </c>
      <c r="I105" s="9">
        <f t="shared" si="7"/>
        <v>-5</v>
      </c>
      <c r="J105" s="43"/>
      <c r="K105" s="43"/>
      <c r="L105" s="43">
        <f t="shared" si="4"/>
        <v>-5</v>
      </c>
      <c r="M105" s="49">
        <f t="shared" si="5"/>
        <v>-200000</v>
      </c>
      <c r="N105" s="49">
        <f>VLOOKUP(D105,'[2]Báo cáo Dự báo tồn kho theo kho'!$G$1:$N$65536,8,0)</f>
        <v>24</v>
      </c>
      <c r="O105" s="49">
        <f t="shared" si="6"/>
        <v>19</v>
      </c>
      <c r="R105" s="8"/>
    </row>
    <row r="106" spans="1:18" s="7" customFormat="1" ht="47.25" hidden="1" customHeight="1">
      <c r="A106" s="9"/>
      <c r="B106" s="9" t="s">
        <v>33</v>
      </c>
      <c r="C106" s="47" t="s">
        <v>2136</v>
      </c>
      <c r="D106" s="47" t="s">
        <v>2137</v>
      </c>
      <c r="E106" s="9" t="s">
        <v>2138</v>
      </c>
      <c r="F106" s="48">
        <v>45000</v>
      </c>
      <c r="G106" s="9">
        <v>5</v>
      </c>
      <c r="H106" s="9">
        <v>0</v>
      </c>
      <c r="I106" s="9">
        <f t="shared" si="7"/>
        <v>-5</v>
      </c>
      <c r="J106" s="43"/>
      <c r="K106" s="43"/>
      <c r="L106" s="43">
        <f t="shared" si="4"/>
        <v>-5</v>
      </c>
      <c r="M106" s="49">
        <f t="shared" si="5"/>
        <v>-225000</v>
      </c>
      <c r="N106" s="49">
        <f>VLOOKUP(D106,'[2]Báo cáo Dự báo tồn kho theo kho'!$G$1:$N$65536,8,0)</f>
        <v>5</v>
      </c>
      <c r="O106" s="49">
        <f t="shared" si="6"/>
        <v>0</v>
      </c>
      <c r="R106" s="8"/>
    </row>
    <row r="107" spans="1:18" s="7" customFormat="1" ht="47.25" hidden="1" customHeight="1">
      <c r="A107" s="9"/>
      <c r="B107" s="9" t="s">
        <v>33</v>
      </c>
      <c r="C107" s="47" t="s">
        <v>2142</v>
      </c>
      <c r="D107" s="47" t="s">
        <v>2143</v>
      </c>
      <c r="E107" s="9" t="s">
        <v>2144</v>
      </c>
      <c r="F107" s="48">
        <v>45000</v>
      </c>
      <c r="G107" s="9">
        <v>11</v>
      </c>
      <c r="H107" s="9">
        <v>6</v>
      </c>
      <c r="I107" s="9">
        <f t="shared" si="7"/>
        <v>-5</v>
      </c>
      <c r="J107" s="43"/>
      <c r="K107" s="43"/>
      <c r="L107" s="43">
        <f t="shared" si="4"/>
        <v>-5</v>
      </c>
      <c r="M107" s="49">
        <f t="shared" si="5"/>
        <v>-225000</v>
      </c>
      <c r="N107" s="49">
        <f>VLOOKUP(D107,'[2]Báo cáo Dự báo tồn kho theo kho'!$G$1:$N$65536,8,0)</f>
        <v>11</v>
      </c>
      <c r="O107" s="49">
        <f t="shared" si="6"/>
        <v>6</v>
      </c>
      <c r="R107" s="8"/>
    </row>
    <row r="108" spans="1:18" s="7" customFormat="1" ht="47.25" hidden="1" customHeight="1">
      <c r="A108" s="9"/>
      <c r="B108" s="9" t="s">
        <v>27</v>
      </c>
      <c r="C108" s="47" t="s">
        <v>2261</v>
      </c>
      <c r="D108" s="47" t="s">
        <v>2262</v>
      </c>
      <c r="E108" s="9" t="s">
        <v>2263</v>
      </c>
      <c r="F108" s="48">
        <v>74000</v>
      </c>
      <c r="G108" s="9">
        <v>5</v>
      </c>
      <c r="H108" s="9">
        <v>0</v>
      </c>
      <c r="I108" s="9">
        <f t="shared" si="7"/>
        <v>-5</v>
      </c>
      <c r="J108" s="43"/>
      <c r="K108" s="43"/>
      <c r="L108" s="43">
        <f t="shared" si="4"/>
        <v>-5</v>
      </c>
      <c r="M108" s="49">
        <f t="shared" si="5"/>
        <v>-370000</v>
      </c>
      <c r="N108" s="49">
        <f>VLOOKUP(D108,'[2]Báo cáo Dự báo tồn kho theo kho'!$G$1:$N$65536,8,0)</f>
        <v>5</v>
      </c>
      <c r="O108" s="49">
        <f t="shared" si="6"/>
        <v>0</v>
      </c>
      <c r="R108" s="8"/>
    </row>
    <row r="109" spans="1:18" s="7" customFormat="1" ht="47.25" hidden="1" customHeight="1">
      <c r="A109" s="9"/>
      <c r="B109" s="9" t="s">
        <v>27</v>
      </c>
      <c r="C109" s="47" t="s">
        <v>2291</v>
      </c>
      <c r="D109" s="47" t="s">
        <v>2292</v>
      </c>
      <c r="E109" s="9" t="s">
        <v>2293</v>
      </c>
      <c r="F109" s="48">
        <v>85000</v>
      </c>
      <c r="G109" s="9">
        <v>19</v>
      </c>
      <c r="H109" s="9">
        <v>14</v>
      </c>
      <c r="I109" s="9">
        <f t="shared" si="7"/>
        <v>-5</v>
      </c>
      <c r="J109" s="43"/>
      <c r="K109" s="43"/>
      <c r="L109" s="43">
        <f t="shared" si="4"/>
        <v>-5</v>
      </c>
      <c r="M109" s="49">
        <f t="shared" si="5"/>
        <v>-425000</v>
      </c>
      <c r="N109" s="49">
        <f>VLOOKUP(D109,'[2]Báo cáo Dự báo tồn kho theo kho'!$G$1:$N$65536,8,0)</f>
        <v>18</v>
      </c>
      <c r="O109" s="49">
        <f t="shared" si="6"/>
        <v>13</v>
      </c>
      <c r="R109" s="8"/>
    </row>
    <row r="110" spans="1:18" s="7" customFormat="1" ht="47.25" hidden="1" customHeight="1">
      <c r="A110" s="9"/>
      <c r="B110" s="9" t="s">
        <v>27</v>
      </c>
      <c r="C110" s="47" t="s">
        <v>2395</v>
      </c>
      <c r="D110" s="47" t="s">
        <v>2396</v>
      </c>
      <c r="E110" s="9" t="s">
        <v>2397</v>
      </c>
      <c r="F110" s="48">
        <v>145000</v>
      </c>
      <c r="G110" s="9">
        <v>5</v>
      </c>
      <c r="H110" s="9">
        <v>0</v>
      </c>
      <c r="I110" s="9">
        <f t="shared" si="7"/>
        <v>-5</v>
      </c>
      <c r="J110" s="43"/>
      <c r="K110" s="43"/>
      <c r="L110" s="43">
        <f t="shared" si="4"/>
        <v>-5</v>
      </c>
      <c r="M110" s="49">
        <f t="shared" si="5"/>
        <v>-725000</v>
      </c>
      <c r="N110" s="49">
        <f>VLOOKUP(D110,'[2]Báo cáo Dự báo tồn kho theo kho'!$G$1:$N$65536,8,0)</f>
        <v>5</v>
      </c>
      <c r="O110" s="49">
        <f t="shared" si="6"/>
        <v>0</v>
      </c>
      <c r="R110" s="8"/>
    </row>
    <row r="111" spans="1:18" s="7" customFormat="1" ht="47.25" hidden="1" customHeight="1">
      <c r="A111" s="9"/>
      <c r="B111" s="9" t="s">
        <v>33</v>
      </c>
      <c r="C111" s="47" t="s">
        <v>2463</v>
      </c>
      <c r="D111" s="47" t="s">
        <v>2464</v>
      </c>
      <c r="E111" s="9" t="s">
        <v>2465</v>
      </c>
      <c r="F111" s="48">
        <v>225000</v>
      </c>
      <c r="G111" s="9">
        <v>5</v>
      </c>
      <c r="H111" s="9">
        <v>0</v>
      </c>
      <c r="I111" s="9">
        <f t="shared" si="7"/>
        <v>-5</v>
      </c>
      <c r="J111" s="43"/>
      <c r="K111" s="43"/>
      <c r="L111" s="43">
        <f t="shared" si="4"/>
        <v>-5</v>
      </c>
      <c r="M111" s="49">
        <f t="shared" si="5"/>
        <v>-1125000</v>
      </c>
      <c r="N111" s="49">
        <f>VLOOKUP(D111,'[2]Báo cáo Dự báo tồn kho theo kho'!$G$1:$N$65536,8,0)</f>
        <v>40</v>
      </c>
      <c r="O111" s="49">
        <f t="shared" si="6"/>
        <v>35</v>
      </c>
      <c r="R111" s="8"/>
    </row>
    <row r="112" spans="1:18" s="7" customFormat="1" ht="47.25" hidden="1" customHeight="1">
      <c r="A112" s="9"/>
      <c r="B112" s="9" t="s">
        <v>27</v>
      </c>
      <c r="C112" s="47" t="s">
        <v>2540</v>
      </c>
      <c r="D112" s="47" t="s">
        <v>2541</v>
      </c>
      <c r="E112" s="9" t="s">
        <v>2542</v>
      </c>
      <c r="F112" s="48">
        <v>600000</v>
      </c>
      <c r="G112" s="9">
        <v>7</v>
      </c>
      <c r="H112" s="9">
        <v>2</v>
      </c>
      <c r="I112" s="9">
        <f t="shared" si="7"/>
        <v>-5</v>
      </c>
      <c r="J112" s="43"/>
      <c r="K112" s="43"/>
      <c r="L112" s="43">
        <f t="shared" si="4"/>
        <v>-5</v>
      </c>
      <c r="M112" s="49">
        <f t="shared" si="5"/>
        <v>-3000000</v>
      </c>
      <c r="N112" s="49">
        <f>VLOOKUP(D112,'[2]Báo cáo Dự báo tồn kho theo kho'!$G$1:$N$65536,8,0)</f>
        <v>7</v>
      </c>
      <c r="O112" s="49">
        <f t="shared" si="6"/>
        <v>2</v>
      </c>
      <c r="R112" s="8"/>
    </row>
    <row r="113" spans="1:18" s="7" customFormat="1" ht="47.25" hidden="1" customHeight="1">
      <c r="A113" s="9"/>
      <c r="B113" s="9" t="s">
        <v>197</v>
      </c>
      <c r="C113" s="47" t="s">
        <v>2608</v>
      </c>
      <c r="D113" s="47" t="s">
        <v>2609</v>
      </c>
      <c r="E113" s="9" t="s">
        <v>2610</v>
      </c>
      <c r="F113" s="48">
        <v>58000</v>
      </c>
      <c r="G113" s="9">
        <v>5</v>
      </c>
      <c r="H113" s="9">
        <v>0</v>
      </c>
      <c r="I113" s="9">
        <f t="shared" si="7"/>
        <v>-5</v>
      </c>
      <c r="J113" s="43"/>
      <c r="K113" s="43"/>
      <c r="L113" s="43">
        <f t="shared" si="4"/>
        <v>-5</v>
      </c>
      <c r="M113" s="49">
        <f t="shared" si="5"/>
        <v>-290000</v>
      </c>
      <c r="N113" s="49">
        <f>VLOOKUP(D113,'[2]Báo cáo Dự báo tồn kho theo kho'!$G$1:$N$65536,8,0)</f>
        <v>5</v>
      </c>
      <c r="O113" s="49">
        <f t="shared" si="6"/>
        <v>0</v>
      </c>
      <c r="R113" s="8"/>
    </row>
    <row r="114" spans="1:18" s="7" customFormat="1" ht="47.25" hidden="1" customHeight="1">
      <c r="A114" s="9"/>
      <c r="B114" s="9" t="s">
        <v>27</v>
      </c>
      <c r="C114" s="47" t="s">
        <v>3152</v>
      </c>
      <c r="D114" s="47" t="s">
        <v>3153</v>
      </c>
      <c r="E114" s="9" t="s">
        <v>3154</v>
      </c>
      <c r="F114" s="48">
        <v>90000</v>
      </c>
      <c r="G114" s="9">
        <v>5</v>
      </c>
      <c r="H114" s="9">
        <v>0</v>
      </c>
      <c r="I114" s="9">
        <f t="shared" si="7"/>
        <v>-5</v>
      </c>
      <c r="J114" s="43"/>
      <c r="K114" s="43"/>
      <c r="L114" s="43">
        <f t="shared" si="4"/>
        <v>-5</v>
      </c>
      <c r="M114" s="49">
        <f t="shared" si="5"/>
        <v>-450000</v>
      </c>
      <c r="N114" s="49">
        <f>VLOOKUP(D114,'[2]Báo cáo Dự báo tồn kho theo kho'!$G$1:$N$65536,8,0)</f>
        <v>5</v>
      </c>
      <c r="O114" s="49">
        <f t="shared" si="6"/>
        <v>0</v>
      </c>
      <c r="R114" s="8"/>
    </row>
    <row r="115" spans="1:18" s="7" customFormat="1" ht="47.25" hidden="1" customHeight="1">
      <c r="A115" s="9"/>
      <c r="B115" s="9" t="s">
        <v>27</v>
      </c>
      <c r="C115" s="47" t="s">
        <v>3182</v>
      </c>
      <c r="D115" s="47" t="s">
        <v>3183</v>
      </c>
      <c r="E115" s="9" t="s">
        <v>3184</v>
      </c>
      <c r="F115" s="48">
        <v>90000</v>
      </c>
      <c r="G115" s="9">
        <v>5</v>
      </c>
      <c r="H115" s="9">
        <v>0</v>
      </c>
      <c r="I115" s="9">
        <f t="shared" si="7"/>
        <v>-5</v>
      </c>
      <c r="J115" s="43"/>
      <c r="K115" s="43"/>
      <c r="L115" s="43">
        <f t="shared" si="4"/>
        <v>-5</v>
      </c>
      <c r="M115" s="49">
        <f t="shared" si="5"/>
        <v>-450000</v>
      </c>
      <c r="N115" s="49">
        <f>VLOOKUP(D115,'[2]Báo cáo Dự báo tồn kho theo kho'!$G$1:$N$65536,8,0)</f>
        <v>5</v>
      </c>
      <c r="O115" s="49">
        <f t="shared" si="6"/>
        <v>0</v>
      </c>
      <c r="R115" s="8"/>
    </row>
    <row r="116" spans="1:18" s="7" customFormat="1" ht="47.25" hidden="1" customHeight="1">
      <c r="A116" s="9"/>
      <c r="B116" s="9" t="s">
        <v>33</v>
      </c>
      <c r="C116" s="47" t="s">
        <v>3310</v>
      </c>
      <c r="D116" s="47" t="s">
        <v>3311</v>
      </c>
      <c r="E116" s="9" t="s">
        <v>3312</v>
      </c>
      <c r="F116" s="48">
        <v>79000</v>
      </c>
      <c r="G116" s="9">
        <v>6</v>
      </c>
      <c r="H116" s="9">
        <v>1</v>
      </c>
      <c r="I116" s="9">
        <f t="shared" si="7"/>
        <v>-5</v>
      </c>
      <c r="J116" s="43"/>
      <c r="K116" s="43"/>
      <c r="L116" s="43">
        <f t="shared" si="4"/>
        <v>-5</v>
      </c>
      <c r="M116" s="49">
        <f t="shared" si="5"/>
        <v>-395000</v>
      </c>
      <c r="N116" s="49">
        <f>VLOOKUP(D116,'[2]Báo cáo Dự báo tồn kho theo kho'!$G$1:$N$65536,8,0)</f>
        <v>6</v>
      </c>
      <c r="O116" s="49">
        <f t="shared" si="6"/>
        <v>1</v>
      </c>
      <c r="R116" s="8"/>
    </row>
    <row r="117" spans="1:18" s="7" customFormat="1" ht="47.25" hidden="1" customHeight="1">
      <c r="A117" s="9"/>
      <c r="B117" s="9" t="s">
        <v>27</v>
      </c>
      <c r="C117" s="47" t="s">
        <v>2106</v>
      </c>
      <c r="D117" s="47" t="s">
        <v>2107</v>
      </c>
      <c r="E117" s="9" t="s">
        <v>2108</v>
      </c>
      <c r="F117" s="48">
        <v>195000</v>
      </c>
      <c r="G117" s="9">
        <v>89</v>
      </c>
      <c r="H117" s="9">
        <v>84</v>
      </c>
      <c r="I117" s="9">
        <f t="shared" si="7"/>
        <v>-5</v>
      </c>
      <c r="J117" s="43"/>
      <c r="K117" s="43"/>
      <c r="L117" s="43">
        <f t="shared" si="4"/>
        <v>-5</v>
      </c>
      <c r="M117" s="49">
        <f t="shared" si="5"/>
        <v>-975000</v>
      </c>
      <c r="N117" s="49">
        <f>VLOOKUP(D117,'[2]Báo cáo Dự báo tồn kho theo kho'!$G$1:$N$65536,8,0)</f>
        <v>65</v>
      </c>
      <c r="O117" s="49">
        <f t="shared" si="6"/>
        <v>60</v>
      </c>
      <c r="R117" s="8"/>
    </row>
    <row r="118" spans="1:18" s="7" customFormat="1" ht="47.25" hidden="1" customHeight="1">
      <c r="A118" s="9"/>
      <c r="B118" s="9" t="s">
        <v>32</v>
      </c>
      <c r="C118" s="47" t="s">
        <v>2716</v>
      </c>
      <c r="D118" s="47" t="s">
        <v>2717</v>
      </c>
      <c r="E118" s="9" t="s">
        <v>2715</v>
      </c>
      <c r="F118" s="48">
        <v>99000</v>
      </c>
      <c r="G118" s="9">
        <v>10</v>
      </c>
      <c r="H118" s="9">
        <v>6</v>
      </c>
      <c r="I118" s="9">
        <f t="shared" si="7"/>
        <v>-4</v>
      </c>
      <c r="J118" s="43"/>
      <c r="K118" s="43"/>
      <c r="L118" s="43">
        <f t="shared" si="4"/>
        <v>-4</v>
      </c>
      <c r="M118" s="49">
        <f t="shared" si="5"/>
        <v>-396000</v>
      </c>
      <c r="N118" s="49">
        <f>VLOOKUP(D118,'[2]Báo cáo Dự báo tồn kho theo kho'!$G$1:$N$65536,8,0)</f>
        <v>10</v>
      </c>
      <c r="O118" s="49">
        <f t="shared" si="6"/>
        <v>6</v>
      </c>
      <c r="R118" s="8"/>
    </row>
    <row r="119" spans="1:18" s="7" customFormat="1" ht="47.25" hidden="1" customHeight="1">
      <c r="A119" s="9"/>
      <c r="B119" s="9" t="s">
        <v>27</v>
      </c>
      <c r="C119" s="47" t="s">
        <v>2118</v>
      </c>
      <c r="D119" s="47" t="s">
        <v>2119</v>
      </c>
      <c r="E119" s="9" t="s">
        <v>2120</v>
      </c>
      <c r="F119" s="48">
        <v>50000</v>
      </c>
      <c r="G119" s="9">
        <v>12</v>
      </c>
      <c r="H119" s="9">
        <v>8</v>
      </c>
      <c r="I119" s="9">
        <f t="shared" si="7"/>
        <v>-4</v>
      </c>
      <c r="J119" s="43"/>
      <c r="K119" s="43"/>
      <c r="L119" s="43">
        <f t="shared" si="4"/>
        <v>-4</v>
      </c>
      <c r="M119" s="49">
        <f t="shared" si="5"/>
        <v>-200000</v>
      </c>
      <c r="N119" s="49">
        <f>VLOOKUP(D119,'[2]Báo cáo Dự báo tồn kho theo kho'!$G$1:$N$65536,8,0)</f>
        <v>12</v>
      </c>
      <c r="O119" s="49">
        <f t="shared" si="6"/>
        <v>8</v>
      </c>
      <c r="R119" s="8"/>
    </row>
    <row r="120" spans="1:18" s="7" customFormat="1" ht="47.25" hidden="1" customHeight="1">
      <c r="A120" s="9"/>
      <c r="B120" s="9" t="s">
        <v>27</v>
      </c>
      <c r="C120" s="47" t="s">
        <v>269</v>
      </c>
      <c r="D120" s="47" t="s">
        <v>270</v>
      </c>
      <c r="E120" s="9" t="s">
        <v>271</v>
      </c>
      <c r="F120" s="48">
        <v>69000</v>
      </c>
      <c r="G120" s="9">
        <v>27</v>
      </c>
      <c r="H120" s="9">
        <v>23</v>
      </c>
      <c r="I120" s="9">
        <f t="shared" si="7"/>
        <v>-4</v>
      </c>
      <c r="J120" s="43"/>
      <c r="K120" s="43"/>
      <c r="L120" s="43">
        <f t="shared" si="4"/>
        <v>-4</v>
      </c>
      <c r="M120" s="49">
        <f t="shared" si="5"/>
        <v>-276000</v>
      </c>
      <c r="N120" s="49">
        <f>VLOOKUP(D120,'[2]Báo cáo Dự báo tồn kho theo kho'!$G$1:$N$65536,8,0)</f>
        <v>4</v>
      </c>
      <c r="O120" s="49">
        <f t="shared" si="6"/>
        <v>0</v>
      </c>
      <c r="R120" s="8"/>
    </row>
    <row r="121" spans="1:18" s="7" customFormat="1" ht="47.25" hidden="1" customHeight="1">
      <c r="A121" s="9"/>
      <c r="B121" s="9" t="s">
        <v>27</v>
      </c>
      <c r="C121" s="47" t="s">
        <v>2190</v>
      </c>
      <c r="D121" s="47" t="s">
        <v>2191</v>
      </c>
      <c r="E121" s="9" t="s">
        <v>2192</v>
      </c>
      <c r="F121" s="48">
        <v>69000</v>
      </c>
      <c r="G121" s="9">
        <v>4</v>
      </c>
      <c r="H121" s="9">
        <v>0</v>
      </c>
      <c r="I121" s="9">
        <f t="shared" si="7"/>
        <v>-4</v>
      </c>
      <c r="J121" s="43"/>
      <c r="K121" s="43"/>
      <c r="L121" s="43">
        <f t="shared" si="4"/>
        <v>-4</v>
      </c>
      <c r="M121" s="49">
        <f t="shared" si="5"/>
        <v>-276000</v>
      </c>
      <c r="N121" s="49">
        <f>VLOOKUP(D121,'[2]Báo cáo Dự báo tồn kho theo kho'!$G$1:$N$65536,8,0)</f>
        <v>4</v>
      </c>
      <c r="O121" s="49">
        <f t="shared" si="6"/>
        <v>0</v>
      </c>
      <c r="R121" s="8"/>
    </row>
    <row r="122" spans="1:18" s="7" customFormat="1" ht="47.25" hidden="1" customHeight="1">
      <c r="A122" s="9"/>
      <c r="B122" s="9" t="s">
        <v>27</v>
      </c>
      <c r="C122" s="47" t="s">
        <v>701</v>
      </c>
      <c r="D122" s="47" t="s">
        <v>702</v>
      </c>
      <c r="E122" s="9" t="s">
        <v>703</v>
      </c>
      <c r="F122" s="48">
        <v>85000</v>
      </c>
      <c r="G122" s="9">
        <v>6</v>
      </c>
      <c r="H122" s="9">
        <v>2</v>
      </c>
      <c r="I122" s="9">
        <f t="shared" si="7"/>
        <v>-4</v>
      </c>
      <c r="J122" s="43"/>
      <c r="K122" s="43"/>
      <c r="L122" s="43">
        <f t="shared" si="4"/>
        <v>-4</v>
      </c>
      <c r="M122" s="49">
        <f t="shared" si="5"/>
        <v>-340000</v>
      </c>
      <c r="N122" s="49">
        <f>VLOOKUP(D122,'[2]Báo cáo Dự báo tồn kho theo kho'!$G$1:$N$65536,8,0)</f>
        <v>4</v>
      </c>
      <c r="O122" s="49">
        <f t="shared" si="6"/>
        <v>0</v>
      </c>
      <c r="R122" s="8"/>
    </row>
    <row r="123" spans="1:18" s="7" customFormat="1" ht="47.25" hidden="1" customHeight="1">
      <c r="A123" s="9"/>
      <c r="B123" s="9" t="s">
        <v>33</v>
      </c>
      <c r="C123" s="47" t="s">
        <v>2225</v>
      </c>
      <c r="D123" s="47" t="s">
        <v>2226</v>
      </c>
      <c r="E123" s="9" t="s">
        <v>2227</v>
      </c>
      <c r="F123" s="48">
        <v>85000</v>
      </c>
      <c r="G123" s="9">
        <v>4</v>
      </c>
      <c r="H123" s="9">
        <v>0</v>
      </c>
      <c r="I123" s="9">
        <f t="shared" si="7"/>
        <v>-4</v>
      </c>
      <c r="J123" s="43"/>
      <c r="K123" s="43"/>
      <c r="L123" s="43">
        <f t="shared" si="4"/>
        <v>-4</v>
      </c>
      <c r="M123" s="49">
        <f t="shared" si="5"/>
        <v>-340000</v>
      </c>
      <c r="N123" s="49">
        <f>VLOOKUP(D123,'[2]Báo cáo Dự báo tồn kho theo kho'!$G$1:$N$65536,8,0)</f>
        <v>4</v>
      </c>
      <c r="O123" s="49">
        <f t="shared" si="6"/>
        <v>0</v>
      </c>
      <c r="R123" s="8"/>
    </row>
    <row r="124" spans="1:18" s="7" customFormat="1" ht="47.25" hidden="1" customHeight="1">
      <c r="A124" s="9"/>
      <c r="B124" s="9" t="s">
        <v>197</v>
      </c>
      <c r="C124" s="47" t="s">
        <v>2267</v>
      </c>
      <c r="D124" s="47" t="s">
        <v>2268</v>
      </c>
      <c r="E124" s="9" t="s">
        <v>2269</v>
      </c>
      <c r="F124" s="48">
        <v>95000</v>
      </c>
      <c r="G124" s="9">
        <v>4</v>
      </c>
      <c r="H124" s="9">
        <v>0</v>
      </c>
      <c r="I124" s="9">
        <f t="shared" si="7"/>
        <v>-4</v>
      </c>
      <c r="J124" s="43"/>
      <c r="K124" s="43"/>
      <c r="L124" s="43">
        <f t="shared" si="4"/>
        <v>-4</v>
      </c>
      <c r="M124" s="49">
        <f t="shared" si="5"/>
        <v>-380000</v>
      </c>
      <c r="N124" s="49">
        <f>VLOOKUP(D124,'[2]Báo cáo Dự báo tồn kho theo kho'!$G$1:$N$65536,8,0)</f>
        <v>4</v>
      </c>
      <c r="O124" s="49">
        <f t="shared" si="6"/>
        <v>0</v>
      </c>
      <c r="R124" s="8"/>
    </row>
    <row r="125" spans="1:18" s="7" customFormat="1" ht="47.25" hidden="1" customHeight="1">
      <c r="A125" s="9"/>
      <c r="B125" s="9" t="s">
        <v>27</v>
      </c>
      <c r="C125" s="47" t="s">
        <v>2325</v>
      </c>
      <c r="D125" s="47" t="s">
        <v>2326</v>
      </c>
      <c r="E125" s="9" t="s">
        <v>2327</v>
      </c>
      <c r="F125" s="48">
        <v>125000</v>
      </c>
      <c r="G125" s="9">
        <v>4</v>
      </c>
      <c r="H125" s="9">
        <v>0</v>
      </c>
      <c r="I125" s="9">
        <f t="shared" si="7"/>
        <v>-4</v>
      </c>
      <c r="J125" s="43"/>
      <c r="K125" s="43"/>
      <c r="L125" s="43">
        <f t="shared" si="4"/>
        <v>-4</v>
      </c>
      <c r="M125" s="49">
        <f t="shared" si="5"/>
        <v>-500000</v>
      </c>
      <c r="N125" s="49">
        <f>VLOOKUP(D125,'[2]Báo cáo Dự báo tồn kho theo kho'!$G$1:$N$65536,8,0)</f>
        <v>4</v>
      </c>
      <c r="O125" s="49">
        <f t="shared" si="6"/>
        <v>0</v>
      </c>
      <c r="R125" s="8"/>
    </row>
    <row r="126" spans="1:18" s="7" customFormat="1" ht="47.25" hidden="1" customHeight="1">
      <c r="A126" s="9"/>
      <c r="B126" s="9" t="s">
        <v>197</v>
      </c>
      <c r="C126" s="47" t="s">
        <v>2343</v>
      </c>
      <c r="D126" s="47" t="s">
        <v>2344</v>
      </c>
      <c r="E126" s="9" t="s">
        <v>2345</v>
      </c>
      <c r="F126" s="48">
        <v>130000</v>
      </c>
      <c r="G126" s="9">
        <v>8</v>
      </c>
      <c r="H126" s="9">
        <v>4</v>
      </c>
      <c r="I126" s="9">
        <f t="shared" si="7"/>
        <v>-4</v>
      </c>
      <c r="J126" s="43"/>
      <c r="K126" s="43"/>
      <c r="L126" s="43">
        <f t="shared" si="4"/>
        <v>-4</v>
      </c>
      <c r="M126" s="49">
        <f t="shared" si="5"/>
        <v>-520000</v>
      </c>
      <c r="N126" s="49">
        <f>VLOOKUP(D126,'[2]Báo cáo Dự báo tồn kho theo kho'!$G$1:$N$65536,8,0)</f>
        <v>11</v>
      </c>
      <c r="O126" s="49">
        <f t="shared" si="6"/>
        <v>7</v>
      </c>
      <c r="R126" s="8"/>
    </row>
    <row r="127" spans="1:18" s="7" customFormat="1" ht="47.25" hidden="1" customHeight="1">
      <c r="A127" s="9"/>
      <c r="B127" s="9" t="s">
        <v>32</v>
      </c>
      <c r="C127" s="47" t="s">
        <v>2407</v>
      </c>
      <c r="D127" s="47" t="s">
        <v>2408</v>
      </c>
      <c r="E127" s="9" t="s">
        <v>2409</v>
      </c>
      <c r="F127" s="48">
        <v>195000</v>
      </c>
      <c r="G127" s="9">
        <v>4</v>
      </c>
      <c r="H127" s="9">
        <v>0</v>
      </c>
      <c r="I127" s="9">
        <f t="shared" si="7"/>
        <v>-4</v>
      </c>
      <c r="J127" s="43"/>
      <c r="K127" s="43"/>
      <c r="L127" s="43">
        <f t="shared" si="4"/>
        <v>-4</v>
      </c>
      <c r="M127" s="49">
        <f t="shared" si="5"/>
        <v>-780000</v>
      </c>
      <c r="N127" s="49">
        <f>VLOOKUP(D127,'[2]Báo cáo Dự báo tồn kho theo kho'!$G$1:$N$65536,8,0)</f>
        <v>6</v>
      </c>
      <c r="O127" s="49">
        <f t="shared" si="6"/>
        <v>2</v>
      </c>
      <c r="R127" s="8"/>
    </row>
    <row r="128" spans="1:18" s="7" customFormat="1" ht="47.25" hidden="1" customHeight="1">
      <c r="A128" s="9"/>
      <c r="B128" s="9" t="s">
        <v>40</v>
      </c>
      <c r="C128" s="47" t="s">
        <v>363</v>
      </c>
      <c r="D128" s="47" t="s">
        <v>364</v>
      </c>
      <c r="E128" s="9" t="s">
        <v>365</v>
      </c>
      <c r="F128" s="48">
        <v>199000</v>
      </c>
      <c r="G128" s="9">
        <v>9</v>
      </c>
      <c r="H128" s="9">
        <v>5</v>
      </c>
      <c r="I128" s="9">
        <f t="shared" si="7"/>
        <v>-4</v>
      </c>
      <c r="J128" s="43"/>
      <c r="K128" s="43"/>
      <c r="L128" s="43">
        <f t="shared" si="4"/>
        <v>-4</v>
      </c>
      <c r="M128" s="49">
        <f t="shared" si="5"/>
        <v>-796000</v>
      </c>
      <c r="N128" s="49">
        <f>VLOOKUP(D128,'[2]Báo cáo Dự báo tồn kho theo kho'!$G$1:$N$65536,8,0)</f>
        <v>14</v>
      </c>
      <c r="O128" s="49">
        <f t="shared" si="6"/>
        <v>10</v>
      </c>
      <c r="R128" s="8"/>
    </row>
    <row r="129" spans="1:18" s="7" customFormat="1" ht="47.25" hidden="1" customHeight="1">
      <c r="A129" s="9"/>
      <c r="B129" s="9" t="s">
        <v>32</v>
      </c>
      <c r="C129" s="47" t="s">
        <v>2421</v>
      </c>
      <c r="D129" s="47" t="s">
        <v>2422</v>
      </c>
      <c r="E129" s="9" t="s">
        <v>2423</v>
      </c>
      <c r="F129" s="48">
        <v>217000</v>
      </c>
      <c r="G129" s="9">
        <v>4</v>
      </c>
      <c r="H129" s="9">
        <v>0</v>
      </c>
      <c r="I129" s="9">
        <f t="shared" si="7"/>
        <v>-4</v>
      </c>
      <c r="J129" s="43"/>
      <c r="K129" s="43"/>
      <c r="L129" s="43">
        <f t="shared" si="4"/>
        <v>-4</v>
      </c>
      <c r="M129" s="49">
        <f t="shared" si="5"/>
        <v>-868000</v>
      </c>
      <c r="N129" s="49">
        <f>VLOOKUP(D129,'[2]Báo cáo Dự báo tồn kho theo kho'!$G$1:$N$65536,8,0)</f>
        <v>4</v>
      </c>
      <c r="O129" s="49">
        <f t="shared" si="6"/>
        <v>0</v>
      </c>
      <c r="R129" s="8"/>
    </row>
    <row r="130" spans="1:18" s="7" customFormat="1" ht="47.25" hidden="1" customHeight="1">
      <c r="A130" s="9"/>
      <c r="B130" s="9" t="s">
        <v>32</v>
      </c>
      <c r="C130" s="47" t="s">
        <v>2460</v>
      </c>
      <c r="D130" s="47" t="s">
        <v>2461</v>
      </c>
      <c r="E130" s="9" t="s">
        <v>2462</v>
      </c>
      <c r="F130" s="48">
        <v>279000</v>
      </c>
      <c r="G130" s="9">
        <v>4</v>
      </c>
      <c r="H130" s="9">
        <v>0</v>
      </c>
      <c r="I130" s="9">
        <f t="shared" si="7"/>
        <v>-4</v>
      </c>
      <c r="J130" s="43"/>
      <c r="K130" s="43"/>
      <c r="L130" s="43">
        <f t="shared" si="4"/>
        <v>-4</v>
      </c>
      <c r="M130" s="49">
        <f t="shared" si="5"/>
        <v>-1116000</v>
      </c>
      <c r="N130" s="49">
        <f>VLOOKUP(D130,'[2]Báo cáo Dự báo tồn kho theo kho'!$G$1:$N$65536,8,0)</f>
        <v>4</v>
      </c>
      <c r="O130" s="49">
        <f t="shared" si="6"/>
        <v>0</v>
      </c>
      <c r="R130" s="8"/>
    </row>
    <row r="131" spans="1:18" s="7" customFormat="1" ht="47.25" hidden="1" customHeight="1">
      <c r="A131" s="9"/>
      <c r="B131" s="9" t="s">
        <v>33</v>
      </c>
      <c r="C131" s="47" t="s">
        <v>2513</v>
      </c>
      <c r="D131" s="47" t="s">
        <v>2514</v>
      </c>
      <c r="E131" s="9" t="s">
        <v>2515</v>
      </c>
      <c r="F131" s="48">
        <v>465000</v>
      </c>
      <c r="G131" s="9">
        <v>4</v>
      </c>
      <c r="H131" s="9">
        <v>0</v>
      </c>
      <c r="I131" s="9">
        <f t="shared" si="7"/>
        <v>-4</v>
      </c>
      <c r="J131" s="43"/>
      <c r="K131" s="43"/>
      <c r="L131" s="43">
        <f t="shared" ref="L131:L191" si="8">+H131-G131</f>
        <v>-4</v>
      </c>
      <c r="M131" s="49">
        <f t="shared" ref="M131:M191" si="9">+L131*F131</f>
        <v>-1860000</v>
      </c>
      <c r="N131" s="49">
        <f>VLOOKUP(D131,'[2]Báo cáo Dự báo tồn kho theo kho'!$G$1:$N$65536,8,0)</f>
        <v>4</v>
      </c>
      <c r="O131" s="49">
        <f t="shared" ref="O131:O191" si="10">+N131+I131</f>
        <v>0</v>
      </c>
      <c r="R131" s="8"/>
    </row>
    <row r="132" spans="1:18" s="7" customFormat="1" ht="47.25" hidden="1" customHeight="1">
      <c r="A132" s="9"/>
      <c r="B132" s="9" t="s">
        <v>197</v>
      </c>
      <c r="C132" s="47" t="s">
        <v>625</v>
      </c>
      <c r="D132" s="47" t="s">
        <v>626</v>
      </c>
      <c r="E132" s="9" t="s">
        <v>627</v>
      </c>
      <c r="F132" s="48">
        <v>45000</v>
      </c>
      <c r="G132" s="9">
        <v>8</v>
      </c>
      <c r="H132" s="9">
        <v>4</v>
      </c>
      <c r="I132" s="9">
        <f t="shared" si="7"/>
        <v>-4</v>
      </c>
      <c r="J132" s="43"/>
      <c r="K132" s="43"/>
      <c r="L132" s="43">
        <f t="shared" si="8"/>
        <v>-4</v>
      </c>
      <c r="M132" s="49">
        <f t="shared" si="9"/>
        <v>-180000</v>
      </c>
      <c r="N132" s="49">
        <f>VLOOKUP(D132,'[2]Báo cáo Dự báo tồn kho theo kho'!$G$1:$N$65536,8,0)</f>
        <v>8</v>
      </c>
      <c r="O132" s="49">
        <f t="shared" si="10"/>
        <v>4</v>
      </c>
      <c r="R132" s="8"/>
    </row>
    <row r="133" spans="1:18" s="7" customFormat="1" ht="47.25" hidden="1" customHeight="1">
      <c r="A133" s="9"/>
      <c r="B133" s="9" t="s">
        <v>197</v>
      </c>
      <c r="C133" s="47" t="s">
        <v>641</v>
      </c>
      <c r="D133" s="47" t="s">
        <v>642</v>
      </c>
      <c r="E133" s="9" t="s">
        <v>643</v>
      </c>
      <c r="F133" s="48">
        <v>35000</v>
      </c>
      <c r="G133" s="9">
        <v>34</v>
      </c>
      <c r="H133" s="9">
        <v>30</v>
      </c>
      <c r="I133" s="9">
        <f t="shared" si="7"/>
        <v>-4</v>
      </c>
      <c r="J133" s="43"/>
      <c r="K133" s="43"/>
      <c r="L133" s="43">
        <f t="shared" si="8"/>
        <v>-4</v>
      </c>
      <c r="M133" s="49">
        <f t="shared" si="9"/>
        <v>-140000</v>
      </c>
      <c r="N133" s="49">
        <f>VLOOKUP(D133,'[2]Báo cáo Dự báo tồn kho theo kho'!$G$1:$N$65536,8,0)</f>
        <v>34</v>
      </c>
      <c r="O133" s="49">
        <f t="shared" si="10"/>
        <v>30</v>
      </c>
      <c r="R133" s="8"/>
    </row>
    <row r="134" spans="1:18" s="7" customFormat="1" ht="47.25" hidden="1" customHeight="1">
      <c r="A134" s="9"/>
      <c r="B134" s="9" t="s">
        <v>135</v>
      </c>
      <c r="C134" s="47" t="s">
        <v>2626</v>
      </c>
      <c r="D134" s="47" t="s">
        <v>2627</v>
      </c>
      <c r="E134" s="9" t="s">
        <v>2628</v>
      </c>
      <c r="F134" s="48">
        <v>15000</v>
      </c>
      <c r="G134" s="9">
        <v>38</v>
      </c>
      <c r="H134" s="9">
        <v>34</v>
      </c>
      <c r="I134" s="9">
        <f t="shared" si="7"/>
        <v>-4</v>
      </c>
      <c r="J134" s="43"/>
      <c r="K134" s="43"/>
      <c r="L134" s="43">
        <f t="shared" si="8"/>
        <v>-4</v>
      </c>
      <c r="M134" s="49">
        <f t="shared" si="9"/>
        <v>-60000</v>
      </c>
      <c r="N134" s="49">
        <f>VLOOKUP(D134,'[2]Báo cáo Dự báo tồn kho theo kho'!$G$1:$N$65536,8,0)</f>
        <v>9</v>
      </c>
      <c r="O134" s="49">
        <f t="shared" si="10"/>
        <v>5</v>
      </c>
      <c r="R134" s="8"/>
    </row>
    <row r="135" spans="1:18" s="7" customFormat="1" ht="47.25" hidden="1" customHeight="1">
      <c r="A135" s="9"/>
      <c r="B135" s="9" t="s">
        <v>32</v>
      </c>
      <c r="C135" s="47" t="s">
        <v>2760</v>
      </c>
      <c r="D135" s="47" t="s">
        <v>2761</v>
      </c>
      <c r="E135" s="9" t="s">
        <v>2762</v>
      </c>
      <c r="F135" s="48">
        <v>229000</v>
      </c>
      <c r="G135" s="9">
        <v>4</v>
      </c>
      <c r="H135" s="9">
        <v>0</v>
      </c>
      <c r="I135" s="9">
        <f t="shared" si="7"/>
        <v>-4</v>
      </c>
      <c r="J135" s="43"/>
      <c r="K135" s="43"/>
      <c r="L135" s="43">
        <f t="shared" si="8"/>
        <v>-4</v>
      </c>
      <c r="M135" s="49">
        <f t="shared" si="9"/>
        <v>-916000</v>
      </c>
      <c r="N135" s="49">
        <f>VLOOKUP(D135,'[2]Báo cáo Dự báo tồn kho theo kho'!$G$1:$N$65536,8,0)</f>
        <v>4</v>
      </c>
      <c r="O135" s="49">
        <f t="shared" si="10"/>
        <v>0</v>
      </c>
      <c r="R135" s="8"/>
    </row>
    <row r="136" spans="1:18" s="7" customFormat="1" ht="47.25" hidden="1" customHeight="1">
      <c r="A136" s="9"/>
      <c r="B136" s="9" t="s">
        <v>33</v>
      </c>
      <c r="C136" s="47" t="s">
        <v>3059</v>
      </c>
      <c r="D136" s="47" t="s">
        <v>3060</v>
      </c>
      <c r="E136" s="9" t="s">
        <v>3061</v>
      </c>
      <c r="F136" s="48">
        <v>70000</v>
      </c>
      <c r="G136" s="9">
        <v>4</v>
      </c>
      <c r="H136" s="9">
        <v>0</v>
      </c>
      <c r="I136" s="9">
        <f t="shared" si="7"/>
        <v>-4</v>
      </c>
      <c r="J136" s="43"/>
      <c r="K136" s="43"/>
      <c r="L136" s="43">
        <f t="shared" si="8"/>
        <v>-4</v>
      </c>
      <c r="M136" s="49">
        <f t="shared" si="9"/>
        <v>-280000</v>
      </c>
      <c r="N136" s="49">
        <f>VLOOKUP(D136,'[2]Báo cáo Dự báo tồn kho theo kho'!$G$1:$N$65536,8,0)</f>
        <v>4</v>
      </c>
      <c r="O136" s="49">
        <f t="shared" si="10"/>
        <v>0</v>
      </c>
      <c r="R136" s="8"/>
    </row>
    <row r="137" spans="1:18" s="7" customFormat="1" ht="47.25" customHeight="1">
      <c r="A137" s="9"/>
      <c r="B137" s="9" t="s">
        <v>27</v>
      </c>
      <c r="C137" s="47" t="s">
        <v>3224</v>
      </c>
      <c r="D137" s="47" t="s">
        <v>3225</v>
      </c>
      <c r="E137" s="9" t="s">
        <v>3226</v>
      </c>
      <c r="F137" s="48">
        <v>90000</v>
      </c>
      <c r="G137" s="9">
        <v>4</v>
      </c>
      <c r="H137" s="9">
        <v>0</v>
      </c>
      <c r="I137" s="9">
        <f t="shared" ref="I137:I200" si="11">+H137-G137</f>
        <v>-4</v>
      </c>
      <c r="J137" s="43"/>
      <c r="K137" s="43"/>
      <c r="L137" s="43">
        <f t="shared" si="8"/>
        <v>-4</v>
      </c>
      <c r="M137" s="49">
        <f t="shared" si="9"/>
        <v>-360000</v>
      </c>
      <c r="N137" s="49">
        <f>VLOOKUP(D137,'[2]Báo cáo Dự báo tồn kho theo kho'!$G$1:$N$65536,8,0)</f>
        <v>3</v>
      </c>
      <c r="O137" s="49">
        <f t="shared" si="10"/>
        <v>-1</v>
      </c>
      <c r="R137" s="8"/>
    </row>
    <row r="138" spans="1:18" s="7" customFormat="1" ht="47.25" customHeight="1">
      <c r="A138" s="9"/>
      <c r="B138" s="9" t="s">
        <v>33</v>
      </c>
      <c r="C138" s="47" t="s">
        <v>3290</v>
      </c>
      <c r="D138" s="47" t="s">
        <v>3291</v>
      </c>
      <c r="E138" s="9" t="s">
        <v>3292</v>
      </c>
      <c r="F138" s="48">
        <v>39000</v>
      </c>
      <c r="G138" s="9">
        <v>4</v>
      </c>
      <c r="H138" s="9">
        <v>0</v>
      </c>
      <c r="I138" s="9">
        <f t="shared" si="11"/>
        <v>-4</v>
      </c>
      <c r="J138" s="43"/>
      <c r="K138" s="43"/>
      <c r="L138" s="43">
        <f t="shared" si="8"/>
        <v>-4</v>
      </c>
      <c r="M138" s="49">
        <f t="shared" si="9"/>
        <v>-156000</v>
      </c>
      <c r="N138" s="49">
        <f>VLOOKUP(D138,'[2]Báo cáo Dự báo tồn kho theo kho'!$G$1:$N$65536,8,0)</f>
        <v>3</v>
      </c>
      <c r="O138" s="49">
        <f t="shared" si="10"/>
        <v>-1</v>
      </c>
      <c r="R138" s="8"/>
    </row>
    <row r="139" spans="1:18" s="7" customFormat="1" ht="47.25" hidden="1" customHeight="1">
      <c r="A139" s="9"/>
      <c r="B139" s="9" t="s">
        <v>33</v>
      </c>
      <c r="C139" s="47" t="s">
        <v>3313</v>
      </c>
      <c r="D139" s="47" t="s">
        <v>3314</v>
      </c>
      <c r="E139" s="9" t="s">
        <v>3315</v>
      </c>
      <c r="F139" s="48">
        <v>79000</v>
      </c>
      <c r="G139" s="9">
        <v>27</v>
      </c>
      <c r="H139" s="9">
        <v>23</v>
      </c>
      <c r="I139" s="9">
        <f t="shared" si="11"/>
        <v>-4</v>
      </c>
      <c r="J139" s="43"/>
      <c r="K139" s="43"/>
      <c r="L139" s="43">
        <f t="shared" si="8"/>
        <v>-4</v>
      </c>
      <c r="M139" s="49">
        <f t="shared" si="9"/>
        <v>-316000</v>
      </c>
      <c r="N139" s="49">
        <f>VLOOKUP(D139,'[2]Báo cáo Dự báo tồn kho theo kho'!$G$1:$N$65536,8,0)</f>
        <v>27</v>
      </c>
      <c r="O139" s="49">
        <f t="shared" si="10"/>
        <v>23</v>
      </c>
      <c r="R139" s="8"/>
    </row>
    <row r="140" spans="1:18" s="7" customFormat="1" ht="47.25" hidden="1" customHeight="1">
      <c r="A140" s="9"/>
      <c r="B140" s="9" t="s">
        <v>27</v>
      </c>
      <c r="C140" s="47" t="s">
        <v>483</v>
      </c>
      <c r="D140" s="47" t="s">
        <v>484</v>
      </c>
      <c r="E140" s="9" t="s">
        <v>485</v>
      </c>
      <c r="F140" s="48">
        <v>145000</v>
      </c>
      <c r="G140" s="9">
        <v>4</v>
      </c>
      <c r="H140" s="9">
        <v>0</v>
      </c>
      <c r="I140" s="9">
        <f t="shared" si="11"/>
        <v>-4</v>
      </c>
      <c r="J140" s="43"/>
      <c r="K140" s="43"/>
      <c r="L140" s="43">
        <f t="shared" si="8"/>
        <v>-4</v>
      </c>
      <c r="M140" s="49">
        <f t="shared" si="9"/>
        <v>-580000</v>
      </c>
      <c r="N140" s="49">
        <f>VLOOKUP(D140,'[2]Báo cáo Dự báo tồn kho theo kho'!$G$1:$N$65536,8,0)</f>
        <v>4</v>
      </c>
      <c r="O140" s="49">
        <f t="shared" si="10"/>
        <v>0</v>
      </c>
      <c r="R140" s="8"/>
    </row>
    <row r="141" spans="1:18" s="7" customFormat="1" ht="47.25" hidden="1" customHeight="1">
      <c r="A141" s="9"/>
      <c r="B141" s="9" t="s">
        <v>3498</v>
      </c>
      <c r="C141" s="47" t="s">
        <v>3476</v>
      </c>
      <c r="D141" s="47" t="s">
        <v>3477</v>
      </c>
      <c r="E141" s="9" t="s">
        <v>476</v>
      </c>
      <c r="F141" s="48">
        <v>350000</v>
      </c>
      <c r="G141" s="9">
        <v>6</v>
      </c>
      <c r="H141" s="9">
        <v>2</v>
      </c>
      <c r="I141" s="9">
        <f t="shared" si="11"/>
        <v>-4</v>
      </c>
      <c r="J141" s="43"/>
      <c r="K141" s="43"/>
      <c r="L141" s="43">
        <f t="shared" si="8"/>
        <v>-4</v>
      </c>
      <c r="M141" s="49">
        <f t="shared" si="9"/>
        <v>-1400000</v>
      </c>
      <c r="N141" s="49">
        <f>VLOOKUP(D141,'[2]Báo cáo Dự báo tồn kho theo kho'!$G$1:$N$65536,8,0)</f>
        <v>5</v>
      </c>
      <c r="O141" s="49">
        <f t="shared" si="10"/>
        <v>1</v>
      </c>
      <c r="R141" s="8"/>
    </row>
    <row r="142" spans="1:18" s="7" customFormat="1" ht="47.25" hidden="1" customHeight="1">
      <c r="A142" s="9"/>
      <c r="B142" s="9" t="s">
        <v>392</v>
      </c>
      <c r="C142" s="47" t="s">
        <v>2312</v>
      </c>
      <c r="D142" s="47" t="s">
        <v>2312</v>
      </c>
      <c r="E142" s="9" t="s">
        <v>2313</v>
      </c>
      <c r="F142" s="48">
        <v>135000</v>
      </c>
      <c r="G142" s="9">
        <v>3.55</v>
      </c>
      <c r="H142" s="9">
        <v>0</v>
      </c>
      <c r="I142" s="9">
        <f t="shared" si="11"/>
        <v>-3.55</v>
      </c>
      <c r="J142" s="43"/>
      <c r="K142" s="43"/>
      <c r="L142" s="43">
        <f t="shared" si="8"/>
        <v>-3.55</v>
      </c>
      <c r="M142" s="49">
        <f t="shared" si="9"/>
        <v>-479250</v>
      </c>
      <c r="N142" s="49">
        <f>VLOOKUP(D142,'[2]Báo cáo Dự báo tồn kho theo kho'!$G$1:$N$65536,8,0)</f>
        <v>3.55</v>
      </c>
      <c r="O142" s="49">
        <f t="shared" si="10"/>
        <v>0</v>
      </c>
      <c r="R142" s="8"/>
    </row>
    <row r="143" spans="1:18" s="7" customFormat="1" ht="47.25" hidden="1" customHeight="1">
      <c r="A143" s="9"/>
      <c r="B143" s="9" t="s">
        <v>27</v>
      </c>
      <c r="C143" s="47" t="s">
        <v>1752</v>
      </c>
      <c r="D143" s="47" t="s">
        <v>1753</v>
      </c>
      <c r="E143" s="9" t="s">
        <v>1754</v>
      </c>
      <c r="F143" s="48">
        <v>12000</v>
      </c>
      <c r="G143" s="9">
        <v>49</v>
      </c>
      <c r="H143" s="9">
        <v>46</v>
      </c>
      <c r="I143" s="9">
        <f t="shared" si="11"/>
        <v>-3</v>
      </c>
      <c r="J143" s="43"/>
      <c r="K143" s="43"/>
      <c r="L143" s="43">
        <f t="shared" si="8"/>
        <v>-3</v>
      </c>
      <c r="M143" s="49">
        <f t="shared" si="9"/>
        <v>-36000</v>
      </c>
      <c r="N143" s="49">
        <f>VLOOKUP(D143,'[2]Báo cáo Dự báo tồn kho theo kho'!$G$1:$N$65536,8,0)</f>
        <v>49</v>
      </c>
      <c r="O143" s="49">
        <f t="shared" si="10"/>
        <v>46</v>
      </c>
      <c r="R143" s="8"/>
    </row>
    <row r="144" spans="1:18" s="7" customFormat="1" ht="47.25" hidden="1" customHeight="1">
      <c r="A144" s="9"/>
      <c r="B144" s="9" t="s">
        <v>32</v>
      </c>
      <c r="C144" s="47" t="s">
        <v>318</v>
      </c>
      <c r="D144" s="47" t="s">
        <v>319</v>
      </c>
      <c r="E144" s="9" t="s">
        <v>320</v>
      </c>
      <c r="F144" s="48">
        <v>29000</v>
      </c>
      <c r="G144" s="9">
        <v>30</v>
      </c>
      <c r="H144" s="9">
        <v>27</v>
      </c>
      <c r="I144" s="9">
        <f t="shared" si="11"/>
        <v>-3</v>
      </c>
      <c r="J144" s="43"/>
      <c r="K144" s="43"/>
      <c r="L144" s="43">
        <f t="shared" si="8"/>
        <v>-3</v>
      </c>
      <c r="M144" s="49">
        <f t="shared" si="9"/>
        <v>-87000</v>
      </c>
      <c r="N144" s="49">
        <f>VLOOKUP(D144,'[2]Báo cáo Dự báo tồn kho theo kho'!$G$1:$N$65536,8,0)</f>
        <v>27</v>
      </c>
      <c r="O144" s="49">
        <f t="shared" si="10"/>
        <v>24</v>
      </c>
      <c r="R144" s="8"/>
    </row>
    <row r="145" spans="1:18" s="7" customFormat="1" ht="47.25" hidden="1" customHeight="1">
      <c r="A145" s="9"/>
      <c r="B145" s="9" t="s">
        <v>33</v>
      </c>
      <c r="C145" s="47" t="s">
        <v>2016</v>
      </c>
      <c r="D145" s="47" t="s">
        <v>2017</v>
      </c>
      <c r="E145" s="9" t="s">
        <v>2018</v>
      </c>
      <c r="F145" s="48">
        <v>40000</v>
      </c>
      <c r="G145" s="9">
        <v>5</v>
      </c>
      <c r="H145" s="9">
        <v>2</v>
      </c>
      <c r="I145" s="9">
        <f t="shared" si="11"/>
        <v>-3</v>
      </c>
      <c r="J145" s="43"/>
      <c r="K145" s="43"/>
      <c r="L145" s="43">
        <f t="shared" si="8"/>
        <v>-3</v>
      </c>
      <c r="M145" s="49">
        <f t="shared" si="9"/>
        <v>-120000</v>
      </c>
      <c r="N145" s="49">
        <f>VLOOKUP(D145,'[2]Báo cáo Dự báo tồn kho theo kho'!$G$1:$N$65536,8,0)</f>
        <v>5</v>
      </c>
      <c r="O145" s="49">
        <f t="shared" si="10"/>
        <v>2</v>
      </c>
      <c r="R145" s="8"/>
    </row>
    <row r="146" spans="1:18" s="7" customFormat="1" ht="47.25" customHeight="1">
      <c r="A146" s="9"/>
      <c r="B146" s="9" t="s">
        <v>33</v>
      </c>
      <c r="C146" s="47" t="s">
        <v>798</v>
      </c>
      <c r="D146" s="47" t="s">
        <v>799</v>
      </c>
      <c r="E146" s="9" t="s">
        <v>800</v>
      </c>
      <c r="F146" s="48">
        <v>45000</v>
      </c>
      <c r="G146" s="9">
        <v>3</v>
      </c>
      <c r="H146" s="9">
        <v>0</v>
      </c>
      <c r="I146" s="9">
        <f t="shared" si="11"/>
        <v>-3</v>
      </c>
      <c r="J146" s="43"/>
      <c r="K146" s="43"/>
      <c r="L146" s="43">
        <f t="shared" si="8"/>
        <v>-3</v>
      </c>
      <c r="M146" s="49">
        <f t="shared" si="9"/>
        <v>-135000</v>
      </c>
      <c r="N146" s="49">
        <f>VLOOKUP(D146,'[2]Báo cáo Dự báo tồn kho theo kho'!$G$1:$N$65536,8,0)</f>
        <v>1</v>
      </c>
      <c r="O146" s="49">
        <f t="shared" si="10"/>
        <v>-2</v>
      </c>
      <c r="R146" s="8"/>
    </row>
    <row r="147" spans="1:18" s="7" customFormat="1" ht="47.25" hidden="1" customHeight="1">
      <c r="A147" s="9"/>
      <c r="B147" s="9" t="s">
        <v>33</v>
      </c>
      <c r="C147" s="47" t="s">
        <v>2028</v>
      </c>
      <c r="D147" s="47" t="s">
        <v>2029</v>
      </c>
      <c r="E147" s="9" t="s">
        <v>2030</v>
      </c>
      <c r="F147" s="48">
        <v>45000</v>
      </c>
      <c r="G147" s="9">
        <v>5</v>
      </c>
      <c r="H147" s="9">
        <v>2</v>
      </c>
      <c r="I147" s="9">
        <f t="shared" si="11"/>
        <v>-3</v>
      </c>
      <c r="J147" s="43"/>
      <c r="K147" s="43"/>
      <c r="L147" s="43">
        <f t="shared" si="8"/>
        <v>-3</v>
      </c>
      <c r="M147" s="49">
        <f t="shared" si="9"/>
        <v>-135000</v>
      </c>
      <c r="N147" s="49">
        <f>VLOOKUP(D147,'[2]Báo cáo Dự báo tồn kho theo kho'!$G$1:$N$65536,8,0)</f>
        <v>3</v>
      </c>
      <c r="O147" s="49">
        <f t="shared" si="10"/>
        <v>0</v>
      </c>
      <c r="R147" s="8"/>
    </row>
    <row r="148" spans="1:18" s="7" customFormat="1" ht="47.25" hidden="1" customHeight="1">
      <c r="A148" s="9"/>
      <c r="B148" s="9" t="s">
        <v>33</v>
      </c>
      <c r="C148" s="47" t="s">
        <v>2031</v>
      </c>
      <c r="D148" s="47" t="s">
        <v>2032</v>
      </c>
      <c r="E148" s="9" t="s">
        <v>2033</v>
      </c>
      <c r="F148" s="48">
        <v>45000</v>
      </c>
      <c r="G148" s="9">
        <v>7</v>
      </c>
      <c r="H148" s="9">
        <v>4</v>
      </c>
      <c r="I148" s="9">
        <f t="shared" si="11"/>
        <v>-3</v>
      </c>
      <c r="J148" s="43"/>
      <c r="K148" s="43"/>
      <c r="L148" s="43">
        <f t="shared" si="8"/>
        <v>-3</v>
      </c>
      <c r="M148" s="49">
        <f t="shared" si="9"/>
        <v>-135000</v>
      </c>
      <c r="N148" s="49">
        <f>VLOOKUP(D148,'[2]Báo cáo Dự báo tồn kho theo kho'!$G$1:$N$65536,8,0)</f>
        <v>7</v>
      </c>
      <c r="O148" s="49">
        <f t="shared" si="10"/>
        <v>4</v>
      </c>
      <c r="R148" s="8"/>
    </row>
    <row r="149" spans="1:18" s="7" customFormat="1" ht="47.25" hidden="1" customHeight="1">
      <c r="A149" s="9"/>
      <c r="B149" s="9" t="s">
        <v>33</v>
      </c>
      <c r="C149" s="47" t="s">
        <v>2043</v>
      </c>
      <c r="D149" s="47" t="s">
        <v>2044</v>
      </c>
      <c r="E149" s="9" t="s">
        <v>2045</v>
      </c>
      <c r="F149" s="48">
        <v>47000</v>
      </c>
      <c r="G149" s="9">
        <v>8</v>
      </c>
      <c r="H149" s="9">
        <v>5</v>
      </c>
      <c r="I149" s="9">
        <f t="shared" si="11"/>
        <v>-3</v>
      </c>
      <c r="J149" s="43"/>
      <c r="K149" s="43"/>
      <c r="L149" s="43">
        <f t="shared" si="8"/>
        <v>-3</v>
      </c>
      <c r="M149" s="49">
        <f t="shared" si="9"/>
        <v>-141000</v>
      </c>
      <c r="N149" s="49">
        <f>VLOOKUP(D149,'[2]Báo cáo Dự báo tồn kho theo kho'!$G$1:$N$65536,8,0)</f>
        <v>8</v>
      </c>
      <c r="O149" s="49">
        <f t="shared" si="10"/>
        <v>5</v>
      </c>
      <c r="R149" s="8"/>
    </row>
    <row r="150" spans="1:18" s="7" customFormat="1" ht="47.25" hidden="1" customHeight="1">
      <c r="A150" s="9"/>
      <c r="B150" s="9" t="s">
        <v>27</v>
      </c>
      <c r="C150" s="47" t="s">
        <v>2076</v>
      </c>
      <c r="D150" s="47" t="s">
        <v>2077</v>
      </c>
      <c r="E150" s="9" t="s">
        <v>2078</v>
      </c>
      <c r="F150" s="48">
        <v>55000</v>
      </c>
      <c r="G150" s="9">
        <v>3</v>
      </c>
      <c r="H150" s="9">
        <v>0</v>
      </c>
      <c r="I150" s="9">
        <f t="shared" si="11"/>
        <v>-3</v>
      </c>
      <c r="J150" s="43"/>
      <c r="K150" s="43"/>
      <c r="L150" s="43">
        <f t="shared" si="8"/>
        <v>-3</v>
      </c>
      <c r="M150" s="49">
        <f t="shared" si="9"/>
        <v>-165000</v>
      </c>
      <c r="N150" s="49">
        <f>VLOOKUP(D150,'[2]Báo cáo Dự báo tồn kho theo kho'!$G$1:$N$65536,8,0)</f>
        <v>3</v>
      </c>
      <c r="O150" s="49">
        <f t="shared" si="10"/>
        <v>0</v>
      </c>
      <c r="R150" s="8"/>
    </row>
    <row r="151" spans="1:18" s="7" customFormat="1" ht="47.25" hidden="1" customHeight="1">
      <c r="A151" s="9"/>
      <c r="B151" s="9" t="s">
        <v>33</v>
      </c>
      <c r="C151" s="47" t="s">
        <v>2082</v>
      </c>
      <c r="D151" s="47" t="s">
        <v>2083</v>
      </c>
      <c r="E151" s="9" t="s">
        <v>2084</v>
      </c>
      <c r="F151" s="48">
        <v>58000</v>
      </c>
      <c r="G151" s="9">
        <v>3</v>
      </c>
      <c r="H151" s="9">
        <v>0</v>
      </c>
      <c r="I151" s="9">
        <f t="shared" si="11"/>
        <v>-3</v>
      </c>
      <c r="J151" s="43"/>
      <c r="K151" s="43"/>
      <c r="L151" s="43">
        <f t="shared" si="8"/>
        <v>-3</v>
      </c>
      <c r="M151" s="49">
        <f t="shared" si="9"/>
        <v>-174000</v>
      </c>
      <c r="N151" s="49">
        <f>VLOOKUP(D151,'[2]Báo cáo Dự báo tồn kho theo kho'!$G$1:$N$65536,8,0)</f>
        <v>3</v>
      </c>
      <c r="O151" s="49">
        <f t="shared" si="10"/>
        <v>0</v>
      </c>
      <c r="R151" s="8"/>
    </row>
    <row r="152" spans="1:18" s="7" customFormat="1" ht="47.25" hidden="1" customHeight="1">
      <c r="A152" s="9"/>
      <c r="B152" s="9" t="s">
        <v>69</v>
      </c>
      <c r="C152" s="47" t="s">
        <v>2085</v>
      </c>
      <c r="D152" s="47" t="s">
        <v>2086</v>
      </c>
      <c r="E152" s="9" t="s">
        <v>2087</v>
      </c>
      <c r="F152" s="48">
        <v>60000</v>
      </c>
      <c r="G152" s="9">
        <v>66</v>
      </c>
      <c r="H152" s="9">
        <v>63</v>
      </c>
      <c r="I152" s="9">
        <f t="shared" si="11"/>
        <v>-3</v>
      </c>
      <c r="J152" s="43"/>
      <c r="K152" s="43"/>
      <c r="L152" s="43">
        <f t="shared" si="8"/>
        <v>-3</v>
      </c>
      <c r="M152" s="49">
        <f t="shared" si="9"/>
        <v>-180000</v>
      </c>
      <c r="N152" s="49">
        <f>VLOOKUP(D152,'[2]Báo cáo Dự báo tồn kho theo kho'!$G$1:$N$65536,8,0)</f>
        <v>64</v>
      </c>
      <c r="O152" s="49">
        <f t="shared" si="10"/>
        <v>61</v>
      </c>
      <c r="R152" s="8"/>
    </row>
    <row r="153" spans="1:18" s="7" customFormat="1" ht="47.25" hidden="1" customHeight="1">
      <c r="A153" s="9"/>
      <c r="B153" s="9" t="s">
        <v>27</v>
      </c>
      <c r="C153" s="47" t="s">
        <v>612</v>
      </c>
      <c r="D153" s="47" t="s">
        <v>613</v>
      </c>
      <c r="E153" s="9" t="s">
        <v>614</v>
      </c>
      <c r="F153" s="48">
        <v>64000</v>
      </c>
      <c r="G153" s="9">
        <v>3</v>
      </c>
      <c r="H153" s="9">
        <v>0</v>
      </c>
      <c r="I153" s="9">
        <f t="shared" si="11"/>
        <v>-3</v>
      </c>
      <c r="J153" s="43"/>
      <c r="K153" s="43"/>
      <c r="L153" s="43">
        <f t="shared" si="8"/>
        <v>-3</v>
      </c>
      <c r="M153" s="49">
        <f t="shared" si="9"/>
        <v>-192000</v>
      </c>
      <c r="N153" s="49">
        <f>VLOOKUP(D153,'[2]Báo cáo Dự báo tồn kho theo kho'!$G$1:$N$65536,8,0)</f>
        <v>3</v>
      </c>
      <c r="O153" s="49">
        <f t="shared" si="10"/>
        <v>0</v>
      </c>
      <c r="R153" s="8"/>
    </row>
    <row r="154" spans="1:18" s="7" customFormat="1" ht="47.25" hidden="1" customHeight="1">
      <c r="A154" s="9"/>
      <c r="B154" s="9" t="s">
        <v>27</v>
      </c>
      <c r="C154" s="47" t="s">
        <v>609</v>
      </c>
      <c r="D154" s="47" t="s">
        <v>610</v>
      </c>
      <c r="E154" s="9" t="s">
        <v>611</v>
      </c>
      <c r="F154" s="48">
        <v>65000</v>
      </c>
      <c r="G154" s="9">
        <v>40</v>
      </c>
      <c r="H154" s="9">
        <v>37</v>
      </c>
      <c r="I154" s="9">
        <f t="shared" si="11"/>
        <v>-3</v>
      </c>
      <c r="J154" s="43"/>
      <c r="K154" s="43"/>
      <c r="L154" s="43">
        <f t="shared" si="8"/>
        <v>-3</v>
      </c>
      <c r="M154" s="49">
        <f t="shared" si="9"/>
        <v>-195000</v>
      </c>
      <c r="N154" s="49">
        <f>VLOOKUP(D154,'[2]Báo cáo Dự báo tồn kho theo kho'!$G$1:$N$65536,8,0)</f>
        <v>38</v>
      </c>
      <c r="O154" s="49">
        <f t="shared" si="10"/>
        <v>35</v>
      </c>
      <c r="R154" s="8"/>
    </row>
    <row r="155" spans="1:18" s="7" customFormat="1" ht="47.25" hidden="1" customHeight="1">
      <c r="A155" s="9"/>
      <c r="B155" s="9" t="s">
        <v>27</v>
      </c>
      <c r="C155" s="47" t="s">
        <v>588</v>
      </c>
      <c r="D155" s="47" t="s">
        <v>589</v>
      </c>
      <c r="E155" s="9" t="s">
        <v>590</v>
      </c>
      <c r="F155" s="48">
        <v>69000</v>
      </c>
      <c r="G155" s="9">
        <v>3</v>
      </c>
      <c r="H155" s="9">
        <v>0</v>
      </c>
      <c r="I155" s="9">
        <f t="shared" si="11"/>
        <v>-3</v>
      </c>
      <c r="J155" s="43"/>
      <c r="K155" s="43"/>
      <c r="L155" s="43">
        <f t="shared" si="8"/>
        <v>-3</v>
      </c>
      <c r="M155" s="49">
        <f t="shared" si="9"/>
        <v>-207000</v>
      </c>
      <c r="N155" s="49">
        <f>VLOOKUP(D155,'[2]Báo cáo Dự báo tồn kho theo kho'!$G$1:$N$65536,8,0)</f>
        <v>3</v>
      </c>
      <c r="O155" s="49">
        <f t="shared" si="10"/>
        <v>0</v>
      </c>
      <c r="R155" s="8"/>
    </row>
    <row r="156" spans="1:18" s="7" customFormat="1" ht="47.25" hidden="1" customHeight="1">
      <c r="A156" s="9"/>
      <c r="B156" s="9" t="s">
        <v>40</v>
      </c>
      <c r="C156" s="47" t="s">
        <v>2124</v>
      </c>
      <c r="D156" s="47" t="s">
        <v>2125</v>
      </c>
      <c r="E156" s="9" t="s">
        <v>2126</v>
      </c>
      <c r="F156" s="48">
        <v>71000</v>
      </c>
      <c r="G156" s="9">
        <v>14</v>
      </c>
      <c r="H156" s="9">
        <v>11</v>
      </c>
      <c r="I156" s="9">
        <f t="shared" si="11"/>
        <v>-3</v>
      </c>
      <c r="J156" s="43"/>
      <c r="K156" s="43"/>
      <c r="L156" s="43">
        <f t="shared" si="8"/>
        <v>-3</v>
      </c>
      <c r="M156" s="49">
        <f t="shared" si="9"/>
        <v>-213000</v>
      </c>
      <c r="N156" s="49">
        <f>VLOOKUP(D156,'[2]Báo cáo Dự báo tồn kho theo kho'!$G$1:$N$65536,8,0)</f>
        <v>15</v>
      </c>
      <c r="O156" s="49">
        <f t="shared" si="10"/>
        <v>12</v>
      </c>
      <c r="R156" s="8"/>
    </row>
    <row r="157" spans="1:18" s="7" customFormat="1" ht="47.25" hidden="1" customHeight="1">
      <c r="A157" s="9"/>
      <c r="B157" s="9" t="s">
        <v>32</v>
      </c>
      <c r="C157" s="47" t="s">
        <v>564</v>
      </c>
      <c r="D157" s="47" t="s">
        <v>565</v>
      </c>
      <c r="E157" s="9" t="s">
        <v>566</v>
      </c>
      <c r="F157" s="48">
        <v>75000</v>
      </c>
      <c r="G157" s="9">
        <v>85</v>
      </c>
      <c r="H157" s="9">
        <v>82</v>
      </c>
      <c r="I157" s="9">
        <f t="shared" si="11"/>
        <v>-3</v>
      </c>
      <c r="J157" s="43"/>
      <c r="K157" s="43"/>
      <c r="L157" s="43">
        <f t="shared" si="8"/>
        <v>-3</v>
      </c>
      <c r="M157" s="49">
        <f t="shared" si="9"/>
        <v>-225000</v>
      </c>
      <c r="N157" s="49">
        <f>VLOOKUP(D157,'[2]Báo cáo Dự báo tồn kho theo kho'!$G$1:$N$65536,8,0)</f>
        <v>85</v>
      </c>
      <c r="O157" s="49">
        <f t="shared" si="10"/>
        <v>82</v>
      </c>
      <c r="R157" s="8"/>
    </row>
    <row r="158" spans="1:18" s="7" customFormat="1" ht="47.25" hidden="1" customHeight="1">
      <c r="A158" s="9"/>
      <c r="B158" s="9" t="s">
        <v>27</v>
      </c>
      <c r="C158" s="47" t="s">
        <v>603</v>
      </c>
      <c r="D158" s="47" t="s">
        <v>604</v>
      </c>
      <c r="E158" s="9" t="s">
        <v>605</v>
      </c>
      <c r="F158" s="48">
        <v>90000</v>
      </c>
      <c r="G158" s="9">
        <v>3</v>
      </c>
      <c r="H158" s="9">
        <v>0</v>
      </c>
      <c r="I158" s="9">
        <f t="shared" si="11"/>
        <v>-3</v>
      </c>
      <c r="J158" s="43"/>
      <c r="K158" s="43"/>
      <c r="L158" s="43">
        <f t="shared" si="8"/>
        <v>-3</v>
      </c>
      <c r="M158" s="49">
        <f t="shared" si="9"/>
        <v>-270000</v>
      </c>
      <c r="N158" s="49">
        <f>VLOOKUP(D158,'[2]Báo cáo Dự báo tồn kho theo kho'!$G$1:$N$65536,8,0)</f>
        <v>3</v>
      </c>
      <c r="O158" s="49">
        <f t="shared" si="10"/>
        <v>0</v>
      </c>
      <c r="R158" s="8"/>
    </row>
    <row r="159" spans="1:18" s="7" customFormat="1" ht="47.25" hidden="1" customHeight="1">
      <c r="A159" s="9"/>
      <c r="B159" s="9" t="s">
        <v>27</v>
      </c>
      <c r="C159" s="47" t="s">
        <v>2199</v>
      </c>
      <c r="D159" s="47" t="s">
        <v>2200</v>
      </c>
      <c r="E159" s="9" t="s">
        <v>2201</v>
      </c>
      <c r="F159" s="48">
        <v>95000</v>
      </c>
      <c r="G159" s="9">
        <v>3</v>
      </c>
      <c r="H159" s="9">
        <v>0</v>
      </c>
      <c r="I159" s="9">
        <f t="shared" si="11"/>
        <v>-3</v>
      </c>
      <c r="J159" s="43"/>
      <c r="K159" s="43"/>
      <c r="L159" s="43">
        <f t="shared" si="8"/>
        <v>-3</v>
      </c>
      <c r="M159" s="49">
        <f t="shared" si="9"/>
        <v>-285000</v>
      </c>
      <c r="N159" s="49">
        <f>VLOOKUP(D159,'[2]Báo cáo Dự báo tồn kho theo kho'!$G$1:$N$65536,8,0)</f>
        <v>3</v>
      </c>
      <c r="O159" s="49">
        <f t="shared" si="10"/>
        <v>0</v>
      </c>
      <c r="R159" s="8"/>
    </row>
    <row r="160" spans="1:18" s="7" customFormat="1" ht="47.25" hidden="1" customHeight="1">
      <c r="A160" s="9"/>
      <c r="B160" s="9" t="s">
        <v>33</v>
      </c>
      <c r="C160" s="47" t="s">
        <v>2202</v>
      </c>
      <c r="D160" s="47" t="s">
        <v>2203</v>
      </c>
      <c r="E160" s="9" t="s">
        <v>2204</v>
      </c>
      <c r="F160" s="48">
        <v>95000</v>
      </c>
      <c r="G160" s="9">
        <v>8</v>
      </c>
      <c r="H160" s="9">
        <v>5</v>
      </c>
      <c r="I160" s="9">
        <f t="shared" si="11"/>
        <v>-3</v>
      </c>
      <c r="J160" s="43"/>
      <c r="K160" s="43"/>
      <c r="L160" s="43">
        <f t="shared" si="8"/>
        <v>-3</v>
      </c>
      <c r="M160" s="49">
        <f t="shared" si="9"/>
        <v>-285000</v>
      </c>
      <c r="N160" s="49">
        <f>VLOOKUP(D160,'[2]Báo cáo Dự báo tồn kho theo kho'!$G$1:$N$65536,8,0)</f>
        <v>7</v>
      </c>
      <c r="O160" s="49">
        <f t="shared" si="10"/>
        <v>4</v>
      </c>
      <c r="R160" s="8"/>
    </row>
    <row r="161" spans="1:18" s="7" customFormat="1" ht="47.25" hidden="1" customHeight="1">
      <c r="A161" s="9"/>
      <c r="B161" s="9" t="s">
        <v>27</v>
      </c>
      <c r="C161" s="47" t="s">
        <v>2219</v>
      </c>
      <c r="D161" s="47" t="s">
        <v>2220</v>
      </c>
      <c r="E161" s="9" t="s">
        <v>2221</v>
      </c>
      <c r="F161" s="48">
        <v>110000</v>
      </c>
      <c r="G161" s="9">
        <v>3</v>
      </c>
      <c r="H161" s="9">
        <v>0</v>
      </c>
      <c r="I161" s="9">
        <f t="shared" si="11"/>
        <v>-3</v>
      </c>
      <c r="J161" s="43"/>
      <c r="K161" s="43"/>
      <c r="L161" s="43">
        <f t="shared" si="8"/>
        <v>-3</v>
      </c>
      <c r="M161" s="49">
        <f t="shared" si="9"/>
        <v>-330000</v>
      </c>
      <c r="N161" s="49">
        <f>VLOOKUP(D161,'[2]Báo cáo Dự báo tồn kho theo kho'!$G$1:$N$65536,8,0)</f>
        <v>3</v>
      </c>
      <c r="O161" s="49">
        <f t="shared" si="10"/>
        <v>0</v>
      </c>
      <c r="R161" s="8"/>
    </row>
    <row r="162" spans="1:18" s="7" customFormat="1" ht="47.25" hidden="1" customHeight="1">
      <c r="A162" s="9"/>
      <c r="B162" s="9" t="s">
        <v>27</v>
      </c>
      <c r="C162" s="47" t="s">
        <v>2234</v>
      </c>
      <c r="D162" s="47" t="s">
        <v>2235</v>
      </c>
      <c r="E162" s="9" t="s">
        <v>2236</v>
      </c>
      <c r="F162" s="48">
        <v>115000</v>
      </c>
      <c r="G162" s="9">
        <v>16</v>
      </c>
      <c r="H162" s="9">
        <v>13</v>
      </c>
      <c r="I162" s="9">
        <f t="shared" si="11"/>
        <v>-3</v>
      </c>
      <c r="J162" s="43"/>
      <c r="K162" s="43"/>
      <c r="L162" s="43">
        <f t="shared" si="8"/>
        <v>-3</v>
      </c>
      <c r="M162" s="49">
        <f t="shared" si="9"/>
        <v>-345000</v>
      </c>
      <c r="N162" s="49">
        <f>VLOOKUP(D162,'[2]Báo cáo Dự báo tồn kho theo kho'!$G$1:$N$65536,8,0)</f>
        <v>16</v>
      </c>
      <c r="O162" s="49">
        <f t="shared" si="10"/>
        <v>13</v>
      </c>
      <c r="R162" s="8"/>
    </row>
    <row r="163" spans="1:18" s="7" customFormat="1" ht="47.25" customHeight="1">
      <c r="A163" s="9"/>
      <c r="B163" s="9" t="s">
        <v>27</v>
      </c>
      <c r="C163" s="47" t="s">
        <v>2249</v>
      </c>
      <c r="D163" s="47" t="s">
        <v>2250</v>
      </c>
      <c r="E163" s="9" t="s">
        <v>2251</v>
      </c>
      <c r="F163" s="48">
        <v>120000</v>
      </c>
      <c r="G163" s="9">
        <v>3</v>
      </c>
      <c r="H163" s="9">
        <v>0</v>
      </c>
      <c r="I163" s="9">
        <f t="shared" si="11"/>
        <v>-3</v>
      </c>
      <c r="J163" s="43"/>
      <c r="K163" s="43"/>
      <c r="L163" s="43">
        <f t="shared" si="8"/>
        <v>-3</v>
      </c>
      <c r="M163" s="49">
        <f t="shared" si="9"/>
        <v>-360000</v>
      </c>
      <c r="N163" s="49">
        <f>VLOOKUP(D163,'[2]Báo cáo Dự báo tồn kho theo kho'!$G$1:$N$65536,8,0)</f>
        <v>2</v>
      </c>
      <c r="O163" s="49">
        <f t="shared" si="10"/>
        <v>-1</v>
      </c>
      <c r="R163" s="8"/>
    </row>
    <row r="164" spans="1:18" s="7" customFormat="1" ht="47.25" hidden="1" customHeight="1">
      <c r="A164" s="9"/>
      <c r="B164" s="9" t="s">
        <v>27</v>
      </c>
      <c r="C164" s="47" t="s">
        <v>2264</v>
      </c>
      <c r="D164" s="47" t="s">
        <v>2265</v>
      </c>
      <c r="E164" s="9" t="s">
        <v>2266</v>
      </c>
      <c r="F164" s="48">
        <v>125000</v>
      </c>
      <c r="G164" s="9">
        <v>3</v>
      </c>
      <c r="H164" s="9">
        <v>0</v>
      </c>
      <c r="I164" s="9">
        <f t="shared" si="11"/>
        <v>-3</v>
      </c>
      <c r="J164" s="43"/>
      <c r="K164" s="43"/>
      <c r="L164" s="43">
        <f t="shared" si="8"/>
        <v>-3</v>
      </c>
      <c r="M164" s="49">
        <f t="shared" si="9"/>
        <v>-375000</v>
      </c>
      <c r="N164" s="49">
        <f>VLOOKUP(D164,'[2]Báo cáo Dự báo tồn kho theo kho'!$G$1:$N$65536,8,0)</f>
        <v>3</v>
      </c>
      <c r="O164" s="49">
        <f t="shared" si="10"/>
        <v>0</v>
      </c>
      <c r="R164" s="8"/>
    </row>
    <row r="165" spans="1:18" s="7" customFormat="1" ht="47.25" hidden="1" customHeight="1">
      <c r="A165" s="9"/>
      <c r="B165" s="9" t="s">
        <v>27</v>
      </c>
      <c r="C165" s="47" t="s">
        <v>2270</v>
      </c>
      <c r="D165" s="47" t="s">
        <v>2271</v>
      </c>
      <c r="E165" s="9" t="s">
        <v>2272</v>
      </c>
      <c r="F165" s="48">
        <v>130000</v>
      </c>
      <c r="G165" s="9">
        <v>3</v>
      </c>
      <c r="H165" s="9">
        <v>0</v>
      </c>
      <c r="I165" s="9">
        <f t="shared" si="11"/>
        <v>-3</v>
      </c>
      <c r="J165" s="43"/>
      <c r="K165" s="43"/>
      <c r="L165" s="43">
        <f t="shared" si="8"/>
        <v>-3</v>
      </c>
      <c r="M165" s="49">
        <f t="shared" si="9"/>
        <v>-390000</v>
      </c>
      <c r="N165" s="49">
        <f>VLOOKUP(D165,'[2]Báo cáo Dự báo tồn kho theo kho'!$G$1:$N$65536,8,0)</f>
        <v>8</v>
      </c>
      <c r="O165" s="49">
        <f t="shared" si="10"/>
        <v>5</v>
      </c>
      <c r="R165" s="8"/>
    </row>
    <row r="166" spans="1:18" s="7" customFormat="1" ht="47.25" hidden="1" customHeight="1">
      <c r="A166" s="9"/>
      <c r="B166" s="9" t="s">
        <v>27</v>
      </c>
      <c r="C166" s="47" t="s">
        <v>228</v>
      </c>
      <c r="D166" s="47" t="s">
        <v>229</v>
      </c>
      <c r="E166" s="9" t="s">
        <v>230</v>
      </c>
      <c r="F166" s="48">
        <v>130000</v>
      </c>
      <c r="G166" s="9">
        <v>7</v>
      </c>
      <c r="H166" s="9">
        <v>4</v>
      </c>
      <c r="I166" s="9">
        <f t="shared" si="11"/>
        <v>-3</v>
      </c>
      <c r="J166" s="43"/>
      <c r="K166" s="43"/>
      <c r="L166" s="43">
        <f t="shared" si="8"/>
        <v>-3</v>
      </c>
      <c r="M166" s="49">
        <f t="shared" si="9"/>
        <v>-390000</v>
      </c>
      <c r="N166" s="49">
        <f>VLOOKUP(D166,'[2]Báo cáo Dự báo tồn kho theo kho'!$G$1:$N$65536,8,0)</f>
        <v>21</v>
      </c>
      <c r="O166" s="49">
        <f t="shared" si="10"/>
        <v>18</v>
      </c>
      <c r="R166" s="8"/>
    </row>
    <row r="167" spans="1:18" s="7" customFormat="1" ht="47.25" customHeight="1">
      <c r="A167" s="9"/>
      <c r="B167" s="9" t="s">
        <v>27</v>
      </c>
      <c r="C167" s="47" t="s">
        <v>139</v>
      </c>
      <c r="D167" s="47" t="s">
        <v>140</v>
      </c>
      <c r="E167" s="9" t="s">
        <v>141</v>
      </c>
      <c r="F167" s="48">
        <v>139000</v>
      </c>
      <c r="G167" s="9">
        <v>3</v>
      </c>
      <c r="H167" s="9">
        <v>0</v>
      </c>
      <c r="I167" s="9">
        <f t="shared" si="11"/>
        <v>-3</v>
      </c>
      <c r="J167" s="43"/>
      <c r="K167" s="43"/>
      <c r="L167" s="43">
        <f t="shared" si="8"/>
        <v>-3</v>
      </c>
      <c r="M167" s="49">
        <f t="shared" si="9"/>
        <v>-417000</v>
      </c>
      <c r="N167" s="49">
        <f>VLOOKUP(D167,'[2]Báo cáo Dự báo tồn kho theo kho'!$G$1:$N$65536,8,0)</f>
        <v>2</v>
      </c>
      <c r="O167" s="49">
        <f t="shared" si="10"/>
        <v>-1</v>
      </c>
      <c r="R167" s="8"/>
    </row>
    <row r="168" spans="1:18" s="7" customFormat="1" ht="47.25" hidden="1" customHeight="1">
      <c r="A168" s="9"/>
      <c r="B168" s="9" t="s">
        <v>69</v>
      </c>
      <c r="C168" s="47" t="s">
        <v>112</v>
      </c>
      <c r="D168" s="47" t="s">
        <v>113</v>
      </c>
      <c r="E168" s="9" t="s">
        <v>114</v>
      </c>
      <c r="F168" s="48">
        <v>145000</v>
      </c>
      <c r="G168" s="9">
        <v>3</v>
      </c>
      <c r="H168" s="9">
        <v>0</v>
      </c>
      <c r="I168" s="9">
        <f t="shared" si="11"/>
        <v>-3</v>
      </c>
      <c r="J168" s="43"/>
      <c r="K168" s="43"/>
      <c r="L168" s="43">
        <f t="shared" si="8"/>
        <v>-3</v>
      </c>
      <c r="M168" s="49">
        <f t="shared" si="9"/>
        <v>-435000</v>
      </c>
      <c r="N168" s="49">
        <f>VLOOKUP(D168,'[2]Báo cáo Dự báo tồn kho theo kho'!$G$1:$N$65536,8,0)</f>
        <v>3</v>
      </c>
      <c r="O168" s="49">
        <f t="shared" si="10"/>
        <v>0</v>
      </c>
      <c r="R168" s="8"/>
    </row>
    <row r="169" spans="1:18" s="7" customFormat="1" ht="47.25" hidden="1" customHeight="1">
      <c r="A169" s="9"/>
      <c r="B169" s="9" t="s">
        <v>33</v>
      </c>
      <c r="C169" s="47" t="s">
        <v>2306</v>
      </c>
      <c r="D169" s="47" t="s">
        <v>2307</v>
      </c>
      <c r="E169" s="9" t="s">
        <v>2308</v>
      </c>
      <c r="F169" s="48">
        <v>155000</v>
      </c>
      <c r="G169" s="9">
        <v>7</v>
      </c>
      <c r="H169" s="9">
        <v>4</v>
      </c>
      <c r="I169" s="9">
        <f t="shared" si="11"/>
        <v>-3</v>
      </c>
      <c r="J169" s="43"/>
      <c r="K169" s="43"/>
      <c r="L169" s="43">
        <f t="shared" si="8"/>
        <v>-3</v>
      </c>
      <c r="M169" s="49">
        <f t="shared" si="9"/>
        <v>-465000</v>
      </c>
      <c r="N169" s="49">
        <f>VLOOKUP(D169,'[2]Báo cáo Dự báo tồn kho theo kho'!$G$1:$N$65536,8,0)</f>
        <v>7</v>
      </c>
      <c r="O169" s="49">
        <f t="shared" si="10"/>
        <v>4</v>
      </c>
      <c r="R169" s="8"/>
    </row>
    <row r="170" spans="1:18" s="7" customFormat="1" ht="47.25" hidden="1" customHeight="1">
      <c r="A170" s="9"/>
      <c r="B170" s="9" t="s">
        <v>69</v>
      </c>
      <c r="C170" s="47" t="s">
        <v>287</v>
      </c>
      <c r="D170" s="47" t="s">
        <v>288</v>
      </c>
      <c r="E170" s="9" t="s">
        <v>289</v>
      </c>
      <c r="F170" s="48">
        <v>160000</v>
      </c>
      <c r="G170" s="9">
        <v>5</v>
      </c>
      <c r="H170" s="9">
        <v>2</v>
      </c>
      <c r="I170" s="9">
        <f t="shared" si="11"/>
        <v>-3</v>
      </c>
      <c r="J170" s="43"/>
      <c r="K170" s="43"/>
      <c r="L170" s="43">
        <f t="shared" si="8"/>
        <v>-3</v>
      </c>
      <c r="M170" s="49">
        <f t="shared" si="9"/>
        <v>-480000</v>
      </c>
      <c r="N170" s="49">
        <f>VLOOKUP(D170,'[2]Báo cáo Dự báo tồn kho theo kho'!$G$1:$N$65536,8,0)</f>
        <v>19</v>
      </c>
      <c r="O170" s="49">
        <f t="shared" si="10"/>
        <v>16</v>
      </c>
      <c r="R170" s="8"/>
    </row>
    <row r="171" spans="1:18" s="7" customFormat="1" ht="47.25" hidden="1" customHeight="1">
      <c r="A171" s="9"/>
      <c r="B171" s="9" t="s">
        <v>33</v>
      </c>
      <c r="C171" s="47" t="s">
        <v>222</v>
      </c>
      <c r="D171" s="47" t="s">
        <v>223</v>
      </c>
      <c r="E171" s="9" t="s">
        <v>224</v>
      </c>
      <c r="F171" s="48">
        <v>188000</v>
      </c>
      <c r="G171" s="9">
        <v>46</v>
      </c>
      <c r="H171" s="9">
        <v>43</v>
      </c>
      <c r="I171" s="9">
        <f t="shared" si="11"/>
        <v>-3</v>
      </c>
      <c r="J171" s="43"/>
      <c r="K171" s="43"/>
      <c r="L171" s="43">
        <f t="shared" si="8"/>
        <v>-3</v>
      </c>
      <c r="M171" s="49">
        <f t="shared" si="9"/>
        <v>-564000</v>
      </c>
      <c r="N171" s="49">
        <f>VLOOKUP(D171,'[2]Báo cáo Dự báo tồn kho theo kho'!$G$1:$N$65536,8,0)</f>
        <v>47</v>
      </c>
      <c r="O171" s="49">
        <f t="shared" si="10"/>
        <v>44</v>
      </c>
      <c r="R171" s="8"/>
    </row>
    <row r="172" spans="1:18" s="7" customFormat="1" ht="47.25" hidden="1" customHeight="1">
      <c r="A172" s="9"/>
      <c r="B172" s="9" t="s">
        <v>33</v>
      </c>
      <c r="C172" s="47" t="s">
        <v>2362</v>
      </c>
      <c r="D172" s="47" t="s">
        <v>2363</v>
      </c>
      <c r="E172" s="9" t="s">
        <v>2364</v>
      </c>
      <c r="F172" s="48">
        <v>199000</v>
      </c>
      <c r="G172" s="9">
        <v>3</v>
      </c>
      <c r="H172" s="9">
        <v>0</v>
      </c>
      <c r="I172" s="9">
        <f t="shared" si="11"/>
        <v>-3</v>
      </c>
      <c r="J172" s="43"/>
      <c r="K172" s="43"/>
      <c r="L172" s="43">
        <f t="shared" si="8"/>
        <v>-3</v>
      </c>
      <c r="M172" s="49">
        <f t="shared" si="9"/>
        <v>-597000</v>
      </c>
      <c r="N172" s="49">
        <f>VLOOKUP(D172,'[2]Báo cáo Dự báo tồn kho theo kho'!$G$1:$N$65536,8,0)</f>
        <v>3</v>
      </c>
      <c r="O172" s="49">
        <f t="shared" si="10"/>
        <v>0</v>
      </c>
      <c r="R172" s="8"/>
    </row>
    <row r="173" spans="1:18" s="7" customFormat="1" ht="47.25" hidden="1" customHeight="1">
      <c r="A173" s="9"/>
      <c r="B173" s="9" t="s">
        <v>33</v>
      </c>
      <c r="C173" s="47" t="s">
        <v>2377</v>
      </c>
      <c r="D173" s="47" t="s">
        <v>2378</v>
      </c>
      <c r="E173" s="9" t="s">
        <v>2379</v>
      </c>
      <c r="F173" s="48">
        <v>225000</v>
      </c>
      <c r="G173" s="9">
        <v>15</v>
      </c>
      <c r="H173" s="9">
        <v>12</v>
      </c>
      <c r="I173" s="9">
        <f t="shared" si="11"/>
        <v>-3</v>
      </c>
      <c r="J173" s="43"/>
      <c r="K173" s="43"/>
      <c r="L173" s="43">
        <f t="shared" si="8"/>
        <v>-3</v>
      </c>
      <c r="M173" s="49">
        <f t="shared" si="9"/>
        <v>-675000</v>
      </c>
      <c r="N173" s="49">
        <f>VLOOKUP(D173,'[2]Báo cáo Dự báo tồn kho theo kho'!$G$1:$N$65536,8,0)</f>
        <v>19</v>
      </c>
      <c r="O173" s="49">
        <f t="shared" si="10"/>
        <v>16</v>
      </c>
      <c r="R173" s="8"/>
    </row>
    <row r="174" spans="1:18" s="7" customFormat="1" ht="47.25" hidden="1" customHeight="1">
      <c r="A174" s="9"/>
      <c r="B174" s="9" t="s">
        <v>32</v>
      </c>
      <c r="C174" s="47" t="s">
        <v>2415</v>
      </c>
      <c r="D174" s="47" t="s">
        <v>2416</v>
      </c>
      <c r="E174" s="9" t="s">
        <v>2417</v>
      </c>
      <c r="F174" s="48">
        <v>285000</v>
      </c>
      <c r="G174" s="9">
        <v>5</v>
      </c>
      <c r="H174" s="9">
        <v>2</v>
      </c>
      <c r="I174" s="9">
        <f t="shared" si="11"/>
        <v>-3</v>
      </c>
      <c r="J174" s="43"/>
      <c r="K174" s="43"/>
      <c r="L174" s="43">
        <f t="shared" si="8"/>
        <v>-3</v>
      </c>
      <c r="M174" s="49">
        <f t="shared" si="9"/>
        <v>-855000</v>
      </c>
      <c r="N174" s="49">
        <f>VLOOKUP(D174,'[2]Báo cáo Dự báo tồn kho theo kho'!$G$1:$N$65536,8,0)</f>
        <v>10</v>
      </c>
      <c r="O174" s="49">
        <f t="shared" si="10"/>
        <v>7</v>
      </c>
      <c r="R174" s="8"/>
    </row>
    <row r="175" spans="1:18" s="7" customFormat="1" ht="47.25" hidden="1" customHeight="1">
      <c r="A175" s="9"/>
      <c r="B175" s="9" t="s">
        <v>27</v>
      </c>
      <c r="C175" s="47" t="s">
        <v>2424</v>
      </c>
      <c r="D175" s="47" t="s">
        <v>2425</v>
      </c>
      <c r="E175" s="9" t="s">
        <v>2426</v>
      </c>
      <c r="F175" s="48">
        <v>290000</v>
      </c>
      <c r="G175" s="9">
        <v>3</v>
      </c>
      <c r="H175" s="9">
        <v>0</v>
      </c>
      <c r="I175" s="9">
        <f t="shared" si="11"/>
        <v>-3</v>
      </c>
      <c r="J175" s="43"/>
      <c r="K175" s="43"/>
      <c r="L175" s="43">
        <f t="shared" si="8"/>
        <v>-3</v>
      </c>
      <c r="M175" s="49">
        <f t="shared" si="9"/>
        <v>-870000</v>
      </c>
      <c r="N175" s="49">
        <f>VLOOKUP(D175,'[2]Báo cáo Dự báo tồn kho theo kho'!$G$1:$N$65536,8,0)</f>
        <v>3</v>
      </c>
      <c r="O175" s="49">
        <f t="shared" si="10"/>
        <v>0</v>
      </c>
      <c r="R175" s="8"/>
    </row>
    <row r="176" spans="1:18" s="7" customFormat="1" ht="47.25" hidden="1" customHeight="1">
      <c r="A176" s="9"/>
      <c r="B176" s="9" t="s">
        <v>27</v>
      </c>
      <c r="C176" s="47" t="s">
        <v>2448</v>
      </c>
      <c r="D176" s="47" t="s">
        <v>2449</v>
      </c>
      <c r="E176" s="9" t="s">
        <v>2450</v>
      </c>
      <c r="F176" s="48">
        <v>320000</v>
      </c>
      <c r="G176" s="9">
        <v>3</v>
      </c>
      <c r="H176" s="9">
        <v>0</v>
      </c>
      <c r="I176" s="9">
        <f t="shared" si="11"/>
        <v>-3</v>
      </c>
      <c r="J176" s="43"/>
      <c r="K176" s="43"/>
      <c r="L176" s="43">
        <f t="shared" si="8"/>
        <v>-3</v>
      </c>
      <c r="M176" s="49">
        <f t="shared" si="9"/>
        <v>-960000</v>
      </c>
      <c r="N176" s="49">
        <f>VLOOKUP(D176,'[2]Báo cáo Dự báo tồn kho theo kho'!$G$1:$N$65536,8,0)</f>
        <v>3</v>
      </c>
      <c r="O176" s="49">
        <f t="shared" si="10"/>
        <v>0</v>
      </c>
      <c r="R176" s="8"/>
    </row>
    <row r="177" spans="1:18" s="7" customFormat="1" ht="47.25" hidden="1" customHeight="1">
      <c r="A177" s="9"/>
      <c r="B177" s="9" t="s">
        <v>69</v>
      </c>
      <c r="C177" s="47" t="s">
        <v>2487</v>
      </c>
      <c r="D177" s="47" t="s">
        <v>2488</v>
      </c>
      <c r="E177" s="9" t="s">
        <v>2489</v>
      </c>
      <c r="F177" s="48">
        <v>475000</v>
      </c>
      <c r="G177" s="9">
        <v>60</v>
      </c>
      <c r="H177" s="9">
        <v>57</v>
      </c>
      <c r="I177" s="9">
        <f t="shared" si="11"/>
        <v>-3</v>
      </c>
      <c r="J177" s="43"/>
      <c r="K177" s="43"/>
      <c r="L177" s="43">
        <f t="shared" si="8"/>
        <v>-3</v>
      </c>
      <c r="M177" s="49">
        <f t="shared" si="9"/>
        <v>-1425000</v>
      </c>
      <c r="N177" s="49">
        <f>VLOOKUP(D177,'[2]Báo cáo Dự báo tồn kho theo kho'!$G$1:$N$65536,8,0)</f>
        <v>86</v>
      </c>
      <c r="O177" s="49">
        <f t="shared" si="10"/>
        <v>83</v>
      </c>
      <c r="R177" s="8"/>
    </row>
    <row r="178" spans="1:18" s="7" customFormat="1" ht="47.25" customHeight="1">
      <c r="A178" s="9"/>
      <c r="B178" s="9" t="s">
        <v>69</v>
      </c>
      <c r="C178" s="47" t="s">
        <v>2508</v>
      </c>
      <c r="D178" s="47" t="s">
        <v>2509</v>
      </c>
      <c r="E178" s="9" t="s">
        <v>2510</v>
      </c>
      <c r="F178" s="48">
        <v>580000</v>
      </c>
      <c r="G178" s="9">
        <v>3</v>
      </c>
      <c r="H178" s="9">
        <v>0</v>
      </c>
      <c r="I178" s="9">
        <f t="shared" si="11"/>
        <v>-3</v>
      </c>
      <c r="J178" s="43"/>
      <c r="K178" s="43"/>
      <c r="L178" s="43">
        <f t="shared" si="8"/>
        <v>-3</v>
      </c>
      <c r="M178" s="49">
        <f t="shared" si="9"/>
        <v>-1740000</v>
      </c>
      <c r="N178" s="49">
        <f>VLOOKUP(D178,'[2]Báo cáo Dự báo tồn kho theo kho'!$G$1:$N$65536,8,0)</f>
        <v>1</v>
      </c>
      <c r="O178" s="49">
        <f t="shared" si="10"/>
        <v>-2</v>
      </c>
      <c r="R178" s="8"/>
    </row>
    <row r="179" spans="1:18" s="7" customFormat="1" ht="47.25" hidden="1" customHeight="1">
      <c r="A179" s="9"/>
      <c r="B179" s="9" t="s">
        <v>197</v>
      </c>
      <c r="C179" s="47" t="s">
        <v>2584</v>
      </c>
      <c r="D179" s="47" t="s">
        <v>2585</v>
      </c>
      <c r="E179" s="9" t="s">
        <v>2586</v>
      </c>
      <c r="F179" s="48">
        <v>59000</v>
      </c>
      <c r="G179" s="9">
        <v>43</v>
      </c>
      <c r="H179" s="9">
        <v>40</v>
      </c>
      <c r="I179" s="9">
        <f t="shared" si="11"/>
        <v>-3</v>
      </c>
      <c r="J179" s="43"/>
      <c r="K179" s="43"/>
      <c r="L179" s="43">
        <f t="shared" si="8"/>
        <v>-3</v>
      </c>
      <c r="M179" s="49">
        <f t="shared" si="9"/>
        <v>-177000</v>
      </c>
      <c r="N179" s="49">
        <f>VLOOKUP(D179,'[2]Báo cáo Dự báo tồn kho theo kho'!$G$1:$N$65536,8,0)</f>
        <v>43</v>
      </c>
      <c r="O179" s="49">
        <f t="shared" si="10"/>
        <v>40</v>
      </c>
      <c r="R179" s="8"/>
    </row>
    <row r="180" spans="1:18" s="7" customFormat="1" ht="47.25" hidden="1" customHeight="1">
      <c r="A180" s="9"/>
      <c r="B180" s="9" t="s">
        <v>197</v>
      </c>
      <c r="C180" s="47" t="s">
        <v>284</v>
      </c>
      <c r="D180" s="47" t="s">
        <v>285</v>
      </c>
      <c r="E180" s="9" t="s">
        <v>286</v>
      </c>
      <c r="F180" s="48">
        <v>58000</v>
      </c>
      <c r="G180" s="9">
        <v>24</v>
      </c>
      <c r="H180" s="9">
        <v>21</v>
      </c>
      <c r="I180" s="9">
        <f t="shared" si="11"/>
        <v>-3</v>
      </c>
      <c r="J180" s="43"/>
      <c r="K180" s="43"/>
      <c r="L180" s="43">
        <f t="shared" si="8"/>
        <v>-3</v>
      </c>
      <c r="M180" s="49">
        <f t="shared" si="9"/>
        <v>-174000</v>
      </c>
      <c r="N180" s="49">
        <f>VLOOKUP(D180,'[2]Báo cáo Dự báo tồn kho theo kho'!$G$1:$N$65536,8,0)</f>
        <v>21</v>
      </c>
      <c r="O180" s="49">
        <f t="shared" si="10"/>
        <v>18</v>
      </c>
      <c r="R180" s="8"/>
    </row>
    <row r="181" spans="1:18" s="7" customFormat="1" ht="47.25" hidden="1" customHeight="1">
      <c r="A181" s="9"/>
      <c r="B181" s="9" t="s">
        <v>135</v>
      </c>
      <c r="C181" s="47" t="s">
        <v>2698</v>
      </c>
      <c r="D181" s="47" t="s">
        <v>2699</v>
      </c>
      <c r="E181" s="9" t="s">
        <v>2697</v>
      </c>
      <c r="F181" s="48">
        <v>80000</v>
      </c>
      <c r="G181" s="9">
        <v>3</v>
      </c>
      <c r="H181" s="9">
        <v>0</v>
      </c>
      <c r="I181" s="9">
        <f t="shared" si="11"/>
        <v>-3</v>
      </c>
      <c r="J181" s="43"/>
      <c r="K181" s="43"/>
      <c r="L181" s="43">
        <f t="shared" si="8"/>
        <v>-3</v>
      </c>
      <c r="M181" s="49">
        <f t="shared" si="9"/>
        <v>-240000</v>
      </c>
      <c r="N181" s="49">
        <f>VLOOKUP(D181,'[2]Báo cáo Dự báo tồn kho theo kho'!$G$1:$N$65536,8,0)</f>
        <v>3</v>
      </c>
      <c r="O181" s="49">
        <f t="shared" si="10"/>
        <v>0</v>
      </c>
      <c r="R181" s="8"/>
    </row>
    <row r="182" spans="1:18" s="7" customFormat="1" ht="47.25" hidden="1" customHeight="1">
      <c r="A182" s="9"/>
      <c r="B182" s="9" t="s">
        <v>135</v>
      </c>
      <c r="C182" s="47" t="s">
        <v>2726</v>
      </c>
      <c r="D182" s="47" t="s">
        <v>2727</v>
      </c>
      <c r="E182" s="9" t="s">
        <v>2728</v>
      </c>
      <c r="F182" s="48">
        <v>109000</v>
      </c>
      <c r="G182" s="9">
        <v>3</v>
      </c>
      <c r="H182" s="9">
        <v>0</v>
      </c>
      <c r="I182" s="9">
        <f t="shared" si="11"/>
        <v>-3</v>
      </c>
      <c r="J182" s="43"/>
      <c r="K182" s="43"/>
      <c r="L182" s="43">
        <f t="shared" si="8"/>
        <v>-3</v>
      </c>
      <c r="M182" s="49">
        <f t="shared" si="9"/>
        <v>-327000</v>
      </c>
      <c r="N182" s="49">
        <f>VLOOKUP(D182,'[2]Báo cáo Dự báo tồn kho theo kho'!$G$1:$N$65536,8,0)</f>
        <v>3</v>
      </c>
      <c r="O182" s="49">
        <f t="shared" si="10"/>
        <v>0</v>
      </c>
      <c r="R182" s="8"/>
    </row>
    <row r="183" spans="1:18" s="7" customFormat="1" ht="47.25" hidden="1" customHeight="1">
      <c r="A183" s="9"/>
      <c r="B183" s="9" t="s">
        <v>2772</v>
      </c>
      <c r="C183" s="47" t="s">
        <v>2835</v>
      </c>
      <c r="D183" s="47" t="s">
        <v>2836</v>
      </c>
      <c r="E183" s="9" t="s">
        <v>2837</v>
      </c>
      <c r="F183" s="48">
        <v>149000</v>
      </c>
      <c r="G183" s="9">
        <v>3</v>
      </c>
      <c r="H183" s="9">
        <v>0</v>
      </c>
      <c r="I183" s="9">
        <f t="shared" si="11"/>
        <v>-3</v>
      </c>
      <c r="J183" s="43"/>
      <c r="K183" s="43"/>
      <c r="L183" s="43">
        <f t="shared" si="8"/>
        <v>-3</v>
      </c>
      <c r="M183" s="49">
        <f t="shared" si="9"/>
        <v>-447000</v>
      </c>
      <c r="N183" s="49">
        <f>VLOOKUP(D183,'[2]Báo cáo Dự báo tồn kho theo kho'!$G$1:$N$65536,8,0)</f>
        <v>3</v>
      </c>
      <c r="O183" s="49">
        <f t="shared" si="10"/>
        <v>0</v>
      </c>
      <c r="R183" s="8"/>
    </row>
    <row r="184" spans="1:18" s="7" customFormat="1" ht="47.25" hidden="1" customHeight="1">
      <c r="A184" s="9"/>
      <c r="B184" s="9" t="s">
        <v>2772</v>
      </c>
      <c r="C184" s="47" t="s">
        <v>2930</v>
      </c>
      <c r="D184" s="47" t="s">
        <v>2931</v>
      </c>
      <c r="E184" s="9" t="s">
        <v>2932</v>
      </c>
      <c r="F184" s="48">
        <v>175000</v>
      </c>
      <c r="G184" s="9">
        <v>29</v>
      </c>
      <c r="H184" s="9">
        <v>26</v>
      </c>
      <c r="I184" s="9">
        <f t="shared" si="11"/>
        <v>-3</v>
      </c>
      <c r="J184" s="43"/>
      <c r="K184" s="43"/>
      <c r="L184" s="43">
        <f t="shared" si="8"/>
        <v>-3</v>
      </c>
      <c r="M184" s="49">
        <f t="shared" si="9"/>
        <v>-525000</v>
      </c>
      <c r="N184" s="49">
        <f>VLOOKUP(D184,'[2]Báo cáo Dự báo tồn kho theo kho'!$G$1:$N$65536,8,0)</f>
        <v>26</v>
      </c>
      <c r="O184" s="49">
        <f t="shared" si="10"/>
        <v>23</v>
      </c>
      <c r="R184" s="8"/>
    </row>
    <row r="185" spans="1:18" s="7" customFormat="1" ht="47.25" hidden="1" customHeight="1">
      <c r="A185" s="9"/>
      <c r="B185" s="9" t="s">
        <v>33</v>
      </c>
      <c r="C185" s="47" t="s">
        <v>3062</v>
      </c>
      <c r="D185" s="47" t="s">
        <v>3063</v>
      </c>
      <c r="E185" s="9" t="s">
        <v>3064</v>
      </c>
      <c r="F185" s="48">
        <v>70000</v>
      </c>
      <c r="G185" s="9">
        <v>3</v>
      </c>
      <c r="H185" s="9">
        <v>0</v>
      </c>
      <c r="I185" s="9">
        <f t="shared" si="11"/>
        <v>-3</v>
      </c>
      <c r="J185" s="43"/>
      <c r="K185" s="43"/>
      <c r="L185" s="43">
        <f t="shared" si="8"/>
        <v>-3</v>
      </c>
      <c r="M185" s="49">
        <f t="shared" si="9"/>
        <v>-210000</v>
      </c>
      <c r="N185" s="49">
        <f>VLOOKUP(D185,'[2]Báo cáo Dự báo tồn kho theo kho'!$G$1:$N$65536,8,0)</f>
        <v>3</v>
      </c>
      <c r="O185" s="49">
        <f t="shared" si="10"/>
        <v>0</v>
      </c>
      <c r="R185" s="8"/>
    </row>
    <row r="186" spans="1:18" s="7" customFormat="1" ht="47.25" hidden="1" customHeight="1">
      <c r="A186" s="9"/>
      <c r="B186" s="9" t="s">
        <v>197</v>
      </c>
      <c r="C186" s="47" t="s">
        <v>3086</v>
      </c>
      <c r="D186" s="47" t="s">
        <v>3087</v>
      </c>
      <c r="E186" s="9" t="s">
        <v>3088</v>
      </c>
      <c r="F186" s="48">
        <v>99000</v>
      </c>
      <c r="G186" s="9">
        <v>10</v>
      </c>
      <c r="H186" s="9">
        <v>7</v>
      </c>
      <c r="I186" s="9">
        <f t="shared" si="11"/>
        <v>-3</v>
      </c>
      <c r="J186" s="43"/>
      <c r="K186" s="43"/>
      <c r="L186" s="43">
        <f t="shared" si="8"/>
        <v>-3</v>
      </c>
      <c r="M186" s="49">
        <f t="shared" si="9"/>
        <v>-297000</v>
      </c>
      <c r="N186" s="49">
        <f>VLOOKUP(D186,'[2]Báo cáo Dự báo tồn kho theo kho'!$G$1:$N$65536,8,0)</f>
        <v>5</v>
      </c>
      <c r="O186" s="49">
        <f t="shared" si="10"/>
        <v>2</v>
      </c>
      <c r="R186" s="8"/>
    </row>
    <row r="187" spans="1:18" s="7" customFormat="1" ht="47.25" hidden="1" customHeight="1">
      <c r="A187" s="9"/>
      <c r="B187" s="9" t="s">
        <v>27</v>
      </c>
      <c r="C187" s="47" t="s">
        <v>3218</v>
      </c>
      <c r="D187" s="47" t="s">
        <v>3219</v>
      </c>
      <c r="E187" s="9" t="s">
        <v>3220</v>
      </c>
      <c r="F187" s="48">
        <v>90000</v>
      </c>
      <c r="G187" s="9">
        <v>3</v>
      </c>
      <c r="H187" s="9">
        <v>0</v>
      </c>
      <c r="I187" s="9">
        <f t="shared" si="11"/>
        <v>-3</v>
      </c>
      <c r="J187" s="43"/>
      <c r="K187" s="43"/>
      <c r="L187" s="43">
        <f t="shared" si="8"/>
        <v>-3</v>
      </c>
      <c r="M187" s="49">
        <f t="shared" si="9"/>
        <v>-270000</v>
      </c>
      <c r="N187" s="49">
        <f>VLOOKUP(D187,'[2]Báo cáo Dự báo tồn kho theo kho'!$G$1:$N$65536,8,0)</f>
        <v>3</v>
      </c>
      <c r="O187" s="49">
        <f t="shared" si="10"/>
        <v>0</v>
      </c>
      <c r="R187" s="8"/>
    </row>
    <row r="188" spans="1:18" s="7" customFormat="1" ht="47.25" hidden="1" customHeight="1">
      <c r="A188" s="9"/>
      <c r="B188" s="9" t="s">
        <v>27</v>
      </c>
      <c r="C188" s="47" t="s">
        <v>3233</v>
      </c>
      <c r="D188" s="47" t="s">
        <v>3234</v>
      </c>
      <c r="E188" s="9" t="s">
        <v>3235</v>
      </c>
      <c r="F188" s="48">
        <v>38000</v>
      </c>
      <c r="G188" s="9">
        <v>20</v>
      </c>
      <c r="H188" s="9">
        <v>17</v>
      </c>
      <c r="I188" s="9">
        <f t="shared" si="11"/>
        <v>-3</v>
      </c>
      <c r="J188" s="43"/>
      <c r="K188" s="43"/>
      <c r="L188" s="43">
        <f t="shared" si="8"/>
        <v>-3</v>
      </c>
      <c r="M188" s="49">
        <f t="shared" si="9"/>
        <v>-114000</v>
      </c>
      <c r="N188" s="49">
        <f>VLOOKUP(D188,'[2]Báo cáo Dự báo tồn kho theo kho'!$G$1:$N$65536,8,0)</f>
        <v>20</v>
      </c>
      <c r="O188" s="49">
        <f t="shared" si="10"/>
        <v>17</v>
      </c>
      <c r="R188" s="8"/>
    </row>
    <row r="189" spans="1:18" s="7" customFormat="1" ht="47.25" hidden="1" customHeight="1">
      <c r="A189" s="9"/>
      <c r="B189" s="9" t="s">
        <v>32</v>
      </c>
      <c r="C189" s="47" t="s">
        <v>2025</v>
      </c>
      <c r="D189" s="47" t="s">
        <v>2026</v>
      </c>
      <c r="E189" s="9" t="s">
        <v>2027</v>
      </c>
      <c r="F189" s="48">
        <v>135000</v>
      </c>
      <c r="G189" s="9">
        <v>16</v>
      </c>
      <c r="H189" s="9">
        <v>13</v>
      </c>
      <c r="I189" s="9">
        <f t="shared" si="11"/>
        <v>-3</v>
      </c>
      <c r="J189" s="43"/>
      <c r="K189" s="43"/>
      <c r="L189" s="43">
        <f t="shared" si="8"/>
        <v>-3</v>
      </c>
      <c r="M189" s="49">
        <f t="shared" si="9"/>
        <v>-405000</v>
      </c>
      <c r="N189" s="49">
        <f>VLOOKUP(D189,'[2]Báo cáo Dự báo tồn kho theo kho'!$G$1:$N$65536,8,0)</f>
        <v>10</v>
      </c>
      <c r="O189" s="49">
        <f t="shared" si="10"/>
        <v>7</v>
      </c>
      <c r="R189" s="8"/>
    </row>
    <row r="190" spans="1:18" s="7" customFormat="1" ht="47.25" hidden="1" customHeight="1">
      <c r="A190" s="9"/>
      <c r="B190" s="9" t="s">
        <v>32</v>
      </c>
      <c r="C190" s="47" t="s">
        <v>1124</v>
      </c>
      <c r="D190" s="47" t="s">
        <v>1125</v>
      </c>
      <c r="E190" s="9" t="s">
        <v>1126</v>
      </c>
      <c r="F190" s="48">
        <v>250000</v>
      </c>
      <c r="G190" s="9">
        <v>6</v>
      </c>
      <c r="H190" s="9">
        <v>3</v>
      </c>
      <c r="I190" s="9">
        <f t="shared" si="11"/>
        <v>-3</v>
      </c>
      <c r="J190" s="43"/>
      <c r="K190" s="50"/>
      <c r="L190" s="43">
        <f t="shared" si="8"/>
        <v>-3</v>
      </c>
      <c r="M190" s="49">
        <f t="shared" si="9"/>
        <v>-750000</v>
      </c>
      <c r="N190" s="49">
        <f>VLOOKUP(D190,'[2]Báo cáo Dự báo tồn kho theo kho'!$G$1:$N$65536,8,0)</f>
        <v>6</v>
      </c>
      <c r="O190" s="49">
        <f t="shared" si="10"/>
        <v>3</v>
      </c>
      <c r="R190" s="8"/>
    </row>
    <row r="191" spans="1:18" s="7" customFormat="1" ht="47.25" hidden="1" customHeight="1">
      <c r="A191" s="9"/>
      <c r="B191" s="9" t="s">
        <v>392</v>
      </c>
      <c r="C191" s="47" t="s">
        <v>2323</v>
      </c>
      <c r="D191" s="47" t="s">
        <v>2323</v>
      </c>
      <c r="E191" s="9" t="s">
        <v>2324</v>
      </c>
      <c r="F191" s="48">
        <v>185000</v>
      </c>
      <c r="G191" s="9">
        <v>2.6850000000000001</v>
      </c>
      <c r="H191" s="9">
        <v>0</v>
      </c>
      <c r="I191" s="9">
        <f t="shared" si="11"/>
        <v>-2.6850000000000001</v>
      </c>
      <c r="J191" s="43"/>
      <c r="K191" s="43"/>
      <c r="L191" s="43">
        <f t="shared" si="8"/>
        <v>-2.6850000000000001</v>
      </c>
      <c r="M191" s="49">
        <f t="shared" si="9"/>
        <v>-496725</v>
      </c>
      <c r="N191" s="49">
        <f>VLOOKUP(D191,'[2]Báo cáo Dự báo tồn kho theo kho'!$G$1:$N$65536,8,0)</f>
        <v>2.6850000000000001</v>
      </c>
      <c r="O191" s="49">
        <f t="shared" si="10"/>
        <v>0</v>
      </c>
      <c r="R191" s="8"/>
    </row>
    <row r="192" spans="1:18" s="7" customFormat="1" ht="47.25" hidden="1" customHeight="1">
      <c r="A192" s="9"/>
      <c r="B192" s="9" t="s">
        <v>392</v>
      </c>
      <c r="C192" s="47" t="s">
        <v>2214</v>
      </c>
      <c r="D192" s="47" t="s">
        <v>2214</v>
      </c>
      <c r="E192" s="9" t="s">
        <v>2215</v>
      </c>
      <c r="F192" s="48">
        <v>145000</v>
      </c>
      <c r="G192" s="9">
        <v>2.165</v>
      </c>
      <c r="H192" s="9">
        <v>0</v>
      </c>
      <c r="I192" s="9">
        <f t="shared" si="11"/>
        <v>-2.165</v>
      </c>
      <c r="J192" s="43"/>
      <c r="K192" s="43"/>
      <c r="L192" s="43">
        <f t="shared" ref="L192:L255" si="12">+H192-G192</f>
        <v>-2.165</v>
      </c>
      <c r="M192" s="49">
        <f t="shared" ref="M192:M255" si="13">+L192*F192</f>
        <v>-313925</v>
      </c>
      <c r="N192" s="49">
        <f>VLOOKUP(D192,'[2]Báo cáo Dự báo tồn kho theo kho'!$G$1:$N$65536,8,0)</f>
        <v>2.165</v>
      </c>
      <c r="O192" s="49">
        <f t="shared" ref="O192:O255" si="14">+N192+I192</f>
        <v>0</v>
      </c>
      <c r="R192" s="8"/>
    </row>
    <row r="193" spans="1:18" s="7" customFormat="1" ht="47.25" hidden="1" customHeight="1">
      <c r="A193" s="9"/>
      <c r="B193" s="9" t="s">
        <v>2772</v>
      </c>
      <c r="C193" s="47" t="s">
        <v>2803</v>
      </c>
      <c r="D193" s="47" t="s">
        <v>2804</v>
      </c>
      <c r="E193" s="9" t="s">
        <v>2802</v>
      </c>
      <c r="F193" s="48">
        <v>109000</v>
      </c>
      <c r="G193" s="9">
        <v>6</v>
      </c>
      <c r="H193" s="9">
        <v>4</v>
      </c>
      <c r="I193" s="9">
        <f t="shared" si="11"/>
        <v>-2</v>
      </c>
      <c r="J193" s="43"/>
      <c r="K193" s="43"/>
      <c r="L193" s="43">
        <f t="shared" si="12"/>
        <v>-2</v>
      </c>
      <c r="M193" s="49">
        <f t="shared" si="13"/>
        <v>-218000</v>
      </c>
      <c r="N193" s="49">
        <f>VLOOKUP(D193,'[2]Báo cáo Dự báo tồn kho theo kho'!$G$1:$N$65536,8,0)</f>
        <v>6</v>
      </c>
      <c r="O193" s="49">
        <f t="shared" si="14"/>
        <v>4</v>
      </c>
      <c r="R193" s="8"/>
    </row>
    <row r="194" spans="1:18" s="7" customFormat="1" ht="47.25" hidden="1" customHeight="1">
      <c r="A194" s="9"/>
      <c r="B194" s="9" t="s">
        <v>40</v>
      </c>
      <c r="C194" s="47" t="s">
        <v>393</v>
      </c>
      <c r="D194" s="47" t="s">
        <v>394</v>
      </c>
      <c r="E194" s="9" t="s">
        <v>395</v>
      </c>
      <c r="F194" s="48">
        <v>195000</v>
      </c>
      <c r="G194" s="9">
        <v>18</v>
      </c>
      <c r="H194" s="9">
        <v>16</v>
      </c>
      <c r="I194" s="9">
        <f t="shared" si="11"/>
        <v>-2</v>
      </c>
      <c r="J194" s="43"/>
      <c r="K194" s="43"/>
      <c r="L194" s="43">
        <f t="shared" si="12"/>
        <v>-2</v>
      </c>
      <c r="M194" s="49">
        <f t="shared" si="13"/>
        <v>-390000</v>
      </c>
      <c r="N194" s="49">
        <f>VLOOKUP(D194,'[2]Báo cáo Dự báo tồn kho theo kho'!$G$1:$N$65536,8,0)</f>
        <v>17</v>
      </c>
      <c r="O194" s="49">
        <f t="shared" si="14"/>
        <v>15</v>
      </c>
      <c r="R194" s="8"/>
    </row>
    <row r="195" spans="1:18" s="7" customFormat="1" ht="47.25" hidden="1" customHeight="1">
      <c r="A195" s="9"/>
      <c r="B195" s="9" t="s">
        <v>40</v>
      </c>
      <c r="C195" s="47" t="s">
        <v>2401</v>
      </c>
      <c r="D195" s="47" t="s">
        <v>2402</v>
      </c>
      <c r="E195" s="9" t="s">
        <v>2403</v>
      </c>
      <c r="F195" s="48">
        <v>250000</v>
      </c>
      <c r="G195" s="9">
        <v>4</v>
      </c>
      <c r="H195" s="9">
        <v>2</v>
      </c>
      <c r="I195" s="9">
        <f t="shared" si="11"/>
        <v>-2</v>
      </c>
      <c r="J195" s="43"/>
      <c r="K195" s="43"/>
      <c r="L195" s="43">
        <f t="shared" si="12"/>
        <v>-2</v>
      </c>
      <c r="M195" s="49">
        <f t="shared" si="13"/>
        <v>-500000</v>
      </c>
      <c r="N195" s="49">
        <f>VLOOKUP(D195,'[2]Báo cáo Dự báo tồn kho theo kho'!$G$1:$N$65536,8,0)</f>
        <v>4</v>
      </c>
      <c r="O195" s="49">
        <f t="shared" si="14"/>
        <v>2</v>
      </c>
      <c r="R195" s="8"/>
    </row>
    <row r="196" spans="1:18" s="7" customFormat="1" ht="47.25" hidden="1" customHeight="1">
      <c r="A196" s="9"/>
      <c r="B196" s="9" t="s">
        <v>40</v>
      </c>
      <c r="C196" s="47" t="s">
        <v>2436</v>
      </c>
      <c r="D196" s="47" t="s">
        <v>2437</v>
      </c>
      <c r="E196" s="9" t="s">
        <v>2438</v>
      </c>
      <c r="F196" s="48">
        <v>295000</v>
      </c>
      <c r="G196" s="9">
        <v>17</v>
      </c>
      <c r="H196" s="9">
        <v>15</v>
      </c>
      <c r="I196" s="9">
        <f t="shared" si="11"/>
        <v>-2</v>
      </c>
      <c r="J196" s="43"/>
      <c r="K196" s="43"/>
      <c r="L196" s="43">
        <f t="shared" si="12"/>
        <v>-2</v>
      </c>
      <c r="M196" s="49">
        <f t="shared" si="13"/>
        <v>-590000</v>
      </c>
      <c r="N196" s="49">
        <f>VLOOKUP(D196,'[2]Báo cáo Dự báo tồn kho theo kho'!$G$1:$N$65536,8,0)</f>
        <v>17</v>
      </c>
      <c r="O196" s="49">
        <f t="shared" si="14"/>
        <v>15</v>
      </c>
      <c r="R196" s="8"/>
    </row>
    <row r="197" spans="1:18" s="7" customFormat="1" ht="47.25" hidden="1" customHeight="1">
      <c r="A197" s="9"/>
      <c r="B197" s="9" t="s">
        <v>27</v>
      </c>
      <c r="C197" s="47" t="s">
        <v>510</v>
      </c>
      <c r="D197" s="47" t="s">
        <v>511</v>
      </c>
      <c r="E197" s="9" t="s">
        <v>512</v>
      </c>
      <c r="F197" s="48">
        <v>690000</v>
      </c>
      <c r="G197" s="9">
        <v>27</v>
      </c>
      <c r="H197" s="9">
        <v>25</v>
      </c>
      <c r="I197" s="9">
        <f t="shared" si="11"/>
        <v>-2</v>
      </c>
      <c r="J197" s="43"/>
      <c r="K197" s="43"/>
      <c r="L197" s="43">
        <f t="shared" si="12"/>
        <v>-2</v>
      </c>
      <c r="M197" s="49">
        <f t="shared" si="13"/>
        <v>-1380000</v>
      </c>
      <c r="N197" s="49">
        <f>VLOOKUP(D197,'[2]Báo cáo Dự báo tồn kho theo kho'!$G$1:$N$65536,8,0)</f>
        <v>27</v>
      </c>
      <c r="O197" s="49">
        <f t="shared" si="14"/>
        <v>25</v>
      </c>
      <c r="R197" s="8"/>
    </row>
    <row r="198" spans="1:18" s="7" customFormat="1" ht="47.25" hidden="1" customHeight="1">
      <c r="A198" s="9"/>
      <c r="B198" s="9" t="s">
        <v>27</v>
      </c>
      <c r="C198" s="47" t="s">
        <v>731</v>
      </c>
      <c r="D198" s="47" t="s">
        <v>732</v>
      </c>
      <c r="E198" s="9" t="s">
        <v>733</v>
      </c>
      <c r="F198" s="48">
        <v>20000</v>
      </c>
      <c r="G198" s="9">
        <v>32</v>
      </c>
      <c r="H198" s="9">
        <v>30</v>
      </c>
      <c r="I198" s="9">
        <f t="shared" si="11"/>
        <v>-2</v>
      </c>
      <c r="J198" s="43"/>
      <c r="K198" s="43"/>
      <c r="L198" s="43">
        <f t="shared" si="12"/>
        <v>-2</v>
      </c>
      <c r="M198" s="49">
        <f t="shared" si="13"/>
        <v>-40000</v>
      </c>
      <c r="N198" s="49">
        <f>VLOOKUP(D198,'[2]Báo cáo Dự báo tồn kho theo kho'!$G$1:$N$65536,8,0)</f>
        <v>30</v>
      </c>
      <c r="O198" s="49">
        <f t="shared" si="14"/>
        <v>28</v>
      </c>
      <c r="R198" s="8"/>
    </row>
    <row r="199" spans="1:18" s="7" customFormat="1" ht="47.25" hidden="1" customHeight="1">
      <c r="A199" s="9"/>
      <c r="B199" s="9" t="s">
        <v>33</v>
      </c>
      <c r="C199" s="47" t="s">
        <v>1856</v>
      </c>
      <c r="D199" s="47" t="s">
        <v>1857</v>
      </c>
      <c r="E199" s="9" t="s">
        <v>1858</v>
      </c>
      <c r="F199" s="48">
        <v>25000</v>
      </c>
      <c r="G199" s="9">
        <v>6</v>
      </c>
      <c r="H199" s="9">
        <v>4</v>
      </c>
      <c r="I199" s="9">
        <f t="shared" si="11"/>
        <v>-2</v>
      </c>
      <c r="J199" s="43"/>
      <c r="K199" s="43"/>
      <c r="L199" s="43">
        <f t="shared" si="12"/>
        <v>-2</v>
      </c>
      <c r="M199" s="49">
        <f t="shared" si="13"/>
        <v>-50000</v>
      </c>
      <c r="N199" s="49">
        <f>VLOOKUP(D199,'[2]Báo cáo Dự báo tồn kho theo kho'!$G$1:$N$65536,8,0)</f>
        <v>3</v>
      </c>
      <c r="O199" s="49">
        <f t="shared" si="14"/>
        <v>1</v>
      </c>
      <c r="R199" s="8"/>
    </row>
    <row r="200" spans="1:18" s="7" customFormat="1" ht="47.25" hidden="1" customHeight="1">
      <c r="A200" s="9"/>
      <c r="B200" s="9" t="s">
        <v>33</v>
      </c>
      <c r="C200" s="47" t="s">
        <v>414</v>
      </c>
      <c r="D200" s="47" t="s">
        <v>415</v>
      </c>
      <c r="E200" s="9" t="s">
        <v>416</v>
      </c>
      <c r="F200" s="48">
        <v>29000</v>
      </c>
      <c r="G200" s="9">
        <v>25</v>
      </c>
      <c r="H200" s="9">
        <v>23</v>
      </c>
      <c r="I200" s="9">
        <f t="shared" si="11"/>
        <v>-2</v>
      </c>
      <c r="J200" s="43"/>
      <c r="K200" s="43"/>
      <c r="L200" s="43">
        <f t="shared" si="12"/>
        <v>-2</v>
      </c>
      <c r="M200" s="49">
        <f t="shared" si="13"/>
        <v>-58000</v>
      </c>
      <c r="N200" s="49">
        <f>VLOOKUP(D200,'[2]Báo cáo Dự báo tồn kho theo kho'!$G$1:$N$65536,8,0)</f>
        <v>20</v>
      </c>
      <c r="O200" s="49">
        <f t="shared" si="14"/>
        <v>18</v>
      </c>
      <c r="R200" s="8"/>
    </row>
    <row r="201" spans="1:18" s="7" customFormat="1" ht="47.25" hidden="1" customHeight="1">
      <c r="A201" s="9"/>
      <c r="B201" s="9" t="s">
        <v>27</v>
      </c>
      <c r="C201" s="47" t="s">
        <v>1901</v>
      </c>
      <c r="D201" s="47" t="s">
        <v>1902</v>
      </c>
      <c r="E201" s="9" t="s">
        <v>1903</v>
      </c>
      <c r="F201" s="48">
        <v>35000</v>
      </c>
      <c r="G201" s="9">
        <v>12</v>
      </c>
      <c r="H201" s="9">
        <v>10</v>
      </c>
      <c r="I201" s="9">
        <f t="shared" ref="I201:I264" si="15">+H201-G201</f>
        <v>-2</v>
      </c>
      <c r="J201" s="43"/>
      <c r="K201" s="43"/>
      <c r="L201" s="43">
        <f t="shared" si="12"/>
        <v>-2</v>
      </c>
      <c r="M201" s="49">
        <f t="shared" si="13"/>
        <v>-70000</v>
      </c>
      <c r="N201" s="49">
        <f>VLOOKUP(D201,'[2]Báo cáo Dự báo tồn kho theo kho'!$G$1:$N$65536,8,0)</f>
        <v>12</v>
      </c>
      <c r="O201" s="49">
        <f t="shared" si="14"/>
        <v>10</v>
      </c>
      <c r="R201" s="8"/>
    </row>
    <row r="202" spans="1:18" s="7" customFormat="1" ht="47.25" hidden="1" customHeight="1">
      <c r="A202" s="9"/>
      <c r="B202" s="9" t="s">
        <v>27</v>
      </c>
      <c r="C202" s="47" t="s">
        <v>1910</v>
      </c>
      <c r="D202" s="47" t="s">
        <v>1911</v>
      </c>
      <c r="E202" s="9" t="s">
        <v>1912</v>
      </c>
      <c r="F202" s="48">
        <v>35000</v>
      </c>
      <c r="G202" s="9">
        <v>2</v>
      </c>
      <c r="H202" s="9">
        <v>0</v>
      </c>
      <c r="I202" s="9">
        <f t="shared" si="15"/>
        <v>-2</v>
      </c>
      <c r="J202" s="43"/>
      <c r="K202" s="43"/>
      <c r="L202" s="43">
        <f t="shared" si="12"/>
        <v>-2</v>
      </c>
      <c r="M202" s="49">
        <f t="shared" si="13"/>
        <v>-70000</v>
      </c>
      <c r="N202" s="49">
        <f>VLOOKUP(D202,'[2]Báo cáo Dự báo tồn kho theo kho'!$G$1:$N$65536,8,0)</f>
        <v>2</v>
      </c>
      <c r="O202" s="49">
        <f t="shared" si="14"/>
        <v>0</v>
      </c>
      <c r="R202" s="8"/>
    </row>
    <row r="203" spans="1:18" s="7" customFormat="1" ht="47.25" hidden="1" customHeight="1">
      <c r="A203" s="9"/>
      <c r="B203" s="9" t="s">
        <v>27</v>
      </c>
      <c r="C203" s="47" t="s">
        <v>1913</v>
      </c>
      <c r="D203" s="47" t="s">
        <v>1914</v>
      </c>
      <c r="E203" s="9" t="s">
        <v>1915</v>
      </c>
      <c r="F203" s="48">
        <v>35000</v>
      </c>
      <c r="G203" s="9">
        <v>18</v>
      </c>
      <c r="H203" s="9">
        <v>16</v>
      </c>
      <c r="I203" s="9">
        <f t="shared" si="15"/>
        <v>-2</v>
      </c>
      <c r="J203" s="43"/>
      <c r="K203" s="43"/>
      <c r="L203" s="43">
        <f t="shared" si="12"/>
        <v>-2</v>
      </c>
      <c r="M203" s="49">
        <f t="shared" si="13"/>
        <v>-70000</v>
      </c>
      <c r="N203" s="49">
        <f>VLOOKUP(D203,'[2]Báo cáo Dự báo tồn kho theo kho'!$G$1:$N$65536,8,0)</f>
        <v>17</v>
      </c>
      <c r="O203" s="49">
        <f t="shared" si="14"/>
        <v>15</v>
      </c>
      <c r="R203" s="8"/>
    </row>
    <row r="204" spans="1:18" s="7" customFormat="1" ht="47.25" hidden="1" customHeight="1">
      <c r="A204" s="9"/>
      <c r="B204" s="9" t="s">
        <v>27</v>
      </c>
      <c r="C204" s="47" t="s">
        <v>1916</v>
      </c>
      <c r="D204" s="47" t="s">
        <v>1917</v>
      </c>
      <c r="E204" s="9" t="s">
        <v>1918</v>
      </c>
      <c r="F204" s="48">
        <v>35000</v>
      </c>
      <c r="G204" s="9">
        <v>9</v>
      </c>
      <c r="H204" s="9">
        <v>7</v>
      </c>
      <c r="I204" s="9">
        <f t="shared" si="15"/>
        <v>-2</v>
      </c>
      <c r="J204" s="43"/>
      <c r="K204" s="43"/>
      <c r="L204" s="43">
        <f t="shared" si="12"/>
        <v>-2</v>
      </c>
      <c r="M204" s="49">
        <f t="shared" si="13"/>
        <v>-70000</v>
      </c>
      <c r="N204" s="49">
        <f>VLOOKUP(D204,'[2]Báo cáo Dự báo tồn kho theo kho'!$G$1:$N$65536,8,0)</f>
        <v>4</v>
      </c>
      <c r="O204" s="49">
        <f t="shared" si="14"/>
        <v>2</v>
      </c>
      <c r="R204" s="8"/>
    </row>
    <row r="205" spans="1:18" s="7" customFormat="1" ht="47.25" hidden="1" customHeight="1">
      <c r="A205" s="9"/>
      <c r="B205" s="9" t="s">
        <v>27</v>
      </c>
      <c r="C205" s="47" t="s">
        <v>1947</v>
      </c>
      <c r="D205" s="47" t="s">
        <v>1948</v>
      </c>
      <c r="E205" s="9" t="s">
        <v>1949</v>
      </c>
      <c r="F205" s="48">
        <v>40000</v>
      </c>
      <c r="G205" s="9">
        <v>19</v>
      </c>
      <c r="H205" s="9">
        <v>17</v>
      </c>
      <c r="I205" s="9">
        <f t="shared" si="15"/>
        <v>-2</v>
      </c>
      <c r="J205" s="43"/>
      <c r="K205" s="43"/>
      <c r="L205" s="43">
        <f t="shared" si="12"/>
        <v>-2</v>
      </c>
      <c r="M205" s="49">
        <f t="shared" si="13"/>
        <v>-80000</v>
      </c>
      <c r="N205" s="49">
        <f>VLOOKUP(D205,'[2]Báo cáo Dự báo tồn kho theo kho'!$G$1:$N$65536,8,0)</f>
        <v>19</v>
      </c>
      <c r="O205" s="49">
        <f t="shared" si="14"/>
        <v>17</v>
      </c>
      <c r="R205" s="8"/>
    </row>
    <row r="206" spans="1:18" s="7" customFormat="1" ht="47.25" hidden="1" customHeight="1">
      <c r="A206" s="9"/>
      <c r="B206" s="9" t="s">
        <v>33</v>
      </c>
      <c r="C206" s="47" t="s">
        <v>1953</v>
      </c>
      <c r="D206" s="47" t="s">
        <v>1954</v>
      </c>
      <c r="E206" s="9" t="s">
        <v>1955</v>
      </c>
      <c r="F206" s="48">
        <v>40000</v>
      </c>
      <c r="G206" s="9">
        <v>2</v>
      </c>
      <c r="H206" s="9">
        <v>0</v>
      </c>
      <c r="I206" s="9">
        <f t="shared" si="15"/>
        <v>-2</v>
      </c>
      <c r="J206" s="43"/>
      <c r="K206" s="43"/>
      <c r="L206" s="43">
        <f t="shared" si="12"/>
        <v>-2</v>
      </c>
      <c r="M206" s="49">
        <f t="shared" si="13"/>
        <v>-80000</v>
      </c>
      <c r="N206" s="49">
        <f>VLOOKUP(D206,'[2]Báo cáo Dự báo tồn kho theo kho'!$G$1:$N$65536,8,0)</f>
        <v>2</v>
      </c>
      <c r="O206" s="49">
        <f t="shared" si="14"/>
        <v>0</v>
      </c>
      <c r="R206" s="8"/>
    </row>
    <row r="207" spans="1:18" s="7" customFormat="1" ht="47.25" customHeight="1">
      <c r="A207" s="9"/>
      <c r="B207" s="9" t="s">
        <v>27</v>
      </c>
      <c r="C207" s="47" t="s">
        <v>1956</v>
      </c>
      <c r="D207" s="47" t="s">
        <v>1957</v>
      </c>
      <c r="E207" s="9" t="s">
        <v>1958</v>
      </c>
      <c r="F207" s="48">
        <v>42000</v>
      </c>
      <c r="G207" s="9">
        <v>2</v>
      </c>
      <c r="H207" s="9">
        <v>0</v>
      </c>
      <c r="I207" s="9">
        <f t="shared" si="15"/>
        <v>-2</v>
      </c>
      <c r="J207" s="43"/>
      <c r="K207" s="43"/>
      <c r="L207" s="43">
        <f t="shared" si="12"/>
        <v>-2</v>
      </c>
      <c r="M207" s="49">
        <f t="shared" si="13"/>
        <v>-84000</v>
      </c>
      <c r="N207" s="49">
        <f>VLOOKUP(D207,'[2]Báo cáo Dự báo tồn kho theo kho'!$G$1:$N$65536,8,0)</f>
        <v>1</v>
      </c>
      <c r="O207" s="49">
        <f t="shared" si="14"/>
        <v>-1</v>
      </c>
      <c r="R207" s="8"/>
    </row>
    <row r="208" spans="1:18" s="7" customFormat="1" ht="47.25" hidden="1" customHeight="1">
      <c r="A208" s="9"/>
      <c r="B208" s="9" t="s">
        <v>197</v>
      </c>
      <c r="C208" s="47" t="s">
        <v>1971</v>
      </c>
      <c r="D208" s="47" t="s">
        <v>1972</v>
      </c>
      <c r="E208" s="9" t="s">
        <v>1973</v>
      </c>
      <c r="F208" s="48">
        <v>45000</v>
      </c>
      <c r="G208" s="9">
        <v>11</v>
      </c>
      <c r="H208" s="9">
        <v>9</v>
      </c>
      <c r="I208" s="9">
        <f t="shared" si="15"/>
        <v>-2</v>
      </c>
      <c r="J208" s="43"/>
      <c r="K208" s="43"/>
      <c r="L208" s="43">
        <f t="shared" si="12"/>
        <v>-2</v>
      </c>
      <c r="M208" s="49">
        <f t="shared" si="13"/>
        <v>-90000</v>
      </c>
      <c r="N208" s="49">
        <f>VLOOKUP(D208,'[2]Báo cáo Dự báo tồn kho theo kho'!$G$1:$N$65536,8,0)</f>
        <v>13</v>
      </c>
      <c r="O208" s="49">
        <f t="shared" si="14"/>
        <v>11</v>
      </c>
      <c r="R208" s="8"/>
    </row>
    <row r="209" spans="1:18" s="7" customFormat="1" ht="47.25" hidden="1" customHeight="1">
      <c r="A209" s="9"/>
      <c r="B209" s="9" t="s">
        <v>33</v>
      </c>
      <c r="C209" s="47" t="s">
        <v>1977</v>
      </c>
      <c r="D209" s="47" t="s">
        <v>1978</v>
      </c>
      <c r="E209" s="9" t="s">
        <v>1979</v>
      </c>
      <c r="F209" s="48">
        <v>45000</v>
      </c>
      <c r="G209" s="9">
        <v>2</v>
      </c>
      <c r="H209" s="9">
        <v>0</v>
      </c>
      <c r="I209" s="9">
        <f t="shared" si="15"/>
        <v>-2</v>
      </c>
      <c r="J209" s="43"/>
      <c r="K209" s="43"/>
      <c r="L209" s="43">
        <f t="shared" si="12"/>
        <v>-2</v>
      </c>
      <c r="M209" s="49">
        <f t="shared" si="13"/>
        <v>-90000</v>
      </c>
      <c r="N209" s="49">
        <f>VLOOKUP(D209,'[2]Báo cáo Dự báo tồn kho theo kho'!$G$1:$N$65536,8,0)</f>
        <v>2</v>
      </c>
      <c r="O209" s="49">
        <f t="shared" si="14"/>
        <v>0</v>
      </c>
      <c r="R209" s="8"/>
    </row>
    <row r="210" spans="1:18" s="7" customFormat="1" ht="47.25" hidden="1" customHeight="1">
      <c r="A210" s="9"/>
      <c r="B210" s="9" t="s">
        <v>33</v>
      </c>
      <c r="C210" s="47" t="s">
        <v>1980</v>
      </c>
      <c r="D210" s="47" t="s">
        <v>1981</v>
      </c>
      <c r="E210" s="9" t="s">
        <v>1982</v>
      </c>
      <c r="F210" s="48">
        <v>45000</v>
      </c>
      <c r="G210" s="9">
        <v>6</v>
      </c>
      <c r="H210" s="9">
        <v>4</v>
      </c>
      <c r="I210" s="9">
        <f t="shared" si="15"/>
        <v>-2</v>
      </c>
      <c r="J210" s="43"/>
      <c r="K210" s="43"/>
      <c r="L210" s="43">
        <f t="shared" si="12"/>
        <v>-2</v>
      </c>
      <c r="M210" s="49">
        <f t="shared" si="13"/>
        <v>-90000</v>
      </c>
      <c r="N210" s="49">
        <f>VLOOKUP(D210,'[2]Báo cáo Dự báo tồn kho theo kho'!$G$1:$N$65536,8,0)</f>
        <v>6</v>
      </c>
      <c r="O210" s="49">
        <f t="shared" si="14"/>
        <v>4</v>
      </c>
      <c r="R210" s="8"/>
    </row>
    <row r="211" spans="1:18" s="7" customFormat="1" ht="47.25" hidden="1" customHeight="1">
      <c r="A211" s="9"/>
      <c r="B211" s="9" t="s">
        <v>27</v>
      </c>
      <c r="C211" s="47" t="s">
        <v>2022</v>
      </c>
      <c r="D211" s="47" t="s">
        <v>2023</v>
      </c>
      <c r="E211" s="9" t="s">
        <v>2024</v>
      </c>
      <c r="F211" s="48">
        <v>65000</v>
      </c>
      <c r="G211" s="9">
        <v>2</v>
      </c>
      <c r="H211" s="9">
        <v>0</v>
      </c>
      <c r="I211" s="9">
        <f t="shared" si="15"/>
        <v>-2</v>
      </c>
      <c r="J211" s="43"/>
      <c r="K211" s="43"/>
      <c r="L211" s="43">
        <f t="shared" si="12"/>
        <v>-2</v>
      </c>
      <c r="M211" s="49">
        <f t="shared" si="13"/>
        <v>-130000</v>
      </c>
      <c r="N211" s="49">
        <f>VLOOKUP(D211,'[2]Báo cáo Dự báo tồn kho theo kho'!$G$1:$N$65536,8,0)</f>
        <v>2</v>
      </c>
      <c r="O211" s="49">
        <f t="shared" si="14"/>
        <v>0</v>
      </c>
      <c r="R211" s="8"/>
    </row>
    <row r="212" spans="1:18" s="7" customFormat="1" ht="47.25" hidden="1" customHeight="1">
      <c r="A212" s="9"/>
      <c r="B212" s="9" t="s">
        <v>27</v>
      </c>
      <c r="C212" s="47" t="s">
        <v>2034</v>
      </c>
      <c r="D212" s="47" t="s">
        <v>2035</v>
      </c>
      <c r="E212" s="9" t="s">
        <v>2036</v>
      </c>
      <c r="F212" s="48">
        <v>69000</v>
      </c>
      <c r="G212" s="9">
        <v>2</v>
      </c>
      <c r="H212" s="9">
        <v>0</v>
      </c>
      <c r="I212" s="9">
        <f t="shared" si="15"/>
        <v>-2</v>
      </c>
      <c r="J212" s="43"/>
      <c r="K212" s="43"/>
      <c r="L212" s="43">
        <f t="shared" si="12"/>
        <v>-2</v>
      </c>
      <c r="M212" s="49">
        <f t="shared" si="13"/>
        <v>-138000</v>
      </c>
      <c r="N212" s="49">
        <f>VLOOKUP(D212,'[2]Báo cáo Dự báo tồn kho theo kho'!$G$1:$N$65536,8,0)</f>
        <v>2</v>
      </c>
      <c r="O212" s="49">
        <f t="shared" si="14"/>
        <v>0</v>
      </c>
      <c r="R212" s="8"/>
    </row>
    <row r="213" spans="1:18" s="7" customFormat="1" ht="47.25" hidden="1" customHeight="1">
      <c r="A213" s="9"/>
      <c r="B213" s="9" t="s">
        <v>27</v>
      </c>
      <c r="C213" s="47" t="s">
        <v>2037</v>
      </c>
      <c r="D213" s="47" t="s">
        <v>2038</v>
      </c>
      <c r="E213" s="9" t="s">
        <v>2039</v>
      </c>
      <c r="F213" s="48">
        <v>70000</v>
      </c>
      <c r="G213" s="9">
        <v>2</v>
      </c>
      <c r="H213" s="9">
        <v>0</v>
      </c>
      <c r="I213" s="9">
        <f t="shared" si="15"/>
        <v>-2</v>
      </c>
      <c r="J213" s="43"/>
      <c r="K213" s="43"/>
      <c r="L213" s="43">
        <f t="shared" si="12"/>
        <v>-2</v>
      </c>
      <c r="M213" s="49">
        <f t="shared" si="13"/>
        <v>-140000</v>
      </c>
      <c r="N213" s="49">
        <f>VLOOKUP(D213,'[2]Báo cáo Dự báo tồn kho theo kho'!$G$1:$N$65536,8,0)</f>
        <v>2</v>
      </c>
      <c r="O213" s="49">
        <f t="shared" si="14"/>
        <v>0</v>
      </c>
      <c r="R213" s="8"/>
    </row>
    <row r="214" spans="1:18" s="7" customFormat="1" ht="47.25" hidden="1" customHeight="1">
      <c r="A214" s="9"/>
      <c r="B214" s="9" t="s">
        <v>197</v>
      </c>
      <c r="C214" s="47" t="s">
        <v>2040</v>
      </c>
      <c r="D214" s="47" t="s">
        <v>2041</v>
      </c>
      <c r="E214" s="9" t="s">
        <v>2042</v>
      </c>
      <c r="F214" s="48">
        <v>70000</v>
      </c>
      <c r="G214" s="9">
        <v>20</v>
      </c>
      <c r="H214" s="9">
        <v>18</v>
      </c>
      <c r="I214" s="9">
        <f t="shared" si="15"/>
        <v>-2</v>
      </c>
      <c r="J214" s="43"/>
      <c r="K214" s="43"/>
      <c r="L214" s="43">
        <f t="shared" si="12"/>
        <v>-2</v>
      </c>
      <c r="M214" s="49">
        <f t="shared" si="13"/>
        <v>-140000</v>
      </c>
      <c r="N214" s="49">
        <f>VLOOKUP(D214,'[2]Báo cáo Dự báo tồn kho theo kho'!$G$1:$N$65536,8,0)</f>
        <v>30</v>
      </c>
      <c r="O214" s="49">
        <f t="shared" si="14"/>
        <v>28</v>
      </c>
      <c r="R214" s="8"/>
    </row>
    <row r="215" spans="1:18" s="7" customFormat="1" ht="47.25" hidden="1" customHeight="1">
      <c r="A215" s="9"/>
      <c r="B215" s="9" t="s">
        <v>40</v>
      </c>
      <c r="C215" s="47" t="s">
        <v>2049</v>
      </c>
      <c r="D215" s="47" t="s">
        <v>2050</v>
      </c>
      <c r="E215" s="9" t="s">
        <v>2051</v>
      </c>
      <c r="F215" s="48">
        <v>71000</v>
      </c>
      <c r="G215" s="9">
        <v>11</v>
      </c>
      <c r="H215" s="9">
        <v>9</v>
      </c>
      <c r="I215" s="9">
        <f t="shared" si="15"/>
        <v>-2</v>
      </c>
      <c r="J215" s="43"/>
      <c r="K215" s="43"/>
      <c r="L215" s="43">
        <f t="shared" si="12"/>
        <v>-2</v>
      </c>
      <c r="M215" s="49">
        <f t="shared" si="13"/>
        <v>-142000</v>
      </c>
      <c r="N215" s="49">
        <f>VLOOKUP(D215,'[2]Báo cáo Dự báo tồn kho theo kho'!$G$1:$N$65536,8,0)</f>
        <v>10</v>
      </c>
      <c r="O215" s="49">
        <f t="shared" si="14"/>
        <v>8</v>
      </c>
      <c r="R215" s="8"/>
    </row>
    <row r="216" spans="1:18" s="7" customFormat="1" ht="47.25" hidden="1" customHeight="1">
      <c r="A216" s="9"/>
      <c r="B216" s="9" t="s">
        <v>27</v>
      </c>
      <c r="C216" s="47" t="s">
        <v>2055</v>
      </c>
      <c r="D216" s="47" t="s">
        <v>2056</v>
      </c>
      <c r="E216" s="9" t="s">
        <v>2057</v>
      </c>
      <c r="F216" s="48">
        <v>74000</v>
      </c>
      <c r="G216" s="9">
        <v>16</v>
      </c>
      <c r="H216" s="9">
        <v>14</v>
      </c>
      <c r="I216" s="9">
        <f t="shared" si="15"/>
        <v>-2</v>
      </c>
      <c r="J216" s="43"/>
      <c r="K216" s="43"/>
      <c r="L216" s="43">
        <f t="shared" si="12"/>
        <v>-2</v>
      </c>
      <c r="M216" s="49">
        <f t="shared" si="13"/>
        <v>-148000</v>
      </c>
      <c r="N216" s="49">
        <f>VLOOKUP(D216,'[2]Báo cáo Dự báo tồn kho theo kho'!$G$1:$N$65536,8,0)</f>
        <v>12</v>
      </c>
      <c r="O216" s="49">
        <f t="shared" si="14"/>
        <v>10</v>
      </c>
      <c r="R216" s="8"/>
    </row>
    <row r="217" spans="1:18" s="7" customFormat="1" ht="47.25" hidden="1" customHeight="1">
      <c r="A217" s="9"/>
      <c r="B217" s="9" t="s">
        <v>27</v>
      </c>
      <c r="C217" s="47" t="s">
        <v>2058</v>
      </c>
      <c r="D217" s="47" t="s">
        <v>2059</v>
      </c>
      <c r="E217" s="9" t="s">
        <v>2060</v>
      </c>
      <c r="F217" s="48">
        <v>75000</v>
      </c>
      <c r="G217" s="9">
        <v>2</v>
      </c>
      <c r="H217" s="9">
        <v>0</v>
      </c>
      <c r="I217" s="9">
        <f t="shared" si="15"/>
        <v>-2</v>
      </c>
      <c r="J217" s="43"/>
      <c r="K217" s="43"/>
      <c r="L217" s="43">
        <f t="shared" si="12"/>
        <v>-2</v>
      </c>
      <c r="M217" s="49">
        <f t="shared" si="13"/>
        <v>-150000</v>
      </c>
      <c r="N217" s="49">
        <f>VLOOKUP(D217,'[2]Báo cáo Dự báo tồn kho theo kho'!$G$1:$N$65536,8,0)</f>
        <v>2</v>
      </c>
      <c r="O217" s="49">
        <f t="shared" si="14"/>
        <v>0</v>
      </c>
      <c r="R217" s="8"/>
    </row>
    <row r="218" spans="1:18" s="7" customFormat="1" ht="47.25" hidden="1" customHeight="1">
      <c r="A218" s="9"/>
      <c r="B218" s="9" t="s">
        <v>33</v>
      </c>
      <c r="C218" s="47" t="s">
        <v>2100</v>
      </c>
      <c r="D218" s="47" t="s">
        <v>2101</v>
      </c>
      <c r="E218" s="9" t="s">
        <v>2102</v>
      </c>
      <c r="F218" s="48">
        <v>96000</v>
      </c>
      <c r="G218" s="9">
        <v>26</v>
      </c>
      <c r="H218" s="9">
        <v>24</v>
      </c>
      <c r="I218" s="9">
        <f t="shared" si="15"/>
        <v>-2</v>
      </c>
      <c r="J218" s="43"/>
      <c r="K218" s="43"/>
      <c r="L218" s="43">
        <f t="shared" si="12"/>
        <v>-2</v>
      </c>
      <c r="M218" s="49">
        <f t="shared" si="13"/>
        <v>-192000</v>
      </c>
      <c r="N218" s="49">
        <f>VLOOKUP(D218,'[2]Báo cáo Dự báo tồn kho theo kho'!$G$1:$N$65536,8,0)</f>
        <v>26</v>
      </c>
      <c r="O218" s="49">
        <f t="shared" si="14"/>
        <v>24</v>
      </c>
      <c r="R218" s="8"/>
    </row>
    <row r="219" spans="1:18" s="7" customFormat="1" ht="47.25" hidden="1" customHeight="1">
      <c r="A219" s="9"/>
      <c r="B219" s="9" t="s">
        <v>40</v>
      </c>
      <c r="C219" s="47" t="s">
        <v>2109</v>
      </c>
      <c r="D219" s="47" t="s">
        <v>2110</v>
      </c>
      <c r="E219" s="9" t="s">
        <v>2111</v>
      </c>
      <c r="F219" s="48">
        <v>99000</v>
      </c>
      <c r="G219" s="9">
        <v>2</v>
      </c>
      <c r="H219" s="9">
        <v>0</v>
      </c>
      <c r="I219" s="9">
        <f t="shared" si="15"/>
        <v>-2</v>
      </c>
      <c r="J219" s="43"/>
      <c r="K219" s="43"/>
      <c r="L219" s="43">
        <f t="shared" si="12"/>
        <v>-2</v>
      </c>
      <c r="M219" s="49">
        <f t="shared" si="13"/>
        <v>-198000</v>
      </c>
      <c r="N219" s="49">
        <f>VLOOKUP(D219,'[2]Báo cáo Dự báo tồn kho theo kho'!$G$1:$N$65536,8,0)</f>
        <v>2</v>
      </c>
      <c r="O219" s="49">
        <f t="shared" si="14"/>
        <v>0</v>
      </c>
      <c r="R219" s="8"/>
    </row>
    <row r="220" spans="1:18" s="7" customFormat="1" ht="47.25" hidden="1" customHeight="1">
      <c r="A220" s="9"/>
      <c r="B220" s="9" t="s">
        <v>27</v>
      </c>
      <c r="C220" s="47" t="s">
        <v>2145</v>
      </c>
      <c r="D220" s="47" t="s">
        <v>2146</v>
      </c>
      <c r="E220" s="9" t="s">
        <v>2147</v>
      </c>
      <c r="F220" s="48">
        <v>113000</v>
      </c>
      <c r="G220" s="9">
        <v>2</v>
      </c>
      <c r="H220" s="9">
        <v>0</v>
      </c>
      <c r="I220" s="9">
        <f t="shared" si="15"/>
        <v>-2</v>
      </c>
      <c r="J220" s="43"/>
      <c r="K220" s="43"/>
      <c r="L220" s="43">
        <f t="shared" si="12"/>
        <v>-2</v>
      </c>
      <c r="M220" s="49">
        <f t="shared" si="13"/>
        <v>-226000</v>
      </c>
      <c r="N220" s="49">
        <f>VLOOKUP(D220,'[2]Báo cáo Dự báo tồn kho theo kho'!$G$1:$N$65536,8,0)</f>
        <v>2</v>
      </c>
      <c r="O220" s="49">
        <f t="shared" si="14"/>
        <v>0</v>
      </c>
      <c r="R220" s="8"/>
    </row>
    <row r="221" spans="1:18" s="7" customFormat="1" ht="47.25" hidden="1" customHeight="1">
      <c r="A221" s="9"/>
      <c r="B221" s="9" t="s">
        <v>27</v>
      </c>
      <c r="C221" s="47" t="s">
        <v>561</v>
      </c>
      <c r="D221" s="47" t="s">
        <v>562</v>
      </c>
      <c r="E221" s="9" t="s">
        <v>563</v>
      </c>
      <c r="F221" s="48">
        <v>115000</v>
      </c>
      <c r="G221" s="9">
        <v>18</v>
      </c>
      <c r="H221" s="9">
        <v>16</v>
      </c>
      <c r="I221" s="9">
        <f t="shared" si="15"/>
        <v>-2</v>
      </c>
      <c r="J221" s="43"/>
      <c r="K221" s="43"/>
      <c r="L221" s="43">
        <f t="shared" si="12"/>
        <v>-2</v>
      </c>
      <c r="M221" s="49">
        <f t="shared" si="13"/>
        <v>-230000</v>
      </c>
      <c r="N221" s="49">
        <f>VLOOKUP(D221,'[2]Báo cáo Dự báo tồn kho theo kho'!$G$1:$N$65536,8,0)</f>
        <v>17</v>
      </c>
      <c r="O221" s="49">
        <f t="shared" si="14"/>
        <v>15</v>
      </c>
      <c r="R221" s="8"/>
    </row>
    <row r="222" spans="1:18" s="7" customFormat="1" ht="47.25" hidden="1" customHeight="1">
      <c r="A222" s="9"/>
      <c r="B222" s="9" t="s">
        <v>33</v>
      </c>
      <c r="C222" s="47" t="s">
        <v>2163</v>
      </c>
      <c r="D222" s="47" t="s">
        <v>2164</v>
      </c>
      <c r="E222" s="9" t="s">
        <v>2165</v>
      </c>
      <c r="F222" s="48">
        <v>120000</v>
      </c>
      <c r="G222" s="9">
        <v>2</v>
      </c>
      <c r="H222" s="9">
        <v>0</v>
      </c>
      <c r="I222" s="9">
        <f t="shared" si="15"/>
        <v>-2</v>
      </c>
      <c r="J222" s="43"/>
      <c r="K222" s="43"/>
      <c r="L222" s="43">
        <f t="shared" si="12"/>
        <v>-2</v>
      </c>
      <c r="M222" s="49">
        <f t="shared" si="13"/>
        <v>-240000</v>
      </c>
      <c r="N222" s="49">
        <f>VLOOKUP(D222,'[2]Báo cáo Dự báo tồn kho theo kho'!$G$1:$N$65536,8,0)</f>
        <v>2</v>
      </c>
      <c r="O222" s="49">
        <f t="shared" si="14"/>
        <v>0</v>
      </c>
      <c r="R222" s="8"/>
    </row>
    <row r="223" spans="1:18" s="7" customFormat="1" ht="47.25" hidden="1" customHeight="1">
      <c r="A223" s="9"/>
      <c r="B223" s="9" t="s">
        <v>27</v>
      </c>
      <c r="C223" s="47" t="s">
        <v>546</v>
      </c>
      <c r="D223" s="47" t="s">
        <v>547</v>
      </c>
      <c r="E223" s="9" t="s">
        <v>548</v>
      </c>
      <c r="F223" s="48">
        <v>125000</v>
      </c>
      <c r="G223" s="9">
        <v>4</v>
      </c>
      <c r="H223" s="9">
        <v>2</v>
      </c>
      <c r="I223" s="9">
        <f t="shared" si="15"/>
        <v>-2</v>
      </c>
      <c r="J223" s="43"/>
      <c r="K223" s="43"/>
      <c r="L223" s="43">
        <f t="shared" si="12"/>
        <v>-2</v>
      </c>
      <c r="M223" s="49">
        <f t="shared" si="13"/>
        <v>-250000</v>
      </c>
      <c r="N223" s="49">
        <f>VLOOKUP(D223,'[2]Báo cáo Dự báo tồn kho theo kho'!$G$1:$N$65536,8,0)</f>
        <v>4</v>
      </c>
      <c r="O223" s="49">
        <f t="shared" si="14"/>
        <v>2</v>
      </c>
      <c r="R223" s="8"/>
    </row>
    <row r="224" spans="1:18" s="7" customFormat="1" ht="47.25" hidden="1" customHeight="1">
      <c r="A224" s="9"/>
      <c r="B224" s="9" t="s">
        <v>27</v>
      </c>
      <c r="C224" s="47" t="s">
        <v>2181</v>
      </c>
      <c r="D224" s="47" t="s">
        <v>2182</v>
      </c>
      <c r="E224" s="9" t="s">
        <v>2183</v>
      </c>
      <c r="F224" s="48">
        <v>130000</v>
      </c>
      <c r="G224" s="9">
        <v>2</v>
      </c>
      <c r="H224" s="9">
        <v>0</v>
      </c>
      <c r="I224" s="9">
        <f t="shared" si="15"/>
        <v>-2</v>
      </c>
      <c r="J224" s="43"/>
      <c r="K224" s="43"/>
      <c r="L224" s="43">
        <f t="shared" si="12"/>
        <v>-2</v>
      </c>
      <c r="M224" s="49">
        <f t="shared" si="13"/>
        <v>-260000</v>
      </c>
      <c r="N224" s="49">
        <f>VLOOKUP(D224,'[2]Báo cáo Dự báo tồn kho theo kho'!$G$1:$N$65536,8,0)</f>
        <v>12</v>
      </c>
      <c r="O224" s="49">
        <f t="shared" si="14"/>
        <v>10</v>
      </c>
      <c r="R224" s="8"/>
    </row>
    <row r="225" spans="1:18" s="7" customFormat="1" ht="47.25" hidden="1" customHeight="1">
      <c r="A225" s="9"/>
      <c r="B225" s="9" t="s">
        <v>32</v>
      </c>
      <c r="C225" s="47" t="s">
        <v>585</v>
      </c>
      <c r="D225" s="47" t="s">
        <v>586</v>
      </c>
      <c r="E225" s="9" t="s">
        <v>587</v>
      </c>
      <c r="F225" s="48">
        <v>139000</v>
      </c>
      <c r="G225" s="9">
        <v>12</v>
      </c>
      <c r="H225" s="9">
        <v>10</v>
      </c>
      <c r="I225" s="9">
        <f t="shared" si="15"/>
        <v>-2</v>
      </c>
      <c r="J225" s="43"/>
      <c r="K225" s="43"/>
      <c r="L225" s="43">
        <f t="shared" si="12"/>
        <v>-2</v>
      </c>
      <c r="M225" s="49">
        <f t="shared" si="13"/>
        <v>-278000</v>
      </c>
      <c r="N225" s="49">
        <f>VLOOKUP(D225,'[2]Báo cáo Dự báo tồn kho theo kho'!$G$1:$N$65536,8,0)</f>
        <v>18</v>
      </c>
      <c r="O225" s="49">
        <f t="shared" si="14"/>
        <v>16</v>
      </c>
      <c r="R225" s="8"/>
    </row>
    <row r="226" spans="1:18" s="7" customFormat="1" ht="47.25" customHeight="1">
      <c r="A226" s="9"/>
      <c r="B226" s="9" t="s">
        <v>32</v>
      </c>
      <c r="C226" s="47" t="s">
        <v>2193</v>
      </c>
      <c r="D226" s="47" t="s">
        <v>2194</v>
      </c>
      <c r="E226" s="9" t="s">
        <v>2195</v>
      </c>
      <c r="F226" s="48">
        <v>139000</v>
      </c>
      <c r="G226" s="9">
        <v>2</v>
      </c>
      <c r="H226" s="9">
        <v>0</v>
      </c>
      <c r="I226" s="9">
        <f t="shared" si="15"/>
        <v>-2</v>
      </c>
      <c r="J226" s="43"/>
      <c r="K226" s="43"/>
      <c r="L226" s="43">
        <f t="shared" si="12"/>
        <v>-2</v>
      </c>
      <c r="M226" s="49">
        <f t="shared" si="13"/>
        <v>-278000</v>
      </c>
      <c r="N226" s="49">
        <f>VLOOKUP(D226,'[2]Báo cáo Dự báo tồn kho theo kho'!$G$1:$N$65536,8,0)</f>
        <v>0</v>
      </c>
      <c r="O226" s="49">
        <f t="shared" si="14"/>
        <v>-2</v>
      </c>
      <c r="R226" s="8"/>
    </row>
    <row r="227" spans="1:18" s="7" customFormat="1" ht="47.25" hidden="1" customHeight="1">
      <c r="A227" s="9"/>
      <c r="B227" s="9" t="s">
        <v>32</v>
      </c>
      <c r="C227" s="47" t="s">
        <v>789</v>
      </c>
      <c r="D227" s="47" t="s">
        <v>790</v>
      </c>
      <c r="E227" s="9" t="s">
        <v>791</v>
      </c>
      <c r="F227" s="48">
        <v>196000</v>
      </c>
      <c r="G227" s="9">
        <v>15</v>
      </c>
      <c r="H227" s="9">
        <v>13</v>
      </c>
      <c r="I227" s="9">
        <f t="shared" si="15"/>
        <v>-2</v>
      </c>
      <c r="J227" s="43"/>
      <c r="K227" s="43"/>
      <c r="L227" s="43">
        <f t="shared" si="12"/>
        <v>-2</v>
      </c>
      <c r="M227" s="49">
        <f t="shared" si="13"/>
        <v>-392000</v>
      </c>
      <c r="N227" s="49">
        <f>VLOOKUP(D227,'[2]Báo cáo Dự báo tồn kho theo kho'!$G$1:$N$65536,8,0)</f>
        <v>21</v>
      </c>
      <c r="O227" s="49">
        <f t="shared" si="14"/>
        <v>19</v>
      </c>
      <c r="R227" s="8"/>
    </row>
    <row r="228" spans="1:18" s="7" customFormat="1" ht="47.25" hidden="1" customHeight="1">
      <c r="A228" s="9"/>
      <c r="B228" s="9" t="s">
        <v>32</v>
      </c>
      <c r="C228" s="47" t="s">
        <v>2309</v>
      </c>
      <c r="D228" s="47" t="s">
        <v>2310</v>
      </c>
      <c r="E228" s="9" t="s">
        <v>2311</v>
      </c>
      <c r="F228" s="48">
        <v>235000</v>
      </c>
      <c r="G228" s="9">
        <v>11</v>
      </c>
      <c r="H228" s="9">
        <v>9</v>
      </c>
      <c r="I228" s="9">
        <f t="shared" si="15"/>
        <v>-2</v>
      </c>
      <c r="J228" s="43"/>
      <c r="K228" s="43"/>
      <c r="L228" s="43">
        <f t="shared" si="12"/>
        <v>-2</v>
      </c>
      <c r="M228" s="49">
        <f t="shared" si="13"/>
        <v>-470000</v>
      </c>
      <c r="N228" s="49">
        <f>VLOOKUP(D228,'[2]Báo cáo Dự báo tồn kho theo kho'!$G$1:$N$65536,8,0)</f>
        <v>11</v>
      </c>
      <c r="O228" s="49">
        <f t="shared" si="14"/>
        <v>9</v>
      </c>
      <c r="R228" s="8"/>
    </row>
    <row r="229" spans="1:18" s="7" customFormat="1" ht="47.25" hidden="1" customHeight="1">
      <c r="A229" s="9"/>
      <c r="B229" s="9" t="s">
        <v>40</v>
      </c>
      <c r="C229" s="47" t="s">
        <v>522</v>
      </c>
      <c r="D229" s="47" t="s">
        <v>523</v>
      </c>
      <c r="E229" s="9" t="s">
        <v>524</v>
      </c>
      <c r="F229" s="48">
        <v>235000</v>
      </c>
      <c r="G229" s="9">
        <v>16</v>
      </c>
      <c r="H229" s="9">
        <v>14</v>
      </c>
      <c r="I229" s="9">
        <f t="shared" si="15"/>
        <v>-2</v>
      </c>
      <c r="J229" s="43"/>
      <c r="K229" s="43"/>
      <c r="L229" s="43">
        <f t="shared" si="12"/>
        <v>-2</v>
      </c>
      <c r="M229" s="49">
        <f t="shared" si="13"/>
        <v>-470000</v>
      </c>
      <c r="N229" s="49">
        <f>VLOOKUP(D229,'[2]Báo cáo Dự báo tồn kho theo kho'!$G$1:$N$65536,8,0)</f>
        <v>15</v>
      </c>
      <c r="O229" s="49">
        <f t="shared" si="14"/>
        <v>13</v>
      </c>
      <c r="R229" s="8"/>
    </row>
    <row r="230" spans="1:18" s="7" customFormat="1" ht="47.25" hidden="1" customHeight="1">
      <c r="A230" s="9"/>
      <c r="B230" s="9" t="s">
        <v>40</v>
      </c>
      <c r="C230" s="47" t="s">
        <v>2331</v>
      </c>
      <c r="D230" s="47" t="s">
        <v>2332</v>
      </c>
      <c r="E230" s="9" t="s">
        <v>2333</v>
      </c>
      <c r="F230" s="48">
        <v>250000</v>
      </c>
      <c r="G230" s="9">
        <v>2</v>
      </c>
      <c r="H230" s="9">
        <v>0</v>
      </c>
      <c r="I230" s="9">
        <f t="shared" si="15"/>
        <v>-2</v>
      </c>
      <c r="J230" s="43"/>
      <c r="K230" s="43"/>
      <c r="L230" s="43">
        <f t="shared" si="12"/>
        <v>-2</v>
      </c>
      <c r="M230" s="49">
        <f t="shared" si="13"/>
        <v>-500000</v>
      </c>
      <c r="N230" s="49">
        <f>VLOOKUP(D230,'[2]Báo cáo Dự báo tồn kho theo kho'!$G$1:$N$65536,8,0)</f>
        <v>2</v>
      </c>
      <c r="O230" s="49">
        <f t="shared" si="14"/>
        <v>0</v>
      </c>
      <c r="R230" s="8"/>
    </row>
    <row r="231" spans="1:18" s="7" customFormat="1" ht="47.25" hidden="1" customHeight="1">
      <c r="A231" s="9"/>
      <c r="B231" s="9" t="s">
        <v>32</v>
      </c>
      <c r="C231" s="47" t="s">
        <v>2380</v>
      </c>
      <c r="D231" s="47" t="s">
        <v>2381</v>
      </c>
      <c r="E231" s="9" t="s">
        <v>2382</v>
      </c>
      <c r="F231" s="48">
        <v>345000</v>
      </c>
      <c r="G231" s="9">
        <v>2</v>
      </c>
      <c r="H231" s="9">
        <v>0</v>
      </c>
      <c r="I231" s="9">
        <f t="shared" si="15"/>
        <v>-2</v>
      </c>
      <c r="J231" s="43"/>
      <c r="K231" s="43"/>
      <c r="L231" s="43">
        <f t="shared" si="12"/>
        <v>-2</v>
      </c>
      <c r="M231" s="49">
        <f t="shared" si="13"/>
        <v>-690000</v>
      </c>
      <c r="N231" s="49">
        <f>VLOOKUP(D231,'[2]Báo cáo Dự báo tồn kho theo kho'!$G$1:$N$65536,8,0)</f>
        <v>7</v>
      </c>
      <c r="O231" s="49">
        <f t="shared" si="14"/>
        <v>5</v>
      </c>
      <c r="R231" s="8"/>
    </row>
    <row r="232" spans="1:18" s="7" customFormat="1" ht="47.25" hidden="1" customHeight="1">
      <c r="A232" s="9"/>
      <c r="B232" s="9" t="s">
        <v>27</v>
      </c>
      <c r="C232" s="47" t="s">
        <v>2439</v>
      </c>
      <c r="D232" s="47" t="s">
        <v>2440</v>
      </c>
      <c r="E232" s="9" t="s">
        <v>2441</v>
      </c>
      <c r="F232" s="48">
        <v>450000</v>
      </c>
      <c r="G232" s="9">
        <v>32</v>
      </c>
      <c r="H232" s="9">
        <v>30</v>
      </c>
      <c r="I232" s="9">
        <f t="shared" si="15"/>
        <v>-2</v>
      </c>
      <c r="J232" s="43"/>
      <c r="K232" s="43"/>
      <c r="L232" s="43">
        <f t="shared" si="12"/>
        <v>-2</v>
      </c>
      <c r="M232" s="49">
        <f t="shared" si="13"/>
        <v>-900000</v>
      </c>
      <c r="N232" s="49">
        <f>VLOOKUP(D232,'[2]Báo cáo Dự báo tồn kho theo kho'!$G$1:$N$65536,8,0)</f>
        <v>26</v>
      </c>
      <c r="O232" s="49">
        <f t="shared" si="14"/>
        <v>24</v>
      </c>
      <c r="R232" s="8"/>
    </row>
    <row r="233" spans="1:18" s="7" customFormat="1" ht="47.25" hidden="1" customHeight="1">
      <c r="A233" s="9"/>
      <c r="B233" s="9" t="s">
        <v>33</v>
      </c>
      <c r="C233" s="47" t="s">
        <v>2442</v>
      </c>
      <c r="D233" s="47" t="s">
        <v>2443</v>
      </c>
      <c r="E233" s="9" t="s">
        <v>2444</v>
      </c>
      <c r="F233" s="48">
        <v>450000</v>
      </c>
      <c r="G233" s="9">
        <v>2</v>
      </c>
      <c r="H233" s="9">
        <v>0</v>
      </c>
      <c r="I233" s="9">
        <f t="shared" si="15"/>
        <v>-2</v>
      </c>
      <c r="J233" s="43"/>
      <c r="K233" s="43"/>
      <c r="L233" s="43">
        <f t="shared" si="12"/>
        <v>-2</v>
      </c>
      <c r="M233" s="49">
        <f t="shared" si="13"/>
        <v>-900000</v>
      </c>
      <c r="N233" s="49">
        <f>VLOOKUP(D233,'[2]Báo cáo Dự báo tồn kho theo kho'!$G$1:$N$65536,8,0)</f>
        <v>2</v>
      </c>
      <c r="O233" s="49">
        <f t="shared" si="14"/>
        <v>0</v>
      </c>
      <c r="R233" s="8"/>
    </row>
    <row r="234" spans="1:18" s="7" customFormat="1" ht="47.25" hidden="1" customHeight="1">
      <c r="A234" s="9"/>
      <c r="B234" s="9" t="s">
        <v>33</v>
      </c>
      <c r="C234" s="47" t="s">
        <v>2457</v>
      </c>
      <c r="D234" s="47" t="s">
        <v>2458</v>
      </c>
      <c r="E234" s="9" t="s">
        <v>2459</v>
      </c>
      <c r="F234" s="48">
        <v>550000</v>
      </c>
      <c r="G234" s="9">
        <v>2</v>
      </c>
      <c r="H234" s="9">
        <v>0</v>
      </c>
      <c r="I234" s="9">
        <f t="shared" si="15"/>
        <v>-2</v>
      </c>
      <c r="J234" s="43"/>
      <c r="K234" s="43"/>
      <c r="L234" s="43">
        <f t="shared" si="12"/>
        <v>-2</v>
      </c>
      <c r="M234" s="49">
        <f t="shared" si="13"/>
        <v>-1100000</v>
      </c>
      <c r="N234" s="49">
        <f>VLOOKUP(D234,'[2]Báo cáo Dự báo tồn kho theo kho'!$G$1:$N$65536,8,0)</f>
        <v>2</v>
      </c>
      <c r="O234" s="49">
        <f t="shared" si="14"/>
        <v>0</v>
      </c>
      <c r="R234" s="8"/>
    </row>
    <row r="235" spans="1:18" s="7" customFormat="1" ht="47.25" hidden="1" customHeight="1">
      <c r="A235" s="9"/>
      <c r="B235" s="9" t="s">
        <v>69</v>
      </c>
      <c r="C235" s="47" t="s">
        <v>76</v>
      </c>
      <c r="D235" s="47" t="s">
        <v>77</v>
      </c>
      <c r="E235" s="9" t="s">
        <v>78</v>
      </c>
      <c r="F235" s="48">
        <v>565000</v>
      </c>
      <c r="G235" s="9">
        <v>18</v>
      </c>
      <c r="H235" s="9">
        <v>16</v>
      </c>
      <c r="I235" s="9">
        <f t="shared" si="15"/>
        <v>-2</v>
      </c>
      <c r="J235" s="43"/>
      <c r="K235" s="43"/>
      <c r="L235" s="43">
        <f t="shared" si="12"/>
        <v>-2</v>
      </c>
      <c r="M235" s="49">
        <f t="shared" si="13"/>
        <v>-1130000</v>
      </c>
      <c r="N235" s="49">
        <f>VLOOKUP(D235,'[2]Báo cáo Dự báo tồn kho theo kho'!$G$1:$N$65536,8,0)</f>
        <v>31</v>
      </c>
      <c r="O235" s="49">
        <f t="shared" si="14"/>
        <v>29</v>
      </c>
      <c r="R235" s="8"/>
    </row>
    <row r="236" spans="1:18" s="7" customFormat="1" ht="47.25" hidden="1" customHeight="1">
      <c r="A236" s="9"/>
      <c r="B236" s="9" t="s">
        <v>69</v>
      </c>
      <c r="C236" s="47" t="s">
        <v>813</v>
      </c>
      <c r="D236" s="47" t="s">
        <v>814</v>
      </c>
      <c r="E236" s="9" t="s">
        <v>815</v>
      </c>
      <c r="F236" s="48">
        <v>2596000</v>
      </c>
      <c r="G236" s="9">
        <v>11</v>
      </c>
      <c r="H236" s="9">
        <v>9</v>
      </c>
      <c r="I236" s="9">
        <f t="shared" si="15"/>
        <v>-2</v>
      </c>
      <c r="J236" s="43"/>
      <c r="K236" s="43"/>
      <c r="L236" s="43">
        <f t="shared" si="12"/>
        <v>-2</v>
      </c>
      <c r="M236" s="49">
        <f t="shared" si="13"/>
        <v>-5192000</v>
      </c>
      <c r="N236" s="49">
        <f>VLOOKUP(D236,'[2]Báo cáo Dự báo tồn kho theo kho'!$G$1:$N$65536,8,0)</f>
        <v>10</v>
      </c>
      <c r="O236" s="49">
        <f t="shared" si="14"/>
        <v>8</v>
      </c>
      <c r="R236" s="8"/>
    </row>
    <row r="237" spans="1:18" s="7" customFormat="1" ht="47.25" hidden="1" customHeight="1">
      <c r="A237" s="9"/>
      <c r="B237" s="9" t="s">
        <v>40</v>
      </c>
      <c r="C237" s="47" t="s">
        <v>2566</v>
      </c>
      <c r="D237" s="47" t="s">
        <v>2567</v>
      </c>
      <c r="E237" s="9" t="s">
        <v>2568</v>
      </c>
      <c r="F237" s="48">
        <v>35000</v>
      </c>
      <c r="G237" s="9">
        <v>14</v>
      </c>
      <c r="H237" s="9">
        <v>12</v>
      </c>
      <c r="I237" s="9">
        <f t="shared" si="15"/>
        <v>-2</v>
      </c>
      <c r="J237" s="43"/>
      <c r="K237" s="43"/>
      <c r="L237" s="43">
        <f t="shared" si="12"/>
        <v>-2</v>
      </c>
      <c r="M237" s="49">
        <f t="shared" si="13"/>
        <v>-70000</v>
      </c>
      <c r="N237" s="49">
        <f>VLOOKUP(D237,'[2]Báo cáo Dự báo tồn kho theo kho'!$G$1:$N$65536,8,0)</f>
        <v>12</v>
      </c>
      <c r="O237" s="49">
        <f t="shared" si="14"/>
        <v>10</v>
      </c>
      <c r="R237" s="8"/>
    </row>
    <row r="238" spans="1:18" s="7" customFormat="1" ht="47.25" hidden="1" customHeight="1">
      <c r="A238" s="9"/>
      <c r="B238" s="9" t="s">
        <v>197</v>
      </c>
      <c r="C238" s="47" t="s">
        <v>2596</v>
      </c>
      <c r="D238" s="47" t="s">
        <v>2597</v>
      </c>
      <c r="E238" s="9" t="s">
        <v>2598</v>
      </c>
      <c r="F238" s="48">
        <v>29000</v>
      </c>
      <c r="G238" s="9">
        <v>39</v>
      </c>
      <c r="H238" s="9">
        <v>37</v>
      </c>
      <c r="I238" s="9">
        <f t="shared" si="15"/>
        <v>-2</v>
      </c>
      <c r="J238" s="43"/>
      <c r="K238" s="43"/>
      <c r="L238" s="43">
        <f t="shared" si="12"/>
        <v>-2</v>
      </c>
      <c r="M238" s="49">
        <f t="shared" si="13"/>
        <v>-58000</v>
      </c>
      <c r="N238" s="49">
        <f>VLOOKUP(D238,'[2]Báo cáo Dự báo tồn kho theo kho'!$G$1:$N$65536,8,0)</f>
        <v>39</v>
      </c>
      <c r="O238" s="49">
        <f t="shared" si="14"/>
        <v>37</v>
      </c>
      <c r="R238" s="8"/>
    </row>
    <row r="239" spans="1:18" s="7" customFormat="1" ht="47.25" hidden="1" customHeight="1">
      <c r="A239" s="9"/>
      <c r="B239" s="9" t="s">
        <v>197</v>
      </c>
      <c r="C239" s="47" t="s">
        <v>377</v>
      </c>
      <c r="D239" s="47" t="s">
        <v>378</v>
      </c>
      <c r="E239" s="9" t="s">
        <v>379</v>
      </c>
      <c r="F239" s="48">
        <v>55000</v>
      </c>
      <c r="G239" s="9">
        <v>15</v>
      </c>
      <c r="H239" s="9">
        <v>13</v>
      </c>
      <c r="I239" s="9">
        <f t="shared" si="15"/>
        <v>-2</v>
      </c>
      <c r="J239" s="43"/>
      <c r="K239" s="43"/>
      <c r="L239" s="43">
        <f t="shared" si="12"/>
        <v>-2</v>
      </c>
      <c r="M239" s="49">
        <f t="shared" si="13"/>
        <v>-110000</v>
      </c>
      <c r="N239" s="49">
        <f>VLOOKUP(D239,'[2]Báo cáo Dự báo tồn kho theo kho'!$G$1:$N$65536,8,0)</f>
        <v>15</v>
      </c>
      <c r="O239" s="49">
        <f t="shared" si="14"/>
        <v>13</v>
      </c>
      <c r="R239" s="8"/>
    </row>
    <row r="240" spans="1:18" s="7" customFormat="1" ht="47.25" hidden="1" customHeight="1">
      <c r="A240" s="9"/>
      <c r="B240" s="9" t="s">
        <v>135</v>
      </c>
      <c r="C240" s="47" t="s">
        <v>2682</v>
      </c>
      <c r="D240" s="47" t="s">
        <v>2683</v>
      </c>
      <c r="E240" s="9" t="s">
        <v>2681</v>
      </c>
      <c r="F240" s="48">
        <v>69000</v>
      </c>
      <c r="G240" s="9">
        <v>2</v>
      </c>
      <c r="H240" s="9">
        <v>0</v>
      </c>
      <c r="I240" s="9">
        <f t="shared" si="15"/>
        <v>-2</v>
      </c>
      <c r="J240" s="43"/>
      <c r="K240" s="43"/>
      <c r="L240" s="43">
        <f t="shared" si="12"/>
        <v>-2</v>
      </c>
      <c r="M240" s="49">
        <f t="shared" si="13"/>
        <v>-138000</v>
      </c>
      <c r="N240" s="49">
        <f>VLOOKUP(D240,'[2]Báo cáo Dự báo tồn kho theo kho'!$G$1:$N$65536,8,0)</f>
        <v>2</v>
      </c>
      <c r="O240" s="49">
        <f t="shared" si="14"/>
        <v>0</v>
      </c>
      <c r="R240" s="8"/>
    </row>
    <row r="241" spans="1:18" s="7" customFormat="1" ht="47.25" hidden="1" customHeight="1">
      <c r="A241" s="9"/>
      <c r="B241" s="9" t="s">
        <v>135</v>
      </c>
      <c r="C241" s="47" t="s">
        <v>2729</v>
      </c>
      <c r="D241" s="47" t="s">
        <v>2730</v>
      </c>
      <c r="E241" s="9" t="s">
        <v>2728</v>
      </c>
      <c r="F241" s="48">
        <v>109000</v>
      </c>
      <c r="G241" s="9">
        <v>2</v>
      </c>
      <c r="H241" s="9">
        <v>0</v>
      </c>
      <c r="I241" s="9">
        <f t="shared" si="15"/>
        <v>-2</v>
      </c>
      <c r="J241" s="43"/>
      <c r="K241" s="43"/>
      <c r="L241" s="43">
        <f t="shared" si="12"/>
        <v>-2</v>
      </c>
      <c r="M241" s="49">
        <f t="shared" si="13"/>
        <v>-218000</v>
      </c>
      <c r="N241" s="49">
        <f>VLOOKUP(D241,'[2]Báo cáo Dự báo tồn kho theo kho'!$G$1:$N$65536,8,0)</f>
        <v>2</v>
      </c>
      <c r="O241" s="49">
        <f t="shared" si="14"/>
        <v>0</v>
      </c>
      <c r="R241" s="8"/>
    </row>
    <row r="242" spans="1:18" s="7" customFormat="1" ht="47.25" hidden="1" customHeight="1">
      <c r="A242" s="9"/>
      <c r="B242" s="9" t="s">
        <v>135</v>
      </c>
      <c r="C242" s="47" t="s">
        <v>2745</v>
      </c>
      <c r="D242" s="47" t="s">
        <v>2746</v>
      </c>
      <c r="E242" s="9" t="s">
        <v>2747</v>
      </c>
      <c r="F242" s="48">
        <v>140000</v>
      </c>
      <c r="G242" s="9">
        <v>2</v>
      </c>
      <c r="H242" s="9">
        <v>0</v>
      </c>
      <c r="I242" s="9">
        <f t="shared" si="15"/>
        <v>-2</v>
      </c>
      <c r="J242" s="43"/>
      <c r="K242" s="43"/>
      <c r="L242" s="43">
        <f t="shared" si="12"/>
        <v>-2</v>
      </c>
      <c r="M242" s="49">
        <f t="shared" si="13"/>
        <v>-280000</v>
      </c>
      <c r="N242" s="49">
        <f>VLOOKUP(D242,'[2]Báo cáo Dự báo tồn kho theo kho'!$G$1:$N$65536,8,0)</f>
        <v>2</v>
      </c>
      <c r="O242" s="49">
        <f t="shared" si="14"/>
        <v>0</v>
      </c>
      <c r="R242" s="8"/>
    </row>
    <row r="243" spans="1:18" s="7" customFormat="1" ht="47.25" hidden="1" customHeight="1">
      <c r="A243" s="9"/>
      <c r="B243" s="9" t="s">
        <v>2772</v>
      </c>
      <c r="C243" s="47" t="s">
        <v>2773</v>
      </c>
      <c r="D243" s="47" t="s">
        <v>2774</v>
      </c>
      <c r="E243" s="9" t="s">
        <v>2775</v>
      </c>
      <c r="F243" s="48">
        <v>185000</v>
      </c>
      <c r="G243" s="9">
        <v>2</v>
      </c>
      <c r="H243" s="9">
        <v>0</v>
      </c>
      <c r="I243" s="9">
        <f t="shared" si="15"/>
        <v>-2</v>
      </c>
      <c r="J243" s="43"/>
      <c r="K243" s="43"/>
      <c r="L243" s="43">
        <f t="shared" si="12"/>
        <v>-2</v>
      </c>
      <c r="M243" s="49">
        <f t="shared" si="13"/>
        <v>-370000</v>
      </c>
      <c r="N243" s="49">
        <f>VLOOKUP(D243,'[2]Báo cáo Dự báo tồn kho theo kho'!$G$1:$N$65536,8,0)</f>
        <v>2</v>
      </c>
      <c r="O243" s="49">
        <f t="shared" si="14"/>
        <v>0</v>
      </c>
      <c r="R243" s="8"/>
    </row>
    <row r="244" spans="1:18" s="7" customFormat="1" ht="47.25" hidden="1" customHeight="1">
      <c r="A244" s="9"/>
      <c r="B244" s="9" t="s">
        <v>2772</v>
      </c>
      <c r="C244" s="47" t="s">
        <v>2846</v>
      </c>
      <c r="D244" s="47" t="s">
        <v>2847</v>
      </c>
      <c r="E244" s="9" t="s">
        <v>2848</v>
      </c>
      <c r="F244" s="48">
        <v>60000</v>
      </c>
      <c r="G244" s="9">
        <v>16</v>
      </c>
      <c r="H244" s="9">
        <v>14</v>
      </c>
      <c r="I244" s="9">
        <f t="shared" si="15"/>
        <v>-2</v>
      </c>
      <c r="J244" s="43"/>
      <c r="K244" s="43"/>
      <c r="L244" s="43">
        <f t="shared" si="12"/>
        <v>-2</v>
      </c>
      <c r="M244" s="49">
        <f t="shared" si="13"/>
        <v>-120000</v>
      </c>
      <c r="N244" s="49">
        <f>VLOOKUP(D244,'[2]Báo cáo Dự báo tồn kho theo kho'!$G$1:$N$65536,8,0)</f>
        <v>12</v>
      </c>
      <c r="O244" s="49">
        <f t="shared" si="14"/>
        <v>10</v>
      </c>
      <c r="R244" s="8"/>
    </row>
    <row r="245" spans="1:18" s="7" customFormat="1" ht="47.25" hidden="1" customHeight="1">
      <c r="A245" s="9"/>
      <c r="B245" s="9" t="s">
        <v>2772</v>
      </c>
      <c r="C245" s="47" t="s">
        <v>2879</v>
      </c>
      <c r="D245" s="47" t="s">
        <v>2880</v>
      </c>
      <c r="E245" s="9" t="s">
        <v>2881</v>
      </c>
      <c r="F245" s="48">
        <v>250000</v>
      </c>
      <c r="G245" s="9">
        <v>2</v>
      </c>
      <c r="H245" s="9">
        <v>0</v>
      </c>
      <c r="I245" s="9">
        <f t="shared" si="15"/>
        <v>-2</v>
      </c>
      <c r="J245" s="43"/>
      <c r="K245" s="43"/>
      <c r="L245" s="43">
        <f t="shared" si="12"/>
        <v>-2</v>
      </c>
      <c r="M245" s="49">
        <f t="shared" si="13"/>
        <v>-500000</v>
      </c>
      <c r="N245" s="49">
        <f>VLOOKUP(D245,'[2]Báo cáo Dự báo tồn kho theo kho'!$G$1:$N$65536,8,0)</f>
        <v>2</v>
      </c>
      <c r="O245" s="49">
        <f t="shared" si="14"/>
        <v>0</v>
      </c>
      <c r="R245" s="8"/>
    </row>
    <row r="246" spans="1:18" s="7" customFormat="1" ht="47.25" hidden="1" customHeight="1">
      <c r="A246" s="9"/>
      <c r="B246" s="9" t="s">
        <v>2772</v>
      </c>
      <c r="C246" s="47" t="s">
        <v>2882</v>
      </c>
      <c r="D246" s="47" t="s">
        <v>2883</v>
      </c>
      <c r="E246" s="9" t="s">
        <v>2884</v>
      </c>
      <c r="F246" s="48">
        <v>345000</v>
      </c>
      <c r="G246" s="9">
        <v>2</v>
      </c>
      <c r="H246" s="9">
        <v>0</v>
      </c>
      <c r="I246" s="9">
        <f t="shared" si="15"/>
        <v>-2</v>
      </c>
      <c r="J246" s="43"/>
      <c r="K246" s="43"/>
      <c r="L246" s="43">
        <f t="shared" si="12"/>
        <v>-2</v>
      </c>
      <c r="M246" s="49">
        <f t="shared" si="13"/>
        <v>-690000</v>
      </c>
      <c r="N246" s="49">
        <f>VLOOKUP(D246,'[2]Báo cáo Dự báo tồn kho theo kho'!$G$1:$N$65536,8,0)</f>
        <v>2</v>
      </c>
      <c r="O246" s="49">
        <f t="shared" si="14"/>
        <v>0</v>
      </c>
      <c r="R246" s="8"/>
    </row>
    <row r="247" spans="1:18" s="7" customFormat="1" ht="47.25" hidden="1" customHeight="1">
      <c r="A247" s="9"/>
      <c r="B247" s="9" t="s">
        <v>2772</v>
      </c>
      <c r="C247" s="47" t="s">
        <v>2921</v>
      </c>
      <c r="D247" s="47" t="s">
        <v>2922</v>
      </c>
      <c r="E247" s="9" t="s">
        <v>2923</v>
      </c>
      <c r="F247" s="48">
        <v>149000</v>
      </c>
      <c r="G247" s="9">
        <v>2</v>
      </c>
      <c r="H247" s="9">
        <v>0</v>
      </c>
      <c r="I247" s="9">
        <f t="shared" si="15"/>
        <v>-2</v>
      </c>
      <c r="J247" s="43"/>
      <c r="K247" s="43"/>
      <c r="L247" s="43">
        <f t="shared" si="12"/>
        <v>-2</v>
      </c>
      <c r="M247" s="49">
        <f t="shared" si="13"/>
        <v>-298000</v>
      </c>
      <c r="N247" s="49">
        <f>VLOOKUP(D247,'[2]Báo cáo Dự báo tồn kho theo kho'!$G$1:$N$65536,8,0)</f>
        <v>2</v>
      </c>
      <c r="O247" s="49">
        <f t="shared" si="14"/>
        <v>0</v>
      </c>
      <c r="R247" s="8"/>
    </row>
    <row r="248" spans="1:18" s="7" customFormat="1" ht="47.25" hidden="1" customHeight="1">
      <c r="A248" s="9"/>
      <c r="B248" s="9" t="s">
        <v>2772</v>
      </c>
      <c r="C248" s="47" t="s">
        <v>2957</v>
      </c>
      <c r="D248" s="47" t="s">
        <v>2958</v>
      </c>
      <c r="E248" s="9" t="s">
        <v>2959</v>
      </c>
      <c r="F248" s="48">
        <v>35000</v>
      </c>
      <c r="G248" s="9">
        <v>2</v>
      </c>
      <c r="H248" s="9">
        <v>0</v>
      </c>
      <c r="I248" s="9">
        <f t="shared" si="15"/>
        <v>-2</v>
      </c>
      <c r="J248" s="43"/>
      <c r="K248" s="43"/>
      <c r="L248" s="43">
        <f t="shared" si="12"/>
        <v>-2</v>
      </c>
      <c r="M248" s="49">
        <f t="shared" si="13"/>
        <v>-70000</v>
      </c>
      <c r="N248" s="49">
        <f>VLOOKUP(D248,'[2]Báo cáo Dự báo tồn kho theo kho'!$G$1:$N$65536,8,0)</f>
        <v>2</v>
      </c>
      <c r="O248" s="49">
        <f t="shared" si="14"/>
        <v>0</v>
      </c>
      <c r="R248" s="8"/>
    </row>
    <row r="249" spans="1:18" s="7" customFormat="1" ht="47.25" hidden="1" customHeight="1">
      <c r="A249" s="9"/>
      <c r="B249" s="9" t="s">
        <v>33</v>
      </c>
      <c r="C249" s="47" t="s">
        <v>2987</v>
      </c>
      <c r="D249" s="47" t="s">
        <v>2988</v>
      </c>
      <c r="E249" s="9" t="s">
        <v>2989</v>
      </c>
      <c r="F249" s="48">
        <v>150000</v>
      </c>
      <c r="G249" s="9">
        <v>8</v>
      </c>
      <c r="H249" s="9">
        <v>6</v>
      </c>
      <c r="I249" s="9">
        <f t="shared" si="15"/>
        <v>-2</v>
      </c>
      <c r="J249" s="43"/>
      <c r="K249" s="43"/>
      <c r="L249" s="43">
        <f t="shared" si="12"/>
        <v>-2</v>
      </c>
      <c r="M249" s="49">
        <f t="shared" si="13"/>
        <v>-300000</v>
      </c>
      <c r="N249" s="49">
        <f>VLOOKUP(D249,'[2]Báo cáo Dự báo tồn kho theo kho'!$G$1:$N$65536,8,0)</f>
        <v>8</v>
      </c>
      <c r="O249" s="49">
        <f t="shared" si="14"/>
        <v>6</v>
      </c>
      <c r="R249" s="8"/>
    </row>
    <row r="250" spans="1:18" s="7" customFormat="1" ht="47.25" hidden="1" customHeight="1">
      <c r="A250" s="9"/>
      <c r="B250" s="9" t="s">
        <v>33</v>
      </c>
      <c r="C250" s="47" t="s">
        <v>2996</v>
      </c>
      <c r="D250" s="47" t="s">
        <v>2997</v>
      </c>
      <c r="E250" s="9" t="s">
        <v>2998</v>
      </c>
      <c r="F250" s="48">
        <v>95000</v>
      </c>
      <c r="G250" s="9">
        <v>2</v>
      </c>
      <c r="H250" s="9">
        <v>0</v>
      </c>
      <c r="I250" s="9">
        <f t="shared" si="15"/>
        <v>-2</v>
      </c>
      <c r="J250" s="43"/>
      <c r="K250" s="43"/>
      <c r="L250" s="43">
        <f t="shared" si="12"/>
        <v>-2</v>
      </c>
      <c r="M250" s="49">
        <f t="shared" si="13"/>
        <v>-190000</v>
      </c>
      <c r="N250" s="49">
        <f>VLOOKUP(D250,'[2]Báo cáo Dự báo tồn kho theo kho'!$G$1:$N$65536,8,0)</f>
        <v>7</v>
      </c>
      <c r="O250" s="49">
        <f t="shared" si="14"/>
        <v>5</v>
      </c>
      <c r="R250" s="8"/>
    </row>
    <row r="251" spans="1:18" s="7" customFormat="1" ht="47.25" hidden="1" customHeight="1">
      <c r="A251" s="9"/>
      <c r="B251" s="9" t="s">
        <v>197</v>
      </c>
      <c r="C251" s="47" t="s">
        <v>3074</v>
      </c>
      <c r="D251" s="47" t="s">
        <v>3075</v>
      </c>
      <c r="E251" s="9" t="s">
        <v>3076</v>
      </c>
      <c r="F251" s="48">
        <v>120000</v>
      </c>
      <c r="G251" s="9">
        <v>21</v>
      </c>
      <c r="H251" s="9">
        <v>19</v>
      </c>
      <c r="I251" s="9">
        <f t="shared" si="15"/>
        <v>-2</v>
      </c>
      <c r="J251" s="43"/>
      <c r="K251" s="43"/>
      <c r="L251" s="43">
        <f t="shared" si="12"/>
        <v>-2</v>
      </c>
      <c r="M251" s="49">
        <f t="shared" si="13"/>
        <v>-240000</v>
      </c>
      <c r="N251" s="49">
        <f>VLOOKUP(D251,'[2]Báo cáo Dự báo tồn kho theo kho'!$G$1:$N$65536,8,0)</f>
        <v>18</v>
      </c>
      <c r="O251" s="49">
        <f t="shared" si="14"/>
        <v>16</v>
      </c>
      <c r="R251" s="8"/>
    </row>
    <row r="252" spans="1:18" s="7" customFormat="1" ht="47.25" hidden="1" customHeight="1">
      <c r="A252" s="9"/>
      <c r="B252" s="9" t="s">
        <v>197</v>
      </c>
      <c r="C252" s="47" t="s">
        <v>3077</v>
      </c>
      <c r="D252" s="47" t="s">
        <v>3078</v>
      </c>
      <c r="E252" s="9" t="s">
        <v>3079</v>
      </c>
      <c r="F252" s="48">
        <v>120000</v>
      </c>
      <c r="G252" s="9">
        <v>22</v>
      </c>
      <c r="H252" s="9">
        <v>20</v>
      </c>
      <c r="I252" s="9">
        <f t="shared" si="15"/>
        <v>-2</v>
      </c>
      <c r="J252" s="43"/>
      <c r="K252" s="43"/>
      <c r="L252" s="43">
        <f t="shared" si="12"/>
        <v>-2</v>
      </c>
      <c r="M252" s="49">
        <f t="shared" si="13"/>
        <v>-240000</v>
      </c>
      <c r="N252" s="49">
        <f>VLOOKUP(D252,'[2]Báo cáo Dự báo tồn kho theo kho'!$G$1:$N$65536,8,0)</f>
        <v>21</v>
      </c>
      <c r="O252" s="49">
        <f t="shared" si="14"/>
        <v>19</v>
      </c>
      <c r="R252" s="8"/>
    </row>
    <row r="253" spans="1:18" s="7" customFormat="1" ht="47.25" hidden="1" customHeight="1">
      <c r="A253" s="9"/>
      <c r="B253" s="9" t="s">
        <v>197</v>
      </c>
      <c r="C253" s="47" t="s">
        <v>3095</v>
      </c>
      <c r="D253" s="47" t="s">
        <v>3096</v>
      </c>
      <c r="E253" s="9" t="s">
        <v>3097</v>
      </c>
      <c r="F253" s="48">
        <v>64500</v>
      </c>
      <c r="G253" s="9">
        <v>9</v>
      </c>
      <c r="H253" s="9">
        <v>7</v>
      </c>
      <c r="I253" s="9">
        <f t="shared" si="15"/>
        <v>-2</v>
      </c>
      <c r="J253" s="43"/>
      <c r="K253" s="43"/>
      <c r="L253" s="43">
        <f t="shared" si="12"/>
        <v>-2</v>
      </c>
      <c r="M253" s="49">
        <f t="shared" si="13"/>
        <v>-129000</v>
      </c>
      <c r="N253" s="49">
        <f>VLOOKUP(D253,'[2]Báo cáo Dự báo tồn kho theo kho'!$G$1:$N$65536,8,0)</f>
        <v>13</v>
      </c>
      <c r="O253" s="49">
        <f t="shared" si="14"/>
        <v>11</v>
      </c>
      <c r="R253" s="8"/>
    </row>
    <row r="254" spans="1:18" s="7" customFormat="1" ht="47.25" hidden="1" customHeight="1">
      <c r="A254" s="9"/>
      <c r="B254" s="9" t="s">
        <v>27</v>
      </c>
      <c r="C254" s="47" t="s">
        <v>3179</v>
      </c>
      <c r="D254" s="47" t="s">
        <v>3180</v>
      </c>
      <c r="E254" s="9" t="s">
        <v>3181</v>
      </c>
      <c r="F254" s="48">
        <v>90000</v>
      </c>
      <c r="G254" s="9">
        <v>2</v>
      </c>
      <c r="H254" s="9">
        <v>0</v>
      </c>
      <c r="I254" s="9">
        <f t="shared" si="15"/>
        <v>-2</v>
      </c>
      <c r="J254" s="43"/>
      <c r="K254" s="43"/>
      <c r="L254" s="43">
        <f t="shared" si="12"/>
        <v>-2</v>
      </c>
      <c r="M254" s="49">
        <f t="shared" si="13"/>
        <v>-180000</v>
      </c>
      <c r="N254" s="49">
        <f>VLOOKUP(D254,'[2]Báo cáo Dự báo tồn kho theo kho'!$G$1:$N$65536,8,0)</f>
        <v>2</v>
      </c>
      <c r="O254" s="49">
        <f t="shared" si="14"/>
        <v>0</v>
      </c>
      <c r="R254" s="8"/>
    </row>
    <row r="255" spans="1:18" s="7" customFormat="1" ht="47.25" hidden="1" customHeight="1">
      <c r="A255" s="9"/>
      <c r="B255" s="9" t="s">
        <v>27</v>
      </c>
      <c r="C255" s="47" t="s">
        <v>3269</v>
      </c>
      <c r="D255" s="47" t="s">
        <v>3270</v>
      </c>
      <c r="E255" s="9" t="s">
        <v>3271</v>
      </c>
      <c r="F255" s="48">
        <v>85000</v>
      </c>
      <c r="G255" s="9">
        <v>74</v>
      </c>
      <c r="H255" s="9">
        <v>72</v>
      </c>
      <c r="I255" s="9">
        <f t="shared" si="15"/>
        <v>-2</v>
      </c>
      <c r="J255" s="43"/>
      <c r="K255" s="43"/>
      <c r="L255" s="43">
        <f t="shared" si="12"/>
        <v>-2</v>
      </c>
      <c r="M255" s="49">
        <f t="shared" si="13"/>
        <v>-170000</v>
      </c>
      <c r="N255" s="49">
        <f>VLOOKUP(D255,'[2]Báo cáo Dự báo tồn kho theo kho'!$G$1:$N$65536,8,0)</f>
        <v>64</v>
      </c>
      <c r="O255" s="49">
        <f t="shared" si="14"/>
        <v>62</v>
      </c>
      <c r="R255" s="8"/>
    </row>
    <row r="256" spans="1:18" s="7" customFormat="1" ht="47.25" hidden="1" customHeight="1">
      <c r="A256" s="9"/>
      <c r="B256" s="9" t="s">
        <v>33</v>
      </c>
      <c r="C256" s="47" t="s">
        <v>435</v>
      </c>
      <c r="D256" s="47" t="s">
        <v>436</v>
      </c>
      <c r="E256" s="9" t="s">
        <v>437</v>
      </c>
      <c r="F256" s="48">
        <v>95000</v>
      </c>
      <c r="G256" s="9">
        <v>4</v>
      </c>
      <c r="H256" s="9">
        <v>2</v>
      </c>
      <c r="I256" s="9">
        <f t="shared" si="15"/>
        <v>-2</v>
      </c>
      <c r="J256" s="43"/>
      <c r="K256" s="43"/>
      <c r="L256" s="43">
        <f t="shared" ref="L256:L319" si="16">+H256-G256</f>
        <v>-2</v>
      </c>
      <c r="M256" s="49">
        <f t="shared" ref="M256:M319" si="17">+L256*F256</f>
        <v>-190000</v>
      </c>
      <c r="N256" s="49">
        <f>VLOOKUP(D256,'[2]Báo cáo Dự báo tồn kho theo kho'!$G$1:$N$65536,8,0)</f>
        <v>3</v>
      </c>
      <c r="O256" s="49">
        <f t="shared" ref="O256:O319" si="18">+N256+I256</f>
        <v>1</v>
      </c>
      <c r="R256" s="8"/>
    </row>
    <row r="257" spans="1:18" s="7" customFormat="1" ht="47.25" hidden="1" customHeight="1">
      <c r="A257" s="9"/>
      <c r="B257" s="9" t="s">
        <v>33</v>
      </c>
      <c r="C257" s="47" t="s">
        <v>441</v>
      </c>
      <c r="D257" s="47" t="s">
        <v>442</v>
      </c>
      <c r="E257" s="9" t="s">
        <v>443</v>
      </c>
      <c r="F257" s="48">
        <v>550000</v>
      </c>
      <c r="G257" s="9">
        <v>2</v>
      </c>
      <c r="H257" s="9">
        <v>0</v>
      </c>
      <c r="I257" s="9">
        <f t="shared" si="15"/>
        <v>-2</v>
      </c>
      <c r="J257" s="43"/>
      <c r="K257" s="43"/>
      <c r="L257" s="43">
        <f t="shared" si="16"/>
        <v>-2</v>
      </c>
      <c r="M257" s="49">
        <f t="shared" si="17"/>
        <v>-1100000</v>
      </c>
      <c r="N257" s="49">
        <f>VLOOKUP(D257,'[2]Báo cáo Dự báo tồn kho theo kho'!$G$1:$N$65536,8,0)</f>
        <v>2</v>
      </c>
      <c r="O257" s="49">
        <f t="shared" si="18"/>
        <v>0</v>
      </c>
      <c r="R257" s="8"/>
    </row>
    <row r="258" spans="1:18" s="7" customFormat="1" ht="47.25" hidden="1" customHeight="1">
      <c r="A258" s="9"/>
      <c r="B258" s="9" t="s">
        <v>33</v>
      </c>
      <c r="C258" s="47" t="s">
        <v>453</v>
      </c>
      <c r="D258" s="47" t="s">
        <v>454</v>
      </c>
      <c r="E258" s="9" t="s">
        <v>455</v>
      </c>
      <c r="F258" s="48">
        <v>550000</v>
      </c>
      <c r="G258" s="9">
        <v>7</v>
      </c>
      <c r="H258" s="9">
        <v>5</v>
      </c>
      <c r="I258" s="9">
        <f t="shared" si="15"/>
        <v>-2</v>
      </c>
      <c r="J258" s="43"/>
      <c r="K258" s="43"/>
      <c r="L258" s="43">
        <f t="shared" si="16"/>
        <v>-2</v>
      </c>
      <c r="M258" s="49">
        <f t="shared" si="17"/>
        <v>-1100000</v>
      </c>
      <c r="N258" s="49">
        <f>VLOOKUP(D258,'[2]Báo cáo Dự báo tồn kho theo kho'!$G$1:$N$65536,8,0)</f>
        <v>17</v>
      </c>
      <c r="O258" s="49">
        <f t="shared" si="18"/>
        <v>15</v>
      </c>
      <c r="R258" s="8"/>
    </row>
    <row r="259" spans="1:18" s="7" customFormat="1" ht="47.25" hidden="1" customHeight="1">
      <c r="A259" s="9"/>
      <c r="B259" s="9" t="s">
        <v>33</v>
      </c>
      <c r="C259" s="47" t="s">
        <v>3333</v>
      </c>
      <c r="D259" s="47" t="s">
        <v>3334</v>
      </c>
      <c r="E259" s="9" t="s">
        <v>3335</v>
      </c>
      <c r="F259" s="48">
        <v>550000</v>
      </c>
      <c r="G259" s="9">
        <v>7</v>
      </c>
      <c r="H259" s="9">
        <v>5</v>
      </c>
      <c r="I259" s="9">
        <f t="shared" si="15"/>
        <v>-2</v>
      </c>
      <c r="J259" s="43"/>
      <c r="K259" s="43"/>
      <c r="L259" s="43">
        <f t="shared" si="16"/>
        <v>-2</v>
      </c>
      <c r="M259" s="49">
        <f t="shared" si="17"/>
        <v>-1100000</v>
      </c>
      <c r="N259" s="49">
        <f>VLOOKUP(D259,'[2]Báo cáo Dự báo tồn kho theo kho'!$G$1:$N$65536,8,0)</f>
        <v>7</v>
      </c>
      <c r="O259" s="49">
        <f t="shared" si="18"/>
        <v>5</v>
      </c>
      <c r="R259" s="8"/>
    </row>
    <row r="260" spans="1:18" s="7" customFormat="1" ht="47.25" hidden="1" customHeight="1">
      <c r="A260" s="9"/>
      <c r="B260" s="9" t="s">
        <v>33</v>
      </c>
      <c r="C260" s="47" t="s">
        <v>3348</v>
      </c>
      <c r="D260" s="47" t="s">
        <v>3349</v>
      </c>
      <c r="E260" s="9" t="s">
        <v>3350</v>
      </c>
      <c r="F260" s="48">
        <v>850000</v>
      </c>
      <c r="G260" s="9">
        <v>8</v>
      </c>
      <c r="H260" s="9">
        <v>6</v>
      </c>
      <c r="I260" s="9">
        <f t="shared" si="15"/>
        <v>-2</v>
      </c>
      <c r="J260" s="43"/>
      <c r="K260" s="43"/>
      <c r="L260" s="43">
        <f t="shared" si="16"/>
        <v>-2</v>
      </c>
      <c r="M260" s="49">
        <f t="shared" si="17"/>
        <v>-1700000</v>
      </c>
      <c r="N260" s="49">
        <f>VLOOKUP(D260,'[2]Báo cáo Dự báo tồn kho theo kho'!$G$1:$N$65536,8,0)</f>
        <v>8</v>
      </c>
      <c r="O260" s="49">
        <f t="shared" si="18"/>
        <v>6</v>
      </c>
      <c r="R260" s="8"/>
    </row>
    <row r="261" spans="1:18" s="7" customFormat="1" ht="47.25" hidden="1" customHeight="1">
      <c r="A261" s="9"/>
      <c r="B261" s="9" t="s">
        <v>3498</v>
      </c>
      <c r="C261" s="47" t="s">
        <v>462</v>
      </c>
      <c r="D261" s="47" t="s">
        <v>463</v>
      </c>
      <c r="E261" s="9" t="s">
        <v>464</v>
      </c>
      <c r="F261" s="48">
        <v>289000</v>
      </c>
      <c r="G261" s="9">
        <v>20</v>
      </c>
      <c r="H261" s="9">
        <v>18</v>
      </c>
      <c r="I261" s="9">
        <f t="shared" si="15"/>
        <v>-2</v>
      </c>
      <c r="J261" s="43"/>
      <c r="K261" s="43"/>
      <c r="L261" s="43">
        <f t="shared" si="16"/>
        <v>-2</v>
      </c>
      <c r="M261" s="49">
        <f t="shared" si="17"/>
        <v>-578000</v>
      </c>
      <c r="N261" s="49">
        <f>VLOOKUP(D261,'[2]Báo cáo Dự báo tồn kho theo kho'!$G$1:$N$65536,8,0)</f>
        <v>14</v>
      </c>
      <c r="O261" s="49">
        <f t="shared" si="18"/>
        <v>12</v>
      </c>
      <c r="R261" s="8"/>
    </row>
    <row r="262" spans="1:18" s="7" customFormat="1" ht="47.25" hidden="1" customHeight="1">
      <c r="A262" s="9"/>
      <c r="B262" s="9" t="s">
        <v>3498</v>
      </c>
      <c r="C262" s="47" t="s">
        <v>3486</v>
      </c>
      <c r="D262" s="47" t="s">
        <v>3487</v>
      </c>
      <c r="E262" s="9" t="s">
        <v>3488</v>
      </c>
      <c r="F262" s="48">
        <v>350000</v>
      </c>
      <c r="G262" s="9">
        <v>15</v>
      </c>
      <c r="H262" s="9">
        <v>13</v>
      </c>
      <c r="I262" s="9">
        <f t="shared" si="15"/>
        <v>-2</v>
      </c>
      <c r="J262" s="43"/>
      <c r="K262" s="43"/>
      <c r="L262" s="43">
        <f t="shared" si="16"/>
        <v>-2</v>
      </c>
      <c r="M262" s="49">
        <f t="shared" si="17"/>
        <v>-700000</v>
      </c>
      <c r="N262" s="49">
        <f>VLOOKUP(D262,'[2]Báo cáo Dự báo tồn kho theo kho'!$G$1:$N$65536,8,0)</f>
        <v>26</v>
      </c>
      <c r="O262" s="49">
        <f t="shared" si="18"/>
        <v>24</v>
      </c>
      <c r="R262" s="8"/>
    </row>
    <row r="263" spans="1:18" s="7" customFormat="1" ht="47.25" hidden="1" customHeight="1">
      <c r="A263" s="9"/>
      <c r="B263" s="9" t="s">
        <v>32</v>
      </c>
      <c r="C263" s="47" t="s">
        <v>2545</v>
      </c>
      <c r="D263" s="47" t="s">
        <v>2546</v>
      </c>
      <c r="E263" s="9" t="s">
        <v>2547</v>
      </c>
      <c r="F263" s="48">
        <v>245000</v>
      </c>
      <c r="G263" s="9">
        <v>35</v>
      </c>
      <c r="H263" s="9">
        <v>34</v>
      </c>
      <c r="I263" s="9">
        <f t="shared" si="15"/>
        <v>-1</v>
      </c>
      <c r="J263" s="43"/>
      <c r="K263" s="43"/>
      <c r="L263" s="43">
        <f t="shared" si="16"/>
        <v>-1</v>
      </c>
      <c r="M263" s="49">
        <f t="shared" si="17"/>
        <v>-245000</v>
      </c>
      <c r="N263" s="49">
        <f>VLOOKUP(D263,'[2]Báo cáo Dự báo tồn kho theo kho'!$G$1:$N$65536,8,0)</f>
        <v>33</v>
      </c>
      <c r="O263" s="49">
        <f t="shared" si="18"/>
        <v>32</v>
      </c>
      <c r="R263" s="8"/>
    </row>
    <row r="264" spans="1:18" s="7" customFormat="1" ht="47.25" hidden="1" customHeight="1">
      <c r="A264" s="9"/>
      <c r="B264" s="9" t="s">
        <v>32</v>
      </c>
      <c r="C264" s="47" t="s">
        <v>2534</v>
      </c>
      <c r="D264" s="47" t="s">
        <v>2535</v>
      </c>
      <c r="E264" s="9" t="s">
        <v>2536</v>
      </c>
      <c r="F264" s="48">
        <v>225000</v>
      </c>
      <c r="G264" s="9">
        <v>12</v>
      </c>
      <c r="H264" s="9">
        <v>11</v>
      </c>
      <c r="I264" s="9">
        <f t="shared" si="15"/>
        <v>-1</v>
      </c>
      <c r="J264" s="43"/>
      <c r="K264" s="43"/>
      <c r="L264" s="43">
        <f t="shared" si="16"/>
        <v>-1</v>
      </c>
      <c r="M264" s="49">
        <f t="shared" si="17"/>
        <v>-225000</v>
      </c>
      <c r="N264" s="49">
        <f>VLOOKUP(D264,'[2]Báo cáo Dự báo tồn kho theo kho'!$G$1:$N$65536,8,0)</f>
        <v>12</v>
      </c>
      <c r="O264" s="49">
        <f t="shared" si="18"/>
        <v>11</v>
      </c>
      <c r="R264" s="8"/>
    </row>
    <row r="265" spans="1:18" s="7" customFormat="1" ht="47.25" hidden="1" customHeight="1">
      <c r="A265" s="9"/>
      <c r="B265" s="9" t="s">
        <v>32</v>
      </c>
      <c r="C265" s="47" t="s">
        <v>504</v>
      </c>
      <c r="D265" s="47" t="s">
        <v>505</v>
      </c>
      <c r="E265" s="9" t="s">
        <v>506</v>
      </c>
      <c r="F265" s="48">
        <v>750000</v>
      </c>
      <c r="G265" s="9">
        <v>9</v>
      </c>
      <c r="H265" s="9">
        <v>8</v>
      </c>
      <c r="I265" s="9">
        <f t="shared" ref="I265:I328" si="19">+H265-G265</f>
        <v>-1</v>
      </c>
      <c r="J265" s="43"/>
      <c r="K265" s="43"/>
      <c r="L265" s="43">
        <f t="shared" si="16"/>
        <v>-1</v>
      </c>
      <c r="M265" s="49">
        <f t="shared" si="17"/>
        <v>-750000</v>
      </c>
      <c r="N265" s="49">
        <f>VLOOKUP(D265,'[2]Báo cáo Dự báo tồn kho theo kho'!$G$1:$N$65536,8,0)</f>
        <v>9</v>
      </c>
      <c r="O265" s="49">
        <f t="shared" si="18"/>
        <v>8</v>
      </c>
      <c r="R265" s="8"/>
    </row>
    <row r="266" spans="1:18" s="7" customFormat="1" ht="47.25" hidden="1" customHeight="1">
      <c r="A266" s="9"/>
      <c r="B266" s="9" t="s">
        <v>2772</v>
      </c>
      <c r="C266" s="47" t="s">
        <v>2894</v>
      </c>
      <c r="D266" s="47" t="s">
        <v>2895</v>
      </c>
      <c r="E266" s="9" t="s">
        <v>2896</v>
      </c>
      <c r="F266" s="48">
        <v>295000</v>
      </c>
      <c r="G266" s="9">
        <v>5</v>
      </c>
      <c r="H266" s="9">
        <v>4</v>
      </c>
      <c r="I266" s="9">
        <f t="shared" si="19"/>
        <v>-1</v>
      </c>
      <c r="J266" s="43"/>
      <c r="K266" s="43"/>
      <c r="L266" s="43">
        <f t="shared" si="16"/>
        <v>-1</v>
      </c>
      <c r="M266" s="49">
        <f t="shared" si="17"/>
        <v>-295000</v>
      </c>
      <c r="N266" s="49">
        <f>VLOOKUP(D266,'[2]Báo cáo Dự báo tồn kho theo kho'!$G$1:$N$65536,8,0)</f>
        <v>4</v>
      </c>
      <c r="O266" s="49">
        <f t="shared" si="18"/>
        <v>3</v>
      </c>
      <c r="R266" s="8"/>
    </row>
    <row r="267" spans="1:18" s="7" customFormat="1" ht="47.25" hidden="1" customHeight="1">
      <c r="A267" s="9"/>
      <c r="B267" s="9" t="s">
        <v>2772</v>
      </c>
      <c r="C267" s="47" t="s">
        <v>2900</v>
      </c>
      <c r="D267" s="47" t="s">
        <v>2901</v>
      </c>
      <c r="E267" s="9" t="s">
        <v>2902</v>
      </c>
      <c r="F267" s="48">
        <v>295000</v>
      </c>
      <c r="G267" s="9">
        <v>5</v>
      </c>
      <c r="H267" s="9">
        <v>4</v>
      </c>
      <c r="I267" s="9">
        <f t="shared" si="19"/>
        <v>-1</v>
      </c>
      <c r="J267" s="43"/>
      <c r="K267" s="43"/>
      <c r="L267" s="43">
        <f t="shared" si="16"/>
        <v>-1</v>
      </c>
      <c r="M267" s="49">
        <f t="shared" si="17"/>
        <v>-295000</v>
      </c>
      <c r="N267" s="49">
        <f>VLOOKUP(D267,'[2]Báo cáo Dự báo tồn kho theo kho'!$G$1:$N$65536,8,0)</f>
        <v>4</v>
      </c>
      <c r="O267" s="49">
        <f t="shared" si="18"/>
        <v>3</v>
      </c>
      <c r="R267" s="8"/>
    </row>
    <row r="268" spans="1:18" s="7" customFormat="1" ht="47.25" hidden="1" customHeight="1">
      <c r="A268" s="9"/>
      <c r="B268" s="9" t="s">
        <v>2772</v>
      </c>
      <c r="C268" s="47" t="s">
        <v>2903</v>
      </c>
      <c r="D268" s="47" t="s">
        <v>2904</v>
      </c>
      <c r="E268" s="9" t="s">
        <v>2905</v>
      </c>
      <c r="F268" s="48">
        <v>295000</v>
      </c>
      <c r="G268" s="9">
        <v>5</v>
      </c>
      <c r="H268" s="9">
        <v>4</v>
      </c>
      <c r="I268" s="9">
        <f t="shared" si="19"/>
        <v>-1</v>
      </c>
      <c r="J268" s="43"/>
      <c r="K268" s="43"/>
      <c r="L268" s="43">
        <f t="shared" si="16"/>
        <v>-1</v>
      </c>
      <c r="M268" s="49">
        <f t="shared" si="17"/>
        <v>-295000</v>
      </c>
      <c r="N268" s="49">
        <f>VLOOKUP(D268,'[2]Báo cáo Dự báo tồn kho theo kho'!$G$1:$N$65536,8,0)</f>
        <v>4</v>
      </c>
      <c r="O268" s="49">
        <f t="shared" si="18"/>
        <v>3</v>
      </c>
      <c r="R268" s="8"/>
    </row>
    <row r="269" spans="1:18" s="7" customFormat="1" ht="47.25" hidden="1" customHeight="1">
      <c r="A269" s="9"/>
      <c r="B269" s="9" t="s">
        <v>2772</v>
      </c>
      <c r="C269" s="47" t="s">
        <v>2906</v>
      </c>
      <c r="D269" s="47" t="s">
        <v>2907</v>
      </c>
      <c r="E269" s="9" t="s">
        <v>2908</v>
      </c>
      <c r="F269" s="48">
        <v>295000</v>
      </c>
      <c r="G269" s="9">
        <v>5</v>
      </c>
      <c r="H269" s="9">
        <v>4</v>
      </c>
      <c r="I269" s="9">
        <f t="shared" si="19"/>
        <v>-1</v>
      </c>
      <c r="J269" s="43"/>
      <c r="K269" s="43"/>
      <c r="L269" s="43">
        <f t="shared" si="16"/>
        <v>-1</v>
      </c>
      <c r="M269" s="49">
        <f t="shared" si="17"/>
        <v>-295000</v>
      </c>
      <c r="N269" s="49">
        <f>VLOOKUP(D269,'[2]Báo cáo Dự báo tồn kho theo kho'!$G$1:$N$65536,8,0)</f>
        <v>4</v>
      </c>
      <c r="O269" s="49">
        <f t="shared" si="18"/>
        <v>3</v>
      </c>
      <c r="R269" s="8"/>
    </row>
    <row r="270" spans="1:18" s="7" customFormat="1" ht="47.25" hidden="1" customHeight="1">
      <c r="A270" s="9"/>
      <c r="B270" s="9" t="s">
        <v>27</v>
      </c>
      <c r="C270" s="47" t="s">
        <v>507</v>
      </c>
      <c r="D270" s="47" t="s">
        <v>508</v>
      </c>
      <c r="E270" s="9" t="s">
        <v>509</v>
      </c>
      <c r="F270" s="48">
        <v>700000</v>
      </c>
      <c r="G270" s="9">
        <v>17</v>
      </c>
      <c r="H270" s="9">
        <v>16</v>
      </c>
      <c r="I270" s="9">
        <f t="shared" si="19"/>
        <v>-1</v>
      </c>
      <c r="J270" s="43"/>
      <c r="K270" s="43"/>
      <c r="L270" s="43">
        <f t="shared" si="16"/>
        <v>-1</v>
      </c>
      <c r="M270" s="49">
        <f t="shared" si="17"/>
        <v>-700000</v>
      </c>
      <c r="N270" s="49">
        <f>VLOOKUP(D270,'[2]Báo cáo Dự báo tồn kho theo kho'!$G$1:$N$65536,8,0)</f>
        <v>17</v>
      </c>
      <c r="O270" s="49">
        <f t="shared" si="18"/>
        <v>16</v>
      </c>
      <c r="R270" s="8"/>
    </row>
    <row r="271" spans="1:18" s="7" customFormat="1" ht="47.25" hidden="1" customHeight="1">
      <c r="A271" s="9"/>
      <c r="B271" s="9" t="s">
        <v>40</v>
      </c>
      <c r="C271" s="47" t="s">
        <v>2404</v>
      </c>
      <c r="D271" s="47" t="s">
        <v>2405</v>
      </c>
      <c r="E271" s="9" t="s">
        <v>2406</v>
      </c>
      <c r="F271" s="48">
        <v>378000</v>
      </c>
      <c r="G271" s="9">
        <v>2</v>
      </c>
      <c r="H271" s="9">
        <v>1</v>
      </c>
      <c r="I271" s="9">
        <f t="shared" si="19"/>
        <v>-1</v>
      </c>
      <c r="J271" s="43"/>
      <c r="K271" s="43"/>
      <c r="L271" s="43">
        <f t="shared" si="16"/>
        <v>-1</v>
      </c>
      <c r="M271" s="49">
        <f t="shared" si="17"/>
        <v>-378000</v>
      </c>
      <c r="N271" s="49">
        <f>VLOOKUP(D271,'[2]Báo cáo Dự báo tồn kho theo kho'!$G$1:$N$65536,8,0)</f>
        <v>2</v>
      </c>
      <c r="O271" s="49">
        <f t="shared" si="18"/>
        <v>1</v>
      </c>
      <c r="R271" s="8"/>
    </row>
    <row r="272" spans="1:18" s="7" customFormat="1" ht="47.25" hidden="1" customHeight="1">
      <c r="A272" s="9"/>
      <c r="B272" s="9" t="s">
        <v>33</v>
      </c>
      <c r="C272" s="47" t="s">
        <v>2466</v>
      </c>
      <c r="D272" s="47" t="s">
        <v>2467</v>
      </c>
      <c r="E272" s="9" t="s">
        <v>2468</v>
      </c>
      <c r="F272" s="48">
        <v>570000</v>
      </c>
      <c r="G272" s="9">
        <v>4</v>
      </c>
      <c r="H272" s="9">
        <v>3</v>
      </c>
      <c r="I272" s="9">
        <f t="shared" si="19"/>
        <v>-1</v>
      </c>
      <c r="J272" s="43"/>
      <c r="K272" s="43"/>
      <c r="L272" s="43">
        <f t="shared" si="16"/>
        <v>-1</v>
      </c>
      <c r="M272" s="49">
        <f t="shared" si="17"/>
        <v>-570000</v>
      </c>
      <c r="N272" s="49">
        <f>VLOOKUP(D272,'[2]Báo cáo Dự báo tồn kho theo kho'!$G$1:$N$65536,8,0)</f>
        <v>3</v>
      </c>
      <c r="O272" s="49">
        <f t="shared" si="18"/>
        <v>2</v>
      </c>
      <c r="R272" s="8"/>
    </row>
    <row r="273" spans="1:18" s="7" customFormat="1" ht="47.25" hidden="1" customHeight="1">
      <c r="A273" s="9"/>
      <c r="B273" s="9" t="s">
        <v>2772</v>
      </c>
      <c r="C273" s="47" t="s">
        <v>2912</v>
      </c>
      <c r="D273" s="47" t="s">
        <v>2913</v>
      </c>
      <c r="E273" s="9" t="s">
        <v>2914</v>
      </c>
      <c r="F273" s="48">
        <v>295000</v>
      </c>
      <c r="G273" s="9">
        <v>4</v>
      </c>
      <c r="H273" s="9">
        <v>3</v>
      </c>
      <c r="I273" s="9">
        <f t="shared" si="19"/>
        <v>-1</v>
      </c>
      <c r="J273" s="43"/>
      <c r="K273" s="43"/>
      <c r="L273" s="43">
        <f t="shared" si="16"/>
        <v>-1</v>
      </c>
      <c r="M273" s="49">
        <f t="shared" si="17"/>
        <v>-295000</v>
      </c>
      <c r="N273" s="49">
        <f>VLOOKUP(D273,'[2]Báo cáo Dự báo tồn kho theo kho'!$G$1:$N$65536,8,0)</f>
        <v>2</v>
      </c>
      <c r="O273" s="49">
        <f t="shared" si="18"/>
        <v>1</v>
      </c>
      <c r="R273" s="8"/>
    </row>
    <row r="274" spans="1:18" s="7" customFormat="1" ht="47.25" hidden="1" customHeight="1">
      <c r="A274" s="9"/>
      <c r="B274" s="9" t="s">
        <v>197</v>
      </c>
      <c r="C274" s="47" t="s">
        <v>1713</v>
      </c>
      <c r="D274" s="47" t="s">
        <v>1714</v>
      </c>
      <c r="E274" s="9" t="s">
        <v>1715</v>
      </c>
      <c r="F274" s="48">
        <v>0</v>
      </c>
      <c r="G274" s="9">
        <v>31</v>
      </c>
      <c r="H274" s="9">
        <v>30</v>
      </c>
      <c r="I274" s="9">
        <f t="shared" si="19"/>
        <v>-1</v>
      </c>
      <c r="J274" s="43"/>
      <c r="K274" s="43"/>
      <c r="L274" s="43">
        <f t="shared" si="16"/>
        <v>-1</v>
      </c>
      <c r="M274" s="49">
        <f t="shared" si="17"/>
        <v>0</v>
      </c>
      <c r="N274" s="49">
        <f>VLOOKUP(D274,'[2]Báo cáo Dự báo tồn kho theo kho'!$G$1:$N$65536,8,0)</f>
        <v>31</v>
      </c>
      <c r="O274" s="49">
        <f t="shared" si="18"/>
        <v>30</v>
      </c>
      <c r="R274" s="8"/>
    </row>
    <row r="275" spans="1:18" s="7" customFormat="1" ht="47.25" hidden="1" customHeight="1">
      <c r="A275" s="9"/>
      <c r="B275" s="9" t="s">
        <v>27</v>
      </c>
      <c r="C275" s="47" t="s">
        <v>1719</v>
      </c>
      <c r="D275" s="47" t="s">
        <v>1720</v>
      </c>
      <c r="E275" s="9" t="s">
        <v>1721</v>
      </c>
      <c r="F275" s="48">
        <v>12000</v>
      </c>
      <c r="G275" s="9">
        <v>15</v>
      </c>
      <c r="H275" s="9">
        <v>14</v>
      </c>
      <c r="I275" s="9">
        <f t="shared" si="19"/>
        <v>-1</v>
      </c>
      <c r="J275" s="43"/>
      <c r="K275" s="43"/>
      <c r="L275" s="43">
        <f t="shared" si="16"/>
        <v>-1</v>
      </c>
      <c r="M275" s="49">
        <f t="shared" si="17"/>
        <v>-12000</v>
      </c>
      <c r="N275" s="49">
        <f>VLOOKUP(D275,'[2]Báo cáo Dự báo tồn kho theo kho'!$G$1:$N$65536,8,0)</f>
        <v>15</v>
      </c>
      <c r="O275" s="49">
        <f t="shared" si="18"/>
        <v>14</v>
      </c>
      <c r="R275" s="8"/>
    </row>
    <row r="276" spans="1:18" s="7" customFormat="1" ht="47.25" hidden="1" customHeight="1">
      <c r="A276" s="9"/>
      <c r="B276" s="9" t="s">
        <v>27</v>
      </c>
      <c r="C276" s="47" t="s">
        <v>1722</v>
      </c>
      <c r="D276" s="47" t="s">
        <v>1723</v>
      </c>
      <c r="E276" s="9" t="s">
        <v>1724</v>
      </c>
      <c r="F276" s="48">
        <v>15000</v>
      </c>
      <c r="G276" s="9">
        <v>1</v>
      </c>
      <c r="H276" s="9">
        <v>0</v>
      </c>
      <c r="I276" s="9">
        <f t="shared" si="19"/>
        <v>-1</v>
      </c>
      <c r="J276" s="43"/>
      <c r="K276" s="43"/>
      <c r="L276" s="43">
        <f t="shared" si="16"/>
        <v>-1</v>
      </c>
      <c r="M276" s="49">
        <f t="shared" si="17"/>
        <v>-15000</v>
      </c>
      <c r="N276" s="49">
        <f>VLOOKUP(D276,'[2]Báo cáo Dự báo tồn kho theo kho'!$G$1:$N$65536,8,0)</f>
        <v>1</v>
      </c>
      <c r="O276" s="49">
        <f t="shared" si="18"/>
        <v>0</v>
      </c>
      <c r="R276" s="8"/>
    </row>
    <row r="277" spans="1:18" s="7" customFormat="1" ht="47.25" hidden="1" customHeight="1">
      <c r="A277" s="9"/>
      <c r="B277" s="9" t="s">
        <v>27</v>
      </c>
      <c r="C277" s="47" t="s">
        <v>767</v>
      </c>
      <c r="D277" s="47" t="s">
        <v>768</v>
      </c>
      <c r="E277" s="9" t="s">
        <v>769</v>
      </c>
      <c r="F277" s="48">
        <v>20000</v>
      </c>
      <c r="G277" s="9">
        <v>34</v>
      </c>
      <c r="H277" s="9">
        <v>33</v>
      </c>
      <c r="I277" s="9">
        <f t="shared" si="19"/>
        <v>-1</v>
      </c>
      <c r="J277" s="43"/>
      <c r="K277" s="43"/>
      <c r="L277" s="43">
        <f t="shared" si="16"/>
        <v>-1</v>
      </c>
      <c r="M277" s="49">
        <f t="shared" si="17"/>
        <v>-20000</v>
      </c>
      <c r="N277" s="49">
        <f>VLOOKUP(D277,'[2]Báo cáo Dự báo tồn kho theo kho'!$G$1:$N$65536,8,0)</f>
        <v>33</v>
      </c>
      <c r="O277" s="49">
        <f t="shared" si="18"/>
        <v>32</v>
      </c>
      <c r="R277" s="8"/>
    </row>
    <row r="278" spans="1:18" s="7" customFormat="1" ht="47.25" hidden="1" customHeight="1">
      <c r="A278" s="9"/>
      <c r="B278" s="9" t="s">
        <v>27</v>
      </c>
      <c r="C278" s="47" t="s">
        <v>272</v>
      </c>
      <c r="D278" s="47" t="s">
        <v>273</v>
      </c>
      <c r="E278" s="9" t="s">
        <v>274</v>
      </c>
      <c r="F278" s="48">
        <v>24000</v>
      </c>
      <c r="G278" s="9">
        <v>4</v>
      </c>
      <c r="H278" s="9">
        <v>3</v>
      </c>
      <c r="I278" s="9">
        <f t="shared" si="19"/>
        <v>-1</v>
      </c>
      <c r="J278" s="43"/>
      <c r="K278" s="43"/>
      <c r="L278" s="43">
        <f t="shared" si="16"/>
        <v>-1</v>
      </c>
      <c r="M278" s="49">
        <f t="shared" si="17"/>
        <v>-24000</v>
      </c>
      <c r="N278" s="49">
        <f>VLOOKUP(D278,'[2]Báo cáo Dự báo tồn kho theo kho'!$G$1:$N$65536,8,0)</f>
        <v>2</v>
      </c>
      <c r="O278" s="49">
        <f t="shared" si="18"/>
        <v>1</v>
      </c>
      <c r="R278" s="8"/>
    </row>
    <row r="279" spans="1:18" s="7" customFormat="1" ht="47.25" hidden="1" customHeight="1">
      <c r="A279" s="9"/>
      <c r="B279" s="9" t="s">
        <v>27</v>
      </c>
      <c r="C279" s="47" t="s">
        <v>1725</v>
      </c>
      <c r="D279" s="47" t="s">
        <v>1726</v>
      </c>
      <c r="E279" s="9" t="s">
        <v>1727</v>
      </c>
      <c r="F279" s="48">
        <v>24000</v>
      </c>
      <c r="G279" s="9">
        <v>1</v>
      </c>
      <c r="H279" s="9">
        <v>0</v>
      </c>
      <c r="I279" s="9">
        <f t="shared" si="19"/>
        <v>-1</v>
      </c>
      <c r="J279" s="43"/>
      <c r="K279" s="43"/>
      <c r="L279" s="43">
        <f t="shared" si="16"/>
        <v>-1</v>
      </c>
      <c r="M279" s="49">
        <f t="shared" si="17"/>
        <v>-24000</v>
      </c>
      <c r="N279" s="49">
        <f>VLOOKUP(D279,'[2]Báo cáo Dự báo tồn kho theo kho'!$G$1:$N$65536,8,0)</f>
        <v>1</v>
      </c>
      <c r="O279" s="49">
        <f t="shared" si="18"/>
        <v>0</v>
      </c>
      <c r="R279" s="8"/>
    </row>
    <row r="280" spans="1:18" s="7" customFormat="1" ht="47.25" hidden="1" customHeight="1">
      <c r="A280" s="9"/>
      <c r="B280" s="9" t="s">
        <v>27</v>
      </c>
      <c r="C280" s="47" t="s">
        <v>1728</v>
      </c>
      <c r="D280" s="47" t="s">
        <v>1729</v>
      </c>
      <c r="E280" s="9" t="s">
        <v>1730</v>
      </c>
      <c r="F280" s="48">
        <v>25000</v>
      </c>
      <c r="G280" s="9">
        <v>6</v>
      </c>
      <c r="H280" s="9">
        <v>5</v>
      </c>
      <c r="I280" s="9">
        <f t="shared" si="19"/>
        <v>-1</v>
      </c>
      <c r="J280" s="43"/>
      <c r="K280" s="43"/>
      <c r="L280" s="43">
        <f t="shared" si="16"/>
        <v>-1</v>
      </c>
      <c r="M280" s="49">
        <f t="shared" si="17"/>
        <v>-25000</v>
      </c>
      <c r="N280" s="49">
        <f>VLOOKUP(D280,'[2]Báo cáo Dự báo tồn kho theo kho'!$G$1:$N$65536,8,0)</f>
        <v>3</v>
      </c>
      <c r="O280" s="49">
        <f t="shared" si="18"/>
        <v>2</v>
      </c>
      <c r="R280" s="8"/>
    </row>
    <row r="281" spans="1:18" s="7" customFormat="1" ht="47.25" hidden="1" customHeight="1">
      <c r="A281" s="9"/>
      <c r="B281" s="9" t="s">
        <v>27</v>
      </c>
      <c r="C281" s="47" t="s">
        <v>1731</v>
      </c>
      <c r="D281" s="47" t="s">
        <v>1732</v>
      </c>
      <c r="E281" s="9" t="s">
        <v>1733</v>
      </c>
      <c r="F281" s="48">
        <v>25000</v>
      </c>
      <c r="G281" s="9">
        <v>7</v>
      </c>
      <c r="H281" s="9">
        <v>6</v>
      </c>
      <c r="I281" s="9">
        <f t="shared" si="19"/>
        <v>-1</v>
      </c>
      <c r="J281" s="43"/>
      <c r="K281" s="43"/>
      <c r="L281" s="43">
        <f t="shared" si="16"/>
        <v>-1</v>
      </c>
      <c r="M281" s="49">
        <f t="shared" si="17"/>
        <v>-25000</v>
      </c>
      <c r="N281" s="49">
        <f>VLOOKUP(D281,'[2]Báo cáo Dự báo tồn kho theo kho'!$G$1:$N$65536,8,0)</f>
        <v>2</v>
      </c>
      <c r="O281" s="49">
        <f t="shared" si="18"/>
        <v>1</v>
      </c>
      <c r="R281" s="8"/>
    </row>
    <row r="282" spans="1:18" s="7" customFormat="1" ht="47.25" hidden="1" customHeight="1">
      <c r="A282" s="9"/>
      <c r="B282" s="9" t="s">
        <v>33</v>
      </c>
      <c r="C282" s="47" t="s">
        <v>653</v>
      </c>
      <c r="D282" s="47" t="s">
        <v>654</v>
      </c>
      <c r="E282" s="9" t="s">
        <v>655</v>
      </c>
      <c r="F282" s="48">
        <v>25000</v>
      </c>
      <c r="G282" s="9">
        <v>10</v>
      </c>
      <c r="H282" s="9">
        <v>9</v>
      </c>
      <c r="I282" s="9">
        <f t="shared" si="19"/>
        <v>-1</v>
      </c>
      <c r="J282" s="43"/>
      <c r="K282" s="43"/>
      <c r="L282" s="43">
        <f t="shared" si="16"/>
        <v>-1</v>
      </c>
      <c r="M282" s="49">
        <f t="shared" si="17"/>
        <v>-25000</v>
      </c>
      <c r="N282" s="49">
        <f>VLOOKUP(D282,'[2]Báo cáo Dự báo tồn kho theo kho'!$G$1:$N$65536,8,0)</f>
        <v>12</v>
      </c>
      <c r="O282" s="49">
        <f t="shared" si="18"/>
        <v>11</v>
      </c>
      <c r="R282" s="8"/>
    </row>
    <row r="283" spans="1:18" s="7" customFormat="1" ht="47.25" hidden="1" customHeight="1">
      <c r="A283" s="9"/>
      <c r="B283" s="9" t="s">
        <v>27</v>
      </c>
      <c r="C283" s="47" t="s">
        <v>1734</v>
      </c>
      <c r="D283" s="47" t="s">
        <v>1735</v>
      </c>
      <c r="E283" s="9" t="s">
        <v>1736</v>
      </c>
      <c r="F283" s="48">
        <v>29000</v>
      </c>
      <c r="G283" s="9">
        <v>8</v>
      </c>
      <c r="H283" s="9">
        <v>7</v>
      </c>
      <c r="I283" s="9">
        <f t="shared" si="19"/>
        <v>-1</v>
      </c>
      <c r="J283" s="43"/>
      <c r="K283" s="43"/>
      <c r="L283" s="43">
        <f t="shared" si="16"/>
        <v>-1</v>
      </c>
      <c r="M283" s="49">
        <f t="shared" si="17"/>
        <v>-29000</v>
      </c>
      <c r="N283" s="49">
        <f>VLOOKUP(D283,'[2]Báo cáo Dự báo tồn kho theo kho'!$G$1:$N$65536,8,0)</f>
        <v>8</v>
      </c>
      <c r="O283" s="49">
        <f t="shared" si="18"/>
        <v>7</v>
      </c>
      <c r="R283" s="8"/>
    </row>
    <row r="284" spans="1:18" s="7" customFormat="1" ht="47.25" hidden="1" customHeight="1">
      <c r="A284" s="9"/>
      <c r="B284" s="9" t="s">
        <v>27</v>
      </c>
      <c r="C284" s="47" t="s">
        <v>1737</v>
      </c>
      <c r="D284" s="47" t="s">
        <v>1738</v>
      </c>
      <c r="E284" s="9" t="s">
        <v>1739</v>
      </c>
      <c r="F284" s="48">
        <v>29000</v>
      </c>
      <c r="G284" s="9">
        <v>3</v>
      </c>
      <c r="H284" s="9">
        <v>2</v>
      </c>
      <c r="I284" s="9">
        <f t="shared" si="19"/>
        <v>-1</v>
      </c>
      <c r="J284" s="43"/>
      <c r="K284" s="43"/>
      <c r="L284" s="43">
        <f t="shared" si="16"/>
        <v>-1</v>
      </c>
      <c r="M284" s="49">
        <f t="shared" si="17"/>
        <v>-29000</v>
      </c>
      <c r="N284" s="49">
        <f>VLOOKUP(D284,'[2]Báo cáo Dự báo tồn kho theo kho'!$G$1:$N$65536,8,0)</f>
        <v>3</v>
      </c>
      <c r="O284" s="49">
        <f t="shared" si="18"/>
        <v>2</v>
      </c>
      <c r="R284" s="8"/>
    </row>
    <row r="285" spans="1:18" s="7" customFormat="1" ht="47.25" hidden="1" customHeight="1">
      <c r="A285" s="9"/>
      <c r="B285" s="9" t="s">
        <v>27</v>
      </c>
      <c r="C285" s="47" t="s">
        <v>1740</v>
      </c>
      <c r="D285" s="47" t="s">
        <v>1741</v>
      </c>
      <c r="E285" s="9" t="s">
        <v>1742</v>
      </c>
      <c r="F285" s="48">
        <v>30000</v>
      </c>
      <c r="G285" s="9">
        <v>1</v>
      </c>
      <c r="H285" s="9">
        <v>0</v>
      </c>
      <c r="I285" s="9">
        <f t="shared" si="19"/>
        <v>-1</v>
      </c>
      <c r="J285" s="43"/>
      <c r="K285" s="43"/>
      <c r="L285" s="43">
        <f t="shared" si="16"/>
        <v>-1</v>
      </c>
      <c r="M285" s="49">
        <f t="shared" si="17"/>
        <v>-30000</v>
      </c>
      <c r="N285" s="49">
        <f>VLOOKUP(D285,'[2]Báo cáo Dự báo tồn kho theo kho'!$G$1:$N$65536,8,0)</f>
        <v>1</v>
      </c>
      <c r="O285" s="49">
        <f t="shared" si="18"/>
        <v>0</v>
      </c>
      <c r="R285" s="8"/>
    </row>
    <row r="286" spans="1:18" s="7" customFormat="1" ht="47.25" hidden="1" customHeight="1">
      <c r="A286" s="9"/>
      <c r="B286" s="9" t="s">
        <v>27</v>
      </c>
      <c r="C286" s="47" t="s">
        <v>1743</v>
      </c>
      <c r="D286" s="47" t="s">
        <v>1744</v>
      </c>
      <c r="E286" s="9" t="s">
        <v>1745</v>
      </c>
      <c r="F286" s="48">
        <v>35000</v>
      </c>
      <c r="G286" s="9">
        <v>10</v>
      </c>
      <c r="H286" s="9">
        <v>9</v>
      </c>
      <c r="I286" s="9">
        <f t="shared" si="19"/>
        <v>-1</v>
      </c>
      <c r="J286" s="43"/>
      <c r="K286" s="43"/>
      <c r="L286" s="43">
        <f t="shared" si="16"/>
        <v>-1</v>
      </c>
      <c r="M286" s="49">
        <f t="shared" si="17"/>
        <v>-35000</v>
      </c>
      <c r="N286" s="49">
        <f>VLOOKUP(D286,'[2]Báo cáo Dự báo tồn kho theo kho'!$G$1:$N$65536,8,0)</f>
        <v>10</v>
      </c>
      <c r="O286" s="49">
        <f t="shared" si="18"/>
        <v>9</v>
      </c>
      <c r="R286" s="8"/>
    </row>
    <row r="287" spans="1:18" s="7" customFormat="1" ht="47.25" hidden="1" customHeight="1">
      <c r="A287" s="9"/>
      <c r="B287" s="9" t="s">
        <v>27</v>
      </c>
      <c r="C287" s="47" t="s">
        <v>255</v>
      </c>
      <c r="D287" s="47" t="s">
        <v>256</v>
      </c>
      <c r="E287" s="9" t="s">
        <v>257</v>
      </c>
      <c r="F287" s="48">
        <v>35000</v>
      </c>
      <c r="G287" s="9">
        <v>23</v>
      </c>
      <c r="H287" s="9">
        <v>22</v>
      </c>
      <c r="I287" s="9">
        <f t="shared" si="19"/>
        <v>-1</v>
      </c>
      <c r="J287" s="43"/>
      <c r="K287" s="43"/>
      <c r="L287" s="43">
        <f t="shared" si="16"/>
        <v>-1</v>
      </c>
      <c r="M287" s="49">
        <f t="shared" si="17"/>
        <v>-35000</v>
      </c>
      <c r="N287" s="49">
        <f>VLOOKUP(D287,'[2]Báo cáo Dự báo tồn kho theo kho'!$G$1:$N$65536,8,0)</f>
        <v>23</v>
      </c>
      <c r="O287" s="49">
        <f t="shared" si="18"/>
        <v>22</v>
      </c>
      <c r="R287" s="8"/>
    </row>
    <row r="288" spans="1:18" s="7" customFormat="1" ht="47.25" hidden="1" customHeight="1">
      <c r="A288" s="9"/>
      <c r="B288" s="9" t="s">
        <v>27</v>
      </c>
      <c r="C288" s="47" t="s">
        <v>638</v>
      </c>
      <c r="D288" s="47" t="s">
        <v>639</v>
      </c>
      <c r="E288" s="9" t="s">
        <v>640</v>
      </c>
      <c r="F288" s="48">
        <v>35000</v>
      </c>
      <c r="G288" s="9">
        <v>1</v>
      </c>
      <c r="H288" s="9">
        <v>0</v>
      </c>
      <c r="I288" s="9">
        <f t="shared" si="19"/>
        <v>-1</v>
      </c>
      <c r="J288" s="43"/>
      <c r="K288" s="43"/>
      <c r="L288" s="43">
        <f t="shared" si="16"/>
        <v>-1</v>
      </c>
      <c r="M288" s="49">
        <f t="shared" si="17"/>
        <v>-35000</v>
      </c>
      <c r="N288" s="49">
        <f>VLOOKUP(D288,'[2]Báo cáo Dự báo tồn kho theo kho'!$G$1:$N$65536,8,0)</f>
        <v>1</v>
      </c>
      <c r="O288" s="49">
        <f t="shared" si="18"/>
        <v>0</v>
      </c>
      <c r="R288" s="8"/>
    </row>
    <row r="289" spans="1:18" s="7" customFormat="1" ht="47.25" customHeight="1">
      <c r="A289" s="9"/>
      <c r="B289" s="9" t="s">
        <v>27</v>
      </c>
      <c r="C289" s="47" t="s">
        <v>1746</v>
      </c>
      <c r="D289" s="47" t="s">
        <v>1747</v>
      </c>
      <c r="E289" s="9" t="s">
        <v>1748</v>
      </c>
      <c r="F289" s="48">
        <v>35000</v>
      </c>
      <c r="G289" s="9">
        <v>1</v>
      </c>
      <c r="H289" s="9">
        <v>0</v>
      </c>
      <c r="I289" s="9">
        <f t="shared" si="19"/>
        <v>-1</v>
      </c>
      <c r="J289" s="43"/>
      <c r="K289" s="43"/>
      <c r="L289" s="43">
        <f t="shared" si="16"/>
        <v>-1</v>
      </c>
      <c r="M289" s="49">
        <f t="shared" si="17"/>
        <v>-35000</v>
      </c>
      <c r="N289" s="49">
        <f>VLOOKUP(D289,'[2]Báo cáo Dự báo tồn kho theo kho'!$G$1:$N$65536,8,0)</f>
        <v>0</v>
      </c>
      <c r="O289" s="49">
        <f t="shared" si="18"/>
        <v>-1</v>
      </c>
      <c r="R289" s="8"/>
    </row>
    <row r="290" spans="1:18" s="7" customFormat="1" ht="47.25" hidden="1" customHeight="1">
      <c r="A290" s="9"/>
      <c r="B290" s="9" t="s">
        <v>27</v>
      </c>
      <c r="C290" s="47" t="s">
        <v>1749</v>
      </c>
      <c r="D290" s="47" t="s">
        <v>1750</v>
      </c>
      <c r="E290" s="9" t="s">
        <v>1751</v>
      </c>
      <c r="F290" s="48">
        <v>35000</v>
      </c>
      <c r="G290" s="9">
        <v>15</v>
      </c>
      <c r="H290" s="9">
        <v>14</v>
      </c>
      <c r="I290" s="9">
        <f t="shared" si="19"/>
        <v>-1</v>
      </c>
      <c r="J290" s="43"/>
      <c r="K290" s="43"/>
      <c r="L290" s="43">
        <f t="shared" si="16"/>
        <v>-1</v>
      </c>
      <c r="M290" s="49">
        <f t="shared" si="17"/>
        <v>-35000</v>
      </c>
      <c r="N290" s="49">
        <f>VLOOKUP(D290,'[2]Báo cáo Dự báo tồn kho theo kho'!$G$1:$N$65536,8,0)</f>
        <v>12</v>
      </c>
      <c r="O290" s="49">
        <f t="shared" si="18"/>
        <v>11</v>
      </c>
      <c r="R290" s="8"/>
    </row>
    <row r="291" spans="1:18" s="7" customFormat="1" ht="47.25" hidden="1" customHeight="1">
      <c r="A291" s="9"/>
      <c r="B291" s="9" t="s">
        <v>27</v>
      </c>
      <c r="C291" s="47" t="s">
        <v>689</v>
      </c>
      <c r="D291" s="47" t="s">
        <v>690</v>
      </c>
      <c r="E291" s="9" t="s">
        <v>691</v>
      </c>
      <c r="F291" s="48">
        <v>35000</v>
      </c>
      <c r="G291" s="9">
        <v>23</v>
      </c>
      <c r="H291" s="9">
        <v>22</v>
      </c>
      <c r="I291" s="9">
        <f t="shared" si="19"/>
        <v>-1</v>
      </c>
      <c r="J291" s="43"/>
      <c r="K291" s="43"/>
      <c r="L291" s="43">
        <f t="shared" si="16"/>
        <v>-1</v>
      </c>
      <c r="M291" s="49">
        <f t="shared" si="17"/>
        <v>-35000</v>
      </c>
      <c r="N291" s="49">
        <f>VLOOKUP(D291,'[2]Báo cáo Dự báo tồn kho theo kho'!$G$1:$N$65536,8,0)</f>
        <v>20</v>
      </c>
      <c r="O291" s="49">
        <f t="shared" si="18"/>
        <v>19</v>
      </c>
      <c r="R291" s="8"/>
    </row>
    <row r="292" spans="1:18" s="7" customFormat="1" ht="47.25" hidden="1" customHeight="1">
      <c r="A292" s="9"/>
      <c r="B292" s="9" t="s">
        <v>27</v>
      </c>
      <c r="C292" s="47" t="s">
        <v>635</v>
      </c>
      <c r="D292" s="47" t="s">
        <v>636</v>
      </c>
      <c r="E292" s="9" t="s">
        <v>637</v>
      </c>
      <c r="F292" s="48">
        <v>35000</v>
      </c>
      <c r="G292" s="9">
        <v>21</v>
      </c>
      <c r="H292" s="9">
        <v>20</v>
      </c>
      <c r="I292" s="9">
        <f t="shared" si="19"/>
        <v>-1</v>
      </c>
      <c r="J292" s="43"/>
      <c r="K292" s="43"/>
      <c r="L292" s="43">
        <f t="shared" si="16"/>
        <v>-1</v>
      </c>
      <c r="M292" s="49">
        <f t="shared" si="17"/>
        <v>-35000</v>
      </c>
      <c r="N292" s="49">
        <f>VLOOKUP(D292,'[2]Báo cáo Dự báo tồn kho theo kho'!$G$1:$N$65536,8,0)</f>
        <v>13</v>
      </c>
      <c r="O292" s="49">
        <f t="shared" si="18"/>
        <v>12</v>
      </c>
      <c r="R292" s="8"/>
    </row>
    <row r="293" spans="1:18" s="7" customFormat="1" ht="47.25" hidden="1" customHeight="1">
      <c r="A293" s="9"/>
      <c r="B293" s="9" t="s">
        <v>27</v>
      </c>
      <c r="C293" s="47" t="s">
        <v>1755</v>
      </c>
      <c r="D293" s="47" t="s">
        <v>1756</v>
      </c>
      <c r="E293" s="9" t="s">
        <v>1757</v>
      </c>
      <c r="F293" s="48">
        <v>40000</v>
      </c>
      <c r="G293" s="9">
        <v>13</v>
      </c>
      <c r="H293" s="9">
        <v>12</v>
      </c>
      <c r="I293" s="9">
        <f t="shared" si="19"/>
        <v>-1</v>
      </c>
      <c r="J293" s="43"/>
      <c r="K293" s="43"/>
      <c r="L293" s="43">
        <f t="shared" si="16"/>
        <v>-1</v>
      </c>
      <c r="M293" s="49">
        <f t="shared" si="17"/>
        <v>-40000</v>
      </c>
      <c r="N293" s="49">
        <f>VLOOKUP(D293,'[2]Báo cáo Dự báo tồn kho theo kho'!$G$1:$N$65536,8,0)</f>
        <v>12</v>
      </c>
      <c r="O293" s="49">
        <f t="shared" si="18"/>
        <v>11</v>
      </c>
      <c r="R293" s="8"/>
    </row>
    <row r="294" spans="1:18" s="7" customFormat="1" ht="47.25" hidden="1" customHeight="1">
      <c r="A294" s="9"/>
      <c r="B294" s="9" t="s">
        <v>27</v>
      </c>
      <c r="C294" s="47" t="s">
        <v>1758</v>
      </c>
      <c r="D294" s="47" t="s">
        <v>1759</v>
      </c>
      <c r="E294" s="9" t="s">
        <v>1760</v>
      </c>
      <c r="F294" s="48">
        <v>40000</v>
      </c>
      <c r="G294" s="9">
        <v>1</v>
      </c>
      <c r="H294" s="9">
        <v>0</v>
      </c>
      <c r="I294" s="9">
        <f t="shared" si="19"/>
        <v>-1</v>
      </c>
      <c r="J294" s="43"/>
      <c r="K294" s="43"/>
      <c r="L294" s="43">
        <f t="shared" si="16"/>
        <v>-1</v>
      </c>
      <c r="M294" s="49">
        <f t="shared" si="17"/>
        <v>-40000</v>
      </c>
      <c r="N294" s="49">
        <f>VLOOKUP(D294,'[2]Báo cáo Dự báo tồn kho theo kho'!$G$1:$N$65536,8,0)</f>
        <v>1</v>
      </c>
      <c r="O294" s="49">
        <f t="shared" si="18"/>
        <v>0</v>
      </c>
      <c r="R294" s="8"/>
    </row>
    <row r="295" spans="1:18" s="7" customFormat="1" ht="47.25" hidden="1" customHeight="1">
      <c r="A295" s="9"/>
      <c r="B295" s="9" t="s">
        <v>33</v>
      </c>
      <c r="C295" s="47" t="s">
        <v>1761</v>
      </c>
      <c r="D295" s="47" t="s">
        <v>1762</v>
      </c>
      <c r="E295" s="9" t="s">
        <v>1763</v>
      </c>
      <c r="F295" s="48">
        <v>40000</v>
      </c>
      <c r="G295" s="9">
        <v>4</v>
      </c>
      <c r="H295" s="9">
        <v>3</v>
      </c>
      <c r="I295" s="9">
        <f t="shared" si="19"/>
        <v>-1</v>
      </c>
      <c r="J295" s="43"/>
      <c r="K295" s="43"/>
      <c r="L295" s="43">
        <f t="shared" si="16"/>
        <v>-1</v>
      </c>
      <c r="M295" s="49">
        <f t="shared" si="17"/>
        <v>-40000</v>
      </c>
      <c r="N295" s="49">
        <f>VLOOKUP(D295,'[2]Báo cáo Dự báo tồn kho theo kho'!$G$1:$N$65536,8,0)</f>
        <v>4</v>
      </c>
      <c r="O295" s="49">
        <f t="shared" si="18"/>
        <v>3</v>
      </c>
      <c r="R295" s="8"/>
    </row>
    <row r="296" spans="1:18" s="7" customFormat="1" ht="47.25" hidden="1" customHeight="1">
      <c r="A296" s="9"/>
      <c r="B296" s="9" t="s">
        <v>33</v>
      </c>
      <c r="C296" s="47" t="s">
        <v>1764</v>
      </c>
      <c r="D296" s="47" t="s">
        <v>1765</v>
      </c>
      <c r="E296" s="9" t="s">
        <v>1766</v>
      </c>
      <c r="F296" s="48">
        <v>40000</v>
      </c>
      <c r="G296" s="9">
        <v>1</v>
      </c>
      <c r="H296" s="9">
        <v>0</v>
      </c>
      <c r="I296" s="9">
        <f t="shared" si="19"/>
        <v>-1</v>
      </c>
      <c r="J296" s="43"/>
      <c r="K296" s="43"/>
      <c r="L296" s="43">
        <f t="shared" si="16"/>
        <v>-1</v>
      </c>
      <c r="M296" s="49">
        <f t="shared" si="17"/>
        <v>-40000</v>
      </c>
      <c r="N296" s="49">
        <f>VLOOKUP(D296,'[2]Báo cáo Dự báo tồn kho theo kho'!$G$1:$N$65536,8,0)</f>
        <v>1</v>
      </c>
      <c r="O296" s="49">
        <f t="shared" si="18"/>
        <v>0</v>
      </c>
      <c r="R296" s="8"/>
    </row>
    <row r="297" spans="1:18" s="7" customFormat="1" ht="47.25" hidden="1" customHeight="1">
      <c r="A297" s="9"/>
      <c r="B297" s="9" t="s">
        <v>33</v>
      </c>
      <c r="C297" s="47" t="s">
        <v>1767</v>
      </c>
      <c r="D297" s="47" t="s">
        <v>1768</v>
      </c>
      <c r="E297" s="9" t="s">
        <v>1769</v>
      </c>
      <c r="F297" s="48">
        <v>40000</v>
      </c>
      <c r="G297" s="9">
        <v>1</v>
      </c>
      <c r="H297" s="9">
        <v>0</v>
      </c>
      <c r="I297" s="9">
        <f t="shared" si="19"/>
        <v>-1</v>
      </c>
      <c r="J297" s="43"/>
      <c r="K297" s="43"/>
      <c r="L297" s="43">
        <f t="shared" si="16"/>
        <v>-1</v>
      </c>
      <c r="M297" s="49">
        <f t="shared" si="17"/>
        <v>-40000</v>
      </c>
      <c r="N297" s="49">
        <f>VLOOKUP(D297,'[2]Báo cáo Dự báo tồn kho theo kho'!$G$1:$N$65536,8,0)</f>
        <v>1</v>
      </c>
      <c r="O297" s="49">
        <f t="shared" si="18"/>
        <v>0</v>
      </c>
      <c r="R297" s="8"/>
    </row>
    <row r="298" spans="1:18" s="7" customFormat="1" ht="47.25" hidden="1" customHeight="1">
      <c r="A298" s="9"/>
      <c r="B298" s="9" t="s">
        <v>33</v>
      </c>
      <c r="C298" s="47" t="s">
        <v>1770</v>
      </c>
      <c r="D298" s="47" t="s">
        <v>1771</v>
      </c>
      <c r="E298" s="9" t="s">
        <v>631</v>
      </c>
      <c r="F298" s="48">
        <v>40000</v>
      </c>
      <c r="G298" s="9">
        <v>1</v>
      </c>
      <c r="H298" s="9">
        <v>0</v>
      </c>
      <c r="I298" s="9">
        <f t="shared" si="19"/>
        <v>-1</v>
      </c>
      <c r="J298" s="43"/>
      <c r="K298" s="43"/>
      <c r="L298" s="43">
        <f t="shared" si="16"/>
        <v>-1</v>
      </c>
      <c r="M298" s="49">
        <f t="shared" si="17"/>
        <v>-40000</v>
      </c>
      <c r="N298" s="49">
        <f>VLOOKUP(D298,'[2]Báo cáo Dự báo tồn kho theo kho'!$G$1:$N$65536,8,0)</f>
        <v>1</v>
      </c>
      <c r="O298" s="49">
        <f t="shared" si="18"/>
        <v>0</v>
      </c>
      <c r="R298" s="8"/>
    </row>
    <row r="299" spans="1:18" s="7" customFormat="1" ht="47.25" hidden="1" customHeight="1">
      <c r="A299" s="9"/>
      <c r="B299" s="9" t="s">
        <v>33</v>
      </c>
      <c r="C299" s="47" t="s">
        <v>1772</v>
      </c>
      <c r="D299" s="47" t="s">
        <v>1773</v>
      </c>
      <c r="E299" s="9" t="s">
        <v>1774</v>
      </c>
      <c r="F299" s="48">
        <v>40000</v>
      </c>
      <c r="G299" s="9">
        <v>33</v>
      </c>
      <c r="H299" s="9">
        <v>32</v>
      </c>
      <c r="I299" s="9">
        <f t="shared" si="19"/>
        <v>-1</v>
      </c>
      <c r="J299" s="43"/>
      <c r="K299" s="43"/>
      <c r="L299" s="43">
        <f t="shared" si="16"/>
        <v>-1</v>
      </c>
      <c r="M299" s="49">
        <f t="shared" si="17"/>
        <v>-40000</v>
      </c>
      <c r="N299" s="49">
        <f>VLOOKUP(D299,'[2]Báo cáo Dự báo tồn kho theo kho'!$G$1:$N$65536,8,0)</f>
        <v>32</v>
      </c>
      <c r="O299" s="49">
        <f t="shared" si="18"/>
        <v>31</v>
      </c>
      <c r="R299" s="8"/>
    </row>
    <row r="300" spans="1:18" s="7" customFormat="1" ht="47.25" hidden="1" customHeight="1">
      <c r="A300" s="9"/>
      <c r="B300" s="9" t="s">
        <v>27</v>
      </c>
      <c r="C300" s="47" t="s">
        <v>1775</v>
      </c>
      <c r="D300" s="47" t="s">
        <v>1776</v>
      </c>
      <c r="E300" s="9" t="s">
        <v>1777</v>
      </c>
      <c r="F300" s="48">
        <v>45000</v>
      </c>
      <c r="G300" s="9">
        <v>26</v>
      </c>
      <c r="H300" s="9">
        <v>25</v>
      </c>
      <c r="I300" s="9">
        <f t="shared" si="19"/>
        <v>-1</v>
      </c>
      <c r="J300" s="43"/>
      <c r="K300" s="43"/>
      <c r="L300" s="43">
        <f t="shared" si="16"/>
        <v>-1</v>
      </c>
      <c r="M300" s="49">
        <f t="shared" si="17"/>
        <v>-45000</v>
      </c>
      <c r="N300" s="49">
        <f>VLOOKUP(D300,'[2]Báo cáo Dự báo tồn kho theo kho'!$G$1:$N$65536,8,0)</f>
        <v>24</v>
      </c>
      <c r="O300" s="49">
        <f t="shared" si="18"/>
        <v>23</v>
      </c>
      <c r="R300" s="8"/>
    </row>
    <row r="301" spans="1:18" s="7" customFormat="1" ht="47.25" hidden="1" customHeight="1">
      <c r="A301" s="9"/>
      <c r="B301" s="9" t="s">
        <v>27</v>
      </c>
      <c r="C301" s="47" t="s">
        <v>1778</v>
      </c>
      <c r="D301" s="47" t="s">
        <v>1779</v>
      </c>
      <c r="E301" s="9" t="s">
        <v>1780</v>
      </c>
      <c r="F301" s="48">
        <v>45000</v>
      </c>
      <c r="G301" s="9">
        <v>48</v>
      </c>
      <c r="H301" s="9">
        <v>47</v>
      </c>
      <c r="I301" s="9">
        <f t="shared" si="19"/>
        <v>-1</v>
      </c>
      <c r="J301" s="43"/>
      <c r="K301" s="43"/>
      <c r="L301" s="43">
        <f t="shared" si="16"/>
        <v>-1</v>
      </c>
      <c r="M301" s="49">
        <f t="shared" si="17"/>
        <v>-45000</v>
      </c>
      <c r="N301" s="49">
        <f>VLOOKUP(D301,'[2]Báo cáo Dự báo tồn kho theo kho'!$G$1:$N$65536,8,0)</f>
        <v>44</v>
      </c>
      <c r="O301" s="49">
        <f t="shared" si="18"/>
        <v>43</v>
      </c>
      <c r="R301" s="8"/>
    </row>
    <row r="302" spans="1:18" s="7" customFormat="1" ht="47.25" hidden="1" customHeight="1">
      <c r="A302" s="9"/>
      <c r="B302" s="9" t="s">
        <v>27</v>
      </c>
      <c r="C302" s="47" t="s">
        <v>1781</v>
      </c>
      <c r="D302" s="47" t="s">
        <v>1782</v>
      </c>
      <c r="E302" s="9" t="s">
        <v>1783</v>
      </c>
      <c r="F302" s="48">
        <v>45000</v>
      </c>
      <c r="G302" s="9">
        <v>1</v>
      </c>
      <c r="H302" s="9">
        <v>0</v>
      </c>
      <c r="I302" s="9">
        <f t="shared" si="19"/>
        <v>-1</v>
      </c>
      <c r="J302" s="43"/>
      <c r="K302" s="43"/>
      <c r="L302" s="43">
        <f t="shared" si="16"/>
        <v>-1</v>
      </c>
      <c r="M302" s="49">
        <f t="shared" si="17"/>
        <v>-45000</v>
      </c>
      <c r="N302" s="49">
        <f>VLOOKUP(D302,'[2]Báo cáo Dự báo tồn kho theo kho'!$G$1:$N$65536,8,0)</f>
        <v>1</v>
      </c>
      <c r="O302" s="49">
        <f t="shared" si="18"/>
        <v>0</v>
      </c>
      <c r="R302" s="8"/>
    </row>
    <row r="303" spans="1:18" s="7" customFormat="1" ht="47.25" hidden="1" customHeight="1">
      <c r="A303" s="9"/>
      <c r="B303" s="9" t="s">
        <v>27</v>
      </c>
      <c r="C303" s="47" t="s">
        <v>1784</v>
      </c>
      <c r="D303" s="47" t="s">
        <v>1785</v>
      </c>
      <c r="E303" s="9" t="s">
        <v>1786</v>
      </c>
      <c r="F303" s="48">
        <v>45000</v>
      </c>
      <c r="G303" s="9">
        <v>1</v>
      </c>
      <c r="H303" s="9">
        <v>0</v>
      </c>
      <c r="I303" s="9">
        <f t="shared" si="19"/>
        <v>-1</v>
      </c>
      <c r="J303" s="43"/>
      <c r="K303" s="43"/>
      <c r="L303" s="43">
        <f t="shared" si="16"/>
        <v>-1</v>
      </c>
      <c r="M303" s="49">
        <f t="shared" si="17"/>
        <v>-45000</v>
      </c>
      <c r="N303" s="49">
        <f>VLOOKUP(D303,'[2]Báo cáo Dự báo tồn kho theo kho'!$G$1:$N$65536,8,0)</f>
        <v>1</v>
      </c>
      <c r="O303" s="49">
        <f t="shared" si="18"/>
        <v>0</v>
      </c>
      <c r="R303" s="8"/>
    </row>
    <row r="304" spans="1:18" s="7" customFormat="1" ht="47.25" hidden="1" customHeight="1">
      <c r="A304" s="9"/>
      <c r="B304" s="9" t="s">
        <v>27</v>
      </c>
      <c r="C304" s="47" t="s">
        <v>1787</v>
      </c>
      <c r="D304" s="47" t="s">
        <v>1788</v>
      </c>
      <c r="E304" s="9" t="s">
        <v>1789</v>
      </c>
      <c r="F304" s="48">
        <v>45000</v>
      </c>
      <c r="G304" s="9">
        <v>1</v>
      </c>
      <c r="H304" s="9">
        <v>0</v>
      </c>
      <c r="I304" s="9">
        <f t="shared" si="19"/>
        <v>-1</v>
      </c>
      <c r="J304" s="43"/>
      <c r="K304" s="43"/>
      <c r="L304" s="43">
        <f t="shared" si="16"/>
        <v>-1</v>
      </c>
      <c r="M304" s="49">
        <f t="shared" si="17"/>
        <v>-45000</v>
      </c>
      <c r="N304" s="49">
        <f>VLOOKUP(D304,'[2]Báo cáo Dự báo tồn kho theo kho'!$G$1:$N$65536,8,0)</f>
        <v>1</v>
      </c>
      <c r="O304" s="49">
        <f t="shared" si="18"/>
        <v>0</v>
      </c>
      <c r="R304" s="8"/>
    </row>
    <row r="305" spans="1:18" s="7" customFormat="1" ht="47.25" hidden="1" customHeight="1">
      <c r="A305" s="9"/>
      <c r="B305" s="9" t="s">
        <v>33</v>
      </c>
      <c r="C305" s="47" t="s">
        <v>275</v>
      </c>
      <c r="D305" s="47" t="s">
        <v>276</v>
      </c>
      <c r="E305" s="9" t="s">
        <v>277</v>
      </c>
      <c r="F305" s="48">
        <v>45000</v>
      </c>
      <c r="G305" s="9">
        <v>1</v>
      </c>
      <c r="H305" s="9">
        <v>0</v>
      </c>
      <c r="I305" s="9">
        <f t="shared" si="19"/>
        <v>-1</v>
      </c>
      <c r="J305" s="43"/>
      <c r="K305" s="43"/>
      <c r="L305" s="43">
        <f t="shared" si="16"/>
        <v>-1</v>
      </c>
      <c r="M305" s="49">
        <f t="shared" si="17"/>
        <v>-45000</v>
      </c>
      <c r="N305" s="49">
        <f>VLOOKUP(D305,'[2]Báo cáo Dự báo tồn kho theo kho'!$G$1:$N$65536,8,0)</f>
        <v>4</v>
      </c>
      <c r="O305" s="49">
        <f t="shared" si="18"/>
        <v>3</v>
      </c>
      <c r="R305" s="8"/>
    </row>
    <row r="306" spans="1:18" s="7" customFormat="1" ht="47.25" hidden="1" customHeight="1">
      <c r="A306" s="9"/>
      <c r="B306" s="9" t="s">
        <v>33</v>
      </c>
      <c r="C306" s="47" t="s">
        <v>1790</v>
      </c>
      <c r="D306" s="47" t="s">
        <v>1791</v>
      </c>
      <c r="E306" s="9" t="s">
        <v>1792</v>
      </c>
      <c r="F306" s="48">
        <v>45000</v>
      </c>
      <c r="G306" s="9">
        <v>1</v>
      </c>
      <c r="H306" s="9">
        <v>0</v>
      </c>
      <c r="I306" s="9">
        <f t="shared" si="19"/>
        <v>-1</v>
      </c>
      <c r="J306" s="43"/>
      <c r="K306" s="43"/>
      <c r="L306" s="43">
        <f t="shared" si="16"/>
        <v>-1</v>
      </c>
      <c r="M306" s="49">
        <f t="shared" si="17"/>
        <v>-45000</v>
      </c>
      <c r="N306" s="49">
        <f>VLOOKUP(D306,'[2]Báo cáo Dự báo tồn kho theo kho'!$G$1:$N$65536,8,0)</f>
        <v>1</v>
      </c>
      <c r="O306" s="49">
        <f t="shared" si="18"/>
        <v>0</v>
      </c>
      <c r="R306" s="8"/>
    </row>
    <row r="307" spans="1:18" s="7" customFormat="1" ht="47.25" customHeight="1">
      <c r="A307" s="9"/>
      <c r="B307" s="9" t="s">
        <v>33</v>
      </c>
      <c r="C307" s="47" t="s">
        <v>758</v>
      </c>
      <c r="D307" s="47" t="s">
        <v>759</v>
      </c>
      <c r="E307" s="9" t="s">
        <v>760</v>
      </c>
      <c r="F307" s="48">
        <v>45000</v>
      </c>
      <c r="G307" s="9">
        <v>1</v>
      </c>
      <c r="H307" s="9">
        <v>0</v>
      </c>
      <c r="I307" s="9">
        <f t="shared" si="19"/>
        <v>-1</v>
      </c>
      <c r="J307" s="43"/>
      <c r="K307" s="43"/>
      <c r="L307" s="43">
        <f t="shared" si="16"/>
        <v>-1</v>
      </c>
      <c r="M307" s="49">
        <f t="shared" si="17"/>
        <v>-45000</v>
      </c>
      <c r="N307" s="49">
        <f>VLOOKUP(D307,'[2]Báo cáo Dự báo tồn kho theo kho'!$G$1:$N$65536,8,0)</f>
        <v>0</v>
      </c>
      <c r="O307" s="49">
        <f t="shared" si="18"/>
        <v>-1</v>
      </c>
      <c r="R307" s="8"/>
    </row>
    <row r="308" spans="1:18" s="7" customFormat="1" ht="47.25" hidden="1" customHeight="1">
      <c r="A308" s="9"/>
      <c r="B308" s="9" t="s">
        <v>33</v>
      </c>
      <c r="C308" s="47" t="s">
        <v>1793</v>
      </c>
      <c r="D308" s="47" t="s">
        <v>1794</v>
      </c>
      <c r="E308" s="9" t="s">
        <v>1795</v>
      </c>
      <c r="F308" s="48">
        <v>45000</v>
      </c>
      <c r="G308" s="9">
        <v>10</v>
      </c>
      <c r="H308" s="9">
        <v>9</v>
      </c>
      <c r="I308" s="9">
        <f t="shared" si="19"/>
        <v>-1</v>
      </c>
      <c r="J308" s="43"/>
      <c r="K308" s="43"/>
      <c r="L308" s="43">
        <f t="shared" si="16"/>
        <v>-1</v>
      </c>
      <c r="M308" s="49">
        <f t="shared" si="17"/>
        <v>-45000</v>
      </c>
      <c r="N308" s="49">
        <f>VLOOKUP(D308,'[2]Báo cáo Dự báo tồn kho theo kho'!$G$1:$N$65536,8,0)</f>
        <v>18</v>
      </c>
      <c r="O308" s="49">
        <f t="shared" si="18"/>
        <v>17</v>
      </c>
      <c r="R308" s="8"/>
    </row>
    <row r="309" spans="1:18" s="7" customFormat="1" ht="47.25" customHeight="1">
      <c r="A309" s="9"/>
      <c r="B309" s="9" t="s">
        <v>33</v>
      </c>
      <c r="C309" s="47" t="s">
        <v>1796</v>
      </c>
      <c r="D309" s="47" t="s">
        <v>1797</v>
      </c>
      <c r="E309" s="9" t="s">
        <v>1798</v>
      </c>
      <c r="F309" s="48">
        <v>45000</v>
      </c>
      <c r="G309" s="9">
        <v>1</v>
      </c>
      <c r="H309" s="9">
        <v>0</v>
      </c>
      <c r="I309" s="9">
        <f t="shared" si="19"/>
        <v>-1</v>
      </c>
      <c r="J309" s="43"/>
      <c r="K309" s="43"/>
      <c r="L309" s="43">
        <f t="shared" si="16"/>
        <v>-1</v>
      </c>
      <c r="M309" s="49">
        <f t="shared" si="17"/>
        <v>-45000</v>
      </c>
      <c r="N309" s="49">
        <f>VLOOKUP(D309,'[2]Báo cáo Dự báo tồn kho theo kho'!$G$1:$N$65536,8,0)</f>
        <v>0</v>
      </c>
      <c r="O309" s="49">
        <f t="shared" si="18"/>
        <v>-1</v>
      </c>
      <c r="R309" s="8"/>
    </row>
    <row r="310" spans="1:18" s="7" customFormat="1" ht="47.25" hidden="1" customHeight="1">
      <c r="A310" s="9"/>
      <c r="B310" s="9" t="s">
        <v>33</v>
      </c>
      <c r="C310" s="47" t="s">
        <v>1799</v>
      </c>
      <c r="D310" s="47" t="s">
        <v>1800</v>
      </c>
      <c r="E310" s="9" t="s">
        <v>1801</v>
      </c>
      <c r="F310" s="48">
        <v>45000</v>
      </c>
      <c r="G310" s="9">
        <v>4</v>
      </c>
      <c r="H310" s="9">
        <v>3</v>
      </c>
      <c r="I310" s="9">
        <f t="shared" si="19"/>
        <v>-1</v>
      </c>
      <c r="J310" s="43"/>
      <c r="K310" s="43"/>
      <c r="L310" s="43">
        <f t="shared" si="16"/>
        <v>-1</v>
      </c>
      <c r="M310" s="49">
        <f t="shared" si="17"/>
        <v>-45000</v>
      </c>
      <c r="N310" s="49">
        <f>VLOOKUP(D310,'[2]Báo cáo Dự báo tồn kho theo kho'!$G$1:$N$65536,8,0)</f>
        <v>4</v>
      </c>
      <c r="O310" s="49">
        <f t="shared" si="18"/>
        <v>3</v>
      </c>
      <c r="R310" s="8"/>
    </row>
    <row r="311" spans="1:18" s="7" customFormat="1" ht="47.25" hidden="1" customHeight="1">
      <c r="A311" s="9"/>
      <c r="B311" s="9" t="s">
        <v>33</v>
      </c>
      <c r="C311" s="47" t="s">
        <v>1802</v>
      </c>
      <c r="D311" s="47" t="s">
        <v>1803</v>
      </c>
      <c r="E311" s="9" t="s">
        <v>1804</v>
      </c>
      <c r="F311" s="48">
        <v>45000</v>
      </c>
      <c r="G311" s="9">
        <v>1</v>
      </c>
      <c r="H311" s="9">
        <v>0</v>
      </c>
      <c r="I311" s="9">
        <f t="shared" si="19"/>
        <v>-1</v>
      </c>
      <c r="J311" s="43"/>
      <c r="K311" s="43"/>
      <c r="L311" s="43">
        <f t="shared" si="16"/>
        <v>-1</v>
      </c>
      <c r="M311" s="49">
        <f t="shared" si="17"/>
        <v>-45000</v>
      </c>
      <c r="N311" s="49">
        <f>VLOOKUP(D311,'[2]Báo cáo Dự báo tồn kho theo kho'!$G$1:$N$65536,8,0)</f>
        <v>1</v>
      </c>
      <c r="O311" s="49">
        <f t="shared" si="18"/>
        <v>0</v>
      </c>
      <c r="R311" s="8"/>
    </row>
    <row r="312" spans="1:18" s="7" customFormat="1" ht="47.25" hidden="1" customHeight="1">
      <c r="A312" s="9"/>
      <c r="B312" s="9" t="s">
        <v>33</v>
      </c>
      <c r="C312" s="47" t="s">
        <v>1805</v>
      </c>
      <c r="D312" s="47" t="s">
        <v>1806</v>
      </c>
      <c r="E312" s="9" t="s">
        <v>1807</v>
      </c>
      <c r="F312" s="48">
        <v>45000</v>
      </c>
      <c r="G312" s="9">
        <v>1</v>
      </c>
      <c r="H312" s="9">
        <v>0</v>
      </c>
      <c r="I312" s="9">
        <f t="shared" si="19"/>
        <v>-1</v>
      </c>
      <c r="J312" s="43"/>
      <c r="K312" s="43"/>
      <c r="L312" s="43">
        <f t="shared" si="16"/>
        <v>-1</v>
      </c>
      <c r="M312" s="49">
        <f t="shared" si="17"/>
        <v>-45000</v>
      </c>
      <c r="N312" s="49">
        <f>VLOOKUP(D312,'[2]Báo cáo Dự báo tồn kho theo kho'!$G$1:$N$65536,8,0)</f>
        <v>1</v>
      </c>
      <c r="O312" s="49">
        <f t="shared" si="18"/>
        <v>0</v>
      </c>
      <c r="R312" s="8"/>
    </row>
    <row r="313" spans="1:18" s="7" customFormat="1" ht="47.25" customHeight="1">
      <c r="A313" s="9"/>
      <c r="B313" s="9" t="s">
        <v>33</v>
      </c>
      <c r="C313" s="47" t="s">
        <v>1808</v>
      </c>
      <c r="D313" s="47" t="s">
        <v>1809</v>
      </c>
      <c r="E313" s="9" t="s">
        <v>1810</v>
      </c>
      <c r="F313" s="48">
        <v>45000</v>
      </c>
      <c r="G313" s="9">
        <v>1</v>
      </c>
      <c r="H313" s="9">
        <v>0</v>
      </c>
      <c r="I313" s="9">
        <f t="shared" si="19"/>
        <v>-1</v>
      </c>
      <c r="J313" s="43"/>
      <c r="K313" s="43"/>
      <c r="L313" s="43">
        <f t="shared" si="16"/>
        <v>-1</v>
      </c>
      <c r="M313" s="49">
        <f t="shared" si="17"/>
        <v>-45000</v>
      </c>
      <c r="N313" s="49">
        <f>VLOOKUP(D313,'[2]Báo cáo Dự báo tồn kho theo kho'!$G$1:$N$65536,8,0)</f>
        <v>0</v>
      </c>
      <c r="O313" s="49">
        <f t="shared" si="18"/>
        <v>-1</v>
      </c>
      <c r="R313" s="8"/>
    </row>
    <row r="314" spans="1:18" s="7" customFormat="1" ht="47.25" hidden="1" customHeight="1">
      <c r="A314" s="9"/>
      <c r="B314" s="9" t="s">
        <v>33</v>
      </c>
      <c r="C314" s="47" t="s">
        <v>677</v>
      </c>
      <c r="D314" s="47" t="s">
        <v>678</v>
      </c>
      <c r="E314" s="9" t="s">
        <v>679</v>
      </c>
      <c r="F314" s="48">
        <v>45000</v>
      </c>
      <c r="G314" s="9">
        <v>2</v>
      </c>
      <c r="H314" s="9">
        <v>1</v>
      </c>
      <c r="I314" s="9">
        <f t="shared" si="19"/>
        <v>-1</v>
      </c>
      <c r="J314" s="43"/>
      <c r="K314" s="43"/>
      <c r="L314" s="43">
        <f t="shared" si="16"/>
        <v>-1</v>
      </c>
      <c r="M314" s="49">
        <f t="shared" si="17"/>
        <v>-45000</v>
      </c>
      <c r="N314" s="49">
        <f>VLOOKUP(D314,'[2]Báo cáo Dự báo tồn kho theo kho'!$G$1:$N$65536,8,0)</f>
        <v>1</v>
      </c>
      <c r="O314" s="49">
        <f t="shared" si="18"/>
        <v>0</v>
      </c>
      <c r="R314" s="8"/>
    </row>
    <row r="315" spans="1:18" s="7" customFormat="1" ht="47.25" hidden="1" customHeight="1">
      <c r="A315" s="9"/>
      <c r="B315" s="9" t="s">
        <v>33</v>
      </c>
      <c r="C315" s="47" t="s">
        <v>1811</v>
      </c>
      <c r="D315" s="47" t="s">
        <v>1812</v>
      </c>
      <c r="E315" s="9" t="s">
        <v>1813</v>
      </c>
      <c r="F315" s="48">
        <v>45000</v>
      </c>
      <c r="G315" s="9">
        <v>4</v>
      </c>
      <c r="H315" s="9">
        <v>3</v>
      </c>
      <c r="I315" s="9">
        <f t="shared" si="19"/>
        <v>-1</v>
      </c>
      <c r="J315" s="43"/>
      <c r="K315" s="43"/>
      <c r="L315" s="43">
        <f t="shared" si="16"/>
        <v>-1</v>
      </c>
      <c r="M315" s="49">
        <f t="shared" si="17"/>
        <v>-45000</v>
      </c>
      <c r="N315" s="49">
        <f>VLOOKUP(D315,'[2]Báo cáo Dự báo tồn kho theo kho'!$G$1:$N$65536,8,0)</f>
        <v>4</v>
      </c>
      <c r="O315" s="49">
        <f t="shared" si="18"/>
        <v>3</v>
      </c>
      <c r="R315" s="8"/>
    </row>
    <row r="316" spans="1:18" s="7" customFormat="1" ht="47.25" hidden="1" customHeight="1">
      <c r="A316" s="9"/>
      <c r="B316" s="9" t="s">
        <v>33</v>
      </c>
      <c r="C316" s="47" t="s">
        <v>1814</v>
      </c>
      <c r="D316" s="47" t="s">
        <v>1815</v>
      </c>
      <c r="E316" s="9" t="s">
        <v>1816</v>
      </c>
      <c r="F316" s="48">
        <v>45000</v>
      </c>
      <c r="G316" s="9">
        <v>3</v>
      </c>
      <c r="H316" s="9">
        <v>2</v>
      </c>
      <c r="I316" s="9">
        <f t="shared" si="19"/>
        <v>-1</v>
      </c>
      <c r="J316" s="43"/>
      <c r="K316" s="43"/>
      <c r="L316" s="43">
        <f t="shared" si="16"/>
        <v>-1</v>
      </c>
      <c r="M316" s="49">
        <f t="shared" si="17"/>
        <v>-45000</v>
      </c>
      <c r="N316" s="49">
        <f>VLOOKUP(D316,'[2]Báo cáo Dự báo tồn kho theo kho'!$G$1:$N$65536,8,0)</f>
        <v>3</v>
      </c>
      <c r="O316" s="49">
        <f t="shared" si="18"/>
        <v>2</v>
      </c>
      <c r="R316" s="8"/>
    </row>
    <row r="317" spans="1:18" s="7" customFormat="1" ht="47.25" hidden="1" customHeight="1">
      <c r="A317" s="9"/>
      <c r="B317" s="9" t="s">
        <v>33</v>
      </c>
      <c r="C317" s="47" t="s">
        <v>1817</v>
      </c>
      <c r="D317" s="47" t="s">
        <v>1818</v>
      </c>
      <c r="E317" s="9" t="s">
        <v>1819</v>
      </c>
      <c r="F317" s="48">
        <v>45000</v>
      </c>
      <c r="G317" s="9">
        <v>6</v>
      </c>
      <c r="H317" s="9">
        <v>5</v>
      </c>
      <c r="I317" s="9">
        <f t="shared" si="19"/>
        <v>-1</v>
      </c>
      <c r="J317" s="43"/>
      <c r="K317" s="43"/>
      <c r="L317" s="43">
        <f t="shared" si="16"/>
        <v>-1</v>
      </c>
      <c r="M317" s="49">
        <f t="shared" si="17"/>
        <v>-45000</v>
      </c>
      <c r="N317" s="49">
        <f>VLOOKUP(D317,'[2]Báo cáo Dự báo tồn kho theo kho'!$G$1:$N$65536,8,0)</f>
        <v>6</v>
      </c>
      <c r="O317" s="49">
        <f t="shared" si="18"/>
        <v>5</v>
      </c>
      <c r="R317" s="8"/>
    </row>
    <row r="318" spans="1:18" s="7" customFormat="1" ht="47.25" customHeight="1">
      <c r="A318" s="9"/>
      <c r="B318" s="9" t="s">
        <v>33</v>
      </c>
      <c r="C318" s="47" t="s">
        <v>1820</v>
      </c>
      <c r="D318" s="47" t="s">
        <v>1821</v>
      </c>
      <c r="E318" s="9" t="s">
        <v>1822</v>
      </c>
      <c r="F318" s="48">
        <v>45000</v>
      </c>
      <c r="G318" s="9">
        <v>3</v>
      </c>
      <c r="H318" s="9">
        <v>2</v>
      </c>
      <c r="I318" s="9">
        <f t="shared" si="19"/>
        <v>-1</v>
      </c>
      <c r="J318" s="43"/>
      <c r="K318" s="43"/>
      <c r="L318" s="43">
        <f t="shared" si="16"/>
        <v>-1</v>
      </c>
      <c r="M318" s="49">
        <f t="shared" si="17"/>
        <v>-45000</v>
      </c>
      <c r="N318" s="49">
        <f>VLOOKUP(D318,'[2]Báo cáo Dự báo tồn kho theo kho'!$G$1:$N$65536,8,0)</f>
        <v>0</v>
      </c>
      <c r="O318" s="49">
        <f t="shared" si="18"/>
        <v>-1</v>
      </c>
      <c r="R318" s="8"/>
    </row>
    <row r="319" spans="1:18" s="7" customFormat="1" ht="47.25" hidden="1" customHeight="1">
      <c r="A319" s="9"/>
      <c r="B319" s="9" t="s">
        <v>33</v>
      </c>
      <c r="C319" s="47" t="s">
        <v>1823</v>
      </c>
      <c r="D319" s="47" t="s">
        <v>1824</v>
      </c>
      <c r="E319" s="9" t="s">
        <v>1825</v>
      </c>
      <c r="F319" s="48">
        <v>45000</v>
      </c>
      <c r="G319" s="9">
        <v>20</v>
      </c>
      <c r="H319" s="9">
        <v>19</v>
      </c>
      <c r="I319" s="9">
        <f t="shared" si="19"/>
        <v>-1</v>
      </c>
      <c r="J319" s="43"/>
      <c r="K319" s="43"/>
      <c r="L319" s="43">
        <f t="shared" si="16"/>
        <v>-1</v>
      </c>
      <c r="M319" s="49">
        <f t="shared" si="17"/>
        <v>-45000</v>
      </c>
      <c r="N319" s="49">
        <f>VLOOKUP(D319,'[2]Báo cáo Dự báo tồn kho theo kho'!$G$1:$N$65536,8,0)</f>
        <v>20</v>
      </c>
      <c r="O319" s="49">
        <f t="shared" si="18"/>
        <v>19</v>
      </c>
      <c r="R319" s="8"/>
    </row>
    <row r="320" spans="1:18" s="7" customFormat="1" ht="47.25" hidden="1" customHeight="1">
      <c r="A320" s="9"/>
      <c r="B320" s="9" t="s">
        <v>33</v>
      </c>
      <c r="C320" s="47" t="s">
        <v>1826</v>
      </c>
      <c r="D320" s="47" t="s">
        <v>1827</v>
      </c>
      <c r="E320" s="9" t="s">
        <v>1828</v>
      </c>
      <c r="F320" s="48">
        <v>45000</v>
      </c>
      <c r="G320" s="9">
        <v>16</v>
      </c>
      <c r="H320" s="9">
        <v>15</v>
      </c>
      <c r="I320" s="9">
        <f t="shared" si="19"/>
        <v>-1</v>
      </c>
      <c r="J320" s="43"/>
      <c r="K320" s="43"/>
      <c r="L320" s="43">
        <f t="shared" ref="L320:L383" si="20">+H320-G320</f>
        <v>-1</v>
      </c>
      <c r="M320" s="49">
        <f t="shared" ref="M320:M383" si="21">+L320*F320</f>
        <v>-45000</v>
      </c>
      <c r="N320" s="49">
        <f>VLOOKUP(D320,'[2]Báo cáo Dự báo tồn kho theo kho'!$G$1:$N$65536,8,0)</f>
        <v>16</v>
      </c>
      <c r="O320" s="49">
        <f t="shared" ref="O320:O383" si="22">+N320+I320</f>
        <v>15</v>
      </c>
      <c r="R320" s="8"/>
    </row>
    <row r="321" spans="1:18" s="7" customFormat="1" ht="47.25" hidden="1" customHeight="1">
      <c r="A321" s="9"/>
      <c r="B321" s="9" t="s">
        <v>33</v>
      </c>
      <c r="C321" s="47" t="s">
        <v>1829</v>
      </c>
      <c r="D321" s="47" t="s">
        <v>1830</v>
      </c>
      <c r="E321" s="9" t="s">
        <v>1831</v>
      </c>
      <c r="F321" s="48">
        <v>45000</v>
      </c>
      <c r="G321" s="9">
        <v>6</v>
      </c>
      <c r="H321" s="9">
        <v>5</v>
      </c>
      <c r="I321" s="9">
        <f t="shared" si="19"/>
        <v>-1</v>
      </c>
      <c r="J321" s="43"/>
      <c r="K321" s="43"/>
      <c r="L321" s="43">
        <f t="shared" si="20"/>
        <v>-1</v>
      </c>
      <c r="M321" s="49">
        <f t="shared" si="21"/>
        <v>-45000</v>
      </c>
      <c r="N321" s="49">
        <f>VLOOKUP(D321,'[2]Báo cáo Dự báo tồn kho theo kho'!$G$1:$N$65536,8,0)</f>
        <v>5</v>
      </c>
      <c r="O321" s="49">
        <f t="shared" si="22"/>
        <v>4</v>
      </c>
      <c r="R321" s="8"/>
    </row>
    <row r="322" spans="1:18" s="7" customFormat="1" ht="47.25" hidden="1" customHeight="1">
      <c r="A322" s="9"/>
      <c r="B322" s="9" t="s">
        <v>33</v>
      </c>
      <c r="C322" s="47" t="s">
        <v>722</v>
      </c>
      <c r="D322" s="47" t="s">
        <v>723</v>
      </c>
      <c r="E322" s="9" t="s">
        <v>724</v>
      </c>
      <c r="F322" s="48">
        <v>45000</v>
      </c>
      <c r="G322" s="9">
        <v>17</v>
      </c>
      <c r="H322" s="9">
        <v>16</v>
      </c>
      <c r="I322" s="9">
        <f t="shared" si="19"/>
        <v>-1</v>
      </c>
      <c r="J322" s="43"/>
      <c r="K322" s="43"/>
      <c r="L322" s="43">
        <f t="shared" si="20"/>
        <v>-1</v>
      </c>
      <c r="M322" s="49">
        <f t="shared" si="21"/>
        <v>-45000</v>
      </c>
      <c r="N322" s="49">
        <f>VLOOKUP(D322,'[2]Báo cáo Dự báo tồn kho theo kho'!$G$1:$N$65536,8,0)</f>
        <v>14</v>
      </c>
      <c r="O322" s="49">
        <f t="shared" si="22"/>
        <v>13</v>
      </c>
      <c r="R322" s="8"/>
    </row>
    <row r="323" spans="1:18" s="7" customFormat="1" ht="47.25" hidden="1" customHeight="1">
      <c r="A323" s="9"/>
      <c r="B323" s="9" t="s">
        <v>32</v>
      </c>
      <c r="C323" s="47" t="s">
        <v>1832</v>
      </c>
      <c r="D323" s="47" t="s">
        <v>1833</v>
      </c>
      <c r="E323" s="9" t="s">
        <v>1834</v>
      </c>
      <c r="F323" s="48">
        <v>49000</v>
      </c>
      <c r="G323" s="9">
        <v>7</v>
      </c>
      <c r="H323" s="9">
        <v>6</v>
      </c>
      <c r="I323" s="9">
        <f t="shared" si="19"/>
        <v>-1</v>
      </c>
      <c r="J323" s="43"/>
      <c r="K323" s="43"/>
      <c r="L323" s="43">
        <f t="shared" si="20"/>
        <v>-1</v>
      </c>
      <c r="M323" s="49">
        <f t="shared" si="21"/>
        <v>-49000</v>
      </c>
      <c r="N323" s="49">
        <f>VLOOKUP(D323,'[2]Báo cáo Dự báo tồn kho theo kho'!$G$1:$N$65536,8,0)</f>
        <v>5</v>
      </c>
      <c r="O323" s="49">
        <f t="shared" si="22"/>
        <v>4</v>
      </c>
      <c r="R323" s="8"/>
    </row>
    <row r="324" spans="1:18" s="7" customFormat="1" ht="47.25" hidden="1" customHeight="1">
      <c r="A324" s="9"/>
      <c r="B324" s="9" t="s">
        <v>27</v>
      </c>
      <c r="C324" s="47" t="s">
        <v>1835</v>
      </c>
      <c r="D324" s="47" t="s">
        <v>1836</v>
      </c>
      <c r="E324" s="9" t="s">
        <v>1837</v>
      </c>
      <c r="F324" s="48">
        <v>49000</v>
      </c>
      <c r="G324" s="9">
        <v>1</v>
      </c>
      <c r="H324" s="9">
        <v>0</v>
      </c>
      <c r="I324" s="9">
        <f t="shared" si="19"/>
        <v>-1</v>
      </c>
      <c r="J324" s="43"/>
      <c r="K324" s="43"/>
      <c r="L324" s="43">
        <f t="shared" si="20"/>
        <v>-1</v>
      </c>
      <c r="M324" s="49">
        <f t="shared" si="21"/>
        <v>-49000</v>
      </c>
      <c r="N324" s="49">
        <f>VLOOKUP(D324,'[2]Báo cáo Dự báo tồn kho theo kho'!$G$1:$N$65536,8,0)</f>
        <v>1</v>
      </c>
      <c r="O324" s="49">
        <f t="shared" si="22"/>
        <v>0</v>
      </c>
      <c r="R324" s="8"/>
    </row>
    <row r="325" spans="1:18" s="7" customFormat="1" ht="47.25" hidden="1" customHeight="1">
      <c r="A325" s="9"/>
      <c r="B325" s="9" t="s">
        <v>32</v>
      </c>
      <c r="C325" s="47" t="s">
        <v>1838</v>
      </c>
      <c r="D325" s="47" t="s">
        <v>1839</v>
      </c>
      <c r="E325" s="9" t="s">
        <v>1840</v>
      </c>
      <c r="F325" s="48">
        <v>50000</v>
      </c>
      <c r="G325" s="9">
        <v>2</v>
      </c>
      <c r="H325" s="9">
        <v>1</v>
      </c>
      <c r="I325" s="9">
        <f t="shared" si="19"/>
        <v>-1</v>
      </c>
      <c r="J325" s="43"/>
      <c r="K325" s="43"/>
      <c r="L325" s="43">
        <f t="shared" si="20"/>
        <v>-1</v>
      </c>
      <c r="M325" s="49">
        <f t="shared" si="21"/>
        <v>-50000</v>
      </c>
      <c r="N325" s="49">
        <f>VLOOKUP(D325,'[2]Báo cáo Dự báo tồn kho theo kho'!$G$1:$N$65536,8,0)</f>
        <v>2</v>
      </c>
      <c r="O325" s="49">
        <f t="shared" si="22"/>
        <v>1</v>
      </c>
      <c r="R325" s="8"/>
    </row>
    <row r="326" spans="1:18" s="7" customFormat="1" ht="47.25" hidden="1" customHeight="1">
      <c r="A326" s="9"/>
      <c r="B326" s="9" t="s">
        <v>27</v>
      </c>
      <c r="C326" s="47" t="s">
        <v>1841</v>
      </c>
      <c r="D326" s="47" t="s">
        <v>1842</v>
      </c>
      <c r="E326" s="9" t="s">
        <v>1843</v>
      </c>
      <c r="F326" s="48">
        <v>50000</v>
      </c>
      <c r="G326" s="9">
        <v>9</v>
      </c>
      <c r="H326" s="9">
        <v>8</v>
      </c>
      <c r="I326" s="9">
        <f t="shared" si="19"/>
        <v>-1</v>
      </c>
      <c r="J326" s="43"/>
      <c r="K326" s="43"/>
      <c r="L326" s="43">
        <f t="shared" si="20"/>
        <v>-1</v>
      </c>
      <c r="M326" s="49">
        <f t="shared" si="21"/>
        <v>-50000</v>
      </c>
      <c r="N326" s="49">
        <f>VLOOKUP(D326,'[2]Báo cáo Dự báo tồn kho theo kho'!$G$1:$N$65536,8,0)</f>
        <v>9</v>
      </c>
      <c r="O326" s="49">
        <f t="shared" si="22"/>
        <v>8</v>
      </c>
      <c r="R326" s="8"/>
    </row>
    <row r="327" spans="1:18" s="7" customFormat="1" ht="47.25" customHeight="1">
      <c r="A327" s="9"/>
      <c r="B327" s="9" t="s">
        <v>40</v>
      </c>
      <c r="C327" s="47" t="s">
        <v>1844</v>
      </c>
      <c r="D327" s="47" t="s">
        <v>1845</v>
      </c>
      <c r="E327" s="9" t="s">
        <v>1846</v>
      </c>
      <c r="F327" s="48">
        <v>50000</v>
      </c>
      <c r="G327" s="9">
        <v>1</v>
      </c>
      <c r="H327" s="9">
        <v>0</v>
      </c>
      <c r="I327" s="9">
        <f t="shared" si="19"/>
        <v>-1</v>
      </c>
      <c r="J327" s="43"/>
      <c r="K327" s="43"/>
      <c r="L327" s="43">
        <f t="shared" si="20"/>
        <v>-1</v>
      </c>
      <c r="M327" s="49">
        <f t="shared" si="21"/>
        <v>-50000</v>
      </c>
      <c r="N327" s="49">
        <f>VLOOKUP(D327,'[2]Báo cáo Dự báo tồn kho theo kho'!$G$1:$N$65536,8,0)</f>
        <v>0</v>
      </c>
      <c r="O327" s="49">
        <f t="shared" si="22"/>
        <v>-1</v>
      </c>
      <c r="R327" s="8"/>
    </row>
    <row r="328" spans="1:18" s="7" customFormat="1" ht="47.25" customHeight="1">
      <c r="A328" s="9"/>
      <c r="B328" s="9" t="s">
        <v>40</v>
      </c>
      <c r="C328" s="47" t="s">
        <v>1847</v>
      </c>
      <c r="D328" s="47" t="s">
        <v>1848</v>
      </c>
      <c r="E328" s="9" t="s">
        <v>1849</v>
      </c>
      <c r="F328" s="48">
        <v>50000</v>
      </c>
      <c r="G328" s="9">
        <v>1</v>
      </c>
      <c r="H328" s="9">
        <v>0</v>
      </c>
      <c r="I328" s="9">
        <f t="shared" si="19"/>
        <v>-1</v>
      </c>
      <c r="J328" s="43"/>
      <c r="K328" s="43"/>
      <c r="L328" s="43">
        <f t="shared" si="20"/>
        <v>-1</v>
      </c>
      <c r="M328" s="49">
        <f t="shared" si="21"/>
        <v>-50000</v>
      </c>
      <c r="N328" s="49">
        <f>VLOOKUP(D328,'[2]Báo cáo Dự báo tồn kho theo kho'!$G$1:$N$65536,8,0)</f>
        <v>0</v>
      </c>
      <c r="O328" s="49">
        <f t="shared" si="22"/>
        <v>-1</v>
      </c>
      <c r="R328" s="8"/>
    </row>
    <row r="329" spans="1:18" s="7" customFormat="1" ht="47.25" hidden="1" customHeight="1">
      <c r="A329" s="9"/>
      <c r="B329" s="9" t="s">
        <v>33</v>
      </c>
      <c r="C329" s="47" t="s">
        <v>528</v>
      </c>
      <c r="D329" s="47" t="s">
        <v>529</v>
      </c>
      <c r="E329" s="9" t="s">
        <v>530</v>
      </c>
      <c r="F329" s="48">
        <v>50000</v>
      </c>
      <c r="G329" s="9">
        <v>1</v>
      </c>
      <c r="H329" s="9">
        <v>0</v>
      </c>
      <c r="I329" s="9">
        <f t="shared" ref="I329:I392" si="23">+H329-G329</f>
        <v>-1</v>
      </c>
      <c r="J329" s="43"/>
      <c r="K329" s="43"/>
      <c r="L329" s="43">
        <f t="shared" si="20"/>
        <v>-1</v>
      </c>
      <c r="M329" s="49">
        <f t="shared" si="21"/>
        <v>-50000</v>
      </c>
      <c r="N329" s="49">
        <f>VLOOKUP(D329,'[2]Báo cáo Dự báo tồn kho theo kho'!$G$1:$N$65536,8,0)</f>
        <v>1</v>
      </c>
      <c r="O329" s="49">
        <f t="shared" si="22"/>
        <v>0</v>
      </c>
      <c r="R329" s="8"/>
    </row>
    <row r="330" spans="1:18" s="7" customFormat="1" ht="47.25" hidden="1" customHeight="1">
      <c r="A330" s="9"/>
      <c r="B330" s="9" t="s">
        <v>33</v>
      </c>
      <c r="C330" s="47" t="s">
        <v>1850</v>
      </c>
      <c r="D330" s="47" t="s">
        <v>1851</v>
      </c>
      <c r="E330" s="9" t="s">
        <v>1852</v>
      </c>
      <c r="F330" s="48">
        <v>50000</v>
      </c>
      <c r="G330" s="9">
        <v>1</v>
      </c>
      <c r="H330" s="9">
        <v>0</v>
      </c>
      <c r="I330" s="9">
        <f t="shared" si="23"/>
        <v>-1</v>
      </c>
      <c r="J330" s="43"/>
      <c r="K330" s="43"/>
      <c r="L330" s="43">
        <f t="shared" si="20"/>
        <v>-1</v>
      </c>
      <c r="M330" s="49">
        <f t="shared" si="21"/>
        <v>-50000</v>
      </c>
      <c r="N330" s="49">
        <f>VLOOKUP(D330,'[2]Báo cáo Dự báo tồn kho theo kho'!$G$1:$N$65536,8,0)</f>
        <v>1</v>
      </c>
      <c r="O330" s="49">
        <f t="shared" si="22"/>
        <v>0</v>
      </c>
      <c r="R330" s="8"/>
    </row>
    <row r="331" spans="1:18" s="7" customFormat="1" ht="47.25" hidden="1" customHeight="1">
      <c r="A331" s="9"/>
      <c r="B331" s="9" t="s">
        <v>33</v>
      </c>
      <c r="C331" s="47" t="s">
        <v>1853</v>
      </c>
      <c r="D331" s="47" t="s">
        <v>1854</v>
      </c>
      <c r="E331" s="9" t="s">
        <v>1855</v>
      </c>
      <c r="F331" s="48">
        <v>50000</v>
      </c>
      <c r="G331" s="9">
        <v>2</v>
      </c>
      <c r="H331" s="9">
        <v>1</v>
      </c>
      <c r="I331" s="9">
        <f t="shared" si="23"/>
        <v>-1</v>
      </c>
      <c r="J331" s="43"/>
      <c r="K331" s="43"/>
      <c r="L331" s="43">
        <f t="shared" si="20"/>
        <v>-1</v>
      </c>
      <c r="M331" s="49">
        <f t="shared" si="21"/>
        <v>-50000</v>
      </c>
      <c r="N331" s="49">
        <f>VLOOKUP(D331,'[2]Báo cáo Dự báo tồn kho theo kho'!$G$1:$N$65536,8,0)</f>
        <v>2</v>
      </c>
      <c r="O331" s="49">
        <f t="shared" si="22"/>
        <v>1</v>
      </c>
      <c r="R331" s="8"/>
    </row>
    <row r="332" spans="1:18" s="7" customFormat="1" ht="47.25" hidden="1" customHeight="1">
      <c r="A332" s="9"/>
      <c r="B332" s="9" t="s">
        <v>33</v>
      </c>
      <c r="C332" s="47" t="s">
        <v>1859</v>
      </c>
      <c r="D332" s="47" t="s">
        <v>1860</v>
      </c>
      <c r="E332" s="9" t="s">
        <v>1861</v>
      </c>
      <c r="F332" s="48">
        <v>50000</v>
      </c>
      <c r="G332" s="9">
        <v>12</v>
      </c>
      <c r="H332" s="9">
        <v>11</v>
      </c>
      <c r="I332" s="9">
        <f t="shared" si="23"/>
        <v>-1</v>
      </c>
      <c r="J332" s="43"/>
      <c r="K332" s="43"/>
      <c r="L332" s="43">
        <f t="shared" si="20"/>
        <v>-1</v>
      </c>
      <c r="M332" s="49">
        <f t="shared" si="21"/>
        <v>-50000</v>
      </c>
      <c r="N332" s="49">
        <f>VLOOKUP(D332,'[2]Báo cáo Dự báo tồn kho theo kho'!$G$1:$N$65536,8,0)</f>
        <v>12</v>
      </c>
      <c r="O332" s="49">
        <f t="shared" si="22"/>
        <v>11</v>
      </c>
      <c r="R332" s="8"/>
    </row>
    <row r="333" spans="1:18" s="7" customFormat="1" ht="47.25" hidden="1" customHeight="1">
      <c r="A333" s="9"/>
      <c r="B333" s="9" t="s">
        <v>32</v>
      </c>
      <c r="C333" s="47" t="s">
        <v>1862</v>
      </c>
      <c r="D333" s="47" t="s">
        <v>1863</v>
      </c>
      <c r="E333" s="9" t="s">
        <v>1864</v>
      </c>
      <c r="F333" s="48">
        <v>52000</v>
      </c>
      <c r="G333" s="9">
        <v>25</v>
      </c>
      <c r="H333" s="9">
        <v>24</v>
      </c>
      <c r="I333" s="9">
        <f t="shared" si="23"/>
        <v>-1</v>
      </c>
      <c r="J333" s="43"/>
      <c r="K333" s="43"/>
      <c r="L333" s="43">
        <f t="shared" si="20"/>
        <v>-1</v>
      </c>
      <c r="M333" s="49">
        <f t="shared" si="21"/>
        <v>-52000</v>
      </c>
      <c r="N333" s="49">
        <f>VLOOKUP(D333,'[2]Báo cáo Dự báo tồn kho theo kho'!$G$1:$N$65536,8,0)</f>
        <v>25</v>
      </c>
      <c r="O333" s="49">
        <f t="shared" si="22"/>
        <v>24</v>
      </c>
      <c r="R333" s="8"/>
    </row>
    <row r="334" spans="1:18" s="7" customFormat="1" ht="47.25" hidden="1" customHeight="1">
      <c r="A334" s="9"/>
      <c r="B334" s="9" t="s">
        <v>33</v>
      </c>
      <c r="C334" s="47" t="s">
        <v>1865</v>
      </c>
      <c r="D334" s="47" t="s">
        <v>1866</v>
      </c>
      <c r="E334" s="9" t="s">
        <v>1867</v>
      </c>
      <c r="F334" s="48">
        <v>55000</v>
      </c>
      <c r="G334" s="9">
        <v>1</v>
      </c>
      <c r="H334" s="9">
        <v>0</v>
      </c>
      <c r="I334" s="9">
        <f t="shared" si="23"/>
        <v>-1</v>
      </c>
      <c r="J334" s="43"/>
      <c r="K334" s="43"/>
      <c r="L334" s="43">
        <f t="shared" si="20"/>
        <v>-1</v>
      </c>
      <c r="M334" s="49">
        <f t="shared" si="21"/>
        <v>-55000</v>
      </c>
      <c r="N334" s="49">
        <f>VLOOKUP(D334,'[2]Báo cáo Dự báo tồn kho theo kho'!$G$1:$N$65536,8,0)</f>
        <v>1</v>
      </c>
      <c r="O334" s="49">
        <f t="shared" si="22"/>
        <v>0</v>
      </c>
      <c r="R334" s="8"/>
    </row>
    <row r="335" spans="1:18" s="7" customFormat="1" ht="47.25" hidden="1" customHeight="1">
      <c r="A335" s="9"/>
      <c r="B335" s="9" t="s">
        <v>27</v>
      </c>
      <c r="C335" s="47" t="s">
        <v>1868</v>
      </c>
      <c r="D335" s="47" t="s">
        <v>1869</v>
      </c>
      <c r="E335" s="9" t="s">
        <v>1870</v>
      </c>
      <c r="F335" s="48">
        <v>58000</v>
      </c>
      <c r="G335" s="9">
        <v>10</v>
      </c>
      <c r="H335" s="9">
        <v>9</v>
      </c>
      <c r="I335" s="9">
        <f t="shared" si="23"/>
        <v>-1</v>
      </c>
      <c r="J335" s="43"/>
      <c r="K335" s="43"/>
      <c r="L335" s="43">
        <f t="shared" si="20"/>
        <v>-1</v>
      </c>
      <c r="M335" s="49">
        <f t="shared" si="21"/>
        <v>-58000</v>
      </c>
      <c r="N335" s="49">
        <f>VLOOKUP(D335,'[2]Báo cáo Dự báo tồn kho theo kho'!$G$1:$N$65536,8,0)</f>
        <v>10</v>
      </c>
      <c r="O335" s="49">
        <f t="shared" si="22"/>
        <v>9</v>
      </c>
      <c r="R335" s="8"/>
    </row>
    <row r="336" spans="1:18" s="7" customFormat="1" ht="47.25" hidden="1" customHeight="1">
      <c r="A336" s="9"/>
      <c r="B336" s="9" t="s">
        <v>69</v>
      </c>
      <c r="C336" s="47" t="s">
        <v>1871</v>
      </c>
      <c r="D336" s="47" t="s">
        <v>1872</v>
      </c>
      <c r="E336" s="9" t="s">
        <v>1873</v>
      </c>
      <c r="F336" s="48">
        <v>60000</v>
      </c>
      <c r="G336" s="9">
        <v>62</v>
      </c>
      <c r="H336" s="9">
        <v>61</v>
      </c>
      <c r="I336" s="9">
        <f t="shared" si="23"/>
        <v>-1</v>
      </c>
      <c r="J336" s="43"/>
      <c r="K336" s="43"/>
      <c r="L336" s="43">
        <f t="shared" si="20"/>
        <v>-1</v>
      </c>
      <c r="M336" s="49">
        <f t="shared" si="21"/>
        <v>-60000</v>
      </c>
      <c r="N336" s="49">
        <f>VLOOKUP(D336,'[2]Báo cáo Dự báo tồn kho theo kho'!$G$1:$N$65536,8,0)</f>
        <v>60</v>
      </c>
      <c r="O336" s="49">
        <f t="shared" si="22"/>
        <v>59</v>
      </c>
      <c r="R336" s="8"/>
    </row>
    <row r="337" spans="1:18" s="7" customFormat="1" ht="47.25" customHeight="1">
      <c r="A337" s="9"/>
      <c r="B337" s="9" t="s">
        <v>33</v>
      </c>
      <c r="C337" s="47" t="s">
        <v>1874</v>
      </c>
      <c r="D337" s="47" t="s">
        <v>1875</v>
      </c>
      <c r="E337" s="9" t="s">
        <v>1876</v>
      </c>
      <c r="F337" s="48">
        <v>60000</v>
      </c>
      <c r="G337" s="9">
        <v>1</v>
      </c>
      <c r="H337" s="9">
        <v>0</v>
      </c>
      <c r="I337" s="9">
        <f t="shared" si="23"/>
        <v>-1</v>
      </c>
      <c r="J337" s="43"/>
      <c r="K337" s="43"/>
      <c r="L337" s="43">
        <f t="shared" si="20"/>
        <v>-1</v>
      </c>
      <c r="M337" s="49">
        <f t="shared" si="21"/>
        <v>-60000</v>
      </c>
      <c r="N337" s="49">
        <f>VLOOKUP(D337,'[2]Báo cáo Dự báo tồn kho theo kho'!$G$1:$N$65536,8,0)</f>
        <v>0</v>
      </c>
      <c r="O337" s="49">
        <f t="shared" si="22"/>
        <v>-1</v>
      </c>
      <c r="R337" s="8"/>
    </row>
    <row r="338" spans="1:18" s="7" customFormat="1" ht="47.25" hidden="1" customHeight="1">
      <c r="A338" s="9"/>
      <c r="B338" s="9" t="s">
        <v>40</v>
      </c>
      <c r="C338" s="47" t="s">
        <v>1877</v>
      </c>
      <c r="D338" s="47" t="s">
        <v>1878</v>
      </c>
      <c r="E338" s="9" t="s">
        <v>1879</v>
      </c>
      <c r="F338" s="48">
        <v>62000</v>
      </c>
      <c r="G338" s="9">
        <v>5</v>
      </c>
      <c r="H338" s="9">
        <v>4</v>
      </c>
      <c r="I338" s="9">
        <f t="shared" si="23"/>
        <v>-1</v>
      </c>
      <c r="J338" s="43"/>
      <c r="K338" s="43"/>
      <c r="L338" s="43">
        <f t="shared" si="20"/>
        <v>-1</v>
      </c>
      <c r="M338" s="49">
        <f t="shared" si="21"/>
        <v>-62000</v>
      </c>
      <c r="N338" s="49">
        <f>VLOOKUP(D338,'[2]Báo cáo Dự báo tồn kho theo kho'!$G$1:$N$65536,8,0)</f>
        <v>12</v>
      </c>
      <c r="O338" s="49">
        <f t="shared" si="22"/>
        <v>11</v>
      </c>
      <c r="R338" s="8"/>
    </row>
    <row r="339" spans="1:18" s="7" customFormat="1" ht="47.25" hidden="1" customHeight="1">
      <c r="A339" s="9"/>
      <c r="B339" s="9" t="s">
        <v>33</v>
      </c>
      <c r="C339" s="47" t="s">
        <v>1880</v>
      </c>
      <c r="D339" s="47" t="s">
        <v>1881</v>
      </c>
      <c r="E339" s="9" t="s">
        <v>1882</v>
      </c>
      <c r="F339" s="48">
        <v>63000</v>
      </c>
      <c r="G339" s="9">
        <v>9</v>
      </c>
      <c r="H339" s="9">
        <v>8</v>
      </c>
      <c r="I339" s="9">
        <f t="shared" si="23"/>
        <v>-1</v>
      </c>
      <c r="J339" s="43"/>
      <c r="K339" s="43"/>
      <c r="L339" s="43">
        <f t="shared" si="20"/>
        <v>-1</v>
      </c>
      <c r="M339" s="49">
        <f t="shared" si="21"/>
        <v>-63000</v>
      </c>
      <c r="N339" s="49">
        <f>VLOOKUP(D339,'[2]Báo cáo Dự báo tồn kho theo kho'!$G$1:$N$65536,8,0)</f>
        <v>12</v>
      </c>
      <c r="O339" s="49">
        <f t="shared" si="22"/>
        <v>11</v>
      </c>
      <c r="R339" s="8"/>
    </row>
    <row r="340" spans="1:18" s="7" customFormat="1" ht="47.25" hidden="1" customHeight="1">
      <c r="A340" s="9"/>
      <c r="B340" s="9" t="s">
        <v>27</v>
      </c>
      <c r="C340" s="47" t="s">
        <v>1883</v>
      </c>
      <c r="D340" s="47" t="s">
        <v>1884</v>
      </c>
      <c r="E340" s="9" t="s">
        <v>1885</v>
      </c>
      <c r="F340" s="48">
        <v>65000</v>
      </c>
      <c r="G340" s="9">
        <v>1</v>
      </c>
      <c r="H340" s="9">
        <v>0</v>
      </c>
      <c r="I340" s="9">
        <f t="shared" si="23"/>
        <v>-1</v>
      </c>
      <c r="J340" s="43"/>
      <c r="K340" s="43"/>
      <c r="L340" s="43">
        <f t="shared" si="20"/>
        <v>-1</v>
      </c>
      <c r="M340" s="49">
        <f t="shared" si="21"/>
        <v>-65000</v>
      </c>
      <c r="N340" s="49">
        <f>VLOOKUP(D340,'[2]Báo cáo Dự báo tồn kho theo kho'!$G$1:$N$65536,8,0)</f>
        <v>1</v>
      </c>
      <c r="O340" s="49">
        <f t="shared" si="22"/>
        <v>0</v>
      </c>
      <c r="R340" s="8"/>
    </row>
    <row r="341" spans="1:18" s="7" customFormat="1" ht="47.25" hidden="1" customHeight="1">
      <c r="A341" s="9"/>
      <c r="B341" s="9" t="s">
        <v>27</v>
      </c>
      <c r="C341" s="47" t="s">
        <v>1886</v>
      </c>
      <c r="D341" s="47" t="s">
        <v>1887</v>
      </c>
      <c r="E341" s="9" t="s">
        <v>1888</v>
      </c>
      <c r="F341" s="48">
        <v>67000</v>
      </c>
      <c r="G341" s="9">
        <v>1</v>
      </c>
      <c r="H341" s="9">
        <v>0</v>
      </c>
      <c r="I341" s="9">
        <f t="shared" si="23"/>
        <v>-1</v>
      </c>
      <c r="J341" s="43"/>
      <c r="K341" s="43"/>
      <c r="L341" s="43">
        <f t="shared" si="20"/>
        <v>-1</v>
      </c>
      <c r="M341" s="49">
        <f t="shared" si="21"/>
        <v>-67000</v>
      </c>
      <c r="N341" s="49">
        <f>VLOOKUP(D341,'[2]Báo cáo Dự báo tồn kho theo kho'!$G$1:$N$65536,8,0)</f>
        <v>1</v>
      </c>
      <c r="O341" s="49">
        <f t="shared" si="22"/>
        <v>0</v>
      </c>
      <c r="R341" s="8"/>
    </row>
    <row r="342" spans="1:18" s="7" customFormat="1" ht="47.25" hidden="1" customHeight="1">
      <c r="A342" s="9"/>
      <c r="B342" s="9" t="s">
        <v>33</v>
      </c>
      <c r="C342" s="47" t="s">
        <v>1889</v>
      </c>
      <c r="D342" s="47" t="s">
        <v>1890</v>
      </c>
      <c r="E342" s="9" t="s">
        <v>1891</v>
      </c>
      <c r="F342" s="48">
        <v>68000</v>
      </c>
      <c r="G342" s="9">
        <v>1</v>
      </c>
      <c r="H342" s="9">
        <v>0</v>
      </c>
      <c r="I342" s="9">
        <f t="shared" si="23"/>
        <v>-1</v>
      </c>
      <c r="J342" s="43"/>
      <c r="K342" s="43"/>
      <c r="L342" s="43">
        <f t="shared" si="20"/>
        <v>-1</v>
      </c>
      <c r="M342" s="49">
        <f t="shared" si="21"/>
        <v>-68000</v>
      </c>
      <c r="N342" s="49">
        <f>VLOOKUP(D342,'[2]Báo cáo Dự báo tồn kho theo kho'!$G$1:$N$65536,8,0)</f>
        <v>1</v>
      </c>
      <c r="O342" s="49">
        <f t="shared" si="22"/>
        <v>0</v>
      </c>
      <c r="R342" s="8"/>
    </row>
    <row r="343" spans="1:18" s="7" customFormat="1" ht="47.25" hidden="1" customHeight="1">
      <c r="A343" s="9"/>
      <c r="B343" s="9" t="s">
        <v>27</v>
      </c>
      <c r="C343" s="47" t="s">
        <v>1892</v>
      </c>
      <c r="D343" s="47" t="s">
        <v>1893</v>
      </c>
      <c r="E343" s="9" t="s">
        <v>1894</v>
      </c>
      <c r="F343" s="48">
        <v>69000</v>
      </c>
      <c r="G343" s="9">
        <v>1</v>
      </c>
      <c r="H343" s="9">
        <v>0</v>
      </c>
      <c r="I343" s="9">
        <f t="shared" si="23"/>
        <v>-1</v>
      </c>
      <c r="J343" s="43"/>
      <c r="K343" s="43"/>
      <c r="L343" s="43">
        <f t="shared" si="20"/>
        <v>-1</v>
      </c>
      <c r="M343" s="49">
        <f t="shared" si="21"/>
        <v>-69000</v>
      </c>
      <c r="N343" s="49">
        <f>VLOOKUP(D343,'[2]Báo cáo Dự báo tồn kho theo kho'!$G$1:$N$65536,8,0)</f>
        <v>1</v>
      </c>
      <c r="O343" s="49">
        <f t="shared" si="22"/>
        <v>0</v>
      </c>
      <c r="R343" s="8"/>
    </row>
    <row r="344" spans="1:18" s="7" customFormat="1" ht="47.25" hidden="1" customHeight="1">
      <c r="A344" s="9"/>
      <c r="B344" s="9" t="s">
        <v>40</v>
      </c>
      <c r="C344" s="47" t="s">
        <v>1895</v>
      </c>
      <c r="D344" s="47" t="s">
        <v>1896</v>
      </c>
      <c r="E344" s="9" t="s">
        <v>1897</v>
      </c>
      <c r="F344" s="48">
        <v>69000</v>
      </c>
      <c r="G344" s="9">
        <v>8</v>
      </c>
      <c r="H344" s="9">
        <v>7</v>
      </c>
      <c r="I344" s="9">
        <f t="shared" si="23"/>
        <v>-1</v>
      </c>
      <c r="J344" s="43"/>
      <c r="K344" s="43"/>
      <c r="L344" s="43">
        <f t="shared" si="20"/>
        <v>-1</v>
      </c>
      <c r="M344" s="49">
        <f t="shared" si="21"/>
        <v>-69000</v>
      </c>
      <c r="N344" s="49">
        <f>VLOOKUP(D344,'[2]Báo cáo Dự báo tồn kho theo kho'!$G$1:$N$65536,8,0)</f>
        <v>7</v>
      </c>
      <c r="O344" s="49">
        <f t="shared" si="22"/>
        <v>6</v>
      </c>
      <c r="R344" s="8"/>
    </row>
    <row r="345" spans="1:18" s="7" customFormat="1" ht="47.25" hidden="1" customHeight="1">
      <c r="A345" s="9"/>
      <c r="B345" s="9" t="s">
        <v>40</v>
      </c>
      <c r="C345" s="47" t="s">
        <v>1898</v>
      </c>
      <c r="D345" s="47" t="s">
        <v>1899</v>
      </c>
      <c r="E345" s="9" t="s">
        <v>1900</v>
      </c>
      <c r="F345" s="48">
        <v>69000</v>
      </c>
      <c r="G345" s="9">
        <v>1</v>
      </c>
      <c r="H345" s="9">
        <v>0</v>
      </c>
      <c r="I345" s="9">
        <f t="shared" si="23"/>
        <v>-1</v>
      </c>
      <c r="J345" s="43"/>
      <c r="K345" s="43"/>
      <c r="L345" s="43">
        <f t="shared" si="20"/>
        <v>-1</v>
      </c>
      <c r="M345" s="49">
        <f t="shared" si="21"/>
        <v>-69000</v>
      </c>
      <c r="N345" s="49">
        <f>VLOOKUP(D345,'[2]Báo cáo Dự báo tồn kho theo kho'!$G$1:$N$65536,8,0)</f>
        <v>1</v>
      </c>
      <c r="O345" s="49">
        <f t="shared" si="22"/>
        <v>0</v>
      </c>
      <c r="R345" s="8"/>
    </row>
    <row r="346" spans="1:18" s="7" customFormat="1" ht="47.25" hidden="1" customHeight="1">
      <c r="A346" s="9"/>
      <c r="B346" s="9" t="s">
        <v>27</v>
      </c>
      <c r="C346" s="47" t="s">
        <v>1904</v>
      </c>
      <c r="D346" s="47" t="s">
        <v>1905</v>
      </c>
      <c r="E346" s="9" t="s">
        <v>1906</v>
      </c>
      <c r="F346" s="48">
        <v>70000</v>
      </c>
      <c r="G346" s="9">
        <v>2</v>
      </c>
      <c r="H346" s="9">
        <v>1</v>
      </c>
      <c r="I346" s="9">
        <f t="shared" si="23"/>
        <v>-1</v>
      </c>
      <c r="J346" s="43"/>
      <c r="K346" s="43"/>
      <c r="L346" s="43">
        <f t="shared" si="20"/>
        <v>-1</v>
      </c>
      <c r="M346" s="49">
        <f t="shared" si="21"/>
        <v>-70000</v>
      </c>
      <c r="N346" s="49">
        <f>VLOOKUP(D346,'[2]Báo cáo Dự báo tồn kho theo kho'!$G$1:$N$65536,8,0)</f>
        <v>2</v>
      </c>
      <c r="O346" s="49">
        <f t="shared" si="22"/>
        <v>1</v>
      </c>
      <c r="R346" s="8"/>
    </row>
    <row r="347" spans="1:18" s="7" customFormat="1" ht="47.25" hidden="1" customHeight="1">
      <c r="A347" s="9"/>
      <c r="B347" s="9" t="s">
        <v>27</v>
      </c>
      <c r="C347" s="47" t="s">
        <v>1907</v>
      </c>
      <c r="D347" s="47" t="s">
        <v>1908</v>
      </c>
      <c r="E347" s="9" t="s">
        <v>1909</v>
      </c>
      <c r="F347" s="48">
        <v>70000</v>
      </c>
      <c r="G347" s="9">
        <v>11</v>
      </c>
      <c r="H347" s="9">
        <v>10</v>
      </c>
      <c r="I347" s="9">
        <f t="shared" si="23"/>
        <v>-1</v>
      </c>
      <c r="J347" s="43"/>
      <c r="K347" s="43"/>
      <c r="L347" s="43">
        <f t="shared" si="20"/>
        <v>-1</v>
      </c>
      <c r="M347" s="49">
        <f t="shared" si="21"/>
        <v>-70000</v>
      </c>
      <c r="N347" s="49">
        <f>VLOOKUP(D347,'[2]Báo cáo Dự báo tồn kho theo kho'!$G$1:$N$65536,8,0)</f>
        <v>10</v>
      </c>
      <c r="O347" s="49">
        <f t="shared" si="22"/>
        <v>9</v>
      </c>
      <c r="R347" s="8"/>
    </row>
    <row r="348" spans="1:18" s="7" customFormat="1" ht="47.25" hidden="1" customHeight="1">
      <c r="A348" s="9"/>
      <c r="B348" s="9" t="s">
        <v>197</v>
      </c>
      <c r="C348" s="47" t="s">
        <v>1919</v>
      </c>
      <c r="D348" s="47" t="s">
        <v>1920</v>
      </c>
      <c r="E348" s="9" t="s">
        <v>1921</v>
      </c>
      <c r="F348" s="48">
        <v>70000</v>
      </c>
      <c r="G348" s="9">
        <v>1</v>
      </c>
      <c r="H348" s="9">
        <v>0</v>
      </c>
      <c r="I348" s="9">
        <f t="shared" si="23"/>
        <v>-1</v>
      </c>
      <c r="J348" s="43"/>
      <c r="K348" s="43"/>
      <c r="L348" s="43">
        <f t="shared" si="20"/>
        <v>-1</v>
      </c>
      <c r="M348" s="49">
        <f t="shared" si="21"/>
        <v>-70000</v>
      </c>
      <c r="N348" s="49">
        <f>VLOOKUP(D348,'[2]Báo cáo Dự báo tồn kho theo kho'!$G$1:$N$65536,8,0)</f>
        <v>1</v>
      </c>
      <c r="O348" s="49">
        <f t="shared" si="22"/>
        <v>0</v>
      </c>
      <c r="R348" s="8"/>
    </row>
    <row r="349" spans="1:18" s="7" customFormat="1" ht="47.25" hidden="1" customHeight="1">
      <c r="A349" s="9"/>
      <c r="B349" s="9" t="s">
        <v>27</v>
      </c>
      <c r="C349" s="47" t="s">
        <v>1925</v>
      </c>
      <c r="D349" s="47" t="s">
        <v>1926</v>
      </c>
      <c r="E349" s="9" t="s">
        <v>1927</v>
      </c>
      <c r="F349" s="48">
        <v>74000</v>
      </c>
      <c r="G349" s="9">
        <v>22</v>
      </c>
      <c r="H349" s="9">
        <v>21</v>
      </c>
      <c r="I349" s="9">
        <f t="shared" si="23"/>
        <v>-1</v>
      </c>
      <c r="J349" s="43"/>
      <c r="K349" s="43"/>
      <c r="L349" s="43">
        <f t="shared" si="20"/>
        <v>-1</v>
      </c>
      <c r="M349" s="49">
        <f t="shared" si="21"/>
        <v>-74000</v>
      </c>
      <c r="N349" s="49">
        <f>VLOOKUP(D349,'[2]Báo cáo Dự báo tồn kho theo kho'!$G$1:$N$65536,8,0)</f>
        <v>19</v>
      </c>
      <c r="O349" s="49">
        <f t="shared" si="22"/>
        <v>18</v>
      </c>
      <c r="R349" s="8"/>
    </row>
    <row r="350" spans="1:18" s="7" customFormat="1" ht="47.25" hidden="1" customHeight="1">
      <c r="A350" s="9"/>
      <c r="B350" s="9" t="s">
        <v>27</v>
      </c>
      <c r="C350" s="47" t="s">
        <v>267</v>
      </c>
      <c r="D350" s="47" t="s">
        <v>268</v>
      </c>
      <c r="E350" s="9" t="s">
        <v>1928</v>
      </c>
      <c r="F350" s="48">
        <v>75000</v>
      </c>
      <c r="G350" s="9">
        <v>63</v>
      </c>
      <c r="H350" s="9">
        <v>62</v>
      </c>
      <c r="I350" s="9">
        <f t="shared" si="23"/>
        <v>-1</v>
      </c>
      <c r="J350" s="43"/>
      <c r="K350" s="43"/>
      <c r="L350" s="43">
        <f t="shared" si="20"/>
        <v>-1</v>
      </c>
      <c r="M350" s="49">
        <f t="shared" si="21"/>
        <v>-75000</v>
      </c>
      <c r="N350" s="49">
        <f>VLOOKUP(D350,'[2]Báo cáo Dự báo tồn kho theo kho'!$G$1:$N$65536,8,0)</f>
        <v>139</v>
      </c>
      <c r="O350" s="49">
        <f t="shared" si="22"/>
        <v>138</v>
      </c>
      <c r="R350" s="8"/>
    </row>
    <row r="351" spans="1:18" s="7" customFormat="1" ht="47.25" hidden="1" customHeight="1">
      <c r="A351" s="9"/>
      <c r="B351" s="9" t="s">
        <v>27</v>
      </c>
      <c r="C351" s="47" t="s">
        <v>1929</v>
      </c>
      <c r="D351" s="47" t="s">
        <v>1930</v>
      </c>
      <c r="E351" s="9" t="s">
        <v>1931</v>
      </c>
      <c r="F351" s="48">
        <v>75000</v>
      </c>
      <c r="G351" s="9">
        <v>16</v>
      </c>
      <c r="H351" s="9">
        <v>15</v>
      </c>
      <c r="I351" s="9">
        <f t="shared" si="23"/>
        <v>-1</v>
      </c>
      <c r="J351" s="43"/>
      <c r="K351" s="43"/>
      <c r="L351" s="43">
        <f t="shared" si="20"/>
        <v>-1</v>
      </c>
      <c r="M351" s="49">
        <f t="shared" si="21"/>
        <v>-75000</v>
      </c>
      <c r="N351" s="49">
        <f>VLOOKUP(D351,'[2]Báo cáo Dự báo tồn kho theo kho'!$G$1:$N$65536,8,0)</f>
        <v>14</v>
      </c>
      <c r="O351" s="49">
        <f t="shared" si="22"/>
        <v>13</v>
      </c>
      <c r="R351" s="8"/>
    </row>
    <row r="352" spans="1:18" s="7" customFormat="1" ht="47.25" hidden="1" customHeight="1">
      <c r="A352" s="9"/>
      <c r="B352" s="9" t="s">
        <v>27</v>
      </c>
      <c r="C352" s="47" t="s">
        <v>1932</v>
      </c>
      <c r="D352" s="47" t="s">
        <v>1933</v>
      </c>
      <c r="E352" s="9" t="s">
        <v>1934</v>
      </c>
      <c r="F352" s="48">
        <v>75000</v>
      </c>
      <c r="G352" s="9">
        <v>13</v>
      </c>
      <c r="H352" s="9">
        <v>12</v>
      </c>
      <c r="I352" s="9">
        <f t="shared" si="23"/>
        <v>-1</v>
      </c>
      <c r="J352" s="43"/>
      <c r="K352" s="43"/>
      <c r="L352" s="43">
        <f t="shared" si="20"/>
        <v>-1</v>
      </c>
      <c r="M352" s="49">
        <f t="shared" si="21"/>
        <v>-75000</v>
      </c>
      <c r="N352" s="49">
        <f>VLOOKUP(D352,'[2]Báo cáo Dự báo tồn kho theo kho'!$G$1:$N$65536,8,0)</f>
        <v>13</v>
      </c>
      <c r="O352" s="49">
        <f t="shared" si="22"/>
        <v>12</v>
      </c>
      <c r="R352" s="8"/>
    </row>
    <row r="353" spans="1:18" s="7" customFormat="1" ht="47.25" hidden="1" customHeight="1">
      <c r="A353" s="9"/>
      <c r="B353" s="9" t="s">
        <v>27</v>
      </c>
      <c r="C353" s="47" t="s">
        <v>1935</v>
      </c>
      <c r="D353" s="47" t="s">
        <v>1936</v>
      </c>
      <c r="E353" s="9" t="s">
        <v>1937</v>
      </c>
      <c r="F353" s="48">
        <v>75000</v>
      </c>
      <c r="G353" s="9">
        <v>1</v>
      </c>
      <c r="H353" s="9">
        <v>0</v>
      </c>
      <c r="I353" s="9">
        <f t="shared" si="23"/>
        <v>-1</v>
      </c>
      <c r="J353" s="43"/>
      <c r="K353" s="43"/>
      <c r="L353" s="43">
        <f t="shared" si="20"/>
        <v>-1</v>
      </c>
      <c r="M353" s="49">
        <f t="shared" si="21"/>
        <v>-75000</v>
      </c>
      <c r="N353" s="49">
        <f>VLOOKUP(D353,'[2]Báo cáo Dự báo tồn kho theo kho'!$G$1:$N$65536,8,0)</f>
        <v>1</v>
      </c>
      <c r="O353" s="49">
        <f t="shared" si="22"/>
        <v>0</v>
      </c>
      <c r="R353" s="8"/>
    </row>
    <row r="354" spans="1:18" s="7" customFormat="1" ht="47.25" hidden="1" customHeight="1">
      <c r="A354" s="9"/>
      <c r="B354" s="9" t="s">
        <v>197</v>
      </c>
      <c r="C354" s="47" t="s">
        <v>1938</v>
      </c>
      <c r="D354" s="47" t="s">
        <v>1939</v>
      </c>
      <c r="E354" s="9" t="s">
        <v>1940</v>
      </c>
      <c r="F354" s="48">
        <v>75000</v>
      </c>
      <c r="G354" s="9">
        <v>1</v>
      </c>
      <c r="H354" s="9">
        <v>0</v>
      </c>
      <c r="I354" s="9">
        <f t="shared" si="23"/>
        <v>-1</v>
      </c>
      <c r="J354" s="43"/>
      <c r="K354" s="43"/>
      <c r="L354" s="43">
        <f t="shared" si="20"/>
        <v>-1</v>
      </c>
      <c r="M354" s="49">
        <f t="shared" si="21"/>
        <v>-75000</v>
      </c>
      <c r="N354" s="49">
        <f>VLOOKUP(D354,'[2]Báo cáo Dự báo tồn kho theo kho'!$G$1:$N$65536,8,0)</f>
        <v>1</v>
      </c>
      <c r="O354" s="49">
        <f t="shared" si="22"/>
        <v>0</v>
      </c>
      <c r="R354" s="8"/>
    </row>
    <row r="355" spans="1:18" s="7" customFormat="1" ht="47.25" hidden="1" customHeight="1">
      <c r="A355" s="9"/>
      <c r="B355" s="9" t="s">
        <v>33</v>
      </c>
      <c r="C355" s="47" t="s">
        <v>1941</v>
      </c>
      <c r="D355" s="47" t="s">
        <v>1942</v>
      </c>
      <c r="E355" s="9" t="s">
        <v>1943</v>
      </c>
      <c r="F355" s="48">
        <v>75000</v>
      </c>
      <c r="G355" s="9">
        <v>1</v>
      </c>
      <c r="H355" s="9">
        <v>0</v>
      </c>
      <c r="I355" s="9">
        <f t="shared" si="23"/>
        <v>-1</v>
      </c>
      <c r="J355" s="43"/>
      <c r="K355" s="43"/>
      <c r="L355" s="43">
        <f t="shared" si="20"/>
        <v>-1</v>
      </c>
      <c r="M355" s="49">
        <f t="shared" si="21"/>
        <v>-75000</v>
      </c>
      <c r="N355" s="49">
        <f>VLOOKUP(D355,'[2]Báo cáo Dự báo tồn kho theo kho'!$G$1:$N$65536,8,0)</f>
        <v>1</v>
      </c>
      <c r="O355" s="49">
        <f t="shared" si="22"/>
        <v>0</v>
      </c>
      <c r="R355" s="8"/>
    </row>
    <row r="356" spans="1:18" s="7" customFormat="1" ht="47.25" hidden="1" customHeight="1">
      <c r="A356" s="9"/>
      <c r="B356" s="9" t="s">
        <v>33</v>
      </c>
      <c r="C356" s="47" t="s">
        <v>1944</v>
      </c>
      <c r="D356" s="47" t="s">
        <v>1945</v>
      </c>
      <c r="E356" s="9" t="s">
        <v>1946</v>
      </c>
      <c r="F356" s="48">
        <v>78000</v>
      </c>
      <c r="G356" s="9">
        <v>1</v>
      </c>
      <c r="H356" s="9">
        <v>0</v>
      </c>
      <c r="I356" s="9">
        <f t="shared" si="23"/>
        <v>-1</v>
      </c>
      <c r="J356" s="43"/>
      <c r="K356" s="43"/>
      <c r="L356" s="43">
        <f t="shared" si="20"/>
        <v>-1</v>
      </c>
      <c r="M356" s="49">
        <f t="shared" si="21"/>
        <v>-78000</v>
      </c>
      <c r="N356" s="49">
        <f>VLOOKUP(D356,'[2]Báo cáo Dự báo tồn kho theo kho'!$G$1:$N$65536,8,0)</f>
        <v>1</v>
      </c>
      <c r="O356" s="49">
        <f t="shared" si="22"/>
        <v>0</v>
      </c>
      <c r="R356" s="8"/>
    </row>
    <row r="357" spans="1:18" s="7" customFormat="1" ht="47.25" hidden="1" customHeight="1">
      <c r="A357" s="9"/>
      <c r="B357" s="9" t="s">
        <v>27</v>
      </c>
      <c r="C357" s="47" t="s">
        <v>1950</v>
      </c>
      <c r="D357" s="47" t="s">
        <v>1951</v>
      </c>
      <c r="E357" s="9" t="s">
        <v>1952</v>
      </c>
      <c r="F357" s="48">
        <v>80000</v>
      </c>
      <c r="G357" s="9">
        <v>1</v>
      </c>
      <c r="H357" s="9">
        <v>0</v>
      </c>
      <c r="I357" s="9">
        <f t="shared" si="23"/>
        <v>-1</v>
      </c>
      <c r="J357" s="43"/>
      <c r="K357" s="43"/>
      <c r="L357" s="43">
        <f t="shared" si="20"/>
        <v>-1</v>
      </c>
      <c r="M357" s="49">
        <f t="shared" si="21"/>
        <v>-80000</v>
      </c>
      <c r="N357" s="49">
        <f>VLOOKUP(D357,'[2]Báo cáo Dự báo tồn kho theo kho'!$G$1:$N$65536,8,0)</f>
        <v>1</v>
      </c>
      <c r="O357" s="49">
        <f t="shared" si="22"/>
        <v>0</v>
      </c>
      <c r="R357" s="8"/>
    </row>
    <row r="358" spans="1:18" s="7" customFormat="1" ht="47.25" hidden="1" customHeight="1">
      <c r="A358" s="9"/>
      <c r="B358" s="9" t="s">
        <v>32</v>
      </c>
      <c r="C358" s="47" t="s">
        <v>1959</v>
      </c>
      <c r="D358" s="47" t="s">
        <v>1960</v>
      </c>
      <c r="E358" s="9" t="s">
        <v>1961</v>
      </c>
      <c r="F358" s="48">
        <v>85000</v>
      </c>
      <c r="G358" s="9">
        <v>7</v>
      </c>
      <c r="H358" s="9">
        <v>6</v>
      </c>
      <c r="I358" s="9">
        <f t="shared" si="23"/>
        <v>-1</v>
      </c>
      <c r="J358" s="43"/>
      <c r="K358" s="43"/>
      <c r="L358" s="43">
        <f t="shared" si="20"/>
        <v>-1</v>
      </c>
      <c r="M358" s="49">
        <f t="shared" si="21"/>
        <v>-85000</v>
      </c>
      <c r="N358" s="49">
        <f>VLOOKUP(D358,'[2]Báo cáo Dự báo tồn kho theo kho'!$G$1:$N$65536,8,0)</f>
        <v>5</v>
      </c>
      <c r="O358" s="49">
        <f t="shared" si="22"/>
        <v>4</v>
      </c>
      <c r="R358" s="8"/>
    </row>
    <row r="359" spans="1:18" s="7" customFormat="1" ht="47.25" hidden="1" customHeight="1">
      <c r="A359" s="9"/>
      <c r="B359" s="9" t="s">
        <v>40</v>
      </c>
      <c r="C359" s="47" t="s">
        <v>1962</v>
      </c>
      <c r="D359" s="47" t="s">
        <v>1963</v>
      </c>
      <c r="E359" s="9" t="s">
        <v>1964</v>
      </c>
      <c r="F359" s="48">
        <v>85000</v>
      </c>
      <c r="G359" s="9">
        <v>8</v>
      </c>
      <c r="H359" s="9">
        <v>7</v>
      </c>
      <c r="I359" s="9">
        <f t="shared" si="23"/>
        <v>-1</v>
      </c>
      <c r="J359" s="43"/>
      <c r="K359" s="43"/>
      <c r="L359" s="43">
        <f t="shared" si="20"/>
        <v>-1</v>
      </c>
      <c r="M359" s="49">
        <f t="shared" si="21"/>
        <v>-85000</v>
      </c>
      <c r="N359" s="49">
        <f>VLOOKUP(D359,'[2]Báo cáo Dự báo tồn kho theo kho'!$G$1:$N$65536,8,0)</f>
        <v>8</v>
      </c>
      <c r="O359" s="49">
        <f t="shared" si="22"/>
        <v>7</v>
      </c>
      <c r="R359" s="8"/>
    </row>
    <row r="360" spans="1:18" s="7" customFormat="1" ht="47.25" hidden="1" customHeight="1">
      <c r="A360" s="9"/>
      <c r="B360" s="9" t="s">
        <v>27</v>
      </c>
      <c r="C360" s="47" t="s">
        <v>1965</v>
      </c>
      <c r="D360" s="47" t="s">
        <v>1966</v>
      </c>
      <c r="E360" s="9" t="s">
        <v>1967</v>
      </c>
      <c r="F360" s="48">
        <v>89000</v>
      </c>
      <c r="G360" s="9">
        <v>8</v>
      </c>
      <c r="H360" s="9">
        <v>7</v>
      </c>
      <c r="I360" s="9">
        <f t="shared" si="23"/>
        <v>-1</v>
      </c>
      <c r="J360" s="43"/>
      <c r="K360" s="43"/>
      <c r="L360" s="43">
        <f t="shared" si="20"/>
        <v>-1</v>
      </c>
      <c r="M360" s="49">
        <f t="shared" si="21"/>
        <v>-89000</v>
      </c>
      <c r="N360" s="49">
        <f>VLOOKUP(D360,'[2]Báo cáo Dự báo tồn kho theo kho'!$G$1:$N$65536,8,0)</f>
        <v>7</v>
      </c>
      <c r="O360" s="49">
        <f t="shared" si="22"/>
        <v>6</v>
      </c>
      <c r="R360" s="8"/>
    </row>
    <row r="361" spans="1:18" s="7" customFormat="1" ht="47.25" hidden="1" customHeight="1">
      <c r="A361" s="9"/>
      <c r="B361" s="9" t="s">
        <v>33</v>
      </c>
      <c r="C361" s="47" t="s">
        <v>386</v>
      </c>
      <c r="D361" s="47" t="s">
        <v>387</v>
      </c>
      <c r="E361" s="9" t="s">
        <v>388</v>
      </c>
      <c r="F361" s="48">
        <v>89000</v>
      </c>
      <c r="G361" s="9">
        <v>44</v>
      </c>
      <c r="H361" s="9">
        <v>43</v>
      </c>
      <c r="I361" s="9">
        <f t="shared" si="23"/>
        <v>-1</v>
      </c>
      <c r="J361" s="43"/>
      <c r="K361" s="43"/>
      <c r="L361" s="43">
        <f t="shared" si="20"/>
        <v>-1</v>
      </c>
      <c r="M361" s="49">
        <f t="shared" si="21"/>
        <v>-89000</v>
      </c>
      <c r="N361" s="49">
        <f>VLOOKUP(D361,'[2]Báo cáo Dự báo tồn kho theo kho'!$G$1:$N$65536,8,0)</f>
        <v>1</v>
      </c>
      <c r="O361" s="49">
        <f t="shared" si="22"/>
        <v>0</v>
      </c>
      <c r="R361" s="8"/>
    </row>
    <row r="362" spans="1:18" s="7" customFormat="1" ht="47.25" hidden="1" customHeight="1">
      <c r="A362" s="9"/>
      <c r="B362" s="9" t="s">
        <v>32</v>
      </c>
      <c r="C362" s="47" t="s">
        <v>1968</v>
      </c>
      <c r="D362" s="47" t="s">
        <v>1969</v>
      </c>
      <c r="E362" s="9" t="s">
        <v>1970</v>
      </c>
      <c r="F362" s="48">
        <v>90000</v>
      </c>
      <c r="G362" s="9">
        <v>2</v>
      </c>
      <c r="H362" s="9">
        <v>1</v>
      </c>
      <c r="I362" s="9">
        <f t="shared" si="23"/>
        <v>-1</v>
      </c>
      <c r="J362" s="43"/>
      <c r="K362" s="43"/>
      <c r="L362" s="43">
        <f t="shared" si="20"/>
        <v>-1</v>
      </c>
      <c r="M362" s="49">
        <f t="shared" si="21"/>
        <v>-90000</v>
      </c>
      <c r="N362" s="49">
        <f>VLOOKUP(D362,'[2]Báo cáo Dự báo tồn kho theo kho'!$G$1:$N$65536,8,0)</f>
        <v>2</v>
      </c>
      <c r="O362" s="49">
        <f t="shared" si="22"/>
        <v>1</v>
      </c>
      <c r="R362" s="8"/>
    </row>
    <row r="363" spans="1:18" s="7" customFormat="1" ht="47.25" hidden="1" customHeight="1">
      <c r="A363" s="9"/>
      <c r="B363" s="9" t="s">
        <v>40</v>
      </c>
      <c r="C363" s="47" t="s">
        <v>1986</v>
      </c>
      <c r="D363" s="47" t="s">
        <v>1987</v>
      </c>
      <c r="E363" s="9" t="s">
        <v>1988</v>
      </c>
      <c r="F363" s="48">
        <v>90000</v>
      </c>
      <c r="G363" s="9">
        <v>3</v>
      </c>
      <c r="H363" s="9">
        <v>2</v>
      </c>
      <c r="I363" s="9">
        <f t="shared" si="23"/>
        <v>-1</v>
      </c>
      <c r="J363" s="43"/>
      <c r="K363" s="43"/>
      <c r="L363" s="43">
        <f t="shared" si="20"/>
        <v>-1</v>
      </c>
      <c r="M363" s="49">
        <f t="shared" si="21"/>
        <v>-90000</v>
      </c>
      <c r="N363" s="49">
        <f>VLOOKUP(D363,'[2]Báo cáo Dự báo tồn kho theo kho'!$G$1:$N$65536,8,0)</f>
        <v>1</v>
      </c>
      <c r="O363" s="49">
        <f t="shared" si="22"/>
        <v>0</v>
      </c>
      <c r="R363" s="8"/>
    </row>
    <row r="364" spans="1:18" s="7" customFormat="1" ht="47.25" hidden="1" customHeight="1">
      <c r="A364" s="9"/>
      <c r="B364" s="9" t="s">
        <v>32</v>
      </c>
      <c r="C364" s="47" t="s">
        <v>752</v>
      </c>
      <c r="D364" s="47" t="s">
        <v>753</v>
      </c>
      <c r="E364" s="9" t="s">
        <v>754</v>
      </c>
      <c r="F364" s="48">
        <v>95000</v>
      </c>
      <c r="G364" s="9">
        <v>128</v>
      </c>
      <c r="H364" s="9">
        <v>127</v>
      </c>
      <c r="I364" s="9">
        <f t="shared" si="23"/>
        <v>-1</v>
      </c>
      <c r="J364" s="43"/>
      <c r="K364" s="43"/>
      <c r="L364" s="43">
        <f t="shared" si="20"/>
        <v>-1</v>
      </c>
      <c r="M364" s="49">
        <f t="shared" si="21"/>
        <v>-95000</v>
      </c>
      <c r="N364" s="49">
        <f>VLOOKUP(D364,'[2]Báo cáo Dự báo tồn kho theo kho'!$G$1:$N$65536,8,0)</f>
        <v>125</v>
      </c>
      <c r="O364" s="49">
        <f t="shared" si="22"/>
        <v>124</v>
      </c>
      <c r="R364" s="8"/>
    </row>
    <row r="365" spans="1:18" s="7" customFormat="1" ht="47.25" hidden="1" customHeight="1">
      <c r="A365" s="9"/>
      <c r="B365" s="9" t="s">
        <v>33</v>
      </c>
      <c r="C365" s="47" t="s">
        <v>1989</v>
      </c>
      <c r="D365" s="47" t="s">
        <v>1990</v>
      </c>
      <c r="E365" s="9" t="s">
        <v>1991</v>
      </c>
      <c r="F365" s="48">
        <v>95000</v>
      </c>
      <c r="G365" s="9">
        <v>20</v>
      </c>
      <c r="H365" s="9">
        <v>19</v>
      </c>
      <c r="I365" s="9">
        <f t="shared" si="23"/>
        <v>-1</v>
      </c>
      <c r="J365" s="43"/>
      <c r="K365" s="43"/>
      <c r="L365" s="43">
        <f t="shared" si="20"/>
        <v>-1</v>
      </c>
      <c r="M365" s="49">
        <f t="shared" si="21"/>
        <v>-95000</v>
      </c>
      <c r="N365" s="49">
        <f>VLOOKUP(D365,'[2]Báo cáo Dự báo tồn kho theo kho'!$G$1:$N$65536,8,0)</f>
        <v>20</v>
      </c>
      <c r="O365" s="49">
        <f t="shared" si="22"/>
        <v>19</v>
      </c>
      <c r="R365" s="8"/>
    </row>
    <row r="366" spans="1:18" s="7" customFormat="1" ht="47.25" hidden="1" customHeight="1">
      <c r="A366" s="9"/>
      <c r="B366" s="9" t="s">
        <v>33</v>
      </c>
      <c r="C366" s="47" t="s">
        <v>389</v>
      </c>
      <c r="D366" s="47" t="s">
        <v>390</v>
      </c>
      <c r="E366" s="9" t="s">
        <v>391</v>
      </c>
      <c r="F366" s="48">
        <v>98000</v>
      </c>
      <c r="G366" s="9">
        <v>21</v>
      </c>
      <c r="H366" s="9">
        <v>20</v>
      </c>
      <c r="I366" s="9">
        <f t="shared" si="23"/>
        <v>-1</v>
      </c>
      <c r="J366" s="43"/>
      <c r="K366" s="43"/>
      <c r="L366" s="43">
        <f t="shared" si="20"/>
        <v>-1</v>
      </c>
      <c r="M366" s="49">
        <f t="shared" si="21"/>
        <v>-98000</v>
      </c>
      <c r="N366" s="49">
        <f>VLOOKUP(D366,'[2]Báo cáo Dự báo tồn kho theo kho'!$G$1:$N$65536,8,0)</f>
        <v>21</v>
      </c>
      <c r="O366" s="49">
        <f t="shared" si="22"/>
        <v>20</v>
      </c>
      <c r="R366" s="8"/>
    </row>
    <row r="367" spans="1:18" s="7" customFormat="1" ht="47.25" hidden="1" customHeight="1">
      <c r="A367" s="9"/>
      <c r="B367" s="9" t="s">
        <v>40</v>
      </c>
      <c r="C367" s="47" t="s">
        <v>1992</v>
      </c>
      <c r="D367" s="47" t="s">
        <v>1993</v>
      </c>
      <c r="E367" s="9" t="s">
        <v>1994</v>
      </c>
      <c r="F367" s="48">
        <v>98500</v>
      </c>
      <c r="G367" s="9">
        <v>2</v>
      </c>
      <c r="H367" s="9">
        <v>1</v>
      </c>
      <c r="I367" s="9">
        <f t="shared" si="23"/>
        <v>-1</v>
      </c>
      <c r="J367" s="43"/>
      <c r="K367" s="43"/>
      <c r="L367" s="43">
        <f t="shared" si="20"/>
        <v>-1</v>
      </c>
      <c r="M367" s="49">
        <f t="shared" si="21"/>
        <v>-98500</v>
      </c>
      <c r="N367" s="49">
        <f>VLOOKUP(D367,'[2]Báo cáo Dự báo tồn kho theo kho'!$G$1:$N$65536,8,0)</f>
        <v>1</v>
      </c>
      <c r="O367" s="49">
        <f t="shared" si="22"/>
        <v>0</v>
      </c>
      <c r="R367" s="8"/>
    </row>
    <row r="368" spans="1:18" s="7" customFormat="1" ht="47.25" hidden="1" customHeight="1">
      <c r="A368" s="9"/>
      <c r="B368" s="9" t="s">
        <v>197</v>
      </c>
      <c r="C368" s="47" t="s">
        <v>1995</v>
      </c>
      <c r="D368" s="47" t="s">
        <v>1996</v>
      </c>
      <c r="E368" s="9" t="s">
        <v>1997</v>
      </c>
      <c r="F368" s="48">
        <v>105000</v>
      </c>
      <c r="G368" s="9">
        <v>16</v>
      </c>
      <c r="H368" s="9">
        <v>15</v>
      </c>
      <c r="I368" s="9">
        <f t="shared" si="23"/>
        <v>-1</v>
      </c>
      <c r="J368" s="43"/>
      <c r="K368" s="43"/>
      <c r="L368" s="43">
        <f t="shared" si="20"/>
        <v>-1</v>
      </c>
      <c r="M368" s="49">
        <f t="shared" si="21"/>
        <v>-105000</v>
      </c>
      <c r="N368" s="49">
        <f>VLOOKUP(D368,'[2]Báo cáo Dự báo tồn kho theo kho'!$G$1:$N$65536,8,0)</f>
        <v>11</v>
      </c>
      <c r="O368" s="49">
        <f t="shared" si="22"/>
        <v>10</v>
      </c>
      <c r="R368" s="8"/>
    </row>
    <row r="369" spans="1:18" s="7" customFormat="1" ht="47.25" hidden="1" customHeight="1">
      <c r="A369" s="9"/>
      <c r="B369" s="9" t="s">
        <v>33</v>
      </c>
      <c r="C369" s="47" t="s">
        <v>1998</v>
      </c>
      <c r="D369" s="47" t="s">
        <v>1999</v>
      </c>
      <c r="E369" s="9" t="s">
        <v>2000</v>
      </c>
      <c r="F369" s="48">
        <v>105000</v>
      </c>
      <c r="G369" s="9">
        <v>1</v>
      </c>
      <c r="H369" s="9">
        <v>0</v>
      </c>
      <c r="I369" s="9">
        <f t="shared" si="23"/>
        <v>-1</v>
      </c>
      <c r="J369" s="43"/>
      <c r="K369" s="43"/>
      <c r="L369" s="43">
        <f t="shared" si="20"/>
        <v>-1</v>
      </c>
      <c r="M369" s="49">
        <f t="shared" si="21"/>
        <v>-105000</v>
      </c>
      <c r="N369" s="49">
        <f>VLOOKUP(D369,'[2]Báo cáo Dự báo tồn kho theo kho'!$G$1:$N$65536,8,0)</f>
        <v>1</v>
      </c>
      <c r="O369" s="49">
        <f t="shared" si="22"/>
        <v>0</v>
      </c>
      <c r="R369" s="8"/>
    </row>
    <row r="370" spans="1:18" s="7" customFormat="1" ht="47.25" hidden="1" customHeight="1">
      <c r="A370" s="9"/>
      <c r="B370" s="9" t="s">
        <v>69</v>
      </c>
      <c r="C370" s="47" t="s">
        <v>2001</v>
      </c>
      <c r="D370" s="47" t="s">
        <v>2002</v>
      </c>
      <c r="E370" s="9" t="s">
        <v>2003</v>
      </c>
      <c r="F370" s="48">
        <v>110000</v>
      </c>
      <c r="G370" s="9">
        <v>1</v>
      </c>
      <c r="H370" s="9">
        <v>0</v>
      </c>
      <c r="I370" s="9">
        <f t="shared" si="23"/>
        <v>-1</v>
      </c>
      <c r="J370" s="43"/>
      <c r="K370" s="43"/>
      <c r="L370" s="43">
        <f t="shared" si="20"/>
        <v>-1</v>
      </c>
      <c r="M370" s="49">
        <f t="shared" si="21"/>
        <v>-110000</v>
      </c>
      <c r="N370" s="49">
        <f>VLOOKUP(D370,'[2]Báo cáo Dự báo tồn kho theo kho'!$G$1:$N$65536,8,0)</f>
        <v>1</v>
      </c>
      <c r="O370" s="49">
        <f t="shared" si="22"/>
        <v>0</v>
      </c>
      <c r="R370" s="8"/>
    </row>
    <row r="371" spans="1:18" s="7" customFormat="1" ht="47.25" hidden="1" customHeight="1">
      <c r="A371" s="9"/>
      <c r="B371" s="9" t="s">
        <v>27</v>
      </c>
      <c r="C371" s="47" t="s">
        <v>710</v>
      </c>
      <c r="D371" s="47" t="s">
        <v>711</v>
      </c>
      <c r="E371" s="9" t="s">
        <v>712</v>
      </c>
      <c r="F371" s="48">
        <v>110000</v>
      </c>
      <c r="G371" s="9">
        <v>1</v>
      </c>
      <c r="H371" s="9">
        <v>0</v>
      </c>
      <c r="I371" s="9">
        <f t="shared" si="23"/>
        <v>-1</v>
      </c>
      <c r="J371" s="43"/>
      <c r="K371" s="43"/>
      <c r="L371" s="43">
        <f t="shared" si="20"/>
        <v>-1</v>
      </c>
      <c r="M371" s="49">
        <f t="shared" si="21"/>
        <v>-110000</v>
      </c>
      <c r="N371" s="49">
        <f>VLOOKUP(D371,'[2]Báo cáo Dự báo tồn kho theo kho'!$G$1:$N$65536,8,0)</f>
        <v>1</v>
      </c>
      <c r="O371" s="49">
        <f t="shared" si="22"/>
        <v>0</v>
      </c>
      <c r="R371" s="8"/>
    </row>
    <row r="372" spans="1:18" s="7" customFormat="1" ht="47.25" hidden="1" customHeight="1">
      <c r="A372" s="9"/>
      <c r="B372" s="9" t="s">
        <v>33</v>
      </c>
      <c r="C372" s="47" t="s">
        <v>2004</v>
      </c>
      <c r="D372" s="47" t="s">
        <v>2005</v>
      </c>
      <c r="E372" s="9" t="s">
        <v>2006</v>
      </c>
      <c r="F372" s="48">
        <v>110000</v>
      </c>
      <c r="G372" s="9">
        <v>1</v>
      </c>
      <c r="H372" s="9">
        <v>0</v>
      </c>
      <c r="I372" s="9">
        <f t="shared" si="23"/>
        <v>-1</v>
      </c>
      <c r="J372" s="43"/>
      <c r="K372" s="43"/>
      <c r="L372" s="43">
        <f t="shared" si="20"/>
        <v>-1</v>
      </c>
      <c r="M372" s="49">
        <f t="shared" si="21"/>
        <v>-110000</v>
      </c>
      <c r="N372" s="49">
        <f>VLOOKUP(D372,'[2]Báo cáo Dự báo tồn kho theo kho'!$G$1:$N$65536,8,0)</f>
        <v>1</v>
      </c>
      <c r="O372" s="49">
        <f t="shared" si="22"/>
        <v>0</v>
      </c>
      <c r="R372" s="8"/>
    </row>
    <row r="373" spans="1:18" s="7" customFormat="1" ht="47.25" hidden="1" customHeight="1">
      <c r="A373" s="9"/>
      <c r="B373" s="9" t="s">
        <v>32</v>
      </c>
      <c r="C373" s="47" t="s">
        <v>2007</v>
      </c>
      <c r="D373" s="47" t="s">
        <v>2008</v>
      </c>
      <c r="E373" s="9" t="s">
        <v>2009</v>
      </c>
      <c r="F373" s="48">
        <v>115000</v>
      </c>
      <c r="G373" s="9">
        <v>1</v>
      </c>
      <c r="H373" s="9">
        <v>0</v>
      </c>
      <c r="I373" s="9">
        <f t="shared" si="23"/>
        <v>-1</v>
      </c>
      <c r="J373" s="43"/>
      <c r="K373" s="43"/>
      <c r="L373" s="43">
        <f t="shared" si="20"/>
        <v>-1</v>
      </c>
      <c r="M373" s="49">
        <f t="shared" si="21"/>
        <v>-115000</v>
      </c>
      <c r="N373" s="49">
        <f>VLOOKUP(D373,'[2]Báo cáo Dự báo tồn kho theo kho'!$G$1:$N$65536,8,0)</f>
        <v>1</v>
      </c>
      <c r="O373" s="49">
        <f t="shared" si="22"/>
        <v>0</v>
      </c>
      <c r="R373" s="8"/>
    </row>
    <row r="374" spans="1:18" s="7" customFormat="1" ht="47.25" hidden="1" customHeight="1">
      <c r="A374" s="9"/>
      <c r="B374" s="9" t="s">
        <v>27</v>
      </c>
      <c r="C374" s="47" t="s">
        <v>2010</v>
      </c>
      <c r="D374" s="47" t="s">
        <v>2011</v>
      </c>
      <c r="E374" s="9" t="s">
        <v>2012</v>
      </c>
      <c r="F374" s="48">
        <v>115000</v>
      </c>
      <c r="G374" s="9">
        <v>16</v>
      </c>
      <c r="H374" s="9">
        <v>15</v>
      </c>
      <c r="I374" s="9">
        <f t="shared" si="23"/>
        <v>-1</v>
      </c>
      <c r="J374" s="43"/>
      <c r="K374" s="43"/>
      <c r="L374" s="43">
        <f t="shared" si="20"/>
        <v>-1</v>
      </c>
      <c r="M374" s="49">
        <f t="shared" si="21"/>
        <v>-115000</v>
      </c>
      <c r="N374" s="49">
        <f>VLOOKUP(D374,'[2]Báo cáo Dự báo tồn kho theo kho'!$G$1:$N$65536,8,0)</f>
        <v>15</v>
      </c>
      <c r="O374" s="49">
        <f t="shared" si="22"/>
        <v>14</v>
      </c>
      <c r="R374" s="8"/>
    </row>
    <row r="375" spans="1:18" s="7" customFormat="1" ht="47.25" hidden="1" customHeight="1">
      <c r="A375" s="9"/>
      <c r="B375" s="9" t="s">
        <v>27</v>
      </c>
      <c r="C375" s="47" t="s">
        <v>2013</v>
      </c>
      <c r="D375" s="47" t="s">
        <v>2014</v>
      </c>
      <c r="E375" s="9" t="s">
        <v>2015</v>
      </c>
      <c r="F375" s="48">
        <v>115000</v>
      </c>
      <c r="G375" s="9">
        <v>6</v>
      </c>
      <c r="H375" s="9">
        <v>5</v>
      </c>
      <c r="I375" s="9">
        <f t="shared" si="23"/>
        <v>-1</v>
      </c>
      <c r="J375" s="43"/>
      <c r="K375" s="43"/>
      <c r="L375" s="43">
        <f t="shared" si="20"/>
        <v>-1</v>
      </c>
      <c r="M375" s="49">
        <f t="shared" si="21"/>
        <v>-115000</v>
      </c>
      <c r="N375" s="49">
        <f>VLOOKUP(D375,'[2]Báo cáo Dự báo tồn kho theo kho'!$G$1:$N$65536,8,0)</f>
        <v>6</v>
      </c>
      <c r="O375" s="49">
        <f t="shared" si="22"/>
        <v>5</v>
      </c>
      <c r="R375" s="8"/>
    </row>
    <row r="376" spans="1:18" s="7" customFormat="1" ht="47.25" hidden="1" customHeight="1">
      <c r="A376" s="9"/>
      <c r="B376" s="9" t="s">
        <v>197</v>
      </c>
      <c r="C376" s="47" t="s">
        <v>713</v>
      </c>
      <c r="D376" s="47" t="s">
        <v>714</v>
      </c>
      <c r="E376" s="9" t="s">
        <v>715</v>
      </c>
      <c r="F376" s="48">
        <v>115000</v>
      </c>
      <c r="G376" s="9">
        <v>45</v>
      </c>
      <c r="H376" s="9">
        <v>44</v>
      </c>
      <c r="I376" s="9">
        <f t="shared" si="23"/>
        <v>-1</v>
      </c>
      <c r="J376" s="43"/>
      <c r="K376" s="43"/>
      <c r="L376" s="43">
        <f t="shared" si="20"/>
        <v>-1</v>
      </c>
      <c r="M376" s="49">
        <f t="shared" si="21"/>
        <v>-115000</v>
      </c>
      <c r="N376" s="49">
        <f>VLOOKUP(D376,'[2]Báo cáo Dự báo tồn kho theo kho'!$G$1:$N$65536,8,0)</f>
        <v>44</v>
      </c>
      <c r="O376" s="49">
        <f t="shared" si="22"/>
        <v>43</v>
      </c>
      <c r="R376" s="8"/>
    </row>
    <row r="377" spans="1:18" s="7" customFormat="1" ht="47.25" hidden="1" customHeight="1">
      <c r="A377" s="9"/>
      <c r="B377" s="9" t="s">
        <v>40</v>
      </c>
      <c r="C377" s="47" t="s">
        <v>2019</v>
      </c>
      <c r="D377" s="47" t="s">
        <v>2020</v>
      </c>
      <c r="E377" s="9" t="s">
        <v>2021</v>
      </c>
      <c r="F377" s="48">
        <v>125000</v>
      </c>
      <c r="G377" s="9">
        <v>1</v>
      </c>
      <c r="H377" s="9">
        <v>0</v>
      </c>
      <c r="I377" s="9">
        <f t="shared" si="23"/>
        <v>-1</v>
      </c>
      <c r="J377" s="43"/>
      <c r="K377" s="43"/>
      <c r="L377" s="43">
        <f t="shared" si="20"/>
        <v>-1</v>
      </c>
      <c r="M377" s="49">
        <f t="shared" si="21"/>
        <v>-125000</v>
      </c>
      <c r="N377" s="49">
        <f>VLOOKUP(D377,'[2]Báo cáo Dự báo tồn kho theo kho'!$G$1:$N$65536,8,0)</f>
        <v>1</v>
      </c>
      <c r="O377" s="49">
        <f t="shared" si="22"/>
        <v>0</v>
      </c>
      <c r="R377" s="8"/>
    </row>
    <row r="378" spans="1:18" s="7" customFormat="1" ht="47.25" hidden="1" customHeight="1">
      <c r="A378" s="9"/>
      <c r="B378" s="9" t="s">
        <v>32</v>
      </c>
      <c r="C378" s="47" t="s">
        <v>725</v>
      </c>
      <c r="D378" s="47" t="s">
        <v>726</v>
      </c>
      <c r="E378" s="9" t="s">
        <v>727</v>
      </c>
      <c r="F378" s="48">
        <v>135000</v>
      </c>
      <c r="G378" s="9">
        <v>10</v>
      </c>
      <c r="H378" s="9">
        <v>9</v>
      </c>
      <c r="I378" s="9">
        <f t="shared" si="23"/>
        <v>-1</v>
      </c>
      <c r="J378" s="43"/>
      <c r="K378" s="43"/>
      <c r="L378" s="43">
        <f t="shared" si="20"/>
        <v>-1</v>
      </c>
      <c r="M378" s="49">
        <f t="shared" si="21"/>
        <v>-135000</v>
      </c>
      <c r="N378" s="49">
        <f>VLOOKUP(D378,'[2]Báo cáo Dự báo tồn kho theo kho'!$G$1:$N$65536,8,0)</f>
        <v>10</v>
      </c>
      <c r="O378" s="49">
        <f t="shared" si="22"/>
        <v>9</v>
      </c>
      <c r="R378" s="8"/>
    </row>
    <row r="379" spans="1:18" s="7" customFormat="1" ht="47.25" hidden="1" customHeight="1">
      <c r="A379" s="9"/>
      <c r="B379" s="9" t="s">
        <v>32</v>
      </c>
      <c r="C379" s="47" t="s">
        <v>2046</v>
      </c>
      <c r="D379" s="47" t="s">
        <v>2047</v>
      </c>
      <c r="E379" s="9" t="s">
        <v>2048</v>
      </c>
      <c r="F379" s="48">
        <v>142000</v>
      </c>
      <c r="G379" s="9">
        <v>16</v>
      </c>
      <c r="H379" s="9">
        <v>15</v>
      </c>
      <c r="I379" s="9">
        <f t="shared" si="23"/>
        <v>-1</v>
      </c>
      <c r="J379" s="43"/>
      <c r="K379" s="43"/>
      <c r="L379" s="43">
        <f t="shared" si="20"/>
        <v>-1</v>
      </c>
      <c r="M379" s="49">
        <f t="shared" si="21"/>
        <v>-142000</v>
      </c>
      <c r="N379" s="49">
        <f>VLOOKUP(D379,'[2]Báo cáo Dự báo tồn kho theo kho'!$G$1:$N$65536,8,0)</f>
        <v>15</v>
      </c>
      <c r="O379" s="49">
        <f t="shared" si="22"/>
        <v>14</v>
      </c>
      <c r="R379" s="8"/>
    </row>
    <row r="380" spans="1:18" s="7" customFormat="1" ht="47.25" hidden="1" customHeight="1">
      <c r="A380" s="9"/>
      <c r="B380" s="9" t="s">
        <v>27</v>
      </c>
      <c r="C380" s="47" t="s">
        <v>2052</v>
      </c>
      <c r="D380" s="47" t="s">
        <v>2053</v>
      </c>
      <c r="E380" s="9" t="s">
        <v>2054</v>
      </c>
      <c r="F380" s="48">
        <v>145000</v>
      </c>
      <c r="G380" s="9">
        <v>1</v>
      </c>
      <c r="H380" s="9">
        <v>0</v>
      </c>
      <c r="I380" s="9">
        <f t="shared" si="23"/>
        <v>-1</v>
      </c>
      <c r="J380" s="43"/>
      <c r="K380" s="43"/>
      <c r="L380" s="43">
        <f t="shared" si="20"/>
        <v>-1</v>
      </c>
      <c r="M380" s="49">
        <f t="shared" si="21"/>
        <v>-145000</v>
      </c>
      <c r="N380" s="49">
        <f>VLOOKUP(D380,'[2]Báo cáo Dự báo tồn kho theo kho'!$G$1:$N$65536,8,0)</f>
        <v>1</v>
      </c>
      <c r="O380" s="49">
        <f t="shared" si="22"/>
        <v>0</v>
      </c>
      <c r="R380" s="8"/>
    </row>
    <row r="381" spans="1:18" s="7" customFormat="1" ht="47.25" hidden="1" customHeight="1">
      <c r="A381" s="9"/>
      <c r="B381" s="9" t="s">
        <v>27</v>
      </c>
      <c r="C381" s="47" t="s">
        <v>2061</v>
      </c>
      <c r="D381" s="47" t="s">
        <v>2062</v>
      </c>
      <c r="E381" s="9" t="s">
        <v>2063</v>
      </c>
      <c r="F381" s="48">
        <v>153000</v>
      </c>
      <c r="G381" s="9">
        <v>1</v>
      </c>
      <c r="H381" s="9">
        <v>0</v>
      </c>
      <c r="I381" s="9">
        <f t="shared" si="23"/>
        <v>-1</v>
      </c>
      <c r="J381" s="43"/>
      <c r="K381" s="43"/>
      <c r="L381" s="43">
        <f t="shared" si="20"/>
        <v>-1</v>
      </c>
      <c r="M381" s="49">
        <f t="shared" si="21"/>
        <v>-153000</v>
      </c>
      <c r="N381" s="49">
        <f>VLOOKUP(D381,'[2]Báo cáo Dự báo tồn kho theo kho'!$G$1:$N$65536,8,0)</f>
        <v>1</v>
      </c>
      <c r="O381" s="49">
        <f t="shared" si="22"/>
        <v>0</v>
      </c>
      <c r="R381" s="8"/>
    </row>
    <row r="382" spans="1:18" s="7" customFormat="1" ht="47.25" hidden="1" customHeight="1">
      <c r="A382" s="9"/>
      <c r="B382" s="9" t="s">
        <v>32</v>
      </c>
      <c r="C382" s="47" t="s">
        <v>2064</v>
      </c>
      <c r="D382" s="47" t="s">
        <v>2065</v>
      </c>
      <c r="E382" s="9" t="s">
        <v>2066</v>
      </c>
      <c r="F382" s="48">
        <v>155000</v>
      </c>
      <c r="G382" s="9">
        <v>10</v>
      </c>
      <c r="H382" s="9">
        <v>9</v>
      </c>
      <c r="I382" s="9">
        <f t="shared" si="23"/>
        <v>-1</v>
      </c>
      <c r="J382" s="43"/>
      <c r="K382" s="43"/>
      <c r="L382" s="43">
        <f t="shared" si="20"/>
        <v>-1</v>
      </c>
      <c r="M382" s="49">
        <f t="shared" si="21"/>
        <v>-155000</v>
      </c>
      <c r="N382" s="49">
        <f>VLOOKUP(D382,'[2]Báo cáo Dự báo tồn kho theo kho'!$G$1:$N$65536,8,0)</f>
        <v>14</v>
      </c>
      <c r="O382" s="49">
        <f t="shared" si="22"/>
        <v>13</v>
      </c>
      <c r="R382" s="8"/>
    </row>
    <row r="383" spans="1:18" s="7" customFormat="1" ht="47.25" hidden="1" customHeight="1">
      <c r="A383" s="9"/>
      <c r="B383" s="9" t="s">
        <v>32</v>
      </c>
      <c r="C383" s="47" t="s">
        <v>2067</v>
      </c>
      <c r="D383" s="47" t="s">
        <v>2068</v>
      </c>
      <c r="E383" s="9" t="s">
        <v>2069</v>
      </c>
      <c r="F383" s="48">
        <v>155000</v>
      </c>
      <c r="G383" s="9">
        <v>20</v>
      </c>
      <c r="H383" s="9">
        <v>19</v>
      </c>
      <c r="I383" s="9">
        <f t="shared" si="23"/>
        <v>-1</v>
      </c>
      <c r="J383" s="43"/>
      <c r="K383" s="43"/>
      <c r="L383" s="43">
        <f t="shared" si="20"/>
        <v>-1</v>
      </c>
      <c r="M383" s="49">
        <f t="shared" si="21"/>
        <v>-155000</v>
      </c>
      <c r="N383" s="49">
        <f>VLOOKUP(D383,'[2]Báo cáo Dự báo tồn kho theo kho'!$G$1:$N$65536,8,0)</f>
        <v>20</v>
      </c>
      <c r="O383" s="49">
        <f t="shared" si="22"/>
        <v>19</v>
      </c>
      <c r="R383" s="8"/>
    </row>
    <row r="384" spans="1:18" s="7" customFormat="1" ht="47.25" hidden="1" customHeight="1">
      <c r="A384" s="9"/>
      <c r="B384" s="9" t="s">
        <v>32</v>
      </c>
      <c r="C384" s="47" t="s">
        <v>801</v>
      </c>
      <c r="D384" s="47" t="s">
        <v>802</v>
      </c>
      <c r="E384" s="9" t="s">
        <v>803</v>
      </c>
      <c r="F384" s="48">
        <v>155000</v>
      </c>
      <c r="G384" s="9">
        <v>27</v>
      </c>
      <c r="H384" s="9">
        <v>26</v>
      </c>
      <c r="I384" s="9">
        <f t="shared" si="23"/>
        <v>-1</v>
      </c>
      <c r="J384" s="43"/>
      <c r="K384" s="43"/>
      <c r="L384" s="43">
        <f t="shared" ref="L384:L447" si="24">+H384-G384</f>
        <v>-1</v>
      </c>
      <c r="M384" s="49">
        <f t="shared" ref="M384:M447" si="25">+L384*F384</f>
        <v>-155000</v>
      </c>
      <c r="N384" s="49">
        <f>VLOOKUP(D384,'[2]Báo cáo Dự báo tồn kho theo kho'!$G$1:$N$65536,8,0)</f>
        <v>25</v>
      </c>
      <c r="O384" s="49">
        <f t="shared" ref="O384:O447" si="26">+N384+I384</f>
        <v>24</v>
      </c>
      <c r="R384" s="8"/>
    </row>
    <row r="385" spans="1:18" s="7" customFormat="1" ht="47.25" hidden="1" customHeight="1">
      <c r="A385" s="9"/>
      <c r="B385" s="9" t="s">
        <v>33</v>
      </c>
      <c r="C385" s="47" t="s">
        <v>2070</v>
      </c>
      <c r="D385" s="47" t="s">
        <v>2071</v>
      </c>
      <c r="E385" s="9" t="s">
        <v>2072</v>
      </c>
      <c r="F385" s="48">
        <v>155000</v>
      </c>
      <c r="G385" s="9">
        <v>6</v>
      </c>
      <c r="H385" s="9">
        <v>5</v>
      </c>
      <c r="I385" s="9">
        <f t="shared" si="23"/>
        <v>-1</v>
      </c>
      <c r="J385" s="43"/>
      <c r="K385" s="43"/>
      <c r="L385" s="43">
        <f t="shared" si="24"/>
        <v>-1</v>
      </c>
      <c r="M385" s="49">
        <f t="shared" si="25"/>
        <v>-155000</v>
      </c>
      <c r="N385" s="49">
        <f>VLOOKUP(D385,'[2]Báo cáo Dự báo tồn kho theo kho'!$G$1:$N$65536,8,0)</f>
        <v>6</v>
      </c>
      <c r="O385" s="49">
        <f t="shared" si="26"/>
        <v>5</v>
      </c>
      <c r="R385" s="8"/>
    </row>
    <row r="386" spans="1:18" s="7" customFormat="1" ht="47.25" hidden="1" customHeight="1">
      <c r="A386" s="9"/>
      <c r="B386" s="9" t="s">
        <v>33</v>
      </c>
      <c r="C386" s="47" t="s">
        <v>2073</v>
      </c>
      <c r="D386" s="47" t="s">
        <v>2074</v>
      </c>
      <c r="E386" s="9" t="s">
        <v>2075</v>
      </c>
      <c r="F386" s="48">
        <v>159000</v>
      </c>
      <c r="G386" s="9">
        <v>1</v>
      </c>
      <c r="H386" s="9">
        <v>0</v>
      </c>
      <c r="I386" s="9">
        <f t="shared" si="23"/>
        <v>-1</v>
      </c>
      <c r="J386" s="43"/>
      <c r="K386" s="43"/>
      <c r="L386" s="43">
        <f t="shared" si="24"/>
        <v>-1</v>
      </c>
      <c r="M386" s="49">
        <f t="shared" si="25"/>
        <v>-159000</v>
      </c>
      <c r="N386" s="49">
        <f>VLOOKUP(D386,'[2]Báo cáo Dự báo tồn kho theo kho'!$G$1:$N$65536,8,0)</f>
        <v>1</v>
      </c>
      <c r="O386" s="49">
        <f t="shared" si="26"/>
        <v>0</v>
      </c>
      <c r="R386" s="8"/>
    </row>
    <row r="387" spans="1:18" s="7" customFormat="1" ht="47.25" hidden="1" customHeight="1">
      <c r="A387" s="9"/>
      <c r="B387" s="9" t="s">
        <v>33</v>
      </c>
      <c r="C387" s="47" t="s">
        <v>2079</v>
      </c>
      <c r="D387" s="47" t="s">
        <v>2080</v>
      </c>
      <c r="E387" s="9" t="s">
        <v>2081</v>
      </c>
      <c r="F387" s="48">
        <v>165000</v>
      </c>
      <c r="G387" s="9">
        <v>1</v>
      </c>
      <c r="H387" s="9">
        <v>0</v>
      </c>
      <c r="I387" s="9">
        <f t="shared" si="23"/>
        <v>-1</v>
      </c>
      <c r="J387" s="43"/>
      <c r="K387" s="43"/>
      <c r="L387" s="43">
        <f t="shared" si="24"/>
        <v>-1</v>
      </c>
      <c r="M387" s="49">
        <f t="shared" si="25"/>
        <v>-165000</v>
      </c>
      <c r="N387" s="49">
        <f>VLOOKUP(D387,'[2]Báo cáo Dự báo tồn kho theo kho'!$G$1:$N$65536,8,0)</f>
        <v>1</v>
      </c>
      <c r="O387" s="49">
        <f t="shared" si="26"/>
        <v>0</v>
      </c>
      <c r="R387" s="8"/>
    </row>
    <row r="388" spans="1:18" s="7" customFormat="1" ht="47.25" hidden="1" customHeight="1">
      <c r="A388" s="9"/>
      <c r="B388" s="9" t="s">
        <v>27</v>
      </c>
      <c r="C388" s="47" t="s">
        <v>405</v>
      </c>
      <c r="D388" s="47" t="s">
        <v>406</v>
      </c>
      <c r="E388" s="9" t="s">
        <v>407</v>
      </c>
      <c r="F388" s="48">
        <v>175000</v>
      </c>
      <c r="G388" s="9">
        <v>1</v>
      </c>
      <c r="H388" s="9">
        <v>0</v>
      </c>
      <c r="I388" s="9">
        <f t="shared" si="23"/>
        <v>-1</v>
      </c>
      <c r="J388" s="43"/>
      <c r="K388" s="43"/>
      <c r="L388" s="43">
        <f t="shared" si="24"/>
        <v>-1</v>
      </c>
      <c r="M388" s="49">
        <f t="shared" si="25"/>
        <v>-175000</v>
      </c>
      <c r="N388" s="49">
        <f>VLOOKUP(D388,'[2]Báo cáo Dự báo tồn kho theo kho'!$G$1:$N$65536,8,0)</f>
        <v>1</v>
      </c>
      <c r="O388" s="49">
        <f t="shared" si="26"/>
        <v>0</v>
      </c>
      <c r="R388" s="8"/>
    </row>
    <row r="389" spans="1:18" s="7" customFormat="1" ht="47.25" hidden="1" customHeight="1">
      <c r="A389" s="9"/>
      <c r="B389" s="9" t="s">
        <v>32</v>
      </c>
      <c r="C389" s="47" t="s">
        <v>2088</v>
      </c>
      <c r="D389" s="47" t="s">
        <v>2089</v>
      </c>
      <c r="E389" s="9" t="s">
        <v>2090</v>
      </c>
      <c r="F389" s="48">
        <v>185000</v>
      </c>
      <c r="G389" s="9">
        <v>12</v>
      </c>
      <c r="H389" s="9">
        <v>11</v>
      </c>
      <c r="I389" s="9">
        <f t="shared" si="23"/>
        <v>-1</v>
      </c>
      <c r="J389" s="43"/>
      <c r="K389" s="43"/>
      <c r="L389" s="43">
        <f t="shared" si="24"/>
        <v>-1</v>
      </c>
      <c r="M389" s="49">
        <f t="shared" si="25"/>
        <v>-185000</v>
      </c>
      <c r="N389" s="49">
        <f>VLOOKUP(D389,'[2]Báo cáo Dự báo tồn kho theo kho'!$G$1:$N$65536,8,0)</f>
        <v>11</v>
      </c>
      <c r="O389" s="49">
        <f t="shared" si="26"/>
        <v>10</v>
      </c>
      <c r="R389" s="8"/>
    </row>
    <row r="390" spans="1:18" s="7" customFormat="1" ht="47.25" hidden="1" customHeight="1">
      <c r="A390" s="9"/>
      <c r="B390" s="9" t="s">
        <v>32</v>
      </c>
      <c r="C390" s="47" t="s">
        <v>2091</v>
      </c>
      <c r="D390" s="47" t="s">
        <v>2092</v>
      </c>
      <c r="E390" s="9" t="s">
        <v>2093</v>
      </c>
      <c r="F390" s="48">
        <v>185000</v>
      </c>
      <c r="G390" s="9">
        <v>2</v>
      </c>
      <c r="H390" s="9">
        <v>1</v>
      </c>
      <c r="I390" s="9">
        <f t="shared" si="23"/>
        <v>-1</v>
      </c>
      <c r="J390" s="43"/>
      <c r="K390" s="43"/>
      <c r="L390" s="43">
        <f t="shared" si="24"/>
        <v>-1</v>
      </c>
      <c r="M390" s="49">
        <f t="shared" si="25"/>
        <v>-185000</v>
      </c>
      <c r="N390" s="49">
        <f>VLOOKUP(D390,'[2]Báo cáo Dự báo tồn kho theo kho'!$G$1:$N$65536,8,0)</f>
        <v>8</v>
      </c>
      <c r="O390" s="49">
        <f t="shared" si="26"/>
        <v>7</v>
      </c>
      <c r="R390" s="8"/>
    </row>
    <row r="391" spans="1:18" s="7" customFormat="1" ht="47.25" hidden="1" customHeight="1">
      <c r="A391" s="9"/>
      <c r="B391" s="9" t="s">
        <v>32</v>
      </c>
      <c r="C391" s="47" t="s">
        <v>2094</v>
      </c>
      <c r="D391" s="47" t="s">
        <v>2095</v>
      </c>
      <c r="E391" s="9" t="s">
        <v>2096</v>
      </c>
      <c r="F391" s="48">
        <v>185000</v>
      </c>
      <c r="G391" s="9">
        <v>14</v>
      </c>
      <c r="H391" s="9">
        <v>13</v>
      </c>
      <c r="I391" s="9">
        <f t="shared" si="23"/>
        <v>-1</v>
      </c>
      <c r="J391" s="43"/>
      <c r="K391" s="43"/>
      <c r="L391" s="43">
        <f t="shared" si="24"/>
        <v>-1</v>
      </c>
      <c r="M391" s="49">
        <f t="shared" si="25"/>
        <v>-185000</v>
      </c>
      <c r="N391" s="49">
        <f>VLOOKUP(D391,'[2]Báo cáo Dự báo tồn kho theo kho'!$G$1:$N$65536,8,0)</f>
        <v>13</v>
      </c>
      <c r="O391" s="49">
        <f t="shared" si="26"/>
        <v>12</v>
      </c>
      <c r="R391" s="8"/>
    </row>
    <row r="392" spans="1:18" s="7" customFormat="1" ht="47.25" hidden="1" customHeight="1">
      <c r="A392" s="9"/>
      <c r="B392" s="9" t="s">
        <v>69</v>
      </c>
      <c r="C392" s="47" t="s">
        <v>2097</v>
      </c>
      <c r="D392" s="47" t="s">
        <v>2098</v>
      </c>
      <c r="E392" s="9" t="s">
        <v>2099</v>
      </c>
      <c r="F392" s="48">
        <v>185000</v>
      </c>
      <c r="G392" s="9">
        <v>12</v>
      </c>
      <c r="H392" s="9">
        <v>11</v>
      </c>
      <c r="I392" s="9">
        <f t="shared" si="23"/>
        <v>-1</v>
      </c>
      <c r="J392" s="43"/>
      <c r="K392" s="43"/>
      <c r="L392" s="43">
        <f t="shared" si="24"/>
        <v>-1</v>
      </c>
      <c r="M392" s="49">
        <f t="shared" si="25"/>
        <v>-185000</v>
      </c>
      <c r="N392" s="49">
        <f>VLOOKUP(D392,'[2]Báo cáo Dự báo tồn kho theo kho'!$G$1:$N$65536,8,0)</f>
        <v>13</v>
      </c>
      <c r="O392" s="49">
        <f t="shared" si="26"/>
        <v>12</v>
      </c>
      <c r="R392" s="8"/>
    </row>
    <row r="393" spans="1:18" s="7" customFormat="1" ht="47.25" hidden="1" customHeight="1">
      <c r="A393" s="9"/>
      <c r="B393" s="9" t="s">
        <v>33</v>
      </c>
      <c r="C393" s="47" t="s">
        <v>746</v>
      </c>
      <c r="D393" s="47" t="s">
        <v>747</v>
      </c>
      <c r="E393" s="9" t="s">
        <v>748</v>
      </c>
      <c r="F393" s="48">
        <v>188000</v>
      </c>
      <c r="G393" s="9">
        <v>46</v>
      </c>
      <c r="H393" s="9">
        <v>45</v>
      </c>
      <c r="I393" s="9">
        <f t="shared" ref="I393:I456" si="27">+H393-G393</f>
        <v>-1</v>
      </c>
      <c r="J393" s="43"/>
      <c r="K393" s="43"/>
      <c r="L393" s="43">
        <f t="shared" si="24"/>
        <v>-1</v>
      </c>
      <c r="M393" s="49">
        <f t="shared" si="25"/>
        <v>-188000</v>
      </c>
      <c r="N393" s="49">
        <f>VLOOKUP(D393,'[2]Báo cáo Dự báo tồn kho theo kho'!$G$1:$N$65536,8,0)</f>
        <v>61</v>
      </c>
      <c r="O393" s="49">
        <f t="shared" si="26"/>
        <v>60</v>
      </c>
      <c r="R393" s="8"/>
    </row>
    <row r="394" spans="1:18" s="7" customFormat="1" ht="47.25" hidden="1" customHeight="1">
      <c r="A394" s="9"/>
      <c r="B394" s="9" t="s">
        <v>32</v>
      </c>
      <c r="C394" s="47" t="s">
        <v>2103</v>
      </c>
      <c r="D394" s="47" t="s">
        <v>2104</v>
      </c>
      <c r="E394" s="9" t="s">
        <v>2105</v>
      </c>
      <c r="F394" s="48">
        <v>195000</v>
      </c>
      <c r="G394" s="9">
        <v>11</v>
      </c>
      <c r="H394" s="9">
        <v>10</v>
      </c>
      <c r="I394" s="9">
        <f t="shared" si="27"/>
        <v>-1</v>
      </c>
      <c r="J394" s="43"/>
      <c r="K394" s="43"/>
      <c r="L394" s="43">
        <f t="shared" si="24"/>
        <v>-1</v>
      </c>
      <c r="M394" s="49">
        <f t="shared" si="25"/>
        <v>-195000</v>
      </c>
      <c r="N394" s="49">
        <f>VLOOKUP(D394,'[2]Báo cáo Dự báo tồn kho theo kho'!$G$1:$N$65536,8,0)</f>
        <v>11</v>
      </c>
      <c r="O394" s="49">
        <f t="shared" si="26"/>
        <v>10</v>
      </c>
      <c r="R394" s="8"/>
    </row>
    <row r="395" spans="1:18" s="7" customFormat="1" ht="47.25" hidden="1" customHeight="1">
      <c r="A395" s="9"/>
      <c r="B395" s="9" t="s">
        <v>32</v>
      </c>
      <c r="C395" s="47" t="s">
        <v>281</v>
      </c>
      <c r="D395" s="47" t="s">
        <v>282</v>
      </c>
      <c r="E395" s="9" t="s">
        <v>283</v>
      </c>
      <c r="F395" s="48">
        <v>196000</v>
      </c>
      <c r="G395" s="9">
        <v>9</v>
      </c>
      <c r="H395" s="9">
        <v>8</v>
      </c>
      <c r="I395" s="9">
        <f t="shared" si="27"/>
        <v>-1</v>
      </c>
      <c r="J395" s="43"/>
      <c r="K395" s="43"/>
      <c r="L395" s="43">
        <f t="shared" si="24"/>
        <v>-1</v>
      </c>
      <c r="M395" s="49">
        <f t="shared" si="25"/>
        <v>-196000</v>
      </c>
      <c r="N395" s="49">
        <f>VLOOKUP(D395,'[2]Báo cáo Dự báo tồn kho theo kho'!$G$1:$N$65536,8,0)</f>
        <v>8</v>
      </c>
      <c r="O395" s="49">
        <f t="shared" si="26"/>
        <v>7</v>
      </c>
      <c r="R395" s="8"/>
    </row>
    <row r="396" spans="1:18" s="7" customFormat="1" ht="47.25" hidden="1" customHeight="1">
      <c r="A396" s="9"/>
      <c r="B396" s="9" t="s">
        <v>32</v>
      </c>
      <c r="C396" s="47" t="s">
        <v>807</v>
      </c>
      <c r="D396" s="47" t="s">
        <v>808</v>
      </c>
      <c r="E396" s="9" t="s">
        <v>809</v>
      </c>
      <c r="F396" s="48">
        <v>199000</v>
      </c>
      <c r="G396" s="9">
        <v>11</v>
      </c>
      <c r="H396" s="9">
        <v>10</v>
      </c>
      <c r="I396" s="9">
        <f t="shared" si="27"/>
        <v>-1</v>
      </c>
      <c r="J396" s="43"/>
      <c r="K396" s="43"/>
      <c r="L396" s="43">
        <f t="shared" si="24"/>
        <v>-1</v>
      </c>
      <c r="M396" s="49">
        <f t="shared" si="25"/>
        <v>-199000</v>
      </c>
      <c r="N396" s="49">
        <f>VLOOKUP(D396,'[2]Báo cáo Dự báo tồn kho theo kho'!$G$1:$N$65536,8,0)</f>
        <v>10</v>
      </c>
      <c r="O396" s="49">
        <f t="shared" si="26"/>
        <v>9</v>
      </c>
      <c r="R396" s="8"/>
    </row>
    <row r="397" spans="1:18" s="7" customFormat="1" ht="47.25" hidden="1" customHeight="1">
      <c r="A397" s="9"/>
      <c r="B397" s="9" t="s">
        <v>32</v>
      </c>
      <c r="C397" s="47" t="s">
        <v>2112</v>
      </c>
      <c r="D397" s="47" t="s">
        <v>2113</v>
      </c>
      <c r="E397" s="9" t="s">
        <v>2114</v>
      </c>
      <c r="F397" s="48">
        <v>200000</v>
      </c>
      <c r="G397" s="9">
        <v>5</v>
      </c>
      <c r="H397" s="9">
        <v>4</v>
      </c>
      <c r="I397" s="9">
        <f t="shared" si="27"/>
        <v>-1</v>
      </c>
      <c r="J397" s="43"/>
      <c r="K397" s="43"/>
      <c r="L397" s="43">
        <f t="shared" si="24"/>
        <v>-1</v>
      </c>
      <c r="M397" s="49">
        <f t="shared" si="25"/>
        <v>-200000</v>
      </c>
      <c r="N397" s="49">
        <f>VLOOKUP(D397,'[2]Báo cáo Dự báo tồn kho theo kho'!$G$1:$N$65536,8,0)</f>
        <v>5</v>
      </c>
      <c r="O397" s="49">
        <f t="shared" si="26"/>
        <v>4</v>
      </c>
      <c r="R397" s="8"/>
    </row>
    <row r="398" spans="1:18" s="7" customFormat="1" ht="47.25" hidden="1" customHeight="1">
      <c r="A398" s="9"/>
      <c r="B398" s="9" t="s">
        <v>32</v>
      </c>
      <c r="C398" s="47" t="s">
        <v>777</v>
      </c>
      <c r="D398" s="47" t="s">
        <v>778</v>
      </c>
      <c r="E398" s="9" t="s">
        <v>779</v>
      </c>
      <c r="F398" s="48">
        <v>209000</v>
      </c>
      <c r="G398" s="9">
        <v>5</v>
      </c>
      <c r="H398" s="9">
        <v>4</v>
      </c>
      <c r="I398" s="9">
        <f t="shared" si="27"/>
        <v>-1</v>
      </c>
      <c r="J398" s="43"/>
      <c r="K398" s="43"/>
      <c r="L398" s="43">
        <f t="shared" si="24"/>
        <v>-1</v>
      </c>
      <c r="M398" s="49">
        <f t="shared" si="25"/>
        <v>-209000</v>
      </c>
      <c r="N398" s="49">
        <f>VLOOKUP(D398,'[2]Báo cáo Dự báo tồn kho theo kho'!$G$1:$N$65536,8,0)</f>
        <v>13</v>
      </c>
      <c r="O398" s="49">
        <f t="shared" si="26"/>
        <v>12</v>
      </c>
      <c r="R398" s="8"/>
    </row>
    <row r="399" spans="1:18" s="7" customFormat="1" ht="47.25" hidden="1" customHeight="1">
      <c r="A399" s="9"/>
      <c r="B399" s="9" t="s">
        <v>32</v>
      </c>
      <c r="C399" s="47" t="s">
        <v>2121</v>
      </c>
      <c r="D399" s="47" t="s">
        <v>2122</v>
      </c>
      <c r="E399" s="9" t="s">
        <v>2123</v>
      </c>
      <c r="F399" s="48">
        <v>210000</v>
      </c>
      <c r="G399" s="9">
        <v>12</v>
      </c>
      <c r="H399" s="9">
        <v>11</v>
      </c>
      <c r="I399" s="9">
        <f t="shared" si="27"/>
        <v>-1</v>
      </c>
      <c r="J399" s="43"/>
      <c r="K399" s="43"/>
      <c r="L399" s="43">
        <f t="shared" si="24"/>
        <v>-1</v>
      </c>
      <c r="M399" s="49">
        <f t="shared" si="25"/>
        <v>-210000</v>
      </c>
      <c r="N399" s="49">
        <f>VLOOKUP(D399,'[2]Báo cáo Dự báo tồn kho theo kho'!$G$1:$N$65536,8,0)</f>
        <v>11</v>
      </c>
      <c r="O399" s="49">
        <f t="shared" si="26"/>
        <v>10</v>
      </c>
      <c r="R399" s="8"/>
    </row>
    <row r="400" spans="1:18" s="7" customFormat="1" ht="47.25" hidden="1" customHeight="1">
      <c r="A400" s="9"/>
      <c r="B400" s="9" t="s">
        <v>32</v>
      </c>
      <c r="C400" s="47" t="s">
        <v>2127</v>
      </c>
      <c r="D400" s="47" t="s">
        <v>2128</v>
      </c>
      <c r="E400" s="9" t="s">
        <v>2129</v>
      </c>
      <c r="F400" s="48">
        <v>215000</v>
      </c>
      <c r="G400" s="9">
        <v>17</v>
      </c>
      <c r="H400" s="9">
        <v>16</v>
      </c>
      <c r="I400" s="9">
        <f t="shared" si="27"/>
        <v>-1</v>
      </c>
      <c r="J400" s="43"/>
      <c r="K400" s="43"/>
      <c r="L400" s="43">
        <f t="shared" si="24"/>
        <v>-1</v>
      </c>
      <c r="M400" s="49">
        <f t="shared" si="25"/>
        <v>-215000</v>
      </c>
      <c r="N400" s="49">
        <f>VLOOKUP(D400,'[2]Báo cáo Dự báo tồn kho theo kho'!$G$1:$N$65536,8,0)</f>
        <v>17</v>
      </c>
      <c r="O400" s="49">
        <f t="shared" si="26"/>
        <v>16</v>
      </c>
      <c r="R400" s="8"/>
    </row>
    <row r="401" spans="1:18" s="7" customFormat="1" ht="47.25" hidden="1" customHeight="1">
      <c r="A401" s="9"/>
      <c r="B401" s="9" t="s">
        <v>197</v>
      </c>
      <c r="C401" s="47" t="s">
        <v>375</v>
      </c>
      <c r="D401" s="47" t="s">
        <v>376</v>
      </c>
      <c r="E401" s="9" t="s">
        <v>296</v>
      </c>
      <c r="F401" s="48">
        <v>220000</v>
      </c>
      <c r="G401" s="9">
        <v>6</v>
      </c>
      <c r="H401" s="9">
        <v>5</v>
      </c>
      <c r="I401" s="9">
        <f t="shared" si="27"/>
        <v>-1</v>
      </c>
      <c r="J401" s="43"/>
      <c r="K401" s="43"/>
      <c r="L401" s="43">
        <f t="shared" si="24"/>
        <v>-1</v>
      </c>
      <c r="M401" s="49">
        <f t="shared" si="25"/>
        <v>-220000</v>
      </c>
      <c r="N401" s="49">
        <f>VLOOKUP(D401,'[2]Báo cáo Dự báo tồn kho theo kho'!$G$1:$N$65536,8,0)</f>
        <v>6</v>
      </c>
      <c r="O401" s="49">
        <f t="shared" si="26"/>
        <v>5</v>
      </c>
      <c r="R401" s="8"/>
    </row>
    <row r="402" spans="1:18" s="7" customFormat="1" ht="47.25" hidden="1" customHeight="1">
      <c r="A402" s="9"/>
      <c r="B402" s="9" t="s">
        <v>32</v>
      </c>
      <c r="C402" s="47" t="s">
        <v>2130</v>
      </c>
      <c r="D402" s="47" t="s">
        <v>2131</v>
      </c>
      <c r="E402" s="9" t="s">
        <v>2132</v>
      </c>
      <c r="F402" s="48">
        <v>225000</v>
      </c>
      <c r="G402" s="9">
        <v>2</v>
      </c>
      <c r="H402" s="9">
        <v>1</v>
      </c>
      <c r="I402" s="9">
        <f t="shared" si="27"/>
        <v>-1</v>
      </c>
      <c r="J402" s="43"/>
      <c r="K402" s="43"/>
      <c r="L402" s="43">
        <f t="shared" si="24"/>
        <v>-1</v>
      </c>
      <c r="M402" s="49">
        <f t="shared" si="25"/>
        <v>-225000</v>
      </c>
      <c r="N402" s="49">
        <f>VLOOKUP(D402,'[2]Báo cáo Dự báo tồn kho theo kho'!$G$1:$N$65536,8,0)</f>
        <v>8</v>
      </c>
      <c r="O402" s="49">
        <f t="shared" si="26"/>
        <v>7</v>
      </c>
      <c r="R402" s="8"/>
    </row>
    <row r="403" spans="1:18" s="7" customFormat="1" ht="47.25" hidden="1" customHeight="1">
      <c r="A403" s="9"/>
      <c r="B403" s="9" t="s">
        <v>32</v>
      </c>
      <c r="C403" s="47" t="s">
        <v>2133</v>
      </c>
      <c r="D403" s="47" t="s">
        <v>2134</v>
      </c>
      <c r="E403" s="9" t="s">
        <v>2135</v>
      </c>
      <c r="F403" s="48">
        <v>225000</v>
      </c>
      <c r="G403" s="9">
        <v>1</v>
      </c>
      <c r="H403" s="9">
        <v>0</v>
      </c>
      <c r="I403" s="9">
        <f t="shared" si="27"/>
        <v>-1</v>
      </c>
      <c r="J403" s="43"/>
      <c r="K403" s="43"/>
      <c r="L403" s="43">
        <f t="shared" si="24"/>
        <v>-1</v>
      </c>
      <c r="M403" s="49">
        <f t="shared" si="25"/>
        <v>-225000</v>
      </c>
      <c r="N403" s="49">
        <f>VLOOKUP(D403,'[2]Báo cáo Dự báo tồn kho theo kho'!$G$1:$N$65536,8,0)</f>
        <v>14</v>
      </c>
      <c r="O403" s="49">
        <f t="shared" si="26"/>
        <v>13</v>
      </c>
      <c r="R403" s="8"/>
    </row>
    <row r="404" spans="1:18" s="7" customFormat="1" ht="47.25" hidden="1" customHeight="1">
      <c r="A404" s="9"/>
      <c r="B404" s="9" t="s">
        <v>33</v>
      </c>
      <c r="C404" s="47" t="s">
        <v>2139</v>
      </c>
      <c r="D404" s="47" t="s">
        <v>2140</v>
      </c>
      <c r="E404" s="9" t="s">
        <v>2141</v>
      </c>
      <c r="F404" s="48">
        <v>225000</v>
      </c>
      <c r="G404" s="9">
        <v>1</v>
      </c>
      <c r="H404" s="9">
        <v>0</v>
      </c>
      <c r="I404" s="9">
        <f t="shared" si="27"/>
        <v>-1</v>
      </c>
      <c r="J404" s="43"/>
      <c r="K404" s="43"/>
      <c r="L404" s="43">
        <f t="shared" si="24"/>
        <v>-1</v>
      </c>
      <c r="M404" s="49">
        <f t="shared" si="25"/>
        <v>-225000</v>
      </c>
      <c r="N404" s="49">
        <f>VLOOKUP(D404,'[2]Báo cáo Dự báo tồn kho theo kho'!$G$1:$N$65536,8,0)</f>
        <v>1</v>
      </c>
      <c r="O404" s="49">
        <f t="shared" si="26"/>
        <v>0</v>
      </c>
      <c r="R404" s="8"/>
    </row>
    <row r="405" spans="1:18" s="7" customFormat="1" ht="47.25" hidden="1" customHeight="1">
      <c r="A405" s="9"/>
      <c r="B405" s="9" t="s">
        <v>33</v>
      </c>
      <c r="C405" s="47" t="s">
        <v>2148</v>
      </c>
      <c r="D405" s="47" t="s">
        <v>2149</v>
      </c>
      <c r="E405" s="9" t="s">
        <v>2150</v>
      </c>
      <c r="F405" s="48">
        <v>228000</v>
      </c>
      <c r="G405" s="9">
        <v>5</v>
      </c>
      <c r="H405" s="9">
        <v>4</v>
      </c>
      <c r="I405" s="9">
        <f t="shared" si="27"/>
        <v>-1</v>
      </c>
      <c r="J405" s="43"/>
      <c r="K405" s="43"/>
      <c r="L405" s="43">
        <f t="shared" si="24"/>
        <v>-1</v>
      </c>
      <c r="M405" s="49">
        <f t="shared" si="25"/>
        <v>-228000</v>
      </c>
      <c r="N405" s="49">
        <f>VLOOKUP(D405,'[2]Báo cáo Dự báo tồn kho theo kho'!$G$1:$N$65536,8,0)</f>
        <v>5</v>
      </c>
      <c r="O405" s="49">
        <f t="shared" si="26"/>
        <v>4</v>
      </c>
      <c r="R405" s="8"/>
    </row>
    <row r="406" spans="1:18" s="7" customFormat="1" ht="47.25" hidden="1" customHeight="1">
      <c r="A406" s="9"/>
      <c r="B406" s="9" t="s">
        <v>32</v>
      </c>
      <c r="C406" s="47" t="s">
        <v>2151</v>
      </c>
      <c r="D406" s="47" t="s">
        <v>2152</v>
      </c>
      <c r="E406" s="9" t="s">
        <v>2153</v>
      </c>
      <c r="F406" s="48">
        <v>230000</v>
      </c>
      <c r="G406" s="9">
        <v>1</v>
      </c>
      <c r="H406" s="9">
        <v>0</v>
      </c>
      <c r="I406" s="9">
        <f t="shared" si="27"/>
        <v>-1</v>
      </c>
      <c r="J406" s="43"/>
      <c r="K406" s="43"/>
      <c r="L406" s="43">
        <f t="shared" si="24"/>
        <v>-1</v>
      </c>
      <c r="M406" s="49">
        <f t="shared" si="25"/>
        <v>-230000</v>
      </c>
      <c r="N406" s="49">
        <f>VLOOKUP(D406,'[2]Báo cáo Dự báo tồn kho theo kho'!$G$1:$N$65536,8,0)</f>
        <v>1</v>
      </c>
      <c r="O406" s="49">
        <f t="shared" si="26"/>
        <v>0</v>
      </c>
      <c r="R406" s="8"/>
    </row>
    <row r="407" spans="1:18" s="7" customFormat="1" ht="47.25" hidden="1" customHeight="1">
      <c r="A407" s="9"/>
      <c r="B407" s="9" t="s">
        <v>33</v>
      </c>
      <c r="C407" s="47" t="s">
        <v>2154</v>
      </c>
      <c r="D407" s="47" t="s">
        <v>2155</v>
      </c>
      <c r="E407" s="9" t="s">
        <v>2156</v>
      </c>
      <c r="F407" s="48">
        <v>239000</v>
      </c>
      <c r="G407" s="9">
        <v>9</v>
      </c>
      <c r="H407" s="9">
        <v>8</v>
      </c>
      <c r="I407" s="9">
        <f t="shared" si="27"/>
        <v>-1</v>
      </c>
      <c r="J407" s="43"/>
      <c r="K407" s="43"/>
      <c r="L407" s="43">
        <f t="shared" si="24"/>
        <v>-1</v>
      </c>
      <c r="M407" s="49">
        <f t="shared" si="25"/>
        <v>-239000</v>
      </c>
      <c r="N407" s="49">
        <f>VLOOKUP(D407,'[2]Báo cáo Dự báo tồn kho theo kho'!$G$1:$N$65536,8,0)</f>
        <v>9</v>
      </c>
      <c r="O407" s="49">
        <f t="shared" si="26"/>
        <v>8</v>
      </c>
      <c r="R407" s="8"/>
    </row>
    <row r="408" spans="1:18" s="7" customFormat="1" ht="47.25" hidden="1" customHeight="1">
      <c r="A408" s="9"/>
      <c r="B408" s="9" t="s">
        <v>32</v>
      </c>
      <c r="C408" s="47" t="s">
        <v>2157</v>
      </c>
      <c r="D408" s="47" t="s">
        <v>2158</v>
      </c>
      <c r="E408" s="9" t="s">
        <v>2159</v>
      </c>
      <c r="F408" s="48">
        <v>240000</v>
      </c>
      <c r="G408" s="9">
        <v>4</v>
      </c>
      <c r="H408" s="9">
        <v>3</v>
      </c>
      <c r="I408" s="9">
        <f t="shared" si="27"/>
        <v>-1</v>
      </c>
      <c r="J408" s="43"/>
      <c r="K408" s="43"/>
      <c r="L408" s="43">
        <f t="shared" si="24"/>
        <v>-1</v>
      </c>
      <c r="M408" s="49">
        <f t="shared" si="25"/>
        <v>-240000</v>
      </c>
      <c r="N408" s="49">
        <f>VLOOKUP(D408,'[2]Báo cáo Dự báo tồn kho theo kho'!$G$1:$N$65536,8,0)</f>
        <v>4</v>
      </c>
      <c r="O408" s="49">
        <f t="shared" si="26"/>
        <v>3</v>
      </c>
      <c r="R408" s="8"/>
    </row>
    <row r="409" spans="1:18" s="7" customFormat="1" ht="47.25" hidden="1" customHeight="1">
      <c r="A409" s="9"/>
      <c r="B409" s="9" t="s">
        <v>40</v>
      </c>
      <c r="C409" s="47" t="s">
        <v>552</v>
      </c>
      <c r="D409" s="47" t="s">
        <v>553</v>
      </c>
      <c r="E409" s="9" t="s">
        <v>554</v>
      </c>
      <c r="F409" s="48">
        <v>240000</v>
      </c>
      <c r="G409" s="9">
        <v>5</v>
      </c>
      <c r="H409" s="9">
        <v>4</v>
      </c>
      <c r="I409" s="9">
        <f t="shared" si="27"/>
        <v>-1</v>
      </c>
      <c r="J409" s="43"/>
      <c r="K409" s="43"/>
      <c r="L409" s="43">
        <f t="shared" si="24"/>
        <v>-1</v>
      </c>
      <c r="M409" s="49">
        <f t="shared" si="25"/>
        <v>-240000</v>
      </c>
      <c r="N409" s="49">
        <f>VLOOKUP(D409,'[2]Báo cáo Dự báo tồn kho theo kho'!$G$1:$N$65536,8,0)</f>
        <v>4</v>
      </c>
      <c r="O409" s="49">
        <f t="shared" si="26"/>
        <v>3</v>
      </c>
      <c r="R409" s="8"/>
    </row>
    <row r="410" spans="1:18" s="7" customFormat="1" ht="47.25" hidden="1" customHeight="1">
      <c r="A410" s="9"/>
      <c r="B410" s="9" t="s">
        <v>40</v>
      </c>
      <c r="C410" s="47" t="s">
        <v>2160</v>
      </c>
      <c r="D410" s="47" t="s">
        <v>2161</v>
      </c>
      <c r="E410" s="9" t="s">
        <v>2162</v>
      </c>
      <c r="F410" s="48">
        <v>240000</v>
      </c>
      <c r="G410" s="9">
        <v>3</v>
      </c>
      <c r="H410" s="9">
        <v>2</v>
      </c>
      <c r="I410" s="9">
        <f t="shared" si="27"/>
        <v>-1</v>
      </c>
      <c r="J410" s="43"/>
      <c r="K410" s="43"/>
      <c r="L410" s="43">
        <f t="shared" si="24"/>
        <v>-1</v>
      </c>
      <c r="M410" s="49">
        <f t="shared" si="25"/>
        <v>-240000</v>
      </c>
      <c r="N410" s="49">
        <f>VLOOKUP(D410,'[2]Báo cáo Dự báo tồn kho theo kho'!$G$1:$N$65536,8,0)</f>
        <v>3</v>
      </c>
      <c r="O410" s="49">
        <f t="shared" si="26"/>
        <v>2</v>
      </c>
      <c r="R410" s="8"/>
    </row>
    <row r="411" spans="1:18" s="7" customFormat="1" ht="47.25" hidden="1" customHeight="1">
      <c r="A411" s="9"/>
      <c r="B411" s="9" t="s">
        <v>32</v>
      </c>
      <c r="C411" s="47" t="s">
        <v>2166</v>
      </c>
      <c r="D411" s="47" t="s">
        <v>2167</v>
      </c>
      <c r="E411" s="9" t="s">
        <v>2168</v>
      </c>
      <c r="F411" s="48">
        <v>245000</v>
      </c>
      <c r="G411" s="9">
        <v>13</v>
      </c>
      <c r="H411" s="9">
        <v>12</v>
      </c>
      <c r="I411" s="9">
        <f t="shared" si="27"/>
        <v>-1</v>
      </c>
      <c r="J411" s="43"/>
      <c r="K411" s="43"/>
      <c r="L411" s="43">
        <f t="shared" si="24"/>
        <v>-1</v>
      </c>
      <c r="M411" s="49">
        <f t="shared" si="25"/>
        <v>-245000</v>
      </c>
      <c r="N411" s="49">
        <f>VLOOKUP(D411,'[2]Báo cáo Dự báo tồn kho theo kho'!$G$1:$N$65536,8,0)</f>
        <v>11</v>
      </c>
      <c r="O411" s="49">
        <f t="shared" si="26"/>
        <v>10</v>
      </c>
      <c r="R411" s="8"/>
    </row>
    <row r="412" spans="1:18" s="7" customFormat="1" ht="47.25" hidden="1" customHeight="1">
      <c r="A412" s="9"/>
      <c r="B412" s="9" t="s">
        <v>32</v>
      </c>
      <c r="C412" s="47" t="s">
        <v>2169</v>
      </c>
      <c r="D412" s="47" t="s">
        <v>2170</v>
      </c>
      <c r="E412" s="9" t="s">
        <v>2171</v>
      </c>
      <c r="F412" s="48">
        <v>245000</v>
      </c>
      <c r="G412" s="9">
        <v>8</v>
      </c>
      <c r="H412" s="9">
        <v>7</v>
      </c>
      <c r="I412" s="9">
        <f t="shared" si="27"/>
        <v>-1</v>
      </c>
      <c r="J412" s="43"/>
      <c r="K412" s="43"/>
      <c r="L412" s="43">
        <f t="shared" si="24"/>
        <v>-1</v>
      </c>
      <c r="M412" s="49">
        <f t="shared" si="25"/>
        <v>-245000</v>
      </c>
      <c r="N412" s="49">
        <f>VLOOKUP(D412,'[2]Báo cáo Dự báo tồn kho theo kho'!$G$1:$N$65536,8,0)</f>
        <v>6</v>
      </c>
      <c r="O412" s="49">
        <f t="shared" si="26"/>
        <v>5</v>
      </c>
      <c r="R412" s="8"/>
    </row>
    <row r="413" spans="1:18" s="7" customFormat="1" ht="47.25" hidden="1" customHeight="1">
      <c r="A413" s="9"/>
      <c r="B413" s="9" t="s">
        <v>27</v>
      </c>
      <c r="C413" s="47" t="s">
        <v>2172</v>
      </c>
      <c r="D413" s="47" t="s">
        <v>2173</v>
      </c>
      <c r="E413" s="9" t="s">
        <v>2174</v>
      </c>
      <c r="F413" s="48">
        <v>250000</v>
      </c>
      <c r="G413" s="9">
        <v>1</v>
      </c>
      <c r="H413" s="9">
        <v>0</v>
      </c>
      <c r="I413" s="9">
        <f t="shared" si="27"/>
        <v>-1</v>
      </c>
      <c r="J413" s="43"/>
      <c r="K413" s="43"/>
      <c r="L413" s="43">
        <f t="shared" si="24"/>
        <v>-1</v>
      </c>
      <c r="M413" s="49">
        <f t="shared" si="25"/>
        <v>-250000</v>
      </c>
      <c r="N413" s="49">
        <f>VLOOKUP(D413,'[2]Báo cáo Dự báo tồn kho theo kho'!$G$1:$N$65536,8,0)</f>
        <v>1</v>
      </c>
      <c r="O413" s="49">
        <f t="shared" si="26"/>
        <v>0</v>
      </c>
      <c r="R413" s="8"/>
    </row>
    <row r="414" spans="1:18" s="7" customFormat="1" ht="47.25" hidden="1" customHeight="1">
      <c r="A414" s="9"/>
      <c r="B414" s="9" t="s">
        <v>40</v>
      </c>
      <c r="C414" s="47" t="s">
        <v>2175</v>
      </c>
      <c r="D414" s="47" t="s">
        <v>2176</v>
      </c>
      <c r="E414" s="9" t="s">
        <v>2177</v>
      </c>
      <c r="F414" s="48">
        <v>250000</v>
      </c>
      <c r="G414" s="9">
        <v>3</v>
      </c>
      <c r="H414" s="9">
        <v>2</v>
      </c>
      <c r="I414" s="9">
        <f t="shared" si="27"/>
        <v>-1</v>
      </c>
      <c r="J414" s="43"/>
      <c r="K414" s="43"/>
      <c r="L414" s="43">
        <f t="shared" si="24"/>
        <v>-1</v>
      </c>
      <c r="M414" s="49">
        <f t="shared" si="25"/>
        <v>-250000</v>
      </c>
      <c r="N414" s="49">
        <f>VLOOKUP(D414,'[2]Báo cáo Dự báo tồn kho theo kho'!$G$1:$N$65536,8,0)</f>
        <v>3</v>
      </c>
      <c r="O414" s="49">
        <f t="shared" si="26"/>
        <v>2</v>
      </c>
      <c r="R414" s="8"/>
    </row>
    <row r="415" spans="1:18" s="7" customFormat="1" ht="47.25" hidden="1" customHeight="1">
      <c r="A415" s="9"/>
      <c r="B415" s="9" t="s">
        <v>33</v>
      </c>
      <c r="C415" s="47" t="s">
        <v>2184</v>
      </c>
      <c r="D415" s="47" t="s">
        <v>2185</v>
      </c>
      <c r="E415" s="9" t="s">
        <v>2186</v>
      </c>
      <c r="F415" s="48">
        <v>265000</v>
      </c>
      <c r="G415" s="9">
        <v>8</v>
      </c>
      <c r="H415" s="9">
        <v>7</v>
      </c>
      <c r="I415" s="9">
        <f t="shared" si="27"/>
        <v>-1</v>
      </c>
      <c r="J415" s="43"/>
      <c r="K415" s="43"/>
      <c r="L415" s="43">
        <f t="shared" si="24"/>
        <v>-1</v>
      </c>
      <c r="M415" s="49">
        <f t="shared" si="25"/>
        <v>-265000</v>
      </c>
      <c r="N415" s="49">
        <f>VLOOKUP(D415,'[2]Báo cáo Dự báo tồn kho theo kho'!$G$1:$N$65536,8,0)</f>
        <v>8</v>
      </c>
      <c r="O415" s="49">
        <f t="shared" si="26"/>
        <v>7</v>
      </c>
      <c r="R415" s="8"/>
    </row>
    <row r="416" spans="1:18" s="7" customFormat="1" ht="47.25" hidden="1" customHeight="1">
      <c r="A416" s="9"/>
      <c r="B416" s="9" t="s">
        <v>27</v>
      </c>
      <c r="C416" s="47" t="s">
        <v>761</v>
      </c>
      <c r="D416" s="47" t="s">
        <v>762</v>
      </c>
      <c r="E416" s="9" t="s">
        <v>763</v>
      </c>
      <c r="F416" s="48">
        <v>270000</v>
      </c>
      <c r="G416" s="9">
        <v>20</v>
      </c>
      <c r="H416" s="9">
        <v>19</v>
      </c>
      <c r="I416" s="9">
        <f t="shared" si="27"/>
        <v>-1</v>
      </c>
      <c r="J416" s="43"/>
      <c r="K416" s="43"/>
      <c r="L416" s="43">
        <f t="shared" si="24"/>
        <v>-1</v>
      </c>
      <c r="M416" s="49">
        <f t="shared" si="25"/>
        <v>-270000</v>
      </c>
      <c r="N416" s="49">
        <f>VLOOKUP(D416,'[2]Báo cáo Dự báo tồn kho theo kho'!$G$1:$N$65536,8,0)</f>
        <v>79</v>
      </c>
      <c r="O416" s="49">
        <f t="shared" si="26"/>
        <v>78</v>
      </c>
      <c r="R416" s="8"/>
    </row>
    <row r="417" spans="1:18" s="7" customFormat="1" ht="47.25" hidden="1" customHeight="1">
      <c r="A417" s="9"/>
      <c r="B417" s="9" t="s">
        <v>33</v>
      </c>
      <c r="C417" s="47" t="s">
        <v>2187</v>
      </c>
      <c r="D417" s="47" t="s">
        <v>2188</v>
      </c>
      <c r="E417" s="9" t="s">
        <v>2189</v>
      </c>
      <c r="F417" s="48">
        <v>270000</v>
      </c>
      <c r="G417" s="9">
        <v>1</v>
      </c>
      <c r="H417" s="9">
        <v>0</v>
      </c>
      <c r="I417" s="9">
        <f t="shared" si="27"/>
        <v>-1</v>
      </c>
      <c r="J417" s="43"/>
      <c r="K417" s="43"/>
      <c r="L417" s="43">
        <f t="shared" si="24"/>
        <v>-1</v>
      </c>
      <c r="M417" s="49">
        <f t="shared" si="25"/>
        <v>-270000</v>
      </c>
      <c r="N417" s="49">
        <f>VLOOKUP(D417,'[2]Báo cáo Dự báo tồn kho theo kho'!$G$1:$N$65536,8,0)</f>
        <v>1</v>
      </c>
      <c r="O417" s="49">
        <f t="shared" si="26"/>
        <v>0</v>
      </c>
      <c r="R417" s="8"/>
    </row>
    <row r="418" spans="1:18" s="7" customFormat="1" ht="47.25" hidden="1" customHeight="1">
      <c r="A418" s="9"/>
      <c r="B418" s="9" t="s">
        <v>197</v>
      </c>
      <c r="C418" s="47" t="s">
        <v>2196</v>
      </c>
      <c r="D418" s="47" t="s">
        <v>2197</v>
      </c>
      <c r="E418" s="9" t="s">
        <v>2198</v>
      </c>
      <c r="F418" s="48">
        <v>280000</v>
      </c>
      <c r="G418" s="9">
        <v>1</v>
      </c>
      <c r="H418" s="9">
        <v>0</v>
      </c>
      <c r="I418" s="9">
        <f t="shared" si="27"/>
        <v>-1</v>
      </c>
      <c r="J418" s="43"/>
      <c r="K418" s="43"/>
      <c r="L418" s="43">
        <f t="shared" si="24"/>
        <v>-1</v>
      </c>
      <c r="M418" s="49">
        <f t="shared" si="25"/>
        <v>-280000</v>
      </c>
      <c r="N418" s="49">
        <f>VLOOKUP(D418,'[2]Báo cáo Dự báo tồn kho theo kho'!$G$1:$N$65536,8,0)</f>
        <v>1</v>
      </c>
      <c r="O418" s="49">
        <f t="shared" si="26"/>
        <v>0</v>
      </c>
      <c r="R418" s="8"/>
    </row>
    <row r="419" spans="1:18" s="7" customFormat="1" ht="47.25" hidden="1" customHeight="1">
      <c r="A419" s="9"/>
      <c r="B419" s="9" t="s">
        <v>40</v>
      </c>
      <c r="C419" s="47" t="s">
        <v>2205</v>
      </c>
      <c r="D419" s="47" t="s">
        <v>2206</v>
      </c>
      <c r="E419" s="9" t="s">
        <v>2207</v>
      </c>
      <c r="F419" s="48">
        <v>290000</v>
      </c>
      <c r="G419" s="9">
        <v>1</v>
      </c>
      <c r="H419" s="9">
        <v>0</v>
      </c>
      <c r="I419" s="9">
        <f t="shared" si="27"/>
        <v>-1</v>
      </c>
      <c r="J419" s="43"/>
      <c r="K419" s="43"/>
      <c r="L419" s="43">
        <f t="shared" si="24"/>
        <v>-1</v>
      </c>
      <c r="M419" s="49">
        <f t="shared" si="25"/>
        <v>-290000</v>
      </c>
      <c r="N419" s="49">
        <f>VLOOKUP(D419,'[2]Báo cáo Dự báo tồn kho theo kho'!$G$1:$N$65536,8,0)</f>
        <v>1</v>
      </c>
      <c r="O419" s="49">
        <f t="shared" si="26"/>
        <v>0</v>
      </c>
      <c r="R419" s="8"/>
    </row>
    <row r="420" spans="1:18" s="7" customFormat="1" ht="47.25" hidden="1" customHeight="1">
      <c r="A420" s="9"/>
      <c r="B420" s="9" t="s">
        <v>197</v>
      </c>
      <c r="C420" s="47" t="s">
        <v>2208</v>
      </c>
      <c r="D420" s="47" t="s">
        <v>2209</v>
      </c>
      <c r="E420" s="9" t="s">
        <v>2210</v>
      </c>
      <c r="F420" s="48">
        <v>295000</v>
      </c>
      <c r="G420" s="9">
        <v>5</v>
      </c>
      <c r="H420" s="9">
        <v>4</v>
      </c>
      <c r="I420" s="9">
        <f t="shared" si="27"/>
        <v>-1</v>
      </c>
      <c r="J420" s="43"/>
      <c r="K420" s="43"/>
      <c r="L420" s="43">
        <f t="shared" si="24"/>
        <v>-1</v>
      </c>
      <c r="M420" s="49">
        <f t="shared" si="25"/>
        <v>-295000</v>
      </c>
      <c r="N420" s="49">
        <f>VLOOKUP(D420,'[2]Báo cáo Dự báo tồn kho theo kho'!$G$1:$N$65536,8,0)</f>
        <v>12</v>
      </c>
      <c r="O420" s="49">
        <f t="shared" si="26"/>
        <v>11</v>
      </c>
      <c r="R420" s="8"/>
    </row>
    <row r="421" spans="1:18" s="7" customFormat="1" ht="47.25" hidden="1" customHeight="1">
      <c r="A421" s="9"/>
      <c r="B421" s="9" t="s">
        <v>32</v>
      </c>
      <c r="C421" s="47" t="s">
        <v>2211</v>
      </c>
      <c r="D421" s="47" t="s">
        <v>2212</v>
      </c>
      <c r="E421" s="9" t="s">
        <v>2213</v>
      </c>
      <c r="F421" s="48">
        <v>299000</v>
      </c>
      <c r="G421" s="9">
        <v>17</v>
      </c>
      <c r="H421" s="9">
        <v>16</v>
      </c>
      <c r="I421" s="9">
        <f t="shared" si="27"/>
        <v>-1</v>
      </c>
      <c r="J421" s="43"/>
      <c r="K421" s="43"/>
      <c r="L421" s="43">
        <f t="shared" si="24"/>
        <v>-1</v>
      </c>
      <c r="M421" s="49">
        <f t="shared" si="25"/>
        <v>-299000</v>
      </c>
      <c r="N421" s="49">
        <f>VLOOKUP(D421,'[2]Báo cáo Dự báo tồn kho theo kho'!$G$1:$N$65536,8,0)</f>
        <v>17</v>
      </c>
      <c r="O421" s="49">
        <f t="shared" si="26"/>
        <v>16</v>
      </c>
      <c r="R421" s="8"/>
    </row>
    <row r="422" spans="1:18" s="7" customFormat="1" ht="47.25" hidden="1" customHeight="1">
      <c r="A422" s="9"/>
      <c r="B422" s="9" t="s">
        <v>69</v>
      </c>
      <c r="C422" s="47" t="s">
        <v>513</v>
      </c>
      <c r="D422" s="47" t="s">
        <v>514</v>
      </c>
      <c r="E422" s="9" t="s">
        <v>515</v>
      </c>
      <c r="F422" s="48">
        <v>299000</v>
      </c>
      <c r="G422" s="9">
        <v>7</v>
      </c>
      <c r="H422" s="9">
        <v>6</v>
      </c>
      <c r="I422" s="9">
        <f t="shared" si="27"/>
        <v>-1</v>
      </c>
      <c r="J422" s="43"/>
      <c r="K422" s="43"/>
      <c r="L422" s="43">
        <f t="shared" si="24"/>
        <v>-1</v>
      </c>
      <c r="M422" s="49">
        <f t="shared" si="25"/>
        <v>-299000</v>
      </c>
      <c r="N422" s="49">
        <f>VLOOKUP(D422,'[2]Báo cáo Dự báo tồn kho theo kho'!$G$1:$N$65536,8,0)</f>
        <v>25</v>
      </c>
      <c r="O422" s="49">
        <f t="shared" si="26"/>
        <v>24</v>
      </c>
      <c r="R422" s="8"/>
    </row>
    <row r="423" spans="1:18" s="7" customFormat="1" ht="47.25" hidden="1" customHeight="1">
      <c r="A423" s="9"/>
      <c r="B423" s="9" t="s">
        <v>69</v>
      </c>
      <c r="C423" s="47" t="s">
        <v>2216</v>
      </c>
      <c r="D423" s="47" t="s">
        <v>2217</v>
      </c>
      <c r="E423" s="9" t="s">
        <v>2218</v>
      </c>
      <c r="F423" s="48">
        <v>315000</v>
      </c>
      <c r="G423" s="9">
        <v>12</v>
      </c>
      <c r="H423" s="9">
        <v>11</v>
      </c>
      <c r="I423" s="9">
        <f t="shared" si="27"/>
        <v>-1</v>
      </c>
      <c r="J423" s="43"/>
      <c r="K423" s="43"/>
      <c r="L423" s="43">
        <f t="shared" si="24"/>
        <v>-1</v>
      </c>
      <c r="M423" s="49">
        <f t="shared" si="25"/>
        <v>-315000</v>
      </c>
      <c r="N423" s="49">
        <f>VLOOKUP(D423,'[2]Báo cáo Dự báo tồn kho theo kho'!$G$1:$N$65536,8,0)</f>
        <v>7</v>
      </c>
      <c r="O423" s="49">
        <f t="shared" si="26"/>
        <v>6</v>
      </c>
      <c r="R423" s="8"/>
    </row>
    <row r="424" spans="1:18" s="7" customFormat="1" ht="47.25" hidden="1" customHeight="1">
      <c r="A424" s="9"/>
      <c r="B424" s="9" t="s">
        <v>33</v>
      </c>
      <c r="C424" s="47" t="s">
        <v>2222</v>
      </c>
      <c r="D424" s="47" t="s">
        <v>2223</v>
      </c>
      <c r="E424" s="9" t="s">
        <v>2224</v>
      </c>
      <c r="F424" s="48">
        <v>335000</v>
      </c>
      <c r="G424" s="9">
        <v>6</v>
      </c>
      <c r="H424" s="9">
        <v>5</v>
      </c>
      <c r="I424" s="9">
        <f t="shared" si="27"/>
        <v>-1</v>
      </c>
      <c r="J424" s="43"/>
      <c r="K424" s="43"/>
      <c r="L424" s="43">
        <f t="shared" si="24"/>
        <v>-1</v>
      </c>
      <c r="M424" s="49">
        <f t="shared" si="25"/>
        <v>-335000</v>
      </c>
      <c r="N424" s="49">
        <f>VLOOKUP(D424,'[2]Báo cáo Dự báo tồn kho theo kho'!$G$1:$N$65536,8,0)</f>
        <v>6</v>
      </c>
      <c r="O424" s="49">
        <f t="shared" si="26"/>
        <v>5</v>
      </c>
      <c r="R424" s="8"/>
    </row>
    <row r="425" spans="1:18" s="7" customFormat="1" ht="47.25" hidden="1" customHeight="1">
      <c r="A425" s="9"/>
      <c r="B425" s="9" t="s">
        <v>33</v>
      </c>
      <c r="C425" s="47" t="s">
        <v>2228</v>
      </c>
      <c r="D425" s="47" t="s">
        <v>2229</v>
      </c>
      <c r="E425" s="9" t="s">
        <v>2230</v>
      </c>
      <c r="F425" s="48">
        <v>340000</v>
      </c>
      <c r="G425" s="9">
        <v>4</v>
      </c>
      <c r="H425" s="9">
        <v>3</v>
      </c>
      <c r="I425" s="9">
        <f t="shared" si="27"/>
        <v>-1</v>
      </c>
      <c r="J425" s="43"/>
      <c r="K425" s="43"/>
      <c r="L425" s="43">
        <f t="shared" si="24"/>
        <v>-1</v>
      </c>
      <c r="M425" s="49">
        <f t="shared" si="25"/>
        <v>-340000</v>
      </c>
      <c r="N425" s="49">
        <f>VLOOKUP(D425,'[2]Báo cáo Dự báo tồn kho theo kho'!$G$1:$N$65536,8,0)</f>
        <v>19</v>
      </c>
      <c r="O425" s="49">
        <f t="shared" si="26"/>
        <v>18</v>
      </c>
      <c r="R425" s="8"/>
    </row>
    <row r="426" spans="1:18" s="7" customFormat="1" ht="47.25" hidden="1" customHeight="1">
      <c r="A426" s="9"/>
      <c r="B426" s="9" t="s">
        <v>33</v>
      </c>
      <c r="C426" s="47" t="s">
        <v>2231</v>
      </c>
      <c r="D426" s="47" t="s">
        <v>2232</v>
      </c>
      <c r="E426" s="9" t="s">
        <v>2233</v>
      </c>
      <c r="F426" s="48">
        <v>340000</v>
      </c>
      <c r="G426" s="9">
        <v>17</v>
      </c>
      <c r="H426" s="9">
        <v>16</v>
      </c>
      <c r="I426" s="9">
        <f t="shared" si="27"/>
        <v>-1</v>
      </c>
      <c r="J426" s="43"/>
      <c r="K426" s="43"/>
      <c r="L426" s="43">
        <f t="shared" si="24"/>
        <v>-1</v>
      </c>
      <c r="M426" s="49">
        <f t="shared" si="25"/>
        <v>-340000</v>
      </c>
      <c r="N426" s="49">
        <f>VLOOKUP(D426,'[2]Báo cáo Dự báo tồn kho theo kho'!$G$1:$N$65536,8,0)</f>
        <v>19</v>
      </c>
      <c r="O426" s="49">
        <f t="shared" si="26"/>
        <v>18</v>
      </c>
      <c r="R426" s="8"/>
    </row>
    <row r="427" spans="1:18" s="7" customFormat="1" ht="47.25" hidden="1" customHeight="1">
      <c r="A427" s="9"/>
      <c r="B427" s="9" t="s">
        <v>69</v>
      </c>
      <c r="C427" s="47" t="s">
        <v>2240</v>
      </c>
      <c r="D427" s="47" t="s">
        <v>2241</v>
      </c>
      <c r="E427" s="9" t="s">
        <v>2242</v>
      </c>
      <c r="F427" s="48">
        <v>350000</v>
      </c>
      <c r="G427" s="9">
        <v>2</v>
      </c>
      <c r="H427" s="9">
        <v>1</v>
      </c>
      <c r="I427" s="9">
        <f t="shared" si="27"/>
        <v>-1</v>
      </c>
      <c r="J427" s="43"/>
      <c r="K427" s="43"/>
      <c r="L427" s="43">
        <f t="shared" si="24"/>
        <v>-1</v>
      </c>
      <c r="M427" s="49">
        <f t="shared" si="25"/>
        <v>-350000</v>
      </c>
      <c r="N427" s="49">
        <f>VLOOKUP(D427,'[2]Báo cáo Dự báo tồn kho theo kho'!$G$1:$N$65536,8,0)</f>
        <v>1</v>
      </c>
      <c r="O427" s="49">
        <f t="shared" si="26"/>
        <v>0</v>
      </c>
      <c r="R427" s="8"/>
    </row>
    <row r="428" spans="1:18" s="7" customFormat="1" ht="47.25" customHeight="1">
      <c r="A428" s="9"/>
      <c r="B428" s="9" t="s">
        <v>27</v>
      </c>
      <c r="C428" s="47" t="s">
        <v>2243</v>
      </c>
      <c r="D428" s="47" t="s">
        <v>2244</v>
      </c>
      <c r="E428" s="9" t="s">
        <v>2245</v>
      </c>
      <c r="F428" s="48">
        <v>350000</v>
      </c>
      <c r="G428" s="9">
        <v>1</v>
      </c>
      <c r="H428" s="9">
        <v>0</v>
      </c>
      <c r="I428" s="9">
        <f t="shared" si="27"/>
        <v>-1</v>
      </c>
      <c r="J428" s="43"/>
      <c r="K428" s="43"/>
      <c r="L428" s="43">
        <f t="shared" si="24"/>
        <v>-1</v>
      </c>
      <c r="M428" s="49">
        <f t="shared" si="25"/>
        <v>-350000</v>
      </c>
      <c r="N428" s="49">
        <f>VLOOKUP(D428,'[2]Báo cáo Dự báo tồn kho theo kho'!$G$1:$N$65536,8,0)</f>
        <v>0</v>
      </c>
      <c r="O428" s="49">
        <f t="shared" si="26"/>
        <v>-1</v>
      </c>
      <c r="R428" s="8"/>
    </row>
    <row r="429" spans="1:18" s="7" customFormat="1" ht="47.25" hidden="1" customHeight="1">
      <c r="A429" s="9"/>
      <c r="B429" s="9" t="s">
        <v>33</v>
      </c>
      <c r="C429" s="47" t="s">
        <v>2255</v>
      </c>
      <c r="D429" s="47" t="s">
        <v>2256</v>
      </c>
      <c r="E429" s="9" t="s">
        <v>2257</v>
      </c>
      <c r="F429" s="48">
        <v>365000</v>
      </c>
      <c r="G429" s="9">
        <v>1</v>
      </c>
      <c r="H429" s="9">
        <v>0</v>
      </c>
      <c r="I429" s="9">
        <f t="shared" si="27"/>
        <v>-1</v>
      </c>
      <c r="J429" s="43"/>
      <c r="K429" s="43"/>
      <c r="L429" s="43">
        <f t="shared" si="24"/>
        <v>-1</v>
      </c>
      <c r="M429" s="49">
        <f t="shared" si="25"/>
        <v>-365000</v>
      </c>
      <c r="N429" s="49">
        <f>VLOOKUP(D429,'[2]Báo cáo Dự báo tồn kho theo kho'!$G$1:$N$65536,8,0)</f>
        <v>1</v>
      </c>
      <c r="O429" s="49">
        <f t="shared" si="26"/>
        <v>0</v>
      </c>
      <c r="R429" s="8"/>
    </row>
    <row r="430" spans="1:18" s="7" customFormat="1" ht="47.25" hidden="1" customHeight="1">
      <c r="A430" s="9"/>
      <c r="B430" s="9" t="s">
        <v>69</v>
      </c>
      <c r="C430" s="47" t="s">
        <v>2258</v>
      </c>
      <c r="D430" s="47" t="s">
        <v>2259</v>
      </c>
      <c r="E430" s="9" t="s">
        <v>2260</v>
      </c>
      <c r="F430" s="48">
        <v>369000</v>
      </c>
      <c r="G430" s="9">
        <v>6</v>
      </c>
      <c r="H430" s="9">
        <v>5</v>
      </c>
      <c r="I430" s="9">
        <f t="shared" si="27"/>
        <v>-1</v>
      </c>
      <c r="J430" s="43"/>
      <c r="K430" s="43"/>
      <c r="L430" s="43">
        <f t="shared" si="24"/>
        <v>-1</v>
      </c>
      <c r="M430" s="49">
        <f t="shared" si="25"/>
        <v>-369000</v>
      </c>
      <c r="N430" s="49">
        <f>VLOOKUP(D430,'[2]Báo cáo Dự báo tồn kho theo kho'!$G$1:$N$65536,8,0)</f>
        <v>6</v>
      </c>
      <c r="O430" s="49">
        <f t="shared" si="26"/>
        <v>5</v>
      </c>
      <c r="R430" s="8"/>
    </row>
    <row r="431" spans="1:18" s="7" customFormat="1" ht="47.25" hidden="1" customHeight="1">
      <c r="A431" s="9"/>
      <c r="B431" s="9" t="s">
        <v>33</v>
      </c>
      <c r="C431" s="47" t="s">
        <v>2273</v>
      </c>
      <c r="D431" s="47" t="s">
        <v>2274</v>
      </c>
      <c r="E431" s="9" t="s">
        <v>2275</v>
      </c>
      <c r="F431" s="48">
        <v>395000</v>
      </c>
      <c r="G431" s="9">
        <v>1</v>
      </c>
      <c r="H431" s="9">
        <v>0</v>
      </c>
      <c r="I431" s="9">
        <f t="shared" si="27"/>
        <v>-1</v>
      </c>
      <c r="J431" s="43"/>
      <c r="K431" s="43"/>
      <c r="L431" s="43">
        <f t="shared" si="24"/>
        <v>-1</v>
      </c>
      <c r="M431" s="49">
        <f t="shared" si="25"/>
        <v>-395000</v>
      </c>
      <c r="N431" s="49">
        <f>VLOOKUP(D431,'[2]Báo cáo Dự báo tồn kho theo kho'!$G$1:$N$65536,8,0)</f>
        <v>1</v>
      </c>
      <c r="O431" s="49">
        <f t="shared" si="26"/>
        <v>0</v>
      </c>
      <c r="R431" s="8"/>
    </row>
    <row r="432" spans="1:18" s="7" customFormat="1" ht="47.25" hidden="1" customHeight="1">
      <c r="A432" s="9"/>
      <c r="B432" s="9" t="s">
        <v>32</v>
      </c>
      <c r="C432" s="47" t="s">
        <v>2294</v>
      </c>
      <c r="D432" s="47" t="s">
        <v>2295</v>
      </c>
      <c r="E432" s="9" t="s">
        <v>2296</v>
      </c>
      <c r="F432" s="48">
        <v>450000</v>
      </c>
      <c r="G432" s="9">
        <v>10</v>
      </c>
      <c r="H432" s="9">
        <v>9</v>
      </c>
      <c r="I432" s="9">
        <f t="shared" si="27"/>
        <v>-1</v>
      </c>
      <c r="J432" s="43"/>
      <c r="K432" s="43"/>
      <c r="L432" s="43">
        <f t="shared" si="24"/>
        <v>-1</v>
      </c>
      <c r="M432" s="49">
        <f t="shared" si="25"/>
        <v>-450000</v>
      </c>
      <c r="N432" s="49">
        <f>VLOOKUP(D432,'[2]Báo cáo Dự báo tồn kho theo kho'!$G$1:$N$65536,8,0)</f>
        <v>10</v>
      </c>
      <c r="O432" s="49">
        <f t="shared" si="26"/>
        <v>9</v>
      </c>
      <c r="R432" s="8"/>
    </row>
    <row r="433" spans="1:18" s="7" customFormat="1" ht="47.25" hidden="1" customHeight="1">
      <c r="A433" s="9"/>
      <c r="B433" s="9" t="s">
        <v>33</v>
      </c>
      <c r="C433" s="47" t="s">
        <v>2297</v>
      </c>
      <c r="D433" s="47" t="s">
        <v>2298</v>
      </c>
      <c r="E433" s="9" t="s">
        <v>2299</v>
      </c>
      <c r="F433" s="48">
        <v>450000</v>
      </c>
      <c r="G433" s="9">
        <v>1</v>
      </c>
      <c r="H433" s="9">
        <v>0</v>
      </c>
      <c r="I433" s="9">
        <f t="shared" si="27"/>
        <v>-1</v>
      </c>
      <c r="J433" s="43"/>
      <c r="K433" s="43"/>
      <c r="L433" s="43">
        <f t="shared" si="24"/>
        <v>-1</v>
      </c>
      <c r="M433" s="49">
        <f t="shared" si="25"/>
        <v>-450000</v>
      </c>
      <c r="N433" s="49">
        <f>VLOOKUP(D433,'[2]Báo cáo Dự báo tồn kho theo kho'!$G$1:$N$65536,8,0)</f>
        <v>1</v>
      </c>
      <c r="O433" s="49">
        <f t="shared" si="26"/>
        <v>0</v>
      </c>
      <c r="R433" s="8"/>
    </row>
    <row r="434" spans="1:18" s="7" customFormat="1" ht="47.25" hidden="1" customHeight="1">
      <c r="A434" s="9"/>
      <c r="B434" s="9" t="s">
        <v>33</v>
      </c>
      <c r="C434" s="47" t="s">
        <v>2300</v>
      </c>
      <c r="D434" s="47" t="s">
        <v>2301</v>
      </c>
      <c r="E434" s="9" t="s">
        <v>2302</v>
      </c>
      <c r="F434" s="48">
        <v>450000</v>
      </c>
      <c r="G434" s="9">
        <v>1</v>
      </c>
      <c r="H434" s="9">
        <v>0</v>
      </c>
      <c r="I434" s="9">
        <f t="shared" si="27"/>
        <v>-1</v>
      </c>
      <c r="J434" s="43"/>
      <c r="K434" s="43"/>
      <c r="L434" s="43">
        <f t="shared" si="24"/>
        <v>-1</v>
      </c>
      <c r="M434" s="49">
        <f t="shared" si="25"/>
        <v>-450000</v>
      </c>
      <c r="N434" s="49">
        <f>VLOOKUP(D434,'[2]Báo cáo Dự báo tồn kho theo kho'!$G$1:$N$65536,8,0)</f>
        <v>1</v>
      </c>
      <c r="O434" s="49">
        <f t="shared" si="26"/>
        <v>0</v>
      </c>
      <c r="R434" s="8"/>
    </row>
    <row r="435" spans="1:18" s="7" customFormat="1" ht="47.25" hidden="1" customHeight="1">
      <c r="A435" s="9"/>
      <c r="B435" s="9" t="s">
        <v>32</v>
      </c>
      <c r="C435" s="47" t="s">
        <v>2314</v>
      </c>
      <c r="D435" s="47" t="s">
        <v>2315</v>
      </c>
      <c r="E435" s="9" t="s">
        <v>2316</v>
      </c>
      <c r="F435" s="48">
        <v>480000</v>
      </c>
      <c r="G435" s="9">
        <v>22</v>
      </c>
      <c r="H435" s="9">
        <v>21</v>
      </c>
      <c r="I435" s="9">
        <f t="shared" si="27"/>
        <v>-1</v>
      </c>
      <c r="J435" s="43"/>
      <c r="K435" s="43"/>
      <c r="L435" s="43">
        <f t="shared" si="24"/>
        <v>-1</v>
      </c>
      <c r="M435" s="49">
        <f t="shared" si="25"/>
        <v>-480000</v>
      </c>
      <c r="N435" s="49">
        <f>VLOOKUP(D435,'[2]Báo cáo Dự báo tồn kho theo kho'!$G$1:$N$65536,8,0)</f>
        <v>35</v>
      </c>
      <c r="O435" s="49">
        <f t="shared" si="26"/>
        <v>34</v>
      </c>
      <c r="R435" s="8"/>
    </row>
    <row r="436" spans="1:18" s="7" customFormat="1" ht="47.25" hidden="1" customHeight="1">
      <c r="A436" s="9"/>
      <c r="B436" s="9" t="s">
        <v>27</v>
      </c>
      <c r="C436" s="47" t="s">
        <v>2317</v>
      </c>
      <c r="D436" s="47" t="s">
        <v>2318</v>
      </c>
      <c r="E436" s="9" t="s">
        <v>2319</v>
      </c>
      <c r="F436" s="48">
        <v>490000</v>
      </c>
      <c r="G436" s="9">
        <v>4</v>
      </c>
      <c r="H436" s="9">
        <v>3</v>
      </c>
      <c r="I436" s="9">
        <f t="shared" si="27"/>
        <v>-1</v>
      </c>
      <c r="J436" s="43"/>
      <c r="K436" s="43"/>
      <c r="L436" s="43">
        <f t="shared" si="24"/>
        <v>-1</v>
      </c>
      <c r="M436" s="49">
        <f t="shared" si="25"/>
        <v>-490000</v>
      </c>
      <c r="N436" s="49">
        <f>VLOOKUP(D436,'[2]Báo cáo Dự báo tồn kho theo kho'!$G$1:$N$65536,8,0)</f>
        <v>4</v>
      </c>
      <c r="O436" s="49">
        <f t="shared" si="26"/>
        <v>3</v>
      </c>
      <c r="R436" s="8"/>
    </row>
    <row r="437" spans="1:18" s="7" customFormat="1" ht="47.25" hidden="1" customHeight="1">
      <c r="A437" s="9"/>
      <c r="B437" s="9" t="s">
        <v>33</v>
      </c>
      <c r="C437" s="47" t="s">
        <v>2320</v>
      </c>
      <c r="D437" s="47" t="s">
        <v>2321</v>
      </c>
      <c r="E437" s="9" t="s">
        <v>2322</v>
      </c>
      <c r="F437" s="48">
        <v>495000</v>
      </c>
      <c r="G437" s="9">
        <v>6</v>
      </c>
      <c r="H437" s="9">
        <v>5</v>
      </c>
      <c r="I437" s="9">
        <f t="shared" si="27"/>
        <v>-1</v>
      </c>
      <c r="J437" s="43"/>
      <c r="K437" s="43"/>
      <c r="L437" s="43">
        <f t="shared" si="24"/>
        <v>-1</v>
      </c>
      <c r="M437" s="49">
        <f t="shared" si="25"/>
        <v>-495000</v>
      </c>
      <c r="N437" s="49">
        <f>VLOOKUP(D437,'[2]Báo cáo Dự báo tồn kho theo kho'!$G$1:$N$65536,8,0)</f>
        <v>6</v>
      </c>
      <c r="O437" s="49">
        <f t="shared" si="26"/>
        <v>5</v>
      </c>
      <c r="R437" s="8"/>
    </row>
    <row r="438" spans="1:18" s="7" customFormat="1" ht="47.25" hidden="1" customHeight="1">
      <c r="A438" s="9"/>
      <c r="B438" s="9" t="s">
        <v>33</v>
      </c>
      <c r="C438" s="47" t="s">
        <v>2334</v>
      </c>
      <c r="D438" s="47" t="s">
        <v>2335</v>
      </c>
      <c r="E438" s="9" t="s">
        <v>2336</v>
      </c>
      <c r="F438" s="48">
        <v>510000</v>
      </c>
      <c r="G438" s="9">
        <v>1</v>
      </c>
      <c r="H438" s="9">
        <v>0</v>
      </c>
      <c r="I438" s="9">
        <f t="shared" si="27"/>
        <v>-1</v>
      </c>
      <c r="J438" s="43"/>
      <c r="K438" s="43"/>
      <c r="L438" s="43">
        <f t="shared" si="24"/>
        <v>-1</v>
      </c>
      <c r="M438" s="49">
        <f t="shared" si="25"/>
        <v>-510000</v>
      </c>
      <c r="N438" s="49">
        <f>VLOOKUP(D438,'[2]Báo cáo Dự báo tồn kho theo kho'!$G$1:$N$65536,8,0)</f>
        <v>1</v>
      </c>
      <c r="O438" s="49">
        <f t="shared" si="26"/>
        <v>0</v>
      </c>
      <c r="R438" s="8"/>
    </row>
    <row r="439" spans="1:18" s="7" customFormat="1" ht="47.25" hidden="1" customHeight="1">
      <c r="A439" s="9"/>
      <c r="B439" s="9" t="s">
        <v>32</v>
      </c>
      <c r="C439" s="47" t="s">
        <v>2337</v>
      </c>
      <c r="D439" s="47" t="s">
        <v>2338</v>
      </c>
      <c r="E439" s="9" t="s">
        <v>2339</v>
      </c>
      <c r="F439" s="48">
        <v>520000</v>
      </c>
      <c r="G439" s="9">
        <v>5</v>
      </c>
      <c r="H439" s="9">
        <v>4</v>
      </c>
      <c r="I439" s="9">
        <f t="shared" si="27"/>
        <v>-1</v>
      </c>
      <c r="J439" s="43"/>
      <c r="K439" s="43"/>
      <c r="L439" s="43">
        <f t="shared" si="24"/>
        <v>-1</v>
      </c>
      <c r="M439" s="49">
        <f t="shared" si="25"/>
        <v>-520000</v>
      </c>
      <c r="N439" s="49">
        <f>VLOOKUP(D439,'[2]Báo cáo Dự báo tồn kho theo kho'!$G$1:$N$65536,8,0)</f>
        <v>4</v>
      </c>
      <c r="O439" s="49">
        <f t="shared" si="26"/>
        <v>3</v>
      </c>
      <c r="R439" s="8"/>
    </row>
    <row r="440" spans="1:18" s="7" customFormat="1" ht="47.25" hidden="1" customHeight="1">
      <c r="A440" s="9"/>
      <c r="B440" s="9" t="s">
        <v>32</v>
      </c>
      <c r="C440" s="47" t="s">
        <v>2354</v>
      </c>
      <c r="D440" s="47" t="s">
        <v>2355</v>
      </c>
      <c r="E440" s="9" t="s">
        <v>2356</v>
      </c>
      <c r="F440" s="48">
        <v>575000</v>
      </c>
      <c r="G440" s="9">
        <v>12</v>
      </c>
      <c r="H440" s="9">
        <v>11</v>
      </c>
      <c r="I440" s="9">
        <f t="shared" si="27"/>
        <v>-1</v>
      </c>
      <c r="J440" s="43"/>
      <c r="K440" s="43"/>
      <c r="L440" s="43">
        <f t="shared" si="24"/>
        <v>-1</v>
      </c>
      <c r="M440" s="49">
        <f t="shared" si="25"/>
        <v>-575000</v>
      </c>
      <c r="N440" s="49">
        <f>VLOOKUP(D440,'[2]Báo cáo Dự báo tồn kho theo kho'!$G$1:$N$65536,8,0)</f>
        <v>8</v>
      </c>
      <c r="O440" s="49">
        <f t="shared" si="26"/>
        <v>7</v>
      </c>
      <c r="R440" s="8"/>
    </row>
    <row r="441" spans="1:18" s="7" customFormat="1" ht="47.25" hidden="1" customHeight="1">
      <c r="A441" s="9"/>
      <c r="B441" s="9" t="s">
        <v>32</v>
      </c>
      <c r="C441" s="47" t="s">
        <v>2357</v>
      </c>
      <c r="D441" s="47" t="s">
        <v>2358</v>
      </c>
      <c r="E441" s="9" t="s">
        <v>2356</v>
      </c>
      <c r="F441" s="48">
        <v>575000</v>
      </c>
      <c r="G441" s="9">
        <v>1</v>
      </c>
      <c r="H441" s="9">
        <v>0</v>
      </c>
      <c r="I441" s="9">
        <f t="shared" si="27"/>
        <v>-1</v>
      </c>
      <c r="J441" s="43"/>
      <c r="K441" s="43"/>
      <c r="L441" s="43">
        <f t="shared" si="24"/>
        <v>-1</v>
      </c>
      <c r="M441" s="49">
        <f t="shared" si="25"/>
        <v>-575000</v>
      </c>
      <c r="N441" s="49">
        <f>VLOOKUP(D441,'[2]Báo cáo Dự báo tồn kho theo kho'!$G$1:$N$65536,8,0)</f>
        <v>1</v>
      </c>
      <c r="O441" s="49">
        <f t="shared" si="26"/>
        <v>0</v>
      </c>
      <c r="R441" s="8"/>
    </row>
    <row r="442" spans="1:18" s="7" customFormat="1" ht="47.25" hidden="1" customHeight="1">
      <c r="A442" s="9"/>
      <c r="B442" s="9" t="s">
        <v>69</v>
      </c>
      <c r="C442" s="47" t="s">
        <v>2359</v>
      </c>
      <c r="D442" s="47" t="s">
        <v>2360</v>
      </c>
      <c r="E442" s="9" t="s">
        <v>2361</v>
      </c>
      <c r="F442" s="48">
        <v>580000</v>
      </c>
      <c r="G442" s="9">
        <v>1</v>
      </c>
      <c r="H442" s="9">
        <v>0</v>
      </c>
      <c r="I442" s="9">
        <f t="shared" si="27"/>
        <v>-1</v>
      </c>
      <c r="J442" s="43"/>
      <c r="K442" s="43"/>
      <c r="L442" s="43">
        <f t="shared" si="24"/>
        <v>-1</v>
      </c>
      <c r="M442" s="49">
        <f t="shared" si="25"/>
        <v>-580000</v>
      </c>
      <c r="N442" s="49">
        <f>VLOOKUP(D442,'[2]Báo cáo Dự báo tồn kho theo kho'!$G$1:$N$65536,8,0)</f>
        <v>7</v>
      </c>
      <c r="O442" s="49">
        <f t="shared" si="26"/>
        <v>6</v>
      </c>
      <c r="R442" s="8"/>
    </row>
    <row r="443" spans="1:18" s="7" customFormat="1" ht="47.25" hidden="1" customHeight="1">
      <c r="A443" s="9"/>
      <c r="B443" s="9" t="s">
        <v>69</v>
      </c>
      <c r="C443" s="47" t="s">
        <v>2365</v>
      </c>
      <c r="D443" s="47" t="s">
        <v>2366</v>
      </c>
      <c r="E443" s="9" t="s">
        <v>2367</v>
      </c>
      <c r="F443" s="48">
        <v>630000</v>
      </c>
      <c r="G443" s="9">
        <v>1</v>
      </c>
      <c r="H443" s="9">
        <v>0</v>
      </c>
      <c r="I443" s="9">
        <f t="shared" si="27"/>
        <v>-1</v>
      </c>
      <c r="J443" s="43"/>
      <c r="K443" s="43"/>
      <c r="L443" s="43">
        <f t="shared" si="24"/>
        <v>-1</v>
      </c>
      <c r="M443" s="49">
        <f t="shared" si="25"/>
        <v>-630000</v>
      </c>
      <c r="N443" s="49">
        <f>VLOOKUP(D443,'[2]Báo cáo Dự báo tồn kho theo kho'!$G$1:$N$65536,8,0)</f>
        <v>9</v>
      </c>
      <c r="O443" s="49">
        <f t="shared" si="26"/>
        <v>8</v>
      </c>
      <c r="R443" s="8"/>
    </row>
    <row r="444" spans="1:18" s="7" customFormat="1" ht="47.25" hidden="1" customHeight="1">
      <c r="A444" s="9"/>
      <c r="B444" s="9" t="s">
        <v>32</v>
      </c>
      <c r="C444" s="47" t="s">
        <v>2371</v>
      </c>
      <c r="D444" s="47" t="s">
        <v>2372</v>
      </c>
      <c r="E444" s="9" t="s">
        <v>2373</v>
      </c>
      <c r="F444" s="48">
        <v>650000</v>
      </c>
      <c r="G444" s="9">
        <v>1</v>
      </c>
      <c r="H444" s="9">
        <v>0</v>
      </c>
      <c r="I444" s="9">
        <f t="shared" si="27"/>
        <v>-1</v>
      </c>
      <c r="J444" s="43"/>
      <c r="K444" s="43"/>
      <c r="L444" s="43">
        <f t="shared" si="24"/>
        <v>-1</v>
      </c>
      <c r="M444" s="49">
        <f t="shared" si="25"/>
        <v>-650000</v>
      </c>
      <c r="N444" s="49">
        <f>VLOOKUP(D444,'[2]Báo cáo Dự báo tồn kho theo kho'!$G$1:$N$65536,8,0)</f>
        <v>1</v>
      </c>
      <c r="O444" s="49">
        <f t="shared" si="26"/>
        <v>0</v>
      </c>
      <c r="R444" s="8"/>
    </row>
    <row r="445" spans="1:18" s="7" customFormat="1" ht="47.25" hidden="1" customHeight="1">
      <c r="A445" s="9"/>
      <c r="B445" s="9" t="s">
        <v>33</v>
      </c>
      <c r="C445" s="47" t="s">
        <v>2374</v>
      </c>
      <c r="D445" s="47" t="s">
        <v>2375</v>
      </c>
      <c r="E445" s="9" t="s">
        <v>2376</v>
      </c>
      <c r="F445" s="48">
        <v>650000</v>
      </c>
      <c r="G445" s="9">
        <v>1</v>
      </c>
      <c r="H445" s="9">
        <v>0</v>
      </c>
      <c r="I445" s="9">
        <f t="shared" si="27"/>
        <v>-1</v>
      </c>
      <c r="J445" s="43"/>
      <c r="K445" s="43"/>
      <c r="L445" s="43">
        <f t="shared" si="24"/>
        <v>-1</v>
      </c>
      <c r="M445" s="49">
        <f t="shared" si="25"/>
        <v>-650000</v>
      </c>
      <c r="N445" s="49">
        <f>VLOOKUP(D445,'[2]Báo cáo Dự báo tồn kho theo kho'!$G$1:$N$65536,8,0)</f>
        <v>1</v>
      </c>
      <c r="O445" s="49">
        <f t="shared" si="26"/>
        <v>0</v>
      </c>
      <c r="R445" s="8"/>
    </row>
    <row r="446" spans="1:18" s="7" customFormat="1" ht="47.25" hidden="1" customHeight="1">
      <c r="A446" s="9"/>
      <c r="B446" s="9" t="s">
        <v>69</v>
      </c>
      <c r="C446" s="47" t="s">
        <v>804</v>
      </c>
      <c r="D446" s="47" t="s">
        <v>805</v>
      </c>
      <c r="E446" s="9" t="s">
        <v>806</v>
      </c>
      <c r="F446" s="48">
        <v>690000</v>
      </c>
      <c r="G446" s="9">
        <v>9</v>
      </c>
      <c r="H446" s="9">
        <v>8</v>
      </c>
      <c r="I446" s="9">
        <f t="shared" si="27"/>
        <v>-1</v>
      </c>
      <c r="J446" s="43"/>
      <c r="K446" s="43"/>
      <c r="L446" s="43">
        <f t="shared" si="24"/>
        <v>-1</v>
      </c>
      <c r="M446" s="49">
        <f t="shared" si="25"/>
        <v>-690000</v>
      </c>
      <c r="N446" s="49">
        <f>VLOOKUP(D446,'[2]Báo cáo Dự báo tồn kho theo kho'!$G$1:$N$65536,8,0)</f>
        <v>9</v>
      </c>
      <c r="O446" s="49">
        <f t="shared" si="26"/>
        <v>8</v>
      </c>
      <c r="R446" s="8"/>
    </row>
    <row r="447" spans="1:18" s="7" customFormat="1" ht="47.25" hidden="1" customHeight="1">
      <c r="A447" s="9"/>
      <c r="B447" s="9" t="s">
        <v>69</v>
      </c>
      <c r="C447" s="47" t="s">
        <v>2383</v>
      </c>
      <c r="D447" s="47" t="s">
        <v>2384</v>
      </c>
      <c r="E447" s="9" t="s">
        <v>2385</v>
      </c>
      <c r="F447" s="48">
        <v>690000</v>
      </c>
      <c r="G447" s="9">
        <v>1</v>
      </c>
      <c r="H447" s="9">
        <v>0</v>
      </c>
      <c r="I447" s="9">
        <f t="shared" si="27"/>
        <v>-1</v>
      </c>
      <c r="J447" s="43"/>
      <c r="K447" s="43"/>
      <c r="L447" s="43">
        <f t="shared" si="24"/>
        <v>-1</v>
      </c>
      <c r="M447" s="49">
        <f t="shared" si="25"/>
        <v>-690000</v>
      </c>
      <c r="N447" s="49">
        <f>VLOOKUP(D447,'[2]Báo cáo Dự báo tồn kho theo kho'!$G$1:$N$65536,8,0)</f>
        <v>1</v>
      </c>
      <c r="O447" s="49">
        <f t="shared" si="26"/>
        <v>0</v>
      </c>
      <c r="R447" s="8"/>
    </row>
    <row r="448" spans="1:18" s="7" customFormat="1" ht="47.25" hidden="1" customHeight="1">
      <c r="A448" s="9"/>
      <c r="B448" s="9" t="s">
        <v>33</v>
      </c>
      <c r="C448" s="47" t="s">
        <v>2386</v>
      </c>
      <c r="D448" s="47" t="s">
        <v>2387</v>
      </c>
      <c r="E448" s="9" t="s">
        <v>2388</v>
      </c>
      <c r="F448" s="48">
        <v>700000</v>
      </c>
      <c r="G448" s="9">
        <v>4</v>
      </c>
      <c r="H448" s="9">
        <v>3</v>
      </c>
      <c r="I448" s="9">
        <f t="shared" si="27"/>
        <v>-1</v>
      </c>
      <c r="J448" s="43"/>
      <c r="K448" s="43"/>
      <c r="L448" s="43">
        <f t="shared" ref="L448:L511" si="28">+H448-G448</f>
        <v>-1</v>
      </c>
      <c r="M448" s="49">
        <f t="shared" ref="M448:M511" si="29">+L448*F448</f>
        <v>-700000</v>
      </c>
      <c r="N448" s="49">
        <f>VLOOKUP(D448,'[2]Báo cáo Dự báo tồn kho theo kho'!$G$1:$N$65536,8,0)</f>
        <v>1</v>
      </c>
      <c r="O448" s="49">
        <f t="shared" ref="O448:O511" si="30">+N448+I448</f>
        <v>0</v>
      </c>
      <c r="R448" s="8"/>
    </row>
    <row r="449" spans="1:18" s="7" customFormat="1" ht="47.25" hidden="1" customHeight="1">
      <c r="A449" s="9"/>
      <c r="B449" s="9" t="s">
        <v>27</v>
      </c>
      <c r="C449" s="47" t="s">
        <v>2412</v>
      </c>
      <c r="D449" s="47" t="s">
        <v>2413</v>
      </c>
      <c r="E449" s="9" t="s">
        <v>2414</v>
      </c>
      <c r="F449" s="48">
        <v>800000</v>
      </c>
      <c r="G449" s="9">
        <v>2</v>
      </c>
      <c r="H449" s="9">
        <v>1</v>
      </c>
      <c r="I449" s="9">
        <f t="shared" si="27"/>
        <v>-1</v>
      </c>
      <c r="J449" s="43"/>
      <c r="K449" s="43"/>
      <c r="L449" s="43">
        <f t="shared" si="28"/>
        <v>-1</v>
      </c>
      <c r="M449" s="49">
        <f t="shared" si="29"/>
        <v>-800000</v>
      </c>
      <c r="N449" s="49">
        <f>VLOOKUP(D449,'[2]Báo cáo Dự báo tồn kho theo kho'!$G$1:$N$65536,8,0)</f>
        <v>2</v>
      </c>
      <c r="O449" s="49">
        <f t="shared" si="30"/>
        <v>1</v>
      </c>
      <c r="R449" s="8"/>
    </row>
    <row r="450" spans="1:18" s="7" customFormat="1" ht="47.25" hidden="1" customHeight="1">
      <c r="A450" s="9"/>
      <c r="B450" s="9" t="s">
        <v>69</v>
      </c>
      <c r="C450" s="47" t="s">
        <v>2418</v>
      </c>
      <c r="D450" s="47" t="s">
        <v>2419</v>
      </c>
      <c r="E450" s="9" t="s">
        <v>2420</v>
      </c>
      <c r="F450" s="48">
        <v>860000</v>
      </c>
      <c r="G450" s="9">
        <v>6</v>
      </c>
      <c r="H450" s="9">
        <v>5</v>
      </c>
      <c r="I450" s="9">
        <f t="shared" si="27"/>
        <v>-1</v>
      </c>
      <c r="J450" s="43"/>
      <c r="K450" s="43"/>
      <c r="L450" s="43">
        <f t="shared" si="28"/>
        <v>-1</v>
      </c>
      <c r="M450" s="49">
        <f t="shared" si="29"/>
        <v>-860000</v>
      </c>
      <c r="N450" s="49">
        <f>VLOOKUP(D450,'[2]Báo cáo Dự báo tồn kho theo kho'!$G$1:$N$65536,8,0)</f>
        <v>6</v>
      </c>
      <c r="O450" s="49">
        <f t="shared" si="30"/>
        <v>5</v>
      </c>
      <c r="R450" s="8"/>
    </row>
    <row r="451" spans="1:18" s="7" customFormat="1" ht="47.25" hidden="1" customHeight="1">
      <c r="A451" s="9"/>
      <c r="B451" s="9" t="s">
        <v>32</v>
      </c>
      <c r="C451" s="47" t="s">
        <v>2427</v>
      </c>
      <c r="D451" s="47" t="s">
        <v>2428</v>
      </c>
      <c r="E451" s="9" t="s">
        <v>2429</v>
      </c>
      <c r="F451" s="48">
        <v>880000</v>
      </c>
      <c r="G451" s="9">
        <v>6</v>
      </c>
      <c r="H451" s="9">
        <v>5</v>
      </c>
      <c r="I451" s="9">
        <f t="shared" si="27"/>
        <v>-1</v>
      </c>
      <c r="J451" s="43"/>
      <c r="K451" s="43"/>
      <c r="L451" s="43">
        <f t="shared" si="28"/>
        <v>-1</v>
      </c>
      <c r="M451" s="49">
        <f t="shared" si="29"/>
        <v>-880000</v>
      </c>
      <c r="N451" s="49">
        <f>VLOOKUP(D451,'[2]Báo cáo Dự báo tồn kho theo kho'!$G$1:$N$65536,8,0)</f>
        <v>6</v>
      </c>
      <c r="O451" s="49">
        <f t="shared" si="30"/>
        <v>5</v>
      </c>
      <c r="R451" s="8"/>
    </row>
    <row r="452" spans="1:18" s="7" customFormat="1" ht="47.25" hidden="1" customHeight="1">
      <c r="A452" s="9"/>
      <c r="B452" s="9" t="s">
        <v>69</v>
      </c>
      <c r="C452" s="47" t="s">
        <v>2430</v>
      </c>
      <c r="D452" s="47" t="s">
        <v>2431</v>
      </c>
      <c r="E452" s="9" t="s">
        <v>2432</v>
      </c>
      <c r="F452" s="48">
        <v>880000</v>
      </c>
      <c r="G452" s="9">
        <v>6</v>
      </c>
      <c r="H452" s="9">
        <v>5</v>
      </c>
      <c r="I452" s="9">
        <f t="shared" si="27"/>
        <v>-1</v>
      </c>
      <c r="J452" s="43"/>
      <c r="K452" s="43"/>
      <c r="L452" s="43">
        <f t="shared" si="28"/>
        <v>-1</v>
      </c>
      <c r="M452" s="49">
        <f t="shared" si="29"/>
        <v>-880000</v>
      </c>
      <c r="N452" s="49">
        <f>VLOOKUP(D452,'[2]Báo cáo Dự báo tồn kho theo kho'!$G$1:$N$65536,8,0)</f>
        <v>1</v>
      </c>
      <c r="O452" s="49">
        <f t="shared" si="30"/>
        <v>0</v>
      </c>
      <c r="R452" s="8"/>
    </row>
    <row r="453" spans="1:18" s="7" customFormat="1" ht="47.25" hidden="1" customHeight="1">
      <c r="A453" s="9"/>
      <c r="B453" s="9" t="s">
        <v>69</v>
      </c>
      <c r="C453" s="47" t="s">
        <v>2433</v>
      </c>
      <c r="D453" s="47" t="s">
        <v>2434</v>
      </c>
      <c r="E453" s="9" t="s">
        <v>2435</v>
      </c>
      <c r="F453" s="48">
        <v>880000</v>
      </c>
      <c r="G453" s="9">
        <v>1</v>
      </c>
      <c r="H453" s="9">
        <v>0</v>
      </c>
      <c r="I453" s="9">
        <f t="shared" si="27"/>
        <v>-1</v>
      </c>
      <c r="J453" s="43"/>
      <c r="K453" s="43"/>
      <c r="L453" s="43">
        <f t="shared" si="28"/>
        <v>-1</v>
      </c>
      <c r="M453" s="49">
        <f t="shared" si="29"/>
        <v>-880000</v>
      </c>
      <c r="N453" s="49">
        <f>VLOOKUP(D453,'[2]Báo cáo Dự báo tồn kho theo kho'!$G$1:$N$65536,8,0)</f>
        <v>5</v>
      </c>
      <c r="O453" s="49">
        <f t="shared" si="30"/>
        <v>4</v>
      </c>
      <c r="R453" s="8"/>
    </row>
    <row r="454" spans="1:18" s="7" customFormat="1" ht="47.25" hidden="1" customHeight="1">
      <c r="A454" s="9"/>
      <c r="B454" s="9" t="s">
        <v>32</v>
      </c>
      <c r="C454" s="47" t="s">
        <v>2445</v>
      </c>
      <c r="D454" s="47" t="s">
        <v>2446</v>
      </c>
      <c r="E454" s="9" t="s">
        <v>2447</v>
      </c>
      <c r="F454" s="48">
        <v>920000</v>
      </c>
      <c r="G454" s="9">
        <v>11</v>
      </c>
      <c r="H454" s="9">
        <v>10</v>
      </c>
      <c r="I454" s="9">
        <f t="shared" si="27"/>
        <v>-1</v>
      </c>
      <c r="J454" s="43"/>
      <c r="K454" s="43"/>
      <c r="L454" s="43">
        <f t="shared" si="28"/>
        <v>-1</v>
      </c>
      <c r="M454" s="49">
        <f t="shared" si="29"/>
        <v>-920000</v>
      </c>
      <c r="N454" s="49">
        <f>VLOOKUP(D454,'[2]Báo cáo Dự báo tồn kho theo kho'!$G$1:$N$65536,8,0)</f>
        <v>10</v>
      </c>
      <c r="O454" s="49">
        <f t="shared" si="30"/>
        <v>9</v>
      </c>
      <c r="R454" s="8"/>
    </row>
    <row r="455" spans="1:18" s="7" customFormat="1" ht="47.25" hidden="1" customHeight="1">
      <c r="A455" s="9"/>
      <c r="B455" s="9" t="s">
        <v>27</v>
      </c>
      <c r="C455" s="47" t="s">
        <v>792</v>
      </c>
      <c r="D455" s="47" t="s">
        <v>793</v>
      </c>
      <c r="E455" s="9" t="s">
        <v>794</v>
      </c>
      <c r="F455" s="48">
        <v>980000</v>
      </c>
      <c r="G455" s="9">
        <v>61</v>
      </c>
      <c r="H455" s="9">
        <v>60</v>
      </c>
      <c r="I455" s="9">
        <f t="shared" si="27"/>
        <v>-1</v>
      </c>
      <c r="J455" s="43"/>
      <c r="K455" s="43"/>
      <c r="L455" s="43">
        <f t="shared" si="28"/>
        <v>-1</v>
      </c>
      <c r="M455" s="49">
        <f t="shared" si="29"/>
        <v>-980000</v>
      </c>
      <c r="N455" s="49">
        <f>VLOOKUP(D455,'[2]Báo cáo Dự báo tồn kho theo kho'!$G$1:$N$65536,8,0)</f>
        <v>61</v>
      </c>
      <c r="O455" s="49">
        <f t="shared" si="30"/>
        <v>60</v>
      </c>
      <c r="R455" s="8"/>
    </row>
    <row r="456" spans="1:18" s="7" customFormat="1" ht="47.25" hidden="1" customHeight="1">
      <c r="A456" s="9"/>
      <c r="B456" s="9" t="s">
        <v>69</v>
      </c>
      <c r="C456" s="47" t="s">
        <v>2481</v>
      </c>
      <c r="D456" s="47" t="s">
        <v>2482</v>
      </c>
      <c r="E456" s="9" t="s">
        <v>2483</v>
      </c>
      <c r="F456" s="48">
        <v>1350000</v>
      </c>
      <c r="G456" s="9">
        <v>5</v>
      </c>
      <c r="H456" s="9">
        <v>4</v>
      </c>
      <c r="I456" s="9">
        <f t="shared" si="27"/>
        <v>-1</v>
      </c>
      <c r="J456" s="43"/>
      <c r="K456" s="43"/>
      <c r="L456" s="43">
        <f t="shared" si="28"/>
        <v>-1</v>
      </c>
      <c r="M456" s="49">
        <f t="shared" si="29"/>
        <v>-1350000</v>
      </c>
      <c r="N456" s="49">
        <f>VLOOKUP(D456,'[2]Báo cáo Dự báo tồn kho theo kho'!$G$1:$N$65536,8,0)</f>
        <v>5</v>
      </c>
      <c r="O456" s="49">
        <f t="shared" si="30"/>
        <v>4</v>
      </c>
      <c r="R456" s="8"/>
    </row>
    <row r="457" spans="1:18" s="7" customFormat="1" ht="47.25" customHeight="1">
      <c r="A457" s="9"/>
      <c r="B457" s="9" t="s">
        <v>69</v>
      </c>
      <c r="C457" s="47" t="s">
        <v>2493</v>
      </c>
      <c r="D457" s="47" t="s">
        <v>2494</v>
      </c>
      <c r="E457" s="9" t="s">
        <v>2495</v>
      </c>
      <c r="F457" s="48">
        <v>1490000</v>
      </c>
      <c r="G457" s="9">
        <v>1</v>
      </c>
      <c r="H457" s="9">
        <v>0</v>
      </c>
      <c r="I457" s="9">
        <f t="shared" ref="I457:I520" si="31">+H457-G457</f>
        <v>-1</v>
      </c>
      <c r="J457" s="43"/>
      <c r="K457" s="43"/>
      <c r="L457" s="43">
        <f t="shared" si="28"/>
        <v>-1</v>
      </c>
      <c r="M457" s="49">
        <f t="shared" si="29"/>
        <v>-1490000</v>
      </c>
      <c r="N457" s="49">
        <f>VLOOKUP(D457,'[2]Báo cáo Dự báo tồn kho theo kho'!$G$1:$N$65536,8,0)</f>
        <v>0</v>
      </c>
      <c r="O457" s="49">
        <f t="shared" si="30"/>
        <v>-1</v>
      </c>
      <c r="R457" s="8"/>
    </row>
    <row r="458" spans="1:18" s="7" customFormat="1" ht="47.25" hidden="1" customHeight="1">
      <c r="A458" s="9"/>
      <c r="B458" s="9" t="s">
        <v>69</v>
      </c>
      <c r="C458" s="47" t="s">
        <v>2502</v>
      </c>
      <c r="D458" s="47" t="s">
        <v>2503</v>
      </c>
      <c r="E458" s="9" t="s">
        <v>2504</v>
      </c>
      <c r="F458" s="48">
        <v>1690000</v>
      </c>
      <c r="G458" s="9">
        <v>20</v>
      </c>
      <c r="H458" s="9">
        <v>19</v>
      </c>
      <c r="I458" s="9">
        <f t="shared" si="31"/>
        <v>-1</v>
      </c>
      <c r="J458" s="43"/>
      <c r="K458" s="43"/>
      <c r="L458" s="43">
        <f t="shared" si="28"/>
        <v>-1</v>
      </c>
      <c r="M458" s="49">
        <f t="shared" si="29"/>
        <v>-1690000</v>
      </c>
      <c r="N458" s="49">
        <f>VLOOKUP(D458,'[2]Báo cáo Dự báo tồn kho theo kho'!$G$1:$N$65536,8,0)</f>
        <v>14</v>
      </c>
      <c r="O458" s="49">
        <f t="shared" si="30"/>
        <v>13</v>
      </c>
      <c r="R458" s="8"/>
    </row>
    <row r="459" spans="1:18" s="7" customFormat="1" ht="47.25" hidden="1" customHeight="1">
      <c r="A459" s="9"/>
      <c r="B459" s="9" t="s">
        <v>197</v>
      </c>
      <c r="C459" s="47" t="s">
        <v>2560</v>
      </c>
      <c r="D459" s="47" t="s">
        <v>2561</v>
      </c>
      <c r="E459" s="9" t="s">
        <v>2562</v>
      </c>
      <c r="F459" s="48">
        <v>58000</v>
      </c>
      <c r="G459" s="9">
        <v>36</v>
      </c>
      <c r="H459" s="9">
        <v>35</v>
      </c>
      <c r="I459" s="9">
        <f t="shared" si="31"/>
        <v>-1</v>
      </c>
      <c r="J459" s="43"/>
      <c r="K459" s="43"/>
      <c r="L459" s="43">
        <f t="shared" si="28"/>
        <v>-1</v>
      </c>
      <c r="M459" s="49">
        <f t="shared" si="29"/>
        <v>-58000</v>
      </c>
      <c r="N459" s="49">
        <f>VLOOKUP(D459,'[2]Báo cáo Dự báo tồn kho theo kho'!$G$1:$N$65536,8,0)</f>
        <v>27</v>
      </c>
      <c r="O459" s="49">
        <f t="shared" si="30"/>
        <v>26</v>
      </c>
      <c r="R459" s="8"/>
    </row>
    <row r="460" spans="1:18" s="7" customFormat="1" ht="47.25" hidden="1" customHeight="1">
      <c r="A460" s="9"/>
      <c r="B460" s="9" t="s">
        <v>197</v>
      </c>
      <c r="C460" s="47" t="s">
        <v>380</v>
      </c>
      <c r="D460" s="47" t="s">
        <v>381</v>
      </c>
      <c r="E460" s="9" t="s">
        <v>382</v>
      </c>
      <c r="F460" s="48">
        <v>25000</v>
      </c>
      <c r="G460" s="9">
        <v>49</v>
      </c>
      <c r="H460" s="9">
        <v>48</v>
      </c>
      <c r="I460" s="9">
        <f t="shared" si="31"/>
        <v>-1</v>
      </c>
      <c r="J460" s="43"/>
      <c r="K460" s="43"/>
      <c r="L460" s="43">
        <f t="shared" si="28"/>
        <v>-1</v>
      </c>
      <c r="M460" s="49">
        <f t="shared" si="29"/>
        <v>-25000</v>
      </c>
      <c r="N460" s="49">
        <f>VLOOKUP(D460,'[2]Báo cáo Dự báo tồn kho theo kho'!$G$1:$N$65536,8,0)</f>
        <v>42</v>
      </c>
      <c r="O460" s="49">
        <f t="shared" si="30"/>
        <v>41</v>
      </c>
      <c r="R460" s="8"/>
    </row>
    <row r="461" spans="1:18" s="7" customFormat="1" ht="47.25" hidden="1" customHeight="1">
      <c r="A461" s="9"/>
      <c r="B461" s="9" t="s">
        <v>40</v>
      </c>
      <c r="C461" s="47" t="s">
        <v>2614</v>
      </c>
      <c r="D461" s="47" t="s">
        <v>2615</v>
      </c>
      <c r="E461" s="9" t="s">
        <v>2616</v>
      </c>
      <c r="F461" s="48">
        <v>130000</v>
      </c>
      <c r="G461" s="9">
        <v>1</v>
      </c>
      <c r="H461" s="9">
        <v>0</v>
      </c>
      <c r="I461" s="9">
        <f t="shared" si="31"/>
        <v>-1</v>
      </c>
      <c r="J461" s="43"/>
      <c r="K461" s="43"/>
      <c r="L461" s="43">
        <f t="shared" si="28"/>
        <v>-1</v>
      </c>
      <c r="M461" s="49">
        <f t="shared" si="29"/>
        <v>-130000</v>
      </c>
      <c r="N461" s="49">
        <f>VLOOKUP(D461,'[2]Báo cáo Dự báo tồn kho theo kho'!$G$1:$N$65536,8,0)</f>
        <v>1</v>
      </c>
      <c r="O461" s="49">
        <f t="shared" si="30"/>
        <v>0</v>
      </c>
      <c r="R461" s="8"/>
    </row>
    <row r="462" spans="1:18" s="7" customFormat="1" ht="47.25" hidden="1" customHeight="1">
      <c r="A462" s="9"/>
      <c r="B462" s="9" t="s">
        <v>135</v>
      </c>
      <c r="C462" s="47" t="s">
        <v>2623</v>
      </c>
      <c r="D462" s="47" t="s">
        <v>2624</v>
      </c>
      <c r="E462" s="9" t="s">
        <v>2625</v>
      </c>
      <c r="F462" s="48">
        <v>10000</v>
      </c>
      <c r="G462" s="9">
        <v>20</v>
      </c>
      <c r="H462" s="9">
        <v>19</v>
      </c>
      <c r="I462" s="9">
        <f t="shared" si="31"/>
        <v>-1</v>
      </c>
      <c r="J462" s="43"/>
      <c r="K462" s="43"/>
      <c r="L462" s="43">
        <f t="shared" si="28"/>
        <v>-1</v>
      </c>
      <c r="M462" s="49">
        <f t="shared" si="29"/>
        <v>-10000</v>
      </c>
      <c r="N462" s="49">
        <f>VLOOKUP(D462,'[2]Báo cáo Dự báo tồn kho theo kho'!$G$1:$N$65536,8,0)</f>
        <v>16</v>
      </c>
      <c r="O462" s="49">
        <f t="shared" si="30"/>
        <v>15</v>
      </c>
      <c r="R462" s="8"/>
    </row>
    <row r="463" spans="1:18" s="7" customFormat="1" ht="47.25" hidden="1" customHeight="1">
      <c r="A463" s="9"/>
      <c r="B463" s="9" t="s">
        <v>135</v>
      </c>
      <c r="C463" s="47" t="s">
        <v>2653</v>
      </c>
      <c r="D463" s="47" t="s">
        <v>2654</v>
      </c>
      <c r="E463" s="9" t="s">
        <v>2655</v>
      </c>
      <c r="F463" s="48">
        <v>35000</v>
      </c>
      <c r="G463" s="9">
        <v>1</v>
      </c>
      <c r="H463" s="9">
        <v>0</v>
      </c>
      <c r="I463" s="9">
        <f t="shared" si="31"/>
        <v>-1</v>
      </c>
      <c r="J463" s="43"/>
      <c r="K463" s="43"/>
      <c r="L463" s="43">
        <f t="shared" si="28"/>
        <v>-1</v>
      </c>
      <c r="M463" s="49">
        <f t="shared" si="29"/>
        <v>-35000</v>
      </c>
      <c r="N463" s="49">
        <f>VLOOKUP(D463,'[2]Báo cáo Dự báo tồn kho theo kho'!$G$1:$N$65536,8,0)</f>
        <v>1</v>
      </c>
      <c r="O463" s="49">
        <f t="shared" si="30"/>
        <v>0</v>
      </c>
      <c r="R463" s="8"/>
    </row>
    <row r="464" spans="1:18" s="7" customFormat="1" ht="47.25" hidden="1" customHeight="1">
      <c r="A464" s="9"/>
      <c r="B464" s="9" t="s">
        <v>135</v>
      </c>
      <c r="C464" s="47" t="s">
        <v>2705</v>
      </c>
      <c r="D464" s="47" t="s">
        <v>2706</v>
      </c>
      <c r="E464" s="9" t="s">
        <v>2707</v>
      </c>
      <c r="F464" s="48">
        <v>90000</v>
      </c>
      <c r="G464" s="9">
        <v>3</v>
      </c>
      <c r="H464" s="9">
        <v>2</v>
      </c>
      <c r="I464" s="9">
        <f t="shared" si="31"/>
        <v>-1</v>
      </c>
      <c r="J464" s="43"/>
      <c r="K464" s="43"/>
      <c r="L464" s="43">
        <f t="shared" si="28"/>
        <v>-1</v>
      </c>
      <c r="M464" s="49">
        <f t="shared" si="29"/>
        <v>-90000</v>
      </c>
      <c r="N464" s="49">
        <f>VLOOKUP(D464,'[2]Báo cáo Dự báo tồn kho theo kho'!$G$1:$N$65536,8,0)</f>
        <v>4</v>
      </c>
      <c r="O464" s="49">
        <f t="shared" si="30"/>
        <v>3</v>
      </c>
      <c r="R464" s="8"/>
    </row>
    <row r="465" spans="1:18" s="7" customFormat="1" ht="47.25" hidden="1" customHeight="1">
      <c r="A465" s="9"/>
      <c r="B465" s="9" t="s">
        <v>135</v>
      </c>
      <c r="C465" s="47" t="s">
        <v>2721</v>
      </c>
      <c r="D465" s="47" t="s">
        <v>2722</v>
      </c>
      <c r="E465" s="9" t="s">
        <v>2720</v>
      </c>
      <c r="F465" s="48">
        <v>99000</v>
      </c>
      <c r="G465" s="9">
        <v>1</v>
      </c>
      <c r="H465" s="9">
        <v>0</v>
      </c>
      <c r="I465" s="9">
        <f t="shared" si="31"/>
        <v>-1</v>
      </c>
      <c r="J465" s="43"/>
      <c r="K465" s="43"/>
      <c r="L465" s="43">
        <f t="shared" si="28"/>
        <v>-1</v>
      </c>
      <c r="M465" s="49">
        <f t="shared" si="29"/>
        <v>-99000</v>
      </c>
      <c r="N465" s="49">
        <f>VLOOKUP(D465,'[2]Báo cáo Dự báo tồn kho theo kho'!$G$1:$N$65536,8,0)</f>
        <v>1</v>
      </c>
      <c r="O465" s="49">
        <f t="shared" si="30"/>
        <v>0</v>
      </c>
      <c r="R465" s="8"/>
    </row>
    <row r="466" spans="1:18" s="7" customFormat="1" ht="47.25" hidden="1" customHeight="1">
      <c r="A466" s="9"/>
      <c r="B466" s="9" t="s">
        <v>135</v>
      </c>
      <c r="C466" s="47" t="s">
        <v>2731</v>
      </c>
      <c r="D466" s="47" t="s">
        <v>2732</v>
      </c>
      <c r="E466" s="9" t="s">
        <v>2733</v>
      </c>
      <c r="F466" s="48">
        <v>120000</v>
      </c>
      <c r="G466" s="9">
        <v>3</v>
      </c>
      <c r="H466" s="9">
        <v>2</v>
      </c>
      <c r="I466" s="9">
        <f t="shared" si="31"/>
        <v>-1</v>
      </c>
      <c r="J466" s="43"/>
      <c r="K466" s="43"/>
      <c r="L466" s="43">
        <f t="shared" si="28"/>
        <v>-1</v>
      </c>
      <c r="M466" s="49">
        <f t="shared" si="29"/>
        <v>-120000</v>
      </c>
      <c r="N466" s="49">
        <f>VLOOKUP(D466,'[2]Báo cáo Dự báo tồn kho theo kho'!$G$1:$N$65536,8,0)</f>
        <v>1</v>
      </c>
      <c r="O466" s="49">
        <f t="shared" si="30"/>
        <v>0</v>
      </c>
      <c r="R466" s="8"/>
    </row>
    <row r="467" spans="1:18" s="7" customFormat="1" ht="47.25" hidden="1" customHeight="1">
      <c r="A467" s="9"/>
      <c r="B467" s="9" t="s">
        <v>135</v>
      </c>
      <c r="C467" s="47" t="s">
        <v>2734</v>
      </c>
      <c r="D467" s="47" t="s">
        <v>2735</v>
      </c>
      <c r="E467" s="9" t="s">
        <v>2736</v>
      </c>
      <c r="F467" s="48">
        <v>125000</v>
      </c>
      <c r="G467" s="9">
        <v>19</v>
      </c>
      <c r="H467" s="9">
        <v>18</v>
      </c>
      <c r="I467" s="9">
        <f t="shared" si="31"/>
        <v>-1</v>
      </c>
      <c r="J467" s="43"/>
      <c r="K467" s="43"/>
      <c r="L467" s="43">
        <f t="shared" si="28"/>
        <v>-1</v>
      </c>
      <c r="M467" s="49">
        <f t="shared" si="29"/>
        <v>-125000</v>
      </c>
      <c r="N467" s="49">
        <f>VLOOKUP(D467,'[2]Báo cáo Dự báo tồn kho theo kho'!$G$1:$N$65536,8,0)</f>
        <v>34</v>
      </c>
      <c r="O467" s="49">
        <f t="shared" si="30"/>
        <v>33</v>
      </c>
      <c r="R467" s="8"/>
    </row>
    <row r="468" spans="1:18" s="7" customFormat="1" ht="47.25" hidden="1" customHeight="1">
      <c r="A468" s="9"/>
      <c r="B468" s="9" t="s">
        <v>135</v>
      </c>
      <c r="C468" s="47" t="s">
        <v>2737</v>
      </c>
      <c r="D468" s="47" t="s">
        <v>2738</v>
      </c>
      <c r="E468" s="9" t="s">
        <v>2736</v>
      </c>
      <c r="F468" s="48">
        <v>125000</v>
      </c>
      <c r="G468" s="9">
        <v>1</v>
      </c>
      <c r="H468" s="9">
        <v>0</v>
      </c>
      <c r="I468" s="9">
        <f t="shared" si="31"/>
        <v>-1</v>
      </c>
      <c r="J468" s="43"/>
      <c r="K468" s="43"/>
      <c r="L468" s="43">
        <f t="shared" si="28"/>
        <v>-1</v>
      </c>
      <c r="M468" s="49">
        <f t="shared" si="29"/>
        <v>-125000</v>
      </c>
      <c r="N468" s="49">
        <f>VLOOKUP(D468,'[2]Báo cáo Dự báo tồn kho theo kho'!$G$1:$N$65536,8,0)</f>
        <v>1</v>
      </c>
      <c r="O468" s="49">
        <f t="shared" si="30"/>
        <v>0</v>
      </c>
      <c r="R468" s="8"/>
    </row>
    <row r="469" spans="1:18" s="7" customFormat="1" ht="47.25" hidden="1" customHeight="1">
      <c r="A469" s="9"/>
      <c r="B469" s="9" t="s">
        <v>135</v>
      </c>
      <c r="C469" s="47" t="s">
        <v>2748</v>
      </c>
      <c r="D469" s="47" t="s">
        <v>2749</v>
      </c>
      <c r="E469" s="9" t="s">
        <v>2750</v>
      </c>
      <c r="F469" s="48">
        <v>149000</v>
      </c>
      <c r="G469" s="9">
        <v>1</v>
      </c>
      <c r="H469" s="9">
        <v>0</v>
      </c>
      <c r="I469" s="9">
        <f t="shared" si="31"/>
        <v>-1</v>
      </c>
      <c r="J469" s="43"/>
      <c r="K469" s="43"/>
      <c r="L469" s="43">
        <f t="shared" si="28"/>
        <v>-1</v>
      </c>
      <c r="M469" s="49">
        <f t="shared" si="29"/>
        <v>-149000</v>
      </c>
      <c r="N469" s="49">
        <f>VLOOKUP(D469,'[2]Báo cáo Dự báo tồn kho theo kho'!$G$1:$N$65536,8,0)</f>
        <v>1</v>
      </c>
      <c r="O469" s="49">
        <f t="shared" si="30"/>
        <v>0</v>
      </c>
      <c r="R469" s="8"/>
    </row>
    <row r="470" spans="1:18" s="7" customFormat="1" ht="47.25" hidden="1" customHeight="1">
      <c r="A470" s="9"/>
      <c r="B470" s="9" t="s">
        <v>135</v>
      </c>
      <c r="C470" s="47" t="s">
        <v>2769</v>
      </c>
      <c r="D470" s="47" t="s">
        <v>2770</v>
      </c>
      <c r="E470" s="9" t="s">
        <v>2771</v>
      </c>
      <c r="F470" s="48">
        <v>499000</v>
      </c>
      <c r="G470" s="9">
        <v>1</v>
      </c>
      <c r="H470" s="9">
        <v>0</v>
      </c>
      <c r="I470" s="9">
        <f t="shared" si="31"/>
        <v>-1</v>
      </c>
      <c r="J470" s="43"/>
      <c r="K470" s="43"/>
      <c r="L470" s="43">
        <f t="shared" si="28"/>
        <v>-1</v>
      </c>
      <c r="M470" s="49">
        <f t="shared" si="29"/>
        <v>-499000</v>
      </c>
      <c r="N470" s="49">
        <f>VLOOKUP(D470,'[2]Báo cáo Dự báo tồn kho theo kho'!$G$1:$N$65536,8,0)</f>
        <v>1</v>
      </c>
      <c r="O470" s="49">
        <f t="shared" si="30"/>
        <v>0</v>
      </c>
      <c r="R470" s="8"/>
    </row>
    <row r="471" spans="1:18" s="7" customFormat="1" ht="47.25" hidden="1" customHeight="1">
      <c r="A471" s="9"/>
      <c r="B471" s="9" t="s">
        <v>2772</v>
      </c>
      <c r="C471" s="47" t="s">
        <v>2782</v>
      </c>
      <c r="D471" s="47" t="s">
        <v>2783</v>
      </c>
      <c r="E471" s="9" t="s">
        <v>2784</v>
      </c>
      <c r="F471" s="48">
        <v>149000</v>
      </c>
      <c r="G471" s="9">
        <v>1</v>
      </c>
      <c r="H471" s="9">
        <v>0</v>
      </c>
      <c r="I471" s="9">
        <f t="shared" si="31"/>
        <v>-1</v>
      </c>
      <c r="J471" s="43"/>
      <c r="K471" s="43"/>
      <c r="L471" s="43">
        <f t="shared" si="28"/>
        <v>-1</v>
      </c>
      <c r="M471" s="49">
        <f t="shared" si="29"/>
        <v>-149000</v>
      </c>
      <c r="N471" s="49">
        <f>VLOOKUP(D471,'[2]Báo cáo Dự báo tồn kho theo kho'!$G$1:$N$65536,8,0)</f>
        <v>1</v>
      </c>
      <c r="O471" s="49">
        <f t="shared" si="30"/>
        <v>0</v>
      </c>
      <c r="R471" s="8"/>
    </row>
    <row r="472" spans="1:18" s="7" customFormat="1" ht="47.25" hidden="1" customHeight="1">
      <c r="A472" s="9"/>
      <c r="B472" s="9" t="s">
        <v>2772</v>
      </c>
      <c r="C472" s="47" t="s">
        <v>2788</v>
      </c>
      <c r="D472" s="47" t="s">
        <v>2789</v>
      </c>
      <c r="E472" s="9" t="s">
        <v>2790</v>
      </c>
      <c r="F472" s="48">
        <v>149000</v>
      </c>
      <c r="G472" s="9">
        <v>1</v>
      </c>
      <c r="H472" s="9">
        <v>0</v>
      </c>
      <c r="I472" s="9">
        <f t="shared" si="31"/>
        <v>-1</v>
      </c>
      <c r="J472" s="43"/>
      <c r="K472" s="43"/>
      <c r="L472" s="43">
        <f t="shared" si="28"/>
        <v>-1</v>
      </c>
      <c r="M472" s="49">
        <f t="shared" si="29"/>
        <v>-149000</v>
      </c>
      <c r="N472" s="49">
        <f>VLOOKUP(D472,'[2]Báo cáo Dự báo tồn kho theo kho'!$G$1:$N$65536,8,0)</f>
        <v>1</v>
      </c>
      <c r="O472" s="49">
        <f t="shared" si="30"/>
        <v>0</v>
      </c>
      <c r="R472" s="8"/>
    </row>
    <row r="473" spans="1:18" s="7" customFormat="1" ht="47.25" hidden="1" customHeight="1">
      <c r="A473" s="9"/>
      <c r="B473" s="9" t="s">
        <v>2772</v>
      </c>
      <c r="C473" s="47" t="s">
        <v>2800</v>
      </c>
      <c r="D473" s="47" t="s">
        <v>2801</v>
      </c>
      <c r="E473" s="9" t="s">
        <v>2802</v>
      </c>
      <c r="F473" s="48">
        <v>109000</v>
      </c>
      <c r="G473" s="9">
        <v>1</v>
      </c>
      <c r="H473" s="9">
        <v>0</v>
      </c>
      <c r="I473" s="9">
        <f t="shared" si="31"/>
        <v>-1</v>
      </c>
      <c r="J473" s="43"/>
      <c r="K473" s="43"/>
      <c r="L473" s="43">
        <f t="shared" si="28"/>
        <v>-1</v>
      </c>
      <c r="M473" s="49">
        <f t="shared" si="29"/>
        <v>-109000</v>
      </c>
      <c r="N473" s="49">
        <f>VLOOKUP(D473,'[2]Báo cáo Dự báo tồn kho theo kho'!$G$1:$N$65536,8,0)</f>
        <v>1</v>
      </c>
      <c r="O473" s="49">
        <f t="shared" si="30"/>
        <v>0</v>
      </c>
      <c r="R473" s="8"/>
    </row>
    <row r="474" spans="1:18" s="7" customFormat="1" ht="47.25" hidden="1" customHeight="1">
      <c r="A474" s="9"/>
      <c r="B474" s="9" t="s">
        <v>2772</v>
      </c>
      <c r="C474" s="47" t="s">
        <v>2811</v>
      </c>
      <c r="D474" s="47" t="s">
        <v>2812</v>
      </c>
      <c r="E474" s="9" t="s">
        <v>2813</v>
      </c>
      <c r="F474" s="48">
        <v>149000</v>
      </c>
      <c r="G474" s="9">
        <v>1</v>
      </c>
      <c r="H474" s="9">
        <v>0</v>
      </c>
      <c r="I474" s="9">
        <f t="shared" si="31"/>
        <v>-1</v>
      </c>
      <c r="J474" s="43"/>
      <c r="K474" s="43"/>
      <c r="L474" s="43">
        <f t="shared" si="28"/>
        <v>-1</v>
      </c>
      <c r="M474" s="49">
        <f t="shared" si="29"/>
        <v>-149000</v>
      </c>
      <c r="N474" s="49">
        <f>VLOOKUP(D474,'[2]Báo cáo Dự báo tồn kho theo kho'!$G$1:$N$65536,8,0)</f>
        <v>1</v>
      </c>
      <c r="O474" s="49">
        <f t="shared" si="30"/>
        <v>0</v>
      </c>
      <c r="R474" s="8"/>
    </row>
    <row r="475" spans="1:18" s="7" customFormat="1" ht="47.25" customHeight="1">
      <c r="A475" s="9"/>
      <c r="B475" s="9" t="s">
        <v>2772</v>
      </c>
      <c r="C475" s="47" t="s">
        <v>2829</v>
      </c>
      <c r="D475" s="47" t="s">
        <v>2830</v>
      </c>
      <c r="E475" s="9" t="s">
        <v>2831</v>
      </c>
      <c r="F475" s="48">
        <v>149000</v>
      </c>
      <c r="G475" s="9">
        <v>1</v>
      </c>
      <c r="H475" s="9">
        <v>0</v>
      </c>
      <c r="I475" s="9">
        <f t="shared" si="31"/>
        <v>-1</v>
      </c>
      <c r="J475" s="43"/>
      <c r="K475" s="43"/>
      <c r="L475" s="43">
        <f t="shared" si="28"/>
        <v>-1</v>
      </c>
      <c r="M475" s="49">
        <f t="shared" si="29"/>
        <v>-149000</v>
      </c>
      <c r="N475" s="49">
        <f>VLOOKUP(D475,'[2]Báo cáo Dự báo tồn kho theo kho'!$G$1:$N$65536,8,0)</f>
        <v>0</v>
      </c>
      <c r="O475" s="49">
        <f t="shared" si="30"/>
        <v>-1</v>
      </c>
      <c r="R475" s="8"/>
    </row>
    <row r="476" spans="1:18" s="7" customFormat="1" ht="47.25" hidden="1" customHeight="1">
      <c r="A476" s="9"/>
      <c r="B476" s="9" t="s">
        <v>2772</v>
      </c>
      <c r="C476" s="47" t="s">
        <v>2849</v>
      </c>
      <c r="D476" s="47" t="s">
        <v>2850</v>
      </c>
      <c r="E476" s="9" t="s">
        <v>2851</v>
      </c>
      <c r="F476" s="48">
        <v>60000</v>
      </c>
      <c r="G476" s="9">
        <v>16</v>
      </c>
      <c r="H476" s="9">
        <v>15</v>
      </c>
      <c r="I476" s="9">
        <f t="shared" si="31"/>
        <v>-1</v>
      </c>
      <c r="J476" s="43"/>
      <c r="K476" s="43"/>
      <c r="L476" s="43">
        <f t="shared" si="28"/>
        <v>-1</v>
      </c>
      <c r="M476" s="49">
        <f t="shared" si="29"/>
        <v>-60000</v>
      </c>
      <c r="N476" s="49">
        <f>VLOOKUP(D476,'[2]Báo cáo Dự báo tồn kho theo kho'!$G$1:$N$65536,8,0)</f>
        <v>14</v>
      </c>
      <c r="O476" s="49">
        <f t="shared" si="30"/>
        <v>13</v>
      </c>
      <c r="R476" s="8"/>
    </row>
    <row r="477" spans="1:18" s="7" customFormat="1" ht="47.25" hidden="1" customHeight="1">
      <c r="A477" s="9"/>
      <c r="B477" s="9" t="s">
        <v>2772</v>
      </c>
      <c r="C477" s="47" t="s">
        <v>2864</v>
      </c>
      <c r="D477" s="47" t="s">
        <v>2865</v>
      </c>
      <c r="E477" s="9" t="s">
        <v>2866</v>
      </c>
      <c r="F477" s="48">
        <v>250000</v>
      </c>
      <c r="G477" s="9">
        <v>1</v>
      </c>
      <c r="H477" s="9">
        <v>0</v>
      </c>
      <c r="I477" s="9">
        <f t="shared" si="31"/>
        <v>-1</v>
      </c>
      <c r="J477" s="43"/>
      <c r="K477" s="43"/>
      <c r="L477" s="43">
        <f t="shared" si="28"/>
        <v>-1</v>
      </c>
      <c r="M477" s="49">
        <f t="shared" si="29"/>
        <v>-250000</v>
      </c>
      <c r="N477" s="49">
        <f>VLOOKUP(D477,'[2]Báo cáo Dự báo tồn kho theo kho'!$G$1:$N$65536,8,0)</f>
        <v>1</v>
      </c>
      <c r="O477" s="49">
        <f t="shared" si="30"/>
        <v>0</v>
      </c>
      <c r="R477" s="8"/>
    </row>
    <row r="478" spans="1:18" s="7" customFormat="1" ht="47.25" hidden="1" customHeight="1">
      <c r="A478" s="9"/>
      <c r="B478" s="9" t="s">
        <v>2772</v>
      </c>
      <c r="C478" s="47" t="s">
        <v>2870</v>
      </c>
      <c r="D478" s="47" t="s">
        <v>2871</v>
      </c>
      <c r="E478" s="9" t="s">
        <v>2872</v>
      </c>
      <c r="F478" s="48">
        <v>250000</v>
      </c>
      <c r="G478" s="9">
        <v>6</v>
      </c>
      <c r="H478" s="9">
        <v>5</v>
      </c>
      <c r="I478" s="9">
        <f t="shared" si="31"/>
        <v>-1</v>
      </c>
      <c r="J478" s="43"/>
      <c r="K478" s="43"/>
      <c r="L478" s="43">
        <f t="shared" si="28"/>
        <v>-1</v>
      </c>
      <c r="M478" s="49">
        <f t="shared" si="29"/>
        <v>-250000</v>
      </c>
      <c r="N478" s="49">
        <f>VLOOKUP(D478,'[2]Báo cáo Dự báo tồn kho theo kho'!$G$1:$N$65536,8,0)</f>
        <v>4</v>
      </c>
      <c r="O478" s="49">
        <f t="shared" si="30"/>
        <v>3</v>
      </c>
      <c r="R478" s="8"/>
    </row>
    <row r="479" spans="1:18" s="7" customFormat="1" ht="47.25" hidden="1" customHeight="1">
      <c r="A479" s="9"/>
      <c r="B479" s="9" t="s">
        <v>2772</v>
      </c>
      <c r="C479" s="47" t="s">
        <v>2873</v>
      </c>
      <c r="D479" s="47" t="s">
        <v>2874</v>
      </c>
      <c r="E479" s="9" t="s">
        <v>2875</v>
      </c>
      <c r="F479" s="48">
        <v>250000</v>
      </c>
      <c r="G479" s="9">
        <v>1</v>
      </c>
      <c r="H479" s="9">
        <v>0</v>
      </c>
      <c r="I479" s="9">
        <f t="shared" si="31"/>
        <v>-1</v>
      </c>
      <c r="J479" s="43"/>
      <c r="K479" s="43"/>
      <c r="L479" s="43">
        <f t="shared" si="28"/>
        <v>-1</v>
      </c>
      <c r="M479" s="49">
        <f t="shared" si="29"/>
        <v>-250000</v>
      </c>
      <c r="N479" s="49">
        <f>VLOOKUP(D479,'[2]Báo cáo Dự báo tồn kho theo kho'!$G$1:$N$65536,8,0)</f>
        <v>1</v>
      </c>
      <c r="O479" s="49">
        <f t="shared" si="30"/>
        <v>0</v>
      </c>
      <c r="R479" s="8"/>
    </row>
    <row r="480" spans="1:18" s="7" customFormat="1" ht="47.25" hidden="1" customHeight="1">
      <c r="A480" s="9"/>
      <c r="B480" s="9" t="s">
        <v>2772</v>
      </c>
      <c r="C480" s="47" t="s">
        <v>2876</v>
      </c>
      <c r="D480" s="47" t="s">
        <v>2877</v>
      </c>
      <c r="E480" s="9" t="s">
        <v>2878</v>
      </c>
      <c r="F480" s="48">
        <v>250000</v>
      </c>
      <c r="G480" s="9">
        <v>1</v>
      </c>
      <c r="H480" s="9">
        <v>0</v>
      </c>
      <c r="I480" s="9">
        <f t="shared" si="31"/>
        <v>-1</v>
      </c>
      <c r="J480" s="43"/>
      <c r="K480" s="43"/>
      <c r="L480" s="43">
        <f t="shared" si="28"/>
        <v>-1</v>
      </c>
      <c r="M480" s="49">
        <f t="shared" si="29"/>
        <v>-250000</v>
      </c>
      <c r="N480" s="49">
        <f>VLOOKUP(D480,'[2]Báo cáo Dự báo tồn kho theo kho'!$G$1:$N$65536,8,0)</f>
        <v>1</v>
      </c>
      <c r="O480" s="49">
        <f t="shared" si="30"/>
        <v>0</v>
      </c>
      <c r="R480" s="8"/>
    </row>
    <row r="481" spans="1:18" s="7" customFormat="1" ht="47.25" hidden="1" customHeight="1">
      <c r="A481" s="9"/>
      <c r="B481" s="9" t="s">
        <v>2772</v>
      </c>
      <c r="C481" s="47" t="s">
        <v>2885</v>
      </c>
      <c r="D481" s="47" t="s">
        <v>2886</v>
      </c>
      <c r="E481" s="9" t="s">
        <v>2887</v>
      </c>
      <c r="F481" s="48">
        <v>345000</v>
      </c>
      <c r="G481" s="9">
        <v>1</v>
      </c>
      <c r="H481" s="9">
        <v>0</v>
      </c>
      <c r="I481" s="9">
        <f t="shared" si="31"/>
        <v>-1</v>
      </c>
      <c r="J481" s="43"/>
      <c r="K481" s="43"/>
      <c r="L481" s="43">
        <f t="shared" si="28"/>
        <v>-1</v>
      </c>
      <c r="M481" s="49">
        <f t="shared" si="29"/>
        <v>-345000</v>
      </c>
      <c r="N481" s="49">
        <f>VLOOKUP(D481,'[2]Báo cáo Dự báo tồn kho theo kho'!$G$1:$N$65536,8,0)</f>
        <v>1</v>
      </c>
      <c r="O481" s="49">
        <f t="shared" si="30"/>
        <v>0</v>
      </c>
      <c r="R481" s="8"/>
    </row>
    <row r="482" spans="1:18" s="7" customFormat="1" ht="47.25" hidden="1" customHeight="1">
      <c r="A482" s="9"/>
      <c r="B482" s="9" t="s">
        <v>2772</v>
      </c>
      <c r="C482" s="47" t="s">
        <v>2888</v>
      </c>
      <c r="D482" s="47" t="s">
        <v>2889</v>
      </c>
      <c r="E482" s="9" t="s">
        <v>2890</v>
      </c>
      <c r="F482" s="48">
        <v>345000</v>
      </c>
      <c r="G482" s="9">
        <v>1</v>
      </c>
      <c r="H482" s="9">
        <v>0</v>
      </c>
      <c r="I482" s="9">
        <f t="shared" si="31"/>
        <v>-1</v>
      </c>
      <c r="J482" s="43"/>
      <c r="K482" s="43"/>
      <c r="L482" s="43">
        <f t="shared" si="28"/>
        <v>-1</v>
      </c>
      <c r="M482" s="49">
        <f t="shared" si="29"/>
        <v>-345000</v>
      </c>
      <c r="N482" s="49">
        <f>VLOOKUP(D482,'[2]Báo cáo Dự báo tồn kho theo kho'!$G$1:$N$65536,8,0)</f>
        <v>1</v>
      </c>
      <c r="O482" s="49">
        <f t="shared" si="30"/>
        <v>0</v>
      </c>
      <c r="R482" s="8"/>
    </row>
    <row r="483" spans="1:18" s="7" customFormat="1" ht="47.25" hidden="1" customHeight="1">
      <c r="A483" s="9"/>
      <c r="B483" s="9" t="s">
        <v>2772</v>
      </c>
      <c r="C483" s="47" t="s">
        <v>2918</v>
      </c>
      <c r="D483" s="47" t="s">
        <v>2919</v>
      </c>
      <c r="E483" s="9" t="s">
        <v>2920</v>
      </c>
      <c r="F483" s="48">
        <v>295000</v>
      </c>
      <c r="G483" s="9">
        <v>4</v>
      </c>
      <c r="H483" s="9">
        <v>3</v>
      </c>
      <c r="I483" s="9">
        <f t="shared" si="31"/>
        <v>-1</v>
      </c>
      <c r="J483" s="43"/>
      <c r="K483" s="43"/>
      <c r="L483" s="43">
        <f t="shared" si="28"/>
        <v>-1</v>
      </c>
      <c r="M483" s="49">
        <f t="shared" si="29"/>
        <v>-295000</v>
      </c>
      <c r="N483" s="49">
        <f>VLOOKUP(D483,'[2]Báo cáo Dự báo tồn kho theo kho'!$G$1:$N$65536,8,0)</f>
        <v>3</v>
      </c>
      <c r="O483" s="49">
        <f t="shared" si="30"/>
        <v>2</v>
      </c>
      <c r="R483" s="8"/>
    </row>
    <row r="484" spans="1:18" s="7" customFormat="1" ht="47.25" hidden="1" customHeight="1">
      <c r="A484" s="9"/>
      <c r="B484" s="9" t="s">
        <v>2772</v>
      </c>
      <c r="C484" s="47" t="s">
        <v>2924</v>
      </c>
      <c r="D484" s="47" t="s">
        <v>2925</v>
      </c>
      <c r="E484" s="9" t="s">
        <v>2926</v>
      </c>
      <c r="F484" s="48">
        <v>240000</v>
      </c>
      <c r="G484" s="9">
        <v>5</v>
      </c>
      <c r="H484" s="9">
        <v>4</v>
      </c>
      <c r="I484" s="9">
        <f t="shared" si="31"/>
        <v>-1</v>
      </c>
      <c r="J484" s="43"/>
      <c r="K484" s="43"/>
      <c r="L484" s="43">
        <f t="shared" si="28"/>
        <v>-1</v>
      </c>
      <c r="M484" s="49">
        <f t="shared" si="29"/>
        <v>-240000</v>
      </c>
      <c r="N484" s="49">
        <f>VLOOKUP(D484,'[2]Báo cáo Dự báo tồn kho theo kho'!$G$1:$N$65536,8,0)</f>
        <v>4</v>
      </c>
      <c r="O484" s="49">
        <f t="shared" si="30"/>
        <v>3</v>
      </c>
      <c r="R484" s="8"/>
    </row>
    <row r="485" spans="1:18" s="7" customFormat="1" ht="47.25" hidden="1" customHeight="1">
      <c r="A485" s="9"/>
      <c r="B485" s="9" t="s">
        <v>2772</v>
      </c>
      <c r="C485" s="47" t="s">
        <v>2927</v>
      </c>
      <c r="D485" s="47" t="s">
        <v>2928</v>
      </c>
      <c r="E485" s="9" t="s">
        <v>2929</v>
      </c>
      <c r="F485" s="48">
        <v>295000</v>
      </c>
      <c r="G485" s="9">
        <v>1</v>
      </c>
      <c r="H485" s="9">
        <v>0</v>
      </c>
      <c r="I485" s="9">
        <f t="shared" si="31"/>
        <v>-1</v>
      </c>
      <c r="J485" s="43"/>
      <c r="K485" s="43"/>
      <c r="L485" s="43">
        <f t="shared" si="28"/>
        <v>-1</v>
      </c>
      <c r="M485" s="49">
        <f t="shared" si="29"/>
        <v>-295000</v>
      </c>
      <c r="N485" s="49">
        <f>VLOOKUP(D485,'[2]Báo cáo Dự báo tồn kho theo kho'!$G$1:$N$65536,8,0)</f>
        <v>1</v>
      </c>
      <c r="O485" s="49">
        <f t="shared" si="30"/>
        <v>0</v>
      </c>
      <c r="R485" s="8"/>
    </row>
    <row r="486" spans="1:18" s="7" customFormat="1" ht="47.25" hidden="1" customHeight="1">
      <c r="A486" s="9"/>
      <c r="B486" s="9" t="s">
        <v>2772</v>
      </c>
      <c r="C486" s="47" t="s">
        <v>2933</v>
      </c>
      <c r="D486" s="47" t="s">
        <v>2934</v>
      </c>
      <c r="E486" s="9" t="s">
        <v>2935</v>
      </c>
      <c r="F486" s="48">
        <v>405000</v>
      </c>
      <c r="G486" s="9">
        <v>1</v>
      </c>
      <c r="H486" s="9">
        <v>0</v>
      </c>
      <c r="I486" s="9">
        <f t="shared" si="31"/>
        <v>-1</v>
      </c>
      <c r="J486" s="43"/>
      <c r="K486" s="43"/>
      <c r="L486" s="43">
        <f t="shared" si="28"/>
        <v>-1</v>
      </c>
      <c r="M486" s="49">
        <f t="shared" si="29"/>
        <v>-405000</v>
      </c>
      <c r="N486" s="49">
        <f>VLOOKUP(D486,'[2]Báo cáo Dự báo tồn kho theo kho'!$G$1:$N$65536,8,0)</f>
        <v>1</v>
      </c>
      <c r="O486" s="49">
        <f t="shared" si="30"/>
        <v>0</v>
      </c>
      <c r="R486" s="8"/>
    </row>
    <row r="487" spans="1:18" s="7" customFormat="1" ht="47.25" hidden="1" customHeight="1">
      <c r="A487" s="9"/>
      <c r="B487" s="9" t="s">
        <v>2772</v>
      </c>
      <c r="C487" s="47" t="s">
        <v>2939</v>
      </c>
      <c r="D487" s="47" t="s">
        <v>2940</v>
      </c>
      <c r="E487" s="9" t="s">
        <v>2941</v>
      </c>
      <c r="F487" s="48">
        <v>405000</v>
      </c>
      <c r="G487" s="9">
        <v>4</v>
      </c>
      <c r="H487" s="9">
        <v>3</v>
      </c>
      <c r="I487" s="9">
        <f t="shared" si="31"/>
        <v>-1</v>
      </c>
      <c r="J487" s="43"/>
      <c r="K487" s="43"/>
      <c r="L487" s="43">
        <f t="shared" si="28"/>
        <v>-1</v>
      </c>
      <c r="M487" s="49">
        <f t="shared" si="29"/>
        <v>-405000</v>
      </c>
      <c r="N487" s="49">
        <f>VLOOKUP(D487,'[2]Báo cáo Dự báo tồn kho theo kho'!$G$1:$N$65536,8,0)</f>
        <v>4</v>
      </c>
      <c r="O487" s="49">
        <f t="shared" si="30"/>
        <v>3</v>
      </c>
      <c r="R487" s="8"/>
    </row>
    <row r="488" spans="1:18" s="7" customFormat="1" ht="47.25" hidden="1" customHeight="1">
      <c r="A488" s="9"/>
      <c r="B488" s="9" t="s">
        <v>2772</v>
      </c>
      <c r="C488" s="47" t="s">
        <v>2963</v>
      </c>
      <c r="D488" s="47" t="s">
        <v>2964</v>
      </c>
      <c r="E488" s="9" t="s">
        <v>2965</v>
      </c>
      <c r="F488" s="48">
        <v>20000</v>
      </c>
      <c r="G488" s="9">
        <v>1</v>
      </c>
      <c r="H488" s="9">
        <v>0</v>
      </c>
      <c r="I488" s="9">
        <f t="shared" si="31"/>
        <v>-1</v>
      </c>
      <c r="J488" s="43"/>
      <c r="K488" s="43"/>
      <c r="L488" s="43">
        <f t="shared" si="28"/>
        <v>-1</v>
      </c>
      <c r="M488" s="49">
        <f t="shared" si="29"/>
        <v>-20000</v>
      </c>
      <c r="N488" s="49">
        <f>VLOOKUP(D488,'[2]Báo cáo Dự báo tồn kho theo kho'!$G$1:$N$65536,8,0)</f>
        <v>1</v>
      </c>
      <c r="O488" s="49">
        <f t="shared" si="30"/>
        <v>0</v>
      </c>
      <c r="R488" s="8"/>
    </row>
    <row r="489" spans="1:18" s="7" customFormat="1" ht="47.25" hidden="1" customHeight="1">
      <c r="A489" s="9"/>
      <c r="B489" s="9" t="s">
        <v>2772</v>
      </c>
      <c r="C489" s="47" t="s">
        <v>2969</v>
      </c>
      <c r="D489" s="47" t="s">
        <v>2970</v>
      </c>
      <c r="E489" s="9" t="s">
        <v>2971</v>
      </c>
      <c r="F489" s="48">
        <v>685000</v>
      </c>
      <c r="G489" s="9">
        <v>1</v>
      </c>
      <c r="H489" s="9">
        <v>0</v>
      </c>
      <c r="I489" s="9">
        <f t="shared" si="31"/>
        <v>-1</v>
      </c>
      <c r="J489" s="43"/>
      <c r="K489" s="43"/>
      <c r="L489" s="43">
        <f t="shared" si="28"/>
        <v>-1</v>
      </c>
      <c r="M489" s="49">
        <f t="shared" si="29"/>
        <v>-685000</v>
      </c>
      <c r="N489" s="49">
        <f>VLOOKUP(D489,'[2]Báo cáo Dự báo tồn kho theo kho'!$G$1:$N$65536,8,0)</f>
        <v>1</v>
      </c>
      <c r="O489" s="49">
        <f t="shared" si="30"/>
        <v>0</v>
      </c>
      <c r="R489" s="8"/>
    </row>
    <row r="490" spans="1:18" s="7" customFormat="1" ht="47.25" hidden="1" customHeight="1">
      <c r="A490" s="9"/>
      <c r="B490" s="9" t="s">
        <v>33</v>
      </c>
      <c r="C490" s="47" t="s">
        <v>249</v>
      </c>
      <c r="D490" s="47" t="s">
        <v>250</v>
      </c>
      <c r="E490" s="9" t="s">
        <v>251</v>
      </c>
      <c r="F490" s="48">
        <v>150000</v>
      </c>
      <c r="G490" s="9">
        <v>10</v>
      </c>
      <c r="H490" s="9">
        <v>9</v>
      </c>
      <c r="I490" s="9">
        <f t="shared" si="31"/>
        <v>-1</v>
      </c>
      <c r="J490" s="43"/>
      <c r="K490" s="43"/>
      <c r="L490" s="43">
        <f t="shared" si="28"/>
        <v>-1</v>
      </c>
      <c r="M490" s="49">
        <f t="shared" si="29"/>
        <v>-150000</v>
      </c>
      <c r="N490" s="49">
        <f>VLOOKUP(D490,'[2]Báo cáo Dự báo tồn kho theo kho'!$G$1:$N$65536,8,0)</f>
        <v>8</v>
      </c>
      <c r="O490" s="49">
        <f t="shared" si="30"/>
        <v>7</v>
      </c>
      <c r="R490" s="8"/>
    </row>
    <row r="491" spans="1:18" s="7" customFormat="1" ht="47.25" hidden="1" customHeight="1">
      <c r="A491" s="9"/>
      <c r="B491" s="9" t="s">
        <v>33</v>
      </c>
      <c r="C491" s="47" t="s">
        <v>2999</v>
      </c>
      <c r="D491" s="47" t="s">
        <v>3000</v>
      </c>
      <c r="E491" s="9" t="s">
        <v>3001</v>
      </c>
      <c r="F491" s="48">
        <v>49000</v>
      </c>
      <c r="G491" s="9">
        <v>1</v>
      </c>
      <c r="H491" s="9">
        <v>0</v>
      </c>
      <c r="I491" s="9">
        <f t="shared" si="31"/>
        <v>-1</v>
      </c>
      <c r="J491" s="43"/>
      <c r="K491" s="43"/>
      <c r="L491" s="43">
        <f t="shared" si="28"/>
        <v>-1</v>
      </c>
      <c r="M491" s="49">
        <f t="shared" si="29"/>
        <v>-49000</v>
      </c>
      <c r="N491" s="49">
        <f>VLOOKUP(D491,'[2]Báo cáo Dự báo tồn kho theo kho'!$G$1:$N$65536,8,0)</f>
        <v>1</v>
      </c>
      <c r="O491" s="49">
        <f t="shared" si="30"/>
        <v>0</v>
      </c>
      <c r="R491" s="8"/>
    </row>
    <row r="492" spans="1:18" s="7" customFormat="1" ht="47.25" hidden="1" customHeight="1">
      <c r="A492" s="9"/>
      <c r="B492" s="9" t="s">
        <v>33</v>
      </c>
      <c r="C492" s="47" t="s">
        <v>3002</v>
      </c>
      <c r="D492" s="47" t="s">
        <v>3003</v>
      </c>
      <c r="E492" s="9" t="s">
        <v>3004</v>
      </c>
      <c r="F492" s="48">
        <v>45000</v>
      </c>
      <c r="G492" s="9">
        <v>1</v>
      </c>
      <c r="H492" s="9">
        <v>0</v>
      </c>
      <c r="I492" s="9">
        <f t="shared" si="31"/>
        <v>-1</v>
      </c>
      <c r="J492" s="43"/>
      <c r="K492" s="43"/>
      <c r="L492" s="43">
        <f t="shared" si="28"/>
        <v>-1</v>
      </c>
      <c r="M492" s="49">
        <f t="shared" si="29"/>
        <v>-45000</v>
      </c>
      <c r="N492" s="49">
        <f>VLOOKUP(D492,'[2]Báo cáo Dự báo tồn kho theo kho'!$G$1:$N$65536,8,0)</f>
        <v>1</v>
      </c>
      <c r="O492" s="49">
        <f t="shared" si="30"/>
        <v>0</v>
      </c>
      <c r="R492" s="8"/>
    </row>
    <row r="493" spans="1:18" s="7" customFormat="1" ht="47.25" hidden="1" customHeight="1">
      <c r="A493" s="9"/>
      <c r="B493" s="9" t="s">
        <v>33</v>
      </c>
      <c r="C493" s="47" t="s">
        <v>3005</v>
      </c>
      <c r="D493" s="47" t="s">
        <v>3006</v>
      </c>
      <c r="E493" s="9" t="s">
        <v>3007</v>
      </c>
      <c r="F493" s="48">
        <v>45000</v>
      </c>
      <c r="G493" s="9">
        <v>1</v>
      </c>
      <c r="H493" s="9">
        <v>0</v>
      </c>
      <c r="I493" s="9">
        <f t="shared" si="31"/>
        <v>-1</v>
      </c>
      <c r="J493" s="43"/>
      <c r="K493" s="43"/>
      <c r="L493" s="43">
        <f t="shared" si="28"/>
        <v>-1</v>
      </c>
      <c r="M493" s="49">
        <f t="shared" si="29"/>
        <v>-45000</v>
      </c>
      <c r="N493" s="49">
        <f>VLOOKUP(D493,'[2]Báo cáo Dự báo tồn kho theo kho'!$G$1:$N$65536,8,0)</f>
        <v>1</v>
      </c>
      <c r="O493" s="49">
        <f t="shared" si="30"/>
        <v>0</v>
      </c>
      <c r="R493" s="8"/>
    </row>
    <row r="494" spans="1:18" s="7" customFormat="1" ht="47.25" hidden="1" customHeight="1">
      <c r="A494" s="9"/>
      <c r="B494" s="9" t="s">
        <v>33</v>
      </c>
      <c r="C494" s="47" t="s">
        <v>3008</v>
      </c>
      <c r="D494" s="47" t="s">
        <v>3009</v>
      </c>
      <c r="E494" s="9" t="s">
        <v>3010</v>
      </c>
      <c r="F494" s="48">
        <v>95000</v>
      </c>
      <c r="G494" s="9">
        <v>1</v>
      </c>
      <c r="H494" s="9">
        <v>0</v>
      </c>
      <c r="I494" s="9">
        <f t="shared" si="31"/>
        <v>-1</v>
      </c>
      <c r="J494" s="43"/>
      <c r="K494" s="43"/>
      <c r="L494" s="43">
        <f t="shared" si="28"/>
        <v>-1</v>
      </c>
      <c r="M494" s="49">
        <f t="shared" si="29"/>
        <v>-95000</v>
      </c>
      <c r="N494" s="49">
        <f>VLOOKUP(D494,'[2]Báo cáo Dự báo tồn kho theo kho'!$G$1:$N$65536,8,0)</f>
        <v>1</v>
      </c>
      <c r="O494" s="49">
        <f t="shared" si="30"/>
        <v>0</v>
      </c>
      <c r="R494" s="8"/>
    </row>
    <row r="495" spans="1:18" s="7" customFormat="1" ht="47.25" hidden="1" customHeight="1">
      <c r="A495" s="9"/>
      <c r="B495" s="9" t="s">
        <v>33</v>
      </c>
      <c r="C495" s="47" t="s">
        <v>3047</v>
      </c>
      <c r="D495" s="47" t="s">
        <v>3048</v>
      </c>
      <c r="E495" s="9" t="s">
        <v>3049</v>
      </c>
      <c r="F495" s="48">
        <v>70000</v>
      </c>
      <c r="G495" s="9">
        <v>9</v>
      </c>
      <c r="H495" s="9">
        <v>8</v>
      </c>
      <c r="I495" s="9">
        <f t="shared" si="31"/>
        <v>-1</v>
      </c>
      <c r="J495" s="43"/>
      <c r="K495" s="43"/>
      <c r="L495" s="43">
        <f t="shared" si="28"/>
        <v>-1</v>
      </c>
      <c r="M495" s="49">
        <f t="shared" si="29"/>
        <v>-70000</v>
      </c>
      <c r="N495" s="49">
        <f>VLOOKUP(D495,'[2]Báo cáo Dự báo tồn kho theo kho'!$G$1:$N$65536,8,0)</f>
        <v>8</v>
      </c>
      <c r="O495" s="49">
        <f t="shared" si="30"/>
        <v>7</v>
      </c>
      <c r="R495" s="8"/>
    </row>
    <row r="496" spans="1:18" s="7" customFormat="1" ht="47.25" hidden="1" customHeight="1">
      <c r="A496" s="9"/>
      <c r="B496" s="9" t="s">
        <v>197</v>
      </c>
      <c r="C496" s="47" t="s">
        <v>237</v>
      </c>
      <c r="D496" s="47" t="s">
        <v>238</v>
      </c>
      <c r="E496" s="9" t="s">
        <v>239</v>
      </c>
      <c r="F496" s="48">
        <v>145000</v>
      </c>
      <c r="G496" s="9">
        <v>16</v>
      </c>
      <c r="H496" s="9">
        <v>15</v>
      </c>
      <c r="I496" s="9">
        <f t="shared" si="31"/>
        <v>-1</v>
      </c>
      <c r="J496" s="43"/>
      <c r="K496" s="43"/>
      <c r="L496" s="43">
        <f t="shared" si="28"/>
        <v>-1</v>
      </c>
      <c r="M496" s="49">
        <f t="shared" si="29"/>
        <v>-145000</v>
      </c>
      <c r="N496" s="49">
        <f>VLOOKUP(D496,'[2]Báo cáo Dự báo tồn kho theo kho'!$G$1:$N$65536,8,0)</f>
        <v>12</v>
      </c>
      <c r="O496" s="49">
        <f t="shared" si="30"/>
        <v>11</v>
      </c>
      <c r="R496" s="8"/>
    </row>
    <row r="497" spans="1:18" s="7" customFormat="1" ht="47.25" hidden="1" customHeight="1">
      <c r="A497" s="9"/>
      <c r="B497" s="9" t="s">
        <v>197</v>
      </c>
      <c r="C497" s="47" t="s">
        <v>3101</v>
      </c>
      <c r="D497" s="47" t="s">
        <v>3102</v>
      </c>
      <c r="E497" s="9" t="s">
        <v>3103</v>
      </c>
      <c r="F497" s="48">
        <v>105000</v>
      </c>
      <c r="G497" s="9">
        <v>4</v>
      </c>
      <c r="H497" s="9">
        <v>3</v>
      </c>
      <c r="I497" s="9">
        <f t="shared" si="31"/>
        <v>-1</v>
      </c>
      <c r="J497" s="43"/>
      <c r="K497" s="43"/>
      <c r="L497" s="43">
        <f t="shared" si="28"/>
        <v>-1</v>
      </c>
      <c r="M497" s="49">
        <f t="shared" si="29"/>
        <v>-105000</v>
      </c>
      <c r="N497" s="49">
        <f>VLOOKUP(D497,'[2]Báo cáo Dự báo tồn kho theo kho'!$G$1:$N$65536,8,0)</f>
        <v>3</v>
      </c>
      <c r="O497" s="49">
        <f t="shared" si="30"/>
        <v>2</v>
      </c>
      <c r="R497" s="8"/>
    </row>
    <row r="498" spans="1:18" s="7" customFormat="1" ht="47.25" hidden="1" customHeight="1">
      <c r="A498" s="9"/>
      <c r="B498" s="9" t="s">
        <v>197</v>
      </c>
      <c r="C498" s="47" t="s">
        <v>3110</v>
      </c>
      <c r="D498" s="47" t="s">
        <v>3111</v>
      </c>
      <c r="E498" s="9" t="s">
        <v>3112</v>
      </c>
      <c r="F498" s="48">
        <v>145000</v>
      </c>
      <c r="G498" s="9">
        <v>1</v>
      </c>
      <c r="H498" s="9">
        <v>0</v>
      </c>
      <c r="I498" s="9">
        <f t="shared" si="31"/>
        <v>-1</v>
      </c>
      <c r="J498" s="43"/>
      <c r="K498" s="43"/>
      <c r="L498" s="43">
        <f t="shared" si="28"/>
        <v>-1</v>
      </c>
      <c r="M498" s="49">
        <f t="shared" si="29"/>
        <v>-145000</v>
      </c>
      <c r="N498" s="49">
        <f>VLOOKUP(D498,'[2]Báo cáo Dự báo tồn kho theo kho'!$G$1:$N$65536,8,0)</f>
        <v>1</v>
      </c>
      <c r="O498" s="49">
        <f t="shared" si="30"/>
        <v>0</v>
      </c>
      <c r="R498" s="8"/>
    </row>
    <row r="499" spans="1:18" s="7" customFormat="1" ht="47.25" hidden="1" customHeight="1">
      <c r="A499" s="9"/>
      <c r="B499" s="9" t="s">
        <v>197</v>
      </c>
      <c r="C499" s="47" t="s">
        <v>3113</v>
      </c>
      <c r="D499" s="47" t="s">
        <v>3114</v>
      </c>
      <c r="E499" s="9" t="s">
        <v>3115</v>
      </c>
      <c r="F499" s="48">
        <v>95000</v>
      </c>
      <c r="G499" s="9">
        <v>1</v>
      </c>
      <c r="H499" s="9">
        <v>0</v>
      </c>
      <c r="I499" s="9">
        <f t="shared" si="31"/>
        <v>-1</v>
      </c>
      <c r="J499" s="43"/>
      <c r="K499" s="43"/>
      <c r="L499" s="43">
        <f t="shared" si="28"/>
        <v>-1</v>
      </c>
      <c r="M499" s="49">
        <f t="shared" si="29"/>
        <v>-95000</v>
      </c>
      <c r="N499" s="49">
        <f>VLOOKUP(D499,'[2]Báo cáo Dự báo tồn kho theo kho'!$G$1:$N$65536,8,0)</f>
        <v>1</v>
      </c>
      <c r="O499" s="49">
        <f t="shared" si="30"/>
        <v>0</v>
      </c>
      <c r="R499" s="8"/>
    </row>
    <row r="500" spans="1:18" s="7" customFormat="1" ht="47.25" hidden="1" customHeight="1">
      <c r="A500" s="9"/>
      <c r="B500" s="9" t="s">
        <v>197</v>
      </c>
      <c r="C500" s="47" t="s">
        <v>3116</v>
      </c>
      <c r="D500" s="47" t="s">
        <v>3117</v>
      </c>
      <c r="E500" s="9" t="s">
        <v>3118</v>
      </c>
      <c r="F500" s="48">
        <v>110000</v>
      </c>
      <c r="G500" s="9">
        <v>1</v>
      </c>
      <c r="H500" s="9">
        <v>0</v>
      </c>
      <c r="I500" s="9">
        <f t="shared" si="31"/>
        <v>-1</v>
      </c>
      <c r="J500" s="43"/>
      <c r="K500" s="43"/>
      <c r="L500" s="43">
        <f t="shared" si="28"/>
        <v>-1</v>
      </c>
      <c r="M500" s="49">
        <f t="shared" si="29"/>
        <v>-110000</v>
      </c>
      <c r="N500" s="49">
        <f>VLOOKUP(D500,'[2]Báo cáo Dự báo tồn kho theo kho'!$G$1:$N$65536,8,0)</f>
        <v>1</v>
      </c>
      <c r="O500" s="49">
        <f t="shared" si="30"/>
        <v>0</v>
      </c>
      <c r="R500" s="8"/>
    </row>
    <row r="501" spans="1:18" s="7" customFormat="1" ht="47.25" hidden="1" customHeight="1">
      <c r="A501" s="9"/>
      <c r="B501" s="9" t="s">
        <v>2772</v>
      </c>
      <c r="C501" s="47" t="s">
        <v>3119</v>
      </c>
      <c r="D501" s="47" t="s">
        <v>3120</v>
      </c>
      <c r="E501" s="9" t="s">
        <v>3121</v>
      </c>
      <c r="F501" s="48">
        <v>1295000</v>
      </c>
      <c r="G501" s="9">
        <v>2</v>
      </c>
      <c r="H501" s="9">
        <v>1</v>
      </c>
      <c r="I501" s="9">
        <f t="shared" si="31"/>
        <v>-1</v>
      </c>
      <c r="J501" s="43"/>
      <c r="K501" s="43"/>
      <c r="L501" s="43">
        <f t="shared" si="28"/>
        <v>-1</v>
      </c>
      <c r="M501" s="49">
        <f t="shared" si="29"/>
        <v>-1295000</v>
      </c>
      <c r="N501" s="49">
        <f>VLOOKUP(D501,'[2]Báo cáo Dự báo tồn kho theo kho'!$G$1:$N$65536,8,0)</f>
        <v>2</v>
      </c>
      <c r="O501" s="49">
        <f t="shared" si="30"/>
        <v>1</v>
      </c>
      <c r="R501" s="8"/>
    </row>
    <row r="502" spans="1:18" s="7" customFormat="1" ht="47.25" customHeight="1">
      <c r="A502" s="9"/>
      <c r="B502" s="9" t="s">
        <v>2772</v>
      </c>
      <c r="C502" s="47" t="s">
        <v>3122</v>
      </c>
      <c r="D502" s="47" t="s">
        <v>3123</v>
      </c>
      <c r="E502" s="9" t="s">
        <v>3124</v>
      </c>
      <c r="F502" s="48">
        <v>1090000</v>
      </c>
      <c r="G502" s="9">
        <v>1</v>
      </c>
      <c r="H502" s="9">
        <v>0</v>
      </c>
      <c r="I502" s="9">
        <f t="shared" si="31"/>
        <v>-1</v>
      </c>
      <c r="J502" s="43"/>
      <c r="K502" s="43"/>
      <c r="L502" s="43">
        <f t="shared" si="28"/>
        <v>-1</v>
      </c>
      <c r="M502" s="49">
        <f t="shared" si="29"/>
        <v>-1090000</v>
      </c>
      <c r="N502" s="49">
        <f>VLOOKUP(D502,'[2]Báo cáo Dự báo tồn kho theo kho'!$G$1:$N$65536,8,0)</f>
        <v>0</v>
      </c>
      <c r="O502" s="49">
        <f t="shared" si="30"/>
        <v>-1</v>
      </c>
      <c r="R502" s="8"/>
    </row>
    <row r="503" spans="1:18" s="7" customFormat="1" ht="47.25" hidden="1" customHeight="1">
      <c r="A503" s="9"/>
      <c r="B503" s="9" t="s">
        <v>2772</v>
      </c>
      <c r="C503" s="47" t="s">
        <v>3131</v>
      </c>
      <c r="D503" s="47" t="s">
        <v>3132</v>
      </c>
      <c r="E503" s="9" t="s">
        <v>3133</v>
      </c>
      <c r="F503" s="48">
        <v>1090000</v>
      </c>
      <c r="G503" s="9">
        <v>2</v>
      </c>
      <c r="H503" s="9">
        <v>1</v>
      </c>
      <c r="I503" s="9">
        <f t="shared" si="31"/>
        <v>-1</v>
      </c>
      <c r="J503" s="43"/>
      <c r="K503" s="43"/>
      <c r="L503" s="43">
        <f t="shared" si="28"/>
        <v>-1</v>
      </c>
      <c r="M503" s="49">
        <f t="shared" si="29"/>
        <v>-1090000</v>
      </c>
      <c r="N503" s="49">
        <f>VLOOKUP(D503,'[2]Báo cáo Dự báo tồn kho theo kho'!$G$1:$N$65536,8,0)</f>
        <v>2</v>
      </c>
      <c r="O503" s="49">
        <f t="shared" si="30"/>
        <v>1</v>
      </c>
      <c r="R503" s="8"/>
    </row>
    <row r="504" spans="1:18" s="7" customFormat="1" ht="47.25" hidden="1" customHeight="1">
      <c r="A504" s="9"/>
      <c r="B504" s="9" t="s">
        <v>2772</v>
      </c>
      <c r="C504" s="47" t="s">
        <v>3140</v>
      </c>
      <c r="D504" s="47" t="s">
        <v>3141</v>
      </c>
      <c r="E504" s="9" t="s">
        <v>3142</v>
      </c>
      <c r="F504" s="48">
        <v>1090000</v>
      </c>
      <c r="G504" s="9">
        <v>1</v>
      </c>
      <c r="H504" s="9">
        <v>0</v>
      </c>
      <c r="I504" s="9">
        <f t="shared" si="31"/>
        <v>-1</v>
      </c>
      <c r="J504" s="43"/>
      <c r="K504" s="43"/>
      <c r="L504" s="43">
        <f t="shared" si="28"/>
        <v>-1</v>
      </c>
      <c r="M504" s="49">
        <f t="shared" si="29"/>
        <v>-1090000</v>
      </c>
      <c r="N504" s="49">
        <f>VLOOKUP(D504,'[2]Báo cáo Dự báo tồn kho theo kho'!$G$1:$N$65536,8,0)</f>
        <v>1</v>
      </c>
      <c r="O504" s="49">
        <f t="shared" si="30"/>
        <v>0</v>
      </c>
      <c r="R504" s="8"/>
    </row>
    <row r="505" spans="1:18" s="7" customFormat="1" ht="47.25" hidden="1" customHeight="1">
      <c r="A505" s="9"/>
      <c r="B505" s="9" t="s">
        <v>2772</v>
      </c>
      <c r="C505" s="47" t="s">
        <v>3146</v>
      </c>
      <c r="D505" s="47" t="s">
        <v>3147</v>
      </c>
      <c r="E505" s="9" t="s">
        <v>3148</v>
      </c>
      <c r="F505" s="48">
        <v>1090000</v>
      </c>
      <c r="G505" s="9">
        <v>1</v>
      </c>
      <c r="H505" s="9">
        <v>0</v>
      </c>
      <c r="I505" s="9">
        <f t="shared" si="31"/>
        <v>-1</v>
      </c>
      <c r="J505" s="43"/>
      <c r="K505" s="43"/>
      <c r="L505" s="43">
        <f t="shared" si="28"/>
        <v>-1</v>
      </c>
      <c r="M505" s="49">
        <f t="shared" si="29"/>
        <v>-1090000</v>
      </c>
      <c r="N505" s="49">
        <f>VLOOKUP(D505,'[2]Báo cáo Dự báo tồn kho theo kho'!$G$1:$N$65536,8,0)</f>
        <v>1</v>
      </c>
      <c r="O505" s="49">
        <f t="shared" si="30"/>
        <v>0</v>
      </c>
      <c r="R505" s="8"/>
    </row>
    <row r="506" spans="1:18" s="7" customFormat="1" ht="47.25" hidden="1" customHeight="1">
      <c r="A506" s="9"/>
      <c r="B506" s="9" t="s">
        <v>27</v>
      </c>
      <c r="C506" s="47" t="s">
        <v>3170</v>
      </c>
      <c r="D506" s="47" t="s">
        <v>3171</v>
      </c>
      <c r="E506" s="9" t="s">
        <v>3172</v>
      </c>
      <c r="F506" s="48">
        <v>225000</v>
      </c>
      <c r="G506" s="9">
        <v>8</v>
      </c>
      <c r="H506" s="9">
        <v>7</v>
      </c>
      <c r="I506" s="9">
        <f t="shared" si="31"/>
        <v>-1</v>
      </c>
      <c r="J506" s="43"/>
      <c r="K506" s="43"/>
      <c r="L506" s="43">
        <f t="shared" si="28"/>
        <v>-1</v>
      </c>
      <c r="M506" s="49">
        <f t="shared" si="29"/>
        <v>-225000</v>
      </c>
      <c r="N506" s="49">
        <f>VLOOKUP(D506,'[2]Báo cáo Dự báo tồn kho theo kho'!$G$1:$N$65536,8,0)</f>
        <v>8</v>
      </c>
      <c r="O506" s="49">
        <f t="shared" si="30"/>
        <v>7</v>
      </c>
      <c r="R506" s="8"/>
    </row>
    <row r="507" spans="1:18" s="7" customFormat="1" ht="47.25" hidden="1" customHeight="1">
      <c r="A507" s="9"/>
      <c r="B507" s="9" t="s">
        <v>27</v>
      </c>
      <c r="C507" s="47" t="s">
        <v>3191</v>
      </c>
      <c r="D507" s="47" t="s">
        <v>3192</v>
      </c>
      <c r="E507" s="9" t="s">
        <v>3193</v>
      </c>
      <c r="F507" s="48">
        <v>40000</v>
      </c>
      <c r="G507" s="9">
        <v>2</v>
      </c>
      <c r="H507" s="9">
        <v>1</v>
      </c>
      <c r="I507" s="9">
        <f t="shared" si="31"/>
        <v>-1</v>
      </c>
      <c r="J507" s="43"/>
      <c r="K507" s="43"/>
      <c r="L507" s="43">
        <f t="shared" si="28"/>
        <v>-1</v>
      </c>
      <c r="M507" s="49">
        <f t="shared" si="29"/>
        <v>-40000</v>
      </c>
      <c r="N507" s="49">
        <f>VLOOKUP(D507,'[2]Báo cáo Dự báo tồn kho theo kho'!$G$1:$N$65536,8,0)</f>
        <v>32</v>
      </c>
      <c r="O507" s="49">
        <f t="shared" si="30"/>
        <v>31</v>
      </c>
      <c r="R507" s="8"/>
    </row>
    <row r="508" spans="1:18" s="7" customFormat="1" ht="47.25" hidden="1" customHeight="1">
      <c r="A508" s="9"/>
      <c r="B508" s="9" t="s">
        <v>27</v>
      </c>
      <c r="C508" s="47" t="s">
        <v>3197</v>
      </c>
      <c r="D508" s="47" t="s">
        <v>3198</v>
      </c>
      <c r="E508" s="9" t="s">
        <v>3199</v>
      </c>
      <c r="F508" s="48">
        <v>850000</v>
      </c>
      <c r="G508" s="9">
        <v>29</v>
      </c>
      <c r="H508" s="9">
        <v>28</v>
      </c>
      <c r="I508" s="9">
        <f t="shared" si="31"/>
        <v>-1</v>
      </c>
      <c r="J508" s="43"/>
      <c r="K508" s="43"/>
      <c r="L508" s="43">
        <f t="shared" si="28"/>
        <v>-1</v>
      </c>
      <c r="M508" s="49">
        <f t="shared" si="29"/>
        <v>-850000</v>
      </c>
      <c r="N508" s="49">
        <f>VLOOKUP(D508,'[2]Báo cáo Dự báo tồn kho theo kho'!$G$1:$N$65536,8,0)</f>
        <v>27</v>
      </c>
      <c r="O508" s="49">
        <f t="shared" si="30"/>
        <v>26</v>
      </c>
      <c r="R508" s="8"/>
    </row>
    <row r="509" spans="1:18" s="7" customFormat="1" ht="47.25" hidden="1" customHeight="1">
      <c r="A509" s="9"/>
      <c r="B509" s="9" t="s">
        <v>27</v>
      </c>
      <c r="C509" s="47" t="s">
        <v>3251</v>
      </c>
      <c r="D509" s="47" t="s">
        <v>3252</v>
      </c>
      <c r="E509" s="9" t="s">
        <v>3253</v>
      </c>
      <c r="F509" s="48">
        <v>85000</v>
      </c>
      <c r="G509" s="9">
        <v>127</v>
      </c>
      <c r="H509" s="9">
        <v>126</v>
      </c>
      <c r="I509" s="9">
        <f t="shared" si="31"/>
        <v>-1</v>
      </c>
      <c r="J509" s="43"/>
      <c r="K509" s="43"/>
      <c r="L509" s="43">
        <f t="shared" si="28"/>
        <v>-1</v>
      </c>
      <c r="M509" s="49">
        <f t="shared" si="29"/>
        <v>-85000</v>
      </c>
      <c r="N509" s="49">
        <f>VLOOKUP(D509,'[2]Báo cáo Dự báo tồn kho theo kho'!$G$1:$N$65536,8,0)</f>
        <v>112</v>
      </c>
      <c r="O509" s="49">
        <f t="shared" si="30"/>
        <v>111</v>
      </c>
      <c r="R509" s="8"/>
    </row>
    <row r="510" spans="1:18" s="7" customFormat="1" ht="47.25" hidden="1" customHeight="1">
      <c r="A510" s="9"/>
      <c r="B510" s="9" t="s">
        <v>27</v>
      </c>
      <c r="C510" s="47" t="s">
        <v>3275</v>
      </c>
      <c r="D510" s="47" t="s">
        <v>3276</v>
      </c>
      <c r="E510" s="9" t="s">
        <v>3277</v>
      </c>
      <c r="F510" s="48">
        <v>42000</v>
      </c>
      <c r="G510" s="9">
        <v>8</v>
      </c>
      <c r="H510" s="9">
        <v>7</v>
      </c>
      <c r="I510" s="9">
        <f t="shared" si="31"/>
        <v>-1</v>
      </c>
      <c r="J510" s="43"/>
      <c r="K510" s="43"/>
      <c r="L510" s="43">
        <f t="shared" si="28"/>
        <v>-1</v>
      </c>
      <c r="M510" s="49">
        <f t="shared" si="29"/>
        <v>-42000</v>
      </c>
      <c r="N510" s="49">
        <f>VLOOKUP(D510,'[2]Báo cáo Dự báo tồn kho theo kho'!$G$1:$N$65536,8,0)</f>
        <v>22</v>
      </c>
      <c r="O510" s="49">
        <f t="shared" si="30"/>
        <v>21</v>
      </c>
      <c r="R510" s="8"/>
    </row>
    <row r="511" spans="1:18" s="7" customFormat="1" ht="47.25" hidden="1" customHeight="1">
      <c r="A511" s="9"/>
      <c r="B511" s="9" t="s">
        <v>27</v>
      </c>
      <c r="C511" s="47" t="s">
        <v>3278</v>
      </c>
      <c r="D511" s="47" t="s">
        <v>3279</v>
      </c>
      <c r="E511" s="9" t="s">
        <v>3280</v>
      </c>
      <c r="F511" s="48">
        <v>42000</v>
      </c>
      <c r="G511" s="9">
        <v>2</v>
      </c>
      <c r="H511" s="9">
        <v>1</v>
      </c>
      <c r="I511" s="9">
        <f t="shared" si="31"/>
        <v>-1</v>
      </c>
      <c r="J511" s="43"/>
      <c r="K511" s="43"/>
      <c r="L511" s="43">
        <f t="shared" si="28"/>
        <v>-1</v>
      </c>
      <c r="M511" s="49">
        <f t="shared" si="29"/>
        <v>-42000</v>
      </c>
      <c r="N511" s="49">
        <f>VLOOKUP(D511,'[2]Báo cáo Dự báo tồn kho theo kho'!$G$1:$N$65536,8,0)</f>
        <v>12</v>
      </c>
      <c r="O511" s="49">
        <f t="shared" si="30"/>
        <v>11</v>
      </c>
      <c r="R511" s="8"/>
    </row>
    <row r="512" spans="1:18" s="7" customFormat="1" ht="47.25" hidden="1" customHeight="1">
      <c r="A512" s="9"/>
      <c r="B512" s="9" t="s">
        <v>27</v>
      </c>
      <c r="C512" s="47" t="s">
        <v>3281</v>
      </c>
      <c r="D512" s="47" t="s">
        <v>3282</v>
      </c>
      <c r="E512" s="9" t="s">
        <v>3283</v>
      </c>
      <c r="F512" s="48">
        <v>48000</v>
      </c>
      <c r="G512" s="9">
        <v>10</v>
      </c>
      <c r="H512" s="9">
        <v>9</v>
      </c>
      <c r="I512" s="9">
        <f t="shared" si="31"/>
        <v>-1</v>
      </c>
      <c r="J512" s="43"/>
      <c r="K512" s="43"/>
      <c r="L512" s="43">
        <f t="shared" ref="L512:L535" si="32">+H512-G512</f>
        <v>-1</v>
      </c>
      <c r="M512" s="49">
        <f t="shared" ref="M512:M535" si="33">+L512*F512</f>
        <v>-48000</v>
      </c>
      <c r="N512" s="49">
        <f>VLOOKUP(D512,'[2]Báo cáo Dự báo tồn kho theo kho'!$G$1:$N$65536,8,0)</f>
        <v>3</v>
      </c>
      <c r="O512" s="49">
        <f t="shared" ref="O512:O575" si="34">+N512+I512</f>
        <v>2</v>
      </c>
      <c r="R512" s="8"/>
    </row>
    <row r="513" spans="1:18" s="7" customFormat="1" ht="47.25" hidden="1" customHeight="1">
      <c r="A513" s="9"/>
      <c r="B513" s="9" t="s">
        <v>33</v>
      </c>
      <c r="C513" s="47" t="s">
        <v>3287</v>
      </c>
      <c r="D513" s="47" t="s">
        <v>3288</v>
      </c>
      <c r="E513" s="9" t="s">
        <v>3289</v>
      </c>
      <c r="F513" s="48">
        <v>26000</v>
      </c>
      <c r="G513" s="9">
        <v>1</v>
      </c>
      <c r="H513" s="9">
        <v>0</v>
      </c>
      <c r="I513" s="9">
        <f t="shared" si="31"/>
        <v>-1</v>
      </c>
      <c r="J513" s="43"/>
      <c r="K513" s="43"/>
      <c r="L513" s="43">
        <f t="shared" si="32"/>
        <v>-1</v>
      </c>
      <c r="M513" s="49">
        <f t="shared" si="33"/>
        <v>-26000</v>
      </c>
      <c r="N513" s="49">
        <f>VLOOKUP(D513,'[2]Báo cáo Dự báo tồn kho theo kho'!$G$1:$N$65536,8,0)</f>
        <v>1</v>
      </c>
      <c r="O513" s="49">
        <f t="shared" si="34"/>
        <v>0</v>
      </c>
      <c r="R513" s="8"/>
    </row>
    <row r="514" spans="1:18" s="7" customFormat="1" ht="47.25" hidden="1" customHeight="1">
      <c r="A514" s="9"/>
      <c r="B514" s="9" t="s">
        <v>33</v>
      </c>
      <c r="C514" s="47" t="s">
        <v>3293</v>
      </c>
      <c r="D514" s="47" t="s">
        <v>3294</v>
      </c>
      <c r="E514" s="9" t="s">
        <v>3295</v>
      </c>
      <c r="F514" s="48">
        <v>450000</v>
      </c>
      <c r="G514" s="9">
        <v>3</v>
      </c>
      <c r="H514" s="9">
        <v>2</v>
      </c>
      <c r="I514" s="9">
        <f t="shared" si="31"/>
        <v>-1</v>
      </c>
      <c r="J514" s="43"/>
      <c r="K514" s="43"/>
      <c r="L514" s="43">
        <f t="shared" si="32"/>
        <v>-1</v>
      </c>
      <c r="M514" s="49">
        <f t="shared" si="33"/>
        <v>-450000</v>
      </c>
      <c r="N514" s="49">
        <f>VLOOKUP(D514,'[2]Báo cáo Dự báo tồn kho theo kho'!$G$1:$N$65536,8,0)</f>
        <v>3</v>
      </c>
      <c r="O514" s="49">
        <f t="shared" si="34"/>
        <v>2</v>
      </c>
      <c r="R514" s="8"/>
    </row>
    <row r="515" spans="1:18" s="7" customFormat="1" ht="47.25" hidden="1" customHeight="1">
      <c r="A515" s="9"/>
      <c r="B515" s="9" t="s">
        <v>33</v>
      </c>
      <c r="C515" s="47" t="s">
        <v>3307</v>
      </c>
      <c r="D515" s="47" t="s">
        <v>3308</v>
      </c>
      <c r="E515" s="9" t="s">
        <v>3309</v>
      </c>
      <c r="F515" s="48">
        <v>750000</v>
      </c>
      <c r="G515" s="9">
        <v>5</v>
      </c>
      <c r="H515" s="9">
        <v>4</v>
      </c>
      <c r="I515" s="9">
        <f t="shared" si="31"/>
        <v>-1</v>
      </c>
      <c r="J515" s="43"/>
      <c r="K515" s="43"/>
      <c r="L515" s="43">
        <f t="shared" si="32"/>
        <v>-1</v>
      </c>
      <c r="M515" s="49">
        <f t="shared" si="33"/>
        <v>-750000</v>
      </c>
      <c r="N515" s="49">
        <f>VLOOKUP(D515,'[2]Báo cáo Dự báo tồn kho theo kho'!$G$1:$N$65536,8,0)</f>
        <v>5</v>
      </c>
      <c r="O515" s="49">
        <f t="shared" si="34"/>
        <v>4</v>
      </c>
      <c r="R515" s="8"/>
    </row>
    <row r="516" spans="1:18" s="7" customFormat="1" ht="47.25" hidden="1" customHeight="1">
      <c r="A516" s="9"/>
      <c r="B516" s="9" t="s">
        <v>33</v>
      </c>
      <c r="C516" s="47" t="s">
        <v>3316</v>
      </c>
      <c r="D516" s="47" t="s">
        <v>3317</v>
      </c>
      <c r="E516" s="9" t="s">
        <v>3318</v>
      </c>
      <c r="F516" s="48">
        <v>79000</v>
      </c>
      <c r="G516" s="9">
        <v>1</v>
      </c>
      <c r="H516" s="9">
        <v>0</v>
      </c>
      <c r="I516" s="9">
        <f t="shared" si="31"/>
        <v>-1</v>
      </c>
      <c r="J516" s="43"/>
      <c r="K516" s="43"/>
      <c r="L516" s="43">
        <f t="shared" si="32"/>
        <v>-1</v>
      </c>
      <c r="M516" s="49">
        <f t="shared" si="33"/>
        <v>-79000</v>
      </c>
      <c r="N516" s="49">
        <f>VLOOKUP(D516,'[2]Báo cáo Dự báo tồn kho theo kho'!$G$1:$N$65536,8,0)</f>
        <v>1</v>
      </c>
      <c r="O516" s="49">
        <f t="shared" si="34"/>
        <v>0</v>
      </c>
      <c r="R516" s="8"/>
    </row>
    <row r="517" spans="1:18" s="7" customFormat="1" ht="47.25" hidden="1" customHeight="1">
      <c r="A517" s="9"/>
      <c r="B517" s="9" t="s">
        <v>33</v>
      </c>
      <c r="C517" s="47" t="s">
        <v>3319</v>
      </c>
      <c r="D517" s="47" t="s">
        <v>3320</v>
      </c>
      <c r="E517" s="9" t="s">
        <v>3321</v>
      </c>
      <c r="F517" s="48">
        <v>95000</v>
      </c>
      <c r="G517" s="9">
        <v>5</v>
      </c>
      <c r="H517" s="9">
        <v>4</v>
      </c>
      <c r="I517" s="9">
        <f t="shared" si="31"/>
        <v>-1</v>
      </c>
      <c r="J517" s="43"/>
      <c r="K517" s="43"/>
      <c r="L517" s="43">
        <f t="shared" si="32"/>
        <v>-1</v>
      </c>
      <c r="M517" s="49">
        <f t="shared" si="33"/>
        <v>-95000</v>
      </c>
      <c r="N517" s="49">
        <f>VLOOKUP(D517,'[2]Báo cáo Dự báo tồn kho theo kho'!$G$1:$N$65536,8,0)</f>
        <v>5</v>
      </c>
      <c r="O517" s="49">
        <f t="shared" si="34"/>
        <v>4</v>
      </c>
      <c r="R517" s="8"/>
    </row>
    <row r="518" spans="1:18" s="7" customFormat="1" ht="47.25" hidden="1" customHeight="1">
      <c r="A518" s="9"/>
      <c r="B518" s="9" t="s">
        <v>33</v>
      </c>
      <c r="C518" s="47" t="s">
        <v>438</v>
      </c>
      <c r="D518" s="47" t="s">
        <v>439</v>
      </c>
      <c r="E518" s="9" t="s">
        <v>440</v>
      </c>
      <c r="F518" s="48">
        <v>250000</v>
      </c>
      <c r="G518" s="9">
        <v>3</v>
      </c>
      <c r="H518" s="9">
        <v>2</v>
      </c>
      <c r="I518" s="9">
        <f t="shared" si="31"/>
        <v>-1</v>
      </c>
      <c r="J518" s="43"/>
      <c r="K518" s="43"/>
      <c r="L518" s="43">
        <f t="shared" si="32"/>
        <v>-1</v>
      </c>
      <c r="M518" s="49">
        <f t="shared" si="33"/>
        <v>-250000</v>
      </c>
      <c r="N518" s="49">
        <f>VLOOKUP(D518,'[2]Báo cáo Dự báo tồn kho theo kho'!$G$1:$N$65536,8,0)</f>
        <v>3</v>
      </c>
      <c r="O518" s="49">
        <f t="shared" si="34"/>
        <v>2</v>
      </c>
      <c r="R518" s="8"/>
    </row>
    <row r="519" spans="1:18" s="7" customFormat="1" ht="47.25" customHeight="1">
      <c r="A519" s="9"/>
      <c r="B519" s="9" t="s">
        <v>33</v>
      </c>
      <c r="C519" s="47" t="s">
        <v>3328</v>
      </c>
      <c r="D519" s="47" t="s">
        <v>3329</v>
      </c>
      <c r="E519" s="9" t="s">
        <v>3330</v>
      </c>
      <c r="F519" s="48">
        <v>2100000</v>
      </c>
      <c r="G519" s="9">
        <v>1</v>
      </c>
      <c r="H519" s="9">
        <v>0</v>
      </c>
      <c r="I519" s="9">
        <f t="shared" si="31"/>
        <v>-1</v>
      </c>
      <c r="J519" s="43"/>
      <c r="K519" s="43"/>
      <c r="L519" s="43">
        <f t="shared" si="32"/>
        <v>-1</v>
      </c>
      <c r="M519" s="49">
        <f t="shared" si="33"/>
        <v>-2100000</v>
      </c>
      <c r="N519" s="49">
        <f>VLOOKUP(D519,'[2]Báo cáo Dự báo tồn kho theo kho'!$G$1:$N$65536,8,0)</f>
        <v>0</v>
      </c>
      <c r="O519" s="49">
        <f t="shared" si="34"/>
        <v>-1</v>
      </c>
      <c r="R519" s="8"/>
    </row>
    <row r="520" spans="1:18" s="7" customFormat="1" ht="47.25" hidden="1" customHeight="1">
      <c r="A520" s="9"/>
      <c r="B520" s="9" t="s">
        <v>33</v>
      </c>
      <c r="C520" s="47" t="s">
        <v>3342</v>
      </c>
      <c r="D520" s="47" t="s">
        <v>3343</v>
      </c>
      <c r="E520" s="9" t="s">
        <v>3344</v>
      </c>
      <c r="F520" s="48">
        <v>1200000</v>
      </c>
      <c r="G520" s="9">
        <v>3</v>
      </c>
      <c r="H520" s="9">
        <v>2</v>
      </c>
      <c r="I520" s="9">
        <f t="shared" si="31"/>
        <v>-1</v>
      </c>
      <c r="J520" s="43"/>
      <c r="K520" s="43"/>
      <c r="L520" s="43">
        <f t="shared" si="32"/>
        <v>-1</v>
      </c>
      <c r="M520" s="49">
        <f t="shared" si="33"/>
        <v>-1200000</v>
      </c>
      <c r="N520" s="49">
        <f>VLOOKUP(D520,'[2]Báo cáo Dự báo tồn kho theo kho'!$G$1:$N$65536,8,0)</f>
        <v>3</v>
      </c>
      <c r="O520" s="49">
        <f t="shared" si="34"/>
        <v>2</v>
      </c>
      <c r="R520" s="8"/>
    </row>
    <row r="521" spans="1:18" s="7" customFormat="1" ht="47.25" hidden="1" customHeight="1">
      <c r="A521" s="9"/>
      <c r="B521" s="9" t="s">
        <v>27</v>
      </c>
      <c r="C521" s="47" t="s">
        <v>3384</v>
      </c>
      <c r="D521" s="47" t="s">
        <v>3385</v>
      </c>
      <c r="E521" s="9" t="s">
        <v>3386</v>
      </c>
      <c r="F521" s="48">
        <v>150000</v>
      </c>
      <c r="G521" s="9">
        <v>58</v>
      </c>
      <c r="H521" s="9">
        <v>57</v>
      </c>
      <c r="I521" s="9">
        <f t="shared" ref="I521:I584" si="35">+H521-G521</f>
        <v>-1</v>
      </c>
      <c r="J521" s="43"/>
      <c r="K521" s="43"/>
      <c r="L521" s="43">
        <f t="shared" si="32"/>
        <v>-1</v>
      </c>
      <c r="M521" s="49">
        <f t="shared" si="33"/>
        <v>-150000</v>
      </c>
      <c r="N521" s="49">
        <f>VLOOKUP(D521,'[2]Báo cáo Dự báo tồn kho theo kho'!$G$1:$N$65536,8,0)</f>
        <v>54</v>
      </c>
      <c r="O521" s="49">
        <f t="shared" si="34"/>
        <v>53</v>
      </c>
      <c r="R521" s="8"/>
    </row>
    <row r="522" spans="1:18" s="7" customFormat="1" ht="47.25" hidden="1" customHeight="1">
      <c r="A522" s="9"/>
      <c r="B522" s="9" t="s">
        <v>3469</v>
      </c>
      <c r="C522" s="47" t="s">
        <v>3462</v>
      </c>
      <c r="D522" s="47" t="s">
        <v>3463</v>
      </c>
      <c r="E522" s="9" t="s">
        <v>3458</v>
      </c>
      <c r="F522" s="48">
        <v>575000</v>
      </c>
      <c r="G522" s="9">
        <v>1</v>
      </c>
      <c r="H522" s="9">
        <v>0</v>
      </c>
      <c r="I522" s="9">
        <f t="shared" si="35"/>
        <v>-1</v>
      </c>
      <c r="J522" s="43"/>
      <c r="K522" s="43"/>
      <c r="L522" s="43">
        <f t="shared" si="32"/>
        <v>-1</v>
      </c>
      <c r="M522" s="49">
        <f t="shared" si="33"/>
        <v>-575000</v>
      </c>
      <c r="N522" s="49">
        <f>VLOOKUP(D522,'[2]Báo cáo Dự báo tồn kho theo kho'!$G$1:$N$65536,8,0)</f>
        <v>1</v>
      </c>
      <c r="O522" s="49">
        <f t="shared" si="34"/>
        <v>0</v>
      </c>
      <c r="R522" s="8"/>
    </row>
    <row r="523" spans="1:18" s="7" customFormat="1" ht="47.25" hidden="1" customHeight="1">
      <c r="A523" s="9"/>
      <c r="B523" s="9" t="s">
        <v>3498</v>
      </c>
      <c r="C523" s="47" t="s">
        <v>468</v>
      </c>
      <c r="D523" s="47" t="s">
        <v>469</v>
      </c>
      <c r="E523" s="9" t="s">
        <v>470</v>
      </c>
      <c r="F523" s="48">
        <v>269000</v>
      </c>
      <c r="G523" s="9">
        <v>11</v>
      </c>
      <c r="H523" s="9">
        <v>10</v>
      </c>
      <c r="I523" s="9">
        <f t="shared" si="35"/>
        <v>-1</v>
      </c>
      <c r="J523" s="43"/>
      <c r="K523" s="43"/>
      <c r="L523" s="43">
        <f t="shared" si="32"/>
        <v>-1</v>
      </c>
      <c r="M523" s="49">
        <f t="shared" si="33"/>
        <v>-269000</v>
      </c>
      <c r="N523" s="49">
        <f>VLOOKUP(D523,'[2]Báo cáo Dự báo tồn kho theo kho'!$G$1:$N$65536,8,0)</f>
        <v>8</v>
      </c>
      <c r="O523" s="49">
        <f t="shared" si="34"/>
        <v>7</v>
      </c>
      <c r="R523" s="8"/>
    </row>
    <row r="524" spans="1:18" s="7" customFormat="1" ht="47.25" hidden="1" customHeight="1">
      <c r="A524" s="9"/>
      <c r="B524" s="9" t="s">
        <v>3498</v>
      </c>
      <c r="C524" s="47" t="s">
        <v>3470</v>
      </c>
      <c r="D524" s="47" t="s">
        <v>3471</v>
      </c>
      <c r="E524" s="9" t="s">
        <v>3472</v>
      </c>
      <c r="F524" s="48">
        <v>260000</v>
      </c>
      <c r="G524" s="9">
        <v>12</v>
      </c>
      <c r="H524" s="9">
        <v>11</v>
      </c>
      <c r="I524" s="9">
        <f t="shared" si="35"/>
        <v>-1</v>
      </c>
      <c r="J524" s="43"/>
      <c r="K524" s="43"/>
      <c r="L524" s="43">
        <f t="shared" si="32"/>
        <v>-1</v>
      </c>
      <c r="M524" s="49">
        <f t="shared" si="33"/>
        <v>-260000</v>
      </c>
      <c r="N524" s="49">
        <f>VLOOKUP(D524,'[2]Báo cáo Dự báo tồn kho theo kho'!$G$1:$N$65536,8,0)</f>
        <v>12</v>
      </c>
      <c r="O524" s="49">
        <f t="shared" si="34"/>
        <v>11</v>
      </c>
      <c r="R524" s="8"/>
    </row>
    <row r="525" spans="1:18" s="7" customFormat="1" ht="47.25" hidden="1" customHeight="1">
      <c r="A525" s="9"/>
      <c r="B525" s="9" t="s">
        <v>3498</v>
      </c>
      <c r="C525" s="47" t="s">
        <v>3478</v>
      </c>
      <c r="D525" s="47" t="s">
        <v>3479</v>
      </c>
      <c r="E525" s="9" t="s">
        <v>3480</v>
      </c>
      <c r="F525" s="48">
        <v>350000</v>
      </c>
      <c r="G525" s="9">
        <v>2</v>
      </c>
      <c r="H525" s="9">
        <v>1</v>
      </c>
      <c r="I525" s="9">
        <f t="shared" si="35"/>
        <v>-1</v>
      </c>
      <c r="J525" s="43"/>
      <c r="K525" s="43"/>
      <c r="L525" s="43">
        <f t="shared" si="32"/>
        <v>-1</v>
      </c>
      <c r="M525" s="49">
        <f t="shared" si="33"/>
        <v>-350000</v>
      </c>
      <c r="N525" s="49">
        <f>VLOOKUP(D525,'[2]Báo cáo Dự báo tồn kho theo kho'!$G$1:$N$65536,8,0)</f>
        <v>2</v>
      </c>
      <c r="O525" s="49">
        <f t="shared" si="34"/>
        <v>1</v>
      </c>
      <c r="R525" s="8"/>
    </row>
    <row r="526" spans="1:18" s="7" customFormat="1" ht="47.25" hidden="1" customHeight="1">
      <c r="A526" s="9"/>
      <c r="B526" s="9" t="s">
        <v>3498</v>
      </c>
      <c r="C526" s="47" t="s">
        <v>3483</v>
      </c>
      <c r="D526" s="47" t="s">
        <v>3484</v>
      </c>
      <c r="E526" s="9" t="s">
        <v>3485</v>
      </c>
      <c r="F526" s="48">
        <v>350000</v>
      </c>
      <c r="G526" s="9">
        <v>15</v>
      </c>
      <c r="H526" s="9">
        <v>14</v>
      </c>
      <c r="I526" s="9">
        <f t="shared" si="35"/>
        <v>-1</v>
      </c>
      <c r="J526" s="43"/>
      <c r="K526" s="43"/>
      <c r="L526" s="43">
        <f t="shared" si="32"/>
        <v>-1</v>
      </c>
      <c r="M526" s="49">
        <f t="shared" si="33"/>
        <v>-350000</v>
      </c>
      <c r="N526" s="49">
        <f>VLOOKUP(D526,'[2]Báo cáo Dự báo tồn kho theo kho'!$G$1:$N$65536,8,0)</f>
        <v>15</v>
      </c>
      <c r="O526" s="49">
        <f t="shared" si="34"/>
        <v>14</v>
      </c>
      <c r="R526" s="8"/>
    </row>
    <row r="527" spans="1:18" s="7" customFormat="1" ht="47.25" hidden="1" customHeight="1">
      <c r="A527" s="9"/>
      <c r="B527" s="9" t="s">
        <v>32</v>
      </c>
      <c r="C527" s="47" t="s">
        <v>819</v>
      </c>
      <c r="D527" s="47" t="s">
        <v>820</v>
      </c>
      <c r="E527" s="9" t="s">
        <v>821</v>
      </c>
      <c r="F527" s="48">
        <v>290000</v>
      </c>
      <c r="G527" s="9">
        <v>1</v>
      </c>
      <c r="H527" s="9">
        <v>0</v>
      </c>
      <c r="I527" s="9">
        <f t="shared" si="35"/>
        <v>-1</v>
      </c>
      <c r="J527" s="43"/>
      <c r="K527" s="50"/>
      <c r="L527" s="43">
        <f t="shared" si="32"/>
        <v>-1</v>
      </c>
      <c r="M527" s="49">
        <f t="shared" si="33"/>
        <v>-290000</v>
      </c>
      <c r="N527" s="49">
        <f>VLOOKUP(D527,'[2]Báo cáo Dự báo tồn kho theo kho'!$G$1:$N$65536,8,0)</f>
        <v>1</v>
      </c>
      <c r="O527" s="49">
        <f t="shared" si="34"/>
        <v>0</v>
      </c>
      <c r="R527" s="8"/>
    </row>
    <row r="528" spans="1:18" s="7" customFormat="1" ht="47.25" hidden="1" customHeight="1">
      <c r="A528" s="9"/>
      <c r="B528" s="9" t="s">
        <v>27</v>
      </c>
      <c r="C528" s="47" t="s">
        <v>3429</v>
      </c>
      <c r="D528" s="47" t="s">
        <v>3430</v>
      </c>
      <c r="E528" s="9" t="s">
        <v>3431</v>
      </c>
      <c r="F528" s="48">
        <v>2800000</v>
      </c>
      <c r="G528" s="9">
        <v>4.5149999999999997</v>
      </c>
      <c r="H528" s="9">
        <v>3.9099999999999997</v>
      </c>
      <c r="I528" s="9">
        <f t="shared" si="35"/>
        <v>-0.60499999999999998</v>
      </c>
      <c r="J528" s="43"/>
      <c r="K528" s="43"/>
      <c r="L528" s="43">
        <f t="shared" si="32"/>
        <v>-0.60499999999999998</v>
      </c>
      <c r="M528" s="49">
        <f t="shared" si="33"/>
        <v>-1694000</v>
      </c>
      <c r="N528" s="49">
        <f>VLOOKUP(D528,'[2]Báo cáo Dự báo tồn kho theo kho'!$G$1:$N$65536,8,0)</f>
        <v>4.7549999999999999</v>
      </c>
      <c r="O528" s="49">
        <f t="shared" si="34"/>
        <v>4.1500000000000004</v>
      </c>
      <c r="R528" s="8"/>
    </row>
    <row r="529" spans="1:18" s="7" customFormat="1" ht="47.25" hidden="1" customHeight="1">
      <c r="A529" s="9"/>
      <c r="B529" s="9" t="s">
        <v>27</v>
      </c>
      <c r="C529" s="47" t="s">
        <v>3351</v>
      </c>
      <c r="D529" s="47" t="s">
        <v>3352</v>
      </c>
      <c r="E529" s="9" t="s">
        <v>3353</v>
      </c>
      <c r="F529" s="48">
        <v>672000</v>
      </c>
      <c r="G529" s="9">
        <v>5.5449999999999999</v>
      </c>
      <c r="H529" s="9">
        <v>5</v>
      </c>
      <c r="I529" s="9">
        <f t="shared" si="35"/>
        <v>-0.54499999999999993</v>
      </c>
      <c r="J529" s="43"/>
      <c r="K529" s="43"/>
      <c r="L529" s="43">
        <f t="shared" si="32"/>
        <v>-0.54499999999999993</v>
      </c>
      <c r="M529" s="49">
        <f t="shared" si="33"/>
        <v>-366239.99999999994</v>
      </c>
      <c r="N529" s="49">
        <f>VLOOKUP(D529,'[2]Báo cáo Dự báo tồn kho theo kho'!$G$1:$N$65536,8,0)</f>
        <v>3.875</v>
      </c>
      <c r="O529" s="49">
        <f t="shared" si="34"/>
        <v>3.33</v>
      </c>
      <c r="R529" s="8"/>
    </row>
    <row r="530" spans="1:18" s="7" customFormat="1" ht="47.25" hidden="1" customHeight="1">
      <c r="A530" s="9"/>
      <c r="B530" s="9" t="s">
        <v>27</v>
      </c>
      <c r="C530" s="47" t="s">
        <v>3354</v>
      </c>
      <c r="D530" s="47" t="s">
        <v>3355</v>
      </c>
      <c r="E530" s="9" t="s">
        <v>3356</v>
      </c>
      <c r="F530" s="48">
        <v>1350000</v>
      </c>
      <c r="G530" s="9">
        <v>0.24</v>
      </c>
      <c r="H530" s="9">
        <v>0</v>
      </c>
      <c r="I530" s="9">
        <f t="shared" si="35"/>
        <v>-0.24</v>
      </c>
      <c r="J530" s="43"/>
      <c r="K530" s="43"/>
      <c r="L530" s="43">
        <f t="shared" si="32"/>
        <v>-0.24</v>
      </c>
      <c r="M530" s="49">
        <f t="shared" si="33"/>
        <v>-324000</v>
      </c>
      <c r="N530" s="49">
        <f>VLOOKUP(D530,'[2]Báo cáo Dự báo tồn kho theo kho'!$G$1:$N$65536,8,0)</f>
        <v>0.24</v>
      </c>
      <c r="O530" s="49">
        <f t="shared" si="34"/>
        <v>0</v>
      </c>
      <c r="R530" s="8"/>
    </row>
    <row r="531" spans="1:18" s="7" customFormat="1" ht="47.25" hidden="1" customHeight="1">
      <c r="A531" s="9"/>
      <c r="B531" s="9" t="s">
        <v>27</v>
      </c>
      <c r="C531" s="47" t="s">
        <v>423</v>
      </c>
      <c r="D531" s="47" t="s">
        <v>424</v>
      </c>
      <c r="E531" s="9" t="s">
        <v>425</v>
      </c>
      <c r="F531" s="48">
        <v>375000</v>
      </c>
      <c r="G531" s="9">
        <v>5</v>
      </c>
      <c r="H531" s="9">
        <v>4.8499999999999996</v>
      </c>
      <c r="I531" s="9">
        <f t="shared" si="35"/>
        <v>-0.15000000000000036</v>
      </c>
      <c r="J531" s="43"/>
      <c r="K531" s="43"/>
      <c r="L531" s="43">
        <f t="shared" si="32"/>
        <v>-0.15000000000000036</v>
      </c>
      <c r="M531" s="49">
        <f t="shared" si="33"/>
        <v>-56250.000000000131</v>
      </c>
      <c r="N531" s="49">
        <f>VLOOKUP(D531,'[2]Báo cáo Dự báo tồn kho theo kho'!$G$1:$N$65536,8,0)</f>
        <v>5</v>
      </c>
      <c r="O531" s="49">
        <f t="shared" si="34"/>
        <v>4.8499999999999996</v>
      </c>
      <c r="R531" s="8"/>
    </row>
    <row r="532" spans="1:18" s="7" customFormat="1" ht="47.25" hidden="1" customHeight="1">
      <c r="A532" s="9"/>
      <c r="B532" s="9" t="s">
        <v>27</v>
      </c>
      <c r="C532" s="47" t="s">
        <v>3420</v>
      </c>
      <c r="D532" s="47" t="s">
        <v>3421</v>
      </c>
      <c r="E532" s="9" t="s">
        <v>3422</v>
      </c>
      <c r="F532" s="48">
        <v>250000</v>
      </c>
      <c r="G532" s="9">
        <v>7.0000000000000215E-2</v>
      </c>
      <c r="H532" s="9">
        <v>0</v>
      </c>
      <c r="I532" s="9">
        <f t="shared" si="35"/>
        <v>-7.0000000000000215E-2</v>
      </c>
      <c r="J532" s="43"/>
      <c r="K532" s="43"/>
      <c r="L532" s="43">
        <f t="shared" si="32"/>
        <v>-7.0000000000000215E-2</v>
      </c>
      <c r="M532" s="49">
        <f t="shared" si="33"/>
        <v>-17500.000000000055</v>
      </c>
      <c r="N532" s="49">
        <f>VLOOKUP(D532,'[2]Báo cáo Dự báo tồn kho theo kho'!$G$1:$N$65536,8,0)</f>
        <v>7.0000000000000215E-2</v>
      </c>
      <c r="O532" s="49">
        <f t="shared" si="34"/>
        <v>0</v>
      </c>
      <c r="R532" s="8"/>
    </row>
    <row r="533" spans="1:18" s="7" customFormat="1" ht="47.25" hidden="1" customHeight="1">
      <c r="A533" s="9"/>
      <c r="B533" s="9" t="s">
        <v>27</v>
      </c>
      <c r="C533" s="47" t="s">
        <v>3426</v>
      </c>
      <c r="D533" s="47" t="s">
        <v>3427</v>
      </c>
      <c r="E533" s="9" t="s">
        <v>3428</v>
      </c>
      <c r="F533" s="48">
        <v>950000</v>
      </c>
      <c r="G533" s="9">
        <v>5.7000000000000196E-2</v>
      </c>
      <c r="H533" s="9">
        <v>0</v>
      </c>
      <c r="I533" s="9">
        <f t="shared" si="35"/>
        <v>-5.7000000000000196E-2</v>
      </c>
      <c r="J533" s="43"/>
      <c r="K533" s="43"/>
      <c r="L533" s="43">
        <f t="shared" si="32"/>
        <v>-5.7000000000000196E-2</v>
      </c>
      <c r="M533" s="49">
        <f t="shared" si="33"/>
        <v>-54150.000000000189</v>
      </c>
      <c r="N533" s="49">
        <f>VLOOKUP(D533,'[2]Báo cáo Dự báo tồn kho theo kho'!$G$1:$N$65536,8,0)</f>
        <v>5.7000000000000196E-2</v>
      </c>
      <c r="O533" s="49">
        <f t="shared" si="34"/>
        <v>0</v>
      </c>
      <c r="R533" s="8"/>
    </row>
    <row r="534" spans="1:18" s="7" customFormat="1" ht="47.25" hidden="1" customHeight="1">
      <c r="A534" s="9"/>
      <c r="B534" s="9" t="s">
        <v>135</v>
      </c>
      <c r="C534" s="47" t="s">
        <v>2754</v>
      </c>
      <c r="D534" s="47" t="s">
        <v>2755</v>
      </c>
      <c r="E534" s="9" t="s">
        <v>2756</v>
      </c>
      <c r="F534" s="48">
        <v>189000</v>
      </c>
      <c r="G534" s="9">
        <v>4.0049999999999999</v>
      </c>
      <c r="H534" s="9">
        <v>4</v>
      </c>
      <c r="I534" s="9">
        <f t="shared" si="35"/>
        <v>-4.9999999999998934E-3</v>
      </c>
      <c r="J534" s="43"/>
      <c r="K534" s="43"/>
      <c r="L534" s="43">
        <f t="shared" si="32"/>
        <v>-4.9999999999998934E-3</v>
      </c>
      <c r="M534" s="49">
        <f t="shared" si="33"/>
        <v>-944.99999999997988</v>
      </c>
      <c r="N534" s="49">
        <f>VLOOKUP(D534,'[2]Báo cáo Dự báo tồn kho theo kho'!$G$1:$N$65536,8,0)</f>
        <v>4.0049999999999999</v>
      </c>
      <c r="O534" s="49">
        <f t="shared" si="34"/>
        <v>4</v>
      </c>
      <c r="R534" s="8"/>
    </row>
    <row r="535" spans="1:18" s="7" customFormat="1" ht="47.25" hidden="1" customHeight="1">
      <c r="A535" s="9"/>
      <c r="B535" s="9" t="s">
        <v>27</v>
      </c>
      <c r="C535" s="47" t="s">
        <v>426</v>
      </c>
      <c r="D535" s="47" t="s">
        <v>427</v>
      </c>
      <c r="E535" s="9" t="s">
        <v>428</v>
      </c>
      <c r="F535" s="48">
        <v>375000</v>
      </c>
      <c r="G535" s="9">
        <v>3.6999999999996099E-3</v>
      </c>
      <c r="H535" s="9">
        <v>0</v>
      </c>
      <c r="I535" s="9">
        <f t="shared" si="35"/>
        <v>-3.6999999999996099E-3</v>
      </c>
      <c r="J535" s="43"/>
      <c r="K535" s="43"/>
      <c r="L535" s="43">
        <f t="shared" si="32"/>
        <v>-3.6999999999996099E-3</v>
      </c>
      <c r="M535" s="49">
        <f t="shared" si="33"/>
        <v>-1387.4999999998538</v>
      </c>
      <c r="N535" s="49">
        <f>VLOOKUP(D535,'[2]Báo cáo Dự báo tồn kho theo kho'!$G$1:$N$65536,8,0)</f>
        <v>3.6999999999996099E-3</v>
      </c>
      <c r="O535" s="49">
        <f t="shared" si="34"/>
        <v>0</v>
      </c>
      <c r="R535" s="8"/>
    </row>
    <row r="536" spans="1:18" s="7" customFormat="1" ht="47.25" hidden="1" customHeight="1">
      <c r="A536" s="9"/>
      <c r="B536" s="9" t="s">
        <v>27</v>
      </c>
      <c r="C536" s="47" t="s">
        <v>3432</v>
      </c>
      <c r="D536" s="47" t="s">
        <v>3433</v>
      </c>
      <c r="E536" s="9" t="s">
        <v>3434</v>
      </c>
      <c r="F536" s="48">
        <v>3315000</v>
      </c>
      <c r="G536" s="9">
        <v>3.33</v>
      </c>
      <c r="H536" s="9">
        <v>3.5700000000000003</v>
      </c>
      <c r="I536" s="9">
        <f t="shared" si="35"/>
        <v>0.24000000000000021</v>
      </c>
      <c r="J536" s="43">
        <f>+H536-G536</f>
        <v>0.24000000000000021</v>
      </c>
      <c r="K536" s="88">
        <f>+J536*F536</f>
        <v>795600.0000000007</v>
      </c>
      <c r="L536" s="43"/>
      <c r="M536" s="49"/>
      <c r="N536" s="49">
        <f>VLOOKUP(D536,'[2]Báo cáo Dự báo tồn kho theo kho'!$G$1:$N$65536,8,0)</f>
        <v>3.16</v>
      </c>
      <c r="O536" s="49">
        <f t="shared" si="34"/>
        <v>3.4000000000000004</v>
      </c>
      <c r="R536" s="8"/>
    </row>
    <row r="537" spans="1:18" s="7" customFormat="1" ht="47.25" hidden="1" customHeight="1">
      <c r="A537" s="9"/>
      <c r="B537" s="9" t="s">
        <v>27</v>
      </c>
      <c r="C537" s="47" t="s">
        <v>3423</v>
      </c>
      <c r="D537" s="47" t="s">
        <v>3424</v>
      </c>
      <c r="E537" s="9" t="s">
        <v>3425</v>
      </c>
      <c r="F537" s="48">
        <v>1000000</v>
      </c>
      <c r="G537" s="9">
        <v>0</v>
      </c>
      <c r="H537" s="9">
        <v>0.4</v>
      </c>
      <c r="I537" s="9">
        <f t="shared" si="35"/>
        <v>0.4</v>
      </c>
      <c r="J537" s="43">
        <f t="shared" ref="J537:J600" si="36">+H537-G537</f>
        <v>0.4</v>
      </c>
      <c r="K537" s="88">
        <f t="shared" ref="K537:K600" si="37">+J537*F537</f>
        <v>400000</v>
      </c>
      <c r="L537" s="43"/>
      <c r="M537" s="49"/>
      <c r="N537" s="49">
        <f>VLOOKUP(D537,'[2]Báo cáo Dự báo tồn kho theo kho'!$G$1:$N$65536,8,0)</f>
        <v>5.0000000000000001E-3</v>
      </c>
      <c r="O537" s="49">
        <f t="shared" si="34"/>
        <v>0.40500000000000003</v>
      </c>
      <c r="R537" s="8"/>
    </row>
    <row r="538" spans="1:18" s="7" customFormat="1" ht="47.25" hidden="1" customHeight="1">
      <c r="A538" s="9"/>
      <c r="B538" s="9" t="s">
        <v>40</v>
      </c>
      <c r="C538" s="47" t="s">
        <v>2617</v>
      </c>
      <c r="D538" s="47" t="s">
        <v>2618</v>
      </c>
      <c r="E538" s="9" t="s">
        <v>2619</v>
      </c>
      <c r="F538" s="48">
        <v>130000</v>
      </c>
      <c r="G538" s="9">
        <v>7</v>
      </c>
      <c r="H538" s="9">
        <v>8</v>
      </c>
      <c r="I538" s="9">
        <f t="shared" si="35"/>
        <v>1</v>
      </c>
      <c r="J538" s="43">
        <f t="shared" si="36"/>
        <v>1</v>
      </c>
      <c r="K538" s="88">
        <f t="shared" si="37"/>
        <v>130000</v>
      </c>
      <c r="L538" s="43"/>
      <c r="M538" s="49"/>
      <c r="N538" s="49">
        <f>VLOOKUP(D538,'[2]Báo cáo Dự báo tồn kho theo kho'!$G$1:$N$65536,8,0)</f>
        <v>7</v>
      </c>
      <c r="O538" s="49">
        <f t="shared" si="34"/>
        <v>8</v>
      </c>
      <c r="R538" s="8"/>
    </row>
    <row r="539" spans="1:18" s="7" customFormat="1" ht="47.25" hidden="1" customHeight="1">
      <c r="A539" s="9"/>
      <c r="B539" s="9" t="s">
        <v>69</v>
      </c>
      <c r="C539" s="47" t="s">
        <v>849</v>
      </c>
      <c r="D539" s="47" t="s">
        <v>850</v>
      </c>
      <c r="E539" s="9" t="s">
        <v>851</v>
      </c>
      <c r="F539" s="48">
        <v>2800000</v>
      </c>
      <c r="G539" s="9">
        <v>2</v>
      </c>
      <c r="H539" s="9">
        <v>3</v>
      </c>
      <c r="I539" s="9">
        <f t="shared" si="35"/>
        <v>1</v>
      </c>
      <c r="J539" s="43">
        <f t="shared" si="36"/>
        <v>1</v>
      </c>
      <c r="K539" s="88">
        <f t="shared" si="37"/>
        <v>2800000</v>
      </c>
      <c r="L539" s="43"/>
      <c r="M539" s="49"/>
      <c r="N539" s="49">
        <f>VLOOKUP(D539,'[2]Báo cáo Dự báo tồn kho theo kho'!$G$1:$N$65536,8,0)</f>
        <v>0</v>
      </c>
      <c r="O539" s="49">
        <f t="shared" si="34"/>
        <v>1</v>
      </c>
      <c r="R539" s="8"/>
    </row>
    <row r="540" spans="1:18" s="7" customFormat="1" ht="47.25" hidden="1" customHeight="1">
      <c r="A540" s="9"/>
      <c r="B540" s="9" t="s">
        <v>69</v>
      </c>
      <c r="C540" s="47" t="s">
        <v>858</v>
      </c>
      <c r="D540" s="47" t="s">
        <v>859</v>
      </c>
      <c r="E540" s="9" t="s">
        <v>860</v>
      </c>
      <c r="F540" s="48">
        <v>2614500</v>
      </c>
      <c r="G540" s="9">
        <v>7</v>
      </c>
      <c r="H540" s="9">
        <v>8</v>
      </c>
      <c r="I540" s="9">
        <f t="shared" si="35"/>
        <v>1</v>
      </c>
      <c r="J540" s="43">
        <f t="shared" si="36"/>
        <v>1</v>
      </c>
      <c r="K540" s="88">
        <f t="shared" si="37"/>
        <v>2614500</v>
      </c>
      <c r="L540" s="43"/>
      <c r="M540" s="49"/>
      <c r="N540" s="49">
        <f>VLOOKUP(D540,'[2]Báo cáo Dự báo tồn kho theo kho'!$G$1:$N$65536,8,0)</f>
        <v>10</v>
      </c>
      <c r="O540" s="49">
        <f t="shared" si="34"/>
        <v>11</v>
      </c>
      <c r="R540" s="8"/>
    </row>
    <row r="541" spans="1:18" s="7" customFormat="1" ht="47.25" hidden="1" customHeight="1">
      <c r="A541" s="9"/>
      <c r="B541" s="9" t="s">
        <v>69</v>
      </c>
      <c r="C541" s="47" t="s">
        <v>876</v>
      </c>
      <c r="D541" s="47" t="s">
        <v>877</v>
      </c>
      <c r="E541" s="9" t="s">
        <v>878</v>
      </c>
      <c r="F541" s="48">
        <v>2045000</v>
      </c>
      <c r="G541" s="9">
        <v>5</v>
      </c>
      <c r="H541" s="9">
        <v>6</v>
      </c>
      <c r="I541" s="9">
        <f t="shared" si="35"/>
        <v>1</v>
      </c>
      <c r="J541" s="43">
        <f t="shared" si="36"/>
        <v>1</v>
      </c>
      <c r="K541" s="88">
        <f t="shared" si="37"/>
        <v>2045000</v>
      </c>
      <c r="L541" s="43"/>
      <c r="M541" s="49"/>
      <c r="N541" s="49">
        <f>VLOOKUP(D541,'[2]Báo cáo Dự báo tồn kho theo kho'!$G$1:$N$65536,8,0)</f>
        <v>9</v>
      </c>
      <c r="O541" s="49">
        <f t="shared" si="34"/>
        <v>10</v>
      </c>
      <c r="R541" s="8"/>
    </row>
    <row r="542" spans="1:18" s="7" customFormat="1" ht="47.25" hidden="1" customHeight="1">
      <c r="A542" s="9"/>
      <c r="B542" s="9" t="s">
        <v>69</v>
      </c>
      <c r="C542" s="47" t="s">
        <v>902</v>
      </c>
      <c r="D542" s="47" t="s">
        <v>903</v>
      </c>
      <c r="E542" s="9" t="s">
        <v>904</v>
      </c>
      <c r="F542" s="48">
        <v>1600000</v>
      </c>
      <c r="G542" s="9">
        <v>0</v>
      </c>
      <c r="H542" s="9">
        <v>1</v>
      </c>
      <c r="I542" s="9">
        <f t="shared" si="35"/>
        <v>1</v>
      </c>
      <c r="J542" s="43">
        <f t="shared" si="36"/>
        <v>1</v>
      </c>
      <c r="K542" s="88">
        <f t="shared" si="37"/>
        <v>1600000</v>
      </c>
      <c r="L542" s="43"/>
      <c r="M542" s="49"/>
      <c r="N542" s="49">
        <f>VLOOKUP(D542,'[2]Báo cáo Dự báo tồn kho theo kho'!$G$1:$N$65536,8,0)</f>
        <v>2</v>
      </c>
      <c r="O542" s="49">
        <f t="shared" si="34"/>
        <v>3</v>
      </c>
      <c r="R542" s="8"/>
    </row>
    <row r="543" spans="1:18" s="7" customFormat="1" ht="47.25" hidden="1" customHeight="1">
      <c r="A543" s="9"/>
      <c r="B543" s="9" t="s">
        <v>27</v>
      </c>
      <c r="C543" s="47" t="s">
        <v>968</v>
      </c>
      <c r="D543" s="47" t="s">
        <v>969</v>
      </c>
      <c r="E543" s="9" t="s">
        <v>970</v>
      </c>
      <c r="F543" s="48">
        <v>980000</v>
      </c>
      <c r="G543" s="9">
        <v>11</v>
      </c>
      <c r="H543" s="9">
        <v>12</v>
      </c>
      <c r="I543" s="9">
        <f t="shared" si="35"/>
        <v>1</v>
      </c>
      <c r="J543" s="43">
        <f t="shared" si="36"/>
        <v>1</v>
      </c>
      <c r="K543" s="88">
        <f t="shared" si="37"/>
        <v>980000</v>
      </c>
      <c r="L543" s="43"/>
      <c r="M543" s="49"/>
      <c r="N543" s="49">
        <f>VLOOKUP(D543,'[2]Báo cáo Dự báo tồn kho theo kho'!$G$1:$N$65536,8,0)</f>
        <v>11</v>
      </c>
      <c r="O543" s="49">
        <f t="shared" si="34"/>
        <v>12</v>
      </c>
      <c r="R543" s="8"/>
    </row>
    <row r="544" spans="1:18" s="7" customFormat="1" ht="47.25" hidden="1" customHeight="1">
      <c r="A544" s="9"/>
      <c r="B544" s="9" t="s">
        <v>69</v>
      </c>
      <c r="C544" s="47" t="s">
        <v>977</v>
      </c>
      <c r="D544" s="47" t="s">
        <v>978</v>
      </c>
      <c r="E544" s="9" t="s">
        <v>979</v>
      </c>
      <c r="F544" s="48">
        <v>940000</v>
      </c>
      <c r="G544" s="9">
        <v>3</v>
      </c>
      <c r="H544" s="9">
        <v>4</v>
      </c>
      <c r="I544" s="9">
        <f t="shared" si="35"/>
        <v>1</v>
      </c>
      <c r="J544" s="43">
        <f t="shared" si="36"/>
        <v>1</v>
      </c>
      <c r="K544" s="88">
        <f t="shared" si="37"/>
        <v>940000</v>
      </c>
      <c r="L544" s="43"/>
      <c r="M544" s="49"/>
      <c r="N544" s="49">
        <f>VLOOKUP(D544,'[2]Báo cáo Dự báo tồn kho theo kho'!$G$1:$N$65536,8,0)</f>
        <v>3</v>
      </c>
      <c r="O544" s="49">
        <f t="shared" si="34"/>
        <v>4</v>
      </c>
      <c r="R544" s="8"/>
    </row>
    <row r="545" spans="1:18" s="7" customFormat="1" ht="47.25" hidden="1" customHeight="1">
      <c r="A545" s="9"/>
      <c r="B545" s="9" t="s">
        <v>33</v>
      </c>
      <c r="C545" s="47" t="s">
        <v>986</v>
      </c>
      <c r="D545" s="47" t="s">
        <v>987</v>
      </c>
      <c r="E545" s="9" t="s">
        <v>988</v>
      </c>
      <c r="F545" s="48">
        <v>890000</v>
      </c>
      <c r="G545" s="9">
        <v>2</v>
      </c>
      <c r="H545" s="9">
        <v>3</v>
      </c>
      <c r="I545" s="9">
        <f t="shared" si="35"/>
        <v>1</v>
      </c>
      <c r="J545" s="43">
        <f t="shared" si="36"/>
        <v>1</v>
      </c>
      <c r="K545" s="88">
        <f t="shared" si="37"/>
        <v>890000</v>
      </c>
      <c r="L545" s="43"/>
      <c r="M545" s="49"/>
      <c r="N545" s="49">
        <f>VLOOKUP(D545,'[2]Báo cáo Dự báo tồn kho theo kho'!$G$1:$N$65536,8,0)</f>
        <v>1</v>
      </c>
      <c r="O545" s="49">
        <f t="shared" si="34"/>
        <v>2</v>
      </c>
      <c r="R545" s="8"/>
    </row>
    <row r="546" spans="1:18" s="7" customFormat="1" ht="47.25" hidden="1" customHeight="1">
      <c r="A546" s="9"/>
      <c r="B546" s="9" t="s">
        <v>32</v>
      </c>
      <c r="C546" s="47" t="s">
        <v>998</v>
      </c>
      <c r="D546" s="47" t="s">
        <v>999</v>
      </c>
      <c r="E546" s="9" t="s">
        <v>1000</v>
      </c>
      <c r="F546" s="48">
        <v>845000</v>
      </c>
      <c r="G546" s="9">
        <v>1</v>
      </c>
      <c r="H546" s="9">
        <v>2</v>
      </c>
      <c r="I546" s="9">
        <f t="shared" si="35"/>
        <v>1</v>
      </c>
      <c r="J546" s="43">
        <f t="shared" si="36"/>
        <v>1</v>
      </c>
      <c r="K546" s="88">
        <f t="shared" si="37"/>
        <v>845000</v>
      </c>
      <c r="L546" s="43"/>
      <c r="M546" s="49"/>
      <c r="N546" s="49">
        <f>VLOOKUP(D546,'[2]Báo cáo Dự báo tồn kho theo kho'!$G$1:$N$65536,8,0)</f>
        <v>1</v>
      </c>
      <c r="O546" s="49">
        <f t="shared" si="34"/>
        <v>2</v>
      </c>
      <c r="R546" s="8"/>
    </row>
    <row r="547" spans="1:18" s="7" customFormat="1" ht="47.25" hidden="1" customHeight="1">
      <c r="A547" s="9"/>
      <c r="B547" s="9" t="s">
        <v>69</v>
      </c>
      <c r="C547" s="47" t="s">
        <v>1010</v>
      </c>
      <c r="D547" s="47" t="s">
        <v>1011</v>
      </c>
      <c r="E547" s="9" t="s">
        <v>1012</v>
      </c>
      <c r="F547" s="48">
        <v>780000</v>
      </c>
      <c r="G547" s="9">
        <v>2</v>
      </c>
      <c r="H547" s="9">
        <v>3</v>
      </c>
      <c r="I547" s="9">
        <f t="shared" si="35"/>
        <v>1</v>
      </c>
      <c r="J547" s="43">
        <f t="shared" si="36"/>
        <v>1</v>
      </c>
      <c r="K547" s="88">
        <f t="shared" si="37"/>
        <v>780000</v>
      </c>
      <c r="L547" s="43"/>
      <c r="M547" s="49"/>
      <c r="N547" s="49">
        <f>VLOOKUP(D547,'[2]Báo cáo Dự báo tồn kho theo kho'!$G$1:$N$65536,8,0)</f>
        <v>18</v>
      </c>
      <c r="O547" s="49">
        <f t="shared" si="34"/>
        <v>19</v>
      </c>
      <c r="R547" s="8"/>
    </row>
    <row r="548" spans="1:18" s="7" customFormat="1" ht="47.25" hidden="1" customHeight="1">
      <c r="A548" s="9"/>
      <c r="B548" s="9" t="s">
        <v>69</v>
      </c>
      <c r="C548" s="47" t="s">
        <v>1013</v>
      </c>
      <c r="D548" s="47" t="s">
        <v>1014</v>
      </c>
      <c r="E548" s="9" t="s">
        <v>1015</v>
      </c>
      <c r="F548" s="48">
        <v>780000</v>
      </c>
      <c r="G548" s="9">
        <v>0</v>
      </c>
      <c r="H548" s="9">
        <v>1</v>
      </c>
      <c r="I548" s="9">
        <f t="shared" si="35"/>
        <v>1</v>
      </c>
      <c r="J548" s="43">
        <f t="shared" si="36"/>
        <v>1</v>
      </c>
      <c r="K548" s="88">
        <f t="shared" si="37"/>
        <v>780000</v>
      </c>
      <c r="L548" s="43"/>
      <c r="M548" s="49"/>
      <c r="N548" s="49">
        <f>VLOOKUP(D548,'[2]Báo cáo Dự báo tồn kho theo kho'!$G$1:$N$65536,8,0)</f>
        <v>13</v>
      </c>
      <c r="O548" s="49">
        <f t="shared" si="34"/>
        <v>14</v>
      </c>
      <c r="R548" s="8"/>
    </row>
    <row r="549" spans="1:18" s="7" customFormat="1" ht="47.25" hidden="1" customHeight="1">
      <c r="A549" s="9"/>
      <c r="B549" s="9" t="s">
        <v>69</v>
      </c>
      <c r="C549" s="47" t="s">
        <v>1022</v>
      </c>
      <c r="D549" s="47" t="s">
        <v>1023</v>
      </c>
      <c r="E549" s="9" t="s">
        <v>1024</v>
      </c>
      <c r="F549" s="48">
        <v>751000</v>
      </c>
      <c r="G549" s="9">
        <v>0</v>
      </c>
      <c r="H549" s="9">
        <v>1</v>
      </c>
      <c r="I549" s="9">
        <f t="shared" si="35"/>
        <v>1</v>
      </c>
      <c r="J549" s="43">
        <f t="shared" si="36"/>
        <v>1</v>
      </c>
      <c r="K549" s="88">
        <f t="shared" si="37"/>
        <v>751000</v>
      </c>
      <c r="L549" s="43"/>
      <c r="M549" s="49"/>
      <c r="N549" s="49" t="e">
        <f>VLOOKUP(D549,'[2]Báo cáo Dự báo tồn kho theo kho'!$G$1:$N$65536,8,0)</f>
        <v>#N/A</v>
      </c>
      <c r="O549" s="49" t="e">
        <f t="shared" si="34"/>
        <v>#N/A</v>
      </c>
      <c r="R549" s="8"/>
    </row>
    <row r="550" spans="1:18" s="7" customFormat="1" ht="47.25" hidden="1" customHeight="1">
      <c r="A550" s="9"/>
      <c r="B550" s="9" t="s">
        <v>69</v>
      </c>
      <c r="C550" s="47" t="s">
        <v>1025</v>
      </c>
      <c r="D550" s="47" t="s">
        <v>1026</v>
      </c>
      <c r="E550" s="9" t="s">
        <v>1027</v>
      </c>
      <c r="F550" s="48">
        <v>750000</v>
      </c>
      <c r="G550" s="9">
        <v>4</v>
      </c>
      <c r="H550" s="9">
        <v>5</v>
      </c>
      <c r="I550" s="9">
        <f t="shared" si="35"/>
        <v>1</v>
      </c>
      <c r="J550" s="43">
        <f t="shared" si="36"/>
        <v>1</v>
      </c>
      <c r="K550" s="88">
        <f t="shared" si="37"/>
        <v>750000</v>
      </c>
      <c r="L550" s="43"/>
      <c r="M550" s="49"/>
      <c r="N550" s="49">
        <f>VLOOKUP(D550,'[2]Báo cáo Dự báo tồn kho theo kho'!$G$1:$N$65536,8,0)</f>
        <v>4</v>
      </c>
      <c r="O550" s="49">
        <f t="shared" si="34"/>
        <v>5</v>
      </c>
      <c r="R550" s="8"/>
    </row>
    <row r="551" spans="1:18" s="7" customFormat="1" ht="47.25" hidden="1" customHeight="1">
      <c r="A551" s="9"/>
      <c r="B551" s="9" t="s">
        <v>33</v>
      </c>
      <c r="C551" s="47" t="s">
        <v>1028</v>
      </c>
      <c r="D551" s="47" t="s">
        <v>1029</v>
      </c>
      <c r="E551" s="9" t="s">
        <v>1030</v>
      </c>
      <c r="F551" s="48">
        <v>750000</v>
      </c>
      <c r="G551" s="9">
        <v>6</v>
      </c>
      <c r="H551" s="9">
        <v>7</v>
      </c>
      <c r="I551" s="9">
        <f t="shared" si="35"/>
        <v>1</v>
      </c>
      <c r="J551" s="43">
        <f t="shared" si="36"/>
        <v>1</v>
      </c>
      <c r="K551" s="88">
        <f t="shared" si="37"/>
        <v>750000</v>
      </c>
      <c r="L551" s="43"/>
      <c r="M551" s="49"/>
      <c r="N551" s="49">
        <f>VLOOKUP(D551,'[2]Báo cáo Dự báo tồn kho theo kho'!$G$1:$N$65536,8,0)</f>
        <v>6</v>
      </c>
      <c r="O551" s="49">
        <f t="shared" si="34"/>
        <v>7</v>
      </c>
      <c r="R551" s="8"/>
    </row>
    <row r="552" spans="1:18" s="7" customFormat="1" ht="47.25" hidden="1" customHeight="1">
      <c r="A552" s="9"/>
      <c r="B552" s="9" t="s">
        <v>32</v>
      </c>
      <c r="C552" s="47" t="s">
        <v>1046</v>
      </c>
      <c r="D552" s="47" t="s">
        <v>1047</v>
      </c>
      <c r="E552" s="9" t="s">
        <v>1048</v>
      </c>
      <c r="F552" s="48">
        <v>689000</v>
      </c>
      <c r="G552" s="9">
        <v>3</v>
      </c>
      <c r="H552" s="9">
        <v>4</v>
      </c>
      <c r="I552" s="9">
        <f t="shared" si="35"/>
        <v>1</v>
      </c>
      <c r="J552" s="43">
        <f t="shared" si="36"/>
        <v>1</v>
      </c>
      <c r="K552" s="88">
        <f t="shared" si="37"/>
        <v>689000</v>
      </c>
      <c r="L552" s="43"/>
      <c r="M552" s="49"/>
      <c r="N552" s="49">
        <f>VLOOKUP(D552,'[2]Báo cáo Dự báo tồn kho theo kho'!$G$1:$N$65536,8,0)</f>
        <v>3</v>
      </c>
      <c r="O552" s="49">
        <f t="shared" si="34"/>
        <v>4</v>
      </c>
      <c r="R552" s="8"/>
    </row>
    <row r="553" spans="1:18" s="7" customFormat="1" ht="47.25" hidden="1" customHeight="1">
      <c r="A553" s="9"/>
      <c r="B553" s="9" t="s">
        <v>69</v>
      </c>
      <c r="C553" s="47" t="s">
        <v>1049</v>
      </c>
      <c r="D553" s="47" t="s">
        <v>1050</v>
      </c>
      <c r="E553" s="9" t="s">
        <v>1051</v>
      </c>
      <c r="F553" s="48">
        <v>656000</v>
      </c>
      <c r="G553" s="9">
        <v>9</v>
      </c>
      <c r="H553" s="9">
        <v>10</v>
      </c>
      <c r="I553" s="9">
        <f t="shared" si="35"/>
        <v>1</v>
      </c>
      <c r="J553" s="43">
        <f t="shared" si="36"/>
        <v>1</v>
      </c>
      <c r="K553" s="88">
        <f t="shared" si="37"/>
        <v>656000</v>
      </c>
      <c r="L553" s="43"/>
      <c r="M553" s="49"/>
      <c r="N553" s="49">
        <f>VLOOKUP(D553,'[2]Báo cáo Dự báo tồn kho theo kho'!$G$1:$N$65536,8,0)</f>
        <v>9</v>
      </c>
      <c r="O553" s="49">
        <f t="shared" si="34"/>
        <v>10</v>
      </c>
      <c r="R553" s="8"/>
    </row>
    <row r="554" spans="1:18" s="7" customFormat="1" ht="47.25" hidden="1" customHeight="1">
      <c r="A554" s="9"/>
      <c r="B554" s="9" t="s">
        <v>33</v>
      </c>
      <c r="C554" s="47" t="s">
        <v>1061</v>
      </c>
      <c r="D554" s="47" t="s">
        <v>1062</v>
      </c>
      <c r="E554" s="9" t="s">
        <v>1063</v>
      </c>
      <c r="F554" s="48">
        <v>610000</v>
      </c>
      <c r="G554" s="9">
        <v>9</v>
      </c>
      <c r="H554" s="9">
        <v>10</v>
      </c>
      <c r="I554" s="9">
        <f t="shared" si="35"/>
        <v>1</v>
      </c>
      <c r="J554" s="43">
        <f t="shared" si="36"/>
        <v>1</v>
      </c>
      <c r="K554" s="88">
        <f t="shared" si="37"/>
        <v>610000</v>
      </c>
      <c r="L554" s="43"/>
      <c r="M554" s="49"/>
      <c r="N554" s="49">
        <f>VLOOKUP(D554,'[2]Báo cáo Dự báo tồn kho theo kho'!$G$1:$N$65536,8,0)</f>
        <v>9</v>
      </c>
      <c r="O554" s="49">
        <f t="shared" si="34"/>
        <v>10</v>
      </c>
      <c r="R554" s="8"/>
    </row>
    <row r="555" spans="1:18" s="7" customFormat="1" ht="47.25" hidden="1" customHeight="1">
      <c r="A555" s="9"/>
      <c r="B555" s="9" t="s">
        <v>69</v>
      </c>
      <c r="C555" s="47" t="s">
        <v>1070</v>
      </c>
      <c r="D555" s="47" t="s">
        <v>1071</v>
      </c>
      <c r="E555" s="9" t="s">
        <v>1072</v>
      </c>
      <c r="F555" s="48">
        <v>595000</v>
      </c>
      <c r="G555" s="9">
        <v>1</v>
      </c>
      <c r="H555" s="9">
        <v>2</v>
      </c>
      <c r="I555" s="9">
        <f t="shared" si="35"/>
        <v>1</v>
      </c>
      <c r="J555" s="43">
        <f t="shared" si="36"/>
        <v>1</v>
      </c>
      <c r="K555" s="88">
        <f t="shared" si="37"/>
        <v>595000</v>
      </c>
      <c r="L555" s="43"/>
      <c r="M555" s="49"/>
      <c r="N555" s="49">
        <f>VLOOKUP(D555,'[2]Báo cáo Dự báo tồn kho theo kho'!$G$1:$N$65536,8,0)</f>
        <v>0</v>
      </c>
      <c r="O555" s="49">
        <f t="shared" si="34"/>
        <v>1</v>
      </c>
      <c r="R555" s="8"/>
    </row>
    <row r="556" spans="1:18" s="7" customFormat="1" ht="47.25" hidden="1" customHeight="1">
      <c r="A556" s="9"/>
      <c r="B556" s="9" t="s">
        <v>69</v>
      </c>
      <c r="C556" s="47" t="s">
        <v>1073</v>
      </c>
      <c r="D556" s="47" t="s">
        <v>1074</v>
      </c>
      <c r="E556" s="9" t="s">
        <v>1075</v>
      </c>
      <c r="F556" s="48">
        <v>590000</v>
      </c>
      <c r="G556" s="9">
        <v>24</v>
      </c>
      <c r="H556" s="9">
        <v>25</v>
      </c>
      <c r="I556" s="9">
        <f t="shared" si="35"/>
        <v>1</v>
      </c>
      <c r="J556" s="43">
        <f t="shared" si="36"/>
        <v>1</v>
      </c>
      <c r="K556" s="88">
        <f t="shared" si="37"/>
        <v>590000</v>
      </c>
      <c r="L556" s="43"/>
      <c r="M556" s="49"/>
      <c r="N556" s="49">
        <f>VLOOKUP(D556,'[2]Báo cáo Dự báo tồn kho theo kho'!$G$1:$N$65536,8,0)</f>
        <v>22</v>
      </c>
      <c r="O556" s="49">
        <f t="shared" si="34"/>
        <v>23</v>
      </c>
      <c r="R556" s="8"/>
    </row>
    <row r="557" spans="1:18" s="7" customFormat="1" ht="47.25" hidden="1" customHeight="1">
      <c r="A557" s="9"/>
      <c r="B557" s="9" t="s">
        <v>197</v>
      </c>
      <c r="C557" s="47" t="s">
        <v>1079</v>
      </c>
      <c r="D557" s="47" t="s">
        <v>1080</v>
      </c>
      <c r="E557" s="9" t="s">
        <v>1081</v>
      </c>
      <c r="F557" s="48">
        <v>590000</v>
      </c>
      <c r="G557" s="9">
        <v>3</v>
      </c>
      <c r="H557" s="9">
        <v>4</v>
      </c>
      <c r="I557" s="9">
        <f t="shared" si="35"/>
        <v>1</v>
      </c>
      <c r="J557" s="43">
        <f t="shared" si="36"/>
        <v>1</v>
      </c>
      <c r="K557" s="88">
        <f t="shared" si="37"/>
        <v>590000</v>
      </c>
      <c r="L557" s="43"/>
      <c r="M557" s="49"/>
      <c r="N557" s="49">
        <f>VLOOKUP(D557,'[2]Báo cáo Dự báo tồn kho theo kho'!$G$1:$N$65536,8,0)</f>
        <v>3</v>
      </c>
      <c r="O557" s="49">
        <f t="shared" si="34"/>
        <v>4</v>
      </c>
      <c r="R557" s="8"/>
    </row>
    <row r="558" spans="1:18" s="7" customFormat="1" ht="47.25" hidden="1" customHeight="1">
      <c r="A558" s="9"/>
      <c r="B558" s="9" t="s">
        <v>69</v>
      </c>
      <c r="C558" s="47" t="s">
        <v>1091</v>
      </c>
      <c r="D558" s="47" t="s">
        <v>1092</v>
      </c>
      <c r="E558" s="9" t="s">
        <v>1093</v>
      </c>
      <c r="F558" s="48">
        <v>550000</v>
      </c>
      <c r="G558" s="9">
        <v>21</v>
      </c>
      <c r="H558" s="9">
        <v>22</v>
      </c>
      <c r="I558" s="9">
        <f t="shared" si="35"/>
        <v>1</v>
      </c>
      <c r="J558" s="43">
        <f t="shared" si="36"/>
        <v>1</v>
      </c>
      <c r="K558" s="88">
        <f t="shared" si="37"/>
        <v>550000</v>
      </c>
      <c r="L558" s="43"/>
      <c r="M558" s="49"/>
      <c r="N558" s="49">
        <f>VLOOKUP(D558,'[2]Báo cáo Dự báo tồn kho theo kho'!$G$1:$N$65536,8,0)</f>
        <v>21</v>
      </c>
      <c r="O558" s="49">
        <f t="shared" si="34"/>
        <v>22</v>
      </c>
      <c r="R558" s="8"/>
    </row>
    <row r="559" spans="1:18" s="7" customFormat="1" ht="47.25" hidden="1" customHeight="1">
      <c r="A559" s="9"/>
      <c r="B559" s="9" t="s">
        <v>32</v>
      </c>
      <c r="C559" s="47" t="s">
        <v>1094</v>
      </c>
      <c r="D559" s="47" t="s">
        <v>1095</v>
      </c>
      <c r="E559" s="9" t="s">
        <v>1096</v>
      </c>
      <c r="F559" s="48">
        <v>550000</v>
      </c>
      <c r="G559" s="9">
        <v>0</v>
      </c>
      <c r="H559" s="9">
        <v>1</v>
      </c>
      <c r="I559" s="9">
        <f t="shared" si="35"/>
        <v>1</v>
      </c>
      <c r="J559" s="43">
        <f t="shared" si="36"/>
        <v>1</v>
      </c>
      <c r="K559" s="88">
        <f t="shared" si="37"/>
        <v>550000</v>
      </c>
      <c r="L559" s="43"/>
      <c r="M559" s="49"/>
      <c r="N559" s="49">
        <f>VLOOKUP(D559,'[2]Báo cáo Dự báo tồn kho theo kho'!$G$1:$N$65536,8,0)</f>
        <v>0</v>
      </c>
      <c r="O559" s="49">
        <f t="shared" si="34"/>
        <v>1</v>
      </c>
      <c r="R559" s="8"/>
    </row>
    <row r="560" spans="1:18" s="7" customFormat="1" ht="47.25" hidden="1" customHeight="1">
      <c r="A560" s="9"/>
      <c r="B560" s="9" t="s">
        <v>33</v>
      </c>
      <c r="C560" s="47" t="s">
        <v>1097</v>
      </c>
      <c r="D560" s="47" t="s">
        <v>1098</v>
      </c>
      <c r="E560" s="9" t="s">
        <v>1099</v>
      </c>
      <c r="F560" s="48">
        <v>550000</v>
      </c>
      <c r="G560" s="9">
        <v>1</v>
      </c>
      <c r="H560" s="9">
        <v>2</v>
      </c>
      <c r="I560" s="9">
        <f t="shared" si="35"/>
        <v>1</v>
      </c>
      <c r="J560" s="43">
        <f t="shared" si="36"/>
        <v>1</v>
      </c>
      <c r="K560" s="88">
        <f t="shared" si="37"/>
        <v>550000</v>
      </c>
      <c r="L560" s="43"/>
      <c r="M560" s="49"/>
      <c r="N560" s="49">
        <f>VLOOKUP(D560,'[2]Báo cáo Dự báo tồn kho theo kho'!$G$1:$N$65536,8,0)</f>
        <v>1</v>
      </c>
      <c r="O560" s="49">
        <f t="shared" si="34"/>
        <v>2</v>
      </c>
      <c r="R560" s="8"/>
    </row>
    <row r="561" spans="1:18" s="7" customFormat="1" ht="47.25" hidden="1" customHeight="1">
      <c r="A561" s="9"/>
      <c r="B561" s="9" t="s">
        <v>69</v>
      </c>
      <c r="C561" s="47" t="s">
        <v>1100</v>
      </c>
      <c r="D561" s="47" t="s">
        <v>1101</v>
      </c>
      <c r="E561" s="9" t="s">
        <v>1102</v>
      </c>
      <c r="F561" s="48">
        <v>541000</v>
      </c>
      <c r="G561" s="9">
        <v>5</v>
      </c>
      <c r="H561" s="9">
        <v>6</v>
      </c>
      <c r="I561" s="9">
        <f t="shared" si="35"/>
        <v>1</v>
      </c>
      <c r="J561" s="43">
        <f t="shared" si="36"/>
        <v>1</v>
      </c>
      <c r="K561" s="88">
        <f t="shared" si="37"/>
        <v>541000</v>
      </c>
      <c r="L561" s="43"/>
      <c r="M561" s="49"/>
      <c r="N561" s="49">
        <f>VLOOKUP(D561,'[2]Báo cáo Dự báo tồn kho theo kho'!$G$1:$N$65536,8,0)</f>
        <v>1</v>
      </c>
      <c r="O561" s="49">
        <f t="shared" si="34"/>
        <v>2</v>
      </c>
      <c r="R561" s="8"/>
    </row>
    <row r="562" spans="1:18" s="7" customFormat="1" ht="47.25" hidden="1" customHeight="1">
      <c r="A562" s="9"/>
      <c r="B562" s="9" t="s">
        <v>33</v>
      </c>
      <c r="C562" s="47" t="s">
        <v>1112</v>
      </c>
      <c r="D562" s="47" t="s">
        <v>1113</v>
      </c>
      <c r="E562" s="9" t="s">
        <v>1114</v>
      </c>
      <c r="F562" s="48">
        <v>515000</v>
      </c>
      <c r="G562" s="9">
        <v>8</v>
      </c>
      <c r="H562" s="9">
        <v>9</v>
      </c>
      <c r="I562" s="9">
        <f t="shared" si="35"/>
        <v>1</v>
      </c>
      <c r="J562" s="43">
        <f t="shared" si="36"/>
        <v>1</v>
      </c>
      <c r="K562" s="88">
        <f t="shared" si="37"/>
        <v>515000</v>
      </c>
      <c r="L562" s="43"/>
      <c r="M562" s="49"/>
      <c r="N562" s="49">
        <f>VLOOKUP(D562,'[2]Báo cáo Dự báo tồn kho theo kho'!$G$1:$N$65536,8,0)</f>
        <v>8</v>
      </c>
      <c r="O562" s="49">
        <f t="shared" si="34"/>
        <v>9</v>
      </c>
      <c r="R562" s="8"/>
    </row>
    <row r="563" spans="1:18" s="7" customFormat="1" ht="47.25" hidden="1" customHeight="1">
      <c r="A563" s="9"/>
      <c r="B563" s="9" t="s">
        <v>33</v>
      </c>
      <c r="C563" s="47" t="s">
        <v>1139</v>
      </c>
      <c r="D563" s="47" t="s">
        <v>1140</v>
      </c>
      <c r="E563" s="9" t="s">
        <v>1141</v>
      </c>
      <c r="F563" s="48">
        <v>489000</v>
      </c>
      <c r="G563" s="9">
        <v>0</v>
      </c>
      <c r="H563" s="9">
        <v>1</v>
      </c>
      <c r="I563" s="9">
        <f t="shared" si="35"/>
        <v>1</v>
      </c>
      <c r="J563" s="43">
        <f t="shared" si="36"/>
        <v>1</v>
      </c>
      <c r="K563" s="88">
        <f t="shared" si="37"/>
        <v>489000</v>
      </c>
      <c r="L563" s="43"/>
      <c r="M563" s="49"/>
      <c r="N563" s="49">
        <f>VLOOKUP(D563,'[2]Báo cáo Dự báo tồn kho theo kho'!$G$1:$N$65536,8,0)</f>
        <v>0</v>
      </c>
      <c r="O563" s="49">
        <f t="shared" si="34"/>
        <v>1</v>
      </c>
      <c r="R563" s="8"/>
    </row>
    <row r="564" spans="1:18" s="7" customFormat="1" ht="47.25" hidden="1" customHeight="1">
      <c r="A564" s="9"/>
      <c r="B564" s="9" t="s">
        <v>69</v>
      </c>
      <c r="C564" s="47" t="s">
        <v>1142</v>
      </c>
      <c r="D564" s="47" t="s">
        <v>1143</v>
      </c>
      <c r="E564" s="9" t="s">
        <v>1144</v>
      </c>
      <c r="F564" s="48">
        <v>455000</v>
      </c>
      <c r="G564" s="9">
        <v>44</v>
      </c>
      <c r="H564" s="9">
        <v>45</v>
      </c>
      <c r="I564" s="9">
        <f t="shared" si="35"/>
        <v>1</v>
      </c>
      <c r="J564" s="43">
        <f t="shared" si="36"/>
        <v>1</v>
      </c>
      <c r="K564" s="88">
        <f t="shared" si="37"/>
        <v>455000</v>
      </c>
      <c r="L564" s="43"/>
      <c r="M564" s="49"/>
      <c r="N564" s="49">
        <f>VLOOKUP(D564,'[2]Báo cáo Dự báo tồn kho theo kho'!$G$1:$N$65536,8,0)</f>
        <v>52</v>
      </c>
      <c r="O564" s="49">
        <f t="shared" si="34"/>
        <v>53</v>
      </c>
      <c r="R564" s="8"/>
    </row>
    <row r="565" spans="1:18" s="7" customFormat="1" ht="47.25" hidden="1" customHeight="1">
      <c r="A565" s="9"/>
      <c r="B565" s="9" t="s">
        <v>33</v>
      </c>
      <c r="C565" s="47" t="s">
        <v>1196</v>
      </c>
      <c r="D565" s="47" t="s">
        <v>1197</v>
      </c>
      <c r="E565" s="9" t="s">
        <v>1198</v>
      </c>
      <c r="F565" s="48">
        <v>365000</v>
      </c>
      <c r="G565" s="9">
        <v>16</v>
      </c>
      <c r="H565" s="9">
        <v>17</v>
      </c>
      <c r="I565" s="9">
        <f t="shared" si="35"/>
        <v>1</v>
      </c>
      <c r="J565" s="43">
        <f t="shared" si="36"/>
        <v>1</v>
      </c>
      <c r="K565" s="88">
        <f t="shared" si="37"/>
        <v>365000</v>
      </c>
      <c r="L565" s="43"/>
      <c r="M565" s="49"/>
      <c r="N565" s="49">
        <f>VLOOKUP(D565,'[2]Báo cáo Dự báo tồn kho theo kho'!$G$1:$N$65536,8,0)</f>
        <v>16</v>
      </c>
      <c r="O565" s="49">
        <f t="shared" si="34"/>
        <v>17</v>
      </c>
      <c r="R565" s="8"/>
    </row>
    <row r="566" spans="1:18" s="7" customFormat="1" ht="47.25" hidden="1" customHeight="1">
      <c r="A566" s="9"/>
      <c r="B566" s="9" t="s">
        <v>69</v>
      </c>
      <c r="C566" s="47" t="s">
        <v>1202</v>
      </c>
      <c r="D566" s="47" t="s">
        <v>1203</v>
      </c>
      <c r="E566" s="9" t="s">
        <v>1204</v>
      </c>
      <c r="F566" s="48">
        <v>350000</v>
      </c>
      <c r="G566" s="9">
        <v>17</v>
      </c>
      <c r="H566" s="9">
        <v>18</v>
      </c>
      <c r="I566" s="9">
        <f t="shared" si="35"/>
        <v>1</v>
      </c>
      <c r="J566" s="43">
        <f t="shared" si="36"/>
        <v>1</v>
      </c>
      <c r="K566" s="88">
        <f t="shared" si="37"/>
        <v>350000</v>
      </c>
      <c r="L566" s="43"/>
      <c r="M566" s="49"/>
      <c r="N566" s="49">
        <f>VLOOKUP(D566,'[2]Báo cáo Dự báo tồn kho theo kho'!$G$1:$N$65536,8,0)</f>
        <v>17</v>
      </c>
      <c r="O566" s="49">
        <f t="shared" si="34"/>
        <v>18</v>
      </c>
      <c r="R566" s="8"/>
    </row>
    <row r="567" spans="1:18" s="7" customFormat="1" ht="47.25" hidden="1" customHeight="1">
      <c r="A567" s="9"/>
      <c r="B567" s="9" t="s">
        <v>32</v>
      </c>
      <c r="C567" s="47" t="s">
        <v>537</v>
      </c>
      <c r="D567" s="47" t="s">
        <v>538</v>
      </c>
      <c r="E567" s="9" t="s">
        <v>539</v>
      </c>
      <c r="F567" s="48">
        <v>345000</v>
      </c>
      <c r="G567" s="9">
        <v>10</v>
      </c>
      <c r="H567" s="9">
        <v>11</v>
      </c>
      <c r="I567" s="9">
        <f t="shared" si="35"/>
        <v>1</v>
      </c>
      <c r="J567" s="43">
        <f t="shared" si="36"/>
        <v>1</v>
      </c>
      <c r="K567" s="88">
        <f t="shared" si="37"/>
        <v>345000</v>
      </c>
      <c r="L567" s="43"/>
      <c r="M567" s="49"/>
      <c r="N567" s="49">
        <f>VLOOKUP(D567,'[2]Báo cáo Dự báo tồn kho theo kho'!$G$1:$N$65536,8,0)</f>
        <v>9</v>
      </c>
      <c r="O567" s="49">
        <f t="shared" si="34"/>
        <v>10</v>
      </c>
      <c r="R567" s="8"/>
    </row>
    <row r="568" spans="1:18" s="7" customFormat="1" ht="47.25" hidden="1" customHeight="1">
      <c r="A568" s="9"/>
      <c r="B568" s="9" t="s">
        <v>33</v>
      </c>
      <c r="C568" s="47" t="s">
        <v>1229</v>
      </c>
      <c r="D568" s="47" t="s">
        <v>1230</v>
      </c>
      <c r="E568" s="9" t="s">
        <v>1231</v>
      </c>
      <c r="F568" s="48">
        <v>300000</v>
      </c>
      <c r="G568" s="9">
        <v>4</v>
      </c>
      <c r="H568" s="9">
        <v>5</v>
      </c>
      <c r="I568" s="9">
        <f t="shared" si="35"/>
        <v>1</v>
      </c>
      <c r="J568" s="43">
        <f t="shared" si="36"/>
        <v>1</v>
      </c>
      <c r="K568" s="88">
        <f t="shared" si="37"/>
        <v>300000</v>
      </c>
      <c r="L568" s="43"/>
      <c r="M568" s="49"/>
      <c r="N568" s="49">
        <f>VLOOKUP(D568,'[2]Báo cáo Dự báo tồn kho theo kho'!$G$1:$N$65536,8,0)</f>
        <v>4</v>
      </c>
      <c r="O568" s="49">
        <f t="shared" si="34"/>
        <v>5</v>
      </c>
      <c r="R568" s="8"/>
    </row>
    <row r="569" spans="1:18" s="7" customFormat="1" ht="47.25" hidden="1" customHeight="1">
      <c r="A569" s="9"/>
      <c r="B569" s="9" t="s">
        <v>32</v>
      </c>
      <c r="C569" s="47" t="s">
        <v>1235</v>
      </c>
      <c r="D569" s="47" t="s">
        <v>1236</v>
      </c>
      <c r="E569" s="9" t="s">
        <v>1237</v>
      </c>
      <c r="F569" s="48">
        <v>290000</v>
      </c>
      <c r="G569" s="9">
        <v>21</v>
      </c>
      <c r="H569" s="9">
        <v>22</v>
      </c>
      <c r="I569" s="9">
        <f t="shared" si="35"/>
        <v>1</v>
      </c>
      <c r="J569" s="43">
        <f t="shared" si="36"/>
        <v>1</v>
      </c>
      <c r="K569" s="88">
        <f t="shared" si="37"/>
        <v>290000</v>
      </c>
      <c r="L569" s="43"/>
      <c r="M569" s="49"/>
      <c r="N569" s="49">
        <f>VLOOKUP(D569,'[2]Báo cáo Dự báo tồn kho theo kho'!$G$1:$N$65536,8,0)</f>
        <v>21</v>
      </c>
      <c r="O569" s="49">
        <f t="shared" si="34"/>
        <v>22</v>
      </c>
      <c r="R569" s="8"/>
    </row>
    <row r="570" spans="1:18" s="7" customFormat="1" ht="47.25" hidden="1" customHeight="1">
      <c r="A570" s="9"/>
      <c r="B570" s="9" t="s">
        <v>69</v>
      </c>
      <c r="C570" s="47" t="s">
        <v>1241</v>
      </c>
      <c r="D570" s="47" t="s">
        <v>1242</v>
      </c>
      <c r="E570" s="9" t="s">
        <v>1243</v>
      </c>
      <c r="F570" s="48">
        <v>285000</v>
      </c>
      <c r="G570" s="9">
        <v>2</v>
      </c>
      <c r="H570" s="9">
        <v>3</v>
      </c>
      <c r="I570" s="9">
        <f t="shared" si="35"/>
        <v>1</v>
      </c>
      <c r="J570" s="43">
        <f t="shared" si="36"/>
        <v>1</v>
      </c>
      <c r="K570" s="88">
        <f t="shared" si="37"/>
        <v>285000</v>
      </c>
      <c r="L570" s="43"/>
      <c r="M570" s="49"/>
      <c r="N570" s="49">
        <f>VLOOKUP(D570,'[2]Báo cáo Dự báo tồn kho theo kho'!$G$1:$N$65536,8,0)</f>
        <v>1</v>
      </c>
      <c r="O570" s="49">
        <f t="shared" si="34"/>
        <v>2</v>
      </c>
      <c r="R570" s="8"/>
    </row>
    <row r="571" spans="1:18" s="7" customFormat="1" ht="47.25" hidden="1" customHeight="1">
      <c r="A571" s="9"/>
      <c r="B571" s="9" t="s">
        <v>69</v>
      </c>
      <c r="C571" s="47" t="s">
        <v>1247</v>
      </c>
      <c r="D571" s="47" t="s">
        <v>1248</v>
      </c>
      <c r="E571" s="9" t="s">
        <v>1249</v>
      </c>
      <c r="F571" s="48">
        <v>276000</v>
      </c>
      <c r="G571" s="9">
        <v>6</v>
      </c>
      <c r="H571" s="9">
        <v>7</v>
      </c>
      <c r="I571" s="9">
        <f t="shared" si="35"/>
        <v>1</v>
      </c>
      <c r="J571" s="43">
        <f t="shared" si="36"/>
        <v>1</v>
      </c>
      <c r="K571" s="88">
        <f t="shared" si="37"/>
        <v>276000</v>
      </c>
      <c r="L571" s="43"/>
      <c r="M571" s="49"/>
      <c r="N571" s="49">
        <f>VLOOKUP(D571,'[2]Báo cáo Dự báo tồn kho theo kho'!$G$1:$N$65536,8,0)</f>
        <v>28</v>
      </c>
      <c r="O571" s="49">
        <f t="shared" si="34"/>
        <v>29</v>
      </c>
      <c r="R571" s="8"/>
    </row>
    <row r="572" spans="1:18" s="7" customFormat="1" ht="47.25" hidden="1" customHeight="1">
      <c r="A572" s="9"/>
      <c r="B572" s="9" t="s">
        <v>32</v>
      </c>
      <c r="C572" s="47" t="s">
        <v>1253</v>
      </c>
      <c r="D572" s="47" t="s">
        <v>1254</v>
      </c>
      <c r="E572" s="9" t="s">
        <v>1255</v>
      </c>
      <c r="F572" s="48">
        <v>269000</v>
      </c>
      <c r="G572" s="9">
        <v>8</v>
      </c>
      <c r="H572" s="9">
        <v>9</v>
      </c>
      <c r="I572" s="9">
        <f t="shared" si="35"/>
        <v>1</v>
      </c>
      <c r="J572" s="43">
        <f t="shared" si="36"/>
        <v>1</v>
      </c>
      <c r="K572" s="88">
        <f t="shared" si="37"/>
        <v>269000</v>
      </c>
      <c r="L572" s="43"/>
      <c r="M572" s="49"/>
      <c r="N572" s="49">
        <f>VLOOKUP(D572,'[2]Báo cáo Dự báo tồn kho theo kho'!$G$1:$N$65536,8,0)</f>
        <v>7</v>
      </c>
      <c r="O572" s="49">
        <f t="shared" si="34"/>
        <v>8</v>
      </c>
      <c r="R572" s="8"/>
    </row>
    <row r="573" spans="1:18" s="7" customFormat="1" ht="47.25" hidden="1" customHeight="1">
      <c r="A573" s="9"/>
      <c r="B573" s="9" t="s">
        <v>69</v>
      </c>
      <c r="C573" s="47" t="s">
        <v>1256</v>
      </c>
      <c r="D573" s="47" t="s">
        <v>1257</v>
      </c>
      <c r="E573" s="9" t="s">
        <v>1258</v>
      </c>
      <c r="F573" s="48">
        <v>265000</v>
      </c>
      <c r="G573" s="9">
        <v>5</v>
      </c>
      <c r="H573" s="9">
        <v>6</v>
      </c>
      <c r="I573" s="9">
        <f t="shared" si="35"/>
        <v>1</v>
      </c>
      <c r="J573" s="43">
        <f t="shared" si="36"/>
        <v>1</v>
      </c>
      <c r="K573" s="88">
        <f t="shared" si="37"/>
        <v>265000</v>
      </c>
      <c r="L573" s="43"/>
      <c r="M573" s="49"/>
      <c r="N573" s="49">
        <f>VLOOKUP(D573,'[2]Báo cáo Dự báo tồn kho theo kho'!$G$1:$N$65536,8,0)</f>
        <v>3</v>
      </c>
      <c r="O573" s="49">
        <f t="shared" si="34"/>
        <v>4</v>
      </c>
      <c r="R573" s="8"/>
    </row>
    <row r="574" spans="1:18" s="7" customFormat="1" ht="47.25" hidden="1" customHeight="1">
      <c r="A574" s="9"/>
      <c r="B574" s="9" t="s">
        <v>32</v>
      </c>
      <c r="C574" s="47" t="s">
        <v>1268</v>
      </c>
      <c r="D574" s="47" t="s">
        <v>1269</v>
      </c>
      <c r="E574" s="9" t="s">
        <v>1270</v>
      </c>
      <c r="F574" s="48">
        <v>245000</v>
      </c>
      <c r="G574" s="9">
        <v>24</v>
      </c>
      <c r="H574" s="9">
        <v>25</v>
      </c>
      <c r="I574" s="9">
        <f t="shared" si="35"/>
        <v>1</v>
      </c>
      <c r="J574" s="43">
        <f t="shared" si="36"/>
        <v>1</v>
      </c>
      <c r="K574" s="88">
        <f t="shared" si="37"/>
        <v>245000</v>
      </c>
      <c r="L574" s="43"/>
      <c r="M574" s="49"/>
      <c r="N574" s="49">
        <f>VLOOKUP(D574,'[2]Báo cáo Dự báo tồn kho theo kho'!$G$1:$N$65536,8,0)</f>
        <v>23</v>
      </c>
      <c r="O574" s="49">
        <f t="shared" si="34"/>
        <v>24</v>
      </c>
      <c r="R574" s="8"/>
    </row>
    <row r="575" spans="1:18" s="7" customFormat="1" ht="47.25" hidden="1" customHeight="1">
      <c r="A575" s="9"/>
      <c r="B575" s="9" t="s">
        <v>32</v>
      </c>
      <c r="C575" s="47" t="s">
        <v>558</v>
      </c>
      <c r="D575" s="47" t="s">
        <v>559</v>
      </c>
      <c r="E575" s="9" t="s">
        <v>560</v>
      </c>
      <c r="F575" s="48">
        <v>240000</v>
      </c>
      <c r="G575" s="9">
        <v>7</v>
      </c>
      <c r="H575" s="9">
        <v>8</v>
      </c>
      <c r="I575" s="9">
        <f t="shared" si="35"/>
        <v>1</v>
      </c>
      <c r="J575" s="43">
        <f t="shared" si="36"/>
        <v>1</v>
      </c>
      <c r="K575" s="88">
        <f t="shared" si="37"/>
        <v>240000</v>
      </c>
      <c r="L575" s="43"/>
      <c r="M575" s="49"/>
      <c r="N575" s="49">
        <f>VLOOKUP(D575,'[2]Báo cáo Dự báo tồn kho theo kho'!$G$1:$N$65536,8,0)</f>
        <v>7</v>
      </c>
      <c r="O575" s="49">
        <f t="shared" si="34"/>
        <v>8</v>
      </c>
      <c r="R575" s="8"/>
    </row>
    <row r="576" spans="1:18" s="7" customFormat="1" ht="47.25" hidden="1" customHeight="1">
      <c r="A576" s="9"/>
      <c r="B576" s="9" t="s">
        <v>40</v>
      </c>
      <c r="C576" s="47" t="s">
        <v>1271</v>
      </c>
      <c r="D576" s="47" t="s">
        <v>1272</v>
      </c>
      <c r="E576" s="9" t="s">
        <v>1273</v>
      </c>
      <c r="F576" s="48">
        <v>240000</v>
      </c>
      <c r="G576" s="9">
        <v>27</v>
      </c>
      <c r="H576" s="9">
        <v>28</v>
      </c>
      <c r="I576" s="9">
        <f t="shared" si="35"/>
        <v>1</v>
      </c>
      <c r="J576" s="43">
        <f t="shared" si="36"/>
        <v>1</v>
      </c>
      <c r="K576" s="88">
        <f t="shared" si="37"/>
        <v>240000</v>
      </c>
      <c r="L576" s="43"/>
      <c r="M576" s="49"/>
      <c r="N576" s="49">
        <f>VLOOKUP(D576,'[2]Báo cáo Dự báo tồn kho theo kho'!$G$1:$N$65536,8,0)</f>
        <v>27</v>
      </c>
      <c r="O576" s="49">
        <f t="shared" ref="O576:O639" si="38">+N576+I576</f>
        <v>28</v>
      </c>
      <c r="R576" s="8"/>
    </row>
    <row r="577" spans="1:18" s="7" customFormat="1" ht="47.25" hidden="1" customHeight="1">
      <c r="A577" s="9"/>
      <c r="B577" s="9" t="s">
        <v>27</v>
      </c>
      <c r="C577" s="47" t="s">
        <v>1277</v>
      </c>
      <c r="D577" s="47" t="s">
        <v>1278</v>
      </c>
      <c r="E577" s="9" t="s">
        <v>1279</v>
      </c>
      <c r="F577" s="48">
        <v>235000</v>
      </c>
      <c r="G577" s="9">
        <v>1</v>
      </c>
      <c r="H577" s="9">
        <v>2</v>
      </c>
      <c r="I577" s="9">
        <f t="shared" si="35"/>
        <v>1</v>
      </c>
      <c r="J577" s="43">
        <f t="shared" si="36"/>
        <v>1</v>
      </c>
      <c r="K577" s="88">
        <f t="shared" si="37"/>
        <v>235000</v>
      </c>
      <c r="L577" s="43"/>
      <c r="M577" s="49"/>
      <c r="N577" s="49">
        <f>VLOOKUP(D577,'[2]Báo cáo Dự báo tồn kho theo kho'!$G$1:$N$65536,8,0)</f>
        <v>1</v>
      </c>
      <c r="O577" s="49">
        <f t="shared" si="38"/>
        <v>2</v>
      </c>
      <c r="R577" s="8"/>
    </row>
    <row r="578" spans="1:18" s="7" customFormat="1" ht="47.25" hidden="1" customHeight="1">
      <c r="A578" s="9"/>
      <c r="B578" s="9" t="s">
        <v>32</v>
      </c>
      <c r="C578" s="47" t="s">
        <v>1280</v>
      </c>
      <c r="D578" s="47" t="s">
        <v>1281</v>
      </c>
      <c r="E578" s="9" t="s">
        <v>1282</v>
      </c>
      <c r="F578" s="48">
        <v>230000</v>
      </c>
      <c r="G578" s="9">
        <v>44</v>
      </c>
      <c r="H578" s="9">
        <v>45</v>
      </c>
      <c r="I578" s="9">
        <f t="shared" si="35"/>
        <v>1</v>
      </c>
      <c r="J578" s="43">
        <f t="shared" si="36"/>
        <v>1</v>
      </c>
      <c r="K578" s="88">
        <f t="shared" si="37"/>
        <v>230000</v>
      </c>
      <c r="L578" s="43"/>
      <c r="M578" s="49"/>
      <c r="N578" s="49">
        <f>VLOOKUP(D578,'[2]Báo cáo Dự báo tồn kho theo kho'!$G$1:$N$65536,8,0)</f>
        <v>44</v>
      </c>
      <c r="O578" s="49">
        <f t="shared" si="38"/>
        <v>45</v>
      </c>
      <c r="R578" s="8"/>
    </row>
    <row r="579" spans="1:18" s="7" customFormat="1" ht="47.25" hidden="1" customHeight="1">
      <c r="A579" s="9"/>
      <c r="B579" s="9" t="s">
        <v>33</v>
      </c>
      <c r="C579" s="47" t="s">
        <v>1286</v>
      </c>
      <c r="D579" s="47" t="s">
        <v>1287</v>
      </c>
      <c r="E579" s="9" t="s">
        <v>1288</v>
      </c>
      <c r="F579" s="48">
        <v>228000</v>
      </c>
      <c r="G579" s="9">
        <v>5</v>
      </c>
      <c r="H579" s="9">
        <v>6</v>
      </c>
      <c r="I579" s="9">
        <f t="shared" si="35"/>
        <v>1</v>
      </c>
      <c r="J579" s="43">
        <f t="shared" si="36"/>
        <v>1</v>
      </c>
      <c r="K579" s="88">
        <f t="shared" si="37"/>
        <v>228000</v>
      </c>
      <c r="L579" s="43"/>
      <c r="M579" s="49"/>
      <c r="N579" s="49">
        <f>VLOOKUP(D579,'[2]Báo cáo Dự báo tồn kho theo kho'!$G$1:$N$65536,8,0)</f>
        <v>5</v>
      </c>
      <c r="O579" s="49">
        <f t="shared" si="38"/>
        <v>6</v>
      </c>
      <c r="R579" s="8"/>
    </row>
    <row r="580" spans="1:18" s="7" customFormat="1" ht="47.25" hidden="1" customHeight="1">
      <c r="A580" s="9"/>
      <c r="B580" s="9" t="s">
        <v>197</v>
      </c>
      <c r="C580" s="47" t="s">
        <v>1295</v>
      </c>
      <c r="D580" s="47" t="s">
        <v>1296</v>
      </c>
      <c r="E580" s="9" t="s">
        <v>296</v>
      </c>
      <c r="F580" s="48">
        <v>220000</v>
      </c>
      <c r="G580" s="9">
        <v>8</v>
      </c>
      <c r="H580" s="9">
        <v>9</v>
      </c>
      <c r="I580" s="9">
        <f t="shared" si="35"/>
        <v>1</v>
      </c>
      <c r="J580" s="43">
        <f t="shared" si="36"/>
        <v>1</v>
      </c>
      <c r="K580" s="88">
        <f t="shared" si="37"/>
        <v>220000</v>
      </c>
      <c r="L580" s="43"/>
      <c r="M580" s="49"/>
      <c r="N580" s="49">
        <f>VLOOKUP(D580,'[2]Báo cáo Dự báo tồn kho theo kho'!$G$1:$N$65536,8,0)</f>
        <v>5</v>
      </c>
      <c r="O580" s="49">
        <f t="shared" si="38"/>
        <v>6</v>
      </c>
      <c r="R580" s="8"/>
    </row>
    <row r="581" spans="1:18" s="7" customFormat="1" ht="47.25" hidden="1" customHeight="1">
      <c r="A581" s="9"/>
      <c r="B581" s="9" t="s">
        <v>33</v>
      </c>
      <c r="C581" s="47" t="s">
        <v>1297</v>
      </c>
      <c r="D581" s="47" t="s">
        <v>1298</v>
      </c>
      <c r="E581" s="9" t="s">
        <v>1299</v>
      </c>
      <c r="F581" s="48">
        <v>220000</v>
      </c>
      <c r="G581" s="9">
        <v>5</v>
      </c>
      <c r="H581" s="9">
        <v>6</v>
      </c>
      <c r="I581" s="9">
        <f t="shared" si="35"/>
        <v>1</v>
      </c>
      <c r="J581" s="43">
        <f t="shared" si="36"/>
        <v>1</v>
      </c>
      <c r="K581" s="88">
        <f t="shared" si="37"/>
        <v>220000</v>
      </c>
      <c r="L581" s="43"/>
      <c r="M581" s="49"/>
      <c r="N581" s="49">
        <f>VLOOKUP(D581,'[2]Báo cáo Dự báo tồn kho theo kho'!$G$1:$N$65536,8,0)</f>
        <v>5</v>
      </c>
      <c r="O581" s="49">
        <f t="shared" si="38"/>
        <v>6</v>
      </c>
      <c r="R581" s="8"/>
    </row>
    <row r="582" spans="1:18" s="7" customFormat="1" ht="47.25" hidden="1" customHeight="1">
      <c r="A582" s="9"/>
      <c r="B582" s="9" t="s">
        <v>32</v>
      </c>
      <c r="C582" s="47" t="s">
        <v>492</v>
      </c>
      <c r="D582" s="47" t="s">
        <v>493</v>
      </c>
      <c r="E582" s="9" t="s">
        <v>494</v>
      </c>
      <c r="F582" s="48">
        <v>215000</v>
      </c>
      <c r="G582" s="9">
        <v>6</v>
      </c>
      <c r="H582" s="9">
        <v>7</v>
      </c>
      <c r="I582" s="9">
        <f t="shared" si="35"/>
        <v>1</v>
      </c>
      <c r="J582" s="43">
        <f t="shared" si="36"/>
        <v>1</v>
      </c>
      <c r="K582" s="88">
        <f t="shared" si="37"/>
        <v>215000</v>
      </c>
      <c r="L582" s="43"/>
      <c r="M582" s="49"/>
      <c r="N582" s="49">
        <f>VLOOKUP(D582,'[2]Báo cáo Dự báo tồn kho theo kho'!$G$1:$N$65536,8,0)</f>
        <v>0</v>
      </c>
      <c r="O582" s="49">
        <f t="shared" si="38"/>
        <v>1</v>
      </c>
      <c r="R582" s="8"/>
    </row>
    <row r="583" spans="1:18" s="7" customFormat="1" ht="47.25" hidden="1" customHeight="1">
      <c r="A583" s="9"/>
      <c r="B583" s="9" t="s">
        <v>32</v>
      </c>
      <c r="C583" s="47" t="s">
        <v>567</v>
      </c>
      <c r="D583" s="47" t="s">
        <v>568</v>
      </c>
      <c r="E583" s="9" t="s">
        <v>569</v>
      </c>
      <c r="F583" s="48">
        <v>210000</v>
      </c>
      <c r="G583" s="9">
        <v>12</v>
      </c>
      <c r="H583" s="9">
        <v>13</v>
      </c>
      <c r="I583" s="9">
        <f t="shared" si="35"/>
        <v>1</v>
      </c>
      <c r="J583" s="43">
        <f t="shared" si="36"/>
        <v>1</v>
      </c>
      <c r="K583" s="88">
        <f t="shared" si="37"/>
        <v>210000</v>
      </c>
      <c r="L583" s="43"/>
      <c r="M583" s="49"/>
      <c r="N583" s="49">
        <f>VLOOKUP(D583,'[2]Báo cáo Dự báo tồn kho theo kho'!$G$1:$N$65536,8,0)</f>
        <v>11</v>
      </c>
      <c r="O583" s="49">
        <f t="shared" si="38"/>
        <v>12</v>
      </c>
      <c r="R583" s="8"/>
    </row>
    <row r="584" spans="1:18" s="7" customFormat="1" ht="47.25" hidden="1" customHeight="1">
      <c r="A584" s="9"/>
      <c r="B584" s="9" t="s">
        <v>32</v>
      </c>
      <c r="C584" s="47" t="s">
        <v>531</v>
      </c>
      <c r="D584" s="47" t="s">
        <v>532</v>
      </c>
      <c r="E584" s="9" t="s">
        <v>533</v>
      </c>
      <c r="F584" s="48">
        <v>199000</v>
      </c>
      <c r="G584" s="9">
        <v>32</v>
      </c>
      <c r="H584" s="9">
        <v>33</v>
      </c>
      <c r="I584" s="9">
        <f t="shared" si="35"/>
        <v>1</v>
      </c>
      <c r="J584" s="43">
        <f t="shared" si="36"/>
        <v>1</v>
      </c>
      <c r="K584" s="88">
        <f t="shared" si="37"/>
        <v>199000</v>
      </c>
      <c r="L584" s="43"/>
      <c r="M584" s="49"/>
      <c r="N584" s="49">
        <f>VLOOKUP(D584,'[2]Báo cáo Dự báo tồn kho theo kho'!$G$1:$N$65536,8,0)</f>
        <v>32</v>
      </c>
      <c r="O584" s="49">
        <f t="shared" si="38"/>
        <v>33</v>
      </c>
      <c r="R584" s="8"/>
    </row>
    <row r="585" spans="1:18" s="7" customFormat="1" ht="47.25" hidden="1" customHeight="1">
      <c r="A585" s="9"/>
      <c r="B585" s="9" t="s">
        <v>32</v>
      </c>
      <c r="C585" s="47" t="s">
        <v>1306</v>
      </c>
      <c r="D585" s="47" t="s">
        <v>1307</v>
      </c>
      <c r="E585" s="9" t="s">
        <v>1308</v>
      </c>
      <c r="F585" s="48">
        <v>195000</v>
      </c>
      <c r="G585" s="9">
        <v>12</v>
      </c>
      <c r="H585" s="9">
        <v>13</v>
      </c>
      <c r="I585" s="9">
        <f t="shared" ref="I585:I648" si="39">+H585-G585</f>
        <v>1</v>
      </c>
      <c r="J585" s="43">
        <f t="shared" si="36"/>
        <v>1</v>
      </c>
      <c r="K585" s="88">
        <f t="shared" si="37"/>
        <v>195000</v>
      </c>
      <c r="L585" s="43"/>
      <c r="M585" s="49"/>
      <c r="N585" s="49">
        <f>VLOOKUP(D585,'[2]Báo cáo Dự báo tồn kho theo kho'!$G$1:$N$65536,8,0)</f>
        <v>10</v>
      </c>
      <c r="O585" s="49">
        <f t="shared" si="38"/>
        <v>11</v>
      </c>
      <c r="R585" s="8"/>
    </row>
    <row r="586" spans="1:18" s="7" customFormat="1" ht="47.25" hidden="1" customHeight="1">
      <c r="A586" s="9"/>
      <c r="B586" s="9" t="s">
        <v>32</v>
      </c>
      <c r="C586" s="47" t="s">
        <v>1309</v>
      </c>
      <c r="D586" s="47" t="s">
        <v>1310</v>
      </c>
      <c r="E586" s="9" t="s">
        <v>1311</v>
      </c>
      <c r="F586" s="48">
        <v>195000</v>
      </c>
      <c r="G586" s="9">
        <v>11</v>
      </c>
      <c r="H586" s="9">
        <v>12</v>
      </c>
      <c r="I586" s="9">
        <f t="shared" si="39"/>
        <v>1</v>
      </c>
      <c r="J586" s="43">
        <f t="shared" si="36"/>
        <v>1</v>
      </c>
      <c r="K586" s="88">
        <f t="shared" si="37"/>
        <v>195000</v>
      </c>
      <c r="L586" s="43"/>
      <c r="M586" s="49"/>
      <c r="N586" s="49">
        <f>VLOOKUP(D586,'[2]Báo cáo Dự báo tồn kho theo kho'!$G$1:$N$65536,8,0)</f>
        <v>10</v>
      </c>
      <c r="O586" s="49">
        <f t="shared" si="38"/>
        <v>11</v>
      </c>
      <c r="R586" s="8"/>
    </row>
    <row r="587" spans="1:18" s="7" customFormat="1" ht="47.25" hidden="1" customHeight="1">
      <c r="A587" s="9"/>
      <c r="B587" s="9" t="s">
        <v>32</v>
      </c>
      <c r="C587" s="47" t="s">
        <v>1312</v>
      </c>
      <c r="D587" s="47" t="s">
        <v>1313</v>
      </c>
      <c r="E587" s="9" t="s">
        <v>1314</v>
      </c>
      <c r="F587" s="48">
        <v>195000</v>
      </c>
      <c r="G587" s="9">
        <v>11</v>
      </c>
      <c r="H587" s="9">
        <v>12</v>
      </c>
      <c r="I587" s="9">
        <f t="shared" si="39"/>
        <v>1</v>
      </c>
      <c r="J587" s="43">
        <f t="shared" si="36"/>
        <v>1</v>
      </c>
      <c r="K587" s="88">
        <f t="shared" si="37"/>
        <v>195000</v>
      </c>
      <c r="L587" s="43"/>
      <c r="M587" s="49"/>
      <c r="N587" s="49">
        <f>VLOOKUP(D587,'[2]Báo cáo Dự báo tồn kho theo kho'!$G$1:$N$65536,8,0)</f>
        <v>11</v>
      </c>
      <c r="O587" s="49">
        <f t="shared" si="38"/>
        <v>12</v>
      </c>
      <c r="R587" s="8"/>
    </row>
    <row r="588" spans="1:18" s="7" customFormat="1" ht="47.25" hidden="1" customHeight="1">
      <c r="A588" s="9"/>
      <c r="B588" s="9" t="s">
        <v>33</v>
      </c>
      <c r="C588" s="47" t="s">
        <v>366</v>
      </c>
      <c r="D588" s="47" t="s">
        <v>367</v>
      </c>
      <c r="E588" s="9" t="s">
        <v>368</v>
      </c>
      <c r="F588" s="48">
        <v>188000</v>
      </c>
      <c r="G588" s="9">
        <v>28</v>
      </c>
      <c r="H588" s="9">
        <v>29</v>
      </c>
      <c r="I588" s="9">
        <f t="shared" si="39"/>
        <v>1</v>
      </c>
      <c r="J588" s="43">
        <f t="shared" si="36"/>
        <v>1</v>
      </c>
      <c r="K588" s="88">
        <f t="shared" si="37"/>
        <v>188000</v>
      </c>
      <c r="L588" s="43"/>
      <c r="M588" s="49"/>
      <c r="N588" s="49">
        <f>VLOOKUP(D588,'[2]Báo cáo Dự báo tồn kho theo kho'!$G$1:$N$65536,8,0)</f>
        <v>108</v>
      </c>
      <c r="O588" s="49">
        <f t="shared" si="38"/>
        <v>109</v>
      </c>
      <c r="R588" s="8"/>
    </row>
    <row r="589" spans="1:18" s="7" customFormat="1" ht="47.25" hidden="1" customHeight="1">
      <c r="A589" s="9"/>
      <c r="B589" s="9" t="s">
        <v>33</v>
      </c>
      <c r="C589" s="47" t="s">
        <v>210</v>
      </c>
      <c r="D589" s="47" t="s">
        <v>211</v>
      </c>
      <c r="E589" s="9" t="s">
        <v>212</v>
      </c>
      <c r="F589" s="48">
        <v>188000</v>
      </c>
      <c r="G589" s="9">
        <v>45</v>
      </c>
      <c r="H589" s="9">
        <v>46</v>
      </c>
      <c r="I589" s="9">
        <f t="shared" si="39"/>
        <v>1</v>
      </c>
      <c r="J589" s="43">
        <f t="shared" si="36"/>
        <v>1</v>
      </c>
      <c r="K589" s="88">
        <f t="shared" si="37"/>
        <v>188000</v>
      </c>
      <c r="L589" s="43"/>
      <c r="M589" s="49"/>
      <c r="N589" s="49">
        <f>VLOOKUP(D589,'[2]Báo cáo Dự báo tồn kho theo kho'!$G$1:$N$65536,8,0)</f>
        <v>54</v>
      </c>
      <c r="O589" s="49">
        <f t="shared" si="38"/>
        <v>55</v>
      </c>
      <c r="R589" s="8"/>
    </row>
    <row r="590" spans="1:18" s="7" customFormat="1" ht="47.25" hidden="1" customHeight="1">
      <c r="A590" s="9"/>
      <c r="B590" s="9" t="s">
        <v>27</v>
      </c>
      <c r="C590" s="47" t="s">
        <v>1324</v>
      </c>
      <c r="D590" s="47" t="s">
        <v>1325</v>
      </c>
      <c r="E590" s="9" t="s">
        <v>1326</v>
      </c>
      <c r="F590" s="48">
        <v>186000</v>
      </c>
      <c r="G590" s="9">
        <v>5</v>
      </c>
      <c r="H590" s="9">
        <v>6</v>
      </c>
      <c r="I590" s="9">
        <f t="shared" si="39"/>
        <v>1</v>
      </c>
      <c r="J590" s="43">
        <f t="shared" si="36"/>
        <v>1</v>
      </c>
      <c r="K590" s="88">
        <f t="shared" si="37"/>
        <v>186000</v>
      </c>
      <c r="L590" s="43"/>
      <c r="M590" s="49"/>
      <c r="N590" s="49">
        <f>VLOOKUP(D590,'[2]Báo cáo Dự báo tồn kho theo kho'!$G$1:$N$65536,8,0)</f>
        <v>4</v>
      </c>
      <c r="O590" s="49">
        <f t="shared" si="38"/>
        <v>5</v>
      </c>
      <c r="R590" s="8"/>
    </row>
    <row r="591" spans="1:18" s="7" customFormat="1" ht="47.25" hidden="1" customHeight="1">
      <c r="A591" s="9"/>
      <c r="B591" s="9" t="s">
        <v>32</v>
      </c>
      <c r="C591" s="47" t="s">
        <v>1327</v>
      </c>
      <c r="D591" s="47" t="s">
        <v>1328</v>
      </c>
      <c r="E591" s="9" t="s">
        <v>1329</v>
      </c>
      <c r="F591" s="48">
        <v>185000</v>
      </c>
      <c r="G591" s="9">
        <v>13</v>
      </c>
      <c r="H591" s="9">
        <v>14</v>
      </c>
      <c r="I591" s="9">
        <f t="shared" si="39"/>
        <v>1</v>
      </c>
      <c r="J591" s="43">
        <f t="shared" si="36"/>
        <v>1</v>
      </c>
      <c r="K591" s="88">
        <f t="shared" si="37"/>
        <v>185000</v>
      </c>
      <c r="L591" s="43"/>
      <c r="M591" s="49"/>
      <c r="N591" s="49">
        <f>VLOOKUP(D591,'[2]Báo cáo Dự báo tồn kho theo kho'!$G$1:$N$65536,8,0)</f>
        <v>13</v>
      </c>
      <c r="O591" s="49">
        <f t="shared" si="38"/>
        <v>14</v>
      </c>
      <c r="R591" s="8"/>
    </row>
    <row r="592" spans="1:18" s="7" customFormat="1" ht="47.25" hidden="1" customHeight="1">
      <c r="A592" s="9"/>
      <c r="B592" s="9" t="s">
        <v>33</v>
      </c>
      <c r="C592" s="47" t="s">
        <v>1330</v>
      </c>
      <c r="D592" s="47" t="s">
        <v>1331</v>
      </c>
      <c r="E592" s="9" t="s">
        <v>1332</v>
      </c>
      <c r="F592" s="48">
        <v>185000</v>
      </c>
      <c r="G592" s="9">
        <v>4</v>
      </c>
      <c r="H592" s="9">
        <v>5</v>
      </c>
      <c r="I592" s="9">
        <f t="shared" si="39"/>
        <v>1</v>
      </c>
      <c r="J592" s="43">
        <f t="shared" si="36"/>
        <v>1</v>
      </c>
      <c r="K592" s="88">
        <f t="shared" si="37"/>
        <v>185000</v>
      </c>
      <c r="L592" s="43"/>
      <c r="M592" s="49"/>
      <c r="N592" s="49">
        <f>VLOOKUP(D592,'[2]Báo cáo Dự báo tồn kho theo kho'!$G$1:$N$65536,8,0)</f>
        <v>3</v>
      </c>
      <c r="O592" s="49">
        <f t="shared" si="38"/>
        <v>4</v>
      </c>
      <c r="R592" s="8"/>
    </row>
    <row r="593" spans="1:18" s="7" customFormat="1" ht="47.25" hidden="1" customHeight="1">
      <c r="A593" s="9"/>
      <c r="B593" s="9" t="s">
        <v>32</v>
      </c>
      <c r="C593" s="47" t="s">
        <v>1333</v>
      </c>
      <c r="D593" s="47" t="s">
        <v>1334</v>
      </c>
      <c r="E593" s="9" t="s">
        <v>1335</v>
      </c>
      <c r="F593" s="48">
        <v>180000</v>
      </c>
      <c r="G593" s="9">
        <v>6</v>
      </c>
      <c r="H593" s="9">
        <v>7</v>
      </c>
      <c r="I593" s="9">
        <f t="shared" si="39"/>
        <v>1</v>
      </c>
      <c r="J593" s="43">
        <f t="shared" si="36"/>
        <v>1</v>
      </c>
      <c r="K593" s="88">
        <f t="shared" si="37"/>
        <v>180000</v>
      </c>
      <c r="L593" s="43"/>
      <c r="M593" s="49"/>
      <c r="N593" s="49">
        <f>VLOOKUP(D593,'[2]Báo cáo Dự báo tồn kho theo kho'!$G$1:$N$65536,8,0)</f>
        <v>8</v>
      </c>
      <c r="O593" s="49">
        <f t="shared" si="38"/>
        <v>9</v>
      </c>
      <c r="R593" s="8"/>
    </row>
    <row r="594" spans="1:18" s="7" customFormat="1" ht="47.25" hidden="1" customHeight="1">
      <c r="A594" s="9"/>
      <c r="B594" s="9" t="s">
        <v>32</v>
      </c>
      <c r="C594" s="47" t="s">
        <v>1345</v>
      </c>
      <c r="D594" s="47" t="s">
        <v>1346</v>
      </c>
      <c r="E594" s="9" t="s">
        <v>1347</v>
      </c>
      <c r="F594" s="48">
        <v>175000</v>
      </c>
      <c r="G594" s="9">
        <v>54</v>
      </c>
      <c r="H594" s="9">
        <v>55</v>
      </c>
      <c r="I594" s="9">
        <f t="shared" si="39"/>
        <v>1</v>
      </c>
      <c r="J594" s="43">
        <f t="shared" si="36"/>
        <v>1</v>
      </c>
      <c r="K594" s="88">
        <f t="shared" si="37"/>
        <v>175000</v>
      </c>
      <c r="L594" s="43"/>
      <c r="M594" s="49"/>
      <c r="N594" s="49">
        <f>VLOOKUP(D594,'[2]Báo cáo Dự báo tồn kho theo kho'!$G$1:$N$65536,8,0)</f>
        <v>50</v>
      </c>
      <c r="O594" s="49">
        <f t="shared" si="38"/>
        <v>51</v>
      </c>
      <c r="R594" s="8"/>
    </row>
    <row r="595" spans="1:18" s="7" customFormat="1" ht="47.25" hidden="1" customHeight="1">
      <c r="A595" s="9"/>
      <c r="B595" s="9" t="s">
        <v>32</v>
      </c>
      <c r="C595" s="47" t="s">
        <v>1351</v>
      </c>
      <c r="D595" s="47" t="s">
        <v>1352</v>
      </c>
      <c r="E595" s="9" t="s">
        <v>1120</v>
      </c>
      <c r="F595" s="48">
        <v>170000</v>
      </c>
      <c r="G595" s="9">
        <v>2</v>
      </c>
      <c r="H595" s="9">
        <v>3</v>
      </c>
      <c r="I595" s="9">
        <f t="shared" si="39"/>
        <v>1</v>
      </c>
      <c r="J595" s="43">
        <f t="shared" si="36"/>
        <v>1</v>
      </c>
      <c r="K595" s="88">
        <f t="shared" si="37"/>
        <v>170000</v>
      </c>
      <c r="L595" s="43"/>
      <c r="M595" s="49"/>
      <c r="N595" s="49">
        <f>VLOOKUP(D595,'[2]Báo cáo Dự báo tồn kho theo kho'!$G$1:$N$65536,8,0)</f>
        <v>2</v>
      </c>
      <c r="O595" s="49">
        <f t="shared" si="38"/>
        <v>3</v>
      </c>
      <c r="R595" s="8"/>
    </row>
    <row r="596" spans="1:18" s="7" customFormat="1" ht="47.25" hidden="1" customHeight="1">
      <c r="A596" s="9"/>
      <c r="B596" s="9" t="s">
        <v>32</v>
      </c>
      <c r="C596" s="47" t="s">
        <v>1353</v>
      </c>
      <c r="D596" s="47" t="s">
        <v>1354</v>
      </c>
      <c r="E596" s="9" t="s">
        <v>1355</v>
      </c>
      <c r="F596" s="48">
        <v>170000</v>
      </c>
      <c r="G596" s="9">
        <v>13</v>
      </c>
      <c r="H596" s="9">
        <v>14</v>
      </c>
      <c r="I596" s="9">
        <f t="shared" si="39"/>
        <v>1</v>
      </c>
      <c r="J596" s="43">
        <f t="shared" si="36"/>
        <v>1</v>
      </c>
      <c r="K596" s="88">
        <f t="shared" si="37"/>
        <v>170000</v>
      </c>
      <c r="L596" s="43"/>
      <c r="M596" s="49"/>
      <c r="N596" s="49">
        <f>VLOOKUP(D596,'[2]Báo cáo Dự báo tồn kho theo kho'!$G$1:$N$65536,8,0)</f>
        <v>13</v>
      </c>
      <c r="O596" s="49">
        <f t="shared" si="38"/>
        <v>14</v>
      </c>
      <c r="R596" s="8"/>
    </row>
    <row r="597" spans="1:18" s="7" customFormat="1" ht="47.25" hidden="1" customHeight="1">
      <c r="A597" s="9"/>
      <c r="B597" s="9" t="s">
        <v>27</v>
      </c>
      <c r="C597" s="47" t="s">
        <v>1356</v>
      </c>
      <c r="D597" s="47" t="s">
        <v>1357</v>
      </c>
      <c r="E597" s="9" t="s">
        <v>1358</v>
      </c>
      <c r="F597" s="48">
        <v>170000</v>
      </c>
      <c r="G597" s="9">
        <v>13</v>
      </c>
      <c r="H597" s="9">
        <v>14</v>
      </c>
      <c r="I597" s="9">
        <f t="shared" si="39"/>
        <v>1</v>
      </c>
      <c r="J597" s="43">
        <f t="shared" si="36"/>
        <v>1</v>
      </c>
      <c r="K597" s="88">
        <f t="shared" si="37"/>
        <v>170000</v>
      </c>
      <c r="L597" s="43"/>
      <c r="M597" s="49"/>
      <c r="N597" s="49">
        <f>VLOOKUP(D597,'[2]Báo cáo Dự báo tồn kho theo kho'!$G$1:$N$65536,8,0)</f>
        <v>12</v>
      </c>
      <c r="O597" s="49">
        <f t="shared" si="38"/>
        <v>13</v>
      </c>
      <c r="R597" s="8"/>
    </row>
    <row r="598" spans="1:18" s="7" customFormat="1" ht="47.25" hidden="1" customHeight="1">
      <c r="A598" s="9"/>
      <c r="B598" s="9" t="s">
        <v>32</v>
      </c>
      <c r="C598" s="47" t="s">
        <v>1359</v>
      </c>
      <c r="D598" s="47" t="s">
        <v>1360</v>
      </c>
      <c r="E598" s="9" t="s">
        <v>1361</v>
      </c>
      <c r="F598" s="48">
        <v>169000</v>
      </c>
      <c r="G598" s="9">
        <v>31</v>
      </c>
      <c r="H598" s="9">
        <v>32</v>
      </c>
      <c r="I598" s="9">
        <f t="shared" si="39"/>
        <v>1</v>
      </c>
      <c r="J598" s="43">
        <f t="shared" si="36"/>
        <v>1</v>
      </c>
      <c r="K598" s="88">
        <f t="shared" si="37"/>
        <v>169000</v>
      </c>
      <c r="L598" s="43"/>
      <c r="M598" s="49"/>
      <c r="N598" s="49">
        <f>VLOOKUP(D598,'[2]Báo cáo Dự báo tồn kho theo kho'!$G$1:$N$65536,8,0)</f>
        <v>30</v>
      </c>
      <c r="O598" s="49">
        <f t="shared" si="38"/>
        <v>31</v>
      </c>
      <c r="R598" s="8"/>
    </row>
    <row r="599" spans="1:18" s="7" customFormat="1" ht="47.25" hidden="1" customHeight="1">
      <c r="A599" s="9"/>
      <c r="B599" s="9" t="s">
        <v>32</v>
      </c>
      <c r="C599" s="47" t="s">
        <v>1362</v>
      </c>
      <c r="D599" s="47" t="s">
        <v>1363</v>
      </c>
      <c r="E599" s="9" t="s">
        <v>1364</v>
      </c>
      <c r="F599" s="48">
        <v>165000</v>
      </c>
      <c r="G599" s="9">
        <v>0</v>
      </c>
      <c r="H599" s="9">
        <v>1</v>
      </c>
      <c r="I599" s="9">
        <f t="shared" si="39"/>
        <v>1</v>
      </c>
      <c r="J599" s="43">
        <f t="shared" si="36"/>
        <v>1</v>
      </c>
      <c r="K599" s="88">
        <f t="shared" si="37"/>
        <v>165000</v>
      </c>
      <c r="L599" s="43"/>
      <c r="M599" s="49"/>
      <c r="N599" s="49">
        <f>VLOOKUP(D599,'[2]Báo cáo Dự báo tồn kho theo kho'!$G$1:$N$65536,8,0)</f>
        <v>0</v>
      </c>
      <c r="O599" s="49">
        <f t="shared" si="38"/>
        <v>1</v>
      </c>
      <c r="R599" s="8"/>
    </row>
    <row r="600" spans="1:18" s="7" customFormat="1" ht="47.25" hidden="1" customHeight="1">
      <c r="A600" s="9"/>
      <c r="B600" s="9" t="s">
        <v>32</v>
      </c>
      <c r="C600" s="47" t="s">
        <v>1365</v>
      </c>
      <c r="D600" s="47" t="s">
        <v>1366</v>
      </c>
      <c r="E600" s="9" t="s">
        <v>1367</v>
      </c>
      <c r="F600" s="48">
        <v>165000</v>
      </c>
      <c r="G600" s="9">
        <v>29</v>
      </c>
      <c r="H600" s="9">
        <v>30</v>
      </c>
      <c r="I600" s="9">
        <f t="shared" si="39"/>
        <v>1</v>
      </c>
      <c r="J600" s="43">
        <f t="shared" si="36"/>
        <v>1</v>
      </c>
      <c r="K600" s="88">
        <f t="shared" si="37"/>
        <v>165000</v>
      </c>
      <c r="L600" s="43"/>
      <c r="M600" s="49"/>
      <c r="N600" s="49">
        <f>VLOOKUP(D600,'[2]Báo cáo Dự báo tồn kho theo kho'!$G$1:$N$65536,8,0)</f>
        <v>28</v>
      </c>
      <c r="O600" s="49">
        <f t="shared" si="38"/>
        <v>29</v>
      </c>
      <c r="R600" s="8"/>
    </row>
    <row r="601" spans="1:18" s="7" customFormat="1" ht="47.25" hidden="1" customHeight="1">
      <c r="A601" s="9"/>
      <c r="B601" s="9" t="s">
        <v>27</v>
      </c>
      <c r="C601" s="47" t="s">
        <v>1368</v>
      </c>
      <c r="D601" s="47" t="s">
        <v>1369</v>
      </c>
      <c r="E601" s="9" t="s">
        <v>1370</v>
      </c>
      <c r="F601" s="48">
        <v>165000</v>
      </c>
      <c r="G601" s="9">
        <v>0</v>
      </c>
      <c r="H601" s="9">
        <v>1</v>
      </c>
      <c r="I601" s="9">
        <f t="shared" si="39"/>
        <v>1</v>
      </c>
      <c r="J601" s="43">
        <f t="shared" ref="J601:J664" si="40">+H601-G601</f>
        <v>1</v>
      </c>
      <c r="K601" s="88">
        <f t="shared" ref="K601:K664" si="41">+J601*F601</f>
        <v>165000</v>
      </c>
      <c r="L601" s="43"/>
      <c r="M601" s="49"/>
      <c r="N601" s="49">
        <f>VLOOKUP(D601,'[2]Báo cáo Dự báo tồn kho theo kho'!$G$1:$N$65536,8,0)</f>
        <v>0</v>
      </c>
      <c r="O601" s="49">
        <f t="shared" si="38"/>
        <v>1</v>
      </c>
      <c r="R601" s="8"/>
    </row>
    <row r="602" spans="1:18" s="7" customFormat="1" ht="47.25" hidden="1" customHeight="1">
      <c r="A602" s="9"/>
      <c r="B602" s="9" t="s">
        <v>32</v>
      </c>
      <c r="C602" s="47" t="s">
        <v>1386</v>
      </c>
      <c r="D602" s="47" t="s">
        <v>1387</v>
      </c>
      <c r="E602" s="9" t="s">
        <v>1388</v>
      </c>
      <c r="F602" s="48">
        <v>155000</v>
      </c>
      <c r="G602" s="9">
        <v>9</v>
      </c>
      <c r="H602" s="9">
        <v>10</v>
      </c>
      <c r="I602" s="9">
        <f t="shared" si="39"/>
        <v>1</v>
      </c>
      <c r="J602" s="43">
        <f t="shared" si="40"/>
        <v>1</v>
      </c>
      <c r="K602" s="88">
        <f t="shared" si="41"/>
        <v>155000</v>
      </c>
      <c r="L602" s="43"/>
      <c r="M602" s="49"/>
      <c r="N602" s="49">
        <f>VLOOKUP(D602,'[2]Báo cáo Dự báo tồn kho theo kho'!$G$1:$N$65536,8,0)</f>
        <v>9</v>
      </c>
      <c r="O602" s="49">
        <f t="shared" si="38"/>
        <v>10</v>
      </c>
      <c r="R602" s="8"/>
    </row>
    <row r="603" spans="1:18" s="7" customFormat="1" ht="47.25" hidden="1" customHeight="1">
      <c r="A603" s="9"/>
      <c r="B603" s="9" t="s">
        <v>32</v>
      </c>
      <c r="C603" s="47" t="s">
        <v>543</v>
      </c>
      <c r="D603" s="47" t="s">
        <v>544</v>
      </c>
      <c r="E603" s="9" t="s">
        <v>545</v>
      </c>
      <c r="F603" s="48">
        <v>155000</v>
      </c>
      <c r="G603" s="9">
        <v>14</v>
      </c>
      <c r="H603" s="9">
        <v>15</v>
      </c>
      <c r="I603" s="9">
        <f t="shared" si="39"/>
        <v>1</v>
      </c>
      <c r="J603" s="43">
        <f t="shared" si="40"/>
        <v>1</v>
      </c>
      <c r="K603" s="88">
        <f t="shared" si="41"/>
        <v>155000</v>
      </c>
      <c r="L603" s="43"/>
      <c r="M603" s="49"/>
      <c r="N603" s="49">
        <f>VLOOKUP(D603,'[2]Báo cáo Dự báo tồn kho theo kho'!$G$1:$N$65536,8,0)</f>
        <v>13</v>
      </c>
      <c r="O603" s="49">
        <f t="shared" si="38"/>
        <v>14</v>
      </c>
      <c r="R603" s="8"/>
    </row>
    <row r="604" spans="1:18" s="7" customFormat="1" ht="47.25" hidden="1" customHeight="1">
      <c r="A604" s="9"/>
      <c r="B604" s="9" t="s">
        <v>32</v>
      </c>
      <c r="C604" s="47" t="s">
        <v>1389</v>
      </c>
      <c r="D604" s="47" t="s">
        <v>1390</v>
      </c>
      <c r="E604" s="9" t="s">
        <v>1391</v>
      </c>
      <c r="F604" s="48">
        <v>155000</v>
      </c>
      <c r="G604" s="9">
        <v>0</v>
      </c>
      <c r="H604" s="9">
        <v>1</v>
      </c>
      <c r="I604" s="9">
        <f t="shared" si="39"/>
        <v>1</v>
      </c>
      <c r="J604" s="43">
        <f t="shared" si="40"/>
        <v>1</v>
      </c>
      <c r="K604" s="88">
        <f t="shared" si="41"/>
        <v>155000</v>
      </c>
      <c r="L604" s="43"/>
      <c r="M604" s="49"/>
      <c r="N604" s="49">
        <f>VLOOKUP(D604,'[2]Báo cáo Dự báo tồn kho theo kho'!$G$1:$N$65536,8,0)</f>
        <v>0</v>
      </c>
      <c r="O604" s="49">
        <f t="shared" si="38"/>
        <v>1</v>
      </c>
      <c r="R604" s="8"/>
    </row>
    <row r="605" spans="1:18" s="7" customFormat="1" ht="47.25" hidden="1" customHeight="1">
      <c r="A605" s="9"/>
      <c r="B605" s="9" t="s">
        <v>40</v>
      </c>
      <c r="C605" s="47" t="s">
        <v>1392</v>
      </c>
      <c r="D605" s="47" t="s">
        <v>1393</v>
      </c>
      <c r="E605" s="9" t="s">
        <v>1394</v>
      </c>
      <c r="F605" s="48">
        <v>155000</v>
      </c>
      <c r="G605" s="9">
        <v>19</v>
      </c>
      <c r="H605" s="9">
        <v>20</v>
      </c>
      <c r="I605" s="9">
        <f t="shared" si="39"/>
        <v>1</v>
      </c>
      <c r="J605" s="43">
        <f t="shared" si="40"/>
        <v>1</v>
      </c>
      <c r="K605" s="88">
        <f t="shared" si="41"/>
        <v>155000</v>
      </c>
      <c r="L605" s="43"/>
      <c r="M605" s="49"/>
      <c r="N605" s="49">
        <f>VLOOKUP(D605,'[2]Báo cáo Dự báo tồn kho theo kho'!$G$1:$N$65536,8,0)</f>
        <v>37</v>
      </c>
      <c r="O605" s="49">
        <f t="shared" si="38"/>
        <v>38</v>
      </c>
      <c r="R605" s="8"/>
    </row>
    <row r="606" spans="1:18" s="7" customFormat="1" ht="47.25" hidden="1" customHeight="1">
      <c r="A606" s="9"/>
      <c r="B606" s="9" t="s">
        <v>33</v>
      </c>
      <c r="C606" s="47" t="s">
        <v>447</v>
      </c>
      <c r="D606" s="47" t="s">
        <v>448</v>
      </c>
      <c r="E606" s="9" t="s">
        <v>449</v>
      </c>
      <c r="F606" s="48">
        <v>145000</v>
      </c>
      <c r="G606" s="9">
        <v>16</v>
      </c>
      <c r="H606" s="9">
        <v>17</v>
      </c>
      <c r="I606" s="9">
        <f t="shared" si="39"/>
        <v>1</v>
      </c>
      <c r="J606" s="43">
        <f t="shared" si="40"/>
        <v>1</v>
      </c>
      <c r="K606" s="88">
        <f t="shared" si="41"/>
        <v>145000</v>
      </c>
      <c r="L606" s="43"/>
      <c r="M606" s="49"/>
      <c r="N606" s="49">
        <f>VLOOKUP(D606,'[2]Báo cáo Dự báo tồn kho theo kho'!$G$1:$N$65536,8,0)</f>
        <v>16</v>
      </c>
      <c r="O606" s="49">
        <f t="shared" si="38"/>
        <v>17</v>
      </c>
      <c r="R606" s="8"/>
    </row>
    <row r="607" spans="1:18" s="7" customFormat="1" ht="47.25" hidden="1" customHeight="1">
      <c r="A607" s="9"/>
      <c r="B607" s="9" t="s">
        <v>32</v>
      </c>
      <c r="C607" s="47" t="s">
        <v>1422</v>
      </c>
      <c r="D607" s="47" t="s">
        <v>1423</v>
      </c>
      <c r="E607" s="9" t="s">
        <v>1424</v>
      </c>
      <c r="F607" s="48">
        <v>139000</v>
      </c>
      <c r="G607" s="9">
        <v>31</v>
      </c>
      <c r="H607" s="9">
        <v>32</v>
      </c>
      <c r="I607" s="9">
        <f t="shared" si="39"/>
        <v>1</v>
      </c>
      <c r="J607" s="43">
        <f t="shared" si="40"/>
        <v>1</v>
      </c>
      <c r="K607" s="88">
        <f t="shared" si="41"/>
        <v>139000</v>
      </c>
      <c r="L607" s="43"/>
      <c r="M607" s="49"/>
      <c r="N607" s="49">
        <f>VLOOKUP(D607,'[2]Báo cáo Dự báo tồn kho theo kho'!$G$1:$N$65536,8,0)</f>
        <v>27</v>
      </c>
      <c r="O607" s="49">
        <f t="shared" si="38"/>
        <v>28</v>
      </c>
      <c r="R607" s="8"/>
    </row>
    <row r="608" spans="1:18" s="7" customFormat="1" ht="47.25" hidden="1" customHeight="1">
      <c r="A608" s="9"/>
      <c r="B608" s="9" t="s">
        <v>33</v>
      </c>
      <c r="C608" s="47" t="s">
        <v>1425</v>
      </c>
      <c r="D608" s="47" t="s">
        <v>1426</v>
      </c>
      <c r="E608" s="9" t="s">
        <v>1427</v>
      </c>
      <c r="F608" s="48">
        <v>139000</v>
      </c>
      <c r="G608" s="9">
        <v>5</v>
      </c>
      <c r="H608" s="9">
        <v>6</v>
      </c>
      <c r="I608" s="9">
        <f t="shared" si="39"/>
        <v>1</v>
      </c>
      <c r="J608" s="43">
        <f t="shared" si="40"/>
        <v>1</v>
      </c>
      <c r="K608" s="88">
        <f t="shared" si="41"/>
        <v>139000</v>
      </c>
      <c r="L608" s="43"/>
      <c r="M608" s="49"/>
      <c r="N608" s="49">
        <f>VLOOKUP(D608,'[2]Báo cáo Dự báo tồn kho theo kho'!$G$1:$N$65536,8,0)</f>
        <v>5</v>
      </c>
      <c r="O608" s="49">
        <f t="shared" si="38"/>
        <v>6</v>
      </c>
      <c r="R608" s="8"/>
    </row>
    <row r="609" spans="1:18" s="7" customFormat="1" ht="47.25" hidden="1" customHeight="1">
      <c r="A609" s="9"/>
      <c r="B609" s="9" t="s">
        <v>40</v>
      </c>
      <c r="C609" s="47" t="s">
        <v>1434</v>
      </c>
      <c r="D609" s="47" t="s">
        <v>1435</v>
      </c>
      <c r="E609" s="9" t="s">
        <v>1436</v>
      </c>
      <c r="F609" s="48">
        <v>137000</v>
      </c>
      <c r="G609" s="9">
        <v>8</v>
      </c>
      <c r="H609" s="9">
        <v>9</v>
      </c>
      <c r="I609" s="9">
        <f t="shared" si="39"/>
        <v>1</v>
      </c>
      <c r="J609" s="43">
        <f t="shared" si="40"/>
        <v>1</v>
      </c>
      <c r="K609" s="88">
        <f t="shared" si="41"/>
        <v>137000</v>
      </c>
      <c r="L609" s="43"/>
      <c r="M609" s="49"/>
      <c r="N609" s="49">
        <f>VLOOKUP(D609,'[2]Báo cáo Dự báo tồn kho theo kho'!$G$1:$N$65536,8,0)</f>
        <v>8</v>
      </c>
      <c r="O609" s="49">
        <f t="shared" si="38"/>
        <v>9</v>
      </c>
      <c r="R609" s="8"/>
    </row>
    <row r="610" spans="1:18" s="7" customFormat="1" ht="47.25" hidden="1" customHeight="1">
      <c r="A610" s="9"/>
      <c r="B610" s="9" t="s">
        <v>33</v>
      </c>
      <c r="C610" s="47" t="s">
        <v>450</v>
      </c>
      <c r="D610" s="47" t="s">
        <v>451</v>
      </c>
      <c r="E610" s="9" t="s">
        <v>452</v>
      </c>
      <c r="F610" s="48">
        <v>135000</v>
      </c>
      <c r="G610" s="9">
        <v>15</v>
      </c>
      <c r="H610" s="9">
        <v>16</v>
      </c>
      <c r="I610" s="9">
        <f t="shared" si="39"/>
        <v>1</v>
      </c>
      <c r="J610" s="43">
        <f t="shared" si="40"/>
        <v>1</v>
      </c>
      <c r="K610" s="88">
        <f t="shared" si="41"/>
        <v>135000</v>
      </c>
      <c r="L610" s="43"/>
      <c r="M610" s="49"/>
      <c r="N610" s="49">
        <f>VLOOKUP(D610,'[2]Báo cáo Dự báo tồn kho theo kho'!$G$1:$N$65536,8,0)</f>
        <v>15</v>
      </c>
      <c r="O610" s="49">
        <f t="shared" si="38"/>
        <v>16</v>
      </c>
      <c r="R610" s="8"/>
    </row>
    <row r="611" spans="1:18" s="7" customFormat="1" ht="47.25" hidden="1" customHeight="1">
      <c r="A611" s="9"/>
      <c r="B611" s="9" t="s">
        <v>32</v>
      </c>
      <c r="C611" s="47" t="s">
        <v>153</v>
      </c>
      <c r="D611" s="47" t="s">
        <v>154</v>
      </c>
      <c r="E611" s="9" t="s">
        <v>155</v>
      </c>
      <c r="F611" s="48">
        <v>125000</v>
      </c>
      <c r="G611" s="9">
        <v>5</v>
      </c>
      <c r="H611" s="9">
        <v>6</v>
      </c>
      <c r="I611" s="9">
        <f t="shared" si="39"/>
        <v>1</v>
      </c>
      <c r="J611" s="43">
        <f t="shared" si="40"/>
        <v>1</v>
      </c>
      <c r="K611" s="88">
        <f t="shared" si="41"/>
        <v>125000</v>
      </c>
      <c r="L611" s="43"/>
      <c r="M611" s="49"/>
      <c r="N611" s="49">
        <f>VLOOKUP(D611,'[2]Báo cáo Dự báo tồn kho theo kho'!$G$1:$N$65536,8,0)</f>
        <v>8</v>
      </c>
      <c r="O611" s="49">
        <f t="shared" si="38"/>
        <v>9</v>
      </c>
      <c r="R611" s="8"/>
    </row>
    <row r="612" spans="1:18" s="7" customFormat="1" ht="47.25" hidden="1" customHeight="1">
      <c r="A612" s="9"/>
      <c r="B612" s="9" t="s">
        <v>32</v>
      </c>
      <c r="C612" s="47" t="s">
        <v>1446</v>
      </c>
      <c r="D612" s="47" t="s">
        <v>1447</v>
      </c>
      <c r="E612" s="9" t="s">
        <v>1448</v>
      </c>
      <c r="F612" s="48">
        <v>125000</v>
      </c>
      <c r="G612" s="9">
        <v>4</v>
      </c>
      <c r="H612" s="9">
        <v>5</v>
      </c>
      <c r="I612" s="9">
        <f t="shared" si="39"/>
        <v>1</v>
      </c>
      <c r="J612" s="43">
        <f t="shared" si="40"/>
        <v>1</v>
      </c>
      <c r="K612" s="88">
        <f t="shared" si="41"/>
        <v>125000</v>
      </c>
      <c r="L612" s="43"/>
      <c r="M612" s="49"/>
      <c r="N612" s="49">
        <f>VLOOKUP(D612,'[2]Báo cáo Dự báo tồn kho theo kho'!$G$1:$N$65536,8,0)</f>
        <v>6</v>
      </c>
      <c r="O612" s="49">
        <f t="shared" si="38"/>
        <v>7</v>
      </c>
      <c r="R612" s="8"/>
    </row>
    <row r="613" spans="1:18" s="7" customFormat="1" ht="47.25" hidden="1" customHeight="1">
      <c r="A613" s="9"/>
      <c r="B613" s="9" t="s">
        <v>27</v>
      </c>
      <c r="C613" s="47" t="s">
        <v>1449</v>
      </c>
      <c r="D613" s="47" t="s">
        <v>1450</v>
      </c>
      <c r="E613" s="9" t="s">
        <v>1451</v>
      </c>
      <c r="F613" s="48">
        <v>125000</v>
      </c>
      <c r="G613" s="9">
        <v>0</v>
      </c>
      <c r="H613" s="9">
        <v>1</v>
      </c>
      <c r="I613" s="9">
        <f t="shared" si="39"/>
        <v>1</v>
      </c>
      <c r="J613" s="43">
        <f t="shared" si="40"/>
        <v>1</v>
      </c>
      <c r="K613" s="88">
        <f t="shared" si="41"/>
        <v>125000</v>
      </c>
      <c r="L613" s="43"/>
      <c r="M613" s="49"/>
      <c r="N613" s="49">
        <f>VLOOKUP(D613,'[2]Báo cáo Dự báo tồn kho theo kho'!$G$1:$N$65536,8,0)</f>
        <v>8</v>
      </c>
      <c r="O613" s="49">
        <f t="shared" si="38"/>
        <v>9</v>
      </c>
      <c r="R613" s="8"/>
    </row>
    <row r="614" spans="1:18" s="7" customFormat="1" ht="47.25" hidden="1" customHeight="1">
      <c r="A614" s="9"/>
      <c r="B614" s="9" t="s">
        <v>27</v>
      </c>
      <c r="C614" s="47" t="s">
        <v>1452</v>
      </c>
      <c r="D614" s="47" t="s">
        <v>1453</v>
      </c>
      <c r="E614" s="9" t="s">
        <v>1454</v>
      </c>
      <c r="F614" s="48">
        <v>125000</v>
      </c>
      <c r="G614" s="9">
        <v>13</v>
      </c>
      <c r="H614" s="9">
        <v>14</v>
      </c>
      <c r="I614" s="9">
        <f t="shared" si="39"/>
        <v>1</v>
      </c>
      <c r="J614" s="43">
        <f t="shared" si="40"/>
        <v>1</v>
      </c>
      <c r="K614" s="88">
        <f t="shared" si="41"/>
        <v>125000</v>
      </c>
      <c r="L614" s="43"/>
      <c r="M614" s="49"/>
      <c r="N614" s="49">
        <f>VLOOKUP(D614,'[2]Báo cáo Dự báo tồn kho theo kho'!$G$1:$N$65536,8,0)</f>
        <v>13</v>
      </c>
      <c r="O614" s="49">
        <f t="shared" si="38"/>
        <v>14</v>
      </c>
      <c r="R614" s="8"/>
    </row>
    <row r="615" spans="1:18" s="7" customFormat="1" ht="47.25" hidden="1" customHeight="1">
      <c r="A615" s="9"/>
      <c r="B615" s="9" t="s">
        <v>197</v>
      </c>
      <c r="C615" s="47" t="s">
        <v>1455</v>
      </c>
      <c r="D615" s="47" t="s">
        <v>1456</v>
      </c>
      <c r="E615" s="9" t="s">
        <v>1457</v>
      </c>
      <c r="F615" s="48">
        <v>125000</v>
      </c>
      <c r="G615" s="9">
        <v>25</v>
      </c>
      <c r="H615" s="9">
        <v>26</v>
      </c>
      <c r="I615" s="9">
        <f t="shared" si="39"/>
        <v>1</v>
      </c>
      <c r="J615" s="43">
        <f t="shared" si="40"/>
        <v>1</v>
      </c>
      <c r="K615" s="88">
        <f t="shared" si="41"/>
        <v>125000</v>
      </c>
      <c r="L615" s="43"/>
      <c r="M615" s="49"/>
      <c r="N615" s="49">
        <f>VLOOKUP(D615,'[2]Báo cáo Dự báo tồn kho theo kho'!$G$1:$N$65536,8,0)</f>
        <v>25</v>
      </c>
      <c r="O615" s="49">
        <f t="shared" si="38"/>
        <v>26</v>
      </c>
      <c r="R615" s="8"/>
    </row>
    <row r="616" spans="1:18" s="7" customFormat="1" ht="47.25" hidden="1" customHeight="1">
      <c r="A616" s="9"/>
      <c r="B616" s="9" t="s">
        <v>33</v>
      </c>
      <c r="C616" s="47" t="s">
        <v>1461</v>
      </c>
      <c r="D616" s="47" t="s">
        <v>1462</v>
      </c>
      <c r="E616" s="9" t="s">
        <v>1463</v>
      </c>
      <c r="F616" s="48">
        <v>116000</v>
      </c>
      <c r="G616" s="9">
        <v>5</v>
      </c>
      <c r="H616" s="9">
        <v>6</v>
      </c>
      <c r="I616" s="9">
        <f t="shared" si="39"/>
        <v>1</v>
      </c>
      <c r="J616" s="43">
        <f t="shared" si="40"/>
        <v>1</v>
      </c>
      <c r="K616" s="88">
        <f t="shared" si="41"/>
        <v>116000</v>
      </c>
      <c r="L616" s="43"/>
      <c r="M616" s="49"/>
      <c r="N616" s="49">
        <f>VLOOKUP(D616,'[2]Báo cáo Dự báo tồn kho theo kho'!$G$1:$N$65536,8,0)</f>
        <v>5</v>
      </c>
      <c r="O616" s="49">
        <f t="shared" si="38"/>
        <v>6</v>
      </c>
      <c r="R616" s="8"/>
    </row>
    <row r="617" spans="1:18" s="7" customFormat="1" ht="47.25" hidden="1" customHeight="1">
      <c r="A617" s="9"/>
      <c r="B617" s="9" t="s">
        <v>27</v>
      </c>
      <c r="C617" s="47" t="s">
        <v>1464</v>
      </c>
      <c r="D617" s="47" t="s">
        <v>1465</v>
      </c>
      <c r="E617" s="9" t="s">
        <v>1466</v>
      </c>
      <c r="F617" s="48">
        <v>115000</v>
      </c>
      <c r="G617" s="9">
        <v>0</v>
      </c>
      <c r="H617" s="9">
        <v>1</v>
      </c>
      <c r="I617" s="9">
        <f t="shared" si="39"/>
        <v>1</v>
      </c>
      <c r="J617" s="43">
        <f t="shared" si="40"/>
        <v>1</v>
      </c>
      <c r="K617" s="88">
        <f t="shared" si="41"/>
        <v>115000</v>
      </c>
      <c r="L617" s="43"/>
      <c r="M617" s="49"/>
      <c r="N617" s="49">
        <f>VLOOKUP(D617,'[2]Báo cáo Dự báo tồn kho theo kho'!$G$1:$N$65536,8,0)</f>
        <v>0</v>
      </c>
      <c r="O617" s="49">
        <f t="shared" si="38"/>
        <v>1</v>
      </c>
      <c r="R617" s="8"/>
    </row>
    <row r="618" spans="1:18" s="7" customFormat="1" ht="47.25" hidden="1" customHeight="1">
      <c r="A618" s="9"/>
      <c r="B618" s="9" t="s">
        <v>27</v>
      </c>
      <c r="C618" s="47" t="s">
        <v>1467</v>
      </c>
      <c r="D618" s="47" t="s">
        <v>1468</v>
      </c>
      <c r="E618" s="9" t="s">
        <v>1469</v>
      </c>
      <c r="F618" s="48">
        <v>115000</v>
      </c>
      <c r="G618" s="9">
        <v>79</v>
      </c>
      <c r="H618" s="9">
        <v>80</v>
      </c>
      <c r="I618" s="9">
        <f t="shared" si="39"/>
        <v>1</v>
      </c>
      <c r="J618" s="43">
        <f t="shared" si="40"/>
        <v>1</v>
      </c>
      <c r="K618" s="88">
        <f t="shared" si="41"/>
        <v>115000</v>
      </c>
      <c r="L618" s="43"/>
      <c r="M618" s="49"/>
      <c r="N618" s="49">
        <f>VLOOKUP(D618,'[2]Báo cáo Dự báo tồn kho theo kho'!$G$1:$N$65536,8,0)</f>
        <v>79</v>
      </c>
      <c r="O618" s="49">
        <f t="shared" si="38"/>
        <v>80</v>
      </c>
      <c r="R618" s="8"/>
    </row>
    <row r="619" spans="1:18" s="7" customFormat="1" ht="47.25" hidden="1" customHeight="1">
      <c r="A619" s="9"/>
      <c r="B619" s="9" t="s">
        <v>27</v>
      </c>
      <c r="C619" s="47" t="s">
        <v>1470</v>
      </c>
      <c r="D619" s="47" t="s">
        <v>1471</v>
      </c>
      <c r="E619" s="9" t="s">
        <v>1472</v>
      </c>
      <c r="F619" s="48">
        <v>115000</v>
      </c>
      <c r="G619" s="9">
        <v>3</v>
      </c>
      <c r="H619" s="9">
        <v>4</v>
      </c>
      <c r="I619" s="9">
        <f t="shared" si="39"/>
        <v>1</v>
      </c>
      <c r="J619" s="43">
        <f t="shared" si="40"/>
        <v>1</v>
      </c>
      <c r="K619" s="88">
        <f t="shared" si="41"/>
        <v>115000</v>
      </c>
      <c r="L619" s="43"/>
      <c r="M619" s="49"/>
      <c r="N619" s="49">
        <f>VLOOKUP(D619,'[2]Báo cáo Dự báo tồn kho theo kho'!$G$1:$N$65536,8,0)</f>
        <v>2</v>
      </c>
      <c r="O619" s="49">
        <f t="shared" si="38"/>
        <v>3</v>
      </c>
      <c r="R619" s="8"/>
    </row>
    <row r="620" spans="1:18" s="7" customFormat="1" ht="47.25" hidden="1" customHeight="1">
      <c r="A620" s="9"/>
      <c r="B620" s="9" t="s">
        <v>33</v>
      </c>
      <c r="C620" s="47" t="s">
        <v>1473</v>
      </c>
      <c r="D620" s="47" t="s">
        <v>1474</v>
      </c>
      <c r="E620" s="9" t="s">
        <v>1475</v>
      </c>
      <c r="F620" s="48">
        <v>115000</v>
      </c>
      <c r="G620" s="9">
        <v>9</v>
      </c>
      <c r="H620" s="9">
        <v>10</v>
      </c>
      <c r="I620" s="9">
        <f t="shared" si="39"/>
        <v>1</v>
      </c>
      <c r="J620" s="43">
        <f t="shared" si="40"/>
        <v>1</v>
      </c>
      <c r="K620" s="88">
        <f t="shared" si="41"/>
        <v>115000</v>
      </c>
      <c r="L620" s="43"/>
      <c r="M620" s="49"/>
      <c r="N620" s="49">
        <f>VLOOKUP(D620,'[2]Báo cáo Dự báo tồn kho theo kho'!$G$1:$N$65536,8,0)</f>
        <v>9</v>
      </c>
      <c r="O620" s="49">
        <f t="shared" si="38"/>
        <v>10</v>
      </c>
      <c r="R620" s="8"/>
    </row>
    <row r="621" spans="1:18" s="7" customFormat="1" ht="47.25" hidden="1" customHeight="1">
      <c r="A621" s="9"/>
      <c r="B621" s="9" t="s">
        <v>33</v>
      </c>
      <c r="C621" s="47" t="s">
        <v>1476</v>
      </c>
      <c r="D621" s="47" t="s">
        <v>1477</v>
      </c>
      <c r="E621" s="9" t="s">
        <v>1478</v>
      </c>
      <c r="F621" s="48">
        <v>115000</v>
      </c>
      <c r="G621" s="9">
        <v>9</v>
      </c>
      <c r="H621" s="9">
        <v>10</v>
      </c>
      <c r="I621" s="9">
        <f t="shared" si="39"/>
        <v>1</v>
      </c>
      <c r="J621" s="43">
        <f t="shared" si="40"/>
        <v>1</v>
      </c>
      <c r="K621" s="88">
        <f t="shared" si="41"/>
        <v>115000</v>
      </c>
      <c r="L621" s="43"/>
      <c r="M621" s="49"/>
      <c r="N621" s="49">
        <f>VLOOKUP(D621,'[2]Báo cáo Dự báo tồn kho theo kho'!$G$1:$N$65536,8,0)</f>
        <v>9</v>
      </c>
      <c r="O621" s="49">
        <f t="shared" si="38"/>
        <v>10</v>
      </c>
      <c r="R621" s="8"/>
    </row>
    <row r="622" spans="1:18" s="7" customFormat="1" ht="47.25" hidden="1" customHeight="1">
      <c r="A622" s="9"/>
      <c r="B622" s="9" t="s">
        <v>33</v>
      </c>
      <c r="C622" s="47" t="s">
        <v>1479</v>
      </c>
      <c r="D622" s="47" t="s">
        <v>1480</v>
      </c>
      <c r="E622" s="9" t="s">
        <v>1481</v>
      </c>
      <c r="F622" s="48">
        <v>115000</v>
      </c>
      <c r="G622" s="9">
        <v>14</v>
      </c>
      <c r="H622" s="9">
        <v>15</v>
      </c>
      <c r="I622" s="9">
        <f t="shared" si="39"/>
        <v>1</v>
      </c>
      <c r="J622" s="43">
        <f t="shared" si="40"/>
        <v>1</v>
      </c>
      <c r="K622" s="88">
        <f t="shared" si="41"/>
        <v>115000</v>
      </c>
      <c r="L622" s="43"/>
      <c r="M622" s="49"/>
      <c r="N622" s="49">
        <f>VLOOKUP(D622,'[2]Báo cáo Dự báo tồn kho theo kho'!$G$1:$N$65536,8,0)</f>
        <v>14</v>
      </c>
      <c r="O622" s="49">
        <f t="shared" si="38"/>
        <v>15</v>
      </c>
      <c r="R622" s="8"/>
    </row>
    <row r="623" spans="1:18" s="7" customFormat="1" ht="47.25" hidden="1" customHeight="1">
      <c r="A623" s="9"/>
      <c r="B623" s="9" t="s">
        <v>197</v>
      </c>
      <c r="C623" s="47" t="s">
        <v>372</v>
      </c>
      <c r="D623" s="47" t="s">
        <v>373</v>
      </c>
      <c r="E623" s="9" t="s">
        <v>374</v>
      </c>
      <c r="F623" s="48">
        <v>105000</v>
      </c>
      <c r="G623" s="9">
        <v>13</v>
      </c>
      <c r="H623" s="9">
        <v>14</v>
      </c>
      <c r="I623" s="9">
        <f t="shared" si="39"/>
        <v>1</v>
      </c>
      <c r="J623" s="43">
        <f t="shared" si="40"/>
        <v>1</v>
      </c>
      <c r="K623" s="88">
        <f t="shared" si="41"/>
        <v>105000</v>
      </c>
      <c r="L623" s="43"/>
      <c r="M623" s="49"/>
      <c r="N623" s="49">
        <f>VLOOKUP(D623,'[2]Báo cáo Dự báo tồn kho theo kho'!$G$1:$N$65536,8,0)</f>
        <v>13</v>
      </c>
      <c r="O623" s="49">
        <f t="shared" si="38"/>
        <v>14</v>
      </c>
      <c r="R623" s="8"/>
    </row>
    <row r="624" spans="1:18" s="7" customFormat="1" ht="47.25" hidden="1" customHeight="1">
      <c r="A624" s="9"/>
      <c r="B624" s="9" t="s">
        <v>27</v>
      </c>
      <c r="C624" s="47" t="s">
        <v>1488</v>
      </c>
      <c r="D624" s="47" t="s">
        <v>1489</v>
      </c>
      <c r="E624" s="9" t="s">
        <v>1490</v>
      </c>
      <c r="F624" s="48">
        <v>100000</v>
      </c>
      <c r="G624" s="9">
        <v>6</v>
      </c>
      <c r="H624" s="9">
        <v>7</v>
      </c>
      <c r="I624" s="9">
        <f t="shared" si="39"/>
        <v>1</v>
      </c>
      <c r="J624" s="43">
        <f t="shared" si="40"/>
        <v>1</v>
      </c>
      <c r="K624" s="88">
        <f t="shared" si="41"/>
        <v>100000</v>
      </c>
      <c r="L624" s="43"/>
      <c r="M624" s="49"/>
      <c r="N624" s="49">
        <f>VLOOKUP(D624,'[2]Báo cáo Dự báo tồn kho theo kho'!$G$1:$N$65536,8,0)</f>
        <v>6</v>
      </c>
      <c r="O624" s="49">
        <f t="shared" si="38"/>
        <v>7</v>
      </c>
      <c r="R624" s="8"/>
    </row>
    <row r="625" spans="1:18" s="7" customFormat="1" ht="47.25" hidden="1" customHeight="1">
      <c r="A625" s="9"/>
      <c r="B625" s="9" t="s">
        <v>40</v>
      </c>
      <c r="C625" s="47" t="s">
        <v>1491</v>
      </c>
      <c r="D625" s="47" t="s">
        <v>1492</v>
      </c>
      <c r="E625" s="9" t="s">
        <v>1493</v>
      </c>
      <c r="F625" s="48">
        <v>98500</v>
      </c>
      <c r="G625" s="9">
        <v>11</v>
      </c>
      <c r="H625" s="9">
        <v>12</v>
      </c>
      <c r="I625" s="9">
        <f t="shared" si="39"/>
        <v>1</v>
      </c>
      <c r="J625" s="43">
        <f t="shared" si="40"/>
        <v>1</v>
      </c>
      <c r="K625" s="88">
        <f t="shared" si="41"/>
        <v>98500</v>
      </c>
      <c r="L625" s="43"/>
      <c r="M625" s="49"/>
      <c r="N625" s="49">
        <f>VLOOKUP(D625,'[2]Báo cáo Dự báo tồn kho theo kho'!$G$1:$N$65536,8,0)</f>
        <v>8</v>
      </c>
      <c r="O625" s="49">
        <f t="shared" si="38"/>
        <v>9</v>
      </c>
      <c r="R625" s="8"/>
    </row>
    <row r="626" spans="1:18" s="7" customFormat="1" ht="47.25" hidden="1" customHeight="1">
      <c r="A626" s="9"/>
      <c r="B626" s="9" t="s">
        <v>33</v>
      </c>
      <c r="C626" s="47" t="s">
        <v>1494</v>
      </c>
      <c r="D626" s="47" t="s">
        <v>1495</v>
      </c>
      <c r="E626" s="9" t="s">
        <v>1496</v>
      </c>
      <c r="F626" s="48">
        <v>98000</v>
      </c>
      <c r="G626" s="9">
        <v>23</v>
      </c>
      <c r="H626" s="9">
        <v>24</v>
      </c>
      <c r="I626" s="9">
        <f t="shared" si="39"/>
        <v>1</v>
      </c>
      <c r="J626" s="43">
        <f t="shared" si="40"/>
        <v>1</v>
      </c>
      <c r="K626" s="88">
        <f t="shared" si="41"/>
        <v>98000</v>
      </c>
      <c r="L626" s="43"/>
      <c r="M626" s="49"/>
      <c r="N626" s="49">
        <f>VLOOKUP(D626,'[2]Báo cáo Dự báo tồn kho theo kho'!$G$1:$N$65536,8,0)</f>
        <v>23</v>
      </c>
      <c r="O626" s="49">
        <f t="shared" si="38"/>
        <v>24</v>
      </c>
      <c r="R626" s="8"/>
    </row>
    <row r="627" spans="1:18" s="7" customFormat="1" ht="47.25" hidden="1" customHeight="1">
      <c r="A627" s="9"/>
      <c r="B627" s="9" t="s">
        <v>40</v>
      </c>
      <c r="C627" s="47" t="s">
        <v>704</v>
      </c>
      <c r="D627" s="47" t="s">
        <v>705</v>
      </c>
      <c r="E627" s="9" t="s">
        <v>706</v>
      </c>
      <c r="F627" s="48">
        <v>95000</v>
      </c>
      <c r="G627" s="9">
        <v>0</v>
      </c>
      <c r="H627" s="9">
        <v>1</v>
      </c>
      <c r="I627" s="9">
        <f t="shared" si="39"/>
        <v>1</v>
      </c>
      <c r="J627" s="43">
        <f t="shared" si="40"/>
        <v>1</v>
      </c>
      <c r="K627" s="88">
        <f t="shared" si="41"/>
        <v>95000</v>
      </c>
      <c r="L627" s="43"/>
      <c r="M627" s="49"/>
      <c r="N627" s="49">
        <f>VLOOKUP(D627,'[2]Báo cáo Dự báo tồn kho theo kho'!$G$1:$N$65536,8,0)</f>
        <v>5</v>
      </c>
      <c r="O627" s="49">
        <f t="shared" si="38"/>
        <v>6</v>
      </c>
      <c r="R627" s="8"/>
    </row>
    <row r="628" spans="1:18" s="7" customFormat="1" ht="47.25" hidden="1" customHeight="1">
      <c r="A628" s="9"/>
      <c r="B628" s="9" t="s">
        <v>40</v>
      </c>
      <c r="C628" s="47" t="s">
        <v>1497</v>
      </c>
      <c r="D628" s="47" t="s">
        <v>1498</v>
      </c>
      <c r="E628" s="9" t="s">
        <v>1499</v>
      </c>
      <c r="F628" s="48">
        <v>95000</v>
      </c>
      <c r="G628" s="9">
        <v>3</v>
      </c>
      <c r="H628" s="9">
        <v>4</v>
      </c>
      <c r="I628" s="9">
        <f t="shared" si="39"/>
        <v>1</v>
      </c>
      <c r="J628" s="43">
        <f t="shared" si="40"/>
        <v>1</v>
      </c>
      <c r="K628" s="88">
        <f t="shared" si="41"/>
        <v>95000</v>
      </c>
      <c r="L628" s="43"/>
      <c r="M628" s="49"/>
      <c r="N628" s="49">
        <f>VLOOKUP(D628,'[2]Báo cáo Dự báo tồn kho theo kho'!$G$1:$N$65536,8,0)</f>
        <v>6</v>
      </c>
      <c r="O628" s="49">
        <f t="shared" si="38"/>
        <v>7</v>
      </c>
      <c r="R628" s="8"/>
    </row>
    <row r="629" spans="1:18" s="7" customFormat="1" ht="47.25" hidden="1" customHeight="1">
      <c r="A629" s="9"/>
      <c r="B629" s="9" t="s">
        <v>27</v>
      </c>
      <c r="C629" s="47" t="s">
        <v>600</v>
      </c>
      <c r="D629" s="47" t="s">
        <v>601</v>
      </c>
      <c r="E629" s="9" t="s">
        <v>602</v>
      </c>
      <c r="F629" s="48">
        <v>95000</v>
      </c>
      <c r="G629" s="9">
        <v>4</v>
      </c>
      <c r="H629" s="9">
        <v>5</v>
      </c>
      <c r="I629" s="9">
        <f t="shared" si="39"/>
        <v>1</v>
      </c>
      <c r="J629" s="43">
        <f t="shared" si="40"/>
        <v>1</v>
      </c>
      <c r="K629" s="88">
        <f t="shared" si="41"/>
        <v>95000</v>
      </c>
      <c r="L629" s="43"/>
      <c r="M629" s="49"/>
      <c r="N629" s="49">
        <f>VLOOKUP(D629,'[2]Báo cáo Dự báo tồn kho theo kho'!$G$1:$N$65536,8,0)</f>
        <v>0</v>
      </c>
      <c r="O629" s="49">
        <f t="shared" si="38"/>
        <v>1</v>
      </c>
      <c r="R629" s="8"/>
    </row>
    <row r="630" spans="1:18" s="7" customFormat="1" ht="47.25" hidden="1" customHeight="1">
      <c r="A630" s="9"/>
      <c r="B630" s="9" t="s">
        <v>33</v>
      </c>
      <c r="C630" s="47" t="s">
        <v>383</v>
      </c>
      <c r="D630" s="47" t="s">
        <v>384</v>
      </c>
      <c r="E630" s="9" t="s">
        <v>385</v>
      </c>
      <c r="F630" s="48">
        <v>95000</v>
      </c>
      <c r="G630" s="9">
        <v>1</v>
      </c>
      <c r="H630" s="9">
        <v>2</v>
      </c>
      <c r="I630" s="9">
        <f t="shared" si="39"/>
        <v>1</v>
      </c>
      <c r="J630" s="43">
        <f t="shared" si="40"/>
        <v>1</v>
      </c>
      <c r="K630" s="88">
        <f t="shared" si="41"/>
        <v>95000</v>
      </c>
      <c r="L630" s="43"/>
      <c r="M630" s="49"/>
      <c r="N630" s="49">
        <f>VLOOKUP(D630,'[2]Báo cáo Dự báo tồn kho theo kho'!$G$1:$N$65536,8,0)</f>
        <v>1</v>
      </c>
      <c r="O630" s="49">
        <f t="shared" si="38"/>
        <v>2</v>
      </c>
      <c r="R630" s="8"/>
    </row>
    <row r="631" spans="1:18" s="7" customFormat="1" ht="47.25" hidden="1" customHeight="1">
      <c r="A631" s="9"/>
      <c r="B631" s="9" t="s">
        <v>33</v>
      </c>
      <c r="C631" s="47" t="s">
        <v>1515</v>
      </c>
      <c r="D631" s="47" t="s">
        <v>1516</v>
      </c>
      <c r="E631" s="9" t="s">
        <v>1517</v>
      </c>
      <c r="F631" s="48">
        <v>90000</v>
      </c>
      <c r="G631" s="9">
        <v>3</v>
      </c>
      <c r="H631" s="9">
        <v>4</v>
      </c>
      <c r="I631" s="9">
        <f t="shared" si="39"/>
        <v>1</v>
      </c>
      <c r="J631" s="43">
        <f t="shared" si="40"/>
        <v>1</v>
      </c>
      <c r="K631" s="88">
        <f t="shared" si="41"/>
        <v>90000</v>
      </c>
      <c r="L631" s="43"/>
      <c r="M631" s="49"/>
      <c r="N631" s="49">
        <f>VLOOKUP(D631,'[2]Báo cáo Dự báo tồn kho theo kho'!$G$1:$N$65536,8,0)</f>
        <v>2</v>
      </c>
      <c r="O631" s="49">
        <f t="shared" si="38"/>
        <v>3</v>
      </c>
      <c r="R631" s="8"/>
    </row>
    <row r="632" spans="1:18" s="7" customFormat="1" ht="47.25" hidden="1" customHeight="1">
      <c r="A632" s="9"/>
      <c r="B632" s="9" t="s">
        <v>27</v>
      </c>
      <c r="C632" s="47" t="s">
        <v>1518</v>
      </c>
      <c r="D632" s="47" t="s">
        <v>1519</v>
      </c>
      <c r="E632" s="9" t="s">
        <v>1520</v>
      </c>
      <c r="F632" s="48">
        <v>89000</v>
      </c>
      <c r="G632" s="9">
        <v>0</v>
      </c>
      <c r="H632" s="9">
        <v>1</v>
      </c>
      <c r="I632" s="9">
        <f t="shared" si="39"/>
        <v>1</v>
      </c>
      <c r="J632" s="43">
        <f t="shared" si="40"/>
        <v>1</v>
      </c>
      <c r="K632" s="88">
        <f t="shared" si="41"/>
        <v>89000</v>
      </c>
      <c r="L632" s="43"/>
      <c r="M632" s="49"/>
      <c r="N632" s="49">
        <f>VLOOKUP(D632,'[2]Báo cáo Dự báo tồn kho theo kho'!$G$1:$N$65536,8,0)</f>
        <v>0</v>
      </c>
      <c r="O632" s="49">
        <f t="shared" si="38"/>
        <v>1</v>
      </c>
      <c r="R632" s="8"/>
    </row>
    <row r="633" spans="1:18" s="7" customFormat="1" ht="47.25" hidden="1" customHeight="1">
      <c r="A633" s="9"/>
      <c r="B633" s="9" t="s">
        <v>197</v>
      </c>
      <c r="C633" s="47" t="s">
        <v>1524</v>
      </c>
      <c r="D633" s="47" t="s">
        <v>1525</v>
      </c>
      <c r="E633" s="9" t="s">
        <v>1526</v>
      </c>
      <c r="F633" s="48">
        <v>85000</v>
      </c>
      <c r="G633" s="9">
        <v>21</v>
      </c>
      <c r="H633" s="9">
        <v>22</v>
      </c>
      <c r="I633" s="9">
        <f t="shared" si="39"/>
        <v>1</v>
      </c>
      <c r="J633" s="43">
        <f t="shared" si="40"/>
        <v>1</v>
      </c>
      <c r="K633" s="88">
        <f t="shared" si="41"/>
        <v>85000</v>
      </c>
      <c r="L633" s="43"/>
      <c r="M633" s="49"/>
      <c r="N633" s="49">
        <f>VLOOKUP(D633,'[2]Báo cáo Dự báo tồn kho theo kho'!$G$1:$N$65536,8,0)</f>
        <v>21</v>
      </c>
      <c r="O633" s="49">
        <f t="shared" si="38"/>
        <v>22</v>
      </c>
      <c r="R633" s="8"/>
    </row>
    <row r="634" spans="1:18" s="7" customFormat="1" ht="47.25" hidden="1" customHeight="1">
      <c r="A634" s="9"/>
      <c r="B634" s="9" t="s">
        <v>27</v>
      </c>
      <c r="C634" s="47" t="s">
        <v>339</v>
      </c>
      <c r="D634" s="47" t="s">
        <v>340</v>
      </c>
      <c r="E634" s="9" t="s">
        <v>341</v>
      </c>
      <c r="F634" s="48">
        <v>80000</v>
      </c>
      <c r="G634" s="9">
        <v>9</v>
      </c>
      <c r="H634" s="9">
        <v>10</v>
      </c>
      <c r="I634" s="9">
        <f t="shared" si="39"/>
        <v>1</v>
      </c>
      <c r="J634" s="43">
        <f t="shared" si="40"/>
        <v>1</v>
      </c>
      <c r="K634" s="88">
        <f t="shared" si="41"/>
        <v>80000</v>
      </c>
      <c r="L634" s="43"/>
      <c r="M634" s="49"/>
      <c r="N634" s="49">
        <f>VLOOKUP(D634,'[2]Báo cáo Dự báo tồn kho theo kho'!$G$1:$N$65536,8,0)</f>
        <v>5</v>
      </c>
      <c r="O634" s="49">
        <f t="shared" si="38"/>
        <v>6</v>
      </c>
      <c r="R634" s="8"/>
    </row>
    <row r="635" spans="1:18" s="7" customFormat="1" ht="47.25" hidden="1" customHeight="1">
      <c r="A635" s="9"/>
      <c r="B635" s="9" t="s">
        <v>27</v>
      </c>
      <c r="C635" s="47" t="s">
        <v>1530</v>
      </c>
      <c r="D635" s="47" t="s">
        <v>1531</v>
      </c>
      <c r="E635" s="9" t="s">
        <v>1532</v>
      </c>
      <c r="F635" s="48">
        <v>80000</v>
      </c>
      <c r="G635" s="9">
        <v>7</v>
      </c>
      <c r="H635" s="9">
        <v>8</v>
      </c>
      <c r="I635" s="9">
        <f t="shared" si="39"/>
        <v>1</v>
      </c>
      <c r="J635" s="43">
        <f t="shared" si="40"/>
        <v>1</v>
      </c>
      <c r="K635" s="88">
        <f t="shared" si="41"/>
        <v>80000</v>
      </c>
      <c r="L635" s="43"/>
      <c r="M635" s="49"/>
      <c r="N635" s="49">
        <f>VLOOKUP(D635,'[2]Báo cáo Dự báo tồn kho theo kho'!$G$1:$N$65536,8,0)</f>
        <v>7</v>
      </c>
      <c r="O635" s="49">
        <f t="shared" si="38"/>
        <v>8</v>
      </c>
      <c r="R635" s="8"/>
    </row>
    <row r="636" spans="1:18" s="7" customFormat="1" ht="47.25" hidden="1" customHeight="1">
      <c r="A636" s="9"/>
      <c r="B636" s="9" t="s">
        <v>27</v>
      </c>
      <c r="C636" s="47" t="s">
        <v>1533</v>
      </c>
      <c r="D636" s="47" t="s">
        <v>1534</v>
      </c>
      <c r="E636" s="9" t="s">
        <v>1535</v>
      </c>
      <c r="F636" s="48">
        <v>80000</v>
      </c>
      <c r="G636" s="9">
        <v>-1</v>
      </c>
      <c r="H636" s="9">
        <v>0</v>
      </c>
      <c r="I636" s="9">
        <f t="shared" si="39"/>
        <v>1</v>
      </c>
      <c r="J636" s="43">
        <f t="shared" si="40"/>
        <v>1</v>
      </c>
      <c r="K636" s="88">
        <f t="shared" si="41"/>
        <v>80000</v>
      </c>
      <c r="L636" s="43"/>
      <c r="M636" s="49"/>
      <c r="N636" s="49">
        <f>VLOOKUP(D636,'[2]Báo cáo Dự báo tồn kho theo kho'!$G$1:$N$65536,8,0)</f>
        <v>1</v>
      </c>
      <c r="O636" s="49">
        <f t="shared" si="38"/>
        <v>2</v>
      </c>
      <c r="R636" s="8"/>
    </row>
    <row r="637" spans="1:18" s="7" customFormat="1" ht="47.25" hidden="1" customHeight="1">
      <c r="A637" s="9"/>
      <c r="B637" s="9" t="s">
        <v>40</v>
      </c>
      <c r="C637" s="47" t="s">
        <v>698</v>
      </c>
      <c r="D637" s="47" t="s">
        <v>699</v>
      </c>
      <c r="E637" s="9" t="s">
        <v>700</v>
      </c>
      <c r="F637" s="48">
        <v>80000</v>
      </c>
      <c r="G637" s="9">
        <v>27</v>
      </c>
      <c r="H637" s="9">
        <v>28</v>
      </c>
      <c r="I637" s="9">
        <f t="shared" si="39"/>
        <v>1</v>
      </c>
      <c r="J637" s="43">
        <f t="shared" si="40"/>
        <v>1</v>
      </c>
      <c r="K637" s="88">
        <f t="shared" si="41"/>
        <v>80000</v>
      </c>
      <c r="L637" s="43"/>
      <c r="M637" s="49"/>
      <c r="N637" s="49">
        <f>VLOOKUP(D637,'[2]Báo cáo Dự báo tồn kho theo kho'!$G$1:$N$65536,8,0)</f>
        <v>27</v>
      </c>
      <c r="O637" s="49">
        <f t="shared" si="38"/>
        <v>28</v>
      </c>
      <c r="R637" s="8"/>
    </row>
    <row r="638" spans="1:18" s="7" customFormat="1" ht="47.25" hidden="1" customHeight="1">
      <c r="A638" s="9"/>
      <c r="B638" s="9" t="s">
        <v>197</v>
      </c>
      <c r="C638" s="47" t="s">
        <v>1539</v>
      </c>
      <c r="D638" s="47" t="s">
        <v>1540</v>
      </c>
      <c r="E638" s="9" t="s">
        <v>1541</v>
      </c>
      <c r="F638" s="48">
        <v>79000</v>
      </c>
      <c r="G638" s="9">
        <v>3</v>
      </c>
      <c r="H638" s="9">
        <v>4</v>
      </c>
      <c r="I638" s="9">
        <f t="shared" si="39"/>
        <v>1</v>
      </c>
      <c r="J638" s="43">
        <f t="shared" si="40"/>
        <v>1</v>
      </c>
      <c r="K638" s="88">
        <f t="shared" si="41"/>
        <v>79000</v>
      </c>
      <c r="L638" s="43"/>
      <c r="M638" s="49"/>
      <c r="N638" s="49">
        <f>VLOOKUP(D638,'[2]Báo cáo Dự báo tồn kho theo kho'!$G$1:$N$65536,8,0)</f>
        <v>9</v>
      </c>
      <c r="O638" s="49">
        <f t="shared" si="38"/>
        <v>10</v>
      </c>
      <c r="R638" s="8"/>
    </row>
    <row r="639" spans="1:18" s="7" customFormat="1" ht="47.25" hidden="1" customHeight="1">
      <c r="A639" s="9"/>
      <c r="B639" s="9" t="s">
        <v>33</v>
      </c>
      <c r="C639" s="47" t="s">
        <v>1542</v>
      </c>
      <c r="D639" s="47" t="s">
        <v>1543</v>
      </c>
      <c r="E639" s="9" t="s">
        <v>1544</v>
      </c>
      <c r="F639" s="48">
        <v>79000</v>
      </c>
      <c r="G639" s="9">
        <v>4</v>
      </c>
      <c r="H639" s="9">
        <v>5</v>
      </c>
      <c r="I639" s="9">
        <f t="shared" si="39"/>
        <v>1</v>
      </c>
      <c r="J639" s="43">
        <f t="shared" si="40"/>
        <v>1</v>
      </c>
      <c r="K639" s="88">
        <f t="shared" si="41"/>
        <v>79000</v>
      </c>
      <c r="L639" s="43"/>
      <c r="M639" s="49"/>
      <c r="N639" s="49">
        <f>VLOOKUP(D639,'[2]Báo cáo Dự báo tồn kho theo kho'!$G$1:$N$65536,8,0)</f>
        <v>5</v>
      </c>
      <c r="O639" s="49">
        <f t="shared" si="38"/>
        <v>6</v>
      </c>
      <c r="R639" s="8"/>
    </row>
    <row r="640" spans="1:18" s="7" customFormat="1" ht="47.25" hidden="1" customHeight="1">
      <c r="A640" s="9"/>
      <c r="B640" s="9" t="s">
        <v>33</v>
      </c>
      <c r="C640" s="47" t="s">
        <v>1545</v>
      </c>
      <c r="D640" s="47" t="s">
        <v>1546</v>
      </c>
      <c r="E640" s="9" t="s">
        <v>1547</v>
      </c>
      <c r="F640" s="48">
        <v>79000</v>
      </c>
      <c r="G640" s="9">
        <v>0</v>
      </c>
      <c r="H640" s="9">
        <v>1</v>
      </c>
      <c r="I640" s="9">
        <f t="shared" si="39"/>
        <v>1</v>
      </c>
      <c r="J640" s="43">
        <f t="shared" si="40"/>
        <v>1</v>
      </c>
      <c r="K640" s="88">
        <f t="shared" si="41"/>
        <v>79000</v>
      </c>
      <c r="L640" s="43"/>
      <c r="M640" s="49"/>
      <c r="N640" s="49">
        <f>VLOOKUP(D640,'[2]Báo cáo Dự báo tồn kho theo kho'!$G$1:$N$65536,8,0)</f>
        <v>14</v>
      </c>
      <c r="O640" s="49">
        <f t="shared" ref="O640:O703" si="42">+N640+I640</f>
        <v>15</v>
      </c>
      <c r="R640" s="8"/>
    </row>
    <row r="641" spans="1:18" s="7" customFormat="1" ht="47.25" hidden="1" customHeight="1">
      <c r="A641" s="9"/>
      <c r="B641" s="9" t="s">
        <v>27</v>
      </c>
      <c r="C641" s="47" t="s">
        <v>1551</v>
      </c>
      <c r="D641" s="47" t="s">
        <v>1552</v>
      </c>
      <c r="E641" s="9" t="s">
        <v>1553</v>
      </c>
      <c r="F641" s="48">
        <v>75000</v>
      </c>
      <c r="G641" s="9">
        <v>5</v>
      </c>
      <c r="H641" s="9">
        <v>6</v>
      </c>
      <c r="I641" s="9">
        <f t="shared" si="39"/>
        <v>1</v>
      </c>
      <c r="J641" s="43">
        <f t="shared" si="40"/>
        <v>1</v>
      </c>
      <c r="K641" s="88">
        <f t="shared" si="41"/>
        <v>75000</v>
      </c>
      <c r="L641" s="43"/>
      <c r="M641" s="49"/>
      <c r="N641" s="49">
        <f>VLOOKUP(D641,'[2]Báo cáo Dự báo tồn kho theo kho'!$G$1:$N$65536,8,0)</f>
        <v>5</v>
      </c>
      <c r="O641" s="49">
        <f t="shared" si="42"/>
        <v>6</v>
      </c>
      <c r="R641" s="8"/>
    </row>
    <row r="642" spans="1:18" s="7" customFormat="1" ht="47.25" hidden="1" customHeight="1">
      <c r="A642" s="9"/>
      <c r="B642" s="9" t="s">
        <v>27</v>
      </c>
      <c r="C642" s="47" t="s">
        <v>1554</v>
      </c>
      <c r="D642" s="47" t="s">
        <v>1555</v>
      </c>
      <c r="E642" s="9" t="s">
        <v>1556</v>
      </c>
      <c r="F642" s="48">
        <v>75000</v>
      </c>
      <c r="G642" s="9">
        <v>13</v>
      </c>
      <c r="H642" s="9">
        <v>14</v>
      </c>
      <c r="I642" s="9">
        <f t="shared" si="39"/>
        <v>1</v>
      </c>
      <c r="J642" s="43">
        <f t="shared" si="40"/>
        <v>1</v>
      </c>
      <c r="K642" s="88">
        <f t="shared" si="41"/>
        <v>75000</v>
      </c>
      <c r="L642" s="43"/>
      <c r="M642" s="49"/>
      <c r="N642" s="49">
        <f>VLOOKUP(D642,'[2]Báo cáo Dự báo tồn kho theo kho'!$G$1:$N$65536,8,0)</f>
        <v>13</v>
      </c>
      <c r="O642" s="49">
        <f t="shared" si="42"/>
        <v>14</v>
      </c>
      <c r="R642" s="8"/>
    </row>
    <row r="643" spans="1:18" s="7" customFormat="1" ht="47.25" hidden="1" customHeight="1">
      <c r="A643" s="9"/>
      <c r="B643" s="9" t="s">
        <v>33</v>
      </c>
      <c r="C643" s="47" t="s">
        <v>1557</v>
      </c>
      <c r="D643" s="47" t="s">
        <v>1558</v>
      </c>
      <c r="E643" s="9" t="s">
        <v>1559</v>
      </c>
      <c r="F643" s="48">
        <v>75000</v>
      </c>
      <c r="G643" s="9">
        <v>17</v>
      </c>
      <c r="H643" s="9">
        <v>18</v>
      </c>
      <c r="I643" s="9">
        <f t="shared" si="39"/>
        <v>1</v>
      </c>
      <c r="J643" s="43">
        <f t="shared" si="40"/>
        <v>1</v>
      </c>
      <c r="K643" s="88">
        <f t="shared" si="41"/>
        <v>75000</v>
      </c>
      <c r="L643" s="43"/>
      <c r="M643" s="49"/>
      <c r="N643" s="49">
        <f>VLOOKUP(D643,'[2]Báo cáo Dự báo tồn kho theo kho'!$G$1:$N$65536,8,0)</f>
        <v>16</v>
      </c>
      <c r="O643" s="49">
        <f t="shared" si="42"/>
        <v>17</v>
      </c>
      <c r="R643" s="8"/>
    </row>
    <row r="644" spans="1:18" s="7" customFormat="1" ht="47.25" hidden="1" customHeight="1">
      <c r="A644" s="9"/>
      <c r="B644" s="9" t="s">
        <v>27</v>
      </c>
      <c r="C644" s="47" t="s">
        <v>570</v>
      </c>
      <c r="D644" s="47" t="s">
        <v>571</v>
      </c>
      <c r="E644" s="9" t="s">
        <v>572</v>
      </c>
      <c r="F644" s="48">
        <v>69000</v>
      </c>
      <c r="G644" s="9">
        <v>0</v>
      </c>
      <c r="H644" s="9">
        <v>1</v>
      </c>
      <c r="I644" s="9">
        <f t="shared" si="39"/>
        <v>1</v>
      </c>
      <c r="J644" s="43">
        <f t="shared" si="40"/>
        <v>1</v>
      </c>
      <c r="K644" s="88">
        <f t="shared" si="41"/>
        <v>69000</v>
      </c>
      <c r="L644" s="43"/>
      <c r="M644" s="49"/>
      <c r="N644" s="49">
        <f>VLOOKUP(D644,'[2]Báo cáo Dự báo tồn kho theo kho'!$G$1:$N$65536,8,0)</f>
        <v>0</v>
      </c>
      <c r="O644" s="49">
        <f t="shared" si="42"/>
        <v>1</v>
      </c>
      <c r="R644" s="8"/>
    </row>
    <row r="645" spans="1:18" s="7" customFormat="1" ht="47.25" hidden="1" customHeight="1">
      <c r="A645" s="9"/>
      <c r="B645" s="9" t="s">
        <v>32</v>
      </c>
      <c r="C645" s="47" t="s">
        <v>312</v>
      </c>
      <c r="D645" s="47" t="s">
        <v>313</v>
      </c>
      <c r="E645" s="9" t="s">
        <v>314</v>
      </c>
      <c r="F645" s="48">
        <v>65000</v>
      </c>
      <c r="G645" s="9">
        <v>8</v>
      </c>
      <c r="H645" s="9">
        <v>9</v>
      </c>
      <c r="I645" s="9">
        <f t="shared" si="39"/>
        <v>1</v>
      </c>
      <c r="J645" s="43">
        <f t="shared" si="40"/>
        <v>1</v>
      </c>
      <c r="K645" s="88">
        <f t="shared" si="41"/>
        <v>65000</v>
      </c>
      <c r="L645" s="43"/>
      <c r="M645" s="49"/>
      <c r="N645" s="49">
        <f>VLOOKUP(D645,'[2]Báo cáo Dự báo tồn kho theo kho'!$G$1:$N$65536,8,0)</f>
        <v>5</v>
      </c>
      <c r="O645" s="49">
        <f t="shared" si="42"/>
        <v>6</v>
      </c>
      <c r="R645" s="8"/>
    </row>
    <row r="646" spans="1:18" s="7" customFormat="1" ht="47.25" hidden="1" customHeight="1">
      <c r="A646" s="9"/>
      <c r="B646" s="9" t="s">
        <v>27</v>
      </c>
      <c r="C646" s="47" t="s">
        <v>1560</v>
      </c>
      <c r="D646" s="47" t="s">
        <v>1561</v>
      </c>
      <c r="E646" s="9" t="s">
        <v>1562</v>
      </c>
      <c r="F646" s="48">
        <v>65000</v>
      </c>
      <c r="G646" s="9">
        <v>5</v>
      </c>
      <c r="H646" s="9">
        <v>6</v>
      </c>
      <c r="I646" s="9">
        <f t="shared" si="39"/>
        <v>1</v>
      </c>
      <c r="J646" s="43">
        <f t="shared" si="40"/>
        <v>1</v>
      </c>
      <c r="K646" s="88">
        <f t="shared" si="41"/>
        <v>65000</v>
      </c>
      <c r="L646" s="43"/>
      <c r="M646" s="49"/>
      <c r="N646" s="49">
        <f>VLOOKUP(D646,'[2]Báo cáo Dự báo tồn kho theo kho'!$G$1:$N$65536,8,0)</f>
        <v>11</v>
      </c>
      <c r="O646" s="49">
        <f t="shared" si="42"/>
        <v>12</v>
      </c>
      <c r="R646" s="8"/>
    </row>
    <row r="647" spans="1:18" s="7" customFormat="1" ht="47.25" hidden="1" customHeight="1">
      <c r="A647" s="9"/>
      <c r="B647" s="9" t="s">
        <v>33</v>
      </c>
      <c r="C647" s="47" t="s">
        <v>1563</v>
      </c>
      <c r="D647" s="47" t="s">
        <v>1564</v>
      </c>
      <c r="E647" s="9" t="s">
        <v>1565</v>
      </c>
      <c r="F647" s="48">
        <v>65000</v>
      </c>
      <c r="G647" s="9">
        <v>6</v>
      </c>
      <c r="H647" s="9">
        <v>7</v>
      </c>
      <c r="I647" s="9">
        <f t="shared" si="39"/>
        <v>1</v>
      </c>
      <c r="J647" s="43">
        <f t="shared" si="40"/>
        <v>1</v>
      </c>
      <c r="K647" s="88">
        <f t="shared" si="41"/>
        <v>65000</v>
      </c>
      <c r="L647" s="43"/>
      <c r="M647" s="49"/>
      <c r="N647" s="49">
        <f>VLOOKUP(D647,'[2]Báo cáo Dự báo tồn kho theo kho'!$G$1:$N$65536,8,0)</f>
        <v>2</v>
      </c>
      <c r="O647" s="49">
        <f t="shared" si="42"/>
        <v>3</v>
      </c>
      <c r="R647" s="8"/>
    </row>
    <row r="648" spans="1:18" s="7" customFormat="1" ht="47.25" hidden="1" customHeight="1">
      <c r="A648" s="9"/>
      <c r="B648" s="9" t="s">
        <v>69</v>
      </c>
      <c r="C648" s="47" t="s">
        <v>534</v>
      </c>
      <c r="D648" s="47" t="s">
        <v>535</v>
      </c>
      <c r="E648" s="9" t="s">
        <v>536</v>
      </c>
      <c r="F648" s="48">
        <v>60000</v>
      </c>
      <c r="G648" s="9">
        <v>6</v>
      </c>
      <c r="H648" s="9">
        <v>7</v>
      </c>
      <c r="I648" s="9">
        <f t="shared" si="39"/>
        <v>1</v>
      </c>
      <c r="J648" s="43">
        <f t="shared" si="40"/>
        <v>1</v>
      </c>
      <c r="K648" s="88">
        <f t="shared" si="41"/>
        <v>60000</v>
      </c>
      <c r="L648" s="43"/>
      <c r="M648" s="49"/>
      <c r="N648" s="49">
        <f>VLOOKUP(D648,'[2]Báo cáo Dự báo tồn kho theo kho'!$G$1:$N$65536,8,0)</f>
        <v>-1</v>
      </c>
      <c r="O648" s="49">
        <f t="shared" si="42"/>
        <v>0</v>
      </c>
      <c r="R648" s="8"/>
    </row>
    <row r="649" spans="1:18" s="7" customFormat="1" ht="47.25" hidden="1" customHeight="1">
      <c r="A649" s="9"/>
      <c r="B649" s="9" t="s">
        <v>27</v>
      </c>
      <c r="C649" s="47" t="s">
        <v>1566</v>
      </c>
      <c r="D649" s="47" t="s">
        <v>1567</v>
      </c>
      <c r="E649" s="9" t="s">
        <v>1568</v>
      </c>
      <c r="F649" s="48">
        <v>60000</v>
      </c>
      <c r="G649" s="9">
        <v>2</v>
      </c>
      <c r="H649" s="9">
        <v>3</v>
      </c>
      <c r="I649" s="9">
        <f t="shared" ref="I649:I712" si="43">+H649-G649</f>
        <v>1</v>
      </c>
      <c r="J649" s="43">
        <f t="shared" si="40"/>
        <v>1</v>
      </c>
      <c r="K649" s="88">
        <f t="shared" si="41"/>
        <v>60000</v>
      </c>
      <c r="L649" s="43"/>
      <c r="M649" s="49"/>
      <c r="N649" s="49">
        <f>VLOOKUP(D649,'[2]Báo cáo Dự báo tồn kho theo kho'!$G$1:$N$65536,8,0)</f>
        <v>2</v>
      </c>
      <c r="O649" s="49">
        <f t="shared" si="42"/>
        <v>3</v>
      </c>
      <c r="R649" s="8"/>
    </row>
    <row r="650" spans="1:18" s="7" customFormat="1" ht="47.25" hidden="1" customHeight="1">
      <c r="A650" s="9"/>
      <c r="B650" s="9" t="s">
        <v>27</v>
      </c>
      <c r="C650" s="47" t="s">
        <v>1569</v>
      </c>
      <c r="D650" s="47" t="s">
        <v>1570</v>
      </c>
      <c r="E650" s="9" t="s">
        <v>1571</v>
      </c>
      <c r="F650" s="48">
        <v>60000</v>
      </c>
      <c r="G650" s="9">
        <v>0</v>
      </c>
      <c r="H650" s="9">
        <v>1</v>
      </c>
      <c r="I650" s="9">
        <f t="shared" si="43"/>
        <v>1</v>
      </c>
      <c r="J650" s="43">
        <f t="shared" si="40"/>
        <v>1</v>
      </c>
      <c r="K650" s="88">
        <f t="shared" si="41"/>
        <v>60000</v>
      </c>
      <c r="L650" s="43"/>
      <c r="M650" s="49"/>
      <c r="N650" s="49">
        <f>VLOOKUP(D650,'[2]Báo cáo Dự báo tồn kho theo kho'!$G$1:$N$65536,8,0)</f>
        <v>0</v>
      </c>
      <c r="O650" s="49">
        <f t="shared" si="42"/>
        <v>1</v>
      </c>
      <c r="R650" s="8"/>
    </row>
    <row r="651" spans="1:18" s="7" customFormat="1" ht="47.25" hidden="1" customHeight="1">
      <c r="A651" s="9"/>
      <c r="B651" s="9" t="s">
        <v>33</v>
      </c>
      <c r="C651" s="47" t="s">
        <v>1575</v>
      </c>
      <c r="D651" s="47" t="s">
        <v>1576</v>
      </c>
      <c r="E651" s="9" t="s">
        <v>1577</v>
      </c>
      <c r="F651" s="48">
        <v>55000</v>
      </c>
      <c r="G651" s="9">
        <v>11</v>
      </c>
      <c r="H651" s="9">
        <v>12</v>
      </c>
      <c r="I651" s="9">
        <f t="shared" si="43"/>
        <v>1</v>
      </c>
      <c r="J651" s="43">
        <f t="shared" si="40"/>
        <v>1</v>
      </c>
      <c r="K651" s="88">
        <f t="shared" si="41"/>
        <v>55000</v>
      </c>
      <c r="L651" s="43"/>
      <c r="M651" s="49"/>
      <c r="N651" s="49">
        <f>VLOOKUP(D651,'[2]Báo cáo Dự báo tồn kho theo kho'!$G$1:$N$65536,8,0)</f>
        <v>8</v>
      </c>
      <c r="O651" s="49">
        <f t="shared" si="42"/>
        <v>9</v>
      </c>
      <c r="R651" s="8"/>
    </row>
    <row r="652" spans="1:18" s="7" customFormat="1" ht="47.25" hidden="1" customHeight="1">
      <c r="A652" s="9"/>
      <c r="B652" s="9" t="s">
        <v>32</v>
      </c>
      <c r="C652" s="47" t="s">
        <v>1578</v>
      </c>
      <c r="D652" s="47" t="s">
        <v>1579</v>
      </c>
      <c r="E652" s="9" t="s">
        <v>1580</v>
      </c>
      <c r="F652" s="48">
        <v>52000</v>
      </c>
      <c r="G652" s="9">
        <v>18</v>
      </c>
      <c r="H652" s="9">
        <v>19</v>
      </c>
      <c r="I652" s="9">
        <f t="shared" si="43"/>
        <v>1</v>
      </c>
      <c r="J652" s="43">
        <f t="shared" si="40"/>
        <v>1</v>
      </c>
      <c r="K652" s="88">
        <f t="shared" si="41"/>
        <v>52000</v>
      </c>
      <c r="L652" s="43"/>
      <c r="M652" s="49"/>
      <c r="N652" s="49">
        <f>VLOOKUP(D652,'[2]Báo cáo Dự báo tồn kho theo kho'!$G$1:$N$65536,8,0)</f>
        <v>17</v>
      </c>
      <c r="O652" s="49">
        <f t="shared" si="42"/>
        <v>18</v>
      </c>
      <c r="R652" s="8"/>
    </row>
    <row r="653" spans="1:18" s="7" customFormat="1" ht="47.25" hidden="1" customHeight="1">
      <c r="A653" s="9"/>
      <c r="B653" s="9" t="s">
        <v>27</v>
      </c>
      <c r="C653" s="47" t="s">
        <v>1581</v>
      </c>
      <c r="D653" s="47" t="s">
        <v>1582</v>
      </c>
      <c r="E653" s="9" t="s">
        <v>1583</v>
      </c>
      <c r="F653" s="48">
        <v>50000</v>
      </c>
      <c r="G653" s="9">
        <v>27</v>
      </c>
      <c r="H653" s="9">
        <v>28</v>
      </c>
      <c r="I653" s="9">
        <f t="shared" si="43"/>
        <v>1</v>
      </c>
      <c r="J653" s="43">
        <f t="shared" si="40"/>
        <v>1</v>
      </c>
      <c r="K653" s="88">
        <f t="shared" si="41"/>
        <v>50000</v>
      </c>
      <c r="L653" s="43"/>
      <c r="M653" s="49"/>
      <c r="N653" s="49">
        <f>VLOOKUP(D653,'[2]Báo cáo Dự báo tồn kho theo kho'!$G$1:$N$65536,8,0)</f>
        <v>26</v>
      </c>
      <c r="O653" s="49">
        <f t="shared" si="42"/>
        <v>27</v>
      </c>
      <c r="R653" s="8"/>
    </row>
    <row r="654" spans="1:18" s="7" customFormat="1" ht="47.25" hidden="1" customHeight="1">
      <c r="A654" s="9"/>
      <c r="B654" s="9" t="s">
        <v>33</v>
      </c>
      <c r="C654" s="47" t="s">
        <v>1587</v>
      </c>
      <c r="D654" s="47" t="s">
        <v>1588</v>
      </c>
      <c r="E654" s="9" t="s">
        <v>1589</v>
      </c>
      <c r="F654" s="48">
        <v>50000</v>
      </c>
      <c r="G654" s="9">
        <v>7</v>
      </c>
      <c r="H654" s="9">
        <v>8</v>
      </c>
      <c r="I654" s="9">
        <f t="shared" si="43"/>
        <v>1</v>
      </c>
      <c r="J654" s="43">
        <f t="shared" si="40"/>
        <v>1</v>
      </c>
      <c r="K654" s="88">
        <f t="shared" si="41"/>
        <v>50000</v>
      </c>
      <c r="L654" s="43"/>
      <c r="M654" s="49"/>
      <c r="N654" s="49">
        <f>VLOOKUP(D654,'[2]Báo cáo Dự báo tồn kho theo kho'!$G$1:$N$65536,8,0)</f>
        <v>6</v>
      </c>
      <c r="O654" s="49">
        <f t="shared" si="42"/>
        <v>7</v>
      </c>
      <c r="R654" s="8"/>
    </row>
    <row r="655" spans="1:18" s="7" customFormat="1" ht="47.25" hidden="1" customHeight="1">
      <c r="A655" s="9"/>
      <c r="B655" s="9" t="s">
        <v>33</v>
      </c>
      <c r="C655" s="47" t="s">
        <v>1590</v>
      </c>
      <c r="D655" s="47" t="s">
        <v>1591</v>
      </c>
      <c r="E655" s="9" t="s">
        <v>1592</v>
      </c>
      <c r="F655" s="48">
        <v>49000</v>
      </c>
      <c r="G655" s="9">
        <v>7</v>
      </c>
      <c r="H655" s="9">
        <v>8</v>
      </c>
      <c r="I655" s="9">
        <f t="shared" si="43"/>
        <v>1</v>
      </c>
      <c r="J655" s="43">
        <f t="shared" si="40"/>
        <v>1</v>
      </c>
      <c r="K655" s="88">
        <f t="shared" si="41"/>
        <v>49000</v>
      </c>
      <c r="L655" s="43"/>
      <c r="M655" s="49"/>
      <c r="N655" s="49">
        <f>VLOOKUP(D655,'[2]Báo cáo Dự báo tồn kho theo kho'!$G$1:$N$65536,8,0)</f>
        <v>7</v>
      </c>
      <c r="O655" s="49">
        <f t="shared" si="42"/>
        <v>8</v>
      </c>
      <c r="R655" s="8"/>
    </row>
    <row r="656" spans="1:18" s="7" customFormat="1" ht="47.25" hidden="1" customHeight="1">
      <c r="A656" s="9"/>
      <c r="B656" s="9" t="s">
        <v>27</v>
      </c>
      <c r="C656" s="47" t="s">
        <v>501</v>
      </c>
      <c r="D656" s="47" t="s">
        <v>502</v>
      </c>
      <c r="E656" s="9" t="s">
        <v>503</v>
      </c>
      <c r="F656" s="48">
        <v>48000</v>
      </c>
      <c r="G656" s="9">
        <v>52</v>
      </c>
      <c r="H656" s="9">
        <v>53</v>
      </c>
      <c r="I656" s="9">
        <f t="shared" si="43"/>
        <v>1</v>
      </c>
      <c r="J656" s="43">
        <f t="shared" si="40"/>
        <v>1</v>
      </c>
      <c r="K656" s="88">
        <f t="shared" si="41"/>
        <v>48000</v>
      </c>
      <c r="L656" s="43"/>
      <c r="M656" s="49"/>
      <c r="N656" s="49">
        <f>VLOOKUP(D656,'[2]Báo cáo Dự báo tồn kho theo kho'!$G$1:$N$65536,8,0)</f>
        <v>51</v>
      </c>
      <c r="O656" s="49">
        <f t="shared" si="42"/>
        <v>52</v>
      </c>
      <c r="R656" s="8"/>
    </row>
    <row r="657" spans="1:18" s="7" customFormat="1" ht="47.25" hidden="1" customHeight="1">
      <c r="A657" s="9"/>
      <c r="B657" s="9" t="s">
        <v>27</v>
      </c>
      <c r="C657" s="47" t="s">
        <v>1593</v>
      </c>
      <c r="D657" s="47" t="s">
        <v>1594</v>
      </c>
      <c r="E657" s="9" t="s">
        <v>1595</v>
      </c>
      <c r="F657" s="48">
        <v>48000</v>
      </c>
      <c r="G657" s="9">
        <v>88</v>
      </c>
      <c r="H657" s="9">
        <v>89</v>
      </c>
      <c r="I657" s="9">
        <f t="shared" si="43"/>
        <v>1</v>
      </c>
      <c r="J657" s="43">
        <f t="shared" si="40"/>
        <v>1</v>
      </c>
      <c r="K657" s="88">
        <f t="shared" si="41"/>
        <v>48000</v>
      </c>
      <c r="L657" s="43"/>
      <c r="M657" s="49"/>
      <c r="N657" s="49">
        <f>VLOOKUP(D657,'[2]Báo cáo Dự báo tồn kho theo kho'!$G$1:$N$65536,8,0)</f>
        <v>87</v>
      </c>
      <c r="O657" s="49">
        <f t="shared" si="42"/>
        <v>88</v>
      </c>
      <c r="R657" s="8"/>
    </row>
    <row r="658" spans="1:18" s="7" customFormat="1" ht="47.25" hidden="1" customHeight="1">
      <c r="A658" s="9"/>
      <c r="B658" s="9" t="s">
        <v>27</v>
      </c>
      <c r="C658" s="47" t="s">
        <v>1596</v>
      </c>
      <c r="D658" s="47" t="s">
        <v>1597</v>
      </c>
      <c r="E658" s="9" t="s">
        <v>1598</v>
      </c>
      <c r="F658" s="48">
        <v>47000</v>
      </c>
      <c r="G658" s="9">
        <v>0</v>
      </c>
      <c r="H658" s="9">
        <v>1</v>
      </c>
      <c r="I658" s="9">
        <f t="shared" si="43"/>
        <v>1</v>
      </c>
      <c r="J658" s="43">
        <f t="shared" si="40"/>
        <v>1</v>
      </c>
      <c r="K658" s="88">
        <f t="shared" si="41"/>
        <v>47000</v>
      </c>
      <c r="L658" s="43"/>
      <c r="M658" s="49"/>
      <c r="N658" s="49">
        <f>VLOOKUP(D658,'[2]Báo cáo Dự báo tồn kho theo kho'!$G$1:$N$65536,8,0)</f>
        <v>0</v>
      </c>
      <c r="O658" s="49">
        <f t="shared" si="42"/>
        <v>1</v>
      </c>
      <c r="R658" s="8"/>
    </row>
    <row r="659" spans="1:18" s="7" customFormat="1" ht="47.25" hidden="1" customHeight="1">
      <c r="A659" s="9"/>
      <c r="B659" s="9" t="s">
        <v>27</v>
      </c>
      <c r="C659" s="47" t="s">
        <v>1599</v>
      </c>
      <c r="D659" s="47" t="s">
        <v>1600</v>
      </c>
      <c r="E659" s="9" t="s">
        <v>1601</v>
      </c>
      <c r="F659" s="48">
        <v>47000</v>
      </c>
      <c r="G659" s="9">
        <v>3</v>
      </c>
      <c r="H659" s="9">
        <v>4</v>
      </c>
      <c r="I659" s="9">
        <f t="shared" si="43"/>
        <v>1</v>
      </c>
      <c r="J659" s="43">
        <f t="shared" si="40"/>
        <v>1</v>
      </c>
      <c r="K659" s="88">
        <f t="shared" si="41"/>
        <v>47000</v>
      </c>
      <c r="L659" s="43"/>
      <c r="M659" s="49"/>
      <c r="N659" s="49">
        <f>VLOOKUP(D659,'[2]Báo cáo Dự báo tồn kho theo kho'!$G$1:$N$65536,8,0)</f>
        <v>3</v>
      </c>
      <c r="O659" s="49">
        <f t="shared" si="42"/>
        <v>4</v>
      </c>
      <c r="R659" s="8"/>
    </row>
    <row r="660" spans="1:18" s="7" customFormat="1" ht="47.25" hidden="1" customHeight="1">
      <c r="A660" s="9"/>
      <c r="B660" s="9" t="s">
        <v>27</v>
      </c>
      <c r="C660" s="47" t="s">
        <v>1602</v>
      </c>
      <c r="D660" s="47" t="s">
        <v>1603</v>
      </c>
      <c r="E660" s="9" t="s">
        <v>1604</v>
      </c>
      <c r="F660" s="48">
        <v>45000</v>
      </c>
      <c r="G660" s="9">
        <v>0</v>
      </c>
      <c r="H660" s="9">
        <v>1</v>
      </c>
      <c r="I660" s="9">
        <f t="shared" si="43"/>
        <v>1</v>
      </c>
      <c r="J660" s="43">
        <f t="shared" si="40"/>
        <v>1</v>
      </c>
      <c r="K660" s="88">
        <f t="shared" si="41"/>
        <v>45000</v>
      </c>
      <c r="L660" s="43"/>
      <c r="M660" s="49"/>
      <c r="N660" s="49">
        <f>VLOOKUP(D660,'[2]Báo cáo Dự báo tồn kho theo kho'!$G$1:$N$65536,8,0)</f>
        <v>0</v>
      </c>
      <c r="O660" s="49">
        <f t="shared" si="42"/>
        <v>1</v>
      </c>
      <c r="R660" s="8"/>
    </row>
    <row r="661" spans="1:18" s="7" customFormat="1" ht="47.25" hidden="1" customHeight="1">
      <c r="A661" s="9"/>
      <c r="B661" s="9" t="s">
        <v>27</v>
      </c>
      <c r="C661" s="47" t="s">
        <v>525</v>
      </c>
      <c r="D661" s="47" t="s">
        <v>526</v>
      </c>
      <c r="E661" s="9" t="s">
        <v>527</v>
      </c>
      <c r="F661" s="48">
        <v>45000</v>
      </c>
      <c r="G661" s="9">
        <v>3</v>
      </c>
      <c r="H661" s="9">
        <v>4</v>
      </c>
      <c r="I661" s="9">
        <f t="shared" si="43"/>
        <v>1</v>
      </c>
      <c r="J661" s="43">
        <f t="shared" si="40"/>
        <v>1</v>
      </c>
      <c r="K661" s="88">
        <f t="shared" si="41"/>
        <v>45000</v>
      </c>
      <c r="L661" s="43"/>
      <c r="M661" s="49"/>
      <c r="N661" s="49">
        <f>VLOOKUP(D661,'[2]Báo cáo Dự báo tồn kho theo kho'!$G$1:$N$65536,8,0)</f>
        <v>1</v>
      </c>
      <c r="O661" s="49">
        <f t="shared" si="42"/>
        <v>2</v>
      </c>
      <c r="R661" s="8"/>
    </row>
    <row r="662" spans="1:18" s="7" customFormat="1" ht="47.25" hidden="1" customHeight="1">
      <c r="A662" s="9"/>
      <c r="B662" s="9" t="s">
        <v>27</v>
      </c>
      <c r="C662" s="47" t="s">
        <v>1605</v>
      </c>
      <c r="D662" s="47" t="s">
        <v>1606</v>
      </c>
      <c r="E662" s="9" t="s">
        <v>1607</v>
      </c>
      <c r="F662" s="48">
        <v>45000</v>
      </c>
      <c r="G662" s="9">
        <v>0</v>
      </c>
      <c r="H662" s="9">
        <v>1</v>
      </c>
      <c r="I662" s="9">
        <f t="shared" si="43"/>
        <v>1</v>
      </c>
      <c r="J662" s="43">
        <f t="shared" si="40"/>
        <v>1</v>
      </c>
      <c r="K662" s="88">
        <f t="shared" si="41"/>
        <v>45000</v>
      </c>
      <c r="L662" s="43"/>
      <c r="M662" s="49"/>
      <c r="N662" s="49">
        <f>VLOOKUP(D662,'[2]Báo cáo Dự báo tồn kho theo kho'!$G$1:$N$65536,8,0)</f>
        <v>0</v>
      </c>
      <c r="O662" s="49">
        <f t="shared" si="42"/>
        <v>1</v>
      </c>
      <c r="R662" s="8"/>
    </row>
    <row r="663" spans="1:18" s="7" customFormat="1" ht="47.25" hidden="1" customHeight="1">
      <c r="A663" s="9"/>
      <c r="B663" s="9" t="s">
        <v>27</v>
      </c>
      <c r="C663" s="47" t="s">
        <v>1608</v>
      </c>
      <c r="D663" s="47" t="s">
        <v>1609</v>
      </c>
      <c r="E663" s="9" t="s">
        <v>1610</v>
      </c>
      <c r="F663" s="48">
        <v>45000</v>
      </c>
      <c r="G663" s="9">
        <v>10</v>
      </c>
      <c r="H663" s="9">
        <v>11</v>
      </c>
      <c r="I663" s="9">
        <f t="shared" si="43"/>
        <v>1</v>
      </c>
      <c r="J663" s="43">
        <f t="shared" si="40"/>
        <v>1</v>
      </c>
      <c r="K663" s="88">
        <f t="shared" si="41"/>
        <v>45000</v>
      </c>
      <c r="L663" s="43"/>
      <c r="M663" s="49"/>
      <c r="N663" s="49">
        <f>VLOOKUP(D663,'[2]Báo cáo Dự báo tồn kho theo kho'!$G$1:$N$65536,8,0)</f>
        <v>8</v>
      </c>
      <c r="O663" s="49">
        <f t="shared" si="42"/>
        <v>9</v>
      </c>
      <c r="R663" s="8"/>
    </row>
    <row r="664" spans="1:18" s="7" customFormat="1" ht="47.25" hidden="1" customHeight="1">
      <c r="A664" s="9"/>
      <c r="B664" s="9" t="s">
        <v>33</v>
      </c>
      <c r="C664" s="47" t="s">
        <v>1611</v>
      </c>
      <c r="D664" s="47" t="s">
        <v>1612</v>
      </c>
      <c r="E664" s="9" t="s">
        <v>1613</v>
      </c>
      <c r="F664" s="48">
        <v>45000</v>
      </c>
      <c r="G664" s="9">
        <v>8</v>
      </c>
      <c r="H664" s="9">
        <v>9</v>
      </c>
      <c r="I664" s="9">
        <f t="shared" si="43"/>
        <v>1</v>
      </c>
      <c r="J664" s="43">
        <f t="shared" si="40"/>
        <v>1</v>
      </c>
      <c r="K664" s="88">
        <f t="shared" si="41"/>
        <v>45000</v>
      </c>
      <c r="L664" s="43"/>
      <c r="M664" s="49"/>
      <c r="N664" s="49">
        <f>VLOOKUP(D664,'[2]Báo cáo Dự báo tồn kho theo kho'!$G$1:$N$65536,8,0)</f>
        <v>6</v>
      </c>
      <c r="O664" s="49">
        <f t="shared" si="42"/>
        <v>7</v>
      </c>
      <c r="R664" s="8"/>
    </row>
    <row r="665" spans="1:18" s="7" customFormat="1" ht="47.25" hidden="1" customHeight="1">
      <c r="A665" s="9"/>
      <c r="B665" s="9" t="s">
        <v>33</v>
      </c>
      <c r="C665" s="47" t="s">
        <v>1614</v>
      </c>
      <c r="D665" s="47" t="s">
        <v>1615</v>
      </c>
      <c r="E665" s="9" t="s">
        <v>1616</v>
      </c>
      <c r="F665" s="48">
        <v>45000</v>
      </c>
      <c r="G665" s="9">
        <v>0</v>
      </c>
      <c r="H665" s="9">
        <v>1</v>
      </c>
      <c r="I665" s="9">
        <f t="shared" si="43"/>
        <v>1</v>
      </c>
      <c r="J665" s="43">
        <f t="shared" ref="J665:J728" si="44">+H665-G665</f>
        <v>1</v>
      </c>
      <c r="K665" s="88">
        <f t="shared" ref="K665:K728" si="45">+J665*F665</f>
        <v>45000</v>
      </c>
      <c r="L665" s="43"/>
      <c r="M665" s="49"/>
      <c r="N665" s="49">
        <f>VLOOKUP(D665,'[2]Báo cáo Dự báo tồn kho theo kho'!$G$1:$N$65536,8,0)</f>
        <v>0</v>
      </c>
      <c r="O665" s="49">
        <f t="shared" si="42"/>
        <v>1</v>
      </c>
      <c r="R665" s="8"/>
    </row>
    <row r="666" spans="1:18" s="7" customFormat="1" ht="47.25" hidden="1" customHeight="1">
      <c r="A666" s="9"/>
      <c r="B666" s="9" t="s">
        <v>33</v>
      </c>
      <c r="C666" s="47" t="s">
        <v>1617</v>
      </c>
      <c r="D666" s="47" t="s">
        <v>1618</v>
      </c>
      <c r="E666" s="9" t="s">
        <v>1619</v>
      </c>
      <c r="F666" s="48">
        <v>45000</v>
      </c>
      <c r="G666" s="9">
        <v>0</v>
      </c>
      <c r="H666" s="9">
        <v>1</v>
      </c>
      <c r="I666" s="9">
        <f t="shared" si="43"/>
        <v>1</v>
      </c>
      <c r="J666" s="43">
        <f t="shared" si="44"/>
        <v>1</v>
      </c>
      <c r="K666" s="88">
        <f t="shared" si="45"/>
        <v>45000</v>
      </c>
      <c r="L666" s="43"/>
      <c r="M666" s="49"/>
      <c r="N666" s="49">
        <f>VLOOKUP(D666,'[2]Báo cáo Dự báo tồn kho theo kho'!$G$1:$N$65536,8,0)</f>
        <v>0</v>
      </c>
      <c r="O666" s="49">
        <f t="shared" si="42"/>
        <v>1</v>
      </c>
      <c r="R666" s="8"/>
    </row>
    <row r="667" spans="1:18" s="7" customFormat="1" ht="47.25" hidden="1" customHeight="1">
      <c r="A667" s="9"/>
      <c r="B667" s="9" t="s">
        <v>33</v>
      </c>
      <c r="C667" s="47" t="s">
        <v>1620</v>
      </c>
      <c r="D667" s="47" t="s">
        <v>1621</v>
      </c>
      <c r="E667" s="9" t="s">
        <v>1622</v>
      </c>
      <c r="F667" s="48">
        <v>45000</v>
      </c>
      <c r="G667" s="9">
        <v>5</v>
      </c>
      <c r="H667" s="9">
        <v>6</v>
      </c>
      <c r="I667" s="9">
        <f t="shared" si="43"/>
        <v>1</v>
      </c>
      <c r="J667" s="43">
        <f t="shared" si="44"/>
        <v>1</v>
      </c>
      <c r="K667" s="88">
        <f t="shared" si="45"/>
        <v>45000</v>
      </c>
      <c r="L667" s="43"/>
      <c r="M667" s="49"/>
      <c r="N667" s="49">
        <f>VLOOKUP(D667,'[2]Báo cáo Dự báo tồn kho theo kho'!$G$1:$N$65536,8,0)</f>
        <v>5</v>
      </c>
      <c r="O667" s="49">
        <f t="shared" si="42"/>
        <v>6</v>
      </c>
      <c r="R667" s="8"/>
    </row>
    <row r="668" spans="1:18" s="7" customFormat="1" ht="47.25" hidden="1" customHeight="1">
      <c r="A668" s="9"/>
      <c r="B668" s="9" t="s">
        <v>33</v>
      </c>
      <c r="C668" s="47" t="s">
        <v>1623</v>
      </c>
      <c r="D668" s="47" t="s">
        <v>1624</v>
      </c>
      <c r="E668" s="9" t="s">
        <v>1625</v>
      </c>
      <c r="F668" s="48">
        <v>45000</v>
      </c>
      <c r="G668" s="9">
        <v>0</v>
      </c>
      <c r="H668" s="9">
        <v>1</v>
      </c>
      <c r="I668" s="9">
        <f t="shared" si="43"/>
        <v>1</v>
      </c>
      <c r="J668" s="43">
        <f t="shared" si="44"/>
        <v>1</v>
      </c>
      <c r="K668" s="88">
        <f t="shared" si="45"/>
        <v>45000</v>
      </c>
      <c r="L668" s="43"/>
      <c r="M668" s="49"/>
      <c r="N668" s="49">
        <f>VLOOKUP(D668,'[2]Báo cáo Dự báo tồn kho theo kho'!$G$1:$N$65536,8,0)</f>
        <v>0</v>
      </c>
      <c r="O668" s="49">
        <f t="shared" si="42"/>
        <v>1</v>
      </c>
      <c r="R668" s="8"/>
    </row>
    <row r="669" spans="1:18" s="7" customFormat="1" ht="47.25" hidden="1" customHeight="1">
      <c r="A669" s="9"/>
      <c r="B669" s="9" t="s">
        <v>33</v>
      </c>
      <c r="C669" s="47" t="s">
        <v>1626</v>
      </c>
      <c r="D669" s="47" t="s">
        <v>1627</v>
      </c>
      <c r="E669" s="9" t="s">
        <v>1628</v>
      </c>
      <c r="F669" s="48">
        <v>45000</v>
      </c>
      <c r="G669" s="9">
        <v>0</v>
      </c>
      <c r="H669" s="9">
        <v>1</v>
      </c>
      <c r="I669" s="9">
        <f t="shared" si="43"/>
        <v>1</v>
      </c>
      <c r="J669" s="43">
        <f t="shared" si="44"/>
        <v>1</v>
      </c>
      <c r="K669" s="88">
        <f t="shared" si="45"/>
        <v>45000</v>
      </c>
      <c r="L669" s="43"/>
      <c r="M669" s="49"/>
      <c r="N669" s="49">
        <f>VLOOKUP(D669,'[2]Báo cáo Dự báo tồn kho theo kho'!$G$1:$N$65536,8,0)</f>
        <v>0</v>
      </c>
      <c r="O669" s="49">
        <f t="shared" si="42"/>
        <v>1</v>
      </c>
      <c r="R669" s="8"/>
    </row>
    <row r="670" spans="1:18" s="7" customFormat="1" ht="47.25" hidden="1" customHeight="1">
      <c r="A670" s="9"/>
      <c r="B670" s="9" t="s">
        <v>33</v>
      </c>
      <c r="C670" s="47" t="s">
        <v>1629</v>
      </c>
      <c r="D670" s="47" t="s">
        <v>1630</v>
      </c>
      <c r="E670" s="9" t="s">
        <v>1631</v>
      </c>
      <c r="F670" s="48">
        <v>45000</v>
      </c>
      <c r="G670" s="9">
        <v>5</v>
      </c>
      <c r="H670" s="9">
        <v>6</v>
      </c>
      <c r="I670" s="9">
        <f t="shared" si="43"/>
        <v>1</v>
      </c>
      <c r="J670" s="43">
        <f t="shared" si="44"/>
        <v>1</v>
      </c>
      <c r="K670" s="88">
        <f t="shared" si="45"/>
        <v>45000</v>
      </c>
      <c r="L670" s="43"/>
      <c r="M670" s="49"/>
      <c r="N670" s="49">
        <f>VLOOKUP(D670,'[2]Báo cáo Dự báo tồn kho theo kho'!$G$1:$N$65536,8,0)</f>
        <v>3</v>
      </c>
      <c r="O670" s="49">
        <f t="shared" si="42"/>
        <v>4</v>
      </c>
      <c r="R670" s="8"/>
    </row>
    <row r="671" spans="1:18" s="7" customFormat="1" ht="47.25" hidden="1" customHeight="1">
      <c r="A671" s="9"/>
      <c r="B671" s="9" t="s">
        <v>33</v>
      </c>
      <c r="C671" s="47" t="s">
        <v>1632</v>
      </c>
      <c r="D671" s="47" t="s">
        <v>1633</v>
      </c>
      <c r="E671" s="9" t="s">
        <v>1634</v>
      </c>
      <c r="F671" s="48">
        <v>45000</v>
      </c>
      <c r="G671" s="9">
        <v>25</v>
      </c>
      <c r="H671" s="9">
        <v>26</v>
      </c>
      <c r="I671" s="9">
        <f t="shared" si="43"/>
        <v>1</v>
      </c>
      <c r="J671" s="43">
        <f t="shared" si="44"/>
        <v>1</v>
      </c>
      <c r="K671" s="88">
        <f t="shared" si="45"/>
        <v>45000</v>
      </c>
      <c r="L671" s="43"/>
      <c r="M671" s="49"/>
      <c r="N671" s="49">
        <f>VLOOKUP(D671,'[2]Báo cáo Dự báo tồn kho theo kho'!$G$1:$N$65536,8,0)</f>
        <v>23</v>
      </c>
      <c r="O671" s="49">
        <f t="shared" si="42"/>
        <v>24</v>
      </c>
      <c r="R671" s="8"/>
    </row>
    <row r="672" spans="1:18" s="7" customFormat="1" ht="47.25" hidden="1" customHeight="1">
      <c r="A672" s="9"/>
      <c r="B672" s="9" t="s">
        <v>33</v>
      </c>
      <c r="C672" s="47" t="s">
        <v>1635</v>
      </c>
      <c r="D672" s="47" t="s">
        <v>1636</v>
      </c>
      <c r="E672" s="9" t="s">
        <v>1637</v>
      </c>
      <c r="F672" s="48">
        <v>45000</v>
      </c>
      <c r="G672" s="9">
        <v>24</v>
      </c>
      <c r="H672" s="9">
        <v>25</v>
      </c>
      <c r="I672" s="9">
        <f t="shared" si="43"/>
        <v>1</v>
      </c>
      <c r="J672" s="43">
        <f t="shared" si="44"/>
        <v>1</v>
      </c>
      <c r="K672" s="88">
        <f t="shared" si="45"/>
        <v>45000</v>
      </c>
      <c r="L672" s="43"/>
      <c r="M672" s="49"/>
      <c r="N672" s="49">
        <f>VLOOKUP(D672,'[2]Báo cáo Dự báo tồn kho theo kho'!$G$1:$N$65536,8,0)</f>
        <v>22</v>
      </c>
      <c r="O672" s="49">
        <f t="shared" si="42"/>
        <v>23</v>
      </c>
      <c r="R672" s="8"/>
    </row>
    <row r="673" spans="1:18" s="7" customFormat="1" ht="47.25" hidden="1" customHeight="1">
      <c r="A673" s="9"/>
      <c r="B673" s="9" t="s">
        <v>33</v>
      </c>
      <c r="C673" s="47" t="s">
        <v>1638</v>
      </c>
      <c r="D673" s="47" t="s">
        <v>1639</v>
      </c>
      <c r="E673" s="9" t="s">
        <v>1640</v>
      </c>
      <c r="F673" s="48">
        <v>45000</v>
      </c>
      <c r="G673" s="9">
        <v>1</v>
      </c>
      <c r="H673" s="9">
        <v>2</v>
      </c>
      <c r="I673" s="9">
        <f t="shared" si="43"/>
        <v>1</v>
      </c>
      <c r="J673" s="43">
        <f t="shared" si="44"/>
        <v>1</v>
      </c>
      <c r="K673" s="88">
        <f t="shared" si="45"/>
        <v>45000</v>
      </c>
      <c r="L673" s="43"/>
      <c r="M673" s="49"/>
      <c r="N673" s="49">
        <f>VLOOKUP(D673,'[2]Báo cáo Dự báo tồn kho theo kho'!$G$1:$N$65536,8,0)</f>
        <v>0</v>
      </c>
      <c r="O673" s="49">
        <f t="shared" si="42"/>
        <v>1</v>
      </c>
      <c r="R673" s="8"/>
    </row>
    <row r="674" spans="1:18" s="7" customFormat="1" ht="47.25" hidden="1" customHeight="1">
      <c r="A674" s="9"/>
      <c r="B674" s="9" t="s">
        <v>33</v>
      </c>
      <c r="C674" s="47" t="s">
        <v>1641</v>
      </c>
      <c r="D674" s="47" t="s">
        <v>1642</v>
      </c>
      <c r="E674" s="9" t="s">
        <v>1643</v>
      </c>
      <c r="F674" s="48">
        <v>45000</v>
      </c>
      <c r="G674" s="9">
        <v>4</v>
      </c>
      <c r="H674" s="9">
        <v>5</v>
      </c>
      <c r="I674" s="9">
        <f t="shared" si="43"/>
        <v>1</v>
      </c>
      <c r="J674" s="43">
        <f t="shared" si="44"/>
        <v>1</v>
      </c>
      <c r="K674" s="88">
        <f t="shared" si="45"/>
        <v>45000</v>
      </c>
      <c r="L674" s="43"/>
      <c r="M674" s="49"/>
      <c r="N674" s="49">
        <f>VLOOKUP(D674,'[2]Báo cáo Dự báo tồn kho theo kho'!$G$1:$N$65536,8,0)</f>
        <v>1</v>
      </c>
      <c r="O674" s="49">
        <f t="shared" si="42"/>
        <v>2</v>
      </c>
      <c r="R674" s="8"/>
    </row>
    <row r="675" spans="1:18" s="7" customFormat="1" ht="47.25" hidden="1" customHeight="1">
      <c r="A675" s="9"/>
      <c r="B675" s="9" t="s">
        <v>33</v>
      </c>
      <c r="C675" s="47" t="s">
        <v>1644</v>
      </c>
      <c r="D675" s="47" t="s">
        <v>1645</v>
      </c>
      <c r="E675" s="9" t="s">
        <v>1646</v>
      </c>
      <c r="F675" s="48">
        <v>45000</v>
      </c>
      <c r="G675" s="9">
        <v>12</v>
      </c>
      <c r="H675" s="9">
        <v>13</v>
      </c>
      <c r="I675" s="9">
        <f t="shared" si="43"/>
        <v>1</v>
      </c>
      <c r="J675" s="43">
        <f t="shared" si="44"/>
        <v>1</v>
      </c>
      <c r="K675" s="88">
        <f t="shared" si="45"/>
        <v>45000</v>
      </c>
      <c r="L675" s="43"/>
      <c r="M675" s="49"/>
      <c r="N675" s="49">
        <f>VLOOKUP(D675,'[2]Báo cáo Dự báo tồn kho theo kho'!$G$1:$N$65536,8,0)</f>
        <v>7</v>
      </c>
      <c r="O675" s="49">
        <f t="shared" si="42"/>
        <v>8</v>
      </c>
      <c r="R675" s="8"/>
    </row>
    <row r="676" spans="1:18" s="7" customFormat="1" ht="47.25" hidden="1" customHeight="1">
      <c r="A676" s="9"/>
      <c r="B676" s="9" t="s">
        <v>27</v>
      </c>
      <c r="C676" s="47" t="s">
        <v>333</v>
      </c>
      <c r="D676" s="47" t="s">
        <v>334</v>
      </c>
      <c r="E676" s="9" t="s">
        <v>335</v>
      </c>
      <c r="F676" s="48">
        <v>40000</v>
      </c>
      <c r="G676" s="9">
        <v>15</v>
      </c>
      <c r="H676" s="9">
        <v>16</v>
      </c>
      <c r="I676" s="9">
        <f t="shared" si="43"/>
        <v>1</v>
      </c>
      <c r="J676" s="43">
        <f t="shared" si="44"/>
        <v>1</v>
      </c>
      <c r="K676" s="88">
        <f t="shared" si="45"/>
        <v>40000</v>
      </c>
      <c r="L676" s="43"/>
      <c r="M676" s="49"/>
      <c r="N676" s="49">
        <f>VLOOKUP(D676,'[2]Báo cáo Dự báo tồn kho theo kho'!$G$1:$N$65536,8,0)</f>
        <v>15</v>
      </c>
      <c r="O676" s="49">
        <f t="shared" si="42"/>
        <v>16</v>
      </c>
      <c r="R676" s="8"/>
    </row>
    <row r="677" spans="1:18" s="7" customFormat="1" ht="47.25" hidden="1" customHeight="1">
      <c r="A677" s="9"/>
      <c r="B677" s="9" t="s">
        <v>27</v>
      </c>
      <c r="C677" s="47" t="s">
        <v>1650</v>
      </c>
      <c r="D677" s="47" t="s">
        <v>1651</v>
      </c>
      <c r="E677" s="9" t="s">
        <v>1652</v>
      </c>
      <c r="F677" s="48">
        <v>40000</v>
      </c>
      <c r="G677" s="9">
        <v>0</v>
      </c>
      <c r="H677" s="9">
        <v>1</v>
      </c>
      <c r="I677" s="9">
        <f t="shared" si="43"/>
        <v>1</v>
      </c>
      <c r="J677" s="43">
        <f t="shared" si="44"/>
        <v>1</v>
      </c>
      <c r="K677" s="88">
        <f t="shared" si="45"/>
        <v>40000</v>
      </c>
      <c r="L677" s="43"/>
      <c r="M677" s="49"/>
      <c r="N677" s="49">
        <f>VLOOKUP(D677,'[2]Báo cáo Dự báo tồn kho theo kho'!$G$1:$N$65536,8,0)</f>
        <v>0</v>
      </c>
      <c r="O677" s="49">
        <f t="shared" si="42"/>
        <v>1</v>
      </c>
      <c r="R677" s="8"/>
    </row>
    <row r="678" spans="1:18" s="7" customFormat="1" ht="47.25" hidden="1" customHeight="1">
      <c r="A678" s="9"/>
      <c r="B678" s="9" t="s">
        <v>33</v>
      </c>
      <c r="C678" s="47" t="s">
        <v>1653</v>
      </c>
      <c r="D678" s="47" t="s">
        <v>1654</v>
      </c>
      <c r="E678" s="9" t="s">
        <v>1655</v>
      </c>
      <c r="F678" s="48">
        <v>40000</v>
      </c>
      <c r="G678" s="9">
        <v>0</v>
      </c>
      <c r="H678" s="9">
        <v>1</v>
      </c>
      <c r="I678" s="9">
        <f t="shared" si="43"/>
        <v>1</v>
      </c>
      <c r="J678" s="43">
        <f t="shared" si="44"/>
        <v>1</v>
      </c>
      <c r="K678" s="88">
        <f t="shared" si="45"/>
        <v>40000</v>
      </c>
      <c r="L678" s="43"/>
      <c r="M678" s="49"/>
      <c r="N678" s="49">
        <f>VLOOKUP(D678,'[2]Báo cáo Dự báo tồn kho theo kho'!$G$1:$N$65536,8,0)</f>
        <v>0</v>
      </c>
      <c r="O678" s="49">
        <f t="shared" si="42"/>
        <v>1</v>
      </c>
      <c r="R678" s="8"/>
    </row>
    <row r="679" spans="1:18" s="7" customFormat="1" ht="47.25" hidden="1" customHeight="1">
      <c r="A679" s="9"/>
      <c r="B679" s="9" t="s">
        <v>33</v>
      </c>
      <c r="C679" s="47" t="s">
        <v>1656</v>
      </c>
      <c r="D679" s="47" t="s">
        <v>1657</v>
      </c>
      <c r="E679" s="9" t="s">
        <v>1658</v>
      </c>
      <c r="F679" s="48">
        <v>40000</v>
      </c>
      <c r="G679" s="9">
        <v>0</v>
      </c>
      <c r="H679" s="9">
        <v>1</v>
      </c>
      <c r="I679" s="9">
        <f t="shared" si="43"/>
        <v>1</v>
      </c>
      <c r="J679" s="43">
        <f t="shared" si="44"/>
        <v>1</v>
      </c>
      <c r="K679" s="88">
        <f t="shared" si="45"/>
        <v>40000</v>
      </c>
      <c r="L679" s="43"/>
      <c r="M679" s="49"/>
      <c r="N679" s="49">
        <f>VLOOKUP(D679,'[2]Báo cáo Dự báo tồn kho theo kho'!$G$1:$N$65536,8,0)</f>
        <v>0</v>
      </c>
      <c r="O679" s="49">
        <f t="shared" si="42"/>
        <v>1</v>
      </c>
      <c r="R679" s="8"/>
    </row>
    <row r="680" spans="1:18" s="7" customFormat="1" ht="47.25" hidden="1" customHeight="1">
      <c r="A680" s="9"/>
      <c r="B680" s="9" t="s">
        <v>33</v>
      </c>
      <c r="C680" s="47" t="s">
        <v>674</v>
      </c>
      <c r="D680" s="47" t="s">
        <v>675</v>
      </c>
      <c r="E680" s="9" t="s">
        <v>676</v>
      </c>
      <c r="F680" s="48">
        <v>40000</v>
      </c>
      <c r="G680" s="9">
        <v>12</v>
      </c>
      <c r="H680" s="9">
        <v>13</v>
      </c>
      <c r="I680" s="9">
        <f t="shared" si="43"/>
        <v>1</v>
      </c>
      <c r="J680" s="43">
        <f t="shared" si="44"/>
        <v>1</v>
      </c>
      <c r="K680" s="88">
        <f t="shared" si="45"/>
        <v>40000</v>
      </c>
      <c r="L680" s="43"/>
      <c r="M680" s="49"/>
      <c r="N680" s="49">
        <f>VLOOKUP(D680,'[2]Báo cáo Dự báo tồn kho theo kho'!$G$1:$N$65536,8,0)</f>
        <v>12</v>
      </c>
      <c r="O680" s="49">
        <f t="shared" si="42"/>
        <v>13</v>
      </c>
      <c r="R680" s="8"/>
    </row>
    <row r="681" spans="1:18" s="7" customFormat="1" ht="47.25" hidden="1" customHeight="1">
      <c r="A681" s="9"/>
      <c r="B681" s="9" t="s">
        <v>33</v>
      </c>
      <c r="C681" s="47" t="s">
        <v>1659</v>
      </c>
      <c r="D681" s="47" t="s">
        <v>1660</v>
      </c>
      <c r="E681" s="9" t="s">
        <v>1661</v>
      </c>
      <c r="F681" s="48">
        <v>40000</v>
      </c>
      <c r="G681" s="9">
        <v>0</v>
      </c>
      <c r="H681" s="9">
        <v>1</v>
      </c>
      <c r="I681" s="9">
        <f t="shared" si="43"/>
        <v>1</v>
      </c>
      <c r="J681" s="43">
        <f t="shared" si="44"/>
        <v>1</v>
      </c>
      <c r="K681" s="88">
        <f t="shared" si="45"/>
        <v>40000</v>
      </c>
      <c r="L681" s="43"/>
      <c r="M681" s="49"/>
      <c r="N681" s="49">
        <f>VLOOKUP(D681,'[2]Báo cáo Dự báo tồn kho theo kho'!$G$1:$N$65536,8,0)</f>
        <v>0</v>
      </c>
      <c r="O681" s="49">
        <f t="shared" si="42"/>
        <v>1</v>
      </c>
      <c r="R681" s="8"/>
    </row>
    <row r="682" spans="1:18" s="7" customFormat="1" ht="47.25" hidden="1" customHeight="1">
      <c r="A682" s="9"/>
      <c r="B682" s="9" t="s">
        <v>33</v>
      </c>
      <c r="C682" s="47" t="s">
        <v>1662</v>
      </c>
      <c r="D682" s="47" t="s">
        <v>1663</v>
      </c>
      <c r="E682" s="9" t="s">
        <v>1664</v>
      </c>
      <c r="F682" s="48">
        <v>40000</v>
      </c>
      <c r="G682" s="9">
        <v>5</v>
      </c>
      <c r="H682" s="9">
        <v>6</v>
      </c>
      <c r="I682" s="9">
        <f t="shared" si="43"/>
        <v>1</v>
      </c>
      <c r="J682" s="43">
        <f t="shared" si="44"/>
        <v>1</v>
      </c>
      <c r="K682" s="88">
        <f t="shared" si="45"/>
        <v>40000</v>
      </c>
      <c r="L682" s="43"/>
      <c r="M682" s="49"/>
      <c r="N682" s="49">
        <f>VLOOKUP(D682,'[2]Báo cáo Dự báo tồn kho theo kho'!$G$1:$N$65536,8,0)</f>
        <v>5</v>
      </c>
      <c r="O682" s="49">
        <f t="shared" si="42"/>
        <v>6</v>
      </c>
      <c r="R682" s="8"/>
    </row>
    <row r="683" spans="1:18" s="7" customFormat="1" ht="47.25" hidden="1" customHeight="1">
      <c r="A683" s="9"/>
      <c r="B683" s="9" t="s">
        <v>33</v>
      </c>
      <c r="C683" s="47" t="s">
        <v>1665</v>
      </c>
      <c r="D683" s="47" t="s">
        <v>1666</v>
      </c>
      <c r="E683" s="9" t="s">
        <v>1667</v>
      </c>
      <c r="F683" s="48">
        <v>40000</v>
      </c>
      <c r="G683" s="9">
        <v>1</v>
      </c>
      <c r="H683" s="9">
        <v>2</v>
      </c>
      <c r="I683" s="9">
        <f t="shared" si="43"/>
        <v>1</v>
      </c>
      <c r="J683" s="43">
        <f t="shared" si="44"/>
        <v>1</v>
      </c>
      <c r="K683" s="88">
        <f t="shared" si="45"/>
        <v>40000</v>
      </c>
      <c r="L683" s="43"/>
      <c r="M683" s="49"/>
      <c r="N683" s="49">
        <f>VLOOKUP(D683,'[2]Báo cáo Dự báo tồn kho theo kho'!$G$1:$N$65536,8,0)</f>
        <v>1</v>
      </c>
      <c r="O683" s="49">
        <f t="shared" si="42"/>
        <v>2</v>
      </c>
      <c r="R683" s="8"/>
    </row>
    <row r="684" spans="1:18" s="7" customFormat="1" ht="47.25" hidden="1" customHeight="1">
      <c r="A684" s="9"/>
      <c r="B684" s="9" t="s">
        <v>33</v>
      </c>
      <c r="C684" s="47" t="s">
        <v>1668</v>
      </c>
      <c r="D684" s="47" t="s">
        <v>1669</v>
      </c>
      <c r="E684" s="9" t="s">
        <v>1670</v>
      </c>
      <c r="F684" s="48">
        <v>40000</v>
      </c>
      <c r="G684" s="9">
        <v>8</v>
      </c>
      <c r="H684" s="9">
        <v>9</v>
      </c>
      <c r="I684" s="9">
        <f t="shared" si="43"/>
        <v>1</v>
      </c>
      <c r="J684" s="43">
        <f t="shared" si="44"/>
        <v>1</v>
      </c>
      <c r="K684" s="88">
        <f t="shared" si="45"/>
        <v>40000</v>
      </c>
      <c r="L684" s="43"/>
      <c r="M684" s="49"/>
      <c r="N684" s="49">
        <f>VLOOKUP(D684,'[2]Báo cáo Dự báo tồn kho theo kho'!$G$1:$N$65536,8,0)</f>
        <v>8</v>
      </c>
      <c r="O684" s="49">
        <f t="shared" si="42"/>
        <v>9</v>
      </c>
      <c r="R684" s="8"/>
    </row>
    <row r="685" spans="1:18" s="7" customFormat="1" ht="47.25" hidden="1" customHeight="1">
      <c r="A685" s="9"/>
      <c r="B685" s="9" t="s">
        <v>33</v>
      </c>
      <c r="C685" s="47" t="s">
        <v>1671</v>
      </c>
      <c r="D685" s="47" t="s">
        <v>1672</v>
      </c>
      <c r="E685" s="9" t="s">
        <v>1673</v>
      </c>
      <c r="F685" s="48">
        <v>40000</v>
      </c>
      <c r="G685" s="9">
        <v>19</v>
      </c>
      <c r="H685" s="9">
        <v>20</v>
      </c>
      <c r="I685" s="9">
        <f t="shared" si="43"/>
        <v>1</v>
      </c>
      <c r="J685" s="43">
        <f t="shared" si="44"/>
        <v>1</v>
      </c>
      <c r="K685" s="88">
        <f t="shared" si="45"/>
        <v>40000</v>
      </c>
      <c r="L685" s="43"/>
      <c r="M685" s="49"/>
      <c r="N685" s="49">
        <f>VLOOKUP(D685,'[2]Báo cáo Dự báo tồn kho theo kho'!$G$1:$N$65536,8,0)</f>
        <v>19</v>
      </c>
      <c r="O685" s="49">
        <f t="shared" si="42"/>
        <v>20</v>
      </c>
      <c r="R685" s="8"/>
    </row>
    <row r="686" spans="1:18" s="7" customFormat="1" ht="47.25" hidden="1" customHeight="1">
      <c r="A686" s="9"/>
      <c r="B686" s="9" t="s">
        <v>32</v>
      </c>
      <c r="C686" s="47" t="s">
        <v>1674</v>
      </c>
      <c r="D686" s="47" t="s">
        <v>1675</v>
      </c>
      <c r="E686" s="9" t="s">
        <v>1676</v>
      </c>
      <c r="F686" s="48">
        <v>39000</v>
      </c>
      <c r="G686" s="9">
        <v>0</v>
      </c>
      <c r="H686" s="9">
        <v>1</v>
      </c>
      <c r="I686" s="9">
        <f t="shared" si="43"/>
        <v>1</v>
      </c>
      <c r="J686" s="43">
        <f t="shared" si="44"/>
        <v>1</v>
      </c>
      <c r="K686" s="88">
        <f t="shared" si="45"/>
        <v>39000</v>
      </c>
      <c r="L686" s="43"/>
      <c r="M686" s="49"/>
      <c r="N686" s="49">
        <f>VLOOKUP(D686,'[2]Báo cáo Dự báo tồn kho theo kho'!$G$1:$N$65536,8,0)</f>
        <v>0</v>
      </c>
      <c r="O686" s="49">
        <f t="shared" si="42"/>
        <v>1</v>
      </c>
      <c r="R686" s="8"/>
    </row>
    <row r="687" spans="1:18" s="7" customFormat="1" ht="47.25" hidden="1" customHeight="1">
      <c r="A687" s="9"/>
      <c r="B687" s="9" t="s">
        <v>27</v>
      </c>
      <c r="C687" s="47" t="s">
        <v>1677</v>
      </c>
      <c r="D687" s="47" t="s">
        <v>1678</v>
      </c>
      <c r="E687" s="9" t="s">
        <v>1679</v>
      </c>
      <c r="F687" s="48">
        <v>37000</v>
      </c>
      <c r="G687" s="9">
        <v>0</v>
      </c>
      <c r="H687" s="9">
        <v>1</v>
      </c>
      <c r="I687" s="9">
        <f t="shared" si="43"/>
        <v>1</v>
      </c>
      <c r="J687" s="43">
        <f t="shared" si="44"/>
        <v>1</v>
      </c>
      <c r="K687" s="88">
        <f t="shared" si="45"/>
        <v>37000</v>
      </c>
      <c r="L687" s="43"/>
      <c r="M687" s="49"/>
      <c r="N687" s="49">
        <f>VLOOKUP(D687,'[2]Báo cáo Dự báo tồn kho theo kho'!$G$1:$N$65536,8,0)</f>
        <v>0</v>
      </c>
      <c r="O687" s="49">
        <f t="shared" si="42"/>
        <v>1</v>
      </c>
      <c r="R687" s="8"/>
    </row>
    <row r="688" spans="1:18" s="7" customFormat="1" ht="47.25" hidden="1" customHeight="1">
      <c r="A688" s="9"/>
      <c r="B688" s="9" t="s">
        <v>32</v>
      </c>
      <c r="C688" s="47" t="s">
        <v>1680</v>
      </c>
      <c r="D688" s="47" t="s">
        <v>1681</v>
      </c>
      <c r="E688" s="9" t="s">
        <v>1682</v>
      </c>
      <c r="F688" s="48">
        <v>35000</v>
      </c>
      <c r="G688" s="9">
        <v>5</v>
      </c>
      <c r="H688" s="9">
        <v>6</v>
      </c>
      <c r="I688" s="9">
        <f t="shared" si="43"/>
        <v>1</v>
      </c>
      <c r="J688" s="43">
        <f t="shared" si="44"/>
        <v>1</v>
      </c>
      <c r="K688" s="88">
        <f t="shared" si="45"/>
        <v>35000</v>
      </c>
      <c r="L688" s="43"/>
      <c r="M688" s="49"/>
      <c r="N688" s="49">
        <f>VLOOKUP(D688,'[2]Báo cáo Dự báo tồn kho theo kho'!$G$1:$N$65536,8,0)</f>
        <v>5</v>
      </c>
      <c r="O688" s="49">
        <f t="shared" si="42"/>
        <v>6</v>
      </c>
      <c r="R688" s="8"/>
    </row>
    <row r="689" spans="1:18" s="7" customFormat="1" ht="47.25" hidden="1" customHeight="1">
      <c r="A689" s="9"/>
      <c r="B689" s="9" t="s">
        <v>27</v>
      </c>
      <c r="C689" s="47" t="s">
        <v>1683</v>
      </c>
      <c r="D689" s="47" t="s">
        <v>1684</v>
      </c>
      <c r="E689" s="9" t="s">
        <v>1685</v>
      </c>
      <c r="F689" s="48">
        <v>35000</v>
      </c>
      <c r="G689" s="9">
        <v>11</v>
      </c>
      <c r="H689" s="9">
        <v>12</v>
      </c>
      <c r="I689" s="9">
        <f t="shared" si="43"/>
        <v>1</v>
      </c>
      <c r="J689" s="43">
        <f t="shared" si="44"/>
        <v>1</v>
      </c>
      <c r="K689" s="88">
        <f t="shared" si="45"/>
        <v>35000</v>
      </c>
      <c r="L689" s="43"/>
      <c r="M689" s="49"/>
      <c r="N689" s="49">
        <f>VLOOKUP(D689,'[2]Báo cáo Dự báo tồn kho theo kho'!$G$1:$N$65536,8,0)</f>
        <v>10</v>
      </c>
      <c r="O689" s="49">
        <f t="shared" si="42"/>
        <v>11</v>
      </c>
      <c r="R689" s="8"/>
    </row>
    <row r="690" spans="1:18" s="7" customFormat="1" ht="47.25" hidden="1" customHeight="1">
      <c r="A690" s="9"/>
      <c r="B690" s="9" t="s">
        <v>27</v>
      </c>
      <c r="C690" s="47" t="s">
        <v>369</v>
      </c>
      <c r="D690" s="47" t="s">
        <v>370</v>
      </c>
      <c r="E690" s="9" t="s">
        <v>371</v>
      </c>
      <c r="F690" s="48">
        <v>35000</v>
      </c>
      <c r="G690" s="9">
        <v>6</v>
      </c>
      <c r="H690" s="9">
        <v>7</v>
      </c>
      <c r="I690" s="9">
        <f t="shared" si="43"/>
        <v>1</v>
      </c>
      <c r="J690" s="43">
        <f t="shared" si="44"/>
        <v>1</v>
      </c>
      <c r="K690" s="88">
        <f t="shared" si="45"/>
        <v>35000</v>
      </c>
      <c r="L690" s="43"/>
      <c r="M690" s="49"/>
      <c r="N690" s="49">
        <f>VLOOKUP(D690,'[2]Báo cáo Dự báo tồn kho theo kho'!$G$1:$N$65536,8,0)</f>
        <v>3</v>
      </c>
      <c r="O690" s="49">
        <f t="shared" si="42"/>
        <v>4</v>
      </c>
      <c r="R690" s="8"/>
    </row>
    <row r="691" spans="1:18" s="7" customFormat="1" ht="47.25" hidden="1" customHeight="1">
      <c r="A691" s="9"/>
      <c r="B691" s="9" t="s">
        <v>27</v>
      </c>
      <c r="C691" s="47" t="s">
        <v>1686</v>
      </c>
      <c r="D691" s="47" t="s">
        <v>1687</v>
      </c>
      <c r="E691" s="9" t="s">
        <v>1688</v>
      </c>
      <c r="F691" s="48">
        <v>35000</v>
      </c>
      <c r="G691" s="9">
        <v>10</v>
      </c>
      <c r="H691" s="9">
        <v>11</v>
      </c>
      <c r="I691" s="9">
        <f t="shared" si="43"/>
        <v>1</v>
      </c>
      <c r="J691" s="43">
        <f t="shared" si="44"/>
        <v>1</v>
      </c>
      <c r="K691" s="88">
        <f t="shared" si="45"/>
        <v>35000</v>
      </c>
      <c r="L691" s="43"/>
      <c r="M691" s="49"/>
      <c r="N691" s="49">
        <f>VLOOKUP(D691,'[2]Báo cáo Dự báo tồn kho theo kho'!$G$1:$N$65536,8,0)</f>
        <v>2</v>
      </c>
      <c r="O691" s="49">
        <f t="shared" si="42"/>
        <v>3</v>
      </c>
      <c r="R691" s="8"/>
    </row>
    <row r="692" spans="1:18" s="7" customFormat="1" ht="47.25" hidden="1" customHeight="1">
      <c r="A692" s="9"/>
      <c r="B692" s="9" t="s">
        <v>27</v>
      </c>
      <c r="C692" s="47" t="s">
        <v>1689</v>
      </c>
      <c r="D692" s="47" t="s">
        <v>1690</v>
      </c>
      <c r="E692" s="9" t="s">
        <v>1691</v>
      </c>
      <c r="F692" s="48">
        <v>35000</v>
      </c>
      <c r="G692" s="9">
        <v>1</v>
      </c>
      <c r="H692" s="9">
        <v>2</v>
      </c>
      <c r="I692" s="9">
        <f t="shared" si="43"/>
        <v>1</v>
      </c>
      <c r="J692" s="43">
        <f t="shared" si="44"/>
        <v>1</v>
      </c>
      <c r="K692" s="88">
        <f t="shared" si="45"/>
        <v>35000</v>
      </c>
      <c r="L692" s="43"/>
      <c r="M692" s="49"/>
      <c r="N692" s="49">
        <f>VLOOKUP(D692,'[2]Báo cáo Dự báo tồn kho theo kho'!$G$1:$N$65536,8,0)</f>
        <v>0</v>
      </c>
      <c r="O692" s="49">
        <f t="shared" si="42"/>
        <v>1</v>
      </c>
      <c r="R692" s="8"/>
    </row>
    <row r="693" spans="1:18" s="7" customFormat="1" ht="47.25" hidden="1" customHeight="1">
      <c r="A693" s="9"/>
      <c r="B693" s="9" t="s">
        <v>32</v>
      </c>
      <c r="C693" s="47" t="s">
        <v>665</v>
      </c>
      <c r="D693" s="47" t="s">
        <v>666</v>
      </c>
      <c r="E693" s="9" t="s">
        <v>667</v>
      </c>
      <c r="F693" s="48">
        <v>33000</v>
      </c>
      <c r="G693" s="9">
        <v>0</v>
      </c>
      <c r="H693" s="9">
        <v>1</v>
      </c>
      <c r="I693" s="9">
        <f t="shared" si="43"/>
        <v>1</v>
      </c>
      <c r="J693" s="43">
        <f t="shared" si="44"/>
        <v>1</v>
      </c>
      <c r="K693" s="88">
        <f t="shared" si="45"/>
        <v>33000</v>
      </c>
      <c r="L693" s="43"/>
      <c r="M693" s="49"/>
      <c r="N693" s="49">
        <f>VLOOKUP(D693,'[2]Báo cáo Dự báo tồn kho theo kho'!$G$1:$N$65536,8,0)</f>
        <v>0</v>
      </c>
      <c r="O693" s="49">
        <f t="shared" si="42"/>
        <v>1</v>
      </c>
      <c r="R693" s="8"/>
    </row>
    <row r="694" spans="1:18" s="7" customFormat="1" ht="47.25" hidden="1" customHeight="1">
      <c r="A694" s="9"/>
      <c r="B694" s="9" t="s">
        <v>27</v>
      </c>
      <c r="C694" s="47" t="s">
        <v>1692</v>
      </c>
      <c r="D694" s="47" t="s">
        <v>1693</v>
      </c>
      <c r="E694" s="9" t="s">
        <v>1694</v>
      </c>
      <c r="F694" s="48">
        <v>32000</v>
      </c>
      <c r="G694" s="9">
        <v>4</v>
      </c>
      <c r="H694" s="9">
        <v>5</v>
      </c>
      <c r="I694" s="9">
        <f t="shared" si="43"/>
        <v>1</v>
      </c>
      <c r="J694" s="43">
        <f t="shared" si="44"/>
        <v>1</v>
      </c>
      <c r="K694" s="88">
        <f t="shared" si="45"/>
        <v>32000</v>
      </c>
      <c r="L694" s="43"/>
      <c r="M694" s="49"/>
      <c r="N694" s="49">
        <f>VLOOKUP(D694,'[2]Báo cáo Dự báo tồn kho theo kho'!$G$1:$N$65536,8,0)</f>
        <v>2</v>
      </c>
      <c r="O694" s="49">
        <f t="shared" si="42"/>
        <v>3</v>
      </c>
      <c r="R694" s="8"/>
    </row>
    <row r="695" spans="1:18" s="7" customFormat="1" ht="47.25" hidden="1" customHeight="1">
      <c r="A695" s="9"/>
      <c r="B695" s="9" t="s">
        <v>33</v>
      </c>
      <c r="C695" s="47" t="s">
        <v>1695</v>
      </c>
      <c r="D695" s="47" t="s">
        <v>1696</v>
      </c>
      <c r="E695" s="9" t="s">
        <v>1697</v>
      </c>
      <c r="F695" s="48">
        <v>32000</v>
      </c>
      <c r="G695" s="9">
        <v>23</v>
      </c>
      <c r="H695" s="9">
        <v>24</v>
      </c>
      <c r="I695" s="9">
        <f t="shared" si="43"/>
        <v>1</v>
      </c>
      <c r="J695" s="43">
        <f t="shared" si="44"/>
        <v>1</v>
      </c>
      <c r="K695" s="88">
        <f t="shared" si="45"/>
        <v>32000</v>
      </c>
      <c r="L695" s="43"/>
      <c r="M695" s="49"/>
      <c r="N695" s="49">
        <f>VLOOKUP(D695,'[2]Báo cáo Dự báo tồn kho theo kho'!$G$1:$N$65536,8,0)</f>
        <v>23</v>
      </c>
      <c r="O695" s="49">
        <f t="shared" si="42"/>
        <v>24</v>
      </c>
      <c r="R695" s="8"/>
    </row>
    <row r="696" spans="1:18" s="7" customFormat="1" ht="47.25" hidden="1" customHeight="1">
      <c r="A696" s="9"/>
      <c r="B696" s="9" t="s">
        <v>27</v>
      </c>
      <c r="C696" s="47" t="s">
        <v>1698</v>
      </c>
      <c r="D696" s="47" t="s">
        <v>1699</v>
      </c>
      <c r="E696" s="9" t="s">
        <v>1700</v>
      </c>
      <c r="F696" s="48">
        <v>31000</v>
      </c>
      <c r="G696" s="9">
        <v>12</v>
      </c>
      <c r="H696" s="9">
        <v>13</v>
      </c>
      <c r="I696" s="9">
        <f t="shared" si="43"/>
        <v>1</v>
      </c>
      <c r="J696" s="43">
        <f t="shared" si="44"/>
        <v>1</v>
      </c>
      <c r="K696" s="88">
        <f t="shared" si="45"/>
        <v>31000</v>
      </c>
      <c r="L696" s="43"/>
      <c r="M696" s="49"/>
      <c r="N696" s="49">
        <f>VLOOKUP(D696,'[2]Báo cáo Dự báo tồn kho theo kho'!$G$1:$N$65536,8,0)</f>
        <v>10</v>
      </c>
      <c r="O696" s="49">
        <f t="shared" si="42"/>
        <v>11</v>
      </c>
      <c r="R696" s="8"/>
    </row>
    <row r="697" spans="1:18" s="7" customFormat="1" ht="47.25" hidden="1" customHeight="1">
      <c r="A697" s="9"/>
      <c r="B697" s="9" t="s">
        <v>27</v>
      </c>
      <c r="C697" s="47" t="s">
        <v>644</v>
      </c>
      <c r="D697" s="47" t="s">
        <v>645</v>
      </c>
      <c r="E697" s="9" t="s">
        <v>646</v>
      </c>
      <c r="F697" s="48">
        <v>30000</v>
      </c>
      <c r="G697" s="9">
        <v>0</v>
      </c>
      <c r="H697" s="9">
        <v>1</v>
      </c>
      <c r="I697" s="9">
        <f t="shared" si="43"/>
        <v>1</v>
      </c>
      <c r="J697" s="43">
        <f t="shared" si="44"/>
        <v>1</v>
      </c>
      <c r="K697" s="88">
        <f t="shared" si="45"/>
        <v>30000</v>
      </c>
      <c r="L697" s="43"/>
      <c r="M697" s="49"/>
      <c r="N697" s="49">
        <f>VLOOKUP(D697,'[2]Báo cáo Dự báo tồn kho theo kho'!$G$1:$N$65536,8,0)</f>
        <v>0</v>
      </c>
      <c r="O697" s="49">
        <f t="shared" si="42"/>
        <v>1</v>
      </c>
      <c r="R697" s="8"/>
    </row>
    <row r="698" spans="1:18" s="7" customFormat="1" ht="47.25" hidden="1" customHeight="1">
      <c r="A698" s="9"/>
      <c r="B698" s="9" t="s">
        <v>27</v>
      </c>
      <c r="C698" s="47" t="s">
        <v>1701</v>
      </c>
      <c r="D698" s="47" t="s">
        <v>1702</v>
      </c>
      <c r="E698" s="9" t="s">
        <v>1703</v>
      </c>
      <c r="F698" s="48">
        <v>29000</v>
      </c>
      <c r="G698" s="9">
        <v>3</v>
      </c>
      <c r="H698" s="9">
        <v>4</v>
      </c>
      <c r="I698" s="9">
        <f t="shared" si="43"/>
        <v>1</v>
      </c>
      <c r="J698" s="43">
        <f t="shared" si="44"/>
        <v>1</v>
      </c>
      <c r="K698" s="88">
        <f t="shared" si="45"/>
        <v>29000</v>
      </c>
      <c r="L698" s="43"/>
      <c r="M698" s="49"/>
      <c r="N698" s="49">
        <f>VLOOKUP(D698,'[2]Báo cáo Dự báo tồn kho theo kho'!$G$1:$N$65536,8,0)</f>
        <v>2</v>
      </c>
      <c r="O698" s="49">
        <f t="shared" si="42"/>
        <v>3</v>
      </c>
      <c r="R698" s="8"/>
    </row>
    <row r="699" spans="1:18" s="7" customFormat="1" ht="47.25" hidden="1" customHeight="1">
      <c r="A699" s="9"/>
      <c r="B699" s="9" t="s">
        <v>27</v>
      </c>
      <c r="C699" s="47" t="s">
        <v>1704</v>
      </c>
      <c r="D699" s="47" t="s">
        <v>1705</v>
      </c>
      <c r="E699" s="9" t="s">
        <v>1706</v>
      </c>
      <c r="F699" s="48">
        <v>25000</v>
      </c>
      <c r="G699" s="9">
        <v>21</v>
      </c>
      <c r="H699" s="9">
        <v>22</v>
      </c>
      <c r="I699" s="9">
        <f t="shared" si="43"/>
        <v>1</v>
      </c>
      <c r="J699" s="43">
        <f t="shared" si="44"/>
        <v>1</v>
      </c>
      <c r="K699" s="88">
        <f t="shared" si="45"/>
        <v>25000</v>
      </c>
      <c r="L699" s="43"/>
      <c r="M699" s="49"/>
      <c r="N699" s="49">
        <f>VLOOKUP(D699,'[2]Báo cáo Dự báo tồn kho theo kho'!$G$1:$N$65536,8,0)</f>
        <v>21</v>
      </c>
      <c r="O699" s="49">
        <f t="shared" si="42"/>
        <v>22</v>
      </c>
      <c r="R699" s="8"/>
    </row>
    <row r="700" spans="1:18" s="7" customFormat="1" ht="47.25" hidden="1" customHeight="1">
      <c r="A700" s="9"/>
      <c r="B700" s="9" t="s">
        <v>33</v>
      </c>
      <c r="C700" s="47" t="s">
        <v>650</v>
      </c>
      <c r="D700" s="47" t="s">
        <v>651</v>
      </c>
      <c r="E700" s="9" t="s">
        <v>652</v>
      </c>
      <c r="F700" s="48">
        <v>25000</v>
      </c>
      <c r="G700" s="9">
        <v>15</v>
      </c>
      <c r="H700" s="9">
        <v>16</v>
      </c>
      <c r="I700" s="9">
        <f t="shared" si="43"/>
        <v>1</v>
      </c>
      <c r="J700" s="43">
        <f t="shared" si="44"/>
        <v>1</v>
      </c>
      <c r="K700" s="88">
        <f t="shared" si="45"/>
        <v>25000</v>
      </c>
      <c r="L700" s="43"/>
      <c r="M700" s="49"/>
      <c r="N700" s="49">
        <f>VLOOKUP(D700,'[2]Báo cáo Dự báo tồn kho theo kho'!$G$1:$N$65536,8,0)</f>
        <v>14</v>
      </c>
      <c r="O700" s="49">
        <f t="shared" si="42"/>
        <v>15</v>
      </c>
      <c r="R700" s="8"/>
    </row>
    <row r="701" spans="1:18" s="7" customFormat="1" ht="47.25" hidden="1" customHeight="1">
      <c r="A701" s="9"/>
      <c r="B701" s="9" t="s">
        <v>33</v>
      </c>
      <c r="C701" s="47" t="s">
        <v>1707</v>
      </c>
      <c r="D701" s="47" t="s">
        <v>1708</v>
      </c>
      <c r="E701" s="9" t="s">
        <v>1709</v>
      </c>
      <c r="F701" s="48">
        <v>25000</v>
      </c>
      <c r="G701" s="9">
        <v>1</v>
      </c>
      <c r="H701" s="9">
        <v>2</v>
      </c>
      <c r="I701" s="9">
        <f t="shared" si="43"/>
        <v>1</v>
      </c>
      <c r="J701" s="43">
        <f t="shared" si="44"/>
        <v>1</v>
      </c>
      <c r="K701" s="88">
        <f t="shared" si="45"/>
        <v>25000</v>
      </c>
      <c r="L701" s="43"/>
      <c r="M701" s="49"/>
      <c r="N701" s="49">
        <f>VLOOKUP(D701,'[2]Báo cáo Dự báo tồn kho theo kho'!$G$1:$N$65536,8,0)</f>
        <v>0</v>
      </c>
      <c r="O701" s="49">
        <f t="shared" si="42"/>
        <v>1</v>
      </c>
      <c r="R701" s="8"/>
    </row>
    <row r="702" spans="1:18" s="7" customFormat="1" ht="47.25" hidden="1" customHeight="1">
      <c r="A702" s="9"/>
      <c r="B702" s="9" t="s">
        <v>27</v>
      </c>
      <c r="C702" s="47" t="s">
        <v>621</v>
      </c>
      <c r="D702" s="47" t="s">
        <v>622</v>
      </c>
      <c r="E702" s="9" t="s">
        <v>623</v>
      </c>
      <c r="F702" s="48">
        <v>12000</v>
      </c>
      <c r="G702" s="9">
        <v>0</v>
      </c>
      <c r="H702" s="9">
        <v>1</v>
      </c>
      <c r="I702" s="9">
        <f t="shared" si="43"/>
        <v>1</v>
      </c>
      <c r="J702" s="43">
        <f t="shared" si="44"/>
        <v>1</v>
      </c>
      <c r="K702" s="88">
        <f t="shared" si="45"/>
        <v>12000</v>
      </c>
      <c r="L702" s="43"/>
      <c r="M702" s="49"/>
      <c r="N702" s="49">
        <f>VLOOKUP(D702,'[2]Báo cáo Dự báo tồn kho theo kho'!$G$1:$N$65536,8,0)</f>
        <v>0</v>
      </c>
      <c r="O702" s="49">
        <f t="shared" si="42"/>
        <v>1</v>
      </c>
      <c r="R702" s="8"/>
    </row>
    <row r="703" spans="1:18" s="7" customFormat="1" ht="47.25" hidden="1" customHeight="1">
      <c r="A703" s="9"/>
      <c r="B703" s="9" t="s">
        <v>197</v>
      </c>
      <c r="C703" s="47" t="s">
        <v>303</v>
      </c>
      <c r="D703" s="47" t="s">
        <v>304</v>
      </c>
      <c r="E703" s="9" t="s">
        <v>305</v>
      </c>
      <c r="F703" s="48">
        <v>25000</v>
      </c>
      <c r="G703" s="9">
        <v>59</v>
      </c>
      <c r="H703" s="9">
        <v>60</v>
      </c>
      <c r="I703" s="9">
        <f t="shared" si="43"/>
        <v>1</v>
      </c>
      <c r="J703" s="43">
        <f t="shared" si="44"/>
        <v>1</v>
      </c>
      <c r="K703" s="88">
        <f t="shared" si="45"/>
        <v>25000</v>
      </c>
      <c r="L703" s="43"/>
      <c r="M703" s="49"/>
      <c r="N703" s="49">
        <f>VLOOKUP(D703,'[2]Báo cáo Dự báo tồn kho theo kho'!$G$1:$N$65536,8,0)</f>
        <v>58</v>
      </c>
      <c r="O703" s="49">
        <f t="shared" si="42"/>
        <v>59</v>
      </c>
      <c r="R703" s="8"/>
    </row>
    <row r="704" spans="1:18" s="7" customFormat="1" ht="47.25" hidden="1" customHeight="1">
      <c r="A704" s="9"/>
      <c r="B704" s="9" t="s">
        <v>197</v>
      </c>
      <c r="C704" s="47" t="s">
        <v>2575</v>
      </c>
      <c r="D704" s="47" t="s">
        <v>2576</v>
      </c>
      <c r="E704" s="9" t="s">
        <v>2577</v>
      </c>
      <c r="F704" s="48">
        <v>59000</v>
      </c>
      <c r="G704" s="9">
        <v>35</v>
      </c>
      <c r="H704" s="9">
        <v>36</v>
      </c>
      <c r="I704" s="9">
        <f t="shared" si="43"/>
        <v>1</v>
      </c>
      <c r="J704" s="43">
        <f t="shared" si="44"/>
        <v>1</v>
      </c>
      <c r="K704" s="88">
        <f t="shared" si="45"/>
        <v>59000</v>
      </c>
      <c r="L704" s="43"/>
      <c r="M704" s="49"/>
      <c r="N704" s="49">
        <f>VLOOKUP(D704,'[2]Báo cáo Dự báo tồn kho theo kho'!$G$1:$N$65536,8,0)</f>
        <v>34</v>
      </c>
      <c r="O704" s="49">
        <f t="shared" ref="O704:O767" si="46">+N704+I704</f>
        <v>35</v>
      </c>
      <c r="R704" s="8"/>
    </row>
    <row r="705" spans="1:18" s="7" customFormat="1" ht="47.25" hidden="1" customHeight="1">
      <c r="A705" s="9"/>
      <c r="B705" s="9" t="s">
        <v>197</v>
      </c>
      <c r="C705" s="47" t="s">
        <v>306</v>
      </c>
      <c r="D705" s="47" t="s">
        <v>307</v>
      </c>
      <c r="E705" s="9" t="s">
        <v>308</v>
      </c>
      <c r="F705" s="48">
        <v>58000</v>
      </c>
      <c r="G705" s="9">
        <v>15</v>
      </c>
      <c r="H705" s="9">
        <v>16</v>
      </c>
      <c r="I705" s="9">
        <f t="shared" si="43"/>
        <v>1</v>
      </c>
      <c r="J705" s="43">
        <f t="shared" si="44"/>
        <v>1</v>
      </c>
      <c r="K705" s="88">
        <f t="shared" si="45"/>
        <v>58000</v>
      </c>
      <c r="L705" s="43"/>
      <c r="M705" s="49"/>
      <c r="N705" s="49">
        <f>VLOOKUP(D705,'[2]Báo cáo Dự báo tồn kho theo kho'!$G$1:$N$65536,8,0)</f>
        <v>14</v>
      </c>
      <c r="O705" s="49">
        <f t="shared" si="46"/>
        <v>15</v>
      </c>
      <c r="R705" s="8"/>
    </row>
    <row r="706" spans="1:18" s="7" customFormat="1" ht="47.25" hidden="1" customHeight="1">
      <c r="A706" s="9"/>
      <c r="B706" s="9" t="s">
        <v>197</v>
      </c>
      <c r="C706" s="47" t="s">
        <v>2590</v>
      </c>
      <c r="D706" s="47" t="s">
        <v>2591</v>
      </c>
      <c r="E706" s="9" t="s">
        <v>2592</v>
      </c>
      <c r="F706" s="48">
        <v>35000</v>
      </c>
      <c r="G706" s="9">
        <v>28</v>
      </c>
      <c r="H706" s="9">
        <v>29</v>
      </c>
      <c r="I706" s="9">
        <f t="shared" si="43"/>
        <v>1</v>
      </c>
      <c r="J706" s="43">
        <f t="shared" si="44"/>
        <v>1</v>
      </c>
      <c r="K706" s="88">
        <f t="shared" si="45"/>
        <v>35000</v>
      </c>
      <c r="L706" s="43"/>
      <c r="M706" s="49"/>
      <c r="N706" s="49">
        <f>VLOOKUP(D706,'[2]Báo cáo Dự báo tồn kho theo kho'!$G$1:$N$65536,8,0)</f>
        <v>28</v>
      </c>
      <c r="O706" s="49">
        <f t="shared" si="46"/>
        <v>29</v>
      </c>
      <c r="R706" s="8"/>
    </row>
    <row r="707" spans="1:18" s="7" customFormat="1" ht="47.25" hidden="1" customHeight="1">
      <c r="A707" s="9"/>
      <c r="B707" s="9" t="s">
        <v>197</v>
      </c>
      <c r="C707" s="47" t="s">
        <v>2593</v>
      </c>
      <c r="D707" s="47" t="s">
        <v>2594</v>
      </c>
      <c r="E707" s="9" t="s">
        <v>2595</v>
      </c>
      <c r="F707" s="48">
        <v>29000</v>
      </c>
      <c r="G707" s="9">
        <v>17</v>
      </c>
      <c r="H707" s="9">
        <v>18</v>
      </c>
      <c r="I707" s="9">
        <f t="shared" si="43"/>
        <v>1</v>
      </c>
      <c r="J707" s="43">
        <f t="shared" si="44"/>
        <v>1</v>
      </c>
      <c r="K707" s="88">
        <f t="shared" si="45"/>
        <v>29000</v>
      </c>
      <c r="L707" s="43"/>
      <c r="M707" s="49"/>
      <c r="N707" s="49">
        <f>VLOOKUP(D707,'[2]Báo cáo Dự báo tồn kho theo kho'!$G$1:$N$65536,8,0)</f>
        <v>15</v>
      </c>
      <c r="O707" s="49">
        <f t="shared" si="46"/>
        <v>16</v>
      </c>
      <c r="R707" s="8"/>
    </row>
    <row r="708" spans="1:18" s="7" customFormat="1" ht="47.25" hidden="1" customHeight="1">
      <c r="A708" s="9"/>
      <c r="B708" s="9" t="s">
        <v>135</v>
      </c>
      <c r="C708" s="47" t="s">
        <v>2669</v>
      </c>
      <c r="D708" s="47" t="s">
        <v>2670</v>
      </c>
      <c r="E708" s="9" t="s">
        <v>2665</v>
      </c>
      <c r="F708" s="48">
        <v>50000</v>
      </c>
      <c r="G708" s="9">
        <v>0</v>
      </c>
      <c r="H708" s="9">
        <v>1</v>
      </c>
      <c r="I708" s="9">
        <f t="shared" si="43"/>
        <v>1</v>
      </c>
      <c r="J708" s="43">
        <f t="shared" si="44"/>
        <v>1</v>
      </c>
      <c r="K708" s="88">
        <f t="shared" si="45"/>
        <v>50000</v>
      </c>
      <c r="L708" s="43"/>
      <c r="M708" s="49"/>
      <c r="N708" s="49">
        <f>VLOOKUP(D708,'[2]Báo cáo Dự báo tồn kho theo kho'!$G$1:$N$65536,8,0)</f>
        <v>0</v>
      </c>
      <c r="O708" s="49">
        <f t="shared" si="46"/>
        <v>1</v>
      </c>
      <c r="R708" s="8"/>
    </row>
    <row r="709" spans="1:18" s="7" customFormat="1" ht="47.25" hidden="1" customHeight="1">
      <c r="A709" s="9"/>
      <c r="B709" s="9" t="s">
        <v>135</v>
      </c>
      <c r="C709" s="47" t="s">
        <v>2700</v>
      </c>
      <c r="D709" s="47" t="s">
        <v>2701</v>
      </c>
      <c r="E709" s="9" t="s">
        <v>2702</v>
      </c>
      <c r="F709" s="48">
        <v>85000</v>
      </c>
      <c r="G709" s="9">
        <v>7</v>
      </c>
      <c r="H709" s="9">
        <v>8</v>
      </c>
      <c r="I709" s="9">
        <f t="shared" si="43"/>
        <v>1</v>
      </c>
      <c r="J709" s="43">
        <f t="shared" si="44"/>
        <v>1</v>
      </c>
      <c r="K709" s="88">
        <f t="shared" si="45"/>
        <v>85000</v>
      </c>
      <c r="L709" s="43"/>
      <c r="M709" s="49"/>
      <c r="N709" s="49">
        <f>VLOOKUP(D709,'[2]Báo cáo Dự báo tồn kho theo kho'!$G$1:$N$65536,8,0)</f>
        <v>11</v>
      </c>
      <c r="O709" s="49">
        <f t="shared" si="46"/>
        <v>12</v>
      </c>
      <c r="R709" s="8"/>
    </row>
    <row r="710" spans="1:18" s="7" customFormat="1" ht="47.25" hidden="1" customHeight="1">
      <c r="A710" s="9"/>
      <c r="B710" s="9" t="s">
        <v>135</v>
      </c>
      <c r="C710" s="47" t="s">
        <v>2751</v>
      </c>
      <c r="D710" s="47" t="s">
        <v>2752</v>
      </c>
      <c r="E710" s="9" t="s">
        <v>2753</v>
      </c>
      <c r="F710" s="48">
        <v>169000</v>
      </c>
      <c r="G710" s="9">
        <v>0</v>
      </c>
      <c r="H710" s="9">
        <v>1</v>
      </c>
      <c r="I710" s="9">
        <f t="shared" si="43"/>
        <v>1</v>
      </c>
      <c r="J710" s="43">
        <f t="shared" si="44"/>
        <v>1</v>
      </c>
      <c r="K710" s="88">
        <f t="shared" si="45"/>
        <v>169000</v>
      </c>
      <c r="L710" s="43"/>
      <c r="M710" s="49"/>
      <c r="N710" s="49">
        <f>VLOOKUP(D710,'[2]Báo cáo Dự báo tồn kho theo kho'!$G$1:$N$65536,8,0)</f>
        <v>0</v>
      </c>
      <c r="O710" s="49">
        <f t="shared" si="46"/>
        <v>1</v>
      </c>
      <c r="R710" s="8"/>
    </row>
    <row r="711" spans="1:18" s="7" customFormat="1" ht="47.25" hidden="1" customHeight="1">
      <c r="A711" s="9"/>
      <c r="B711" s="9" t="s">
        <v>135</v>
      </c>
      <c r="C711" s="47" t="s">
        <v>2766</v>
      </c>
      <c r="D711" s="47" t="s">
        <v>2767</v>
      </c>
      <c r="E711" s="9" t="s">
        <v>2768</v>
      </c>
      <c r="F711" s="48">
        <v>400000</v>
      </c>
      <c r="G711" s="9">
        <v>2</v>
      </c>
      <c r="H711" s="9">
        <v>3</v>
      </c>
      <c r="I711" s="9">
        <f t="shared" si="43"/>
        <v>1</v>
      </c>
      <c r="J711" s="43">
        <f t="shared" si="44"/>
        <v>1</v>
      </c>
      <c r="K711" s="88">
        <f t="shared" si="45"/>
        <v>400000</v>
      </c>
      <c r="L711" s="43"/>
      <c r="M711" s="49"/>
      <c r="N711" s="49">
        <f>VLOOKUP(D711,'[2]Báo cáo Dự báo tồn kho theo kho'!$G$1:$N$65536,8,0)</f>
        <v>2</v>
      </c>
      <c r="O711" s="49">
        <f t="shared" si="46"/>
        <v>3</v>
      </c>
      <c r="R711" s="8"/>
    </row>
    <row r="712" spans="1:18" s="7" customFormat="1" ht="47.25" hidden="1" customHeight="1">
      <c r="A712" s="9"/>
      <c r="B712" s="9" t="s">
        <v>2772</v>
      </c>
      <c r="C712" s="47" t="s">
        <v>2776</v>
      </c>
      <c r="D712" s="47" t="s">
        <v>2777</v>
      </c>
      <c r="E712" s="9" t="s">
        <v>2778</v>
      </c>
      <c r="F712" s="48">
        <v>109000</v>
      </c>
      <c r="G712" s="9">
        <v>0</v>
      </c>
      <c r="H712" s="9">
        <v>1</v>
      </c>
      <c r="I712" s="9">
        <f t="shared" si="43"/>
        <v>1</v>
      </c>
      <c r="J712" s="43">
        <f t="shared" si="44"/>
        <v>1</v>
      </c>
      <c r="K712" s="88">
        <f t="shared" si="45"/>
        <v>109000</v>
      </c>
      <c r="L712" s="43"/>
      <c r="M712" s="49"/>
      <c r="N712" s="49">
        <f>VLOOKUP(D712,'[2]Báo cáo Dự báo tồn kho theo kho'!$G$1:$N$65536,8,0)</f>
        <v>0</v>
      </c>
      <c r="O712" s="49">
        <f t="shared" si="46"/>
        <v>1</v>
      </c>
      <c r="R712" s="8"/>
    </row>
    <row r="713" spans="1:18" s="7" customFormat="1" ht="47.25" hidden="1" customHeight="1">
      <c r="A713" s="9"/>
      <c r="B713" s="9" t="s">
        <v>2772</v>
      </c>
      <c r="C713" s="47" t="s">
        <v>2779</v>
      </c>
      <c r="D713" s="47" t="s">
        <v>2780</v>
      </c>
      <c r="E713" s="9" t="s">
        <v>2781</v>
      </c>
      <c r="F713" s="48">
        <v>149000</v>
      </c>
      <c r="G713" s="9">
        <v>0</v>
      </c>
      <c r="H713" s="9">
        <v>1</v>
      </c>
      <c r="I713" s="9">
        <f t="shared" ref="I713:I776" si="47">+H713-G713</f>
        <v>1</v>
      </c>
      <c r="J713" s="43">
        <f t="shared" si="44"/>
        <v>1</v>
      </c>
      <c r="K713" s="88">
        <f t="shared" si="45"/>
        <v>149000</v>
      </c>
      <c r="L713" s="43"/>
      <c r="M713" s="49"/>
      <c r="N713" s="49">
        <f>VLOOKUP(D713,'[2]Báo cáo Dự báo tồn kho theo kho'!$G$1:$N$65536,8,0)</f>
        <v>0</v>
      </c>
      <c r="O713" s="49">
        <f t="shared" si="46"/>
        <v>1</v>
      </c>
      <c r="R713" s="8"/>
    </row>
    <row r="714" spans="1:18" s="7" customFormat="1" ht="47.25" hidden="1" customHeight="1">
      <c r="A714" s="9"/>
      <c r="B714" s="9" t="s">
        <v>2772</v>
      </c>
      <c r="C714" s="47" t="s">
        <v>2785</v>
      </c>
      <c r="D714" s="47" t="s">
        <v>2786</v>
      </c>
      <c r="E714" s="9" t="s">
        <v>2787</v>
      </c>
      <c r="F714" s="48">
        <v>149000</v>
      </c>
      <c r="G714" s="9">
        <v>0</v>
      </c>
      <c r="H714" s="9">
        <v>1</v>
      </c>
      <c r="I714" s="9">
        <f t="shared" si="47"/>
        <v>1</v>
      </c>
      <c r="J714" s="43">
        <f t="shared" si="44"/>
        <v>1</v>
      </c>
      <c r="K714" s="88">
        <f t="shared" si="45"/>
        <v>149000</v>
      </c>
      <c r="L714" s="43"/>
      <c r="M714" s="49"/>
      <c r="N714" s="49">
        <f>VLOOKUP(D714,'[2]Báo cáo Dự báo tồn kho theo kho'!$G$1:$N$65536,8,0)</f>
        <v>0</v>
      </c>
      <c r="O714" s="49">
        <f t="shared" si="46"/>
        <v>1</v>
      </c>
      <c r="R714" s="8"/>
    </row>
    <row r="715" spans="1:18" s="7" customFormat="1" ht="47.25" hidden="1" customHeight="1">
      <c r="A715" s="9"/>
      <c r="B715" s="9" t="s">
        <v>2772</v>
      </c>
      <c r="C715" s="47" t="s">
        <v>2808</v>
      </c>
      <c r="D715" s="47" t="s">
        <v>2809</v>
      </c>
      <c r="E715" s="9" t="s">
        <v>2810</v>
      </c>
      <c r="F715" s="48">
        <v>149000</v>
      </c>
      <c r="G715" s="9">
        <v>2</v>
      </c>
      <c r="H715" s="9">
        <v>3</v>
      </c>
      <c r="I715" s="9">
        <f t="shared" si="47"/>
        <v>1</v>
      </c>
      <c r="J715" s="43">
        <f t="shared" si="44"/>
        <v>1</v>
      </c>
      <c r="K715" s="88">
        <f t="shared" si="45"/>
        <v>149000</v>
      </c>
      <c r="L715" s="43"/>
      <c r="M715" s="49"/>
      <c r="N715" s="49">
        <f>VLOOKUP(D715,'[2]Báo cáo Dự báo tồn kho theo kho'!$G$1:$N$65536,8,0)</f>
        <v>2</v>
      </c>
      <c r="O715" s="49">
        <f t="shared" si="46"/>
        <v>3</v>
      </c>
      <c r="R715" s="8"/>
    </row>
    <row r="716" spans="1:18" s="7" customFormat="1" ht="47.25" hidden="1" customHeight="1">
      <c r="A716" s="9"/>
      <c r="B716" s="9" t="s">
        <v>2772</v>
      </c>
      <c r="C716" s="47" t="s">
        <v>2820</v>
      </c>
      <c r="D716" s="47" t="s">
        <v>2821</v>
      </c>
      <c r="E716" s="9" t="s">
        <v>2822</v>
      </c>
      <c r="F716" s="48">
        <v>149000</v>
      </c>
      <c r="G716" s="9">
        <v>0</v>
      </c>
      <c r="H716" s="9">
        <v>1</v>
      </c>
      <c r="I716" s="9">
        <f t="shared" si="47"/>
        <v>1</v>
      </c>
      <c r="J716" s="43">
        <f t="shared" si="44"/>
        <v>1</v>
      </c>
      <c r="K716" s="88">
        <f t="shared" si="45"/>
        <v>149000</v>
      </c>
      <c r="L716" s="43"/>
      <c r="M716" s="49"/>
      <c r="N716" s="49">
        <f>VLOOKUP(D716,'[2]Báo cáo Dự báo tồn kho theo kho'!$G$1:$N$65536,8,0)</f>
        <v>0</v>
      </c>
      <c r="O716" s="49">
        <f t="shared" si="46"/>
        <v>1</v>
      </c>
      <c r="R716" s="8"/>
    </row>
    <row r="717" spans="1:18" s="7" customFormat="1" ht="47.25" hidden="1" customHeight="1">
      <c r="A717" s="9"/>
      <c r="B717" s="9" t="s">
        <v>2772</v>
      </c>
      <c r="C717" s="47" t="s">
        <v>2823</v>
      </c>
      <c r="D717" s="47" t="s">
        <v>2824</v>
      </c>
      <c r="E717" s="9" t="s">
        <v>2825</v>
      </c>
      <c r="F717" s="48">
        <v>149000</v>
      </c>
      <c r="G717" s="9">
        <v>5</v>
      </c>
      <c r="H717" s="9">
        <v>6</v>
      </c>
      <c r="I717" s="9">
        <f t="shared" si="47"/>
        <v>1</v>
      </c>
      <c r="J717" s="43">
        <f t="shared" si="44"/>
        <v>1</v>
      </c>
      <c r="K717" s="88">
        <f t="shared" si="45"/>
        <v>149000</v>
      </c>
      <c r="L717" s="43"/>
      <c r="M717" s="49"/>
      <c r="N717" s="49">
        <f>VLOOKUP(D717,'[2]Báo cáo Dự báo tồn kho theo kho'!$G$1:$N$65536,8,0)</f>
        <v>5</v>
      </c>
      <c r="O717" s="49">
        <f t="shared" si="46"/>
        <v>6</v>
      </c>
      <c r="R717" s="8"/>
    </row>
    <row r="718" spans="1:18" s="7" customFormat="1" ht="47.25" hidden="1" customHeight="1">
      <c r="A718" s="9"/>
      <c r="B718" s="9" t="s">
        <v>2772</v>
      </c>
      <c r="C718" s="47" t="s">
        <v>2826</v>
      </c>
      <c r="D718" s="47" t="s">
        <v>2827</v>
      </c>
      <c r="E718" s="9" t="s">
        <v>2828</v>
      </c>
      <c r="F718" s="48">
        <v>149000</v>
      </c>
      <c r="G718" s="9">
        <v>0</v>
      </c>
      <c r="H718" s="9">
        <v>1</v>
      </c>
      <c r="I718" s="9">
        <f t="shared" si="47"/>
        <v>1</v>
      </c>
      <c r="J718" s="43">
        <f t="shared" si="44"/>
        <v>1</v>
      </c>
      <c r="K718" s="88">
        <f t="shared" si="45"/>
        <v>149000</v>
      </c>
      <c r="L718" s="43"/>
      <c r="M718" s="49"/>
      <c r="N718" s="49">
        <f>VLOOKUP(D718,'[2]Báo cáo Dự báo tồn kho theo kho'!$G$1:$N$65536,8,0)</f>
        <v>0</v>
      </c>
      <c r="O718" s="49">
        <f t="shared" si="46"/>
        <v>1</v>
      </c>
      <c r="R718" s="8"/>
    </row>
    <row r="719" spans="1:18" s="7" customFormat="1" ht="47.25" hidden="1" customHeight="1">
      <c r="A719" s="9"/>
      <c r="B719" s="9" t="s">
        <v>2772</v>
      </c>
      <c r="C719" s="47" t="s">
        <v>2840</v>
      </c>
      <c r="D719" s="47" t="s">
        <v>2841</v>
      </c>
      <c r="E719" s="9" t="s">
        <v>2842</v>
      </c>
      <c r="F719" s="48">
        <v>149000</v>
      </c>
      <c r="G719" s="9">
        <v>0</v>
      </c>
      <c r="H719" s="9">
        <v>1</v>
      </c>
      <c r="I719" s="9">
        <f t="shared" si="47"/>
        <v>1</v>
      </c>
      <c r="J719" s="43">
        <f t="shared" si="44"/>
        <v>1</v>
      </c>
      <c r="K719" s="88">
        <f t="shared" si="45"/>
        <v>149000</v>
      </c>
      <c r="L719" s="43"/>
      <c r="M719" s="49"/>
      <c r="N719" s="49">
        <f>VLOOKUP(D719,'[2]Báo cáo Dự báo tồn kho theo kho'!$G$1:$N$65536,8,0)</f>
        <v>0</v>
      </c>
      <c r="O719" s="49">
        <f t="shared" si="46"/>
        <v>1</v>
      </c>
      <c r="R719" s="8"/>
    </row>
    <row r="720" spans="1:18" s="7" customFormat="1" ht="47.25" hidden="1" customHeight="1">
      <c r="A720" s="9"/>
      <c r="B720" s="9" t="s">
        <v>2772</v>
      </c>
      <c r="C720" s="47" t="s">
        <v>2855</v>
      </c>
      <c r="D720" s="47" t="s">
        <v>2856</v>
      </c>
      <c r="E720" s="9" t="s">
        <v>2857</v>
      </c>
      <c r="F720" s="48">
        <v>345000</v>
      </c>
      <c r="G720" s="9">
        <v>1</v>
      </c>
      <c r="H720" s="9">
        <v>2</v>
      </c>
      <c r="I720" s="9">
        <f t="shared" si="47"/>
        <v>1</v>
      </c>
      <c r="J720" s="43">
        <f t="shared" si="44"/>
        <v>1</v>
      </c>
      <c r="K720" s="88">
        <f t="shared" si="45"/>
        <v>345000</v>
      </c>
      <c r="L720" s="43"/>
      <c r="M720" s="49"/>
      <c r="N720" s="49">
        <f>VLOOKUP(D720,'[2]Báo cáo Dự báo tồn kho theo kho'!$G$1:$N$65536,8,0)</f>
        <v>1</v>
      </c>
      <c r="O720" s="49">
        <f t="shared" si="46"/>
        <v>2</v>
      </c>
      <c r="R720" s="8"/>
    </row>
    <row r="721" spans="1:18" s="7" customFormat="1" ht="47.25" hidden="1" customHeight="1">
      <c r="A721" s="9"/>
      <c r="B721" s="9" t="s">
        <v>2772</v>
      </c>
      <c r="C721" s="47" t="s">
        <v>2858</v>
      </c>
      <c r="D721" s="47" t="s">
        <v>2859</v>
      </c>
      <c r="E721" s="9" t="s">
        <v>2860</v>
      </c>
      <c r="F721" s="48">
        <v>345000</v>
      </c>
      <c r="G721" s="9">
        <v>1</v>
      </c>
      <c r="H721" s="9">
        <v>2</v>
      </c>
      <c r="I721" s="9">
        <f t="shared" si="47"/>
        <v>1</v>
      </c>
      <c r="J721" s="43">
        <f t="shared" si="44"/>
        <v>1</v>
      </c>
      <c r="K721" s="88">
        <f t="shared" si="45"/>
        <v>345000</v>
      </c>
      <c r="L721" s="43"/>
      <c r="M721" s="49"/>
      <c r="N721" s="49">
        <f>VLOOKUP(D721,'[2]Báo cáo Dự báo tồn kho theo kho'!$G$1:$N$65536,8,0)</f>
        <v>1</v>
      </c>
      <c r="O721" s="49">
        <f t="shared" si="46"/>
        <v>2</v>
      </c>
      <c r="R721" s="8"/>
    </row>
    <row r="722" spans="1:18" s="7" customFormat="1" ht="47.25" hidden="1" customHeight="1">
      <c r="A722" s="9"/>
      <c r="B722" s="9" t="s">
        <v>2772</v>
      </c>
      <c r="C722" s="47" t="s">
        <v>2861</v>
      </c>
      <c r="D722" s="47" t="s">
        <v>2862</v>
      </c>
      <c r="E722" s="9" t="s">
        <v>2863</v>
      </c>
      <c r="F722" s="48">
        <v>405000</v>
      </c>
      <c r="G722" s="9">
        <v>1</v>
      </c>
      <c r="H722" s="9">
        <v>2</v>
      </c>
      <c r="I722" s="9">
        <f t="shared" si="47"/>
        <v>1</v>
      </c>
      <c r="J722" s="43">
        <f t="shared" si="44"/>
        <v>1</v>
      </c>
      <c r="K722" s="88">
        <f t="shared" si="45"/>
        <v>405000</v>
      </c>
      <c r="L722" s="43"/>
      <c r="M722" s="49"/>
      <c r="N722" s="49">
        <f>VLOOKUP(D722,'[2]Báo cáo Dự báo tồn kho theo kho'!$G$1:$N$65536,8,0)</f>
        <v>1</v>
      </c>
      <c r="O722" s="49">
        <f t="shared" si="46"/>
        <v>2</v>
      </c>
      <c r="R722" s="8"/>
    </row>
    <row r="723" spans="1:18" s="7" customFormat="1" ht="47.25" hidden="1" customHeight="1">
      <c r="A723" s="9"/>
      <c r="B723" s="9" t="s">
        <v>2772</v>
      </c>
      <c r="C723" s="47" t="s">
        <v>2867</v>
      </c>
      <c r="D723" s="47" t="s">
        <v>2868</v>
      </c>
      <c r="E723" s="9" t="s">
        <v>2869</v>
      </c>
      <c r="F723" s="48">
        <v>250000</v>
      </c>
      <c r="G723" s="9">
        <v>0</v>
      </c>
      <c r="H723" s="9">
        <v>1</v>
      </c>
      <c r="I723" s="9">
        <f t="shared" si="47"/>
        <v>1</v>
      </c>
      <c r="J723" s="43">
        <f t="shared" si="44"/>
        <v>1</v>
      </c>
      <c r="K723" s="88">
        <f t="shared" si="45"/>
        <v>250000</v>
      </c>
      <c r="L723" s="43"/>
      <c r="M723" s="49"/>
      <c r="N723" s="49">
        <f>VLOOKUP(D723,'[2]Báo cáo Dự báo tồn kho theo kho'!$G$1:$N$65536,8,0)</f>
        <v>0</v>
      </c>
      <c r="O723" s="49">
        <f t="shared" si="46"/>
        <v>1</v>
      </c>
      <c r="R723" s="8"/>
    </row>
    <row r="724" spans="1:18" s="7" customFormat="1" ht="47.25" hidden="1" customHeight="1">
      <c r="A724" s="9"/>
      <c r="B724" s="9" t="s">
        <v>2772</v>
      </c>
      <c r="C724" s="47" t="s">
        <v>2936</v>
      </c>
      <c r="D724" s="47" t="s">
        <v>2937</v>
      </c>
      <c r="E724" s="9" t="s">
        <v>2938</v>
      </c>
      <c r="F724" s="48">
        <v>405000</v>
      </c>
      <c r="G724" s="9">
        <v>1</v>
      </c>
      <c r="H724" s="9">
        <v>2</v>
      </c>
      <c r="I724" s="9">
        <f t="shared" si="47"/>
        <v>1</v>
      </c>
      <c r="J724" s="43">
        <f t="shared" si="44"/>
        <v>1</v>
      </c>
      <c r="K724" s="88">
        <f t="shared" si="45"/>
        <v>405000</v>
      </c>
      <c r="L724" s="43"/>
      <c r="M724" s="49"/>
      <c r="N724" s="49">
        <f>VLOOKUP(D724,'[2]Báo cáo Dự báo tồn kho theo kho'!$G$1:$N$65536,8,0)</f>
        <v>1</v>
      </c>
      <c r="O724" s="49">
        <f t="shared" si="46"/>
        <v>2</v>
      </c>
      <c r="R724" s="8"/>
    </row>
    <row r="725" spans="1:18" s="7" customFormat="1" ht="47.25" hidden="1" customHeight="1">
      <c r="A725" s="9"/>
      <c r="B725" s="9" t="s">
        <v>2772</v>
      </c>
      <c r="C725" s="47" t="s">
        <v>2942</v>
      </c>
      <c r="D725" s="47" t="s">
        <v>2943</v>
      </c>
      <c r="E725" s="9" t="s">
        <v>2944</v>
      </c>
      <c r="F725" s="48">
        <v>345000</v>
      </c>
      <c r="G725" s="9">
        <v>2</v>
      </c>
      <c r="H725" s="9">
        <v>3</v>
      </c>
      <c r="I725" s="9">
        <f t="shared" si="47"/>
        <v>1</v>
      </c>
      <c r="J725" s="43">
        <f t="shared" si="44"/>
        <v>1</v>
      </c>
      <c r="K725" s="88">
        <f t="shared" si="45"/>
        <v>345000</v>
      </c>
      <c r="L725" s="43"/>
      <c r="M725" s="49"/>
      <c r="N725" s="49">
        <f>VLOOKUP(D725,'[2]Báo cáo Dự báo tồn kho theo kho'!$G$1:$N$65536,8,0)</f>
        <v>2</v>
      </c>
      <c r="O725" s="49">
        <f t="shared" si="46"/>
        <v>3</v>
      </c>
      <c r="R725" s="8"/>
    </row>
    <row r="726" spans="1:18" s="7" customFormat="1" ht="47.25" hidden="1" customHeight="1">
      <c r="A726" s="9"/>
      <c r="B726" s="9" t="s">
        <v>2772</v>
      </c>
      <c r="C726" s="47" t="s">
        <v>2945</v>
      </c>
      <c r="D726" s="47" t="s">
        <v>2946</v>
      </c>
      <c r="E726" s="9" t="s">
        <v>2947</v>
      </c>
      <c r="F726" s="48">
        <v>345000</v>
      </c>
      <c r="G726" s="9">
        <v>3</v>
      </c>
      <c r="H726" s="9">
        <v>4</v>
      </c>
      <c r="I726" s="9">
        <f t="shared" si="47"/>
        <v>1</v>
      </c>
      <c r="J726" s="43">
        <f t="shared" si="44"/>
        <v>1</v>
      </c>
      <c r="K726" s="88">
        <f t="shared" si="45"/>
        <v>345000</v>
      </c>
      <c r="L726" s="43"/>
      <c r="M726" s="49"/>
      <c r="N726" s="49">
        <f>VLOOKUP(D726,'[2]Báo cáo Dự báo tồn kho theo kho'!$G$1:$N$65536,8,0)</f>
        <v>3</v>
      </c>
      <c r="O726" s="49">
        <f t="shared" si="46"/>
        <v>4</v>
      </c>
      <c r="R726" s="8"/>
    </row>
    <row r="727" spans="1:18" s="7" customFormat="1" ht="47.25" hidden="1" customHeight="1">
      <c r="A727" s="9"/>
      <c r="B727" s="9" t="s">
        <v>2772</v>
      </c>
      <c r="C727" s="47" t="s">
        <v>2948</v>
      </c>
      <c r="D727" s="47" t="s">
        <v>2949</v>
      </c>
      <c r="E727" s="9" t="s">
        <v>2950</v>
      </c>
      <c r="F727" s="48">
        <v>240000</v>
      </c>
      <c r="G727" s="9">
        <v>3</v>
      </c>
      <c r="H727" s="9">
        <v>4</v>
      </c>
      <c r="I727" s="9">
        <f t="shared" si="47"/>
        <v>1</v>
      </c>
      <c r="J727" s="43">
        <f t="shared" si="44"/>
        <v>1</v>
      </c>
      <c r="K727" s="88">
        <f t="shared" si="45"/>
        <v>240000</v>
      </c>
      <c r="L727" s="43"/>
      <c r="M727" s="49"/>
      <c r="N727" s="49">
        <f>VLOOKUP(D727,'[2]Báo cáo Dự báo tồn kho theo kho'!$G$1:$N$65536,8,0)</f>
        <v>3</v>
      </c>
      <c r="O727" s="49">
        <f t="shared" si="46"/>
        <v>4</v>
      </c>
      <c r="R727" s="8"/>
    </row>
    <row r="728" spans="1:18" s="7" customFormat="1" ht="47.25" hidden="1" customHeight="1">
      <c r="A728" s="9"/>
      <c r="B728" s="9" t="s">
        <v>2772</v>
      </c>
      <c r="C728" s="47" t="s">
        <v>2951</v>
      </c>
      <c r="D728" s="47" t="s">
        <v>2952</v>
      </c>
      <c r="E728" s="9" t="s">
        <v>2953</v>
      </c>
      <c r="F728" s="48">
        <v>240000</v>
      </c>
      <c r="G728" s="9">
        <v>2</v>
      </c>
      <c r="H728" s="9">
        <v>3</v>
      </c>
      <c r="I728" s="9">
        <f t="shared" si="47"/>
        <v>1</v>
      </c>
      <c r="J728" s="43">
        <f t="shared" si="44"/>
        <v>1</v>
      </c>
      <c r="K728" s="88">
        <f t="shared" si="45"/>
        <v>240000</v>
      </c>
      <c r="L728" s="43"/>
      <c r="M728" s="49"/>
      <c r="N728" s="49">
        <f>VLOOKUP(D728,'[2]Báo cáo Dự báo tồn kho theo kho'!$G$1:$N$65536,8,0)</f>
        <v>2</v>
      </c>
      <c r="O728" s="49">
        <f t="shared" si="46"/>
        <v>3</v>
      </c>
      <c r="R728" s="8"/>
    </row>
    <row r="729" spans="1:18" s="7" customFormat="1" ht="47.25" hidden="1" customHeight="1">
      <c r="A729" s="9"/>
      <c r="B729" s="9" t="s">
        <v>2772</v>
      </c>
      <c r="C729" s="47" t="s">
        <v>2954</v>
      </c>
      <c r="D729" s="47" t="s">
        <v>2955</v>
      </c>
      <c r="E729" s="9" t="s">
        <v>2956</v>
      </c>
      <c r="F729" s="48">
        <v>130000</v>
      </c>
      <c r="G729" s="9">
        <v>0</v>
      </c>
      <c r="H729" s="9">
        <v>1</v>
      </c>
      <c r="I729" s="9">
        <f t="shared" si="47"/>
        <v>1</v>
      </c>
      <c r="J729" s="43">
        <f t="shared" ref="J729:J792" si="48">+H729-G729</f>
        <v>1</v>
      </c>
      <c r="K729" s="88">
        <f t="shared" ref="K729:K792" si="49">+J729*F729</f>
        <v>130000</v>
      </c>
      <c r="L729" s="43"/>
      <c r="M729" s="49"/>
      <c r="N729" s="49">
        <f>VLOOKUP(D729,'[2]Báo cáo Dự báo tồn kho theo kho'!$G$1:$N$65536,8,0)</f>
        <v>0</v>
      </c>
      <c r="O729" s="49">
        <f t="shared" si="46"/>
        <v>1</v>
      </c>
      <c r="R729" s="8"/>
    </row>
    <row r="730" spans="1:18" s="7" customFormat="1" ht="47.25" hidden="1" customHeight="1">
      <c r="A730" s="9"/>
      <c r="B730" s="9" t="s">
        <v>2772</v>
      </c>
      <c r="C730" s="47" t="s">
        <v>2960</v>
      </c>
      <c r="D730" s="47" t="s">
        <v>2961</v>
      </c>
      <c r="E730" s="9" t="s">
        <v>2962</v>
      </c>
      <c r="F730" s="48">
        <v>355000</v>
      </c>
      <c r="G730" s="9">
        <v>1</v>
      </c>
      <c r="H730" s="9">
        <v>2</v>
      </c>
      <c r="I730" s="9">
        <f t="shared" si="47"/>
        <v>1</v>
      </c>
      <c r="J730" s="43">
        <f t="shared" si="48"/>
        <v>1</v>
      </c>
      <c r="K730" s="88">
        <f t="shared" si="49"/>
        <v>355000</v>
      </c>
      <c r="L730" s="43"/>
      <c r="M730" s="49"/>
      <c r="N730" s="49">
        <f>VLOOKUP(D730,'[2]Báo cáo Dự báo tồn kho theo kho'!$G$1:$N$65536,8,0)</f>
        <v>1</v>
      </c>
      <c r="O730" s="49">
        <f t="shared" si="46"/>
        <v>2</v>
      </c>
      <c r="R730" s="8"/>
    </row>
    <row r="731" spans="1:18" s="7" customFormat="1" ht="47.25" hidden="1" customHeight="1">
      <c r="A731" s="9"/>
      <c r="B731" s="9" t="s">
        <v>2772</v>
      </c>
      <c r="C731" s="47" t="s">
        <v>2966</v>
      </c>
      <c r="D731" s="47" t="s">
        <v>2967</v>
      </c>
      <c r="E731" s="9" t="s">
        <v>2968</v>
      </c>
      <c r="F731" s="48">
        <v>685000</v>
      </c>
      <c r="G731" s="9">
        <v>2</v>
      </c>
      <c r="H731" s="9">
        <v>3</v>
      </c>
      <c r="I731" s="9">
        <f t="shared" si="47"/>
        <v>1</v>
      </c>
      <c r="J731" s="43">
        <f t="shared" si="48"/>
        <v>1</v>
      </c>
      <c r="K731" s="88">
        <f t="shared" si="49"/>
        <v>685000</v>
      </c>
      <c r="L731" s="43"/>
      <c r="M731" s="49"/>
      <c r="N731" s="49">
        <f>VLOOKUP(D731,'[2]Báo cáo Dự báo tồn kho theo kho'!$G$1:$N$65536,8,0)</f>
        <v>2</v>
      </c>
      <c r="O731" s="49">
        <f t="shared" si="46"/>
        <v>3</v>
      </c>
      <c r="R731" s="8"/>
    </row>
    <row r="732" spans="1:18" s="7" customFormat="1" ht="47.25" hidden="1" customHeight="1">
      <c r="A732" s="9"/>
      <c r="B732" s="9" t="s">
        <v>33</v>
      </c>
      <c r="C732" s="47" t="s">
        <v>2972</v>
      </c>
      <c r="D732" s="47" t="s">
        <v>2973</v>
      </c>
      <c r="E732" s="9" t="s">
        <v>2974</v>
      </c>
      <c r="F732" s="48">
        <v>150000</v>
      </c>
      <c r="G732" s="9">
        <v>5</v>
      </c>
      <c r="H732" s="9">
        <v>6</v>
      </c>
      <c r="I732" s="9">
        <f t="shared" si="47"/>
        <v>1</v>
      </c>
      <c r="J732" s="43">
        <f t="shared" si="48"/>
        <v>1</v>
      </c>
      <c r="K732" s="88">
        <f t="shared" si="49"/>
        <v>150000</v>
      </c>
      <c r="L732" s="43"/>
      <c r="M732" s="49"/>
      <c r="N732" s="49">
        <f>VLOOKUP(D732,'[2]Báo cáo Dự báo tồn kho theo kho'!$G$1:$N$65536,8,0)</f>
        <v>5</v>
      </c>
      <c r="O732" s="49">
        <f t="shared" si="46"/>
        <v>6</v>
      </c>
      <c r="R732" s="8"/>
    </row>
    <row r="733" spans="1:18" s="7" customFormat="1" ht="47.25" hidden="1" customHeight="1">
      <c r="A733" s="9"/>
      <c r="B733" s="9" t="s">
        <v>33</v>
      </c>
      <c r="C733" s="47" t="s">
        <v>2975</v>
      </c>
      <c r="D733" s="47" t="s">
        <v>2976</v>
      </c>
      <c r="E733" s="9" t="s">
        <v>2977</v>
      </c>
      <c r="F733" s="48">
        <v>250000</v>
      </c>
      <c r="G733" s="9">
        <v>0</v>
      </c>
      <c r="H733" s="9">
        <v>1</v>
      </c>
      <c r="I733" s="9">
        <f t="shared" si="47"/>
        <v>1</v>
      </c>
      <c r="J733" s="43">
        <f t="shared" si="48"/>
        <v>1</v>
      </c>
      <c r="K733" s="88">
        <f t="shared" si="49"/>
        <v>250000</v>
      </c>
      <c r="L733" s="43"/>
      <c r="M733" s="49"/>
      <c r="N733" s="49">
        <f>VLOOKUP(D733,'[2]Báo cáo Dự báo tồn kho theo kho'!$G$1:$N$65536,8,0)</f>
        <v>0</v>
      </c>
      <c r="O733" s="49">
        <f t="shared" si="46"/>
        <v>1</v>
      </c>
      <c r="R733" s="8"/>
    </row>
    <row r="734" spans="1:18" s="7" customFormat="1" ht="47.25" hidden="1" customHeight="1">
      <c r="A734" s="9"/>
      <c r="B734" s="9" t="s">
        <v>33</v>
      </c>
      <c r="C734" s="47" t="s">
        <v>2981</v>
      </c>
      <c r="D734" s="47" t="s">
        <v>2982</v>
      </c>
      <c r="E734" s="9" t="s">
        <v>2983</v>
      </c>
      <c r="F734" s="48">
        <v>220000</v>
      </c>
      <c r="G734" s="9">
        <v>0</v>
      </c>
      <c r="H734" s="9">
        <v>1</v>
      </c>
      <c r="I734" s="9">
        <f t="shared" si="47"/>
        <v>1</v>
      </c>
      <c r="J734" s="43">
        <f t="shared" si="48"/>
        <v>1</v>
      </c>
      <c r="K734" s="88">
        <f t="shared" si="49"/>
        <v>220000</v>
      </c>
      <c r="L734" s="43"/>
      <c r="M734" s="49"/>
      <c r="N734" s="49">
        <f>VLOOKUP(D734,'[2]Báo cáo Dự báo tồn kho theo kho'!$G$1:$N$65536,8,0)</f>
        <v>2</v>
      </c>
      <c r="O734" s="49">
        <f t="shared" si="46"/>
        <v>3</v>
      </c>
      <c r="R734" s="8"/>
    </row>
    <row r="735" spans="1:18" s="7" customFormat="1" ht="47.25" hidden="1" customHeight="1">
      <c r="A735" s="9"/>
      <c r="B735" s="9" t="s">
        <v>33</v>
      </c>
      <c r="C735" s="47" t="s">
        <v>2984</v>
      </c>
      <c r="D735" s="47" t="s">
        <v>2985</v>
      </c>
      <c r="E735" s="9" t="s">
        <v>2986</v>
      </c>
      <c r="F735" s="48">
        <v>220000</v>
      </c>
      <c r="G735" s="9">
        <v>0</v>
      </c>
      <c r="H735" s="9">
        <v>1</v>
      </c>
      <c r="I735" s="9">
        <f t="shared" si="47"/>
        <v>1</v>
      </c>
      <c r="J735" s="43">
        <f t="shared" si="48"/>
        <v>1</v>
      </c>
      <c r="K735" s="88">
        <f t="shared" si="49"/>
        <v>220000</v>
      </c>
      <c r="L735" s="43"/>
      <c r="M735" s="49"/>
      <c r="N735" s="49">
        <f>VLOOKUP(D735,'[2]Báo cáo Dự báo tồn kho theo kho'!$G$1:$N$65536,8,0)</f>
        <v>0</v>
      </c>
      <c r="O735" s="49">
        <f t="shared" si="46"/>
        <v>1</v>
      </c>
      <c r="R735" s="8"/>
    </row>
    <row r="736" spans="1:18" s="7" customFormat="1" ht="47.25" hidden="1" customHeight="1">
      <c r="A736" s="9"/>
      <c r="B736" s="9" t="s">
        <v>33</v>
      </c>
      <c r="C736" s="47" t="s">
        <v>2990</v>
      </c>
      <c r="D736" s="47" t="s">
        <v>2991</v>
      </c>
      <c r="E736" s="9" t="s">
        <v>2992</v>
      </c>
      <c r="F736" s="48">
        <v>289000</v>
      </c>
      <c r="G736" s="9">
        <v>0</v>
      </c>
      <c r="H736" s="9">
        <v>1</v>
      </c>
      <c r="I736" s="9">
        <f t="shared" si="47"/>
        <v>1</v>
      </c>
      <c r="J736" s="43">
        <f t="shared" si="48"/>
        <v>1</v>
      </c>
      <c r="K736" s="88">
        <f t="shared" si="49"/>
        <v>289000</v>
      </c>
      <c r="L736" s="43"/>
      <c r="M736" s="49"/>
      <c r="N736" s="49">
        <f>VLOOKUP(D736,'[2]Báo cáo Dự báo tồn kho theo kho'!$G$1:$N$65536,8,0)</f>
        <v>0</v>
      </c>
      <c r="O736" s="49">
        <f t="shared" si="46"/>
        <v>1</v>
      </c>
      <c r="R736" s="8"/>
    </row>
    <row r="737" spans="1:18" s="7" customFormat="1" ht="47.25" hidden="1" customHeight="1">
      <c r="A737" s="9"/>
      <c r="B737" s="9" t="s">
        <v>33</v>
      </c>
      <c r="C737" s="47" t="s">
        <v>2993</v>
      </c>
      <c r="D737" s="47" t="s">
        <v>2994</v>
      </c>
      <c r="E737" s="9" t="s">
        <v>2995</v>
      </c>
      <c r="F737" s="48">
        <v>289000</v>
      </c>
      <c r="G737" s="9">
        <v>0</v>
      </c>
      <c r="H737" s="9">
        <v>1</v>
      </c>
      <c r="I737" s="9">
        <f t="shared" si="47"/>
        <v>1</v>
      </c>
      <c r="J737" s="43">
        <f t="shared" si="48"/>
        <v>1</v>
      </c>
      <c r="K737" s="88">
        <f t="shared" si="49"/>
        <v>289000</v>
      </c>
      <c r="L737" s="43"/>
      <c r="M737" s="49"/>
      <c r="N737" s="49">
        <f>VLOOKUP(D737,'[2]Báo cáo Dự báo tồn kho theo kho'!$G$1:$N$65536,8,0)</f>
        <v>0</v>
      </c>
      <c r="O737" s="49">
        <f t="shared" si="46"/>
        <v>1</v>
      </c>
      <c r="R737" s="8"/>
    </row>
    <row r="738" spans="1:18" s="7" customFormat="1" ht="47.25" hidden="1" customHeight="1">
      <c r="A738" s="9"/>
      <c r="B738" s="9" t="s">
        <v>33</v>
      </c>
      <c r="C738" s="47" t="s">
        <v>3020</v>
      </c>
      <c r="D738" s="47" t="s">
        <v>3021</v>
      </c>
      <c r="E738" s="9" t="s">
        <v>3022</v>
      </c>
      <c r="F738" s="48">
        <v>60000</v>
      </c>
      <c r="G738" s="9">
        <v>17</v>
      </c>
      <c r="H738" s="9">
        <v>18</v>
      </c>
      <c r="I738" s="9">
        <f t="shared" si="47"/>
        <v>1</v>
      </c>
      <c r="J738" s="43">
        <f t="shared" si="48"/>
        <v>1</v>
      </c>
      <c r="K738" s="88">
        <f t="shared" si="49"/>
        <v>60000</v>
      </c>
      <c r="L738" s="43"/>
      <c r="M738" s="49"/>
      <c r="N738" s="49">
        <f>VLOOKUP(D738,'[2]Báo cáo Dự báo tồn kho theo kho'!$G$1:$N$65536,8,0)</f>
        <v>15</v>
      </c>
      <c r="O738" s="49">
        <f t="shared" si="46"/>
        <v>16</v>
      </c>
      <c r="R738" s="8"/>
    </row>
    <row r="739" spans="1:18" s="7" customFormat="1" ht="47.25" hidden="1" customHeight="1">
      <c r="A739" s="9"/>
      <c r="B739" s="9" t="s">
        <v>33</v>
      </c>
      <c r="C739" s="47" t="s">
        <v>579</v>
      </c>
      <c r="D739" s="47" t="s">
        <v>580</v>
      </c>
      <c r="E739" s="9" t="s">
        <v>581</v>
      </c>
      <c r="F739" s="48">
        <v>60000</v>
      </c>
      <c r="G739" s="9">
        <v>5</v>
      </c>
      <c r="H739" s="9">
        <v>6</v>
      </c>
      <c r="I739" s="9">
        <f t="shared" si="47"/>
        <v>1</v>
      </c>
      <c r="J739" s="43">
        <f t="shared" si="48"/>
        <v>1</v>
      </c>
      <c r="K739" s="88">
        <f t="shared" si="49"/>
        <v>60000</v>
      </c>
      <c r="L739" s="43"/>
      <c r="M739" s="49"/>
      <c r="N739" s="49">
        <f>VLOOKUP(D739,'[2]Báo cáo Dự báo tồn kho theo kho'!$G$1:$N$65536,8,0)</f>
        <v>4</v>
      </c>
      <c r="O739" s="49">
        <f t="shared" si="46"/>
        <v>5</v>
      </c>
      <c r="R739" s="8"/>
    </row>
    <row r="740" spans="1:18" s="7" customFormat="1" ht="47.25" hidden="1" customHeight="1">
      <c r="A740" s="9"/>
      <c r="B740" s="9" t="s">
        <v>197</v>
      </c>
      <c r="C740" s="47" t="s">
        <v>3065</v>
      </c>
      <c r="D740" s="47" t="s">
        <v>3066</v>
      </c>
      <c r="E740" s="9" t="s">
        <v>3067</v>
      </c>
      <c r="F740" s="48">
        <v>90000</v>
      </c>
      <c r="G740" s="9">
        <v>21</v>
      </c>
      <c r="H740" s="9">
        <v>22</v>
      </c>
      <c r="I740" s="9">
        <f t="shared" si="47"/>
        <v>1</v>
      </c>
      <c r="J740" s="43">
        <f t="shared" si="48"/>
        <v>1</v>
      </c>
      <c r="K740" s="88">
        <f t="shared" si="49"/>
        <v>90000</v>
      </c>
      <c r="L740" s="43"/>
      <c r="M740" s="49"/>
      <c r="N740" s="49">
        <f>VLOOKUP(D740,'[2]Báo cáo Dự báo tồn kho theo kho'!$G$1:$N$65536,8,0)</f>
        <v>20</v>
      </c>
      <c r="O740" s="49">
        <f t="shared" si="46"/>
        <v>21</v>
      </c>
      <c r="R740" s="8"/>
    </row>
    <row r="741" spans="1:18" s="7" customFormat="1" ht="47.25" hidden="1" customHeight="1">
      <c r="A741" s="9"/>
      <c r="B741" s="9" t="s">
        <v>197</v>
      </c>
      <c r="C741" s="47" t="s">
        <v>3068</v>
      </c>
      <c r="D741" s="47" t="s">
        <v>3069</v>
      </c>
      <c r="E741" s="9" t="s">
        <v>3070</v>
      </c>
      <c r="F741" s="48">
        <v>95000</v>
      </c>
      <c r="G741" s="9">
        <v>9</v>
      </c>
      <c r="H741" s="9">
        <v>10</v>
      </c>
      <c r="I741" s="9">
        <f t="shared" si="47"/>
        <v>1</v>
      </c>
      <c r="J741" s="43">
        <f t="shared" si="48"/>
        <v>1</v>
      </c>
      <c r="K741" s="88">
        <f t="shared" si="49"/>
        <v>95000</v>
      </c>
      <c r="L741" s="43"/>
      <c r="M741" s="49"/>
      <c r="N741" s="49">
        <f>VLOOKUP(D741,'[2]Báo cáo Dự báo tồn kho theo kho'!$G$1:$N$65536,8,0)</f>
        <v>14</v>
      </c>
      <c r="O741" s="49">
        <f t="shared" si="46"/>
        <v>15</v>
      </c>
      <c r="R741" s="8"/>
    </row>
    <row r="742" spans="1:18" s="7" customFormat="1" ht="47.25" hidden="1" customHeight="1">
      <c r="A742" s="9"/>
      <c r="B742" s="9" t="s">
        <v>197</v>
      </c>
      <c r="C742" s="47" t="s">
        <v>783</v>
      </c>
      <c r="D742" s="47" t="s">
        <v>784</v>
      </c>
      <c r="E742" s="9" t="s">
        <v>785</v>
      </c>
      <c r="F742" s="48">
        <v>95000</v>
      </c>
      <c r="G742" s="9">
        <v>10</v>
      </c>
      <c r="H742" s="9">
        <v>11</v>
      </c>
      <c r="I742" s="9">
        <f t="shared" si="47"/>
        <v>1</v>
      </c>
      <c r="J742" s="43">
        <f t="shared" si="48"/>
        <v>1</v>
      </c>
      <c r="K742" s="88">
        <f t="shared" si="49"/>
        <v>95000</v>
      </c>
      <c r="L742" s="43"/>
      <c r="M742" s="49"/>
      <c r="N742" s="49">
        <f>VLOOKUP(D742,'[2]Báo cáo Dự báo tồn kho theo kho'!$G$1:$N$65536,8,0)</f>
        <v>12</v>
      </c>
      <c r="O742" s="49">
        <f t="shared" si="46"/>
        <v>13</v>
      </c>
      <c r="R742" s="8"/>
    </row>
    <row r="743" spans="1:18" s="7" customFormat="1" ht="47.25" hidden="1" customHeight="1">
      <c r="A743" s="9"/>
      <c r="B743" s="9" t="s">
        <v>197</v>
      </c>
      <c r="C743" s="47" t="s">
        <v>3083</v>
      </c>
      <c r="D743" s="47" t="s">
        <v>3084</v>
      </c>
      <c r="E743" s="9" t="s">
        <v>3085</v>
      </c>
      <c r="F743" s="48">
        <v>120000</v>
      </c>
      <c r="G743" s="9">
        <v>3</v>
      </c>
      <c r="H743" s="9">
        <v>4</v>
      </c>
      <c r="I743" s="9">
        <f t="shared" si="47"/>
        <v>1</v>
      </c>
      <c r="J743" s="43">
        <f t="shared" si="48"/>
        <v>1</v>
      </c>
      <c r="K743" s="88">
        <f t="shared" si="49"/>
        <v>120000</v>
      </c>
      <c r="L743" s="43"/>
      <c r="M743" s="49"/>
      <c r="N743" s="49">
        <f>VLOOKUP(D743,'[2]Báo cáo Dự báo tồn kho theo kho'!$G$1:$N$65536,8,0)</f>
        <v>3</v>
      </c>
      <c r="O743" s="49">
        <f t="shared" si="46"/>
        <v>4</v>
      </c>
      <c r="R743" s="8"/>
    </row>
    <row r="744" spans="1:18" s="7" customFormat="1" ht="47.25" hidden="1" customHeight="1">
      <c r="A744" s="9"/>
      <c r="B744" s="9" t="s">
        <v>197</v>
      </c>
      <c r="C744" s="47" t="s">
        <v>3089</v>
      </c>
      <c r="D744" s="47" t="s">
        <v>3090</v>
      </c>
      <c r="E744" s="9" t="s">
        <v>3091</v>
      </c>
      <c r="F744" s="48">
        <v>109000</v>
      </c>
      <c r="G744" s="9">
        <v>12</v>
      </c>
      <c r="H744" s="9">
        <v>13</v>
      </c>
      <c r="I744" s="9">
        <f t="shared" si="47"/>
        <v>1</v>
      </c>
      <c r="J744" s="43">
        <f t="shared" si="48"/>
        <v>1</v>
      </c>
      <c r="K744" s="88">
        <f t="shared" si="49"/>
        <v>109000</v>
      </c>
      <c r="L744" s="43"/>
      <c r="M744" s="49"/>
      <c r="N744" s="49">
        <f>VLOOKUP(D744,'[2]Báo cáo Dự báo tồn kho theo kho'!$G$1:$N$65536,8,0)</f>
        <v>12</v>
      </c>
      <c r="O744" s="49">
        <f t="shared" si="46"/>
        <v>13</v>
      </c>
      <c r="R744" s="8"/>
    </row>
    <row r="745" spans="1:18" s="7" customFormat="1" ht="47.25" hidden="1" customHeight="1">
      <c r="A745" s="9"/>
      <c r="B745" s="9" t="s">
        <v>197</v>
      </c>
      <c r="C745" s="47" t="s">
        <v>3098</v>
      </c>
      <c r="D745" s="47" t="s">
        <v>3099</v>
      </c>
      <c r="E745" s="9" t="s">
        <v>3100</v>
      </c>
      <c r="F745" s="48">
        <v>79500</v>
      </c>
      <c r="G745" s="9">
        <v>3</v>
      </c>
      <c r="H745" s="9">
        <v>4</v>
      </c>
      <c r="I745" s="9">
        <f t="shared" si="47"/>
        <v>1</v>
      </c>
      <c r="J745" s="43">
        <f t="shared" si="48"/>
        <v>1</v>
      </c>
      <c r="K745" s="88">
        <f t="shared" si="49"/>
        <v>79500</v>
      </c>
      <c r="L745" s="43"/>
      <c r="M745" s="49"/>
      <c r="N745" s="49">
        <f>VLOOKUP(D745,'[2]Báo cáo Dự báo tồn kho theo kho'!$G$1:$N$65536,8,0)</f>
        <v>0</v>
      </c>
      <c r="O745" s="49">
        <f t="shared" si="46"/>
        <v>1</v>
      </c>
      <c r="R745" s="8"/>
    </row>
    <row r="746" spans="1:18" s="7" customFormat="1" ht="47.25" hidden="1" customHeight="1">
      <c r="A746" s="9"/>
      <c r="B746" s="9" t="s">
        <v>197</v>
      </c>
      <c r="C746" s="47" t="s">
        <v>3104</v>
      </c>
      <c r="D746" s="47" t="s">
        <v>3105</v>
      </c>
      <c r="E746" s="9" t="s">
        <v>3106</v>
      </c>
      <c r="F746" s="48">
        <v>115000</v>
      </c>
      <c r="G746" s="9">
        <v>5</v>
      </c>
      <c r="H746" s="9">
        <v>6</v>
      </c>
      <c r="I746" s="9">
        <f t="shared" si="47"/>
        <v>1</v>
      </c>
      <c r="J746" s="43">
        <f t="shared" si="48"/>
        <v>1</v>
      </c>
      <c r="K746" s="88">
        <f t="shared" si="49"/>
        <v>115000</v>
      </c>
      <c r="L746" s="43"/>
      <c r="M746" s="49"/>
      <c r="N746" s="49">
        <f>VLOOKUP(D746,'[2]Báo cáo Dự báo tồn kho theo kho'!$G$1:$N$65536,8,0)</f>
        <v>2</v>
      </c>
      <c r="O746" s="49">
        <f t="shared" si="46"/>
        <v>3</v>
      </c>
      <c r="R746" s="8"/>
    </row>
    <row r="747" spans="1:18" s="7" customFormat="1" ht="47.25" hidden="1" customHeight="1">
      <c r="A747" s="9"/>
      <c r="B747" s="9" t="s">
        <v>197</v>
      </c>
      <c r="C747" s="47" t="s">
        <v>3107</v>
      </c>
      <c r="D747" s="47" t="s">
        <v>3108</v>
      </c>
      <c r="E747" s="9" t="s">
        <v>3109</v>
      </c>
      <c r="F747" s="48">
        <v>90000</v>
      </c>
      <c r="G747" s="9">
        <v>2</v>
      </c>
      <c r="H747" s="9">
        <v>3</v>
      </c>
      <c r="I747" s="9">
        <f t="shared" si="47"/>
        <v>1</v>
      </c>
      <c r="J747" s="43">
        <f t="shared" si="48"/>
        <v>1</v>
      </c>
      <c r="K747" s="88">
        <f t="shared" si="49"/>
        <v>90000</v>
      </c>
      <c r="L747" s="43"/>
      <c r="M747" s="49"/>
      <c r="N747" s="49">
        <f>VLOOKUP(D747,'[2]Báo cáo Dự báo tồn kho theo kho'!$G$1:$N$65536,8,0)</f>
        <v>1</v>
      </c>
      <c r="O747" s="49">
        <f t="shared" si="46"/>
        <v>2</v>
      </c>
      <c r="R747" s="8"/>
    </row>
    <row r="748" spans="1:18" s="7" customFormat="1" ht="47.25" hidden="1" customHeight="1">
      <c r="A748" s="9"/>
      <c r="B748" s="9" t="s">
        <v>2772</v>
      </c>
      <c r="C748" s="47" t="s">
        <v>3125</v>
      </c>
      <c r="D748" s="47" t="s">
        <v>3126</v>
      </c>
      <c r="E748" s="9" t="s">
        <v>3127</v>
      </c>
      <c r="F748" s="48">
        <v>1090000</v>
      </c>
      <c r="G748" s="9">
        <v>1</v>
      </c>
      <c r="H748" s="9">
        <v>2</v>
      </c>
      <c r="I748" s="9">
        <f t="shared" si="47"/>
        <v>1</v>
      </c>
      <c r="J748" s="43">
        <f t="shared" si="48"/>
        <v>1</v>
      </c>
      <c r="K748" s="88">
        <f t="shared" si="49"/>
        <v>1090000</v>
      </c>
      <c r="L748" s="43"/>
      <c r="M748" s="49"/>
      <c r="N748" s="49">
        <f>VLOOKUP(D748,'[2]Báo cáo Dự báo tồn kho theo kho'!$G$1:$N$65536,8,0)</f>
        <v>1</v>
      </c>
      <c r="O748" s="49">
        <f t="shared" si="46"/>
        <v>2</v>
      </c>
      <c r="R748" s="8"/>
    </row>
    <row r="749" spans="1:18" s="7" customFormat="1" ht="47.25" hidden="1" customHeight="1">
      <c r="A749" s="9"/>
      <c r="B749" s="9" t="s">
        <v>2772</v>
      </c>
      <c r="C749" s="47" t="s">
        <v>3128</v>
      </c>
      <c r="D749" s="47" t="s">
        <v>3129</v>
      </c>
      <c r="E749" s="9" t="s">
        <v>3130</v>
      </c>
      <c r="F749" s="48">
        <v>1090000</v>
      </c>
      <c r="G749" s="9">
        <v>0</v>
      </c>
      <c r="H749" s="9">
        <v>1</v>
      </c>
      <c r="I749" s="9">
        <f t="shared" si="47"/>
        <v>1</v>
      </c>
      <c r="J749" s="43">
        <f t="shared" si="48"/>
        <v>1</v>
      </c>
      <c r="K749" s="88">
        <f t="shared" si="49"/>
        <v>1090000</v>
      </c>
      <c r="L749" s="43"/>
      <c r="M749" s="49"/>
      <c r="N749" s="49">
        <f>VLOOKUP(D749,'[2]Báo cáo Dự báo tồn kho theo kho'!$G$1:$N$65536,8,0)</f>
        <v>0</v>
      </c>
      <c r="O749" s="49">
        <f t="shared" si="46"/>
        <v>1</v>
      </c>
      <c r="R749" s="8"/>
    </row>
    <row r="750" spans="1:18" s="7" customFormat="1" ht="47.25" hidden="1" customHeight="1">
      <c r="A750" s="9"/>
      <c r="B750" s="9" t="s">
        <v>2772</v>
      </c>
      <c r="C750" s="47" t="s">
        <v>3134</v>
      </c>
      <c r="D750" s="47" t="s">
        <v>3135</v>
      </c>
      <c r="E750" s="9" t="s">
        <v>3136</v>
      </c>
      <c r="F750" s="48">
        <v>1295000</v>
      </c>
      <c r="G750" s="9">
        <v>1</v>
      </c>
      <c r="H750" s="9">
        <v>2</v>
      </c>
      <c r="I750" s="9">
        <f t="shared" si="47"/>
        <v>1</v>
      </c>
      <c r="J750" s="43">
        <f t="shared" si="48"/>
        <v>1</v>
      </c>
      <c r="K750" s="88">
        <f t="shared" si="49"/>
        <v>1295000</v>
      </c>
      <c r="L750" s="43"/>
      <c r="M750" s="49"/>
      <c r="N750" s="49">
        <f>VLOOKUP(D750,'[2]Báo cáo Dự báo tồn kho theo kho'!$G$1:$N$65536,8,0)</f>
        <v>1</v>
      </c>
      <c r="O750" s="49">
        <f t="shared" si="46"/>
        <v>2</v>
      </c>
      <c r="R750" s="8"/>
    </row>
    <row r="751" spans="1:18" s="7" customFormat="1" ht="47.25" hidden="1" customHeight="1">
      <c r="A751" s="9"/>
      <c r="B751" s="9" t="s">
        <v>2772</v>
      </c>
      <c r="C751" s="47" t="s">
        <v>3137</v>
      </c>
      <c r="D751" s="47" t="s">
        <v>3138</v>
      </c>
      <c r="E751" s="9" t="s">
        <v>3139</v>
      </c>
      <c r="F751" s="48">
        <v>1090000</v>
      </c>
      <c r="G751" s="9">
        <v>0</v>
      </c>
      <c r="H751" s="9">
        <v>1</v>
      </c>
      <c r="I751" s="9">
        <f t="shared" si="47"/>
        <v>1</v>
      </c>
      <c r="J751" s="43">
        <f t="shared" si="48"/>
        <v>1</v>
      </c>
      <c r="K751" s="88">
        <f t="shared" si="49"/>
        <v>1090000</v>
      </c>
      <c r="L751" s="43"/>
      <c r="M751" s="49"/>
      <c r="N751" s="49">
        <f>VLOOKUP(D751,'[2]Báo cáo Dự báo tồn kho theo kho'!$G$1:$N$65536,8,0)</f>
        <v>0</v>
      </c>
      <c r="O751" s="49">
        <f t="shared" si="46"/>
        <v>1</v>
      </c>
      <c r="R751" s="8"/>
    </row>
    <row r="752" spans="1:18" s="7" customFormat="1" ht="47.25" hidden="1" customHeight="1">
      <c r="A752" s="9"/>
      <c r="B752" s="9" t="s">
        <v>2772</v>
      </c>
      <c r="C752" s="47" t="s">
        <v>3143</v>
      </c>
      <c r="D752" s="47" t="s">
        <v>3144</v>
      </c>
      <c r="E752" s="9" t="s">
        <v>3145</v>
      </c>
      <c r="F752" s="48">
        <v>1090000</v>
      </c>
      <c r="G752" s="9">
        <v>1</v>
      </c>
      <c r="H752" s="9">
        <v>2</v>
      </c>
      <c r="I752" s="9">
        <f t="shared" si="47"/>
        <v>1</v>
      </c>
      <c r="J752" s="43">
        <f t="shared" si="48"/>
        <v>1</v>
      </c>
      <c r="K752" s="88">
        <f t="shared" si="49"/>
        <v>1090000</v>
      </c>
      <c r="L752" s="43"/>
      <c r="M752" s="49"/>
      <c r="N752" s="49">
        <f>VLOOKUP(D752,'[2]Báo cáo Dự báo tồn kho theo kho'!$G$1:$N$65536,8,0)</f>
        <v>1</v>
      </c>
      <c r="O752" s="49">
        <f t="shared" si="46"/>
        <v>2</v>
      </c>
      <c r="R752" s="8"/>
    </row>
    <row r="753" spans="1:18" s="7" customFormat="1" ht="47.25" hidden="1" customHeight="1">
      <c r="A753" s="9"/>
      <c r="B753" s="9" t="s">
        <v>27</v>
      </c>
      <c r="C753" s="47" t="s">
        <v>444</v>
      </c>
      <c r="D753" s="47" t="s">
        <v>445</v>
      </c>
      <c r="E753" s="9" t="s">
        <v>446</v>
      </c>
      <c r="F753" s="48">
        <v>130000</v>
      </c>
      <c r="G753" s="9">
        <v>0</v>
      </c>
      <c r="H753" s="9">
        <v>1</v>
      </c>
      <c r="I753" s="9">
        <f t="shared" si="47"/>
        <v>1</v>
      </c>
      <c r="J753" s="43">
        <f t="shared" si="48"/>
        <v>1</v>
      </c>
      <c r="K753" s="88">
        <f t="shared" si="49"/>
        <v>130000</v>
      </c>
      <c r="L753" s="43"/>
      <c r="M753" s="49"/>
      <c r="N753" s="49">
        <f>VLOOKUP(D753,'[2]Báo cáo Dự báo tồn kho theo kho'!$G$1:$N$65536,8,0)</f>
        <v>0</v>
      </c>
      <c r="O753" s="49">
        <f t="shared" si="46"/>
        <v>1</v>
      </c>
      <c r="R753" s="8"/>
    </row>
    <row r="754" spans="1:18" s="7" customFormat="1" ht="47.25" hidden="1" customHeight="1">
      <c r="A754" s="9"/>
      <c r="B754" s="9" t="s">
        <v>27</v>
      </c>
      <c r="C754" s="47" t="s">
        <v>3194</v>
      </c>
      <c r="D754" s="47" t="s">
        <v>3195</v>
      </c>
      <c r="E754" s="9" t="s">
        <v>3196</v>
      </c>
      <c r="F754" s="48">
        <v>75000</v>
      </c>
      <c r="G754" s="9">
        <v>0</v>
      </c>
      <c r="H754" s="9">
        <v>1</v>
      </c>
      <c r="I754" s="9">
        <f t="shared" si="47"/>
        <v>1</v>
      </c>
      <c r="J754" s="43">
        <f t="shared" si="48"/>
        <v>1</v>
      </c>
      <c r="K754" s="88">
        <f t="shared" si="49"/>
        <v>75000</v>
      </c>
      <c r="L754" s="43"/>
      <c r="M754" s="49"/>
      <c r="N754" s="49">
        <f>VLOOKUP(D754,'[2]Báo cáo Dự báo tồn kho theo kho'!$G$1:$N$65536,8,0)</f>
        <v>24</v>
      </c>
      <c r="O754" s="49">
        <f t="shared" si="46"/>
        <v>25</v>
      </c>
      <c r="R754" s="8"/>
    </row>
    <row r="755" spans="1:18" s="7" customFormat="1" ht="47.25" hidden="1" customHeight="1">
      <c r="A755" s="9"/>
      <c r="B755" s="9" t="s">
        <v>27</v>
      </c>
      <c r="C755" s="47" t="s">
        <v>3221</v>
      </c>
      <c r="D755" s="47" t="s">
        <v>3222</v>
      </c>
      <c r="E755" s="9" t="s">
        <v>3223</v>
      </c>
      <c r="F755" s="48">
        <v>75000</v>
      </c>
      <c r="G755" s="9">
        <v>38</v>
      </c>
      <c r="H755" s="9">
        <v>39</v>
      </c>
      <c r="I755" s="9">
        <f t="shared" si="47"/>
        <v>1</v>
      </c>
      <c r="J755" s="43">
        <f t="shared" si="48"/>
        <v>1</v>
      </c>
      <c r="K755" s="88">
        <f t="shared" si="49"/>
        <v>75000</v>
      </c>
      <c r="L755" s="43"/>
      <c r="M755" s="49"/>
      <c r="N755" s="49">
        <f>VLOOKUP(D755,'[2]Báo cáo Dự báo tồn kho theo kho'!$G$1:$N$65536,8,0)</f>
        <v>37</v>
      </c>
      <c r="O755" s="49">
        <f t="shared" si="46"/>
        <v>38</v>
      </c>
      <c r="R755" s="8"/>
    </row>
    <row r="756" spans="1:18" s="7" customFormat="1" ht="47.25" hidden="1" customHeight="1">
      <c r="A756" s="9"/>
      <c r="B756" s="9" t="s">
        <v>27</v>
      </c>
      <c r="C756" s="47" t="s">
        <v>3272</v>
      </c>
      <c r="D756" s="47" t="s">
        <v>3273</v>
      </c>
      <c r="E756" s="9" t="s">
        <v>3274</v>
      </c>
      <c r="F756" s="48">
        <v>42000</v>
      </c>
      <c r="G756" s="9">
        <v>2</v>
      </c>
      <c r="H756" s="9">
        <v>3</v>
      </c>
      <c r="I756" s="9">
        <f t="shared" si="47"/>
        <v>1</v>
      </c>
      <c r="J756" s="43">
        <f t="shared" si="48"/>
        <v>1</v>
      </c>
      <c r="K756" s="88">
        <f t="shared" si="49"/>
        <v>42000</v>
      </c>
      <c r="L756" s="43"/>
      <c r="M756" s="49"/>
      <c r="N756" s="49">
        <f>VLOOKUP(D756,'[2]Báo cáo Dự báo tồn kho theo kho'!$G$1:$N$65536,8,0)</f>
        <v>0</v>
      </c>
      <c r="O756" s="49">
        <f t="shared" si="46"/>
        <v>1</v>
      </c>
      <c r="R756" s="8"/>
    </row>
    <row r="757" spans="1:18" s="7" customFormat="1" ht="47.25" hidden="1" customHeight="1">
      <c r="A757" s="9"/>
      <c r="B757" s="9" t="s">
        <v>33</v>
      </c>
      <c r="C757" s="47" t="s">
        <v>3296</v>
      </c>
      <c r="D757" s="47" t="s">
        <v>3297</v>
      </c>
      <c r="E757" s="9" t="s">
        <v>3298</v>
      </c>
      <c r="F757" s="48">
        <v>350000</v>
      </c>
      <c r="G757" s="9">
        <v>3</v>
      </c>
      <c r="H757" s="9">
        <v>4</v>
      </c>
      <c r="I757" s="9">
        <f t="shared" si="47"/>
        <v>1</v>
      </c>
      <c r="J757" s="43">
        <f t="shared" si="48"/>
        <v>1</v>
      </c>
      <c r="K757" s="88">
        <f t="shared" si="49"/>
        <v>350000</v>
      </c>
      <c r="L757" s="43"/>
      <c r="M757" s="49"/>
      <c r="N757" s="49">
        <f>VLOOKUP(D757,'[2]Báo cáo Dự báo tồn kho theo kho'!$G$1:$N$65536,8,0)</f>
        <v>3</v>
      </c>
      <c r="O757" s="49">
        <f t="shared" si="46"/>
        <v>4</v>
      </c>
      <c r="R757" s="8"/>
    </row>
    <row r="758" spans="1:18" s="7" customFormat="1" ht="47.25" hidden="1" customHeight="1">
      <c r="A758" s="9"/>
      <c r="B758" s="9" t="s">
        <v>33</v>
      </c>
      <c r="C758" s="47" t="s">
        <v>3325</v>
      </c>
      <c r="D758" s="47" t="s">
        <v>3326</v>
      </c>
      <c r="E758" s="9" t="s">
        <v>3327</v>
      </c>
      <c r="F758" s="48">
        <v>350000</v>
      </c>
      <c r="G758" s="9">
        <v>0</v>
      </c>
      <c r="H758" s="9">
        <v>1</v>
      </c>
      <c r="I758" s="9">
        <f t="shared" si="47"/>
        <v>1</v>
      </c>
      <c r="J758" s="43">
        <f t="shared" si="48"/>
        <v>1</v>
      </c>
      <c r="K758" s="88">
        <f t="shared" si="49"/>
        <v>350000</v>
      </c>
      <c r="L758" s="43"/>
      <c r="M758" s="49"/>
      <c r="N758" s="49">
        <f>VLOOKUP(D758,'[2]Báo cáo Dự báo tồn kho theo kho'!$G$1:$N$65536,8,0)</f>
        <v>0</v>
      </c>
      <c r="O758" s="49">
        <f t="shared" si="46"/>
        <v>1</v>
      </c>
      <c r="R758" s="8"/>
    </row>
    <row r="759" spans="1:18" s="7" customFormat="1" ht="47.25" hidden="1" customHeight="1">
      <c r="A759" s="9"/>
      <c r="B759" s="9" t="s">
        <v>33</v>
      </c>
      <c r="C759" s="47" t="s">
        <v>3331</v>
      </c>
      <c r="D759" s="47" t="s">
        <v>3332</v>
      </c>
      <c r="E759" s="9" t="s">
        <v>3330</v>
      </c>
      <c r="F759" s="48">
        <v>2100000</v>
      </c>
      <c r="G759" s="9">
        <v>0</v>
      </c>
      <c r="H759" s="9">
        <v>1</v>
      </c>
      <c r="I759" s="9">
        <f t="shared" si="47"/>
        <v>1</v>
      </c>
      <c r="J759" s="43">
        <f t="shared" si="48"/>
        <v>1</v>
      </c>
      <c r="K759" s="88">
        <f t="shared" si="49"/>
        <v>2100000</v>
      </c>
      <c r="L759" s="43"/>
      <c r="M759" s="49"/>
      <c r="N759" s="49">
        <f>VLOOKUP(D759,'[2]Báo cáo Dự báo tồn kho theo kho'!$G$1:$N$65536,8,0)</f>
        <v>0</v>
      </c>
      <c r="O759" s="49">
        <f t="shared" si="46"/>
        <v>1</v>
      </c>
      <c r="R759" s="8"/>
    </row>
    <row r="760" spans="1:18" s="7" customFormat="1" ht="47.25" hidden="1" customHeight="1">
      <c r="A760" s="9"/>
      <c r="B760" s="9" t="s">
        <v>33</v>
      </c>
      <c r="C760" s="47" t="s">
        <v>3336</v>
      </c>
      <c r="D760" s="47" t="s">
        <v>3337</v>
      </c>
      <c r="E760" s="9" t="s">
        <v>3338</v>
      </c>
      <c r="F760" s="48">
        <v>1500000</v>
      </c>
      <c r="G760" s="9">
        <v>3</v>
      </c>
      <c r="H760" s="9">
        <v>4</v>
      </c>
      <c r="I760" s="9">
        <f t="shared" si="47"/>
        <v>1</v>
      </c>
      <c r="J760" s="43">
        <f t="shared" si="48"/>
        <v>1</v>
      </c>
      <c r="K760" s="88">
        <f t="shared" si="49"/>
        <v>1500000</v>
      </c>
      <c r="L760" s="43"/>
      <c r="M760" s="49"/>
      <c r="N760" s="49">
        <f>VLOOKUP(D760,'[2]Báo cáo Dự báo tồn kho theo kho'!$G$1:$N$65536,8,0)</f>
        <v>3</v>
      </c>
      <c r="O760" s="49">
        <f t="shared" si="46"/>
        <v>4</v>
      </c>
      <c r="R760" s="8"/>
    </row>
    <row r="761" spans="1:18" s="7" customFormat="1" ht="47.25" hidden="1" customHeight="1">
      <c r="A761" s="9"/>
      <c r="B761" s="9" t="s">
        <v>33</v>
      </c>
      <c r="C761" s="47" t="s">
        <v>3345</v>
      </c>
      <c r="D761" s="47" t="s">
        <v>3346</v>
      </c>
      <c r="E761" s="9" t="s">
        <v>3347</v>
      </c>
      <c r="F761" s="48">
        <v>500000</v>
      </c>
      <c r="G761" s="9">
        <v>5</v>
      </c>
      <c r="H761" s="9">
        <v>6</v>
      </c>
      <c r="I761" s="9">
        <f t="shared" si="47"/>
        <v>1</v>
      </c>
      <c r="J761" s="43">
        <f t="shared" si="48"/>
        <v>1</v>
      </c>
      <c r="K761" s="88">
        <f t="shared" si="49"/>
        <v>500000</v>
      </c>
      <c r="L761" s="43"/>
      <c r="M761" s="49"/>
      <c r="N761" s="49">
        <f>VLOOKUP(D761,'[2]Báo cáo Dự báo tồn kho theo kho'!$G$1:$N$65536,8,0)</f>
        <v>5</v>
      </c>
      <c r="O761" s="49">
        <f t="shared" si="46"/>
        <v>6</v>
      </c>
      <c r="R761" s="8"/>
    </row>
    <row r="762" spans="1:18" s="7" customFormat="1" ht="47.25" hidden="1" customHeight="1">
      <c r="A762" s="9"/>
      <c r="B762" s="9" t="s">
        <v>27</v>
      </c>
      <c r="C762" s="47" t="s">
        <v>3396</v>
      </c>
      <c r="D762" s="47" t="s">
        <v>3397</v>
      </c>
      <c r="E762" s="9" t="s">
        <v>3398</v>
      </c>
      <c r="F762" s="48">
        <v>160000</v>
      </c>
      <c r="G762" s="9">
        <v>1</v>
      </c>
      <c r="H762" s="9">
        <v>2</v>
      </c>
      <c r="I762" s="9">
        <f t="shared" si="47"/>
        <v>1</v>
      </c>
      <c r="J762" s="43">
        <f t="shared" si="48"/>
        <v>1</v>
      </c>
      <c r="K762" s="88">
        <f t="shared" si="49"/>
        <v>160000</v>
      </c>
      <c r="L762" s="43"/>
      <c r="M762" s="49"/>
      <c r="N762" s="49">
        <f>VLOOKUP(D762,'[2]Báo cáo Dự báo tồn kho theo kho'!$G$1:$N$65536,8,0)</f>
        <v>1</v>
      </c>
      <c r="O762" s="49">
        <f t="shared" si="46"/>
        <v>2</v>
      </c>
      <c r="R762" s="8"/>
    </row>
    <row r="763" spans="1:18" s="7" customFormat="1" ht="47.25" hidden="1" customHeight="1">
      <c r="A763" s="9"/>
      <c r="B763" s="9" t="s">
        <v>27</v>
      </c>
      <c r="C763" s="47" t="s">
        <v>3408</v>
      </c>
      <c r="D763" s="47" t="s">
        <v>3409</v>
      </c>
      <c r="E763" s="9" t="s">
        <v>3410</v>
      </c>
      <c r="F763" s="48">
        <v>195000</v>
      </c>
      <c r="G763" s="9">
        <v>0</v>
      </c>
      <c r="H763" s="9">
        <v>1</v>
      </c>
      <c r="I763" s="9">
        <f t="shared" si="47"/>
        <v>1</v>
      </c>
      <c r="J763" s="43">
        <f t="shared" si="48"/>
        <v>1</v>
      </c>
      <c r="K763" s="88">
        <f t="shared" si="49"/>
        <v>195000</v>
      </c>
      <c r="L763" s="43"/>
      <c r="M763" s="49"/>
      <c r="N763" s="49">
        <f>VLOOKUP(D763,'[2]Báo cáo Dự báo tồn kho theo kho'!$G$1:$N$65536,8,0)</f>
        <v>0</v>
      </c>
      <c r="O763" s="49">
        <f t="shared" si="46"/>
        <v>1</v>
      </c>
      <c r="R763" s="8"/>
    </row>
    <row r="764" spans="1:18" s="7" customFormat="1" ht="47.25" hidden="1" customHeight="1">
      <c r="A764" s="9"/>
      <c r="B764" s="9" t="s">
        <v>27</v>
      </c>
      <c r="C764" s="47" t="s">
        <v>489</v>
      </c>
      <c r="D764" s="47" t="s">
        <v>490</v>
      </c>
      <c r="E764" s="9" t="s">
        <v>491</v>
      </c>
      <c r="F764" s="48">
        <v>350000</v>
      </c>
      <c r="G764" s="9">
        <v>0</v>
      </c>
      <c r="H764" s="9">
        <v>1</v>
      </c>
      <c r="I764" s="9">
        <f t="shared" si="47"/>
        <v>1</v>
      </c>
      <c r="J764" s="43">
        <f t="shared" si="48"/>
        <v>1</v>
      </c>
      <c r="K764" s="88">
        <f t="shared" si="49"/>
        <v>350000</v>
      </c>
      <c r="L764" s="43"/>
      <c r="M764" s="49"/>
      <c r="N764" s="49">
        <f>VLOOKUP(D764,'[2]Báo cáo Dự báo tồn kho theo kho'!$G$1:$N$65536,8,0)</f>
        <v>0</v>
      </c>
      <c r="O764" s="49">
        <f t="shared" si="46"/>
        <v>1</v>
      </c>
      <c r="R764" s="8"/>
    </row>
    <row r="765" spans="1:18" s="7" customFormat="1" ht="47.25" hidden="1" customHeight="1">
      <c r="A765" s="9"/>
      <c r="B765" s="9" t="s">
        <v>27</v>
      </c>
      <c r="C765" s="47" t="s">
        <v>3414</v>
      </c>
      <c r="D765" s="47" t="s">
        <v>3415</v>
      </c>
      <c r="E765" s="9" t="s">
        <v>3416</v>
      </c>
      <c r="F765" s="48">
        <v>220000</v>
      </c>
      <c r="G765" s="9">
        <v>0</v>
      </c>
      <c r="H765" s="9">
        <v>1</v>
      </c>
      <c r="I765" s="9">
        <f t="shared" si="47"/>
        <v>1</v>
      </c>
      <c r="J765" s="43">
        <f t="shared" si="48"/>
        <v>1</v>
      </c>
      <c r="K765" s="88">
        <f t="shared" si="49"/>
        <v>220000</v>
      </c>
      <c r="L765" s="43"/>
      <c r="M765" s="49"/>
      <c r="N765" s="49">
        <f>VLOOKUP(D765,'[2]Báo cáo Dự báo tồn kho theo kho'!$G$1:$N$65536,8,0)</f>
        <v>0</v>
      </c>
      <c r="O765" s="49">
        <f t="shared" si="46"/>
        <v>1</v>
      </c>
      <c r="R765" s="8"/>
    </row>
    <row r="766" spans="1:18" s="7" customFormat="1" ht="47.25" hidden="1" customHeight="1">
      <c r="A766" s="9"/>
      <c r="B766" s="9" t="s">
        <v>27</v>
      </c>
      <c r="C766" s="47" t="s">
        <v>3417</v>
      </c>
      <c r="D766" s="47" t="s">
        <v>3418</v>
      </c>
      <c r="E766" s="9" t="s">
        <v>3419</v>
      </c>
      <c r="F766" s="48">
        <v>40000</v>
      </c>
      <c r="G766" s="9">
        <v>4</v>
      </c>
      <c r="H766" s="9">
        <v>5</v>
      </c>
      <c r="I766" s="9">
        <f t="shared" si="47"/>
        <v>1</v>
      </c>
      <c r="J766" s="43">
        <f t="shared" si="48"/>
        <v>1</v>
      </c>
      <c r="K766" s="88">
        <f t="shared" si="49"/>
        <v>40000</v>
      </c>
      <c r="L766" s="43"/>
      <c r="M766" s="49"/>
      <c r="N766" s="49">
        <f>VLOOKUP(D766,'[2]Báo cáo Dự báo tồn kho theo kho'!$G$1:$N$65536,8,0)</f>
        <v>4</v>
      </c>
      <c r="O766" s="49">
        <f t="shared" si="46"/>
        <v>5</v>
      </c>
      <c r="R766" s="8"/>
    </row>
    <row r="767" spans="1:18" s="7" customFormat="1" ht="47.25" hidden="1" customHeight="1">
      <c r="A767" s="9"/>
      <c r="B767" s="9" t="s">
        <v>3469</v>
      </c>
      <c r="C767" s="47" t="s">
        <v>3464</v>
      </c>
      <c r="D767" s="47" t="s">
        <v>3465</v>
      </c>
      <c r="E767" s="9" t="s">
        <v>3461</v>
      </c>
      <c r="F767" s="48">
        <v>645000</v>
      </c>
      <c r="G767" s="9">
        <v>-1</v>
      </c>
      <c r="H767" s="9"/>
      <c r="I767" s="9">
        <f t="shared" si="47"/>
        <v>1</v>
      </c>
      <c r="J767" s="43">
        <f t="shared" si="48"/>
        <v>1</v>
      </c>
      <c r="K767" s="88">
        <f t="shared" si="49"/>
        <v>645000</v>
      </c>
      <c r="L767" s="43"/>
      <c r="M767" s="49"/>
      <c r="N767" s="49">
        <f>VLOOKUP(D767,'[2]Báo cáo Dự báo tồn kho theo kho'!$G$1:$N$65536,8,0)</f>
        <v>19</v>
      </c>
      <c r="O767" s="49">
        <f t="shared" si="46"/>
        <v>20</v>
      </c>
      <c r="R767" s="8"/>
    </row>
    <row r="768" spans="1:18" s="7" customFormat="1" ht="47.25" hidden="1" customHeight="1">
      <c r="A768" s="9"/>
      <c r="B768" s="9" t="s">
        <v>3469</v>
      </c>
      <c r="C768" s="47" t="s">
        <v>3466</v>
      </c>
      <c r="D768" s="47" t="s">
        <v>3467</v>
      </c>
      <c r="E768" s="9" t="s">
        <v>3468</v>
      </c>
      <c r="F768" s="48">
        <v>515000</v>
      </c>
      <c r="G768" s="9">
        <v>19</v>
      </c>
      <c r="H768" s="9">
        <v>20</v>
      </c>
      <c r="I768" s="9">
        <f t="shared" si="47"/>
        <v>1</v>
      </c>
      <c r="J768" s="43">
        <f t="shared" si="48"/>
        <v>1</v>
      </c>
      <c r="K768" s="88">
        <f t="shared" si="49"/>
        <v>515000</v>
      </c>
      <c r="L768" s="43"/>
      <c r="M768" s="49"/>
      <c r="N768" s="49">
        <f>VLOOKUP(D768,'[2]Báo cáo Dự báo tồn kho theo kho'!$G$1:$N$65536,8,0)</f>
        <v>35</v>
      </c>
      <c r="O768" s="49">
        <f t="shared" ref="O768:O831" si="50">+N768+I768</f>
        <v>36</v>
      </c>
      <c r="R768" s="8"/>
    </row>
    <row r="769" spans="1:18" s="7" customFormat="1" ht="47.25" hidden="1" customHeight="1">
      <c r="A769" s="9"/>
      <c r="B769" s="9" t="s">
        <v>3498</v>
      </c>
      <c r="C769" s="47" t="s">
        <v>465</v>
      </c>
      <c r="D769" s="47" t="s">
        <v>466</v>
      </c>
      <c r="E769" s="9" t="s">
        <v>467</v>
      </c>
      <c r="F769" s="48">
        <v>289000</v>
      </c>
      <c r="G769" s="9">
        <v>50</v>
      </c>
      <c r="H769" s="9">
        <v>51</v>
      </c>
      <c r="I769" s="9">
        <f t="shared" si="47"/>
        <v>1</v>
      </c>
      <c r="J769" s="43">
        <f t="shared" si="48"/>
        <v>1</v>
      </c>
      <c r="K769" s="88">
        <f t="shared" si="49"/>
        <v>289000</v>
      </c>
      <c r="L769" s="43"/>
      <c r="M769" s="49"/>
      <c r="N769" s="49">
        <f>VLOOKUP(D769,'[2]Báo cáo Dự báo tồn kho theo kho'!$G$1:$N$65536,8,0)</f>
        <v>44</v>
      </c>
      <c r="O769" s="49">
        <f t="shared" si="50"/>
        <v>45</v>
      </c>
      <c r="R769" s="8"/>
    </row>
    <row r="770" spans="1:18" s="7" customFormat="1" ht="47.25" hidden="1" customHeight="1">
      <c r="A770" s="9"/>
      <c r="B770" s="9" t="s">
        <v>3498</v>
      </c>
      <c r="C770" s="47" t="s">
        <v>3473</v>
      </c>
      <c r="D770" s="47" t="s">
        <v>3474</v>
      </c>
      <c r="E770" s="9" t="s">
        <v>3475</v>
      </c>
      <c r="F770" s="48">
        <v>260000</v>
      </c>
      <c r="G770" s="9">
        <v>2</v>
      </c>
      <c r="H770" s="9">
        <v>3</v>
      </c>
      <c r="I770" s="9">
        <f t="shared" si="47"/>
        <v>1</v>
      </c>
      <c r="J770" s="43">
        <f t="shared" si="48"/>
        <v>1</v>
      </c>
      <c r="K770" s="88">
        <f t="shared" si="49"/>
        <v>260000</v>
      </c>
      <c r="L770" s="43"/>
      <c r="M770" s="49"/>
      <c r="N770" s="49">
        <f>VLOOKUP(D770,'[2]Báo cáo Dự báo tồn kho theo kho'!$G$1:$N$65536,8,0)</f>
        <v>2</v>
      </c>
      <c r="O770" s="49">
        <f t="shared" si="50"/>
        <v>3</v>
      </c>
      <c r="R770" s="8"/>
    </row>
    <row r="771" spans="1:18" s="7" customFormat="1" ht="47.25" hidden="1" customHeight="1">
      <c r="A771" s="9"/>
      <c r="B771" s="9" t="s">
        <v>3498</v>
      </c>
      <c r="C771" s="47" t="s">
        <v>3481</v>
      </c>
      <c r="D771" s="47" t="s">
        <v>3482</v>
      </c>
      <c r="E771" s="9" t="s">
        <v>3480</v>
      </c>
      <c r="F771" s="48">
        <v>350000</v>
      </c>
      <c r="G771" s="9">
        <v>12</v>
      </c>
      <c r="H771" s="9">
        <v>13</v>
      </c>
      <c r="I771" s="9">
        <f t="shared" si="47"/>
        <v>1</v>
      </c>
      <c r="J771" s="43">
        <f t="shared" si="48"/>
        <v>1</v>
      </c>
      <c r="K771" s="88">
        <f t="shared" si="49"/>
        <v>350000</v>
      </c>
      <c r="L771" s="43"/>
      <c r="M771" s="49"/>
      <c r="N771" s="49">
        <f>VLOOKUP(D771,'[2]Báo cáo Dự báo tồn kho theo kho'!$G$1:$N$65536,8,0)</f>
        <v>12</v>
      </c>
      <c r="O771" s="49">
        <f t="shared" si="50"/>
        <v>13</v>
      </c>
      <c r="R771" s="8"/>
    </row>
    <row r="772" spans="1:18" s="7" customFormat="1" ht="47.25" hidden="1" customHeight="1">
      <c r="A772" s="9"/>
      <c r="B772" s="9" t="s">
        <v>33</v>
      </c>
      <c r="C772" s="47" t="s">
        <v>3032</v>
      </c>
      <c r="D772" s="47" t="s">
        <v>3033</v>
      </c>
      <c r="E772" s="9" t="s">
        <v>3034</v>
      </c>
      <c r="F772" s="48">
        <v>60000</v>
      </c>
      <c r="G772" s="9">
        <v>23</v>
      </c>
      <c r="H772" s="9">
        <v>24</v>
      </c>
      <c r="I772" s="9">
        <f t="shared" si="47"/>
        <v>1</v>
      </c>
      <c r="J772" s="43">
        <f t="shared" si="48"/>
        <v>1</v>
      </c>
      <c r="K772" s="88">
        <f t="shared" si="49"/>
        <v>60000</v>
      </c>
      <c r="L772" s="43"/>
      <c r="M772" s="49"/>
      <c r="N772" s="49">
        <f>VLOOKUP(D772,'[2]Báo cáo Dự báo tồn kho theo kho'!$G$1:$N$65536,8,0)</f>
        <v>23</v>
      </c>
      <c r="O772" s="49">
        <f t="shared" si="50"/>
        <v>24</v>
      </c>
      <c r="R772" s="8"/>
    </row>
    <row r="773" spans="1:18" s="7" customFormat="1" ht="47.25" hidden="1" customHeight="1">
      <c r="A773" s="9"/>
      <c r="B773" s="9" t="s">
        <v>33</v>
      </c>
      <c r="C773" s="47" t="s">
        <v>555</v>
      </c>
      <c r="D773" s="47" t="s">
        <v>556</v>
      </c>
      <c r="E773" s="9" t="s">
        <v>557</v>
      </c>
      <c r="F773" s="48">
        <v>60000</v>
      </c>
      <c r="G773" s="9">
        <v>10</v>
      </c>
      <c r="H773" s="9">
        <v>11</v>
      </c>
      <c r="I773" s="9">
        <f t="shared" si="47"/>
        <v>1</v>
      </c>
      <c r="J773" s="43">
        <f t="shared" si="48"/>
        <v>1</v>
      </c>
      <c r="K773" s="88">
        <f t="shared" si="49"/>
        <v>60000</v>
      </c>
      <c r="L773" s="43"/>
      <c r="M773" s="49"/>
      <c r="N773" s="49">
        <f>VLOOKUP(D773,'[2]Báo cáo Dự báo tồn kho theo kho'!$G$1:$N$65536,8,0)</f>
        <v>10</v>
      </c>
      <c r="O773" s="49">
        <f t="shared" si="50"/>
        <v>11</v>
      </c>
      <c r="R773" s="8"/>
    </row>
    <row r="774" spans="1:18" s="7" customFormat="1" ht="47.25" hidden="1" customHeight="1">
      <c r="A774" s="9"/>
      <c r="B774" s="9" t="s">
        <v>27</v>
      </c>
      <c r="C774" s="47" t="s">
        <v>486</v>
      </c>
      <c r="D774" s="47" t="s">
        <v>487</v>
      </c>
      <c r="E774" s="9" t="s">
        <v>488</v>
      </c>
      <c r="F774" s="48">
        <v>424000</v>
      </c>
      <c r="G774" s="9">
        <v>1.77</v>
      </c>
      <c r="H774" s="9">
        <v>3.59</v>
      </c>
      <c r="I774" s="9">
        <f t="shared" si="47"/>
        <v>1.8199999999999998</v>
      </c>
      <c r="J774" s="43">
        <f t="shared" si="48"/>
        <v>1.8199999999999998</v>
      </c>
      <c r="K774" s="88">
        <f t="shared" si="49"/>
        <v>771679.99999999988</v>
      </c>
      <c r="L774" s="43"/>
      <c r="M774" s="49"/>
      <c r="N774" s="49">
        <f>VLOOKUP(D774,'[2]Báo cáo Dự báo tồn kho theo kho'!$G$1:$N$65536,8,0)</f>
        <v>3.4</v>
      </c>
      <c r="O774" s="49">
        <f t="shared" si="50"/>
        <v>5.22</v>
      </c>
      <c r="R774" s="8"/>
    </row>
    <row r="775" spans="1:18" s="7" customFormat="1" ht="47.25" hidden="1" customHeight="1">
      <c r="A775" s="9"/>
      <c r="B775" s="9" t="s">
        <v>32</v>
      </c>
      <c r="C775" s="47" t="s">
        <v>1336</v>
      </c>
      <c r="D775" s="47" t="s">
        <v>1337</v>
      </c>
      <c r="E775" s="9" t="s">
        <v>1338</v>
      </c>
      <c r="F775" s="48">
        <v>179000</v>
      </c>
      <c r="G775" s="9">
        <v>3</v>
      </c>
      <c r="H775" s="9">
        <v>5</v>
      </c>
      <c r="I775" s="9">
        <f t="shared" si="47"/>
        <v>2</v>
      </c>
      <c r="J775" s="43">
        <f t="shared" si="48"/>
        <v>2</v>
      </c>
      <c r="K775" s="88">
        <f t="shared" si="49"/>
        <v>358000</v>
      </c>
      <c r="L775" s="43"/>
      <c r="M775" s="49"/>
      <c r="N775" s="49">
        <f>VLOOKUP(D775,'[2]Báo cáo Dự báo tồn kho theo kho'!$G$1:$N$65536,8,0)</f>
        <v>2</v>
      </c>
      <c r="O775" s="49">
        <f t="shared" si="50"/>
        <v>4</v>
      </c>
      <c r="R775" s="8"/>
    </row>
    <row r="776" spans="1:18" s="7" customFormat="1" ht="47.25" hidden="1" customHeight="1">
      <c r="A776" s="9"/>
      <c r="B776" s="9" t="s">
        <v>33</v>
      </c>
      <c r="C776" s="47" t="s">
        <v>1647</v>
      </c>
      <c r="D776" s="47" t="s">
        <v>1648</v>
      </c>
      <c r="E776" s="9" t="s">
        <v>1649</v>
      </c>
      <c r="F776" s="48">
        <v>45000</v>
      </c>
      <c r="G776" s="9">
        <v>17</v>
      </c>
      <c r="H776" s="9">
        <v>19</v>
      </c>
      <c r="I776" s="9">
        <f t="shared" si="47"/>
        <v>2</v>
      </c>
      <c r="J776" s="43">
        <f t="shared" si="48"/>
        <v>2</v>
      </c>
      <c r="K776" s="88">
        <f t="shared" si="49"/>
        <v>90000</v>
      </c>
      <c r="L776" s="43"/>
      <c r="M776" s="49"/>
      <c r="N776" s="49">
        <f>VLOOKUP(D776,'[2]Báo cáo Dự báo tồn kho theo kho'!$G$1:$N$65536,8,0)</f>
        <v>17</v>
      </c>
      <c r="O776" s="49">
        <f t="shared" si="50"/>
        <v>19</v>
      </c>
      <c r="R776" s="8"/>
    </row>
    <row r="777" spans="1:18" s="7" customFormat="1" ht="47.25" hidden="1" customHeight="1">
      <c r="A777" s="9"/>
      <c r="B777" s="9" t="s">
        <v>69</v>
      </c>
      <c r="C777" s="47" t="s">
        <v>855</v>
      </c>
      <c r="D777" s="47" t="s">
        <v>856</v>
      </c>
      <c r="E777" s="9" t="s">
        <v>857</v>
      </c>
      <c r="F777" s="48">
        <v>1380000</v>
      </c>
      <c r="G777" s="9">
        <v>5</v>
      </c>
      <c r="H777" s="9">
        <v>7</v>
      </c>
      <c r="I777" s="9">
        <f t="shared" ref="I777:I840" si="51">+H777-G777</f>
        <v>2</v>
      </c>
      <c r="J777" s="43">
        <f t="shared" si="48"/>
        <v>2</v>
      </c>
      <c r="K777" s="88">
        <f t="shared" si="49"/>
        <v>2760000</v>
      </c>
      <c r="L777" s="43"/>
      <c r="M777" s="49"/>
      <c r="N777" s="49">
        <f>VLOOKUP(D777,'[2]Báo cáo Dự báo tồn kho theo kho'!$G$1:$N$65536,8,0)</f>
        <v>14</v>
      </c>
      <c r="O777" s="49">
        <f t="shared" si="50"/>
        <v>16</v>
      </c>
      <c r="R777" s="8"/>
    </row>
    <row r="778" spans="1:18" s="7" customFormat="1" ht="47.25" hidden="1" customHeight="1">
      <c r="A778" s="9"/>
      <c r="B778" s="9" t="s">
        <v>69</v>
      </c>
      <c r="C778" s="47" t="s">
        <v>917</v>
      </c>
      <c r="D778" s="47" t="s">
        <v>918</v>
      </c>
      <c r="E778" s="9" t="s">
        <v>919</v>
      </c>
      <c r="F778" s="48">
        <v>750000</v>
      </c>
      <c r="G778" s="9">
        <v>0</v>
      </c>
      <c r="H778" s="9">
        <v>2</v>
      </c>
      <c r="I778" s="9">
        <f t="shared" si="51"/>
        <v>2</v>
      </c>
      <c r="J778" s="43">
        <f t="shared" si="48"/>
        <v>2</v>
      </c>
      <c r="K778" s="88">
        <f t="shared" si="49"/>
        <v>1500000</v>
      </c>
      <c r="L778" s="43"/>
      <c r="M778" s="49"/>
      <c r="N778" s="49">
        <f>VLOOKUP(D778,'[2]Báo cáo Dự báo tồn kho theo kho'!$G$1:$N$65536,8,0)</f>
        <v>7</v>
      </c>
      <c r="O778" s="49">
        <f t="shared" si="50"/>
        <v>9</v>
      </c>
      <c r="R778" s="8"/>
    </row>
    <row r="779" spans="1:18" s="7" customFormat="1" ht="47.25" hidden="1" customHeight="1">
      <c r="A779" s="9"/>
      <c r="B779" s="9" t="s">
        <v>69</v>
      </c>
      <c r="C779" s="47" t="s">
        <v>923</v>
      </c>
      <c r="D779" s="47" t="s">
        <v>924</v>
      </c>
      <c r="E779" s="9" t="s">
        <v>925</v>
      </c>
      <c r="F779" s="48">
        <v>720000</v>
      </c>
      <c r="G779" s="9">
        <v>2</v>
      </c>
      <c r="H779" s="9">
        <v>4</v>
      </c>
      <c r="I779" s="9">
        <f t="shared" si="51"/>
        <v>2</v>
      </c>
      <c r="J779" s="43">
        <f t="shared" si="48"/>
        <v>2</v>
      </c>
      <c r="K779" s="88">
        <f t="shared" si="49"/>
        <v>1440000</v>
      </c>
      <c r="L779" s="43"/>
      <c r="M779" s="49"/>
      <c r="N779" s="49">
        <f>VLOOKUP(D779,'[2]Báo cáo Dự báo tồn kho theo kho'!$G$1:$N$65536,8,0)</f>
        <v>0</v>
      </c>
      <c r="O779" s="49">
        <f t="shared" si="50"/>
        <v>2</v>
      </c>
      <c r="R779" s="8"/>
    </row>
    <row r="780" spans="1:18" s="7" customFormat="1" ht="47.25" hidden="1" customHeight="1">
      <c r="A780" s="9"/>
      <c r="B780" s="9" t="s">
        <v>69</v>
      </c>
      <c r="C780" s="47" t="s">
        <v>929</v>
      </c>
      <c r="D780" s="47" t="s">
        <v>930</v>
      </c>
      <c r="E780" s="9" t="s">
        <v>931</v>
      </c>
      <c r="F780" s="48">
        <v>680000</v>
      </c>
      <c r="G780" s="9">
        <v>1</v>
      </c>
      <c r="H780" s="9">
        <v>3</v>
      </c>
      <c r="I780" s="9">
        <f t="shared" si="51"/>
        <v>2</v>
      </c>
      <c r="J780" s="43">
        <f t="shared" si="48"/>
        <v>2</v>
      </c>
      <c r="K780" s="88">
        <f t="shared" si="49"/>
        <v>1360000</v>
      </c>
      <c r="L780" s="43"/>
      <c r="M780" s="49"/>
      <c r="N780" s="49">
        <f>VLOOKUP(D780,'[2]Báo cáo Dự báo tồn kho theo kho'!$G$1:$N$65536,8,0)</f>
        <v>15</v>
      </c>
      <c r="O780" s="49">
        <f t="shared" si="50"/>
        <v>17</v>
      </c>
      <c r="R780" s="8"/>
    </row>
    <row r="781" spans="1:18" s="7" customFormat="1" ht="47.25" hidden="1" customHeight="1">
      <c r="A781" s="9"/>
      <c r="B781" s="9" t="s">
        <v>69</v>
      </c>
      <c r="C781" s="47" t="s">
        <v>932</v>
      </c>
      <c r="D781" s="47" t="s">
        <v>933</v>
      </c>
      <c r="E781" s="9" t="s">
        <v>934</v>
      </c>
      <c r="F781" s="48">
        <v>650000</v>
      </c>
      <c r="G781" s="9">
        <v>1</v>
      </c>
      <c r="H781" s="9">
        <v>3</v>
      </c>
      <c r="I781" s="9">
        <f t="shared" si="51"/>
        <v>2</v>
      </c>
      <c r="J781" s="43">
        <f t="shared" si="48"/>
        <v>2</v>
      </c>
      <c r="K781" s="88">
        <f t="shared" si="49"/>
        <v>1300000</v>
      </c>
      <c r="L781" s="43"/>
      <c r="M781" s="49"/>
      <c r="N781" s="49">
        <f>VLOOKUP(D781,'[2]Báo cáo Dự báo tồn kho theo kho'!$G$1:$N$65536,8,0)</f>
        <v>12</v>
      </c>
      <c r="O781" s="49">
        <f t="shared" si="50"/>
        <v>14</v>
      </c>
      <c r="R781" s="8"/>
    </row>
    <row r="782" spans="1:18" s="7" customFormat="1" ht="47.25" hidden="1" customHeight="1">
      <c r="A782" s="9"/>
      <c r="B782" s="9" t="s">
        <v>135</v>
      </c>
      <c r="C782" s="47" t="s">
        <v>980</v>
      </c>
      <c r="D782" s="47" t="s">
        <v>981</v>
      </c>
      <c r="E782" s="9" t="s">
        <v>982</v>
      </c>
      <c r="F782" s="48">
        <v>450000</v>
      </c>
      <c r="G782" s="9">
        <v>1</v>
      </c>
      <c r="H782" s="9">
        <v>3</v>
      </c>
      <c r="I782" s="9">
        <f t="shared" si="51"/>
        <v>2</v>
      </c>
      <c r="J782" s="43">
        <f t="shared" si="48"/>
        <v>2</v>
      </c>
      <c r="K782" s="88">
        <f t="shared" si="49"/>
        <v>900000</v>
      </c>
      <c r="L782" s="43"/>
      <c r="M782" s="49"/>
      <c r="N782" s="49">
        <f>VLOOKUP(D782,'[2]Báo cáo Dự báo tồn kho theo kho'!$G$1:$N$65536,8,0)</f>
        <v>1</v>
      </c>
      <c r="O782" s="49">
        <f t="shared" si="50"/>
        <v>3</v>
      </c>
      <c r="R782" s="8"/>
    </row>
    <row r="783" spans="1:18" s="7" customFormat="1" ht="47.25" hidden="1" customHeight="1">
      <c r="A783" s="9"/>
      <c r="B783" s="9" t="s">
        <v>32</v>
      </c>
      <c r="C783" s="47" t="s">
        <v>1007</v>
      </c>
      <c r="D783" s="47" t="s">
        <v>1008</v>
      </c>
      <c r="E783" s="9" t="s">
        <v>1009</v>
      </c>
      <c r="F783" s="48">
        <v>399000</v>
      </c>
      <c r="G783" s="9">
        <v>3</v>
      </c>
      <c r="H783" s="9">
        <v>5</v>
      </c>
      <c r="I783" s="9">
        <f t="shared" si="51"/>
        <v>2</v>
      </c>
      <c r="J783" s="43">
        <f t="shared" si="48"/>
        <v>2</v>
      </c>
      <c r="K783" s="88">
        <f t="shared" si="49"/>
        <v>798000</v>
      </c>
      <c r="L783" s="43"/>
      <c r="M783" s="49"/>
      <c r="N783" s="49">
        <f>VLOOKUP(D783,'[2]Báo cáo Dự báo tồn kho theo kho'!$G$1:$N$65536,8,0)</f>
        <v>3</v>
      </c>
      <c r="O783" s="49">
        <f t="shared" si="50"/>
        <v>5</v>
      </c>
      <c r="R783" s="8"/>
    </row>
    <row r="784" spans="1:18" s="7" customFormat="1" ht="47.25" hidden="1" customHeight="1">
      <c r="A784" s="9"/>
      <c r="B784" s="9" t="s">
        <v>32</v>
      </c>
      <c r="C784" s="47" t="s">
        <v>243</v>
      </c>
      <c r="D784" s="47" t="s">
        <v>244</v>
      </c>
      <c r="E784" s="9" t="s">
        <v>245</v>
      </c>
      <c r="F784" s="48">
        <v>350000</v>
      </c>
      <c r="G784" s="9">
        <v>28</v>
      </c>
      <c r="H784" s="9">
        <v>30</v>
      </c>
      <c r="I784" s="9">
        <f t="shared" si="51"/>
        <v>2</v>
      </c>
      <c r="J784" s="43">
        <f t="shared" si="48"/>
        <v>2</v>
      </c>
      <c r="K784" s="88">
        <f t="shared" si="49"/>
        <v>700000</v>
      </c>
      <c r="L784" s="43"/>
      <c r="M784" s="49"/>
      <c r="N784" s="49">
        <f>VLOOKUP(D784,'[2]Báo cáo Dự báo tồn kho theo kho'!$G$1:$N$65536,8,0)</f>
        <v>28</v>
      </c>
      <c r="O784" s="49">
        <f t="shared" si="50"/>
        <v>30</v>
      </c>
      <c r="R784" s="8"/>
    </row>
    <row r="785" spans="1:18" s="7" customFormat="1" ht="47.25" hidden="1" customHeight="1">
      <c r="A785" s="9"/>
      <c r="B785" s="9" t="s">
        <v>135</v>
      </c>
      <c r="C785" s="47" t="s">
        <v>1064</v>
      </c>
      <c r="D785" s="47" t="s">
        <v>1065</v>
      </c>
      <c r="E785" s="9" t="s">
        <v>1066</v>
      </c>
      <c r="F785" s="48">
        <v>300000</v>
      </c>
      <c r="G785" s="9">
        <v>0</v>
      </c>
      <c r="H785" s="9">
        <v>2</v>
      </c>
      <c r="I785" s="9">
        <f t="shared" si="51"/>
        <v>2</v>
      </c>
      <c r="J785" s="43">
        <f t="shared" si="48"/>
        <v>2</v>
      </c>
      <c r="K785" s="88">
        <f t="shared" si="49"/>
        <v>600000</v>
      </c>
      <c r="L785" s="43"/>
      <c r="M785" s="49"/>
      <c r="N785" s="49">
        <f>VLOOKUP(D785,'[2]Báo cáo Dự báo tồn kho theo kho'!$G$1:$N$65536,8,0)</f>
        <v>0</v>
      </c>
      <c r="O785" s="49">
        <f t="shared" si="50"/>
        <v>2</v>
      </c>
      <c r="R785" s="8"/>
    </row>
    <row r="786" spans="1:18" s="7" customFormat="1" ht="47.25" hidden="1" customHeight="1">
      <c r="A786" s="9"/>
      <c r="B786" s="9" t="s">
        <v>32</v>
      </c>
      <c r="C786" s="47" t="s">
        <v>1076</v>
      </c>
      <c r="D786" s="47" t="s">
        <v>1077</v>
      </c>
      <c r="E786" s="9" t="s">
        <v>1078</v>
      </c>
      <c r="F786" s="48">
        <v>295000</v>
      </c>
      <c r="G786" s="9">
        <v>3</v>
      </c>
      <c r="H786" s="9">
        <v>5</v>
      </c>
      <c r="I786" s="9">
        <f t="shared" si="51"/>
        <v>2</v>
      </c>
      <c r="J786" s="43">
        <f t="shared" si="48"/>
        <v>2</v>
      </c>
      <c r="K786" s="88">
        <f t="shared" si="49"/>
        <v>590000</v>
      </c>
      <c r="L786" s="43"/>
      <c r="M786" s="49"/>
      <c r="N786" s="49">
        <f>VLOOKUP(D786,'[2]Báo cáo Dự báo tồn kho theo kho'!$G$1:$N$65536,8,0)</f>
        <v>11</v>
      </c>
      <c r="O786" s="49">
        <f t="shared" si="50"/>
        <v>13</v>
      </c>
      <c r="R786" s="8"/>
    </row>
    <row r="787" spans="1:18" s="7" customFormat="1" ht="47.25" hidden="1" customHeight="1">
      <c r="A787" s="9"/>
      <c r="B787" s="9" t="s">
        <v>69</v>
      </c>
      <c r="C787" s="47" t="s">
        <v>1082</v>
      </c>
      <c r="D787" s="47" t="s">
        <v>1083</v>
      </c>
      <c r="E787" s="9" t="s">
        <v>1084</v>
      </c>
      <c r="F787" s="48">
        <v>290000</v>
      </c>
      <c r="G787" s="9">
        <v>6</v>
      </c>
      <c r="H787" s="9">
        <v>8</v>
      </c>
      <c r="I787" s="9">
        <f t="shared" si="51"/>
        <v>2</v>
      </c>
      <c r="J787" s="43">
        <f t="shared" si="48"/>
        <v>2</v>
      </c>
      <c r="K787" s="88">
        <f t="shared" si="49"/>
        <v>580000</v>
      </c>
      <c r="L787" s="43"/>
      <c r="M787" s="49"/>
      <c r="N787" s="49">
        <f>VLOOKUP(D787,'[2]Báo cáo Dự báo tồn kho theo kho'!$G$1:$N$65536,8,0)</f>
        <v>6</v>
      </c>
      <c r="O787" s="49">
        <f t="shared" si="50"/>
        <v>8</v>
      </c>
      <c r="R787" s="8"/>
    </row>
    <row r="788" spans="1:18" s="7" customFormat="1" ht="47.25" hidden="1" customHeight="1">
      <c r="A788" s="9"/>
      <c r="B788" s="9" t="s">
        <v>32</v>
      </c>
      <c r="C788" s="47" t="s">
        <v>1088</v>
      </c>
      <c r="D788" s="47" t="s">
        <v>1089</v>
      </c>
      <c r="E788" s="9" t="s">
        <v>1090</v>
      </c>
      <c r="F788" s="48">
        <v>285000</v>
      </c>
      <c r="G788" s="9">
        <v>7</v>
      </c>
      <c r="H788" s="9">
        <v>9</v>
      </c>
      <c r="I788" s="9">
        <f t="shared" si="51"/>
        <v>2</v>
      </c>
      <c r="J788" s="43">
        <f t="shared" si="48"/>
        <v>2</v>
      </c>
      <c r="K788" s="88">
        <f t="shared" si="49"/>
        <v>570000</v>
      </c>
      <c r="L788" s="43"/>
      <c r="M788" s="49"/>
      <c r="N788" s="49">
        <f>VLOOKUP(D788,'[2]Báo cáo Dự báo tồn kho theo kho'!$G$1:$N$65536,8,0)</f>
        <v>12</v>
      </c>
      <c r="O788" s="49">
        <f t="shared" si="50"/>
        <v>14</v>
      </c>
      <c r="R788" s="8"/>
    </row>
    <row r="789" spans="1:18" s="7" customFormat="1" ht="47.25" hidden="1" customHeight="1">
      <c r="A789" s="9"/>
      <c r="B789" s="9" t="s">
        <v>32</v>
      </c>
      <c r="C789" s="47" t="s">
        <v>1103</v>
      </c>
      <c r="D789" s="47" t="s">
        <v>1104</v>
      </c>
      <c r="E789" s="9" t="s">
        <v>1105</v>
      </c>
      <c r="F789" s="48">
        <v>269000</v>
      </c>
      <c r="G789" s="9">
        <v>13</v>
      </c>
      <c r="H789" s="9">
        <v>15</v>
      </c>
      <c r="I789" s="9">
        <f t="shared" si="51"/>
        <v>2</v>
      </c>
      <c r="J789" s="43">
        <f t="shared" si="48"/>
        <v>2</v>
      </c>
      <c r="K789" s="88">
        <f t="shared" si="49"/>
        <v>538000</v>
      </c>
      <c r="L789" s="43"/>
      <c r="M789" s="49"/>
      <c r="N789" s="49">
        <f>VLOOKUP(D789,'[2]Báo cáo Dự báo tồn kho theo kho'!$G$1:$N$65536,8,0)</f>
        <v>13</v>
      </c>
      <c r="O789" s="49">
        <f t="shared" si="50"/>
        <v>15</v>
      </c>
      <c r="R789" s="8"/>
    </row>
    <row r="790" spans="1:18" s="7" customFormat="1" ht="47.25" hidden="1" customHeight="1">
      <c r="A790" s="9"/>
      <c r="B790" s="9" t="s">
        <v>32</v>
      </c>
      <c r="C790" s="47" t="s">
        <v>1115</v>
      </c>
      <c r="D790" s="47" t="s">
        <v>1116</v>
      </c>
      <c r="E790" s="9" t="s">
        <v>1117</v>
      </c>
      <c r="F790" s="48">
        <v>255000</v>
      </c>
      <c r="G790" s="9">
        <v>67</v>
      </c>
      <c r="H790" s="9">
        <v>69</v>
      </c>
      <c r="I790" s="9">
        <f t="shared" si="51"/>
        <v>2</v>
      </c>
      <c r="J790" s="43">
        <f t="shared" si="48"/>
        <v>2</v>
      </c>
      <c r="K790" s="88">
        <f t="shared" si="49"/>
        <v>510000</v>
      </c>
      <c r="L790" s="43"/>
      <c r="M790" s="49"/>
      <c r="N790" s="49">
        <f>VLOOKUP(D790,'[2]Báo cáo Dự báo tồn kho theo kho'!$G$1:$N$65536,8,0)</f>
        <v>67</v>
      </c>
      <c r="O790" s="49">
        <f t="shared" si="50"/>
        <v>69</v>
      </c>
      <c r="R790" s="8"/>
    </row>
    <row r="791" spans="1:18" s="7" customFormat="1" ht="47.25" hidden="1" customHeight="1">
      <c r="A791" s="9"/>
      <c r="B791" s="9" t="s">
        <v>32</v>
      </c>
      <c r="C791" s="47" t="s">
        <v>1127</v>
      </c>
      <c r="D791" s="47" t="s">
        <v>1128</v>
      </c>
      <c r="E791" s="9" t="s">
        <v>1129</v>
      </c>
      <c r="F791" s="48">
        <v>250000</v>
      </c>
      <c r="G791" s="9">
        <v>2</v>
      </c>
      <c r="H791" s="9">
        <v>4</v>
      </c>
      <c r="I791" s="9">
        <f t="shared" si="51"/>
        <v>2</v>
      </c>
      <c r="J791" s="43">
        <f t="shared" si="48"/>
        <v>2</v>
      </c>
      <c r="K791" s="88">
        <f t="shared" si="49"/>
        <v>500000</v>
      </c>
      <c r="L791" s="43"/>
      <c r="M791" s="49"/>
      <c r="N791" s="49">
        <f>VLOOKUP(D791,'[2]Báo cáo Dự báo tồn kho theo kho'!$G$1:$N$65536,8,0)</f>
        <v>2</v>
      </c>
      <c r="O791" s="49">
        <f t="shared" si="50"/>
        <v>4</v>
      </c>
      <c r="R791" s="8"/>
    </row>
    <row r="792" spans="1:18" s="7" customFormat="1" ht="47.25" hidden="1" customHeight="1">
      <c r="A792" s="9"/>
      <c r="B792" s="9" t="s">
        <v>27</v>
      </c>
      <c r="C792" s="47" t="s">
        <v>348</v>
      </c>
      <c r="D792" s="47" t="s">
        <v>349</v>
      </c>
      <c r="E792" s="9" t="s">
        <v>350</v>
      </c>
      <c r="F792" s="48">
        <v>240000</v>
      </c>
      <c r="G792" s="9">
        <v>2</v>
      </c>
      <c r="H792" s="9">
        <v>4</v>
      </c>
      <c r="I792" s="9">
        <f t="shared" si="51"/>
        <v>2</v>
      </c>
      <c r="J792" s="43">
        <f t="shared" si="48"/>
        <v>2</v>
      </c>
      <c r="K792" s="88">
        <f t="shared" si="49"/>
        <v>480000</v>
      </c>
      <c r="L792" s="43"/>
      <c r="M792" s="49"/>
      <c r="N792" s="49">
        <f>VLOOKUP(D792,'[2]Báo cáo Dự báo tồn kho theo kho'!$G$1:$N$65536,8,0)</f>
        <v>-1</v>
      </c>
      <c r="O792" s="49">
        <f t="shared" si="50"/>
        <v>1</v>
      </c>
      <c r="R792" s="8"/>
    </row>
    <row r="793" spans="1:18" s="7" customFormat="1" ht="47.25" hidden="1" customHeight="1">
      <c r="A793" s="9"/>
      <c r="B793" s="9" t="s">
        <v>32</v>
      </c>
      <c r="C793" s="47" t="s">
        <v>755</v>
      </c>
      <c r="D793" s="47" t="s">
        <v>756</v>
      </c>
      <c r="E793" s="9" t="s">
        <v>757</v>
      </c>
      <c r="F793" s="48">
        <v>230000</v>
      </c>
      <c r="G793" s="9">
        <v>18</v>
      </c>
      <c r="H793" s="9">
        <v>20</v>
      </c>
      <c r="I793" s="9">
        <f t="shared" si="51"/>
        <v>2</v>
      </c>
      <c r="J793" s="43">
        <f t="shared" ref="J793:J856" si="52">+H793-G793</f>
        <v>2</v>
      </c>
      <c r="K793" s="88">
        <f t="shared" ref="K793:K856" si="53">+J793*F793</f>
        <v>460000</v>
      </c>
      <c r="L793" s="43"/>
      <c r="M793" s="49"/>
      <c r="N793" s="49">
        <f>VLOOKUP(D793,'[2]Báo cáo Dự báo tồn kho theo kho'!$G$1:$N$65536,8,0)</f>
        <v>17</v>
      </c>
      <c r="O793" s="49">
        <f t="shared" si="50"/>
        <v>19</v>
      </c>
      <c r="R793" s="8"/>
    </row>
    <row r="794" spans="1:18" s="7" customFormat="1" ht="47.25" hidden="1" customHeight="1">
      <c r="A794" s="9"/>
      <c r="B794" s="9" t="s">
        <v>32</v>
      </c>
      <c r="C794" s="47" t="s">
        <v>1145</v>
      </c>
      <c r="D794" s="47" t="s">
        <v>1146</v>
      </c>
      <c r="E794" s="9" t="s">
        <v>1147</v>
      </c>
      <c r="F794" s="48">
        <v>220000</v>
      </c>
      <c r="G794" s="9">
        <v>5</v>
      </c>
      <c r="H794" s="9">
        <v>7</v>
      </c>
      <c r="I794" s="9">
        <f t="shared" si="51"/>
        <v>2</v>
      </c>
      <c r="J794" s="43">
        <f t="shared" si="52"/>
        <v>2</v>
      </c>
      <c r="K794" s="88">
        <f t="shared" si="53"/>
        <v>440000</v>
      </c>
      <c r="L794" s="43"/>
      <c r="M794" s="49"/>
      <c r="N794" s="49">
        <f>VLOOKUP(D794,'[2]Báo cáo Dự báo tồn kho theo kho'!$G$1:$N$65536,8,0)</f>
        <v>5</v>
      </c>
      <c r="O794" s="49">
        <f t="shared" si="50"/>
        <v>7</v>
      </c>
      <c r="R794" s="8"/>
    </row>
    <row r="795" spans="1:18" s="7" customFormat="1" ht="47.25" hidden="1" customHeight="1">
      <c r="A795" s="9"/>
      <c r="B795" s="9" t="s">
        <v>32</v>
      </c>
      <c r="C795" s="47" t="s">
        <v>1148</v>
      </c>
      <c r="D795" s="47" t="s">
        <v>1149</v>
      </c>
      <c r="E795" s="9" t="s">
        <v>1150</v>
      </c>
      <c r="F795" s="48">
        <v>220000</v>
      </c>
      <c r="G795" s="9">
        <v>2</v>
      </c>
      <c r="H795" s="9">
        <v>4</v>
      </c>
      <c r="I795" s="9">
        <f t="shared" si="51"/>
        <v>2</v>
      </c>
      <c r="J795" s="43">
        <f t="shared" si="52"/>
        <v>2</v>
      </c>
      <c r="K795" s="88">
        <f t="shared" si="53"/>
        <v>440000</v>
      </c>
      <c r="L795" s="43"/>
      <c r="M795" s="49"/>
      <c r="N795" s="49">
        <f>VLOOKUP(D795,'[2]Báo cáo Dự báo tồn kho theo kho'!$G$1:$N$65536,8,0)</f>
        <v>2</v>
      </c>
      <c r="O795" s="49">
        <f t="shared" si="50"/>
        <v>4</v>
      </c>
      <c r="R795" s="8"/>
    </row>
    <row r="796" spans="1:18" s="7" customFormat="1" ht="47.25" hidden="1" customHeight="1">
      <c r="A796" s="9"/>
      <c r="B796" s="9" t="s">
        <v>27</v>
      </c>
      <c r="C796" s="47" t="s">
        <v>1157</v>
      </c>
      <c r="D796" s="47" t="s">
        <v>1158</v>
      </c>
      <c r="E796" s="9" t="s">
        <v>1159</v>
      </c>
      <c r="F796" s="48">
        <v>210000</v>
      </c>
      <c r="G796" s="9">
        <v>16</v>
      </c>
      <c r="H796" s="9">
        <v>18</v>
      </c>
      <c r="I796" s="9">
        <f t="shared" si="51"/>
        <v>2</v>
      </c>
      <c r="J796" s="43">
        <f t="shared" si="52"/>
        <v>2</v>
      </c>
      <c r="K796" s="88">
        <f t="shared" si="53"/>
        <v>420000</v>
      </c>
      <c r="L796" s="43"/>
      <c r="M796" s="49"/>
      <c r="N796" s="49">
        <f>VLOOKUP(D796,'[2]Báo cáo Dự báo tồn kho theo kho'!$G$1:$N$65536,8,0)</f>
        <v>55</v>
      </c>
      <c r="O796" s="49">
        <f t="shared" si="50"/>
        <v>57</v>
      </c>
      <c r="R796" s="8"/>
    </row>
    <row r="797" spans="1:18" s="7" customFormat="1" ht="47.25" hidden="1" customHeight="1">
      <c r="A797" s="9"/>
      <c r="B797" s="9" t="s">
        <v>32</v>
      </c>
      <c r="C797" s="47" t="s">
        <v>1160</v>
      </c>
      <c r="D797" s="47" t="s">
        <v>1161</v>
      </c>
      <c r="E797" s="9" t="s">
        <v>1162</v>
      </c>
      <c r="F797" s="48">
        <v>199000</v>
      </c>
      <c r="G797" s="9">
        <v>10</v>
      </c>
      <c r="H797" s="9">
        <v>12</v>
      </c>
      <c r="I797" s="9">
        <f t="shared" si="51"/>
        <v>2</v>
      </c>
      <c r="J797" s="43">
        <f t="shared" si="52"/>
        <v>2</v>
      </c>
      <c r="K797" s="88">
        <f t="shared" si="53"/>
        <v>398000</v>
      </c>
      <c r="L797" s="43"/>
      <c r="M797" s="49"/>
      <c r="N797" s="49">
        <f>VLOOKUP(D797,'[2]Báo cáo Dự báo tồn kho theo kho'!$G$1:$N$65536,8,0)</f>
        <v>13</v>
      </c>
      <c r="O797" s="49">
        <f t="shared" si="50"/>
        <v>15</v>
      </c>
      <c r="R797" s="8"/>
    </row>
    <row r="798" spans="1:18" s="7" customFormat="1" ht="47.25" hidden="1" customHeight="1">
      <c r="A798" s="9"/>
      <c r="B798" s="9" t="s">
        <v>32</v>
      </c>
      <c r="C798" s="47" t="s">
        <v>1166</v>
      </c>
      <c r="D798" s="47" t="s">
        <v>1167</v>
      </c>
      <c r="E798" s="9" t="s">
        <v>1168</v>
      </c>
      <c r="F798" s="48">
        <v>195000</v>
      </c>
      <c r="G798" s="9">
        <v>10</v>
      </c>
      <c r="H798" s="9">
        <v>12</v>
      </c>
      <c r="I798" s="9">
        <f t="shared" si="51"/>
        <v>2</v>
      </c>
      <c r="J798" s="43">
        <f t="shared" si="52"/>
        <v>2</v>
      </c>
      <c r="K798" s="88">
        <f t="shared" si="53"/>
        <v>390000</v>
      </c>
      <c r="L798" s="43"/>
      <c r="M798" s="49"/>
      <c r="N798" s="49">
        <f>VLOOKUP(D798,'[2]Báo cáo Dự báo tồn kho theo kho'!$G$1:$N$65536,8,0)</f>
        <v>9</v>
      </c>
      <c r="O798" s="49">
        <f t="shared" si="50"/>
        <v>11</v>
      </c>
      <c r="R798" s="8"/>
    </row>
    <row r="799" spans="1:18" s="7" customFormat="1" ht="47.25" hidden="1" customHeight="1">
      <c r="A799" s="9"/>
      <c r="B799" s="9" t="s">
        <v>33</v>
      </c>
      <c r="C799" s="47" t="s">
        <v>1178</v>
      </c>
      <c r="D799" s="47" t="s">
        <v>1179</v>
      </c>
      <c r="E799" s="9" t="s">
        <v>1180</v>
      </c>
      <c r="F799" s="48">
        <v>188000</v>
      </c>
      <c r="G799" s="9">
        <v>32</v>
      </c>
      <c r="H799" s="9">
        <v>34</v>
      </c>
      <c r="I799" s="9">
        <f t="shared" si="51"/>
        <v>2</v>
      </c>
      <c r="J799" s="43">
        <f t="shared" si="52"/>
        <v>2</v>
      </c>
      <c r="K799" s="88">
        <f t="shared" si="53"/>
        <v>376000</v>
      </c>
      <c r="L799" s="43"/>
      <c r="M799" s="49"/>
      <c r="N799" s="49">
        <f>VLOOKUP(D799,'[2]Báo cáo Dự báo tồn kho theo kho'!$G$1:$N$65536,8,0)</f>
        <v>47</v>
      </c>
      <c r="O799" s="49">
        <f t="shared" si="50"/>
        <v>49</v>
      </c>
      <c r="R799" s="8"/>
    </row>
    <row r="800" spans="1:18" s="7" customFormat="1" ht="47.25" hidden="1" customHeight="1">
      <c r="A800" s="9"/>
      <c r="B800" s="9" t="s">
        <v>32</v>
      </c>
      <c r="C800" s="47" t="s">
        <v>1190</v>
      </c>
      <c r="D800" s="47" t="s">
        <v>1191</v>
      </c>
      <c r="E800" s="9" t="s">
        <v>1192</v>
      </c>
      <c r="F800" s="48">
        <v>185000</v>
      </c>
      <c r="G800" s="9">
        <v>21</v>
      </c>
      <c r="H800" s="9">
        <v>23</v>
      </c>
      <c r="I800" s="9">
        <f t="shared" si="51"/>
        <v>2</v>
      </c>
      <c r="J800" s="43">
        <f t="shared" si="52"/>
        <v>2</v>
      </c>
      <c r="K800" s="88">
        <f t="shared" si="53"/>
        <v>370000</v>
      </c>
      <c r="L800" s="43"/>
      <c r="M800" s="49"/>
      <c r="N800" s="49">
        <f>VLOOKUP(D800,'[2]Báo cáo Dự báo tồn kho theo kho'!$G$1:$N$65536,8,0)</f>
        <v>21</v>
      </c>
      <c r="O800" s="49">
        <f t="shared" si="50"/>
        <v>23</v>
      </c>
      <c r="R800" s="8"/>
    </row>
    <row r="801" spans="1:18" s="7" customFormat="1" ht="47.25" hidden="1" customHeight="1">
      <c r="A801" s="9"/>
      <c r="B801" s="9" t="s">
        <v>69</v>
      </c>
      <c r="C801" s="47" t="s">
        <v>1193</v>
      </c>
      <c r="D801" s="47" t="s">
        <v>1194</v>
      </c>
      <c r="E801" s="9" t="s">
        <v>1195</v>
      </c>
      <c r="F801" s="48">
        <v>185000</v>
      </c>
      <c r="G801" s="9">
        <v>8</v>
      </c>
      <c r="H801" s="9">
        <v>10</v>
      </c>
      <c r="I801" s="9">
        <f t="shared" si="51"/>
        <v>2</v>
      </c>
      <c r="J801" s="43">
        <f t="shared" si="52"/>
        <v>2</v>
      </c>
      <c r="K801" s="88">
        <f t="shared" si="53"/>
        <v>370000</v>
      </c>
      <c r="L801" s="43"/>
      <c r="M801" s="49"/>
      <c r="N801" s="49">
        <f>VLOOKUP(D801,'[2]Báo cáo Dự báo tồn kho theo kho'!$G$1:$N$65536,8,0)</f>
        <v>8</v>
      </c>
      <c r="O801" s="49">
        <f t="shared" si="50"/>
        <v>10</v>
      </c>
      <c r="R801" s="8"/>
    </row>
    <row r="802" spans="1:18" s="7" customFormat="1" ht="47.25" hidden="1" customHeight="1">
      <c r="A802" s="9"/>
      <c r="B802" s="9" t="s">
        <v>32</v>
      </c>
      <c r="C802" s="47" t="s">
        <v>740</v>
      </c>
      <c r="D802" s="47" t="s">
        <v>741</v>
      </c>
      <c r="E802" s="9" t="s">
        <v>742</v>
      </c>
      <c r="F802" s="48">
        <v>179000</v>
      </c>
      <c r="G802" s="9">
        <v>11</v>
      </c>
      <c r="H802" s="9">
        <v>13</v>
      </c>
      <c r="I802" s="9">
        <f t="shared" si="51"/>
        <v>2</v>
      </c>
      <c r="J802" s="43">
        <f t="shared" si="52"/>
        <v>2</v>
      </c>
      <c r="K802" s="88">
        <f t="shared" si="53"/>
        <v>358000</v>
      </c>
      <c r="L802" s="43"/>
      <c r="M802" s="49"/>
      <c r="N802" s="49">
        <f>VLOOKUP(D802,'[2]Báo cáo Dự báo tồn kho theo kho'!$G$1:$N$65536,8,0)</f>
        <v>2</v>
      </c>
      <c r="O802" s="49">
        <f t="shared" si="50"/>
        <v>4</v>
      </c>
      <c r="R802" s="8"/>
    </row>
    <row r="803" spans="1:18" s="7" customFormat="1" ht="47.25" hidden="1" customHeight="1">
      <c r="A803" s="9"/>
      <c r="B803" s="9" t="s">
        <v>32</v>
      </c>
      <c r="C803" s="47" t="s">
        <v>1205</v>
      </c>
      <c r="D803" s="47" t="s">
        <v>1206</v>
      </c>
      <c r="E803" s="9" t="s">
        <v>1207</v>
      </c>
      <c r="F803" s="48">
        <v>170000</v>
      </c>
      <c r="G803" s="9">
        <v>2</v>
      </c>
      <c r="H803" s="9">
        <v>4</v>
      </c>
      <c r="I803" s="9">
        <f t="shared" si="51"/>
        <v>2</v>
      </c>
      <c r="J803" s="43">
        <f t="shared" si="52"/>
        <v>2</v>
      </c>
      <c r="K803" s="88">
        <f t="shared" si="53"/>
        <v>340000</v>
      </c>
      <c r="L803" s="43"/>
      <c r="M803" s="49"/>
      <c r="N803" s="49">
        <f>VLOOKUP(D803,'[2]Báo cáo Dự báo tồn kho theo kho'!$G$1:$N$65536,8,0)</f>
        <v>2</v>
      </c>
      <c r="O803" s="49">
        <f t="shared" si="50"/>
        <v>4</v>
      </c>
      <c r="R803" s="8"/>
    </row>
    <row r="804" spans="1:18" s="7" customFormat="1" ht="47.25" hidden="1" customHeight="1">
      <c r="A804" s="9"/>
      <c r="B804" s="9" t="s">
        <v>32</v>
      </c>
      <c r="C804" s="47" t="s">
        <v>1208</v>
      </c>
      <c r="D804" s="47" t="s">
        <v>1209</v>
      </c>
      <c r="E804" s="9" t="s">
        <v>1210</v>
      </c>
      <c r="F804" s="48">
        <v>170000</v>
      </c>
      <c r="G804" s="9">
        <v>6</v>
      </c>
      <c r="H804" s="9">
        <v>8</v>
      </c>
      <c r="I804" s="9">
        <f t="shared" si="51"/>
        <v>2</v>
      </c>
      <c r="J804" s="43">
        <f t="shared" si="52"/>
        <v>2</v>
      </c>
      <c r="K804" s="88">
        <f t="shared" si="53"/>
        <v>340000</v>
      </c>
      <c r="L804" s="43"/>
      <c r="M804" s="49"/>
      <c r="N804" s="49">
        <f>VLOOKUP(D804,'[2]Báo cáo Dự báo tồn kho theo kho'!$G$1:$N$65536,8,0)</f>
        <v>6</v>
      </c>
      <c r="O804" s="49">
        <f t="shared" si="50"/>
        <v>8</v>
      </c>
      <c r="R804" s="8"/>
    </row>
    <row r="805" spans="1:18" s="7" customFormat="1" ht="47.25" hidden="1" customHeight="1">
      <c r="A805" s="9"/>
      <c r="B805" s="9" t="s">
        <v>32</v>
      </c>
      <c r="C805" s="47" t="s">
        <v>1211</v>
      </c>
      <c r="D805" s="47" t="s">
        <v>1212</v>
      </c>
      <c r="E805" s="9" t="s">
        <v>1213</v>
      </c>
      <c r="F805" s="48">
        <v>169000</v>
      </c>
      <c r="G805" s="9">
        <v>12</v>
      </c>
      <c r="H805" s="9">
        <v>14</v>
      </c>
      <c r="I805" s="9">
        <f t="shared" si="51"/>
        <v>2</v>
      </c>
      <c r="J805" s="43">
        <f t="shared" si="52"/>
        <v>2</v>
      </c>
      <c r="K805" s="88">
        <f t="shared" si="53"/>
        <v>338000</v>
      </c>
      <c r="L805" s="43"/>
      <c r="M805" s="49"/>
      <c r="N805" s="49">
        <f>VLOOKUP(D805,'[2]Báo cáo Dự báo tồn kho theo kho'!$G$1:$N$65536,8,0)</f>
        <v>17</v>
      </c>
      <c r="O805" s="49">
        <f t="shared" si="50"/>
        <v>19</v>
      </c>
      <c r="R805" s="8"/>
    </row>
    <row r="806" spans="1:18" s="7" customFormat="1" ht="47.25" hidden="1" customHeight="1">
      <c r="A806" s="9"/>
      <c r="B806" s="9" t="s">
        <v>69</v>
      </c>
      <c r="C806" s="47" t="s">
        <v>290</v>
      </c>
      <c r="D806" s="47" t="s">
        <v>291</v>
      </c>
      <c r="E806" s="9" t="s">
        <v>292</v>
      </c>
      <c r="F806" s="48">
        <v>160000</v>
      </c>
      <c r="G806" s="9">
        <v>10</v>
      </c>
      <c r="H806" s="9">
        <v>12</v>
      </c>
      <c r="I806" s="9">
        <f t="shared" si="51"/>
        <v>2</v>
      </c>
      <c r="J806" s="43">
        <f t="shared" si="52"/>
        <v>2</v>
      </c>
      <c r="K806" s="88">
        <f t="shared" si="53"/>
        <v>320000</v>
      </c>
      <c r="L806" s="43"/>
      <c r="M806" s="49"/>
      <c r="N806" s="49">
        <f>VLOOKUP(D806,'[2]Báo cáo Dự báo tồn kho theo kho'!$G$1:$N$65536,8,0)</f>
        <v>26</v>
      </c>
      <c r="O806" s="49">
        <f t="shared" si="50"/>
        <v>28</v>
      </c>
      <c r="R806" s="8"/>
    </row>
    <row r="807" spans="1:18" s="7" customFormat="1" ht="47.25" hidden="1" customHeight="1">
      <c r="A807" s="9"/>
      <c r="B807" s="9" t="s">
        <v>33</v>
      </c>
      <c r="C807" s="47" t="s">
        <v>734</v>
      </c>
      <c r="D807" s="47" t="s">
        <v>735</v>
      </c>
      <c r="E807" s="9" t="s">
        <v>736</v>
      </c>
      <c r="F807" s="48">
        <v>155000</v>
      </c>
      <c r="G807" s="9">
        <v>16</v>
      </c>
      <c r="H807" s="9">
        <v>18</v>
      </c>
      <c r="I807" s="9">
        <f t="shared" si="51"/>
        <v>2</v>
      </c>
      <c r="J807" s="43">
        <f t="shared" si="52"/>
        <v>2</v>
      </c>
      <c r="K807" s="88">
        <f t="shared" si="53"/>
        <v>310000</v>
      </c>
      <c r="L807" s="43"/>
      <c r="M807" s="49"/>
      <c r="N807" s="49">
        <f>VLOOKUP(D807,'[2]Báo cáo Dự báo tồn kho theo kho'!$G$1:$N$65536,8,0)</f>
        <v>28</v>
      </c>
      <c r="O807" s="49">
        <f t="shared" si="50"/>
        <v>30</v>
      </c>
      <c r="R807" s="8"/>
    </row>
    <row r="808" spans="1:18" s="7" customFormat="1" ht="47.25" hidden="1" customHeight="1">
      <c r="A808" s="9"/>
      <c r="B808" s="9" t="s">
        <v>32</v>
      </c>
      <c r="C808" s="47" t="s">
        <v>1232</v>
      </c>
      <c r="D808" s="47" t="s">
        <v>1233</v>
      </c>
      <c r="E808" s="9" t="s">
        <v>1234</v>
      </c>
      <c r="F808" s="48">
        <v>145000</v>
      </c>
      <c r="G808" s="9">
        <v>0</v>
      </c>
      <c r="H808" s="9">
        <v>2</v>
      </c>
      <c r="I808" s="9">
        <f t="shared" si="51"/>
        <v>2</v>
      </c>
      <c r="J808" s="43">
        <f t="shared" si="52"/>
        <v>2</v>
      </c>
      <c r="K808" s="88">
        <f t="shared" si="53"/>
        <v>290000</v>
      </c>
      <c r="L808" s="43"/>
      <c r="M808" s="49"/>
      <c r="N808" s="49">
        <f>VLOOKUP(D808,'[2]Báo cáo Dự báo tồn kho theo kho'!$G$1:$N$65536,8,0)</f>
        <v>10</v>
      </c>
      <c r="O808" s="49">
        <f t="shared" si="50"/>
        <v>12</v>
      </c>
      <c r="R808" s="8"/>
    </row>
    <row r="809" spans="1:18" s="7" customFormat="1" ht="47.25" hidden="1" customHeight="1">
      <c r="A809" s="9"/>
      <c r="B809" s="9" t="s">
        <v>33</v>
      </c>
      <c r="C809" s="47" t="s">
        <v>1238</v>
      </c>
      <c r="D809" s="47" t="s">
        <v>1239</v>
      </c>
      <c r="E809" s="9" t="s">
        <v>1240</v>
      </c>
      <c r="F809" s="48">
        <v>145000</v>
      </c>
      <c r="G809" s="9">
        <v>15</v>
      </c>
      <c r="H809" s="9">
        <v>17</v>
      </c>
      <c r="I809" s="9">
        <f t="shared" si="51"/>
        <v>2</v>
      </c>
      <c r="J809" s="43">
        <f t="shared" si="52"/>
        <v>2</v>
      </c>
      <c r="K809" s="88">
        <f t="shared" si="53"/>
        <v>290000</v>
      </c>
      <c r="L809" s="43"/>
      <c r="M809" s="49"/>
      <c r="N809" s="49">
        <f>VLOOKUP(D809,'[2]Báo cáo Dự báo tồn kho theo kho'!$G$1:$N$65536,8,0)</f>
        <v>15</v>
      </c>
      <c r="O809" s="49">
        <f t="shared" si="50"/>
        <v>17</v>
      </c>
      <c r="R809" s="8"/>
    </row>
    <row r="810" spans="1:18" s="7" customFormat="1" ht="47.25" hidden="1" customHeight="1">
      <c r="A810" s="9"/>
      <c r="B810" s="9" t="s">
        <v>32</v>
      </c>
      <c r="C810" s="47" t="s">
        <v>764</v>
      </c>
      <c r="D810" s="47" t="s">
        <v>765</v>
      </c>
      <c r="E810" s="9" t="s">
        <v>766</v>
      </c>
      <c r="F810" s="48">
        <v>139000</v>
      </c>
      <c r="G810" s="9">
        <v>37</v>
      </c>
      <c r="H810" s="9">
        <v>39</v>
      </c>
      <c r="I810" s="9">
        <f t="shared" si="51"/>
        <v>2</v>
      </c>
      <c r="J810" s="43">
        <f t="shared" si="52"/>
        <v>2</v>
      </c>
      <c r="K810" s="88">
        <f t="shared" si="53"/>
        <v>278000</v>
      </c>
      <c r="L810" s="43"/>
      <c r="M810" s="49"/>
      <c r="N810" s="49">
        <f>VLOOKUP(D810,'[2]Báo cáo Dự báo tồn kho theo kho'!$G$1:$N$65536,8,0)</f>
        <v>36</v>
      </c>
      <c r="O810" s="49">
        <f t="shared" si="50"/>
        <v>38</v>
      </c>
      <c r="R810" s="8"/>
    </row>
    <row r="811" spans="1:18" s="7" customFormat="1" ht="47.25" hidden="1" customHeight="1">
      <c r="A811" s="9"/>
      <c r="B811" s="9" t="s">
        <v>27</v>
      </c>
      <c r="C811" s="47" t="s">
        <v>1262</v>
      </c>
      <c r="D811" s="47" t="s">
        <v>1263</v>
      </c>
      <c r="E811" s="9" t="s">
        <v>1264</v>
      </c>
      <c r="F811" s="48">
        <v>130000</v>
      </c>
      <c r="G811" s="9">
        <v>0</v>
      </c>
      <c r="H811" s="9">
        <v>2</v>
      </c>
      <c r="I811" s="9">
        <f t="shared" si="51"/>
        <v>2</v>
      </c>
      <c r="J811" s="43">
        <f t="shared" si="52"/>
        <v>2</v>
      </c>
      <c r="K811" s="88">
        <f t="shared" si="53"/>
        <v>260000</v>
      </c>
      <c r="L811" s="43"/>
      <c r="M811" s="49"/>
      <c r="N811" s="49">
        <f>VLOOKUP(D811,'[2]Báo cáo Dự báo tồn kho theo kho'!$G$1:$N$65536,8,0)</f>
        <v>7</v>
      </c>
      <c r="O811" s="49">
        <f t="shared" si="50"/>
        <v>9</v>
      </c>
      <c r="R811" s="8"/>
    </row>
    <row r="812" spans="1:18" s="7" customFormat="1" ht="47.25" hidden="1" customHeight="1">
      <c r="A812" s="9"/>
      <c r="B812" s="9" t="s">
        <v>40</v>
      </c>
      <c r="C812" s="47" t="s">
        <v>594</v>
      </c>
      <c r="D812" s="47" t="s">
        <v>595</v>
      </c>
      <c r="E812" s="9" t="s">
        <v>596</v>
      </c>
      <c r="F812" s="48">
        <v>129000</v>
      </c>
      <c r="G812" s="9">
        <v>4</v>
      </c>
      <c r="H812" s="9">
        <v>6</v>
      </c>
      <c r="I812" s="9">
        <f t="shared" si="51"/>
        <v>2</v>
      </c>
      <c r="J812" s="43">
        <f t="shared" si="52"/>
        <v>2</v>
      </c>
      <c r="K812" s="88">
        <f t="shared" si="53"/>
        <v>258000</v>
      </c>
      <c r="L812" s="43"/>
      <c r="M812" s="49"/>
      <c r="N812" s="49">
        <f>VLOOKUP(D812,'[2]Báo cáo Dự báo tồn kho theo kho'!$G$1:$N$65536,8,0)</f>
        <v>11</v>
      </c>
      <c r="O812" s="49">
        <f t="shared" si="50"/>
        <v>13</v>
      </c>
      <c r="R812" s="8"/>
    </row>
    <row r="813" spans="1:18" s="7" customFormat="1" ht="47.25" hidden="1" customHeight="1">
      <c r="A813" s="9"/>
      <c r="B813" s="9" t="s">
        <v>27</v>
      </c>
      <c r="C813" s="47" t="s">
        <v>1265</v>
      </c>
      <c r="D813" s="47" t="s">
        <v>1266</v>
      </c>
      <c r="E813" s="9" t="s">
        <v>1267</v>
      </c>
      <c r="F813" s="48">
        <v>125000</v>
      </c>
      <c r="G813" s="9">
        <v>9</v>
      </c>
      <c r="H813" s="9">
        <v>11</v>
      </c>
      <c r="I813" s="9">
        <f t="shared" si="51"/>
        <v>2</v>
      </c>
      <c r="J813" s="43">
        <f t="shared" si="52"/>
        <v>2</v>
      </c>
      <c r="K813" s="88">
        <f t="shared" si="53"/>
        <v>250000</v>
      </c>
      <c r="L813" s="43"/>
      <c r="M813" s="49"/>
      <c r="N813" s="49">
        <f>VLOOKUP(D813,'[2]Báo cáo Dự báo tồn kho theo kho'!$G$1:$N$65536,8,0)</f>
        <v>9</v>
      </c>
      <c r="O813" s="49">
        <f t="shared" si="50"/>
        <v>11</v>
      </c>
      <c r="R813" s="8"/>
    </row>
    <row r="814" spans="1:18" s="7" customFormat="1" ht="47.25" hidden="1" customHeight="1">
      <c r="A814" s="9"/>
      <c r="B814" s="9" t="s">
        <v>197</v>
      </c>
      <c r="C814" s="47" t="s">
        <v>1300</v>
      </c>
      <c r="D814" s="47" t="s">
        <v>1301</v>
      </c>
      <c r="E814" s="9" t="s">
        <v>1302</v>
      </c>
      <c r="F814" s="48">
        <v>105000</v>
      </c>
      <c r="G814" s="9">
        <v>8</v>
      </c>
      <c r="H814" s="9">
        <v>10</v>
      </c>
      <c r="I814" s="9">
        <f t="shared" si="51"/>
        <v>2</v>
      </c>
      <c r="J814" s="43">
        <f t="shared" si="52"/>
        <v>2</v>
      </c>
      <c r="K814" s="88">
        <f t="shared" si="53"/>
        <v>210000</v>
      </c>
      <c r="L814" s="43"/>
      <c r="M814" s="49"/>
      <c r="N814" s="49">
        <f>VLOOKUP(D814,'[2]Báo cáo Dự báo tồn kho theo kho'!$G$1:$N$65536,8,0)</f>
        <v>6</v>
      </c>
      <c r="O814" s="49">
        <f t="shared" si="50"/>
        <v>8</v>
      </c>
      <c r="R814" s="8"/>
    </row>
    <row r="815" spans="1:18" s="7" customFormat="1" ht="47.25" hidden="1" customHeight="1">
      <c r="A815" s="9"/>
      <c r="B815" s="9" t="s">
        <v>27</v>
      </c>
      <c r="C815" s="47" t="s">
        <v>1303</v>
      </c>
      <c r="D815" s="47" t="s">
        <v>1304</v>
      </c>
      <c r="E815" s="9" t="s">
        <v>1305</v>
      </c>
      <c r="F815" s="48">
        <v>99000</v>
      </c>
      <c r="G815" s="9">
        <v>0</v>
      </c>
      <c r="H815" s="9">
        <v>2</v>
      </c>
      <c r="I815" s="9">
        <f t="shared" si="51"/>
        <v>2</v>
      </c>
      <c r="J815" s="43">
        <f t="shared" si="52"/>
        <v>2</v>
      </c>
      <c r="K815" s="88">
        <f t="shared" si="53"/>
        <v>198000</v>
      </c>
      <c r="L815" s="43"/>
      <c r="M815" s="49"/>
      <c r="N815" s="49">
        <f>VLOOKUP(D815,'[2]Báo cáo Dự báo tồn kho theo kho'!$G$1:$N$65536,8,0)</f>
        <v>0</v>
      </c>
      <c r="O815" s="49">
        <f t="shared" si="50"/>
        <v>2</v>
      </c>
      <c r="R815" s="8"/>
    </row>
    <row r="816" spans="1:18" s="7" customFormat="1" ht="47.25" hidden="1" customHeight="1">
      <c r="A816" s="9"/>
      <c r="B816" s="9" t="s">
        <v>40</v>
      </c>
      <c r="C816" s="47" t="s">
        <v>1318</v>
      </c>
      <c r="D816" s="47" t="s">
        <v>1319</v>
      </c>
      <c r="E816" s="9" t="s">
        <v>1320</v>
      </c>
      <c r="F816" s="48">
        <v>95000</v>
      </c>
      <c r="G816" s="9">
        <v>20</v>
      </c>
      <c r="H816" s="9">
        <v>22</v>
      </c>
      <c r="I816" s="9">
        <f t="shared" si="51"/>
        <v>2</v>
      </c>
      <c r="J816" s="43">
        <f t="shared" si="52"/>
        <v>2</v>
      </c>
      <c r="K816" s="88">
        <f t="shared" si="53"/>
        <v>190000</v>
      </c>
      <c r="L816" s="43"/>
      <c r="M816" s="49"/>
      <c r="N816" s="49">
        <f>VLOOKUP(D816,'[2]Báo cáo Dự báo tồn kho theo kho'!$G$1:$N$65536,8,0)</f>
        <v>19</v>
      </c>
      <c r="O816" s="49">
        <f t="shared" si="50"/>
        <v>21</v>
      </c>
      <c r="R816" s="8"/>
    </row>
    <row r="817" spans="1:18" s="7" customFormat="1" ht="47.25" hidden="1" customHeight="1">
      <c r="A817" s="9"/>
      <c r="B817" s="9" t="s">
        <v>27</v>
      </c>
      <c r="C817" s="47" t="s">
        <v>1321</v>
      </c>
      <c r="D817" s="47" t="s">
        <v>1322</v>
      </c>
      <c r="E817" s="9" t="s">
        <v>1323</v>
      </c>
      <c r="F817" s="48">
        <v>95000</v>
      </c>
      <c r="G817" s="9">
        <v>5</v>
      </c>
      <c r="H817" s="9">
        <v>7</v>
      </c>
      <c r="I817" s="9">
        <f t="shared" si="51"/>
        <v>2</v>
      </c>
      <c r="J817" s="43">
        <f t="shared" si="52"/>
        <v>2</v>
      </c>
      <c r="K817" s="88">
        <f t="shared" si="53"/>
        <v>190000</v>
      </c>
      <c r="L817" s="43"/>
      <c r="M817" s="49"/>
      <c r="N817" s="49">
        <f>VLOOKUP(D817,'[2]Báo cáo Dự báo tồn kho theo kho'!$G$1:$N$65536,8,0)</f>
        <v>5</v>
      </c>
      <c r="O817" s="49">
        <f t="shared" si="50"/>
        <v>7</v>
      </c>
      <c r="R817" s="8"/>
    </row>
    <row r="818" spans="1:18" s="7" customFormat="1" ht="47.25" hidden="1" customHeight="1">
      <c r="A818" s="9"/>
      <c r="B818" s="9" t="s">
        <v>32</v>
      </c>
      <c r="C818" s="47" t="s">
        <v>1339</v>
      </c>
      <c r="D818" s="47" t="s">
        <v>1340</v>
      </c>
      <c r="E818" s="9" t="s">
        <v>1341</v>
      </c>
      <c r="F818" s="48">
        <v>89000</v>
      </c>
      <c r="G818" s="9">
        <v>5</v>
      </c>
      <c r="H818" s="9">
        <v>7</v>
      </c>
      <c r="I818" s="9">
        <f t="shared" si="51"/>
        <v>2</v>
      </c>
      <c r="J818" s="43">
        <f t="shared" si="52"/>
        <v>2</v>
      </c>
      <c r="K818" s="88">
        <f t="shared" si="53"/>
        <v>178000</v>
      </c>
      <c r="L818" s="43"/>
      <c r="M818" s="49"/>
      <c r="N818" s="49">
        <f>VLOOKUP(D818,'[2]Báo cáo Dự báo tồn kho theo kho'!$G$1:$N$65536,8,0)</f>
        <v>4</v>
      </c>
      <c r="O818" s="49">
        <f t="shared" si="50"/>
        <v>6</v>
      </c>
      <c r="R818" s="8"/>
    </row>
    <row r="819" spans="1:18" s="7" customFormat="1" ht="47.25" hidden="1" customHeight="1">
      <c r="A819" s="9"/>
      <c r="B819" s="9" t="s">
        <v>197</v>
      </c>
      <c r="C819" s="47" t="s">
        <v>1342</v>
      </c>
      <c r="D819" s="47" t="s">
        <v>1343</v>
      </c>
      <c r="E819" s="9" t="s">
        <v>1344</v>
      </c>
      <c r="F819" s="48">
        <v>89000</v>
      </c>
      <c r="G819" s="9">
        <v>13</v>
      </c>
      <c r="H819" s="9">
        <v>15</v>
      </c>
      <c r="I819" s="9">
        <f t="shared" si="51"/>
        <v>2</v>
      </c>
      <c r="J819" s="43">
        <f t="shared" si="52"/>
        <v>2</v>
      </c>
      <c r="K819" s="88">
        <f t="shared" si="53"/>
        <v>178000</v>
      </c>
      <c r="L819" s="43"/>
      <c r="M819" s="49"/>
      <c r="N819" s="49">
        <f>VLOOKUP(D819,'[2]Báo cáo Dự báo tồn kho theo kho'!$G$1:$N$65536,8,0)</f>
        <v>15</v>
      </c>
      <c r="O819" s="49">
        <f t="shared" si="50"/>
        <v>17</v>
      </c>
      <c r="R819" s="8"/>
    </row>
    <row r="820" spans="1:18" s="7" customFormat="1" ht="47.25" hidden="1" customHeight="1">
      <c r="A820" s="9"/>
      <c r="B820" s="9" t="s">
        <v>27</v>
      </c>
      <c r="C820" s="47" t="s">
        <v>1377</v>
      </c>
      <c r="D820" s="47" t="s">
        <v>1378</v>
      </c>
      <c r="E820" s="9" t="s">
        <v>1379</v>
      </c>
      <c r="F820" s="48">
        <v>79000</v>
      </c>
      <c r="G820" s="9">
        <v>3</v>
      </c>
      <c r="H820" s="9">
        <v>5</v>
      </c>
      <c r="I820" s="9">
        <f t="shared" si="51"/>
        <v>2</v>
      </c>
      <c r="J820" s="43">
        <f t="shared" si="52"/>
        <v>2</v>
      </c>
      <c r="K820" s="88">
        <f t="shared" si="53"/>
        <v>158000</v>
      </c>
      <c r="L820" s="43"/>
      <c r="M820" s="49"/>
      <c r="N820" s="49">
        <f>VLOOKUP(D820,'[2]Báo cáo Dự báo tồn kho theo kho'!$G$1:$N$65536,8,0)</f>
        <v>2</v>
      </c>
      <c r="O820" s="49">
        <f t="shared" si="50"/>
        <v>4</v>
      </c>
      <c r="R820" s="8"/>
    </row>
    <row r="821" spans="1:18" s="7" customFormat="1" ht="47.25" hidden="1" customHeight="1">
      <c r="A821" s="9"/>
      <c r="B821" s="9" t="s">
        <v>33</v>
      </c>
      <c r="C821" s="47" t="s">
        <v>1380</v>
      </c>
      <c r="D821" s="47" t="s">
        <v>1381</v>
      </c>
      <c r="E821" s="9" t="s">
        <v>1382</v>
      </c>
      <c r="F821" s="48">
        <v>79000</v>
      </c>
      <c r="G821" s="9">
        <v>6</v>
      </c>
      <c r="H821" s="9">
        <v>8</v>
      </c>
      <c r="I821" s="9">
        <f t="shared" si="51"/>
        <v>2</v>
      </c>
      <c r="J821" s="43">
        <f t="shared" si="52"/>
        <v>2</v>
      </c>
      <c r="K821" s="88">
        <f t="shared" si="53"/>
        <v>158000</v>
      </c>
      <c r="L821" s="43"/>
      <c r="M821" s="49"/>
      <c r="N821" s="49">
        <f>VLOOKUP(D821,'[2]Báo cáo Dự báo tồn kho theo kho'!$G$1:$N$65536,8,0)</f>
        <v>6</v>
      </c>
      <c r="O821" s="49">
        <f t="shared" si="50"/>
        <v>8</v>
      </c>
      <c r="R821" s="8"/>
    </row>
    <row r="822" spans="1:18" s="7" customFormat="1" ht="47.25" hidden="1" customHeight="1">
      <c r="A822" s="9"/>
      <c r="B822" s="9" t="s">
        <v>27</v>
      </c>
      <c r="C822" s="47" t="s">
        <v>1395</v>
      </c>
      <c r="D822" s="47" t="s">
        <v>1396</v>
      </c>
      <c r="E822" s="9" t="s">
        <v>1397</v>
      </c>
      <c r="F822" s="48">
        <v>75000</v>
      </c>
      <c r="G822" s="9">
        <v>26</v>
      </c>
      <c r="H822" s="9">
        <v>28</v>
      </c>
      <c r="I822" s="9">
        <f t="shared" si="51"/>
        <v>2</v>
      </c>
      <c r="J822" s="43">
        <f t="shared" si="52"/>
        <v>2</v>
      </c>
      <c r="K822" s="88">
        <f t="shared" si="53"/>
        <v>150000</v>
      </c>
      <c r="L822" s="43"/>
      <c r="M822" s="49"/>
      <c r="N822" s="49">
        <f>VLOOKUP(D822,'[2]Báo cáo Dự báo tồn kho theo kho'!$G$1:$N$65536,8,0)</f>
        <v>26</v>
      </c>
      <c r="O822" s="49">
        <f t="shared" si="50"/>
        <v>28</v>
      </c>
      <c r="R822" s="8"/>
    </row>
    <row r="823" spans="1:18" s="7" customFormat="1" ht="47.25" hidden="1" customHeight="1">
      <c r="A823" s="9"/>
      <c r="B823" s="9" t="s">
        <v>27</v>
      </c>
      <c r="C823" s="47" t="s">
        <v>1398</v>
      </c>
      <c r="D823" s="47" t="s">
        <v>1399</v>
      </c>
      <c r="E823" s="9" t="s">
        <v>1400</v>
      </c>
      <c r="F823" s="48">
        <v>75000</v>
      </c>
      <c r="G823" s="9">
        <v>1</v>
      </c>
      <c r="H823" s="9">
        <v>3</v>
      </c>
      <c r="I823" s="9">
        <f t="shared" si="51"/>
        <v>2</v>
      </c>
      <c r="J823" s="43">
        <f t="shared" si="52"/>
        <v>2</v>
      </c>
      <c r="K823" s="88">
        <f t="shared" si="53"/>
        <v>150000</v>
      </c>
      <c r="L823" s="43"/>
      <c r="M823" s="49"/>
      <c r="N823" s="49">
        <f>VLOOKUP(D823,'[2]Báo cáo Dự báo tồn kho theo kho'!$G$1:$N$65536,8,0)</f>
        <v>0</v>
      </c>
      <c r="O823" s="49">
        <f t="shared" si="50"/>
        <v>2</v>
      </c>
      <c r="R823" s="8"/>
    </row>
    <row r="824" spans="1:18" s="7" customFormat="1" ht="47.25" hidden="1" customHeight="1">
      <c r="A824" s="9"/>
      <c r="B824" s="9" t="s">
        <v>27</v>
      </c>
      <c r="C824" s="47" t="s">
        <v>1401</v>
      </c>
      <c r="D824" s="47" t="s">
        <v>1402</v>
      </c>
      <c r="E824" s="9" t="s">
        <v>1403</v>
      </c>
      <c r="F824" s="48">
        <v>74000</v>
      </c>
      <c r="G824" s="9">
        <v>0</v>
      </c>
      <c r="H824" s="9">
        <v>2</v>
      </c>
      <c r="I824" s="9">
        <f t="shared" si="51"/>
        <v>2</v>
      </c>
      <c r="J824" s="43">
        <f t="shared" si="52"/>
        <v>2</v>
      </c>
      <c r="K824" s="88">
        <f t="shared" si="53"/>
        <v>148000</v>
      </c>
      <c r="L824" s="43"/>
      <c r="M824" s="49"/>
      <c r="N824" s="49">
        <f>VLOOKUP(D824,'[2]Báo cáo Dự báo tồn kho theo kho'!$G$1:$N$65536,8,0)</f>
        <v>0</v>
      </c>
      <c r="O824" s="49">
        <f t="shared" si="50"/>
        <v>2</v>
      </c>
      <c r="R824" s="8"/>
    </row>
    <row r="825" spans="1:18" s="7" customFormat="1" ht="47.25" hidden="1" customHeight="1">
      <c r="A825" s="9"/>
      <c r="B825" s="9" t="s">
        <v>27</v>
      </c>
      <c r="C825" s="47" t="s">
        <v>360</v>
      </c>
      <c r="D825" s="47" t="s">
        <v>361</v>
      </c>
      <c r="E825" s="9" t="s">
        <v>362</v>
      </c>
      <c r="F825" s="48">
        <v>74000</v>
      </c>
      <c r="G825" s="9">
        <v>13</v>
      </c>
      <c r="H825" s="9">
        <v>15</v>
      </c>
      <c r="I825" s="9">
        <f t="shared" si="51"/>
        <v>2</v>
      </c>
      <c r="J825" s="43">
        <f t="shared" si="52"/>
        <v>2</v>
      </c>
      <c r="K825" s="88">
        <f t="shared" si="53"/>
        <v>148000</v>
      </c>
      <c r="L825" s="43"/>
      <c r="M825" s="49"/>
      <c r="N825" s="49">
        <f>VLOOKUP(D825,'[2]Báo cáo Dự báo tồn kho theo kho'!$G$1:$N$65536,8,0)</f>
        <v>12</v>
      </c>
      <c r="O825" s="49">
        <f t="shared" si="50"/>
        <v>14</v>
      </c>
      <c r="R825" s="8"/>
    </row>
    <row r="826" spans="1:18" s="7" customFormat="1" ht="47.25" hidden="1" customHeight="1">
      <c r="A826" s="9"/>
      <c r="B826" s="9" t="s">
        <v>27</v>
      </c>
      <c r="C826" s="47" t="s">
        <v>1404</v>
      </c>
      <c r="D826" s="47" t="s">
        <v>1405</v>
      </c>
      <c r="E826" s="9" t="s">
        <v>1406</v>
      </c>
      <c r="F826" s="48">
        <v>74000</v>
      </c>
      <c r="G826" s="9">
        <v>11</v>
      </c>
      <c r="H826" s="9">
        <v>13</v>
      </c>
      <c r="I826" s="9">
        <f t="shared" si="51"/>
        <v>2</v>
      </c>
      <c r="J826" s="43">
        <f t="shared" si="52"/>
        <v>2</v>
      </c>
      <c r="K826" s="88">
        <f t="shared" si="53"/>
        <v>148000</v>
      </c>
      <c r="L826" s="43"/>
      <c r="M826" s="49"/>
      <c r="N826" s="49">
        <f>VLOOKUP(D826,'[2]Báo cáo Dự báo tồn kho theo kho'!$G$1:$N$65536,8,0)</f>
        <v>11</v>
      </c>
      <c r="O826" s="49">
        <f t="shared" si="50"/>
        <v>13</v>
      </c>
      <c r="R826" s="8"/>
    </row>
    <row r="827" spans="1:18" s="7" customFormat="1" ht="47.25" hidden="1" customHeight="1">
      <c r="A827" s="9"/>
      <c r="B827" s="9" t="s">
        <v>40</v>
      </c>
      <c r="C827" s="47" t="s">
        <v>1428</v>
      </c>
      <c r="D827" s="47" t="s">
        <v>1429</v>
      </c>
      <c r="E827" s="9" t="s">
        <v>1430</v>
      </c>
      <c r="F827" s="48">
        <v>69000</v>
      </c>
      <c r="G827" s="9">
        <v>-1</v>
      </c>
      <c r="H827" s="9">
        <v>1</v>
      </c>
      <c r="I827" s="9">
        <f t="shared" si="51"/>
        <v>2</v>
      </c>
      <c r="J827" s="43">
        <f t="shared" si="52"/>
        <v>2</v>
      </c>
      <c r="K827" s="88">
        <f t="shared" si="53"/>
        <v>138000</v>
      </c>
      <c r="L827" s="43"/>
      <c r="M827" s="49"/>
      <c r="N827" s="49">
        <f>VLOOKUP(D827,'[2]Báo cáo Dự báo tồn kho theo kho'!$G$1:$N$65536,8,0)</f>
        <v>6</v>
      </c>
      <c r="O827" s="49">
        <f t="shared" si="50"/>
        <v>8</v>
      </c>
      <c r="R827" s="8"/>
    </row>
    <row r="828" spans="1:18" s="7" customFormat="1" ht="47.25" hidden="1" customHeight="1">
      <c r="A828" s="9"/>
      <c r="B828" s="9" t="s">
        <v>40</v>
      </c>
      <c r="C828" s="47" t="s">
        <v>1431</v>
      </c>
      <c r="D828" s="47" t="s">
        <v>1432</v>
      </c>
      <c r="E828" s="9" t="s">
        <v>1433</v>
      </c>
      <c r="F828" s="48">
        <v>69000</v>
      </c>
      <c r="G828" s="9">
        <v>1</v>
      </c>
      <c r="H828" s="9">
        <v>3</v>
      </c>
      <c r="I828" s="9">
        <f t="shared" si="51"/>
        <v>2</v>
      </c>
      <c r="J828" s="43">
        <f t="shared" si="52"/>
        <v>2</v>
      </c>
      <c r="K828" s="88">
        <f t="shared" si="53"/>
        <v>138000</v>
      </c>
      <c r="L828" s="43"/>
      <c r="M828" s="49"/>
      <c r="N828" s="49">
        <f>VLOOKUP(D828,'[2]Báo cáo Dự báo tồn kho theo kho'!$G$1:$N$65536,8,0)</f>
        <v>3</v>
      </c>
      <c r="O828" s="49">
        <f t="shared" si="50"/>
        <v>5</v>
      </c>
      <c r="R828" s="8"/>
    </row>
    <row r="829" spans="1:18" s="7" customFormat="1" ht="47.25" hidden="1" customHeight="1">
      <c r="A829" s="9"/>
      <c r="B829" s="9" t="s">
        <v>40</v>
      </c>
      <c r="C829" s="47" t="s">
        <v>728</v>
      </c>
      <c r="D829" s="47" t="s">
        <v>729</v>
      </c>
      <c r="E829" s="9" t="s">
        <v>730</v>
      </c>
      <c r="F829" s="48">
        <v>69000</v>
      </c>
      <c r="G829" s="9">
        <v>-2</v>
      </c>
      <c r="H829" s="9">
        <v>0</v>
      </c>
      <c r="I829" s="9">
        <f t="shared" si="51"/>
        <v>2</v>
      </c>
      <c r="J829" s="43">
        <f t="shared" si="52"/>
        <v>2</v>
      </c>
      <c r="K829" s="88">
        <f t="shared" si="53"/>
        <v>138000</v>
      </c>
      <c r="L829" s="43"/>
      <c r="M829" s="49"/>
      <c r="N829" s="49">
        <f>VLOOKUP(D829,'[2]Báo cáo Dự báo tồn kho theo kho'!$G$1:$N$65536,8,0)</f>
        <v>13</v>
      </c>
      <c r="O829" s="49">
        <f t="shared" si="50"/>
        <v>15</v>
      </c>
      <c r="R829" s="8"/>
    </row>
    <row r="830" spans="1:18" s="7" customFormat="1" ht="47.25" hidden="1" customHeight="1">
      <c r="A830" s="9"/>
      <c r="B830" s="9" t="s">
        <v>40</v>
      </c>
      <c r="C830" s="47" t="s">
        <v>1443</v>
      </c>
      <c r="D830" s="47" t="s">
        <v>1444</v>
      </c>
      <c r="E830" s="9" t="s">
        <v>1445</v>
      </c>
      <c r="F830" s="48">
        <v>65000</v>
      </c>
      <c r="G830" s="9">
        <v>2</v>
      </c>
      <c r="H830" s="9">
        <v>4</v>
      </c>
      <c r="I830" s="9">
        <f t="shared" si="51"/>
        <v>2</v>
      </c>
      <c r="J830" s="43">
        <f t="shared" si="52"/>
        <v>2</v>
      </c>
      <c r="K830" s="88">
        <f t="shared" si="53"/>
        <v>130000</v>
      </c>
      <c r="L830" s="43"/>
      <c r="M830" s="49"/>
      <c r="N830" s="49">
        <f>VLOOKUP(D830,'[2]Báo cáo Dự báo tồn kho theo kho'!$G$1:$N$65536,8,0)</f>
        <v>2</v>
      </c>
      <c r="O830" s="49">
        <f t="shared" si="50"/>
        <v>4</v>
      </c>
      <c r="R830" s="8"/>
    </row>
    <row r="831" spans="1:18" s="7" customFormat="1" ht="47.25" hidden="1" customHeight="1">
      <c r="A831" s="9"/>
      <c r="B831" s="9" t="s">
        <v>32</v>
      </c>
      <c r="C831" s="47" t="s">
        <v>1482</v>
      </c>
      <c r="D831" s="47" t="s">
        <v>1483</v>
      </c>
      <c r="E831" s="9" t="s">
        <v>1484</v>
      </c>
      <c r="F831" s="48">
        <v>50000</v>
      </c>
      <c r="G831" s="9">
        <v>32</v>
      </c>
      <c r="H831" s="9">
        <v>34</v>
      </c>
      <c r="I831" s="9">
        <f t="shared" si="51"/>
        <v>2</v>
      </c>
      <c r="J831" s="43">
        <f t="shared" si="52"/>
        <v>2</v>
      </c>
      <c r="K831" s="88">
        <f t="shared" si="53"/>
        <v>100000</v>
      </c>
      <c r="L831" s="43"/>
      <c r="M831" s="49"/>
      <c r="N831" s="49">
        <f>VLOOKUP(D831,'[2]Báo cáo Dự báo tồn kho theo kho'!$G$1:$N$65536,8,0)</f>
        <v>31</v>
      </c>
      <c r="O831" s="49">
        <f t="shared" si="50"/>
        <v>33</v>
      </c>
      <c r="R831" s="8"/>
    </row>
    <row r="832" spans="1:18" s="7" customFormat="1" ht="47.25" hidden="1" customHeight="1">
      <c r="A832" s="9"/>
      <c r="B832" s="9" t="s">
        <v>33</v>
      </c>
      <c r="C832" s="47" t="s">
        <v>780</v>
      </c>
      <c r="D832" s="47" t="s">
        <v>781</v>
      </c>
      <c r="E832" s="9" t="s">
        <v>782</v>
      </c>
      <c r="F832" s="48">
        <v>50000</v>
      </c>
      <c r="G832" s="9">
        <v>0</v>
      </c>
      <c r="H832" s="9">
        <v>2</v>
      </c>
      <c r="I832" s="9">
        <f t="shared" si="51"/>
        <v>2</v>
      </c>
      <c r="J832" s="43">
        <f t="shared" si="52"/>
        <v>2</v>
      </c>
      <c r="K832" s="88">
        <f t="shared" si="53"/>
        <v>100000</v>
      </c>
      <c r="L832" s="43"/>
      <c r="M832" s="49"/>
      <c r="N832" s="49">
        <f>VLOOKUP(D832,'[2]Báo cáo Dự báo tồn kho theo kho'!$G$1:$N$65536,8,0)</f>
        <v>10</v>
      </c>
      <c r="O832" s="49">
        <f t="shared" ref="O832:O895" si="54">+N832+I832</f>
        <v>12</v>
      </c>
      <c r="R832" s="8"/>
    </row>
    <row r="833" spans="1:18" s="7" customFormat="1" ht="47.25" hidden="1" customHeight="1">
      <c r="A833" s="9"/>
      <c r="B833" s="9" t="s">
        <v>27</v>
      </c>
      <c r="C833" s="47" t="s">
        <v>293</v>
      </c>
      <c r="D833" s="47" t="s">
        <v>294</v>
      </c>
      <c r="E833" s="9" t="s">
        <v>295</v>
      </c>
      <c r="F833" s="48">
        <v>49000</v>
      </c>
      <c r="G833" s="9">
        <v>19</v>
      </c>
      <c r="H833" s="9">
        <v>21</v>
      </c>
      <c r="I833" s="9">
        <f t="shared" si="51"/>
        <v>2</v>
      </c>
      <c r="J833" s="43">
        <f t="shared" si="52"/>
        <v>2</v>
      </c>
      <c r="K833" s="88">
        <f t="shared" si="53"/>
        <v>98000</v>
      </c>
      <c r="L833" s="43"/>
      <c r="M833" s="49"/>
      <c r="N833" s="49">
        <f>VLOOKUP(D833,'[2]Báo cáo Dự báo tồn kho theo kho'!$G$1:$N$65536,8,0)</f>
        <v>13</v>
      </c>
      <c r="O833" s="49">
        <f t="shared" si="54"/>
        <v>15</v>
      </c>
      <c r="R833" s="8"/>
    </row>
    <row r="834" spans="1:18" s="7" customFormat="1" ht="47.25" hidden="1" customHeight="1">
      <c r="A834" s="9"/>
      <c r="B834" s="9" t="s">
        <v>27</v>
      </c>
      <c r="C834" s="47" t="s">
        <v>707</v>
      </c>
      <c r="D834" s="47" t="s">
        <v>708</v>
      </c>
      <c r="E834" s="9" t="s">
        <v>709</v>
      </c>
      <c r="F834" s="48">
        <v>48000</v>
      </c>
      <c r="G834" s="9">
        <v>0</v>
      </c>
      <c r="H834" s="9">
        <v>2</v>
      </c>
      <c r="I834" s="9">
        <f t="shared" si="51"/>
        <v>2</v>
      </c>
      <c r="J834" s="43">
        <f t="shared" si="52"/>
        <v>2</v>
      </c>
      <c r="K834" s="88">
        <f t="shared" si="53"/>
        <v>96000</v>
      </c>
      <c r="L834" s="43"/>
      <c r="M834" s="49"/>
      <c r="N834" s="49">
        <f>VLOOKUP(D834,'[2]Báo cáo Dự báo tồn kho theo kho'!$G$1:$N$65536,8,0)</f>
        <v>0</v>
      </c>
      <c r="O834" s="49">
        <f t="shared" si="54"/>
        <v>2</v>
      </c>
      <c r="R834" s="8"/>
    </row>
    <row r="835" spans="1:18" s="7" customFormat="1" ht="47.25" hidden="1" customHeight="1">
      <c r="A835" s="9"/>
      <c r="B835" s="9" t="s">
        <v>33</v>
      </c>
      <c r="C835" s="47" t="s">
        <v>1500</v>
      </c>
      <c r="D835" s="47" t="s">
        <v>1501</v>
      </c>
      <c r="E835" s="9" t="s">
        <v>1502</v>
      </c>
      <c r="F835" s="48">
        <v>46000</v>
      </c>
      <c r="G835" s="9">
        <v>13</v>
      </c>
      <c r="H835" s="9">
        <v>15</v>
      </c>
      <c r="I835" s="9">
        <f t="shared" si="51"/>
        <v>2</v>
      </c>
      <c r="J835" s="43">
        <f t="shared" si="52"/>
        <v>2</v>
      </c>
      <c r="K835" s="88">
        <f t="shared" si="53"/>
        <v>92000</v>
      </c>
      <c r="L835" s="43"/>
      <c r="M835" s="49"/>
      <c r="N835" s="49">
        <f>VLOOKUP(D835,'[2]Báo cáo Dự báo tồn kho theo kho'!$G$1:$N$65536,8,0)</f>
        <v>13</v>
      </c>
      <c r="O835" s="49">
        <f t="shared" si="54"/>
        <v>15</v>
      </c>
      <c r="R835" s="8"/>
    </row>
    <row r="836" spans="1:18" s="7" customFormat="1" ht="47.25" hidden="1" customHeight="1">
      <c r="A836" s="9"/>
      <c r="B836" s="9" t="s">
        <v>33</v>
      </c>
      <c r="C836" s="47" t="s">
        <v>1503</v>
      </c>
      <c r="D836" s="47" t="s">
        <v>1504</v>
      </c>
      <c r="E836" s="9" t="s">
        <v>1505</v>
      </c>
      <c r="F836" s="48">
        <v>46000</v>
      </c>
      <c r="G836" s="9">
        <v>5</v>
      </c>
      <c r="H836" s="9">
        <v>7</v>
      </c>
      <c r="I836" s="9">
        <f t="shared" si="51"/>
        <v>2</v>
      </c>
      <c r="J836" s="43">
        <f t="shared" si="52"/>
        <v>2</v>
      </c>
      <c r="K836" s="88">
        <f t="shared" si="53"/>
        <v>92000</v>
      </c>
      <c r="L836" s="43"/>
      <c r="M836" s="49"/>
      <c r="N836" s="49">
        <f>VLOOKUP(D836,'[2]Báo cáo Dự báo tồn kho theo kho'!$G$1:$N$65536,8,0)</f>
        <v>5</v>
      </c>
      <c r="O836" s="49">
        <f t="shared" si="54"/>
        <v>7</v>
      </c>
      <c r="R836" s="8"/>
    </row>
    <row r="837" spans="1:18" s="7" customFormat="1" ht="47.25" hidden="1" customHeight="1">
      <c r="A837" s="9"/>
      <c r="B837" s="9" t="s">
        <v>33</v>
      </c>
      <c r="C837" s="47" t="s">
        <v>411</v>
      </c>
      <c r="D837" s="47" t="s">
        <v>412</v>
      </c>
      <c r="E837" s="9" t="s">
        <v>413</v>
      </c>
      <c r="F837" s="48">
        <v>45000</v>
      </c>
      <c r="G837" s="9">
        <v>14</v>
      </c>
      <c r="H837" s="9">
        <v>16</v>
      </c>
      <c r="I837" s="9">
        <f t="shared" si="51"/>
        <v>2</v>
      </c>
      <c r="J837" s="43">
        <f t="shared" si="52"/>
        <v>2</v>
      </c>
      <c r="K837" s="88">
        <f t="shared" si="53"/>
        <v>90000</v>
      </c>
      <c r="L837" s="43"/>
      <c r="M837" s="49"/>
      <c r="N837" s="49">
        <f>VLOOKUP(D837,'[2]Báo cáo Dự báo tồn kho theo kho'!$G$1:$N$65536,8,0)</f>
        <v>13</v>
      </c>
      <c r="O837" s="49">
        <f t="shared" si="54"/>
        <v>15</v>
      </c>
      <c r="R837" s="8"/>
    </row>
    <row r="838" spans="1:18" s="7" customFormat="1" ht="47.25" hidden="1" customHeight="1">
      <c r="A838" s="9"/>
      <c r="B838" s="9" t="s">
        <v>33</v>
      </c>
      <c r="C838" s="47" t="s">
        <v>1506</v>
      </c>
      <c r="D838" s="47" t="s">
        <v>1507</v>
      </c>
      <c r="E838" s="9" t="s">
        <v>1508</v>
      </c>
      <c r="F838" s="48">
        <v>45000</v>
      </c>
      <c r="G838" s="9">
        <v>2</v>
      </c>
      <c r="H838" s="9">
        <v>4</v>
      </c>
      <c r="I838" s="9">
        <f t="shared" si="51"/>
        <v>2</v>
      </c>
      <c r="J838" s="43">
        <f t="shared" si="52"/>
        <v>2</v>
      </c>
      <c r="K838" s="88">
        <f t="shared" si="53"/>
        <v>90000</v>
      </c>
      <c r="L838" s="43"/>
      <c r="M838" s="49"/>
      <c r="N838" s="49">
        <f>VLOOKUP(D838,'[2]Báo cáo Dự báo tồn kho theo kho'!$G$1:$N$65536,8,0)</f>
        <v>2</v>
      </c>
      <c r="O838" s="49">
        <f t="shared" si="54"/>
        <v>4</v>
      </c>
      <c r="R838" s="8"/>
    </row>
    <row r="839" spans="1:18" s="7" customFormat="1" ht="47.25" hidden="1" customHeight="1">
      <c r="A839" s="9"/>
      <c r="B839" s="9" t="s">
        <v>33</v>
      </c>
      <c r="C839" s="47" t="s">
        <v>628</v>
      </c>
      <c r="D839" s="47" t="s">
        <v>629</v>
      </c>
      <c r="E839" s="9" t="s">
        <v>630</v>
      </c>
      <c r="F839" s="48">
        <v>45000</v>
      </c>
      <c r="G839" s="9">
        <v>30</v>
      </c>
      <c r="H839" s="9">
        <v>32</v>
      </c>
      <c r="I839" s="9">
        <f t="shared" si="51"/>
        <v>2</v>
      </c>
      <c r="J839" s="43">
        <f t="shared" si="52"/>
        <v>2</v>
      </c>
      <c r="K839" s="88">
        <f t="shared" si="53"/>
        <v>90000</v>
      </c>
      <c r="L839" s="43"/>
      <c r="M839" s="49"/>
      <c r="N839" s="49">
        <f>VLOOKUP(D839,'[2]Báo cáo Dự báo tồn kho theo kho'!$G$1:$N$65536,8,0)</f>
        <v>28</v>
      </c>
      <c r="O839" s="49">
        <f t="shared" si="54"/>
        <v>30</v>
      </c>
      <c r="R839" s="8"/>
    </row>
    <row r="840" spans="1:18" s="7" customFormat="1" ht="47.25" hidden="1" customHeight="1">
      <c r="A840" s="9"/>
      <c r="B840" s="9" t="s">
        <v>33</v>
      </c>
      <c r="C840" s="47" t="s">
        <v>1509</v>
      </c>
      <c r="D840" s="47" t="s">
        <v>1510</v>
      </c>
      <c r="E840" s="9" t="s">
        <v>1511</v>
      </c>
      <c r="F840" s="48">
        <v>45000</v>
      </c>
      <c r="G840" s="9">
        <v>21</v>
      </c>
      <c r="H840" s="9">
        <v>23</v>
      </c>
      <c r="I840" s="9">
        <f t="shared" si="51"/>
        <v>2</v>
      </c>
      <c r="J840" s="43">
        <f t="shared" si="52"/>
        <v>2</v>
      </c>
      <c r="K840" s="88">
        <f t="shared" si="53"/>
        <v>90000</v>
      </c>
      <c r="L840" s="43"/>
      <c r="M840" s="49"/>
      <c r="N840" s="49">
        <f>VLOOKUP(D840,'[2]Báo cáo Dự báo tồn kho theo kho'!$G$1:$N$65536,8,0)</f>
        <v>20</v>
      </c>
      <c r="O840" s="49">
        <f t="shared" si="54"/>
        <v>22</v>
      </c>
      <c r="R840" s="8"/>
    </row>
    <row r="841" spans="1:18" s="7" customFormat="1" ht="47.25" hidden="1" customHeight="1">
      <c r="A841" s="9"/>
      <c r="B841" s="9" t="s">
        <v>33</v>
      </c>
      <c r="C841" s="47" t="s">
        <v>1512</v>
      </c>
      <c r="D841" s="47" t="s">
        <v>1513</v>
      </c>
      <c r="E841" s="9" t="s">
        <v>1514</v>
      </c>
      <c r="F841" s="48">
        <v>45000</v>
      </c>
      <c r="G841" s="9">
        <v>1</v>
      </c>
      <c r="H841" s="9">
        <v>3</v>
      </c>
      <c r="I841" s="9">
        <f t="shared" ref="I841:I904" si="55">+H841-G841</f>
        <v>2</v>
      </c>
      <c r="J841" s="43">
        <f t="shared" si="52"/>
        <v>2</v>
      </c>
      <c r="K841" s="88">
        <f t="shared" si="53"/>
        <v>90000</v>
      </c>
      <c r="L841" s="43"/>
      <c r="M841" s="49"/>
      <c r="N841" s="49">
        <f>VLOOKUP(D841,'[2]Báo cáo Dự báo tồn kho theo kho'!$G$1:$N$65536,8,0)</f>
        <v>0</v>
      </c>
      <c r="O841" s="49">
        <f t="shared" si="54"/>
        <v>2</v>
      </c>
      <c r="R841" s="8"/>
    </row>
    <row r="842" spans="1:18" s="7" customFormat="1" ht="47.25" hidden="1" customHeight="1">
      <c r="A842" s="9"/>
      <c r="B842" s="9" t="s">
        <v>27</v>
      </c>
      <c r="C842" s="47" t="s">
        <v>1527</v>
      </c>
      <c r="D842" s="47" t="s">
        <v>1528</v>
      </c>
      <c r="E842" s="9" t="s">
        <v>1529</v>
      </c>
      <c r="F842" s="48">
        <v>40000</v>
      </c>
      <c r="G842" s="9">
        <v>0</v>
      </c>
      <c r="H842" s="9">
        <v>2</v>
      </c>
      <c r="I842" s="9">
        <f t="shared" si="55"/>
        <v>2</v>
      </c>
      <c r="J842" s="43">
        <f t="shared" si="52"/>
        <v>2</v>
      </c>
      <c r="K842" s="88">
        <f t="shared" si="53"/>
        <v>80000</v>
      </c>
      <c r="L842" s="43"/>
      <c r="M842" s="49"/>
      <c r="N842" s="49">
        <f>VLOOKUP(D842,'[2]Báo cáo Dự báo tồn kho theo kho'!$G$1:$N$65536,8,0)</f>
        <v>0</v>
      </c>
      <c r="O842" s="49">
        <f t="shared" si="54"/>
        <v>2</v>
      </c>
      <c r="R842" s="8"/>
    </row>
    <row r="843" spans="1:18" s="7" customFormat="1" ht="47.25" hidden="1" customHeight="1">
      <c r="A843" s="9"/>
      <c r="B843" s="9" t="s">
        <v>40</v>
      </c>
      <c r="C843" s="47" t="s">
        <v>1536</v>
      </c>
      <c r="D843" s="47" t="s">
        <v>1537</v>
      </c>
      <c r="E843" s="9" t="s">
        <v>1538</v>
      </c>
      <c r="F843" s="48">
        <v>40000</v>
      </c>
      <c r="G843" s="9">
        <v>9</v>
      </c>
      <c r="H843" s="9">
        <v>11</v>
      </c>
      <c r="I843" s="9">
        <f t="shared" si="55"/>
        <v>2</v>
      </c>
      <c r="J843" s="43">
        <f t="shared" si="52"/>
        <v>2</v>
      </c>
      <c r="K843" s="88">
        <f t="shared" si="53"/>
        <v>80000</v>
      </c>
      <c r="L843" s="43"/>
      <c r="M843" s="49"/>
      <c r="N843" s="49">
        <f>VLOOKUP(D843,'[2]Báo cáo Dự báo tồn kho theo kho'!$G$1:$N$65536,8,0)</f>
        <v>9</v>
      </c>
      <c r="O843" s="49">
        <f t="shared" si="54"/>
        <v>11</v>
      </c>
      <c r="R843" s="8"/>
    </row>
    <row r="844" spans="1:18" s="7" customFormat="1" ht="47.25" hidden="1" customHeight="1">
      <c r="A844" s="9"/>
      <c r="B844" s="9" t="s">
        <v>33</v>
      </c>
      <c r="C844" s="47" t="s">
        <v>495</v>
      </c>
      <c r="D844" s="47" t="s">
        <v>496</v>
      </c>
      <c r="E844" s="9" t="s">
        <v>497</v>
      </c>
      <c r="F844" s="48">
        <v>40000</v>
      </c>
      <c r="G844" s="9">
        <v>15</v>
      </c>
      <c r="H844" s="9">
        <v>17</v>
      </c>
      <c r="I844" s="9">
        <f t="shared" si="55"/>
        <v>2</v>
      </c>
      <c r="J844" s="43">
        <f t="shared" si="52"/>
        <v>2</v>
      </c>
      <c r="K844" s="88">
        <f t="shared" si="53"/>
        <v>80000</v>
      </c>
      <c r="L844" s="43"/>
      <c r="M844" s="49"/>
      <c r="N844" s="49">
        <f>VLOOKUP(D844,'[2]Báo cáo Dự báo tồn kho theo kho'!$G$1:$N$65536,8,0)</f>
        <v>15</v>
      </c>
      <c r="O844" s="49">
        <f t="shared" si="54"/>
        <v>17</v>
      </c>
      <c r="R844" s="8"/>
    </row>
    <row r="845" spans="1:18" s="7" customFormat="1" ht="47.25" hidden="1" customHeight="1">
      <c r="A845" s="9"/>
      <c r="B845" s="9" t="s">
        <v>32</v>
      </c>
      <c r="C845" s="47" t="s">
        <v>315</v>
      </c>
      <c r="D845" s="47" t="s">
        <v>316</v>
      </c>
      <c r="E845" s="9" t="s">
        <v>317</v>
      </c>
      <c r="F845" s="48">
        <v>39000</v>
      </c>
      <c r="G845" s="9">
        <v>0</v>
      </c>
      <c r="H845" s="9">
        <v>2</v>
      </c>
      <c r="I845" s="9">
        <f t="shared" si="55"/>
        <v>2</v>
      </c>
      <c r="J845" s="43">
        <f t="shared" si="52"/>
        <v>2</v>
      </c>
      <c r="K845" s="88">
        <f t="shared" si="53"/>
        <v>78000</v>
      </c>
      <c r="L845" s="43"/>
      <c r="M845" s="49"/>
      <c r="N845" s="49">
        <f>VLOOKUP(D845,'[2]Báo cáo Dự báo tồn kho theo kho'!$G$1:$N$65536,8,0)</f>
        <v>0</v>
      </c>
      <c r="O845" s="49">
        <f t="shared" si="54"/>
        <v>2</v>
      </c>
      <c r="R845" s="8"/>
    </row>
    <row r="846" spans="1:18" s="7" customFormat="1" ht="47.25" hidden="1" customHeight="1">
      <c r="A846" s="9"/>
      <c r="B846" s="9" t="s">
        <v>32</v>
      </c>
      <c r="C846" s="47" t="s">
        <v>216</v>
      </c>
      <c r="D846" s="47" t="s">
        <v>217</v>
      </c>
      <c r="E846" s="9" t="s">
        <v>218</v>
      </c>
      <c r="F846" s="48">
        <v>29000</v>
      </c>
      <c r="G846" s="9">
        <v>58</v>
      </c>
      <c r="H846" s="9">
        <v>60</v>
      </c>
      <c r="I846" s="9">
        <f t="shared" si="55"/>
        <v>2</v>
      </c>
      <c r="J846" s="43">
        <f t="shared" si="52"/>
        <v>2</v>
      </c>
      <c r="K846" s="88">
        <f t="shared" si="53"/>
        <v>58000</v>
      </c>
      <c r="L846" s="43"/>
      <c r="M846" s="49"/>
      <c r="N846" s="49">
        <f>VLOOKUP(D846,'[2]Báo cáo Dự báo tồn kho theo kho'!$G$1:$N$65536,8,0)</f>
        <v>58</v>
      </c>
      <c r="O846" s="49">
        <f t="shared" si="54"/>
        <v>60</v>
      </c>
      <c r="R846" s="8"/>
    </row>
    <row r="847" spans="1:18" s="7" customFormat="1" ht="47.25" hidden="1" customHeight="1">
      <c r="A847" s="9"/>
      <c r="B847" s="9" t="s">
        <v>33</v>
      </c>
      <c r="C847" s="47" t="s">
        <v>1572</v>
      </c>
      <c r="D847" s="47" t="s">
        <v>1573</v>
      </c>
      <c r="E847" s="9" t="s">
        <v>1574</v>
      </c>
      <c r="F847" s="48">
        <v>29000</v>
      </c>
      <c r="G847" s="9">
        <v>13</v>
      </c>
      <c r="H847" s="9">
        <v>15</v>
      </c>
      <c r="I847" s="9">
        <f t="shared" si="55"/>
        <v>2</v>
      </c>
      <c r="J847" s="43">
        <f t="shared" si="52"/>
        <v>2</v>
      </c>
      <c r="K847" s="88">
        <f t="shared" si="53"/>
        <v>58000</v>
      </c>
      <c r="L847" s="43"/>
      <c r="M847" s="49"/>
      <c r="N847" s="49">
        <f>VLOOKUP(D847,'[2]Báo cáo Dự báo tồn kho theo kho'!$G$1:$N$65536,8,0)</f>
        <v>7</v>
      </c>
      <c r="O847" s="49">
        <f t="shared" si="54"/>
        <v>9</v>
      </c>
      <c r="R847" s="8"/>
    </row>
    <row r="848" spans="1:18" s="7" customFormat="1" ht="47.25" hidden="1" customHeight="1">
      <c r="A848" s="9"/>
      <c r="B848" s="9" t="s">
        <v>33</v>
      </c>
      <c r="C848" s="47" t="s">
        <v>1584</v>
      </c>
      <c r="D848" s="47" t="s">
        <v>1585</v>
      </c>
      <c r="E848" s="9" t="s">
        <v>1586</v>
      </c>
      <c r="F848" s="48">
        <v>25000</v>
      </c>
      <c r="G848" s="9">
        <v>47</v>
      </c>
      <c r="H848" s="9">
        <v>49</v>
      </c>
      <c r="I848" s="9">
        <f t="shared" si="55"/>
        <v>2</v>
      </c>
      <c r="J848" s="43">
        <f t="shared" si="52"/>
        <v>2</v>
      </c>
      <c r="K848" s="88">
        <f t="shared" si="53"/>
        <v>50000</v>
      </c>
      <c r="L848" s="43"/>
      <c r="M848" s="49"/>
      <c r="N848" s="49">
        <f>VLOOKUP(D848,'[2]Báo cáo Dự báo tồn kho theo kho'!$G$1:$N$65536,8,0)</f>
        <v>47</v>
      </c>
      <c r="O848" s="49">
        <f t="shared" si="54"/>
        <v>49</v>
      </c>
      <c r="R848" s="8"/>
    </row>
    <row r="849" spans="1:18" s="7" customFormat="1" ht="47.25" hidden="1" customHeight="1">
      <c r="A849" s="9"/>
      <c r="B849" s="9" t="s">
        <v>27</v>
      </c>
      <c r="C849" s="47" t="s">
        <v>659</v>
      </c>
      <c r="D849" s="47" t="s">
        <v>660</v>
      </c>
      <c r="E849" s="9" t="s">
        <v>661</v>
      </c>
      <c r="F849" s="48">
        <v>20000</v>
      </c>
      <c r="G849" s="9">
        <v>13</v>
      </c>
      <c r="H849" s="9">
        <v>15</v>
      </c>
      <c r="I849" s="9">
        <f t="shared" si="55"/>
        <v>2</v>
      </c>
      <c r="J849" s="43">
        <f t="shared" si="52"/>
        <v>2</v>
      </c>
      <c r="K849" s="88">
        <f t="shared" si="53"/>
        <v>40000</v>
      </c>
      <c r="L849" s="43"/>
      <c r="M849" s="49"/>
      <c r="N849" s="49">
        <f>VLOOKUP(D849,'[2]Báo cáo Dự báo tồn kho theo kho'!$G$1:$N$65536,8,0)</f>
        <v>13</v>
      </c>
      <c r="O849" s="49">
        <f t="shared" si="54"/>
        <v>15</v>
      </c>
      <c r="R849" s="8"/>
    </row>
    <row r="850" spans="1:18" s="7" customFormat="1" ht="47.25" hidden="1" customHeight="1">
      <c r="A850" s="9"/>
      <c r="B850" s="9" t="s">
        <v>27</v>
      </c>
      <c r="C850" s="47" t="s">
        <v>656</v>
      </c>
      <c r="D850" s="47" t="s">
        <v>657</v>
      </c>
      <c r="E850" s="9" t="s">
        <v>658</v>
      </c>
      <c r="F850" s="48">
        <v>20000</v>
      </c>
      <c r="G850" s="9">
        <v>22</v>
      </c>
      <c r="H850" s="9">
        <v>24</v>
      </c>
      <c r="I850" s="9">
        <f t="shared" si="55"/>
        <v>2</v>
      </c>
      <c r="J850" s="43">
        <f t="shared" si="52"/>
        <v>2</v>
      </c>
      <c r="K850" s="88">
        <f t="shared" si="53"/>
        <v>40000</v>
      </c>
      <c r="L850" s="43"/>
      <c r="M850" s="49"/>
      <c r="N850" s="49">
        <f>VLOOKUP(D850,'[2]Báo cáo Dự báo tồn kho theo kho'!$G$1:$N$65536,8,0)</f>
        <v>22</v>
      </c>
      <c r="O850" s="49">
        <f t="shared" si="54"/>
        <v>24</v>
      </c>
      <c r="R850" s="8"/>
    </row>
    <row r="851" spans="1:18" s="7" customFormat="1" ht="47.25" hidden="1" customHeight="1">
      <c r="A851" s="9"/>
      <c r="B851" s="9" t="s">
        <v>197</v>
      </c>
      <c r="C851" s="47" t="s">
        <v>737</v>
      </c>
      <c r="D851" s="47" t="s">
        <v>738</v>
      </c>
      <c r="E851" s="9" t="s">
        <v>739</v>
      </c>
      <c r="F851" s="48">
        <v>58000</v>
      </c>
      <c r="G851" s="9">
        <v>8</v>
      </c>
      <c r="H851" s="9">
        <v>10</v>
      </c>
      <c r="I851" s="9">
        <f t="shared" si="55"/>
        <v>2</v>
      </c>
      <c r="J851" s="43">
        <f t="shared" si="52"/>
        <v>2</v>
      </c>
      <c r="K851" s="88">
        <f t="shared" si="53"/>
        <v>116000</v>
      </c>
      <c r="L851" s="43"/>
      <c r="M851" s="49"/>
      <c r="N851" s="49">
        <f>VLOOKUP(D851,'[2]Báo cáo Dự báo tồn kho theo kho'!$G$1:$N$65536,8,0)</f>
        <v>2</v>
      </c>
      <c r="O851" s="49">
        <f t="shared" si="54"/>
        <v>4</v>
      </c>
      <c r="R851" s="8"/>
    </row>
    <row r="852" spans="1:18" s="7" customFormat="1" ht="47.25" hidden="1" customHeight="1">
      <c r="A852" s="9"/>
      <c r="B852" s="9" t="s">
        <v>197</v>
      </c>
      <c r="C852" s="47" t="s">
        <v>2587</v>
      </c>
      <c r="D852" s="47" t="s">
        <v>2588</v>
      </c>
      <c r="E852" s="9" t="s">
        <v>2589</v>
      </c>
      <c r="F852" s="48">
        <v>58000</v>
      </c>
      <c r="G852" s="9">
        <v>38</v>
      </c>
      <c r="H852" s="9">
        <v>40</v>
      </c>
      <c r="I852" s="9">
        <f t="shared" si="55"/>
        <v>2</v>
      </c>
      <c r="J852" s="43">
        <f t="shared" si="52"/>
        <v>2</v>
      </c>
      <c r="K852" s="88">
        <f t="shared" si="53"/>
        <v>116000</v>
      </c>
      <c r="L852" s="43"/>
      <c r="M852" s="49"/>
      <c r="N852" s="49">
        <f>VLOOKUP(D852,'[2]Báo cáo Dự báo tồn kho theo kho'!$G$1:$N$65536,8,0)</f>
        <v>35</v>
      </c>
      <c r="O852" s="49">
        <f t="shared" si="54"/>
        <v>37</v>
      </c>
      <c r="R852" s="8"/>
    </row>
    <row r="853" spans="1:18" s="7" customFormat="1" ht="47.25" hidden="1" customHeight="1">
      <c r="A853" s="9"/>
      <c r="B853" s="9" t="s">
        <v>197</v>
      </c>
      <c r="C853" s="47" t="s">
        <v>2599</v>
      </c>
      <c r="D853" s="47" t="s">
        <v>2600</v>
      </c>
      <c r="E853" s="9" t="s">
        <v>2601</v>
      </c>
      <c r="F853" s="48">
        <v>55000</v>
      </c>
      <c r="G853" s="9">
        <v>16</v>
      </c>
      <c r="H853" s="9">
        <v>18</v>
      </c>
      <c r="I853" s="9">
        <f t="shared" si="55"/>
        <v>2</v>
      </c>
      <c r="J853" s="43">
        <f t="shared" si="52"/>
        <v>2</v>
      </c>
      <c r="K853" s="88">
        <f t="shared" si="53"/>
        <v>110000</v>
      </c>
      <c r="L853" s="43"/>
      <c r="M853" s="49"/>
      <c r="N853" s="49">
        <f>VLOOKUP(D853,'[2]Báo cáo Dự báo tồn kho theo kho'!$G$1:$N$65536,8,0)</f>
        <v>16</v>
      </c>
      <c r="O853" s="49">
        <f t="shared" si="54"/>
        <v>18</v>
      </c>
      <c r="R853" s="8"/>
    </row>
    <row r="854" spans="1:18" s="7" customFormat="1" ht="47.25" hidden="1" customHeight="1">
      <c r="A854" s="9"/>
      <c r="B854" s="9" t="s">
        <v>135</v>
      </c>
      <c r="C854" s="47" t="s">
        <v>2687</v>
      </c>
      <c r="D854" s="47" t="s">
        <v>2688</v>
      </c>
      <c r="E854" s="9" t="s">
        <v>2689</v>
      </c>
      <c r="F854" s="48">
        <v>70000</v>
      </c>
      <c r="G854" s="9">
        <v>12</v>
      </c>
      <c r="H854" s="9">
        <v>14</v>
      </c>
      <c r="I854" s="9">
        <f t="shared" si="55"/>
        <v>2</v>
      </c>
      <c r="J854" s="43">
        <f t="shared" si="52"/>
        <v>2</v>
      </c>
      <c r="K854" s="88">
        <f t="shared" si="53"/>
        <v>140000</v>
      </c>
      <c r="L854" s="43"/>
      <c r="M854" s="49"/>
      <c r="N854" s="49">
        <f>VLOOKUP(D854,'[2]Báo cáo Dự báo tồn kho theo kho'!$G$1:$N$65536,8,0)</f>
        <v>10</v>
      </c>
      <c r="O854" s="49">
        <f t="shared" si="54"/>
        <v>12</v>
      </c>
      <c r="R854" s="8"/>
    </row>
    <row r="855" spans="1:18" s="7" customFormat="1" ht="47.25" hidden="1" customHeight="1">
      <c r="A855" s="9"/>
      <c r="B855" s="9" t="s">
        <v>32</v>
      </c>
      <c r="C855" s="47" t="s">
        <v>2713</v>
      </c>
      <c r="D855" s="47" t="s">
        <v>2714</v>
      </c>
      <c r="E855" s="9" t="s">
        <v>2715</v>
      </c>
      <c r="F855" s="48">
        <v>99000</v>
      </c>
      <c r="G855" s="9">
        <v>7</v>
      </c>
      <c r="H855" s="9">
        <v>9</v>
      </c>
      <c r="I855" s="9">
        <f t="shared" si="55"/>
        <v>2</v>
      </c>
      <c r="J855" s="43">
        <f t="shared" si="52"/>
        <v>2</v>
      </c>
      <c r="K855" s="88">
        <f t="shared" si="53"/>
        <v>198000</v>
      </c>
      <c r="L855" s="43"/>
      <c r="M855" s="49"/>
      <c r="N855" s="49">
        <f>VLOOKUP(D855,'[2]Báo cáo Dự báo tồn kho theo kho'!$G$1:$N$65536,8,0)</f>
        <v>7</v>
      </c>
      <c r="O855" s="49">
        <f t="shared" si="54"/>
        <v>9</v>
      </c>
      <c r="R855" s="8"/>
    </row>
    <row r="856" spans="1:18" s="7" customFormat="1" ht="47.25" hidden="1" customHeight="1">
      <c r="A856" s="9"/>
      <c r="B856" s="9" t="s">
        <v>2772</v>
      </c>
      <c r="C856" s="47" t="s">
        <v>2798</v>
      </c>
      <c r="D856" s="47" t="s">
        <v>2799</v>
      </c>
      <c r="E856" s="9" t="s">
        <v>2797</v>
      </c>
      <c r="F856" s="48">
        <v>149000</v>
      </c>
      <c r="G856" s="9">
        <v>0</v>
      </c>
      <c r="H856" s="9">
        <v>2</v>
      </c>
      <c r="I856" s="9">
        <f t="shared" si="55"/>
        <v>2</v>
      </c>
      <c r="J856" s="43">
        <f t="shared" si="52"/>
        <v>2</v>
      </c>
      <c r="K856" s="88">
        <f t="shared" si="53"/>
        <v>298000</v>
      </c>
      <c r="L856" s="43"/>
      <c r="M856" s="49"/>
      <c r="N856" s="49">
        <f>VLOOKUP(D856,'[2]Báo cáo Dự báo tồn kho theo kho'!$G$1:$N$65536,8,0)</f>
        <v>0</v>
      </c>
      <c r="O856" s="49">
        <f t="shared" si="54"/>
        <v>2</v>
      </c>
      <c r="R856" s="8"/>
    </row>
    <row r="857" spans="1:18" s="7" customFormat="1" ht="47.25" hidden="1" customHeight="1">
      <c r="A857" s="9"/>
      <c r="B857" s="9" t="s">
        <v>2772</v>
      </c>
      <c r="C857" s="47" t="s">
        <v>2805</v>
      </c>
      <c r="D857" s="47" t="s">
        <v>2806</v>
      </c>
      <c r="E857" s="9" t="s">
        <v>2807</v>
      </c>
      <c r="F857" s="48">
        <v>149000</v>
      </c>
      <c r="G857" s="9">
        <v>0</v>
      </c>
      <c r="H857" s="9">
        <v>2</v>
      </c>
      <c r="I857" s="9">
        <f t="shared" si="55"/>
        <v>2</v>
      </c>
      <c r="J857" s="43">
        <f t="shared" ref="J857:J920" si="56">+H857-G857</f>
        <v>2</v>
      </c>
      <c r="K857" s="88">
        <f t="shared" ref="K857:K920" si="57">+J857*F857</f>
        <v>298000</v>
      </c>
      <c r="L857" s="43"/>
      <c r="M857" s="49"/>
      <c r="N857" s="49">
        <f>VLOOKUP(D857,'[2]Báo cáo Dự báo tồn kho theo kho'!$G$1:$N$65536,8,0)</f>
        <v>0</v>
      </c>
      <c r="O857" s="49">
        <f t="shared" si="54"/>
        <v>2</v>
      </c>
      <c r="R857" s="8"/>
    </row>
    <row r="858" spans="1:18" s="7" customFormat="1" ht="47.25" hidden="1" customHeight="1">
      <c r="A858" s="9"/>
      <c r="B858" s="9" t="s">
        <v>2772</v>
      </c>
      <c r="C858" s="47" t="s">
        <v>2814</v>
      </c>
      <c r="D858" s="47" t="s">
        <v>2815</v>
      </c>
      <c r="E858" s="9" t="s">
        <v>2816</v>
      </c>
      <c r="F858" s="48">
        <v>149000</v>
      </c>
      <c r="G858" s="9">
        <v>2</v>
      </c>
      <c r="H858" s="9">
        <v>4</v>
      </c>
      <c r="I858" s="9">
        <f t="shared" si="55"/>
        <v>2</v>
      </c>
      <c r="J858" s="43">
        <f t="shared" si="56"/>
        <v>2</v>
      </c>
      <c r="K858" s="88">
        <f t="shared" si="57"/>
        <v>298000</v>
      </c>
      <c r="L858" s="43"/>
      <c r="M858" s="49"/>
      <c r="N858" s="49">
        <f>VLOOKUP(D858,'[2]Báo cáo Dự báo tồn kho theo kho'!$G$1:$N$65536,8,0)</f>
        <v>2</v>
      </c>
      <c r="O858" s="49">
        <f t="shared" si="54"/>
        <v>4</v>
      </c>
      <c r="R858" s="8"/>
    </row>
    <row r="859" spans="1:18" s="7" customFormat="1" ht="47.25" hidden="1" customHeight="1">
      <c r="A859" s="9"/>
      <c r="B859" s="9" t="s">
        <v>2772</v>
      </c>
      <c r="C859" s="47" t="s">
        <v>2817</v>
      </c>
      <c r="D859" s="47" t="s">
        <v>2818</v>
      </c>
      <c r="E859" s="9" t="s">
        <v>2819</v>
      </c>
      <c r="F859" s="48">
        <v>149000</v>
      </c>
      <c r="G859" s="9">
        <v>-1</v>
      </c>
      <c r="H859" s="9">
        <v>1</v>
      </c>
      <c r="I859" s="9">
        <f t="shared" si="55"/>
        <v>2</v>
      </c>
      <c r="J859" s="43">
        <f t="shared" si="56"/>
        <v>2</v>
      </c>
      <c r="K859" s="88">
        <f t="shared" si="57"/>
        <v>298000</v>
      </c>
      <c r="L859" s="43"/>
      <c r="M859" s="49"/>
      <c r="N859" s="49">
        <f>VLOOKUP(D859,'[2]Báo cáo Dự báo tồn kho theo kho'!$G$1:$N$65536,8,0)</f>
        <v>0</v>
      </c>
      <c r="O859" s="49">
        <f t="shared" si="54"/>
        <v>2</v>
      </c>
      <c r="R859" s="8"/>
    </row>
    <row r="860" spans="1:18" s="7" customFormat="1" ht="47.25" hidden="1" customHeight="1">
      <c r="A860" s="9"/>
      <c r="B860" s="9" t="s">
        <v>33</v>
      </c>
      <c r="C860" s="47" t="s">
        <v>2978</v>
      </c>
      <c r="D860" s="47" t="s">
        <v>2979</v>
      </c>
      <c r="E860" s="9" t="s">
        <v>2980</v>
      </c>
      <c r="F860" s="48">
        <v>105000</v>
      </c>
      <c r="G860" s="9">
        <v>14</v>
      </c>
      <c r="H860" s="9">
        <v>16</v>
      </c>
      <c r="I860" s="9">
        <f t="shared" si="55"/>
        <v>2</v>
      </c>
      <c r="J860" s="43">
        <f t="shared" si="56"/>
        <v>2</v>
      </c>
      <c r="K860" s="88">
        <f t="shared" si="57"/>
        <v>210000</v>
      </c>
      <c r="L860" s="43"/>
      <c r="M860" s="49"/>
      <c r="N860" s="49">
        <f>VLOOKUP(D860,'[2]Báo cáo Dự báo tồn kho theo kho'!$G$1:$N$65536,8,0)</f>
        <v>19</v>
      </c>
      <c r="O860" s="49">
        <f t="shared" si="54"/>
        <v>21</v>
      </c>
      <c r="R860" s="8"/>
    </row>
    <row r="861" spans="1:18" s="7" customFormat="1" ht="47.25" hidden="1" customHeight="1">
      <c r="A861" s="9"/>
      <c r="B861" s="9" t="s">
        <v>33</v>
      </c>
      <c r="C861" s="47" t="s">
        <v>432</v>
      </c>
      <c r="D861" s="47" t="s">
        <v>433</v>
      </c>
      <c r="E861" s="9" t="s">
        <v>434</v>
      </c>
      <c r="F861" s="48">
        <v>290000</v>
      </c>
      <c r="G861" s="9">
        <v>0</v>
      </c>
      <c r="H861" s="9">
        <v>2</v>
      </c>
      <c r="I861" s="9">
        <f t="shared" si="55"/>
        <v>2</v>
      </c>
      <c r="J861" s="43">
        <f t="shared" si="56"/>
        <v>2</v>
      </c>
      <c r="K861" s="88">
        <f t="shared" si="57"/>
        <v>580000</v>
      </c>
      <c r="L861" s="43"/>
      <c r="M861" s="49"/>
      <c r="N861" s="49">
        <f>VLOOKUP(D861,'[2]Báo cáo Dự báo tồn kho theo kho'!$G$1:$N$65536,8,0)</f>
        <v>0</v>
      </c>
      <c r="O861" s="49">
        <f t="shared" si="54"/>
        <v>2</v>
      </c>
      <c r="R861" s="8"/>
    </row>
    <row r="862" spans="1:18" s="7" customFormat="1" ht="47.25" hidden="1" customHeight="1">
      <c r="A862" s="9"/>
      <c r="B862" s="9" t="s">
        <v>197</v>
      </c>
      <c r="C862" s="47" t="s">
        <v>3071</v>
      </c>
      <c r="D862" s="47" t="s">
        <v>3072</v>
      </c>
      <c r="E862" s="9" t="s">
        <v>3073</v>
      </c>
      <c r="F862" s="48">
        <v>110000</v>
      </c>
      <c r="G862" s="9">
        <v>6</v>
      </c>
      <c r="H862" s="9">
        <v>8</v>
      </c>
      <c r="I862" s="9">
        <f t="shared" si="55"/>
        <v>2</v>
      </c>
      <c r="J862" s="43">
        <f t="shared" si="56"/>
        <v>2</v>
      </c>
      <c r="K862" s="88">
        <f t="shared" si="57"/>
        <v>220000</v>
      </c>
      <c r="L862" s="43"/>
      <c r="M862" s="49"/>
      <c r="N862" s="49">
        <f>VLOOKUP(D862,'[2]Báo cáo Dự báo tồn kho theo kho'!$G$1:$N$65536,8,0)</f>
        <v>6</v>
      </c>
      <c r="O862" s="49">
        <f t="shared" si="54"/>
        <v>8</v>
      </c>
      <c r="R862" s="8"/>
    </row>
    <row r="863" spans="1:18" s="7" customFormat="1" ht="47.25" hidden="1" customHeight="1">
      <c r="A863" s="9"/>
      <c r="B863" s="9" t="s">
        <v>197</v>
      </c>
      <c r="C863" s="47" t="s">
        <v>3080</v>
      </c>
      <c r="D863" s="47" t="s">
        <v>3081</v>
      </c>
      <c r="E863" s="9" t="s">
        <v>3082</v>
      </c>
      <c r="F863" s="48">
        <v>120000</v>
      </c>
      <c r="G863" s="9">
        <v>18</v>
      </c>
      <c r="H863" s="9">
        <v>20</v>
      </c>
      <c r="I863" s="9">
        <f t="shared" si="55"/>
        <v>2</v>
      </c>
      <c r="J863" s="43">
        <f t="shared" si="56"/>
        <v>2</v>
      </c>
      <c r="K863" s="88">
        <f t="shared" si="57"/>
        <v>240000</v>
      </c>
      <c r="L863" s="43"/>
      <c r="M863" s="49"/>
      <c r="N863" s="49">
        <f>VLOOKUP(D863,'[2]Báo cáo Dự báo tồn kho theo kho'!$G$1:$N$65536,8,0)</f>
        <v>18</v>
      </c>
      <c r="O863" s="49">
        <f t="shared" si="54"/>
        <v>20</v>
      </c>
      <c r="R863" s="8"/>
    </row>
    <row r="864" spans="1:18" s="7" customFormat="1" ht="47.25" hidden="1" customHeight="1">
      <c r="A864" s="9"/>
      <c r="B864" s="9" t="s">
        <v>197</v>
      </c>
      <c r="C864" s="47" t="s">
        <v>3092</v>
      </c>
      <c r="D864" s="47" t="s">
        <v>3093</v>
      </c>
      <c r="E864" s="9" t="s">
        <v>3094</v>
      </c>
      <c r="F864" s="48">
        <v>109000</v>
      </c>
      <c r="G864" s="9">
        <v>6</v>
      </c>
      <c r="H864" s="9">
        <v>8</v>
      </c>
      <c r="I864" s="9">
        <f t="shared" si="55"/>
        <v>2</v>
      </c>
      <c r="J864" s="43">
        <f t="shared" si="56"/>
        <v>2</v>
      </c>
      <c r="K864" s="88">
        <f t="shared" si="57"/>
        <v>218000</v>
      </c>
      <c r="L864" s="43"/>
      <c r="M864" s="49"/>
      <c r="N864" s="49">
        <f>VLOOKUP(D864,'[2]Báo cáo Dự báo tồn kho theo kho'!$G$1:$N$65536,8,0)</f>
        <v>4</v>
      </c>
      <c r="O864" s="49">
        <f t="shared" si="54"/>
        <v>6</v>
      </c>
      <c r="R864" s="8"/>
    </row>
    <row r="865" spans="1:18" s="7" customFormat="1" ht="47.25" hidden="1" customHeight="1">
      <c r="A865" s="9"/>
      <c r="B865" s="9" t="s">
        <v>27</v>
      </c>
      <c r="C865" s="47" t="s">
        <v>3215</v>
      </c>
      <c r="D865" s="47" t="s">
        <v>3216</v>
      </c>
      <c r="E865" s="9" t="s">
        <v>3217</v>
      </c>
      <c r="F865" s="48">
        <v>130000</v>
      </c>
      <c r="G865" s="9">
        <v>6</v>
      </c>
      <c r="H865" s="9">
        <v>8</v>
      </c>
      <c r="I865" s="9">
        <f t="shared" si="55"/>
        <v>2</v>
      </c>
      <c r="J865" s="43">
        <f t="shared" si="56"/>
        <v>2</v>
      </c>
      <c r="K865" s="88">
        <f t="shared" si="57"/>
        <v>260000</v>
      </c>
      <c r="L865" s="43"/>
      <c r="M865" s="49"/>
      <c r="N865" s="49">
        <f>VLOOKUP(D865,'[2]Báo cáo Dự báo tồn kho theo kho'!$G$1:$N$65536,8,0)</f>
        <v>6</v>
      </c>
      <c r="O865" s="49">
        <f t="shared" si="54"/>
        <v>8</v>
      </c>
      <c r="R865" s="8"/>
    </row>
    <row r="866" spans="1:18" s="7" customFormat="1" ht="47.25" hidden="1" customHeight="1">
      <c r="A866" s="9"/>
      <c r="B866" s="9" t="s">
        <v>27</v>
      </c>
      <c r="C866" s="47" t="s">
        <v>3254</v>
      </c>
      <c r="D866" s="47" t="s">
        <v>3255</v>
      </c>
      <c r="E866" s="9" t="s">
        <v>3256</v>
      </c>
      <c r="F866" s="48">
        <v>85000</v>
      </c>
      <c r="G866" s="9">
        <v>96</v>
      </c>
      <c r="H866" s="9">
        <v>98</v>
      </c>
      <c r="I866" s="9">
        <f t="shared" si="55"/>
        <v>2</v>
      </c>
      <c r="J866" s="43">
        <f t="shared" si="56"/>
        <v>2</v>
      </c>
      <c r="K866" s="88">
        <f t="shared" si="57"/>
        <v>170000</v>
      </c>
      <c r="L866" s="43"/>
      <c r="M866" s="49"/>
      <c r="N866" s="49">
        <f>VLOOKUP(D866,'[2]Báo cáo Dự báo tồn kho theo kho'!$G$1:$N$65536,8,0)</f>
        <v>82</v>
      </c>
      <c r="O866" s="49">
        <f t="shared" si="54"/>
        <v>84</v>
      </c>
      <c r="R866" s="8"/>
    </row>
    <row r="867" spans="1:18" s="7" customFormat="1" ht="47.25" hidden="1" customHeight="1">
      <c r="A867" s="9"/>
      <c r="B867" s="9" t="s">
        <v>27</v>
      </c>
      <c r="C867" s="47" t="s">
        <v>3284</v>
      </c>
      <c r="D867" s="47" t="s">
        <v>3285</v>
      </c>
      <c r="E867" s="9" t="s">
        <v>3286</v>
      </c>
      <c r="F867" s="48">
        <v>48000</v>
      </c>
      <c r="G867" s="9">
        <v>10</v>
      </c>
      <c r="H867" s="9">
        <v>12</v>
      </c>
      <c r="I867" s="9">
        <f t="shared" si="55"/>
        <v>2</v>
      </c>
      <c r="J867" s="43">
        <f t="shared" si="56"/>
        <v>2</v>
      </c>
      <c r="K867" s="88">
        <f t="shared" si="57"/>
        <v>96000</v>
      </c>
      <c r="L867" s="43"/>
      <c r="M867" s="49"/>
      <c r="N867" s="49">
        <f>VLOOKUP(D867,'[2]Báo cáo Dự báo tồn kho theo kho'!$G$1:$N$65536,8,0)</f>
        <v>5</v>
      </c>
      <c r="O867" s="49">
        <f t="shared" si="54"/>
        <v>7</v>
      </c>
      <c r="R867" s="8"/>
    </row>
    <row r="868" spans="1:18" s="7" customFormat="1" ht="47.25" hidden="1" customHeight="1">
      <c r="A868" s="9"/>
      <c r="B868" s="9" t="s">
        <v>33</v>
      </c>
      <c r="C868" s="47" t="s">
        <v>456</v>
      </c>
      <c r="D868" s="47" t="s">
        <v>457</v>
      </c>
      <c r="E868" s="9" t="s">
        <v>458</v>
      </c>
      <c r="F868" s="48">
        <v>450000</v>
      </c>
      <c r="G868" s="9">
        <v>0</v>
      </c>
      <c r="H868" s="9">
        <v>2</v>
      </c>
      <c r="I868" s="9">
        <f t="shared" si="55"/>
        <v>2</v>
      </c>
      <c r="J868" s="43">
        <f t="shared" si="56"/>
        <v>2</v>
      </c>
      <c r="K868" s="88">
        <f t="shared" si="57"/>
        <v>900000</v>
      </c>
      <c r="L868" s="43"/>
      <c r="M868" s="49"/>
      <c r="N868" s="49">
        <f>VLOOKUP(D868,'[2]Báo cáo Dự báo tồn kho theo kho'!$G$1:$N$65536,8,0)</f>
        <v>0</v>
      </c>
      <c r="O868" s="49">
        <f t="shared" si="54"/>
        <v>2</v>
      </c>
      <c r="R868" s="8"/>
    </row>
    <row r="869" spans="1:18" s="7" customFormat="1" ht="47.25" hidden="1" customHeight="1">
      <c r="A869" s="9"/>
      <c r="B869" s="9" t="s">
        <v>33</v>
      </c>
      <c r="C869" s="47" t="s">
        <v>3322</v>
      </c>
      <c r="D869" s="47" t="s">
        <v>3323</v>
      </c>
      <c r="E869" s="9" t="s">
        <v>3324</v>
      </c>
      <c r="F869" s="48">
        <v>69000</v>
      </c>
      <c r="G869" s="9">
        <v>2</v>
      </c>
      <c r="H869" s="9">
        <v>4</v>
      </c>
      <c r="I869" s="9">
        <f t="shared" si="55"/>
        <v>2</v>
      </c>
      <c r="J869" s="43">
        <f t="shared" si="56"/>
        <v>2</v>
      </c>
      <c r="K869" s="88">
        <f t="shared" si="57"/>
        <v>138000</v>
      </c>
      <c r="L869" s="43"/>
      <c r="M869" s="49"/>
      <c r="N869" s="49">
        <f>VLOOKUP(D869,'[2]Báo cáo Dự báo tồn kho theo kho'!$G$1:$N$65536,8,0)</f>
        <v>2</v>
      </c>
      <c r="O869" s="49">
        <f t="shared" si="54"/>
        <v>4</v>
      </c>
      <c r="R869" s="8"/>
    </row>
    <row r="870" spans="1:18" s="7" customFormat="1" ht="47.25" hidden="1" customHeight="1">
      <c r="A870" s="9"/>
      <c r="B870" s="9" t="s">
        <v>27</v>
      </c>
      <c r="C870" s="47" t="s">
        <v>3387</v>
      </c>
      <c r="D870" s="47" t="s">
        <v>3388</v>
      </c>
      <c r="E870" s="9" t="s">
        <v>3389</v>
      </c>
      <c r="F870" s="48">
        <v>190000</v>
      </c>
      <c r="G870" s="9">
        <v>4</v>
      </c>
      <c r="H870" s="9">
        <v>6</v>
      </c>
      <c r="I870" s="9">
        <f t="shared" si="55"/>
        <v>2</v>
      </c>
      <c r="J870" s="43">
        <f t="shared" si="56"/>
        <v>2</v>
      </c>
      <c r="K870" s="88">
        <f t="shared" si="57"/>
        <v>380000</v>
      </c>
      <c r="L870" s="43"/>
      <c r="M870" s="49"/>
      <c r="N870" s="49">
        <f>VLOOKUP(D870,'[2]Báo cáo Dự báo tồn kho theo kho'!$G$1:$N$65536,8,0)</f>
        <v>4</v>
      </c>
      <c r="O870" s="49">
        <f t="shared" si="54"/>
        <v>6</v>
      </c>
      <c r="R870" s="8"/>
    </row>
    <row r="871" spans="1:18" s="7" customFormat="1" ht="47.25" hidden="1" customHeight="1">
      <c r="A871" s="9"/>
      <c r="B871" s="9" t="s">
        <v>27</v>
      </c>
      <c r="C871" s="47" t="s">
        <v>3390</v>
      </c>
      <c r="D871" s="47" t="s">
        <v>3391</v>
      </c>
      <c r="E871" s="9" t="s">
        <v>3392</v>
      </c>
      <c r="F871" s="48">
        <v>190000</v>
      </c>
      <c r="G871" s="9">
        <v>4</v>
      </c>
      <c r="H871" s="9">
        <v>6</v>
      </c>
      <c r="I871" s="9">
        <f t="shared" si="55"/>
        <v>2</v>
      </c>
      <c r="J871" s="43">
        <f t="shared" si="56"/>
        <v>2</v>
      </c>
      <c r="K871" s="88">
        <f t="shared" si="57"/>
        <v>380000</v>
      </c>
      <c r="L871" s="43"/>
      <c r="M871" s="49"/>
      <c r="N871" s="49">
        <f>VLOOKUP(D871,'[2]Báo cáo Dự báo tồn kho theo kho'!$G$1:$N$65536,8,0)</f>
        <v>3</v>
      </c>
      <c r="O871" s="49">
        <f t="shared" si="54"/>
        <v>5</v>
      </c>
      <c r="R871" s="8"/>
    </row>
    <row r="872" spans="1:18" s="7" customFormat="1" ht="47.25" hidden="1" customHeight="1">
      <c r="A872" s="9"/>
      <c r="B872" s="9" t="s">
        <v>3469</v>
      </c>
      <c r="C872" s="47" t="s">
        <v>3456</v>
      </c>
      <c r="D872" s="47" t="s">
        <v>3457</v>
      </c>
      <c r="E872" s="9" t="s">
        <v>3458</v>
      </c>
      <c r="F872" s="48">
        <v>595000</v>
      </c>
      <c r="G872" s="9">
        <v>7</v>
      </c>
      <c r="H872" s="9">
        <v>9</v>
      </c>
      <c r="I872" s="9">
        <f t="shared" si="55"/>
        <v>2</v>
      </c>
      <c r="J872" s="43">
        <f t="shared" si="56"/>
        <v>2</v>
      </c>
      <c r="K872" s="88">
        <f t="shared" si="57"/>
        <v>1190000</v>
      </c>
      <c r="L872" s="43"/>
      <c r="M872" s="49"/>
      <c r="N872" s="49">
        <f>VLOOKUP(D872,'[2]Báo cáo Dự báo tồn kho theo kho'!$G$1:$N$65536,8,0)</f>
        <v>8</v>
      </c>
      <c r="O872" s="49">
        <f t="shared" si="54"/>
        <v>10</v>
      </c>
      <c r="R872" s="8"/>
    </row>
    <row r="873" spans="1:18" s="7" customFormat="1" ht="47.25" hidden="1" customHeight="1">
      <c r="A873" s="9"/>
      <c r="B873" s="9" t="s">
        <v>3498</v>
      </c>
      <c r="C873" s="47" t="s">
        <v>477</v>
      </c>
      <c r="D873" s="47" t="s">
        <v>478</v>
      </c>
      <c r="E873" s="9" t="s">
        <v>479</v>
      </c>
      <c r="F873" s="48">
        <v>350000</v>
      </c>
      <c r="G873" s="9">
        <v>15</v>
      </c>
      <c r="H873" s="9">
        <v>17</v>
      </c>
      <c r="I873" s="9">
        <f t="shared" si="55"/>
        <v>2</v>
      </c>
      <c r="J873" s="43">
        <f t="shared" si="56"/>
        <v>2</v>
      </c>
      <c r="K873" s="88">
        <f t="shared" si="57"/>
        <v>700000</v>
      </c>
      <c r="L873" s="43"/>
      <c r="M873" s="49"/>
      <c r="N873" s="49">
        <f>VLOOKUP(D873,'[2]Báo cáo Dự báo tồn kho theo kho'!$G$1:$N$65536,8,0)</f>
        <v>39</v>
      </c>
      <c r="O873" s="49">
        <f t="shared" si="54"/>
        <v>41</v>
      </c>
      <c r="R873" s="8"/>
    </row>
    <row r="874" spans="1:18" s="7" customFormat="1" ht="47.25" hidden="1" customHeight="1">
      <c r="A874" s="9"/>
      <c r="B874" s="9" t="s">
        <v>32</v>
      </c>
      <c r="C874" s="47" t="s">
        <v>953</v>
      </c>
      <c r="D874" s="47" t="s">
        <v>954</v>
      </c>
      <c r="E874" s="9" t="s">
        <v>955</v>
      </c>
      <c r="F874" s="48">
        <v>230000</v>
      </c>
      <c r="G874" s="9">
        <v>32</v>
      </c>
      <c r="H874" s="9">
        <v>34</v>
      </c>
      <c r="I874" s="9">
        <f t="shared" si="55"/>
        <v>2</v>
      </c>
      <c r="J874" s="43">
        <f t="shared" si="56"/>
        <v>2</v>
      </c>
      <c r="K874" s="88">
        <f t="shared" si="57"/>
        <v>460000</v>
      </c>
      <c r="L874" s="43"/>
      <c r="M874" s="49"/>
      <c r="N874" s="49">
        <f>VLOOKUP(D874,'[2]Báo cáo Dự báo tồn kho theo kho'!$G$1:$N$65536,8,0)</f>
        <v>31</v>
      </c>
      <c r="O874" s="49">
        <f t="shared" si="54"/>
        <v>33</v>
      </c>
      <c r="R874" s="8"/>
    </row>
    <row r="875" spans="1:18" s="7" customFormat="1" ht="47.25" hidden="1" customHeight="1">
      <c r="A875" s="9"/>
      <c r="B875" s="9" t="s">
        <v>27</v>
      </c>
      <c r="C875" s="47" t="s">
        <v>207</v>
      </c>
      <c r="D875" s="47" t="s">
        <v>208</v>
      </c>
      <c r="E875" s="9" t="s">
        <v>209</v>
      </c>
      <c r="F875" s="48">
        <v>450000</v>
      </c>
      <c r="G875" s="9">
        <v>87</v>
      </c>
      <c r="H875" s="9">
        <v>89</v>
      </c>
      <c r="I875" s="9">
        <f t="shared" si="55"/>
        <v>2</v>
      </c>
      <c r="J875" s="43">
        <f t="shared" si="56"/>
        <v>2</v>
      </c>
      <c r="K875" s="88">
        <f t="shared" si="57"/>
        <v>900000</v>
      </c>
      <c r="L875" s="43"/>
      <c r="M875" s="49"/>
      <c r="N875" s="49">
        <f>VLOOKUP(D875,'[2]Báo cáo Dự báo tồn kho theo kho'!$G$1:$N$65536,8,0)</f>
        <v>76</v>
      </c>
      <c r="O875" s="49">
        <f t="shared" si="54"/>
        <v>78</v>
      </c>
      <c r="R875" s="8"/>
    </row>
    <row r="876" spans="1:18" s="7" customFormat="1" ht="47.25" hidden="1" customHeight="1">
      <c r="A876" s="9"/>
      <c r="B876" s="9" t="s">
        <v>33</v>
      </c>
      <c r="C876" s="47" t="s">
        <v>3017</v>
      </c>
      <c r="D876" s="47" t="s">
        <v>3018</v>
      </c>
      <c r="E876" s="9" t="s">
        <v>3019</v>
      </c>
      <c r="F876" s="48">
        <v>50000</v>
      </c>
      <c r="G876" s="9">
        <v>0</v>
      </c>
      <c r="H876" s="9">
        <v>2</v>
      </c>
      <c r="I876" s="9">
        <f t="shared" si="55"/>
        <v>2</v>
      </c>
      <c r="J876" s="43">
        <f t="shared" si="56"/>
        <v>2</v>
      </c>
      <c r="K876" s="88">
        <f t="shared" si="57"/>
        <v>100000</v>
      </c>
      <c r="L876" s="43"/>
      <c r="M876" s="49"/>
      <c r="N876" s="49">
        <f>VLOOKUP(D876,'[2]Báo cáo Dự báo tồn kho theo kho'!$G$1:$N$65536,8,0)</f>
        <v>0</v>
      </c>
      <c r="O876" s="49">
        <f t="shared" si="54"/>
        <v>2</v>
      </c>
      <c r="R876" s="8"/>
    </row>
    <row r="877" spans="1:18" s="7" customFormat="1" ht="47.25" hidden="1" customHeight="1">
      <c r="A877" s="9"/>
      <c r="B877" s="9" t="s">
        <v>33</v>
      </c>
      <c r="C877" s="47" t="s">
        <v>417</v>
      </c>
      <c r="D877" s="47" t="s">
        <v>418</v>
      </c>
      <c r="E877" s="9" t="s">
        <v>419</v>
      </c>
      <c r="F877" s="48">
        <v>60000</v>
      </c>
      <c r="G877" s="9">
        <v>27</v>
      </c>
      <c r="H877" s="9">
        <v>29</v>
      </c>
      <c r="I877" s="9">
        <f t="shared" si="55"/>
        <v>2</v>
      </c>
      <c r="J877" s="43">
        <f t="shared" si="56"/>
        <v>2</v>
      </c>
      <c r="K877" s="88">
        <f t="shared" si="57"/>
        <v>120000</v>
      </c>
      <c r="L877" s="43"/>
      <c r="M877" s="49"/>
      <c r="N877" s="49">
        <f>VLOOKUP(D877,'[2]Báo cáo Dự báo tồn kho theo kho'!$G$1:$N$65536,8,0)</f>
        <v>27</v>
      </c>
      <c r="O877" s="49">
        <f t="shared" si="54"/>
        <v>29</v>
      </c>
      <c r="R877" s="8"/>
    </row>
    <row r="878" spans="1:18" s="7" customFormat="1" ht="47.25" hidden="1" customHeight="1">
      <c r="A878" s="9"/>
      <c r="B878" s="9" t="s">
        <v>32</v>
      </c>
      <c r="C878" s="47" t="s">
        <v>870</v>
      </c>
      <c r="D878" s="47" t="s">
        <v>871</v>
      </c>
      <c r="E878" s="9" t="s">
        <v>872</v>
      </c>
      <c r="F878" s="48">
        <v>720000</v>
      </c>
      <c r="G878" s="9">
        <v>13</v>
      </c>
      <c r="H878" s="9">
        <v>16</v>
      </c>
      <c r="I878" s="9">
        <f t="shared" si="55"/>
        <v>3</v>
      </c>
      <c r="J878" s="43">
        <f t="shared" si="56"/>
        <v>3</v>
      </c>
      <c r="K878" s="88">
        <f t="shared" si="57"/>
        <v>2160000</v>
      </c>
      <c r="L878" s="43"/>
      <c r="M878" s="49"/>
      <c r="N878" s="49">
        <f>VLOOKUP(D878,'[2]Báo cáo Dự báo tồn kho theo kho'!$G$1:$N$65536,8,0)</f>
        <v>10</v>
      </c>
      <c r="O878" s="49">
        <f t="shared" si="54"/>
        <v>13</v>
      </c>
      <c r="R878" s="8"/>
    </row>
    <row r="879" spans="1:18" s="7" customFormat="1" ht="47.25" hidden="1" customHeight="1">
      <c r="A879" s="9"/>
      <c r="B879" s="9" t="s">
        <v>32</v>
      </c>
      <c r="C879" s="47" t="s">
        <v>959</v>
      </c>
      <c r="D879" s="47" t="s">
        <v>960</v>
      </c>
      <c r="E879" s="9" t="s">
        <v>961</v>
      </c>
      <c r="F879" s="48">
        <v>350000</v>
      </c>
      <c r="G879" s="9">
        <v>0</v>
      </c>
      <c r="H879" s="9">
        <v>3</v>
      </c>
      <c r="I879" s="9">
        <f t="shared" si="55"/>
        <v>3</v>
      </c>
      <c r="J879" s="43">
        <f t="shared" si="56"/>
        <v>3</v>
      </c>
      <c r="K879" s="88">
        <f t="shared" si="57"/>
        <v>1050000</v>
      </c>
      <c r="L879" s="43"/>
      <c r="M879" s="49"/>
      <c r="N879" s="49">
        <f>VLOOKUP(D879,'[2]Báo cáo Dự báo tồn kho theo kho'!$G$1:$N$65536,8,0)</f>
        <v>0</v>
      </c>
      <c r="O879" s="49">
        <f t="shared" si="54"/>
        <v>3</v>
      </c>
      <c r="R879" s="8"/>
    </row>
    <row r="880" spans="1:18" s="7" customFormat="1" ht="47.25" hidden="1" customHeight="1">
      <c r="A880" s="9"/>
      <c r="B880" s="9" t="s">
        <v>32</v>
      </c>
      <c r="C880" s="47" t="s">
        <v>974</v>
      </c>
      <c r="D880" s="47" t="s">
        <v>975</v>
      </c>
      <c r="E880" s="9" t="s">
        <v>976</v>
      </c>
      <c r="F880" s="48">
        <v>319000</v>
      </c>
      <c r="G880" s="9">
        <v>9</v>
      </c>
      <c r="H880" s="9">
        <v>12</v>
      </c>
      <c r="I880" s="9">
        <f t="shared" si="55"/>
        <v>3</v>
      </c>
      <c r="J880" s="43">
        <f t="shared" si="56"/>
        <v>3</v>
      </c>
      <c r="K880" s="88">
        <f t="shared" si="57"/>
        <v>957000</v>
      </c>
      <c r="L880" s="43"/>
      <c r="M880" s="49"/>
      <c r="N880" s="49">
        <f>VLOOKUP(D880,'[2]Báo cáo Dự báo tồn kho theo kho'!$G$1:$N$65536,8,0)</f>
        <v>9</v>
      </c>
      <c r="O880" s="49">
        <f t="shared" si="54"/>
        <v>12</v>
      </c>
      <c r="R880" s="8"/>
    </row>
    <row r="881" spans="1:18" s="7" customFormat="1" ht="47.25" hidden="1" customHeight="1">
      <c r="A881" s="9"/>
      <c r="B881" s="9" t="s">
        <v>32</v>
      </c>
      <c r="C881" s="47" t="s">
        <v>1001</v>
      </c>
      <c r="D881" s="47" t="s">
        <v>1002</v>
      </c>
      <c r="E881" s="9" t="s">
        <v>1003</v>
      </c>
      <c r="F881" s="48">
        <v>279000</v>
      </c>
      <c r="G881" s="9">
        <v>2</v>
      </c>
      <c r="H881" s="9">
        <v>5</v>
      </c>
      <c r="I881" s="9">
        <f t="shared" si="55"/>
        <v>3</v>
      </c>
      <c r="J881" s="43">
        <f t="shared" si="56"/>
        <v>3</v>
      </c>
      <c r="K881" s="88">
        <f t="shared" si="57"/>
        <v>837000</v>
      </c>
      <c r="L881" s="43"/>
      <c r="M881" s="49"/>
      <c r="N881" s="49">
        <f>VLOOKUP(D881,'[2]Báo cáo Dự báo tồn kho theo kho'!$G$1:$N$65536,8,0)</f>
        <v>2</v>
      </c>
      <c r="O881" s="49">
        <f t="shared" si="54"/>
        <v>5</v>
      </c>
      <c r="R881" s="8"/>
    </row>
    <row r="882" spans="1:18" s="7" customFormat="1" ht="47.25" hidden="1" customHeight="1">
      <c r="A882" s="9"/>
      <c r="B882" s="9" t="s">
        <v>40</v>
      </c>
      <c r="C882" s="47" t="s">
        <v>1034</v>
      </c>
      <c r="D882" s="47" t="s">
        <v>1035</v>
      </c>
      <c r="E882" s="9" t="s">
        <v>1036</v>
      </c>
      <c r="F882" s="48">
        <v>240000</v>
      </c>
      <c r="G882" s="9">
        <v>3</v>
      </c>
      <c r="H882" s="9">
        <v>6</v>
      </c>
      <c r="I882" s="9">
        <f t="shared" si="55"/>
        <v>3</v>
      </c>
      <c r="J882" s="43">
        <f t="shared" si="56"/>
        <v>3</v>
      </c>
      <c r="K882" s="88">
        <f t="shared" si="57"/>
        <v>720000</v>
      </c>
      <c r="L882" s="43"/>
      <c r="M882" s="49"/>
      <c r="N882" s="49">
        <f>VLOOKUP(D882,'[2]Báo cáo Dự báo tồn kho theo kho'!$G$1:$N$65536,8,0)</f>
        <v>3</v>
      </c>
      <c r="O882" s="49">
        <f t="shared" si="54"/>
        <v>6</v>
      </c>
      <c r="R882" s="8"/>
    </row>
    <row r="883" spans="1:18" s="7" customFormat="1" ht="47.25" hidden="1" customHeight="1">
      <c r="A883" s="9"/>
      <c r="B883" s="9" t="s">
        <v>40</v>
      </c>
      <c r="C883" s="47" t="s">
        <v>1043</v>
      </c>
      <c r="D883" s="47" t="s">
        <v>1044</v>
      </c>
      <c r="E883" s="9" t="s">
        <v>1045</v>
      </c>
      <c r="F883" s="48">
        <v>230000</v>
      </c>
      <c r="G883" s="9">
        <v>3</v>
      </c>
      <c r="H883" s="9">
        <v>6</v>
      </c>
      <c r="I883" s="9">
        <f t="shared" si="55"/>
        <v>3</v>
      </c>
      <c r="J883" s="43">
        <f t="shared" si="56"/>
        <v>3</v>
      </c>
      <c r="K883" s="88">
        <f t="shared" si="57"/>
        <v>690000</v>
      </c>
      <c r="L883" s="43"/>
      <c r="M883" s="49"/>
      <c r="N883" s="49">
        <f>VLOOKUP(D883,'[2]Báo cáo Dự báo tồn kho theo kho'!$G$1:$N$65536,8,0)</f>
        <v>3</v>
      </c>
      <c r="O883" s="49">
        <f t="shared" si="54"/>
        <v>6</v>
      </c>
      <c r="R883" s="8"/>
    </row>
    <row r="884" spans="1:18" s="7" customFormat="1" ht="47.25" hidden="1" customHeight="1">
      <c r="A884" s="9"/>
      <c r="B884" s="9" t="s">
        <v>32</v>
      </c>
      <c r="C884" s="47" t="s">
        <v>1052</v>
      </c>
      <c r="D884" s="47" t="s">
        <v>1053</v>
      </c>
      <c r="E884" s="9" t="s">
        <v>1054</v>
      </c>
      <c r="F884" s="48">
        <v>217000</v>
      </c>
      <c r="G884" s="9">
        <v>6</v>
      </c>
      <c r="H884" s="9">
        <v>9</v>
      </c>
      <c r="I884" s="9">
        <f t="shared" si="55"/>
        <v>3</v>
      </c>
      <c r="J884" s="43">
        <f t="shared" si="56"/>
        <v>3</v>
      </c>
      <c r="K884" s="88">
        <f t="shared" si="57"/>
        <v>651000</v>
      </c>
      <c r="L884" s="43"/>
      <c r="M884" s="49"/>
      <c r="N884" s="49">
        <f>VLOOKUP(D884,'[2]Báo cáo Dự báo tồn kho theo kho'!$G$1:$N$65536,8,0)</f>
        <v>11</v>
      </c>
      <c r="O884" s="49">
        <f t="shared" si="54"/>
        <v>14</v>
      </c>
      <c r="R884" s="8"/>
    </row>
    <row r="885" spans="1:18" s="7" customFormat="1" ht="47.25" hidden="1" customHeight="1">
      <c r="A885" s="9"/>
      <c r="B885" s="9" t="s">
        <v>27</v>
      </c>
      <c r="C885" s="47" t="s">
        <v>1055</v>
      </c>
      <c r="D885" s="47" t="s">
        <v>1056</v>
      </c>
      <c r="E885" s="9" t="s">
        <v>1057</v>
      </c>
      <c r="F885" s="48">
        <v>215000</v>
      </c>
      <c r="G885" s="9">
        <v>0</v>
      </c>
      <c r="H885" s="9">
        <v>3</v>
      </c>
      <c r="I885" s="9">
        <f t="shared" si="55"/>
        <v>3</v>
      </c>
      <c r="J885" s="43">
        <f t="shared" si="56"/>
        <v>3</v>
      </c>
      <c r="K885" s="88">
        <f t="shared" si="57"/>
        <v>645000</v>
      </c>
      <c r="L885" s="43"/>
      <c r="M885" s="49"/>
      <c r="N885" s="49">
        <f>VLOOKUP(D885,'[2]Báo cáo Dự báo tồn kho theo kho'!$G$1:$N$65536,8,0)</f>
        <v>0</v>
      </c>
      <c r="O885" s="49">
        <f t="shared" si="54"/>
        <v>3</v>
      </c>
      <c r="R885" s="8"/>
    </row>
    <row r="886" spans="1:18" s="7" customFormat="1" ht="47.25" hidden="1" customHeight="1">
      <c r="A886" s="9"/>
      <c r="B886" s="9" t="s">
        <v>32</v>
      </c>
      <c r="C886" s="47" t="s">
        <v>1118</v>
      </c>
      <c r="D886" s="47" t="s">
        <v>1119</v>
      </c>
      <c r="E886" s="9" t="s">
        <v>1120</v>
      </c>
      <c r="F886" s="48">
        <v>170000</v>
      </c>
      <c r="G886" s="9">
        <v>0</v>
      </c>
      <c r="H886" s="9">
        <v>3</v>
      </c>
      <c r="I886" s="9">
        <f t="shared" si="55"/>
        <v>3</v>
      </c>
      <c r="J886" s="43">
        <f t="shared" si="56"/>
        <v>3</v>
      </c>
      <c r="K886" s="88">
        <f t="shared" si="57"/>
        <v>510000</v>
      </c>
      <c r="L886" s="43"/>
      <c r="M886" s="49"/>
      <c r="N886" s="49">
        <f>VLOOKUP(D886,'[2]Báo cáo Dự báo tồn kho theo kho'!$G$1:$N$65536,8,0)</f>
        <v>0</v>
      </c>
      <c r="O886" s="49">
        <f t="shared" si="54"/>
        <v>3</v>
      </c>
      <c r="R886" s="8"/>
    </row>
    <row r="887" spans="1:18" s="7" customFormat="1" ht="47.25" hidden="1" customHeight="1">
      <c r="A887" s="9"/>
      <c r="B887" s="9" t="s">
        <v>32</v>
      </c>
      <c r="C887" s="47" t="s">
        <v>1130</v>
      </c>
      <c r="D887" s="47" t="s">
        <v>1131</v>
      </c>
      <c r="E887" s="9" t="s">
        <v>1132</v>
      </c>
      <c r="F887" s="48">
        <v>165000</v>
      </c>
      <c r="G887" s="9">
        <v>12</v>
      </c>
      <c r="H887" s="9">
        <v>15</v>
      </c>
      <c r="I887" s="9">
        <f t="shared" si="55"/>
        <v>3</v>
      </c>
      <c r="J887" s="43">
        <f t="shared" si="56"/>
        <v>3</v>
      </c>
      <c r="K887" s="88">
        <f t="shared" si="57"/>
        <v>495000</v>
      </c>
      <c r="L887" s="43"/>
      <c r="M887" s="49"/>
      <c r="N887" s="49">
        <f>VLOOKUP(D887,'[2]Báo cáo Dự báo tồn kho theo kho'!$G$1:$N$65536,8,0)</f>
        <v>11</v>
      </c>
      <c r="O887" s="49">
        <f t="shared" si="54"/>
        <v>14</v>
      </c>
      <c r="R887" s="8"/>
    </row>
    <row r="888" spans="1:18" s="7" customFormat="1" ht="47.25" hidden="1" customHeight="1">
      <c r="A888" s="9"/>
      <c r="B888" s="9" t="s">
        <v>27</v>
      </c>
      <c r="C888" s="47" t="s">
        <v>219</v>
      </c>
      <c r="D888" s="47" t="s">
        <v>220</v>
      </c>
      <c r="E888" s="9" t="s">
        <v>221</v>
      </c>
      <c r="F888" s="48">
        <v>155000</v>
      </c>
      <c r="G888" s="9">
        <v>124</v>
      </c>
      <c r="H888" s="9">
        <v>127</v>
      </c>
      <c r="I888" s="9">
        <f t="shared" si="55"/>
        <v>3</v>
      </c>
      <c r="J888" s="43">
        <f t="shared" si="56"/>
        <v>3</v>
      </c>
      <c r="K888" s="88">
        <f t="shared" si="57"/>
        <v>465000</v>
      </c>
      <c r="L888" s="43"/>
      <c r="M888" s="49"/>
      <c r="N888" s="49">
        <f>VLOOKUP(D888,'[2]Báo cáo Dự báo tồn kho theo kho'!$G$1:$N$65536,8,0)</f>
        <v>102</v>
      </c>
      <c r="O888" s="49">
        <f t="shared" si="54"/>
        <v>105</v>
      </c>
      <c r="R888" s="8"/>
    </row>
    <row r="889" spans="1:18" s="7" customFormat="1" ht="47.25" hidden="1" customHeight="1">
      <c r="A889" s="9"/>
      <c r="B889" s="9" t="s">
        <v>27</v>
      </c>
      <c r="C889" s="47" t="s">
        <v>1151</v>
      </c>
      <c r="D889" s="47" t="s">
        <v>1152</v>
      </c>
      <c r="E889" s="9" t="s">
        <v>1153</v>
      </c>
      <c r="F889" s="48">
        <v>140000</v>
      </c>
      <c r="G889" s="9">
        <v>44</v>
      </c>
      <c r="H889" s="9">
        <v>47</v>
      </c>
      <c r="I889" s="9">
        <f t="shared" si="55"/>
        <v>3</v>
      </c>
      <c r="J889" s="43">
        <f t="shared" si="56"/>
        <v>3</v>
      </c>
      <c r="K889" s="88">
        <f t="shared" si="57"/>
        <v>420000</v>
      </c>
      <c r="L889" s="43"/>
      <c r="M889" s="49"/>
      <c r="N889" s="49">
        <f>VLOOKUP(D889,'[2]Báo cáo Dự báo tồn kho theo kho'!$G$1:$N$65536,8,0)</f>
        <v>44</v>
      </c>
      <c r="O889" s="49">
        <f t="shared" si="54"/>
        <v>47</v>
      </c>
      <c r="R889" s="8"/>
    </row>
    <row r="890" spans="1:18" s="7" customFormat="1" ht="47.25" hidden="1" customHeight="1">
      <c r="A890" s="9"/>
      <c r="B890" s="9" t="s">
        <v>27</v>
      </c>
      <c r="C890" s="47" t="s">
        <v>1154</v>
      </c>
      <c r="D890" s="47" t="s">
        <v>1155</v>
      </c>
      <c r="E890" s="9" t="s">
        <v>1156</v>
      </c>
      <c r="F890" s="48">
        <v>140000</v>
      </c>
      <c r="G890" s="9">
        <v>3</v>
      </c>
      <c r="H890" s="9">
        <v>6</v>
      </c>
      <c r="I890" s="9">
        <f t="shared" si="55"/>
        <v>3</v>
      </c>
      <c r="J890" s="43">
        <f t="shared" si="56"/>
        <v>3</v>
      </c>
      <c r="K890" s="88">
        <f t="shared" si="57"/>
        <v>420000</v>
      </c>
      <c r="L890" s="43"/>
      <c r="M890" s="49"/>
      <c r="N890" s="49">
        <f>VLOOKUP(D890,'[2]Báo cáo Dự báo tồn kho theo kho'!$G$1:$N$65536,8,0)</f>
        <v>2</v>
      </c>
      <c r="O890" s="49">
        <f t="shared" si="54"/>
        <v>5</v>
      </c>
      <c r="R890" s="8"/>
    </row>
    <row r="891" spans="1:18" s="7" customFormat="1" ht="47.25" hidden="1" customHeight="1">
      <c r="A891" s="9"/>
      <c r="B891" s="9" t="s">
        <v>33</v>
      </c>
      <c r="C891" s="47" t="s">
        <v>1175</v>
      </c>
      <c r="D891" s="47" t="s">
        <v>1176</v>
      </c>
      <c r="E891" s="9" t="s">
        <v>1177</v>
      </c>
      <c r="F891" s="48">
        <v>126000</v>
      </c>
      <c r="G891" s="9">
        <v>18</v>
      </c>
      <c r="H891" s="9">
        <v>21</v>
      </c>
      <c r="I891" s="9">
        <f t="shared" si="55"/>
        <v>3</v>
      </c>
      <c r="J891" s="43">
        <f t="shared" si="56"/>
        <v>3</v>
      </c>
      <c r="K891" s="88">
        <f t="shared" si="57"/>
        <v>378000</v>
      </c>
      <c r="L891" s="43"/>
      <c r="M891" s="49"/>
      <c r="N891" s="49">
        <f>VLOOKUP(D891,'[2]Báo cáo Dự báo tồn kho theo kho'!$G$1:$N$65536,8,0)</f>
        <v>17</v>
      </c>
      <c r="O891" s="49">
        <f t="shared" si="54"/>
        <v>20</v>
      </c>
      <c r="R891" s="8"/>
    </row>
    <row r="892" spans="1:18" s="7" customFormat="1" ht="47.25" hidden="1" customHeight="1">
      <c r="A892" s="9"/>
      <c r="B892" s="9" t="s">
        <v>27</v>
      </c>
      <c r="C892" s="47" t="s">
        <v>1184</v>
      </c>
      <c r="D892" s="47" t="s">
        <v>1185</v>
      </c>
      <c r="E892" s="9" t="s">
        <v>1186</v>
      </c>
      <c r="F892" s="48">
        <v>125000</v>
      </c>
      <c r="G892" s="9">
        <v>7</v>
      </c>
      <c r="H892" s="9">
        <v>10</v>
      </c>
      <c r="I892" s="9">
        <f t="shared" si="55"/>
        <v>3</v>
      </c>
      <c r="J892" s="43">
        <f t="shared" si="56"/>
        <v>3</v>
      </c>
      <c r="K892" s="88">
        <f t="shared" si="57"/>
        <v>375000</v>
      </c>
      <c r="L892" s="43"/>
      <c r="M892" s="49"/>
      <c r="N892" s="49">
        <f>VLOOKUP(D892,'[2]Báo cáo Dự báo tồn kho theo kho'!$G$1:$N$65536,8,0)</f>
        <v>6</v>
      </c>
      <c r="O892" s="49">
        <f t="shared" si="54"/>
        <v>9</v>
      </c>
      <c r="R892" s="8"/>
    </row>
    <row r="893" spans="1:18" s="7" customFormat="1" ht="47.25" hidden="1" customHeight="1">
      <c r="A893" s="9"/>
      <c r="B893" s="9" t="s">
        <v>27</v>
      </c>
      <c r="C893" s="47" t="s">
        <v>1187</v>
      </c>
      <c r="D893" s="47" t="s">
        <v>1188</v>
      </c>
      <c r="E893" s="9" t="s">
        <v>1189</v>
      </c>
      <c r="F893" s="48">
        <v>125000</v>
      </c>
      <c r="G893" s="9">
        <v>7</v>
      </c>
      <c r="H893" s="9">
        <v>10</v>
      </c>
      <c r="I893" s="9">
        <f t="shared" si="55"/>
        <v>3</v>
      </c>
      <c r="J893" s="43">
        <f t="shared" si="56"/>
        <v>3</v>
      </c>
      <c r="K893" s="88">
        <f t="shared" si="57"/>
        <v>375000</v>
      </c>
      <c r="L893" s="43"/>
      <c r="M893" s="49"/>
      <c r="N893" s="49">
        <f>VLOOKUP(D893,'[2]Báo cáo Dự báo tồn kho theo kho'!$G$1:$N$65536,8,0)</f>
        <v>6</v>
      </c>
      <c r="O893" s="49">
        <f t="shared" si="54"/>
        <v>9</v>
      </c>
      <c r="R893" s="8"/>
    </row>
    <row r="894" spans="1:18" s="7" customFormat="1" ht="47.25" hidden="1" customHeight="1">
      <c r="A894" s="9"/>
      <c r="B894" s="9" t="s">
        <v>27</v>
      </c>
      <c r="C894" s="47" t="s">
        <v>1244</v>
      </c>
      <c r="D894" s="47" t="s">
        <v>1245</v>
      </c>
      <c r="E894" s="9" t="s">
        <v>1246</v>
      </c>
      <c r="F894" s="48">
        <v>94000</v>
      </c>
      <c r="G894" s="9">
        <v>0</v>
      </c>
      <c r="H894" s="9">
        <v>3</v>
      </c>
      <c r="I894" s="9">
        <f t="shared" si="55"/>
        <v>3</v>
      </c>
      <c r="J894" s="43">
        <f t="shared" si="56"/>
        <v>3</v>
      </c>
      <c r="K894" s="88">
        <f t="shared" si="57"/>
        <v>282000</v>
      </c>
      <c r="L894" s="43"/>
      <c r="M894" s="49"/>
      <c r="N894" s="49">
        <f>VLOOKUP(D894,'[2]Báo cáo Dự báo tồn kho theo kho'!$G$1:$N$65536,8,0)</f>
        <v>0</v>
      </c>
      <c r="O894" s="49">
        <f t="shared" si="54"/>
        <v>3</v>
      </c>
      <c r="R894" s="8"/>
    </row>
    <row r="895" spans="1:18" s="7" customFormat="1" ht="47.25" hidden="1" customHeight="1">
      <c r="A895" s="9"/>
      <c r="B895" s="9" t="s">
        <v>32</v>
      </c>
      <c r="C895" s="47" t="s">
        <v>606</v>
      </c>
      <c r="D895" s="47" t="s">
        <v>607</v>
      </c>
      <c r="E895" s="9" t="s">
        <v>608</v>
      </c>
      <c r="F895" s="48">
        <v>90000</v>
      </c>
      <c r="G895" s="9">
        <v>45</v>
      </c>
      <c r="H895" s="9">
        <v>48</v>
      </c>
      <c r="I895" s="9">
        <f t="shared" si="55"/>
        <v>3</v>
      </c>
      <c r="J895" s="43">
        <f t="shared" si="56"/>
        <v>3</v>
      </c>
      <c r="K895" s="88">
        <f t="shared" si="57"/>
        <v>270000</v>
      </c>
      <c r="L895" s="43"/>
      <c r="M895" s="49"/>
      <c r="N895" s="49">
        <f>VLOOKUP(D895,'[2]Báo cáo Dự báo tồn kho theo kho'!$G$1:$N$65536,8,0)</f>
        <v>42</v>
      </c>
      <c r="O895" s="49">
        <f t="shared" si="54"/>
        <v>45</v>
      </c>
      <c r="R895" s="8"/>
    </row>
    <row r="896" spans="1:18" s="7" customFormat="1" ht="47.25" hidden="1" customHeight="1">
      <c r="A896" s="9"/>
      <c r="B896" s="9" t="s">
        <v>27</v>
      </c>
      <c r="C896" s="47" t="s">
        <v>1250</v>
      </c>
      <c r="D896" s="47" t="s">
        <v>1251</v>
      </c>
      <c r="E896" s="9" t="s">
        <v>1252</v>
      </c>
      <c r="F896" s="48">
        <v>90000</v>
      </c>
      <c r="G896" s="9">
        <v>2</v>
      </c>
      <c r="H896" s="9">
        <v>5</v>
      </c>
      <c r="I896" s="9">
        <f t="shared" si="55"/>
        <v>3</v>
      </c>
      <c r="J896" s="43">
        <f t="shared" si="56"/>
        <v>3</v>
      </c>
      <c r="K896" s="88">
        <f t="shared" si="57"/>
        <v>270000</v>
      </c>
      <c r="L896" s="43"/>
      <c r="M896" s="49"/>
      <c r="N896" s="49">
        <f>VLOOKUP(D896,'[2]Báo cáo Dự báo tồn kho theo kho'!$G$1:$N$65536,8,0)</f>
        <v>0</v>
      </c>
      <c r="O896" s="49">
        <f t="shared" ref="O896:O959" si="58">+N896+I896</f>
        <v>3</v>
      </c>
      <c r="R896" s="8"/>
    </row>
    <row r="897" spans="1:18" s="7" customFormat="1" ht="47.25" hidden="1" customHeight="1">
      <c r="A897" s="9"/>
      <c r="B897" s="9" t="s">
        <v>27</v>
      </c>
      <c r="C897" s="47" t="s">
        <v>1283</v>
      </c>
      <c r="D897" s="47" t="s">
        <v>1284</v>
      </c>
      <c r="E897" s="9" t="s">
        <v>1285</v>
      </c>
      <c r="F897" s="48">
        <v>76000</v>
      </c>
      <c r="G897" s="9">
        <v>1</v>
      </c>
      <c r="H897" s="9">
        <v>4</v>
      </c>
      <c r="I897" s="9">
        <f t="shared" si="55"/>
        <v>3</v>
      </c>
      <c r="J897" s="43">
        <f t="shared" si="56"/>
        <v>3</v>
      </c>
      <c r="K897" s="88">
        <f t="shared" si="57"/>
        <v>228000</v>
      </c>
      <c r="L897" s="43"/>
      <c r="M897" s="49"/>
      <c r="N897" s="49">
        <f>VLOOKUP(D897,'[2]Báo cáo Dự báo tồn kho theo kho'!$G$1:$N$65536,8,0)</f>
        <v>1</v>
      </c>
      <c r="O897" s="49">
        <f t="shared" si="58"/>
        <v>4</v>
      </c>
      <c r="R897" s="8"/>
    </row>
    <row r="898" spans="1:18" s="7" customFormat="1" ht="47.25" hidden="1" customHeight="1">
      <c r="A898" s="9"/>
      <c r="B898" s="9" t="s">
        <v>40</v>
      </c>
      <c r="C898" s="47" t="s">
        <v>1289</v>
      </c>
      <c r="D898" s="47" t="s">
        <v>1290</v>
      </c>
      <c r="E898" s="9" t="s">
        <v>1291</v>
      </c>
      <c r="F898" s="48">
        <v>75000</v>
      </c>
      <c r="G898" s="9">
        <v>5</v>
      </c>
      <c r="H898" s="9">
        <v>8</v>
      </c>
      <c r="I898" s="9">
        <f t="shared" si="55"/>
        <v>3</v>
      </c>
      <c r="J898" s="43">
        <f t="shared" si="56"/>
        <v>3</v>
      </c>
      <c r="K898" s="88">
        <f t="shared" si="57"/>
        <v>225000</v>
      </c>
      <c r="L898" s="43"/>
      <c r="M898" s="49"/>
      <c r="N898" s="49">
        <f>VLOOKUP(D898,'[2]Báo cáo Dự báo tồn kho theo kho'!$G$1:$N$65536,8,0)</f>
        <v>11</v>
      </c>
      <c r="O898" s="49">
        <f t="shared" si="58"/>
        <v>14</v>
      </c>
      <c r="R898" s="8"/>
    </row>
    <row r="899" spans="1:18" s="7" customFormat="1" ht="47.25" hidden="1" customHeight="1">
      <c r="A899" s="9"/>
      <c r="B899" s="9" t="s">
        <v>27</v>
      </c>
      <c r="C899" s="47" t="s">
        <v>1410</v>
      </c>
      <c r="D899" s="47" t="s">
        <v>1411</v>
      </c>
      <c r="E899" s="9" t="s">
        <v>1412</v>
      </c>
      <c r="F899" s="48">
        <v>48000</v>
      </c>
      <c r="G899" s="9">
        <v>0</v>
      </c>
      <c r="H899" s="9">
        <v>3</v>
      </c>
      <c r="I899" s="9">
        <f t="shared" si="55"/>
        <v>3</v>
      </c>
      <c r="J899" s="43">
        <f t="shared" si="56"/>
        <v>3</v>
      </c>
      <c r="K899" s="88">
        <f t="shared" si="57"/>
        <v>144000</v>
      </c>
      <c r="L899" s="43"/>
      <c r="M899" s="49"/>
      <c r="N899" s="49">
        <f>VLOOKUP(D899,'[2]Báo cáo Dự báo tồn kho theo kho'!$G$1:$N$65536,8,0)</f>
        <v>0</v>
      </c>
      <c r="O899" s="49">
        <f t="shared" si="58"/>
        <v>3</v>
      </c>
      <c r="R899" s="8"/>
    </row>
    <row r="900" spans="1:18" s="7" customFormat="1" ht="47.25" hidden="1" customHeight="1">
      <c r="A900" s="9"/>
      <c r="B900" s="9" t="s">
        <v>27</v>
      </c>
      <c r="C900" s="47" t="s">
        <v>1413</v>
      </c>
      <c r="D900" s="47" t="s">
        <v>1414</v>
      </c>
      <c r="E900" s="9" t="s">
        <v>1415</v>
      </c>
      <c r="F900" s="48">
        <v>48000</v>
      </c>
      <c r="G900" s="9">
        <v>0</v>
      </c>
      <c r="H900" s="9">
        <v>3</v>
      </c>
      <c r="I900" s="9">
        <f t="shared" si="55"/>
        <v>3</v>
      </c>
      <c r="J900" s="43">
        <f t="shared" si="56"/>
        <v>3</v>
      </c>
      <c r="K900" s="88">
        <f t="shared" si="57"/>
        <v>144000</v>
      </c>
      <c r="L900" s="43"/>
      <c r="M900" s="49"/>
      <c r="N900" s="49">
        <f>VLOOKUP(D900,'[2]Báo cáo Dự báo tồn kho theo kho'!$G$1:$N$65536,8,0)</f>
        <v>0</v>
      </c>
      <c r="O900" s="49">
        <f t="shared" si="58"/>
        <v>3</v>
      </c>
      <c r="R900" s="8"/>
    </row>
    <row r="901" spans="1:18" s="7" customFormat="1" ht="47.25" hidden="1" customHeight="1">
      <c r="A901" s="9"/>
      <c r="B901" s="9" t="s">
        <v>33</v>
      </c>
      <c r="C901" s="47" t="s">
        <v>1437</v>
      </c>
      <c r="D901" s="47" t="s">
        <v>1438</v>
      </c>
      <c r="E901" s="9" t="s">
        <v>1439</v>
      </c>
      <c r="F901" s="48">
        <v>45000</v>
      </c>
      <c r="G901" s="9">
        <v>0</v>
      </c>
      <c r="H901" s="9">
        <v>3</v>
      </c>
      <c r="I901" s="9">
        <f t="shared" si="55"/>
        <v>3</v>
      </c>
      <c r="J901" s="43">
        <f t="shared" si="56"/>
        <v>3</v>
      </c>
      <c r="K901" s="88">
        <f t="shared" si="57"/>
        <v>135000</v>
      </c>
      <c r="L901" s="43"/>
      <c r="M901" s="49"/>
      <c r="N901" s="49">
        <f>VLOOKUP(D901,'[2]Báo cáo Dự báo tồn kho theo kho'!$G$1:$N$65536,8,0)</f>
        <v>0</v>
      </c>
      <c r="O901" s="49">
        <f t="shared" si="58"/>
        <v>3</v>
      </c>
      <c r="R901" s="8"/>
    </row>
    <row r="902" spans="1:18" s="7" customFormat="1" ht="47.25" hidden="1" customHeight="1">
      <c r="A902" s="9"/>
      <c r="B902" s="9" t="s">
        <v>27</v>
      </c>
      <c r="C902" s="47" t="s">
        <v>1440</v>
      </c>
      <c r="D902" s="47" t="s">
        <v>1441</v>
      </c>
      <c r="E902" s="9" t="s">
        <v>1442</v>
      </c>
      <c r="F902" s="48">
        <v>44000</v>
      </c>
      <c r="G902" s="9">
        <v>11</v>
      </c>
      <c r="H902" s="9">
        <v>14</v>
      </c>
      <c r="I902" s="9">
        <f t="shared" si="55"/>
        <v>3</v>
      </c>
      <c r="J902" s="43">
        <f t="shared" si="56"/>
        <v>3</v>
      </c>
      <c r="K902" s="88">
        <f t="shared" si="57"/>
        <v>132000</v>
      </c>
      <c r="L902" s="43"/>
      <c r="M902" s="49"/>
      <c r="N902" s="49">
        <f>VLOOKUP(D902,'[2]Báo cáo Dự báo tồn kho theo kho'!$G$1:$N$65536,8,0)</f>
        <v>5</v>
      </c>
      <c r="O902" s="49">
        <f t="shared" si="58"/>
        <v>8</v>
      </c>
      <c r="R902" s="8"/>
    </row>
    <row r="903" spans="1:18" s="7" customFormat="1" ht="47.25" hidden="1" customHeight="1">
      <c r="A903" s="9"/>
      <c r="B903" s="9" t="s">
        <v>32</v>
      </c>
      <c r="C903" s="47" t="s">
        <v>1458</v>
      </c>
      <c r="D903" s="47" t="s">
        <v>1459</v>
      </c>
      <c r="E903" s="9" t="s">
        <v>1460</v>
      </c>
      <c r="F903" s="48">
        <v>39000</v>
      </c>
      <c r="G903" s="9">
        <v>58</v>
      </c>
      <c r="H903" s="9">
        <v>61</v>
      </c>
      <c r="I903" s="9">
        <f t="shared" si="55"/>
        <v>3</v>
      </c>
      <c r="J903" s="43">
        <f t="shared" si="56"/>
        <v>3</v>
      </c>
      <c r="K903" s="88">
        <f t="shared" si="57"/>
        <v>117000</v>
      </c>
      <c r="L903" s="43"/>
      <c r="M903" s="49"/>
      <c r="N903" s="49">
        <f>VLOOKUP(D903,'[2]Báo cáo Dự báo tồn kho theo kho'!$G$1:$N$65536,8,0)</f>
        <v>58</v>
      </c>
      <c r="O903" s="49">
        <f t="shared" si="58"/>
        <v>61</v>
      </c>
      <c r="R903" s="8"/>
    </row>
    <row r="904" spans="1:18" s="7" customFormat="1" ht="47.25" hidden="1" customHeight="1">
      <c r="A904" s="9"/>
      <c r="B904" s="9" t="s">
        <v>27</v>
      </c>
      <c r="C904" s="47" t="s">
        <v>204</v>
      </c>
      <c r="D904" s="47" t="s">
        <v>205</v>
      </c>
      <c r="E904" s="9" t="s">
        <v>206</v>
      </c>
      <c r="F904" s="48">
        <v>39000</v>
      </c>
      <c r="G904" s="9">
        <v>352</v>
      </c>
      <c r="H904" s="9">
        <v>355</v>
      </c>
      <c r="I904" s="9">
        <f t="shared" si="55"/>
        <v>3</v>
      </c>
      <c r="J904" s="43">
        <f t="shared" si="56"/>
        <v>3</v>
      </c>
      <c r="K904" s="88">
        <f t="shared" si="57"/>
        <v>117000</v>
      </c>
      <c r="L904" s="43"/>
      <c r="M904" s="49"/>
      <c r="N904" s="49">
        <f>VLOOKUP(D904,'[2]Báo cáo Dự báo tồn kho theo kho'!$G$1:$N$65536,8,0)</f>
        <v>329</v>
      </c>
      <c r="O904" s="49">
        <f t="shared" si="58"/>
        <v>332</v>
      </c>
      <c r="R904" s="8"/>
    </row>
    <row r="905" spans="1:18" s="7" customFormat="1" ht="47.25" hidden="1" customHeight="1">
      <c r="A905" s="9"/>
      <c r="B905" s="9" t="s">
        <v>27</v>
      </c>
      <c r="C905" s="47" t="s">
        <v>1521</v>
      </c>
      <c r="D905" s="47" t="s">
        <v>1522</v>
      </c>
      <c r="E905" s="9" t="s">
        <v>1523</v>
      </c>
      <c r="F905" s="48">
        <v>29000</v>
      </c>
      <c r="G905" s="9">
        <v>0</v>
      </c>
      <c r="H905" s="9">
        <v>3</v>
      </c>
      <c r="I905" s="9">
        <f t="shared" ref="I905:I968" si="59">+H905-G905</f>
        <v>3</v>
      </c>
      <c r="J905" s="43">
        <f t="shared" si="56"/>
        <v>3</v>
      </c>
      <c r="K905" s="88">
        <f t="shared" si="57"/>
        <v>87000</v>
      </c>
      <c r="L905" s="43"/>
      <c r="M905" s="49"/>
      <c r="N905" s="49">
        <f>VLOOKUP(D905,'[2]Báo cáo Dự báo tồn kho theo kho'!$G$1:$N$65536,8,0)</f>
        <v>0</v>
      </c>
      <c r="O905" s="49">
        <f t="shared" si="58"/>
        <v>3</v>
      </c>
      <c r="R905" s="8"/>
    </row>
    <row r="906" spans="1:18" s="7" customFormat="1" ht="47.25" hidden="1" customHeight="1">
      <c r="A906" s="9"/>
      <c r="B906" s="9" t="s">
        <v>27</v>
      </c>
      <c r="C906" s="47" t="s">
        <v>1548</v>
      </c>
      <c r="D906" s="47" t="s">
        <v>1549</v>
      </c>
      <c r="E906" s="9" t="s">
        <v>1550</v>
      </c>
      <c r="F906" s="48">
        <v>25000</v>
      </c>
      <c r="G906" s="9">
        <v>11</v>
      </c>
      <c r="H906" s="9">
        <v>14</v>
      </c>
      <c r="I906" s="9">
        <f t="shared" si="59"/>
        <v>3</v>
      </c>
      <c r="J906" s="43">
        <f t="shared" si="56"/>
        <v>3</v>
      </c>
      <c r="K906" s="88">
        <f t="shared" si="57"/>
        <v>75000</v>
      </c>
      <c r="L906" s="43"/>
      <c r="M906" s="49"/>
      <c r="N906" s="49">
        <f>VLOOKUP(D906,'[2]Báo cáo Dự báo tồn kho theo kho'!$G$1:$N$65536,8,0)</f>
        <v>11</v>
      </c>
      <c r="O906" s="49">
        <f t="shared" si="58"/>
        <v>14</v>
      </c>
      <c r="R906" s="8"/>
    </row>
    <row r="907" spans="1:18" s="7" customFormat="1" ht="47.25" hidden="1" customHeight="1">
      <c r="A907" s="9"/>
      <c r="B907" s="9" t="s">
        <v>197</v>
      </c>
      <c r="C907" s="47" t="s">
        <v>680</v>
      </c>
      <c r="D907" s="47" t="s">
        <v>681</v>
      </c>
      <c r="E907" s="9" t="s">
        <v>682</v>
      </c>
      <c r="F907" s="48">
        <v>45000</v>
      </c>
      <c r="G907" s="9">
        <v>19</v>
      </c>
      <c r="H907" s="9">
        <v>22</v>
      </c>
      <c r="I907" s="9">
        <f t="shared" si="59"/>
        <v>3</v>
      </c>
      <c r="J907" s="43">
        <f t="shared" si="56"/>
        <v>3</v>
      </c>
      <c r="K907" s="88">
        <f t="shared" si="57"/>
        <v>135000</v>
      </c>
      <c r="L907" s="43"/>
      <c r="M907" s="49"/>
      <c r="N907" s="49">
        <f>VLOOKUP(D907,'[2]Báo cáo Dự báo tồn kho theo kho'!$G$1:$N$65536,8,0)</f>
        <v>15</v>
      </c>
      <c r="O907" s="49">
        <f t="shared" si="58"/>
        <v>18</v>
      </c>
      <c r="R907" s="8"/>
    </row>
    <row r="908" spans="1:18" s="7" customFormat="1" ht="47.25" hidden="1" customHeight="1">
      <c r="A908" s="9"/>
      <c r="B908" s="9" t="s">
        <v>2772</v>
      </c>
      <c r="C908" s="47" t="s">
        <v>2794</v>
      </c>
      <c r="D908" s="47" t="s">
        <v>2795</v>
      </c>
      <c r="E908" s="9" t="s">
        <v>2796</v>
      </c>
      <c r="F908" s="48">
        <v>149000</v>
      </c>
      <c r="G908" s="9">
        <v>0</v>
      </c>
      <c r="H908" s="9">
        <v>3</v>
      </c>
      <c r="I908" s="9">
        <f t="shared" si="59"/>
        <v>3</v>
      </c>
      <c r="J908" s="43">
        <f t="shared" si="56"/>
        <v>3</v>
      </c>
      <c r="K908" s="88">
        <f t="shared" si="57"/>
        <v>447000</v>
      </c>
      <c r="L908" s="43"/>
      <c r="M908" s="49"/>
      <c r="N908" s="49">
        <f>VLOOKUP(D908,'[2]Báo cáo Dự báo tồn kho theo kho'!$G$1:$N$65536,8,0)</f>
        <v>0</v>
      </c>
      <c r="O908" s="49">
        <f t="shared" si="58"/>
        <v>3</v>
      </c>
      <c r="R908" s="8"/>
    </row>
    <row r="909" spans="1:18" s="7" customFormat="1" ht="47.25" hidden="1" customHeight="1">
      <c r="A909" s="9"/>
      <c r="B909" s="9" t="s">
        <v>33</v>
      </c>
      <c r="C909" s="47" t="s">
        <v>429</v>
      </c>
      <c r="D909" s="47" t="s">
        <v>430</v>
      </c>
      <c r="E909" s="9" t="s">
        <v>431</v>
      </c>
      <c r="F909" s="48">
        <v>150000</v>
      </c>
      <c r="G909" s="9">
        <v>0</v>
      </c>
      <c r="H909" s="9">
        <v>3</v>
      </c>
      <c r="I909" s="9">
        <f t="shared" si="59"/>
        <v>3</v>
      </c>
      <c r="J909" s="43">
        <f t="shared" si="56"/>
        <v>3</v>
      </c>
      <c r="K909" s="88">
        <f t="shared" si="57"/>
        <v>450000</v>
      </c>
      <c r="L909" s="43"/>
      <c r="M909" s="49"/>
      <c r="N909" s="49">
        <f>VLOOKUP(D909,'[2]Báo cáo Dự báo tồn kho theo kho'!$G$1:$N$65536,8,0)</f>
        <v>0</v>
      </c>
      <c r="O909" s="49">
        <f t="shared" si="58"/>
        <v>3</v>
      </c>
      <c r="R909" s="8"/>
    </row>
    <row r="910" spans="1:18" s="7" customFormat="1" ht="47.25" hidden="1" customHeight="1">
      <c r="A910" s="9"/>
      <c r="B910" s="9" t="s">
        <v>33</v>
      </c>
      <c r="C910" s="47" t="s">
        <v>3014</v>
      </c>
      <c r="D910" s="47" t="s">
        <v>3015</v>
      </c>
      <c r="E910" s="9" t="s">
        <v>3016</v>
      </c>
      <c r="F910" s="48">
        <v>50000</v>
      </c>
      <c r="G910" s="9">
        <v>1</v>
      </c>
      <c r="H910" s="9">
        <v>4</v>
      </c>
      <c r="I910" s="9">
        <f t="shared" si="59"/>
        <v>3</v>
      </c>
      <c r="J910" s="43">
        <f t="shared" si="56"/>
        <v>3</v>
      </c>
      <c r="K910" s="88">
        <f t="shared" si="57"/>
        <v>150000</v>
      </c>
      <c r="L910" s="43"/>
      <c r="M910" s="49"/>
      <c r="N910" s="49">
        <f>VLOOKUP(D910,'[2]Báo cáo Dự báo tồn kho theo kho'!$G$1:$N$65536,8,0)</f>
        <v>1</v>
      </c>
      <c r="O910" s="49">
        <f t="shared" si="58"/>
        <v>4</v>
      </c>
      <c r="R910" s="8"/>
    </row>
    <row r="911" spans="1:18" s="7" customFormat="1" ht="47.25" hidden="1" customHeight="1">
      <c r="A911" s="9"/>
      <c r="B911" s="9" t="s">
        <v>27</v>
      </c>
      <c r="C911" s="47" t="s">
        <v>3167</v>
      </c>
      <c r="D911" s="47" t="s">
        <v>3168</v>
      </c>
      <c r="E911" s="9" t="s">
        <v>3169</v>
      </c>
      <c r="F911" s="48">
        <v>44000</v>
      </c>
      <c r="G911" s="9">
        <v>58</v>
      </c>
      <c r="H911" s="9">
        <v>61</v>
      </c>
      <c r="I911" s="9">
        <f t="shared" si="59"/>
        <v>3</v>
      </c>
      <c r="J911" s="43">
        <f t="shared" si="56"/>
        <v>3</v>
      </c>
      <c r="K911" s="88">
        <f t="shared" si="57"/>
        <v>132000</v>
      </c>
      <c r="L911" s="43"/>
      <c r="M911" s="49"/>
      <c r="N911" s="49">
        <f>VLOOKUP(D911,'[2]Báo cáo Dự báo tồn kho theo kho'!$G$1:$N$65536,8,0)</f>
        <v>50</v>
      </c>
      <c r="O911" s="49">
        <f t="shared" si="58"/>
        <v>53</v>
      </c>
      <c r="R911" s="8"/>
    </row>
    <row r="912" spans="1:18" s="7" customFormat="1" ht="47.25" hidden="1" customHeight="1">
      <c r="A912" s="9"/>
      <c r="B912" s="9" t="s">
        <v>27</v>
      </c>
      <c r="C912" s="47" t="s">
        <v>3230</v>
      </c>
      <c r="D912" s="47" t="s">
        <v>3231</v>
      </c>
      <c r="E912" s="9" t="s">
        <v>3232</v>
      </c>
      <c r="F912" s="48">
        <v>68000</v>
      </c>
      <c r="G912" s="9">
        <v>9</v>
      </c>
      <c r="H912" s="9">
        <v>12</v>
      </c>
      <c r="I912" s="9">
        <f t="shared" si="59"/>
        <v>3</v>
      </c>
      <c r="J912" s="43">
        <f t="shared" si="56"/>
        <v>3</v>
      </c>
      <c r="K912" s="88">
        <f t="shared" si="57"/>
        <v>204000</v>
      </c>
      <c r="L912" s="43"/>
      <c r="M912" s="49"/>
      <c r="N912" s="49">
        <f>VLOOKUP(D912,'[2]Báo cáo Dự báo tồn kho theo kho'!$G$1:$N$65536,8,0)</f>
        <v>7</v>
      </c>
      <c r="O912" s="49">
        <f t="shared" si="58"/>
        <v>10</v>
      </c>
      <c r="R912" s="8"/>
    </row>
    <row r="913" spans="1:18" s="7" customFormat="1" ht="47.25" hidden="1" customHeight="1">
      <c r="A913" s="9"/>
      <c r="B913" s="9" t="s">
        <v>33</v>
      </c>
      <c r="C913" s="47" t="s">
        <v>3304</v>
      </c>
      <c r="D913" s="47" t="s">
        <v>3305</v>
      </c>
      <c r="E913" s="9" t="s">
        <v>3306</v>
      </c>
      <c r="F913" s="48">
        <v>850000</v>
      </c>
      <c r="G913" s="9">
        <v>5</v>
      </c>
      <c r="H913" s="9">
        <v>8</v>
      </c>
      <c r="I913" s="9">
        <f t="shared" si="59"/>
        <v>3</v>
      </c>
      <c r="J913" s="43">
        <f t="shared" si="56"/>
        <v>3</v>
      </c>
      <c r="K913" s="88">
        <f t="shared" si="57"/>
        <v>2550000</v>
      </c>
      <c r="L913" s="43"/>
      <c r="M913" s="49"/>
      <c r="N913" s="49">
        <f>VLOOKUP(D913,'[2]Báo cáo Dự báo tồn kho theo kho'!$G$1:$N$65536,8,0)</f>
        <v>5</v>
      </c>
      <c r="O913" s="49">
        <f t="shared" si="58"/>
        <v>8</v>
      </c>
      <c r="R913" s="8"/>
    </row>
    <row r="914" spans="1:18" s="7" customFormat="1" ht="47.25" hidden="1" customHeight="1">
      <c r="A914" s="9"/>
      <c r="B914" s="9" t="s">
        <v>27</v>
      </c>
      <c r="C914" s="47" t="s">
        <v>3411</v>
      </c>
      <c r="D914" s="47" t="s">
        <v>3412</v>
      </c>
      <c r="E914" s="9" t="s">
        <v>3413</v>
      </c>
      <c r="F914" s="48">
        <v>160000</v>
      </c>
      <c r="G914" s="9">
        <v>6</v>
      </c>
      <c r="H914" s="9">
        <v>9</v>
      </c>
      <c r="I914" s="9">
        <f t="shared" si="59"/>
        <v>3</v>
      </c>
      <c r="J914" s="43">
        <f t="shared" si="56"/>
        <v>3</v>
      </c>
      <c r="K914" s="88">
        <f t="shared" si="57"/>
        <v>480000</v>
      </c>
      <c r="L914" s="43"/>
      <c r="M914" s="49"/>
      <c r="N914" s="49">
        <f>VLOOKUP(D914,'[2]Báo cáo Dự báo tồn kho theo kho'!$G$1:$N$65536,8,0)</f>
        <v>4</v>
      </c>
      <c r="O914" s="49">
        <f t="shared" si="58"/>
        <v>7</v>
      </c>
      <c r="R914" s="8"/>
    </row>
    <row r="915" spans="1:18" s="7" customFormat="1" ht="47.25" hidden="1" customHeight="1">
      <c r="A915" s="9"/>
      <c r="B915" s="9" t="s">
        <v>3498</v>
      </c>
      <c r="C915" s="47" t="s">
        <v>471</v>
      </c>
      <c r="D915" s="47" t="s">
        <v>472</v>
      </c>
      <c r="E915" s="9" t="s">
        <v>473</v>
      </c>
      <c r="F915" s="48">
        <v>289000</v>
      </c>
      <c r="G915" s="9">
        <v>35</v>
      </c>
      <c r="H915" s="9">
        <v>38</v>
      </c>
      <c r="I915" s="9">
        <f t="shared" si="59"/>
        <v>3</v>
      </c>
      <c r="J915" s="43">
        <f t="shared" si="56"/>
        <v>3</v>
      </c>
      <c r="K915" s="88">
        <f t="shared" si="57"/>
        <v>867000</v>
      </c>
      <c r="L915" s="43"/>
      <c r="M915" s="49"/>
      <c r="N915" s="49">
        <f>VLOOKUP(D915,'[2]Báo cáo Dự báo tồn kho theo kho'!$G$1:$N$65536,8,0)</f>
        <v>35</v>
      </c>
      <c r="O915" s="49">
        <f t="shared" si="58"/>
        <v>38</v>
      </c>
      <c r="R915" s="8"/>
    </row>
    <row r="916" spans="1:18" s="7" customFormat="1" ht="47.25" hidden="1" customHeight="1">
      <c r="A916" s="9"/>
      <c r="B916" s="9" t="s">
        <v>3498</v>
      </c>
      <c r="C916" s="47" t="s">
        <v>3492</v>
      </c>
      <c r="D916" s="47" t="s">
        <v>3493</v>
      </c>
      <c r="E916" s="9" t="s">
        <v>3494</v>
      </c>
      <c r="F916" s="48">
        <v>350000</v>
      </c>
      <c r="G916" s="9">
        <v>0</v>
      </c>
      <c r="H916" s="9">
        <v>3</v>
      </c>
      <c r="I916" s="9">
        <f t="shared" si="59"/>
        <v>3</v>
      </c>
      <c r="J916" s="43">
        <f t="shared" si="56"/>
        <v>3</v>
      </c>
      <c r="K916" s="88">
        <f t="shared" si="57"/>
        <v>1050000</v>
      </c>
      <c r="L916" s="43"/>
      <c r="M916" s="49"/>
      <c r="N916" s="49">
        <f>VLOOKUP(D916,'[2]Báo cáo Dự báo tồn kho theo kho'!$G$1:$N$65536,8,0)</f>
        <v>0</v>
      </c>
      <c r="O916" s="49">
        <f t="shared" si="58"/>
        <v>3</v>
      </c>
      <c r="R916" s="8"/>
    </row>
    <row r="917" spans="1:18" s="7" customFormat="1" ht="47.25" hidden="1" customHeight="1">
      <c r="A917" s="9"/>
      <c r="B917" s="9" t="s">
        <v>32</v>
      </c>
      <c r="C917" s="47" t="s">
        <v>947</v>
      </c>
      <c r="D917" s="47" t="s">
        <v>948</v>
      </c>
      <c r="E917" s="9" t="s">
        <v>949</v>
      </c>
      <c r="F917" s="48">
        <v>255000</v>
      </c>
      <c r="G917" s="9">
        <v>100</v>
      </c>
      <c r="H917" s="9">
        <v>103</v>
      </c>
      <c r="I917" s="9">
        <f t="shared" si="59"/>
        <v>3</v>
      </c>
      <c r="J917" s="43">
        <f t="shared" si="56"/>
        <v>3</v>
      </c>
      <c r="K917" s="88">
        <f t="shared" si="57"/>
        <v>765000</v>
      </c>
      <c r="L917" s="43"/>
      <c r="M917" s="49"/>
      <c r="N917" s="49">
        <f>VLOOKUP(D917,'[2]Báo cáo Dự báo tồn kho theo kho'!$G$1:$N$65536,8,0)</f>
        <v>98</v>
      </c>
      <c r="O917" s="49">
        <f t="shared" si="58"/>
        <v>101</v>
      </c>
      <c r="R917" s="8"/>
    </row>
    <row r="918" spans="1:18" s="7" customFormat="1" ht="47.25" hidden="1" customHeight="1">
      <c r="A918" s="9"/>
      <c r="B918" s="9" t="s">
        <v>40</v>
      </c>
      <c r="C918" s="47" t="s">
        <v>2572</v>
      </c>
      <c r="D918" s="47" t="s">
        <v>2573</v>
      </c>
      <c r="E918" s="9" t="s">
        <v>2574</v>
      </c>
      <c r="F918" s="48">
        <v>130000</v>
      </c>
      <c r="G918" s="9">
        <v>25</v>
      </c>
      <c r="H918" s="9">
        <v>28</v>
      </c>
      <c r="I918" s="9">
        <f t="shared" si="59"/>
        <v>3</v>
      </c>
      <c r="J918" s="43">
        <f t="shared" si="56"/>
        <v>3</v>
      </c>
      <c r="K918" s="88">
        <f t="shared" si="57"/>
        <v>390000</v>
      </c>
      <c r="L918" s="43"/>
      <c r="M918" s="49"/>
      <c r="N918" s="49">
        <f>VLOOKUP(D918,'[2]Báo cáo Dự báo tồn kho theo kho'!$G$1:$N$65536,8,0)</f>
        <v>25</v>
      </c>
      <c r="O918" s="49">
        <f t="shared" si="58"/>
        <v>28</v>
      </c>
      <c r="R918" s="8"/>
    </row>
    <row r="919" spans="1:18" s="7" customFormat="1" ht="47.25" hidden="1" customHeight="1">
      <c r="A919" s="9"/>
      <c r="B919" s="9" t="s">
        <v>40</v>
      </c>
      <c r="C919" s="47" t="s">
        <v>2620</v>
      </c>
      <c r="D919" s="47" t="s">
        <v>2621</v>
      </c>
      <c r="E919" s="9" t="s">
        <v>2622</v>
      </c>
      <c r="F919" s="48">
        <v>130000</v>
      </c>
      <c r="G919" s="9">
        <v>49</v>
      </c>
      <c r="H919" s="9">
        <v>53</v>
      </c>
      <c r="I919" s="9">
        <f t="shared" si="59"/>
        <v>4</v>
      </c>
      <c r="J919" s="43">
        <f t="shared" si="56"/>
        <v>4</v>
      </c>
      <c r="K919" s="88">
        <f t="shared" si="57"/>
        <v>520000</v>
      </c>
      <c r="L919" s="43"/>
      <c r="M919" s="49"/>
      <c r="N919" s="49">
        <f>VLOOKUP(D919,'[2]Báo cáo Dự báo tồn kho theo kho'!$G$1:$N$65536,8,0)</f>
        <v>49</v>
      </c>
      <c r="O919" s="49">
        <f t="shared" si="58"/>
        <v>53</v>
      </c>
      <c r="R919" s="8"/>
    </row>
    <row r="920" spans="1:18" s="7" customFormat="1" ht="47.25" hidden="1" customHeight="1">
      <c r="A920" s="9"/>
      <c r="B920" s="9" t="s">
        <v>33</v>
      </c>
      <c r="C920" s="47" t="s">
        <v>396</v>
      </c>
      <c r="D920" s="47" t="s">
        <v>397</v>
      </c>
      <c r="E920" s="9" t="s">
        <v>398</v>
      </c>
      <c r="F920" s="48">
        <v>60000</v>
      </c>
      <c r="G920" s="9">
        <v>18</v>
      </c>
      <c r="H920" s="9">
        <v>22</v>
      </c>
      <c r="I920" s="9">
        <f t="shared" si="59"/>
        <v>4</v>
      </c>
      <c r="J920" s="43">
        <f t="shared" si="56"/>
        <v>4</v>
      </c>
      <c r="K920" s="88">
        <f t="shared" si="57"/>
        <v>240000</v>
      </c>
      <c r="L920" s="43"/>
      <c r="M920" s="49"/>
      <c r="N920" s="49">
        <f>VLOOKUP(D920,'[2]Báo cáo Dự báo tồn kho theo kho'!$G$1:$N$65536,8,0)</f>
        <v>18</v>
      </c>
      <c r="O920" s="49">
        <f t="shared" si="58"/>
        <v>22</v>
      </c>
      <c r="R920" s="8"/>
    </row>
    <row r="921" spans="1:18" s="7" customFormat="1" ht="47.25" hidden="1" customHeight="1">
      <c r="A921" s="9"/>
      <c r="B921" s="9" t="s">
        <v>32</v>
      </c>
      <c r="C921" s="47" t="s">
        <v>867</v>
      </c>
      <c r="D921" s="47" t="s">
        <v>868</v>
      </c>
      <c r="E921" s="9" t="s">
        <v>869</v>
      </c>
      <c r="F921" s="48">
        <v>549000</v>
      </c>
      <c r="G921" s="9">
        <v>2</v>
      </c>
      <c r="H921" s="9">
        <v>6</v>
      </c>
      <c r="I921" s="9">
        <f t="shared" si="59"/>
        <v>4</v>
      </c>
      <c r="J921" s="43">
        <f t="shared" ref="J921:J984" si="60">+H921-G921</f>
        <v>4</v>
      </c>
      <c r="K921" s="88">
        <f t="shared" ref="K921:K984" si="61">+J921*F921</f>
        <v>2196000</v>
      </c>
      <c r="L921" s="43"/>
      <c r="M921" s="49"/>
      <c r="N921" s="49">
        <f>VLOOKUP(D921,'[2]Báo cáo Dự báo tồn kho theo kho'!$G$1:$N$65536,8,0)</f>
        <v>6</v>
      </c>
      <c r="O921" s="49">
        <f t="shared" si="58"/>
        <v>10</v>
      </c>
      <c r="R921" s="8"/>
    </row>
    <row r="922" spans="1:18" s="7" customFormat="1" ht="47.25" hidden="1" customHeight="1">
      <c r="A922" s="9"/>
      <c r="B922" s="9" t="s">
        <v>33</v>
      </c>
      <c r="C922" s="47" t="s">
        <v>879</v>
      </c>
      <c r="D922" s="47" t="s">
        <v>880</v>
      </c>
      <c r="E922" s="9" t="s">
        <v>881</v>
      </c>
      <c r="F922" s="48">
        <v>490000</v>
      </c>
      <c r="G922" s="9">
        <v>1</v>
      </c>
      <c r="H922" s="9">
        <v>5</v>
      </c>
      <c r="I922" s="9">
        <f t="shared" si="59"/>
        <v>4</v>
      </c>
      <c r="J922" s="43">
        <f t="shared" si="60"/>
        <v>4</v>
      </c>
      <c r="K922" s="88">
        <f t="shared" si="61"/>
        <v>1960000</v>
      </c>
      <c r="L922" s="43"/>
      <c r="M922" s="49"/>
      <c r="N922" s="49">
        <f>VLOOKUP(D922,'[2]Báo cáo Dự báo tồn kho theo kho'!$G$1:$N$65536,8,0)</f>
        <v>1</v>
      </c>
      <c r="O922" s="49">
        <f t="shared" si="58"/>
        <v>5</v>
      </c>
      <c r="R922" s="8"/>
    </row>
    <row r="923" spans="1:18" s="7" customFormat="1" ht="47.25" hidden="1" customHeight="1">
      <c r="A923" s="9"/>
      <c r="B923" s="9" t="s">
        <v>27</v>
      </c>
      <c r="C923" s="47" t="s">
        <v>908</v>
      </c>
      <c r="D923" s="47" t="s">
        <v>909</v>
      </c>
      <c r="E923" s="9" t="s">
        <v>910</v>
      </c>
      <c r="F923" s="48">
        <v>395000</v>
      </c>
      <c r="G923" s="9">
        <v>8</v>
      </c>
      <c r="H923" s="9">
        <v>12</v>
      </c>
      <c r="I923" s="9">
        <f t="shared" si="59"/>
        <v>4</v>
      </c>
      <c r="J923" s="43">
        <f t="shared" si="60"/>
        <v>4</v>
      </c>
      <c r="K923" s="88">
        <f t="shared" si="61"/>
        <v>1580000</v>
      </c>
      <c r="L923" s="43"/>
      <c r="M923" s="49"/>
      <c r="N923" s="49">
        <f>VLOOKUP(D923,'[2]Báo cáo Dự báo tồn kho theo kho'!$G$1:$N$65536,8,0)</f>
        <v>8</v>
      </c>
      <c r="O923" s="49">
        <f t="shared" si="58"/>
        <v>12</v>
      </c>
      <c r="R923" s="8"/>
    </row>
    <row r="924" spans="1:18" s="7" customFormat="1" ht="47.25" hidden="1" customHeight="1">
      <c r="A924" s="9"/>
      <c r="B924" s="9" t="s">
        <v>32</v>
      </c>
      <c r="C924" s="47" t="s">
        <v>956</v>
      </c>
      <c r="D924" s="47" t="s">
        <v>957</v>
      </c>
      <c r="E924" s="9" t="s">
        <v>958</v>
      </c>
      <c r="F924" s="48">
        <v>279000</v>
      </c>
      <c r="G924" s="9">
        <v>0</v>
      </c>
      <c r="H924" s="9">
        <v>4</v>
      </c>
      <c r="I924" s="9">
        <f t="shared" si="59"/>
        <v>4</v>
      </c>
      <c r="J924" s="43">
        <f t="shared" si="60"/>
        <v>4</v>
      </c>
      <c r="K924" s="88">
        <f t="shared" si="61"/>
        <v>1116000</v>
      </c>
      <c r="L924" s="43"/>
      <c r="M924" s="49"/>
      <c r="N924" s="49">
        <f>VLOOKUP(D924,'[2]Báo cáo Dự báo tồn kho theo kho'!$G$1:$N$65536,8,0)</f>
        <v>5</v>
      </c>
      <c r="O924" s="49">
        <f t="shared" si="58"/>
        <v>9</v>
      </c>
      <c r="R924" s="8"/>
    </row>
    <row r="925" spans="1:18" s="7" customFormat="1" ht="47.25" hidden="1" customHeight="1">
      <c r="A925" s="9"/>
      <c r="B925" s="9" t="s">
        <v>32</v>
      </c>
      <c r="C925" s="47" t="s">
        <v>965</v>
      </c>
      <c r="D925" s="47" t="s">
        <v>966</v>
      </c>
      <c r="E925" s="9" t="s">
        <v>967</v>
      </c>
      <c r="F925" s="48">
        <v>250000</v>
      </c>
      <c r="G925" s="9">
        <v>7</v>
      </c>
      <c r="H925" s="9">
        <v>11</v>
      </c>
      <c r="I925" s="9">
        <f t="shared" si="59"/>
        <v>4</v>
      </c>
      <c r="J925" s="43">
        <f t="shared" si="60"/>
        <v>4</v>
      </c>
      <c r="K925" s="88">
        <f t="shared" si="61"/>
        <v>1000000</v>
      </c>
      <c r="L925" s="43"/>
      <c r="M925" s="49"/>
      <c r="N925" s="49">
        <f>VLOOKUP(D925,'[2]Báo cáo Dự báo tồn kho theo kho'!$G$1:$N$65536,8,0)</f>
        <v>7</v>
      </c>
      <c r="O925" s="49">
        <f t="shared" si="58"/>
        <v>11</v>
      </c>
      <c r="R925" s="8"/>
    </row>
    <row r="926" spans="1:18" s="7" customFormat="1" ht="47.25" hidden="1" customHeight="1">
      <c r="A926" s="9"/>
      <c r="B926" s="9" t="s">
        <v>33</v>
      </c>
      <c r="C926" s="47" t="s">
        <v>995</v>
      </c>
      <c r="D926" s="47" t="s">
        <v>996</v>
      </c>
      <c r="E926" s="9" t="s">
        <v>997</v>
      </c>
      <c r="F926" s="48">
        <v>215000</v>
      </c>
      <c r="G926" s="9">
        <v>10</v>
      </c>
      <c r="H926" s="9">
        <v>14</v>
      </c>
      <c r="I926" s="9">
        <f t="shared" si="59"/>
        <v>4</v>
      </c>
      <c r="J926" s="43">
        <f t="shared" si="60"/>
        <v>4</v>
      </c>
      <c r="K926" s="88">
        <f t="shared" si="61"/>
        <v>860000</v>
      </c>
      <c r="L926" s="43"/>
      <c r="M926" s="49"/>
      <c r="N926" s="49">
        <f>VLOOKUP(D926,'[2]Báo cáo Dự báo tồn kho theo kho'!$G$1:$N$65536,8,0)</f>
        <v>8</v>
      </c>
      <c r="O926" s="49">
        <f t="shared" si="58"/>
        <v>12</v>
      </c>
      <c r="R926" s="8"/>
    </row>
    <row r="927" spans="1:18" s="7" customFormat="1" ht="47.25" hidden="1" customHeight="1">
      <c r="A927" s="9"/>
      <c r="B927" s="9" t="s">
        <v>33</v>
      </c>
      <c r="C927" s="47" t="s">
        <v>1019</v>
      </c>
      <c r="D927" s="47" t="s">
        <v>1020</v>
      </c>
      <c r="E927" s="9" t="s">
        <v>1021</v>
      </c>
      <c r="F927" s="48">
        <v>188000</v>
      </c>
      <c r="G927" s="9">
        <v>40</v>
      </c>
      <c r="H927" s="9">
        <v>44</v>
      </c>
      <c r="I927" s="9">
        <f t="shared" si="59"/>
        <v>4</v>
      </c>
      <c r="J927" s="43">
        <f t="shared" si="60"/>
        <v>4</v>
      </c>
      <c r="K927" s="88">
        <f t="shared" si="61"/>
        <v>752000</v>
      </c>
      <c r="L927" s="43"/>
      <c r="M927" s="49"/>
      <c r="N927" s="49">
        <f>VLOOKUP(D927,'[2]Báo cáo Dự báo tồn kho theo kho'!$G$1:$N$65536,8,0)</f>
        <v>64</v>
      </c>
      <c r="O927" s="49">
        <f t="shared" si="58"/>
        <v>68</v>
      </c>
      <c r="R927" s="8"/>
    </row>
    <row r="928" spans="1:18" s="7" customFormat="1" ht="47.25" hidden="1" customHeight="1">
      <c r="A928" s="9"/>
      <c r="B928" s="9" t="s">
        <v>32</v>
      </c>
      <c r="C928" s="47" t="s">
        <v>498</v>
      </c>
      <c r="D928" s="47" t="s">
        <v>499</v>
      </c>
      <c r="E928" s="9" t="s">
        <v>500</v>
      </c>
      <c r="F928" s="48">
        <v>155000</v>
      </c>
      <c r="G928" s="9">
        <v>17</v>
      </c>
      <c r="H928" s="9">
        <v>21</v>
      </c>
      <c r="I928" s="9">
        <f t="shared" si="59"/>
        <v>4</v>
      </c>
      <c r="J928" s="43">
        <f t="shared" si="60"/>
        <v>4</v>
      </c>
      <c r="K928" s="88">
        <f t="shared" si="61"/>
        <v>620000</v>
      </c>
      <c r="L928" s="43"/>
      <c r="M928" s="49"/>
      <c r="N928" s="49">
        <f>VLOOKUP(D928,'[2]Báo cáo Dự báo tồn kho theo kho'!$G$1:$N$65536,8,0)</f>
        <v>13</v>
      </c>
      <c r="O928" s="49">
        <f t="shared" si="58"/>
        <v>17</v>
      </c>
      <c r="R928" s="8"/>
    </row>
    <row r="929" spans="1:18" s="7" customFormat="1" ht="47.25" hidden="1" customHeight="1">
      <c r="A929" s="9"/>
      <c r="B929" s="9" t="s">
        <v>33</v>
      </c>
      <c r="C929" s="47" t="s">
        <v>1121</v>
      </c>
      <c r="D929" s="47" t="s">
        <v>1122</v>
      </c>
      <c r="E929" s="9" t="s">
        <v>1123</v>
      </c>
      <c r="F929" s="48">
        <v>126000</v>
      </c>
      <c r="G929" s="9">
        <v>9</v>
      </c>
      <c r="H929" s="9">
        <v>13</v>
      </c>
      <c r="I929" s="9">
        <f t="shared" si="59"/>
        <v>4</v>
      </c>
      <c r="J929" s="43">
        <f t="shared" si="60"/>
        <v>4</v>
      </c>
      <c r="K929" s="88">
        <f t="shared" si="61"/>
        <v>504000</v>
      </c>
      <c r="L929" s="43"/>
      <c r="M929" s="49"/>
      <c r="N929" s="49">
        <f>VLOOKUP(D929,'[2]Báo cáo Dự báo tồn kho theo kho'!$G$1:$N$65536,8,0)</f>
        <v>8</v>
      </c>
      <c r="O929" s="49">
        <f t="shared" si="58"/>
        <v>12</v>
      </c>
      <c r="R929" s="8"/>
    </row>
    <row r="930" spans="1:18" s="7" customFormat="1" ht="47.25" hidden="1" customHeight="1">
      <c r="A930" s="9"/>
      <c r="B930" s="9" t="s">
        <v>33</v>
      </c>
      <c r="C930" s="47" t="s">
        <v>719</v>
      </c>
      <c r="D930" s="47" t="s">
        <v>720</v>
      </c>
      <c r="E930" s="9" t="s">
        <v>721</v>
      </c>
      <c r="F930" s="48">
        <v>115000</v>
      </c>
      <c r="G930" s="9">
        <v>36</v>
      </c>
      <c r="H930" s="9">
        <v>40</v>
      </c>
      <c r="I930" s="9">
        <f t="shared" si="59"/>
        <v>4</v>
      </c>
      <c r="J930" s="43">
        <f t="shared" si="60"/>
        <v>4</v>
      </c>
      <c r="K930" s="88">
        <f t="shared" si="61"/>
        <v>460000</v>
      </c>
      <c r="L930" s="43"/>
      <c r="M930" s="49"/>
      <c r="N930" s="49">
        <f>VLOOKUP(D930,'[2]Báo cáo Dự báo tồn kho theo kho'!$G$1:$N$65536,8,0)</f>
        <v>35</v>
      </c>
      <c r="O930" s="49">
        <f t="shared" si="58"/>
        <v>39</v>
      </c>
      <c r="R930" s="8"/>
    </row>
    <row r="931" spans="1:18" s="7" customFormat="1" ht="47.25" hidden="1" customHeight="1">
      <c r="A931" s="9"/>
      <c r="B931" s="9" t="s">
        <v>27</v>
      </c>
      <c r="C931" s="47" t="s">
        <v>1199</v>
      </c>
      <c r="D931" s="47" t="s">
        <v>1200</v>
      </c>
      <c r="E931" s="9" t="s">
        <v>1201</v>
      </c>
      <c r="F931" s="48">
        <v>90000</v>
      </c>
      <c r="G931" s="9">
        <v>39</v>
      </c>
      <c r="H931" s="9">
        <v>43</v>
      </c>
      <c r="I931" s="9">
        <f t="shared" si="59"/>
        <v>4</v>
      </c>
      <c r="J931" s="43">
        <f t="shared" si="60"/>
        <v>4</v>
      </c>
      <c r="K931" s="88">
        <f t="shared" si="61"/>
        <v>360000</v>
      </c>
      <c r="L931" s="43"/>
      <c r="M931" s="49"/>
      <c r="N931" s="49">
        <f>VLOOKUP(D931,'[2]Báo cáo Dự báo tồn kho theo kho'!$G$1:$N$65536,8,0)</f>
        <v>38</v>
      </c>
      <c r="O931" s="49">
        <f t="shared" si="58"/>
        <v>42</v>
      </c>
      <c r="R931" s="8"/>
    </row>
    <row r="932" spans="1:18" s="7" customFormat="1" ht="47.25" hidden="1" customHeight="1">
      <c r="A932" s="9"/>
      <c r="B932" s="9" t="s">
        <v>33</v>
      </c>
      <c r="C932" s="47" t="s">
        <v>1223</v>
      </c>
      <c r="D932" s="47" t="s">
        <v>1224</v>
      </c>
      <c r="E932" s="9" t="s">
        <v>1225</v>
      </c>
      <c r="F932" s="48">
        <v>79000</v>
      </c>
      <c r="G932" s="9">
        <v>11</v>
      </c>
      <c r="H932" s="9">
        <v>15</v>
      </c>
      <c r="I932" s="9">
        <f t="shared" si="59"/>
        <v>4</v>
      </c>
      <c r="J932" s="43">
        <f t="shared" si="60"/>
        <v>4</v>
      </c>
      <c r="K932" s="88">
        <f t="shared" si="61"/>
        <v>316000</v>
      </c>
      <c r="L932" s="43"/>
      <c r="M932" s="49"/>
      <c r="N932" s="49">
        <f>VLOOKUP(D932,'[2]Báo cáo Dự báo tồn kho theo kho'!$G$1:$N$65536,8,0)</f>
        <v>9</v>
      </c>
      <c r="O932" s="49">
        <f t="shared" si="58"/>
        <v>13</v>
      </c>
      <c r="R932" s="8"/>
    </row>
    <row r="933" spans="1:18" s="7" customFormat="1" ht="47.25" hidden="1" customHeight="1">
      <c r="A933" s="9"/>
      <c r="B933" s="9" t="s">
        <v>40</v>
      </c>
      <c r="C933" s="47" t="s">
        <v>692</v>
      </c>
      <c r="D933" s="47" t="s">
        <v>693</v>
      </c>
      <c r="E933" s="9" t="s">
        <v>694</v>
      </c>
      <c r="F933" s="48">
        <v>75000</v>
      </c>
      <c r="G933" s="9">
        <v>0</v>
      </c>
      <c r="H933" s="9">
        <v>4</v>
      </c>
      <c r="I933" s="9">
        <f t="shared" si="59"/>
        <v>4</v>
      </c>
      <c r="J933" s="43">
        <f t="shared" si="60"/>
        <v>4</v>
      </c>
      <c r="K933" s="88">
        <f t="shared" si="61"/>
        <v>300000</v>
      </c>
      <c r="L933" s="43"/>
      <c r="M933" s="49"/>
      <c r="N933" s="49">
        <f>VLOOKUP(D933,'[2]Báo cáo Dự báo tồn kho theo kho'!$G$1:$N$65536,8,0)</f>
        <v>0</v>
      </c>
      <c r="O933" s="49">
        <f t="shared" si="58"/>
        <v>4</v>
      </c>
      <c r="R933" s="8"/>
    </row>
    <row r="934" spans="1:18" s="7" customFormat="1" ht="47.25" hidden="1" customHeight="1">
      <c r="A934" s="9"/>
      <c r="B934" s="9" t="s">
        <v>40</v>
      </c>
      <c r="C934" s="47" t="s">
        <v>1226</v>
      </c>
      <c r="D934" s="47" t="s">
        <v>1227</v>
      </c>
      <c r="E934" s="9" t="s">
        <v>1228</v>
      </c>
      <c r="F934" s="48">
        <v>75000</v>
      </c>
      <c r="G934" s="9">
        <v>0</v>
      </c>
      <c r="H934" s="9">
        <v>4</v>
      </c>
      <c r="I934" s="9">
        <f t="shared" si="59"/>
        <v>4</v>
      </c>
      <c r="J934" s="43">
        <f t="shared" si="60"/>
        <v>4</v>
      </c>
      <c r="K934" s="88">
        <f t="shared" si="61"/>
        <v>300000</v>
      </c>
      <c r="L934" s="43"/>
      <c r="M934" s="49"/>
      <c r="N934" s="49">
        <f>VLOOKUP(D934,'[2]Báo cáo Dự báo tồn kho theo kho'!$G$1:$N$65536,8,0)</f>
        <v>0</v>
      </c>
      <c r="O934" s="49">
        <f t="shared" si="58"/>
        <v>4</v>
      </c>
      <c r="R934" s="8"/>
    </row>
    <row r="935" spans="1:18" s="7" customFormat="1" ht="47.25" hidden="1" customHeight="1">
      <c r="A935" s="9"/>
      <c r="B935" s="9" t="s">
        <v>27</v>
      </c>
      <c r="C935" s="47" t="s">
        <v>540</v>
      </c>
      <c r="D935" s="47" t="s">
        <v>541</v>
      </c>
      <c r="E935" s="9" t="s">
        <v>542</v>
      </c>
      <c r="F935" s="48">
        <v>69000</v>
      </c>
      <c r="G935" s="9">
        <v>6</v>
      </c>
      <c r="H935" s="9">
        <v>10</v>
      </c>
      <c r="I935" s="9">
        <f t="shared" si="59"/>
        <v>4</v>
      </c>
      <c r="J935" s="43">
        <f t="shared" si="60"/>
        <v>4</v>
      </c>
      <c r="K935" s="88">
        <f t="shared" si="61"/>
        <v>276000</v>
      </c>
      <c r="L935" s="43"/>
      <c r="M935" s="49"/>
      <c r="N935" s="49">
        <f>VLOOKUP(D935,'[2]Báo cáo Dự báo tồn kho theo kho'!$G$1:$N$65536,8,0)</f>
        <v>6</v>
      </c>
      <c r="O935" s="49">
        <f t="shared" si="58"/>
        <v>10</v>
      </c>
      <c r="R935" s="8"/>
    </row>
    <row r="936" spans="1:18" s="7" customFormat="1" ht="47.25" hidden="1" customHeight="1">
      <c r="A936" s="9"/>
      <c r="B936" s="9" t="s">
        <v>27</v>
      </c>
      <c r="C936" s="47" t="s">
        <v>1259</v>
      </c>
      <c r="D936" s="47" t="s">
        <v>1260</v>
      </c>
      <c r="E936" s="9" t="s">
        <v>1261</v>
      </c>
      <c r="F936" s="48">
        <v>65000</v>
      </c>
      <c r="G936" s="9">
        <v>0</v>
      </c>
      <c r="H936" s="9">
        <v>4</v>
      </c>
      <c r="I936" s="9">
        <f t="shared" si="59"/>
        <v>4</v>
      </c>
      <c r="J936" s="43">
        <f t="shared" si="60"/>
        <v>4</v>
      </c>
      <c r="K936" s="88">
        <f t="shared" si="61"/>
        <v>260000</v>
      </c>
      <c r="L936" s="43"/>
      <c r="M936" s="49"/>
      <c r="N936" s="49">
        <f>VLOOKUP(D936,'[2]Báo cáo Dự báo tồn kho theo kho'!$G$1:$N$65536,8,0)</f>
        <v>0</v>
      </c>
      <c r="O936" s="49">
        <f t="shared" si="58"/>
        <v>4</v>
      </c>
      <c r="R936" s="8"/>
    </row>
    <row r="937" spans="1:18" s="7" customFormat="1" ht="47.25" hidden="1" customHeight="1">
      <c r="A937" s="9"/>
      <c r="B937" s="9" t="s">
        <v>40</v>
      </c>
      <c r="C937" s="47" t="s">
        <v>686</v>
      </c>
      <c r="D937" s="47" t="s">
        <v>687</v>
      </c>
      <c r="E937" s="9" t="s">
        <v>688</v>
      </c>
      <c r="F937" s="48">
        <v>60000</v>
      </c>
      <c r="G937" s="9">
        <v>0</v>
      </c>
      <c r="H937" s="9">
        <v>4</v>
      </c>
      <c r="I937" s="9">
        <f t="shared" si="59"/>
        <v>4</v>
      </c>
      <c r="J937" s="43">
        <f t="shared" si="60"/>
        <v>4</v>
      </c>
      <c r="K937" s="88">
        <f t="shared" si="61"/>
        <v>240000</v>
      </c>
      <c r="L937" s="43"/>
      <c r="M937" s="49"/>
      <c r="N937" s="49">
        <f>VLOOKUP(D937,'[2]Báo cáo Dự báo tồn kho theo kho'!$G$1:$N$65536,8,0)</f>
        <v>0</v>
      </c>
      <c r="O937" s="49">
        <f t="shared" si="58"/>
        <v>4</v>
      </c>
      <c r="R937" s="8"/>
    </row>
    <row r="938" spans="1:18" s="7" customFormat="1" ht="47.25" hidden="1" customHeight="1">
      <c r="A938" s="9"/>
      <c r="B938" s="9" t="s">
        <v>33</v>
      </c>
      <c r="C938" s="47" t="s">
        <v>1315</v>
      </c>
      <c r="D938" s="47" t="s">
        <v>1316</v>
      </c>
      <c r="E938" s="9" t="s">
        <v>1317</v>
      </c>
      <c r="F938" s="48">
        <v>48000</v>
      </c>
      <c r="G938" s="9">
        <v>2</v>
      </c>
      <c r="H938" s="9">
        <v>6</v>
      </c>
      <c r="I938" s="9">
        <f t="shared" si="59"/>
        <v>4</v>
      </c>
      <c r="J938" s="43">
        <f t="shared" si="60"/>
        <v>4</v>
      </c>
      <c r="K938" s="88">
        <f t="shared" si="61"/>
        <v>192000</v>
      </c>
      <c r="L938" s="43"/>
      <c r="M938" s="49"/>
      <c r="N938" s="49">
        <f>VLOOKUP(D938,'[2]Báo cáo Dự báo tồn kho theo kho'!$G$1:$N$65536,8,0)</f>
        <v>0</v>
      </c>
      <c r="O938" s="49">
        <f t="shared" si="58"/>
        <v>4</v>
      </c>
      <c r="R938" s="8"/>
    </row>
    <row r="939" spans="1:18" s="7" customFormat="1" ht="47.25" hidden="1" customHeight="1">
      <c r="A939" s="9"/>
      <c r="B939" s="9" t="s">
        <v>27</v>
      </c>
      <c r="C939" s="47" t="s">
        <v>1374</v>
      </c>
      <c r="D939" s="47" t="s">
        <v>1375</v>
      </c>
      <c r="E939" s="9" t="s">
        <v>1376</v>
      </c>
      <c r="F939" s="48">
        <v>40000</v>
      </c>
      <c r="G939" s="9">
        <v>49</v>
      </c>
      <c r="H939" s="9">
        <v>53</v>
      </c>
      <c r="I939" s="9">
        <f t="shared" si="59"/>
        <v>4</v>
      </c>
      <c r="J939" s="43">
        <f t="shared" si="60"/>
        <v>4</v>
      </c>
      <c r="K939" s="88">
        <f t="shared" si="61"/>
        <v>160000</v>
      </c>
      <c r="L939" s="43"/>
      <c r="M939" s="49"/>
      <c r="N939" s="49">
        <f>VLOOKUP(D939,'[2]Báo cáo Dự báo tồn kho theo kho'!$G$1:$N$65536,8,0)</f>
        <v>46</v>
      </c>
      <c r="O939" s="49">
        <f t="shared" si="58"/>
        <v>50</v>
      </c>
      <c r="R939" s="8"/>
    </row>
    <row r="940" spans="1:18" s="7" customFormat="1" ht="47.25" hidden="1" customHeight="1">
      <c r="A940" s="9"/>
      <c r="B940" s="9" t="s">
        <v>32</v>
      </c>
      <c r="C940" s="47" t="s">
        <v>1383</v>
      </c>
      <c r="D940" s="47" t="s">
        <v>1384</v>
      </c>
      <c r="E940" s="9" t="s">
        <v>1385</v>
      </c>
      <c r="F940" s="48">
        <v>39000</v>
      </c>
      <c r="G940" s="9">
        <v>0</v>
      </c>
      <c r="H940" s="9">
        <v>4</v>
      </c>
      <c r="I940" s="9">
        <f t="shared" si="59"/>
        <v>4</v>
      </c>
      <c r="J940" s="43">
        <f t="shared" si="60"/>
        <v>4</v>
      </c>
      <c r="K940" s="88">
        <f t="shared" si="61"/>
        <v>156000</v>
      </c>
      <c r="L940" s="43"/>
      <c r="M940" s="49"/>
      <c r="N940" s="49">
        <f>VLOOKUP(D940,'[2]Báo cáo Dự báo tồn kho theo kho'!$G$1:$N$65536,8,0)</f>
        <v>6</v>
      </c>
      <c r="O940" s="49">
        <f t="shared" si="58"/>
        <v>10</v>
      </c>
      <c r="R940" s="8"/>
    </row>
    <row r="941" spans="1:18" s="7" customFormat="1" ht="47.25" hidden="1" customHeight="1">
      <c r="A941" s="9"/>
      <c r="B941" s="9" t="s">
        <v>27</v>
      </c>
      <c r="C941" s="47" t="s">
        <v>1416</v>
      </c>
      <c r="D941" s="47" t="s">
        <v>1417</v>
      </c>
      <c r="E941" s="9" t="s">
        <v>1418</v>
      </c>
      <c r="F941" s="48">
        <v>35000</v>
      </c>
      <c r="G941" s="9">
        <v>5</v>
      </c>
      <c r="H941" s="9">
        <v>9</v>
      </c>
      <c r="I941" s="9">
        <f t="shared" si="59"/>
        <v>4</v>
      </c>
      <c r="J941" s="43">
        <f t="shared" si="60"/>
        <v>4</v>
      </c>
      <c r="K941" s="88">
        <f t="shared" si="61"/>
        <v>140000</v>
      </c>
      <c r="L941" s="43"/>
      <c r="M941" s="49"/>
      <c r="N941" s="49">
        <f>VLOOKUP(D941,'[2]Báo cáo Dự báo tồn kho theo kho'!$G$1:$N$65536,8,0)</f>
        <v>3</v>
      </c>
      <c r="O941" s="49">
        <f t="shared" si="58"/>
        <v>7</v>
      </c>
      <c r="R941" s="8"/>
    </row>
    <row r="942" spans="1:18" s="7" customFormat="1" ht="47.25" hidden="1" customHeight="1">
      <c r="A942" s="9"/>
      <c r="B942" s="9" t="s">
        <v>33</v>
      </c>
      <c r="C942" s="47" t="s">
        <v>1419</v>
      </c>
      <c r="D942" s="47" t="s">
        <v>1420</v>
      </c>
      <c r="E942" s="9" t="s">
        <v>1421</v>
      </c>
      <c r="F942" s="48">
        <v>35000</v>
      </c>
      <c r="G942" s="9">
        <v>23</v>
      </c>
      <c r="H942" s="9">
        <v>27</v>
      </c>
      <c r="I942" s="9">
        <f t="shared" si="59"/>
        <v>4</v>
      </c>
      <c r="J942" s="43">
        <f t="shared" si="60"/>
        <v>4</v>
      </c>
      <c r="K942" s="88">
        <f t="shared" si="61"/>
        <v>140000</v>
      </c>
      <c r="L942" s="43"/>
      <c r="M942" s="49"/>
      <c r="N942" s="49">
        <f>VLOOKUP(D942,'[2]Báo cáo Dự báo tồn kho theo kho'!$G$1:$N$65536,8,0)</f>
        <v>23</v>
      </c>
      <c r="O942" s="49">
        <f t="shared" si="58"/>
        <v>27</v>
      </c>
      <c r="R942" s="8"/>
    </row>
    <row r="943" spans="1:18" s="7" customFormat="1" ht="47.25" hidden="1" customHeight="1">
      <c r="A943" s="9"/>
      <c r="B943" s="9" t="s">
        <v>27</v>
      </c>
      <c r="C943" s="47" t="s">
        <v>1485</v>
      </c>
      <c r="D943" s="47" t="s">
        <v>1486</v>
      </c>
      <c r="E943" s="9" t="s">
        <v>1487</v>
      </c>
      <c r="F943" s="48">
        <v>25000</v>
      </c>
      <c r="G943" s="9">
        <v>0</v>
      </c>
      <c r="H943" s="9">
        <v>4</v>
      </c>
      <c r="I943" s="9">
        <f t="shared" si="59"/>
        <v>4</v>
      </c>
      <c r="J943" s="43">
        <f t="shared" si="60"/>
        <v>4</v>
      </c>
      <c r="K943" s="88">
        <f t="shared" si="61"/>
        <v>100000</v>
      </c>
      <c r="L943" s="43"/>
      <c r="M943" s="49"/>
      <c r="N943" s="49">
        <f>VLOOKUP(D943,'[2]Báo cáo Dự báo tồn kho theo kho'!$G$1:$N$65536,8,0)</f>
        <v>0</v>
      </c>
      <c r="O943" s="49">
        <f t="shared" si="58"/>
        <v>4</v>
      </c>
      <c r="R943" s="8"/>
    </row>
    <row r="944" spans="1:18" s="7" customFormat="1" ht="47.25" hidden="1" customHeight="1">
      <c r="A944" s="9"/>
      <c r="B944" s="9" t="s">
        <v>40</v>
      </c>
      <c r="C944" s="47" t="s">
        <v>671</v>
      </c>
      <c r="D944" s="47" t="s">
        <v>672</v>
      </c>
      <c r="E944" s="9" t="s">
        <v>673</v>
      </c>
      <c r="F944" s="48">
        <v>35000</v>
      </c>
      <c r="G944" s="9">
        <v>20</v>
      </c>
      <c r="H944" s="9">
        <v>24</v>
      </c>
      <c r="I944" s="9">
        <f t="shared" si="59"/>
        <v>4</v>
      </c>
      <c r="J944" s="43">
        <f t="shared" si="60"/>
        <v>4</v>
      </c>
      <c r="K944" s="88">
        <f t="shared" si="61"/>
        <v>140000</v>
      </c>
      <c r="L944" s="43"/>
      <c r="M944" s="49"/>
      <c r="N944" s="49">
        <f>VLOOKUP(D944,'[2]Báo cáo Dự báo tồn kho theo kho'!$G$1:$N$65536,8,0)</f>
        <v>19</v>
      </c>
      <c r="O944" s="49">
        <f t="shared" si="58"/>
        <v>23</v>
      </c>
      <c r="R944" s="8"/>
    </row>
    <row r="945" spans="1:18" s="7" customFormat="1" ht="47.25" hidden="1" customHeight="1">
      <c r="A945" s="9"/>
      <c r="B945" s="9" t="s">
        <v>197</v>
      </c>
      <c r="C945" s="47" t="s">
        <v>2581</v>
      </c>
      <c r="D945" s="47" t="s">
        <v>2582</v>
      </c>
      <c r="E945" s="9" t="s">
        <v>2583</v>
      </c>
      <c r="F945" s="48">
        <v>59000</v>
      </c>
      <c r="G945" s="9">
        <v>33</v>
      </c>
      <c r="H945" s="9">
        <v>37</v>
      </c>
      <c r="I945" s="9">
        <f t="shared" si="59"/>
        <v>4</v>
      </c>
      <c r="J945" s="43">
        <f t="shared" si="60"/>
        <v>4</v>
      </c>
      <c r="K945" s="88">
        <f t="shared" si="61"/>
        <v>236000</v>
      </c>
      <c r="L945" s="43"/>
      <c r="M945" s="49"/>
      <c r="N945" s="49">
        <f>VLOOKUP(D945,'[2]Báo cáo Dự báo tồn kho theo kho'!$G$1:$N$65536,8,0)</f>
        <v>33</v>
      </c>
      <c r="O945" s="49">
        <f t="shared" si="58"/>
        <v>37</v>
      </c>
      <c r="R945" s="8"/>
    </row>
    <row r="946" spans="1:18" s="7" customFormat="1" ht="47.25" hidden="1" customHeight="1">
      <c r="A946" s="9"/>
      <c r="B946" s="9" t="s">
        <v>2772</v>
      </c>
      <c r="C946" s="47" t="s">
        <v>2838</v>
      </c>
      <c r="D946" s="47" t="s">
        <v>2839</v>
      </c>
      <c r="E946" s="9" t="s">
        <v>2837</v>
      </c>
      <c r="F946" s="48">
        <v>149000</v>
      </c>
      <c r="G946" s="9">
        <v>0</v>
      </c>
      <c r="H946" s="9">
        <v>4</v>
      </c>
      <c r="I946" s="9">
        <f t="shared" si="59"/>
        <v>4</v>
      </c>
      <c r="J946" s="43">
        <f t="shared" si="60"/>
        <v>4</v>
      </c>
      <c r="K946" s="88">
        <f t="shared" si="61"/>
        <v>596000</v>
      </c>
      <c r="L946" s="43"/>
      <c r="M946" s="49"/>
      <c r="N946" s="49">
        <f>VLOOKUP(D946,'[2]Báo cáo Dự báo tồn kho theo kho'!$G$1:$N$65536,8,0)</f>
        <v>0</v>
      </c>
      <c r="O946" s="49">
        <f t="shared" si="58"/>
        <v>4</v>
      </c>
      <c r="R946" s="8"/>
    </row>
    <row r="947" spans="1:18" s="7" customFormat="1" ht="47.25" hidden="1" customHeight="1">
      <c r="A947" s="9"/>
      <c r="B947" s="9" t="s">
        <v>27</v>
      </c>
      <c r="C947" s="47" t="s">
        <v>3158</v>
      </c>
      <c r="D947" s="47" t="s">
        <v>3159</v>
      </c>
      <c r="E947" s="9" t="s">
        <v>3160</v>
      </c>
      <c r="F947" s="48">
        <v>49000</v>
      </c>
      <c r="G947" s="9">
        <v>7</v>
      </c>
      <c r="H947" s="9">
        <v>11</v>
      </c>
      <c r="I947" s="9">
        <f t="shared" si="59"/>
        <v>4</v>
      </c>
      <c r="J947" s="43">
        <f t="shared" si="60"/>
        <v>4</v>
      </c>
      <c r="K947" s="88">
        <f t="shared" si="61"/>
        <v>196000</v>
      </c>
      <c r="L947" s="43"/>
      <c r="M947" s="49"/>
      <c r="N947" s="49">
        <f>VLOOKUP(D947,'[2]Báo cáo Dự báo tồn kho theo kho'!$G$1:$N$65536,8,0)</f>
        <v>6</v>
      </c>
      <c r="O947" s="49">
        <f t="shared" si="58"/>
        <v>10</v>
      </c>
      <c r="R947" s="8"/>
    </row>
    <row r="948" spans="1:18" s="7" customFormat="1" ht="47.25" hidden="1" customHeight="1">
      <c r="A948" s="9"/>
      <c r="B948" s="9" t="s">
        <v>27</v>
      </c>
      <c r="C948" s="47" t="s">
        <v>3203</v>
      </c>
      <c r="D948" s="47" t="s">
        <v>3204</v>
      </c>
      <c r="E948" s="9" t="s">
        <v>3205</v>
      </c>
      <c r="F948" s="48">
        <v>75000</v>
      </c>
      <c r="G948" s="9">
        <v>1</v>
      </c>
      <c r="H948" s="9">
        <v>5</v>
      </c>
      <c r="I948" s="9">
        <f t="shared" si="59"/>
        <v>4</v>
      </c>
      <c r="J948" s="43">
        <f t="shared" si="60"/>
        <v>4</v>
      </c>
      <c r="K948" s="88">
        <f t="shared" si="61"/>
        <v>300000</v>
      </c>
      <c r="L948" s="43"/>
      <c r="M948" s="49"/>
      <c r="N948" s="49">
        <f>VLOOKUP(D948,'[2]Báo cáo Dự báo tồn kho theo kho'!$G$1:$N$65536,8,0)</f>
        <v>0</v>
      </c>
      <c r="O948" s="49">
        <f t="shared" si="58"/>
        <v>4</v>
      </c>
      <c r="R948" s="8"/>
    </row>
    <row r="949" spans="1:18" s="7" customFormat="1" ht="47.25" hidden="1" customHeight="1">
      <c r="A949" s="9"/>
      <c r="B949" s="9" t="s">
        <v>27</v>
      </c>
      <c r="C949" s="47" t="s">
        <v>3206</v>
      </c>
      <c r="D949" s="47" t="s">
        <v>3207</v>
      </c>
      <c r="E949" s="9" t="s">
        <v>3208</v>
      </c>
      <c r="F949" s="48">
        <v>120000</v>
      </c>
      <c r="G949" s="9">
        <v>0</v>
      </c>
      <c r="H949" s="9">
        <v>4</v>
      </c>
      <c r="I949" s="9">
        <f t="shared" si="59"/>
        <v>4</v>
      </c>
      <c r="J949" s="43">
        <f t="shared" si="60"/>
        <v>4</v>
      </c>
      <c r="K949" s="88">
        <f t="shared" si="61"/>
        <v>480000</v>
      </c>
      <c r="L949" s="43"/>
      <c r="M949" s="49"/>
      <c r="N949" s="49">
        <f>VLOOKUP(D949,'[2]Báo cáo Dự báo tồn kho theo kho'!$G$1:$N$65536,8,0)</f>
        <v>0</v>
      </c>
      <c r="O949" s="49">
        <f t="shared" si="58"/>
        <v>4</v>
      </c>
      <c r="R949" s="8"/>
    </row>
    <row r="950" spans="1:18" s="7" customFormat="1" ht="47.25" hidden="1" customHeight="1">
      <c r="A950" s="9"/>
      <c r="B950" s="9" t="s">
        <v>33</v>
      </c>
      <c r="C950" s="47" t="s">
        <v>3299</v>
      </c>
      <c r="D950" s="47" t="s">
        <v>3300</v>
      </c>
      <c r="E950" s="9" t="s">
        <v>3301</v>
      </c>
      <c r="F950" s="48">
        <v>350000</v>
      </c>
      <c r="G950" s="9">
        <v>5</v>
      </c>
      <c r="H950" s="9">
        <v>9</v>
      </c>
      <c r="I950" s="9">
        <f t="shared" si="59"/>
        <v>4</v>
      </c>
      <c r="J950" s="43">
        <f t="shared" si="60"/>
        <v>4</v>
      </c>
      <c r="K950" s="88">
        <f t="shared" si="61"/>
        <v>1400000</v>
      </c>
      <c r="L950" s="43"/>
      <c r="M950" s="49"/>
      <c r="N950" s="49">
        <f>VLOOKUP(D950,'[2]Báo cáo Dự báo tồn kho theo kho'!$G$1:$N$65536,8,0)</f>
        <v>5</v>
      </c>
      <c r="O950" s="49">
        <f t="shared" si="58"/>
        <v>9</v>
      </c>
      <c r="R950" s="8"/>
    </row>
    <row r="951" spans="1:18" s="7" customFormat="1" ht="47.25" hidden="1" customHeight="1">
      <c r="A951" s="9"/>
      <c r="B951" s="9" t="s">
        <v>27</v>
      </c>
      <c r="C951" s="47" t="s">
        <v>3393</v>
      </c>
      <c r="D951" s="47" t="s">
        <v>3394</v>
      </c>
      <c r="E951" s="9" t="s">
        <v>3395</v>
      </c>
      <c r="F951" s="48">
        <v>190000</v>
      </c>
      <c r="G951" s="9">
        <v>4</v>
      </c>
      <c r="H951" s="9">
        <v>8</v>
      </c>
      <c r="I951" s="9">
        <f t="shared" si="59"/>
        <v>4</v>
      </c>
      <c r="J951" s="43">
        <f t="shared" si="60"/>
        <v>4</v>
      </c>
      <c r="K951" s="88">
        <f t="shared" si="61"/>
        <v>760000</v>
      </c>
      <c r="L951" s="43"/>
      <c r="M951" s="49"/>
      <c r="N951" s="49">
        <f>VLOOKUP(D951,'[2]Báo cáo Dự báo tồn kho theo kho'!$G$1:$N$65536,8,0)</f>
        <v>4</v>
      </c>
      <c r="O951" s="49">
        <f t="shared" si="58"/>
        <v>8</v>
      </c>
      <c r="R951" s="8"/>
    </row>
    <row r="952" spans="1:18" s="7" customFormat="1" ht="47.25" hidden="1" customHeight="1">
      <c r="A952" s="9"/>
      <c r="B952" s="9" t="s">
        <v>32</v>
      </c>
      <c r="C952" s="47" t="s">
        <v>911</v>
      </c>
      <c r="D952" s="47" t="s">
        <v>912</v>
      </c>
      <c r="E952" s="9" t="s">
        <v>913</v>
      </c>
      <c r="F952" s="48">
        <v>780000</v>
      </c>
      <c r="G952" s="9">
        <v>2</v>
      </c>
      <c r="H952" s="9">
        <v>7</v>
      </c>
      <c r="I952" s="9">
        <f t="shared" si="59"/>
        <v>5</v>
      </c>
      <c r="J952" s="43">
        <f t="shared" si="60"/>
        <v>5</v>
      </c>
      <c r="K952" s="88">
        <f t="shared" si="61"/>
        <v>3900000</v>
      </c>
      <c r="L952" s="43"/>
      <c r="M952" s="49"/>
      <c r="N952" s="49">
        <f>VLOOKUP(D952,'[2]Báo cáo Dự báo tồn kho theo kho'!$G$1:$N$65536,8,0)</f>
        <v>1</v>
      </c>
      <c r="O952" s="49">
        <f t="shared" si="58"/>
        <v>6</v>
      </c>
      <c r="R952" s="8"/>
    </row>
    <row r="953" spans="1:18" s="7" customFormat="1" ht="47.25" hidden="1" customHeight="1">
      <c r="A953" s="9"/>
      <c r="B953" s="9" t="s">
        <v>32</v>
      </c>
      <c r="C953" s="47" t="s">
        <v>309</v>
      </c>
      <c r="D953" s="47" t="s">
        <v>310</v>
      </c>
      <c r="E953" s="9" t="s">
        <v>311</v>
      </c>
      <c r="F953" s="48">
        <v>285000</v>
      </c>
      <c r="G953" s="9">
        <v>66</v>
      </c>
      <c r="H953" s="9">
        <v>71</v>
      </c>
      <c r="I953" s="9">
        <f t="shared" si="59"/>
        <v>5</v>
      </c>
      <c r="J953" s="43">
        <f t="shared" si="60"/>
        <v>5</v>
      </c>
      <c r="K953" s="88">
        <f t="shared" si="61"/>
        <v>1425000</v>
      </c>
      <c r="L953" s="43"/>
      <c r="M953" s="49"/>
      <c r="N953" s="49">
        <f>VLOOKUP(D953,'[2]Báo cáo Dự báo tồn kho theo kho'!$G$1:$N$65536,8,0)</f>
        <v>63</v>
      </c>
      <c r="O953" s="49">
        <f t="shared" si="58"/>
        <v>68</v>
      </c>
      <c r="R953" s="8"/>
    </row>
    <row r="954" spans="1:18" s="7" customFormat="1" ht="47.25" hidden="1" customHeight="1">
      <c r="A954" s="9"/>
      <c r="B954" s="9" t="s">
        <v>32</v>
      </c>
      <c r="C954" s="47" t="s">
        <v>938</v>
      </c>
      <c r="D954" s="47" t="s">
        <v>939</v>
      </c>
      <c r="E954" s="9" t="s">
        <v>940</v>
      </c>
      <c r="F954" s="48">
        <v>260000</v>
      </c>
      <c r="G954" s="9">
        <v>5</v>
      </c>
      <c r="H954" s="9">
        <v>10</v>
      </c>
      <c r="I954" s="9">
        <f t="shared" si="59"/>
        <v>5</v>
      </c>
      <c r="J954" s="43">
        <f t="shared" si="60"/>
        <v>5</v>
      </c>
      <c r="K954" s="88">
        <f t="shared" si="61"/>
        <v>1300000</v>
      </c>
      <c r="L954" s="43"/>
      <c r="M954" s="49"/>
      <c r="N954" s="49">
        <f>VLOOKUP(D954,'[2]Báo cáo Dự báo tồn kho theo kho'!$G$1:$N$65536,8,0)</f>
        <v>5</v>
      </c>
      <c r="O954" s="49">
        <f t="shared" si="58"/>
        <v>10</v>
      </c>
      <c r="R954" s="8"/>
    </row>
    <row r="955" spans="1:18" s="7" customFormat="1" ht="47.25" hidden="1" customHeight="1">
      <c r="A955" s="9"/>
      <c r="B955" s="9" t="s">
        <v>32</v>
      </c>
      <c r="C955" s="47" t="s">
        <v>941</v>
      </c>
      <c r="D955" s="47" t="s">
        <v>942</v>
      </c>
      <c r="E955" s="9" t="s">
        <v>943</v>
      </c>
      <c r="F955" s="48">
        <v>259000</v>
      </c>
      <c r="G955" s="9">
        <v>49</v>
      </c>
      <c r="H955" s="9">
        <v>54</v>
      </c>
      <c r="I955" s="9">
        <f t="shared" si="59"/>
        <v>5</v>
      </c>
      <c r="J955" s="43">
        <f t="shared" si="60"/>
        <v>5</v>
      </c>
      <c r="K955" s="88">
        <f t="shared" si="61"/>
        <v>1295000</v>
      </c>
      <c r="L955" s="43"/>
      <c r="M955" s="49"/>
      <c r="N955" s="49">
        <f>VLOOKUP(D955,'[2]Báo cáo Dự báo tồn kho theo kho'!$G$1:$N$65536,8,0)</f>
        <v>45</v>
      </c>
      <c r="O955" s="49">
        <f t="shared" si="58"/>
        <v>50</v>
      </c>
      <c r="R955" s="8"/>
    </row>
    <row r="956" spans="1:18" s="7" customFormat="1" ht="47.25" hidden="1" customHeight="1">
      <c r="A956" s="9"/>
      <c r="B956" s="9" t="s">
        <v>33</v>
      </c>
      <c r="C956" s="47" t="s">
        <v>983</v>
      </c>
      <c r="D956" s="47" t="s">
        <v>984</v>
      </c>
      <c r="E956" s="9" t="s">
        <v>985</v>
      </c>
      <c r="F956" s="48">
        <v>180000</v>
      </c>
      <c r="G956" s="9">
        <v>0</v>
      </c>
      <c r="H956" s="9">
        <v>5</v>
      </c>
      <c r="I956" s="9">
        <f t="shared" si="59"/>
        <v>5</v>
      </c>
      <c r="J956" s="43">
        <f t="shared" si="60"/>
        <v>5</v>
      </c>
      <c r="K956" s="88">
        <f t="shared" si="61"/>
        <v>900000</v>
      </c>
      <c r="L956" s="43"/>
      <c r="M956" s="49"/>
      <c r="N956" s="49">
        <f>VLOOKUP(D956,'[2]Báo cáo Dự báo tồn kho theo kho'!$G$1:$N$65536,8,0)</f>
        <v>0</v>
      </c>
      <c r="O956" s="49">
        <f t="shared" si="58"/>
        <v>5</v>
      </c>
      <c r="R956" s="8"/>
    </row>
    <row r="957" spans="1:18" s="7" customFormat="1" ht="47.25" hidden="1" customHeight="1">
      <c r="A957" s="9"/>
      <c r="B957" s="9" t="s">
        <v>27</v>
      </c>
      <c r="C957" s="47" t="s">
        <v>1031</v>
      </c>
      <c r="D957" s="47" t="s">
        <v>1032</v>
      </c>
      <c r="E957" s="9" t="s">
        <v>1033</v>
      </c>
      <c r="F957" s="48">
        <v>145000</v>
      </c>
      <c r="G957" s="9">
        <v>8</v>
      </c>
      <c r="H957" s="9">
        <v>13</v>
      </c>
      <c r="I957" s="9">
        <f t="shared" si="59"/>
        <v>5</v>
      </c>
      <c r="J957" s="43">
        <f t="shared" si="60"/>
        <v>5</v>
      </c>
      <c r="K957" s="88">
        <f t="shared" si="61"/>
        <v>725000</v>
      </c>
      <c r="L957" s="43"/>
      <c r="M957" s="49"/>
      <c r="N957" s="49">
        <f>VLOOKUP(D957,'[2]Báo cáo Dự báo tồn kho theo kho'!$G$1:$N$65536,8,0)</f>
        <v>7</v>
      </c>
      <c r="O957" s="49">
        <f t="shared" si="58"/>
        <v>12</v>
      </c>
      <c r="R957" s="8"/>
    </row>
    <row r="958" spans="1:18" s="7" customFormat="1" ht="47.25" hidden="1" customHeight="1">
      <c r="A958" s="9"/>
      <c r="B958" s="9" t="s">
        <v>40</v>
      </c>
      <c r="C958" s="47" t="s">
        <v>770</v>
      </c>
      <c r="D958" s="47" t="s">
        <v>771</v>
      </c>
      <c r="E958" s="9" t="s">
        <v>772</v>
      </c>
      <c r="F958" s="48">
        <v>95000</v>
      </c>
      <c r="G958" s="9">
        <v>3</v>
      </c>
      <c r="H958" s="9">
        <v>8</v>
      </c>
      <c r="I958" s="9">
        <f t="shared" si="59"/>
        <v>5</v>
      </c>
      <c r="J958" s="43">
        <f t="shared" si="60"/>
        <v>5</v>
      </c>
      <c r="K958" s="88">
        <f t="shared" si="61"/>
        <v>475000</v>
      </c>
      <c r="L958" s="43"/>
      <c r="M958" s="49"/>
      <c r="N958" s="49">
        <f>VLOOKUP(D958,'[2]Báo cáo Dự báo tồn kho theo kho'!$G$1:$N$65536,8,0)</f>
        <v>3</v>
      </c>
      <c r="O958" s="49">
        <f t="shared" si="58"/>
        <v>8</v>
      </c>
      <c r="R958" s="8"/>
    </row>
    <row r="959" spans="1:18" s="7" customFormat="1" ht="47.25" hidden="1" customHeight="1">
      <c r="A959" s="9"/>
      <c r="B959" s="9" t="s">
        <v>27</v>
      </c>
      <c r="C959" s="47" t="s">
        <v>519</v>
      </c>
      <c r="D959" s="47" t="s">
        <v>520</v>
      </c>
      <c r="E959" s="9" t="s">
        <v>521</v>
      </c>
      <c r="F959" s="48">
        <v>95000</v>
      </c>
      <c r="G959" s="9">
        <v>22</v>
      </c>
      <c r="H959" s="9">
        <v>27</v>
      </c>
      <c r="I959" s="9">
        <f t="shared" si="59"/>
        <v>5</v>
      </c>
      <c r="J959" s="43">
        <f t="shared" si="60"/>
        <v>5</v>
      </c>
      <c r="K959" s="88">
        <f t="shared" si="61"/>
        <v>475000</v>
      </c>
      <c r="L959" s="43"/>
      <c r="M959" s="49"/>
      <c r="N959" s="49">
        <f>VLOOKUP(D959,'[2]Báo cáo Dự báo tồn kho theo kho'!$G$1:$N$65536,8,0)</f>
        <v>17</v>
      </c>
      <c r="O959" s="49">
        <f t="shared" si="58"/>
        <v>22</v>
      </c>
      <c r="R959" s="8"/>
    </row>
    <row r="960" spans="1:18" s="7" customFormat="1" ht="47.25" hidden="1" customHeight="1">
      <c r="A960" s="9"/>
      <c r="B960" s="9" t="s">
        <v>40</v>
      </c>
      <c r="C960" s="47" t="s">
        <v>1181</v>
      </c>
      <c r="D960" s="47" t="s">
        <v>1182</v>
      </c>
      <c r="E960" s="9" t="s">
        <v>1183</v>
      </c>
      <c r="F960" s="48">
        <v>75000</v>
      </c>
      <c r="G960" s="9">
        <v>7</v>
      </c>
      <c r="H960" s="9">
        <v>12</v>
      </c>
      <c r="I960" s="9">
        <f t="shared" si="59"/>
        <v>5</v>
      </c>
      <c r="J960" s="43">
        <f t="shared" si="60"/>
        <v>5</v>
      </c>
      <c r="K960" s="88">
        <f t="shared" si="61"/>
        <v>375000</v>
      </c>
      <c r="L960" s="43"/>
      <c r="M960" s="49"/>
      <c r="N960" s="49">
        <f>VLOOKUP(D960,'[2]Báo cáo Dự báo tồn kho theo kho'!$G$1:$N$65536,8,0)</f>
        <v>9</v>
      </c>
      <c r="O960" s="49">
        <f t="shared" ref="O960:O1023" si="62">+N960+I960</f>
        <v>14</v>
      </c>
      <c r="R960" s="8"/>
    </row>
    <row r="961" spans="1:18" s="7" customFormat="1" ht="47.25" hidden="1" customHeight="1">
      <c r="A961" s="9"/>
      <c r="B961" s="9" t="s">
        <v>27</v>
      </c>
      <c r="C961" s="47" t="s">
        <v>576</v>
      </c>
      <c r="D961" s="47" t="s">
        <v>577</v>
      </c>
      <c r="E961" s="9" t="s">
        <v>578</v>
      </c>
      <c r="F961" s="48">
        <v>48000</v>
      </c>
      <c r="G961" s="9">
        <v>4</v>
      </c>
      <c r="H961" s="9">
        <v>9</v>
      </c>
      <c r="I961" s="9">
        <f t="shared" si="59"/>
        <v>5</v>
      </c>
      <c r="J961" s="43">
        <f t="shared" si="60"/>
        <v>5</v>
      </c>
      <c r="K961" s="88">
        <f t="shared" si="61"/>
        <v>240000</v>
      </c>
      <c r="L961" s="43"/>
      <c r="M961" s="49"/>
      <c r="N961" s="49">
        <f>VLOOKUP(D961,'[2]Báo cáo Dự báo tồn kho theo kho'!$G$1:$N$65536,8,0)</f>
        <v>4</v>
      </c>
      <c r="O961" s="49">
        <f t="shared" si="62"/>
        <v>9</v>
      </c>
      <c r="R961" s="8"/>
    </row>
    <row r="962" spans="1:18" s="7" customFormat="1" ht="47.25" hidden="1" customHeight="1">
      <c r="A962" s="9"/>
      <c r="B962" s="9" t="s">
        <v>27</v>
      </c>
      <c r="C962" s="47" t="s">
        <v>1274</v>
      </c>
      <c r="D962" s="47" t="s">
        <v>1275</v>
      </c>
      <c r="E962" s="9" t="s">
        <v>1276</v>
      </c>
      <c r="F962" s="48">
        <v>48000</v>
      </c>
      <c r="G962" s="9">
        <v>14</v>
      </c>
      <c r="H962" s="9">
        <v>19</v>
      </c>
      <c r="I962" s="9">
        <f t="shared" si="59"/>
        <v>5</v>
      </c>
      <c r="J962" s="43">
        <f t="shared" si="60"/>
        <v>5</v>
      </c>
      <c r="K962" s="88">
        <f t="shared" si="61"/>
        <v>240000</v>
      </c>
      <c r="L962" s="43"/>
      <c r="M962" s="49"/>
      <c r="N962" s="49">
        <f>VLOOKUP(D962,'[2]Báo cáo Dự báo tồn kho theo kho'!$G$1:$N$65536,8,0)</f>
        <v>10</v>
      </c>
      <c r="O962" s="49">
        <f t="shared" si="62"/>
        <v>15</v>
      </c>
      <c r="R962" s="8"/>
    </row>
    <row r="963" spans="1:18" s="7" customFormat="1" ht="47.25" hidden="1" customHeight="1">
      <c r="A963" s="9"/>
      <c r="B963" s="9" t="s">
        <v>27</v>
      </c>
      <c r="C963" s="47" t="s">
        <v>683</v>
      </c>
      <c r="D963" s="47" t="s">
        <v>684</v>
      </c>
      <c r="E963" s="9" t="s">
        <v>685</v>
      </c>
      <c r="F963" s="48">
        <v>47000</v>
      </c>
      <c r="G963" s="9">
        <v>1</v>
      </c>
      <c r="H963" s="9">
        <v>6</v>
      </c>
      <c r="I963" s="9">
        <f t="shared" si="59"/>
        <v>5</v>
      </c>
      <c r="J963" s="43">
        <f t="shared" si="60"/>
        <v>5</v>
      </c>
      <c r="K963" s="88">
        <f t="shared" si="61"/>
        <v>235000</v>
      </c>
      <c r="L963" s="43"/>
      <c r="M963" s="49"/>
      <c r="N963" s="49">
        <f>VLOOKUP(D963,'[2]Báo cáo Dự báo tồn kho theo kho'!$G$1:$N$65536,8,0)</f>
        <v>0</v>
      </c>
      <c r="O963" s="49">
        <f t="shared" si="62"/>
        <v>5</v>
      </c>
      <c r="R963" s="8"/>
    </row>
    <row r="964" spans="1:18" s="7" customFormat="1" ht="47.25" hidden="1" customHeight="1">
      <c r="A964" s="9"/>
      <c r="B964" s="9" t="s">
        <v>27</v>
      </c>
      <c r="C964" s="47" t="s">
        <v>1292</v>
      </c>
      <c r="D964" s="47" t="s">
        <v>1293</v>
      </c>
      <c r="E964" s="9" t="s">
        <v>1294</v>
      </c>
      <c r="F964" s="48">
        <v>45000</v>
      </c>
      <c r="G964" s="9">
        <v>11</v>
      </c>
      <c r="H964" s="9">
        <v>16</v>
      </c>
      <c r="I964" s="9">
        <f t="shared" si="59"/>
        <v>5</v>
      </c>
      <c r="J964" s="43">
        <f t="shared" si="60"/>
        <v>5</v>
      </c>
      <c r="K964" s="88">
        <f t="shared" si="61"/>
        <v>225000</v>
      </c>
      <c r="L964" s="43"/>
      <c r="M964" s="49"/>
      <c r="N964" s="49">
        <f>VLOOKUP(D964,'[2]Báo cáo Dự báo tồn kho theo kho'!$G$1:$N$65536,8,0)</f>
        <v>10</v>
      </c>
      <c r="O964" s="49">
        <f t="shared" si="62"/>
        <v>15</v>
      </c>
      <c r="R964" s="8"/>
    </row>
    <row r="965" spans="1:18" s="7" customFormat="1" ht="47.25" hidden="1" customHeight="1">
      <c r="A965" s="9"/>
      <c r="B965" s="9" t="s">
        <v>33</v>
      </c>
      <c r="C965" s="47" t="s">
        <v>632</v>
      </c>
      <c r="D965" s="47" t="s">
        <v>633</v>
      </c>
      <c r="E965" s="9" t="s">
        <v>634</v>
      </c>
      <c r="F965" s="48">
        <v>40000</v>
      </c>
      <c r="G965" s="9">
        <v>0</v>
      </c>
      <c r="H965" s="9">
        <v>5</v>
      </c>
      <c r="I965" s="9">
        <f t="shared" si="59"/>
        <v>5</v>
      </c>
      <c r="J965" s="43">
        <f t="shared" si="60"/>
        <v>5</v>
      </c>
      <c r="K965" s="88">
        <f t="shared" si="61"/>
        <v>200000</v>
      </c>
      <c r="L965" s="43"/>
      <c r="M965" s="49"/>
      <c r="N965" s="49">
        <f>VLOOKUP(D965,'[2]Báo cáo Dự báo tồn kho theo kho'!$G$1:$N$65536,8,0)</f>
        <v>0</v>
      </c>
      <c r="O965" s="49">
        <f t="shared" si="62"/>
        <v>5</v>
      </c>
      <c r="R965" s="8"/>
    </row>
    <row r="966" spans="1:18" s="7" customFormat="1" ht="47.25" hidden="1" customHeight="1">
      <c r="A966" s="9"/>
      <c r="B966" s="9" t="s">
        <v>33</v>
      </c>
      <c r="C966" s="47" t="s">
        <v>1348</v>
      </c>
      <c r="D966" s="47" t="s">
        <v>1349</v>
      </c>
      <c r="E966" s="9" t="s">
        <v>1350</v>
      </c>
      <c r="F966" s="48">
        <v>35000</v>
      </c>
      <c r="G966" s="9">
        <v>0</v>
      </c>
      <c r="H966" s="9">
        <v>5</v>
      </c>
      <c r="I966" s="9">
        <f t="shared" si="59"/>
        <v>5</v>
      </c>
      <c r="J966" s="43">
        <f t="shared" si="60"/>
        <v>5</v>
      </c>
      <c r="K966" s="88">
        <f t="shared" si="61"/>
        <v>175000</v>
      </c>
      <c r="L966" s="43"/>
      <c r="M966" s="49"/>
      <c r="N966" s="49">
        <f>VLOOKUP(D966,'[2]Báo cáo Dự báo tồn kho theo kho'!$G$1:$N$65536,8,0)</f>
        <v>0</v>
      </c>
      <c r="O966" s="49">
        <f t="shared" si="62"/>
        <v>5</v>
      </c>
      <c r="R966" s="8"/>
    </row>
    <row r="967" spans="1:18" s="7" customFormat="1" ht="47.25" hidden="1" customHeight="1">
      <c r="A967" s="9"/>
      <c r="B967" s="9" t="s">
        <v>27</v>
      </c>
      <c r="C967" s="47" t="s">
        <v>573</v>
      </c>
      <c r="D967" s="47" t="s">
        <v>574</v>
      </c>
      <c r="E967" s="9" t="s">
        <v>575</v>
      </c>
      <c r="F967" s="48">
        <v>33000</v>
      </c>
      <c r="G967" s="9">
        <v>9</v>
      </c>
      <c r="H967" s="9">
        <v>14</v>
      </c>
      <c r="I967" s="9">
        <f t="shared" si="59"/>
        <v>5</v>
      </c>
      <c r="J967" s="43">
        <f t="shared" si="60"/>
        <v>5</v>
      </c>
      <c r="K967" s="88">
        <f t="shared" si="61"/>
        <v>165000</v>
      </c>
      <c r="L967" s="43"/>
      <c r="M967" s="49"/>
      <c r="N967" s="49">
        <f>VLOOKUP(D967,'[2]Báo cáo Dự báo tồn kho theo kho'!$G$1:$N$65536,8,0)</f>
        <v>9</v>
      </c>
      <c r="O967" s="49">
        <f t="shared" si="62"/>
        <v>14</v>
      </c>
      <c r="R967" s="8"/>
    </row>
    <row r="968" spans="1:18" s="7" customFormat="1" ht="47.25" hidden="1" customHeight="1">
      <c r="A968" s="9"/>
      <c r="B968" s="9" t="s">
        <v>33</v>
      </c>
      <c r="C968" s="47" t="s">
        <v>1371</v>
      </c>
      <c r="D968" s="47" t="s">
        <v>1372</v>
      </c>
      <c r="E968" s="9" t="s">
        <v>1373</v>
      </c>
      <c r="F968" s="48">
        <v>33000</v>
      </c>
      <c r="G968" s="9">
        <v>11</v>
      </c>
      <c r="H968" s="9">
        <v>16</v>
      </c>
      <c r="I968" s="9">
        <f t="shared" si="59"/>
        <v>5</v>
      </c>
      <c r="J968" s="43">
        <f t="shared" si="60"/>
        <v>5</v>
      </c>
      <c r="K968" s="88">
        <f t="shared" si="61"/>
        <v>165000</v>
      </c>
      <c r="L968" s="43"/>
      <c r="M968" s="49"/>
      <c r="N968" s="49">
        <f>VLOOKUP(D968,'[2]Báo cáo Dự báo tồn kho theo kho'!$G$1:$N$65536,8,0)</f>
        <v>9</v>
      </c>
      <c r="O968" s="49">
        <f t="shared" si="62"/>
        <v>14</v>
      </c>
      <c r="R968" s="8"/>
    </row>
    <row r="969" spans="1:18" s="7" customFormat="1" ht="47.25" hidden="1" customHeight="1">
      <c r="A969" s="9"/>
      <c r="B969" s="9" t="s">
        <v>40</v>
      </c>
      <c r="C969" s="47" t="s">
        <v>1407</v>
      </c>
      <c r="D969" s="47" t="s">
        <v>1408</v>
      </c>
      <c r="E969" s="9" t="s">
        <v>1409</v>
      </c>
      <c r="F969" s="48">
        <v>29000</v>
      </c>
      <c r="G969" s="9">
        <v>12</v>
      </c>
      <c r="H969" s="9">
        <v>17</v>
      </c>
      <c r="I969" s="9">
        <f t="shared" ref="I969:I1032" si="63">+H969-G969</f>
        <v>5</v>
      </c>
      <c r="J969" s="43">
        <f t="shared" si="60"/>
        <v>5</v>
      </c>
      <c r="K969" s="88">
        <f t="shared" si="61"/>
        <v>145000</v>
      </c>
      <c r="L969" s="43"/>
      <c r="M969" s="49"/>
      <c r="N969" s="49">
        <f>VLOOKUP(D969,'[2]Báo cáo Dự báo tồn kho theo kho'!$G$1:$N$65536,8,0)</f>
        <v>12</v>
      </c>
      <c r="O969" s="49">
        <f t="shared" si="62"/>
        <v>17</v>
      </c>
      <c r="R969" s="8"/>
    </row>
    <row r="970" spans="1:18" s="7" customFormat="1" ht="47.25" hidden="1" customHeight="1">
      <c r="A970" s="9"/>
      <c r="B970" s="9" t="s">
        <v>27</v>
      </c>
      <c r="C970" s="47" t="s">
        <v>3227</v>
      </c>
      <c r="D970" s="47" t="s">
        <v>3228</v>
      </c>
      <c r="E970" s="9" t="s">
        <v>3229</v>
      </c>
      <c r="F970" s="48">
        <v>51000</v>
      </c>
      <c r="G970" s="9">
        <v>25</v>
      </c>
      <c r="H970" s="9">
        <v>30</v>
      </c>
      <c r="I970" s="9">
        <f t="shared" si="63"/>
        <v>5</v>
      </c>
      <c r="J970" s="43">
        <f t="shared" si="60"/>
        <v>5</v>
      </c>
      <c r="K970" s="88">
        <f t="shared" si="61"/>
        <v>255000</v>
      </c>
      <c r="L970" s="43"/>
      <c r="M970" s="49"/>
      <c r="N970" s="49">
        <f>VLOOKUP(D970,'[2]Báo cáo Dự báo tồn kho theo kho'!$G$1:$N$65536,8,0)</f>
        <v>21</v>
      </c>
      <c r="O970" s="49">
        <f t="shared" si="62"/>
        <v>26</v>
      </c>
      <c r="R970" s="8"/>
    </row>
    <row r="971" spans="1:18" s="7" customFormat="1" ht="47.25" hidden="1" customHeight="1">
      <c r="A971" s="9"/>
      <c r="B971" s="9" t="s">
        <v>27</v>
      </c>
      <c r="C971" s="47" t="s">
        <v>3236</v>
      </c>
      <c r="D971" s="47" t="s">
        <v>3237</v>
      </c>
      <c r="E971" s="9" t="s">
        <v>3238</v>
      </c>
      <c r="F971" s="48">
        <v>45000</v>
      </c>
      <c r="G971" s="9">
        <v>0</v>
      </c>
      <c r="H971" s="9">
        <v>5</v>
      </c>
      <c r="I971" s="9">
        <f t="shared" si="63"/>
        <v>5</v>
      </c>
      <c r="J971" s="43">
        <f t="shared" si="60"/>
        <v>5</v>
      </c>
      <c r="K971" s="88">
        <f t="shared" si="61"/>
        <v>225000</v>
      </c>
      <c r="L971" s="43"/>
      <c r="M971" s="49"/>
      <c r="N971" s="49">
        <f>VLOOKUP(D971,'[2]Báo cáo Dự báo tồn kho theo kho'!$G$1:$N$65536,8,0)</f>
        <v>0</v>
      </c>
      <c r="O971" s="49">
        <f t="shared" si="62"/>
        <v>5</v>
      </c>
      <c r="R971" s="8"/>
    </row>
    <row r="972" spans="1:18" s="7" customFormat="1" ht="47.25" hidden="1" customHeight="1">
      <c r="A972" s="9"/>
      <c r="B972" s="9" t="s">
        <v>33</v>
      </c>
      <c r="C972" s="47" t="s">
        <v>3339</v>
      </c>
      <c r="D972" s="47" t="s">
        <v>3340</v>
      </c>
      <c r="E972" s="9" t="s">
        <v>3341</v>
      </c>
      <c r="F972" s="48">
        <v>850000</v>
      </c>
      <c r="G972" s="9">
        <v>0</v>
      </c>
      <c r="H972" s="9">
        <v>5</v>
      </c>
      <c r="I972" s="9">
        <f t="shared" si="63"/>
        <v>5</v>
      </c>
      <c r="J972" s="43">
        <f t="shared" si="60"/>
        <v>5</v>
      </c>
      <c r="K972" s="88">
        <f t="shared" si="61"/>
        <v>4250000</v>
      </c>
      <c r="L972" s="43"/>
      <c r="M972" s="49"/>
      <c r="N972" s="49">
        <f>VLOOKUP(D972,'[2]Báo cáo Dự báo tồn kho theo kho'!$G$1:$N$65536,8,0)</f>
        <v>2</v>
      </c>
      <c r="O972" s="49">
        <f t="shared" si="62"/>
        <v>7</v>
      </c>
      <c r="R972" s="8"/>
    </row>
    <row r="973" spans="1:18" s="7" customFormat="1" ht="47.25" hidden="1" customHeight="1">
      <c r="A973" s="9"/>
      <c r="B973" s="9" t="s">
        <v>27</v>
      </c>
      <c r="C973" s="47" t="s">
        <v>3399</v>
      </c>
      <c r="D973" s="47" t="s">
        <v>3400</v>
      </c>
      <c r="E973" s="9" t="s">
        <v>3401</v>
      </c>
      <c r="F973" s="48">
        <v>150000</v>
      </c>
      <c r="G973" s="9">
        <v>0</v>
      </c>
      <c r="H973" s="9">
        <v>5</v>
      </c>
      <c r="I973" s="9">
        <f t="shared" si="63"/>
        <v>5</v>
      </c>
      <c r="J973" s="43">
        <f t="shared" si="60"/>
        <v>5</v>
      </c>
      <c r="K973" s="88">
        <f t="shared" si="61"/>
        <v>750000</v>
      </c>
      <c r="L973" s="43"/>
      <c r="M973" s="49"/>
      <c r="N973" s="49">
        <f>VLOOKUP(D973,'[2]Báo cáo Dự báo tồn kho theo kho'!$G$1:$N$65536,8,0)</f>
        <v>0</v>
      </c>
      <c r="O973" s="49">
        <f t="shared" si="62"/>
        <v>5</v>
      </c>
      <c r="R973" s="8"/>
    </row>
    <row r="974" spans="1:18" s="7" customFormat="1" ht="47.25" hidden="1" customHeight="1">
      <c r="A974" s="9"/>
      <c r="B974" s="9" t="s">
        <v>3498</v>
      </c>
      <c r="C974" s="47" t="s">
        <v>474</v>
      </c>
      <c r="D974" s="47" t="s">
        <v>475</v>
      </c>
      <c r="E974" s="9" t="s">
        <v>476</v>
      </c>
      <c r="F974" s="48">
        <v>350000</v>
      </c>
      <c r="G974" s="9">
        <v>27</v>
      </c>
      <c r="H974" s="9">
        <v>32</v>
      </c>
      <c r="I974" s="9">
        <f t="shared" si="63"/>
        <v>5</v>
      </c>
      <c r="J974" s="43">
        <f t="shared" si="60"/>
        <v>5</v>
      </c>
      <c r="K974" s="88">
        <f t="shared" si="61"/>
        <v>1750000</v>
      </c>
      <c r="L974" s="43"/>
      <c r="M974" s="49"/>
      <c r="N974" s="49">
        <f>VLOOKUP(D974,'[2]Báo cáo Dự báo tồn kho theo kho'!$G$1:$N$65536,8,0)</f>
        <v>23</v>
      </c>
      <c r="O974" s="49">
        <f t="shared" si="62"/>
        <v>28</v>
      </c>
      <c r="R974" s="8"/>
    </row>
    <row r="975" spans="1:18" s="7" customFormat="1" ht="47.25" hidden="1" customHeight="1">
      <c r="A975" s="9"/>
      <c r="B975" s="9" t="s">
        <v>27</v>
      </c>
      <c r="C975" s="47" t="s">
        <v>264</v>
      </c>
      <c r="D975" s="47" t="s">
        <v>265</v>
      </c>
      <c r="E975" s="9" t="s">
        <v>266</v>
      </c>
      <c r="F975" s="48">
        <v>800000</v>
      </c>
      <c r="G975" s="9">
        <v>44</v>
      </c>
      <c r="H975" s="9">
        <v>49</v>
      </c>
      <c r="I975" s="9">
        <f t="shared" si="63"/>
        <v>5</v>
      </c>
      <c r="J975" s="43">
        <f t="shared" si="60"/>
        <v>5</v>
      </c>
      <c r="K975" s="88">
        <f t="shared" si="61"/>
        <v>4000000</v>
      </c>
      <c r="L975" s="43"/>
      <c r="M975" s="49"/>
      <c r="N975" s="49">
        <f>VLOOKUP(D975,'[2]Báo cáo Dự báo tồn kho theo kho'!$G$1:$N$65536,8,0)</f>
        <v>44</v>
      </c>
      <c r="O975" s="49">
        <f t="shared" si="62"/>
        <v>49</v>
      </c>
      <c r="R975" s="8"/>
    </row>
    <row r="976" spans="1:18" s="7" customFormat="1" ht="47.25" hidden="1" customHeight="1">
      <c r="A976" s="9"/>
      <c r="B976" s="9" t="s">
        <v>33</v>
      </c>
      <c r="C976" s="47" t="s">
        <v>944</v>
      </c>
      <c r="D976" s="47" t="s">
        <v>945</v>
      </c>
      <c r="E976" s="9" t="s">
        <v>946</v>
      </c>
      <c r="F976" s="48">
        <v>215000</v>
      </c>
      <c r="G976" s="9">
        <v>14</v>
      </c>
      <c r="H976" s="9">
        <v>20</v>
      </c>
      <c r="I976" s="9">
        <f t="shared" si="63"/>
        <v>6</v>
      </c>
      <c r="J976" s="43">
        <f t="shared" si="60"/>
        <v>6</v>
      </c>
      <c r="K976" s="88">
        <f t="shared" si="61"/>
        <v>1290000</v>
      </c>
      <c r="L976" s="43"/>
      <c r="M976" s="49"/>
      <c r="N976" s="49">
        <f>VLOOKUP(D976,'[2]Báo cáo Dự báo tồn kho theo kho'!$G$1:$N$65536,8,0)</f>
        <v>13</v>
      </c>
      <c r="O976" s="49">
        <f t="shared" si="62"/>
        <v>19</v>
      </c>
      <c r="R976" s="8"/>
    </row>
    <row r="977" spans="1:18" s="7" customFormat="1" ht="47.25" hidden="1" customHeight="1">
      <c r="A977" s="9"/>
      <c r="B977" s="9" t="s">
        <v>33</v>
      </c>
      <c r="C977" s="47" t="s">
        <v>992</v>
      </c>
      <c r="D977" s="47" t="s">
        <v>993</v>
      </c>
      <c r="E977" s="9" t="s">
        <v>994</v>
      </c>
      <c r="F977" s="48">
        <v>145000</v>
      </c>
      <c r="G977" s="9">
        <v>6</v>
      </c>
      <c r="H977" s="9">
        <v>12</v>
      </c>
      <c r="I977" s="9">
        <f t="shared" si="63"/>
        <v>6</v>
      </c>
      <c r="J977" s="43">
        <f t="shared" si="60"/>
        <v>6</v>
      </c>
      <c r="K977" s="88">
        <f t="shared" si="61"/>
        <v>870000</v>
      </c>
      <c r="L977" s="43"/>
      <c r="M977" s="49"/>
      <c r="N977" s="49">
        <f>VLOOKUP(D977,'[2]Báo cáo Dự báo tồn kho theo kho'!$G$1:$N$65536,8,0)</f>
        <v>6</v>
      </c>
      <c r="O977" s="49">
        <f t="shared" si="62"/>
        <v>12</v>
      </c>
      <c r="R977" s="8"/>
    </row>
    <row r="978" spans="1:18" s="7" customFormat="1" ht="47.25" hidden="1" customHeight="1">
      <c r="A978" s="9"/>
      <c r="B978" s="9" t="s">
        <v>27</v>
      </c>
      <c r="C978" s="47" t="s">
        <v>516</v>
      </c>
      <c r="D978" s="47" t="s">
        <v>517</v>
      </c>
      <c r="E978" s="9" t="s">
        <v>518</v>
      </c>
      <c r="F978" s="48">
        <v>115000</v>
      </c>
      <c r="G978" s="9">
        <v>94</v>
      </c>
      <c r="H978" s="9">
        <v>100</v>
      </c>
      <c r="I978" s="9">
        <f t="shared" si="63"/>
        <v>6</v>
      </c>
      <c r="J978" s="43">
        <f t="shared" si="60"/>
        <v>6</v>
      </c>
      <c r="K978" s="88">
        <f t="shared" si="61"/>
        <v>690000</v>
      </c>
      <c r="L978" s="43"/>
      <c r="M978" s="49"/>
      <c r="N978" s="49">
        <f>VLOOKUP(D978,'[2]Báo cáo Dự báo tồn kho theo kho'!$G$1:$N$65536,8,0)</f>
        <v>90</v>
      </c>
      <c r="O978" s="49">
        <f t="shared" si="62"/>
        <v>96</v>
      </c>
      <c r="R978" s="8"/>
    </row>
    <row r="979" spans="1:18" s="7" customFormat="1" ht="47.25" hidden="1" customHeight="1">
      <c r="A979" s="9"/>
      <c r="B979" s="9" t="s">
        <v>27</v>
      </c>
      <c r="C979" s="47" t="s">
        <v>1106</v>
      </c>
      <c r="D979" s="47" t="s">
        <v>1107</v>
      </c>
      <c r="E979" s="9" t="s">
        <v>1108</v>
      </c>
      <c r="F979" s="48">
        <v>88000</v>
      </c>
      <c r="G979" s="9">
        <v>2</v>
      </c>
      <c r="H979" s="9">
        <v>8</v>
      </c>
      <c r="I979" s="9">
        <f t="shared" si="63"/>
        <v>6</v>
      </c>
      <c r="J979" s="43">
        <f t="shared" si="60"/>
        <v>6</v>
      </c>
      <c r="K979" s="88">
        <f t="shared" si="61"/>
        <v>528000</v>
      </c>
      <c r="L979" s="43"/>
      <c r="M979" s="49"/>
      <c r="N979" s="49">
        <f>VLOOKUP(D979,'[2]Báo cáo Dự báo tồn kho theo kho'!$G$1:$N$65536,8,0)</f>
        <v>9</v>
      </c>
      <c r="O979" s="49">
        <f t="shared" si="62"/>
        <v>15</v>
      </c>
      <c r="R979" s="8"/>
    </row>
    <row r="980" spans="1:18" s="7" customFormat="1" ht="47.25" hidden="1" customHeight="1">
      <c r="A980" s="9"/>
      <c r="B980" s="9" t="s">
        <v>40</v>
      </c>
      <c r="C980" s="47" t="s">
        <v>1169</v>
      </c>
      <c r="D980" s="47" t="s">
        <v>1170</v>
      </c>
      <c r="E980" s="9" t="s">
        <v>1171</v>
      </c>
      <c r="F980" s="48">
        <v>65000</v>
      </c>
      <c r="G980" s="9">
        <v>5</v>
      </c>
      <c r="H980" s="9">
        <v>11</v>
      </c>
      <c r="I980" s="9">
        <f t="shared" si="63"/>
        <v>6</v>
      </c>
      <c r="J980" s="43">
        <f t="shared" si="60"/>
        <v>6</v>
      </c>
      <c r="K980" s="88">
        <f t="shared" si="61"/>
        <v>390000</v>
      </c>
      <c r="L980" s="43"/>
      <c r="M980" s="49"/>
      <c r="N980" s="49">
        <f>VLOOKUP(D980,'[2]Báo cáo Dự báo tồn kho theo kho'!$G$1:$N$65536,8,0)</f>
        <v>4</v>
      </c>
      <c r="O980" s="49">
        <f t="shared" si="62"/>
        <v>10</v>
      </c>
      <c r="R980" s="8"/>
    </row>
    <row r="981" spans="1:18" s="7" customFormat="1" ht="47.25" hidden="1" customHeight="1">
      <c r="A981" s="9"/>
      <c r="B981" s="9" t="s">
        <v>27</v>
      </c>
      <c r="C981" s="47" t="s">
        <v>1172</v>
      </c>
      <c r="D981" s="47" t="s">
        <v>1173</v>
      </c>
      <c r="E981" s="9" t="s">
        <v>1174</v>
      </c>
      <c r="F981" s="48">
        <v>65000</v>
      </c>
      <c r="G981" s="9">
        <v>2</v>
      </c>
      <c r="H981" s="9">
        <v>8</v>
      </c>
      <c r="I981" s="9">
        <f t="shared" si="63"/>
        <v>6</v>
      </c>
      <c r="J981" s="43">
        <f t="shared" si="60"/>
        <v>6</v>
      </c>
      <c r="K981" s="88">
        <f t="shared" si="61"/>
        <v>390000</v>
      </c>
      <c r="L981" s="43"/>
      <c r="M981" s="49"/>
      <c r="N981" s="49">
        <f>VLOOKUP(D981,'[2]Báo cáo Dự báo tồn kho theo kho'!$G$1:$N$65536,8,0)</f>
        <v>2</v>
      </c>
      <c r="O981" s="49">
        <f t="shared" si="62"/>
        <v>8</v>
      </c>
      <c r="R981" s="8"/>
    </row>
    <row r="982" spans="1:18" s="7" customFormat="1" ht="47.25" hidden="1" customHeight="1">
      <c r="A982" s="9"/>
      <c r="B982" s="9" t="s">
        <v>197</v>
      </c>
      <c r="C982" s="47" t="s">
        <v>300</v>
      </c>
      <c r="D982" s="47" t="s">
        <v>301</v>
      </c>
      <c r="E982" s="9" t="s">
        <v>302</v>
      </c>
      <c r="F982" s="48">
        <v>40000</v>
      </c>
      <c r="G982" s="9">
        <v>84</v>
      </c>
      <c r="H982" s="9">
        <v>90</v>
      </c>
      <c r="I982" s="9">
        <f t="shared" si="63"/>
        <v>6</v>
      </c>
      <c r="J982" s="43">
        <f t="shared" si="60"/>
        <v>6</v>
      </c>
      <c r="K982" s="88">
        <f t="shared" si="61"/>
        <v>240000</v>
      </c>
      <c r="L982" s="43"/>
      <c r="M982" s="49"/>
      <c r="N982" s="49">
        <f>VLOOKUP(D982,'[2]Báo cáo Dự báo tồn kho theo kho'!$G$1:$N$65536,8,0)</f>
        <v>71</v>
      </c>
      <c r="O982" s="49">
        <f t="shared" si="62"/>
        <v>77</v>
      </c>
      <c r="R982" s="8"/>
    </row>
    <row r="983" spans="1:18" s="7" customFormat="1" ht="47.25" hidden="1" customHeight="1">
      <c r="A983" s="9"/>
      <c r="B983" s="9" t="s">
        <v>135</v>
      </c>
      <c r="C983" s="47" t="s">
        <v>2629</v>
      </c>
      <c r="D983" s="47" t="s">
        <v>2630</v>
      </c>
      <c r="E983" s="9" t="s">
        <v>2631</v>
      </c>
      <c r="F983" s="48">
        <v>20000</v>
      </c>
      <c r="G983" s="9">
        <v>101</v>
      </c>
      <c r="H983" s="9">
        <v>107</v>
      </c>
      <c r="I983" s="9">
        <f t="shared" si="63"/>
        <v>6</v>
      </c>
      <c r="J983" s="43">
        <f t="shared" si="60"/>
        <v>6</v>
      </c>
      <c r="K983" s="88">
        <f t="shared" si="61"/>
        <v>120000</v>
      </c>
      <c r="L983" s="43"/>
      <c r="M983" s="49"/>
      <c r="N983" s="49">
        <f>VLOOKUP(D983,'[2]Báo cáo Dự báo tồn kho theo kho'!$G$1:$N$65536,8,0)</f>
        <v>154</v>
      </c>
      <c r="O983" s="49">
        <f t="shared" si="62"/>
        <v>160</v>
      </c>
      <c r="R983" s="8"/>
    </row>
    <row r="984" spans="1:18" s="7" customFormat="1" ht="47.25" hidden="1" customHeight="1">
      <c r="A984" s="9"/>
      <c r="B984" s="9" t="s">
        <v>135</v>
      </c>
      <c r="C984" s="47" t="s">
        <v>2663</v>
      </c>
      <c r="D984" s="47" t="s">
        <v>2664</v>
      </c>
      <c r="E984" s="9" t="s">
        <v>2665</v>
      </c>
      <c r="F984" s="48">
        <v>50000</v>
      </c>
      <c r="G984" s="9">
        <v>51</v>
      </c>
      <c r="H984" s="9">
        <v>57</v>
      </c>
      <c r="I984" s="9">
        <f t="shared" si="63"/>
        <v>6</v>
      </c>
      <c r="J984" s="43">
        <f t="shared" si="60"/>
        <v>6</v>
      </c>
      <c r="K984" s="88">
        <f t="shared" si="61"/>
        <v>300000</v>
      </c>
      <c r="L984" s="43"/>
      <c r="M984" s="49"/>
      <c r="N984" s="49">
        <f>VLOOKUP(D984,'[2]Báo cáo Dự báo tồn kho theo kho'!$G$1:$N$65536,8,0)</f>
        <v>43</v>
      </c>
      <c r="O984" s="49">
        <f t="shared" si="62"/>
        <v>49</v>
      </c>
      <c r="R984" s="8"/>
    </row>
    <row r="985" spans="1:18" s="7" customFormat="1" ht="47.25" hidden="1" customHeight="1">
      <c r="A985" s="9"/>
      <c r="B985" s="9" t="s">
        <v>27</v>
      </c>
      <c r="C985" s="47" t="s">
        <v>3200</v>
      </c>
      <c r="D985" s="47" t="s">
        <v>3201</v>
      </c>
      <c r="E985" s="9" t="s">
        <v>3202</v>
      </c>
      <c r="F985" s="48">
        <v>40000</v>
      </c>
      <c r="G985" s="9">
        <v>5</v>
      </c>
      <c r="H985" s="9">
        <v>11</v>
      </c>
      <c r="I985" s="9">
        <f t="shared" si="63"/>
        <v>6</v>
      </c>
      <c r="J985" s="43">
        <f t="shared" ref="J985:J1048" si="64">+H985-G985</f>
        <v>6</v>
      </c>
      <c r="K985" s="88">
        <f t="shared" ref="K985:K1048" si="65">+J985*F985</f>
        <v>240000</v>
      </c>
      <c r="L985" s="43"/>
      <c r="M985" s="49"/>
      <c r="N985" s="49">
        <f>VLOOKUP(D985,'[2]Báo cáo Dự báo tồn kho theo kho'!$G$1:$N$65536,8,0)</f>
        <v>3</v>
      </c>
      <c r="O985" s="49">
        <f t="shared" si="62"/>
        <v>9</v>
      </c>
      <c r="R985" s="8"/>
    </row>
    <row r="986" spans="1:18" s="7" customFormat="1" ht="47.25" hidden="1" customHeight="1">
      <c r="A986" s="9"/>
      <c r="B986" s="9" t="s">
        <v>27</v>
      </c>
      <c r="C986" s="47" t="s">
        <v>3248</v>
      </c>
      <c r="D986" s="47" t="s">
        <v>3249</v>
      </c>
      <c r="E986" s="9" t="s">
        <v>3250</v>
      </c>
      <c r="F986" s="48">
        <v>85000</v>
      </c>
      <c r="G986" s="9">
        <v>112</v>
      </c>
      <c r="H986" s="9">
        <v>118</v>
      </c>
      <c r="I986" s="9">
        <f t="shared" si="63"/>
        <v>6</v>
      </c>
      <c r="J986" s="43">
        <f t="shared" si="64"/>
        <v>6</v>
      </c>
      <c r="K986" s="88">
        <f t="shared" si="65"/>
        <v>510000</v>
      </c>
      <c r="L986" s="43"/>
      <c r="M986" s="49"/>
      <c r="N986" s="49">
        <f>VLOOKUP(D986,'[2]Báo cáo Dự báo tồn kho theo kho'!$G$1:$N$65536,8,0)</f>
        <v>106</v>
      </c>
      <c r="O986" s="49">
        <f t="shared" si="62"/>
        <v>112</v>
      </c>
      <c r="R986" s="8"/>
    </row>
    <row r="987" spans="1:18" s="7" customFormat="1" ht="47.25" hidden="1" customHeight="1">
      <c r="A987" s="9"/>
      <c r="B987" s="9" t="s">
        <v>32</v>
      </c>
      <c r="C987" s="47" t="s">
        <v>822</v>
      </c>
      <c r="D987" s="47" t="s">
        <v>823</v>
      </c>
      <c r="E987" s="9" t="s">
        <v>824</v>
      </c>
      <c r="F987" s="48">
        <v>629000</v>
      </c>
      <c r="G987" s="9">
        <v>4</v>
      </c>
      <c r="H987" s="9">
        <v>11</v>
      </c>
      <c r="I987" s="9">
        <f t="shared" si="63"/>
        <v>7</v>
      </c>
      <c r="J987" s="43">
        <f t="shared" si="64"/>
        <v>7</v>
      </c>
      <c r="K987" s="88">
        <f t="shared" si="65"/>
        <v>4403000</v>
      </c>
      <c r="L987" s="43"/>
      <c r="M987" s="49"/>
      <c r="N987" s="49">
        <f>VLOOKUP(D987,'[2]Báo cáo Dự báo tồn kho theo kho'!$G$1:$N$65536,8,0)</f>
        <v>4</v>
      </c>
      <c r="O987" s="49">
        <f t="shared" si="62"/>
        <v>11</v>
      </c>
      <c r="R987" s="8"/>
    </row>
    <row r="988" spans="1:18" s="7" customFormat="1" ht="47.25" hidden="1" customHeight="1">
      <c r="A988" s="9"/>
      <c r="B988" s="9" t="s">
        <v>33</v>
      </c>
      <c r="C988" s="47" t="s">
        <v>914</v>
      </c>
      <c r="D988" s="47" t="s">
        <v>915</v>
      </c>
      <c r="E988" s="9" t="s">
        <v>916</v>
      </c>
      <c r="F988" s="48">
        <v>215000</v>
      </c>
      <c r="G988" s="9">
        <v>9</v>
      </c>
      <c r="H988" s="9">
        <v>16</v>
      </c>
      <c r="I988" s="9">
        <f t="shared" si="63"/>
        <v>7</v>
      </c>
      <c r="J988" s="43">
        <f t="shared" si="64"/>
        <v>7</v>
      </c>
      <c r="K988" s="88">
        <f t="shared" si="65"/>
        <v>1505000</v>
      </c>
      <c r="L988" s="43"/>
      <c r="M988" s="49"/>
      <c r="N988" s="49">
        <f>VLOOKUP(D988,'[2]Báo cáo Dự báo tồn kho theo kho'!$G$1:$N$65536,8,0)</f>
        <v>9</v>
      </c>
      <c r="O988" s="49">
        <f t="shared" si="62"/>
        <v>16</v>
      </c>
      <c r="R988" s="8"/>
    </row>
    <row r="989" spans="1:18" s="7" customFormat="1" ht="47.25" hidden="1" customHeight="1">
      <c r="A989" s="9"/>
      <c r="B989" s="9" t="s">
        <v>32</v>
      </c>
      <c r="C989" s="47" t="s">
        <v>920</v>
      </c>
      <c r="D989" s="47" t="s">
        <v>921</v>
      </c>
      <c r="E989" s="9" t="s">
        <v>922</v>
      </c>
      <c r="F989" s="48">
        <v>209000</v>
      </c>
      <c r="G989" s="9">
        <v>21</v>
      </c>
      <c r="H989" s="9">
        <v>28</v>
      </c>
      <c r="I989" s="9">
        <f t="shared" si="63"/>
        <v>7</v>
      </c>
      <c r="J989" s="43">
        <f t="shared" si="64"/>
        <v>7</v>
      </c>
      <c r="K989" s="88">
        <f t="shared" si="65"/>
        <v>1463000</v>
      </c>
      <c r="L989" s="43"/>
      <c r="M989" s="49"/>
      <c r="N989" s="49">
        <f>VLOOKUP(D989,'[2]Báo cáo Dự báo tồn kho theo kho'!$G$1:$N$65536,8,0)</f>
        <v>13</v>
      </c>
      <c r="O989" s="49">
        <f t="shared" si="62"/>
        <v>20</v>
      </c>
      <c r="R989" s="8"/>
    </row>
    <row r="990" spans="1:18" s="7" customFormat="1" ht="47.25" hidden="1" customHeight="1">
      <c r="A990" s="9"/>
      <c r="B990" s="9" t="s">
        <v>27</v>
      </c>
      <c r="C990" s="47" t="s">
        <v>989</v>
      </c>
      <c r="D990" s="47" t="s">
        <v>990</v>
      </c>
      <c r="E990" s="9" t="s">
        <v>991</v>
      </c>
      <c r="F990" s="48">
        <v>125000</v>
      </c>
      <c r="G990" s="9">
        <v>0</v>
      </c>
      <c r="H990" s="9">
        <v>7</v>
      </c>
      <c r="I990" s="9">
        <f t="shared" si="63"/>
        <v>7</v>
      </c>
      <c r="J990" s="43">
        <f t="shared" si="64"/>
        <v>7</v>
      </c>
      <c r="K990" s="88">
        <f t="shared" si="65"/>
        <v>875000</v>
      </c>
      <c r="L990" s="43"/>
      <c r="M990" s="49"/>
      <c r="N990" s="49">
        <f>VLOOKUP(D990,'[2]Báo cáo Dự báo tồn kho theo kho'!$G$1:$N$65536,8,0)</f>
        <v>0</v>
      </c>
      <c r="O990" s="49">
        <f t="shared" si="62"/>
        <v>7</v>
      </c>
      <c r="R990" s="8"/>
    </row>
    <row r="991" spans="1:18" s="7" customFormat="1" ht="47.25" hidden="1" customHeight="1">
      <c r="A991" s="9"/>
      <c r="B991" s="9" t="s">
        <v>27</v>
      </c>
      <c r="C991" s="47" t="s">
        <v>1016</v>
      </c>
      <c r="D991" s="47" t="s">
        <v>1017</v>
      </c>
      <c r="E991" s="9" t="s">
        <v>1018</v>
      </c>
      <c r="F991" s="48">
        <v>110000</v>
      </c>
      <c r="G991" s="9">
        <v>9</v>
      </c>
      <c r="H991" s="9">
        <v>16</v>
      </c>
      <c r="I991" s="9">
        <f t="shared" si="63"/>
        <v>7</v>
      </c>
      <c r="J991" s="43">
        <f t="shared" si="64"/>
        <v>7</v>
      </c>
      <c r="K991" s="88">
        <f t="shared" si="65"/>
        <v>770000</v>
      </c>
      <c r="L991" s="43"/>
      <c r="M991" s="49"/>
      <c r="N991" s="49">
        <f>VLOOKUP(D991,'[2]Báo cáo Dự báo tồn kho theo kho'!$G$1:$N$65536,8,0)</f>
        <v>9</v>
      </c>
      <c r="O991" s="49">
        <f t="shared" si="62"/>
        <v>16</v>
      </c>
      <c r="R991" s="8"/>
    </row>
    <row r="992" spans="1:18" s="7" customFormat="1" ht="47.25" hidden="1" customHeight="1">
      <c r="A992" s="9"/>
      <c r="B992" s="9" t="s">
        <v>27</v>
      </c>
      <c r="C992" s="47" t="s">
        <v>749</v>
      </c>
      <c r="D992" s="47" t="s">
        <v>750</v>
      </c>
      <c r="E992" s="9" t="s">
        <v>751</v>
      </c>
      <c r="F992" s="48">
        <v>94000</v>
      </c>
      <c r="G992" s="9">
        <v>0</v>
      </c>
      <c r="H992" s="9">
        <v>7</v>
      </c>
      <c r="I992" s="9">
        <f t="shared" si="63"/>
        <v>7</v>
      </c>
      <c r="J992" s="43">
        <f t="shared" si="64"/>
        <v>7</v>
      </c>
      <c r="K992" s="88">
        <f t="shared" si="65"/>
        <v>658000</v>
      </c>
      <c r="L992" s="43"/>
      <c r="M992" s="49"/>
      <c r="N992" s="49">
        <f>VLOOKUP(D992,'[2]Báo cáo Dự báo tồn kho theo kho'!$G$1:$N$65536,8,0)</f>
        <v>0</v>
      </c>
      <c r="O992" s="49">
        <f t="shared" si="62"/>
        <v>7</v>
      </c>
      <c r="R992" s="8"/>
    </row>
    <row r="993" spans="1:18" s="7" customFormat="1" ht="47.25" hidden="1" customHeight="1">
      <c r="A993" s="9"/>
      <c r="B993" s="9" t="s">
        <v>27</v>
      </c>
      <c r="C993" s="47" t="s">
        <v>1109</v>
      </c>
      <c r="D993" s="47" t="s">
        <v>1110</v>
      </c>
      <c r="E993" s="9" t="s">
        <v>1111</v>
      </c>
      <c r="F993" s="48">
        <v>75000</v>
      </c>
      <c r="G993" s="9">
        <v>11</v>
      </c>
      <c r="H993" s="9">
        <v>18</v>
      </c>
      <c r="I993" s="9">
        <f t="shared" si="63"/>
        <v>7</v>
      </c>
      <c r="J993" s="43">
        <f t="shared" si="64"/>
        <v>7</v>
      </c>
      <c r="K993" s="88">
        <f t="shared" si="65"/>
        <v>525000</v>
      </c>
      <c r="L993" s="43"/>
      <c r="M993" s="49"/>
      <c r="N993" s="49">
        <f>VLOOKUP(D993,'[2]Báo cáo Dự báo tồn kho theo kho'!$G$1:$N$65536,8,0)</f>
        <v>4</v>
      </c>
      <c r="O993" s="49">
        <f t="shared" si="62"/>
        <v>11</v>
      </c>
      <c r="R993" s="8"/>
    </row>
    <row r="994" spans="1:18" s="7" customFormat="1" ht="47.25" hidden="1" customHeight="1">
      <c r="A994" s="9"/>
      <c r="B994" s="9" t="s">
        <v>40</v>
      </c>
      <c r="C994" s="47" t="s">
        <v>1136</v>
      </c>
      <c r="D994" s="47" t="s">
        <v>1137</v>
      </c>
      <c r="E994" s="9" t="s">
        <v>1138</v>
      </c>
      <c r="F994" s="48">
        <v>70000</v>
      </c>
      <c r="G994" s="9">
        <v>11</v>
      </c>
      <c r="H994" s="9">
        <v>18</v>
      </c>
      <c r="I994" s="9">
        <f t="shared" si="63"/>
        <v>7</v>
      </c>
      <c r="J994" s="43">
        <f t="shared" si="64"/>
        <v>7</v>
      </c>
      <c r="K994" s="88">
        <f t="shared" si="65"/>
        <v>490000</v>
      </c>
      <c r="L994" s="43"/>
      <c r="M994" s="49"/>
      <c r="N994" s="49">
        <f>VLOOKUP(D994,'[2]Báo cáo Dự báo tồn kho theo kho'!$G$1:$N$65536,8,0)</f>
        <v>10</v>
      </c>
      <c r="O994" s="49">
        <f t="shared" si="62"/>
        <v>17</v>
      </c>
      <c r="R994" s="8"/>
    </row>
    <row r="995" spans="1:18" s="7" customFormat="1" ht="47.25" hidden="1" customHeight="1">
      <c r="A995" s="9"/>
      <c r="B995" s="9" t="s">
        <v>2772</v>
      </c>
      <c r="C995" s="47" t="s">
        <v>2791</v>
      </c>
      <c r="D995" s="47" t="s">
        <v>2792</v>
      </c>
      <c r="E995" s="9" t="s">
        <v>2793</v>
      </c>
      <c r="F995" s="48">
        <v>280000</v>
      </c>
      <c r="G995" s="9">
        <v>0</v>
      </c>
      <c r="H995" s="9">
        <v>7</v>
      </c>
      <c r="I995" s="9">
        <f t="shared" si="63"/>
        <v>7</v>
      </c>
      <c r="J995" s="43">
        <f t="shared" si="64"/>
        <v>7</v>
      </c>
      <c r="K995" s="88">
        <f t="shared" si="65"/>
        <v>1960000</v>
      </c>
      <c r="L995" s="43"/>
      <c r="M995" s="49"/>
      <c r="N995" s="49">
        <f>VLOOKUP(D995,'[2]Báo cáo Dự báo tồn kho theo kho'!$G$1:$N$65536,8,0)</f>
        <v>0</v>
      </c>
      <c r="O995" s="49">
        <f t="shared" si="62"/>
        <v>7</v>
      </c>
      <c r="R995" s="8"/>
    </row>
    <row r="996" spans="1:18" s="7" customFormat="1" ht="47.25" hidden="1" customHeight="1">
      <c r="A996" s="9"/>
      <c r="B996" s="9" t="s">
        <v>2772</v>
      </c>
      <c r="C996" s="47" t="s">
        <v>2843</v>
      </c>
      <c r="D996" s="47" t="s">
        <v>2844</v>
      </c>
      <c r="E996" s="9" t="s">
        <v>2845</v>
      </c>
      <c r="F996" s="48">
        <v>60000</v>
      </c>
      <c r="G996" s="9">
        <v>124</v>
      </c>
      <c r="H996" s="9">
        <v>131</v>
      </c>
      <c r="I996" s="9">
        <f t="shared" si="63"/>
        <v>7</v>
      </c>
      <c r="J996" s="43">
        <f t="shared" si="64"/>
        <v>7</v>
      </c>
      <c r="K996" s="88">
        <f t="shared" si="65"/>
        <v>420000</v>
      </c>
      <c r="L996" s="43"/>
      <c r="M996" s="49"/>
      <c r="N996" s="49">
        <f>VLOOKUP(D996,'[2]Báo cáo Dự báo tồn kho theo kho'!$G$1:$N$65536,8,0)</f>
        <v>122</v>
      </c>
      <c r="O996" s="49">
        <f t="shared" si="62"/>
        <v>129</v>
      </c>
      <c r="R996" s="8"/>
    </row>
    <row r="997" spans="1:18" s="7" customFormat="1" ht="47.25" hidden="1" customHeight="1">
      <c r="A997" s="9"/>
      <c r="B997" s="9" t="s">
        <v>27</v>
      </c>
      <c r="C997" s="47" t="s">
        <v>3438</v>
      </c>
      <c r="D997" s="47" t="s">
        <v>3439</v>
      </c>
      <c r="E997" s="9" t="s">
        <v>3440</v>
      </c>
      <c r="F997" s="48">
        <v>275000</v>
      </c>
      <c r="G997" s="9">
        <v>3</v>
      </c>
      <c r="H997" s="9">
        <v>10</v>
      </c>
      <c r="I997" s="9">
        <f t="shared" si="63"/>
        <v>7</v>
      </c>
      <c r="J997" s="43">
        <f t="shared" si="64"/>
        <v>7</v>
      </c>
      <c r="K997" s="88">
        <f t="shared" si="65"/>
        <v>1925000</v>
      </c>
      <c r="L997" s="43"/>
      <c r="M997" s="49"/>
      <c r="N997" s="49">
        <f>VLOOKUP(D997,'[2]Báo cáo Dự báo tồn kho theo kho'!$G$1:$N$65536,8,0)</f>
        <v>2</v>
      </c>
      <c r="O997" s="49">
        <f t="shared" si="62"/>
        <v>9</v>
      </c>
      <c r="R997" s="8"/>
    </row>
    <row r="998" spans="1:18" s="7" customFormat="1" ht="47.25" hidden="1" customHeight="1">
      <c r="A998" s="9"/>
      <c r="B998" s="9" t="s">
        <v>3469</v>
      </c>
      <c r="C998" s="47" t="s">
        <v>3450</v>
      </c>
      <c r="D998" s="47" t="s">
        <v>3451</v>
      </c>
      <c r="E998" s="9" t="s">
        <v>3452</v>
      </c>
      <c r="F998" s="48">
        <v>920000</v>
      </c>
      <c r="G998" s="9">
        <v>2</v>
      </c>
      <c r="H998" s="9">
        <v>9</v>
      </c>
      <c r="I998" s="9">
        <f t="shared" si="63"/>
        <v>7</v>
      </c>
      <c r="J998" s="43">
        <f t="shared" si="64"/>
        <v>7</v>
      </c>
      <c r="K998" s="88">
        <f t="shared" si="65"/>
        <v>6440000</v>
      </c>
      <c r="L998" s="43"/>
      <c r="M998" s="49"/>
      <c r="N998" s="49">
        <f>VLOOKUP(D998,'[2]Báo cáo Dự báo tồn kho theo kho'!$G$1:$N$65536,8,0)</f>
        <v>2</v>
      </c>
      <c r="O998" s="49">
        <f t="shared" si="62"/>
        <v>9</v>
      </c>
      <c r="R998" s="8"/>
    </row>
    <row r="999" spans="1:18" s="7" customFormat="1" ht="47.25" hidden="1" customHeight="1">
      <c r="A999" s="9"/>
      <c r="B999" s="9" t="s">
        <v>32</v>
      </c>
      <c r="C999" s="47" t="s">
        <v>894</v>
      </c>
      <c r="D999" s="47" t="s">
        <v>895</v>
      </c>
      <c r="E999" s="9" t="s">
        <v>896</v>
      </c>
      <c r="F999" s="48">
        <v>217000</v>
      </c>
      <c r="G999" s="9">
        <v>14</v>
      </c>
      <c r="H999" s="9">
        <v>22</v>
      </c>
      <c r="I999" s="9">
        <f t="shared" si="63"/>
        <v>8</v>
      </c>
      <c r="J999" s="43">
        <f t="shared" si="64"/>
        <v>8</v>
      </c>
      <c r="K999" s="88">
        <f t="shared" si="65"/>
        <v>1736000</v>
      </c>
      <c r="L999" s="43"/>
      <c r="M999" s="49"/>
      <c r="N999" s="49">
        <f>VLOOKUP(D999,'[2]Báo cáo Dự báo tồn kho theo kho'!$G$1:$N$65536,8,0)</f>
        <v>14</v>
      </c>
      <c r="O999" s="49">
        <f t="shared" si="62"/>
        <v>22</v>
      </c>
      <c r="R999" s="8"/>
    </row>
    <row r="1000" spans="1:18" s="7" customFormat="1" ht="47.25" hidden="1" customHeight="1">
      <c r="A1000" s="9"/>
      <c r="B1000" s="9" t="s">
        <v>40</v>
      </c>
      <c r="C1000" s="47" t="s">
        <v>905</v>
      </c>
      <c r="D1000" s="47" t="s">
        <v>906</v>
      </c>
      <c r="E1000" s="9" t="s">
        <v>907</v>
      </c>
      <c r="F1000" s="48">
        <v>199000</v>
      </c>
      <c r="G1000" s="9">
        <v>10</v>
      </c>
      <c r="H1000" s="9">
        <v>18</v>
      </c>
      <c r="I1000" s="9">
        <f t="shared" si="63"/>
        <v>8</v>
      </c>
      <c r="J1000" s="43">
        <f t="shared" si="64"/>
        <v>8</v>
      </c>
      <c r="K1000" s="88">
        <f t="shared" si="65"/>
        <v>1592000</v>
      </c>
      <c r="L1000" s="43"/>
      <c r="M1000" s="49"/>
      <c r="N1000" s="49">
        <f>VLOOKUP(D1000,'[2]Báo cáo Dự báo tồn kho theo kho'!$G$1:$N$65536,8,0)</f>
        <v>9</v>
      </c>
      <c r="O1000" s="49">
        <f t="shared" si="62"/>
        <v>17</v>
      </c>
      <c r="R1000" s="8"/>
    </row>
    <row r="1001" spans="1:18" s="7" customFormat="1" ht="47.25" hidden="1" customHeight="1">
      <c r="A1001" s="9"/>
      <c r="B1001" s="9" t="s">
        <v>32</v>
      </c>
      <c r="C1001" s="47" t="s">
        <v>321</v>
      </c>
      <c r="D1001" s="47" t="s">
        <v>322</v>
      </c>
      <c r="E1001" s="9" t="s">
        <v>323</v>
      </c>
      <c r="F1001" s="48">
        <v>180000</v>
      </c>
      <c r="G1001" s="9">
        <v>51</v>
      </c>
      <c r="H1001" s="9">
        <v>59</v>
      </c>
      <c r="I1001" s="9">
        <f t="shared" si="63"/>
        <v>8</v>
      </c>
      <c r="J1001" s="43">
        <f t="shared" si="64"/>
        <v>8</v>
      </c>
      <c r="K1001" s="88">
        <f t="shared" si="65"/>
        <v>1440000</v>
      </c>
      <c r="L1001" s="43"/>
      <c r="M1001" s="49"/>
      <c r="N1001" s="49">
        <f>VLOOKUP(D1001,'[2]Báo cáo Dự báo tồn kho theo kho'!$G$1:$N$65536,8,0)</f>
        <v>86</v>
      </c>
      <c r="O1001" s="49">
        <f t="shared" si="62"/>
        <v>94</v>
      </c>
      <c r="R1001" s="8"/>
    </row>
    <row r="1002" spans="1:18" s="7" customFormat="1" ht="47.25" hidden="1" customHeight="1">
      <c r="A1002" s="9"/>
      <c r="B1002" s="9" t="s">
        <v>27</v>
      </c>
      <c r="C1002" s="47" t="s">
        <v>231</v>
      </c>
      <c r="D1002" s="47" t="s">
        <v>232</v>
      </c>
      <c r="E1002" s="9" t="s">
        <v>233</v>
      </c>
      <c r="F1002" s="48">
        <v>130000</v>
      </c>
      <c r="G1002" s="9">
        <v>2</v>
      </c>
      <c r="H1002" s="9">
        <v>10</v>
      </c>
      <c r="I1002" s="9">
        <f t="shared" si="63"/>
        <v>8</v>
      </c>
      <c r="J1002" s="43">
        <f t="shared" si="64"/>
        <v>8</v>
      </c>
      <c r="K1002" s="88">
        <f t="shared" si="65"/>
        <v>1040000</v>
      </c>
      <c r="L1002" s="43"/>
      <c r="M1002" s="49"/>
      <c r="N1002" s="49">
        <f>VLOOKUP(D1002,'[2]Báo cáo Dự báo tồn kho theo kho'!$G$1:$N$65536,8,0)</f>
        <v>23</v>
      </c>
      <c r="O1002" s="49">
        <f t="shared" si="62"/>
        <v>31</v>
      </c>
      <c r="R1002" s="8"/>
    </row>
    <row r="1003" spans="1:18" s="7" customFormat="1" ht="47.25" hidden="1" customHeight="1">
      <c r="A1003" s="9"/>
      <c r="B1003" s="9" t="s">
        <v>33</v>
      </c>
      <c r="C1003" s="47" t="s">
        <v>198</v>
      </c>
      <c r="D1003" s="47" t="s">
        <v>199</v>
      </c>
      <c r="E1003" s="9" t="s">
        <v>200</v>
      </c>
      <c r="F1003" s="48">
        <v>120000</v>
      </c>
      <c r="G1003" s="9">
        <v>47</v>
      </c>
      <c r="H1003" s="9">
        <v>55</v>
      </c>
      <c r="I1003" s="9">
        <f t="shared" si="63"/>
        <v>8</v>
      </c>
      <c r="J1003" s="43">
        <f t="shared" si="64"/>
        <v>8</v>
      </c>
      <c r="K1003" s="88">
        <f t="shared" si="65"/>
        <v>960000</v>
      </c>
      <c r="L1003" s="43"/>
      <c r="M1003" s="49"/>
      <c r="N1003" s="49">
        <f>VLOOKUP(D1003,'[2]Báo cáo Dự báo tồn kho theo kho'!$G$1:$N$65536,8,0)</f>
        <v>35</v>
      </c>
      <c r="O1003" s="49">
        <f t="shared" si="62"/>
        <v>43</v>
      </c>
      <c r="R1003" s="8"/>
    </row>
    <row r="1004" spans="1:18" s="7" customFormat="1" ht="47.25" hidden="1" customHeight="1">
      <c r="A1004" s="9"/>
      <c r="B1004" s="9" t="s">
        <v>27</v>
      </c>
      <c r="C1004" s="47" t="s">
        <v>597</v>
      </c>
      <c r="D1004" s="47" t="s">
        <v>598</v>
      </c>
      <c r="E1004" s="9" t="s">
        <v>599</v>
      </c>
      <c r="F1004" s="48">
        <v>110000</v>
      </c>
      <c r="G1004" s="9">
        <v>4</v>
      </c>
      <c r="H1004" s="9">
        <v>12</v>
      </c>
      <c r="I1004" s="9">
        <f t="shared" si="63"/>
        <v>8</v>
      </c>
      <c r="J1004" s="43">
        <f t="shared" si="64"/>
        <v>8</v>
      </c>
      <c r="K1004" s="88">
        <f t="shared" si="65"/>
        <v>880000</v>
      </c>
      <c r="L1004" s="43"/>
      <c r="M1004" s="49"/>
      <c r="N1004" s="49">
        <f>VLOOKUP(D1004,'[2]Báo cáo Dự báo tồn kho theo kho'!$G$1:$N$65536,8,0)</f>
        <v>3</v>
      </c>
      <c r="O1004" s="49">
        <f t="shared" si="62"/>
        <v>11</v>
      </c>
      <c r="R1004" s="8"/>
    </row>
    <row r="1005" spans="1:18" s="7" customFormat="1" ht="47.25" hidden="1" customHeight="1">
      <c r="A1005" s="9"/>
      <c r="B1005" s="9" t="s">
        <v>40</v>
      </c>
      <c r="C1005" s="47" t="s">
        <v>1067</v>
      </c>
      <c r="D1005" s="47" t="s">
        <v>1068</v>
      </c>
      <c r="E1005" s="9" t="s">
        <v>1069</v>
      </c>
      <c r="F1005" s="48">
        <v>75000</v>
      </c>
      <c r="G1005" s="9">
        <v>0</v>
      </c>
      <c r="H1005" s="9">
        <v>8</v>
      </c>
      <c r="I1005" s="9">
        <f t="shared" si="63"/>
        <v>8</v>
      </c>
      <c r="J1005" s="43">
        <f t="shared" si="64"/>
        <v>8</v>
      </c>
      <c r="K1005" s="88">
        <f t="shared" si="65"/>
        <v>600000</v>
      </c>
      <c r="L1005" s="43"/>
      <c r="M1005" s="49"/>
      <c r="N1005" s="49">
        <f>VLOOKUP(D1005,'[2]Báo cáo Dự báo tồn kho theo kho'!$G$1:$N$65536,8,0)</f>
        <v>8</v>
      </c>
      <c r="O1005" s="49">
        <f t="shared" si="62"/>
        <v>16</v>
      </c>
      <c r="R1005" s="8"/>
    </row>
    <row r="1006" spans="1:18" s="7" customFormat="1" ht="47.25" hidden="1" customHeight="1">
      <c r="A1006" s="9"/>
      <c r="B1006" s="9" t="s">
        <v>27</v>
      </c>
      <c r="C1006" s="47" t="s">
        <v>1217</v>
      </c>
      <c r="D1006" s="47" t="s">
        <v>1218</v>
      </c>
      <c r="E1006" s="9" t="s">
        <v>1219</v>
      </c>
      <c r="F1006" s="48">
        <v>40000</v>
      </c>
      <c r="G1006" s="9">
        <v>0</v>
      </c>
      <c r="H1006" s="9">
        <v>8</v>
      </c>
      <c r="I1006" s="9">
        <f t="shared" si="63"/>
        <v>8</v>
      </c>
      <c r="J1006" s="43">
        <f t="shared" si="64"/>
        <v>8</v>
      </c>
      <c r="K1006" s="88">
        <f t="shared" si="65"/>
        <v>320000</v>
      </c>
      <c r="L1006" s="43"/>
      <c r="M1006" s="49"/>
      <c r="N1006" s="49">
        <f>VLOOKUP(D1006,'[2]Báo cáo Dự báo tồn kho theo kho'!$G$1:$N$65536,8,0)</f>
        <v>0</v>
      </c>
      <c r="O1006" s="49">
        <f t="shared" si="62"/>
        <v>8</v>
      </c>
      <c r="R1006" s="8"/>
    </row>
    <row r="1007" spans="1:18" s="7" customFormat="1" ht="47.25" hidden="1" customHeight="1">
      <c r="A1007" s="9"/>
      <c r="B1007" s="9" t="s">
        <v>27</v>
      </c>
      <c r="C1007" s="47" t="s">
        <v>1220</v>
      </c>
      <c r="D1007" s="47" t="s">
        <v>1221</v>
      </c>
      <c r="E1007" s="9" t="s">
        <v>1222</v>
      </c>
      <c r="F1007" s="48">
        <v>40000</v>
      </c>
      <c r="G1007" s="9">
        <v>10</v>
      </c>
      <c r="H1007" s="9">
        <v>18</v>
      </c>
      <c r="I1007" s="9">
        <f t="shared" si="63"/>
        <v>8</v>
      </c>
      <c r="J1007" s="43">
        <f t="shared" si="64"/>
        <v>8</v>
      </c>
      <c r="K1007" s="88">
        <f t="shared" si="65"/>
        <v>320000</v>
      </c>
      <c r="L1007" s="43"/>
      <c r="M1007" s="49"/>
      <c r="N1007" s="49">
        <f>VLOOKUP(D1007,'[2]Báo cáo Dự báo tồn kho theo kho'!$G$1:$N$65536,8,0)</f>
        <v>10</v>
      </c>
      <c r="O1007" s="49">
        <f t="shared" si="62"/>
        <v>18</v>
      </c>
      <c r="R1007" s="8"/>
    </row>
    <row r="1008" spans="1:18" s="7" customFormat="1" ht="47.25" hidden="1" customHeight="1">
      <c r="A1008" s="9"/>
      <c r="B1008" s="9" t="s">
        <v>33</v>
      </c>
      <c r="C1008" s="47" t="s">
        <v>647</v>
      </c>
      <c r="D1008" s="47" t="s">
        <v>648</v>
      </c>
      <c r="E1008" s="9" t="s">
        <v>649</v>
      </c>
      <c r="F1008" s="48">
        <v>30000</v>
      </c>
      <c r="G1008" s="9">
        <v>6</v>
      </c>
      <c r="H1008" s="9">
        <v>14</v>
      </c>
      <c r="I1008" s="9">
        <f t="shared" si="63"/>
        <v>8</v>
      </c>
      <c r="J1008" s="43">
        <f t="shared" si="64"/>
        <v>8</v>
      </c>
      <c r="K1008" s="88">
        <f t="shared" si="65"/>
        <v>240000</v>
      </c>
      <c r="L1008" s="43"/>
      <c r="M1008" s="49"/>
      <c r="N1008" s="49">
        <f>VLOOKUP(D1008,'[2]Báo cáo Dự báo tồn kho theo kho'!$G$1:$N$65536,8,0)</f>
        <v>10</v>
      </c>
      <c r="O1008" s="49">
        <f t="shared" si="62"/>
        <v>18</v>
      </c>
      <c r="R1008" s="8"/>
    </row>
    <row r="1009" spans="1:18" s="7" customFormat="1" ht="47.25" hidden="1" customHeight="1">
      <c r="A1009" s="9"/>
      <c r="B1009" s="9" t="s">
        <v>3498</v>
      </c>
      <c r="C1009" s="47" t="s">
        <v>3495</v>
      </c>
      <c r="D1009" s="47" t="s">
        <v>3496</v>
      </c>
      <c r="E1009" s="9" t="s">
        <v>3497</v>
      </c>
      <c r="F1009" s="48">
        <v>350000</v>
      </c>
      <c r="G1009" s="9">
        <v>21</v>
      </c>
      <c r="H1009" s="9">
        <v>29</v>
      </c>
      <c r="I1009" s="9">
        <f t="shared" si="63"/>
        <v>8</v>
      </c>
      <c r="J1009" s="43">
        <f t="shared" si="64"/>
        <v>8</v>
      </c>
      <c r="K1009" s="88">
        <f t="shared" si="65"/>
        <v>2800000</v>
      </c>
      <c r="L1009" s="43"/>
      <c r="M1009" s="49"/>
      <c r="N1009" s="49">
        <f>VLOOKUP(D1009,'[2]Báo cáo Dự báo tồn kho theo kho'!$G$1:$N$65536,8,0)</f>
        <v>20</v>
      </c>
      <c r="O1009" s="49">
        <f t="shared" si="62"/>
        <v>28</v>
      </c>
      <c r="R1009" s="8"/>
    </row>
    <row r="1010" spans="1:18" s="7" customFormat="1" ht="47.25" hidden="1" customHeight="1">
      <c r="A1010" s="9"/>
      <c r="B1010" s="9" t="s">
        <v>27</v>
      </c>
      <c r="C1010" s="47" t="s">
        <v>861</v>
      </c>
      <c r="D1010" s="47" t="s">
        <v>862</v>
      </c>
      <c r="E1010" s="9" t="s">
        <v>863</v>
      </c>
      <c r="F1010" s="48">
        <v>270000</v>
      </c>
      <c r="G1010" s="9">
        <v>10</v>
      </c>
      <c r="H1010" s="9">
        <v>18</v>
      </c>
      <c r="I1010" s="9">
        <f t="shared" si="63"/>
        <v>8</v>
      </c>
      <c r="J1010" s="43">
        <f t="shared" si="64"/>
        <v>8</v>
      </c>
      <c r="K1010" s="88">
        <f t="shared" si="65"/>
        <v>2160000</v>
      </c>
      <c r="L1010" s="43"/>
      <c r="M1010" s="49"/>
      <c r="N1010" s="49">
        <f>VLOOKUP(D1010,'[2]Báo cáo Dự báo tồn kho theo kho'!$G$1:$N$65536,8,0)</f>
        <v>10</v>
      </c>
      <c r="O1010" s="49">
        <f t="shared" si="62"/>
        <v>18</v>
      </c>
      <c r="R1010" s="8"/>
    </row>
    <row r="1011" spans="1:18" s="7" customFormat="1" ht="47.25" hidden="1" customHeight="1">
      <c r="A1011" s="9"/>
      <c r="B1011" s="9" t="s">
        <v>27</v>
      </c>
      <c r="C1011" s="47" t="s">
        <v>962</v>
      </c>
      <c r="D1011" s="47" t="s">
        <v>963</v>
      </c>
      <c r="E1011" s="9" t="s">
        <v>964</v>
      </c>
      <c r="F1011" s="48">
        <v>115000</v>
      </c>
      <c r="G1011" s="9">
        <v>0</v>
      </c>
      <c r="H1011" s="9">
        <v>9</v>
      </c>
      <c r="I1011" s="9">
        <f t="shared" si="63"/>
        <v>9</v>
      </c>
      <c r="J1011" s="43">
        <f t="shared" si="64"/>
        <v>9</v>
      </c>
      <c r="K1011" s="88">
        <f t="shared" si="65"/>
        <v>1035000</v>
      </c>
      <c r="L1011" s="43"/>
      <c r="M1011" s="49"/>
      <c r="N1011" s="49">
        <f>VLOOKUP(D1011,'[2]Báo cáo Dự báo tồn kho theo kho'!$G$1:$N$65536,8,0)</f>
        <v>11</v>
      </c>
      <c r="O1011" s="49">
        <f t="shared" si="62"/>
        <v>20</v>
      </c>
      <c r="R1011" s="8"/>
    </row>
    <row r="1012" spans="1:18" s="7" customFormat="1" ht="47.25" hidden="1" customHeight="1">
      <c r="A1012" s="9"/>
      <c r="B1012" s="9" t="s">
        <v>197</v>
      </c>
      <c r="C1012" s="47" t="s">
        <v>213</v>
      </c>
      <c r="D1012" s="47" t="s">
        <v>214</v>
      </c>
      <c r="E1012" s="9" t="s">
        <v>215</v>
      </c>
      <c r="F1012" s="48">
        <v>75000</v>
      </c>
      <c r="G1012" s="9">
        <v>35</v>
      </c>
      <c r="H1012" s="9">
        <v>44</v>
      </c>
      <c r="I1012" s="9">
        <f t="shared" si="63"/>
        <v>9</v>
      </c>
      <c r="J1012" s="43">
        <f t="shared" si="64"/>
        <v>9</v>
      </c>
      <c r="K1012" s="88">
        <f t="shared" si="65"/>
        <v>675000</v>
      </c>
      <c r="L1012" s="43"/>
      <c r="M1012" s="49"/>
      <c r="N1012" s="49">
        <f>VLOOKUP(D1012,'[2]Báo cáo Dự báo tồn kho theo kho'!$G$1:$N$65536,8,0)</f>
        <v>123</v>
      </c>
      <c r="O1012" s="49">
        <f t="shared" si="62"/>
        <v>132</v>
      </c>
      <c r="R1012" s="8"/>
    </row>
    <row r="1013" spans="1:18" s="7" customFormat="1" ht="47.25" hidden="1" customHeight="1">
      <c r="A1013" s="9"/>
      <c r="B1013" s="9" t="s">
        <v>27</v>
      </c>
      <c r="C1013" s="47" t="s">
        <v>354</v>
      </c>
      <c r="D1013" s="47" t="s">
        <v>355</v>
      </c>
      <c r="E1013" s="9" t="s">
        <v>356</v>
      </c>
      <c r="F1013" s="48">
        <v>40000</v>
      </c>
      <c r="G1013" s="9">
        <v>7</v>
      </c>
      <c r="H1013" s="9">
        <v>16</v>
      </c>
      <c r="I1013" s="9">
        <f t="shared" si="63"/>
        <v>9</v>
      </c>
      <c r="J1013" s="43">
        <f t="shared" si="64"/>
        <v>9</v>
      </c>
      <c r="K1013" s="88">
        <f t="shared" si="65"/>
        <v>360000</v>
      </c>
      <c r="L1013" s="43"/>
      <c r="M1013" s="49"/>
      <c r="N1013" s="49">
        <f>VLOOKUP(D1013,'[2]Báo cáo Dự báo tồn kho theo kho'!$G$1:$N$65536,8,0)</f>
        <v>6</v>
      </c>
      <c r="O1013" s="49">
        <f t="shared" si="62"/>
        <v>15</v>
      </c>
      <c r="R1013" s="8"/>
    </row>
    <row r="1014" spans="1:18" s="7" customFormat="1" ht="47.25" hidden="1" customHeight="1">
      <c r="A1014" s="9"/>
      <c r="B1014" s="9" t="s">
        <v>40</v>
      </c>
      <c r="C1014" s="47" t="s">
        <v>668</v>
      </c>
      <c r="D1014" s="47" t="s">
        <v>669</v>
      </c>
      <c r="E1014" s="9" t="s">
        <v>670</v>
      </c>
      <c r="F1014" s="48">
        <v>35000</v>
      </c>
      <c r="G1014" s="9">
        <v>31</v>
      </c>
      <c r="H1014" s="9">
        <v>40</v>
      </c>
      <c r="I1014" s="9">
        <f t="shared" si="63"/>
        <v>9</v>
      </c>
      <c r="J1014" s="43">
        <f t="shared" si="64"/>
        <v>9</v>
      </c>
      <c r="K1014" s="88">
        <f t="shared" si="65"/>
        <v>315000</v>
      </c>
      <c r="L1014" s="43"/>
      <c r="M1014" s="49"/>
      <c r="N1014" s="49">
        <f>VLOOKUP(D1014,'[2]Báo cáo Dự báo tồn kho theo kho'!$G$1:$N$65536,8,0)</f>
        <v>62</v>
      </c>
      <c r="O1014" s="49">
        <f t="shared" si="62"/>
        <v>71</v>
      </c>
      <c r="R1014" s="8"/>
    </row>
    <row r="1015" spans="1:18" s="7" customFormat="1" ht="47.25" hidden="1" customHeight="1">
      <c r="A1015" s="9"/>
      <c r="B1015" s="9" t="s">
        <v>27</v>
      </c>
      <c r="C1015" s="47" t="s">
        <v>3161</v>
      </c>
      <c r="D1015" s="47" t="s">
        <v>3162</v>
      </c>
      <c r="E1015" s="9" t="s">
        <v>3163</v>
      </c>
      <c r="F1015" s="48">
        <v>120000</v>
      </c>
      <c r="G1015" s="9">
        <v>11</v>
      </c>
      <c r="H1015" s="9">
        <v>20</v>
      </c>
      <c r="I1015" s="9">
        <f t="shared" si="63"/>
        <v>9</v>
      </c>
      <c r="J1015" s="43">
        <f t="shared" si="64"/>
        <v>9</v>
      </c>
      <c r="K1015" s="88">
        <f t="shared" si="65"/>
        <v>1080000</v>
      </c>
      <c r="L1015" s="43"/>
      <c r="M1015" s="49"/>
      <c r="N1015" s="49">
        <f>VLOOKUP(D1015,'[2]Báo cáo Dự báo tồn kho theo kho'!$G$1:$N$65536,8,0)</f>
        <v>8</v>
      </c>
      <c r="O1015" s="49">
        <f t="shared" si="62"/>
        <v>17</v>
      </c>
      <c r="R1015" s="8"/>
    </row>
    <row r="1016" spans="1:18" s="7" customFormat="1" ht="47.25" hidden="1" customHeight="1">
      <c r="A1016" s="9"/>
      <c r="B1016" s="9" t="s">
        <v>27</v>
      </c>
      <c r="C1016" s="47" t="s">
        <v>873</v>
      </c>
      <c r="D1016" s="47" t="s">
        <v>874</v>
      </c>
      <c r="E1016" s="9" t="s">
        <v>875</v>
      </c>
      <c r="F1016" s="48">
        <v>410000</v>
      </c>
      <c r="G1016" s="9">
        <v>3</v>
      </c>
      <c r="H1016" s="9">
        <v>13</v>
      </c>
      <c r="I1016" s="9">
        <f t="shared" si="63"/>
        <v>10</v>
      </c>
      <c r="J1016" s="43">
        <f t="shared" si="64"/>
        <v>10</v>
      </c>
      <c r="K1016" s="88">
        <f t="shared" si="65"/>
        <v>4100000</v>
      </c>
      <c r="L1016" s="43"/>
      <c r="M1016" s="49"/>
      <c r="N1016" s="49">
        <f>VLOOKUP(D1016,'[2]Báo cáo Dự báo tồn kho theo kho'!$G$1:$N$65536,8,0)</f>
        <v>3</v>
      </c>
      <c r="O1016" s="49">
        <f t="shared" si="62"/>
        <v>13</v>
      </c>
      <c r="R1016" s="8"/>
    </row>
    <row r="1017" spans="1:18" s="7" customFormat="1" ht="47.25" hidden="1" customHeight="1">
      <c r="A1017" s="9"/>
      <c r="B1017" s="9" t="s">
        <v>32</v>
      </c>
      <c r="C1017" s="47" t="s">
        <v>864</v>
      </c>
      <c r="D1017" s="47" t="s">
        <v>865</v>
      </c>
      <c r="E1017" s="9" t="s">
        <v>866</v>
      </c>
      <c r="F1017" s="48">
        <v>225000</v>
      </c>
      <c r="G1017" s="9">
        <v>0</v>
      </c>
      <c r="H1017" s="9">
        <v>10</v>
      </c>
      <c r="I1017" s="9">
        <f t="shared" si="63"/>
        <v>10</v>
      </c>
      <c r="J1017" s="43">
        <f t="shared" si="64"/>
        <v>10</v>
      </c>
      <c r="K1017" s="88">
        <f t="shared" si="65"/>
        <v>2250000</v>
      </c>
      <c r="L1017" s="43"/>
      <c r="M1017" s="49"/>
      <c r="N1017" s="49">
        <f>VLOOKUP(D1017,'[2]Báo cáo Dự báo tồn kho theo kho'!$G$1:$N$65536,8,0)</f>
        <v>0</v>
      </c>
      <c r="O1017" s="49">
        <f t="shared" si="62"/>
        <v>10</v>
      </c>
      <c r="R1017" s="8"/>
    </row>
    <row r="1018" spans="1:18" s="7" customFormat="1" ht="47.25" hidden="1" customHeight="1">
      <c r="A1018" s="9"/>
      <c r="B1018" s="9" t="s">
        <v>27</v>
      </c>
      <c r="C1018" s="47" t="s">
        <v>935</v>
      </c>
      <c r="D1018" s="47" t="s">
        <v>936</v>
      </c>
      <c r="E1018" s="9" t="s">
        <v>937</v>
      </c>
      <c r="F1018" s="48">
        <v>130000</v>
      </c>
      <c r="G1018" s="9">
        <v>3</v>
      </c>
      <c r="H1018" s="9">
        <v>13</v>
      </c>
      <c r="I1018" s="9">
        <f t="shared" si="63"/>
        <v>10</v>
      </c>
      <c r="J1018" s="43">
        <f t="shared" si="64"/>
        <v>10</v>
      </c>
      <c r="K1018" s="88">
        <f t="shared" si="65"/>
        <v>1300000</v>
      </c>
      <c r="L1018" s="43"/>
      <c r="M1018" s="49"/>
      <c r="N1018" s="49">
        <f>VLOOKUP(D1018,'[2]Báo cáo Dự báo tồn kho theo kho'!$G$1:$N$65536,8,0)</f>
        <v>10</v>
      </c>
      <c r="O1018" s="49">
        <f t="shared" si="62"/>
        <v>20</v>
      </c>
      <c r="R1018" s="8"/>
    </row>
    <row r="1019" spans="1:18" s="7" customFormat="1" ht="47.25" hidden="1" customHeight="1">
      <c r="A1019" s="9"/>
      <c r="B1019" s="9" t="s">
        <v>3469</v>
      </c>
      <c r="C1019" s="47" t="s">
        <v>3441</v>
      </c>
      <c r="D1019" s="47" t="s">
        <v>3442</v>
      </c>
      <c r="E1019" s="9" t="s">
        <v>3443</v>
      </c>
      <c r="F1019" s="48">
        <v>535000</v>
      </c>
      <c r="G1019" s="9">
        <v>3</v>
      </c>
      <c r="H1019" s="9">
        <v>13</v>
      </c>
      <c r="I1019" s="9">
        <f t="shared" si="63"/>
        <v>10</v>
      </c>
      <c r="J1019" s="43">
        <f t="shared" si="64"/>
        <v>10</v>
      </c>
      <c r="K1019" s="88">
        <f t="shared" si="65"/>
        <v>5350000</v>
      </c>
      <c r="L1019" s="43"/>
      <c r="M1019" s="49"/>
      <c r="N1019" s="49">
        <f>VLOOKUP(D1019,'[2]Báo cáo Dự báo tồn kho theo kho'!$G$1:$N$65536,8,0)</f>
        <v>3</v>
      </c>
      <c r="O1019" s="49">
        <f t="shared" si="62"/>
        <v>13</v>
      </c>
      <c r="R1019" s="8"/>
    </row>
    <row r="1020" spans="1:18" s="7" customFormat="1" ht="47.25" hidden="1" customHeight="1">
      <c r="A1020" s="9"/>
      <c r="B1020" s="9" t="s">
        <v>27</v>
      </c>
      <c r="C1020" s="47" t="s">
        <v>330</v>
      </c>
      <c r="D1020" s="47" t="s">
        <v>331</v>
      </c>
      <c r="E1020" s="9" t="s">
        <v>332</v>
      </c>
      <c r="F1020" s="48">
        <v>130000</v>
      </c>
      <c r="G1020" s="9">
        <v>0</v>
      </c>
      <c r="H1020" s="9">
        <v>11</v>
      </c>
      <c r="I1020" s="9">
        <f t="shared" si="63"/>
        <v>11</v>
      </c>
      <c r="J1020" s="43">
        <f t="shared" si="64"/>
        <v>11</v>
      </c>
      <c r="K1020" s="88">
        <f t="shared" si="65"/>
        <v>1430000</v>
      </c>
      <c r="L1020" s="43"/>
      <c r="M1020" s="49"/>
      <c r="N1020" s="49">
        <f>VLOOKUP(D1020,'[2]Báo cáo Dự báo tồn kho theo kho'!$G$1:$N$65536,8,0)</f>
        <v>5</v>
      </c>
      <c r="O1020" s="49">
        <f t="shared" si="62"/>
        <v>16</v>
      </c>
      <c r="R1020" s="8"/>
    </row>
    <row r="1021" spans="1:18" s="7" customFormat="1" ht="47.25" hidden="1" customHeight="1">
      <c r="A1021" s="9"/>
      <c r="B1021" s="9" t="s">
        <v>27</v>
      </c>
      <c r="C1021" s="47" t="s">
        <v>324</v>
      </c>
      <c r="D1021" s="47" t="s">
        <v>325</v>
      </c>
      <c r="E1021" s="9" t="s">
        <v>326</v>
      </c>
      <c r="F1021" s="48">
        <v>88000</v>
      </c>
      <c r="G1021" s="9">
        <v>19</v>
      </c>
      <c r="H1021" s="9">
        <v>30</v>
      </c>
      <c r="I1021" s="9">
        <f t="shared" si="63"/>
        <v>11</v>
      </c>
      <c r="J1021" s="43">
        <f t="shared" si="64"/>
        <v>11</v>
      </c>
      <c r="K1021" s="88">
        <f t="shared" si="65"/>
        <v>968000</v>
      </c>
      <c r="L1021" s="43"/>
      <c r="M1021" s="49"/>
      <c r="N1021" s="49">
        <f>VLOOKUP(D1021,'[2]Báo cáo Dự báo tồn kho theo kho'!$G$1:$N$65536,8,0)</f>
        <v>36</v>
      </c>
      <c r="O1021" s="49">
        <f t="shared" si="62"/>
        <v>47</v>
      </c>
      <c r="R1021" s="8"/>
    </row>
    <row r="1022" spans="1:18" s="7" customFormat="1" ht="47.25" hidden="1" customHeight="1">
      <c r="A1022" s="9"/>
      <c r="B1022" s="9" t="s">
        <v>27</v>
      </c>
      <c r="C1022" s="47" t="s">
        <v>1040</v>
      </c>
      <c r="D1022" s="47" t="s">
        <v>1041</v>
      </c>
      <c r="E1022" s="9" t="s">
        <v>1042</v>
      </c>
      <c r="F1022" s="48">
        <v>65000</v>
      </c>
      <c r="G1022" s="9">
        <v>12</v>
      </c>
      <c r="H1022" s="9">
        <v>23</v>
      </c>
      <c r="I1022" s="9">
        <f t="shared" si="63"/>
        <v>11</v>
      </c>
      <c r="J1022" s="43">
        <f t="shared" si="64"/>
        <v>11</v>
      </c>
      <c r="K1022" s="88">
        <f t="shared" si="65"/>
        <v>715000</v>
      </c>
      <c r="L1022" s="43"/>
      <c r="M1022" s="49"/>
      <c r="N1022" s="49">
        <f>VLOOKUP(D1022,'[2]Báo cáo Dự báo tồn kho theo kho'!$G$1:$N$65536,8,0)</f>
        <v>9</v>
      </c>
      <c r="O1022" s="49">
        <f t="shared" si="62"/>
        <v>20</v>
      </c>
      <c r="R1022" s="8"/>
    </row>
    <row r="1023" spans="1:18" s="7" customFormat="1" ht="47.25" hidden="1" customHeight="1">
      <c r="A1023" s="9"/>
      <c r="B1023" s="9" t="s">
        <v>27</v>
      </c>
      <c r="C1023" s="47" t="s">
        <v>1058</v>
      </c>
      <c r="D1023" s="47" t="s">
        <v>1059</v>
      </c>
      <c r="E1023" s="9" t="s">
        <v>1060</v>
      </c>
      <c r="F1023" s="48">
        <v>58000</v>
      </c>
      <c r="G1023" s="9">
        <v>0</v>
      </c>
      <c r="H1023" s="9">
        <v>11</v>
      </c>
      <c r="I1023" s="9">
        <f t="shared" si="63"/>
        <v>11</v>
      </c>
      <c r="J1023" s="43">
        <f t="shared" si="64"/>
        <v>11</v>
      </c>
      <c r="K1023" s="88">
        <f t="shared" si="65"/>
        <v>638000</v>
      </c>
      <c r="L1023" s="43"/>
      <c r="M1023" s="49"/>
      <c r="N1023" s="49">
        <f>VLOOKUP(D1023,'[2]Báo cáo Dự báo tồn kho theo kho'!$G$1:$N$65536,8,0)</f>
        <v>0</v>
      </c>
      <c r="O1023" s="49">
        <f t="shared" si="62"/>
        <v>11</v>
      </c>
      <c r="R1023" s="8"/>
    </row>
    <row r="1024" spans="1:18" s="7" customFormat="1" ht="47.25" hidden="1" customHeight="1">
      <c r="A1024" s="9"/>
      <c r="B1024" s="9" t="s">
        <v>32</v>
      </c>
      <c r="C1024" s="47" t="s">
        <v>1214</v>
      </c>
      <c r="D1024" s="47" t="s">
        <v>1215</v>
      </c>
      <c r="E1024" s="9" t="s">
        <v>1216</v>
      </c>
      <c r="F1024" s="48">
        <v>30000</v>
      </c>
      <c r="G1024" s="9">
        <v>186</v>
      </c>
      <c r="H1024" s="9">
        <v>197</v>
      </c>
      <c r="I1024" s="9">
        <f t="shared" si="63"/>
        <v>11</v>
      </c>
      <c r="J1024" s="43">
        <f t="shared" si="64"/>
        <v>11</v>
      </c>
      <c r="K1024" s="88">
        <f t="shared" si="65"/>
        <v>330000</v>
      </c>
      <c r="L1024" s="43"/>
      <c r="M1024" s="49"/>
      <c r="N1024" s="49">
        <f>VLOOKUP(D1024,'[2]Báo cáo Dự báo tồn kho theo kho'!$G$1:$N$65536,8,0)</f>
        <v>183</v>
      </c>
      <c r="O1024" s="49">
        <f t="shared" ref="O1024:O1059" si="66">+N1024+I1024</f>
        <v>194</v>
      </c>
      <c r="R1024" s="8"/>
    </row>
    <row r="1025" spans="1:18" s="7" customFormat="1" ht="47.25" hidden="1" customHeight="1">
      <c r="A1025" s="9"/>
      <c r="B1025" s="9" t="s">
        <v>33</v>
      </c>
      <c r="C1025" s="47" t="s">
        <v>3011</v>
      </c>
      <c r="D1025" s="47" t="s">
        <v>3012</v>
      </c>
      <c r="E1025" s="9" t="s">
        <v>3013</v>
      </c>
      <c r="F1025" s="48">
        <v>50000</v>
      </c>
      <c r="G1025" s="9">
        <v>0</v>
      </c>
      <c r="H1025" s="9">
        <v>11</v>
      </c>
      <c r="I1025" s="9">
        <f t="shared" si="63"/>
        <v>11</v>
      </c>
      <c r="J1025" s="43">
        <f t="shared" si="64"/>
        <v>11</v>
      </c>
      <c r="K1025" s="88">
        <f t="shared" si="65"/>
        <v>550000</v>
      </c>
      <c r="L1025" s="43"/>
      <c r="M1025" s="49"/>
      <c r="N1025" s="49">
        <f>VLOOKUP(D1025,'[2]Báo cáo Dự báo tồn kho theo kho'!$G$1:$N$65536,8,0)</f>
        <v>0</v>
      </c>
      <c r="O1025" s="49">
        <f t="shared" si="66"/>
        <v>11</v>
      </c>
      <c r="R1025" s="8"/>
    </row>
    <row r="1026" spans="1:18" s="7" customFormat="1" ht="47.25" hidden="1" customHeight="1">
      <c r="A1026" s="9"/>
      <c r="B1026" s="9" t="s">
        <v>32</v>
      </c>
      <c r="C1026" s="47" t="s">
        <v>843</v>
      </c>
      <c r="D1026" s="47" t="s">
        <v>844</v>
      </c>
      <c r="E1026" s="9" t="s">
        <v>845</v>
      </c>
      <c r="F1026" s="48">
        <v>269000</v>
      </c>
      <c r="G1026" s="9">
        <v>7</v>
      </c>
      <c r="H1026" s="9">
        <v>19</v>
      </c>
      <c r="I1026" s="9">
        <f t="shared" si="63"/>
        <v>12</v>
      </c>
      <c r="J1026" s="43">
        <f t="shared" si="64"/>
        <v>12</v>
      </c>
      <c r="K1026" s="88">
        <f t="shared" si="65"/>
        <v>3228000</v>
      </c>
      <c r="L1026" s="43"/>
      <c r="M1026" s="49"/>
      <c r="N1026" s="49">
        <f>VLOOKUP(D1026,'[2]Báo cáo Dự báo tồn kho theo kho'!$G$1:$N$65536,8,0)</f>
        <v>4</v>
      </c>
      <c r="O1026" s="49">
        <f t="shared" si="66"/>
        <v>16</v>
      </c>
      <c r="R1026" s="8"/>
    </row>
    <row r="1027" spans="1:18" s="7" customFormat="1" ht="47.25" hidden="1" customHeight="1">
      <c r="A1027" s="9"/>
      <c r="B1027" s="9" t="s">
        <v>27</v>
      </c>
      <c r="C1027" s="47" t="s">
        <v>926</v>
      </c>
      <c r="D1027" s="47" t="s">
        <v>927</v>
      </c>
      <c r="E1027" s="9" t="s">
        <v>928</v>
      </c>
      <c r="F1027" s="48">
        <v>120000</v>
      </c>
      <c r="G1027" s="9">
        <v>0</v>
      </c>
      <c r="H1027" s="9">
        <v>12</v>
      </c>
      <c r="I1027" s="9">
        <f t="shared" si="63"/>
        <v>12</v>
      </c>
      <c r="J1027" s="43">
        <f t="shared" si="64"/>
        <v>12</v>
      </c>
      <c r="K1027" s="88">
        <f t="shared" si="65"/>
        <v>1440000</v>
      </c>
      <c r="L1027" s="43"/>
      <c r="M1027" s="49"/>
      <c r="N1027" s="49">
        <f>VLOOKUP(D1027,'[2]Báo cáo Dự báo tồn kho theo kho'!$G$1:$N$65536,8,0)</f>
        <v>0</v>
      </c>
      <c r="O1027" s="49">
        <f t="shared" si="66"/>
        <v>12</v>
      </c>
      <c r="R1027" s="8"/>
    </row>
    <row r="1028" spans="1:18" s="7" customFormat="1" ht="47.25" hidden="1" customHeight="1">
      <c r="A1028" s="9"/>
      <c r="B1028" s="9" t="s">
        <v>27</v>
      </c>
      <c r="C1028" s="47" t="s">
        <v>1085</v>
      </c>
      <c r="D1028" s="47" t="s">
        <v>1086</v>
      </c>
      <c r="E1028" s="9" t="s">
        <v>1087</v>
      </c>
      <c r="F1028" s="48">
        <v>48000</v>
      </c>
      <c r="G1028" s="9">
        <v>1</v>
      </c>
      <c r="H1028" s="9">
        <v>13</v>
      </c>
      <c r="I1028" s="9">
        <f t="shared" si="63"/>
        <v>12</v>
      </c>
      <c r="J1028" s="43">
        <f t="shared" si="64"/>
        <v>12</v>
      </c>
      <c r="K1028" s="88">
        <f t="shared" si="65"/>
        <v>576000</v>
      </c>
      <c r="L1028" s="43"/>
      <c r="M1028" s="49"/>
      <c r="N1028" s="49">
        <f>VLOOKUP(D1028,'[2]Báo cáo Dự báo tồn kho theo kho'!$G$1:$N$65536,8,0)</f>
        <v>1</v>
      </c>
      <c r="O1028" s="49">
        <f t="shared" si="66"/>
        <v>13</v>
      </c>
      <c r="R1028" s="8"/>
    </row>
    <row r="1029" spans="1:18" s="7" customFormat="1" ht="47.25" hidden="1" customHeight="1">
      <c r="A1029" s="9"/>
      <c r="B1029" s="9" t="s">
        <v>197</v>
      </c>
      <c r="C1029" s="47" t="s">
        <v>2578</v>
      </c>
      <c r="D1029" s="47" t="s">
        <v>2579</v>
      </c>
      <c r="E1029" s="9" t="s">
        <v>2580</v>
      </c>
      <c r="F1029" s="48">
        <v>59000</v>
      </c>
      <c r="G1029" s="9">
        <v>34</v>
      </c>
      <c r="H1029" s="9">
        <v>46</v>
      </c>
      <c r="I1029" s="9">
        <f t="shared" si="63"/>
        <v>12</v>
      </c>
      <c r="J1029" s="43">
        <f t="shared" si="64"/>
        <v>12</v>
      </c>
      <c r="K1029" s="88">
        <f t="shared" si="65"/>
        <v>708000</v>
      </c>
      <c r="L1029" s="43"/>
      <c r="M1029" s="49"/>
      <c r="N1029" s="49">
        <f>VLOOKUP(D1029,'[2]Báo cáo Dự báo tồn kho theo kho'!$G$1:$N$65536,8,0)</f>
        <v>34</v>
      </c>
      <c r="O1029" s="49">
        <f t="shared" si="66"/>
        <v>46</v>
      </c>
      <c r="R1029" s="8"/>
    </row>
    <row r="1030" spans="1:18" s="7" customFormat="1" ht="47.25" hidden="1" customHeight="1">
      <c r="A1030" s="9"/>
      <c r="B1030" s="9" t="s">
        <v>27</v>
      </c>
      <c r="C1030" s="47" t="s">
        <v>3188</v>
      </c>
      <c r="D1030" s="47" t="s">
        <v>3189</v>
      </c>
      <c r="E1030" s="9" t="s">
        <v>3190</v>
      </c>
      <c r="F1030" s="48">
        <v>122000</v>
      </c>
      <c r="G1030" s="9">
        <v>6</v>
      </c>
      <c r="H1030" s="9">
        <v>18</v>
      </c>
      <c r="I1030" s="9">
        <f t="shared" si="63"/>
        <v>12</v>
      </c>
      <c r="J1030" s="43">
        <f t="shared" si="64"/>
        <v>12</v>
      </c>
      <c r="K1030" s="88">
        <f t="shared" si="65"/>
        <v>1464000</v>
      </c>
      <c r="L1030" s="43"/>
      <c r="M1030" s="49"/>
      <c r="N1030" s="49">
        <f>VLOOKUP(D1030,'[2]Báo cáo Dự báo tồn kho theo kho'!$G$1:$N$65536,8,0)</f>
        <v>4</v>
      </c>
      <c r="O1030" s="49">
        <f t="shared" si="66"/>
        <v>16</v>
      </c>
      <c r="R1030" s="8"/>
    </row>
    <row r="1031" spans="1:18" s="7" customFormat="1" ht="47.25" hidden="1" customHeight="1">
      <c r="A1031" s="9"/>
      <c r="B1031" s="9" t="s">
        <v>27</v>
      </c>
      <c r="C1031" s="47" t="s">
        <v>3402</v>
      </c>
      <c r="D1031" s="47" t="s">
        <v>3403</v>
      </c>
      <c r="E1031" s="9" t="s">
        <v>3404</v>
      </c>
      <c r="F1031" s="48">
        <v>165000</v>
      </c>
      <c r="G1031" s="9">
        <v>203</v>
      </c>
      <c r="H1031" s="9">
        <v>215</v>
      </c>
      <c r="I1031" s="9">
        <f t="shared" si="63"/>
        <v>12</v>
      </c>
      <c r="J1031" s="43">
        <f t="shared" si="64"/>
        <v>12</v>
      </c>
      <c r="K1031" s="88">
        <f t="shared" si="65"/>
        <v>1980000</v>
      </c>
      <c r="L1031" s="43"/>
      <c r="M1031" s="49"/>
      <c r="N1031" s="49">
        <f>VLOOKUP(D1031,'[2]Báo cáo Dự báo tồn kho theo kho'!$G$1:$N$65536,8,0)</f>
        <v>129</v>
      </c>
      <c r="O1031" s="49">
        <f t="shared" si="66"/>
        <v>141</v>
      </c>
      <c r="R1031" s="8"/>
    </row>
    <row r="1032" spans="1:18" s="7" customFormat="1" ht="47.25" hidden="1" customHeight="1">
      <c r="A1032" s="9"/>
      <c r="B1032" s="9" t="s">
        <v>27</v>
      </c>
      <c r="C1032" s="47" t="s">
        <v>882</v>
      </c>
      <c r="D1032" s="47" t="s">
        <v>883</v>
      </c>
      <c r="E1032" s="9" t="s">
        <v>884</v>
      </c>
      <c r="F1032" s="48">
        <v>145000</v>
      </c>
      <c r="G1032" s="9">
        <v>0</v>
      </c>
      <c r="H1032" s="9">
        <v>13</v>
      </c>
      <c r="I1032" s="9">
        <f t="shared" si="63"/>
        <v>13</v>
      </c>
      <c r="J1032" s="43">
        <f t="shared" si="64"/>
        <v>13</v>
      </c>
      <c r="K1032" s="88">
        <f t="shared" si="65"/>
        <v>1885000</v>
      </c>
      <c r="L1032" s="43"/>
      <c r="M1032" s="49"/>
      <c r="N1032" s="49">
        <f>VLOOKUP(D1032,'[2]Báo cáo Dự báo tồn kho theo kho'!$G$1:$N$65536,8,0)</f>
        <v>0</v>
      </c>
      <c r="O1032" s="49">
        <f t="shared" si="66"/>
        <v>13</v>
      </c>
      <c r="R1032" s="8"/>
    </row>
    <row r="1033" spans="1:18" s="7" customFormat="1" ht="47.25" hidden="1" customHeight="1">
      <c r="A1033" s="9"/>
      <c r="B1033" s="9" t="s">
        <v>27</v>
      </c>
      <c r="C1033" s="47" t="s">
        <v>971</v>
      </c>
      <c r="D1033" s="47" t="s">
        <v>972</v>
      </c>
      <c r="E1033" s="9" t="s">
        <v>973</v>
      </c>
      <c r="F1033" s="48">
        <v>75000</v>
      </c>
      <c r="G1033" s="9">
        <v>5</v>
      </c>
      <c r="H1033" s="9">
        <v>18</v>
      </c>
      <c r="I1033" s="9">
        <f t="shared" ref="I1033:I1059" si="67">+H1033-G1033</f>
        <v>13</v>
      </c>
      <c r="J1033" s="43">
        <f t="shared" si="64"/>
        <v>13</v>
      </c>
      <c r="K1033" s="88">
        <f t="shared" si="65"/>
        <v>975000</v>
      </c>
      <c r="L1033" s="43"/>
      <c r="M1033" s="49"/>
      <c r="N1033" s="49">
        <f>VLOOKUP(D1033,'[2]Báo cáo Dự báo tồn kho theo kho'!$G$1:$N$65536,8,0)</f>
        <v>4</v>
      </c>
      <c r="O1033" s="49">
        <f t="shared" si="66"/>
        <v>17</v>
      </c>
      <c r="R1033" s="8"/>
    </row>
    <row r="1034" spans="1:18" s="7" customFormat="1" ht="47.25" hidden="1" customHeight="1">
      <c r="A1034" s="9"/>
      <c r="B1034" s="9" t="s">
        <v>27</v>
      </c>
      <c r="C1034" s="47" t="s">
        <v>345</v>
      </c>
      <c r="D1034" s="47" t="s">
        <v>346</v>
      </c>
      <c r="E1034" s="9" t="s">
        <v>347</v>
      </c>
      <c r="F1034" s="48">
        <v>45000</v>
      </c>
      <c r="G1034" s="9">
        <v>1</v>
      </c>
      <c r="H1034" s="9">
        <v>14</v>
      </c>
      <c r="I1034" s="9">
        <f t="shared" si="67"/>
        <v>13</v>
      </c>
      <c r="J1034" s="43">
        <f t="shared" si="64"/>
        <v>13</v>
      </c>
      <c r="K1034" s="88">
        <f t="shared" si="65"/>
        <v>585000</v>
      </c>
      <c r="L1034" s="43"/>
      <c r="M1034" s="49"/>
      <c r="N1034" s="49">
        <f>VLOOKUP(D1034,'[2]Báo cáo Dự báo tồn kho theo kho'!$G$1:$N$65536,8,0)</f>
        <v>1</v>
      </c>
      <c r="O1034" s="49">
        <f t="shared" si="66"/>
        <v>14</v>
      </c>
      <c r="R1034" s="8"/>
    </row>
    <row r="1035" spans="1:18" s="7" customFormat="1" ht="47.25" hidden="1" customHeight="1">
      <c r="A1035" s="9"/>
      <c r="B1035" s="9" t="s">
        <v>27</v>
      </c>
      <c r="C1035" s="47" t="s">
        <v>891</v>
      </c>
      <c r="D1035" s="47" t="s">
        <v>892</v>
      </c>
      <c r="E1035" s="9" t="s">
        <v>893</v>
      </c>
      <c r="F1035" s="48">
        <v>125000</v>
      </c>
      <c r="G1035" s="9">
        <v>0</v>
      </c>
      <c r="H1035" s="9">
        <v>14</v>
      </c>
      <c r="I1035" s="9">
        <f t="shared" si="67"/>
        <v>14</v>
      </c>
      <c r="J1035" s="43">
        <f t="shared" si="64"/>
        <v>14</v>
      </c>
      <c r="K1035" s="88">
        <f t="shared" si="65"/>
        <v>1750000</v>
      </c>
      <c r="L1035" s="43"/>
      <c r="M1035" s="49"/>
      <c r="N1035" s="49">
        <f>VLOOKUP(D1035,'[2]Báo cáo Dự báo tồn kho theo kho'!$G$1:$N$65536,8,0)</f>
        <v>0</v>
      </c>
      <c r="O1035" s="49">
        <f t="shared" si="66"/>
        <v>14</v>
      </c>
      <c r="R1035" s="8"/>
    </row>
    <row r="1036" spans="1:18" s="7" customFormat="1" ht="47.25" hidden="1" customHeight="1">
      <c r="A1036" s="9"/>
      <c r="B1036" s="9" t="s">
        <v>27</v>
      </c>
      <c r="C1036" s="47" t="s">
        <v>234</v>
      </c>
      <c r="D1036" s="47" t="s">
        <v>235</v>
      </c>
      <c r="E1036" s="9" t="s">
        <v>236</v>
      </c>
      <c r="F1036" s="48">
        <v>48000</v>
      </c>
      <c r="G1036" s="9">
        <v>50</v>
      </c>
      <c r="H1036" s="9">
        <v>64</v>
      </c>
      <c r="I1036" s="9">
        <f t="shared" si="67"/>
        <v>14</v>
      </c>
      <c r="J1036" s="43">
        <f t="shared" si="64"/>
        <v>14</v>
      </c>
      <c r="K1036" s="88">
        <f t="shared" si="65"/>
        <v>672000</v>
      </c>
      <c r="L1036" s="43"/>
      <c r="M1036" s="49"/>
      <c r="N1036" s="49">
        <f>VLOOKUP(D1036,'[2]Báo cáo Dự báo tồn kho theo kho'!$G$1:$N$65536,8,0)</f>
        <v>48</v>
      </c>
      <c r="O1036" s="49">
        <f t="shared" si="66"/>
        <v>62</v>
      </c>
      <c r="R1036" s="8"/>
    </row>
    <row r="1037" spans="1:18" s="7" customFormat="1" ht="47.25" hidden="1" customHeight="1">
      <c r="A1037" s="9"/>
      <c r="B1037" s="9" t="s">
        <v>27</v>
      </c>
      <c r="C1037" s="47" t="s">
        <v>795</v>
      </c>
      <c r="D1037" s="47" t="s">
        <v>796</v>
      </c>
      <c r="E1037" s="9" t="s">
        <v>797</v>
      </c>
      <c r="F1037" s="48">
        <v>360000</v>
      </c>
      <c r="G1037" s="9">
        <v>0</v>
      </c>
      <c r="H1037" s="9">
        <v>15</v>
      </c>
      <c r="I1037" s="9">
        <f t="shared" si="67"/>
        <v>15</v>
      </c>
      <c r="J1037" s="43">
        <f t="shared" si="64"/>
        <v>15</v>
      </c>
      <c r="K1037" s="88">
        <f t="shared" si="65"/>
        <v>5400000</v>
      </c>
      <c r="L1037" s="43"/>
      <c r="M1037" s="49"/>
      <c r="N1037" s="49">
        <f>VLOOKUP(D1037,'[2]Báo cáo Dự báo tồn kho theo kho'!$G$1:$N$65536,8,0)</f>
        <v>0</v>
      </c>
      <c r="O1037" s="49">
        <f t="shared" si="66"/>
        <v>15</v>
      </c>
      <c r="R1037" s="8"/>
    </row>
    <row r="1038" spans="1:18" s="7" customFormat="1" ht="47.25" hidden="1" customHeight="1">
      <c r="A1038" s="9"/>
      <c r="B1038" s="9" t="s">
        <v>27</v>
      </c>
      <c r="C1038" s="47" t="s">
        <v>897</v>
      </c>
      <c r="D1038" s="47" t="s">
        <v>898</v>
      </c>
      <c r="E1038" s="9" t="s">
        <v>887</v>
      </c>
      <c r="F1038" s="48">
        <v>115000</v>
      </c>
      <c r="G1038" s="9">
        <v>9</v>
      </c>
      <c r="H1038" s="9">
        <v>24</v>
      </c>
      <c r="I1038" s="9">
        <f t="shared" si="67"/>
        <v>15</v>
      </c>
      <c r="J1038" s="43">
        <f t="shared" si="64"/>
        <v>15</v>
      </c>
      <c r="K1038" s="88">
        <f t="shared" si="65"/>
        <v>1725000</v>
      </c>
      <c r="L1038" s="43"/>
      <c r="M1038" s="49"/>
      <c r="N1038" s="49">
        <f>VLOOKUP(D1038,'[2]Báo cáo Dự báo tồn kho theo kho'!$G$1:$N$65536,8,0)</f>
        <v>8</v>
      </c>
      <c r="O1038" s="49">
        <f t="shared" si="66"/>
        <v>23</v>
      </c>
      <c r="R1038" s="8"/>
    </row>
    <row r="1039" spans="1:18" s="7" customFormat="1" ht="47.25" hidden="1" customHeight="1">
      <c r="A1039" s="9"/>
      <c r="B1039" s="9" t="s">
        <v>2772</v>
      </c>
      <c r="C1039" s="47" t="s">
        <v>2852</v>
      </c>
      <c r="D1039" s="47" t="s">
        <v>2853</v>
      </c>
      <c r="E1039" s="9" t="s">
        <v>2854</v>
      </c>
      <c r="F1039" s="48">
        <v>70000</v>
      </c>
      <c r="G1039" s="9">
        <v>0</v>
      </c>
      <c r="H1039" s="9">
        <v>15</v>
      </c>
      <c r="I1039" s="9">
        <f t="shared" si="67"/>
        <v>15</v>
      </c>
      <c r="J1039" s="43">
        <f t="shared" si="64"/>
        <v>15</v>
      </c>
      <c r="K1039" s="88">
        <f t="shared" si="65"/>
        <v>1050000</v>
      </c>
      <c r="L1039" s="43"/>
      <c r="M1039" s="49"/>
      <c r="N1039" s="49">
        <f>VLOOKUP(D1039,'[2]Báo cáo Dự báo tồn kho theo kho'!$G$1:$N$65536,8,0)</f>
        <v>-2</v>
      </c>
      <c r="O1039" s="49">
        <f t="shared" si="66"/>
        <v>13</v>
      </c>
      <c r="R1039" s="8"/>
    </row>
    <row r="1040" spans="1:18" s="7" customFormat="1" ht="47.25" hidden="1" customHeight="1">
      <c r="A1040" s="9"/>
      <c r="B1040" s="9" t="s">
        <v>27</v>
      </c>
      <c r="C1040" s="47" t="s">
        <v>885</v>
      </c>
      <c r="D1040" s="47" t="s">
        <v>886</v>
      </c>
      <c r="E1040" s="9" t="s">
        <v>887</v>
      </c>
      <c r="F1040" s="48">
        <v>115000</v>
      </c>
      <c r="G1040" s="9">
        <v>0</v>
      </c>
      <c r="H1040" s="9">
        <v>16</v>
      </c>
      <c r="I1040" s="9">
        <f t="shared" si="67"/>
        <v>16</v>
      </c>
      <c r="J1040" s="43">
        <f t="shared" si="64"/>
        <v>16</v>
      </c>
      <c r="K1040" s="88">
        <f t="shared" si="65"/>
        <v>1840000</v>
      </c>
      <c r="L1040" s="43"/>
      <c r="M1040" s="49"/>
      <c r="N1040" s="49">
        <f>VLOOKUP(D1040,'[2]Báo cáo Dự báo tồn kho theo kho'!$G$1:$N$65536,8,0)</f>
        <v>0</v>
      </c>
      <c r="O1040" s="49">
        <f t="shared" si="66"/>
        <v>16</v>
      </c>
      <c r="R1040" s="8"/>
    </row>
    <row r="1041" spans="1:18" s="7" customFormat="1" ht="47.25" hidden="1" customHeight="1">
      <c r="A1041" s="9"/>
      <c r="B1041" s="9" t="s">
        <v>135</v>
      </c>
      <c r="C1041" s="47" t="s">
        <v>2677</v>
      </c>
      <c r="D1041" s="47" t="s">
        <v>2678</v>
      </c>
      <c r="E1041" s="9" t="s">
        <v>2673</v>
      </c>
      <c r="F1041" s="48">
        <v>60000</v>
      </c>
      <c r="G1041" s="9">
        <v>6</v>
      </c>
      <c r="H1041" s="9">
        <v>22</v>
      </c>
      <c r="I1041" s="9">
        <f t="shared" si="67"/>
        <v>16</v>
      </c>
      <c r="J1041" s="43">
        <f t="shared" si="64"/>
        <v>16</v>
      </c>
      <c r="K1041" s="88">
        <f t="shared" si="65"/>
        <v>960000</v>
      </c>
      <c r="L1041" s="43"/>
      <c r="M1041" s="49"/>
      <c r="N1041" s="49">
        <f>VLOOKUP(D1041,'[2]Báo cáo Dự báo tồn kho theo kho'!$G$1:$N$65536,8,0)</f>
        <v>-1</v>
      </c>
      <c r="O1041" s="49">
        <f t="shared" si="66"/>
        <v>15</v>
      </c>
      <c r="R1041" s="8"/>
    </row>
    <row r="1042" spans="1:18" s="7" customFormat="1" ht="47.25" hidden="1" customHeight="1">
      <c r="A1042" s="9"/>
      <c r="B1042" s="9" t="s">
        <v>33</v>
      </c>
      <c r="C1042" s="47" t="s">
        <v>837</v>
      </c>
      <c r="D1042" s="47" t="s">
        <v>838</v>
      </c>
      <c r="E1042" s="9" t="s">
        <v>839</v>
      </c>
      <c r="F1042" s="48">
        <v>199000</v>
      </c>
      <c r="G1042" s="9">
        <v>9</v>
      </c>
      <c r="H1042" s="9">
        <v>26</v>
      </c>
      <c r="I1042" s="9">
        <f t="shared" si="67"/>
        <v>17</v>
      </c>
      <c r="J1042" s="43">
        <f t="shared" si="64"/>
        <v>17</v>
      </c>
      <c r="K1042" s="88">
        <f t="shared" si="65"/>
        <v>3383000</v>
      </c>
      <c r="L1042" s="43"/>
      <c r="M1042" s="49"/>
      <c r="N1042" s="49">
        <f>VLOOKUP(D1042,'[2]Báo cáo Dự báo tồn kho theo kho'!$G$1:$N$65536,8,0)</f>
        <v>8</v>
      </c>
      <c r="O1042" s="49">
        <f t="shared" si="66"/>
        <v>25</v>
      </c>
      <c r="R1042" s="8"/>
    </row>
    <row r="1043" spans="1:18" s="7" customFormat="1" ht="47.25" hidden="1" customHeight="1">
      <c r="A1043" s="9"/>
      <c r="B1043" s="9" t="s">
        <v>27</v>
      </c>
      <c r="C1043" s="47" t="s">
        <v>225</v>
      </c>
      <c r="D1043" s="47" t="s">
        <v>226</v>
      </c>
      <c r="E1043" s="9" t="s">
        <v>227</v>
      </c>
      <c r="F1043" s="48">
        <v>75000</v>
      </c>
      <c r="G1043" s="9">
        <v>87</v>
      </c>
      <c r="H1043" s="9">
        <v>104</v>
      </c>
      <c r="I1043" s="9">
        <f t="shared" si="67"/>
        <v>17</v>
      </c>
      <c r="J1043" s="43">
        <f t="shared" si="64"/>
        <v>17</v>
      </c>
      <c r="K1043" s="88">
        <f t="shared" si="65"/>
        <v>1275000</v>
      </c>
      <c r="L1043" s="43"/>
      <c r="M1043" s="49"/>
      <c r="N1043" s="49">
        <f>VLOOKUP(D1043,'[2]Báo cáo Dự báo tồn kho theo kho'!$G$1:$N$65536,8,0)</f>
        <v>154</v>
      </c>
      <c r="O1043" s="49">
        <f t="shared" si="66"/>
        <v>171</v>
      </c>
      <c r="R1043" s="8"/>
    </row>
    <row r="1044" spans="1:18" s="7" customFormat="1" ht="47.25" hidden="1" customHeight="1">
      <c r="A1044" s="9"/>
      <c r="B1044" s="9" t="s">
        <v>27</v>
      </c>
      <c r="C1044" s="47" t="s">
        <v>1004</v>
      </c>
      <c r="D1044" s="47" t="s">
        <v>1005</v>
      </c>
      <c r="E1044" s="9" t="s">
        <v>1006</v>
      </c>
      <c r="F1044" s="48">
        <v>47000</v>
      </c>
      <c r="G1044" s="9">
        <v>6</v>
      </c>
      <c r="H1044" s="9">
        <v>23</v>
      </c>
      <c r="I1044" s="9">
        <f t="shared" si="67"/>
        <v>17</v>
      </c>
      <c r="J1044" s="43">
        <f t="shared" si="64"/>
        <v>17</v>
      </c>
      <c r="K1044" s="88">
        <f t="shared" si="65"/>
        <v>799000</v>
      </c>
      <c r="L1044" s="43"/>
      <c r="M1044" s="49"/>
      <c r="N1044" s="49">
        <f>VLOOKUP(D1044,'[2]Báo cáo Dự báo tồn kho theo kho'!$G$1:$N$65536,8,0)</f>
        <v>6</v>
      </c>
      <c r="O1044" s="49">
        <f t="shared" si="66"/>
        <v>23</v>
      </c>
      <c r="R1044" s="8"/>
    </row>
    <row r="1045" spans="1:18" s="7" customFormat="1" ht="47.25" hidden="1" customHeight="1">
      <c r="A1045" s="9"/>
      <c r="B1045" s="9" t="s">
        <v>27</v>
      </c>
      <c r="C1045" s="47" t="s">
        <v>1037</v>
      </c>
      <c r="D1045" s="47" t="s">
        <v>1038</v>
      </c>
      <c r="E1045" s="9" t="s">
        <v>1039</v>
      </c>
      <c r="F1045" s="48">
        <v>40000</v>
      </c>
      <c r="G1045" s="9">
        <v>5</v>
      </c>
      <c r="H1045" s="9">
        <v>23</v>
      </c>
      <c r="I1045" s="9">
        <f t="shared" si="67"/>
        <v>18</v>
      </c>
      <c r="J1045" s="43">
        <f t="shared" si="64"/>
        <v>18</v>
      </c>
      <c r="K1045" s="88">
        <f t="shared" si="65"/>
        <v>720000</v>
      </c>
      <c r="L1045" s="43"/>
      <c r="M1045" s="49"/>
      <c r="N1045" s="49">
        <f>VLOOKUP(D1045,'[2]Báo cáo Dự báo tồn kho theo kho'!$G$1:$N$65536,8,0)</f>
        <v>0</v>
      </c>
      <c r="O1045" s="49">
        <f t="shared" si="66"/>
        <v>18</v>
      </c>
      <c r="R1045" s="8"/>
    </row>
    <row r="1046" spans="1:18" s="7" customFormat="1" ht="47.25" hidden="1" customHeight="1">
      <c r="A1046" s="9"/>
      <c r="B1046" s="9" t="s">
        <v>197</v>
      </c>
      <c r="C1046" s="47" t="s">
        <v>2569</v>
      </c>
      <c r="D1046" s="47" t="s">
        <v>2570</v>
      </c>
      <c r="E1046" s="9" t="s">
        <v>2571</v>
      </c>
      <c r="F1046" s="48">
        <v>45000</v>
      </c>
      <c r="G1046" s="9">
        <v>4</v>
      </c>
      <c r="H1046" s="9">
        <v>22</v>
      </c>
      <c r="I1046" s="9">
        <f t="shared" si="67"/>
        <v>18</v>
      </c>
      <c r="J1046" s="43">
        <f t="shared" si="64"/>
        <v>18</v>
      </c>
      <c r="K1046" s="88">
        <f t="shared" si="65"/>
        <v>810000</v>
      </c>
      <c r="L1046" s="43"/>
      <c r="M1046" s="49"/>
      <c r="N1046" s="49">
        <f>VLOOKUP(D1046,'[2]Báo cáo Dự báo tồn kho theo kho'!$G$1:$N$65536,8,0)</f>
        <v>3</v>
      </c>
      <c r="O1046" s="49">
        <f t="shared" si="66"/>
        <v>21</v>
      </c>
      <c r="R1046" s="8"/>
    </row>
    <row r="1047" spans="1:18" s="7" customFormat="1" ht="47.25" hidden="1" customHeight="1">
      <c r="A1047" s="9"/>
      <c r="B1047" s="9" t="s">
        <v>27</v>
      </c>
      <c r="C1047" s="47" t="s">
        <v>950</v>
      </c>
      <c r="D1047" s="47" t="s">
        <v>951</v>
      </c>
      <c r="E1047" s="9" t="s">
        <v>952</v>
      </c>
      <c r="F1047" s="48">
        <v>67000</v>
      </c>
      <c r="G1047" s="9">
        <v>7</v>
      </c>
      <c r="H1047" s="9">
        <v>26</v>
      </c>
      <c r="I1047" s="9">
        <f t="shared" si="67"/>
        <v>19</v>
      </c>
      <c r="J1047" s="43">
        <f t="shared" si="64"/>
        <v>19</v>
      </c>
      <c r="K1047" s="88">
        <f t="shared" si="65"/>
        <v>1273000</v>
      </c>
      <c r="L1047" s="43"/>
      <c r="M1047" s="49"/>
      <c r="N1047" s="49">
        <f>VLOOKUP(D1047,'[2]Báo cáo Dự báo tồn kho theo kho'!$G$1:$N$65536,8,0)</f>
        <v>1</v>
      </c>
      <c r="O1047" s="49">
        <f t="shared" si="66"/>
        <v>20</v>
      </c>
      <c r="R1047" s="8"/>
    </row>
    <row r="1048" spans="1:18" s="7" customFormat="1" ht="47.25" hidden="1" customHeight="1">
      <c r="A1048" s="9"/>
      <c r="B1048" s="9" t="s">
        <v>27</v>
      </c>
      <c r="C1048" s="47" t="s">
        <v>336</v>
      </c>
      <c r="D1048" s="47" t="s">
        <v>337</v>
      </c>
      <c r="E1048" s="9" t="s">
        <v>338</v>
      </c>
      <c r="F1048" s="48">
        <v>40000</v>
      </c>
      <c r="G1048" s="9">
        <v>3</v>
      </c>
      <c r="H1048" s="9">
        <v>24</v>
      </c>
      <c r="I1048" s="9">
        <f t="shared" si="67"/>
        <v>21</v>
      </c>
      <c r="J1048" s="43">
        <f t="shared" si="64"/>
        <v>21</v>
      </c>
      <c r="K1048" s="88">
        <f t="shared" si="65"/>
        <v>840000</v>
      </c>
      <c r="L1048" s="43"/>
      <c r="M1048" s="49"/>
      <c r="N1048" s="49">
        <f>VLOOKUP(D1048,'[2]Báo cáo Dự báo tồn kho theo kho'!$G$1:$N$65536,8,0)</f>
        <v>-3</v>
      </c>
      <c r="O1048" s="49">
        <f t="shared" si="66"/>
        <v>18</v>
      </c>
      <c r="R1048" s="8"/>
    </row>
    <row r="1049" spans="1:18" s="7" customFormat="1" ht="47.25" hidden="1" customHeight="1">
      <c r="A1049" s="9"/>
      <c r="B1049" s="9" t="s">
        <v>27</v>
      </c>
      <c r="C1049" s="47" t="s">
        <v>3263</v>
      </c>
      <c r="D1049" s="47" t="s">
        <v>3264</v>
      </c>
      <c r="E1049" s="9" t="s">
        <v>3265</v>
      </c>
      <c r="F1049" s="48">
        <v>85000</v>
      </c>
      <c r="G1049" s="9">
        <v>109</v>
      </c>
      <c r="H1049" s="9">
        <v>130</v>
      </c>
      <c r="I1049" s="9">
        <f t="shared" si="67"/>
        <v>21</v>
      </c>
      <c r="J1049" s="43">
        <f t="shared" ref="J1049:J1059" si="68">+H1049-G1049</f>
        <v>21</v>
      </c>
      <c r="K1049" s="88">
        <f t="shared" ref="K1049:K1059" si="69">+J1049*F1049</f>
        <v>1785000</v>
      </c>
      <c r="L1049" s="43"/>
      <c r="M1049" s="49"/>
      <c r="N1049" s="49">
        <f>VLOOKUP(D1049,'[2]Báo cáo Dự báo tồn kho theo kho'!$G$1:$N$65536,8,0)</f>
        <v>94</v>
      </c>
      <c r="O1049" s="49">
        <f t="shared" si="66"/>
        <v>115</v>
      </c>
      <c r="R1049" s="8"/>
    </row>
    <row r="1050" spans="1:18" s="7" customFormat="1" ht="47.25" hidden="1" customHeight="1">
      <c r="A1050" s="9"/>
      <c r="B1050" s="9" t="s">
        <v>3469</v>
      </c>
      <c r="C1050" s="47" t="s">
        <v>480</v>
      </c>
      <c r="D1050" s="47" t="s">
        <v>481</v>
      </c>
      <c r="E1050" s="9" t="s">
        <v>482</v>
      </c>
      <c r="F1050" s="48">
        <v>445000</v>
      </c>
      <c r="G1050" s="9">
        <v>23</v>
      </c>
      <c r="H1050" s="9">
        <v>45</v>
      </c>
      <c r="I1050" s="9">
        <f t="shared" si="67"/>
        <v>22</v>
      </c>
      <c r="J1050" s="43">
        <f t="shared" si="68"/>
        <v>22</v>
      </c>
      <c r="K1050" s="88">
        <f t="shared" si="69"/>
        <v>9790000</v>
      </c>
      <c r="L1050" s="43"/>
      <c r="M1050" s="49"/>
      <c r="N1050" s="49">
        <f>VLOOKUP(D1050,'[2]Báo cáo Dự báo tồn kho theo kho'!$G$1:$N$65536,8,0)</f>
        <v>21</v>
      </c>
      <c r="O1050" s="49">
        <f t="shared" si="66"/>
        <v>43</v>
      </c>
      <c r="R1050" s="8"/>
    </row>
    <row r="1051" spans="1:18" s="7" customFormat="1" ht="47.25" hidden="1" customHeight="1">
      <c r="A1051" s="9"/>
      <c r="B1051" s="9" t="s">
        <v>27</v>
      </c>
      <c r="C1051" s="47" t="s">
        <v>846</v>
      </c>
      <c r="D1051" s="47" t="s">
        <v>847</v>
      </c>
      <c r="E1051" s="9" t="s">
        <v>848</v>
      </c>
      <c r="F1051" s="48">
        <v>130000</v>
      </c>
      <c r="G1051" s="9">
        <v>0</v>
      </c>
      <c r="H1051" s="9">
        <v>23</v>
      </c>
      <c r="I1051" s="9">
        <f t="shared" si="67"/>
        <v>23</v>
      </c>
      <c r="J1051" s="43">
        <f t="shared" si="68"/>
        <v>23</v>
      </c>
      <c r="K1051" s="88">
        <f t="shared" si="69"/>
        <v>2990000</v>
      </c>
      <c r="L1051" s="43"/>
      <c r="M1051" s="49"/>
      <c r="N1051" s="49">
        <f>VLOOKUP(D1051,'[2]Báo cáo Dự báo tồn kho theo kho'!$G$1:$N$65536,8,0)</f>
        <v>-1</v>
      </c>
      <c r="O1051" s="49">
        <f t="shared" si="66"/>
        <v>22</v>
      </c>
      <c r="R1051" s="8"/>
    </row>
    <row r="1052" spans="1:18" s="7" customFormat="1" ht="47.25" hidden="1" customHeight="1">
      <c r="A1052" s="9"/>
      <c r="B1052" s="9" t="s">
        <v>27</v>
      </c>
      <c r="C1052" s="47" t="s">
        <v>252</v>
      </c>
      <c r="D1052" s="47" t="s">
        <v>253</v>
      </c>
      <c r="E1052" s="9" t="s">
        <v>254</v>
      </c>
      <c r="F1052" s="48">
        <v>65000</v>
      </c>
      <c r="G1052" s="9">
        <v>-23</v>
      </c>
      <c r="H1052" s="9">
        <v>0</v>
      </c>
      <c r="I1052" s="9">
        <f t="shared" si="67"/>
        <v>23</v>
      </c>
      <c r="J1052" s="43">
        <f t="shared" si="68"/>
        <v>23</v>
      </c>
      <c r="K1052" s="88">
        <f t="shared" si="69"/>
        <v>1495000</v>
      </c>
      <c r="L1052" s="43"/>
      <c r="M1052" s="49"/>
      <c r="N1052" s="49">
        <f>VLOOKUP(D1052,'[2]Báo cáo Dự báo tồn kho theo kho'!$G$1:$N$65536,8,0)</f>
        <v>12</v>
      </c>
      <c r="O1052" s="49">
        <f t="shared" si="66"/>
        <v>35</v>
      </c>
      <c r="R1052" s="8"/>
    </row>
    <row r="1053" spans="1:18" s="7" customFormat="1" ht="47.25" hidden="1" customHeight="1">
      <c r="A1053" s="9"/>
      <c r="B1053" s="9" t="s">
        <v>27</v>
      </c>
      <c r="C1053" s="47" t="s">
        <v>888</v>
      </c>
      <c r="D1053" s="47" t="s">
        <v>889</v>
      </c>
      <c r="E1053" s="9" t="s">
        <v>890</v>
      </c>
      <c r="F1053" s="48">
        <v>75000</v>
      </c>
      <c r="G1053" s="9">
        <v>146</v>
      </c>
      <c r="H1053" s="9">
        <v>170</v>
      </c>
      <c r="I1053" s="9">
        <f t="shared" si="67"/>
        <v>24</v>
      </c>
      <c r="J1053" s="43">
        <f t="shared" si="68"/>
        <v>24</v>
      </c>
      <c r="K1053" s="88">
        <f t="shared" si="69"/>
        <v>1800000</v>
      </c>
      <c r="L1053" s="43"/>
      <c r="M1053" s="49"/>
      <c r="N1053" s="49">
        <f>VLOOKUP(D1053,'[2]Báo cáo Dự báo tồn kho theo kho'!$G$1:$N$65536,8,0)</f>
        <v>218</v>
      </c>
      <c r="O1053" s="49">
        <f t="shared" si="66"/>
        <v>242</v>
      </c>
      <c r="R1053" s="8"/>
    </row>
    <row r="1054" spans="1:18" s="7" customFormat="1" ht="47.25" hidden="1" customHeight="1">
      <c r="A1054" s="9"/>
      <c r="B1054" s="9" t="s">
        <v>27</v>
      </c>
      <c r="C1054" s="47" t="s">
        <v>3257</v>
      </c>
      <c r="D1054" s="47" t="s">
        <v>3258</v>
      </c>
      <c r="E1054" s="9" t="s">
        <v>3259</v>
      </c>
      <c r="F1054" s="48">
        <v>85000</v>
      </c>
      <c r="G1054" s="9">
        <v>89</v>
      </c>
      <c r="H1054" s="9">
        <v>114</v>
      </c>
      <c r="I1054" s="9">
        <f t="shared" si="67"/>
        <v>25</v>
      </c>
      <c r="J1054" s="43">
        <f t="shared" si="68"/>
        <v>25</v>
      </c>
      <c r="K1054" s="88">
        <f t="shared" si="69"/>
        <v>2125000</v>
      </c>
      <c r="L1054" s="43"/>
      <c r="M1054" s="49"/>
      <c r="N1054" s="49">
        <f>VLOOKUP(D1054,'[2]Báo cáo Dự báo tồn kho theo kho'!$G$1:$N$65536,8,0)</f>
        <v>85</v>
      </c>
      <c r="O1054" s="49">
        <f t="shared" si="66"/>
        <v>110</v>
      </c>
      <c r="R1054" s="8"/>
    </row>
    <row r="1055" spans="1:18" s="7" customFormat="1" ht="47.25" hidden="1" customHeight="1">
      <c r="A1055" s="9"/>
      <c r="B1055" s="9" t="s">
        <v>27</v>
      </c>
      <c r="C1055" s="47" t="s">
        <v>834</v>
      </c>
      <c r="D1055" s="47" t="s">
        <v>835</v>
      </c>
      <c r="E1055" s="9" t="s">
        <v>836</v>
      </c>
      <c r="F1055" s="48">
        <v>150000</v>
      </c>
      <c r="G1055" s="9">
        <v>2</v>
      </c>
      <c r="H1055" s="9">
        <v>28</v>
      </c>
      <c r="I1055" s="9">
        <f t="shared" si="67"/>
        <v>26</v>
      </c>
      <c r="J1055" s="43">
        <f t="shared" si="68"/>
        <v>26</v>
      </c>
      <c r="K1055" s="88">
        <f t="shared" si="69"/>
        <v>3900000</v>
      </c>
      <c r="L1055" s="43"/>
      <c r="M1055" s="49"/>
      <c r="N1055" s="49">
        <f>VLOOKUP(D1055,'[2]Báo cáo Dự báo tồn kho theo kho'!$G$1:$N$65536,8,0)</f>
        <v>2</v>
      </c>
      <c r="O1055" s="49">
        <f t="shared" si="66"/>
        <v>28</v>
      </c>
      <c r="R1055" s="8"/>
    </row>
    <row r="1056" spans="1:18" s="7" customFormat="1" ht="47.25" hidden="1" customHeight="1">
      <c r="A1056" s="9"/>
      <c r="B1056" s="9" t="s">
        <v>27</v>
      </c>
      <c r="C1056" s="47" t="s">
        <v>3149</v>
      </c>
      <c r="D1056" s="47" t="s">
        <v>3150</v>
      </c>
      <c r="E1056" s="9" t="s">
        <v>3151</v>
      </c>
      <c r="F1056" s="48">
        <v>45000</v>
      </c>
      <c r="G1056" s="9">
        <v>9</v>
      </c>
      <c r="H1056" s="9">
        <v>38</v>
      </c>
      <c r="I1056" s="9">
        <f t="shared" si="67"/>
        <v>29</v>
      </c>
      <c r="J1056" s="43">
        <f t="shared" si="68"/>
        <v>29</v>
      </c>
      <c r="K1056" s="88">
        <f t="shared" si="69"/>
        <v>1305000</v>
      </c>
      <c r="L1056" s="43"/>
      <c r="M1056" s="49"/>
      <c r="N1056" s="49">
        <f>VLOOKUP(D1056,'[2]Báo cáo Dự báo tồn kho theo kho'!$G$1:$N$65536,8,0)</f>
        <v>5</v>
      </c>
      <c r="O1056" s="49">
        <f t="shared" si="66"/>
        <v>34</v>
      </c>
      <c r="R1056" s="8"/>
    </row>
    <row r="1057" spans="1:18" s="7" customFormat="1" ht="47.25" hidden="1" customHeight="1">
      <c r="A1057" s="9"/>
      <c r="B1057" s="9" t="s">
        <v>27</v>
      </c>
      <c r="C1057" s="47" t="s">
        <v>852</v>
      </c>
      <c r="D1057" s="47" t="s">
        <v>853</v>
      </c>
      <c r="E1057" s="9" t="s">
        <v>854</v>
      </c>
      <c r="F1057" s="48">
        <v>90000</v>
      </c>
      <c r="G1057" s="9">
        <v>4</v>
      </c>
      <c r="H1057" s="9">
        <v>35</v>
      </c>
      <c r="I1057" s="9">
        <f t="shared" si="67"/>
        <v>31</v>
      </c>
      <c r="J1057" s="43">
        <f t="shared" si="68"/>
        <v>31</v>
      </c>
      <c r="K1057" s="88">
        <f t="shared" si="69"/>
        <v>2790000</v>
      </c>
      <c r="L1057" s="43"/>
      <c r="M1057" s="49"/>
      <c r="N1057" s="49">
        <f>VLOOKUP(D1057,'[2]Báo cáo Dự báo tồn kho theo kho'!$G$1:$N$65536,8,0)</f>
        <v>75</v>
      </c>
      <c r="O1057" s="49">
        <f t="shared" si="66"/>
        <v>106</v>
      </c>
      <c r="R1057" s="8"/>
    </row>
    <row r="1058" spans="1:18" s="7" customFormat="1" ht="47.25" hidden="1" customHeight="1">
      <c r="A1058" s="9"/>
      <c r="B1058" s="9" t="s">
        <v>27</v>
      </c>
      <c r="C1058" s="47" t="s">
        <v>351</v>
      </c>
      <c r="D1058" s="47" t="s">
        <v>352</v>
      </c>
      <c r="E1058" s="9" t="s">
        <v>353</v>
      </c>
      <c r="F1058" s="48">
        <v>27000</v>
      </c>
      <c r="G1058" s="9">
        <v>0</v>
      </c>
      <c r="H1058" s="9">
        <v>35</v>
      </c>
      <c r="I1058" s="9">
        <f t="shared" si="67"/>
        <v>35</v>
      </c>
      <c r="J1058" s="43">
        <f t="shared" si="68"/>
        <v>35</v>
      </c>
      <c r="K1058" s="88">
        <f t="shared" si="69"/>
        <v>945000</v>
      </c>
      <c r="L1058" s="43"/>
      <c r="M1058" s="49"/>
      <c r="N1058" s="49">
        <f>VLOOKUP(D1058,'[2]Báo cáo Dự báo tồn kho theo kho'!$G$1:$N$65536,8,0)</f>
        <v>0</v>
      </c>
      <c r="O1058" s="49">
        <f t="shared" si="66"/>
        <v>35</v>
      </c>
      <c r="R1058" s="8"/>
    </row>
    <row r="1059" spans="1:18" s="7" customFormat="1" ht="47.25" hidden="1" customHeight="1">
      <c r="A1059" s="9"/>
      <c r="B1059" s="9" t="s">
        <v>27</v>
      </c>
      <c r="C1059" s="47" t="s">
        <v>171</v>
      </c>
      <c r="D1059" s="47" t="s">
        <v>172</v>
      </c>
      <c r="E1059" s="9" t="s">
        <v>173</v>
      </c>
      <c r="F1059" s="48">
        <v>44000</v>
      </c>
      <c r="G1059" s="9">
        <v>0</v>
      </c>
      <c r="H1059" s="9">
        <v>47</v>
      </c>
      <c r="I1059" s="9">
        <f t="shared" si="67"/>
        <v>47</v>
      </c>
      <c r="J1059" s="43">
        <f t="shared" si="68"/>
        <v>47</v>
      </c>
      <c r="K1059" s="88">
        <f t="shared" si="69"/>
        <v>2068000</v>
      </c>
      <c r="L1059" s="43"/>
      <c r="M1059" s="49"/>
      <c r="N1059" s="49">
        <f>VLOOKUP(D1059,'[2]Báo cáo Dự báo tồn kho theo kho'!$G$1:$N$65536,8,0)</f>
        <v>0</v>
      </c>
      <c r="O1059" s="49">
        <f t="shared" si="66"/>
        <v>47</v>
      </c>
      <c r="R1059" s="8"/>
    </row>
    <row r="1060" spans="1:18" s="15" customFormat="1" ht="58.9" customHeight="1">
      <c r="A1060" s="10" t="s">
        <v>18</v>
      </c>
      <c r="B1060" s="11"/>
      <c r="C1060" s="11"/>
      <c r="D1060" s="11"/>
      <c r="E1060" s="11"/>
      <c r="F1060" s="34"/>
      <c r="G1060" s="34"/>
      <c r="H1060" s="34"/>
      <c r="I1060" s="9"/>
      <c r="J1060" s="12">
        <f>SUM(J9:J1059)</f>
        <v>1865.46</v>
      </c>
      <c r="K1060" s="12">
        <f>SUM(K9:K1059)</f>
        <v>292389780</v>
      </c>
      <c r="L1060" s="12">
        <f>SUM(L9:L1059)</f>
        <v>-1961.9757000000002</v>
      </c>
      <c r="M1060" s="12">
        <f>SUM(M9:M1059)</f>
        <v>-249649872.5</v>
      </c>
      <c r="N1060" s="13"/>
      <c r="O1060" s="14"/>
      <c r="R1060" s="16"/>
    </row>
    <row r="1061" spans="1:18" s="17" customFormat="1" ht="15.75">
      <c r="C1061" s="18"/>
      <c r="D1061" s="18"/>
      <c r="F1061" s="19"/>
      <c r="G1061" s="20"/>
      <c r="H1061" s="20"/>
      <c r="I1061" s="20"/>
      <c r="M1061" s="19"/>
      <c r="N1061" s="19"/>
      <c r="R1061" s="21"/>
    </row>
    <row r="1062" spans="1:18" s="17" customFormat="1" ht="15.75">
      <c r="C1062" s="18"/>
      <c r="D1062" s="207" t="s">
        <v>25</v>
      </c>
      <c r="E1062" s="207"/>
      <c r="F1062" s="207"/>
      <c r="G1062" s="207"/>
      <c r="H1062" s="87"/>
      <c r="I1062" s="87"/>
      <c r="J1062" s="22"/>
      <c r="K1062" s="22"/>
      <c r="L1062" s="22"/>
      <c r="M1062" s="22"/>
      <c r="N1062" s="22"/>
      <c r="R1062" s="21"/>
    </row>
    <row r="1063" spans="1:18" s="17" customFormat="1" ht="15.75">
      <c r="A1063" s="23"/>
      <c r="B1063" s="23" t="s">
        <v>19</v>
      </c>
      <c r="C1063" s="18"/>
      <c r="D1063" s="24" t="s">
        <v>20</v>
      </c>
      <c r="F1063" s="25" t="s">
        <v>21</v>
      </c>
      <c r="G1063" s="26"/>
      <c r="H1063" s="20"/>
      <c r="I1063" s="20"/>
      <c r="J1063" s="23" t="s">
        <v>22</v>
      </c>
      <c r="K1063" s="23"/>
      <c r="N1063" s="23" t="s">
        <v>23</v>
      </c>
      <c r="R1063" s="21"/>
    </row>
    <row r="1064" spans="1:18" s="17" customFormat="1" ht="15.75">
      <c r="A1064" s="27"/>
      <c r="B1064" s="28" t="s">
        <v>24</v>
      </c>
      <c r="C1064" s="18"/>
      <c r="D1064" s="29" t="s">
        <v>24</v>
      </c>
      <c r="F1064" s="17" t="s">
        <v>24</v>
      </c>
      <c r="G1064" s="30"/>
      <c r="H1064" s="20"/>
      <c r="I1064" s="20"/>
      <c r="J1064" s="28" t="s">
        <v>24</v>
      </c>
      <c r="K1064" s="28"/>
      <c r="N1064" s="28" t="s">
        <v>24</v>
      </c>
      <c r="R1064" s="21"/>
    </row>
    <row r="1065" spans="1:18">
      <c r="A1065" s="31"/>
      <c r="B1065" s="31"/>
      <c r="E1065" s="31"/>
      <c r="F1065" s="32"/>
      <c r="G1065" s="33"/>
      <c r="J1065" s="31"/>
      <c r="K1065" s="31"/>
      <c r="L1065" s="31"/>
      <c r="M1065" s="32"/>
      <c r="N1065" s="32"/>
      <c r="R1065" s="5"/>
    </row>
    <row r="1066" spans="1:18">
      <c r="R1066" s="5"/>
    </row>
    <row r="1067" spans="1:18">
      <c r="R1067" s="5"/>
    </row>
    <row r="1068" spans="1:18">
      <c r="R1068" s="5"/>
    </row>
    <row r="1069" spans="1:18">
      <c r="R1069" s="5"/>
    </row>
    <row r="1070" spans="1:18">
      <c r="R1070" s="5"/>
    </row>
    <row r="1071" spans="1:18">
      <c r="R1071" s="5"/>
    </row>
    <row r="1072" spans="1:18">
      <c r="R1072" s="5"/>
    </row>
    <row r="1073" spans="18:18">
      <c r="R1073" s="5"/>
    </row>
    <row r="1074" spans="18:18">
      <c r="R1074" s="5"/>
    </row>
    <row r="1075" spans="18:18">
      <c r="R1075" s="5"/>
    </row>
    <row r="1076" spans="18:18">
      <c r="R1076" s="5"/>
    </row>
    <row r="1077" spans="18:18">
      <c r="R1077" s="5"/>
    </row>
    <row r="1078" spans="18:18">
      <c r="R1078" s="5"/>
    </row>
    <row r="1079" spans="18:18">
      <c r="R1079" s="5"/>
    </row>
    <row r="1080" spans="18:18">
      <c r="R1080" s="5"/>
    </row>
    <row r="1081" spans="18:18">
      <c r="R1081" s="5"/>
    </row>
    <row r="1082" spans="18:18">
      <c r="R1082" s="5"/>
    </row>
    <row r="1083" spans="18:18">
      <c r="R1083" s="5"/>
    </row>
    <row r="1084" spans="18:18">
      <c r="R1084" s="5"/>
    </row>
    <row r="1085" spans="18:18">
      <c r="R1085" s="5"/>
    </row>
    <row r="1086" spans="18:18">
      <c r="R1086" s="5"/>
    </row>
    <row r="1087" spans="18:18">
      <c r="R1087" s="5"/>
    </row>
    <row r="1088" spans="18:18">
      <c r="R1088" s="5"/>
    </row>
    <row r="1089" spans="18:18">
      <c r="R1089" s="5"/>
    </row>
    <row r="1090" spans="18:18">
      <c r="R1090" s="5"/>
    </row>
    <row r="1091" spans="18:18">
      <c r="R1091" s="5"/>
    </row>
    <row r="1092" spans="18:18">
      <c r="R1092" s="5"/>
    </row>
    <row r="1093" spans="18:18">
      <c r="R1093" s="5"/>
    </row>
    <row r="1094" spans="18:18">
      <c r="R1094" s="5"/>
    </row>
    <row r="1095" spans="18:18">
      <c r="R1095" s="5"/>
    </row>
    <row r="1096" spans="18:18">
      <c r="R1096" s="5"/>
    </row>
    <row r="1097" spans="18:18">
      <c r="R1097" s="5"/>
    </row>
    <row r="1098" spans="18:18">
      <c r="R1098" s="5"/>
    </row>
    <row r="1099" spans="18:18">
      <c r="R1099" s="5"/>
    </row>
    <row r="1100" spans="18:18">
      <c r="R1100" s="5"/>
    </row>
    <row r="1101" spans="18:18">
      <c r="R1101" s="5"/>
    </row>
    <row r="1102" spans="18:18">
      <c r="R1102" s="5"/>
    </row>
    <row r="1103" spans="18:18">
      <c r="R1103" s="5"/>
    </row>
    <row r="1104" spans="18:18">
      <c r="R1104" s="5"/>
    </row>
    <row r="1105" spans="18:18">
      <c r="R1105" s="5"/>
    </row>
    <row r="1106" spans="18:18">
      <c r="R1106" s="5"/>
    </row>
    <row r="1107" spans="18:18">
      <c r="R1107" s="5"/>
    </row>
    <row r="1108" spans="18:18">
      <c r="R1108" s="5"/>
    </row>
    <row r="1109" spans="18:18">
      <c r="R1109" s="5"/>
    </row>
    <row r="1110" spans="18:18">
      <c r="R1110" s="5"/>
    </row>
    <row r="1111" spans="18:18">
      <c r="R1111" s="5"/>
    </row>
    <row r="1112" spans="18:18">
      <c r="R1112" s="5"/>
    </row>
    <row r="1113" spans="18:18">
      <c r="R1113" s="5"/>
    </row>
    <row r="1114" spans="18:18">
      <c r="R1114" s="5"/>
    </row>
    <row r="1115" spans="18:18">
      <c r="R1115" s="5"/>
    </row>
    <row r="1116" spans="18:18">
      <c r="R1116" s="5"/>
    </row>
    <row r="1117" spans="18:18">
      <c r="R1117" s="5"/>
    </row>
    <row r="1118" spans="18:18">
      <c r="R1118" s="5"/>
    </row>
    <row r="1119" spans="18:18">
      <c r="R1119" s="5"/>
    </row>
    <row r="1120" spans="18:18">
      <c r="R1120" s="5"/>
    </row>
    <row r="1121" spans="18:18">
      <c r="R1121" s="5"/>
    </row>
    <row r="1122" spans="18:18">
      <c r="R1122" s="5"/>
    </row>
    <row r="1123" spans="18:18">
      <c r="R1123" s="5"/>
    </row>
    <row r="1124" spans="18:18">
      <c r="R1124" s="5"/>
    </row>
    <row r="1125" spans="18:18">
      <c r="R1125" s="5"/>
    </row>
    <row r="1126" spans="18:18">
      <c r="R1126" s="5"/>
    </row>
    <row r="1127" spans="18:18">
      <c r="R1127" s="5"/>
    </row>
    <row r="1128" spans="18:18">
      <c r="R1128" s="5"/>
    </row>
    <row r="1129" spans="18:18">
      <c r="R1129" s="5"/>
    </row>
    <row r="1130" spans="18:18">
      <c r="R1130" s="5"/>
    </row>
    <row r="1131" spans="18:18">
      <c r="R1131" s="5"/>
    </row>
    <row r="1132" spans="18:18">
      <c r="R1132" s="5"/>
    </row>
    <row r="1133" spans="18:18">
      <c r="R1133" s="5"/>
    </row>
    <row r="1134" spans="18:18">
      <c r="R1134" s="5"/>
    </row>
    <row r="1135" spans="18:18">
      <c r="R1135" s="5"/>
    </row>
    <row r="1136" spans="18:18">
      <c r="R1136" s="5"/>
    </row>
    <row r="1137" spans="18:18">
      <c r="R1137" s="5"/>
    </row>
    <row r="1138" spans="18:18">
      <c r="R1138" s="5"/>
    </row>
    <row r="1139" spans="18:18">
      <c r="R1139" s="5"/>
    </row>
    <row r="1140" spans="18:18">
      <c r="R1140" s="5"/>
    </row>
    <row r="1141" spans="18:18">
      <c r="R1141" s="5"/>
    </row>
    <row r="1142" spans="18:18">
      <c r="R1142" s="5"/>
    </row>
    <row r="1143" spans="18:18">
      <c r="R1143" s="5"/>
    </row>
    <row r="1144" spans="18:18">
      <c r="R1144" s="5"/>
    </row>
    <row r="1145" spans="18:18">
      <c r="R1145" s="5"/>
    </row>
    <row r="1146" spans="18:18">
      <c r="R1146" s="5"/>
    </row>
    <row r="1147" spans="18:18">
      <c r="R1147" s="5"/>
    </row>
    <row r="1148" spans="18:18">
      <c r="R1148" s="5"/>
    </row>
    <row r="1149" spans="18:18">
      <c r="R1149" s="5"/>
    </row>
    <row r="1150" spans="18:18">
      <c r="R1150" s="5"/>
    </row>
    <row r="1151" spans="18:18">
      <c r="R1151" s="5"/>
    </row>
    <row r="1152" spans="18:18">
      <c r="R1152" s="5"/>
    </row>
    <row r="1153" spans="18:18">
      <c r="R1153" s="5"/>
    </row>
  </sheetData>
  <autoFilter ref="A8:R1060">
    <filterColumn colId="14">
      <filters blank="1">
        <filter val="(1)"/>
        <filter val="(2)"/>
        <filter val="(3)"/>
        <filter val="(31)"/>
        <filter val="(4)"/>
        <filter val="(5)"/>
      </filters>
    </filterColumn>
  </autoFilter>
  <mergeCells count="17">
    <mergeCell ref="D1062:G1062"/>
    <mergeCell ref="I6:I8"/>
    <mergeCell ref="J6:M6"/>
    <mergeCell ref="N6:N8"/>
    <mergeCell ref="O6:O8"/>
    <mergeCell ref="J7:K7"/>
    <mergeCell ref="L7:M7"/>
    <mergeCell ref="J1:N1"/>
    <mergeCell ref="A2:N3"/>
    <mergeCell ref="A6:A8"/>
    <mergeCell ref="B6:B8"/>
    <mergeCell ref="C6:C8"/>
    <mergeCell ref="D6:D8"/>
    <mergeCell ref="E6:E8"/>
    <mergeCell ref="F6:F8"/>
    <mergeCell ref="G6:G8"/>
    <mergeCell ref="H6:H8"/>
  </mergeCells>
  <conditionalFormatting sqref="C1:D1048576">
    <cfRule type="duplicateValues" dxfId="9" priority="1"/>
    <cfRule type="duplicateValues" dxfId="8" priority="4"/>
    <cfRule type="duplicateValues" dxfId="7" priority="5"/>
  </conditionalFormatting>
  <conditionalFormatting sqref="D1:D1048576">
    <cfRule type="duplicateValues" dxfId="6" priority="3"/>
  </conditionalFormatting>
  <conditionalFormatting sqref="C1:C1048576">
    <cfRule type="duplicateValues" dxfId="5" priority="2"/>
  </conditionalFormatting>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E1:H7"/>
  <sheetViews>
    <sheetView workbookViewId="0">
      <selection activeCell="E15" sqref="E15"/>
    </sheetView>
  </sheetViews>
  <sheetFormatPr defaultRowHeight="15"/>
  <cols>
    <col min="5" max="5" width="34.42578125" customWidth="1"/>
    <col min="6" max="6" width="14" customWidth="1"/>
    <col min="7" max="7" width="14.140625" customWidth="1"/>
    <col min="8" max="8" width="15.85546875" customWidth="1"/>
  </cols>
  <sheetData>
    <row r="1" spans="5:8" ht="16.5" thickBot="1">
      <c r="E1" s="65" t="s">
        <v>187</v>
      </c>
      <c r="F1" s="66" t="s">
        <v>188</v>
      </c>
      <c r="G1" s="66" t="s">
        <v>189</v>
      </c>
      <c r="H1" s="67" t="s">
        <v>190</v>
      </c>
    </row>
    <row r="2" spans="5:8" ht="16.5" thickBot="1">
      <c r="E2" s="68" t="s">
        <v>191</v>
      </c>
      <c r="F2" s="69">
        <v>3874</v>
      </c>
      <c r="G2" s="69">
        <v>38087</v>
      </c>
      <c r="H2" s="70"/>
    </row>
    <row r="3" spans="5:8" ht="32.25" thickBot="1">
      <c r="E3" s="71" t="s">
        <v>192</v>
      </c>
      <c r="F3" s="72">
        <f>F2-F4+F5</f>
        <v>3856</v>
      </c>
      <c r="G3" s="72">
        <f>G2-G4+G5</f>
        <v>24151.469700000001</v>
      </c>
      <c r="H3" s="73"/>
    </row>
    <row r="4" spans="5:8" ht="16.5" thickBot="1">
      <c r="E4" s="71" t="s">
        <v>193</v>
      </c>
      <c r="F4" s="74">
        <f>COUNT(BBKK!K9:K1480)</f>
        <v>745</v>
      </c>
      <c r="G4" s="75">
        <f>BBKK!K1481</f>
        <v>7360.0712999999996</v>
      </c>
      <c r="H4" s="76"/>
    </row>
    <row r="5" spans="5:8" ht="17.25" thickBot="1">
      <c r="E5" s="71" t="s">
        <v>194</v>
      </c>
      <c r="F5" s="74">
        <f>COUNT(BBKK!M7,BBKK!M9:M1480)</f>
        <v>727</v>
      </c>
      <c r="G5" s="75">
        <f>BBKK!M1481</f>
        <v>-6575.4589999999998</v>
      </c>
      <c r="H5" s="77"/>
    </row>
    <row r="6" spans="5:8" ht="16.5" thickBot="1">
      <c r="E6" s="71" t="s">
        <v>195</v>
      </c>
      <c r="F6" s="237">
        <f>BBKK!L1481</f>
        <v>791297592.5</v>
      </c>
      <c r="G6" s="238"/>
      <c r="H6" s="78"/>
    </row>
    <row r="7" spans="5:8" ht="15.75">
      <c r="E7" s="79" t="s">
        <v>196</v>
      </c>
      <c r="F7" s="239">
        <f>BBKK!N1481</f>
        <v>-732309845</v>
      </c>
      <c r="G7" s="240"/>
      <c r="H7" s="80"/>
    </row>
  </sheetData>
  <mergeCells count="2">
    <mergeCell ref="F6:G6"/>
    <mergeCell ref="F7:G7"/>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2"/>
  <sheetViews>
    <sheetView zoomScale="55" zoomScaleNormal="55" workbookViewId="0">
      <selection activeCell="E14" sqref="E14"/>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c r="C9" s="47"/>
      <c r="D9" s="47"/>
      <c r="E9" s="9"/>
      <c r="F9" s="48"/>
      <c r="G9" s="9"/>
      <c r="H9" s="9"/>
      <c r="I9" s="43"/>
      <c r="J9" s="48"/>
      <c r="K9" s="43"/>
      <c r="L9" s="49"/>
      <c r="M9" s="9"/>
      <c r="N9" s="14"/>
      <c r="Q9" s="8"/>
    </row>
    <row r="10" spans="1:17" s="7" customFormat="1" ht="47.25" customHeight="1">
      <c r="A10" s="9"/>
      <c r="B10" s="9"/>
      <c r="C10" s="47"/>
      <c r="D10" s="47"/>
      <c r="E10" s="9"/>
      <c r="F10" s="48"/>
      <c r="G10" s="9"/>
      <c r="H10" s="9"/>
      <c r="I10" s="43"/>
      <c r="J10" s="48"/>
      <c r="K10" s="43"/>
      <c r="L10" s="49"/>
      <c r="M10" s="9"/>
      <c r="N10" s="14"/>
      <c r="Q10" s="8"/>
    </row>
    <row r="11" spans="1:17" s="7" customFormat="1" ht="47.25" customHeight="1">
      <c r="A11" s="9"/>
      <c r="B11" s="9"/>
      <c r="C11" s="47"/>
      <c r="D11" s="47"/>
      <c r="E11" s="9"/>
      <c r="F11" s="48"/>
      <c r="G11" s="9"/>
      <c r="H11" s="9"/>
      <c r="I11" s="43"/>
      <c r="J11" s="48"/>
      <c r="K11" s="43"/>
      <c r="L11" s="49"/>
      <c r="M11" s="9"/>
      <c r="N11" s="14"/>
      <c r="Q11" s="8"/>
    </row>
    <row r="12" spans="1:17" s="7" customFormat="1" ht="47.25" customHeight="1">
      <c r="A12" s="9"/>
      <c r="B12" s="9"/>
      <c r="C12" s="47"/>
      <c r="D12" s="47"/>
      <c r="E12" s="9"/>
      <c r="F12" s="48"/>
      <c r="G12" s="9"/>
      <c r="H12" s="9"/>
      <c r="I12" s="43"/>
      <c r="J12" s="48"/>
      <c r="K12" s="43"/>
      <c r="L12" s="49"/>
      <c r="M12" s="9"/>
      <c r="N12" s="14"/>
      <c r="Q12" s="8"/>
    </row>
    <row r="13" spans="1:17" s="7" customFormat="1" ht="47.25" customHeight="1">
      <c r="A13" s="9"/>
      <c r="B13" s="9"/>
      <c r="C13" s="47"/>
      <c r="D13" s="47"/>
      <c r="E13" s="9"/>
      <c r="F13" s="48"/>
      <c r="G13" s="9"/>
      <c r="H13" s="9"/>
      <c r="I13" s="43"/>
      <c r="J13" s="48"/>
      <c r="K13" s="43"/>
      <c r="L13" s="49"/>
      <c r="M13" s="9"/>
      <c r="N13" s="14"/>
      <c r="Q13" s="8"/>
    </row>
    <row r="14" spans="1:17" s="7" customFormat="1" ht="47.25" customHeight="1">
      <c r="A14" s="9"/>
      <c r="B14" s="9"/>
      <c r="C14" s="47"/>
      <c r="D14" s="47"/>
      <c r="E14" s="9"/>
      <c r="F14" s="48"/>
      <c r="G14" s="9"/>
      <c r="H14" s="9"/>
      <c r="I14" s="43"/>
      <c r="J14" s="48"/>
      <c r="K14" s="43"/>
      <c r="L14" s="49"/>
      <c r="M14" s="9"/>
      <c r="N14" s="14"/>
      <c r="Q14" s="8"/>
    </row>
    <row r="15" spans="1:17" s="7" customFormat="1" ht="47.25" customHeight="1">
      <c r="A15" s="9"/>
      <c r="B15" s="9"/>
      <c r="C15" s="47"/>
      <c r="D15" s="47"/>
      <c r="E15" s="9"/>
      <c r="F15" s="48"/>
      <c r="G15" s="9"/>
      <c r="H15" s="9"/>
      <c r="I15" s="43"/>
      <c r="J15" s="48"/>
      <c r="K15" s="43"/>
      <c r="L15" s="49"/>
      <c r="M15" s="9"/>
      <c r="N15" s="14"/>
      <c r="Q15" s="8"/>
    </row>
    <row r="16" spans="1:17" s="7" customFormat="1" ht="47.25" customHeight="1">
      <c r="A16" s="9"/>
      <c r="B16" s="9"/>
      <c r="C16" s="47"/>
      <c r="D16" s="47"/>
      <c r="E16" s="9"/>
      <c r="F16" s="48"/>
      <c r="G16" s="9"/>
      <c r="H16" s="9"/>
      <c r="I16" s="43"/>
      <c r="J16" s="48"/>
      <c r="K16" s="43"/>
      <c r="L16" s="49"/>
      <c r="M16" s="9"/>
      <c r="N16" s="14"/>
      <c r="Q16" s="8"/>
    </row>
    <row r="17" spans="1:17" s="7" customFormat="1" ht="47.25" customHeight="1">
      <c r="A17" s="9"/>
      <c r="B17" s="9"/>
      <c r="C17" s="47"/>
      <c r="D17" s="47"/>
      <c r="E17" s="9"/>
      <c r="F17" s="48"/>
      <c r="G17" s="9"/>
      <c r="H17" s="9"/>
      <c r="I17" s="43"/>
      <c r="J17" s="48"/>
      <c r="K17" s="43"/>
      <c r="L17" s="49"/>
      <c r="M17" s="9"/>
      <c r="N17" s="14"/>
      <c r="Q17" s="8"/>
    </row>
    <row r="18" spans="1:17" s="7" customFormat="1" ht="47.25" customHeight="1">
      <c r="A18" s="9"/>
      <c r="B18" s="9"/>
      <c r="C18" s="47"/>
      <c r="D18" s="47"/>
      <c r="E18" s="9"/>
      <c r="F18" s="48"/>
      <c r="G18" s="9"/>
      <c r="H18" s="9"/>
      <c r="I18" s="43"/>
      <c r="J18" s="48"/>
      <c r="K18" s="43"/>
      <c r="L18" s="49"/>
      <c r="M18" s="9"/>
      <c r="N18" s="14"/>
      <c r="Q18" s="8"/>
    </row>
    <row r="19" spans="1:17" s="7" customFormat="1" ht="47.25" customHeight="1">
      <c r="A19" s="9"/>
      <c r="B19" s="9"/>
      <c r="C19" s="47"/>
      <c r="D19" s="47"/>
      <c r="E19" s="9"/>
      <c r="F19" s="48"/>
      <c r="G19" s="9"/>
      <c r="H19" s="9"/>
      <c r="I19" s="43"/>
      <c r="J19" s="48"/>
      <c r="K19" s="43"/>
      <c r="L19" s="49"/>
      <c r="M19" s="9"/>
      <c r="N19" s="14"/>
      <c r="Q19" s="8"/>
    </row>
    <row r="20" spans="1:17" s="7" customFormat="1" ht="47.25" customHeight="1">
      <c r="A20" s="9"/>
      <c r="B20" s="9"/>
      <c r="C20" s="47"/>
      <c r="D20" s="47"/>
      <c r="E20" s="9"/>
      <c r="F20" s="48"/>
      <c r="G20" s="9"/>
      <c r="H20" s="9"/>
      <c r="I20" s="43"/>
      <c r="J20" s="48"/>
      <c r="K20" s="43"/>
      <c r="L20" s="49"/>
      <c r="M20" s="9"/>
      <c r="N20" s="14"/>
      <c r="Q20" s="8"/>
    </row>
    <row r="21" spans="1:17" s="7" customFormat="1" ht="47.25" customHeight="1">
      <c r="A21" s="9"/>
      <c r="B21" s="9"/>
      <c r="C21" s="47"/>
      <c r="D21" s="47"/>
      <c r="E21" s="9"/>
      <c r="F21" s="48"/>
      <c r="G21" s="9"/>
      <c r="H21" s="9"/>
      <c r="I21" s="43"/>
      <c r="J21" s="48"/>
      <c r="K21" s="43"/>
      <c r="L21" s="49"/>
      <c r="M21" s="9"/>
      <c r="N21" s="14"/>
      <c r="Q21" s="8"/>
    </row>
    <row r="22" spans="1:17" s="7" customFormat="1" ht="47.25" customHeight="1">
      <c r="A22" s="9"/>
      <c r="B22" s="9"/>
      <c r="C22" s="47"/>
      <c r="D22" s="47"/>
      <c r="E22" s="9"/>
      <c r="F22" s="48"/>
      <c r="G22" s="9"/>
      <c r="H22" s="9"/>
      <c r="I22" s="43"/>
      <c r="J22" s="48"/>
      <c r="K22" s="43"/>
      <c r="L22" s="49"/>
      <c r="M22" s="9"/>
      <c r="N22" s="14"/>
      <c r="Q22" s="8"/>
    </row>
    <row r="23" spans="1:17" s="7" customFormat="1" ht="47.25" customHeight="1">
      <c r="A23" s="9"/>
      <c r="B23" s="9"/>
      <c r="C23" s="47"/>
      <c r="D23" s="47"/>
      <c r="E23" s="9"/>
      <c r="F23" s="48"/>
      <c r="G23" s="9"/>
      <c r="H23" s="9"/>
      <c r="I23" s="43"/>
      <c r="J23" s="48"/>
      <c r="K23" s="43"/>
      <c r="L23" s="49"/>
      <c r="M23" s="9"/>
      <c r="N23" s="14"/>
      <c r="Q23" s="8"/>
    </row>
    <row r="24" spans="1:17" s="7" customFormat="1" ht="47.25" customHeight="1">
      <c r="A24" s="9"/>
      <c r="B24" s="9"/>
      <c r="C24" s="47"/>
      <c r="D24" s="47"/>
      <c r="E24" s="9"/>
      <c r="F24" s="48"/>
      <c r="G24" s="9"/>
      <c r="H24" s="9"/>
      <c r="I24" s="43"/>
      <c r="J24" s="48"/>
      <c r="K24" s="43"/>
      <c r="L24" s="49"/>
      <c r="M24" s="9"/>
      <c r="N24" s="14"/>
      <c r="Q24" s="8"/>
    </row>
    <row r="25" spans="1:17" s="7" customFormat="1" ht="47.25" customHeight="1">
      <c r="A25" s="9"/>
      <c r="B25" s="9"/>
      <c r="C25" s="47"/>
      <c r="D25" s="47"/>
      <c r="E25" s="9"/>
      <c r="F25" s="48"/>
      <c r="G25" s="9"/>
      <c r="H25" s="9"/>
      <c r="I25" s="43"/>
      <c r="J25" s="48"/>
      <c r="K25" s="43"/>
      <c r="L25" s="49"/>
      <c r="M25" s="9"/>
      <c r="N25" s="14"/>
      <c r="Q25" s="8"/>
    </row>
    <row r="26" spans="1:17" s="7" customFormat="1" ht="47.25" customHeight="1">
      <c r="A26" s="9"/>
      <c r="B26" s="9"/>
      <c r="C26" s="47"/>
      <c r="D26" s="47"/>
      <c r="E26" s="9"/>
      <c r="F26" s="48"/>
      <c r="G26" s="9"/>
      <c r="H26" s="9"/>
      <c r="I26" s="43"/>
      <c r="J26" s="48"/>
      <c r="K26" s="43"/>
      <c r="L26" s="49"/>
      <c r="M26" s="9"/>
      <c r="N26" s="14"/>
      <c r="Q26" s="8"/>
    </row>
    <row r="27" spans="1:17" s="7" customFormat="1" ht="47.25" customHeight="1">
      <c r="A27" s="9"/>
      <c r="B27" s="9"/>
      <c r="C27" s="47"/>
      <c r="D27" s="47"/>
      <c r="E27" s="9"/>
      <c r="F27" s="48"/>
      <c r="G27" s="9"/>
      <c r="H27" s="9"/>
      <c r="I27" s="43"/>
      <c r="J27" s="48"/>
      <c r="K27" s="43"/>
      <c r="L27" s="49"/>
      <c r="M27" s="9"/>
      <c r="N27" s="14"/>
      <c r="Q27" s="8"/>
    </row>
    <row r="28" spans="1:17" s="7" customFormat="1" ht="47.25" customHeight="1">
      <c r="A28" s="9"/>
      <c r="B28" s="9"/>
      <c r="C28" s="47"/>
      <c r="D28" s="47"/>
      <c r="E28" s="9"/>
      <c r="F28" s="48"/>
      <c r="G28" s="9"/>
      <c r="H28" s="9"/>
      <c r="I28" s="43"/>
      <c r="J28" s="48"/>
      <c r="K28" s="43"/>
      <c r="L28" s="49"/>
      <c r="M28" s="9"/>
      <c r="N28" s="14"/>
      <c r="Q28" s="8"/>
    </row>
    <row r="29" spans="1:17" s="7" customFormat="1" ht="47.25" customHeight="1">
      <c r="A29" s="9"/>
      <c r="B29" s="9"/>
      <c r="C29" s="47"/>
      <c r="D29" s="47"/>
      <c r="E29" s="9"/>
      <c r="F29" s="48"/>
      <c r="G29" s="9"/>
      <c r="H29" s="9"/>
      <c r="I29" s="43"/>
      <c r="J29" s="48"/>
      <c r="K29" s="43"/>
      <c r="L29" s="49"/>
      <c r="M29" s="9"/>
      <c r="N29" s="14"/>
      <c r="Q29" s="8"/>
    </row>
    <row r="30" spans="1:17" s="7" customFormat="1" ht="47.25" customHeight="1">
      <c r="A30" s="9"/>
      <c r="B30" s="9"/>
      <c r="C30" s="47"/>
      <c r="D30" s="47"/>
      <c r="E30" s="9"/>
      <c r="F30" s="48"/>
      <c r="G30" s="9"/>
      <c r="H30" s="9"/>
      <c r="I30" s="43"/>
      <c r="J30" s="48"/>
      <c r="K30" s="43"/>
      <c r="L30" s="49"/>
      <c r="M30" s="9"/>
      <c r="N30" s="14"/>
      <c r="Q30" s="8"/>
    </row>
    <row r="31" spans="1:17" s="7" customFormat="1" ht="47.25" customHeight="1">
      <c r="A31" s="9"/>
      <c r="B31" s="9"/>
      <c r="C31" s="47"/>
      <c r="D31" s="47"/>
      <c r="E31" s="9"/>
      <c r="F31" s="48"/>
      <c r="G31" s="9"/>
      <c r="H31" s="9"/>
      <c r="I31" s="43"/>
      <c r="J31" s="48"/>
      <c r="K31" s="43"/>
      <c r="L31" s="49"/>
      <c r="M31" s="9"/>
      <c r="N31" s="14"/>
      <c r="Q31" s="8"/>
    </row>
    <row r="32" spans="1:17" s="7" customFormat="1" ht="47.25" customHeight="1">
      <c r="A32" s="9"/>
      <c r="B32" s="9"/>
      <c r="C32" s="47"/>
      <c r="D32" s="47"/>
      <c r="E32" s="9"/>
      <c r="F32" s="48"/>
      <c r="G32" s="9"/>
      <c r="H32" s="9"/>
      <c r="I32" s="43"/>
      <c r="J32" s="48"/>
      <c r="K32" s="43"/>
      <c r="L32" s="49"/>
      <c r="M32" s="9"/>
      <c r="N32" s="14"/>
      <c r="Q32" s="8"/>
    </row>
    <row r="33" spans="1:17" s="7" customFormat="1" ht="47.25" customHeight="1">
      <c r="A33" s="9"/>
      <c r="B33" s="9"/>
      <c r="C33" s="47"/>
      <c r="D33" s="47"/>
      <c r="E33" s="9"/>
      <c r="F33" s="48"/>
      <c r="G33" s="9"/>
      <c r="H33" s="9"/>
      <c r="I33" s="43"/>
      <c r="J33" s="48"/>
      <c r="K33" s="43"/>
      <c r="L33" s="49"/>
      <c r="M33" s="9"/>
      <c r="N33" s="14"/>
      <c r="Q33" s="8"/>
    </row>
    <row r="34" spans="1:17" s="7" customFormat="1" ht="47.25" customHeight="1">
      <c r="A34" s="9"/>
      <c r="B34" s="9"/>
      <c r="C34" s="47"/>
      <c r="D34" s="47"/>
      <c r="E34" s="9"/>
      <c r="F34" s="48"/>
      <c r="G34" s="9"/>
      <c r="H34" s="9"/>
      <c r="I34" s="43"/>
      <c r="J34" s="48"/>
      <c r="K34" s="43"/>
      <c r="L34" s="49"/>
      <c r="M34" s="9"/>
      <c r="N34" s="14"/>
      <c r="Q34" s="8"/>
    </row>
    <row r="35" spans="1:17" s="7" customFormat="1" ht="47.25" customHeight="1">
      <c r="A35" s="9"/>
      <c r="B35" s="9"/>
      <c r="C35" s="47"/>
      <c r="D35" s="47"/>
      <c r="E35" s="9"/>
      <c r="F35" s="48"/>
      <c r="G35" s="9"/>
      <c r="H35" s="9"/>
      <c r="I35" s="43"/>
      <c r="J35" s="48"/>
      <c r="K35" s="43"/>
      <c r="L35" s="49"/>
      <c r="M35" s="9"/>
      <c r="N35" s="14"/>
      <c r="Q35" s="8"/>
    </row>
    <row r="36" spans="1:17" s="7" customFormat="1" ht="47.25" customHeight="1">
      <c r="A36" s="9"/>
      <c r="B36" s="9"/>
      <c r="C36" s="47"/>
      <c r="D36" s="47"/>
      <c r="E36" s="9"/>
      <c r="F36" s="48"/>
      <c r="G36" s="9"/>
      <c r="H36" s="9"/>
      <c r="I36" s="43"/>
      <c r="J36" s="48"/>
      <c r="K36" s="43"/>
      <c r="L36" s="49"/>
      <c r="M36" s="9"/>
      <c r="N36" s="14"/>
      <c r="Q36" s="8"/>
    </row>
    <row r="37" spans="1:17" s="7" customFormat="1" ht="47.25" customHeight="1">
      <c r="A37" s="9"/>
      <c r="B37" s="9"/>
      <c r="C37" s="47"/>
      <c r="D37" s="47"/>
      <c r="E37" s="9"/>
      <c r="F37" s="48"/>
      <c r="G37" s="9"/>
      <c r="H37" s="9"/>
      <c r="I37" s="43"/>
      <c r="J37" s="48"/>
      <c r="K37" s="43"/>
      <c r="L37" s="49"/>
      <c r="M37" s="9"/>
      <c r="N37" s="14"/>
      <c r="Q37" s="8"/>
    </row>
    <row r="38" spans="1:17" s="7" customFormat="1" ht="47.25" customHeight="1">
      <c r="A38" s="9"/>
      <c r="B38" s="9"/>
      <c r="C38" s="47"/>
      <c r="D38" s="47"/>
      <c r="E38" s="9"/>
      <c r="F38" s="48"/>
      <c r="G38" s="9"/>
      <c r="H38" s="9"/>
      <c r="I38" s="43"/>
      <c r="J38" s="48"/>
      <c r="K38" s="43"/>
      <c r="L38" s="49"/>
      <c r="M38" s="9"/>
      <c r="N38" s="14"/>
      <c r="Q38" s="8"/>
    </row>
    <row r="39" spans="1:17" s="7" customFormat="1" ht="47.25" customHeight="1">
      <c r="A39" s="9"/>
      <c r="B39" s="9"/>
      <c r="C39" s="47"/>
      <c r="D39" s="47"/>
      <c r="E39" s="9"/>
      <c r="F39" s="48"/>
      <c r="G39" s="9"/>
      <c r="H39" s="9"/>
      <c r="I39" s="43"/>
      <c r="J39" s="48"/>
      <c r="K39" s="43"/>
      <c r="L39" s="49"/>
      <c r="M39" s="9"/>
      <c r="N39" s="14"/>
      <c r="Q39" s="8"/>
    </row>
    <row r="40" spans="1:17" s="7" customFormat="1" ht="47.25" customHeight="1">
      <c r="A40" s="9"/>
      <c r="B40" s="9"/>
      <c r="C40" s="47"/>
      <c r="D40" s="47"/>
      <c r="E40" s="9"/>
      <c r="F40" s="48"/>
      <c r="G40" s="9"/>
      <c r="H40" s="9"/>
      <c r="I40" s="43"/>
      <c r="J40" s="48"/>
      <c r="K40" s="43"/>
      <c r="L40" s="49"/>
      <c r="M40" s="9"/>
      <c r="N40" s="14"/>
      <c r="Q40" s="8"/>
    </row>
    <row r="41" spans="1:17" s="7" customFormat="1" ht="47.25" customHeight="1">
      <c r="A41" s="9"/>
      <c r="B41" s="9"/>
      <c r="C41" s="47"/>
      <c r="D41" s="47"/>
      <c r="E41" s="9"/>
      <c r="F41" s="48"/>
      <c r="G41" s="9"/>
      <c r="H41" s="9"/>
      <c r="I41" s="43"/>
      <c r="J41" s="48"/>
      <c r="K41" s="43"/>
      <c r="L41" s="49"/>
      <c r="M41" s="9"/>
      <c r="N41" s="14"/>
      <c r="Q41" s="8"/>
    </row>
    <row r="42" spans="1:17" s="7" customFormat="1" ht="47.25" customHeight="1">
      <c r="A42" s="9"/>
      <c r="B42" s="9"/>
      <c r="C42" s="47"/>
      <c r="D42" s="47"/>
      <c r="E42" s="9"/>
      <c r="F42" s="48"/>
      <c r="G42" s="9"/>
      <c r="H42" s="9"/>
      <c r="I42" s="43"/>
      <c r="J42" s="48"/>
      <c r="K42" s="43"/>
      <c r="L42" s="49"/>
      <c r="M42" s="9"/>
      <c r="N42" s="14"/>
      <c r="Q42" s="8"/>
    </row>
    <row r="43" spans="1:17" s="7" customFormat="1" ht="47.25" customHeight="1">
      <c r="A43" s="9"/>
      <c r="B43" s="9"/>
      <c r="C43" s="47"/>
      <c r="D43" s="47"/>
      <c r="E43" s="9"/>
      <c r="F43" s="48"/>
      <c r="G43" s="9"/>
      <c r="H43" s="9"/>
      <c r="I43" s="43"/>
      <c r="J43" s="48"/>
      <c r="K43" s="43"/>
      <c r="L43" s="49"/>
      <c r="M43" s="9"/>
      <c r="N43" s="14"/>
      <c r="Q43" s="8"/>
    </row>
    <row r="44" spans="1:17" s="7" customFormat="1" ht="47.25" customHeight="1">
      <c r="A44" s="9"/>
      <c r="B44" s="9"/>
      <c r="C44" s="47"/>
      <c r="D44" s="47"/>
      <c r="E44" s="9"/>
      <c r="F44" s="48"/>
      <c r="G44" s="9"/>
      <c r="H44" s="9"/>
      <c r="I44" s="43"/>
      <c r="J44" s="48"/>
      <c r="K44" s="43"/>
      <c r="L44" s="49"/>
      <c r="M44" s="9"/>
      <c r="N44" s="14"/>
      <c r="Q44" s="8"/>
    </row>
    <row r="45" spans="1:17" s="7" customFormat="1" ht="47.25" customHeight="1">
      <c r="A45" s="9"/>
      <c r="B45" s="9"/>
      <c r="C45" s="47"/>
      <c r="D45" s="47"/>
      <c r="E45" s="9"/>
      <c r="F45" s="48"/>
      <c r="G45" s="9"/>
      <c r="H45" s="9"/>
      <c r="I45" s="43"/>
      <c r="J45" s="48"/>
      <c r="K45" s="43"/>
      <c r="L45" s="49"/>
      <c r="M45" s="9"/>
      <c r="N45" s="14"/>
      <c r="Q45" s="8"/>
    </row>
    <row r="46" spans="1:17" s="7" customFormat="1" ht="47.25" customHeight="1">
      <c r="A46" s="9"/>
      <c r="B46" s="9"/>
      <c r="C46" s="47"/>
      <c r="D46" s="47"/>
      <c r="E46" s="9"/>
      <c r="F46" s="48"/>
      <c r="G46" s="9"/>
      <c r="H46" s="9"/>
      <c r="I46" s="43"/>
      <c r="J46" s="48"/>
      <c r="K46" s="43"/>
      <c r="L46" s="49"/>
      <c r="M46" s="9"/>
      <c r="N46" s="14"/>
      <c r="Q46" s="8"/>
    </row>
    <row r="47" spans="1:17" s="7" customFormat="1" ht="47.25" customHeight="1">
      <c r="A47" s="9"/>
      <c r="B47" s="9"/>
      <c r="C47" s="47"/>
      <c r="D47" s="47"/>
      <c r="E47" s="9"/>
      <c r="F47" s="48"/>
      <c r="G47" s="9"/>
      <c r="H47" s="9"/>
      <c r="I47" s="43"/>
      <c r="J47" s="48"/>
      <c r="K47" s="43"/>
      <c r="L47" s="49"/>
      <c r="M47" s="9"/>
      <c r="N47" s="14"/>
      <c r="Q47" s="8"/>
    </row>
    <row r="48" spans="1:17" s="7" customFormat="1" ht="47.25" customHeight="1">
      <c r="A48" s="9"/>
      <c r="B48" s="9"/>
      <c r="C48" s="47"/>
      <c r="D48" s="47"/>
      <c r="E48" s="9"/>
      <c r="F48" s="48"/>
      <c r="G48" s="9"/>
      <c r="H48" s="9"/>
      <c r="I48" s="43"/>
      <c r="J48" s="48"/>
      <c r="K48" s="43"/>
      <c r="L48" s="49"/>
      <c r="M48" s="9"/>
      <c r="N48" s="14"/>
      <c r="Q48" s="8"/>
    </row>
    <row r="49" spans="1:17" s="7" customFormat="1" ht="47.25" customHeight="1">
      <c r="A49" s="9"/>
      <c r="B49" s="9"/>
      <c r="C49" s="47"/>
      <c r="D49" s="47"/>
      <c r="E49" s="9"/>
      <c r="F49" s="48"/>
      <c r="G49" s="9"/>
      <c r="H49" s="9"/>
      <c r="I49" s="43"/>
      <c r="J49" s="48"/>
      <c r="K49" s="43"/>
      <c r="L49" s="49"/>
      <c r="M49" s="9"/>
      <c r="N49" s="14"/>
      <c r="Q49" s="8"/>
    </row>
    <row r="50" spans="1:17" s="7" customFormat="1" ht="47.25" customHeight="1">
      <c r="A50" s="9"/>
      <c r="B50" s="9"/>
      <c r="C50" s="47"/>
      <c r="D50" s="47"/>
      <c r="E50" s="9"/>
      <c r="F50" s="48"/>
      <c r="G50" s="9"/>
      <c r="H50" s="9"/>
      <c r="I50" s="43"/>
      <c r="J50" s="48"/>
      <c r="K50" s="43"/>
      <c r="L50" s="49"/>
      <c r="M50" s="9"/>
      <c r="N50" s="14"/>
      <c r="Q50" s="8"/>
    </row>
    <row r="51" spans="1:17" s="7" customFormat="1" ht="47.25" customHeight="1">
      <c r="A51" s="9"/>
      <c r="B51" s="9"/>
      <c r="C51" s="47"/>
      <c r="D51" s="47"/>
      <c r="E51" s="9"/>
      <c r="F51" s="48"/>
      <c r="G51" s="9"/>
      <c r="H51" s="9"/>
      <c r="I51" s="43"/>
      <c r="J51" s="48"/>
      <c r="K51" s="43"/>
      <c r="L51" s="49"/>
      <c r="M51" s="9"/>
      <c r="N51" s="14"/>
      <c r="Q51" s="8"/>
    </row>
    <row r="52" spans="1:17" s="7" customFormat="1" ht="47.25" customHeight="1">
      <c r="A52" s="9"/>
      <c r="B52" s="9"/>
      <c r="C52" s="47"/>
      <c r="D52" s="47"/>
      <c r="E52" s="9"/>
      <c r="F52" s="48"/>
      <c r="G52" s="9"/>
      <c r="H52" s="9"/>
      <c r="I52" s="43"/>
      <c r="J52" s="48"/>
      <c r="K52" s="43"/>
      <c r="L52" s="49"/>
      <c r="M52" s="9"/>
      <c r="N52" s="14"/>
      <c r="Q52" s="8"/>
    </row>
    <row r="53" spans="1:17" s="7" customFormat="1" ht="47.25" customHeight="1">
      <c r="A53" s="9"/>
      <c r="B53" s="9"/>
      <c r="C53" s="47"/>
      <c r="D53" s="47"/>
      <c r="E53" s="9"/>
      <c r="F53" s="48"/>
      <c r="G53" s="9"/>
      <c r="H53" s="9"/>
      <c r="I53" s="43"/>
      <c r="J53" s="48"/>
      <c r="K53" s="43"/>
      <c r="L53" s="49"/>
      <c r="M53" s="9"/>
      <c r="N53" s="14"/>
      <c r="Q53" s="8"/>
    </row>
    <row r="54" spans="1:17" s="7" customFormat="1" ht="47.25" customHeight="1">
      <c r="A54" s="9"/>
      <c r="B54" s="9"/>
      <c r="C54" s="47"/>
      <c r="D54" s="47"/>
      <c r="E54" s="9"/>
      <c r="F54" s="48"/>
      <c r="G54" s="9"/>
      <c r="H54" s="9"/>
      <c r="I54" s="43"/>
      <c r="J54" s="48"/>
      <c r="K54" s="43"/>
      <c r="L54" s="49"/>
      <c r="M54" s="9"/>
      <c r="N54" s="14"/>
      <c r="Q54" s="8"/>
    </row>
    <row r="55" spans="1:17" s="7" customFormat="1" ht="47.25" customHeight="1">
      <c r="A55" s="9"/>
      <c r="B55" s="9"/>
      <c r="C55" s="47"/>
      <c r="D55" s="47"/>
      <c r="E55" s="9"/>
      <c r="F55" s="48"/>
      <c r="G55" s="9"/>
      <c r="H55" s="9"/>
      <c r="I55" s="43"/>
      <c r="J55" s="48"/>
      <c r="K55" s="43"/>
      <c r="L55" s="49"/>
      <c r="M55" s="9"/>
      <c r="N55" s="14"/>
      <c r="Q55" s="8"/>
    </row>
    <row r="56" spans="1:17" s="7" customFormat="1" ht="47.25" customHeight="1">
      <c r="A56" s="9"/>
      <c r="B56" s="9"/>
      <c r="C56" s="47"/>
      <c r="D56" s="47"/>
      <c r="E56" s="9"/>
      <c r="F56" s="48"/>
      <c r="G56" s="9"/>
      <c r="H56" s="9"/>
      <c r="I56" s="43"/>
      <c r="J56" s="48"/>
      <c r="K56" s="43"/>
      <c r="L56" s="49"/>
      <c r="M56" s="9"/>
      <c r="N56" s="14"/>
      <c r="Q56" s="8"/>
    </row>
    <row r="57" spans="1:17" s="7" customFormat="1" ht="47.25" customHeight="1">
      <c r="A57" s="9"/>
      <c r="B57" s="9"/>
      <c r="C57" s="47"/>
      <c r="D57" s="47"/>
      <c r="E57" s="9"/>
      <c r="F57" s="48"/>
      <c r="G57" s="9"/>
      <c r="H57" s="9"/>
      <c r="I57" s="43"/>
      <c r="J57" s="48"/>
      <c r="K57" s="43"/>
      <c r="L57" s="49"/>
      <c r="M57" s="9"/>
      <c r="N57" s="14"/>
      <c r="Q57" s="8"/>
    </row>
    <row r="58" spans="1:17" s="7" customFormat="1" ht="47.25" customHeight="1">
      <c r="A58" s="9"/>
      <c r="B58" s="9"/>
      <c r="C58" s="47"/>
      <c r="D58" s="47"/>
      <c r="E58" s="9"/>
      <c r="F58" s="48"/>
      <c r="G58" s="9"/>
      <c r="H58" s="9"/>
      <c r="I58" s="43"/>
      <c r="J58" s="48"/>
      <c r="K58" s="43"/>
      <c r="L58" s="49"/>
      <c r="M58" s="9"/>
      <c r="N58" s="14"/>
      <c r="Q58" s="8"/>
    </row>
    <row r="59" spans="1:17" s="15" customFormat="1" ht="33.75" customHeight="1">
      <c r="A59" s="10" t="s">
        <v>18</v>
      </c>
      <c r="B59" s="11"/>
      <c r="C59" s="11"/>
      <c r="D59" s="11"/>
      <c r="E59" s="11"/>
      <c r="F59" s="34"/>
      <c r="G59" s="34"/>
      <c r="H59" s="34"/>
      <c r="I59" s="12">
        <f>SUM(I9:I58)</f>
        <v>0</v>
      </c>
      <c r="J59" s="12">
        <f>SUM(J9:J58)</f>
        <v>0</v>
      </c>
      <c r="K59" s="12">
        <f>SUM(K9:K58)</f>
        <v>0</v>
      </c>
      <c r="L59" s="12">
        <f>SUM(L9:L58)</f>
        <v>0</v>
      </c>
      <c r="M59" s="13"/>
      <c r="N59" s="14">
        <v>45289</v>
      </c>
      <c r="Q59" s="16"/>
    </row>
    <row r="60" spans="1:17" s="17" customFormat="1" ht="15.75">
      <c r="C60" s="18"/>
      <c r="D60" s="18"/>
      <c r="F60" s="19"/>
      <c r="G60" s="20"/>
      <c r="H60" s="20"/>
      <c r="L60" s="19"/>
      <c r="M60" s="19"/>
      <c r="Q60" s="21"/>
    </row>
    <row r="61" spans="1:17" s="17" customFormat="1" ht="15.75">
      <c r="C61" s="18"/>
      <c r="D61" s="207" t="s">
        <v>25</v>
      </c>
      <c r="E61" s="207"/>
      <c r="F61" s="207"/>
      <c r="G61" s="207"/>
      <c r="H61" s="45"/>
      <c r="I61" s="22"/>
      <c r="J61" s="22"/>
      <c r="K61" s="22"/>
      <c r="L61" s="22"/>
      <c r="M61" s="22"/>
      <c r="Q61" s="21"/>
    </row>
    <row r="62" spans="1:17" s="17" customFormat="1" ht="15.75">
      <c r="A62" s="23"/>
      <c r="B62" s="23" t="s">
        <v>19</v>
      </c>
      <c r="C62" s="18"/>
      <c r="D62" s="24" t="s">
        <v>20</v>
      </c>
      <c r="F62" s="25" t="s">
        <v>21</v>
      </c>
      <c r="G62" s="26"/>
      <c r="H62" s="20"/>
      <c r="I62" s="23" t="s">
        <v>22</v>
      </c>
      <c r="J62" s="23"/>
      <c r="M62" s="23" t="s">
        <v>23</v>
      </c>
      <c r="Q62" s="21"/>
    </row>
    <row r="63" spans="1:17" s="17" customFormat="1" ht="15.75">
      <c r="A63" s="27"/>
      <c r="B63" s="28" t="s">
        <v>24</v>
      </c>
      <c r="C63" s="18"/>
      <c r="D63" s="29" t="s">
        <v>24</v>
      </c>
      <c r="F63" s="17" t="s">
        <v>24</v>
      </c>
      <c r="G63" s="30"/>
      <c r="H63" s="20"/>
      <c r="I63" s="28" t="s">
        <v>24</v>
      </c>
      <c r="J63" s="28"/>
      <c r="M63" s="28" t="s">
        <v>24</v>
      </c>
      <c r="Q63" s="21"/>
    </row>
    <row r="64" spans="1:17">
      <c r="A64" s="31"/>
      <c r="B64" s="31"/>
      <c r="E64" s="31"/>
      <c r="F64" s="32"/>
      <c r="G64" s="33"/>
      <c r="I64" s="31"/>
      <c r="J64" s="31"/>
      <c r="K64" s="31"/>
      <c r="L64" s="32"/>
      <c r="M64" s="32"/>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row r="106" spans="17:17">
      <c r="Q106" s="5"/>
    </row>
    <row r="107" spans="17:17">
      <c r="Q107" s="5"/>
    </row>
    <row r="108" spans="17:17">
      <c r="Q108" s="5"/>
    </row>
    <row r="109" spans="17:17">
      <c r="Q109" s="5"/>
    </row>
    <row r="110" spans="17:17">
      <c r="Q110" s="5"/>
    </row>
    <row r="111" spans="17:17">
      <c r="Q111" s="5"/>
    </row>
    <row r="112" spans="17:17">
      <c r="Q112" s="5"/>
    </row>
    <row r="113" spans="17:17">
      <c r="Q113" s="5"/>
    </row>
    <row r="114" spans="17:17">
      <c r="Q114" s="5"/>
    </row>
    <row r="115" spans="17:17">
      <c r="Q115" s="5"/>
    </row>
    <row r="116" spans="17:17">
      <c r="Q116" s="5"/>
    </row>
    <row r="117" spans="17:17">
      <c r="Q117" s="5"/>
    </row>
    <row r="118" spans="17:17">
      <c r="Q118" s="5"/>
    </row>
    <row r="119" spans="17:17">
      <c r="Q119" s="5"/>
    </row>
    <row r="120" spans="17:17">
      <c r="Q120" s="5"/>
    </row>
    <row r="121" spans="17:17">
      <c r="Q121" s="5"/>
    </row>
    <row r="122" spans="17:17">
      <c r="Q122" s="5"/>
    </row>
    <row r="123" spans="17:17">
      <c r="Q123" s="5"/>
    </row>
    <row r="124" spans="17:17">
      <c r="Q124" s="5"/>
    </row>
    <row r="125" spans="17:17">
      <c r="Q125" s="5"/>
    </row>
    <row r="126" spans="17:17">
      <c r="Q126" s="5"/>
    </row>
    <row r="127" spans="17:17">
      <c r="Q127" s="5"/>
    </row>
    <row r="128" spans="17:17">
      <c r="Q128" s="5"/>
    </row>
    <row r="129" spans="17:17">
      <c r="Q129" s="5"/>
    </row>
    <row r="130" spans="17:17">
      <c r="Q130" s="5"/>
    </row>
    <row r="131" spans="17:17">
      <c r="Q131" s="5"/>
    </row>
    <row r="132" spans="17:17">
      <c r="Q132" s="5"/>
    </row>
    <row r="133" spans="17:17">
      <c r="Q133" s="5"/>
    </row>
    <row r="134" spans="17:17">
      <c r="Q134" s="5"/>
    </row>
    <row r="135" spans="17:17">
      <c r="Q135" s="5"/>
    </row>
    <row r="136" spans="17:17">
      <c r="Q136" s="5"/>
    </row>
    <row r="137" spans="17:17">
      <c r="Q137" s="5"/>
    </row>
    <row r="138" spans="17:17">
      <c r="Q138" s="5"/>
    </row>
    <row r="139" spans="17:17">
      <c r="Q139" s="5"/>
    </row>
    <row r="140" spans="17:17">
      <c r="Q140" s="5"/>
    </row>
    <row r="141" spans="17:17">
      <c r="Q141" s="5"/>
    </row>
    <row r="142" spans="17:17">
      <c r="Q142" s="5"/>
    </row>
    <row r="143" spans="17:17">
      <c r="Q143" s="5"/>
    </row>
    <row r="144" spans="17:17">
      <c r="Q144" s="5"/>
    </row>
    <row r="145" spans="17:17">
      <c r="Q145" s="5"/>
    </row>
    <row r="146" spans="17:17">
      <c r="Q146" s="5"/>
    </row>
    <row r="147" spans="17:17">
      <c r="Q147" s="5"/>
    </row>
    <row r="148" spans="17:17">
      <c r="Q148" s="5"/>
    </row>
    <row r="149" spans="17:17">
      <c r="Q149" s="5"/>
    </row>
    <row r="150" spans="17:17">
      <c r="Q150" s="5"/>
    </row>
    <row r="151" spans="17:17">
      <c r="Q151" s="5"/>
    </row>
    <row r="152" spans="17:17">
      <c r="Q152" s="5"/>
    </row>
  </sheetData>
  <autoFilter ref="A8:Q59">
    <sortState ref="A11:Q59">
      <sortCondition ref="I8:I59"/>
    </sortState>
  </autoFilter>
  <mergeCells count="16">
    <mergeCell ref="N6:N8"/>
    <mergeCell ref="I7:J7"/>
    <mergeCell ref="K7:L7"/>
    <mergeCell ref="D61:G61"/>
    <mergeCell ref="I1:M1"/>
    <mergeCell ref="A2:M3"/>
    <mergeCell ref="A6:A8"/>
    <mergeCell ref="B6:B8"/>
    <mergeCell ref="C6:C8"/>
    <mergeCell ref="D6:D8"/>
    <mergeCell ref="E6:E8"/>
    <mergeCell ref="F6:F8"/>
    <mergeCell ref="G6:G8"/>
    <mergeCell ref="H6:H8"/>
    <mergeCell ref="I6:L6"/>
    <mergeCell ref="M6:M8"/>
  </mergeCells>
  <conditionalFormatting sqref="C1:D1048576">
    <cfRule type="duplicateValues" dxfId="4" priority="19"/>
    <cfRule type="duplicateValues" dxfId="3" priority="22"/>
    <cfRule type="duplicateValues" dxfId="2" priority="23"/>
  </conditionalFormatting>
  <conditionalFormatting sqref="D1:D1048576">
    <cfRule type="duplicateValues" dxfId="1" priority="21"/>
  </conditionalFormatting>
  <conditionalFormatting sqref="C1:C1048576">
    <cfRule type="duplicateValues" dxfId="0" priority="20"/>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3"/>
  <sheetViews>
    <sheetView topLeftCell="A4" zoomScale="55" zoomScaleNormal="55" workbookViewId="0">
      <selection activeCell="E13" sqref="E13"/>
    </sheetView>
  </sheetViews>
  <sheetFormatPr defaultColWidth="9.140625" defaultRowHeight="15"/>
  <cols>
    <col min="1" max="1" width="7.5703125" style="1" customWidth="1"/>
    <col min="2" max="2" width="28" style="1" bestFit="1" customWidth="1"/>
    <col min="3" max="3" width="15.140625" style="2" bestFit="1" customWidth="1"/>
    <col min="4" max="4" width="24.28515625" style="2" bestFit="1" customWidth="1"/>
    <col min="5" max="5" width="61.28515625" style="1" bestFit="1" customWidth="1"/>
    <col min="6" max="6" width="17" style="3" customWidth="1"/>
    <col min="7" max="7" width="15.140625" style="4" customWidth="1"/>
    <col min="8" max="8" width="14" style="4" customWidth="1"/>
    <col min="9" max="9" width="14.140625" style="1" customWidth="1"/>
    <col min="10" max="10" width="19.42578125" style="1" customWidth="1"/>
    <col min="11" max="11" width="11.42578125" style="1" customWidth="1"/>
    <col min="12" max="12" width="17.140625" style="3" customWidth="1"/>
    <col min="13" max="13" width="36.28515625" style="3" customWidth="1"/>
    <col min="14" max="14" width="18.5703125" style="1" bestFit="1" customWidth="1"/>
    <col min="15" max="16384" width="9.140625" style="1"/>
  </cols>
  <sheetData>
    <row r="1" spans="1:17" ht="55.5" customHeight="1">
      <c r="H1" s="45"/>
      <c r="I1" s="208" t="s">
        <v>0</v>
      </c>
      <c r="J1" s="208"/>
      <c r="K1" s="208"/>
      <c r="L1" s="208"/>
      <c r="M1" s="208"/>
    </row>
    <row r="2" spans="1:17" ht="18" customHeight="1">
      <c r="A2" s="209" t="s">
        <v>1</v>
      </c>
      <c r="B2" s="209"/>
      <c r="C2" s="209"/>
      <c r="D2" s="209"/>
      <c r="E2" s="209"/>
      <c r="F2" s="209"/>
      <c r="G2" s="209"/>
      <c r="H2" s="209"/>
      <c r="I2" s="209"/>
      <c r="J2" s="209"/>
      <c r="K2" s="209"/>
      <c r="L2" s="209"/>
      <c r="M2" s="209"/>
    </row>
    <row r="3" spans="1:17" ht="40.5" customHeight="1">
      <c r="A3" s="209"/>
      <c r="B3" s="209"/>
      <c r="C3" s="209"/>
      <c r="D3" s="209"/>
      <c r="E3" s="209"/>
      <c r="F3" s="209"/>
      <c r="G3" s="209"/>
      <c r="H3" s="209"/>
      <c r="I3" s="209"/>
      <c r="J3" s="209"/>
      <c r="K3" s="209"/>
      <c r="L3" s="209"/>
      <c r="M3" s="209"/>
      <c r="Q3" s="5"/>
    </row>
    <row r="4" spans="1:17" ht="35.25" customHeight="1">
      <c r="A4" s="6"/>
      <c r="B4" s="6"/>
      <c r="C4" s="6"/>
      <c r="D4" s="6"/>
      <c r="E4" s="6"/>
      <c r="F4" s="6"/>
      <c r="G4" s="6"/>
      <c r="H4" s="6"/>
      <c r="I4" s="6"/>
      <c r="J4" s="6"/>
      <c r="K4" s="6"/>
      <c r="L4" s="6"/>
      <c r="M4" s="6"/>
      <c r="Q4" s="5"/>
    </row>
    <row r="5" spans="1:17" ht="54.75" customHeight="1">
      <c r="A5" s="6"/>
      <c r="B5" s="6"/>
      <c r="C5" s="6"/>
      <c r="D5" s="6"/>
      <c r="E5" s="6"/>
      <c r="F5" s="6"/>
      <c r="G5" s="6"/>
      <c r="H5" s="6"/>
      <c r="I5" s="6"/>
      <c r="J5" s="6"/>
      <c r="K5" s="6"/>
      <c r="L5" s="6"/>
      <c r="M5" s="6"/>
      <c r="Q5" s="5"/>
    </row>
    <row r="6" spans="1:17" s="7" customFormat="1" ht="31.5" customHeight="1">
      <c r="A6" s="210" t="s">
        <v>2</v>
      </c>
      <c r="B6" s="210" t="s">
        <v>3</v>
      </c>
      <c r="C6" s="211" t="s">
        <v>4</v>
      </c>
      <c r="D6" s="211" t="s">
        <v>5</v>
      </c>
      <c r="E6" s="210" t="s">
        <v>6</v>
      </c>
      <c r="F6" s="212" t="s">
        <v>7</v>
      </c>
      <c r="G6" s="210" t="s">
        <v>8</v>
      </c>
      <c r="H6" s="210" t="s">
        <v>9</v>
      </c>
      <c r="I6" s="210" t="s">
        <v>10</v>
      </c>
      <c r="J6" s="210"/>
      <c r="K6" s="210"/>
      <c r="L6" s="210"/>
      <c r="M6" s="204" t="s">
        <v>11</v>
      </c>
      <c r="N6" s="204" t="s">
        <v>12</v>
      </c>
      <c r="Q6" s="8"/>
    </row>
    <row r="7" spans="1:17" s="7" customFormat="1" ht="23.25" customHeight="1">
      <c r="A7" s="210"/>
      <c r="B7" s="210"/>
      <c r="C7" s="211"/>
      <c r="D7" s="211"/>
      <c r="E7" s="210"/>
      <c r="F7" s="212"/>
      <c r="G7" s="210"/>
      <c r="H7" s="210"/>
      <c r="I7" s="205" t="s">
        <v>13</v>
      </c>
      <c r="J7" s="206"/>
      <c r="K7" s="204" t="s">
        <v>14</v>
      </c>
      <c r="L7" s="204"/>
      <c r="M7" s="204"/>
      <c r="N7" s="204"/>
      <c r="Q7" s="8"/>
    </row>
    <row r="8" spans="1:17" s="7" customFormat="1" ht="47.25" customHeight="1">
      <c r="A8" s="210"/>
      <c r="B8" s="210"/>
      <c r="C8" s="211"/>
      <c r="D8" s="211"/>
      <c r="E8" s="210"/>
      <c r="F8" s="212"/>
      <c r="G8" s="210"/>
      <c r="H8" s="210"/>
      <c r="I8" s="42" t="s">
        <v>15</v>
      </c>
      <c r="J8" s="42" t="s">
        <v>16</v>
      </c>
      <c r="K8" s="42" t="s">
        <v>15</v>
      </c>
      <c r="L8" s="44" t="s">
        <v>17</v>
      </c>
      <c r="M8" s="204"/>
      <c r="N8" s="204"/>
      <c r="Q8" s="8"/>
    </row>
    <row r="9" spans="1:17" s="7" customFormat="1" ht="47.25" customHeight="1">
      <c r="A9" s="9"/>
      <c r="B9" s="9" t="s">
        <v>27</v>
      </c>
      <c r="C9" s="47" t="s">
        <v>159</v>
      </c>
      <c r="D9" s="47" t="s">
        <v>160</v>
      </c>
      <c r="E9" s="9" t="s">
        <v>161</v>
      </c>
      <c r="F9" s="48">
        <v>165000</v>
      </c>
      <c r="G9" s="9">
        <v>-27</v>
      </c>
      <c r="H9" s="9">
        <v>0</v>
      </c>
      <c r="I9" s="43">
        <f>+H9-G9</f>
        <v>27</v>
      </c>
      <c r="J9" s="50">
        <f>+I9*F9</f>
        <v>4455000</v>
      </c>
      <c r="K9" s="43"/>
      <c r="L9" s="49"/>
      <c r="M9" s="49" t="s">
        <v>186</v>
      </c>
      <c r="N9" s="14">
        <f ca="1">TODAY()</f>
        <v>46199</v>
      </c>
      <c r="Q9" s="8"/>
    </row>
    <row r="10" spans="1:17" s="7" customFormat="1" ht="47.25" customHeight="1">
      <c r="A10" s="9"/>
      <c r="B10" s="9" t="s">
        <v>135</v>
      </c>
      <c r="C10" s="47" t="s">
        <v>162</v>
      </c>
      <c r="D10" s="47" t="s">
        <v>163</v>
      </c>
      <c r="E10" s="9" t="s">
        <v>164</v>
      </c>
      <c r="F10" s="48">
        <v>100000</v>
      </c>
      <c r="G10" s="9">
        <v>-13</v>
      </c>
      <c r="H10" s="9">
        <v>0</v>
      </c>
      <c r="I10" s="43">
        <f t="shared" ref="I10:I19" si="0">+H10-G10</f>
        <v>13</v>
      </c>
      <c r="J10" s="50">
        <f t="shared" ref="J10:J19" si="1">+I10*F10</f>
        <v>1300000</v>
      </c>
      <c r="K10" s="43"/>
      <c r="L10" s="49"/>
      <c r="M10" s="49" t="s">
        <v>186</v>
      </c>
      <c r="N10" s="14">
        <f t="shared" ref="N10:N20" ca="1" si="2">TODAY()</f>
        <v>46199</v>
      </c>
      <c r="Q10" s="8"/>
    </row>
    <row r="11" spans="1:17" s="7" customFormat="1" ht="47.25" customHeight="1">
      <c r="A11" s="9"/>
      <c r="B11" s="9" t="s">
        <v>27</v>
      </c>
      <c r="C11" s="47" t="s">
        <v>165</v>
      </c>
      <c r="D11" s="47" t="s">
        <v>166</v>
      </c>
      <c r="E11" s="9" t="s">
        <v>167</v>
      </c>
      <c r="F11" s="48">
        <v>65000</v>
      </c>
      <c r="G11" s="9">
        <v>-9</v>
      </c>
      <c r="H11" s="9">
        <v>0</v>
      </c>
      <c r="I11" s="43">
        <f t="shared" si="0"/>
        <v>9</v>
      </c>
      <c r="J11" s="50">
        <f t="shared" si="1"/>
        <v>585000</v>
      </c>
      <c r="K11" s="43"/>
      <c r="L11" s="49"/>
      <c r="M11" s="49" t="s">
        <v>186</v>
      </c>
      <c r="N11" s="14">
        <f t="shared" ca="1" si="2"/>
        <v>46199</v>
      </c>
      <c r="Q11" s="8"/>
    </row>
    <row r="12" spans="1:17" s="7" customFormat="1" ht="47.25" customHeight="1">
      <c r="A12" s="9"/>
      <c r="B12" s="9" t="s">
        <v>27</v>
      </c>
      <c r="C12" s="47" t="s">
        <v>168</v>
      </c>
      <c r="D12" s="47" t="s">
        <v>169</v>
      </c>
      <c r="E12" s="9" t="s">
        <v>170</v>
      </c>
      <c r="F12" s="48">
        <v>115000</v>
      </c>
      <c r="G12" s="9">
        <v>-7</v>
      </c>
      <c r="H12" s="9">
        <v>0</v>
      </c>
      <c r="I12" s="43">
        <f t="shared" si="0"/>
        <v>7</v>
      </c>
      <c r="J12" s="50">
        <f t="shared" si="1"/>
        <v>805000</v>
      </c>
      <c r="K12" s="43"/>
      <c r="L12" s="49"/>
      <c r="M12" s="49" t="s">
        <v>186</v>
      </c>
      <c r="N12" s="14">
        <f t="shared" ca="1" si="2"/>
        <v>46199</v>
      </c>
      <c r="Q12" s="8"/>
    </row>
    <row r="13" spans="1:17" s="7" customFormat="1" ht="47.25" customHeight="1">
      <c r="A13" s="9"/>
      <c r="B13" s="9" t="s">
        <v>27</v>
      </c>
      <c r="C13" s="47" t="s">
        <v>136</v>
      </c>
      <c r="D13" s="47" t="s">
        <v>137</v>
      </c>
      <c r="E13" s="9" t="s">
        <v>138</v>
      </c>
      <c r="F13" s="48">
        <v>75000</v>
      </c>
      <c r="G13" s="9">
        <v>-5</v>
      </c>
      <c r="H13" s="9">
        <v>0</v>
      </c>
      <c r="I13" s="43">
        <f t="shared" si="0"/>
        <v>5</v>
      </c>
      <c r="J13" s="50">
        <f t="shared" si="1"/>
        <v>375000</v>
      </c>
      <c r="K13" s="43"/>
      <c r="L13" s="49"/>
      <c r="M13" s="49" t="s">
        <v>186</v>
      </c>
      <c r="N13" s="14">
        <f t="shared" ca="1" si="2"/>
        <v>46199</v>
      </c>
      <c r="Q13" s="8"/>
    </row>
    <row r="14" spans="1:17" s="7" customFormat="1" ht="47.25" customHeight="1">
      <c r="A14" s="9"/>
      <c r="B14" s="9" t="s">
        <v>27</v>
      </c>
      <c r="C14" s="47" t="s">
        <v>171</v>
      </c>
      <c r="D14" s="47" t="s">
        <v>172</v>
      </c>
      <c r="E14" s="9" t="s">
        <v>173</v>
      </c>
      <c r="F14" s="48">
        <v>40000</v>
      </c>
      <c r="G14" s="9">
        <v>-2</v>
      </c>
      <c r="H14" s="9">
        <v>0</v>
      </c>
      <c r="I14" s="43">
        <f t="shared" si="0"/>
        <v>2</v>
      </c>
      <c r="J14" s="50">
        <f t="shared" si="1"/>
        <v>80000</v>
      </c>
      <c r="K14" s="43"/>
      <c r="L14" s="49"/>
      <c r="M14" s="49" t="s">
        <v>186</v>
      </c>
      <c r="N14" s="14">
        <f t="shared" ca="1" si="2"/>
        <v>46199</v>
      </c>
      <c r="Q14" s="8"/>
    </row>
    <row r="15" spans="1:17" s="7" customFormat="1" ht="47.25" customHeight="1">
      <c r="A15" s="9"/>
      <c r="B15" s="9" t="s">
        <v>27</v>
      </c>
      <c r="C15" s="47" t="s">
        <v>174</v>
      </c>
      <c r="D15" s="47" t="s">
        <v>175</v>
      </c>
      <c r="E15" s="9" t="s">
        <v>176</v>
      </c>
      <c r="F15" s="48">
        <v>40000</v>
      </c>
      <c r="G15" s="9">
        <v>-2</v>
      </c>
      <c r="H15" s="9">
        <v>0</v>
      </c>
      <c r="I15" s="43">
        <f t="shared" si="0"/>
        <v>2</v>
      </c>
      <c r="J15" s="50">
        <f t="shared" si="1"/>
        <v>80000</v>
      </c>
      <c r="K15" s="43"/>
      <c r="L15" s="49"/>
      <c r="M15" s="49" t="s">
        <v>186</v>
      </c>
      <c r="N15" s="14">
        <f t="shared" ca="1" si="2"/>
        <v>46199</v>
      </c>
      <c r="Q15" s="8"/>
    </row>
    <row r="16" spans="1:17" s="7" customFormat="1" ht="47.25" customHeight="1">
      <c r="A16" s="9"/>
      <c r="B16" s="9" t="s">
        <v>27</v>
      </c>
      <c r="C16" s="47" t="s">
        <v>177</v>
      </c>
      <c r="D16" s="47" t="s">
        <v>178</v>
      </c>
      <c r="E16" s="9" t="s">
        <v>179</v>
      </c>
      <c r="F16" s="48">
        <v>125000</v>
      </c>
      <c r="G16" s="9">
        <v>-1</v>
      </c>
      <c r="H16" s="9">
        <v>0</v>
      </c>
      <c r="I16" s="43">
        <f t="shared" si="0"/>
        <v>1</v>
      </c>
      <c r="J16" s="50">
        <f t="shared" si="1"/>
        <v>125000</v>
      </c>
      <c r="K16" s="43"/>
      <c r="L16" s="49"/>
      <c r="M16" s="49" t="s">
        <v>186</v>
      </c>
      <c r="N16" s="14">
        <f t="shared" ca="1" si="2"/>
        <v>46199</v>
      </c>
      <c r="Q16" s="8"/>
    </row>
    <row r="17" spans="1:17" s="7" customFormat="1" ht="47.25" customHeight="1">
      <c r="A17" s="9"/>
      <c r="B17" s="9" t="s">
        <v>135</v>
      </c>
      <c r="C17" s="47" t="s">
        <v>180</v>
      </c>
      <c r="D17" s="47" t="s">
        <v>181</v>
      </c>
      <c r="E17" s="9" t="s">
        <v>182</v>
      </c>
      <c r="F17" s="48">
        <v>799000</v>
      </c>
      <c r="G17" s="9">
        <v>-1</v>
      </c>
      <c r="H17" s="9">
        <v>0</v>
      </c>
      <c r="I17" s="43">
        <f t="shared" si="0"/>
        <v>1</v>
      </c>
      <c r="J17" s="50">
        <f t="shared" si="1"/>
        <v>799000</v>
      </c>
      <c r="K17" s="43"/>
      <c r="L17" s="49"/>
      <c r="M17" s="49" t="s">
        <v>186</v>
      </c>
      <c r="N17" s="14">
        <f t="shared" ca="1" si="2"/>
        <v>46199</v>
      </c>
      <c r="Q17" s="8"/>
    </row>
    <row r="18" spans="1:17" s="7" customFormat="1" ht="47.25" customHeight="1">
      <c r="A18" s="9"/>
      <c r="B18" s="9" t="s">
        <v>135</v>
      </c>
      <c r="C18" s="47" t="s">
        <v>183</v>
      </c>
      <c r="D18" s="47" t="s">
        <v>184</v>
      </c>
      <c r="E18" s="9" t="s">
        <v>185</v>
      </c>
      <c r="F18" s="48">
        <v>219000</v>
      </c>
      <c r="G18" s="9">
        <v>-1</v>
      </c>
      <c r="H18" s="9">
        <v>0</v>
      </c>
      <c r="I18" s="43">
        <f t="shared" si="0"/>
        <v>1</v>
      </c>
      <c r="J18" s="50">
        <f t="shared" si="1"/>
        <v>219000</v>
      </c>
      <c r="K18" s="43"/>
      <c r="L18" s="49"/>
      <c r="M18" s="49" t="s">
        <v>186</v>
      </c>
      <c r="N18" s="14">
        <f t="shared" ca="1" si="2"/>
        <v>46199</v>
      </c>
      <c r="Q18" s="8"/>
    </row>
    <row r="19" spans="1:17" s="7" customFormat="1" ht="47.25" customHeight="1">
      <c r="A19" s="9"/>
      <c r="B19" s="9" t="s">
        <v>27</v>
      </c>
      <c r="C19" s="47" t="s">
        <v>139</v>
      </c>
      <c r="D19" s="47" t="s">
        <v>140</v>
      </c>
      <c r="E19" s="9" t="s">
        <v>141</v>
      </c>
      <c r="F19" s="48">
        <v>99000</v>
      </c>
      <c r="G19" s="9">
        <v>-1</v>
      </c>
      <c r="H19" s="9">
        <v>0</v>
      </c>
      <c r="I19" s="43">
        <f t="shared" si="0"/>
        <v>1</v>
      </c>
      <c r="J19" s="50">
        <f t="shared" si="1"/>
        <v>99000</v>
      </c>
      <c r="K19" s="43"/>
      <c r="L19" s="49"/>
      <c r="M19" s="49" t="s">
        <v>186</v>
      </c>
      <c r="N19" s="14">
        <f t="shared" ca="1" si="2"/>
        <v>46199</v>
      </c>
      <c r="Q19" s="8"/>
    </row>
    <row r="20" spans="1:17" s="15" customFormat="1" ht="33.75" customHeight="1">
      <c r="A20" s="10" t="s">
        <v>18</v>
      </c>
      <c r="B20" s="11"/>
      <c r="C20" s="11"/>
      <c r="D20" s="11"/>
      <c r="E20" s="11"/>
      <c r="F20" s="34"/>
      <c r="G20" s="34"/>
      <c r="H20" s="34"/>
      <c r="I20" s="12">
        <f>SUM(I9:I19)</f>
        <v>69</v>
      </c>
      <c r="J20" s="12">
        <f>SUM(J9:J19)</f>
        <v>8922000</v>
      </c>
      <c r="K20" s="12">
        <f>SUM(K9:K19)</f>
        <v>0</v>
      </c>
      <c r="L20" s="12">
        <f>SUM(L9:L19)</f>
        <v>0</v>
      </c>
      <c r="M20" s="13"/>
      <c r="N20" s="14">
        <f t="shared" ca="1" si="2"/>
        <v>46199</v>
      </c>
      <c r="Q20" s="16"/>
    </row>
    <row r="21" spans="1:17" s="17" customFormat="1" ht="15.75">
      <c r="C21" s="18"/>
      <c r="D21" s="18"/>
      <c r="F21" s="19"/>
      <c r="G21" s="20"/>
      <c r="H21" s="20"/>
      <c r="L21" s="19"/>
      <c r="M21" s="19"/>
      <c r="Q21" s="21"/>
    </row>
    <row r="22" spans="1:17" s="17" customFormat="1" ht="15.75">
      <c r="C22" s="18"/>
      <c r="D22" s="207" t="s">
        <v>25</v>
      </c>
      <c r="E22" s="207"/>
      <c r="F22" s="207"/>
      <c r="G22" s="207"/>
      <c r="H22" s="45"/>
      <c r="I22" s="22"/>
      <c r="J22" s="22"/>
      <c r="K22" s="22"/>
      <c r="L22" s="22"/>
      <c r="M22" s="22"/>
      <c r="Q22" s="21"/>
    </row>
    <row r="23" spans="1:17" s="17" customFormat="1" ht="15.75">
      <c r="A23" s="23"/>
      <c r="B23" s="23" t="s">
        <v>19</v>
      </c>
      <c r="C23" s="18"/>
      <c r="D23" s="24" t="s">
        <v>20</v>
      </c>
      <c r="F23" s="25" t="s">
        <v>21</v>
      </c>
      <c r="G23" s="26"/>
      <c r="H23" s="20"/>
      <c r="I23" s="23" t="s">
        <v>22</v>
      </c>
      <c r="J23" s="23"/>
      <c r="M23" s="23" t="s">
        <v>23</v>
      </c>
      <c r="Q23" s="21"/>
    </row>
    <row r="24" spans="1:17" s="17" customFormat="1" ht="15.75">
      <c r="A24" s="27"/>
      <c r="B24" s="28" t="s">
        <v>24</v>
      </c>
      <c r="C24" s="18"/>
      <c r="D24" s="29" t="s">
        <v>24</v>
      </c>
      <c r="F24" s="17" t="s">
        <v>24</v>
      </c>
      <c r="G24" s="30"/>
      <c r="H24" s="20"/>
      <c r="I24" s="28" t="s">
        <v>24</v>
      </c>
      <c r="J24" s="28"/>
      <c r="M24" s="28" t="s">
        <v>24</v>
      </c>
      <c r="Q24" s="21"/>
    </row>
    <row r="25" spans="1:17">
      <c r="A25" s="31"/>
      <c r="B25" s="31"/>
      <c r="E25" s="31"/>
      <c r="F25" s="32"/>
      <c r="G25" s="33"/>
      <c r="I25" s="31"/>
      <c r="J25" s="31"/>
      <c r="K25" s="31"/>
      <c r="L25" s="32"/>
      <c r="M25" s="32"/>
      <c r="Q25" s="5"/>
    </row>
    <row r="26" spans="1:17">
      <c r="Q26" s="5"/>
    </row>
    <row r="27" spans="1:17">
      <c r="Q27" s="5"/>
    </row>
    <row r="28" spans="1:17">
      <c r="Q28" s="5"/>
    </row>
    <row r="29" spans="1:17">
      <c r="Q29" s="5"/>
    </row>
    <row r="30" spans="1:17">
      <c r="Q30" s="5"/>
    </row>
    <row r="31" spans="1:17">
      <c r="Q31" s="5"/>
    </row>
    <row r="32" spans="1:17">
      <c r="Q32" s="5"/>
    </row>
    <row r="33" spans="17:17">
      <c r="Q33" s="5"/>
    </row>
    <row r="34" spans="17:17">
      <c r="Q34" s="5"/>
    </row>
    <row r="35" spans="17:17">
      <c r="Q35" s="5"/>
    </row>
    <row r="36" spans="17:17">
      <c r="Q36" s="5"/>
    </row>
    <row r="37" spans="17:17">
      <c r="Q37" s="5"/>
    </row>
    <row r="38" spans="17:17">
      <c r="Q38" s="5"/>
    </row>
    <row r="39" spans="17:17">
      <c r="Q39" s="5"/>
    </row>
    <row r="40" spans="17:17">
      <c r="Q40" s="5"/>
    </row>
    <row r="41" spans="17:17">
      <c r="Q41" s="5"/>
    </row>
    <row r="42" spans="17:17">
      <c r="Q42" s="5"/>
    </row>
    <row r="43" spans="17:17">
      <c r="Q43" s="5"/>
    </row>
    <row r="44" spans="17:17">
      <c r="Q44" s="5"/>
    </row>
    <row r="45" spans="17:17">
      <c r="Q45" s="5"/>
    </row>
    <row r="46" spans="17:17">
      <c r="Q46" s="5"/>
    </row>
    <row r="47" spans="17:17">
      <c r="Q47" s="5"/>
    </row>
    <row r="48" spans="17:17">
      <c r="Q48" s="5"/>
    </row>
    <row r="49" spans="17:17">
      <c r="Q49" s="5"/>
    </row>
    <row r="50" spans="17:17">
      <c r="Q50" s="5"/>
    </row>
    <row r="51" spans="17:17">
      <c r="Q51" s="5"/>
    </row>
    <row r="52" spans="17:17">
      <c r="Q52" s="5"/>
    </row>
    <row r="53" spans="17:17">
      <c r="Q53" s="5"/>
    </row>
    <row r="54" spans="17:17">
      <c r="Q54" s="5"/>
    </row>
    <row r="55" spans="17:17">
      <c r="Q55" s="5"/>
    </row>
    <row r="56" spans="17:17">
      <c r="Q56" s="5"/>
    </row>
    <row r="57" spans="17:17">
      <c r="Q57" s="5"/>
    </row>
    <row r="58" spans="17:17">
      <c r="Q58" s="5"/>
    </row>
    <row r="59" spans="17:17">
      <c r="Q59" s="5"/>
    </row>
    <row r="60" spans="17:17">
      <c r="Q60" s="5"/>
    </row>
    <row r="61" spans="17:17">
      <c r="Q61" s="5"/>
    </row>
    <row r="62" spans="17:17">
      <c r="Q62" s="5"/>
    </row>
    <row r="63" spans="17:17">
      <c r="Q63" s="5"/>
    </row>
    <row r="64" spans="17:17">
      <c r="Q64" s="5"/>
    </row>
    <row r="65" spans="17:17">
      <c r="Q65" s="5"/>
    </row>
    <row r="66" spans="17:17">
      <c r="Q66" s="5"/>
    </row>
    <row r="67" spans="17:17">
      <c r="Q67" s="5"/>
    </row>
    <row r="68" spans="17:17">
      <c r="Q68" s="5"/>
    </row>
    <row r="69" spans="17:17">
      <c r="Q69" s="5"/>
    </row>
    <row r="70" spans="17:17">
      <c r="Q70" s="5"/>
    </row>
    <row r="71" spans="17:17">
      <c r="Q71" s="5"/>
    </row>
    <row r="72" spans="17:17">
      <c r="Q72" s="5"/>
    </row>
    <row r="73" spans="17:17">
      <c r="Q73" s="5"/>
    </row>
    <row r="74" spans="17:17">
      <c r="Q74" s="5"/>
    </row>
    <row r="75" spans="17:17">
      <c r="Q75" s="5"/>
    </row>
    <row r="76" spans="17:17">
      <c r="Q76" s="5"/>
    </row>
    <row r="77" spans="17:17">
      <c r="Q77" s="5"/>
    </row>
    <row r="78" spans="17:17">
      <c r="Q78" s="5"/>
    </row>
    <row r="79" spans="17:17">
      <c r="Q79" s="5"/>
    </row>
    <row r="80" spans="17:17">
      <c r="Q80" s="5"/>
    </row>
    <row r="81" spans="17:17">
      <c r="Q81" s="5"/>
    </row>
    <row r="82" spans="17:17">
      <c r="Q82" s="5"/>
    </row>
    <row r="83" spans="17:17">
      <c r="Q83" s="5"/>
    </row>
    <row r="84" spans="17:17">
      <c r="Q84" s="5"/>
    </row>
    <row r="85" spans="17:17">
      <c r="Q85" s="5"/>
    </row>
    <row r="86" spans="17:17">
      <c r="Q86" s="5"/>
    </row>
    <row r="87" spans="17:17">
      <c r="Q87" s="5"/>
    </row>
    <row r="88" spans="17:17">
      <c r="Q88" s="5"/>
    </row>
    <row r="89" spans="17:17">
      <c r="Q89" s="5"/>
    </row>
    <row r="90" spans="17:17">
      <c r="Q90" s="5"/>
    </row>
    <row r="91" spans="17:17">
      <c r="Q91" s="5"/>
    </row>
    <row r="92" spans="17:17">
      <c r="Q92" s="5"/>
    </row>
    <row r="93" spans="17:17">
      <c r="Q93" s="5"/>
    </row>
    <row r="94" spans="17:17">
      <c r="Q94" s="5"/>
    </row>
    <row r="95" spans="17:17">
      <c r="Q95" s="5"/>
    </row>
    <row r="96" spans="17:17">
      <c r="Q96" s="5"/>
    </row>
    <row r="97" spans="17:17">
      <c r="Q97" s="5"/>
    </row>
    <row r="98" spans="17:17">
      <c r="Q98" s="5"/>
    </row>
    <row r="99" spans="17:17">
      <c r="Q99" s="5"/>
    </row>
    <row r="100" spans="17:17">
      <c r="Q100" s="5"/>
    </row>
    <row r="101" spans="17:17">
      <c r="Q101" s="5"/>
    </row>
    <row r="102" spans="17:17">
      <c r="Q102" s="5"/>
    </row>
    <row r="103" spans="17:17">
      <c r="Q103" s="5"/>
    </row>
    <row r="104" spans="17:17">
      <c r="Q104" s="5"/>
    </row>
    <row r="105" spans="17:17">
      <c r="Q105" s="5"/>
    </row>
    <row r="106" spans="17:17">
      <c r="Q106" s="5"/>
    </row>
    <row r="107" spans="17:17">
      <c r="Q107" s="5"/>
    </row>
    <row r="108" spans="17:17">
      <c r="Q108" s="5"/>
    </row>
    <row r="109" spans="17:17">
      <c r="Q109" s="5"/>
    </row>
    <row r="110" spans="17:17">
      <c r="Q110" s="5"/>
    </row>
    <row r="111" spans="17:17">
      <c r="Q111" s="5"/>
    </row>
    <row r="112" spans="17:17">
      <c r="Q112" s="5"/>
    </row>
    <row r="113" spans="17:17">
      <c r="Q113" s="5"/>
    </row>
  </sheetData>
  <autoFilter ref="A8:Q20"/>
  <mergeCells count="16">
    <mergeCell ref="N6:N8"/>
    <mergeCell ref="I7:J7"/>
    <mergeCell ref="K7:L7"/>
    <mergeCell ref="D22:G22"/>
    <mergeCell ref="I1:M1"/>
    <mergeCell ref="A2:M3"/>
    <mergeCell ref="A6:A8"/>
    <mergeCell ref="B6:B8"/>
    <mergeCell ref="C6:C8"/>
    <mergeCell ref="D6:D8"/>
    <mergeCell ref="E6:E8"/>
    <mergeCell ref="F6:F8"/>
    <mergeCell ref="G6:G8"/>
    <mergeCell ref="H6:H8"/>
    <mergeCell ref="I6:L6"/>
    <mergeCell ref="M6:M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FLC Cầu Giấy</vt:lpstr>
      <vt:lpstr>Móng cái</vt:lpstr>
      <vt:lpstr>Nguyễn Văn Lộc</vt:lpstr>
      <vt:lpstr>oceanpark</vt:lpstr>
      <vt:lpstr>Ecopark</vt:lpstr>
      <vt:lpstr>Gamuda</vt:lpstr>
      <vt:lpstr>các mã không điều chỉnh</vt:lpstr>
      <vt:lpstr>Hà Giang</vt:lpstr>
      <vt:lpstr>Lạng Sơn</vt:lpstr>
      <vt:lpstr>Thanh Hóa</vt:lpstr>
      <vt:lpstr>Sài Đồng</vt:lpstr>
      <vt:lpstr>SĐ</vt:lpstr>
      <vt:lpstr>Vĩnh Phúc</vt:lpstr>
      <vt:lpstr>Tuyên Quang</vt:lpstr>
      <vt:lpstr>Đồng Hới</vt:lpstr>
      <vt:lpstr>Bắc Ninh</vt:lpstr>
      <vt:lpstr>Hải Phòng</vt:lpstr>
      <vt:lpstr>Đông Anh</vt:lpstr>
      <vt:lpstr>NVL</vt:lpstr>
      <vt:lpstr>Ba Đồn</vt:lpstr>
      <vt:lpstr>Hạ Long (2)</vt:lpstr>
      <vt:lpstr>Thái Bình</vt:lpstr>
      <vt:lpstr>Phú Thọ - Việt Trì</vt:lpstr>
      <vt:lpstr>Đông Anh </vt:lpstr>
      <vt:lpstr>Đề xuất</vt:lpstr>
      <vt:lpstr>BBKK</vt:lpstr>
      <vt:lpstr>Sheet1</vt:lpstr>
      <vt:lpstr>kk ngày</vt:lpstr>
      <vt:lpstr>Sheet3</vt:lpstr>
      <vt:lpstr>các mã không điều chỉnhh</vt:lpstr>
      <vt:lpstr>ko đủ tồn</vt:lpstr>
      <vt:lpstr>Sheet2</vt:lpstr>
      <vt:lpstr>Hạ Long</vt:lpstr>
      <vt:lpstr>Thái Nguyên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Văn Hoàng</dc:creator>
  <cp:lastModifiedBy>Đỗ Mạnh Cường</cp:lastModifiedBy>
  <dcterms:created xsi:type="dcterms:W3CDTF">2022-01-28T03:34:05Z</dcterms:created>
  <dcterms:modified xsi:type="dcterms:W3CDTF">2026-06-26T07:56:22Z</dcterms:modified>
</cp:coreProperties>
</file>